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InternMIS\Desktop\Sohaib\FieldForce Operations Management System\data\"/>
    </mc:Choice>
  </mc:AlternateContent>
  <xr:revisionPtr revIDLastSave="0" documentId="13_ncr:1_{335F087C-4F22-4D77-8FB7-0D8E4A559E52}" xr6:coauthVersionLast="47" xr6:coauthVersionMax="47" xr10:uidLastSave="{00000000-0000-0000-0000-000000000000}"/>
  <bookViews>
    <workbookView xWindow="-108" yWindow="-108" windowWidth="23256" windowHeight="12576" xr2:uid="{00000000-000D-0000-FFFF-FFFF00000000}"/>
  </bookViews>
  <sheets>
    <sheet name="GSM F.F Master 2026-27" sheetId="36" r:id="rId1"/>
    <sheet name="Sheet6" sheetId="40" state="hidden" r:id="rId2"/>
    <sheet name="GSM F.F Master 2026-27 (3)" sheetId="39" state="hidden" r:id="rId3"/>
    <sheet name="GSM F.F Master 2026-27 (2)" sheetId="37" state="hidden" r:id="rId4"/>
    <sheet name="GSM F.F Master 2025-26 Ason Apr" sheetId="34" state="hidden" r:id="rId5"/>
    <sheet name="Sheet5" sheetId="35" state="hidden" r:id="rId6"/>
    <sheet name="GSM F.F Master 2025-26 till Mar" sheetId="32" state="hidden" r:id="rId7"/>
    <sheet name="Sheet4" sheetId="33" state="hidden" r:id="rId8"/>
    <sheet name="GSM F.F Master 2025-26 till Nov" sheetId="14" state="hidden" r:id="rId9"/>
    <sheet name="GSM F.F Master 2024-25 (2)" sheetId="30" state="hidden" r:id="rId10"/>
    <sheet name="FMCG2" sheetId="25" state="hidden" r:id="rId11"/>
    <sheet name="QA Staff" sheetId="23" state="hidden" r:id="rId12"/>
    <sheet name="HYSTRA" sheetId="26" state="hidden" r:id="rId13"/>
    <sheet name="SF Revised as on Jan-23" sheetId="19" state="hidden" r:id="rId14"/>
    <sheet name="SF Before Jan-23" sheetId="20" state="hidden" r:id="rId15"/>
    <sheet name="Sheet3" sheetId="18" state="hidden" r:id="rId16"/>
    <sheet name="Pharma2" sheetId="17" state="hidden" r:id="rId17"/>
    <sheet name="Sheet1" sheetId="15" state="hidden" r:id="rId18"/>
    <sheet name="New Team For WELLMA Latst" sheetId="13" state="hidden" r:id="rId19"/>
    <sheet name="GSM F.F Master (2)" sheetId="11" state="hidden" r:id="rId20"/>
    <sheet name="Sheet2" sheetId="10" state="hidden" r:id="rId21"/>
    <sheet name="Social Franchise Structure" sheetId="9" state="hidden" r:id="rId22"/>
    <sheet name="New Team For WELLMA" sheetId="12" state="hidden" r:id="rId23"/>
    <sheet name="OPS" sheetId="7" state="hidden" r:id="rId24"/>
    <sheet name="HS" sheetId="6" state="hidden" r:id="rId25"/>
    <sheet name="IPC" sheetId="5" state="hidden" r:id="rId26"/>
    <sheet name="Pharma" sheetId="1" state="hidden" r:id="rId27"/>
    <sheet name="FMCG" sheetId="2" state="hidden" r:id="rId28"/>
    <sheet name="Legend" sheetId="4" state="hidden" r:id="rId29"/>
  </sheets>
  <definedNames>
    <definedName name="_xlnm._FilterDatabase" localSheetId="27" hidden="1">FMCG!$A$1:$R$256</definedName>
    <definedName name="_xlnm._FilterDatabase" localSheetId="10" hidden="1">FMCG2!$A$1:$AN$257</definedName>
    <definedName name="_xlnm._FilterDatabase" localSheetId="19" hidden="1">'GSM F.F Master (2)'!$A$1:$AB$467</definedName>
    <definedName name="_xlnm._FilterDatabase" localSheetId="9" hidden="1">'GSM F.F Master 2024-25 (2)'!$A$1:$AP$581</definedName>
    <definedName name="_xlnm._FilterDatabase" localSheetId="4" hidden="1">'GSM F.F Master 2025-26 Ason Apr'!$A$1:$AP$621</definedName>
    <definedName name="_xlnm._FilterDatabase" localSheetId="6" hidden="1">'GSM F.F Master 2025-26 till Mar'!$A$1:$AP$641</definedName>
    <definedName name="_xlnm._FilterDatabase" localSheetId="8" hidden="1">'GSM F.F Master 2025-26 till Nov'!$A$1:$AP$639</definedName>
    <definedName name="_xlnm._FilterDatabase" localSheetId="0" hidden="1">'GSM F.F Master 2026-27'!$A$1:$AH$559</definedName>
    <definedName name="_xlnm._FilterDatabase" localSheetId="3" hidden="1">'GSM F.F Master 2026-27 (2)'!$A$1:$AG$559</definedName>
    <definedName name="_xlnm._FilterDatabase" localSheetId="2" hidden="1">'GSM F.F Master 2026-27 (3)'!$A$1:$AG$496</definedName>
    <definedName name="_xlnm._FilterDatabase" localSheetId="24" hidden="1">HS!$A$1:$R$71</definedName>
    <definedName name="_xlnm._FilterDatabase" localSheetId="12" hidden="1">HYSTRA!$A$1:$AN$28</definedName>
    <definedName name="_xlnm._FilterDatabase" localSheetId="25" hidden="1">IPC!$A$1:$R$54</definedName>
    <definedName name="_xlnm._FilterDatabase" localSheetId="22" hidden="1">'New Team For WELLMA'!$A$1:$V$55</definedName>
    <definedName name="_xlnm._FilterDatabase" localSheetId="18" hidden="1">'New Team For WELLMA Latst'!$A$1:$W$57</definedName>
    <definedName name="_xlnm._FilterDatabase" localSheetId="23" hidden="1">OPS!$A$1:$S$17</definedName>
    <definedName name="_xlnm._FilterDatabase" localSheetId="26" hidden="1">Pharma!$A$1:$AA$74</definedName>
    <definedName name="_xlnm._FilterDatabase" localSheetId="16" hidden="1">Pharma2!$A$1:$AI$106</definedName>
    <definedName name="_xlnm._FilterDatabase" localSheetId="14" hidden="1">'SF Before Jan-23'!$A$1:$AN$114</definedName>
    <definedName name="_xlnm._FilterDatabase" localSheetId="13" hidden="1">'SF Revised as on Jan-23'!$A$1:$AL$97</definedName>
    <definedName name="_xlnm._FilterDatabase" localSheetId="17" hidden="1">Sheet1!$A$1:$AF$32</definedName>
    <definedName name="_xlnm._FilterDatabase" localSheetId="7" hidden="1">Sheet4!$A$1:$AJ$2</definedName>
    <definedName name="_xlnm._FilterDatabase" localSheetId="21" hidden="1">'Social Franchise Structure'!$B$1:$W$154</definedName>
    <definedName name="_xlnm.Print_Area" localSheetId="25">IPC!$H$1:$AE$48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L955" i="37" l="1"/>
  <c r="L954" i="37"/>
  <c r="K944" i="37"/>
  <c r="I944" i="37"/>
  <c r="H944" i="37"/>
  <c r="F944" i="37"/>
  <c r="E944" i="37"/>
  <c r="L944" i="37" s="1"/>
  <c r="L559" i="37"/>
  <c r="A559" i="37"/>
  <c r="L558" i="37"/>
  <c r="A558" i="37"/>
  <c r="O557" i="37"/>
  <c r="L557" i="37"/>
  <c r="A557" i="37"/>
  <c r="O556" i="37"/>
  <c r="L556" i="37"/>
  <c r="A556" i="37"/>
  <c r="O555" i="37"/>
  <c r="L555" i="37"/>
  <c r="A555" i="37"/>
  <c r="O554" i="37"/>
  <c r="L554" i="37"/>
  <c r="A554" i="37"/>
  <c r="O553" i="37"/>
  <c r="L553" i="37"/>
  <c r="A553" i="37"/>
  <c r="O552" i="37"/>
  <c r="L552" i="37"/>
  <c r="A552" i="37"/>
  <c r="O551" i="37"/>
  <c r="L551" i="37"/>
  <c r="A551" i="37"/>
  <c r="O550" i="37"/>
  <c r="L550" i="37"/>
  <c r="A550" i="37"/>
  <c r="O549" i="37"/>
  <c r="L549" i="37"/>
  <c r="A549" i="37"/>
  <c r="O548" i="37"/>
  <c r="L548" i="37"/>
  <c r="A548" i="37"/>
  <c r="O547" i="37"/>
  <c r="L547" i="37"/>
  <c r="A547" i="37"/>
  <c r="O546" i="37"/>
  <c r="L546" i="37"/>
  <c r="A546" i="37"/>
  <c r="O545" i="37"/>
  <c r="L545" i="37"/>
  <c r="A545" i="37"/>
  <c r="O544" i="37"/>
  <c r="L544" i="37"/>
  <c r="A544" i="37"/>
  <c r="O543" i="37"/>
  <c r="L543" i="37"/>
  <c r="A543" i="37"/>
  <c r="O542" i="37"/>
  <c r="L542" i="37"/>
  <c r="A542" i="37"/>
  <c r="O541" i="37"/>
  <c r="L541" i="37"/>
  <c r="A541" i="37"/>
  <c r="O540" i="37"/>
  <c r="L540" i="37"/>
  <c r="A540" i="37"/>
  <c r="O539" i="37"/>
  <c r="L539" i="37"/>
  <c r="A539" i="37"/>
  <c r="O538" i="37"/>
  <c r="L538" i="37"/>
  <c r="A538" i="37"/>
  <c r="O537" i="37"/>
  <c r="L537" i="37"/>
  <c r="A537" i="37"/>
  <c r="O536" i="37"/>
  <c r="L536" i="37"/>
  <c r="A536" i="37"/>
  <c r="O535" i="37"/>
  <c r="L535" i="37"/>
  <c r="A535" i="37"/>
  <c r="O534" i="37"/>
  <c r="L534" i="37"/>
  <c r="A534" i="37"/>
  <c r="O533" i="37"/>
  <c r="L533" i="37"/>
  <c r="A533" i="37"/>
  <c r="O532" i="37"/>
  <c r="L532" i="37"/>
  <c r="A532" i="37"/>
  <c r="O531" i="37"/>
  <c r="L531" i="37"/>
  <c r="A531" i="37"/>
  <c r="O530" i="37"/>
  <c r="L530" i="37"/>
  <c r="A530" i="37"/>
  <c r="O529" i="37"/>
  <c r="L529" i="37"/>
  <c r="A529" i="37"/>
  <c r="O528" i="37"/>
  <c r="L528" i="37"/>
  <c r="A528" i="37"/>
  <c r="O527" i="37"/>
  <c r="L527" i="37"/>
  <c r="A527" i="37"/>
  <c r="O526" i="37"/>
  <c r="L526" i="37"/>
  <c r="A526" i="37"/>
  <c r="O525" i="37"/>
  <c r="L525" i="37"/>
  <c r="A525" i="37"/>
  <c r="O524" i="37"/>
  <c r="L524" i="37"/>
  <c r="A524" i="37"/>
  <c r="O523" i="37"/>
  <c r="L523" i="37"/>
  <c r="A523" i="37"/>
  <c r="O522" i="37"/>
  <c r="L522" i="37"/>
  <c r="A522" i="37"/>
  <c r="O521" i="37"/>
  <c r="L521" i="37"/>
  <c r="A521" i="37"/>
  <c r="O520" i="37"/>
  <c r="L520" i="37"/>
  <c r="A520" i="37"/>
  <c r="O519" i="37"/>
  <c r="L519" i="37"/>
  <c r="A519" i="37"/>
  <c r="O518" i="37"/>
  <c r="L518" i="37"/>
  <c r="A518" i="37"/>
  <c r="O517" i="37"/>
  <c r="L517" i="37"/>
  <c r="A517" i="37"/>
  <c r="O516" i="37"/>
  <c r="L516" i="37"/>
  <c r="A516" i="37"/>
  <c r="O515" i="37"/>
  <c r="L515" i="37"/>
  <c r="A515" i="37"/>
  <c r="O514" i="37"/>
  <c r="L514" i="37"/>
  <c r="A514" i="37"/>
  <c r="O513" i="37"/>
  <c r="L513" i="37"/>
  <c r="A513" i="37"/>
  <c r="O512" i="37"/>
  <c r="L512" i="37"/>
  <c r="A512" i="37"/>
  <c r="O511" i="37"/>
  <c r="L511" i="37"/>
  <c r="A511" i="37"/>
  <c r="O510" i="37"/>
  <c r="L510" i="37"/>
  <c r="A510" i="37"/>
  <c r="O509" i="37"/>
  <c r="L509" i="37"/>
  <c r="A509" i="37"/>
  <c r="O508" i="37"/>
  <c r="L508" i="37"/>
  <c r="A508" i="37"/>
  <c r="O507" i="37"/>
  <c r="L507" i="37"/>
  <c r="A507" i="37"/>
  <c r="O506" i="37"/>
  <c r="L506" i="37"/>
  <c r="A506" i="37"/>
  <c r="O505" i="37"/>
  <c r="L505" i="37"/>
  <c r="A505" i="37"/>
  <c r="O504" i="37"/>
  <c r="L504" i="37"/>
  <c r="A504" i="37"/>
  <c r="O503" i="37"/>
  <c r="L503" i="37"/>
  <c r="A503" i="37"/>
  <c r="O502" i="37"/>
  <c r="L502" i="37"/>
  <c r="A502" i="37"/>
  <c r="O501" i="37"/>
  <c r="L501" i="37"/>
  <c r="A501" i="37"/>
  <c r="O500" i="37"/>
  <c r="L500" i="37"/>
  <c r="A500" i="37"/>
  <c r="O499" i="37"/>
  <c r="L499" i="37"/>
  <c r="A499" i="37"/>
  <c r="O498" i="37"/>
  <c r="L498" i="37"/>
  <c r="A498" i="37"/>
  <c r="O497" i="37"/>
  <c r="L497" i="37"/>
  <c r="A497" i="37"/>
  <c r="O496" i="37"/>
  <c r="L496" i="37"/>
  <c r="A496" i="37"/>
  <c r="O495" i="37"/>
  <c r="L495" i="37"/>
  <c r="A495" i="37"/>
  <c r="O494" i="37"/>
  <c r="L494" i="37"/>
  <c r="A494" i="37"/>
  <c r="O493" i="37"/>
  <c r="L493" i="37"/>
  <c r="A493" i="37"/>
  <c r="O492" i="37"/>
  <c r="L492" i="37"/>
  <c r="A492" i="37"/>
  <c r="O491" i="37"/>
  <c r="L491" i="37"/>
  <c r="A491" i="37"/>
  <c r="O490" i="37"/>
  <c r="L490" i="37"/>
  <c r="A490" i="37"/>
  <c r="O489" i="37"/>
  <c r="L489" i="37"/>
  <c r="A489" i="37"/>
  <c r="O488" i="37"/>
  <c r="L488" i="37"/>
  <c r="A488" i="37"/>
  <c r="O487" i="37"/>
  <c r="L487" i="37"/>
  <c r="A487" i="37"/>
  <c r="O486" i="37"/>
  <c r="L486" i="37"/>
  <c r="A486" i="37"/>
  <c r="O485" i="37"/>
  <c r="L485" i="37"/>
  <c r="A485" i="37"/>
  <c r="O484" i="37"/>
  <c r="L484" i="37"/>
  <c r="A484" i="37"/>
  <c r="O483" i="37"/>
  <c r="L483" i="37"/>
  <c r="A483" i="37"/>
  <c r="O482" i="37"/>
  <c r="L482" i="37"/>
  <c r="A482" i="37"/>
  <c r="O481" i="37"/>
  <c r="L481" i="37"/>
  <c r="A481" i="37"/>
  <c r="O480" i="37"/>
  <c r="L480" i="37"/>
  <c r="A480" i="37"/>
  <c r="O479" i="37"/>
  <c r="L479" i="37"/>
  <c r="A479" i="37"/>
  <c r="O478" i="37"/>
  <c r="L478" i="37"/>
  <c r="A478" i="37"/>
  <c r="O477" i="37"/>
  <c r="L477" i="37"/>
  <c r="A477" i="37"/>
  <c r="O476" i="37"/>
  <c r="L476" i="37"/>
  <c r="A476" i="37"/>
  <c r="O475" i="37"/>
  <c r="L475" i="37"/>
  <c r="A475" i="37"/>
  <c r="O474" i="37"/>
  <c r="L474" i="37"/>
  <c r="A474" i="37"/>
  <c r="O473" i="37"/>
  <c r="L473" i="37"/>
  <c r="A473" i="37"/>
  <c r="O472" i="37"/>
  <c r="L472" i="37"/>
  <c r="A472" i="37"/>
  <c r="O471" i="37"/>
  <c r="L471" i="37"/>
  <c r="A471" i="37"/>
  <c r="O470" i="37"/>
  <c r="L470" i="37"/>
  <c r="A470" i="37"/>
  <c r="O469" i="37"/>
  <c r="L469" i="37"/>
  <c r="A469" i="37"/>
  <c r="O468" i="37"/>
  <c r="L468" i="37"/>
  <c r="A468" i="37"/>
  <c r="O467" i="37"/>
  <c r="L467" i="37"/>
  <c r="A467" i="37"/>
  <c r="O466" i="37"/>
  <c r="L466" i="37"/>
  <c r="A466" i="37"/>
  <c r="O465" i="37"/>
  <c r="L465" i="37"/>
  <c r="A465" i="37"/>
  <c r="O464" i="37"/>
  <c r="L464" i="37"/>
  <c r="A464" i="37"/>
  <c r="O463" i="37"/>
  <c r="L463" i="37"/>
  <c r="A463" i="37"/>
  <c r="O462" i="37"/>
  <c r="L462" i="37"/>
  <c r="A462" i="37"/>
  <c r="O461" i="37"/>
  <c r="L461" i="37"/>
  <c r="A461" i="37"/>
  <c r="O460" i="37"/>
  <c r="L460" i="37"/>
  <c r="A460" i="37"/>
  <c r="O459" i="37"/>
  <c r="L459" i="37"/>
  <c r="A459" i="37"/>
  <c r="O458" i="37"/>
  <c r="L458" i="37"/>
  <c r="A458" i="37"/>
  <c r="O457" i="37"/>
  <c r="L457" i="37"/>
  <c r="A457" i="37"/>
  <c r="O456" i="37"/>
  <c r="L456" i="37"/>
  <c r="A456" i="37"/>
  <c r="O455" i="37"/>
  <c r="L455" i="37"/>
  <c r="A455" i="37"/>
  <c r="O454" i="37"/>
  <c r="L454" i="37"/>
  <c r="A454" i="37"/>
  <c r="O453" i="37"/>
  <c r="L453" i="37"/>
  <c r="A453" i="37"/>
  <c r="O452" i="37"/>
  <c r="L452" i="37"/>
  <c r="A452" i="37"/>
  <c r="O451" i="37"/>
  <c r="L451" i="37"/>
  <c r="A451" i="37"/>
  <c r="O450" i="37"/>
  <c r="L450" i="37"/>
  <c r="A450" i="37"/>
  <c r="O449" i="37"/>
  <c r="L449" i="37"/>
  <c r="A449" i="37"/>
  <c r="O448" i="37"/>
  <c r="L448" i="37"/>
  <c r="A448" i="37"/>
  <c r="O447" i="37"/>
  <c r="L447" i="37"/>
  <c r="A447" i="37"/>
  <c r="O446" i="37"/>
  <c r="L446" i="37"/>
  <c r="A446" i="37"/>
  <c r="O445" i="37"/>
  <c r="L445" i="37"/>
  <c r="A445" i="37"/>
  <c r="O444" i="37"/>
  <c r="L444" i="37"/>
  <c r="A444" i="37"/>
  <c r="O443" i="37"/>
  <c r="L443" i="37"/>
  <c r="A443" i="37"/>
  <c r="O442" i="37"/>
  <c r="L442" i="37"/>
  <c r="A442" i="37"/>
  <c r="O441" i="37"/>
  <c r="L441" i="37"/>
  <c r="A441" i="37"/>
  <c r="O440" i="37"/>
  <c r="L440" i="37"/>
  <c r="A440" i="37"/>
  <c r="O439" i="37"/>
  <c r="L439" i="37"/>
  <c r="A439" i="37"/>
  <c r="O438" i="37"/>
  <c r="L438" i="37"/>
  <c r="A438" i="37"/>
  <c r="O437" i="37"/>
  <c r="L437" i="37"/>
  <c r="A437" i="37"/>
  <c r="O436" i="37"/>
  <c r="L436" i="37"/>
  <c r="A436" i="37"/>
  <c r="O435" i="37"/>
  <c r="L435" i="37"/>
  <c r="A435" i="37"/>
  <c r="O434" i="37"/>
  <c r="L434" i="37"/>
  <c r="A434" i="37"/>
  <c r="O433" i="37"/>
  <c r="L433" i="37"/>
  <c r="A433" i="37"/>
  <c r="O432" i="37"/>
  <c r="L432" i="37"/>
  <c r="A432" i="37"/>
  <c r="O431" i="37"/>
  <c r="L431" i="37"/>
  <c r="A431" i="37"/>
  <c r="O430" i="37"/>
  <c r="L430" i="37"/>
  <c r="A430" i="37"/>
  <c r="O429" i="37"/>
  <c r="L429" i="37"/>
  <c r="A429" i="37"/>
  <c r="O428" i="37"/>
  <c r="L428" i="37"/>
  <c r="A428" i="37"/>
  <c r="O427" i="37"/>
  <c r="L427" i="37"/>
  <c r="A427" i="37"/>
  <c r="O426" i="37"/>
  <c r="L426" i="37"/>
  <c r="A426" i="37"/>
  <c r="O425" i="37"/>
  <c r="L425" i="37"/>
  <c r="A425" i="37"/>
  <c r="O424" i="37"/>
  <c r="L424" i="37"/>
  <c r="A424" i="37"/>
  <c r="O423" i="37"/>
  <c r="L423" i="37"/>
  <c r="A423" i="37"/>
  <c r="O422" i="37"/>
  <c r="L422" i="37"/>
  <c r="A422" i="37"/>
  <c r="O421" i="37"/>
  <c r="L421" i="37"/>
  <c r="A421" i="37"/>
  <c r="O420" i="37"/>
  <c r="L420" i="37"/>
  <c r="A420" i="37"/>
  <c r="O419" i="37"/>
  <c r="L419" i="37"/>
  <c r="A419" i="37"/>
  <c r="O418" i="37"/>
  <c r="L418" i="37"/>
  <c r="A418" i="37"/>
  <c r="O417" i="37"/>
  <c r="L417" i="37"/>
  <c r="A417" i="37"/>
  <c r="O416" i="37"/>
  <c r="L416" i="37"/>
  <c r="A416" i="37"/>
  <c r="O415" i="37"/>
  <c r="L415" i="37"/>
  <c r="A415" i="37"/>
  <c r="O414" i="37"/>
  <c r="L414" i="37"/>
  <c r="A414" i="37"/>
  <c r="O413" i="37"/>
  <c r="L413" i="37"/>
  <c r="A413" i="37"/>
  <c r="O412" i="37"/>
  <c r="L412" i="37"/>
  <c r="A412" i="37"/>
  <c r="O411" i="37"/>
  <c r="L411" i="37"/>
  <c r="A411" i="37"/>
  <c r="O410" i="37"/>
  <c r="L410" i="37"/>
  <c r="A410" i="37"/>
  <c r="O409" i="37"/>
  <c r="L409" i="37"/>
  <c r="A409" i="37"/>
  <c r="O408" i="37"/>
  <c r="L408" i="37"/>
  <c r="A408" i="37"/>
  <c r="O407" i="37"/>
  <c r="L407" i="37"/>
  <c r="A407" i="37"/>
  <c r="O406" i="37"/>
  <c r="L406" i="37"/>
  <c r="A406" i="37"/>
  <c r="O405" i="37"/>
  <c r="L405" i="37"/>
  <c r="A405" i="37"/>
  <c r="O404" i="37"/>
  <c r="L404" i="37"/>
  <c r="A404" i="37"/>
  <c r="O403" i="37"/>
  <c r="L403" i="37"/>
  <c r="A403" i="37"/>
  <c r="O402" i="37"/>
  <c r="L402" i="37"/>
  <c r="A402" i="37"/>
  <c r="O401" i="37"/>
  <c r="L401" i="37"/>
  <c r="A401" i="37"/>
  <c r="O400" i="37"/>
  <c r="L400" i="37"/>
  <c r="A400" i="37"/>
  <c r="O399" i="37"/>
  <c r="L399" i="37"/>
  <c r="A399" i="37"/>
  <c r="O398" i="37"/>
  <c r="L398" i="37"/>
  <c r="A398" i="37"/>
  <c r="O397" i="37"/>
  <c r="L397" i="37"/>
  <c r="A397" i="37"/>
  <c r="O396" i="37"/>
  <c r="L396" i="37"/>
  <c r="A396" i="37"/>
  <c r="O395" i="37"/>
  <c r="L395" i="37"/>
  <c r="A395" i="37"/>
  <c r="O394" i="37"/>
  <c r="L394" i="37"/>
  <c r="A394" i="37"/>
  <c r="O393" i="37"/>
  <c r="L393" i="37"/>
  <c r="A393" i="37"/>
  <c r="O392" i="37"/>
  <c r="L392" i="37"/>
  <c r="A392" i="37"/>
  <c r="O391" i="37"/>
  <c r="L391" i="37"/>
  <c r="A391" i="37"/>
  <c r="O390" i="37"/>
  <c r="L390" i="37"/>
  <c r="A390" i="37"/>
  <c r="O389" i="37"/>
  <c r="L389" i="37"/>
  <c r="A389" i="37"/>
  <c r="O388" i="37"/>
  <c r="L388" i="37"/>
  <c r="A388" i="37"/>
  <c r="O387" i="37"/>
  <c r="L387" i="37"/>
  <c r="A387" i="37"/>
  <c r="O386" i="37"/>
  <c r="L386" i="37"/>
  <c r="A386" i="37"/>
  <c r="O385" i="37"/>
  <c r="L385" i="37"/>
  <c r="A385" i="37"/>
  <c r="O384" i="37"/>
  <c r="L384" i="37"/>
  <c r="A384" i="37"/>
  <c r="O383" i="37"/>
  <c r="L383" i="37"/>
  <c r="A383" i="37"/>
  <c r="O382" i="37"/>
  <c r="L382" i="37"/>
  <c r="A382" i="37"/>
  <c r="O381" i="37"/>
  <c r="L381" i="37"/>
  <c r="A381" i="37"/>
  <c r="O380" i="37"/>
  <c r="L380" i="37"/>
  <c r="A380" i="37"/>
  <c r="O379" i="37"/>
  <c r="L379" i="37"/>
  <c r="A379" i="37"/>
  <c r="O378" i="37"/>
  <c r="L378" i="37"/>
  <c r="A378" i="37"/>
  <c r="O377" i="37"/>
  <c r="L377" i="37"/>
  <c r="A377" i="37"/>
  <c r="O376" i="37"/>
  <c r="L376" i="37"/>
  <c r="A376" i="37"/>
  <c r="O375" i="37"/>
  <c r="L375" i="37"/>
  <c r="A375" i="37"/>
  <c r="O374" i="37"/>
  <c r="L374" i="37"/>
  <c r="A374" i="37"/>
  <c r="O373" i="37"/>
  <c r="L373" i="37"/>
  <c r="A373" i="37"/>
  <c r="O372" i="37"/>
  <c r="L372" i="37"/>
  <c r="A372" i="37"/>
  <c r="O371" i="37"/>
  <c r="L371" i="37"/>
  <c r="A371" i="37"/>
  <c r="O370" i="37"/>
  <c r="L370" i="37"/>
  <c r="A370" i="37"/>
  <c r="O369" i="37"/>
  <c r="L369" i="37"/>
  <c r="A369" i="37"/>
  <c r="O368" i="37"/>
  <c r="L368" i="37"/>
  <c r="A368" i="37"/>
  <c r="O367" i="37"/>
  <c r="L367" i="37"/>
  <c r="A367" i="37"/>
  <c r="O366" i="37"/>
  <c r="L366" i="37"/>
  <c r="A366" i="37"/>
  <c r="O365" i="37"/>
  <c r="L365" i="37"/>
  <c r="A365" i="37"/>
  <c r="O364" i="37"/>
  <c r="L364" i="37"/>
  <c r="A364" i="37"/>
  <c r="O363" i="37"/>
  <c r="L363" i="37"/>
  <c r="A363" i="37"/>
  <c r="O362" i="37"/>
  <c r="L362" i="37"/>
  <c r="A362" i="37"/>
  <c r="O361" i="37"/>
  <c r="L361" i="37"/>
  <c r="A361" i="37"/>
  <c r="O360" i="37"/>
  <c r="L360" i="37"/>
  <c r="A360" i="37"/>
  <c r="O359" i="37"/>
  <c r="L359" i="37"/>
  <c r="A359" i="37"/>
  <c r="O358" i="37"/>
  <c r="L358" i="37"/>
  <c r="A358" i="37"/>
  <c r="O357" i="37"/>
  <c r="L357" i="37"/>
  <c r="A357" i="37"/>
  <c r="O356" i="37"/>
  <c r="L356" i="37"/>
  <c r="A356" i="37"/>
  <c r="O355" i="37"/>
  <c r="L355" i="37"/>
  <c r="A355" i="37"/>
  <c r="O354" i="37"/>
  <c r="L354" i="37"/>
  <c r="A354" i="37"/>
  <c r="O353" i="37"/>
  <c r="L353" i="37"/>
  <c r="A353" i="37"/>
  <c r="O352" i="37"/>
  <c r="L352" i="37"/>
  <c r="A352" i="37"/>
  <c r="O351" i="37"/>
  <c r="L351" i="37"/>
  <c r="A351" i="37"/>
  <c r="O350" i="37"/>
  <c r="L350" i="37"/>
  <c r="A350" i="37"/>
  <c r="O349" i="37"/>
  <c r="L349" i="37"/>
  <c r="A349" i="37"/>
  <c r="O348" i="37"/>
  <c r="L348" i="37"/>
  <c r="A348" i="37"/>
  <c r="O347" i="37"/>
  <c r="L347" i="37"/>
  <c r="A347" i="37"/>
  <c r="O346" i="37"/>
  <c r="L346" i="37"/>
  <c r="A346" i="37"/>
  <c r="O345" i="37"/>
  <c r="L345" i="37"/>
  <c r="A345" i="37"/>
  <c r="O344" i="37"/>
  <c r="L344" i="37"/>
  <c r="A344" i="37"/>
  <c r="O343" i="37"/>
  <c r="L343" i="37"/>
  <c r="A343" i="37"/>
  <c r="O342" i="37"/>
  <c r="L342" i="37"/>
  <c r="A342" i="37"/>
  <c r="O341" i="37"/>
  <c r="L341" i="37"/>
  <c r="A341" i="37"/>
  <c r="O340" i="37"/>
  <c r="L340" i="37"/>
  <c r="A340" i="37"/>
  <c r="O339" i="37"/>
  <c r="L339" i="37"/>
  <c r="A339" i="37"/>
  <c r="O338" i="37"/>
  <c r="L338" i="37"/>
  <c r="A338" i="37"/>
  <c r="O337" i="37"/>
  <c r="L337" i="37"/>
  <c r="A337" i="37"/>
  <c r="O336" i="37"/>
  <c r="L336" i="37"/>
  <c r="A336" i="37"/>
  <c r="O335" i="37"/>
  <c r="L335" i="37"/>
  <c r="A335" i="37"/>
  <c r="O334" i="37"/>
  <c r="L334" i="37"/>
  <c r="A334" i="37"/>
  <c r="O333" i="37"/>
  <c r="L333" i="37"/>
  <c r="A333" i="37"/>
  <c r="O332" i="37"/>
  <c r="L332" i="37"/>
  <c r="A332" i="37"/>
  <c r="O331" i="37"/>
  <c r="L331" i="37"/>
  <c r="A331" i="37"/>
  <c r="O330" i="37"/>
  <c r="L330" i="37"/>
  <c r="A330" i="37"/>
  <c r="O329" i="37"/>
  <c r="L329" i="37"/>
  <c r="A329" i="37"/>
  <c r="O328" i="37"/>
  <c r="L328" i="37"/>
  <c r="A328" i="37"/>
  <c r="O327" i="37"/>
  <c r="L327" i="37"/>
  <c r="A327" i="37"/>
  <c r="O326" i="37"/>
  <c r="L326" i="37"/>
  <c r="A326" i="37"/>
  <c r="O325" i="37"/>
  <c r="L325" i="37"/>
  <c r="A325" i="37"/>
  <c r="O324" i="37"/>
  <c r="L324" i="37"/>
  <c r="A324" i="37"/>
  <c r="O323" i="37"/>
  <c r="L323" i="37"/>
  <c r="A323" i="37"/>
  <c r="O322" i="37"/>
  <c r="L322" i="37"/>
  <c r="A322" i="37"/>
  <c r="O321" i="37"/>
  <c r="L321" i="37"/>
  <c r="A321" i="37"/>
  <c r="O320" i="37"/>
  <c r="L320" i="37"/>
  <c r="A320" i="37"/>
  <c r="O319" i="37"/>
  <c r="L319" i="37"/>
  <c r="A319" i="37"/>
  <c r="O318" i="37"/>
  <c r="L318" i="37"/>
  <c r="A318" i="37"/>
  <c r="O317" i="37"/>
  <c r="L317" i="37"/>
  <c r="A317" i="37"/>
  <c r="O316" i="37"/>
  <c r="L316" i="37"/>
  <c r="A316" i="37"/>
  <c r="O315" i="37"/>
  <c r="L315" i="37"/>
  <c r="A315" i="37"/>
  <c r="O314" i="37"/>
  <c r="L314" i="37"/>
  <c r="A314" i="37"/>
  <c r="O313" i="37"/>
  <c r="L313" i="37"/>
  <c r="A313" i="37"/>
  <c r="O312" i="37"/>
  <c r="L312" i="37"/>
  <c r="A312" i="37"/>
  <c r="O311" i="37"/>
  <c r="L311" i="37"/>
  <c r="A311" i="37"/>
  <c r="O310" i="37"/>
  <c r="L310" i="37"/>
  <c r="A310" i="37"/>
  <c r="O309" i="37"/>
  <c r="L309" i="37"/>
  <c r="A309" i="37"/>
  <c r="O308" i="37"/>
  <c r="L308" i="37"/>
  <c r="A308" i="37"/>
  <c r="O307" i="37"/>
  <c r="L307" i="37"/>
  <c r="A307" i="37"/>
  <c r="O306" i="37"/>
  <c r="L306" i="37"/>
  <c r="A306" i="37"/>
  <c r="O305" i="37"/>
  <c r="L305" i="37"/>
  <c r="A305" i="37"/>
  <c r="O304" i="37"/>
  <c r="L304" i="37"/>
  <c r="A304" i="37"/>
  <c r="O303" i="37"/>
  <c r="L303" i="37"/>
  <c r="A303" i="37"/>
  <c r="O302" i="37"/>
  <c r="L302" i="37"/>
  <c r="A302" i="37"/>
  <c r="O301" i="37"/>
  <c r="L301" i="37"/>
  <c r="A301" i="37"/>
  <c r="O300" i="37"/>
  <c r="L300" i="37"/>
  <c r="A300" i="37"/>
  <c r="O299" i="37"/>
  <c r="L299" i="37"/>
  <c r="A299" i="37"/>
  <c r="O298" i="37"/>
  <c r="L298" i="37"/>
  <c r="A298" i="37"/>
  <c r="O297" i="37"/>
  <c r="L297" i="37"/>
  <c r="A297" i="37"/>
  <c r="O296" i="37"/>
  <c r="L296" i="37"/>
  <c r="A296" i="37"/>
  <c r="O295" i="37"/>
  <c r="L295" i="37"/>
  <c r="A295" i="37"/>
  <c r="O294" i="37"/>
  <c r="L294" i="37"/>
  <c r="A294" i="37"/>
  <c r="O293" i="37"/>
  <c r="L293" i="37"/>
  <c r="A293" i="37"/>
  <c r="O292" i="37"/>
  <c r="L292" i="37"/>
  <c r="A292" i="37"/>
  <c r="O291" i="37"/>
  <c r="L291" i="37"/>
  <c r="A291" i="37"/>
  <c r="O290" i="37"/>
  <c r="L290" i="37"/>
  <c r="A290" i="37"/>
  <c r="O289" i="37"/>
  <c r="L289" i="37"/>
  <c r="A289" i="37"/>
  <c r="O288" i="37"/>
  <c r="L288" i="37"/>
  <c r="A288" i="37"/>
  <c r="O287" i="37"/>
  <c r="L287" i="37"/>
  <c r="A287" i="37"/>
  <c r="O286" i="37"/>
  <c r="L286" i="37"/>
  <c r="A286" i="37"/>
  <c r="O285" i="37"/>
  <c r="L285" i="37"/>
  <c r="A285" i="37"/>
  <c r="O284" i="37"/>
  <c r="L284" i="37"/>
  <c r="A284" i="37"/>
  <c r="O283" i="37"/>
  <c r="L283" i="37"/>
  <c r="A283" i="37"/>
  <c r="O282" i="37"/>
  <c r="L282" i="37"/>
  <c r="A282" i="37"/>
  <c r="O281" i="37"/>
  <c r="L281" i="37"/>
  <c r="A281" i="37"/>
  <c r="O280" i="37"/>
  <c r="L280" i="37"/>
  <c r="A280" i="37"/>
  <c r="O279" i="37"/>
  <c r="L279" i="37"/>
  <c r="A279" i="37"/>
  <c r="O278" i="37"/>
  <c r="L278" i="37"/>
  <c r="A278" i="37"/>
  <c r="O277" i="37"/>
  <c r="L277" i="37"/>
  <c r="A277" i="37"/>
  <c r="O276" i="37"/>
  <c r="L276" i="37"/>
  <c r="A276" i="37"/>
  <c r="O275" i="37"/>
  <c r="L275" i="37"/>
  <c r="A275" i="37"/>
  <c r="O274" i="37"/>
  <c r="L274" i="37"/>
  <c r="A274" i="37"/>
  <c r="O273" i="37"/>
  <c r="L273" i="37"/>
  <c r="A273" i="37"/>
  <c r="O272" i="37"/>
  <c r="L272" i="37"/>
  <c r="A272" i="37"/>
  <c r="O271" i="37"/>
  <c r="L271" i="37"/>
  <c r="A271" i="37"/>
  <c r="O270" i="37"/>
  <c r="L270" i="37"/>
  <c r="A270" i="37"/>
  <c r="O269" i="37"/>
  <c r="L269" i="37"/>
  <c r="A269" i="37"/>
  <c r="O268" i="37"/>
  <c r="L268" i="37"/>
  <c r="A268" i="37"/>
  <c r="O267" i="37"/>
  <c r="L267" i="37"/>
  <c r="A267" i="37"/>
  <c r="O266" i="37"/>
  <c r="L266" i="37"/>
  <c r="A266" i="37"/>
  <c r="O265" i="37"/>
  <c r="L265" i="37"/>
  <c r="A265" i="37"/>
  <c r="O264" i="37"/>
  <c r="L264" i="37"/>
  <c r="A264" i="37"/>
  <c r="O263" i="37"/>
  <c r="L263" i="37"/>
  <c r="A263" i="37"/>
  <c r="O262" i="37"/>
  <c r="L262" i="37"/>
  <c r="A262" i="37"/>
  <c r="O261" i="37"/>
  <c r="L261" i="37"/>
  <c r="A261" i="37"/>
  <c r="O260" i="37"/>
  <c r="L260" i="37"/>
  <c r="A260" i="37"/>
  <c r="O259" i="37"/>
  <c r="L259" i="37"/>
  <c r="A259" i="37"/>
  <c r="O258" i="37"/>
  <c r="L258" i="37"/>
  <c r="A258" i="37"/>
  <c r="O257" i="37"/>
  <c r="L257" i="37"/>
  <c r="A257" i="37"/>
  <c r="O256" i="37"/>
  <c r="L256" i="37"/>
  <c r="A256" i="37"/>
  <c r="O255" i="37"/>
  <c r="L255" i="37"/>
  <c r="A255" i="37"/>
  <c r="O254" i="37"/>
  <c r="L254" i="37"/>
  <c r="A254" i="37"/>
  <c r="O253" i="37"/>
  <c r="L253" i="37"/>
  <c r="A253" i="37"/>
  <c r="O252" i="37"/>
  <c r="L252" i="37"/>
  <c r="A252" i="37"/>
  <c r="O251" i="37"/>
  <c r="L251" i="37"/>
  <c r="A251" i="37"/>
  <c r="O250" i="37"/>
  <c r="L250" i="37"/>
  <c r="A250" i="37"/>
  <c r="O249" i="37"/>
  <c r="L249" i="37"/>
  <c r="A249" i="37"/>
  <c r="O248" i="37"/>
  <c r="L248" i="37"/>
  <c r="A248" i="37"/>
  <c r="O247" i="37"/>
  <c r="L247" i="37"/>
  <c r="A247" i="37"/>
  <c r="O246" i="37"/>
  <c r="L246" i="37"/>
  <c r="A246" i="37"/>
  <c r="O245" i="37"/>
  <c r="L245" i="37"/>
  <c r="A245" i="37"/>
  <c r="O244" i="37"/>
  <c r="L244" i="37"/>
  <c r="A244" i="37"/>
  <c r="O243" i="37"/>
  <c r="L243" i="37"/>
  <c r="A243" i="37"/>
  <c r="O242" i="37"/>
  <c r="L242" i="37"/>
  <c r="A242" i="37"/>
  <c r="O241" i="37"/>
  <c r="L241" i="37"/>
  <c r="A241" i="37"/>
  <c r="O240" i="37"/>
  <c r="L240" i="37"/>
  <c r="A240" i="37"/>
  <c r="O239" i="37"/>
  <c r="L239" i="37"/>
  <c r="A239" i="37"/>
  <c r="O238" i="37"/>
  <c r="L238" i="37"/>
  <c r="A238" i="37"/>
  <c r="O237" i="37"/>
  <c r="L237" i="37"/>
  <c r="A237" i="37"/>
  <c r="O236" i="37"/>
  <c r="L236" i="37"/>
  <c r="A236" i="37"/>
  <c r="O235" i="37"/>
  <c r="L235" i="37"/>
  <c r="A235" i="37"/>
  <c r="O234" i="37"/>
  <c r="L234" i="37"/>
  <c r="A234" i="37"/>
  <c r="O233" i="37"/>
  <c r="L233" i="37"/>
  <c r="A233" i="37"/>
  <c r="O232" i="37"/>
  <c r="L232" i="37"/>
  <c r="A232" i="37"/>
  <c r="O231" i="37"/>
  <c r="L231" i="37"/>
  <c r="A231" i="37"/>
  <c r="O230" i="37"/>
  <c r="L230" i="37"/>
  <c r="A230" i="37"/>
  <c r="O229" i="37"/>
  <c r="L229" i="37"/>
  <c r="A229" i="37"/>
  <c r="O228" i="37"/>
  <c r="L228" i="37"/>
  <c r="A228" i="37"/>
  <c r="O227" i="37"/>
  <c r="L227" i="37"/>
  <c r="A227" i="37"/>
  <c r="O226" i="37"/>
  <c r="L226" i="37"/>
  <c r="A226" i="37"/>
  <c r="O225" i="37"/>
  <c r="L225" i="37"/>
  <c r="A225" i="37"/>
  <c r="O224" i="37"/>
  <c r="L224" i="37"/>
  <c r="A224" i="37"/>
  <c r="O223" i="37"/>
  <c r="L223" i="37"/>
  <c r="A223" i="37"/>
  <c r="O222" i="37"/>
  <c r="L222" i="37"/>
  <c r="A222" i="37"/>
  <c r="O221" i="37"/>
  <c r="L221" i="37"/>
  <c r="A221" i="37"/>
  <c r="O220" i="37"/>
  <c r="L220" i="37"/>
  <c r="A220" i="37"/>
  <c r="O219" i="37"/>
  <c r="L219" i="37"/>
  <c r="A219" i="37"/>
  <c r="O218" i="37"/>
  <c r="L218" i="37"/>
  <c r="A218" i="37"/>
  <c r="O217" i="37"/>
  <c r="L217" i="37"/>
  <c r="A217" i="37"/>
  <c r="O216" i="37"/>
  <c r="L216" i="37"/>
  <c r="A216" i="37"/>
  <c r="O215" i="37"/>
  <c r="L215" i="37"/>
  <c r="A215" i="37"/>
  <c r="O214" i="37"/>
  <c r="L214" i="37"/>
  <c r="A214" i="37"/>
  <c r="O213" i="37"/>
  <c r="L213" i="37"/>
  <c r="A213" i="37"/>
  <c r="O212" i="37"/>
  <c r="L212" i="37"/>
  <c r="A212" i="37"/>
  <c r="O211" i="37"/>
  <c r="L211" i="37"/>
  <c r="A211" i="37"/>
  <c r="O210" i="37"/>
  <c r="L210" i="37"/>
  <c r="A210" i="37"/>
  <c r="O209" i="37"/>
  <c r="L209" i="37"/>
  <c r="A209" i="37"/>
  <c r="O208" i="37"/>
  <c r="L208" i="37"/>
  <c r="A208" i="37"/>
  <c r="O207" i="37"/>
  <c r="L207" i="37"/>
  <c r="A207" i="37"/>
  <c r="O206" i="37"/>
  <c r="L206" i="37"/>
  <c r="A206" i="37"/>
  <c r="O205" i="37"/>
  <c r="L205" i="37"/>
  <c r="A205" i="37"/>
  <c r="O204" i="37"/>
  <c r="L204" i="37"/>
  <c r="A204" i="37"/>
  <c r="O203" i="37"/>
  <c r="L203" i="37"/>
  <c r="A203" i="37"/>
  <c r="O202" i="37"/>
  <c r="L202" i="37"/>
  <c r="A202" i="37"/>
  <c r="O201" i="37"/>
  <c r="L201" i="37"/>
  <c r="A201" i="37"/>
  <c r="O200" i="37"/>
  <c r="L200" i="37"/>
  <c r="A200" i="37"/>
  <c r="O199" i="37"/>
  <c r="L199" i="37"/>
  <c r="A199" i="37"/>
  <c r="O198" i="37"/>
  <c r="L198" i="37"/>
  <c r="A198" i="37"/>
  <c r="O197" i="37"/>
  <c r="L197" i="37"/>
  <c r="A197" i="37"/>
  <c r="O196" i="37"/>
  <c r="L196" i="37"/>
  <c r="A196" i="37"/>
  <c r="O195" i="37"/>
  <c r="L195" i="37"/>
  <c r="A195" i="37"/>
  <c r="O194" i="37"/>
  <c r="L194" i="37"/>
  <c r="A194" i="37"/>
  <c r="O193" i="37"/>
  <c r="L193" i="37"/>
  <c r="A193" i="37"/>
  <c r="O192" i="37"/>
  <c r="L192" i="37"/>
  <c r="A192" i="37"/>
  <c r="O191" i="37"/>
  <c r="L191" i="37"/>
  <c r="A191" i="37"/>
  <c r="O190" i="37"/>
  <c r="L190" i="37"/>
  <c r="A190" i="37"/>
  <c r="O189" i="37"/>
  <c r="L189" i="37"/>
  <c r="A189" i="37"/>
  <c r="O188" i="37"/>
  <c r="L188" i="37"/>
  <c r="A188" i="37"/>
  <c r="O187" i="37"/>
  <c r="L187" i="37"/>
  <c r="A187" i="37"/>
  <c r="O186" i="37"/>
  <c r="L186" i="37"/>
  <c r="A186" i="37"/>
  <c r="O185" i="37"/>
  <c r="L185" i="37"/>
  <c r="A185" i="37"/>
  <c r="O184" i="37"/>
  <c r="L184" i="37"/>
  <c r="A184" i="37"/>
  <c r="O183" i="37"/>
  <c r="L183" i="37"/>
  <c r="A183" i="37"/>
  <c r="O182" i="37"/>
  <c r="L182" i="37"/>
  <c r="A182" i="37"/>
  <c r="O181" i="37"/>
  <c r="L181" i="37"/>
  <c r="A181" i="37"/>
  <c r="O180" i="37"/>
  <c r="L180" i="37"/>
  <c r="A180" i="37"/>
  <c r="O179" i="37"/>
  <c r="L179" i="37"/>
  <c r="A179" i="37"/>
  <c r="O178" i="37"/>
  <c r="L178" i="37"/>
  <c r="A178" i="37"/>
  <c r="O177" i="37"/>
  <c r="L177" i="37"/>
  <c r="A177" i="37"/>
  <c r="O176" i="37"/>
  <c r="L176" i="37"/>
  <c r="A176" i="37"/>
  <c r="O175" i="37"/>
  <c r="L175" i="37"/>
  <c r="A175" i="37"/>
  <c r="O174" i="37"/>
  <c r="L174" i="37"/>
  <c r="A174" i="37"/>
  <c r="O173" i="37"/>
  <c r="L173" i="37"/>
  <c r="A173" i="37"/>
  <c r="O172" i="37"/>
  <c r="L172" i="37"/>
  <c r="A172" i="37"/>
  <c r="O171" i="37"/>
  <c r="L171" i="37"/>
  <c r="A171" i="37"/>
  <c r="O170" i="37"/>
  <c r="L170" i="37"/>
  <c r="A170" i="37"/>
  <c r="O169" i="37"/>
  <c r="L169" i="37"/>
  <c r="A169" i="37"/>
  <c r="O168" i="37"/>
  <c r="L168" i="37"/>
  <c r="A168" i="37"/>
  <c r="O167" i="37"/>
  <c r="L167" i="37"/>
  <c r="A167" i="37"/>
  <c r="O166" i="37"/>
  <c r="L166" i="37"/>
  <c r="A166" i="37"/>
  <c r="O165" i="37"/>
  <c r="L165" i="37"/>
  <c r="A165" i="37"/>
  <c r="O164" i="37"/>
  <c r="L164" i="37"/>
  <c r="A164" i="37"/>
  <c r="O163" i="37"/>
  <c r="L163" i="37"/>
  <c r="A163" i="37"/>
  <c r="O162" i="37"/>
  <c r="L162" i="37"/>
  <c r="A162" i="37"/>
  <c r="O161" i="37"/>
  <c r="L161" i="37"/>
  <c r="A161" i="37"/>
  <c r="O160" i="37"/>
  <c r="L160" i="37"/>
  <c r="A160" i="37"/>
  <c r="O159" i="37"/>
  <c r="L159" i="37"/>
  <c r="A159" i="37"/>
  <c r="O158" i="37"/>
  <c r="L158" i="37"/>
  <c r="A158" i="37"/>
  <c r="O157" i="37"/>
  <c r="L157" i="37"/>
  <c r="A157" i="37"/>
  <c r="O156" i="37"/>
  <c r="L156" i="37"/>
  <c r="A156" i="37"/>
  <c r="O155" i="37"/>
  <c r="L155" i="37"/>
  <c r="A155" i="37"/>
  <c r="O154" i="37"/>
  <c r="L154" i="37"/>
  <c r="A154" i="37"/>
  <c r="O153" i="37"/>
  <c r="L153" i="37"/>
  <c r="A153" i="37"/>
  <c r="O152" i="37"/>
  <c r="L152" i="37"/>
  <c r="A152" i="37"/>
  <c r="O151" i="37"/>
  <c r="L151" i="37"/>
  <c r="A151" i="37"/>
  <c r="O150" i="37"/>
  <c r="L150" i="37"/>
  <c r="A150" i="37"/>
  <c r="O149" i="37"/>
  <c r="L149" i="37"/>
  <c r="A149" i="37"/>
  <c r="O148" i="37"/>
  <c r="L148" i="37"/>
  <c r="A148" i="37"/>
  <c r="O147" i="37"/>
  <c r="L147" i="37"/>
  <c r="A147" i="37"/>
  <c r="O146" i="37"/>
  <c r="L146" i="37"/>
  <c r="A146" i="37"/>
  <c r="O145" i="37"/>
  <c r="L145" i="37"/>
  <c r="A145" i="37"/>
  <c r="O144" i="37"/>
  <c r="L144" i="37"/>
  <c r="A144" i="37"/>
  <c r="O143" i="37"/>
  <c r="L143" i="37"/>
  <c r="A143" i="37"/>
  <c r="O142" i="37"/>
  <c r="L142" i="37"/>
  <c r="A142" i="37"/>
  <c r="O141" i="37"/>
  <c r="L141" i="37"/>
  <c r="A141" i="37"/>
  <c r="O140" i="37"/>
  <c r="L140" i="37"/>
  <c r="A140" i="37"/>
  <c r="O139" i="37"/>
  <c r="L139" i="37"/>
  <c r="A139" i="37"/>
  <c r="O138" i="37"/>
  <c r="L138" i="37"/>
  <c r="A138" i="37"/>
  <c r="O137" i="37"/>
  <c r="L137" i="37"/>
  <c r="A137" i="37"/>
  <c r="O136" i="37"/>
  <c r="L136" i="37"/>
  <c r="A136" i="37"/>
  <c r="O135" i="37"/>
  <c r="L135" i="37"/>
  <c r="A135" i="37"/>
  <c r="O134" i="37"/>
  <c r="L134" i="37"/>
  <c r="A134" i="37"/>
  <c r="O133" i="37"/>
  <c r="L133" i="37"/>
  <c r="A133" i="37"/>
  <c r="O132" i="37"/>
  <c r="L132" i="37"/>
  <c r="A132" i="37"/>
  <c r="O131" i="37"/>
  <c r="L131" i="37"/>
  <c r="A131" i="37"/>
  <c r="O130" i="37"/>
  <c r="L130" i="37"/>
  <c r="A130" i="37"/>
  <c r="O129" i="37"/>
  <c r="L129" i="37"/>
  <c r="A129" i="37"/>
  <c r="O128" i="37"/>
  <c r="L128" i="37"/>
  <c r="A128" i="37"/>
  <c r="O127" i="37"/>
  <c r="L127" i="37"/>
  <c r="A127" i="37"/>
  <c r="O126" i="37"/>
  <c r="L126" i="37"/>
  <c r="A126" i="37"/>
  <c r="O125" i="37"/>
  <c r="L125" i="37"/>
  <c r="A125" i="37"/>
  <c r="O124" i="37"/>
  <c r="L124" i="37"/>
  <c r="A124" i="37"/>
  <c r="O123" i="37"/>
  <c r="L123" i="37"/>
  <c r="A123" i="37"/>
  <c r="O122" i="37"/>
  <c r="L122" i="37"/>
  <c r="A122" i="37"/>
  <c r="O121" i="37"/>
  <c r="L121" i="37"/>
  <c r="A121" i="37"/>
  <c r="O120" i="37"/>
  <c r="L120" i="37"/>
  <c r="A120" i="37"/>
  <c r="O119" i="37"/>
  <c r="L119" i="37"/>
  <c r="A119" i="37"/>
  <c r="O118" i="37"/>
  <c r="L118" i="37"/>
  <c r="A118" i="37"/>
  <c r="O117" i="37"/>
  <c r="L117" i="37"/>
  <c r="A117" i="37"/>
  <c r="O116" i="37"/>
  <c r="L116" i="37"/>
  <c r="A116" i="37"/>
  <c r="O115" i="37"/>
  <c r="L115" i="37"/>
  <c r="A115" i="37"/>
  <c r="O114" i="37"/>
  <c r="L114" i="37"/>
  <c r="A114" i="37"/>
  <c r="O113" i="37"/>
  <c r="L113" i="37"/>
  <c r="A113" i="37"/>
  <c r="O112" i="37"/>
  <c r="L112" i="37"/>
  <c r="A112" i="37"/>
  <c r="O111" i="37"/>
  <c r="L111" i="37"/>
  <c r="A111" i="37"/>
  <c r="O110" i="37"/>
  <c r="L110" i="37"/>
  <c r="A110" i="37"/>
  <c r="O109" i="37"/>
  <c r="L109" i="37"/>
  <c r="A109" i="37"/>
  <c r="O108" i="37"/>
  <c r="L108" i="37"/>
  <c r="A108" i="37"/>
  <c r="O107" i="37"/>
  <c r="L107" i="37"/>
  <c r="A107" i="37"/>
  <c r="O106" i="37"/>
  <c r="L106" i="37"/>
  <c r="A106" i="37"/>
  <c r="O105" i="37"/>
  <c r="L105" i="37"/>
  <c r="A105" i="37"/>
  <c r="O104" i="37"/>
  <c r="L104" i="37"/>
  <c r="A104" i="37"/>
  <c r="O103" i="37"/>
  <c r="L103" i="37"/>
  <c r="A103" i="37"/>
  <c r="O102" i="37"/>
  <c r="L102" i="37"/>
  <c r="A102" i="37"/>
  <c r="O101" i="37"/>
  <c r="L101" i="37"/>
  <c r="A101" i="37"/>
  <c r="O100" i="37"/>
  <c r="L100" i="37"/>
  <c r="A100" i="37"/>
  <c r="O99" i="37"/>
  <c r="L99" i="37"/>
  <c r="A99" i="37"/>
  <c r="O98" i="37"/>
  <c r="L98" i="37"/>
  <c r="A98" i="37"/>
  <c r="O97" i="37"/>
  <c r="L97" i="37"/>
  <c r="A97" i="37"/>
  <c r="O96" i="37"/>
  <c r="L96" i="37"/>
  <c r="A96" i="37"/>
  <c r="O95" i="37"/>
  <c r="L95" i="37"/>
  <c r="A95" i="37"/>
  <c r="O94" i="37"/>
  <c r="L94" i="37"/>
  <c r="A94" i="37"/>
  <c r="O93" i="37"/>
  <c r="L93" i="37"/>
  <c r="A93" i="37"/>
  <c r="O92" i="37"/>
  <c r="L92" i="37"/>
  <c r="A92" i="37"/>
  <c r="O91" i="37"/>
  <c r="L91" i="37"/>
  <c r="A91" i="37"/>
  <c r="O90" i="37"/>
  <c r="L90" i="37"/>
  <c r="A90" i="37"/>
  <c r="O89" i="37"/>
  <c r="L89" i="37"/>
  <c r="A89" i="37"/>
  <c r="O88" i="37"/>
  <c r="L88" i="37"/>
  <c r="A88" i="37"/>
  <c r="O87" i="37"/>
  <c r="L87" i="37"/>
  <c r="A87" i="37"/>
  <c r="O86" i="37"/>
  <c r="L86" i="37"/>
  <c r="A86" i="37"/>
  <c r="O85" i="37"/>
  <c r="L85" i="37"/>
  <c r="A85" i="37"/>
  <c r="O84" i="37"/>
  <c r="L84" i="37"/>
  <c r="A84" i="37"/>
  <c r="O83" i="37"/>
  <c r="L83" i="37"/>
  <c r="A83" i="37"/>
  <c r="O82" i="37"/>
  <c r="L82" i="37"/>
  <c r="A82" i="37"/>
  <c r="O81" i="37"/>
  <c r="L81" i="37"/>
  <c r="A81" i="37"/>
  <c r="O80" i="37"/>
  <c r="L80" i="37"/>
  <c r="A80" i="37"/>
  <c r="O79" i="37"/>
  <c r="L79" i="37"/>
  <c r="A79" i="37"/>
  <c r="O78" i="37"/>
  <c r="L78" i="37"/>
  <c r="A78" i="37"/>
  <c r="O77" i="37"/>
  <c r="L77" i="37"/>
  <c r="A77" i="37"/>
  <c r="O76" i="37"/>
  <c r="L76" i="37"/>
  <c r="A76" i="37"/>
  <c r="O75" i="37"/>
  <c r="L75" i="37"/>
  <c r="A75" i="37"/>
  <c r="O74" i="37"/>
  <c r="L74" i="37"/>
  <c r="A74" i="37"/>
  <c r="O73" i="37"/>
  <c r="L73" i="37"/>
  <c r="A73" i="37"/>
  <c r="O72" i="37"/>
  <c r="L72" i="37"/>
  <c r="A72" i="37"/>
  <c r="O71" i="37"/>
  <c r="L71" i="37"/>
  <c r="A71" i="37"/>
  <c r="O70" i="37"/>
  <c r="L70" i="37"/>
  <c r="A70" i="37"/>
  <c r="O69" i="37"/>
  <c r="L69" i="37"/>
  <c r="A69" i="37"/>
  <c r="O68" i="37"/>
  <c r="L68" i="37"/>
  <c r="A68" i="37"/>
  <c r="O67" i="37"/>
  <c r="L67" i="37"/>
  <c r="A67" i="37"/>
  <c r="O66" i="37"/>
  <c r="L66" i="37"/>
  <c r="A66" i="37"/>
  <c r="O65" i="37"/>
  <c r="L65" i="37"/>
  <c r="A65" i="37"/>
  <c r="O64" i="37"/>
  <c r="L64" i="37"/>
  <c r="A64" i="37"/>
  <c r="O63" i="37"/>
  <c r="L63" i="37"/>
  <c r="A63" i="37"/>
  <c r="O62" i="37"/>
  <c r="L62" i="37"/>
  <c r="A62" i="37"/>
  <c r="O61" i="37"/>
  <c r="L61" i="37"/>
  <c r="A61" i="37"/>
  <c r="O60" i="37"/>
  <c r="L60" i="37"/>
  <c r="A60" i="37"/>
  <c r="O59" i="37"/>
  <c r="L59" i="37"/>
  <c r="A59" i="37"/>
  <c r="O58" i="37"/>
  <c r="L58" i="37"/>
  <c r="A58" i="37"/>
  <c r="O57" i="37"/>
  <c r="L57" i="37"/>
  <c r="A57" i="37"/>
  <c r="O56" i="37"/>
  <c r="L56" i="37"/>
  <c r="A56" i="37"/>
  <c r="O55" i="37"/>
  <c r="L55" i="37"/>
  <c r="A55" i="37"/>
  <c r="O54" i="37"/>
  <c r="L54" i="37"/>
  <c r="A54" i="37"/>
  <c r="O53" i="37"/>
  <c r="L53" i="37"/>
  <c r="A53" i="37"/>
  <c r="O52" i="37"/>
  <c r="L52" i="37"/>
  <c r="A52" i="37"/>
  <c r="O51" i="37"/>
  <c r="L51" i="37"/>
  <c r="A51" i="37"/>
  <c r="O50" i="37"/>
  <c r="L50" i="37"/>
  <c r="A50" i="37"/>
  <c r="O49" i="37"/>
  <c r="L49" i="37"/>
  <c r="A49" i="37"/>
  <c r="O48" i="37"/>
  <c r="L48" i="37"/>
  <c r="A48" i="37"/>
  <c r="O47" i="37"/>
  <c r="L47" i="37"/>
  <c r="A47" i="37"/>
  <c r="O46" i="37"/>
  <c r="L46" i="37"/>
  <c r="A46" i="37"/>
  <c r="O45" i="37"/>
  <c r="L45" i="37"/>
  <c r="A45" i="37"/>
  <c r="O44" i="37"/>
  <c r="L44" i="37"/>
  <c r="A44" i="37"/>
  <c r="O43" i="37"/>
  <c r="L43" i="37"/>
  <c r="A43" i="37"/>
  <c r="O42" i="37"/>
  <c r="L42" i="37"/>
  <c r="A42" i="37"/>
  <c r="O41" i="37"/>
  <c r="L41" i="37"/>
  <c r="A41" i="37"/>
  <c r="O40" i="37"/>
  <c r="L40" i="37"/>
  <c r="A40" i="37"/>
  <c r="O39" i="37"/>
  <c r="L39" i="37"/>
  <c r="A39" i="37"/>
  <c r="O38" i="37"/>
  <c r="L38" i="37"/>
  <c r="A38" i="37"/>
  <c r="O37" i="37"/>
  <c r="L37" i="37"/>
  <c r="A37" i="37"/>
  <c r="O36" i="37"/>
  <c r="L36" i="37"/>
  <c r="A36" i="37"/>
  <c r="O35" i="37"/>
  <c r="L35" i="37"/>
  <c r="A35" i="37"/>
  <c r="O34" i="37"/>
  <c r="L34" i="37"/>
  <c r="A34" i="37"/>
  <c r="O33" i="37"/>
  <c r="L33" i="37"/>
  <c r="A33" i="37"/>
  <c r="O32" i="37"/>
  <c r="L32" i="37"/>
  <c r="A32" i="37"/>
  <c r="O31" i="37"/>
  <c r="L31" i="37"/>
  <c r="A31" i="37"/>
  <c r="O30" i="37"/>
  <c r="L30" i="37"/>
  <c r="A30" i="37"/>
  <c r="O29" i="37"/>
  <c r="L29" i="37"/>
  <c r="A29" i="37"/>
  <c r="O28" i="37"/>
  <c r="L28" i="37"/>
  <c r="A28" i="37"/>
  <c r="O27" i="37"/>
  <c r="L27" i="37"/>
  <c r="A27" i="37"/>
  <c r="O26" i="37"/>
  <c r="L26" i="37"/>
  <c r="A26" i="37"/>
  <c r="O25" i="37"/>
  <c r="L25" i="37"/>
  <c r="A25" i="37"/>
  <c r="O24" i="37"/>
  <c r="L24" i="37"/>
  <c r="A24" i="37"/>
  <c r="O23" i="37"/>
  <c r="L23" i="37"/>
  <c r="A23" i="37"/>
  <c r="O22" i="37"/>
  <c r="L22" i="37"/>
  <c r="A22" i="37"/>
  <c r="O21" i="37"/>
  <c r="L21" i="37"/>
  <c r="A21" i="37"/>
  <c r="O20" i="37"/>
  <c r="L20" i="37"/>
  <c r="A20" i="37"/>
  <c r="O19" i="37"/>
  <c r="L19" i="37"/>
  <c r="A19" i="37"/>
  <c r="O18" i="37"/>
  <c r="L18" i="37"/>
  <c r="A18" i="37"/>
  <c r="O17" i="37"/>
  <c r="L17" i="37"/>
  <c r="A17" i="37"/>
  <c r="O16" i="37"/>
  <c r="L16" i="37"/>
  <c r="A16" i="37"/>
  <c r="O15" i="37"/>
  <c r="L15" i="37"/>
  <c r="A15" i="37"/>
  <c r="O14" i="37"/>
  <c r="L14" i="37"/>
  <c r="A14" i="37"/>
  <c r="O13" i="37"/>
  <c r="L13" i="37"/>
  <c r="A13" i="37"/>
  <c r="O12" i="37"/>
  <c r="L12" i="37"/>
  <c r="A12" i="37"/>
  <c r="O11" i="37"/>
  <c r="L11" i="37"/>
  <c r="A11" i="37"/>
  <c r="O10" i="37"/>
  <c r="L10" i="37"/>
  <c r="A10" i="37"/>
  <c r="O9" i="37"/>
  <c r="L9" i="37"/>
  <c r="A9" i="37"/>
  <c r="O8" i="37"/>
  <c r="L8" i="37"/>
  <c r="A8" i="37"/>
  <c r="O7" i="37"/>
  <c r="L7" i="37"/>
  <c r="A7" i="37"/>
  <c r="O6" i="37"/>
  <c r="L6" i="37"/>
  <c r="A6" i="37"/>
  <c r="O5" i="37"/>
  <c r="L5" i="37"/>
  <c r="A5" i="37"/>
  <c r="O4" i="37"/>
  <c r="L4" i="37"/>
  <c r="A4" i="37"/>
  <c r="O3" i="37"/>
  <c r="L3" i="37"/>
  <c r="A3" i="37"/>
  <c r="O2" i="37"/>
  <c r="L2" i="37"/>
  <c r="A2" i="37"/>
  <c r="L559" i="36"/>
  <c r="L558" i="36"/>
  <c r="L557" i="36"/>
  <c r="L556" i="36"/>
  <c r="L555" i="36"/>
  <c r="L554" i="36"/>
  <c r="L553" i="36"/>
  <c r="L552" i="36"/>
  <c r="L551" i="36"/>
  <c r="L550" i="36"/>
  <c r="L549" i="36"/>
  <c r="L548" i="36"/>
  <c r="L547" i="36"/>
  <c r="L546" i="36"/>
  <c r="L545" i="36"/>
  <c r="L544" i="36"/>
  <c r="L543" i="36"/>
  <c r="L542" i="36"/>
  <c r="L541" i="36"/>
  <c r="L540" i="36"/>
  <c r="L539" i="36"/>
  <c r="L538" i="36"/>
  <c r="L537" i="36"/>
  <c r="L536" i="36"/>
  <c r="L535" i="36"/>
  <c r="L534" i="36"/>
  <c r="L533" i="36"/>
  <c r="L532" i="36"/>
  <c r="L531" i="36"/>
  <c r="L530" i="36"/>
  <c r="L529" i="36"/>
  <c r="L528" i="36"/>
  <c r="L527" i="36"/>
  <c r="L526" i="36"/>
  <c r="L525" i="36"/>
  <c r="L524" i="36"/>
  <c r="L523" i="36"/>
  <c r="L522" i="36"/>
  <c r="L521" i="36"/>
  <c r="L520" i="36"/>
  <c r="L519" i="36"/>
  <c r="L518" i="36"/>
  <c r="L517" i="36"/>
  <c r="L516" i="36"/>
  <c r="L515" i="36"/>
  <c r="L514" i="36"/>
  <c r="L513" i="36"/>
  <c r="L512" i="36"/>
  <c r="L511" i="36"/>
  <c r="L510" i="36"/>
  <c r="L509" i="36"/>
  <c r="L508" i="36"/>
  <c r="L507" i="36"/>
  <c r="L506" i="36"/>
  <c r="L505" i="36"/>
  <c r="L504" i="36"/>
  <c r="L503" i="36"/>
  <c r="L502" i="36"/>
  <c r="L501" i="36"/>
  <c r="L500" i="36"/>
  <c r="L499" i="36"/>
  <c r="L498" i="36"/>
  <c r="L497" i="36"/>
  <c r="L496" i="36"/>
  <c r="L495" i="36"/>
  <c r="L494" i="36"/>
  <c r="L493" i="36"/>
  <c r="L492" i="36"/>
  <c r="L491" i="36"/>
  <c r="L490" i="36"/>
  <c r="L489" i="36"/>
  <c r="L488" i="36"/>
  <c r="L487" i="36"/>
  <c r="L486" i="36"/>
  <c r="L485" i="36"/>
  <c r="L484" i="36"/>
  <c r="L483" i="36"/>
  <c r="L482" i="36"/>
  <c r="L481" i="36"/>
  <c r="L480" i="36"/>
  <c r="L479" i="36"/>
  <c r="L478" i="36"/>
  <c r="L477" i="36"/>
  <c r="L476" i="36"/>
  <c r="L475" i="36"/>
  <c r="L474" i="36"/>
  <c r="L473" i="36"/>
  <c r="L472" i="36"/>
  <c r="L471" i="36"/>
  <c r="L470" i="36"/>
  <c r="L469" i="36"/>
  <c r="L468" i="36"/>
  <c r="L467" i="36"/>
  <c r="L466" i="36"/>
  <c r="L465" i="36"/>
  <c r="L464" i="36"/>
  <c r="L463" i="36"/>
  <c r="L462" i="36"/>
  <c r="L461" i="36"/>
  <c r="L460" i="36"/>
  <c r="L459" i="36"/>
  <c r="L458" i="36"/>
  <c r="L457" i="36"/>
  <c r="L456" i="36"/>
  <c r="L455" i="36"/>
  <c r="L454" i="36"/>
  <c r="L453" i="36"/>
  <c r="L452" i="36"/>
  <c r="L451" i="36"/>
  <c r="L450" i="36"/>
  <c r="L449" i="36"/>
  <c r="L448" i="36"/>
  <c r="L447" i="36"/>
  <c r="L446" i="36"/>
  <c r="L445" i="36"/>
  <c r="L444" i="36"/>
  <c r="L443" i="36"/>
  <c r="L442" i="36"/>
  <c r="L441" i="36"/>
  <c r="L440" i="36"/>
  <c r="L439" i="36"/>
  <c r="L438" i="36"/>
  <c r="L437" i="36"/>
  <c r="L436" i="36"/>
  <c r="L435" i="36"/>
  <c r="L434" i="36"/>
  <c r="L433" i="36"/>
  <c r="L432" i="36"/>
  <c r="L431" i="36"/>
  <c r="L430" i="36"/>
  <c r="L429" i="36"/>
  <c r="L428" i="36"/>
  <c r="L427" i="36"/>
  <c r="L426" i="36"/>
  <c r="L425" i="36"/>
  <c r="L424" i="36"/>
  <c r="L423" i="36"/>
  <c r="L422" i="36"/>
  <c r="L421" i="36"/>
  <c r="L420" i="36"/>
  <c r="L419" i="36"/>
  <c r="L418" i="36"/>
  <c r="L417" i="36"/>
  <c r="L416" i="36"/>
  <c r="L415" i="36"/>
  <c r="L414" i="36"/>
  <c r="L413" i="36"/>
  <c r="L412" i="36"/>
  <c r="L411" i="36"/>
  <c r="L410" i="36"/>
  <c r="L409" i="36"/>
  <c r="L408" i="36"/>
  <c r="L407" i="36"/>
  <c r="L406" i="36"/>
  <c r="L405" i="36"/>
  <c r="L404" i="36"/>
  <c r="L403" i="36"/>
  <c r="L402" i="36"/>
  <c r="L401" i="36"/>
  <c r="L400" i="36"/>
  <c r="L399" i="36"/>
  <c r="L398" i="36"/>
  <c r="L397" i="36"/>
  <c r="L396" i="36"/>
  <c r="L395" i="36"/>
  <c r="L394" i="36"/>
  <c r="L393" i="36"/>
  <c r="L392" i="36"/>
  <c r="L391" i="36"/>
  <c r="L390" i="36"/>
  <c r="L389" i="36"/>
  <c r="L388" i="36"/>
  <c r="L387" i="36"/>
  <c r="L386" i="36"/>
  <c r="L385" i="36"/>
  <c r="L384" i="36"/>
  <c r="L383" i="36"/>
  <c r="L382" i="36"/>
  <c r="L381" i="36"/>
  <c r="L380" i="36"/>
  <c r="L379" i="36"/>
  <c r="L378" i="36"/>
  <c r="L377" i="36"/>
  <c r="L376" i="36"/>
  <c r="L375" i="36"/>
  <c r="L374" i="36"/>
  <c r="L373" i="36"/>
  <c r="L372" i="36"/>
  <c r="L371" i="36"/>
  <c r="L370" i="36"/>
  <c r="L369" i="36"/>
  <c r="L368" i="36"/>
  <c r="L367" i="36"/>
  <c r="L366" i="36"/>
  <c r="L365" i="36"/>
  <c r="L364" i="36"/>
  <c r="L363" i="36"/>
  <c r="L362" i="36"/>
  <c r="L361" i="36"/>
  <c r="L360" i="36"/>
  <c r="L359" i="36"/>
  <c r="L358" i="36"/>
  <c r="L357" i="36"/>
  <c r="L356" i="36"/>
  <c r="L355" i="36"/>
  <c r="L354" i="36"/>
  <c r="L353" i="36"/>
  <c r="L352" i="36"/>
  <c r="L351" i="36"/>
  <c r="L350" i="36"/>
  <c r="L349" i="36"/>
  <c r="L348" i="36"/>
  <c r="L347" i="36"/>
  <c r="L346" i="36"/>
  <c r="L345" i="36"/>
  <c r="L344" i="36"/>
  <c r="L343" i="36"/>
  <c r="L342" i="36"/>
  <c r="L341" i="36"/>
  <c r="L340" i="36"/>
  <c r="L339" i="36"/>
  <c r="L338" i="36"/>
  <c r="L337" i="36"/>
  <c r="L336" i="36"/>
  <c r="L335" i="36"/>
  <c r="L334" i="36"/>
  <c r="L333" i="36"/>
  <c r="L332" i="36"/>
  <c r="L331" i="36"/>
  <c r="L330" i="36"/>
  <c r="L329" i="36"/>
  <c r="L328" i="36"/>
  <c r="L327" i="36"/>
  <c r="L326" i="36"/>
  <c r="L325" i="36"/>
  <c r="L324" i="36"/>
  <c r="L323" i="36"/>
  <c r="L322" i="36"/>
  <c r="L321" i="36"/>
  <c r="L320" i="36"/>
  <c r="L319" i="36"/>
  <c r="L318" i="36"/>
  <c r="L317" i="36"/>
  <c r="L316" i="36"/>
  <c r="L315" i="36"/>
  <c r="L314" i="36"/>
  <c r="L313" i="36"/>
  <c r="L312" i="36"/>
  <c r="L311" i="36"/>
  <c r="L310" i="36"/>
  <c r="L309" i="36"/>
  <c r="L308" i="36"/>
  <c r="L307" i="36"/>
  <c r="L306" i="36"/>
  <c r="L305" i="36"/>
  <c r="L304" i="36"/>
  <c r="L303" i="36"/>
  <c r="L302" i="36"/>
  <c r="L301" i="36"/>
  <c r="L300" i="36"/>
  <c r="L299" i="36"/>
  <c r="L298" i="36"/>
  <c r="L297" i="36"/>
  <c r="L296" i="36"/>
  <c r="L295" i="36"/>
  <c r="L294" i="36"/>
  <c r="L293" i="36"/>
  <c r="L292" i="36"/>
  <c r="L291" i="36"/>
  <c r="L290" i="36"/>
  <c r="L289" i="36"/>
  <c r="L288" i="36"/>
  <c r="L287" i="36"/>
  <c r="L286" i="36"/>
  <c r="L285" i="36"/>
  <c r="L284" i="36"/>
  <c r="L283" i="36"/>
  <c r="L282" i="36"/>
  <c r="L281" i="36"/>
  <c r="L280" i="36"/>
  <c r="L279" i="36"/>
  <c r="L278" i="36"/>
  <c r="L277" i="36"/>
  <c r="L276" i="36"/>
  <c r="L275" i="36"/>
  <c r="L274" i="36"/>
  <c r="L273" i="36"/>
  <c r="L272" i="36"/>
  <c r="L271" i="36"/>
  <c r="L270" i="36"/>
  <c r="L269" i="36"/>
  <c r="L268" i="36"/>
  <c r="L267" i="36"/>
  <c r="L266" i="36"/>
  <c r="L265" i="36"/>
  <c r="L264" i="36"/>
  <c r="L263" i="36"/>
  <c r="L262" i="36"/>
  <c r="L261" i="36"/>
  <c r="L260" i="36"/>
  <c r="L259" i="36"/>
  <c r="L258" i="36"/>
  <c r="L257" i="36"/>
  <c r="L256" i="36"/>
  <c r="L255" i="36"/>
  <c r="L254" i="36"/>
  <c r="L253" i="36"/>
  <c r="L252" i="36"/>
  <c r="L251" i="36"/>
  <c r="L250" i="36"/>
  <c r="L249" i="36"/>
  <c r="L248" i="36"/>
  <c r="L247" i="36"/>
  <c r="L246" i="36"/>
  <c r="L245" i="36"/>
  <c r="L244" i="36"/>
  <c r="L243" i="36"/>
  <c r="L242" i="36"/>
  <c r="L241" i="36"/>
  <c r="L240" i="36"/>
  <c r="L239" i="36"/>
  <c r="L238" i="36"/>
  <c r="L237" i="36"/>
  <c r="L236" i="36"/>
  <c r="L235" i="36"/>
  <c r="L234" i="36"/>
  <c r="L233" i="36"/>
  <c r="L232" i="36"/>
  <c r="L231" i="36"/>
  <c r="L230" i="36"/>
  <c r="L229" i="36"/>
  <c r="L228" i="36"/>
  <c r="L227" i="36"/>
  <c r="L226" i="36"/>
  <c r="L225" i="36"/>
  <c r="L224" i="36"/>
  <c r="L223" i="36"/>
  <c r="L222" i="36"/>
  <c r="L221" i="36"/>
  <c r="L220" i="36"/>
  <c r="L219" i="36"/>
  <c r="L218" i="36"/>
  <c r="L217" i="36"/>
  <c r="L216" i="36"/>
  <c r="L215" i="36"/>
  <c r="L214" i="36"/>
  <c r="L213" i="36"/>
  <c r="L212" i="36"/>
  <c r="L211" i="36"/>
  <c r="L210" i="36"/>
  <c r="L209" i="36"/>
  <c r="L208" i="36"/>
  <c r="L207" i="36"/>
  <c r="L206" i="36"/>
  <c r="L205" i="36"/>
  <c r="L204" i="36"/>
  <c r="L203" i="36"/>
  <c r="L202" i="36"/>
  <c r="L201" i="36"/>
  <c r="L200" i="36"/>
  <c r="L199" i="36"/>
  <c r="L198" i="36"/>
  <c r="L197" i="36"/>
  <c r="L196" i="36"/>
  <c r="L195" i="36"/>
  <c r="L194" i="36"/>
  <c r="L193" i="36"/>
  <c r="L192" i="36"/>
  <c r="L191" i="36"/>
  <c r="L190" i="36"/>
  <c r="L189" i="36"/>
  <c r="L188" i="36"/>
  <c r="L187" i="36"/>
  <c r="L186" i="36"/>
  <c r="L185" i="36"/>
  <c r="L184" i="36"/>
  <c r="L183" i="36"/>
  <c r="L182" i="36"/>
  <c r="L181" i="36"/>
  <c r="L180" i="36"/>
  <c r="L179" i="36"/>
  <c r="L178" i="36"/>
  <c r="L177" i="36"/>
  <c r="L176" i="36"/>
  <c r="L175" i="36"/>
  <c r="L174" i="36"/>
  <c r="L173" i="36"/>
  <c r="L172" i="36"/>
  <c r="L171" i="36"/>
  <c r="L170" i="36"/>
  <c r="L169" i="36"/>
  <c r="L168" i="36"/>
  <c r="L167" i="36"/>
  <c r="L166" i="36"/>
  <c r="L165" i="36"/>
  <c r="L164" i="36"/>
  <c r="L163" i="36"/>
  <c r="L162" i="36"/>
  <c r="L161" i="36"/>
  <c r="L160" i="36"/>
  <c r="L159" i="36"/>
  <c r="L158" i="36"/>
  <c r="L157" i="36"/>
  <c r="L156" i="36"/>
  <c r="L155" i="36"/>
  <c r="L154" i="36"/>
  <c r="L153" i="36"/>
  <c r="L152" i="36"/>
  <c r="L151" i="36"/>
  <c r="L150" i="36"/>
  <c r="L149" i="36"/>
  <c r="L148" i="36"/>
  <c r="L147" i="36"/>
  <c r="L146" i="36"/>
  <c r="L145" i="36"/>
  <c r="L144" i="36"/>
  <c r="L143" i="36"/>
  <c r="L142" i="36"/>
  <c r="L141" i="36"/>
  <c r="L140" i="36"/>
  <c r="L139" i="36"/>
  <c r="L138" i="36"/>
  <c r="L137" i="36"/>
  <c r="L136" i="36"/>
  <c r="L135" i="36"/>
  <c r="L134" i="36"/>
  <c r="L133" i="36"/>
  <c r="L132" i="36"/>
  <c r="L131" i="36"/>
  <c r="L130" i="36"/>
  <c r="L129" i="36"/>
  <c r="L128" i="36"/>
  <c r="L127" i="36"/>
  <c r="L126" i="36"/>
  <c r="L125" i="36"/>
  <c r="L124" i="36"/>
  <c r="L123" i="36"/>
  <c r="L122" i="36"/>
  <c r="L121" i="36"/>
  <c r="L120" i="36"/>
  <c r="L119" i="36"/>
  <c r="L118" i="36"/>
  <c r="L117" i="36"/>
  <c r="L116" i="36"/>
  <c r="L115" i="36"/>
  <c r="L114" i="36"/>
  <c r="L113" i="36"/>
  <c r="L112" i="36"/>
  <c r="L111" i="36"/>
  <c r="L110" i="36"/>
  <c r="L109" i="36"/>
  <c r="L108" i="36"/>
  <c r="L107" i="36"/>
  <c r="L106" i="36"/>
  <c r="L105" i="36"/>
  <c r="L104" i="36"/>
  <c r="L103" i="36"/>
  <c r="L102" i="36"/>
  <c r="L101" i="36"/>
  <c r="L100" i="36"/>
  <c r="L99" i="36"/>
  <c r="L98" i="36"/>
  <c r="L97" i="36"/>
  <c r="L96" i="36"/>
  <c r="L95" i="36"/>
  <c r="L94" i="36"/>
  <c r="L93" i="36"/>
  <c r="L92" i="36"/>
  <c r="L91" i="36"/>
  <c r="L90" i="36"/>
  <c r="L89" i="36"/>
  <c r="L88" i="36"/>
  <c r="L87" i="36"/>
  <c r="L86" i="36"/>
  <c r="L85" i="36"/>
  <c r="L84" i="36"/>
  <c r="L83" i="36"/>
  <c r="L82" i="36"/>
  <c r="L81" i="36"/>
  <c r="L80" i="36"/>
  <c r="L79" i="36"/>
  <c r="L78" i="36"/>
  <c r="L77" i="36"/>
  <c r="L76" i="36"/>
  <c r="L75" i="36"/>
  <c r="L74" i="36"/>
  <c r="L73" i="36"/>
  <c r="L72" i="36"/>
  <c r="L71" i="36"/>
  <c r="L70" i="36"/>
  <c r="L69" i="36"/>
  <c r="L68" i="36"/>
  <c r="L67" i="36"/>
  <c r="L66" i="36"/>
  <c r="L65" i="36"/>
  <c r="L64" i="36"/>
  <c r="L63" i="36"/>
  <c r="L62" i="36"/>
  <c r="L61" i="36"/>
  <c r="L60" i="36"/>
  <c r="L59" i="36"/>
  <c r="L58" i="36"/>
  <c r="L57" i="36"/>
  <c r="L56" i="36"/>
  <c r="L55" i="36"/>
  <c r="L54" i="36"/>
  <c r="L53" i="36"/>
  <c r="L52" i="36"/>
  <c r="L51" i="36"/>
  <c r="L50" i="36"/>
  <c r="L49" i="36"/>
  <c r="L48" i="36"/>
  <c r="L47" i="36"/>
  <c r="L46" i="36"/>
  <c r="L45" i="36"/>
  <c r="L44" i="36"/>
  <c r="L43" i="36"/>
  <c r="L42" i="36"/>
  <c r="L41" i="36"/>
  <c r="L40" i="36"/>
  <c r="L39" i="36"/>
  <c r="L38" i="36"/>
  <c r="L37" i="36"/>
  <c r="L36" i="36"/>
  <c r="L35" i="36"/>
  <c r="L34" i="36"/>
  <c r="L33" i="36"/>
  <c r="L32" i="36"/>
  <c r="L31" i="36"/>
  <c r="L30" i="36"/>
  <c r="L29" i="36"/>
  <c r="L28" i="36"/>
  <c r="L27" i="36"/>
  <c r="L26" i="36"/>
  <c r="L25" i="36"/>
  <c r="L24" i="36"/>
  <c r="L23" i="36"/>
  <c r="L22" i="36"/>
  <c r="L21" i="36"/>
  <c r="L20" i="36"/>
  <c r="L19" i="36"/>
  <c r="L18" i="36"/>
  <c r="L17" i="36"/>
  <c r="L16" i="36"/>
  <c r="L15" i="36"/>
  <c r="L14" i="36"/>
  <c r="L13" i="36"/>
  <c r="L12" i="36"/>
  <c r="L11" i="36"/>
  <c r="L10" i="36"/>
  <c r="L9" i="36"/>
  <c r="L8" i="36"/>
  <c r="L7" i="36"/>
  <c r="L6" i="36"/>
  <c r="L5" i="36"/>
  <c r="L4" i="36"/>
  <c r="L3" i="36"/>
  <c r="O556" i="36" l="1"/>
  <c r="O555" i="36"/>
  <c r="O554" i="36"/>
  <c r="O553" i="36"/>
  <c r="O552" i="36"/>
  <c r="O551" i="36"/>
  <c r="O550" i="36"/>
  <c r="O549" i="36"/>
  <c r="O548" i="36"/>
  <c r="O547" i="36"/>
  <c r="O546" i="36"/>
  <c r="O545" i="36"/>
  <c r="O544" i="36"/>
  <c r="O543" i="36"/>
  <c r="O542" i="36"/>
  <c r="O541" i="36"/>
  <c r="O540" i="36"/>
  <c r="O539" i="36"/>
  <c r="O538" i="36"/>
  <c r="O537" i="36"/>
  <c r="O536" i="36"/>
  <c r="O535" i="36"/>
  <c r="O534" i="36"/>
  <c r="O533" i="36"/>
  <c r="O532" i="36"/>
  <c r="O531" i="36"/>
  <c r="O530" i="36"/>
  <c r="O529" i="36"/>
  <c r="O528" i="36"/>
  <c r="O527" i="36"/>
  <c r="O526" i="36"/>
  <c r="O525" i="36"/>
  <c r="O524" i="36"/>
  <c r="O523" i="36"/>
  <c r="O522" i="36"/>
  <c r="O521" i="36"/>
  <c r="O520" i="36"/>
  <c r="O519" i="36"/>
  <c r="O518" i="36"/>
  <c r="O517" i="36"/>
  <c r="O516" i="36"/>
  <c r="O515" i="36"/>
  <c r="O514" i="36"/>
  <c r="O513" i="36"/>
  <c r="O512" i="36"/>
  <c r="O511" i="36"/>
  <c r="O510" i="36"/>
  <c r="O509" i="36"/>
  <c r="O508" i="36"/>
  <c r="O507" i="36"/>
  <c r="O506" i="36"/>
  <c r="O505" i="36"/>
  <c r="O504" i="36"/>
  <c r="O503" i="36"/>
  <c r="O502" i="36"/>
  <c r="O501" i="36"/>
  <c r="O500" i="36"/>
  <c r="O499" i="36"/>
  <c r="O498" i="36"/>
  <c r="O497" i="36"/>
  <c r="O496" i="36"/>
  <c r="O495" i="36"/>
  <c r="O494" i="36"/>
  <c r="O493" i="36"/>
  <c r="O492" i="36"/>
  <c r="O491" i="36"/>
  <c r="O490" i="36"/>
  <c r="O489" i="36"/>
  <c r="O488" i="36"/>
  <c r="O487" i="36"/>
  <c r="O486" i="36"/>
  <c r="O485" i="36"/>
  <c r="O484" i="36"/>
  <c r="O483" i="36"/>
  <c r="O482" i="36"/>
  <c r="O481" i="36"/>
  <c r="O480" i="36"/>
  <c r="O479" i="36"/>
  <c r="O478" i="36"/>
  <c r="O477" i="36"/>
  <c r="O476" i="36"/>
  <c r="O475" i="36"/>
  <c r="O474" i="36"/>
  <c r="O473" i="36"/>
  <c r="O472" i="36"/>
  <c r="O471" i="36"/>
  <c r="O470" i="36"/>
  <c r="O469" i="36"/>
  <c r="O468" i="36"/>
  <c r="O467" i="36"/>
  <c r="O466" i="36"/>
  <c r="O465" i="36"/>
  <c r="O464" i="36"/>
  <c r="O463" i="36"/>
  <c r="O462" i="36"/>
  <c r="O461" i="36"/>
  <c r="O460" i="36"/>
  <c r="O459" i="36"/>
  <c r="O458" i="36"/>
  <c r="O457" i="36"/>
  <c r="O456" i="36"/>
  <c r="O455" i="36"/>
  <c r="O454" i="36"/>
  <c r="O453" i="36"/>
  <c r="O452" i="36"/>
  <c r="O451" i="36"/>
  <c r="O450" i="36"/>
  <c r="O449" i="36"/>
  <c r="O448" i="36"/>
  <c r="O447" i="36"/>
  <c r="O446" i="36"/>
  <c r="O445" i="36"/>
  <c r="O444" i="36"/>
  <c r="O443" i="36"/>
  <c r="O442" i="36"/>
  <c r="O441" i="36"/>
  <c r="O440" i="36"/>
  <c r="O439" i="36"/>
  <c r="O438" i="36"/>
  <c r="O437" i="36"/>
  <c r="O436" i="36"/>
  <c r="O435" i="36"/>
  <c r="O434" i="36"/>
  <c r="O433" i="36"/>
  <c r="O432" i="36"/>
  <c r="O431" i="36"/>
  <c r="O430" i="36"/>
  <c r="O429" i="36"/>
  <c r="O428" i="36"/>
  <c r="O427" i="36"/>
  <c r="O42" i="36"/>
  <c r="O56" i="36"/>
  <c r="A56" i="36" l="1"/>
  <c r="O41" i="36"/>
  <c r="A41" i="36"/>
  <c r="O402" i="36"/>
  <c r="A402" i="36"/>
  <c r="O412" i="36"/>
  <c r="A412" i="36"/>
  <c r="O380" i="36"/>
  <c r="A380" i="36"/>
  <c r="O364" i="36"/>
  <c r="A364" i="36"/>
  <c r="O357" i="36"/>
  <c r="A357" i="36"/>
  <c r="O344" i="36"/>
  <c r="A344" i="36"/>
  <c r="O329" i="36"/>
  <c r="A329" i="36"/>
  <c r="O318" i="36"/>
  <c r="A318" i="36"/>
  <c r="O284" i="36"/>
  <c r="A284" i="36"/>
  <c r="O277" i="36"/>
  <c r="A277" i="36"/>
  <c r="O270" i="36"/>
  <c r="A270" i="36"/>
  <c r="O288" i="36"/>
  <c r="A288" i="36"/>
  <c r="O246" i="36"/>
  <c r="A246" i="36"/>
  <c r="O245" i="36"/>
  <c r="A245" i="36"/>
  <c r="O244" i="36"/>
  <c r="A244" i="36"/>
  <c r="O262" i="36"/>
  <c r="O222" i="36"/>
  <c r="A222" i="36"/>
  <c r="O231" i="36"/>
  <c r="A231" i="36"/>
  <c r="O230" i="36"/>
  <c r="A230" i="36"/>
  <c r="O229" i="36"/>
  <c r="A229" i="36"/>
  <c r="O228" i="36"/>
  <c r="A228" i="36"/>
  <c r="O227" i="36"/>
  <c r="A227" i="36"/>
  <c r="O226" i="36"/>
  <c r="A226" i="36"/>
  <c r="A232" i="36" l="1"/>
  <c r="O232" i="36"/>
  <c r="A233" i="36"/>
  <c r="O233" i="36"/>
  <c r="A234" i="36"/>
  <c r="O234" i="36"/>
  <c r="O208" i="36"/>
  <c r="A208" i="36"/>
  <c r="O193" i="36"/>
  <c r="A193" i="36"/>
  <c r="O175" i="36"/>
  <c r="A175" i="36"/>
  <c r="O185" i="36"/>
  <c r="A185" i="36"/>
  <c r="O188" i="36"/>
  <c r="A188" i="36"/>
  <c r="O172" i="36" l="1"/>
  <c r="O173" i="36"/>
  <c r="A172" i="36"/>
  <c r="O169" i="36"/>
  <c r="A169" i="36"/>
  <c r="O151" i="36"/>
  <c r="A151" i="36"/>
  <c r="O145" i="36"/>
  <c r="O132" i="36"/>
  <c r="A132" i="36"/>
  <c r="O131" i="36"/>
  <c r="A131" i="36"/>
  <c r="O124" i="36"/>
  <c r="A124" i="36"/>
  <c r="O123" i="36"/>
  <c r="A123" i="36"/>
  <c r="O138" i="36" l="1"/>
  <c r="A138" i="36"/>
  <c r="O115" i="36"/>
  <c r="A115" i="36"/>
  <c r="O109" i="36"/>
  <c r="A109" i="36"/>
  <c r="A557" i="36" l="1"/>
  <c r="A559" i="36"/>
  <c r="A558" i="36"/>
  <c r="L955" i="36" l="1"/>
  <c r="L954" i="36"/>
  <c r="I944" i="36"/>
  <c r="K944" i="36"/>
  <c r="H944" i="36"/>
  <c r="F944" i="36"/>
  <c r="E944" i="36"/>
  <c r="O557" i="36"/>
  <c r="A556" i="36"/>
  <c r="A555" i="36"/>
  <c r="A554" i="36"/>
  <c r="A553" i="36"/>
  <c r="A552" i="36"/>
  <c r="A551" i="36"/>
  <c r="A550" i="36"/>
  <c r="A549" i="36"/>
  <c r="A548" i="36"/>
  <c r="A547" i="36"/>
  <c r="A546" i="36"/>
  <c r="A545" i="36"/>
  <c r="A544" i="36"/>
  <c r="A543" i="36"/>
  <c r="A542" i="36"/>
  <c r="A541" i="36"/>
  <c r="A540" i="36"/>
  <c r="A539" i="36"/>
  <c r="A538" i="36"/>
  <c r="A537" i="36"/>
  <c r="A536" i="36"/>
  <c r="A535" i="36"/>
  <c r="A534" i="36"/>
  <c r="A533" i="36"/>
  <c r="A532" i="36"/>
  <c r="A531" i="36"/>
  <c r="A530" i="36"/>
  <c r="A529" i="36"/>
  <c r="A528" i="36"/>
  <c r="A527" i="36"/>
  <c r="A526" i="36"/>
  <c r="A525" i="36"/>
  <c r="A524" i="36"/>
  <c r="A523" i="36"/>
  <c r="A522" i="36"/>
  <c r="A521" i="36"/>
  <c r="A520" i="36"/>
  <c r="A519" i="36"/>
  <c r="A518" i="36"/>
  <c r="A517" i="36"/>
  <c r="A516" i="36"/>
  <c r="A515" i="36"/>
  <c r="A514" i="36"/>
  <c r="A513" i="36"/>
  <c r="A512" i="36"/>
  <c r="A511" i="36"/>
  <c r="A510" i="36"/>
  <c r="A509" i="36"/>
  <c r="A508" i="36"/>
  <c r="A507" i="36"/>
  <c r="A506" i="36"/>
  <c r="A505" i="36"/>
  <c r="A504" i="36"/>
  <c r="A503" i="36"/>
  <c r="A502" i="36"/>
  <c r="A501" i="36"/>
  <c r="A500" i="36"/>
  <c r="A499" i="36"/>
  <c r="A498" i="36"/>
  <c r="A497" i="36"/>
  <c r="A496" i="36"/>
  <c r="A495" i="36"/>
  <c r="A494" i="36"/>
  <c r="A493" i="36"/>
  <c r="A492" i="36"/>
  <c r="A491" i="36"/>
  <c r="A490" i="36"/>
  <c r="A489" i="36"/>
  <c r="A488" i="36"/>
  <c r="A487" i="36"/>
  <c r="A486" i="36"/>
  <c r="A485" i="36"/>
  <c r="A484" i="36"/>
  <c r="A483" i="36"/>
  <c r="A482" i="36"/>
  <c r="A481" i="36"/>
  <c r="A480" i="36"/>
  <c r="A479" i="36"/>
  <c r="A478" i="36"/>
  <c r="A477" i="36"/>
  <c r="A476" i="36"/>
  <c r="A475" i="36"/>
  <c r="A474" i="36"/>
  <c r="A473" i="36"/>
  <c r="A472" i="36"/>
  <c r="A471" i="36"/>
  <c r="A470" i="36"/>
  <c r="A469" i="36"/>
  <c r="A468" i="36"/>
  <c r="A467" i="36"/>
  <c r="A466" i="36"/>
  <c r="A465" i="36"/>
  <c r="A464" i="36"/>
  <c r="A463" i="36"/>
  <c r="A462" i="36"/>
  <c r="A461" i="36"/>
  <c r="A460" i="36"/>
  <c r="A459" i="36"/>
  <c r="A458" i="36"/>
  <c r="A457" i="36"/>
  <c r="A456" i="36"/>
  <c r="A455" i="36"/>
  <c r="A454" i="36"/>
  <c r="A453" i="36"/>
  <c r="A452" i="36"/>
  <c r="A451" i="36"/>
  <c r="A450" i="36"/>
  <c r="A449" i="36"/>
  <c r="A448" i="36"/>
  <c r="A447" i="36"/>
  <c r="A446" i="36"/>
  <c r="A445" i="36"/>
  <c r="A444" i="36"/>
  <c r="A443" i="36"/>
  <c r="A442" i="36"/>
  <c r="A441" i="36"/>
  <c r="A440" i="36"/>
  <c r="A439" i="36"/>
  <c r="A438" i="36"/>
  <c r="A437" i="36"/>
  <c r="A436" i="36"/>
  <c r="A435" i="36"/>
  <c r="A434" i="36"/>
  <c r="A433" i="36"/>
  <c r="A432" i="36"/>
  <c r="A431" i="36"/>
  <c r="A430" i="36"/>
  <c r="A429" i="36"/>
  <c r="A428" i="36"/>
  <c r="A427" i="36"/>
  <c r="O426" i="36"/>
  <c r="A426" i="36"/>
  <c r="O425" i="36"/>
  <c r="A425" i="36"/>
  <c r="O424" i="36"/>
  <c r="A424" i="36"/>
  <c r="O423" i="36"/>
  <c r="A423" i="36"/>
  <c r="O422" i="36"/>
  <c r="A422" i="36"/>
  <c r="O421" i="36"/>
  <c r="A421" i="36"/>
  <c r="O419" i="36"/>
  <c r="A419" i="36"/>
  <c r="O418" i="36"/>
  <c r="A418" i="36"/>
  <c r="O417" i="36"/>
  <c r="A417" i="36"/>
  <c r="O416" i="36"/>
  <c r="A416" i="36"/>
  <c r="O415" i="36"/>
  <c r="A415" i="36"/>
  <c r="O414" i="36"/>
  <c r="A414" i="36"/>
  <c r="O413" i="36"/>
  <c r="A413" i="36"/>
  <c r="O411" i="36"/>
  <c r="A411" i="36"/>
  <c r="O410" i="36"/>
  <c r="A410" i="36"/>
  <c r="O409" i="36"/>
  <c r="A409" i="36"/>
  <c r="O408" i="36"/>
  <c r="A408" i="36"/>
  <c r="O407" i="36"/>
  <c r="A407" i="36"/>
  <c r="O406" i="36"/>
  <c r="A406" i="36"/>
  <c r="O405" i="36"/>
  <c r="A405" i="36"/>
  <c r="O404" i="36"/>
  <c r="A404" i="36"/>
  <c r="O403" i="36"/>
  <c r="A403" i="36"/>
  <c r="O401" i="36"/>
  <c r="A401" i="36"/>
  <c r="O400" i="36"/>
  <c r="A400" i="36"/>
  <c r="O399" i="36"/>
  <c r="A399" i="36"/>
  <c r="O398" i="36"/>
  <c r="A398" i="36"/>
  <c r="O397" i="36"/>
  <c r="A397" i="36"/>
  <c r="O395" i="36"/>
  <c r="A395" i="36"/>
  <c r="O396" i="36"/>
  <c r="A396" i="36"/>
  <c r="O394" i="36"/>
  <c r="A394" i="36"/>
  <c r="O393" i="36"/>
  <c r="A393" i="36"/>
  <c r="O392" i="36"/>
  <c r="A392" i="36"/>
  <c r="O391" i="36"/>
  <c r="A391" i="36"/>
  <c r="O390" i="36"/>
  <c r="A390" i="36"/>
  <c r="O389" i="36"/>
  <c r="A389" i="36"/>
  <c r="O388" i="36"/>
  <c r="A388" i="36"/>
  <c r="O387" i="36"/>
  <c r="A387" i="36"/>
  <c r="O386" i="36"/>
  <c r="A386" i="36"/>
  <c r="O385" i="36"/>
  <c r="A385" i="36"/>
  <c r="O384" i="36"/>
  <c r="A384" i="36"/>
  <c r="O383" i="36"/>
  <c r="A383" i="36"/>
  <c r="O382" i="36"/>
  <c r="A382" i="36"/>
  <c r="O420" i="36"/>
  <c r="A420" i="36"/>
  <c r="O266" i="36"/>
  <c r="A266" i="36"/>
  <c r="O381" i="36"/>
  <c r="A381" i="36"/>
  <c r="O379" i="36"/>
  <c r="A379" i="36"/>
  <c r="O378" i="36"/>
  <c r="A378" i="36"/>
  <c r="O377" i="36"/>
  <c r="A377" i="36"/>
  <c r="O376" i="36"/>
  <c r="A376" i="36"/>
  <c r="O375" i="36"/>
  <c r="A375" i="36"/>
  <c r="O374" i="36"/>
  <c r="A374" i="36"/>
  <c r="O373" i="36"/>
  <c r="A373" i="36"/>
  <c r="O372" i="36"/>
  <c r="A372" i="36"/>
  <c r="O371" i="36"/>
  <c r="A371" i="36"/>
  <c r="O368" i="36"/>
  <c r="A368" i="36"/>
  <c r="O369" i="36"/>
  <c r="A369" i="36"/>
  <c r="O370" i="36"/>
  <c r="A370" i="36"/>
  <c r="O367" i="36"/>
  <c r="A367" i="36"/>
  <c r="O366" i="36"/>
  <c r="A366" i="36"/>
  <c r="O365" i="36"/>
  <c r="A365" i="36"/>
  <c r="O363" i="36"/>
  <c r="A363" i="36"/>
  <c r="O362" i="36"/>
  <c r="A362" i="36"/>
  <c r="O361" i="36"/>
  <c r="A361" i="36"/>
  <c r="O360" i="36"/>
  <c r="A360" i="36"/>
  <c r="O359" i="36"/>
  <c r="A359" i="36"/>
  <c r="O358" i="36"/>
  <c r="A358" i="36"/>
  <c r="O356" i="36"/>
  <c r="A356" i="36"/>
  <c r="O355" i="36"/>
  <c r="A355" i="36"/>
  <c r="O354" i="36"/>
  <c r="A354" i="36"/>
  <c r="O347" i="36"/>
  <c r="A347" i="36"/>
  <c r="O346" i="36"/>
  <c r="A346" i="36"/>
  <c r="O345" i="36"/>
  <c r="A345" i="36"/>
  <c r="O343" i="36"/>
  <c r="A343" i="36"/>
  <c r="O342" i="36"/>
  <c r="A342" i="36"/>
  <c r="O341" i="36"/>
  <c r="A341" i="36"/>
  <c r="O340" i="36"/>
  <c r="A340" i="36"/>
  <c r="O339" i="36"/>
  <c r="A339" i="36"/>
  <c r="O338" i="36"/>
  <c r="A338" i="36"/>
  <c r="O337" i="36"/>
  <c r="A337" i="36"/>
  <c r="O336" i="36"/>
  <c r="A336" i="36"/>
  <c r="O335" i="36"/>
  <c r="A335" i="36"/>
  <c r="O334" i="36"/>
  <c r="A334" i="36"/>
  <c r="O333" i="36"/>
  <c r="A333" i="36"/>
  <c r="O332" i="36"/>
  <c r="A332" i="36"/>
  <c r="O331" i="36"/>
  <c r="A331" i="36"/>
  <c r="O330" i="36"/>
  <c r="A330" i="36"/>
  <c r="O328" i="36"/>
  <c r="A328" i="36"/>
  <c r="O327" i="36"/>
  <c r="A327" i="36"/>
  <c r="O326" i="36"/>
  <c r="A326" i="36"/>
  <c r="O325" i="36"/>
  <c r="A325" i="36"/>
  <c r="O324" i="36"/>
  <c r="A324" i="36"/>
  <c r="O323" i="36"/>
  <c r="A323" i="36"/>
  <c r="O322" i="36"/>
  <c r="A322" i="36"/>
  <c r="O321" i="36"/>
  <c r="A321" i="36"/>
  <c r="O320" i="36"/>
  <c r="A320" i="36"/>
  <c r="O319" i="36"/>
  <c r="A319" i="36"/>
  <c r="O317" i="36"/>
  <c r="A317" i="36"/>
  <c r="O316" i="36"/>
  <c r="A316" i="36"/>
  <c r="O315" i="36"/>
  <c r="A315" i="36"/>
  <c r="O314" i="36"/>
  <c r="A314" i="36"/>
  <c r="O313" i="36"/>
  <c r="A313" i="36"/>
  <c r="O312" i="36"/>
  <c r="A312" i="36"/>
  <c r="O311" i="36"/>
  <c r="A311" i="36"/>
  <c r="O310" i="36"/>
  <c r="A310" i="36"/>
  <c r="O309" i="36"/>
  <c r="A309" i="36"/>
  <c r="O308" i="36"/>
  <c r="A308" i="36"/>
  <c r="O307" i="36"/>
  <c r="A307" i="36"/>
  <c r="O306" i="36"/>
  <c r="A306" i="36"/>
  <c r="O300" i="36"/>
  <c r="A300" i="36"/>
  <c r="O299" i="36"/>
  <c r="A299" i="36"/>
  <c r="O298" i="36"/>
  <c r="A298" i="36"/>
  <c r="O297" i="36"/>
  <c r="A297" i="36"/>
  <c r="O296" i="36"/>
  <c r="A296" i="36"/>
  <c r="O295" i="36"/>
  <c r="A295" i="36"/>
  <c r="O305" i="36"/>
  <c r="A305" i="36"/>
  <c r="O304" i="36"/>
  <c r="A304" i="36"/>
  <c r="O303" i="36"/>
  <c r="A303" i="36"/>
  <c r="O302" i="36"/>
  <c r="A302" i="36"/>
  <c r="O301" i="36"/>
  <c r="A301" i="36"/>
  <c r="O353" i="36"/>
  <c r="A353" i="36"/>
  <c r="O352" i="36"/>
  <c r="A352" i="36"/>
  <c r="O351" i="36"/>
  <c r="A351" i="36"/>
  <c r="O350" i="36"/>
  <c r="A350" i="36"/>
  <c r="O349" i="36"/>
  <c r="A349" i="36"/>
  <c r="O348" i="36"/>
  <c r="A348" i="36"/>
  <c r="O294" i="36"/>
  <c r="A294" i="36"/>
  <c r="O293" i="36"/>
  <c r="A293" i="36"/>
  <c r="O289" i="36"/>
  <c r="A289" i="36"/>
  <c r="O290" i="36"/>
  <c r="A290" i="36"/>
  <c r="O292" i="36"/>
  <c r="A292" i="36"/>
  <c r="O291" i="36"/>
  <c r="A291" i="36"/>
  <c r="O287" i="36"/>
  <c r="A287" i="36"/>
  <c r="O286" i="36"/>
  <c r="A286" i="36"/>
  <c r="O285" i="36"/>
  <c r="A285" i="36"/>
  <c r="O283" i="36"/>
  <c r="A283" i="36"/>
  <c r="O282" i="36"/>
  <c r="A282" i="36"/>
  <c r="O281" i="36"/>
  <c r="A281" i="36"/>
  <c r="O280" i="36"/>
  <c r="A280" i="36"/>
  <c r="O279" i="36"/>
  <c r="A279" i="36"/>
  <c r="O278" i="36"/>
  <c r="A278" i="36"/>
  <c r="O276" i="36"/>
  <c r="A276" i="36"/>
  <c r="O275" i="36"/>
  <c r="A275" i="36"/>
  <c r="O274" i="36"/>
  <c r="A274" i="36"/>
  <c r="O273" i="36"/>
  <c r="A273" i="36"/>
  <c r="O272" i="36"/>
  <c r="A272" i="36"/>
  <c r="O271" i="36"/>
  <c r="A271" i="36"/>
  <c r="O269" i="36"/>
  <c r="A269" i="36"/>
  <c r="O268" i="36"/>
  <c r="A268" i="36"/>
  <c r="O267" i="36"/>
  <c r="A267" i="36"/>
  <c r="O265" i="36"/>
  <c r="A265" i="36"/>
  <c r="O264" i="36"/>
  <c r="A264" i="36"/>
  <c r="O263" i="36"/>
  <c r="A263" i="36"/>
  <c r="A262" i="36"/>
  <c r="O261" i="36"/>
  <c r="A261" i="36"/>
  <c r="O260" i="36"/>
  <c r="A260" i="36"/>
  <c r="O259" i="36"/>
  <c r="A259" i="36"/>
  <c r="O258" i="36"/>
  <c r="A258" i="36"/>
  <c r="O257" i="36"/>
  <c r="A257" i="36"/>
  <c r="O256" i="36"/>
  <c r="A256" i="36"/>
  <c r="O255" i="36"/>
  <c r="A255" i="36"/>
  <c r="O254" i="36"/>
  <c r="A254" i="36"/>
  <c r="O253" i="36"/>
  <c r="A253" i="36"/>
  <c r="O252" i="36"/>
  <c r="A252" i="36"/>
  <c r="O251" i="36"/>
  <c r="A251" i="36"/>
  <c r="O250" i="36"/>
  <c r="A250" i="36"/>
  <c r="O249" i="36"/>
  <c r="A249" i="36"/>
  <c r="O248" i="36"/>
  <c r="A248" i="36"/>
  <c r="O247" i="36"/>
  <c r="A247" i="36"/>
  <c r="O243" i="36"/>
  <c r="A243" i="36"/>
  <c r="O242" i="36"/>
  <c r="A242" i="36"/>
  <c r="O241" i="36"/>
  <c r="A241" i="36"/>
  <c r="O240" i="36"/>
  <c r="A240" i="36"/>
  <c r="O239" i="36"/>
  <c r="A239" i="36"/>
  <c r="O238" i="36"/>
  <c r="A238" i="36"/>
  <c r="O237" i="36"/>
  <c r="A237" i="36"/>
  <c r="O236" i="36"/>
  <c r="A236" i="36"/>
  <c r="O235" i="36"/>
  <c r="A235" i="36"/>
  <c r="O225" i="36"/>
  <c r="A225" i="36"/>
  <c r="O224" i="36"/>
  <c r="A224" i="36"/>
  <c r="O223" i="36"/>
  <c r="A223" i="36"/>
  <c r="O221" i="36"/>
  <c r="A221" i="36"/>
  <c r="O220" i="36"/>
  <c r="A220" i="36"/>
  <c r="O219" i="36"/>
  <c r="A219" i="36"/>
  <c r="O218" i="36"/>
  <c r="A218" i="36"/>
  <c r="O217" i="36"/>
  <c r="A217" i="36"/>
  <c r="O216" i="36"/>
  <c r="A216" i="36"/>
  <c r="O215" i="36"/>
  <c r="A215" i="36"/>
  <c r="O214" i="36"/>
  <c r="A214" i="36"/>
  <c r="O213" i="36"/>
  <c r="A213" i="36"/>
  <c r="O212" i="36"/>
  <c r="A212" i="36"/>
  <c r="O211" i="36"/>
  <c r="A211" i="36"/>
  <c r="O210" i="36"/>
  <c r="A210" i="36"/>
  <c r="O209" i="36"/>
  <c r="A209" i="36"/>
  <c r="O207" i="36"/>
  <c r="A207" i="36"/>
  <c r="O206" i="36"/>
  <c r="A206" i="36"/>
  <c r="O205" i="36"/>
  <c r="A205" i="36"/>
  <c r="O204" i="36"/>
  <c r="A204" i="36"/>
  <c r="O203" i="36"/>
  <c r="A203" i="36"/>
  <c r="O202" i="36"/>
  <c r="A202" i="36"/>
  <c r="O201" i="36"/>
  <c r="A201" i="36"/>
  <c r="O200" i="36"/>
  <c r="A200" i="36"/>
  <c r="O199" i="36"/>
  <c r="A199" i="36"/>
  <c r="O198" i="36"/>
  <c r="A198" i="36"/>
  <c r="O197" i="36"/>
  <c r="A197" i="36"/>
  <c r="O196" i="36"/>
  <c r="A196" i="36"/>
  <c r="O195" i="36"/>
  <c r="A195" i="36"/>
  <c r="O194" i="36"/>
  <c r="A194" i="36"/>
  <c r="O192" i="36"/>
  <c r="A192" i="36"/>
  <c r="O191" i="36"/>
  <c r="A191" i="36"/>
  <c r="O190" i="36"/>
  <c r="A190" i="36"/>
  <c r="O189" i="36"/>
  <c r="A189" i="36"/>
  <c r="O187" i="36"/>
  <c r="A187" i="36"/>
  <c r="O186" i="36"/>
  <c r="A186" i="36"/>
  <c r="O184" i="36"/>
  <c r="A184" i="36"/>
  <c r="O183" i="36"/>
  <c r="A183" i="36"/>
  <c r="O182" i="36"/>
  <c r="A182" i="36"/>
  <c r="A173" i="36"/>
  <c r="O171" i="36"/>
  <c r="A171" i="36"/>
  <c r="O170" i="36"/>
  <c r="A170" i="36"/>
  <c r="O168" i="36"/>
  <c r="A168" i="36"/>
  <c r="O167" i="36"/>
  <c r="A167" i="36"/>
  <c r="O166" i="36"/>
  <c r="A166" i="36"/>
  <c r="O165" i="36"/>
  <c r="A165" i="36"/>
  <c r="O164" i="36"/>
  <c r="A164" i="36"/>
  <c r="O163" i="36"/>
  <c r="A163" i="36"/>
  <c r="O162" i="36"/>
  <c r="A162" i="36"/>
  <c r="O161" i="36"/>
  <c r="A161" i="36"/>
  <c r="O160" i="36"/>
  <c r="A160" i="36"/>
  <c r="O159" i="36"/>
  <c r="A159" i="36"/>
  <c r="O158" i="36"/>
  <c r="A158" i="36"/>
  <c r="O157" i="36"/>
  <c r="A157" i="36"/>
  <c r="O181" i="36"/>
  <c r="A181" i="36"/>
  <c r="O180" i="36"/>
  <c r="A180" i="36"/>
  <c r="O179" i="36"/>
  <c r="A179" i="36"/>
  <c r="O178" i="36"/>
  <c r="A178" i="36"/>
  <c r="O177" i="36"/>
  <c r="A177" i="36"/>
  <c r="O176" i="36"/>
  <c r="A176" i="36"/>
  <c r="O174" i="36"/>
  <c r="A174" i="36"/>
  <c r="O156" i="36"/>
  <c r="A156" i="36"/>
  <c r="O155" i="36"/>
  <c r="A155" i="36"/>
  <c r="O154" i="36"/>
  <c r="A154" i="36"/>
  <c r="O153" i="36"/>
  <c r="A153" i="36"/>
  <c r="O152" i="36"/>
  <c r="A152" i="36"/>
  <c r="O150" i="36"/>
  <c r="A150" i="36"/>
  <c r="O149" i="36"/>
  <c r="A149" i="36"/>
  <c r="O148" i="36"/>
  <c r="A148" i="36"/>
  <c r="O147" i="36"/>
  <c r="A147" i="36"/>
  <c r="O146" i="36"/>
  <c r="A146" i="36"/>
  <c r="A145" i="36"/>
  <c r="O137" i="36"/>
  <c r="A137" i="36"/>
  <c r="O136" i="36"/>
  <c r="A136" i="36"/>
  <c r="O135" i="36"/>
  <c r="A135" i="36"/>
  <c r="O134" i="36"/>
  <c r="A134" i="36"/>
  <c r="O133" i="36"/>
  <c r="A133" i="36"/>
  <c r="O130" i="36"/>
  <c r="A130" i="36"/>
  <c r="O129" i="36"/>
  <c r="A129" i="36"/>
  <c r="O128" i="36"/>
  <c r="A128" i="36"/>
  <c r="O127" i="36"/>
  <c r="A127" i="36"/>
  <c r="O126" i="36"/>
  <c r="A126" i="36"/>
  <c r="O125" i="36"/>
  <c r="A125" i="36"/>
  <c r="O122" i="36"/>
  <c r="A122" i="36"/>
  <c r="O144" i="36"/>
  <c r="A144" i="36"/>
  <c r="O143" i="36"/>
  <c r="A143" i="36"/>
  <c r="O142" i="36"/>
  <c r="A142" i="36"/>
  <c r="O141" i="36"/>
  <c r="A141" i="36"/>
  <c r="O140" i="36"/>
  <c r="A140" i="36"/>
  <c r="O139" i="36"/>
  <c r="A139" i="36"/>
  <c r="O121" i="36"/>
  <c r="A121" i="36"/>
  <c r="O120" i="36"/>
  <c r="A120" i="36"/>
  <c r="O119" i="36"/>
  <c r="A119" i="36"/>
  <c r="O118" i="36"/>
  <c r="A118" i="36"/>
  <c r="O117" i="36"/>
  <c r="A117" i="36"/>
  <c r="O116" i="36"/>
  <c r="A116" i="36"/>
  <c r="O114" i="36"/>
  <c r="A114" i="36"/>
  <c r="O113" i="36"/>
  <c r="A113" i="36"/>
  <c r="O112" i="36"/>
  <c r="A112" i="36"/>
  <c r="O111" i="36"/>
  <c r="A111" i="36"/>
  <c r="O110" i="36"/>
  <c r="A110" i="36"/>
  <c r="O108" i="36"/>
  <c r="A108" i="36"/>
  <c r="O107" i="36"/>
  <c r="A107" i="36"/>
  <c r="O106" i="36"/>
  <c r="A106" i="36"/>
  <c r="O67" i="36"/>
  <c r="A67" i="36"/>
  <c r="O105" i="36"/>
  <c r="A105" i="36"/>
  <c r="O104" i="36"/>
  <c r="A104" i="36"/>
  <c r="O103" i="36"/>
  <c r="A103" i="36"/>
  <c r="O102" i="36"/>
  <c r="A102" i="36"/>
  <c r="O101" i="36"/>
  <c r="A101" i="36"/>
  <c r="O100" i="36"/>
  <c r="A100" i="36"/>
  <c r="O99" i="36"/>
  <c r="A99" i="36"/>
  <c r="O98" i="36"/>
  <c r="A98" i="36"/>
  <c r="O97" i="36"/>
  <c r="A97" i="36"/>
  <c r="O96" i="36"/>
  <c r="A96" i="36"/>
  <c r="O95" i="36"/>
  <c r="A95" i="36"/>
  <c r="O94" i="36"/>
  <c r="A94" i="36"/>
  <c r="O93" i="36"/>
  <c r="A93" i="36"/>
  <c r="O92" i="36"/>
  <c r="A92" i="36"/>
  <c r="O91" i="36"/>
  <c r="A91" i="36"/>
  <c r="O90" i="36"/>
  <c r="A90" i="36"/>
  <c r="O89" i="36"/>
  <c r="A89" i="36"/>
  <c r="O88" i="36"/>
  <c r="A88" i="36"/>
  <c r="O87" i="36"/>
  <c r="A87" i="36"/>
  <c r="O86" i="36"/>
  <c r="A86" i="36"/>
  <c r="O85" i="36"/>
  <c r="A85" i="36"/>
  <c r="O84" i="36"/>
  <c r="A84" i="36"/>
  <c r="O83" i="36"/>
  <c r="A83" i="36"/>
  <c r="O82" i="36"/>
  <c r="A82" i="36"/>
  <c r="O81" i="36"/>
  <c r="A81" i="36"/>
  <c r="O80" i="36"/>
  <c r="A80" i="36"/>
  <c r="O79" i="36"/>
  <c r="A79" i="36"/>
  <c r="O78" i="36"/>
  <c r="A78" i="36"/>
  <c r="O77" i="36"/>
  <c r="A77" i="36"/>
  <c r="O76" i="36"/>
  <c r="A76" i="36"/>
  <c r="O75" i="36"/>
  <c r="A75" i="36"/>
  <c r="O74" i="36"/>
  <c r="A74" i="36"/>
  <c r="O73" i="36"/>
  <c r="A73" i="36"/>
  <c r="O72" i="36"/>
  <c r="A72" i="36"/>
  <c r="O71" i="36"/>
  <c r="A71" i="36"/>
  <c r="O70" i="36"/>
  <c r="A70" i="36"/>
  <c r="O69" i="36"/>
  <c r="A69" i="36"/>
  <c r="O68" i="36"/>
  <c r="A68" i="36"/>
  <c r="O66" i="36"/>
  <c r="A66" i="36"/>
  <c r="O65" i="36"/>
  <c r="A65" i="36"/>
  <c r="O64" i="36"/>
  <c r="A64" i="36"/>
  <c r="O63" i="36"/>
  <c r="A63" i="36"/>
  <c r="O62" i="36"/>
  <c r="A62" i="36"/>
  <c r="O61" i="36"/>
  <c r="A61" i="36"/>
  <c r="O60" i="36"/>
  <c r="A60" i="36"/>
  <c r="O59" i="36"/>
  <c r="A59" i="36"/>
  <c r="O58" i="36"/>
  <c r="A58" i="36"/>
  <c r="O57" i="36"/>
  <c r="A57" i="36"/>
  <c r="O50" i="36"/>
  <c r="A50" i="36"/>
  <c r="O55" i="36"/>
  <c r="A55" i="36"/>
  <c r="O54" i="36"/>
  <c r="A54" i="36"/>
  <c r="O53" i="36"/>
  <c r="A53" i="36"/>
  <c r="O52" i="36"/>
  <c r="A52" i="36"/>
  <c r="O51" i="36"/>
  <c r="A51" i="36"/>
  <c r="O49" i="36"/>
  <c r="A49" i="36"/>
  <c r="O48" i="36"/>
  <c r="A48" i="36"/>
  <c r="O47" i="36"/>
  <c r="A47" i="36"/>
  <c r="O46" i="36"/>
  <c r="A46" i="36"/>
  <c r="O45" i="36"/>
  <c r="A45" i="36"/>
  <c r="O44" i="36"/>
  <c r="A44" i="36"/>
  <c r="O43" i="36"/>
  <c r="A43" i="36"/>
  <c r="A42" i="36"/>
  <c r="O40" i="36"/>
  <c r="A40" i="36"/>
  <c r="O39" i="36"/>
  <c r="A39" i="36"/>
  <c r="O38" i="36"/>
  <c r="A38" i="36"/>
  <c r="O37" i="36"/>
  <c r="A37" i="36"/>
  <c r="O36" i="36"/>
  <c r="A36" i="36"/>
  <c r="O35" i="36"/>
  <c r="A35" i="36"/>
  <c r="O34" i="36"/>
  <c r="A34" i="36"/>
  <c r="O33" i="36"/>
  <c r="A33" i="36"/>
  <c r="O32" i="36"/>
  <c r="A32" i="36"/>
  <c r="O31" i="36"/>
  <c r="A31" i="36"/>
  <c r="O30" i="36"/>
  <c r="A30" i="36"/>
  <c r="O29" i="36"/>
  <c r="A29" i="36"/>
  <c r="O28" i="36"/>
  <c r="A28" i="36"/>
  <c r="O27" i="36"/>
  <c r="A27" i="36"/>
  <c r="O26" i="36"/>
  <c r="A26" i="36"/>
  <c r="O25" i="36"/>
  <c r="A25" i="36"/>
  <c r="O24" i="36"/>
  <c r="A24" i="36"/>
  <c r="O23" i="36"/>
  <c r="A23" i="36"/>
  <c r="O22" i="36"/>
  <c r="A22" i="36"/>
  <c r="O21" i="36"/>
  <c r="A21" i="36"/>
  <c r="O20" i="36"/>
  <c r="A20" i="36"/>
  <c r="O19" i="36"/>
  <c r="A19" i="36"/>
  <c r="O18" i="36"/>
  <c r="A18" i="36"/>
  <c r="O17" i="36"/>
  <c r="A17" i="36"/>
  <c r="O16" i="36"/>
  <c r="A16" i="36"/>
  <c r="O15" i="36"/>
  <c r="A15" i="36"/>
  <c r="O14" i="36"/>
  <c r="A14" i="36"/>
  <c r="O13" i="36"/>
  <c r="A13" i="36"/>
  <c r="O6" i="36"/>
  <c r="A6" i="36"/>
  <c r="O12" i="36"/>
  <c r="A12" i="36"/>
  <c r="O11" i="36"/>
  <c r="A11" i="36"/>
  <c r="O10" i="36"/>
  <c r="A10" i="36"/>
  <c r="O9" i="36"/>
  <c r="A9" i="36"/>
  <c r="O8" i="36"/>
  <c r="A8" i="36"/>
  <c r="O7" i="36"/>
  <c r="A7" i="36"/>
  <c r="O5" i="36"/>
  <c r="A5" i="36"/>
  <c r="O4" i="36"/>
  <c r="A4" i="36"/>
  <c r="O3" i="36"/>
  <c r="A3" i="36"/>
  <c r="O2" i="36"/>
  <c r="L2" i="36"/>
  <c r="A2" i="36"/>
  <c r="W561" i="35"/>
  <c r="T561" i="35"/>
  <c r="P561" i="35"/>
  <c r="A561" i="35"/>
  <c r="W560" i="35"/>
  <c r="T560" i="35"/>
  <c r="P560" i="35"/>
  <c r="L560" i="35"/>
  <c r="A560" i="35"/>
  <c r="W559" i="35"/>
  <c r="T559" i="35"/>
  <c r="P559" i="35"/>
  <c r="L559" i="35"/>
  <c r="A559" i="35"/>
  <c r="W558" i="35"/>
  <c r="T558" i="35"/>
  <c r="P558" i="35"/>
  <c r="L558" i="35"/>
  <c r="A558" i="35"/>
  <c r="W557" i="35"/>
  <c r="T557" i="35"/>
  <c r="P557" i="35"/>
  <c r="L557" i="35"/>
  <c r="A557" i="35"/>
  <c r="W556" i="35"/>
  <c r="T556" i="35"/>
  <c r="P556" i="35"/>
  <c r="L556" i="35"/>
  <c r="A556" i="35"/>
  <c r="W555" i="35"/>
  <c r="T555" i="35"/>
  <c r="P555" i="35"/>
  <c r="L555" i="35"/>
  <c r="A555" i="35"/>
  <c r="W554" i="35"/>
  <c r="T554" i="35"/>
  <c r="P554" i="35"/>
  <c r="L554" i="35"/>
  <c r="A554" i="35"/>
  <c r="W553" i="35"/>
  <c r="T553" i="35"/>
  <c r="P553" i="35"/>
  <c r="L553" i="35"/>
  <c r="A553" i="35"/>
  <c r="W552" i="35"/>
  <c r="T552" i="35"/>
  <c r="P552" i="35"/>
  <c r="L552" i="35"/>
  <c r="A552" i="35"/>
  <c r="W551" i="35"/>
  <c r="T551" i="35"/>
  <c r="P551" i="35"/>
  <c r="L551" i="35"/>
  <c r="A551" i="35"/>
  <c r="W550" i="35"/>
  <c r="T550" i="35"/>
  <c r="P550" i="35"/>
  <c r="L550" i="35"/>
  <c r="A550" i="35"/>
  <c r="W549" i="35"/>
  <c r="T549" i="35"/>
  <c r="P549" i="35"/>
  <c r="L549" i="35"/>
  <c r="A549" i="35"/>
  <c r="W548" i="35"/>
  <c r="T548" i="35"/>
  <c r="P548" i="35"/>
  <c r="L548" i="35"/>
  <c r="A548" i="35"/>
  <c r="W547" i="35"/>
  <c r="T547" i="35"/>
  <c r="P547" i="35"/>
  <c r="L547" i="35"/>
  <c r="A547" i="35"/>
  <c r="W546" i="35"/>
  <c r="T546" i="35"/>
  <c r="P546" i="35"/>
  <c r="L546" i="35"/>
  <c r="A546" i="35"/>
  <c r="W545" i="35"/>
  <c r="T545" i="35"/>
  <c r="P545" i="35"/>
  <c r="L545" i="35"/>
  <c r="A545" i="35"/>
  <c r="W544" i="35"/>
  <c r="T544" i="35"/>
  <c r="P544" i="35"/>
  <c r="L544" i="35"/>
  <c r="A544" i="35"/>
  <c r="W543" i="35"/>
  <c r="T543" i="35"/>
  <c r="P543" i="35"/>
  <c r="L543" i="35"/>
  <c r="A543" i="35"/>
  <c r="W542" i="35"/>
  <c r="T542" i="35"/>
  <c r="P542" i="35"/>
  <c r="L542" i="35"/>
  <c r="A542" i="35"/>
  <c r="W541" i="35"/>
  <c r="T541" i="35"/>
  <c r="P541" i="35"/>
  <c r="L541" i="35"/>
  <c r="A541" i="35"/>
  <c r="W540" i="35"/>
  <c r="T540" i="35"/>
  <c r="P540" i="35"/>
  <c r="L540" i="35"/>
  <c r="A540" i="35"/>
  <c r="W539" i="35"/>
  <c r="T539" i="35"/>
  <c r="P539" i="35"/>
  <c r="L539" i="35"/>
  <c r="A539" i="35"/>
  <c r="W538" i="35"/>
  <c r="T538" i="35"/>
  <c r="P538" i="35"/>
  <c r="L538" i="35"/>
  <c r="A538" i="35"/>
  <c r="W537" i="35"/>
  <c r="T537" i="35"/>
  <c r="P537" i="35"/>
  <c r="L537" i="35"/>
  <c r="A537" i="35"/>
  <c r="W536" i="35"/>
  <c r="T536" i="35"/>
  <c r="P536" i="35"/>
  <c r="L536" i="35"/>
  <c r="A536" i="35"/>
  <c r="W535" i="35"/>
  <c r="T535" i="35"/>
  <c r="P535" i="35"/>
  <c r="L535" i="35"/>
  <c r="A535" i="35"/>
  <c r="W534" i="35"/>
  <c r="T534" i="35"/>
  <c r="P534" i="35"/>
  <c r="L534" i="35"/>
  <c r="A534" i="35"/>
  <c r="W533" i="35"/>
  <c r="T533" i="35"/>
  <c r="P533" i="35"/>
  <c r="L533" i="35"/>
  <c r="A533" i="35"/>
  <c r="W532" i="35"/>
  <c r="T532" i="35"/>
  <c r="P532" i="35"/>
  <c r="L532" i="35"/>
  <c r="A532" i="35"/>
  <c r="W531" i="35"/>
  <c r="T531" i="35"/>
  <c r="P531" i="35"/>
  <c r="L531" i="35"/>
  <c r="A531" i="35"/>
  <c r="W530" i="35"/>
  <c r="T530" i="35"/>
  <c r="P530" i="35"/>
  <c r="L530" i="35"/>
  <c r="A530" i="35"/>
  <c r="W529" i="35"/>
  <c r="T529" i="35"/>
  <c r="P529" i="35"/>
  <c r="L529" i="35"/>
  <c r="A529" i="35"/>
  <c r="W528" i="35"/>
  <c r="T528" i="35"/>
  <c r="P528" i="35"/>
  <c r="L528" i="35"/>
  <c r="A528" i="35"/>
  <c r="W527" i="35"/>
  <c r="T527" i="35"/>
  <c r="P527" i="35"/>
  <c r="L527" i="35"/>
  <c r="A527" i="35"/>
  <c r="W526" i="35"/>
  <c r="T526" i="35"/>
  <c r="P526" i="35"/>
  <c r="L526" i="35"/>
  <c r="A526" i="35"/>
  <c r="W525" i="35"/>
  <c r="T525" i="35"/>
  <c r="P525" i="35"/>
  <c r="L525" i="35"/>
  <c r="A525" i="35"/>
  <c r="W524" i="35"/>
  <c r="T524" i="35"/>
  <c r="P524" i="35"/>
  <c r="L524" i="35"/>
  <c r="A524" i="35"/>
  <c r="W523" i="35"/>
  <c r="T523" i="35"/>
  <c r="P523" i="35"/>
  <c r="L523" i="35"/>
  <c r="A523" i="35"/>
  <c r="W522" i="35"/>
  <c r="T522" i="35"/>
  <c r="P522" i="35"/>
  <c r="L522" i="35"/>
  <c r="A522" i="35"/>
  <c r="W521" i="35"/>
  <c r="T521" i="35"/>
  <c r="P521" i="35"/>
  <c r="L521" i="35"/>
  <c r="A521" i="35"/>
  <c r="W520" i="35"/>
  <c r="T520" i="35"/>
  <c r="P520" i="35"/>
  <c r="L520" i="35"/>
  <c r="A520" i="35"/>
  <c r="W519" i="35"/>
  <c r="T519" i="35"/>
  <c r="P519" i="35"/>
  <c r="L519" i="35"/>
  <c r="A519" i="35"/>
  <c r="W518" i="35"/>
  <c r="T518" i="35"/>
  <c r="P518" i="35"/>
  <c r="L518" i="35"/>
  <c r="A518" i="35"/>
  <c r="W517" i="35"/>
  <c r="T517" i="35"/>
  <c r="P517" i="35"/>
  <c r="L517" i="35"/>
  <c r="A517" i="35"/>
  <c r="W516" i="35"/>
  <c r="T516" i="35"/>
  <c r="P516" i="35"/>
  <c r="L516" i="35"/>
  <c r="A516" i="35"/>
  <c r="W515" i="35"/>
  <c r="T515" i="35"/>
  <c r="P515" i="35"/>
  <c r="L515" i="35"/>
  <c r="A515" i="35"/>
  <c r="W514" i="35"/>
  <c r="T514" i="35"/>
  <c r="P514" i="35"/>
  <c r="L514" i="35"/>
  <c r="A514" i="35"/>
  <c r="W513" i="35"/>
  <c r="T513" i="35"/>
  <c r="P513" i="35"/>
  <c r="L513" i="35"/>
  <c r="A513" i="35"/>
  <c r="W512" i="35"/>
  <c r="T512" i="35"/>
  <c r="P512" i="35"/>
  <c r="L512" i="35"/>
  <c r="A512" i="35"/>
  <c r="W511" i="35"/>
  <c r="T511" i="35"/>
  <c r="P511" i="35"/>
  <c r="L511" i="35"/>
  <c r="A511" i="35"/>
  <c r="W510" i="35"/>
  <c r="T510" i="35"/>
  <c r="P510" i="35"/>
  <c r="L510" i="35"/>
  <c r="A510" i="35"/>
  <c r="W509" i="35"/>
  <c r="T509" i="35"/>
  <c r="P509" i="35"/>
  <c r="L509" i="35"/>
  <c r="A509" i="35"/>
  <c r="W508" i="35"/>
  <c r="T508" i="35"/>
  <c r="P508" i="35"/>
  <c r="L508" i="35"/>
  <c r="A508" i="35"/>
  <c r="W507" i="35"/>
  <c r="T507" i="35"/>
  <c r="P507" i="35"/>
  <c r="L507" i="35"/>
  <c r="A507" i="35"/>
  <c r="W506" i="35"/>
  <c r="T506" i="35"/>
  <c r="P506" i="35"/>
  <c r="L506" i="35"/>
  <c r="A506" i="35"/>
  <c r="W505" i="35"/>
  <c r="T505" i="35"/>
  <c r="P505" i="35"/>
  <c r="L505" i="35"/>
  <c r="A505" i="35"/>
  <c r="W504" i="35"/>
  <c r="T504" i="35"/>
  <c r="P504" i="35"/>
  <c r="L504" i="35"/>
  <c r="A504" i="35"/>
  <c r="W503" i="35"/>
  <c r="T503" i="35"/>
  <c r="P503" i="35"/>
  <c r="L503" i="35"/>
  <c r="A503" i="35"/>
  <c r="W502" i="35"/>
  <c r="T502" i="35"/>
  <c r="P502" i="35"/>
  <c r="L502" i="35"/>
  <c r="A502" i="35"/>
  <c r="W501" i="35"/>
  <c r="T501" i="35"/>
  <c r="P501" i="35"/>
  <c r="L501" i="35"/>
  <c r="A501" i="35"/>
  <c r="W500" i="35"/>
  <c r="T500" i="35"/>
  <c r="P500" i="35"/>
  <c r="L500" i="35"/>
  <c r="A500" i="35"/>
  <c r="W499" i="35"/>
  <c r="T499" i="35"/>
  <c r="P499" i="35"/>
  <c r="L499" i="35"/>
  <c r="A499" i="35"/>
  <c r="W498" i="35"/>
  <c r="T498" i="35"/>
  <c r="P498" i="35"/>
  <c r="L498" i="35"/>
  <c r="A498" i="35"/>
  <c r="W497" i="35"/>
  <c r="T497" i="35"/>
  <c r="P497" i="35"/>
  <c r="L497" i="35"/>
  <c r="A497" i="35"/>
  <c r="W496" i="35"/>
  <c r="T496" i="35"/>
  <c r="P496" i="35"/>
  <c r="L496" i="35"/>
  <c r="A496" i="35"/>
  <c r="W495" i="35"/>
  <c r="T495" i="35"/>
  <c r="P495" i="35"/>
  <c r="L495" i="35"/>
  <c r="A495" i="35"/>
  <c r="W494" i="35"/>
  <c r="T494" i="35"/>
  <c r="P494" i="35"/>
  <c r="L494" i="35"/>
  <c r="A494" i="35"/>
  <c r="W493" i="35"/>
  <c r="T493" i="35"/>
  <c r="P493" i="35"/>
  <c r="L493" i="35"/>
  <c r="A493" i="35"/>
  <c r="W492" i="35"/>
  <c r="T492" i="35"/>
  <c r="P492" i="35"/>
  <c r="L492" i="35"/>
  <c r="A492" i="35"/>
  <c r="W491" i="35"/>
  <c r="T491" i="35"/>
  <c r="P491" i="35"/>
  <c r="L491" i="35"/>
  <c r="A491" i="35"/>
  <c r="W490" i="35"/>
  <c r="T490" i="35"/>
  <c r="P490" i="35"/>
  <c r="L490" i="35"/>
  <c r="A490" i="35"/>
  <c r="W489" i="35"/>
  <c r="T489" i="35"/>
  <c r="P489" i="35"/>
  <c r="L489" i="35"/>
  <c r="A489" i="35"/>
  <c r="W488" i="35"/>
  <c r="T488" i="35"/>
  <c r="P488" i="35"/>
  <c r="L488" i="35"/>
  <c r="A488" i="35"/>
  <c r="W487" i="35"/>
  <c r="T487" i="35"/>
  <c r="P487" i="35"/>
  <c r="L487" i="35"/>
  <c r="A487" i="35"/>
  <c r="W486" i="35"/>
  <c r="T486" i="35"/>
  <c r="P486" i="35"/>
  <c r="L486" i="35"/>
  <c r="A486" i="35"/>
  <c r="W485" i="35"/>
  <c r="T485" i="35"/>
  <c r="P485" i="35"/>
  <c r="L485" i="35"/>
  <c r="A485" i="35"/>
  <c r="W484" i="35"/>
  <c r="T484" i="35"/>
  <c r="P484" i="35"/>
  <c r="L484" i="35"/>
  <c r="A484" i="35"/>
  <c r="W483" i="35"/>
  <c r="T483" i="35"/>
  <c r="P483" i="35"/>
  <c r="L483" i="35"/>
  <c r="A483" i="35"/>
  <c r="W482" i="35"/>
  <c r="T482" i="35"/>
  <c r="P482" i="35"/>
  <c r="L482" i="35"/>
  <c r="A482" i="35"/>
  <c r="W481" i="35"/>
  <c r="T481" i="35"/>
  <c r="P481" i="35"/>
  <c r="L481" i="35"/>
  <c r="A481" i="35"/>
  <c r="W480" i="35"/>
  <c r="T480" i="35"/>
  <c r="P480" i="35"/>
  <c r="L480" i="35"/>
  <c r="A480" i="35"/>
  <c r="W479" i="35"/>
  <c r="T479" i="35"/>
  <c r="P479" i="35"/>
  <c r="L479" i="35"/>
  <c r="A479" i="35"/>
  <c r="W478" i="35"/>
  <c r="T478" i="35"/>
  <c r="P478" i="35"/>
  <c r="L478" i="35"/>
  <c r="A478" i="35"/>
  <c r="W477" i="35"/>
  <c r="T477" i="35"/>
  <c r="P477" i="35"/>
  <c r="L477" i="35"/>
  <c r="A477" i="35"/>
  <c r="W476" i="35"/>
  <c r="T476" i="35"/>
  <c r="P476" i="35"/>
  <c r="L476" i="35"/>
  <c r="A476" i="35"/>
  <c r="W475" i="35"/>
  <c r="T475" i="35"/>
  <c r="P475" i="35"/>
  <c r="L475" i="35"/>
  <c r="A475" i="35"/>
  <c r="W474" i="35"/>
  <c r="T474" i="35"/>
  <c r="P474" i="35"/>
  <c r="L474" i="35"/>
  <c r="A474" i="35"/>
  <c r="W473" i="35"/>
  <c r="T473" i="35"/>
  <c r="P473" i="35"/>
  <c r="L473" i="35"/>
  <c r="A473" i="35"/>
  <c r="W472" i="35"/>
  <c r="T472" i="35"/>
  <c r="P472" i="35"/>
  <c r="L472" i="35"/>
  <c r="A472" i="35"/>
  <c r="W471" i="35"/>
  <c r="T471" i="35"/>
  <c r="P471" i="35"/>
  <c r="L471" i="35"/>
  <c r="A471" i="35"/>
  <c r="W470" i="35"/>
  <c r="T470" i="35"/>
  <c r="P470" i="35"/>
  <c r="L470" i="35"/>
  <c r="A470" i="35"/>
  <c r="W469" i="35"/>
  <c r="T469" i="35"/>
  <c r="P469" i="35"/>
  <c r="L469" i="35"/>
  <c r="A469" i="35"/>
  <c r="W468" i="35"/>
  <c r="T468" i="35"/>
  <c r="P468" i="35"/>
  <c r="L468" i="35"/>
  <c r="A468" i="35"/>
  <c r="W467" i="35"/>
  <c r="T467" i="35"/>
  <c r="P467" i="35"/>
  <c r="L467" i="35"/>
  <c r="A467" i="35"/>
  <c r="W466" i="35"/>
  <c r="T466" i="35"/>
  <c r="P466" i="35"/>
  <c r="L466" i="35"/>
  <c r="A466" i="35"/>
  <c r="W465" i="35"/>
  <c r="T465" i="35"/>
  <c r="P465" i="35"/>
  <c r="L465" i="35"/>
  <c r="A465" i="35"/>
  <c r="W464" i="35"/>
  <c r="T464" i="35"/>
  <c r="P464" i="35"/>
  <c r="L464" i="35"/>
  <c r="A464" i="35"/>
  <c r="W463" i="35"/>
  <c r="T463" i="35"/>
  <c r="P463" i="35"/>
  <c r="L463" i="35"/>
  <c r="A463" i="35"/>
  <c r="W462" i="35"/>
  <c r="T462" i="35"/>
  <c r="P462" i="35"/>
  <c r="L462" i="35"/>
  <c r="A462" i="35"/>
  <c r="W461" i="35"/>
  <c r="T461" i="35"/>
  <c r="P461" i="35"/>
  <c r="L461" i="35"/>
  <c r="A461" i="35"/>
  <c r="W460" i="35"/>
  <c r="T460" i="35"/>
  <c r="P460" i="35"/>
  <c r="L460" i="35"/>
  <c r="A460" i="35"/>
  <c r="W459" i="35"/>
  <c r="T459" i="35"/>
  <c r="P459" i="35"/>
  <c r="L459" i="35"/>
  <c r="A459" i="35"/>
  <c r="W458" i="35"/>
  <c r="T458" i="35"/>
  <c r="P458" i="35"/>
  <c r="L458" i="35"/>
  <c r="A458" i="35"/>
  <c r="W457" i="35"/>
  <c r="T457" i="35"/>
  <c r="P457" i="35"/>
  <c r="L457" i="35"/>
  <c r="A457" i="35"/>
  <c r="W456" i="35"/>
  <c r="T456" i="35"/>
  <c r="P456" i="35"/>
  <c r="L456" i="35"/>
  <c r="A456" i="35"/>
  <c r="W455" i="35"/>
  <c r="T455" i="35"/>
  <c r="P455" i="35"/>
  <c r="L455" i="35"/>
  <c r="A455" i="35"/>
  <c r="W454" i="35"/>
  <c r="T454" i="35"/>
  <c r="P454" i="35"/>
  <c r="L454" i="35"/>
  <c r="A454" i="35"/>
  <c r="W453" i="35"/>
  <c r="T453" i="35"/>
  <c r="P453" i="35"/>
  <c r="L453" i="35"/>
  <c r="A453" i="35"/>
  <c r="W452" i="35"/>
  <c r="T452" i="35"/>
  <c r="P452" i="35"/>
  <c r="L452" i="35"/>
  <c r="A452" i="35"/>
  <c r="W451" i="35"/>
  <c r="T451" i="35"/>
  <c r="P451" i="35"/>
  <c r="L451" i="35"/>
  <c r="A451" i="35"/>
  <c r="W450" i="35"/>
  <c r="T450" i="35"/>
  <c r="P450" i="35"/>
  <c r="L450" i="35"/>
  <c r="A450" i="35"/>
  <c r="W449" i="35"/>
  <c r="T449" i="35"/>
  <c r="P449" i="35"/>
  <c r="L449" i="35"/>
  <c r="A449" i="35"/>
  <c r="W448" i="35"/>
  <c r="T448" i="35"/>
  <c r="P448" i="35"/>
  <c r="L448" i="35"/>
  <c r="A448" i="35"/>
  <c r="W447" i="35"/>
  <c r="T447" i="35"/>
  <c r="P447" i="35"/>
  <c r="L447" i="35"/>
  <c r="A447" i="35"/>
  <c r="W446" i="35"/>
  <c r="T446" i="35"/>
  <c r="P446" i="35"/>
  <c r="L446" i="35"/>
  <c r="A446" i="35"/>
  <c r="W445" i="35"/>
  <c r="T445" i="35"/>
  <c r="P445" i="35"/>
  <c r="L445" i="35"/>
  <c r="A445" i="35"/>
  <c r="W444" i="35"/>
  <c r="T444" i="35"/>
  <c r="P444" i="35"/>
  <c r="L444" i="35"/>
  <c r="A444" i="35"/>
  <c r="W443" i="35"/>
  <c r="T443" i="35"/>
  <c r="P443" i="35"/>
  <c r="L443" i="35"/>
  <c r="A443" i="35"/>
  <c r="W442" i="35"/>
  <c r="T442" i="35"/>
  <c r="P442" i="35"/>
  <c r="L442" i="35"/>
  <c r="A442" i="35"/>
  <c r="W441" i="35"/>
  <c r="T441" i="35"/>
  <c r="P441" i="35"/>
  <c r="L441" i="35"/>
  <c r="A441" i="35"/>
  <c r="W440" i="35"/>
  <c r="T440" i="35"/>
  <c r="P440" i="35"/>
  <c r="L440" i="35"/>
  <c r="A440" i="35"/>
  <c r="W439" i="35"/>
  <c r="T439" i="35"/>
  <c r="P439" i="35"/>
  <c r="L439" i="35"/>
  <c r="A439" i="35"/>
  <c r="W438" i="35"/>
  <c r="T438" i="35"/>
  <c r="P438" i="35"/>
  <c r="L438" i="35"/>
  <c r="A438" i="35"/>
  <c r="W437" i="35"/>
  <c r="T437" i="35"/>
  <c r="P437" i="35"/>
  <c r="L437" i="35"/>
  <c r="A437" i="35"/>
  <c r="W436" i="35"/>
  <c r="T436" i="35"/>
  <c r="P436" i="35"/>
  <c r="L436" i="35"/>
  <c r="A436" i="35"/>
  <c r="W435" i="35"/>
  <c r="T435" i="35"/>
  <c r="P435" i="35"/>
  <c r="L435" i="35"/>
  <c r="A435" i="35"/>
  <c r="W434" i="35"/>
  <c r="T434" i="35"/>
  <c r="P434" i="35"/>
  <c r="L434" i="35"/>
  <c r="A434" i="35"/>
  <c r="W433" i="35"/>
  <c r="T433" i="35"/>
  <c r="P433" i="35"/>
  <c r="L433" i="35"/>
  <c r="A433" i="35"/>
  <c r="W432" i="35"/>
  <c r="T432" i="35"/>
  <c r="P432" i="35"/>
  <c r="L432" i="35"/>
  <c r="A432" i="35"/>
  <c r="W431" i="35"/>
  <c r="T431" i="35"/>
  <c r="P431" i="35"/>
  <c r="L431" i="35"/>
  <c r="A431" i="35"/>
  <c r="W430" i="35"/>
  <c r="T430" i="35"/>
  <c r="Q430" i="35"/>
  <c r="P430" i="35"/>
  <c r="L430" i="35"/>
  <c r="A430" i="35"/>
  <c r="W429" i="35"/>
  <c r="T429" i="35"/>
  <c r="Q429" i="35"/>
  <c r="P429" i="35"/>
  <c r="L429" i="35"/>
  <c r="A429" i="35"/>
  <c r="W428" i="35"/>
  <c r="T428" i="35"/>
  <c r="Q428" i="35"/>
  <c r="P428" i="35"/>
  <c r="L428" i="35"/>
  <c r="A428" i="35"/>
  <c r="W427" i="35"/>
  <c r="T427" i="35"/>
  <c r="Q427" i="35"/>
  <c r="P427" i="35"/>
  <c r="L427" i="35"/>
  <c r="A427" i="35"/>
  <c r="W426" i="35"/>
  <c r="T426" i="35"/>
  <c r="Q426" i="35"/>
  <c r="P426" i="35"/>
  <c r="L426" i="35"/>
  <c r="A426" i="35"/>
  <c r="W425" i="35"/>
  <c r="T425" i="35"/>
  <c r="Q425" i="35"/>
  <c r="P425" i="35"/>
  <c r="L425" i="35"/>
  <c r="A425" i="35"/>
  <c r="W424" i="35"/>
  <c r="T424" i="35"/>
  <c r="Q424" i="35"/>
  <c r="P424" i="35"/>
  <c r="L424" i="35"/>
  <c r="A424" i="35"/>
  <c r="W423" i="35"/>
  <c r="T423" i="35"/>
  <c r="Q423" i="35"/>
  <c r="P423" i="35"/>
  <c r="L423" i="35"/>
  <c r="A423" i="35"/>
  <c r="W422" i="35"/>
  <c r="T422" i="35"/>
  <c r="Q422" i="35"/>
  <c r="P422" i="35"/>
  <c r="L422" i="35"/>
  <c r="A422" i="35"/>
  <c r="W421" i="35"/>
  <c r="T421" i="35"/>
  <c r="P421" i="35"/>
  <c r="L421" i="35"/>
  <c r="A421" i="35"/>
  <c r="W420" i="35"/>
  <c r="T420" i="35"/>
  <c r="Q420" i="35"/>
  <c r="P420" i="35"/>
  <c r="L420" i="35"/>
  <c r="A420" i="35"/>
  <c r="W419" i="35"/>
  <c r="T419" i="35"/>
  <c r="Q419" i="35"/>
  <c r="P419" i="35"/>
  <c r="A419" i="35"/>
  <c r="W418" i="35"/>
  <c r="T418" i="35"/>
  <c r="Q418" i="35"/>
  <c r="P418" i="35"/>
  <c r="A418" i="35"/>
  <c r="W417" i="35"/>
  <c r="T417" i="35"/>
  <c r="P417" i="35"/>
  <c r="A417" i="35"/>
  <c r="W416" i="35"/>
  <c r="T416" i="35"/>
  <c r="P416" i="35"/>
  <c r="A416" i="35"/>
  <c r="W415" i="35"/>
  <c r="T415" i="35"/>
  <c r="P415" i="35"/>
  <c r="L415" i="35"/>
  <c r="A415" i="35"/>
  <c r="W414" i="35"/>
  <c r="T414" i="35"/>
  <c r="P414" i="35"/>
  <c r="L414" i="35"/>
  <c r="A414" i="35"/>
  <c r="W413" i="35"/>
  <c r="T413" i="35"/>
  <c r="Q413" i="35"/>
  <c r="P413" i="35"/>
  <c r="A413" i="35"/>
  <c r="W412" i="35"/>
  <c r="T412" i="35" s="1"/>
  <c r="Q412" i="35"/>
  <c r="P412" i="35"/>
  <c r="L412" i="35"/>
  <c r="A412" i="35"/>
  <c r="W411" i="35"/>
  <c r="T411" i="35"/>
  <c r="Q411" i="35"/>
  <c r="P411" i="35"/>
  <c r="L411" i="35"/>
  <c r="A411" i="35"/>
  <c r="W410" i="35"/>
  <c r="T410" i="35"/>
  <c r="Q410" i="35"/>
  <c r="P410" i="35"/>
  <c r="L410" i="35"/>
  <c r="A410" i="35"/>
  <c r="W409" i="35"/>
  <c r="T409" i="35"/>
  <c r="Q409" i="35"/>
  <c r="P409" i="35"/>
  <c r="L409" i="35"/>
  <c r="A409" i="35"/>
  <c r="W408" i="35"/>
  <c r="T408" i="35"/>
  <c r="Q408" i="35"/>
  <c r="P408" i="35"/>
  <c r="L408" i="35"/>
  <c r="A408" i="35"/>
  <c r="W407" i="35"/>
  <c r="T407" i="35"/>
  <c r="Q407" i="35"/>
  <c r="P407" i="35"/>
  <c r="L407" i="35"/>
  <c r="A407" i="35"/>
  <c r="W406" i="35"/>
  <c r="T406" i="35"/>
  <c r="Q406" i="35"/>
  <c r="P406" i="35"/>
  <c r="L406" i="35"/>
  <c r="A406" i="35"/>
  <c r="W405" i="35"/>
  <c r="T405" i="35"/>
  <c r="Q405" i="35"/>
  <c r="P405" i="35"/>
  <c r="L405" i="35"/>
  <c r="A405" i="35"/>
  <c r="W404" i="35"/>
  <c r="T404" i="35"/>
  <c r="Q404" i="35"/>
  <c r="P404" i="35"/>
  <c r="L404" i="35"/>
  <c r="A404" i="35"/>
  <c r="W403" i="35"/>
  <c r="T403" i="35"/>
  <c r="Q403" i="35"/>
  <c r="P403" i="35"/>
  <c r="L403" i="35"/>
  <c r="A403" i="35"/>
  <c r="W402" i="35"/>
  <c r="T402" i="35"/>
  <c r="Q402" i="35"/>
  <c r="P402" i="35"/>
  <c r="L402" i="35"/>
  <c r="A402" i="35"/>
  <c r="W401" i="35"/>
  <c r="T401" i="35"/>
  <c r="Q401" i="35"/>
  <c r="P401" i="35"/>
  <c r="L401" i="35"/>
  <c r="A401" i="35"/>
  <c r="W400" i="35"/>
  <c r="T400" i="35"/>
  <c r="Q400" i="35"/>
  <c r="P400" i="35"/>
  <c r="L400" i="35"/>
  <c r="A400" i="35"/>
  <c r="W399" i="35"/>
  <c r="T399" i="35"/>
  <c r="Q399" i="35"/>
  <c r="P399" i="35"/>
  <c r="L399" i="35"/>
  <c r="A399" i="35"/>
  <c r="W398" i="35"/>
  <c r="T398" i="35"/>
  <c r="Q398" i="35"/>
  <c r="P398" i="35"/>
  <c r="L398" i="35"/>
  <c r="A398" i="35"/>
  <c r="W397" i="35"/>
  <c r="T397" i="35"/>
  <c r="Q397" i="35"/>
  <c r="P397" i="35"/>
  <c r="L397" i="35"/>
  <c r="A397" i="35"/>
  <c r="W396" i="35"/>
  <c r="T396" i="35" s="1"/>
  <c r="Q396" i="35"/>
  <c r="P396" i="35"/>
  <c r="L396" i="35"/>
  <c r="A396" i="35"/>
  <c r="W395" i="35"/>
  <c r="T395" i="35"/>
  <c r="Q395" i="35"/>
  <c r="P395" i="35"/>
  <c r="L395" i="35"/>
  <c r="A395" i="35"/>
  <c r="W394" i="35"/>
  <c r="T394" i="35"/>
  <c r="Q394" i="35"/>
  <c r="P394" i="35"/>
  <c r="L394" i="35"/>
  <c r="A394" i="35"/>
  <c r="W393" i="35"/>
  <c r="T393" i="35"/>
  <c r="Q393" i="35"/>
  <c r="P393" i="35"/>
  <c r="L393" i="35"/>
  <c r="A393" i="35"/>
  <c r="W392" i="35"/>
  <c r="T392" i="35"/>
  <c r="Q392" i="35"/>
  <c r="P392" i="35"/>
  <c r="A392" i="35"/>
  <c r="W391" i="35"/>
  <c r="T391" i="35"/>
  <c r="Q391" i="35"/>
  <c r="P391" i="35"/>
  <c r="L391" i="35"/>
  <c r="A391" i="35"/>
  <c r="W390" i="35"/>
  <c r="T390" i="35"/>
  <c r="Q390" i="35"/>
  <c r="P390" i="35"/>
  <c r="L390" i="35"/>
  <c r="A390" i="35"/>
  <c r="W389" i="35"/>
  <c r="T389" i="35" s="1"/>
  <c r="Q389" i="35"/>
  <c r="P389" i="35"/>
  <c r="L389" i="35"/>
  <c r="A389" i="35"/>
  <c r="W388" i="35"/>
  <c r="T388" i="35"/>
  <c r="Q388" i="35"/>
  <c r="P388" i="35"/>
  <c r="L388" i="35"/>
  <c r="A388" i="35"/>
  <c r="W387" i="35"/>
  <c r="T387" i="35"/>
  <c r="Q387" i="35"/>
  <c r="P387" i="35"/>
  <c r="L387" i="35"/>
  <c r="A387" i="35"/>
  <c r="W386" i="35"/>
  <c r="T386" i="35" s="1"/>
  <c r="Q386" i="35"/>
  <c r="P386" i="35"/>
  <c r="L386" i="35"/>
  <c r="A386" i="35"/>
  <c r="W385" i="35"/>
  <c r="T385" i="35"/>
  <c r="Q385" i="35"/>
  <c r="P385" i="35"/>
  <c r="L385" i="35"/>
  <c r="A385" i="35"/>
  <c r="W384" i="35"/>
  <c r="T384" i="35"/>
  <c r="Q384" i="35"/>
  <c r="P384" i="35"/>
  <c r="L384" i="35"/>
  <c r="A384" i="35"/>
  <c r="W383" i="35"/>
  <c r="T383" i="35"/>
  <c r="Q383" i="35"/>
  <c r="P383" i="35"/>
  <c r="L383" i="35"/>
  <c r="A383" i="35"/>
  <c r="W382" i="35"/>
  <c r="T382" i="35"/>
  <c r="Q382" i="35"/>
  <c r="P382" i="35"/>
  <c r="L382" i="35"/>
  <c r="A382" i="35"/>
  <c r="W381" i="35"/>
  <c r="T381" i="35"/>
  <c r="Q381" i="35"/>
  <c r="P381" i="35"/>
  <c r="L381" i="35"/>
  <c r="A381" i="35"/>
  <c r="W380" i="35"/>
  <c r="T380" i="35"/>
  <c r="Q380" i="35"/>
  <c r="P380" i="35"/>
  <c r="L380" i="35"/>
  <c r="A380" i="35"/>
  <c r="W379" i="35"/>
  <c r="T379" i="35" s="1"/>
  <c r="Q379" i="35"/>
  <c r="P379" i="35"/>
  <c r="L379" i="35"/>
  <c r="A379" i="35"/>
  <c r="W378" i="35"/>
  <c r="T378" i="35"/>
  <c r="Q378" i="35"/>
  <c r="P378" i="35"/>
  <c r="L378" i="35"/>
  <c r="A378" i="35"/>
  <c r="W377" i="35"/>
  <c r="T377" i="35"/>
  <c r="Q377" i="35"/>
  <c r="P377" i="35"/>
  <c r="L377" i="35"/>
  <c r="A377" i="35"/>
  <c r="W376" i="35"/>
  <c r="T376" i="35"/>
  <c r="Q376" i="35"/>
  <c r="P376" i="35"/>
  <c r="L376" i="35"/>
  <c r="A376" i="35"/>
  <c r="W375" i="35"/>
  <c r="T375" i="35"/>
  <c r="Q375" i="35"/>
  <c r="P375" i="35"/>
  <c r="L375" i="35"/>
  <c r="A375" i="35"/>
  <c r="W374" i="35"/>
  <c r="T374" i="35"/>
  <c r="Q374" i="35"/>
  <c r="P374" i="35"/>
  <c r="A374" i="35"/>
  <c r="W373" i="35"/>
  <c r="T373" i="35"/>
  <c r="Q373" i="35"/>
  <c r="P373" i="35"/>
  <c r="A373" i="35"/>
  <c r="W372" i="35"/>
  <c r="T372" i="35"/>
  <c r="Q372" i="35"/>
  <c r="P372" i="35"/>
  <c r="L372" i="35"/>
  <c r="A372" i="35"/>
  <c r="W371" i="35"/>
  <c r="T371" i="35" s="1"/>
  <c r="Q371" i="35"/>
  <c r="P371" i="35"/>
  <c r="L371" i="35"/>
  <c r="A371" i="35"/>
  <c r="W370" i="35"/>
  <c r="T370" i="35"/>
  <c r="Q370" i="35"/>
  <c r="P370" i="35"/>
  <c r="L370" i="35"/>
  <c r="A370" i="35"/>
  <c r="W369" i="35"/>
  <c r="T369" i="35"/>
  <c r="Q369" i="35"/>
  <c r="P369" i="35"/>
  <c r="L369" i="35"/>
  <c r="A369" i="35"/>
  <c r="W368" i="35"/>
  <c r="T368" i="35"/>
  <c r="Q368" i="35"/>
  <c r="P368" i="35"/>
  <c r="L368" i="35"/>
  <c r="A368" i="35"/>
  <c r="W367" i="35"/>
  <c r="T367" i="35"/>
  <c r="Q367" i="35"/>
  <c r="P367" i="35"/>
  <c r="L367" i="35"/>
  <c r="A367" i="35"/>
  <c r="W366" i="35"/>
  <c r="T366" i="35"/>
  <c r="Q366" i="35"/>
  <c r="P366" i="35"/>
  <c r="L366" i="35"/>
  <c r="A366" i="35"/>
  <c r="W365" i="35"/>
  <c r="T365" i="35"/>
  <c r="Q365" i="35"/>
  <c r="P365" i="35"/>
  <c r="A365" i="35"/>
  <c r="W364" i="35"/>
  <c r="T364" i="35"/>
  <c r="Q364" i="35"/>
  <c r="P364" i="35"/>
  <c r="L364" i="35"/>
  <c r="A364" i="35"/>
  <c r="W363" i="35"/>
  <c r="T363" i="35"/>
  <c r="Q363" i="35"/>
  <c r="P363" i="35"/>
  <c r="L363" i="35"/>
  <c r="A363" i="35"/>
  <c r="W362" i="35"/>
  <c r="T362" i="35"/>
  <c r="Q362" i="35"/>
  <c r="P362" i="35"/>
  <c r="L362" i="35"/>
  <c r="A362" i="35"/>
  <c r="W361" i="35"/>
  <c r="T361" i="35"/>
  <c r="Q361" i="35"/>
  <c r="P361" i="35"/>
  <c r="L361" i="35"/>
  <c r="A361" i="35"/>
  <c r="W360" i="35"/>
  <c r="T360" i="35"/>
  <c r="Q360" i="35"/>
  <c r="P360" i="35"/>
  <c r="L360" i="35"/>
  <c r="A360" i="35"/>
  <c r="W359" i="35"/>
  <c r="T359" i="35"/>
  <c r="Q359" i="35"/>
  <c r="P359" i="35"/>
  <c r="L359" i="35"/>
  <c r="A359" i="35"/>
  <c r="W358" i="35"/>
  <c r="T358" i="35"/>
  <c r="Q358" i="35"/>
  <c r="P358" i="35"/>
  <c r="L358" i="35"/>
  <c r="A358" i="35"/>
  <c r="W357" i="35"/>
  <c r="T357" i="35"/>
  <c r="Q357" i="35"/>
  <c r="P357" i="35"/>
  <c r="L357" i="35"/>
  <c r="A357" i="35"/>
  <c r="W356" i="35"/>
  <c r="T356" i="35"/>
  <c r="Q356" i="35"/>
  <c r="P356" i="35"/>
  <c r="L356" i="35"/>
  <c r="A356" i="35"/>
  <c r="W355" i="35"/>
  <c r="T355" i="35"/>
  <c r="Q355" i="35"/>
  <c r="P355" i="35"/>
  <c r="L355" i="35"/>
  <c r="A355" i="35"/>
  <c r="W354" i="35"/>
  <c r="T354" i="35"/>
  <c r="Q354" i="35"/>
  <c r="P354" i="35"/>
  <c r="L354" i="35"/>
  <c r="A354" i="35"/>
  <c r="W353" i="35"/>
  <c r="T353" i="35"/>
  <c r="Q353" i="35"/>
  <c r="P353" i="35"/>
  <c r="L353" i="35"/>
  <c r="A353" i="35"/>
  <c r="W352" i="35"/>
  <c r="T352" i="35"/>
  <c r="Q352" i="35"/>
  <c r="P352" i="35"/>
  <c r="L352" i="35"/>
  <c r="A352" i="35"/>
  <c r="W351" i="35"/>
  <c r="T351" i="35"/>
  <c r="Q351" i="35"/>
  <c r="P351" i="35"/>
  <c r="L351" i="35"/>
  <c r="A351" i="35"/>
  <c r="W350" i="35"/>
  <c r="T350" i="35"/>
  <c r="Q350" i="35"/>
  <c r="P350" i="35"/>
  <c r="L350" i="35"/>
  <c r="A350" i="35"/>
  <c r="W349" i="35"/>
  <c r="T349" i="35"/>
  <c r="Q349" i="35"/>
  <c r="P349" i="35"/>
  <c r="L349" i="35"/>
  <c r="A349" i="35"/>
  <c r="W348" i="35"/>
  <c r="T348" i="35"/>
  <c r="Q348" i="35"/>
  <c r="P348" i="35"/>
  <c r="L348" i="35"/>
  <c r="A348" i="35"/>
  <c r="W347" i="35"/>
  <c r="T347" i="35"/>
  <c r="Q347" i="35"/>
  <c r="P347" i="35"/>
  <c r="L347" i="35"/>
  <c r="A347" i="35"/>
  <c r="W346" i="35"/>
  <c r="T346" i="35"/>
  <c r="Q346" i="35"/>
  <c r="P346" i="35"/>
  <c r="L346" i="35"/>
  <c r="A346" i="35"/>
  <c r="W345" i="35"/>
  <c r="T345" i="35"/>
  <c r="Q345" i="35"/>
  <c r="P345" i="35"/>
  <c r="L345" i="35"/>
  <c r="A345" i="35"/>
  <c r="W344" i="35"/>
  <c r="T344" i="35"/>
  <c r="Q344" i="35"/>
  <c r="P344" i="35"/>
  <c r="L344" i="35"/>
  <c r="A344" i="35"/>
  <c r="W343" i="35"/>
  <c r="T343" i="35"/>
  <c r="Q343" i="35"/>
  <c r="P343" i="35"/>
  <c r="L343" i="35"/>
  <c r="A343" i="35"/>
  <c r="W342" i="35"/>
  <c r="T342" i="35"/>
  <c r="Q342" i="35"/>
  <c r="P342" i="35"/>
  <c r="A342" i="35"/>
  <c r="W341" i="35"/>
  <c r="T341" i="35"/>
  <c r="Q341" i="35"/>
  <c r="P341" i="35"/>
  <c r="L341" i="35"/>
  <c r="A341" i="35"/>
  <c r="W340" i="35"/>
  <c r="T340" i="35"/>
  <c r="Q340" i="35"/>
  <c r="P340" i="35"/>
  <c r="L340" i="35"/>
  <c r="A340" i="35"/>
  <c r="W339" i="35"/>
  <c r="T339" i="35" s="1"/>
  <c r="Q339" i="35"/>
  <c r="P339" i="35"/>
  <c r="L339" i="35"/>
  <c r="A339" i="35"/>
  <c r="W338" i="35"/>
  <c r="T338" i="35"/>
  <c r="Q338" i="35"/>
  <c r="P338" i="35"/>
  <c r="L338" i="35"/>
  <c r="A338" i="35"/>
  <c r="W337" i="35"/>
  <c r="T337" i="35"/>
  <c r="Q337" i="35"/>
  <c r="P337" i="35"/>
  <c r="L337" i="35"/>
  <c r="A337" i="35"/>
  <c r="W336" i="35"/>
  <c r="T336" i="35"/>
  <c r="Q336" i="35"/>
  <c r="P336" i="35"/>
  <c r="L336" i="35"/>
  <c r="A336" i="35"/>
  <c r="W335" i="35"/>
  <c r="T335" i="35"/>
  <c r="Q335" i="35"/>
  <c r="P335" i="35"/>
  <c r="L335" i="35"/>
  <c r="A335" i="35"/>
  <c r="W334" i="35"/>
  <c r="T334" i="35"/>
  <c r="Q334" i="35"/>
  <c r="P334" i="35"/>
  <c r="L334" i="35"/>
  <c r="A334" i="35"/>
  <c r="W333" i="35"/>
  <c r="T333" i="35"/>
  <c r="Q333" i="35"/>
  <c r="P333" i="35"/>
  <c r="L333" i="35"/>
  <c r="A333" i="35"/>
  <c r="W332" i="35"/>
  <c r="T332" i="35"/>
  <c r="Q332" i="35"/>
  <c r="P332" i="35"/>
  <c r="L332" i="35"/>
  <c r="A332" i="35"/>
  <c r="W331" i="35"/>
  <c r="T331" i="35"/>
  <c r="Q331" i="35"/>
  <c r="P331" i="35"/>
  <c r="L331" i="35"/>
  <c r="A331" i="35"/>
  <c r="W330" i="35"/>
  <c r="T330" i="35"/>
  <c r="Q330" i="35"/>
  <c r="P330" i="35"/>
  <c r="L330" i="35"/>
  <c r="A330" i="35"/>
  <c r="W329" i="35"/>
  <c r="T329" i="35"/>
  <c r="Q329" i="35"/>
  <c r="P329" i="35"/>
  <c r="L329" i="35"/>
  <c r="A329" i="35"/>
  <c r="W328" i="35"/>
  <c r="T328" i="35"/>
  <c r="Q328" i="35"/>
  <c r="P328" i="35"/>
  <c r="L328" i="35"/>
  <c r="A328" i="35"/>
  <c r="W327" i="35"/>
  <c r="T327" i="35" s="1"/>
  <c r="Q327" i="35"/>
  <c r="P327" i="35"/>
  <c r="L327" i="35"/>
  <c r="A327" i="35"/>
  <c r="W326" i="35"/>
  <c r="T326" i="35"/>
  <c r="Q326" i="35"/>
  <c r="P326" i="35"/>
  <c r="L326" i="35"/>
  <c r="A326" i="35"/>
  <c r="W325" i="35"/>
  <c r="T325" i="35"/>
  <c r="Q325" i="35"/>
  <c r="P325" i="35"/>
  <c r="L325" i="35"/>
  <c r="A325" i="35"/>
  <c r="W324" i="35"/>
  <c r="T324" i="35"/>
  <c r="Q324" i="35"/>
  <c r="P324" i="35"/>
  <c r="L324" i="35"/>
  <c r="A324" i="35"/>
  <c r="W323" i="35"/>
  <c r="T323" i="35"/>
  <c r="Q323" i="35"/>
  <c r="P323" i="35"/>
  <c r="L323" i="35"/>
  <c r="A323" i="35"/>
  <c r="W322" i="35"/>
  <c r="T322" i="35" s="1"/>
  <c r="Q322" i="35"/>
  <c r="P322" i="35"/>
  <c r="L322" i="35"/>
  <c r="A322" i="35"/>
  <c r="W321" i="35"/>
  <c r="T321" i="35"/>
  <c r="Q321" i="35"/>
  <c r="P321" i="35"/>
  <c r="L321" i="35"/>
  <c r="A321" i="35"/>
  <c r="W320" i="35"/>
  <c r="T320" i="35"/>
  <c r="Q320" i="35"/>
  <c r="P320" i="35"/>
  <c r="L320" i="35"/>
  <c r="A320" i="35"/>
  <c r="W319" i="35"/>
  <c r="T319" i="35"/>
  <c r="Q319" i="35"/>
  <c r="P319" i="35"/>
  <c r="L319" i="35"/>
  <c r="A319" i="35"/>
  <c r="W318" i="35"/>
  <c r="T318" i="35"/>
  <c r="Q318" i="35"/>
  <c r="P318" i="35"/>
  <c r="L318" i="35"/>
  <c r="A318" i="35"/>
  <c r="W317" i="35"/>
  <c r="T317" i="35"/>
  <c r="Q317" i="35"/>
  <c r="P317" i="35"/>
  <c r="A317" i="35"/>
  <c r="W316" i="35"/>
  <c r="T316" i="35"/>
  <c r="Q316" i="35"/>
  <c r="P316" i="35"/>
  <c r="L316" i="35"/>
  <c r="A316" i="35"/>
  <c r="W315" i="35"/>
  <c r="T315" i="35"/>
  <c r="Q315" i="35"/>
  <c r="P315" i="35"/>
  <c r="L315" i="35"/>
  <c r="A315" i="35"/>
  <c r="W314" i="35"/>
  <c r="T314" i="35" s="1"/>
  <c r="Q314" i="35"/>
  <c r="P314" i="35"/>
  <c r="L314" i="35"/>
  <c r="A314" i="35"/>
  <c r="W313" i="35"/>
  <c r="T313" i="35"/>
  <c r="Q313" i="35"/>
  <c r="P313" i="35"/>
  <c r="L313" i="35"/>
  <c r="A313" i="35"/>
  <c r="W312" i="35"/>
  <c r="T312" i="35"/>
  <c r="Q312" i="35"/>
  <c r="P312" i="35"/>
  <c r="L312" i="35"/>
  <c r="A312" i="35"/>
  <c r="W311" i="35"/>
  <c r="T311" i="35"/>
  <c r="Q311" i="35"/>
  <c r="P311" i="35"/>
  <c r="L311" i="35"/>
  <c r="A311" i="35"/>
  <c r="W310" i="35"/>
  <c r="T310" i="35"/>
  <c r="Q310" i="35"/>
  <c r="P310" i="35"/>
  <c r="L310" i="35"/>
  <c r="A310" i="35"/>
  <c r="W309" i="35"/>
  <c r="T309" i="35"/>
  <c r="Q309" i="35"/>
  <c r="P309" i="35"/>
  <c r="L309" i="35"/>
  <c r="A309" i="35"/>
  <c r="W308" i="35"/>
  <c r="T308" i="35" s="1"/>
  <c r="Q308" i="35"/>
  <c r="P308" i="35"/>
  <c r="L308" i="35"/>
  <c r="A308" i="35"/>
  <c r="W307" i="35"/>
  <c r="T307" i="35"/>
  <c r="Q307" i="35"/>
  <c r="P307" i="35"/>
  <c r="L307" i="35"/>
  <c r="A307" i="35"/>
  <c r="W306" i="35"/>
  <c r="T306" i="35"/>
  <c r="Q306" i="35"/>
  <c r="P306" i="35"/>
  <c r="L306" i="35"/>
  <c r="A306" i="35"/>
  <c r="W305" i="35"/>
  <c r="T305" i="35"/>
  <c r="Q305" i="35"/>
  <c r="P305" i="35"/>
  <c r="L305" i="35"/>
  <c r="A305" i="35"/>
  <c r="W304" i="35"/>
  <c r="T304" i="35"/>
  <c r="Q304" i="35"/>
  <c r="P304" i="35"/>
  <c r="L304" i="35"/>
  <c r="A304" i="35"/>
  <c r="W303" i="35"/>
  <c r="T303" i="35"/>
  <c r="Q303" i="35"/>
  <c r="P303" i="35"/>
  <c r="L303" i="35"/>
  <c r="A303" i="35"/>
  <c r="W302" i="35"/>
  <c r="T302" i="35" s="1"/>
  <c r="Q302" i="35"/>
  <c r="P302" i="35"/>
  <c r="L302" i="35"/>
  <c r="A302" i="35"/>
  <c r="W301" i="35"/>
  <c r="T301" i="35"/>
  <c r="Q301" i="35"/>
  <c r="P301" i="35"/>
  <c r="L301" i="35"/>
  <c r="A301" i="35"/>
  <c r="W300" i="35"/>
  <c r="T300" i="35"/>
  <c r="Q300" i="35"/>
  <c r="P300" i="35"/>
  <c r="L300" i="35"/>
  <c r="A300" i="35"/>
  <c r="W299" i="35"/>
  <c r="T299" i="35"/>
  <c r="Q299" i="35"/>
  <c r="P299" i="35"/>
  <c r="L299" i="35"/>
  <c r="A299" i="35"/>
  <c r="W298" i="35"/>
  <c r="T298" i="35"/>
  <c r="Q298" i="35"/>
  <c r="P298" i="35"/>
  <c r="L298" i="35"/>
  <c r="A298" i="35"/>
  <c r="W297" i="35"/>
  <c r="T297" i="35"/>
  <c r="Q297" i="35"/>
  <c r="P297" i="35"/>
  <c r="L297" i="35"/>
  <c r="A297" i="35"/>
  <c r="W296" i="35"/>
  <c r="T296" i="35"/>
  <c r="Q296" i="35"/>
  <c r="P296" i="35"/>
  <c r="L296" i="35"/>
  <c r="A296" i="35"/>
  <c r="W295" i="35"/>
  <c r="T295" i="35"/>
  <c r="Q295" i="35"/>
  <c r="P295" i="35"/>
  <c r="L295" i="35"/>
  <c r="A295" i="35"/>
  <c r="W294" i="35"/>
  <c r="T294" i="35"/>
  <c r="Q294" i="35"/>
  <c r="P294" i="35"/>
  <c r="L294" i="35"/>
  <c r="A294" i="35"/>
  <c r="W293" i="35"/>
  <c r="T293" i="35"/>
  <c r="Q293" i="35"/>
  <c r="P293" i="35"/>
  <c r="L293" i="35"/>
  <c r="A293" i="35"/>
  <c r="W292" i="35"/>
  <c r="T292" i="35"/>
  <c r="Q292" i="35"/>
  <c r="P292" i="35"/>
  <c r="L292" i="35"/>
  <c r="A292" i="35"/>
  <c r="W291" i="35"/>
  <c r="T291" i="35"/>
  <c r="Q291" i="35"/>
  <c r="P291" i="35"/>
  <c r="L291" i="35"/>
  <c r="A291" i="35"/>
  <c r="W290" i="35"/>
  <c r="T290" i="35" s="1"/>
  <c r="Q290" i="35"/>
  <c r="P290" i="35"/>
  <c r="L290" i="35"/>
  <c r="A290" i="35"/>
  <c r="W289" i="35"/>
  <c r="T289" i="35"/>
  <c r="Q289" i="35"/>
  <c r="P289" i="35"/>
  <c r="L289" i="35"/>
  <c r="A289" i="35"/>
  <c r="W288" i="35"/>
  <c r="T288" i="35"/>
  <c r="Q288" i="35"/>
  <c r="P288" i="35"/>
  <c r="L288" i="35"/>
  <c r="A288" i="35"/>
  <c r="W287" i="35"/>
  <c r="T287" i="35"/>
  <c r="Q287" i="35"/>
  <c r="P287" i="35"/>
  <c r="L287" i="35"/>
  <c r="A287" i="35"/>
  <c r="W286" i="35"/>
  <c r="T286" i="35"/>
  <c r="Q286" i="35"/>
  <c r="P286" i="35"/>
  <c r="L286" i="35"/>
  <c r="A286" i="35"/>
  <c r="W285" i="35"/>
  <c r="T285" i="35" s="1"/>
  <c r="Q285" i="35"/>
  <c r="P285" i="35"/>
  <c r="L285" i="35"/>
  <c r="A285" i="35"/>
  <c r="W284" i="35"/>
  <c r="T284" i="35"/>
  <c r="Q284" i="35"/>
  <c r="P284" i="35"/>
  <c r="L284" i="35"/>
  <c r="A284" i="35"/>
  <c r="W283" i="35"/>
  <c r="T283" i="35"/>
  <c r="Q283" i="35"/>
  <c r="P283" i="35"/>
  <c r="L283" i="35"/>
  <c r="A283" i="35"/>
  <c r="W282" i="35"/>
  <c r="T282" i="35"/>
  <c r="Q282" i="35"/>
  <c r="P282" i="35"/>
  <c r="L282" i="35"/>
  <c r="A282" i="35"/>
  <c r="W281" i="35"/>
  <c r="T281" i="35"/>
  <c r="Q281" i="35"/>
  <c r="P281" i="35"/>
  <c r="L281" i="35"/>
  <c r="A281" i="35"/>
  <c r="W280" i="35"/>
  <c r="T280" i="35"/>
  <c r="Q280" i="35"/>
  <c r="P280" i="35"/>
  <c r="L280" i="35"/>
  <c r="A280" i="35"/>
  <c r="W279" i="35"/>
  <c r="T279" i="35"/>
  <c r="Q279" i="35"/>
  <c r="P279" i="35"/>
  <c r="L279" i="35"/>
  <c r="A279" i="35"/>
  <c r="W278" i="35"/>
  <c r="T278" i="35" s="1"/>
  <c r="Q278" i="35"/>
  <c r="P278" i="35"/>
  <c r="L278" i="35"/>
  <c r="A278" i="35"/>
  <c r="W277" i="35"/>
  <c r="T277" i="35"/>
  <c r="Q277" i="35"/>
  <c r="P277" i="35"/>
  <c r="L277" i="35"/>
  <c r="A277" i="35"/>
  <c r="W276" i="35"/>
  <c r="T276" i="35"/>
  <c r="Q276" i="35"/>
  <c r="P276" i="35"/>
  <c r="L276" i="35"/>
  <c r="A276" i="35"/>
  <c r="W275" i="35"/>
  <c r="T275" i="35"/>
  <c r="Q275" i="35"/>
  <c r="P275" i="35"/>
  <c r="L275" i="35"/>
  <c r="A275" i="35"/>
  <c r="W274" i="35"/>
  <c r="T274" i="35"/>
  <c r="Q274" i="35"/>
  <c r="P274" i="35"/>
  <c r="L274" i="35"/>
  <c r="A274" i="35"/>
  <c r="W273" i="35"/>
  <c r="T273" i="35"/>
  <c r="Q273" i="35"/>
  <c r="P273" i="35"/>
  <c r="L273" i="35"/>
  <c r="A273" i="35"/>
  <c r="W272" i="35"/>
  <c r="T272" i="35"/>
  <c r="Q272" i="35"/>
  <c r="P272" i="35"/>
  <c r="L272" i="35"/>
  <c r="A272" i="35"/>
  <c r="W271" i="35"/>
  <c r="T271" i="35"/>
  <c r="Q271" i="35"/>
  <c r="P271" i="35"/>
  <c r="L271" i="35"/>
  <c r="A271" i="35"/>
  <c r="W270" i="35"/>
  <c r="T270" i="35"/>
  <c r="Q270" i="35"/>
  <c r="P270" i="35"/>
  <c r="L270" i="35"/>
  <c r="A270" i="35"/>
  <c r="W269" i="35"/>
  <c r="T269" i="35"/>
  <c r="Q269" i="35"/>
  <c r="P269" i="35"/>
  <c r="L269" i="35"/>
  <c r="A269" i="35"/>
  <c r="W268" i="35"/>
  <c r="T268" i="35"/>
  <c r="Q268" i="35"/>
  <c r="P268" i="35"/>
  <c r="L268" i="35"/>
  <c r="A268" i="35"/>
  <c r="W267" i="35"/>
  <c r="T267" i="35"/>
  <c r="Q267" i="35"/>
  <c r="P267" i="35"/>
  <c r="L267" i="35"/>
  <c r="A267" i="35"/>
  <c r="W266" i="35"/>
  <c r="T266" i="35" s="1"/>
  <c r="Q266" i="35"/>
  <c r="P266" i="35"/>
  <c r="L266" i="35"/>
  <c r="A266" i="35"/>
  <c r="W265" i="35"/>
  <c r="T265" i="35"/>
  <c r="Q265" i="35"/>
  <c r="P265" i="35"/>
  <c r="L265" i="35"/>
  <c r="A265" i="35"/>
  <c r="W264" i="35"/>
  <c r="T264" i="35"/>
  <c r="Q264" i="35"/>
  <c r="P264" i="35"/>
  <c r="L264" i="35"/>
  <c r="A264" i="35"/>
  <c r="W263" i="35"/>
  <c r="T263" i="35"/>
  <c r="Q263" i="35"/>
  <c r="P263" i="35"/>
  <c r="L263" i="35"/>
  <c r="A263" i="35"/>
  <c r="W262" i="35"/>
  <c r="T262" i="35"/>
  <c r="Q262" i="35"/>
  <c r="P262" i="35"/>
  <c r="L262" i="35"/>
  <c r="A262" i="35"/>
  <c r="W261" i="35"/>
  <c r="T261" i="35"/>
  <c r="Q261" i="35"/>
  <c r="P261" i="35"/>
  <c r="A261" i="35"/>
  <c r="W260" i="35"/>
  <c r="T260" i="35" s="1"/>
  <c r="Q260" i="35"/>
  <c r="P260" i="35"/>
  <c r="L260" i="35"/>
  <c r="A260" i="35"/>
  <c r="W259" i="35"/>
  <c r="T259" i="35"/>
  <c r="Q259" i="35"/>
  <c r="P259" i="35"/>
  <c r="L259" i="35"/>
  <c r="A259" i="35"/>
  <c r="W258" i="35"/>
  <c r="T258" i="35"/>
  <c r="Q258" i="35"/>
  <c r="P258" i="35"/>
  <c r="L258" i="35"/>
  <c r="A258" i="35"/>
  <c r="W257" i="35"/>
  <c r="T257" i="35"/>
  <c r="Q257" i="35"/>
  <c r="P257" i="35"/>
  <c r="L257" i="35"/>
  <c r="A257" i="35"/>
  <c r="W256" i="35"/>
  <c r="T256" i="35" s="1"/>
  <c r="Q256" i="35"/>
  <c r="P256" i="35"/>
  <c r="L256" i="35"/>
  <c r="A256" i="35"/>
  <c r="W255" i="35"/>
  <c r="T255" i="35"/>
  <c r="Q255" i="35"/>
  <c r="P255" i="35"/>
  <c r="L255" i="35"/>
  <c r="A255" i="35"/>
  <c r="W254" i="35"/>
  <c r="T254" i="35"/>
  <c r="Q254" i="35"/>
  <c r="P254" i="35"/>
  <c r="L254" i="35"/>
  <c r="A254" i="35"/>
  <c r="W253" i="35"/>
  <c r="T253" i="35"/>
  <c r="Q253" i="35"/>
  <c r="P253" i="35"/>
  <c r="L253" i="35"/>
  <c r="A253" i="35"/>
  <c r="W252" i="35"/>
  <c r="T252" i="35"/>
  <c r="Q252" i="35"/>
  <c r="P252" i="35"/>
  <c r="L252" i="35"/>
  <c r="A252" i="35"/>
  <c r="W251" i="35"/>
  <c r="T251" i="35"/>
  <c r="Q251" i="35"/>
  <c r="P251" i="35"/>
  <c r="L251" i="35"/>
  <c r="A251" i="35"/>
  <c r="W250" i="35"/>
  <c r="T250" i="35"/>
  <c r="Q250" i="35"/>
  <c r="P250" i="35"/>
  <c r="L250" i="35"/>
  <c r="A250" i="35"/>
  <c r="W249" i="35"/>
  <c r="T249" i="35" s="1"/>
  <c r="Q249" i="35"/>
  <c r="P249" i="35"/>
  <c r="L249" i="35"/>
  <c r="A249" i="35"/>
  <c r="W248" i="35"/>
  <c r="T248" i="35"/>
  <c r="Q248" i="35"/>
  <c r="P248" i="35"/>
  <c r="L248" i="35"/>
  <c r="A248" i="35"/>
  <c r="W247" i="35"/>
  <c r="T247" i="35"/>
  <c r="Q247" i="35"/>
  <c r="P247" i="35"/>
  <c r="L247" i="35"/>
  <c r="A247" i="35"/>
  <c r="W246" i="35"/>
  <c r="T246" i="35"/>
  <c r="Q246" i="35"/>
  <c r="P246" i="35"/>
  <c r="L246" i="35"/>
  <c r="A246" i="35"/>
  <c r="W245" i="35"/>
  <c r="T245" i="35"/>
  <c r="Q245" i="35"/>
  <c r="P245" i="35"/>
  <c r="L245" i="35"/>
  <c r="A245" i="35"/>
  <c r="W244" i="35"/>
  <c r="T244" i="35"/>
  <c r="Q244" i="35"/>
  <c r="P244" i="35"/>
  <c r="L244" i="35"/>
  <c r="A244" i="35"/>
  <c r="W243" i="35"/>
  <c r="T243" i="35"/>
  <c r="Q243" i="35"/>
  <c r="P243" i="35"/>
  <c r="L243" i="35"/>
  <c r="A243" i="35"/>
  <c r="W242" i="35"/>
  <c r="T242" i="35" s="1"/>
  <c r="Q242" i="35"/>
  <c r="P242" i="35"/>
  <c r="L242" i="35"/>
  <c r="A242" i="35"/>
  <c r="W241" i="35"/>
  <c r="T241" i="35"/>
  <c r="Q241" i="35"/>
  <c r="P241" i="35"/>
  <c r="L241" i="35"/>
  <c r="A241" i="35"/>
  <c r="W240" i="35"/>
  <c r="T240" i="35"/>
  <c r="Q240" i="35"/>
  <c r="P240" i="35"/>
  <c r="L240" i="35"/>
  <c r="A240" i="35"/>
  <c r="W239" i="35"/>
  <c r="T239" i="35"/>
  <c r="Q239" i="35"/>
  <c r="P239" i="35"/>
  <c r="L239" i="35"/>
  <c r="A239" i="35"/>
  <c r="W238" i="35"/>
  <c r="T238" i="35"/>
  <c r="Q238" i="35"/>
  <c r="P238" i="35"/>
  <c r="L238" i="35"/>
  <c r="A238" i="35"/>
  <c r="W237" i="35"/>
  <c r="T237" i="35"/>
  <c r="Q237" i="35"/>
  <c r="P237" i="35"/>
  <c r="L237" i="35"/>
  <c r="A237" i="35"/>
  <c r="W236" i="35"/>
  <c r="T236" i="35"/>
  <c r="Q236" i="35"/>
  <c r="P236" i="35"/>
  <c r="L236" i="35"/>
  <c r="A236" i="35"/>
  <c r="W235" i="35"/>
  <c r="T235" i="35"/>
  <c r="Q235" i="35"/>
  <c r="P235" i="35"/>
  <c r="L235" i="35"/>
  <c r="A235" i="35"/>
  <c r="W234" i="35"/>
  <c r="T234" i="35"/>
  <c r="Q234" i="35"/>
  <c r="P234" i="35"/>
  <c r="L234" i="35"/>
  <c r="A234" i="35"/>
  <c r="W233" i="35"/>
  <c r="T233" i="35"/>
  <c r="Q233" i="35"/>
  <c r="P233" i="35"/>
  <c r="L233" i="35"/>
  <c r="A233" i="35"/>
  <c r="W232" i="35"/>
  <c r="T232" i="35"/>
  <c r="Q232" i="35"/>
  <c r="P232" i="35"/>
  <c r="L232" i="35"/>
  <c r="A232" i="35"/>
  <c r="W231" i="35"/>
  <c r="T231" i="35"/>
  <c r="Q231" i="35"/>
  <c r="P231" i="35"/>
  <c r="L231" i="35"/>
  <c r="A231" i="35"/>
  <c r="W230" i="35"/>
  <c r="T230" i="35"/>
  <c r="Q230" i="35"/>
  <c r="P230" i="35"/>
  <c r="L230" i="35"/>
  <c r="A230" i="35"/>
  <c r="W229" i="35"/>
  <c r="T229" i="35" s="1"/>
  <c r="Q229" i="35"/>
  <c r="P229" i="35"/>
  <c r="L229" i="35"/>
  <c r="A229" i="35"/>
  <c r="W228" i="35"/>
  <c r="T228" i="35"/>
  <c r="Q228" i="35"/>
  <c r="P228" i="35"/>
  <c r="L228" i="35"/>
  <c r="A228" i="35"/>
  <c r="W227" i="35"/>
  <c r="T227" i="35"/>
  <c r="Q227" i="35"/>
  <c r="P227" i="35"/>
  <c r="L227" i="35"/>
  <c r="A227" i="35"/>
  <c r="W226" i="35"/>
  <c r="T226" i="35"/>
  <c r="Q226" i="35"/>
  <c r="P226" i="35"/>
  <c r="L226" i="35"/>
  <c r="A226" i="35"/>
  <c r="W225" i="35"/>
  <c r="T225" i="35"/>
  <c r="Q225" i="35"/>
  <c r="P225" i="35"/>
  <c r="L225" i="35"/>
  <c r="A225" i="35"/>
  <c r="W224" i="35"/>
  <c r="T224" i="35" s="1"/>
  <c r="Q224" i="35"/>
  <c r="P224" i="35"/>
  <c r="L224" i="35"/>
  <c r="A224" i="35"/>
  <c r="W223" i="35"/>
  <c r="T223" i="35" s="1"/>
  <c r="Q223" i="35"/>
  <c r="P223" i="35"/>
  <c r="L223" i="35"/>
  <c r="A223" i="35"/>
  <c r="W222" i="35"/>
  <c r="T222" i="35"/>
  <c r="Q222" i="35"/>
  <c r="P222" i="35"/>
  <c r="L222" i="35"/>
  <c r="A222" i="35"/>
  <c r="W221" i="35"/>
  <c r="T221" i="35"/>
  <c r="Q221" i="35"/>
  <c r="P221" i="35"/>
  <c r="L221" i="35"/>
  <c r="A221" i="35"/>
  <c r="W220" i="35"/>
  <c r="T220" i="35" s="1"/>
  <c r="Q220" i="35"/>
  <c r="P220" i="35"/>
  <c r="L220" i="35"/>
  <c r="A220" i="35"/>
  <c r="W219" i="35"/>
  <c r="T219" i="35"/>
  <c r="Q219" i="35"/>
  <c r="P219" i="35"/>
  <c r="L219" i="35"/>
  <c r="A219" i="35"/>
  <c r="W218" i="35"/>
  <c r="T218" i="35"/>
  <c r="Q218" i="35"/>
  <c r="P218" i="35"/>
  <c r="L218" i="35"/>
  <c r="A218" i="35"/>
  <c r="W217" i="35"/>
  <c r="T217" i="35"/>
  <c r="Q217" i="35"/>
  <c r="P217" i="35"/>
  <c r="L217" i="35"/>
  <c r="A217" i="35"/>
  <c r="W216" i="35"/>
  <c r="T216" i="35"/>
  <c r="Q216" i="35"/>
  <c r="P216" i="35"/>
  <c r="L216" i="35"/>
  <c r="A216" i="35"/>
  <c r="W215" i="35"/>
  <c r="T215" i="35"/>
  <c r="Q215" i="35"/>
  <c r="P215" i="35"/>
  <c r="L215" i="35"/>
  <c r="A215" i="35"/>
  <c r="W214" i="35"/>
  <c r="T214" i="35"/>
  <c r="Q214" i="35"/>
  <c r="P214" i="35"/>
  <c r="L214" i="35"/>
  <c r="A214" i="35"/>
  <c r="W213" i="35"/>
  <c r="T213" i="35" s="1"/>
  <c r="Q213" i="35"/>
  <c r="P213" i="35"/>
  <c r="L213" i="35"/>
  <c r="A213" i="35"/>
  <c r="W212" i="35"/>
  <c r="T212" i="35" s="1"/>
  <c r="Q212" i="35"/>
  <c r="P212" i="35"/>
  <c r="L212" i="35"/>
  <c r="A212" i="35"/>
  <c r="W211" i="35"/>
  <c r="T211" i="35"/>
  <c r="Q211" i="35"/>
  <c r="P211" i="35"/>
  <c r="L211" i="35"/>
  <c r="A211" i="35"/>
  <c r="W210" i="35"/>
  <c r="T210" i="35"/>
  <c r="Q210" i="35"/>
  <c r="P210" i="35"/>
  <c r="L210" i="35"/>
  <c r="A210" i="35"/>
  <c r="W209" i="35"/>
  <c r="T209" i="35"/>
  <c r="Q209" i="35"/>
  <c r="P209" i="35"/>
  <c r="L209" i="35"/>
  <c r="A209" i="35"/>
  <c r="W208" i="35"/>
  <c r="T208" i="35"/>
  <c r="Q208" i="35"/>
  <c r="P208" i="35"/>
  <c r="L208" i="35"/>
  <c r="A208" i="35"/>
  <c r="W207" i="35"/>
  <c r="T207" i="35"/>
  <c r="Q207" i="35"/>
  <c r="P207" i="35"/>
  <c r="L207" i="35"/>
  <c r="A207" i="35"/>
  <c r="W206" i="35"/>
  <c r="T206" i="35"/>
  <c r="Q206" i="35"/>
  <c r="P206" i="35"/>
  <c r="L206" i="35"/>
  <c r="A206" i="35"/>
  <c r="W205" i="35"/>
  <c r="T205" i="35" s="1"/>
  <c r="Q205" i="35"/>
  <c r="P205" i="35"/>
  <c r="L205" i="35"/>
  <c r="A205" i="35"/>
  <c r="W204" i="35"/>
  <c r="T204" i="35"/>
  <c r="Q204" i="35"/>
  <c r="P204" i="35"/>
  <c r="L204" i="35"/>
  <c r="A204" i="35"/>
  <c r="W203" i="35"/>
  <c r="T203" i="35"/>
  <c r="Q203" i="35"/>
  <c r="P203" i="35"/>
  <c r="L203" i="35"/>
  <c r="A203" i="35"/>
  <c r="W202" i="35"/>
  <c r="T202" i="35"/>
  <c r="Q202" i="35"/>
  <c r="P202" i="35"/>
  <c r="L202" i="35"/>
  <c r="A202" i="35"/>
  <c r="W201" i="35"/>
  <c r="T201" i="35"/>
  <c r="Q201" i="35"/>
  <c r="P201" i="35"/>
  <c r="L201" i="35"/>
  <c r="A201" i="35"/>
  <c r="W200" i="35"/>
  <c r="T200" i="35"/>
  <c r="Q200" i="35"/>
  <c r="P200" i="35"/>
  <c r="L200" i="35"/>
  <c r="A200" i="35"/>
  <c r="W199" i="35"/>
  <c r="T199" i="35"/>
  <c r="Q199" i="35"/>
  <c r="P199" i="35"/>
  <c r="L199" i="35"/>
  <c r="A199" i="35"/>
  <c r="W198" i="35"/>
  <c r="T198" i="35"/>
  <c r="Q198" i="35"/>
  <c r="P198" i="35"/>
  <c r="L198" i="35"/>
  <c r="A198" i="35"/>
  <c r="W197" i="35"/>
  <c r="T197" i="35"/>
  <c r="Q197" i="35"/>
  <c r="P197" i="35"/>
  <c r="L197" i="35"/>
  <c r="A197" i="35"/>
  <c r="W196" i="35"/>
  <c r="T196" i="35"/>
  <c r="Q196" i="35"/>
  <c r="P196" i="35"/>
  <c r="L196" i="35"/>
  <c r="A196" i="35"/>
  <c r="W195" i="35"/>
  <c r="T195" i="35"/>
  <c r="Q195" i="35"/>
  <c r="P195" i="35"/>
  <c r="L195" i="35"/>
  <c r="A195" i="35"/>
  <c r="W194" i="35"/>
  <c r="T194" i="35"/>
  <c r="Q194" i="35"/>
  <c r="P194" i="35"/>
  <c r="L194" i="35"/>
  <c r="A194" i="35"/>
  <c r="W193" i="35"/>
  <c r="T193" i="35"/>
  <c r="Q193" i="35"/>
  <c r="P193" i="35"/>
  <c r="L193" i="35"/>
  <c r="A193" i="35"/>
  <c r="W192" i="35"/>
  <c r="T192" i="35"/>
  <c r="Q192" i="35"/>
  <c r="P192" i="35"/>
  <c r="L192" i="35"/>
  <c r="A192" i="35"/>
  <c r="W191" i="35"/>
  <c r="T191" i="35" s="1"/>
  <c r="Q191" i="35"/>
  <c r="P191" i="35"/>
  <c r="L191" i="35"/>
  <c r="A191" i="35"/>
  <c r="W190" i="35"/>
  <c r="T190" i="35"/>
  <c r="Q190" i="35"/>
  <c r="P190" i="35"/>
  <c r="L190" i="35"/>
  <c r="A190" i="35"/>
  <c r="W189" i="35"/>
  <c r="T189" i="35"/>
  <c r="Q189" i="35"/>
  <c r="P189" i="35"/>
  <c r="L189" i="35"/>
  <c r="A189" i="35"/>
  <c r="W188" i="35"/>
  <c r="T188" i="35" s="1"/>
  <c r="Q188" i="35"/>
  <c r="P188" i="35"/>
  <c r="L188" i="35"/>
  <c r="A188" i="35"/>
  <c r="W187" i="35"/>
  <c r="T187" i="35"/>
  <c r="Q187" i="35"/>
  <c r="P187" i="35"/>
  <c r="L187" i="35"/>
  <c r="A187" i="35"/>
  <c r="W186" i="35"/>
  <c r="T186" i="35"/>
  <c r="Q186" i="35"/>
  <c r="P186" i="35"/>
  <c r="L186" i="35"/>
  <c r="A186" i="35"/>
  <c r="W185" i="35"/>
  <c r="T185" i="35"/>
  <c r="Q185" i="35"/>
  <c r="P185" i="35"/>
  <c r="L185" i="35"/>
  <c r="A185" i="35"/>
  <c r="W184" i="35"/>
  <c r="T184" i="35"/>
  <c r="Q184" i="35"/>
  <c r="P184" i="35"/>
  <c r="L184" i="35"/>
  <c r="A184" i="35"/>
  <c r="W183" i="35"/>
  <c r="T183" i="35"/>
  <c r="Q183" i="35"/>
  <c r="P183" i="35"/>
  <c r="L183" i="35"/>
  <c r="A183" i="35"/>
  <c r="W182" i="35"/>
  <c r="T182" i="35" s="1"/>
  <c r="Q182" i="35"/>
  <c r="P182" i="35"/>
  <c r="L182" i="35"/>
  <c r="A182" i="35"/>
  <c r="W181" i="35"/>
  <c r="T181" i="35"/>
  <c r="Q181" i="35"/>
  <c r="P181" i="35"/>
  <c r="L181" i="35"/>
  <c r="A181" i="35"/>
  <c r="W180" i="35"/>
  <c r="T180" i="35"/>
  <c r="Q180" i="35"/>
  <c r="P180" i="35"/>
  <c r="L180" i="35"/>
  <c r="A180" i="35"/>
  <c r="W179" i="35"/>
  <c r="T179" i="35"/>
  <c r="Q179" i="35"/>
  <c r="P179" i="35"/>
  <c r="L179" i="35"/>
  <c r="A179" i="35"/>
  <c r="W178" i="35"/>
  <c r="T178" i="35"/>
  <c r="Q178" i="35"/>
  <c r="P178" i="35"/>
  <c r="L178" i="35"/>
  <c r="A178" i="35"/>
  <c r="W177" i="35"/>
  <c r="T177" i="35"/>
  <c r="Q177" i="35"/>
  <c r="P177" i="35"/>
  <c r="L177" i="35"/>
  <c r="A177" i="35"/>
  <c r="W176" i="35"/>
  <c r="T176" i="35" s="1"/>
  <c r="Q176" i="35"/>
  <c r="P176" i="35"/>
  <c r="L176" i="35"/>
  <c r="A176" i="35"/>
  <c r="W175" i="35"/>
  <c r="T175" i="35"/>
  <c r="Q175" i="35"/>
  <c r="P175" i="35"/>
  <c r="L175" i="35"/>
  <c r="A175" i="35"/>
  <c r="W174" i="35"/>
  <c r="T174" i="35"/>
  <c r="Q174" i="35"/>
  <c r="P174" i="35"/>
  <c r="L174" i="35"/>
  <c r="A174" i="35"/>
  <c r="W173" i="35"/>
  <c r="T173" i="35"/>
  <c r="Q173" i="35"/>
  <c r="P173" i="35"/>
  <c r="L173" i="35"/>
  <c r="A173" i="35"/>
  <c r="W172" i="35"/>
  <c r="T172" i="35"/>
  <c r="Q172" i="35"/>
  <c r="P172" i="35"/>
  <c r="L172" i="35"/>
  <c r="A172" i="35"/>
  <c r="W171" i="35"/>
  <c r="T171" i="35"/>
  <c r="Q171" i="35"/>
  <c r="P171" i="35"/>
  <c r="L171" i="35"/>
  <c r="A171" i="35"/>
  <c r="W170" i="35"/>
  <c r="T170" i="35" s="1"/>
  <c r="Q170" i="35"/>
  <c r="P170" i="35"/>
  <c r="L170" i="35"/>
  <c r="A170" i="35"/>
  <c r="W169" i="35"/>
  <c r="T169" i="35"/>
  <c r="Q169" i="35"/>
  <c r="P169" i="35"/>
  <c r="L169" i="35"/>
  <c r="A169" i="35"/>
  <c r="W168" i="35"/>
  <c r="T168" i="35"/>
  <c r="Q168" i="35"/>
  <c r="P168" i="35"/>
  <c r="L168" i="35"/>
  <c r="A168" i="35"/>
  <c r="W167" i="35"/>
  <c r="T167" i="35" s="1"/>
  <c r="Q167" i="35"/>
  <c r="P167" i="35"/>
  <c r="L167" i="35"/>
  <c r="A167" i="35"/>
  <c r="W166" i="35"/>
  <c r="T166" i="35"/>
  <c r="Q166" i="35"/>
  <c r="P166" i="35"/>
  <c r="L166" i="35"/>
  <c r="A166" i="35"/>
  <c r="W165" i="35"/>
  <c r="T165" i="35"/>
  <c r="Q165" i="35"/>
  <c r="P165" i="35"/>
  <c r="L165" i="35"/>
  <c r="A165" i="35"/>
  <c r="W164" i="35"/>
  <c r="T164" i="35"/>
  <c r="Q164" i="35"/>
  <c r="P164" i="35"/>
  <c r="L164" i="35"/>
  <c r="A164" i="35"/>
  <c r="W163" i="35"/>
  <c r="T163" i="35"/>
  <c r="Q163" i="35"/>
  <c r="P163" i="35"/>
  <c r="L163" i="35"/>
  <c r="A163" i="35"/>
  <c r="W162" i="35"/>
  <c r="T162" i="35"/>
  <c r="Q162" i="35"/>
  <c r="P162" i="35"/>
  <c r="L162" i="35"/>
  <c r="A162" i="35"/>
  <c r="W161" i="35"/>
  <c r="T161" i="35" s="1"/>
  <c r="Q161" i="35"/>
  <c r="P161" i="35"/>
  <c r="L161" i="35"/>
  <c r="A161" i="35"/>
  <c r="W160" i="35"/>
  <c r="T160" i="35"/>
  <c r="Q160" i="35"/>
  <c r="P160" i="35"/>
  <c r="L160" i="35"/>
  <c r="A160" i="35"/>
  <c r="W159" i="35"/>
  <c r="T159" i="35"/>
  <c r="Q159" i="35"/>
  <c r="P159" i="35"/>
  <c r="L159" i="35"/>
  <c r="A159" i="35"/>
  <c r="W158" i="35"/>
  <c r="T158" i="35"/>
  <c r="Q158" i="35"/>
  <c r="P158" i="35"/>
  <c r="L158" i="35"/>
  <c r="A158" i="35"/>
  <c r="W157" i="35"/>
  <c r="T157" i="35"/>
  <c r="Q157" i="35"/>
  <c r="P157" i="35"/>
  <c r="L157" i="35"/>
  <c r="A157" i="35"/>
  <c r="W156" i="35"/>
  <c r="T156" i="35"/>
  <c r="Q156" i="35"/>
  <c r="P156" i="35"/>
  <c r="L156" i="35"/>
  <c r="A156" i="35"/>
  <c r="W155" i="35"/>
  <c r="T155" i="35"/>
  <c r="Q155" i="35"/>
  <c r="P155" i="35"/>
  <c r="L155" i="35"/>
  <c r="A155" i="35"/>
  <c r="W154" i="35"/>
  <c r="T154" i="35"/>
  <c r="Q154" i="35"/>
  <c r="P154" i="35"/>
  <c r="L154" i="35"/>
  <c r="A154" i="35"/>
  <c r="W153" i="35"/>
  <c r="T153" i="35"/>
  <c r="Q153" i="35"/>
  <c r="P153" i="35"/>
  <c r="L153" i="35"/>
  <c r="A153" i="35"/>
  <c r="W152" i="35"/>
  <c r="T152" i="35"/>
  <c r="Q152" i="35"/>
  <c r="P152" i="35"/>
  <c r="L152" i="35"/>
  <c r="A152" i="35"/>
  <c r="W151" i="35"/>
  <c r="T151" i="35"/>
  <c r="Q151" i="35"/>
  <c r="P151" i="35"/>
  <c r="L151" i="35"/>
  <c r="A151" i="35"/>
  <c r="W150" i="35"/>
  <c r="T150" i="35"/>
  <c r="Q150" i="35"/>
  <c r="P150" i="35"/>
  <c r="L150" i="35"/>
  <c r="A150" i="35"/>
  <c r="W149" i="35"/>
  <c r="T149" i="35"/>
  <c r="Q149" i="35"/>
  <c r="P149" i="35"/>
  <c r="L149" i="35"/>
  <c r="A149" i="35"/>
  <c r="W148" i="35"/>
  <c r="T148" i="35" s="1"/>
  <c r="Q148" i="35"/>
  <c r="P148" i="35"/>
  <c r="A148" i="35"/>
  <c r="W147" i="35"/>
  <c r="T147" i="35" s="1"/>
  <c r="Q147" i="35"/>
  <c r="P147" i="35"/>
  <c r="L147" i="35" s="1"/>
  <c r="A147" i="35"/>
  <c r="W146" i="35"/>
  <c r="T146" i="35"/>
  <c r="Q146" i="35"/>
  <c r="P146" i="35"/>
  <c r="L146" i="35"/>
  <c r="A146" i="35"/>
  <c r="W145" i="35"/>
  <c r="T145" i="35"/>
  <c r="Q145" i="35"/>
  <c r="P145" i="35"/>
  <c r="L145" i="35"/>
  <c r="A145" i="35"/>
  <c r="W144" i="35"/>
  <c r="T144" i="35"/>
  <c r="Q144" i="35"/>
  <c r="P144" i="35"/>
  <c r="L144" i="35"/>
  <c r="A144" i="35"/>
  <c r="W143" i="35"/>
  <c r="T143" i="35"/>
  <c r="Q143" i="35"/>
  <c r="P143" i="35"/>
  <c r="L143" i="35"/>
  <c r="A143" i="35"/>
  <c r="W142" i="35"/>
  <c r="T142" i="35"/>
  <c r="Q142" i="35"/>
  <c r="P142" i="35"/>
  <c r="L142" i="35"/>
  <c r="A142" i="35"/>
  <c r="W141" i="35"/>
  <c r="T141" i="35"/>
  <c r="Q141" i="35"/>
  <c r="P141" i="35"/>
  <c r="L141" i="35"/>
  <c r="A141" i="35"/>
  <c r="W140" i="35"/>
  <c r="T140" i="35"/>
  <c r="Q140" i="35"/>
  <c r="P140" i="35"/>
  <c r="L140" i="35"/>
  <c r="A140" i="35"/>
  <c r="W139" i="35"/>
  <c r="T139" i="35"/>
  <c r="Q139" i="35"/>
  <c r="P139" i="35"/>
  <c r="L139" i="35"/>
  <c r="A139" i="35"/>
  <c r="W138" i="35"/>
  <c r="T138" i="35"/>
  <c r="Q138" i="35"/>
  <c r="P138" i="35"/>
  <c r="L138" i="35"/>
  <c r="A138" i="35"/>
  <c r="W137" i="35"/>
  <c r="T137" i="35"/>
  <c r="Q137" i="35"/>
  <c r="P137" i="35"/>
  <c r="L137" i="35"/>
  <c r="A137" i="35"/>
  <c r="W136" i="35"/>
  <c r="T136" i="35"/>
  <c r="Q136" i="35"/>
  <c r="P136" i="35"/>
  <c r="L136" i="35"/>
  <c r="A136" i="35"/>
  <c r="W135" i="35"/>
  <c r="T135" i="35"/>
  <c r="Q135" i="35"/>
  <c r="P135" i="35"/>
  <c r="L135" i="35"/>
  <c r="A135" i="35"/>
  <c r="W134" i="35"/>
  <c r="T134" i="35"/>
  <c r="Q134" i="35"/>
  <c r="P134" i="35"/>
  <c r="L134" i="35"/>
  <c r="A134" i="35"/>
  <c r="W133" i="35"/>
  <c r="T133" i="35"/>
  <c r="Q133" i="35"/>
  <c r="P133" i="35"/>
  <c r="L133" i="35"/>
  <c r="A133" i="35"/>
  <c r="W132" i="35"/>
  <c r="T132" i="35"/>
  <c r="Q132" i="35"/>
  <c r="P132" i="35"/>
  <c r="L132" i="35"/>
  <c r="A132" i="35"/>
  <c r="W131" i="35"/>
  <c r="T131" i="35"/>
  <c r="Q131" i="35"/>
  <c r="P131" i="35"/>
  <c r="L131" i="35"/>
  <c r="A131" i="35"/>
  <c r="W130" i="35"/>
  <c r="T130" i="35"/>
  <c r="Q130" i="35"/>
  <c r="P130" i="35"/>
  <c r="L130" i="35"/>
  <c r="A130" i="35"/>
  <c r="W129" i="35"/>
  <c r="T129" i="35"/>
  <c r="Q129" i="35"/>
  <c r="P129" i="35"/>
  <c r="L129" i="35"/>
  <c r="A129" i="35"/>
  <c r="W128" i="35"/>
  <c r="T128" i="35"/>
  <c r="Q128" i="35"/>
  <c r="P128" i="35"/>
  <c r="L128" i="35"/>
  <c r="A128" i="35"/>
  <c r="W127" i="35"/>
  <c r="T127" i="35"/>
  <c r="Q127" i="35"/>
  <c r="P127" i="35"/>
  <c r="L127" i="35"/>
  <c r="A127" i="35"/>
  <c r="W126" i="35"/>
  <c r="T126" i="35"/>
  <c r="Q126" i="35"/>
  <c r="P126" i="35"/>
  <c r="L126" i="35"/>
  <c r="A126" i="35"/>
  <c r="W125" i="35"/>
  <c r="T125" i="35"/>
  <c r="Q125" i="35"/>
  <c r="P125" i="35"/>
  <c r="L125" i="35"/>
  <c r="A125" i="35"/>
  <c r="W124" i="35"/>
  <c r="T124" i="35"/>
  <c r="Q124" i="35"/>
  <c r="P124" i="35"/>
  <c r="L124" i="35"/>
  <c r="A124" i="35"/>
  <c r="W123" i="35"/>
  <c r="T123" i="35"/>
  <c r="Q123" i="35"/>
  <c r="P123" i="35"/>
  <c r="L123" i="35"/>
  <c r="A123" i="35"/>
  <c r="W122" i="35"/>
  <c r="T122" i="35"/>
  <c r="Q122" i="35"/>
  <c r="P122" i="35"/>
  <c r="L122" i="35"/>
  <c r="A122" i="35"/>
  <c r="W121" i="35"/>
  <c r="T121" i="35"/>
  <c r="Q121" i="35"/>
  <c r="P121" i="35"/>
  <c r="L121" i="35"/>
  <c r="A121" i="35"/>
  <c r="W120" i="35"/>
  <c r="T120" i="35"/>
  <c r="Q120" i="35"/>
  <c r="P120" i="35"/>
  <c r="L120" i="35"/>
  <c r="A120" i="35"/>
  <c r="W119" i="35"/>
  <c r="T119" i="35"/>
  <c r="Q119" i="35"/>
  <c r="P119" i="35"/>
  <c r="L119" i="35"/>
  <c r="A119" i="35"/>
  <c r="W118" i="35"/>
  <c r="T118" i="35"/>
  <c r="Q118" i="35"/>
  <c r="P118" i="35"/>
  <c r="L118" i="35"/>
  <c r="A118" i="35"/>
  <c r="W117" i="35"/>
  <c r="T117" i="35"/>
  <c r="Q117" i="35"/>
  <c r="P117" i="35"/>
  <c r="L117" i="35"/>
  <c r="A117" i="35"/>
  <c r="W116" i="35"/>
  <c r="T116" i="35"/>
  <c r="Q116" i="35"/>
  <c r="P116" i="35"/>
  <c r="L116" i="35"/>
  <c r="A116" i="35"/>
  <c r="W115" i="35"/>
  <c r="T115" i="35"/>
  <c r="Q115" i="35"/>
  <c r="P115" i="35"/>
  <c r="L115" i="35"/>
  <c r="A115" i="35"/>
  <c r="W114" i="35"/>
  <c r="T114" i="35"/>
  <c r="Q114" i="35"/>
  <c r="P114" i="35"/>
  <c r="L114" i="35"/>
  <c r="A114" i="35"/>
  <c r="W113" i="35"/>
  <c r="T113" i="35"/>
  <c r="Q113" i="35"/>
  <c r="P113" i="35"/>
  <c r="L113" i="35"/>
  <c r="A113" i="35"/>
  <c r="W112" i="35"/>
  <c r="T112" i="35"/>
  <c r="Q112" i="35"/>
  <c r="P112" i="35"/>
  <c r="L112" i="35"/>
  <c r="A112" i="35"/>
  <c r="W111" i="35"/>
  <c r="T111" i="35"/>
  <c r="Q111" i="35"/>
  <c r="P111" i="35"/>
  <c r="L111" i="35"/>
  <c r="A111" i="35"/>
  <c r="W110" i="35"/>
  <c r="T110" i="35"/>
  <c r="Q110" i="35"/>
  <c r="P110" i="35"/>
  <c r="L110" i="35"/>
  <c r="A110" i="35"/>
  <c r="W109" i="35"/>
  <c r="T109" i="35"/>
  <c r="Q109" i="35"/>
  <c r="P109" i="35"/>
  <c r="L109" i="35"/>
  <c r="A109" i="35"/>
  <c r="W108" i="35"/>
  <c r="T108" i="35"/>
  <c r="Q108" i="35"/>
  <c r="P108" i="35"/>
  <c r="L108" i="35"/>
  <c r="A108" i="35"/>
  <c r="W107" i="35"/>
  <c r="T107" i="35"/>
  <c r="Q107" i="35"/>
  <c r="P107" i="35"/>
  <c r="L107" i="35"/>
  <c r="A107" i="35"/>
  <c r="W106" i="35"/>
  <c r="T106" i="35"/>
  <c r="Q106" i="35"/>
  <c r="P106" i="35"/>
  <c r="A106" i="35"/>
  <c r="W105" i="35"/>
  <c r="T105" i="35" s="1"/>
  <c r="Q105" i="35"/>
  <c r="P105" i="35"/>
  <c r="A105" i="35"/>
  <c r="W104" i="35"/>
  <c r="T104" i="35" s="1"/>
  <c r="Q104" i="35"/>
  <c r="P104" i="35"/>
  <c r="L104" i="35"/>
  <c r="A104" i="35"/>
  <c r="W103" i="35"/>
  <c r="T103" i="35" s="1"/>
  <c r="P103" i="35"/>
  <c r="L103" i="35"/>
  <c r="A103" i="35"/>
  <c r="W102" i="35"/>
  <c r="T102" i="35"/>
  <c r="Q102" i="35"/>
  <c r="P102" i="35"/>
  <c r="L102" i="35"/>
  <c r="A102" i="35"/>
  <c r="W101" i="35"/>
  <c r="T101" i="35"/>
  <c r="Q101" i="35"/>
  <c r="P101" i="35"/>
  <c r="L101" i="35"/>
  <c r="A101" i="35"/>
  <c r="W100" i="35"/>
  <c r="T100" i="35"/>
  <c r="Q100" i="35"/>
  <c r="P100" i="35"/>
  <c r="L100" i="35"/>
  <c r="A100" i="35"/>
  <c r="W99" i="35"/>
  <c r="T99" i="35"/>
  <c r="Q99" i="35"/>
  <c r="P99" i="35"/>
  <c r="L99" i="35"/>
  <c r="A99" i="35"/>
  <c r="W98" i="35"/>
  <c r="T98" i="35"/>
  <c r="Q98" i="35"/>
  <c r="P98" i="35"/>
  <c r="L98" i="35"/>
  <c r="A98" i="35"/>
  <c r="W97" i="35"/>
  <c r="T97" i="35"/>
  <c r="Q97" i="35"/>
  <c r="P97" i="35"/>
  <c r="L97" i="35"/>
  <c r="A97" i="35"/>
  <c r="W96" i="35"/>
  <c r="T96" i="35"/>
  <c r="Q96" i="35"/>
  <c r="P96" i="35"/>
  <c r="L96" i="35"/>
  <c r="A96" i="35"/>
  <c r="W95" i="35"/>
  <c r="T95" i="35"/>
  <c r="Q95" i="35"/>
  <c r="P95" i="35"/>
  <c r="L95" i="35"/>
  <c r="A95" i="35"/>
  <c r="W94" i="35"/>
  <c r="T94" i="35"/>
  <c r="Q94" i="35"/>
  <c r="P94" i="35"/>
  <c r="L94" i="35"/>
  <c r="A94" i="35"/>
  <c r="W93" i="35"/>
  <c r="T93" i="35"/>
  <c r="Q93" i="35"/>
  <c r="P93" i="35"/>
  <c r="L93" i="35"/>
  <c r="A93" i="35"/>
  <c r="W92" i="35"/>
  <c r="T92" i="35"/>
  <c r="Q92" i="35"/>
  <c r="P92" i="35"/>
  <c r="L92" i="35"/>
  <c r="A92" i="35"/>
  <c r="W91" i="35"/>
  <c r="T91" i="35" s="1"/>
  <c r="P91" i="35"/>
  <c r="L91" i="35"/>
  <c r="A91" i="35"/>
  <c r="W90" i="35"/>
  <c r="T90" i="35"/>
  <c r="Q90" i="35"/>
  <c r="P90" i="35"/>
  <c r="L90" i="35"/>
  <c r="A90" i="35"/>
  <c r="W89" i="35"/>
  <c r="T89" i="35"/>
  <c r="Q89" i="35"/>
  <c r="P89" i="35"/>
  <c r="L89" i="35"/>
  <c r="A89" i="35"/>
  <c r="W88" i="35"/>
  <c r="T88" i="35"/>
  <c r="Q88" i="35"/>
  <c r="P88" i="35"/>
  <c r="L88" i="35"/>
  <c r="A88" i="35"/>
  <c r="W87" i="35"/>
  <c r="T87" i="35"/>
  <c r="Q87" i="35"/>
  <c r="P87" i="35"/>
  <c r="L87" i="35"/>
  <c r="A87" i="35"/>
  <c r="W86" i="35"/>
  <c r="T86" i="35"/>
  <c r="Q86" i="35"/>
  <c r="P86" i="35"/>
  <c r="L86" i="35"/>
  <c r="A86" i="35"/>
  <c r="W85" i="35"/>
  <c r="T85" i="35"/>
  <c r="Q85" i="35"/>
  <c r="P85" i="35"/>
  <c r="L85" i="35"/>
  <c r="A85" i="35"/>
  <c r="W84" i="35"/>
  <c r="T84" i="35"/>
  <c r="Q84" i="35"/>
  <c r="P84" i="35"/>
  <c r="L84" i="35"/>
  <c r="A84" i="35"/>
  <c r="W83" i="35"/>
  <c r="T83" i="35"/>
  <c r="Q83" i="35"/>
  <c r="P83" i="35"/>
  <c r="L83" i="35"/>
  <c r="A83" i="35"/>
  <c r="W82" i="35"/>
  <c r="T82" i="35"/>
  <c r="Q82" i="35"/>
  <c r="P82" i="35"/>
  <c r="L82" i="35"/>
  <c r="A82" i="35"/>
  <c r="W81" i="35"/>
  <c r="T81" i="35" s="1"/>
  <c r="Q81" i="35"/>
  <c r="P81" i="35"/>
  <c r="L81" i="35"/>
  <c r="A81" i="35"/>
  <c r="W80" i="35"/>
  <c r="T80" i="35"/>
  <c r="P80" i="35"/>
  <c r="L80" i="35"/>
  <c r="A80" i="35"/>
  <c r="W79" i="35"/>
  <c r="T79" i="35"/>
  <c r="Q79" i="35"/>
  <c r="P79" i="35"/>
  <c r="L79" i="35"/>
  <c r="A79" i="35"/>
  <c r="W78" i="35"/>
  <c r="T78" i="35"/>
  <c r="Q78" i="35"/>
  <c r="P78" i="35"/>
  <c r="L78" i="35"/>
  <c r="A78" i="35"/>
  <c r="W77" i="35"/>
  <c r="T77" i="35"/>
  <c r="Q77" i="35"/>
  <c r="P77" i="35"/>
  <c r="L77" i="35"/>
  <c r="A77" i="35"/>
  <c r="W76" i="35"/>
  <c r="T76" i="35"/>
  <c r="Q76" i="35"/>
  <c r="P76" i="35"/>
  <c r="L76" i="35"/>
  <c r="A76" i="35"/>
  <c r="W75" i="35"/>
  <c r="T75" i="35"/>
  <c r="Q75" i="35"/>
  <c r="P75" i="35"/>
  <c r="L75" i="35"/>
  <c r="A75" i="35"/>
  <c r="W74" i="35"/>
  <c r="T74" i="35"/>
  <c r="Q74" i="35"/>
  <c r="P74" i="35"/>
  <c r="L74" i="35"/>
  <c r="A74" i="35"/>
  <c r="W73" i="35"/>
  <c r="T73" i="35"/>
  <c r="Q73" i="35"/>
  <c r="P73" i="35"/>
  <c r="L73" i="35"/>
  <c r="A73" i="35"/>
  <c r="W72" i="35"/>
  <c r="T72" i="35" s="1"/>
  <c r="P72" i="35"/>
  <c r="L72" i="35"/>
  <c r="A72" i="35"/>
  <c r="W71" i="35"/>
  <c r="T71" i="35"/>
  <c r="Q71" i="35"/>
  <c r="P71" i="35"/>
  <c r="L71" i="35"/>
  <c r="A71" i="35"/>
  <c r="W70" i="35"/>
  <c r="T70" i="35"/>
  <c r="Q70" i="35"/>
  <c r="P70" i="35"/>
  <c r="L70" i="35"/>
  <c r="A70" i="35"/>
  <c r="W69" i="35"/>
  <c r="T69" i="35"/>
  <c r="Q69" i="35"/>
  <c r="P69" i="35"/>
  <c r="L69" i="35"/>
  <c r="A69" i="35"/>
  <c r="W68" i="35"/>
  <c r="T68" i="35"/>
  <c r="Q68" i="35"/>
  <c r="P68" i="35"/>
  <c r="L68" i="35"/>
  <c r="A68" i="35"/>
  <c r="W67" i="35"/>
  <c r="T67" i="35"/>
  <c r="Q67" i="35"/>
  <c r="P67" i="35"/>
  <c r="L67" i="35"/>
  <c r="A67" i="35"/>
  <c r="W66" i="35"/>
  <c r="T66" i="35"/>
  <c r="Q66" i="35"/>
  <c r="P66" i="35"/>
  <c r="L66" i="35"/>
  <c r="A66" i="35"/>
  <c r="W65" i="35"/>
  <c r="T65" i="35"/>
  <c r="Q65" i="35"/>
  <c r="P65" i="35"/>
  <c r="L65" i="35"/>
  <c r="A65" i="35"/>
  <c r="W64" i="35"/>
  <c r="T64" i="35"/>
  <c r="P64" i="35"/>
  <c r="L64" i="35"/>
  <c r="A64" i="35"/>
  <c r="W63" i="35"/>
  <c r="T63" i="35"/>
  <c r="Q63" i="35"/>
  <c r="P63" i="35"/>
  <c r="L63" i="35"/>
  <c r="A63" i="35"/>
  <c r="W62" i="35"/>
  <c r="T62" i="35"/>
  <c r="Q62" i="35"/>
  <c r="P62" i="35"/>
  <c r="L62" i="35"/>
  <c r="A62" i="35"/>
  <c r="W61" i="35"/>
  <c r="T61" i="35"/>
  <c r="Q61" i="35"/>
  <c r="P61" i="35"/>
  <c r="L61" i="35"/>
  <c r="A61" i="35"/>
  <c r="W60" i="35"/>
  <c r="T60" i="35"/>
  <c r="Q60" i="35"/>
  <c r="P60" i="35"/>
  <c r="L60" i="35"/>
  <c r="A60" i="35"/>
  <c r="W59" i="35"/>
  <c r="T59" i="35"/>
  <c r="Q59" i="35"/>
  <c r="P59" i="35"/>
  <c r="L59" i="35"/>
  <c r="A59" i="35"/>
  <c r="W58" i="35"/>
  <c r="T58" i="35"/>
  <c r="Q58" i="35"/>
  <c r="P58" i="35"/>
  <c r="L58" i="35"/>
  <c r="A58" i="35"/>
  <c r="W57" i="35"/>
  <c r="T57" i="35" s="1"/>
  <c r="P57" i="35"/>
  <c r="L57" i="35"/>
  <c r="A57" i="35"/>
  <c r="W56" i="35"/>
  <c r="T56" i="35"/>
  <c r="Q56" i="35"/>
  <c r="P56" i="35"/>
  <c r="L56" i="35"/>
  <c r="A56" i="35"/>
  <c r="W55" i="35"/>
  <c r="T55" i="35"/>
  <c r="Q55" i="35"/>
  <c r="P55" i="35"/>
  <c r="L55" i="35"/>
  <c r="A55" i="35"/>
  <c r="W54" i="35"/>
  <c r="T54" i="35" s="1"/>
  <c r="Q54" i="35"/>
  <c r="P54" i="35"/>
  <c r="L54" i="35"/>
  <c r="A54" i="35"/>
  <c r="W53" i="35"/>
  <c r="T53" i="35"/>
  <c r="Q53" i="35"/>
  <c r="P53" i="35"/>
  <c r="L53" i="35"/>
  <c r="A53" i="35"/>
  <c r="W52" i="35"/>
  <c r="T52" i="35"/>
  <c r="Q52" i="35"/>
  <c r="P52" i="35"/>
  <c r="L52" i="35"/>
  <c r="A52" i="35"/>
  <c r="W51" i="35"/>
  <c r="T51" i="35" s="1"/>
  <c r="Q51" i="35"/>
  <c r="P51" i="35"/>
  <c r="L51" i="35"/>
  <c r="A51" i="35"/>
  <c r="W50" i="35"/>
  <c r="T50" i="35"/>
  <c r="P50" i="35"/>
  <c r="L50" i="35"/>
  <c r="A50" i="35"/>
  <c r="W49" i="35"/>
  <c r="T49" i="35"/>
  <c r="Q49" i="35"/>
  <c r="P49" i="35"/>
  <c r="L49" i="35"/>
  <c r="A49" i="35"/>
  <c r="W48" i="35"/>
  <c r="T48" i="35"/>
  <c r="Q48" i="35"/>
  <c r="P48" i="35"/>
  <c r="L48" i="35"/>
  <c r="A48" i="35"/>
  <c r="W47" i="35"/>
  <c r="T47" i="35" s="1"/>
  <c r="Q47" i="35"/>
  <c r="P47" i="35"/>
  <c r="L47" i="35"/>
  <c r="A47" i="35"/>
  <c r="W46" i="35"/>
  <c r="T46" i="35"/>
  <c r="Q46" i="35"/>
  <c r="P46" i="35"/>
  <c r="L46" i="35"/>
  <c r="A46" i="35"/>
  <c r="W45" i="35"/>
  <c r="T45" i="35"/>
  <c r="Q45" i="35"/>
  <c r="P45" i="35"/>
  <c r="L45" i="35"/>
  <c r="A45" i="35"/>
  <c r="W44" i="35"/>
  <c r="T44" i="35"/>
  <c r="Q44" i="35"/>
  <c r="P44" i="35"/>
  <c r="L44" i="35"/>
  <c r="A44" i="35"/>
  <c r="W43" i="35"/>
  <c r="T43" i="35" s="1"/>
  <c r="P43" i="35"/>
  <c r="L43" i="35"/>
  <c r="A43" i="35"/>
  <c r="W42" i="35"/>
  <c r="T42" i="35"/>
  <c r="Q42" i="35"/>
  <c r="P42" i="35"/>
  <c r="L42" i="35"/>
  <c r="A42" i="35"/>
  <c r="W41" i="35"/>
  <c r="T41" i="35"/>
  <c r="Q41" i="35"/>
  <c r="P41" i="35"/>
  <c r="L41" i="35"/>
  <c r="A41" i="35"/>
  <c r="W40" i="35"/>
  <c r="T40" i="35"/>
  <c r="Q40" i="35"/>
  <c r="P40" i="35"/>
  <c r="L40" i="35"/>
  <c r="A40" i="35"/>
  <c r="W39" i="35"/>
  <c r="T39" i="35"/>
  <c r="Q39" i="35"/>
  <c r="P39" i="35"/>
  <c r="L39" i="35"/>
  <c r="A39" i="35"/>
  <c r="W38" i="35"/>
  <c r="T38" i="35" s="1"/>
  <c r="Q38" i="35"/>
  <c r="P38" i="35"/>
  <c r="L38" i="35"/>
  <c r="A38" i="35"/>
  <c r="W37" i="35"/>
  <c r="T37" i="35"/>
  <c r="P37" i="35"/>
  <c r="L37" i="35"/>
  <c r="A37" i="35"/>
  <c r="W36" i="35"/>
  <c r="T36" i="35"/>
  <c r="Q36" i="35"/>
  <c r="P36" i="35"/>
  <c r="L36" i="35"/>
  <c r="A36" i="35"/>
  <c r="W35" i="35"/>
  <c r="T35" i="35"/>
  <c r="Q35" i="35"/>
  <c r="P35" i="35"/>
  <c r="L35" i="35"/>
  <c r="A35" i="35"/>
  <c r="W34" i="35"/>
  <c r="T34" i="35"/>
  <c r="Q34" i="35"/>
  <c r="P34" i="35"/>
  <c r="L34" i="35"/>
  <c r="A34" i="35"/>
  <c r="W33" i="35"/>
  <c r="T33" i="35"/>
  <c r="Q33" i="35"/>
  <c r="P33" i="35"/>
  <c r="L33" i="35"/>
  <c r="A33" i="35"/>
  <c r="W32" i="35"/>
  <c r="T32" i="35"/>
  <c r="Q32" i="35"/>
  <c r="P32" i="35"/>
  <c r="L32" i="35"/>
  <c r="A32" i="35"/>
  <c r="W31" i="35"/>
  <c r="T31" i="35" s="1"/>
  <c r="Q31" i="35"/>
  <c r="P31" i="35"/>
  <c r="L31" i="35"/>
  <c r="A31" i="35"/>
  <c r="W30" i="35"/>
  <c r="T30" i="35" s="1"/>
  <c r="Q30" i="35"/>
  <c r="P30" i="35"/>
  <c r="L30" i="35"/>
  <c r="A30" i="35"/>
  <c r="W29" i="35"/>
  <c r="T29" i="35" s="1"/>
  <c r="P29" i="35"/>
  <c r="L29" i="35"/>
  <c r="A29" i="35"/>
  <c r="W28" i="35"/>
  <c r="T28" i="35"/>
  <c r="Q28" i="35"/>
  <c r="P28" i="35"/>
  <c r="L28" i="35"/>
  <c r="A28" i="35"/>
  <c r="W27" i="35"/>
  <c r="T27" i="35"/>
  <c r="Q27" i="35"/>
  <c r="P27" i="35"/>
  <c r="L27" i="35"/>
  <c r="A27" i="35"/>
  <c r="W26" i="35"/>
  <c r="T26" i="35"/>
  <c r="Q26" i="35"/>
  <c r="P26" i="35"/>
  <c r="L26" i="35"/>
  <c r="A26" i="35"/>
  <c r="W25" i="35"/>
  <c r="T25" i="35"/>
  <c r="Q25" i="35"/>
  <c r="P25" i="35"/>
  <c r="L25" i="35"/>
  <c r="A25" i="35"/>
  <c r="W24" i="35"/>
  <c r="T24" i="35"/>
  <c r="Q24" i="35"/>
  <c r="P24" i="35"/>
  <c r="L24" i="35"/>
  <c r="A24" i="35"/>
  <c r="W23" i="35"/>
  <c r="T23" i="35"/>
  <c r="Q23" i="35"/>
  <c r="P23" i="35"/>
  <c r="L23" i="35"/>
  <c r="A23" i="35"/>
  <c r="W22" i="35"/>
  <c r="T22" i="35"/>
  <c r="Q22" i="35"/>
  <c r="P22" i="35"/>
  <c r="L22" i="35"/>
  <c r="A22" i="35"/>
  <c r="W21" i="35"/>
  <c r="T21" i="35" s="1"/>
  <c r="P21" i="35"/>
  <c r="L21" i="35"/>
  <c r="A21" i="35"/>
  <c r="W20" i="35"/>
  <c r="T20" i="35"/>
  <c r="Q20" i="35"/>
  <c r="P20" i="35"/>
  <c r="L20" i="35"/>
  <c r="A20" i="35"/>
  <c r="W19" i="35"/>
  <c r="T19" i="35"/>
  <c r="Q19" i="35"/>
  <c r="P19" i="35"/>
  <c r="L19" i="35"/>
  <c r="A19" i="35"/>
  <c r="W18" i="35"/>
  <c r="T18" i="35"/>
  <c r="Q18" i="35"/>
  <c r="P18" i="35"/>
  <c r="L18" i="35"/>
  <c r="A18" i="35"/>
  <c r="W17" i="35"/>
  <c r="T17" i="35"/>
  <c r="Q17" i="35"/>
  <c r="P17" i="35"/>
  <c r="L17" i="35"/>
  <c r="A17" i="35"/>
  <c r="W16" i="35"/>
  <c r="T16" i="35"/>
  <c r="Q16" i="35"/>
  <c r="P16" i="35"/>
  <c r="L16" i="35"/>
  <c r="A16" i="35"/>
  <c r="W15" i="35"/>
  <c r="T15" i="35"/>
  <c r="Q15" i="35"/>
  <c r="P15" i="35"/>
  <c r="L15" i="35"/>
  <c r="A15" i="35"/>
  <c r="W14" i="35"/>
  <c r="T14" i="35"/>
  <c r="Q14" i="35"/>
  <c r="P14" i="35"/>
  <c r="L14" i="35"/>
  <c r="A14" i="35"/>
  <c r="W13" i="35"/>
  <c r="T13" i="35" s="1"/>
  <c r="P13" i="35"/>
  <c r="L13" i="35"/>
  <c r="A13" i="35"/>
  <c r="W12" i="35"/>
  <c r="T12" i="35"/>
  <c r="Q12" i="35"/>
  <c r="P12" i="35"/>
  <c r="L12" i="35"/>
  <c r="A12" i="35"/>
  <c r="W11" i="35"/>
  <c r="T11" i="35"/>
  <c r="Q11" i="35"/>
  <c r="P11" i="35"/>
  <c r="L11" i="35"/>
  <c r="A11" i="35"/>
  <c r="W10" i="35"/>
  <c r="T10" i="35"/>
  <c r="Q10" i="35"/>
  <c r="P10" i="35"/>
  <c r="L10" i="35"/>
  <c r="A10" i="35"/>
  <c r="W9" i="35"/>
  <c r="T9" i="35"/>
  <c r="Q9" i="35"/>
  <c r="P9" i="35"/>
  <c r="L9" i="35"/>
  <c r="A9" i="35"/>
  <c r="W8" i="35"/>
  <c r="T8" i="35"/>
  <c r="Q8" i="35"/>
  <c r="P8" i="35"/>
  <c r="L8" i="35"/>
  <c r="A8" i="35"/>
  <c r="W7" i="35"/>
  <c r="T7" i="35" s="1"/>
  <c r="Q7" i="35"/>
  <c r="P7" i="35"/>
  <c r="L7" i="35"/>
  <c r="A7" i="35"/>
  <c r="W6" i="35"/>
  <c r="T6" i="35" s="1"/>
  <c r="P6" i="35"/>
  <c r="L6" i="35"/>
  <c r="A6" i="35"/>
  <c r="W5" i="35"/>
  <c r="T5" i="35"/>
  <c r="Q5" i="35"/>
  <c r="P5" i="35"/>
  <c r="L5" i="35"/>
  <c r="A5" i="35"/>
  <c r="W4" i="35"/>
  <c r="T4" i="35"/>
  <c r="Q4" i="35"/>
  <c r="P4" i="35"/>
  <c r="L4" i="35"/>
  <c r="A4" i="35"/>
  <c r="W3" i="35"/>
  <c r="T3" i="35"/>
  <c r="Q3" i="35"/>
  <c r="P3" i="35"/>
  <c r="L3" i="35"/>
  <c r="A3" i="35"/>
  <c r="W2" i="35"/>
  <c r="T2" i="35"/>
  <c r="Q2" i="35"/>
  <c r="P2" i="35"/>
  <c r="L2" i="35"/>
  <c r="A2" i="35"/>
  <c r="L1019" i="34"/>
  <c r="L1018" i="34"/>
  <c r="J1008" i="34"/>
  <c r="I1008" i="34"/>
  <c r="H1008" i="34"/>
  <c r="F1008" i="34"/>
  <c r="E1008" i="34"/>
  <c r="W621" i="34"/>
  <c r="T621" i="34"/>
  <c r="P621" i="34"/>
  <c r="A621" i="34"/>
  <c r="W620" i="34"/>
  <c r="T620" i="34"/>
  <c r="P620" i="34"/>
  <c r="L620" i="34"/>
  <c r="A620" i="34"/>
  <c r="W619" i="34"/>
  <c r="T619" i="34"/>
  <c r="P619" i="34"/>
  <c r="L619" i="34"/>
  <c r="A619" i="34"/>
  <c r="W618" i="34"/>
  <c r="T618" i="34"/>
  <c r="P618" i="34"/>
  <c r="L618" i="34"/>
  <c r="A618" i="34"/>
  <c r="W617" i="34"/>
  <c r="T617" i="34"/>
  <c r="P617" i="34"/>
  <c r="L617" i="34"/>
  <c r="A617" i="34"/>
  <c r="W616" i="34"/>
  <c r="T616" i="34"/>
  <c r="P616" i="34"/>
  <c r="L616" i="34"/>
  <c r="A616" i="34"/>
  <c r="W615" i="34"/>
  <c r="T615" i="34"/>
  <c r="P615" i="34"/>
  <c r="L615" i="34"/>
  <c r="A615" i="34"/>
  <c r="W614" i="34"/>
  <c r="T614" i="34"/>
  <c r="P614" i="34"/>
  <c r="L614" i="34"/>
  <c r="A614" i="34"/>
  <c r="W613" i="34"/>
  <c r="T613" i="34"/>
  <c r="P613" i="34"/>
  <c r="L613" i="34"/>
  <c r="A613" i="34"/>
  <c r="W612" i="34"/>
  <c r="T612" i="34"/>
  <c r="P612" i="34"/>
  <c r="L612" i="34"/>
  <c r="A612" i="34"/>
  <c r="W611" i="34"/>
  <c r="T611" i="34"/>
  <c r="P611" i="34"/>
  <c r="L611" i="34"/>
  <c r="A611" i="34"/>
  <c r="W610" i="34"/>
  <c r="T610" i="34"/>
  <c r="P610" i="34"/>
  <c r="L610" i="34"/>
  <c r="A610" i="34"/>
  <c r="W609" i="34"/>
  <c r="T609" i="34"/>
  <c r="P609" i="34"/>
  <c r="L609" i="34"/>
  <c r="A609" i="34"/>
  <c r="W608" i="34"/>
  <c r="T608" i="34"/>
  <c r="P608" i="34"/>
  <c r="L608" i="34"/>
  <c r="A608" i="34"/>
  <c r="W607" i="34"/>
  <c r="T607" i="34"/>
  <c r="P607" i="34"/>
  <c r="L607" i="34"/>
  <c r="A607" i="34"/>
  <c r="W606" i="34"/>
  <c r="T606" i="34"/>
  <c r="P606" i="34"/>
  <c r="L606" i="34"/>
  <c r="A606" i="34"/>
  <c r="W605" i="34"/>
  <c r="T605" i="34"/>
  <c r="P605" i="34"/>
  <c r="L605" i="34"/>
  <c r="A605" i="34"/>
  <c r="W604" i="34"/>
  <c r="T604" i="34"/>
  <c r="P604" i="34"/>
  <c r="L604" i="34"/>
  <c r="A604" i="34"/>
  <c r="W603" i="34"/>
  <c r="T603" i="34"/>
  <c r="P603" i="34"/>
  <c r="L603" i="34"/>
  <c r="A603" i="34"/>
  <c r="W602" i="34"/>
  <c r="T602" i="34"/>
  <c r="P602" i="34"/>
  <c r="L602" i="34"/>
  <c r="A602" i="34"/>
  <c r="W601" i="34"/>
  <c r="T601" i="34"/>
  <c r="P601" i="34"/>
  <c r="L601" i="34"/>
  <c r="A601" i="34"/>
  <c r="W600" i="34"/>
  <c r="T600" i="34"/>
  <c r="P600" i="34"/>
  <c r="L600" i="34"/>
  <c r="A600" i="34"/>
  <c r="W599" i="34"/>
  <c r="T599" i="34"/>
  <c r="P599" i="34"/>
  <c r="L599" i="34"/>
  <c r="A599" i="34"/>
  <c r="W598" i="34"/>
  <c r="T598" i="34"/>
  <c r="P598" i="34"/>
  <c r="L598" i="34"/>
  <c r="A598" i="34"/>
  <c r="W597" i="34"/>
  <c r="T597" i="34"/>
  <c r="P597" i="34"/>
  <c r="L597" i="34"/>
  <c r="A597" i="34"/>
  <c r="W596" i="34"/>
  <c r="T596" i="34"/>
  <c r="P596" i="34"/>
  <c r="L596" i="34"/>
  <c r="A596" i="34"/>
  <c r="W595" i="34"/>
  <c r="T595" i="34"/>
  <c r="P595" i="34"/>
  <c r="L595" i="34"/>
  <c r="A595" i="34"/>
  <c r="W594" i="34"/>
  <c r="T594" i="34"/>
  <c r="P594" i="34"/>
  <c r="L594" i="34"/>
  <c r="A594" i="34"/>
  <c r="W593" i="34"/>
  <c r="T593" i="34"/>
  <c r="P593" i="34"/>
  <c r="L593" i="34"/>
  <c r="A593" i="34"/>
  <c r="W592" i="34"/>
  <c r="T592" i="34"/>
  <c r="P592" i="34"/>
  <c r="L592" i="34"/>
  <c r="A592" i="34"/>
  <c r="W591" i="34"/>
  <c r="T591" i="34"/>
  <c r="P591" i="34"/>
  <c r="L591" i="34"/>
  <c r="A591" i="34"/>
  <c r="W590" i="34"/>
  <c r="T590" i="34"/>
  <c r="P590" i="34"/>
  <c r="L590" i="34"/>
  <c r="A590" i="34"/>
  <c r="W589" i="34"/>
  <c r="T589" i="34"/>
  <c r="P589" i="34"/>
  <c r="L589" i="34"/>
  <c r="A589" i="34"/>
  <c r="W588" i="34"/>
  <c r="T588" i="34"/>
  <c r="P588" i="34"/>
  <c r="L588" i="34"/>
  <c r="A588" i="34"/>
  <c r="W587" i="34"/>
  <c r="T587" i="34"/>
  <c r="P587" i="34"/>
  <c r="L587" i="34"/>
  <c r="A587" i="34"/>
  <c r="W586" i="34"/>
  <c r="T586" i="34"/>
  <c r="P586" i="34"/>
  <c r="L586" i="34"/>
  <c r="A586" i="34"/>
  <c r="W585" i="34"/>
  <c r="T585" i="34"/>
  <c r="P585" i="34"/>
  <c r="L585" i="34"/>
  <c r="A585" i="34"/>
  <c r="W584" i="34"/>
  <c r="T584" i="34"/>
  <c r="P584" i="34"/>
  <c r="L584" i="34"/>
  <c r="A584" i="34"/>
  <c r="W583" i="34"/>
  <c r="T583" i="34"/>
  <c r="P583" i="34"/>
  <c r="L583" i="34"/>
  <c r="A583" i="34"/>
  <c r="W582" i="34"/>
  <c r="T582" i="34"/>
  <c r="P582" i="34"/>
  <c r="L582" i="34"/>
  <c r="A582" i="34"/>
  <c r="W581" i="34"/>
  <c r="T581" i="34"/>
  <c r="P581" i="34"/>
  <c r="L581" i="34"/>
  <c r="A581" i="34"/>
  <c r="W580" i="34"/>
  <c r="T580" i="34"/>
  <c r="P580" i="34"/>
  <c r="L580" i="34"/>
  <c r="A580" i="34"/>
  <c r="W579" i="34"/>
  <c r="T579" i="34"/>
  <c r="P579" i="34"/>
  <c r="L579" i="34"/>
  <c r="A579" i="34"/>
  <c r="W578" i="34"/>
  <c r="T578" i="34"/>
  <c r="P578" i="34"/>
  <c r="L578" i="34"/>
  <c r="A578" i="34"/>
  <c r="W577" i="34"/>
  <c r="T577" i="34"/>
  <c r="P577" i="34"/>
  <c r="L577" i="34"/>
  <c r="A577" i="34"/>
  <c r="W576" i="34"/>
  <c r="T576" i="34"/>
  <c r="P576" i="34"/>
  <c r="L576" i="34"/>
  <c r="A576" i="34"/>
  <c r="W575" i="34"/>
  <c r="T575" i="34"/>
  <c r="P575" i="34"/>
  <c r="L575" i="34"/>
  <c r="A575" i="34"/>
  <c r="W574" i="34"/>
  <c r="T574" i="34"/>
  <c r="P574" i="34"/>
  <c r="L574" i="34"/>
  <c r="A574" i="34"/>
  <c r="W573" i="34"/>
  <c r="T573" i="34"/>
  <c r="P573" i="34"/>
  <c r="L573" i="34"/>
  <c r="A573" i="34"/>
  <c r="W572" i="34"/>
  <c r="T572" i="34"/>
  <c r="P572" i="34"/>
  <c r="L572" i="34"/>
  <c r="A572" i="34"/>
  <c r="W571" i="34"/>
  <c r="T571" i="34"/>
  <c r="P571" i="34"/>
  <c r="L571" i="34"/>
  <c r="A571" i="34"/>
  <c r="W570" i="34"/>
  <c r="T570" i="34"/>
  <c r="P570" i="34"/>
  <c r="L570" i="34"/>
  <c r="A570" i="34"/>
  <c r="W569" i="34"/>
  <c r="T569" i="34"/>
  <c r="P569" i="34"/>
  <c r="L569" i="34"/>
  <c r="A569" i="34"/>
  <c r="W568" i="34"/>
  <c r="T568" i="34"/>
  <c r="P568" i="34"/>
  <c r="L568" i="34"/>
  <c r="A568" i="34"/>
  <c r="W567" i="34"/>
  <c r="T567" i="34"/>
  <c r="P567" i="34"/>
  <c r="L567" i="34"/>
  <c r="A567" i="34"/>
  <c r="W566" i="34"/>
  <c r="T566" i="34"/>
  <c r="P566" i="34"/>
  <c r="L566" i="34"/>
  <c r="A566" i="34"/>
  <c r="W565" i="34"/>
  <c r="T565" i="34"/>
  <c r="P565" i="34"/>
  <c r="L565" i="34"/>
  <c r="A565" i="34"/>
  <c r="W564" i="34"/>
  <c r="T564" i="34"/>
  <c r="P564" i="34"/>
  <c r="L564" i="34"/>
  <c r="A564" i="34"/>
  <c r="W563" i="34"/>
  <c r="T563" i="34"/>
  <c r="P563" i="34"/>
  <c r="L563" i="34"/>
  <c r="A563" i="34"/>
  <c r="W562" i="34"/>
  <c r="T562" i="34"/>
  <c r="P562" i="34"/>
  <c r="L562" i="34"/>
  <c r="A562" i="34"/>
  <c r="W561" i="34"/>
  <c r="T561" i="34"/>
  <c r="P561" i="34"/>
  <c r="L561" i="34"/>
  <c r="A561" i="34"/>
  <c r="W560" i="34"/>
  <c r="T560" i="34"/>
  <c r="P560" i="34"/>
  <c r="L560" i="34"/>
  <c r="A560" i="34"/>
  <c r="W559" i="34"/>
  <c r="T559" i="34"/>
  <c r="P559" i="34"/>
  <c r="L559" i="34"/>
  <c r="A559" i="34"/>
  <c r="W558" i="34"/>
  <c r="T558" i="34"/>
  <c r="P558" i="34"/>
  <c r="L558" i="34"/>
  <c r="A558" i="34"/>
  <c r="W557" i="34"/>
  <c r="T557" i="34"/>
  <c r="P557" i="34"/>
  <c r="L557" i="34"/>
  <c r="A557" i="34"/>
  <c r="W556" i="34"/>
  <c r="T556" i="34"/>
  <c r="P556" i="34"/>
  <c r="L556" i="34"/>
  <c r="A556" i="34"/>
  <c r="W555" i="34"/>
  <c r="T555" i="34"/>
  <c r="P555" i="34"/>
  <c r="L555" i="34"/>
  <c r="A555" i="34"/>
  <c r="W554" i="34"/>
  <c r="T554" i="34"/>
  <c r="P554" i="34"/>
  <c r="L554" i="34"/>
  <c r="A554" i="34"/>
  <c r="W553" i="34"/>
  <c r="T553" i="34"/>
  <c r="P553" i="34"/>
  <c r="L553" i="34"/>
  <c r="A553" i="34"/>
  <c r="W552" i="34"/>
  <c r="T552" i="34"/>
  <c r="P552" i="34"/>
  <c r="L552" i="34"/>
  <c r="A552" i="34"/>
  <c r="W551" i="34"/>
  <c r="T551" i="34"/>
  <c r="P551" i="34"/>
  <c r="L551" i="34"/>
  <c r="A551" i="34"/>
  <c r="W550" i="34"/>
  <c r="T550" i="34"/>
  <c r="P550" i="34"/>
  <c r="L550" i="34"/>
  <c r="A550" i="34"/>
  <c r="W549" i="34"/>
  <c r="T549" i="34"/>
  <c r="P549" i="34"/>
  <c r="L549" i="34"/>
  <c r="A549" i="34"/>
  <c r="W548" i="34"/>
  <c r="T548" i="34"/>
  <c r="P548" i="34"/>
  <c r="L548" i="34"/>
  <c r="A548" i="34"/>
  <c r="W547" i="34"/>
  <c r="T547" i="34"/>
  <c r="P547" i="34"/>
  <c r="L547" i="34"/>
  <c r="A547" i="34"/>
  <c r="W546" i="34"/>
  <c r="T546" i="34"/>
  <c r="P546" i="34"/>
  <c r="L546" i="34"/>
  <c r="A546" i="34"/>
  <c r="W545" i="34"/>
  <c r="T545" i="34"/>
  <c r="P545" i="34"/>
  <c r="L545" i="34"/>
  <c r="A545" i="34"/>
  <c r="W544" i="34"/>
  <c r="T544" i="34"/>
  <c r="P544" i="34"/>
  <c r="L544" i="34"/>
  <c r="A544" i="34"/>
  <c r="W543" i="34"/>
  <c r="T543" i="34"/>
  <c r="P543" i="34"/>
  <c r="L543" i="34"/>
  <c r="A543" i="34"/>
  <c r="W542" i="34"/>
  <c r="T542" i="34"/>
  <c r="P542" i="34"/>
  <c r="L542" i="34"/>
  <c r="A542" i="34"/>
  <c r="W541" i="34"/>
  <c r="T541" i="34"/>
  <c r="P541" i="34"/>
  <c r="L541" i="34"/>
  <c r="A541" i="34"/>
  <c r="W540" i="34"/>
  <c r="T540" i="34"/>
  <c r="P540" i="34"/>
  <c r="L540" i="34"/>
  <c r="A540" i="34"/>
  <c r="W539" i="34"/>
  <c r="T539" i="34"/>
  <c r="P539" i="34"/>
  <c r="L539" i="34"/>
  <c r="A539" i="34"/>
  <c r="W538" i="34"/>
  <c r="T538" i="34"/>
  <c r="P538" i="34"/>
  <c r="L538" i="34"/>
  <c r="A538" i="34"/>
  <c r="W537" i="34"/>
  <c r="T537" i="34"/>
  <c r="P537" i="34"/>
  <c r="L537" i="34"/>
  <c r="A537" i="34"/>
  <c r="W536" i="34"/>
  <c r="T536" i="34"/>
  <c r="P536" i="34"/>
  <c r="L536" i="34"/>
  <c r="A536" i="34"/>
  <c r="W535" i="34"/>
  <c r="T535" i="34"/>
  <c r="P535" i="34"/>
  <c r="L535" i="34"/>
  <c r="A535" i="34"/>
  <c r="W534" i="34"/>
  <c r="T534" i="34"/>
  <c r="P534" i="34"/>
  <c r="L534" i="34"/>
  <c r="A534" i="34"/>
  <c r="W533" i="34"/>
  <c r="T533" i="34"/>
  <c r="P533" i="34"/>
  <c r="L533" i="34"/>
  <c r="A533" i="34"/>
  <c r="W532" i="34"/>
  <c r="T532" i="34"/>
  <c r="P532" i="34"/>
  <c r="L532" i="34"/>
  <c r="A532" i="34"/>
  <c r="W531" i="34"/>
  <c r="T531" i="34"/>
  <c r="P531" i="34"/>
  <c r="L531" i="34"/>
  <c r="A531" i="34"/>
  <c r="W530" i="34"/>
  <c r="T530" i="34"/>
  <c r="P530" i="34"/>
  <c r="L530" i="34"/>
  <c r="A530" i="34"/>
  <c r="W529" i="34"/>
  <c r="T529" i="34"/>
  <c r="P529" i="34"/>
  <c r="L529" i="34"/>
  <c r="A529" i="34"/>
  <c r="W528" i="34"/>
  <c r="T528" i="34"/>
  <c r="P528" i="34"/>
  <c r="L528" i="34"/>
  <c r="A528" i="34"/>
  <c r="W527" i="34"/>
  <c r="T527" i="34"/>
  <c r="P527" i="34"/>
  <c r="L527" i="34"/>
  <c r="A527" i="34"/>
  <c r="W526" i="34"/>
  <c r="T526" i="34"/>
  <c r="P526" i="34"/>
  <c r="L526" i="34"/>
  <c r="A526" i="34"/>
  <c r="W525" i="34"/>
  <c r="T525" i="34"/>
  <c r="P525" i="34"/>
  <c r="L525" i="34"/>
  <c r="A525" i="34"/>
  <c r="W524" i="34"/>
  <c r="T524" i="34"/>
  <c r="P524" i="34"/>
  <c r="L524" i="34"/>
  <c r="A524" i="34"/>
  <c r="W523" i="34"/>
  <c r="T523" i="34"/>
  <c r="P523" i="34"/>
  <c r="L523" i="34"/>
  <c r="A523" i="34"/>
  <c r="W522" i="34"/>
  <c r="T522" i="34"/>
  <c r="P522" i="34"/>
  <c r="L522" i="34"/>
  <c r="A522" i="34"/>
  <c r="W521" i="34"/>
  <c r="T521" i="34"/>
  <c r="P521" i="34"/>
  <c r="L521" i="34"/>
  <c r="A521" i="34"/>
  <c r="W520" i="34"/>
  <c r="T520" i="34"/>
  <c r="P520" i="34"/>
  <c r="L520" i="34"/>
  <c r="A520" i="34"/>
  <c r="W519" i="34"/>
  <c r="T519" i="34"/>
  <c r="P519" i="34"/>
  <c r="L519" i="34"/>
  <c r="A519" i="34"/>
  <c r="W518" i="34"/>
  <c r="T518" i="34"/>
  <c r="P518" i="34"/>
  <c r="L518" i="34"/>
  <c r="A518" i="34"/>
  <c r="W517" i="34"/>
  <c r="T517" i="34"/>
  <c r="P517" i="34"/>
  <c r="L517" i="34"/>
  <c r="A517" i="34"/>
  <c r="W516" i="34"/>
  <c r="T516" i="34"/>
  <c r="P516" i="34"/>
  <c r="L516" i="34"/>
  <c r="A516" i="34"/>
  <c r="W515" i="34"/>
  <c r="T515" i="34"/>
  <c r="P515" i="34"/>
  <c r="L515" i="34"/>
  <c r="A515" i="34"/>
  <c r="W514" i="34"/>
  <c r="T514" i="34"/>
  <c r="P514" i="34"/>
  <c r="L514" i="34"/>
  <c r="A514" i="34"/>
  <c r="W513" i="34"/>
  <c r="T513" i="34"/>
  <c r="P513" i="34"/>
  <c r="L513" i="34"/>
  <c r="A513" i="34"/>
  <c r="W512" i="34"/>
  <c r="T512" i="34"/>
  <c r="P512" i="34"/>
  <c r="L512" i="34"/>
  <c r="A512" i="34"/>
  <c r="W511" i="34"/>
  <c r="T511" i="34"/>
  <c r="P511" i="34"/>
  <c r="L511" i="34"/>
  <c r="A511" i="34"/>
  <c r="W510" i="34"/>
  <c r="T510" i="34"/>
  <c r="P510" i="34"/>
  <c r="L510" i="34"/>
  <c r="A510" i="34"/>
  <c r="W509" i="34"/>
  <c r="T509" i="34"/>
  <c r="P509" i="34"/>
  <c r="L509" i="34"/>
  <c r="A509" i="34"/>
  <c r="W508" i="34"/>
  <c r="T508" i="34"/>
  <c r="P508" i="34"/>
  <c r="L508" i="34"/>
  <c r="A508" i="34"/>
  <c r="W507" i="34"/>
  <c r="T507" i="34"/>
  <c r="P507" i="34"/>
  <c r="L507" i="34"/>
  <c r="A507" i="34"/>
  <c r="W506" i="34"/>
  <c r="T506" i="34"/>
  <c r="P506" i="34"/>
  <c r="L506" i="34"/>
  <c r="A506" i="34"/>
  <c r="W505" i="34"/>
  <c r="T505" i="34"/>
  <c r="P505" i="34"/>
  <c r="L505" i="34"/>
  <c r="A505" i="34"/>
  <c r="W504" i="34"/>
  <c r="T504" i="34"/>
  <c r="P504" i="34"/>
  <c r="L504" i="34"/>
  <c r="A504" i="34"/>
  <c r="W503" i="34"/>
  <c r="T503" i="34"/>
  <c r="P503" i="34"/>
  <c r="L503" i="34"/>
  <c r="A503" i="34"/>
  <c r="W502" i="34"/>
  <c r="T502" i="34"/>
  <c r="P502" i="34"/>
  <c r="L502" i="34"/>
  <c r="A502" i="34"/>
  <c r="W501" i="34"/>
  <c r="T501" i="34"/>
  <c r="P501" i="34"/>
  <c r="L501" i="34"/>
  <c r="A501" i="34"/>
  <c r="W500" i="34"/>
  <c r="T500" i="34"/>
  <c r="P500" i="34"/>
  <c r="L500" i="34"/>
  <c r="A500" i="34"/>
  <c r="W499" i="34"/>
  <c r="T499" i="34"/>
  <c r="P499" i="34"/>
  <c r="L499" i="34"/>
  <c r="A499" i="34"/>
  <c r="W498" i="34"/>
  <c r="T498" i="34"/>
  <c r="P498" i="34"/>
  <c r="L498" i="34"/>
  <c r="A498" i="34"/>
  <c r="W497" i="34"/>
  <c r="T497" i="34"/>
  <c r="P497" i="34"/>
  <c r="L497" i="34"/>
  <c r="A497" i="34"/>
  <c r="W496" i="34"/>
  <c r="T496" i="34"/>
  <c r="P496" i="34"/>
  <c r="L496" i="34"/>
  <c r="A496" i="34"/>
  <c r="W495" i="34"/>
  <c r="T495" i="34"/>
  <c r="P495" i="34"/>
  <c r="L495" i="34"/>
  <c r="A495" i="34"/>
  <c r="W494" i="34"/>
  <c r="T494" i="34"/>
  <c r="P494" i="34"/>
  <c r="L494" i="34"/>
  <c r="A494" i="34"/>
  <c r="W493" i="34"/>
  <c r="T493" i="34"/>
  <c r="P493" i="34"/>
  <c r="L493" i="34"/>
  <c r="A493" i="34"/>
  <c r="W492" i="34"/>
  <c r="T492" i="34"/>
  <c r="P492" i="34"/>
  <c r="L492" i="34"/>
  <c r="A492" i="34"/>
  <c r="W491" i="34"/>
  <c r="T491" i="34"/>
  <c r="P491" i="34"/>
  <c r="L491" i="34"/>
  <c r="A491" i="34"/>
  <c r="W490" i="34"/>
  <c r="T490" i="34"/>
  <c r="P490" i="34"/>
  <c r="L490" i="34"/>
  <c r="AN490" i="34" s="1"/>
  <c r="A490" i="34"/>
  <c r="W489" i="34"/>
  <c r="T489" i="34"/>
  <c r="P489" i="34"/>
  <c r="L489" i="34"/>
  <c r="AN489" i="34" s="1"/>
  <c r="A489" i="34"/>
  <c r="W488" i="34"/>
  <c r="T488" i="34"/>
  <c r="P488" i="34"/>
  <c r="L488" i="34"/>
  <c r="AN488" i="34" s="1"/>
  <c r="A488" i="34"/>
  <c r="AN487" i="34"/>
  <c r="W487" i="34"/>
  <c r="T487" i="34"/>
  <c r="P487" i="34"/>
  <c r="A487" i="34"/>
  <c r="AN486" i="34"/>
  <c r="W486" i="34"/>
  <c r="T486" i="34"/>
  <c r="P486" i="34"/>
  <c r="A486" i="34"/>
  <c r="AN485" i="34"/>
  <c r="W485" i="34"/>
  <c r="T485" i="34"/>
  <c r="P485" i="34"/>
  <c r="A485" i="34"/>
  <c r="AN484" i="34"/>
  <c r="W484" i="34"/>
  <c r="T484" i="34"/>
  <c r="P484" i="34"/>
  <c r="A484" i="34"/>
  <c r="W483" i="34"/>
  <c r="T483" i="34"/>
  <c r="P483" i="34"/>
  <c r="L483" i="34"/>
  <c r="AN483" i="34" s="1"/>
  <c r="A483" i="34"/>
  <c r="W482" i="34"/>
  <c r="T482" i="34"/>
  <c r="P482" i="34"/>
  <c r="L482" i="34"/>
  <c r="AN482" i="34" s="1"/>
  <c r="A482" i="34"/>
  <c r="W481" i="34"/>
  <c r="T481" i="34"/>
  <c r="P481" i="34"/>
  <c r="L481" i="34"/>
  <c r="AN481" i="34" s="1"/>
  <c r="A481" i="34"/>
  <c r="W480" i="34"/>
  <c r="T480" i="34"/>
  <c r="P480" i="34"/>
  <c r="L480" i="34"/>
  <c r="AN480" i="34" s="1"/>
  <c r="A480" i="34"/>
  <c r="AN479" i="34"/>
  <c r="W479" i="34"/>
  <c r="T479" i="34"/>
  <c r="P479" i="34"/>
  <c r="A479" i="34"/>
  <c r="AN478" i="34"/>
  <c r="W478" i="34"/>
  <c r="T478" i="34"/>
  <c r="P478" i="34"/>
  <c r="A478" i="34"/>
  <c r="AN477" i="34"/>
  <c r="W477" i="34"/>
  <c r="T477" i="34"/>
  <c r="P477" i="34"/>
  <c r="A477" i="34"/>
  <c r="W476" i="34"/>
  <c r="T476" i="34"/>
  <c r="Q476" i="34"/>
  <c r="P476" i="34"/>
  <c r="L476" i="34"/>
  <c r="AN476" i="34" s="1"/>
  <c r="A476" i="34"/>
  <c r="W475" i="34"/>
  <c r="T475" i="34"/>
  <c r="Q475" i="34"/>
  <c r="P475" i="34"/>
  <c r="L475" i="34"/>
  <c r="AN475" i="34" s="1"/>
  <c r="A475" i="34"/>
  <c r="W474" i="34"/>
  <c r="T474" i="34"/>
  <c r="P474" i="34"/>
  <c r="L474" i="34"/>
  <c r="AN474" i="34" s="1"/>
  <c r="A474" i="34"/>
  <c r="W473" i="34"/>
  <c r="T473" i="34"/>
  <c r="P473" i="34"/>
  <c r="L473" i="34"/>
  <c r="AN473" i="34" s="1"/>
  <c r="A473" i="34"/>
  <c r="W472" i="34"/>
  <c r="T472" i="34"/>
  <c r="P472" i="34"/>
  <c r="L472" i="34"/>
  <c r="AN472" i="34" s="1"/>
  <c r="A472" i="34"/>
  <c r="W471" i="34"/>
  <c r="T471" i="34"/>
  <c r="P471" i="34"/>
  <c r="L471" i="34"/>
  <c r="AN471" i="34" s="1"/>
  <c r="A471" i="34"/>
  <c r="AN470" i="34"/>
  <c r="W470" i="34"/>
  <c r="T470" i="34"/>
  <c r="P470" i="34"/>
  <c r="A470" i="34"/>
  <c r="AN469" i="34"/>
  <c r="W469" i="34"/>
  <c r="T469" i="34"/>
  <c r="P469" i="34"/>
  <c r="A469" i="34"/>
  <c r="AN468" i="34"/>
  <c r="W468" i="34"/>
  <c r="T468" i="34"/>
  <c r="P468" i="34"/>
  <c r="A468" i="34"/>
  <c r="W467" i="34"/>
  <c r="T467" i="34"/>
  <c r="P467" i="34"/>
  <c r="L467" i="34"/>
  <c r="AN467" i="34" s="1"/>
  <c r="A467" i="34"/>
  <c r="W466" i="34"/>
  <c r="T466" i="34"/>
  <c r="P466" i="34"/>
  <c r="L466" i="34"/>
  <c r="AN466" i="34" s="1"/>
  <c r="A466" i="34"/>
  <c r="W465" i="34"/>
  <c r="T465" i="34"/>
  <c r="P465" i="34"/>
  <c r="L465" i="34"/>
  <c r="AN465" i="34" s="1"/>
  <c r="A465" i="34"/>
  <c r="W464" i="34"/>
  <c r="T464" i="34"/>
  <c r="P464" i="34"/>
  <c r="L464" i="34"/>
  <c r="AN464" i="34" s="1"/>
  <c r="A464" i="34"/>
  <c r="AN463" i="34"/>
  <c r="W463" i="34"/>
  <c r="T463" i="34"/>
  <c r="P463" i="34"/>
  <c r="A463" i="34"/>
  <c r="AN462" i="34"/>
  <c r="W462" i="34"/>
  <c r="T462" i="34"/>
  <c r="P462" i="34"/>
  <c r="A462" i="34"/>
  <c r="AN461" i="34"/>
  <c r="W461" i="34"/>
  <c r="T461" i="34"/>
  <c r="P461" i="34"/>
  <c r="A461" i="34"/>
  <c r="W460" i="34"/>
  <c r="T460" i="34"/>
  <c r="Q460" i="34"/>
  <c r="P460" i="34"/>
  <c r="L460" i="34"/>
  <c r="AN460" i="34" s="1"/>
  <c r="A460" i="34"/>
  <c r="W459" i="34"/>
  <c r="T459" i="34"/>
  <c r="Q459" i="34"/>
  <c r="P459" i="34"/>
  <c r="L459" i="34"/>
  <c r="AN459" i="34" s="1"/>
  <c r="A459" i="34"/>
  <c r="W458" i="34"/>
  <c r="T458" i="34"/>
  <c r="Q458" i="34"/>
  <c r="P458" i="34"/>
  <c r="L458" i="34"/>
  <c r="AN458" i="34" s="1"/>
  <c r="A458" i="34"/>
  <c r="W457" i="34"/>
  <c r="T457" i="34"/>
  <c r="P457" i="34"/>
  <c r="L457" i="34"/>
  <c r="AN457" i="34" s="1"/>
  <c r="A457" i="34"/>
  <c r="AN456" i="34"/>
  <c r="W456" i="34"/>
  <c r="T456" i="34"/>
  <c r="Q456" i="34"/>
  <c r="P456" i="34"/>
  <c r="A456" i="34"/>
  <c r="W455" i="34"/>
  <c r="T455" i="34"/>
  <c r="Q455" i="34"/>
  <c r="P455" i="34"/>
  <c r="L455" i="34"/>
  <c r="AN455" i="34" s="1"/>
  <c r="A455" i="34"/>
  <c r="AN454" i="34"/>
  <c r="W454" i="34"/>
  <c r="T454" i="34"/>
  <c r="Q454" i="34"/>
  <c r="P454" i="34"/>
  <c r="A454" i="34"/>
  <c r="AN453" i="34"/>
  <c r="W453" i="34"/>
  <c r="T453" i="34"/>
  <c r="Q453" i="34"/>
  <c r="P453" i="34"/>
  <c r="A453" i="34"/>
  <c r="W452" i="34"/>
  <c r="T452" i="34"/>
  <c r="Q452" i="34"/>
  <c r="P452" i="34"/>
  <c r="L452" i="34"/>
  <c r="AN452" i="34" s="1"/>
  <c r="A452" i="34"/>
  <c r="W451" i="34"/>
  <c r="T451" i="34"/>
  <c r="Q451" i="34"/>
  <c r="P451" i="34"/>
  <c r="L451" i="34"/>
  <c r="AN451" i="34" s="1"/>
  <c r="A451" i="34"/>
  <c r="W450" i="34"/>
  <c r="T450" i="34"/>
  <c r="P450" i="34"/>
  <c r="L450" i="34"/>
  <c r="AN450" i="34" s="1"/>
  <c r="A450" i="34"/>
  <c r="W449" i="34"/>
  <c r="T449" i="34"/>
  <c r="P449" i="34"/>
  <c r="L449" i="34"/>
  <c r="AN449" i="34" s="1"/>
  <c r="A449" i="34"/>
  <c r="W448" i="34"/>
  <c r="T448" i="34"/>
  <c r="P448" i="34"/>
  <c r="L448" i="34"/>
  <c r="AN448" i="34" s="1"/>
  <c r="A448" i="34"/>
  <c r="W447" i="34"/>
  <c r="T447" i="34"/>
  <c r="Q447" i="34"/>
  <c r="P447" i="34"/>
  <c r="L447" i="34"/>
  <c r="AN447" i="34" s="1"/>
  <c r="A447" i="34"/>
  <c r="AN446" i="34"/>
  <c r="W446" i="34"/>
  <c r="T446" i="34"/>
  <c r="Q446" i="34"/>
  <c r="P446" i="34"/>
  <c r="A446" i="34"/>
  <c r="AN445" i="34"/>
  <c r="W445" i="34"/>
  <c r="T445" i="34"/>
  <c r="Q445" i="34"/>
  <c r="P445" i="34"/>
  <c r="A445" i="34"/>
  <c r="AN444" i="34"/>
  <c r="W444" i="34"/>
  <c r="T444" i="34"/>
  <c r="Q444" i="34"/>
  <c r="P444" i="34"/>
  <c r="A444" i="34"/>
  <c r="W443" i="34"/>
  <c r="T443" i="34"/>
  <c r="Q443" i="34"/>
  <c r="P443" i="34"/>
  <c r="L443" i="34"/>
  <c r="AN443" i="34" s="1"/>
  <c r="A443" i="34"/>
  <c r="W442" i="34"/>
  <c r="T442" i="34"/>
  <c r="P442" i="34"/>
  <c r="L442" i="34"/>
  <c r="AN442" i="34" s="1"/>
  <c r="A442" i="34"/>
  <c r="W441" i="34"/>
  <c r="T441" i="34"/>
  <c r="P441" i="34"/>
  <c r="L441" i="34"/>
  <c r="AN441" i="34" s="1"/>
  <c r="A441" i="34"/>
  <c r="W440" i="34"/>
  <c r="T440" i="34"/>
  <c r="P440" i="34"/>
  <c r="L440" i="34"/>
  <c r="AN440" i="34" s="1"/>
  <c r="A440" i="34"/>
  <c r="W439" i="34"/>
  <c r="T439" i="34"/>
  <c r="Q439" i="34"/>
  <c r="P439" i="34"/>
  <c r="L439" i="34"/>
  <c r="AN439" i="34" s="1"/>
  <c r="A439" i="34"/>
  <c r="AN438" i="34"/>
  <c r="W438" i="34"/>
  <c r="T438" i="34"/>
  <c r="Q438" i="34"/>
  <c r="P438" i="34"/>
  <c r="A438" i="34"/>
  <c r="AN437" i="34"/>
  <c r="W437" i="34"/>
  <c r="T437" i="34"/>
  <c r="Q437" i="34"/>
  <c r="P437" i="34"/>
  <c r="A437" i="34"/>
  <c r="AN436" i="34"/>
  <c r="W436" i="34"/>
  <c r="T436" i="34"/>
  <c r="Q436" i="34"/>
  <c r="P436" i="34"/>
  <c r="A436" i="34"/>
  <c r="W435" i="34"/>
  <c r="T435" i="34"/>
  <c r="Q435" i="34"/>
  <c r="P435" i="34"/>
  <c r="L435" i="34"/>
  <c r="AN435" i="34" s="1"/>
  <c r="A435" i="34"/>
  <c r="W434" i="34"/>
  <c r="T434" i="34"/>
  <c r="P434" i="34"/>
  <c r="L434" i="34"/>
  <c r="AN434" i="34" s="1"/>
  <c r="A434" i="34"/>
  <c r="W433" i="34"/>
  <c r="T433" i="34"/>
  <c r="P433" i="34"/>
  <c r="L433" i="34"/>
  <c r="AN433" i="34" s="1"/>
  <c r="A433" i="34"/>
  <c r="W432" i="34"/>
  <c r="T432" i="34"/>
  <c r="P432" i="34"/>
  <c r="L432" i="34"/>
  <c r="AN432" i="34" s="1"/>
  <c r="A432" i="34"/>
  <c r="W431" i="34"/>
  <c r="T431" i="34"/>
  <c r="P431" i="34"/>
  <c r="L431" i="34"/>
  <c r="AN431" i="34" s="1"/>
  <c r="A431" i="34"/>
  <c r="W430" i="34"/>
  <c r="T430" i="34"/>
  <c r="Q430" i="34"/>
  <c r="P430" i="34"/>
  <c r="L430" i="34"/>
  <c r="AN430" i="34" s="1"/>
  <c r="A430" i="34"/>
  <c r="AN429" i="34"/>
  <c r="W429" i="34"/>
  <c r="T429" i="34"/>
  <c r="Q429" i="34"/>
  <c r="P429" i="34"/>
  <c r="A429" i="34"/>
  <c r="AN428" i="34"/>
  <c r="W428" i="34"/>
  <c r="T428" i="34"/>
  <c r="Q428" i="34"/>
  <c r="P428" i="34"/>
  <c r="A428" i="34"/>
  <c r="AN427" i="34"/>
  <c r="W427" i="34"/>
  <c r="T427" i="34"/>
  <c r="Q427" i="34"/>
  <c r="P427" i="34"/>
  <c r="A427" i="34"/>
  <c r="W426" i="34"/>
  <c r="T426" i="34"/>
  <c r="Q426" i="34"/>
  <c r="P426" i="34"/>
  <c r="L426" i="34"/>
  <c r="AN426" i="34" s="1"/>
  <c r="A426" i="34"/>
  <c r="W425" i="34"/>
  <c r="T425" i="34"/>
  <c r="P425" i="34"/>
  <c r="L425" i="34"/>
  <c r="AN425" i="34" s="1"/>
  <c r="A425" i="34"/>
  <c r="W424" i="34"/>
  <c r="T424" i="34"/>
  <c r="P424" i="34"/>
  <c r="L424" i="34"/>
  <c r="AN424" i="34" s="1"/>
  <c r="A424" i="34"/>
  <c r="W423" i="34"/>
  <c r="T423" i="34"/>
  <c r="Q423" i="34"/>
  <c r="P423" i="34"/>
  <c r="L423" i="34"/>
  <c r="AN423" i="34" s="1"/>
  <c r="A423" i="34"/>
  <c r="AN422" i="34"/>
  <c r="W422" i="34"/>
  <c r="T422" i="34"/>
  <c r="Q422" i="34"/>
  <c r="P422" i="34"/>
  <c r="A422" i="34"/>
  <c r="AN421" i="34"/>
  <c r="W421" i="34"/>
  <c r="T421" i="34"/>
  <c r="Q421" i="34"/>
  <c r="P421" i="34"/>
  <c r="A421" i="34"/>
  <c r="AN420" i="34"/>
  <c r="W420" i="34"/>
  <c r="T420" i="34"/>
  <c r="Q420" i="34"/>
  <c r="P420" i="34"/>
  <c r="A420" i="34"/>
  <c r="AN419" i="34"/>
  <c r="W419" i="34"/>
  <c r="T419" i="34"/>
  <c r="Q419" i="34"/>
  <c r="P419" i="34"/>
  <c r="A419" i="34"/>
  <c r="AN418" i="34"/>
  <c r="W418" i="34"/>
  <c r="T418" i="34"/>
  <c r="P418" i="34"/>
  <c r="A418" i="34"/>
  <c r="AN417" i="34"/>
  <c r="W417" i="34"/>
  <c r="T417" i="34"/>
  <c r="P417" i="34"/>
  <c r="A417" i="34"/>
  <c r="W416" i="34"/>
  <c r="T416" i="34"/>
  <c r="P416" i="34"/>
  <c r="L416" i="34"/>
  <c r="AN416" i="34" s="1"/>
  <c r="A416" i="34"/>
  <c r="W415" i="34"/>
  <c r="T415" i="34"/>
  <c r="P415" i="34"/>
  <c r="L415" i="34"/>
  <c r="AN415" i="34" s="1"/>
  <c r="A415" i="34"/>
  <c r="AN414" i="34"/>
  <c r="W414" i="34"/>
  <c r="T414" i="34"/>
  <c r="Q414" i="34"/>
  <c r="P414" i="34"/>
  <c r="A414" i="34"/>
  <c r="AN413" i="34"/>
  <c r="W413" i="34"/>
  <c r="T413" i="34"/>
  <c r="Q413" i="34"/>
  <c r="P413" i="34"/>
  <c r="A413" i="34"/>
  <c r="W412" i="34"/>
  <c r="T412" i="34" s="1"/>
  <c r="Q412" i="34"/>
  <c r="P412" i="34"/>
  <c r="L412" i="34"/>
  <c r="AN412" i="34" s="1"/>
  <c r="A412" i="34"/>
  <c r="W411" i="34"/>
  <c r="T411" i="34"/>
  <c r="Q411" i="34"/>
  <c r="P411" i="34"/>
  <c r="L411" i="34"/>
  <c r="AN411" i="34" s="1"/>
  <c r="A411" i="34"/>
  <c r="W410" i="34"/>
  <c r="T410" i="34" s="1"/>
  <c r="Q410" i="34"/>
  <c r="P410" i="34"/>
  <c r="L410" i="34"/>
  <c r="AN410" i="34" s="1"/>
  <c r="A410" i="34"/>
  <c r="W409" i="34"/>
  <c r="T409" i="34"/>
  <c r="Q409" i="34"/>
  <c r="P409" i="34"/>
  <c r="L409" i="34"/>
  <c r="AN409" i="34" s="1"/>
  <c r="A409" i="34"/>
  <c r="W408" i="34"/>
  <c r="T408" i="34"/>
  <c r="Q408" i="34"/>
  <c r="P408" i="34"/>
  <c r="L408" i="34"/>
  <c r="AN408" i="34" s="1"/>
  <c r="A408" i="34"/>
  <c r="W407" i="34"/>
  <c r="T407" i="34"/>
  <c r="Q407" i="34"/>
  <c r="P407" i="34"/>
  <c r="L407" i="34"/>
  <c r="AN407" i="34" s="1"/>
  <c r="A407" i="34"/>
  <c r="W406" i="34"/>
  <c r="T406" i="34"/>
  <c r="Q406" i="34"/>
  <c r="P406" i="34"/>
  <c r="L406" i="34"/>
  <c r="AN406" i="34" s="1"/>
  <c r="A406" i="34"/>
  <c r="W405" i="34"/>
  <c r="T405" i="34"/>
  <c r="Q405" i="34"/>
  <c r="P405" i="34"/>
  <c r="L405" i="34"/>
  <c r="AN405" i="34" s="1"/>
  <c r="A405" i="34"/>
  <c r="W404" i="34"/>
  <c r="T404" i="34"/>
  <c r="Q404" i="34"/>
  <c r="P404" i="34"/>
  <c r="L404" i="34"/>
  <c r="AN404" i="34" s="1"/>
  <c r="A404" i="34"/>
  <c r="W403" i="34"/>
  <c r="T403" i="34"/>
  <c r="Q403" i="34"/>
  <c r="P403" i="34"/>
  <c r="L403" i="34"/>
  <c r="AN403" i="34" s="1"/>
  <c r="A403" i="34"/>
  <c r="W402" i="34"/>
  <c r="T402" i="34" s="1"/>
  <c r="Q402" i="34"/>
  <c r="P402" i="34"/>
  <c r="L402" i="34"/>
  <c r="AN402" i="34" s="1"/>
  <c r="A402" i="34"/>
  <c r="W401" i="34"/>
  <c r="T401" i="34"/>
  <c r="Q401" i="34"/>
  <c r="P401" i="34"/>
  <c r="L401" i="34"/>
  <c r="AN401" i="34" s="1"/>
  <c r="A401" i="34"/>
  <c r="W400" i="34"/>
  <c r="T400" i="34"/>
  <c r="Q400" i="34"/>
  <c r="P400" i="34"/>
  <c r="L400" i="34"/>
  <c r="AN400" i="34" s="1"/>
  <c r="A400" i="34"/>
  <c r="W399" i="34"/>
  <c r="T399" i="34"/>
  <c r="Q399" i="34"/>
  <c r="P399" i="34"/>
  <c r="L399" i="34"/>
  <c r="AN399" i="34" s="1"/>
  <c r="A399" i="34"/>
  <c r="W398" i="34"/>
  <c r="T398" i="34"/>
  <c r="Q398" i="34"/>
  <c r="P398" i="34"/>
  <c r="L398" i="34"/>
  <c r="AN398" i="34" s="1"/>
  <c r="A398" i="34"/>
  <c r="W397" i="34"/>
  <c r="T397" i="34"/>
  <c r="Q397" i="34"/>
  <c r="P397" i="34"/>
  <c r="L397" i="34"/>
  <c r="AN397" i="34" s="1"/>
  <c r="A397" i="34"/>
  <c r="W396" i="34"/>
  <c r="T396" i="34" s="1"/>
  <c r="Q396" i="34"/>
  <c r="P396" i="34"/>
  <c r="L396" i="34"/>
  <c r="AN396" i="34" s="1"/>
  <c r="A396" i="34"/>
  <c r="W395" i="34"/>
  <c r="T395" i="34"/>
  <c r="Q395" i="34"/>
  <c r="P395" i="34"/>
  <c r="L395" i="34"/>
  <c r="AN395" i="34" s="1"/>
  <c r="A395" i="34"/>
  <c r="W393" i="34"/>
  <c r="T393" i="34"/>
  <c r="Q393" i="34"/>
  <c r="P393" i="34"/>
  <c r="L393" i="34"/>
  <c r="AN393" i="34" s="1"/>
  <c r="A393" i="34"/>
  <c r="AN392" i="34"/>
  <c r="W392" i="34"/>
  <c r="T392" i="34"/>
  <c r="Q392" i="34"/>
  <c r="P392" i="34"/>
  <c r="A392" i="34"/>
  <c r="W391" i="34"/>
  <c r="T391" i="34" s="1"/>
  <c r="Q391" i="34"/>
  <c r="P391" i="34"/>
  <c r="L391" i="34"/>
  <c r="AN391" i="34" s="1"/>
  <c r="A391" i="34"/>
  <c r="AN390" i="34"/>
  <c r="W390" i="34"/>
  <c r="T390" i="34"/>
  <c r="Q390" i="34"/>
  <c r="P390" i="34"/>
  <c r="L390" i="34"/>
  <c r="A390" i="34"/>
  <c r="W389" i="34"/>
  <c r="T389" i="34" s="1"/>
  <c r="Q389" i="34"/>
  <c r="P389" i="34"/>
  <c r="L389" i="34"/>
  <c r="AN389" i="34" s="1"/>
  <c r="A389" i="34"/>
  <c r="W388" i="34"/>
  <c r="T388" i="34"/>
  <c r="Q388" i="34"/>
  <c r="P388" i="34"/>
  <c r="L388" i="34"/>
  <c r="AN388" i="34" s="1"/>
  <c r="A388" i="34"/>
  <c r="W387" i="34"/>
  <c r="T387" i="34"/>
  <c r="Q387" i="34"/>
  <c r="P387" i="34"/>
  <c r="L387" i="34"/>
  <c r="AN387" i="34" s="1"/>
  <c r="A387" i="34"/>
  <c r="W386" i="34"/>
  <c r="T386" i="34" s="1"/>
  <c r="Q386" i="34"/>
  <c r="P386" i="34"/>
  <c r="L386" i="34"/>
  <c r="AN386" i="34" s="1"/>
  <c r="A386" i="34"/>
  <c r="W385" i="34"/>
  <c r="T385" i="34"/>
  <c r="Q385" i="34"/>
  <c r="P385" i="34"/>
  <c r="L385" i="34"/>
  <c r="AN385" i="34" s="1"/>
  <c r="A385" i="34"/>
  <c r="W384" i="34"/>
  <c r="T384" i="34"/>
  <c r="Q384" i="34"/>
  <c r="P384" i="34"/>
  <c r="L384" i="34"/>
  <c r="AN384" i="34" s="1"/>
  <c r="A384" i="34"/>
  <c r="W383" i="34"/>
  <c r="T383" i="34"/>
  <c r="Q383" i="34"/>
  <c r="P383" i="34"/>
  <c r="L383" i="34"/>
  <c r="AN383" i="34" s="1"/>
  <c r="A383" i="34"/>
  <c r="W382" i="34"/>
  <c r="T382" i="34"/>
  <c r="Q382" i="34"/>
  <c r="P382" i="34"/>
  <c r="L382" i="34"/>
  <c r="AN382" i="34" s="1"/>
  <c r="A382" i="34"/>
  <c r="W381" i="34"/>
  <c r="T381" i="34"/>
  <c r="Q381" i="34"/>
  <c r="P381" i="34"/>
  <c r="L381" i="34"/>
  <c r="AN381" i="34" s="1"/>
  <c r="A381" i="34"/>
  <c r="W380" i="34"/>
  <c r="T380" i="34"/>
  <c r="Q380" i="34"/>
  <c r="P380" i="34"/>
  <c r="L380" i="34"/>
  <c r="AN380" i="34" s="1"/>
  <c r="A380" i="34"/>
  <c r="W379" i="34"/>
  <c r="T379" i="34" s="1"/>
  <c r="Q379" i="34"/>
  <c r="P379" i="34"/>
  <c r="L379" i="34"/>
  <c r="AN379" i="34" s="1"/>
  <c r="A379" i="34"/>
  <c r="W378" i="34"/>
  <c r="T378" i="34"/>
  <c r="Q378" i="34"/>
  <c r="P378" i="34"/>
  <c r="L378" i="34"/>
  <c r="AN378" i="34" s="1"/>
  <c r="A378" i="34"/>
  <c r="W377" i="34"/>
  <c r="T377" i="34"/>
  <c r="Q377" i="34"/>
  <c r="P377" i="34"/>
  <c r="L377" i="34"/>
  <c r="AN377" i="34" s="1"/>
  <c r="A377" i="34"/>
  <c r="W376" i="34"/>
  <c r="T376" i="34"/>
  <c r="Q376" i="34"/>
  <c r="P376" i="34"/>
  <c r="L376" i="34"/>
  <c r="AN376" i="34" s="1"/>
  <c r="A376" i="34"/>
  <c r="W375" i="34"/>
  <c r="T375" i="34"/>
  <c r="Q375" i="34"/>
  <c r="P375" i="34"/>
  <c r="L375" i="34"/>
  <c r="AN375" i="34" s="1"/>
  <c r="A375" i="34"/>
  <c r="AN374" i="34"/>
  <c r="W374" i="34"/>
  <c r="T374" i="34"/>
  <c r="Q374" i="34"/>
  <c r="P374" i="34"/>
  <c r="A374" i="34"/>
  <c r="AN373" i="34"/>
  <c r="W373" i="34"/>
  <c r="T373" i="34"/>
  <c r="Q373" i="34"/>
  <c r="P373" i="34"/>
  <c r="A373" i="34"/>
  <c r="W372" i="34"/>
  <c r="T372" i="34"/>
  <c r="Q372" i="34"/>
  <c r="P372" i="34"/>
  <c r="L372" i="34"/>
  <c r="AN372" i="34" s="1"/>
  <c r="A372" i="34"/>
  <c r="W371" i="34"/>
  <c r="T371" i="34" s="1"/>
  <c r="Q371" i="34"/>
  <c r="P371" i="34"/>
  <c r="L371" i="34"/>
  <c r="AN371" i="34" s="1"/>
  <c r="A371" i="34"/>
  <c r="W370" i="34"/>
  <c r="T370" i="34"/>
  <c r="Q370" i="34"/>
  <c r="P370" i="34"/>
  <c r="L370" i="34"/>
  <c r="AN370" i="34" s="1"/>
  <c r="A370" i="34"/>
  <c r="W369" i="34"/>
  <c r="T369" i="34"/>
  <c r="Q369" i="34"/>
  <c r="P369" i="34"/>
  <c r="L369" i="34"/>
  <c r="AN369" i="34" s="1"/>
  <c r="A369" i="34"/>
  <c r="W368" i="34"/>
  <c r="T368" i="34"/>
  <c r="Q368" i="34"/>
  <c r="P368" i="34"/>
  <c r="L368" i="34"/>
  <c r="AN368" i="34" s="1"/>
  <c r="A368" i="34"/>
  <c r="W367" i="34"/>
  <c r="T367" i="34"/>
  <c r="Q367" i="34"/>
  <c r="P367" i="34"/>
  <c r="L367" i="34"/>
  <c r="AN367" i="34" s="1"/>
  <c r="A367" i="34"/>
  <c r="W366" i="34"/>
  <c r="T366" i="34"/>
  <c r="Q366" i="34"/>
  <c r="P366" i="34"/>
  <c r="L366" i="34"/>
  <c r="AN366" i="34" s="1"/>
  <c r="A366" i="34"/>
  <c r="AN365" i="34"/>
  <c r="W365" i="34"/>
  <c r="T365" i="34"/>
  <c r="Q365" i="34"/>
  <c r="P365" i="34"/>
  <c r="A365" i="34"/>
  <c r="W364" i="34"/>
  <c r="T364" i="34" s="1"/>
  <c r="Q364" i="34"/>
  <c r="P364" i="34"/>
  <c r="L364" i="34"/>
  <c r="AN364" i="34" s="1"/>
  <c r="A364" i="34"/>
  <c r="AN363" i="34"/>
  <c r="W363" i="34"/>
  <c r="T363" i="34"/>
  <c r="Q363" i="34"/>
  <c r="P363" i="34"/>
  <c r="L363" i="34"/>
  <c r="A363" i="34"/>
  <c r="W362" i="34"/>
  <c r="T362" i="34"/>
  <c r="Q362" i="34"/>
  <c r="P362" i="34"/>
  <c r="L362" i="34"/>
  <c r="AN362" i="34" s="1"/>
  <c r="A362" i="34"/>
  <c r="W361" i="34"/>
  <c r="T361" i="34"/>
  <c r="Q361" i="34"/>
  <c r="P361" i="34"/>
  <c r="L361" i="34"/>
  <c r="AN361" i="34" s="1"/>
  <c r="A361" i="34"/>
  <c r="W360" i="34"/>
  <c r="T360" i="34"/>
  <c r="Q360" i="34"/>
  <c r="P360" i="34"/>
  <c r="L360" i="34"/>
  <c r="AN360" i="34" s="1"/>
  <c r="A360" i="34"/>
  <c r="W359" i="34"/>
  <c r="T359" i="34"/>
  <c r="Q359" i="34"/>
  <c r="P359" i="34"/>
  <c r="L359" i="34"/>
  <c r="AN359" i="34" s="1"/>
  <c r="A359" i="34"/>
  <c r="W358" i="34"/>
  <c r="T358" i="34" s="1"/>
  <c r="Q358" i="34"/>
  <c r="P358" i="34"/>
  <c r="L358" i="34"/>
  <c r="AN358" i="34" s="1"/>
  <c r="A358" i="34"/>
  <c r="W357" i="34"/>
  <c r="T357" i="34"/>
  <c r="Q357" i="34"/>
  <c r="P357" i="34"/>
  <c r="L357" i="34"/>
  <c r="AN357" i="34" s="1"/>
  <c r="A357" i="34"/>
  <c r="W356" i="34"/>
  <c r="T356" i="34"/>
  <c r="Q356" i="34"/>
  <c r="P356" i="34"/>
  <c r="L356" i="34"/>
  <c r="AN356" i="34" s="1"/>
  <c r="A356" i="34"/>
  <c r="W355" i="34"/>
  <c r="T355" i="34"/>
  <c r="Q355" i="34"/>
  <c r="P355" i="34"/>
  <c r="L355" i="34"/>
  <c r="AN355" i="34" s="1"/>
  <c r="A355" i="34"/>
  <c r="W354" i="34"/>
  <c r="T354" i="34"/>
  <c r="Q354" i="34"/>
  <c r="P354" i="34"/>
  <c r="L354" i="34"/>
  <c r="AN354" i="34" s="1"/>
  <c r="A354" i="34"/>
  <c r="W345" i="34"/>
  <c r="T345" i="34"/>
  <c r="Q345" i="34"/>
  <c r="P345" i="34"/>
  <c r="L345" i="34"/>
  <c r="AN345" i="34" s="1"/>
  <c r="A345" i="34"/>
  <c r="W349" i="34"/>
  <c r="T349" i="34"/>
  <c r="Q349" i="34"/>
  <c r="P349" i="34"/>
  <c r="L349" i="34"/>
  <c r="AN349" i="34" s="1"/>
  <c r="A349" i="34"/>
  <c r="W353" i="34"/>
  <c r="T353" i="34"/>
  <c r="Q353" i="34"/>
  <c r="P353" i="34"/>
  <c r="L353" i="34"/>
  <c r="AN353" i="34" s="1"/>
  <c r="A353" i="34"/>
  <c r="W352" i="34"/>
  <c r="T352" i="34" s="1"/>
  <c r="Q352" i="34"/>
  <c r="P352" i="34"/>
  <c r="L352" i="34"/>
  <c r="AN352" i="34" s="1"/>
  <c r="A352" i="34"/>
  <c r="W351" i="34"/>
  <c r="T351" i="34"/>
  <c r="Q351" i="34"/>
  <c r="P351" i="34"/>
  <c r="L351" i="34"/>
  <c r="AN351" i="34" s="1"/>
  <c r="A351" i="34"/>
  <c r="W350" i="34"/>
  <c r="T350" i="34"/>
  <c r="Q350" i="34"/>
  <c r="P350" i="34"/>
  <c r="L350" i="34"/>
  <c r="AN350" i="34" s="1"/>
  <c r="A350" i="34"/>
  <c r="W348" i="34"/>
  <c r="T348" i="34"/>
  <c r="Q348" i="34"/>
  <c r="P348" i="34"/>
  <c r="L348" i="34"/>
  <c r="AN348" i="34" s="1"/>
  <c r="A348" i="34"/>
  <c r="W347" i="34"/>
  <c r="T347" i="34"/>
  <c r="Q347" i="34"/>
  <c r="P347" i="34"/>
  <c r="L347" i="34"/>
  <c r="AN347" i="34" s="1"/>
  <c r="A347" i="34"/>
  <c r="W346" i="34"/>
  <c r="T346" i="34" s="1"/>
  <c r="Q346" i="34"/>
  <c r="P346" i="34"/>
  <c r="L346" i="34"/>
  <c r="AN346" i="34" s="1"/>
  <c r="A346" i="34"/>
  <c r="W344" i="34"/>
  <c r="T344" i="34"/>
  <c r="Q344" i="34"/>
  <c r="P344" i="34"/>
  <c r="L344" i="34"/>
  <c r="AN344" i="34" s="1"/>
  <c r="A344" i="34"/>
  <c r="W343" i="34"/>
  <c r="T343" i="34"/>
  <c r="Q343" i="34"/>
  <c r="P343" i="34"/>
  <c r="L343" i="34"/>
  <c r="AN343" i="34" s="1"/>
  <c r="A343" i="34"/>
  <c r="W394" i="34"/>
  <c r="T394" i="34"/>
  <c r="Q394" i="34"/>
  <c r="P394" i="34"/>
  <c r="L394" i="34"/>
  <c r="AN394" i="34" s="1"/>
  <c r="A394" i="34"/>
  <c r="AN342" i="34"/>
  <c r="W342" i="34"/>
  <c r="T342" i="34"/>
  <c r="Q342" i="34"/>
  <c r="P342" i="34"/>
  <c r="A342" i="34"/>
  <c r="W341" i="34"/>
  <c r="T341" i="34" s="1"/>
  <c r="Q341" i="34"/>
  <c r="P341" i="34"/>
  <c r="L341" i="34"/>
  <c r="AN341" i="34" s="1"/>
  <c r="A341" i="34"/>
  <c r="W340" i="34"/>
  <c r="T340" i="34"/>
  <c r="Q340" i="34"/>
  <c r="P340" i="34"/>
  <c r="L340" i="34"/>
  <c r="AN340" i="34" s="1"/>
  <c r="A340" i="34"/>
  <c r="W339" i="34"/>
  <c r="T339" i="34" s="1"/>
  <c r="Q339" i="34"/>
  <c r="P339" i="34"/>
  <c r="L339" i="34"/>
  <c r="AN339" i="34" s="1"/>
  <c r="A339" i="34"/>
  <c r="W338" i="34"/>
  <c r="T338" i="34"/>
  <c r="Q338" i="34"/>
  <c r="P338" i="34"/>
  <c r="L338" i="34"/>
  <c r="AN338" i="34" s="1"/>
  <c r="A338" i="34"/>
  <c r="W337" i="34"/>
  <c r="T337" i="34"/>
  <c r="Q337" i="34"/>
  <c r="P337" i="34"/>
  <c r="L337" i="34"/>
  <c r="AN337" i="34" s="1"/>
  <c r="A337" i="34"/>
  <c r="W336" i="34"/>
  <c r="T336" i="34"/>
  <c r="Q336" i="34"/>
  <c r="P336" i="34"/>
  <c r="L336" i="34"/>
  <c r="AN336" i="34" s="1"/>
  <c r="A336" i="34"/>
  <c r="W335" i="34"/>
  <c r="T335" i="34"/>
  <c r="Q335" i="34"/>
  <c r="P335" i="34"/>
  <c r="L335" i="34"/>
  <c r="AN335" i="34" s="1"/>
  <c r="A335" i="34"/>
  <c r="W334" i="34"/>
  <c r="T334" i="34"/>
  <c r="Q334" i="34"/>
  <c r="P334" i="34"/>
  <c r="L334" i="34"/>
  <c r="AN334" i="34" s="1"/>
  <c r="A334" i="34"/>
  <c r="W333" i="34"/>
  <c r="T333" i="34" s="1"/>
  <c r="Q333" i="34"/>
  <c r="P333" i="34"/>
  <c r="L333" i="34"/>
  <c r="AN333" i="34" s="1"/>
  <c r="A333" i="34"/>
  <c r="W332" i="34"/>
  <c r="T332" i="34"/>
  <c r="Q332" i="34"/>
  <c r="P332" i="34"/>
  <c r="L332" i="34"/>
  <c r="AN332" i="34" s="1"/>
  <c r="A332" i="34"/>
  <c r="W331" i="34"/>
  <c r="T331" i="34"/>
  <c r="Q331" i="34"/>
  <c r="P331" i="34"/>
  <c r="L331" i="34"/>
  <c r="AN331" i="34" s="1"/>
  <c r="A331" i="34"/>
  <c r="W330" i="34"/>
  <c r="T330" i="34"/>
  <c r="Q330" i="34"/>
  <c r="P330" i="34"/>
  <c r="L330" i="34"/>
  <c r="AN330" i="34" s="1"/>
  <c r="A330" i="34"/>
  <c r="W329" i="34"/>
  <c r="T329" i="34"/>
  <c r="Q329" i="34"/>
  <c r="P329" i="34"/>
  <c r="L329" i="34"/>
  <c r="AN329" i="34" s="1"/>
  <c r="A329" i="34"/>
  <c r="W328" i="34"/>
  <c r="T328" i="34"/>
  <c r="Q328" i="34"/>
  <c r="P328" i="34"/>
  <c r="L328" i="34"/>
  <c r="AN328" i="34" s="1"/>
  <c r="A328" i="34"/>
  <c r="W327" i="34"/>
  <c r="T327" i="34" s="1"/>
  <c r="Q327" i="34"/>
  <c r="P327" i="34"/>
  <c r="L327" i="34"/>
  <c r="AN327" i="34" s="1"/>
  <c r="A327" i="34"/>
  <c r="W326" i="34"/>
  <c r="T326" i="34"/>
  <c r="Q326" i="34"/>
  <c r="P326" i="34"/>
  <c r="L326" i="34"/>
  <c r="AN326" i="34" s="1"/>
  <c r="A326" i="34"/>
  <c r="W325" i="34"/>
  <c r="T325" i="34"/>
  <c r="Q325" i="34"/>
  <c r="P325" i="34"/>
  <c r="L325" i="34"/>
  <c r="AN325" i="34" s="1"/>
  <c r="A325" i="34"/>
  <c r="W324" i="34"/>
  <c r="T324" i="34"/>
  <c r="Q324" i="34"/>
  <c r="P324" i="34"/>
  <c r="L324" i="34"/>
  <c r="AN324" i="34" s="1"/>
  <c r="A324" i="34"/>
  <c r="W323" i="34"/>
  <c r="T323" i="34"/>
  <c r="Q323" i="34"/>
  <c r="P323" i="34"/>
  <c r="L323" i="34"/>
  <c r="AN323" i="34" s="1"/>
  <c r="A323" i="34"/>
  <c r="W322" i="34"/>
  <c r="T322" i="34" s="1"/>
  <c r="Q322" i="34"/>
  <c r="P322" i="34"/>
  <c r="L322" i="34"/>
  <c r="AN322" i="34" s="1"/>
  <c r="A322" i="34"/>
  <c r="W321" i="34"/>
  <c r="T321" i="34"/>
  <c r="Q321" i="34"/>
  <c r="P321" i="34"/>
  <c r="L321" i="34"/>
  <c r="AN321" i="34" s="1"/>
  <c r="A321" i="34"/>
  <c r="W320" i="34"/>
  <c r="T320" i="34"/>
  <c r="Q320" i="34"/>
  <c r="P320" i="34"/>
  <c r="L320" i="34"/>
  <c r="AN320" i="34" s="1"/>
  <c r="A320" i="34"/>
  <c r="W319" i="34"/>
  <c r="T319" i="34"/>
  <c r="Q319" i="34"/>
  <c r="P319" i="34"/>
  <c r="L319" i="34"/>
  <c r="AN319" i="34" s="1"/>
  <c r="A319" i="34"/>
  <c r="W318" i="34"/>
  <c r="T318" i="34"/>
  <c r="Q318" i="34"/>
  <c r="P318" i="34"/>
  <c r="L318" i="34"/>
  <c r="AN318" i="34" s="1"/>
  <c r="A318" i="34"/>
  <c r="AN317" i="34"/>
  <c r="W317" i="34"/>
  <c r="T317" i="34"/>
  <c r="Q317" i="34"/>
  <c r="P317" i="34"/>
  <c r="A317" i="34"/>
  <c r="W316" i="34"/>
  <c r="T316" i="34" s="1"/>
  <c r="Q316" i="34"/>
  <c r="P316" i="34"/>
  <c r="L316" i="34"/>
  <c r="AN316" i="34" s="1"/>
  <c r="A316" i="34"/>
  <c r="W315" i="34"/>
  <c r="T315" i="34"/>
  <c r="Q315" i="34"/>
  <c r="P315" i="34"/>
  <c r="L315" i="34"/>
  <c r="AN315" i="34" s="1"/>
  <c r="A315" i="34"/>
  <c r="W314" i="34"/>
  <c r="T314" i="34" s="1"/>
  <c r="Q314" i="34"/>
  <c r="P314" i="34"/>
  <c r="L314" i="34"/>
  <c r="AN314" i="34" s="1"/>
  <c r="A314" i="34"/>
  <c r="W313" i="34"/>
  <c r="T313" i="34"/>
  <c r="Q313" i="34"/>
  <c r="P313" i="34"/>
  <c r="L313" i="34"/>
  <c r="AN313" i="34" s="1"/>
  <c r="A313" i="34"/>
  <c r="W312" i="34"/>
  <c r="T312" i="34"/>
  <c r="Q312" i="34"/>
  <c r="P312" i="34"/>
  <c r="L312" i="34"/>
  <c r="AN312" i="34" s="1"/>
  <c r="A312" i="34"/>
  <c r="W311" i="34"/>
  <c r="T311" i="34"/>
  <c r="Q311" i="34"/>
  <c r="P311" i="34"/>
  <c r="L311" i="34"/>
  <c r="AN311" i="34" s="1"/>
  <c r="A311" i="34"/>
  <c r="AN310" i="34"/>
  <c r="W310" i="34"/>
  <c r="T310" i="34"/>
  <c r="Q310" i="34"/>
  <c r="P310" i="34"/>
  <c r="L310" i="34"/>
  <c r="A310" i="34"/>
  <c r="W309" i="34"/>
  <c r="T309" i="34"/>
  <c r="Q309" i="34"/>
  <c r="P309" i="34"/>
  <c r="L309" i="34"/>
  <c r="AN309" i="34" s="1"/>
  <c r="A309" i="34"/>
  <c r="W308" i="34"/>
  <c r="T308" i="34" s="1"/>
  <c r="Q308" i="34"/>
  <c r="P308" i="34"/>
  <c r="L308" i="34"/>
  <c r="AN308" i="34" s="1"/>
  <c r="A308" i="34"/>
  <c r="W307" i="34"/>
  <c r="T307" i="34"/>
  <c r="Q307" i="34"/>
  <c r="P307" i="34"/>
  <c r="L307" i="34"/>
  <c r="AN307" i="34" s="1"/>
  <c r="A307" i="34"/>
  <c r="W306" i="34"/>
  <c r="T306" i="34"/>
  <c r="Q306" i="34"/>
  <c r="P306" i="34"/>
  <c r="L306" i="34"/>
  <c r="AN306" i="34" s="1"/>
  <c r="A306" i="34"/>
  <c r="W305" i="34"/>
  <c r="T305" i="34"/>
  <c r="Q305" i="34"/>
  <c r="P305" i="34"/>
  <c r="L305" i="34"/>
  <c r="AN305" i="34" s="1"/>
  <c r="A305" i="34"/>
  <c r="W304" i="34"/>
  <c r="T304" i="34"/>
  <c r="Q304" i="34"/>
  <c r="P304" i="34"/>
  <c r="L304" i="34"/>
  <c r="AN304" i="34" s="1"/>
  <c r="A304" i="34"/>
  <c r="W303" i="34"/>
  <c r="T303" i="34"/>
  <c r="Q303" i="34"/>
  <c r="P303" i="34"/>
  <c r="L303" i="34"/>
  <c r="AN303" i="34" s="1"/>
  <c r="A303" i="34"/>
  <c r="W302" i="34"/>
  <c r="T302" i="34" s="1"/>
  <c r="Q302" i="34"/>
  <c r="P302" i="34"/>
  <c r="L302" i="34"/>
  <c r="AN302" i="34" s="1"/>
  <c r="A302" i="34"/>
  <c r="W301" i="34"/>
  <c r="T301" i="34"/>
  <c r="Q301" i="34"/>
  <c r="P301" i="34"/>
  <c r="L301" i="34"/>
  <c r="AN301" i="34" s="1"/>
  <c r="A301" i="34"/>
  <c r="W300" i="34"/>
  <c r="T300" i="34"/>
  <c r="Q300" i="34"/>
  <c r="P300" i="34"/>
  <c r="L300" i="34"/>
  <c r="AN300" i="34" s="1"/>
  <c r="A300" i="34"/>
  <c r="W299" i="34"/>
  <c r="T299" i="34"/>
  <c r="Q299" i="34"/>
  <c r="P299" i="34"/>
  <c r="L299" i="34"/>
  <c r="AN299" i="34" s="1"/>
  <c r="A299" i="34"/>
  <c r="W298" i="34"/>
  <c r="T298" i="34"/>
  <c r="Q298" i="34"/>
  <c r="P298" i="34"/>
  <c r="L298" i="34"/>
  <c r="AN298" i="34" s="1"/>
  <c r="A298" i="34"/>
  <c r="W297" i="34"/>
  <c r="T297" i="34"/>
  <c r="Q297" i="34"/>
  <c r="P297" i="34"/>
  <c r="L297" i="34"/>
  <c r="AN297" i="34" s="1"/>
  <c r="A297" i="34"/>
  <c r="W296" i="34"/>
  <c r="T296" i="34" s="1"/>
  <c r="Q296" i="34"/>
  <c r="P296" i="34"/>
  <c r="L296" i="34"/>
  <c r="AN296" i="34" s="1"/>
  <c r="A296" i="34"/>
  <c r="W295" i="34"/>
  <c r="T295" i="34"/>
  <c r="Q295" i="34"/>
  <c r="P295" i="34"/>
  <c r="L295" i="34"/>
  <c r="AN295" i="34" s="1"/>
  <c r="A295" i="34"/>
  <c r="W294" i="34"/>
  <c r="T294" i="34"/>
  <c r="Q294" i="34"/>
  <c r="P294" i="34"/>
  <c r="L294" i="34"/>
  <c r="AN294" i="34" s="1"/>
  <c r="A294" i="34"/>
  <c r="W293" i="34"/>
  <c r="T293" i="34"/>
  <c r="Q293" i="34"/>
  <c r="P293" i="34"/>
  <c r="L293" i="34"/>
  <c r="AN293" i="34" s="1"/>
  <c r="A293" i="34"/>
  <c r="W292" i="34"/>
  <c r="T292" i="34"/>
  <c r="Q292" i="34"/>
  <c r="P292" i="34"/>
  <c r="L292" i="34"/>
  <c r="AN292" i="34" s="1"/>
  <c r="A292" i="34"/>
  <c r="W291" i="34"/>
  <c r="T291" i="34"/>
  <c r="Q291" i="34"/>
  <c r="P291" i="34"/>
  <c r="L291" i="34"/>
  <c r="AN291" i="34" s="1"/>
  <c r="A291" i="34"/>
  <c r="W290" i="34"/>
  <c r="T290" i="34" s="1"/>
  <c r="Q290" i="34"/>
  <c r="P290" i="34"/>
  <c r="L290" i="34"/>
  <c r="AN290" i="34" s="1"/>
  <c r="A290" i="34"/>
  <c r="W289" i="34"/>
  <c r="T289" i="34"/>
  <c r="Q289" i="34"/>
  <c r="P289" i="34"/>
  <c r="L289" i="34"/>
  <c r="AN289" i="34" s="1"/>
  <c r="A289" i="34"/>
  <c r="W288" i="34"/>
  <c r="T288" i="34"/>
  <c r="Q288" i="34"/>
  <c r="P288" i="34"/>
  <c r="L288" i="34"/>
  <c r="AN288" i="34" s="1"/>
  <c r="A288" i="34"/>
  <c r="W287" i="34"/>
  <c r="T287" i="34"/>
  <c r="Q287" i="34"/>
  <c r="P287" i="34"/>
  <c r="L287" i="34"/>
  <c r="AN287" i="34" s="1"/>
  <c r="A287" i="34"/>
  <c r="W286" i="34"/>
  <c r="T286" i="34"/>
  <c r="Q286" i="34"/>
  <c r="P286" i="34"/>
  <c r="L286" i="34"/>
  <c r="AN286" i="34" s="1"/>
  <c r="A286" i="34"/>
  <c r="W285" i="34"/>
  <c r="T285" i="34" s="1"/>
  <c r="Q285" i="34"/>
  <c r="P285" i="34"/>
  <c r="L285" i="34"/>
  <c r="AN285" i="34" s="1"/>
  <c r="A285" i="34"/>
  <c r="W284" i="34"/>
  <c r="T284" i="34" s="1"/>
  <c r="Q284" i="34"/>
  <c r="P284" i="34"/>
  <c r="L284" i="34"/>
  <c r="AN284" i="34" s="1"/>
  <c r="A284" i="34"/>
  <c r="AN283" i="34"/>
  <c r="W283" i="34"/>
  <c r="T283" i="34"/>
  <c r="Q283" i="34"/>
  <c r="P283" i="34"/>
  <c r="L283" i="34"/>
  <c r="A283" i="34"/>
  <c r="W282" i="34"/>
  <c r="T282" i="34"/>
  <c r="Q282" i="34"/>
  <c r="P282" i="34"/>
  <c r="L282" i="34"/>
  <c r="AN282" i="34" s="1"/>
  <c r="A282" i="34"/>
  <c r="W281" i="34"/>
  <c r="T281" i="34"/>
  <c r="Q281" i="34"/>
  <c r="P281" i="34"/>
  <c r="L281" i="34"/>
  <c r="AN281" i="34" s="1"/>
  <c r="A281" i="34"/>
  <c r="W280" i="34"/>
  <c r="T280" i="34"/>
  <c r="Q280" i="34"/>
  <c r="P280" i="34"/>
  <c r="L280" i="34"/>
  <c r="AN280" i="34" s="1"/>
  <c r="A280" i="34"/>
  <c r="W279" i="34"/>
  <c r="T279" i="34"/>
  <c r="Q279" i="34"/>
  <c r="P279" i="34"/>
  <c r="L279" i="34"/>
  <c r="AN279" i="34" s="1"/>
  <c r="A279" i="34"/>
  <c r="W278" i="34"/>
  <c r="T278" i="34" s="1"/>
  <c r="Q278" i="34"/>
  <c r="P278" i="34"/>
  <c r="L278" i="34"/>
  <c r="AN278" i="34" s="1"/>
  <c r="A278" i="34"/>
  <c r="W277" i="34"/>
  <c r="T277" i="34"/>
  <c r="Q277" i="34"/>
  <c r="P277" i="34"/>
  <c r="L277" i="34"/>
  <c r="AN277" i="34" s="1"/>
  <c r="A277" i="34"/>
  <c r="W271" i="34"/>
  <c r="T271" i="34"/>
  <c r="Q271" i="34"/>
  <c r="P271" i="34"/>
  <c r="L271" i="34"/>
  <c r="AN271" i="34" s="1"/>
  <c r="A271" i="34"/>
  <c r="W270" i="34"/>
  <c r="T270" i="34"/>
  <c r="Q270" i="34"/>
  <c r="P270" i="34"/>
  <c r="L270" i="34"/>
  <c r="AN270" i="34" s="1"/>
  <c r="A270" i="34"/>
  <c r="W269" i="34"/>
  <c r="T269" i="34"/>
  <c r="Q269" i="34"/>
  <c r="P269" i="34"/>
  <c r="L269" i="34"/>
  <c r="AN269" i="34" s="1"/>
  <c r="A269" i="34"/>
  <c r="W268" i="34"/>
  <c r="T268" i="34"/>
  <c r="Q268" i="34"/>
  <c r="P268" i="34"/>
  <c r="L268" i="34"/>
  <c r="AN268" i="34" s="1"/>
  <c r="A268" i="34"/>
  <c r="W273" i="34"/>
  <c r="T273" i="34"/>
  <c r="Q273" i="34"/>
  <c r="P273" i="34"/>
  <c r="L273" i="34"/>
  <c r="AN273" i="34" s="1"/>
  <c r="A273" i="34"/>
  <c r="W272" i="34"/>
  <c r="T272" i="34" s="1"/>
  <c r="Q272" i="34"/>
  <c r="P272" i="34"/>
  <c r="L272" i="34"/>
  <c r="AN272" i="34" s="1"/>
  <c r="A272" i="34"/>
  <c r="W275" i="34"/>
  <c r="T275" i="34"/>
  <c r="Q275" i="34"/>
  <c r="P275" i="34"/>
  <c r="L275" i="34"/>
  <c r="AN275" i="34" s="1"/>
  <c r="A275" i="34"/>
  <c r="W276" i="34"/>
  <c r="T276" i="34"/>
  <c r="Q276" i="34"/>
  <c r="P276" i="34"/>
  <c r="L276" i="34"/>
  <c r="AN276" i="34" s="1"/>
  <c r="A276" i="34"/>
  <c r="W274" i="34"/>
  <c r="T274" i="34"/>
  <c r="Q274" i="34"/>
  <c r="P274" i="34"/>
  <c r="L274" i="34"/>
  <c r="AN274" i="34" s="1"/>
  <c r="A274" i="34"/>
  <c r="W267" i="34"/>
  <c r="T267" i="34"/>
  <c r="Q267" i="34"/>
  <c r="P267" i="34"/>
  <c r="L267" i="34"/>
  <c r="AN267" i="34" s="1"/>
  <c r="A267" i="34"/>
  <c r="W266" i="34"/>
  <c r="T266" i="34" s="1"/>
  <c r="Q266" i="34"/>
  <c r="P266" i="34"/>
  <c r="L266" i="34"/>
  <c r="AN266" i="34" s="1"/>
  <c r="A266" i="34"/>
  <c r="W265" i="34"/>
  <c r="T265" i="34"/>
  <c r="Q265" i="34"/>
  <c r="P265" i="34"/>
  <c r="L265" i="34"/>
  <c r="AN265" i="34" s="1"/>
  <c r="A265" i="34"/>
  <c r="W264" i="34"/>
  <c r="T264" i="34"/>
  <c r="Q264" i="34"/>
  <c r="P264" i="34"/>
  <c r="L264" i="34"/>
  <c r="AN264" i="34" s="1"/>
  <c r="A264" i="34"/>
  <c r="W263" i="34"/>
  <c r="T263" i="34"/>
  <c r="Q263" i="34"/>
  <c r="P263" i="34"/>
  <c r="L263" i="34"/>
  <c r="AN263" i="34" s="1"/>
  <c r="A263" i="34"/>
  <c r="W262" i="34"/>
  <c r="T262" i="34"/>
  <c r="Q262" i="34"/>
  <c r="P262" i="34"/>
  <c r="L262" i="34"/>
  <c r="AN262" i="34" s="1"/>
  <c r="A262" i="34"/>
  <c r="AN261" i="34"/>
  <c r="W261" i="34"/>
  <c r="T261" i="34"/>
  <c r="Q261" i="34"/>
  <c r="P261" i="34"/>
  <c r="A261" i="34"/>
  <c r="W260" i="34"/>
  <c r="T260" i="34" s="1"/>
  <c r="Q260" i="34"/>
  <c r="P260" i="34"/>
  <c r="L260" i="34"/>
  <c r="AN260" i="34" s="1"/>
  <c r="A260" i="34"/>
  <c r="AN259" i="34"/>
  <c r="W259" i="34"/>
  <c r="T259" i="34"/>
  <c r="Q259" i="34"/>
  <c r="P259" i="34"/>
  <c r="L259" i="34"/>
  <c r="A259" i="34"/>
  <c r="W258" i="34"/>
  <c r="T258" i="34"/>
  <c r="Q258" i="34"/>
  <c r="P258" i="34"/>
  <c r="L258" i="34"/>
  <c r="AN258" i="34" s="1"/>
  <c r="A258" i="34"/>
  <c r="W257" i="34"/>
  <c r="T257" i="34"/>
  <c r="Q257" i="34"/>
  <c r="P257" i="34"/>
  <c r="L257" i="34"/>
  <c r="AN257" i="34" s="1"/>
  <c r="A257" i="34"/>
  <c r="W256" i="34"/>
  <c r="T256" i="34" s="1"/>
  <c r="Q256" i="34"/>
  <c r="P256" i="34"/>
  <c r="L256" i="34"/>
  <c r="AN256" i="34" s="1"/>
  <c r="A256" i="34"/>
  <c r="W255" i="34"/>
  <c r="T255" i="34" s="1"/>
  <c r="Q255" i="34"/>
  <c r="P255" i="34"/>
  <c r="L255" i="34"/>
  <c r="AN255" i="34" s="1"/>
  <c r="A255" i="34"/>
  <c r="W254" i="34"/>
  <c r="T254" i="34"/>
  <c r="Q254" i="34"/>
  <c r="P254" i="34"/>
  <c r="L254" i="34"/>
  <c r="AN254" i="34" s="1"/>
  <c r="A254" i="34"/>
  <c r="W253" i="34"/>
  <c r="T253" i="34"/>
  <c r="Q253" i="34"/>
  <c r="P253" i="34"/>
  <c r="L253" i="34"/>
  <c r="AN253" i="34" s="1"/>
  <c r="A253" i="34"/>
  <c r="W252" i="34"/>
  <c r="T252" i="34"/>
  <c r="Q252" i="34"/>
  <c r="P252" i="34"/>
  <c r="L252" i="34"/>
  <c r="AN252" i="34" s="1"/>
  <c r="A252" i="34"/>
  <c r="W251" i="34"/>
  <c r="T251" i="34"/>
  <c r="Q251" i="34"/>
  <c r="P251" i="34"/>
  <c r="L251" i="34"/>
  <c r="AN251" i="34" s="1"/>
  <c r="A251" i="34"/>
  <c r="W240" i="34"/>
  <c r="T240" i="34"/>
  <c r="Q240" i="34"/>
  <c r="P240" i="34"/>
  <c r="L240" i="34"/>
  <c r="AN240" i="34" s="1"/>
  <c r="A240" i="34"/>
  <c r="W250" i="34"/>
  <c r="T250" i="34"/>
  <c r="Q250" i="34"/>
  <c r="P250" i="34"/>
  <c r="L250" i="34"/>
  <c r="AN250" i="34" s="1"/>
  <c r="A250" i="34"/>
  <c r="W249" i="34"/>
  <c r="T249" i="34" s="1"/>
  <c r="Q249" i="34"/>
  <c r="P249" i="34"/>
  <c r="L249" i="34"/>
  <c r="AN249" i="34" s="1"/>
  <c r="A249" i="34"/>
  <c r="W248" i="34"/>
  <c r="T248" i="34"/>
  <c r="Q248" i="34"/>
  <c r="P248" i="34"/>
  <c r="L248" i="34"/>
  <c r="AN248" i="34" s="1"/>
  <c r="A248" i="34"/>
  <c r="W247" i="34"/>
  <c r="T247" i="34"/>
  <c r="Q247" i="34"/>
  <c r="P247" i="34"/>
  <c r="L247" i="34"/>
  <c r="AN247" i="34" s="1"/>
  <c r="A247" i="34"/>
  <c r="W246" i="34"/>
  <c r="T246" i="34"/>
  <c r="Q246" i="34"/>
  <c r="P246" i="34"/>
  <c r="L246" i="34"/>
  <c r="AN246" i="34" s="1"/>
  <c r="A246" i="34"/>
  <c r="W245" i="34"/>
  <c r="T245" i="34"/>
  <c r="Q245" i="34"/>
  <c r="P245" i="34"/>
  <c r="L245" i="34"/>
  <c r="AN245" i="34" s="1"/>
  <c r="A245" i="34"/>
  <c r="W244" i="34"/>
  <c r="T244" i="34"/>
  <c r="Q244" i="34"/>
  <c r="P244" i="34"/>
  <c r="L244" i="34"/>
  <c r="AN244" i="34" s="1"/>
  <c r="A244" i="34"/>
  <c r="W243" i="34"/>
  <c r="T243" i="34"/>
  <c r="Q243" i="34"/>
  <c r="P243" i="34"/>
  <c r="L243" i="34"/>
  <c r="AN243" i="34" s="1"/>
  <c r="A243" i="34"/>
  <c r="W242" i="34"/>
  <c r="T242" i="34" s="1"/>
  <c r="Q242" i="34"/>
  <c r="P242" i="34"/>
  <c r="L242" i="34"/>
  <c r="AN242" i="34" s="1"/>
  <c r="A242" i="34"/>
  <c r="W241" i="34"/>
  <c r="T241" i="34"/>
  <c r="Q241" i="34"/>
  <c r="P241" i="34"/>
  <c r="L241" i="34"/>
  <c r="AN241" i="34" s="1"/>
  <c r="A241" i="34"/>
  <c r="W239" i="34"/>
  <c r="T239" i="34"/>
  <c r="Q239" i="34"/>
  <c r="P239" i="34"/>
  <c r="L239" i="34"/>
  <c r="AN239" i="34" s="1"/>
  <c r="A239" i="34"/>
  <c r="W238" i="34"/>
  <c r="T238" i="34"/>
  <c r="Q238" i="34"/>
  <c r="P238" i="34"/>
  <c r="L238" i="34"/>
  <c r="AN238" i="34" s="1"/>
  <c r="A238" i="34"/>
  <c r="W237" i="34"/>
  <c r="T237" i="34"/>
  <c r="Q237" i="34"/>
  <c r="P237" i="34"/>
  <c r="L237" i="34"/>
  <c r="AN237" i="34" s="1"/>
  <c r="A237" i="34"/>
  <c r="W236" i="34"/>
  <c r="T236" i="34"/>
  <c r="Q236" i="34"/>
  <c r="P236" i="34"/>
  <c r="L236" i="34"/>
  <c r="AN236" i="34" s="1"/>
  <c r="A236" i="34"/>
  <c r="W235" i="34"/>
  <c r="T235" i="34" s="1"/>
  <c r="Q235" i="34"/>
  <c r="P235" i="34"/>
  <c r="L235" i="34"/>
  <c r="AN235" i="34" s="1"/>
  <c r="A235" i="34"/>
  <c r="W234" i="34"/>
  <c r="T234" i="34"/>
  <c r="Q234" i="34"/>
  <c r="P234" i="34"/>
  <c r="L234" i="34"/>
  <c r="AN234" i="34" s="1"/>
  <c r="A234" i="34"/>
  <c r="W233" i="34"/>
  <c r="T233" i="34"/>
  <c r="Q233" i="34"/>
  <c r="P233" i="34"/>
  <c r="L233" i="34"/>
  <c r="AN233" i="34" s="1"/>
  <c r="A233" i="34"/>
  <c r="W232" i="34"/>
  <c r="T232" i="34"/>
  <c r="Q232" i="34"/>
  <c r="P232" i="34"/>
  <c r="L232" i="34"/>
  <c r="AN232" i="34" s="1"/>
  <c r="A232" i="34"/>
  <c r="W231" i="34"/>
  <c r="T231" i="34"/>
  <c r="Q231" i="34"/>
  <c r="P231" i="34"/>
  <c r="L231" i="34"/>
  <c r="AN231" i="34" s="1"/>
  <c r="A231" i="34"/>
  <c r="W230" i="34"/>
  <c r="T230" i="34"/>
  <c r="Q230" i="34"/>
  <c r="P230" i="34"/>
  <c r="L230" i="34"/>
  <c r="AN230" i="34" s="1"/>
  <c r="A230" i="34"/>
  <c r="W229" i="34"/>
  <c r="T229" i="34" s="1"/>
  <c r="Q229" i="34"/>
  <c r="P229" i="34"/>
  <c r="L229" i="34"/>
  <c r="AN229" i="34" s="1"/>
  <c r="A229" i="34"/>
  <c r="W228" i="34"/>
  <c r="T228" i="34"/>
  <c r="Q228" i="34"/>
  <c r="P228" i="34"/>
  <c r="L228" i="34"/>
  <c r="AN228" i="34" s="1"/>
  <c r="A228" i="34"/>
  <c r="W227" i="34"/>
  <c r="T227" i="34"/>
  <c r="Q227" i="34"/>
  <c r="P227" i="34"/>
  <c r="L227" i="34"/>
  <c r="AN227" i="34" s="1"/>
  <c r="A227" i="34"/>
  <c r="W226" i="34"/>
  <c r="T226" i="34"/>
  <c r="Q226" i="34"/>
  <c r="P226" i="34"/>
  <c r="L226" i="34"/>
  <c r="AN226" i="34" s="1"/>
  <c r="A226" i="34"/>
  <c r="W225" i="34"/>
  <c r="T225" i="34"/>
  <c r="Q225" i="34"/>
  <c r="P225" i="34"/>
  <c r="L225" i="34"/>
  <c r="AN225" i="34" s="1"/>
  <c r="A225" i="34"/>
  <c r="W224" i="34"/>
  <c r="T224" i="34" s="1"/>
  <c r="Q224" i="34"/>
  <c r="P224" i="34"/>
  <c r="L224" i="34"/>
  <c r="AN224" i="34" s="1"/>
  <c r="A224" i="34"/>
  <c r="W223" i="34"/>
  <c r="T223" i="34" s="1"/>
  <c r="Q223" i="34"/>
  <c r="P223" i="34"/>
  <c r="L223" i="34"/>
  <c r="AN223" i="34" s="1"/>
  <c r="A223" i="34"/>
  <c r="AN222" i="34"/>
  <c r="W222" i="34"/>
  <c r="T222" i="34"/>
  <c r="Q222" i="34"/>
  <c r="P222" i="34"/>
  <c r="L222" i="34"/>
  <c r="A222" i="34"/>
  <c r="W211" i="34"/>
  <c r="T211" i="34"/>
  <c r="Q211" i="34"/>
  <c r="P211" i="34"/>
  <c r="L211" i="34"/>
  <c r="AN211" i="34" s="1"/>
  <c r="A211" i="34"/>
  <c r="W221" i="34"/>
  <c r="T221" i="34"/>
  <c r="Q221" i="34"/>
  <c r="P221" i="34"/>
  <c r="L221" i="34"/>
  <c r="AN221" i="34" s="1"/>
  <c r="A221" i="34"/>
  <c r="W220" i="34"/>
  <c r="T220" i="34" s="1"/>
  <c r="Q220" i="34"/>
  <c r="P220" i="34"/>
  <c r="L220" i="34"/>
  <c r="AN220" i="34" s="1"/>
  <c r="A220" i="34"/>
  <c r="W219" i="34"/>
  <c r="T219" i="34"/>
  <c r="Q219" i="34"/>
  <c r="P219" i="34"/>
  <c r="L219" i="34"/>
  <c r="AN219" i="34" s="1"/>
  <c r="A219" i="34"/>
  <c r="W218" i="34"/>
  <c r="T218" i="34"/>
  <c r="Q218" i="34"/>
  <c r="P218" i="34"/>
  <c r="L218" i="34"/>
  <c r="AN218" i="34" s="1"/>
  <c r="A218" i="34"/>
  <c r="W217" i="34"/>
  <c r="T217" i="34"/>
  <c r="Q217" i="34"/>
  <c r="P217" i="34"/>
  <c r="L217" i="34"/>
  <c r="AN217" i="34" s="1"/>
  <c r="A217" i="34"/>
  <c r="W216" i="34"/>
  <c r="T216" i="34"/>
  <c r="Q216" i="34"/>
  <c r="P216" i="34"/>
  <c r="L216" i="34"/>
  <c r="AN216" i="34" s="1"/>
  <c r="A216" i="34"/>
  <c r="W215" i="34"/>
  <c r="T215" i="34"/>
  <c r="Q215" i="34"/>
  <c r="P215" i="34"/>
  <c r="L215" i="34"/>
  <c r="AN215" i="34" s="1"/>
  <c r="A215" i="34"/>
  <c r="W214" i="34"/>
  <c r="T214" i="34"/>
  <c r="Q214" i="34"/>
  <c r="P214" i="34"/>
  <c r="L214" i="34"/>
  <c r="AN214" i="34" s="1"/>
  <c r="A214" i="34"/>
  <c r="W213" i="34"/>
  <c r="T213" i="34" s="1"/>
  <c r="Q213" i="34"/>
  <c r="P213" i="34"/>
  <c r="L213" i="34"/>
  <c r="AN213" i="34" s="1"/>
  <c r="A213" i="34"/>
  <c r="W212" i="34"/>
  <c r="T212" i="34" s="1"/>
  <c r="Q212" i="34"/>
  <c r="P212" i="34"/>
  <c r="L212" i="34"/>
  <c r="AN212" i="34" s="1"/>
  <c r="A212" i="34"/>
  <c r="W210" i="34"/>
  <c r="T210" i="34"/>
  <c r="Q210" i="34"/>
  <c r="P210" i="34"/>
  <c r="L210" i="34"/>
  <c r="AN210" i="34" s="1"/>
  <c r="A210" i="34"/>
  <c r="W209" i="34"/>
  <c r="T209" i="34"/>
  <c r="Q209" i="34"/>
  <c r="P209" i="34"/>
  <c r="L209" i="34"/>
  <c r="AN209" i="34" s="1"/>
  <c r="A209" i="34"/>
  <c r="W208" i="34"/>
  <c r="T208" i="34"/>
  <c r="Q208" i="34"/>
  <c r="P208" i="34"/>
  <c r="L208" i="34"/>
  <c r="AN208" i="34" s="1"/>
  <c r="A208" i="34"/>
  <c r="W207" i="34"/>
  <c r="T207" i="34"/>
  <c r="Q207" i="34"/>
  <c r="P207" i="34"/>
  <c r="L207" i="34"/>
  <c r="AN207" i="34" s="1"/>
  <c r="A207" i="34"/>
  <c r="W206" i="34"/>
  <c r="T206" i="34"/>
  <c r="Q206" i="34"/>
  <c r="P206" i="34"/>
  <c r="L206" i="34"/>
  <c r="AN206" i="34" s="1"/>
  <c r="A206" i="34"/>
  <c r="W205" i="34"/>
  <c r="T205" i="34" s="1"/>
  <c r="Q205" i="34"/>
  <c r="P205" i="34"/>
  <c r="L205" i="34"/>
  <c r="AN205" i="34" s="1"/>
  <c r="A205" i="34"/>
  <c r="W204" i="34"/>
  <c r="T204" i="34"/>
  <c r="Q204" i="34"/>
  <c r="P204" i="34"/>
  <c r="L204" i="34"/>
  <c r="AN204" i="34" s="1"/>
  <c r="A204" i="34"/>
  <c r="W203" i="34"/>
  <c r="T203" i="34"/>
  <c r="Q203" i="34"/>
  <c r="P203" i="34"/>
  <c r="L203" i="34"/>
  <c r="AN203" i="34" s="1"/>
  <c r="A203" i="34"/>
  <c r="W202" i="34"/>
  <c r="T202" i="34"/>
  <c r="Q202" i="34"/>
  <c r="P202" i="34"/>
  <c r="L202" i="34"/>
  <c r="AN202" i="34" s="1"/>
  <c r="A202" i="34"/>
  <c r="W201" i="34"/>
  <c r="T201" i="34"/>
  <c r="Q201" i="34"/>
  <c r="P201" i="34"/>
  <c r="L201" i="34"/>
  <c r="AN201" i="34" s="1"/>
  <c r="A201" i="34"/>
  <c r="W200" i="34"/>
  <c r="T200" i="34"/>
  <c r="Q200" i="34"/>
  <c r="P200" i="34"/>
  <c r="L200" i="34"/>
  <c r="AN200" i="34" s="1"/>
  <c r="A200" i="34"/>
  <c r="W199" i="34"/>
  <c r="T199" i="34"/>
  <c r="Q199" i="34"/>
  <c r="P199" i="34"/>
  <c r="L199" i="34"/>
  <c r="AN199" i="34" s="1"/>
  <c r="A199" i="34"/>
  <c r="W198" i="34"/>
  <c r="T198" i="34" s="1"/>
  <c r="Q198" i="34"/>
  <c r="P198" i="34"/>
  <c r="L198" i="34"/>
  <c r="AN198" i="34" s="1"/>
  <c r="A198" i="34"/>
  <c r="W197" i="34"/>
  <c r="T197" i="34"/>
  <c r="Q197" i="34"/>
  <c r="P197" i="34"/>
  <c r="L197" i="34"/>
  <c r="AN197" i="34" s="1"/>
  <c r="A197" i="34"/>
  <c r="W196" i="34"/>
  <c r="T196" i="34"/>
  <c r="Q196" i="34"/>
  <c r="P196" i="34"/>
  <c r="L196" i="34"/>
  <c r="AN196" i="34" s="1"/>
  <c r="A196" i="34"/>
  <c r="W195" i="34"/>
  <c r="T195" i="34"/>
  <c r="Q195" i="34"/>
  <c r="P195" i="34"/>
  <c r="L195" i="34"/>
  <c r="AN195" i="34" s="1"/>
  <c r="A195" i="34"/>
  <c r="W194" i="34"/>
  <c r="T194" i="34"/>
  <c r="Q194" i="34"/>
  <c r="P194" i="34"/>
  <c r="L194" i="34"/>
  <c r="AN194" i="34" s="1"/>
  <c r="A194" i="34"/>
  <c r="W193" i="34"/>
  <c r="T193" i="34"/>
  <c r="Q193" i="34"/>
  <c r="P193" i="34"/>
  <c r="L193" i="34"/>
  <c r="AN193" i="34" s="1"/>
  <c r="A193" i="34"/>
  <c r="W192" i="34"/>
  <c r="T192" i="34"/>
  <c r="Q192" i="34"/>
  <c r="P192" i="34"/>
  <c r="L192" i="34"/>
  <c r="AN192" i="34" s="1"/>
  <c r="A192" i="34"/>
  <c r="W191" i="34"/>
  <c r="T191" i="34" s="1"/>
  <c r="Q191" i="34"/>
  <c r="P191" i="34"/>
  <c r="L191" i="34"/>
  <c r="AN191" i="34" s="1"/>
  <c r="A191" i="34"/>
  <c r="W190" i="34"/>
  <c r="T190" i="34"/>
  <c r="Q190" i="34"/>
  <c r="P190" i="34"/>
  <c r="L190" i="34"/>
  <c r="AN190" i="34" s="1"/>
  <c r="A190" i="34"/>
  <c r="W189" i="34"/>
  <c r="T189" i="34"/>
  <c r="Q189" i="34"/>
  <c r="P189" i="34"/>
  <c r="L189" i="34"/>
  <c r="AN189" i="34" s="1"/>
  <c r="A189" i="34"/>
  <c r="W188" i="34"/>
  <c r="T188" i="34" s="1"/>
  <c r="Q188" i="34"/>
  <c r="P188" i="34"/>
  <c r="L188" i="34"/>
  <c r="AN188" i="34" s="1"/>
  <c r="A188" i="34"/>
  <c r="W187" i="34"/>
  <c r="T187" i="34"/>
  <c r="Q187" i="34"/>
  <c r="P187" i="34"/>
  <c r="L187" i="34"/>
  <c r="AN187" i="34" s="1"/>
  <c r="A187" i="34"/>
  <c r="W186" i="34"/>
  <c r="T186" i="34"/>
  <c r="Q186" i="34"/>
  <c r="P186" i="34"/>
  <c r="L186" i="34"/>
  <c r="AN186" i="34" s="1"/>
  <c r="A186" i="34"/>
  <c r="W185" i="34"/>
  <c r="T185" i="34"/>
  <c r="Q185" i="34"/>
  <c r="P185" i="34"/>
  <c r="L185" i="34"/>
  <c r="AN185" i="34" s="1"/>
  <c r="A185" i="34"/>
  <c r="W184" i="34"/>
  <c r="T184" i="34"/>
  <c r="Q184" i="34"/>
  <c r="P184" i="34"/>
  <c r="L184" i="34"/>
  <c r="AN184" i="34" s="1"/>
  <c r="A184" i="34"/>
  <c r="W183" i="34"/>
  <c r="T183" i="34"/>
  <c r="Q183" i="34"/>
  <c r="P183" i="34"/>
  <c r="L183" i="34"/>
  <c r="AN183" i="34" s="1"/>
  <c r="A183" i="34"/>
  <c r="W182" i="34"/>
  <c r="T182" i="34" s="1"/>
  <c r="Q182" i="34"/>
  <c r="P182" i="34"/>
  <c r="L182" i="34"/>
  <c r="AN182" i="34" s="1"/>
  <c r="A182" i="34"/>
  <c r="W181" i="34"/>
  <c r="T181" i="34"/>
  <c r="Q181" i="34"/>
  <c r="P181" i="34"/>
  <c r="L181" i="34"/>
  <c r="AN181" i="34" s="1"/>
  <c r="A181" i="34"/>
  <c r="W180" i="34"/>
  <c r="T180" i="34"/>
  <c r="Q180" i="34"/>
  <c r="P180" i="34"/>
  <c r="L180" i="34"/>
  <c r="AN180" i="34" s="1"/>
  <c r="A180" i="34"/>
  <c r="W179" i="34"/>
  <c r="T179" i="34"/>
  <c r="Q179" i="34"/>
  <c r="P179" i="34"/>
  <c r="L179" i="34"/>
  <c r="AN179" i="34" s="1"/>
  <c r="A179" i="34"/>
  <c r="W178" i="34"/>
  <c r="T178" i="34"/>
  <c r="Q178" i="34"/>
  <c r="P178" i="34"/>
  <c r="L178" i="34"/>
  <c r="AN178" i="34" s="1"/>
  <c r="A178" i="34"/>
  <c r="W177" i="34"/>
  <c r="T177" i="34"/>
  <c r="Q177" i="34"/>
  <c r="P177" i="34"/>
  <c r="L177" i="34"/>
  <c r="AN177" i="34" s="1"/>
  <c r="A177" i="34"/>
  <c r="W176" i="34"/>
  <c r="T176" i="34" s="1"/>
  <c r="Q176" i="34"/>
  <c r="P176" i="34"/>
  <c r="L176" i="34"/>
  <c r="AN176" i="34" s="1"/>
  <c r="A176" i="34"/>
  <c r="W175" i="34"/>
  <c r="T175" i="34"/>
  <c r="Q175" i="34"/>
  <c r="P175" i="34"/>
  <c r="L175" i="34"/>
  <c r="AN175" i="34" s="1"/>
  <c r="A175" i="34"/>
  <c r="W174" i="34"/>
  <c r="T174" i="34"/>
  <c r="Q174" i="34"/>
  <c r="P174" i="34"/>
  <c r="L174" i="34"/>
  <c r="AN174" i="34" s="1"/>
  <c r="A174" i="34"/>
  <c r="W173" i="34"/>
  <c r="T173" i="34"/>
  <c r="Q173" i="34"/>
  <c r="P173" i="34"/>
  <c r="L173" i="34"/>
  <c r="AN173" i="34" s="1"/>
  <c r="A173" i="34"/>
  <c r="W172" i="34"/>
  <c r="T172" i="34"/>
  <c r="Q172" i="34"/>
  <c r="P172" i="34"/>
  <c r="L172" i="34"/>
  <c r="AN172" i="34" s="1"/>
  <c r="A172" i="34"/>
  <c r="W171" i="34"/>
  <c r="T171" i="34"/>
  <c r="Q171" i="34"/>
  <c r="P171" i="34"/>
  <c r="L171" i="34"/>
  <c r="AN171" i="34" s="1"/>
  <c r="A171" i="34"/>
  <c r="W170" i="34"/>
  <c r="T170" i="34" s="1"/>
  <c r="Q170" i="34"/>
  <c r="P170" i="34"/>
  <c r="L170" i="34"/>
  <c r="AN170" i="34" s="1"/>
  <c r="A170" i="34"/>
  <c r="AN169" i="34"/>
  <c r="W169" i="34"/>
  <c r="T169" i="34"/>
  <c r="Q169" i="34"/>
  <c r="P169" i="34"/>
  <c r="L169" i="34"/>
  <c r="A169" i="34"/>
  <c r="W168" i="34"/>
  <c r="T168" i="34"/>
  <c r="Q168" i="34"/>
  <c r="P168" i="34"/>
  <c r="L168" i="34"/>
  <c r="AN168" i="34" s="1"/>
  <c r="A168" i="34"/>
  <c r="W167" i="34"/>
  <c r="T167" i="34" s="1"/>
  <c r="Q167" i="34"/>
  <c r="P167" i="34"/>
  <c r="L167" i="34"/>
  <c r="AN167" i="34" s="1"/>
  <c r="A167" i="34"/>
  <c r="W166" i="34"/>
  <c r="T166" i="34"/>
  <c r="Q166" i="34"/>
  <c r="P166" i="34"/>
  <c r="L166" i="34"/>
  <c r="AN166" i="34" s="1"/>
  <c r="A166" i="34"/>
  <c r="W165" i="34"/>
  <c r="T165" i="34"/>
  <c r="Q165" i="34"/>
  <c r="P165" i="34"/>
  <c r="L165" i="34"/>
  <c r="AN165" i="34" s="1"/>
  <c r="A165" i="34"/>
  <c r="W164" i="34"/>
  <c r="T164" i="34"/>
  <c r="Q164" i="34"/>
  <c r="P164" i="34"/>
  <c r="L164" i="34"/>
  <c r="AN164" i="34" s="1"/>
  <c r="A164" i="34"/>
  <c r="W163" i="34"/>
  <c r="T163" i="34"/>
  <c r="Q163" i="34"/>
  <c r="P163" i="34"/>
  <c r="L163" i="34"/>
  <c r="AN163" i="34" s="1"/>
  <c r="A163" i="34"/>
  <c r="W162" i="34"/>
  <c r="T162" i="34"/>
  <c r="Q162" i="34"/>
  <c r="P162" i="34"/>
  <c r="L162" i="34"/>
  <c r="AN162" i="34" s="1"/>
  <c r="A162" i="34"/>
  <c r="W161" i="34"/>
  <c r="T161" i="34" s="1"/>
  <c r="Q161" i="34"/>
  <c r="P161" i="34"/>
  <c r="L161" i="34"/>
  <c r="AN161" i="34" s="1"/>
  <c r="A161" i="34"/>
  <c r="W160" i="34"/>
  <c r="T160" i="34"/>
  <c r="Q160" i="34"/>
  <c r="P160" i="34"/>
  <c r="L160" i="34"/>
  <c r="AN160" i="34" s="1"/>
  <c r="A160" i="34"/>
  <c r="W159" i="34"/>
  <c r="T159" i="34"/>
  <c r="Q159" i="34"/>
  <c r="P159" i="34"/>
  <c r="L159" i="34"/>
  <c r="AN159" i="34" s="1"/>
  <c r="A159" i="34"/>
  <c r="W158" i="34"/>
  <c r="T158" i="34"/>
  <c r="Q158" i="34"/>
  <c r="P158" i="34"/>
  <c r="L158" i="34"/>
  <c r="AN158" i="34" s="1"/>
  <c r="A158" i="34"/>
  <c r="W157" i="34"/>
  <c r="T157" i="34"/>
  <c r="Q157" i="34"/>
  <c r="P157" i="34"/>
  <c r="L157" i="34"/>
  <c r="AN157" i="34" s="1"/>
  <c r="A157" i="34"/>
  <c r="W156" i="34"/>
  <c r="T156" i="34"/>
  <c r="Q156" i="34"/>
  <c r="P156" i="34"/>
  <c r="L156" i="34"/>
  <c r="AN156" i="34" s="1"/>
  <c r="A156" i="34"/>
  <c r="W155" i="34"/>
  <c r="T155" i="34"/>
  <c r="Q155" i="34"/>
  <c r="P155" i="34"/>
  <c r="L155" i="34"/>
  <c r="AN155" i="34" s="1"/>
  <c r="A155" i="34"/>
  <c r="W154" i="34"/>
  <c r="T154" i="34" s="1"/>
  <c r="Q154" i="34"/>
  <c r="P154" i="34"/>
  <c r="L154" i="34"/>
  <c r="AN154" i="34" s="1"/>
  <c r="A154" i="34"/>
  <c r="W153" i="34"/>
  <c r="T153" i="34"/>
  <c r="Q153" i="34"/>
  <c r="P153" i="34"/>
  <c r="L153" i="34"/>
  <c r="AN153" i="34" s="1"/>
  <c r="A153" i="34"/>
  <c r="W152" i="34"/>
  <c r="T152" i="34"/>
  <c r="Q152" i="34"/>
  <c r="P152" i="34"/>
  <c r="L152" i="34"/>
  <c r="AN152" i="34" s="1"/>
  <c r="A152" i="34"/>
  <c r="W151" i="34"/>
  <c r="T151" i="34"/>
  <c r="Q151" i="34"/>
  <c r="P151" i="34"/>
  <c r="L151" i="34"/>
  <c r="AN151" i="34" s="1"/>
  <c r="A151" i="34"/>
  <c r="W150" i="34"/>
  <c r="T150" i="34"/>
  <c r="Q150" i="34"/>
  <c r="P150" i="34"/>
  <c r="L150" i="34"/>
  <c r="AN150" i="34" s="1"/>
  <c r="A150" i="34"/>
  <c r="W149" i="34"/>
  <c r="T149" i="34"/>
  <c r="Q149" i="34"/>
  <c r="P149" i="34"/>
  <c r="L149" i="34"/>
  <c r="AN149" i="34" s="1"/>
  <c r="A149" i="34"/>
  <c r="AN148" i="34"/>
  <c r="W148" i="34"/>
  <c r="T148" i="34" s="1"/>
  <c r="Q148" i="34"/>
  <c r="P148" i="34"/>
  <c r="A148" i="34"/>
  <c r="W147" i="34"/>
  <c r="T147" i="34" s="1"/>
  <c r="Q147" i="34"/>
  <c r="P147" i="34"/>
  <c r="L147" i="34" s="1"/>
  <c r="AN147" i="34" s="1"/>
  <c r="A147" i="34"/>
  <c r="AN146" i="34"/>
  <c r="W146" i="34"/>
  <c r="T146" i="34"/>
  <c r="Q146" i="34"/>
  <c r="P146" i="34"/>
  <c r="L146" i="34"/>
  <c r="A146" i="34"/>
  <c r="W145" i="34"/>
  <c r="T145" i="34"/>
  <c r="Q145" i="34"/>
  <c r="P145" i="34"/>
  <c r="L145" i="34"/>
  <c r="AN145" i="34" s="1"/>
  <c r="A145" i="34"/>
  <c r="W144" i="34"/>
  <c r="T144" i="34"/>
  <c r="Q144" i="34"/>
  <c r="P144" i="34"/>
  <c r="L144" i="34"/>
  <c r="AN144" i="34" s="1"/>
  <c r="A144" i="34"/>
  <c r="W143" i="34"/>
  <c r="T143" i="34"/>
  <c r="Q143" i="34"/>
  <c r="P143" i="34"/>
  <c r="L143" i="34"/>
  <c r="AN143" i="34" s="1"/>
  <c r="A143" i="34"/>
  <c r="W142" i="34"/>
  <c r="T142" i="34" s="1"/>
  <c r="Q142" i="34"/>
  <c r="P142" i="34"/>
  <c r="L142" i="34"/>
  <c r="AN142" i="34" s="1"/>
  <c r="A142" i="34"/>
  <c r="W141" i="34"/>
  <c r="T141" i="34"/>
  <c r="Q141" i="34"/>
  <c r="P141" i="34"/>
  <c r="L141" i="34"/>
  <c r="AN141" i="34" s="1"/>
  <c r="A141" i="34"/>
  <c r="W140" i="34"/>
  <c r="T140" i="34"/>
  <c r="Q140" i="34"/>
  <c r="P140" i="34"/>
  <c r="L140" i="34"/>
  <c r="AN140" i="34" s="1"/>
  <c r="A140" i="34"/>
  <c r="W139" i="34"/>
  <c r="T139" i="34"/>
  <c r="Q139" i="34"/>
  <c r="P139" i="34"/>
  <c r="L139" i="34"/>
  <c r="AN139" i="34" s="1"/>
  <c r="A139" i="34"/>
  <c r="W138" i="34"/>
  <c r="T138" i="34"/>
  <c r="Q138" i="34"/>
  <c r="P138" i="34"/>
  <c r="L138" i="34"/>
  <c r="AN138" i="34" s="1"/>
  <c r="A138" i="34"/>
  <c r="W137" i="34"/>
  <c r="T137" i="34"/>
  <c r="Q137" i="34"/>
  <c r="P137" i="34"/>
  <c r="L137" i="34"/>
  <c r="AN137" i="34" s="1"/>
  <c r="A137" i="34"/>
  <c r="W136" i="34"/>
  <c r="T136" i="34" s="1"/>
  <c r="Q136" i="34"/>
  <c r="P136" i="34"/>
  <c r="L136" i="34"/>
  <c r="AN136" i="34" s="1"/>
  <c r="A136" i="34"/>
  <c r="W135" i="34"/>
  <c r="T135" i="34"/>
  <c r="Q135" i="34"/>
  <c r="P135" i="34"/>
  <c r="L135" i="34"/>
  <c r="AN135" i="34" s="1"/>
  <c r="A135" i="34"/>
  <c r="W134" i="34"/>
  <c r="T134" i="34"/>
  <c r="Q134" i="34"/>
  <c r="P134" i="34"/>
  <c r="L134" i="34"/>
  <c r="AN134" i="34" s="1"/>
  <c r="A134" i="34"/>
  <c r="W133" i="34"/>
  <c r="T133" i="34"/>
  <c r="Q133" i="34"/>
  <c r="P133" i="34"/>
  <c r="L133" i="34"/>
  <c r="AN133" i="34" s="1"/>
  <c r="A133" i="34"/>
  <c r="W132" i="34"/>
  <c r="T132" i="34"/>
  <c r="Q132" i="34"/>
  <c r="P132" i="34"/>
  <c r="L132" i="34"/>
  <c r="AN132" i="34" s="1"/>
  <c r="A132" i="34"/>
  <c r="W131" i="34"/>
  <c r="T131" i="34"/>
  <c r="Q131" i="34"/>
  <c r="P131" i="34"/>
  <c r="L131" i="34"/>
  <c r="AN131" i="34" s="1"/>
  <c r="A131" i="34"/>
  <c r="W130" i="34"/>
  <c r="T130" i="34" s="1"/>
  <c r="Q130" i="34"/>
  <c r="P130" i="34"/>
  <c r="L130" i="34"/>
  <c r="AN130" i="34" s="1"/>
  <c r="A130" i="34"/>
  <c r="W129" i="34"/>
  <c r="T129" i="34"/>
  <c r="Q129" i="34"/>
  <c r="P129" i="34"/>
  <c r="L129" i="34"/>
  <c r="AN129" i="34" s="1"/>
  <c r="A129" i="34"/>
  <c r="W128" i="34"/>
  <c r="T128" i="34"/>
  <c r="Q128" i="34"/>
  <c r="P128" i="34"/>
  <c r="L128" i="34"/>
  <c r="AN128" i="34" s="1"/>
  <c r="A128" i="34"/>
  <c r="W127" i="34"/>
  <c r="T127" i="34"/>
  <c r="Q127" i="34"/>
  <c r="P127" i="34"/>
  <c r="L127" i="34"/>
  <c r="AN127" i="34" s="1"/>
  <c r="A127" i="34"/>
  <c r="W126" i="34"/>
  <c r="T126" i="34"/>
  <c r="Q126" i="34"/>
  <c r="P126" i="34"/>
  <c r="L126" i="34"/>
  <c r="AN126" i="34" s="1"/>
  <c r="A126" i="34"/>
  <c r="W125" i="34"/>
  <c r="T125" i="34"/>
  <c r="Q125" i="34"/>
  <c r="P125" i="34"/>
  <c r="L125" i="34"/>
  <c r="AN125" i="34" s="1"/>
  <c r="A125" i="34"/>
  <c r="W124" i="34"/>
  <c r="T124" i="34" s="1"/>
  <c r="Q124" i="34"/>
  <c r="P124" i="34"/>
  <c r="L124" i="34"/>
  <c r="AN124" i="34" s="1"/>
  <c r="A124" i="34"/>
  <c r="W123" i="34"/>
  <c r="T123" i="34"/>
  <c r="Q123" i="34"/>
  <c r="P123" i="34"/>
  <c r="L123" i="34"/>
  <c r="AN123" i="34" s="1"/>
  <c r="A123" i="34"/>
  <c r="W122" i="34"/>
  <c r="T122" i="34"/>
  <c r="Q122" i="34"/>
  <c r="P122" i="34"/>
  <c r="L122" i="34"/>
  <c r="AN122" i="34" s="1"/>
  <c r="A122" i="34"/>
  <c r="W121" i="34"/>
  <c r="T121" i="34"/>
  <c r="Q121" i="34"/>
  <c r="P121" i="34"/>
  <c r="L121" i="34"/>
  <c r="AN121" i="34" s="1"/>
  <c r="A121" i="34"/>
  <c r="W120" i="34"/>
  <c r="T120" i="34"/>
  <c r="Q120" i="34"/>
  <c r="P120" i="34"/>
  <c r="L120" i="34"/>
  <c r="AN120" i="34" s="1"/>
  <c r="A120" i="34"/>
  <c r="W119" i="34"/>
  <c r="T119" i="34"/>
  <c r="Q119" i="34"/>
  <c r="P119" i="34"/>
  <c r="L119" i="34"/>
  <c r="AN119" i="34" s="1"/>
  <c r="A119" i="34"/>
  <c r="W118" i="34"/>
  <c r="T118" i="34" s="1"/>
  <c r="Q118" i="34"/>
  <c r="P118" i="34"/>
  <c r="L118" i="34"/>
  <c r="AN118" i="34" s="1"/>
  <c r="A118" i="34"/>
  <c r="W117" i="34"/>
  <c r="T117" i="34"/>
  <c r="Q117" i="34"/>
  <c r="P117" i="34"/>
  <c r="L117" i="34"/>
  <c r="AN117" i="34" s="1"/>
  <c r="A117" i="34"/>
  <c r="W116" i="34"/>
  <c r="T116" i="34"/>
  <c r="Q116" i="34"/>
  <c r="P116" i="34"/>
  <c r="L116" i="34"/>
  <c r="AN116" i="34" s="1"/>
  <c r="A116" i="34"/>
  <c r="W115" i="34"/>
  <c r="T115" i="34"/>
  <c r="Q115" i="34"/>
  <c r="P115" i="34"/>
  <c r="L115" i="34"/>
  <c r="AN115" i="34" s="1"/>
  <c r="A115" i="34"/>
  <c r="W114" i="34"/>
  <c r="T114" i="34"/>
  <c r="Q114" i="34"/>
  <c r="P114" i="34"/>
  <c r="L114" i="34"/>
  <c r="AN114" i="34" s="1"/>
  <c r="A114" i="34"/>
  <c r="W113" i="34"/>
  <c r="T113" i="34"/>
  <c r="Q113" i="34"/>
  <c r="P113" i="34"/>
  <c r="L113" i="34"/>
  <c r="AN113" i="34" s="1"/>
  <c r="A113" i="34"/>
  <c r="W112" i="34"/>
  <c r="T112" i="34" s="1"/>
  <c r="Q112" i="34"/>
  <c r="P112" i="34"/>
  <c r="L112" i="34"/>
  <c r="AN112" i="34" s="1"/>
  <c r="A112" i="34"/>
  <c r="W111" i="34"/>
  <c r="T111" i="34"/>
  <c r="Q111" i="34"/>
  <c r="P111" i="34"/>
  <c r="L111" i="34"/>
  <c r="AN111" i="34" s="1"/>
  <c r="A111" i="34"/>
  <c r="W110" i="34"/>
  <c r="T110" i="34"/>
  <c r="Q110" i="34"/>
  <c r="P110" i="34"/>
  <c r="L110" i="34"/>
  <c r="AN110" i="34" s="1"/>
  <c r="A110" i="34"/>
  <c r="W109" i="34"/>
  <c r="T109" i="34"/>
  <c r="Q109" i="34"/>
  <c r="P109" i="34"/>
  <c r="L109" i="34"/>
  <c r="AN109" i="34" s="1"/>
  <c r="A109" i="34"/>
  <c r="W108" i="34"/>
  <c r="T108" i="34"/>
  <c r="Q108" i="34"/>
  <c r="P108" i="34"/>
  <c r="L108" i="34"/>
  <c r="AN108" i="34" s="1"/>
  <c r="A108" i="34"/>
  <c r="W107" i="34"/>
  <c r="T107" i="34"/>
  <c r="Q107" i="34"/>
  <c r="P107" i="34"/>
  <c r="L107" i="34"/>
  <c r="AN107" i="34" s="1"/>
  <c r="A107" i="34"/>
  <c r="W106" i="34"/>
  <c r="T106" i="34" s="1"/>
  <c r="Q106" i="34"/>
  <c r="P106" i="34"/>
  <c r="A106" i="34"/>
  <c r="W105" i="34"/>
  <c r="T105" i="34" s="1"/>
  <c r="Q105" i="34"/>
  <c r="P105" i="34"/>
  <c r="A105" i="34"/>
  <c r="W104" i="34"/>
  <c r="T104" i="34" s="1"/>
  <c r="Q104" i="34"/>
  <c r="P104" i="34"/>
  <c r="L104" i="34"/>
  <c r="AN104" i="34" s="1"/>
  <c r="A104" i="34"/>
  <c r="W103" i="34"/>
  <c r="T103" i="34" s="1"/>
  <c r="P103" i="34"/>
  <c r="L103" i="34"/>
  <c r="AN103" i="34" s="1"/>
  <c r="A103" i="34"/>
  <c r="W102" i="34"/>
  <c r="T102" i="34"/>
  <c r="Q102" i="34"/>
  <c r="P102" i="34"/>
  <c r="L102" i="34"/>
  <c r="AN102" i="34" s="1"/>
  <c r="A102" i="34"/>
  <c r="W101" i="34"/>
  <c r="T101" i="34"/>
  <c r="Q101" i="34"/>
  <c r="P101" i="34"/>
  <c r="L101" i="34"/>
  <c r="AN101" i="34" s="1"/>
  <c r="A101" i="34"/>
  <c r="W100" i="34"/>
  <c r="T100" i="34"/>
  <c r="Q100" i="34"/>
  <c r="P100" i="34"/>
  <c r="L100" i="34"/>
  <c r="AN100" i="34" s="1"/>
  <c r="A100" i="34"/>
  <c r="W99" i="34"/>
  <c r="T99" i="34"/>
  <c r="Q99" i="34"/>
  <c r="P99" i="34"/>
  <c r="L99" i="34"/>
  <c r="AN99" i="34" s="1"/>
  <c r="A99" i="34"/>
  <c r="W98" i="34"/>
  <c r="T98" i="34"/>
  <c r="Q98" i="34"/>
  <c r="P98" i="34"/>
  <c r="L98" i="34"/>
  <c r="AN98" i="34" s="1"/>
  <c r="A98" i="34"/>
  <c r="W97" i="34"/>
  <c r="T97" i="34"/>
  <c r="Q97" i="34"/>
  <c r="P97" i="34"/>
  <c r="L97" i="34"/>
  <c r="AN97" i="34" s="1"/>
  <c r="A97" i="34"/>
  <c r="W96" i="34"/>
  <c r="T96" i="34"/>
  <c r="Q96" i="34"/>
  <c r="P96" i="34"/>
  <c r="L96" i="34"/>
  <c r="AN96" i="34" s="1"/>
  <c r="A96" i="34"/>
  <c r="W95" i="34"/>
  <c r="T95" i="34"/>
  <c r="Q95" i="34"/>
  <c r="P95" i="34"/>
  <c r="L95" i="34"/>
  <c r="AN95" i="34" s="1"/>
  <c r="A95" i="34"/>
  <c r="W94" i="34"/>
  <c r="T94" i="34"/>
  <c r="Q94" i="34"/>
  <c r="P94" i="34"/>
  <c r="L94" i="34"/>
  <c r="AN94" i="34" s="1"/>
  <c r="A94" i="34"/>
  <c r="W93" i="34"/>
  <c r="T93" i="34"/>
  <c r="Q93" i="34"/>
  <c r="P93" i="34"/>
  <c r="L93" i="34"/>
  <c r="AN93" i="34" s="1"/>
  <c r="A93" i="34"/>
  <c r="W92" i="34"/>
  <c r="T92" i="34" s="1"/>
  <c r="Q92" i="34"/>
  <c r="P92" i="34"/>
  <c r="L92" i="34"/>
  <c r="AN92" i="34" s="1"/>
  <c r="A92" i="34"/>
  <c r="W91" i="34"/>
  <c r="T91" i="34" s="1"/>
  <c r="P91" i="34"/>
  <c r="L91" i="34"/>
  <c r="AN91" i="34" s="1"/>
  <c r="A91" i="34"/>
  <c r="W90" i="34"/>
  <c r="T90" i="34"/>
  <c r="Q90" i="34"/>
  <c r="P90" i="34"/>
  <c r="L90" i="34"/>
  <c r="AN90" i="34" s="1"/>
  <c r="A90" i="34"/>
  <c r="W89" i="34"/>
  <c r="T89" i="34"/>
  <c r="Q89" i="34"/>
  <c r="P89" i="34"/>
  <c r="L89" i="34"/>
  <c r="AN89" i="34" s="1"/>
  <c r="A89" i="34"/>
  <c r="W88" i="34"/>
  <c r="T88" i="34" s="1"/>
  <c r="Q88" i="34"/>
  <c r="P88" i="34"/>
  <c r="L88" i="34"/>
  <c r="AN88" i="34" s="1"/>
  <c r="A88" i="34"/>
  <c r="W87" i="34"/>
  <c r="T87" i="34"/>
  <c r="Q87" i="34"/>
  <c r="P87" i="34"/>
  <c r="L87" i="34"/>
  <c r="AN87" i="34" s="1"/>
  <c r="A87" i="34"/>
  <c r="W86" i="34"/>
  <c r="T86" i="34"/>
  <c r="Q86" i="34"/>
  <c r="P86" i="34"/>
  <c r="L86" i="34"/>
  <c r="AN86" i="34" s="1"/>
  <c r="A86" i="34"/>
  <c r="W85" i="34"/>
  <c r="T85" i="34"/>
  <c r="Q85" i="34"/>
  <c r="P85" i="34"/>
  <c r="L85" i="34"/>
  <c r="AN85" i="34" s="1"/>
  <c r="A85" i="34"/>
  <c r="W84" i="34"/>
  <c r="T84" i="34"/>
  <c r="Q84" i="34"/>
  <c r="P84" i="34"/>
  <c r="L84" i="34"/>
  <c r="AN84" i="34" s="1"/>
  <c r="A84" i="34"/>
  <c r="W83" i="34"/>
  <c r="T83" i="34"/>
  <c r="Q83" i="34"/>
  <c r="P83" i="34"/>
  <c r="L83" i="34"/>
  <c r="AN83" i="34" s="1"/>
  <c r="A83" i="34"/>
  <c r="W82" i="34"/>
  <c r="T82" i="34"/>
  <c r="Q82" i="34"/>
  <c r="P82" i="34"/>
  <c r="L82" i="34"/>
  <c r="AN82" i="34" s="1"/>
  <c r="A82" i="34"/>
  <c r="W81" i="34"/>
  <c r="T81" i="34" s="1"/>
  <c r="Q81" i="34"/>
  <c r="P81" i="34"/>
  <c r="L81" i="34"/>
  <c r="AN81" i="34" s="1"/>
  <c r="A81" i="34"/>
  <c r="W80" i="34"/>
  <c r="T80" i="34" s="1"/>
  <c r="P80" i="34"/>
  <c r="L80" i="34"/>
  <c r="AN80" i="34" s="1"/>
  <c r="A80" i="34"/>
  <c r="W79" i="34"/>
  <c r="T79" i="34"/>
  <c r="Q79" i="34"/>
  <c r="P79" i="34"/>
  <c r="L79" i="34"/>
  <c r="AN79" i="34" s="1"/>
  <c r="A79" i="34"/>
  <c r="W78" i="34"/>
  <c r="T78" i="34"/>
  <c r="Q78" i="34"/>
  <c r="P78" i="34"/>
  <c r="L78" i="34"/>
  <c r="AN78" i="34" s="1"/>
  <c r="A78" i="34"/>
  <c r="W77" i="34"/>
  <c r="T77" i="34"/>
  <c r="Q77" i="34"/>
  <c r="P77" i="34"/>
  <c r="L77" i="34"/>
  <c r="AN77" i="34" s="1"/>
  <c r="A77" i="34"/>
  <c r="W76" i="34"/>
  <c r="T76" i="34"/>
  <c r="Q76" i="34"/>
  <c r="P76" i="34"/>
  <c r="L76" i="34"/>
  <c r="AN76" i="34" s="1"/>
  <c r="A76" i="34"/>
  <c r="W75" i="34"/>
  <c r="T75" i="34"/>
  <c r="Q75" i="34"/>
  <c r="P75" i="34"/>
  <c r="L75" i="34"/>
  <c r="AN75" i="34" s="1"/>
  <c r="A75" i="34"/>
  <c r="W74" i="34"/>
  <c r="T74" i="34"/>
  <c r="Q74" i="34"/>
  <c r="P74" i="34"/>
  <c r="L74" i="34"/>
  <c r="AN74" i="34" s="1"/>
  <c r="A74" i="34"/>
  <c r="W73" i="34"/>
  <c r="T73" i="34" s="1"/>
  <c r="Q73" i="34"/>
  <c r="P73" i="34"/>
  <c r="L73" i="34"/>
  <c r="AN73" i="34" s="1"/>
  <c r="A73" i="34"/>
  <c r="W72" i="34"/>
  <c r="T72" i="34" s="1"/>
  <c r="P72" i="34"/>
  <c r="L72" i="34"/>
  <c r="AN72" i="34" s="1"/>
  <c r="A72" i="34"/>
  <c r="W71" i="34"/>
  <c r="T71" i="34"/>
  <c r="Q71" i="34"/>
  <c r="P71" i="34"/>
  <c r="L71" i="34"/>
  <c r="AN71" i="34" s="1"/>
  <c r="A71" i="34"/>
  <c r="W70" i="34"/>
  <c r="T70" i="34"/>
  <c r="Q70" i="34"/>
  <c r="P70" i="34"/>
  <c r="L70" i="34"/>
  <c r="AN70" i="34" s="1"/>
  <c r="A70" i="34"/>
  <c r="W69" i="34"/>
  <c r="T69" i="34"/>
  <c r="Q69" i="34"/>
  <c r="P69" i="34"/>
  <c r="L69" i="34"/>
  <c r="AN69" i="34" s="1"/>
  <c r="A69" i="34"/>
  <c r="W68" i="34"/>
  <c r="T68" i="34"/>
  <c r="Q68" i="34"/>
  <c r="P68" i="34"/>
  <c r="L68" i="34"/>
  <c r="AN68" i="34" s="1"/>
  <c r="A68" i="34"/>
  <c r="W67" i="34"/>
  <c r="T67" i="34"/>
  <c r="Q67" i="34"/>
  <c r="P67" i="34"/>
  <c r="L67" i="34"/>
  <c r="AN67" i="34" s="1"/>
  <c r="A67" i="34"/>
  <c r="W66" i="34"/>
  <c r="T66" i="34"/>
  <c r="Q66" i="34"/>
  <c r="P66" i="34"/>
  <c r="L66" i="34"/>
  <c r="AN66" i="34" s="1"/>
  <c r="A66" i="34"/>
  <c r="W65" i="34"/>
  <c r="T65" i="34" s="1"/>
  <c r="Q65" i="34"/>
  <c r="P65" i="34"/>
  <c r="L65" i="34"/>
  <c r="AN65" i="34" s="1"/>
  <c r="A65" i="34"/>
  <c r="W64" i="34"/>
  <c r="T64" i="34" s="1"/>
  <c r="P64" i="34"/>
  <c r="L64" i="34"/>
  <c r="AN64" i="34" s="1"/>
  <c r="A64" i="34"/>
  <c r="W63" i="34"/>
  <c r="T63" i="34"/>
  <c r="Q63" i="34"/>
  <c r="P63" i="34"/>
  <c r="L63" i="34"/>
  <c r="AN63" i="34" s="1"/>
  <c r="A63" i="34"/>
  <c r="W62" i="34"/>
  <c r="T62" i="34"/>
  <c r="Q62" i="34"/>
  <c r="P62" i="34"/>
  <c r="L62" i="34"/>
  <c r="AN62" i="34" s="1"/>
  <c r="A62" i="34"/>
  <c r="W61" i="34"/>
  <c r="T61" i="34"/>
  <c r="Q61" i="34"/>
  <c r="P61" i="34"/>
  <c r="L61" i="34"/>
  <c r="AN61" i="34" s="1"/>
  <c r="A61" i="34"/>
  <c r="W60" i="34"/>
  <c r="T60" i="34"/>
  <c r="Q60" i="34"/>
  <c r="P60" i="34"/>
  <c r="L60" i="34"/>
  <c r="AN60" i="34" s="1"/>
  <c r="A60" i="34"/>
  <c r="W59" i="34"/>
  <c r="T59" i="34"/>
  <c r="Q59" i="34"/>
  <c r="P59" i="34"/>
  <c r="L59" i="34"/>
  <c r="AN59" i="34" s="1"/>
  <c r="A59" i="34"/>
  <c r="W58" i="34"/>
  <c r="T58" i="34" s="1"/>
  <c r="Q58" i="34"/>
  <c r="P58" i="34"/>
  <c r="L58" i="34"/>
  <c r="AN58" i="34" s="1"/>
  <c r="A58" i="34"/>
  <c r="W57" i="34"/>
  <c r="T57" i="34" s="1"/>
  <c r="P57" i="34"/>
  <c r="L57" i="34"/>
  <c r="AN57" i="34" s="1"/>
  <c r="A57" i="34"/>
  <c r="W56" i="34"/>
  <c r="T56" i="34"/>
  <c r="Q56" i="34"/>
  <c r="P56" i="34"/>
  <c r="L56" i="34"/>
  <c r="AN56" i="34" s="1"/>
  <c r="A56" i="34"/>
  <c r="W55" i="34"/>
  <c r="T55" i="34"/>
  <c r="Q55" i="34"/>
  <c r="P55" i="34"/>
  <c r="L55" i="34"/>
  <c r="AN55" i="34" s="1"/>
  <c r="A55" i="34"/>
  <c r="W54" i="34"/>
  <c r="T54" i="34" s="1"/>
  <c r="Q54" i="34"/>
  <c r="P54" i="34"/>
  <c r="L54" i="34"/>
  <c r="AN54" i="34" s="1"/>
  <c r="A54" i="34"/>
  <c r="W53" i="34"/>
  <c r="T53" i="34"/>
  <c r="Q53" i="34"/>
  <c r="P53" i="34"/>
  <c r="L53" i="34"/>
  <c r="AN53" i="34" s="1"/>
  <c r="A53" i="34"/>
  <c r="W52" i="34"/>
  <c r="T52" i="34"/>
  <c r="Q52" i="34"/>
  <c r="P52" i="34"/>
  <c r="L52" i="34"/>
  <c r="AN52" i="34" s="1"/>
  <c r="A52" i="34"/>
  <c r="W51" i="34"/>
  <c r="T51" i="34" s="1"/>
  <c r="Q51" i="34"/>
  <c r="P51" i="34"/>
  <c r="L51" i="34"/>
  <c r="AN51" i="34" s="1"/>
  <c r="A51" i="34"/>
  <c r="W50" i="34"/>
  <c r="T50" i="34" s="1"/>
  <c r="P50" i="34"/>
  <c r="L50" i="34"/>
  <c r="AN50" i="34" s="1"/>
  <c r="A50" i="34"/>
  <c r="W49" i="34"/>
  <c r="T49" i="34"/>
  <c r="Q49" i="34"/>
  <c r="P49" i="34"/>
  <c r="L49" i="34"/>
  <c r="AN49" i="34" s="1"/>
  <c r="A49" i="34"/>
  <c r="W48" i="34"/>
  <c r="T48" i="34" s="1"/>
  <c r="Q48" i="34"/>
  <c r="P48" i="34"/>
  <c r="L48" i="34"/>
  <c r="AN48" i="34" s="1"/>
  <c r="A48" i="34"/>
  <c r="W47" i="34"/>
  <c r="T47" i="34" s="1"/>
  <c r="Q47" i="34"/>
  <c r="P47" i="34"/>
  <c r="L47" i="34"/>
  <c r="AN47" i="34" s="1"/>
  <c r="A47" i="34"/>
  <c r="W46" i="34"/>
  <c r="T46" i="34"/>
  <c r="Q46" i="34"/>
  <c r="P46" i="34"/>
  <c r="L46" i="34"/>
  <c r="AN46" i="34" s="1"/>
  <c r="A46" i="34"/>
  <c r="W45" i="34"/>
  <c r="T45" i="34"/>
  <c r="Q45" i="34"/>
  <c r="P45" i="34"/>
  <c r="L45" i="34"/>
  <c r="AN45" i="34" s="1"/>
  <c r="A45" i="34"/>
  <c r="W44" i="34"/>
  <c r="T44" i="34" s="1"/>
  <c r="Q44" i="34"/>
  <c r="P44" i="34"/>
  <c r="L44" i="34"/>
  <c r="AN44" i="34" s="1"/>
  <c r="A44" i="34"/>
  <c r="W43" i="34"/>
  <c r="T43" i="34" s="1"/>
  <c r="P43" i="34"/>
  <c r="L43" i="34"/>
  <c r="AN43" i="34" s="1"/>
  <c r="A43" i="34"/>
  <c r="W42" i="34"/>
  <c r="T42" i="34"/>
  <c r="Q42" i="34"/>
  <c r="P42" i="34"/>
  <c r="L42" i="34"/>
  <c r="AN42" i="34" s="1"/>
  <c r="A42" i="34"/>
  <c r="W41" i="34"/>
  <c r="T41" i="34"/>
  <c r="Q41" i="34"/>
  <c r="P41" i="34"/>
  <c r="L41" i="34"/>
  <c r="AN41" i="34" s="1"/>
  <c r="A41" i="34"/>
  <c r="W40" i="34"/>
  <c r="T40" i="34"/>
  <c r="Q40" i="34"/>
  <c r="P40" i="34"/>
  <c r="L40" i="34"/>
  <c r="AN40" i="34" s="1"/>
  <c r="A40" i="34"/>
  <c r="W39" i="34"/>
  <c r="T39" i="34"/>
  <c r="Q39" i="34"/>
  <c r="P39" i="34"/>
  <c r="L39" i="34"/>
  <c r="AN39" i="34" s="1"/>
  <c r="A39" i="34"/>
  <c r="W38" i="34"/>
  <c r="T38" i="34" s="1"/>
  <c r="Q38" i="34"/>
  <c r="P38" i="34"/>
  <c r="L38" i="34"/>
  <c r="AN38" i="34" s="1"/>
  <c r="A38" i="34"/>
  <c r="W37" i="34"/>
  <c r="T37" i="34" s="1"/>
  <c r="P37" i="34"/>
  <c r="L37" i="34"/>
  <c r="AN37" i="34" s="1"/>
  <c r="A37" i="34"/>
  <c r="W36" i="34"/>
  <c r="T36" i="34"/>
  <c r="Q36" i="34"/>
  <c r="P36" i="34"/>
  <c r="L36" i="34"/>
  <c r="AN36" i="34" s="1"/>
  <c r="A36" i="34"/>
  <c r="W35" i="34"/>
  <c r="T35" i="34"/>
  <c r="Q35" i="34"/>
  <c r="P35" i="34"/>
  <c r="L35" i="34"/>
  <c r="AN35" i="34" s="1"/>
  <c r="A35" i="34"/>
  <c r="W34" i="34"/>
  <c r="T34" i="34"/>
  <c r="Q34" i="34"/>
  <c r="P34" i="34"/>
  <c r="L34" i="34"/>
  <c r="AN34" i="34" s="1"/>
  <c r="A34" i="34"/>
  <c r="W33" i="34"/>
  <c r="T33" i="34" s="1"/>
  <c r="Q33" i="34"/>
  <c r="P33" i="34"/>
  <c r="L33" i="34"/>
  <c r="AN33" i="34" s="1"/>
  <c r="A33" i="34"/>
  <c r="W32" i="34"/>
  <c r="T32" i="34"/>
  <c r="Q32" i="34"/>
  <c r="P32" i="34"/>
  <c r="L32" i="34"/>
  <c r="AN32" i="34" s="1"/>
  <c r="A32" i="34"/>
  <c r="W31" i="34"/>
  <c r="T31" i="34" s="1"/>
  <c r="Q31" i="34"/>
  <c r="P31" i="34"/>
  <c r="L31" i="34"/>
  <c r="A31" i="34"/>
  <c r="W30" i="34"/>
  <c r="T30" i="34" s="1"/>
  <c r="Q30" i="34"/>
  <c r="P30" i="34"/>
  <c r="L30" i="34"/>
  <c r="AN30" i="34" s="1"/>
  <c r="A30" i="34"/>
  <c r="W29" i="34"/>
  <c r="T29" i="34" s="1"/>
  <c r="P29" i="34"/>
  <c r="L29" i="34"/>
  <c r="AN29" i="34" s="1"/>
  <c r="A29" i="34"/>
  <c r="W28" i="34"/>
  <c r="T28" i="34"/>
  <c r="Q28" i="34"/>
  <c r="P28" i="34"/>
  <c r="L28" i="34"/>
  <c r="AN28" i="34" s="1"/>
  <c r="A28" i="34"/>
  <c r="W27" i="34"/>
  <c r="T27" i="34"/>
  <c r="Q27" i="34"/>
  <c r="P27" i="34"/>
  <c r="L27" i="34"/>
  <c r="AN27" i="34" s="1"/>
  <c r="A27" i="34"/>
  <c r="W26" i="34"/>
  <c r="T26" i="34"/>
  <c r="Q26" i="34"/>
  <c r="P26" i="34"/>
  <c r="L26" i="34"/>
  <c r="AN26" i="34" s="1"/>
  <c r="A26" i="34"/>
  <c r="W25" i="34"/>
  <c r="T25" i="34"/>
  <c r="Q25" i="34"/>
  <c r="P25" i="34"/>
  <c r="L25" i="34"/>
  <c r="AN25" i="34" s="1"/>
  <c r="A25" i="34"/>
  <c r="W24" i="34"/>
  <c r="T24" i="34"/>
  <c r="Q24" i="34"/>
  <c r="P24" i="34"/>
  <c r="L24" i="34"/>
  <c r="AN24" i="34" s="1"/>
  <c r="A24" i="34"/>
  <c r="W23" i="34"/>
  <c r="T23" i="34"/>
  <c r="Q23" i="34"/>
  <c r="P23" i="34"/>
  <c r="L23" i="34"/>
  <c r="AN23" i="34" s="1"/>
  <c r="A23" i="34"/>
  <c r="W22" i="34"/>
  <c r="T22" i="34" s="1"/>
  <c r="Q22" i="34"/>
  <c r="P22" i="34"/>
  <c r="L22" i="34"/>
  <c r="AN22" i="34" s="1"/>
  <c r="A22" i="34"/>
  <c r="W21" i="34"/>
  <c r="T21" i="34" s="1"/>
  <c r="P21" i="34"/>
  <c r="L21" i="34"/>
  <c r="AN21" i="34" s="1"/>
  <c r="A21" i="34"/>
  <c r="W20" i="34"/>
  <c r="T20" i="34"/>
  <c r="Q20" i="34"/>
  <c r="P20" i="34"/>
  <c r="L20" i="34"/>
  <c r="AN20" i="34" s="1"/>
  <c r="A20" i="34"/>
  <c r="W19" i="34"/>
  <c r="T19" i="34"/>
  <c r="Q19" i="34"/>
  <c r="P19" i="34"/>
  <c r="L19" i="34"/>
  <c r="AN19" i="34" s="1"/>
  <c r="A19" i="34"/>
  <c r="W18" i="34"/>
  <c r="T18" i="34" s="1"/>
  <c r="Q18" i="34"/>
  <c r="P18" i="34"/>
  <c r="L18" i="34"/>
  <c r="AN18" i="34" s="1"/>
  <c r="A18" i="34"/>
  <c r="W17" i="34"/>
  <c r="T17" i="34"/>
  <c r="Q17" i="34"/>
  <c r="P17" i="34"/>
  <c r="L17" i="34"/>
  <c r="AN17" i="34" s="1"/>
  <c r="A17" i="34"/>
  <c r="W16" i="34"/>
  <c r="T16" i="34"/>
  <c r="Q16" i="34"/>
  <c r="P16" i="34"/>
  <c r="L16" i="34"/>
  <c r="AN16" i="34" s="1"/>
  <c r="A16" i="34"/>
  <c r="W15" i="34"/>
  <c r="T15" i="34"/>
  <c r="Q15" i="34"/>
  <c r="P15" i="34"/>
  <c r="L15" i="34"/>
  <c r="AN15" i="34" s="1"/>
  <c r="A15" i="34"/>
  <c r="W14" i="34"/>
  <c r="T14" i="34" s="1"/>
  <c r="Q14" i="34"/>
  <c r="P14" i="34"/>
  <c r="L14" i="34"/>
  <c r="AN14" i="34" s="1"/>
  <c r="A14" i="34"/>
  <c r="W13" i="34"/>
  <c r="T13" i="34" s="1"/>
  <c r="P13" i="34"/>
  <c r="L13" i="34"/>
  <c r="AN13" i="34" s="1"/>
  <c r="A13" i="34"/>
  <c r="W12" i="34"/>
  <c r="T12" i="34"/>
  <c r="Q12" i="34"/>
  <c r="P12" i="34"/>
  <c r="L12" i="34"/>
  <c r="AN12" i="34" s="1"/>
  <c r="A12" i="34"/>
  <c r="W11" i="34"/>
  <c r="T11" i="34"/>
  <c r="Q11" i="34"/>
  <c r="P11" i="34"/>
  <c r="L11" i="34"/>
  <c r="AN11" i="34" s="1"/>
  <c r="A11" i="34"/>
  <c r="W10" i="34"/>
  <c r="T10" i="34"/>
  <c r="Q10" i="34"/>
  <c r="P10" i="34"/>
  <c r="L10" i="34"/>
  <c r="AN10" i="34" s="1"/>
  <c r="A10" i="34"/>
  <c r="W9" i="34"/>
  <c r="T9" i="34"/>
  <c r="Q9" i="34"/>
  <c r="P9" i="34"/>
  <c r="L9" i="34"/>
  <c r="AN9" i="34" s="1"/>
  <c r="A9" i="34"/>
  <c r="W8" i="34"/>
  <c r="T8" i="34" s="1"/>
  <c r="Q8" i="34"/>
  <c r="P8" i="34"/>
  <c r="L8" i="34"/>
  <c r="AN8" i="34" s="1"/>
  <c r="A8" i="34"/>
  <c r="W7" i="34"/>
  <c r="T7" i="34" s="1"/>
  <c r="Q7" i="34"/>
  <c r="P7" i="34"/>
  <c r="L7" i="34"/>
  <c r="AN7" i="34" s="1"/>
  <c r="A7" i="34"/>
  <c r="W6" i="34"/>
  <c r="T6" i="34" s="1"/>
  <c r="P6" i="34"/>
  <c r="L6" i="34"/>
  <c r="AN6" i="34" s="1"/>
  <c r="A6" i="34"/>
  <c r="W5" i="34"/>
  <c r="T5" i="34"/>
  <c r="Q5" i="34"/>
  <c r="P5" i="34"/>
  <c r="L5" i="34"/>
  <c r="AN5" i="34" s="1"/>
  <c r="A5" i="34"/>
  <c r="W4" i="34"/>
  <c r="T4" i="34"/>
  <c r="Q4" i="34"/>
  <c r="P4" i="34"/>
  <c r="L4" i="34"/>
  <c r="AN4" i="34" s="1"/>
  <c r="A4" i="34"/>
  <c r="W3" i="34"/>
  <c r="T3" i="34"/>
  <c r="Q3" i="34"/>
  <c r="P3" i="34"/>
  <c r="L3" i="34"/>
  <c r="AN3" i="34" s="1"/>
  <c r="A3" i="34"/>
  <c r="W2" i="34"/>
  <c r="T2" i="34"/>
  <c r="Q2" i="34"/>
  <c r="P2" i="34"/>
  <c r="L2" i="34"/>
  <c r="AN2" i="34" s="1"/>
  <c r="A2" i="34"/>
  <c r="L195" i="32"/>
  <c r="L174" i="32"/>
  <c r="L107" i="32"/>
  <c r="L31" i="32"/>
  <c r="A266" i="32"/>
  <c r="L266" i="32"/>
  <c r="AN266" i="32" s="1"/>
  <c r="P266" i="32"/>
  <c r="Q266" i="32"/>
  <c r="T266" i="32"/>
  <c r="W266" i="32"/>
  <c r="AN411" i="32"/>
  <c r="W411" i="32"/>
  <c r="T411" i="32"/>
  <c r="Q411" i="32"/>
  <c r="P411" i="32"/>
  <c r="A411" i="32"/>
  <c r="W410" i="32"/>
  <c r="T410" i="32" s="1"/>
  <c r="Q410" i="32"/>
  <c r="P410" i="32"/>
  <c r="L410" i="32"/>
  <c r="AN410" i="32" s="1"/>
  <c r="A410" i="32"/>
  <c r="W360" i="32"/>
  <c r="T360" i="32"/>
  <c r="Q360" i="32"/>
  <c r="P360" i="32"/>
  <c r="L360" i="32"/>
  <c r="AN360" i="32" s="1"/>
  <c r="A360" i="32"/>
  <c r="W359" i="32"/>
  <c r="T359" i="32" s="1"/>
  <c r="Q359" i="32"/>
  <c r="P359" i="32"/>
  <c r="L359" i="32"/>
  <c r="AN359" i="32" s="1"/>
  <c r="A359" i="32"/>
  <c r="L944" i="36" l="1"/>
  <c r="L1008" i="34"/>
  <c r="AN174" i="32"/>
  <c r="W174" i="32"/>
  <c r="T174" i="32"/>
  <c r="Q174" i="32"/>
  <c r="P174" i="32"/>
  <c r="A174" i="32"/>
  <c r="W173" i="32"/>
  <c r="T173" i="32" s="1"/>
  <c r="Q173" i="32"/>
  <c r="P173" i="32"/>
  <c r="L173" i="32"/>
  <c r="AN173" i="32" s="1"/>
  <c r="A173" i="32"/>
  <c r="P146" i="32"/>
  <c r="L1039" i="32" l="1"/>
  <c r="L1038" i="32"/>
  <c r="J1028" i="32"/>
  <c r="I1028" i="32"/>
  <c r="H1028" i="32"/>
  <c r="F1028" i="32"/>
  <c r="E1028" i="32"/>
  <c r="W641" i="32"/>
  <c r="T641" i="32"/>
  <c r="P641" i="32"/>
  <c r="A641" i="32"/>
  <c r="W640" i="32"/>
  <c r="T640" i="32"/>
  <c r="P640" i="32"/>
  <c r="L640" i="32"/>
  <c r="A640" i="32"/>
  <c r="W639" i="32"/>
  <c r="T639" i="32"/>
  <c r="P639" i="32"/>
  <c r="L639" i="32"/>
  <c r="A639" i="32"/>
  <c r="W638" i="32"/>
  <c r="T638" i="32"/>
  <c r="P638" i="32"/>
  <c r="L638" i="32"/>
  <c r="A638" i="32"/>
  <c r="W637" i="32"/>
  <c r="T637" i="32"/>
  <c r="P637" i="32"/>
  <c r="L637" i="32"/>
  <c r="A637" i="32"/>
  <c r="W636" i="32"/>
  <c r="T636" i="32"/>
  <c r="P636" i="32"/>
  <c r="L636" i="32"/>
  <c r="A636" i="32"/>
  <c r="W635" i="32"/>
  <c r="T635" i="32"/>
  <c r="P635" i="32"/>
  <c r="L635" i="32"/>
  <c r="A635" i="32"/>
  <c r="W634" i="32"/>
  <c r="T634" i="32"/>
  <c r="P634" i="32"/>
  <c r="L634" i="32"/>
  <c r="A634" i="32"/>
  <c r="W633" i="32"/>
  <c r="T633" i="32"/>
  <c r="P633" i="32"/>
  <c r="L633" i="32"/>
  <c r="A633" i="32"/>
  <c r="W632" i="32"/>
  <c r="T632" i="32"/>
  <c r="P632" i="32"/>
  <c r="L632" i="32"/>
  <c r="A632" i="32"/>
  <c r="W631" i="32"/>
  <c r="T631" i="32"/>
  <c r="P631" i="32"/>
  <c r="L631" i="32"/>
  <c r="A631" i="32"/>
  <c r="W630" i="32"/>
  <c r="T630" i="32"/>
  <c r="P630" i="32"/>
  <c r="L630" i="32"/>
  <c r="A630" i="32"/>
  <c r="W629" i="32"/>
  <c r="T629" i="32"/>
  <c r="P629" i="32"/>
  <c r="L629" i="32"/>
  <c r="A629" i="32"/>
  <c r="W628" i="32"/>
  <c r="T628" i="32"/>
  <c r="P628" i="32"/>
  <c r="L628" i="32"/>
  <c r="A628" i="32"/>
  <c r="W627" i="32"/>
  <c r="T627" i="32"/>
  <c r="P627" i="32"/>
  <c r="L627" i="32"/>
  <c r="A627" i="32"/>
  <c r="W626" i="32"/>
  <c r="T626" i="32"/>
  <c r="P626" i="32"/>
  <c r="L626" i="32"/>
  <c r="A626" i="32"/>
  <c r="W625" i="32"/>
  <c r="T625" i="32"/>
  <c r="P625" i="32"/>
  <c r="L625" i="32"/>
  <c r="A625" i="32"/>
  <c r="W624" i="32"/>
  <c r="T624" i="32"/>
  <c r="P624" i="32"/>
  <c r="L624" i="32"/>
  <c r="A624" i="32"/>
  <c r="W623" i="32"/>
  <c r="T623" i="32"/>
  <c r="P623" i="32"/>
  <c r="L623" i="32"/>
  <c r="A623" i="32"/>
  <c r="W622" i="32"/>
  <c r="T622" i="32"/>
  <c r="P622" i="32"/>
  <c r="L622" i="32"/>
  <c r="A622" i="32"/>
  <c r="W621" i="32"/>
  <c r="T621" i="32"/>
  <c r="P621" i="32"/>
  <c r="L621" i="32"/>
  <c r="A621" i="32"/>
  <c r="W620" i="32"/>
  <c r="T620" i="32"/>
  <c r="P620" i="32"/>
  <c r="L620" i="32"/>
  <c r="A620" i="32"/>
  <c r="W619" i="32"/>
  <c r="T619" i="32"/>
  <c r="P619" i="32"/>
  <c r="L619" i="32"/>
  <c r="A619" i="32"/>
  <c r="W618" i="32"/>
  <c r="T618" i="32"/>
  <c r="P618" i="32"/>
  <c r="L618" i="32"/>
  <c r="A618" i="32"/>
  <c r="W617" i="32"/>
  <c r="T617" i="32"/>
  <c r="P617" i="32"/>
  <c r="L617" i="32"/>
  <c r="A617" i="32"/>
  <c r="W616" i="32"/>
  <c r="T616" i="32"/>
  <c r="P616" i="32"/>
  <c r="L616" i="32"/>
  <c r="A616" i="32"/>
  <c r="W615" i="32"/>
  <c r="T615" i="32"/>
  <c r="P615" i="32"/>
  <c r="L615" i="32"/>
  <c r="A615" i="32"/>
  <c r="W614" i="32"/>
  <c r="T614" i="32"/>
  <c r="P614" i="32"/>
  <c r="L614" i="32"/>
  <c r="A614" i="32"/>
  <c r="W613" i="32"/>
  <c r="T613" i="32"/>
  <c r="P613" i="32"/>
  <c r="L613" i="32"/>
  <c r="A613" i="32"/>
  <c r="W612" i="32"/>
  <c r="T612" i="32"/>
  <c r="P612" i="32"/>
  <c r="L612" i="32"/>
  <c r="A612" i="32"/>
  <c r="W611" i="32"/>
  <c r="T611" i="32"/>
  <c r="P611" i="32"/>
  <c r="L611" i="32"/>
  <c r="A611" i="32"/>
  <c r="W610" i="32"/>
  <c r="T610" i="32"/>
  <c r="P610" i="32"/>
  <c r="L610" i="32"/>
  <c r="A610" i="32"/>
  <c r="W609" i="32"/>
  <c r="T609" i="32"/>
  <c r="P609" i="32"/>
  <c r="L609" i="32"/>
  <c r="A609" i="32"/>
  <c r="W608" i="32"/>
  <c r="T608" i="32"/>
  <c r="P608" i="32"/>
  <c r="L608" i="32"/>
  <c r="A608" i="32"/>
  <c r="W607" i="32"/>
  <c r="T607" i="32"/>
  <c r="P607" i="32"/>
  <c r="L607" i="32"/>
  <c r="A607" i="32"/>
  <c r="W606" i="32"/>
  <c r="T606" i="32"/>
  <c r="P606" i="32"/>
  <c r="L606" i="32"/>
  <c r="A606" i="32"/>
  <c r="W605" i="32"/>
  <c r="T605" i="32"/>
  <c r="P605" i="32"/>
  <c r="L605" i="32"/>
  <c r="A605" i="32"/>
  <c r="W604" i="32"/>
  <c r="T604" i="32"/>
  <c r="P604" i="32"/>
  <c r="L604" i="32"/>
  <c r="A604" i="32"/>
  <c r="W603" i="32"/>
  <c r="T603" i="32"/>
  <c r="P603" i="32"/>
  <c r="L603" i="32"/>
  <c r="A603" i="32"/>
  <c r="W602" i="32"/>
  <c r="T602" i="32"/>
  <c r="P602" i="32"/>
  <c r="L602" i="32"/>
  <c r="A602" i="32"/>
  <c r="W601" i="32"/>
  <c r="T601" i="32"/>
  <c r="P601" i="32"/>
  <c r="L601" i="32"/>
  <c r="A601" i="32"/>
  <c r="W600" i="32"/>
  <c r="T600" i="32"/>
  <c r="P600" i="32"/>
  <c r="L600" i="32"/>
  <c r="A600" i="32"/>
  <c r="W599" i="32"/>
  <c r="T599" i="32"/>
  <c r="P599" i="32"/>
  <c r="L599" i="32"/>
  <c r="A599" i="32"/>
  <c r="W598" i="32"/>
  <c r="T598" i="32"/>
  <c r="P598" i="32"/>
  <c r="L598" i="32"/>
  <c r="A598" i="32"/>
  <c r="W597" i="32"/>
  <c r="T597" i="32"/>
  <c r="P597" i="32"/>
  <c r="L597" i="32"/>
  <c r="A597" i="32"/>
  <c r="W596" i="32"/>
  <c r="T596" i="32"/>
  <c r="P596" i="32"/>
  <c r="L596" i="32"/>
  <c r="A596" i="32"/>
  <c r="W595" i="32"/>
  <c r="T595" i="32"/>
  <c r="P595" i="32"/>
  <c r="L595" i="32"/>
  <c r="A595" i="32"/>
  <c r="W594" i="32"/>
  <c r="T594" i="32"/>
  <c r="P594" i="32"/>
  <c r="L594" i="32"/>
  <c r="A594" i="32"/>
  <c r="W593" i="32"/>
  <c r="T593" i="32"/>
  <c r="P593" i="32"/>
  <c r="L593" i="32"/>
  <c r="A593" i="32"/>
  <c r="W592" i="32"/>
  <c r="T592" i="32"/>
  <c r="P592" i="32"/>
  <c r="L592" i="32"/>
  <c r="A592" i="32"/>
  <c r="W591" i="32"/>
  <c r="T591" i="32"/>
  <c r="P591" i="32"/>
  <c r="L591" i="32"/>
  <c r="A591" i="32"/>
  <c r="W590" i="32"/>
  <c r="T590" i="32"/>
  <c r="P590" i="32"/>
  <c r="L590" i="32"/>
  <c r="A590" i="32"/>
  <c r="W589" i="32"/>
  <c r="T589" i="32"/>
  <c r="P589" i="32"/>
  <c r="L589" i="32"/>
  <c r="A589" i="32"/>
  <c r="W588" i="32"/>
  <c r="T588" i="32"/>
  <c r="P588" i="32"/>
  <c r="L588" i="32"/>
  <c r="A588" i="32"/>
  <c r="W587" i="32"/>
  <c r="T587" i="32"/>
  <c r="P587" i="32"/>
  <c r="L587" i="32"/>
  <c r="A587" i="32"/>
  <c r="W586" i="32"/>
  <c r="T586" i="32"/>
  <c r="P586" i="32"/>
  <c r="L586" i="32"/>
  <c r="A586" i="32"/>
  <c r="W585" i="32"/>
  <c r="T585" i="32"/>
  <c r="P585" i="32"/>
  <c r="L585" i="32"/>
  <c r="A585" i="32"/>
  <c r="W584" i="32"/>
  <c r="T584" i="32"/>
  <c r="P584" i="32"/>
  <c r="L584" i="32"/>
  <c r="A584" i="32"/>
  <c r="W583" i="32"/>
  <c r="T583" i="32"/>
  <c r="P583" i="32"/>
  <c r="L583" i="32"/>
  <c r="A583" i="32"/>
  <c r="W582" i="32"/>
  <c r="T582" i="32"/>
  <c r="P582" i="32"/>
  <c r="L582" i="32"/>
  <c r="A582" i="32"/>
  <c r="W581" i="32"/>
  <c r="T581" i="32"/>
  <c r="P581" i="32"/>
  <c r="L581" i="32"/>
  <c r="A581" i="32"/>
  <c r="W580" i="32"/>
  <c r="T580" i="32"/>
  <c r="P580" i="32"/>
  <c r="L580" i="32"/>
  <c r="A580" i="32"/>
  <c r="W579" i="32"/>
  <c r="T579" i="32"/>
  <c r="P579" i="32"/>
  <c r="L579" i="32"/>
  <c r="A579" i="32"/>
  <c r="W578" i="32"/>
  <c r="T578" i="32"/>
  <c r="P578" i="32"/>
  <c r="L578" i="32"/>
  <c r="A578" i="32"/>
  <c r="W577" i="32"/>
  <c r="T577" i="32"/>
  <c r="P577" i="32"/>
  <c r="L577" i="32"/>
  <c r="A577" i="32"/>
  <c r="W576" i="32"/>
  <c r="T576" i="32"/>
  <c r="P576" i="32"/>
  <c r="L576" i="32"/>
  <c r="A576" i="32"/>
  <c r="W575" i="32"/>
  <c r="T575" i="32"/>
  <c r="P575" i="32"/>
  <c r="L575" i="32"/>
  <c r="A575" i="32"/>
  <c r="W574" i="32"/>
  <c r="T574" i="32"/>
  <c r="P574" i="32"/>
  <c r="L574" i="32"/>
  <c r="A574" i="32"/>
  <c r="W573" i="32"/>
  <c r="T573" i="32"/>
  <c r="P573" i="32"/>
  <c r="L573" i="32"/>
  <c r="A573" i="32"/>
  <c r="W572" i="32"/>
  <c r="T572" i="32"/>
  <c r="P572" i="32"/>
  <c r="L572" i="32"/>
  <c r="A572" i="32"/>
  <c r="W571" i="32"/>
  <c r="T571" i="32"/>
  <c r="P571" i="32"/>
  <c r="L571" i="32"/>
  <c r="A571" i="32"/>
  <c r="W570" i="32"/>
  <c r="T570" i="32"/>
  <c r="P570" i="32"/>
  <c r="L570" i="32"/>
  <c r="A570" i="32"/>
  <c r="W569" i="32"/>
  <c r="T569" i="32"/>
  <c r="P569" i="32"/>
  <c r="L569" i="32"/>
  <c r="A569" i="32"/>
  <c r="W568" i="32"/>
  <c r="T568" i="32"/>
  <c r="P568" i="32"/>
  <c r="L568" i="32"/>
  <c r="A568" i="32"/>
  <c r="W567" i="32"/>
  <c r="T567" i="32"/>
  <c r="P567" i="32"/>
  <c r="L567" i="32"/>
  <c r="A567" i="32"/>
  <c r="W566" i="32"/>
  <c r="T566" i="32"/>
  <c r="P566" i="32"/>
  <c r="L566" i="32"/>
  <c r="A566" i="32"/>
  <c r="W565" i="32"/>
  <c r="T565" i="32"/>
  <c r="P565" i="32"/>
  <c r="L565" i="32"/>
  <c r="A565" i="32"/>
  <c r="W564" i="32"/>
  <c r="T564" i="32"/>
  <c r="P564" i="32"/>
  <c r="L564" i="32"/>
  <c r="A564" i="32"/>
  <c r="W563" i="32"/>
  <c r="T563" i="32"/>
  <c r="P563" i="32"/>
  <c r="L563" i="32"/>
  <c r="A563" i="32"/>
  <c r="W562" i="32"/>
  <c r="T562" i="32"/>
  <c r="P562" i="32"/>
  <c r="L562" i="32"/>
  <c r="A562" i="32"/>
  <c r="W561" i="32"/>
  <c r="T561" i="32"/>
  <c r="P561" i="32"/>
  <c r="L561" i="32"/>
  <c r="A561" i="32"/>
  <c r="W560" i="32"/>
  <c r="T560" i="32"/>
  <c r="P560" i="32"/>
  <c r="L560" i="32"/>
  <c r="A560" i="32"/>
  <c r="W559" i="32"/>
  <c r="T559" i="32"/>
  <c r="P559" i="32"/>
  <c r="L559" i="32"/>
  <c r="A559" i="32"/>
  <c r="W558" i="32"/>
  <c r="T558" i="32"/>
  <c r="P558" i="32"/>
  <c r="L558" i="32"/>
  <c r="A558" i="32"/>
  <c r="W557" i="32"/>
  <c r="T557" i="32"/>
  <c r="P557" i="32"/>
  <c r="L557" i="32"/>
  <c r="A557" i="32"/>
  <c r="W556" i="32"/>
  <c r="T556" i="32"/>
  <c r="P556" i="32"/>
  <c r="L556" i="32"/>
  <c r="A556" i="32"/>
  <c r="W555" i="32"/>
  <c r="T555" i="32"/>
  <c r="P555" i="32"/>
  <c r="L555" i="32"/>
  <c r="A555" i="32"/>
  <c r="W554" i="32"/>
  <c r="T554" i="32"/>
  <c r="P554" i="32"/>
  <c r="L554" i="32"/>
  <c r="A554" i="32"/>
  <c r="W553" i="32"/>
  <c r="T553" i="32"/>
  <c r="P553" i="32"/>
  <c r="L553" i="32"/>
  <c r="A553" i="32"/>
  <c r="W552" i="32"/>
  <c r="T552" i="32"/>
  <c r="P552" i="32"/>
  <c r="L552" i="32"/>
  <c r="A552" i="32"/>
  <c r="W551" i="32"/>
  <c r="T551" i="32"/>
  <c r="P551" i="32"/>
  <c r="L551" i="32"/>
  <c r="A551" i="32"/>
  <c r="W550" i="32"/>
  <c r="T550" i="32"/>
  <c r="P550" i="32"/>
  <c r="L550" i="32"/>
  <c r="A550" i="32"/>
  <c r="W549" i="32"/>
  <c r="T549" i="32"/>
  <c r="P549" i="32"/>
  <c r="L549" i="32"/>
  <c r="A549" i="32"/>
  <c r="W548" i="32"/>
  <c r="T548" i="32"/>
  <c r="P548" i="32"/>
  <c r="L548" i="32"/>
  <c r="A548" i="32"/>
  <c r="W547" i="32"/>
  <c r="T547" i="32"/>
  <c r="P547" i="32"/>
  <c r="L547" i="32"/>
  <c r="A547" i="32"/>
  <c r="W546" i="32"/>
  <c r="T546" i="32"/>
  <c r="P546" i="32"/>
  <c r="L546" i="32"/>
  <c r="A546" i="32"/>
  <c r="W545" i="32"/>
  <c r="T545" i="32"/>
  <c r="P545" i="32"/>
  <c r="L545" i="32"/>
  <c r="A545" i="32"/>
  <c r="W544" i="32"/>
  <c r="T544" i="32"/>
  <c r="P544" i="32"/>
  <c r="L544" i="32"/>
  <c r="A544" i="32"/>
  <c r="W543" i="32"/>
  <c r="T543" i="32"/>
  <c r="P543" i="32"/>
  <c r="L543" i="32"/>
  <c r="A543" i="32"/>
  <c r="W542" i="32"/>
  <c r="T542" i="32"/>
  <c r="P542" i="32"/>
  <c r="L542" i="32"/>
  <c r="A542" i="32"/>
  <c r="W541" i="32"/>
  <c r="T541" i="32"/>
  <c r="P541" i="32"/>
  <c r="L541" i="32"/>
  <c r="A541" i="32"/>
  <c r="W540" i="32"/>
  <c r="T540" i="32"/>
  <c r="P540" i="32"/>
  <c r="L540" i="32"/>
  <c r="A540" i="32"/>
  <c r="W539" i="32"/>
  <c r="T539" i="32"/>
  <c r="P539" i="32"/>
  <c r="L539" i="32"/>
  <c r="A539" i="32"/>
  <c r="W538" i="32"/>
  <c r="T538" i="32"/>
  <c r="P538" i="32"/>
  <c r="L538" i="32"/>
  <c r="A538" i="32"/>
  <c r="W537" i="32"/>
  <c r="T537" i="32"/>
  <c r="P537" i="32"/>
  <c r="L537" i="32"/>
  <c r="A537" i="32"/>
  <c r="W536" i="32"/>
  <c r="T536" i="32"/>
  <c r="P536" i="32"/>
  <c r="L536" i="32"/>
  <c r="A536" i="32"/>
  <c r="W535" i="32"/>
  <c r="T535" i="32"/>
  <c r="P535" i="32"/>
  <c r="L535" i="32"/>
  <c r="A535" i="32"/>
  <c r="W534" i="32"/>
  <c r="T534" i="32"/>
  <c r="P534" i="32"/>
  <c r="L534" i="32"/>
  <c r="A534" i="32"/>
  <c r="W533" i="32"/>
  <c r="T533" i="32"/>
  <c r="P533" i="32"/>
  <c r="L533" i="32"/>
  <c r="A533" i="32"/>
  <c r="W532" i="32"/>
  <c r="T532" i="32"/>
  <c r="P532" i="32"/>
  <c r="L532" i="32"/>
  <c r="A532" i="32"/>
  <c r="W531" i="32"/>
  <c r="T531" i="32"/>
  <c r="P531" i="32"/>
  <c r="L531" i="32"/>
  <c r="A531" i="32"/>
  <c r="W530" i="32"/>
  <c r="T530" i="32"/>
  <c r="P530" i="32"/>
  <c r="L530" i="32"/>
  <c r="A530" i="32"/>
  <c r="W529" i="32"/>
  <c r="T529" i="32"/>
  <c r="P529" i="32"/>
  <c r="L529" i="32"/>
  <c r="A529" i="32"/>
  <c r="W528" i="32"/>
  <c r="T528" i="32"/>
  <c r="P528" i="32"/>
  <c r="L528" i="32"/>
  <c r="A528" i="32"/>
  <c r="W527" i="32"/>
  <c r="T527" i="32"/>
  <c r="P527" i="32"/>
  <c r="L527" i="32"/>
  <c r="A527" i="32"/>
  <c r="W526" i="32"/>
  <c r="T526" i="32"/>
  <c r="P526" i="32"/>
  <c r="L526" i="32"/>
  <c r="A526" i="32"/>
  <c r="W525" i="32"/>
  <c r="T525" i="32"/>
  <c r="P525" i="32"/>
  <c r="L525" i="32"/>
  <c r="A525" i="32"/>
  <c r="W524" i="32"/>
  <c r="T524" i="32"/>
  <c r="P524" i="32"/>
  <c r="L524" i="32"/>
  <c r="A524" i="32"/>
  <c r="W523" i="32"/>
  <c r="T523" i="32"/>
  <c r="P523" i="32"/>
  <c r="L523" i="32"/>
  <c r="A523" i="32"/>
  <c r="W522" i="32"/>
  <c r="T522" i="32"/>
  <c r="P522" i="32"/>
  <c r="L522" i="32"/>
  <c r="A522" i="32"/>
  <c r="W521" i="32"/>
  <c r="T521" i="32"/>
  <c r="P521" i="32"/>
  <c r="L521" i="32"/>
  <c r="A521" i="32"/>
  <c r="W520" i="32"/>
  <c r="T520" i="32"/>
  <c r="P520" i="32"/>
  <c r="L520" i="32"/>
  <c r="A520" i="32"/>
  <c r="W519" i="32"/>
  <c r="T519" i="32"/>
  <c r="P519" i="32"/>
  <c r="L519" i="32"/>
  <c r="A519" i="32"/>
  <c r="W518" i="32"/>
  <c r="T518" i="32"/>
  <c r="P518" i="32"/>
  <c r="L518" i="32"/>
  <c r="A518" i="32"/>
  <c r="W517" i="32"/>
  <c r="T517" i="32"/>
  <c r="P517" i="32"/>
  <c r="L517" i="32"/>
  <c r="A517" i="32"/>
  <c r="W516" i="32"/>
  <c r="T516" i="32"/>
  <c r="P516" i="32"/>
  <c r="L516" i="32"/>
  <c r="A516" i="32"/>
  <c r="W515" i="32"/>
  <c r="T515" i="32"/>
  <c r="P515" i="32"/>
  <c r="L515" i="32"/>
  <c r="A515" i="32"/>
  <c r="W514" i="32"/>
  <c r="T514" i="32"/>
  <c r="P514" i="32"/>
  <c r="L514" i="32"/>
  <c r="A514" i="32"/>
  <c r="W513" i="32"/>
  <c r="T513" i="32"/>
  <c r="P513" i="32"/>
  <c r="L513" i="32"/>
  <c r="A513" i="32"/>
  <c r="W512" i="32"/>
  <c r="T512" i="32"/>
  <c r="P512" i="32"/>
  <c r="L512" i="32"/>
  <c r="A512" i="32"/>
  <c r="W511" i="32"/>
  <c r="T511" i="32"/>
  <c r="P511" i="32"/>
  <c r="L511" i="32"/>
  <c r="A511" i="32"/>
  <c r="W510" i="32"/>
  <c r="T510" i="32"/>
  <c r="P510" i="32"/>
  <c r="L510" i="32"/>
  <c r="AN510" i="32" s="1"/>
  <c r="A510" i="32"/>
  <c r="W509" i="32"/>
  <c r="T509" i="32"/>
  <c r="P509" i="32"/>
  <c r="L509" i="32"/>
  <c r="AN509" i="32" s="1"/>
  <c r="A509" i="32"/>
  <c r="W508" i="32"/>
  <c r="T508" i="32"/>
  <c r="P508" i="32"/>
  <c r="L508" i="32"/>
  <c r="AN508" i="32" s="1"/>
  <c r="A508" i="32"/>
  <c r="AN507" i="32"/>
  <c r="W507" i="32"/>
  <c r="T507" i="32"/>
  <c r="P507" i="32"/>
  <c r="A507" i="32"/>
  <c r="AN506" i="32"/>
  <c r="W506" i="32"/>
  <c r="T506" i="32"/>
  <c r="P506" i="32"/>
  <c r="A506" i="32"/>
  <c r="AN505" i="32"/>
  <c r="W505" i="32"/>
  <c r="T505" i="32"/>
  <c r="P505" i="32"/>
  <c r="A505" i="32"/>
  <c r="AN504" i="32"/>
  <c r="W504" i="32"/>
  <c r="T504" i="32"/>
  <c r="P504" i="32"/>
  <c r="A504" i="32"/>
  <c r="W503" i="32"/>
  <c r="T503" i="32"/>
  <c r="P503" i="32"/>
  <c r="L503" i="32"/>
  <c r="AN503" i="32" s="1"/>
  <c r="A503" i="32"/>
  <c r="W502" i="32"/>
  <c r="T502" i="32"/>
  <c r="P502" i="32"/>
  <c r="L502" i="32"/>
  <c r="AN502" i="32" s="1"/>
  <c r="A502" i="32"/>
  <c r="W501" i="32"/>
  <c r="T501" i="32"/>
  <c r="P501" i="32"/>
  <c r="L501" i="32"/>
  <c r="AN501" i="32" s="1"/>
  <c r="A501" i="32"/>
  <c r="W500" i="32"/>
  <c r="T500" i="32"/>
  <c r="P500" i="32"/>
  <c r="L500" i="32"/>
  <c r="AN500" i="32" s="1"/>
  <c r="A500" i="32"/>
  <c r="AN499" i="32"/>
  <c r="W499" i="32"/>
  <c r="T499" i="32"/>
  <c r="P499" i="32"/>
  <c r="A499" i="32"/>
  <c r="AN498" i="32"/>
  <c r="W498" i="32"/>
  <c r="T498" i="32"/>
  <c r="P498" i="32"/>
  <c r="A498" i="32"/>
  <c r="AN497" i="32"/>
  <c r="W497" i="32"/>
  <c r="T497" i="32"/>
  <c r="P497" i="32"/>
  <c r="A497" i="32"/>
  <c r="W496" i="32"/>
  <c r="T496" i="32"/>
  <c r="Q496" i="32"/>
  <c r="P496" i="32"/>
  <c r="L496" i="32"/>
  <c r="AN496" i="32" s="1"/>
  <c r="A496" i="32"/>
  <c r="W495" i="32"/>
  <c r="T495" i="32"/>
  <c r="Q495" i="32"/>
  <c r="P495" i="32"/>
  <c r="L495" i="32"/>
  <c r="AN495" i="32" s="1"/>
  <c r="A495" i="32"/>
  <c r="W494" i="32"/>
  <c r="T494" i="32"/>
  <c r="P494" i="32"/>
  <c r="L494" i="32"/>
  <c r="AN494" i="32" s="1"/>
  <c r="A494" i="32"/>
  <c r="W493" i="32"/>
  <c r="T493" i="32"/>
  <c r="P493" i="32"/>
  <c r="L493" i="32"/>
  <c r="AN493" i="32" s="1"/>
  <c r="A493" i="32"/>
  <c r="W492" i="32"/>
  <c r="T492" i="32"/>
  <c r="P492" i="32"/>
  <c r="L492" i="32"/>
  <c r="AN492" i="32" s="1"/>
  <c r="A492" i="32"/>
  <c r="W491" i="32"/>
  <c r="T491" i="32"/>
  <c r="P491" i="32"/>
  <c r="L491" i="32"/>
  <c r="AN491" i="32" s="1"/>
  <c r="A491" i="32"/>
  <c r="AN490" i="32"/>
  <c r="W490" i="32"/>
  <c r="T490" i="32"/>
  <c r="P490" i="32"/>
  <c r="A490" i="32"/>
  <c r="AN489" i="32"/>
  <c r="W489" i="32"/>
  <c r="T489" i="32"/>
  <c r="P489" i="32"/>
  <c r="A489" i="32"/>
  <c r="AN488" i="32"/>
  <c r="W488" i="32"/>
  <c r="T488" i="32"/>
  <c r="P488" i="32"/>
  <c r="A488" i="32"/>
  <c r="W487" i="32"/>
  <c r="T487" i="32"/>
  <c r="P487" i="32"/>
  <c r="L487" i="32"/>
  <c r="AN487" i="32" s="1"/>
  <c r="A487" i="32"/>
  <c r="W486" i="32"/>
  <c r="T486" i="32"/>
  <c r="P486" i="32"/>
  <c r="L486" i="32"/>
  <c r="AN486" i="32" s="1"/>
  <c r="A486" i="32"/>
  <c r="W485" i="32"/>
  <c r="T485" i="32"/>
  <c r="P485" i="32"/>
  <c r="L485" i="32"/>
  <c r="AN485" i="32" s="1"/>
  <c r="A485" i="32"/>
  <c r="W484" i="32"/>
  <c r="T484" i="32"/>
  <c r="P484" i="32"/>
  <c r="L484" i="32"/>
  <c r="AN484" i="32" s="1"/>
  <c r="A484" i="32"/>
  <c r="AN483" i="32"/>
  <c r="W483" i="32"/>
  <c r="T483" i="32"/>
  <c r="P483" i="32"/>
  <c r="A483" i="32"/>
  <c r="AN482" i="32"/>
  <c r="W482" i="32"/>
  <c r="T482" i="32"/>
  <c r="P482" i="32"/>
  <c r="A482" i="32"/>
  <c r="AN481" i="32"/>
  <c r="W481" i="32"/>
  <c r="T481" i="32"/>
  <c r="P481" i="32"/>
  <c r="A481" i="32"/>
  <c r="W480" i="32"/>
  <c r="T480" i="32"/>
  <c r="Q480" i="32"/>
  <c r="P480" i="32"/>
  <c r="L480" i="32"/>
  <c r="AN480" i="32" s="1"/>
  <c r="A480" i="32"/>
  <c r="W479" i="32"/>
  <c r="T479" i="32"/>
  <c r="Q479" i="32"/>
  <c r="P479" i="32"/>
  <c r="L479" i="32"/>
  <c r="AN479" i="32" s="1"/>
  <c r="A479" i="32"/>
  <c r="W478" i="32"/>
  <c r="T478" i="32"/>
  <c r="Q478" i="32"/>
  <c r="P478" i="32"/>
  <c r="L478" i="32"/>
  <c r="AN478" i="32" s="1"/>
  <c r="A478" i="32"/>
  <c r="W477" i="32"/>
  <c r="T477" i="32"/>
  <c r="P477" i="32"/>
  <c r="L477" i="32"/>
  <c r="AN477" i="32" s="1"/>
  <c r="A477" i="32"/>
  <c r="AN476" i="32"/>
  <c r="W476" i="32"/>
  <c r="T476" i="32"/>
  <c r="Q476" i="32"/>
  <c r="P476" i="32"/>
  <c r="A476" i="32"/>
  <c r="W475" i="32"/>
  <c r="T475" i="32"/>
  <c r="Q475" i="32"/>
  <c r="P475" i="32"/>
  <c r="L475" i="32"/>
  <c r="AN475" i="32" s="1"/>
  <c r="A475" i="32"/>
  <c r="AN474" i="32"/>
  <c r="W474" i="32"/>
  <c r="T474" i="32"/>
  <c r="Q474" i="32"/>
  <c r="P474" i="32"/>
  <c r="A474" i="32"/>
  <c r="AN473" i="32"/>
  <c r="W473" i="32"/>
  <c r="T473" i="32"/>
  <c r="Q473" i="32"/>
  <c r="P473" i="32"/>
  <c r="A473" i="32"/>
  <c r="W472" i="32"/>
  <c r="T472" i="32"/>
  <c r="Q472" i="32"/>
  <c r="P472" i="32"/>
  <c r="L472" i="32"/>
  <c r="AN472" i="32" s="1"/>
  <c r="A472" i="32"/>
  <c r="W471" i="32"/>
  <c r="T471" i="32"/>
  <c r="Q471" i="32"/>
  <c r="P471" i="32"/>
  <c r="L471" i="32"/>
  <c r="AN471" i="32" s="1"/>
  <c r="A471" i="32"/>
  <c r="W470" i="32"/>
  <c r="T470" i="32"/>
  <c r="P470" i="32"/>
  <c r="L470" i="32"/>
  <c r="AN470" i="32" s="1"/>
  <c r="A470" i="32"/>
  <c r="W469" i="32"/>
  <c r="T469" i="32"/>
  <c r="P469" i="32"/>
  <c r="L469" i="32"/>
  <c r="AN469" i="32" s="1"/>
  <c r="A469" i="32"/>
  <c r="W468" i="32"/>
  <c r="T468" i="32"/>
  <c r="P468" i="32"/>
  <c r="L468" i="32"/>
  <c r="AN468" i="32" s="1"/>
  <c r="A468" i="32"/>
  <c r="W467" i="32"/>
  <c r="T467" i="32"/>
  <c r="Q467" i="32"/>
  <c r="P467" i="32"/>
  <c r="L467" i="32"/>
  <c r="AN467" i="32" s="1"/>
  <c r="A467" i="32"/>
  <c r="AN466" i="32"/>
  <c r="W466" i="32"/>
  <c r="T466" i="32"/>
  <c r="Q466" i="32"/>
  <c r="P466" i="32"/>
  <c r="A466" i="32"/>
  <c r="AN465" i="32"/>
  <c r="W465" i="32"/>
  <c r="T465" i="32"/>
  <c r="Q465" i="32"/>
  <c r="P465" i="32"/>
  <c r="A465" i="32"/>
  <c r="AN464" i="32"/>
  <c r="W464" i="32"/>
  <c r="T464" i="32"/>
  <c r="Q464" i="32"/>
  <c r="P464" i="32"/>
  <c r="A464" i="32"/>
  <c r="W463" i="32"/>
  <c r="T463" i="32"/>
  <c r="Q463" i="32"/>
  <c r="P463" i="32"/>
  <c r="L463" i="32"/>
  <c r="AN463" i="32" s="1"/>
  <c r="A463" i="32"/>
  <c r="W462" i="32"/>
  <c r="T462" i="32"/>
  <c r="P462" i="32"/>
  <c r="L462" i="32"/>
  <c r="AN462" i="32" s="1"/>
  <c r="A462" i="32"/>
  <c r="W461" i="32"/>
  <c r="T461" i="32"/>
  <c r="P461" i="32"/>
  <c r="L461" i="32"/>
  <c r="AN461" i="32" s="1"/>
  <c r="A461" i="32"/>
  <c r="W460" i="32"/>
  <c r="T460" i="32"/>
  <c r="P460" i="32"/>
  <c r="L460" i="32"/>
  <c r="AN460" i="32" s="1"/>
  <c r="A460" i="32"/>
  <c r="W459" i="32"/>
  <c r="T459" i="32"/>
  <c r="Q459" i="32"/>
  <c r="P459" i="32"/>
  <c r="L459" i="32"/>
  <c r="AN459" i="32" s="1"/>
  <c r="A459" i="32"/>
  <c r="AN458" i="32"/>
  <c r="W458" i="32"/>
  <c r="T458" i="32"/>
  <c r="Q458" i="32"/>
  <c r="P458" i="32"/>
  <c r="A458" i="32"/>
  <c r="AN457" i="32"/>
  <c r="W457" i="32"/>
  <c r="T457" i="32"/>
  <c r="Q457" i="32"/>
  <c r="P457" i="32"/>
  <c r="A457" i="32"/>
  <c r="AN456" i="32"/>
  <c r="W456" i="32"/>
  <c r="T456" i="32"/>
  <c r="Q456" i="32"/>
  <c r="P456" i="32"/>
  <c r="A456" i="32"/>
  <c r="W455" i="32"/>
  <c r="T455" i="32"/>
  <c r="Q455" i="32"/>
  <c r="P455" i="32"/>
  <c r="L455" i="32"/>
  <c r="AN455" i="32" s="1"/>
  <c r="A455" i="32"/>
  <c r="W454" i="32"/>
  <c r="T454" i="32"/>
  <c r="P454" i="32"/>
  <c r="L454" i="32"/>
  <c r="AN454" i="32" s="1"/>
  <c r="A454" i="32"/>
  <c r="W453" i="32"/>
  <c r="T453" i="32"/>
  <c r="P453" i="32"/>
  <c r="L453" i="32"/>
  <c r="AN453" i="32" s="1"/>
  <c r="A453" i="32"/>
  <c r="W452" i="32"/>
  <c r="T452" i="32"/>
  <c r="P452" i="32"/>
  <c r="L452" i="32"/>
  <c r="AN452" i="32" s="1"/>
  <c r="A452" i="32"/>
  <c r="W451" i="32"/>
  <c r="T451" i="32"/>
  <c r="P451" i="32"/>
  <c r="L451" i="32"/>
  <c r="AN451" i="32" s="1"/>
  <c r="A451" i="32"/>
  <c r="W450" i="32"/>
  <c r="T450" i="32"/>
  <c r="Q450" i="32"/>
  <c r="P450" i="32"/>
  <c r="L450" i="32"/>
  <c r="AN450" i="32" s="1"/>
  <c r="A450" i="32"/>
  <c r="AN449" i="32"/>
  <c r="W449" i="32"/>
  <c r="T449" i="32"/>
  <c r="Q449" i="32"/>
  <c r="P449" i="32"/>
  <c r="A449" i="32"/>
  <c r="AN448" i="32"/>
  <c r="W448" i="32"/>
  <c r="T448" i="32"/>
  <c r="Q448" i="32"/>
  <c r="P448" i="32"/>
  <c r="A448" i="32"/>
  <c r="AN447" i="32"/>
  <c r="W447" i="32"/>
  <c r="T447" i="32"/>
  <c r="Q447" i="32"/>
  <c r="P447" i="32"/>
  <c r="A447" i="32"/>
  <c r="W446" i="32"/>
  <c r="T446" i="32"/>
  <c r="Q446" i="32"/>
  <c r="P446" i="32"/>
  <c r="L446" i="32"/>
  <c r="AN446" i="32" s="1"/>
  <c r="A446" i="32"/>
  <c r="W445" i="32"/>
  <c r="T445" i="32"/>
  <c r="P445" i="32"/>
  <c r="L445" i="32"/>
  <c r="AN445" i="32" s="1"/>
  <c r="A445" i="32"/>
  <c r="W444" i="32"/>
  <c r="T444" i="32"/>
  <c r="P444" i="32"/>
  <c r="L444" i="32"/>
  <c r="AN444" i="32" s="1"/>
  <c r="A444" i="32"/>
  <c r="W443" i="32"/>
  <c r="T443" i="32"/>
  <c r="Q443" i="32"/>
  <c r="P443" i="32"/>
  <c r="L443" i="32"/>
  <c r="AN443" i="32" s="1"/>
  <c r="A443" i="32"/>
  <c r="AN442" i="32"/>
  <c r="W442" i="32"/>
  <c r="T442" i="32"/>
  <c r="Q442" i="32"/>
  <c r="P442" i="32"/>
  <c r="A442" i="32"/>
  <c r="AN441" i="32"/>
  <c r="W441" i="32"/>
  <c r="T441" i="32"/>
  <c r="Q441" i="32"/>
  <c r="P441" i="32"/>
  <c r="A441" i="32"/>
  <c r="AN440" i="32"/>
  <c r="W440" i="32"/>
  <c r="T440" i="32"/>
  <c r="Q440" i="32"/>
  <c r="P440" i="32"/>
  <c r="A440" i="32"/>
  <c r="AN439" i="32"/>
  <c r="W439" i="32"/>
  <c r="T439" i="32"/>
  <c r="Q439" i="32"/>
  <c r="P439" i="32"/>
  <c r="A439" i="32"/>
  <c r="AN438" i="32"/>
  <c r="W438" i="32"/>
  <c r="T438" i="32"/>
  <c r="P438" i="32"/>
  <c r="A438" i="32"/>
  <c r="AN437" i="32"/>
  <c r="W437" i="32"/>
  <c r="T437" i="32"/>
  <c r="P437" i="32"/>
  <c r="A437" i="32"/>
  <c r="W436" i="32"/>
  <c r="T436" i="32"/>
  <c r="P436" i="32"/>
  <c r="L436" i="32"/>
  <c r="AN436" i="32" s="1"/>
  <c r="A436" i="32"/>
  <c r="W435" i="32"/>
  <c r="T435" i="32"/>
  <c r="P435" i="32"/>
  <c r="L435" i="32"/>
  <c r="AN435" i="32" s="1"/>
  <c r="A435" i="32"/>
  <c r="AN434" i="32"/>
  <c r="W434" i="32"/>
  <c r="T434" i="32"/>
  <c r="Q434" i="32"/>
  <c r="P434" i="32"/>
  <c r="A434" i="32"/>
  <c r="AN433" i="32"/>
  <c r="W433" i="32"/>
  <c r="T433" i="32"/>
  <c r="Q433" i="32"/>
  <c r="P433" i="32"/>
  <c r="A433" i="32"/>
  <c r="W432" i="32"/>
  <c r="T432" i="32" s="1"/>
  <c r="Q432" i="32"/>
  <c r="P432" i="32"/>
  <c r="L432" i="32"/>
  <c r="AN432" i="32" s="1"/>
  <c r="A432" i="32"/>
  <c r="AN409" i="32"/>
  <c r="W409" i="32"/>
  <c r="T409" i="32"/>
  <c r="Q409" i="32"/>
  <c r="P409" i="32"/>
  <c r="L409" i="32"/>
  <c r="A409" i="32"/>
  <c r="W423" i="32"/>
  <c r="T423" i="32"/>
  <c r="Q423" i="32"/>
  <c r="P423" i="32"/>
  <c r="L423" i="32"/>
  <c r="AN423" i="32" s="1"/>
  <c r="A423" i="32"/>
  <c r="W422" i="32"/>
  <c r="T422" i="32" s="1"/>
  <c r="Q422" i="32"/>
  <c r="P422" i="32"/>
  <c r="L422" i="32"/>
  <c r="AN422" i="32" s="1"/>
  <c r="A422" i="32"/>
  <c r="W421" i="32"/>
  <c r="T421" i="32"/>
  <c r="Q421" i="32"/>
  <c r="P421" i="32"/>
  <c r="L421" i="32"/>
  <c r="AN421" i="32" s="1"/>
  <c r="A421" i="32"/>
  <c r="W420" i="32"/>
  <c r="T420" i="32"/>
  <c r="Q420" i="32"/>
  <c r="P420" i="32"/>
  <c r="L420" i="32"/>
  <c r="AN420" i="32" s="1"/>
  <c r="A420" i="32"/>
  <c r="W419" i="32"/>
  <c r="T419" i="32"/>
  <c r="Q419" i="32"/>
  <c r="P419" i="32"/>
  <c r="L419" i="32"/>
  <c r="AN419" i="32" s="1"/>
  <c r="A419" i="32"/>
  <c r="W418" i="32"/>
  <c r="T418" i="32"/>
  <c r="Q418" i="32"/>
  <c r="P418" i="32"/>
  <c r="L418" i="32"/>
  <c r="AN418" i="32" s="1"/>
  <c r="A418" i="32"/>
  <c r="W358" i="32"/>
  <c r="T358" i="32"/>
  <c r="Q358" i="32"/>
  <c r="P358" i="32"/>
  <c r="L358" i="32"/>
  <c r="AN358" i="32" s="1"/>
  <c r="A358" i="32"/>
  <c r="W369" i="32"/>
  <c r="T369" i="32"/>
  <c r="Q369" i="32"/>
  <c r="P369" i="32"/>
  <c r="L369" i="32"/>
  <c r="AN369" i="32" s="1"/>
  <c r="A369" i="32"/>
  <c r="W402" i="32"/>
  <c r="T402" i="32"/>
  <c r="Q402" i="32"/>
  <c r="P402" i="32"/>
  <c r="L402" i="32"/>
  <c r="AN402" i="32" s="1"/>
  <c r="A402" i="32"/>
  <c r="W370" i="32"/>
  <c r="T370" i="32"/>
  <c r="Q370" i="32"/>
  <c r="P370" i="32"/>
  <c r="L370" i="32"/>
  <c r="AN370" i="32" s="1"/>
  <c r="A370" i="32"/>
  <c r="W408" i="32"/>
  <c r="T408" i="32" s="1"/>
  <c r="Q408" i="32"/>
  <c r="P408" i="32"/>
  <c r="L408" i="32"/>
  <c r="AN408" i="32" s="1"/>
  <c r="A408" i="32"/>
  <c r="W407" i="32"/>
  <c r="T407" i="32"/>
  <c r="Q407" i="32"/>
  <c r="P407" i="32"/>
  <c r="L407" i="32"/>
  <c r="AN407" i="32" s="1"/>
  <c r="A407" i="32"/>
  <c r="W406" i="32"/>
  <c r="T406" i="32"/>
  <c r="Q406" i="32"/>
  <c r="P406" i="32"/>
  <c r="L406" i="32"/>
  <c r="AN406" i="32" s="1"/>
  <c r="A406" i="32"/>
  <c r="W405" i="32"/>
  <c r="T405" i="32" s="1"/>
  <c r="Q405" i="32"/>
  <c r="P405" i="32"/>
  <c r="L405" i="32"/>
  <c r="AN405" i="32" s="1"/>
  <c r="A405" i="32"/>
  <c r="W404" i="32"/>
  <c r="T404" i="32"/>
  <c r="Q404" i="32"/>
  <c r="P404" i="32"/>
  <c r="L404" i="32"/>
  <c r="AN404" i="32" s="1"/>
  <c r="A404" i="32"/>
  <c r="W403" i="32"/>
  <c r="T403" i="32"/>
  <c r="Q403" i="32"/>
  <c r="P403" i="32"/>
  <c r="L403" i="32"/>
  <c r="AN403" i="32" s="1"/>
  <c r="A403" i="32"/>
  <c r="W401" i="32"/>
  <c r="T401" i="32"/>
  <c r="Q401" i="32"/>
  <c r="P401" i="32"/>
  <c r="L401" i="32"/>
  <c r="AN401" i="32" s="1"/>
  <c r="A401" i="32"/>
  <c r="W400" i="32"/>
  <c r="T400" i="32"/>
  <c r="Q400" i="32"/>
  <c r="P400" i="32"/>
  <c r="L400" i="32"/>
  <c r="AN400" i="32" s="1"/>
  <c r="A400" i="32"/>
  <c r="W431" i="32"/>
  <c r="T431" i="32"/>
  <c r="Q431" i="32"/>
  <c r="P431" i="32"/>
  <c r="L431" i="32"/>
  <c r="AN431" i="32" s="1"/>
  <c r="A431" i="32"/>
  <c r="W430" i="32"/>
  <c r="T430" i="32" s="1"/>
  <c r="Q430" i="32"/>
  <c r="P430" i="32"/>
  <c r="L430" i="32"/>
  <c r="AN430" i="32" s="1"/>
  <c r="A430" i="32"/>
  <c r="W429" i="32"/>
  <c r="T429" i="32"/>
  <c r="Q429" i="32"/>
  <c r="P429" i="32"/>
  <c r="L429" i="32"/>
  <c r="AN429" i="32" s="1"/>
  <c r="A429" i="32"/>
  <c r="W428" i="32"/>
  <c r="T428" i="32"/>
  <c r="Q428" i="32"/>
  <c r="P428" i="32"/>
  <c r="L428" i="32"/>
  <c r="AN428" i="32" s="1"/>
  <c r="A428" i="32"/>
  <c r="W427" i="32"/>
  <c r="T427" i="32"/>
  <c r="Q427" i="32"/>
  <c r="P427" i="32"/>
  <c r="L427" i="32"/>
  <c r="AN427" i="32" s="1"/>
  <c r="A427" i="32"/>
  <c r="W426" i="32"/>
  <c r="T426" i="32"/>
  <c r="Q426" i="32"/>
  <c r="P426" i="32"/>
  <c r="L426" i="32"/>
  <c r="AN426" i="32" s="1"/>
  <c r="A426" i="32"/>
  <c r="W425" i="32"/>
  <c r="T425" i="32"/>
  <c r="Q425" i="32"/>
  <c r="P425" i="32"/>
  <c r="L425" i="32"/>
  <c r="AN425" i="32" s="1"/>
  <c r="A425" i="32"/>
  <c r="W424" i="32"/>
  <c r="T424" i="32"/>
  <c r="Q424" i="32"/>
  <c r="P424" i="32"/>
  <c r="L424" i="32"/>
  <c r="AN424" i="32" s="1"/>
  <c r="A424" i="32"/>
  <c r="W399" i="32"/>
  <c r="T399" i="32"/>
  <c r="Q399" i="32"/>
  <c r="P399" i="32"/>
  <c r="L399" i="32"/>
  <c r="AN399" i="32" s="1"/>
  <c r="A399" i="32"/>
  <c r="W398" i="32"/>
  <c r="T398" i="32" s="1"/>
  <c r="Q398" i="32"/>
  <c r="P398" i="32"/>
  <c r="L398" i="32"/>
  <c r="AN398" i="32" s="1"/>
  <c r="A398" i="32"/>
  <c r="W397" i="32"/>
  <c r="T397" i="32"/>
  <c r="Q397" i="32"/>
  <c r="P397" i="32"/>
  <c r="L397" i="32"/>
  <c r="AN397" i="32" s="1"/>
  <c r="A397" i="32"/>
  <c r="W396" i="32"/>
  <c r="T396" i="32"/>
  <c r="Q396" i="32"/>
  <c r="P396" i="32"/>
  <c r="L396" i="32"/>
  <c r="AN396" i="32" s="1"/>
  <c r="A396" i="32"/>
  <c r="W395" i="32"/>
  <c r="T395" i="32"/>
  <c r="Q395" i="32"/>
  <c r="P395" i="32"/>
  <c r="L395" i="32"/>
  <c r="AN395" i="32" s="1"/>
  <c r="A395" i="32"/>
  <c r="W394" i="32"/>
  <c r="T394" i="32"/>
  <c r="Q394" i="32"/>
  <c r="P394" i="32"/>
  <c r="L394" i="32"/>
  <c r="AN394" i="32" s="1"/>
  <c r="A394" i="32"/>
  <c r="W381" i="32"/>
  <c r="T381" i="32"/>
  <c r="Q381" i="32"/>
  <c r="P381" i="32"/>
  <c r="L381" i="32"/>
  <c r="AN381" i="32" s="1"/>
  <c r="A381" i="32"/>
  <c r="AN384" i="32"/>
  <c r="W384" i="32"/>
  <c r="T384" i="32"/>
  <c r="Q384" i="32"/>
  <c r="P384" i="32"/>
  <c r="A384" i="32"/>
  <c r="W383" i="32"/>
  <c r="T383" i="32" s="1"/>
  <c r="Q383" i="32"/>
  <c r="P383" i="32"/>
  <c r="L383" i="32"/>
  <c r="AN383" i="32" s="1"/>
  <c r="A383" i="32"/>
  <c r="AN382" i="32"/>
  <c r="W382" i="32"/>
  <c r="T382" i="32"/>
  <c r="Q382" i="32"/>
  <c r="P382" i="32"/>
  <c r="L382" i="32"/>
  <c r="A382" i="32"/>
  <c r="W380" i="32"/>
  <c r="T380" i="32"/>
  <c r="Q380" i="32"/>
  <c r="P380" i="32"/>
  <c r="L380" i="32"/>
  <c r="AN380" i="32" s="1"/>
  <c r="A380" i="32"/>
  <c r="W378" i="32"/>
  <c r="T378" i="32"/>
  <c r="Q378" i="32"/>
  <c r="P378" i="32"/>
  <c r="L378" i="32"/>
  <c r="AN378" i="32" s="1"/>
  <c r="A378" i="32"/>
  <c r="W377" i="32"/>
  <c r="T377" i="32" s="1"/>
  <c r="Q377" i="32"/>
  <c r="P377" i="32"/>
  <c r="L377" i="32"/>
  <c r="AN377" i="32" s="1"/>
  <c r="A377" i="32"/>
  <c r="W376" i="32"/>
  <c r="T376" i="32"/>
  <c r="Q376" i="32"/>
  <c r="P376" i="32"/>
  <c r="L376" i="32"/>
  <c r="AN376" i="32" s="1"/>
  <c r="A376" i="32"/>
  <c r="W375" i="32"/>
  <c r="T375" i="32"/>
  <c r="Q375" i="32"/>
  <c r="P375" i="32"/>
  <c r="L375" i="32"/>
  <c r="AN375" i="32" s="1"/>
  <c r="A375" i="32"/>
  <c r="W374" i="32"/>
  <c r="T374" i="32"/>
  <c r="Q374" i="32"/>
  <c r="P374" i="32"/>
  <c r="L374" i="32"/>
  <c r="AN374" i="32" s="1"/>
  <c r="A374" i="32"/>
  <c r="W373" i="32"/>
  <c r="T373" i="32"/>
  <c r="Q373" i="32"/>
  <c r="P373" i="32"/>
  <c r="L373" i="32"/>
  <c r="AN373" i="32" s="1"/>
  <c r="A373" i="32"/>
  <c r="W417" i="32"/>
  <c r="T417" i="32"/>
  <c r="Q417" i="32"/>
  <c r="P417" i="32"/>
  <c r="L417" i="32"/>
  <c r="AN417" i="32" s="1"/>
  <c r="A417" i="32"/>
  <c r="W416" i="32"/>
  <c r="T416" i="32" s="1"/>
  <c r="Q416" i="32"/>
  <c r="P416" i="32"/>
  <c r="L416" i="32"/>
  <c r="AN416" i="32" s="1"/>
  <c r="A416" i="32"/>
  <c r="W415" i="32"/>
  <c r="T415" i="32"/>
  <c r="Q415" i="32"/>
  <c r="P415" i="32"/>
  <c r="L415" i="32"/>
  <c r="AN415" i="32" s="1"/>
  <c r="A415" i="32"/>
  <c r="W414" i="32"/>
  <c r="T414" i="32"/>
  <c r="Q414" i="32"/>
  <c r="P414" i="32"/>
  <c r="L414" i="32"/>
  <c r="AN414" i="32" s="1"/>
  <c r="A414" i="32"/>
  <c r="W413" i="32"/>
  <c r="T413" i="32"/>
  <c r="Q413" i="32"/>
  <c r="P413" i="32"/>
  <c r="L413" i="32"/>
  <c r="AN413" i="32" s="1"/>
  <c r="A413" i="32"/>
  <c r="W412" i="32"/>
  <c r="T412" i="32"/>
  <c r="Q412" i="32"/>
  <c r="P412" i="32"/>
  <c r="L412" i="32"/>
  <c r="AN412" i="32" s="1"/>
  <c r="A412" i="32"/>
  <c r="AN393" i="32"/>
  <c r="W393" i="32"/>
  <c r="T393" i="32"/>
  <c r="Q393" i="32"/>
  <c r="P393" i="32"/>
  <c r="A393" i="32"/>
  <c r="AN392" i="32"/>
  <c r="W392" i="32"/>
  <c r="T392" i="32"/>
  <c r="Q392" i="32"/>
  <c r="P392" i="32"/>
  <c r="A392" i="32"/>
  <c r="W391" i="32"/>
  <c r="T391" i="32"/>
  <c r="Q391" i="32"/>
  <c r="P391" i="32"/>
  <c r="L391" i="32"/>
  <c r="AN391" i="32" s="1"/>
  <c r="A391" i="32"/>
  <c r="W390" i="32"/>
  <c r="T390" i="32" s="1"/>
  <c r="Q390" i="32"/>
  <c r="P390" i="32"/>
  <c r="L390" i="32"/>
  <c r="AN390" i="32" s="1"/>
  <c r="A390" i="32"/>
  <c r="W389" i="32"/>
  <c r="T389" i="32"/>
  <c r="Q389" i="32"/>
  <c r="P389" i="32"/>
  <c r="L389" i="32"/>
  <c r="AN389" i="32" s="1"/>
  <c r="A389" i="32"/>
  <c r="W388" i="32"/>
  <c r="T388" i="32"/>
  <c r="Q388" i="32"/>
  <c r="P388" i="32"/>
  <c r="L388" i="32"/>
  <c r="AN388" i="32" s="1"/>
  <c r="A388" i="32"/>
  <c r="W387" i="32"/>
  <c r="T387" i="32"/>
  <c r="Q387" i="32"/>
  <c r="P387" i="32"/>
  <c r="L387" i="32"/>
  <c r="AN387" i="32" s="1"/>
  <c r="A387" i="32"/>
  <c r="W386" i="32"/>
  <c r="T386" i="32"/>
  <c r="Q386" i="32"/>
  <c r="P386" i="32"/>
  <c r="L386" i="32"/>
  <c r="AN386" i="32" s="1"/>
  <c r="A386" i="32"/>
  <c r="W385" i="32"/>
  <c r="T385" i="32"/>
  <c r="Q385" i="32"/>
  <c r="P385" i="32"/>
  <c r="L385" i="32"/>
  <c r="AN385" i="32" s="1"/>
  <c r="A385" i="32"/>
  <c r="W372" i="32"/>
  <c r="T372" i="32"/>
  <c r="Q372" i="32"/>
  <c r="P372" i="32"/>
  <c r="L372" i="32"/>
  <c r="AN372" i="32" s="1"/>
  <c r="A372" i="32"/>
  <c r="W371" i="32"/>
  <c r="T371" i="32" s="1"/>
  <c r="Q371" i="32"/>
  <c r="P371" i="32"/>
  <c r="L371" i="32"/>
  <c r="AN371" i="32" s="1"/>
  <c r="A371" i="32"/>
  <c r="W357" i="32"/>
  <c r="T357" i="32"/>
  <c r="Q357" i="32"/>
  <c r="P357" i="32"/>
  <c r="L357" i="32"/>
  <c r="AN357" i="32" s="1"/>
  <c r="A357" i="32"/>
  <c r="W368" i="32"/>
  <c r="T368" i="32"/>
  <c r="Q368" i="32"/>
  <c r="P368" i="32"/>
  <c r="L368" i="32"/>
  <c r="AN368" i="32" s="1"/>
  <c r="A368" i="32"/>
  <c r="W367" i="32"/>
  <c r="T367" i="32"/>
  <c r="Q367" i="32"/>
  <c r="P367" i="32"/>
  <c r="L367" i="32"/>
  <c r="AN367" i="32" s="1"/>
  <c r="A367" i="32"/>
  <c r="W355" i="32"/>
  <c r="T355" i="32"/>
  <c r="Q355" i="32"/>
  <c r="P355" i="32"/>
  <c r="L355" i="32"/>
  <c r="AN355" i="32" s="1"/>
  <c r="A355" i="32"/>
  <c r="W366" i="32"/>
  <c r="T366" i="32"/>
  <c r="Q366" i="32"/>
  <c r="P366" i="32"/>
  <c r="L366" i="32"/>
  <c r="AN366" i="32" s="1"/>
  <c r="A366" i="32"/>
  <c r="W365" i="32"/>
  <c r="T365" i="32" s="1"/>
  <c r="Q365" i="32"/>
  <c r="P365" i="32"/>
  <c r="L365" i="32"/>
  <c r="AN365" i="32" s="1"/>
  <c r="A365" i="32"/>
  <c r="W364" i="32"/>
  <c r="T364" i="32"/>
  <c r="Q364" i="32"/>
  <c r="P364" i="32"/>
  <c r="L364" i="32"/>
  <c r="AN364" i="32" s="1"/>
  <c r="A364" i="32"/>
  <c r="W363" i="32"/>
  <c r="T363" i="32"/>
  <c r="Q363" i="32"/>
  <c r="P363" i="32"/>
  <c r="L363" i="32"/>
  <c r="AN363" i="32" s="1"/>
  <c r="A363" i="32"/>
  <c r="W362" i="32"/>
  <c r="T362" i="32"/>
  <c r="Q362" i="32"/>
  <c r="P362" i="32"/>
  <c r="L362" i="32"/>
  <c r="AN362" i="32" s="1"/>
  <c r="A362" i="32"/>
  <c r="W361" i="32"/>
  <c r="T361" i="32"/>
  <c r="Q361" i="32"/>
  <c r="P361" i="32"/>
  <c r="L361" i="32"/>
  <c r="AN361" i="32" s="1"/>
  <c r="A361" i="32"/>
  <c r="AN354" i="32"/>
  <c r="W354" i="32"/>
  <c r="T354" i="32"/>
  <c r="Q354" i="32"/>
  <c r="P354" i="32"/>
  <c r="A354" i="32"/>
  <c r="W353" i="32"/>
  <c r="T353" i="32" s="1"/>
  <c r="Q353" i="32"/>
  <c r="P353" i="32"/>
  <c r="L353" i="32"/>
  <c r="AN353" i="32" s="1"/>
  <c r="A353" i="32"/>
  <c r="W352" i="32"/>
  <c r="T352" i="32"/>
  <c r="Q352" i="32"/>
  <c r="P352" i="32"/>
  <c r="L352" i="32"/>
  <c r="AN352" i="32" s="1"/>
  <c r="A352" i="32"/>
  <c r="W351" i="32"/>
  <c r="T351" i="32" s="1"/>
  <c r="Q351" i="32"/>
  <c r="P351" i="32"/>
  <c r="L351" i="32"/>
  <c r="AN351" i="32" s="1"/>
  <c r="A351" i="32"/>
  <c r="W350" i="32"/>
  <c r="T350" i="32"/>
  <c r="Q350" i="32"/>
  <c r="P350" i="32"/>
  <c r="L350" i="32"/>
  <c r="AN350" i="32" s="1"/>
  <c r="A350" i="32"/>
  <c r="W349" i="32"/>
  <c r="T349" i="32"/>
  <c r="Q349" i="32"/>
  <c r="P349" i="32"/>
  <c r="L349" i="32"/>
  <c r="AN349" i="32" s="1"/>
  <c r="A349" i="32"/>
  <c r="W379" i="32"/>
  <c r="T379" i="32"/>
  <c r="Q379" i="32"/>
  <c r="P379" i="32"/>
  <c r="L379" i="32"/>
  <c r="AN379" i="32" s="1"/>
  <c r="A379" i="32"/>
  <c r="W348" i="32"/>
  <c r="T348" i="32"/>
  <c r="Q348" i="32"/>
  <c r="P348" i="32"/>
  <c r="L348" i="32"/>
  <c r="AN348" i="32" s="1"/>
  <c r="A348" i="32"/>
  <c r="W347" i="32"/>
  <c r="T347" i="32"/>
  <c r="Q347" i="32"/>
  <c r="P347" i="32"/>
  <c r="L347" i="32"/>
  <c r="AN347" i="32" s="1"/>
  <c r="A347" i="32"/>
  <c r="W346" i="32"/>
  <c r="T346" i="32"/>
  <c r="Q346" i="32"/>
  <c r="P346" i="32"/>
  <c r="L346" i="32"/>
  <c r="AN346" i="32" s="1"/>
  <c r="A346" i="32"/>
  <c r="W345" i="32"/>
  <c r="T345" i="32" s="1"/>
  <c r="Q345" i="32"/>
  <c r="P345" i="32"/>
  <c r="L345" i="32"/>
  <c r="AN345" i="32" s="1"/>
  <c r="A345" i="32"/>
  <c r="W344" i="32"/>
  <c r="T344" i="32"/>
  <c r="Q344" i="32"/>
  <c r="P344" i="32"/>
  <c r="L344" i="32"/>
  <c r="AN344" i="32" s="1"/>
  <c r="A344" i="32"/>
  <c r="W343" i="32"/>
  <c r="T343" i="32"/>
  <c r="Q343" i="32"/>
  <c r="P343" i="32"/>
  <c r="L343" i="32"/>
  <c r="AN343" i="32" s="1"/>
  <c r="A343" i="32"/>
  <c r="W342" i="32"/>
  <c r="T342" i="32"/>
  <c r="Q342" i="32"/>
  <c r="P342" i="32"/>
  <c r="L342" i="32"/>
  <c r="AN342" i="32" s="1"/>
  <c r="A342" i="32"/>
  <c r="W341" i="32"/>
  <c r="T341" i="32"/>
  <c r="Q341" i="32"/>
  <c r="P341" i="32"/>
  <c r="L341" i="32"/>
  <c r="AN341" i="32" s="1"/>
  <c r="A341" i="32"/>
  <c r="W340" i="32"/>
  <c r="T340" i="32"/>
  <c r="Q340" i="32"/>
  <c r="P340" i="32"/>
  <c r="L340" i="32"/>
  <c r="AN340" i="32" s="1"/>
  <c r="A340" i="32"/>
  <c r="W339" i="32"/>
  <c r="T339" i="32" s="1"/>
  <c r="Q339" i="32"/>
  <c r="P339" i="32"/>
  <c r="L339" i="32"/>
  <c r="AN339" i="32" s="1"/>
  <c r="A339" i="32"/>
  <c r="W338" i="32"/>
  <c r="T338" i="32"/>
  <c r="Q338" i="32"/>
  <c r="P338" i="32"/>
  <c r="L338" i="32"/>
  <c r="AN338" i="32" s="1"/>
  <c r="A338" i="32"/>
  <c r="W337" i="32"/>
  <c r="T337" i="32"/>
  <c r="Q337" i="32"/>
  <c r="P337" i="32"/>
  <c r="L337" i="32"/>
  <c r="AN337" i="32" s="1"/>
  <c r="A337" i="32"/>
  <c r="W336" i="32"/>
  <c r="T336" i="32"/>
  <c r="Q336" i="32"/>
  <c r="P336" i="32"/>
  <c r="L336" i="32"/>
  <c r="AN336" i="32" s="1"/>
  <c r="A336" i="32"/>
  <c r="W335" i="32"/>
  <c r="T335" i="32"/>
  <c r="Q335" i="32"/>
  <c r="P335" i="32"/>
  <c r="L335" i="32"/>
  <c r="AN335" i="32" s="1"/>
  <c r="A335" i="32"/>
  <c r="W334" i="32"/>
  <c r="T334" i="32" s="1"/>
  <c r="Q334" i="32"/>
  <c r="P334" i="32"/>
  <c r="L334" i="32"/>
  <c r="AN334" i="32" s="1"/>
  <c r="A334" i="32"/>
  <c r="W333" i="32"/>
  <c r="T333" i="32"/>
  <c r="Q333" i="32"/>
  <c r="P333" i="32"/>
  <c r="L333" i="32"/>
  <c r="AN333" i="32" s="1"/>
  <c r="A333" i="32"/>
  <c r="W332" i="32"/>
  <c r="T332" i="32"/>
  <c r="Q332" i="32"/>
  <c r="P332" i="32"/>
  <c r="L332" i="32"/>
  <c r="AN332" i="32" s="1"/>
  <c r="A332" i="32"/>
  <c r="W331" i="32"/>
  <c r="T331" i="32"/>
  <c r="Q331" i="32"/>
  <c r="P331" i="32"/>
  <c r="L331" i="32"/>
  <c r="AN331" i="32" s="1"/>
  <c r="A331" i="32"/>
  <c r="W330" i="32"/>
  <c r="T330" i="32"/>
  <c r="Q330" i="32"/>
  <c r="P330" i="32"/>
  <c r="L330" i="32"/>
  <c r="AN330" i="32" s="1"/>
  <c r="A330" i="32"/>
  <c r="AN329" i="32"/>
  <c r="W329" i="32"/>
  <c r="T329" i="32"/>
  <c r="Q329" i="32"/>
  <c r="P329" i="32"/>
  <c r="A329" i="32"/>
  <c r="W328" i="32"/>
  <c r="T328" i="32" s="1"/>
  <c r="Q328" i="32"/>
  <c r="P328" i="32"/>
  <c r="L328" i="32"/>
  <c r="AN328" i="32" s="1"/>
  <c r="A328" i="32"/>
  <c r="AN322" i="32"/>
  <c r="W322" i="32"/>
  <c r="T322" i="32"/>
  <c r="Q322" i="32"/>
  <c r="P322" i="32"/>
  <c r="L322" i="32"/>
  <c r="A322" i="32"/>
  <c r="W327" i="32"/>
  <c r="T327" i="32"/>
  <c r="Q327" i="32"/>
  <c r="P327" i="32"/>
  <c r="L327" i="32"/>
  <c r="AN327" i="32" s="1"/>
  <c r="A327" i="32"/>
  <c r="W326" i="32"/>
  <c r="T326" i="32" s="1"/>
  <c r="Q326" i="32"/>
  <c r="P326" i="32"/>
  <c r="L326" i="32"/>
  <c r="AN326" i="32" s="1"/>
  <c r="A326" i="32"/>
  <c r="W325" i="32"/>
  <c r="T325" i="32"/>
  <c r="Q325" i="32"/>
  <c r="P325" i="32"/>
  <c r="L325" i="32"/>
  <c r="AN325" i="32" s="1"/>
  <c r="A325" i="32"/>
  <c r="W324" i="32"/>
  <c r="T324" i="32"/>
  <c r="Q324" i="32"/>
  <c r="P324" i="32"/>
  <c r="L324" i="32"/>
  <c r="AN324" i="32" s="1"/>
  <c r="A324" i="32"/>
  <c r="W323" i="32"/>
  <c r="T323" i="32"/>
  <c r="Q323" i="32"/>
  <c r="P323" i="32"/>
  <c r="L323" i="32"/>
  <c r="AN323" i="32" s="1"/>
  <c r="A323" i="32"/>
  <c r="W321" i="32"/>
  <c r="T321" i="32"/>
  <c r="Q321" i="32"/>
  <c r="P321" i="32"/>
  <c r="L321" i="32"/>
  <c r="AN321" i="32" s="1"/>
  <c r="A321" i="32"/>
  <c r="W320" i="32"/>
  <c r="T320" i="32" s="1"/>
  <c r="Q320" i="32"/>
  <c r="P320" i="32"/>
  <c r="L320" i="32"/>
  <c r="AN320" i="32" s="1"/>
  <c r="A320" i="32"/>
  <c r="W319" i="32"/>
  <c r="T319" i="32"/>
  <c r="Q319" i="32"/>
  <c r="P319" i="32"/>
  <c r="L319" i="32"/>
  <c r="AN319" i="32" s="1"/>
  <c r="A319" i="32"/>
  <c r="W318" i="32"/>
  <c r="T318" i="32"/>
  <c r="Q318" i="32"/>
  <c r="P318" i="32"/>
  <c r="L318" i="32"/>
  <c r="AN318" i="32" s="1"/>
  <c r="A318" i="32"/>
  <c r="W317" i="32"/>
  <c r="T317" i="32"/>
  <c r="Q317" i="32"/>
  <c r="P317" i="32"/>
  <c r="L317" i="32"/>
  <c r="AN317" i="32" s="1"/>
  <c r="A317" i="32"/>
  <c r="W316" i="32"/>
  <c r="T316" i="32"/>
  <c r="Q316" i="32"/>
  <c r="P316" i="32"/>
  <c r="L316" i="32"/>
  <c r="AN316" i="32" s="1"/>
  <c r="A316" i="32"/>
  <c r="W315" i="32"/>
  <c r="T315" i="32"/>
  <c r="Q315" i="32"/>
  <c r="P315" i="32"/>
  <c r="L315" i="32"/>
  <c r="AN315" i="32" s="1"/>
  <c r="A315" i="32"/>
  <c r="W314" i="32"/>
  <c r="T314" i="32" s="1"/>
  <c r="Q314" i="32"/>
  <c r="P314" i="32"/>
  <c r="L314" i="32"/>
  <c r="AN314" i="32" s="1"/>
  <c r="A314" i="32"/>
  <c r="W313" i="32"/>
  <c r="T313" i="32"/>
  <c r="Q313" i="32"/>
  <c r="P313" i="32"/>
  <c r="L313" i="32"/>
  <c r="AN313" i="32" s="1"/>
  <c r="A313" i="32"/>
  <c r="W312" i="32"/>
  <c r="T312" i="32"/>
  <c r="Q312" i="32"/>
  <c r="P312" i="32"/>
  <c r="L312" i="32"/>
  <c r="AN312" i="32" s="1"/>
  <c r="A312" i="32"/>
  <c r="W311" i="32"/>
  <c r="T311" i="32"/>
  <c r="Q311" i="32"/>
  <c r="P311" i="32"/>
  <c r="L311" i="32"/>
  <c r="AN311" i="32" s="1"/>
  <c r="A311" i="32"/>
  <c r="W310" i="32"/>
  <c r="T310" i="32"/>
  <c r="Q310" i="32"/>
  <c r="P310" i="32"/>
  <c r="L310" i="32"/>
  <c r="AN310" i="32" s="1"/>
  <c r="A310" i="32"/>
  <c r="W309" i="32"/>
  <c r="T309" i="32"/>
  <c r="Q309" i="32"/>
  <c r="P309" i="32"/>
  <c r="L309" i="32"/>
  <c r="AN309" i="32" s="1"/>
  <c r="A309" i="32"/>
  <c r="W308" i="32"/>
  <c r="T308" i="32" s="1"/>
  <c r="Q308" i="32"/>
  <c r="P308" i="32"/>
  <c r="L308" i="32"/>
  <c r="AN308" i="32" s="1"/>
  <c r="A308" i="32"/>
  <c r="W307" i="32"/>
  <c r="T307" i="32"/>
  <c r="Q307" i="32"/>
  <c r="P307" i="32"/>
  <c r="L307" i="32"/>
  <c r="AN307" i="32" s="1"/>
  <c r="A307" i="32"/>
  <c r="W306" i="32"/>
  <c r="T306" i="32"/>
  <c r="Q306" i="32"/>
  <c r="P306" i="32"/>
  <c r="L306" i="32"/>
  <c r="AN306" i="32" s="1"/>
  <c r="A306" i="32"/>
  <c r="W305" i="32"/>
  <c r="T305" i="32"/>
  <c r="Q305" i="32"/>
  <c r="P305" i="32"/>
  <c r="L305" i="32"/>
  <c r="AN305" i="32" s="1"/>
  <c r="A305" i="32"/>
  <c r="W304" i="32"/>
  <c r="T304" i="32"/>
  <c r="Q304" i="32"/>
  <c r="P304" i="32"/>
  <c r="L304" i="32"/>
  <c r="AN304" i="32" s="1"/>
  <c r="A304" i="32"/>
  <c r="W303" i="32"/>
  <c r="T303" i="32"/>
  <c r="Q303" i="32"/>
  <c r="P303" i="32"/>
  <c r="L303" i="32"/>
  <c r="AN303" i="32" s="1"/>
  <c r="A303" i="32"/>
  <c r="W302" i="32"/>
  <c r="T302" i="32" s="1"/>
  <c r="Q302" i="32"/>
  <c r="P302" i="32"/>
  <c r="L302" i="32"/>
  <c r="AN302" i="32" s="1"/>
  <c r="A302" i="32"/>
  <c r="W301" i="32"/>
  <c r="T301" i="32"/>
  <c r="Q301" i="32"/>
  <c r="P301" i="32"/>
  <c r="L301" i="32"/>
  <c r="AN301" i="32" s="1"/>
  <c r="A301" i="32"/>
  <c r="W300" i="32"/>
  <c r="T300" i="32"/>
  <c r="Q300" i="32"/>
  <c r="P300" i="32"/>
  <c r="L300" i="32"/>
  <c r="AN300" i="32" s="1"/>
  <c r="A300" i="32"/>
  <c r="W299" i="32"/>
  <c r="T299" i="32"/>
  <c r="Q299" i="32"/>
  <c r="P299" i="32"/>
  <c r="L299" i="32"/>
  <c r="AN299" i="32" s="1"/>
  <c r="A299" i="32"/>
  <c r="W298" i="32"/>
  <c r="T298" i="32"/>
  <c r="Q298" i="32"/>
  <c r="P298" i="32"/>
  <c r="L298" i="32"/>
  <c r="AN298" i="32" s="1"/>
  <c r="A298" i="32"/>
  <c r="W356" i="32"/>
  <c r="T356" i="32"/>
  <c r="Q356" i="32"/>
  <c r="P356" i="32"/>
  <c r="L356" i="32"/>
  <c r="AN356" i="32" s="1"/>
  <c r="A356" i="32"/>
  <c r="W297" i="32"/>
  <c r="T297" i="32" s="1"/>
  <c r="Q297" i="32"/>
  <c r="P297" i="32"/>
  <c r="L297" i="32"/>
  <c r="AN297" i="32" s="1"/>
  <c r="A297" i="32"/>
  <c r="W296" i="32"/>
  <c r="T296" i="32" s="1"/>
  <c r="Q296" i="32"/>
  <c r="P296" i="32"/>
  <c r="L296" i="32"/>
  <c r="AN296" i="32" s="1"/>
  <c r="A296" i="32"/>
  <c r="AN295" i="32"/>
  <c r="W295" i="32"/>
  <c r="T295" i="32"/>
  <c r="Q295" i="32"/>
  <c r="P295" i="32"/>
  <c r="L295" i="32"/>
  <c r="A295" i="32"/>
  <c r="W283" i="32"/>
  <c r="T283" i="32"/>
  <c r="Q283" i="32"/>
  <c r="P283" i="32"/>
  <c r="L283" i="32"/>
  <c r="AN283" i="32" s="1"/>
  <c r="A283" i="32"/>
  <c r="W282" i="32"/>
  <c r="T282" i="32" s="1"/>
  <c r="Q282" i="32"/>
  <c r="P282" i="32"/>
  <c r="L282" i="32"/>
  <c r="AN282" i="32" s="1"/>
  <c r="A282" i="32"/>
  <c r="W281" i="32"/>
  <c r="T281" i="32"/>
  <c r="Q281" i="32"/>
  <c r="P281" i="32"/>
  <c r="L281" i="32"/>
  <c r="AN281" i="32" s="1"/>
  <c r="A281" i="32"/>
  <c r="W280" i="32"/>
  <c r="T280" i="32"/>
  <c r="Q280" i="32"/>
  <c r="P280" i="32"/>
  <c r="L280" i="32"/>
  <c r="AN280" i="32" s="1"/>
  <c r="A280" i="32"/>
  <c r="W279" i="32"/>
  <c r="T279" i="32"/>
  <c r="Q279" i="32"/>
  <c r="P279" i="32"/>
  <c r="L279" i="32"/>
  <c r="AN279" i="32" s="1"/>
  <c r="A279" i="32"/>
  <c r="W278" i="32"/>
  <c r="T278" i="32"/>
  <c r="Q278" i="32"/>
  <c r="P278" i="32"/>
  <c r="L278" i="32"/>
  <c r="AN278" i="32" s="1"/>
  <c r="A278" i="32"/>
  <c r="W277" i="32"/>
  <c r="T277" i="32"/>
  <c r="Q277" i="32"/>
  <c r="P277" i="32"/>
  <c r="L277" i="32"/>
  <c r="AN277" i="32" s="1"/>
  <c r="A277" i="32"/>
  <c r="W291" i="32"/>
  <c r="T291" i="32"/>
  <c r="Q291" i="32"/>
  <c r="P291" i="32"/>
  <c r="L291" i="32"/>
  <c r="AN291" i="32" s="1"/>
  <c r="A291" i="32"/>
  <c r="W290" i="32"/>
  <c r="T290" i="32" s="1"/>
  <c r="Q290" i="32"/>
  <c r="P290" i="32"/>
  <c r="L290" i="32"/>
  <c r="AN290" i="32" s="1"/>
  <c r="A290" i="32"/>
  <c r="W289" i="32"/>
  <c r="T289" i="32"/>
  <c r="Q289" i="32"/>
  <c r="P289" i="32"/>
  <c r="L289" i="32"/>
  <c r="AN289" i="32" s="1"/>
  <c r="A289" i="32"/>
  <c r="W288" i="32"/>
  <c r="T288" i="32"/>
  <c r="Q288" i="32"/>
  <c r="P288" i="32"/>
  <c r="L288" i="32"/>
  <c r="AN288" i="32" s="1"/>
  <c r="A288" i="32"/>
  <c r="W287" i="32"/>
  <c r="T287" i="32"/>
  <c r="Q287" i="32"/>
  <c r="P287" i="32"/>
  <c r="L287" i="32"/>
  <c r="AN287" i="32" s="1"/>
  <c r="A287" i="32"/>
  <c r="W286" i="32"/>
  <c r="T286" i="32"/>
  <c r="Q286" i="32"/>
  <c r="P286" i="32"/>
  <c r="L286" i="32"/>
  <c r="AN286" i="32" s="1"/>
  <c r="A286" i="32"/>
  <c r="W285" i="32"/>
  <c r="T285" i="32"/>
  <c r="Q285" i="32"/>
  <c r="P285" i="32"/>
  <c r="L285" i="32"/>
  <c r="AN285" i="32" s="1"/>
  <c r="A285" i="32"/>
  <c r="W284" i="32"/>
  <c r="T284" i="32"/>
  <c r="Q284" i="32"/>
  <c r="P284" i="32"/>
  <c r="L284" i="32"/>
  <c r="AN284" i="32" s="1"/>
  <c r="A284" i="32"/>
  <c r="W294" i="32"/>
  <c r="T294" i="32"/>
  <c r="Q294" i="32"/>
  <c r="P294" i="32"/>
  <c r="L294" i="32"/>
  <c r="AN294" i="32" s="1"/>
  <c r="A294" i="32"/>
  <c r="W293" i="32"/>
  <c r="T293" i="32"/>
  <c r="Q293" i="32"/>
  <c r="P293" i="32"/>
  <c r="L293" i="32"/>
  <c r="AN293" i="32" s="1"/>
  <c r="A293" i="32"/>
  <c r="W292" i="32"/>
  <c r="T292" i="32"/>
  <c r="Q292" i="32"/>
  <c r="P292" i="32"/>
  <c r="L292" i="32"/>
  <c r="AN292" i="32" s="1"/>
  <c r="A292" i="32"/>
  <c r="W276" i="32"/>
  <c r="T276" i="32"/>
  <c r="Q276" i="32"/>
  <c r="P276" i="32"/>
  <c r="L276" i="32"/>
  <c r="AN276" i="32" s="1"/>
  <c r="A276" i="32"/>
  <c r="W275" i="32"/>
  <c r="T275" i="32" s="1"/>
  <c r="Q275" i="32"/>
  <c r="P275" i="32"/>
  <c r="L275" i="32"/>
  <c r="AN275" i="32" s="1"/>
  <c r="A275" i="32"/>
  <c r="W274" i="32"/>
  <c r="T274" i="32"/>
  <c r="Q274" i="32"/>
  <c r="P274" i="32"/>
  <c r="L274" i="32"/>
  <c r="AN274" i="32" s="1"/>
  <c r="A274" i="32"/>
  <c r="W273" i="32"/>
  <c r="T273" i="32"/>
  <c r="Q273" i="32"/>
  <c r="P273" i="32"/>
  <c r="L273" i="32"/>
  <c r="AN273" i="32" s="1"/>
  <c r="A273" i="32"/>
  <c r="W272" i="32"/>
  <c r="T272" i="32"/>
  <c r="Q272" i="32"/>
  <c r="P272" i="32"/>
  <c r="L272" i="32"/>
  <c r="AN272" i="32" s="1"/>
  <c r="A272" i="32"/>
  <c r="W271" i="32"/>
  <c r="T271" i="32"/>
  <c r="Q271" i="32"/>
  <c r="P271" i="32"/>
  <c r="L271" i="32"/>
  <c r="AN271" i="32" s="1"/>
  <c r="A271" i="32"/>
  <c r="AN270" i="32"/>
  <c r="W270" i="32"/>
  <c r="T270" i="32"/>
  <c r="Q270" i="32"/>
  <c r="P270" i="32"/>
  <c r="A270" i="32"/>
  <c r="W269" i="32"/>
  <c r="T269" i="32" s="1"/>
  <c r="Q269" i="32"/>
  <c r="P269" i="32"/>
  <c r="L269" i="32"/>
  <c r="AN269" i="32" s="1"/>
  <c r="A269" i="32"/>
  <c r="AN268" i="32"/>
  <c r="W268" i="32"/>
  <c r="T268" i="32"/>
  <c r="Q268" i="32"/>
  <c r="P268" i="32"/>
  <c r="L268" i="32"/>
  <c r="A268" i="32"/>
  <c r="W258" i="32"/>
  <c r="T258" i="32"/>
  <c r="Q258" i="32"/>
  <c r="P258" i="32"/>
  <c r="L258" i="32"/>
  <c r="AN258" i="32" s="1"/>
  <c r="A258" i="32"/>
  <c r="W257" i="32"/>
  <c r="T257" i="32" s="1"/>
  <c r="Q257" i="32"/>
  <c r="P257" i="32"/>
  <c r="L257" i="32"/>
  <c r="AN257" i="32" s="1"/>
  <c r="A257" i="32"/>
  <c r="W263" i="32"/>
  <c r="T263" i="32"/>
  <c r="Q263" i="32"/>
  <c r="P263" i="32"/>
  <c r="L263" i="32"/>
  <c r="AN263" i="32" s="1"/>
  <c r="A263" i="32"/>
  <c r="W256" i="32"/>
  <c r="T256" i="32"/>
  <c r="Q256" i="32"/>
  <c r="P256" i="32"/>
  <c r="L256" i="32"/>
  <c r="AN256" i="32" s="1"/>
  <c r="A256" i="32"/>
  <c r="W249" i="32"/>
  <c r="T249" i="32"/>
  <c r="Q249" i="32"/>
  <c r="P249" i="32"/>
  <c r="L249" i="32"/>
  <c r="AN249" i="32" s="1"/>
  <c r="A249" i="32"/>
  <c r="W146" i="32"/>
  <c r="T146" i="32"/>
  <c r="Q146" i="32"/>
  <c r="L146" i="32"/>
  <c r="AN146" i="32" s="1"/>
  <c r="A146" i="32"/>
  <c r="W262" i="32"/>
  <c r="T262" i="32"/>
  <c r="Q262" i="32"/>
  <c r="P262" i="32"/>
  <c r="L262" i="32"/>
  <c r="AN262" i="32" s="1"/>
  <c r="A262" i="32"/>
  <c r="W254" i="32"/>
  <c r="T254" i="32"/>
  <c r="Q254" i="32"/>
  <c r="P254" i="32"/>
  <c r="L254" i="32"/>
  <c r="AN254" i="32" s="1"/>
  <c r="A254" i="32"/>
  <c r="W267" i="32"/>
  <c r="T267" i="32"/>
  <c r="Q267" i="32"/>
  <c r="P267" i="32"/>
  <c r="L267" i="32"/>
  <c r="AN267" i="32" s="1"/>
  <c r="A267" i="32"/>
  <c r="W251" i="32"/>
  <c r="T251" i="32"/>
  <c r="Q251" i="32"/>
  <c r="P251" i="32"/>
  <c r="L251" i="32"/>
  <c r="AN251" i="32" s="1"/>
  <c r="A251" i="32"/>
  <c r="W250" i="32"/>
  <c r="T250" i="32" s="1"/>
  <c r="Q250" i="32"/>
  <c r="P250" i="32"/>
  <c r="L250" i="32"/>
  <c r="AN250" i="32" s="1"/>
  <c r="A250" i="32"/>
  <c r="W261" i="32"/>
  <c r="T261" i="32"/>
  <c r="Q261" i="32"/>
  <c r="P261" i="32"/>
  <c r="L261" i="32"/>
  <c r="AN261" i="32" s="1"/>
  <c r="A261" i="32"/>
  <c r="W253" i="32"/>
  <c r="T253" i="32"/>
  <c r="Q253" i="32"/>
  <c r="P253" i="32"/>
  <c r="L253" i="32"/>
  <c r="AN253" i="32" s="1"/>
  <c r="A253" i="32"/>
  <c r="W247" i="32"/>
  <c r="T247" i="32"/>
  <c r="Q247" i="32"/>
  <c r="P247" i="32"/>
  <c r="L247" i="32"/>
  <c r="AN247" i="32" s="1"/>
  <c r="A247" i="32"/>
  <c r="W246" i="32"/>
  <c r="T246" i="32"/>
  <c r="Q246" i="32"/>
  <c r="P246" i="32"/>
  <c r="L246" i="32"/>
  <c r="AN246" i="32" s="1"/>
  <c r="A246" i="32"/>
  <c r="W260" i="32"/>
  <c r="T260" i="32"/>
  <c r="Q260" i="32"/>
  <c r="P260" i="32"/>
  <c r="L260" i="32"/>
  <c r="AN260" i="32" s="1"/>
  <c r="A260" i="32"/>
  <c r="W259" i="32"/>
  <c r="T259" i="32"/>
  <c r="Q259" i="32"/>
  <c r="P259" i="32"/>
  <c r="L259" i="32"/>
  <c r="AN259" i="32" s="1"/>
  <c r="A259" i="32"/>
  <c r="W244" i="32"/>
  <c r="T244" i="32"/>
  <c r="Q244" i="32"/>
  <c r="P244" i="32"/>
  <c r="L244" i="32"/>
  <c r="AN244" i="32" s="1"/>
  <c r="A244" i="32"/>
  <c r="W243" i="32"/>
  <c r="T243" i="32" s="1"/>
  <c r="Q243" i="32"/>
  <c r="P243" i="32"/>
  <c r="L243" i="32"/>
  <c r="AN243" i="32" s="1"/>
  <c r="A243" i="32"/>
  <c r="W242" i="32"/>
  <c r="T242" i="32"/>
  <c r="Q242" i="32"/>
  <c r="P242" i="32"/>
  <c r="L242" i="32"/>
  <c r="AN242" i="32" s="1"/>
  <c r="A242" i="32"/>
  <c r="W241" i="32"/>
  <c r="T241" i="32"/>
  <c r="Q241" i="32"/>
  <c r="P241" i="32"/>
  <c r="L241" i="32"/>
  <c r="AN241" i="32" s="1"/>
  <c r="A241" i="32"/>
  <c r="W240" i="32"/>
  <c r="T240" i="32"/>
  <c r="Q240" i="32"/>
  <c r="P240" i="32"/>
  <c r="L240" i="32"/>
  <c r="AN240" i="32" s="1"/>
  <c r="A240" i="32"/>
  <c r="W239" i="32"/>
  <c r="T239" i="32"/>
  <c r="Q239" i="32"/>
  <c r="P239" i="32"/>
  <c r="L239" i="32"/>
  <c r="AN239" i="32" s="1"/>
  <c r="A239" i="32"/>
  <c r="W265" i="32"/>
  <c r="T265" i="32" s="1"/>
  <c r="Q265" i="32"/>
  <c r="P265" i="32"/>
  <c r="L265" i="32"/>
  <c r="AN265" i="32" s="1"/>
  <c r="A265" i="32"/>
  <c r="W264" i="32"/>
  <c r="T264" i="32" s="1"/>
  <c r="Q264" i="32"/>
  <c r="P264" i="32"/>
  <c r="L264" i="32"/>
  <c r="AN264" i="32" s="1"/>
  <c r="A264" i="32"/>
  <c r="W255" i="32"/>
  <c r="T255" i="32"/>
  <c r="Q255" i="32"/>
  <c r="P255" i="32"/>
  <c r="L255" i="32"/>
  <c r="AN255" i="32" s="1"/>
  <c r="A255" i="32"/>
  <c r="W248" i="32"/>
  <c r="T248" i="32"/>
  <c r="Q248" i="32"/>
  <c r="P248" i="32"/>
  <c r="L248" i="32"/>
  <c r="AN248" i="32" s="1"/>
  <c r="A248" i="32"/>
  <c r="W252" i="32"/>
  <c r="T252" i="32"/>
  <c r="Q252" i="32"/>
  <c r="P252" i="32"/>
  <c r="L252" i="32"/>
  <c r="AN252" i="32" s="1"/>
  <c r="A252" i="32"/>
  <c r="W245" i="32"/>
  <c r="T245" i="32"/>
  <c r="Q245" i="32"/>
  <c r="P245" i="32"/>
  <c r="L245" i="32"/>
  <c r="AN245" i="32" s="1"/>
  <c r="A245" i="32"/>
  <c r="W232" i="32"/>
  <c r="T232" i="32" s="1"/>
  <c r="Q232" i="32"/>
  <c r="P232" i="32"/>
  <c r="L232" i="32"/>
  <c r="AN232" i="32" s="1"/>
  <c r="A232" i="32"/>
  <c r="W231" i="32"/>
  <c r="T231" i="32" s="1"/>
  <c r="Q231" i="32"/>
  <c r="P231" i="32"/>
  <c r="L231" i="32"/>
  <c r="AN231" i="32" s="1"/>
  <c r="A231" i="32"/>
  <c r="AN230" i="32"/>
  <c r="W230" i="32"/>
  <c r="T230" i="32"/>
  <c r="Q230" i="32"/>
  <c r="P230" i="32"/>
  <c r="L230" i="32"/>
  <c r="A230" i="32"/>
  <c r="W238" i="32"/>
  <c r="T238" i="32"/>
  <c r="Q238" i="32"/>
  <c r="P238" i="32"/>
  <c r="L238" i="32"/>
  <c r="AN238" i="32" s="1"/>
  <c r="A238" i="32"/>
  <c r="W237" i="32"/>
  <c r="T237" i="32" s="1"/>
  <c r="Q237" i="32"/>
  <c r="P237" i="32"/>
  <c r="L237" i="32"/>
  <c r="AN237" i="32" s="1"/>
  <c r="A237" i="32"/>
  <c r="W236" i="32"/>
  <c r="T236" i="32"/>
  <c r="Q236" i="32"/>
  <c r="P236" i="32"/>
  <c r="L236" i="32"/>
  <c r="AN236" i="32" s="1"/>
  <c r="A236" i="32"/>
  <c r="W235" i="32"/>
  <c r="T235" i="32"/>
  <c r="Q235" i="32"/>
  <c r="P235" i="32"/>
  <c r="L235" i="32"/>
  <c r="AN235" i="32" s="1"/>
  <c r="A235" i="32"/>
  <c r="W234" i="32"/>
  <c r="T234" i="32"/>
  <c r="Q234" i="32"/>
  <c r="P234" i="32"/>
  <c r="L234" i="32"/>
  <c r="AN234" i="32" s="1"/>
  <c r="A234" i="32"/>
  <c r="W233" i="32"/>
  <c r="T233" i="32"/>
  <c r="Q233" i="32"/>
  <c r="P233" i="32"/>
  <c r="L233" i="32"/>
  <c r="AN233" i="32" s="1"/>
  <c r="A233" i="32"/>
  <c r="W229" i="32"/>
  <c r="T229" i="32" s="1"/>
  <c r="Q229" i="32"/>
  <c r="P229" i="32"/>
  <c r="L229" i="32"/>
  <c r="AN229" i="32" s="1"/>
  <c r="A229" i="32"/>
  <c r="W228" i="32"/>
  <c r="T228" i="32" s="1"/>
  <c r="Q228" i="32"/>
  <c r="P228" i="32"/>
  <c r="L228" i="32"/>
  <c r="AN228" i="32" s="1"/>
  <c r="A228" i="32"/>
  <c r="W227" i="32"/>
  <c r="T227" i="32"/>
  <c r="Q227" i="32"/>
  <c r="P227" i="32"/>
  <c r="L227" i="32"/>
  <c r="AN227" i="32" s="1"/>
  <c r="A227" i="32"/>
  <c r="W226" i="32"/>
  <c r="T226" i="32"/>
  <c r="Q226" i="32"/>
  <c r="P226" i="32"/>
  <c r="L226" i="32"/>
  <c r="AN226" i="32" s="1"/>
  <c r="A226" i="32"/>
  <c r="W225" i="32"/>
  <c r="T225" i="32"/>
  <c r="Q225" i="32"/>
  <c r="P225" i="32"/>
  <c r="L225" i="32"/>
  <c r="AN225" i="32" s="1"/>
  <c r="A225" i="32"/>
  <c r="W224" i="32"/>
  <c r="T224" i="32"/>
  <c r="Q224" i="32"/>
  <c r="P224" i="32"/>
  <c r="L224" i="32"/>
  <c r="AN224" i="32" s="1"/>
  <c r="A224" i="32"/>
  <c r="W209" i="32"/>
  <c r="T209" i="32"/>
  <c r="Q209" i="32"/>
  <c r="P209" i="32"/>
  <c r="L209" i="32"/>
  <c r="AN209" i="32" s="1"/>
  <c r="A209" i="32"/>
  <c r="W208" i="32"/>
  <c r="T208" i="32" s="1"/>
  <c r="Q208" i="32"/>
  <c r="P208" i="32"/>
  <c r="L208" i="32"/>
  <c r="AN208" i="32" s="1"/>
  <c r="A208" i="32"/>
  <c r="W207" i="32"/>
  <c r="T207" i="32"/>
  <c r="Q207" i="32"/>
  <c r="P207" i="32"/>
  <c r="L207" i="32"/>
  <c r="AN207" i="32" s="1"/>
  <c r="A207" i="32"/>
  <c r="W206" i="32"/>
  <c r="T206" i="32"/>
  <c r="Q206" i="32"/>
  <c r="P206" i="32"/>
  <c r="L206" i="32"/>
  <c r="AN206" i="32" s="1"/>
  <c r="A206" i="32"/>
  <c r="W205" i="32"/>
  <c r="T205" i="32"/>
  <c r="Q205" i="32"/>
  <c r="P205" i="32"/>
  <c r="L205" i="32"/>
  <c r="AN205" i="32" s="1"/>
  <c r="A205" i="32"/>
  <c r="W204" i="32"/>
  <c r="T204" i="32"/>
  <c r="Q204" i="32"/>
  <c r="P204" i="32"/>
  <c r="L204" i="32"/>
  <c r="AN204" i="32" s="1"/>
  <c r="A204" i="32"/>
  <c r="W203" i="32"/>
  <c r="T203" i="32"/>
  <c r="Q203" i="32"/>
  <c r="P203" i="32"/>
  <c r="L203" i="32"/>
  <c r="AN203" i="32" s="1"/>
  <c r="A203" i="32"/>
  <c r="W223" i="32"/>
  <c r="T223" i="32"/>
  <c r="Q223" i="32"/>
  <c r="P223" i="32"/>
  <c r="L223" i="32"/>
  <c r="AN223" i="32" s="1"/>
  <c r="A223" i="32"/>
  <c r="W222" i="32"/>
  <c r="T222" i="32" s="1"/>
  <c r="Q222" i="32"/>
  <c r="P222" i="32"/>
  <c r="L222" i="32"/>
  <c r="AN222" i="32" s="1"/>
  <c r="A222" i="32"/>
  <c r="W221" i="32"/>
  <c r="T221" i="32"/>
  <c r="Q221" i="32"/>
  <c r="P221" i="32"/>
  <c r="L221" i="32"/>
  <c r="AN221" i="32" s="1"/>
  <c r="A221" i="32"/>
  <c r="W220" i="32"/>
  <c r="T220" i="32"/>
  <c r="Q220" i="32"/>
  <c r="P220" i="32"/>
  <c r="L220" i="32"/>
  <c r="AN220" i="32" s="1"/>
  <c r="A220" i="32"/>
  <c r="W219" i="32"/>
  <c r="T219" i="32"/>
  <c r="Q219" i="32"/>
  <c r="P219" i="32"/>
  <c r="L219" i="32"/>
  <c r="AN219" i="32" s="1"/>
  <c r="A219" i="32"/>
  <c r="W218" i="32"/>
  <c r="T218" i="32"/>
  <c r="Q218" i="32"/>
  <c r="P218" i="32"/>
  <c r="L218" i="32"/>
  <c r="AN218" i="32" s="1"/>
  <c r="A218" i="32"/>
  <c r="W217" i="32"/>
  <c r="T217" i="32"/>
  <c r="Q217" i="32"/>
  <c r="P217" i="32"/>
  <c r="L217" i="32"/>
  <c r="AN217" i="32" s="1"/>
  <c r="A217" i="32"/>
  <c r="W216" i="32"/>
  <c r="T216" i="32"/>
  <c r="Q216" i="32"/>
  <c r="P216" i="32"/>
  <c r="L216" i="32"/>
  <c r="AN216" i="32" s="1"/>
  <c r="A216" i="32"/>
  <c r="W215" i="32"/>
  <c r="T215" i="32" s="1"/>
  <c r="Q215" i="32"/>
  <c r="P215" i="32"/>
  <c r="L215" i="32"/>
  <c r="AN215" i="32" s="1"/>
  <c r="A215" i="32"/>
  <c r="W214" i="32"/>
  <c r="T214" i="32" s="1"/>
  <c r="Q214" i="32"/>
  <c r="P214" i="32"/>
  <c r="L214" i="32"/>
  <c r="AN214" i="32" s="1"/>
  <c r="A214" i="32"/>
  <c r="W213" i="32"/>
  <c r="T213" i="32"/>
  <c r="Q213" i="32"/>
  <c r="P213" i="32"/>
  <c r="L213" i="32"/>
  <c r="AN213" i="32" s="1"/>
  <c r="A213" i="32"/>
  <c r="W212" i="32"/>
  <c r="T212" i="32"/>
  <c r="Q212" i="32"/>
  <c r="P212" i="32"/>
  <c r="L212" i="32"/>
  <c r="AN212" i="32" s="1"/>
  <c r="A212" i="32"/>
  <c r="W211" i="32"/>
  <c r="T211" i="32"/>
  <c r="Q211" i="32"/>
  <c r="P211" i="32"/>
  <c r="L211" i="32"/>
  <c r="AN211" i="32" s="1"/>
  <c r="A211" i="32"/>
  <c r="W210" i="32"/>
  <c r="T210" i="32"/>
  <c r="Q210" i="32"/>
  <c r="P210" i="32"/>
  <c r="L210" i="32"/>
  <c r="AN210" i="32" s="1"/>
  <c r="A210" i="32"/>
  <c r="W202" i="32"/>
  <c r="T202" i="32"/>
  <c r="Q202" i="32"/>
  <c r="P202" i="32"/>
  <c r="L202" i="32"/>
  <c r="AN202" i="32" s="1"/>
  <c r="A202" i="32"/>
  <c r="W201" i="32"/>
  <c r="T201" i="32" s="1"/>
  <c r="Q201" i="32"/>
  <c r="P201" i="32"/>
  <c r="L201" i="32"/>
  <c r="AN201" i="32" s="1"/>
  <c r="A201" i="32"/>
  <c r="W200" i="32"/>
  <c r="T200" i="32"/>
  <c r="Q200" i="32"/>
  <c r="P200" i="32"/>
  <c r="L200" i="32"/>
  <c r="AN200" i="32" s="1"/>
  <c r="A200" i="32"/>
  <c r="W199" i="32"/>
  <c r="T199" i="32"/>
  <c r="Q199" i="32"/>
  <c r="P199" i="32"/>
  <c r="L199" i="32"/>
  <c r="AN199" i="32" s="1"/>
  <c r="A199" i="32"/>
  <c r="W198" i="32"/>
  <c r="T198" i="32"/>
  <c r="Q198" i="32"/>
  <c r="P198" i="32"/>
  <c r="L198" i="32"/>
  <c r="AN198" i="32" s="1"/>
  <c r="A198" i="32"/>
  <c r="W197" i="32"/>
  <c r="T197" i="32"/>
  <c r="Q197" i="32"/>
  <c r="P197" i="32"/>
  <c r="L197" i="32"/>
  <c r="AN197" i="32" s="1"/>
  <c r="A197" i="32"/>
  <c r="W196" i="32"/>
  <c r="T196" i="32"/>
  <c r="Q196" i="32"/>
  <c r="P196" i="32"/>
  <c r="L196" i="32"/>
  <c r="AN196" i="32" s="1"/>
  <c r="A196" i="32"/>
  <c r="AN195" i="32"/>
  <c r="W195" i="32"/>
  <c r="T195" i="32"/>
  <c r="Q195" i="32"/>
  <c r="P195" i="32"/>
  <c r="A195" i="32"/>
  <c r="W194" i="32"/>
  <c r="T194" i="32" s="1"/>
  <c r="Q194" i="32"/>
  <c r="P194" i="32"/>
  <c r="L194" i="32"/>
  <c r="AN194" i="32" s="1"/>
  <c r="A194" i="32"/>
  <c r="AN172" i="32"/>
  <c r="W172" i="32"/>
  <c r="T172" i="32"/>
  <c r="Q172" i="32"/>
  <c r="P172" i="32"/>
  <c r="L172" i="32"/>
  <c r="A172" i="32"/>
  <c r="W193" i="32"/>
  <c r="T193" i="32"/>
  <c r="Q193" i="32"/>
  <c r="P193" i="32"/>
  <c r="L193" i="32"/>
  <c r="AN193" i="32" s="1"/>
  <c r="A193" i="32"/>
  <c r="W186" i="32"/>
  <c r="T186" i="32"/>
  <c r="Q186" i="32"/>
  <c r="P186" i="32"/>
  <c r="L186" i="32"/>
  <c r="AN186" i="32" s="1"/>
  <c r="A186" i="32"/>
  <c r="W185" i="32"/>
  <c r="T185" i="32" s="1"/>
  <c r="Q185" i="32"/>
  <c r="P185" i="32"/>
  <c r="L185" i="32"/>
  <c r="AN185" i="32" s="1"/>
  <c r="A185" i="32"/>
  <c r="W184" i="32"/>
  <c r="T184" i="32"/>
  <c r="Q184" i="32"/>
  <c r="P184" i="32"/>
  <c r="L184" i="32"/>
  <c r="AN184" i="32" s="1"/>
  <c r="A184" i="32"/>
  <c r="W183" i="32"/>
  <c r="T183" i="32"/>
  <c r="Q183" i="32"/>
  <c r="P183" i="32"/>
  <c r="L183" i="32"/>
  <c r="AN183" i="32" s="1"/>
  <c r="A183" i="32"/>
  <c r="W182" i="32"/>
  <c r="T182" i="32"/>
  <c r="Q182" i="32"/>
  <c r="P182" i="32"/>
  <c r="L182" i="32"/>
  <c r="AN182" i="32" s="1"/>
  <c r="A182" i="32"/>
  <c r="W181" i="32"/>
  <c r="T181" i="32"/>
  <c r="Q181" i="32"/>
  <c r="P181" i="32"/>
  <c r="L181" i="32"/>
  <c r="AN181" i="32" s="1"/>
  <c r="A181" i="32"/>
  <c r="W192" i="32"/>
  <c r="T192" i="32"/>
  <c r="Q192" i="32"/>
  <c r="P192" i="32"/>
  <c r="L192" i="32"/>
  <c r="AN192" i="32" s="1"/>
  <c r="A192" i="32"/>
  <c r="W191" i="32"/>
  <c r="T191" i="32" s="1"/>
  <c r="Q191" i="32"/>
  <c r="P191" i="32"/>
  <c r="L191" i="32"/>
  <c r="AN191" i="32" s="1"/>
  <c r="A191" i="32"/>
  <c r="W190" i="32"/>
  <c r="T190" i="32"/>
  <c r="Q190" i="32"/>
  <c r="P190" i="32"/>
  <c r="L190" i="32"/>
  <c r="AN190" i="32" s="1"/>
  <c r="A190" i="32"/>
  <c r="W189" i="32"/>
  <c r="T189" i="32"/>
  <c r="Q189" i="32"/>
  <c r="P189" i="32"/>
  <c r="L189" i="32"/>
  <c r="AN189" i="32" s="1"/>
  <c r="A189" i="32"/>
  <c r="W188" i="32"/>
  <c r="T188" i="32"/>
  <c r="Q188" i="32"/>
  <c r="P188" i="32"/>
  <c r="L188" i="32"/>
  <c r="AN188" i="32" s="1"/>
  <c r="A188" i="32"/>
  <c r="W187" i="32"/>
  <c r="T187" i="32"/>
  <c r="Q187" i="32"/>
  <c r="P187" i="32"/>
  <c r="L187" i="32"/>
  <c r="AN187" i="32" s="1"/>
  <c r="A187" i="32"/>
  <c r="W171" i="32"/>
  <c r="T171" i="32"/>
  <c r="Q171" i="32"/>
  <c r="P171" i="32"/>
  <c r="L171" i="32"/>
  <c r="AN171" i="32" s="1"/>
  <c r="A171" i="32"/>
  <c r="W170" i="32"/>
  <c r="T170" i="32" s="1"/>
  <c r="Q170" i="32"/>
  <c r="P170" i="32"/>
  <c r="L170" i="32"/>
  <c r="AN170" i="32" s="1"/>
  <c r="A170" i="32"/>
  <c r="W169" i="32"/>
  <c r="T169" i="32"/>
  <c r="Q169" i="32"/>
  <c r="P169" i="32"/>
  <c r="L169" i="32"/>
  <c r="AN169" i="32" s="1"/>
  <c r="A169" i="32"/>
  <c r="W168" i="32"/>
  <c r="T168" i="32"/>
  <c r="Q168" i="32"/>
  <c r="P168" i="32"/>
  <c r="L168" i="32"/>
  <c r="AN168" i="32" s="1"/>
  <c r="A168" i="32"/>
  <c r="W167" i="32"/>
  <c r="T167" i="32"/>
  <c r="Q167" i="32"/>
  <c r="P167" i="32"/>
  <c r="L167" i="32"/>
  <c r="AN167" i="32" s="1"/>
  <c r="A167" i="32"/>
  <c r="W166" i="32"/>
  <c r="T166" i="32"/>
  <c r="Q166" i="32"/>
  <c r="P166" i="32"/>
  <c r="L166" i="32"/>
  <c r="AN166" i="32" s="1"/>
  <c r="A166" i="32"/>
  <c r="W165" i="32"/>
  <c r="T165" i="32"/>
  <c r="Q165" i="32"/>
  <c r="P165" i="32"/>
  <c r="L165" i="32"/>
  <c r="AN165" i="32" s="1"/>
  <c r="A165" i="32"/>
  <c r="W164" i="32"/>
  <c r="T164" i="32" s="1"/>
  <c r="Q164" i="32"/>
  <c r="P164" i="32"/>
  <c r="L164" i="32"/>
  <c r="AN164" i="32" s="1"/>
  <c r="A164" i="32"/>
  <c r="W163" i="32"/>
  <c r="T163" i="32"/>
  <c r="Q163" i="32"/>
  <c r="P163" i="32"/>
  <c r="L163" i="32"/>
  <c r="AN163" i="32" s="1"/>
  <c r="A163" i="32"/>
  <c r="W162" i="32"/>
  <c r="T162" i="32"/>
  <c r="Q162" i="32"/>
  <c r="P162" i="32"/>
  <c r="L162" i="32"/>
  <c r="AN162" i="32" s="1"/>
  <c r="A162" i="32"/>
  <c r="W161" i="32"/>
  <c r="T161" i="32"/>
  <c r="Q161" i="32"/>
  <c r="P161" i="32"/>
  <c r="L161" i="32"/>
  <c r="AN161" i="32" s="1"/>
  <c r="A161" i="32"/>
  <c r="W160" i="32"/>
  <c r="T160" i="32"/>
  <c r="Q160" i="32"/>
  <c r="P160" i="32"/>
  <c r="L160" i="32"/>
  <c r="AN160" i="32" s="1"/>
  <c r="A160" i="32"/>
  <c r="W159" i="32"/>
  <c r="T159" i="32"/>
  <c r="Q159" i="32"/>
  <c r="P159" i="32"/>
  <c r="L159" i="32"/>
  <c r="AN159" i="32" s="1"/>
  <c r="A159" i="32"/>
  <c r="W180" i="32"/>
  <c r="T180" i="32"/>
  <c r="Q180" i="32"/>
  <c r="P180" i="32"/>
  <c r="L180" i="32"/>
  <c r="AN180" i="32" s="1"/>
  <c r="A180" i="32"/>
  <c r="W179" i="32"/>
  <c r="T179" i="32" s="1"/>
  <c r="Q179" i="32"/>
  <c r="P179" i="32"/>
  <c r="L179" i="32"/>
  <c r="AN179" i="32" s="1"/>
  <c r="A179" i="32"/>
  <c r="W178" i="32"/>
  <c r="T178" i="32"/>
  <c r="Q178" i="32"/>
  <c r="P178" i="32"/>
  <c r="L178" i="32"/>
  <c r="AN178" i="32" s="1"/>
  <c r="A178" i="32"/>
  <c r="W177" i="32"/>
  <c r="T177" i="32"/>
  <c r="Q177" i="32"/>
  <c r="P177" i="32"/>
  <c r="L177" i="32"/>
  <c r="AN177" i="32" s="1"/>
  <c r="A177" i="32"/>
  <c r="W176" i="32"/>
  <c r="T176" i="32"/>
  <c r="Q176" i="32"/>
  <c r="P176" i="32"/>
  <c r="L176" i="32"/>
  <c r="AN176" i="32" s="1"/>
  <c r="A176" i="32"/>
  <c r="W175" i="32"/>
  <c r="T175" i="32"/>
  <c r="Q175" i="32"/>
  <c r="P175" i="32"/>
  <c r="L175" i="32"/>
  <c r="AN175" i="32" s="1"/>
  <c r="A175" i="32"/>
  <c r="W158" i="32"/>
  <c r="T158" i="32"/>
  <c r="Q158" i="32"/>
  <c r="P158" i="32"/>
  <c r="L158" i="32"/>
  <c r="AN158" i="32" s="1"/>
  <c r="A158" i="32"/>
  <c r="W157" i="32"/>
  <c r="T157" i="32" s="1"/>
  <c r="Q157" i="32"/>
  <c r="P157" i="32"/>
  <c r="L157" i="32"/>
  <c r="AN157" i="32" s="1"/>
  <c r="A157" i="32"/>
  <c r="W156" i="32"/>
  <c r="T156" i="32"/>
  <c r="Q156" i="32"/>
  <c r="P156" i="32"/>
  <c r="L156" i="32"/>
  <c r="AN156" i="32" s="1"/>
  <c r="A156" i="32"/>
  <c r="W155" i="32"/>
  <c r="T155" i="32"/>
  <c r="Q155" i="32"/>
  <c r="P155" i="32"/>
  <c r="L155" i="32"/>
  <c r="AN155" i="32" s="1"/>
  <c r="A155" i="32"/>
  <c r="W154" i="32"/>
  <c r="T154" i="32"/>
  <c r="Q154" i="32"/>
  <c r="P154" i="32"/>
  <c r="L154" i="32"/>
  <c r="AN154" i="32" s="1"/>
  <c r="A154" i="32"/>
  <c r="W153" i="32"/>
  <c r="T153" i="32"/>
  <c r="Q153" i="32"/>
  <c r="P153" i="32"/>
  <c r="L153" i="32"/>
  <c r="AN153" i="32" s="1"/>
  <c r="A153" i="32"/>
  <c r="W152" i="32"/>
  <c r="T152" i="32"/>
  <c r="Q152" i="32"/>
  <c r="P152" i="32"/>
  <c r="L152" i="32"/>
  <c r="AN152" i="32" s="1"/>
  <c r="A152" i="32"/>
  <c r="AN151" i="32"/>
  <c r="W151" i="32"/>
  <c r="T151" i="32" s="1"/>
  <c r="Q151" i="32"/>
  <c r="P151" i="32"/>
  <c r="A151" i="32"/>
  <c r="W150" i="32"/>
  <c r="T150" i="32" s="1"/>
  <c r="Q150" i="32"/>
  <c r="P150" i="32"/>
  <c r="L150" i="32" s="1"/>
  <c r="AN150" i="32" s="1"/>
  <c r="A150" i="32"/>
  <c r="AN149" i="32"/>
  <c r="W149" i="32"/>
  <c r="T149" i="32"/>
  <c r="Q149" i="32"/>
  <c r="P149" i="32"/>
  <c r="L149" i="32"/>
  <c r="A149" i="32"/>
  <c r="W147" i="32"/>
  <c r="T147" i="32"/>
  <c r="Q147" i="32"/>
  <c r="P147" i="32"/>
  <c r="L147" i="32"/>
  <c r="AN147" i="32" s="1"/>
  <c r="A147" i="32"/>
  <c r="W148" i="32"/>
  <c r="T148" i="32"/>
  <c r="Q148" i="32"/>
  <c r="P148" i="32"/>
  <c r="L148" i="32"/>
  <c r="AN148" i="32" s="1"/>
  <c r="A148" i="32"/>
  <c r="W145" i="32"/>
  <c r="T145" i="32"/>
  <c r="Q145" i="32"/>
  <c r="P145" i="32"/>
  <c r="L145" i="32"/>
  <c r="AN145" i="32" s="1"/>
  <c r="A145" i="32"/>
  <c r="W144" i="32"/>
  <c r="T144" i="32" s="1"/>
  <c r="Q144" i="32"/>
  <c r="P144" i="32"/>
  <c r="L144" i="32"/>
  <c r="AN144" i="32" s="1"/>
  <c r="A144" i="32"/>
  <c r="W143" i="32"/>
  <c r="T143" i="32"/>
  <c r="Q143" i="32"/>
  <c r="P143" i="32"/>
  <c r="L143" i="32"/>
  <c r="AN143" i="32" s="1"/>
  <c r="A143" i="32"/>
  <c r="W142" i="32"/>
  <c r="T142" i="32"/>
  <c r="Q142" i="32"/>
  <c r="P142" i="32"/>
  <c r="L142" i="32"/>
  <c r="AN142" i="32" s="1"/>
  <c r="A142" i="32"/>
  <c r="W141" i="32"/>
  <c r="T141" i="32"/>
  <c r="Q141" i="32"/>
  <c r="P141" i="32"/>
  <c r="L141" i="32"/>
  <c r="AN141" i="32" s="1"/>
  <c r="A141" i="32"/>
  <c r="W140" i="32"/>
  <c r="T140" i="32"/>
  <c r="Q140" i="32"/>
  <c r="P140" i="32"/>
  <c r="L140" i="32"/>
  <c r="AN140" i="32" s="1"/>
  <c r="A140" i="32"/>
  <c r="W139" i="32"/>
  <c r="T139" i="32"/>
  <c r="Q139" i="32"/>
  <c r="P139" i="32"/>
  <c r="L139" i="32"/>
  <c r="AN139" i="32" s="1"/>
  <c r="A139" i="32"/>
  <c r="W138" i="32"/>
  <c r="T138" i="32" s="1"/>
  <c r="Q138" i="32"/>
  <c r="P138" i="32"/>
  <c r="L138" i="32"/>
  <c r="AN138" i="32" s="1"/>
  <c r="A138" i="32"/>
  <c r="W137" i="32"/>
  <c r="T137" i="32"/>
  <c r="Q137" i="32"/>
  <c r="P137" i="32"/>
  <c r="L137" i="32"/>
  <c r="AN137" i="32" s="1"/>
  <c r="A137" i="32"/>
  <c r="W136" i="32"/>
  <c r="T136" i="32"/>
  <c r="Q136" i="32"/>
  <c r="P136" i="32"/>
  <c r="L136" i="32"/>
  <c r="AN136" i="32" s="1"/>
  <c r="A136" i="32"/>
  <c r="W135" i="32"/>
  <c r="T135" i="32"/>
  <c r="Q135" i="32"/>
  <c r="P135" i="32"/>
  <c r="L135" i="32"/>
  <c r="AN135" i="32" s="1"/>
  <c r="A135" i="32"/>
  <c r="W134" i="32"/>
  <c r="T134" i="32"/>
  <c r="Q134" i="32"/>
  <c r="P134" i="32"/>
  <c r="L134" i="32"/>
  <c r="AN134" i="32" s="1"/>
  <c r="A134" i="32"/>
  <c r="W133" i="32"/>
  <c r="T133" i="32"/>
  <c r="Q133" i="32"/>
  <c r="P133" i="32"/>
  <c r="L133" i="32"/>
  <c r="AN133" i="32" s="1"/>
  <c r="A133" i="32"/>
  <c r="W132" i="32"/>
  <c r="T132" i="32" s="1"/>
  <c r="Q132" i="32"/>
  <c r="P132" i="32"/>
  <c r="L132" i="32"/>
  <c r="AN132" i="32" s="1"/>
  <c r="A132" i="32"/>
  <c r="W131" i="32"/>
  <c r="T131" i="32"/>
  <c r="Q131" i="32"/>
  <c r="P131" i="32"/>
  <c r="L131" i="32"/>
  <c r="AN131" i="32" s="1"/>
  <c r="A131" i="32"/>
  <c r="W130" i="32"/>
  <c r="T130" i="32"/>
  <c r="Q130" i="32"/>
  <c r="P130" i="32"/>
  <c r="L130" i="32"/>
  <c r="AN130" i="32" s="1"/>
  <c r="A130" i="32"/>
  <c r="W129" i="32"/>
  <c r="T129" i="32"/>
  <c r="Q129" i="32"/>
  <c r="P129" i="32"/>
  <c r="L129" i="32"/>
  <c r="AN129" i="32" s="1"/>
  <c r="A129" i="32"/>
  <c r="W128" i="32"/>
  <c r="T128" i="32"/>
  <c r="Q128" i="32"/>
  <c r="P128" i="32"/>
  <c r="L128" i="32"/>
  <c r="AN128" i="32" s="1"/>
  <c r="A128" i="32"/>
  <c r="W127" i="32"/>
  <c r="T127" i="32"/>
  <c r="Q127" i="32"/>
  <c r="P127" i="32"/>
  <c r="L127" i="32"/>
  <c r="AN127" i="32" s="1"/>
  <c r="A127" i="32"/>
  <c r="W126" i="32"/>
  <c r="T126" i="32" s="1"/>
  <c r="Q126" i="32"/>
  <c r="P126" i="32"/>
  <c r="L126" i="32"/>
  <c r="AN126" i="32" s="1"/>
  <c r="A126" i="32"/>
  <c r="W124" i="32"/>
  <c r="T124" i="32"/>
  <c r="Q124" i="32"/>
  <c r="P124" i="32"/>
  <c r="L124" i="32"/>
  <c r="AN124" i="32" s="1"/>
  <c r="A124" i="32"/>
  <c r="W123" i="32"/>
  <c r="T123" i="32"/>
  <c r="Q123" i="32"/>
  <c r="P123" i="32"/>
  <c r="L123" i="32"/>
  <c r="AN123" i="32" s="1"/>
  <c r="A123" i="32"/>
  <c r="W122" i="32"/>
  <c r="T122" i="32"/>
  <c r="Q122" i="32"/>
  <c r="P122" i="32"/>
  <c r="L122" i="32"/>
  <c r="AN122" i="32" s="1"/>
  <c r="A122" i="32"/>
  <c r="W121" i="32"/>
  <c r="T121" i="32"/>
  <c r="Q121" i="32"/>
  <c r="P121" i="32"/>
  <c r="L121" i="32"/>
  <c r="AN121" i="32" s="1"/>
  <c r="A121" i="32"/>
  <c r="W120" i="32"/>
  <c r="T120" i="32"/>
  <c r="Q120" i="32"/>
  <c r="P120" i="32"/>
  <c r="L120" i="32"/>
  <c r="AN120" i="32" s="1"/>
  <c r="A120" i="32"/>
  <c r="W119" i="32"/>
  <c r="T119" i="32" s="1"/>
  <c r="Q119" i="32"/>
  <c r="P119" i="32"/>
  <c r="L119" i="32"/>
  <c r="AN119" i="32" s="1"/>
  <c r="A119" i="32"/>
  <c r="W118" i="32"/>
  <c r="T118" i="32"/>
  <c r="Q118" i="32"/>
  <c r="P118" i="32"/>
  <c r="L118" i="32"/>
  <c r="AN118" i="32" s="1"/>
  <c r="A118" i="32"/>
  <c r="W117" i="32"/>
  <c r="T117" i="32"/>
  <c r="Q117" i="32"/>
  <c r="P117" i="32"/>
  <c r="L117" i="32"/>
  <c r="AN117" i="32" s="1"/>
  <c r="A117" i="32"/>
  <c r="W116" i="32"/>
  <c r="T116" i="32"/>
  <c r="Q116" i="32"/>
  <c r="P116" i="32"/>
  <c r="L116" i="32"/>
  <c r="AN116" i="32" s="1"/>
  <c r="A116" i="32"/>
  <c r="W115" i="32"/>
  <c r="T115" i="32"/>
  <c r="Q115" i="32"/>
  <c r="P115" i="32"/>
  <c r="L115" i="32"/>
  <c r="AN115" i="32" s="1"/>
  <c r="A115" i="32"/>
  <c r="W114" i="32"/>
  <c r="T114" i="32"/>
  <c r="Q114" i="32"/>
  <c r="P114" i="32"/>
  <c r="L114" i="32"/>
  <c r="AN114" i="32" s="1"/>
  <c r="A114" i="32"/>
  <c r="W113" i="32"/>
  <c r="T113" i="32"/>
  <c r="Q113" i="32"/>
  <c r="P113" i="32"/>
  <c r="L113" i="32"/>
  <c r="AN113" i="32" s="1"/>
  <c r="A113" i="32"/>
  <c r="W112" i="32"/>
  <c r="T112" i="32" s="1"/>
  <c r="Q112" i="32"/>
  <c r="P112" i="32"/>
  <c r="L112" i="32"/>
  <c r="AN112" i="32" s="1"/>
  <c r="A112" i="32"/>
  <c r="W111" i="32"/>
  <c r="T111" i="32"/>
  <c r="Q111" i="32"/>
  <c r="P111" i="32"/>
  <c r="L111" i="32"/>
  <c r="AN111" i="32" s="1"/>
  <c r="A111" i="32"/>
  <c r="W110" i="32"/>
  <c r="T110" i="32"/>
  <c r="Q110" i="32"/>
  <c r="P110" i="32"/>
  <c r="L110" i="32"/>
  <c r="AN110" i="32" s="1"/>
  <c r="A110" i="32"/>
  <c r="W109" i="32"/>
  <c r="T109" i="32"/>
  <c r="Q109" i="32"/>
  <c r="P109" i="32"/>
  <c r="L109" i="32"/>
  <c r="AN109" i="32" s="1"/>
  <c r="A109" i="32"/>
  <c r="W125" i="32"/>
  <c r="T125" i="32"/>
  <c r="Q125" i="32"/>
  <c r="P125" i="32"/>
  <c r="L125" i="32"/>
  <c r="AN125" i="32" s="1"/>
  <c r="A125" i="32"/>
  <c r="W108" i="32"/>
  <c r="T108" i="32"/>
  <c r="Q108" i="32"/>
  <c r="P108" i="32"/>
  <c r="L108" i="32"/>
  <c r="AN108" i="32" s="1"/>
  <c r="A108" i="32"/>
  <c r="AN107" i="32"/>
  <c r="W107" i="32"/>
  <c r="T107" i="32"/>
  <c r="Q107" i="32"/>
  <c r="P107" i="32"/>
  <c r="A107" i="32"/>
  <c r="W106" i="32"/>
  <c r="T106" i="32" s="1"/>
  <c r="Q106" i="32"/>
  <c r="P106" i="32"/>
  <c r="A106" i="32"/>
  <c r="W105" i="32"/>
  <c r="T105" i="32" s="1"/>
  <c r="Q105" i="32"/>
  <c r="P105" i="32"/>
  <c r="A105" i="32"/>
  <c r="W104" i="32"/>
  <c r="T104" i="32" s="1"/>
  <c r="Q104" i="32"/>
  <c r="P104" i="32"/>
  <c r="L104" i="32"/>
  <c r="AN104" i="32" s="1"/>
  <c r="A104" i="32"/>
  <c r="W103" i="32"/>
  <c r="T103" i="32" s="1"/>
  <c r="P103" i="32"/>
  <c r="L103" i="32"/>
  <c r="AN103" i="32" s="1"/>
  <c r="A103" i="32"/>
  <c r="W102" i="32"/>
  <c r="T102" i="32"/>
  <c r="Q102" i="32"/>
  <c r="P102" i="32"/>
  <c r="L102" i="32"/>
  <c r="AN102" i="32" s="1"/>
  <c r="A102" i="32"/>
  <c r="W101" i="32"/>
  <c r="T101" i="32"/>
  <c r="Q101" i="32"/>
  <c r="P101" i="32"/>
  <c r="L101" i="32"/>
  <c r="AN101" i="32" s="1"/>
  <c r="A101" i="32"/>
  <c r="W100" i="32"/>
  <c r="T100" i="32"/>
  <c r="Q100" i="32"/>
  <c r="P100" i="32"/>
  <c r="L100" i="32"/>
  <c r="AN100" i="32" s="1"/>
  <c r="A100" i="32"/>
  <c r="W99" i="32"/>
  <c r="T99" i="32"/>
  <c r="Q99" i="32"/>
  <c r="P99" i="32"/>
  <c r="L99" i="32"/>
  <c r="AN99" i="32" s="1"/>
  <c r="A99" i="32"/>
  <c r="W98" i="32"/>
  <c r="T98" i="32"/>
  <c r="Q98" i="32"/>
  <c r="P98" i="32"/>
  <c r="L98" i="32"/>
  <c r="AN98" i="32" s="1"/>
  <c r="A98" i="32"/>
  <c r="W97" i="32"/>
  <c r="T97" i="32"/>
  <c r="Q97" i="32"/>
  <c r="P97" i="32"/>
  <c r="L97" i="32"/>
  <c r="AN97" i="32" s="1"/>
  <c r="A97" i="32"/>
  <c r="W96" i="32"/>
  <c r="T96" i="32"/>
  <c r="Q96" i="32"/>
  <c r="P96" i="32"/>
  <c r="L96" i="32"/>
  <c r="AN96" i="32" s="1"/>
  <c r="A96" i="32"/>
  <c r="W95" i="32"/>
  <c r="T95" i="32"/>
  <c r="Q95" i="32"/>
  <c r="P95" i="32"/>
  <c r="L95" i="32"/>
  <c r="AN95" i="32" s="1"/>
  <c r="A95" i="32"/>
  <c r="W94" i="32"/>
  <c r="T94" i="32"/>
  <c r="Q94" i="32"/>
  <c r="P94" i="32"/>
  <c r="L94" i="32"/>
  <c r="AN94" i="32" s="1"/>
  <c r="A94" i="32"/>
  <c r="W93" i="32"/>
  <c r="T93" i="32"/>
  <c r="Q93" i="32"/>
  <c r="P93" i="32"/>
  <c r="L93" i="32"/>
  <c r="AN93" i="32" s="1"/>
  <c r="A93" i="32"/>
  <c r="W92" i="32"/>
  <c r="T92" i="32" s="1"/>
  <c r="Q92" i="32"/>
  <c r="P92" i="32"/>
  <c r="L92" i="32"/>
  <c r="AN92" i="32" s="1"/>
  <c r="A92" i="32"/>
  <c r="W91" i="32"/>
  <c r="T91" i="32" s="1"/>
  <c r="P91" i="32"/>
  <c r="L91" i="32"/>
  <c r="AN91" i="32" s="1"/>
  <c r="A91" i="32"/>
  <c r="W90" i="32"/>
  <c r="T90" i="32"/>
  <c r="Q90" i="32"/>
  <c r="P90" i="32"/>
  <c r="L90" i="32"/>
  <c r="AN90" i="32" s="1"/>
  <c r="A90" i="32"/>
  <c r="W89" i="32"/>
  <c r="T89" i="32"/>
  <c r="Q89" i="32"/>
  <c r="P89" i="32"/>
  <c r="L89" i="32"/>
  <c r="AN89" i="32" s="1"/>
  <c r="A89" i="32"/>
  <c r="W88" i="32"/>
  <c r="T88" i="32" s="1"/>
  <c r="Q88" i="32"/>
  <c r="P88" i="32"/>
  <c r="L88" i="32"/>
  <c r="AN88" i="32" s="1"/>
  <c r="A88" i="32"/>
  <c r="W87" i="32"/>
  <c r="T87" i="32"/>
  <c r="Q87" i="32"/>
  <c r="P87" i="32"/>
  <c r="L87" i="32"/>
  <c r="AN87" i="32" s="1"/>
  <c r="A87" i="32"/>
  <c r="W86" i="32"/>
  <c r="T86" i="32"/>
  <c r="Q86" i="32"/>
  <c r="P86" i="32"/>
  <c r="L86" i="32"/>
  <c r="AN86" i="32" s="1"/>
  <c r="A86" i="32"/>
  <c r="W85" i="32"/>
  <c r="T85" i="32"/>
  <c r="Q85" i="32"/>
  <c r="P85" i="32"/>
  <c r="L85" i="32"/>
  <c r="AN85" i="32" s="1"/>
  <c r="A85" i="32"/>
  <c r="W84" i="32"/>
  <c r="T84" i="32"/>
  <c r="Q84" i="32"/>
  <c r="P84" i="32"/>
  <c r="L84" i="32"/>
  <c r="AN84" i="32" s="1"/>
  <c r="A84" i="32"/>
  <c r="W83" i="32"/>
  <c r="T83" i="32"/>
  <c r="Q83" i="32"/>
  <c r="P83" i="32"/>
  <c r="L83" i="32"/>
  <c r="AN83" i="32" s="1"/>
  <c r="A83" i="32"/>
  <c r="W82" i="32"/>
  <c r="T82" i="32"/>
  <c r="Q82" i="32"/>
  <c r="P82" i="32"/>
  <c r="L82" i="32"/>
  <c r="AN82" i="32" s="1"/>
  <c r="A82" i="32"/>
  <c r="W81" i="32"/>
  <c r="T81" i="32" s="1"/>
  <c r="Q81" i="32"/>
  <c r="P81" i="32"/>
  <c r="L81" i="32"/>
  <c r="AN81" i="32" s="1"/>
  <c r="A81" i="32"/>
  <c r="W80" i="32"/>
  <c r="T80" i="32" s="1"/>
  <c r="P80" i="32"/>
  <c r="L80" i="32"/>
  <c r="AN80" i="32" s="1"/>
  <c r="A80" i="32"/>
  <c r="W79" i="32"/>
  <c r="T79" i="32"/>
  <c r="Q79" i="32"/>
  <c r="P79" i="32"/>
  <c r="L79" i="32"/>
  <c r="AN79" i="32" s="1"/>
  <c r="A79" i="32"/>
  <c r="W78" i="32"/>
  <c r="T78" i="32"/>
  <c r="Q78" i="32"/>
  <c r="P78" i="32"/>
  <c r="L78" i="32"/>
  <c r="AN78" i="32" s="1"/>
  <c r="A78" i="32"/>
  <c r="W77" i="32"/>
  <c r="T77" i="32"/>
  <c r="Q77" i="32"/>
  <c r="P77" i="32"/>
  <c r="L77" i="32"/>
  <c r="AN77" i="32" s="1"/>
  <c r="A77" i="32"/>
  <c r="W76" i="32"/>
  <c r="T76" i="32"/>
  <c r="Q76" i="32"/>
  <c r="P76" i="32"/>
  <c r="L76" i="32"/>
  <c r="AN76" i="32" s="1"/>
  <c r="A76" i="32"/>
  <c r="W75" i="32"/>
  <c r="T75" i="32"/>
  <c r="Q75" i="32"/>
  <c r="P75" i="32"/>
  <c r="L75" i="32"/>
  <c r="AN75" i="32" s="1"/>
  <c r="A75" i="32"/>
  <c r="W74" i="32"/>
  <c r="T74" i="32"/>
  <c r="Q74" i="32"/>
  <c r="P74" i="32"/>
  <c r="L74" i="32"/>
  <c r="AN74" i="32" s="1"/>
  <c r="A74" i="32"/>
  <c r="W73" i="32"/>
  <c r="T73" i="32" s="1"/>
  <c r="Q73" i="32"/>
  <c r="P73" i="32"/>
  <c r="L73" i="32"/>
  <c r="AN73" i="32" s="1"/>
  <c r="A73" i="32"/>
  <c r="W72" i="32"/>
  <c r="T72" i="32" s="1"/>
  <c r="P72" i="32"/>
  <c r="L72" i="32"/>
  <c r="AN72" i="32" s="1"/>
  <c r="A72" i="32"/>
  <c r="W71" i="32"/>
  <c r="T71" i="32"/>
  <c r="Q71" i="32"/>
  <c r="P71" i="32"/>
  <c r="L71" i="32"/>
  <c r="AN71" i="32" s="1"/>
  <c r="A71" i="32"/>
  <c r="W70" i="32"/>
  <c r="T70" i="32"/>
  <c r="Q70" i="32"/>
  <c r="P70" i="32"/>
  <c r="L70" i="32"/>
  <c r="AN70" i="32" s="1"/>
  <c r="A70" i="32"/>
  <c r="W69" i="32"/>
  <c r="T69" i="32"/>
  <c r="Q69" i="32"/>
  <c r="P69" i="32"/>
  <c r="L69" i="32"/>
  <c r="AN69" i="32" s="1"/>
  <c r="A69" i="32"/>
  <c r="W68" i="32"/>
  <c r="T68" i="32"/>
  <c r="Q68" i="32"/>
  <c r="P68" i="32"/>
  <c r="L68" i="32"/>
  <c r="AN68" i="32" s="1"/>
  <c r="A68" i="32"/>
  <c r="W67" i="32"/>
  <c r="T67" i="32"/>
  <c r="Q67" i="32"/>
  <c r="P67" i="32"/>
  <c r="L67" i="32"/>
  <c r="AN67" i="32" s="1"/>
  <c r="A67" i="32"/>
  <c r="W66" i="32"/>
  <c r="T66" i="32"/>
  <c r="Q66" i="32"/>
  <c r="P66" i="32"/>
  <c r="L66" i="32"/>
  <c r="AN66" i="32" s="1"/>
  <c r="A66" i="32"/>
  <c r="W65" i="32"/>
  <c r="T65" i="32" s="1"/>
  <c r="Q65" i="32"/>
  <c r="P65" i="32"/>
  <c r="L65" i="32"/>
  <c r="AN65" i="32" s="1"/>
  <c r="A65" i="32"/>
  <c r="W64" i="32"/>
  <c r="T64" i="32" s="1"/>
  <c r="P64" i="32"/>
  <c r="L64" i="32"/>
  <c r="AN64" i="32" s="1"/>
  <c r="A64" i="32"/>
  <c r="W63" i="32"/>
  <c r="T63" i="32"/>
  <c r="Q63" i="32"/>
  <c r="P63" i="32"/>
  <c r="L63" i="32"/>
  <c r="AN63" i="32" s="1"/>
  <c r="A63" i="32"/>
  <c r="W62" i="32"/>
  <c r="T62" i="32"/>
  <c r="Q62" i="32"/>
  <c r="P62" i="32"/>
  <c r="L62" i="32"/>
  <c r="AN62" i="32" s="1"/>
  <c r="A62" i="32"/>
  <c r="W61" i="32"/>
  <c r="T61" i="32"/>
  <c r="Q61" i="32"/>
  <c r="P61" i="32"/>
  <c r="L61" i="32"/>
  <c r="AN61" i="32" s="1"/>
  <c r="A61" i="32"/>
  <c r="W60" i="32"/>
  <c r="T60" i="32"/>
  <c r="Q60" i="32"/>
  <c r="P60" i="32"/>
  <c r="L60" i="32"/>
  <c r="AN60" i="32" s="1"/>
  <c r="A60" i="32"/>
  <c r="W59" i="32"/>
  <c r="T59" i="32"/>
  <c r="Q59" i="32"/>
  <c r="P59" i="32"/>
  <c r="L59" i="32"/>
  <c r="AN59" i="32" s="1"/>
  <c r="A59" i="32"/>
  <c r="W58" i="32"/>
  <c r="T58" i="32" s="1"/>
  <c r="Q58" i="32"/>
  <c r="P58" i="32"/>
  <c r="L58" i="32"/>
  <c r="AN58" i="32" s="1"/>
  <c r="A58" i="32"/>
  <c r="W57" i="32"/>
  <c r="T57" i="32" s="1"/>
  <c r="P57" i="32"/>
  <c r="L57" i="32"/>
  <c r="AN57" i="32" s="1"/>
  <c r="A57" i="32"/>
  <c r="W56" i="32"/>
  <c r="T56" i="32"/>
  <c r="Q56" i="32"/>
  <c r="P56" i="32"/>
  <c r="L56" i="32"/>
  <c r="AN56" i="32" s="1"/>
  <c r="A56" i="32"/>
  <c r="W55" i="32"/>
  <c r="T55" i="32"/>
  <c r="Q55" i="32"/>
  <c r="P55" i="32"/>
  <c r="L55" i="32"/>
  <c r="AN55" i="32" s="1"/>
  <c r="A55" i="32"/>
  <c r="W54" i="32"/>
  <c r="T54" i="32" s="1"/>
  <c r="Q54" i="32"/>
  <c r="P54" i="32"/>
  <c r="L54" i="32"/>
  <c r="AN54" i="32" s="1"/>
  <c r="A54" i="32"/>
  <c r="W53" i="32"/>
  <c r="T53" i="32"/>
  <c r="Q53" i="32"/>
  <c r="P53" i="32"/>
  <c r="L53" i="32"/>
  <c r="AN53" i="32" s="1"/>
  <c r="A53" i="32"/>
  <c r="W52" i="32"/>
  <c r="T52" i="32"/>
  <c r="Q52" i="32"/>
  <c r="P52" i="32"/>
  <c r="L52" i="32"/>
  <c r="AN52" i="32" s="1"/>
  <c r="A52" i="32"/>
  <c r="W51" i="32"/>
  <c r="T51" i="32" s="1"/>
  <c r="Q51" i="32"/>
  <c r="P51" i="32"/>
  <c r="L51" i="32"/>
  <c r="AN51" i="32" s="1"/>
  <c r="A51" i="32"/>
  <c r="W50" i="32"/>
  <c r="T50" i="32" s="1"/>
  <c r="P50" i="32"/>
  <c r="L50" i="32"/>
  <c r="AN50" i="32" s="1"/>
  <c r="A50" i="32"/>
  <c r="W49" i="32"/>
  <c r="T49" i="32"/>
  <c r="Q49" i="32"/>
  <c r="P49" i="32"/>
  <c r="L49" i="32"/>
  <c r="AN49" i="32" s="1"/>
  <c r="A49" i="32"/>
  <c r="W48" i="32"/>
  <c r="T48" i="32" s="1"/>
  <c r="Q48" i="32"/>
  <c r="P48" i="32"/>
  <c r="L48" i="32"/>
  <c r="AN48" i="32" s="1"/>
  <c r="A48" i="32"/>
  <c r="W47" i="32"/>
  <c r="T47" i="32" s="1"/>
  <c r="Q47" i="32"/>
  <c r="P47" i="32"/>
  <c r="L47" i="32"/>
  <c r="AN47" i="32" s="1"/>
  <c r="A47" i="32"/>
  <c r="W46" i="32"/>
  <c r="T46" i="32"/>
  <c r="Q46" i="32"/>
  <c r="P46" i="32"/>
  <c r="L46" i="32"/>
  <c r="AN46" i="32" s="1"/>
  <c r="A46" i="32"/>
  <c r="W45" i="32"/>
  <c r="T45" i="32"/>
  <c r="Q45" i="32"/>
  <c r="P45" i="32"/>
  <c r="L45" i="32"/>
  <c r="AN45" i="32" s="1"/>
  <c r="A45" i="32"/>
  <c r="W44" i="32"/>
  <c r="T44" i="32" s="1"/>
  <c r="Q44" i="32"/>
  <c r="P44" i="32"/>
  <c r="L44" i="32"/>
  <c r="AN44" i="32" s="1"/>
  <c r="A44" i="32"/>
  <c r="W43" i="32"/>
  <c r="T43" i="32" s="1"/>
  <c r="P43" i="32"/>
  <c r="L43" i="32"/>
  <c r="AN43" i="32" s="1"/>
  <c r="A43" i="32"/>
  <c r="W42" i="32"/>
  <c r="T42" i="32"/>
  <c r="Q42" i="32"/>
  <c r="P42" i="32"/>
  <c r="L42" i="32"/>
  <c r="AN42" i="32" s="1"/>
  <c r="A42" i="32"/>
  <c r="W41" i="32"/>
  <c r="T41" i="32"/>
  <c r="Q41" i="32"/>
  <c r="P41" i="32"/>
  <c r="L41" i="32"/>
  <c r="AN41" i="32" s="1"/>
  <c r="A41" i="32"/>
  <c r="W40" i="32"/>
  <c r="T40" i="32"/>
  <c r="Q40" i="32"/>
  <c r="P40" i="32"/>
  <c r="L40" i="32"/>
  <c r="AN40" i="32" s="1"/>
  <c r="A40" i="32"/>
  <c r="W39" i="32"/>
  <c r="T39" i="32"/>
  <c r="Q39" i="32"/>
  <c r="P39" i="32"/>
  <c r="L39" i="32"/>
  <c r="AN39" i="32" s="1"/>
  <c r="A39" i="32"/>
  <c r="W38" i="32"/>
  <c r="T38" i="32" s="1"/>
  <c r="Q38" i="32"/>
  <c r="P38" i="32"/>
  <c r="L38" i="32"/>
  <c r="AN38" i="32" s="1"/>
  <c r="A38" i="32"/>
  <c r="W37" i="32"/>
  <c r="T37" i="32" s="1"/>
  <c r="P37" i="32"/>
  <c r="L37" i="32"/>
  <c r="AN37" i="32" s="1"/>
  <c r="A37" i="32"/>
  <c r="W36" i="32"/>
  <c r="T36" i="32"/>
  <c r="Q36" i="32"/>
  <c r="P36" i="32"/>
  <c r="L36" i="32"/>
  <c r="AN36" i="32" s="1"/>
  <c r="A36" i="32"/>
  <c r="W35" i="32"/>
  <c r="T35" i="32"/>
  <c r="Q35" i="32"/>
  <c r="P35" i="32"/>
  <c r="L35" i="32"/>
  <c r="AN35" i="32" s="1"/>
  <c r="A35" i="32"/>
  <c r="W34" i="32"/>
  <c r="T34" i="32"/>
  <c r="Q34" i="32"/>
  <c r="P34" i="32"/>
  <c r="L34" i="32"/>
  <c r="AN34" i="32" s="1"/>
  <c r="A34" i="32"/>
  <c r="W33" i="32"/>
  <c r="T33" i="32" s="1"/>
  <c r="Q33" i="32"/>
  <c r="P33" i="32"/>
  <c r="L33" i="32"/>
  <c r="AN33" i="32" s="1"/>
  <c r="A33" i="32"/>
  <c r="W32" i="32"/>
  <c r="T32" i="32"/>
  <c r="Q32" i="32"/>
  <c r="P32" i="32"/>
  <c r="L32" i="32"/>
  <c r="AN32" i="32" s="1"/>
  <c r="A32" i="32"/>
  <c r="W31" i="32"/>
  <c r="T31" i="32" s="1"/>
  <c r="Q31" i="32"/>
  <c r="P31" i="32"/>
  <c r="A31" i="32"/>
  <c r="W30" i="32"/>
  <c r="T30" i="32" s="1"/>
  <c r="Q30" i="32"/>
  <c r="P30" i="32"/>
  <c r="L30" i="32"/>
  <c r="AN30" i="32" s="1"/>
  <c r="A30" i="32"/>
  <c r="W29" i="32"/>
  <c r="T29" i="32" s="1"/>
  <c r="P29" i="32"/>
  <c r="L29" i="32"/>
  <c r="AN29" i="32" s="1"/>
  <c r="A29" i="32"/>
  <c r="W28" i="32"/>
  <c r="T28" i="32"/>
  <c r="Q28" i="32"/>
  <c r="P28" i="32"/>
  <c r="L28" i="32"/>
  <c r="AN28" i="32" s="1"/>
  <c r="A28" i="32"/>
  <c r="W27" i="32"/>
  <c r="T27" i="32"/>
  <c r="Q27" i="32"/>
  <c r="P27" i="32"/>
  <c r="L27" i="32"/>
  <c r="AN27" i="32" s="1"/>
  <c r="A27" i="32"/>
  <c r="W26" i="32"/>
  <c r="T26" i="32"/>
  <c r="Q26" i="32"/>
  <c r="P26" i="32"/>
  <c r="L26" i="32"/>
  <c r="AN26" i="32" s="1"/>
  <c r="A26" i="32"/>
  <c r="W25" i="32"/>
  <c r="T25" i="32"/>
  <c r="Q25" i="32"/>
  <c r="P25" i="32"/>
  <c r="L25" i="32"/>
  <c r="AN25" i="32" s="1"/>
  <c r="A25" i="32"/>
  <c r="W24" i="32"/>
  <c r="T24" i="32"/>
  <c r="Q24" i="32"/>
  <c r="P24" i="32"/>
  <c r="L24" i="32"/>
  <c r="AN24" i="32" s="1"/>
  <c r="A24" i="32"/>
  <c r="W23" i="32"/>
  <c r="T23" i="32"/>
  <c r="Q23" i="32"/>
  <c r="P23" i="32"/>
  <c r="L23" i="32"/>
  <c r="AN23" i="32" s="1"/>
  <c r="A23" i="32"/>
  <c r="W22" i="32"/>
  <c r="T22" i="32" s="1"/>
  <c r="Q22" i="32"/>
  <c r="P22" i="32"/>
  <c r="L22" i="32"/>
  <c r="AN22" i="32" s="1"/>
  <c r="A22" i="32"/>
  <c r="W21" i="32"/>
  <c r="T21" i="32" s="1"/>
  <c r="P21" i="32"/>
  <c r="L21" i="32"/>
  <c r="AN21" i="32" s="1"/>
  <c r="A21" i="32"/>
  <c r="W20" i="32"/>
  <c r="T20" i="32"/>
  <c r="Q20" i="32"/>
  <c r="P20" i="32"/>
  <c r="L20" i="32"/>
  <c r="AN20" i="32" s="1"/>
  <c r="A20" i="32"/>
  <c r="W19" i="32"/>
  <c r="T19" i="32"/>
  <c r="Q19" i="32"/>
  <c r="P19" i="32"/>
  <c r="L19" i="32"/>
  <c r="AN19" i="32" s="1"/>
  <c r="A19" i="32"/>
  <c r="W18" i="32"/>
  <c r="T18" i="32" s="1"/>
  <c r="Q18" i="32"/>
  <c r="P18" i="32"/>
  <c r="L18" i="32"/>
  <c r="AN18" i="32" s="1"/>
  <c r="A18" i="32"/>
  <c r="W17" i="32"/>
  <c r="T17" i="32"/>
  <c r="Q17" i="32"/>
  <c r="P17" i="32"/>
  <c r="L17" i="32"/>
  <c r="AN17" i="32" s="1"/>
  <c r="A17" i="32"/>
  <c r="W16" i="32"/>
  <c r="T16" i="32"/>
  <c r="Q16" i="32"/>
  <c r="P16" i="32"/>
  <c r="L16" i="32"/>
  <c r="AN16" i="32" s="1"/>
  <c r="A16" i="32"/>
  <c r="W15" i="32"/>
  <c r="T15" i="32"/>
  <c r="Q15" i="32"/>
  <c r="P15" i="32"/>
  <c r="L15" i="32"/>
  <c r="AN15" i="32" s="1"/>
  <c r="A15" i="32"/>
  <c r="W14" i="32"/>
  <c r="T14" i="32" s="1"/>
  <c r="Q14" i="32"/>
  <c r="P14" i="32"/>
  <c r="L14" i="32"/>
  <c r="AN14" i="32" s="1"/>
  <c r="A14" i="32"/>
  <c r="W13" i="32"/>
  <c r="T13" i="32" s="1"/>
  <c r="P13" i="32"/>
  <c r="L13" i="32"/>
  <c r="AN13" i="32" s="1"/>
  <c r="A13" i="32"/>
  <c r="W12" i="32"/>
  <c r="T12" i="32"/>
  <c r="Q12" i="32"/>
  <c r="P12" i="32"/>
  <c r="L12" i="32"/>
  <c r="AN12" i="32" s="1"/>
  <c r="A12" i="32"/>
  <c r="W11" i="32"/>
  <c r="T11" i="32"/>
  <c r="Q11" i="32"/>
  <c r="P11" i="32"/>
  <c r="L11" i="32"/>
  <c r="AN11" i="32" s="1"/>
  <c r="A11" i="32"/>
  <c r="W10" i="32"/>
  <c r="T10" i="32"/>
  <c r="Q10" i="32"/>
  <c r="P10" i="32"/>
  <c r="L10" i="32"/>
  <c r="AN10" i="32" s="1"/>
  <c r="A10" i="32"/>
  <c r="W9" i="32"/>
  <c r="T9" i="32"/>
  <c r="Q9" i="32"/>
  <c r="P9" i="32"/>
  <c r="L9" i="32"/>
  <c r="AN9" i="32" s="1"/>
  <c r="A9" i="32"/>
  <c r="W8" i="32"/>
  <c r="T8" i="32" s="1"/>
  <c r="Q8" i="32"/>
  <c r="P8" i="32"/>
  <c r="L8" i="32"/>
  <c r="AN8" i="32" s="1"/>
  <c r="A8" i="32"/>
  <c r="W7" i="32"/>
  <c r="T7" i="32" s="1"/>
  <c r="Q7" i="32"/>
  <c r="P7" i="32"/>
  <c r="L7" i="32"/>
  <c r="AN7" i="32" s="1"/>
  <c r="A7" i="32"/>
  <c r="W6" i="32"/>
  <c r="T6" i="32" s="1"/>
  <c r="P6" i="32"/>
  <c r="L6" i="32"/>
  <c r="AN6" i="32" s="1"/>
  <c r="A6" i="32"/>
  <c r="W5" i="32"/>
  <c r="T5" i="32"/>
  <c r="Q5" i="32"/>
  <c r="P5" i="32"/>
  <c r="L5" i="32"/>
  <c r="AN5" i="32" s="1"/>
  <c r="A5" i="32"/>
  <c r="W4" i="32"/>
  <c r="T4" i="32"/>
  <c r="Q4" i="32"/>
  <c r="P4" i="32"/>
  <c r="L4" i="32"/>
  <c r="AN4" i="32" s="1"/>
  <c r="A4" i="32"/>
  <c r="W3" i="32"/>
  <c r="T3" i="32"/>
  <c r="Q3" i="32"/>
  <c r="P3" i="32"/>
  <c r="L3" i="32"/>
  <c r="AN3" i="32" s="1"/>
  <c r="A3" i="32"/>
  <c r="W2" i="32"/>
  <c r="T2" i="32"/>
  <c r="Q2" i="32"/>
  <c r="P2" i="32"/>
  <c r="L2" i="32"/>
  <c r="AN2" i="32" s="1"/>
  <c r="A2" i="32"/>
  <c r="L638" i="14"/>
  <c r="L637" i="14"/>
  <c r="L636" i="14"/>
  <c r="L635" i="14"/>
  <c r="L634" i="14"/>
  <c r="L633" i="14"/>
  <c r="L632" i="14"/>
  <c r="L631" i="14"/>
  <c r="L630" i="14"/>
  <c r="L629" i="14"/>
  <c r="L628" i="14"/>
  <c r="L627" i="14"/>
  <c r="L626" i="14"/>
  <c r="L625" i="14"/>
  <c r="L624" i="14"/>
  <c r="L623" i="14"/>
  <c r="L622" i="14"/>
  <c r="L621" i="14"/>
  <c r="L620" i="14"/>
  <c r="L619" i="14"/>
  <c r="L618" i="14"/>
  <c r="L617" i="14"/>
  <c r="L616" i="14"/>
  <c r="L615" i="14"/>
  <c r="L614" i="14"/>
  <c r="L613" i="14"/>
  <c r="L612" i="14"/>
  <c r="L611" i="14"/>
  <c r="L610" i="14"/>
  <c r="L609" i="14"/>
  <c r="L608" i="14"/>
  <c r="L607" i="14"/>
  <c r="L606" i="14"/>
  <c r="L605" i="14"/>
  <c r="L604" i="14"/>
  <c r="L603" i="14"/>
  <c r="L602" i="14"/>
  <c r="L601" i="14"/>
  <c r="L600" i="14"/>
  <c r="L599" i="14"/>
  <c r="L598" i="14"/>
  <c r="L597" i="14"/>
  <c r="L596" i="14"/>
  <c r="L595" i="14"/>
  <c r="L594" i="14"/>
  <c r="L593" i="14"/>
  <c r="L592" i="14"/>
  <c r="L591" i="14"/>
  <c r="L590" i="14"/>
  <c r="L589" i="14"/>
  <c r="L588" i="14"/>
  <c r="L587" i="14"/>
  <c r="L586" i="14"/>
  <c r="L585" i="14"/>
  <c r="L584" i="14"/>
  <c r="L583" i="14"/>
  <c r="L582" i="14"/>
  <c r="L581" i="14"/>
  <c r="L580" i="14"/>
  <c r="L579" i="14"/>
  <c r="L578" i="14"/>
  <c r="L577" i="14"/>
  <c r="L576" i="14"/>
  <c r="L575" i="14"/>
  <c r="L574" i="14"/>
  <c r="L573" i="14"/>
  <c r="L572" i="14"/>
  <c r="L571" i="14"/>
  <c r="L570" i="14"/>
  <c r="L569" i="14"/>
  <c r="L568" i="14"/>
  <c r="L567" i="14"/>
  <c r="L566" i="14"/>
  <c r="L565" i="14"/>
  <c r="L564" i="14"/>
  <c r="L563" i="14"/>
  <c r="L562" i="14"/>
  <c r="L561" i="14"/>
  <c r="L560" i="14"/>
  <c r="L559" i="14"/>
  <c r="L558" i="14"/>
  <c r="L557" i="14"/>
  <c r="L556" i="14"/>
  <c r="L555" i="14"/>
  <c r="L554" i="14"/>
  <c r="L553" i="14"/>
  <c r="L552" i="14"/>
  <c r="L551" i="14"/>
  <c r="L550" i="14"/>
  <c r="L549" i="14"/>
  <c r="L548" i="14"/>
  <c r="L547" i="14"/>
  <c r="L546" i="14"/>
  <c r="L545" i="14"/>
  <c r="L544" i="14"/>
  <c r="L543" i="14"/>
  <c r="L542" i="14"/>
  <c r="L541" i="14"/>
  <c r="L540" i="14"/>
  <c r="L539" i="14"/>
  <c r="L538" i="14"/>
  <c r="L537" i="14"/>
  <c r="L536" i="14"/>
  <c r="L535" i="14"/>
  <c r="L534" i="14"/>
  <c r="L533" i="14"/>
  <c r="L532" i="14"/>
  <c r="L531" i="14"/>
  <c r="L530" i="14"/>
  <c r="L529" i="14"/>
  <c r="L528" i="14"/>
  <c r="L527" i="14"/>
  <c r="L526" i="14"/>
  <c r="L525" i="14"/>
  <c r="L524" i="14"/>
  <c r="L523" i="14"/>
  <c r="L522" i="14"/>
  <c r="L521" i="14"/>
  <c r="L520" i="14"/>
  <c r="L519" i="14"/>
  <c r="L518" i="14"/>
  <c r="L517" i="14"/>
  <c r="L516" i="14"/>
  <c r="L515" i="14"/>
  <c r="L514" i="14"/>
  <c r="L513" i="14"/>
  <c r="L512" i="14"/>
  <c r="L511" i="14"/>
  <c r="L510" i="14"/>
  <c r="L509" i="14"/>
  <c r="W639" i="14"/>
  <c r="P639" i="14"/>
  <c r="A639" i="14"/>
  <c r="T639" i="14"/>
  <c r="P638" i="14"/>
  <c r="A638" i="14"/>
  <c r="P637" i="14"/>
  <c r="A637" i="14"/>
  <c r="P636" i="14"/>
  <c r="A636" i="14"/>
  <c r="P635" i="14"/>
  <c r="A635" i="14"/>
  <c r="P634" i="14"/>
  <c r="A634" i="14"/>
  <c r="P633" i="14"/>
  <c r="A633" i="14"/>
  <c r="P632" i="14"/>
  <c r="A632" i="14"/>
  <c r="P631" i="14"/>
  <c r="A631" i="14"/>
  <c r="P630" i="14"/>
  <c r="A630" i="14"/>
  <c r="P629" i="14"/>
  <c r="A629" i="14"/>
  <c r="P628" i="14"/>
  <c r="A628" i="14"/>
  <c r="P627" i="14"/>
  <c r="A627" i="14"/>
  <c r="P626" i="14"/>
  <c r="A626" i="14"/>
  <c r="P625" i="14"/>
  <c r="A625" i="14"/>
  <c r="P624" i="14"/>
  <c r="A624" i="14"/>
  <c r="P623" i="14"/>
  <c r="A623" i="14"/>
  <c r="P622" i="14"/>
  <c r="A622" i="14"/>
  <c r="P621" i="14"/>
  <c r="A621" i="14"/>
  <c r="P620" i="14"/>
  <c r="A620" i="14"/>
  <c r="P619" i="14"/>
  <c r="A619" i="14"/>
  <c r="P618" i="14"/>
  <c r="A618" i="14"/>
  <c r="P617" i="14"/>
  <c r="A617" i="14"/>
  <c r="P616" i="14"/>
  <c r="A616" i="14"/>
  <c r="P615" i="14"/>
  <c r="A615" i="14"/>
  <c r="P614" i="14"/>
  <c r="A614" i="14"/>
  <c r="P613" i="14"/>
  <c r="A613" i="14"/>
  <c r="P612" i="14"/>
  <c r="A612" i="14"/>
  <c r="P611" i="14"/>
  <c r="A611" i="14"/>
  <c r="P610" i="14"/>
  <c r="A610" i="14"/>
  <c r="P609" i="14"/>
  <c r="A609" i="14"/>
  <c r="P608" i="14"/>
  <c r="A608" i="14"/>
  <c r="P607" i="14"/>
  <c r="A607" i="14"/>
  <c r="P606" i="14"/>
  <c r="A606" i="14"/>
  <c r="P605" i="14"/>
  <c r="A605" i="14"/>
  <c r="P604" i="14"/>
  <c r="A604" i="14"/>
  <c r="P603" i="14"/>
  <c r="A603" i="14"/>
  <c r="P602" i="14"/>
  <c r="A602" i="14"/>
  <c r="P601" i="14"/>
  <c r="A601" i="14"/>
  <c r="P600" i="14"/>
  <c r="A600" i="14"/>
  <c r="P599" i="14"/>
  <c r="A599" i="14"/>
  <c r="P598" i="14"/>
  <c r="A598" i="14"/>
  <c r="P597" i="14"/>
  <c r="A597" i="14"/>
  <c r="P596" i="14"/>
  <c r="A596" i="14"/>
  <c r="P595" i="14"/>
  <c r="A595" i="14"/>
  <c r="P594" i="14"/>
  <c r="A594" i="14"/>
  <c r="P593" i="14"/>
  <c r="A593" i="14"/>
  <c r="P592" i="14"/>
  <c r="A592" i="14"/>
  <c r="P591" i="14"/>
  <c r="A591" i="14"/>
  <c r="P590" i="14"/>
  <c r="A590" i="14"/>
  <c r="P589" i="14"/>
  <c r="A589" i="14"/>
  <c r="P588" i="14"/>
  <c r="A588" i="14"/>
  <c r="P587" i="14"/>
  <c r="A587" i="14"/>
  <c r="P586" i="14"/>
  <c r="A586" i="14"/>
  <c r="P585" i="14"/>
  <c r="A585" i="14"/>
  <c r="P584" i="14"/>
  <c r="A584" i="14"/>
  <c r="P583" i="14"/>
  <c r="A583" i="14"/>
  <c r="P582" i="14"/>
  <c r="A582" i="14"/>
  <c r="P581" i="14"/>
  <c r="A581" i="14"/>
  <c r="P580" i="14"/>
  <c r="A580" i="14"/>
  <c r="P579" i="14"/>
  <c r="A579" i="14"/>
  <c r="P578" i="14"/>
  <c r="A578" i="14"/>
  <c r="P577" i="14"/>
  <c r="A577" i="14"/>
  <c r="P576" i="14"/>
  <c r="A576" i="14"/>
  <c r="P575" i="14"/>
  <c r="A575" i="14"/>
  <c r="P574" i="14"/>
  <c r="A574" i="14"/>
  <c r="P573" i="14"/>
  <c r="A573" i="14"/>
  <c r="P572" i="14"/>
  <c r="A572" i="14"/>
  <c r="P571" i="14"/>
  <c r="A571" i="14"/>
  <c r="P570" i="14"/>
  <c r="A570" i="14"/>
  <c r="P569" i="14"/>
  <c r="A569" i="14"/>
  <c r="P568" i="14"/>
  <c r="A568" i="14"/>
  <c r="P567" i="14"/>
  <c r="A567" i="14"/>
  <c r="P566" i="14"/>
  <c r="A566" i="14"/>
  <c r="P565" i="14"/>
  <c r="A565" i="14"/>
  <c r="P564" i="14"/>
  <c r="A564" i="14"/>
  <c r="P563" i="14"/>
  <c r="A563" i="14"/>
  <c r="P562" i="14"/>
  <c r="A562" i="14"/>
  <c r="P561" i="14"/>
  <c r="A561" i="14"/>
  <c r="P560" i="14"/>
  <c r="A560" i="14"/>
  <c r="P559" i="14"/>
  <c r="A559" i="14"/>
  <c r="P558" i="14"/>
  <c r="A558" i="14"/>
  <c r="P557" i="14"/>
  <c r="A557" i="14"/>
  <c r="P556" i="14"/>
  <c r="A556" i="14"/>
  <c r="P555" i="14"/>
  <c r="A555" i="14"/>
  <c r="P554" i="14"/>
  <c r="A554" i="14"/>
  <c r="P553" i="14"/>
  <c r="A553" i="14"/>
  <c r="P552" i="14"/>
  <c r="A552" i="14"/>
  <c r="P551" i="14"/>
  <c r="A551" i="14"/>
  <c r="P550" i="14"/>
  <c r="A550" i="14"/>
  <c r="P549" i="14"/>
  <c r="A549" i="14"/>
  <c r="P548" i="14"/>
  <c r="A548" i="14"/>
  <c r="P547" i="14"/>
  <c r="A547" i="14"/>
  <c r="P546" i="14"/>
  <c r="A546" i="14"/>
  <c r="P545" i="14"/>
  <c r="A545" i="14"/>
  <c r="P544" i="14"/>
  <c r="A544" i="14"/>
  <c r="P543" i="14"/>
  <c r="A543" i="14"/>
  <c r="P542" i="14"/>
  <c r="A542" i="14"/>
  <c r="P541" i="14"/>
  <c r="A541" i="14"/>
  <c r="P540" i="14"/>
  <c r="A540" i="14"/>
  <c r="P539" i="14"/>
  <c r="A539" i="14"/>
  <c r="P538" i="14"/>
  <c r="A538" i="14"/>
  <c r="P537" i="14"/>
  <c r="A537" i="14"/>
  <c r="P536" i="14"/>
  <c r="A536" i="14"/>
  <c r="P535" i="14"/>
  <c r="A535" i="14"/>
  <c r="P534" i="14"/>
  <c r="A534" i="14"/>
  <c r="P533" i="14"/>
  <c r="A533" i="14"/>
  <c r="P532" i="14"/>
  <c r="A532" i="14"/>
  <c r="P531" i="14"/>
  <c r="A531" i="14"/>
  <c r="P530" i="14"/>
  <c r="A530" i="14"/>
  <c r="P529" i="14"/>
  <c r="A529" i="14"/>
  <c r="P528" i="14"/>
  <c r="A528" i="14"/>
  <c r="P527" i="14"/>
  <c r="A527" i="14"/>
  <c r="P526" i="14"/>
  <c r="A526" i="14"/>
  <c r="P525" i="14"/>
  <c r="A525" i="14"/>
  <c r="P524" i="14"/>
  <c r="A524" i="14"/>
  <c r="P523" i="14"/>
  <c r="A523" i="14"/>
  <c r="P522" i="14"/>
  <c r="A522" i="14"/>
  <c r="P521" i="14"/>
  <c r="A521" i="14"/>
  <c r="P520" i="14"/>
  <c r="A520" i="14"/>
  <c r="P519" i="14"/>
  <c r="A519" i="14"/>
  <c r="P518" i="14"/>
  <c r="A518" i="14"/>
  <c r="P517" i="14"/>
  <c r="A517" i="14"/>
  <c r="P516" i="14"/>
  <c r="A516" i="14"/>
  <c r="P515" i="14"/>
  <c r="A515" i="14"/>
  <c r="P514" i="14"/>
  <c r="A514" i="14"/>
  <c r="P513" i="14"/>
  <c r="A513" i="14"/>
  <c r="P512" i="14"/>
  <c r="A512" i="14"/>
  <c r="P511" i="14"/>
  <c r="A511" i="14"/>
  <c r="P510" i="14"/>
  <c r="A510" i="14"/>
  <c r="P509" i="14"/>
  <c r="A509" i="14"/>
  <c r="W638" i="14"/>
  <c r="W637" i="14"/>
  <c r="W636" i="14"/>
  <c r="W635" i="14"/>
  <c r="W634" i="14"/>
  <c r="W633" i="14"/>
  <c r="W632" i="14"/>
  <c r="W631" i="14"/>
  <c r="W630" i="14"/>
  <c r="W629" i="14"/>
  <c r="W628" i="14"/>
  <c r="W627" i="14"/>
  <c r="W626" i="14"/>
  <c r="W625" i="14"/>
  <c r="W624" i="14"/>
  <c r="W623" i="14"/>
  <c r="W622" i="14"/>
  <c r="W621" i="14"/>
  <c r="W620" i="14"/>
  <c r="W619" i="14"/>
  <c r="W618" i="14"/>
  <c r="W617" i="14"/>
  <c r="W616" i="14"/>
  <c r="W615" i="14"/>
  <c r="W614" i="14"/>
  <c r="W613" i="14"/>
  <c r="W612" i="14"/>
  <c r="W611" i="14"/>
  <c r="W610" i="14"/>
  <c r="W609" i="14"/>
  <c r="W608" i="14"/>
  <c r="W607" i="14"/>
  <c r="W606" i="14"/>
  <c r="W605" i="14"/>
  <c r="W604" i="14"/>
  <c r="W603" i="14"/>
  <c r="W602" i="14"/>
  <c r="W601" i="14"/>
  <c r="W600" i="14"/>
  <c r="W599" i="14"/>
  <c r="W598" i="14"/>
  <c r="W597" i="14"/>
  <c r="W596" i="14"/>
  <c r="W595" i="14"/>
  <c r="W594" i="14"/>
  <c r="W593" i="14"/>
  <c r="W592" i="14"/>
  <c r="W591" i="14"/>
  <c r="W590" i="14"/>
  <c r="W589" i="14"/>
  <c r="W588" i="14"/>
  <c r="W587" i="14"/>
  <c r="W586" i="14"/>
  <c r="W585" i="14"/>
  <c r="W584" i="14"/>
  <c r="W583" i="14"/>
  <c r="W582" i="14"/>
  <c r="W581" i="14"/>
  <c r="W580" i="14"/>
  <c r="W579" i="14"/>
  <c r="W578" i="14"/>
  <c r="W577" i="14"/>
  <c r="W576" i="14"/>
  <c r="W575" i="14"/>
  <c r="W574" i="14"/>
  <c r="W573" i="14"/>
  <c r="W572" i="14"/>
  <c r="W571" i="14"/>
  <c r="W570" i="14"/>
  <c r="W569" i="14"/>
  <c r="W568" i="14"/>
  <c r="W567" i="14"/>
  <c r="W566" i="14"/>
  <c r="W565" i="14"/>
  <c r="W564" i="14"/>
  <c r="W563" i="14"/>
  <c r="W562" i="14"/>
  <c r="W561" i="14"/>
  <c r="W560" i="14"/>
  <c r="W559" i="14"/>
  <c r="W558" i="14"/>
  <c r="W557" i="14"/>
  <c r="W556" i="14"/>
  <c r="W555" i="14"/>
  <c r="W554" i="14"/>
  <c r="W553" i="14"/>
  <c r="W552" i="14"/>
  <c r="W551" i="14"/>
  <c r="W550" i="14"/>
  <c r="W549" i="14"/>
  <c r="W548" i="14"/>
  <c r="W547" i="14"/>
  <c r="W546" i="14"/>
  <c r="W545" i="14"/>
  <c r="W544" i="14"/>
  <c r="W543" i="14"/>
  <c r="W542" i="14"/>
  <c r="W541" i="14"/>
  <c r="W540" i="14"/>
  <c r="W539" i="14"/>
  <c r="W538" i="14"/>
  <c r="W537" i="14"/>
  <c r="W536" i="14"/>
  <c r="W535" i="14"/>
  <c r="W534" i="14"/>
  <c r="W533" i="14"/>
  <c r="W532" i="14"/>
  <c r="W531" i="14"/>
  <c r="W530" i="14"/>
  <c r="W529" i="14"/>
  <c r="W528" i="14"/>
  <c r="W527" i="14"/>
  <c r="W526" i="14"/>
  <c r="W525" i="14"/>
  <c r="W524" i="14"/>
  <c r="W523" i="14"/>
  <c r="W522" i="14"/>
  <c r="W521" i="14"/>
  <c r="W520" i="14"/>
  <c r="W519" i="14"/>
  <c r="W518" i="14"/>
  <c r="W517" i="14"/>
  <c r="W516" i="14"/>
  <c r="W515" i="14"/>
  <c r="W514" i="14"/>
  <c r="W513" i="14"/>
  <c r="W512" i="14"/>
  <c r="W511" i="14"/>
  <c r="W510" i="14"/>
  <c r="W509" i="14"/>
  <c r="T638" i="14"/>
  <c r="T637" i="14"/>
  <c r="T636" i="14"/>
  <c r="T635" i="14"/>
  <c r="T634" i="14"/>
  <c r="T633" i="14"/>
  <c r="T632" i="14"/>
  <c r="T631" i="14"/>
  <c r="T630" i="14"/>
  <c r="T629" i="14"/>
  <c r="T628" i="14"/>
  <c r="T627" i="14"/>
  <c r="T626" i="14"/>
  <c r="T625" i="14"/>
  <c r="T624" i="14"/>
  <c r="T623" i="14"/>
  <c r="T622" i="14"/>
  <c r="T621" i="14"/>
  <c r="T620" i="14"/>
  <c r="T619" i="14"/>
  <c r="T618" i="14"/>
  <c r="T617" i="14"/>
  <c r="T616" i="14"/>
  <c r="T615" i="14"/>
  <c r="T614" i="14"/>
  <c r="T613" i="14"/>
  <c r="T612" i="14"/>
  <c r="T611" i="14"/>
  <c r="T610" i="14"/>
  <c r="T609" i="14"/>
  <c r="T608" i="14"/>
  <c r="T607" i="14"/>
  <c r="T606" i="14"/>
  <c r="T605" i="14"/>
  <c r="T604" i="14"/>
  <c r="T603" i="14"/>
  <c r="T602" i="14"/>
  <c r="T601" i="14"/>
  <c r="T600" i="14"/>
  <c r="T599" i="14"/>
  <c r="T598" i="14"/>
  <c r="T597" i="14"/>
  <c r="T596" i="14"/>
  <c r="T595" i="14"/>
  <c r="T594" i="14"/>
  <c r="T593" i="14"/>
  <c r="T592" i="14"/>
  <c r="T591" i="14"/>
  <c r="T590" i="14"/>
  <c r="T589" i="14"/>
  <c r="T588" i="14"/>
  <c r="T587" i="14"/>
  <c r="T586" i="14"/>
  <c r="T585" i="14"/>
  <c r="T584" i="14"/>
  <c r="T583" i="14"/>
  <c r="T582" i="14"/>
  <c r="T581" i="14"/>
  <c r="T580" i="14"/>
  <c r="T579" i="14"/>
  <c r="T578" i="14"/>
  <c r="T577" i="14"/>
  <c r="T576" i="14"/>
  <c r="T575" i="14"/>
  <c r="T574" i="14"/>
  <c r="T573" i="14"/>
  <c r="T572" i="14"/>
  <c r="T571" i="14"/>
  <c r="T570" i="14"/>
  <c r="T569" i="14"/>
  <c r="T568" i="14"/>
  <c r="T567" i="14"/>
  <c r="T566" i="14"/>
  <c r="T565" i="14"/>
  <c r="T564" i="14"/>
  <c r="T563" i="14"/>
  <c r="T562" i="14"/>
  <c r="T561" i="14"/>
  <c r="T560" i="14"/>
  <c r="T559" i="14"/>
  <c r="T558" i="14"/>
  <c r="T557" i="14"/>
  <c r="T556" i="14"/>
  <c r="T555" i="14"/>
  <c r="T554" i="14"/>
  <c r="T553" i="14"/>
  <c r="T552" i="14"/>
  <c r="T551" i="14"/>
  <c r="T550" i="14"/>
  <c r="T549" i="14"/>
  <c r="T548" i="14"/>
  <c r="T547" i="14"/>
  <c r="T546" i="14"/>
  <c r="T545" i="14"/>
  <c r="T544" i="14"/>
  <c r="T543" i="14"/>
  <c r="T542" i="14"/>
  <c r="T541" i="14"/>
  <c r="T540" i="14"/>
  <c r="T539" i="14"/>
  <c r="T538" i="14"/>
  <c r="T537" i="14"/>
  <c r="T536" i="14"/>
  <c r="T535" i="14"/>
  <c r="T534" i="14"/>
  <c r="T533" i="14"/>
  <c r="T532" i="14"/>
  <c r="T531" i="14"/>
  <c r="T530" i="14"/>
  <c r="T529" i="14"/>
  <c r="T528" i="14"/>
  <c r="T527" i="14"/>
  <c r="T526" i="14"/>
  <c r="T525" i="14"/>
  <c r="T524" i="14"/>
  <c r="T523" i="14"/>
  <c r="T522" i="14"/>
  <c r="T521" i="14"/>
  <c r="T520" i="14"/>
  <c r="T519" i="14"/>
  <c r="T518" i="14"/>
  <c r="T517" i="14"/>
  <c r="T516" i="14"/>
  <c r="T515" i="14"/>
  <c r="T514" i="14"/>
  <c r="T513" i="14"/>
  <c r="T512" i="14"/>
  <c r="T511" i="14"/>
  <c r="T510" i="14"/>
  <c r="T509" i="14"/>
  <c r="L1028" i="32" l="1"/>
  <c r="W57" i="14"/>
  <c r="T57" i="14"/>
  <c r="Q57" i="14"/>
  <c r="P57" i="14"/>
  <c r="L57" i="14"/>
  <c r="AN57" i="14" s="1"/>
  <c r="A57" i="14"/>
  <c r="W49" i="14"/>
  <c r="T49" i="14" s="1"/>
  <c r="Q49" i="14"/>
  <c r="P49" i="14"/>
  <c r="L49" i="14"/>
  <c r="AN49" i="14" s="1"/>
  <c r="A49" i="14"/>
  <c r="L476" i="14"/>
  <c r="L75" i="14"/>
  <c r="L74" i="14"/>
  <c r="L73" i="14"/>
  <c r="L72" i="14"/>
  <c r="L71" i="14"/>
  <c r="L70" i="14"/>
  <c r="L69" i="14"/>
  <c r="L68" i="14"/>
  <c r="L83" i="14"/>
  <c r="L82" i="14"/>
  <c r="L81" i="14"/>
  <c r="L80" i="14"/>
  <c r="L79" i="14"/>
  <c r="L78" i="14"/>
  <c r="L77" i="14"/>
  <c r="L76" i="14"/>
  <c r="L94" i="14"/>
  <c r="L93" i="14"/>
  <c r="L92" i="14"/>
  <c r="L91" i="14"/>
  <c r="L90" i="14"/>
  <c r="L89" i="14"/>
  <c r="L88" i="14"/>
  <c r="L87" i="14"/>
  <c r="L86" i="14"/>
  <c r="L85" i="14"/>
  <c r="L84" i="14"/>
  <c r="L106" i="14"/>
  <c r="L105" i="14"/>
  <c r="L104" i="14"/>
  <c r="L103" i="14"/>
  <c r="L102" i="14"/>
  <c r="L101" i="14"/>
  <c r="L100" i="14"/>
  <c r="L99" i="14"/>
  <c r="L98" i="14"/>
  <c r="L97" i="14"/>
  <c r="L96" i="14"/>
  <c r="L95" i="14"/>
  <c r="L67" i="14"/>
  <c r="L66" i="14"/>
  <c r="L65" i="14"/>
  <c r="L64" i="14"/>
  <c r="L63" i="14"/>
  <c r="L62" i="14"/>
  <c r="L61" i="14"/>
  <c r="L60" i="14"/>
  <c r="L59" i="14"/>
  <c r="L58" i="14"/>
  <c r="L56" i="14"/>
  <c r="L55" i="14"/>
  <c r="L54" i="14"/>
  <c r="L53" i="14"/>
  <c r="L52" i="14"/>
  <c r="L51" i="14"/>
  <c r="L50" i="14"/>
  <c r="L48" i="14"/>
  <c r="L47" i="14"/>
  <c r="L46" i="14"/>
  <c r="L45" i="14"/>
  <c r="L44" i="14"/>
  <c r="L43" i="14"/>
  <c r="L42" i="14"/>
  <c r="L41" i="14"/>
  <c r="L40" i="14"/>
  <c r="L39" i="14"/>
  <c r="L38" i="14"/>
  <c r="L37" i="14"/>
  <c r="L36" i="14"/>
  <c r="L35" i="14"/>
  <c r="L34" i="14"/>
  <c r="L30" i="14"/>
  <c r="L29" i="14"/>
  <c r="L28" i="14"/>
  <c r="L27" i="14"/>
  <c r="L26" i="14"/>
  <c r="L25" i="14"/>
  <c r="L24" i="14"/>
  <c r="L23" i="14"/>
  <c r="L22" i="14"/>
  <c r="L21" i="14"/>
  <c r="L20" i="14"/>
  <c r="L19" i="14"/>
  <c r="L18" i="14"/>
  <c r="L17" i="14"/>
  <c r="L16" i="14"/>
  <c r="L15" i="14"/>
  <c r="L14" i="14"/>
  <c r="L13" i="14"/>
  <c r="L12" i="14"/>
  <c r="L11" i="14"/>
  <c r="L10" i="14"/>
  <c r="AN10" i="14" s="1"/>
  <c r="L9" i="14"/>
  <c r="L8" i="14"/>
  <c r="L7" i="14"/>
  <c r="L6" i="14"/>
  <c r="L5" i="14"/>
  <c r="L4" i="14"/>
  <c r="L3" i="14"/>
  <c r="L2" i="14"/>
  <c r="W10" i="14"/>
  <c r="T10" i="14"/>
  <c r="Q10" i="14"/>
  <c r="P10" i="14"/>
  <c r="A10" i="14"/>
  <c r="W173" i="14" l="1"/>
  <c r="W174" i="14"/>
  <c r="W175" i="14"/>
  <c r="W176" i="14"/>
  <c r="W169" i="14"/>
  <c r="T169" i="14"/>
  <c r="Q169" i="14"/>
  <c r="P169" i="14"/>
  <c r="L169" i="14"/>
  <c r="AN169" i="14" s="1"/>
  <c r="A169" i="14"/>
  <c r="L428" i="14"/>
  <c r="L427" i="14"/>
  <c r="L426" i="14"/>
  <c r="L425" i="14"/>
  <c r="L424" i="14"/>
  <c r="L423" i="14"/>
  <c r="L422" i="14"/>
  <c r="L421" i="14"/>
  <c r="L420" i="14"/>
  <c r="L419" i="14"/>
  <c r="L418" i="14"/>
  <c r="L417" i="14"/>
  <c r="L415" i="14"/>
  <c r="L416" i="14"/>
  <c r="L414" i="14"/>
  <c r="L413" i="14"/>
  <c r="L412" i="14"/>
  <c r="L411" i="14"/>
  <c r="L410" i="14"/>
  <c r="L409" i="14"/>
  <c r="L408" i="14"/>
  <c r="L407" i="14"/>
  <c r="L406" i="14"/>
  <c r="L405" i="14"/>
  <c r="L404" i="14"/>
  <c r="L403" i="14"/>
  <c r="L402" i="14"/>
  <c r="L401" i="14"/>
  <c r="L400" i="14"/>
  <c r="L399" i="14"/>
  <c r="L398" i="14"/>
  <c r="L397" i="14"/>
  <c r="L396" i="14"/>
  <c r="L395" i="14"/>
  <c r="L390" i="14"/>
  <c r="L394" i="14"/>
  <c r="L362" i="14"/>
  <c r="L361" i="14"/>
  <c r="L360" i="14"/>
  <c r="L359" i="14"/>
  <c r="L358" i="14"/>
  <c r="L357" i="14"/>
  <c r="L389" i="14"/>
  <c r="L388" i="14"/>
  <c r="L387" i="14"/>
  <c r="L386" i="14"/>
  <c r="L385" i="14"/>
  <c r="L384" i="14"/>
  <c r="L383" i="14"/>
  <c r="L382" i="14"/>
  <c r="L381" i="14"/>
  <c r="L380" i="14"/>
  <c r="L379" i="14"/>
  <c r="L378" i="14"/>
  <c r="L375" i="14"/>
  <c r="L374" i="14"/>
  <c r="L373" i="14"/>
  <c r="L372" i="14"/>
  <c r="L371" i="14"/>
  <c r="L370" i="14"/>
  <c r="L369" i="14"/>
  <c r="L368" i="14"/>
  <c r="L367" i="14"/>
  <c r="L366" i="14"/>
  <c r="L365" i="14"/>
  <c r="L364" i="14"/>
  <c r="L363" i="14"/>
  <c r="L354" i="14"/>
  <c r="L353" i="14"/>
  <c r="L352" i="14"/>
  <c r="L351" i="14"/>
  <c r="L350" i="14"/>
  <c r="L349" i="14"/>
  <c r="L348" i="14"/>
  <c r="L347" i="14"/>
  <c r="L346" i="14"/>
  <c r="L345" i="14"/>
  <c r="L344" i="14"/>
  <c r="L343" i="14"/>
  <c r="L342" i="14"/>
  <c r="L341" i="14"/>
  <c r="L340" i="14"/>
  <c r="L339" i="14"/>
  <c r="L338" i="14"/>
  <c r="L337" i="14"/>
  <c r="L336" i="14"/>
  <c r="L335" i="14"/>
  <c r="L334" i="14"/>
  <c r="L333" i="14"/>
  <c r="L332" i="14"/>
  <c r="L331" i="14"/>
  <c r="L327" i="14"/>
  <c r="L326" i="14"/>
  <c r="L325" i="14"/>
  <c r="L324" i="14"/>
  <c r="L323" i="14"/>
  <c r="L322" i="14"/>
  <c r="L321" i="14"/>
  <c r="L320" i="14"/>
  <c r="L319" i="14"/>
  <c r="L318" i="14"/>
  <c r="L317" i="14"/>
  <c r="L316" i="14"/>
  <c r="L315" i="14"/>
  <c r="L314" i="14"/>
  <c r="L313" i="14"/>
  <c r="L312" i="14"/>
  <c r="L311" i="14"/>
  <c r="L310" i="14"/>
  <c r="L309" i="14"/>
  <c r="L308" i="14"/>
  <c r="L307" i="14"/>
  <c r="L306" i="14"/>
  <c r="L305" i="14"/>
  <c r="L304" i="14"/>
  <c r="L303" i="14"/>
  <c r="L302" i="14"/>
  <c r="L301" i="14"/>
  <c r="L300" i="14"/>
  <c r="L299" i="14"/>
  <c r="L298" i="14"/>
  <c r="L294" i="14"/>
  <c r="L293" i="14"/>
  <c r="L292" i="14"/>
  <c r="L291" i="14"/>
  <c r="L290" i="14"/>
  <c r="L289" i="14"/>
  <c r="L288" i="14"/>
  <c r="L287" i="14"/>
  <c r="L286" i="14"/>
  <c r="L285" i="14"/>
  <c r="L284" i="14"/>
  <c r="L283" i="14"/>
  <c r="L282" i="14"/>
  <c r="L281" i="14"/>
  <c r="L280" i="14"/>
  <c r="L277" i="14"/>
  <c r="L278" i="14"/>
  <c r="L279" i="14"/>
  <c r="L276" i="14"/>
  <c r="L275" i="14"/>
  <c r="L274" i="14"/>
  <c r="L273" i="14"/>
  <c r="L272" i="14"/>
  <c r="L271" i="14"/>
  <c r="L267" i="14"/>
  <c r="L266" i="14"/>
  <c r="L265" i="14"/>
  <c r="L264" i="14"/>
  <c r="L263" i="14"/>
  <c r="L262" i="14"/>
  <c r="L261" i="14"/>
  <c r="L260" i="14"/>
  <c r="L258" i="14"/>
  <c r="L259" i="14"/>
  <c r="L257" i="14"/>
  <c r="L256" i="14"/>
  <c r="L255" i="14"/>
  <c r="L254" i="14"/>
  <c r="L253" i="14"/>
  <c r="L252" i="14"/>
  <c r="L251" i="14"/>
  <c r="L250" i="14"/>
  <c r="L249" i="14"/>
  <c r="L248" i="14"/>
  <c r="L247" i="14"/>
  <c r="L246" i="14"/>
  <c r="L245" i="14"/>
  <c r="L244" i="14"/>
  <c r="L243" i="14"/>
  <c r="L242" i="14"/>
  <c r="L241" i="14"/>
  <c r="L240" i="14"/>
  <c r="L239" i="14"/>
  <c r="L238" i="14"/>
  <c r="L234" i="14"/>
  <c r="L233" i="14"/>
  <c r="L232" i="14"/>
  <c r="L231" i="14"/>
  <c r="L230" i="14"/>
  <c r="L229" i="14"/>
  <c r="L228" i="14"/>
  <c r="L227" i="14"/>
  <c r="L226" i="14"/>
  <c r="L225" i="14"/>
  <c r="L224" i="14"/>
  <c r="L223" i="14"/>
  <c r="L222" i="14"/>
  <c r="L221" i="14"/>
  <c r="L220" i="14"/>
  <c r="L219" i="14"/>
  <c r="L218" i="14"/>
  <c r="L217" i="14"/>
  <c r="L216" i="14"/>
  <c r="L215" i="14"/>
  <c r="L214" i="14"/>
  <c r="L213" i="14"/>
  <c r="L212" i="14"/>
  <c r="L211" i="14"/>
  <c r="L210" i="14"/>
  <c r="L208" i="14"/>
  <c r="L209" i="14"/>
  <c r="L207" i="14"/>
  <c r="L206" i="14"/>
  <c r="L205" i="14"/>
  <c r="L204" i="14"/>
  <c r="L203" i="14"/>
  <c r="L202" i="14"/>
  <c r="L201" i="14"/>
  <c r="L200" i="14"/>
  <c r="L199" i="14"/>
  <c r="L198" i="14"/>
  <c r="L197" i="14"/>
  <c r="L196" i="14"/>
  <c r="L195" i="14"/>
  <c r="L190" i="14"/>
  <c r="L189" i="14"/>
  <c r="L188" i="14"/>
  <c r="L187" i="14"/>
  <c r="L186" i="14"/>
  <c r="L185" i="14"/>
  <c r="L184" i="14"/>
  <c r="L183" i="14"/>
  <c r="L182" i="14"/>
  <c r="L181" i="14"/>
  <c r="L180" i="14"/>
  <c r="L179" i="14"/>
  <c r="L178" i="14"/>
  <c r="L177" i="14"/>
  <c r="L176" i="14"/>
  <c r="L175" i="14"/>
  <c r="L174" i="14"/>
  <c r="L173" i="14"/>
  <c r="L172" i="14"/>
  <c r="L171" i="14"/>
  <c r="L170" i="14"/>
  <c r="L168" i="14"/>
  <c r="L167" i="14"/>
  <c r="L166" i="14"/>
  <c r="L165" i="14"/>
  <c r="L164" i="14"/>
  <c r="L163" i="14"/>
  <c r="L162" i="14"/>
  <c r="L161" i="14"/>
  <c r="L160" i="14"/>
  <c r="L159" i="14"/>
  <c r="L158" i="14"/>
  <c r="L157" i="14"/>
  <c r="L156" i="14"/>
  <c r="L155" i="14"/>
  <c r="L154" i="14"/>
  <c r="L153" i="14"/>
  <c r="L149" i="14"/>
  <c r="L148" i="14"/>
  <c r="L147" i="14"/>
  <c r="L146" i="14"/>
  <c r="L145" i="14"/>
  <c r="L144" i="14"/>
  <c r="L143" i="14"/>
  <c r="L142" i="14"/>
  <c r="L141" i="14"/>
  <c r="L140" i="14"/>
  <c r="L139" i="14"/>
  <c r="L138" i="14"/>
  <c r="L137" i="14"/>
  <c r="L136" i="14"/>
  <c r="L135" i="14"/>
  <c r="L134" i="14"/>
  <c r="L133" i="14"/>
  <c r="L132" i="14"/>
  <c r="L131" i="14"/>
  <c r="L130" i="14"/>
  <c r="L129" i="14"/>
  <c r="L128" i="14"/>
  <c r="L127" i="14"/>
  <c r="L126" i="14"/>
  <c r="L125" i="14"/>
  <c r="L124" i="14"/>
  <c r="L123" i="14"/>
  <c r="L122" i="14"/>
  <c r="L121" i="14"/>
  <c r="L120" i="14"/>
  <c r="L119" i="14"/>
  <c r="L118" i="14"/>
  <c r="L117" i="14"/>
  <c r="L116" i="14"/>
  <c r="L115" i="14"/>
  <c r="L114" i="14"/>
  <c r="L113" i="14"/>
  <c r="L112" i="14"/>
  <c r="L111" i="14"/>
  <c r="L110" i="14"/>
  <c r="L191" i="14"/>
  <c r="AN429" i="14"/>
  <c r="W429" i="14"/>
  <c r="T429" i="14"/>
  <c r="Q429" i="14"/>
  <c r="P429" i="14"/>
  <c r="L429" i="14"/>
  <c r="A429" i="14"/>
  <c r="L391" i="14"/>
  <c r="AN391" i="14"/>
  <c r="W391" i="14"/>
  <c r="T391" i="14"/>
  <c r="Q391" i="14"/>
  <c r="P391" i="14"/>
  <c r="A391" i="14"/>
  <c r="AN328" i="14"/>
  <c r="W328" i="14"/>
  <c r="T328" i="14"/>
  <c r="Q328" i="14"/>
  <c r="P328" i="14"/>
  <c r="L328" i="14"/>
  <c r="A328" i="14"/>
  <c r="AN295" i="14"/>
  <c r="W295" i="14"/>
  <c r="T295" i="14"/>
  <c r="Q295" i="14"/>
  <c r="P295" i="14"/>
  <c r="L295" i="14"/>
  <c r="A295" i="14"/>
  <c r="L150" i="14"/>
  <c r="L192" i="14"/>
  <c r="L235" i="14"/>
  <c r="L268" i="14"/>
  <c r="AN268" i="14"/>
  <c r="W268" i="14"/>
  <c r="T268" i="14"/>
  <c r="Q268" i="14"/>
  <c r="P268" i="14"/>
  <c r="A268" i="14"/>
  <c r="AN235" i="14"/>
  <c r="W235" i="14"/>
  <c r="T235" i="14"/>
  <c r="Q235" i="14"/>
  <c r="P235" i="14"/>
  <c r="A235" i="14"/>
  <c r="P192" i="14"/>
  <c r="P150" i="14"/>
  <c r="AN192" i="14"/>
  <c r="W192" i="14"/>
  <c r="T192" i="14"/>
  <c r="Q192" i="14"/>
  <c r="A192" i="14"/>
  <c r="AN150" i="14"/>
  <c r="W150" i="14"/>
  <c r="T150" i="14"/>
  <c r="Q150" i="14"/>
  <c r="A150" i="14"/>
  <c r="W31" i="14"/>
  <c r="T31" i="14" s="1"/>
  <c r="Q31" i="14"/>
  <c r="P31" i="14"/>
  <c r="A31" i="14"/>
  <c r="W32" i="14"/>
  <c r="T32" i="14" s="1"/>
  <c r="Q32" i="14"/>
  <c r="P32" i="14"/>
  <c r="A32" i="14"/>
  <c r="A451" i="14"/>
  <c r="L451" i="14"/>
  <c r="AN451" i="14" s="1"/>
  <c r="P451" i="14"/>
  <c r="T451" i="14"/>
  <c r="W451" i="14"/>
  <c r="A452" i="14"/>
  <c r="L452" i="14"/>
  <c r="AN452" i="14" s="1"/>
  <c r="P452" i="14"/>
  <c r="T452" i="14"/>
  <c r="W452" i="14"/>
  <c r="L613" i="30"/>
  <c r="L612" i="30"/>
  <c r="J602" i="30"/>
  <c r="I602" i="30"/>
  <c r="H602" i="30"/>
  <c r="F602" i="30"/>
  <c r="E602" i="30"/>
  <c r="L602" i="30" s="1"/>
  <c r="AN581" i="30"/>
  <c r="W581" i="30"/>
  <c r="T581" i="30"/>
  <c r="P581" i="30"/>
  <c r="A581" i="30"/>
  <c r="AN580" i="30"/>
  <c r="W580" i="30"/>
  <c r="T580" i="30"/>
  <c r="P580" i="30"/>
  <c r="A580" i="30"/>
  <c r="AN579" i="30"/>
  <c r="W579" i="30"/>
  <c r="T579" i="30"/>
  <c r="P579" i="30"/>
  <c r="A579" i="30"/>
  <c r="AN578" i="30"/>
  <c r="W578" i="30"/>
  <c r="T578" i="30"/>
  <c r="P578" i="30"/>
  <c r="A578" i="30"/>
  <c r="AN577" i="30"/>
  <c r="W577" i="30"/>
  <c r="T577" i="30"/>
  <c r="Q577" i="30"/>
  <c r="P577" i="30"/>
  <c r="A577" i="30"/>
  <c r="AN576" i="30"/>
  <c r="W576" i="30"/>
  <c r="T576" i="30"/>
  <c r="Q576" i="30"/>
  <c r="P576" i="30"/>
  <c r="A576" i="30"/>
  <c r="AN575" i="30"/>
  <c r="W575" i="30"/>
  <c r="T575" i="30"/>
  <c r="Q575" i="30"/>
  <c r="P575" i="30"/>
  <c r="A575" i="30"/>
  <c r="AN574" i="30"/>
  <c r="W574" i="30"/>
  <c r="T574" i="30"/>
  <c r="Q574" i="30"/>
  <c r="P574" i="30"/>
  <c r="A574" i="30"/>
  <c r="AN573" i="30"/>
  <c r="W573" i="30"/>
  <c r="T573" i="30"/>
  <c r="Q573" i="30"/>
  <c r="P573" i="30"/>
  <c r="A573" i="30"/>
  <c r="W572" i="30"/>
  <c r="T572" i="30"/>
  <c r="Q572" i="30"/>
  <c r="P572" i="30"/>
  <c r="L572" i="30"/>
  <c r="AN572" i="30" s="1"/>
  <c r="A572" i="30"/>
  <c r="W571" i="30"/>
  <c r="T571" i="30" s="1"/>
  <c r="Q571" i="30"/>
  <c r="P571" i="30"/>
  <c r="L571" i="30"/>
  <c r="AN571" i="30" s="1"/>
  <c r="A571" i="30"/>
  <c r="AN570" i="30"/>
  <c r="W570" i="30"/>
  <c r="T570" i="30"/>
  <c r="Q570" i="30"/>
  <c r="P570" i="30"/>
  <c r="A570" i="30"/>
  <c r="AN569" i="30"/>
  <c r="W569" i="30"/>
  <c r="T569" i="30"/>
  <c r="Q569" i="30"/>
  <c r="P569" i="30"/>
  <c r="A569" i="30"/>
  <c r="AN568" i="30"/>
  <c r="W568" i="30"/>
  <c r="T568" i="30"/>
  <c r="Q568" i="30"/>
  <c r="P568" i="30"/>
  <c r="A568" i="30"/>
  <c r="AN567" i="30"/>
  <c r="W567" i="30"/>
  <c r="T567" i="30"/>
  <c r="Q567" i="30"/>
  <c r="P567" i="30"/>
  <c r="A567" i="30"/>
  <c r="W566" i="30"/>
  <c r="T566" i="30" s="1"/>
  <c r="Q566" i="30"/>
  <c r="P566" i="30"/>
  <c r="L566" i="30"/>
  <c r="AN566" i="30" s="1"/>
  <c r="A566" i="30"/>
  <c r="AN565" i="30"/>
  <c r="W565" i="30"/>
  <c r="T565" i="30"/>
  <c r="Q565" i="30"/>
  <c r="P565" i="30"/>
  <c r="A565" i="30"/>
  <c r="AN564" i="30"/>
  <c r="W564" i="30"/>
  <c r="T564" i="30"/>
  <c r="Q564" i="30"/>
  <c r="P564" i="30"/>
  <c r="A564" i="30"/>
  <c r="AN563" i="30"/>
  <c r="W563" i="30"/>
  <c r="T563" i="30"/>
  <c r="Q563" i="30"/>
  <c r="P563" i="30"/>
  <c r="A563" i="30"/>
  <c r="AN562" i="30"/>
  <c r="W562" i="30"/>
  <c r="T562" i="30"/>
  <c r="Q562" i="30"/>
  <c r="P562" i="30"/>
  <c r="A562" i="30"/>
  <c r="AN561" i="30"/>
  <c r="W561" i="30"/>
  <c r="T561" i="30"/>
  <c r="Q561" i="30"/>
  <c r="P561" i="30"/>
  <c r="A561" i="30"/>
  <c r="W560" i="30"/>
  <c r="T560" i="30"/>
  <c r="Q560" i="30"/>
  <c r="P560" i="30"/>
  <c r="L560" i="30"/>
  <c r="AN560" i="30" s="1"/>
  <c r="A560" i="30"/>
  <c r="W559" i="30"/>
  <c r="T559" i="30"/>
  <c r="Q559" i="30"/>
  <c r="P559" i="30"/>
  <c r="L559" i="30"/>
  <c r="AN559" i="30" s="1"/>
  <c r="A559" i="30"/>
  <c r="W558" i="30"/>
  <c r="T558" i="30"/>
  <c r="Q558" i="30"/>
  <c r="P558" i="30"/>
  <c r="L558" i="30"/>
  <c r="AN558" i="30" s="1"/>
  <c r="A558" i="30"/>
  <c r="AN557" i="30"/>
  <c r="W557" i="30"/>
  <c r="T557" i="30"/>
  <c r="Q557" i="30"/>
  <c r="P557" i="30"/>
  <c r="A557" i="30"/>
  <c r="W556" i="30"/>
  <c r="T556" i="30" s="1"/>
  <c r="Q556" i="30"/>
  <c r="P556" i="30"/>
  <c r="L556" i="30"/>
  <c r="AN556" i="30" s="1"/>
  <c r="A556" i="30"/>
  <c r="AN555" i="30"/>
  <c r="W555" i="30"/>
  <c r="T555" i="30"/>
  <c r="Q555" i="30"/>
  <c r="P555" i="30"/>
  <c r="A555" i="30"/>
  <c r="AN554" i="30"/>
  <c r="W554" i="30"/>
  <c r="T554" i="30"/>
  <c r="Q554" i="30"/>
  <c r="P554" i="30"/>
  <c r="A554" i="30"/>
  <c r="AN553" i="30"/>
  <c r="W553" i="30"/>
  <c r="T553" i="30"/>
  <c r="Q553" i="30"/>
  <c r="P553" i="30"/>
  <c r="A553" i="30"/>
  <c r="W552" i="30"/>
  <c r="T552" i="30"/>
  <c r="Q552" i="30"/>
  <c r="P552" i="30"/>
  <c r="L552" i="30"/>
  <c r="AN552" i="30" s="1"/>
  <c r="A552" i="30"/>
  <c r="W551" i="30"/>
  <c r="T551" i="30" s="1"/>
  <c r="Q551" i="30"/>
  <c r="P551" i="30"/>
  <c r="L551" i="30"/>
  <c r="AN551" i="30" s="1"/>
  <c r="A551" i="30"/>
  <c r="AN550" i="30"/>
  <c r="W550" i="30"/>
  <c r="T550" i="30"/>
  <c r="Q550" i="30"/>
  <c r="P550" i="30"/>
  <c r="A550" i="30"/>
  <c r="AN549" i="30"/>
  <c r="W549" i="30"/>
  <c r="T549" i="30"/>
  <c r="Q549" i="30"/>
  <c r="P549" i="30"/>
  <c r="A549" i="30"/>
  <c r="AN548" i="30"/>
  <c r="W548" i="30"/>
  <c r="T548" i="30"/>
  <c r="Q548" i="30"/>
  <c r="P548" i="30"/>
  <c r="A548" i="30"/>
  <c r="W547" i="30"/>
  <c r="T547" i="30"/>
  <c r="Q547" i="30"/>
  <c r="P547" i="30"/>
  <c r="L547" i="30"/>
  <c r="AN547" i="30" s="1"/>
  <c r="A547" i="30"/>
  <c r="W546" i="30"/>
  <c r="T546" i="30" s="1"/>
  <c r="Q546" i="30"/>
  <c r="P546" i="30"/>
  <c r="L546" i="30"/>
  <c r="AN546" i="30" s="1"/>
  <c r="A546" i="30"/>
  <c r="AN545" i="30"/>
  <c r="W545" i="30"/>
  <c r="T545" i="30"/>
  <c r="Q545" i="30"/>
  <c r="P545" i="30"/>
  <c r="A545" i="30"/>
  <c r="AN544" i="30"/>
  <c r="W544" i="30"/>
  <c r="T544" i="30"/>
  <c r="Q544" i="30"/>
  <c r="P544" i="30"/>
  <c r="A544" i="30"/>
  <c r="AN543" i="30"/>
  <c r="W543" i="30"/>
  <c r="T543" i="30"/>
  <c r="Q543" i="30"/>
  <c r="P543" i="30"/>
  <c r="A543" i="30"/>
  <c r="AN542" i="30"/>
  <c r="W542" i="30"/>
  <c r="T542" i="30"/>
  <c r="Q542" i="30"/>
  <c r="P542" i="30"/>
  <c r="A542" i="30"/>
  <c r="AN541" i="30"/>
  <c r="W541" i="30"/>
  <c r="T541" i="30"/>
  <c r="Q541" i="30"/>
  <c r="P541" i="30"/>
  <c r="A541" i="30"/>
  <c r="AN540" i="30"/>
  <c r="W540" i="30"/>
  <c r="T540" i="30"/>
  <c r="Q540" i="30"/>
  <c r="P540" i="30"/>
  <c r="A540" i="30"/>
  <c r="AN539" i="30"/>
  <c r="W539" i="30"/>
  <c r="T539" i="30"/>
  <c r="Q539" i="30"/>
  <c r="P539" i="30"/>
  <c r="A539" i="30"/>
  <c r="W538" i="30"/>
  <c r="T538" i="30" s="1"/>
  <c r="Q538" i="30"/>
  <c r="P538" i="30"/>
  <c r="L538" i="30"/>
  <c r="AN538" i="30" s="1"/>
  <c r="A538" i="30"/>
  <c r="W537" i="30"/>
  <c r="T537" i="30"/>
  <c r="Q537" i="30"/>
  <c r="P537" i="30"/>
  <c r="L537" i="30"/>
  <c r="AN537" i="30" s="1"/>
  <c r="A537" i="30"/>
  <c r="AN536" i="30"/>
  <c r="W536" i="30"/>
  <c r="T536" i="30" s="1"/>
  <c r="Q536" i="30"/>
  <c r="P536" i="30"/>
  <c r="A536" i="30"/>
  <c r="W535" i="30"/>
  <c r="T535" i="30" s="1"/>
  <c r="Q535" i="30"/>
  <c r="P535" i="30"/>
  <c r="L535" i="30"/>
  <c r="AN535" i="30" s="1"/>
  <c r="A535" i="30"/>
  <c r="AN534" i="30"/>
  <c r="W534" i="30"/>
  <c r="T534" i="30"/>
  <c r="Q534" i="30"/>
  <c r="P534" i="30"/>
  <c r="A534" i="30"/>
  <c r="AN533" i="30"/>
  <c r="W533" i="30"/>
  <c r="T533" i="30"/>
  <c r="Q533" i="30"/>
  <c r="P533" i="30"/>
  <c r="A533" i="30"/>
  <c r="AN532" i="30"/>
  <c r="W532" i="30"/>
  <c r="T532" i="30"/>
  <c r="Q532" i="30"/>
  <c r="P532" i="30"/>
  <c r="A532" i="30"/>
  <c r="AN531" i="30"/>
  <c r="W531" i="30"/>
  <c r="T531" i="30"/>
  <c r="Q531" i="30"/>
  <c r="P531" i="30"/>
  <c r="A531" i="30"/>
  <c r="AN530" i="30"/>
  <c r="W530" i="30"/>
  <c r="T530" i="30"/>
  <c r="Q530" i="30"/>
  <c r="P530" i="30"/>
  <c r="A530" i="30"/>
  <c r="AN529" i="30"/>
  <c r="W529" i="30"/>
  <c r="T529" i="30"/>
  <c r="Q529" i="30"/>
  <c r="P529" i="30"/>
  <c r="A529" i="30"/>
  <c r="W528" i="30"/>
  <c r="T528" i="30"/>
  <c r="P528" i="30"/>
  <c r="L528" i="30"/>
  <c r="AN528" i="30" s="1"/>
  <c r="A528" i="30"/>
  <c r="W527" i="30"/>
  <c r="T527" i="30"/>
  <c r="P527" i="30"/>
  <c r="L527" i="30"/>
  <c r="AN527" i="30" s="1"/>
  <c r="A527" i="30"/>
  <c r="W526" i="30"/>
  <c r="T526" i="30"/>
  <c r="P526" i="30"/>
  <c r="L526" i="30"/>
  <c r="AN526" i="30" s="1"/>
  <c r="A526" i="30"/>
  <c r="AN525" i="30"/>
  <c r="W525" i="30"/>
  <c r="T525" i="30"/>
  <c r="P525" i="30"/>
  <c r="A525" i="30"/>
  <c r="AN524" i="30"/>
  <c r="W524" i="30"/>
  <c r="T524" i="30"/>
  <c r="P524" i="30"/>
  <c r="A524" i="30"/>
  <c r="AN523" i="30"/>
  <c r="W523" i="30"/>
  <c r="T523" i="30"/>
  <c r="P523" i="30"/>
  <c r="A523" i="30"/>
  <c r="AN522" i="30"/>
  <c r="W522" i="30"/>
  <c r="T522" i="30"/>
  <c r="P522" i="30"/>
  <c r="A522" i="30"/>
  <c r="W521" i="30"/>
  <c r="T521" i="30"/>
  <c r="P521" i="30"/>
  <c r="L521" i="30"/>
  <c r="AN521" i="30" s="1"/>
  <c r="A521" i="30"/>
  <c r="W520" i="30"/>
  <c r="T520" i="30"/>
  <c r="P520" i="30"/>
  <c r="L520" i="30"/>
  <c r="AN520" i="30" s="1"/>
  <c r="A520" i="30"/>
  <c r="W519" i="30"/>
  <c r="T519" i="30"/>
  <c r="P519" i="30"/>
  <c r="L519" i="30"/>
  <c r="AN519" i="30" s="1"/>
  <c r="A519" i="30"/>
  <c r="W518" i="30"/>
  <c r="T518" i="30"/>
  <c r="P518" i="30"/>
  <c r="L518" i="30"/>
  <c r="AN518" i="30" s="1"/>
  <c r="A518" i="30"/>
  <c r="AN517" i="30"/>
  <c r="W517" i="30"/>
  <c r="T517" i="30"/>
  <c r="P517" i="30"/>
  <c r="A517" i="30"/>
  <c r="AN516" i="30"/>
  <c r="W516" i="30"/>
  <c r="T516" i="30"/>
  <c r="P516" i="30"/>
  <c r="A516" i="30"/>
  <c r="AN515" i="30"/>
  <c r="W515" i="30"/>
  <c r="T515" i="30"/>
  <c r="P515" i="30"/>
  <c r="A515" i="30"/>
  <c r="W514" i="30"/>
  <c r="T514" i="30"/>
  <c r="Q514" i="30"/>
  <c r="P514" i="30"/>
  <c r="L514" i="30"/>
  <c r="AN514" i="30" s="1"/>
  <c r="A514" i="30"/>
  <c r="W513" i="30"/>
  <c r="T513" i="30"/>
  <c r="Q513" i="30"/>
  <c r="P513" i="30"/>
  <c r="L513" i="30"/>
  <c r="AN513" i="30" s="1"/>
  <c r="A513" i="30"/>
  <c r="W512" i="30"/>
  <c r="T512" i="30"/>
  <c r="P512" i="30"/>
  <c r="L512" i="30"/>
  <c r="AN512" i="30" s="1"/>
  <c r="A512" i="30"/>
  <c r="W511" i="30"/>
  <c r="T511" i="30"/>
  <c r="P511" i="30"/>
  <c r="L511" i="30"/>
  <c r="AN511" i="30" s="1"/>
  <c r="A511" i="30"/>
  <c r="W510" i="30"/>
  <c r="T510" i="30"/>
  <c r="P510" i="30"/>
  <c r="L510" i="30"/>
  <c r="AN510" i="30" s="1"/>
  <c r="A510" i="30"/>
  <c r="W509" i="30"/>
  <c r="T509" i="30"/>
  <c r="P509" i="30"/>
  <c r="L509" i="30"/>
  <c r="AN509" i="30" s="1"/>
  <c r="A509" i="30"/>
  <c r="AN508" i="30"/>
  <c r="W508" i="30"/>
  <c r="T508" i="30"/>
  <c r="P508" i="30"/>
  <c r="A508" i="30"/>
  <c r="AN507" i="30"/>
  <c r="W507" i="30"/>
  <c r="T507" i="30"/>
  <c r="P507" i="30"/>
  <c r="A507" i="30"/>
  <c r="AN506" i="30"/>
  <c r="W506" i="30"/>
  <c r="T506" i="30"/>
  <c r="P506" i="30"/>
  <c r="A506" i="30"/>
  <c r="W505" i="30"/>
  <c r="T505" i="30"/>
  <c r="P505" i="30"/>
  <c r="L505" i="30"/>
  <c r="AN505" i="30" s="1"/>
  <c r="A505" i="30"/>
  <c r="W504" i="30"/>
  <c r="T504" i="30"/>
  <c r="P504" i="30"/>
  <c r="L504" i="30"/>
  <c r="AN504" i="30" s="1"/>
  <c r="A504" i="30"/>
  <c r="W503" i="30"/>
  <c r="T503" i="30"/>
  <c r="P503" i="30"/>
  <c r="L503" i="30"/>
  <c r="AN503" i="30" s="1"/>
  <c r="A503" i="30"/>
  <c r="W502" i="30"/>
  <c r="T502" i="30"/>
  <c r="P502" i="30"/>
  <c r="L502" i="30"/>
  <c r="AN502" i="30" s="1"/>
  <c r="A502" i="30"/>
  <c r="AN501" i="30"/>
  <c r="W501" i="30"/>
  <c r="T501" i="30"/>
  <c r="P501" i="30"/>
  <c r="A501" i="30"/>
  <c r="AN500" i="30"/>
  <c r="W500" i="30"/>
  <c r="T500" i="30"/>
  <c r="P500" i="30"/>
  <c r="A500" i="30"/>
  <c r="AN499" i="30"/>
  <c r="W499" i="30"/>
  <c r="T499" i="30"/>
  <c r="P499" i="30"/>
  <c r="A499" i="30"/>
  <c r="W498" i="30"/>
  <c r="T498" i="30"/>
  <c r="Q498" i="30"/>
  <c r="P498" i="30"/>
  <c r="L498" i="30"/>
  <c r="AN498" i="30" s="1"/>
  <c r="A498" i="30"/>
  <c r="W497" i="30"/>
  <c r="T497" i="30"/>
  <c r="Q497" i="30"/>
  <c r="P497" i="30"/>
  <c r="L497" i="30"/>
  <c r="AN497" i="30" s="1"/>
  <c r="A497" i="30"/>
  <c r="W496" i="30"/>
  <c r="T496" i="30"/>
  <c r="Q496" i="30"/>
  <c r="P496" i="30"/>
  <c r="L496" i="30"/>
  <c r="AN496" i="30" s="1"/>
  <c r="A496" i="30"/>
  <c r="W495" i="30"/>
  <c r="T495" i="30"/>
  <c r="P495" i="30"/>
  <c r="L495" i="30"/>
  <c r="AN495" i="30" s="1"/>
  <c r="A495" i="30"/>
  <c r="AN494" i="30"/>
  <c r="W494" i="30"/>
  <c r="T494" i="30"/>
  <c r="Q494" i="30"/>
  <c r="P494" i="30"/>
  <c r="A494" i="30"/>
  <c r="W493" i="30"/>
  <c r="T493" i="30"/>
  <c r="Q493" i="30"/>
  <c r="P493" i="30"/>
  <c r="L493" i="30"/>
  <c r="AN493" i="30" s="1"/>
  <c r="A493" i="30"/>
  <c r="AN492" i="30"/>
  <c r="W492" i="30"/>
  <c r="T492" i="30"/>
  <c r="Q492" i="30"/>
  <c r="P492" i="30"/>
  <c r="A492" i="30"/>
  <c r="AN491" i="30"/>
  <c r="W491" i="30"/>
  <c r="T491" i="30"/>
  <c r="Q491" i="30"/>
  <c r="P491" i="30"/>
  <c r="A491" i="30"/>
  <c r="W490" i="30"/>
  <c r="T490" i="30"/>
  <c r="Q490" i="30"/>
  <c r="P490" i="30"/>
  <c r="L490" i="30"/>
  <c r="AN490" i="30" s="1"/>
  <c r="A490" i="30"/>
  <c r="W489" i="30"/>
  <c r="T489" i="30"/>
  <c r="Q489" i="30"/>
  <c r="P489" i="30"/>
  <c r="L489" i="30"/>
  <c r="AN489" i="30" s="1"/>
  <c r="A489" i="30"/>
  <c r="W488" i="30"/>
  <c r="T488" i="30"/>
  <c r="P488" i="30"/>
  <c r="L488" i="30"/>
  <c r="AN488" i="30" s="1"/>
  <c r="A488" i="30"/>
  <c r="W487" i="30"/>
  <c r="T487" i="30"/>
  <c r="P487" i="30"/>
  <c r="L487" i="30"/>
  <c r="AN487" i="30" s="1"/>
  <c r="A487" i="30"/>
  <c r="W486" i="30"/>
  <c r="T486" i="30"/>
  <c r="Q486" i="30"/>
  <c r="P486" i="30"/>
  <c r="L486" i="30"/>
  <c r="AN486" i="30" s="1"/>
  <c r="A486" i="30"/>
  <c r="AN485" i="30"/>
  <c r="W485" i="30"/>
  <c r="T485" i="30"/>
  <c r="Q485" i="30"/>
  <c r="P485" i="30"/>
  <c r="A485" i="30"/>
  <c r="AN484" i="30"/>
  <c r="W484" i="30"/>
  <c r="T484" i="30"/>
  <c r="Q484" i="30"/>
  <c r="P484" i="30"/>
  <c r="A484" i="30"/>
  <c r="AN483" i="30"/>
  <c r="W483" i="30"/>
  <c r="T483" i="30"/>
  <c r="Q483" i="30"/>
  <c r="P483" i="30"/>
  <c r="A483" i="30"/>
  <c r="W482" i="30"/>
  <c r="T482" i="30"/>
  <c r="Q482" i="30"/>
  <c r="P482" i="30"/>
  <c r="L482" i="30"/>
  <c r="AN482" i="30" s="1"/>
  <c r="A482" i="30"/>
  <c r="W481" i="30"/>
  <c r="T481" i="30"/>
  <c r="P481" i="30"/>
  <c r="L481" i="30"/>
  <c r="AN481" i="30" s="1"/>
  <c r="A481" i="30"/>
  <c r="W480" i="30"/>
  <c r="T480" i="30"/>
  <c r="P480" i="30"/>
  <c r="L480" i="30"/>
  <c r="AN480" i="30" s="1"/>
  <c r="A480" i="30"/>
  <c r="W479" i="30"/>
  <c r="T479" i="30"/>
  <c r="P479" i="30"/>
  <c r="L479" i="30"/>
  <c r="AN479" i="30" s="1"/>
  <c r="A479" i="30"/>
  <c r="W478" i="30"/>
  <c r="T478" i="30"/>
  <c r="Q478" i="30"/>
  <c r="P478" i="30"/>
  <c r="L478" i="30"/>
  <c r="AN478" i="30" s="1"/>
  <c r="A478" i="30"/>
  <c r="AN477" i="30"/>
  <c r="W477" i="30"/>
  <c r="T477" i="30"/>
  <c r="Q477" i="30"/>
  <c r="P477" i="30"/>
  <c r="A477" i="30"/>
  <c r="AN476" i="30"/>
  <c r="W476" i="30"/>
  <c r="T476" i="30"/>
  <c r="Q476" i="30"/>
  <c r="P476" i="30"/>
  <c r="A476" i="30"/>
  <c r="AN475" i="30"/>
  <c r="W475" i="30"/>
  <c r="T475" i="30"/>
  <c r="Q475" i="30"/>
  <c r="P475" i="30"/>
  <c r="A475" i="30"/>
  <c r="W474" i="30"/>
  <c r="T474" i="30"/>
  <c r="Q474" i="30"/>
  <c r="P474" i="30"/>
  <c r="L474" i="30"/>
  <c r="AN474" i="30" s="1"/>
  <c r="A474" i="30"/>
  <c r="W473" i="30"/>
  <c r="T473" i="30"/>
  <c r="P473" i="30"/>
  <c r="L473" i="30"/>
  <c r="AN473" i="30" s="1"/>
  <c r="A473" i="30"/>
  <c r="W472" i="30"/>
  <c r="T472" i="30"/>
  <c r="P472" i="30"/>
  <c r="L472" i="30"/>
  <c r="AN472" i="30" s="1"/>
  <c r="A472" i="30"/>
  <c r="W471" i="30"/>
  <c r="T471" i="30"/>
  <c r="P471" i="30"/>
  <c r="L471" i="30"/>
  <c r="AN471" i="30" s="1"/>
  <c r="A471" i="30"/>
  <c r="W470" i="30"/>
  <c r="T470" i="30"/>
  <c r="Q470" i="30"/>
  <c r="P470" i="30"/>
  <c r="L470" i="30"/>
  <c r="AN470" i="30" s="1"/>
  <c r="A470" i="30"/>
  <c r="AN469" i="30"/>
  <c r="W469" i="30"/>
  <c r="T469" i="30"/>
  <c r="Q469" i="30"/>
  <c r="P469" i="30"/>
  <c r="A469" i="30"/>
  <c r="AN468" i="30"/>
  <c r="W468" i="30"/>
  <c r="T468" i="30"/>
  <c r="Q468" i="30"/>
  <c r="P468" i="30"/>
  <c r="A468" i="30"/>
  <c r="AN467" i="30"/>
  <c r="W467" i="30"/>
  <c r="T467" i="30"/>
  <c r="Q467" i="30"/>
  <c r="P467" i="30"/>
  <c r="A467" i="30"/>
  <c r="W466" i="30"/>
  <c r="T466" i="30"/>
  <c r="Q466" i="30"/>
  <c r="P466" i="30"/>
  <c r="L466" i="30"/>
  <c r="AN466" i="30" s="1"/>
  <c r="A466" i="30"/>
  <c r="W465" i="30"/>
  <c r="T465" i="30"/>
  <c r="P465" i="30"/>
  <c r="L465" i="30"/>
  <c r="AN465" i="30" s="1"/>
  <c r="A465" i="30"/>
  <c r="W464" i="30"/>
  <c r="T464" i="30"/>
  <c r="P464" i="30"/>
  <c r="L464" i="30"/>
  <c r="AN464" i="30" s="1"/>
  <c r="A464" i="30"/>
  <c r="W463" i="30"/>
  <c r="T463" i="30"/>
  <c r="P463" i="30"/>
  <c r="L463" i="30"/>
  <c r="AN463" i="30" s="1"/>
  <c r="A463" i="30"/>
  <c r="W462" i="30"/>
  <c r="T462" i="30"/>
  <c r="Q462" i="30"/>
  <c r="P462" i="30"/>
  <c r="L462" i="30"/>
  <c r="AN462" i="30" s="1"/>
  <c r="A462" i="30"/>
  <c r="AN461" i="30"/>
  <c r="W461" i="30"/>
  <c r="T461" i="30"/>
  <c r="Q461" i="30"/>
  <c r="P461" i="30"/>
  <c r="A461" i="30"/>
  <c r="AN460" i="30"/>
  <c r="W460" i="30"/>
  <c r="T460" i="30"/>
  <c r="Q460" i="30"/>
  <c r="P460" i="30"/>
  <c r="A460" i="30"/>
  <c r="AN459" i="30"/>
  <c r="W459" i="30"/>
  <c r="T459" i="30"/>
  <c r="Q459" i="30"/>
  <c r="P459" i="30"/>
  <c r="A459" i="30"/>
  <c r="W458" i="30"/>
  <c r="T458" i="30"/>
  <c r="Q458" i="30"/>
  <c r="P458" i="30"/>
  <c r="L458" i="30"/>
  <c r="AN458" i="30" s="1"/>
  <c r="A458" i="30"/>
  <c r="W457" i="30"/>
  <c r="T457" i="30"/>
  <c r="P457" i="30"/>
  <c r="L457" i="30"/>
  <c r="AN457" i="30" s="1"/>
  <c r="A457" i="30"/>
  <c r="W456" i="30"/>
  <c r="T456" i="30"/>
  <c r="P456" i="30"/>
  <c r="L456" i="30"/>
  <c r="AN456" i="30" s="1"/>
  <c r="A456" i="30"/>
  <c r="W455" i="30"/>
  <c r="T455" i="30"/>
  <c r="Q455" i="30"/>
  <c r="P455" i="30"/>
  <c r="L455" i="30"/>
  <c r="AN455" i="30" s="1"/>
  <c r="A455" i="30"/>
  <c r="W454" i="30"/>
  <c r="T454" i="30"/>
  <c r="P454" i="30"/>
  <c r="L454" i="30"/>
  <c r="AN454" i="30" s="1"/>
  <c r="A454" i="30"/>
  <c r="W453" i="30"/>
  <c r="T453" i="30"/>
  <c r="P453" i="30"/>
  <c r="L453" i="30"/>
  <c r="AN453" i="30" s="1"/>
  <c r="A453" i="30"/>
  <c r="W452" i="30"/>
  <c r="T452" i="30"/>
  <c r="Q452" i="30"/>
  <c r="P452" i="30"/>
  <c r="L452" i="30"/>
  <c r="AN452" i="30" s="1"/>
  <c r="A452" i="30"/>
  <c r="W451" i="30"/>
  <c r="T451" i="30"/>
  <c r="P451" i="30"/>
  <c r="L451" i="30"/>
  <c r="AN451" i="30" s="1"/>
  <c r="A451" i="30"/>
  <c r="W450" i="30"/>
  <c r="T450" i="30"/>
  <c r="P450" i="30"/>
  <c r="L450" i="30"/>
  <c r="AN450" i="30" s="1"/>
  <c r="A450" i="30"/>
  <c r="W449" i="30"/>
  <c r="T449" i="30"/>
  <c r="Q449" i="30"/>
  <c r="P449" i="30"/>
  <c r="L449" i="30"/>
  <c r="AN449" i="30" s="1"/>
  <c r="A449" i="30"/>
  <c r="AN448" i="30"/>
  <c r="W448" i="30"/>
  <c r="T448" i="30"/>
  <c r="Q448" i="30"/>
  <c r="P448" i="30"/>
  <c r="A448" i="30"/>
  <c r="AN447" i="30"/>
  <c r="W447" i="30"/>
  <c r="T447" i="30"/>
  <c r="Q447" i="30"/>
  <c r="P447" i="30"/>
  <c r="A447" i="30"/>
  <c r="AN446" i="30"/>
  <c r="W446" i="30"/>
  <c r="T446" i="30"/>
  <c r="Q446" i="30"/>
  <c r="P446" i="30"/>
  <c r="A446" i="30"/>
  <c r="W445" i="30"/>
  <c r="T445" i="30"/>
  <c r="Q445" i="30"/>
  <c r="P445" i="30"/>
  <c r="L445" i="30"/>
  <c r="AN445" i="30" s="1"/>
  <c r="A445" i="30"/>
  <c r="W444" i="30"/>
  <c r="T444" i="30"/>
  <c r="P444" i="30"/>
  <c r="L444" i="30"/>
  <c r="AN444" i="30" s="1"/>
  <c r="A444" i="30"/>
  <c r="W443" i="30"/>
  <c r="T443" i="30"/>
  <c r="P443" i="30"/>
  <c r="L443" i="30"/>
  <c r="AN443" i="30" s="1"/>
  <c r="A443" i="30"/>
  <c r="W442" i="30"/>
  <c r="T442" i="30"/>
  <c r="Q442" i="30"/>
  <c r="P442" i="30"/>
  <c r="L442" i="30"/>
  <c r="AN442" i="30" s="1"/>
  <c r="A442" i="30"/>
  <c r="AN441" i="30"/>
  <c r="W441" i="30"/>
  <c r="T441" i="30"/>
  <c r="Q441" i="30"/>
  <c r="P441" i="30"/>
  <c r="A441" i="30"/>
  <c r="AN440" i="30"/>
  <c r="W440" i="30"/>
  <c r="T440" i="30"/>
  <c r="Q440" i="30"/>
  <c r="P440" i="30"/>
  <c r="A440" i="30"/>
  <c r="AN439" i="30"/>
  <c r="W439" i="30"/>
  <c r="T439" i="30"/>
  <c r="Q439" i="30"/>
  <c r="P439" i="30"/>
  <c r="A439" i="30"/>
  <c r="AN438" i="30"/>
  <c r="W438" i="30"/>
  <c r="T438" i="30"/>
  <c r="Q438" i="30"/>
  <c r="P438" i="30"/>
  <c r="A438" i="30"/>
  <c r="AN437" i="30"/>
  <c r="W437" i="30"/>
  <c r="T437" i="30"/>
  <c r="P437" i="30"/>
  <c r="A437" i="30"/>
  <c r="AN436" i="30"/>
  <c r="W436" i="30"/>
  <c r="T436" i="30"/>
  <c r="P436" i="30"/>
  <c r="A436" i="30"/>
  <c r="AN435" i="30"/>
  <c r="W435" i="30"/>
  <c r="T435" i="30"/>
  <c r="P435" i="30"/>
  <c r="A435" i="30"/>
  <c r="W434" i="30"/>
  <c r="T434" i="30"/>
  <c r="P434" i="30"/>
  <c r="L434" i="30"/>
  <c r="AN434" i="30" s="1"/>
  <c r="A434" i="30"/>
  <c r="W433" i="30"/>
  <c r="T433" i="30"/>
  <c r="P433" i="30"/>
  <c r="L433" i="30"/>
  <c r="AN433" i="30" s="1"/>
  <c r="A433" i="30"/>
  <c r="AN432" i="30"/>
  <c r="W432" i="30"/>
  <c r="T432" i="30"/>
  <c r="Q432" i="30"/>
  <c r="P432" i="30"/>
  <c r="A432" i="30"/>
  <c r="W431" i="30"/>
  <c r="T431" i="30"/>
  <c r="P431" i="30"/>
  <c r="L431" i="30"/>
  <c r="AN431" i="30" s="1"/>
  <c r="A431" i="30"/>
  <c r="W430" i="30"/>
  <c r="T430" i="30"/>
  <c r="P430" i="30"/>
  <c r="L430" i="30"/>
  <c r="AN430" i="30" s="1"/>
  <c r="A430" i="30"/>
  <c r="W429" i="30"/>
  <c r="T429" i="30" s="1"/>
  <c r="Q429" i="30"/>
  <c r="P429" i="30"/>
  <c r="L429" i="30"/>
  <c r="AN429" i="30" s="1"/>
  <c r="A429" i="30"/>
  <c r="AN428" i="30"/>
  <c r="W428" i="30"/>
  <c r="T428" i="30"/>
  <c r="Q428" i="30"/>
  <c r="P428" i="30"/>
  <c r="A428" i="30"/>
  <c r="W427" i="30"/>
  <c r="T427" i="30" s="1"/>
  <c r="Q427" i="30"/>
  <c r="P427" i="30"/>
  <c r="L427" i="30"/>
  <c r="AN427" i="30" s="1"/>
  <c r="A427" i="30"/>
  <c r="W426" i="30"/>
  <c r="T426" i="30" s="1"/>
  <c r="Q426" i="30"/>
  <c r="P426" i="30"/>
  <c r="L426" i="30"/>
  <c r="AN426" i="30" s="1"/>
  <c r="A426" i="30"/>
  <c r="W425" i="30"/>
  <c r="T425" i="30" s="1"/>
  <c r="Q425" i="30"/>
  <c r="P425" i="30"/>
  <c r="L425" i="30"/>
  <c r="AN425" i="30" s="1"/>
  <c r="A425" i="30"/>
  <c r="W424" i="30"/>
  <c r="T424" i="30" s="1"/>
  <c r="Q424" i="30"/>
  <c r="P424" i="30"/>
  <c r="L424" i="30"/>
  <c r="AN424" i="30" s="1"/>
  <c r="A424" i="30"/>
  <c r="AN423" i="30"/>
  <c r="W423" i="30"/>
  <c r="T423" i="30"/>
  <c r="Q423" i="30"/>
  <c r="P423" i="30"/>
  <c r="A423" i="30"/>
  <c r="W422" i="30"/>
  <c r="T422" i="30" s="1"/>
  <c r="Q422" i="30"/>
  <c r="P422" i="30"/>
  <c r="L422" i="30"/>
  <c r="AN422" i="30" s="1"/>
  <c r="A422" i="30"/>
  <c r="AN421" i="30"/>
  <c r="W421" i="30"/>
  <c r="T421" i="30"/>
  <c r="Q421" i="30"/>
  <c r="P421" i="30"/>
  <c r="A421" i="30"/>
  <c r="W420" i="30"/>
  <c r="T420" i="30" s="1"/>
  <c r="Q420" i="30"/>
  <c r="P420" i="30"/>
  <c r="L420" i="30" s="1"/>
  <c r="AN420" i="30" s="1"/>
  <c r="A420" i="30"/>
  <c r="AN419" i="30"/>
  <c r="W419" i="30"/>
  <c r="T419" i="30"/>
  <c r="Q419" i="30"/>
  <c r="P419" i="30"/>
  <c r="A419" i="30"/>
  <c r="W418" i="30"/>
  <c r="T418" i="30" s="1"/>
  <c r="Q418" i="30"/>
  <c r="P418" i="30"/>
  <c r="L418" i="30" s="1"/>
  <c r="AN418" i="30" s="1"/>
  <c r="A418" i="30"/>
  <c r="AN417" i="30"/>
  <c r="W417" i="30"/>
  <c r="T417" i="30"/>
  <c r="Q417" i="30"/>
  <c r="P417" i="30"/>
  <c r="A417" i="30"/>
  <c r="AN416" i="30"/>
  <c r="W416" i="30"/>
  <c r="T416" i="30"/>
  <c r="Q416" i="30"/>
  <c r="P416" i="30"/>
  <c r="A416" i="30"/>
  <c r="AN415" i="30"/>
  <c r="W415" i="30"/>
  <c r="T415" i="30"/>
  <c r="Q415" i="30"/>
  <c r="P415" i="30"/>
  <c r="A415" i="30"/>
  <c r="AN414" i="30"/>
  <c r="W414" i="30"/>
  <c r="T414" i="30"/>
  <c r="Q414" i="30"/>
  <c r="P414" i="30"/>
  <c r="A414" i="30"/>
  <c r="AN413" i="30"/>
  <c r="W413" i="30"/>
  <c r="T413" i="30"/>
  <c r="Q413" i="30"/>
  <c r="P413" i="30"/>
  <c r="A413" i="30"/>
  <c r="W412" i="30"/>
  <c r="T412" i="30" s="1"/>
  <c r="Q412" i="30"/>
  <c r="P412" i="30"/>
  <c r="L412" i="30" s="1"/>
  <c r="AN412" i="30" s="1"/>
  <c r="A412" i="30"/>
  <c r="AN411" i="30"/>
  <c r="W411" i="30"/>
  <c r="T411" i="30"/>
  <c r="Q411" i="30"/>
  <c r="P411" i="30"/>
  <c r="A411" i="30"/>
  <c r="AN410" i="30"/>
  <c r="W410" i="30"/>
  <c r="T410" i="30"/>
  <c r="Q410" i="30"/>
  <c r="P410" i="30"/>
  <c r="A410" i="30"/>
  <c r="AN409" i="30"/>
  <c r="W409" i="30"/>
  <c r="T409" i="30"/>
  <c r="Q409" i="30"/>
  <c r="P409" i="30"/>
  <c r="A409" i="30"/>
  <c r="AN408" i="30"/>
  <c r="W408" i="30"/>
  <c r="T408" i="30"/>
  <c r="Q408" i="30"/>
  <c r="P408" i="30"/>
  <c r="A408" i="30"/>
  <c r="AN407" i="30"/>
  <c r="W407" i="30"/>
  <c r="T407" i="30"/>
  <c r="Q407" i="30"/>
  <c r="P407" i="30"/>
  <c r="A407" i="30"/>
  <c r="W406" i="30"/>
  <c r="T406" i="30"/>
  <c r="Q406" i="30"/>
  <c r="P406" i="30"/>
  <c r="L406" i="30"/>
  <c r="AN406" i="30" s="1"/>
  <c r="A406" i="30"/>
  <c r="W405" i="30"/>
  <c r="T405" i="30" s="1"/>
  <c r="Q405" i="30"/>
  <c r="P405" i="30"/>
  <c r="L405" i="30"/>
  <c r="AN405" i="30" s="1"/>
  <c r="A405" i="30"/>
  <c r="AN404" i="30"/>
  <c r="W404" i="30"/>
  <c r="T404" i="30"/>
  <c r="Q404" i="30"/>
  <c r="P404" i="30"/>
  <c r="A404" i="30"/>
  <c r="W403" i="30"/>
  <c r="T403" i="30" s="1"/>
  <c r="Q403" i="30"/>
  <c r="P403" i="30"/>
  <c r="L403" i="30" s="1"/>
  <c r="AN403" i="30" s="1"/>
  <c r="A403" i="30"/>
  <c r="AN402" i="30"/>
  <c r="W402" i="30"/>
  <c r="T402" i="30"/>
  <c r="Q402" i="30"/>
  <c r="P402" i="30"/>
  <c r="A402" i="30"/>
  <c r="W401" i="30"/>
  <c r="T401" i="30"/>
  <c r="Q401" i="30"/>
  <c r="P401" i="30"/>
  <c r="L401" i="30" s="1"/>
  <c r="AN401" i="30" s="1"/>
  <c r="A401" i="30"/>
  <c r="AN400" i="30"/>
  <c r="W400" i="30"/>
  <c r="T400" i="30"/>
  <c r="Q400" i="30"/>
  <c r="P400" i="30"/>
  <c r="A400" i="30"/>
  <c r="AN399" i="30"/>
  <c r="W399" i="30"/>
  <c r="T399" i="30"/>
  <c r="Q399" i="30"/>
  <c r="P399" i="30"/>
  <c r="A399" i="30"/>
  <c r="AN398" i="30"/>
  <c r="W398" i="30"/>
  <c r="T398" i="30"/>
  <c r="Q398" i="30"/>
  <c r="P398" i="30"/>
  <c r="A398" i="30"/>
  <c r="W397" i="30"/>
  <c r="T397" i="30" s="1"/>
  <c r="Q397" i="30"/>
  <c r="P397" i="30"/>
  <c r="L397" i="30" s="1"/>
  <c r="AN397" i="30" s="1"/>
  <c r="A397" i="30"/>
  <c r="AN396" i="30"/>
  <c r="W396" i="30"/>
  <c r="T396" i="30"/>
  <c r="Q396" i="30"/>
  <c r="P396" i="30"/>
  <c r="A396" i="30"/>
  <c r="AN395" i="30"/>
  <c r="W395" i="30"/>
  <c r="T395" i="30"/>
  <c r="Q395" i="30"/>
  <c r="P395" i="30"/>
  <c r="A395" i="30"/>
  <c r="AN394" i="30"/>
  <c r="W394" i="30"/>
  <c r="T394" i="30"/>
  <c r="Q394" i="30"/>
  <c r="P394" i="30"/>
  <c r="A394" i="30"/>
  <c r="AN393" i="30"/>
  <c r="W393" i="30"/>
  <c r="T393" i="30"/>
  <c r="Q393" i="30"/>
  <c r="P393" i="30"/>
  <c r="A393" i="30"/>
  <c r="AN392" i="30"/>
  <c r="W392" i="30"/>
  <c r="T392" i="30"/>
  <c r="Q392" i="30"/>
  <c r="P392" i="30"/>
  <c r="A392" i="30"/>
  <c r="AN391" i="30"/>
  <c r="W391" i="30"/>
  <c r="T391" i="30"/>
  <c r="Q391" i="30"/>
  <c r="P391" i="30"/>
  <c r="A391" i="30"/>
  <c r="AN390" i="30"/>
  <c r="W390" i="30"/>
  <c r="T390" i="30"/>
  <c r="Q390" i="30"/>
  <c r="P390" i="30"/>
  <c r="A390" i="30"/>
  <c r="W389" i="30"/>
  <c r="T389" i="30" s="1"/>
  <c r="Q389" i="30"/>
  <c r="P389" i="30"/>
  <c r="L389" i="30" s="1"/>
  <c r="AN389" i="30" s="1"/>
  <c r="A389" i="30"/>
  <c r="AN388" i="30"/>
  <c r="W388" i="30"/>
  <c r="T388" i="30"/>
  <c r="Q388" i="30"/>
  <c r="P388" i="30"/>
  <c r="A388" i="30"/>
  <c r="AN387" i="30"/>
  <c r="W387" i="30"/>
  <c r="T387" i="30"/>
  <c r="Q387" i="30"/>
  <c r="P387" i="30"/>
  <c r="A387" i="30"/>
  <c r="AN386" i="30"/>
  <c r="W386" i="30"/>
  <c r="T386" i="30"/>
  <c r="Q386" i="30"/>
  <c r="P386" i="30"/>
  <c r="A386" i="30"/>
  <c r="AN385" i="30"/>
  <c r="W385" i="30"/>
  <c r="T385" i="30"/>
  <c r="Q385" i="30"/>
  <c r="P385" i="30"/>
  <c r="A385" i="30"/>
  <c r="AN384" i="30"/>
  <c r="W384" i="30"/>
  <c r="T384" i="30"/>
  <c r="Q384" i="30"/>
  <c r="P384" i="30"/>
  <c r="A384" i="30"/>
  <c r="W383" i="30"/>
  <c r="T383" i="30" s="1"/>
  <c r="Q383" i="30"/>
  <c r="P383" i="30"/>
  <c r="L383" i="30" s="1"/>
  <c r="AN383" i="30" s="1"/>
  <c r="A383" i="30"/>
  <c r="AN382" i="30"/>
  <c r="W382" i="30"/>
  <c r="T382" i="30"/>
  <c r="Q382" i="30"/>
  <c r="P382" i="30"/>
  <c r="A382" i="30"/>
  <c r="AN381" i="30"/>
  <c r="W381" i="30"/>
  <c r="T381" i="30"/>
  <c r="Q381" i="30"/>
  <c r="P381" i="30"/>
  <c r="A381" i="30"/>
  <c r="W380" i="30"/>
  <c r="T380" i="30"/>
  <c r="Q380" i="30"/>
  <c r="P380" i="30"/>
  <c r="L380" i="30"/>
  <c r="AN380" i="30" s="1"/>
  <c r="A380" i="30"/>
  <c r="AN379" i="30"/>
  <c r="W379" i="30"/>
  <c r="T379" i="30"/>
  <c r="Q379" i="30"/>
  <c r="P379" i="30"/>
  <c r="A379" i="30"/>
  <c r="AN378" i="30"/>
  <c r="W378" i="30"/>
  <c r="T378" i="30"/>
  <c r="Q378" i="30"/>
  <c r="P378" i="30"/>
  <c r="A378" i="30"/>
  <c r="AN377" i="30"/>
  <c r="W377" i="30"/>
  <c r="T377" i="30"/>
  <c r="Q377" i="30"/>
  <c r="P377" i="30"/>
  <c r="A377" i="30"/>
  <c r="W376" i="30"/>
  <c r="T376" i="30" s="1"/>
  <c r="Q376" i="30"/>
  <c r="P376" i="30"/>
  <c r="L376" i="30" s="1"/>
  <c r="AN376" i="30" s="1"/>
  <c r="A376" i="30"/>
  <c r="AN375" i="30"/>
  <c r="W375" i="30"/>
  <c r="T375" i="30"/>
  <c r="Q375" i="30"/>
  <c r="P375" i="30"/>
  <c r="A375" i="30"/>
  <c r="AN374" i="30"/>
  <c r="W374" i="30"/>
  <c r="T374" i="30"/>
  <c r="Q374" i="30"/>
  <c r="P374" i="30"/>
  <c r="A374" i="30"/>
  <c r="AN373" i="30"/>
  <c r="W373" i="30"/>
  <c r="T373" i="30"/>
  <c r="Q373" i="30"/>
  <c r="P373" i="30"/>
  <c r="A373" i="30"/>
  <c r="AN372" i="30"/>
  <c r="W372" i="30"/>
  <c r="T372" i="30"/>
  <c r="Q372" i="30"/>
  <c r="P372" i="30"/>
  <c r="A372" i="30"/>
  <c r="AN371" i="30"/>
  <c r="W371" i="30"/>
  <c r="T371" i="30"/>
  <c r="Q371" i="30"/>
  <c r="P371" i="30"/>
  <c r="A371" i="30"/>
  <c r="AN370" i="30"/>
  <c r="W370" i="30"/>
  <c r="T370" i="30"/>
  <c r="Q370" i="30"/>
  <c r="P370" i="30"/>
  <c r="A370" i="30"/>
  <c r="AN369" i="30"/>
  <c r="W369" i="30"/>
  <c r="T369" i="30"/>
  <c r="Q369" i="30"/>
  <c r="P369" i="30"/>
  <c r="A369" i="30"/>
  <c r="AN368" i="30"/>
  <c r="W368" i="30"/>
  <c r="T368" i="30"/>
  <c r="Q368" i="30"/>
  <c r="P368" i="30"/>
  <c r="A368" i="30"/>
  <c r="AN367" i="30"/>
  <c r="W367" i="30"/>
  <c r="T367" i="30"/>
  <c r="Q367" i="30"/>
  <c r="P367" i="30"/>
  <c r="A367" i="30"/>
  <c r="AN366" i="30"/>
  <c r="W366" i="30"/>
  <c r="T366" i="30"/>
  <c r="Q366" i="30"/>
  <c r="P366" i="30"/>
  <c r="A366" i="30"/>
  <c r="W365" i="30"/>
  <c r="T365" i="30" s="1"/>
  <c r="Q365" i="30"/>
  <c r="P365" i="30"/>
  <c r="L365" i="30" s="1"/>
  <c r="AN365" i="30" s="1"/>
  <c r="A365" i="30"/>
  <c r="AN364" i="30"/>
  <c r="W364" i="30"/>
  <c r="T364" i="30"/>
  <c r="Q364" i="30"/>
  <c r="P364" i="30"/>
  <c r="A364" i="30"/>
  <c r="AN363" i="30"/>
  <c r="W363" i="30"/>
  <c r="T363" i="30"/>
  <c r="Q363" i="30"/>
  <c r="P363" i="30"/>
  <c r="A363" i="30"/>
  <c r="AN362" i="30"/>
  <c r="W362" i="30"/>
  <c r="T362" i="30"/>
  <c r="Q362" i="30"/>
  <c r="P362" i="30"/>
  <c r="A362" i="30"/>
  <c r="AN361" i="30"/>
  <c r="W361" i="30"/>
  <c r="T361" i="30"/>
  <c r="Q361" i="30"/>
  <c r="P361" i="30"/>
  <c r="A361" i="30"/>
  <c r="AN360" i="30"/>
  <c r="W360" i="30"/>
  <c r="T360" i="30"/>
  <c r="Q360" i="30"/>
  <c r="P360" i="30"/>
  <c r="A360" i="30"/>
  <c r="W359" i="30"/>
  <c r="T359" i="30"/>
  <c r="Q359" i="30"/>
  <c r="P359" i="30"/>
  <c r="L359" i="30" s="1"/>
  <c r="AN359" i="30" s="1"/>
  <c r="A359" i="30"/>
  <c r="AN358" i="30"/>
  <c r="W358" i="30"/>
  <c r="T358" i="30"/>
  <c r="Q358" i="30"/>
  <c r="P358" i="30"/>
  <c r="A358" i="30"/>
  <c r="AN357" i="30"/>
  <c r="W357" i="30"/>
  <c r="T357" i="30"/>
  <c r="Q357" i="30"/>
  <c r="P357" i="30"/>
  <c r="A357" i="30"/>
  <c r="AN356" i="30"/>
  <c r="W356" i="30"/>
  <c r="T356" i="30"/>
  <c r="Q356" i="30"/>
  <c r="P356" i="30"/>
  <c r="A356" i="30"/>
  <c r="W355" i="30"/>
  <c r="T355" i="30" s="1"/>
  <c r="Q355" i="30"/>
  <c r="P355" i="30"/>
  <c r="L355" i="30" s="1"/>
  <c r="AN355" i="30" s="1"/>
  <c r="A355" i="30"/>
  <c r="AN354" i="30"/>
  <c r="W354" i="30"/>
  <c r="T354" i="30"/>
  <c r="Q354" i="30"/>
  <c r="P354" i="30"/>
  <c r="A354" i="30"/>
  <c r="AN353" i="30"/>
  <c r="W353" i="30"/>
  <c r="T353" i="30"/>
  <c r="Q353" i="30"/>
  <c r="P353" i="30"/>
  <c r="A353" i="30"/>
  <c r="AN352" i="30"/>
  <c r="W352" i="30"/>
  <c r="T352" i="30"/>
  <c r="Q352" i="30"/>
  <c r="P352" i="30"/>
  <c r="A352" i="30"/>
  <c r="AN351" i="30"/>
  <c r="W351" i="30"/>
  <c r="T351" i="30"/>
  <c r="Q351" i="30"/>
  <c r="P351" i="30"/>
  <c r="A351" i="30"/>
  <c r="AN350" i="30"/>
  <c r="W350" i="30"/>
  <c r="T350" i="30"/>
  <c r="Q350" i="30"/>
  <c r="P350" i="30"/>
  <c r="A350" i="30"/>
  <c r="W349" i="30"/>
  <c r="T349" i="30" s="1"/>
  <c r="Q349" i="30"/>
  <c r="P349" i="30"/>
  <c r="L349" i="30" s="1"/>
  <c r="AN349" i="30" s="1"/>
  <c r="A349" i="30"/>
  <c r="AN348" i="30"/>
  <c r="W348" i="30"/>
  <c r="T348" i="30"/>
  <c r="Q348" i="30"/>
  <c r="P348" i="30"/>
  <c r="A348" i="30"/>
  <c r="AN347" i="30"/>
  <c r="W347" i="30"/>
  <c r="T347" i="30"/>
  <c r="Q347" i="30"/>
  <c r="P347" i="30"/>
  <c r="A347" i="30"/>
  <c r="AN346" i="30"/>
  <c r="W346" i="30"/>
  <c r="T346" i="30"/>
  <c r="Q346" i="30"/>
  <c r="P346" i="30"/>
  <c r="A346" i="30"/>
  <c r="AN345" i="30"/>
  <c r="W345" i="30"/>
  <c r="T345" i="30"/>
  <c r="Q345" i="30"/>
  <c r="P345" i="30"/>
  <c r="A345" i="30"/>
  <c r="AN344" i="30"/>
  <c r="W344" i="30"/>
  <c r="T344" i="30"/>
  <c r="Q344" i="30"/>
  <c r="P344" i="30"/>
  <c r="A344" i="30"/>
  <c r="W343" i="30"/>
  <c r="T343" i="30" s="1"/>
  <c r="Q343" i="30"/>
  <c r="P343" i="30"/>
  <c r="L343" i="30" s="1"/>
  <c r="AN343" i="30" s="1"/>
  <c r="A343" i="30"/>
  <c r="AN342" i="30"/>
  <c r="W342" i="30"/>
  <c r="T342" i="30"/>
  <c r="Q342" i="30"/>
  <c r="P342" i="30"/>
  <c r="A342" i="30"/>
  <c r="AN341" i="30"/>
  <c r="W341" i="30"/>
  <c r="T341" i="30"/>
  <c r="Q341" i="30"/>
  <c r="P341" i="30"/>
  <c r="A341" i="30"/>
  <c r="AN340" i="30"/>
  <c r="W340" i="30"/>
  <c r="T340" i="30"/>
  <c r="Q340" i="30"/>
  <c r="P340" i="30"/>
  <c r="A340" i="30"/>
  <c r="AN339" i="30"/>
  <c r="W339" i="30"/>
  <c r="T339" i="30"/>
  <c r="Q339" i="30"/>
  <c r="P339" i="30"/>
  <c r="A339" i="30"/>
  <c r="AN338" i="30"/>
  <c r="W338" i="30"/>
  <c r="T338" i="30" s="1"/>
  <c r="Q338" i="30"/>
  <c r="P338" i="30"/>
  <c r="A338" i="30"/>
  <c r="AN337" i="30"/>
  <c r="W337" i="30"/>
  <c r="T337" i="30"/>
  <c r="Q337" i="30"/>
  <c r="P337" i="30"/>
  <c r="A337" i="30"/>
  <c r="AN336" i="30"/>
  <c r="W336" i="30"/>
  <c r="T336" i="30"/>
  <c r="Q336" i="30"/>
  <c r="P336" i="30"/>
  <c r="A336" i="30"/>
  <c r="AN335" i="30"/>
  <c r="W335" i="30"/>
  <c r="T335" i="30"/>
  <c r="Q335" i="30"/>
  <c r="P335" i="30"/>
  <c r="A335" i="30"/>
  <c r="W334" i="30"/>
  <c r="T334" i="30" s="1"/>
  <c r="Q334" i="30"/>
  <c r="P334" i="30"/>
  <c r="L334" i="30" s="1"/>
  <c r="AN334" i="30" s="1"/>
  <c r="A334" i="30"/>
  <c r="AN333" i="30"/>
  <c r="W333" i="30"/>
  <c r="T333" i="30"/>
  <c r="Q333" i="30"/>
  <c r="P333" i="30"/>
  <c r="A333" i="30"/>
  <c r="AN332" i="30"/>
  <c r="W332" i="30"/>
  <c r="T332" i="30"/>
  <c r="Q332" i="30"/>
  <c r="P332" i="30"/>
  <c r="A332" i="30"/>
  <c r="AN331" i="30"/>
  <c r="W331" i="30"/>
  <c r="T331" i="30"/>
  <c r="Q331" i="30"/>
  <c r="P331" i="30"/>
  <c r="A331" i="30"/>
  <c r="W330" i="30"/>
  <c r="T330" i="30"/>
  <c r="Q330" i="30"/>
  <c r="P330" i="30"/>
  <c r="L330" i="30" s="1"/>
  <c r="AN330" i="30" s="1"/>
  <c r="A330" i="30"/>
  <c r="AN329" i="30"/>
  <c r="W329" i="30"/>
  <c r="T329" i="30"/>
  <c r="Q329" i="30"/>
  <c r="P329" i="30"/>
  <c r="A329" i="30"/>
  <c r="AN328" i="30"/>
  <c r="W328" i="30"/>
  <c r="T328" i="30"/>
  <c r="Q328" i="30"/>
  <c r="P328" i="30"/>
  <c r="A328" i="30"/>
  <c r="W327" i="30"/>
  <c r="T327" i="30" s="1"/>
  <c r="Q327" i="30"/>
  <c r="P327" i="30"/>
  <c r="L327" i="30" s="1"/>
  <c r="AN327" i="30" s="1"/>
  <c r="A327" i="30"/>
  <c r="W326" i="30"/>
  <c r="T326" i="30"/>
  <c r="Q326" i="30"/>
  <c r="P326" i="30"/>
  <c r="L326" i="30" s="1"/>
  <c r="AN326" i="30" s="1"/>
  <c r="A326" i="30"/>
  <c r="AN325" i="30"/>
  <c r="W325" i="30"/>
  <c r="T325" i="30"/>
  <c r="Q325" i="30"/>
  <c r="P325" i="30"/>
  <c r="A325" i="30"/>
  <c r="W324" i="30"/>
  <c r="T324" i="30"/>
  <c r="Q324" i="30"/>
  <c r="P324" i="30"/>
  <c r="L324" i="30" s="1"/>
  <c r="AN324" i="30" s="1"/>
  <c r="A324" i="30"/>
  <c r="AN323" i="30"/>
  <c r="W323" i="30"/>
  <c r="T323" i="30"/>
  <c r="Q323" i="30"/>
  <c r="P323" i="30"/>
  <c r="A323" i="30"/>
  <c r="W322" i="30"/>
  <c r="T322" i="30" s="1"/>
  <c r="Q322" i="30"/>
  <c r="P322" i="30"/>
  <c r="L322" i="30"/>
  <c r="AN322" i="30" s="1"/>
  <c r="A322" i="30"/>
  <c r="AN321" i="30"/>
  <c r="W321" i="30"/>
  <c r="T321" i="30"/>
  <c r="Q321" i="30"/>
  <c r="P321" i="30"/>
  <c r="A321" i="30"/>
  <c r="W320" i="30"/>
  <c r="T320" i="30" s="1"/>
  <c r="Q320" i="30"/>
  <c r="P320" i="30"/>
  <c r="L320" i="30"/>
  <c r="AN320" i="30" s="1"/>
  <c r="A320" i="30"/>
  <c r="AN319" i="30"/>
  <c r="W319" i="30"/>
  <c r="T319" i="30"/>
  <c r="Q319" i="30"/>
  <c r="P319" i="30"/>
  <c r="A319" i="30"/>
  <c r="AN318" i="30"/>
  <c r="W318" i="30"/>
  <c r="T318" i="30"/>
  <c r="Q318" i="30"/>
  <c r="P318" i="30"/>
  <c r="A318" i="30"/>
  <c r="W317" i="30"/>
  <c r="T317" i="30" s="1"/>
  <c r="Q317" i="30"/>
  <c r="P317" i="30"/>
  <c r="L317" i="30" s="1"/>
  <c r="AN317" i="30" s="1"/>
  <c r="A317" i="30"/>
  <c r="AN316" i="30"/>
  <c r="W316" i="30"/>
  <c r="T316" i="30"/>
  <c r="Q316" i="30"/>
  <c r="P316" i="30"/>
  <c r="A316" i="30"/>
  <c r="AN315" i="30"/>
  <c r="W315" i="30"/>
  <c r="T315" i="30"/>
  <c r="Q315" i="30"/>
  <c r="P315" i="30"/>
  <c r="A315" i="30"/>
  <c r="AN314" i="30"/>
  <c r="W314" i="30"/>
  <c r="T314" i="30"/>
  <c r="Q314" i="30"/>
  <c r="P314" i="30"/>
  <c r="A314" i="30"/>
  <c r="AN313" i="30"/>
  <c r="W313" i="30"/>
  <c r="T313" i="30"/>
  <c r="Q313" i="30"/>
  <c r="P313" i="30"/>
  <c r="A313" i="30"/>
  <c r="AN312" i="30"/>
  <c r="W312" i="30"/>
  <c r="T312" i="30"/>
  <c r="Q312" i="30"/>
  <c r="P312" i="30"/>
  <c r="A312" i="30"/>
  <c r="AN311" i="30"/>
  <c r="W311" i="30"/>
  <c r="T311" i="30"/>
  <c r="Q311" i="30"/>
  <c r="P311" i="30"/>
  <c r="A311" i="30"/>
  <c r="W310" i="30"/>
  <c r="T310" i="30" s="1"/>
  <c r="Q310" i="30"/>
  <c r="P310" i="30"/>
  <c r="L310" i="30" s="1"/>
  <c r="AN310" i="30" s="1"/>
  <c r="A310" i="30"/>
  <c r="AN309" i="30"/>
  <c r="W309" i="30"/>
  <c r="T309" i="30"/>
  <c r="Q309" i="30"/>
  <c r="P309" i="30"/>
  <c r="A309" i="30"/>
  <c r="AN308" i="30"/>
  <c r="W308" i="30"/>
  <c r="T308" i="30"/>
  <c r="Q308" i="30"/>
  <c r="P308" i="30"/>
  <c r="A308" i="30"/>
  <c r="AN307" i="30"/>
  <c r="W307" i="30"/>
  <c r="T307" i="30"/>
  <c r="Q307" i="30"/>
  <c r="P307" i="30"/>
  <c r="A307" i="30"/>
  <c r="AN306" i="30"/>
  <c r="W306" i="30"/>
  <c r="T306" i="30"/>
  <c r="Q306" i="30"/>
  <c r="P306" i="30"/>
  <c r="A306" i="30"/>
  <c r="AN305" i="30"/>
  <c r="W305" i="30"/>
  <c r="T305" i="30"/>
  <c r="Q305" i="30"/>
  <c r="P305" i="30"/>
  <c r="A305" i="30"/>
  <c r="W304" i="30"/>
  <c r="T304" i="30" s="1"/>
  <c r="Q304" i="30"/>
  <c r="P304" i="30"/>
  <c r="L304" i="30" s="1"/>
  <c r="AN304" i="30" s="1"/>
  <c r="A304" i="30"/>
  <c r="AN303" i="30"/>
  <c r="W303" i="30"/>
  <c r="T303" i="30"/>
  <c r="Q303" i="30"/>
  <c r="P303" i="30"/>
  <c r="A303" i="30"/>
  <c r="AN302" i="30"/>
  <c r="W302" i="30"/>
  <c r="T302" i="30"/>
  <c r="Q302" i="30"/>
  <c r="P302" i="30"/>
  <c r="A302" i="30"/>
  <c r="AN301" i="30"/>
  <c r="W301" i="30"/>
  <c r="T301" i="30"/>
  <c r="Q301" i="30"/>
  <c r="P301" i="30"/>
  <c r="A301" i="30"/>
  <c r="AN300" i="30"/>
  <c r="W300" i="30"/>
  <c r="T300" i="30"/>
  <c r="Q300" i="30"/>
  <c r="P300" i="30"/>
  <c r="A300" i="30"/>
  <c r="W299" i="30"/>
  <c r="T299" i="30" s="1"/>
  <c r="Q299" i="30"/>
  <c r="P299" i="30"/>
  <c r="L299" i="30" s="1"/>
  <c r="AN299" i="30" s="1"/>
  <c r="A299" i="30"/>
  <c r="AN298" i="30"/>
  <c r="W298" i="30"/>
  <c r="T298" i="30"/>
  <c r="Q298" i="30"/>
  <c r="P298" i="30"/>
  <c r="A298" i="30"/>
  <c r="AN297" i="30"/>
  <c r="W297" i="30"/>
  <c r="T297" i="30"/>
  <c r="Q297" i="30"/>
  <c r="P297" i="30"/>
  <c r="A297" i="30"/>
  <c r="W296" i="30"/>
  <c r="T296" i="30"/>
  <c r="Q296" i="30"/>
  <c r="P296" i="30"/>
  <c r="L296" i="30" s="1"/>
  <c r="AN296" i="30" s="1"/>
  <c r="A296" i="30"/>
  <c r="AN295" i="30"/>
  <c r="W295" i="30"/>
  <c r="T295" i="30"/>
  <c r="Q295" i="30"/>
  <c r="P295" i="30"/>
  <c r="A295" i="30"/>
  <c r="AN294" i="30"/>
  <c r="W294" i="30"/>
  <c r="T294" i="30"/>
  <c r="Q294" i="30"/>
  <c r="P294" i="30"/>
  <c r="A294" i="30"/>
  <c r="W293" i="30"/>
  <c r="T293" i="30" s="1"/>
  <c r="Q293" i="30"/>
  <c r="P293" i="30"/>
  <c r="L293" i="30" s="1"/>
  <c r="AN293" i="30" s="1"/>
  <c r="A293" i="30"/>
  <c r="AN292" i="30"/>
  <c r="W292" i="30"/>
  <c r="T292" i="30"/>
  <c r="Q292" i="30"/>
  <c r="P292" i="30"/>
  <c r="A292" i="30"/>
  <c r="AN291" i="30"/>
  <c r="W291" i="30"/>
  <c r="T291" i="30"/>
  <c r="Q291" i="30"/>
  <c r="P291" i="30"/>
  <c r="A291" i="30"/>
  <c r="AN290" i="30"/>
  <c r="W290" i="30"/>
  <c r="T290" i="30"/>
  <c r="Q290" i="30"/>
  <c r="P290" i="30"/>
  <c r="A290" i="30"/>
  <c r="AN289" i="30"/>
  <c r="W289" i="30"/>
  <c r="T289" i="30"/>
  <c r="Q289" i="30"/>
  <c r="P289" i="30"/>
  <c r="A289" i="30"/>
  <c r="W288" i="30"/>
  <c r="T288" i="30" s="1"/>
  <c r="Q288" i="30"/>
  <c r="P288" i="30"/>
  <c r="L288" i="30"/>
  <c r="AN288" i="30" s="1"/>
  <c r="A288" i="30"/>
  <c r="W287" i="30"/>
  <c r="T287" i="30" s="1"/>
  <c r="Q287" i="30"/>
  <c r="P287" i="30"/>
  <c r="L287" i="30"/>
  <c r="AN287" i="30" s="1"/>
  <c r="A287" i="30"/>
  <c r="AN286" i="30"/>
  <c r="W286" i="30"/>
  <c r="T286" i="30"/>
  <c r="Q286" i="30"/>
  <c r="P286" i="30"/>
  <c r="A286" i="30"/>
  <c r="AN285" i="30"/>
  <c r="W285" i="30"/>
  <c r="T285" i="30"/>
  <c r="Q285" i="30"/>
  <c r="P285" i="30"/>
  <c r="A285" i="30"/>
  <c r="AN284" i="30"/>
  <c r="W284" i="30"/>
  <c r="T284" i="30"/>
  <c r="Q284" i="30"/>
  <c r="P284" i="30"/>
  <c r="A284" i="30"/>
  <c r="AN283" i="30"/>
  <c r="W283" i="30"/>
  <c r="T283" i="30"/>
  <c r="Q283" i="30"/>
  <c r="P283" i="30"/>
  <c r="A283" i="30"/>
  <c r="AN282" i="30"/>
  <c r="W282" i="30"/>
  <c r="T282" i="30"/>
  <c r="Q282" i="30"/>
  <c r="P282" i="30"/>
  <c r="A282" i="30"/>
  <c r="W281" i="30"/>
  <c r="T281" i="30" s="1"/>
  <c r="Q281" i="30"/>
  <c r="P281" i="30"/>
  <c r="L281" i="30"/>
  <c r="AN281" i="30" s="1"/>
  <c r="A281" i="30"/>
  <c r="AN280" i="30"/>
  <c r="W280" i="30"/>
  <c r="T280" i="30"/>
  <c r="Q280" i="30"/>
  <c r="P280" i="30"/>
  <c r="A280" i="30"/>
  <c r="AN279" i="30"/>
  <c r="W279" i="30"/>
  <c r="T279" i="30"/>
  <c r="Q279" i="30"/>
  <c r="P279" i="30"/>
  <c r="A279" i="30"/>
  <c r="AN278" i="30"/>
  <c r="W278" i="30"/>
  <c r="T278" i="30"/>
  <c r="Q278" i="30"/>
  <c r="P278" i="30"/>
  <c r="A278" i="30"/>
  <c r="AN277" i="30"/>
  <c r="W277" i="30"/>
  <c r="T277" i="30"/>
  <c r="Q277" i="30"/>
  <c r="P277" i="30"/>
  <c r="A277" i="30"/>
  <c r="AN276" i="30"/>
  <c r="W276" i="30"/>
  <c r="T276" i="30"/>
  <c r="Q276" i="30"/>
  <c r="P276" i="30"/>
  <c r="A276" i="30"/>
  <c r="W275" i="30"/>
  <c r="T275" i="30" s="1"/>
  <c r="Q275" i="30"/>
  <c r="P275" i="30"/>
  <c r="L275" i="30"/>
  <c r="AN275" i="30" s="1"/>
  <c r="A275" i="30"/>
  <c r="AN274" i="30"/>
  <c r="W274" i="30"/>
  <c r="T274" i="30"/>
  <c r="Q274" i="30"/>
  <c r="P274" i="30"/>
  <c r="A274" i="30"/>
  <c r="AN273" i="30"/>
  <c r="W273" i="30"/>
  <c r="T273" i="30"/>
  <c r="Q273" i="30"/>
  <c r="P273" i="30"/>
  <c r="A273" i="30"/>
  <c r="W272" i="30"/>
  <c r="T272" i="30" s="1"/>
  <c r="Q272" i="30"/>
  <c r="P272" i="30"/>
  <c r="L272" i="30" s="1"/>
  <c r="AN272" i="30" s="1"/>
  <c r="A272" i="30"/>
  <c r="AN271" i="30"/>
  <c r="W271" i="30"/>
  <c r="T271" i="30"/>
  <c r="Q271" i="30"/>
  <c r="P271" i="30"/>
  <c r="A271" i="30"/>
  <c r="AN270" i="30"/>
  <c r="W270" i="30"/>
  <c r="T270" i="30"/>
  <c r="Q270" i="30"/>
  <c r="P270" i="30"/>
  <c r="A270" i="30"/>
  <c r="AN269" i="30"/>
  <c r="W269" i="30"/>
  <c r="T269" i="30"/>
  <c r="Q269" i="30"/>
  <c r="P269" i="30"/>
  <c r="A269" i="30"/>
  <c r="AN268" i="30"/>
  <c r="W268" i="30"/>
  <c r="T268" i="30"/>
  <c r="Q268" i="30"/>
  <c r="P268" i="30"/>
  <c r="A268" i="30"/>
  <c r="AN267" i="30"/>
  <c r="W267" i="30"/>
  <c r="T267" i="30"/>
  <c r="Q267" i="30"/>
  <c r="P267" i="30"/>
  <c r="A267" i="30"/>
  <c r="W266" i="30"/>
  <c r="T266" i="30" s="1"/>
  <c r="Q266" i="30"/>
  <c r="P266" i="30"/>
  <c r="L266" i="30" s="1"/>
  <c r="AN266" i="30" s="1"/>
  <c r="A266" i="30"/>
  <c r="AN265" i="30"/>
  <c r="W265" i="30"/>
  <c r="T265" i="30"/>
  <c r="Q265" i="30"/>
  <c r="P265" i="30"/>
  <c r="A265" i="30"/>
  <c r="AN264" i="30"/>
  <c r="W264" i="30"/>
  <c r="T264" i="30"/>
  <c r="Q264" i="30"/>
  <c r="P264" i="30"/>
  <c r="A264" i="30"/>
  <c r="AN263" i="30"/>
  <c r="W263" i="30"/>
  <c r="T263" i="30"/>
  <c r="Q263" i="30"/>
  <c r="P263" i="30"/>
  <c r="A263" i="30"/>
  <c r="AN262" i="30"/>
  <c r="W262" i="30"/>
  <c r="T262" i="30"/>
  <c r="Q262" i="30"/>
  <c r="P262" i="30"/>
  <c r="A262" i="30"/>
  <c r="AN261" i="30"/>
  <c r="W261" i="30"/>
  <c r="T261" i="30"/>
  <c r="Q261" i="30"/>
  <c r="P261" i="30"/>
  <c r="A261" i="30"/>
  <c r="W260" i="30"/>
  <c r="T260" i="30" s="1"/>
  <c r="Q260" i="30"/>
  <c r="P260" i="30"/>
  <c r="L260" i="30"/>
  <c r="AN260" i="30" s="1"/>
  <c r="A260" i="30"/>
  <c r="AN259" i="30"/>
  <c r="W259" i="30"/>
  <c r="T259" i="30"/>
  <c r="Q259" i="30"/>
  <c r="P259" i="30"/>
  <c r="A259" i="30"/>
  <c r="AN258" i="30"/>
  <c r="W258" i="30"/>
  <c r="T258" i="30"/>
  <c r="Q258" i="30"/>
  <c r="P258" i="30"/>
  <c r="A258" i="30"/>
  <c r="AN257" i="30"/>
  <c r="W257" i="30"/>
  <c r="T257" i="30"/>
  <c r="Q257" i="30"/>
  <c r="P257" i="30"/>
  <c r="A257" i="30"/>
  <c r="AN256" i="30"/>
  <c r="W256" i="30"/>
  <c r="T256" i="30"/>
  <c r="Q256" i="30"/>
  <c r="P256" i="30"/>
  <c r="A256" i="30"/>
  <c r="AN255" i="30"/>
  <c r="W255" i="30"/>
  <c r="T255" i="30"/>
  <c r="Q255" i="30"/>
  <c r="P255" i="30"/>
  <c r="A255" i="30"/>
  <c r="W254" i="30"/>
  <c r="T254" i="30" s="1"/>
  <c r="Q254" i="30"/>
  <c r="P254" i="30"/>
  <c r="L254" i="30"/>
  <c r="AN254" i="30" s="1"/>
  <c r="A254" i="30"/>
  <c r="AN253" i="30"/>
  <c r="W253" i="30"/>
  <c r="T253" i="30"/>
  <c r="Q253" i="30"/>
  <c r="P253" i="30"/>
  <c r="A253" i="30"/>
  <c r="AN252" i="30"/>
  <c r="W252" i="30"/>
  <c r="T252" i="30"/>
  <c r="Q252" i="30"/>
  <c r="P252" i="30"/>
  <c r="A252" i="30"/>
  <c r="AN251" i="30"/>
  <c r="W251" i="30"/>
  <c r="T251" i="30"/>
  <c r="Q251" i="30"/>
  <c r="P251" i="30"/>
  <c r="A251" i="30"/>
  <c r="AN250" i="30"/>
  <c r="W250" i="30"/>
  <c r="T250" i="30"/>
  <c r="Q250" i="30"/>
  <c r="P250" i="30"/>
  <c r="A250" i="30"/>
  <c r="AN249" i="30"/>
  <c r="W249" i="30"/>
  <c r="T249" i="30"/>
  <c r="Q249" i="30"/>
  <c r="P249" i="30"/>
  <c r="A249" i="30"/>
  <c r="W248" i="30"/>
  <c r="T248" i="30" s="1"/>
  <c r="Q248" i="30"/>
  <c r="P248" i="30"/>
  <c r="L248" i="30" s="1"/>
  <c r="AN248" i="30" s="1"/>
  <c r="A248" i="30"/>
  <c r="AN247" i="30"/>
  <c r="W247" i="30"/>
  <c r="T247" i="30"/>
  <c r="Q247" i="30"/>
  <c r="P247" i="30"/>
  <c r="A247" i="30"/>
  <c r="AN246" i="30"/>
  <c r="W246" i="30"/>
  <c r="T246" i="30"/>
  <c r="Q246" i="30"/>
  <c r="P246" i="30"/>
  <c r="A246" i="30"/>
  <c r="AN245" i="30"/>
  <c r="W245" i="30"/>
  <c r="T245" i="30"/>
  <c r="Q245" i="30"/>
  <c r="P245" i="30"/>
  <c r="A245" i="30"/>
  <c r="AN244" i="30"/>
  <c r="W244" i="30"/>
  <c r="T244" i="30"/>
  <c r="Q244" i="30"/>
  <c r="P244" i="30"/>
  <c r="A244" i="30"/>
  <c r="W243" i="30"/>
  <c r="T243" i="30"/>
  <c r="Q243" i="30"/>
  <c r="P243" i="30"/>
  <c r="L243" i="30" s="1"/>
  <c r="AN243" i="30" s="1"/>
  <c r="A243" i="30"/>
  <c r="AN242" i="30"/>
  <c r="W242" i="30"/>
  <c r="T242" i="30"/>
  <c r="Q242" i="30"/>
  <c r="P242" i="30"/>
  <c r="A242" i="30"/>
  <c r="AN241" i="30"/>
  <c r="W241" i="30"/>
  <c r="T241" i="30" s="1"/>
  <c r="Q241" i="30"/>
  <c r="P241" i="30"/>
  <c r="A241" i="30"/>
  <c r="AN240" i="30"/>
  <c r="W240" i="30"/>
  <c r="T240" i="30"/>
  <c r="Q240" i="30"/>
  <c r="P240" i="30"/>
  <c r="A240" i="30"/>
  <c r="AN239" i="30"/>
  <c r="W239" i="30"/>
  <c r="T239" i="30"/>
  <c r="Q239" i="30"/>
  <c r="P239" i="30"/>
  <c r="A239" i="30"/>
  <c r="AN238" i="30"/>
  <c r="W238" i="30"/>
  <c r="T238" i="30"/>
  <c r="Q238" i="30"/>
  <c r="P238" i="30"/>
  <c r="A238" i="30"/>
  <c r="AN237" i="30"/>
  <c r="W237" i="30"/>
  <c r="T237" i="30"/>
  <c r="Q237" i="30"/>
  <c r="P237" i="30"/>
  <c r="A237" i="30"/>
  <c r="AN236" i="30"/>
  <c r="W236" i="30"/>
  <c r="T236" i="30"/>
  <c r="Q236" i="30"/>
  <c r="P236" i="30"/>
  <c r="A236" i="30"/>
  <c r="AN235" i="30"/>
  <c r="W235" i="30"/>
  <c r="T235" i="30" s="1"/>
  <c r="Q235" i="30"/>
  <c r="P235" i="30"/>
  <c r="A235" i="30"/>
  <c r="AN234" i="30"/>
  <c r="W234" i="30"/>
  <c r="T234" i="30"/>
  <c r="Q234" i="30"/>
  <c r="P234" i="30"/>
  <c r="A234" i="30"/>
  <c r="AN233" i="30"/>
  <c r="W233" i="30"/>
  <c r="T233" i="30"/>
  <c r="Q233" i="30"/>
  <c r="P233" i="30"/>
  <c r="A233" i="30"/>
  <c r="AN232" i="30"/>
  <c r="W232" i="30"/>
  <c r="T232" i="30"/>
  <c r="Q232" i="30"/>
  <c r="P232" i="30"/>
  <c r="A232" i="30"/>
  <c r="AN231" i="30"/>
  <c r="W231" i="30"/>
  <c r="T231" i="30"/>
  <c r="Q231" i="30"/>
  <c r="P231" i="30"/>
  <c r="A231" i="30"/>
  <c r="AN230" i="30"/>
  <c r="W230" i="30"/>
  <c r="T230" i="30"/>
  <c r="Q230" i="30"/>
  <c r="P230" i="30"/>
  <c r="A230" i="30"/>
  <c r="AN229" i="30"/>
  <c r="W229" i="30"/>
  <c r="T229" i="30" s="1"/>
  <c r="Q229" i="30"/>
  <c r="P229" i="30"/>
  <c r="A229" i="30"/>
  <c r="AN228" i="30"/>
  <c r="W228" i="30"/>
  <c r="T228" i="30"/>
  <c r="Q228" i="30"/>
  <c r="P228" i="30"/>
  <c r="A228" i="30"/>
  <c r="AN227" i="30"/>
  <c r="W227" i="30"/>
  <c r="T227" i="30"/>
  <c r="Q227" i="30"/>
  <c r="P227" i="30"/>
  <c r="A227" i="30"/>
  <c r="AN226" i="30"/>
  <c r="W226" i="30"/>
  <c r="T226" i="30"/>
  <c r="Q226" i="30"/>
  <c r="P226" i="30"/>
  <c r="A226" i="30"/>
  <c r="AN225" i="30"/>
  <c r="W225" i="30"/>
  <c r="T225" i="30"/>
  <c r="Q225" i="30"/>
  <c r="P225" i="30"/>
  <c r="A225" i="30"/>
  <c r="W224" i="30"/>
  <c r="T224" i="30"/>
  <c r="Q224" i="30"/>
  <c r="P224" i="30"/>
  <c r="L224" i="30"/>
  <c r="AN224" i="30" s="1"/>
  <c r="A224" i="30"/>
  <c r="W223" i="30"/>
  <c r="T223" i="30" s="1"/>
  <c r="Q223" i="30"/>
  <c r="P223" i="30"/>
  <c r="L223" i="30"/>
  <c r="AN223" i="30" s="1"/>
  <c r="A223" i="30"/>
  <c r="AN222" i="30"/>
  <c r="W222" i="30"/>
  <c r="T222" i="30"/>
  <c r="Q222" i="30"/>
  <c r="P222" i="30"/>
  <c r="A222" i="30"/>
  <c r="AN221" i="30"/>
  <c r="W221" i="30"/>
  <c r="T221" i="30"/>
  <c r="Q221" i="30"/>
  <c r="P221" i="30"/>
  <c r="A221" i="30"/>
  <c r="AN220" i="30"/>
  <c r="W220" i="30"/>
  <c r="T220" i="30"/>
  <c r="Q220" i="30"/>
  <c r="P220" i="30"/>
  <c r="A220" i="30"/>
  <c r="AN219" i="30"/>
  <c r="W219" i="30"/>
  <c r="T219" i="30"/>
  <c r="Q219" i="30"/>
  <c r="P219" i="30"/>
  <c r="A219" i="30"/>
  <c r="AN218" i="30"/>
  <c r="W218" i="30"/>
  <c r="T218" i="30"/>
  <c r="Q218" i="30"/>
  <c r="P218" i="30"/>
  <c r="A218" i="30"/>
  <c r="AN217" i="30"/>
  <c r="W217" i="30"/>
  <c r="T217" i="30"/>
  <c r="Q217" i="30"/>
  <c r="P217" i="30"/>
  <c r="A217" i="30"/>
  <c r="AN216" i="30"/>
  <c r="W216" i="30"/>
  <c r="T216" i="30"/>
  <c r="Q216" i="30"/>
  <c r="P216" i="30"/>
  <c r="A216" i="30"/>
  <c r="W215" i="30"/>
  <c r="T215" i="30" s="1"/>
  <c r="Q215" i="30"/>
  <c r="P215" i="30"/>
  <c r="L215" i="30"/>
  <c r="AN215" i="30" s="1"/>
  <c r="A215" i="30"/>
  <c r="W214" i="30"/>
  <c r="T214" i="30" s="1"/>
  <c r="Q214" i="30"/>
  <c r="P214" i="30"/>
  <c r="L214" i="30"/>
  <c r="AN214" i="30" s="1"/>
  <c r="A214" i="30"/>
  <c r="W213" i="30"/>
  <c r="T213" i="30"/>
  <c r="Q213" i="30"/>
  <c r="P213" i="30"/>
  <c r="L213" i="30" s="1"/>
  <c r="AN213" i="30" s="1"/>
  <c r="A213" i="30"/>
  <c r="AN212" i="30"/>
  <c r="W212" i="30"/>
  <c r="T212" i="30"/>
  <c r="Q212" i="30"/>
  <c r="P212" i="30"/>
  <c r="A212" i="30"/>
  <c r="AN211" i="30"/>
  <c r="W211" i="30"/>
  <c r="T211" i="30"/>
  <c r="Q211" i="30"/>
  <c r="P211" i="30"/>
  <c r="A211" i="30"/>
  <c r="AN210" i="30"/>
  <c r="W210" i="30"/>
  <c r="T210" i="30"/>
  <c r="Q210" i="30"/>
  <c r="P210" i="30"/>
  <c r="A210" i="30"/>
  <c r="AN209" i="30"/>
  <c r="W209" i="30"/>
  <c r="T209" i="30"/>
  <c r="Q209" i="30"/>
  <c r="P209" i="30"/>
  <c r="A209" i="30"/>
  <c r="W208" i="30"/>
  <c r="T208" i="30" s="1"/>
  <c r="Q208" i="30"/>
  <c r="P208" i="30"/>
  <c r="L208" i="30" s="1"/>
  <c r="AN208" i="30" s="1"/>
  <c r="A208" i="30"/>
  <c r="AN207" i="30"/>
  <c r="W207" i="30"/>
  <c r="T207" i="30"/>
  <c r="Q207" i="30"/>
  <c r="P207" i="30"/>
  <c r="A207" i="30"/>
  <c r="AN206" i="30"/>
  <c r="W206" i="30"/>
  <c r="T206" i="30"/>
  <c r="Q206" i="30"/>
  <c r="P206" i="30"/>
  <c r="A206" i="30"/>
  <c r="AN205" i="30"/>
  <c r="W205" i="30"/>
  <c r="T205" i="30"/>
  <c r="Q205" i="30"/>
  <c r="P205" i="30"/>
  <c r="A205" i="30"/>
  <c r="AN204" i="30"/>
  <c r="W204" i="30"/>
  <c r="T204" i="30"/>
  <c r="Q204" i="30"/>
  <c r="P204" i="30"/>
  <c r="A204" i="30"/>
  <c r="AN203" i="30"/>
  <c r="W203" i="30"/>
  <c r="T203" i="30"/>
  <c r="Q203" i="30"/>
  <c r="P203" i="30"/>
  <c r="A203" i="30"/>
  <c r="W202" i="30"/>
  <c r="T202" i="30"/>
  <c r="Q202" i="30"/>
  <c r="P202" i="30"/>
  <c r="L202" i="30" s="1"/>
  <c r="AN202" i="30" s="1"/>
  <c r="A202" i="30"/>
  <c r="AN201" i="30"/>
  <c r="W201" i="30"/>
  <c r="T201" i="30"/>
  <c r="Q201" i="30"/>
  <c r="P201" i="30"/>
  <c r="A201" i="30"/>
  <c r="AN200" i="30"/>
  <c r="W200" i="30"/>
  <c r="T200" i="30"/>
  <c r="Q200" i="30"/>
  <c r="P200" i="30"/>
  <c r="A200" i="30"/>
  <c r="W199" i="30"/>
  <c r="T199" i="30" s="1"/>
  <c r="Q199" i="30"/>
  <c r="P199" i="30"/>
  <c r="L199" i="30" s="1"/>
  <c r="AN199" i="30" s="1"/>
  <c r="A199" i="30"/>
  <c r="AN198" i="30"/>
  <c r="W198" i="30"/>
  <c r="T198" i="30"/>
  <c r="Q198" i="30"/>
  <c r="P198" i="30"/>
  <c r="A198" i="30"/>
  <c r="AN197" i="30"/>
  <c r="W197" i="30"/>
  <c r="T197" i="30"/>
  <c r="Q197" i="30"/>
  <c r="P197" i="30"/>
  <c r="A197" i="30"/>
  <c r="AN196" i="30"/>
  <c r="W196" i="30"/>
  <c r="T196" i="30"/>
  <c r="Q196" i="30"/>
  <c r="P196" i="30"/>
  <c r="A196" i="30"/>
  <c r="AN195" i="30"/>
  <c r="W195" i="30"/>
  <c r="T195" i="30"/>
  <c r="Q195" i="30"/>
  <c r="P195" i="30"/>
  <c r="A195" i="30"/>
  <c r="AN194" i="30"/>
  <c r="W194" i="30"/>
  <c r="T194" i="30"/>
  <c r="Q194" i="30"/>
  <c r="P194" i="30"/>
  <c r="A194" i="30"/>
  <c r="W193" i="30"/>
  <c r="T193" i="30" s="1"/>
  <c r="Q193" i="30"/>
  <c r="P193" i="30"/>
  <c r="L193" i="30" s="1"/>
  <c r="AN193" i="30" s="1"/>
  <c r="A193" i="30"/>
  <c r="W192" i="30"/>
  <c r="T192" i="30"/>
  <c r="Q192" i="30"/>
  <c r="P192" i="30"/>
  <c r="L192" i="30" s="1"/>
  <c r="AN192" i="30" s="1"/>
  <c r="A192" i="30"/>
  <c r="AN191" i="30"/>
  <c r="W191" i="30"/>
  <c r="T191" i="30"/>
  <c r="Q191" i="30"/>
  <c r="P191" i="30"/>
  <c r="A191" i="30"/>
  <c r="AN190" i="30"/>
  <c r="W190" i="30"/>
  <c r="T190" i="30"/>
  <c r="Q190" i="30"/>
  <c r="P190" i="30"/>
  <c r="A190" i="30"/>
  <c r="AN189" i="30"/>
  <c r="W189" i="30"/>
  <c r="T189" i="30"/>
  <c r="Q189" i="30"/>
  <c r="P189" i="30"/>
  <c r="A189" i="30"/>
  <c r="AN188" i="30"/>
  <c r="W188" i="30"/>
  <c r="T188" i="30"/>
  <c r="Q188" i="30"/>
  <c r="P188" i="30"/>
  <c r="A188" i="30"/>
  <c r="W187" i="30"/>
  <c r="T187" i="30" s="1"/>
  <c r="Q187" i="30"/>
  <c r="P187" i="30"/>
  <c r="L187" i="30" s="1"/>
  <c r="AN187" i="30" s="1"/>
  <c r="A187" i="30"/>
  <c r="W186" i="30"/>
  <c r="T186" i="30"/>
  <c r="Q186" i="30"/>
  <c r="P186" i="30"/>
  <c r="L186" i="30" s="1"/>
  <c r="AN186" i="30" s="1"/>
  <c r="A186" i="30"/>
  <c r="AN185" i="30"/>
  <c r="W185" i="30"/>
  <c r="T185" i="30"/>
  <c r="Q185" i="30"/>
  <c r="P185" i="30"/>
  <c r="A185" i="30"/>
  <c r="AN184" i="30"/>
  <c r="W184" i="30"/>
  <c r="T184" i="30"/>
  <c r="Q184" i="30"/>
  <c r="P184" i="30"/>
  <c r="A184" i="30"/>
  <c r="AN183" i="30"/>
  <c r="W183" i="30"/>
  <c r="T183" i="30"/>
  <c r="Q183" i="30"/>
  <c r="P183" i="30"/>
  <c r="A183" i="30"/>
  <c r="AN182" i="30"/>
  <c r="W182" i="30"/>
  <c r="T182" i="30"/>
  <c r="Q182" i="30"/>
  <c r="P182" i="30"/>
  <c r="A182" i="30"/>
  <c r="W181" i="30"/>
  <c r="T181" i="30" s="1"/>
  <c r="Q181" i="30"/>
  <c r="P181" i="30"/>
  <c r="L181" i="30" s="1"/>
  <c r="AN181" i="30" s="1"/>
  <c r="A181" i="30"/>
  <c r="W180" i="30"/>
  <c r="T180" i="30"/>
  <c r="Q180" i="30"/>
  <c r="P180" i="30"/>
  <c r="L180" i="30" s="1"/>
  <c r="AN180" i="30" s="1"/>
  <c r="A180" i="30"/>
  <c r="W179" i="30"/>
  <c r="T179" i="30"/>
  <c r="Q179" i="30"/>
  <c r="P179" i="30"/>
  <c r="L179" i="30" s="1"/>
  <c r="AN179" i="30" s="1"/>
  <c r="A179" i="30"/>
  <c r="W178" i="30"/>
  <c r="T178" i="30"/>
  <c r="Q178" i="30"/>
  <c r="P178" i="30"/>
  <c r="L178" i="30" s="1"/>
  <c r="AN178" i="30" s="1"/>
  <c r="A178" i="30"/>
  <c r="AN177" i="30"/>
  <c r="W177" i="30"/>
  <c r="T177" i="30"/>
  <c r="Q177" i="30"/>
  <c r="P177" i="30"/>
  <c r="A177" i="30"/>
  <c r="AN176" i="30"/>
  <c r="W176" i="30"/>
  <c r="T176" i="30"/>
  <c r="Q176" i="30"/>
  <c r="P176" i="30"/>
  <c r="A176" i="30"/>
  <c r="W175" i="30"/>
  <c r="T175" i="30" s="1"/>
  <c r="Q175" i="30"/>
  <c r="P175" i="30"/>
  <c r="L175" i="30" s="1"/>
  <c r="AN175" i="30" s="1"/>
  <c r="A175" i="30"/>
  <c r="AN174" i="30"/>
  <c r="W174" i="30"/>
  <c r="T174" i="30"/>
  <c r="Q174" i="30"/>
  <c r="P174" i="30"/>
  <c r="A174" i="30"/>
  <c r="AN173" i="30"/>
  <c r="W173" i="30"/>
  <c r="T173" i="30"/>
  <c r="Q173" i="30"/>
  <c r="P173" i="30"/>
  <c r="A173" i="30"/>
  <c r="AN172" i="30"/>
  <c r="W172" i="30"/>
  <c r="T172" i="30"/>
  <c r="Q172" i="30"/>
  <c r="P172" i="30"/>
  <c r="A172" i="30"/>
  <c r="AN171" i="30"/>
  <c r="W171" i="30"/>
  <c r="T171" i="30"/>
  <c r="Q171" i="30"/>
  <c r="P171" i="30"/>
  <c r="A171" i="30"/>
  <c r="AN170" i="30"/>
  <c r="W170" i="30"/>
  <c r="T170" i="30"/>
  <c r="Q170" i="30"/>
  <c r="P170" i="30"/>
  <c r="A170" i="30"/>
  <c r="AN169" i="30"/>
  <c r="W169" i="30"/>
  <c r="T169" i="30"/>
  <c r="Q169" i="30"/>
  <c r="P169" i="30"/>
  <c r="A169" i="30"/>
  <c r="W168" i="30"/>
  <c r="T168" i="30" s="1"/>
  <c r="Q168" i="30"/>
  <c r="P168" i="30"/>
  <c r="L168" i="30" s="1"/>
  <c r="AN168" i="30" s="1"/>
  <c r="A168" i="30"/>
  <c r="AN167" i="30"/>
  <c r="W167" i="30"/>
  <c r="T167" i="30"/>
  <c r="Q167" i="30"/>
  <c r="P167" i="30"/>
  <c r="A167" i="30"/>
  <c r="AN166" i="30"/>
  <c r="W166" i="30"/>
  <c r="T166" i="30"/>
  <c r="Q166" i="30"/>
  <c r="P166" i="30"/>
  <c r="A166" i="30"/>
  <c r="W165" i="30"/>
  <c r="T165" i="30"/>
  <c r="Q165" i="30"/>
  <c r="P165" i="30"/>
  <c r="L165" i="30" s="1"/>
  <c r="AN165" i="30" s="1"/>
  <c r="A165" i="30"/>
  <c r="AN164" i="30"/>
  <c r="W164" i="30"/>
  <c r="T164" i="30"/>
  <c r="Q164" i="30"/>
  <c r="P164" i="30"/>
  <c r="A164" i="30"/>
  <c r="AN163" i="30"/>
  <c r="W163" i="30"/>
  <c r="T163" i="30"/>
  <c r="Q163" i="30"/>
  <c r="P163" i="30"/>
  <c r="A163" i="30"/>
  <c r="AN162" i="30"/>
  <c r="W162" i="30"/>
  <c r="T162" i="30"/>
  <c r="Q162" i="30"/>
  <c r="P162" i="30"/>
  <c r="A162" i="30"/>
  <c r="W161" i="30"/>
  <c r="T161" i="30" s="1"/>
  <c r="Q161" i="30"/>
  <c r="P161" i="30"/>
  <c r="L161" i="30"/>
  <c r="AN161" i="30" s="1"/>
  <c r="A161" i="30"/>
  <c r="AN160" i="30"/>
  <c r="W160" i="30"/>
  <c r="T160" i="30"/>
  <c r="Q160" i="30"/>
  <c r="P160" i="30"/>
  <c r="A160" i="30"/>
  <c r="AN159" i="30"/>
  <c r="W159" i="30"/>
  <c r="T159" i="30"/>
  <c r="Q159" i="30"/>
  <c r="P159" i="30"/>
  <c r="A159" i="30"/>
  <c r="AN158" i="30"/>
  <c r="W158" i="30"/>
  <c r="T158" i="30"/>
  <c r="Q158" i="30"/>
  <c r="P158" i="30"/>
  <c r="A158" i="30"/>
  <c r="AN157" i="30"/>
  <c r="W157" i="30"/>
  <c r="T157" i="30"/>
  <c r="Q157" i="30"/>
  <c r="P157" i="30"/>
  <c r="A157" i="30"/>
  <c r="AN156" i="30"/>
  <c r="W156" i="30"/>
  <c r="T156" i="30"/>
  <c r="Q156" i="30"/>
  <c r="P156" i="30"/>
  <c r="A156" i="30"/>
  <c r="W155" i="30"/>
  <c r="T155" i="30" s="1"/>
  <c r="Q155" i="30"/>
  <c r="P155" i="30"/>
  <c r="L155" i="30"/>
  <c r="AN155" i="30" s="1"/>
  <c r="A155" i="30"/>
  <c r="AN154" i="30"/>
  <c r="W154" i="30"/>
  <c r="T154" i="30"/>
  <c r="Q154" i="30"/>
  <c r="P154" i="30"/>
  <c r="A154" i="30"/>
  <c r="AN153" i="30"/>
  <c r="W153" i="30"/>
  <c r="T153" i="30"/>
  <c r="Q153" i="30"/>
  <c r="P153" i="30"/>
  <c r="A153" i="30"/>
  <c r="AN152" i="30"/>
  <c r="W152" i="30"/>
  <c r="T152" i="30"/>
  <c r="Q152" i="30"/>
  <c r="P152" i="30"/>
  <c r="A152" i="30"/>
  <c r="W151" i="30"/>
  <c r="T151" i="30"/>
  <c r="Q151" i="30"/>
  <c r="P151" i="30"/>
  <c r="L151" i="30" s="1"/>
  <c r="AN151" i="30" s="1"/>
  <c r="A151" i="30"/>
  <c r="AN150" i="30"/>
  <c r="W150" i="30"/>
  <c r="T150" i="30"/>
  <c r="Q150" i="30"/>
  <c r="P150" i="30"/>
  <c r="A150" i="30"/>
  <c r="AN149" i="30"/>
  <c r="W149" i="30"/>
  <c r="T149" i="30" s="1"/>
  <c r="Q149" i="30"/>
  <c r="P149" i="30"/>
  <c r="A149" i="30"/>
  <c r="AN148" i="30"/>
  <c r="W148" i="30"/>
  <c r="T148" i="30"/>
  <c r="Q148" i="30"/>
  <c r="P148" i="30"/>
  <c r="A148" i="30"/>
  <c r="AN147" i="30"/>
  <c r="W147" i="30"/>
  <c r="T147" i="30"/>
  <c r="Q147" i="30"/>
  <c r="P147" i="30"/>
  <c r="A147" i="30"/>
  <c r="AN146" i="30"/>
  <c r="W146" i="30"/>
  <c r="T146" i="30"/>
  <c r="Q146" i="30"/>
  <c r="P146" i="30"/>
  <c r="A146" i="30"/>
  <c r="AN145" i="30"/>
  <c r="W145" i="30"/>
  <c r="T145" i="30"/>
  <c r="Q145" i="30"/>
  <c r="P145" i="30"/>
  <c r="A145" i="30"/>
  <c r="W144" i="30"/>
  <c r="T144" i="30"/>
  <c r="Q144" i="30"/>
  <c r="P144" i="30"/>
  <c r="L144" i="30"/>
  <c r="AN144" i="30" s="1"/>
  <c r="A144" i="30"/>
  <c r="AN143" i="30"/>
  <c r="W143" i="30"/>
  <c r="T143" i="30"/>
  <c r="Q143" i="30"/>
  <c r="P143" i="30"/>
  <c r="A143" i="30"/>
  <c r="AN142" i="30"/>
  <c r="W142" i="30"/>
  <c r="T142" i="30"/>
  <c r="Q142" i="30"/>
  <c r="P142" i="30"/>
  <c r="A142" i="30"/>
  <c r="AN141" i="30"/>
  <c r="W141" i="30"/>
  <c r="T141" i="30"/>
  <c r="Q141" i="30"/>
  <c r="P141" i="30"/>
  <c r="A141" i="30"/>
  <c r="W140" i="30"/>
  <c r="T140" i="30" s="1"/>
  <c r="Q140" i="30"/>
  <c r="P140" i="30"/>
  <c r="L140" i="30"/>
  <c r="AN140" i="30" s="1"/>
  <c r="A140" i="30"/>
  <c r="AN139" i="30"/>
  <c r="W139" i="30"/>
  <c r="T139" i="30"/>
  <c r="Q139" i="30"/>
  <c r="P139" i="30"/>
  <c r="A139" i="30"/>
  <c r="AN138" i="30"/>
  <c r="W138" i="30"/>
  <c r="T138" i="30"/>
  <c r="Q138" i="30"/>
  <c r="P138" i="30"/>
  <c r="A138" i="30"/>
  <c r="W137" i="30"/>
  <c r="T137" i="30" s="1"/>
  <c r="Q137" i="30"/>
  <c r="P137" i="30"/>
  <c r="L137" i="30" s="1"/>
  <c r="AN137" i="30" s="1"/>
  <c r="A137" i="30"/>
  <c r="AN136" i="30"/>
  <c r="W136" i="30"/>
  <c r="T136" i="30"/>
  <c r="Q136" i="30"/>
  <c r="P136" i="30"/>
  <c r="A136" i="30"/>
  <c r="AN135" i="30"/>
  <c r="W135" i="30"/>
  <c r="T135" i="30"/>
  <c r="Q135" i="30"/>
  <c r="P135" i="30"/>
  <c r="A135" i="30"/>
  <c r="AN134" i="30"/>
  <c r="W134" i="30"/>
  <c r="T134" i="30"/>
  <c r="Q134" i="30"/>
  <c r="P134" i="30"/>
  <c r="A134" i="30"/>
  <c r="AN133" i="30"/>
  <c r="W133" i="30"/>
  <c r="T133" i="30"/>
  <c r="Q133" i="30"/>
  <c r="P133" i="30"/>
  <c r="A133" i="30"/>
  <c r="AN132" i="30"/>
  <c r="W132" i="30"/>
  <c r="T132" i="30"/>
  <c r="Q132" i="30"/>
  <c r="P132" i="30"/>
  <c r="A132" i="30"/>
  <c r="AN131" i="30"/>
  <c r="W131" i="30"/>
  <c r="T131" i="30"/>
  <c r="Q131" i="30"/>
  <c r="P131" i="30"/>
  <c r="A131" i="30"/>
  <c r="AN130" i="30"/>
  <c r="W130" i="30"/>
  <c r="T130" i="30"/>
  <c r="Q130" i="30"/>
  <c r="P130" i="30"/>
  <c r="A130" i="30"/>
  <c r="W129" i="30"/>
  <c r="T129" i="30"/>
  <c r="Q129" i="30"/>
  <c r="P129" i="30"/>
  <c r="L129" i="30" s="1"/>
  <c r="AN129" i="30" s="1"/>
  <c r="A129" i="30"/>
  <c r="AN128" i="30"/>
  <c r="W128" i="30"/>
  <c r="T128" i="30"/>
  <c r="Q128" i="30"/>
  <c r="P128" i="30"/>
  <c r="A128" i="30"/>
  <c r="AN127" i="30"/>
  <c r="W127" i="30"/>
  <c r="T127" i="30"/>
  <c r="Q127" i="30"/>
  <c r="P127" i="30"/>
  <c r="A127" i="30"/>
  <c r="W126" i="30"/>
  <c r="T126" i="30" s="1"/>
  <c r="Q126" i="30"/>
  <c r="P126" i="30"/>
  <c r="L126" i="30" s="1"/>
  <c r="AN126" i="30" s="1"/>
  <c r="A126" i="30"/>
  <c r="AN125" i="30"/>
  <c r="W125" i="30"/>
  <c r="T125" i="30"/>
  <c r="Q125" i="30"/>
  <c r="P125" i="30"/>
  <c r="A125" i="30"/>
  <c r="AN124" i="30"/>
  <c r="W124" i="30"/>
  <c r="T124" i="30"/>
  <c r="Q124" i="30"/>
  <c r="P124" i="30"/>
  <c r="A124" i="30"/>
  <c r="AN123" i="30"/>
  <c r="W123" i="30"/>
  <c r="T123" i="30"/>
  <c r="Q123" i="30"/>
  <c r="P123" i="30"/>
  <c r="A123" i="30"/>
  <c r="AN122" i="30"/>
  <c r="W122" i="30"/>
  <c r="T122" i="30"/>
  <c r="Q122" i="30"/>
  <c r="P122" i="30"/>
  <c r="A122" i="30"/>
  <c r="W121" i="30"/>
  <c r="T121" i="30"/>
  <c r="Q121" i="30"/>
  <c r="P121" i="30"/>
  <c r="L121" i="30" s="1"/>
  <c r="AN121" i="30" s="1"/>
  <c r="A121" i="30"/>
  <c r="AN120" i="30"/>
  <c r="W120" i="30"/>
  <c r="T120" i="30"/>
  <c r="Q120" i="30"/>
  <c r="P120" i="30"/>
  <c r="A120" i="30"/>
  <c r="AN119" i="30"/>
  <c r="W119" i="30"/>
  <c r="T119" i="30"/>
  <c r="Q119" i="30"/>
  <c r="P119" i="30"/>
  <c r="A119" i="30"/>
  <c r="W118" i="30"/>
  <c r="T118" i="30" s="1"/>
  <c r="Q118" i="30"/>
  <c r="P118" i="30"/>
  <c r="L118" i="30" s="1"/>
  <c r="AN118" i="30" s="1"/>
  <c r="A118" i="30"/>
  <c r="W117" i="30"/>
  <c r="T117" i="30"/>
  <c r="Q117" i="30"/>
  <c r="P117" i="30"/>
  <c r="L117" i="30" s="1"/>
  <c r="AN117" i="30" s="1"/>
  <c r="A117" i="30"/>
  <c r="AN116" i="30"/>
  <c r="W116" i="30"/>
  <c r="T116" i="30"/>
  <c r="Q116" i="30"/>
  <c r="P116" i="30"/>
  <c r="A116" i="30"/>
  <c r="AN115" i="30"/>
  <c r="W115" i="30"/>
  <c r="T115" i="30"/>
  <c r="Q115" i="30"/>
  <c r="P115" i="30"/>
  <c r="A115" i="30"/>
  <c r="AN114" i="30"/>
  <c r="W114" i="30"/>
  <c r="T114" i="30"/>
  <c r="Q114" i="30"/>
  <c r="P114" i="30"/>
  <c r="A114" i="30"/>
  <c r="W113" i="30"/>
  <c r="T113" i="30" s="1"/>
  <c r="Q113" i="30"/>
  <c r="P113" i="30"/>
  <c r="L113" i="30"/>
  <c r="AN113" i="30" s="1"/>
  <c r="A113" i="30"/>
  <c r="W112" i="30"/>
  <c r="T112" i="30" s="1"/>
  <c r="Q112" i="30"/>
  <c r="P112" i="30"/>
  <c r="L112" i="30"/>
  <c r="AN112" i="30" s="1"/>
  <c r="A112" i="30"/>
  <c r="W111" i="30"/>
  <c r="T111" i="30"/>
  <c r="Q111" i="30"/>
  <c r="P111" i="30"/>
  <c r="L111" i="30" s="1"/>
  <c r="AN111" i="30" s="1"/>
  <c r="A111" i="30"/>
  <c r="AN110" i="30"/>
  <c r="W110" i="30"/>
  <c r="T110" i="30"/>
  <c r="Q110" i="30"/>
  <c r="P110" i="30"/>
  <c r="A110" i="30"/>
  <c r="W109" i="30"/>
  <c r="T109" i="30"/>
  <c r="Q109" i="30"/>
  <c r="P109" i="30"/>
  <c r="L109" i="30" s="1"/>
  <c r="AN109" i="30" s="1"/>
  <c r="A109" i="30"/>
  <c r="AN108" i="30"/>
  <c r="W108" i="30"/>
  <c r="T108" i="30"/>
  <c r="Q108" i="30"/>
  <c r="P108" i="30"/>
  <c r="A108" i="30"/>
  <c r="AN107" i="30"/>
  <c r="W107" i="30"/>
  <c r="T107" i="30"/>
  <c r="Q107" i="30"/>
  <c r="P107" i="30"/>
  <c r="A107" i="30"/>
  <c r="AN106" i="30"/>
  <c r="W106" i="30"/>
  <c r="T106" i="30" s="1"/>
  <c r="Q106" i="30"/>
  <c r="P106" i="30"/>
  <c r="A106" i="30"/>
  <c r="W105" i="30"/>
  <c r="T105" i="30" s="1"/>
  <c r="P105" i="30"/>
  <c r="L105" i="30"/>
  <c r="AN105" i="30" s="1"/>
  <c r="A105" i="30"/>
  <c r="AN104" i="30"/>
  <c r="W104" i="30"/>
  <c r="T104" i="30"/>
  <c r="Q104" i="30"/>
  <c r="P104" i="30"/>
  <c r="A104" i="30"/>
  <c r="AN103" i="30"/>
  <c r="W103" i="30"/>
  <c r="T103" i="30"/>
  <c r="Q103" i="30"/>
  <c r="P103" i="30"/>
  <c r="A103" i="30"/>
  <c r="AN102" i="30"/>
  <c r="W102" i="30"/>
  <c r="T102" i="30"/>
  <c r="Q102" i="30"/>
  <c r="P102" i="30"/>
  <c r="A102" i="30"/>
  <c r="AN101" i="30"/>
  <c r="W101" i="30"/>
  <c r="T101" i="30"/>
  <c r="Q101" i="30"/>
  <c r="P101" i="30"/>
  <c r="A101" i="30"/>
  <c r="AN100" i="30"/>
  <c r="W100" i="30"/>
  <c r="T100" i="30"/>
  <c r="Q100" i="30"/>
  <c r="P100" i="30"/>
  <c r="A100" i="30"/>
  <c r="AN99" i="30"/>
  <c r="W99" i="30"/>
  <c r="T99" i="30" s="1"/>
  <c r="Q99" i="30"/>
  <c r="P99" i="30"/>
  <c r="A99" i="30"/>
  <c r="W98" i="30"/>
  <c r="T98" i="30" s="1"/>
  <c r="P98" i="30"/>
  <c r="L98" i="30"/>
  <c r="AN98" i="30" s="1"/>
  <c r="A98" i="30"/>
  <c r="AN97" i="30"/>
  <c r="W97" i="30"/>
  <c r="T97" i="30"/>
  <c r="Q97" i="30"/>
  <c r="P97" i="30"/>
  <c r="A97" i="30"/>
  <c r="W96" i="30"/>
  <c r="T96" i="30" s="1"/>
  <c r="Q96" i="30"/>
  <c r="P96" i="30"/>
  <c r="L96" i="30"/>
  <c r="AN96" i="30" s="1"/>
  <c r="A96" i="30"/>
  <c r="AN95" i="30"/>
  <c r="W95" i="30"/>
  <c r="T95" i="30"/>
  <c r="Q95" i="30"/>
  <c r="P95" i="30"/>
  <c r="A95" i="30"/>
  <c r="AN94" i="30"/>
  <c r="W94" i="30"/>
  <c r="T94" i="30"/>
  <c r="Q94" i="30"/>
  <c r="P94" i="30"/>
  <c r="A94" i="30"/>
  <c r="W93" i="30"/>
  <c r="T93" i="30" s="1"/>
  <c r="Q93" i="30"/>
  <c r="P93" i="30"/>
  <c r="L93" i="30"/>
  <c r="AN93" i="30" s="1"/>
  <c r="A93" i="30"/>
  <c r="W92" i="30"/>
  <c r="T92" i="30" s="1"/>
  <c r="P92" i="30"/>
  <c r="L92" i="30"/>
  <c r="AN92" i="30" s="1"/>
  <c r="A92" i="30"/>
  <c r="AN91" i="30"/>
  <c r="W91" i="30"/>
  <c r="T91" i="30"/>
  <c r="Q91" i="30"/>
  <c r="P91" i="30"/>
  <c r="A91" i="30"/>
  <c r="W90" i="30"/>
  <c r="T90" i="30" s="1"/>
  <c r="Q90" i="30"/>
  <c r="P90" i="30"/>
  <c r="L90" i="30"/>
  <c r="AN90" i="30" s="1"/>
  <c r="A90" i="30"/>
  <c r="AN89" i="30"/>
  <c r="W89" i="30"/>
  <c r="T89" i="30"/>
  <c r="Q89" i="30"/>
  <c r="P89" i="30"/>
  <c r="A89" i="30"/>
  <c r="AN88" i="30"/>
  <c r="W88" i="30"/>
  <c r="T88" i="30"/>
  <c r="Q88" i="30"/>
  <c r="P88" i="30"/>
  <c r="A88" i="30"/>
  <c r="AN87" i="30"/>
  <c r="W87" i="30"/>
  <c r="T87" i="30" s="1"/>
  <c r="Q87" i="30"/>
  <c r="P87" i="30"/>
  <c r="A87" i="30"/>
  <c r="W86" i="30"/>
  <c r="T86" i="30" s="1"/>
  <c r="P86" i="30"/>
  <c r="L86" i="30"/>
  <c r="AN86" i="30" s="1"/>
  <c r="A86" i="30"/>
  <c r="AN85" i="30"/>
  <c r="W85" i="30"/>
  <c r="T85" i="30"/>
  <c r="Q85" i="30"/>
  <c r="P85" i="30"/>
  <c r="A85" i="30"/>
  <c r="AN84" i="30"/>
  <c r="W84" i="30"/>
  <c r="T84" i="30"/>
  <c r="Q84" i="30"/>
  <c r="P84" i="30"/>
  <c r="A84" i="30"/>
  <c r="AN83" i="30"/>
  <c r="W83" i="30"/>
  <c r="T83" i="30"/>
  <c r="Q83" i="30"/>
  <c r="P83" i="30"/>
  <c r="A83" i="30"/>
  <c r="AN82" i="30"/>
  <c r="W82" i="30"/>
  <c r="T82" i="30"/>
  <c r="Q82" i="30"/>
  <c r="P82" i="30"/>
  <c r="A82" i="30"/>
  <c r="W81" i="30"/>
  <c r="T81" i="30" s="1"/>
  <c r="Q81" i="30"/>
  <c r="P81" i="30"/>
  <c r="A81" i="30"/>
  <c r="AN80" i="30"/>
  <c r="W80" i="30"/>
  <c r="T80" i="30" s="1"/>
  <c r="Q80" i="30"/>
  <c r="P80" i="30"/>
  <c r="A80" i="30"/>
  <c r="W79" i="30"/>
  <c r="T79" i="30" s="1"/>
  <c r="P79" i="30"/>
  <c r="L79" i="30"/>
  <c r="AN79" i="30" s="1"/>
  <c r="A79" i="30"/>
  <c r="AN78" i="30"/>
  <c r="W78" i="30"/>
  <c r="T78" i="30"/>
  <c r="Q78" i="30"/>
  <c r="P78" i="30"/>
  <c r="A78" i="30"/>
  <c r="AN77" i="30"/>
  <c r="W77" i="30"/>
  <c r="T77" i="30"/>
  <c r="Q77" i="30"/>
  <c r="P77" i="30"/>
  <c r="A77" i="30"/>
  <c r="AN76" i="30"/>
  <c r="W76" i="30"/>
  <c r="T76" i="30"/>
  <c r="Q76" i="30"/>
  <c r="P76" i="30"/>
  <c r="A76" i="30"/>
  <c r="AN75" i="30"/>
  <c r="W75" i="30"/>
  <c r="T75" i="30"/>
  <c r="Q75" i="30"/>
  <c r="P75" i="30"/>
  <c r="A75" i="30"/>
  <c r="AN74" i="30"/>
  <c r="W74" i="30"/>
  <c r="T74" i="30"/>
  <c r="Q74" i="30"/>
  <c r="P74" i="30"/>
  <c r="A74" i="30"/>
  <c r="AN73" i="30"/>
  <c r="W73" i="30"/>
  <c r="T73" i="30"/>
  <c r="Q73" i="30"/>
  <c r="P73" i="30"/>
  <c r="A73" i="30"/>
  <c r="AN72" i="30"/>
  <c r="W72" i="30"/>
  <c r="T72" i="30"/>
  <c r="Q72" i="30"/>
  <c r="P72" i="30"/>
  <c r="A72" i="30"/>
  <c r="W71" i="30"/>
  <c r="T71" i="30" s="1"/>
  <c r="Q71" i="30"/>
  <c r="P71" i="30"/>
  <c r="A71" i="30"/>
  <c r="W70" i="30"/>
  <c r="T70" i="30" s="1"/>
  <c r="Q70" i="30"/>
  <c r="P70" i="30"/>
  <c r="L70" i="30"/>
  <c r="AN70" i="30" s="1"/>
  <c r="A70" i="30"/>
  <c r="W69" i="30"/>
  <c r="T69" i="30" s="1"/>
  <c r="P69" i="30"/>
  <c r="L69" i="30"/>
  <c r="AN69" i="30" s="1"/>
  <c r="A69" i="30"/>
  <c r="AN68" i="30"/>
  <c r="W68" i="30"/>
  <c r="T68" i="30"/>
  <c r="Q68" i="30"/>
  <c r="P68" i="30"/>
  <c r="A68" i="30"/>
  <c r="W67" i="30"/>
  <c r="T67" i="30"/>
  <c r="Q67" i="30"/>
  <c r="P67" i="30"/>
  <c r="L67" i="30"/>
  <c r="AN67" i="30" s="1"/>
  <c r="A67" i="30"/>
  <c r="AN66" i="30"/>
  <c r="W66" i="30"/>
  <c r="T66" i="30"/>
  <c r="Q66" i="30"/>
  <c r="P66" i="30"/>
  <c r="A66" i="30"/>
  <c r="W65" i="30"/>
  <c r="T65" i="30" s="1"/>
  <c r="Q65" i="30"/>
  <c r="P65" i="30"/>
  <c r="L65" i="30"/>
  <c r="AN65" i="30" s="1"/>
  <c r="A65" i="30"/>
  <c r="AN64" i="30"/>
  <c r="W64" i="30"/>
  <c r="T64" i="30"/>
  <c r="Q64" i="30"/>
  <c r="P64" i="30"/>
  <c r="A64" i="30"/>
  <c r="AN63" i="30"/>
  <c r="W63" i="30"/>
  <c r="T63" i="30" s="1"/>
  <c r="Q63" i="30"/>
  <c r="P63" i="30"/>
  <c r="A63" i="30"/>
  <c r="AN62" i="30"/>
  <c r="W62" i="30"/>
  <c r="T62" i="30" s="1"/>
  <c r="P62" i="30"/>
  <c r="A62" i="30"/>
  <c r="AN61" i="30"/>
  <c r="W61" i="30"/>
  <c r="T61" i="30"/>
  <c r="Q61" i="30"/>
  <c r="P61" i="30"/>
  <c r="A61" i="30"/>
  <c r="AN60" i="30"/>
  <c r="W60" i="30"/>
  <c r="T60" i="30"/>
  <c r="Q60" i="30"/>
  <c r="P60" i="30"/>
  <c r="A60" i="30"/>
  <c r="AN59" i="30"/>
  <c r="W59" i="30"/>
  <c r="T59" i="30"/>
  <c r="Q59" i="30"/>
  <c r="P59" i="30"/>
  <c r="A59" i="30"/>
  <c r="AN58" i="30"/>
  <c r="W58" i="30"/>
  <c r="T58" i="30"/>
  <c r="Q58" i="30"/>
  <c r="P58" i="30"/>
  <c r="A58" i="30"/>
  <c r="AN57" i="30"/>
  <c r="W57" i="30"/>
  <c r="T57" i="30"/>
  <c r="Q57" i="30"/>
  <c r="P57" i="30"/>
  <c r="A57" i="30"/>
  <c r="AN56" i="30"/>
  <c r="W56" i="30"/>
  <c r="T56" i="30"/>
  <c r="Q56" i="30"/>
  <c r="P56" i="30"/>
  <c r="A56" i="30"/>
  <c r="AN55" i="30"/>
  <c r="W55" i="30"/>
  <c r="T55" i="30" s="1"/>
  <c r="Q55" i="30"/>
  <c r="P55" i="30"/>
  <c r="A55" i="30"/>
  <c r="W54" i="30"/>
  <c r="T54" i="30" s="1"/>
  <c r="P54" i="30"/>
  <c r="L54" i="30"/>
  <c r="AN54" i="30" s="1"/>
  <c r="A54" i="30"/>
  <c r="AN53" i="30"/>
  <c r="W53" i="30"/>
  <c r="T53" i="30"/>
  <c r="Q53" i="30"/>
  <c r="P53" i="30"/>
  <c r="A53" i="30"/>
  <c r="W52" i="30"/>
  <c r="T52" i="30"/>
  <c r="Q52" i="30"/>
  <c r="P52" i="30"/>
  <c r="L52" i="30"/>
  <c r="AN52" i="30" s="1"/>
  <c r="A52" i="30"/>
  <c r="W51" i="30"/>
  <c r="T51" i="30" s="1"/>
  <c r="Q51" i="30"/>
  <c r="P51" i="30"/>
  <c r="L51" i="30"/>
  <c r="AN51" i="30" s="1"/>
  <c r="A51" i="30"/>
  <c r="AN50" i="30"/>
  <c r="W50" i="30"/>
  <c r="T50" i="30"/>
  <c r="Q50" i="30"/>
  <c r="P50" i="30"/>
  <c r="A50" i="30"/>
  <c r="AN49" i="30"/>
  <c r="W49" i="30"/>
  <c r="T49" i="30"/>
  <c r="Q49" i="30"/>
  <c r="P49" i="30"/>
  <c r="A49" i="30"/>
  <c r="AN48" i="30"/>
  <c r="W48" i="30"/>
  <c r="T48" i="30"/>
  <c r="Q48" i="30"/>
  <c r="P48" i="30"/>
  <c r="A48" i="30"/>
  <c r="W47" i="30"/>
  <c r="T47" i="30"/>
  <c r="Q47" i="30"/>
  <c r="P47" i="30"/>
  <c r="L47" i="30"/>
  <c r="AN47" i="30" s="1"/>
  <c r="A47" i="30"/>
  <c r="AN46" i="30"/>
  <c r="W46" i="30"/>
  <c r="T46" i="30"/>
  <c r="Q46" i="30"/>
  <c r="P46" i="30"/>
  <c r="A46" i="30"/>
  <c r="AN45" i="30"/>
  <c r="W45" i="30"/>
  <c r="T45" i="30"/>
  <c r="Q45" i="30"/>
  <c r="P45" i="30"/>
  <c r="A45" i="30"/>
  <c r="AN44" i="30"/>
  <c r="W44" i="30"/>
  <c r="T44" i="30" s="1"/>
  <c r="Q44" i="30"/>
  <c r="P44" i="30"/>
  <c r="A44" i="30"/>
  <c r="W43" i="30"/>
  <c r="T43" i="30" s="1"/>
  <c r="P43" i="30"/>
  <c r="L43" i="30"/>
  <c r="AN43" i="30" s="1"/>
  <c r="A43" i="30"/>
  <c r="AN42" i="30"/>
  <c r="W42" i="30"/>
  <c r="T42" i="30"/>
  <c r="Q42" i="30"/>
  <c r="P42" i="30"/>
  <c r="A42" i="30"/>
  <c r="AN41" i="30"/>
  <c r="W41" i="30"/>
  <c r="T41" i="30"/>
  <c r="Q41" i="30"/>
  <c r="P41" i="30"/>
  <c r="A41" i="30"/>
  <c r="AN40" i="30"/>
  <c r="W40" i="30"/>
  <c r="T40" i="30"/>
  <c r="Q40" i="30"/>
  <c r="P40" i="30"/>
  <c r="A40" i="30"/>
  <c r="AN39" i="30"/>
  <c r="W39" i="30"/>
  <c r="T39" i="30"/>
  <c r="Q39" i="30"/>
  <c r="P39" i="30"/>
  <c r="A39" i="30"/>
  <c r="AN38" i="30"/>
  <c r="W38" i="30"/>
  <c r="T38" i="30"/>
  <c r="Q38" i="30"/>
  <c r="P38" i="30"/>
  <c r="A38" i="30"/>
  <c r="AN37" i="30"/>
  <c r="W37" i="30"/>
  <c r="T37" i="30"/>
  <c r="Q37" i="30"/>
  <c r="P37" i="30"/>
  <c r="A37" i="30"/>
  <c r="AN36" i="30"/>
  <c r="W36" i="30"/>
  <c r="T36" i="30"/>
  <c r="Q36" i="30"/>
  <c r="P36" i="30"/>
  <c r="A36" i="30"/>
  <c r="AN35" i="30"/>
  <c r="W35" i="30"/>
  <c r="T35" i="30"/>
  <c r="Q35" i="30"/>
  <c r="P35" i="30"/>
  <c r="A35" i="30"/>
  <c r="AN34" i="30"/>
  <c r="W34" i="30"/>
  <c r="T34" i="30"/>
  <c r="Q34" i="30"/>
  <c r="P34" i="30"/>
  <c r="A34" i="30"/>
  <c r="AN33" i="30"/>
  <c r="W33" i="30"/>
  <c r="T33" i="30"/>
  <c r="Q33" i="30"/>
  <c r="P33" i="30"/>
  <c r="A33" i="30"/>
  <c r="AN32" i="30"/>
  <c r="W32" i="30"/>
  <c r="T32" i="30"/>
  <c r="Q32" i="30"/>
  <c r="P32" i="30"/>
  <c r="A32" i="30"/>
  <c r="W31" i="30"/>
  <c r="T31" i="30" s="1"/>
  <c r="Q31" i="30"/>
  <c r="P31" i="30"/>
  <c r="A31" i="30"/>
  <c r="W30" i="30"/>
  <c r="T30" i="30" s="1"/>
  <c r="Q30" i="30"/>
  <c r="P30" i="30"/>
  <c r="L30" i="30"/>
  <c r="AN30" i="30" s="1"/>
  <c r="A30" i="30"/>
  <c r="W29" i="30"/>
  <c r="T29" i="30" s="1"/>
  <c r="P29" i="30"/>
  <c r="L29" i="30"/>
  <c r="AN29" i="30" s="1"/>
  <c r="A29" i="30"/>
  <c r="AN28" i="30"/>
  <c r="W28" i="30"/>
  <c r="T28" i="30"/>
  <c r="Q28" i="30"/>
  <c r="P28" i="30"/>
  <c r="A28" i="30"/>
  <c r="AN27" i="30"/>
  <c r="W27" i="30"/>
  <c r="T27" i="30"/>
  <c r="Q27" i="30"/>
  <c r="P27" i="30"/>
  <c r="A27" i="30"/>
  <c r="AN26" i="30"/>
  <c r="W26" i="30"/>
  <c r="T26" i="30"/>
  <c r="Q26" i="30"/>
  <c r="P26" i="30"/>
  <c r="A26" i="30"/>
  <c r="W25" i="30"/>
  <c r="T25" i="30" s="1"/>
  <c r="Q25" i="30"/>
  <c r="P25" i="30"/>
  <c r="L25" i="30"/>
  <c r="AN25" i="30" s="1"/>
  <c r="A25" i="30"/>
  <c r="AN24" i="30"/>
  <c r="W24" i="30"/>
  <c r="T24" i="30" s="1"/>
  <c r="Q24" i="30"/>
  <c r="P24" i="30"/>
  <c r="A24" i="30"/>
  <c r="W23" i="30"/>
  <c r="T23" i="30" s="1"/>
  <c r="P23" i="30"/>
  <c r="L23" i="30"/>
  <c r="AN23" i="30" s="1"/>
  <c r="A23" i="30"/>
  <c r="AN22" i="30"/>
  <c r="W22" i="30"/>
  <c r="T22" i="30"/>
  <c r="Q22" i="30"/>
  <c r="P22" i="30"/>
  <c r="A22" i="30"/>
  <c r="AN21" i="30"/>
  <c r="W21" i="30"/>
  <c r="T21" i="30"/>
  <c r="Q21" i="30"/>
  <c r="P21" i="30"/>
  <c r="A21" i="30"/>
  <c r="AN20" i="30"/>
  <c r="W20" i="30"/>
  <c r="T20" i="30"/>
  <c r="Q20" i="30"/>
  <c r="P20" i="30"/>
  <c r="A20" i="30"/>
  <c r="AN19" i="30"/>
  <c r="W19" i="30"/>
  <c r="T19" i="30"/>
  <c r="Q19" i="30"/>
  <c r="P19" i="30"/>
  <c r="A19" i="30"/>
  <c r="AN18" i="30"/>
  <c r="W18" i="30"/>
  <c r="T18" i="30" s="1"/>
  <c r="Q18" i="30"/>
  <c r="P18" i="30"/>
  <c r="A18" i="30"/>
  <c r="W17" i="30"/>
  <c r="T17" i="30" s="1"/>
  <c r="P17" i="30"/>
  <c r="L17" i="30" s="1"/>
  <c r="AN17" i="30" s="1"/>
  <c r="A17" i="30"/>
  <c r="AN16" i="30"/>
  <c r="W16" i="30"/>
  <c r="T16" i="30"/>
  <c r="Q16" i="30"/>
  <c r="P16" i="30"/>
  <c r="A16" i="30"/>
  <c r="AN15" i="30"/>
  <c r="W15" i="30"/>
  <c r="T15" i="30"/>
  <c r="Q15" i="30"/>
  <c r="P15" i="30"/>
  <c r="A15" i="30"/>
  <c r="W14" i="30"/>
  <c r="T14" i="30" s="1"/>
  <c r="Q14" i="30"/>
  <c r="P14" i="30"/>
  <c r="L14" i="30" s="1"/>
  <c r="AN14" i="30" s="1"/>
  <c r="A14" i="30"/>
  <c r="AN13" i="30"/>
  <c r="W13" i="30"/>
  <c r="T13" i="30"/>
  <c r="Q13" i="30"/>
  <c r="P13" i="30"/>
  <c r="A13" i="30"/>
  <c r="AN12" i="30"/>
  <c r="W12" i="30"/>
  <c r="T12" i="30"/>
  <c r="Q12" i="30"/>
  <c r="P12" i="30"/>
  <c r="A12" i="30"/>
  <c r="AN11" i="30"/>
  <c r="W11" i="30"/>
  <c r="T11" i="30"/>
  <c r="Q11" i="30"/>
  <c r="P11" i="30"/>
  <c r="A11" i="30"/>
  <c r="AN10" i="30"/>
  <c r="W10" i="30"/>
  <c r="T10" i="30" s="1"/>
  <c r="Q10" i="30"/>
  <c r="P10" i="30"/>
  <c r="A10" i="30"/>
  <c r="W9" i="30"/>
  <c r="T9" i="30" s="1"/>
  <c r="P9" i="30"/>
  <c r="L9" i="30"/>
  <c r="AN9" i="30" s="1"/>
  <c r="A9" i="30"/>
  <c r="AN8" i="30"/>
  <c r="W8" i="30"/>
  <c r="T8" i="30"/>
  <c r="Q8" i="30"/>
  <c r="P8" i="30"/>
  <c r="A8" i="30"/>
  <c r="AN7" i="30"/>
  <c r="W7" i="30"/>
  <c r="T7" i="30"/>
  <c r="Q7" i="30"/>
  <c r="P7" i="30"/>
  <c r="A7" i="30"/>
  <c r="AN6" i="30"/>
  <c r="W6" i="30"/>
  <c r="T6" i="30"/>
  <c r="Q6" i="30"/>
  <c r="P6" i="30"/>
  <c r="A6" i="30"/>
  <c r="AN5" i="30"/>
  <c r="W5" i="30"/>
  <c r="T5" i="30"/>
  <c r="Q5" i="30"/>
  <c r="P5" i="30"/>
  <c r="A5" i="30"/>
  <c r="AN4" i="30"/>
  <c r="W4" i="30"/>
  <c r="T4" i="30"/>
  <c r="Q4" i="30"/>
  <c r="P4" i="30"/>
  <c r="A4" i="30"/>
  <c r="AN3" i="30"/>
  <c r="W3" i="30"/>
  <c r="T3" i="30"/>
  <c r="Q3" i="30"/>
  <c r="P3" i="30"/>
  <c r="A3" i="30"/>
  <c r="AN2" i="30"/>
  <c r="W2" i="30"/>
  <c r="T2" i="30"/>
  <c r="Q2" i="30"/>
  <c r="P2" i="30"/>
  <c r="A2" i="30"/>
  <c r="P144" i="14" l="1"/>
  <c r="P139" i="14"/>
  <c r="P108" i="14" l="1"/>
  <c r="P33" i="14"/>
  <c r="P107" i="14"/>
  <c r="P7" i="14"/>
  <c r="L236" i="14"/>
  <c r="L237" i="14"/>
  <c r="P194" i="14"/>
  <c r="P193" i="14"/>
  <c r="W107" i="14" l="1"/>
  <c r="T107" i="14" s="1"/>
  <c r="Q107" i="14"/>
  <c r="A107" i="14"/>
  <c r="W108" i="14"/>
  <c r="T108" i="14" s="1"/>
  <c r="Q108" i="14"/>
  <c r="A108" i="14"/>
  <c r="W33" i="14"/>
  <c r="T33" i="14" s="1"/>
  <c r="Q33" i="14"/>
  <c r="A33" i="14"/>
  <c r="T502" i="14"/>
  <c r="T495" i="14"/>
  <c r="T486" i="14"/>
  <c r="T474" i="14"/>
  <c r="T462" i="14"/>
  <c r="T454" i="14"/>
  <c r="T445" i="14"/>
  <c r="T438" i="14"/>
  <c r="T109" i="14"/>
  <c r="W18" i="14" l="1"/>
  <c r="T18" i="14" s="1"/>
  <c r="AN100" i="14"/>
  <c r="W100" i="14"/>
  <c r="T100" i="14"/>
  <c r="Q100" i="14"/>
  <c r="P100" i="14"/>
  <c r="A100" i="14"/>
  <c r="AN99" i="14"/>
  <c r="W99" i="14"/>
  <c r="T99" i="14"/>
  <c r="Q99" i="14"/>
  <c r="P99" i="14"/>
  <c r="A99" i="14"/>
  <c r="AN98" i="14"/>
  <c r="W98" i="14"/>
  <c r="T98" i="14"/>
  <c r="Q98" i="14"/>
  <c r="P98" i="14"/>
  <c r="A98" i="14"/>
  <c r="AN97" i="14"/>
  <c r="W97" i="14"/>
  <c r="T97" i="14"/>
  <c r="Q97" i="14"/>
  <c r="P97" i="14"/>
  <c r="A97" i="14"/>
  <c r="AN96" i="14"/>
  <c r="W96" i="14"/>
  <c r="T96" i="14"/>
  <c r="Q96" i="14"/>
  <c r="P96" i="14"/>
  <c r="A96" i="14"/>
  <c r="AN90" i="14"/>
  <c r="W90" i="14"/>
  <c r="T90" i="14" s="1"/>
  <c r="Q90" i="14"/>
  <c r="P90" i="14"/>
  <c r="A90" i="14"/>
  <c r="AN55" i="14"/>
  <c r="W55" i="14"/>
  <c r="T55" i="14"/>
  <c r="Q55" i="14"/>
  <c r="P55" i="14"/>
  <c r="A55" i="14"/>
  <c r="AN48" i="14"/>
  <c r="W48" i="14"/>
  <c r="T48" i="14"/>
  <c r="Q48" i="14"/>
  <c r="P48" i="14"/>
  <c r="A48" i="14"/>
  <c r="Q18" i="14"/>
  <c r="P18" i="14"/>
  <c r="AN18" i="14" s="1"/>
  <c r="A18" i="14"/>
  <c r="W17" i="14"/>
  <c r="T17" i="14"/>
  <c r="Q17" i="14"/>
  <c r="P17" i="14"/>
  <c r="AN17" i="14"/>
  <c r="A17" i="14"/>
  <c r="W16" i="14"/>
  <c r="T16" i="14"/>
  <c r="Q16" i="14"/>
  <c r="P16" i="14"/>
  <c r="AN16" i="14"/>
  <c r="A16" i="14"/>
  <c r="AN27" i="14"/>
  <c r="W27" i="14"/>
  <c r="T27" i="14"/>
  <c r="Q27" i="14"/>
  <c r="P27" i="14"/>
  <c r="A27" i="14"/>
  <c r="AN26" i="14"/>
  <c r="W26" i="14"/>
  <c r="T26" i="14"/>
  <c r="Q26" i="14"/>
  <c r="P26" i="14"/>
  <c r="A26" i="14"/>
  <c r="AN25" i="14"/>
  <c r="W25" i="14"/>
  <c r="T25" i="14"/>
  <c r="Q25" i="14"/>
  <c r="P25" i="14"/>
  <c r="A25" i="14"/>
  <c r="T191" i="14" l="1"/>
  <c r="T426" i="14"/>
  <c r="T425" i="14"/>
  <c r="T424" i="14"/>
  <c r="T423" i="14"/>
  <c r="T420" i="14"/>
  <c r="T419" i="14"/>
  <c r="T418" i="14"/>
  <c r="T417" i="14"/>
  <c r="T412" i="14"/>
  <c r="T411" i="14"/>
  <c r="T410" i="14"/>
  <c r="T409" i="14"/>
  <c r="T406" i="14"/>
  <c r="T405" i="14"/>
  <c r="T404" i="14"/>
  <c r="T403" i="14"/>
  <c r="T402" i="14"/>
  <c r="T401" i="14"/>
  <c r="T398" i="14"/>
  <c r="T397" i="14"/>
  <c r="T396" i="14"/>
  <c r="T395" i="14"/>
  <c r="T217" i="14"/>
  <c r="T216" i="14"/>
  <c r="T292" i="14"/>
  <c r="T291" i="14"/>
  <c r="T290" i="14"/>
  <c r="T289" i="14"/>
  <c r="T288" i="14"/>
  <c r="T285" i="14"/>
  <c r="T284" i="14"/>
  <c r="T283" i="14"/>
  <c r="T282" i="14"/>
  <c r="T281" i="14"/>
  <c r="T280" i="14"/>
  <c r="T277" i="14"/>
  <c r="T274" i="14"/>
  <c r="T273" i="14"/>
  <c r="T272" i="14"/>
  <c r="T271" i="14"/>
  <c r="T360" i="14"/>
  <c r="T359" i="14"/>
  <c r="T366" i="14"/>
  <c r="T358" i="14"/>
  <c r="T357" i="14"/>
  <c r="T387" i="14"/>
  <c r="T386" i="14"/>
  <c r="T385" i="14"/>
  <c r="T384" i="14"/>
  <c r="T381" i="14"/>
  <c r="T380" i="14"/>
  <c r="T379" i="14"/>
  <c r="T378" i="14"/>
  <c r="T373" i="14"/>
  <c r="T372" i="14"/>
  <c r="T371" i="14"/>
  <c r="T370" i="14"/>
  <c r="T369" i="14"/>
  <c r="T365" i="14"/>
  <c r="T364" i="14"/>
  <c r="T363" i="14"/>
  <c r="T352" i="14"/>
  <c r="T351" i="14"/>
  <c r="T350" i="14"/>
  <c r="T349" i="14"/>
  <c r="T348" i="14"/>
  <c r="T345" i="14"/>
  <c r="T344" i="14"/>
  <c r="T343" i="14"/>
  <c r="T342" i="14"/>
  <c r="T339" i="14"/>
  <c r="T338" i="14"/>
  <c r="T337" i="14"/>
  <c r="T334" i="14"/>
  <c r="T333" i="14"/>
  <c r="T332" i="14"/>
  <c r="T331" i="14"/>
  <c r="T232" i="14"/>
  <c r="T231" i="14"/>
  <c r="T230" i="14"/>
  <c r="T229" i="14"/>
  <c r="T226" i="14"/>
  <c r="T225" i="14"/>
  <c r="T224" i="14"/>
  <c r="T223" i="14"/>
  <c r="T220" i="14"/>
  <c r="T219" i="14"/>
  <c r="T218" i="14"/>
  <c r="T325" i="14"/>
  <c r="T324" i="14"/>
  <c r="T323" i="14"/>
  <c r="T320" i="14"/>
  <c r="T319" i="14"/>
  <c r="T318" i="14"/>
  <c r="T317" i="14"/>
  <c r="T314" i="14"/>
  <c r="T313" i="14"/>
  <c r="T312" i="14"/>
  <c r="T311" i="14"/>
  <c r="T308" i="14"/>
  <c r="T307" i="14"/>
  <c r="T306" i="14"/>
  <c r="T305" i="14"/>
  <c r="T302" i="14"/>
  <c r="T301" i="14"/>
  <c r="T300" i="14"/>
  <c r="T299" i="14"/>
  <c r="T298" i="14"/>
  <c r="T188" i="14"/>
  <c r="T187" i="14"/>
  <c r="T186" i="14"/>
  <c r="T185" i="14"/>
  <c r="T182" i="14"/>
  <c r="T181" i="14"/>
  <c r="T180" i="14"/>
  <c r="T179" i="14"/>
  <c r="T163" i="14"/>
  <c r="T162" i="14"/>
  <c r="T161" i="14"/>
  <c r="T160" i="14"/>
  <c r="T213" i="14"/>
  <c r="T212" i="14"/>
  <c r="T211" i="14"/>
  <c r="T210" i="14"/>
  <c r="T205" i="14"/>
  <c r="T204" i="14"/>
  <c r="T203" i="14"/>
  <c r="T202" i="14"/>
  <c r="T199" i="14"/>
  <c r="T198" i="14"/>
  <c r="T197" i="14"/>
  <c r="T196" i="14"/>
  <c r="T195" i="14"/>
  <c r="T145" i="14"/>
  <c r="T144" i="14"/>
  <c r="T143" i="14"/>
  <c r="T142" i="14"/>
  <c r="T139" i="14"/>
  <c r="T138" i="14"/>
  <c r="T137" i="14"/>
  <c r="T136" i="14"/>
  <c r="T133" i="14"/>
  <c r="T132" i="14"/>
  <c r="T131" i="14"/>
  <c r="T130" i="14"/>
  <c r="T127" i="14"/>
  <c r="T126" i="14"/>
  <c r="T125" i="14"/>
  <c r="T124" i="14"/>
  <c r="T121" i="14"/>
  <c r="T120" i="14"/>
  <c r="T119" i="14"/>
  <c r="T118" i="14"/>
  <c r="T117" i="14"/>
  <c r="T114" i="14"/>
  <c r="T113" i="14"/>
  <c r="T112" i="14"/>
  <c r="T111" i="14"/>
  <c r="T110" i="14"/>
  <c r="T176" i="14"/>
  <c r="T175" i="14"/>
  <c r="T174" i="14"/>
  <c r="T173" i="14"/>
  <c r="T170" i="14"/>
  <c r="T168" i="14"/>
  <c r="T167" i="14"/>
  <c r="T166" i="14"/>
  <c r="T157" i="14"/>
  <c r="T156" i="14"/>
  <c r="T155" i="14"/>
  <c r="T154" i="14"/>
  <c r="T153" i="14"/>
  <c r="T265" i="14"/>
  <c r="T264" i="14"/>
  <c r="T263" i="14"/>
  <c r="T262" i="14"/>
  <c r="T261" i="14"/>
  <c r="T260" i="14"/>
  <c r="T255" i="14"/>
  <c r="T254" i="14"/>
  <c r="T253" i="14"/>
  <c r="T252" i="14"/>
  <c r="T251" i="14"/>
  <c r="T250" i="14"/>
  <c r="T247" i="14"/>
  <c r="T246" i="14"/>
  <c r="T245" i="14"/>
  <c r="T244" i="14"/>
  <c r="T241" i="14"/>
  <c r="T240" i="14"/>
  <c r="T239" i="14"/>
  <c r="T431" i="14"/>
  <c r="T194" i="14"/>
  <c r="T393" i="14"/>
  <c r="T356" i="14"/>
  <c r="T330" i="14"/>
  <c r="T270" i="14"/>
  <c r="T428" i="14"/>
  <c r="T422" i="14"/>
  <c r="T415" i="14"/>
  <c r="T414" i="14"/>
  <c r="T408" i="14"/>
  <c r="T400" i="14"/>
  <c r="T294" i="14"/>
  <c r="T287" i="14"/>
  <c r="T278" i="14"/>
  <c r="T279" i="14"/>
  <c r="T276" i="14"/>
  <c r="T390" i="14"/>
  <c r="T394" i="14"/>
  <c r="T362" i="14"/>
  <c r="T389" i="14"/>
  <c r="T383" i="14"/>
  <c r="T375" i="14"/>
  <c r="T368" i="14"/>
  <c r="T354" i="14"/>
  <c r="T347" i="14"/>
  <c r="T341" i="14"/>
  <c r="T336" i="14"/>
  <c r="T234" i="14"/>
  <c r="T222" i="14"/>
  <c r="T327" i="14"/>
  <c r="T322" i="14"/>
  <c r="T316" i="14"/>
  <c r="T310" i="14"/>
  <c r="T304" i="14"/>
  <c r="T190" i="14"/>
  <c r="T184" i="14"/>
  <c r="T165" i="14"/>
  <c r="T215" i="14"/>
  <c r="T208" i="14"/>
  <c r="T209" i="14"/>
  <c r="T201" i="14"/>
  <c r="T149" i="14"/>
  <c r="T148" i="14"/>
  <c r="T147" i="14"/>
  <c r="T141" i="14"/>
  <c r="T135" i="14"/>
  <c r="T129" i="14"/>
  <c r="T123" i="14"/>
  <c r="T116" i="14"/>
  <c r="T178" i="14"/>
  <c r="T172" i="14"/>
  <c r="T159" i="14"/>
  <c r="T267" i="14"/>
  <c r="T258" i="14"/>
  <c r="T259" i="14"/>
  <c r="T257" i="14"/>
  <c r="T249" i="14"/>
  <c r="AN418" i="14"/>
  <c r="W418" i="14"/>
  <c r="Q418" i="14"/>
  <c r="P418" i="14"/>
  <c r="A418" i="14"/>
  <c r="AN422" i="14"/>
  <c r="W422" i="14"/>
  <c r="Q422" i="14"/>
  <c r="P422" i="14"/>
  <c r="A422" i="14"/>
  <c r="W421" i="14"/>
  <c r="T421" i="14" s="1"/>
  <c r="Q421" i="14"/>
  <c r="P421" i="14"/>
  <c r="AN421" i="14" s="1"/>
  <c r="A421" i="14"/>
  <c r="AN420" i="14"/>
  <c r="W420" i="14"/>
  <c r="Q420" i="14"/>
  <c r="P420" i="14"/>
  <c r="A420" i="14"/>
  <c r="AN419" i="14"/>
  <c r="W419" i="14"/>
  <c r="Q419" i="14"/>
  <c r="P419" i="14"/>
  <c r="A419" i="14"/>
  <c r="AN417" i="14"/>
  <c r="W417" i="14"/>
  <c r="Q417" i="14"/>
  <c r="P417" i="14"/>
  <c r="A417" i="14"/>
  <c r="AN368" i="14"/>
  <c r="W368" i="14"/>
  <c r="Q368" i="14"/>
  <c r="P368" i="14"/>
  <c r="A368" i="14"/>
  <c r="W367" i="14"/>
  <c r="T367" i="14" s="1"/>
  <c r="Q367" i="14"/>
  <c r="P367" i="14"/>
  <c r="AN367" i="14" s="1"/>
  <c r="A367" i="14"/>
  <c r="AN365" i="14"/>
  <c r="W365" i="14"/>
  <c r="Q365" i="14"/>
  <c r="P365" i="14"/>
  <c r="A365" i="14"/>
  <c r="W364" i="14"/>
  <c r="Q364" i="14"/>
  <c r="P364" i="14"/>
  <c r="A364" i="14"/>
  <c r="AN363" i="14"/>
  <c r="W363" i="14"/>
  <c r="Q363" i="14"/>
  <c r="P363" i="14"/>
  <c r="A363" i="14"/>
  <c r="W370" i="14"/>
  <c r="Q370" i="14"/>
  <c r="P370" i="14"/>
  <c r="AN370" i="14" s="1"/>
  <c r="A370" i="14"/>
  <c r="W390" i="14"/>
  <c r="Q390" i="14"/>
  <c r="P390" i="14"/>
  <c r="AN390" i="14" s="1"/>
  <c r="A390" i="14"/>
  <c r="AN394" i="14"/>
  <c r="W394" i="14"/>
  <c r="Q394" i="14"/>
  <c r="P394" i="14"/>
  <c r="A394" i="14"/>
  <c r="AN389" i="14"/>
  <c r="W389" i="14"/>
  <c r="Q389" i="14"/>
  <c r="P389" i="14"/>
  <c r="A389" i="14"/>
  <c r="W388" i="14"/>
  <c r="T388" i="14" s="1"/>
  <c r="Q388" i="14"/>
  <c r="P388" i="14"/>
  <c r="AN388" i="14" s="1"/>
  <c r="A388" i="14"/>
  <c r="AN387" i="14"/>
  <c r="W387" i="14"/>
  <c r="Q387" i="14"/>
  <c r="P387" i="14"/>
  <c r="A387" i="14"/>
  <c r="AN386" i="14"/>
  <c r="W386" i="14"/>
  <c r="Q386" i="14"/>
  <c r="P386" i="14"/>
  <c r="A386" i="14"/>
  <c r="AN385" i="14"/>
  <c r="W385" i="14"/>
  <c r="Q385" i="14"/>
  <c r="P385" i="14"/>
  <c r="A385" i="14"/>
  <c r="AN384" i="14"/>
  <c r="W384" i="14"/>
  <c r="Q384" i="14"/>
  <c r="P384" i="14"/>
  <c r="A384" i="14"/>
  <c r="AN379" i="14"/>
  <c r="W379" i="14"/>
  <c r="Q379" i="14"/>
  <c r="P379" i="14"/>
  <c r="A379" i="14"/>
  <c r="AN378" i="14"/>
  <c r="W378" i="14"/>
  <c r="Q378" i="14"/>
  <c r="P378" i="14"/>
  <c r="A378" i="14"/>
  <c r="AN380" i="14"/>
  <c r="W380" i="14"/>
  <c r="Q380" i="14"/>
  <c r="P380" i="14"/>
  <c r="A380" i="14"/>
  <c r="AN341" i="14"/>
  <c r="W341" i="14"/>
  <c r="Q341" i="14"/>
  <c r="P341" i="14"/>
  <c r="A341" i="14"/>
  <c r="W340" i="14"/>
  <c r="T340" i="14" s="1"/>
  <c r="Q340" i="14"/>
  <c r="P340" i="14"/>
  <c r="AN340" i="14" s="1"/>
  <c r="A340" i="14"/>
  <c r="AN339" i="14"/>
  <c r="W339" i="14"/>
  <c r="Q339" i="14"/>
  <c r="P339" i="14"/>
  <c r="A339" i="14"/>
  <c r="W338" i="14"/>
  <c r="Q338" i="14"/>
  <c r="P338" i="14"/>
  <c r="AN338" i="14" s="1"/>
  <c r="A338" i="14"/>
  <c r="AN337" i="14"/>
  <c r="W337" i="14"/>
  <c r="Q337" i="14"/>
  <c r="P337" i="14"/>
  <c r="A337" i="14"/>
  <c r="AN334" i="14"/>
  <c r="AN336" i="14"/>
  <c r="W336" i="14"/>
  <c r="Q336" i="14"/>
  <c r="P336" i="14"/>
  <c r="A336" i="14"/>
  <c r="W335" i="14"/>
  <c r="T335" i="14" s="1"/>
  <c r="Q335" i="14"/>
  <c r="P335" i="14"/>
  <c r="AN335" i="14" s="1"/>
  <c r="A335" i="14"/>
  <c r="W334" i="14"/>
  <c r="Q334" i="14"/>
  <c r="P334" i="14"/>
  <c r="A334" i="14"/>
  <c r="AN333" i="14"/>
  <c r="W333" i="14"/>
  <c r="Q333" i="14"/>
  <c r="P333" i="14"/>
  <c r="A333" i="14"/>
  <c r="W332" i="14"/>
  <c r="Q332" i="14"/>
  <c r="P332" i="14"/>
  <c r="AN332" i="14" s="1"/>
  <c r="A332" i="14"/>
  <c r="AN331" i="14"/>
  <c r="W331" i="14"/>
  <c r="Q331" i="14"/>
  <c r="P331" i="14"/>
  <c r="A331" i="14"/>
  <c r="AN364" i="14" l="1"/>
  <c r="AN310" i="14" l="1"/>
  <c r="W310" i="14"/>
  <c r="Q310" i="14"/>
  <c r="P310" i="14"/>
  <c r="A310" i="14"/>
  <c r="W309" i="14"/>
  <c r="T309" i="14" s="1"/>
  <c r="Q309" i="14"/>
  <c r="P309" i="14"/>
  <c r="AN309" i="14"/>
  <c r="A309" i="14"/>
  <c r="AN308" i="14"/>
  <c r="W308" i="14"/>
  <c r="Q308" i="14"/>
  <c r="P308" i="14"/>
  <c r="A308" i="14"/>
  <c r="AN307" i="14"/>
  <c r="W307" i="14"/>
  <c r="Q307" i="14"/>
  <c r="P307" i="14"/>
  <c r="A307" i="14"/>
  <c r="AN306" i="14"/>
  <c r="W306" i="14"/>
  <c r="Q306" i="14"/>
  <c r="P306" i="14"/>
  <c r="A306" i="14"/>
  <c r="AN305" i="14"/>
  <c r="W305" i="14"/>
  <c r="Q305" i="14"/>
  <c r="P305" i="14"/>
  <c r="A305" i="14"/>
  <c r="A393" i="14"/>
  <c r="P393" i="14"/>
  <c r="Q393" i="14"/>
  <c r="W393" i="14"/>
  <c r="AN393" i="14"/>
  <c r="A392" i="14"/>
  <c r="L392" i="14"/>
  <c r="AN392" i="14" s="1"/>
  <c r="P392" i="14"/>
  <c r="Q392" i="14"/>
  <c r="W392" i="14"/>
  <c r="T392" i="14" s="1"/>
  <c r="A369" i="14"/>
  <c r="P369" i="14"/>
  <c r="Q369" i="14"/>
  <c r="W369" i="14"/>
  <c r="AN369" i="14"/>
  <c r="A362" i="14"/>
  <c r="P362" i="14"/>
  <c r="Q362" i="14"/>
  <c r="W362" i="14"/>
  <c r="AN362" i="14"/>
  <c r="AN284" i="14"/>
  <c r="W284" i="14"/>
  <c r="Q284" i="14"/>
  <c r="P284" i="14"/>
  <c r="A284" i="14"/>
  <c r="AN283" i="14"/>
  <c r="W283" i="14"/>
  <c r="Q283" i="14"/>
  <c r="P283" i="14"/>
  <c r="A283" i="14"/>
  <c r="L297" i="14"/>
  <c r="AN253" i="14" l="1"/>
  <c r="W253" i="14"/>
  <c r="Q253" i="14"/>
  <c r="P253" i="14"/>
  <c r="A253" i="14"/>
  <c r="W249" i="14"/>
  <c r="Q249" i="14"/>
  <c r="P249" i="14"/>
  <c r="AN249" i="14" s="1"/>
  <c r="A249" i="14"/>
  <c r="W248" i="14"/>
  <c r="T248" i="14" s="1"/>
  <c r="Q248" i="14"/>
  <c r="P248" i="14"/>
  <c r="AN248" i="14" s="1"/>
  <c r="A248" i="14"/>
  <c r="W247" i="14"/>
  <c r="Q247" i="14"/>
  <c r="P247" i="14"/>
  <c r="AN247" i="14" s="1"/>
  <c r="A247" i="14"/>
  <c r="AN246" i="14"/>
  <c r="W246" i="14"/>
  <c r="Q246" i="14"/>
  <c r="P246" i="14"/>
  <c r="A246" i="14"/>
  <c r="W245" i="14"/>
  <c r="Q245" i="14"/>
  <c r="P245" i="14"/>
  <c r="AN245" i="14" s="1"/>
  <c r="A245" i="14"/>
  <c r="AN244" i="14"/>
  <c r="W244" i="14"/>
  <c r="Q244" i="14"/>
  <c r="P244" i="14"/>
  <c r="A244" i="14"/>
  <c r="W243" i="14"/>
  <c r="T243" i="14" s="1"/>
  <c r="Q243" i="14"/>
  <c r="P243" i="14"/>
  <c r="AN243" i="14" s="1"/>
  <c r="A243" i="14"/>
  <c r="W242" i="14"/>
  <c r="T242" i="14" s="1"/>
  <c r="Q242" i="14"/>
  <c r="P242" i="14"/>
  <c r="AN242" i="14" s="1"/>
  <c r="A242" i="14"/>
  <c r="W241" i="14"/>
  <c r="Q241" i="14"/>
  <c r="P241" i="14"/>
  <c r="AN241" i="14" s="1"/>
  <c r="A241" i="14"/>
  <c r="AN240" i="14"/>
  <c r="W240" i="14"/>
  <c r="Q240" i="14"/>
  <c r="P240" i="14"/>
  <c r="A240" i="14"/>
  <c r="W239" i="14"/>
  <c r="Q239" i="14"/>
  <c r="P239" i="14"/>
  <c r="AN239" i="14" s="1"/>
  <c r="A239" i="14"/>
  <c r="AN238" i="14"/>
  <c r="W238" i="14"/>
  <c r="T238" i="14"/>
  <c r="Q238" i="14"/>
  <c r="P238" i="14"/>
  <c r="A238" i="14"/>
  <c r="AN204" i="14" l="1"/>
  <c r="W204" i="14"/>
  <c r="Q204" i="14"/>
  <c r="P204" i="14"/>
  <c r="A204" i="14"/>
  <c r="W228" i="14"/>
  <c r="T228" i="14" s="1"/>
  <c r="Q228" i="14"/>
  <c r="P228" i="14"/>
  <c r="AN228" i="14" s="1"/>
  <c r="A228" i="14"/>
  <c r="W227" i="14"/>
  <c r="T227" i="14" s="1"/>
  <c r="Q227" i="14"/>
  <c r="P227" i="14"/>
  <c r="AN227" i="14" s="1"/>
  <c r="A227" i="14"/>
  <c r="AN226" i="14"/>
  <c r="W226" i="14"/>
  <c r="Q226" i="14"/>
  <c r="P226" i="14"/>
  <c r="A226" i="14"/>
  <c r="AN225" i="14"/>
  <c r="W225" i="14"/>
  <c r="Q225" i="14"/>
  <c r="P225" i="14"/>
  <c r="A225" i="14"/>
  <c r="AN224" i="14"/>
  <c r="W224" i="14"/>
  <c r="Q224" i="14"/>
  <c r="P224" i="14"/>
  <c r="A224" i="14"/>
  <c r="AN223" i="14"/>
  <c r="W223" i="14"/>
  <c r="Q223" i="14"/>
  <c r="P223" i="14"/>
  <c r="A223" i="14"/>
  <c r="A202" i="14"/>
  <c r="P202" i="14"/>
  <c r="Q202" i="14"/>
  <c r="W202" i="14"/>
  <c r="AN202" i="14"/>
  <c r="AN219" i="14"/>
  <c r="W219" i="14"/>
  <c r="Q219" i="14"/>
  <c r="P219" i="14"/>
  <c r="A219" i="14"/>
  <c r="AN198" i="14"/>
  <c r="W198" i="14"/>
  <c r="Q198" i="14"/>
  <c r="P198" i="14"/>
  <c r="A198" i="14"/>
  <c r="P237" i="14"/>
  <c r="P236" i="14"/>
  <c r="W269" i="14"/>
  <c r="T269" i="14" s="1"/>
  <c r="Q269" i="14"/>
  <c r="P269" i="14"/>
  <c r="L269" i="14"/>
  <c r="AN269" i="14" s="1"/>
  <c r="A269" i="14"/>
  <c r="AN270" i="14"/>
  <c r="W270" i="14"/>
  <c r="Q270" i="14"/>
  <c r="P270" i="14"/>
  <c r="A270" i="14"/>
  <c r="AN172" i="14"/>
  <c r="W172" i="14"/>
  <c r="Q172" i="14"/>
  <c r="P172" i="14"/>
  <c r="A172" i="14"/>
  <c r="W171" i="14"/>
  <c r="T171" i="14" s="1"/>
  <c r="Q171" i="14"/>
  <c r="P171" i="14"/>
  <c r="AN171" i="14"/>
  <c r="A171" i="14"/>
  <c r="AN170" i="14"/>
  <c r="W170" i="14"/>
  <c r="Q170" i="14"/>
  <c r="P170" i="14"/>
  <c r="A170" i="14"/>
  <c r="AN168" i="14"/>
  <c r="W168" i="14"/>
  <c r="Q168" i="14"/>
  <c r="P168" i="14"/>
  <c r="A168" i="14"/>
  <c r="AN167" i="14"/>
  <c r="W167" i="14"/>
  <c r="Q167" i="14"/>
  <c r="P167" i="14"/>
  <c r="A167" i="14"/>
  <c r="W166" i="14"/>
  <c r="Q166" i="14"/>
  <c r="P166" i="14"/>
  <c r="AN166" i="14" s="1"/>
  <c r="A166" i="14"/>
  <c r="AN191" i="14"/>
  <c r="W191" i="14"/>
  <c r="Q191" i="14"/>
  <c r="P191" i="14"/>
  <c r="A191" i="14"/>
  <c r="W193" i="14"/>
  <c r="T193" i="14" s="1"/>
  <c r="Q193" i="14"/>
  <c r="L193" i="14"/>
  <c r="AN193" i="14" s="1"/>
  <c r="A193" i="14"/>
  <c r="AN162" i="14"/>
  <c r="W162" i="14"/>
  <c r="Q162" i="14"/>
  <c r="P162" i="14"/>
  <c r="A162" i="14"/>
  <c r="AN155" i="14"/>
  <c r="W155" i="14"/>
  <c r="Q155" i="14"/>
  <c r="P155" i="14"/>
  <c r="A155" i="14"/>
  <c r="AN141" i="14"/>
  <c r="W141" i="14"/>
  <c r="Q141" i="14"/>
  <c r="P141" i="14"/>
  <c r="A141" i="14"/>
  <c r="W140" i="14"/>
  <c r="T140" i="14" s="1"/>
  <c r="Q140" i="14"/>
  <c r="P140" i="14"/>
  <c r="AN140" i="14" s="1"/>
  <c r="A140" i="14"/>
  <c r="W139" i="14"/>
  <c r="Q139" i="14"/>
  <c r="AN139" i="14"/>
  <c r="A139" i="14"/>
  <c r="AN138" i="14"/>
  <c r="W138" i="14"/>
  <c r="Q138" i="14"/>
  <c r="P138" i="14"/>
  <c r="A138" i="14"/>
  <c r="AN137" i="14"/>
  <c r="W137" i="14"/>
  <c r="Q137" i="14"/>
  <c r="P137" i="14"/>
  <c r="A137" i="14"/>
  <c r="AN136" i="14"/>
  <c r="W136" i="14"/>
  <c r="Q136" i="14"/>
  <c r="P136" i="14"/>
  <c r="A136" i="14"/>
  <c r="A147" i="14"/>
  <c r="P147" i="14"/>
  <c r="Q147" i="14"/>
  <c r="W147" i="14"/>
  <c r="AN147" i="14"/>
  <c r="AN129" i="14"/>
  <c r="W129" i="14"/>
  <c r="Q129" i="14"/>
  <c r="P129" i="14"/>
  <c r="A129" i="14"/>
  <c r="W128" i="14"/>
  <c r="T128" i="14" s="1"/>
  <c r="Q128" i="14"/>
  <c r="P128" i="14"/>
  <c r="AN128" i="14" s="1"/>
  <c r="A128" i="14"/>
  <c r="W127" i="14"/>
  <c r="Q127" i="14"/>
  <c r="P127" i="14"/>
  <c r="AN127" i="14" s="1"/>
  <c r="A127" i="14"/>
  <c r="W126" i="14"/>
  <c r="Q126" i="14"/>
  <c r="P126" i="14"/>
  <c r="AN126" i="14" s="1"/>
  <c r="A126" i="14"/>
  <c r="W125" i="14"/>
  <c r="Q125" i="14"/>
  <c r="P125" i="14"/>
  <c r="AN125" i="14" s="1"/>
  <c r="A125" i="14"/>
  <c r="AN124" i="14"/>
  <c r="W124" i="14"/>
  <c r="Q124" i="14"/>
  <c r="P124" i="14"/>
  <c r="A124" i="14"/>
  <c r="AN92" i="14" l="1"/>
  <c r="AN91" i="14"/>
  <c r="W92" i="14"/>
  <c r="T92" i="14"/>
  <c r="Q92" i="14"/>
  <c r="P92" i="14"/>
  <c r="A92" i="14"/>
  <c r="W91" i="14"/>
  <c r="T91" i="14"/>
  <c r="Q91" i="14"/>
  <c r="P91" i="14"/>
  <c r="A91" i="14"/>
  <c r="W11" i="14" l="1"/>
  <c r="T11" i="14"/>
  <c r="Q11" i="14"/>
  <c r="P11" i="14"/>
  <c r="AN11" i="14"/>
  <c r="A11" i="14"/>
  <c r="W6" i="14"/>
  <c r="T6" i="14" s="1"/>
  <c r="P6" i="14"/>
  <c r="AN6" i="14"/>
  <c r="A6" i="14"/>
  <c r="W8" i="14"/>
  <c r="T8" i="14" s="1"/>
  <c r="Q8" i="14"/>
  <c r="P8" i="14"/>
  <c r="AN8" i="14"/>
  <c r="A8" i="14"/>
  <c r="W7" i="14"/>
  <c r="T7" i="14" s="1"/>
  <c r="Q7" i="14"/>
  <c r="AN7" i="14"/>
  <c r="A7" i="14"/>
  <c r="AN505" i="14"/>
  <c r="AN504" i="14"/>
  <c r="AN503" i="14"/>
  <c r="AN437" i="14"/>
  <c r="AN436" i="14"/>
  <c r="AN435" i="14"/>
  <c r="AN432" i="14"/>
  <c r="AN431" i="14"/>
  <c r="AN356" i="14"/>
  <c r="AN330" i="14"/>
  <c r="AN297" i="14"/>
  <c r="AN237" i="14"/>
  <c r="AN194" i="14"/>
  <c r="AN152" i="14"/>
  <c r="AN377" i="14"/>
  <c r="AN376" i="14"/>
  <c r="AN375" i="14"/>
  <c r="AN373" i="14"/>
  <c r="AN372" i="14"/>
  <c r="AN371" i="14"/>
  <c r="AN428" i="14"/>
  <c r="AN426" i="14"/>
  <c r="AN425" i="14"/>
  <c r="AN424" i="14"/>
  <c r="AN423" i="14"/>
  <c r="AN414" i="14"/>
  <c r="AN412" i="14"/>
  <c r="AN410" i="14"/>
  <c r="AN409" i="14"/>
  <c r="AN354" i="14"/>
  <c r="AN352" i="14"/>
  <c r="AN351" i="14"/>
  <c r="AN350" i="14"/>
  <c r="AN349" i="14"/>
  <c r="AN348" i="14"/>
  <c r="AN304" i="14"/>
  <c r="AN302" i="14"/>
  <c r="AN301" i="14"/>
  <c r="AN300" i="14"/>
  <c r="AN299" i="14"/>
  <c r="AN234" i="14"/>
  <c r="AN232" i="14"/>
  <c r="AN231" i="14"/>
  <c r="AN230" i="14"/>
  <c r="AN229" i="14"/>
  <c r="AN222" i="14"/>
  <c r="AN220" i="14"/>
  <c r="AN218" i="14"/>
  <c r="AN217" i="14"/>
  <c r="AN216" i="14"/>
  <c r="AN347" i="14"/>
  <c r="AN345" i="14"/>
  <c r="AN344" i="14"/>
  <c r="AN343" i="14"/>
  <c r="AN342" i="14"/>
  <c r="AN408" i="14"/>
  <c r="AN406" i="14"/>
  <c r="AN405" i="14"/>
  <c r="AN404" i="14"/>
  <c r="AN403" i="14"/>
  <c r="AN402" i="14"/>
  <c r="AN401" i="14"/>
  <c r="AN294" i="14"/>
  <c r="AN292" i="14"/>
  <c r="AN291" i="14"/>
  <c r="AN289" i="14"/>
  <c r="AN288" i="14"/>
  <c r="AN287" i="14"/>
  <c r="AN285" i="14"/>
  <c r="AN281" i="14"/>
  <c r="AN280" i="14"/>
  <c r="AN277" i="14"/>
  <c r="AN278" i="14"/>
  <c r="AN279" i="14"/>
  <c r="AN276" i="14"/>
  <c r="AN274" i="14"/>
  <c r="AN273" i="14"/>
  <c r="AN272" i="14"/>
  <c r="AN360" i="14"/>
  <c r="AN359" i="14"/>
  <c r="AN358" i="14"/>
  <c r="AN357" i="14"/>
  <c r="AN327" i="14"/>
  <c r="AN325" i="14"/>
  <c r="AN324" i="14"/>
  <c r="AN323" i="14"/>
  <c r="AN322" i="14"/>
  <c r="AN320" i="14"/>
  <c r="AN319" i="14"/>
  <c r="AN318" i="14"/>
  <c r="AN317" i="14"/>
  <c r="AN316" i="14"/>
  <c r="AN314" i="14"/>
  <c r="AN313" i="14"/>
  <c r="AN312" i="14"/>
  <c r="AN311" i="14"/>
  <c r="AN400" i="14"/>
  <c r="AN398" i="14"/>
  <c r="AN397" i="14"/>
  <c r="AN396" i="14"/>
  <c r="AN395" i="14"/>
  <c r="AN383" i="14"/>
  <c r="AN381" i="14"/>
  <c r="AN190" i="14"/>
  <c r="AN189" i="14"/>
  <c r="AN188" i="14"/>
  <c r="AN187" i="14"/>
  <c r="AN186" i="14"/>
  <c r="AN185" i="14"/>
  <c r="AN183" i="14"/>
  <c r="AN182" i="14"/>
  <c r="AN181" i="14"/>
  <c r="AN180" i="14"/>
  <c r="AN179" i="14"/>
  <c r="AN165" i="14"/>
  <c r="AN164" i="14"/>
  <c r="AN163" i="14"/>
  <c r="AN161" i="14"/>
  <c r="AN160" i="14"/>
  <c r="AN213" i="14"/>
  <c r="AN212" i="14"/>
  <c r="AN211" i="14"/>
  <c r="AN210" i="14"/>
  <c r="AN208" i="14"/>
  <c r="AN209" i="14"/>
  <c r="AN203" i="14"/>
  <c r="AN144" i="14"/>
  <c r="AN143" i="14"/>
  <c r="AN142" i="14"/>
  <c r="AN123" i="14"/>
  <c r="AN121" i="14"/>
  <c r="AN120" i="14"/>
  <c r="AN119" i="14"/>
  <c r="AN118" i="14"/>
  <c r="AN117" i="14"/>
  <c r="AN148" i="14"/>
  <c r="AN135" i="14"/>
  <c r="AN132" i="14"/>
  <c r="AN131" i="14"/>
  <c r="AN130" i="14"/>
  <c r="AN116" i="14"/>
  <c r="AN114" i="14"/>
  <c r="AN113" i="14"/>
  <c r="AN111" i="14"/>
  <c r="AN110" i="14"/>
  <c r="AN178" i="14"/>
  <c r="AN176" i="14"/>
  <c r="AN175" i="14"/>
  <c r="AN174" i="14"/>
  <c r="AN173" i="14"/>
  <c r="AN159" i="14"/>
  <c r="AN158" i="14"/>
  <c r="AN157" i="14"/>
  <c r="AN156" i="14"/>
  <c r="AN154" i="14"/>
  <c r="AN153" i="14"/>
  <c r="AN267" i="14"/>
  <c r="AN265" i="14"/>
  <c r="AN264" i="14"/>
  <c r="AN263" i="14"/>
  <c r="AN262" i="14"/>
  <c r="AN261" i="14"/>
  <c r="AN260" i="14"/>
  <c r="AN259" i="14"/>
  <c r="AN257" i="14"/>
  <c r="AN255" i="14"/>
  <c r="AN254" i="14"/>
  <c r="AN252" i="14"/>
  <c r="AN250" i="14"/>
  <c r="AN201" i="14"/>
  <c r="AN199" i="14"/>
  <c r="AN197" i="14"/>
  <c r="AN196" i="14"/>
  <c r="AN195" i="14"/>
  <c r="AN67" i="14"/>
  <c r="AN65" i="14"/>
  <c r="AN63" i="14"/>
  <c r="AN61" i="14"/>
  <c r="AN56" i="14"/>
  <c r="AN54" i="14"/>
  <c r="AN53" i="14"/>
  <c r="AN51" i="14"/>
  <c r="AN50" i="14"/>
  <c r="AN46" i="14"/>
  <c r="AN45" i="14"/>
  <c r="AN44" i="14"/>
  <c r="AN43" i="14"/>
  <c r="AN42" i="14"/>
  <c r="AN41" i="14"/>
  <c r="AN75" i="14"/>
  <c r="AN73" i="14"/>
  <c r="AN72" i="14"/>
  <c r="AN71" i="14"/>
  <c r="AN70" i="14"/>
  <c r="AN69" i="14"/>
  <c r="AN68" i="14"/>
  <c r="AN40" i="14"/>
  <c r="AN38" i="14"/>
  <c r="AN37" i="14"/>
  <c r="AN36" i="14"/>
  <c r="AN35" i="14"/>
  <c r="AN34" i="14"/>
  <c r="AN83" i="14"/>
  <c r="AN82" i="14"/>
  <c r="AN81" i="14"/>
  <c r="AN80" i="14"/>
  <c r="AN79" i="14"/>
  <c r="AN78" i="14"/>
  <c r="AN77" i="14"/>
  <c r="AN76" i="14"/>
  <c r="AN93" i="14"/>
  <c r="AN89" i="14"/>
  <c r="AN88" i="14"/>
  <c r="AN86" i="14"/>
  <c r="AN85" i="14"/>
  <c r="AN106" i="14"/>
  <c r="AN104" i="14"/>
  <c r="AN103" i="14"/>
  <c r="AN101" i="14"/>
  <c r="AN95" i="14"/>
  <c r="AN12" i="14"/>
  <c r="AN4" i="14"/>
  <c r="AN29" i="14"/>
  <c r="AN28" i="14"/>
  <c r="AN23" i="14"/>
  <c r="AN282" i="14" l="1"/>
  <c r="AN271" i="14"/>
  <c r="P355" i="14" l="1"/>
  <c r="P221" i="14"/>
  <c r="P315" i="14"/>
  <c r="P151" i="14"/>
  <c r="L151" i="14" s="1"/>
  <c r="P296" i="14"/>
  <c r="P329" i="14"/>
  <c r="P430" i="14"/>
  <c r="AN105" i="14" l="1"/>
  <c r="AN59" i="14"/>
  <c r="AN66" i="14"/>
  <c r="AN74" i="14"/>
  <c r="AN39" i="14"/>
  <c r="AN13" i="14"/>
  <c r="L506" i="14"/>
  <c r="AN506" i="14" s="1"/>
  <c r="L499" i="14"/>
  <c r="AN499" i="14" s="1"/>
  <c r="L490" i="14"/>
  <c r="AN490" i="14" s="1"/>
  <c r="L483" i="14"/>
  <c r="AN483" i="14" s="1"/>
  <c r="L475" i="14"/>
  <c r="AN475" i="14" s="1"/>
  <c r="L466" i="14"/>
  <c r="AN466" i="14" s="1"/>
  <c r="L458" i="14"/>
  <c r="AN458" i="14" s="1"/>
  <c r="L450" i="14"/>
  <c r="AN450" i="14" s="1"/>
  <c r="L434" i="14"/>
  <c r="AN434" i="14" s="1"/>
  <c r="L508" i="14"/>
  <c r="AN508" i="14" s="1"/>
  <c r="L501" i="14"/>
  <c r="AN501" i="14" s="1"/>
  <c r="L492" i="14"/>
  <c r="AN492" i="14" s="1"/>
  <c r="L433" i="14"/>
  <c r="AN433" i="14" s="1"/>
  <c r="L507" i="14"/>
  <c r="AN507" i="14" s="1"/>
  <c r="P431" i="14"/>
  <c r="L430" i="14"/>
  <c r="AN430" i="14" s="1"/>
  <c r="W431" i="14"/>
  <c r="Q431" i="14"/>
  <c r="A431" i="14"/>
  <c r="P356" i="14"/>
  <c r="L355" i="14"/>
  <c r="AN355" i="14" s="1"/>
  <c r="W356" i="14"/>
  <c r="Q356" i="14"/>
  <c r="A356" i="14"/>
  <c r="P330" i="14"/>
  <c r="L329" i="14"/>
  <c r="AN329" i="14" s="1"/>
  <c r="W330" i="14"/>
  <c r="Q330" i="14"/>
  <c r="A330" i="14"/>
  <c r="P297" i="14"/>
  <c r="L296" i="14"/>
  <c r="AN296" i="14" s="1"/>
  <c r="W297" i="14"/>
  <c r="T297" i="14" s="1"/>
  <c r="Q297" i="14"/>
  <c r="A297" i="14"/>
  <c r="AN236" i="14"/>
  <c r="W237" i="14"/>
  <c r="T237" i="14" s="1"/>
  <c r="Q237" i="14"/>
  <c r="A237" i="14"/>
  <c r="W194" i="14"/>
  <c r="Q194" i="14"/>
  <c r="A194" i="14"/>
  <c r="P152" i="14"/>
  <c r="AN151" i="14"/>
  <c r="W152" i="14"/>
  <c r="T152" i="14" s="1"/>
  <c r="Q152" i="14"/>
  <c r="A152" i="14"/>
  <c r="T490" i="14"/>
  <c r="T483" i="14"/>
  <c r="T475" i="14"/>
  <c r="T466" i="14"/>
  <c r="T458" i="14"/>
  <c r="T450" i="14"/>
  <c r="T443" i="14"/>
  <c r="T434" i="14"/>
  <c r="A508" i="14"/>
  <c r="A507" i="14"/>
  <c r="A506" i="14"/>
  <c r="A505" i="14"/>
  <c r="A504" i="14"/>
  <c r="A503" i="14"/>
  <c r="A502" i="14"/>
  <c r="A501" i="14"/>
  <c r="A500" i="14"/>
  <c r="A499" i="14"/>
  <c r="A498" i="14"/>
  <c r="A497" i="14"/>
  <c r="A496" i="14"/>
  <c r="A495" i="14"/>
  <c r="A494" i="14"/>
  <c r="A493" i="14"/>
  <c r="A492" i="14"/>
  <c r="A491" i="14"/>
  <c r="A490" i="14"/>
  <c r="A489" i="14"/>
  <c r="A488" i="14"/>
  <c r="A487" i="14"/>
  <c r="A486" i="14"/>
  <c r="A485" i="14"/>
  <c r="A484" i="14"/>
  <c r="A483" i="14"/>
  <c r="A482" i="14"/>
  <c r="A481" i="14"/>
  <c r="A480" i="14"/>
  <c r="A479" i="14"/>
  <c r="A478" i="14"/>
  <c r="A477" i="14"/>
  <c r="A476" i="14"/>
  <c r="A475" i="14"/>
  <c r="A474" i="14"/>
  <c r="A473" i="14"/>
  <c r="A472" i="14"/>
  <c r="A471" i="14"/>
  <c r="A470" i="14"/>
  <c r="A469" i="14"/>
  <c r="A468" i="14"/>
  <c r="A467" i="14"/>
  <c r="A466" i="14"/>
  <c r="A465" i="14"/>
  <c r="A464" i="14"/>
  <c r="A463" i="14"/>
  <c r="A462" i="14"/>
  <c r="A461" i="14"/>
  <c r="A460" i="14"/>
  <c r="A459" i="14"/>
  <c r="A458" i="14"/>
  <c r="A457" i="14"/>
  <c r="A456" i="14"/>
  <c r="A455" i="14"/>
  <c r="A454" i="14"/>
  <c r="A453" i="14"/>
  <c r="A450" i="14"/>
  <c r="A449" i="14"/>
  <c r="A448" i="14"/>
  <c r="A447" i="14"/>
  <c r="A446" i="14"/>
  <c r="A445" i="14"/>
  <c r="A444" i="14"/>
  <c r="A443" i="14"/>
  <c r="A442" i="14"/>
  <c r="A441" i="14"/>
  <c r="A440" i="14"/>
  <c r="A439" i="14"/>
  <c r="A438" i="14"/>
  <c r="A437" i="14"/>
  <c r="A436" i="14"/>
  <c r="A435" i="14"/>
  <c r="A434" i="14"/>
  <c r="A433" i="14"/>
  <c r="A432" i="14"/>
  <c r="A430" i="14"/>
  <c r="A355" i="14"/>
  <c r="A329" i="14"/>
  <c r="A296" i="14"/>
  <c r="A236" i="14"/>
  <c r="A151" i="14"/>
  <c r="A377" i="14"/>
  <c r="A376" i="14"/>
  <c r="A375" i="14"/>
  <c r="A374" i="14"/>
  <c r="A373" i="14"/>
  <c r="A372" i="14"/>
  <c r="A371" i="14"/>
  <c r="A428" i="14"/>
  <c r="A427" i="14"/>
  <c r="A426" i="14"/>
  <c r="A425" i="14"/>
  <c r="A424" i="14"/>
  <c r="A423" i="14"/>
  <c r="A415" i="14"/>
  <c r="A416" i="14"/>
  <c r="A414" i="14"/>
  <c r="A413" i="14"/>
  <c r="A412" i="14"/>
  <c r="A411" i="14"/>
  <c r="A410" i="14"/>
  <c r="A409" i="14"/>
  <c r="A354" i="14"/>
  <c r="A353" i="14"/>
  <c r="A352" i="14"/>
  <c r="A351" i="14"/>
  <c r="A350" i="14"/>
  <c r="A349" i="14"/>
  <c r="A348" i="14"/>
  <c r="A304" i="14"/>
  <c r="A303" i="14"/>
  <c r="A302" i="14"/>
  <c r="A301" i="14"/>
  <c r="A300" i="14"/>
  <c r="A299" i="14"/>
  <c r="A298" i="14"/>
  <c r="A234" i="14"/>
  <c r="A233" i="14"/>
  <c r="A232" i="14"/>
  <c r="A231" i="14"/>
  <c r="A230" i="14"/>
  <c r="A229" i="14"/>
  <c r="A222" i="14"/>
  <c r="A221" i="14"/>
  <c r="A220" i="14"/>
  <c r="A218" i="14"/>
  <c r="A217" i="14"/>
  <c r="A216" i="14"/>
  <c r="A347" i="14"/>
  <c r="A346" i="14"/>
  <c r="A345" i="14"/>
  <c r="A344" i="14"/>
  <c r="A343" i="14"/>
  <c r="A342" i="14"/>
  <c r="A408" i="14"/>
  <c r="A407" i="14"/>
  <c r="A406" i="14"/>
  <c r="A405" i="14"/>
  <c r="A404" i="14"/>
  <c r="A403" i="14"/>
  <c r="A402" i="14"/>
  <c r="A401" i="14"/>
  <c r="A294" i="14"/>
  <c r="A293" i="14"/>
  <c r="A292" i="14"/>
  <c r="A291" i="14"/>
  <c r="A290" i="14"/>
  <c r="A289" i="14"/>
  <c r="A288" i="14"/>
  <c r="A287" i="14"/>
  <c r="A286" i="14"/>
  <c r="A285" i="14"/>
  <c r="A282" i="14"/>
  <c r="A281" i="14"/>
  <c r="A280" i="14"/>
  <c r="A277" i="14"/>
  <c r="A278" i="14"/>
  <c r="A279" i="14"/>
  <c r="A276" i="14"/>
  <c r="A275" i="14"/>
  <c r="A274" i="14"/>
  <c r="A273" i="14"/>
  <c r="A272" i="14"/>
  <c r="A271" i="14"/>
  <c r="A361" i="14"/>
  <c r="A360" i="14"/>
  <c r="A359" i="14"/>
  <c r="A366" i="14"/>
  <c r="A358" i="14"/>
  <c r="A357" i="14"/>
  <c r="A327" i="14"/>
  <c r="A326" i="14"/>
  <c r="A325" i="14"/>
  <c r="A324" i="14"/>
  <c r="A323" i="14"/>
  <c r="A322" i="14"/>
  <c r="A321" i="14"/>
  <c r="A320" i="14"/>
  <c r="A319" i="14"/>
  <c r="A318" i="14"/>
  <c r="A317" i="14"/>
  <c r="A316" i="14"/>
  <c r="A315" i="14"/>
  <c r="A314" i="14"/>
  <c r="A313" i="14"/>
  <c r="A312" i="14"/>
  <c r="A311" i="14"/>
  <c r="A400" i="14"/>
  <c r="A399" i="14"/>
  <c r="A398" i="14"/>
  <c r="A397" i="14"/>
  <c r="A396" i="14"/>
  <c r="A395" i="14"/>
  <c r="A383" i="14"/>
  <c r="A382" i="14"/>
  <c r="A381" i="14"/>
  <c r="A190" i="14"/>
  <c r="A189" i="14"/>
  <c r="A188" i="14"/>
  <c r="A187" i="14"/>
  <c r="A186" i="14"/>
  <c r="A185" i="14"/>
  <c r="A184" i="14"/>
  <c r="A183" i="14"/>
  <c r="A182" i="14"/>
  <c r="A181" i="14"/>
  <c r="A180" i="14"/>
  <c r="A179" i="14"/>
  <c r="A165" i="14"/>
  <c r="A164" i="14"/>
  <c r="A163" i="14"/>
  <c r="A161" i="14"/>
  <c r="A160" i="14"/>
  <c r="A215" i="14"/>
  <c r="A214" i="14"/>
  <c r="A213" i="14"/>
  <c r="A212" i="14"/>
  <c r="A211" i="14"/>
  <c r="A210" i="14"/>
  <c r="A208" i="14"/>
  <c r="A209" i="14"/>
  <c r="A207" i="14"/>
  <c r="A206" i="14"/>
  <c r="A205" i="14"/>
  <c r="A203" i="14"/>
  <c r="A146" i="14"/>
  <c r="A145" i="14"/>
  <c r="A144" i="14"/>
  <c r="A143" i="14"/>
  <c r="A142" i="14"/>
  <c r="A123" i="14"/>
  <c r="A122" i="14"/>
  <c r="A121" i="14"/>
  <c r="A120" i="14"/>
  <c r="A119" i="14"/>
  <c r="A118" i="14"/>
  <c r="A117" i="14"/>
  <c r="A149" i="14"/>
  <c r="A148" i="14"/>
  <c r="A135" i="14"/>
  <c r="A134" i="14"/>
  <c r="A133" i="14"/>
  <c r="A132" i="14"/>
  <c r="A131" i="14"/>
  <c r="A130" i="14"/>
  <c r="A116" i="14"/>
  <c r="A115" i="14"/>
  <c r="A114" i="14"/>
  <c r="A113" i="14"/>
  <c r="A112" i="14"/>
  <c r="A111" i="14"/>
  <c r="A110" i="14"/>
  <c r="A178" i="14"/>
  <c r="A177" i="14"/>
  <c r="A176" i="14"/>
  <c r="A175" i="14"/>
  <c r="A174" i="14"/>
  <c r="A173" i="14"/>
  <c r="A159" i="14"/>
  <c r="A158" i="14"/>
  <c r="A157" i="14"/>
  <c r="A156" i="14"/>
  <c r="A154" i="14"/>
  <c r="A153" i="14"/>
  <c r="A267" i="14"/>
  <c r="A266" i="14"/>
  <c r="A265" i="14"/>
  <c r="A264" i="14"/>
  <c r="A263" i="14"/>
  <c r="A262" i="14"/>
  <c r="A261" i="14"/>
  <c r="A260" i="14"/>
  <c r="A258" i="14"/>
  <c r="A259" i="14"/>
  <c r="A257" i="14"/>
  <c r="A256" i="14"/>
  <c r="A255" i="14"/>
  <c r="A254" i="14"/>
  <c r="A252" i="14"/>
  <c r="A251" i="14"/>
  <c r="A250" i="14"/>
  <c r="A201" i="14"/>
  <c r="A200" i="14"/>
  <c r="A199" i="14"/>
  <c r="A197" i="14"/>
  <c r="A196" i="14"/>
  <c r="A195" i="14"/>
  <c r="A109" i="14"/>
  <c r="A67" i="14"/>
  <c r="A66" i="14"/>
  <c r="A65" i="14"/>
  <c r="A64" i="14"/>
  <c r="A63" i="14"/>
  <c r="A62" i="14"/>
  <c r="A61" i="14"/>
  <c r="A60" i="14"/>
  <c r="A59" i="14"/>
  <c r="A58" i="14"/>
  <c r="A56" i="14"/>
  <c r="A54" i="14"/>
  <c r="A53" i="14"/>
  <c r="A52" i="14"/>
  <c r="A51" i="14"/>
  <c r="A50" i="14"/>
  <c r="A47" i="14"/>
  <c r="A46" i="14"/>
  <c r="A45" i="14"/>
  <c r="A44" i="14"/>
  <c r="A43" i="14"/>
  <c r="A42" i="14"/>
  <c r="A41" i="14"/>
  <c r="A75" i="14"/>
  <c r="A74" i="14"/>
  <c r="A73" i="14"/>
  <c r="A72" i="14"/>
  <c r="A71" i="14"/>
  <c r="A70" i="14"/>
  <c r="A69" i="14"/>
  <c r="A68" i="14"/>
  <c r="A40" i="14"/>
  <c r="A39" i="14"/>
  <c r="A38" i="14"/>
  <c r="A37" i="14"/>
  <c r="A36" i="14"/>
  <c r="A35" i="14"/>
  <c r="A34" i="14"/>
  <c r="A83" i="14"/>
  <c r="A82" i="14"/>
  <c r="A81" i="14"/>
  <c r="A80" i="14"/>
  <c r="A79" i="14"/>
  <c r="A78" i="14"/>
  <c r="A77" i="14"/>
  <c r="A76" i="14"/>
  <c r="A94" i="14"/>
  <c r="A93" i="14"/>
  <c r="A89" i="14"/>
  <c r="A88" i="14"/>
  <c r="A87" i="14"/>
  <c r="A86" i="14"/>
  <c r="A85" i="14"/>
  <c r="A84" i="14"/>
  <c r="A106" i="14"/>
  <c r="A105" i="14"/>
  <c r="A104" i="14"/>
  <c r="A103" i="14"/>
  <c r="A102" i="14"/>
  <c r="A101" i="14"/>
  <c r="A95" i="14"/>
  <c r="A14" i="14"/>
  <c r="A13" i="14"/>
  <c r="A12" i="14"/>
  <c r="A9" i="14"/>
  <c r="A5" i="14"/>
  <c r="A4" i="14"/>
  <c r="A3" i="14"/>
  <c r="A2" i="14"/>
  <c r="A22" i="14"/>
  <c r="A21" i="14"/>
  <c r="A20" i="14"/>
  <c r="A19" i="14"/>
  <c r="A15" i="14"/>
  <c r="A30" i="14"/>
  <c r="A29" i="14"/>
  <c r="A28" i="14"/>
  <c r="A24" i="14"/>
  <c r="T508" i="14"/>
  <c r="T507" i="14"/>
  <c r="T506" i="14"/>
  <c r="T505" i="14"/>
  <c r="T504" i="14"/>
  <c r="T503" i="14"/>
  <c r="T501" i="14"/>
  <c r="T500" i="14"/>
  <c r="T499" i="14"/>
  <c r="T498" i="14"/>
  <c r="T497" i="14"/>
  <c r="T496" i="14"/>
  <c r="P508" i="14"/>
  <c r="P507" i="14"/>
  <c r="P506" i="14"/>
  <c r="P505" i="14"/>
  <c r="P504" i="14"/>
  <c r="P503" i="14"/>
  <c r="P501" i="14"/>
  <c r="P500" i="14"/>
  <c r="P499" i="14"/>
  <c r="P498" i="14"/>
  <c r="P497" i="14"/>
  <c r="P496" i="14"/>
  <c r="P416" i="14"/>
  <c r="AN416" i="14" s="1"/>
  <c r="P279" i="14"/>
  <c r="P209" i="14"/>
  <c r="P148" i="14"/>
  <c r="P259" i="14"/>
  <c r="W80" i="14" l="1"/>
  <c r="T80" i="14"/>
  <c r="Q80" i="14"/>
  <c r="P80" i="14"/>
  <c r="AN102" i="14"/>
  <c r="AN58" i="14"/>
  <c r="AN60" i="14"/>
  <c r="AN47" i="14"/>
  <c r="AN84" i="14"/>
  <c r="AN87" i="14"/>
  <c r="AN94" i="14"/>
  <c r="AN64" i="14"/>
  <c r="AN62" i="14"/>
  <c r="AN30" i="14"/>
  <c r="AN24" i="14"/>
  <c r="AN22" i="14"/>
  <c r="AN14" i="14"/>
  <c r="AN9" i="14"/>
  <c r="AN5" i="14"/>
  <c r="AN3" i="14"/>
  <c r="AN2" i="14"/>
  <c r="P14" i="14"/>
  <c r="Q14" i="14"/>
  <c r="W14" i="14"/>
  <c r="T14" i="14" s="1"/>
  <c r="P13" i="14"/>
  <c r="W13" i="14"/>
  <c r="T13" i="14" s="1"/>
  <c r="P9" i="14"/>
  <c r="Q9" i="14"/>
  <c r="T9" i="14"/>
  <c r="W9" i="14"/>
  <c r="AN109" i="14" l="1"/>
  <c r="AN438" i="14"/>
  <c r="AN445" i="14"/>
  <c r="AN454" i="14"/>
  <c r="AN462" i="14"/>
  <c r="AN474" i="14"/>
  <c r="AN479" i="14"/>
  <c r="AN486" i="14"/>
  <c r="AN495" i="14"/>
  <c r="AN502" i="14"/>
  <c r="E1026" i="14"/>
  <c r="F1026" i="14"/>
  <c r="H1026" i="14"/>
  <c r="I1026" i="14"/>
  <c r="J1026" i="14"/>
  <c r="L1026" i="14" l="1"/>
  <c r="P502" i="14" l="1"/>
  <c r="P495" i="14"/>
  <c r="P486" i="14"/>
  <c r="L500" i="14"/>
  <c r="AN500" i="14" s="1"/>
  <c r="L498" i="14"/>
  <c r="AN498" i="14" s="1"/>
  <c r="AN497" i="14"/>
  <c r="AN496" i="14"/>
  <c r="L494" i="14"/>
  <c r="AN494" i="14" s="1"/>
  <c r="L493" i="14"/>
  <c r="AN493" i="14" s="1"/>
  <c r="L491" i="14"/>
  <c r="AN491" i="14" s="1"/>
  <c r="L489" i="14"/>
  <c r="AN489" i="14" s="1"/>
  <c r="AN488" i="14"/>
  <c r="AN487" i="14"/>
  <c r="L485" i="14"/>
  <c r="AN485" i="14" s="1"/>
  <c r="L484" i="14"/>
  <c r="AN484" i="14" s="1"/>
  <c r="L482" i="14"/>
  <c r="AN482" i="14" s="1"/>
  <c r="AN481" i="14"/>
  <c r="AN480" i="14"/>
  <c r="L478" i="14"/>
  <c r="AN478" i="14" s="1"/>
  <c r="L477" i="14"/>
  <c r="AN477" i="14" s="1"/>
  <c r="AN476" i="14"/>
  <c r="L473" i="14"/>
  <c r="AN473" i="14" s="1"/>
  <c r="AN472" i="14"/>
  <c r="AN471" i="14"/>
  <c r="L470" i="14"/>
  <c r="AN470" i="14" s="1"/>
  <c r="L469" i="14"/>
  <c r="AN469" i="14" s="1"/>
  <c r="L468" i="14"/>
  <c r="AN468" i="14" s="1"/>
  <c r="L467" i="14"/>
  <c r="AN467" i="14" s="1"/>
  <c r="L465" i="14"/>
  <c r="AN465" i="14" s="1"/>
  <c r="AN464" i="14"/>
  <c r="AN463" i="14"/>
  <c r="L461" i="14"/>
  <c r="AN461" i="14" s="1"/>
  <c r="L460" i="14"/>
  <c r="AN460" i="14" s="1"/>
  <c r="L459" i="14"/>
  <c r="AN459" i="14" s="1"/>
  <c r="L457" i="14"/>
  <c r="AN457" i="14" s="1"/>
  <c r="AN456" i="14"/>
  <c r="AN455" i="14"/>
  <c r="L453" i="14"/>
  <c r="AN453" i="14" s="1"/>
  <c r="L449" i="14"/>
  <c r="AN449" i="14" s="1"/>
  <c r="L448" i="14"/>
  <c r="AN448" i="14" s="1"/>
  <c r="AN447" i="14"/>
  <c r="AN446" i="14"/>
  <c r="L444" i="14"/>
  <c r="AN444" i="14" s="1"/>
  <c r="L443" i="14"/>
  <c r="AN443" i="14" s="1"/>
  <c r="L442" i="14"/>
  <c r="AN442" i="14" s="1"/>
  <c r="L441" i="14"/>
  <c r="AN441" i="14" s="1"/>
  <c r="AN440" i="14"/>
  <c r="AN439" i="14"/>
  <c r="AN315" i="14"/>
  <c r="W316" i="14"/>
  <c r="Q316" i="14"/>
  <c r="P316" i="14"/>
  <c r="W315" i="14"/>
  <c r="T315" i="14" s="1"/>
  <c r="Q315" i="14"/>
  <c r="W314" i="14"/>
  <c r="Q314" i="14"/>
  <c r="P314" i="14"/>
  <c r="W313" i="14"/>
  <c r="Q313" i="14"/>
  <c r="P313" i="14"/>
  <c r="W312" i="14"/>
  <c r="Q312" i="14"/>
  <c r="P312" i="14"/>
  <c r="W311" i="14"/>
  <c r="Q311" i="14"/>
  <c r="P311" i="14"/>
  <c r="AN221" i="14"/>
  <c r="W222" i="14"/>
  <c r="Q222" i="14"/>
  <c r="P222" i="14"/>
  <c r="W221" i="14"/>
  <c r="T221" i="14" s="1"/>
  <c r="Q221" i="14"/>
  <c r="W220" i="14"/>
  <c r="Q220" i="14"/>
  <c r="P220" i="14"/>
  <c r="W218" i="14"/>
  <c r="Q218" i="14"/>
  <c r="P218" i="14"/>
  <c r="W217" i="14"/>
  <c r="Q217" i="14"/>
  <c r="P217" i="14"/>
  <c r="W216" i="14"/>
  <c r="Q216" i="14"/>
  <c r="P216" i="14"/>
  <c r="AN177" i="14"/>
  <c r="W415" i="14" l="1"/>
  <c r="Q415" i="14"/>
  <c r="P415" i="14"/>
  <c r="AN415" i="14" s="1"/>
  <c r="W208" i="14"/>
  <c r="Q208" i="14"/>
  <c r="P208" i="14"/>
  <c r="AN290" i="14"/>
  <c r="W291" i="14"/>
  <c r="Q291" i="14"/>
  <c r="P291" i="14"/>
  <c r="W277" i="14"/>
  <c r="Q277" i="14"/>
  <c r="P277" i="14"/>
  <c r="AN184" i="14"/>
  <c r="W178" i="14"/>
  <c r="Q178" i="14"/>
  <c r="P178" i="14"/>
  <c r="W177" i="14"/>
  <c r="T177" i="14" s="1"/>
  <c r="Q177" i="14"/>
  <c r="P177" i="14"/>
  <c r="Q176" i="14"/>
  <c r="P176" i="14"/>
  <c r="Q175" i="14"/>
  <c r="P175" i="14"/>
  <c r="Q174" i="14"/>
  <c r="P174" i="14"/>
  <c r="Q173" i="14"/>
  <c r="P173" i="14"/>
  <c r="P477" i="14" l="1"/>
  <c r="Q477" i="14"/>
  <c r="T477" i="14"/>
  <c r="W477" i="14"/>
  <c r="W79" i="14" l="1"/>
  <c r="T79" i="14"/>
  <c r="Q79" i="14"/>
  <c r="P79" i="14"/>
  <c r="W56" i="14"/>
  <c r="T56" i="14" s="1"/>
  <c r="Q56" i="14"/>
  <c r="P56" i="14"/>
  <c r="W50" i="14"/>
  <c r="T50" i="14" s="1"/>
  <c r="Q50" i="14"/>
  <c r="P50" i="14"/>
  <c r="W37" i="14"/>
  <c r="T37" i="14"/>
  <c r="Q37" i="14"/>
  <c r="P37" i="14"/>
  <c r="W43" i="14"/>
  <c r="T43" i="14"/>
  <c r="Q43" i="14"/>
  <c r="P43" i="14"/>
  <c r="W12" i="14"/>
  <c r="T12" i="14"/>
  <c r="Q12" i="14"/>
  <c r="P12" i="14"/>
  <c r="W24" i="14" l="1"/>
  <c r="W28" i="14"/>
  <c r="W29" i="14"/>
  <c r="W30" i="14"/>
  <c r="T30" i="14" s="1"/>
  <c r="W15" i="14"/>
  <c r="W19" i="14"/>
  <c r="W20" i="14"/>
  <c r="W21" i="14"/>
  <c r="W22" i="14"/>
  <c r="T22" i="14" s="1"/>
  <c r="W2" i="14"/>
  <c r="W3" i="14"/>
  <c r="W4" i="14"/>
  <c r="W5" i="14"/>
  <c r="W104" i="14"/>
  <c r="W95" i="14"/>
  <c r="W101" i="14"/>
  <c r="W102" i="14"/>
  <c r="W103" i="14"/>
  <c r="W105" i="14"/>
  <c r="W106" i="14"/>
  <c r="T106" i="14" s="1"/>
  <c r="W84" i="14"/>
  <c r="W85" i="14"/>
  <c r="W86" i="14"/>
  <c r="W87" i="14"/>
  <c r="W88" i="14"/>
  <c r="W89" i="14"/>
  <c r="W93" i="14"/>
  <c r="W94" i="14"/>
  <c r="T94" i="14" s="1"/>
  <c r="W76" i="14"/>
  <c r="W77" i="14"/>
  <c r="W78" i="14"/>
  <c r="W81" i="14"/>
  <c r="W82" i="14"/>
  <c r="W83" i="14"/>
  <c r="T83" i="14" s="1"/>
  <c r="W34" i="14"/>
  <c r="W35" i="14"/>
  <c r="T35" i="14" s="1"/>
  <c r="W36" i="14"/>
  <c r="W38" i="14"/>
  <c r="W39" i="14"/>
  <c r="W40" i="14"/>
  <c r="T40" i="14" s="1"/>
  <c r="W68" i="14"/>
  <c r="W69" i="14"/>
  <c r="W70" i="14"/>
  <c r="W71" i="14"/>
  <c r="W72" i="14"/>
  <c r="W73" i="14"/>
  <c r="W74" i="14"/>
  <c r="W75" i="14"/>
  <c r="T75" i="14" s="1"/>
  <c r="W41" i="14"/>
  <c r="W42" i="14"/>
  <c r="W44" i="14"/>
  <c r="W45" i="14"/>
  <c r="W46" i="14"/>
  <c r="T46" i="14" s="1"/>
  <c r="W47" i="14"/>
  <c r="W51" i="14"/>
  <c r="W52" i="14"/>
  <c r="W53" i="14"/>
  <c r="T53" i="14" s="1"/>
  <c r="W54" i="14"/>
  <c r="W58" i="14"/>
  <c r="W59" i="14"/>
  <c r="W60" i="14"/>
  <c r="T60" i="14" s="1"/>
  <c r="W61" i="14"/>
  <c r="W62" i="14"/>
  <c r="W63" i="14"/>
  <c r="W64" i="14"/>
  <c r="W65" i="14"/>
  <c r="W66" i="14"/>
  <c r="W67" i="14"/>
  <c r="T67" i="14" s="1"/>
  <c r="W109" i="14"/>
  <c r="W195" i="14"/>
  <c r="W196" i="14"/>
  <c r="W197" i="14"/>
  <c r="W199" i="14"/>
  <c r="W200" i="14"/>
  <c r="T200" i="14" s="1"/>
  <c r="W201" i="14"/>
  <c r="W250" i="14"/>
  <c r="W251" i="14"/>
  <c r="W252" i="14"/>
  <c r="W254" i="14"/>
  <c r="W255" i="14"/>
  <c r="W256" i="14"/>
  <c r="T256" i="14" s="1"/>
  <c r="W257" i="14"/>
  <c r="W259" i="14"/>
  <c r="W258" i="14"/>
  <c r="W260" i="14"/>
  <c r="W261" i="14"/>
  <c r="W262" i="14"/>
  <c r="W263" i="14"/>
  <c r="W264" i="14"/>
  <c r="W265" i="14"/>
  <c r="W266" i="14"/>
  <c r="T266" i="14" s="1"/>
  <c r="W267" i="14"/>
  <c r="W153" i="14"/>
  <c r="W154" i="14"/>
  <c r="W156" i="14"/>
  <c r="W157" i="14"/>
  <c r="W158" i="14"/>
  <c r="T158" i="14" s="1"/>
  <c r="W159" i="14"/>
  <c r="W110" i="14"/>
  <c r="W111" i="14"/>
  <c r="W112" i="14"/>
  <c r="W113" i="14"/>
  <c r="W114" i="14"/>
  <c r="W115" i="14"/>
  <c r="T115" i="14" s="1"/>
  <c r="W116" i="14"/>
  <c r="W130" i="14"/>
  <c r="W131" i="14"/>
  <c r="W132" i="14"/>
  <c r="W133" i="14"/>
  <c r="W134" i="14"/>
  <c r="T134" i="14" s="1"/>
  <c r="W135" i="14"/>
  <c r="W148" i="14"/>
  <c r="W149" i="14"/>
  <c r="W117" i="14"/>
  <c r="W118" i="14"/>
  <c r="W119" i="14"/>
  <c r="W120" i="14"/>
  <c r="W121" i="14"/>
  <c r="W122" i="14"/>
  <c r="T122" i="14" s="1"/>
  <c r="W123" i="14"/>
  <c r="W142" i="14"/>
  <c r="W143" i="14"/>
  <c r="W144" i="14"/>
  <c r="W145" i="14"/>
  <c r="W146" i="14"/>
  <c r="T146" i="14" s="1"/>
  <c r="W203" i="14"/>
  <c r="W205" i="14"/>
  <c r="W206" i="14"/>
  <c r="T206" i="14" s="1"/>
  <c r="W207" i="14"/>
  <c r="T207" i="14" s="1"/>
  <c r="W209" i="14"/>
  <c r="W210" i="14"/>
  <c r="W211" i="14"/>
  <c r="W212" i="14"/>
  <c r="W213" i="14"/>
  <c r="W214" i="14"/>
  <c r="T214" i="14" s="1"/>
  <c r="W215" i="14"/>
  <c r="W160" i="14"/>
  <c r="W161" i="14"/>
  <c r="W163" i="14"/>
  <c r="W164" i="14"/>
  <c r="T164" i="14" s="1"/>
  <c r="W165" i="14"/>
  <c r="W179" i="14"/>
  <c r="W180" i="14"/>
  <c r="W181" i="14"/>
  <c r="W182" i="14"/>
  <c r="W183" i="14"/>
  <c r="T183" i="14" s="1"/>
  <c r="W184" i="14"/>
  <c r="W185" i="14"/>
  <c r="W186" i="14"/>
  <c r="W187" i="14"/>
  <c r="W188" i="14"/>
  <c r="W189" i="14"/>
  <c r="T189" i="14" s="1"/>
  <c r="W190" i="14"/>
  <c r="W381" i="14"/>
  <c r="W382" i="14"/>
  <c r="T382" i="14" s="1"/>
  <c r="W383" i="14"/>
  <c r="W395" i="14"/>
  <c r="W396" i="14"/>
  <c r="W397" i="14"/>
  <c r="W398" i="14"/>
  <c r="W399" i="14"/>
  <c r="T399" i="14" s="1"/>
  <c r="W400" i="14"/>
  <c r="W317" i="14"/>
  <c r="W318" i="14"/>
  <c r="W319" i="14"/>
  <c r="W320" i="14"/>
  <c r="W321" i="14"/>
  <c r="T321" i="14" s="1"/>
  <c r="W322" i="14"/>
  <c r="W323" i="14"/>
  <c r="W324" i="14"/>
  <c r="W325" i="14"/>
  <c r="W326" i="14"/>
  <c r="T326" i="14" s="1"/>
  <c r="W327" i="14"/>
  <c r="W357" i="14"/>
  <c r="W358" i="14"/>
  <c r="W366" i="14"/>
  <c r="W359" i="14"/>
  <c r="W360" i="14"/>
  <c r="W361" i="14"/>
  <c r="T361" i="14" s="1"/>
  <c r="W271" i="14"/>
  <c r="W272" i="14"/>
  <c r="W273" i="14"/>
  <c r="W274" i="14"/>
  <c r="W275" i="14"/>
  <c r="T275" i="14" s="1"/>
  <c r="W276" i="14"/>
  <c r="W279" i="14"/>
  <c r="W278" i="14"/>
  <c r="W280" i="14"/>
  <c r="W281" i="14"/>
  <c r="W282" i="14"/>
  <c r="W285" i="14"/>
  <c r="W286" i="14"/>
  <c r="T286" i="14" s="1"/>
  <c r="W287" i="14"/>
  <c r="W288" i="14"/>
  <c r="W289" i="14"/>
  <c r="W290" i="14"/>
  <c r="W292" i="14"/>
  <c r="W293" i="14"/>
  <c r="T293" i="14" s="1"/>
  <c r="W294" i="14"/>
  <c r="W401" i="14"/>
  <c r="W402" i="14"/>
  <c r="W403" i="14"/>
  <c r="W404" i="14"/>
  <c r="W405" i="14"/>
  <c r="W406" i="14"/>
  <c r="W407" i="14"/>
  <c r="T407" i="14" s="1"/>
  <c r="W408" i="14"/>
  <c r="W342" i="14"/>
  <c r="W343" i="14"/>
  <c r="W344" i="14"/>
  <c r="W345" i="14"/>
  <c r="W346" i="14"/>
  <c r="T346" i="14" s="1"/>
  <c r="W347" i="14"/>
  <c r="W229" i="14"/>
  <c r="W230" i="14"/>
  <c r="W231" i="14"/>
  <c r="W232" i="14"/>
  <c r="W233" i="14"/>
  <c r="T233" i="14" s="1"/>
  <c r="W234" i="14"/>
  <c r="W298" i="14"/>
  <c r="W299" i="14"/>
  <c r="W300" i="14"/>
  <c r="W301" i="14"/>
  <c r="W302" i="14"/>
  <c r="W303" i="14"/>
  <c r="T303" i="14" s="1"/>
  <c r="W304" i="14"/>
  <c r="W348" i="14"/>
  <c r="W349" i="14"/>
  <c r="W350" i="14"/>
  <c r="W351" i="14"/>
  <c r="W352" i="14"/>
  <c r="W353" i="14"/>
  <c r="T353" i="14" s="1"/>
  <c r="W354" i="14"/>
  <c r="W409" i="14"/>
  <c r="W410" i="14"/>
  <c r="W411" i="14"/>
  <c r="W412" i="14"/>
  <c r="W413" i="14"/>
  <c r="T413" i="14" s="1"/>
  <c r="W414" i="14"/>
  <c r="W416" i="14"/>
  <c r="T416" i="14" s="1"/>
  <c r="W423" i="14"/>
  <c r="W424" i="14"/>
  <c r="W425" i="14"/>
  <c r="W426" i="14"/>
  <c r="W427" i="14"/>
  <c r="T427" i="14" s="1"/>
  <c r="W428" i="14"/>
  <c r="W371" i="14"/>
  <c r="W372" i="14"/>
  <c r="W373" i="14"/>
  <c r="W374" i="14"/>
  <c r="T374" i="14" s="1"/>
  <c r="W375" i="14"/>
  <c r="W376" i="14"/>
  <c r="W377" i="14"/>
  <c r="W151" i="14"/>
  <c r="T151" i="14" s="1"/>
  <c r="W236" i="14"/>
  <c r="T236" i="14" s="1"/>
  <c r="W296" i="14"/>
  <c r="T296" i="14" s="1"/>
  <c r="W329" i="14"/>
  <c r="T329" i="14" s="1"/>
  <c r="W355" i="14"/>
  <c r="T355" i="14" s="1"/>
  <c r="W430" i="14"/>
  <c r="T430" i="14" s="1"/>
  <c r="W432" i="14"/>
  <c r="W433" i="14"/>
  <c r="W434" i="14"/>
  <c r="W435" i="14"/>
  <c r="W436" i="14"/>
  <c r="W437" i="14"/>
  <c r="W438" i="14"/>
  <c r="W439" i="14"/>
  <c r="W440" i="14"/>
  <c r="W441" i="14"/>
  <c r="W442" i="14"/>
  <c r="W443" i="14"/>
  <c r="W444" i="14"/>
  <c r="W445" i="14"/>
  <c r="W446" i="14"/>
  <c r="W447" i="14"/>
  <c r="W448" i="14"/>
  <c r="W449" i="14"/>
  <c r="W450" i="14"/>
  <c r="W453" i="14"/>
  <c r="W454" i="14"/>
  <c r="W455" i="14"/>
  <c r="W456" i="14"/>
  <c r="W457" i="14"/>
  <c r="W458" i="14"/>
  <c r="W459" i="14"/>
  <c r="W460" i="14"/>
  <c r="W461" i="14"/>
  <c r="W462" i="14"/>
  <c r="W463" i="14"/>
  <c r="W464" i="14"/>
  <c r="W465" i="14"/>
  <c r="W466" i="14"/>
  <c r="W467" i="14"/>
  <c r="W468" i="14"/>
  <c r="W469" i="14"/>
  <c r="W470" i="14"/>
  <c r="W471" i="14"/>
  <c r="W472" i="14"/>
  <c r="W473" i="14"/>
  <c r="W474" i="14"/>
  <c r="W475" i="14"/>
  <c r="W476" i="14"/>
  <c r="W478" i="14"/>
  <c r="W479" i="14"/>
  <c r="W480" i="14"/>
  <c r="W481" i="14"/>
  <c r="W482" i="14"/>
  <c r="W483" i="14"/>
  <c r="W484" i="14"/>
  <c r="W485" i="14"/>
  <c r="W486" i="14"/>
  <c r="W487" i="14"/>
  <c r="W488" i="14"/>
  <c r="W489" i="14"/>
  <c r="W490" i="14"/>
  <c r="W491" i="14"/>
  <c r="W492" i="14"/>
  <c r="W493" i="14"/>
  <c r="W494" i="14"/>
  <c r="W495" i="14"/>
  <c r="W496" i="14"/>
  <c r="W497" i="14"/>
  <c r="W498" i="14"/>
  <c r="W499" i="14"/>
  <c r="W500" i="14"/>
  <c r="W501" i="14"/>
  <c r="W502" i="14"/>
  <c r="W503" i="14"/>
  <c r="W504" i="14"/>
  <c r="W505" i="14"/>
  <c r="W506" i="14"/>
  <c r="W507" i="14"/>
  <c r="W508" i="14"/>
  <c r="M65" i="19"/>
  <c r="M64" i="19"/>
  <c r="M60" i="19"/>
  <c r="M63" i="19"/>
  <c r="M62" i="19"/>
  <c r="M61" i="19"/>
  <c r="M57" i="19"/>
  <c r="M56" i="19"/>
  <c r="M55" i="19"/>
  <c r="M54" i="19"/>
  <c r="M53" i="19"/>
  <c r="M52" i="19"/>
  <c r="AL55" i="19"/>
  <c r="X55" i="19"/>
  <c r="T55" i="19"/>
  <c r="Q55" i="19"/>
  <c r="P55" i="19"/>
  <c r="A55" i="19"/>
  <c r="AL54" i="19"/>
  <c r="X54" i="19"/>
  <c r="T54" i="19"/>
  <c r="Q54" i="19"/>
  <c r="P54" i="19"/>
  <c r="A54" i="19"/>
  <c r="X23" i="19"/>
  <c r="T23" i="19"/>
  <c r="Q23" i="19"/>
  <c r="P23" i="19"/>
  <c r="M23" i="19"/>
  <c r="A23" i="19"/>
  <c r="AL22" i="19"/>
  <c r="X22" i="19"/>
  <c r="T22" i="19" s="1"/>
  <c r="Q22" i="19"/>
  <c r="P22" i="19"/>
  <c r="M22" i="19"/>
  <c r="A22" i="19"/>
  <c r="P14" i="19"/>
  <c r="P15" i="19"/>
  <c r="P16" i="19"/>
  <c r="P17" i="19"/>
  <c r="P18" i="19"/>
  <c r="P19" i="19"/>
  <c r="P20" i="19"/>
  <c r="P21" i="19"/>
  <c r="AL21" i="19"/>
  <c r="X21" i="19"/>
  <c r="T21" i="19"/>
  <c r="Q21" i="19"/>
  <c r="M21" i="19"/>
  <c r="A21" i="19"/>
  <c r="AL20" i="19"/>
  <c r="X20" i="19"/>
  <c r="T20" i="19"/>
  <c r="Q20" i="19"/>
  <c r="M20" i="19"/>
  <c r="A20" i="19"/>
  <c r="AL19" i="19"/>
  <c r="X19" i="19"/>
  <c r="T19" i="19"/>
  <c r="Q19" i="19"/>
  <c r="M19" i="19"/>
  <c r="A19" i="19"/>
  <c r="AL18" i="19"/>
  <c r="X18" i="19"/>
  <c r="T18" i="19"/>
  <c r="Q18" i="19"/>
  <c r="M18" i="19"/>
  <c r="A18" i="19"/>
  <c r="AL17" i="19"/>
  <c r="X17" i="19"/>
  <c r="T17" i="19"/>
  <c r="Q17" i="19"/>
  <c r="M17" i="19"/>
  <c r="A17" i="19"/>
  <c r="AL16" i="19"/>
  <c r="X16" i="19"/>
  <c r="T16" i="19"/>
  <c r="Q16" i="19"/>
  <c r="M16" i="19"/>
  <c r="A16" i="19"/>
  <c r="AL15" i="19"/>
  <c r="X15" i="19"/>
  <c r="T15" i="19"/>
  <c r="Q15" i="19"/>
  <c r="M15" i="19"/>
  <c r="A15" i="19"/>
  <c r="AL14" i="19"/>
  <c r="X14" i="19"/>
  <c r="T14" i="19"/>
  <c r="Q14" i="19"/>
  <c r="M14" i="19"/>
  <c r="A14" i="19"/>
  <c r="AL29" i="19"/>
  <c r="X29" i="19"/>
  <c r="T29" i="19"/>
  <c r="Q29" i="19"/>
  <c r="P29" i="19"/>
  <c r="M29" i="19"/>
  <c r="A29" i="19"/>
  <c r="A97" i="19"/>
  <c r="A95" i="19"/>
  <c r="A93" i="19"/>
  <c r="A91" i="19"/>
  <c r="A89" i="19"/>
  <c r="A88" i="19"/>
  <c r="A87" i="19"/>
  <c r="T11" i="19"/>
  <c r="L116" i="19" l="1"/>
  <c r="L115" i="19"/>
  <c r="J105" i="19"/>
  <c r="I105" i="19"/>
  <c r="H105" i="19"/>
  <c r="F105" i="19"/>
  <c r="E105" i="19"/>
  <c r="AL93" i="19"/>
  <c r="X93" i="19"/>
  <c r="T93" i="19"/>
  <c r="P93" i="19"/>
  <c r="AL92" i="19"/>
  <c r="X92" i="19"/>
  <c r="T92" i="19"/>
  <c r="P92" i="19"/>
  <c r="A92" i="19"/>
  <c r="AL91" i="19"/>
  <c r="X91" i="19"/>
  <c r="T91" i="19"/>
  <c r="P91" i="19"/>
  <c r="AL90" i="19"/>
  <c r="X90" i="19"/>
  <c r="T90" i="19"/>
  <c r="P90" i="19"/>
  <c r="A90" i="19"/>
  <c r="AL89" i="19"/>
  <c r="X89" i="19"/>
  <c r="T89" i="19"/>
  <c r="Q89" i="19"/>
  <c r="P89" i="19"/>
  <c r="M89" i="19"/>
  <c r="AL88" i="19"/>
  <c r="X88" i="19"/>
  <c r="T88" i="19"/>
  <c r="Q88" i="19"/>
  <c r="P88" i="19"/>
  <c r="M88" i="19"/>
  <c r="AL87" i="19"/>
  <c r="X87" i="19"/>
  <c r="T87" i="19"/>
  <c r="Q87" i="19"/>
  <c r="P87" i="19"/>
  <c r="M87" i="19"/>
  <c r="AL86" i="19"/>
  <c r="X86" i="19"/>
  <c r="T86" i="19"/>
  <c r="Q86" i="19"/>
  <c r="P86" i="19"/>
  <c r="M86" i="19"/>
  <c r="A86" i="19"/>
  <c r="AL85" i="19"/>
  <c r="X85" i="19"/>
  <c r="T85" i="19"/>
  <c r="Q85" i="19"/>
  <c r="P85" i="19"/>
  <c r="M85" i="19"/>
  <c r="A85" i="19"/>
  <c r="AL84" i="19"/>
  <c r="X84" i="19"/>
  <c r="T84" i="19"/>
  <c r="Q84" i="19"/>
  <c r="P84" i="19"/>
  <c r="M84" i="19"/>
  <c r="A84" i="19"/>
  <c r="AL83" i="19"/>
  <c r="X83" i="19"/>
  <c r="T83" i="19"/>
  <c r="Q83" i="19"/>
  <c r="P83" i="19"/>
  <c r="M83" i="19"/>
  <c r="A83" i="19"/>
  <c r="AL82" i="19"/>
  <c r="X82" i="19"/>
  <c r="T82" i="19"/>
  <c r="Q82" i="19"/>
  <c r="P82" i="19"/>
  <c r="M82" i="19"/>
  <c r="A82" i="19"/>
  <c r="AL81" i="19"/>
  <c r="X81" i="19"/>
  <c r="T81" i="19" s="1"/>
  <c r="Q81" i="19"/>
  <c r="P81" i="19"/>
  <c r="M81" i="19"/>
  <c r="A81" i="19"/>
  <c r="AL80" i="19"/>
  <c r="X80" i="19"/>
  <c r="T80" i="19" s="1"/>
  <c r="Q80" i="19"/>
  <c r="P80" i="19"/>
  <c r="M80" i="19"/>
  <c r="A80" i="19"/>
  <c r="X79" i="19"/>
  <c r="T79" i="19"/>
  <c r="Q79" i="19"/>
  <c r="P79" i="19"/>
  <c r="AL79" i="19"/>
  <c r="A79" i="19"/>
  <c r="AL78" i="19"/>
  <c r="X78" i="19"/>
  <c r="T78" i="19"/>
  <c r="Q78" i="19"/>
  <c r="P78" i="19"/>
  <c r="M78" i="19"/>
  <c r="A78" i="19"/>
  <c r="AL77" i="19"/>
  <c r="X77" i="19"/>
  <c r="T77" i="19"/>
  <c r="Q77" i="19"/>
  <c r="P77" i="19"/>
  <c r="M77" i="19"/>
  <c r="A77" i="19"/>
  <c r="AL76" i="19"/>
  <c r="X76" i="19"/>
  <c r="T76" i="19"/>
  <c r="Q76" i="19"/>
  <c r="P76" i="19"/>
  <c r="M76" i="19"/>
  <c r="A76" i="19"/>
  <c r="AL75" i="19"/>
  <c r="X75" i="19"/>
  <c r="T75" i="19" s="1"/>
  <c r="Q75" i="19"/>
  <c r="P75" i="19"/>
  <c r="M75" i="19"/>
  <c r="A75" i="19"/>
  <c r="AL74" i="19"/>
  <c r="X74" i="19"/>
  <c r="T74" i="19"/>
  <c r="Q74" i="19"/>
  <c r="P74" i="19"/>
  <c r="M74" i="19"/>
  <c r="A74" i="19"/>
  <c r="AL73" i="19"/>
  <c r="X73" i="19"/>
  <c r="T73" i="19"/>
  <c r="Q73" i="19"/>
  <c r="P73" i="19"/>
  <c r="M73" i="19"/>
  <c r="A73" i="19"/>
  <c r="AL72" i="19"/>
  <c r="X72" i="19"/>
  <c r="T72" i="19"/>
  <c r="Q72" i="19"/>
  <c r="P72" i="19"/>
  <c r="M72" i="19"/>
  <c r="A72" i="19"/>
  <c r="AL71" i="19"/>
  <c r="X71" i="19"/>
  <c r="T71" i="19"/>
  <c r="Q71" i="19"/>
  <c r="P71" i="19"/>
  <c r="M71" i="19"/>
  <c r="A71" i="19"/>
  <c r="AL70" i="19"/>
  <c r="X70" i="19"/>
  <c r="T70" i="19"/>
  <c r="Q70" i="19"/>
  <c r="P70" i="19"/>
  <c r="M70" i="19"/>
  <c r="A70" i="19"/>
  <c r="AL69" i="19"/>
  <c r="X69" i="19"/>
  <c r="T69" i="19"/>
  <c r="Q69" i="19"/>
  <c r="P69" i="19"/>
  <c r="M69" i="19"/>
  <c r="A69" i="19"/>
  <c r="AL68" i="19"/>
  <c r="X68" i="19"/>
  <c r="T68" i="19"/>
  <c r="Q68" i="19"/>
  <c r="P68" i="19"/>
  <c r="M68" i="19"/>
  <c r="A68" i="19"/>
  <c r="AL67" i="19"/>
  <c r="X67" i="19"/>
  <c r="T67" i="19"/>
  <c r="Q67" i="19"/>
  <c r="P67" i="19"/>
  <c r="M67" i="19"/>
  <c r="A67" i="19"/>
  <c r="X66" i="19"/>
  <c r="T66" i="19"/>
  <c r="Q66" i="19"/>
  <c r="P66" i="19"/>
  <c r="L66" i="19"/>
  <c r="M66" i="19" s="1"/>
  <c r="A66" i="19"/>
  <c r="AL65" i="19"/>
  <c r="X65" i="19"/>
  <c r="T65" i="19"/>
  <c r="Q65" i="19"/>
  <c r="P65" i="19"/>
  <c r="A65" i="19"/>
  <c r="AL64" i="19"/>
  <c r="X64" i="19"/>
  <c r="T64" i="19" s="1"/>
  <c r="Q64" i="19"/>
  <c r="P64" i="19"/>
  <c r="A64" i="19"/>
  <c r="AL60" i="19"/>
  <c r="X60" i="19"/>
  <c r="T60" i="19"/>
  <c r="Q60" i="19"/>
  <c r="P60" i="19"/>
  <c r="A60" i="19"/>
  <c r="AL63" i="19"/>
  <c r="X63" i="19"/>
  <c r="T63" i="19"/>
  <c r="Q63" i="19"/>
  <c r="P63" i="19"/>
  <c r="A63" i="19"/>
  <c r="AL62" i="19"/>
  <c r="X62" i="19"/>
  <c r="T62" i="19"/>
  <c r="Q62" i="19"/>
  <c r="P62" i="19"/>
  <c r="A62" i="19"/>
  <c r="AL61" i="19"/>
  <c r="X61" i="19"/>
  <c r="T61" i="19"/>
  <c r="Q61" i="19"/>
  <c r="P61" i="19"/>
  <c r="A61" i="19"/>
  <c r="AL59" i="19"/>
  <c r="X59" i="19"/>
  <c r="T59" i="19"/>
  <c r="Q59" i="19"/>
  <c r="P59" i="19"/>
  <c r="M59" i="19"/>
  <c r="A59" i="19"/>
  <c r="AL58" i="19"/>
  <c r="X58" i="19"/>
  <c r="T58" i="19"/>
  <c r="Q58" i="19"/>
  <c r="P58" i="19"/>
  <c r="M58" i="19"/>
  <c r="A58" i="19"/>
  <c r="AL57" i="19"/>
  <c r="X57" i="19"/>
  <c r="T57" i="19"/>
  <c r="Q57" i="19"/>
  <c r="P57" i="19"/>
  <c r="A57" i="19"/>
  <c r="AL56" i="19"/>
  <c r="X56" i="19"/>
  <c r="T56" i="19" s="1"/>
  <c r="Q56" i="19"/>
  <c r="P56" i="19"/>
  <c r="A56" i="19"/>
  <c r="AL53" i="19"/>
  <c r="X53" i="19"/>
  <c r="T53" i="19"/>
  <c r="Q53" i="19"/>
  <c r="P53" i="19"/>
  <c r="A53" i="19"/>
  <c r="AL52" i="19"/>
  <c r="X52" i="19"/>
  <c r="T52" i="19"/>
  <c r="Q52" i="19"/>
  <c r="P52" i="19"/>
  <c r="A52" i="19"/>
  <c r="AL51" i="19"/>
  <c r="X51" i="19"/>
  <c r="T51" i="19"/>
  <c r="Q51" i="19"/>
  <c r="P51" i="19"/>
  <c r="M51" i="19"/>
  <c r="A51" i="19"/>
  <c r="AL50" i="19"/>
  <c r="X50" i="19"/>
  <c r="T50" i="19"/>
  <c r="Q50" i="19"/>
  <c r="P50" i="19"/>
  <c r="M50" i="19"/>
  <c r="A50" i="19"/>
  <c r="AL49" i="19"/>
  <c r="X49" i="19"/>
  <c r="T49" i="19"/>
  <c r="Q49" i="19"/>
  <c r="P49" i="19"/>
  <c r="M49" i="19"/>
  <c r="A49" i="19"/>
  <c r="AL48" i="19"/>
  <c r="X48" i="19"/>
  <c r="T48" i="19"/>
  <c r="Q48" i="19"/>
  <c r="P48" i="19"/>
  <c r="M48" i="19"/>
  <c r="A48" i="19"/>
  <c r="AL47" i="19"/>
  <c r="X47" i="19"/>
  <c r="T47" i="19"/>
  <c r="Q47" i="19"/>
  <c r="P47" i="19"/>
  <c r="M47" i="19"/>
  <c r="A47" i="19"/>
  <c r="AL46" i="19"/>
  <c r="X46" i="19"/>
  <c r="T46" i="19"/>
  <c r="Q46" i="19"/>
  <c r="P46" i="19"/>
  <c r="M46" i="19"/>
  <c r="A46" i="19"/>
  <c r="X45" i="19"/>
  <c r="T45" i="19"/>
  <c r="Q45" i="19"/>
  <c r="P45" i="19"/>
  <c r="L45" i="19"/>
  <c r="M45" i="19" s="1"/>
  <c r="A45" i="19"/>
  <c r="AL44" i="19"/>
  <c r="X44" i="19"/>
  <c r="T44" i="19"/>
  <c r="Q44" i="19"/>
  <c r="P44" i="19"/>
  <c r="M44" i="19"/>
  <c r="A44" i="19"/>
  <c r="AL43" i="19"/>
  <c r="X43" i="19"/>
  <c r="T43" i="19" s="1"/>
  <c r="Q43" i="19"/>
  <c r="P43" i="19"/>
  <c r="M43" i="19"/>
  <c r="A43" i="19"/>
  <c r="AL42" i="19"/>
  <c r="X42" i="19"/>
  <c r="T42" i="19"/>
  <c r="Q42" i="19"/>
  <c r="P42" i="19"/>
  <c r="M42" i="19"/>
  <c r="A42" i="19"/>
  <c r="AL41" i="19"/>
  <c r="X41" i="19"/>
  <c r="T41" i="19"/>
  <c r="Q41" i="19"/>
  <c r="P41" i="19"/>
  <c r="M41" i="19"/>
  <c r="A41" i="19"/>
  <c r="AL40" i="19"/>
  <c r="X40" i="19"/>
  <c r="T40" i="19"/>
  <c r="Q40" i="19"/>
  <c r="P40" i="19"/>
  <c r="M40" i="19"/>
  <c r="A40" i="19"/>
  <c r="AL39" i="19"/>
  <c r="X39" i="19"/>
  <c r="T39" i="19"/>
  <c r="Q39" i="19"/>
  <c r="P39" i="19"/>
  <c r="M39" i="19"/>
  <c r="A39" i="19"/>
  <c r="AL38" i="19"/>
  <c r="X38" i="19"/>
  <c r="T38" i="19"/>
  <c r="Q38" i="19"/>
  <c r="P38" i="19"/>
  <c r="M38" i="19"/>
  <c r="A38" i="19"/>
  <c r="AL37" i="19"/>
  <c r="X37" i="19"/>
  <c r="T37" i="19"/>
  <c r="Q37" i="19"/>
  <c r="P37" i="19"/>
  <c r="M37" i="19"/>
  <c r="A37" i="19"/>
  <c r="AL36" i="19"/>
  <c r="X36" i="19"/>
  <c r="T36" i="19"/>
  <c r="Q36" i="19"/>
  <c r="P36" i="19"/>
  <c r="M36" i="19"/>
  <c r="A36" i="19"/>
  <c r="AL35" i="19"/>
  <c r="X35" i="19"/>
  <c r="T35" i="19" s="1"/>
  <c r="Q35" i="19"/>
  <c r="P35" i="19"/>
  <c r="M35" i="19"/>
  <c r="A35" i="19"/>
  <c r="AL34" i="19"/>
  <c r="X34" i="19"/>
  <c r="T34" i="19"/>
  <c r="Q34" i="19"/>
  <c r="P34" i="19"/>
  <c r="M34" i="19"/>
  <c r="A34" i="19"/>
  <c r="AL33" i="19"/>
  <c r="X33" i="19"/>
  <c r="T33" i="19"/>
  <c r="Q33" i="19"/>
  <c r="P33" i="19"/>
  <c r="M33" i="19"/>
  <c r="A33" i="19"/>
  <c r="AL32" i="19"/>
  <c r="X32" i="19"/>
  <c r="T32" i="19"/>
  <c r="Q32" i="19"/>
  <c r="P32" i="19"/>
  <c r="M32" i="19"/>
  <c r="A32" i="19"/>
  <c r="AL31" i="19"/>
  <c r="X31" i="19"/>
  <c r="T31" i="19"/>
  <c r="Q31" i="19"/>
  <c r="P31" i="19"/>
  <c r="M31" i="19"/>
  <c r="A31" i="19"/>
  <c r="AL30" i="19"/>
  <c r="X30" i="19"/>
  <c r="T30" i="19"/>
  <c r="Q30" i="19"/>
  <c r="P30" i="19"/>
  <c r="M30" i="19"/>
  <c r="A30" i="19"/>
  <c r="AL28" i="19"/>
  <c r="X28" i="19"/>
  <c r="T28" i="19"/>
  <c r="Q28" i="19"/>
  <c r="P28" i="19"/>
  <c r="M28" i="19"/>
  <c r="A28" i="19"/>
  <c r="AL27" i="19"/>
  <c r="X27" i="19"/>
  <c r="T27" i="19"/>
  <c r="Q27" i="19"/>
  <c r="P27" i="19"/>
  <c r="M27" i="19"/>
  <c r="A27" i="19"/>
  <c r="AL26" i="19"/>
  <c r="X26" i="19"/>
  <c r="T26" i="19"/>
  <c r="Q26" i="19"/>
  <c r="P26" i="19"/>
  <c r="M26" i="19"/>
  <c r="A26" i="19"/>
  <c r="AL25" i="19"/>
  <c r="X25" i="19"/>
  <c r="T25" i="19"/>
  <c r="Q25" i="19"/>
  <c r="P25" i="19"/>
  <c r="M25" i="19"/>
  <c r="A25" i="19"/>
  <c r="AL24" i="19"/>
  <c r="X24" i="19"/>
  <c r="T24" i="19"/>
  <c r="Q24" i="19"/>
  <c r="P24" i="19"/>
  <c r="M24" i="19"/>
  <c r="A24" i="19"/>
  <c r="AL13" i="19"/>
  <c r="X13" i="19"/>
  <c r="T13" i="19"/>
  <c r="Q13" i="19"/>
  <c r="P13" i="19"/>
  <c r="M13" i="19"/>
  <c r="A13" i="19"/>
  <c r="AL12" i="19"/>
  <c r="X12" i="19"/>
  <c r="T12" i="19"/>
  <c r="Q12" i="19"/>
  <c r="P12" i="19"/>
  <c r="M12" i="19"/>
  <c r="A12" i="19"/>
  <c r="AL11" i="19"/>
  <c r="X11" i="19"/>
  <c r="Q11" i="19"/>
  <c r="P11" i="19"/>
  <c r="M11" i="19"/>
  <c r="A11" i="19"/>
  <c r="X10" i="19"/>
  <c r="T10" i="19"/>
  <c r="Q10" i="19"/>
  <c r="P10" i="19"/>
  <c r="M10" i="19"/>
  <c r="A10" i="19"/>
  <c r="AL9" i="19"/>
  <c r="X9" i="19"/>
  <c r="T9" i="19" s="1"/>
  <c r="Q9" i="19"/>
  <c r="P9" i="19"/>
  <c r="M9" i="19"/>
  <c r="A9" i="19"/>
  <c r="AL7" i="19"/>
  <c r="X7" i="19"/>
  <c r="T7" i="19"/>
  <c r="Q7" i="19"/>
  <c r="P7" i="19"/>
  <c r="M7" i="19"/>
  <c r="A7" i="19"/>
  <c r="AL8" i="19"/>
  <c r="X8" i="19"/>
  <c r="T8" i="19"/>
  <c r="Q8" i="19"/>
  <c r="P8" i="19"/>
  <c r="M8" i="19"/>
  <c r="A8" i="19"/>
  <c r="AL6" i="19"/>
  <c r="X6" i="19"/>
  <c r="T6" i="19"/>
  <c r="Q6" i="19"/>
  <c r="P6" i="19"/>
  <c r="M6" i="19"/>
  <c r="A6" i="19"/>
  <c r="AL5" i="19"/>
  <c r="X5" i="19"/>
  <c r="T5" i="19"/>
  <c r="Q5" i="19"/>
  <c r="P5" i="19"/>
  <c r="M5" i="19"/>
  <c r="A5" i="19"/>
  <c r="AL4" i="19"/>
  <c r="X4" i="19"/>
  <c r="T4" i="19"/>
  <c r="Q4" i="19"/>
  <c r="P4" i="19"/>
  <c r="M4" i="19"/>
  <c r="A4" i="19"/>
  <c r="X3" i="19"/>
  <c r="T3" i="19"/>
  <c r="Q3" i="19"/>
  <c r="P3" i="19"/>
  <c r="L3" i="19"/>
  <c r="M3" i="19" s="1"/>
  <c r="A3" i="19"/>
  <c r="AL2" i="19"/>
  <c r="X2" i="19"/>
  <c r="T2" i="19"/>
  <c r="Q2" i="19"/>
  <c r="P2" i="19"/>
  <c r="M2" i="19"/>
  <c r="A2" i="19"/>
  <c r="T494" i="14"/>
  <c r="T493" i="14"/>
  <c r="Q494" i="14"/>
  <c r="P494" i="14"/>
  <c r="Q493" i="14"/>
  <c r="P493" i="14"/>
  <c r="P375" i="14"/>
  <c r="P428" i="14"/>
  <c r="P414" i="14"/>
  <c r="P354" i="14"/>
  <c r="P304" i="14"/>
  <c r="P234" i="14"/>
  <c r="P347" i="14"/>
  <c r="P408" i="14"/>
  <c r="P294" i="14"/>
  <c r="P287" i="14"/>
  <c r="P276" i="14"/>
  <c r="P327" i="14"/>
  <c r="P322" i="14"/>
  <c r="P400" i="14"/>
  <c r="P383" i="14"/>
  <c r="P190" i="14"/>
  <c r="P184" i="14"/>
  <c r="P165" i="14"/>
  <c r="P215" i="14"/>
  <c r="AN215" i="14" s="1"/>
  <c r="P207" i="14"/>
  <c r="AN207" i="14" s="1"/>
  <c r="P123" i="14"/>
  <c r="P135" i="14"/>
  <c r="P116" i="14"/>
  <c r="P159" i="14"/>
  <c r="P267" i="14"/>
  <c r="P257" i="14"/>
  <c r="P201" i="14"/>
  <c r="P67" i="14"/>
  <c r="P60" i="14"/>
  <c r="P53" i="14"/>
  <c r="P46" i="14"/>
  <c r="P75" i="14"/>
  <c r="P40" i="14"/>
  <c r="P83" i="14"/>
  <c r="P94" i="14"/>
  <c r="P106" i="14"/>
  <c r="P22" i="14"/>
  <c r="P30" i="14"/>
  <c r="T52" i="14"/>
  <c r="T492" i="14"/>
  <c r="T491" i="14"/>
  <c r="T489" i="14"/>
  <c r="T488" i="14"/>
  <c r="T487" i="14"/>
  <c r="T485" i="14"/>
  <c r="T484" i="14"/>
  <c r="T482" i="14"/>
  <c r="T481" i="14"/>
  <c r="T480" i="14"/>
  <c r="T479" i="14"/>
  <c r="T478" i="14"/>
  <c r="T476" i="14"/>
  <c r="T473" i="14"/>
  <c r="T472" i="14"/>
  <c r="T471" i="14"/>
  <c r="T470" i="14"/>
  <c r="T469" i="14"/>
  <c r="T468" i="14"/>
  <c r="T467" i="14"/>
  <c r="T465" i="14"/>
  <c r="T464" i="14"/>
  <c r="T463" i="14"/>
  <c r="T461" i="14"/>
  <c r="T460" i="14"/>
  <c r="T459" i="14"/>
  <c r="T457" i="14"/>
  <c r="T456" i="14"/>
  <c r="T455" i="14"/>
  <c r="T453" i="14"/>
  <c r="T449" i="14"/>
  <c r="T448" i="14"/>
  <c r="T447" i="14"/>
  <c r="T446" i="14"/>
  <c r="T444" i="14"/>
  <c r="T442" i="14"/>
  <c r="T441" i="14"/>
  <c r="T440" i="14"/>
  <c r="T439" i="14"/>
  <c r="T437" i="14"/>
  <c r="T436" i="14"/>
  <c r="T435" i="14"/>
  <c r="T433" i="14"/>
  <c r="T432" i="14"/>
  <c r="T377" i="14"/>
  <c r="T376" i="14"/>
  <c r="T23" i="14"/>
  <c r="T65" i="14"/>
  <c r="T64" i="14"/>
  <c r="T63" i="14"/>
  <c r="T62" i="14"/>
  <c r="T61" i="14"/>
  <c r="T58" i="14"/>
  <c r="T54" i="14"/>
  <c r="T51" i="14"/>
  <c r="T47" i="14"/>
  <c r="T44" i="14"/>
  <c r="T42" i="14"/>
  <c r="T41" i="14"/>
  <c r="T73" i="14"/>
  <c r="T72" i="14"/>
  <c r="T71" i="14"/>
  <c r="T70" i="14"/>
  <c r="T69" i="14"/>
  <c r="T68" i="14"/>
  <c r="T38" i="14"/>
  <c r="T36" i="14"/>
  <c r="T34" i="14"/>
  <c r="T81" i="14"/>
  <c r="T78" i="14"/>
  <c r="T77" i="14"/>
  <c r="T76" i="14"/>
  <c r="T89" i="14"/>
  <c r="T88" i="14"/>
  <c r="T87" i="14"/>
  <c r="T86" i="14"/>
  <c r="T85" i="14"/>
  <c r="T84" i="14"/>
  <c r="T103" i="14"/>
  <c r="T102" i="14"/>
  <c r="T101" i="14"/>
  <c r="T95" i="14"/>
  <c r="T104" i="14"/>
  <c r="T5" i="14"/>
  <c r="T4" i="14"/>
  <c r="T3" i="14"/>
  <c r="T2" i="14"/>
  <c r="T20" i="14"/>
  <c r="T19" i="14"/>
  <c r="T15" i="14"/>
  <c r="T28" i="14"/>
  <c r="T24" i="14"/>
  <c r="AN52" i="14"/>
  <c r="Q53" i="14"/>
  <c r="P52" i="14"/>
  <c r="L105" i="19" l="1"/>
  <c r="M79" i="19"/>
  <c r="P492" i="14" l="1"/>
  <c r="P491" i="14"/>
  <c r="P490" i="14"/>
  <c r="P489" i="14"/>
  <c r="P488" i="14"/>
  <c r="P487" i="14"/>
  <c r="P485" i="14"/>
  <c r="P484" i="14"/>
  <c r="P483" i="14"/>
  <c r="P482" i="14"/>
  <c r="P481" i="14"/>
  <c r="P480" i="14"/>
  <c r="P479" i="14"/>
  <c r="P478" i="14"/>
  <c r="P476" i="14"/>
  <c r="P475" i="14"/>
  <c r="P474" i="14"/>
  <c r="P473" i="14"/>
  <c r="P472" i="14"/>
  <c r="P471" i="14"/>
  <c r="P470" i="14"/>
  <c r="P469" i="14"/>
  <c r="P468" i="14"/>
  <c r="P467" i="14"/>
  <c r="P466" i="14"/>
  <c r="P465" i="14"/>
  <c r="P464" i="14"/>
  <c r="P463" i="14"/>
  <c r="P462" i="14"/>
  <c r="P461" i="14"/>
  <c r="P460" i="14"/>
  <c r="P459" i="14"/>
  <c r="P458" i="14"/>
  <c r="P457" i="14"/>
  <c r="P456" i="14"/>
  <c r="P455" i="14"/>
  <c r="P454" i="14"/>
  <c r="P453" i="14"/>
  <c r="P450" i="14"/>
  <c r="P449" i="14"/>
  <c r="P448" i="14"/>
  <c r="P447" i="14"/>
  <c r="P446" i="14"/>
  <c r="P445" i="14"/>
  <c r="P444" i="14"/>
  <c r="P443" i="14"/>
  <c r="P442" i="14"/>
  <c r="P441" i="14"/>
  <c r="P440" i="14"/>
  <c r="P439" i="14"/>
  <c r="P438" i="14"/>
  <c r="P437" i="14"/>
  <c r="P436" i="14"/>
  <c r="P435" i="14"/>
  <c r="P434" i="14"/>
  <c r="P433" i="14"/>
  <c r="P432" i="14"/>
  <c r="P377" i="14"/>
  <c r="P376" i="14"/>
  <c r="P374" i="14"/>
  <c r="AN374" i="14" s="1"/>
  <c r="P373" i="14"/>
  <c r="P372" i="14"/>
  <c r="P371" i="14"/>
  <c r="P427" i="14"/>
  <c r="AN427" i="14" s="1"/>
  <c r="P426" i="14"/>
  <c r="P425" i="14"/>
  <c r="P424" i="14"/>
  <c r="P423" i="14"/>
  <c r="P413" i="14"/>
  <c r="AN413" i="14" s="1"/>
  <c r="P412" i="14"/>
  <c r="P411" i="14"/>
  <c r="AN411" i="14" s="1"/>
  <c r="P410" i="14"/>
  <c r="P409" i="14"/>
  <c r="P353" i="14"/>
  <c r="AN353" i="14" s="1"/>
  <c r="P352" i="14"/>
  <c r="P351" i="14"/>
  <c r="P350" i="14"/>
  <c r="P349" i="14"/>
  <c r="P348" i="14"/>
  <c r="P303" i="14"/>
  <c r="AN303" i="14" s="1"/>
  <c r="P302" i="14"/>
  <c r="P301" i="14"/>
  <c r="P300" i="14"/>
  <c r="P299" i="14"/>
  <c r="P298" i="14"/>
  <c r="AN298" i="14" s="1"/>
  <c r="P233" i="14"/>
  <c r="AN233" i="14" s="1"/>
  <c r="P232" i="14"/>
  <c r="P231" i="14"/>
  <c r="P230" i="14"/>
  <c r="P229" i="14"/>
  <c r="P346" i="14"/>
  <c r="AN346" i="14" s="1"/>
  <c r="P345" i="14"/>
  <c r="P344" i="14"/>
  <c r="P343" i="14"/>
  <c r="P342" i="14"/>
  <c r="P407" i="14"/>
  <c r="AN407" i="14" s="1"/>
  <c r="P406" i="14"/>
  <c r="P405" i="14"/>
  <c r="P404" i="14"/>
  <c r="P403" i="14"/>
  <c r="P402" i="14"/>
  <c r="P401" i="14"/>
  <c r="P293" i="14"/>
  <c r="AN293" i="14" s="1"/>
  <c r="P292" i="14"/>
  <c r="P290" i="14"/>
  <c r="P289" i="14"/>
  <c r="P288" i="14"/>
  <c r="P286" i="14"/>
  <c r="AN286" i="14" s="1"/>
  <c r="P285" i="14"/>
  <c r="P282" i="14"/>
  <c r="P281" i="14"/>
  <c r="P280" i="14"/>
  <c r="P278" i="14"/>
  <c r="P275" i="14"/>
  <c r="AN275" i="14" s="1"/>
  <c r="P274" i="14"/>
  <c r="P273" i="14"/>
  <c r="P272" i="14"/>
  <c r="P271" i="14"/>
  <c r="P361" i="14"/>
  <c r="AN361" i="14" s="1"/>
  <c r="P360" i="14"/>
  <c r="P359" i="14"/>
  <c r="P366" i="14"/>
  <c r="AN366" i="14" s="1"/>
  <c r="P358" i="14"/>
  <c r="P357" i="14"/>
  <c r="P326" i="14"/>
  <c r="AN326" i="14" s="1"/>
  <c r="P325" i="14"/>
  <c r="P324" i="14"/>
  <c r="P323" i="14"/>
  <c r="P321" i="14"/>
  <c r="AN321" i="14" s="1"/>
  <c r="P320" i="14"/>
  <c r="P319" i="14"/>
  <c r="P318" i="14"/>
  <c r="P317" i="14"/>
  <c r="P399" i="14"/>
  <c r="AN399" i="14" s="1"/>
  <c r="P398" i="14"/>
  <c r="P397" i="14"/>
  <c r="P396" i="14"/>
  <c r="P395" i="14"/>
  <c r="P382" i="14"/>
  <c r="AN382" i="14" s="1"/>
  <c r="P381" i="14"/>
  <c r="P189" i="14"/>
  <c r="P188" i="14"/>
  <c r="P187" i="14"/>
  <c r="P186" i="14"/>
  <c r="P185" i="14"/>
  <c r="P183" i="14"/>
  <c r="P182" i="14"/>
  <c r="P181" i="14"/>
  <c r="P180" i="14"/>
  <c r="P179" i="14"/>
  <c r="P164" i="14"/>
  <c r="P163" i="14"/>
  <c r="P161" i="14"/>
  <c r="P160" i="14"/>
  <c r="P214" i="14"/>
  <c r="AN214" i="14" s="1"/>
  <c r="P213" i="14"/>
  <c r="P212" i="14"/>
  <c r="P211" i="14"/>
  <c r="P210" i="14"/>
  <c r="P206" i="14"/>
  <c r="AN206" i="14" s="1"/>
  <c r="P205" i="14"/>
  <c r="AN205" i="14" s="1"/>
  <c r="P203" i="14"/>
  <c r="P146" i="14"/>
  <c r="AN146" i="14" s="1"/>
  <c r="P145" i="14"/>
  <c r="AN145" i="14" s="1"/>
  <c r="P143" i="14"/>
  <c r="P142" i="14"/>
  <c r="P122" i="14"/>
  <c r="AN122" i="14" s="1"/>
  <c r="P121" i="14"/>
  <c r="P120" i="14"/>
  <c r="P119" i="14"/>
  <c r="P118" i="14"/>
  <c r="P117" i="14"/>
  <c r="P149" i="14"/>
  <c r="AN149" i="14" s="1"/>
  <c r="P134" i="14"/>
  <c r="AN134" i="14" s="1"/>
  <c r="P133" i="14"/>
  <c r="AN133" i="14" s="1"/>
  <c r="P132" i="14"/>
  <c r="P131" i="14"/>
  <c r="P130" i="14"/>
  <c r="P115" i="14"/>
  <c r="AN115" i="14" s="1"/>
  <c r="P114" i="14"/>
  <c r="P113" i="14"/>
  <c r="P112" i="14"/>
  <c r="AN112" i="14" s="1"/>
  <c r="P111" i="14"/>
  <c r="P110" i="14"/>
  <c r="P158" i="14"/>
  <c r="P157" i="14"/>
  <c r="P156" i="14"/>
  <c r="P154" i="14"/>
  <c r="P153" i="14"/>
  <c r="P266" i="14"/>
  <c r="AN266" i="14" s="1"/>
  <c r="P265" i="14"/>
  <c r="P264" i="14"/>
  <c r="P263" i="14"/>
  <c r="P262" i="14"/>
  <c r="P261" i="14"/>
  <c r="P260" i="14"/>
  <c r="P258" i="14"/>
  <c r="AN258" i="14" s="1"/>
  <c r="P256" i="14"/>
  <c r="AN256" i="14" s="1"/>
  <c r="P255" i="14"/>
  <c r="P254" i="14"/>
  <c r="P252" i="14"/>
  <c r="P251" i="14"/>
  <c r="AN251" i="14" s="1"/>
  <c r="P250" i="14"/>
  <c r="P200" i="14"/>
  <c r="AN200" i="14" s="1"/>
  <c r="P199" i="14"/>
  <c r="P197" i="14"/>
  <c r="P196" i="14"/>
  <c r="P195" i="14"/>
  <c r="P109" i="14"/>
  <c r="P66" i="14"/>
  <c r="P65" i="14"/>
  <c r="P64" i="14"/>
  <c r="P63" i="14"/>
  <c r="P62" i="14"/>
  <c r="P61" i="14"/>
  <c r="P59" i="14"/>
  <c r="P58" i="14"/>
  <c r="P51" i="14"/>
  <c r="P54" i="14"/>
  <c r="P47" i="14"/>
  <c r="P45" i="14"/>
  <c r="P44" i="14"/>
  <c r="P42" i="14"/>
  <c r="P41" i="14"/>
  <c r="P74" i="14"/>
  <c r="P73" i="14"/>
  <c r="P72" i="14"/>
  <c r="P71" i="14"/>
  <c r="P70" i="14"/>
  <c r="P69" i="14"/>
  <c r="P68" i="14"/>
  <c r="P39" i="14"/>
  <c r="P38" i="14"/>
  <c r="P36" i="14"/>
  <c r="P35" i="14"/>
  <c r="P34" i="14"/>
  <c r="P82" i="14"/>
  <c r="P81" i="14"/>
  <c r="P78" i="14"/>
  <c r="P77" i="14"/>
  <c r="P76" i="14"/>
  <c r="P93" i="14"/>
  <c r="P89" i="14"/>
  <c r="P88" i="14"/>
  <c r="P87" i="14"/>
  <c r="P86" i="14"/>
  <c r="P85" i="14"/>
  <c r="P84" i="14"/>
  <c r="P105" i="14"/>
  <c r="P103" i="14"/>
  <c r="P102" i="14"/>
  <c r="P101" i="14"/>
  <c r="P95" i="14"/>
  <c r="P104" i="14"/>
  <c r="P5" i="14"/>
  <c r="P4" i="14"/>
  <c r="P3" i="14"/>
  <c r="P2" i="14"/>
  <c r="P21" i="14"/>
  <c r="AN21" i="14" s="1"/>
  <c r="P20" i="14"/>
  <c r="P19" i="14"/>
  <c r="P15" i="14"/>
  <c r="P29" i="14"/>
  <c r="P28" i="14"/>
  <c r="P24" i="14"/>
  <c r="P23" i="14"/>
  <c r="AN20" i="14"/>
  <c r="AN19" i="14"/>
  <c r="AN15" i="14"/>
  <c r="L149" i="17" l="1"/>
  <c r="L148" i="17"/>
  <c r="J138" i="17"/>
  <c r="I138" i="17"/>
  <c r="H138" i="17"/>
  <c r="F138" i="17"/>
  <c r="E138" i="17"/>
  <c r="R128" i="17"/>
  <c r="P127" i="17"/>
  <c r="P126" i="17"/>
  <c r="P125" i="17"/>
  <c r="R121" i="17"/>
  <c r="AI115" i="17"/>
  <c r="P115" i="17"/>
  <c r="M115" i="17"/>
  <c r="A115" i="17"/>
  <c r="AI112" i="17"/>
  <c r="P112" i="17"/>
  <c r="M112" i="17"/>
  <c r="A112" i="17"/>
  <c r="AI110" i="17"/>
  <c r="P110" i="17"/>
  <c r="M110" i="17"/>
  <c r="A110" i="17"/>
  <c r="AI106" i="17"/>
  <c r="V106" i="17"/>
  <c r="AI105" i="17"/>
  <c r="V105" i="17"/>
  <c r="AI104" i="17"/>
  <c r="V104" i="17"/>
  <c r="P104" i="17"/>
  <c r="M104" i="17"/>
  <c r="A104" i="17"/>
  <c r="AI103" i="17"/>
  <c r="V103" i="17"/>
  <c r="P103" i="17"/>
  <c r="M103" i="17"/>
  <c r="A103" i="17"/>
  <c r="AI102" i="17"/>
  <c r="V102" i="17"/>
  <c r="P102" i="17"/>
  <c r="M102" i="17"/>
  <c r="A102" i="17"/>
  <c r="AI101" i="17"/>
  <c r="V101" i="17"/>
  <c r="P101" i="17"/>
  <c r="M101" i="17"/>
  <c r="A101" i="17"/>
  <c r="AI100" i="17"/>
  <c r="V100" i="17"/>
  <c r="P100" i="17"/>
  <c r="M100" i="17"/>
  <c r="A100" i="17"/>
  <c r="AI99" i="17"/>
  <c r="V99" i="17"/>
  <c r="P99" i="17"/>
  <c r="M99" i="17"/>
  <c r="A99" i="17"/>
  <c r="AI98" i="17"/>
  <c r="V98" i="17"/>
  <c r="P98" i="17"/>
  <c r="M98" i="17"/>
  <c r="A98" i="17"/>
  <c r="AI97" i="17"/>
  <c r="V97" i="17"/>
  <c r="P97" i="17"/>
  <c r="M97" i="17"/>
  <c r="A97" i="17"/>
  <c r="AI96" i="17"/>
  <c r="V96" i="17"/>
  <c r="P96" i="17"/>
  <c r="M96" i="17"/>
  <c r="A96" i="17"/>
  <c r="AI95" i="17"/>
  <c r="V95" i="17"/>
  <c r="P95" i="17"/>
  <c r="M95" i="17"/>
  <c r="A95" i="17"/>
  <c r="AI94" i="17"/>
  <c r="AG94" i="17"/>
  <c r="V94" i="17"/>
  <c r="P94" i="17"/>
  <c r="M94" i="17"/>
  <c r="A94" i="17"/>
  <c r="AI93" i="17"/>
  <c r="V93" i="17"/>
  <c r="P93" i="17"/>
  <c r="M93" i="17"/>
  <c r="A93" i="17"/>
  <c r="AI92" i="17"/>
  <c r="V92" i="17"/>
  <c r="R92" i="17"/>
  <c r="P92" i="17"/>
  <c r="M92" i="17"/>
  <c r="A92" i="17"/>
  <c r="AI91" i="17"/>
  <c r="V91" i="17"/>
  <c r="M91" i="17"/>
  <c r="A91" i="17"/>
  <c r="V90" i="17"/>
  <c r="P90" i="17"/>
  <c r="M90" i="17"/>
  <c r="A90" i="17"/>
  <c r="V89" i="17"/>
  <c r="P89" i="17"/>
  <c r="M89" i="17"/>
  <c r="A89" i="17"/>
  <c r="V88" i="17"/>
  <c r="P88" i="17"/>
  <c r="M88" i="17"/>
  <c r="A88" i="17"/>
  <c r="AI87" i="17"/>
  <c r="V87" i="17"/>
  <c r="P87" i="17"/>
  <c r="M87" i="17"/>
  <c r="A87" i="17"/>
  <c r="AI86" i="17"/>
  <c r="V86" i="17"/>
  <c r="P86" i="17"/>
  <c r="M86" i="17"/>
  <c r="A86" i="17"/>
  <c r="AI85" i="17"/>
  <c r="V85" i="17"/>
  <c r="P85" i="17"/>
  <c r="M85" i="17"/>
  <c r="A85" i="17"/>
  <c r="V84" i="17"/>
  <c r="R84" i="17"/>
  <c r="P84" i="17"/>
  <c r="M84" i="17"/>
  <c r="A84" i="17"/>
  <c r="AI83" i="17"/>
  <c r="V83" i="17"/>
  <c r="M83" i="17"/>
  <c r="A83" i="17"/>
  <c r="AI82" i="17"/>
  <c r="V82" i="17"/>
  <c r="P82" i="17"/>
  <c r="M82" i="17"/>
  <c r="A82" i="17"/>
  <c r="AI81" i="17"/>
  <c r="V81" i="17"/>
  <c r="P81" i="17"/>
  <c r="M81" i="17"/>
  <c r="A81" i="17"/>
  <c r="V80" i="17"/>
  <c r="P80" i="17"/>
  <c r="M80" i="17"/>
  <c r="A80" i="17"/>
  <c r="AI79" i="17"/>
  <c r="V79" i="17"/>
  <c r="P79" i="17"/>
  <c r="M79" i="17"/>
  <c r="A79" i="17"/>
  <c r="AI78" i="17"/>
  <c r="V78" i="17"/>
  <c r="P78" i="17"/>
  <c r="M78" i="17"/>
  <c r="A78" i="17"/>
  <c r="AI77" i="17"/>
  <c r="V77" i="17"/>
  <c r="P77" i="17"/>
  <c r="M77" i="17"/>
  <c r="A77" i="17"/>
  <c r="V76" i="17"/>
  <c r="P76" i="17"/>
  <c r="M76" i="17"/>
  <c r="A76" i="17"/>
  <c r="AI75" i="17"/>
  <c r="V75" i="17"/>
  <c r="P75" i="17"/>
  <c r="M75" i="17"/>
  <c r="A75" i="17"/>
  <c r="AI74" i="17"/>
  <c r="V74" i="17"/>
  <c r="R74" i="17"/>
  <c r="P74" i="17"/>
  <c r="M74" i="17"/>
  <c r="A74" i="17"/>
  <c r="AI73" i="17"/>
  <c r="V73" i="17"/>
  <c r="M73" i="17"/>
  <c r="A73" i="17"/>
  <c r="AI72" i="17"/>
  <c r="V72" i="17"/>
  <c r="P72" i="17"/>
  <c r="M72" i="17"/>
  <c r="A72" i="17"/>
  <c r="AI71" i="17"/>
  <c r="V71" i="17"/>
  <c r="P71" i="17"/>
  <c r="M71" i="17"/>
  <c r="A71" i="17"/>
  <c r="AI70" i="17"/>
  <c r="V70" i="17"/>
  <c r="P70" i="17"/>
  <c r="M70" i="17"/>
  <c r="A70" i="17"/>
  <c r="V69" i="17"/>
  <c r="P69" i="17"/>
  <c r="M69" i="17"/>
  <c r="A69" i="17"/>
  <c r="AI68" i="17"/>
  <c r="V68" i="17"/>
  <c r="R68" i="17"/>
  <c r="P68" i="17"/>
  <c r="M68" i="17"/>
  <c r="A68" i="17"/>
  <c r="AI67" i="17"/>
  <c r="V67" i="17"/>
  <c r="M67" i="17"/>
  <c r="A67" i="17"/>
  <c r="V66" i="17"/>
  <c r="P66" i="17"/>
  <c r="M66" i="17"/>
  <c r="A66" i="17"/>
  <c r="AI65" i="17"/>
  <c r="V65" i="17"/>
  <c r="P65" i="17"/>
  <c r="M65" i="17"/>
  <c r="A65" i="17"/>
  <c r="AI64" i="17"/>
  <c r="V64" i="17"/>
  <c r="P64" i="17"/>
  <c r="M64" i="17"/>
  <c r="A64" i="17"/>
  <c r="AI63" i="17"/>
  <c r="V63" i="17"/>
  <c r="P63" i="17"/>
  <c r="M63" i="17"/>
  <c r="A63" i="17"/>
  <c r="AI62" i="17"/>
  <c r="V62" i="17"/>
  <c r="P62" i="17"/>
  <c r="M62" i="17"/>
  <c r="A62" i="17"/>
  <c r="AI61" i="17"/>
  <c r="V61" i="17"/>
  <c r="P61" i="17"/>
  <c r="M61" i="17"/>
  <c r="A61" i="17"/>
  <c r="AI60" i="17"/>
  <c r="V60" i="17"/>
  <c r="R60" i="17"/>
  <c r="P60" i="17"/>
  <c r="M60" i="17"/>
  <c r="A60" i="17"/>
  <c r="AI59" i="17"/>
  <c r="V59" i="17"/>
  <c r="M59" i="17"/>
  <c r="A59" i="17"/>
  <c r="AI58" i="17"/>
  <c r="V58" i="17"/>
  <c r="P58" i="17"/>
  <c r="M58" i="17"/>
  <c r="A58" i="17"/>
  <c r="AI57" i="17"/>
  <c r="V57" i="17"/>
  <c r="P57" i="17"/>
  <c r="M57" i="17"/>
  <c r="A57" i="17"/>
  <c r="AI56" i="17"/>
  <c r="V56" i="17"/>
  <c r="P56" i="17"/>
  <c r="M56" i="17"/>
  <c r="A56" i="17"/>
  <c r="AI55" i="17"/>
  <c r="V55" i="17"/>
  <c r="P55" i="17"/>
  <c r="M55" i="17"/>
  <c r="A55" i="17"/>
  <c r="V54" i="17"/>
  <c r="P54" i="17"/>
  <c r="M54" i="17"/>
  <c r="A54" i="17"/>
  <c r="V53" i="17"/>
  <c r="R53" i="17"/>
  <c r="P53" i="17"/>
  <c r="M53" i="17"/>
  <c r="A53" i="17"/>
  <c r="AI52" i="17"/>
  <c r="V52" i="17"/>
  <c r="M52" i="17"/>
  <c r="A52" i="17"/>
  <c r="V51" i="17"/>
  <c r="P51" i="17"/>
  <c r="M51" i="17"/>
  <c r="A51" i="17"/>
  <c r="AI50" i="17"/>
  <c r="V50" i="17"/>
  <c r="P50" i="17"/>
  <c r="M50" i="17"/>
  <c r="A50" i="17"/>
  <c r="AI49" i="17"/>
  <c r="V49" i="17"/>
  <c r="P49" i="17"/>
  <c r="M49" i="17"/>
  <c r="A49" i="17"/>
  <c r="V48" i="17"/>
  <c r="P48" i="17"/>
  <c r="M48" i="17"/>
  <c r="A48" i="17"/>
  <c r="AI47" i="17"/>
  <c r="V47" i="17"/>
  <c r="R47" i="17"/>
  <c r="P47" i="17"/>
  <c r="M47" i="17"/>
  <c r="A47" i="17"/>
  <c r="AI46" i="17"/>
  <c r="V46" i="17"/>
  <c r="M46" i="17"/>
  <c r="A46" i="17"/>
  <c r="V45" i="17"/>
  <c r="P45" i="17"/>
  <c r="M45" i="17"/>
  <c r="A45" i="17"/>
  <c r="AI44" i="17"/>
  <c r="V44" i="17"/>
  <c r="P44" i="17"/>
  <c r="M44" i="17"/>
  <c r="A44" i="17"/>
  <c r="AI43" i="17"/>
  <c r="V43" i="17"/>
  <c r="P43" i="17"/>
  <c r="M43" i="17"/>
  <c r="A43" i="17"/>
  <c r="AI42" i="17"/>
  <c r="V42" i="17"/>
  <c r="P42" i="17"/>
  <c r="M42" i="17"/>
  <c r="A42" i="17"/>
  <c r="V41" i="17"/>
  <c r="P41" i="17"/>
  <c r="M41" i="17"/>
  <c r="A41" i="17"/>
  <c r="V40" i="17"/>
  <c r="P40" i="17"/>
  <c r="M40" i="17"/>
  <c r="A40" i="17"/>
  <c r="AI39" i="17"/>
  <c r="V39" i="17"/>
  <c r="P39" i="17"/>
  <c r="M39" i="17"/>
  <c r="A39" i="17"/>
  <c r="AI38" i="17"/>
  <c r="V38" i="17"/>
  <c r="R38" i="17"/>
  <c r="P38" i="17"/>
  <c r="M38" i="17"/>
  <c r="A38" i="17"/>
  <c r="AI37" i="17"/>
  <c r="V37" i="17"/>
  <c r="M37" i="17"/>
  <c r="A37" i="17"/>
  <c r="AI36" i="17"/>
  <c r="V36" i="17"/>
  <c r="P36" i="17"/>
  <c r="M36" i="17"/>
  <c r="A36" i="17"/>
  <c r="AI35" i="17"/>
  <c r="V35" i="17"/>
  <c r="P35" i="17"/>
  <c r="M35" i="17"/>
  <c r="A35" i="17"/>
  <c r="V34" i="17"/>
  <c r="P34" i="17"/>
  <c r="M34" i="17"/>
  <c r="A34" i="17"/>
  <c r="AI33" i="17"/>
  <c r="V33" i="17"/>
  <c r="P33" i="17"/>
  <c r="M33" i="17"/>
  <c r="A33" i="17"/>
  <c r="AI32" i="17"/>
  <c r="V32" i="17"/>
  <c r="P32" i="17"/>
  <c r="M32" i="17"/>
  <c r="A32" i="17"/>
  <c r="V31" i="17"/>
  <c r="R31" i="17"/>
  <c r="P31" i="17"/>
  <c r="M31" i="17"/>
  <c r="A31" i="17"/>
  <c r="AI30" i="17"/>
  <c r="V30" i="17"/>
  <c r="M30" i="17"/>
  <c r="A30" i="17"/>
  <c r="AI29" i="17"/>
  <c r="V29" i="17"/>
  <c r="P29" i="17"/>
  <c r="M29" i="17"/>
  <c r="A29" i="17"/>
  <c r="V28" i="17"/>
  <c r="P28" i="17"/>
  <c r="M28" i="17"/>
  <c r="A28" i="17"/>
  <c r="AI27" i="17"/>
  <c r="V27" i="17"/>
  <c r="P27" i="17"/>
  <c r="M27" i="17"/>
  <c r="A27" i="17"/>
  <c r="V26" i="17"/>
  <c r="R26" i="17"/>
  <c r="P26" i="17"/>
  <c r="M26" i="17"/>
  <c r="A26" i="17"/>
  <c r="AI25" i="17"/>
  <c r="V25" i="17"/>
  <c r="M25" i="17"/>
  <c r="A25" i="17"/>
  <c r="V24" i="17"/>
  <c r="P24" i="17"/>
  <c r="M24" i="17"/>
  <c r="A24" i="17"/>
  <c r="AI23" i="17"/>
  <c r="V23" i="17"/>
  <c r="P23" i="17"/>
  <c r="M23" i="17"/>
  <c r="A23" i="17"/>
  <c r="V22" i="17"/>
  <c r="P22" i="17"/>
  <c r="M22" i="17"/>
  <c r="A22" i="17"/>
  <c r="V21" i="17"/>
  <c r="P21" i="17"/>
  <c r="M21" i="17"/>
  <c r="A21" i="17"/>
  <c r="AI20" i="17"/>
  <c r="V20" i="17"/>
  <c r="R20" i="17"/>
  <c r="P20" i="17"/>
  <c r="M20" i="17"/>
  <c r="A20" i="17"/>
  <c r="AI19" i="17"/>
  <c r="V19" i="17"/>
  <c r="M19" i="17"/>
  <c r="A19" i="17"/>
  <c r="AI18" i="17"/>
  <c r="V18" i="17"/>
  <c r="P18" i="17"/>
  <c r="M18" i="17"/>
  <c r="A18" i="17"/>
  <c r="AI17" i="17"/>
  <c r="V17" i="17"/>
  <c r="P17" i="17"/>
  <c r="M17" i="17"/>
  <c r="A17" i="17"/>
  <c r="AI16" i="17"/>
  <c r="V16" i="17"/>
  <c r="P16" i="17"/>
  <c r="M16" i="17"/>
  <c r="A16" i="17"/>
  <c r="AI15" i="17"/>
  <c r="V15" i="17"/>
  <c r="P15" i="17"/>
  <c r="M15" i="17"/>
  <c r="A15" i="17"/>
  <c r="AI14" i="17"/>
  <c r="V14" i="17"/>
  <c r="R14" i="17"/>
  <c r="P14" i="17"/>
  <c r="M14" i="17"/>
  <c r="A14" i="17"/>
  <c r="AI13" i="17"/>
  <c r="V13" i="17"/>
  <c r="M13" i="17"/>
  <c r="A13" i="17"/>
  <c r="AI12" i="17"/>
  <c r="V12" i="17"/>
  <c r="P12" i="17"/>
  <c r="M12" i="17"/>
  <c r="A12" i="17"/>
  <c r="V11" i="17"/>
  <c r="P11" i="17"/>
  <c r="M11" i="17"/>
  <c r="A11" i="17"/>
  <c r="V10" i="17"/>
  <c r="P10" i="17"/>
  <c r="M10" i="17"/>
  <c r="A10" i="17"/>
  <c r="AI9" i="17"/>
  <c r="V9" i="17"/>
  <c r="P9" i="17"/>
  <c r="M9" i="17"/>
  <c r="A9" i="17"/>
  <c r="AI8" i="17"/>
  <c r="V8" i="17"/>
  <c r="R8" i="17"/>
  <c r="P8" i="17"/>
  <c r="M8" i="17"/>
  <c r="A8" i="17"/>
  <c r="AI7" i="17"/>
  <c r="V7" i="17"/>
  <c r="M7" i="17"/>
  <c r="A7" i="17"/>
  <c r="V6" i="17"/>
  <c r="P6" i="17"/>
  <c r="M6" i="17"/>
  <c r="A6" i="17"/>
  <c r="AI5" i="17"/>
  <c r="V5" i="17"/>
  <c r="P5" i="17"/>
  <c r="M5" i="17"/>
  <c r="A5" i="17"/>
  <c r="AI4" i="17"/>
  <c r="V4" i="17"/>
  <c r="P4" i="17"/>
  <c r="M4" i="17"/>
  <c r="A4" i="17"/>
  <c r="AI3" i="17"/>
  <c r="V3" i="17"/>
  <c r="P3" i="17"/>
  <c r="M3" i="17"/>
  <c r="A3" i="17"/>
  <c r="AI2" i="17"/>
  <c r="V2" i="17"/>
  <c r="P2" i="17"/>
  <c r="M2" i="17"/>
  <c r="A2" i="17"/>
  <c r="L138" i="17" l="1"/>
  <c r="Q381" i="14"/>
  <c r="Q197" i="14"/>
  <c r="Q205" i="14"/>
  <c r="T66" i="14"/>
  <c r="T59" i="14"/>
  <c r="T45" i="14"/>
  <c r="T74" i="14"/>
  <c r="T39" i="14"/>
  <c r="T82" i="14"/>
  <c r="T93" i="14"/>
  <c r="T105" i="14"/>
  <c r="T21" i="14"/>
  <c r="T29" i="14"/>
  <c r="W23" i="14"/>
  <c r="Q142" i="14" l="1"/>
  <c r="Q160" i="14"/>
  <c r="Q478" i="14" l="1"/>
  <c r="Q476" i="14"/>
  <c r="Q416" i="14" l="1"/>
  <c r="Q279" i="14"/>
  <c r="Q209" i="14"/>
  <c r="Q148" i="14"/>
  <c r="Q259" i="14"/>
  <c r="Q471" i="14" l="1"/>
  <c r="Q470" i="14"/>
  <c r="Q465" i="14"/>
  <c r="Q464" i="14"/>
  <c r="Q463" i="14"/>
  <c r="Q457" i="14"/>
  <c r="Q456" i="14"/>
  <c r="Q455" i="14"/>
  <c r="Q448" i="14"/>
  <c r="Q447" i="14"/>
  <c r="Q446" i="14"/>
  <c r="Q441" i="14"/>
  <c r="Q440" i="14"/>
  <c r="Q439" i="14"/>
  <c r="Q432" i="14"/>
  <c r="Q430" i="14"/>
  <c r="Q355" i="14"/>
  <c r="Q329" i="14"/>
  <c r="Q296" i="14"/>
  <c r="Q236" i="14"/>
  <c r="Q151" i="14"/>
  <c r="Q377" i="14"/>
  <c r="Q376" i="14"/>
  <c r="Q375" i="14"/>
  <c r="Q374" i="14"/>
  <c r="Q373" i="14"/>
  <c r="Q372" i="14"/>
  <c r="Q371" i="14"/>
  <c r="Q428" i="14"/>
  <c r="Q427" i="14"/>
  <c r="Q426" i="14"/>
  <c r="Q425" i="14"/>
  <c r="Q424" i="14"/>
  <c r="Q423" i="14"/>
  <c r="Q414" i="14"/>
  <c r="Q413" i="14"/>
  <c r="Q412" i="14"/>
  <c r="Q411" i="14"/>
  <c r="Q410" i="14"/>
  <c r="Q409" i="14"/>
  <c r="Q354" i="14"/>
  <c r="Q353" i="14"/>
  <c r="Q352" i="14"/>
  <c r="Q351" i="14"/>
  <c r="Q350" i="14"/>
  <c r="Q349" i="14"/>
  <c r="Q348" i="14"/>
  <c r="Q304" i="14"/>
  <c r="Q303" i="14"/>
  <c r="Q302" i="14"/>
  <c r="Q301" i="14"/>
  <c r="Q300" i="14"/>
  <c r="Q299" i="14"/>
  <c r="Q298" i="14"/>
  <c r="Q234" i="14"/>
  <c r="Q233" i="14"/>
  <c r="Q232" i="14"/>
  <c r="Q231" i="14"/>
  <c r="Q230" i="14"/>
  <c r="Q229" i="14"/>
  <c r="Q347" i="14"/>
  <c r="Q346" i="14"/>
  <c r="Q345" i="14"/>
  <c r="Q344" i="14"/>
  <c r="Q343" i="14"/>
  <c r="Q342" i="14"/>
  <c r="Q408" i="14"/>
  <c r="Q407" i="14"/>
  <c r="Q406" i="14"/>
  <c r="Q405" i="14"/>
  <c r="Q404" i="14"/>
  <c r="Q403" i="14"/>
  <c r="Q402" i="14"/>
  <c r="Q401" i="14"/>
  <c r="Q294" i="14"/>
  <c r="Q293" i="14"/>
  <c r="Q292" i="14"/>
  <c r="Q290" i="14"/>
  <c r="Q289" i="14"/>
  <c r="Q288" i="14"/>
  <c r="Q287" i="14"/>
  <c r="Q286" i="14"/>
  <c r="Q285" i="14"/>
  <c r="Q282" i="14"/>
  <c r="Q281" i="14"/>
  <c r="Q280" i="14"/>
  <c r="Q278" i="14"/>
  <c r="Q276" i="14"/>
  <c r="Q275" i="14"/>
  <c r="Q274" i="14"/>
  <c r="Q273" i="14"/>
  <c r="Q272" i="14"/>
  <c r="Q271" i="14"/>
  <c r="Q361" i="14"/>
  <c r="Q360" i="14"/>
  <c r="Q359" i="14"/>
  <c r="Q366" i="14"/>
  <c r="Q358" i="14"/>
  <c r="Q357" i="14"/>
  <c r="Q327" i="14"/>
  <c r="Q326" i="14"/>
  <c r="Q325" i="14"/>
  <c r="Q324" i="14"/>
  <c r="Q323" i="14"/>
  <c r="Q322" i="14"/>
  <c r="Q321" i="14"/>
  <c r="Q320" i="14"/>
  <c r="Q319" i="14"/>
  <c r="Q318" i="14"/>
  <c r="Q317" i="14"/>
  <c r="Q400" i="14"/>
  <c r="Q399" i="14"/>
  <c r="Q398" i="14"/>
  <c r="Q397" i="14"/>
  <c r="Q396" i="14"/>
  <c r="Q395" i="14"/>
  <c r="Q383" i="14"/>
  <c r="Q382" i="14"/>
  <c r="Q190" i="14"/>
  <c r="Q189" i="14"/>
  <c r="Q188" i="14"/>
  <c r="Q187" i="14"/>
  <c r="Q186" i="14"/>
  <c r="Q185" i="14"/>
  <c r="Q184" i="14"/>
  <c r="Q183" i="14"/>
  <c r="Q182" i="14"/>
  <c r="Q181" i="14"/>
  <c r="Q180" i="14"/>
  <c r="Q179" i="14"/>
  <c r="Q165" i="14"/>
  <c r="Q164" i="14"/>
  <c r="Q163" i="14"/>
  <c r="Q161" i="14"/>
  <c r="Q215" i="14"/>
  <c r="Q214" i="14"/>
  <c r="Q213" i="14"/>
  <c r="Q212" i="14"/>
  <c r="Q211" i="14"/>
  <c r="Q210" i="14"/>
  <c r="Q207" i="14"/>
  <c r="Q206" i="14"/>
  <c r="Q203" i="14"/>
  <c r="Q146" i="14"/>
  <c r="Q145" i="14"/>
  <c r="Q144" i="14"/>
  <c r="Q143" i="14"/>
  <c r="Q123" i="14"/>
  <c r="Q122" i="14"/>
  <c r="Q121" i="14"/>
  <c r="Q120" i="14"/>
  <c r="Q119" i="14"/>
  <c r="Q118" i="14"/>
  <c r="Q117" i="14"/>
  <c r="Q149" i="14"/>
  <c r="Q135" i="14"/>
  <c r="Q134" i="14"/>
  <c r="Q133" i="14"/>
  <c r="Q132" i="14"/>
  <c r="Q131" i="14"/>
  <c r="Q130" i="14"/>
  <c r="Q116" i="14"/>
  <c r="Q115" i="14"/>
  <c r="Q114" i="14"/>
  <c r="Q113" i="14"/>
  <c r="Q112" i="14"/>
  <c r="Q111" i="14"/>
  <c r="Q110" i="14"/>
  <c r="Q159" i="14"/>
  <c r="Q158" i="14"/>
  <c r="Q157" i="14"/>
  <c r="Q156" i="14"/>
  <c r="Q154" i="14"/>
  <c r="Q153" i="14"/>
  <c r="Q267" i="14"/>
  <c r="Q266" i="14"/>
  <c r="Q265" i="14"/>
  <c r="Q264" i="14"/>
  <c r="Q263" i="14"/>
  <c r="Q262" i="14"/>
  <c r="Q261" i="14"/>
  <c r="Q260" i="14"/>
  <c r="Q258" i="14"/>
  <c r="Q257" i="14"/>
  <c r="Q256" i="14"/>
  <c r="Q255" i="14"/>
  <c r="Q254" i="14"/>
  <c r="Q252" i="14"/>
  <c r="Q251" i="14"/>
  <c r="Q250" i="14"/>
  <c r="Q201" i="14"/>
  <c r="Q200" i="14"/>
  <c r="Q199" i="14"/>
  <c r="Q196" i="14"/>
  <c r="Q195" i="14"/>
  <c r="Q472" i="14"/>
  <c r="Q474" i="14"/>
  <c r="Q462" i="14"/>
  <c r="Q454" i="14"/>
  <c r="Q445" i="14"/>
  <c r="Q438" i="14"/>
  <c r="Q109" i="14"/>
  <c r="Q67" i="14"/>
  <c r="Q65" i="14"/>
  <c r="Q64" i="14"/>
  <c r="Q63" i="14"/>
  <c r="Q62" i="14"/>
  <c r="Q61" i="14"/>
  <c r="Q60" i="14"/>
  <c r="Q58" i="14"/>
  <c r="Q51" i="14"/>
  <c r="Q54" i="14"/>
  <c r="Q47" i="14"/>
  <c r="Q46" i="14"/>
  <c r="Q44" i="14"/>
  <c r="Q42" i="14"/>
  <c r="Q41" i="14"/>
  <c r="Q75" i="14"/>
  <c r="Q73" i="14"/>
  <c r="Q72" i="14"/>
  <c r="Q71" i="14"/>
  <c r="Q70" i="14"/>
  <c r="Q69" i="14"/>
  <c r="Q68" i="14"/>
  <c r="Q40" i="14"/>
  <c r="Q38" i="14"/>
  <c r="Q36" i="14"/>
  <c r="Q35" i="14"/>
  <c r="Q34" i="14"/>
  <c r="Q83" i="14"/>
  <c r="Q81" i="14"/>
  <c r="Q78" i="14"/>
  <c r="Q77" i="14"/>
  <c r="Q76" i="14"/>
  <c r="Q94" i="14"/>
  <c r="Q89" i="14"/>
  <c r="Q88" i="14"/>
  <c r="Q87" i="14"/>
  <c r="Q86" i="14"/>
  <c r="Q85" i="14"/>
  <c r="Q84" i="14"/>
  <c r="Q106" i="14"/>
  <c r="Q103" i="14"/>
  <c r="Q102" i="14"/>
  <c r="Q101" i="14"/>
  <c r="Q95" i="14"/>
  <c r="Q104" i="14"/>
  <c r="Q5" i="14"/>
  <c r="Q4" i="14"/>
  <c r="Q3" i="14"/>
  <c r="Q2" i="14"/>
  <c r="Q22" i="14"/>
  <c r="Q20" i="14"/>
  <c r="Q19" i="14"/>
  <c r="Q15" i="14"/>
  <c r="Q30" i="14"/>
  <c r="Q28" i="14"/>
  <c r="Q24" i="14"/>
  <c r="Q23" i="14"/>
  <c r="L1037" i="14" l="1"/>
  <c r="L1036" i="14"/>
  <c r="Q473" i="14"/>
  <c r="Q469" i="14"/>
  <c r="Q461" i="14"/>
  <c r="Q453" i="14"/>
  <c r="Q444" i="14"/>
  <c r="Q437" i="14"/>
  <c r="A23" i="14"/>
  <c r="H57" i="13" l="1"/>
  <c r="H45" i="13"/>
  <c r="H31" i="13"/>
  <c r="H30" i="13"/>
  <c r="H18" i="13"/>
  <c r="H4" i="13"/>
  <c r="H55" i="12"/>
  <c r="H30" i="12"/>
  <c r="H29" i="12"/>
  <c r="H4" i="12"/>
  <c r="K474" i="11" l="1"/>
  <c r="A474" i="11"/>
  <c r="K473" i="11"/>
  <c r="A473" i="11"/>
  <c r="K472" i="11"/>
  <c r="A472" i="11"/>
  <c r="K471" i="11"/>
  <c r="A471" i="11"/>
  <c r="K470" i="11"/>
  <c r="A470" i="11"/>
  <c r="K469" i="11"/>
  <c r="A469" i="11"/>
  <c r="K468" i="11"/>
  <c r="A468" i="11"/>
  <c r="K467" i="11"/>
  <c r="A467" i="11"/>
  <c r="O466" i="11"/>
  <c r="K466" i="11"/>
  <c r="A466" i="11"/>
  <c r="K465" i="11"/>
  <c r="A465" i="11"/>
  <c r="J464" i="11"/>
  <c r="K464" i="11" s="1"/>
  <c r="A464" i="11"/>
  <c r="J463" i="11"/>
  <c r="K463" i="11" s="1"/>
  <c r="A463" i="11"/>
  <c r="J462" i="11"/>
  <c r="K462" i="11" s="1"/>
  <c r="A462" i="11"/>
  <c r="J461" i="11"/>
  <c r="K461" i="11" s="1"/>
  <c r="A461" i="11"/>
  <c r="K460" i="11"/>
  <c r="A460" i="11"/>
  <c r="K459" i="11"/>
  <c r="A459" i="11"/>
  <c r="K458" i="11"/>
  <c r="A458" i="11"/>
  <c r="K457" i="11"/>
  <c r="A457" i="11"/>
  <c r="K456" i="11"/>
  <c r="A456" i="11"/>
  <c r="K455" i="11"/>
  <c r="A455" i="11"/>
  <c r="K454" i="11"/>
  <c r="A454" i="11"/>
  <c r="K453" i="11"/>
  <c r="A453" i="11"/>
  <c r="K452" i="11"/>
  <c r="A452" i="11"/>
  <c r="K451" i="11"/>
  <c r="A451" i="11"/>
  <c r="K450" i="11"/>
  <c r="A450" i="11"/>
  <c r="K449" i="11"/>
  <c r="A449" i="11"/>
  <c r="K448" i="11"/>
  <c r="A448" i="11"/>
  <c r="K447" i="11"/>
  <c r="A447" i="11"/>
  <c r="J446" i="11"/>
  <c r="K446" i="11" s="1"/>
  <c r="A446" i="11"/>
  <c r="K445" i="11"/>
  <c r="A445" i="11"/>
  <c r="K444" i="11"/>
  <c r="A444" i="11"/>
  <c r="K443" i="11"/>
  <c r="A443" i="11"/>
  <c r="K442" i="11"/>
  <c r="A442" i="11"/>
  <c r="K441" i="11"/>
  <c r="A441" i="11"/>
  <c r="K440" i="11"/>
  <c r="A440" i="11"/>
  <c r="K439" i="11"/>
  <c r="A439" i="11"/>
  <c r="K438" i="11"/>
  <c r="A438" i="11"/>
  <c r="K437" i="11"/>
  <c r="A437" i="11"/>
  <c r="K436" i="11"/>
  <c r="A436" i="11"/>
  <c r="K435" i="11"/>
  <c r="A435" i="11"/>
  <c r="K434" i="11"/>
  <c r="A434" i="11"/>
  <c r="K433" i="11"/>
  <c r="A433" i="11"/>
  <c r="K432" i="11"/>
  <c r="A432" i="11"/>
  <c r="K431" i="11"/>
  <c r="A431" i="11"/>
  <c r="K430" i="11"/>
  <c r="A430" i="11"/>
  <c r="K429" i="11"/>
  <c r="A429" i="11"/>
  <c r="K428" i="11"/>
  <c r="A428" i="11"/>
  <c r="K427" i="11"/>
  <c r="A427" i="11"/>
  <c r="K426" i="11"/>
  <c r="A426" i="11"/>
  <c r="K425" i="11"/>
  <c r="A425" i="11"/>
  <c r="K424" i="11"/>
  <c r="A424" i="11"/>
  <c r="J423" i="11"/>
  <c r="K423" i="11" s="1"/>
  <c r="A423" i="11"/>
  <c r="K422" i="11"/>
  <c r="A422" i="11"/>
  <c r="J421" i="11"/>
  <c r="K421" i="11" s="1"/>
  <c r="A421" i="11"/>
  <c r="K420" i="11"/>
  <c r="A420" i="11"/>
  <c r="K419" i="11"/>
  <c r="A419" i="11"/>
  <c r="K418" i="11"/>
  <c r="A418" i="11"/>
  <c r="K417" i="11"/>
  <c r="A417" i="11"/>
  <c r="K416" i="11"/>
  <c r="A416" i="11"/>
  <c r="K415" i="11"/>
  <c r="A415" i="11"/>
  <c r="K414" i="11"/>
  <c r="A414" i="11"/>
  <c r="K413" i="11"/>
  <c r="A413" i="11"/>
  <c r="K412" i="11"/>
  <c r="A412" i="11"/>
  <c r="K411" i="11"/>
  <c r="A411" i="11"/>
  <c r="K410" i="11"/>
  <c r="A410" i="11"/>
  <c r="K409" i="11"/>
  <c r="A409" i="11"/>
  <c r="K408" i="11"/>
  <c r="A408" i="11"/>
  <c r="K407" i="11"/>
  <c r="A407" i="11"/>
  <c r="K406" i="11"/>
  <c r="A406" i="11"/>
  <c r="K405" i="11"/>
  <c r="A405" i="11"/>
  <c r="K404" i="11"/>
  <c r="A404" i="11"/>
  <c r="K403" i="11"/>
  <c r="A403" i="11"/>
  <c r="J402" i="11"/>
  <c r="K402" i="11" s="1"/>
  <c r="A402" i="11"/>
  <c r="K401" i="11"/>
  <c r="A401" i="11"/>
  <c r="K400" i="11"/>
  <c r="A400" i="11"/>
  <c r="K399" i="11"/>
  <c r="A399" i="11"/>
  <c r="K398" i="11"/>
  <c r="A398" i="11"/>
  <c r="K397" i="11"/>
  <c r="A397" i="11"/>
  <c r="K396" i="11"/>
  <c r="A396" i="11"/>
  <c r="K395" i="11"/>
  <c r="A395" i="11"/>
  <c r="K394" i="11"/>
  <c r="A394" i="11"/>
  <c r="K393" i="11"/>
  <c r="A393" i="11"/>
  <c r="K392" i="11"/>
  <c r="A392" i="11"/>
  <c r="J391" i="11"/>
  <c r="K391" i="11" s="1"/>
  <c r="A391" i="11"/>
  <c r="J390" i="11"/>
  <c r="K390" i="11" s="1"/>
  <c r="A390" i="11"/>
  <c r="K389" i="11"/>
  <c r="A389" i="11"/>
  <c r="K388" i="11"/>
  <c r="A388" i="11"/>
  <c r="K387" i="11"/>
  <c r="A387" i="11"/>
  <c r="K386" i="11"/>
  <c r="A386" i="11"/>
  <c r="K385" i="11"/>
  <c r="A385" i="11"/>
  <c r="K384" i="11"/>
  <c r="A384" i="11"/>
  <c r="K383" i="11"/>
  <c r="A383" i="11"/>
  <c r="J382" i="11"/>
  <c r="K382" i="11" s="1"/>
  <c r="A382" i="11"/>
  <c r="K381" i="11"/>
  <c r="A381" i="11"/>
  <c r="K380" i="11"/>
  <c r="A380" i="11"/>
  <c r="K379" i="11"/>
  <c r="A379" i="11"/>
  <c r="K378" i="11"/>
  <c r="A378" i="11"/>
  <c r="K377" i="11"/>
  <c r="A377" i="11"/>
  <c r="K376" i="11"/>
  <c r="A376" i="11"/>
  <c r="K375" i="11"/>
  <c r="A375" i="11"/>
  <c r="K374" i="11"/>
  <c r="A374" i="11"/>
  <c r="K373" i="11"/>
  <c r="A373" i="11"/>
  <c r="K372" i="11"/>
  <c r="A372" i="11"/>
  <c r="J371" i="11"/>
  <c r="K371" i="11" s="1"/>
  <c r="A371" i="11"/>
  <c r="J370" i="11"/>
  <c r="K370" i="11" s="1"/>
  <c r="A370" i="11"/>
  <c r="K369" i="11"/>
  <c r="A369" i="11"/>
  <c r="K368" i="11"/>
  <c r="A368" i="11"/>
  <c r="K367" i="11"/>
  <c r="A367" i="11"/>
  <c r="K366" i="11"/>
  <c r="A366" i="11"/>
  <c r="K365" i="11"/>
  <c r="A365" i="11"/>
  <c r="K364" i="11"/>
  <c r="A364" i="11"/>
  <c r="K363" i="11"/>
  <c r="A363" i="11"/>
  <c r="K362" i="11"/>
  <c r="A362" i="11"/>
  <c r="K361" i="11"/>
  <c r="A361" i="11"/>
  <c r="K360" i="11"/>
  <c r="A360" i="11"/>
  <c r="K359" i="11"/>
  <c r="A359" i="11"/>
  <c r="J358" i="11"/>
  <c r="K358" i="11" s="1"/>
  <c r="A358" i="11"/>
  <c r="J357" i="11"/>
  <c r="K357" i="11" s="1"/>
  <c r="A357" i="11"/>
  <c r="J356" i="11"/>
  <c r="K356" i="11" s="1"/>
  <c r="A356" i="11"/>
  <c r="K355" i="11"/>
  <c r="A355" i="11"/>
  <c r="K354" i="11"/>
  <c r="A354" i="11"/>
  <c r="K353" i="11"/>
  <c r="A353" i="11"/>
  <c r="K352" i="11"/>
  <c r="A352" i="11"/>
  <c r="K351" i="11"/>
  <c r="A351" i="11"/>
  <c r="K350" i="11"/>
  <c r="A350" i="11"/>
  <c r="K349" i="11"/>
  <c r="A349" i="11"/>
  <c r="K348" i="11"/>
  <c r="A348" i="11"/>
  <c r="K347" i="11"/>
  <c r="A347" i="11"/>
  <c r="K346" i="11"/>
  <c r="A346" i="11"/>
  <c r="K345" i="11"/>
  <c r="A345" i="11"/>
  <c r="K344" i="11"/>
  <c r="A344" i="11"/>
  <c r="K343" i="11"/>
  <c r="A343" i="11"/>
  <c r="K342" i="11"/>
  <c r="A342" i="11"/>
  <c r="K341" i="11"/>
  <c r="A341" i="11"/>
  <c r="J340" i="11"/>
  <c r="K340" i="11" s="1"/>
  <c r="A340" i="11"/>
  <c r="K339" i="11"/>
  <c r="A339" i="11"/>
  <c r="K338" i="11"/>
  <c r="A338" i="11"/>
  <c r="K337" i="11"/>
  <c r="A337" i="11"/>
  <c r="K336" i="11"/>
  <c r="A336" i="11"/>
  <c r="K335" i="11"/>
  <c r="A335" i="11"/>
  <c r="K334" i="11"/>
  <c r="A334" i="11"/>
  <c r="K333" i="11"/>
  <c r="A333" i="11"/>
  <c r="K332" i="11"/>
  <c r="A332" i="11"/>
  <c r="K331" i="11"/>
  <c r="A331" i="11"/>
  <c r="K330" i="11"/>
  <c r="A330" i="11"/>
  <c r="K329" i="11"/>
  <c r="A329" i="11"/>
  <c r="K328" i="11"/>
  <c r="A328" i="11"/>
  <c r="K327" i="11"/>
  <c r="A327" i="11"/>
  <c r="K326" i="11"/>
  <c r="A326" i="11"/>
  <c r="K325" i="11"/>
  <c r="A325" i="11"/>
  <c r="K324" i="11"/>
  <c r="A324" i="11"/>
  <c r="K323" i="11"/>
  <c r="A323" i="11"/>
  <c r="K322" i="11"/>
  <c r="A322" i="11"/>
  <c r="J321" i="11"/>
  <c r="K321" i="11" s="1"/>
  <c r="A321" i="11"/>
  <c r="K320" i="11"/>
  <c r="A320" i="11"/>
  <c r="K319" i="11"/>
  <c r="A319" i="11"/>
  <c r="K318" i="11"/>
  <c r="A318" i="11"/>
  <c r="K317" i="11"/>
  <c r="A317" i="11"/>
  <c r="K316" i="11"/>
  <c r="A316" i="11"/>
  <c r="K315" i="11"/>
  <c r="A315" i="11"/>
  <c r="K314" i="11"/>
  <c r="A314" i="11"/>
  <c r="K313" i="11"/>
  <c r="A313" i="11"/>
  <c r="K312" i="11"/>
  <c r="A312" i="11"/>
  <c r="K311" i="11"/>
  <c r="A311" i="11"/>
  <c r="K310" i="11"/>
  <c r="A310" i="11"/>
  <c r="K309" i="11"/>
  <c r="A309" i="11"/>
  <c r="K308" i="11"/>
  <c r="A308" i="11"/>
  <c r="K307" i="11"/>
  <c r="A307" i="11"/>
  <c r="K306" i="11"/>
  <c r="A306" i="11"/>
  <c r="K305" i="11"/>
  <c r="A305" i="11"/>
  <c r="K304" i="11"/>
  <c r="A304" i="11"/>
  <c r="K303" i="11"/>
  <c r="A303" i="11"/>
  <c r="K302" i="11"/>
  <c r="A302" i="11"/>
  <c r="K301" i="11"/>
  <c r="A301" i="11"/>
  <c r="K300" i="11"/>
  <c r="A300" i="11"/>
  <c r="K299" i="11"/>
  <c r="A299" i="11"/>
  <c r="K298" i="11"/>
  <c r="A298" i="11"/>
  <c r="K297" i="11"/>
  <c r="A297" i="11"/>
  <c r="K296" i="11"/>
  <c r="A296" i="11"/>
  <c r="J295" i="11"/>
  <c r="K295" i="11" s="1"/>
  <c r="A295" i="11"/>
  <c r="K294" i="11"/>
  <c r="A294" i="11"/>
  <c r="K293" i="11"/>
  <c r="A293" i="11"/>
  <c r="K292" i="11"/>
  <c r="A292" i="11"/>
  <c r="K291" i="11"/>
  <c r="A291" i="11"/>
  <c r="K290" i="11"/>
  <c r="A290" i="11"/>
  <c r="K289" i="11"/>
  <c r="A289" i="11"/>
  <c r="J288" i="11"/>
  <c r="K288" i="11" s="1"/>
  <c r="A288" i="11"/>
  <c r="K287" i="11"/>
  <c r="A287" i="11"/>
  <c r="K286" i="11"/>
  <c r="A286" i="11"/>
  <c r="K285" i="11"/>
  <c r="A285" i="11"/>
  <c r="K284" i="11"/>
  <c r="A284" i="11"/>
  <c r="K283" i="11"/>
  <c r="A283" i="11"/>
  <c r="K282" i="11"/>
  <c r="A282" i="11"/>
  <c r="J281" i="11"/>
  <c r="K281" i="11" s="1"/>
  <c r="A281" i="11"/>
  <c r="K280" i="11"/>
  <c r="A280" i="11"/>
  <c r="J279" i="11"/>
  <c r="K279" i="11" s="1"/>
  <c r="A279" i="11"/>
  <c r="K278" i="11"/>
  <c r="A278" i="11"/>
  <c r="K277" i="11"/>
  <c r="A277" i="11"/>
  <c r="K276" i="11"/>
  <c r="A276" i="11"/>
  <c r="J275" i="11"/>
  <c r="K275" i="11" s="1"/>
  <c r="A275" i="11"/>
  <c r="K274" i="11"/>
  <c r="A274" i="11"/>
  <c r="K273" i="11"/>
  <c r="A273" i="11"/>
  <c r="K272" i="11"/>
  <c r="A272" i="11"/>
  <c r="K271" i="11"/>
  <c r="A271" i="11"/>
  <c r="K270" i="11"/>
  <c r="A270" i="11"/>
  <c r="K269" i="11"/>
  <c r="A269" i="11"/>
  <c r="K268" i="11"/>
  <c r="A268" i="11"/>
  <c r="J267" i="11"/>
  <c r="K267" i="11" s="1"/>
  <c r="A267" i="11"/>
  <c r="K266" i="11"/>
  <c r="A266" i="11"/>
  <c r="K265" i="11"/>
  <c r="A265" i="11"/>
  <c r="K264" i="11"/>
  <c r="A264" i="11"/>
  <c r="K263" i="11"/>
  <c r="A263" i="11"/>
  <c r="K262" i="11"/>
  <c r="A262" i="11"/>
  <c r="K261" i="11"/>
  <c r="A261" i="11"/>
  <c r="J260" i="11"/>
  <c r="K260" i="11" s="1"/>
  <c r="A260" i="11"/>
  <c r="K259" i="11"/>
  <c r="A259" i="11"/>
  <c r="K258" i="11"/>
  <c r="A258" i="11"/>
  <c r="K257" i="11"/>
  <c r="A257" i="11"/>
  <c r="K256" i="11"/>
  <c r="A256" i="11"/>
  <c r="K255" i="11"/>
  <c r="A255" i="11"/>
  <c r="J254" i="11"/>
  <c r="K254" i="11" s="1"/>
  <c r="A254" i="11"/>
  <c r="J253" i="11"/>
  <c r="K253" i="11" s="1"/>
  <c r="A253" i="11"/>
  <c r="K252" i="11"/>
  <c r="A252" i="11"/>
  <c r="K251" i="11"/>
  <c r="A251" i="11"/>
  <c r="K250" i="11"/>
  <c r="A250" i="11"/>
  <c r="K249" i="11"/>
  <c r="A249" i="11"/>
  <c r="K248" i="11"/>
  <c r="A248" i="11"/>
  <c r="J247" i="11"/>
  <c r="K247" i="11" s="1"/>
  <c r="A247" i="11"/>
  <c r="K246" i="11"/>
  <c r="A246" i="11"/>
  <c r="K245" i="11"/>
  <c r="A245" i="11"/>
  <c r="K244" i="11"/>
  <c r="A244" i="11"/>
  <c r="K243" i="11"/>
  <c r="A243" i="11"/>
  <c r="K242" i="11"/>
  <c r="A242" i="11"/>
  <c r="K241" i="11"/>
  <c r="A241" i="11"/>
  <c r="K240" i="11"/>
  <c r="A240" i="11"/>
  <c r="K239" i="11"/>
  <c r="A239" i="11"/>
  <c r="J238" i="11"/>
  <c r="K238" i="11" s="1"/>
  <c r="A238" i="11"/>
  <c r="K237" i="11"/>
  <c r="A237" i="11"/>
  <c r="K236" i="11"/>
  <c r="A236" i="11"/>
  <c r="K235" i="11"/>
  <c r="A235" i="11"/>
  <c r="K234" i="11"/>
  <c r="A234" i="11"/>
  <c r="K233" i="11"/>
  <c r="A233" i="11"/>
  <c r="K232" i="11"/>
  <c r="A232" i="11"/>
  <c r="J231" i="11"/>
  <c r="K231" i="11" s="1"/>
  <c r="A231" i="11"/>
  <c r="K230" i="11"/>
  <c r="A230" i="11"/>
  <c r="K229" i="11"/>
  <c r="A229" i="11"/>
  <c r="K228" i="11"/>
  <c r="A228" i="11"/>
  <c r="K227" i="11"/>
  <c r="A227" i="11"/>
  <c r="K226" i="11"/>
  <c r="A226" i="11"/>
  <c r="J225" i="11"/>
  <c r="K225" i="11" s="1"/>
  <c r="A225" i="11"/>
  <c r="K224" i="11"/>
  <c r="A224" i="11"/>
  <c r="K223" i="11"/>
  <c r="A223" i="11"/>
  <c r="K222" i="11"/>
  <c r="A222" i="11"/>
  <c r="K221" i="11"/>
  <c r="A221" i="11"/>
  <c r="K220" i="11"/>
  <c r="A220" i="11"/>
  <c r="K219" i="11"/>
  <c r="A219" i="11"/>
  <c r="J218" i="11"/>
  <c r="K218" i="11" s="1"/>
  <c r="A218" i="11"/>
  <c r="K217" i="11"/>
  <c r="A217" i="11"/>
  <c r="K216" i="11"/>
  <c r="A216" i="11"/>
  <c r="J215" i="11"/>
  <c r="K215" i="11" s="1"/>
  <c r="A215" i="11"/>
  <c r="K214" i="11"/>
  <c r="A214" i="11"/>
  <c r="K213" i="11"/>
  <c r="A213" i="11"/>
  <c r="J212" i="11"/>
  <c r="K212" i="11" s="1"/>
  <c r="A212" i="11"/>
  <c r="K211" i="11"/>
  <c r="A211" i="11"/>
  <c r="J210" i="11"/>
  <c r="K210" i="11" s="1"/>
  <c r="A210" i="11"/>
  <c r="K209" i="11"/>
  <c r="A209" i="11"/>
  <c r="K208" i="11"/>
  <c r="A208" i="11"/>
  <c r="K207" i="11"/>
  <c r="A207" i="11"/>
  <c r="K206" i="11"/>
  <c r="A206" i="11"/>
  <c r="J205" i="11"/>
  <c r="K205" i="11" s="1"/>
  <c r="A205" i="11"/>
  <c r="K204" i="11"/>
  <c r="A204" i="11"/>
  <c r="K203" i="11"/>
  <c r="A203" i="11"/>
  <c r="K202" i="11"/>
  <c r="A202" i="11"/>
  <c r="K201" i="11"/>
  <c r="A201" i="11"/>
  <c r="K200" i="11"/>
  <c r="A200" i="11"/>
  <c r="K199" i="11"/>
  <c r="A199" i="11"/>
  <c r="J198" i="11"/>
  <c r="K198" i="11" s="1"/>
  <c r="A198" i="11"/>
  <c r="K197" i="11"/>
  <c r="A197" i="11"/>
  <c r="K196" i="11"/>
  <c r="A196" i="11"/>
  <c r="K195" i="11"/>
  <c r="A195" i="11"/>
  <c r="K194" i="11"/>
  <c r="A194" i="11"/>
  <c r="K193" i="11"/>
  <c r="A193" i="11"/>
  <c r="K192" i="11"/>
  <c r="A192" i="11"/>
  <c r="J191" i="11"/>
  <c r="K191" i="11" s="1"/>
  <c r="A191" i="11"/>
  <c r="K190" i="11"/>
  <c r="A190" i="11"/>
  <c r="K189" i="11"/>
  <c r="A189" i="11"/>
  <c r="K188" i="11"/>
  <c r="A188" i="11"/>
  <c r="K187" i="11"/>
  <c r="A187" i="11"/>
  <c r="K186" i="11"/>
  <c r="A186" i="11"/>
  <c r="J185" i="11"/>
  <c r="K185" i="11" s="1"/>
  <c r="A185" i="11"/>
  <c r="K184" i="11"/>
  <c r="A184" i="11"/>
  <c r="K183" i="11"/>
  <c r="A183" i="11"/>
  <c r="K182" i="11"/>
  <c r="A182" i="11"/>
  <c r="K181" i="11"/>
  <c r="A181" i="11"/>
  <c r="K180" i="11"/>
  <c r="A180" i="11"/>
  <c r="J179" i="11"/>
  <c r="K179" i="11" s="1"/>
  <c r="A179" i="11"/>
  <c r="K178" i="11"/>
  <c r="A178" i="11"/>
  <c r="K177" i="11"/>
  <c r="A177" i="11"/>
  <c r="K176" i="11"/>
  <c r="A176" i="11"/>
  <c r="K175" i="11"/>
  <c r="A175" i="11"/>
  <c r="K174" i="11"/>
  <c r="A174" i="11"/>
  <c r="K173" i="11"/>
  <c r="A173" i="11"/>
  <c r="J172" i="11"/>
  <c r="K172" i="11" s="1"/>
  <c r="A172" i="11"/>
  <c r="K171" i="11"/>
  <c r="A171" i="11"/>
  <c r="K170" i="11"/>
  <c r="A170" i="11"/>
  <c r="K169" i="11"/>
  <c r="A169" i="11"/>
  <c r="K168" i="11"/>
  <c r="A168" i="11"/>
  <c r="K167" i="11"/>
  <c r="A167" i="11"/>
  <c r="J166" i="11"/>
  <c r="K166" i="11" s="1"/>
  <c r="A166" i="11"/>
  <c r="K165" i="11"/>
  <c r="A165" i="11"/>
  <c r="K164" i="11"/>
  <c r="A164" i="11"/>
  <c r="K163" i="11"/>
  <c r="A163" i="11"/>
  <c r="K162" i="11"/>
  <c r="A162" i="11"/>
  <c r="J161" i="11"/>
  <c r="K161" i="11" s="1"/>
  <c r="A161" i="11"/>
  <c r="K160" i="11"/>
  <c r="A160" i="11"/>
  <c r="K159" i="11"/>
  <c r="A159" i="11"/>
  <c r="K158" i="11"/>
  <c r="A158" i="11"/>
  <c r="K157" i="11"/>
  <c r="A157" i="11"/>
  <c r="K156" i="11"/>
  <c r="A156" i="11"/>
  <c r="K155" i="11"/>
  <c r="A155" i="11"/>
  <c r="J154" i="11"/>
  <c r="K154" i="11" s="1"/>
  <c r="A154" i="11"/>
  <c r="K153" i="11"/>
  <c r="A153" i="11"/>
  <c r="K152" i="11"/>
  <c r="A152" i="11"/>
  <c r="K151" i="11"/>
  <c r="A151" i="11"/>
  <c r="K150" i="11"/>
  <c r="A150" i="11"/>
  <c r="K149" i="11"/>
  <c r="A149" i="11"/>
  <c r="J148" i="11"/>
  <c r="K148" i="11" s="1"/>
  <c r="A148" i="11"/>
  <c r="K147" i="11"/>
  <c r="A147" i="11"/>
  <c r="K146" i="11"/>
  <c r="A146" i="11"/>
  <c r="K145" i="11"/>
  <c r="A145" i="11"/>
  <c r="K144" i="11"/>
  <c r="A144" i="11"/>
  <c r="K143" i="11"/>
  <c r="A143" i="11"/>
  <c r="K142" i="11"/>
  <c r="A142" i="11"/>
  <c r="J141" i="11"/>
  <c r="K141" i="11" s="1"/>
  <c r="A141" i="11"/>
  <c r="K140" i="11"/>
  <c r="A140" i="11"/>
  <c r="K139" i="11"/>
  <c r="A139" i="11"/>
  <c r="K138" i="11"/>
  <c r="A138" i="11"/>
  <c r="K137" i="11"/>
  <c r="A137" i="11"/>
  <c r="K136" i="11"/>
  <c r="A136" i="11"/>
  <c r="K135" i="11"/>
  <c r="A135" i="11"/>
  <c r="K134" i="11"/>
  <c r="A134" i="11"/>
  <c r="K133" i="11"/>
  <c r="A133" i="11"/>
  <c r="J132" i="11"/>
  <c r="K132" i="11" s="1"/>
  <c r="A132" i="11"/>
  <c r="K131" i="11"/>
  <c r="A131" i="11"/>
  <c r="K130" i="11"/>
  <c r="A130" i="11"/>
  <c r="K129" i="11"/>
  <c r="A129" i="11"/>
  <c r="K128" i="11"/>
  <c r="A128" i="11"/>
  <c r="K127" i="11"/>
  <c r="A127" i="11"/>
  <c r="K126" i="11"/>
  <c r="A126" i="11"/>
  <c r="J125" i="11"/>
  <c r="K125" i="11" s="1"/>
  <c r="A125" i="11"/>
  <c r="K124" i="11"/>
  <c r="A124" i="11"/>
  <c r="K123" i="11"/>
  <c r="A123" i="11"/>
  <c r="K122" i="11"/>
  <c r="A122" i="11"/>
  <c r="K121" i="11"/>
  <c r="A121" i="11"/>
  <c r="K120" i="11"/>
  <c r="A120" i="11"/>
  <c r="K119" i="11"/>
  <c r="A119" i="11"/>
  <c r="J118" i="11"/>
  <c r="K118" i="11" s="1"/>
  <c r="A118" i="11"/>
  <c r="K117" i="11"/>
  <c r="A117" i="11"/>
  <c r="K116" i="11"/>
  <c r="A116" i="11"/>
  <c r="K115" i="11"/>
  <c r="A115" i="11"/>
  <c r="K114" i="11"/>
  <c r="A114" i="11"/>
  <c r="K113" i="11"/>
  <c r="A113" i="11"/>
  <c r="J112" i="11"/>
  <c r="K112" i="11" s="1"/>
  <c r="A112" i="11"/>
  <c r="K111" i="11"/>
  <c r="A111" i="11"/>
  <c r="K110" i="11"/>
  <c r="A110" i="11"/>
  <c r="K109" i="11"/>
  <c r="A109" i="11"/>
  <c r="K108" i="11"/>
  <c r="A108" i="11"/>
  <c r="K107" i="11"/>
  <c r="A107" i="11"/>
  <c r="J106" i="11"/>
  <c r="K106" i="11" s="1"/>
  <c r="A106" i="11"/>
  <c r="K105" i="11"/>
  <c r="A105" i="11"/>
  <c r="K104" i="11"/>
  <c r="A104" i="11"/>
  <c r="K103" i="11"/>
  <c r="A103" i="11"/>
  <c r="K102" i="11"/>
  <c r="A102" i="11"/>
  <c r="K101" i="11"/>
  <c r="A101" i="11"/>
  <c r="K100" i="11"/>
  <c r="A100" i="11"/>
  <c r="K99" i="11"/>
  <c r="A99" i="11"/>
  <c r="J98" i="11"/>
  <c r="K98" i="11" s="1"/>
  <c r="A98" i="11"/>
  <c r="K97" i="11"/>
  <c r="A97" i="11"/>
  <c r="K96" i="11"/>
  <c r="A96" i="11"/>
  <c r="K95" i="11"/>
  <c r="A95" i="11"/>
  <c r="J94" i="11"/>
  <c r="K94" i="11" s="1"/>
  <c r="A94" i="11"/>
  <c r="K93" i="11"/>
  <c r="A93" i="11"/>
  <c r="K92" i="11"/>
  <c r="A92" i="11"/>
  <c r="K91" i="11"/>
  <c r="A91" i="11"/>
  <c r="K90" i="11"/>
  <c r="A90" i="11"/>
  <c r="J89" i="11"/>
  <c r="K89" i="11" s="1"/>
  <c r="A89" i="11"/>
  <c r="K88" i="11"/>
  <c r="A88" i="11"/>
  <c r="K87" i="11"/>
  <c r="A87" i="11"/>
  <c r="K86" i="11"/>
  <c r="A86" i="11"/>
  <c r="K85" i="11"/>
  <c r="A85" i="11"/>
  <c r="K84" i="11"/>
  <c r="A84" i="11"/>
  <c r="K83" i="11"/>
  <c r="A83" i="11"/>
  <c r="K82" i="11"/>
  <c r="A82" i="11"/>
  <c r="K81" i="11"/>
  <c r="A81" i="11"/>
  <c r="K80" i="11"/>
  <c r="A80" i="11"/>
  <c r="AB79" i="11"/>
  <c r="K79" i="11"/>
  <c r="A79" i="11"/>
  <c r="K78" i="11"/>
  <c r="A78" i="11"/>
  <c r="P77" i="11"/>
  <c r="J77" i="11"/>
  <c r="K77" i="11" s="1"/>
  <c r="A77" i="11"/>
  <c r="J76" i="11"/>
  <c r="K76" i="11" s="1"/>
  <c r="A76" i="11"/>
  <c r="K75" i="11"/>
  <c r="A75" i="11"/>
  <c r="K74" i="11"/>
  <c r="A74" i="11"/>
  <c r="K73" i="11"/>
  <c r="A73" i="11"/>
  <c r="K72" i="11"/>
  <c r="A72" i="11"/>
  <c r="K71" i="11"/>
  <c r="A71" i="11"/>
  <c r="P70" i="11"/>
  <c r="J70" i="11"/>
  <c r="K70" i="11" s="1"/>
  <c r="A70" i="11"/>
  <c r="J69" i="11"/>
  <c r="K69" i="11" s="1"/>
  <c r="A69" i="11"/>
  <c r="K68" i="11"/>
  <c r="A68" i="11"/>
  <c r="K67" i="11"/>
  <c r="A67" i="11"/>
  <c r="K66" i="11"/>
  <c r="A66" i="11"/>
  <c r="K65" i="11"/>
  <c r="A65" i="11"/>
  <c r="K64" i="11"/>
  <c r="A64" i="11"/>
  <c r="P63" i="11"/>
  <c r="K63" i="11"/>
  <c r="A63" i="11"/>
  <c r="J62" i="11"/>
  <c r="K62" i="11" s="1"/>
  <c r="A62" i="11"/>
  <c r="K61" i="11"/>
  <c r="A61" i="11"/>
  <c r="K60" i="11"/>
  <c r="A60" i="11"/>
  <c r="K59" i="11"/>
  <c r="A59" i="11"/>
  <c r="K58" i="11"/>
  <c r="A58" i="11"/>
  <c r="P57" i="11"/>
  <c r="K57" i="11"/>
  <c r="A57" i="11"/>
  <c r="J56" i="11"/>
  <c r="K56" i="11" s="1"/>
  <c r="A56" i="11"/>
  <c r="K55" i="11"/>
  <c r="A55" i="11"/>
  <c r="K54" i="11"/>
  <c r="A54" i="11"/>
  <c r="K53" i="11"/>
  <c r="A53" i="11"/>
  <c r="K52" i="11"/>
  <c r="A52" i="11"/>
  <c r="K51" i="11"/>
  <c r="A51" i="11"/>
  <c r="P50" i="11"/>
  <c r="K50" i="11"/>
  <c r="A50" i="11"/>
  <c r="J49" i="11"/>
  <c r="K49" i="11" s="1"/>
  <c r="A49" i="11"/>
  <c r="K48" i="11"/>
  <c r="A48" i="11"/>
  <c r="K47" i="11"/>
  <c r="A47" i="11"/>
  <c r="K46" i="11"/>
  <c r="A46" i="11"/>
  <c r="K45" i="11"/>
  <c r="A45" i="11"/>
  <c r="P44" i="11"/>
  <c r="J44" i="11"/>
  <c r="K44" i="11" s="1"/>
  <c r="A44" i="11"/>
  <c r="J43" i="11"/>
  <c r="K43" i="11" s="1"/>
  <c r="A43" i="11"/>
  <c r="K42" i="11"/>
  <c r="A42" i="11"/>
  <c r="K41" i="11"/>
  <c r="A41" i="11"/>
  <c r="K40" i="11"/>
  <c r="A40" i="11"/>
  <c r="P39" i="11"/>
  <c r="J39" i="11"/>
  <c r="K39" i="11" s="1"/>
  <c r="A39" i="11"/>
  <c r="J38" i="11"/>
  <c r="K38" i="11" s="1"/>
  <c r="A38" i="11"/>
  <c r="K37" i="11"/>
  <c r="A37" i="11"/>
  <c r="K36" i="11"/>
  <c r="A36" i="11"/>
  <c r="K35" i="11"/>
  <c r="A35" i="11"/>
  <c r="K34" i="11"/>
  <c r="A34" i="11"/>
  <c r="P33" i="11"/>
  <c r="J33" i="11"/>
  <c r="K33" i="11" s="1"/>
  <c r="A33" i="11"/>
  <c r="J32" i="11"/>
  <c r="K32" i="11" s="1"/>
  <c r="A32" i="11"/>
  <c r="K31" i="11"/>
  <c r="A31" i="11"/>
  <c r="K30" i="11"/>
  <c r="A30" i="11"/>
  <c r="K29" i="11"/>
  <c r="A29" i="11"/>
  <c r="P28" i="11"/>
  <c r="K28" i="11"/>
  <c r="A28" i="11"/>
  <c r="J27" i="11"/>
  <c r="K27" i="11" s="1"/>
  <c r="A27" i="11"/>
  <c r="K26" i="11"/>
  <c r="A26" i="11"/>
  <c r="K25" i="11"/>
  <c r="A25" i="11"/>
  <c r="K24" i="11"/>
  <c r="A24" i="11"/>
  <c r="K23" i="11"/>
  <c r="A23" i="11"/>
  <c r="K22" i="11"/>
  <c r="A22" i="11"/>
  <c r="P21" i="11"/>
  <c r="K21" i="11"/>
  <c r="A21" i="11"/>
  <c r="J20" i="11"/>
  <c r="K20" i="11" s="1"/>
  <c r="A20" i="11"/>
  <c r="K19" i="11"/>
  <c r="A19" i="11"/>
  <c r="K18" i="11"/>
  <c r="A18" i="11"/>
  <c r="J17" i="11"/>
  <c r="K17" i="11" s="1"/>
  <c r="A17" i="11"/>
  <c r="K16" i="11"/>
  <c r="A16" i="11"/>
  <c r="K15" i="11"/>
  <c r="A15" i="11"/>
  <c r="J14" i="11"/>
  <c r="K14" i="11" s="1"/>
  <c r="A14" i="11"/>
  <c r="P13" i="11"/>
  <c r="K13" i="11"/>
  <c r="A13" i="11"/>
  <c r="J12" i="11"/>
  <c r="K12" i="11" s="1"/>
  <c r="A12" i="11"/>
  <c r="K11" i="11"/>
  <c r="A11" i="11"/>
  <c r="K10" i="11"/>
  <c r="A10" i="11"/>
  <c r="J9" i="11"/>
  <c r="K9" i="11" s="1"/>
  <c r="A9" i="11"/>
  <c r="J8" i="11"/>
  <c r="K8" i="11" s="1"/>
  <c r="A8" i="11"/>
  <c r="P7" i="11"/>
  <c r="K7" i="11"/>
  <c r="A7" i="11"/>
  <c r="J6" i="11"/>
  <c r="K6" i="11" s="1"/>
  <c r="A6" i="11"/>
  <c r="K5" i="11"/>
  <c r="A5" i="11"/>
  <c r="K4" i="11"/>
  <c r="A4" i="11"/>
  <c r="K3" i="11"/>
  <c r="A3" i="11"/>
  <c r="K2" i="11"/>
  <c r="A2" i="11"/>
  <c r="I153" i="9" l="1"/>
  <c r="I152" i="9"/>
  <c r="I151" i="9"/>
  <c r="I150" i="9"/>
  <c r="I154" i="9"/>
  <c r="I139" i="9"/>
  <c r="I136" i="9"/>
  <c r="I117" i="9"/>
  <c r="I107" i="9"/>
  <c r="I116" i="9"/>
  <c r="I115" i="9"/>
  <c r="I114" i="9"/>
  <c r="I113" i="9"/>
  <c r="I112" i="9"/>
  <c r="I111" i="9"/>
  <c r="I110" i="9"/>
  <c r="I109" i="9"/>
  <c r="I108" i="9"/>
  <c r="I106" i="9"/>
  <c r="I98" i="9"/>
  <c r="I97" i="9"/>
  <c r="I96" i="9"/>
  <c r="I93" i="9"/>
  <c r="I89" i="9"/>
  <c r="I87" i="9"/>
  <c r="I86" i="9"/>
  <c r="I85" i="9"/>
  <c r="I78" i="9"/>
  <c r="I77" i="9"/>
  <c r="I76" i="9"/>
  <c r="I75" i="9"/>
  <c r="I74" i="9"/>
  <c r="I73" i="9"/>
  <c r="I72" i="9"/>
  <c r="I71" i="9"/>
  <c r="I70" i="9"/>
  <c r="I69" i="9"/>
  <c r="I68" i="9"/>
  <c r="I67" i="9"/>
  <c r="I66" i="9"/>
  <c r="I65" i="9"/>
  <c r="I54" i="9"/>
  <c r="I53" i="9"/>
  <c r="I52" i="9"/>
  <c r="I38" i="9"/>
  <c r="I21" i="9"/>
  <c r="AK2" i="6" l="1"/>
</calcChain>
</file>

<file path=xl/sharedStrings.xml><?xml version="1.0" encoding="utf-8"?>
<sst xmlns="http://schemas.openxmlformats.org/spreadsheetml/2006/main" count="213323" uniqueCount="11095">
  <si>
    <t>T.Code</t>
  </si>
  <si>
    <t>Region</t>
  </si>
  <si>
    <t>Desig</t>
  </si>
  <si>
    <t>Noman Ansari</t>
  </si>
  <si>
    <t>MIO-Karachi-02</t>
  </si>
  <si>
    <t>Shakeel Arshad</t>
  </si>
  <si>
    <t>MIO-Karachi-03</t>
  </si>
  <si>
    <t>Raza Shabir</t>
  </si>
  <si>
    <t>MIO-Karachi-01</t>
  </si>
  <si>
    <t>Muhammad Amir Siddiqui</t>
  </si>
  <si>
    <t>Vacant</t>
  </si>
  <si>
    <t>MIO-Karachi-04</t>
  </si>
  <si>
    <t>MIO-Karachi-05</t>
  </si>
  <si>
    <t>Muhammad Muzammil</t>
  </si>
  <si>
    <t>MIO-Karachi-06</t>
  </si>
  <si>
    <t>Syed Yasir Ali Rizvi</t>
  </si>
  <si>
    <t>Salahudddin Ahmed</t>
  </si>
  <si>
    <t>South</t>
  </si>
  <si>
    <t>Karachi</t>
  </si>
  <si>
    <t>MIO</t>
  </si>
  <si>
    <t>Orangi Town</t>
  </si>
  <si>
    <t>Old Karachi</t>
  </si>
  <si>
    <t>F.B Area-Karachi</t>
  </si>
  <si>
    <t>N.K.,N.K,N.NZ</t>
  </si>
  <si>
    <t>Defence, Clifton</t>
  </si>
  <si>
    <t>Malir, Korangi</t>
  </si>
  <si>
    <t>Sukkur</t>
  </si>
  <si>
    <t>MIO-Hyderabad-03</t>
  </si>
  <si>
    <t>Aamir Hussain</t>
  </si>
  <si>
    <t>Hyd+Nwb+MPK</t>
  </si>
  <si>
    <t>MIO-Hyderabad-04</t>
  </si>
  <si>
    <t>Hyder Ali</t>
  </si>
  <si>
    <t>Dadu</t>
  </si>
  <si>
    <t>MIO-Sukkur-01</t>
  </si>
  <si>
    <t>MIO-Sukkur-02</t>
  </si>
  <si>
    <t xml:space="preserve">Nida Parveen </t>
  </si>
  <si>
    <t>MIO-Sukkur-03</t>
  </si>
  <si>
    <t>Hafeez Ahmed Mughal</t>
  </si>
  <si>
    <t>MIO-Sukkur-05</t>
  </si>
  <si>
    <t>Ahmed Ali Shaikh</t>
  </si>
  <si>
    <t>MIO-Sukkur-06</t>
  </si>
  <si>
    <t>Zohaib Ali</t>
  </si>
  <si>
    <t>MIO-Faisalabad-01</t>
  </si>
  <si>
    <t>Ms. Iqra  Rasheed</t>
  </si>
  <si>
    <t>MIO-Faisalabad-02</t>
  </si>
  <si>
    <t>MIO-Faisalabad-03</t>
  </si>
  <si>
    <t>Mr. Amir Abbas</t>
  </si>
  <si>
    <t>MIO-Faisalabad-04</t>
  </si>
  <si>
    <t>Mr. Gul Faraz</t>
  </si>
  <si>
    <t>MIO-Faisalabad-05</t>
  </si>
  <si>
    <t>Rabina  Naz</t>
  </si>
  <si>
    <t>MIO-Faisalabad-06</t>
  </si>
  <si>
    <t>Mr. Tanveer Ahmed</t>
  </si>
  <si>
    <t>Muhammad Mehtab</t>
  </si>
  <si>
    <t>MIO-Multan-05</t>
  </si>
  <si>
    <t>Muhammad Usman Anwar</t>
  </si>
  <si>
    <t>New Territory</t>
  </si>
  <si>
    <t>Shahbaz Hussain</t>
  </si>
  <si>
    <t>MIO-Sukkur-04</t>
  </si>
  <si>
    <t>Mr. Faisal Shahzad</t>
  </si>
  <si>
    <t>MIO-Multan-04</t>
  </si>
  <si>
    <t>Mr. Muhammad Ahmed</t>
  </si>
  <si>
    <t>Quetta</t>
  </si>
  <si>
    <t>Larkana</t>
  </si>
  <si>
    <t>Jacobabad</t>
  </si>
  <si>
    <t>Lahore</t>
  </si>
  <si>
    <t>Central-B</t>
  </si>
  <si>
    <t>Faisalabad</t>
  </si>
  <si>
    <t>Sargodha-1</t>
  </si>
  <si>
    <t>Jhang</t>
  </si>
  <si>
    <t>Sargodha-2</t>
  </si>
  <si>
    <t>Mianwali</t>
  </si>
  <si>
    <t>Bahawalpur</t>
  </si>
  <si>
    <t>Bahawalpur-1</t>
  </si>
  <si>
    <t>Bahawalpur-2</t>
  </si>
  <si>
    <t>R.Y.Khan</t>
  </si>
  <si>
    <t>Bahawalnagar</t>
  </si>
  <si>
    <t>Mr. Mauzzam Islam</t>
  </si>
  <si>
    <t>MIO-Multan-03</t>
  </si>
  <si>
    <t>Mr. Muhammad Awais</t>
  </si>
  <si>
    <t>MIO-Multan-01</t>
  </si>
  <si>
    <t>Mr. Arif  Hussain</t>
  </si>
  <si>
    <t>MIO-Multan-06</t>
  </si>
  <si>
    <t xml:space="preserve">Mr. Muhammad Ahmed </t>
  </si>
  <si>
    <t>MIO-Multan-02</t>
  </si>
  <si>
    <t>Muhammad Naeem</t>
  </si>
  <si>
    <t>MIO-Lahore-01</t>
  </si>
  <si>
    <t>Mr. Faisal  Saeed</t>
  </si>
  <si>
    <t>MIO-Lahore-02</t>
  </si>
  <si>
    <t>Abdul Rehman</t>
  </si>
  <si>
    <t>MIO-Lahore-03</t>
  </si>
  <si>
    <t>Mr. Muhammad  Asim</t>
  </si>
  <si>
    <t>MIO-Lahore-06</t>
  </si>
  <si>
    <t>Mr. Khurram Shahzad Khan</t>
  </si>
  <si>
    <t>MIO-Lahore-04</t>
  </si>
  <si>
    <t>Mr. Muhammad Shahid Sultan</t>
  </si>
  <si>
    <t>MIO-Lahore-05</t>
  </si>
  <si>
    <t>Mr. Abid Ali</t>
  </si>
  <si>
    <t>MIO-Lahore-07</t>
  </si>
  <si>
    <t xml:space="preserve">Ms. Samina Kausar </t>
  </si>
  <si>
    <t>MIO-Gujranwala-01</t>
  </si>
  <si>
    <t>Ms. Anjum  Rani</t>
  </si>
  <si>
    <t>MIO-Gujranwala-02</t>
  </si>
  <si>
    <t>Mian Shamas</t>
  </si>
  <si>
    <t>MIO-Gujranwala-04</t>
  </si>
  <si>
    <t>Mr. Atif Bashir</t>
  </si>
  <si>
    <t>MIO-Gujranwala-03</t>
  </si>
  <si>
    <t>Mr. Muhammad  Amir</t>
  </si>
  <si>
    <t>MIO-Gujranwala-05</t>
  </si>
  <si>
    <t xml:space="preserve">Mr. Farrukh Shahzad </t>
  </si>
  <si>
    <t>MIO-Islamabad-01</t>
  </si>
  <si>
    <t xml:space="preserve">Jazib Mubariz </t>
  </si>
  <si>
    <t>MIO-Islamabad-02</t>
  </si>
  <si>
    <t>MIO-Islamabad-03</t>
  </si>
  <si>
    <t>Mr. Muhammad Naseer Younas</t>
  </si>
  <si>
    <t>MIO-Islamabad-04</t>
  </si>
  <si>
    <t>Ms. Bushra</t>
  </si>
  <si>
    <t>MIO-Islamabad-05</t>
  </si>
  <si>
    <t>Sajjad Akbar Raja</t>
  </si>
  <si>
    <t xml:space="preserve">Mr. Farooq </t>
  </si>
  <si>
    <t>MIO-Peshawar-01</t>
  </si>
  <si>
    <t>Mr. Noman Khan</t>
  </si>
  <si>
    <t>MIO-Peshawar-02</t>
  </si>
  <si>
    <t>Rozia Bibi</t>
  </si>
  <si>
    <t>MIO-Peshawar-03</t>
  </si>
  <si>
    <t>Mr. Ikram Khan</t>
  </si>
  <si>
    <t>MIO-Peshawar-04</t>
  </si>
  <si>
    <t>MIO-Peshawar-05</t>
  </si>
  <si>
    <t>Mr. Mehran Shah</t>
  </si>
  <si>
    <t>MIO-Peshawar-06</t>
  </si>
  <si>
    <t>Muhammad Awais</t>
  </si>
  <si>
    <t>Multan</t>
  </si>
  <si>
    <t>Vehari</t>
  </si>
  <si>
    <t>Layyah</t>
  </si>
  <si>
    <t>D.G.Khan</t>
  </si>
  <si>
    <t>Sahiwal</t>
  </si>
  <si>
    <t>Okara</t>
  </si>
  <si>
    <t>Kasur</t>
  </si>
  <si>
    <t>Gujranwala</t>
  </si>
  <si>
    <t>Sialkot</t>
  </si>
  <si>
    <t>Sheikhpura</t>
  </si>
  <si>
    <t>Gujrat</t>
  </si>
  <si>
    <t>Jhelum</t>
  </si>
  <si>
    <t>North</t>
  </si>
  <si>
    <t>Islamabad</t>
  </si>
  <si>
    <t>Rawalpindi</t>
  </si>
  <si>
    <t>Rwp/Cantt</t>
  </si>
  <si>
    <t>Abbotabad</t>
  </si>
  <si>
    <t>Chakwal</t>
  </si>
  <si>
    <t>Peshawar</t>
  </si>
  <si>
    <t>Mardan</t>
  </si>
  <si>
    <t>Swat</t>
  </si>
  <si>
    <t>D.I.Khan</t>
  </si>
  <si>
    <t>Kohat (Old Timergarah)</t>
  </si>
  <si>
    <t>ASM Name</t>
  </si>
  <si>
    <t>RSM Name</t>
  </si>
  <si>
    <t>Muhammad Zaman</t>
  </si>
  <si>
    <t>Atif Sultan</t>
  </si>
  <si>
    <t>Tahir Zamir</t>
  </si>
  <si>
    <t>Designation</t>
  </si>
  <si>
    <t>Base</t>
  </si>
  <si>
    <t>KHI-01</t>
  </si>
  <si>
    <t>Hassan Iqbal Zaidi/Shahnawaz Qamar</t>
  </si>
  <si>
    <t>SPO</t>
  </si>
  <si>
    <t>Nazimabad N.Nazimabad North Khi</t>
  </si>
  <si>
    <t>KHI-02</t>
  </si>
  <si>
    <t>Sardar Sheroz Khan</t>
  </si>
  <si>
    <t>FB Area, Liaqutaabad</t>
  </si>
  <si>
    <t>KHI-03</t>
  </si>
  <si>
    <t>New Khi, Al Asif Mymar Gadap</t>
  </si>
  <si>
    <t>KHI-04</t>
  </si>
  <si>
    <t>Muhammad Ameen</t>
  </si>
  <si>
    <t>Baldia Town Naval Colony</t>
  </si>
  <si>
    <t>KHI-05</t>
  </si>
  <si>
    <t>Waqasuddin</t>
  </si>
  <si>
    <t>KHI-06</t>
  </si>
  <si>
    <t xml:space="preserve">Khawar </t>
  </si>
  <si>
    <t>Old City  Khi Whole Mrkt Jofdria Bazar</t>
  </si>
  <si>
    <t>MUX-05</t>
  </si>
  <si>
    <t xml:space="preserve">Muhammad Moazzam </t>
  </si>
  <si>
    <t>JAMSHED ABBAS</t>
  </si>
  <si>
    <t>Khanewal</t>
  </si>
  <si>
    <t>KHI-07</t>
  </si>
  <si>
    <t xml:space="preserve">Rashid Ahmed </t>
  </si>
  <si>
    <t>Defence/Clifton/Gizri</t>
  </si>
  <si>
    <t>KHI-08</t>
  </si>
  <si>
    <t>Muahmmad Irfan</t>
  </si>
  <si>
    <t>Korangi</t>
  </si>
  <si>
    <t>KHI-09</t>
  </si>
  <si>
    <t>Ali Nawaz</t>
  </si>
  <si>
    <t>Landhi/ Quaidabad</t>
  </si>
  <si>
    <t>KHI-10</t>
  </si>
  <si>
    <t>Syed  Mehdi Hassan</t>
  </si>
  <si>
    <t>Malir/ Khokrapar</t>
  </si>
  <si>
    <t>KHI-11</t>
  </si>
  <si>
    <t>Naveed Ismaile</t>
  </si>
  <si>
    <t>Jauhar</t>
  </si>
  <si>
    <t>KHI-12</t>
  </si>
  <si>
    <t>Nizam Khan</t>
  </si>
  <si>
    <t>Bahadurabad/Jamshaid Rd</t>
  </si>
  <si>
    <t>Abdul Jabbar</t>
  </si>
  <si>
    <t>East &amp; Korangi, Thatta</t>
  </si>
  <si>
    <t>HYD-01</t>
  </si>
  <si>
    <t>Ahsan Khan</t>
  </si>
  <si>
    <t xml:space="preserve">Hyderabad </t>
  </si>
  <si>
    <t>Tariq Khan</t>
  </si>
  <si>
    <t>Adwani Liaquat Colony Chaye Bazar Hyderabad</t>
  </si>
  <si>
    <t>HYD-02</t>
  </si>
  <si>
    <t>Muhammad Ali Memon</t>
  </si>
  <si>
    <t>Qasimabad Naseem Nagar Hyderabad</t>
  </si>
  <si>
    <t>HYD-03</t>
  </si>
  <si>
    <t>Latifabad, zeal Park Hali Road Hyderabad</t>
  </si>
  <si>
    <t>HYD-04</t>
  </si>
  <si>
    <t>Junaid</t>
  </si>
  <si>
    <t>Mir Pur Khas, Umar Kot</t>
  </si>
  <si>
    <t>HYD-05</t>
  </si>
  <si>
    <t>Nawabshah, Dadu</t>
  </si>
  <si>
    <t>SUK-01</t>
  </si>
  <si>
    <t>Imran Khan Soomro</t>
  </si>
  <si>
    <t>ACHAR STREET + MIANI ROAD/Gharibabad Sukkur</t>
  </si>
  <si>
    <t>SUK-02</t>
  </si>
  <si>
    <t>Kharipur/Ghotki/BARRAGE ROAD + TARIQ ROAD Sukkur</t>
  </si>
  <si>
    <t>SUK-03</t>
  </si>
  <si>
    <t xml:space="preserve">Fayyaz Ahmed </t>
  </si>
  <si>
    <t>SUK-04</t>
  </si>
  <si>
    <t xml:space="preserve">Haibat Khan </t>
  </si>
  <si>
    <t>Jaccobabad</t>
  </si>
  <si>
    <t>QTA-01</t>
  </si>
  <si>
    <t>Jamshaid Younus</t>
  </si>
  <si>
    <t>Khizar Hayat</t>
  </si>
  <si>
    <t>SATLITE TOWN Quetta</t>
  </si>
  <si>
    <t>QTA-02</t>
  </si>
  <si>
    <t>Ghulam Abbas</t>
  </si>
  <si>
    <t>MASJIS ROAD+LIAQAT BAZAR/NAWAKILLI+CHAMAN HOUSING  Quetta</t>
  </si>
  <si>
    <t>BWP-01</t>
  </si>
  <si>
    <t>Naseer Ahmed</t>
  </si>
  <si>
    <t xml:space="preserve">Bahawalpur </t>
  </si>
  <si>
    <t xml:space="preserve">Muhammad Kashif </t>
  </si>
  <si>
    <t>Hafiz Pur Road Satelite Twon Machli Bazar Bahwapur</t>
  </si>
  <si>
    <t>BWP-02</t>
  </si>
  <si>
    <t xml:space="preserve">Shoaib Khan </t>
  </si>
  <si>
    <t>Multan Road, Fateh Khan Bazar Bahwalpur</t>
  </si>
  <si>
    <t>BWP-03</t>
  </si>
  <si>
    <t>Rahim Yar Khan</t>
  </si>
  <si>
    <t>BWP-04</t>
  </si>
  <si>
    <t xml:space="preserve">Nasir Mehmood </t>
  </si>
  <si>
    <t>Ahmed Pur</t>
  </si>
  <si>
    <t>BWP-05</t>
  </si>
  <si>
    <t xml:space="preserve">Muhammad Nasir </t>
  </si>
  <si>
    <t>Khanpur</t>
  </si>
  <si>
    <t>MUX-01</t>
  </si>
  <si>
    <t>Cant Qasim Bella, Grass Mandi Multan</t>
  </si>
  <si>
    <t>MUX-02</t>
  </si>
  <si>
    <t>MOHAMMAD USMAN</t>
  </si>
  <si>
    <t>Gulgasht, Baosn Road  Multan</t>
  </si>
  <si>
    <t>MUX-03</t>
  </si>
  <si>
    <t>Malik NADEEM AHMED</t>
  </si>
  <si>
    <t>Old  Shujabad Road Shahruknae Alam Mulatn</t>
  </si>
  <si>
    <t>MUX-04</t>
  </si>
  <si>
    <t>M.YASIR KHAN LODHI</t>
  </si>
  <si>
    <t>Dera Ghazi Khan</t>
  </si>
  <si>
    <t>T-MNG-02</t>
  </si>
  <si>
    <t>Latif Khan</t>
  </si>
  <si>
    <t>Mingora</t>
  </si>
  <si>
    <t>Timergarah</t>
  </si>
  <si>
    <t>MUX-06</t>
  </si>
  <si>
    <t>SADIQ HUSSAIN</t>
  </si>
  <si>
    <t>MUX-07</t>
  </si>
  <si>
    <t>AHMED RAZA</t>
  </si>
  <si>
    <t>Bhurewala</t>
  </si>
  <si>
    <t>FSD-01</t>
  </si>
  <si>
    <t>Kamran Shabbir</t>
  </si>
  <si>
    <t xml:space="preserve">Faisalabad </t>
  </si>
  <si>
    <t>Talha Naeem</t>
  </si>
  <si>
    <t>Millat Road Ghulam M Abad Faisalabad</t>
  </si>
  <si>
    <t>FSD-02</t>
  </si>
  <si>
    <t xml:space="preserve">Patras Masih </t>
  </si>
  <si>
    <t>Jarranwala Roadd Sufayana Road</t>
  </si>
  <si>
    <t>FSD-03</t>
  </si>
  <si>
    <t>Muhammad Sarfaraz</t>
  </si>
  <si>
    <t>Clock Tower,Jhang Road Faisalabad</t>
  </si>
  <si>
    <t>Majid Khan</t>
  </si>
  <si>
    <t>Peoples Colony, D Type Colony Faisalaabd</t>
  </si>
  <si>
    <t>FSD-05</t>
  </si>
  <si>
    <t xml:space="preserve">Rashid Ali </t>
  </si>
  <si>
    <t>Jaranwala</t>
  </si>
  <si>
    <t>FSD-06</t>
  </si>
  <si>
    <t>Asim Ilyas</t>
  </si>
  <si>
    <t>FSD-07</t>
  </si>
  <si>
    <t>Chiniot</t>
  </si>
  <si>
    <t>SWL-01</t>
  </si>
  <si>
    <t>Azeem Abbas</t>
  </si>
  <si>
    <t>Muhammad Irfan</t>
  </si>
  <si>
    <t>HI-STRET/SBZI MANDI/CHURCH ROAD/RAILWAY/FATEH SHER/TBZ/MAZDORPULI</t>
  </si>
  <si>
    <t>SWL-02</t>
  </si>
  <si>
    <t>Nasir Bashir</t>
  </si>
  <si>
    <t>ARIFWALA, Sahiwal</t>
  </si>
  <si>
    <t>SWL-03</t>
  </si>
  <si>
    <t>Abdul Qayyum</t>
  </si>
  <si>
    <t>SWL-04</t>
  </si>
  <si>
    <t>Raheel Hussain</t>
  </si>
  <si>
    <t>SWL-05</t>
  </si>
  <si>
    <t>Muhammad Tanveer</t>
  </si>
  <si>
    <t>Kamalia</t>
  </si>
  <si>
    <t>SWL-06</t>
  </si>
  <si>
    <t>Muhammad Shehzad</t>
  </si>
  <si>
    <t>Pak Pattan</t>
  </si>
  <si>
    <t>SWL-07</t>
  </si>
  <si>
    <t>Tahir Raza</t>
  </si>
  <si>
    <t>Pharma</t>
  </si>
  <si>
    <t>SGD-01</t>
  </si>
  <si>
    <t>Adnan Sajid/Malik Sharjeel Mukhtar</t>
  </si>
  <si>
    <t>Naeem Ahmad</t>
  </si>
  <si>
    <t>KATCHERY BAZAR Sargodha</t>
  </si>
  <si>
    <t>SGD-02</t>
  </si>
  <si>
    <t>Arshad Hussain</t>
  </si>
  <si>
    <t>DIK-01</t>
  </si>
  <si>
    <t>Irfan Ullah</t>
  </si>
  <si>
    <t>Dera Ismail Khan</t>
  </si>
  <si>
    <t>Zohaib Ali Khan</t>
  </si>
  <si>
    <t>DIK-02</t>
  </si>
  <si>
    <t>BANNU</t>
  </si>
  <si>
    <t>DIK-03</t>
  </si>
  <si>
    <t xml:space="preserve">SYED SHAFIQ HASSAN  </t>
  </si>
  <si>
    <t>BHAKKAR</t>
  </si>
  <si>
    <t>LHR-01</t>
  </si>
  <si>
    <t>Yasir Waqas</t>
  </si>
  <si>
    <t>Kana,Green Town  Kacha Jail Road Lahore</t>
  </si>
  <si>
    <t>LHR-02</t>
  </si>
  <si>
    <t>Malik Park Anar Kali Gari Shau Lahore</t>
  </si>
  <si>
    <t>LHR-03</t>
  </si>
  <si>
    <t xml:space="preserve">Wahdat Road Awan Town Kharik Nala Lahore </t>
  </si>
  <si>
    <t>LHR-04</t>
  </si>
  <si>
    <t>GHULAM QADIR</t>
  </si>
  <si>
    <t>Pattoki</t>
  </si>
  <si>
    <t>LHR-05</t>
  </si>
  <si>
    <t>MUHAMMAD BILAL</t>
  </si>
  <si>
    <t>LHR-06</t>
  </si>
  <si>
    <t>Abdul Rehman (L)</t>
  </si>
  <si>
    <t>Town Ship Okanna Lahore</t>
  </si>
  <si>
    <t>LHR-07</t>
  </si>
  <si>
    <t>WAQAS RASOOL</t>
  </si>
  <si>
    <t>Wall City Taj Bagh Lahore</t>
  </si>
  <si>
    <t>LHR-08</t>
  </si>
  <si>
    <t>Anees Ur Rehman</t>
  </si>
  <si>
    <t>Shadra Lahore</t>
  </si>
  <si>
    <t>LHR-09</t>
  </si>
  <si>
    <t>Sheikhupura</t>
  </si>
  <si>
    <t>T-LHR-07</t>
  </si>
  <si>
    <t>Moeen Zafar</t>
  </si>
  <si>
    <t>GJW-01</t>
  </si>
  <si>
    <t>Noman Ashfaq</t>
  </si>
  <si>
    <t>Waqas Ali</t>
  </si>
  <si>
    <t>FRANCISSABAD/QILA DIDAR SING/ LADHEY WALA Gujranwala</t>
  </si>
  <si>
    <t>GJW-02</t>
  </si>
  <si>
    <t>Murtaza Haider</t>
  </si>
  <si>
    <t>KAMOKI /FEROZWALA ROAD Gujranwala</t>
  </si>
  <si>
    <t>GJW-03</t>
  </si>
  <si>
    <t>Waseem Mushtaq</t>
  </si>
  <si>
    <t>GJW-04</t>
  </si>
  <si>
    <t>Ijaz Tabassum</t>
  </si>
  <si>
    <t>Sialkot, Narowal</t>
  </si>
  <si>
    <t>GJW-05</t>
  </si>
  <si>
    <t>Nasir Bilal</t>
  </si>
  <si>
    <t>Mandi Bahauddin</t>
  </si>
  <si>
    <t>GJW-06</t>
  </si>
  <si>
    <t>Waqas  Kareem</t>
  </si>
  <si>
    <t>ISB-01</t>
  </si>
  <si>
    <t>Sajid Maqbool</t>
  </si>
  <si>
    <t>Hafiz Qutaiba Umar</t>
  </si>
  <si>
    <t>WHA CANT/I-9 Markets/G</t>
  </si>
  <si>
    <t>ISB-02</t>
  </si>
  <si>
    <t>Chak Shahzad/ Sohan</t>
  </si>
  <si>
    <t>ISB-03</t>
  </si>
  <si>
    <t>Naveed  Khan</t>
  </si>
  <si>
    <t>Attock</t>
  </si>
  <si>
    <t>ISB-04</t>
  </si>
  <si>
    <t>Abdul Haleem</t>
  </si>
  <si>
    <t>Abbotabad,Haripur</t>
  </si>
  <si>
    <t>ISB-05</t>
  </si>
  <si>
    <t>Qasim Aslam</t>
  </si>
  <si>
    <t>Manshehra, Muzaffarabad</t>
  </si>
  <si>
    <t>T-RWP-05</t>
  </si>
  <si>
    <t>Altaf Hussain</t>
  </si>
  <si>
    <t>Nankari Bazar/Peer Wadhai</t>
  </si>
  <si>
    <t>RWP-02</t>
  </si>
  <si>
    <t>Dharee/LALKURTI/TENCH/PEOPLE CLONY</t>
  </si>
  <si>
    <t>RWP-03</t>
  </si>
  <si>
    <t>FARRUKH RIAZ</t>
  </si>
  <si>
    <t>Bostan Road 1/Morgha 1</t>
  </si>
  <si>
    <t>RWP-04</t>
  </si>
  <si>
    <t>Javaid Hussain</t>
  </si>
  <si>
    <t>RWP-05</t>
  </si>
  <si>
    <t>Jehlum, , Mirpur</t>
  </si>
  <si>
    <t>T-PSH-05</t>
  </si>
  <si>
    <t>Riaz Ahmed Qureshi/Shahidullah</t>
  </si>
  <si>
    <t>Kohat, GT Road Matra Warsek Road Peshawar</t>
  </si>
  <si>
    <t>PSH-02</t>
  </si>
  <si>
    <t>Asad Raheem/Riaz Ahmed Qureshi</t>
  </si>
  <si>
    <t>Hayatabad, Matni, Batabair Kohat Road,Peshawar</t>
  </si>
  <si>
    <t>PSH-03</t>
  </si>
  <si>
    <t>Faizan  Ali</t>
  </si>
  <si>
    <t xml:space="preserve">People Mandi , Namak Mandi Peshawar </t>
  </si>
  <si>
    <t>PSH-04</t>
  </si>
  <si>
    <t>Fazil Jan</t>
  </si>
  <si>
    <t>Charssada</t>
  </si>
  <si>
    <t>MDN-01</t>
  </si>
  <si>
    <t>Zahid Ali</t>
  </si>
  <si>
    <t>Nowshera SHAMSI ROAD/TAKHTBHAI/KATLANG I</t>
  </si>
  <si>
    <t>MDN-02</t>
  </si>
  <si>
    <t>MUHAMMAD ARIF KHAN</t>
  </si>
  <si>
    <t>NWR RD RASAHKAI</t>
  </si>
  <si>
    <t>Swabi</t>
  </si>
  <si>
    <t>MNG-01</t>
  </si>
  <si>
    <t>IQBAL AHMAD</t>
  </si>
  <si>
    <t>MATTA/SWARI</t>
  </si>
  <si>
    <t>MNG-02</t>
  </si>
  <si>
    <t xml:space="preserve">CHAR BAGH/ DAKHANA ROAD /KHUWAZ KHELA </t>
  </si>
  <si>
    <t>MNG-03</t>
  </si>
  <si>
    <t>MAHEEB ULLAH</t>
  </si>
  <si>
    <t>T-KHI-01</t>
  </si>
  <si>
    <t>Muhammad Danish</t>
  </si>
  <si>
    <t>Shahid Hameed</t>
  </si>
  <si>
    <t>Orangi town</t>
  </si>
  <si>
    <t>T-KHI-02</t>
  </si>
  <si>
    <t>North Khi/New Khi/FB Area/Maymar</t>
  </si>
  <si>
    <t>T-KHI-03</t>
  </si>
  <si>
    <t>Abdul Wadood</t>
  </si>
  <si>
    <t>Old City /Liyari/Baldia</t>
  </si>
  <si>
    <t>T-KHI-04</t>
  </si>
  <si>
    <t>Zeeshan</t>
  </si>
  <si>
    <t>CLIFTON DHA PECHS TARIQ ROAD BAHADURABAD</t>
  </si>
  <si>
    <t>T-KHI-05</t>
  </si>
  <si>
    <t>Fahad Mehmood</t>
  </si>
  <si>
    <t>LANDHI KORANGI MALIR SHAHFAISAL HADEED</t>
  </si>
  <si>
    <t>T-KHI-06</t>
  </si>
  <si>
    <t xml:space="preserve">Owais Abid </t>
  </si>
  <si>
    <t>GULSHAN /JOHAR</t>
  </si>
  <si>
    <t>T-KHI-07</t>
  </si>
  <si>
    <t>Abdul Rafay</t>
  </si>
  <si>
    <t>T-KHI-08</t>
  </si>
  <si>
    <t>Muhammad Farrukh Sheikh</t>
  </si>
  <si>
    <t>MALIR -SHAH FAISAL</t>
  </si>
  <si>
    <t>T-KHI-09</t>
  </si>
  <si>
    <t>Noman Javed</t>
  </si>
  <si>
    <t>DHA-CLIFTON-MEHMOODABAD</t>
  </si>
  <si>
    <t>T-KHI-10</t>
  </si>
  <si>
    <t>Muhammad Farhan</t>
  </si>
  <si>
    <t>LANDI - THATTA</t>
  </si>
  <si>
    <t>T-HYD-01</t>
  </si>
  <si>
    <t>Ameen Sheikh/Abdul Rehman (H)</t>
  </si>
  <si>
    <t>ZAIN AHMED</t>
  </si>
  <si>
    <t>Latifabad, Qasimabad Kotri Hyderabad</t>
  </si>
  <si>
    <t>T-HYD-02</t>
  </si>
  <si>
    <t>ASIM ALI</t>
  </si>
  <si>
    <t>Adwani Shahi Bazar Liaquat Colony Hyderabad</t>
  </si>
  <si>
    <t>T-HYD-03</t>
  </si>
  <si>
    <t>KAMIL SARDAR</t>
  </si>
  <si>
    <t>Mir Pur Khas</t>
  </si>
  <si>
    <t>T-HYD-04</t>
  </si>
  <si>
    <t>DANISH Ali  KAIM KHANI</t>
  </si>
  <si>
    <t>Nawabshah</t>
  </si>
  <si>
    <t>T-SUK-01</t>
  </si>
  <si>
    <t>Sajid Phul</t>
  </si>
  <si>
    <t xml:space="preserve">M.Ammar Khan </t>
  </si>
  <si>
    <t>Civil line Sukkur, Ghottki Pano Aqil Suukur</t>
  </si>
  <si>
    <t>T-SUK-02</t>
  </si>
  <si>
    <t xml:space="preserve">Asif Ahmed Siddiqui </t>
  </si>
  <si>
    <t>Abad Sabzi Mandi Sukkur, Shikar Pur, Khair Pur, Sukkur</t>
  </si>
  <si>
    <t>T-SUK-03</t>
  </si>
  <si>
    <t xml:space="preserve">Santosh Kumar Ahoja </t>
  </si>
  <si>
    <t>T-SUK-04</t>
  </si>
  <si>
    <t>T-QTA-01</t>
  </si>
  <si>
    <t>Ajmal  Khan</t>
  </si>
  <si>
    <t>T-BWP-01</t>
  </si>
  <si>
    <t>Mazhar Abbas</t>
  </si>
  <si>
    <t>Hammad Hameed</t>
  </si>
  <si>
    <t>Fateh Khan Bazar, Model town D, Ahmed PurBahwalpur</t>
  </si>
  <si>
    <t>T-BWP-02</t>
  </si>
  <si>
    <t>Ammar Saeed</t>
  </si>
  <si>
    <t>Machali Bazar, Commercial Area,Bahwalpur</t>
  </si>
  <si>
    <t>T-BWP-03</t>
  </si>
  <si>
    <t>M.Irfan</t>
  </si>
  <si>
    <t>T-BWP-04</t>
  </si>
  <si>
    <t>T-MUX-01</t>
  </si>
  <si>
    <t>Clock Tower, Khanewal Road Vehari Road Multan</t>
  </si>
  <si>
    <t>T-MUX-02</t>
  </si>
  <si>
    <t>WAJHAT SHAFI</t>
  </si>
  <si>
    <t>Cant Qasim Bella Gulgasht Multan</t>
  </si>
  <si>
    <t>T-MUX-03</t>
  </si>
  <si>
    <t>AKBAR ALI</t>
  </si>
  <si>
    <t>Vehari, khanewal, Burewala</t>
  </si>
  <si>
    <t>T-MUX-04</t>
  </si>
  <si>
    <t>Sajjad Hussain Shah</t>
  </si>
  <si>
    <t>T-MUX-05</t>
  </si>
  <si>
    <t>Muzzamil Bilal</t>
  </si>
  <si>
    <t>Layya</t>
  </si>
  <si>
    <t>T-FSD-01</t>
  </si>
  <si>
    <t>Muhammad Usman</t>
  </si>
  <si>
    <t>Arfan Abbas</t>
  </si>
  <si>
    <t xml:space="preserve">Samnabad, Masoodabad Faisalabad </t>
  </si>
  <si>
    <t>T-FSD-02</t>
  </si>
  <si>
    <t>Whole Sale</t>
  </si>
  <si>
    <t>Arsalan Ahmad</t>
  </si>
  <si>
    <t xml:space="preserve"> Madina Town jarranwala Road  Faisalabad </t>
  </si>
  <si>
    <t>T-FSD-03</t>
  </si>
  <si>
    <t>Ali Zain ul Abedeen</t>
  </si>
  <si>
    <t xml:space="preserve">Ghulam M.Abad Faisalabad </t>
  </si>
  <si>
    <t>T-FSD-04</t>
  </si>
  <si>
    <t>Muhammad Bilal Afzal</t>
  </si>
  <si>
    <t>T-FSD-05</t>
  </si>
  <si>
    <t>Muhammad Aqib Naeem</t>
  </si>
  <si>
    <t>Chinniot</t>
  </si>
  <si>
    <t>T-FSD-06</t>
  </si>
  <si>
    <t>Khursheed Abbas</t>
  </si>
  <si>
    <t>T-SWL-01</t>
  </si>
  <si>
    <t>Naqash Afzal</t>
  </si>
  <si>
    <t>Shakeel Ahmed</t>
  </si>
  <si>
    <t>Arif Wala Pakpatan Sahiwal</t>
  </si>
  <si>
    <t>T-SWL-02</t>
  </si>
  <si>
    <t>Attique Ur  Rehman</t>
  </si>
  <si>
    <t>T-SWL-03</t>
  </si>
  <si>
    <t>Sajjad Hussain</t>
  </si>
  <si>
    <t>Okara-01</t>
  </si>
  <si>
    <t>T-SWL-04</t>
  </si>
  <si>
    <t>Okara-02</t>
  </si>
  <si>
    <t>T-SGD-01</t>
  </si>
  <si>
    <t>Maqmay Hayat  Iqbal Colony  Mohmmadi Colony  Istiqlalalabad Sargodha</t>
  </si>
  <si>
    <t>T-SGD-02</t>
  </si>
  <si>
    <t>Muhammad Azeem</t>
  </si>
  <si>
    <t xml:space="preserve">Club Road, New Satelite Twon University Road  Jail Road Sargodha </t>
  </si>
  <si>
    <t>T-SGD-03</t>
  </si>
  <si>
    <t>Shahzaib Alam</t>
  </si>
  <si>
    <t>T-DIK-01</t>
  </si>
  <si>
    <t>Muhammad Suleman</t>
  </si>
  <si>
    <t>T-DIK-02</t>
  </si>
  <si>
    <t>Kifayat Ullah</t>
  </si>
  <si>
    <t>T-LHR-01</t>
  </si>
  <si>
    <t>Town Ship wapda Town Lahore</t>
  </si>
  <si>
    <t>T-LHR-02</t>
  </si>
  <si>
    <t>Green Town Amar Sindoo Lahore</t>
  </si>
  <si>
    <t>T-LHR-03</t>
  </si>
  <si>
    <t>Shadra shadhbagh Lahore</t>
  </si>
  <si>
    <t>T-LHR-04</t>
  </si>
  <si>
    <t>Moazzam Ali Hashmi</t>
  </si>
  <si>
    <t>Jallo Baghbanpura Mughal Pura Lahore</t>
  </si>
  <si>
    <t>T-LHR-05</t>
  </si>
  <si>
    <t>T-LHR-06</t>
  </si>
  <si>
    <t>Salman Haider Zaidi</t>
  </si>
  <si>
    <t>T-GJW-01</t>
  </si>
  <si>
    <t>Sheraz Ahmed</t>
  </si>
  <si>
    <t>Muhammad Zeeshan</t>
  </si>
  <si>
    <t>Collleg Road, Model Town Wazeeraabad  Gujranwala</t>
  </si>
  <si>
    <t>T-GJW-02</t>
  </si>
  <si>
    <t xml:space="preserve">Peoples  Colony Satelite Town Muredkay Gujranwala </t>
  </si>
  <si>
    <t>T-GJW-03</t>
  </si>
  <si>
    <t>Nabeel Ahmad</t>
  </si>
  <si>
    <t>Gujrat, Mandi Bahud din</t>
  </si>
  <si>
    <t>T-GJW-04</t>
  </si>
  <si>
    <t>Ali Raza Majeed</t>
  </si>
  <si>
    <t>T-RWP-01</t>
  </si>
  <si>
    <t>Saqib Kiyani</t>
  </si>
  <si>
    <t>Ghouri Town, Gulzar e Qaid, 22 No Chungi Rawalpindi</t>
  </si>
  <si>
    <t>T-RWP-02</t>
  </si>
  <si>
    <t>Fayyaz Victor</t>
  </si>
  <si>
    <t>Fouji Colony, Dhoke Saeedan, Khayaban e Sir Syed Dhoke Hasu, Rawalpindi</t>
  </si>
  <si>
    <t>T-RWP-03</t>
  </si>
  <si>
    <t>Jehlum, Chakwal</t>
  </si>
  <si>
    <t>T-RWP-04</t>
  </si>
  <si>
    <t>Bilal Ahmed</t>
  </si>
  <si>
    <t>Mirpur</t>
  </si>
  <si>
    <t>T-ISB-01</t>
  </si>
  <si>
    <t>Khurram Shahzad</t>
  </si>
  <si>
    <t>Saeed Saleem</t>
  </si>
  <si>
    <t>I -9 , I-10, F-10 G-111 Mehran Jaffar Islamabad</t>
  </si>
  <si>
    <t>T-ISB-02</t>
  </si>
  <si>
    <t>Aqeel Azeem Kiyani</t>
  </si>
  <si>
    <t>Bara Kahu, 1,2 F -6 F-7 G-6 Chq Shahzad, Bani Gala, G-8 G-7 Murree Islamabad</t>
  </si>
  <si>
    <t>T-ISB-03</t>
  </si>
  <si>
    <t>Abbotabad, Hari Pur</t>
  </si>
  <si>
    <t>T-ISB-04</t>
  </si>
  <si>
    <t>Manshera</t>
  </si>
  <si>
    <t>T-PSH-01</t>
  </si>
  <si>
    <t>People Mandi Cant, Hayatabad Uiversity Town</t>
  </si>
  <si>
    <t>T-PSH-02</t>
  </si>
  <si>
    <t xml:space="preserve">GT Road, Nokia Panoo Road Peshwar </t>
  </si>
  <si>
    <t>T-PSH-03</t>
  </si>
  <si>
    <t>Kohat</t>
  </si>
  <si>
    <t>T-PSH-04</t>
  </si>
  <si>
    <t>Charsadda</t>
  </si>
  <si>
    <t>T-MDN-01</t>
  </si>
  <si>
    <t>T-MDN-02</t>
  </si>
  <si>
    <t>T-MNG-01</t>
  </si>
  <si>
    <t>T-KHI-11</t>
  </si>
  <si>
    <t>Muhammad Jamshaid</t>
  </si>
  <si>
    <t>Karachi North Depot</t>
  </si>
  <si>
    <t>T-MUX-06</t>
  </si>
  <si>
    <t>T-MDN-03</t>
  </si>
  <si>
    <t>Waqar Abdul Rasheed</t>
  </si>
  <si>
    <t>Aurangzaib</t>
  </si>
  <si>
    <t>Muhammad Waqar Iqbal</t>
  </si>
  <si>
    <t>Farhan Ali</t>
  </si>
  <si>
    <t xml:space="preserve">Zubair Ahmed </t>
  </si>
  <si>
    <t>M Haseeb Baig</t>
  </si>
  <si>
    <t>Abdul Shakeel Ahmed</t>
  </si>
  <si>
    <t>Junaid Jamshaid</t>
  </si>
  <si>
    <t>Rizwan Nazeer</t>
  </si>
  <si>
    <t>Hafiz M Ali</t>
  </si>
  <si>
    <t>M Irfan</t>
  </si>
  <si>
    <t>Zeeshan Nazir</t>
  </si>
  <si>
    <t>Samson Daniel</t>
  </si>
  <si>
    <t>M Yousuf</t>
  </si>
  <si>
    <t>Saif Rasheed</t>
  </si>
  <si>
    <t>Waleed Raza</t>
  </si>
  <si>
    <t>Tashfiq Qaisar</t>
  </si>
  <si>
    <t>Mudassar</t>
  </si>
  <si>
    <t>M Hammad</t>
  </si>
  <si>
    <t>Kamran Ahmed</t>
  </si>
  <si>
    <t>M.Shoaib</t>
  </si>
  <si>
    <t>Shahzad Ahmed</t>
  </si>
  <si>
    <t>Salahud din</t>
  </si>
  <si>
    <t>Sabahat</t>
  </si>
  <si>
    <t>Abdul Hafeez</t>
  </si>
  <si>
    <t>Syed Shahzaib Ali</t>
  </si>
  <si>
    <t>Ahmed Ashraf</t>
  </si>
  <si>
    <t>Akhtar</t>
  </si>
  <si>
    <t>Awais Khan</t>
  </si>
  <si>
    <t>Shahid Nawaz</t>
  </si>
  <si>
    <t>Ali Hamza</t>
  </si>
  <si>
    <t>M.Imran Khan</t>
  </si>
  <si>
    <t>M Ramzan</t>
  </si>
  <si>
    <t>Azhar Ali</t>
  </si>
  <si>
    <t>M.Nazir</t>
  </si>
  <si>
    <t>Shahab Khan</t>
  </si>
  <si>
    <t>Dost Muhammad</t>
  </si>
  <si>
    <t>Arshad Nisar</t>
  </si>
  <si>
    <t>M Shehzad</t>
  </si>
  <si>
    <t>Zain ul Abdeen Kiyani</t>
  </si>
  <si>
    <t>Waqar Nawaz</t>
  </si>
  <si>
    <t>Hamid Khan</t>
  </si>
  <si>
    <t>Fakhar Ali</t>
  </si>
  <si>
    <t>Zain ul Abdeen</t>
  </si>
  <si>
    <t>Kamran Zakir</t>
  </si>
  <si>
    <t>Awais Mukhtar</t>
  </si>
  <si>
    <t>Nasir Baig</t>
  </si>
  <si>
    <t>Nadeem Khan</t>
  </si>
  <si>
    <t>G0925</t>
  </si>
  <si>
    <t>G0754</t>
  </si>
  <si>
    <t>G0631</t>
  </si>
  <si>
    <t>G0237</t>
  </si>
  <si>
    <t>G0600</t>
  </si>
  <si>
    <t>G0750</t>
  </si>
  <si>
    <t>G0679</t>
  </si>
  <si>
    <t>G0822</t>
  </si>
  <si>
    <t>G0829</t>
  </si>
  <si>
    <t>G0821</t>
  </si>
  <si>
    <t>G0189</t>
  </si>
  <si>
    <t>G0813</t>
  </si>
  <si>
    <t>G0870</t>
  </si>
  <si>
    <t>G0301</t>
  </si>
  <si>
    <t>G0937</t>
  </si>
  <si>
    <t>G0933</t>
  </si>
  <si>
    <t>G0879</t>
  </si>
  <si>
    <t>G0702</t>
  </si>
  <si>
    <t>G0855</t>
  </si>
  <si>
    <t>G0766</t>
  </si>
  <si>
    <t>G0824</t>
  </si>
  <si>
    <t>G0661</t>
  </si>
  <si>
    <t>G0803</t>
  </si>
  <si>
    <t>G0885</t>
  </si>
  <si>
    <t>G0828</t>
  </si>
  <si>
    <t>G0926</t>
  </si>
  <si>
    <t>G0626</t>
  </si>
  <si>
    <t>G0624</t>
  </si>
  <si>
    <t>G0932</t>
  </si>
  <si>
    <t>G0686</t>
  </si>
  <si>
    <t>G0861</t>
  </si>
  <si>
    <t>G0447</t>
  </si>
  <si>
    <t>G0697</t>
  </si>
  <si>
    <t>G0639</t>
  </si>
  <si>
    <t>G0919</t>
  </si>
  <si>
    <t>G0703</t>
  </si>
  <si>
    <t>G0137</t>
  </si>
  <si>
    <t>G0901</t>
  </si>
  <si>
    <t>G0849</t>
  </si>
  <si>
    <t>G0840</t>
  </si>
  <si>
    <t>G0121</t>
  </si>
  <si>
    <t>G0929</t>
  </si>
  <si>
    <t>G0912</t>
  </si>
  <si>
    <t>G0184</t>
  </si>
  <si>
    <t>G0610</t>
  </si>
  <si>
    <t>G0479</t>
  </si>
  <si>
    <t>G0775</t>
  </si>
  <si>
    <t>G0841</t>
  </si>
  <si>
    <t>G0851</t>
  </si>
  <si>
    <t>G0918</t>
  </si>
  <si>
    <t>G0928</t>
  </si>
  <si>
    <t>G0593</t>
  </si>
  <si>
    <t>G0762</t>
  </si>
  <si>
    <t>G0898</t>
  </si>
  <si>
    <t>G0913</t>
  </si>
  <si>
    <t>G0935</t>
  </si>
  <si>
    <t>G0814</t>
  </si>
  <si>
    <t>G0079</t>
  </si>
  <si>
    <t>G0847</t>
  </si>
  <si>
    <t>G0917</t>
  </si>
  <si>
    <t>G0899</t>
  </si>
  <si>
    <t>G0364</t>
  </si>
  <si>
    <t>G0705</t>
  </si>
  <si>
    <t>G0755</t>
  </si>
  <si>
    <t>G0798</t>
  </si>
  <si>
    <t>G0780</t>
  </si>
  <si>
    <t>G0862</t>
  </si>
  <si>
    <t>G0807</t>
  </si>
  <si>
    <t>G0745</t>
  </si>
  <si>
    <t>G0826</t>
  </si>
  <si>
    <t>G0843</t>
  </si>
  <si>
    <t>G0713</t>
  </si>
  <si>
    <t>G0717</t>
  </si>
  <si>
    <t>G0874</t>
  </si>
  <si>
    <t>G0873</t>
  </si>
  <si>
    <t>G0872</t>
  </si>
  <si>
    <t>G0808</t>
  </si>
  <si>
    <t>G0865</t>
  </si>
  <si>
    <t>G0768</t>
  </si>
  <si>
    <t>G0936</t>
  </si>
  <si>
    <t>G0729</t>
  </si>
  <si>
    <t>G0704</t>
  </si>
  <si>
    <t>G0837</t>
  </si>
  <si>
    <t>G0864</t>
  </si>
  <si>
    <t>G0618</t>
  </si>
  <si>
    <t>G0812</t>
  </si>
  <si>
    <t>G0778</t>
  </si>
  <si>
    <t>G0858</t>
  </si>
  <si>
    <t>G0711</t>
  </si>
  <si>
    <t>G0789</t>
  </si>
  <si>
    <t>G0731</t>
  </si>
  <si>
    <t>G0927</t>
  </si>
  <si>
    <t>G0896</t>
  </si>
  <si>
    <t>G0825</t>
  </si>
  <si>
    <t>G0806</t>
  </si>
  <si>
    <t>G0784</t>
  </si>
  <si>
    <t>G0852</t>
  </si>
  <si>
    <t>G0170</t>
  </si>
  <si>
    <t>G0905</t>
  </si>
  <si>
    <t>G0875</t>
  </si>
  <si>
    <t>G0809</t>
  </si>
  <si>
    <t>G0931</t>
  </si>
  <si>
    <t>G0461</t>
  </si>
  <si>
    <t>G0739</t>
  </si>
  <si>
    <t>G0883</t>
  </si>
  <si>
    <t>G0800</t>
  </si>
  <si>
    <t>G0831</t>
  </si>
  <si>
    <t>G0776</t>
  </si>
  <si>
    <t>G0838</t>
  </si>
  <si>
    <t>G0867</t>
  </si>
  <si>
    <t>G0857</t>
  </si>
  <si>
    <t>G0783</t>
  </si>
  <si>
    <t>G0853</t>
  </si>
  <si>
    <t>G0902</t>
  </si>
  <si>
    <t>G0934</t>
  </si>
  <si>
    <t>G0914</t>
  </si>
  <si>
    <t>G0907</t>
  </si>
  <si>
    <t>G0930</t>
  </si>
  <si>
    <t>G0891</t>
  </si>
  <si>
    <t>G0906</t>
  </si>
  <si>
    <t>G0916</t>
  </si>
  <si>
    <t>G0877</t>
  </si>
  <si>
    <t>G0915</t>
  </si>
  <si>
    <t>G0882</t>
  </si>
  <si>
    <t>G0804</t>
  </si>
  <si>
    <t>G0716</t>
  </si>
  <si>
    <t>E-00775</t>
  </si>
  <si>
    <t>E-00789</t>
  </si>
  <si>
    <t>-</t>
  </si>
  <si>
    <t>E-00786</t>
  </si>
  <si>
    <t>E-00739</t>
  </si>
  <si>
    <t>E-00796</t>
  </si>
  <si>
    <t>E-00855</t>
  </si>
  <si>
    <t>E-00673</t>
  </si>
  <si>
    <t>E-01077</t>
  </si>
  <si>
    <t>E-00790</t>
  </si>
  <si>
    <t>P-01668</t>
  </si>
  <si>
    <t>P-01479</t>
  </si>
  <si>
    <t>E-00578</t>
  </si>
  <si>
    <t>E-01079</t>
  </si>
  <si>
    <t>E-00663</t>
  </si>
  <si>
    <t>E-01080</t>
  </si>
  <si>
    <t>E-00843</t>
  </si>
  <si>
    <t>E-00674</t>
  </si>
  <si>
    <t>E-00654</t>
  </si>
  <si>
    <t>E-00607</t>
  </si>
  <si>
    <t>E-00586</t>
  </si>
  <si>
    <t>P-01603</t>
  </si>
  <si>
    <t>P-01651</t>
  </si>
  <si>
    <t>E-00763</t>
  </si>
  <si>
    <t>P-01507</t>
  </si>
  <si>
    <t>P-00952</t>
  </si>
  <si>
    <t>P-00999</t>
  </si>
  <si>
    <t>E-00506</t>
  </si>
  <si>
    <t>E-00651</t>
  </si>
  <si>
    <t>P-01463</t>
  </si>
  <si>
    <t>E-01075</t>
  </si>
  <si>
    <t>P-01721</t>
  </si>
  <si>
    <t>P-01280</t>
  </si>
  <si>
    <t>E-00658</t>
  </si>
  <si>
    <t>E-01078</t>
  </si>
  <si>
    <t>E-00574</t>
  </si>
  <si>
    <t>E-00847</t>
  </si>
  <si>
    <t>E-00794</t>
  </si>
  <si>
    <t>E-00505</t>
  </si>
  <si>
    <t>E-00862</t>
  </si>
  <si>
    <t>E-00603</t>
  </si>
  <si>
    <t>E-00597</t>
  </si>
  <si>
    <t>E-00959</t>
  </si>
  <si>
    <t>E-01084</t>
  </si>
  <si>
    <t>PHR-KHI-02</t>
  </si>
  <si>
    <t>PHR-KHI-03</t>
  </si>
  <si>
    <t>PHR-KHI-01</t>
  </si>
  <si>
    <t>PHR-KHI-04</t>
  </si>
  <si>
    <t>PHR-KHI-05</t>
  </si>
  <si>
    <t>PHR-KHI-06</t>
  </si>
  <si>
    <t>PHR-HYD-03</t>
  </si>
  <si>
    <t>PHR-HYD-04</t>
  </si>
  <si>
    <t>PHR-SUK-01</t>
  </si>
  <si>
    <t>PHR-SUK-02</t>
  </si>
  <si>
    <t>PHR-SUK-03</t>
  </si>
  <si>
    <t>PHR-SUK-05</t>
  </si>
  <si>
    <t>PHR-SUK-06</t>
  </si>
  <si>
    <t>PHR-FSD-01</t>
  </si>
  <si>
    <t>PHR-FSD-02</t>
  </si>
  <si>
    <t>PHR-FSD-03</t>
  </si>
  <si>
    <t>PHR-FSD-04</t>
  </si>
  <si>
    <t>PHR-FSD-05</t>
  </si>
  <si>
    <t>PHR-FSD-06</t>
  </si>
  <si>
    <t>PHR-MUX-03</t>
  </si>
  <si>
    <t>PHR-MUX-01</t>
  </si>
  <si>
    <t>PHR-MUX-06</t>
  </si>
  <si>
    <t>PHR-MUX-02</t>
  </si>
  <si>
    <t>PHR-LHR-01</t>
  </si>
  <si>
    <t>PHR-LHR-02</t>
  </si>
  <si>
    <t>PHR-LHR-03</t>
  </si>
  <si>
    <t>PHR-LHR-06</t>
  </si>
  <si>
    <t>PHR-LHR-04</t>
  </si>
  <si>
    <t>PHR-LHR-05</t>
  </si>
  <si>
    <t>PHR-LHR-07</t>
  </si>
  <si>
    <t>PHR-GUJ-01</t>
  </si>
  <si>
    <t>PHR-GUJ-02</t>
  </si>
  <si>
    <t>PHR-GUJ-04</t>
  </si>
  <si>
    <t>PHR-GUJ-03</t>
  </si>
  <si>
    <t>PHR-GUJ-05</t>
  </si>
  <si>
    <t>PHR-ISB-01</t>
  </si>
  <si>
    <t>PHR-ISB-02</t>
  </si>
  <si>
    <t>PHR-ISB-03</t>
  </si>
  <si>
    <t>PHR-ISB-04</t>
  </si>
  <si>
    <t>PHR-ISB-05</t>
  </si>
  <si>
    <t>PHR-PSH-01</t>
  </si>
  <si>
    <t>PHR-PSH-02</t>
  </si>
  <si>
    <t>PHR-PSH-03</t>
  </si>
  <si>
    <t>PHR-PSH-04</t>
  </si>
  <si>
    <t>PHR-PSH-05</t>
  </si>
  <si>
    <t>PHR-PSH-06</t>
  </si>
  <si>
    <t>PHR-BWP-01</t>
  </si>
  <si>
    <t>PHR-BWP-04</t>
  </si>
  <si>
    <t>PHR-BWP-03</t>
  </si>
  <si>
    <t>PHR-BWP-02</t>
  </si>
  <si>
    <t>ST-KHI-01</t>
  </si>
  <si>
    <t>ST-KHI-02</t>
  </si>
  <si>
    <t>ST-KHI-03</t>
  </si>
  <si>
    <t>ST-KHI-04</t>
  </si>
  <si>
    <t>ST-KHI-05</t>
  </si>
  <si>
    <t>ST-KHI-06</t>
  </si>
  <si>
    <t>ST-MUX-05</t>
  </si>
  <si>
    <t>ST-KHI-07</t>
  </si>
  <si>
    <t>ST-KHI-08</t>
  </si>
  <si>
    <t>ST-KHI-09</t>
  </si>
  <si>
    <t>ST-KHI-10</t>
  </si>
  <si>
    <t>ST-KHI-11</t>
  </si>
  <si>
    <t>ST-KHI-12</t>
  </si>
  <si>
    <t>ST-HYD-01</t>
  </si>
  <si>
    <t>ST-HYD-02</t>
  </si>
  <si>
    <t>ST-HYD-03</t>
  </si>
  <si>
    <t>ST-HYD-04</t>
  </si>
  <si>
    <t>ST-HYD-05</t>
  </si>
  <si>
    <t>ST-SUK-01</t>
  </si>
  <si>
    <t>ST-SUK-02</t>
  </si>
  <si>
    <t>ST-SUK-03</t>
  </si>
  <si>
    <t>ST-SUK-04</t>
  </si>
  <si>
    <t>ST-QTA-01</t>
  </si>
  <si>
    <t>ST-QTA-02</t>
  </si>
  <si>
    <t>ST-BWP-01</t>
  </si>
  <si>
    <t>ST-BWP-02</t>
  </si>
  <si>
    <t>ST-BWP-03</t>
  </si>
  <si>
    <t>ST-BWP-04</t>
  </si>
  <si>
    <t>ST-BWP-05</t>
  </si>
  <si>
    <t>ST-MUX-01</t>
  </si>
  <si>
    <t>ST-MUX-02</t>
  </si>
  <si>
    <t>ST-MUX-03</t>
  </si>
  <si>
    <t>ST-MUX-04</t>
  </si>
  <si>
    <t>ST-MUX-06</t>
  </si>
  <si>
    <t>ST-MUX-07</t>
  </si>
  <si>
    <t>ST-FSD-01</t>
  </si>
  <si>
    <t>ST-FSD-02</t>
  </si>
  <si>
    <t>ST-FSD-03</t>
  </si>
  <si>
    <t>ST-FSD-05</t>
  </si>
  <si>
    <t>ST-FSD-06</t>
  </si>
  <si>
    <t>ST-FSD-07</t>
  </si>
  <si>
    <t>ST-SWL-01</t>
  </si>
  <si>
    <t>ST-SWL-02</t>
  </si>
  <si>
    <t>ST-SWL-03</t>
  </si>
  <si>
    <t>ST-SWL-04</t>
  </si>
  <si>
    <t>ST-SWL-05</t>
  </si>
  <si>
    <t>ST-SWL-06</t>
  </si>
  <si>
    <t>ST-SWL-07</t>
  </si>
  <si>
    <t>ST-SGD-01</t>
  </si>
  <si>
    <t>ST-SGD-02</t>
  </si>
  <si>
    <t>ST-DIK-01</t>
  </si>
  <si>
    <t>ST-DIK-02</t>
  </si>
  <si>
    <t>ST-DIK-03</t>
  </si>
  <si>
    <t>ST-LHR-01</t>
  </si>
  <si>
    <t>ST-LHR-02</t>
  </si>
  <si>
    <t>ST-LHR-03</t>
  </si>
  <si>
    <t>ST-LHR-04</t>
  </si>
  <si>
    <t>ST-LHR-05</t>
  </si>
  <si>
    <t>ST-LHR-06</t>
  </si>
  <si>
    <t>ST-LHR-07</t>
  </si>
  <si>
    <t>ST-LHR-08</t>
  </si>
  <si>
    <t>ST-LHR-09</t>
  </si>
  <si>
    <t>ST-GJW-01</t>
  </si>
  <si>
    <t>ST-GJW-02</t>
  </si>
  <si>
    <t>ST-GJW-03</t>
  </si>
  <si>
    <t>ST-GJW-04</t>
  </si>
  <si>
    <t>ST-GJW-05</t>
  </si>
  <si>
    <t>ST-GJW-06</t>
  </si>
  <si>
    <t>ST-ISB-01</t>
  </si>
  <si>
    <t>ST-ISB-02</t>
  </si>
  <si>
    <t>ST-ISB-03</t>
  </si>
  <si>
    <t>ST-ABT-01</t>
  </si>
  <si>
    <t>ST-ABT-02</t>
  </si>
  <si>
    <t>ST-RWP-02</t>
  </si>
  <si>
    <t>ST-RWP-03</t>
  </si>
  <si>
    <t>ST-JLM-01</t>
  </si>
  <si>
    <t>ST-JLM-02</t>
  </si>
  <si>
    <t>ST-PSH-02</t>
  </si>
  <si>
    <t>ST-PSH-03</t>
  </si>
  <si>
    <t>ST-PSH-04</t>
  </si>
  <si>
    <t>ST-MDN-01</t>
  </si>
  <si>
    <t>ST-MDN-02</t>
  </si>
  <si>
    <t>ST-MNG-01</t>
  </si>
  <si>
    <t>ST-MNG-02</t>
  </si>
  <si>
    <t>ST-MNG-03</t>
  </si>
  <si>
    <t>T-KHI-12</t>
  </si>
  <si>
    <t>TH-MDN-02</t>
  </si>
  <si>
    <t>TH-KHI-12</t>
  </si>
  <si>
    <t>TH-MNG-02</t>
  </si>
  <si>
    <t>TH-MUX-06</t>
  </si>
  <si>
    <t>TH-LHR-07</t>
  </si>
  <si>
    <t>TH-RWP-03</t>
  </si>
  <si>
    <t>TH-PSH-05</t>
  </si>
  <si>
    <t>TH-KHI-01</t>
  </si>
  <si>
    <t>TH-KHI-02</t>
  </si>
  <si>
    <t>TH-KHI-03</t>
  </si>
  <si>
    <t>TH-KHI-04</t>
  </si>
  <si>
    <t>TH-KHI-05</t>
  </si>
  <si>
    <t>TH-KHI-06</t>
  </si>
  <si>
    <t>TH-KHI-07</t>
  </si>
  <si>
    <t>TH-KHI-08</t>
  </si>
  <si>
    <t>TH-KHI-09</t>
  </si>
  <si>
    <t>TH-KHI-10</t>
  </si>
  <si>
    <t>TH-HYD-01</t>
  </si>
  <si>
    <t>TH-HYD-02</t>
  </si>
  <si>
    <t>TH-HYD-03</t>
  </si>
  <si>
    <t>TH-HYD-04</t>
  </si>
  <si>
    <t>TH-SUK-01</t>
  </si>
  <si>
    <t>TH-SUK-02</t>
  </si>
  <si>
    <t>TH-SUK-03</t>
  </si>
  <si>
    <t>TH-SUK-04</t>
  </si>
  <si>
    <t>TH-QTA-01</t>
  </si>
  <si>
    <t>TH-BWP-01</t>
  </si>
  <si>
    <t>TH-BWP-02</t>
  </si>
  <si>
    <t>TH-BWP-03</t>
  </si>
  <si>
    <t>TH-BWP-04</t>
  </si>
  <si>
    <t>TH-MUX-01</t>
  </si>
  <si>
    <t>TH-MUX-02</t>
  </si>
  <si>
    <t>TH-MUX-03</t>
  </si>
  <si>
    <t>TH-MUX-04</t>
  </si>
  <si>
    <t>TH-MUX-05</t>
  </si>
  <si>
    <t>TH-FSD-01</t>
  </si>
  <si>
    <t>TH-FSD-02</t>
  </si>
  <si>
    <t>TH-FSD-03</t>
  </si>
  <si>
    <t>TH-FSD-04</t>
  </si>
  <si>
    <t>TH-FSD-05</t>
  </si>
  <si>
    <t>TH-FSD-06</t>
  </si>
  <si>
    <t>TH-SWL-01</t>
  </si>
  <si>
    <t>TH-SWL-02</t>
  </si>
  <si>
    <t>TH-SWL-03</t>
  </si>
  <si>
    <t>TH-SWL-04</t>
  </si>
  <si>
    <t>TH-SGD-01</t>
  </si>
  <si>
    <t>TH-SGD-02</t>
  </si>
  <si>
    <t>TH-SGD-03</t>
  </si>
  <si>
    <t>TH-DIK-01</t>
  </si>
  <si>
    <t>TH-DIK-02</t>
  </si>
  <si>
    <t>TH-LHR-01</t>
  </si>
  <si>
    <t>TH-LHR-02</t>
  </si>
  <si>
    <t>TH-LHR-03</t>
  </si>
  <si>
    <t>TH-LHR-04</t>
  </si>
  <si>
    <t>TH-LHR-05</t>
  </si>
  <si>
    <t>TH-LHR-06</t>
  </si>
  <si>
    <t>TH-GJW-01</t>
  </si>
  <si>
    <t>TH-GJW-02</t>
  </si>
  <si>
    <t>TH-GJW-03</t>
  </si>
  <si>
    <t>TH-GJW-04</t>
  </si>
  <si>
    <t>TH-RWP-01</t>
  </si>
  <si>
    <t>TH-RWP-02</t>
  </si>
  <si>
    <t>TH-JLM-01</t>
  </si>
  <si>
    <t>TH-JLM-02</t>
  </si>
  <si>
    <t>TH-ISB-01</t>
  </si>
  <si>
    <t>TH-ISB-02</t>
  </si>
  <si>
    <t>TH-ABT-01</t>
  </si>
  <si>
    <t>TH-ABT-02</t>
  </si>
  <si>
    <t>TH-PSH-01</t>
  </si>
  <si>
    <t>TH-PSH-02</t>
  </si>
  <si>
    <t>TH-PSH-03</t>
  </si>
  <si>
    <t>TH-PSH-04</t>
  </si>
  <si>
    <t>TH-MDN-01</t>
  </si>
  <si>
    <t>TH-JLM-03</t>
  </si>
  <si>
    <t>TH-MNG-01</t>
  </si>
  <si>
    <t>TH-KHI-11</t>
  </si>
  <si>
    <t>ASM</t>
  </si>
  <si>
    <t>Abbottabad</t>
  </si>
  <si>
    <t>Report To</t>
  </si>
  <si>
    <t>ST-ABT-DIR-SPO</t>
  </si>
  <si>
    <t>ST-ABT-DIR-ASM</t>
  </si>
  <si>
    <t>ST-BWP-DIR-SPO</t>
  </si>
  <si>
    <t>ST-BWP-DIR-ASM</t>
  </si>
  <si>
    <t>ST-DIK-DIR-SPO</t>
  </si>
  <si>
    <t>ST-DIK-DIR-ASM</t>
  </si>
  <si>
    <t>ST-FSD-DIR-SPO</t>
  </si>
  <si>
    <t>ST-FSD-DIR-ASM</t>
  </si>
  <si>
    <t>ST-HYD-DIR-SPO</t>
  </si>
  <si>
    <t>ST-HYD-DIR-ASM</t>
  </si>
  <si>
    <t>ST-KHI01-DIR-SPO</t>
  </si>
  <si>
    <t>ST-KHI01-DIR-ASM</t>
  </si>
  <si>
    <t>Hassan Iqbal Zaidi</t>
  </si>
  <si>
    <t>ST-KHI02-DIR-SPO</t>
  </si>
  <si>
    <t>ST-KHI02-DIR-ASM</t>
  </si>
  <si>
    <t>ST-MUX-DIR-SPO</t>
  </si>
  <si>
    <t>ST-MUX-DIR-ASM</t>
  </si>
  <si>
    <t>ST-QTA-DIR-SPO</t>
  </si>
  <si>
    <t>ST-QTA-DIR-ASM</t>
  </si>
  <si>
    <t>ST-SUK-DIR-SPO</t>
  </si>
  <si>
    <t>ST-SUK-DIR-ASM</t>
  </si>
  <si>
    <t>Ameen Sheikh</t>
  </si>
  <si>
    <t>TH-KHI01-DIR-ASM</t>
  </si>
  <si>
    <t>TH-KHI01-DIR-SPO</t>
  </si>
  <si>
    <t>TH-HYD-DIR-SPO</t>
  </si>
  <si>
    <t>TH-HYD-DIR-ASM</t>
  </si>
  <si>
    <t>TH-FSD-DIR-ASM</t>
  </si>
  <si>
    <t>TH-FSD-DIR-SPO</t>
  </si>
  <si>
    <t>TH-BWP-DIR-SPO</t>
  </si>
  <si>
    <t>TH-BWP-DIR-ASM</t>
  </si>
  <si>
    <t>TH-KHI02-DIR-SPO</t>
  </si>
  <si>
    <t>TH-KHI02-DIR-ASM</t>
  </si>
  <si>
    <t>TH-MUX-DIR-SPO</t>
  </si>
  <si>
    <t>TH-MUX-DIR-ASM</t>
  </si>
  <si>
    <t>TH-QTA-DIR-SPO</t>
  </si>
  <si>
    <t>TH-QTA-DIR-ASM</t>
  </si>
  <si>
    <t>TH-SUK-DIR-SPO</t>
  </si>
  <si>
    <t>TH-SUK-DIR-ASM</t>
  </si>
  <si>
    <t>ST-GJW-DIR-SPO</t>
  </si>
  <si>
    <t>ST-GJW-DIR-ASM</t>
  </si>
  <si>
    <t>ST-ISB-DIR-SPO</t>
  </si>
  <si>
    <t>ST-ISB-DIR-ASM</t>
  </si>
  <si>
    <t>ST-JLM-DIR-SPO</t>
  </si>
  <si>
    <t>ST-JLM-DIR-ASM</t>
  </si>
  <si>
    <t>Jehlum</t>
  </si>
  <si>
    <t>ST-LHR01-DIR-SPO</t>
  </si>
  <si>
    <t>ST-LHR01-DIR-ASM</t>
  </si>
  <si>
    <t>ST-LHR02-DIR-SPO</t>
  </si>
  <si>
    <t>ST-LHR02-DIR-ASM</t>
  </si>
  <si>
    <t>ST-MDN-DIR-SPO</t>
  </si>
  <si>
    <t>ST-MDN-DIR-ASM</t>
  </si>
  <si>
    <t>ST-MNG-DIR-SPO</t>
  </si>
  <si>
    <t>ST-MNG-DIR-ASM</t>
  </si>
  <si>
    <t>ST-PSH-DIR-SPO</t>
  </si>
  <si>
    <t>ST-PSH-DIR-ASM</t>
  </si>
  <si>
    <t>Asad Raheem</t>
  </si>
  <si>
    <t>ST-RWP-DIR-SPO</t>
  </si>
  <si>
    <t>ST-RWP-DIR-ASM</t>
  </si>
  <si>
    <t>ST-SWL-DIR-SPO</t>
  </si>
  <si>
    <t>ST-SWL-DIR-ASM</t>
  </si>
  <si>
    <t>Adnan Sajid</t>
  </si>
  <si>
    <t>ST-SGD-DIR-SPO</t>
  </si>
  <si>
    <t>ST-SGD-DIR-ASM</t>
  </si>
  <si>
    <t>Sargodha</t>
  </si>
  <si>
    <t>TH-ABT-DIR-SPO</t>
  </si>
  <si>
    <t>TH-ABT-DIR-ASM</t>
  </si>
  <si>
    <t>TH-DIK-DIR-SPO</t>
  </si>
  <si>
    <t>TH-DIK-DIR-ASM</t>
  </si>
  <si>
    <t>TH-GJW-DIR-SPO</t>
  </si>
  <si>
    <t>TH-GJW-DIR-ASM</t>
  </si>
  <si>
    <t>TH-ISB-DIR-SPO</t>
  </si>
  <si>
    <t>TH-ISB-DIR-ASM</t>
  </si>
  <si>
    <t>TH-JLM-DIR-SPO</t>
  </si>
  <si>
    <t>TH-JLM-DIR-ASM</t>
  </si>
  <si>
    <t>TH-LHR01-DIR-SPO</t>
  </si>
  <si>
    <t>TH-LHR01-DIR-ASM</t>
  </si>
  <si>
    <t>TH-MDN-DIR-SPO</t>
  </si>
  <si>
    <t>TH-MDN-DIR-ASM</t>
  </si>
  <si>
    <t>TH-MNG-DIR-SPO</t>
  </si>
  <si>
    <t>TH-MNG-DIR-ASM</t>
  </si>
  <si>
    <t>TH-PSH-DIR-SPO</t>
  </si>
  <si>
    <t>TH-PSH-DIR-ASM</t>
  </si>
  <si>
    <t>Riaz Ahmed Qureshi</t>
  </si>
  <si>
    <t>TH-RWP-DIR-SPO</t>
  </si>
  <si>
    <t>TH-RWP-DIR-ASM</t>
  </si>
  <si>
    <t>TH-SWL-DIR-SPO</t>
  </si>
  <si>
    <t>TH-SWL-DIR-ASM</t>
  </si>
  <si>
    <t>TH-SGD-DIR-SPO</t>
  </si>
  <si>
    <t>TH-SGD-DIR-ASM</t>
  </si>
  <si>
    <t>G0887</t>
  </si>
  <si>
    <t>E-00669</t>
  </si>
  <si>
    <t>G0909</t>
  </si>
  <si>
    <t>G0405</t>
  </si>
  <si>
    <t>E-00272</t>
  </si>
  <si>
    <t>G0922</t>
  </si>
  <si>
    <t>P-00485</t>
  </si>
  <si>
    <t>G0086</t>
  </si>
  <si>
    <t>E-00727</t>
  </si>
  <si>
    <t>G0720</t>
  </si>
  <si>
    <t>G0648</t>
  </si>
  <si>
    <t>E-00834</t>
  </si>
  <si>
    <t>E-00580</t>
  </si>
  <si>
    <t>G0098</t>
  </si>
  <si>
    <t>P-00445</t>
  </si>
  <si>
    <t>G0718</t>
  </si>
  <si>
    <t>E-00835</t>
  </si>
  <si>
    <t>P-01643</t>
  </si>
  <si>
    <t>G0628</t>
  </si>
  <si>
    <t>E-00619</t>
  </si>
  <si>
    <t>E-00777</t>
  </si>
  <si>
    <t>E-00828</t>
  </si>
  <si>
    <t>G0871</t>
  </si>
  <si>
    <t>G0723</t>
  </si>
  <si>
    <t>G0881</t>
  </si>
  <si>
    <t>DGM</t>
  </si>
  <si>
    <t>RSM</t>
  </si>
  <si>
    <t>f</t>
  </si>
  <si>
    <t>ID</t>
  </si>
  <si>
    <t>Name</t>
  </si>
  <si>
    <t>Saleem</t>
  </si>
  <si>
    <t>HOD</t>
  </si>
  <si>
    <t>Position ID</t>
  </si>
  <si>
    <t xml:space="preserve">Karachi </t>
  </si>
  <si>
    <t>TEAM REGION/Base</t>
  </si>
  <si>
    <t>TEAM / DEPARTMENT</t>
  </si>
  <si>
    <t>DESIGNATION</t>
  </si>
  <si>
    <t>SEQ</t>
  </si>
  <si>
    <t>Dept ID</t>
  </si>
  <si>
    <t>Marketing</t>
  </si>
  <si>
    <t>KHI01</t>
  </si>
  <si>
    <t>FMCG01</t>
  </si>
  <si>
    <t>01</t>
  </si>
  <si>
    <t>HO</t>
  </si>
  <si>
    <t>MKT</t>
  </si>
  <si>
    <t>FMCG02</t>
  </si>
  <si>
    <t>South-A</t>
  </si>
  <si>
    <t>South-B</t>
  </si>
  <si>
    <t>North-A</t>
  </si>
  <si>
    <t>North-B</t>
  </si>
  <si>
    <t>0002</t>
  </si>
  <si>
    <t>0001</t>
  </si>
  <si>
    <t>PHR-SUK-DIR-MIO</t>
  </si>
  <si>
    <t>PHR-SUK-DIR-ASM</t>
  </si>
  <si>
    <t>PHR-KHI01-DIR-MIO</t>
  </si>
  <si>
    <t>PHR-KHI01-DIR-ASM</t>
  </si>
  <si>
    <t>PHR-PSH-DIR-MIO</t>
  </si>
  <si>
    <t>PHR-PSH-DIR-ASM</t>
  </si>
  <si>
    <t>PHR-ISB-DIR-MIO</t>
  </si>
  <si>
    <t>PHR-ISB-DIR-ASM</t>
  </si>
  <si>
    <t>PHR-MUX-DIR-MIO</t>
  </si>
  <si>
    <t>PHR-MUX-DIR-ASM</t>
  </si>
  <si>
    <t>PHR-FSD-DIR-MIO</t>
  </si>
  <si>
    <t>PHR-FSD-DIR-ASM</t>
  </si>
  <si>
    <t>PHR-BWP-DIR-MIO</t>
  </si>
  <si>
    <t>PHR-BWP-DIR-ASM</t>
  </si>
  <si>
    <t>PHR-LHR-DIR-MIO</t>
  </si>
  <si>
    <t>PHR-LHR-DIR-ASM</t>
  </si>
  <si>
    <t>PHR-GUJ-DIR-MIO</t>
  </si>
  <si>
    <t>PHR-GUJ-DIR-ASM</t>
  </si>
  <si>
    <t>E-00772</t>
  </si>
  <si>
    <t>E-00858</t>
  </si>
  <si>
    <t>P-00841</t>
  </si>
  <si>
    <t>E-00507</t>
  </si>
  <si>
    <t>E-00838</t>
  </si>
  <si>
    <t>0003</t>
  </si>
  <si>
    <t>Saeed-ul-Hoda</t>
  </si>
  <si>
    <t>P-00982</t>
  </si>
  <si>
    <t>P-01629</t>
  </si>
  <si>
    <t>P-00508</t>
  </si>
  <si>
    <t>E-00269</t>
  </si>
  <si>
    <t>National</t>
  </si>
  <si>
    <t>Syed Nazim Iqbal Shah</t>
  </si>
  <si>
    <t>E-00043</t>
  </si>
  <si>
    <t>Muhammad Atif Sultan</t>
  </si>
  <si>
    <t>P-01646</t>
  </si>
  <si>
    <t>P-01549</t>
  </si>
  <si>
    <t>Muhammad Tahir Zamir</t>
  </si>
  <si>
    <t>P-00502</t>
  </si>
  <si>
    <t>CNT-B-PHR-RSM-01</t>
  </si>
  <si>
    <t>CNT-A-PHR-RSM-01</t>
  </si>
  <si>
    <t>NATL-PHR-DGM-01</t>
  </si>
  <si>
    <t>Karachi-1</t>
  </si>
  <si>
    <t>Lahore-1</t>
  </si>
  <si>
    <t>Lahore-2</t>
  </si>
  <si>
    <t>Karachi-2</t>
  </si>
  <si>
    <t>0004</t>
  </si>
  <si>
    <t>0005</t>
  </si>
  <si>
    <t>0006</t>
  </si>
  <si>
    <t>0007</t>
  </si>
  <si>
    <t>MIS-Code</t>
  </si>
  <si>
    <t>Department</t>
  </si>
  <si>
    <t>AM</t>
  </si>
  <si>
    <t xml:space="preserve">Tab Num </t>
  </si>
  <si>
    <t>Sim Num</t>
  </si>
  <si>
    <t>CNIC #</t>
  </si>
  <si>
    <t>CHO-Email ID</t>
  </si>
  <si>
    <t>F-GRST-2076</t>
  </si>
  <si>
    <t>I2399</t>
  </si>
  <si>
    <t>IPC-BWP-02</t>
  </si>
  <si>
    <t>Musarrat Abbas</t>
  </si>
  <si>
    <t>CHO</t>
  </si>
  <si>
    <t>IPC</t>
  </si>
  <si>
    <t>M.Imran</t>
  </si>
  <si>
    <t>3331021353</t>
  </si>
  <si>
    <t>31202-0308766-8</t>
  </si>
  <si>
    <t>F-GRST-2352</t>
  </si>
  <si>
    <t>I2853</t>
  </si>
  <si>
    <t>IPC-BWP-03</t>
  </si>
  <si>
    <t>Jawad Ahmed</t>
  </si>
  <si>
    <t>3332623572</t>
  </si>
  <si>
    <t>36102-5772272-1</t>
  </si>
  <si>
    <t>F-GRST-2789</t>
  </si>
  <si>
    <t>IPC-BWP-04</t>
  </si>
  <si>
    <t>Maryam Abbas</t>
  </si>
  <si>
    <t>3332622944</t>
  </si>
  <si>
    <t>36302-3541481-8</t>
  </si>
  <si>
    <t>F-GRST-1478</t>
  </si>
  <si>
    <t>I2162</t>
  </si>
  <si>
    <t>IPC-FSD-01</t>
  </si>
  <si>
    <t>Zahida Ikhtiar</t>
  </si>
  <si>
    <t>Mehnaz Fazal</t>
  </si>
  <si>
    <t>33100-0642631-0</t>
  </si>
  <si>
    <t>F-GRST-2078</t>
  </si>
  <si>
    <t>I2401</t>
  </si>
  <si>
    <t>IPC-FSD-03</t>
  </si>
  <si>
    <t>Rahat Afza</t>
  </si>
  <si>
    <t>33102-8745223-8</t>
  </si>
  <si>
    <t>F-GRST-2161</t>
  </si>
  <si>
    <t>I2161</t>
  </si>
  <si>
    <t>IPC-FSD-02</t>
  </si>
  <si>
    <t>Samar Fatima</t>
  </si>
  <si>
    <t>33100-3843592-6</t>
  </si>
  <si>
    <t>F-GRST-2212</t>
  </si>
  <si>
    <t>I2512</t>
  </si>
  <si>
    <t>IPC-LHR-02</t>
  </si>
  <si>
    <t>Uzma Haroon</t>
  </si>
  <si>
    <t>Inam ur Rehman</t>
  </si>
  <si>
    <t>35202-9178170-4</t>
  </si>
  <si>
    <t>F-GRST-2349</t>
  </si>
  <si>
    <t>I2633</t>
  </si>
  <si>
    <t>IPC-LHR-03</t>
  </si>
  <si>
    <t>Asiya M. Ali</t>
  </si>
  <si>
    <t>35301-6858917-0</t>
  </si>
  <si>
    <t>F-GRST-3161</t>
  </si>
  <si>
    <t>I3225</t>
  </si>
  <si>
    <t>IPC-LHR-01</t>
  </si>
  <si>
    <t>Naila Ikram Virk</t>
  </si>
  <si>
    <t>42201-0478975-2</t>
  </si>
  <si>
    <t>F-GRST-1477</t>
  </si>
  <si>
    <t>I954</t>
  </si>
  <si>
    <t>IPC-GUJ-01</t>
  </si>
  <si>
    <t>Alia Batool</t>
  </si>
  <si>
    <t>34104-5959024-8</t>
  </si>
  <si>
    <t>F-GRST-1650</t>
  </si>
  <si>
    <t>I2384</t>
  </si>
  <si>
    <t>IPC-GUJ-02</t>
  </si>
  <si>
    <t>Ansa Shabbir</t>
  </si>
  <si>
    <t>34603-6067180-0</t>
  </si>
  <si>
    <t>F-GRST-3162</t>
  </si>
  <si>
    <t>I3070</t>
  </si>
  <si>
    <t>IPC-ISB-02</t>
  </si>
  <si>
    <t>Khurram Shehzad</t>
  </si>
  <si>
    <t>Amna Yasir</t>
  </si>
  <si>
    <t>3332621146</t>
  </si>
  <si>
    <t>37201-3293853-1</t>
  </si>
  <si>
    <t>F-GRST-3160</t>
  </si>
  <si>
    <t>I3071</t>
  </si>
  <si>
    <t>IPC-ISB-04</t>
  </si>
  <si>
    <t>Noman Ali</t>
  </si>
  <si>
    <t>3332621120</t>
  </si>
  <si>
    <t>38403-5268735-1</t>
  </si>
  <si>
    <t>F-GRST-2791</t>
  </si>
  <si>
    <t>I2262</t>
  </si>
  <si>
    <t>IPC-ISB-01</t>
  </si>
  <si>
    <t>Saiqa Asghar</t>
  </si>
  <si>
    <t>3332622803</t>
  </si>
  <si>
    <t>13101-9344223-6</t>
  </si>
  <si>
    <t>F-GRST-2833</t>
  </si>
  <si>
    <t>I2973</t>
  </si>
  <si>
    <t>IPC-ISB-03</t>
  </si>
  <si>
    <t>Lubna Tariq</t>
  </si>
  <si>
    <t>3332622824</t>
  </si>
  <si>
    <t>37405-1607630-6</t>
  </si>
  <si>
    <t>F-GRST-3447</t>
  </si>
  <si>
    <t>I3209</t>
  </si>
  <si>
    <t>IPC-KHI-01</t>
  </si>
  <si>
    <t>Kh Azhar Ayub</t>
  </si>
  <si>
    <t>Kh. Azhar</t>
  </si>
  <si>
    <t>42201-0528834-5</t>
  </si>
  <si>
    <t>F-GRST-3466</t>
  </si>
  <si>
    <t>IPC-KHI-02</t>
  </si>
  <si>
    <t>Rehan Mubeen</t>
  </si>
  <si>
    <t>42301-8675741-3</t>
  </si>
  <si>
    <t>F-GRST-1649</t>
  </si>
  <si>
    <t>I1984</t>
  </si>
  <si>
    <t>IPC-PSW-02</t>
  </si>
  <si>
    <t>Shumaila Noreen</t>
  </si>
  <si>
    <t>Farhan Ahmed</t>
  </si>
  <si>
    <t>17101-3943343-4</t>
  </si>
  <si>
    <t>F-GRST-2511</t>
  </si>
  <si>
    <t>I2760</t>
  </si>
  <si>
    <t>IPC-PSW-01</t>
  </si>
  <si>
    <t>Gul Naz</t>
  </si>
  <si>
    <t>16202-2804765-0</t>
  </si>
  <si>
    <t>F-GRST-3123</t>
  </si>
  <si>
    <t>I3123</t>
  </si>
  <si>
    <t>IPC-PSW-03</t>
  </si>
  <si>
    <t>Sajid Moin</t>
  </si>
  <si>
    <t>12101-1197087-3</t>
  </si>
  <si>
    <t>F-GRST-3416</t>
  </si>
  <si>
    <t>I3190</t>
  </si>
  <si>
    <t>IPC-BWP-05</t>
  </si>
  <si>
    <t xml:space="preserve">Tahir Khurshid </t>
  </si>
  <si>
    <t>IPCO</t>
  </si>
  <si>
    <t>31202-0280655-7</t>
  </si>
  <si>
    <t>F-GRST-3408</t>
  </si>
  <si>
    <t>I3189</t>
  </si>
  <si>
    <t>IPC-BWP-06</t>
  </si>
  <si>
    <t>Shazia Inayat</t>
  </si>
  <si>
    <t>31202-7403639-6</t>
  </si>
  <si>
    <t>F-GRST-3159</t>
  </si>
  <si>
    <t>I3120</t>
  </si>
  <si>
    <t>IPC-FSD-04</t>
  </si>
  <si>
    <t>Adila Rashid</t>
  </si>
  <si>
    <t>35302-7170805-0</t>
  </si>
  <si>
    <t>F-GRST-2336</t>
  </si>
  <si>
    <t>I2511</t>
  </si>
  <si>
    <t>IPC-SUK-01</t>
  </si>
  <si>
    <t>Rizwan</t>
  </si>
  <si>
    <t>Nusrat Naqvi</t>
  </si>
  <si>
    <t>41304-0354803-5</t>
  </si>
  <si>
    <t>Cell #</t>
  </si>
  <si>
    <t>WhatsApp</t>
  </si>
  <si>
    <t>Email Address</t>
  </si>
  <si>
    <t>E-00692</t>
  </si>
  <si>
    <t>Dr. Masood Ahmed Khan</t>
  </si>
  <si>
    <t>Head Office</t>
  </si>
  <si>
    <t>0332-0211763</t>
  </si>
  <si>
    <t>0301-8296269</t>
  </si>
  <si>
    <t>masoodahmed@greenstar.org.pk</t>
  </si>
  <si>
    <t>P-00799</t>
  </si>
  <si>
    <t>Khalid Ahmed Abro</t>
  </si>
  <si>
    <t>0333-1021807</t>
  </si>
  <si>
    <t>0333-2170559</t>
  </si>
  <si>
    <t>khalidahmed@greenstar.org.pk</t>
  </si>
  <si>
    <t>E-00499</t>
  </si>
  <si>
    <t>Dr. Aliya Sarwat</t>
  </si>
  <si>
    <t>0333-2622173</t>
  </si>
  <si>
    <t>0300-2618881</t>
  </si>
  <si>
    <t>aliyasarwat@greenstar.org.pk</t>
  </si>
  <si>
    <t>CS-14440</t>
  </si>
  <si>
    <t>HS-KHI-01</t>
  </si>
  <si>
    <t>Mehwish Kanwal</t>
  </si>
  <si>
    <t>0333-2622864</t>
  </si>
  <si>
    <t>0311-2318757</t>
  </si>
  <si>
    <t>F-GRST-2350</t>
  </si>
  <si>
    <t>HS-KHI-02</t>
  </si>
  <si>
    <t>Sughra Ilyas</t>
  </si>
  <si>
    <t>0333-2623419</t>
  </si>
  <si>
    <t>0312-2148376</t>
  </si>
  <si>
    <t>F-GRST-2763</t>
  </si>
  <si>
    <t>HS-KHI-03</t>
  </si>
  <si>
    <t>Muhammad Khalid</t>
  </si>
  <si>
    <t>0333-1021667</t>
  </si>
  <si>
    <t>0311-3676418</t>
  </si>
  <si>
    <t>F-GRST-2788</t>
  </si>
  <si>
    <t>HS-KHI-04</t>
  </si>
  <si>
    <t>Syed Sarmad Ali Shah</t>
  </si>
  <si>
    <t>0333-1021847</t>
  </si>
  <si>
    <t>0332-3071944</t>
  </si>
  <si>
    <t>E-00837</t>
  </si>
  <si>
    <t>QAM-KHI-03</t>
  </si>
  <si>
    <t>Dr. Sanober Qureshi</t>
  </si>
  <si>
    <t>QAM</t>
  </si>
  <si>
    <t>0333-1021830</t>
  </si>
  <si>
    <t>0336-2341522</t>
  </si>
  <si>
    <t>sanoberqureshi@greenstar.org.pk</t>
  </si>
  <si>
    <t>E-00635</t>
  </si>
  <si>
    <t>Shir Jan</t>
  </si>
  <si>
    <t>0333-1021782</t>
  </si>
  <si>
    <t>0345-2210241</t>
  </si>
  <si>
    <t>shirjan@greenstar.org.pk</t>
  </si>
  <si>
    <t>F-GRST-2453</t>
  </si>
  <si>
    <t>HS-QAT-01</t>
  </si>
  <si>
    <t>Aqeela</t>
  </si>
  <si>
    <t>0330-3591245</t>
  </si>
  <si>
    <t>0333-7877324</t>
  </si>
  <si>
    <t>E-00677</t>
  </si>
  <si>
    <t>Dr. Shazia Mehmood</t>
  </si>
  <si>
    <t>0333-1021844</t>
  </si>
  <si>
    <t>0332-2684520</t>
  </si>
  <si>
    <t>shaziamehmood@greenstar.org.pk</t>
  </si>
  <si>
    <t>F-GRST-2159</t>
  </si>
  <si>
    <t>HS-SUK-01</t>
  </si>
  <si>
    <t>Riaz Ahmed Abro</t>
  </si>
  <si>
    <t>0314-7101757</t>
  </si>
  <si>
    <t>0344-3339353</t>
  </si>
  <si>
    <t>E-00450</t>
  </si>
  <si>
    <t>HS-SUK-03</t>
  </si>
  <si>
    <t>Uzma Shaheen</t>
  </si>
  <si>
    <t>0333-2619670</t>
  </si>
  <si>
    <t>0302-3161135</t>
  </si>
  <si>
    <t>F-GRST-2507</t>
  </si>
  <si>
    <t>HS-SUK-05</t>
  </si>
  <si>
    <t>Zahid Hussain</t>
  </si>
  <si>
    <t>0333-2623507</t>
  </si>
  <si>
    <t>0321-3697671</t>
  </si>
  <si>
    <t>F-GRST-3201</t>
  </si>
  <si>
    <t>HS-SUK-04</t>
  </si>
  <si>
    <t>Naveed Riyasat Shaikh</t>
  </si>
  <si>
    <t>0333-1021845</t>
  </si>
  <si>
    <t>0346-3867753</t>
  </si>
  <si>
    <t>F-GRST-3202</t>
  </si>
  <si>
    <t>HS-SUK-07</t>
  </si>
  <si>
    <t>Faisal Akhter Ali</t>
  </si>
  <si>
    <t>0333-1021846</t>
  </si>
  <si>
    <t>0333-3358599</t>
  </si>
  <si>
    <t>E-00957</t>
  </si>
  <si>
    <t>Dr. Huma Esther</t>
  </si>
  <si>
    <t>0333-1021843</t>
  </si>
  <si>
    <t>0315-1471641</t>
  </si>
  <si>
    <t>humaesther@greenstar.org.pk</t>
  </si>
  <si>
    <t>F-GRST-1652</t>
  </si>
  <si>
    <t>HS-LHR-01</t>
  </si>
  <si>
    <t>Saira Bano</t>
  </si>
  <si>
    <t>0333-2621596</t>
  </si>
  <si>
    <t>0315-7760349</t>
  </si>
  <si>
    <t>F-GRST-1476</t>
  </si>
  <si>
    <t>HS-LHR-02</t>
  </si>
  <si>
    <t>Razia Sultana</t>
  </si>
  <si>
    <t>0333-1021618</t>
  </si>
  <si>
    <t>0307-7087748</t>
  </si>
  <si>
    <t>E-00448</t>
  </si>
  <si>
    <t>HS-LHR-03</t>
  </si>
  <si>
    <t>Fouzia Noreen</t>
  </si>
  <si>
    <t>0333-2622689</t>
  </si>
  <si>
    <t>0304-7915855</t>
  </si>
  <si>
    <t>F-GRST-2456</t>
  </si>
  <si>
    <t>HS-LHR-04</t>
  </si>
  <si>
    <t>0330-3591243</t>
  </si>
  <si>
    <t>0324-9401280</t>
  </si>
  <si>
    <t>F-GRST-2345</t>
  </si>
  <si>
    <t>HS-LHR-05</t>
  </si>
  <si>
    <t>Abida Kanwal</t>
  </si>
  <si>
    <t>0330-3591244</t>
  </si>
  <si>
    <t>0300-6861488</t>
  </si>
  <si>
    <t>E-00761</t>
  </si>
  <si>
    <t>QAM-LHR-02</t>
  </si>
  <si>
    <t>Saira Liaquat</t>
  </si>
  <si>
    <t>0333-1021663</t>
  </si>
  <si>
    <t>0311-8326747</t>
  </si>
  <si>
    <t>sairaliaquat@greenstar.org.pk</t>
  </si>
  <si>
    <t>E-00824</t>
  </si>
  <si>
    <t>QAM-LHR-03</t>
  </si>
  <si>
    <t xml:space="preserve">Sidra Tul Muntaha </t>
  </si>
  <si>
    <t>0333-1021792</t>
  </si>
  <si>
    <t>0324-4647566</t>
  </si>
  <si>
    <t>sidratulmuntaha@greenstar.org.pk</t>
  </si>
  <si>
    <t>E-00805</t>
  </si>
  <si>
    <t>Muhammad Sajid</t>
  </si>
  <si>
    <t>0333-1021809</t>
  </si>
  <si>
    <t>0346-6442880</t>
  </si>
  <si>
    <t>muhammad.sajid@greenstar.org.pk</t>
  </si>
  <si>
    <t>F-GRST-2506</t>
  </si>
  <si>
    <t>HS-MUX-01</t>
  </si>
  <si>
    <t>Rubina Zulqarnain</t>
  </si>
  <si>
    <t>0330-3591239</t>
  </si>
  <si>
    <t>0321-7303034</t>
  </si>
  <si>
    <t>E-00430</t>
  </si>
  <si>
    <t>HS-MUX-02</t>
  </si>
  <si>
    <t>Azra Batool</t>
  </si>
  <si>
    <t>0330-3591237</t>
  </si>
  <si>
    <t>0337-7618416</t>
  </si>
  <si>
    <t>F-GRST-1651</t>
  </si>
  <si>
    <t>HS-MUX-03</t>
  </si>
  <si>
    <t>Munaza Batool</t>
  </si>
  <si>
    <t>0330-3591238</t>
  </si>
  <si>
    <t>0334-7251372</t>
  </si>
  <si>
    <t>HS-MUX-04</t>
  </si>
  <si>
    <t>0330-3591241</t>
  </si>
  <si>
    <t>F-GRST-2157</t>
  </si>
  <si>
    <t>HS-MUX-05</t>
  </si>
  <si>
    <t>Muhammad Usman Qureshi</t>
  </si>
  <si>
    <t>0330-3591240</t>
  </si>
  <si>
    <t>0313-6144644</t>
  </si>
  <si>
    <t>F-GRST-2455</t>
  </si>
  <si>
    <t>HS-MUX-06</t>
  </si>
  <si>
    <t>Tayyaba Altaf</t>
  </si>
  <si>
    <t>0330-3591242</t>
  </si>
  <si>
    <t>0305-1857396</t>
  </si>
  <si>
    <t>E-00848</t>
  </si>
  <si>
    <t>QAM-MUX-02</t>
  </si>
  <si>
    <t>Dr. Anum Waheed</t>
  </si>
  <si>
    <t>0333-1021611</t>
  </si>
  <si>
    <t xml:space="preserve">0333-8334526 </t>
  </si>
  <si>
    <t>anumwahid@greenstar.org.pk</t>
  </si>
  <si>
    <t>CS-15293</t>
  </si>
  <si>
    <t>Ammara Nasir</t>
  </si>
  <si>
    <t>0333-2620708</t>
  </si>
  <si>
    <t>0343-6049987</t>
  </si>
  <si>
    <t>ammaranasir@greenstar.org.pk</t>
  </si>
  <si>
    <t>F-GRST-2792</t>
  </si>
  <si>
    <t>HS-GUJ-01</t>
  </si>
  <si>
    <t>0330-3591235</t>
  </si>
  <si>
    <t>0310-7883770</t>
  </si>
  <si>
    <t>F-GRST-1782</t>
  </si>
  <si>
    <t>HS-GUJ-02</t>
  </si>
  <si>
    <t>Tanzeela Muqadas</t>
  </si>
  <si>
    <t>0333-2620733</t>
  </si>
  <si>
    <t>0303-4758253</t>
  </si>
  <si>
    <t>E-00276</t>
  </si>
  <si>
    <t>HS-GUJ-03</t>
  </si>
  <si>
    <t>Nasreen Akhter</t>
  </si>
  <si>
    <t>0330-3591234</t>
  </si>
  <si>
    <t>0304-1630524</t>
  </si>
  <si>
    <t>F-GRST-2515</t>
  </si>
  <si>
    <t>HS-GUJ-04</t>
  </si>
  <si>
    <t>Kalsoom Akhter</t>
  </si>
  <si>
    <t>0330-3591236</t>
  </si>
  <si>
    <t>0305-6673397</t>
  </si>
  <si>
    <t>E-00676</t>
  </si>
  <si>
    <t>QAM-GUJ-01</t>
  </si>
  <si>
    <t>Dr. Zareen Aslam</t>
  </si>
  <si>
    <t>0333-2623537</t>
  </si>
  <si>
    <t>0308-6119693</t>
  </si>
  <si>
    <t>zareenaslam@greenstar.org.pk</t>
  </si>
  <si>
    <t>E-00833</t>
  </si>
  <si>
    <t>QAM-GUJ-02</t>
  </si>
  <si>
    <t>Dr. Iqra Zahid</t>
  </si>
  <si>
    <t>0333-1021829</t>
  </si>
  <si>
    <t>0331-7323296</t>
  </si>
  <si>
    <t>iqrazahid@greenstar.org.pk</t>
  </si>
  <si>
    <t>E-00737</t>
  </si>
  <si>
    <t>Sultan Muhammad</t>
  </si>
  <si>
    <t>0333-1021665</t>
  </si>
  <si>
    <t>0300-5907360</t>
  </si>
  <si>
    <t>sultanmuhammad@greenstar.org.pk</t>
  </si>
  <si>
    <t>P-01568</t>
  </si>
  <si>
    <t>Dr. Asma Basim</t>
  </si>
  <si>
    <t>0333-2619340</t>
  </si>
  <si>
    <t>0300-6690510</t>
  </si>
  <si>
    <t>asmabasim@greenstar.org.pk</t>
  </si>
  <si>
    <t>F-GRST-1480</t>
  </si>
  <si>
    <t>HS-FSD-01</t>
  </si>
  <si>
    <t>0333-2619360</t>
  </si>
  <si>
    <t>0334-7084484</t>
  </si>
  <si>
    <t>F-GRST-1897</t>
  </si>
  <si>
    <t>HS-FSD-02</t>
  </si>
  <si>
    <t xml:space="preserve">Razia Sultan </t>
  </si>
  <si>
    <t>0300-0450980</t>
  </si>
  <si>
    <t>E-00444</t>
  </si>
  <si>
    <t>HS-FSD-03</t>
  </si>
  <si>
    <t>Shazia Shahzad</t>
  </si>
  <si>
    <t>0308-7132195</t>
  </si>
  <si>
    <t>F-GRST-3163</t>
  </si>
  <si>
    <t>HS-FSD-04</t>
  </si>
  <si>
    <t>Tahira Jamshaid</t>
  </si>
  <si>
    <t>0300-0733286</t>
  </si>
  <si>
    <t>F-GRST-2427</t>
  </si>
  <si>
    <t>HS-FSD-05</t>
  </si>
  <si>
    <t>Ayesha Yousuf</t>
  </si>
  <si>
    <t>0332-7540924</t>
  </si>
  <si>
    <t>E-00647</t>
  </si>
  <si>
    <t>QAM-FSD-03</t>
  </si>
  <si>
    <t>Iqra Zaeem</t>
  </si>
  <si>
    <t>0333-2623347</t>
  </si>
  <si>
    <t>0332-2323279</t>
  </si>
  <si>
    <t>iqrazaeem@greenstar.org.pk</t>
  </si>
  <si>
    <t>CS-15010</t>
  </si>
  <si>
    <t>Dr. Huma Naz Usman</t>
  </si>
  <si>
    <t>0333-2622481</t>
  </si>
  <si>
    <t>0345-4386567</t>
  </si>
  <si>
    <t>humausman@greenstar.org.pk</t>
  </si>
  <si>
    <t>CS-11426</t>
  </si>
  <si>
    <t>HS-ISB-01</t>
  </si>
  <si>
    <t>Ghazala Shaheen</t>
  </si>
  <si>
    <t>0333-2621082</t>
  </si>
  <si>
    <t>0300-9772245</t>
  </si>
  <si>
    <t>CS-14950</t>
  </si>
  <si>
    <t>HS-ISB-02</t>
  </si>
  <si>
    <t>Farzana Ashar</t>
  </si>
  <si>
    <t>0333-2621698</t>
  </si>
  <si>
    <t>0300-5181408</t>
  </si>
  <si>
    <t>CS-14959</t>
  </si>
  <si>
    <t>HS-ISB-03</t>
  </si>
  <si>
    <t>Nusrat Bibi</t>
  </si>
  <si>
    <t>0333-2621101</t>
  </si>
  <si>
    <t>0302-5799440</t>
  </si>
  <si>
    <t>F-GRST-1919</t>
  </si>
  <si>
    <t>HS-ISB-04</t>
  </si>
  <si>
    <t>0333-2621144</t>
  </si>
  <si>
    <t>0333-3201986</t>
  </si>
  <si>
    <t>E-00274</t>
  </si>
  <si>
    <t>QAM-ISB-01</t>
  </si>
  <si>
    <t>Dr. Asma Rashid</t>
  </si>
  <si>
    <t>0333-2621058</t>
  </si>
  <si>
    <t>0303-5553311</t>
  </si>
  <si>
    <t>asmarashad@greenstar.org.pk</t>
  </si>
  <si>
    <t>E-00281</t>
  </si>
  <si>
    <t>QAM-ISB-02</t>
  </si>
  <si>
    <t>Dr. Komal Durrani</t>
  </si>
  <si>
    <t>0333-2621075</t>
  </si>
  <si>
    <t>0300-5615627</t>
  </si>
  <si>
    <t>komaldurrani@greenstar.org.pk</t>
  </si>
  <si>
    <t>CS-14710</t>
  </si>
  <si>
    <t>Ayesha Ahmad Khan</t>
  </si>
  <si>
    <t>0333-2619948</t>
  </si>
  <si>
    <t>0324-5128953</t>
  </si>
  <si>
    <t>ayeshaahmad@greenstar.org.pk</t>
  </si>
  <si>
    <t>CS-14675</t>
  </si>
  <si>
    <t>HS-PSW-01</t>
  </si>
  <si>
    <t>Uzma Kalsoom</t>
  </si>
  <si>
    <t>0333-2619965</t>
  </si>
  <si>
    <t>0332-9501696</t>
  </si>
  <si>
    <t>F-GRST-1863</t>
  </si>
  <si>
    <t>HS-PSW-02</t>
  </si>
  <si>
    <t>Najma Dil Khan</t>
  </si>
  <si>
    <t>0333-2619974</t>
  </si>
  <si>
    <t>CS-15254</t>
  </si>
  <si>
    <t>HS-PSW-03</t>
  </si>
  <si>
    <t>Farzana Bibi</t>
  </si>
  <si>
    <t>0313-1907993</t>
  </si>
  <si>
    <t>F-GRST-1865</t>
  </si>
  <si>
    <t>HS-PSW-04</t>
  </si>
  <si>
    <t>Majid Ali</t>
  </si>
  <si>
    <t>0313-9657891</t>
  </si>
  <si>
    <t>E-00438</t>
  </si>
  <si>
    <t>QAM-PSW-02</t>
  </si>
  <si>
    <t>Sidra Khan</t>
  </si>
  <si>
    <t>0333-2619961</t>
  </si>
  <si>
    <t>sidrakhan@greenstar.org.pk</t>
  </si>
  <si>
    <t>Position</t>
  </si>
  <si>
    <t>Active</t>
  </si>
  <si>
    <t>Total</t>
  </si>
  <si>
    <t>RMs</t>
  </si>
  <si>
    <t>PPIF</t>
  </si>
  <si>
    <t>IPC-PPIF</t>
  </si>
  <si>
    <t>Central</t>
  </si>
  <si>
    <t>M. Imran</t>
  </si>
  <si>
    <t>F-GRST-2834</t>
  </si>
  <si>
    <t>Ameer Hamza</t>
  </si>
  <si>
    <t>Male Mobilizer</t>
  </si>
  <si>
    <t xml:space="preserve">Docthers Project </t>
  </si>
  <si>
    <t>I3213</t>
  </si>
  <si>
    <t>F-GRST-3417</t>
  </si>
  <si>
    <t>Usman Ghani</t>
  </si>
  <si>
    <t>I3212</t>
  </si>
  <si>
    <t>F-GRST-3458</t>
  </si>
  <si>
    <t>Muhammad Ajmal Awan</t>
  </si>
  <si>
    <t>I3223</t>
  </si>
  <si>
    <t>F-GRST-3462</t>
  </si>
  <si>
    <t>Javed Ahmed</t>
  </si>
  <si>
    <t>I3227</t>
  </si>
  <si>
    <t>F-DCH-3164</t>
  </si>
  <si>
    <t>Ali Zubair</t>
  </si>
  <si>
    <t>Rahimyar khan</t>
  </si>
  <si>
    <t>I3107</t>
  </si>
  <si>
    <t>F-DCH-3165</t>
  </si>
  <si>
    <t>Muhammad Waseem</t>
  </si>
  <si>
    <t>Yazman</t>
  </si>
  <si>
    <t>I3096</t>
  </si>
  <si>
    <t>F-DCH-3179</t>
  </si>
  <si>
    <t>M. Nasir Majeed</t>
  </si>
  <si>
    <t>Peeragayab</t>
  </si>
  <si>
    <t>I3098</t>
  </si>
  <si>
    <t>F-DCH-3180</t>
  </si>
  <si>
    <t>M. Khurram Iqbal</t>
  </si>
  <si>
    <t>I3097</t>
  </si>
  <si>
    <t>E-00561</t>
  </si>
  <si>
    <t>Unmapped CHO</t>
  </si>
  <si>
    <t>Muhammad Alam</t>
  </si>
  <si>
    <t>E-00052</t>
  </si>
  <si>
    <t>E-00059</t>
  </si>
  <si>
    <t>Shaikh Inam Ur Rehman</t>
  </si>
  <si>
    <t>Vacant Central-A</t>
  </si>
  <si>
    <t>Vacant North-A</t>
  </si>
  <si>
    <t>Ammara  Nasir</t>
  </si>
  <si>
    <t>E-00167</t>
  </si>
  <si>
    <t>Vacant South-A</t>
  </si>
  <si>
    <t>P-01408</t>
  </si>
  <si>
    <t>Syed Nusrat Ali Naqvi</t>
  </si>
  <si>
    <t>E-00596</t>
  </si>
  <si>
    <t>Imtiaz A. Nizami</t>
  </si>
  <si>
    <t>IPC-BWP-07</t>
  </si>
  <si>
    <t>IPC-BWP-08</t>
  </si>
  <si>
    <t>IPC-BWP-09</t>
  </si>
  <si>
    <t>IPC-BWP-01</t>
  </si>
  <si>
    <t>MMOB</t>
  </si>
  <si>
    <t>IPC-BWP-DIR-CHO-00</t>
  </si>
  <si>
    <t>IPC-BWP-DIR-AM-01</t>
  </si>
  <si>
    <t>IPC-BWP-DIR-AM-02</t>
  </si>
  <si>
    <t>IPC-FSD-DIR-CHO-00</t>
  </si>
  <si>
    <t>IPC-FSD-DIR-AM-01</t>
  </si>
  <si>
    <t>IPC-LHR-DIR-CHO-00</t>
  </si>
  <si>
    <t>IPC-LHR-DIR-AM-01</t>
  </si>
  <si>
    <t>IPC-GUJ-DIR-CHO-00</t>
  </si>
  <si>
    <t>IPC-GUJ-DIR-AM-01</t>
  </si>
  <si>
    <t>IPC-ISB-DIR-CHO-00</t>
  </si>
  <si>
    <t>IPC-ISB-DIR-AM-01</t>
  </si>
  <si>
    <t>IPC-KHI-DIR-CHO-00</t>
  </si>
  <si>
    <t>IPC-KHI-DIR-AM-01</t>
  </si>
  <si>
    <t>IPC-PSH-DIR-CHO-00</t>
  </si>
  <si>
    <t>IPC-PSH-DIR-AM-01</t>
  </si>
  <si>
    <t>IPC-SUK-DIR-CHO-00</t>
  </si>
  <si>
    <t>IPC-SUK-DIR-AM-01</t>
  </si>
  <si>
    <t>IPC-GUJ-03</t>
  </si>
  <si>
    <t>IPC-LHR-04</t>
  </si>
  <si>
    <t>IPC-FSD-05</t>
  </si>
  <si>
    <t>IPC-ISB-05</t>
  </si>
  <si>
    <t>P-01570</t>
  </si>
  <si>
    <t>NATL-IPC-DGM-01</t>
  </si>
  <si>
    <t>STH-A-PHR-RSM-01</t>
  </si>
  <si>
    <t>NTH-A-PHR-RSM-01</t>
  </si>
  <si>
    <t>STH-A-IPC-RSM-01</t>
  </si>
  <si>
    <t>CNT-A-IPC-RSM-01</t>
  </si>
  <si>
    <t>NTH-A-IPC-RSM-01</t>
  </si>
  <si>
    <t>NATL-IPC-HOD-01</t>
  </si>
  <si>
    <t>Vacant National</t>
  </si>
  <si>
    <t>Vacant KHI AM</t>
  </si>
  <si>
    <t>Old Territory Code</t>
  </si>
  <si>
    <t>BWP-IPC-CHO-01</t>
  </si>
  <si>
    <t>BWP-IPC-CHO-02</t>
  </si>
  <si>
    <t>BWP-IPC-CHO-03</t>
  </si>
  <si>
    <t>BWP-IPC-IPCO-01</t>
  </si>
  <si>
    <t>BWP-IPC-IPCO-02</t>
  </si>
  <si>
    <t>BWP-IPC-MMOB-01</t>
  </si>
  <si>
    <t>BWP-IPC-MMOB-02</t>
  </si>
  <si>
    <t>BWP-IPC-MMOB-03</t>
  </si>
  <si>
    <t>BWP-IPC-MMOB-04</t>
  </si>
  <si>
    <t>BWP-IPC-CHO-00</t>
  </si>
  <si>
    <t>BWP-IPC-AM-01</t>
  </si>
  <si>
    <t>BWP-IPC-AM-02</t>
  </si>
  <si>
    <t>FSD-IPC-CHO-01</t>
  </si>
  <si>
    <t>FSD-IPC-CHO-02</t>
  </si>
  <si>
    <t>FSD-IPC-CHO-03</t>
  </si>
  <si>
    <t>FSD-IPC-IPCO-01</t>
  </si>
  <si>
    <t>FSD-IPC-MMOB-01</t>
  </si>
  <si>
    <t>FSD-IPC-CHO-00</t>
  </si>
  <si>
    <t>FSD-IPC-AM-01</t>
  </si>
  <si>
    <t>LHR-IPC-AM-01</t>
  </si>
  <si>
    <t>GUJ-IPC-CHO-01</t>
  </si>
  <si>
    <t>GUJ-IPC-CHO-02</t>
  </si>
  <si>
    <t>GUJ-IPC-MMOB-01</t>
  </si>
  <si>
    <t>GUJ-IPC-CHO-00</t>
  </si>
  <si>
    <t>GUJ-IPC-AM-01</t>
  </si>
  <si>
    <t>ISB-IPC-CHO-01</t>
  </si>
  <si>
    <t>ISB-IPC-CHO-02</t>
  </si>
  <si>
    <t>ISB-IPC-CHO-03</t>
  </si>
  <si>
    <t>ISB-IPC-CHO-04</t>
  </si>
  <si>
    <t>ISB-IPC-MMOB-01</t>
  </si>
  <si>
    <t>ISB-IPC-CHO-00</t>
  </si>
  <si>
    <t>ISB-IPC-AM-01</t>
  </si>
  <si>
    <t>KHI-IPC-AM-01</t>
  </si>
  <si>
    <t>LHR01-IPC-CHO-01</t>
  </si>
  <si>
    <t>LHR01-IPC-CHO-02</t>
  </si>
  <si>
    <t>LHR01-IPC-CHO-03</t>
  </si>
  <si>
    <t>LHR01-IPC-CHO-00</t>
  </si>
  <si>
    <t>LHR01-IPC-AM-01</t>
  </si>
  <si>
    <t>KHI01-IPC-CHO-01</t>
  </si>
  <si>
    <t>KHI01-IPC-CHO-02</t>
  </si>
  <si>
    <t>KHI01-IPC-CHO-00</t>
  </si>
  <si>
    <t>KHI01-IPC-AM-01</t>
  </si>
  <si>
    <t>PSH-IPC-CHO-01</t>
  </si>
  <si>
    <t>PSH-IPC-CHO-02</t>
  </si>
  <si>
    <t>PSH-IPC-CHO-03</t>
  </si>
  <si>
    <t>PSH-IPC-CHO-00</t>
  </si>
  <si>
    <t>SUK-IPC-CHO-00</t>
  </si>
  <si>
    <t>PSH-IPC-AM-01</t>
  </si>
  <si>
    <t>SUK-IPC-AM-01</t>
  </si>
  <si>
    <t>SUK-IPC-CHO-01</t>
  </si>
  <si>
    <t>LHR01-IPC-MMOB-01</t>
  </si>
  <si>
    <t>Central-A</t>
  </si>
  <si>
    <t>Hyderabad</t>
  </si>
  <si>
    <t>Health Services</t>
  </si>
  <si>
    <t>0008</t>
  </si>
  <si>
    <t>0009</t>
  </si>
  <si>
    <t>0013</t>
  </si>
  <si>
    <t>0018</t>
  </si>
  <si>
    <t>0021</t>
  </si>
  <si>
    <t>Inter Personal Communication</t>
  </si>
  <si>
    <t>Health Service</t>
  </si>
  <si>
    <t>RM</t>
  </si>
  <si>
    <t>STH-A-IPC-RM-01</t>
  </si>
  <si>
    <t>CNT-A-IPC-RM-01</t>
  </si>
  <si>
    <t>NTH-A-IPC-RM-01</t>
  </si>
  <si>
    <t>0005000620</t>
  </si>
  <si>
    <t>0005000130</t>
  </si>
  <si>
    <t>0005000330</t>
  </si>
  <si>
    <t>0005000530</t>
  </si>
  <si>
    <t>0005000600</t>
  </si>
  <si>
    <t>0005000800</t>
  </si>
  <si>
    <t>0005000900</t>
  </si>
  <si>
    <t>0005001300</t>
  </si>
  <si>
    <t>0005001800</t>
  </si>
  <si>
    <t>0005000100</t>
  </si>
  <si>
    <t>0005002100</t>
  </si>
  <si>
    <t>0005000500</t>
  </si>
  <si>
    <t>0003000500</t>
  </si>
  <si>
    <t>0003000100</t>
  </si>
  <si>
    <t>0003002100</t>
  </si>
  <si>
    <t>0003001800</t>
  </si>
  <si>
    <t>0003000700</t>
  </si>
  <si>
    <t>0003000800</t>
  </si>
  <si>
    <t>0003000600</t>
  </si>
  <si>
    <t>0003000900</t>
  </si>
  <si>
    <t>0003001300</t>
  </si>
  <si>
    <t>Unmapped MIO</t>
  </si>
  <si>
    <t>Unmapped SPO</t>
  </si>
  <si>
    <t>0001000600</t>
  </si>
  <si>
    <t>0001000800</t>
  </si>
  <si>
    <t>0001000300</t>
  </si>
  <si>
    <t>0001000100</t>
  </si>
  <si>
    <t>0001000200</t>
  </si>
  <si>
    <t>0001000700</t>
  </si>
  <si>
    <t>0001000400</t>
  </si>
  <si>
    <t>0001000500</t>
  </si>
  <si>
    <t>0002000600</t>
  </si>
  <si>
    <t>0002000800</t>
  </si>
  <si>
    <t>0002000300</t>
  </si>
  <si>
    <t>0002000100</t>
  </si>
  <si>
    <t>0002000200</t>
  </si>
  <si>
    <t>0002000700</t>
  </si>
  <si>
    <t>0002000400</t>
  </si>
  <si>
    <t>0002000500</t>
  </si>
  <si>
    <t>0001001400</t>
  </si>
  <si>
    <t>0001001600</t>
  </si>
  <si>
    <t>0001001300</t>
  </si>
  <si>
    <t>0001001800</t>
  </si>
  <si>
    <t>0001001500</t>
  </si>
  <si>
    <t>0001000900</t>
  </si>
  <si>
    <t>0001001000</t>
  </si>
  <si>
    <t>0001001900</t>
  </si>
  <si>
    <t>0001002000</t>
  </si>
  <si>
    <t>0001002100</t>
  </si>
  <si>
    <t>0001001700</t>
  </si>
  <si>
    <t>0001001100</t>
  </si>
  <si>
    <t>0001001200</t>
  </si>
  <si>
    <t>0002001400</t>
  </si>
  <si>
    <t>0002001600</t>
  </si>
  <si>
    <t>0002001300</t>
  </si>
  <si>
    <t>0002001800</t>
  </si>
  <si>
    <t>0002001500</t>
  </si>
  <si>
    <t>0002000900</t>
  </si>
  <si>
    <t>0002001900</t>
  </si>
  <si>
    <t>0002002000</t>
  </si>
  <si>
    <t>0002002100</t>
  </si>
  <si>
    <t>0002001700</t>
  </si>
  <si>
    <t>0002001100</t>
  </si>
  <si>
    <t>0002001200</t>
  </si>
  <si>
    <t>0003000111</t>
  </si>
  <si>
    <t>0003000112</t>
  </si>
  <si>
    <t>0001000130</t>
  </si>
  <si>
    <t>0001000930</t>
  </si>
  <si>
    <t>0001000710</t>
  </si>
  <si>
    <t>0002000210</t>
  </si>
  <si>
    <t>0001000910</t>
  </si>
  <si>
    <t>0003000510</t>
  </si>
  <si>
    <t>0003000110</t>
  </si>
  <si>
    <t>0003002110</t>
  </si>
  <si>
    <t>0003001810</t>
  </si>
  <si>
    <t>0003000810</t>
  </si>
  <si>
    <t>0003000720</t>
  </si>
  <si>
    <t>0003000820</t>
  </si>
  <si>
    <t>0003000920</t>
  </si>
  <si>
    <t>0003001320</t>
  </si>
  <si>
    <t>0003000230</t>
  </si>
  <si>
    <t>0004000711</t>
  </si>
  <si>
    <t>0004000930</t>
  </si>
  <si>
    <t>NATL-HS-DGM-01</t>
  </si>
  <si>
    <t>Vacant HOD</t>
  </si>
  <si>
    <t>NATL-HS-HOD-01</t>
  </si>
  <si>
    <t>STH-A-HS-RM-01</t>
  </si>
  <si>
    <t>KHI01-HS-AM-01</t>
  </si>
  <si>
    <t>KHI01-HS-CHO-01</t>
  </si>
  <si>
    <t>LHR01-HS-CHO-03</t>
  </si>
  <si>
    <t>KHI01-HS-CHO-02</t>
  </si>
  <si>
    <t>KHI01-HS-CHO-03</t>
  </si>
  <si>
    <t>KHI01-HS-CHO-04</t>
  </si>
  <si>
    <t>KHI01-HS-QAM-01</t>
  </si>
  <si>
    <t>0011</t>
  </si>
  <si>
    <t>0010</t>
  </si>
  <si>
    <t>0004000100</t>
  </si>
  <si>
    <t>KHI01-HS-CHO-00</t>
  </si>
  <si>
    <t>QTA-HS-AM-01</t>
  </si>
  <si>
    <t>QTA-HS-CHO-01</t>
  </si>
  <si>
    <t>SUK-HS-AM-01</t>
  </si>
  <si>
    <t>0004000500</t>
  </si>
  <si>
    <t>SUK-HS-CHO-00</t>
  </si>
  <si>
    <t>MUX-HS-CHO-00</t>
  </si>
  <si>
    <t>SUK-HS-CHO-01</t>
  </si>
  <si>
    <t>MUX-HS-CHO-03</t>
  </si>
  <si>
    <t>SUK-HS-CHO-02</t>
  </si>
  <si>
    <t>MUX-HS-CHO-02</t>
  </si>
  <si>
    <t>SUK-HS-CHO-03</t>
  </si>
  <si>
    <t>SUK-HS-CHO-04</t>
  </si>
  <si>
    <t>SUK-HS-CHO-05</t>
  </si>
  <si>
    <t>MUX-HS-CHO-06</t>
  </si>
  <si>
    <t>MUX-HS-CHO-01</t>
  </si>
  <si>
    <t>MUX-HS-CHO-04</t>
  </si>
  <si>
    <t>CNT-A-HS-RM-01</t>
  </si>
  <si>
    <t>Vacant RM Central</t>
  </si>
  <si>
    <t>NTH-A-HS-RM-01</t>
  </si>
  <si>
    <t>LHR01-HS-AM-01</t>
  </si>
  <si>
    <t>MUX-HS-AM-01</t>
  </si>
  <si>
    <t>GUJ-HS-AM-01</t>
  </si>
  <si>
    <t>FSD-HS-AM-01</t>
  </si>
  <si>
    <t>ISB-HS-AM-01</t>
  </si>
  <si>
    <t>PSH-HS-AM-01</t>
  </si>
  <si>
    <t>LHR01-HS-CHO-00</t>
  </si>
  <si>
    <t>GUJ-HS-CHO-00</t>
  </si>
  <si>
    <t>FSD-HS-CHO-00</t>
  </si>
  <si>
    <t>ISB-HS-CHO-00</t>
  </si>
  <si>
    <t>PSH-HS-CHO-00</t>
  </si>
  <si>
    <t>0004002100</t>
  </si>
  <si>
    <t>0004001800</t>
  </si>
  <si>
    <t>0004000800</t>
  </si>
  <si>
    <t>0004001300</t>
  </si>
  <si>
    <t>0004000700</t>
  </si>
  <si>
    <t>0004000900</t>
  </si>
  <si>
    <t>0004000400</t>
  </si>
  <si>
    <t>QTA-HS-CHO-00</t>
  </si>
  <si>
    <t>LHR01-HS-CHO-01</t>
  </si>
  <si>
    <t>LHR01-HS-CHO-02</t>
  </si>
  <si>
    <t>LHR01-HS-CHO-04</t>
  </si>
  <si>
    <t>LHR01-HS-CHO-05</t>
  </si>
  <si>
    <t>LHR01-HS-QAM-01</t>
  </si>
  <si>
    <t>LHR01-HS-QAM-02</t>
  </si>
  <si>
    <t>Vacant CHO MUX</t>
  </si>
  <si>
    <t>MUX-HS-CHO-05</t>
  </si>
  <si>
    <t>GUJ-HS-CHO-01</t>
  </si>
  <si>
    <t>GUJ-HS-CHO-02</t>
  </si>
  <si>
    <t>GUJ-HS-CHO-03</t>
  </si>
  <si>
    <t>MUX-HS-QAM-01</t>
  </si>
  <si>
    <t>FSD-HS-CHO-01</t>
  </si>
  <si>
    <t>FSD-HS-CHO-02</t>
  </si>
  <si>
    <t>FSD-HS-CHO-03</t>
  </si>
  <si>
    <t>FSD-HS-CHO-04</t>
  </si>
  <si>
    <t>GUJ-HS-CHO-04</t>
  </si>
  <si>
    <t>GUJ-HS-QAM-01</t>
  </si>
  <si>
    <t>GUJ-HS-QAM-02</t>
  </si>
  <si>
    <t>ISB-HS-CHO-01</t>
  </si>
  <si>
    <t>ISB-HS-CHO-02</t>
  </si>
  <si>
    <t>ISB-HS-CHO-03</t>
  </si>
  <si>
    <t>ISB-HS-CHO-04</t>
  </si>
  <si>
    <t>FSD-HS-CHO-05</t>
  </si>
  <si>
    <t>FSD-HS-QAM-01</t>
  </si>
  <si>
    <t>ISB-HS-QAM-01</t>
  </si>
  <si>
    <t>ISB-HS-QAM-02</t>
  </si>
  <si>
    <t>PSH-HS-CHO-01</t>
  </si>
  <si>
    <t>PSH-HS-CHO-02</t>
  </si>
  <si>
    <t>PSH-HS-CHO-03</t>
  </si>
  <si>
    <t>PSH-HS-CHO-04</t>
  </si>
  <si>
    <t>PSH-HS-QAM-01</t>
  </si>
  <si>
    <t>OLD T-Code</t>
  </si>
  <si>
    <t>Pharmaceutical</t>
  </si>
  <si>
    <t>SAS_ID</t>
  </si>
  <si>
    <t>Fast Moving Consumer Goods - 1</t>
  </si>
  <si>
    <t>Fast Moving Consumer Goods - 2</t>
  </si>
  <si>
    <t>SUK-PHR-MIO-01</t>
  </si>
  <si>
    <t>PSH-PHR-MIO-05</t>
  </si>
  <si>
    <t>ISB-PHR-MIO-05</t>
  </si>
  <si>
    <t>SUK-PHR-MIO-02</t>
  </si>
  <si>
    <t>PSH-PHR-MIO-01</t>
  </si>
  <si>
    <t>PSH-PHR-MIO-02</t>
  </si>
  <si>
    <t>PSH-PHR-MIO-03</t>
  </si>
  <si>
    <t>PSH-PHR-MIO-04</t>
  </si>
  <si>
    <t>PSH-PHR-MIO-06</t>
  </si>
  <si>
    <t>ISB-PHR-MIO-01</t>
  </si>
  <si>
    <t>ISB-PHR-MIO-02</t>
  </si>
  <si>
    <t>ISB-PHR-MIO-03</t>
  </si>
  <si>
    <t>ISB-PHR-MIO-04</t>
  </si>
  <si>
    <t>SUK-PHR-MIO-03</t>
  </si>
  <si>
    <t>SUK-PHR-MIO-04</t>
  </si>
  <si>
    <t>SUK-PHR-MIO-05</t>
  </si>
  <si>
    <t>SUK-PHR-MIO-06</t>
  </si>
  <si>
    <t>SUK-PHR-MIO-07</t>
  </si>
  <si>
    <t>SUK-PHR-MIO-00</t>
  </si>
  <si>
    <t>SUK-PHR-ASM-01</t>
  </si>
  <si>
    <t>KHI01-PHR-MIO-00</t>
  </si>
  <si>
    <t>KHI01-PHR-MIO-01</t>
  </si>
  <si>
    <t>KHI01-PHR-MIO-02</t>
  </si>
  <si>
    <t>KHI01-PHR-MIO-03</t>
  </si>
  <si>
    <t>KHI01-PHR-MIO-04</t>
  </si>
  <si>
    <t>KHI01-PHR-MIO-05</t>
  </si>
  <si>
    <t>KHI01-PHR-MIO-06</t>
  </si>
  <si>
    <t>KHI01-PHR-ASM-01</t>
  </si>
  <si>
    <t>PSH-PHR-MIO-00</t>
  </si>
  <si>
    <t>PSH-PHR-ASM-01</t>
  </si>
  <si>
    <t>ISB-PHR-MIO-00</t>
  </si>
  <si>
    <t>ISB-PHR-ASM-01</t>
  </si>
  <si>
    <t>MUX-PHR-MIO-01</t>
  </si>
  <si>
    <t>MUX-PHR-MIO-02</t>
  </si>
  <si>
    <t>MUX-PHR-MIO-04</t>
  </si>
  <si>
    <t>MUX-PHR-MIO-03</t>
  </si>
  <si>
    <t>MUX-PHR-MIO-00</t>
  </si>
  <si>
    <t>MUX-PHR-ASM-01</t>
  </si>
  <si>
    <t>FSD-PHR-MIO-01</t>
  </si>
  <si>
    <t>FSD-PHR-MIO-02</t>
  </si>
  <si>
    <t>FSD-PHR-MIO-03</t>
  </si>
  <si>
    <t>FSD-PHR-MIO-04</t>
  </si>
  <si>
    <t>FSD-PHR-MIO-05</t>
  </si>
  <si>
    <t>FSD-PHR-MIO-06</t>
  </si>
  <si>
    <t>FSD-PHR-MIO-00</t>
  </si>
  <si>
    <t>FSD-PHR-ASM-01</t>
  </si>
  <si>
    <t>BWP-PHR-MIO-01</t>
  </si>
  <si>
    <t>BWP-PHR-MIO-02</t>
  </si>
  <si>
    <t>BWP-PHR-MIO-03</t>
  </si>
  <si>
    <t>BWP-PHR-MIO-04</t>
  </si>
  <si>
    <t>BWP-PHR-MIO-00</t>
  </si>
  <si>
    <t>BWP-PHR-ASM-01</t>
  </si>
  <si>
    <t>LHR01-PHR-MIO-01</t>
  </si>
  <si>
    <t>LHR01-PHR-MIO-02</t>
  </si>
  <si>
    <t>LHR01-PHR-MIO-03</t>
  </si>
  <si>
    <t>LHR01-PHR-MIO-04</t>
  </si>
  <si>
    <t>LHR01-PHR-MIO-05</t>
  </si>
  <si>
    <t>LHR01-PHR-MIO-06</t>
  </si>
  <si>
    <t>LHR01-PHR-MIO-07</t>
  </si>
  <si>
    <t>LHR01-PHR-MIO-00</t>
  </si>
  <si>
    <t>LHR01-PHR-ASM-01</t>
  </si>
  <si>
    <t>GUJ-PHR-MIO-01</t>
  </si>
  <si>
    <t>GUJ-PHR-MIO-02</t>
  </si>
  <si>
    <t>GUJ-PHR-MIO-03</t>
  </si>
  <si>
    <t>GUJ-PHR-MIO-04</t>
  </si>
  <si>
    <t>GUJ-PHR-MIO-05</t>
  </si>
  <si>
    <t>GUJ-PHR-MIO-00</t>
  </si>
  <si>
    <t>GUJ-PHR-ASM-01</t>
  </si>
  <si>
    <t>Vacant South RSM</t>
  </si>
  <si>
    <t>Vacant ISB ASM</t>
  </si>
  <si>
    <t>Vacant FSD ASM</t>
  </si>
  <si>
    <t>NATL-PHR-HOD-01</t>
  </si>
  <si>
    <t>Vacant GUJ ASM</t>
  </si>
  <si>
    <t>Vacant LHR ASM</t>
  </si>
  <si>
    <t>OLD Territory Codes</t>
  </si>
  <si>
    <t>Vacant SUK MIO</t>
  </si>
  <si>
    <t>Vacant KHI MIO</t>
  </si>
  <si>
    <t>Vacant PSH MIO</t>
  </si>
  <si>
    <t>Vacant ISB MIO</t>
  </si>
  <si>
    <t>Vacant FSD MIO</t>
  </si>
  <si>
    <t>0014</t>
  </si>
  <si>
    <t>0016</t>
  </si>
  <si>
    <t>0015</t>
  </si>
  <si>
    <t>0019</t>
  </si>
  <si>
    <t>0020</t>
  </si>
  <si>
    <t>0017</t>
  </si>
  <si>
    <t>0012</t>
  </si>
  <si>
    <t>Vacant South-A RSM</t>
  </si>
  <si>
    <t>STH-A-FMCG01-RSM-01</t>
  </si>
  <si>
    <t>STH-A-FMCG02-RSM-01</t>
  </si>
  <si>
    <t>STH-FMCG02-DGM-01</t>
  </si>
  <si>
    <t>STH-FMCG01-DGM-01</t>
  </si>
  <si>
    <t>STH-B-FMCG01-RSM-01</t>
  </si>
  <si>
    <t>STH-B-FMCG02-RSM-01</t>
  </si>
  <si>
    <t>NTH-FMCG01-DGM-01</t>
  </si>
  <si>
    <t>NTH-FMCG02-DGM-01</t>
  </si>
  <si>
    <t>NTH-A-FMCG02-RSM-01</t>
  </si>
  <si>
    <t>NTH-A-FMCG01-RSM-01</t>
  </si>
  <si>
    <t>NTH-B-FMCG01-RSM-01</t>
  </si>
  <si>
    <t>NTH-B-FMCG02-RSM-01</t>
  </si>
  <si>
    <t>Vacant North-A RSM</t>
  </si>
  <si>
    <t>NATL-FMCG01-HOD-01</t>
  </si>
  <si>
    <t>NATL-FMCG02-HOD-01</t>
  </si>
  <si>
    <t>BWP-FMCG01-SPO-01</t>
  </si>
  <si>
    <t>FSD-FMCG01-SPO-01</t>
  </si>
  <si>
    <t>HYD-FMCG01-SPO-01</t>
  </si>
  <si>
    <t>BWP-FMCG01-SPO-02</t>
  </si>
  <si>
    <t>FSD-FMCG01-SPO-02</t>
  </si>
  <si>
    <t>FSD-FMCG01-SPO-03</t>
  </si>
  <si>
    <t>FSD-FMCG01-SPO-05</t>
  </si>
  <si>
    <t>FSD-FMCG01-SPO-06</t>
  </si>
  <si>
    <t>HYD-FMCG01-SPO-02</t>
  </si>
  <si>
    <t>HYD-FMCG01-SPO-03</t>
  </si>
  <si>
    <t>HYD-FMCG01-SPO-04</t>
  </si>
  <si>
    <t>HYD-FMCG01-SPO-05</t>
  </si>
  <si>
    <t>BWP-FMCG01-SPO-03</t>
  </si>
  <si>
    <t>BWP-FMCG01-SPO-04</t>
  </si>
  <si>
    <t>BWP-FMCG01-SPO-05</t>
  </si>
  <si>
    <t>BWP-FMCG01-SPO-00</t>
  </si>
  <si>
    <t>BWP-FMCG01-ASM-01</t>
  </si>
  <si>
    <t>FSD-FMCG01-SPO-04</t>
  </si>
  <si>
    <t>FSD-FMCG01-SPO-00</t>
  </si>
  <si>
    <t>HYD-FMCG01-SPO-00</t>
  </si>
  <si>
    <t>KHI01-FMCG01-SPO-00</t>
  </si>
  <si>
    <t>FSD-FMCG01-ASM-01</t>
  </si>
  <si>
    <t>HYD-FMCG01-ASM-01</t>
  </si>
  <si>
    <t>KHI01-FMCG01-SPO-01</t>
  </si>
  <si>
    <t>KHI01-FMCG01-SPO-02</t>
  </si>
  <si>
    <t>KHI01-FMCG01-SPO-03</t>
  </si>
  <si>
    <t>KHI01-FMCG01-SPO-04</t>
  </si>
  <si>
    <t>KHI01-FMCG01-SPO-05</t>
  </si>
  <si>
    <t>KHI01-FMCG01-SPO-06</t>
  </si>
  <si>
    <t>KHI01-FMCG01-ASM-01</t>
  </si>
  <si>
    <t>KHI02-FMCG01-SPO-01</t>
  </si>
  <si>
    <t>KHI02-FMCG01-SPO-02</t>
  </si>
  <si>
    <t>KHI02-FMCG01-SPO-03</t>
  </si>
  <si>
    <t>KHI02-FMCG01-SPO-04</t>
  </si>
  <si>
    <t>KHI02-FMCG01-SPO-05</t>
  </si>
  <si>
    <t>KHI02-FMCG01-SPO-06</t>
  </si>
  <si>
    <t>KHI02-FMCG01-SPO-00</t>
  </si>
  <si>
    <t>KHI02-FMCG01-ASM-01</t>
  </si>
  <si>
    <t>Vacant MUX SPO</t>
  </si>
  <si>
    <t>MUX-FMCG01-SPO-01</t>
  </si>
  <si>
    <t>MUX-FMCG01-SPO-02</t>
  </si>
  <si>
    <t>MUX-FMCG01-SPO-03</t>
  </si>
  <si>
    <t>MUX-FMCG01-SPO-04</t>
  </si>
  <si>
    <t>MUX-FMCG01-SPO-05</t>
  </si>
  <si>
    <t>MUX-FMCG01-SPO-06</t>
  </si>
  <si>
    <t>MUX-FMCG01-SPO-07</t>
  </si>
  <si>
    <t>MUX-FMCG01-SPO-00</t>
  </si>
  <si>
    <t>MUX-FMCG01-ASM-00</t>
  </si>
  <si>
    <t>QTA-FMCG01-SPO-01</t>
  </si>
  <si>
    <t>QTA-FMCG01-SPO-02</t>
  </si>
  <si>
    <t>QTA-FMCG01-SPO-00</t>
  </si>
  <si>
    <t>QTA-FMCG01-ASM-01</t>
  </si>
  <si>
    <t>MUX-FMCG01-ASM-01</t>
  </si>
  <si>
    <t>SUK-FMCG01-SPO-01</t>
  </si>
  <si>
    <t>SUK-FMCG01-SPO-02</t>
  </si>
  <si>
    <t>SUK-FMCG01-SPO-03</t>
  </si>
  <si>
    <t>SUK-FMCG01-SPO-04</t>
  </si>
  <si>
    <t>SUK-FMCG01-SPO-00</t>
  </si>
  <si>
    <t>SUK-FMCG01-ASM-01</t>
  </si>
  <si>
    <t>BWP-FMCG02-SPO-01</t>
  </si>
  <si>
    <t>BWP-FMCG02-SPO-02</t>
  </si>
  <si>
    <t>BWP-FMCG02-SPO-03</t>
  </si>
  <si>
    <t>BWP-FMCG02-SPO-04</t>
  </si>
  <si>
    <t>BWP-FMCG02-SPO-00</t>
  </si>
  <si>
    <t>BWP-FMCG02-ASM-01</t>
  </si>
  <si>
    <t>FSD-FMCG02-SPO-01</t>
  </si>
  <si>
    <t>FSD-FMCG02-SPO-02</t>
  </si>
  <si>
    <t>FSD-FMCG02-SPO-03</t>
  </si>
  <si>
    <t>FSD-FMCG02-SPO-04</t>
  </si>
  <si>
    <t>FSD-FMCG02-SPO-05</t>
  </si>
  <si>
    <t>FSD-FMCG02-SPO-06</t>
  </si>
  <si>
    <t>FSD-FMCG02-SPO-00</t>
  </si>
  <si>
    <t>FSD-FMCG02-ASM-01</t>
  </si>
  <si>
    <t>HYD-FMCG02-SPO-01</t>
  </si>
  <si>
    <t>HYD-FMCG02-SPO-02</t>
  </si>
  <si>
    <t>HYD-FMCG02-SPO-03</t>
  </si>
  <si>
    <t>HYD-FMCG02-SPO-04</t>
  </si>
  <si>
    <t>HYD-FMCG02-SPO-00</t>
  </si>
  <si>
    <t>HYD-FMCG02-ASM-01</t>
  </si>
  <si>
    <t>KHI01-FMCG02-SPO-01</t>
  </si>
  <si>
    <t>KHI01-FMCG02-SPO-02</t>
  </si>
  <si>
    <t>KHI01-FMCG02-SPO-03</t>
  </si>
  <si>
    <t>KHI01-FMCG02-SPO-04</t>
  </si>
  <si>
    <t>KHI01-FMCG02-SPO-05</t>
  </si>
  <si>
    <t>KHI01-FMCG02-SPO-06</t>
  </si>
  <si>
    <t>KHI01-FMCG02-SPO-00</t>
  </si>
  <si>
    <t>KHI01-FMCG02-ASM-01</t>
  </si>
  <si>
    <t>Vacant KHI02 SPO</t>
  </si>
  <si>
    <t>KHI02-FMCG02-SPO-01</t>
  </si>
  <si>
    <t>KHI02-FMCG02-SPO-02</t>
  </si>
  <si>
    <t>KHI02-FMCG02-SPO-03</t>
  </si>
  <si>
    <t>KHI02-FMCG02-SPO-04</t>
  </si>
  <si>
    <t>KHI02-FMCG02-SPO-05</t>
  </si>
  <si>
    <t>KHI02-FMCG02-SPO-06</t>
  </si>
  <si>
    <t>KHI02-FMCG02-SPO-00</t>
  </si>
  <si>
    <t>KHI02-FMCG02-ASM-01</t>
  </si>
  <si>
    <t>MUX-FMCG02-SPO-01</t>
  </si>
  <si>
    <t>MUX-FMCG02-SPO-02</t>
  </si>
  <si>
    <t>MUX-FMCG02-SPO-03</t>
  </si>
  <si>
    <t>MUX-FMCG02-SPO-04</t>
  </si>
  <si>
    <t>MUX-FMCG02-SPO-05</t>
  </si>
  <si>
    <t>MUX-FMCG02-SPO-06</t>
  </si>
  <si>
    <t>MUX-FMCG02-SPO-00</t>
  </si>
  <si>
    <t>MUX-FMCG02-ASM-01</t>
  </si>
  <si>
    <t>QTA-FMCG02-SPO-01</t>
  </si>
  <si>
    <t>QTA-FMCG02-ASM-01</t>
  </si>
  <si>
    <t>SUK-FMCG02-SPO-01</t>
  </si>
  <si>
    <t>SUK-FMCG02-SPO-02</t>
  </si>
  <si>
    <t>SUK-FMCG02-SPO-03</t>
  </si>
  <si>
    <t>SUK-FMCG02-SPO-04</t>
  </si>
  <si>
    <t>SUK-FMCG02-ASM-01</t>
  </si>
  <si>
    <t>ABT-FMCG02-SPO-01</t>
  </si>
  <si>
    <t>ABT-FMCG02-SPO-02</t>
  </si>
  <si>
    <t>ABT-FMCG01-ASM-01</t>
  </si>
  <si>
    <t>QTA-FMCG02-SPO-00</t>
  </si>
  <si>
    <t>SUK-FMCG02-SPO-00</t>
  </si>
  <si>
    <t>ABT-FMCG02-SPO-00</t>
  </si>
  <si>
    <t>ABT-FMCG01-SPO-01</t>
  </si>
  <si>
    <t>ABT-FMCG01-SPO-02</t>
  </si>
  <si>
    <t>ABT-FMCG01-SPO-00</t>
  </si>
  <si>
    <t>DIK-FMCG01-SPO-01</t>
  </si>
  <si>
    <t>DIK-FMCG01-SPO-02</t>
  </si>
  <si>
    <t>DIK-FMCG01-ASM-01</t>
  </si>
  <si>
    <t>DIK-FMCG01-SPO-03</t>
  </si>
  <si>
    <t>DIK-FMCG01-SPO-00</t>
  </si>
  <si>
    <t>GUJ-FMCG01-SPO-01</t>
  </si>
  <si>
    <t>GUJ-FMCG01-SPO-02</t>
  </si>
  <si>
    <t>GUJ-FMCG01-SPO-03</t>
  </si>
  <si>
    <t>GUJ-FMCG01-SPO-04</t>
  </si>
  <si>
    <t>GUJ-FMCG01-SPO-05</t>
  </si>
  <si>
    <t>GUJ-FMCG01-SPO-06</t>
  </si>
  <si>
    <t>GUJ-FMCG01-SPO-00</t>
  </si>
  <si>
    <t>GUJ-FMCG01-ASM-01</t>
  </si>
  <si>
    <t>ISB-FMCG01-SPO-01</t>
  </si>
  <si>
    <t>ISB-FMCG01-SPO-02</t>
  </si>
  <si>
    <t>ISB-FMCG01-SPO-03</t>
  </si>
  <si>
    <t>ISB-FMCG01-SPO-00</t>
  </si>
  <si>
    <t>ISB-FMCG01-ASM-01</t>
  </si>
  <si>
    <t>Naveed Iqbal</t>
  </si>
  <si>
    <t>Vacant LHR01 SPO</t>
  </si>
  <si>
    <t>JLM-FMCG01-SPO-01</t>
  </si>
  <si>
    <t>JLM-FMCG01-SPO-02</t>
  </si>
  <si>
    <t>JLM-FMCG01-SPO-00</t>
  </si>
  <si>
    <t>JLM-FMCG01-ASM-01</t>
  </si>
  <si>
    <t>LHR01-FMCG01-SPO-01</t>
  </si>
  <si>
    <t>LHR01-FMCG01-SPO-02</t>
  </si>
  <si>
    <t>LHR01-FMCG01-SPO-03</t>
  </si>
  <si>
    <t>LHR01-FMCG01-SPO-04</t>
  </si>
  <si>
    <t>LHR01-FMCG01-SPO-00</t>
  </si>
  <si>
    <t>LHR01-FMCG01-ASM-01</t>
  </si>
  <si>
    <t>Muhammad Jaffar</t>
  </si>
  <si>
    <t>LHR02-FMCG01-SPO-01</t>
  </si>
  <si>
    <t>LHR02-FMCG01-SPO-02</t>
  </si>
  <si>
    <t>LHR02-FMCG01-SPO-03</t>
  </si>
  <si>
    <t>LHR02-FMCG01-SPO-04</t>
  </si>
  <si>
    <t>LHR02-FMCG01-SPO-05</t>
  </si>
  <si>
    <t>LHR02-FMCG01-SPO-00</t>
  </si>
  <si>
    <t>LHR02-FMCG01-ASM-01</t>
  </si>
  <si>
    <t>MDN-FMCG01-SPO-01</t>
  </si>
  <si>
    <t>MDN-FMCG01-SPO-02</t>
  </si>
  <si>
    <t>MDN-FMCG01-SPO-00</t>
  </si>
  <si>
    <t>MDN-FMCG01-ASM-01</t>
  </si>
  <si>
    <t>MNG-FMCG01-SPO-01</t>
  </si>
  <si>
    <t>MNG-FMCG01-SPO-02</t>
  </si>
  <si>
    <t>MNG-FMCG01-SPO-03</t>
  </si>
  <si>
    <t>MNG-FMCG01-SPO-00</t>
  </si>
  <si>
    <t>MNG-FMCG01-ASM-01</t>
  </si>
  <si>
    <t>PSH-FMCG01-SPO-01</t>
  </si>
  <si>
    <t>PSH-FMCG01-SPO-02</t>
  </si>
  <si>
    <t>PSH-FMCG01-SPO-03</t>
  </si>
  <si>
    <t>PSH-FMCG01-SPO-00</t>
  </si>
  <si>
    <t>PSH-FMCG01-ASM-01</t>
  </si>
  <si>
    <t>RWP-FMCG01-SPO-01</t>
  </si>
  <si>
    <t>RWP-FMCG01-SPO-00</t>
  </si>
  <si>
    <t>RWP-FMCG01-ASM-01</t>
  </si>
  <si>
    <t>SWL-FMCG01-SPO-01</t>
  </si>
  <si>
    <t>RWP-FMCG01-SPO-02</t>
  </si>
  <si>
    <t>SWL-FMCG01-SPO-02</t>
  </si>
  <si>
    <t>SWL-FMCG01-SPO-03</t>
  </si>
  <si>
    <t>SWL-FMCG01-SPO-04</t>
  </si>
  <si>
    <t>SWL-FMCG01-SPO-05</t>
  </si>
  <si>
    <t>SWL-FMCG01-SPO-06</t>
  </si>
  <si>
    <t>SWL-FMCG01-SPO-07</t>
  </si>
  <si>
    <t>SWL-FMCG01-SPO-00</t>
  </si>
  <si>
    <t>SWL-FMCG01-ASM-01</t>
  </si>
  <si>
    <t>SGD-FMCG01-SPO-01</t>
  </si>
  <si>
    <t>SGD-FMCG01-SPO-02</t>
  </si>
  <si>
    <t>SGD-FMCG01-SPO-00</t>
  </si>
  <si>
    <t>SGD-FMCG01-ASM-01</t>
  </si>
  <si>
    <t>ABT-FMCG02-ASM-01</t>
  </si>
  <si>
    <t>DIK-FMCG02-SPO-01</t>
  </si>
  <si>
    <t>DIK-FMCG02-SPO-02</t>
  </si>
  <si>
    <t>DIK-FMCG02-SPO-00</t>
  </si>
  <si>
    <t>DIK-FMCG02-ASM-01</t>
  </si>
  <si>
    <t>GUJ-FMCG02-SPO-01</t>
  </si>
  <si>
    <t>GUJ-FMCG02-SPO-02</t>
  </si>
  <si>
    <t>GUJ-FMCG02-SPO-03</t>
  </si>
  <si>
    <t>GUJ-FMCG02-SPO-04</t>
  </si>
  <si>
    <t>GUJ-FMCG02-SPO-00</t>
  </si>
  <si>
    <t>GUJ-FMCG02-ASM-01</t>
  </si>
  <si>
    <t>ISB-FMCG02-SPO-01</t>
  </si>
  <si>
    <t>ISB-FMCG02-SPO-02</t>
  </si>
  <si>
    <t>ISB-FMCG02-SPO-00</t>
  </si>
  <si>
    <t>ISB-FMCG02-ASM-01</t>
  </si>
  <si>
    <t>JLM-FMCG02-SPO-01</t>
  </si>
  <si>
    <t>JLM-FMCG02-SPO-02</t>
  </si>
  <si>
    <t>JLM-FMCG02-SPO-03</t>
  </si>
  <si>
    <t>JLM-FMCG02-SPO-00</t>
  </si>
  <si>
    <t>JLM-FMCG02-ASM-01</t>
  </si>
  <si>
    <t>LHR01-FMCG02-SPO-01</t>
  </si>
  <si>
    <t>LHR01-FMCG02-SPO-02</t>
  </si>
  <si>
    <t>LHR01-FMCG02-SPO-03</t>
  </si>
  <si>
    <t>LHR01-FMCG02-SPO-04</t>
  </si>
  <si>
    <t>LHR01-FMCG02-SPO-05</t>
  </si>
  <si>
    <t>LHR01-FMCG02-SPO-06</t>
  </si>
  <si>
    <t>LHR01-FMCG02-SPO-07</t>
  </si>
  <si>
    <t>LHR01-FMCG02-SPO-00</t>
  </si>
  <si>
    <t>LHR01-FMCG02-ASM-01</t>
  </si>
  <si>
    <t>MDN-FMCG02-SPO-01</t>
  </si>
  <si>
    <t>MDN-FMCG02-SPO-02</t>
  </si>
  <si>
    <t>MDN-FMCG02-SPO-00</t>
  </si>
  <si>
    <t>MDN-FMCG02-ASM-01</t>
  </si>
  <si>
    <t>MNG-FMCG02-SPO-01</t>
  </si>
  <si>
    <t>MNG-FMCG02-SPO-02</t>
  </si>
  <si>
    <t>MNG-FMCG02-SPO-00</t>
  </si>
  <si>
    <t>MNG-FMCG02-ASM-01</t>
  </si>
  <si>
    <t>PSH-FMCG02-SPO-01</t>
  </si>
  <si>
    <t>PSH-FMCG02-SPO-02</t>
  </si>
  <si>
    <t>PSH-FMCG02-SPO-03</t>
  </si>
  <si>
    <t>PSH-FMCG02-SPO-04</t>
  </si>
  <si>
    <t>PSH-FMCG02-SPO-05</t>
  </si>
  <si>
    <t>PSH-FMCG02-SPO-00</t>
  </si>
  <si>
    <t>PSH-FMCG02-ASM-01</t>
  </si>
  <si>
    <t>RWP-FMCG02-SPO-01</t>
  </si>
  <si>
    <t>RWP-FMCG02-SPO-02</t>
  </si>
  <si>
    <t>RWP-FMCG02-SPO-03</t>
  </si>
  <si>
    <t>RWP-FMCG02-SPO-00</t>
  </si>
  <si>
    <t>RWP-FMCG02-ASM-01</t>
  </si>
  <si>
    <t>SWL-FMCG02-SPO-01</t>
  </si>
  <si>
    <t>SWL-FMCG02-SPO-02</t>
  </si>
  <si>
    <t>SWL-FMCG02-SPO-03</t>
  </si>
  <si>
    <t>SWL-FMCG02-SPO-04</t>
  </si>
  <si>
    <t>SWL-FMCG02-SPO-00</t>
  </si>
  <si>
    <t>SWL-FMCG02-ASM-01</t>
  </si>
  <si>
    <t>SGD-FMCG02-SPO-01</t>
  </si>
  <si>
    <t>SGD-FMCG02-SPO-02</t>
  </si>
  <si>
    <t>SGD-FMCG02-SPO-03</t>
  </si>
  <si>
    <t>SGD-FMCG02-SPO-00</t>
  </si>
  <si>
    <t>SGD-FMCG02-ASM-01</t>
  </si>
  <si>
    <t>Team_ID</t>
  </si>
  <si>
    <t>Team_Name</t>
  </si>
  <si>
    <t>Zone_ID</t>
  </si>
  <si>
    <t>Zone_Name</t>
  </si>
  <si>
    <t>Sub_Zone</t>
  </si>
  <si>
    <t>Region_Name</t>
  </si>
  <si>
    <t>Employe_ID</t>
  </si>
  <si>
    <t>Position_Code</t>
  </si>
  <si>
    <t>Employe_Name</t>
  </si>
  <si>
    <t>Desg._ID</t>
  </si>
  <si>
    <t>Designation_Name</t>
  </si>
  <si>
    <t>Dept._ID</t>
  </si>
  <si>
    <t>Depatment_Name</t>
  </si>
  <si>
    <t>Report_To_Position_Code</t>
  </si>
  <si>
    <t>Report_To_Name</t>
  </si>
  <si>
    <t>Base_Name</t>
  </si>
  <si>
    <t>Team_Region_ID</t>
  </si>
  <si>
    <t>0001001911</t>
  </si>
  <si>
    <t>84</t>
  </si>
  <si>
    <t>06</t>
  </si>
  <si>
    <t>06100</t>
  </si>
  <si>
    <t>0610001</t>
  </si>
  <si>
    <t>0610002</t>
  </si>
  <si>
    <t>0610003</t>
  </si>
  <si>
    <t>0610004</t>
  </si>
  <si>
    <t>0611001</t>
  </si>
  <si>
    <t>06120</t>
  </si>
  <si>
    <t>0612001</t>
  </si>
  <si>
    <t>0612002</t>
  </si>
  <si>
    <t>0612003</t>
  </si>
  <si>
    <t>0612004</t>
  </si>
  <si>
    <t>0612005</t>
  </si>
  <si>
    <t>08</t>
  </si>
  <si>
    <t>08110</t>
  </si>
  <si>
    <t>0811001</t>
  </si>
  <si>
    <t>0811002</t>
  </si>
  <si>
    <t>0811003</t>
  </si>
  <si>
    <t>0811004</t>
  </si>
  <si>
    <t>0811005</t>
  </si>
  <si>
    <t>08120</t>
  </si>
  <si>
    <t>0812001</t>
  </si>
  <si>
    <t>0812002</t>
  </si>
  <si>
    <t>0812003</t>
  </si>
  <si>
    <t>0812004</t>
  </si>
  <si>
    <t>0812005</t>
  </si>
  <si>
    <t>0812006</t>
  </si>
  <si>
    <t>07100</t>
  </si>
  <si>
    <t>0710001</t>
  </si>
  <si>
    <t>0710002</t>
  </si>
  <si>
    <t>0710003</t>
  </si>
  <si>
    <t>0710004</t>
  </si>
  <si>
    <t>07</t>
  </si>
  <si>
    <t>06130</t>
  </si>
  <si>
    <t>0613001</t>
  </si>
  <si>
    <t>0613002</t>
  </si>
  <si>
    <t>0613003</t>
  </si>
  <si>
    <t>0613004</t>
  </si>
  <si>
    <t>0613005</t>
  </si>
  <si>
    <t>07110</t>
  </si>
  <si>
    <t>0711001</t>
  </si>
  <si>
    <t>0711002</t>
  </si>
  <si>
    <t>0711003</t>
  </si>
  <si>
    <t>0711004</t>
  </si>
  <si>
    <t>0711005</t>
  </si>
  <si>
    <t>07120</t>
  </si>
  <si>
    <t>0712001</t>
  </si>
  <si>
    <t>0712002</t>
  </si>
  <si>
    <t>0712003</t>
  </si>
  <si>
    <t>0712004</t>
  </si>
  <si>
    <t>1410001</t>
  </si>
  <si>
    <t>1410002</t>
  </si>
  <si>
    <t>1410003</t>
  </si>
  <si>
    <t>1410004</t>
  </si>
  <si>
    <t>1410005</t>
  </si>
  <si>
    <t>1410006</t>
  </si>
  <si>
    <t>14100</t>
  </si>
  <si>
    <t>14110</t>
  </si>
  <si>
    <t>1412001</t>
  </si>
  <si>
    <t>1412004</t>
  </si>
  <si>
    <t>14120</t>
  </si>
  <si>
    <t>1310001</t>
  </si>
  <si>
    <t>1310002</t>
  </si>
  <si>
    <t>1310003</t>
  </si>
  <si>
    <t>1311001</t>
  </si>
  <si>
    <t>1311002</t>
  </si>
  <si>
    <t>1311003</t>
  </si>
  <si>
    <t>1311004</t>
  </si>
  <si>
    <t>13110</t>
  </si>
  <si>
    <t>1210001</t>
  </si>
  <si>
    <t>1210002</t>
  </si>
  <si>
    <t>12100</t>
  </si>
  <si>
    <t>1312001</t>
  </si>
  <si>
    <t>1312003</t>
  </si>
  <si>
    <t>13120</t>
  </si>
  <si>
    <t>1211001</t>
  </si>
  <si>
    <t>12110</t>
  </si>
  <si>
    <t>86</t>
  </si>
  <si>
    <t>0311203</t>
  </si>
  <si>
    <t>0311204</t>
  </si>
  <si>
    <t>0311205</t>
  </si>
  <si>
    <t>0311207</t>
  </si>
  <si>
    <t>0311208</t>
  </si>
  <si>
    <t>0311201</t>
  </si>
  <si>
    <t>0311202</t>
  </si>
  <si>
    <t>0310001</t>
  </si>
  <si>
    <t>0310002</t>
  </si>
  <si>
    <t>0310003</t>
  </si>
  <si>
    <t>0310004</t>
  </si>
  <si>
    <t>0310005</t>
  </si>
  <si>
    <t>0310006</t>
  </si>
  <si>
    <t>0512001</t>
  </si>
  <si>
    <t>0512002</t>
  </si>
  <si>
    <t>0512003</t>
  </si>
  <si>
    <t>0512004</t>
  </si>
  <si>
    <t>0512005</t>
  </si>
  <si>
    <t>0512006</t>
  </si>
  <si>
    <t>0511001</t>
  </si>
  <si>
    <t>0511002</t>
  </si>
  <si>
    <t>0511003</t>
  </si>
  <si>
    <t>0511004</t>
  </si>
  <si>
    <t>0511005</t>
  </si>
  <si>
    <t>0410001</t>
  </si>
  <si>
    <t>0410002</t>
  </si>
  <si>
    <t>0410003</t>
  </si>
  <si>
    <t>0410006</t>
  </si>
  <si>
    <t>0510001</t>
  </si>
  <si>
    <t>0510002</t>
  </si>
  <si>
    <t>0510003</t>
  </si>
  <si>
    <t>0510004</t>
  </si>
  <si>
    <t>0510005</t>
  </si>
  <si>
    <t>0510006</t>
  </si>
  <si>
    <t>0411001</t>
  </si>
  <si>
    <t>0411002</t>
  </si>
  <si>
    <t>0411003</t>
  </si>
  <si>
    <t>0411004</t>
  </si>
  <si>
    <t>0411005</t>
  </si>
  <si>
    <t>0411006</t>
  </si>
  <si>
    <t>0411007</t>
  </si>
  <si>
    <t>0412001</t>
  </si>
  <si>
    <t>0412002</t>
  </si>
  <si>
    <t>0412003</t>
  </si>
  <si>
    <t>0412004</t>
  </si>
  <si>
    <t>0412005</t>
  </si>
  <si>
    <t>83</t>
  </si>
  <si>
    <t>15</t>
  </si>
  <si>
    <t>04</t>
  </si>
  <si>
    <t>05</t>
  </si>
  <si>
    <t>03</t>
  </si>
  <si>
    <t>0110001</t>
  </si>
  <si>
    <t>0110002</t>
  </si>
  <si>
    <t>0110003</t>
  </si>
  <si>
    <t>0110004</t>
  </si>
  <si>
    <t>0110005</t>
  </si>
  <si>
    <t>0110007</t>
  </si>
  <si>
    <t>0111001</t>
  </si>
  <si>
    <t>0111002</t>
  </si>
  <si>
    <t>0111003</t>
  </si>
  <si>
    <t>0111007</t>
  </si>
  <si>
    <t>0111005</t>
  </si>
  <si>
    <t>0111006</t>
  </si>
  <si>
    <t>0111009</t>
  </si>
  <si>
    <t>0112001</t>
  </si>
  <si>
    <t>0112002</t>
  </si>
  <si>
    <t>0112003</t>
  </si>
  <si>
    <t>0112004</t>
  </si>
  <si>
    <t>0112005</t>
  </si>
  <si>
    <t>0112006</t>
  </si>
  <si>
    <t>0114001</t>
  </si>
  <si>
    <t>0114002</t>
  </si>
  <si>
    <t>0114003</t>
  </si>
  <si>
    <t>0114004</t>
  </si>
  <si>
    <t>0114005</t>
  </si>
  <si>
    <t>0114006</t>
  </si>
  <si>
    <t>0114008</t>
  </si>
  <si>
    <t>0114007</t>
  </si>
  <si>
    <t>0115001</t>
  </si>
  <si>
    <t>0115002</t>
  </si>
  <si>
    <t>0115003</t>
  </si>
  <si>
    <t>0115004</t>
  </si>
  <si>
    <t>0115005</t>
  </si>
  <si>
    <t>0115008</t>
  </si>
  <si>
    <t>0116001</t>
  </si>
  <si>
    <t>0116002</t>
  </si>
  <si>
    <t>0116003</t>
  </si>
  <si>
    <t>0116004</t>
  </si>
  <si>
    <t>0116005</t>
  </si>
  <si>
    <t>0116006</t>
  </si>
  <si>
    <t>0116007</t>
  </si>
  <si>
    <t>0116009</t>
  </si>
  <si>
    <t>0117001</t>
  </si>
  <si>
    <t>0117002</t>
  </si>
  <si>
    <t>0117003</t>
  </si>
  <si>
    <t>0118001</t>
  </si>
  <si>
    <t>0118002</t>
  </si>
  <si>
    <t>0118003</t>
  </si>
  <si>
    <t>0118004</t>
  </si>
  <si>
    <t>0118006</t>
  </si>
  <si>
    <t>0125001</t>
  </si>
  <si>
    <t>0125002</t>
  </si>
  <si>
    <t>0125003</t>
  </si>
  <si>
    <t>0125004</t>
  </si>
  <si>
    <t>0125005</t>
  </si>
  <si>
    <t>0124001</t>
  </si>
  <si>
    <t>0124002</t>
  </si>
  <si>
    <t>0124003</t>
  </si>
  <si>
    <t>0124004</t>
  </si>
  <si>
    <t>0124005</t>
  </si>
  <si>
    <t>0124007</t>
  </si>
  <si>
    <t>0124006</t>
  </si>
  <si>
    <t>0120001</t>
  </si>
  <si>
    <t>0120002</t>
  </si>
  <si>
    <t>0120003</t>
  </si>
  <si>
    <t>0120004</t>
  </si>
  <si>
    <t>0120005</t>
  </si>
  <si>
    <t>0119001</t>
  </si>
  <si>
    <t>0119002</t>
  </si>
  <si>
    <t>0119003</t>
  </si>
  <si>
    <t>0119004</t>
  </si>
  <si>
    <t>0119005</t>
  </si>
  <si>
    <t>0119007</t>
  </si>
  <si>
    <t>0119006</t>
  </si>
  <si>
    <t>0126001</t>
  </si>
  <si>
    <t>0126002</t>
  </si>
  <si>
    <t>0126003</t>
  </si>
  <si>
    <t>0126005</t>
  </si>
  <si>
    <t>0126006</t>
  </si>
  <si>
    <t>0126004</t>
  </si>
  <si>
    <t>0123002</t>
  </si>
  <si>
    <t>0123003</t>
  </si>
  <si>
    <t>0123004</t>
  </si>
  <si>
    <t>0123005</t>
  </si>
  <si>
    <t>0123007</t>
  </si>
  <si>
    <t>0123006</t>
  </si>
  <si>
    <t>0117005</t>
  </si>
  <si>
    <t>0117007</t>
  </si>
  <si>
    <t>0121001</t>
  </si>
  <si>
    <t>0121002</t>
  </si>
  <si>
    <t>0121004</t>
  </si>
  <si>
    <t>0121005</t>
  </si>
  <si>
    <t>0121003</t>
  </si>
  <si>
    <t>0212004</t>
  </si>
  <si>
    <t>0212005</t>
  </si>
  <si>
    <t>0210001</t>
  </si>
  <si>
    <t>0210002</t>
  </si>
  <si>
    <t>0210003</t>
  </si>
  <si>
    <t>0210004</t>
  </si>
  <si>
    <t>0211001</t>
  </si>
  <si>
    <t>0211002</t>
  </si>
  <si>
    <t>0211003</t>
  </si>
  <si>
    <t>0211004</t>
  </si>
  <si>
    <t>0211005</t>
  </si>
  <si>
    <t>0211006</t>
  </si>
  <si>
    <t>0211008</t>
  </si>
  <si>
    <t>0212001</t>
  </si>
  <si>
    <t>0212002</t>
  </si>
  <si>
    <t>0212003</t>
  </si>
  <si>
    <t>0212007</t>
  </si>
  <si>
    <t>0217004</t>
  </si>
  <si>
    <t>0217005</t>
  </si>
  <si>
    <t>0214001</t>
  </si>
  <si>
    <t>0214002</t>
  </si>
  <si>
    <t>0214003</t>
  </si>
  <si>
    <t>0214004</t>
  </si>
  <si>
    <t>0213007</t>
  </si>
  <si>
    <t>0213001</t>
  </si>
  <si>
    <t>0213002</t>
  </si>
  <si>
    <t>0213003</t>
  </si>
  <si>
    <t>0213004</t>
  </si>
  <si>
    <t>0213005</t>
  </si>
  <si>
    <t>0214006</t>
  </si>
  <si>
    <t>0215002</t>
  </si>
  <si>
    <t>0215006</t>
  </si>
  <si>
    <t>0227001</t>
  </si>
  <si>
    <t>0227002</t>
  </si>
  <si>
    <t>0227003</t>
  </si>
  <si>
    <t>0227004</t>
  </si>
  <si>
    <t>0216003</t>
  </si>
  <si>
    <t>0216001</t>
  </si>
  <si>
    <t>0216002</t>
  </si>
  <si>
    <t>0216006</t>
  </si>
  <si>
    <t>0217003</t>
  </si>
  <si>
    <t>0217002</t>
  </si>
  <si>
    <t>0217007</t>
  </si>
  <si>
    <t>0218001</t>
  </si>
  <si>
    <t>0218002</t>
  </si>
  <si>
    <t>0218003</t>
  </si>
  <si>
    <t>0218004</t>
  </si>
  <si>
    <t>0218005</t>
  </si>
  <si>
    <t>0218006</t>
  </si>
  <si>
    <t>0218007</t>
  </si>
  <si>
    <t>0218009</t>
  </si>
  <si>
    <t>0219011</t>
  </si>
  <si>
    <t>0219001</t>
  </si>
  <si>
    <t>0219009</t>
  </si>
  <si>
    <t>0226003</t>
  </si>
  <si>
    <t>0226004</t>
  </si>
  <si>
    <t>0210006</t>
  </si>
  <si>
    <t>0210007</t>
  </si>
  <si>
    <t>0125006</t>
  </si>
  <si>
    <t>0221001</t>
  </si>
  <si>
    <t>0221002</t>
  </si>
  <si>
    <t>0221003</t>
  </si>
  <si>
    <t>0221004</t>
  </si>
  <si>
    <t>0221005</t>
  </si>
  <si>
    <t>0226001</t>
  </si>
  <si>
    <t>0226002</t>
  </si>
  <si>
    <t>0226005</t>
  </si>
  <si>
    <t>0223003</t>
  </si>
  <si>
    <t>0223004</t>
  </si>
  <si>
    <t>0215008</t>
  </si>
  <si>
    <t>0223005</t>
  </si>
  <si>
    <t>0220001</t>
  </si>
  <si>
    <t>0220002</t>
  </si>
  <si>
    <t>0220003</t>
  </si>
  <si>
    <t>0220004</t>
  </si>
  <si>
    <t>0220005</t>
  </si>
  <si>
    <t>0220007</t>
  </si>
  <si>
    <t>0220008</t>
  </si>
  <si>
    <t>0220006</t>
  </si>
  <si>
    <t>0210008</t>
  </si>
  <si>
    <t>0215009</t>
  </si>
  <si>
    <t>0227006</t>
  </si>
  <si>
    <t>0227007</t>
  </si>
  <si>
    <t>0227009</t>
  </si>
  <si>
    <t>0224001</t>
  </si>
  <si>
    <t>0224002</t>
  </si>
  <si>
    <t>0224003</t>
  </si>
  <si>
    <t>0224005</t>
  </si>
  <si>
    <t>0216009</t>
  </si>
  <si>
    <t>0224004</t>
  </si>
  <si>
    <t>0223001</t>
  </si>
  <si>
    <t>0223002</t>
  </si>
  <si>
    <t>0223006</t>
  </si>
  <si>
    <t>0222001</t>
  </si>
  <si>
    <t>0222002</t>
  </si>
  <si>
    <t>0222004</t>
  </si>
  <si>
    <t>0222005</t>
  </si>
  <si>
    <t>0222003</t>
  </si>
  <si>
    <t>0219004</t>
  </si>
  <si>
    <t>0219005</t>
  </si>
  <si>
    <t>0219006</t>
  </si>
  <si>
    <t>0219008</t>
  </si>
  <si>
    <t>033004</t>
  </si>
  <si>
    <t>0123001</t>
  </si>
  <si>
    <t>0215001</t>
  </si>
  <si>
    <t>13100</t>
  </si>
  <si>
    <t>OK</t>
  </si>
  <si>
    <t>03120</t>
  </si>
  <si>
    <t>0311200</t>
  </si>
  <si>
    <t>Dummy</t>
  </si>
  <si>
    <t>0310000</t>
  </si>
  <si>
    <t>03100</t>
  </si>
  <si>
    <t>05120</t>
  </si>
  <si>
    <t>0512000</t>
  </si>
  <si>
    <t>OK But Need to Check</t>
  </si>
  <si>
    <t>05110</t>
  </si>
  <si>
    <t>0511000</t>
  </si>
  <si>
    <t>0410000</t>
  </si>
  <si>
    <t>04100</t>
  </si>
  <si>
    <t>05100</t>
  </si>
  <si>
    <t>0510000</t>
  </si>
  <si>
    <t>033001</t>
  </si>
  <si>
    <t>033002</t>
  </si>
  <si>
    <t>033003</t>
  </si>
  <si>
    <t>033000</t>
  </si>
  <si>
    <t>03300</t>
  </si>
  <si>
    <t>04110</t>
  </si>
  <si>
    <t>0411000</t>
  </si>
  <si>
    <t>04120</t>
  </si>
  <si>
    <t>0412000</t>
  </si>
  <si>
    <t>Remarks</t>
  </si>
  <si>
    <t>14101</t>
  </si>
  <si>
    <t>1410000</t>
  </si>
  <si>
    <t>1210000</t>
  </si>
  <si>
    <t>Vacant KHI</t>
  </si>
  <si>
    <t>0005000110</t>
  </si>
  <si>
    <t>1312000</t>
  </si>
  <si>
    <t>1211000</t>
  </si>
  <si>
    <t>0501</t>
  </si>
  <si>
    <t>0503</t>
  </si>
  <si>
    <t>0505</t>
  </si>
  <si>
    <t>0610011</t>
  </si>
  <si>
    <t>0610000</t>
  </si>
  <si>
    <t>06110</t>
  </si>
  <si>
    <t>0611000</t>
  </si>
  <si>
    <t>0612000</t>
  </si>
  <si>
    <t>0811000</t>
  </si>
  <si>
    <t>0811011</t>
  </si>
  <si>
    <t>0811012</t>
  </si>
  <si>
    <t>0812011</t>
  </si>
  <si>
    <t>0812000</t>
  </si>
  <si>
    <t>0710011</t>
  </si>
  <si>
    <t>0710012</t>
  </si>
  <si>
    <t>0710000</t>
  </si>
  <si>
    <t>0613011</t>
  </si>
  <si>
    <t>0613000</t>
  </si>
  <si>
    <t>0711011</t>
  </si>
  <si>
    <t>0711000</t>
  </si>
  <si>
    <t>0712011</t>
  </si>
  <si>
    <t>0712000</t>
  </si>
  <si>
    <t>01100</t>
  </si>
  <si>
    <t>01110</t>
  </si>
  <si>
    <t>01120</t>
  </si>
  <si>
    <t>01140</t>
  </si>
  <si>
    <t>01150</t>
  </si>
  <si>
    <t>01160</t>
  </si>
  <si>
    <t>01170</t>
  </si>
  <si>
    <t>01180</t>
  </si>
  <si>
    <t>01250</t>
  </si>
  <si>
    <t>01240</t>
  </si>
  <si>
    <t>01200</t>
  </si>
  <si>
    <t xml:space="preserve">Sabahat Khan </t>
  </si>
  <si>
    <t>0126007</t>
  </si>
  <si>
    <t>01190</t>
  </si>
  <si>
    <t>01260</t>
  </si>
  <si>
    <t>01230</t>
  </si>
  <si>
    <t>01220</t>
  </si>
  <si>
    <t>01210</t>
  </si>
  <si>
    <t>0212000</t>
  </si>
  <si>
    <t>02120</t>
  </si>
  <si>
    <t>02100</t>
  </si>
  <si>
    <t>02110</t>
  </si>
  <si>
    <t>02121</t>
  </si>
  <si>
    <t>0903002</t>
  </si>
  <si>
    <t>02230</t>
  </si>
  <si>
    <t>02140</t>
  </si>
  <si>
    <t>02130</t>
  </si>
  <si>
    <t>02150</t>
  </si>
  <si>
    <t>02270</t>
  </si>
  <si>
    <t>02160</t>
  </si>
  <si>
    <t>02170</t>
  </si>
  <si>
    <t>02180</t>
  </si>
  <si>
    <t>02190</t>
  </si>
  <si>
    <t>02260</t>
  </si>
  <si>
    <t>02101</t>
  </si>
  <si>
    <t>02210</t>
  </si>
  <si>
    <t>02261</t>
  </si>
  <si>
    <t>02231</t>
  </si>
  <si>
    <t>02200</t>
  </si>
  <si>
    <t>0215010</t>
  </si>
  <si>
    <t>02151</t>
  </si>
  <si>
    <t>02271</t>
  </si>
  <si>
    <t>02240</t>
  </si>
  <si>
    <t>02232</t>
  </si>
  <si>
    <t>02220</t>
  </si>
  <si>
    <t>02191</t>
  </si>
  <si>
    <t>0217009</t>
  </si>
  <si>
    <t>810</t>
  </si>
  <si>
    <t>811</t>
  </si>
  <si>
    <t>820</t>
  </si>
  <si>
    <t>821</t>
  </si>
  <si>
    <t>010</t>
  </si>
  <si>
    <t>011</t>
  </si>
  <si>
    <t>020</t>
  </si>
  <si>
    <t>021</t>
  </si>
  <si>
    <t>030</t>
  </si>
  <si>
    <t>031</t>
  </si>
  <si>
    <t>040</t>
  </si>
  <si>
    <t>041</t>
  </si>
  <si>
    <t>Operation</t>
  </si>
  <si>
    <t>Vacant LHR01 AM</t>
  </si>
  <si>
    <t>Vacant KHI01 AM</t>
  </si>
  <si>
    <t>Vacant ISB AM</t>
  </si>
  <si>
    <t>Vacant PSH AM</t>
  </si>
  <si>
    <t>Jawad Mansoor</t>
  </si>
  <si>
    <t>KHI01-OPS-CHO-01</t>
  </si>
  <si>
    <t>NATL-OPS-DGM-01</t>
  </si>
  <si>
    <t>KHI01-OPS-AM-01</t>
  </si>
  <si>
    <t>STH-A-OPS-RM-01</t>
  </si>
  <si>
    <t>LHR01-OPS-CHO-01</t>
  </si>
  <si>
    <t>LHR01-OPS-AM-01</t>
  </si>
  <si>
    <t>CNT-A-OPS-RM-01</t>
  </si>
  <si>
    <t>ISB-OPS-CHO-01</t>
  </si>
  <si>
    <t>PSH-OPS-CHO-01</t>
  </si>
  <si>
    <t>ISB-OPS-AM-01</t>
  </si>
  <si>
    <t>PSH-OPS-AM-01</t>
  </si>
  <si>
    <t>NTH-A-OPS-RM-01</t>
  </si>
  <si>
    <t>Vacant North-A RM</t>
  </si>
  <si>
    <t>Vacant Central-A RM</t>
  </si>
  <si>
    <t>Vacant South-A RM</t>
  </si>
  <si>
    <t>Zeeshan Faisal</t>
  </si>
  <si>
    <t>Ahmed Faraz</t>
  </si>
  <si>
    <t>Zahir Shah</t>
  </si>
  <si>
    <t>NATL-OPS-HOD-01</t>
  </si>
  <si>
    <t>1010001</t>
  </si>
  <si>
    <t>1011001</t>
  </si>
  <si>
    <t>9010001</t>
  </si>
  <si>
    <t>1110001</t>
  </si>
  <si>
    <t>P-01544</t>
  </si>
  <si>
    <t>830</t>
  </si>
  <si>
    <t>90100</t>
  </si>
  <si>
    <t>11100</t>
  </si>
  <si>
    <t>10100</t>
  </si>
  <si>
    <t>10110</t>
  </si>
  <si>
    <t>9010</t>
  </si>
  <si>
    <t>1011</t>
  </si>
  <si>
    <t>0006000120</t>
  </si>
  <si>
    <t>0006000920</t>
  </si>
  <si>
    <t>0006001820</t>
  </si>
  <si>
    <t>0006002120</t>
  </si>
  <si>
    <t>0006002130</t>
  </si>
  <si>
    <t>0006000930</t>
  </si>
  <si>
    <t>0006000130</t>
  </si>
  <si>
    <t>KHI01-OPS-CHO-00</t>
  </si>
  <si>
    <t>0006000100</t>
  </si>
  <si>
    <t>0006000900</t>
  </si>
  <si>
    <t>0006002100</t>
  </si>
  <si>
    <t>LHR01-OPS-CHO-00</t>
  </si>
  <si>
    <t>ISB-OPS-CHO-00</t>
  </si>
  <si>
    <t>0006001800</t>
  </si>
  <si>
    <t>PSH-OPS-CHO-00</t>
  </si>
  <si>
    <t>CS-14012</t>
  </si>
  <si>
    <t>CR-00363</t>
  </si>
  <si>
    <t>P-00423</t>
  </si>
  <si>
    <t>E-01081</t>
  </si>
  <si>
    <t>Hassan Ahmad Fareed</t>
  </si>
  <si>
    <t>1111</t>
  </si>
  <si>
    <t>G0921</t>
  </si>
  <si>
    <t>Team_Region_Name</t>
  </si>
  <si>
    <t>Sukkur-1</t>
  </si>
  <si>
    <t>Peshawar-1</t>
  </si>
  <si>
    <t>Islamabad-1</t>
  </si>
  <si>
    <t>Multan-1</t>
  </si>
  <si>
    <t>Faisalabad-1</t>
  </si>
  <si>
    <t>Gujranwala-1</t>
  </si>
  <si>
    <t>0028</t>
  </si>
  <si>
    <t>0025</t>
  </si>
  <si>
    <t>Base Town</t>
  </si>
  <si>
    <t>Defence Clifton</t>
  </si>
  <si>
    <t>Un-Defined</t>
  </si>
  <si>
    <t>SUK01-PHR-MIO-01</t>
  </si>
  <si>
    <t>SUK01-PHR-MIO-02</t>
  </si>
  <si>
    <t>SUK01-PHR-MIO-03</t>
  </si>
  <si>
    <t>SUK01-PHR-MIO-04</t>
  </si>
  <si>
    <t>E-01106</t>
  </si>
  <si>
    <t>SUK01-PHR-MIO-00</t>
  </si>
  <si>
    <t>SUK01-PHR-ASM-01</t>
  </si>
  <si>
    <t>BWP01-PHR-MIO-01</t>
  </si>
  <si>
    <t>M. Ahmed</t>
  </si>
  <si>
    <t>BWP01-PHR-MIO-02</t>
  </si>
  <si>
    <t>BWP01-PHR-MIO-03</t>
  </si>
  <si>
    <t>BWP01-PHR-MIO-04</t>
  </si>
  <si>
    <t>Faisal Shahzad</t>
  </si>
  <si>
    <t>BWP01-PHR-MIO-00</t>
  </si>
  <si>
    <t>BWP01-PHR-ASM-01</t>
  </si>
  <si>
    <t>MUX01-PHR-MIO-01</t>
  </si>
  <si>
    <t>MUX01-PHR-MIO-02</t>
  </si>
  <si>
    <t>MUX01-PHR-MIO-03</t>
  </si>
  <si>
    <t>M. Awais</t>
  </si>
  <si>
    <t>MUX01-PHR-MIO-04</t>
  </si>
  <si>
    <t>MUX01-PHR-MIO-00</t>
  </si>
  <si>
    <t>MUX01-PHR-ASM-01</t>
  </si>
  <si>
    <t>FSD01-PHR-MIO-01</t>
  </si>
  <si>
    <t>FSD01-PHR-MIO-02</t>
  </si>
  <si>
    <t>M. Usman</t>
  </si>
  <si>
    <t>FSD01-PHR-MIO-03</t>
  </si>
  <si>
    <t>Abid Ali</t>
  </si>
  <si>
    <t>Khurram Shahzad Khan</t>
  </si>
  <si>
    <t>M. Atif Sultan</t>
  </si>
  <si>
    <t>GUJ01-PHR-MIO-01</t>
  </si>
  <si>
    <t>GUJ01-PHR-MIO-02</t>
  </si>
  <si>
    <t>GUJ01-PHR-MIO-03</t>
  </si>
  <si>
    <t>GUJ01-PHR-MIO-04</t>
  </si>
  <si>
    <t>Atif Bashir</t>
  </si>
  <si>
    <t>GUJ01-PHR-MIO-00</t>
  </si>
  <si>
    <t>GUJ01-PHR-ASM-01</t>
  </si>
  <si>
    <t>M. Tahir Zamir</t>
  </si>
  <si>
    <t>ISB01-PHR-MIO-01</t>
  </si>
  <si>
    <t>Jazib Mubraiz</t>
  </si>
  <si>
    <t>ISB01-PHR-MIO-02</t>
  </si>
  <si>
    <t>ISB01-PHR-MIO-03</t>
  </si>
  <si>
    <t>ISB01-PHR-MIO-00</t>
  </si>
  <si>
    <t>ISB01-PHR-ASM-01</t>
  </si>
  <si>
    <t>PSH01-PHR-MIO-01</t>
  </si>
  <si>
    <t>Noman Khan</t>
  </si>
  <si>
    <t>PSH01-PHR-MIO-02</t>
  </si>
  <si>
    <t>PSH01-PHR-MIO-03</t>
  </si>
  <si>
    <t>Ikram Khan</t>
  </si>
  <si>
    <t>PSH01-PHR-MIO-04</t>
  </si>
  <si>
    <t>PSH01-PHR-MIO-05</t>
  </si>
  <si>
    <t>PSH01-PHR-MIO-00</t>
  </si>
  <si>
    <t>PSH01-PHR-ASM-01</t>
  </si>
  <si>
    <t>FSD01-PHR-MIO-00</t>
  </si>
  <si>
    <t>FSD01-PHR-ASM-01</t>
  </si>
  <si>
    <t>SGD01-PHR-MIO-03</t>
  </si>
  <si>
    <t>Amir Abbas</t>
  </si>
  <si>
    <t>SGD01-PHR-MIO-01</t>
  </si>
  <si>
    <t>SGD01-PHR-MIO-02</t>
  </si>
  <si>
    <t>Tanveer Ahmed</t>
  </si>
  <si>
    <t>SGD01-PHR-MIO-04</t>
  </si>
  <si>
    <t>Mehran Shah</t>
  </si>
  <si>
    <t>SGD01-PHR-MIO-00</t>
  </si>
  <si>
    <t>SGD01-PHR-ASM-01</t>
  </si>
  <si>
    <t>0024</t>
  </si>
  <si>
    <t>Rawalpindi-1</t>
  </si>
  <si>
    <t>RWP01-PHR-MIO-03</t>
  </si>
  <si>
    <t>RWP01-PHR-MIO-01</t>
  </si>
  <si>
    <t xml:space="preserve">Farrukh Shahzad </t>
  </si>
  <si>
    <t>RWP01-PHR-MIO-02</t>
  </si>
  <si>
    <t>RWP01-PHR-MIO-00</t>
  </si>
  <si>
    <t>RWP01-PHR-ASM-01</t>
  </si>
  <si>
    <t>Quetta-1</t>
  </si>
  <si>
    <t>Fawad Shamim</t>
  </si>
  <si>
    <t>Safdar Abbas</t>
  </si>
  <si>
    <t>05130</t>
  </si>
  <si>
    <t>05140</t>
  </si>
  <si>
    <t>Khawar Abbas</t>
  </si>
  <si>
    <t>E-01109</t>
  </si>
  <si>
    <t>Shadab Naz</t>
  </si>
  <si>
    <t>D.I Khan</t>
  </si>
  <si>
    <t>Imran Qureshi</t>
  </si>
  <si>
    <t>Syed Gohar Raza</t>
  </si>
  <si>
    <t>Zubaria Sohail</t>
  </si>
  <si>
    <t>1311005</t>
  </si>
  <si>
    <t>1311006</t>
  </si>
  <si>
    <t>1311007</t>
  </si>
  <si>
    <t>Vacant ASM SGD</t>
  </si>
  <si>
    <t>Vacant ASM RWP</t>
  </si>
  <si>
    <t>Vacant ASM GUJ</t>
  </si>
  <si>
    <t>0710005</t>
  </si>
  <si>
    <t>0610008</t>
  </si>
  <si>
    <t>0610005</t>
  </si>
  <si>
    <t>0612006</t>
  </si>
  <si>
    <t>0811008</t>
  </si>
  <si>
    <t>0811007</t>
  </si>
  <si>
    <t>0811006</t>
  </si>
  <si>
    <t>0811009</t>
  </si>
  <si>
    <t>0812008</t>
  </si>
  <si>
    <t>0812007</t>
  </si>
  <si>
    <t>0710006</t>
  </si>
  <si>
    <t>0710007</t>
  </si>
  <si>
    <t>0710008</t>
  </si>
  <si>
    <t>0613007</t>
  </si>
  <si>
    <t>0613006</t>
  </si>
  <si>
    <t>0711006</t>
  </si>
  <si>
    <t>0711007</t>
  </si>
  <si>
    <t>0712005</t>
  </si>
  <si>
    <t>0712006</t>
  </si>
  <si>
    <t>1311008</t>
  </si>
  <si>
    <t>1412002</t>
  </si>
  <si>
    <t>1412003</t>
  </si>
  <si>
    <t>1312002</t>
  </si>
  <si>
    <t>1312004</t>
  </si>
  <si>
    <t>033005</t>
  </si>
  <si>
    <t>E-01091</t>
  </si>
  <si>
    <t>Amir Farooq</t>
  </si>
  <si>
    <t>E-01110</t>
  </si>
  <si>
    <t>0510007</t>
  </si>
  <si>
    <t>0412006</t>
  </si>
  <si>
    <t>0511006</t>
  </si>
  <si>
    <t>0310007</t>
  </si>
  <si>
    <t>0411008</t>
  </si>
  <si>
    <t>0410007</t>
  </si>
  <si>
    <t>E-01093</t>
  </si>
  <si>
    <t>0512008</t>
  </si>
  <si>
    <t>0511007</t>
  </si>
  <si>
    <t>0513001</t>
  </si>
  <si>
    <t>0311209</t>
  </si>
  <si>
    <t>SWL01-FMCG01-SPO-01</t>
  </si>
  <si>
    <t>SWL01-FMCG01-SPO-02</t>
  </si>
  <si>
    <t>SWL01-FMCG01-SPO-03</t>
  </si>
  <si>
    <t>SWL01-FMCG01-SPO-04</t>
  </si>
  <si>
    <t>SWL01-FMCG01-SPO-05</t>
  </si>
  <si>
    <t>SWL01-FMCG02-SPO-01</t>
  </si>
  <si>
    <t>SWL01-FMCG02-SPO-02</t>
  </si>
  <si>
    <t>GUJ01-FMCG01-SPO-01</t>
  </si>
  <si>
    <t>GUJ01-FMCG01-SPO-02</t>
  </si>
  <si>
    <t>GUJ01-FMCG02-SPO-02</t>
  </si>
  <si>
    <t>ISB01-FMCG01-SPO-01</t>
  </si>
  <si>
    <t>ISB01-FMCG01-SPO-02</t>
  </si>
  <si>
    <t>ISB01-FMCG01-SPO-03</t>
  </si>
  <si>
    <t>ISB01-FMCG02-SPO-01</t>
  </si>
  <si>
    <t>ISB01-FMCG02-SPO-02</t>
  </si>
  <si>
    <t>JLM01-FMCG01-SPO-01</t>
  </si>
  <si>
    <t>JLM01-FMCG01-SPO-02</t>
  </si>
  <si>
    <t>JLM01-FMCG02-SPO-01</t>
  </si>
  <si>
    <t>JLM01-FMCG02-SPO-02</t>
  </si>
  <si>
    <t>MNG01-FMCG01-SPO-01</t>
  </si>
  <si>
    <t>MNG01-FMCG01-SPO-02</t>
  </si>
  <si>
    <t>MNG01-FMCG01-SPO-03</t>
  </si>
  <si>
    <t>MNG01-FMCG02-SPO-01</t>
  </si>
  <si>
    <t>MNG01-FMCG02-SPO-02</t>
  </si>
  <si>
    <t>SUK01-FMCG01-SPO-01</t>
  </si>
  <si>
    <t>SUK01-FMCG01-SPO-02</t>
  </si>
  <si>
    <t>SUK01-FMCG01-SPO-03</t>
  </si>
  <si>
    <t>SUK01-FMCG02-SPO-01</t>
  </si>
  <si>
    <t>QTA01-FMCG01-SPO-01</t>
  </si>
  <si>
    <t>QTA01-FMCG01-SPO-02</t>
  </si>
  <si>
    <t>QTA01-FMCG02-SPO-01</t>
  </si>
  <si>
    <t>HYD01-FMCG01-SPO-01</t>
  </si>
  <si>
    <t>HYD01-FMCG01-SPO-02</t>
  </si>
  <si>
    <t>HYD01-FMCG02-SPO-01</t>
  </si>
  <si>
    <t>HYD01-FMCG02-SPO-02</t>
  </si>
  <si>
    <t>MUX01-FMCG01-SPO-01</t>
  </si>
  <si>
    <t>MUX01-FMCG01-SPO-02</t>
  </si>
  <si>
    <t>MUX01-FMCG01-SPO-03</t>
  </si>
  <si>
    <t>ABT01-FMCG01-SPO-01</t>
  </si>
  <si>
    <t>ABT01-FMCG01-SPO-02</t>
  </si>
  <si>
    <t>ABT01-FMCG02-SPO-01</t>
  </si>
  <si>
    <t>ABT01-FMCG02-SPO-02</t>
  </si>
  <si>
    <t>FSD01-FMCG01-SPO-01</t>
  </si>
  <si>
    <t>FSD01-FMCG01-SPO-02</t>
  </si>
  <si>
    <t>FSD01-FMCG01-SPO-03</t>
  </si>
  <si>
    <t>FSD01-FMCG01-SPO-04</t>
  </si>
  <si>
    <t>FSD01-FMCG02-SPO-01</t>
  </si>
  <si>
    <t>FSD01-FMCG02-SPO-02</t>
  </si>
  <si>
    <t>FSD01-FMCG02-SPO-03</t>
  </si>
  <si>
    <t>BWP01-FMCG01-SPO-01</t>
  </si>
  <si>
    <t>BWP01-FMCG01-SPO-02</t>
  </si>
  <si>
    <t>BWP01-FMCG01-SPO-03</t>
  </si>
  <si>
    <t>BWP01-FMCG01-SPO-04</t>
  </si>
  <si>
    <t>BWP01-FMCG01-SPO-05</t>
  </si>
  <si>
    <t>BWP01-FMCG02-SPO-01</t>
  </si>
  <si>
    <t>BWP01-FMCG02-SPO-02</t>
  </si>
  <si>
    <t>DIK01-FMCG01-SPO-01</t>
  </si>
  <si>
    <t>DIK01-FMCG01-SPO-02</t>
  </si>
  <si>
    <t>DIK01-FMCG02-SPO-01</t>
  </si>
  <si>
    <t>DIK01-FMCG02-SPO-02</t>
  </si>
  <si>
    <t>PSH01-FMCG01-SPO-01</t>
  </si>
  <si>
    <t>PSH01-FMCG01-SPO-02</t>
  </si>
  <si>
    <t>PSH01-FMCG01-SPO-03</t>
  </si>
  <si>
    <t>PSH01-FMCG02-SPO-01</t>
  </si>
  <si>
    <t>PSH01-FMCG02-SPO-02</t>
  </si>
  <si>
    <t>RWP01-FMCG01-SPO-01</t>
  </si>
  <si>
    <t>RWP01-FMCG01-SPO-02</t>
  </si>
  <si>
    <t>RWP01-FMCG02-SPO-01</t>
  </si>
  <si>
    <t>RWP01-FMCG02-SPO-02</t>
  </si>
  <si>
    <t>SGD01-FMCG01-SPO-01</t>
  </si>
  <si>
    <t>SGD01-FMCG01-SPO-02</t>
  </si>
  <si>
    <t>SGD01-FMCG02-SPO-01</t>
  </si>
  <si>
    <t>SGD01-FMCG02-SPO-02</t>
  </si>
  <si>
    <t>North-C</t>
  </si>
  <si>
    <t>Abbottabad-1</t>
  </si>
  <si>
    <t>G0961</t>
  </si>
  <si>
    <t>Inam Ul Haq</t>
  </si>
  <si>
    <t>G0956</t>
  </si>
  <si>
    <t>Mohsin Ali Qamar</t>
  </si>
  <si>
    <t>Fast Moving Consumer Goods</t>
  </si>
  <si>
    <t>ABT01-FMCG-ASM-01</t>
  </si>
  <si>
    <t>Shoaib Khan</t>
  </si>
  <si>
    <t>Nasir Mehmood</t>
  </si>
  <si>
    <t>M. Ameen</t>
  </si>
  <si>
    <t>BWP01-FMCG-ASM-01</t>
  </si>
  <si>
    <t>North-D</t>
  </si>
  <si>
    <t>0023</t>
  </si>
  <si>
    <t>Dera Ismail Khan-1</t>
  </si>
  <si>
    <t>M. Irfan</t>
  </si>
  <si>
    <t>Bannu</t>
  </si>
  <si>
    <t>DIK01-FMCG-ASM-01</t>
  </si>
  <si>
    <t>Dera Ghazi Khan-1</t>
  </si>
  <si>
    <t>DGK01-FMCG01-SPO-01</t>
  </si>
  <si>
    <t>D.G Khan</t>
  </si>
  <si>
    <t>DGK01-FMCG01-SPO-02</t>
  </si>
  <si>
    <t>Sadiq Hussain</t>
  </si>
  <si>
    <t>G0974</t>
  </si>
  <si>
    <t>DGK01-FMCG02-SPO-01</t>
  </si>
  <si>
    <t>Kashif Malik</t>
  </si>
  <si>
    <t>DGK01-FMCG02-SPO-02</t>
  </si>
  <si>
    <t>Muzamil Bilal</t>
  </si>
  <si>
    <t>DGK01-FMCG-ASM-01</t>
  </si>
  <si>
    <t>Hafiz M. Ali</t>
  </si>
  <si>
    <t>Naveed Ali</t>
  </si>
  <si>
    <t>Arfan Abbass</t>
  </si>
  <si>
    <t>Ali Zainulabiden</t>
  </si>
  <si>
    <t>FSD01-FMCG-ASM-01</t>
  </si>
  <si>
    <t>Faisalabad-2</t>
  </si>
  <si>
    <t>FSD02-FMCG01-SPO-02</t>
  </si>
  <si>
    <t>Patras Masih</t>
  </si>
  <si>
    <t>FSD02-FMCG01-SPO-01</t>
  </si>
  <si>
    <t>Rashid Ali</t>
  </si>
  <si>
    <t>FSD02-FMCG01-SPO-03</t>
  </si>
  <si>
    <t>FSD02-FMCG02-SPO-01</t>
  </si>
  <si>
    <t>Arsalan Ahmed</t>
  </si>
  <si>
    <t>FSD02-FMCG02-SPO-02</t>
  </si>
  <si>
    <t>FSD02-FMCG02-SPO-03</t>
  </si>
  <si>
    <t>Khursheed Abbass</t>
  </si>
  <si>
    <t>FSD02-FMCG-ASM-01</t>
  </si>
  <si>
    <t>G0977</t>
  </si>
  <si>
    <t>Farhan Haider</t>
  </si>
  <si>
    <t>Ejaz Tabsum</t>
  </si>
  <si>
    <t>Sialkot+Narrowal</t>
  </si>
  <si>
    <t>G0950</t>
  </si>
  <si>
    <t>GUJ01-FMCG-ASM-01</t>
  </si>
  <si>
    <t>Waqas Kareem</t>
  </si>
  <si>
    <t>Gujranwala-2</t>
  </si>
  <si>
    <t>GUJ02-FMCG01-SPO-03</t>
  </si>
  <si>
    <t>GUJ02-FMCG01-SPO-02</t>
  </si>
  <si>
    <t>GUJ02-FMCG01-SPO-01</t>
  </si>
  <si>
    <t>Mandi Bahuddun</t>
  </si>
  <si>
    <t>GUJ02-FMCG02-SPO-02</t>
  </si>
  <si>
    <t>G0949</t>
  </si>
  <si>
    <t>GUJ02-FMCG02-SPO-01</t>
  </si>
  <si>
    <t>Hassan Ibrahim</t>
  </si>
  <si>
    <t>GUJ02-FMCG-ASM-01</t>
  </si>
  <si>
    <t>Noman Ishfaq</t>
  </si>
  <si>
    <t>Hyderabad-1</t>
  </si>
  <si>
    <t>M. Ali Memon</t>
  </si>
  <si>
    <t>Mirpurkhas</t>
  </si>
  <si>
    <t>G0951</t>
  </si>
  <si>
    <t>HYD01-FMCG-ASM-01</t>
  </si>
  <si>
    <t>Hyderabad-2</t>
  </si>
  <si>
    <t>HYD02-FMCG01-SPO-01</t>
  </si>
  <si>
    <t>HYD02-FMCG01-SPO-02</t>
  </si>
  <si>
    <t>Zubair Ahmed</t>
  </si>
  <si>
    <t>HYD02-FMCG02-SPO-01</t>
  </si>
  <si>
    <t>Zain Ahmed</t>
  </si>
  <si>
    <t>HYD02-FMCG02-SPO-02</t>
  </si>
  <si>
    <t>Danish Ali Qaimkhani</t>
  </si>
  <si>
    <t>HYD02-FMCG-ASM-01</t>
  </si>
  <si>
    <t>Naveed Khan</t>
  </si>
  <si>
    <t>Aqeel Azam Kiani</t>
  </si>
  <si>
    <t>ISB01-FMCG-ASM-01</t>
  </si>
  <si>
    <t>0022</t>
  </si>
  <si>
    <t>Jhelum-1</t>
  </si>
  <si>
    <t>G0979</t>
  </si>
  <si>
    <t>JLM01-FMCG01-SPO-03</t>
  </si>
  <si>
    <t>M. Naeem</t>
  </si>
  <si>
    <t>MirPur</t>
  </si>
  <si>
    <t>M. Nazir</t>
  </si>
  <si>
    <t>JLM01-FMCG-ASM-01</t>
  </si>
  <si>
    <t>Javed Hussain</t>
  </si>
  <si>
    <t>Sheroze khan</t>
  </si>
  <si>
    <t>Syed Hassan Iqbal</t>
  </si>
  <si>
    <t>Sabahat Khan Soori</t>
  </si>
  <si>
    <t>Zeeshan kesmani</t>
  </si>
  <si>
    <t>M. Danish</t>
  </si>
  <si>
    <t>G0965</t>
  </si>
  <si>
    <t>G0941</t>
  </si>
  <si>
    <t>Bilal Ameer</t>
  </si>
  <si>
    <t>Syed Mehdi Hassan</t>
  </si>
  <si>
    <t>Naveed Ismail</t>
  </si>
  <si>
    <t>KHI02-FMCG01-SPO-07</t>
  </si>
  <si>
    <t>M. Waqar Iqbal</t>
  </si>
  <si>
    <t>Rashid Ahmed</t>
  </si>
  <si>
    <t>Owais Abid</t>
  </si>
  <si>
    <t>CPD-Lahore</t>
  </si>
  <si>
    <t>Saimson Danial</t>
  </si>
  <si>
    <t>Pharma-Lhr-3</t>
  </si>
  <si>
    <t>G0975</t>
  </si>
  <si>
    <t>LHR01-FMCG-ASM-01</t>
  </si>
  <si>
    <t>Lahore-3</t>
  </si>
  <si>
    <t>LHR03-FMCG01-SPO-01</t>
  </si>
  <si>
    <t>M. Bilal</t>
  </si>
  <si>
    <t>LHR03-FMCG01-SPO-02</t>
  </si>
  <si>
    <t>Mehran Ali Babar</t>
  </si>
  <si>
    <t>G0948</t>
  </si>
  <si>
    <t>LHR03-FMCG01-SPO-03</t>
  </si>
  <si>
    <t>Ammar Ul Hassan</t>
  </si>
  <si>
    <t>LHR03-FMCG02-SPO-01</t>
  </si>
  <si>
    <t>LHR03-FMCG02-SPO-02</t>
  </si>
  <si>
    <t>LHR03-FMCG-ASM-01</t>
  </si>
  <si>
    <t>Syed Salman Haider Zaidi</t>
  </si>
  <si>
    <t>Waqas Rasool</t>
  </si>
  <si>
    <t>Amir Nazir</t>
  </si>
  <si>
    <t>G0966</t>
  </si>
  <si>
    <t>LHR02-FMCG02-SPO-01</t>
  </si>
  <si>
    <t>Shan Irfan</t>
  </si>
  <si>
    <t>LHR02-FMCG-ASM-01</t>
  </si>
  <si>
    <t>0030</t>
  </si>
  <si>
    <t>Okara-1</t>
  </si>
  <si>
    <t>OKR01-FMCG01-SPO-01</t>
  </si>
  <si>
    <t>OKR01-FMCG01-SPO-02</t>
  </si>
  <si>
    <t>OKR01-FMCG01-SPO-03</t>
  </si>
  <si>
    <t>Gulam Qadir</t>
  </si>
  <si>
    <t>OKR01-FMCG02-SPO-01</t>
  </si>
  <si>
    <t>OKR01-FMCG02-SPO-02</t>
  </si>
  <si>
    <t>M. Akhtar</t>
  </si>
  <si>
    <t>OKR01-FMCG-ASM-01</t>
  </si>
  <si>
    <t>0027</t>
  </si>
  <si>
    <t>Mingora-1</t>
  </si>
  <si>
    <t>Salahuddin</t>
  </si>
  <si>
    <t>Mohib Ullah</t>
  </si>
  <si>
    <t>Zain Ul Abideen</t>
  </si>
  <si>
    <t>G0982</t>
  </si>
  <si>
    <t>Awais</t>
  </si>
  <si>
    <t>MNG01-FMCG-ASM-01</t>
  </si>
  <si>
    <t>Malik Nadeem Ahmed</t>
  </si>
  <si>
    <t>G0978</t>
  </si>
  <si>
    <t>Qaiser Shahbaz</t>
  </si>
  <si>
    <t>G0963</t>
  </si>
  <si>
    <t>MUX01-FMCG-ASM-01</t>
  </si>
  <si>
    <t>M. Moazzam</t>
  </si>
  <si>
    <t>Multan-2</t>
  </si>
  <si>
    <t>MUX02-FMCG01-SPO-01</t>
  </si>
  <si>
    <t>Burewala</t>
  </si>
  <si>
    <t>MUX02-FMCG02-SPO-01</t>
  </si>
  <si>
    <t>MUX02-FMCG02-SPO-02</t>
  </si>
  <si>
    <t>Akbar Ali</t>
  </si>
  <si>
    <t>MUX02-FMCG-ASM-01</t>
  </si>
  <si>
    <t>Faizan Ali</t>
  </si>
  <si>
    <t>Adil Shah</t>
  </si>
  <si>
    <t>PSH01-FMCG01-SPO-04</t>
  </si>
  <si>
    <t>Anas Ahmed</t>
  </si>
  <si>
    <t>PSH01-FMCG-ASM-01</t>
  </si>
  <si>
    <t>0029</t>
  </si>
  <si>
    <t>Peshawar-2</t>
  </si>
  <si>
    <t>PSH02-FMCG01-SPO-01</t>
  </si>
  <si>
    <t>PSH02-FMCG01-SPO-02</t>
  </si>
  <si>
    <t>Fazil Jaan</t>
  </si>
  <si>
    <t>Charsadha</t>
  </si>
  <si>
    <t>PSH02-FMCG02-SPO-01</t>
  </si>
  <si>
    <t>Zubair Khan</t>
  </si>
  <si>
    <t>PSH02-FMCG02-SPO-02</t>
  </si>
  <si>
    <t>PSH02-FMCG-ASM-01</t>
  </si>
  <si>
    <t>Ghulam Abbass</t>
  </si>
  <si>
    <t>Ajmal khan</t>
  </si>
  <si>
    <t>QTA01-FMCG-ASM-01</t>
  </si>
  <si>
    <t>Jamsher Younus</t>
  </si>
  <si>
    <t>Farrukh Riaz</t>
  </si>
  <si>
    <t>RWP01-FMCG01-SPO-03</t>
  </si>
  <si>
    <t>RWP01-FMCG-ASM-01</t>
  </si>
  <si>
    <t>Sahiwal-1</t>
  </si>
  <si>
    <t>M. Shahzad</t>
  </si>
  <si>
    <t>G0971</t>
  </si>
  <si>
    <t>Adnan Sadiq</t>
  </si>
  <si>
    <t>Atiq Ur Rehman</t>
  </si>
  <si>
    <t>SWL01-FMCG-ASM-01</t>
  </si>
  <si>
    <t>SGD01-FMCG01-SPO-03</t>
  </si>
  <si>
    <t>M. Azeem</t>
  </si>
  <si>
    <t>SGD01-FMCG-ASM-01</t>
  </si>
  <si>
    <t>Ammar Khan</t>
  </si>
  <si>
    <t>Haibat khan</t>
  </si>
  <si>
    <t>G0955</t>
  </si>
  <si>
    <t>Rajesh Kumar</t>
  </si>
  <si>
    <t>SUK01-FMCG-ASM-01</t>
  </si>
  <si>
    <t>Imran Khan Somoro</t>
  </si>
  <si>
    <t>Sukkur-2</t>
  </si>
  <si>
    <t>SUK02-FMCG01-SPO-01</t>
  </si>
  <si>
    <t>Fayaz Ahmed</t>
  </si>
  <si>
    <t>G0964</t>
  </si>
  <si>
    <t>Arif Hussain Ghopank</t>
  </si>
  <si>
    <t>SUK02-FMCG02-SPO-01</t>
  </si>
  <si>
    <t>Haseeb Baig</t>
  </si>
  <si>
    <t>SUK02-FMCG02-SPO-02</t>
  </si>
  <si>
    <t>SUK02-FMCG02-SPO-03</t>
  </si>
  <si>
    <t>SUK02-FMCG-ASM-01</t>
  </si>
  <si>
    <t>STH-A-FMCG-RSM-01</t>
  </si>
  <si>
    <t>STH-B-FMCG-RSM-01</t>
  </si>
  <si>
    <t>NTH-FMCG-DGM-01</t>
  </si>
  <si>
    <t>STH-FMCG-DGM-01</t>
  </si>
  <si>
    <t>NTH-A-FMCG-RSM-01</t>
  </si>
  <si>
    <t>NTH-B-FMCG-RSM-01</t>
  </si>
  <si>
    <t>NTH-C-FMCG-RSM-01</t>
  </si>
  <si>
    <t>NTH-D-FMCG-RSM-01</t>
  </si>
  <si>
    <t>Moeen Zaffar</t>
  </si>
  <si>
    <t>00050014091</t>
  </si>
  <si>
    <t>00010001091</t>
  </si>
  <si>
    <t>0121006</t>
  </si>
  <si>
    <t>Dept. Territory Code</t>
  </si>
  <si>
    <t>Old MIS Territory Code</t>
  </si>
  <si>
    <t>PHR-MUX-04</t>
  </si>
  <si>
    <t>PHR-MUX-05</t>
  </si>
  <si>
    <t>PHR-SUK-04</t>
  </si>
  <si>
    <t>ST-BWP-DIR-PHR</t>
  </si>
  <si>
    <t>FSD-04</t>
  </si>
  <si>
    <t>ST-FSD-04</t>
  </si>
  <si>
    <t>FSD-04-PHR</t>
  </si>
  <si>
    <t>ST-FSD-04-PHR</t>
  </si>
  <si>
    <t>ST-FSD-1-DIR-PHR</t>
  </si>
  <si>
    <t>ST-FSD-2-DIR-PHR</t>
  </si>
  <si>
    <t>ST-HYD-1-DIR-PHR</t>
  </si>
  <si>
    <t>ST-HYD-2-DIR-PHR</t>
  </si>
  <si>
    <t>ST-KHI-1-DIR-PHR</t>
  </si>
  <si>
    <t>TH-KHI-1-DIR-PHR</t>
  </si>
  <si>
    <t>KHI-13</t>
  </si>
  <si>
    <t>ST-KHI-13</t>
  </si>
  <si>
    <t>KHI-07-DO</t>
  </si>
  <si>
    <t>ST-KHI-07-DO</t>
  </si>
  <si>
    <t>KHI-14-DO</t>
  </si>
  <si>
    <t>ST-KHI-14-DO</t>
  </si>
  <si>
    <t>ST-KHI-2-DIR-PHR</t>
  </si>
  <si>
    <t>TH-KHI-2-DIR-PHR</t>
  </si>
  <si>
    <t>ST-MUX-1-DIR-PHR</t>
  </si>
  <si>
    <t>ST-MUX-2-DIR-PHR</t>
  </si>
  <si>
    <t>ST-QTA-DIR-PHR</t>
  </si>
  <si>
    <t>ST-SUK-1-DIR-PHR</t>
  </si>
  <si>
    <t>T-SUK-05</t>
  </si>
  <si>
    <t>ST-SUK-2-DIR-PHR</t>
  </si>
  <si>
    <t>ABT-01</t>
  </si>
  <si>
    <t>ABT-02</t>
  </si>
  <si>
    <t>T-ABT-01</t>
  </si>
  <si>
    <t>T-ABT-02</t>
  </si>
  <si>
    <t>ST-ABT-DIR-PHR</t>
  </si>
  <si>
    <t>ST-DIK-DIR-PHR</t>
  </si>
  <si>
    <t>ST-GJW-1-DIR-PHR</t>
  </si>
  <si>
    <t>ST-GJW-2-DIR-PHR</t>
  </si>
  <si>
    <t>ST-ISB-DIR-PHR</t>
  </si>
  <si>
    <t>T-Lhr-02</t>
  </si>
  <si>
    <t>ST-LHR-1-DIR-PHR</t>
  </si>
  <si>
    <t>LHR-10</t>
  </si>
  <si>
    <t>ST-LHR-10</t>
  </si>
  <si>
    <t>ST-LHR-3-DIR-PHR</t>
  </si>
  <si>
    <t>ST-LHR-2-DIR-PHR</t>
  </si>
  <si>
    <t>ST-MNG-DIR-PHR</t>
  </si>
  <si>
    <t>ST-SWL-DIR-PHR</t>
  </si>
  <si>
    <t>DGK-01</t>
  </si>
  <si>
    <t>ST-DGK-01</t>
  </si>
  <si>
    <t>DGK-02</t>
  </si>
  <si>
    <t>ST-DGK-02</t>
  </si>
  <si>
    <t>T-DGK-01</t>
  </si>
  <si>
    <t>TH-DGK-01</t>
  </si>
  <si>
    <t>T-DGK-02</t>
  </si>
  <si>
    <t>TH-DGK-02</t>
  </si>
  <si>
    <t>ST-DGK-DIR-PHR</t>
  </si>
  <si>
    <t>JHL-01</t>
  </si>
  <si>
    <t>ST-JHL-01</t>
  </si>
  <si>
    <t>JHL-02</t>
  </si>
  <si>
    <t>ST-JHL-02</t>
  </si>
  <si>
    <t>JHL-03</t>
  </si>
  <si>
    <t>ST-JHL-03</t>
  </si>
  <si>
    <t>T-JHL-01</t>
  </si>
  <si>
    <t>TH-JHL-01</t>
  </si>
  <si>
    <t>T-JHL-02</t>
  </si>
  <si>
    <t>TH-JHL-02</t>
  </si>
  <si>
    <t>ST-JLM-DIR-PHR</t>
  </si>
  <si>
    <t>OKR-01</t>
  </si>
  <si>
    <t>ST-OKR-01</t>
  </si>
  <si>
    <t>OKR-02</t>
  </si>
  <si>
    <t>ST-OKR-02</t>
  </si>
  <si>
    <t>OKR-03</t>
  </si>
  <si>
    <t>ST-OKR-03</t>
  </si>
  <si>
    <t>T-OKR-01</t>
  </si>
  <si>
    <t>TH-OKR-01</t>
  </si>
  <si>
    <t>T-OKR-02</t>
  </si>
  <si>
    <t>TH-OKR-02</t>
  </si>
  <si>
    <t>ST-OKR-DIR-PHR</t>
  </si>
  <si>
    <t>PSH-01</t>
  </si>
  <si>
    <t>ST-PSH-01</t>
  </si>
  <si>
    <t>ST-PSH-1-DIR-PHR</t>
  </si>
  <si>
    <t>PSH-05</t>
  </si>
  <si>
    <t>ST-PSH-05</t>
  </si>
  <si>
    <t>PSH-06</t>
  </si>
  <si>
    <t>ST-PSH-06</t>
  </si>
  <si>
    <t>ST-PSH-2-DIR-PHR</t>
  </si>
  <si>
    <t>RWP-01</t>
  </si>
  <si>
    <t>ST-RWP-01</t>
  </si>
  <si>
    <t>ST-RWP-04</t>
  </si>
  <si>
    <t>ST-RWP-DIR-PHR</t>
  </si>
  <si>
    <t>SGD-03</t>
  </si>
  <si>
    <t>ST-SGD-03</t>
  </si>
  <si>
    <t>ST-SGD-DIR-PHR</t>
  </si>
  <si>
    <t>ABT01-FMCG-SPO-00</t>
  </si>
  <si>
    <t>BWP01-FMCG-SPO-00</t>
  </si>
  <si>
    <t>DGK01-FMCG-SPO-00</t>
  </si>
  <si>
    <t>DIK01-FMCG-SPO-00</t>
  </si>
  <si>
    <t>FSD01-FMCG-SPO-00</t>
  </si>
  <si>
    <t>FSD02-FMCG-SPO-00</t>
  </si>
  <si>
    <t>GUJ01-FMCG-SPO-00</t>
  </si>
  <si>
    <t>GUJ02-FMCG-SPO-00</t>
  </si>
  <si>
    <t>HYD01-FMCG-SPO-00</t>
  </si>
  <si>
    <t>HYD02-FMCG-SPO-00</t>
  </si>
  <si>
    <t>ISB01-FMCG-SPO-00</t>
  </si>
  <si>
    <t>JLM01-FMCG-SPO-00</t>
  </si>
  <si>
    <t>LHR01-FMCG-SPO-00</t>
  </si>
  <si>
    <t>LHR02-FMCG-SPO-00</t>
  </si>
  <si>
    <t>LHR03-FMCG-SPO-00</t>
  </si>
  <si>
    <t>MNG01-FMCG-SPO-00</t>
  </si>
  <si>
    <t>MUX01-FMCG-SPO-00</t>
  </si>
  <si>
    <t>MUX02-FMCG-SPO-00</t>
  </si>
  <si>
    <t>OKR01-FMCG-SPO-00</t>
  </si>
  <si>
    <t>PSH01-FMCG-SPO-00</t>
  </si>
  <si>
    <t>PSH02-FMCG-SPO-00</t>
  </si>
  <si>
    <t>QTA01-FMCG-SPO-00</t>
  </si>
  <si>
    <t>RWP01-FMCG-SPO-00</t>
  </si>
  <si>
    <t>SWL01-FMCG-SPO-00</t>
  </si>
  <si>
    <t>SGD01-FMCG-SPO-00</t>
  </si>
  <si>
    <t>SUK01-FMCG-SPO-00</t>
  </si>
  <si>
    <t>SUK02-FMCG-SPO-00</t>
  </si>
  <si>
    <t>0220009</t>
  </si>
  <si>
    <t>0214009</t>
  </si>
  <si>
    <t>Vacant DGK ASM</t>
  </si>
  <si>
    <t>9010091</t>
  </si>
  <si>
    <t>E-01112</t>
  </si>
  <si>
    <t>02</t>
  </si>
  <si>
    <t>16</t>
  </si>
  <si>
    <t>17</t>
  </si>
  <si>
    <t>18</t>
  </si>
  <si>
    <t>19</t>
  </si>
  <si>
    <t>81</t>
  </si>
  <si>
    <t>82</t>
  </si>
  <si>
    <t>0126008</t>
  </si>
  <si>
    <t>SUK02-FMCG-SPO-01</t>
  </si>
  <si>
    <t>STH-SUK-05</t>
  </si>
  <si>
    <t>0110006</t>
  </si>
  <si>
    <t>0123008</t>
  </si>
  <si>
    <t>0123009</t>
  </si>
  <si>
    <t>0111004</t>
  </si>
  <si>
    <t>0212006</t>
  </si>
  <si>
    <t>0211007</t>
  </si>
  <si>
    <t>0217001</t>
  </si>
  <si>
    <t>0222006</t>
  </si>
  <si>
    <t>0219002</t>
  </si>
  <si>
    <t>G0967</t>
  </si>
  <si>
    <t>0216008</t>
  </si>
  <si>
    <t>Direct HS-Inst</t>
  </si>
  <si>
    <t>Direct MKT-Inst</t>
  </si>
  <si>
    <t>Other Institutional</t>
  </si>
  <si>
    <t>NATL-MKT-INST-HOD-01</t>
  </si>
  <si>
    <t>National MKT-Institute</t>
  </si>
  <si>
    <t>87</t>
  </si>
  <si>
    <t>NATL-UNMAP-HOD-01</t>
  </si>
  <si>
    <t>Social Franchise</t>
  </si>
  <si>
    <t>STH-SF-RD-01</t>
  </si>
  <si>
    <t>Dr. Muhammad Ilyas</t>
  </si>
  <si>
    <t>RD</t>
  </si>
  <si>
    <t>STH-SF-QAM-01</t>
  </si>
  <si>
    <t>STH-SF-QAM-02</t>
  </si>
  <si>
    <t>KHI01-SF-AM-01</t>
  </si>
  <si>
    <t>KHI01-SF-SFE-01</t>
  </si>
  <si>
    <t>SFE</t>
  </si>
  <si>
    <t>KHI01-SF-SFE-02</t>
  </si>
  <si>
    <t>KHI01-SF-SFE-03</t>
  </si>
  <si>
    <t>KHI01-SF-SSB-01</t>
  </si>
  <si>
    <t>SSB</t>
  </si>
  <si>
    <t>KHI01-SF-SSB-02</t>
  </si>
  <si>
    <t>KHI01-SF-SSB-03</t>
  </si>
  <si>
    <t>KHI01-SF-SSB-04</t>
  </si>
  <si>
    <t>KHI01-SF-SSB-05</t>
  </si>
  <si>
    <t>KHI01-SF-SSB-06</t>
  </si>
  <si>
    <t>KHI01-SF-SSB-07</t>
  </si>
  <si>
    <t>KHI01-SF-SSB-08</t>
  </si>
  <si>
    <t>KHI01-SF-SSB-09</t>
  </si>
  <si>
    <t>KHI01-SF-SSB-10</t>
  </si>
  <si>
    <t>MUX01-SF-AM-01</t>
  </si>
  <si>
    <t>MUX01-SF-SFE-01</t>
  </si>
  <si>
    <t>MUX01-SF-SFE-02</t>
  </si>
  <si>
    <t>MUX01-SF-SFE-03</t>
  </si>
  <si>
    <t>MUX01-SF-SSB-01</t>
  </si>
  <si>
    <t>MUX01-SF-SSB-02</t>
  </si>
  <si>
    <t>MUX01-SF-SSB-03</t>
  </si>
  <si>
    <t>MUX01-SF-SSB-04</t>
  </si>
  <si>
    <t>MUX01-SF-SSB-05</t>
  </si>
  <si>
    <t>MUX01-SF-SSB-06</t>
  </si>
  <si>
    <t>MUX01-SF-SSB-07</t>
  </si>
  <si>
    <t>MUX01-SF-SSB-08</t>
  </si>
  <si>
    <t>MUX01-SF-SSB-09</t>
  </si>
  <si>
    <t>MUX01-SF-SSB-10</t>
  </si>
  <si>
    <t>CNT-SF-RD-01</t>
  </si>
  <si>
    <t>CNT-SF-QAM-01</t>
  </si>
  <si>
    <t>CNT-SF-QAM-02</t>
  </si>
  <si>
    <t>LHR01-SF-AM-01</t>
  </si>
  <si>
    <t>LHR01-SF-SFE-01</t>
  </si>
  <si>
    <t>LHR01-SF-SFE-02</t>
  </si>
  <si>
    <t>LHR01-SF-SFE-03</t>
  </si>
  <si>
    <t>LHR01-SF-SFE-04</t>
  </si>
  <si>
    <t>LHR01-SF-SFE-05</t>
  </si>
  <si>
    <t>LHR01-SF-SFE-06</t>
  </si>
  <si>
    <t>LHR01-SF-SSB-01</t>
  </si>
  <si>
    <t>LHR01-SF-SSB-02</t>
  </si>
  <si>
    <t>LHR01-SF-SSB-03</t>
  </si>
  <si>
    <t>LHR01-SF-SSB-04</t>
  </si>
  <si>
    <t>LHR01-SF-SSB-05</t>
  </si>
  <si>
    <t>LHR01-SF-SSB-06</t>
  </si>
  <si>
    <t>LHR01-SF-SSB-07</t>
  </si>
  <si>
    <t>LHR01-SF-SSB-08</t>
  </si>
  <si>
    <t>LHR01-SF-SSB-09</t>
  </si>
  <si>
    <t>LHR01-SF-SSB-10</t>
  </si>
  <si>
    <t>FSD01-SF-AM-01</t>
  </si>
  <si>
    <t>FSD01-SF-SFE-01</t>
  </si>
  <si>
    <t>FSD01-SF-SFE-02</t>
  </si>
  <si>
    <t>FSD01-SF-SFE-03</t>
  </si>
  <si>
    <t>FSD01-SF-SFE-04</t>
  </si>
  <si>
    <t>FSD01-SF-SFE-05</t>
  </si>
  <si>
    <t>FSD01-SF-SFE-06</t>
  </si>
  <si>
    <t>FSD01-SF-SSB-01</t>
  </si>
  <si>
    <t>FSD01-SF-SSB-02</t>
  </si>
  <si>
    <t>FSD01-SF-SSB-03</t>
  </si>
  <si>
    <t>FSD01-SF-SSB-04</t>
  </si>
  <si>
    <t>FSD01-SF-SSB-05</t>
  </si>
  <si>
    <t>FSD01-SF-SSB-06</t>
  </si>
  <si>
    <t>FSD01-SF-SSB-07</t>
  </si>
  <si>
    <t>FSD01-SF-SSB-08</t>
  </si>
  <si>
    <t>FSD01-SF-SSB-09</t>
  </si>
  <si>
    <t>FSD01-SF-SSB-10</t>
  </si>
  <si>
    <t>GUJ01-SF-AM-01</t>
  </si>
  <si>
    <t>GUJ01-SF-SFE-01</t>
  </si>
  <si>
    <t>GUJ01-SF-SFE-02</t>
  </si>
  <si>
    <t>GUJ01-SF-SFE-03</t>
  </si>
  <si>
    <t>GUJ01-SF-SFE-04</t>
  </si>
  <si>
    <t>GUJ01-SF-SFE-05</t>
  </si>
  <si>
    <t>GUJ01-SF-SFE-06</t>
  </si>
  <si>
    <t>GUJ01-SF-SFE-07</t>
  </si>
  <si>
    <t>GUJ01-SF-SSB-01</t>
  </si>
  <si>
    <t>GUJ01-SF-SSB-02</t>
  </si>
  <si>
    <t>GUJ01-SF-SSB-03</t>
  </si>
  <si>
    <t>GUJ01-SF-SSB-04</t>
  </si>
  <si>
    <t>GUJ01-SF-SSB-05</t>
  </si>
  <si>
    <t>GUJ01-SF-SSB-06</t>
  </si>
  <si>
    <t>GUJ01-SF-SSB-07</t>
  </si>
  <si>
    <t>GUJ01-SF-SSB-08</t>
  </si>
  <si>
    <t>GUJ01-SF-SSB-09</t>
  </si>
  <si>
    <t>GUJ01-SF-SSB-10</t>
  </si>
  <si>
    <t>NTH-SF-RD-01</t>
  </si>
  <si>
    <t>NTH-SF-QAM-01</t>
  </si>
  <si>
    <t>ISB01-SF-AM-01</t>
  </si>
  <si>
    <t>ISB01-SF-SFE-01</t>
  </si>
  <si>
    <t>ISB01-SF-SFE-02</t>
  </si>
  <si>
    <t>ISB01-SF-SFE-03</t>
  </si>
  <si>
    <t>ISB01-SF-SFE-04</t>
  </si>
  <si>
    <t>ISB01-SF-SFE-05</t>
  </si>
  <si>
    <t>ISB01-SF-SFE-06</t>
  </si>
  <si>
    <t>ISB01-SF-SSB-01</t>
  </si>
  <si>
    <t>ISB01-SF-SSB-02</t>
  </si>
  <si>
    <t>ISB01-SF-SSB-03</t>
  </si>
  <si>
    <t>ISB01-SF-SSB-04</t>
  </si>
  <si>
    <t>ISB01-SF-SSB-05</t>
  </si>
  <si>
    <t>ISB01-SF-SSB-06</t>
  </si>
  <si>
    <t>ISB01-SF-SSB-07</t>
  </si>
  <si>
    <t>ISB01-SF-SSB-08</t>
  </si>
  <si>
    <t>ISB01-SF-SSB-09</t>
  </si>
  <si>
    <t>ISB01-SF-SSB-10</t>
  </si>
  <si>
    <t>PSH01-SF-AM-01</t>
  </si>
  <si>
    <t>PSH01-SF-SFE-01</t>
  </si>
  <si>
    <t>PSH01-SF-SFE-02</t>
  </si>
  <si>
    <t>PSH01-SF-SFE-03</t>
  </si>
  <si>
    <t>PSH01-SF-SFE-04</t>
  </si>
  <si>
    <t>PSH01-SF-SSB-01</t>
  </si>
  <si>
    <t>PSH01-SF-SSB-02</t>
  </si>
  <si>
    <t>PSH01-SF-SSB-03</t>
  </si>
  <si>
    <t>PSH01-SF-SSB-04</t>
  </si>
  <si>
    <t>PSH01-SF-SSB-05</t>
  </si>
  <si>
    <t>PSH01-SF-SSB-06</t>
  </si>
  <si>
    <t>PSH01-SF-SSB-07</t>
  </si>
  <si>
    <t>PSH01-SF-SSB-08</t>
  </si>
  <si>
    <t>Check</t>
  </si>
  <si>
    <t>Before</t>
  </si>
  <si>
    <t>After</t>
  </si>
  <si>
    <t>FSD01-PHR-MIO-04</t>
  </si>
  <si>
    <t>FSD01-PHR-MIO-05</t>
  </si>
  <si>
    <t>Kamil Sardar</t>
  </si>
  <si>
    <t>Syed Adnan Ali Zaidi</t>
  </si>
  <si>
    <t>Shehroz</t>
  </si>
  <si>
    <t>Junaid Arbelo</t>
  </si>
  <si>
    <t>Lawangeen</t>
  </si>
  <si>
    <t>Junaid Khalid</t>
  </si>
  <si>
    <t>Ali Hassan</t>
  </si>
  <si>
    <t>Moazzam Basharat</t>
  </si>
  <si>
    <t>Karmat Subhani</t>
  </si>
  <si>
    <t>Mehran</t>
  </si>
  <si>
    <t>Atif Mehmood</t>
  </si>
  <si>
    <t>Zaka Ullah</t>
  </si>
  <si>
    <t>Jazba Junoon Background</t>
  </si>
  <si>
    <t>IKON User ID</t>
  </si>
  <si>
    <t>IKON Password</t>
  </si>
  <si>
    <t>0311204@gspharma.com</t>
  </si>
  <si>
    <t>0311205@gspharma.com</t>
  </si>
  <si>
    <t>0311202@gspharma.com</t>
  </si>
  <si>
    <t>0311207@gspharma.com</t>
  </si>
  <si>
    <t>0311208@gspharma.com</t>
  </si>
  <si>
    <t>0311201@gspharma.com</t>
  </si>
  <si>
    <t>0311209@gspharma.com</t>
  </si>
  <si>
    <t>0310001@gspharma.com</t>
  </si>
  <si>
    <t>0310002@gspharma.com</t>
  </si>
  <si>
    <t>0310003@gspharma.com</t>
  </si>
  <si>
    <t>0310004@gspharma.com</t>
  </si>
  <si>
    <t>0310005@gspharma.com</t>
  </si>
  <si>
    <t>0310006@gspharma.com</t>
  </si>
  <si>
    <t>0310007@gspharma.com</t>
  </si>
  <si>
    <t>0512001@gspharma.com</t>
  </si>
  <si>
    <t>0512002@gspharma.com</t>
  </si>
  <si>
    <t>0512003@gspharma.com</t>
  </si>
  <si>
    <t>0512004@gspharma.com</t>
  </si>
  <si>
    <t>0512006@gspharma.com</t>
  </si>
  <si>
    <t>0512008@gspharma.com</t>
  </si>
  <si>
    <t>0511001@gspharma.com</t>
  </si>
  <si>
    <t>0511002@gspharma.com</t>
  </si>
  <si>
    <t>0511004@gspharma.com</t>
  </si>
  <si>
    <t>0511006@gspharma.com</t>
  </si>
  <si>
    <t>0510003@gspharma.com</t>
  </si>
  <si>
    <t>0510005@gspharma.com</t>
  </si>
  <si>
    <t>0510006@gspharma.com</t>
  </si>
  <si>
    <t>0512005@gspharma.com</t>
  </si>
  <si>
    <t>0513001@gspharma.com</t>
  </si>
  <si>
    <t>0511003@gspharma.com</t>
  </si>
  <si>
    <t>0412005@gspharma.com</t>
  </si>
  <si>
    <t>0511005@gspharma.com</t>
  </si>
  <si>
    <t>0511007@gspharma.com</t>
  </si>
  <si>
    <t>0410001@gspharma.com</t>
  </si>
  <si>
    <t>0410002@gspharma.com</t>
  </si>
  <si>
    <t>0410003@gspharma.com</t>
  </si>
  <si>
    <t>0410006@gspharma.com</t>
  </si>
  <si>
    <t>0410007@gspharma.com</t>
  </si>
  <si>
    <t>0510001@gspharma.com</t>
  </si>
  <si>
    <t>0510002@gspharma.com</t>
  </si>
  <si>
    <t>0510004@gspharma.com</t>
  </si>
  <si>
    <t>0411005@gspharma.com</t>
  </si>
  <si>
    <t>0411006@gspharma.com</t>
  </si>
  <si>
    <t>0510007@gspharma.com</t>
  </si>
  <si>
    <t>033001@gspharma.com</t>
  </si>
  <si>
    <t>033002@gspharma.com</t>
  </si>
  <si>
    <t>033004@gspharma.com</t>
  </si>
  <si>
    <t>033003@gspharma.com</t>
  </si>
  <si>
    <t>033005@gspharma.com</t>
  </si>
  <si>
    <t>0411001@gspharma.com</t>
  </si>
  <si>
    <t>0411002@gspharma.com</t>
  </si>
  <si>
    <t>0411003@gspharma.com</t>
  </si>
  <si>
    <t>0411004@gspharma.com</t>
  </si>
  <si>
    <t>0411007@gspharma.com</t>
  </si>
  <si>
    <t>0411008@gspharma.com</t>
  </si>
  <si>
    <t>0412001@gspharma.com</t>
  </si>
  <si>
    <t>0412002@gspharma.com</t>
  </si>
  <si>
    <t>0412003@gspharma.com</t>
  </si>
  <si>
    <t>0412004@gspharma.com</t>
  </si>
  <si>
    <t>0412006@gspharma.com</t>
  </si>
  <si>
    <t>0110001@gsfmcg.com</t>
  </si>
  <si>
    <t>0110002@gsfmcg.com</t>
  </si>
  <si>
    <t>0110004@gsfmcg.com</t>
  </si>
  <si>
    <t>0110005@gsfmcg.com</t>
  </si>
  <si>
    <t>0110003@gsfmcg.com</t>
  </si>
  <si>
    <t>0125002@gsfmcg.com</t>
  </si>
  <si>
    <t>0125003@gsfmcg.com</t>
  </si>
  <si>
    <t>0110006@gsfmcg.com</t>
  </si>
  <si>
    <t>0111003@gsfmcg.com</t>
  </si>
  <si>
    <t>0111001@gsfmcg.com</t>
  </si>
  <si>
    <t>0111007@gsfmcg.com</t>
  </si>
  <si>
    <t>0111004@gsfmcg.com</t>
  </si>
  <si>
    <t>0124001@gsfmcg.com</t>
  </si>
  <si>
    <t>0124003@gsfmcg.com</t>
  </si>
  <si>
    <t>0124005@gsfmcg.com</t>
  </si>
  <si>
    <t>0111009@gsfmcg.com</t>
  </si>
  <si>
    <t>0111002@gsfmcg.com</t>
  </si>
  <si>
    <t>0111005@gsfmcg.com</t>
  </si>
  <si>
    <t>0111006@gsfmcg.com</t>
  </si>
  <si>
    <t>0124002@gsfmcg.com</t>
  </si>
  <si>
    <t>0124004@gsfmcg.com</t>
  </si>
  <si>
    <t>0124007@gsfmcg.com</t>
  </si>
  <si>
    <t>0124006@gsfmcg.com</t>
  </si>
  <si>
    <t>0112002@gsfmcg.com</t>
  </si>
  <si>
    <t>0112004@gsfmcg.com</t>
  </si>
  <si>
    <t>0112003@gsfmcg.com</t>
  </si>
  <si>
    <t>0120003@gsfmcg.com</t>
  </si>
  <si>
    <t>0112006@gsfmcg.com</t>
  </si>
  <si>
    <t>0112001@gsfmcg.com</t>
  </si>
  <si>
    <t>0112005@gsfmcg.com</t>
  </si>
  <si>
    <t>0120001@gsfmcg.com</t>
  </si>
  <si>
    <t>0120004@gsfmcg.com</t>
  </si>
  <si>
    <t>0120005@gsfmcg.com</t>
  </si>
  <si>
    <t>0114001@gsfmcg.com</t>
  </si>
  <si>
    <t>0114002@gsfmcg.com</t>
  </si>
  <si>
    <t>0114004@gsfmcg.com</t>
  </si>
  <si>
    <t>0114005@gsfmcg.com</t>
  </si>
  <si>
    <t>0114006@gsfmcg.com</t>
  </si>
  <si>
    <t>0114008@gsfmcg.com</t>
  </si>
  <si>
    <t>0119001@gsfmcg.com</t>
  </si>
  <si>
    <t>0119002@gsfmcg.com</t>
  </si>
  <si>
    <t>0119003@gsfmcg.com</t>
  </si>
  <si>
    <t>0119004@gsfmcg.com</t>
  </si>
  <si>
    <t>0119005@gsfmcg.com</t>
  </si>
  <si>
    <t>0119006@gsfmcg.com</t>
  </si>
  <si>
    <t>0115002@gsfmcg.com</t>
  </si>
  <si>
    <t>0126007@gsfmcg.com</t>
  </si>
  <si>
    <t>0115003@gsfmcg.com</t>
  </si>
  <si>
    <t>0115004@gsfmcg.com</t>
  </si>
  <si>
    <t>0115005@gsfmcg.com</t>
  </si>
  <si>
    <t>0126008@gsfmcg.com</t>
  </si>
  <si>
    <t>0114007@gsfmcg.com</t>
  </si>
  <si>
    <t>0115008@gsfmcg.com</t>
  </si>
  <si>
    <t>0126001@gsfmcg.com</t>
  </si>
  <si>
    <t>0126002@gsfmcg.com</t>
  </si>
  <si>
    <t>0126003@gsfmcg.com</t>
  </si>
  <si>
    <t>0126005@gsfmcg.com</t>
  </si>
  <si>
    <t>0126006@gsfmcg.com</t>
  </si>
  <si>
    <t>0126004@gsfmcg.com</t>
  </si>
  <si>
    <t>0116003@gsfmcg.com</t>
  </si>
  <si>
    <t>0116001@gsfmcg.com</t>
  </si>
  <si>
    <t>0116005@gsfmcg.com</t>
  </si>
  <si>
    <t>0123008@gsfmcg.com</t>
  </si>
  <si>
    <t>0116009@gsfmcg.com</t>
  </si>
  <si>
    <t>0116002@gsfmcg.com</t>
  </si>
  <si>
    <t>0116007@gsfmcg.com</t>
  </si>
  <si>
    <t>0123001@gsfmcg.com</t>
  </si>
  <si>
    <t>0123003@gsfmcg.com</t>
  </si>
  <si>
    <t>0123009@gsfmcg.com</t>
  </si>
  <si>
    <t>0117001@gsfmcg.com</t>
  </si>
  <si>
    <t>0117002@gsfmcg.com</t>
  </si>
  <si>
    <t>0117005@gsfmcg.com</t>
  </si>
  <si>
    <t>0117003@gsfmcg.com</t>
  </si>
  <si>
    <t>0121001@gsfmcg.com</t>
  </si>
  <si>
    <t>0118002@gsfmcg.com</t>
  </si>
  <si>
    <t>0118004@gsfmcg.com</t>
  </si>
  <si>
    <t>0121005@gsfmcg.com</t>
  </si>
  <si>
    <t>0118006@gsfmcg.com</t>
  </si>
  <si>
    <t>0118003@gsfmcg.com</t>
  </si>
  <si>
    <t>0118001@gsfmcg.com</t>
  </si>
  <si>
    <t>0121002@gsfmcg.com</t>
  </si>
  <si>
    <t>0121004@gsfmcg.com</t>
  </si>
  <si>
    <t>0121006@gsfmcg.com</t>
  </si>
  <si>
    <t>0121003@gsfmcg.com</t>
  </si>
  <si>
    <t>0212005@gsfmcg.com</t>
  </si>
  <si>
    <t>0212004@gsfmcg.com</t>
  </si>
  <si>
    <t>0226004@gsfmcg.com</t>
  </si>
  <si>
    <t>0226003@gsfmcg.com</t>
  </si>
  <si>
    <t>0212006@gsfmcg.com</t>
  </si>
  <si>
    <t>0210002@gsfmcg.com</t>
  </si>
  <si>
    <t>0210001@gsfmcg.com</t>
  </si>
  <si>
    <t>0210006@gsfmcg.com</t>
  </si>
  <si>
    <t>0210007@gsfmcg.com</t>
  </si>
  <si>
    <t>0210004@gsfmcg.com</t>
  </si>
  <si>
    <t>0211006@gsfmcg.com</t>
  </si>
  <si>
    <t>0211002@gsfmcg.com</t>
  </si>
  <si>
    <t>0211004@gsfmcg.com</t>
  </si>
  <si>
    <t>0221002@gsfmcg.com</t>
  </si>
  <si>
    <t>0221004@gsfmcg.com</t>
  </si>
  <si>
    <t>0211003@gsfmcg.com</t>
  </si>
  <si>
    <t>0211001@gsfmcg.com</t>
  </si>
  <si>
    <t>0211005@gsfmcg.com</t>
  </si>
  <si>
    <t>0221003@gsfmcg.com</t>
  </si>
  <si>
    <t>0221001@gsfmcg.com</t>
  </si>
  <si>
    <t>0211007@gsfmcg.com</t>
  </si>
  <si>
    <t>0212001@gsfmcg.com</t>
  </si>
  <si>
    <t>0212002@gsfmcg.com</t>
  </si>
  <si>
    <t>0212003@gsfmcg.com</t>
  </si>
  <si>
    <t>0226001@gsfmcg.com</t>
  </si>
  <si>
    <t>0226002@gsfmcg.com</t>
  </si>
  <si>
    <t>0212007@gsfmcg.com</t>
  </si>
  <si>
    <t>0213004@gsfmcg.com</t>
  </si>
  <si>
    <t>0213003@gsfmcg.com</t>
  </si>
  <si>
    <t>0214009@gsfmcg.com</t>
  </si>
  <si>
    <t>0213001@gsfmcg.com</t>
  </si>
  <si>
    <t>0213007@gsfmcg.com</t>
  </si>
  <si>
    <t>0213005@gsfmcg.com</t>
  </si>
  <si>
    <t>0220002@gsfmcg.com</t>
  </si>
  <si>
    <t>0214001@gsfmcg.com</t>
  </si>
  <si>
    <t>0220004@gsfmcg.com</t>
  </si>
  <si>
    <t>0220001@gsfmcg.com</t>
  </si>
  <si>
    <t>0220006@gsfmcg.com</t>
  </si>
  <si>
    <t>0214002@gsfmcg.com</t>
  </si>
  <si>
    <t>0220007@gsfmcg.com</t>
  </si>
  <si>
    <t>0214003@gsfmcg.com</t>
  </si>
  <si>
    <t>0220009@gsfmcg.com</t>
  </si>
  <si>
    <t>0214006@gsfmcg.com</t>
  </si>
  <si>
    <t>0227001@gsfmcg.com</t>
  </si>
  <si>
    <t>0227002@gsfmcg.com</t>
  </si>
  <si>
    <t>0227003@gsfmcg.com</t>
  </si>
  <si>
    <t>0227006@gsfmcg.com</t>
  </si>
  <si>
    <t>0227007@gsfmcg.com</t>
  </si>
  <si>
    <t>0227004@gsfmcg.com</t>
  </si>
  <si>
    <t>0218001@gsfmcg.com</t>
  </si>
  <si>
    <t>0218002@gsfmcg.com</t>
  </si>
  <si>
    <t>0218006@gsfmcg.com</t>
  </si>
  <si>
    <t>0218005@gsfmcg.com</t>
  </si>
  <si>
    <t>0218007@gsfmcg.com</t>
  </si>
  <si>
    <t>0222001@gsfmcg.com</t>
  </si>
  <si>
    <t>0222002@gsfmcg.com</t>
  </si>
  <si>
    <t>0218009@gsfmcg.com</t>
  </si>
  <si>
    <t>0116004@gsfmcg.com</t>
  </si>
  <si>
    <t>0116006@gsfmcg.com</t>
  </si>
  <si>
    <t>0123004@gsfmcg.com</t>
  </si>
  <si>
    <t>0123005@gsfmcg.com</t>
  </si>
  <si>
    <t>0125005@gsfmcg.com</t>
  </si>
  <si>
    <t>0217004@gsfmcg.com</t>
  </si>
  <si>
    <t>0217005@gsfmcg.com</t>
  </si>
  <si>
    <t>0215008@gsfmcg.com</t>
  </si>
  <si>
    <t>0223003@gsfmcg.com</t>
  </si>
  <si>
    <t>0223004@gsfmcg.com</t>
  </si>
  <si>
    <t>0223005@gsfmcg.com</t>
  </si>
  <si>
    <t>0218003@gsfmcg.com</t>
  </si>
  <si>
    <t>0218004@gsfmcg.com</t>
  </si>
  <si>
    <t>0222006@gsfmcg.com</t>
  </si>
  <si>
    <t>0222004@gsfmcg.com</t>
  </si>
  <si>
    <t>0222005@gsfmcg.com</t>
  </si>
  <si>
    <t>0222003@gsfmcg.com</t>
  </si>
  <si>
    <t>0216002@gsfmcg.com</t>
  </si>
  <si>
    <t>0224002@gsfmcg.com</t>
  </si>
  <si>
    <t>0215002@gsfmcg.com</t>
  </si>
  <si>
    <t>0215001@gsfmcg.com</t>
  </si>
  <si>
    <t>0224001@gsfmcg.com</t>
  </si>
  <si>
    <t>0210008@gsfmcg.com</t>
  </si>
  <si>
    <t>0224004@gsfmcg.com</t>
  </si>
  <si>
    <t>0216001@gsfmcg.com</t>
  </si>
  <si>
    <t>0216003@gsfmcg.com</t>
  </si>
  <si>
    <t>0216009@gsfmcg.com</t>
  </si>
  <si>
    <t>0224005@gsfmcg.com</t>
  </si>
  <si>
    <t>0216008@gsfmcg.com</t>
  </si>
  <si>
    <t>0217002@gsfmcg.com</t>
  </si>
  <si>
    <t>0217003@gsfmcg.com</t>
  </si>
  <si>
    <t>0217001@gsfmcg.com</t>
  </si>
  <si>
    <t>0223001@gsfmcg.com</t>
  </si>
  <si>
    <t>0223002@gsfmcg.com</t>
  </si>
  <si>
    <t>0217007@gsfmcg.com</t>
  </si>
  <si>
    <t>0219011@gsfmcg.com</t>
  </si>
  <si>
    <t>0219005@gsfmcg.com</t>
  </si>
  <si>
    <t>0219004@gsfmcg.com</t>
  </si>
  <si>
    <t>0219006@gsfmcg.com</t>
  </si>
  <si>
    <t>0219002@gsfmcg.com</t>
  </si>
  <si>
    <t>owais</t>
  </si>
  <si>
    <t>gs@12345</t>
  </si>
  <si>
    <t>0000</t>
  </si>
  <si>
    <t>gs123</t>
  </si>
  <si>
    <t>0219001@gsfmcg.com</t>
  </si>
  <si>
    <t>01100@gsfmcg.com</t>
  </si>
  <si>
    <t>01110@gsfmcg.com</t>
  </si>
  <si>
    <t>01240@gsfmcg.com</t>
  </si>
  <si>
    <t>01120@gsfmcg.com</t>
  </si>
  <si>
    <t>01200@gsfmcg.com</t>
  </si>
  <si>
    <t>01140@gsfmcg.com</t>
  </si>
  <si>
    <t>01190@gsfmcg.com</t>
  </si>
  <si>
    <t>01150@gsfmcg.com</t>
  </si>
  <si>
    <t>01260@gsfmcg.com</t>
  </si>
  <si>
    <t>01160@gsfmcg.com</t>
  </si>
  <si>
    <t>01230@gsfmcg.com</t>
  </si>
  <si>
    <t>01170@gsfmcg.com</t>
  </si>
  <si>
    <t>01177</t>
  </si>
  <si>
    <t>01180@gsfmcg.com</t>
  </si>
  <si>
    <t>01210@gsfmcg.com</t>
  </si>
  <si>
    <t>02260@gsfmcg.com</t>
  </si>
  <si>
    <t>02100@gsfmcg.com</t>
  </si>
  <si>
    <t>02210@gsfmcg.com</t>
  </si>
  <si>
    <t>02110@gsfmcg.com</t>
  </si>
  <si>
    <t>02120@gsfmcg.com</t>
  </si>
  <si>
    <t>02130@gsfmcg.com</t>
  </si>
  <si>
    <t>02200@gsfmcg.com</t>
  </si>
  <si>
    <t>02140@gsfmcg.com</t>
  </si>
  <si>
    <t>02270@gsfmcg.com</t>
  </si>
  <si>
    <t>02180@gsfmcg.com</t>
  </si>
  <si>
    <t>01250@gsfmcg.com</t>
  </si>
  <si>
    <t>02230@gsfmcg.com</t>
  </si>
  <si>
    <t>02220@gsfmcg.com</t>
  </si>
  <si>
    <t>02240@gsfmcg.com</t>
  </si>
  <si>
    <t>02160@gsfmcg.com</t>
  </si>
  <si>
    <t>02170@gsfmcg.com</t>
  </si>
  <si>
    <t>02190@gsfmcg.com</t>
  </si>
  <si>
    <t>81@gsfmcg.com</t>
  </si>
  <si>
    <t>82@gsfmcg.com</t>
  </si>
  <si>
    <t>01@gsfmcg.com</t>
  </si>
  <si>
    <t>19@gsfmcg.com</t>
  </si>
  <si>
    <t>02@gsfmcg.com</t>
  </si>
  <si>
    <t>17@gsfmcg.com</t>
  </si>
  <si>
    <t>Syed M. Aatir Khursheed</t>
  </si>
  <si>
    <t>HAWK User ID</t>
  </si>
  <si>
    <t>HAWK Password</t>
  </si>
  <si>
    <t>Hannan Ahmed</t>
  </si>
  <si>
    <t>SUK01-SF-AM-01</t>
  </si>
  <si>
    <t>SUK01-SF-SFE-01</t>
  </si>
  <si>
    <t>SUK01-SF-SFE-02</t>
  </si>
  <si>
    <t>SUK01-SF-SFE-03</t>
  </si>
  <si>
    <t>SUK01-SF-SFE-04</t>
  </si>
  <si>
    <t>SUK01-SF-SSB-01</t>
  </si>
  <si>
    <t>SUK01-SF-SSB-02</t>
  </si>
  <si>
    <t>SUK01-SF-SSB-03</t>
  </si>
  <si>
    <t>SUK01-SF-SSB-04</t>
  </si>
  <si>
    <t>SUK01-SF-SSB-05</t>
  </si>
  <si>
    <t>SUK01-SF-SSB-06</t>
  </si>
  <si>
    <t>SUK01-SF-SSB-07</t>
  </si>
  <si>
    <t>SUK01-SF-SSB-08</t>
  </si>
  <si>
    <t>SUK01-SF-SSB-09</t>
  </si>
  <si>
    <t>SUK01-SF-SSB-10</t>
  </si>
  <si>
    <t>Contact #</t>
  </si>
  <si>
    <t>P-01591</t>
  </si>
  <si>
    <t>Dr. Sana Durvesh</t>
  </si>
  <si>
    <t>E-00680</t>
  </si>
  <si>
    <t>00923218715140</t>
  </si>
  <si>
    <t>E-00779</t>
  </si>
  <si>
    <t>Dr. Sonam Kumari</t>
  </si>
  <si>
    <t>Dr. Anum Wahid</t>
  </si>
  <si>
    <t>00923153981190</t>
  </si>
  <si>
    <t>00923338334526</t>
  </si>
  <si>
    <t>00923360843638</t>
  </si>
  <si>
    <t>F-GRST-3983</t>
  </si>
  <si>
    <t>SFE-KHI-01</t>
  </si>
  <si>
    <t>F-GRST-4002</t>
  </si>
  <si>
    <t>SFE-KHI-02</t>
  </si>
  <si>
    <t>F-GRST-4008</t>
  </si>
  <si>
    <t>SFE-KHI-03</t>
  </si>
  <si>
    <t>F-GRST-4019</t>
  </si>
  <si>
    <t>SFE-KHI-04</t>
  </si>
  <si>
    <t>Muzzamil Shams</t>
  </si>
  <si>
    <t>KHI01-SF-SFE-04</t>
  </si>
  <si>
    <t>00923112318757</t>
  </si>
  <si>
    <t>00923122148376</t>
  </si>
  <si>
    <t>00923113676418</t>
  </si>
  <si>
    <t>00923323661733</t>
  </si>
  <si>
    <t>KHI01-SF-SFSB-00</t>
  </si>
  <si>
    <t>F-GRST-4066</t>
  </si>
  <si>
    <t>SSB-KHI-01</t>
  </si>
  <si>
    <t>F-GRST-4068</t>
  </si>
  <si>
    <t>SSB-KHI-02</t>
  </si>
  <si>
    <t>F-GRST-4070</t>
  </si>
  <si>
    <t>SSB-KHI-03</t>
  </si>
  <si>
    <t>F-GRST-4069</t>
  </si>
  <si>
    <t>SSB-KHI-04</t>
  </si>
  <si>
    <t>F-GRST-4065</t>
  </si>
  <si>
    <t>SSB-KHI-05</t>
  </si>
  <si>
    <t>F-GRST-4064</t>
  </si>
  <si>
    <t>SSB-KHI-06</t>
  </si>
  <si>
    <t>F-GRST-4071</t>
  </si>
  <si>
    <t>SSB-KHI-07</t>
  </si>
  <si>
    <t>F-GRST-4072</t>
  </si>
  <si>
    <t>SSB-KHI-08</t>
  </si>
  <si>
    <t>F-GRST-4067</t>
  </si>
  <si>
    <t>SSB-KHI-09</t>
  </si>
  <si>
    <t>F-GRST-4063</t>
  </si>
  <si>
    <t>SSB-KHI-10</t>
  </si>
  <si>
    <t>Faiza Zaigham</t>
  </si>
  <si>
    <t>Muhammad Raheel</t>
  </si>
  <si>
    <t>Syed Zargham Haider</t>
  </si>
  <si>
    <t>Thatta</t>
  </si>
  <si>
    <t>Aamir Ahmed Khan</t>
  </si>
  <si>
    <t>Muhammad Saleem</t>
  </si>
  <si>
    <t>SM Meesam Raza Jafri</t>
  </si>
  <si>
    <t>Kulsoom</t>
  </si>
  <si>
    <t>Hub</t>
  </si>
  <si>
    <t>Fouzia Bibi</t>
  </si>
  <si>
    <t>Fida Hussain</t>
  </si>
  <si>
    <t>00923478755810</t>
  </si>
  <si>
    <t>00923233292518</t>
  </si>
  <si>
    <t>00923172114760</t>
  </si>
  <si>
    <t>00923163663541</t>
  </si>
  <si>
    <t>00923303495492</t>
  </si>
  <si>
    <t>00923452481018</t>
  </si>
  <si>
    <t>00923302723521</t>
  </si>
  <si>
    <t>00923180249094</t>
  </si>
  <si>
    <t>00923212749480</t>
  </si>
  <si>
    <t>00923437578010</t>
  </si>
  <si>
    <t>00923331024844</t>
  </si>
  <si>
    <t>F-GRST-4013</t>
  </si>
  <si>
    <t>SFE-SUK-01</t>
  </si>
  <si>
    <t>F-GRST-4021</t>
  </si>
  <si>
    <t>SFE-SUK-02</t>
  </si>
  <si>
    <t>F-GRST-3989</t>
  </si>
  <si>
    <t>SFE-SUK-03</t>
  </si>
  <si>
    <t>F-GRST-4014</t>
  </si>
  <si>
    <t>SFE-SUK-04</t>
  </si>
  <si>
    <t>F-GRST-4006</t>
  </si>
  <si>
    <t>SFE-SUK-05</t>
  </si>
  <si>
    <t>SUK01-SF-SFE-05</t>
  </si>
  <si>
    <t>Mashkoor Ahmed</t>
  </si>
  <si>
    <t>Sajida Parveen</t>
  </si>
  <si>
    <t>00923332603445</t>
  </si>
  <si>
    <t>00923453519191</t>
  </si>
  <si>
    <t>00923023161135</t>
  </si>
  <si>
    <t>00923063245652</t>
  </si>
  <si>
    <t>00923213697671</t>
  </si>
  <si>
    <t>F-GRST-4054</t>
  </si>
  <si>
    <t>SSB-SUK-01</t>
  </si>
  <si>
    <t>F-GRST-4053</t>
  </si>
  <si>
    <t>SSB-SUK-02</t>
  </si>
  <si>
    <t>F-GRST-4045</t>
  </si>
  <si>
    <t>SSB-SUK-03</t>
  </si>
  <si>
    <t>F-GRST-4052</t>
  </si>
  <si>
    <t>SSB-SUK-04</t>
  </si>
  <si>
    <t>F-GRST-4046</t>
  </si>
  <si>
    <t>SSB-SUK-05</t>
  </si>
  <si>
    <t>F-GRST-4049</t>
  </si>
  <si>
    <t>SSB-SUK-06</t>
  </si>
  <si>
    <t>F-GRST-4051</t>
  </si>
  <si>
    <t>SSB-SUK-07</t>
  </si>
  <si>
    <t>F-GRST-4048</t>
  </si>
  <si>
    <t>SSB-SUK-08</t>
  </si>
  <si>
    <t>F-GRST-4047</t>
  </si>
  <si>
    <t>SSB-SUK-09</t>
  </si>
  <si>
    <t>F-GRST-4050</t>
  </si>
  <si>
    <t>SSB-SUK-10</t>
  </si>
  <si>
    <t>Benazir</t>
  </si>
  <si>
    <t>Jamshoro</t>
  </si>
  <si>
    <t>Rizwan Ahmed Shaikh</t>
  </si>
  <si>
    <t>Naveed Riasat Shaikh</t>
  </si>
  <si>
    <t>Awais Hyder</t>
  </si>
  <si>
    <t>Badin</t>
  </si>
  <si>
    <t>Kashif Arain</t>
  </si>
  <si>
    <t>Muhammad Kamil</t>
  </si>
  <si>
    <t>Kashif Ali</t>
  </si>
  <si>
    <t>Kaleemullah</t>
  </si>
  <si>
    <t>Salman Khan</t>
  </si>
  <si>
    <t>00923488309174</t>
  </si>
  <si>
    <t>00923332654737</t>
  </si>
  <si>
    <t>00923463867753</t>
  </si>
  <si>
    <t>00923322331412</t>
  </si>
  <si>
    <t>00923313371470</t>
  </si>
  <si>
    <t>00923138156690</t>
  </si>
  <si>
    <t>00923023160446</t>
  </si>
  <si>
    <t>00923443339353</t>
  </si>
  <si>
    <t>00923129311627</t>
  </si>
  <si>
    <t>00923351031297</t>
  </si>
  <si>
    <t>Super Sitara Baji/Sattar Bhai (Unmapped)</t>
  </si>
  <si>
    <t>SUK01-SF-SFSB-00</t>
  </si>
  <si>
    <t>00923466442880</t>
  </si>
  <si>
    <t>F-GRST-3987</t>
  </si>
  <si>
    <t>SFE-MUX-01</t>
  </si>
  <si>
    <t>F-GRST-4005</t>
  </si>
  <si>
    <t>SFE-MUX-02</t>
  </si>
  <si>
    <t>F-GRST-3994</t>
  </si>
  <si>
    <t>SFE-MUX-03</t>
  </si>
  <si>
    <t>F-GRST-4003</t>
  </si>
  <si>
    <t>SFE-MUX-04</t>
  </si>
  <si>
    <t>MUX01-SF-SFE-04</t>
  </si>
  <si>
    <t>Munnaza Batool</t>
  </si>
  <si>
    <t>Bahwalpur</t>
  </si>
  <si>
    <t>00923377618416</t>
  </si>
  <si>
    <t>00923217303034</t>
  </si>
  <si>
    <t>00923347251372</t>
  </si>
  <si>
    <t>00923051857396</t>
  </si>
  <si>
    <t>F-GRST-4056</t>
  </si>
  <si>
    <t>SSB-MUX-01</t>
  </si>
  <si>
    <t>F-GRST-4055</t>
  </si>
  <si>
    <t>SSB-MUX-02</t>
  </si>
  <si>
    <t>F-GRST-4060</t>
  </si>
  <si>
    <t>SSB-MUX-03</t>
  </si>
  <si>
    <t>F-GRST-4059</t>
  </si>
  <si>
    <t>SSB-MUX-04</t>
  </si>
  <si>
    <t>F-GRST-4058</t>
  </si>
  <si>
    <t>SSB-MUX-05</t>
  </si>
  <si>
    <t>F-GRST-4057</t>
  </si>
  <si>
    <t>SSB-MUX-06</t>
  </si>
  <si>
    <t>F-GRST-4061</t>
  </si>
  <si>
    <t>SSB-MUX-07</t>
  </si>
  <si>
    <t>F-GRST-4062</t>
  </si>
  <si>
    <t>SSB-MUX-08</t>
  </si>
  <si>
    <t>SSB-MUX-09</t>
  </si>
  <si>
    <t>SSB-MUX-10</t>
  </si>
  <si>
    <t>MUX01-SF-SFSB-00</t>
  </si>
  <si>
    <t>Kashif Raza</t>
  </si>
  <si>
    <t>Ghulam Murtaza</t>
  </si>
  <si>
    <t>Rajan Pur</t>
  </si>
  <si>
    <t>Muhammad Ramzan</t>
  </si>
  <si>
    <t>Jam Pur</t>
  </si>
  <si>
    <t>Fahmeeda Kousar</t>
  </si>
  <si>
    <t>Faisal Khursheed Rana</t>
  </si>
  <si>
    <t>Shahbaz Haleem Rana</t>
  </si>
  <si>
    <t>Mian Channu</t>
  </si>
  <si>
    <t>Muhammad Ather</t>
  </si>
  <si>
    <t>Lodhran</t>
  </si>
  <si>
    <t>00923081425914</t>
  </si>
  <si>
    <t>00923347573418</t>
  </si>
  <si>
    <t>00923366032626</t>
  </si>
  <si>
    <t>00923046566422</t>
  </si>
  <si>
    <t>00923034595209</t>
  </si>
  <si>
    <t>00923056896537</t>
  </si>
  <si>
    <t>00923068210698</t>
  </si>
  <si>
    <t>00923150452001</t>
  </si>
  <si>
    <t>Vacant SSB MUX-01</t>
  </si>
  <si>
    <t>Vacant SSB MUX-02</t>
  </si>
  <si>
    <t>00923350379303</t>
  </si>
  <si>
    <t>00923151471641</t>
  </si>
  <si>
    <t>00923086119693</t>
  </si>
  <si>
    <t>LHR01-SF-SFE-07</t>
  </si>
  <si>
    <t>LHR01-SF-SFE-08</t>
  </si>
  <si>
    <t>LHR01-SF-SFE-09</t>
  </si>
  <si>
    <t>SFE-LHR-01</t>
  </si>
  <si>
    <t>SFE-LHR-02</t>
  </si>
  <si>
    <t>F-GRST-1674</t>
  </si>
  <si>
    <t>SFE-LHR-03</t>
  </si>
  <si>
    <t>SFE-LHR-04</t>
  </si>
  <si>
    <t>SFE-LHR-05</t>
  </si>
  <si>
    <t>F-GRST-4015</t>
  </si>
  <si>
    <t>SFE-LHR-06</t>
  </si>
  <si>
    <t>SFE-LHR-07</t>
  </si>
  <si>
    <t>SFE-LHR-08</t>
  </si>
  <si>
    <t>SFE-LHR-09</t>
  </si>
  <si>
    <t>Inam Ur Rehman</t>
  </si>
  <si>
    <t>Asia Muhammad Ali</t>
  </si>
  <si>
    <t>Pakpatan</t>
  </si>
  <si>
    <t>00923339662324</t>
  </si>
  <si>
    <t>00923224817086</t>
  </si>
  <si>
    <t>00923006861488</t>
  </si>
  <si>
    <t>00923077087748</t>
  </si>
  <si>
    <t>00923249401280</t>
  </si>
  <si>
    <t>00923072301102</t>
  </si>
  <si>
    <t>00923227100160</t>
  </si>
  <si>
    <t>Vacant SFE LHR-01</t>
  </si>
  <si>
    <t>Vacant SFE LHR-02</t>
  </si>
  <si>
    <t>SSB-LHR-01</t>
  </si>
  <si>
    <t>SSB-LHR-02</t>
  </si>
  <si>
    <t>SSB-LHR-03</t>
  </si>
  <si>
    <t>SSB-LHR-04</t>
  </si>
  <si>
    <t>SSB-LHR-05</t>
  </si>
  <si>
    <t>SSB-LHR-06</t>
  </si>
  <si>
    <t>SSB-LHR-07</t>
  </si>
  <si>
    <t>SSB-LHR-08</t>
  </si>
  <si>
    <t>SSB-LHR-09</t>
  </si>
  <si>
    <t>SSB-LHR-10</t>
  </si>
  <si>
    <t>Firdous Naveed</t>
  </si>
  <si>
    <t>Saniya Shaukat</t>
  </si>
  <si>
    <t>Muhammad Ahmad</t>
  </si>
  <si>
    <t>Shamshad Akhter</t>
  </si>
  <si>
    <t>Iqra</t>
  </si>
  <si>
    <t>Shawial</t>
  </si>
  <si>
    <t>Nazia Bashir</t>
  </si>
  <si>
    <t>Ubaidullah</t>
  </si>
  <si>
    <t>Shazma</t>
  </si>
  <si>
    <t>Ghulam Hafiza</t>
  </si>
  <si>
    <t>Hassan</t>
  </si>
  <si>
    <t>00923016023109</t>
  </si>
  <si>
    <t>00923067189322</t>
  </si>
  <si>
    <t>00923057332057</t>
  </si>
  <si>
    <t>00923096808185</t>
  </si>
  <si>
    <t>00923021477953</t>
  </si>
  <si>
    <t>00923086508413</t>
  </si>
  <si>
    <t>00923336977205</t>
  </si>
  <si>
    <t>00923097059845</t>
  </si>
  <si>
    <t>00923085512279</t>
  </si>
  <si>
    <t>LHR01-SF-SFSB-00</t>
  </si>
  <si>
    <t>FSD01-SF-SFE-07</t>
  </si>
  <si>
    <t>FSD01-SF-SFE-08</t>
  </si>
  <si>
    <t>F-GRST-3998</t>
  </si>
  <si>
    <t>SFE-FSD-01</t>
  </si>
  <si>
    <t>F-GRST-3991</t>
  </si>
  <si>
    <t>SFE-FSD-02</t>
  </si>
  <si>
    <t>F-GRST-3990</t>
  </si>
  <si>
    <t>SFE-FSD-03</t>
  </si>
  <si>
    <t>F-GRST-4024</t>
  </si>
  <si>
    <t>SFE-FSD-04</t>
  </si>
  <si>
    <t>F-GRST-4080</t>
  </si>
  <si>
    <t>SFE-FSD-05</t>
  </si>
  <si>
    <t>SFE-FSD-06</t>
  </si>
  <si>
    <t>SFE-FSD-07</t>
  </si>
  <si>
    <t>SFE-FSD-08</t>
  </si>
  <si>
    <t>F-GRST-4081</t>
  </si>
  <si>
    <t>SSB-FSD-01</t>
  </si>
  <si>
    <t>SSB-FSD-02</t>
  </si>
  <si>
    <t>F-GRST-4079</t>
  </si>
  <si>
    <t>SSB-FSD-03</t>
  </si>
  <si>
    <t>F-GRST-4078</t>
  </si>
  <si>
    <t>SSB-FSD-04</t>
  </si>
  <si>
    <t>F-GRST-4075</t>
  </si>
  <si>
    <t>SSB-FSD-05</t>
  </si>
  <si>
    <t>SSB-FSD-06</t>
  </si>
  <si>
    <t>F-GRST-4077</t>
  </si>
  <si>
    <t>SSB-FSD-07</t>
  </si>
  <si>
    <t>F-GRST-4073</t>
  </si>
  <si>
    <t>SSB-FSD-08</t>
  </si>
  <si>
    <t>SSB-FSD-09</t>
  </si>
  <si>
    <t>SSB-FSD-10</t>
  </si>
  <si>
    <t>FSD01-SF-SFSB-00</t>
  </si>
  <si>
    <t>Zahida Akhtar</t>
  </si>
  <si>
    <t>Mehwish Sabir</t>
  </si>
  <si>
    <t>Saima</t>
  </si>
  <si>
    <t>Tariq Saleem</t>
  </si>
  <si>
    <t>Dure Shehwar</t>
  </si>
  <si>
    <t>Nighat</t>
  </si>
  <si>
    <t>Shazia</t>
  </si>
  <si>
    <t>Wajeeha</t>
  </si>
  <si>
    <t>Rashida</t>
  </si>
  <si>
    <t>Abdul Wahab</t>
  </si>
  <si>
    <t>Shazai Tabbasum</t>
  </si>
  <si>
    <t xml:space="preserve">Heema Sadaf </t>
  </si>
  <si>
    <t>Marrium</t>
  </si>
  <si>
    <t>Abida</t>
  </si>
  <si>
    <t>00923336678961</t>
  </si>
  <si>
    <t>00923226263759</t>
  </si>
  <si>
    <t>00923087132195</t>
  </si>
  <si>
    <t>00923347084484</t>
  </si>
  <si>
    <t>00923037920412</t>
  </si>
  <si>
    <t>00923047901423</t>
  </si>
  <si>
    <t>00923446125995</t>
  </si>
  <si>
    <t>00923055711672</t>
  </si>
  <si>
    <t>00923057745947</t>
  </si>
  <si>
    <t>00923074097084</t>
  </si>
  <si>
    <t>00923056353913</t>
  </si>
  <si>
    <t>Vacant SFE FSD-01</t>
  </si>
  <si>
    <t>Vacant SFE FSD-02</t>
  </si>
  <si>
    <t>00923016604878</t>
  </si>
  <si>
    <t>F-GRST-4016</t>
  </si>
  <si>
    <t>SFE-GUJ-01</t>
  </si>
  <si>
    <t>F-GRST-3993</t>
  </si>
  <si>
    <t>SFE-GUJ-02</t>
  </si>
  <si>
    <t>F-GRST-3995</t>
  </si>
  <si>
    <t>SFE-GUJ-03</t>
  </si>
  <si>
    <t>F-GRST-3986</t>
  </si>
  <si>
    <t>SFE-GUJ-04</t>
  </si>
  <si>
    <t>F-GRST-4010</t>
  </si>
  <si>
    <t>SFE-GUJ-05</t>
  </si>
  <si>
    <t>F-GRST-4025</t>
  </si>
  <si>
    <t>SFE-GUJ-06</t>
  </si>
  <si>
    <t>SFE-GUJ-07</t>
  </si>
  <si>
    <t>Syed Goher Raza</t>
  </si>
  <si>
    <t>M.Saleem</t>
  </si>
  <si>
    <t>Jehlam</t>
  </si>
  <si>
    <t>Zaiba Aftab</t>
  </si>
  <si>
    <t>00923042017218</t>
  </si>
  <si>
    <t>00923056191485</t>
  </si>
  <si>
    <t>00923034758253</t>
  </si>
  <si>
    <t>00923041630524</t>
  </si>
  <si>
    <t>00923107883770</t>
  </si>
  <si>
    <t>00923145443003</t>
  </si>
  <si>
    <t>00923086899573</t>
  </si>
  <si>
    <t>SSB-GUJ-01</t>
  </si>
  <si>
    <t>SSB-GUJ-02</t>
  </si>
  <si>
    <t>SSB-GUJ-03</t>
  </si>
  <si>
    <t>SSB-GUJ-04</t>
  </si>
  <si>
    <t>SSB-GUJ-05</t>
  </si>
  <si>
    <t>SSB-GUJ-06</t>
  </si>
  <si>
    <t>SSB-GUJ-07</t>
  </si>
  <si>
    <t>SSB-GUJ-08</t>
  </si>
  <si>
    <t>SSB-GUJ-09</t>
  </si>
  <si>
    <t>SSB-GUJ-10</t>
  </si>
  <si>
    <t>Rehana</t>
  </si>
  <si>
    <t>Ali Mohsin</t>
  </si>
  <si>
    <t>Gujrawala</t>
  </si>
  <si>
    <t xml:space="preserve">Ujala </t>
  </si>
  <si>
    <t>gujrat</t>
  </si>
  <si>
    <t>Jabeen</t>
  </si>
  <si>
    <t>Samia</t>
  </si>
  <si>
    <t>Narowal</t>
  </si>
  <si>
    <t>Mubeen</t>
  </si>
  <si>
    <t>Qandeel Fatima</t>
  </si>
  <si>
    <t>Umme Rubab</t>
  </si>
  <si>
    <t>Yasmeen</t>
  </si>
  <si>
    <t>Salma Bibi</t>
  </si>
  <si>
    <t>00923430520257</t>
  </si>
  <si>
    <t>00923094902203</t>
  </si>
  <si>
    <t>00923246001595</t>
  </si>
  <si>
    <t>00923405635530</t>
  </si>
  <si>
    <t>00923051625970</t>
  </si>
  <si>
    <t>00923037194811</t>
  </si>
  <si>
    <t>00923091098210</t>
  </si>
  <si>
    <t>00923091978452</t>
  </si>
  <si>
    <t>00923036842580</t>
  </si>
  <si>
    <t>00923036546773</t>
  </si>
  <si>
    <t>GUJ01-SF-SFSB-00</t>
  </si>
  <si>
    <t>P-01618</t>
  </si>
  <si>
    <t>00923218615677</t>
  </si>
  <si>
    <t>00923315098629</t>
  </si>
  <si>
    <t>ISB01-SF-SSB-11</t>
  </si>
  <si>
    <t>ISB01-SF-SSB-12</t>
  </si>
  <si>
    <t>ISB01-SF-SFSB-00</t>
  </si>
  <si>
    <t>F-GRST-3982</t>
  </si>
  <si>
    <t>SFE-ISB-01</t>
  </si>
  <si>
    <t>F-GRST-4009</t>
  </si>
  <si>
    <t>SFE-ISB-02</t>
  </si>
  <si>
    <t>F-GRST-4012</t>
  </si>
  <si>
    <t>SFE-ISB-03</t>
  </si>
  <si>
    <t>F-GRST-4018</t>
  </si>
  <si>
    <t>SFE-ISB-04</t>
  </si>
  <si>
    <t>F-GRST-4026</t>
  </si>
  <si>
    <t>SFE-ISB-05</t>
  </si>
  <si>
    <t>F-GRST-4027</t>
  </si>
  <si>
    <t>SFE-ISB-06</t>
  </si>
  <si>
    <t>F-GRST-4028</t>
  </si>
  <si>
    <t>SSB-ISB-01</t>
  </si>
  <si>
    <t>F-GRST-4029</t>
  </si>
  <si>
    <t>SSB-ISB-02</t>
  </si>
  <si>
    <t>F-GRST-4030</t>
  </si>
  <si>
    <t>SSB-ISB-03</t>
  </si>
  <si>
    <t>F-GRST-4031</t>
  </si>
  <si>
    <t>SSB-ISB-04</t>
  </si>
  <si>
    <t>F-GRST-4032</t>
  </si>
  <si>
    <t>SSB-ISB-05</t>
  </si>
  <si>
    <t>F-GRST-4033</t>
  </si>
  <si>
    <t>SSB-ISB-06</t>
  </si>
  <si>
    <t>F-GRST-4034</t>
  </si>
  <si>
    <t>SSB-ISB-07</t>
  </si>
  <si>
    <t>F-GRST-4035</t>
  </si>
  <si>
    <t>SSB-ISB-08</t>
  </si>
  <si>
    <t>F-GRST-4036</t>
  </si>
  <si>
    <t>SSB-ISB-09</t>
  </si>
  <si>
    <t>SSB-ISB-10</t>
  </si>
  <si>
    <t>F-GRST-4038</t>
  </si>
  <si>
    <t>SSB-ISB-11</t>
  </si>
  <si>
    <t>F-GRST-4039</t>
  </si>
  <si>
    <t>SSB-ISB-12</t>
  </si>
  <si>
    <t>Taxila</t>
  </si>
  <si>
    <t>Gujar Khan</t>
  </si>
  <si>
    <t>Rana Waqas Zaib</t>
  </si>
  <si>
    <t>Muhammad Shakil</t>
  </si>
  <si>
    <t>Samina</t>
  </si>
  <si>
    <t>Qurat-UL-Ain</t>
  </si>
  <si>
    <t>Shabana Bibi</t>
  </si>
  <si>
    <t>Sumaira Bano</t>
  </si>
  <si>
    <t>Saima Shareef</t>
  </si>
  <si>
    <t xml:space="preserve">Nasiha Gul </t>
  </si>
  <si>
    <t>Ghazala Masood</t>
  </si>
  <si>
    <t>Babar Haider</t>
  </si>
  <si>
    <t>Mansehra</t>
  </si>
  <si>
    <t>Arsalan Faisal</t>
  </si>
  <si>
    <t>Imtiaz Naseem</t>
  </si>
  <si>
    <t>Zoya Daud</t>
  </si>
  <si>
    <t>00923009772245</t>
  </si>
  <si>
    <t>00923165542467</t>
  </si>
  <si>
    <t>00923212970392</t>
  </si>
  <si>
    <t>00923359760165</t>
  </si>
  <si>
    <t>00923350573884</t>
  </si>
  <si>
    <t>00923335727465</t>
  </si>
  <si>
    <t>00923180585063</t>
  </si>
  <si>
    <t>00923183389749</t>
  </si>
  <si>
    <t>00923445586035</t>
  </si>
  <si>
    <t>00923335713775</t>
  </si>
  <si>
    <t>00923110565591</t>
  </si>
  <si>
    <t>00923320934008</t>
  </si>
  <si>
    <t>00923335565875</t>
  </si>
  <si>
    <t>00923439532495</t>
  </si>
  <si>
    <t>00923185386928</t>
  </si>
  <si>
    <t>00923185558515</t>
  </si>
  <si>
    <t>00923129264005</t>
  </si>
  <si>
    <t>Farhan Ahmad</t>
  </si>
  <si>
    <t>PSH01-SF-SFE-05</t>
  </si>
  <si>
    <t>PSH01-SF-SFSB-00</t>
  </si>
  <si>
    <t>F-GRST-4040</t>
  </si>
  <si>
    <t>SFE-PSW-01</t>
  </si>
  <si>
    <t>F-GRST-4022</t>
  </si>
  <si>
    <t>SFE-PSW-02</t>
  </si>
  <si>
    <t>F-GRST-3996</t>
  </si>
  <si>
    <t>SFE-PSW-03</t>
  </si>
  <si>
    <t>F-GRST-4007</t>
  </si>
  <si>
    <t>SFE-PSW-04</t>
  </si>
  <si>
    <t>F-GRST-3985</t>
  </si>
  <si>
    <t>SFE-PSW-05</t>
  </si>
  <si>
    <t>F-GRST-4041</t>
  </si>
  <si>
    <t>SSB-PSW-01</t>
  </si>
  <si>
    <t>F-GRST-4043</t>
  </si>
  <si>
    <t>SSB-PSW-02</t>
  </si>
  <si>
    <t>F-GRST-4044</t>
  </si>
  <si>
    <t>SSB-PSW-03</t>
  </si>
  <si>
    <t>F-GRST-4042</t>
  </si>
  <si>
    <t>SSB-PSW-04</t>
  </si>
  <si>
    <t>SSB-PSW-05</t>
  </si>
  <si>
    <t>SSB-PSW-06</t>
  </si>
  <si>
    <t>SSB-PSW-07</t>
  </si>
  <si>
    <t>SSB-PSW-08</t>
  </si>
  <si>
    <t>Asad Rahim</t>
  </si>
  <si>
    <t>Noshera</t>
  </si>
  <si>
    <t xml:space="preserve">Gulnaz </t>
  </si>
  <si>
    <t>Sawabi</t>
  </si>
  <si>
    <t>Umair Jan</t>
  </si>
  <si>
    <t>Humaira Naz</t>
  </si>
  <si>
    <t xml:space="preserve">Rubi Naz </t>
  </si>
  <si>
    <t>Farzana Bagum</t>
  </si>
  <si>
    <t>Muhammad Asif</t>
  </si>
  <si>
    <t>Tahseen Ul Haq</t>
  </si>
  <si>
    <t>Inzimam Ul Haq</t>
  </si>
  <si>
    <t>00923459086841</t>
  </si>
  <si>
    <t>00923369491026</t>
  </si>
  <si>
    <t>00923429088606</t>
  </si>
  <si>
    <t>00923332619974</t>
  </si>
  <si>
    <t>Dr. Suhana Kiran</t>
  </si>
  <si>
    <t>HYD01-PHR-MIO-04</t>
  </si>
  <si>
    <t>HYD01-PHR-MIO-03</t>
  </si>
  <si>
    <t>MIO-Hyderabad-02</t>
  </si>
  <si>
    <t>PHR-HYD-02</t>
  </si>
  <si>
    <t>HYD01-PHR-MIO-02</t>
  </si>
  <si>
    <t>HYD01-PHR-ASM-01</t>
  </si>
  <si>
    <t>Usman Khan</t>
  </si>
  <si>
    <t>MIO-Hyderabad-05</t>
  </si>
  <si>
    <t>PHR-HYD-05</t>
  </si>
  <si>
    <t>HYD01-PHR-MIO-01</t>
  </si>
  <si>
    <t>Vacant HYD 01</t>
  </si>
  <si>
    <t>HYD01-PHR-MIO-00</t>
  </si>
  <si>
    <t>GUJ01-PHR-MIO-05</t>
  </si>
  <si>
    <t>MIO-Gujranwala-06</t>
  </si>
  <si>
    <t>PHR-GUJ-06</t>
  </si>
  <si>
    <t>Unmapped Sukkur</t>
  </si>
  <si>
    <t>GUJ01-FMCG01-SPO-03</t>
  </si>
  <si>
    <t>GUJ01-FMCG02-SPO-01</t>
  </si>
  <si>
    <t>Ammara Misbah</t>
  </si>
  <si>
    <t>Unmapped SF-PHR</t>
  </si>
  <si>
    <t>National SF-Institute</t>
  </si>
  <si>
    <t>NATL-SF-INST-HOD-01</t>
  </si>
  <si>
    <t>Tanveer Rasheed</t>
  </si>
  <si>
    <t>Fahad Mirza</t>
  </si>
  <si>
    <t>0311002</t>
  </si>
  <si>
    <t>0311005</t>
  </si>
  <si>
    <t>0311001</t>
  </si>
  <si>
    <t>03110</t>
  </si>
  <si>
    <t>0412007</t>
  </si>
  <si>
    <t>0412007@gspharma.com</t>
  </si>
  <si>
    <t>0311005@gspharma.com</t>
  </si>
  <si>
    <t>0311001@gspharma.com</t>
  </si>
  <si>
    <t>03110@gspharma.com</t>
  </si>
  <si>
    <t>0311002@gspharma.com</t>
  </si>
  <si>
    <t>0221006</t>
  </si>
  <si>
    <t>0221006@gsfmcg.com</t>
  </si>
  <si>
    <t>Dr. Syed Saeedul Hoda</t>
  </si>
  <si>
    <t>NATL-GSM-EXECUTIVE</t>
  </si>
  <si>
    <t>Dr. Syed Azizur Rab</t>
  </si>
  <si>
    <t>NATL-MKT-EXECUTIVE</t>
  </si>
  <si>
    <t>NATL-SF-EXECUTIVE</t>
  </si>
  <si>
    <t>Muhammad Umar Saleem</t>
  </si>
  <si>
    <t>NATL-MKT-EXECUTIVE-1</t>
  </si>
  <si>
    <t>Greenstar Social Marketing</t>
  </si>
  <si>
    <t>NATL-MKT-COORDINATOR</t>
  </si>
  <si>
    <t>Marketing Coordinators</t>
  </si>
  <si>
    <t>NATL-SF-EXECUTIVE-1</t>
  </si>
  <si>
    <t>Abdul Ghanee Meghany</t>
  </si>
  <si>
    <t>NATL-SF-COORDINATOR</t>
  </si>
  <si>
    <t>Social Franchise Coordinators</t>
  </si>
  <si>
    <t>NATL-MIS-EXECUTIVE</t>
  </si>
  <si>
    <t>Muhammad Shariq Yawar</t>
  </si>
  <si>
    <t>NATL-MIS-SUPERUSER</t>
  </si>
  <si>
    <t>Hasnain Ali Qureshi</t>
  </si>
  <si>
    <t>E-00258</t>
  </si>
  <si>
    <t>E-00521</t>
  </si>
  <si>
    <t>P-01642</t>
  </si>
  <si>
    <t>83@gspharma.com</t>
  </si>
  <si>
    <t>Mirza Safdar Abbas</t>
  </si>
  <si>
    <t>E-01130</t>
  </si>
  <si>
    <t>03@gspharma.com</t>
  </si>
  <si>
    <t>04@gspharma.com</t>
  </si>
  <si>
    <t>05@gspharma.com</t>
  </si>
  <si>
    <t>E-01302</t>
  </si>
  <si>
    <t>03120@gspharma.com</t>
  </si>
  <si>
    <t>03100@gspharma.com</t>
  </si>
  <si>
    <t>05120@gspharma.com</t>
  </si>
  <si>
    <t>05110@gspharma.com</t>
  </si>
  <si>
    <t>05130@gspharma.com</t>
  </si>
  <si>
    <t>05140@gspharma.com</t>
  </si>
  <si>
    <t>04100@gspharma.com</t>
  </si>
  <si>
    <t>05100@gspharma.com</t>
  </si>
  <si>
    <t>03300@gspharma.com</t>
  </si>
  <si>
    <t>04110@gspharma.com</t>
  </si>
  <si>
    <t>04120@gspharma.com</t>
  </si>
  <si>
    <t>Asif Ali</t>
  </si>
  <si>
    <t>Zulfiqar Ali</t>
  </si>
  <si>
    <t>E-01301</t>
  </si>
  <si>
    <t>E-01211</t>
  </si>
  <si>
    <t>999+2Dig Region+2Dig Desg+Position Seq</t>
  </si>
  <si>
    <t>Employee dummy</t>
  </si>
  <si>
    <t>Muhamamd Arshad</t>
  </si>
  <si>
    <t>Jawad Ali</t>
  </si>
  <si>
    <t>E-01209</t>
  </si>
  <si>
    <t>Nadeem Basheer</t>
  </si>
  <si>
    <t>E-01285</t>
  </si>
  <si>
    <t>Muhammad Ahmed</t>
  </si>
  <si>
    <t>Muhammad Zaman Khan</t>
  </si>
  <si>
    <t>Unmapped Hyderabad</t>
  </si>
  <si>
    <t>Unmapped Karachi</t>
  </si>
  <si>
    <t>Unmapped Peshawar</t>
  </si>
  <si>
    <t>Unmapped Islamabad</t>
  </si>
  <si>
    <t>Unmapped Sargodha</t>
  </si>
  <si>
    <t>Unmapped Rawalpindi</t>
  </si>
  <si>
    <t>Unmapped Multan</t>
  </si>
  <si>
    <t>Unmapped Faisalabad</t>
  </si>
  <si>
    <t>Unmapped Bahawalpur</t>
  </si>
  <si>
    <t>Unmapped Lahore</t>
  </si>
  <si>
    <t>Unmapped Gujranwala</t>
  </si>
  <si>
    <t>Unmapped MIO SUK</t>
  </si>
  <si>
    <t>Unmapped MIO HYD</t>
  </si>
  <si>
    <t>Unmapped MIO KHI</t>
  </si>
  <si>
    <t>Unmapped MIO PSH</t>
  </si>
  <si>
    <t>Unmapped MIO SGD</t>
  </si>
  <si>
    <t>Unmapped MIO ISB</t>
  </si>
  <si>
    <t>Unmapped MIO RWP</t>
  </si>
  <si>
    <t>Unmapped MIO MUX</t>
  </si>
  <si>
    <t>Unmapped MIO FSD</t>
  </si>
  <si>
    <t>Unmapped MIO BWP</t>
  </si>
  <si>
    <t>Unmapped MIO LHR</t>
  </si>
  <si>
    <t>Unmapped MIO GUJ</t>
  </si>
  <si>
    <t>Ms. Iqra Rasheed</t>
  </si>
  <si>
    <t>Ms. Anjum Rani</t>
  </si>
  <si>
    <t>Rashid Qadri</t>
  </si>
  <si>
    <t>E-01289</t>
  </si>
  <si>
    <t>Muhammad Amir</t>
  </si>
  <si>
    <t>Nawabshah+Shahdadpur</t>
  </si>
  <si>
    <t>E-01217</t>
  </si>
  <si>
    <t xml:space="preserve">Arbaz Khan </t>
  </si>
  <si>
    <t>E-01267</t>
  </si>
  <si>
    <t>Vacant KHI 01</t>
  </si>
  <si>
    <t>Saleem Ahmed Khan</t>
  </si>
  <si>
    <t>E-01192</t>
  </si>
  <si>
    <t>Muhamamd Akhlaq Khan</t>
  </si>
  <si>
    <t>Syed Furqan</t>
  </si>
  <si>
    <t>E-01216</t>
  </si>
  <si>
    <t>Faisal Saeed</t>
  </si>
  <si>
    <t>Muhammad Asim</t>
  </si>
  <si>
    <t>Shahid Sultan</t>
  </si>
  <si>
    <t>Muhammad Shahid Sultan Officiating</t>
  </si>
  <si>
    <t>Mauzzam Islam</t>
  </si>
  <si>
    <t>Arif Hussain</t>
  </si>
  <si>
    <t>Muhammad Ahmed Azeem</t>
  </si>
  <si>
    <t xml:space="preserve">Farooq </t>
  </si>
  <si>
    <t>Ezzat Ullah</t>
  </si>
  <si>
    <t>Arsalan Ali Shinwari</t>
  </si>
  <si>
    <t>Muhammad Naseer Younas</t>
  </si>
  <si>
    <t>Rabina Naz</t>
  </si>
  <si>
    <t>16@gsfmcg.com</t>
  </si>
  <si>
    <t>18@gsfmcg.com</t>
  </si>
  <si>
    <t>Muhammad Asim Jan</t>
  </si>
  <si>
    <t>G1004</t>
  </si>
  <si>
    <t>G1003</t>
  </si>
  <si>
    <t>Unmapped SPO ABT</t>
  </si>
  <si>
    <t>Masood Irfan</t>
  </si>
  <si>
    <t>G1013</t>
  </si>
  <si>
    <t>Muhammad Nasir</t>
  </si>
  <si>
    <t>Zain-ul-Abdeen</t>
  </si>
  <si>
    <t xml:space="preserve">Ahmed pur </t>
  </si>
  <si>
    <t xml:space="preserve">Khanpur </t>
  </si>
  <si>
    <t xml:space="preserve">Rahimyar khan </t>
  </si>
  <si>
    <t>G1014</t>
  </si>
  <si>
    <t>G1032</t>
  </si>
  <si>
    <t>Unmapped SPO BWP</t>
  </si>
  <si>
    <t>G1017</t>
  </si>
  <si>
    <t>G1027</t>
  </si>
  <si>
    <t>Unmapped SPO DIK</t>
  </si>
  <si>
    <t>Unmapped SPO DGK</t>
  </si>
  <si>
    <t>Unmapped SPO FSD-1</t>
  </si>
  <si>
    <t>Unmapped SPO FSD-2</t>
  </si>
  <si>
    <t>Unmapped SPO HYD-1</t>
  </si>
  <si>
    <t>Unmapped SPO HYD-2</t>
  </si>
  <si>
    <t>Unmapped SPO KHI-1</t>
  </si>
  <si>
    <t>Unmapped SPO KHI-2</t>
  </si>
  <si>
    <t>Unmapped SPO MUX-1</t>
  </si>
  <si>
    <t>Unmapped SPO MUX-2</t>
  </si>
  <si>
    <t>Unmapped SPO QTA</t>
  </si>
  <si>
    <t>Unmapped SPO SUK-1</t>
  </si>
  <si>
    <t>Unmapped SPO SUK-2</t>
  </si>
  <si>
    <t>Unmapped SPO GUJ-1</t>
  </si>
  <si>
    <t>Unmapped SPO GUJ-2</t>
  </si>
  <si>
    <t>Unmapped SPO ISB</t>
  </si>
  <si>
    <t>Unmapped SPO LHR-1</t>
  </si>
  <si>
    <t>Unmapped SPO LHR-2</t>
  </si>
  <si>
    <t>Unmapped SPO LHR-3</t>
  </si>
  <si>
    <t>Unmapped SPO MNG</t>
  </si>
  <si>
    <t>Unmapped SPO SWL</t>
  </si>
  <si>
    <t>Unmapped SPO JLM</t>
  </si>
  <si>
    <t>Unmapped SPO OKR</t>
  </si>
  <si>
    <t>Unmapped SPO PSH-1</t>
  </si>
  <si>
    <t>Unmapped SPO PSH-2</t>
  </si>
  <si>
    <t>Unmapped SPO RWP</t>
  </si>
  <si>
    <t>Unmapped SPO SGD</t>
  </si>
  <si>
    <t>Muhammad Sarfraz</t>
  </si>
  <si>
    <t>Muhammad Usman Shafique</t>
  </si>
  <si>
    <t>G1006</t>
  </si>
  <si>
    <t>CPD -Lahore</t>
  </si>
  <si>
    <t>G1030</t>
  </si>
  <si>
    <t>Muhammad Nabeel</t>
  </si>
  <si>
    <t>G1002</t>
  </si>
  <si>
    <t>Muhammad Irfan Ahmed</t>
  </si>
  <si>
    <t>Nadeem Farooqui</t>
  </si>
  <si>
    <t>G0999</t>
  </si>
  <si>
    <t>G1007</t>
  </si>
  <si>
    <t>G1018</t>
  </si>
  <si>
    <t>Muhammad Mobeen</t>
  </si>
  <si>
    <t>G0997</t>
  </si>
  <si>
    <t>Vacant SPO 01</t>
  </si>
  <si>
    <t>G1012</t>
  </si>
  <si>
    <t>Muhammad Nazir</t>
  </si>
  <si>
    <t>Muhammad Waqas</t>
  </si>
  <si>
    <t>G0989</t>
  </si>
  <si>
    <t>Muhammad Wajid</t>
  </si>
  <si>
    <t>G0996</t>
  </si>
  <si>
    <t>Muhammad Yahya</t>
  </si>
  <si>
    <t>Muhammad Farukh Shaikh</t>
  </si>
  <si>
    <t>G1011</t>
  </si>
  <si>
    <t>Muhammad Jaffer</t>
  </si>
  <si>
    <t>Vacant SPO LHR-2</t>
  </si>
  <si>
    <t>G0991</t>
  </si>
  <si>
    <t>G0985</t>
  </si>
  <si>
    <t>Muhammad Bilal</t>
  </si>
  <si>
    <t>G0986</t>
  </si>
  <si>
    <t>Muhammad Iqbal Ahmed</t>
  </si>
  <si>
    <t>MUX01-FMCG01-SPO-04</t>
  </si>
  <si>
    <t>Muhammad Moazzam</t>
  </si>
  <si>
    <t>MUX02-FMCG02-SPO-03</t>
  </si>
  <si>
    <t>Muhammad Waleed Arshad</t>
  </si>
  <si>
    <t>G1001</t>
  </si>
  <si>
    <t>Waqar-ul-Haq</t>
  </si>
  <si>
    <t>Yasir Ali</t>
  </si>
  <si>
    <t>G1021</t>
  </si>
  <si>
    <t>Muhammad Umar Nawaz</t>
  </si>
  <si>
    <t>G0998</t>
  </si>
  <si>
    <t>Shahzad Saleem</t>
  </si>
  <si>
    <t>G1019</t>
  </si>
  <si>
    <t>Muhammad Sajjad</t>
  </si>
  <si>
    <t>Muhammad Akhtar</t>
  </si>
  <si>
    <t>Okara+Renala</t>
  </si>
  <si>
    <t>G0969</t>
  </si>
  <si>
    <t>Muhammad Hammad</t>
  </si>
  <si>
    <t>Nowshehra</t>
  </si>
  <si>
    <t>G1031</t>
  </si>
  <si>
    <t>G1028</t>
  </si>
  <si>
    <t>Shah Faisal</t>
  </si>
  <si>
    <t>G1022</t>
  </si>
  <si>
    <t>Khawaja Khizar Hayat</t>
  </si>
  <si>
    <t>G1000</t>
  </si>
  <si>
    <t>Aqib Hanif</t>
  </si>
  <si>
    <t>G1020</t>
  </si>
  <si>
    <t>G1010</t>
  </si>
  <si>
    <t>Muhammad Shahzad</t>
  </si>
  <si>
    <t>G0983</t>
  </si>
  <si>
    <t>G0993</t>
  </si>
  <si>
    <t>G0992</t>
  </si>
  <si>
    <t>G1029</t>
  </si>
  <si>
    <t>Pasha Fareed</t>
  </si>
  <si>
    <t>Santosh Kumar Ahoja</t>
  </si>
  <si>
    <t xml:space="preserve">Larkana </t>
  </si>
  <si>
    <t xml:space="preserve">Sukkur </t>
  </si>
  <si>
    <t xml:space="preserve">Dadu </t>
  </si>
  <si>
    <t>Asif Lodhi</t>
  </si>
  <si>
    <t>Muhammad Imran Qureshi</t>
  </si>
  <si>
    <t>Muammad Shahid</t>
  </si>
  <si>
    <t>Saima Ashraf</t>
  </si>
  <si>
    <t>Syda Dur-E-Shehwar Fatima</t>
  </si>
  <si>
    <t>Nighat Rana</t>
  </si>
  <si>
    <t>Shazia Sadique</t>
  </si>
  <si>
    <t>Wajeeha Afzal</t>
  </si>
  <si>
    <t>Rashida Dilshad</t>
  </si>
  <si>
    <t>Muhammad Abdul Wahab</t>
  </si>
  <si>
    <t>Shazia Tabassum</t>
  </si>
  <si>
    <t>Heema Sadaf</t>
  </si>
  <si>
    <t>Mariam Ashraf</t>
  </si>
  <si>
    <t>Abida Nadeem</t>
  </si>
  <si>
    <t>F-GRST-4084</t>
  </si>
  <si>
    <t>F-GRST-4103</t>
  </si>
  <si>
    <t>F-GRST-4082</t>
  </si>
  <si>
    <t>F-GRST-4083</t>
  </si>
  <si>
    <t>F-GRST-4085</t>
  </si>
  <si>
    <t>0092300523195</t>
  </si>
  <si>
    <t>F-GRST-4089</t>
  </si>
  <si>
    <t>F-GRST-4087</t>
  </si>
  <si>
    <t>F-GRST-4088</t>
  </si>
  <si>
    <t>F-GRST-4086</t>
  </si>
  <si>
    <t>F-GRST-4095</t>
  </si>
  <si>
    <t>F-GRST-4094</t>
  </si>
  <si>
    <t>F-GRST-4093</t>
  </si>
  <si>
    <t>F-GRST-4092</t>
  </si>
  <si>
    <t>F-GRST-4091</t>
  </si>
  <si>
    <t>F-GRST-4096</t>
  </si>
  <si>
    <t>Nasreen Akhtar</t>
  </si>
  <si>
    <t>Muhammad Saleem Dar</t>
  </si>
  <si>
    <t>Rehana Asghar</t>
  </si>
  <si>
    <t>Ujala Tahira</t>
  </si>
  <si>
    <t>Jabeen Ali</t>
  </si>
  <si>
    <t>Samia Naimat</t>
  </si>
  <si>
    <t>Mubeen Akhtar</t>
  </si>
  <si>
    <t>Vacant SSB GUJ-09</t>
  </si>
  <si>
    <t>Saima Sharif</t>
  </si>
  <si>
    <t>Nasiha Gull</t>
  </si>
  <si>
    <t>Imtiaz Bibi</t>
  </si>
  <si>
    <t>Mehwish Saqlain</t>
  </si>
  <si>
    <t>F-GRST-4037</t>
  </si>
  <si>
    <t>Sughra</t>
  </si>
  <si>
    <t>Muzammil Shams</t>
  </si>
  <si>
    <t>Iqra Alam</t>
  </si>
  <si>
    <t>Shah Zaman</t>
  </si>
  <si>
    <t>Hassan Sharif</t>
  </si>
  <si>
    <t>F-GRST-4105</t>
  </si>
  <si>
    <t>F-GRST-4110</t>
  </si>
  <si>
    <t>F-GRST-4101</t>
  </si>
  <si>
    <t>F-GRST-4106</t>
  </si>
  <si>
    <t>F-GRST-4102</t>
  </si>
  <si>
    <t>F-GRST-4107</t>
  </si>
  <si>
    <t>F-GRST-4104</t>
  </si>
  <si>
    <t>F-GRST-4100</t>
  </si>
  <si>
    <t>F-GRST-4108</t>
  </si>
  <si>
    <t>F-GRST-4109</t>
  </si>
  <si>
    <t>F-GRST-4099</t>
  </si>
  <si>
    <t>Andleeb Zahra</t>
  </si>
  <si>
    <t>Naseem Mehfooz</t>
  </si>
  <si>
    <t>00923350076810</t>
  </si>
  <si>
    <t>00923077392988</t>
  </si>
  <si>
    <t>F-GRST-4112</t>
  </si>
  <si>
    <t>F-GRST-4114</t>
  </si>
  <si>
    <t>F-GRST-4113</t>
  </si>
  <si>
    <t>F-GRST-4111</t>
  </si>
  <si>
    <t>Rubi Naz</t>
  </si>
  <si>
    <t>Farzana Fayaz</t>
  </si>
  <si>
    <t>login123</t>
  </si>
  <si>
    <t>Muhammad Usama Abdullah</t>
  </si>
  <si>
    <t>06@gspharma.com</t>
  </si>
  <si>
    <t>12100@gspharma.com</t>
  </si>
  <si>
    <t>0610001@gspharma.com</t>
  </si>
  <si>
    <t>0610002@gspharma.com</t>
  </si>
  <si>
    <t>0610003@gspharma.com</t>
  </si>
  <si>
    <t>0610004@gspharma.com</t>
  </si>
  <si>
    <t>1210001@gspharma.com</t>
  </si>
  <si>
    <t>1210002@gspharma.com</t>
  </si>
  <si>
    <t>1210003@gspharma.com</t>
  </si>
  <si>
    <t>1210004@gspharma.com</t>
  </si>
  <si>
    <t>1210005@gspharma.com</t>
  </si>
  <si>
    <t>1210006@gspharma.com</t>
  </si>
  <si>
    <t>1210007@gspharma.com</t>
  </si>
  <si>
    <t>1210008@gspharma.com</t>
  </si>
  <si>
    <t>1210009@gspharma.com</t>
  </si>
  <si>
    <t>1210010@gspharma.com</t>
  </si>
  <si>
    <t>1210011@gspharma.com</t>
  </si>
  <si>
    <t>06100@gspharma.com</t>
  </si>
  <si>
    <t>12110@gspharma.com</t>
  </si>
  <si>
    <t>0612001@gspharma.com</t>
  </si>
  <si>
    <t>0612002@gspharma.com</t>
  </si>
  <si>
    <t>0612003@gspharma.com</t>
  </si>
  <si>
    <t>0612004@gspharma.com</t>
  </si>
  <si>
    <t>0612005@gspharma.com</t>
  </si>
  <si>
    <t>1211001@gspharma.com</t>
  </si>
  <si>
    <t>1211002@gspharma.com</t>
  </si>
  <si>
    <t>1211003@gspharma.com</t>
  </si>
  <si>
    <t>1211004@gspharma.com</t>
  </si>
  <si>
    <t>1211005@gspharma.com</t>
  </si>
  <si>
    <t>14100@gspharma.com</t>
  </si>
  <si>
    <t>08@gspharma.com</t>
  </si>
  <si>
    <t>14120@gspharma.com</t>
  </si>
  <si>
    <t>08120@gspharma.com</t>
  </si>
  <si>
    <t>07@gspharma.com</t>
  </si>
  <si>
    <t>14110@gspharma.com</t>
  </si>
  <si>
    <t>13100@gspharma.com</t>
  </si>
  <si>
    <t>13110@gspharma.com</t>
  </si>
  <si>
    <t>0031</t>
  </si>
  <si>
    <t>EXEC</t>
  </si>
  <si>
    <t>MUX02-FMCG01-SPO-02</t>
  </si>
  <si>
    <t>Mazhar Abbas PHR</t>
  </si>
  <si>
    <t>Mazhar Abbas CPD</t>
  </si>
  <si>
    <t>ST-MUX-06-PHR</t>
  </si>
  <si>
    <t>MUX-06-PHR</t>
  </si>
  <si>
    <t>SUK01-SF-QAM-01</t>
  </si>
  <si>
    <t>SUK01-SF-QAM-00</t>
  </si>
  <si>
    <t>MUX01-SF-QAM-01</t>
  </si>
  <si>
    <t>MUX01-SF-QAM-00</t>
  </si>
  <si>
    <t>LHR01-SF-QAM-01</t>
  </si>
  <si>
    <t>LHR01-SF-QAM-00</t>
  </si>
  <si>
    <t>GUJ01-SF-QAM-01</t>
  </si>
  <si>
    <t>GUJ01-SF-QAM-00</t>
  </si>
  <si>
    <t>ISB01-SF-QAM-01</t>
  </si>
  <si>
    <t>ISB01-SF-QAM-00</t>
  </si>
  <si>
    <t>0610008@gspharma.com</t>
  </si>
  <si>
    <t>1211006@gspharma.com</t>
  </si>
  <si>
    <t>1211007@gspharma.com</t>
  </si>
  <si>
    <t>1211008@gspharma.com</t>
  </si>
  <si>
    <t>1211009@gspharma.com</t>
  </si>
  <si>
    <t>1211010@gspharma.com</t>
  </si>
  <si>
    <t>0612006@gspharma.com</t>
  </si>
  <si>
    <t>0812006@gspharma.com</t>
  </si>
  <si>
    <t>0812001@gspharma.com</t>
  </si>
  <si>
    <t>0812002@gspharma.com</t>
  </si>
  <si>
    <t>0812003@gspharma.com</t>
  </si>
  <si>
    <t>0812004@gspharma.com</t>
  </si>
  <si>
    <t>1410001@gspharma.com</t>
  </si>
  <si>
    <t>1410002@gspharma.com</t>
  </si>
  <si>
    <t>1410003@gspharma.com</t>
  </si>
  <si>
    <t>1410004@gspharma.com</t>
  </si>
  <si>
    <t>1410005@gspharma.com</t>
  </si>
  <si>
    <t>1410006@gspharma.com</t>
  </si>
  <si>
    <t>1410007</t>
  </si>
  <si>
    <t>1410007@gspharma.com</t>
  </si>
  <si>
    <t>1410008</t>
  </si>
  <si>
    <t>1410008@gspharma.com</t>
  </si>
  <si>
    <t>1410009</t>
  </si>
  <si>
    <t>1410009@gspharma.com</t>
  </si>
  <si>
    <t>14100010</t>
  </si>
  <si>
    <t>1410010@gspharma.com</t>
  </si>
  <si>
    <t>0812005@gspharma.com</t>
  </si>
  <si>
    <t>08110@gspharma.com</t>
  </si>
  <si>
    <t>0811010</t>
  </si>
  <si>
    <t>0811010@gspharma.com</t>
  </si>
  <si>
    <t>0811001@gspharma.com</t>
  </si>
  <si>
    <t>0811002@gspharma.com</t>
  </si>
  <si>
    <t>0811003@gspharma.com</t>
  </si>
  <si>
    <t>0811004@gspharma.com</t>
  </si>
  <si>
    <t>0811005@gspharma.com</t>
  </si>
  <si>
    <t>0811006@gspharma.com</t>
  </si>
  <si>
    <t>0811008@gspharma.com</t>
  </si>
  <si>
    <t>0811009@gspharma.com</t>
  </si>
  <si>
    <t>1412001@gspharma.com</t>
  </si>
  <si>
    <t>1412002@gspharma.com</t>
  </si>
  <si>
    <t>1412003@gspharma.com</t>
  </si>
  <si>
    <t>1412004@gspharma.com</t>
  </si>
  <si>
    <t>1412005@gspharma.com</t>
  </si>
  <si>
    <t>1412006@gspharma.com</t>
  </si>
  <si>
    <t>1412007@gspharma.com</t>
  </si>
  <si>
    <t>1412008@gspharma.com</t>
  </si>
  <si>
    <t>1412009@gspharma.com</t>
  </si>
  <si>
    <t>1412010@gspharma.com</t>
  </si>
  <si>
    <t>1412011@gspharma.com</t>
  </si>
  <si>
    <t>0613001@gspharma.com</t>
  </si>
  <si>
    <t>0613002@gspharma.com</t>
  </si>
  <si>
    <t>0613003@gspharma.com</t>
  </si>
  <si>
    <t>0613004@gspharma.com</t>
  </si>
  <si>
    <t>0613005@gspharma.com</t>
  </si>
  <si>
    <t>0613006@gspharma.com</t>
  </si>
  <si>
    <t>0613007@gspharma.com</t>
  </si>
  <si>
    <t>0613008</t>
  </si>
  <si>
    <t>0613008@gspharma.com</t>
  </si>
  <si>
    <t>1411001@gspharma.com</t>
  </si>
  <si>
    <t>1411002@gspharma.com</t>
  </si>
  <si>
    <t>1411003@gspharma.com</t>
  </si>
  <si>
    <t>1411004@gspharma.com</t>
  </si>
  <si>
    <t>1411005@gspharma.com</t>
  </si>
  <si>
    <t>1411006@gspharma.com</t>
  </si>
  <si>
    <t>1411007@gspharma.com</t>
  </si>
  <si>
    <t>1411008@gspharma.com</t>
  </si>
  <si>
    <t>1411009@gspharma.com</t>
  </si>
  <si>
    <t>1411010@gspharma.com</t>
  </si>
  <si>
    <t>0613009</t>
  </si>
  <si>
    <t>0613009@gspharma.com</t>
  </si>
  <si>
    <t>07100@gspharma.com</t>
  </si>
  <si>
    <t>0710009</t>
  </si>
  <si>
    <t>0710009@gspharma.com</t>
  </si>
  <si>
    <t>0710001@gspharma.com</t>
  </si>
  <si>
    <t>0710002@gspharma.com</t>
  </si>
  <si>
    <t>0710003@gspharma.com</t>
  </si>
  <si>
    <t>0710004@gspharma.com</t>
  </si>
  <si>
    <t>0710005@gspharma.com</t>
  </si>
  <si>
    <t>0710006@gspharma.com</t>
  </si>
  <si>
    <t>0710007@gspharma.com</t>
  </si>
  <si>
    <t>1310001@gspharma.com</t>
  </si>
  <si>
    <t>1310002@gspharma.com</t>
  </si>
  <si>
    <t>1310003@gspharma.com</t>
  </si>
  <si>
    <t>1310004</t>
  </si>
  <si>
    <t>1310004@gspharma.com</t>
  </si>
  <si>
    <t>1310005</t>
  </si>
  <si>
    <t>1310005@gspharma.com</t>
  </si>
  <si>
    <t>1310006</t>
  </si>
  <si>
    <t>1310006@gspharma.com</t>
  </si>
  <si>
    <t>1310007</t>
  </si>
  <si>
    <t>1310007@gspharma.com</t>
  </si>
  <si>
    <t>1310008</t>
  </si>
  <si>
    <t>1310008@gspharma.com</t>
  </si>
  <si>
    <t>1310009</t>
  </si>
  <si>
    <t>1310009@gspharma.com</t>
  </si>
  <si>
    <t>1310010</t>
  </si>
  <si>
    <t>1310010@gspharma.com</t>
  </si>
  <si>
    <t>0710008@gspharma.com</t>
  </si>
  <si>
    <t>07110@gspharma.com</t>
  </si>
  <si>
    <t>0711008</t>
  </si>
  <si>
    <t>0711008@gspharma.com</t>
  </si>
  <si>
    <t>0711001@gspharma.com</t>
  </si>
  <si>
    <t>0711002@gspharma.com</t>
  </si>
  <si>
    <t>0711003@gspharma.com</t>
  </si>
  <si>
    <t>0711004@gspharma.com</t>
  </si>
  <si>
    <t>0711005@gspharma.com</t>
  </si>
  <si>
    <t>0711006@gspharma.com</t>
  </si>
  <si>
    <t>1311001@gspharma.com</t>
  </si>
  <si>
    <t>1311002@gspharma.com</t>
  </si>
  <si>
    <t>1311003@gspharma.com</t>
  </si>
  <si>
    <t>1311004@gspharma.com</t>
  </si>
  <si>
    <t>1311005@gspharma.com</t>
  </si>
  <si>
    <t>1311006@gspharma.com</t>
  </si>
  <si>
    <t>1311007@gspharma.com</t>
  </si>
  <si>
    <t>1311008@gspharma.com</t>
  </si>
  <si>
    <t>1311009</t>
  </si>
  <si>
    <t>1311009@gspharma.com</t>
  </si>
  <si>
    <t>1311010</t>
  </si>
  <si>
    <t>1311010@gspharma.com</t>
  </si>
  <si>
    <t>1311011</t>
  </si>
  <si>
    <t>1311011@gspharma.com</t>
  </si>
  <si>
    <t>1311012</t>
  </si>
  <si>
    <t>1311012@gspharma.com</t>
  </si>
  <si>
    <t>0711007@gspharma.com</t>
  </si>
  <si>
    <t>07120@gspharma.com</t>
  </si>
  <si>
    <t>0712001@gspharma.com</t>
  </si>
  <si>
    <t>0712002@gspharma.com</t>
  </si>
  <si>
    <t>0712003@gspharma.com</t>
  </si>
  <si>
    <t>0712004@gspharma.com</t>
  </si>
  <si>
    <t>0712005@gspharma.com</t>
  </si>
  <si>
    <t>1312001@gspharma.com</t>
  </si>
  <si>
    <t>1312002@gspharma.com</t>
  </si>
  <si>
    <t>1312003@gspharma.com</t>
  </si>
  <si>
    <t>1312004@gspharma.com</t>
  </si>
  <si>
    <t>1312005</t>
  </si>
  <si>
    <t>1312005@gspharma.com</t>
  </si>
  <si>
    <t>1312006</t>
  </si>
  <si>
    <t>1312006@gspharma.com</t>
  </si>
  <si>
    <t>1312007</t>
  </si>
  <si>
    <t>1312007@gspharma.com</t>
  </si>
  <si>
    <t>1312008</t>
  </si>
  <si>
    <t>1312008@gspharma.com</t>
  </si>
  <si>
    <t>0712006@gspharma.com</t>
  </si>
  <si>
    <t>84@gspharma.com</t>
  </si>
  <si>
    <t>87@gspharma.com</t>
  </si>
  <si>
    <t>P-01679</t>
  </si>
  <si>
    <t>P-01701</t>
  </si>
  <si>
    <t>E-00156</t>
  </si>
  <si>
    <t>0911001</t>
  </si>
  <si>
    <t>0911001@gspharma.com</t>
  </si>
  <si>
    <t>0912001</t>
  </si>
  <si>
    <t>0912001@gspharma.com</t>
  </si>
  <si>
    <t>0913001</t>
  </si>
  <si>
    <t>0913001@gspharma.com</t>
  </si>
  <si>
    <t>89</t>
  </si>
  <si>
    <t>89@gspharma.com</t>
  </si>
  <si>
    <t>Province</t>
  </si>
  <si>
    <t>KPK</t>
  </si>
  <si>
    <t>Punjab</t>
  </si>
  <si>
    <t>Sindh</t>
  </si>
  <si>
    <t>Balochistan</t>
  </si>
  <si>
    <t>NATL-MIS-SUPERUSER1</t>
  </si>
  <si>
    <t>Shahzaib Sattar</t>
  </si>
  <si>
    <t>E-00287</t>
  </si>
  <si>
    <t>Vacant RD NTH (Officiating Dr. Muhammad Ilyas)</t>
  </si>
  <si>
    <t>Ashfaq Ahmed Mian</t>
  </si>
  <si>
    <t>NATL-MKT-EXECUTIVE-2</t>
  </si>
  <si>
    <t>M. Ahmed Azeem</t>
  </si>
  <si>
    <t>M. Zaman Khan</t>
  </si>
  <si>
    <t>Dr. M. Ilyas</t>
  </si>
  <si>
    <t>M. Sajid</t>
  </si>
  <si>
    <t>M. Umar Saleem</t>
  </si>
  <si>
    <t>M. Shariq Yawar</t>
  </si>
  <si>
    <t>M. Akhlaq Khan</t>
  </si>
  <si>
    <t>M. Amir</t>
  </si>
  <si>
    <t>FMCG-MKT-COORDINATOR</t>
  </si>
  <si>
    <t>FMCG COORDINATOR</t>
  </si>
  <si>
    <t>PHARMA COORDINATOR</t>
  </si>
  <si>
    <t>PHR-MKT-COORDINATOR</t>
  </si>
  <si>
    <t>R001</t>
  </si>
  <si>
    <t>SB</t>
  </si>
  <si>
    <t>R008</t>
  </si>
  <si>
    <t>Sitara Baji</t>
  </si>
  <si>
    <t>Manager Karachi</t>
  </si>
  <si>
    <t>SB/CHO/MIO (Unmapped)</t>
  </si>
  <si>
    <t>Manager Islamabad</t>
  </si>
  <si>
    <t>MIS Position_Code</t>
  </si>
  <si>
    <t>Sobia</t>
  </si>
  <si>
    <t>Wasiba</t>
  </si>
  <si>
    <t>Naziran</t>
  </si>
  <si>
    <t>Yusra</t>
  </si>
  <si>
    <t>Huma</t>
  </si>
  <si>
    <t>Samreen</t>
  </si>
  <si>
    <t>Nabila</t>
  </si>
  <si>
    <t>Sobia Arif</t>
  </si>
  <si>
    <t>F-GRST-HS-0004</t>
  </si>
  <si>
    <t>F-GRST-HS-0002</t>
  </si>
  <si>
    <t>F-GRST-HS-0007</t>
  </si>
  <si>
    <t>F-GRST-HS-0008</t>
  </si>
  <si>
    <t>NATL-HYST-EXECUTIVE</t>
  </si>
  <si>
    <t>STH-HYST-RM-01</t>
  </si>
  <si>
    <t>KHI01-HYST-AM-01</t>
  </si>
  <si>
    <t>KHI01-HYST-CHO-01</t>
  </si>
  <si>
    <t>KHI01-HYST-SB-01</t>
  </si>
  <si>
    <t>KHI01-HYST-SB-02</t>
  </si>
  <si>
    <t>KHI01-HYST-SB-03</t>
  </si>
  <si>
    <t>KHI01-HYST-SB-04</t>
  </si>
  <si>
    <t>KHI01-HYST-SB-05</t>
  </si>
  <si>
    <t>KHI01-HYST-SB-06</t>
  </si>
  <si>
    <t>KHI01-HYST-SB-07</t>
  </si>
  <si>
    <t>KHI01-HYST-SB-08</t>
  </si>
  <si>
    <t>KHI01-HYST-SB-09</t>
  </si>
  <si>
    <t>KHI01-HYST-SB-10</t>
  </si>
  <si>
    <t>KHI01-HYST-CHO-02</t>
  </si>
  <si>
    <t>KHI01-HYST-SB-11</t>
  </si>
  <si>
    <t>KHI01-HYST-SB-12</t>
  </si>
  <si>
    <t>KHI01-HYST-SB-13</t>
  </si>
  <si>
    <t>KHI01-HYST-SB-14</t>
  </si>
  <si>
    <t>KHI01-HYST-SB-15</t>
  </si>
  <si>
    <t>KHI01-HYST-SB-16</t>
  </si>
  <si>
    <t>KHI01-HYST-SB-17</t>
  </si>
  <si>
    <t>KHI01-HYST-SB-18</t>
  </si>
  <si>
    <t>KHI01-HYST-SB-19</t>
  </si>
  <si>
    <t>KHI01-HYST-SB-20</t>
  </si>
  <si>
    <t>KHI01-HYST-MIO-01</t>
  </si>
  <si>
    <t>KHI01-HYST-00</t>
  </si>
  <si>
    <t>ISB01-HYST-AM-01</t>
  </si>
  <si>
    <t>ISB01-HYST-CHO-01</t>
  </si>
  <si>
    <t>ISB01-HYST-SB-01</t>
  </si>
  <si>
    <t>ISB01-HYST-SB-02</t>
  </si>
  <si>
    <t>ISB01-HYST-SB-03</t>
  </si>
  <si>
    <t>ISB01-HYST-SB-04</t>
  </si>
  <si>
    <t>ISB01-HYST-SB-05</t>
  </si>
  <si>
    <t>ISB01-HYST-SB-06</t>
  </si>
  <si>
    <t>ISB01-HYST-SB-07</t>
  </si>
  <si>
    <t>ISB01-HYST-SB-08</t>
  </si>
  <si>
    <t>ISB01-HYST-SB-09</t>
  </si>
  <si>
    <t>ISB01-HYST-SB-10</t>
  </si>
  <si>
    <t>ISB01-HYST-CHO-02</t>
  </si>
  <si>
    <t>ISB01-HYST-SB-11</t>
  </si>
  <si>
    <t>ISB01-HYST-SB-12</t>
  </si>
  <si>
    <t>ISB01-HYST-SB-13</t>
  </si>
  <si>
    <t>ISB01-HYST-SB-14</t>
  </si>
  <si>
    <t>ISB01-HYST-SB-15</t>
  </si>
  <si>
    <t>ISB01-HYST-SB-16</t>
  </si>
  <si>
    <t>ISB01-HYST-SB-17</t>
  </si>
  <si>
    <t>ISB01-HYST-SB-18</t>
  </si>
  <si>
    <t>ISB01-HYST-SB-19</t>
  </si>
  <si>
    <t>ISB01-HYST-SB-20</t>
  </si>
  <si>
    <t>ISB01-HYST-MIO-01</t>
  </si>
  <si>
    <t>ISB01-HYST-00</t>
  </si>
  <si>
    <t>HYSTRA</t>
  </si>
  <si>
    <t>F-GRST-HS-0034</t>
  </si>
  <si>
    <t>42501-6527565-2</t>
  </si>
  <si>
    <t>Farhana Saleem</t>
  </si>
  <si>
    <t>42501-1452442-4</t>
  </si>
  <si>
    <t>F-GRST-HS-0026</t>
  </si>
  <si>
    <t>Uzma Naveed</t>
  </si>
  <si>
    <t>61101-2054980-6</t>
  </si>
  <si>
    <t xml:space="preserve">Bakhat Begum </t>
  </si>
  <si>
    <t>37105-0235348-8</t>
  </si>
  <si>
    <t>F-GRST-HS-0051</t>
  </si>
  <si>
    <t>F-GRST-HS-0052</t>
  </si>
  <si>
    <t>21103-3356765-3</t>
  </si>
  <si>
    <t>F-GRST-HS-0042</t>
  </si>
  <si>
    <t>42201-7423797-8</t>
  </si>
  <si>
    <t>Parveen</t>
  </si>
  <si>
    <t>42201-9974960-6</t>
  </si>
  <si>
    <t>F-GRST-HS-0029</t>
  </si>
  <si>
    <t>Noreen Hameed</t>
  </si>
  <si>
    <t>42000-0360211-6</t>
  </si>
  <si>
    <t>F-GRST-HS-0027</t>
  </si>
  <si>
    <t>Khalida Begum</t>
  </si>
  <si>
    <t>42201-8384640-8</t>
  </si>
  <si>
    <t>F-GRST-HS-0032</t>
  </si>
  <si>
    <t>Rehana Ahmed Faraz</t>
  </si>
  <si>
    <t>42501-1452441-2</t>
  </si>
  <si>
    <t>F-GRST-HS-0030</t>
  </si>
  <si>
    <t>42201-4683548-6</t>
  </si>
  <si>
    <t>F-GRST-HS-0037</t>
  </si>
  <si>
    <t>Fozia Khan</t>
  </si>
  <si>
    <t>42201-6971022-4</t>
  </si>
  <si>
    <t>F-GRST-HS-0038</t>
  </si>
  <si>
    <t>Samina Khurram</t>
  </si>
  <si>
    <t>42201-2465690-8</t>
  </si>
  <si>
    <t>F-GRST-HS-0031</t>
  </si>
  <si>
    <t>Ayesha</t>
  </si>
  <si>
    <t>42301-8676356-0</t>
  </si>
  <si>
    <t>F-GRST-HS-0028</t>
  </si>
  <si>
    <t>Sagheer-un-Nisa</t>
  </si>
  <si>
    <t>42201-7381479-2</t>
  </si>
  <si>
    <t>F-GRST-HS-0033</t>
  </si>
  <si>
    <t>42201-6488834-8</t>
  </si>
  <si>
    <t>F-GRST-HS-0041</t>
  </si>
  <si>
    <t>Naila Begum</t>
  </si>
  <si>
    <t>42201-9881138-4</t>
  </si>
  <si>
    <t>F-GRST-HS-0025</t>
  </si>
  <si>
    <t>Shazia Saher</t>
  </si>
  <si>
    <t>42201-5392024-4</t>
  </si>
  <si>
    <t>F-GRST-HS-0036</t>
  </si>
  <si>
    <t>Ruth</t>
  </si>
  <si>
    <t>42201-5778223-0</t>
  </si>
  <si>
    <t>F-GRST-HS-0024</t>
  </si>
  <si>
    <t>42201-5549890-2</t>
  </si>
  <si>
    <t>F-GRST-HS-0044</t>
  </si>
  <si>
    <t>Rubaisha Rani</t>
  </si>
  <si>
    <t>42201-9875964-6</t>
  </si>
  <si>
    <t>F-GRST-HS-0035</t>
  </si>
  <si>
    <t>Shabana Imran</t>
  </si>
  <si>
    <t>31202-7615829-8</t>
  </si>
  <si>
    <t>F-GRST-HS-0023</t>
  </si>
  <si>
    <t>Shafia Zeeshan</t>
  </si>
  <si>
    <t>42301-0899505-2</t>
  </si>
  <si>
    <t>F-GRST-HS-0043</t>
  </si>
  <si>
    <t>Hina Ibrahim</t>
  </si>
  <si>
    <t>42101-3861645-4</t>
  </si>
  <si>
    <t>F-GRST-HS-0039</t>
  </si>
  <si>
    <t>42201-5548112-2</t>
  </si>
  <si>
    <t>F-GRST-HS-0040</t>
  </si>
  <si>
    <t>Kiran Iqbal</t>
  </si>
  <si>
    <t>37405-4308296-2</t>
  </si>
  <si>
    <t>F-GRST-HS-0021</t>
  </si>
  <si>
    <t>Kainat Nazer</t>
  </si>
  <si>
    <t>54400-1168660-6</t>
  </si>
  <si>
    <t>F-GRST-HS-0055</t>
  </si>
  <si>
    <t>Umrai Bibi</t>
  </si>
  <si>
    <t>38402-7559196-2</t>
  </si>
  <si>
    <t>F-GRST-HS-0012</t>
  </si>
  <si>
    <t>Anees Lassic</t>
  </si>
  <si>
    <t>37405-7966272-4</t>
  </si>
  <si>
    <t>F-GRST-HS-0017</t>
  </si>
  <si>
    <t>Samina Begum</t>
  </si>
  <si>
    <t>37202-6004263-0</t>
  </si>
  <si>
    <t>F-GRST-HS-0018</t>
  </si>
  <si>
    <t>Shamim Akhtar</t>
  </si>
  <si>
    <t>38402-9524223-6</t>
  </si>
  <si>
    <t>F-GRST-HS-0050</t>
  </si>
  <si>
    <t>42101-2007112-0</t>
  </si>
  <si>
    <t>F-GRST-HS-0053</t>
  </si>
  <si>
    <t>Samina Kosar</t>
  </si>
  <si>
    <t>82303-6341075-6</t>
  </si>
  <si>
    <t>F-GRST-HS-0010</t>
  </si>
  <si>
    <t>Rimsha Gull</t>
  </si>
  <si>
    <t>37405-3000417-4</t>
  </si>
  <si>
    <t>Asifa Hamid</t>
  </si>
  <si>
    <t>37201-8886467-6</t>
  </si>
  <si>
    <t>F-GRST-HS-0048</t>
  </si>
  <si>
    <t>Aisha Hamid</t>
  </si>
  <si>
    <t>37201-2833048-2</t>
  </si>
  <si>
    <t>Zarina Nazar</t>
  </si>
  <si>
    <t>82102-2347162-6</t>
  </si>
  <si>
    <t>F-GRST-HS-0047</t>
  </si>
  <si>
    <t>Safia Kousar</t>
  </si>
  <si>
    <t>81202-3984833-4</t>
  </si>
  <si>
    <t>F-GRST-HS-0020</t>
  </si>
  <si>
    <t>37405-4571417-4</t>
  </si>
  <si>
    <t>F-GRST-HS-0019</t>
  </si>
  <si>
    <t>Bushra Ali</t>
  </si>
  <si>
    <t>42201-1415405-6</t>
  </si>
  <si>
    <t>F-GRST-HS-0054</t>
  </si>
  <si>
    <t>Sobia Shaheen</t>
  </si>
  <si>
    <t>37405-5966415-4</t>
  </si>
  <si>
    <t>F-GRST-HS-0049</t>
  </si>
  <si>
    <t>Sunila Sahar</t>
  </si>
  <si>
    <t>12101-0484567-2</t>
  </si>
  <si>
    <t>F-GRST-HS-0056</t>
  </si>
  <si>
    <t>Hina Sadeeqi</t>
  </si>
  <si>
    <t>37405-4175365-8</t>
  </si>
  <si>
    <t>F-GRST-HS-0057</t>
  </si>
  <si>
    <t>Sabeen</t>
  </si>
  <si>
    <t xml:space="preserve"> 37405-5639431-0</t>
  </si>
  <si>
    <t>F-GRST-HS-0058</t>
  </si>
  <si>
    <t xml:space="preserve"> 82303-1672870-4</t>
  </si>
  <si>
    <t>F-GRST-HS-0059</t>
  </si>
  <si>
    <t>Farhan</t>
  </si>
  <si>
    <t>E-00755</t>
  </si>
  <si>
    <t>90</t>
  </si>
  <si>
    <t>KHI01-HYST-MIO-00</t>
  </si>
  <si>
    <t>ISB01-HYST-MIO-00</t>
  </si>
  <si>
    <t>Emp ID</t>
  </si>
  <si>
    <t>Done</t>
  </si>
  <si>
    <t>99912010101</t>
  </si>
  <si>
    <t>FGRST-0051</t>
  </si>
  <si>
    <t>05170</t>
  </si>
  <si>
    <t>FGRST-0026</t>
  </si>
  <si>
    <t>05150</t>
  </si>
  <si>
    <t>FGRST-0042</t>
  </si>
  <si>
    <t>0515001</t>
  </si>
  <si>
    <t>FGRST-0029</t>
  </si>
  <si>
    <t>0515002</t>
  </si>
  <si>
    <t>FGRST-0027</t>
  </si>
  <si>
    <t>0515003</t>
  </si>
  <si>
    <t>FGRST-0032</t>
  </si>
  <si>
    <t>0515004</t>
  </si>
  <si>
    <t>FGRST-0030</t>
  </si>
  <si>
    <t>0515005</t>
  </si>
  <si>
    <t>FGRST-0037</t>
  </si>
  <si>
    <t>0515006</t>
  </si>
  <si>
    <t>FGRST-0038</t>
  </si>
  <si>
    <t>0515007</t>
  </si>
  <si>
    <t>FGRST-0031</t>
  </si>
  <si>
    <t>0515008</t>
  </si>
  <si>
    <t>FGRST-0028</t>
  </si>
  <si>
    <t>0515009</t>
  </si>
  <si>
    <t>FGRST-0033</t>
  </si>
  <si>
    <t>0515010</t>
  </si>
  <si>
    <t>9912010101</t>
  </si>
  <si>
    <t>0515011</t>
  </si>
  <si>
    <t>KHI01-HYST-UNMAP-01</t>
  </si>
  <si>
    <t>FGRST-0034</t>
  </si>
  <si>
    <t>05160</t>
  </si>
  <si>
    <t>FGRST-0041</t>
  </si>
  <si>
    <t>0516001</t>
  </si>
  <si>
    <t>FGRST-0025</t>
  </si>
  <si>
    <t>0516002</t>
  </si>
  <si>
    <t>FGRST-0036</t>
  </si>
  <si>
    <t>0516003</t>
  </si>
  <si>
    <t>FGRST-0024</t>
  </si>
  <si>
    <t>0516004</t>
  </si>
  <si>
    <t>FGRST-0044</t>
  </si>
  <si>
    <t>0516005</t>
  </si>
  <si>
    <t>FGRST-0035</t>
  </si>
  <si>
    <t>0516006</t>
  </si>
  <si>
    <t>FGRST-0023</t>
  </si>
  <si>
    <t>0516007</t>
  </si>
  <si>
    <t>FGRST-0043</t>
  </si>
  <si>
    <t>0516008</t>
  </si>
  <si>
    <t>FGRST-0039</t>
  </si>
  <si>
    <t>0516009</t>
  </si>
  <si>
    <t>FGRST-0040</t>
  </si>
  <si>
    <t>0516010</t>
  </si>
  <si>
    <t>9912010201</t>
  </si>
  <si>
    <t>0516011</t>
  </si>
  <si>
    <t>KHI01-HYST-UNMAP-02</t>
  </si>
  <si>
    <t>99912250101</t>
  </si>
  <si>
    <t>FGRST-0052</t>
  </si>
  <si>
    <t>08130</t>
  </si>
  <si>
    <t>0813001</t>
  </si>
  <si>
    <t>FGRST-0002</t>
  </si>
  <si>
    <t>05180</t>
  </si>
  <si>
    <t>FGRST-0021</t>
  </si>
  <si>
    <t>0518001</t>
  </si>
  <si>
    <t>FGRST-0057</t>
  </si>
  <si>
    <t>0518002</t>
  </si>
  <si>
    <t>FGRST-0055</t>
  </si>
  <si>
    <t>0518003</t>
  </si>
  <si>
    <t>FGRST-0012</t>
  </si>
  <si>
    <t>0518004</t>
  </si>
  <si>
    <t>FGRST-0017</t>
  </si>
  <si>
    <t>0518005</t>
  </si>
  <si>
    <t>FGRST-0018</t>
  </si>
  <si>
    <t>0518006</t>
  </si>
  <si>
    <t>FGRST-0050</t>
  </si>
  <si>
    <t>0518007</t>
  </si>
  <si>
    <t>FGRST-0053</t>
  </si>
  <si>
    <t>0518008</t>
  </si>
  <si>
    <t>FGRST-0010</t>
  </si>
  <si>
    <t>0518009</t>
  </si>
  <si>
    <t>FGRST-0007</t>
  </si>
  <si>
    <t>0518010</t>
  </si>
  <si>
    <t>9912250101</t>
  </si>
  <si>
    <t>0518011</t>
  </si>
  <si>
    <t>ISB01-HYST-UNMAP-01</t>
  </si>
  <si>
    <t>FGRST-0008</t>
  </si>
  <si>
    <t>05190</t>
  </si>
  <si>
    <t>FGRST-0048</t>
  </si>
  <si>
    <t>0519001</t>
  </si>
  <si>
    <t>FGRST-0004</t>
  </si>
  <si>
    <t>0519002</t>
  </si>
  <si>
    <t>FGRST-0058</t>
  </si>
  <si>
    <t>0519003</t>
  </si>
  <si>
    <t>FGRST-0047</t>
  </si>
  <si>
    <t>0519004</t>
  </si>
  <si>
    <t>FGRST-0020</t>
  </si>
  <si>
    <t>0519005</t>
  </si>
  <si>
    <t>FGRST-0019</t>
  </si>
  <si>
    <t>0519006</t>
  </si>
  <si>
    <t>FGRST-0054</t>
  </si>
  <si>
    <t>0519007</t>
  </si>
  <si>
    <t>FGRST-0049</t>
  </si>
  <si>
    <t>0519008</t>
  </si>
  <si>
    <t>FGRST-0056</t>
  </si>
  <si>
    <t>0519009</t>
  </si>
  <si>
    <t>FGRST-0059</t>
  </si>
  <si>
    <t>0519010</t>
  </si>
  <si>
    <t>9912250201</t>
  </si>
  <si>
    <t>0519011</t>
  </si>
  <si>
    <t>ISB01-HYST-UNMAP-02</t>
  </si>
  <si>
    <t>NATL-FMCG-HOD-01</t>
  </si>
  <si>
    <t>National FMCG Street</t>
  </si>
  <si>
    <t>Level</t>
  </si>
  <si>
    <t>STH-SF-RM-01</t>
  </si>
  <si>
    <t>Vacant RM South</t>
  </si>
  <si>
    <t>CNT-SF-RM-01</t>
  </si>
  <si>
    <t>NTH-SF-RM-01</t>
  </si>
  <si>
    <t>Vacant RM North</t>
  </si>
  <si>
    <t>Others</t>
  </si>
  <si>
    <t>0911002</t>
  </si>
  <si>
    <t>0911002@gsfmcg.com</t>
  </si>
  <si>
    <t>G1035</t>
  </si>
  <si>
    <t>Shafqat Ullah</t>
  </si>
  <si>
    <t xml:space="preserve">Daniyal Hussain </t>
  </si>
  <si>
    <t>G1080</t>
  </si>
  <si>
    <t>G1077</t>
  </si>
  <si>
    <t>Raheel Akbar</t>
  </si>
  <si>
    <t>G1069</t>
  </si>
  <si>
    <t>G1040</t>
  </si>
  <si>
    <t>M. Noman</t>
  </si>
  <si>
    <t>G1067</t>
  </si>
  <si>
    <t>G1075</t>
  </si>
  <si>
    <t>G1048</t>
  </si>
  <si>
    <t>Shafqat Zaman</t>
  </si>
  <si>
    <t>G1038</t>
  </si>
  <si>
    <t>G1084</t>
  </si>
  <si>
    <t>G1051</t>
  </si>
  <si>
    <t>Azhar Nazir Ghouri</t>
  </si>
  <si>
    <t>Jacobabad-1</t>
  </si>
  <si>
    <t>JCB01-FMCG02-SPO-01</t>
  </si>
  <si>
    <t>JCB01-FMCG01-SPO-01</t>
  </si>
  <si>
    <t>JCB01-FMCG-SPO-00</t>
  </si>
  <si>
    <t>JCB01-FMCG-ASM-01</t>
  </si>
  <si>
    <t>JCB01-FMCG01-SPO-02</t>
  </si>
  <si>
    <t>JCB01-FMCG02-SPO-02</t>
  </si>
  <si>
    <t>SUK01-FMCG02-SPO-02</t>
  </si>
  <si>
    <t>ST-JCB-1-DIR-PHR</t>
  </si>
  <si>
    <t>G1091</t>
  </si>
  <si>
    <t>0032</t>
  </si>
  <si>
    <t>Jhelum/Chakwal</t>
  </si>
  <si>
    <t>G1087</t>
  </si>
  <si>
    <t>M. Haseeb</t>
  </si>
  <si>
    <t>G1047</t>
  </si>
  <si>
    <t>Vacant Abdul Rehman</t>
  </si>
  <si>
    <t>Kazim Ali</t>
  </si>
  <si>
    <t>G1043</t>
  </si>
  <si>
    <t>Abbas Khan</t>
  </si>
  <si>
    <t>G1061</t>
  </si>
  <si>
    <t>G1092</t>
  </si>
  <si>
    <t>MNG01-FMCG01-SPO-04</t>
  </si>
  <si>
    <t>M. Arif Khan</t>
  </si>
  <si>
    <t>M. Zaryab</t>
  </si>
  <si>
    <t>G1082</t>
  </si>
  <si>
    <t>G1055</t>
  </si>
  <si>
    <t>G1085</t>
  </si>
  <si>
    <t>Hamza Khalil</t>
  </si>
  <si>
    <t>G1072</t>
  </si>
  <si>
    <t>Ghulam Qadir</t>
  </si>
  <si>
    <t>G1059</t>
  </si>
  <si>
    <t>G1041</t>
  </si>
  <si>
    <t>G1078</t>
  </si>
  <si>
    <t>G1068</t>
  </si>
  <si>
    <t>G1056</t>
  </si>
  <si>
    <t>CM</t>
  </si>
  <si>
    <t>RWP01-FMCG-CM-01</t>
  </si>
  <si>
    <t xml:space="preserve">Arsalan Ahmed </t>
  </si>
  <si>
    <t>FSD01-FMCG-CM-01</t>
  </si>
  <si>
    <t>LHR01-FMCG-CM-01</t>
  </si>
  <si>
    <t>MUX01-FMCG-CM-01</t>
  </si>
  <si>
    <t>MIO-Bahawalpur-01</t>
  </si>
  <si>
    <t>MIO-Bahawalpur-02</t>
  </si>
  <si>
    <t>MIO-Bahawalpur-03</t>
  </si>
  <si>
    <t>MIO-Bahawalpur-04</t>
  </si>
  <si>
    <t>Jawed Iqbal</t>
  </si>
  <si>
    <t>Shahbaz Bhatti</t>
  </si>
  <si>
    <t>BWP/Satta Town/Hasilpur/Uni Rd/Com Area</t>
  </si>
  <si>
    <t>Bwp/Ahmarpur/Yazman/Model.T/UCH S</t>
  </si>
  <si>
    <t>FSD/AFT/Jhang Baz/Chiniot/Sgd Rd/Katchery Rd</t>
  </si>
  <si>
    <t>FSD/Satiana/Jaranwala/Samundari/Iqbal Col</t>
  </si>
  <si>
    <t>T.T. Singh</t>
  </si>
  <si>
    <t>FSD01-PHR-MIO-06</t>
  </si>
  <si>
    <t>Faisal Shabeer</t>
  </si>
  <si>
    <t>M Imran</t>
  </si>
  <si>
    <t>923330138956</t>
  </si>
  <si>
    <t>923303591269</t>
  </si>
  <si>
    <t>923303591275</t>
  </si>
  <si>
    <t>923330138942</t>
  </si>
  <si>
    <t>923330138944</t>
  </si>
  <si>
    <t>923330138951</t>
  </si>
  <si>
    <t>923331021811</t>
  </si>
  <si>
    <t>923330138928</t>
  </si>
  <si>
    <t>923330138936</t>
  </si>
  <si>
    <t>923331146190</t>
  </si>
  <si>
    <t>923330138946</t>
  </si>
  <si>
    <t>923304925405</t>
  </si>
  <si>
    <t>923330138949</t>
  </si>
  <si>
    <t>Huzaifa</t>
  </si>
  <si>
    <t>Abdul Khalil</t>
  </si>
  <si>
    <t>M. Umar Dar</t>
  </si>
  <si>
    <t>M. Sufyan</t>
  </si>
  <si>
    <t>GJW/Eminabad/Kamoke/Wazirabad/Thana Bzr</t>
  </si>
  <si>
    <t>Gjw/Peop. Col/Hafizabad/ DHQ Rd</t>
  </si>
  <si>
    <t>MIO-Gujranwala-07</t>
  </si>
  <si>
    <t>PHR-GUJ-07</t>
  </si>
  <si>
    <t>GUJ01-PHR-MIO-06</t>
  </si>
  <si>
    <t>E-01348</t>
  </si>
  <si>
    <t>E-01341</t>
  </si>
  <si>
    <t>MIO-Hyderabad-01</t>
  </si>
  <si>
    <t>PHR-HYD-01</t>
  </si>
  <si>
    <t>Fayyad Ahmed</t>
  </si>
  <si>
    <t>Shahrukh</t>
  </si>
  <si>
    <t>Haris Khan</t>
  </si>
  <si>
    <t>M. Usman Khan</t>
  </si>
  <si>
    <t>Latifabad/Hussainabad</t>
  </si>
  <si>
    <t>M.P.K/ Umar Kot</t>
  </si>
  <si>
    <t>Hala/Shahdadpur/Jamshoro/Qasimabad</t>
  </si>
  <si>
    <t>E-01334</t>
  </si>
  <si>
    <t>E-01346</t>
  </si>
  <si>
    <t>923331146189</t>
  </si>
  <si>
    <t>923304925407</t>
  </si>
  <si>
    <t>923331146174</t>
  </si>
  <si>
    <t>MIO-Islamabad-06</t>
  </si>
  <si>
    <t>MIO-Islamabad-07</t>
  </si>
  <si>
    <t>PHR-ISB-06</t>
  </si>
  <si>
    <t>PHR-ISB-07</t>
  </si>
  <si>
    <t>E-01362</t>
  </si>
  <si>
    <t>ISB01-PHR-MIO-04</t>
  </si>
  <si>
    <t>ISB01-PHR-MIO-05</t>
  </si>
  <si>
    <t>ISB01-PHR-MIO-06</t>
  </si>
  <si>
    <t>ISB01-PHR-MIO-07</t>
  </si>
  <si>
    <t>Maswara Khalil</t>
  </si>
  <si>
    <t>Ms. Bushra Alam</t>
  </si>
  <si>
    <t>Furrukh Shahzad</t>
  </si>
  <si>
    <t>Naseer Younus</t>
  </si>
  <si>
    <t>Abpara/Lalazar/Westrige/E,FI,G Sec/Pir Wadhai</t>
  </si>
  <si>
    <t>Murree Rd/S.TOWN/M.TOWN/Pep Col</t>
  </si>
  <si>
    <t>Tench/Saddar/Murree/Hassan Abdal/Taxial/ PidiGheb</t>
  </si>
  <si>
    <t>Abbotabad/ Attock/ Haripur</t>
  </si>
  <si>
    <t>Jhelum/ AJK/Chakwal</t>
  </si>
  <si>
    <t>Chakwal/Manshera</t>
  </si>
  <si>
    <t>Muzzaffarabad/Bagh</t>
  </si>
  <si>
    <t>923304925417</t>
  </si>
  <si>
    <t>923331021822</t>
  </si>
  <si>
    <t>923332623081</t>
  </si>
  <si>
    <t>923303591274</t>
  </si>
  <si>
    <t>923330138960</t>
  </si>
  <si>
    <t>Nazaqat</t>
  </si>
  <si>
    <t>Raza Qadri</t>
  </si>
  <si>
    <t>KHI02-PHR-MIO-01</t>
  </si>
  <si>
    <t>MIO-Karachi-07</t>
  </si>
  <si>
    <t>MIO-Karachi-08</t>
  </si>
  <si>
    <t>PHR-KHI-07</t>
  </si>
  <si>
    <t>PHR-KHI-08</t>
  </si>
  <si>
    <t>Unmapped Karachi-2</t>
  </si>
  <si>
    <t>Unmapped Karachi-1</t>
  </si>
  <si>
    <t>Ahsan Rana</t>
  </si>
  <si>
    <t>Defence/Clifton/Mahmoodabad</t>
  </si>
  <si>
    <t>Gulshan/Johar</t>
  </si>
  <si>
    <t>Korangi/Landhi</t>
  </si>
  <si>
    <t>Thatta/Dehli Col/Malir/Qualidabad/Saudabad</t>
  </si>
  <si>
    <t>KHI02-PHR-MIO-02</t>
  </si>
  <si>
    <t>KHI02-PHR-MIO-03</t>
  </si>
  <si>
    <t>KHI02-PHR-MIO-04</t>
  </si>
  <si>
    <t>KHI02-PHR-MIO-00</t>
  </si>
  <si>
    <t>KHI02-PHR-ASM-01</t>
  </si>
  <si>
    <t>Usman Sajid</t>
  </si>
  <si>
    <t>F.B  Area/Liaquatabad/Nazimabad</t>
  </si>
  <si>
    <t>Baldia/Trubat/Orangi</t>
  </si>
  <si>
    <t>Garden/Solder Bazar/Lea Market</t>
  </si>
  <si>
    <t>New Khi/Godhara/Surjani</t>
  </si>
  <si>
    <t>923331146151</t>
  </si>
  <si>
    <t>923331021781</t>
  </si>
  <si>
    <t>923304921551</t>
  </si>
  <si>
    <t>923331021764</t>
  </si>
  <si>
    <t>LHR01-PHR-MIO-08</t>
  </si>
  <si>
    <t>Osama Muzaffar</t>
  </si>
  <si>
    <t>Abdul Rahman</t>
  </si>
  <si>
    <t>Ms. Samina Kosar</t>
  </si>
  <si>
    <t>M. Asim</t>
  </si>
  <si>
    <t>LHR/Def/FP Rd/LGH</t>
  </si>
  <si>
    <t>LHR/Mall Rd/Ravi /Rd/Shadbagh/Samanabad/Mayo Hosp</t>
  </si>
  <si>
    <t>LHR/Multan Rd/Iqbal T/Manga M/Bhai Pheru</t>
  </si>
  <si>
    <t>LHR/Shalimar T/Gari Shahu/Baghban.P/Mughal.P</t>
  </si>
  <si>
    <t>Lhr/Wahadat Rd/Gardan T/Model T/Johar T/Faisal T/ Raiwand</t>
  </si>
  <si>
    <t>LHR/Shahdra/Muridke</t>
  </si>
  <si>
    <t>923304925406</t>
  </si>
  <si>
    <t>923330138943</t>
  </si>
  <si>
    <t>923330138940</t>
  </si>
  <si>
    <t>923332623080</t>
  </si>
  <si>
    <t>923330138941</t>
  </si>
  <si>
    <t>923330138948</t>
  </si>
  <si>
    <t>M. Nadeem</t>
  </si>
  <si>
    <t>E-01343</t>
  </si>
  <si>
    <t>MUX01-PHR-MIO-05</t>
  </si>
  <si>
    <t>E-01327</t>
  </si>
  <si>
    <t>Tanzeel ur Rehman</t>
  </si>
  <si>
    <t>Arif Hussain Bhatti</t>
  </si>
  <si>
    <t>MUX/Nishter Rd/Khanewal Rd/Burewala/Shujabad</t>
  </si>
  <si>
    <t>MUX/Gulgasht Col/Muzf.G/Jatoi/Ali Pur</t>
  </si>
  <si>
    <t>LAYYAH</t>
  </si>
  <si>
    <t>D.G.K</t>
  </si>
  <si>
    <t>MUX/Burewala/Khanewal/Vehari</t>
  </si>
  <si>
    <t>923331146188</t>
  </si>
  <si>
    <t>923330138933</t>
  </si>
  <si>
    <t>923330138934</t>
  </si>
  <si>
    <t>923330138932</t>
  </si>
  <si>
    <t>923330138930</t>
  </si>
  <si>
    <t>Unmapped Peshawar-1</t>
  </si>
  <si>
    <t>Ezzat ullah</t>
  </si>
  <si>
    <t>M. Farooq</t>
  </si>
  <si>
    <t>Charsadda/Tangi/Uni Rd/Shabqadar</t>
  </si>
  <si>
    <t>DABGARI/Pabbi/G.T/Cantt</t>
  </si>
  <si>
    <t>Timergara</t>
  </si>
  <si>
    <t>Mardan/Swabi</t>
  </si>
  <si>
    <t>923330138958</t>
  </si>
  <si>
    <t>923331021852</t>
  </si>
  <si>
    <t>923303591270</t>
  </si>
  <si>
    <t>923330138965</t>
  </si>
  <si>
    <t>923330138962</t>
  </si>
  <si>
    <t>MIO-Peshawar-07</t>
  </si>
  <si>
    <t>MIO-Peshawar-08</t>
  </si>
  <si>
    <t>PHR-PSH-07</t>
  </si>
  <si>
    <t>PHR-PSH-08</t>
  </si>
  <si>
    <t>E-01383</t>
  </si>
  <si>
    <t>PSH02-PHR-MIO-01</t>
  </si>
  <si>
    <t>PSH02-PHR-MIO-02</t>
  </si>
  <si>
    <t>PSH02-PHR-MIO-03</t>
  </si>
  <si>
    <t>PSH02-PHR-MIO-00</t>
  </si>
  <si>
    <t>PSH02-PHR-ASM-01</t>
  </si>
  <si>
    <t>M. Ali</t>
  </si>
  <si>
    <t>D.I.K</t>
  </si>
  <si>
    <t>Kohat/Matta/Pirbaba/Hangu</t>
  </si>
  <si>
    <t>Peshawar-2 (Bannu)</t>
  </si>
  <si>
    <t>923330138967</t>
  </si>
  <si>
    <t>Ibrar Ud Din</t>
  </si>
  <si>
    <t>MIO-Sargodha-01</t>
  </si>
  <si>
    <t>MIO-Sargodha-02</t>
  </si>
  <si>
    <t>MIO-Sargodha-03</t>
  </si>
  <si>
    <t>MIO-Sargodha-04</t>
  </si>
  <si>
    <t>Rubina Naz</t>
  </si>
  <si>
    <t>Amir Abbas</t>
  </si>
  <si>
    <t>923303591258</t>
  </si>
  <si>
    <t>923330138970</t>
  </si>
  <si>
    <t>923330138954</t>
  </si>
  <si>
    <t>DHQ/Jahurabad/Shahpur</t>
  </si>
  <si>
    <t>Rabwah/SatT/Bhalwal/Uni Rd</t>
  </si>
  <si>
    <t>Bhakkar</t>
  </si>
  <si>
    <t>SUK01-PHR-MIO-05</t>
  </si>
  <si>
    <t>Zulfiqar Ahmed</t>
  </si>
  <si>
    <t>Sajjad Mughri</t>
  </si>
  <si>
    <t>Asif Ali Mehar</t>
  </si>
  <si>
    <t>Sukkur Ghotki/Civi/Stadium Rd</t>
  </si>
  <si>
    <t>Sukkur Gharibabad/Kharipur/Barrage Rd</t>
  </si>
  <si>
    <t>E-01361</t>
  </si>
  <si>
    <t>923304921535</t>
  </si>
  <si>
    <t>923330138924</t>
  </si>
  <si>
    <t>923331146175</t>
  </si>
  <si>
    <t>923304925418</t>
  </si>
  <si>
    <t>923331146187</t>
  </si>
  <si>
    <t>E-01326</t>
  </si>
  <si>
    <t>E-01392</t>
  </si>
  <si>
    <t>E-01401</t>
  </si>
  <si>
    <t>Sohail Yaqoob</t>
  </si>
  <si>
    <t>0510008</t>
  </si>
  <si>
    <t>0412008</t>
  </si>
  <si>
    <t>0412009</t>
  </si>
  <si>
    <t>Syed M. Raza</t>
  </si>
  <si>
    <t>0320001</t>
  </si>
  <si>
    <t>0320002</t>
  </si>
  <si>
    <t>0320003</t>
  </si>
  <si>
    <t>03200</t>
  </si>
  <si>
    <t>0411009</t>
  </si>
  <si>
    <t>0411010</t>
  </si>
  <si>
    <t>M. Khawer Ali</t>
  </si>
  <si>
    <t>0410008</t>
  </si>
  <si>
    <t>Mashood</t>
  </si>
  <si>
    <t>0614001</t>
  </si>
  <si>
    <t>0614002</t>
  </si>
  <si>
    <t>0614003</t>
  </si>
  <si>
    <t>06140</t>
  </si>
  <si>
    <t>M. Nadeem Arshad</t>
  </si>
  <si>
    <t>0513002</t>
  </si>
  <si>
    <t>Ikhtiar Ahmed</t>
  </si>
  <si>
    <t>FSD01-FMCG-CM-00</t>
  </si>
  <si>
    <t>MUX01-FMCG-CM-00</t>
  </si>
  <si>
    <t>RWP01-FMCG-CM-00</t>
  </si>
  <si>
    <t>NATL-PHR-INST-HOD-01</t>
  </si>
  <si>
    <t>National Pharma Institute</t>
  </si>
  <si>
    <t>Amsha Javed</t>
  </si>
  <si>
    <t>Shabnam Anwar</t>
  </si>
  <si>
    <t>Sarghoda</t>
  </si>
  <si>
    <t>38403-8320942-4</t>
  </si>
  <si>
    <t>36402-0518737-8</t>
  </si>
  <si>
    <t>923336678961</t>
  </si>
  <si>
    <t>F-GRST-4156</t>
  </si>
  <si>
    <t>F-GRST-4323</t>
  </si>
  <si>
    <t>F-GRST-4153</t>
  </si>
  <si>
    <t>F-GRST-4316</t>
  </si>
  <si>
    <t>35404-6686269-5</t>
  </si>
  <si>
    <t>34101-7408890-8</t>
  </si>
  <si>
    <t>Farhat Anayat</t>
  </si>
  <si>
    <t>34502-6977634-4</t>
  </si>
  <si>
    <t>34102-3728240-0</t>
  </si>
  <si>
    <t>37406-1510679-2</t>
  </si>
  <si>
    <t>Nighat Yasmeen</t>
  </si>
  <si>
    <t>37201-1582156-6</t>
  </si>
  <si>
    <t>Rani Barnard</t>
  </si>
  <si>
    <t>61101-6051738-0</t>
  </si>
  <si>
    <t>13504-3864375-7</t>
  </si>
  <si>
    <t>13101-4981021-6</t>
  </si>
  <si>
    <t>Ahmed Ali</t>
  </si>
  <si>
    <t>13202-8384772-7</t>
  </si>
  <si>
    <t>42501-8720467-2</t>
  </si>
  <si>
    <t>42201-3753646-7</t>
  </si>
  <si>
    <t>42101-5943614-3</t>
  </si>
  <si>
    <t>SFE-KHI-05</t>
  </si>
  <si>
    <t>KHI01-SF-SFE-05</t>
  </si>
  <si>
    <t>Rafeeq Ahmed</t>
  </si>
  <si>
    <t>51401-1299323-9</t>
  </si>
  <si>
    <t>42101-3084595-9</t>
  </si>
  <si>
    <t>F-GRST-4321</t>
  </si>
  <si>
    <t>F-GRST-4162</t>
  </si>
  <si>
    <t>M.Khalid</t>
  </si>
  <si>
    <t>35102-0562168-6</t>
  </si>
  <si>
    <t>F-GRST-3999</t>
  </si>
  <si>
    <t>F-GRST-4004</t>
  </si>
  <si>
    <t>36302-0425656-2</t>
  </si>
  <si>
    <t>36302-7837383-8</t>
  </si>
  <si>
    <t>32102-2052029-6</t>
  </si>
  <si>
    <t>36202-0681518-0</t>
  </si>
  <si>
    <t>SFE-MUX-05</t>
  </si>
  <si>
    <t>MUX01-SF-SFE-05</t>
  </si>
  <si>
    <t>Hina Malik</t>
  </si>
  <si>
    <t>36302-7367678-2</t>
  </si>
  <si>
    <t>32403-8757386-1</t>
  </si>
  <si>
    <t xml:space="preserve">Naseem </t>
  </si>
  <si>
    <t>36302-6855494-4</t>
  </si>
  <si>
    <t>F-GRST-4333</t>
  </si>
  <si>
    <t>17301-8610535-9</t>
  </si>
  <si>
    <t>Nowshera</t>
  </si>
  <si>
    <t>17202-0347606-7</t>
  </si>
  <si>
    <t>12101-5032625-8</t>
  </si>
  <si>
    <t>F-GRST-4337</t>
  </si>
  <si>
    <t>41303-3479482-5</t>
  </si>
  <si>
    <t>45504-0958089-7</t>
  </si>
  <si>
    <t>31304-4518239-6</t>
  </si>
  <si>
    <t>43203-7448603-3</t>
  </si>
  <si>
    <t>Syed Yasir Ali</t>
  </si>
  <si>
    <t>41303-0512583-9</t>
  </si>
  <si>
    <t>41101-8770722-1</t>
  </si>
  <si>
    <t>43304-5913960-1</t>
  </si>
  <si>
    <t>F-GRST-4336</t>
  </si>
  <si>
    <t>Dr. Kiran Asif</t>
  </si>
  <si>
    <t>NATL-SF-RD-01</t>
  </si>
  <si>
    <t>0610006</t>
  </si>
  <si>
    <t>0555501</t>
  </si>
  <si>
    <t>05555</t>
  </si>
  <si>
    <t>01111</t>
  </si>
  <si>
    <t>0111101</t>
  </si>
  <si>
    <t>0444401</t>
  </si>
  <si>
    <t>04444</t>
  </si>
  <si>
    <t>06666</t>
  </si>
  <si>
    <t>0666601</t>
  </si>
  <si>
    <t>0999901</t>
  </si>
  <si>
    <t>09999</t>
  </si>
  <si>
    <t>08888</t>
  </si>
  <si>
    <t>0888801</t>
  </si>
  <si>
    <t>NATL-CWH-EXECUTIVE</t>
  </si>
  <si>
    <t>M. Sohail</t>
  </si>
  <si>
    <t>M. Tafseer</t>
  </si>
  <si>
    <t>NATL-MIS-SUPERUSER2</t>
  </si>
  <si>
    <t>E-00633</t>
  </si>
  <si>
    <t>Vacant ASM-PSH02</t>
  </si>
  <si>
    <t>99911@gspharma.com</t>
  </si>
  <si>
    <t>99910@gspharma.com</t>
  </si>
  <si>
    <t>Central Warehouse</t>
  </si>
  <si>
    <t>Un-mapped</t>
  </si>
  <si>
    <t>Managers</t>
  </si>
  <si>
    <t>Additional Remarks</t>
  </si>
  <si>
    <t>Emp # not available</t>
  </si>
  <si>
    <t>National/Institutional</t>
  </si>
  <si>
    <t>Nazia</t>
  </si>
  <si>
    <t>Bakht Nigar</t>
  </si>
  <si>
    <t>Employe_Name_ For_HAWK</t>
  </si>
  <si>
    <t>ALIAS_Region</t>
  </si>
  <si>
    <t>BWP-1</t>
  </si>
  <si>
    <t>FSD-1</t>
  </si>
  <si>
    <t>GUJ-1</t>
  </si>
  <si>
    <t>HYD-1</t>
  </si>
  <si>
    <t>ISB-1</t>
  </si>
  <si>
    <t>KHI-1</t>
  </si>
  <si>
    <t>KHI-2</t>
  </si>
  <si>
    <t>LHR-1</t>
  </si>
  <si>
    <t>MUX-1</t>
  </si>
  <si>
    <t>PSH-1</t>
  </si>
  <si>
    <t>PSH-2</t>
  </si>
  <si>
    <t>SGD-1</t>
  </si>
  <si>
    <t>SUK-1</t>
  </si>
  <si>
    <t>ALIAS_Zone</t>
  </si>
  <si>
    <t>CNT</t>
  </si>
  <si>
    <t>NATL</t>
  </si>
  <si>
    <t>NTH-A</t>
  </si>
  <si>
    <t>NTH</t>
  </si>
  <si>
    <t>NTH-B</t>
  </si>
  <si>
    <t>NTH-C</t>
  </si>
  <si>
    <t>NTH-D</t>
  </si>
  <si>
    <t>STH-B</t>
  </si>
  <si>
    <t>STH-A</t>
  </si>
  <si>
    <t>STH</t>
  </si>
  <si>
    <t>M. Imran Qureshi</t>
  </si>
  <si>
    <t>Unmapped</t>
  </si>
  <si>
    <t>Vacant 03</t>
  </si>
  <si>
    <t>Vacant 02</t>
  </si>
  <si>
    <t>Vacant 07</t>
  </si>
  <si>
    <t>Vacant 01</t>
  </si>
  <si>
    <t>Vacant 06</t>
  </si>
  <si>
    <t>Vacant SF</t>
  </si>
  <si>
    <t>LHR02-FMCG-CM-01</t>
  </si>
  <si>
    <t>LHR02-FMCG-CM-00</t>
  </si>
  <si>
    <t>LHR-11</t>
  </si>
  <si>
    <t>T-MNG-03</t>
  </si>
  <si>
    <t>MNG01-FMCG02-SPO-03</t>
  </si>
  <si>
    <t>NATL-SF-DGM-01</t>
  </si>
  <si>
    <t>KHI01-SF-SFEMIO-00</t>
  </si>
  <si>
    <t>SUK01-SF-SFEMIO-00</t>
  </si>
  <si>
    <t>MUX01-SF-SFEMIO-00</t>
  </si>
  <si>
    <t>LHR01-SF-SFEMIO-00</t>
  </si>
  <si>
    <t>FSD01-SF-SFEMIO-00</t>
  </si>
  <si>
    <t>GUJ01-SF-SFEMIO-00</t>
  </si>
  <si>
    <t>ISB01-SF-SFEMIO-00</t>
  </si>
  <si>
    <t>PSH01-SF-SFEMIO-00</t>
  </si>
  <si>
    <t>Shazia Hamid</t>
  </si>
  <si>
    <t>M. Umar</t>
  </si>
  <si>
    <t>0322-6263759</t>
  </si>
  <si>
    <t>0300-7655820</t>
  </si>
  <si>
    <t>0311-8714481</t>
  </si>
  <si>
    <t>0318-6013389</t>
  </si>
  <si>
    <t>0307-6077307</t>
  </si>
  <si>
    <t>0302-5358037</t>
  </si>
  <si>
    <t>33102-0323040-2</t>
  </si>
  <si>
    <t>33100-5754666-5</t>
  </si>
  <si>
    <t>36502-9303859-8</t>
  </si>
  <si>
    <t>F-GRST-4350</t>
  </si>
  <si>
    <t>F-GRST-4345</t>
  </si>
  <si>
    <t>F-GRST-4348</t>
  </si>
  <si>
    <t>SF-MIO-GUJ-01</t>
  </si>
  <si>
    <t>SF-MIO-GUJ-02</t>
  </si>
  <si>
    <t>SF-MIO-GUJ-03</t>
  </si>
  <si>
    <t>GUJ01-SF-MIO-01</t>
  </si>
  <si>
    <t>GUJ01-SF-MIO-02</t>
  </si>
  <si>
    <t>GUJ01-SF-MIO-03</t>
  </si>
  <si>
    <t xml:space="preserve">Asher Denial </t>
  </si>
  <si>
    <t>Rashida Tanveer</t>
  </si>
  <si>
    <t>0304-2017218</t>
  </si>
  <si>
    <t>0305-6191485</t>
  </si>
  <si>
    <t>030-34758253</t>
  </si>
  <si>
    <t>0316-0713652</t>
  </si>
  <si>
    <t>0341-5227757</t>
  </si>
  <si>
    <t>0301-6648591</t>
  </si>
  <si>
    <t>81302-6441787-7</t>
  </si>
  <si>
    <t>34104-2276283-6</t>
  </si>
  <si>
    <t>F-GRST-4370</t>
  </si>
  <si>
    <t>F-GRST-4371</t>
  </si>
  <si>
    <t>SF-MIO-ISB-01</t>
  </si>
  <si>
    <t>SF-MIO-ISB-02</t>
  </si>
  <si>
    <t>ISB01-SF-MIO-01</t>
  </si>
  <si>
    <t>ISB01-SF-MIO-02</t>
  </si>
  <si>
    <t>Muhammad Arshad</t>
  </si>
  <si>
    <t>Qurat Ul Ain</t>
  </si>
  <si>
    <t>0316-5785731</t>
  </si>
  <si>
    <t>0321-2970392</t>
  </si>
  <si>
    <t>0335-8446260</t>
  </si>
  <si>
    <t>0348-5029109</t>
  </si>
  <si>
    <t>0343-9532495</t>
  </si>
  <si>
    <t>0344-9039440</t>
  </si>
  <si>
    <t>0318-3389749</t>
  </si>
  <si>
    <t>13101-4551237-9</t>
  </si>
  <si>
    <t>F-GRST-4347</t>
  </si>
  <si>
    <t>F-GRST-4160</t>
  </si>
  <si>
    <t>F-GRST-4324</t>
  </si>
  <si>
    <t>F-GRST-4141</t>
  </si>
  <si>
    <t>F-GRST-4349</t>
  </si>
  <si>
    <t>F-GRST-4372</t>
  </si>
  <si>
    <t>SF-MIO-KHI-01</t>
  </si>
  <si>
    <t>SF-MIO-KHI-02</t>
  </si>
  <si>
    <t>SF-MIO-KHI-03</t>
  </si>
  <si>
    <t>SF-MIO-KHI-04</t>
  </si>
  <si>
    <t>KHI01-SF-MIO-01</t>
  </si>
  <si>
    <t>KHI01-SF-MIO-02</t>
  </si>
  <si>
    <t>KHI01-SF-MIO-03</t>
  </si>
  <si>
    <t>KHI01-SF-MIO-04</t>
  </si>
  <si>
    <t>Amir Ahmed Khan</t>
  </si>
  <si>
    <t>Sami Ullah</t>
  </si>
  <si>
    <t>Muhammad Raheel Halo</t>
  </si>
  <si>
    <t>Haseef Ahmed Memon</t>
  </si>
  <si>
    <t>0330-2723521</t>
  </si>
  <si>
    <t>0330-3495492</t>
  </si>
  <si>
    <t>0345-2481018</t>
  </si>
  <si>
    <t>0315-8687955</t>
  </si>
  <si>
    <t>0333-7989323</t>
  </si>
  <si>
    <t>0315-3907003</t>
  </si>
  <si>
    <t>0314-2484877</t>
  </si>
  <si>
    <t>0324-3591764</t>
  </si>
  <si>
    <t>42201-0680875-9</t>
  </si>
  <si>
    <t>54303-5245997-3</t>
  </si>
  <si>
    <t>41409-2021170-9</t>
  </si>
  <si>
    <t>41306-2723811-9</t>
  </si>
  <si>
    <t>F-GRST-4354</t>
  </si>
  <si>
    <t>F-GRST-4355</t>
  </si>
  <si>
    <t>F-GRST-4353</t>
  </si>
  <si>
    <t>F-GRST-4363</t>
  </si>
  <si>
    <t>F-GRST-4364</t>
  </si>
  <si>
    <t>F-GRST-4365</t>
  </si>
  <si>
    <t>SF-MIO-LHR-01</t>
  </si>
  <si>
    <t>LHR01-SF-MIO-01</t>
  </si>
  <si>
    <t>Muhammad Arsalan</t>
  </si>
  <si>
    <t>lahore</t>
  </si>
  <si>
    <t>0322-4817086</t>
  </si>
  <si>
    <t>0321-4786277</t>
  </si>
  <si>
    <t>0304-8831313</t>
  </si>
  <si>
    <t>35201-3366661-7</t>
  </si>
  <si>
    <t>36502-9015618-0</t>
  </si>
  <si>
    <t>F-GRST-4369</t>
  </si>
  <si>
    <t>F-GRST-4343</t>
  </si>
  <si>
    <t>Arooj Shoaib</t>
  </si>
  <si>
    <t>E-01469</t>
  </si>
  <si>
    <t>SF-MIO-MUX-01</t>
  </si>
  <si>
    <t>SF-MIO-MUX-02</t>
  </si>
  <si>
    <t>MUX01-SF-MIO-01</t>
  </si>
  <si>
    <t>MUX01-SF-MIO-02</t>
  </si>
  <si>
    <t>0334-7573418</t>
  </si>
  <si>
    <t>0302-7220804</t>
  </si>
  <si>
    <t>0307-7392988</t>
  </si>
  <si>
    <t>F-GRST-4352</t>
  </si>
  <si>
    <t>F-GRST-4351</t>
  </si>
  <si>
    <t>SF-MIO-PSW-01</t>
  </si>
  <si>
    <t>SF-MIO-PSW-02</t>
  </si>
  <si>
    <t>PSH01-SF-MIO-01</t>
  </si>
  <si>
    <t>0313-9000494</t>
  </si>
  <si>
    <t>0311-9370700</t>
  </si>
  <si>
    <t>0344-9215629</t>
  </si>
  <si>
    <t>0347-9324823</t>
  </si>
  <si>
    <t>SF-MIO-SUK-01</t>
  </si>
  <si>
    <t>SF-MIO-SUK-02</t>
  </si>
  <si>
    <t>SF-MIO-SUK-03</t>
  </si>
  <si>
    <t>SF-MIO-SUK-04</t>
  </si>
  <si>
    <t>SF-MIO-SUK-05</t>
  </si>
  <si>
    <t>SF-MIO-SUK-06</t>
  </si>
  <si>
    <t>SF-MIO-SUK-07</t>
  </si>
  <si>
    <t>SF-MIO-SUK-08</t>
  </si>
  <si>
    <t>SUK01-SF-MIO-01</t>
  </si>
  <si>
    <t>SUK01-SF-MIO-02</t>
  </si>
  <si>
    <t>SUK01-SF-MIO-03</t>
  </si>
  <si>
    <t>SUK01-SF-MIO-04</t>
  </si>
  <si>
    <t>SUK01-SF-MIO-05</t>
  </si>
  <si>
    <t>SUK01-SF-MIO-06</t>
  </si>
  <si>
    <t>SUK01-SF-MIO-07</t>
  </si>
  <si>
    <t>SUK01-SF-MIO-08</t>
  </si>
  <si>
    <t>Mool Chand</t>
  </si>
  <si>
    <t>Khalid Hussain</t>
  </si>
  <si>
    <t>Sabaz Ali</t>
  </si>
  <si>
    <t>Raza Mehmood</t>
  </si>
  <si>
    <t>Salman Khan Qureshi</t>
  </si>
  <si>
    <t>M. Arif</t>
  </si>
  <si>
    <t>F-GRST-4361</t>
  </si>
  <si>
    <t>F-GRST-4358</t>
  </si>
  <si>
    <t>F-GRST-4360</t>
  </si>
  <si>
    <t>F-GRST-4357</t>
  </si>
  <si>
    <t>F-GRST-4367</t>
  </si>
  <si>
    <t>F-GRST-4366</t>
  </si>
  <si>
    <t>F-GRST-4362</t>
  </si>
  <si>
    <t>F-GRST-4356</t>
  </si>
  <si>
    <t>F-GRST-4368</t>
  </si>
  <si>
    <t>0333-2603445</t>
  </si>
  <si>
    <t>0333-7338207</t>
  </si>
  <si>
    <t>0306-3245652</t>
  </si>
  <si>
    <t>0332-2331412</t>
  </si>
  <si>
    <t>0345-3551575</t>
  </si>
  <si>
    <t>0330-6183248</t>
  </si>
  <si>
    <t>0336-3751629</t>
  </si>
  <si>
    <t>0300-0627436</t>
  </si>
  <si>
    <t>0313-0799571</t>
  </si>
  <si>
    <t>0335-1031297</t>
  </si>
  <si>
    <t>0333-7224419</t>
  </si>
  <si>
    <t>43102-6324049-1</t>
  </si>
  <si>
    <t>44103-8214148-5</t>
  </si>
  <si>
    <t>44103-2911490-9</t>
  </si>
  <si>
    <t>41803-0624276-1</t>
  </si>
  <si>
    <t>45402-2903065-1</t>
  </si>
  <si>
    <t>45102-3757069-3</t>
  </si>
  <si>
    <t>E-01416</t>
  </si>
  <si>
    <t>Vacant-1</t>
  </si>
  <si>
    <t>Vacant-2</t>
  </si>
  <si>
    <t>Vacant-3</t>
  </si>
  <si>
    <t>E-01417</t>
  </si>
  <si>
    <t>E-01428</t>
  </si>
  <si>
    <t>M. Zaman</t>
  </si>
  <si>
    <t>M. Nasir</t>
  </si>
  <si>
    <t>Raheel Talib</t>
  </si>
  <si>
    <t>G1133</t>
  </si>
  <si>
    <t>G1112</t>
  </si>
  <si>
    <t>Haseeb Khan</t>
  </si>
  <si>
    <t>M. Kashif Malik</t>
  </si>
  <si>
    <t>Daniyal Hussain Mughal</t>
  </si>
  <si>
    <t>M. Sarfaraz</t>
  </si>
  <si>
    <t>Ali Zain ul Abdeen</t>
  </si>
  <si>
    <t>Patris Masih</t>
  </si>
  <si>
    <t>M. Bilal Asghar</t>
  </si>
  <si>
    <t>Murtuza Haider</t>
  </si>
  <si>
    <t>Naveed Abbas</t>
  </si>
  <si>
    <t>G1124</t>
  </si>
  <si>
    <t>Junaid Shaikh</t>
  </si>
  <si>
    <t>G1135</t>
  </si>
  <si>
    <t>HYD01-FMCG-CM-01</t>
  </si>
  <si>
    <t>HYD01-FMCG-CM-00</t>
  </si>
  <si>
    <t>Zohaib</t>
  </si>
  <si>
    <t>Syed Adnan Ali Shah</t>
  </si>
  <si>
    <t>Danish Mazhar</t>
  </si>
  <si>
    <t>Fayyaz Ahmed</t>
  </si>
  <si>
    <t>Haibat Ali</t>
  </si>
  <si>
    <t>Navaid Iqbal</t>
  </si>
  <si>
    <t>Karamat Subhani</t>
  </si>
  <si>
    <t>M. Yousuf</t>
  </si>
  <si>
    <t>G1106</t>
  </si>
  <si>
    <t>Sardar Shahroz Khan</t>
  </si>
  <si>
    <t>Athar Khan</t>
  </si>
  <si>
    <t>Usama Ahmed</t>
  </si>
  <si>
    <t>G1109</t>
  </si>
  <si>
    <t>G1104</t>
  </si>
  <si>
    <t>Syed M. Mehdi</t>
  </si>
  <si>
    <t>Shahroz</t>
  </si>
  <si>
    <t>Ashar Ur Rehman</t>
  </si>
  <si>
    <t>G1108</t>
  </si>
  <si>
    <t>E-01228</t>
  </si>
  <si>
    <t>Malik M. Awais</t>
  </si>
  <si>
    <t>G1099</t>
  </si>
  <si>
    <t>M. Hanif Tayyab</t>
  </si>
  <si>
    <t>G1107</t>
  </si>
  <si>
    <t>Maheeb Ullah</t>
  </si>
  <si>
    <t>Faizan Ahmed</t>
  </si>
  <si>
    <t>G1132</t>
  </si>
  <si>
    <t>Ghulam Hussain</t>
  </si>
  <si>
    <t>G1121</t>
  </si>
  <si>
    <t>G1125</t>
  </si>
  <si>
    <t>G1120</t>
  </si>
  <si>
    <t>Ghulam Shabbir</t>
  </si>
  <si>
    <t>Ahsan Ali</t>
  </si>
  <si>
    <t>PSH02-FMCG-CM-01</t>
  </si>
  <si>
    <t>PSH02-FMCG-CM-00</t>
  </si>
  <si>
    <t>Shehryar Amin</t>
  </si>
  <si>
    <t>G1119</t>
  </si>
  <si>
    <t>Shehzad Khan</t>
  </si>
  <si>
    <t>Farhan Ayub</t>
  </si>
  <si>
    <t>G1102</t>
  </si>
  <si>
    <t>Naveed Ahmed Saeed</t>
  </si>
  <si>
    <t>Mouzan Basharat</t>
  </si>
  <si>
    <t>Naeem Ahmed</t>
  </si>
  <si>
    <t>E-01270</t>
  </si>
  <si>
    <t>M. Ammar Khan</t>
  </si>
  <si>
    <t>Asif Ahmed Siiddiqui</t>
  </si>
  <si>
    <t>Vacant-5</t>
  </si>
  <si>
    <t>SAS Upload</t>
  </si>
  <si>
    <t>KHI01-HYST-MIO-02</t>
  </si>
  <si>
    <t>Shazia Bano</t>
  </si>
  <si>
    <t>ISB01-HYST-MIO-02</t>
  </si>
  <si>
    <t>0813002</t>
  </si>
  <si>
    <t>PSH01-SF-MIO-02</t>
  </si>
  <si>
    <t>LHR02-PHR-ASM-01</t>
  </si>
  <si>
    <t>LHR02-PHR-MIO-02</t>
  </si>
  <si>
    <t>LHR02-PHR-MIO-00</t>
  </si>
  <si>
    <t>LHR02-PHR-MIO-01</t>
  </si>
  <si>
    <t>0413001</t>
  </si>
  <si>
    <t>04130</t>
  </si>
  <si>
    <t>LHR02-FMCG-SPO-01</t>
  </si>
  <si>
    <t>0666602</t>
  </si>
  <si>
    <t>0118005</t>
  </si>
  <si>
    <t>0227005</t>
  </si>
  <si>
    <t>01112</t>
  </si>
  <si>
    <t>0111201</t>
  </si>
  <si>
    <t>IKON Names</t>
  </si>
  <si>
    <t>1211002</t>
  </si>
  <si>
    <t>1211003</t>
  </si>
  <si>
    <t>1211004</t>
  </si>
  <si>
    <t>1211005</t>
  </si>
  <si>
    <t>1211006</t>
  </si>
  <si>
    <t>1211007</t>
  </si>
  <si>
    <t>1211008</t>
  </si>
  <si>
    <t>0812009</t>
  </si>
  <si>
    <t>0710010</t>
  </si>
  <si>
    <t>0712007</t>
  </si>
  <si>
    <t>PHR Unmapped</t>
  </si>
  <si>
    <t>FMCG Unmapped</t>
  </si>
  <si>
    <t>SF Unmapped</t>
  </si>
  <si>
    <t>99913</t>
  </si>
  <si>
    <t>1210003</t>
  </si>
  <si>
    <t>1210004</t>
  </si>
  <si>
    <t>1210011</t>
  </si>
  <si>
    <t>99910</t>
  </si>
  <si>
    <t>99914</t>
  </si>
  <si>
    <t>1412011</t>
  </si>
  <si>
    <t>99915</t>
  </si>
  <si>
    <t>99991</t>
  </si>
  <si>
    <t>99992</t>
  </si>
  <si>
    <t>99993</t>
  </si>
  <si>
    <t>99994</t>
  </si>
  <si>
    <t>99995</t>
  </si>
  <si>
    <t>99911</t>
  </si>
  <si>
    <t>99996</t>
  </si>
  <si>
    <t>99997</t>
  </si>
  <si>
    <t>99998</t>
  </si>
  <si>
    <t>99999</t>
  </si>
  <si>
    <t>99919</t>
  </si>
  <si>
    <t>9051701</t>
  </si>
  <si>
    <t>9051702</t>
  </si>
  <si>
    <t>99917</t>
  </si>
  <si>
    <t>99918</t>
  </si>
  <si>
    <t>New Remarks</t>
  </si>
  <si>
    <t>Manager</t>
  </si>
  <si>
    <t>NATL-GCC-HOD-01</t>
  </si>
  <si>
    <t>National GCC</t>
  </si>
  <si>
    <t>0912002</t>
  </si>
  <si>
    <t>NATL - HOD - National GCC</t>
  </si>
  <si>
    <t>99920</t>
  </si>
  <si>
    <t>99921</t>
  </si>
  <si>
    <t>Abdul Ghani</t>
  </si>
  <si>
    <t>Muhammad Uzair</t>
  </si>
  <si>
    <t>NATL-AUD-EXECUTIVE-2</t>
  </si>
  <si>
    <t>NATL-AUD-EXECUTIVE-1</t>
  </si>
  <si>
    <t>Ghani240</t>
  </si>
  <si>
    <t>Audit013</t>
  </si>
  <si>
    <t>NATL - DGM - Dr. M. Ilyas</t>
  </si>
  <si>
    <t>NATL - RD - Dr. Kiran Asif</t>
  </si>
  <si>
    <t>Quality Assurance &amp; Trainings</t>
  </si>
  <si>
    <t>NATL-QA-RD-01</t>
  </si>
  <si>
    <t>SUK01-QA-QAM-01</t>
  </si>
  <si>
    <t>SUK01-QA-QAM-00</t>
  </si>
  <si>
    <t>MUX01-QA-QAM-01</t>
  </si>
  <si>
    <t>MUX01-QA-QAM-00</t>
  </si>
  <si>
    <t>LHR01-QA-QAM-01</t>
  </si>
  <si>
    <t>LHR01-QA-QAM-00</t>
  </si>
  <si>
    <t>CNT-QA-QAM-02</t>
  </si>
  <si>
    <t>GUJ01-QA-QAM-01</t>
  </si>
  <si>
    <t>GUJ01-QA-QAM-00</t>
  </si>
  <si>
    <t>NTH-QA-QAM-01</t>
  </si>
  <si>
    <t>ISB01-QA-QAM-01</t>
  </si>
  <si>
    <t>ISB01-QA-QAM-00</t>
  </si>
  <si>
    <t>M. Saleem</t>
  </si>
  <si>
    <t>North Karachi</t>
  </si>
  <si>
    <t>Shoukat Hussain Qureshi</t>
  </si>
  <si>
    <t>Gharo</t>
  </si>
  <si>
    <t>0321-3713953</t>
  </si>
  <si>
    <t>F-GRST-4388</t>
  </si>
  <si>
    <t>M. Khalid</t>
  </si>
  <si>
    <t>41409-2605488-3</t>
  </si>
  <si>
    <t>SUK01-SF-SFE-06</t>
  </si>
  <si>
    <t>Imran Soomro</t>
  </si>
  <si>
    <t>SFE-SUK-06</t>
  </si>
  <si>
    <t>F-GRST-4405</t>
  </si>
  <si>
    <t>Mirpur Khas</t>
  </si>
  <si>
    <t>Shahdadpur</t>
  </si>
  <si>
    <t>Shikarpur</t>
  </si>
  <si>
    <t>Ghotki</t>
  </si>
  <si>
    <t>44103-4444998-3</t>
  </si>
  <si>
    <t>M. Ismail</t>
  </si>
  <si>
    <t>0305-2200045</t>
  </si>
  <si>
    <t>36603-1409124-3</t>
  </si>
  <si>
    <t>F-GRST-4383</t>
  </si>
  <si>
    <t>M. Iqbal</t>
  </si>
  <si>
    <t>Saeed Ahmed</t>
  </si>
  <si>
    <t>SFE-BLC-01</t>
  </si>
  <si>
    <t>SFE-BLC-02</t>
  </si>
  <si>
    <t>SF-MIO-BLC-01</t>
  </si>
  <si>
    <t>SF-MIO-BLC-02</t>
  </si>
  <si>
    <t>SF-MIO-BLC-03</t>
  </si>
  <si>
    <t>SF-MIO-BLC-04</t>
  </si>
  <si>
    <t>SF-MIO-BLC-05</t>
  </si>
  <si>
    <t>SF-MIO-BLC-06</t>
  </si>
  <si>
    <t>F-GRST-4389</t>
  </si>
  <si>
    <t>F-GRST-4391</t>
  </si>
  <si>
    <t>F-GRST-4390</t>
  </si>
  <si>
    <t>F-GRST-4406</t>
  </si>
  <si>
    <t>F-GRST-4407</t>
  </si>
  <si>
    <t>F-GRST-4408</t>
  </si>
  <si>
    <t>Idrees</t>
  </si>
  <si>
    <t>Khuda Ganj</t>
  </si>
  <si>
    <t>Sah Jan</t>
  </si>
  <si>
    <t>Shazaib Khan</t>
  </si>
  <si>
    <t>BLC01-SF-SFE-01</t>
  </si>
  <si>
    <t>BLC01-SF-MIO-01</t>
  </si>
  <si>
    <t>BLC01-SF-SFE-02</t>
  </si>
  <si>
    <t>BLC01-SF-MIO-02</t>
  </si>
  <si>
    <t>BLC01-SF-MIO-03</t>
  </si>
  <si>
    <t>BLC01-SF-MIO-04</t>
  </si>
  <si>
    <t>BLC01-SF-MIO-05</t>
  </si>
  <si>
    <t>BLC01-SF-MIO-06</t>
  </si>
  <si>
    <t>Khuzdar</t>
  </si>
  <si>
    <t>Awaran</t>
  </si>
  <si>
    <t>Turbat</t>
  </si>
  <si>
    <t>Panjgoor</t>
  </si>
  <si>
    <t>0331-3108689</t>
  </si>
  <si>
    <t>0332-3022433</t>
  </si>
  <si>
    <t>0333-7229904</t>
  </si>
  <si>
    <t>BLC01-SF-SFEMIO-00</t>
  </si>
  <si>
    <t>BLC01-SF-AM-01</t>
  </si>
  <si>
    <t>Syed Nusrat Ali Naqvi (Officiating)</t>
  </si>
  <si>
    <t>BLC01</t>
  </si>
  <si>
    <t>0033</t>
  </si>
  <si>
    <t>FSD01-SF-MIO-01</t>
  </si>
  <si>
    <t>Safia Kanwal</t>
  </si>
  <si>
    <t>Ayesha Yousaf</t>
  </si>
  <si>
    <t>Asia M. Ali</t>
  </si>
  <si>
    <t>0324-0873583</t>
  </si>
  <si>
    <t>0309-0013924</t>
  </si>
  <si>
    <t>0307-2301102</t>
  </si>
  <si>
    <t>35102-7370382-4</t>
  </si>
  <si>
    <t>35301-7702493-2</t>
  </si>
  <si>
    <t>FSD01-SF-MIO-02</t>
  </si>
  <si>
    <t>SF-MIO-FSD-01</t>
  </si>
  <si>
    <t>SF-MIO-FSD-02</t>
  </si>
  <si>
    <t>F-GRST-4373</t>
  </si>
  <si>
    <t>F-GRST-4380</t>
  </si>
  <si>
    <t>Shahid Ali Tahir</t>
  </si>
  <si>
    <t>JLM01-SF-SFE-01</t>
  </si>
  <si>
    <t>JLM01-SF-SFE-02</t>
  </si>
  <si>
    <t>JLM01-SF-SFE-03</t>
  </si>
  <si>
    <t>JLM01-SF-SFE-04</t>
  </si>
  <si>
    <t>JLM01-SF-SFEMIO-00</t>
  </si>
  <si>
    <t>JLM01-SF-AM-01</t>
  </si>
  <si>
    <t>SFE-JHE-01</t>
  </si>
  <si>
    <t>SFE-JHE-02</t>
  </si>
  <si>
    <t>SFE-JHE-03</t>
  </si>
  <si>
    <t>SFE-JHE-04</t>
  </si>
  <si>
    <t>JLM01</t>
  </si>
  <si>
    <t>Junaid Un Nas</t>
  </si>
  <si>
    <t>0311-8518223</t>
  </si>
  <si>
    <t>13501-2287739-3</t>
  </si>
  <si>
    <t>F-GRST-4377</t>
  </si>
  <si>
    <t>F-GRST-4404</t>
  </si>
  <si>
    <t>Amna Yasir (Officiating)</t>
  </si>
  <si>
    <t>99913@gspharma.com</t>
  </si>
  <si>
    <t>STH - RM - Vacant SF</t>
  </si>
  <si>
    <t>SM Meesam Raza Jafri (SFE-KHI-01)</t>
  </si>
  <si>
    <t>KHI-1 - SFE - SM Meesam Raza Jafri</t>
  </si>
  <si>
    <t>Sughra (SFE-KHI-02)</t>
  </si>
  <si>
    <t>KHI-1 - SFE - Sughra</t>
  </si>
  <si>
    <t>Amir Ahmed Khan (SFE-KHI-03)</t>
  </si>
  <si>
    <t>KHI-1 - SFE - Amir Ahmed Khan</t>
  </si>
  <si>
    <t>Muhammad Saleem (SFE-KHI-04)</t>
  </si>
  <si>
    <t>KHI-1 - SFE - Muhammad Saleem</t>
  </si>
  <si>
    <t>0610006@gspharma.com</t>
  </si>
  <si>
    <t>Muhammad Ameen (SFE-KHI-05)</t>
  </si>
  <si>
    <t>KHI-1 - SFE - Muhammad Ameen</t>
  </si>
  <si>
    <t>Rafeeq Ahmed (SF-MIO-KHI-01)</t>
  </si>
  <si>
    <t>KHI-1 - MIO - Rafeeq Ahmed</t>
  </si>
  <si>
    <t>Sami Ullah (SF-MIO-KHI-02)</t>
  </si>
  <si>
    <t>KHI-1 - MIO - Sami Ullah</t>
  </si>
  <si>
    <t>Muhammad Raheel Halo (SF-MIO-KHI-03)</t>
  </si>
  <si>
    <t>KHI-1 - MIO - Muhammad Raheel Halo</t>
  </si>
  <si>
    <t>Haseef Ahmed Memon (SF-MIO-KHI-04)</t>
  </si>
  <si>
    <t>KHI-1 - MIO - Haseef Ahmed Memon</t>
  </si>
  <si>
    <t>KHI-1 - SF Unmapped</t>
  </si>
  <si>
    <t>KHI-1 - AM - M.Khalid</t>
  </si>
  <si>
    <t>SUK-1 - QAM - Dr. Sonam Kumari</t>
  </si>
  <si>
    <t>Dr. Sonam Kumari (SUK01-SF-QAM-00)</t>
  </si>
  <si>
    <t>M. Imran Qureshi (SFE-SUK-01)</t>
  </si>
  <si>
    <t>SUK-1 - SFE - M. Imran Qureshi</t>
  </si>
  <si>
    <t>Mool Chand (SFE-SUK-02)</t>
  </si>
  <si>
    <t>SUK-1 - SFE - Mool Chand</t>
  </si>
  <si>
    <t>Riaz Ahmed Abro (SFE-SUK-03)</t>
  </si>
  <si>
    <t>SUK-1 - SFE - Riaz Ahmed Abro</t>
  </si>
  <si>
    <t>Sajida Parveen (SFE-SUK-04)</t>
  </si>
  <si>
    <t>SUK-1 - SFE - Sajida Parveen</t>
  </si>
  <si>
    <t>Zahid Hussain (SFE-SUK-05)</t>
  </si>
  <si>
    <t>SUK-1 - SFE - Zahid Hussain</t>
  </si>
  <si>
    <t>Awais Hyder (SF-MIO-SUK-01)</t>
  </si>
  <si>
    <t>SUK-1 - MIO - Awais Hyder</t>
  </si>
  <si>
    <t>Syed Yasir Ali (SF-MIO-SUK-02)</t>
  </si>
  <si>
    <t>SUK-1 - MIO - Syed Yasir Ali</t>
  </si>
  <si>
    <t>M. Arif (SF-MIO-SUK-03)</t>
  </si>
  <si>
    <t>SUK-1 - MIO - M. Arif</t>
  </si>
  <si>
    <t>Khalid Hussain (SF-MIO-SUK-04)</t>
  </si>
  <si>
    <t>SUK-1 - MIO - Khalid Hussain</t>
  </si>
  <si>
    <t>Sabaz Ali (SF-MIO-SUK-05)</t>
  </si>
  <si>
    <t>SUK-1 - MIO - Sabaz Ali</t>
  </si>
  <si>
    <t>Raza Mehmood (SF-MIO-SUK-06)</t>
  </si>
  <si>
    <t>SUK-1 - MIO - Raza Mehmood</t>
  </si>
  <si>
    <t>Salman Khan Qureshi (SF-MIO-SUK-07)</t>
  </si>
  <si>
    <t>SUK-1 - MIO - Salman Khan Qureshi</t>
  </si>
  <si>
    <t>Asif Ali (SF-MIO-SUK-08)</t>
  </si>
  <si>
    <t>SUK-1 - MIO - Asif Ali</t>
  </si>
  <si>
    <t>SUK-1 - SF Unmapped</t>
  </si>
  <si>
    <t>SUK-1 - AM - Syed Nusrat Ali Naqvi</t>
  </si>
  <si>
    <t>MUX-1 - QAM - Dr. Anum Wahid</t>
  </si>
  <si>
    <t>Dr. Anum Wahid (MUX01-SF-QAM-00)</t>
  </si>
  <si>
    <t>Azra Batool (SFE-MUX-01)</t>
  </si>
  <si>
    <t>MUX-1 - SFE - Azra Batool</t>
  </si>
  <si>
    <t>Rubina Zulqarnain (SFE-MUX-02)</t>
  </si>
  <si>
    <t>MUX-1 - SFE - Rubina Zulqarnain</t>
  </si>
  <si>
    <t>Munaza Batool (SFE-MUX-03)</t>
  </si>
  <si>
    <t>MUX-1 - SFE - Munaza Batool</t>
  </si>
  <si>
    <t>Tayyaba Altaf (SFE-MUX-04)</t>
  </si>
  <si>
    <t>MUX-1 - SFE - Tayyaba Altaf</t>
  </si>
  <si>
    <t>0812007@gspharma.com</t>
  </si>
  <si>
    <t>Ghulam Murtaza (SFE-MUX-05)</t>
  </si>
  <si>
    <t>MUX-1 - SFE - Ghulam Murtaza</t>
  </si>
  <si>
    <t>0812008@gspharma.com</t>
  </si>
  <si>
    <t>Hina Malik (SF-MIO-MUX-01)</t>
  </si>
  <si>
    <t>MUX-1 - MIO - Hina Malik</t>
  </si>
  <si>
    <t>0812009@gspharma.com</t>
  </si>
  <si>
    <t>Naseem (SF-MIO-MUX-02)</t>
  </si>
  <si>
    <t>MUX-1 - MIO - Naseem</t>
  </si>
  <si>
    <t>MUX-1 - SF Unmapped</t>
  </si>
  <si>
    <t>MUX-1 - AM - M. Sajid</t>
  </si>
  <si>
    <t>99914@gspharma.com</t>
  </si>
  <si>
    <t>CNT - RM - Vacant SF</t>
  </si>
  <si>
    <t>LHR-1 - QAM - Dr. Huma Esther</t>
  </si>
  <si>
    <t>Dr. Huma Esther (LHR01-SF-QAM-00)</t>
  </si>
  <si>
    <t>Uzma Haroon (SFE-LHR-01)</t>
  </si>
  <si>
    <t>LHR-1 - SFE - Uzma Haroon</t>
  </si>
  <si>
    <t>Muhammad Arsalan (SFE-LHR-02)</t>
  </si>
  <si>
    <t>LHR-1 - SFE - Muhammad Arsalan</t>
  </si>
  <si>
    <t>Sabahat (SFE-LHR-03)</t>
  </si>
  <si>
    <t>LHR-1 - SFE - Sabahat</t>
  </si>
  <si>
    <t>Alia Batool (SFE-LHR-04)</t>
  </si>
  <si>
    <t>LHR-1 - SFE - Alia Batool</t>
  </si>
  <si>
    <t>Vacant-5 (SFE-LHR-05)</t>
  </si>
  <si>
    <t>LHR-1 - SFE - Vacant-5</t>
  </si>
  <si>
    <t>Vacant-1 (SF-MIO-LHR-01)</t>
  </si>
  <si>
    <t>LHR-1 - MIO - Vacant-1</t>
  </si>
  <si>
    <t>LHR-1 - SF Unmapped</t>
  </si>
  <si>
    <t>LHR-1 - AM - Arooj Shoaib</t>
  </si>
  <si>
    <t>Rahat Afza (SFE-FSD-01)</t>
  </si>
  <si>
    <t>FSD-1 - SFE - Rahat Afza</t>
  </si>
  <si>
    <t>Zahida Ikhtiar (SFE-FSD-02)</t>
  </si>
  <si>
    <t>FSD-1 - SFE - Zahida Ikhtiar</t>
  </si>
  <si>
    <t>Shazia Shahzad (SFE-FSD-03)</t>
  </si>
  <si>
    <t>FSD-1 - SFE - Shazia Shahzad</t>
  </si>
  <si>
    <t>M. Umar (SFE-FSD-04)</t>
  </si>
  <si>
    <t>FSD-1 - SFE - M. Umar</t>
  </si>
  <si>
    <t>Shazia Hamid (SFE-FSD-05)</t>
  </si>
  <si>
    <t>FSD-1 - SFE - Shazia Hamid</t>
  </si>
  <si>
    <t>Amsha Javed (SFE-FSD-06)</t>
  </si>
  <si>
    <t>FSD-1 - SFE - Amsha Javed</t>
  </si>
  <si>
    <t>Shabnam Anwar (SFE-FSD-07)</t>
  </si>
  <si>
    <t>FSD-1 - SFE - Shabnam Anwar</t>
  </si>
  <si>
    <t>FSD-1 - SF Unmapped</t>
  </si>
  <si>
    <t>FSD-1 - AM - Mehnaz Fazal</t>
  </si>
  <si>
    <t>GUJ-1 - QAM - Dr. Zareen Aslam</t>
  </si>
  <si>
    <t>Dr. Zareen Aslam (GUJ01-SF-QAM-00)</t>
  </si>
  <si>
    <t>Syed Gohar Raza (SFE-GUJ-01)</t>
  </si>
  <si>
    <t>GUJ-1 - SFE - Syed Gohar Raza</t>
  </si>
  <si>
    <t>Ansa Shabbir (SFE-GUJ-02)</t>
  </si>
  <si>
    <t>GUJ-1 - SFE - Ansa Shabbir</t>
  </si>
  <si>
    <t>Tanzeela Muqadas (SFE-GUJ-03)</t>
  </si>
  <si>
    <t>GUJ-1 - SFE - Tanzeela Muqadas</t>
  </si>
  <si>
    <t>Farhat Anayat (SFE-GUJ-04)</t>
  </si>
  <si>
    <t>GUJ-1 - SFE - Farhat Anayat</t>
  </si>
  <si>
    <t>Asher Denial (SFE-GUJ-05)</t>
  </si>
  <si>
    <t>GUJ-1 - SFE - Asher Denial</t>
  </si>
  <si>
    <t>Saira Bano (SF-MIO-GUJ-01)</t>
  </si>
  <si>
    <t>GUJ-1 - MIO - Saira Bano</t>
  </si>
  <si>
    <t>Rashida Tanveer (SF-MIO-GUJ-02)</t>
  </si>
  <si>
    <t>GUJ-1 - MIO - Rashida Tanveer</t>
  </si>
  <si>
    <t>0710010@gspharma.com</t>
  </si>
  <si>
    <t>Vacant-3 (SF-MIO-GUJ-03)</t>
  </si>
  <si>
    <t>GUJ-1 - MIO - Vacant-3</t>
  </si>
  <si>
    <t>GUJ-1 - SF Unmapped</t>
  </si>
  <si>
    <t>GUJ-1 - AM - Alia Batool</t>
  </si>
  <si>
    <t>99915@gspharma.com</t>
  </si>
  <si>
    <t>NTH - RM - Vacant SF</t>
  </si>
  <si>
    <t>ISB-1 - QAM - Dr. Suhana Kiran</t>
  </si>
  <si>
    <t>Dr. Suhana Kiran (ISB01-SF-QAM-00)</t>
  </si>
  <si>
    <t>Ghazala Shaheen (SFE-ISB-01)</t>
  </si>
  <si>
    <t>ISB-1 - SFE - Ghazala Shaheen</t>
  </si>
  <si>
    <t>Ahmed Ali (SFE-ISB-02)</t>
  </si>
  <si>
    <t>ISB-1 - SFE - Ahmed Ali</t>
  </si>
  <si>
    <t>Noman Ali (SFE-ISB-03)</t>
  </si>
  <si>
    <t>ISB-1 - SFE - Noman Ali</t>
  </si>
  <si>
    <t>Nighat Yasmeen (SFE-ISB-04)</t>
  </si>
  <si>
    <t>ISB-1 - SFE - Nighat Yasmeen</t>
  </si>
  <si>
    <t>Rani Barnard (SFE-ISB-05)</t>
  </si>
  <si>
    <t>ISB-1 - SFE - Rani Barnard</t>
  </si>
  <si>
    <t>Babar Haider (SFE-ISB-06)</t>
  </si>
  <si>
    <t>ISB-1 - SFE - Babar Haider</t>
  </si>
  <si>
    <t>Muhammad Arshad (SF-MIO-ISB-01)</t>
  </si>
  <si>
    <t>ISB-1 - MIO - Muhammad Arshad</t>
  </si>
  <si>
    <t>Qurat Ul Ain (SF-MIO-ISB-02)</t>
  </si>
  <si>
    <t>ISB-1 - MIO - Qurat Ul Ain</t>
  </si>
  <si>
    <t>ISB-1 - SF Unmapped</t>
  </si>
  <si>
    <t>ISB-1 - AM - Amna Yasir</t>
  </si>
  <si>
    <t>Asad Rahim (SFE-PSW-01)</t>
  </si>
  <si>
    <t>PSH-1 - SFE - Asad Rahim</t>
  </si>
  <si>
    <t>Inzimam Ul Haq (SFE-PSW-02)</t>
  </si>
  <si>
    <t>PSH-1 - SFE - Inzimam Ul Haq</t>
  </si>
  <si>
    <t>Gul Naz (SFE-PSW-03)</t>
  </si>
  <si>
    <t>PSH-1 - SFE - Gul Naz</t>
  </si>
  <si>
    <t>Farzana Bibi (SFE-PSW-04)</t>
  </si>
  <si>
    <t>PSH-1 - SFE - Farzana Bibi</t>
  </si>
  <si>
    <t>Vacant SF (SF-MIO-PSW-01)</t>
  </si>
  <si>
    <t>PSH-1 - MIO - Vacant SF</t>
  </si>
  <si>
    <t>Vacant-2 (SF-MIO-PSW-02)</t>
  </si>
  <si>
    <t>PSH-1 - MIO - Vacant-2</t>
  </si>
  <si>
    <t>0712007@gspharma.com</t>
  </si>
  <si>
    <t>PSH-1 - SF Unmapped</t>
  </si>
  <si>
    <t>PSH-1 - AM - Farhan Ahmad</t>
  </si>
  <si>
    <t>Vacant-4 SF</t>
  </si>
  <si>
    <t>Vacant-2 SF</t>
  </si>
  <si>
    <t>Vlook</t>
  </si>
  <si>
    <t>G5170</t>
  </si>
  <si>
    <t>PP-00982</t>
  </si>
  <si>
    <t>KHI01-HYST-CHO-03</t>
  </si>
  <si>
    <t>KHI01-HYST-CHO-04</t>
  </si>
  <si>
    <t>Saima Parveen</t>
  </si>
  <si>
    <t>Narigis Hassan</t>
  </si>
  <si>
    <t>Sofia</t>
  </si>
  <si>
    <t>ISB01-HYST-CHO-03</t>
  </si>
  <si>
    <t>ISB01-HYST-CHO-04</t>
  </si>
  <si>
    <t>KHI01-HYST-AM-02</t>
  </si>
  <si>
    <t>ISB01-HYST-AM-02</t>
  </si>
  <si>
    <t>HYST Vacant 2</t>
  </si>
  <si>
    <t>KHI01-HYST-UNMAP-00</t>
  </si>
  <si>
    <t>ISB01-HYST-UNMAP-00</t>
  </si>
  <si>
    <t>Tabish Aman</t>
  </si>
  <si>
    <t>Khadjia Safeer</t>
  </si>
  <si>
    <t>923350770070</t>
  </si>
  <si>
    <t>923108498019</t>
  </si>
  <si>
    <t>923325443682</t>
  </si>
  <si>
    <t>923335353964</t>
  </si>
  <si>
    <t>92306028825</t>
  </si>
  <si>
    <t>923112318757</t>
  </si>
  <si>
    <t>923362106940</t>
  </si>
  <si>
    <t>923122148376</t>
  </si>
  <si>
    <t>Balochistan-1</t>
  </si>
  <si>
    <t>Sy. Nusrat Ali Naqvi</t>
  </si>
  <si>
    <t>51101-3864980-3</t>
  </si>
  <si>
    <t>MIO HYST Unmapped</t>
  </si>
  <si>
    <t>NATL-HYST-INST-HOD-01</t>
  </si>
  <si>
    <t>HYST Institute</t>
  </si>
  <si>
    <t>0914001</t>
  </si>
  <si>
    <t>PS</t>
  </si>
  <si>
    <t>BWP01-PHR-PS-01</t>
  </si>
  <si>
    <t>MUX01-PHR-PS-01</t>
  </si>
  <si>
    <t>E-01540</t>
  </si>
  <si>
    <t>LHR01-PHR-PS-01</t>
  </si>
  <si>
    <t>Shahid Aslam</t>
  </si>
  <si>
    <t>LHR02-PHR-PS-01</t>
  </si>
  <si>
    <t>E-01536</t>
  </si>
  <si>
    <t>FSD01-PHR-PS-01</t>
  </si>
  <si>
    <t>M. Waheed</t>
  </si>
  <si>
    <t>SGD01-PHR-PS-01</t>
  </si>
  <si>
    <t>0320005</t>
  </si>
  <si>
    <t>0513003</t>
  </si>
  <si>
    <t>0410004</t>
  </si>
  <si>
    <t>0510009</t>
  </si>
  <si>
    <t>033006</t>
  </si>
  <si>
    <t>0413002</t>
  </si>
  <si>
    <t>Dr. Sonam Kumari (SUK01-QA-QAM-00)</t>
  </si>
  <si>
    <t>Dr. Anum Wahid (MUX01-QA-QAM-00)</t>
  </si>
  <si>
    <t>Dr. Huma Esther (LHR01-QA-QAM-00)</t>
  </si>
  <si>
    <t>Dr. Zareen Aslam (GUJ01-QA-QAM-00)</t>
  </si>
  <si>
    <t>Dr. Suhana Kiran (ISB01-QA-QAM-00)</t>
  </si>
  <si>
    <t>Emp. Type</t>
  </si>
  <si>
    <t>Actual Field Force</t>
  </si>
  <si>
    <t>Field Staff</t>
  </si>
  <si>
    <t>Field Regional Manager</t>
  </si>
  <si>
    <t>Field Dy. G.M</t>
  </si>
  <si>
    <t>Umar Arshad</t>
  </si>
  <si>
    <t>Ghulam Mustafa</t>
  </si>
  <si>
    <t>SD+Street</t>
  </si>
  <si>
    <t>BWP-06</t>
  </si>
  <si>
    <t>Asim Naveed</t>
  </si>
  <si>
    <t>Chistian/Bahwalnagar</t>
  </si>
  <si>
    <t>M. Umar Farooq</t>
  </si>
  <si>
    <t>Ali Shan</t>
  </si>
  <si>
    <t>M. Aqib Naseem</t>
  </si>
  <si>
    <t>Street</t>
  </si>
  <si>
    <t>G1208</t>
  </si>
  <si>
    <t>G1256</t>
  </si>
  <si>
    <t>G1255</t>
  </si>
  <si>
    <t>G1218</t>
  </si>
  <si>
    <t>Abid Nazir</t>
  </si>
  <si>
    <t xml:space="preserve">SD </t>
  </si>
  <si>
    <t>923331190101</t>
  </si>
  <si>
    <t>923115806220</t>
  </si>
  <si>
    <t>923153064882</t>
  </si>
  <si>
    <t>923331190109</t>
  </si>
  <si>
    <t>923332623634</t>
  </si>
  <si>
    <t>D.O.J</t>
  </si>
  <si>
    <t>923331146170</t>
  </si>
  <si>
    <t>923302320024</t>
  </si>
  <si>
    <t>923017104725</t>
  </si>
  <si>
    <t>923304925499</t>
  </si>
  <si>
    <t>G1260</t>
  </si>
  <si>
    <t>923331146177</t>
  </si>
  <si>
    <t>923302320105</t>
  </si>
  <si>
    <t>923304921544</t>
  </si>
  <si>
    <t>923331021773</t>
  </si>
  <si>
    <t>923302320106</t>
  </si>
  <si>
    <t>G1203</t>
  </si>
  <si>
    <t>923302320116</t>
  </si>
  <si>
    <t>923331021882</t>
  </si>
  <si>
    <t>923331190102</t>
  </si>
  <si>
    <t>923304925457</t>
  </si>
  <si>
    <t>923304925449</t>
  </si>
  <si>
    <t>G1232</t>
  </si>
  <si>
    <t>G1181</t>
  </si>
  <si>
    <t>923302320032</t>
  </si>
  <si>
    <t>923303591255</t>
  </si>
  <si>
    <t>923037497725</t>
  </si>
  <si>
    <t>923331838735</t>
  </si>
  <si>
    <t>923332623137</t>
  </si>
  <si>
    <t>923302320028</t>
  </si>
  <si>
    <t>LMT+WholeSale</t>
  </si>
  <si>
    <t>923302320031</t>
  </si>
  <si>
    <t>923331021690</t>
  </si>
  <si>
    <t>G1261</t>
  </si>
  <si>
    <t>M.Arsalan Sakhawat</t>
  </si>
  <si>
    <t>923302320035</t>
  </si>
  <si>
    <t>923302320030</t>
  </si>
  <si>
    <t>923100702225</t>
  </si>
  <si>
    <t>923304925424</t>
  </si>
  <si>
    <t>923304925404</t>
  </si>
  <si>
    <t>923332623101</t>
  </si>
  <si>
    <t>923332623284</t>
  </si>
  <si>
    <t>South-C</t>
  </si>
  <si>
    <t>STH-C</t>
  </si>
  <si>
    <t>STH-C-FMCG-RSM-01</t>
  </si>
  <si>
    <t>FSD01</t>
  </si>
  <si>
    <t>HYD01</t>
  </si>
  <si>
    <t>GUJ01</t>
  </si>
  <si>
    <t>SUK01</t>
  </si>
  <si>
    <t>KHI02</t>
  </si>
  <si>
    <t>PSH02</t>
  </si>
  <si>
    <t>PSH01</t>
  </si>
  <si>
    <t>ISB01</t>
  </si>
  <si>
    <t>SGD01</t>
  </si>
  <si>
    <t>MUX01</t>
  </si>
  <si>
    <t>BWP01</t>
  </si>
  <si>
    <t>LHR01</t>
  </si>
  <si>
    <t>LHR02</t>
  </si>
  <si>
    <t>FSD02</t>
  </si>
  <si>
    <t>MUX02</t>
  </si>
  <si>
    <t>QTA01</t>
  </si>
  <si>
    <t>JCB01</t>
  </si>
  <si>
    <t>ABT01</t>
  </si>
  <si>
    <t>DIK01</t>
  </si>
  <si>
    <t>GUJ02</t>
  </si>
  <si>
    <t>LHR03</t>
  </si>
  <si>
    <t>MNG01</t>
  </si>
  <si>
    <t>SWL01</t>
  </si>
  <si>
    <t>DGK01</t>
  </si>
  <si>
    <t>OKR01</t>
  </si>
  <si>
    <t>RWP01</t>
  </si>
  <si>
    <t>GJW-07</t>
  </si>
  <si>
    <t>G1247</t>
  </si>
  <si>
    <t>G1209</t>
  </si>
  <si>
    <t>G1258</t>
  </si>
  <si>
    <t>Saim Ali Iqbal</t>
  </si>
  <si>
    <t>Shoaib Hassan</t>
  </si>
  <si>
    <t>923331190104</t>
  </si>
  <si>
    <t>Hafizabad</t>
  </si>
  <si>
    <t>923157801751</t>
  </si>
  <si>
    <t>923304925420</t>
  </si>
  <si>
    <t>923302320036</t>
  </si>
  <si>
    <t>Irfan Rasheed</t>
  </si>
  <si>
    <t>Gujranwala/Hafizabad</t>
  </si>
  <si>
    <t>923302320038</t>
  </si>
  <si>
    <t>Mandibahuddin</t>
  </si>
  <si>
    <t>923330193827</t>
  </si>
  <si>
    <t>923302320042</t>
  </si>
  <si>
    <t>923304921527</t>
  </si>
  <si>
    <t>Gujrat/Mandi B. Din</t>
  </si>
  <si>
    <t>923238850258</t>
  </si>
  <si>
    <t>G1242</t>
  </si>
  <si>
    <t>923331021691</t>
  </si>
  <si>
    <t>923304925387</t>
  </si>
  <si>
    <t>923331021813</t>
  </si>
  <si>
    <t>923331146166</t>
  </si>
  <si>
    <t>E-01222</t>
  </si>
  <si>
    <t>923330193832</t>
  </si>
  <si>
    <t>0035</t>
  </si>
  <si>
    <t>Nawabshah-1</t>
  </si>
  <si>
    <t>NWB01</t>
  </si>
  <si>
    <t>G1240</t>
  </si>
  <si>
    <t>G1269</t>
  </si>
  <si>
    <t>T-Suk-05</t>
  </si>
  <si>
    <t>NWB01-FMCG01-SPO-02</t>
  </si>
  <si>
    <t>NWB01-FMCG01-SPO-01</t>
  </si>
  <si>
    <t>NWB01-FMCG02-SPO-02</t>
  </si>
  <si>
    <t>NWB01-FMCG02-SPO-03</t>
  </si>
  <si>
    <t>NWB01-FMCG-SPO-00</t>
  </si>
  <si>
    <t>NWB01-FMCG-ASM-01</t>
  </si>
  <si>
    <t>Amir Rasheed</t>
  </si>
  <si>
    <t>Arif Hussain Ghophank</t>
  </si>
  <si>
    <t>Nadeem Farooqi</t>
  </si>
  <si>
    <t>Mirpurkhas/Umerkot</t>
  </si>
  <si>
    <t>923331146169</t>
  </si>
  <si>
    <t>923303591264</t>
  </si>
  <si>
    <t>923304925422</t>
  </si>
  <si>
    <t>923013814601</t>
  </si>
  <si>
    <t>923060384110</t>
  </si>
  <si>
    <t>923304921569</t>
  </si>
  <si>
    <t>G1182</t>
  </si>
  <si>
    <t>Amjad Ali</t>
  </si>
  <si>
    <t>923332623189</t>
  </si>
  <si>
    <t>923304925472</t>
  </si>
  <si>
    <t>923303591256</t>
  </si>
  <si>
    <t>923331838734</t>
  </si>
  <si>
    <t>Zeeshan Ali</t>
  </si>
  <si>
    <t>923302320133</t>
  </si>
  <si>
    <t>923332623241</t>
  </si>
  <si>
    <t>923423325743</t>
  </si>
  <si>
    <t>923303591283</t>
  </si>
  <si>
    <t>923302320137</t>
  </si>
  <si>
    <t>G1262</t>
  </si>
  <si>
    <t>G1236</t>
  </si>
  <si>
    <t>G1150</t>
  </si>
  <si>
    <t>G1243</t>
  </si>
  <si>
    <t>Masood Akbar</t>
  </si>
  <si>
    <t>M. Alqama Malik</t>
  </si>
  <si>
    <t>923194567995</t>
  </si>
  <si>
    <t>923331838695</t>
  </si>
  <si>
    <t>923331021735</t>
  </si>
  <si>
    <t>923304925448</t>
  </si>
  <si>
    <t>923161716375</t>
  </si>
  <si>
    <t>923304925408</t>
  </si>
  <si>
    <t>Farhad Hassan</t>
  </si>
  <si>
    <t>Peer Tabassm Zahoor Saqi</t>
  </si>
  <si>
    <t>923318806207</t>
  </si>
  <si>
    <t>923331146156</t>
  </si>
  <si>
    <t>Mirpur AJK</t>
  </si>
  <si>
    <t>923304921548</t>
  </si>
  <si>
    <t>923304925487</t>
  </si>
  <si>
    <t>G1244</t>
  </si>
  <si>
    <t>G1254</t>
  </si>
  <si>
    <t>923331021794</t>
  </si>
  <si>
    <t>0038</t>
  </si>
  <si>
    <t>Karachi-3</t>
  </si>
  <si>
    <t>KHI03</t>
  </si>
  <si>
    <t>KHI03-FMCG-CM-01</t>
  </si>
  <si>
    <t>KHI03-FMCG-CM-00</t>
  </si>
  <si>
    <t>923303591259</t>
  </si>
  <si>
    <t>923332623084</t>
  </si>
  <si>
    <t>923331021745</t>
  </si>
  <si>
    <t>923331021740</t>
  </si>
  <si>
    <t>923304925479</t>
  </si>
  <si>
    <t>923302320078</t>
  </si>
  <si>
    <t>G1257</t>
  </si>
  <si>
    <t>M. Jamshaid</t>
  </si>
  <si>
    <t>923302320077</t>
  </si>
  <si>
    <t>923302320081</t>
  </si>
  <si>
    <t>923302320066</t>
  </si>
  <si>
    <t>923331021679</t>
  </si>
  <si>
    <t>FMCG-1 Unmapped</t>
  </si>
  <si>
    <t>FMCG-2 Unmapped</t>
  </si>
  <si>
    <t>G1235</t>
  </si>
  <si>
    <t>G1268</t>
  </si>
  <si>
    <t>G1234</t>
  </si>
  <si>
    <t>Ahsan Ahmed</t>
  </si>
  <si>
    <t>Vacant-ST</t>
  </si>
  <si>
    <t>923132043683</t>
  </si>
  <si>
    <t>923112834994</t>
  </si>
  <si>
    <t>923331021724</t>
  </si>
  <si>
    <t>923302320067</t>
  </si>
  <si>
    <t>923222756823</t>
  </si>
  <si>
    <t>923302320074</t>
  </si>
  <si>
    <t>G1149</t>
  </si>
  <si>
    <t>G1205</t>
  </si>
  <si>
    <t>M. Asad Khan</t>
  </si>
  <si>
    <t>Syed Usama Ahmed</t>
  </si>
  <si>
    <t>923331146167</t>
  </si>
  <si>
    <t>923331021780</t>
  </si>
  <si>
    <t>923304925491</t>
  </si>
  <si>
    <t>923331838694</t>
  </si>
  <si>
    <t>923331190103</t>
  </si>
  <si>
    <t>Zeeshan Kashmani</t>
  </si>
  <si>
    <t>KHI-13-DO</t>
  </si>
  <si>
    <t xml:space="preserve">WholeSale-Direct Sale </t>
  </si>
  <si>
    <t>923332623199</t>
  </si>
  <si>
    <t>923304925478</t>
  </si>
  <si>
    <t>923302320083</t>
  </si>
  <si>
    <t>923302320068</t>
  </si>
  <si>
    <t>G1222</t>
  </si>
  <si>
    <t>G1224</t>
  </si>
  <si>
    <t>G1202</t>
  </si>
  <si>
    <t>Ameen Ehtesham Elahi</t>
  </si>
  <si>
    <t>Ashkar Khokar</t>
  </si>
  <si>
    <t>Ammarul Hassan</t>
  </si>
  <si>
    <t>923331190110</t>
  </si>
  <si>
    <t>923304925495</t>
  </si>
  <si>
    <t>923084532074</t>
  </si>
  <si>
    <t>923304925467</t>
  </si>
  <si>
    <t>923331838733</t>
  </si>
  <si>
    <t>923331021688</t>
  </si>
  <si>
    <t>LHR-12</t>
  </si>
  <si>
    <t>923304925386</t>
  </si>
  <si>
    <t>LMT</t>
  </si>
  <si>
    <t>923302320093</t>
  </si>
  <si>
    <t>LHR02-FMCG02-SPO-02</t>
  </si>
  <si>
    <t>G1253</t>
  </si>
  <si>
    <t>Bilawal Zaifi</t>
  </si>
  <si>
    <t>923304925488</t>
  </si>
  <si>
    <t>923331146194</t>
  </si>
  <si>
    <t>923304921557</t>
  </si>
  <si>
    <t>923331021841</t>
  </si>
  <si>
    <t>G1200</t>
  </si>
  <si>
    <t>G1147</t>
  </si>
  <si>
    <t>923331021839</t>
  </si>
  <si>
    <t>923331021840</t>
  </si>
  <si>
    <t>923331838731</t>
  </si>
  <si>
    <t>923304921550</t>
  </si>
  <si>
    <t>923331021837</t>
  </si>
  <si>
    <t>G1259</t>
  </si>
  <si>
    <t>G1145</t>
  </si>
  <si>
    <t>G1154</t>
  </si>
  <si>
    <t>Barkat Ali</t>
  </si>
  <si>
    <t>Shahid Mehmood Awan</t>
  </si>
  <si>
    <t>923409012002</t>
  </si>
  <si>
    <t>923331838697</t>
  </si>
  <si>
    <t>Timerghara</t>
  </si>
  <si>
    <t>923302320104</t>
  </si>
  <si>
    <t>923304925473</t>
  </si>
  <si>
    <t>923304925429</t>
  </si>
  <si>
    <t>923331838692</t>
  </si>
  <si>
    <t>923330193829</t>
  </si>
  <si>
    <t>923330193825</t>
  </si>
  <si>
    <t>G1245</t>
  </si>
  <si>
    <t>G1204</t>
  </si>
  <si>
    <t>Daniyal Ahmed</t>
  </si>
  <si>
    <t>M. Shahid Rasool</t>
  </si>
  <si>
    <t>923330193828</t>
  </si>
  <si>
    <t>923329432632</t>
  </si>
  <si>
    <t>923331189383</t>
  </si>
  <si>
    <t>G1246</t>
  </si>
  <si>
    <t>Arman Ayoub</t>
  </si>
  <si>
    <t>923331146176</t>
  </si>
  <si>
    <t>923302320108</t>
  </si>
  <si>
    <t>923304925427</t>
  </si>
  <si>
    <t>923054404484</t>
  </si>
  <si>
    <t>923302320109</t>
  </si>
  <si>
    <t>923331021776</t>
  </si>
  <si>
    <t>Renala-Okara</t>
  </si>
  <si>
    <t>923331146179</t>
  </si>
  <si>
    <t>923302320147</t>
  </si>
  <si>
    <t>Depalpur-Okara</t>
  </si>
  <si>
    <t>923303591250</t>
  </si>
  <si>
    <t>923302320142</t>
  </si>
  <si>
    <t>923302320138</t>
  </si>
  <si>
    <t>G1223</t>
  </si>
  <si>
    <t>G1207</t>
  </si>
  <si>
    <t>M. Osama</t>
  </si>
  <si>
    <t>Hammad Hakeem</t>
  </si>
  <si>
    <t>Riaz Ahmad Qureshi</t>
  </si>
  <si>
    <t>Peshawar-II</t>
  </si>
  <si>
    <t>923331190112</t>
  </si>
  <si>
    <t>923304925459</t>
  </si>
  <si>
    <t>SWABI</t>
  </si>
  <si>
    <t>923331189384</t>
  </si>
  <si>
    <t>923331021875</t>
  </si>
  <si>
    <t>PSH-07</t>
  </si>
  <si>
    <t>PSH02-FMCG-SPO-01</t>
  </si>
  <si>
    <t>923304925412</t>
  </si>
  <si>
    <t>923304925483</t>
  </si>
  <si>
    <t>G1252</t>
  </si>
  <si>
    <t>Syed Ali Shah</t>
  </si>
  <si>
    <t>Charsadha/Peshawar</t>
  </si>
  <si>
    <t>923302320122</t>
  </si>
  <si>
    <t>923304925471</t>
  </si>
  <si>
    <t>923304925485</t>
  </si>
  <si>
    <t>923331021692</t>
  </si>
  <si>
    <t>G1153</t>
  </si>
  <si>
    <t>G1241</t>
  </si>
  <si>
    <t>E-01223</t>
  </si>
  <si>
    <t>Satyam Kumar</t>
  </si>
  <si>
    <t>M. Humayun Khan Shahid</t>
  </si>
  <si>
    <t>923331838693</t>
  </si>
  <si>
    <t>923302320124</t>
  </si>
  <si>
    <t>923108230960</t>
  </si>
  <si>
    <t>923302320060</t>
  </si>
  <si>
    <t>Islamabad CPD</t>
  </si>
  <si>
    <t>923331146163</t>
  </si>
  <si>
    <t>923304925402</t>
  </si>
  <si>
    <t>923304925416</t>
  </si>
  <si>
    <t>923304925389</t>
  </si>
  <si>
    <t>923302320052</t>
  </si>
  <si>
    <t>923304921541</t>
  </si>
  <si>
    <t>923302320140</t>
  </si>
  <si>
    <t>Pakpatan-Sahiwal</t>
  </si>
  <si>
    <t>923302320139</t>
  </si>
  <si>
    <t>Chichawatni</t>
  </si>
  <si>
    <t>923304925455</t>
  </si>
  <si>
    <t>923302320146</t>
  </si>
  <si>
    <t>923304921559</t>
  </si>
  <si>
    <t>923304925461</t>
  </si>
  <si>
    <t>G1178</t>
  </si>
  <si>
    <t>G1216</t>
  </si>
  <si>
    <t>Ali Haider</t>
  </si>
  <si>
    <t>923304925413</t>
  </si>
  <si>
    <t>923302320129</t>
  </si>
  <si>
    <t>923331021699</t>
  </si>
  <si>
    <t>923331838726</t>
  </si>
  <si>
    <t>923331190108</t>
  </si>
  <si>
    <t>0037</t>
  </si>
  <si>
    <t>Rahimyar Khan</t>
  </si>
  <si>
    <t>RYK01</t>
  </si>
  <si>
    <t>RYK01-FMCG01-SPO-01</t>
  </si>
  <si>
    <t>RYK01-FMCG01-SPO-02</t>
  </si>
  <si>
    <t>RYK01-FMCG02-SPO-01</t>
  </si>
  <si>
    <t>RYK01-FMCG-SPO-00</t>
  </si>
  <si>
    <t>RYK01-FMCG-ASM-01</t>
  </si>
  <si>
    <t>RYK01-FMCG01-SPO-03</t>
  </si>
  <si>
    <t>G1270</t>
  </si>
  <si>
    <t>G1152</t>
  </si>
  <si>
    <t>ST-RYK-DIR-PHR</t>
  </si>
  <si>
    <t>Sarfaraz Shoukat</t>
  </si>
  <si>
    <t>Ahmed pur</t>
  </si>
  <si>
    <t>923049751441</t>
  </si>
  <si>
    <t>Khan Pur</t>
  </si>
  <si>
    <t>923330193830</t>
  </si>
  <si>
    <t>923302320027</t>
  </si>
  <si>
    <t>923331838690</t>
  </si>
  <si>
    <t>923331021698</t>
  </si>
  <si>
    <t>0036</t>
  </si>
  <si>
    <t>Sialkot-1</t>
  </si>
  <si>
    <t>SKT01</t>
  </si>
  <si>
    <t>G1250</t>
  </si>
  <si>
    <t>G1248</t>
  </si>
  <si>
    <t>G1249</t>
  </si>
  <si>
    <t>GJW-08</t>
  </si>
  <si>
    <t>T-GJW-05</t>
  </si>
  <si>
    <t>ST-SKT-1-DIR-PHR</t>
  </si>
  <si>
    <t>SKT01-FMCG01-SPO-01</t>
  </si>
  <si>
    <t>SKT01-FMCG01-SPO-02</t>
  </si>
  <si>
    <t>SKT01-FMCG02-SPO-01</t>
  </si>
  <si>
    <t>SKT01-FMCG-SPO-00</t>
  </si>
  <si>
    <t>SKT01-FMCG-ASM-01</t>
  </si>
  <si>
    <t>Syed Iftikhar ul Hassan</t>
  </si>
  <si>
    <t>SKT01-FMCG02-SPO-02</t>
  </si>
  <si>
    <t>Sialkot/Narowal</t>
  </si>
  <si>
    <t>923331021766</t>
  </si>
  <si>
    <t>923302320045</t>
  </si>
  <si>
    <t>ST-NWB-DIR-PHR</t>
  </si>
  <si>
    <t>KHI03-FMCG01-SPO-02</t>
  </si>
  <si>
    <t>KHI03-FMCG01-SPO-01</t>
  </si>
  <si>
    <t>Zain Ul Abedin</t>
  </si>
  <si>
    <t>Akhtiar</t>
  </si>
  <si>
    <t>Tahir Hussain</t>
  </si>
  <si>
    <t>M. Amjad Nadeem</t>
  </si>
  <si>
    <t>E-01496</t>
  </si>
  <si>
    <t>Mehboob Rasheed</t>
  </si>
  <si>
    <t>E-01554</t>
  </si>
  <si>
    <t>Toba Tek Singh</t>
  </si>
  <si>
    <t>Rashid Bashir</t>
  </si>
  <si>
    <t>M. Miskeen Khan</t>
  </si>
  <si>
    <t>E-01686</t>
  </si>
  <si>
    <t>E-01672</t>
  </si>
  <si>
    <t>Lahore 1</t>
  </si>
  <si>
    <t>Lahore 2</t>
  </si>
  <si>
    <t>E-01547</t>
  </si>
  <si>
    <t>E-01560</t>
  </si>
  <si>
    <t>E-01602</t>
  </si>
  <si>
    <t>PSH01-PHR-MIO-06</t>
  </si>
  <si>
    <t>Bilal Khan</t>
  </si>
  <si>
    <t>E-01623</t>
  </si>
  <si>
    <t>E-01573</t>
  </si>
  <si>
    <t>Faisal Abbas</t>
  </si>
  <si>
    <t>SGD01-PHR-MIO-05</t>
  </si>
  <si>
    <t>HAWK Emp_ID</t>
  </si>
  <si>
    <t>SUK01 - QAM - Dr. Sonam Kumari</t>
  </si>
  <si>
    <t>MUX01 - QAM - Dr. Anum Wahid</t>
  </si>
  <si>
    <t>LHR01 - QAM - Dr. Huma Esther</t>
  </si>
  <si>
    <t>GUJ01 - QAM - Dr. Zareen Aslam</t>
  </si>
  <si>
    <t>ISB01 - QAM - Dr. Suhana Kiran</t>
  </si>
  <si>
    <t>M. Qayyum</t>
  </si>
  <si>
    <t>F-GRST-4414</t>
  </si>
  <si>
    <t>F-GRST-4416</t>
  </si>
  <si>
    <t>F-GRST-4415</t>
  </si>
  <si>
    <t>Mati Ullah</t>
  </si>
  <si>
    <t>Naqeeb Ullah</t>
  </si>
  <si>
    <t>M. Idrees</t>
  </si>
  <si>
    <t>54303-1652969-3</t>
  </si>
  <si>
    <t>54303-4312291-7</t>
  </si>
  <si>
    <t>F-GRST-4417</t>
  </si>
  <si>
    <t>Aliya Batool</t>
  </si>
  <si>
    <t>F-GRST-4837</t>
  </si>
  <si>
    <t>923315098629</t>
  </si>
  <si>
    <t>Vacant ST</t>
  </si>
  <si>
    <t>Vacant FMCG</t>
  </si>
  <si>
    <t>923218715140</t>
  </si>
  <si>
    <t>923466442880</t>
  </si>
  <si>
    <t>85</t>
  </si>
  <si>
    <t>1411001</t>
  </si>
  <si>
    <t>1411002</t>
  </si>
  <si>
    <t>1411004</t>
  </si>
  <si>
    <t>STH-A-FMCG-RSM-00</t>
  </si>
  <si>
    <t>STH-B-FMCG-RSM-00</t>
  </si>
  <si>
    <t>STH-C-FMCG-RSM-00</t>
  </si>
  <si>
    <t>NTH-A-FMCG-RSM-00</t>
  </si>
  <si>
    <t>NTH-B-FMCG-RSM-00</t>
  </si>
  <si>
    <t>NTH-C-FMCG-RSM-00</t>
  </si>
  <si>
    <t>NTH-D-FMCG-RSM-00</t>
  </si>
  <si>
    <t>0999902</t>
  </si>
  <si>
    <t>Syed Talha Anjum</t>
  </si>
  <si>
    <t>0911003</t>
  </si>
  <si>
    <t>Nadeem Niaz</t>
  </si>
  <si>
    <t>NWB01-FMCG-SPO-01</t>
  </si>
  <si>
    <t>LHR02-FMCG02-SPO-03</t>
  </si>
  <si>
    <t>KHI03-FMCG02-SPO-01</t>
  </si>
  <si>
    <t>Vloo</t>
  </si>
  <si>
    <t>0111102</t>
  </si>
  <si>
    <t>0713001</t>
  </si>
  <si>
    <t>0713002</t>
  </si>
  <si>
    <t>0713003</t>
  </si>
  <si>
    <t>07130</t>
  </si>
  <si>
    <t>0221007</t>
  </si>
  <si>
    <t>0666603</t>
  </si>
  <si>
    <t>0127001</t>
  </si>
  <si>
    <t>01270</t>
  </si>
  <si>
    <t>0713005</t>
  </si>
  <si>
    <t>0127005</t>
  </si>
  <si>
    <t>0130001</t>
  </si>
  <si>
    <t>0130101</t>
  </si>
  <si>
    <t>0130201</t>
  </si>
  <si>
    <t>0130301</t>
  </si>
  <si>
    <t>0130401</t>
  </si>
  <si>
    <t>0130501</t>
  </si>
  <si>
    <t>0130601</t>
  </si>
  <si>
    <t>CM FSD-01</t>
  </si>
  <si>
    <t>CM FSD-00</t>
  </si>
  <si>
    <t>CM HYD-01</t>
  </si>
  <si>
    <t>CM HYD-00</t>
  </si>
  <si>
    <t>CM KHI-01</t>
  </si>
  <si>
    <t>CM KHI-00</t>
  </si>
  <si>
    <t>CM MUX-01</t>
  </si>
  <si>
    <t>CM MUX-00</t>
  </si>
  <si>
    <t>CM LHR-01</t>
  </si>
  <si>
    <t>CM LHR-00</t>
  </si>
  <si>
    <t>CM PSH-00</t>
  </si>
  <si>
    <t>CM RWP-00</t>
  </si>
  <si>
    <t>CM PSH-01</t>
  </si>
  <si>
    <t>CM RWP-01</t>
  </si>
  <si>
    <t>Rahimyar Khan-1</t>
  </si>
  <si>
    <t>Masood Irfan (BWP-01)</t>
  </si>
  <si>
    <t>BWP01 - SPO - Masood Irfan</t>
  </si>
  <si>
    <t>Shoaib Khan (BWP-02)</t>
  </si>
  <si>
    <t>BWP01 - SPO - Shoaib Khan</t>
  </si>
  <si>
    <t>Asim Naveed (BWP-06)</t>
  </si>
  <si>
    <t>BWP01 - SPO - Asim Naveed</t>
  </si>
  <si>
    <t>Raheel Talib (T-BWP-01)</t>
  </si>
  <si>
    <t>BWP01 - SPO - Raheel Talib</t>
  </si>
  <si>
    <t>0110007@gsfmcg.com</t>
  </si>
  <si>
    <t>BWP01 - FMCG Unmapped</t>
  </si>
  <si>
    <t>BWP01 - ASM - Naseer Ahmed</t>
  </si>
  <si>
    <t>M. Sarfaraz (FSD-01)</t>
  </si>
  <si>
    <t>FSD01 - SPO - M. Sarfaraz</t>
  </si>
  <si>
    <t>Hafiz M. Ali (FSD-03)</t>
  </si>
  <si>
    <t>FSD01 - SPO - Hafiz M. Ali</t>
  </si>
  <si>
    <t>Ali Shan (T-FSD-01)</t>
  </si>
  <si>
    <t>FSD01 - SPO - Ali Shan</t>
  </si>
  <si>
    <t>M. Aqib Naseem (T-FSD-03)</t>
  </si>
  <si>
    <t>FSD01 - SPO - M. Aqib Naseem</t>
  </si>
  <si>
    <t>Ali Zain ul Abdeen (T-FSD-05)</t>
  </si>
  <si>
    <t>FSD01 - SPO - Ali Zain ul Abdeen</t>
  </si>
  <si>
    <t>FSD01 - FMCG Unmapped</t>
  </si>
  <si>
    <t>FSD01 - ASM - Kamran Shabbir</t>
  </si>
  <si>
    <t>05555@gsfmcg.com</t>
  </si>
  <si>
    <t>FSD01 - CM - Arsalan Ahmed</t>
  </si>
  <si>
    <t>0555501@gsfmcg.com</t>
  </si>
  <si>
    <t>FSD01 - CM - FMCG Unmapped</t>
  </si>
  <si>
    <t>Arfan Abbas (FSD-04)</t>
  </si>
  <si>
    <t>FSD01 - SPO - Arfan Abbas</t>
  </si>
  <si>
    <t>Patris Masih (FSD-02)</t>
  </si>
  <si>
    <t>FSD02 - SPO - Patris Masih</t>
  </si>
  <si>
    <t>Rashid Ali (FSD-05)</t>
  </si>
  <si>
    <t>FSD02 - SPO - Rashid Ali</t>
  </si>
  <si>
    <t>M.Arsalan Sakhawat (FSD-06)</t>
  </si>
  <si>
    <t>FSD02 - SPO - M.Arsalan Sakhawat</t>
  </si>
  <si>
    <t>M. Bilal Asghar (T-FSD-02)</t>
  </si>
  <si>
    <t>FSD02 - SPO - M. Bilal Asghar</t>
  </si>
  <si>
    <t>Raheel Akbar (T-FSD-04)</t>
  </si>
  <si>
    <t>FSD02 - SPO - Raheel Akbar</t>
  </si>
  <si>
    <t>Khursheed Abbas (T-FSD-06)</t>
  </si>
  <si>
    <t>FSD02 - SPO - Khursheed Abbas</t>
  </si>
  <si>
    <t>FSD02 - FMCG Unmapped</t>
  </si>
  <si>
    <t>FSD02 - ASM - M. Usman</t>
  </si>
  <si>
    <t>M. Ali Memon (HYD-01)</t>
  </si>
  <si>
    <t>HYD01 - SPO - M. Ali Memon</t>
  </si>
  <si>
    <t>Zohaib (HYD-03)</t>
  </si>
  <si>
    <t>HYD01 - SPO - Zohaib</t>
  </si>
  <si>
    <t>Farhan Ali (T-HYD-01)</t>
  </si>
  <si>
    <t>HYD01 - SPO - Farhan Ali</t>
  </si>
  <si>
    <t>Syed Adnan Ali Shah (T-HYD-03)</t>
  </si>
  <si>
    <t>HYD01 - SPO - Syed Adnan Ali Shah</t>
  </si>
  <si>
    <t>HYD01 - FMCG Unmapped</t>
  </si>
  <si>
    <t>HYD01 - ASM - Ahsan Khan</t>
  </si>
  <si>
    <t>01112@gsfmcg.com</t>
  </si>
  <si>
    <t>HYD01 - CM - Abdul Rehman</t>
  </si>
  <si>
    <t>0111201@gsfmcg.com</t>
  </si>
  <si>
    <t>HYD01 - CM - FMCG Unmapped</t>
  </si>
  <si>
    <t>Kamil Sardar (HYD-02)</t>
  </si>
  <si>
    <t>NWB01 - SPO - Kamil Sardar</t>
  </si>
  <si>
    <t>Zubair Ahmed (HYD-04)</t>
  </si>
  <si>
    <t>NWB01 - SPO - Zubair Ahmed</t>
  </si>
  <si>
    <t>Junaid Shaikh (T-HYD-02)</t>
  </si>
  <si>
    <t>NWB01 - SPO - Junaid Shaikh</t>
  </si>
  <si>
    <t>Amir Rasheed (T-HYD-04)</t>
  </si>
  <si>
    <t>NWB01 - SPO - Amir Rasheed</t>
  </si>
  <si>
    <t>0118005@gsfmcg.com</t>
  </si>
  <si>
    <t>Arif Hussain Ghophank (T-Suk-05)</t>
  </si>
  <si>
    <t>NWB01 - SPO - Arif Hussain Ghophank</t>
  </si>
  <si>
    <t>NWB01 - FMCG Unmapped</t>
  </si>
  <si>
    <t>NWB01 - ASM - Nadeem Farooqi</t>
  </si>
  <si>
    <t>Waqar Abdul Rasheed (KHI-01)</t>
  </si>
  <si>
    <t>KHI01 - SPO - Waqar Abdul Rasheed</t>
  </si>
  <si>
    <t>Sardar Shahroz Khan (KHI-02)</t>
  </si>
  <si>
    <t>KHI01 - SPO - Sardar Shahroz Khan</t>
  </si>
  <si>
    <t>M. Ameen (KHI-04)</t>
  </si>
  <si>
    <t>KHI01 - SPO - M. Ameen</t>
  </si>
  <si>
    <t>Waqasuddin (KHI-05)</t>
  </si>
  <si>
    <t>KHI01 - SPO - Waqasuddin</t>
  </si>
  <si>
    <t>Athar Khan (KHI-06)</t>
  </si>
  <si>
    <t>KHI01 - SPO - Athar Khan</t>
  </si>
  <si>
    <t>KHI01 - FMCG-1 Unmapped</t>
  </si>
  <si>
    <t>KHI01 - ASM - Syed Hassan Iqbal</t>
  </si>
  <si>
    <t>Shahid Hameed (T-KHI-01)</t>
  </si>
  <si>
    <t>KHI01 - SPO - Shahid Hameed</t>
  </si>
  <si>
    <t>Sabahat Khan Soori (T-KHI-02)</t>
  </si>
  <si>
    <t>KHI01 - SPO - Sabahat Khan Soori</t>
  </si>
  <si>
    <t>Abdul Wadood (T-KHI-03)</t>
  </si>
  <si>
    <t>KHI01 - SPO - Abdul Wadood</t>
  </si>
  <si>
    <t>M. Jamshaid (T-KHI-04)</t>
  </si>
  <si>
    <t>KHI01 - SPO - M. Jamshaid</t>
  </si>
  <si>
    <t>Fahad Mehmood (T-KHI-05)</t>
  </si>
  <si>
    <t>KHI01 - SPO - Fahad Mehmood</t>
  </si>
  <si>
    <t>KHI01 - FMCG-2 Unmapped</t>
  </si>
  <si>
    <t>KHI01 - ASM - M. Danish</t>
  </si>
  <si>
    <t>01111@gsfmcg.com</t>
  </si>
  <si>
    <t>KHI03 - CM - Owais Abid</t>
  </si>
  <si>
    <t>0111101@gsfmcg.com</t>
  </si>
  <si>
    <t>KHI03 - CM - FMCG Unmapped</t>
  </si>
  <si>
    <t>0111102@gsfmcg.com</t>
  </si>
  <si>
    <t>KHI03 - SPO - Zeeshan Kashmani</t>
  </si>
  <si>
    <t>KHI03 - SPO - Usama Ahmed</t>
  </si>
  <si>
    <t>KHI03 - SPO - M. Waqar Iqbal</t>
  </si>
  <si>
    <t>M. Bilal (KHI-08)</t>
  </si>
  <si>
    <t>KHI02 - SPO - M. Bilal</t>
  </si>
  <si>
    <t>Vacant-ST (KHI-09)</t>
  </si>
  <si>
    <t>KHI02 - SPO - Vacant-ST</t>
  </si>
  <si>
    <t>Syed M. Mehdi (KHI-11)</t>
  </si>
  <si>
    <t>KHI02 - SPO - Syed M. Mehdi</t>
  </si>
  <si>
    <t>Naveed Ismail (KHI-12)</t>
  </si>
  <si>
    <t>KHI02 - SPO - Naveed Ismail</t>
  </si>
  <si>
    <t>Ahsan Ahmed (KHI-13)</t>
  </si>
  <si>
    <t>KHI02 - SPO - Ahsan Ahmed</t>
  </si>
  <si>
    <t>KHI02 - FMCG-1 Unmapped</t>
  </si>
  <si>
    <t>KHI02 - ASM - Rashid Ahmed</t>
  </si>
  <si>
    <t>Shahroz (T-KHI-06)</t>
  </si>
  <si>
    <t>KHI02 - SPO - Shahroz</t>
  </si>
  <si>
    <t>Abdul Rafay (T-KHI-07)</t>
  </si>
  <si>
    <t>KHI02 - SPO - Abdul Rafay</t>
  </si>
  <si>
    <t>Ashar Ur Rehman (T-KHI-08)</t>
  </si>
  <si>
    <t>KHI02 - SPO - Ashar Ur Rehman</t>
  </si>
  <si>
    <t>M. Asad Khan (T-KHI-09)</t>
  </si>
  <si>
    <t>KHI02 - SPO - M. Asad Khan</t>
  </si>
  <si>
    <t>Syed Usama Ahmed (T-KHI-10)</t>
  </si>
  <si>
    <t>KHI02 - SPO - Syed Usama Ahmed</t>
  </si>
  <si>
    <t>KHI02 - FMCG-2 Unmapped</t>
  </si>
  <si>
    <t>KHI02 - ASM - Abdul Jabbar</t>
  </si>
  <si>
    <t>Ghulam Hussain (MUX-02)</t>
  </si>
  <si>
    <t>MUX01 - SPO - Ghulam Hussain</t>
  </si>
  <si>
    <t>Daniyal Ahmed (MUX-03)</t>
  </si>
  <si>
    <t>MUX01 - SPO - Daniyal Ahmed</t>
  </si>
  <si>
    <t>M. Shahid Rasool (MUX-04)</t>
  </si>
  <si>
    <t>MUX01 - SPO - M. Shahid Rasool</t>
  </si>
  <si>
    <t>MUX01 - FMCG Unmapped</t>
  </si>
  <si>
    <t>MUX01 - ASM - Vacant FMCG</t>
  </si>
  <si>
    <t>04444@gsfmcg.com</t>
  </si>
  <si>
    <t>MUX01 - CM - M. Moazzam</t>
  </si>
  <si>
    <t>0444401@gsfmcg.com</t>
  </si>
  <si>
    <t>MUX01 - CM - FMCG Unmapped</t>
  </si>
  <si>
    <t>MUX01 - SPO - Asif Ali</t>
  </si>
  <si>
    <t>Yasir Ali (MUX-05)</t>
  </si>
  <si>
    <t>MUX02 - SPO - Yasir Ali</t>
  </si>
  <si>
    <t>Mazhar Abbas (T-MUX-01)</t>
  </si>
  <si>
    <t>MUX02 - SPO - Mazhar Abbas</t>
  </si>
  <si>
    <t>Ghulam Shabbir (T-MUX-03)</t>
  </si>
  <si>
    <t>MUX02 - SPO - Ghulam Shabbir</t>
  </si>
  <si>
    <t>Arman Ayoub (T-MUX-04)</t>
  </si>
  <si>
    <t>MUX02 - SPO - Arman Ayoub</t>
  </si>
  <si>
    <t>MUX02 - FMCG Unmapped</t>
  </si>
  <si>
    <t>MUX02 - ASM - Majid Khan</t>
  </si>
  <si>
    <t>Satyam Kumar (QTA-01)</t>
  </si>
  <si>
    <t>QTA01 - SPO - Satyam Kumar</t>
  </si>
  <si>
    <t>Ghulam Abbas (QTA-02)</t>
  </si>
  <si>
    <t>QTA01 - SPO - Ghulam Abbas</t>
  </si>
  <si>
    <t>M. Humayun Khan Shahid (T-QTA-01)</t>
  </si>
  <si>
    <t>QTA01 - SPO - M. Humayun Khan Shahid</t>
  </si>
  <si>
    <t>QTA01 - FMCG Unmapped</t>
  </si>
  <si>
    <t>QTA01 - ASM - Jamshaid Younus</t>
  </si>
  <si>
    <t>M. Ammar Khan (SUK-01)</t>
  </si>
  <si>
    <t>SUK01 - SPO - M. Ammar Khan</t>
  </si>
  <si>
    <t>Asif Ahmed Siiddiqui (SUK-02)</t>
  </si>
  <si>
    <t>SUK01 - SPO - Asif Ahmed Siiddiqui</t>
  </si>
  <si>
    <t>M Haseeb Baig (T-SUK-01)</t>
  </si>
  <si>
    <t>SUK01 - SPO - M Haseeb Baig</t>
  </si>
  <si>
    <t>Amjad Ali (T-SUK-02)</t>
  </si>
  <si>
    <t>SUK01 - SPO - Amjad Ali</t>
  </si>
  <si>
    <t>SUK01 - FMCG Unmapped</t>
  </si>
  <si>
    <t>SUK01 - ASM - Vacant FMCG</t>
  </si>
  <si>
    <t>Fayyaz Ahmed (SUK-03)</t>
  </si>
  <si>
    <t>JCB01 - SPO - Fayyaz Ahmed</t>
  </si>
  <si>
    <t>Haibat Ali (SUK-04)</t>
  </si>
  <si>
    <t>JCB01 - SPO - Haibat Ali</t>
  </si>
  <si>
    <t>Zeeshan Ali (T-SUK-03)</t>
  </si>
  <si>
    <t>JCB01 - SPO - Zeeshan Ali</t>
  </si>
  <si>
    <t>Rajesh Kumar (T-SUK-04)</t>
  </si>
  <si>
    <t>JCB01 - SPO - Rajesh Kumar</t>
  </si>
  <si>
    <t>JCB01 - FMCG Unmapped</t>
  </si>
  <si>
    <t>JCB01 - ASM - Imran Khan Soomro</t>
  </si>
  <si>
    <t>Umar Arshad (ABT-01)</t>
  </si>
  <si>
    <t>ABT01 - SPO - Umar Arshad</t>
  </si>
  <si>
    <t>Abid Nazir (ABT-02)</t>
  </si>
  <si>
    <t>ABT01 - SPO - Abid Nazir</t>
  </si>
  <si>
    <t>Abdul Jabbar (T-ABT-01)</t>
  </si>
  <si>
    <t>ABT01 - SPO - Abdul Jabbar</t>
  </si>
  <si>
    <t>Ghulam Mustafa (T-ABT-02)</t>
  </si>
  <si>
    <t>ABT01 - SPO - Ghulam Mustafa</t>
  </si>
  <si>
    <t>ABT01 - FMCG Unmapped</t>
  </si>
  <si>
    <t>ABT01 - ASM - Navaid Iqbal</t>
  </si>
  <si>
    <t>Zohaib Ali Khan (DIK-01)</t>
  </si>
  <si>
    <t>DIK01 - SPO - Zohaib Ali Khan</t>
  </si>
  <si>
    <t>M. Irfan (DIK-02)</t>
  </si>
  <si>
    <t>DIK01 - SPO - M. Irfan</t>
  </si>
  <si>
    <t>M. Umar Farooq (T-DIK-01)</t>
  </si>
  <si>
    <t>DIK01 - SPO - M. Umar Farooq</t>
  </si>
  <si>
    <t>Shafqat Ullah (T-DIK-02)</t>
  </si>
  <si>
    <t>DIK01 - SPO - Shafqat Ullah</t>
  </si>
  <si>
    <t>DIK01 - FMCG Unmapped</t>
  </si>
  <si>
    <t>DIK01 - ASM - Daniyal Hussain Mughal</t>
  </si>
  <si>
    <t>Noman Ali (GJW-05)</t>
  </si>
  <si>
    <t>SKT01 - SPO - Noman Ali</t>
  </si>
  <si>
    <t>0713001@gsfmcg.com</t>
  </si>
  <si>
    <t>Syed Iftikhar ul Hassan (GJW-08)</t>
  </si>
  <si>
    <t>SKT01 - SPO - Syed Iftikhar ul Hassan</t>
  </si>
  <si>
    <t>0713002@gsfmcg.com</t>
  </si>
  <si>
    <t>Ahsan Ali (T-GJW-04)</t>
  </si>
  <si>
    <t>SKT01 - SPO - Ahsan Ali</t>
  </si>
  <si>
    <t>0713003@gsfmcg.com</t>
  </si>
  <si>
    <t>Samson Daniel (T-GJW-05)</t>
  </si>
  <si>
    <t>SKT01 - SPO - Samson Daniel</t>
  </si>
  <si>
    <t>0713005@gsfmcg.com</t>
  </si>
  <si>
    <t>SKT01 - FMCG Unmapped</t>
  </si>
  <si>
    <t>07130@gsfmcg.com</t>
  </si>
  <si>
    <t>SKT01 - ASM - Ijaz Tabassum</t>
  </si>
  <si>
    <t>Saim Ali Iqbal (GJW-01)</t>
  </si>
  <si>
    <t>GUJ01 - SPO - Saim Ali Iqbal</t>
  </si>
  <si>
    <t>Syed Gohar Raza (GJW-03)</t>
  </si>
  <si>
    <t>GUJ01 - SPO - Syed Gohar Raza</t>
  </si>
  <si>
    <t>0221007@gsfmcg.com</t>
  </si>
  <si>
    <t>Shoaib Hassan (GJW-07)</t>
  </si>
  <si>
    <t>GUJ01 - SPO - Shoaib Hassan</t>
  </si>
  <si>
    <t>M. Noman (T-GJW-02)</t>
  </si>
  <si>
    <t>GUJ01 - SPO - M. Noman</t>
  </si>
  <si>
    <t>GUJ01 - FMCG Unmapped</t>
  </si>
  <si>
    <t>GUJ01 - ASM - Waqas Kareem</t>
  </si>
  <si>
    <t>Waqas Ali (GJW-02)</t>
  </si>
  <si>
    <t>GUJ02 - SPO - Waqas Ali</t>
  </si>
  <si>
    <t>Naveed Abbas (GJW-04)</t>
  </si>
  <si>
    <t>GUJ02 - SPO - Naveed Abbas</t>
  </si>
  <si>
    <t>Waseem Mushtaq (GJW-06)</t>
  </si>
  <si>
    <t>GUJ02 - SPO - Waseem Mushtaq</t>
  </si>
  <si>
    <t>Hassan Ibrahim (T-GJW-01)</t>
  </si>
  <si>
    <t>GUJ02 - SPO - Hassan Ibrahim</t>
  </si>
  <si>
    <t>Irfan Rasheed (T-GJW-03)</t>
  </si>
  <si>
    <t>GUJ02 - SPO - Irfan Rasheed</t>
  </si>
  <si>
    <t>GUJ02 - FMCG Unmapped</t>
  </si>
  <si>
    <t>GUJ02 - ASM - Murtuza Haider</t>
  </si>
  <si>
    <t>M. Usman (ISB-01)</t>
  </si>
  <si>
    <t>ISB01 - SPO - M. Usman</t>
  </si>
  <si>
    <t>Masood Akbar (ISB-02)</t>
  </si>
  <si>
    <t>ISB01 - SPO - Masood Akbar</t>
  </si>
  <si>
    <t>Naveed Khan (ISB-03)</t>
  </si>
  <si>
    <t>ISB01 - SPO - Naveed Khan</t>
  </si>
  <si>
    <t>Danish Mazhar (T-ISB-01)</t>
  </si>
  <si>
    <t>ISB01 - SPO - Danish Mazhar</t>
  </si>
  <si>
    <t>M. Alqama Malik (T-ISB-02)</t>
  </si>
  <si>
    <t>ISB01 - SPO - M. Alqama Malik</t>
  </si>
  <si>
    <t>ISB01 - FMCG Unmapped</t>
  </si>
  <si>
    <t>ISB01 - ASM - Azhar Nazir Ghouri</t>
  </si>
  <si>
    <t>Ameen Ehtesham Elahi (LHR-02)</t>
  </si>
  <si>
    <t>LHR01 - SPO - Ameen Ehtesham Elahi</t>
  </si>
  <si>
    <t>M. Usman (LHR-03)</t>
  </si>
  <si>
    <t>LHR01 - SPO - M. Usman</t>
  </si>
  <si>
    <t>Ashkar Khokar (LHR-10)</t>
  </si>
  <si>
    <t>LHR01 - SPO - Ashkar Khokar</t>
  </si>
  <si>
    <t>0213002@gsfmcg.com</t>
  </si>
  <si>
    <t>Malik M. Awais (T-LHR-01)</t>
  </si>
  <si>
    <t>LHR01 - SPO - Malik M. Awais</t>
  </si>
  <si>
    <t>Ammarul Hassan (T-LHR-02)</t>
  </si>
  <si>
    <t>LHR01 - SPO - Ammarul Hassan</t>
  </si>
  <si>
    <t>LHR01 - FMCG Unmapped</t>
  </si>
  <si>
    <t>LHR01 - ASM - Moazzam Ali Hashmi</t>
  </si>
  <si>
    <t>06666@gsfmcg.com</t>
  </si>
  <si>
    <t>LHR02 - CM - Abdul Rehman (L)</t>
  </si>
  <si>
    <t>0666601@gsfmcg.com</t>
  </si>
  <si>
    <t>LHR02 - CM - FMCG Unmapped</t>
  </si>
  <si>
    <t>0666602@gsfmcg.com</t>
  </si>
  <si>
    <t>Kazim Ali (LHR-11)</t>
  </si>
  <si>
    <t>LHR02 - SPO - Kazim Ali</t>
  </si>
  <si>
    <t>0666603@gsfmcg.com</t>
  </si>
  <si>
    <t>Anees Ur Rehman (LHR-12)</t>
  </si>
  <si>
    <t>LHR02 - SPO - Anees Ur Rehman</t>
  </si>
  <si>
    <t>Shahid Nawaz (LHR-01)</t>
  </si>
  <si>
    <t>LHR03 - SPO - Shahid Nawaz</t>
  </si>
  <si>
    <t>M. Bilal (LHR-08)</t>
  </si>
  <si>
    <t>LHR03 - SPO - M. Bilal</t>
  </si>
  <si>
    <t>M. Imran (LHR-09)</t>
  </si>
  <si>
    <t>LHR03 - SPO - M. Imran</t>
  </si>
  <si>
    <t>Shan Irfan (T-LHR-05)</t>
  </si>
  <si>
    <t>LHR03 - SPO - Shan Irfan</t>
  </si>
  <si>
    <t>LHR03 - FMCG Unmapped</t>
  </si>
  <si>
    <t>LHR03 - ASM - Waqas Rasool</t>
  </si>
  <si>
    <t>M. Hanif Tayyab (LHR-05)</t>
  </si>
  <si>
    <t>LHR02 - SPO - M. Hanif Tayyab</t>
  </si>
  <si>
    <t>M. Haseeb (LHR-06)</t>
  </si>
  <si>
    <t>LHR02 - SPO - M. Haseeb</t>
  </si>
  <si>
    <t>Vacant ST (LHR-07)</t>
  </si>
  <si>
    <t>LHR02 - SPO - Vacant ST</t>
  </si>
  <si>
    <t>Amir Nazir (T-LHR-03)</t>
  </si>
  <si>
    <t>LHR02 - SPO - Amir Nazir</t>
  </si>
  <si>
    <t>Bilawal Zaifi (T-LHR-04)</t>
  </si>
  <si>
    <t>LHR02 - SPO - Bilawal Zaifi</t>
  </si>
  <si>
    <t>LHR02 - FMCG Unmapped</t>
  </si>
  <si>
    <t>LHR02 - ASM - Syed Salman Haider Zaidi</t>
  </si>
  <si>
    <t>Salahuddin (MNG-01)</t>
  </si>
  <si>
    <t>MNG01 - SPO - Salahuddin</t>
  </si>
  <si>
    <t>Barkat Ali (MNG-02)</t>
  </si>
  <si>
    <t>MNG01 - SPO - Barkat Ali</t>
  </si>
  <si>
    <t>Maheeb Ullah (MNG-03)</t>
  </si>
  <si>
    <t>MNG01 - SPO - Maheeb Ullah</t>
  </si>
  <si>
    <t>M. Arif Khan (PSH-04)</t>
  </si>
  <si>
    <t>MNG01 - SPO - M. Arif Khan</t>
  </si>
  <si>
    <t>Abbas Khan (T-MNG-01)</t>
  </si>
  <si>
    <t>MNG01 - SPO - Abbas Khan</t>
  </si>
  <si>
    <t>Shahid Mehmood Awan (T-MNG-02)</t>
  </si>
  <si>
    <t>MNG01 - SPO - Shahid Mehmood Awan</t>
  </si>
  <si>
    <t>0227005@gsfmcg.com</t>
  </si>
  <si>
    <t>Faizan Ahmed (T-MNG-03)</t>
  </si>
  <si>
    <t>MNG01 - SPO - Faizan Ahmed</t>
  </si>
  <si>
    <t>MNG01 - FMCG Unmapped</t>
  </si>
  <si>
    <t>MNG01 - ASM - Latif Khan</t>
  </si>
  <si>
    <t>Adnan Sadiq (SWL-01)</t>
  </si>
  <si>
    <t>SWL01 - SPO - Adnan Sadiq</t>
  </si>
  <si>
    <t>Nasir Bashir (SWL-02)</t>
  </si>
  <si>
    <t>SWL01 - SPO - Nasir Bashir</t>
  </si>
  <si>
    <t>M. Shahzad (SWL-03)</t>
  </si>
  <si>
    <t>SWL01 - SPO - M. Shahzad</t>
  </si>
  <si>
    <t>M. Usman (SWL-04)</t>
  </si>
  <si>
    <t>SWL01 - SPO - M. Usman</t>
  </si>
  <si>
    <t>Tahir Raza (SWL-05)</t>
  </si>
  <si>
    <t>SWL01 - SPO - Tahir Raza</t>
  </si>
  <si>
    <t>Mouzan Basharat (T-SWL-01)</t>
  </si>
  <si>
    <t>SWL01 - SPO - Mouzan Basharat</t>
  </si>
  <si>
    <t>SWL01 - FMCG Unmapped</t>
  </si>
  <si>
    <t>SWL01 - ASM - Raheel Hussain</t>
  </si>
  <si>
    <t>0127001@gsfmcg.com</t>
  </si>
  <si>
    <t>M. Shahzad (BWP-03)</t>
  </si>
  <si>
    <t>RYK01 - SPO - M. Shahzad</t>
  </si>
  <si>
    <t>M. Nasir (BWP-04)</t>
  </si>
  <si>
    <t>RYK01 - SPO - M. Nasir</t>
  </si>
  <si>
    <t>M. Ameen (BWP-05)</t>
  </si>
  <si>
    <t>RYK01 - SPO - M. Ameen</t>
  </si>
  <si>
    <t>Sarfaraz Shoukat (T-BWP-02)</t>
  </si>
  <si>
    <t>RYK01 - SPO - Sarfaraz Shoukat</t>
  </si>
  <si>
    <t>0127005@gsfmcg.com</t>
  </si>
  <si>
    <t>RYK01 - FMCG Unmapped</t>
  </si>
  <si>
    <t>01270@gsfmcg.com</t>
  </si>
  <si>
    <t>RYK01 - ASM - Nasir Mehmood</t>
  </si>
  <si>
    <t>Haseeb Khan (DGK-01)</t>
  </si>
  <si>
    <t>DGK01 - SPO - Haseeb Khan</t>
  </si>
  <si>
    <t>Sadiq Hussain (DGK-02)</t>
  </si>
  <si>
    <t>DGK01 - SPO - Sadiq Hussain</t>
  </si>
  <si>
    <t>M. Kashif Malik (T-DGK-01)</t>
  </si>
  <si>
    <t>DGK01 - SPO - M. Kashif Malik</t>
  </si>
  <si>
    <t>Muzamil Bilal (T-DGK-02)</t>
  </si>
  <si>
    <t>DGK01 - SPO - Muzamil Bilal</t>
  </si>
  <si>
    <t>DGK01 - FMCG Unmapped</t>
  </si>
  <si>
    <t>DGK01 - ASM - Malik Nadeem Ahmed</t>
  </si>
  <si>
    <t>Farhad Hassan (JHL-01)</t>
  </si>
  <si>
    <t>JLM01 - SPO - Farhad Hassan</t>
  </si>
  <si>
    <t>Karamat Subhani (JHL-02)</t>
  </si>
  <si>
    <t>JLM01 - SPO - Karamat Subhani</t>
  </si>
  <si>
    <t>M. Naeem (JHL-03)</t>
  </si>
  <si>
    <t>JLM01 - SPO - M. Naeem</t>
  </si>
  <si>
    <t>Peer Tabassm Zahoor Saqi (T-JHL-01)</t>
  </si>
  <si>
    <t>JLM01 - SPO - Peer Tabassm Zahoor Saqi</t>
  </si>
  <si>
    <t>M. Yousuf (T-JHL-02)</t>
  </si>
  <si>
    <t>JLM01 - SPO - M. Yousuf</t>
  </si>
  <si>
    <t>JLM01 - FMCG Unmapped</t>
  </si>
  <si>
    <t>JLM01 - ASM - M. Nazir</t>
  </si>
  <si>
    <t>Abdul Qayyum (OKR-01)</t>
  </si>
  <si>
    <t>OKR01 - SPO - Abdul Qayyum</t>
  </si>
  <si>
    <t>Shahzad Saleem (OKR-02)</t>
  </si>
  <si>
    <t>OKR01 - SPO - Shahzad Saleem</t>
  </si>
  <si>
    <t>Sajjad Hussain (OKR-03)</t>
  </si>
  <si>
    <t>OKR01 - SPO - Sajjad Hussain</t>
  </si>
  <si>
    <t>M. Akhtar (T-OKR-01)</t>
  </si>
  <si>
    <t>OKR01 - SPO - M. Akhtar</t>
  </si>
  <si>
    <t>Ghulam Qadir (T-OKR-02)</t>
  </si>
  <si>
    <t>OKR01 - SPO - Ghulam Qadir</t>
  </si>
  <si>
    <t>OKR01 - FMCG Unmapped</t>
  </si>
  <si>
    <t>OKR01 - ASM - Naqash Afzal</t>
  </si>
  <si>
    <t>M. Osama (PSH-01)</t>
  </si>
  <si>
    <t>PSH01 - SPO - M. Osama</t>
  </si>
  <si>
    <t>M. Zaryab (PSH-02)</t>
  </si>
  <si>
    <t>PSH01 - SPO - M. Zaryab</t>
  </si>
  <si>
    <t>Hammad Hakeem (PSH-03)</t>
  </si>
  <si>
    <t>PSH01 - SPO - Hammad Hakeem</t>
  </si>
  <si>
    <t>Arshad Nisar (T-PSH-01)</t>
  </si>
  <si>
    <t>PSH01 - SPO - Arshad Nisar</t>
  </si>
  <si>
    <t>PSH01 - FMCG Unmapped</t>
  </si>
  <si>
    <t>PSH01 - ASM - Riaz Ahmad Qureshi</t>
  </si>
  <si>
    <t>09999@gsfmcg.com</t>
  </si>
  <si>
    <t>PSH02 - CM - Shehryar Amin</t>
  </si>
  <si>
    <t>0999901@gsfmcg.com</t>
  </si>
  <si>
    <t>PSH02 - CM - FMCG Unmapped</t>
  </si>
  <si>
    <t>0999902@gsfmcg.com</t>
  </si>
  <si>
    <t>PSH02 - SPO - Kamran Ahmed</t>
  </si>
  <si>
    <t>Syed Ali Shah (PSH-05)</t>
  </si>
  <si>
    <t>PSH02 - SPO - Syed Ali Shah</t>
  </si>
  <si>
    <t>Fazil Jan (PSH-06)</t>
  </si>
  <si>
    <t>PSH02 - SPO - Fazil Jan</t>
  </si>
  <si>
    <t>Shehzad Khan (T-PSH-03)</t>
  </si>
  <si>
    <t>PSH02 - SPO - Shehzad Khan</t>
  </si>
  <si>
    <t>Farhan Ayub (T-PSH-05)</t>
  </si>
  <si>
    <t>PSH02 - SPO - Farhan Ayub</t>
  </si>
  <si>
    <t>PSH02 - FMCG Unmapped</t>
  </si>
  <si>
    <t>PSH02 - ASM - Faizan Ali</t>
  </si>
  <si>
    <t>M. Usman (RWP-01)</t>
  </si>
  <si>
    <t>RWP01 - SPO - M. Usman</t>
  </si>
  <si>
    <t>Shafqat Zaman (RWP-02)</t>
  </si>
  <si>
    <t>RWP01 - SPO - Shafqat Zaman</t>
  </si>
  <si>
    <t>Ghulam Abbas (T-RWP-01)</t>
  </si>
  <si>
    <t>RWP01 - SPO - Ghulam Abbas</t>
  </si>
  <si>
    <t>Naveed Ahmed Saeed (T-RWP-02)</t>
  </si>
  <si>
    <t>RWP01 - SPO - Naveed Ahmed Saeed</t>
  </si>
  <si>
    <t>RWP01 - FMCG Unmapped</t>
  </si>
  <si>
    <t>RWP01 - ASM - Saeed Saleem</t>
  </si>
  <si>
    <t>08888@gsfmcg.com</t>
  </si>
  <si>
    <t>RWP01 - CM - Altaf Hussain</t>
  </si>
  <si>
    <t>0888801@gsfmcg.com</t>
  </si>
  <si>
    <t>RWP01 - CM - FMCG Unmapped</t>
  </si>
  <si>
    <t>Farrukh Riaz (RWP-04)</t>
  </si>
  <si>
    <t>RWP01 - SPO - Farrukh Riaz</t>
  </si>
  <si>
    <t>Naeem Ahmed (SGD-01)</t>
  </si>
  <si>
    <t>SGD01 - SPO - Naeem Ahmed</t>
  </si>
  <si>
    <t>Arshad Hussain (SGD-02)</t>
  </si>
  <si>
    <t>SGD01 - SPO - Arshad Hussain</t>
  </si>
  <si>
    <t>M. Azeem (SGD-03)</t>
  </si>
  <si>
    <t>SGD01 - SPO - M. Azeem</t>
  </si>
  <si>
    <t>Ameer Hamza (T-SGD-01)</t>
  </si>
  <si>
    <t>SGD01 - SPO - Ameer Hamza</t>
  </si>
  <si>
    <t>Ali Haider (T-SGD-02)</t>
  </si>
  <si>
    <t>SGD01 - SPO - Ali Haider</t>
  </si>
  <si>
    <t>SGD01 - FMCG Unmapped</t>
  </si>
  <si>
    <t>SGD01 - ASM - Adnan Sajid</t>
  </si>
  <si>
    <t>STH-A - DGM - Nasir Baig</t>
  </si>
  <si>
    <t>NTH-A - DGM - Nadeem Khan</t>
  </si>
  <si>
    <t>STH-A - RSM - Nasir Baig</t>
  </si>
  <si>
    <t>0130001@gsfmcg.com</t>
  </si>
  <si>
    <t>STH-A - RSM - FMCG Unmapped</t>
  </si>
  <si>
    <t>15@gsfmcg.com</t>
  </si>
  <si>
    <t>STH-B - RSM - Sajid Phul</t>
  </si>
  <si>
    <t>0130101@gsfmcg.com</t>
  </si>
  <si>
    <t>STH-B - RSM - FMCG Unmapped</t>
  </si>
  <si>
    <t>STH-C - RSM - Kamran Zakir</t>
  </si>
  <si>
    <t>0130201@gsfmcg.com</t>
  </si>
  <si>
    <t>STH-C - RSM - FMCG Unmapped</t>
  </si>
  <si>
    <t>NTH-A - RSM - Moeen Zaffar</t>
  </si>
  <si>
    <t>0130301@gsfmcg.com</t>
  </si>
  <si>
    <t>NTH-A - RSM - FMCG Unmapped</t>
  </si>
  <si>
    <t>NTH-B - RSM - Noman Ishfaq</t>
  </si>
  <si>
    <t>0130401@gsfmcg.com</t>
  </si>
  <si>
    <t>NTH-B - RSM - FMCG Unmapped</t>
  </si>
  <si>
    <t>NTH-C - RSM - Azeem Abbas</t>
  </si>
  <si>
    <t>0130501@gsfmcg.com</t>
  </si>
  <si>
    <t>NTH-C - RSM - FMCG Unmapped</t>
  </si>
  <si>
    <t>NTH-D - RSM - Sajid Maqbool</t>
  </si>
  <si>
    <t>0130601@gsfmcg.com</t>
  </si>
  <si>
    <t>NTH-D - RSM - FMCG Unmapped</t>
  </si>
  <si>
    <t>NATL - HOD - National FMCG Street</t>
  </si>
  <si>
    <t>KHI-1 SPO Unmap ST</t>
  </si>
  <si>
    <t>KHI-2 SPO Unmap ST</t>
  </si>
  <si>
    <t>KHI-2 SPO Unmap TH</t>
  </si>
  <si>
    <t>KHI-1 SPO Unmap TH</t>
  </si>
  <si>
    <t>BWP-1 SPO Unmap STH</t>
  </si>
  <si>
    <t>FSD-1 SPO Unmap STH</t>
  </si>
  <si>
    <t>FSD-2 SPO Unmap STH</t>
  </si>
  <si>
    <t>HYD-1 SPO Unmap STH</t>
  </si>
  <si>
    <t>NWB-1 SPO Unmap STH</t>
  </si>
  <si>
    <t>MUX-1 SPO Unmap STH</t>
  </si>
  <si>
    <t>MUX-2 SPO Unmap STH</t>
  </si>
  <si>
    <t>QTA-1 SPO Unmap STH</t>
  </si>
  <si>
    <t>SUK-1 SPO Unmap STH</t>
  </si>
  <si>
    <t>JCB-1 SPO Unmap STH</t>
  </si>
  <si>
    <t>ABT-1 SPO Unmap STH</t>
  </si>
  <si>
    <t>DIK-1 SPO Unmap STH</t>
  </si>
  <si>
    <t>SKT-1 SPO Unmap STH</t>
  </si>
  <si>
    <t>GUJ-1 SPO Unmap STH</t>
  </si>
  <si>
    <t>GUJ-2 SPO Unmap STH</t>
  </si>
  <si>
    <t>ISB-1 SPO Unmap STH</t>
  </si>
  <si>
    <t>LHR-1 SPO Unmap STH</t>
  </si>
  <si>
    <t>LHR-2 SPO Unmap STH</t>
  </si>
  <si>
    <t>LHR-3 SPO Unmap STH</t>
  </si>
  <si>
    <t>MNG-1 SPO Unmap STH</t>
  </si>
  <si>
    <t>SWL-1 SPO Unmap STH</t>
  </si>
  <si>
    <t>RYK-1 SPO Unmap STH</t>
  </si>
  <si>
    <t>DGK-1 SPO Unmap STH</t>
  </si>
  <si>
    <t>JLM-1 SPO Unmap STH</t>
  </si>
  <si>
    <t>OKR-1 SPO Unmap STH</t>
  </si>
  <si>
    <t>PSH-1 SPO Unmap STH</t>
  </si>
  <si>
    <t>PSH-2 SPO Unmap STH</t>
  </si>
  <si>
    <t>RWP-1 SPO Unmap STH</t>
  </si>
  <si>
    <t>SGD-1 SPO Unmap STH</t>
  </si>
  <si>
    <t>Need to Upfate</t>
  </si>
  <si>
    <t>1412006</t>
  </si>
  <si>
    <t>New Addition</t>
  </si>
  <si>
    <t>KHI02-PHR-PS-01</t>
  </si>
  <si>
    <t>Vacant KHI02 PHR ASM</t>
  </si>
  <si>
    <t>Abdul Raziq Raza</t>
  </si>
  <si>
    <t>NATL - RM - Dr. Sanober Qureshi</t>
  </si>
  <si>
    <t>05170@gspharma.com</t>
  </si>
  <si>
    <t>KHI01 - AM - HYST Vacant 2</t>
  </si>
  <si>
    <t>9051701@gspharma.com</t>
  </si>
  <si>
    <t>KHI01 - MIO - M. Usman</t>
  </si>
  <si>
    <t>9051702@gspharma.com</t>
  </si>
  <si>
    <t>KHI01 - MIO - Noman Ansari</t>
  </si>
  <si>
    <t>05150@gspharma.com</t>
  </si>
  <si>
    <t>KHI01 - AM - Narigis Hassan</t>
  </si>
  <si>
    <t>0515001@gspharma.com</t>
  </si>
  <si>
    <t>KHI01 - CHO - Saima Parveen</t>
  </si>
  <si>
    <t>0515002@gspharma.com</t>
  </si>
  <si>
    <t>KHI01 - CHO - Mehwish Kanwal</t>
  </si>
  <si>
    <t>0515003@gspharma.com</t>
  </si>
  <si>
    <t>KHI01 - CHO - Tabish Aman</t>
  </si>
  <si>
    <t>0515004@gspharma.com</t>
  </si>
  <si>
    <t>KHI01 - CHO - Sughra</t>
  </si>
  <si>
    <t>0515005@gspharma.com</t>
  </si>
  <si>
    <t>KHI01 - CHO - MIO HYST Unmapped</t>
  </si>
  <si>
    <t>08130@gspharma.com</t>
  </si>
  <si>
    <t>ISB01 - AM - HYST Vacant 2</t>
  </si>
  <si>
    <t>0813001@gspharma.com</t>
  </si>
  <si>
    <t>ISB01 - MIO - M. Qayyum</t>
  </si>
  <si>
    <t>0813002@gspharma.com</t>
  </si>
  <si>
    <t>ISB01 - MIO - Shazia Bano</t>
  </si>
  <si>
    <t>05180@gspharma.com</t>
  </si>
  <si>
    <t>ISB01 - AM - Sofia</t>
  </si>
  <si>
    <t>0518001@gspharma.com</t>
  </si>
  <si>
    <t>ISB01 - CHO - Uzma Naveed</t>
  </si>
  <si>
    <t>0518002@gspharma.com</t>
  </si>
  <si>
    <t>ISB01 - CHO - Bakht Nigar</t>
  </si>
  <si>
    <t>0518003@gspharma.com</t>
  </si>
  <si>
    <t>ISB01 - CHO - Khadjia Safeer</t>
  </si>
  <si>
    <t>0518004@gspharma.com</t>
  </si>
  <si>
    <t>ISB01 - CHO - Nazia</t>
  </si>
  <si>
    <t>0518005@gspharma.com</t>
  </si>
  <si>
    <t>ISB01 - CHO - MIO HYST Unmapped</t>
  </si>
  <si>
    <t>NATL - HOD - HYST Institute</t>
  </si>
  <si>
    <t>KHI01-SF-CHO-01</t>
  </si>
  <si>
    <t>KHI01-SF-CHO-02</t>
  </si>
  <si>
    <t>KHI01-SF-CHO-03</t>
  </si>
  <si>
    <t>KHI01-SF-CHO-04</t>
  </si>
  <si>
    <t>ISB01-SF-CHO-01</t>
  </si>
  <si>
    <t>ISB01-SF-CHO-02</t>
  </si>
  <si>
    <t>Shumaila</t>
  </si>
  <si>
    <t>PSH02-FMCG01-SPO-03</t>
  </si>
  <si>
    <t>Zohaib Waseem Raza</t>
  </si>
  <si>
    <t>Riffat Batool</t>
  </si>
  <si>
    <t>Waqas Uddin</t>
  </si>
  <si>
    <t>Vacant KHI-05</t>
  </si>
  <si>
    <t>Naz + North Khi</t>
  </si>
  <si>
    <t>F B Area -Khi</t>
  </si>
  <si>
    <t>Orangi Town-Khi</t>
  </si>
  <si>
    <t>New Khi</t>
  </si>
  <si>
    <t>Gulshan + Johar-Khi</t>
  </si>
  <si>
    <t>G1291</t>
  </si>
  <si>
    <t>G194</t>
  </si>
  <si>
    <t>G1493</t>
  </si>
  <si>
    <t>Waqas Hassam</t>
  </si>
  <si>
    <t>Sy. M. Mehdi</t>
  </si>
  <si>
    <t>Waqar Ahmed</t>
  </si>
  <si>
    <t>Korangi + DHA-Khi</t>
  </si>
  <si>
    <t>Landhi-Khi</t>
  </si>
  <si>
    <t>Malir-Khi</t>
  </si>
  <si>
    <t>Old City + Baldia-Khi</t>
  </si>
  <si>
    <t>Saddar-Khi</t>
  </si>
  <si>
    <t>KHI-01-DO</t>
  </si>
  <si>
    <t>KHI-02-DO</t>
  </si>
  <si>
    <t>Vacant KHI-02-DO</t>
  </si>
  <si>
    <t>Vacant KHI-07-DO</t>
  </si>
  <si>
    <t>Vacant KHI-14-DO</t>
  </si>
  <si>
    <t>Sy. Hassan Iqbal Zaidi</t>
  </si>
  <si>
    <t>KHI03-FMCG01-ASM-01</t>
  </si>
  <si>
    <t>North Depo-Khi</t>
  </si>
  <si>
    <t>East Depo-Khi</t>
  </si>
  <si>
    <t>South Depo-Khi</t>
  </si>
  <si>
    <t>KD4 Depo-Khi</t>
  </si>
  <si>
    <t>KHI03-FMCG01-SPO-00</t>
  </si>
  <si>
    <t>KHI03-FMCG01-SPO-03</t>
  </si>
  <si>
    <t>KHI03-FMCG01-SPO-04</t>
  </si>
  <si>
    <t>E-01706</t>
  </si>
  <si>
    <t>E-01709</t>
  </si>
  <si>
    <t>Karachi WS</t>
  </si>
  <si>
    <t>E-01725</t>
  </si>
  <si>
    <t>KHI07-FMCG-CM-00</t>
  </si>
  <si>
    <t>KHI07-FMCG-CM-01</t>
  </si>
  <si>
    <t>Karachi-7</t>
  </si>
  <si>
    <t>KHI07</t>
  </si>
  <si>
    <t>0042</t>
  </si>
  <si>
    <t>KHI04</t>
  </si>
  <si>
    <t>Karachi-4</t>
  </si>
  <si>
    <t>0039</t>
  </si>
  <si>
    <t>T-KHI-14</t>
  </si>
  <si>
    <t>M. Jamshed</t>
  </si>
  <si>
    <t>Vacant T-KHI-14</t>
  </si>
  <si>
    <t>FMCG-CM Unmapped</t>
  </si>
  <si>
    <t>KHI04-FMCG02-SPO-01</t>
  </si>
  <si>
    <t>KHI04-FMCG02-SPO-03</t>
  </si>
  <si>
    <t>KHI04-FMCG02-SPO-04</t>
  </si>
  <si>
    <t>KHI04-FMCG02-SPO-00</t>
  </si>
  <si>
    <t>KHI04-FMCG02-ASM-01</t>
  </si>
  <si>
    <t>TH-KHI-4-DIR-PHR</t>
  </si>
  <si>
    <t>Old City -Khi</t>
  </si>
  <si>
    <t>Baldia-Khi</t>
  </si>
  <si>
    <t>ST-KHI-3-DIR-PHR</t>
  </si>
  <si>
    <t>KHI05-FMCG02-SPO-01</t>
  </si>
  <si>
    <t>KHI05-FMCG02-SPO-02</t>
  </si>
  <si>
    <t>KHI05-FMCG02-SPO-03</t>
  </si>
  <si>
    <t>KHI05-FMCG02-SPO-04</t>
  </si>
  <si>
    <t>KHI05-FMCG02-SPO-00</t>
  </si>
  <si>
    <t>KHI05-FMCG02-ASM-01</t>
  </si>
  <si>
    <t>0040</t>
  </si>
  <si>
    <t>Karachi-5</t>
  </si>
  <si>
    <t>KHI05</t>
  </si>
  <si>
    <t>T-KHI-15</t>
  </si>
  <si>
    <t>Sy. Usama Ahmed</t>
  </si>
  <si>
    <t>DHA + Clifton-Khi</t>
  </si>
  <si>
    <t>Korangi-Khi</t>
  </si>
  <si>
    <t>Gulshan-Khi</t>
  </si>
  <si>
    <t>Karachi-6</t>
  </si>
  <si>
    <t>KHI06</t>
  </si>
  <si>
    <t>0041</t>
  </si>
  <si>
    <t>G1513</t>
  </si>
  <si>
    <t>TH-KHI-5-DIR-PHR</t>
  </si>
  <si>
    <t>TH-KHI-6-DIR-PHR</t>
  </si>
  <si>
    <t>Faiz Bin Saleem</t>
  </si>
  <si>
    <t>KHI06-FMCG02-SPO-01</t>
  </si>
  <si>
    <t>KHI06-FMCG02-SPO-02</t>
  </si>
  <si>
    <t>KHI06-FMCG02-SPO-03</t>
  </si>
  <si>
    <t>KHI06-FMCG02-SPO-04</t>
  </si>
  <si>
    <t>KHI06-FMCG02-SPO-00</t>
  </si>
  <si>
    <t>KHI06-FMCG02-ASM-01</t>
  </si>
  <si>
    <t>E-01708</t>
  </si>
  <si>
    <t>G1515</t>
  </si>
  <si>
    <t>Salman Ahmed</t>
  </si>
  <si>
    <t>Abdullah</t>
  </si>
  <si>
    <t>Ali Ahmed Shaikh</t>
  </si>
  <si>
    <t>Qazi Junaid</t>
  </si>
  <si>
    <t>Abdul Rehman(H)</t>
  </si>
  <si>
    <t>Vacant RSM STH-A</t>
  </si>
  <si>
    <t>FMCG Vacant</t>
  </si>
  <si>
    <t>E-01787</t>
  </si>
  <si>
    <t>T-QTA-02</t>
  </si>
  <si>
    <t>Ravi Kumar</t>
  </si>
  <si>
    <t>Anil Kumar</t>
  </si>
  <si>
    <t>Junaid Zareen</t>
  </si>
  <si>
    <t>QTA01-FMCG02-SPO-02</t>
  </si>
  <si>
    <t>G1313</t>
  </si>
  <si>
    <t>G1469</t>
  </si>
  <si>
    <t>G1335</t>
  </si>
  <si>
    <t>G1477</t>
  </si>
  <si>
    <t>SUK-06</t>
  </si>
  <si>
    <t>Sabir</t>
  </si>
  <si>
    <t>Nisar Ahmed</t>
  </si>
  <si>
    <t>G1310</t>
  </si>
  <si>
    <t>G1453</t>
  </si>
  <si>
    <t>G1324</t>
  </si>
  <si>
    <t>Gul Munir Chana</t>
  </si>
  <si>
    <t>T-HYD-05</t>
  </si>
  <si>
    <t>Shah Jahan</t>
  </si>
  <si>
    <t>Sagar Kumar</t>
  </si>
  <si>
    <t>Dileep Kumar</t>
  </si>
  <si>
    <t>G1467</t>
  </si>
  <si>
    <t>G1468</t>
  </si>
  <si>
    <t>G1470</t>
  </si>
  <si>
    <t>MPK01</t>
  </si>
  <si>
    <t>0043</t>
  </si>
  <si>
    <t>Mirpur Khas-1</t>
  </si>
  <si>
    <t>MPK01-FMCG01-SPO-02</t>
  </si>
  <si>
    <t>MPK01-FMCG01-SPO-01</t>
  </si>
  <si>
    <t>MPK01-FMCG02-SPO-02</t>
  </si>
  <si>
    <t>MPK01-FMCG02-SPO-03</t>
  </si>
  <si>
    <t>MPK01-FMCG-SPO-00</t>
  </si>
  <si>
    <t>MPK01-FMCG-ASM-01</t>
  </si>
  <si>
    <t>Umerkot</t>
  </si>
  <si>
    <t>E-01710</t>
  </si>
  <si>
    <t>G1520</t>
  </si>
  <si>
    <t>G1351</t>
  </si>
  <si>
    <t>G1481</t>
  </si>
  <si>
    <t>O-SUK-01</t>
  </si>
  <si>
    <t>O-SUK-02</t>
  </si>
  <si>
    <t>NWB01-FMCG02-SPO-01</t>
  </si>
  <si>
    <t>NWB01-FMCG-SPO-02</t>
  </si>
  <si>
    <t>Naushehro feroz</t>
  </si>
  <si>
    <t>LRK01-FMCG01-SPO-01</t>
  </si>
  <si>
    <t>LRK01-FMCG01-SPO-02</t>
  </si>
  <si>
    <t>LRK01-FMCG02-SPO-02</t>
  </si>
  <si>
    <t>LRK01-FMCG02-SPO-01</t>
  </si>
  <si>
    <t>LRK01-FMCG-SPO-00</t>
  </si>
  <si>
    <t>LRK01-FMCG-ASM-01</t>
  </si>
  <si>
    <t>Larkana-1</t>
  </si>
  <si>
    <t>LRK01</t>
  </si>
  <si>
    <t>0044</t>
  </si>
  <si>
    <t>STH-D-FMCG-RSM-01</t>
  </si>
  <si>
    <t>STH-D-FMCG-RSM-00</t>
  </si>
  <si>
    <t>Vacant RSM STH-C</t>
  </si>
  <si>
    <t>STH-D</t>
  </si>
  <si>
    <t>South-D</t>
  </si>
  <si>
    <t>Majid Rahim</t>
  </si>
  <si>
    <t>Ali Raza</t>
  </si>
  <si>
    <t>Chistian</t>
  </si>
  <si>
    <t>G1338</t>
  </si>
  <si>
    <t>G1472</t>
  </si>
  <si>
    <t>Multan-3</t>
  </si>
  <si>
    <t>MUX03</t>
  </si>
  <si>
    <t>0045</t>
  </si>
  <si>
    <t>MUX03-FMCG-CM-01</t>
  </si>
  <si>
    <t>MUX03-FMCG-CM-00</t>
  </si>
  <si>
    <t>MUX03-FMCG01-SPO-01</t>
  </si>
  <si>
    <t>E-01712</t>
  </si>
  <si>
    <t>RYK-01</t>
  </si>
  <si>
    <t>RYK-02</t>
  </si>
  <si>
    <t>RYK-03</t>
  </si>
  <si>
    <t>T-RYK-01</t>
  </si>
  <si>
    <t>T-RYK-02</t>
  </si>
  <si>
    <t>Sajid Saeed</t>
  </si>
  <si>
    <t>G1471</t>
  </si>
  <si>
    <t>E-02275</t>
  </si>
  <si>
    <t>RYK01-FMCG02-SPO-02</t>
  </si>
  <si>
    <t>Khanewal-1</t>
  </si>
  <si>
    <t>KWL01</t>
  </si>
  <si>
    <t>0046</t>
  </si>
  <si>
    <t>KWL-01</t>
  </si>
  <si>
    <t>KWL-02</t>
  </si>
  <si>
    <t>T-KWL-01</t>
  </si>
  <si>
    <t>T-KWL-02</t>
  </si>
  <si>
    <t>KWL01-FMCG01-SPO-01</t>
  </si>
  <si>
    <t>KWL01-FMCG01-SPO-02</t>
  </si>
  <si>
    <t>KWL01-FMCG02-SPO-01</t>
  </si>
  <si>
    <t>KWL01-FMCG02-SPO-02</t>
  </si>
  <si>
    <t>KWL01-FMCG-SPO-00</t>
  </si>
  <si>
    <t>KWL01-FMCG-ASM-01</t>
  </si>
  <si>
    <t>G1489</t>
  </si>
  <si>
    <t>Vacant ASM KWL-1</t>
  </si>
  <si>
    <t>Jamshaid Abbad</t>
  </si>
  <si>
    <t>Burewla</t>
  </si>
  <si>
    <t>Sanaullah</t>
  </si>
  <si>
    <t>DGK</t>
  </si>
  <si>
    <t>Rajanpur</t>
  </si>
  <si>
    <t>M. Sher Khan</t>
  </si>
  <si>
    <t>G1498</t>
  </si>
  <si>
    <t>G1499</t>
  </si>
  <si>
    <t>E-01713</t>
  </si>
  <si>
    <t>Junaid Irshad</t>
  </si>
  <si>
    <t>Vacant MUX-04</t>
  </si>
  <si>
    <t xml:space="preserve">MuzafarGarh </t>
  </si>
  <si>
    <t>G1466</t>
  </si>
  <si>
    <t>Vacant ASM MUX-1</t>
  </si>
  <si>
    <t>MUX01-FMCG01-ASM-01</t>
  </si>
  <si>
    <t>MUX02-FMCG02-ASM-01</t>
  </si>
  <si>
    <t>G1285</t>
  </si>
  <si>
    <t>G1502</t>
  </si>
  <si>
    <t>G1350</t>
  </si>
  <si>
    <t>G1506</t>
  </si>
  <si>
    <t>M. Ali Fawad</t>
  </si>
  <si>
    <t>Irfan Haider</t>
  </si>
  <si>
    <t>MUX02-FMCG02-SPO-04</t>
  </si>
  <si>
    <t>TH-MUX-2-DIR-PHR</t>
  </si>
  <si>
    <t>JHG-01</t>
  </si>
  <si>
    <t>JHG-02</t>
  </si>
  <si>
    <t>T-JHG-01</t>
  </si>
  <si>
    <t>T-JHG-02</t>
  </si>
  <si>
    <t>JHG01-FMCG01-SPO-01</t>
  </si>
  <si>
    <t>JHG01-FMCG01-SPO-02</t>
  </si>
  <si>
    <t>JHG01-FMCG02-SPO-01</t>
  </si>
  <si>
    <t>JHG01-FMCG-SPO-00</t>
  </si>
  <si>
    <t>JHG01-FMCG-ASM-01</t>
  </si>
  <si>
    <t>Jhang-1</t>
  </si>
  <si>
    <t>JHG01</t>
  </si>
  <si>
    <t>0047</t>
  </si>
  <si>
    <t>G1442</t>
  </si>
  <si>
    <t>M. Abdullah</t>
  </si>
  <si>
    <t>Vacant JHG-02</t>
  </si>
  <si>
    <t>Vacant T-JHG-02</t>
  </si>
  <si>
    <t>T.T Singh</t>
  </si>
  <si>
    <t>jhang</t>
  </si>
  <si>
    <t>Vacant ASM JHG-1</t>
  </si>
  <si>
    <t>Faisalabad-3</t>
  </si>
  <si>
    <t>FSD03</t>
  </si>
  <si>
    <t>0048</t>
  </si>
  <si>
    <t>G1457</t>
  </si>
  <si>
    <t>FSD03-FMCG-CM-01</t>
  </si>
  <si>
    <t>FSD03-FMCG-CM-00</t>
  </si>
  <si>
    <t>FSD03-FMCG01-SPO-01</t>
  </si>
  <si>
    <t>M. Hassan</t>
  </si>
  <si>
    <t>E-01726</t>
  </si>
  <si>
    <t>LYH-01</t>
  </si>
  <si>
    <t>LYH-02</t>
  </si>
  <si>
    <t>T-LYH-01</t>
  </si>
  <si>
    <t>T-LYH-02</t>
  </si>
  <si>
    <t>Hassan Mukhtiar</t>
  </si>
  <si>
    <t>Amir Bashir</t>
  </si>
  <si>
    <t>Vacant T-LYH-02</t>
  </si>
  <si>
    <t>Kot Addu</t>
  </si>
  <si>
    <t>G1511</t>
  </si>
  <si>
    <t>G1510</t>
  </si>
  <si>
    <t>LYH01-FMCG01-SPO-01</t>
  </si>
  <si>
    <t>LYH01-FMCG01-SPO-02</t>
  </si>
  <si>
    <t>LYH01-FMCG02-SPO-01</t>
  </si>
  <si>
    <t>LYH01-FMCG-SPO-00</t>
  </si>
  <si>
    <t>LYH01-FMCG-ASM-01</t>
  </si>
  <si>
    <t>Layyah-1</t>
  </si>
  <si>
    <t>LYH01</t>
  </si>
  <si>
    <t>0049</t>
  </si>
  <si>
    <t>JHG01-FMCG02-SPO-02</t>
  </si>
  <si>
    <t>LYH01-FMCG02-SPO-02</t>
  </si>
  <si>
    <t>M. Fahad</t>
  </si>
  <si>
    <t>Vacant FSD-02</t>
  </si>
  <si>
    <t>Fahad</t>
  </si>
  <si>
    <t>Qaiser Mehmood</t>
  </si>
  <si>
    <t>FSD01-FMCG01-SPO-05</t>
  </si>
  <si>
    <t>FSD01-FMCG01-SPO-06</t>
  </si>
  <si>
    <t>FSD01-FMCG01-ASM-01</t>
  </si>
  <si>
    <t>FSD02-FMCG02-SPO-04</t>
  </si>
  <si>
    <t>FSD02-FMCG02-SPO-05</t>
  </si>
  <si>
    <t>FSD02-FMCG02-SPO-06</t>
  </si>
  <si>
    <t>G1490</t>
  </si>
  <si>
    <t>G1497</t>
  </si>
  <si>
    <t>G1491</t>
  </si>
  <si>
    <t>G1455</t>
  </si>
  <si>
    <t>G1326</t>
  </si>
  <si>
    <t>G1482</t>
  </si>
  <si>
    <t>E-01711</t>
  </si>
  <si>
    <t>E-01714</t>
  </si>
  <si>
    <t>TH-FSD-2-DIR-PHR</t>
  </si>
  <si>
    <t>Faisal Adnan</t>
  </si>
  <si>
    <t>Farrukh Shahzad</t>
  </si>
  <si>
    <t>FSD02-FMCG02-ASM-01</t>
  </si>
  <si>
    <t>Vacant RSM NTH-A</t>
  </si>
  <si>
    <t>G1503</t>
  </si>
  <si>
    <t>G1444</t>
  </si>
  <si>
    <t>G1274</t>
  </si>
  <si>
    <t>E-01719</t>
  </si>
  <si>
    <t>Hasnain Pujtaba</t>
  </si>
  <si>
    <t>M. Zohaib</t>
  </si>
  <si>
    <t>M. Sabtain</t>
  </si>
  <si>
    <t>LHR01-FMCG01-SPO-05</t>
  </si>
  <si>
    <t>Lahore-4</t>
  </si>
  <si>
    <t>0050</t>
  </si>
  <si>
    <t>LHR04</t>
  </si>
  <si>
    <t>LHR04-FMCG-CM-01</t>
  </si>
  <si>
    <t>LHR04-FMCG-CM-00</t>
  </si>
  <si>
    <t>G1420</t>
  </si>
  <si>
    <t>Raza Ahmed</t>
  </si>
  <si>
    <t>Vacant LHR-03</t>
  </si>
  <si>
    <t>E-01724</t>
  </si>
  <si>
    <t>G1341</t>
  </si>
  <si>
    <t>G1418</t>
  </si>
  <si>
    <t>G1289</t>
  </si>
  <si>
    <t>G1508</t>
  </si>
  <si>
    <t>Bilal Ilyas</t>
  </si>
  <si>
    <t>Ali Hasnain</t>
  </si>
  <si>
    <t>Amir Nazeer</t>
  </si>
  <si>
    <t>Bilal Shakeel</t>
  </si>
  <si>
    <t>Asif Ali Nasir</t>
  </si>
  <si>
    <t>Sheikupura</t>
  </si>
  <si>
    <t>LHR03-FMCG02-SPO-03</t>
  </si>
  <si>
    <t>Sy. Salman Haider Zaidi</t>
  </si>
  <si>
    <t>E-01717</t>
  </si>
  <si>
    <t>NTH-E-FMCG-RSM-01</t>
  </si>
  <si>
    <t>NTH-E-FMCG-RSM-00</t>
  </si>
  <si>
    <t>North-E</t>
  </si>
  <si>
    <t>NTH-E</t>
  </si>
  <si>
    <t>M. Abu Bakar</t>
  </si>
  <si>
    <t>Sy. Gohar Raza</t>
  </si>
  <si>
    <t>M. Umair Azam Khan</t>
  </si>
  <si>
    <t>G1476</t>
  </si>
  <si>
    <t>G1293</t>
  </si>
  <si>
    <t>E-01715</t>
  </si>
  <si>
    <t>Uzair Zafar</t>
  </si>
  <si>
    <t>Shahriyar Subhani</t>
  </si>
  <si>
    <t>Sy. Imran Haider</t>
  </si>
  <si>
    <t>E-01809</t>
  </si>
  <si>
    <t>G1485</t>
  </si>
  <si>
    <t>G1295</t>
  </si>
  <si>
    <t>G1474</t>
  </si>
  <si>
    <t>Vacant JHL-01</t>
  </si>
  <si>
    <t>Shoukat Sardar</t>
  </si>
  <si>
    <t>G1332</t>
  </si>
  <si>
    <t>G1421</t>
  </si>
  <si>
    <t>Gujrat-1</t>
  </si>
  <si>
    <t>0051</t>
  </si>
  <si>
    <t>G1516</t>
  </si>
  <si>
    <t>G1475</t>
  </si>
  <si>
    <t>GUJ-01</t>
  </si>
  <si>
    <t>GUJ-02</t>
  </si>
  <si>
    <t>T-GUJ-01</t>
  </si>
  <si>
    <t>M. Own</t>
  </si>
  <si>
    <t>Sy. Zulfiqar Haider</t>
  </si>
  <si>
    <t>M.B Din</t>
  </si>
  <si>
    <t>GJW01-FMCG01-SPO-01</t>
  </si>
  <si>
    <t>GJW01-FMCG01-SPO-02</t>
  </si>
  <si>
    <t>GJW01-FMCG02-SPO-02</t>
  </si>
  <si>
    <t>GJW01-FMCG02-SPO-01</t>
  </si>
  <si>
    <t>GJW01-FMCG-SPO-00</t>
  </si>
  <si>
    <t>GJW01-FMCG-ASM-01</t>
  </si>
  <si>
    <t>GJW02-FMCG01-SPO-02</t>
  </si>
  <si>
    <t>GJW02-FMCG01-SPO-01</t>
  </si>
  <si>
    <t>GJW02-FMCG02-SPO-01</t>
  </si>
  <si>
    <t>GJW02-FMCG02-SPO-02</t>
  </si>
  <si>
    <t>GJW02-FMCG-SPO-00</t>
  </si>
  <si>
    <t>GJW02-FMCG-ASM-01</t>
  </si>
  <si>
    <t>GJW01</t>
  </si>
  <si>
    <t>GJW02</t>
  </si>
  <si>
    <t>SKT-01</t>
  </si>
  <si>
    <t>SKT-02</t>
  </si>
  <si>
    <t>T-SKT-01</t>
  </si>
  <si>
    <t>T-SKT-02</t>
  </si>
  <si>
    <t>Sy. Iftikhar ul Hassan</t>
  </si>
  <si>
    <t>Sharjeel Khawar</t>
  </si>
  <si>
    <t>G1284</t>
  </si>
  <si>
    <t>E-02281</t>
  </si>
  <si>
    <t>Kasur-1</t>
  </si>
  <si>
    <t>0052</t>
  </si>
  <si>
    <t>KSR01</t>
  </si>
  <si>
    <t>G1496</t>
  </si>
  <si>
    <t>G1478</t>
  </si>
  <si>
    <t>KSR-01</t>
  </si>
  <si>
    <t>KSR-02</t>
  </si>
  <si>
    <t>T-KSR-01</t>
  </si>
  <si>
    <t>T-KSR-02</t>
  </si>
  <si>
    <t>Vacant KSR-02</t>
  </si>
  <si>
    <t>Aqib Niaz Ahmed</t>
  </si>
  <si>
    <t>Ghulam Rasool</t>
  </si>
  <si>
    <t>KSR01-FMCG01-SPO-01</t>
  </si>
  <si>
    <t>KSR01-FMCG01-SPO-02</t>
  </si>
  <si>
    <t>KSR01-FMCG02-SPO-01</t>
  </si>
  <si>
    <t>KSR01-FMCG-SPO-00</t>
  </si>
  <si>
    <t>KSR01-FMCG-ASM-01</t>
  </si>
  <si>
    <t>KSR01-FMCG02-SPO-02</t>
  </si>
  <si>
    <t>Bahawalnagar-1</t>
  </si>
  <si>
    <t>0053</t>
  </si>
  <si>
    <t>BWN01</t>
  </si>
  <si>
    <t>BWN-01</t>
  </si>
  <si>
    <t>BWN-02</t>
  </si>
  <si>
    <t>T-BWN-01</t>
  </si>
  <si>
    <t>Ghulam Murtuza</t>
  </si>
  <si>
    <t>M. Adnan</t>
  </si>
  <si>
    <t>M. Shahzad Umar</t>
  </si>
  <si>
    <t>Bahwalnagar</t>
  </si>
  <si>
    <t>BWN01-FMCG01-SPO-01</t>
  </si>
  <si>
    <t>BWN01-FMCG01-SPO-02</t>
  </si>
  <si>
    <t>BWN01-FMCG02-SPO-01</t>
  </si>
  <si>
    <t>BWN01-FMCG-SPO-00</t>
  </si>
  <si>
    <t>BWN01-FMCG-ASM-01</t>
  </si>
  <si>
    <t>G1518</t>
  </si>
  <si>
    <t>G1505</t>
  </si>
  <si>
    <t>Haider Khan</t>
  </si>
  <si>
    <t>Renala</t>
  </si>
  <si>
    <t>G1287</t>
  </si>
  <si>
    <t>G1473</t>
  </si>
  <si>
    <t>E-01722</t>
  </si>
  <si>
    <t>G1504</t>
  </si>
  <si>
    <t>E-02273</t>
  </si>
  <si>
    <t>Mudassar Ali</t>
  </si>
  <si>
    <t>Shairaz Ahmed</t>
  </si>
  <si>
    <t>Atif Khaqan</t>
  </si>
  <si>
    <t>E-01788</t>
  </si>
  <si>
    <t>G1425</t>
  </si>
  <si>
    <t>G1462</t>
  </si>
  <si>
    <t>G1507</t>
  </si>
  <si>
    <t>E-01716</t>
  </si>
  <si>
    <t>G1500</t>
  </si>
  <si>
    <t>G1517</t>
  </si>
  <si>
    <t>0054</t>
  </si>
  <si>
    <t>Rawalpindi-2</t>
  </si>
  <si>
    <t>RWP02</t>
  </si>
  <si>
    <t>RWP02-FMCG-CM-01</t>
  </si>
  <si>
    <t>RWP02-FMCG-CM-00</t>
  </si>
  <si>
    <t>Vacant SGD-02</t>
  </si>
  <si>
    <t>M. Raheel</t>
  </si>
  <si>
    <t>G1294</t>
  </si>
  <si>
    <t>G1283</t>
  </si>
  <si>
    <t>0055</t>
  </si>
  <si>
    <t>Islamabad-2</t>
  </si>
  <si>
    <t>ISB02</t>
  </si>
  <si>
    <t>ISB-06</t>
  </si>
  <si>
    <t>ST-ISB-2-DIR-PHR</t>
  </si>
  <si>
    <t>Danish Mehmood</t>
  </si>
  <si>
    <t>Vacant ISB-05</t>
  </si>
  <si>
    <t>Asif Hussain</t>
  </si>
  <si>
    <t>ISB02-FMCG01-SPO-01</t>
  </si>
  <si>
    <t>ISB02-FMCG01-SPO-02</t>
  </si>
  <si>
    <t>ISB02-FMCG01-SPO-03</t>
  </si>
  <si>
    <t>ISB02-FMCG-SPO-00</t>
  </si>
  <si>
    <t>G1480</t>
  </si>
  <si>
    <t>G1479</t>
  </si>
  <si>
    <t>M. Kamran</t>
  </si>
  <si>
    <t>Faisal Sardar</t>
  </si>
  <si>
    <t>Vacant ISB-03</t>
  </si>
  <si>
    <t>Sy. Abbas Raza Naqvi</t>
  </si>
  <si>
    <t>Farooq</t>
  </si>
  <si>
    <t>E-01723</t>
  </si>
  <si>
    <t>G1348</t>
  </si>
  <si>
    <t>G1422</t>
  </si>
  <si>
    <t>G1333</t>
  </si>
  <si>
    <t>G1349</t>
  </si>
  <si>
    <t>Farid Khan</t>
  </si>
  <si>
    <t>M. Ali Nawaz</t>
  </si>
  <si>
    <t>G1419</t>
  </si>
  <si>
    <t>G1456</t>
  </si>
  <si>
    <t>E-01721</t>
  </si>
  <si>
    <t>0056</t>
  </si>
  <si>
    <t>Peshawar-3</t>
  </si>
  <si>
    <t>PSH03</t>
  </si>
  <si>
    <t>Vacant CM PSH-1</t>
  </si>
  <si>
    <t>PSH03-FMCG-CM-01</t>
  </si>
  <si>
    <t>PSH03-FMCG-CM-00</t>
  </si>
  <si>
    <t>MNG-04</t>
  </si>
  <si>
    <t>Barkat ALI</t>
  </si>
  <si>
    <t>Iqbal Ahmad Khan</t>
  </si>
  <si>
    <t>G1423</t>
  </si>
  <si>
    <t>Timargara</t>
  </si>
  <si>
    <t>Batakhela</t>
  </si>
  <si>
    <t>Mardan-1</t>
  </si>
  <si>
    <t>0026</t>
  </si>
  <si>
    <t>MDN01</t>
  </si>
  <si>
    <t>G1509</t>
  </si>
  <si>
    <t>G1303</t>
  </si>
  <si>
    <t>G1501</t>
  </si>
  <si>
    <t>G1495</t>
  </si>
  <si>
    <t>Jawad Iqbal</t>
  </si>
  <si>
    <t>Saeed Ahmad</t>
  </si>
  <si>
    <t>Tahir Ameen</t>
  </si>
  <si>
    <t>Rizwan Khan</t>
  </si>
  <si>
    <t>MDN01-FMCG01-SPO-01</t>
  </si>
  <si>
    <t>MDN01-FMCG01-SPO-02</t>
  </si>
  <si>
    <t>MDN01-FMCG02-SPO-01</t>
  </si>
  <si>
    <t>MDN01-FMCG02-SPO-02</t>
  </si>
  <si>
    <t>MDN01-FMCG-SPO-00</t>
  </si>
  <si>
    <t>MDN01-FMCG-ASM-01</t>
  </si>
  <si>
    <t xml:space="preserve">Mardan </t>
  </si>
  <si>
    <t>Zainul Abdeen</t>
  </si>
  <si>
    <t>Vacant T-PSH-01</t>
  </si>
  <si>
    <t>Tariq Sshah</t>
  </si>
  <si>
    <t xml:space="preserve">Peshawar </t>
  </si>
  <si>
    <t>G1488</t>
  </si>
  <si>
    <t>G1454</t>
  </si>
  <si>
    <t>G1487</t>
  </si>
  <si>
    <t>G1459</t>
  </si>
  <si>
    <t>G1486</t>
  </si>
  <si>
    <t>G1519</t>
  </si>
  <si>
    <t>E-01718</t>
  </si>
  <si>
    <t>M. Ubaid</t>
  </si>
  <si>
    <t xml:space="preserve">Charsada </t>
  </si>
  <si>
    <t>STH-JHG-1-DIR-PHR</t>
  </si>
  <si>
    <t>STH-LYH-1-DIR-PHR</t>
  </si>
  <si>
    <t>STH-HYD-1-DIR-PHR</t>
  </si>
  <si>
    <t>STH-NWB-1-DIR-PHR</t>
  </si>
  <si>
    <t>STH-MPK-1-DIR-PHR</t>
  </si>
  <si>
    <t>STH-QTA-1-DIR-PHR</t>
  </si>
  <si>
    <t>STH-SUK-1-DIR-PHR</t>
  </si>
  <si>
    <t>STH-LRK-1-DIR-PHR</t>
  </si>
  <si>
    <t>STH-JLM-1-DIR-PHR</t>
  </si>
  <si>
    <t>STH-GUJ-1-DIR-PHR</t>
  </si>
  <si>
    <t>STH-SKT-1-DIR-PHR</t>
  </si>
  <si>
    <t>STH-GJW-1-DIR-PHR</t>
  </si>
  <si>
    <t>STH-GJW-2-DIR-PHR</t>
  </si>
  <si>
    <t>STH-RYK-1-DIR-PHR</t>
  </si>
  <si>
    <t>STH-KWL-1-DIR-PHR</t>
  </si>
  <si>
    <t>STH-DGK-1-DIR-PHR</t>
  </si>
  <si>
    <t>STH-KSR-1-DIR-PHR</t>
  </si>
  <si>
    <t>STH-BWN-1-DIR-PHR</t>
  </si>
  <si>
    <t>STH-SWL-1-DIR-PHR</t>
  </si>
  <si>
    <t>STH-OKR-1-DIR-PHR</t>
  </si>
  <si>
    <t>STH-SGD-1-DIR-PHR</t>
  </si>
  <si>
    <t>STH-ABT-1-DIR-PHR</t>
  </si>
  <si>
    <t>STH-RWP-1-DIR-PHR</t>
  </si>
  <si>
    <t>STH-ISB-1-DIR-PHR</t>
  </si>
  <si>
    <t>STH-LHR-3-DIR-PHR</t>
  </si>
  <si>
    <t>STH-LHR-2-DIR-PHR</t>
  </si>
  <si>
    <t>STH-DIK-1-DIR-PHR</t>
  </si>
  <si>
    <t>STH-MNG-1-DIR-PHR</t>
  </si>
  <si>
    <t>STH-PSH-1-DIR-PHR</t>
  </si>
  <si>
    <t>STH-PSH-2-DIR-PHR</t>
  </si>
  <si>
    <t>STH-MDN-1-DIR-PHR</t>
  </si>
  <si>
    <t>ISB02-FMCG01-ASM-01</t>
  </si>
  <si>
    <t>E-01669</t>
  </si>
  <si>
    <t>CNT-A</t>
  </si>
  <si>
    <t>E-02334</t>
  </si>
  <si>
    <t>E-02280</t>
  </si>
  <si>
    <t>F-GRST-5033</t>
  </si>
  <si>
    <t>E-01763</t>
  </si>
  <si>
    <t>Syed Akif Hussain</t>
  </si>
  <si>
    <t>M.Kashif Khan</t>
  </si>
  <si>
    <t>Mehmood Khan (Hystra)</t>
  </si>
  <si>
    <t>Syed M. Osama Ali</t>
  </si>
  <si>
    <t>Noman Ansari (Hystra)</t>
  </si>
  <si>
    <t>M. Imran Qazi</t>
  </si>
  <si>
    <t>Karachi 2</t>
  </si>
  <si>
    <t>E-01812</t>
  </si>
  <si>
    <t>F-GRST-4657</t>
  </si>
  <si>
    <t>E-02288</t>
  </si>
  <si>
    <t>Asif Ali Soomro (BHFA)</t>
  </si>
  <si>
    <t>M. Punhal Pathan (BHFA)</t>
  </si>
  <si>
    <t>Hafeez Ahmed (BHFA)</t>
  </si>
  <si>
    <t>Khairpur</t>
  </si>
  <si>
    <t>E-01794</t>
  </si>
  <si>
    <t>E-01705</t>
  </si>
  <si>
    <t>F-GRST-4868</t>
  </si>
  <si>
    <t>F-GRST-4958</t>
  </si>
  <si>
    <t>F-GRST-5170</t>
  </si>
  <si>
    <t>E-01684</t>
  </si>
  <si>
    <t>Imran Rauf</t>
  </si>
  <si>
    <t>Sajjad Ali Wagan</t>
  </si>
  <si>
    <t>Vacant (BHFA)</t>
  </si>
  <si>
    <t>Imtiaz Ali (BHFA)</t>
  </si>
  <si>
    <t>M. Arshad (BHFA)</t>
  </si>
  <si>
    <t>Qaiser Feroz</t>
  </si>
  <si>
    <t>Mirpukhas</t>
  </si>
  <si>
    <t>E-01751</t>
  </si>
  <si>
    <t>E-02290</t>
  </si>
  <si>
    <t>E-01752</t>
  </si>
  <si>
    <t>F-GRST-4869</t>
  </si>
  <si>
    <t>F-GRST-4867</t>
  </si>
  <si>
    <t>E-01814</t>
  </si>
  <si>
    <t>M. Fahad Akhtar</t>
  </si>
  <si>
    <t>M. Sabir</t>
  </si>
  <si>
    <t>Wajih Ul Malik</t>
  </si>
  <si>
    <t>E-01762</t>
  </si>
  <si>
    <t>E-02386</t>
  </si>
  <si>
    <t>E-01815</t>
  </si>
  <si>
    <t>M. Ramzan</t>
  </si>
  <si>
    <t>Haroon Rasheed</t>
  </si>
  <si>
    <t>Shahid Imran</t>
  </si>
  <si>
    <t>E-02291</t>
  </si>
  <si>
    <t>Ms. Qudsia Batool</t>
  </si>
  <si>
    <t>E-01795</t>
  </si>
  <si>
    <t>Vacant LHR1 PHR ASM</t>
  </si>
  <si>
    <t>LHR02-PHR-MIO-03</t>
  </si>
  <si>
    <t>Ms. Maryam Siddiqe</t>
  </si>
  <si>
    <t>E-01769</t>
  </si>
  <si>
    <t>E-01750</t>
  </si>
  <si>
    <t>Ms. Tanzeela Muqadas</t>
  </si>
  <si>
    <t>Ahmed Masood</t>
  </si>
  <si>
    <t>E-01734</t>
  </si>
  <si>
    <t>E-02313</t>
  </si>
  <si>
    <t>E-01679</t>
  </si>
  <si>
    <t>Ms. Ambreen Kanwal</t>
  </si>
  <si>
    <t>Ms. Nighat Yasmeen</t>
  </si>
  <si>
    <t>Vacant (Hystra)</t>
  </si>
  <si>
    <t>M. Azam (Hystra)</t>
  </si>
  <si>
    <t>Iftikhar Ahmed (BHFA)</t>
  </si>
  <si>
    <t>Laiq Taj</t>
  </si>
  <si>
    <t>M. Suleman Rahess</t>
  </si>
  <si>
    <t>E-01680</t>
  </si>
  <si>
    <t>E-01738</t>
  </si>
  <si>
    <t>F-GRST-5285</t>
  </si>
  <si>
    <t>E-02308</t>
  </si>
  <si>
    <t>Ms. Rozia Bibi</t>
  </si>
  <si>
    <t>Ms. Uzma Zaman</t>
  </si>
  <si>
    <t>Rahim ullah Khan</t>
  </si>
  <si>
    <t>Dawood (BHFA)</t>
  </si>
  <si>
    <t>Mamoon Rasheed (BHFA)</t>
  </si>
  <si>
    <t>Abubakar (BHFA)</t>
  </si>
  <si>
    <t>Sonia Khan (BHFA)</t>
  </si>
  <si>
    <t>Atiq ur Rehman (BHFA)</t>
  </si>
  <si>
    <t>Jawad Hussain</t>
  </si>
  <si>
    <t>E-02276</t>
  </si>
  <si>
    <t>E-02287</t>
  </si>
  <si>
    <t>F-GRST-5171</t>
  </si>
  <si>
    <t>F-GRST-5288</t>
  </si>
  <si>
    <t>F-GRST-5276</t>
  </si>
  <si>
    <t>F-GRST-5302</t>
  </si>
  <si>
    <t>F-GRST-5289</t>
  </si>
  <si>
    <t>E-02274</t>
  </si>
  <si>
    <t>DIR</t>
  </si>
  <si>
    <t>Hafiz Mehran Ali</t>
  </si>
  <si>
    <t>Ms. Iqra Saeed</t>
  </si>
  <si>
    <t>E-02330</t>
  </si>
  <si>
    <t>E-02278</t>
  </si>
  <si>
    <t>E-02294</t>
  </si>
  <si>
    <t>E-02289</t>
  </si>
  <si>
    <t>E-02333</t>
  </si>
  <si>
    <t>M. Tayyab</t>
  </si>
  <si>
    <t>STH-A-SF-RM-01</t>
  </si>
  <si>
    <t>CNT-A-SF-RM-01</t>
  </si>
  <si>
    <t>NTH-A-SF-RM-01</t>
  </si>
  <si>
    <t>F-GRST-5018</t>
  </si>
  <si>
    <t>0335-0077033</t>
  </si>
  <si>
    <t>0336-0843638</t>
  </si>
  <si>
    <t>0331-5098629</t>
  </si>
  <si>
    <t>F-GRST-4668</t>
  </si>
  <si>
    <t>F-GRST-4663</t>
  </si>
  <si>
    <t>F-GRST-4849</t>
  </si>
  <si>
    <t>F-GRST-5032</t>
  </si>
  <si>
    <t>F-GRST-5019</t>
  </si>
  <si>
    <t>Tasleem Khan</t>
  </si>
  <si>
    <t>Asim Khan</t>
  </si>
  <si>
    <t>0324-3460738</t>
  </si>
  <si>
    <t>0333-3517910</t>
  </si>
  <si>
    <t>0313-3775900</t>
  </si>
  <si>
    <t>42501-5778428-4</t>
  </si>
  <si>
    <t>42201-2139275-6</t>
  </si>
  <si>
    <t>42101-2754281-0</t>
  </si>
  <si>
    <t>42101-2179912-1</t>
  </si>
  <si>
    <t>61101-2775281-2</t>
  </si>
  <si>
    <t>BLC01-SF-SFE-03</t>
  </si>
  <si>
    <t>Pishin</t>
  </si>
  <si>
    <t>Loralai</t>
  </si>
  <si>
    <t>Naeemullah Shaikh</t>
  </si>
  <si>
    <t>0316-5837197</t>
  </si>
  <si>
    <t>45402-8359767-1</t>
  </si>
  <si>
    <t>0331-3985324</t>
  </si>
  <si>
    <t>0333-3937414</t>
  </si>
  <si>
    <t>0300-3906061</t>
  </si>
  <si>
    <t>54303-4502166-7</t>
  </si>
  <si>
    <t>0312-1295884</t>
  </si>
  <si>
    <t>54400-5742627-2</t>
  </si>
  <si>
    <t>FSD01-SF-CHO-01</t>
  </si>
  <si>
    <t>MUX01-SF-CHO-01</t>
  </si>
  <si>
    <t>F-GRST-5183</t>
  </si>
  <si>
    <t>F-GRST-5312</t>
  </si>
  <si>
    <t>Shabnum Anwar</t>
  </si>
  <si>
    <t>Shah Noor</t>
  </si>
  <si>
    <t>0302-7933491</t>
  </si>
  <si>
    <t>0309-9913031</t>
  </si>
  <si>
    <t>32304-3038034-1</t>
  </si>
  <si>
    <t>Seemab Shabbir</t>
  </si>
  <si>
    <t>Inzimam ul Haq</t>
  </si>
  <si>
    <t>Texila</t>
  </si>
  <si>
    <t>34603-5879541-2</t>
  </si>
  <si>
    <t>0300-3967285</t>
  </si>
  <si>
    <t>16101-6078061-8</t>
  </si>
  <si>
    <t>0301-6604878</t>
  </si>
  <si>
    <t>F-GRST-5315</t>
  </si>
  <si>
    <t>F-GRST-5300</t>
  </si>
  <si>
    <t>KHI04-FMCG02-SPO-02</t>
  </si>
  <si>
    <t>Vacant HYD-04</t>
  </si>
  <si>
    <t>Shan Kumar</t>
  </si>
  <si>
    <t>W-LHR-11</t>
  </si>
  <si>
    <t>PSH01-PHR-MIO-11</t>
  </si>
  <si>
    <t>ISB01-PHR-MIO-08</t>
  </si>
  <si>
    <t>SUK01-PHR-MIO-06</t>
  </si>
  <si>
    <t>SUK01-PHR-MIO-07</t>
  </si>
  <si>
    <t>HYD01-PHR-MIO-05</t>
  </si>
  <si>
    <t>HYD01-PHR-MIO-06</t>
  </si>
  <si>
    <t>PSH01-PHR-MIO-07</t>
  </si>
  <si>
    <t>PSH01-PHR-MIO-08</t>
  </si>
  <si>
    <t>PSH01-PHR-MIO-09</t>
  </si>
  <si>
    <t>PSH01-PHR-MIO-10</t>
  </si>
  <si>
    <t>ISB01-PHR-MIO-09</t>
  </si>
  <si>
    <t>E-01799</t>
  </si>
  <si>
    <t>STH-BWP-1-DIR-PHR</t>
  </si>
  <si>
    <t>09</t>
  </si>
  <si>
    <t>10</t>
  </si>
  <si>
    <t>01123</t>
  </si>
  <si>
    <t>CWH Executive</t>
  </si>
  <si>
    <t>0311206</t>
  </si>
  <si>
    <t>0311003</t>
  </si>
  <si>
    <t>0311004</t>
  </si>
  <si>
    <t>0311006</t>
  </si>
  <si>
    <t>0512007</t>
  </si>
  <si>
    <t>0512009</t>
  </si>
  <si>
    <t>0512010</t>
  </si>
  <si>
    <t>0512011</t>
  </si>
  <si>
    <t>0413003</t>
  </si>
  <si>
    <t>0111501</t>
  </si>
  <si>
    <t>0111502</t>
  </si>
  <si>
    <t>0111503</t>
  </si>
  <si>
    <t>0111504</t>
  </si>
  <si>
    <t>0111505</t>
  </si>
  <si>
    <t>01115</t>
  </si>
  <si>
    <t>0111601</t>
  </si>
  <si>
    <t>0111602</t>
  </si>
  <si>
    <t>0111603</t>
  </si>
  <si>
    <t>0111604</t>
  </si>
  <si>
    <t>0111605</t>
  </si>
  <si>
    <t>01116</t>
  </si>
  <si>
    <t>0555502</t>
  </si>
  <si>
    <t>0112008</t>
  </si>
  <si>
    <t>0120006</t>
  </si>
  <si>
    <t>0111301</t>
  </si>
  <si>
    <t>0111302</t>
  </si>
  <si>
    <t>0111303</t>
  </si>
  <si>
    <t>01113</t>
  </si>
  <si>
    <t>0129001</t>
  </si>
  <si>
    <t>0129002</t>
  </si>
  <si>
    <t>0129003</t>
  </si>
  <si>
    <t>01290</t>
  </si>
  <si>
    <t>0126009</t>
  </si>
  <si>
    <t>0128001</t>
  </si>
  <si>
    <t>01280</t>
  </si>
  <si>
    <t>0110009</t>
  </si>
  <si>
    <t>0444402</t>
  </si>
  <si>
    <t>0123010</t>
  </si>
  <si>
    <t>0117008</t>
  </si>
  <si>
    <t>0111701</t>
  </si>
  <si>
    <t>0111702</t>
  </si>
  <si>
    <t>0111703</t>
  </si>
  <si>
    <t>0111704</t>
  </si>
  <si>
    <t>0111705</t>
  </si>
  <si>
    <t>01117</t>
  </si>
  <si>
    <t>01304</t>
  </si>
  <si>
    <t>0111401</t>
  </si>
  <si>
    <t>0111402</t>
  </si>
  <si>
    <t>0111403</t>
  </si>
  <si>
    <t>0111404</t>
  </si>
  <si>
    <t>01114</t>
  </si>
  <si>
    <t>0111801</t>
  </si>
  <si>
    <t>0111802</t>
  </si>
  <si>
    <t>0111803</t>
  </si>
  <si>
    <t>0111804</t>
  </si>
  <si>
    <t>0111805</t>
  </si>
  <si>
    <t>01118</t>
  </si>
  <si>
    <t>0111901</t>
  </si>
  <si>
    <t>0111902</t>
  </si>
  <si>
    <t>0111903</t>
  </si>
  <si>
    <t>0111904</t>
  </si>
  <si>
    <t>01119</t>
  </si>
  <si>
    <t>01305</t>
  </si>
  <si>
    <t>0112101</t>
  </si>
  <si>
    <t>0112102</t>
  </si>
  <si>
    <t>0112103</t>
  </si>
  <si>
    <t>0112104</t>
  </si>
  <si>
    <t>01121</t>
  </si>
  <si>
    <t>0112201</t>
  </si>
  <si>
    <t>0112202</t>
  </si>
  <si>
    <t>0112203</t>
  </si>
  <si>
    <t>0112204</t>
  </si>
  <si>
    <t>01122</t>
  </si>
  <si>
    <t>0130102</t>
  </si>
  <si>
    <t>24</t>
  </si>
  <si>
    <t>25</t>
  </si>
  <si>
    <t>0112401</t>
  </si>
  <si>
    <t>Y</t>
  </si>
  <si>
    <t>HYD02</t>
  </si>
  <si>
    <t>LHR04-FMCG02-SPO-01</t>
  </si>
  <si>
    <t>O-HYD-07</t>
  </si>
  <si>
    <t>HYD02-FMCG-SPO-01</t>
  </si>
  <si>
    <t>STH-HYD-2-DIR-PHR</t>
  </si>
  <si>
    <t>O-HYD-08</t>
  </si>
  <si>
    <t>HYD01-FMCG-SPO-01</t>
  </si>
  <si>
    <t>Inayat Ullah</t>
  </si>
  <si>
    <t>Sehar Fatima</t>
  </si>
  <si>
    <t>F-GRST-5319</t>
  </si>
  <si>
    <t>F-GRST-5320</t>
  </si>
  <si>
    <t>1412012</t>
  </si>
  <si>
    <t>14121</t>
  </si>
  <si>
    <t>08121</t>
  </si>
  <si>
    <t>13111</t>
  </si>
  <si>
    <t xml:space="preserve">Zarqa </t>
  </si>
  <si>
    <t>T-GUJ-02</t>
  </si>
  <si>
    <t>Change Required in Nov-24</t>
  </si>
  <si>
    <t>G1526</t>
  </si>
  <si>
    <t>Zubair</t>
  </si>
  <si>
    <t>RWP02-FMCG01-SPO-01</t>
  </si>
  <si>
    <t>ISB02-FMCG01-SPO-04</t>
  </si>
  <si>
    <t>Khurram Moazzam</t>
  </si>
  <si>
    <t>E-02516</t>
  </si>
  <si>
    <t>Vacant KHI-02</t>
  </si>
  <si>
    <t>Jawwadul Hassan</t>
  </si>
  <si>
    <t>Naz + North Khi-Khi</t>
  </si>
  <si>
    <t>New Khi-Khi</t>
  </si>
  <si>
    <t>Khawaja Ghulam Nabi</t>
  </si>
  <si>
    <t>Arbaz Ur Rehman</t>
  </si>
  <si>
    <t>Hammad Waseem</t>
  </si>
  <si>
    <t>Korangi + Dha-Khi</t>
  </si>
  <si>
    <t>KHI-01-PHR</t>
  </si>
  <si>
    <t>KHI-02-PHR</t>
  </si>
  <si>
    <t>KHI-03-PHR</t>
  </si>
  <si>
    <t>KHI-04-PHR</t>
  </si>
  <si>
    <t>M. Furqan</t>
  </si>
  <si>
    <t>Sy. M. Sadiq Ali</t>
  </si>
  <si>
    <t>Sy. Danish Ali</t>
  </si>
  <si>
    <t>Kd4 Depo-Khi</t>
  </si>
  <si>
    <t>Khawar</t>
  </si>
  <si>
    <t>Abdullah Qureshi</t>
  </si>
  <si>
    <t>Dha + Clifton-Khi</t>
  </si>
  <si>
    <t>Vacant T KHI 10</t>
  </si>
  <si>
    <t>Johar-Khi</t>
  </si>
  <si>
    <t>Karachi-8</t>
  </si>
  <si>
    <t>KHI08</t>
  </si>
  <si>
    <t>0061</t>
  </si>
  <si>
    <t>TE-KHI-01</t>
  </si>
  <si>
    <t>KHI08-FMCG01-TE-01</t>
  </si>
  <si>
    <t>Vacant TE KHI 01</t>
  </si>
  <si>
    <t>TE</t>
  </si>
  <si>
    <t>0130002</t>
  </si>
  <si>
    <t>TE-HYD-01</t>
  </si>
  <si>
    <t>HYD02-FMCG01-TE-01</t>
  </si>
  <si>
    <t>Vacant TE HYD 01</t>
  </si>
  <si>
    <t>Territory Executive</t>
  </si>
  <si>
    <t>TE-MUX-01</t>
  </si>
  <si>
    <t>MUX05-FMCG01-TE-01</t>
  </si>
  <si>
    <t>0063</t>
  </si>
  <si>
    <t>Multan-5</t>
  </si>
  <si>
    <t>MUX05</t>
  </si>
  <si>
    <t>0064</t>
  </si>
  <si>
    <t>Faisalabad-4</t>
  </si>
  <si>
    <t>FSD04</t>
  </si>
  <si>
    <t>TE-FSD-01</t>
  </si>
  <si>
    <t>FSD04-FMCG01-TE-01</t>
  </si>
  <si>
    <t>Tanveer Ul Hassan</t>
  </si>
  <si>
    <t>0065</t>
  </si>
  <si>
    <t>Lahore-5</t>
  </si>
  <si>
    <t>LHR05</t>
  </si>
  <si>
    <t>0130302</t>
  </si>
  <si>
    <t>TE-LHR-01</t>
  </si>
  <si>
    <t>LHR05-FMCG01-TE-01</t>
  </si>
  <si>
    <t>Vacant TE LHR 01</t>
  </si>
  <si>
    <t>Vacant RSM STH-B</t>
  </si>
  <si>
    <t>Gujranwala-3</t>
  </si>
  <si>
    <t>GJW03</t>
  </si>
  <si>
    <t>0066</t>
  </si>
  <si>
    <t>TE-GJW-03</t>
  </si>
  <si>
    <t>GJW03-FMCG01-TE-01</t>
  </si>
  <si>
    <t>Rawalpindi-3</t>
  </si>
  <si>
    <t>RWP-3</t>
  </si>
  <si>
    <t>0067</t>
  </si>
  <si>
    <t>TE-RWP-01</t>
  </si>
  <si>
    <t>RWP03-FMCG01-TE-01</t>
  </si>
  <si>
    <t>Vacant TE RWP 01</t>
  </si>
  <si>
    <t>Peshawar-4</t>
  </si>
  <si>
    <t>PSH04</t>
  </si>
  <si>
    <t>0068</t>
  </si>
  <si>
    <t>TE-PSH-01</t>
  </si>
  <si>
    <t>PSH04-FMCG01-TE-01</t>
  </si>
  <si>
    <t>SUK02</t>
  </si>
  <si>
    <t>W-SUK-01</t>
  </si>
  <si>
    <t>O-HYD-01</t>
  </si>
  <si>
    <t>M. Waseeq</t>
  </si>
  <si>
    <t>Akram</t>
  </si>
  <si>
    <t>0112009</t>
  </si>
  <si>
    <t>NWB-01</t>
  </si>
  <si>
    <t>T-NWB-01</t>
  </si>
  <si>
    <t>O-NWB-01</t>
  </si>
  <si>
    <t>O-NWB-02</t>
  </si>
  <si>
    <t>O-NWB-03</t>
  </si>
  <si>
    <t>NWB01-FMCG-SPO-03</t>
  </si>
  <si>
    <t>Owais Raza</t>
  </si>
  <si>
    <t>M. Ahsan</t>
  </si>
  <si>
    <t>Vacant O NWB 03</t>
  </si>
  <si>
    <t>Naushehro Feroz</t>
  </si>
  <si>
    <t>MPK-01</t>
  </si>
  <si>
    <t>MPK-02</t>
  </si>
  <si>
    <t>T-MPK-01</t>
  </si>
  <si>
    <t>T-MPK-02</t>
  </si>
  <si>
    <t>MPK01-FMCG02-SPO-01</t>
  </si>
  <si>
    <t>Heera Lal</t>
  </si>
  <si>
    <t>Mipurkhas</t>
  </si>
  <si>
    <t>Umer Kot</t>
  </si>
  <si>
    <t>M. Suleman</t>
  </si>
  <si>
    <t>LRK-01</t>
  </si>
  <si>
    <t>LRK-02</t>
  </si>
  <si>
    <t>T-LRK-01</t>
  </si>
  <si>
    <t>T-LRK-02</t>
  </si>
  <si>
    <t>Abdul Hameed</t>
  </si>
  <si>
    <t>Ameet Kumar</t>
  </si>
  <si>
    <t>Nadeem</t>
  </si>
  <si>
    <t>Vacant BWP 02</t>
  </si>
  <si>
    <t>Shahbaz Altaf</t>
  </si>
  <si>
    <t>M. Waseem</t>
  </si>
  <si>
    <t>Abdul Saboor</t>
  </si>
  <si>
    <t>M. Faisal</t>
  </si>
  <si>
    <t>M. Dilbar Khan</t>
  </si>
  <si>
    <t>MUX01-FMCG02-SPO-01</t>
  </si>
  <si>
    <t>M. Noman Naveed</t>
  </si>
  <si>
    <t>MUX01-FMCG02-SPO-02</t>
  </si>
  <si>
    <t>Zile Hussain Hashmi</t>
  </si>
  <si>
    <t>STH-MUX-1-DIR-PHR</t>
  </si>
  <si>
    <t>Ahmed Ali Khan</t>
  </si>
  <si>
    <t>Haroon Rasheed Bhutta</t>
  </si>
  <si>
    <t>M. Arif Shabbir</t>
  </si>
  <si>
    <t>STH-MUX-2-DIR-PHR</t>
  </si>
  <si>
    <t>M. Shahid Javaid</t>
  </si>
  <si>
    <t>MUX04-FMCG01-SPO-01</t>
  </si>
  <si>
    <t>MUX04-FMCG01-SPO-02</t>
  </si>
  <si>
    <t>MUX04-FMCG02-SPO-01</t>
  </si>
  <si>
    <t>MUX04-FMCG02-SPO-02</t>
  </si>
  <si>
    <t>MUX04-FMCG-SPO-00</t>
  </si>
  <si>
    <t>MUX04-FMCG-ASM-01</t>
  </si>
  <si>
    <t>Hammad Ud Din Chisti</t>
  </si>
  <si>
    <t>Kashif Javed</t>
  </si>
  <si>
    <t>Shahzad Naveed</t>
  </si>
  <si>
    <t>STH-MUX-4-DIR-PHR</t>
  </si>
  <si>
    <t>MUX04</t>
  </si>
  <si>
    <t>0062</t>
  </si>
  <si>
    <t>Multan-4</t>
  </si>
  <si>
    <t>Sana-Ullah</t>
  </si>
  <si>
    <t>M.Sher Jan</t>
  </si>
  <si>
    <t>Riaz Shabir Adil</t>
  </si>
  <si>
    <t>Abdul Haseeb Irshad</t>
  </si>
  <si>
    <t>Hammad Naeem</t>
  </si>
  <si>
    <t>M. Saad</t>
  </si>
  <si>
    <t>Ali Zain Ul Abdeen</t>
  </si>
  <si>
    <t>Hamid Ali</t>
  </si>
  <si>
    <t>Ali Zain</t>
  </si>
  <si>
    <t>LHR-01-PHR</t>
  </si>
  <si>
    <t>LHR-02-PHR</t>
  </si>
  <si>
    <t>LHR-03-PHR</t>
  </si>
  <si>
    <t>LHR-04-PHR</t>
  </si>
  <si>
    <t>Vacant LHR 01</t>
  </si>
  <si>
    <t>Ali Naqi Shah</t>
  </si>
  <si>
    <t>Fazal Abbas</t>
  </si>
  <si>
    <t>M. Imran Ijaz</t>
  </si>
  <si>
    <t>Naeem</t>
  </si>
  <si>
    <t>Khizar Ashraf</t>
  </si>
  <si>
    <t>M. Umair</t>
  </si>
  <si>
    <t>Sy. Iftikhar Ul Hassan</t>
  </si>
  <si>
    <t>Aqeel Meer</t>
  </si>
  <si>
    <t>Faisal Haneef</t>
  </si>
  <si>
    <t>Mubashar Hussain Shah</t>
  </si>
  <si>
    <t>Amir Iqbal</t>
  </si>
  <si>
    <t>Vacant GUJ 01</t>
  </si>
  <si>
    <t>Vacant T GUJ 02</t>
  </si>
  <si>
    <t>Najam Saqib</t>
  </si>
  <si>
    <t>Awais Irshad</t>
  </si>
  <si>
    <t>Ali Mehran</t>
  </si>
  <si>
    <t>Shahzad Liaquat</t>
  </si>
  <si>
    <t>M. Sarfraz</t>
  </si>
  <si>
    <t>Ahmed Hassan</t>
  </si>
  <si>
    <t>Hassan Saeed</t>
  </si>
  <si>
    <t>M. Arsalan</t>
  </si>
  <si>
    <t>ISB02-FMCG02-SPO-01</t>
  </si>
  <si>
    <t>M. Safdar Jaffri</t>
  </si>
  <si>
    <t>Aryan Waseem</t>
  </si>
  <si>
    <t>M. Roohan Tahir</t>
  </si>
  <si>
    <t>ISB02-FMCG-ASM-01</t>
  </si>
  <si>
    <t>Mian Sabtain</t>
  </si>
  <si>
    <t>Kashif Jalal</t>
  </si>
  <si>
    <t>Adnan Ahmed</t>
  </si>
  <si>
    <t>Amir Khan</t>
  </si>
  <si>
    <t>Umar Rafi</t>
  </si>
  <si>
    <t>Shahzad</t>
  </si>
  <si>
    <t>Mohsin Kamal</t>
  </si>
  <si>
    <t>Irshad Khan</t>
  </si>
  <si>
    <t>Asim Iqbal</t>
  </si>
  <si>
    <t>Mansoor Khan</t>
  </si>
  <si>
    <t>Jalal Khan</t>
  </si>
  <si>
    <t>M. Haroon</t>
  </si>
  <si>
    <t>Amin Jan</t>
  </si>
  <si>
    <t>Abbas Hussain</t>
  </si>
  <si>
    <t>Faran Ayub</t>
  </si>
  <si>
    <t>Ms. Vacant KHI02-01</t>
  </si>
  <si>
    <t>Mr. Abdul Ghaffar</t>
  </si>
  <si>
    <t>Ms. Mehwish Kanwal</t>
  </si>
  <si>
    <t>Ms. Saima Parveen</t>
  </si>
  <si>
    <t>Ms. Tasleem Khan</t>
  </si>
  <si>
    <t>LHR02-PHR-PS-02</t>
  </si>
  <si>
    <t>Ms. Areeba Shabbir</t>
  </si>
  <si>
    <t>Danish Shoukat</t>
  </si>
  <si>
    <t>M Asim</t>
  </si>
  <si>
    <t>Vacant LHR01-PS-01 (Hyst)</t>
  </si>
  <si>
    <t>Ms. Maryam Siddique</t>
  </si>
  <si>
    <t>SB-GS-PB-106</t>
  </si>
  <si>
    <t>SB-GS-PB-108</t>
  </si>
  <si>
    <t>SB-GS-PB-110</t>
  </si>
  <si>
    <t>SB-GS-PB-289</t>
  </si>
  <si>
    <t>SB-GS-PB-335</t>
  </si>
  <si>
    <t>SB-GS-PB-337</t>
  </si>
  <si>
    <t>SB-GS-PB-338</t>
  </si>
  <si>
    <t>SB-GS-PB-339</t>
  </si>
  <si>
    <t>SB-GS-PB-343</t>
  </si>
  <si>
    <t>SB-GS-PB-051</t>
  </si>
  <si>
    <t>SB-GS-PB-054</t>
  </si>
  <si>
    <t>SB-GS-PB-057</t>
  </si>
  <si>
    <t>SB-GS-PB-058</t>
  </si>
  <si>
    <t>SB-GS-PB-211</t>
  </si>
  <si>
    <t>SB-GS-PB-296</t>
  </si>
  <si>
    <t>SB-GS-PB-305</t>
  </si>
  <si>
    <t>SB-GS-PB-306</t>
  </si>
  <si>
    <t>SB-GS-PB-015</t>
  </si>
  <si>
    <t>SB-GS-PB-018</t>
  </si>
  <si>
    <t>SB-GS-PB-019</t>
  </si>
  <si>
    <t>SB-GS-PB-020</t>
  </si>
  <si>
    <t>SB-GS-PB-023</t>
  </si>
  <si>
    <t>SB-GS-PB-027</t>
  </si>
  <si>
    <t>SB-GS-PB-205</t>
  </si>
  <si>
    <t>SB-GS-PB-206</t>
  </si>
  <si>
    <t>SB-GS-PB-303</t>
  </si>
  <si>
    <t>SB-GS-PB-304</t>
  </si>
  <si>
    <t>SB-GS-PB-319</t>
  </si>
  <si>
    <t>SB-GS-PB-320</t>
  </si>
  <si>
    <t>SB-GS-PB-121</t>
  </si>
  <si>
    <t>SB-GS-PB-122</t>
  </si>
  <si>
    <t>SB-GS-PB-285</t>
  </si>
  <si>
    <t>SB-GS-PB-300</t>
  </si>
  <si>
    <t>SB-GS-PB-331</t>
  </si>
  <si>
    <t>SB-GS-PB-332</t>
  </si>
  <si>
    <t>SB-GS-PB-334</t>
  </si>
  <si>
    <t>SB-GS-PB-344</t>
  </si>
  <si>
    <t>SB-GS-PB-347</t>
  </si>
  <si>
    <t>SB-GS-PB-030</t>
  </si>
  <si>
    <t>SB-GS-PB-031</t>
  </si>
  <si>
    <t>SB-GS-PB-032</t>
  </si>
  <si>
    <t>SB-GS-PB-033</t>
  </si>
  <si>
    <t>SB-GS-PB-035</t>
  </si>
  <si>
    <t>SB-GS-PB-036</t>
  </si>
  <si>
    <t>SB-GS-PB-037</t>
  </si>
  <si>
    <t>SB-GS-PB-207</t>
  </si>
  <si>
    <t>SB-GS-PB-291</t>
  </si>
  <si>
    <t>SB-GS-PB-292</t>
  </si>
  <si>
    <t>SB-GS-PB-348</t>
  </si>
  <si>
    <t>SB-GS-PB-088</t>
  </si>
  <si>
    <t>SB-GS-PB-089</t>
  </si>
  <si>
    <t>SB-GS-PB-090</t>
  </si>
  <si>
    <t>SB-GS-PB-091</t>
  </si>
  <si>
    <t>SB-GS-PB-092</t>
  </si>
  <si>
    <t>SB-GS-PB-093</t>
  </si>
  <si>
    <t>SB-GS-PB-216</t>
  </si>
  <si>
    <t>SB-GS-PB-279</t>
  </si>
  <si>
    <t>SB-GS-PB-079</t>
  </si>
  <si>
    <t>SB-GS-PB-080</t>
  </si>
  <si>
    <t>SB-GS-PB-082</t>
  </si>
  <si>
    <t>SB-GS-PB-273</t>
  </si>
  <si>
    <t>SB-GS-PB-274</t>
  </si>
  <si>
    <t>SB-GS-PB-276</t>
  </si>
  <si>
    <t>SB-GS-PB-322</t>
  </si>
  <si>
    <t>SB-GS-PB-323</t>
  </si>
  <si>
    <t>SB-GS-PB-324</t>
  </si>
  <si>
    <t>SB-GS-PB-003</t>
  </si>
  <si>
    <t>SB-GS-PB-004</t>
  </si>
  <si>
    <t>SB-GS-PB-005</t>
  </si>
  <si>
    <t>SB-GS-PB-009</t>
  </si>
  <si>
    <t>SB-GS-PB-010</t>
  </si>
  <si>
    <t>SB-GS-PB-011</t>
  </si>
  <si>
    <t>SB-GS-PB-013</t>
  </si>
  <si>
    <t>SB-GS-PB-203</t>
  </si>
  <si>
    <t>SB-GS-PB-290</t>
  </si>
  <si>
    <t>SB-GS-PB-317</t>
  </si>
  <si>
    <t>SB-GS-PB-342</t>
  </si>
  <si>
    <t>SB-GS-PB-038</t>
  </si>
  <si>
    <t>SB-GS-PB-039</t>
  </si>
  <si>
    <t>SB-GS-PB-041</t>
  </si>
  <si>
    <t>SB-GS-PB-042</t>
  </si>
  <si>
    <t>SB-GS-PB-043</t>
  </si>
  <si>
    <t>SB-GS-PB-046</t>
  </si>
  <si>
    <t>SB-GS-PB-209</t>
  </si>
  <si>
    <t>SB-GS-PB-293</t>
  </si>
  <si>
    <t>SB-GS-PB-294</t>
  </si>
  <si>
    <t>SB-GS-PB-295</t>
  </si>
  <si>
    <t>SB-GS-PB-318</t>
  </si>
  <si>
    <t>SB-GS-PB-098</t>
  </si>
  <si>
    <t>SB-GS-PB-099</t>
  </si>
  <si>
    <t>SB-GS-PB-100</t>
  </si>
  <si>
    <t>SB-GS-PB-102</t>
  </si>
  <si>
    <t>SB-GS-PB-225</t>
  </si>
  <si>
    <t>SB-GS-PB-281</t>
  </si>
  <si>
    <t>SB-GS-PB-327</t>
  </si>
  <si>
    <t>SB-GS-PB-328</t>
  </si>
  <si>
    <t>SB-GS-PB-345</t>
  </si>
  <si>
    <t>SB-GS-PB-123</t>
  </si>
  <si>
    <t>SB-GS-PB-125</t>
  </si>
  <si>
    <t>SB-GS-PB-126</t>
  </si>
  <si>
    <t>SB-GS-PB-129</t>
  </si>
  <si>
    <t>SB-GS-PB-131</t>
  </si>
  <si>
    <t>SB-GS-PB-132</t>
  </si>
  <si>
    <t>SB-GS-PB-228</t>
  </si>
  <si>
    <t>SB-GS-PB-282</t>
  </si>
  <si>
    <t>SB-GS-PB-283</t>
  </si>
  <si>
    <t>SB-GS-PB-284</t>
  </si>
  <si>
    <t>SB-GS-PB-330</t>
  </si>
  <si>
    <t>SB-GS-PB-059</t>
  </si>
  <si>
    <t>SB-GS-PB-060</t>
  </si>
  <si>
    <t>SB-GS-PB-063</t>
  </si>
  <si>
    <t>SB-GS-PB-064</t>
  </si>
  <si>
    <t>SB-GS-PB-066</t>
  </si>
  <si>
    <t>SB-GS-PB-069</t>
  </si>
  <si>
    <t>SB-GS-PB-308</t>
  </si>
  <si>
    <t>SB-GS-PB-309</t>
  </si>
  <si>
    <t>SB-GS-PB-321</t>
  </si>
  <si>
    <t>SB-GS-PB-346</t>
  </si>
  <si>
    <t>SB-GS-PB-073</t>
  </si>
  <si>
    <t>SB-GS-PB-213</t>
  </si>
  <si>
    <t>SB-GS-PB-214</t>
  </si>
  <si>
    <t>SB-GS-PB-297</t>
  </si>
  <si>
    <t>SB-GS-PB-299</t>
  </si>
  <si>
    <t>SB-GS-PB-307</t>
  </si>
  <si>
    <t>SB-GS-PB-094</t>
  </si>
  <si>
    <t>SB-GS-PB-220</t>
  </si>
  <si>
    <t>SB-GS-PB-221</t>
  </si>
  <si>
    <t>SB-GS-PB-223</t>
  </si>
  <si>
    <t>SB-GS-PB-326</t>
  </si>
  <si>
    <t>SB-GS-PB-340</t>
  </si>
  <si>
    <t>Z64008351</t>
  </si>
  <si>
    <t>Z64008355</t>
  </si>
  <si>
    <t>Z64008356</t>
  </si>
  <si>
    <t>Z64008352</t>
  </si>
  <si>
    <t>Z64008354</t>
  </si>
  <si>
    <t>Z64008357</t>
  </si>
  <si>
    <t>Z64008353</t>
  </si>
  <si>
    <t>Z64008348</t>
  </si>
  <si>
    <t>Z64008350</t>
  </si>
  <si>
    <t>Z31004483</t>
  </si>
  <si>
    <t>Z31004482</t>
  </si>
  <si>
    <t>Z31004484</t>
  </si>
  <si>
    <t>Z31004479</t>
  </si>
  <si>
    <t>Z31004485</t>
  </si>
  <si>
    <t>Z31004481</t>
  </si>
  <si>
    <t>Z31004480</t>
  </si>
  <si>
    <t>Z31004486</t>
  </si>
  <si>
    <t>Z36004759</t>
  </si>
  <si>
    <t>Z36004762</t>
  </si>
  <si>
    <t>Z36004754</t>
  </si>
  <si>
    <t>Z36004758</t>
  </si>
  <si>
    <t>Z36004760</t>
  </si>
  <si>
    <t>Z36004763</t>
  </si>
  <si>
    <t>Z36004761</t>
  </si>
  <si>
    <t>Z36004757</t>
  </si>
  <si>
    <t>Z36004765</t>
  </si>
  <si>
    <t>Z36004764</t>
  </si>
  <si>
    <t>Z36004755</t>
  </si>
  <si>
    <t>Z36004756</t>
  </si>
  <si>
    <t>Z39004168</t>
  </si>
  <si>
    <t>Z39004165</t>
  </si>
  <si>
    <t>Z39004171</t>
  </si>
  <si>
    <t>Z39004167</t>
  </si>
  <si>
    <t>Z39004173</t>
  </si>
  <si>
    <t>Z39004169</t>
  </si>
  <si>
    <t>Z39004170</t>
  </si>
  <si>
    <t>Z39004166</t>
  </si>
  <si>
    <t>Z39004172</t>
  </si>
  <si>
    <t>Z38004317</t>
  </si>
  <si>
    <t>Z38004311</t>
  </si>
  <si>
    <t>Z38004315</t>
  </si>
  <si>
    <t>Z38004320</t>
  </si>
  <si>
    <t>Z38004314</t>
  </si>
  <si>
    <t>Z38004313</t>
  </si>
  <si>
    <t>Z38004318</t>
  </si>
  <si>
    <t>Z38004316</t>
  </si>
  <si>
    <t>Z38004321</t>
  </si>
  <si>
    <t>Z38004312</t>
  </si>
  <si>
    <t>Z38004319</t>
  </si>
  <si>
    <t>Z41006451</t>
  </si>
  <si>
    <t>Z41006450</t>
  </si>
  <si>
    <t>Z41006449</t>
  </si>
  <si>
    <t>Z41006454</t>
  </si>
  <si>
    <t>Z41006453</t>
  </si>
  <si>
    <t>Z41006452</t>
  </si>
  <si>
    <t>Z41006448</t>
  </si>
  <si>
    <t>Z41006455</t>
  </si>
  <si>
    <t>Z41006456</t>
  </si>
  <si>
    <t>Z41006460</t>
  </si>
  <si>
    <t>Z42007418</t>
  </si>
  <si>
    <t>Z41006459</t>
  </si>
  <si>
    <t>Z41006458</t>
  </si>
  <si>
    <t>Z42007417</t>
  </si>
  <si>
    <t>Z42007416</t>
  </si>
  <si>
    <t>Z42007419</t>
  </si>
  <si>
    <t>Z41006457</t>
  </si>
  <si>
    <t>Z32009118</t>
  </si>
  <si>
    <t>Z32009112</t>
  </si>
  <si>
    <t>Z32009113</t>
  </si>
  <si>
    <t>Z32009120</t>
  </si>
  <si>
    <t>Z32009117</t>
  </si>
  <si>
    <t>Z32009114</t>
  </si>
  <si>
    <t>Z32009119</t>
  </si>
  <si>
    <t>Z32009121</t>
  </si>
  <si>
    <t>Z32009111</t>
  </si>
  <si>
    <t>Z32009116</t>
  </si>
  <si>
    <t>Z32009115</t>
  </si>
  <si>
    <t>Z32009125</t>
  </si>
  <si>
    <t>Z32009127</t>
  </si>
  <si>
    <t>Z32009130</t>
  </si>
  <si>
    <t>Z32009131</t>
  </si>
  <si>
    <t>Z32009132</t>
  </si>
  <si>
    <t>Z32009122</t>
  </si>
  <si>
    <t>Z32009128</t>
  </si>
  <si>
    <t>Z32009129</t>
  </si>
  <si>
    <t>Z32009123</t>
  </si>
  <si>
    <t>Z32009124</t>
  </si>
  <si>
    <t>Z32009126</t>
  </si>
  <si>
    <t>Z39004181</t>
  </si>
  <si>
    <t>Z39004178</t>
  </si>
  <si>
    <t>Z39004180</t>
  </si>
  <si>
    <t>Z39004175</t>
  </si>
  <si>
    <t>Z39004176</t>
  </si>
  <si>
    <t>Z39004177</t>
  </si>
  <si>
    <t>Z39004182</t>
  </si>
  <si>
    <t>Z39004174</t>
  </si>
  <si>
    <t>Z39004179</t>
  </si>
  <si>
    <t>Z42007429</t>
  </si>
  <si>
    <t>Z42007420</t>
  </si>
  <si>
    <t>Z42007421</t>
  </si>
  <si>
    <t>Z42007425</t>
  </si>
  <si>
    <t>Z42007427</t>
  </si>
  <si>
    <t>Z42007423</t>
  </si>
  <si>
    <t>Z42007428</t>
  </si>
  <si>
    <t>Z42007424</t>
  </si>
  <si>
    <t>Z42007426</t>
  </si>
  <si>
    <t>Z42007430</t>
  </si>
  <si>
    <t>Z42007422</t>
  </si>
  <si>
    <t>Z32009142</t>
  </si>
  <si>
    <t>Z32009137</t>
  </si>
  <si>
    <t>Z32009133</t>
  </si>
  <si>
    <t>Z32009135</t>
  </si>
  <si>
    <t>Z32009136</t>
  </si>
  <si>
    <t>Z32009140</t>
  </si>
  <si>
    <t>Z32009141</t>
  </si>
  <si>
    <t>Z32009138</t>
  </si>
  <si>
    <t>Z32009139</t>
  </si>
  <si>
    <t>Z32009134</t>
  </si>
  <si>
    <t>Z32009145</t>
  </si>
  <si>
    <t>Z32009146</t>
  </si>
  <si>
    <t>Z32009144</t>
  </si>
  <si>
    <t>Z32009143</t>
  </si>
  <si>
    <t>Z32009147</t>
  </si>
  <si>
    <t>Z32009148</t>
  </si>
  <si>
    <t>Z39004188</t>
  </si>
  <si>
    <t>Z39004183</t>
  </si>
  <si>
    <t>Z39004185</t>
  </si>
  <si>
    <t>Z39004186</t>
  </si>
  <si>
    <t>Z39004184</t>
  </si>
  <si>
    <t>Z39004187</t>
  </si>
  <si>
    <t>KFW-PROGRAMS</t>
  </si>
  <si>
    <t>KFW-Programs</t>
  </si>
  <si>
    <t>NATL-KFW-HOD-01</t>
  </si>
  <si>
    <t>ATK01-KFW-SEWP-SB-03</t>
  </si>
  <si>
    <t>ATK01-KFW-SEWP-SB-07</t>
  </si>
  <si>
    <t>ATK01-KFW-SEWP-SB-08</t>
  </si>
  <si>
    <t>ATK01-KFW-SEWP-SB-04</t>
  </si>
  <si>
    <t>ATK01-KFW-SEWP-SB-06</t>
  </si>
  <si>
    <t>ATK01-KFW-SEWP-SB-09</t>
  </si>
  <si>
    <t>ATK01-KFW-SEWP-SB-05</t>
  </si>
  <si>
    <t>ATK01-KFW-SEWP-SB-01</t>
  </si>
  <si>
    <t>ATK01-KFW-SEWP-SB-02</t>
  </si>
  <si>
    <t>BWP01-KFW-SEWP-SB-05</t>
  </si>
  <si>
    <t>BWP01-KFW-SEWP-SB-04</t>
  </si>
  <si>
    <t>BWP01-KFW-SEWP-SB-06</t>
  </si>
  <si>
    <t>BWP01-KFW-SEWP-SB-01</t>
  </si>
  <si>
    <t>BWP01-KFW-SEWP-SB-07</t>
  </si>
  <si>
    <t>BWP01-KFW-SEWP-SB-03</t>
  </si>
  <si>
    <t>BWP01-KFW-SEWP-SB-02</t>
  </si>
  <si>
    <t>BWP01-KFW-SEWP-SB-08</t>
  </si>
  <si>
    <t>FSD01-KFW-SEWP-SB-02</t>
  </si>
  <si>
    <t>FSD01-KFW-SEWP-SB-05</t>
  </si>
  <si>
    <t>FSD01-KFW-SEWP-SB-09</t>
  </si>
  <si>
    <t>FSD01-KFW-SEWP-SB-01</t>
  </si>
  <si>
    <t>FSD01-KFW-SEWP-SB-03</t>
  </si>
  <si>
    <t>FSD01-KFW-SEWP-SB-06</t>
  </si>
  <si>
    <t>FSD01-KFW-SEWP-SB-04</t>
  </si>
  <si>
    <t>FSD01-KFW-SEWP-SB-12</t>
  </si>
  <si>
    <t>FSD01-KFW-SEWP-SB-08</t>
  </si>
  <si>
    <t>FSD01-KFW-SEWP-SB-07</t>
  </si>
  <si>
    <t>FSD01-KFW-SEWP-SB-10</t>
  </si>
  <si>
    <t>FSD01-KFW-SEWP-SB-11</t>
  </si>
  <si>
    <t>GUJ01-KFW-SEWP-SB-04</t>
  </si>
  <si>
    <t>GUJ01-KFW-SEWP-SB-01</t>
  </si>
  <si>
    <t>GUJ01-KFW-SEWP-SB-07</t>
  </si>
  <si>
    <t>GUJ01-KFW-SEWP-SB-03</t>
  </si>
  <si>
    <t>GUJ01-KFW-SEWP-SB-09</t>
  </si>
  <si>
    <t>GUJ01-KFW-SEWP-SB-05</t>
  </si>
  <si>
    <t>GUJ01-KFW-SEWP-SB-06</t>
  </si>
  <si>
    <t>GUJ01-KFW-SEWP-SB-02</t>
  </si>
  <si>
    <t>GUJ01-KFW-SEWP-SB-08</t>
  </si>
  <si>
    <t>JHG01-KFW-SEWP-SB-11</t>
  </si>
  <si>
    <t>JHG01-KFW-SEWP-SB-05</t>
  </si>
  <si>
    <t>JHG01-KFW-SEWP-SB-09</t>
  </si>
  <si>
    <t>JHG01-KFW-SEWP-SB-03</t>
  </si>
  <si>
    <t>JHG01-KFW-SEWP-SB-08</t>
  </si>
  <si>
    <t>JHG01-KFW-SEWP-SB-07</t>
  </si>
  <si>
    <t>JHG01-KFW-SEWP-SB-01</t>
  </si>
  <si>
    <t>JHG01-KFW-SEWP-SB-10</t>
  </si>
  <si>
    <t>JHG01-KFW-SEWP-SB-04</t>
  </si>
  <si>
    <t>JHG01-KFW-SEWP-SB-06</t>
  </si>
  <si>
    <t>JHG01-KFW-SEWP-SB-02</t>
  </si>
  <si>
    <t>KSR01-KFW-SEWP-SB-04</t>
  </si>
  <si>
    <t>KSR01-KFW-SEWP-SB-03</t>
  </si>
  <si>
    <t>KSR01-KFW-SEWP-SB-02</t>
  </si>
  <si>
    <t>KSR01-KFW-SEWP-SB-07</t>
  </si>
  <si>
    <t>KSR01-KFW-SEWP-SB-06</t>
  </si>
  <si>
    <t>KSR01-KFW-SEWP-SB-05</t>
  </si>
  <si>
    <t>KSR01-KFW-SEWP-SB-01</t>
  </si>
  <si>
    <t>KSR01-KFW-SEWP-SB-08</t>
  </si>
  <si>
    <t>LHR01-KFW-SEWP-SB-02</t>
  </si>
  <si>
    <t>LHR01-KFW-SEWP-SB-01</t>
  </si>
  <si>
    <t>LHR01-KFW-SEWP-SB-08</t>
  </si>
  <si>
    <t>LHR01-KFW-SEWP-SB-05</t>
  </si>
  <si>
    <t>LHR01-KFW-SEWP-SB-04</t>
  </si>
  <si>
    <t>LHR01-KFW-SEWP-SB-07</t>
  </si>
  <si>
    <t>LHR01-KFW-SEWP-SB-06</t>
  </si>
  <si>
    <t>LHR01-KFW-SEWP-SB-09</t>
  </si>
  <si>
    <t>LHR01-KFW-SEWP-SB-03</t>
  </si>
  <si>
    <t>MUX01-KFW-SEWP-SB-05</t>
  </si>
  <si>
    <t>MUX01-KFW-SEWP-SB-10</t>
  </si>
  <si>
    <t>MUX01-KFW-SEWP-SB-11</t>
  </si>
  <si>
    <t>MUX01-KFW-SEWP-SB-07</t>
  </si>
  <si>
    <t>MUX01-KFW-SEWP-SB-04</t>
  </si>
  <si>
    <t>MUX01-KFW-SEWP-SB-01</t>
  </si>
  <si>
    <t>MUX01-KFW-SEWP-SB-06</t>
  </si>
  <si>
    <t>MUX01-KFW-SEWP-SB-08</t>
  </si>
  <si>
    <t>MUX01-KFW-SEWP-SB-09</t>
  </si>
  <si>
    <t>MUX01-KFW-SEWP-SB-03</t>
  </si>
  <si>
    <t>MUX01-KFW-SEWP-SB-02</t>
  </si>
  <si>
    <t>MZG01-KFW-SEWP-SB-09</t>
  </si>
  <si>
    <t>MZG01-KFW-SEWP-SB-01</t>
  </si>
  <si>
    <t>MZG01-KFW-SEWP-SB-04</t>
  </si>
  <si>
    <t>MZG01-KFW-SEWP-SB-05</t>
  </si>
  <si>
    <t>MZG01-KFW-SEWP-SB-11</t>
  </si>
  <si>
    <t>MZG01-KFW-SEWP-SB-06</t>
  </si>
  <si>
    <t>MZG01-KFW-SEWP-SB-02</t>
  </si>
  <si>
    <t>MZG01-KFW-SEWP-SB-03</t>
  </si>
  <si>
    <t>MZG01-KFW-SEWP-SB-07</t>
  </si>
  <si>
    <t>MZG01-KFW-SEWP-SB-08</t>
  </si>
  <si>
    <t>MZG01-KFW-SEWP-SB-10</t>
  </si>
  <si>
    <t>NRW01-KFW-SEWP-SB-07</t>
  </si>
  <si>
    <t>NRW01-KFW-SEWP-SB-04</t>
  </si>
  <si>
    <t>NRW01-KFW-SEWP-SB-06</t>
  </si>
  <si>
    <t>NRW01-KFW-SEWP-SB-02</t>
  </si>
  <si>
    <t>NRW01-KFW-SEWP-SB-03</t>
  </si>
  <si>
    <t>NRW01-KFW-SEWP-SB-09</t>
  </si>
  <si>
    <t>NRW01-KFW-SEWP-SB-08</t>
  </si>
  <si>
    <t>NRW01-KFW-SEWP-SB-01</t>
  </si>
  <si>
    <t>NRW01-KFW-SEWP-SB-05</t>
  </si>
  <si>
    <t>OKR01-KFW-SEWP-SB-10</t>
  </si>
  <si>
    <t>OKR01-KFW-SEWP-SB-01</t>
  </si>
  <si>
    <t>OKR01-KFW-SEWP-SB-02</t>
  </si>
  <si>
    <t>OKR01-KFW-SEWP-SB-06</t>
  </si>
  <si>
    <t>OKR01-KFW-SEWP-SB-08</t>
  </si>
  <si>
    <t>OKR01-KFW-SEWP-SB-04</t>
  </si>
  <si>
    <t>OKR01-KFW-SEWP-SB-09</t>
  </si>
  <si>
    <t>OKR01-KFW-SEWP-SB-05</t>
  </si>
  <si>
    <t>OKR01-KFW-SEWP-SB-07</t>
  </si>
  <si>
    <t>OKR01-KFW-SEWP-SB-11</t>
  </si>
  <si>
    <t>OKR01-KFW-SEWP-SB-03</t>
  </si>
  <si>
    <t>RJP01-KFW-SEWP-SB-10</t>
  </si>
  <si>
    <t>RJP01-KFW-SEWP-SB-05</t>
  </si>
  <si>
    <t>RJP01-KFW-SEWP-SB-01</t>
  </si>
  <si>
    <t>RJP01-KFW-SEWP-SB-03</t>
  </si>
  <si>
    <t>RJP01-KFW-SEWP-SB-04</t>
  </si>
  <si>
    <t>RJP01-KFW-SEWP-SB-08</t>
  </si>
  <si>
    <t>RJP01-KFW-SEWP-SB-09</t>
  </si>
  <si>
    <t>RJP01-KFW-SEWP-SB-06</t>
  </si>
  <si>
    <t>RJP01-KFW-SEWP-SB-07</t>
  </si>
  <si>
    <t>RJP01-KFW-SEWP-SB-02</t>
  </si>
  <si>
    <t>SWL01-KFW-SEWP-SB-03</t>
  </si>
  <si>
    <t>SWL01-KFW-SEWP-SB-04</t>
  </si>
  <si>
    <t>SWL01-KFW-SEWP-SB-02</t>
  </si>
  <si>
    <t>SWL01-KFW-SEWP-SB-01</t>
  </si>
  <si>
    <t>SWL01-KFW-SEWP-SB-05</t>
  </si>
  <si>
    <t>SWL01-KFW-SEWP-SB-06</t>
  </si>
  <si>
    <t>SKT01-KFW-SEWP-SB-06</t>
  </si>
  <si>
    <t>SKT01-KFW-SEWP-SB-01</t>
  </si>
  <si>
    <t>SKT01-KFW-SEWP-SB-03</t>
  </si>
  <si>
    <t>SKT01-KFW-SEWP-SB-04</t>
  </si>
  <si>
    <t>SKT01-KFW-SEWP-SB-02</t>
  </si>
  <si>
    <t>SKT01-KFW-SEWP-SB-05</t>
  </si>
  <si>
    <t>KHI-05-PHR</t>
  </si>
  <si>
    <t>KHI03-FMCG01-SPO-05</t>
  </si>
  <si>
    <t>Zohair Abbas</t>
  </si>
  <si>
    <t>M. Amir Ali</t>
  </si>
  <si>
    <t>Mubashir Khan</t>
  </si>
  <si>
    <t>Naz+North Khi</t>
  </si>
  <si>
    <t>Orangi Town Khi</t>
  </si>
  <si>
    <t>Gulshan+Johar Khi</t>
  </si>
  <si>
    <t>M. Ashir</t>
  </si>
  <si>
    <t>Old City+Baldia-Khi</t>
  </si>
  <si>
    <t>Korangi+Dha-Khi</t>
  </si>
  <si>
    <t>Abdul Samii</t>
  </si>
  <si>
    <t>Dha+Clifton-Khi</t>
  </si>
  <si>
    <t>Sameer Khan</t>
  </si>
  <si>
    <t>W-KHI-01</t>
  </si>
  <si>
    <t>KHI07-FMCG-SPO-01</t>
  </si>
  <si>
    <t>Sajid Ali</t>
  </si>
  <si>
    <t>Kashif Ansari</t>
  </si>
  <si>
    <t>South-E</t>
  </si>
  <si>
    <t>STH-E</t>
  </si>
  <si>
    <t>STH-E-FMCG-RSM-01</t>
  </si>
  <si>
    <t>STH-E-FMCG-RSM-00</t>
  </si>
  <si>
    <t>Abdul Rafyay</t>
  </si>
  <si>
    <t>Dileep Kumar Choudhri</t>
  </si>
  <si>
    <t>Vijay Kumar</t>
  </si>
  <si>
    <t>Naushero Feroz</t>
  </si>
  <si>
    <t>M. Kashif Anasri</t>
  </si>
  <si>
    <t>Hasilpur</t>
  </si>
  <si>
    <t>Muzafargarh</t>
  </si>
  <si>
    <t>Hafiz M. Usman</t>
  </si>
  <si>
    <t>Junaid Shafqat</t>
  </si>
  <si>
    <t>Ayaz Ahmad</t>
  </si>
  <si>
    <t>Yaseen Hameed</t>
  </si>
  <si>
    <t>M. Abbadur Rehman</t>
  </si>
  <si>
    <t>Shah Nawaz</t>
  </si>
  <si>
    <t>M. Dawood Kareem</t>
  </si>
  <si>
    <t>M. Shoaib</t>
  </si>
  <si>
    <t>Jarranwala</t>
  </si>
  <si>
    <t>Ameen Ehtisham Elahi</t>
  </si>
  <si>
    <t>Vacant LHR-07</t>
  </si>
  <si>
    <t>Mubashar Iqbal</t>
  </si>
  <si>
    <t>Vacant LHR-08</t>
  </si>
  <si>
    <t>Khizer Ashraf</t>
  </si>
  <si>
    <t>Anees Ul Rehman</t>
  </si>
  <si>
    <t>0069</t>
  </si>
  <si>
    <t>Chakwal-1</t>
  </si>
  <si>
    <t>CHK01</t>
  </si>
  <si>
    <t>Zarak Khan</t>
  </si>
  <si>
    <t>Ehsan Afzal</t>
  </si>
  <si>
    <t>Aqib Javed</t>
  </si>
  <si>
    <t>Ihsan Sabir</t>
  </si>
  <si>
    <t>Abbas Ali</t>
  </si>
  <si>
    <t>Ghulam Fareed</t>
  </si>
  <si>
    <t>Furqan Haider</t>
  </si>
  <si>
    <t>Kamal Rizwan</t>
  </si>
  <si>
    <t>W-RWP-01</t>
  </si>
  <si>
    <t>RWP02-FMCG-SPO-01</t>
  </si>
  <si>
    <t>Salman Tariq Shah</t>
  </si>
  <si>
    <t>STH-CHK-1-DIR-PHR</t>
  </si>
  <si>
    <t>CHK01-FMCG-ASM-01</t>
  </si>
  <si>
    <t>CHK01-FMCG-SPO-00</t>
  </si>
  <si>
    <t>CHK01-FMCG02-SPO-02</t>
  </si>
  <si>
    <t>CHK01-FMCG02-SPO-01</t>
  </si>
  <si>
    <t>CHK01-FMCG01-SPO-01</t>
  </si>
  <si>
    <t>CHK-01</t>
  </si>
  <si>
    <t>CHK-02</t>
  </si>
  <si>
    <t>T-CHK-01</t>
  </si>
  <si>
    <t>T-CHK-02</t>
  </si>
  <si>
    <t>CHK01-FMCG01-SPO-02</t>
  </si>
  <si>
    <t>Ahmed Afaq</t>
  </si>
  <si>
    <t>Behram Jaleel</t>
  </si>
  <si>
    <t>Ghuam Murtajez</t>
  </si>
  <si>
    <t>Imran Nadir</t>
  </si>
  <si>
    <t>O-ISB-05</t>
  </si>
  <si>
    <t>Roohan Tahir</t>
  </si>
  <si>
    <t>M. Ishaq</t>
  </si>
  <si>
    <t>Islamabad-PHR-TCH</t>
  </si>
  <si>
    <t>Gujjar Khan</t>
  </si>
  <si>
    <t>ISB02-FMCG-SPO-01</t>
  </si>
  <si>
    <t>M. Talha</t>
  </si>
  <si>
    <t>Haide Mehmood</t>
  </si>
  <si>
    <t>Jauhrabad</t>
  </si>
  <si>
    <t>Izanabbas</t>
  </si>
  <si>
    <t>Kamran Khan</t>
  </si>
  <si>
    <t>Aali Sher</t>
  </si>
  <si>
    <t>Charsada</t>
  </si>
  <si>
    <t>PSH03-FMCG01-TE-01</t>
  </si>
  <si>
    <t>North-F</t>
  </si>
  <si>
    <t>NTH-F</t>
  </si>
  <si>
    <t>NTH-F-FMCG-RSM-00</t>
  </si>
  <si>
    <t>NTH-F-FMCG-RSM-01</t>
  </si>
  <si>
    <t>Sy. Abrar Hussain Shah</t>
  </si>
  <si>
    <t>Saad Rehmna</t>
  </si>
  <si>
    <t>Sardar Waris Ayub</t>
  </si>
  <si>
    <t>Haripur</t>
  </si>
  <si>
    <t>Imad Ullah Khan</t>
  </si>
  <si>
    <t>Salahauddin</t>
  </si>
  <si>
    <t>M. Abbas Khan</t>
  </si>
  <si>
    <t>STH-ISB-2-DIR-PHR</t>
  </si>
  <si>
    <t>FSD04-FMCG-CM-00</t>
  </si>
  <si>
    <t>FSD04-FMCG-CM-01</t>
  </si>
  <si>
    <t>Faisalabad-5</t>
  </si>
  <si>
    <t>FSD05</t>
  </si>
  <si>
    <t>0070</t>
  </si>
  <si>
    <t>FSD05-FMCG01-TE-01</t>
  </si>
  <si>
    <t>STH-FSD-1-DIR-PHR</t>
  </si>
  <si>
    <t>STH-FSD-2-DIR-PHR</t>
  </si>
  <si>
    <t>STH-FSD-3-DIR-PHR</t>
  </si>
  <si>
    <t>FSD03-FMCG-ASM-01</t>
  </si>
  <si>
    <t>FSD03-FMCG-SPO-00</t>
  </si>
  <si>
    <t>FSD03-FMCG01-SPO-03</t>
  </si>
  <si>
    <t>FSD03-FMCG01-SPO-02</t>
  </si>
  <si>
    <t>FSD03-FMCG02-SPO-02</t>
  </si>
  <si>
    <t>FSD03-FMCG02-SPO-01</t>
  </si>
  <si>
    <t>0130701</t>
  </si>
  <si>
    <t>0112301</t>
  </si>
  <si>
    <t>0112501</t>
  </si>
  <si>
    <t>0714001</t>
  </si>
  <si>
    <t>0888802</t>
  </si>
  <si>
    <t>07140</t>
  </si>
  <si>
    <t>Syed Akif Hussain (KHI01-PHR-MIO-01)</t>
  </si>
  <si>
    <t>KHI01 - MIO - Syed Akif Hussain</t>
  </si>
  <si>
    <t>M.Kashif Khan (KHI01-PHR-MIO-02)</t>
  </si>
  <si>
    <t>KHI01 - MIO - M.Kashif Khan</t>
  </si>
  <si>
    <t>Raza Shabir (KHI01-PHR-MIO-03)</t>
  </si>
  <si>
    <t>KHI01 - MIO - Raza Shabir</t>
  </si>
  <si>
    <t>Mehmood Khan (Hystra) (KHI01-PHR-MIO-04)</t>
  </si>
  <si>
    <t>KHI01 - MIO - Mehmood Khan (Hystra)</t>
  </si>
  <si>
    <t>KHI01 - PHR Unmapped</t>
  </si>
  <si>
    <t>KHI01 - ASM - Abdul Raziq Raza</t>
  </si>
  <si>
    <t>KHI02 - MIO - Ms. Vacant KHI02-01</t>
  </si>
  <si>
    <t>Mr. Abdul Ghaffar (KHI02-PHR-MIO-02)</t>
  </si>
  <si>
    <t>KHI02 - MIO - Mr. Abdul Ghaffar</t>
  </si>
  <si>
    <t>Ms. Mehwish Kanwal (KHI02-PHR-MIO-03)</t>
  </si>
  <si>
    <t>KHI02 - MIO - Ms. Mehwish Kanwal</t>
  </si>
  <si>
    <t>Ms. Saima Parveen (KHI02-PHR-MIO-04)</t>
  </si>
  <si>
    <t>KHI02 - MIO - Ms. Saima Parveen</t>
  </si>
  <si>
    <t>0320005@gspharma.com</t>
  </si>
  <si>
    <t>Ms. Tasleem Khan (KHI02-PHR-PS-01)</t>
  </si>
  <si>
    <t>KHI02 - PS - Ms. Tasleem Khan</t>
  </si>
  <si>
    <t>KHI02 - PHR Unmapped</t>
  </si>
  <si>
    <t>03200@gspharma.com</t>
  </si>
  <si>
    <t>KHI02 - ASM - Ahmed Ali Khan</t>
  </si>
  <si>
    <t>Imran Rauf (HYD01-PHR-MIO-01)</t>
  </si>
  <si>
    <t>HYD01 - MIO - Imran Rauf</t>
  </si>
  <si>
    <t>Sajjad Ali Wagan (HYD01-PHR-MIO-02)</t>
  </si>
  <si>
    <t>HYD01 - MIO - Sajjad Ali Wagan</t>
  </si>
  <si>
    <t>M. Imran Qureshi (HYD01-PHR-MIO-03)</t>
  </si>
  <si>
    <t>HYD01 - MIO - M. Imran Qureshi</t>
  </si>
  <si>
    <t>0311003@gspharma.com</t>
  </si>
  <si>
    <t>HYD01 - MIO - Vacant (BHFA)</t>
  </si>
  <si>
    <t>0311004@gspharma.com</t>
  </si>
  <si>
    <t>Imtiaz Ali (BHFA) (HYD01-PHR-MIO-05)</t>
  </si>
  <si>
    <t>HYD01 - MIO - Imtiaz Ali (BHFA)</t>
  </si>
  <si>
    <t>0311006@gspharma.com</t>
  </si>
  <si>
    <t>M. Arshad (BHFA) (HYD01-PHR-MIO-06)</t>
  </si>
  <si>
    <t>HYD01 - MIO - M. Arshad (BHFA)</t>
  </si>
  <si>
    <t>HYD01 - PHR Unmapped</t>
  </si>
  <si>
    <t>HYD01 - ASM - Qaiser Feroz</t>
  </si>
  <si>
    <t>M. Umar (SUK01-PHR-MIO-01)</t>
  </si>
  <si>
    <t>SUK01 - MIO - M. Umar</t>
  </si>
  <si>
    <t>M. Awais (SUK01-PHR-MIO-02)</t>
  </si>
  <si>
    <t>SUK01 - MIO - M. Awais</t>
  </si>
  <si>
    <t>Zulfiqar Ahmed (SUK01-PHR-MIO-03)</t>
  </si>
  <si>
    <t>SUK01 - MIO - Zulfiqar Ahmed</t>
  </si>
  <si>
    <t>0311203@gspharma.com</t>
  </si>
  <si>
    <t>Akhtiar (SUK01-PHR-MIO-04)</t>
  </si>
  <si>
    <t>SUK01 - MIO - Akhtiar</t>
  </si>
  <si>
    <t>Asif Ali Soomro (BHFA) (SUK01-PHR-MIO-05)</t>
  </si>
  <si>
    <t>SUK01 - MIO - Asif Ali Soomro (BHFA)</t>
  </si>
  <si>
    <t>0311206@gspharma.com</t>
  </si>
  <si>
    <t>M. Punhal Pathan (BHFA) (SUK01-PHR-MIO-06)</t>
  </si>
  <si>
    <t>SUK01 - MIO - M. Punhal Pathan (BHFA)</t>
  </si>
  <si>
    <t>SUK01 - PHR Unmapped</t>
  </si>
  <si>
    <t>SUK01 - ASM - Tahir Hussain</t>
  </si>
  <si>
    <t>KHI01 - RSM - Zain Ul Abedin</t>
  </si>
  <si>
    <t>0410008@gspharma.com</t>
  </si>
  <si>
    <t>Tanzeel ur Rehman (MUX01-PHR-MIO-01)</t>
  </si>
  <si>
    <t>MUX01 - MIO - Tanzeel ur Rehman</t>
  </si>
  <si>
    <t>MUX01 - MIO - Vacant</t>
  </si>
  <si>
    <t>Arif Hussain (MUX01-PHR-MIO-03)</t>
  </si>
  <si>
    <t>MUX01 - MIO - Arif Hussain</t>
  </si>
  <si>
    <t>M. Ramzan (MUX01-PHR-MIO-04)</t>
  </si>
  <si>
    <t>MUX01 - MIO - M. Ramzan</t>
  </si>
  <si>
    <t>0410004@gspharma.com</t>
  </si>
  <si>
    <t>Haroon Rasheed (MUX01-PHR-PS-01)</t>
  </si>
  <si>
    <t>MUX01 - PS - Haroon Rasheed</t>
  </si>
  <si>
    <t>MUX01 - PHR Unmapped</t>
  </si>
  <si>
    <t>MUX01 - ASM - Shahid Imran</t>
  </si>
  <si>
    <t>M. Fahad Akhtar (BWP01-PHR-MIO-01)</t>
  </si>
  <si>
    <t>BWP01 - MIO - M. Fahad Akhtar</t>
  </si>
  <si>
    <t>M. Amjad Nadeem (BWP01-PHR-MIO-02)</t>
  </si>
  <si>
    <t>BWP01 - MIO - M. Amjad Nadeem</t>
  </si>
  <si>
    <t>Faisal Shahzad (BWP01-PHR-MIO-03)</t>
  </si>
  <si>
    <t>BWP01 - MIO - Faisal Shahzad</t>
  </si>
  <si>
    <t>033006@gspharma.com</t>
  </si>
  <si>
    <t>M. Sabir (BWP01-PHR-PS-01)</t>
  </si>
  <si>
    <t>BWP01 - PS - M. Sabir</t>
  </si>
  <si>
    <t>BWP01 - PHR Unmapped</t>
  </si>
  <si>
    <t>BWP01 - ASM - Wajih Ul Malik</t>
  </si>
  <si>
    <t>Ms. Qudsia Batool (LHR01-PHR-MIO-01)</t>
  </si>
  <si>
    <t>LHR01 - MIO - Ms. Qudsia Batool</t>
  </si>
  <si>
    <t>Ms. Samina Kosar (LHR01-PHR-MIO-02)</t>
  </si>
  <si>
    <t>LHR01 - MIO - Ms. Samina Kosar</t>
  </si>
  <si>
    <t>0413003@gspharma.com</t>
  </si>
  <si>
    <t>LHR01 - MIO - Vacant</t>
  </si>
  <si>
    <t>Shahid Aslam (LHR01-PHR-MIO-05)</t>
  </si>
  <si>
    <t>LHR01 - MIO - Shahid Aslam</t>
  </si>
  <si>
    <t>LHR01 - PHR Unmapped</t>
  </si>
  <si>
    <t>04130@gspharma.com</t>
  </si>
  <si>
    <t>LHR01 - ASM - Vacant</t>
  </si>
  <si>
    <t>Mr. Atif Bashir (LHR02-PHR-MIO-01)</t>
  </si>
  <si>
    <t>LHR02 - MIO - Mr. Atif Bashir</t>
  </si>
  <si>
    <t>Ms. Areeba Shabbir (LHR02-PHR-MIO-02)</t>
  </si>
  <si>
    <t>LHR02 - MIO - Ms. Areeba Shabbir</t>
  </si>
  <si>
    <t>0411009@gspharma.com</t>
  </si>
  <si>
    <t>LHR02 - MIO - Danish Shoukat</t>
  </si>
  <si>
    <t>0411010@gspharma.com</t>
  </si>
  <si>
    <t>M Asim (LHR02-PHR-PS-01)</t>
  </si>
  <si>
    <t>LHR02 - PS - M Asim</t>
  </si>
  <si>
    <t>0413002@gspharma.com</t>
  </si>
  <si>
    <t>Vacant LHR01-PS-01 (Hyst) (LHR02-PHR-PS-02)</t>
  </si>
  <si>
    <t>LHR02 - PS - Vacant LHR01-PS-01 (Hyst)</t>
  </si>
  <si>
    <t>LHR02 - PHR Unmapped</t>
  </si>
  <si>
    <t>LHR02 - ASM - Ms. Maryam Siddique</t>
  </si>
  <si>
    <t>Ms. Anjum  Rani (GUJ01-PHR-MIO-01)</t>
  </si>
  <si>
    <t>GUJ01 - MIO - Ms. Anjum  Rani</t>
  </si>
  <si>
    <t>Ms. Tanzeela Muqadas (GUJ01-PHR-MIO-02)</t>
  </si>
  <si>
    <t>GUJ01 - MIO - Ms. Tanzeela Muqadas</t>
  </si>
  <si>
    <t>Ahmed Masood (GUJ01-PHR-MIO-03)</t>
  </si>
  <si>
    <t>GUJ01 - MIO - Ahmed Masood</t>
  </si>
  <si>
    <t>Rashid Bashir (GUJ01-PHR-MIO-04)</t>
  </si>
  <si>
    <t>GUJ01 - MIO - Rashid Bashir</t>
  </si>
  <si>
    <t>0412008@gspharma.com</t>
  </si>
  <si>
    <t>Abdul Khalil (GUJ01-PHR-MIO-05)</t>
  </si>
  <si>
    <t>GUJ01 - MIO - Abdul Khalil</t>
  </si>
  <si>
    <t>GUJ01 - PHR Unmapped</t>
  </si>
  <si>
    <t>GUJ01 - ASM - M. Umar Dar</t>
  </si>
  <si>
    <t>Ms. Iqra Rasheed (FSD01-PHR-MIO-01)</t>
  </si>
  <si>
    <t>FSD01 - MIO - Ms. Iqra Rasheed</t>
  </si>
  <si>
    <t>Mehboob Rasheed (FSD01-PHR-MIO-02)</t>
  </si>
  <si>
    <t>FSD01 - MIO - Mehboob Rasheed</t>
  </si>
  <si>
    <t>Amir Farooq (FSD01-PHR-MIO-03)</t>
  </si>
  <si>
    <t>FSD01 - MIO - Amir Farooq</t>
  </si>
  <si>
    <t>0510008@gspharma.com</t>
  </si>
  <si>
    <t>Khurram Shahzad Khan (FSD01-PHR-MIO-04)</t>
  </si>
  <si>
    <t>FSD01 - MIO - Khurram Shahzad Khan</t>
  </si>
  <si>
    <t>0512007@gspharma.com</t>
  </si>
  <si>
    <t>Hafiz Mehran Ali (FSD01-PHR-MIO-05)</t>
  </si>
  <si>
    <t>FSD01 - MIO - Hafiz Mehran Ali</t>
  </si>
  <si>
    <t>0510009@gspharma.com</t>
  </si>
  <si>
    <t>M. Waheed (FSD01-PHR-PS-01)</t>
  </si>
  <si>
    <t>FSD01 - PS - M. Waheed</t>
  </si>
  <si>
    <t>FSD01 - PHR Unmapped</t>
  </si>
  <si>
    <t>FSD01 - ASM - M. Imran</t>
  </si>
  <si>
    <t>Faisal Abbas (SGD01-PHR-MIO-01)</t>
  </si>
  <si>
    <t>SGD01 - MIO - Faisal Abbas</t>
  </si>
  <si>
    <t>Riffat Batool (SGD01-PHR-MIO-03)</t>
  </si>
  <si>
    <t>SGD01 - MIO - Riffat Batool</t>
  </si>
  <si>
    <t>Tanveer Ahmed (SGD01-PHR-MIO-02)</t>
  </si>
  <si>
    <t>SGD01 - MIO - Tanveer Ahmed</t>
  </si>
  <si>
    <t>0513002@gspharma.com</t>
  </si>
  <si>
    <t>Zohaib Waseem Raza (SGD01-PHR-MIO-04)</t>
  </si>
  <si>
    <t>SGD01 - MIO - Zohaib Waseem Raza</t>
  </si>
  <si>
    <t>Mehran Shah (SGD01-PHR-MIO-05)</t>
  </si>
  <si>
    <t>SGD01 - MIO - Mehran Shah</t>
  </si>
  <si>
    <t>0513003@gspharma.com</t>
  </si>
  <si>
    <t>M. Tayyab (SGD01-PHR-PS-01)</t>
  </si>
  <si>
    <t>SGD01 - PS - M. Tayyab</t>
  </si>
  <si>
    <t>SGD01 - PHR Unmapped</t>
  </si>
  <si>
    <t>SGD01 - ASM - Amir Abbas</t>
  </si>
  <si>
    <t>M. Miskeen Khan (ISB01-PHR-MIO-01)</t>
  </si>
  <si>
    <t>ISB01 - MIO - M. Miskeen Khan</t>
  </si>
  <si>
    <t>Ms. Ambreen Kanwal (ISB01-PHR-MIO-02)</t>
  </si>
  <si>
    <t>ISB01 - MIO - Ms. Ambreen Kanwal</t>
  </si>
  <si>
    <t>M. Suleman Rahess (ISB01-PHR-MIO-03)</t>
  </si>
  <si>
    <t>ISB01 - MIO - M. Suleman Rahess</t>
  </si>
  <si>
    <t>Nadeem Niaz (ISB01-PHR-MIO-04)</t>
  </si>
  <si>
    <t>ISB01 - MIO - Nadeem Niaz</t>
  </si>
  <si>
    <t>Furrukh Shahzad (ISB01-PHR-MIO-05)</t>
  </si>
  <si>
    <t>ISB01 - MIO - Furrukh Shahzad</t>
  </si>
  <si>
    <t>Ms. Nighat Yasmeen (ISB01-PHR-MIO-06)</t>
  </si>
  <si>
    <t>ISB01 - MIO - Ms. Nighat Yasmeen</t>
  </si>
  <si>
    <t>ISB01 - MIO - Vacant (Hystra)</t>
  </si>
  <si>
    <t>M. Azam (Hystra) (ISB01-PHR-MIO-08)</t>
  </si>
  <si>
    <t>ISB01 - MIO - M. Azam (Hystra)</t>
  </si>
  <si>
    <t>Iftikhar Ahmed (BHFA) (ISB01-PHR-MIO-09)</t>
  </si>
  <si>
    <t>ISB01 - MIO - Iftikhar Ahmed (BHFA)</t>
  </si>
  <si>
    <t>ISB01 - PHR Unmapped</t>
  </si>
  <si>
    <t>ISB01 - ASM - Laiq Taj</t>
  </si>
  <si>
    <t>Noman Khan (PSH01-PHR-MIO-01)</t>
  </si>
  <si>
    <t>PSH01 - MIO - Noman Khan</t>
  </si>
  <si>
    <t>Ms. Rozia Bibi (PSH01-PHR-MIO-02)</t>
  </si>
  <si>
    <t>PSH01 - MIO - Ms. Rozia Bibi</t>
  </si>
  <si>
    <t>Ms. Uzma Zaman (PSH01-PHR-MIO-03)</t>
  </si>
  <si>
    <t>PSH01 - MIO - Ms. Uzma Zaman</t>
  </si>
  <si>
    <t>0614001@gspharma.com</t>
  </si>
  <si>
    <t>Rahim ullah Khan (PSH01-PHR-MIO-04)</t>
  </si>
  <si>
    <t>PSH01 - MIO - Rahim ullah Khan</t>
  </si>
  <si>
    <t>Naveed Khan (PSH01-PHR-MIO-05)</t>
  </si>
  <si>
    <t>PSH01 - MIO - Naveed Khan</t>
  </si>
  <si>
    <t>0614002@gspharma.com</t>
  </si>
  <si>
    <t>Bilal Khan (PSH01-PHR-MIO-06)</t>
  </si>
  <si>
    <t>PSH01 - MIO - Bilal Khan</t>
  </si>
  <si>
    <t>Dawood (BHFA) (PSH01-PHR-MIO-07)</t>
  </si>
  <si>
    <t>PSH01 - MIO - Dawood (BHFA)</t>
  </si>
  <si>
    <t>0512011@gspharma.com</t>
  </si>
  <si>
    <t>Mamoon Rasheed (BHFA) (PSH01-PHR-MIO-08)</t>
  </si>
  <si>
    <t>PSH01 - MIO - Mamoon Rasheed (BHFA)</t>
  </si>
  <si>
    <t>0512009@gspharma.com</t>
  </si>
  <si>
    <t>Abubakar (BHFA) (PSH01-PHR-MIO-09)</t>
  </si>
  <si>
    <t>PSH01 - MIO - Abubakar (BHFA)</t>
  </si>
  <si>
    <t>0512010@gspharma.com</t>
  </si>
  <si>
    <t>Atiq ur Rehman (BHFA) (PSH01-PHR-MIO-10)</t>
  </si>
  <si>
    <t>PSH01 - MIO - Atiq ur Rehman (BHFA)</t>
  </si>
  <si>
    <t>PSH01 - PHR Unmapped</t>
  </si>
  <si>
    <t>PSH01 - ASM - Jawad Hussain</t>
  </si>
  <si>
    <t>LHR01 - RSM - M. Tahir Zamir</t>
  </si>
  <si>
    <t>ISB01 - RSM - M. Zaman</t>
  </si>
  <si>
    <t>STH-A - DGM - Khurram Moazzam</t>
  </si>
  <si>
    <t>Jawwadul Hassan (KHI-03)</t>
  </si>
  <si>
    <t>KHI01 - SPO - Jawwadul Hassan</t>
  </si>
  <si>
    <t>Mubashir Khan (KHI-04)</t>
  </si>
  <si>
    <t>KHI01 - SPO - Mubashir Khan</t>
  </si>
  <si>
    <t>Naveed Ismail (KHI-05)</t>
  </si>
  <si>
    <t>KHI01 - SPO - Naveed Ismail</t>
  </si>
  <si>
    <t>KHI01 - ASM - Waqasuddin</t>
  </si>
  <si>
    <t>M. Ashir (KHI-06)</t>
  </si>
  <si>
    <t>KHI02 - SPO - M. Ashir</t>
  </si>
  <si>
    <t>M. Sohail (KHI-07)</t>
  </si>
  <si>
    <t>KHI02 - SPO - M. Sohail</t>
  </si>
  <si>
    <t>Waqas Hassam (KHI-08)</t>
  </si>
  <si>
    <t>KHI02 - SPO - Waqas Hassam</t>
  </si>
  <si>
    <t>Arbaz Ur Rehman (KHI-09)</t>
  </si>
  <si>
    <t>KHI02 - SPO - Arbaz Ur Rehman</t>
  </si>
  <si>
    <t>Hammad Waseem (KHI-10)</t>
  </si>
  <si>
    <t>KHI02 - SPO - Hammad Waseem</t>
  </si>
  <si>
    <t>KHI02 - ASM - Abdul Samii</t>
  </si>
  <si>
    <t>Usama Ahmed (KHI-01-PHR)</t>
  </si>
  <si>
    <t>0129001@gsfmcg.com</t>
  </si>
  <si>
    <t>M. Amir Ali (KHI-02-PHR)</t>
  </si>
  <si>
    <t>KHI03 - SPO - M. Amir Ali</t>
  </si>
  <si>
    <t>0129002@gsfmcg.com</t>
  </si>
  <si>
    <t>Sy. M. Sadiq Ali (KHI-03-PHR)</t>
  </si>
  <si>
    <t>KHI03 - SPO - Sy. M. Sadiq Ali</t>
  </si>
  <si>
    <t>Sy. Danish Ali (KHI-04-PHR)</t>
  </si>
  <si>
    <t>KHI03 - SPO - Sy. Danish Ali</t>
  </si>
  <si>
    <t>Zohair Abbas (KHI-05-PHR)</t>
  </si>
  <si>
    <t>KHI03 - SPO - Zohair Abbas</t>
  </si>
  <si>
    <t>0129003@gsfmcg.com</t>
  </si>
  <si>
    <t>KHI03 - FMCG-1 Unmapped</t>
  </si>
  <si>
    <t>01290@gsfmcg.com</t>
  </si>
  <si>
    <t>KHI03 - ASM - Sy. Hassan Iqbal Zaidi</t>
  </si>
  <si>
    <t>KHI04 - SPO - Shahid Hameed</t>
  </si>
  <si>
    <t>Khawar (T-KHI-02)</t>
  </si>
  <si>
    <t>KHI04 - SPO - Khawar</t>
  </si>
  <si>
    <t>M. Jamshed (T-KHI-03)</t>
  </si>
  <si>
    <t>KHI04 - SPO - M. Jamshed</t>
  </si>
  <si>
    <t>0119007@gsfmcg.com</t>
  </si>
  <si>
    <t>Abdullah Qureshi (T-KHI-04)</t>
  </si>
  <si>
    <t>KHI04 - SPO - Abdullah Qureshi</t>
  </si>
  <si>
    <t>KHI04 - FMCG-2 Unmapped</t>
  </si>
  <si>
    <t>KHI04 - ASM - M. Danish</t>
  </si>
  <si>
    <t>Shahroz (T-KHI-05)</t>
  </si>
  <si>
    <t>KHI05 - SPO - Shahroz</t>
  </si>
  <si>
    <t>Abdul Rafay (T-KHI-06)</t>
  </si>
  <si>
    <t>KHI05 - SPO - Abdul Rafay</t>
  </si>
  <si>
    <t>Ashar Ur Rehman (T-KHI-07)</t>
  </si>
  <si>
    <t>KHI05 - SPO - Ashar Ur Rehman</t>
  </si>
  <si>
    <t>Sy. Usama Ahmed (T-KHI-08)</t>
  </si>
  <si>
    <t>KHI05 - SPO - Sy. Usama Ahmed</t>
  </si>
  <si>
    <t>KHI05 - FMCG-2 Unmapped</t>
  </si>
  <si>
    <t>KHI05 - ASM - M. Waqar Iqbal</t>
  </si>
  <si>
    <t>Faiz Bin Saleem (T-KHI-09)</t>
  </si>
  <si>
    <t>KHI06 - SPO - Faiz Bin Saleem</t>
  </si>
  <si>
    <t>Sameer Khan (T-KHI-10)</t>
  </si>
  <si>
    <t>KHI06 - SPO - Sameer Khan</t>
  </si>
  <si>
    <t>0126009@gsfmcg.com</t>
  </si>
  <si>
    <t>M. Asad Khan (T-KHI-11)</t>
  </si>
  <si>
    <t>KHI06 - SPO - M. Asad Khan</t>
  </si>
  <si>
    <t>Zubair (T-KHI-12)</t>
  </si>
  <si>
    <t>KHI06 - SPO - Zubair</t>
  </si>
  <si>
    <t>0128001@gsfmcg.com</t>
  </si>
  <si>
    <t>KHI06 - FMCG-2 Unmapped</t>
  </si>
  <si>
    <t>01280@gsfmcg.com</t>
  </si>
  <si>
    <t>KHI06 - ASM - Sabahat Khan Soori</t>
  </si>
  <si>
    <t>Sajid Ali (W-KHI-01)</t>
  </si>
  <si>
    <t>KHI07 - SPO - Sajid Ali</t>
  </si>
  <si>
    <t>KHI07 - CM - FMCG-CM Unmapped</t>
  </si>
  <si>
    <t>KHI07 - CM - Owais Abid</t>
  </si>
  <si>
    <t>0130002@gsfmcg.com</t>
  </si>
  <si>
    <t>KHI08 - TE - M. Ameen</t>
  </si>
  <si>
    <t>STH-A - RSM - Khawaja Ghulam Nabi</t>
  </si>
  <si>
    <t>Abdul Rafyay (HYD-01)</t>
  </si>
  <si>
    <t>HYD01 - SPO - Abdul Rafyay</t>
  </si>
  <si>
    <t>0112009@gsfmcg.com</t>
  </si>
  <si>
    <t>Salman Ahmed (HYD-02)</t>
  </si>
  <si>
    <t>HYD01 - SPO - Salman Ahmed</t>
  </si>
  <si>
    <t>M. Waseeq (T-HYD-01)</t>
  </si>
  <si>
    <t>HYD01 - SPO - M. Waseeq</t>
  </si>
  <si>
    <t>Ali Ahmed Shaikh (T-HYD-02)</t>
  </si>
  <si>
    <t>HYD01 - SPO - Ali Ahmed Shaikh</t>
  </si>
  <si>
    <t>Akram (O-HYD-01)</t>
  </si>
  <si>
    <t>HYD01 - SPO - Akram</t>
  </si>
  <si>
    <t>M. Awais (NWB-01)</t>
  </si>
  <si>
    <t>NWB01 - SPO - M. Awais</t>
  </si>
  <si>
    <t>M. Ahsan (T-NWB-01)</t>
  </si>
  <si>
    <t>NWB01 - SPO - M. Ahsan</t>
  </si>
  <si>
    <t>0112008@gsfmcg.com</t>
  </si>
  <si>
    <t>M. Irfan (O-NWB-01)</t>
  </si>
  <si>
    <t>NWB01 - SPO - M. Irfan</t>
  </si>
  <si>
    <t>0120006@gsfmcg.com</t>
  </si>
  <si>
    <t>Rashid Ali (O-NWB-02)</t>
  </si>
  <si>
    <t>NWB01 - SPO - Rashid Ali</t>
  </si>
  <si>
    <t>Vijay Kumar (O-NWB-03)</t>
  </si>
  <si>
    <t>NWB01 - SPO - Vijay Kumar</t>
  </si>
  <si>
    <t>Shah Jahan (MPK-01)</t>
  </si>
  <si>
    <t>MPK01 - SPO - Shah Jahan</t>
  </si>
  <si>
    <t>0111301@gsfmcg.com</t>
  </si>
  <si>
    <t>Dileep Kumar Choudhri (MPK-02)</t>
  </si>
  <si>
    <t>MPK01 - SPO - Dileep Kumar Choudhri</t>
  </si>
  <si>
    <t>Junaid Shaikh (T-MPK-01)</t>
  </si>
  <si>
    <t>MPK01 - SPO - Junaid Shaikh</t>
  </si>
  <si>
    <t>0111302@gsfmcg.com</t>
  </si>
  <si>
    <t>Dileep Kumar (T-MPK-02)</t>
  </si>
  <si>
    <t>MPK01 - SPO - Dileep Kumar</t>
  </si>
  <si>
    <t>0111303@gsfmcg.com</t>
  </si>
  <si>
    <t>MPK01 - FMCG Unmapped</t>
  </si>
  <si>
    <t>01113@gsfmcg.com</t>
  </si>
  <si>
    <t>MPK01 - ASM - Kamil Sardar</t>
  </si>
  <si>
    <t>0120002@gsfmcg.com</t>
  </si>
  <si>
    <t>HYD02 - TE - M. Ali Memon</t>
  </si>
  <si>
    <t>0130701@gsfmcg.com</t>
  </si>
  <si>
    <t>STH-B - RSM - Nadeem Farooqui</t>
  </si>
  <si>
    <t>Ravi Kumar (QTA-01)</t>
  </si>
  <si>
    <t>QTA01 - SPO - Ravi Kumar</t>
  </si>
  <si>
    <t>Anil Kumar (T-QTA-01)</t>
  </si>
  <si>
    <t>QTA01 - SPO - Anil Kumar</t>
  </si>
  <si>
    <t>0117008@gsfmcg.com</t>
  </si>
  <si>
    <t>Junaid Zareen (T-QTA-02)</t>
  </si>
  <si>
    <t>QTA01 - SPO - Junaid Zareen</t>
  </si>
  <si>
    <t>QTA01 - ASM - M. Yousuf</t>
  </si>
  <si>
    <t>Abdul Hameed (LRK-01)</t>
  </si>
  <si>
    <t>LRK01 - SPO - Abdul Hameed</t>
  </si>
  <si>
    <t>Haibat Ali (LRK-02)</t>
  </si>
  <si>
    <t>LRK01 - SPO - Haibat Ali</t>
  </si>
  <si>
    <t>Ameet Kumar (T-LRK-01)</t>
  </si>
  <si>
    <t>LRK01 - SPO - Ameet Kumar</t>
  </si>
  <si>
    <t>Nadeem (T-LRK-02)</t>
  </si>
  <si>
    <t>LRK01 - SPO - Nadeem</t>
  </si>
  <si>
    <t>LRK01 - FMCG Unmapped</t>
  </si>
  <si>
    <t>LRK01 - ASM - Imran Khan Soomro</t>
  </si>
  <si>
    <t>Nisar Ahmed (SUK-01)</t>
  </si>
  <si>
    <t>SUK01 - SPO - Nisar Ahmed</t>
  </si>
  <si>
    <t>M. Suleman (T-SUK-01)</t>
  </si>
  <si>
    <t>SUK01 - SPO - M. Suleman</t>
  </si>
  <si>
    <t>SUK01 - ASM - M. Kashif Anasri</t>
  </si>
  <si>
    <t>0130102@gsfmcg.com</t>
  </si>
  <si>
    <t>Sabir (W-SUK-01)</t>
  </si>
  <si>
    <t>SUK02 - SPO - Sabir</t>
  </si>
  <si>
    <t>26@gsfmcg.com</t>
  </si>
  <si>
    <t>STH-C - RSM - Kashif Ansari</t>
  </si>
  <si>
    <t>M. Ahmed (BWP-02)</t>
  </si>
  <si>
    <t>BWP01 - SPO - M. Ahmed</t>
  </si>
  <si>
    <t>Asim Naveed (BWP-03)</t>
  </si>
  <si>
    <t>Ali Raza (T-BWP-01)</t>
  </si>
  <si>
    <t>BWP01 - SPO - Ali Raza</t>
  </si>
  <si>
    <t>0110009@gsfmcg.com</t>
  </si>
  <si>
    <t>Shahbaz Altaf (T-BWP-02)</t>
  </si>
  <si>
    <t>BWP01 - SPO - Shahbaz Altaf</t>
  </si>
  <si>
    <t>M. Ameen (RYK-01)</t>
  </si>
  <si>
    <t>M. Waseem (RYK-02)</t>
  </si>
  <si>
    <t>RYK01 - SPO - M. Waseem</t>
  </si>
  <si>
    <t>Abdul Saboor (RYK-03)</t>
  </si>
  <si>
    <t>RYK01 - SPO - Abdul Saboor</t>
  </si>
  <si>
    <t>M. Faisal (T-RYK-01)</t>
  </si>
  <si>
    <t>RYK01 - SPO - M. Faisal</t>
  </si>
  <si>
    <t>0125004@gsfmcg.com</t>
  </si>
  <si>
    <t>Sajid Saeed (T-RYK-02)</t>
  </si>
  <si>
    <t>RYK01 - SPO - Sajid Saeed</t>
  </si>
  <si>
    <t>M. Dilbar Khan (MUX-01)</t>
  </si>
  <si>
    <t>MUX01 - SPO - M. Dilbar Khan</t>
  </si>
  <si>
    <t>Yasir Ali (MUX-06)</t>
  </si>
  <si>
    <t>MUX01 - SPO - Yasir Ali</t>
  </si>
  <si>
    <t>M. Noman Naveed (T-MUX-01)</t>
  </si>
  <si>
    <t>MUX01 - SPO - M. Noman Naveed</t>
  </si>
  <si>
    <t>0111403@gsfmcg.com</t>
  </si>
  <si>
    <t>Arman Ayoub (T-MUX-06)</t>
  </si>
  <si>
    <t>MUX01 - SPO - Arman Ayoub</t>
  </si>
  <si>
    <t>MUX01 - ASM - Zile Hussain Hashmi</t>
  </si>
  <si>
    <t>MUX03 - CM - FMCG Unmapped</t>
  </si>
  <si>
    <t>MUX03 - CM - Majid Khan</t>
  </si>
  <si>
    <t>M. Nadeem (MUX-03)</t>
  </si>
  <si>
    <t>MUX02 - SPO - M. Nadeem</t>
  </si>
  <si>
    <t>Haroon Rasheed Bhutta (MUX-04)</t>
  </si>
  <si>
    <t>MUX02 - SPO - Haroon Rasheed Bhutta</t>
  </si>
  <si>
    <t>M. Ali Fawad (T-MUX-03)</t>
  </si>
  <si>
    <t>MUX02 - SPO - M. Ali Fawad</t>
  </si>
  <si>
    <t>M. Arif Shabbir (T-MUX-04)</t>
  </si>
  <si>
    <t>MUX02 - SPO - M. Arif Shabbir</t>
  </si>
  <si>
    <t>MUX02 - ASM - M. Shahid Javaid</t>
  </si>
  <si>
    <t>M. Usman (MUX-02)</t>
  </si>
  <si>
    <t>MUX04 - SPO - M. Usman</t>
  </si>
  <si>
    <t>0111401@gsfmcg.com</t>
  </si>
  <si>
    <t>M. Shahid Rasool (MUX-05)</t>
  </si>
  <si>
    <t>MUX04 - SPO - M. Shahid Rasool</t>
  </si>
  <si>
    <t>0123010@gsfmcg.com</t>
  </si>
  <si>
    <t>Hafiz M. Usman (T-MUX-02)</t>
  </si>
  <si>
    <t>MUX04 - SPO - Hafiz M. Usman</t>
  </si>
  <si>
    <t>0111402@gsfmcg.com</t>
  </si>
  <si>
    <t>Junaid Shafqat (T-MUX-05)</t>
  </si>
  <si>
    <t>MUX04 - SPO - Junaid Shafqat</t>
  </si>
  <si>
    <t>0111404@gsfmcg.com</t>
  </si>
  <si>
    <t>MUX04 - FMCG Unmapped</t>
  </si>
  <si>
    <t>01114@gsfmcg.com</t>
  </si>
  <si>
    <t>MUX04 - ASM - Ayaz Ahmad</t>
  </si>
  <si>
    <t>0444402@gsfmcg.com</t>
  </si>
  <si>
    <t>MUX05 - TE - Asif Ali</t>
  </si>
  <si>
    <t>STH-D - RSM - FMCG Unmapped</t>
  </si>
  <si>
    <t>24@gsfmcg.com</t>
  </si>
  <si>
    <t>STH-D - RSM - Majid Khan</t>
  </si>
  <si>
    <t>M. Shahzad (DGK-02)</t>
  </si>
  <si>
    <t>DGK01 - SPO - M. Shahzad</t>
  </si>
  <si>
    <t>Yaseen Hameed (T-DGK-02)</t>
  </si>
  <si>
    <t>DGK01 - SPO - Yaseen Hameed</t>
  </si>
  <si>
    <t>0111601@gsfmcg.com</t>
  </si>
  <si>
    <t>Sadiq Hussain (LYH-01)</t>
  </si>
  <si>
    <t>LYH01 - SPO - Sadiq Hussain</t>
  </si>
  <si>
    <t>0111602@gsfmcg.com</t>
  </si>
  <si>
    <t>Hassan Mukhtiar (LYH-02)</t>
  </si>
  <si>
    <t>LYH01 - SPO - Hassan Mukhtiar</t>
  </si>
  <si>
    <t>0111603@gsfmcg.com</t>
  </si>
  <si>
    <t>Amir Bashir (T-LYH-01)</t>
  </si>
  <si>
    <t>LYH01 - SPO - Amir Bashir</t>
  </si>
  <si>
    <t>0111604@gsfmcg.com</t>
  </si>
  <si>
    <t>Khurram Shahzad (T-LYH-02)</t>
  </si>
  <si>
    <t>LYH01 - SPO - Khurram Shahzad</t>
  </si>
  <si>
    <t>0111605@gsfmcg.com</t>
  </si>
  <si>
    <t>LYH01 - FMCG Unmapped</t>
  </si>
  <si>
    <t>01116@gsfmcg.com</t>
  </si>
  <si>
    <t>LYH01 - ASM - Muzamil Bilal</t>
  </si>
  <si>
    <t>0111501@gsfmcg.com</t>
  </si>
  <si>
    <t>M. Abbadur Rehman (JHG-01)</t>
  </si>
  <si>
    <t>FSD01 - SPO - M. Abbadur Rehman</t>
  </si>
  <si>
    <t>Fahad (FSD-03)</t>
  </si>
  <si>
    <t>FSD01 - SPO - Fahad</t>
  </si>
  <si>
    <t>Qaiser Mehmood (FSD-04)</t>
  </si>
  <si>
    <t>FSD01 - SPO - Qaiser Mehmood</t>
  </si>
  <si>
    <t>0111503@gsfmcg.com</t>
  </si>
  <si>
    <t>Shah Nawaz (T-JHG-01)</t>
  </si>
  <si>
    <t>FSD01 - SPO - Shah Nawaz</t>
  </si>
  <si>
    <t>FSD01 - SPO - Raheel Akbar</t>
  </si>
  <si>
    <t>0111502@gsfmcg.com</t>
  </si>
  <si>
    <t>Abdul Haseeb Irshad (JHG-02)</t>
  </si>
  <si>
    <t>FSD02 - SPO - Abdul Haseeb Irshad</t>
  </si>
  <si>
    <t>Patris Masih (FSD-05)</t>
  </si>
  <si>
    <t>M. Shoaib (T-FSD-01)</t>
  </si>
  <si>
    <t>FSD02 - SPO - M. Shoaib</t>
  </si>
  <si>
    <t>0111504@gsfmcg.com</t>
  </si>
  <si>
    <t>M. Sajid (T-JHG-02)</t>
  </si>
  <si>
    <t>FSD02 - SPO - M. Sajid</t>
  </si>
  <si>
    <t>Ali Shan (T-FSD-05)</t>
  </si>
  <si>
    <t>FSD02 - SPO - Ali Shan</t>
  </si>
  <si>
    <t>FSD02 - ASM - Ali Zain Ul Abdeen</t>
  </si>
  <si>
    <t>M. Fahad (FSD-01)</t>
  </si>
  <si>
    <t>FSD03 - SPO - M. Fahad</t>
  </si>
  <si>
    <t>M. Saad (FSD-02)</t>
  </si>
  <si>
    <t>FSD03 - SPO - M. Saad</t>
  </si>
  <si>
    <t>Rashid Ali (FSD-06)</t>
  </si>
  <si>
    <t>FSD03 - SPO - Rashid Ali</t>
  </si>
  <si>
    <t>Faisal Adnan (T-FSD-02)</t>
  </si>
  <si>
    <t>FSD03 - SPO - Faisal Adnan</t>
  </si>
  <si>
    <t>Farrukh Shahzad (T-FSD-06)</t>
  </si>
  <si>
    <t>FSD03 - SPO - Farrukh Shahzad</t>
  </si>
  <si>
    <t>0111505@gsfmcg.com</t>
  </si>
  <si>
    <t>FSD03 - FMCG Unmapped</t>
  </si>
  <si>
    <t>01115@gsfmcg.com</t>
  </si>
  <si>
    <t>FSD03 - ASM - M. Dawood Kareem</t>
  </si>
  <si>
    <t>FSD04 - CM - FMCG Unmapped</t>
  </si>
  <si>
    <t>FSD04 - CM - M. Usman</t>
  </si>
  <si>
    <t>0555502@gsfmcg.com</t>
  </si>
  <si>
    <t>FSD05 - TE - Tanveer Ul Hassan</t>
  </si>
  <si>
    <t>0112301@gsfmcg.com</t>
  </si>
  <si>
    <t>STH-E - RSM - FMCG Unmapped</t>
  </si>
  <si>
    <t>STH-E - RSM - Kamran Zakir</t>
  </si>
  <si>
    <t>Ali Raza (LHR-01-PHR)</t>
  </si>
  <si>
    <t>LHR01 - SPO - Ali Raza</t>
  </si>
  <si>
    <t>M. Zohaib (LHR-02-PHR)</t>
  </si>
  <si>
    <t>LHR01 - SPO - M. Zohaib</t>
  </si>
  <si>
    <t>Ahmed Ali (LHR-03-PHR)</t>
  </si>
  <si>
    <t>LHR01 - SPO - Ahmed Ali</t>
  </si>
  <si>
    <t>Ali Hasnain (LHR-04-PHR)</t>
  </si>
  <si>
    <t>LHR01 - SPO - Ali Hasnain</t>
  </si>
  <si>
    <t>LHR01 - ASM - M. Haseeb</t>
  </si>
  <si>
    <t>Ali Naqi Shah (LHR-05)</t>
  </si>
  <si>
    <t>LHR02 - SPO - Ali Naqi Shah</t>
  </si>
  <si>
    <t>Ameen Ehtisham Elahi (LHR-06)</t>
  </si>
  <si>
    <t>LHR02 - SPO - Ameen Ehtisham Elahi</t>
  </si>
  <si>
    <t>Vacant LHR-07 (LHR-07)</t>
  </si>
  <si>
    <t>LHR02 - SPO - Vacant LHR-07</t>
  </si>
  <si>
    <t>M. Imran (T-LHR-01)</t>
  </si>
  <si>
    <t>LHR02 - SPO - M. Imran</t>
  </si>
  <si>
    <t>Mubashar Iqbal (T-LHR-02)</t>
  </si>
  <si>
    <t>LHR02 - SPO - Mubashar Iqbal</t>
  </si>
  <si>
    <t>LHR02 - ASM - Shan Irfan</t>
  </si>
  <si>
    <t>0214004@gsfmcg.com</t>
  </si>
  <si>
    <t>Vacant LHR-08 (LHR-08)</t>
  </si>
  <si>
    <t>LHR03 - SPO - Vacant LHR-08</t>
  </si>
  <si>
    <t>Khizer Ashraf (LHR-09)</t>
  </si>
  <si>
    <t>LHR03 - SPO - Khizer Ashraf</t>
  </si>
  <si>
    <t>M. Usman Khan (LHR-10)</t>
  </si>
  <si>
    <t>LHR03 - SPO - M. Usman Khan</t>
  </si>
  <si>
    <t>LHR03 - SPO - Amir Nazir</t>
  </si>
  <si>
    <t>Zubair Ahmed (T-LHR-04)</t>
  </si>
  <si>
    <t>LHR03 - SPO - Zubair Ahmed</t>
  </si>
  <si>
    <t>Asif Ali Nasir (T-LHR-05)</t>
  </si>
  <si>
    <t>LHR03 - SPO - Asif Ali Nasir</t>
  </si>
  <si>
    <t>Anees Ul Rehman (W-LHR-11)</t>
  </si>
  <si>
    <t>LHR04 - SPO - Anees Ul Rehman</t>
  </si>
  <si>
    <t>LHR04 - CM - FMCG Unmapped</t>
  </si>
  <si>
    <t>LHR04 - CM - Abdul Rehman (L)</t>
  </si>
  <si>
    <t>0130302@gsfmcg.com</t>
  </si>
  <si>
    <t>LHR05 - TE - Sy. Salman Haider Zaidi</t>
  </si>
  <si>
    <t>25@gsfmcg.com</t>
  </si>
  <si>
    <t>NTH-A - RSM - Vacant RSM NTH-A</t>
  </si>
  <si>
    <t>Mubashar Hussain Shah (JHL-02)</t>
  </si>
  <si>
    <t>JLM01 - SPO - Mubashar Hussain Shah</t>
  </si>
  <si>
    <t>Zarak Khan (T-JHL-01)</t>
  </si>
  <si>
    <t>JLM01 - SPO - Zarak Khan</t>
  </si>
  <si>
    <t>JLM01 - ASM - Ehsan Afzal</t>
  </si>
  <si>
    <t>0111701@gsfmcg.com</t>
  </si>
  <si>
    <t>M. Ramzan (GUJ-01)</t>
  </si>
  <si>
    <t>GUJ01 - SPO - M. Ramzan</t>
  </si>
  <si>
    <t>0111702@gsfmcg.com</t>
  </si>
  <si>
    <t>Aqib Javed (GUJ-02)</t>
  </si>
  <si>
    <t>GUJ01 - SPO - Aqib Javed</t>
  </si>
  <si>
    <t>0111703@gsfmcg.com</t>
  </si>
  <si>
    <t>Irfan Rasheed (T-GUJ-01)</t>
  </si>
  <si>
    <t>GUJ01 - SPO - Irfan Rasheed</t>
  </si>
  <si>
    <t>0111704@gsfmcg.com</t>
  </si>
  <si>
    <t>Ihsan Sabir (T-GUJ-02)</t>
  </si>
  <si>
    <t>GUJ01 - SPO - Ihsan Sabir</t>
  </si>
  <si>
    <t>0111705@gsfmcg.com</t>
  </si>
  <si>
    <t>01117@gsfmcg.com</t>
  </si>
  <si>
    <t>GUJ01 - ASM - Waseem Mushtaq</t>
  </si>
  <si>
    <t>Noman Ali (SKT-01)</t>
  </si>
  <si>
    <t>M. Asim (SKT-02)</t>
  </si>
  <si>
    <t>SKT01 - SPO - M. Asim</t>
  </si>
  <si>
    <t>Aqeel Meer (T-SKT-01)</t>
  </si>
  <si>
    <t>SKT01 - SPO - Aqeel Meer</t>
  </si>
  <si>
    <t>Sharjeel Khawar (T-SKT-02)</t>
  </si>
  <si>
    <t>SKT01 - SPO - Sharjeel Khawar</t>
  </si>
  <si>
    <t>M. Abu Bakar (GJW-01)</t>
  </si>
  <si>
    <t>GJW01 - SPO - M. Abu Bakar</t>
  </si>
  <si>
    <t>Sy. Gohar Raza (GJW-02)</t>
  </si>
  <si>
    <t>GJW01 - SPO - Sy. Gohar Raza</t>
  </si>
  <si>
    <t>Abbas Ali (T-GJW-01)</t>
  </si>
  <si>
    <t>GJW01 - SPO - Abbas Ali</t>
  </si>
  <si>
    <t>M. Umair Azam Khan (T-GJW-02)</t>
  </si>
  <si>
    <t>GJW01 - SPO - M. Umair Azam Khan</t>
  </si>
  <si>
    <t>GJW01 - FMCG Unmapped</t>
  </si>
  <si>
    <t>GJW01 - ASM - Waqas Kareem</t>
  </si>
  <si>
    <t>GJW02 - SPO - Waqas Ali</t>
  </si>
  <si>
    <t>Uzair Zafar (GJW-04)</t>
  </si>
  <si>
    <t>GJW02 - SPO - Uzair Zafar</t>
  </si>
  <si>
    <t>Shahriyar Subhani (T-GJW-03)</t>
  </si>
  <si>
    <t>GJW02 - SPO - Shahriyar Subhani</t>
  </si>
  <si>
    <t>Sy. Imran Haider (T-GJW-04)</t>
  </si>
  <si>
    <t>GJW02 - SPO - Sy. Imran Haider</t>
  </si>
  <si>
    <t>GJW02 - FMCG Unmapped</t>
  </si>
  <si>
    <t>GJW02 - ASM - Murtaza Haider</t>
  </si>
  <si>
    <t>0111801@gsfmcg.com</t>
  </si>
  <si>
    <t>M. Iqbal (KSR-01)</t>
  </si>
  <si>
    <t>KSR01 - SPO - M. Iqbal</t>
  </si>
  <si>
    <t>0111802@gsfmcg.com</t>
  </si>
  <si>
    <t>Najam Saqib (KSR-02)</t>
  </si>
  <si>
    <t>KSR01 - SPO - Najam Saqib</t>
  </si>
  <si>
    <t>0111803@gsfmcg.com</t>
  </si>
  <si>
    <t>Aqib Niaz Ahmed (T-KSR-01)</t>
  </si>
  <si>
    <t>KSR01 - SPO - Aqib Niaz Ahmed</t>
  </si>
  <si>
    <t>0111804@gsfmcg.com</t>
  </si>
  <si>
    <t>Ghulam Fareed (T-KSR-02)</t>
  </si>
  <si>
    <t>KSR01 - SPO - Ghulam Fareed</t>
  </si>
  <si>
    <t>0111805@gsfmcg.com</t>
  </si>
  <si>
    <t>KSR01 - FMCG Unmapped</t>
  </si>
  <si>
    <t>01118@gsfmcg.com</t>
  </si>
  <si>
    <t>KSR01 - ASM - Ghulam Rasool</t>
  </si>
  <si>
    <t>0111901@gsfmcg.com</t>
  </si>
  <si>
    <t>Nasir Bashir (BWN-01)</t>
  </si>
  <si>
    <t>BWN01 - SPO - Nasir Bashir</t>
  </si>
  <si>
    <t>0111902@gsfmcg.com</t>
  </si>
  <si>
    <t>Ghulam Murtuza (BWN-02)</t>
  </si>
  <si>
    <t>BWN01 - SPO - Ghulam Murtuza</t>
  </si>
  <si>
    <t>0111903@gsfmcg.com</t>
  </si>
  <si>
    <t>Abdul Rehman (T-BWN-01)</t>
  </si>
  <si>
    <t>BWN01 - SPO - Abdul Rehman</t>
  </si>
  <si>
    <t>0111904@gsfmcg.com</t>
  </si>
  <si>
    <t>BWN01 - FMCG Unmapped</t>
  </si>
  <si>
    <t>01119@gsfmcg.com</t>
  </si>
  <si>
    <t>BWN01 - ASM - M. Shahzad Umar</t>
  </si>
  <si>
    <t>Awais Irshad (SWL-01)</t>
  </si>
  <si>
    <t>SWL01 - SPO - Awais Irshad</t>
  </si>
  <si>
    <t>Furqan Haider (SWL-02)</t>
  </si>
  <si>
    <t>SWL01 - SPO - Furqan Haider</t>
  </si>
  <si>
    <t>Shahzad Liaquat (SWL-03)</t>
  </si>
  <si>
    <t>SWL01 - SPO - Shahzad Liaquat</t>
  </si>
  <si>
    <t>Kamal Rizwan (T-SWL-01)</t>
  </si>
  <si>
    <t>SWL01 - SPO - Kamal Rizwan</t>
  </si>
  <si>
    <t>SWL01 - ASM - M. Sarfraz</t>
  </si>
  <si>
    <t>Sajjad Hussain (OKR-01)</t>
  </si>
  <si>
    <t>Khurram Shahzad (OKR-02)</t>
  </si>
  <si>
    <t>OKR01 - SPO - Khurram Shahzad</t>
  </si>
  <si>
    <t>Haider Khan (T-OKR-02)</t>
  </si>
  <si>
    <t>OKR01 - SPO - Haider Khan</t>
  </si>
  <si>
    <t>Naveed Khan (CHK-01)</t>
  </si>
  <si>
    <t>CHK01 - SPO - Naveed Khan</t>
  </si>
  <si>
    <t>Ahmed Afaq (CHK-02)</t>
  </si>
  <si>
    <t>CHK01 - SPO - Ahmed Afaq</t>
  </si>
  <si>
    <t>0112103@gsfmcg.com</t>
  </si>
  <si>
    <t>M. Umair (T-CHK-01)</t>
  </si>
  <si>
    <t>CHK01 - SPO - M. Umair</t>
  </si>
  <si>
    <t>Behram Jaleel (T-CHK-02)</t>
  </si>
  <si>
    <t>CHK01 - SPO - Behram Jaleel</t>
  </si>
  <si>
    <t>0714001@gsfmcg.com</t>
  </si>
  <si>
    <t>CHK01 - FMCG Unmapped</t>
  </si>
  <si>
    <t>07140@gsfmcg.com</t>
  </si>
  <si>
    <t>CHK01 - ASM - Navaid Iqbal</t>
  </si>
  <si>
    <t>Ghuam Murtajez (ISB-01)</t>
  </si>
  <si>
    <t>ISB01 - SPO - Ghuam Murtajez</t>
  </si>
  <si>
    <t>Imran Nadir (ISB-02)</t>
  </si>
  <si>
    <t>ISB01 - SPO - Imran Nadir</t>
  </si>
  <si>
    <t>M. Awais (T-ISB-01)</t>
  </si>
  <si>
    <t>ISB01 - SPO - M. Awais</t>
  </si>
  <si>
    <t>M. Farooq (T-ISB-02)</t>
  </si>
  <si>
    <t>ISB01 - SPO - M. Farooq</t>
  </si>
  <si>
    <t>ISB01 - ASM - Shafqat Zaman</t>
  </si>
  <si>
    <t>0112101@gsfmcg.com</t>
  </si>
  <si>
    <t>Faisal Sardar (ISB-04)</t>
  </si>
  <si>
    <t>ISB02 - SPO - Faisal Sardar</t>
  </si>
  <si>
    <t>0112102@gsfmcg.com</t>
  </si>
  <si>
    <t>Roohan Tahir (ISB-05)</t>
  </si>
  <si>
    <t>ISB02 - SPO - Roohan Tahir</t>
  </si>
  <si>
    <t>Owais Raza (T-ISB-04)</t>
  </si>
  <si>
    <t>ISB02 - SPO - Owais Raza</t>
  </si>
  <si>
    <t>M. Ishaq (O-ISB-05)</t>
  </si>
  <si>
    <t>ISB02 - SPO - M. Ishaq</t>
  </si>
  <si>
    <t>0112104@gsfmcg.com</t>
  </si>
  <si>
    <t>ISB02 - FMCG Unmapped</t>
  </si>
  <si>
    <t>01121@gsfmcg.com</t>
  </si>
  <si>
    <t>ISB02 - ASM - Mian Sabtain</t>
  </si>
  <si>
    <t>Umar Rafi (RWP-02)</t>
  </si>
  <si>
    <t>RWP01 - SPO - Umar Rafi</t>
  </si>
  <si>
    <t>M. Talha (T-RWP-01)</t>
  </si>
  <si>
    <t>RWP01 - SPO - M. Talha</t>
  </si>
  <si>
    <t>RWP01 - ASM - Ghulam Abbas</t>
  </si>
  <si>
    <t>0888802@gsfmcg.com</t>
  </si>
  <si>
    <t>Salman Tariq Shah (W-RWP-01)</t>
  </si>
  <si>
    <t>RWP02 - SPO - Salman Tariq Shah</t>
  </si>
  <si>
    <t>RWP02 - CM - FMCG Unmapped</t>
  </si>
  <si>
    <t>RWP02 - CM - Altaf Hussain</t>
  </si>
  <si>
    <t>RWP-3 - TE - Saeed Saleem</t>
  </si>
  <si>
    <t>NTH-D - RSM - Moeen Zafar</t>
  </si>
  <si>
    <t>Ahmed Hassan (SGD-01)</t>
  </si>
  <si>
    <t>SGD01 - SPO - Ahmed Hassan</t>
  </si>
  <si>
    <t>Haide Mehmood (SGD-02)</t>
  </si>
  <si>
    <t>SGD01 - SPO - Haide Mehmood</t>
  </si>
  <si>
    <t>Abdul Rehman (SGD-03)</t>
  </si>
  <si>
    <t>SGD01 - SPO - Abdul Rehman</t>
  </si>
  <si>
    <t>M. Raheel (T-SGD-02)</t>
  </si>
  <si>
    <t>SGD01 - SPO - M. Raheel</t>
  </si>
  <si>
    <t>M. Irfan (DIK-01)</t>
  </si>
  <si>
    <t>M. Shahzad (DIK-02)</t>
  </si>
  <si>
    <t>DIK01 - SPO - M. Shahzad</t>
  </si>
  <si>
    <t>Izanabbas (T-DIK-01)</t>
  </si>
  <si>
    <t>DIK01 - SPO - Izanabbas</t>
  </si>
  <si>
    <t>Mohsin Kamal (T-DIK-02)</t>
  </si>
  <si>
    <t>DIK01 - SPO - Mohsin Kamal</t>
  </si>
  <si>
    <t>DIK01 - ASM - M. Ali Nawaz</t>
  </si>
  <si>
    <t>Jalal Khan (PSH-01)</t>
  </si>
  <si>
    <t>PSH01 - SPO - Jalal Khan</t>
  </si>
  <si>
    <t>Aali Sher (PSH-02)</t>
  </si>
  <si>
    <t>PSH01 - SPO - Aali Sher</t>
  </si>
  <si>
    <t>Fazil Jan (PSH-04)</t>
  </si>
  <si>
    <t>PSH01 - SPO - Fazil Jan</t>
  </si>
  <si>
    <t>Amin Jan (T-PSH-01)</t>
  </si>
  <si>
    <t>PSH01 - SPO - Amin Jan</t>
  </si>
  <si>
    <t>0224003@gsfmcg.com</t>
  </si>
  <si>
    <t>M. Suleman (T-PSH-02)</t>
  </si>
  <si>
    <t>PSH01 - SPO - M. Suleman</t>
  </si>
  <si>
    <t>PSH01 - ASM - Kamran Khan</t>
  </si>
  <si>
    <t>PSH02 - CM - Daniyal Hussain Mughal</t>
  </si>
  <si>
    <t>PSH03 - TE - Faizan Ali</t>
  </si>
  <si>
    <t>0112401@gsfmcg.com</t>
  </si>
  <si>
    <t>NTH-E - RSM - FMCG Unmapped</t>
  </si>
  <si>
    <t>NTH-E - RSM - Sajid Maqbool</t>
  </si>
  <si>
    <t>Shairaz Ahmed (ABT-01)</t>
  </si>
  <si>
    <t>ABT01 - SPO - Shairaz Ahmed</t>
  </si>
  <si>
    <t>Sy. Abrar Hussain Shah (ABT-02)</t>
  </si>
  <si>
    <t>ABT01 - SPO - Sy. Abrar Hussain Shah</t>
  </si>
  <si>
    <t>Saad Rehmna (T-ABT-01)</t>
  </si>
  <si>
    <t>ABT01 - SPO - Saad Rehmna</t>
  </si>
  <si>
    <t>Amir Khan (T-ABT-02)</t>
  </si>
  <si>
    <t>ABT01 - SPO - Amir Khan</t>
  </si>
  <si>
    <t>ABT01 - ASM - Sardar Waris Ayub</t>
  </si>
  <si>
    <t>0112201@gsfmcg.com</t>
  </si>
  <si>
    <t>M. Arif Khan (MDN-01)</t>
  </si>
  <si>
    <t>MDN01 - SPO - M. Arif Khan</t>
  </si>
  <si>
    <t>0112202@gsfmcg.com</t>
  </si>
  <si>
    <t>Kamran Khan (MDN-02)</t>
  </si>
  <si>
    <t>MDN01 - SPO - Kamran Khan</t>
  </si>
  <si>
    <t>Imad Ullah Khan (T-MDN-01)</t>
  </si>
  <si>
    <t>MDN01 - SPO - Imad Ullah Khan</t>
  </si>
  <si>
    <t>0112203@gsfmcg.com</t>
  </si>
  <si>
    <t>Tahir Ameen (T-MDN-02)</t>
  </si>
  <si>
    <t>MDN01 - SPO - Tahir Ameen</t>
  </si>
  <si>
    <t>0112204@gsfmcg.com</t>
  </si>
  <si>
    <t>MDN01 - FMCG Unmapped</t>
  </si>
  <si>
    <t>01122@gsfmcg.com</t>
  </si>
  <si>
    <t>MDN01 - ASM - Saeed Ahmad</t>
  </si>
  <si>
    <t>Salahauddin (MNG-01)</t>
  </si>
  <si>
    <t>MNG01 - SPO - Salahauddin</t>
  </si>
  <si>
    <t>Irshad Khan (MNG-03)</t>
  </si>
  <si>
    <t>MNG01 - SPO - Irshad Khan</t>
  </si>
  <si>
    <t>Iqbal Ahmad Khan (MNG-04)</t>
  </si>
  <si>
    <t>MNG01 - SPO - Iqbal Ahmad Khan</t>
  </si>
  <si>
    <t>M. Abbas Khan (T-MNG-01)</t>
  </si>
  <si>
    <t>MNG01 - SPO - M. Abbas Khan</t>
  </si>
  <si>
    <t>0112501@gsfmcg.com</t>
  </si>
  <si>
    <t>NTH-F - RSM - FMCG Unmapped</t>
  </si>
  <si>
    <t>27@gsfmcg.com</t>
  </si>
  <si>
    <t>NTH-F - RSM - Latif Khan</t>
  </si>
  <si>
    <t>NATL - HOD - National MKT-Institute</t>
  </si>
  <si>
    <t>NATL - HOD - Unmapped SF-PHR</t>
  </si>
  <si>
    <t>NATL - EXEC - Dr. Syed Saeedul Hoda</t>
  </si>
  <si>
    <t>NATL - EXEC - Dr. Syed Azizur Rab</t>
  </si>
  <si>
    <t>99991@gspharma.com</t>
  </si>
  <si>
    <t>NATL - EXEC - M. Umar Saleem</t>
  </si>
  <si>
    <t>10@gspharma.com</t>
  </si>
  <si>
    <t>99992@gspharma.com</t>
  </si>
  <si>
    <t>NATL - EXEC - Marketing Coordinators</t>
  </si>
  <si>
    <t>NATL - HOD - National SF-Institute</t>
  </si>
  <si>
    <t>99996@gspharma.com</t>
  </si>
  <si>
    <t>NATL - EXEC - Hasnain Ali Qureshi</t>
  </si>
  <si>
    <t>99997@gspharma.com</t>
  </si>
  <si>
    <t>NATL - EXEC - Shahzaib Sattar</t>
  </si>
  <si>
    <t>99999@gspharma.com</t>
  </si>
  <si>
    <t>NATL - EXEC - FMCG COORDINATOR</t>
  </si>
  <si>
    <t>99919@gspharma.com</t>
  </si>
  <si>
    <t>NATL - EXEC - PHARMA COORDINATOR</t>
  </si>
  <si>
    <t>0911003@gsfmcg.com</t>
  </si>
  <si>
    <t>NATL - HOD - National Pharma Institute</t>
  </si>
  <si>
    <t>99917@gspharma.com</t>
  </si>
  <si>
    <t>NATL - EXEC - CWH Executive</t>
  </si>
  <si>
    <t>99918@gspharma.com</t>
  </si>
  <si>
    <t>NATL - EXEC - M. Tafseer</t>
  </si>
  <si>
    <t>99920@gspharma.com</t>
  </si>
  <si>
    <t>NATL - EXEC - Muhammad Uzair</t>
  </si>
  <si>
    <t>99921@gspharma.com</t>
  </si>
  <si>
    <t>NATL - EXEC - Abdul Ghani</t>
  </si>
  <si>
    <t>9999001A</t>
  </si>
  <si>
    <t>NATL - SB - Z64008351</t>
  </si>
  <si>
    <t>9999002A</t>
  </si>
  <si>
    <t>NATL - SB - Z64008355</t>
  </si>
  <si>
    <t>9999003A</t>
  </si>
  <si>
    <t>NATL - SB - Z64008356</t>
  </si>
  <si>
    <t>9999004A</t>
  </si>
  <si>
    <t>NATL - SB - Z64008352</t>
  </si>
  <si>
    <t>9999005A</t>
  </si>
  <si>
    <t>NATL - SB - Z64008354</t>
  </si>
  <si>
    <t>9999006A</t>
  </si>
  <si>
    <t>NATL - SB - Z64008357</t>
  </si>
  <si>
    <t>9999007A</t>
  </si>
  <si>
    <t>NATL - SB - Z64008353</t>
  </si>
  <si>
    <t>9999008A</t>
  </si>
  <si>
    <t>NATL - SB - Z64008348</t>
  </si>
  <si>
    <t>9999009A</t>
  </si>
  <si>
    <t>NATL - SB - Z64008350</t>
  </si>
  <si>
    <t>9999010A</t>
  </si>
  <si>
    <t>NATL - SB - Z31004483</t>
  </si>
  <si>
    <t>9999011A</t>
  </si>
  <si>
    <t>NATL - SB - Z31004482</t>
  </si>
  <si>
    <t>9999012A</t>
  </si>
  <si>
    <t>NATL - SB - Z31004484</t>
  </si>
  <si>
    <t>9999013A</t>
  </si>
  <si>
    <t>NATL - SB - Z31004479</t>
  </si>
  <si>
    <t>9999014A</t>
  </si>
  <si>
    <t>NATL - SB - Z31004485</t>
  </si>
  <si>
    <t>9999015A</t>
  </si>
  <si>
    <t>NATL - SB - Z31004481</t>
  </si>
  <si>
    <t>9999016A</t>
  </si>
  <si>
    <t>NATL - SB - Z31004480</t>
  </si>
  <si>
    <t>9999017A</t>
  </si>
  <si>
    <t>NATL - SB - Z31004486</t>
  </si>
  <si>
    <t>9999018A</t>
  </si>
  <si>
    <t>NATL - SB - Z36004759</t>
  </si>
  <si>
    <t>9999019A</t>
  </si>
  <si>
    <t>NATL - SB - Z36004762</t>
  </si>
  <si>
    <t>9999020A</t>
  </si>
  <si>
    <t>NATL - SB - Z36004754</t>
  </si>
  <si>
    <t>9999021A</t>
  </si>
  <si>
    <t>NATL - SB - Z36004758</t>
  </si>
  <si>
    <t>9999022A</t>
  </si>
  <si>
    <t>NATL - SB - Z36004760</t>
  </si>
  <si>
    <t>9999023A</t>
  </si>
  <si>
    <t>NATL - SB - Z36004763</t>
  </si>
  <si>
    <t>9999024A</t>
  </si>
  <si>
    <t>NATL - SB - Z36004761</t>
  </si>
  <si>
    <t>9999025A</t>
  </si>
  <si>
    <t>NATL - SB - Z36004757</t>
  </si>
  <si>
    <t>9999026A</t>
  </si>
  <si>
    <t>NATL - SB - Z36004765</t>
  </si>
  <si>
    <t>9999027A</t>
  </si>
  <si>
    <t>NATL - SB - Z36004764</t>
  </si>
  <si>
    <t>9999028A</t>
  </si>
  <si>
    <t>NATL - SB - Z36004755</t>
  </si>
  <si>
    <t>9999029A</t>
  </si>
  <si>
    <t>NATL - SB - Z36004756</t>
  </si>
  <si>
    <t>9999030A</t>
  </si>
  <si>
    <t>NATL - SB - Z39004168</t>
  </si>
  <si>
    <t>9999031A</t>
  </si>
  <si>
    <t>NATL - SB - Z39004165</t>
  </si>
  <si>
    <t>9999032A</t>
  </si>
  <si>
    <t>NATL - SB - Z39004171</t>
  </si>
  <si>
    <t>9999033A</t>
  </si>
  <si>
    <t>NATL - SB - Z39004167</t>
  </si>
  <si>
    <t>9999034A</t>
  </si>
  <si>
    <t>NATL - SB - Z39004173</t>
  </si>
  <si>
    <t>9999035A</t>
  </si>
  <si>
    <t>NATL - SB - Z39004169</t>
  </si>
  <si>
    <t>9999036A</t>
  </si>
  <si>
    <t>NATL - SB - Z39004170</t>
  </si>
  <si>
    <t>9999037A</t>
  </si>
  <si>
    <t>NATL - SB - Z39004166</t>
  </si>
  <si>
    <t>9999038A</t>
  </si>
  <si>
    <t>NATL - SB - Z39004172</t>
  </si>
  <si>
    <t>9999039A</t>
  </si>
  <si>
    <t>NATL - SB - Z38004317</t>
  </si>
  <si>
    <t>9999040A</t>
  </si>
  <si>
    <t>NATL - SB - Z38004311</t>
  </si>
  <si>
    <t>9999041A</t>
  </si>
  <si>
    <t>NATL - SB - Z38004315</t>
  </si>
  <si>
    <t>9999042A</t>
  </si>
  <si>
    <t>NATL - SB - Z38004320</t>
  </si>
  <si>
    <t>9999043A</t>
  </si>
  <si>
    <t>NATL - SB - Z38004314</t>
  </si>
  <si>
    <t>9999044A</t>
  </si>
  <si>
    <t>NATL - SB - Z38004313</t>
  </si>
  <si>
    <t>9999045A</t>
  </si>
  <si>
    <t>NATL - SB - Z38004318</t>
  </si>
  <si>
    <t>9999046A</t>
  </si>
  <si>
    <t>NATL - SB - Z38004316</t>
  </si>
  <si>
    <t>9999047A</t>
  </si>
  <si>
    <t>NATL - SB - Z38004321</t>
  </si>
  <si>
    <t>9999048A</t>
  </si>
  <si>
    <t>NATL - SB - Z38004312</t>
  </si>
  <si>
    <t>9999049A</t>
  </si>
  <si>
    <t>NATL - SB - Z38004319</t>
  </si>
  <si>
    <t>9999050A</t>
  </si>
  <si>
    <t>NATL - SB - Z41006451</t>
  </si>
  <si>
    <t>9999051A</t>
  </si>
  <si>
    <t>NATL - SB - Z41006450</t>
  </si>
  <si>
    <t>9999052A</t>
  </si>
  <si>
    <t>NATL - SB - Z41006449</t>
  </si>
  <si>
    <t>9999053A</t>
  </si>
  <si>
    <t>NATL - SB - Z41006454</t>
  </si>
  <si>
    <t>9999054A</t>
  </si>
  <si>
    <t>NATL - SB - Z41006453</t>
  </si>
  <si>
    <t>9999055A</t>
  </si>
  <si>
    <t>NATL - SB - Z41006452</t>
  </si>
  <si>
    <t>9999056A</t>
  </si>
  <si>
    <t>NATL - SB - Z41006448</t>
  </si>
  <si>
    <t>9999057A</t>
  </si>
  <si>
    <t>NATL - SB - Z41006455</t>
  </si>
  <si>
    <t>9999058A</t>
  </si>
  <si>
    <t>NATL - SB - Z41006456</t>
  </si>
  <si>
    <t>9999059A</t>
  </si>
  <si>
    <t>NATL - SB - Z41006460</t>
  </si>
  <si>
    <t>9999060A</t>
  </si>
  <si>
    <t>NATL - SB - Z42007418</t>
  </si>
  <si>
    <t>9999061A</t>
  </si>
  <si>
    <t>NATL - SB - Z41006459</t>
  </si>
  <si>
    <t>9999062A</t>
  </si>
  <si>
    <t>NATL - SB - Z41006458</t>
  </si>
  <si>
    <t>9999063A</t>
  </si>
  <si>
    <t>NATL - SB - Z42007417</t>
  </si>
  <si>
    <t>9999064A</t>
  </si>
  <si>
    <t>NATL - SB - Z42007416</t>
  </si>
  <si>
    <t>9999065A</t>
  </si>
  <si>
    <t>NATL - SB - Z42007419</t>
  </si>
  <si>
    <t>9999066A</t>
  </si>
  <si>
    <t>NATL - SB - Z41006457</t>
  </si>
  <si>
    <t>9999067A</t>
  </si>
  <si>
    <t>NATL - SB - Z32009118</t>
  </si>
  <si>
    <t>9999068A</t>
  </si>
  <si>
    <t>NATL - SB - Z32009112</t>
  </si>
  <si>
    <t>9999069A</t>
  </si>
  <si>
    <t>NATL - SB - Z32009113</t>
  </si>
  <si>
    <t>9999070A</t>
  </si>
  <si>
    <t>NATL - SB - Z32009120</t>
  </si>
  <si>
    <t>9999071A</t>
  </si>
  <si>
    <t>NATL - SB - Z32009117</t>
  </si>
  <si>
    <t>9999072A</t>
  </si>
  <si>
    <t>NATL - SB - Z32009114</t>
  </si>
  <si>
    <t>9999073A</t>
  </si>
  <si>
    <t>NATL - SB - Z32009119</t>
  </si>
  <si>
    <t>9999074A</t>
  </si>
  <si>
    <t>NATL - SB - Z32009121</t>
  </si>
  <si>
    <t>9999075A</t>
  </si>
  <si>
    <t>NATL - SB - Z32009111</t>
  </si>
  <si>
    <t>9999076A</t>
  </si>
  <si>
    <t>NATL - SB - Z32009116</t>
  </si>
  <si>
    <t>9999077A</t>
  </si>
  <si>
    <t>NATL - SB - Z32009115</t>
  </si>
  <si>
    <t>9999078A</t>
  </si>
  <si>
    <t>NATL - SB - Z32009125</t>
  </si>
  <si>
    <t>9999079A</t>
  </si>
  <si>
    <t>NATL - SB - Z32009127</t>
  </si>
  <si>
    <t>9999080A</t>
  </si>
  <si>
    <t>NATL - SB - Z32009130</t>
  </si>
  <si>
    <t>9999081A</t>
  </si>
  <si>
    <t>NATL - SB - Z32009131</t>
  </si>
  <si>
    <t>9999082A</t>
  </si>
  <si>
    <t>NATL - SB - Z32009132</t>
  </si>
  <si>
    <t>9999083A</t>
  </si>
  <si>
    <t>NATL - SB - Z32009122</t>
  </si>
  <si>
    <t>9999084A</t>
  </si>
  <si>
    <t>NATL - SB - Z32009128</t>
  </si>
  <si>
    <t>9999085A</t>
  </si>
  <si>
    <t>NATL - SB - Z32009129</t>
  </si>
  <si>
    <t>9999086A</t>
  </si>
  <si>
    <t>NATL - SB - Z32009123</t>
  </si>
  <si>
    <t>9999087A</t>
  </si>
  <si>
    <t>NATL - SB - Z32009124</t>
  </si>
  <si>
    <t>9999088A</t>
  </si>
  <si>
    <t>NATL - SB - Z32009126</t>
  </si>
  <si>
    <t>9999089A</t>
  </si>
  <si>
    <t>NATL - SB - Z39004181</t>
  </si>
  <si>
    <t>9999090A</t>
  </si>
  <si>
    <t>NATL - SB - Z39004178</t>
  </si>
  <si>
    <t>9999091A</t>
  </si>
  <si>
    <t>NATL - SB - Z39004180</t>
  </si>
  <si>
    <t>9999092A</t>
  </si>
  <si>
    <t>NATL - SB - Z39004175</t>
  </si>
  <si>
    <t>9999093A</t>
  </si>
  <si>
    <t>NATL - SB - Z39004176</t>
  </si>
  <si>
    <t>9999094A</t>
  </si>
  <si>
    <t>NATL - SB - Z39004177</t>
  </si>
  <si>
    <t>9999095A</t>
  </si>
  <si>
    <t>NATL - SB - Z39004182</t>
  </si>
  <si>
    <t>9999096A</t>
  </si>
  <si>
    <t>NATL - SB - Z39004174</t>
  </si>
  <si>
    <t>9999097A</t>
  </si>
  <si>
    <t>NATL - SB - Z39004179</t>
  </si>
  <si>
    <t>9999098A</t>
  </si>
  <si>
    <t>NATL - SB - Z42007429</t>
  </si>
  <si>
    <t>9999099A</t>
  </si>
  <si>
    <t>NATL - SB - Z42007420</t>
  </si>
  <si>
    <t>9999100A</t>
  </si>
  <si>
    <t>NATL - SB - Z42007421</t>
  </si>
  <si>
    <t>9999101A</t>
  </si>
  <si>
    <t>NATL - SB - Z42007425</t>
  </si>
  <si>
    <t>9999102A</t>
  </si>
  <si>
    <t>NATL - SB - Z42007427</t>
  </si>
  <si>
    <t>9999103A</t>
  </si>
  <si>
    <t>NATL - SB - Z42007423</t>
  </si>
  <si>
    <t>9999104A</t>
  </si>
  <si>
    <t>NATL - SB - Z42007428</t>
  </si>
  <si>
    <t>9999105A</t>
  </si>
  <si>
    <t>NATL - SB - Z42007424</t>
  </si>
  <si>
    <t>9999106A</t>
  </si>
  <si>
    <t>NATL - SB - Z42007426</t>
  </si>
  <si>
    <t>9999107A</t>
  </si>
  <si>
    <t>NATL - SB - Z42007430</t>
  </si>
  <si>
    <t>9999108A</t>
  </si>
  <si>
    <t>NATL - SB - Z42007422</t>
  </si>
  <si>
    <t>9999109A</t>
  </si>
  <si>
    <t>NATL - SB - Z32009142</t>
  </si>
  <si>
    <t>9999110A</t>
  </si>
  <si>
    <t>NATL - SB - Z32009137</t>
  </si>
  <si>
    <t>9999111A</t>
  </si>
  <si>
    <t>NATL - SB - Z32009133</t>
  </si>
  <si>
    <t>9999112A</t>
  </si>
  <si>
    <t>NATL - SB - Z32009135</t>
  </si>
  <si>
    <t>9999113A</t>
  </si>
  <si>
    <t>NATL - SB - Z32009136</t>
  </si>
  <si>
    <t>9999114A</t>
  </si>
  <si>
    <t>NATL - SB - Z32009140</t>
  </si>
  <si>
    <t>9999115A</t>
  </si>
  <si>
    <t>NATL - SB - Z32009141</t>
  </si>
  <si>
    <t>9999116A</t>
  </si>
  <si>
    <t>NATL - SB - Z32009138</t>
  </si>
  <si>
    <t>9999117A</t>
  </si>
  <si>
    <t>NATL - SB - Z32009139</t>
  </si>
  <si>
    <t>9999118A</t>
  </si>
  <si>
    <t>NATL - SB - Z32009134</t>
  </si>
  <si>
    <t>9999119A</t>
  </si>
  <si>
    <t>NATL - SB - Z32009145</t>
  </si>
  <si>
    <t>9999120A</t>
  </si>
  <si>
    <t>NATL - SB - Z32009146</t>
  </si>
  <si>
    <t>9999121A</t>
  </si>
  <si>
    <t>NATL - SB - Z32009144</t>
  </si>
  <si>
    <t>9999122A</t>
  </si>
  <si>
    <t>NATL - SB - Z32009143</t>
  </si>
  <si>
    <t>9999123A</t>
  </si>
  <si>
    <t>NATL - SB - Z32009147</t>
  </si>
  <si>
    <t>9999124A</t>
  </si>
  <si>
    <t>NATL - SB - Z32009148</t>
  </si>
  <si>
    <t>9999125A</t>
  </si>
  <si>
    <t>NATL - SB - Z39004188</t>
  </si>
  <si>
    <t>9999126A</t>
  </si>
  <si>
    <t>NATL - SB - Z39004183</t>
  </si>
  <si>
    <t>9999127A</t>
  </si>
  <si>
    <t>NATL - SB - Z39004185</t>
  </si>
  <si>
    <t>9999128A</t>
  </si>
  <si>
    <t>NATL - SB - Z39004186</t>
  </si>
  <si>
    <t>9999129A</t>
  </si>
  <si>
    <t>NATL - SB - Z39004184</t>
  </si>
  <si>
    <t>9999130A</t>
  </si>
  <si>
    <t>NATL - SB - Z39004187</t>
  </si>
  <si>
    <t>NATL - HOD - Jawad Mansoor</t>
  </si>
  <si>
    <t>MUX01-FMCG02-SPO-03</t>
  </si>
  <si>
    <t>LHR01-FMCG-SPO-01</t>
  </si>
  <si>
    <t>LHR01-FMCG-SPO-02</t>
  </si>
  <si>
    <t>LHR01-FMCG-SPO-03</t>
  </si>
  <si>
    <t>LHR01-FMCG-SPO-04</t>
  </si>
  <si>
    <t>STH-LHR-1-DIR-PHR</t>
  </si>
  <si>
    <t>ABT01-FMCG01-SPO-03</t>
  </si>
  <si>
    <t>CHK01-FMCG-SPO-01</t>
  </si>
  <si>
    <t>0915001</t>
  </si>
  <si>
    <t>Ok</t>
  </si>
  <si>
    <t>SOUTH</t>
  </si>
  <si>
    <t>NORTH</t>
  </si>
  <si>
    <t>0071</t>
  </si>
  <si>
    <t>0072</t>
  </si>
  <si>
    <t>STH-KARACHI</t>
  </si>
  <si>
    <t>NTH-LAHORE</t>
  </si>
  <si>
    <t>STH-KHI</t>
  </si>
  <si>
    <t>NTH-LHR</t>
  </si>
  <si>
    <t>SINDH</t>
  </si>
  <si>
    <t>PUNJAB</t>
  </si>
  <si>
    <t>0073</t>
  </si>
  <si>
    <t>STH-A KARACHI</t>
  </si>
  <si>
    <t>STH-A KHI</t>
  </si>
  <si>
    <t>ISLAMABAD</t>
  </si>
  <si>
    <t>0074</t>
  </si>
  <si>
    <t>STH-B HYDERABAD</t>
  </si>
  <si>
    <t>STH-B HYD</t>
  </si>
  <si>
    <t>STH-C SUKKUR</t>
  </si>
  <si>
    <t>STH-C SUK</t>
  </si>
  <si>
    <t>0075</t>
  </si>
  <si>
    <t>0076</t>
  </si>
  <si>
    <t>STH-D MULTAN</t>
  </si>
  <si>
    <t>STH-D MUX</t>
  </si>
  <si>
    <t>STH-E FAISALABAD</t>
  </si>
  <si>
    <t>STH-E FSD</t>
  </si>
  <si>
    <t>0077</t>
  </si>
  <si>
    <t>0078</t>
  </si>
  <si>
    <t>NTH-A LAHORE</t>
  </si>
  <si>
    <t>NTH-A LHR</t>
  </si>
  <si>
    <t>NTH-B GUJRANWALA</t>
  </si>
  <si>
    <t>NTH-B GJW</t>
  </si>
  <si>
    <t>NTH-C OKARA</t>
  </si>
  <si>
    <t>NTH-C OKR</t>
  </si>
  <si>
    <t>0080</t>
  </si>
  <si>
    <t>0079</t>
  </si>
  <si>
    <t>0081</t>
  </si>
  <si>
    <t>NTH-D ISLAMABAD</t>
  </si>
  <si>
    <t>NTH-D ISB</t>
  </si>
  <si>
    <t>NTH-E PESHAWAR</t>
  </si>
  <si>
    <t>NTH-E PSH</t>
  </si>
  <si>
    <t>NTH-F MINGORA</t>
  </si>
  <si>
    <t>NTH-F MNG</t>
  </si>
  <si>
    <t>0083</t>
  </si>
  <si>
    <t>0082</t>
  </si>
  <si>
    <t>SOUTH-A</t>
  </si>
  <si>
    <t>SOUTH-B</t>
  </si>
  <si>
    <t>SOUTH-C</t>
  </si>
  <si>
    <t>SOUTH-D</t>
  </si>
  <si>
    <t>SOUTH-E</t>
  </si>
  <si>
    <t>NORTH-A</t>
  </si>
  <si>
    <t>NORTH-B</t>
  </si>
  <si>
    <t>NORTH-C</t>
  </si>
  <si>
    <t>NORTH-D</t>
  </si>
  <si>
    <t>NORTH-E</t>
  </si>
  <si>
    <t>NORTH-F</t>
  </si>
  <si>
    <t>NATIONAL</t>
  </si>
  <si>
    <t>HEAD OFFICE</t>
  </si>
  <si>
    <t>CENTRAL</t>
  </si>
  <si>
    <t>CENTRAL-A</t>
  </si>
  <si>
    <t>0084</t>
  </si>
  <si>
    <t>CNT-A LAHORE</t>
  </si>
  <si>
    <t>CNT-A LHR</t>
  </si>
  <si>
    <t>0085</t>
  </si>
  <si>
    <t>NTH-A ISLAMABAD</t>
  </si>
  <si>
    <t>NTH-A ISB</t>
  </si>
  <si>
    <t>BALOCHISTAN</t>
  </si>
  <si>
    <t>DGM-STH</t>
  </si>
  <si>
    <t>DGM-NTH</t>
  </si>
  <si>
    <t>RSM-STH-A</t>
  </si>
  <si>
    <t>RSM-STH-B</t>
  </si>
  <si>
    <t>RSM-STH-C</t>
  </si>
  <si>
    <t>RSM-STH-D</t>
  </si>
  <si>
    <t>RSM-STH-E</t>
  </si>
  <si>
    <t>RSM-NTH-A</t>
  </si>
  <si>
    <t>RSM-NTH-B</t>
  </si>
  <si>
    <t>RSM-NTH-C</t>
  </si>
  <si>
    <t>RSM-NTH-D</t>
  </si>
  <si>
    <t>RSM-NTH-E</t>
  </si>
  <si>
    <t>RSM-NTH-F</t>
  </si>
  <si>
    <t>SY. HUZAIFA ALI</t>
  </si>
  <si>
    <t>WAQASUDDIN</t>
  </si>
  <si>
    <t>SAMEER KHAN</t>
  </si>
  <si>
    <t>M. QADEER ALAM</t>
  </si>
  <si>
    <t>RIAZ</t>
  </si>
  <si>
    <t>M. WAQAR IQBAL</t>
  </si>
  <si>
    <t>Payroll Type</t>
  </si>
  <si>
    <t>Nature Type</t>
  </si>
  <si>
    <t>E-CODE</t>
  </si>
  <si>
    <t>KARACHI</t>
  </si>
  <si>
    <t>STREET</t>
  </si>
  <si>
    <t>GSM-PR</t>
  </si>
  <si>
    <t>E-02621</t>
  </si>
  <si>
    <t>NAZ + NORTH KHI</t>
  </si>
  <si>
    <t>PRIME-HR</t>
  </si>
  <si>
    <t>G1847</t>
  </si>
  <si>
    <t>ORANGI TOWN-KHI</t>
  </si>
  <si>
    <t>G1899</t>
  </si>
  <si>
    <t>F B AREA -KHI</t>
  </si>
  <si>
    <t>G1676</t>
  </si>
  <si>
    <t>NEW KHI-KHI</t>
  </si>
  <si>
    <t>G1810</t>
  </si>
  <si>
    <t>GULSHAN + JOHAR-KHI</t>
  </si>
  <si>
    <t>G1854</t>
  </si>
  <si>
    <t>KHAWJA GHULAM NABI</t>
  </si>
  <si>
    <t>NASIR BAIG</t>
  </si>
  <si>
    <t>SD+STREET</t>
  </si>
  <si>
    <t>E-02519</t>
  </si>
  <si>
    <t>UN-DEFINED</t>
  </si>
  <si>
    <t>HYDERABAD</t>
  </si>
  <si>
    <t>VACANT RSM STH B</t>
  </si>
  <si>
    <t>VACANT</t>
  </si>
  <si>
    <t>RESIGNED</t>
  </si>
  <si>
    <t>M. KASHIF ANSARI</t>
  </si>
  <si>
    <t>SUKKUR</t>
  </si>
  <si>
    <t>G1613</t>
  </si>
  <si>
    <t>MAJID KHAN</t>
  </si>
  <si>
    <t>MULTAN</t>
  </si>
  <si>
    <t>KAMRAN ZAKIR</t>
  </si>
  <si>
    <t>FAISALABAD</t>
  </si>
  <si>
    <t>MOEEN ZAFAR</t>
  </si>
  <si>
    <t>LAHORE</t>
  </si>
  <si>
    <t>NOMAN ISHFAQ</t>
  </si>
  <si>
    <t>GUJRAWALA</t>
  </si>
  <si>
    <t>NAQASH AFZAL</t>
  </si>
  <si>
    <t>OKARA</t>
  </si>
  <si>
    <t>AZEEM ABBAS</t>
  </si>
  <si>
    <t>SAJID MAQBOOL</t>
  </si>
  <si>
    <t>PESHAWAR</t>
  </si>
  <si>
    <t>LATIF KHAN</t>
  </si>
  <si>
    <t>MINGORA</t>
  </si>
  <si>
    <t>FMCG UNMAPPED</t>
  </si>
  <si>
    <t>NATIONAL FMCG INST</t>
  </si>
  <si>
    <t>DR. SYED SAEED UL HODA</t>
  </si>
  <si>
    <t>NADEEM AHMED KHAN</t>
  </si>
  <si>
    <t>DR. SANA DURVESH</t>
  </si>
  <si>
    <t>JAWAD MANSOOR</t>
  </si>
  <si>
    <t>DR. SYED AZIZUR RAB</t>
  </si>
  <si>
    <t>WAQAR ABDUL RASHEED</t>
  </si>
  <si>
    <t>ABDUL HASEEB</t>
  </si>
  <si>
    <t>OLD CITY + BALDIA-KHI</t>
  </si>
  <si>
    <t>G1881</t>
  </si>
  <si>
    <t>SHAHID ABDUL QADIR</t>
  </si>
  <si>
    <t>KORANGI + DHA-KHI</t>
  </si>
  <si>
    <t>G1768</t>
  </si>
  <si>
    <t>WAQAS HASSAM</t>
  </si>
  <si>
    <t>SADDAR-KHI</t>
  </si>
  <si>
    <t>M. USMAN</t>
  </si>
  <si>
    <t>MALIR-KHI</t>
  </si>
  <si>
    <t>G1877</t>
  </si>
  <si>
    <t>HAMMAD WASEEM</t>
  </si>
  <si>
    <t>G1535</t>
  </si>
  <si>
    <t>KARACHI-1</t>
  </si>
  <si>
    <t>KARACHI-2</t>
  </si>
  <si>
    <t>KARACHI-3</t>
  </si>
  <si>
    <t>B-KHI-01</t>
  </si>
  <si>
    <t>B-KHI-02</t>
  </si>
  <si>
    <t>B-KHI-03</t>
  </si>
  <si>
    <t>B-KHI-04</t>
  </si>
  <si>
    <t>B-KHI-05</t>
  </si>
  <si>
    <t>BLS-KHI-5-DIR-PHR</t>
  </si>
  <si>
    <t>KHI05-FMCG03-ASM-01</t>
  </si>
  <si>
    <t>KHI05-FMCG03-SPO-01</t>
  </si>
  <si>
    <t>KHI05-FMCG03-SPO-02</t>
  </si>
  <si>
    <t>KHI05-FMCG03-SPO-03</t>
  </si>
  <si>
    <t>KHI05-FMCG03-SPO-04</t>
  </si>
  <si>
    <t>KHI05-FMCG03-SPO-05</t>
  </si>
  <si>
    <t>KHI05-FMCG03-SPO-00</t>
  </si>
  <si>
    <t>KARACHI-5</t>
  </si>
  <si>
    <t>ABDUL HADI</t>
  </si>
  <si>
    <t>GULSHAN-JOHAR-KHI</t>
  </si>
  <si>
    <t>G1894</t>
  </si>
  <si>
    <t>M. AYYAN</t>
  </si>
  <si>
    <t>DHA + CLIFTON-KORANGI LANDHI KHI</t>
  </si>
  <si>
    <t>G1879</t>
  </si>
  <si>
    <t>MUHAMAMD FURQAN</t>
  </si>
  <si>
    <t>NAZIMABAD- NORTH KHI</t>
  </si>
  <si>
    <t>G1892</t>
  </si>
  <si>
    <t>IRSHAD NABI</t>
  </si>
  <si>
    <t>TARIQ ROAD -BAHADURABAD</t>
  </si>
  <si>
    <t>G1788</t>
  </si>
  <si>
    <t>ZAYAN AHMED</t>
  </si>
  <si>
    <t>ORANGI - BALDIA - OLD CITY</t>
  </si>
  <si>
    <t>G1873</t>
  </si>
  <si>
    <t>SY. HASSAN IQBAL ZAIDI</t>
  </si>
  <si>
    <t>FAST MOVING CONSUMER GOODS - 3</t>
  </si>
  <si>
    <t>FAST MOVING CONSUMER GOODS</t>
  </si>
  <si>
    <t>FAST MOVING CONSUMER GOODS - 1</t>
  </si>
  <si>
    <t>KARACHI-4</t>
  </si>
  <si>
    <t>KHI03-FMCG02-SPO-02</t>
  </si>
  <si>
    <t>KHI03-FMCG02-SPO-03</t>
  </si>
  <si>
    <t>KHI03-FMCG02-SPO-04</t>
  </si>
  <si>
    <t>KHI03-FMCG02-SPO-00</t>
  </si>
  <si>
    <t>KHI03-FMCG02-ASM-01</t>
  </si>
  <si>
    <t>KHI03-FMCG02-SPO-05</t>
  </si>
  <si>
    <t>KHI03-FMCG02-SPO-06</t>
  </si>
  <si>
    <t>SHAHID HAMEED</t>
  </si>
  <si>
    <t>KHAWAR</t>
  </si>
  <si>
    <t>OLD CITY -BALDIA KHI</t>
  </si>
  <si>
    <t>G1657</t>
  </si>
  <si>
    <t>M. JAMSHED</t>
  </si>
  <si>
    <t>FAIZ BIN SALEEM</t>
  </si>
  <si>
    <t>ABDULLAH QURESHI</t>
  </si>
  <si>
    <t>G1628</t>
  </si>
  <si>
    <t>VACANT T KHI 11</t>
  </si>
  <si>
    <t>SABAHAT KHAN SOORI</t>
  </si>
  <si>
    <t>E-02623</t>
  </si>
  <si>
    <t>FAST MOVING CONSUMER GOODS - 2</t>
  </si>
  <si>
    <t>TH-KHI-3-DIR-PHR</t>
  </si>
  <si>
    <t>KHI04-FMCG02-SPO-05</t>
  </si>
  <si>
    <t>KHI04-FMCG02-SPO-06</t>
  </si>
  <si>
    <t>M. ASAD KHAN</t>
  </si>
  <si>
    <t>ABDUL RAFAY</t>
  </si>
  <si>
    <t>KORANGI-KHI</t>
  </si>
  <si>
    <t>ASHAR UR REHMAN</t>
  </si>
  <si>
    <t>SY. USAMA AHMED</t>
  </si>
  <si>
    <t>LANDHI-KHI</t>
  </si>
  <si>
    <t>SHAHROZ</t>
  </si>
  <si>
    <t>DHA + CLIFTON-KHI</t>
  </si>
  <si>
    <t>VACANT T-KHI 12</t>
  </si>
  <si>
    <t>M. DANISH</t>
  </si>
  <si>
    <t>STH-A-FMCG-CM-01</t>
  </si>
  <si>
    <t>STH-A-FMCG01-TE-01</t>
  </si>
  <si>
    <t>OWAIS ABID</t>
  </si>
  <si>
    <t>KARACHI WS</t>
  </si>
  <si>
    <t>WHOLESALE</t>
  </si>
  <si>
    <t>M. AMEEN</t>
  </si>
  <si>
    <t>KARACHI TRADE</t>
  </si>
  <si>
    <t>G1494</t>
  </si>
  <si>
    <t>CM-KHI-01</t>
  </si>
  <si>
    <t>0120007</t>
  </si>
  <si>
    <t>B-HYD-01</t>
  </si>
  <si>
    <t>B-HYD-02</t>
  </si>
  <si>
    <t>SY. ADNAN ALI ZAIDI</t>
  </si>
  <si>
    <t>G1886</t>
  </si>
  <si>
    <t>SALMAN AHMED</t>
  </si>
  <si>
    <t>G1290</t>
  </si>
  <si>
    <t>M. WASEEQ</t>
  </si>
  <si>
    <t>G1646</t>
  </si>
  <si>
    <t>ALI AHMED SHAIKH</t>
  </si>
  <si>
    <t>G1353</t>
  </si>
  <si>
    <t>VACANT B HYD 1</t>
  </si>
  <si>
    <t>VACANT B HYD 2</t>
  </si>
  <si>
    <t>NADEEM FAROOQI</t>
  </si>
  <si>
    <t>HYD01-FMCG03-SPO-01</t>
  </si>
  <si>
    <t>HYD01-FMCG03-SPO-02</t>
  </si>
  <si>
    <t>HYDERABAD-1</t>
  </si>
  <si>
    <t>GHULAM NABI</t>
  </si>
  <si>
    <t>MIPURKHAS</t>
  </si>
  <si>
    <t>G1875</t>
  </si>
  <si>
    <t>DILEEP KUMAR CHOUDRI</t>
  </si>
  <si>
    <t>UMER KOT</t>
  </si>
  <si>
    <t>G1751</t>
  </si>
  <si>
    <t>JUNAID SHAIKH</t>
  </si>
  <si>
    <t>ZEESHAN ALI</t>
  </si>
  <si>
    <t>G1882</t>
  </si>
  <si>
    <t>MIRPUR KHAS</t>
  </si>
  <si>
    <t>E-02618</t>
  </si>
  <si>
    <t>MIRPUR KHAS-1</t>
  </si>
  <si>
    <t>STH-B-FMCG01-TE-01</t>
  </si>
  <si>
    <t>M. ALI MEMON</t>
  </si>
  <si>
    <t>HYDERABAD TRADE</t>
  </si>
  <si>
    <t>WS-SUK-01</t>
  </si>
  <si>
    <t>SABIR</t>
  </si>
  <si>
    <t>SUKKUR WS</t>
  </si>
  <si>
    <t>STH-C-FMCG01-SPOWS-01</t>
  </si>
  <si>
    <t>B-QTA-01</t>
  </si>
  <si>
    <t>QTA01-FMCG03-SPO-01</t>
  </si>
  <si>
    <t>0117009</t>
  </si>
  <si>
    <t>RAVI KUMAR</t>
  </si>
  <si>
    <t>QUETTA</t>
  </si>
  <si>
    <t>GHULAM ABBAS</t>
  </si>
  <si>
    <t>VACANT T QTA 1</t>
  </si>
  <si>
    <t>NIZAM UDDIN</t>
  </si>
  <si>
    <t>G1845</t>
  </si>
  <si>
    <t>BOR MUHAMMAD</t>
  </si>
  <si>
    <t>G1857</t>
  </si>
  <si>
    <t>M. YOUSUF</t>
  </si>
  <si>
    <t>QUETTA TRADE</t>
  </si>
  <si>
    <t>E-02620</t>
  </si>
  <si>
    <t>TE-QTA-1-DIR-PHR</t>
  </si>
  <si>
    <t>ASMTE</t>
  </si>
  <si>
    <t>QTA01-FMCG01-ASMTE-01</t>
  </si>
  <si>
    <t>QUETTA-1</t>
  </si>
  <si>
    <t>SPOWS</t>
  </si>
  <si>
    <t>TE-LRK-1-DIR-PHR</t>
  </si>
  <si>
    <t>LRK01-FMCG01-ASMTE-01</t>
  </si>
  <si>
    <t>B-LRK-01</t>
  </si>
  <si>
    <t>0118008</t>
  </si>
  <si>
    <t>LRK01-FMCG03-SPO-01</t>
  </si>
  <si>
    <t>ABDUL HAMEED</t>
  </si>
  <si>
    <t>JACOBABAD</t>
  </si>
  <si>
    <t>G1540</t>
  </si>
  <si>
    <t>HAIBAT ALI</t>
  </si>
  <si>
    <t>SHAHZEB</t>
  </si>
  <si>
    <t>LARKANA</t>
  </si>
  <si>
    <t>G1856</t>
  </si>
  <si>
    <t>NADEEM</t>
  </si>
  <si>
    <t>G1484</t>
  </si>
  <si>
    <t>VACANT B LRK 1</t>
  </si>
  <si>
    <t>IMRAN KHAN SOOMRO</t>
  </si>
  <si>
    <t>LARKANA TRADE</t>
  </si>
  <si>
    <t>E-01707</t>
  </si>
  <si>
    <t>LARKANA-1</t>
  </si>
  <si>
    <t>NWB-04</t>
  </si>
  <si>
    <t>T-NWB-04</t>
  </si>
  <si>
    <t>B-NWB-01</t>
  </si>
  <si>
    <t>NWB01-FMCG03-SPO-01</t>
  </si>
  <si>
    <t>0120008</t>
  </si>
  <si>
    <t>MUHAMAMD HUSSAIN</t>
  </si>
  <si>
    <t>NAWABSHAH</t>
  </si>
  <si>
    <t>G1863</t>
  </si>
  <si>
    <t>M. AHSAN</t>
  </si>
  <si>
    <t>G1654</t>
  </si>
  <si>
    <t>VACANT B NWB 1</t>
  </si>
  <si>
    <t>M. IRFAN</t>
  </si>
  <si>
    <t>SHAHDADPUR</t>
  </si>
  <si>
    <t>G1567</t>
  </si>
  <si>
    <t>RASHID ALI</t>
  </si>
  <si>
    <t>NAUSHERO FEROZ</t>
  </si>
  <si>
    <t>VIJAY KUMAR</t>
  </si>
  <si>
    <t>DADU</t>
  </si>
  <si>
    <t>G1702</t>
  </si>
  <si>
    <t>FAISAL HASSAN</t>
  </si>
  <si>
    <t>G1773</t>
  </si>
  <si>
    <t>NAWABSHAH-1</t>
  </si>
  <si>
    <t>B-SUK-01</t>
  </si>
  <si>
    <t>NISAR AHMED</t>
  </si>
  <si>
    <t>ASIF AHMED SIIDDIQUI</t>
  </si>
  <si>
    <t>M. SULEMAN</t>
  </si>
  <si>
    <t>G1573</t>
  </si>
  <si>
    <t>AMJAD ALI</t>
  </si>
  <si>
    <t>VACANT B SUK 1</t>
  </si>
  <si>
    <t>KASHIF ANSARI</t>
  </si>
  <si>
    <t>SUK01-FMCG03-SPO-01</t>
  </si>
  <si>
    <t>SUKKUR-1</t>
  </si>
  <si>
    <t>BAHAWALPUR-1</t>
  </si>
  <si>
    <t>RAHIMYAR KHAN-1</t>
  </si>
  <si>
    <t>MULTAN-1</t>
  </si>
  <si>
    <t>MULTAN-2</t>
  </si>
  <si>
    <t>CM-MUX-01</t>
  </si>
  <si>
    <t>STH-D-FMCG-CM-01</t>
  </si>
  <si>
    <t>STH-D-FMCG01-TE-01</t>
  </si>
  <si>
    <t>ASIF ALI</t>
  </si>
  <si>
    <t>MULTAN WS</t>
  </si>
  <si>
    <t>M. DILBAR KHAN</t>
  </si>
  <si>
    <t>MULTAN TRADE</t>
  </si>
  <si>
    <t>G1554</t>
  </si>
  <si>
    <t>O-BWP-03</t>
  </si>
  <si>
    <t>BWP01-FMCG-SPO-01</t>
  </si>
  <si>
    <t>MASOOD IRFAN</t>
  </si>
  <si>
    <t>BAHWALPUR</t>
  </si>
  <si>
    <t>M. AHMED</t>
  </si>
  <si>
    <t>G1680</t>
  </si>
  <si>
    <t>ALI RAZA</t>
  </si>
  <si>
    <t>ASIM NAVEED</t>
  </si>
  <si>
    <t>HASILPUR</t>
  </si>
  <si>
    <t>SD</t>
  </si>
  <si>
    <t>NASEER AHMED</t>
  </si>
  <si>
    <t>O-RYK-01</t>
  </si>
  <si>
    <t>O-RYK-02</t>
  </si>
  <si>
    <t>SHAHZAD ASAD BILAL</t>
  </si>
  <si>
    <t>RAHIMYAR KHAN</t>
  </si>
  <si>
    <t>G1889</t>
  </si>
  <si>
    <t>HR-FIRST</t>
  </si>
  <si>
    <t>ZAHID HUSSAIN</t>
  </si>
  <si>
    <t>G1815</t>
  </si>
  <si>
    <t>ALI HASSAN</t>
  </si>
  <si>
    <t>KHANPUR</t>
  </si>
  <si>
    <t>G1874</t>
  </si>
  <si>
    <t>SAJID SAEED</t>
  </si>
  <si>
    <t>AHMED PUR</t>
  </si>
  <si>
    <t>RYK01-FMCG-SPO-01</t>
  </si>
  <si>
    <t>RYK01-FMCG-SPO-02</t>
  </si>
  <si>
    <t>MULTAN-3</t>
  </si>
  <si>
    <t>O-MUX-01</t>
  </si>
  <si>
    <t>MUX01-FMCG-SPO-01</t>
  </si>
  <si>
    <t>MUHAMAMD ALI</t>
  </si>
  <si>
    <t>YASIR ALI</t>
  </si>
  <si>
    <t>M. NOMAN NAVEED</t>
  </si>
  <si>
    <t>ARMAN AYOUB</t>
  </si>
  <si>
    <t>JUNAID SHAFQAT</t>
  </si>
  <si>
    <t>G1878</t>
  </si>
  <si>
    <t>BUREWLA</t>
  </si>
  <si>
    <t>G1630</t>
  </si>
  <si>
    <t>VEHARI</t>
  </si>
  <si>
    <t>KHANEWAL</t>
  </si>
  <si>
    <t>G1722</t>
  </si>
  <si>
    <t>ZILE HUSSAIN HASHMI</t>
  </si>
  <si>
    <t>E-02622</t>
  </si>
  <si>
    <t>O-MUX-02</t>
  </si>
  <si>
    <t>MUX02-FMCG-SPO-01</t>
  </si>
  <si>
    <t>M. NADEEM</t>
  </si>
  <si>
    <t>G1760</t>
  </si>
  <si>
    <t>HASEEB KHAN</t>
  </si>
  <si>
    <t>M. ALI FAWAD</t>
  </si>
  <si>
    <t>M. KASHIF MALIK</t>
  </si>
  <si>
    <t>HAROON RASHEED BHUTTA</t>
  </si>
  <si>
    <t>MUZAFARGARH</t>
  </si>
  <si>
    <t>G1615</t>
  </si>
  <si>
    <t>M. SHAHID JAVAID</t>
  </si>
  <si>
    <t>G1621</t>
  </si>
  <si>
    <t>B-MUX-01</t>
  </si>
  <si>
    <t>B-MUX-02</t>
  </si>
  <si>
    <t>B-MUX-03</t>
  </si>
  <si>
    <t>B-MUX-04</t>
  </si>
  <si>
    <t>BLS-MUX-3-DIR-PHR</t>
  </si>
  <si>
    <t>MUX03-FMCG03-ASM-01</t>
  </si>
  <si>
    <t>MUX03-FMCG-SPO-00</t>
  </si>
  <si>
    <t>MUX03-FMCG03-SPO-01</t>
  </si>
  <si>
    <t>MUX03-FMCG03-SPO-02</t>
  </si>
  <si>
    <t>MUX03-FMCG03-SPO-03</t>
  </si>
  <si>
    <t>MUX03-FMCG03-SPO-04</t>
  </si>
  <si>
    <t>VACANT B MUX 1</t>
  </si>
  <si>
    <t>M. ARIF SHABBIR</t>
  </si>
  <si>
    <t>G1606</t>
  </si>
  <si>
    <t>SHAHBAZ ALTAF</t>
  </si>
  <si>
    <t>G1601</t>
  </si>
  <si>
    <t>IJAZ SHOUKAT</t>
  </si>
  <si>
    <t>G1909</t>
  </si>
  <si>
    <t>MALIK NADEEM AHMED</t>
  </si>
  <si>
    <t>LAYYAH-1</t>
  </si>
  <si>
    <t>FAISALABAD-1</t>
  </si>
  <si>
    <t>FAISALABAD-2</t>
  </si>
  <si>
    <t>FAISALABAD-3</t>
  </si>
  <si>
    <t>CM-FSD-01</t>
  </si>
  <si>
    <t>STH-E-FMCG-CM-01</t>
  </si>
  <si>
    <t>STH-E-FMCG01-TE-01</t>
  </si>
  <si>
    <t>FAISALABAD WS</t>
  </si>
  <si>
    <t>TANVEER UL HASSAN</t>
  </si>
  <si>
    <t>FAISALABAD TRADE</t>
  </si>
  <si>
    <t>G1602</t>
  </si>
  <si>
    <t>HASSAN MUKHTIAR</t>
  </si>
  <si>
    <t>KOT ADDU</t>
  </si>
  <si>
    <t>AMIR BASHIR</t>
  </si>
  <si>
    <t>KHURRAM SHAHZAD</t>
  </si>
  <si>
    <t>G1512</t>
  </si>
  <si>
    <t>MUZAMIL BILAL</t>
  </si>
  <si>
    <t>E-02624</t>
  </si>
  <si>
    <t>O-JHG-01</t>
  </si>
  <si>
    <t>O-FSD-03</t>
  </si>
  <si>
    <t>KAMRAN SHABBIR</t>
  </si>
  <si>
    <t>M. FAHAD</t>
  </si>
  <si>
    <t>JAMAL KHAN</t>
  </si>
  <si>
    <t>G1778</t>
  </si>
  <si>
    <t>M. SHOAIB</t>
  </si>
  <si>
    <t>G1754</t>
  </si>
  <si>
    <t>FAISAL ADNAN</t>
  </si>
  <si>
    <t>KHURSHEED ABBAS</t>
  </si>
  <si>
    <t>JHANG</t>
  </si>
  <si>
    <t>G1872</t>
  </si>
  <si>
    <t>FAHAD</t>
  </si>
  <si>
    <t>CHINIOT</t>
  </si>
  <si>
    <t>FSD01-FMCG-SPO-01</t>
  </si>
  <si>
    <t>FSD01-FMCG-SPO-02</t>
  </si>
  <si>
    <t>ALI ZAIN UL ABDEEN</t>
  </si>
  <si>
    <t>ABDUL HASEEB IRSHAD</t>
  </si>
  <si>
    <t>TOBA TEKH SINGH</t>
  </si>
  <si>
    <t>G1571</t>
  </si>
  <si>
    <t>PATRIS MASIH</t>
  </si>
  <si>
    <t>M. SAJID</t>
  </si>
  <si>
    <t>G1572</t>
  </si>
  <si>
    <t>RAHEEL AKBAR</t>
  </si>
  <si>
    <t>ALI SHAN</t>
  </si>
  <si>
    <t>B-FSD-01</t>
  </si>
  <si>
    <t>B-FSD-02</t>
  </si>
  <si>
    <t>B-FSD-03</t>
  </si>
  <si>
    <t>BLS-FSD-3-DIR-PHR</t>
  </si>
  <si>
    <t>FSD03-FMCG03-ASM-01</t>
  </si>
  <si>
    <t>FSD03-FMCG03-SPO-01</t>
  </si>
  <si>
    <t>FSD03-FMCG03-SPO-02</t>
  </si>
  <si>
    <t>FSD03-FMCG03-SPO-03</t>
  </si>
  <si>
    <t>M. AMJAD</t>
  </si>
  <si>
    <t>G1912</t>
  </si>
  <si>
    <t>SAMRAZ ALI</t>
  </si>
  <si>
    <t>G1816</t>
  </si>
  <si>
    <t>VACANT B FSD 2</t>
  </si>
  <si>
    <t>MUDASIR NAZIR</t>
  </si>
  <si>
    <t>G1891</t>
  </si>
  <si>
    <t>CM-LHR-01</t>
  </si>
  <si>
    <t>WS-LHR-01</t>
  </si>
  <si>
    <t>WT-LHR-02</t>
  </si>
  <si>
    <t>B-LHR-03</t>
  </si>
  <si>
    <t>NTH-A-FMCG-CM-01</t>
  </si>
  <si>
    <t>NTH-A-FMCG01-SPOWS-01</t>
  </si>
  <si>
    <t>NTH-A-FMCG02-SPOWS-01</t>
  </si>
  <si>
    <t>0130304</t>
  </si>
  <si>
    <t>SY. SALMAN HAIDER ZAIDI</t>
  </si>
  <si>
    <t>LAHORE WS</t>
  </si>
  <si>
    <t>ANEES UR REHMAN</t>
  </si>
  <si>
    <t>NEHROZ ABBAS</t>
  </si>
  <si>
    <t>G1844</t>
  </si>
  <si>
    <t>LAHORE TRADE</t>
  </si>
  <si>
    <t>VACANT B LHR 3</t>
  </si>
  <si>
    <t>O-LHR-01-PHR</t>
  </si>
  <si>
    <t>O-LHR-02-PHR</t>
  </si>
  <si>
    <t>O-LHR-03-PHR</t>
  </si>
  <si>
    <t>O-LHR-04-PHR</t>
  </si>
  <si>
    <t>O-LHR-05-PHR</t>
  </si>
  <si>
    <t>LHR01-FMCG-SPO-05</t>
  </si>
  <si>
    <t>LMT+STREET</t>
  </si>
  <si>
    <t>G1692</t>
  </si>
  <si>
    <t>M. SUBHAN</t>
  </si>
  <si>
    <t>G1900</t>
  </si>
  <si>
    <t>AHMED ALI</t>
  </si>
  <si>
    <t>G1757</t>
  </si>
  <si>
    <t>ALI HASNAIN</t>
  </si>
  <si>
    <t>M. USMAN KHAN</t>
  </si>
  <si>
    <t>SHEIKUPURA</t>
  </si>
  <si>
    <t>LMT+SD+STREET</t>
  </si>
  <si>
    <t>G1548</t>
  </si>
  <si>
    <t>M. HASEEB</t>
  </si>
  <si>
    <t>LAHORE-1</t>
  </si>
  <si>
    <t>LAHORE-2</t>
  </si>
  <si>
    <t>LAHORE-3</t>
  </si>
  <si>
    <t>B-LHR-01</t>
  </si>
  <si>
    <t>LHR02-FMCG03-SPO-01</t>
  </si>
  <si>
    <t>ADEEL ARIF</t>
  </si>
  <si>
    <t>G1870</t>
  </si>
  <si>
    <t>ABID ALI</t>
  </si>
  <si>
    <t>G1911</t>
  </si>
  <si>
    <t>M. IMRAN IJAZ</t>
  </si>
  <si>
    <t>G1594</t>
  </si>
  <si>
    <t>ASIF ALI NASIR</t>
  </si>
  <si>
    <t>UMAR WASEEM</t>
  </si>
  <si>
    <t>G1906</t>
  </si>
  <si>
    <t>M. SABTAIN</t>
  </si>
  <si>
    <t>B-LHR-02</t>
  </si>
  <si>
    <t>LHR03-FMCG03-SPO-01</t>
  </si>
  <si>
    <t>AGHA ALI HAIDER</t>
  </si>
  <si>
    <t>G1743</t>
  </si>
  <si>
    <t>KHIZAR ASHRAF</t>
  </si>
  <si>
    <t>G1638</t>
  </si>
  <si>
    <t>JUNAID ALI KHAN</t>
  </si>
  <si>
    <t>G1851</t>
  </si>
  <si>
    <t>AMIR NAZEER</t>
  </si>
  <si>
    <t>SULTAN HAIDER</t>
  </si>
  <si>
    <t>G1896</t>
  </si>
  <si>
    <t>VACANT B LHR 2</t>
  </si>
  <si>
    <t>TE-GJW-01</t>
  </si>
  <si>
    <t>NTH-B-FMCG01-TE-01</t>
  </si>
  <si>
    <t>0130402</t>
  </si>
  <si>
    <t>MURTAZA HAIDER</t>
  </si>
  <si>
    <t>GUJRAWALA TRADE</t>
  </si>
  <si>
    <t>GUJRAT-1</t>
  </si>
  <si>
    <t>GUJRANWALA-1</t>
  </si>
  <si>
    <t>GUJRANWALA-2</t>
  </si>
  <si>
    <t>GRT-01</t>
  </si>
  <si>
    <t>T-GRT-01</t>
  </si>
  <si>
    <t>O-GRT-01</t>
  </si>
  <si>
    <t>GUJ01-FMCG-SPO-01</t>
  </si>
  <si>
    <t>WASEEM MUSHTAQ</t>
  </si>
  <si>
    <t>GUJRAT</t>
  </si>
  <si>
    <t>G1790</t>
  </si>
  <si>
    <t>BABAR ALI</t>
  </si>
  <si>
    <t>G1777</t>
  </si>
  <si>
    <t>M. RAMZAN</t>
  </si>
  <si>
    <t>MANDIBAHUDDIN</t>
  </si>
  <si>
    <t>G1671</t>
  </si>
  <si>
    <t>SY. GOHAR RAZA</t>
  </si>
  <si>
    <t>O-GJW-01</t>
  </si>
  <si>
    <t>B-GJW-01</t>
  </si>
  <si>
    <t>0221008</t>
  </si>
  <si>
    <t>GJW01-FMCG-SPO-01</t>
  </si>
  <si>
    <t>GJW01-FMCG03-SPO-01</t>
  </si>
  <si>
    <t>MAAZ WASEEM USMANI</t>
  </si>
  <si>
    <t>G1802</t>
  </si>
  <si>
    <t>FARHAN HAIDER</t>
  </si>
  <si>
    <t>G1765</t>
  </si>
  <si>
    <t>M. NAVEED</t>
  </si>
  <si>
    <t>KAMOKEY</t>
  </si>
  <si>
    <t>G1767</t>
  </si>
  <si>
    <t>SHAHRIYAR SUBHANI</t>
  </si>
  <si>
    <t>WAQAS KAREEM</t>
  </si>
  <si>
    <t>O-GJW-02</t>
  </si>
  <si>
    <t>B-GJW-02</t>
  </si>
  <si>
    <t>GJW02-FMCG-SPO-01</t>
  </si>
  <si>
    <t>GJW02-FMCG03-SPO-01</t>
  </si>
  <si>
    <t>UZAIR ZAFAR</t>
  </si>
  <si>
    <t>SY. IMRAN HAIDER</t>
  </si>
  <si>
    <t>WAQAS ALI</t>
  </si>
  <si>
    <t>HAFIZABAD</t>
  </si>
  <si>
    <t>M. ABUBAKAR</t>
  </si>
  <si>
    <t>KASUR-1</t>
  </si>
  <si>
    <t>BAHAWALNAGAR-1</t>
  </si>
  <si>
    <t>SAHIWAL-1</t>
  </si>
  <si>
    <t>OKARA-1</t>
  </si>
  <si>
    <t>O-KSR-01</t>
  </si>
  <si>
    <t>B-KSR-01</t>
  </si>
  <si>
    <t>KSR01-FMCG-SPO-01</t>
  </si>
  <si>
    <t>KSR01-FMCG03-SPO-01</t>
  </si>
  <si>
    <t>GHULAM RASOOL</t>
  </si>
  <si>
    <t>KASUR</t>
  </si>
  <si>
    <t>E-02533</t>
  </si>
  <si>
    <t>M. IQBAL</t>
  </si>
  <si>
    <t>G1706</t>
  </si>
  <si>
    <t>AQIB NIAZ AHMED</t>
  </si>
  <si>
    <t>NAJAM SAQIB</t>
  </si>
  <si>
    <t>PATTOKI</t>
  </si>
  <si>
    <t>G1547</t>
  </si>
  <si>
    <t>GHULAM FAREED</t>
  </si>
  <si>
    <t>G1756</t>
  </si>
  <si>
    <t>B-BWN-01</t>
  </si>
  <si>
    <t>BWN01-FMCG03-SPO-01</t>
  </si>
  <si>
    <t>NASIR BASHIR</t>
  </si>
  <si>
    <t>BAHWALNGAR</t>
  </si>
  <si>
    <t>ISHFAQ AHMED</t>
  </si>
  <si>
    <t>G1807</t>
  </si>
  <si>
    <t>GHULAM MURTUZA</t>
  </si>
  <si>
    <t>PAKPATTAN</t>
  </si>
  <si>
    <t>ABDUL REHMAN</t>
  </si>
  <si>
    <t>G1711</t>
  </si>
  <si>
    <t>M. AKHTAR</t>
  </si>
  <si>
    <t>O-SWL-01</t>
  </si>
  <si>
    <t>B-SWL-01</t>
  </si>
  <si>
    <t>SWL01-FMCG-SPO-01</t>
  </si>
  <si>
    <t>SWL01-FMCG03-SPO-01</t>
  </si>
  <si>
    <t>M. SARFARZ</t>
  </si>
  <si>
    <t>SAHIWAL</t>
  </si>
  <si>
    <t>E-03014</t>
  </si>
  <si>
    <t>AWAIS IRSHAD</t>
  </si>
  <si>
    <t>G1624</t>
  </si>
  <si>
    <t>KAMAL RIZWAN</t>
  </si>
  <si>
    <t>G1707</t>
  </si>
  <si>
    <t>SHAHZAD LIAQUAT</t>
  </si>
  <si>
    <t>CHICHAWATNI</t>
  </si>
  <si>
    <t>G1598</t>
  </si>
  <si>
    <t>FURQAN HAIDER</t>
  </si>
  <si>
    <t>G1721</t>
  </si>
  <si>
    <t>O-OKR-01</t>
  </si>
  <si>
    <t>B-OKR-01</t>
  </si>
  <si>
    <t>OKR01-FMCG-SPO-01</t>
  </si>
  <si>
    <t>OKR01-FMCG03-SPO-01</t>
  </si>
  <si>
    <t>VACANT OKR ASM</t>
  </si>
  <si>
    <t>OKARA TRADE</t>
  </si>
  <si>
    <t>TE-OKR-1-DIR-PHR</t>
  </si>
  <si>
    <t>OKR01-FMCG01-ASMTE-01</t>
  </si>
  <si>
    <t>VACANT OKR ASMTE</t>
  </si>
  <si>
    <t>CM-RWP-01</t>
  </si>
  <si>
    <t>WS-RWP-01</t>
  </si>
  <si>
    <t>WT-RWP-01</t>
  </si>
  <si>
    <t>NTH-D-FMCG-CM-01</t>
  </si>
  <si>
    <t>NTH-D-FMCG01-SPOWS-01</t>
  </si>
  <si>
    <t>NTH-D-FMCG02-SPOWS-01</t>
  </si>
  <si>
    <t>NTH-D-FMCG01-TE-01</t>
  </si>
  <si>
    <t>JHELUM-1</t>
  </si>
  <si>
    <t>SIALKOT-1</t>
  </si>
  <si>
    <t>ISLAMABAD-1</t>
  </si>
  <si>
    <t>RAWALPINDI-1</t>
  </si>
  <si>
    <t>0888803</t>
  </si>
  <si>
    <t>ALTAF HUSSAIN</t>
  </si>
  <si>
    <t>RAWALPINDI WS</t>
  </si>
  <si>
    <t>M. ASAD HABIB</t>
  </si>
  <si>
    <t>G1828</t>
  </si>
  <si>
    <t>FAISAL SARDAR</t>
  </si>
  <si>
    <t>SAEED SALEEM</t>
  </si>
  <si>
    <t>CHAKWAL TRADE</t>
  </si>
  <si>
    <t>O-JHL-01</t>
  </si>
  <si>
    <t>O-JHL-02</t>
  </si>
  <si>
    <t>O-JHL-03</t>
  </si>
  <si>
    <t>B-JHL-01</t>
  </si>
  <si>
    <t>JLM01-FMCG-SPO-01</t>
  </si>
  <si>
    <t>JLM01-FMCG-SPO-02</t>
  </si>
  <si>
    <t>JLM01-FMCG-SPO-03</t>
  </si>
  <si>
    <t>JLM01-FMCG03-SPO-01</t>
  </si>
  <si>
    <t>0223007</t>
  </si>
  <si>
    <t>JHELUM</t>
  </si>
  <si>
    <t>G1824</t>
  </si>
  <si>
    <t>M. NAEEM</t>
  </si>
  <si>
    <t>MIRPUR AJK</t>
  </si>
  <si>
    <t>AHMED AFAQ</t>
  </si>
  <si>
    <t>CHAKWAL</t>
  </si>
  <si>
    <t>G1728</t>
  </si>
  <si>
    <t>M. JUNAID AKHTAR</t>
  </si>
  <si>
    <t>G1902</t>
  </si>
  <si>
    <t>EHSAN AFZAL</t>
  </si>
  <si>
    <t>G1629</t>
  </si>
  <si>
    <t>O-SKT-01</t>
  </si>
  <si>
    <t>B-SKT-01</t>
  </si>
  <si>
    <t>SKT01-FMCG-SPO-01</t>
  </si>
  <si>
    <t>SKT01-FMCG03-SPO-01</t>
  </si>
  <si>
    <t>IJAZ TABASSUM</t>
  </si>
  <si>
    <t>SIALKOT</t>
  </si>
  <si>
    <t>NOMAN ALI</t>
  </si>
  <si>
    <t>SHARJEEL KHAWAR</t>
  </si>
  <si>
    <t>M. ASIM</t>
  </si>
  <si>
    <t>SHKARGARH/NAROWAL</t>
  </si>
  <si>
    <t>G1705</t>
  </si>
  <si>
    <t>HAMAD ALI</t>
  </si>
  <si>
    <t>G1884</t>
  </si>
  <si>
    <t>B-ISB-01</t>
  </si>
  <si>
    <t>ISB01-FMCG03-SPO-01</t>
  </si>
  <si>
    <t>M. AHTSHAM</t>
  </si>
  <si>
    <t>G1833</t>
  </si>
  <si>
    <t>G1910</t>
  </si>
  <si>
    <t>M. KASHIF</t>
  </si>
  <si>
    <t>G1890</t>
  </si>
  <si>
    <t>FAIZAN AHMED</t>
  </si>
  <si>
    <t>G1787</t>
  </si>
  <si>
    <t>M. AWAIS</t>
  </si>
  <si>
    <t>G1532</t>
  </si>
  <si>
    <t>SHAFQAT ZAMAN</t>
  </si>
  <si>
    <t>E-02619</t>
  </si>
  <si>
    <t>M. FAIZAN GOHAR</t>
  </si>
  <si>
    <t>B-RWP-01</t>
  </si>
  <si>
    <t>0217006</t>
  </si>
  <si>
    <t>RWP01-FMCG03-SPO-01</t>
  </si>
  <si>
    <t>RAWALPINDI</t>
  </si>
  <si>
    <t>UMAR RAFI</t>
  </si>
  <si>
    <t>G1550</t>
  </si>
  <si>
    <t>M. TALHA</t>
  </si>
  <si>
    <t>G1761</t>
  </si>
  <si>
    <t>NAVEED AHMED SAEED</t>
  </si>
  <si>
    <t>HAMZA</t>
  </si>
  <si>
    <t>G1893</t>
  </si>
  <si>
    <t>CM-PSH-01</t>
  </si>
  <si>
    <t>WT-PSH-01</t>
  </si>
  <si>
    <t>NTH-E-FMCG-CM-01</t>
  </si>
  <si>
    <t>NTH-E-FMCG02-SPOWS-01</t>
  </si>
  <si>
    <t>NTH-E-FMCG01-TE-01</t>
  </si>
  <si>
    <t>0999903</t>
  </si>
  <si>
    <t>DANIYAL HUSSAIN MUGHAL</t>
  </si>
  <si>
    <t>PESHAWAR WS</t>
  </si>
  <si>
    <t>G1901</t>
  </si>
  <si>
    <t>FAIZAN ALI</t>
  </si>
  <si>
    <t>PESHAWAR TRADE</t>
  </si>
  <si>
    <t>SARGODHA-1</t>
  </si>
  <si>
    <t>DERA ISMAIL KHAN-1</t>
  </si>
  <si>
    <t>PESHAWAR-1</t>
  </si>
  <si>
    <t>TE-SGD-1-DIR-PHR</t>
  </si>
  <si>
    <t>SGD01-FMCG01-ASMTE-01</t>
  </si>
  <si>
    <t>O-SGD-01</t>
  </si>
  <si>
    <t>B-SGD-01</t>
  </si>
  <si>
    <t>SGD01-FMCG-SPO-01</t>
  </si>
  <si>
    <t>SGD01-FMCG03-SPO-01</t>
  </si>
  <si>
    <t>AHMED HASSAN</t>
  </si>
  <si>
    <t>JAUHRABAD</t>
  </si>
  <si>
    <t>G1589</t>
  </si>
  <si>
    <t>SARGODHA</t>
  </si>
  <si>
    <t>AMEER HAMZA</t>
  </si>
  <si>
    <t>SAFWAN DANISH</t>
  </si>
  <si>
    <t>MIANWALI</t>
  </si>
  <si>
    <t>G1813</t>
  </si>
  <si>
    <t>M. USMAN GHANI</t>
  </si>
  <si>
    <t>G1908</t>
  </si>
  <si>
    <t>ADNAN SAJID</t>
  </si>
  <si>
    <t>SARGODHA TRADE</t>
  </si>
  <si>
    <t>O-DIK-01</t>
  </si>
  <si>
    <t>B-DIK-01</t>
  </si>
  <si>
    <t>DIK01-FMCG-SPO-01</t>
  </si>
  <si>
    <t>DIK01-FMCG03-SPO-01</t>
  </si>
  <si>
    <t>DERA ISMAIL KHAN</t>
  </si>
  <si>
    <t>IZAN ABBAS</t>
  </si>
  <si>
    <t>G1736</t>
  </si>
  <si>
    <t>M. SHAHZAD</t>
  </si>
  <si>
    <t>G1566</t>
  </si>
  <si>
    <t>M. ASHAN SHAH</t>
  </si>
  <si>
    <t>G1730</t>
  </si>
  <si>
    <t>M. ALI NAWAZ</t>
  </si>
  <si>
    <t>B-PSH-01</t>
  </si>
  <si>
    <t>PSH01-FMCG03-SPO-01</t>
  </si>
  <si>
    <t>JALAL KHAN</t>
  </si>
  <si>
    <t>G1582</t>
  </si>
  <si>
    <t>M. OWAIS RAZA</t>
  </si>
  <si>
    <t>KOHAT/PESHAWAR</t>
  </si>
  <si>
    <t>G1887</t>
  </si>
  <si>
    <t>M. ISHAQ</t>
  </si>
  <si>
    <t>G1744</t>
  </si>
  <si>
    <t>AHSAN ISHTIAQ</t>
  </si>
  <si>
    <t>G1895</t>
  </si>
  <si>
    <t>HASSAN SHAH</t>
  </si>
  <si>
    <t>G1888</t>
  </si>
  <si>
    <t>SARDAR WARIS ALI KHAN</t>
  </si>
  <si>
    <t>G1719</t>
  </si>
  <si>
    <t>TE-MNG-01</t>
  </si>
  <si>
    <t>NTH-F-FMCG01-TE-01</t>
  </si>
  <si>
    <t>IQBAL AHMAD KHAN</t>
  </si>
  <si>
    <t>MINGORA TRADE</t>
  </si>
  <si>
    <t>O-MNG-01</t>
  </si>
  <si>
    <t>B-MNG-01</t>
  </si>
  <si>
    <t>NTH-F-FMCG01-SPO-01</t>
  </si>
  <si>
    <t>NTH-F-FMCG01-SPO-02</t>
  </si>
  <si>
    <t>NTH-F-FMCG02-SPO-01</t>
  </si>
  <si>
    <t>NTH-F-FMCG-SPO-01</t>
  </si>
  <si>
    <t>NTH-F-FMCG03-SPO-01</t>
  </si>
  <si>
    <t>BARKAT ALI</t>
  </si>
  <si>
    <t>AYYAZ KHAN</t>
  </si>
  <si>
    <t>G1903</t>
  </si>
  <si>
    <t>SALAHAUDDIN</t>
  </si>
  <si>
    <t>SHAHID MEHMOOD AWAN</t>
  </si>
  <si>
    <t>TEMARGARAH</t>
  </si>
  <si>
    <t>ABBAS KHAN</t>
  </si>
  <si>
    <t>ABBOTTABAD-1</t>
  </si>
  <si>
    <t>MARDAN-1</t>
  </si>
  <si>
    <t>O-ABT-01</t>
  </si>
  <si>
    <t>B-ABT-01</t>
  </si>
  <si>
    <t>ABT01-FMCG-SPO-01</t>
  </si>
  <si>
    <t>ABT01-FMCG03-SPO-01</t>
  </si>
  <si>
    <t>M. AKBAR KHALID</t>
  </si>
  <si>
    <t>ABBOTABD</t>
  </si>
  <si>
    <t>G1905</t>
  </si>
  <si>
    <t>AMIR KHAN</t>
  </si>
  <si>
    <t>G1626</t>
  </si>
  <si>
    <t>NAVEED KHAN</t>
  </si>
  <si>
    <t>ATTOCK</t>
  </si>
  <si>
    <t>SY. ABRAR HUSSAIN SHAH</t>
  </si>
  <si>
    <t>ABBOTABAD</t>
  </si>
  <si>
    <t>G1753</t>
  </si>
  <si>
    <t>NAVAID IQBAL</t>
  </si>
  <si>
    <t>O-MDN-01</t>
  </si>
  <si>
    <t>O-MDN-02</t>
  </si>
  <si>
    <t>O-MDN-03</t>
  </si>
  <si>
    <t>B-MDN-01</t>
  </si>
  <si>
    <t>MDN01-FMCG-SPO-01</t>
  </si>
  <si>
    <t>MDN01-FMCG-SPO-02</t>
  </si>
  <si>
    <t>MDN01-FMCG-SPO-03</t>
  </si>
  <si>
    <t>MDN01-FMCG03-SPO-01</t>
  </si>
  <si>
    <t>SAEED AHMED</t>
  </si>
  <si>
    <t>MARDAN</t>
  </si>
  <si>
    <t>PHARMACEUTICAL</t>
  </si>
  <si>
    <t>NATIONAL PHARMA INSTITUTE</t>
  </si>
  <si>
    <t>M. QAISER HASSAN</t>
  </si>
  <si>
    <t>RAMEEZ AHMED</t>
  </si>
  <si>
    <t>KHI01-PHR-PS-01</t>
  </si>
  <si>
    <t>HASSAN WAQAR</t>
  </si>
  <si>
    <t>KARACHI 1</t>
  </si>
  <si>
    <t xml:space="preserve">E-03180 </t>
  </si>
  <si>
    <t>M. KASHIF KHAN</t>
  </si>
  <si>
    <t>VACANT MIO3 KHI1</t>
  </si>
  <si>
    <t>SY. AKIF HUSSAIN</t>
  </si>
  <si>
    <t>MS. TASLEEM KHAN</t>
  </si>
  <si>
    <t>E-02558</t>
  </si>
  <si>
    <t>PHR UNMAPPED</t>
  </si>
  <si>
    <t>BURHAN AHMED</t>
  </si>
  <si>
    <t>E-03086</t>
  </si>
  <si>
    <t>NOMAN ANSARI</t>
  </si>
  <si>
    <t>KARACHI 2</t>
  </si>
  <si>
    <t>E-02511</t>
  </si>
  <si>
    <t>SYES SULEMAN RAZA</t>
  </si>
  <si>
    <t>E-03163</t>
  </si>
  <si>
    <t>MS. MEHWISH KANWAL</t>
  </si>
  <si>
    <t>E-02559</t>
  </si>
  <si>
    <t>MS. SAIMA PARVEEN</t>
  </si>
  <si>
    <t>E-02548</t>
  </si>
  <si>
    <t>M. ALI ANIS</t>
  </si>
  <si>
    <t>E-03125</t>
  </si>
  <si>
    <t>IMRAN RAUF</t>
  </si>
  <si>
    <t>MS. SAJIDA PARVEEN</t>
  </si>
  <si>
    <t>NAWAB SHAH</t>
  </si>
  <si>
    <t>E-02589</t>
  </si>
  <si>
    <t>M. RAHEEL</t>
  </si>
  <si>
    <t>M. AAMIR</t>
  </si>
  <si>
    <t>E-02492</t>
  </si>
  <si>
    <t>IMTIAZ ALI</t>
  </si>
  <si>
    <t>MIRPUKHAS</t>
  </si>
  <si>
    <t>E-02494</t>
  </si>
  <si>
    <t>DANISH RAZA AWAN</t>
  </si>
  <si>
    <t>E-03008</t>
  </si>
  <si>
    <t>IMRAN QURESHI</t>
  </si>
  <si>
    <t>HASNAIN RAZA</t>
  </si>
  <si>
    <t>NAVEED HAIDER</t>
  </si>
  <si>
    <t>E-02606</t>
  </si>
  <si>
    <t>ZULFIQAR AHMED</t>
  </si>
  <si>
    <t>AKHTIAR</t>
  </si>
  <si>
    <t>ASIF ALI SOOMRO</t>
  </si>
  <si>
    <t>SHIKARPUR</t>
  </si>
  <si>
    <t>E-02495</t>
  </si>
  <si>
    <t>M. PUNHAL PATHAN</t>
  </si>
  <si>
    <t>E-02496</t>
  </si>
  <si>
    <t>TAHIR HUSSAIN</t>
  </si>
  <si>
    <t>ATIF SULTAN</t>
  </si>
  <si>
    <t>E-02649</t>
  </si>
  <si>
    <t>TANZEEL UR REHMAN</t>
  </si>
  <si>
    <t>ZAIN UL ABEDIN</t>
  </si>
  <si>
    <t>E-02464</t>
  </si>
  <si>
    <t>ARIF HUSSAIN</t>
  </si>
  <si>
    <t>HASSAN MIRZA</t>
  </si>
  <si>
    <t>E-02599</t>
  </si>
  <si>
    <t>HAROON RASHEED</t>
  </si>
  <si>
    <t>E-02607</t>
  </si>
  <si>
    <t>M. FAHAD AKHTAR</t>
  </si>
  <si>
    <t>BAHAWALPUR</t>
  </si>
  <si>
    <t>IMRAN ASGHAR</t>
  </si>
  <si>
    <t>BAHAWALNAGAR</t>
  </si>
  <si>
    <t>E-02632</t>
  </si>
  <si>
    <t>FAISAL SHAHZAD</t>
  </si>
  <si>
    <t>RAHIM YAR KHAN</t>
  </si>
  <si>
    <t>KASHIF SUMAIR</t>
  </si>
  <si>
    <t>E-02634</t>
  </si>
  <si>
    <t>M. SABIR</t>
  </si>
  <si>
    <t>WAJIH UL MALIK</t>
  </si>
  <si>
    <t>M. USMAN BAIG</t>
  </si>
  <si>
    <t>LAHORE 1</t>
  </si>
  <si>
    <t>E-03019</t>
  </si>
  <si>
    <t>MS. SAMINA KOSAR</t>
  </si>
  <si>
    <t>KHURRAM SHAHZAD KHAN</t>
  </si>
  <si>
    <t>E-03005</t>
  </si>
  <si>
    <t>LAHORE 2</t>
  </si>
  <si>
    <t>SHAHID SULTAN</t>
  </si>
  <si>
    <t>LHR02-PHR-MIO-04</t>
  </si>
  <si>
    <t>ATIF BASHIR</t>
  </si>
  <si>
    <t>SHEIKHUPURA</t>
  </si>
  <si>
    <t>MARYAM SIDDIQE</t>
  </si>
  <si>
    <t>M. HAMID</t>
  </si>
  <si>
    <t>E-03016</t>
  </si>
  <si>
    <t>AYESHA SHOKET</t>
  </si>
  <si>
    <t>E-02613</t>
  </si>
  <si>
    <t>SHAHID ASLAM</t>
  </si>
  <si>
    <t>E-03121</t>
  </si>
  <si>
    <t>M. KHURRAM NAZIR</t>
  </si>
  <si>
    <t>E-03009</t>
  </si>
  <si>
    <t>MS. ANJUM  RANI</t>
  </si>
  <si>
    <t>GUJRANWALA</t>
  </si>
  <si>
    <t>MS. TANZEELA MUQADAS</t>
  </si>
  <si>
    <t>ARSALAN RAUF</t>
  </si>
  <si>
    <t>E-03123</t>
  </si>
  <si>
    <t>ABDUL BASIT ABRAR</t>
  </si>
  <si>
    <t>E-03126</t>
  </si>
  <si>
    <t>ABDUL KHALIL</t>
  </si>
  <si>
    <t>MANDI BAHAUDDIN</t>
  </si>
  <si>
    <t>UMAR SHARIF</t>
  </si>
  <si>
    <t>E-02653</t>
  </si>
  <si>
    <t>ABID NASEEM</t>
  </si>
  <si>
    <t>E-03007</t>
  </si>
  <si>
    <t>MS. IQRA RASHEED</t>
  </si>
  <si>
    <t>HASSAN ARIF</t>
  </si>
  <si>
    <t>E-02514</t>
  </si>
  <si>
    <t>AMIR FAROOQ</t>
  </si>
  <si>
    <t>ADNAN ASHIQ</t>
  </si>
  <si>
    <t>TOBA TEK SINGH</t>
  </si>
  <si>
    <t>MS. AYESHA SAEED</t>
  </si>
  <si>
    <t>CHINNIOT</t>
  </si>
  <si>
    <t>E-02605</t>
  </si>
  <si>
    <t>M. WAHEED</t>
  </si>
  <si>
    <t>M. IMRAN</t>
  </si>
  <si>
    <t>RAO RUKHSANA RAFIQ</t>
  </si>
  <si>
    <t>MS. RIFFAT BATOOL</t>
  </si>
  <si>
    <t>SY. ALI TURAB KAZMI</t>
  </si>
  <si>
    <t>E-03122</t>
  </si>
  <si>
    <t>ZOHAIB WASEEM RAZA</t>
  </si>
  <si>
    <t>ULFAT YASMEEN</t>
  </si>
  <si>
    <t>E-02616</t>
  </si>
  <si>
    <t>M. ZAKI UL HASSAN</t>
  </si>
  <si>
    <t>E-03167</t>
  </si>
  <si>
    <t>AMIR ABBAS</t>
  </si>
  <si>
    <t>M. MISKEEN KHAN</t>
  </si>
  <si>
    <t>MAHJABEEN SAEED</t>
  </si>
  <si>
    <t>E-03158</t>
  </si>
  <si>
    <t>BUSHRA ASLAM</t>
  </si>
  <si>
    <t>E-03130</t>
  </si>
  <si>
    <t>M. ADNAN</t>
  </si>
  <si>
    <t>ABBOTTABAD</t>
  </si>
  <si>
    <t>E-02593</t>
  </si>
  <si>
    <t>FURRUKH SHAHZAD</t>
  </si>
  <si>
    <t>MS. NIGHAT YASMEEN</t>
  </si>
  <si>
    <t>MS. ISMA</t>
  </si>
  <si>
    <t>E-02557</t>
  </si>
  <si>
    <t>MS. RANI BARNARD</t>
  </si>
  <si>
    <t>E-02579</t>
  </si>
  <si>
    <t>NADEEM NIAZ</t>
  </si>
  <si>
    <t>MANSEHRA</t>
  </si>
  <si>
    <t>MS. AMNA YASIR</t>
  </si>
  <si>
    <t>NOMAN KHAN</t>
  </si>
  <si>
    <t>PESHAWAR/CHARSADDA</t>
  </si>
  <si>
    <t>MS. ROZIA BIBI</t>
  </si>
  <si>
    <t>VACANT MIO3 PSH1</t>
  </si>
  <si>
    <t>FARID ABAZ KHAN</t>
  </si>
  <si>
    <t>E-02612</t>
  </si>
  <si>
    <t>JUNAID SHEHZADA ALAM</t>
  </si>
  <si>
    <t>E-02645</t>
  </si>
  <si>
    <t>JAVERIA MOHSIN</t>
  </si>
  <si>
    <t>KOHAT</t>
  </si>
  <si>
    <t>E-03174</t>
  </si>
  <si>
    <t>DAWOOD</t>
  </si>
  <si>
    <t>TIMERGARA/UPER DIR</t>
  </si>
  <si>
    <t>E-02497</t>
  </si>
  <si>
    <t>AFSHAN SHAUKAT JAVED</t>
  </si>
  <si>
    <t>E-03162</t>
  </si>
  <si>
    <t>VACANT MIO9 PSH1</t>
  </si>
  <si>
    <t>SAWABI</t>
  </si>
  <si>
    <t>FAROOQ AHMED</t>
  </si>
  <si>
    <t>E-02560 </t>
  </si>
  <si>
    <t>NATIONAL GCC</t>
  </si>
  <si>
    <t>GRAND CHALLENGES CANADIAN</t>
  </si>
  <si>
    <t>GREENSTAR SOCIAL MARKETING</t>
  </si>
  <si>
    <t>OTHER INSTITUTIONAL</t>
  </si>
  <si>
    <t>NATIONAL MKT-INSTITUTE</t>
  </si>
  <si>
    <t>UNMAPPED SF-PHR</t>
  </si>
  <si>
    <t>DR. SYED SAEEDUL HODA</t>
  </si>
  <si>
    <t>MARKETING</t>
  </si>
  <si>
    <t>E-02654</t>
  </si>
  <si>
    <t>0130104</t>
  </si>
  <si>
    <t>0130103</t>
  </si>
  <si>
    <t>0130502</t>
  </si>
  <si>
    <t>0112402</t>
  </si>
  <si>
    <t>LAHORE-4</t>
  </si>
  <si>
    <t>LHR04-FMCG03-SPO-01</t>
  </si>
  <si>
    <t>LHR04-FMCG01-TE-01</t>
  </si>
  <si>
    <t>1411005</t>
  </si>
  <si>
    <t>999</t>
  </si>
  <si>
    <t>Last_Employee</t>
  </si>
  <si>
    <t>LAST EMP</t>
  </si>
  <si>
    <t>SY. HUZAIFA ALI (KHI-01)</t>
  </si>
  <si>
    <t>WAQASUDDIN (KHI-02)</t>
  </si>
  <si>
    <t>SAMEER KHAN (KHI-03)</t>
  </si>
  <si>
    <t>M. QADEER ALAM (KHI-04)</t>
  </si>
  <si>
    <t>RIAZ (KHI-05)</t>
  </si>
  <si>
    <t>FMCG UNMAPPED (KHI01)</t>
  </si>
  <si>
    <t>ABDUL HASEEB (KHI-06)</t>
  </si>
  <si>
    <t>SHAHID ABDUL QADIR (KHI-07)</t>
  </si>
  <si>
    <t>WAQAS HASSAM (KHI-08)</t>
  </si>
  <si>
    <t>M. USMAN (KHI-09)</t>
  </si>
  <si>
    <t>HAMMAD WASEEM (KHI-10)</t>
  </si>
  <si>
    <t>FMCG UNMAPPED (KHI02)</t>
  </si>
  <si>
    <t>SHAHID HAMEED (T-KHI-01)</t>
  </si>
  <si>
    <t>KHAWAR (T-KHI-02)</t>
  </si>
  <si>
    <t>M. JAMSHED (T-KHI-03)</t>
  </si>
  <si>
    <t>FAIZ BIN SALEEM (T-KHI-04)</t>
  </si>
  <si>
    <t>SY. FARZAN ALI SHAH (T-KHI-05)</t>
  </si>
  <si>
    <t>VACANT (T-KHI-11)</t>
  </si>
  <si>
    <t>FMCG UNMAPPED (KHI03)</t>
  </si>
  <si>
    <t>M. ASAD KHAN (T-KHI-06)</t>
  </si>
  <si>
    <t>ABDUL RAFAY (T-KHI-07)</t>
  </si>
  <si>
    <t>ASHAR UR REHMAN (T-KHI-08)</t>
  </si>
  <si>
    <t>SY. USAMA AHMED (T-KHI-09)</t>
  </si>
  <si>
    <t>SHAHROZ (T-KHI-10)</t>
  </si>
  <si>
    <t>M. WASEM (T-KHI-12)</t>
  </si>
  <si>
    <t>FMCG UNMAPPED (KHI04)</t>
  </si>
  <si>
    <t>M. AYYAN (B-KHI-01)</t>
  </si>
  <si>
    <t>M. AYYAN (B-KHI-02)</t>
  </si>
  <si>
    <t>MUHAMAMD FURQAN (B-KHI-03)</t>
  </si>
  <si>
    <t>VACANT (B-KHI-04)</t>
  </si>
  <si>
    <t>KASHAN RAZA (B-KHI-05)</t>
  </si>
  <si>
    <t>FMCG UNMAPPED (KHI05)</t>
  </si>
  <si>
    <t>OWAIS ABID (CM-KHI-01)</t>
  </si>
  <si>
    <t>M. AMEEN (TE-KHI-01)</t>
  </si>
  <si>
    <t>SY. ADNAN ALI ZAIDI (HYD-01)</t>
  </si>
  <si>
    <t>SALMAN AHMED (HYD-02)</t>
  </si>
  <si>
    <t>M. WASEEQ (T-HYD-01)</t>
  </si>
  <si>
    <t>ALI AHMED SHAIKH (T-HYD-02)</t>
  </si>
  <si>
    <t>VACANT B HYD 1 (B-HYD-01)</t>
  </si>
  <si>
    <t>Jawad Ali (B-HYD-02)</t>
  </si>
  <si>
    <t>FMCG UNMAPPED (HYD01)</t>
  </si>
  <si>
    <t>GHULAM NABI (MPK-01)</t>
  </si>
  <si>
    <t>DILEEP KUMAR CHOUDRI (MPK-02)</t>
  </si>
  <si>
    <t>JUNAID SHAIKH (T-MPK-01)</t>
  </si>
  <si>
    <t>PADAM SINGH (T-MPK-02)</t>
  </si>
  <si>
    <t>FMCG UNMAPPED (MPK01)</t>
  </si>
  <si>
    <t>M. ALI MEMON (TE-HYD-01)</t>
  </si>
  <si>
    <t>Vacant RSM</t>
  </si>
  <si>
    <t>MUHAMAMD HUSSAIN (NWB-04)</t>
  </si>
  <si>
    <t>M. AHSAN (T-NWB-04)</t>
  </si>
  <si>
    <t>VACANT B NWB 1 (B-NWB-01)</t>
  </si>
  <si>
    <t>M. IRFAN (O-NWB-01)</t>
  </si>
  <si>
    <t>RASHID ALI (O-NWB-02)</t>
  </si>
  <si>
    <t>VIJAY KUMAR (O-NWB-03)</t>
  </si>
  <si>
    <t>FMCG UNMAPPED (NWB01)</t>
  </si>
  <si>
    <t>RAVI KUMAR (QTA-01)</t>
  </si>
  <si>
    <t>GHULAM ABBAS (QTA-02)</t>
  </si>
  <si>
    <t>Sana Ullah (T-QTA-01)</t>
  </si>
  <si>
    <t>NIZAM UDDIN (T-QTA-02)</t>
  </si>
  <si>
    <t>BOR MUHAMMAD (B-QTA-01)</t>
  </si>
  <si>
    <t>FMCG UNMAPPED (QTA01)</t>
  </si>
  <si>
    <t>NISAR AHMED (SUK-01)</t>
  </si>
  <si>
    <t>ASIF AHMED SIIDDIQUI (SUK-02)</t>
  </si>
  <si>
    <t>M. SULEMAN (T-SUK-01)</t>
  </si>
  <si>
    <t>AMJAD ALI (T-SUK-02)</t>
  </si>
  <si>
    <t>VACANT B SUK 1 (B-SUK-01)</t>
  </si>
  <si>
    <t>FMCG UNMAPPED (SUK01)</t>
  </si>
  <si>
    <t>ABDUL HAMEED (LRK-01)</t>
  </si>
  <si>
    <t>HAIBAT ALI (LRK-02)</t>
  </si>
  <si>
    <t>SHAHZEB (T-LRK-01)</t>
  </si>
  <si>
    <t>NADEEM (T-LRK-02)</t>
  </si>
  <si>
    <t>FAWAD MEHMOOD (B-LRK-01)</t>
  </si>
  <si>
    <t>FMCG UNMAPPED (LRK01)</t>
  </si>
  <si>
    <t>M. YOUSUF (TE-QTA-1-DIR-PHR)</t>
  </si>
  <si>
    <t>IMRAN KHAN SOOMRO (TE-LRK-1-DIR-PHR)</t>
  </si>
  <si>
    <t>SABIR (WS-SUK-01)</t>
  </si>
  <si>
    <t>MASOOD IRFAN (BWP-01)</t>
  </si>
  <si>
    <t>M. AHMED (BWP-02)</t>
  </si>
  <si>
    <t>ALI RAZA (T-BWP-01)</t>
  </si>
  <si>
    <t>ASIM NAVEED (O-BWP-03)</t>
  </si>
  <si>
    <t>FMCG UNMAPPED (BWP01)</t>
  </si>
  <si>
    <t>M. AMEEN (RYK-01)</t>
  </si>
  <si>
    <t>ZAHID HUSSAIN (T-RYK-01)</t>
  </si>
  <si>
    <t>ALI HASSAN (O-RYK-01)</t>
  </si>
  <si>
    <t>SAJID SAEED (O-RYK-02)</t>
  </si>
  <si>
    <t>FMCG UNMAPPED (RYK01)</t>
  </si>
  <si>
    <t>VACANT (MUX-01)</t>
  </si>
  <si>
    <t>YASIR ALI (MUX-02)</t>
  </si>
  <si>
    <t>M. NOMAN NAVEED (T-MUX-01)</t>
  </si>
  <si>
    <t>ARMAN AYOUB (T-MUX-02)</t>
  </si>
  <si>
    <t>JUNAID SHAFQAT (O-MUX-01)</t>
  </si>
  <si>
    <t>FMCG UNMAPPED (MUX01)</t>
  </si>
  <si>
    <t>M. NADEEM (MUX-03)</t>
  </si>
  <si>
    <t>HASEEB KHAN (MUX-04)</t>
  </si>
  <si>
    <t>M. ALI FAWAD (T-MUX-03)</t>
  </si>
  <si>
    <t>M. KASHIF MALIK (T-MUX-04)</t>
  </si>
  <si>
    <t>HAROON RASHEED BHUTTA (O-MUX-02)</t>
  </si>
  <si>
    <t>FMCG UNMAPPED (MUX02)</t>
  </si>
  <si>
    <t>M.Zeeshan (B-MUX-01)</t>
  </si>
  <si>
    <t>M. ARIF SHABBIR (B-MUX-02)</t>
  </si>
  <si>
    <t>SHAHBAZ ALTAF (B-MUX-03)</t>
  </si>
  <si>
    <t>UMAR BASHEER (B-MUX-04)</t>
  </si>
  <si>
    <t>FMCG UNMAPPED (MUX03)</t>
  </si>
  <si>
    <t>ASIF ALI (CM-MUX-01)</t>
  </si>
  <si>
    <t>M. DILBAR KHAN (TE-MUX-01)</t>
  </si>
  <si>
    <t>SADIQ HUSSAIN (LYH-01)</t>
  </si>
  <si>
    <t>HASSAN MUKHTIAR (LYH-02)</t>
  </si>
  <si>
    <t>AMIR BASHIR (T-LYH-01)</t>
  </si>
  <si>
    <t>KHURRAM SHAHZAD (T-LYH-02)</t>
  </si>
  <si>
    <t>FMCG UNMAPPED (LYH01)</t>
  </si>
  <si>
    <t>M. FAHAD (FSD-01)</t>
  </si>
  <si>
    <t>JAMAL KHAN (FSD-02)</t>
  </si>
  <si>
    <t>M. SHOAIB (T-FSD-01)</t>
  </si>
  <si>
    <t>FAISAL ADNAN (T-FSD-02)</t>
  </si>
  <si>
    <t>KHURSHEED ABBAS (O-JHG-01)</t>
  </si>
  <si>
    <t>FAHAD (O-FSD-03)</t>
  </si>
  <si>
    <t>FMCG UNMAPPED (FSD01)</t>
  </si>
  <si>
    <t>RAHEEL AKBAR (T-FSD-04)</t>
  </si>
  <si>
    <t>ABDUL HASEEB IRSHAD (JHG-02)</t>
  </si>
  <si>
    <t>PATRIS MASIH (FSD-05)</t>
  </si>
  <si>
    <t>M. SAJID (T-JHG-02)</t>
  </si>
  <si>
    <t>ALI SHAN (T-FSD-05)</t>
  </si>
  <si>
    <t>SAMRAZ ALI (B-FSD-01)</t>
  </si>
  <si>
    <t>M. WASEEM (B-FSD-02)</t>
  </si>
  <si>
    <t>MUDASIR NAZIR (B-FSD-03)</t>
  </si>
  <si>
    <t>FMCG UNMAPPED (FSD03)</t>
  </si>
  <si>
    <t>M. USMAN (CM-FSD-01)</t>
  </si>
  <si>
    <t>TANVEER UL HASSAN (TE-FSD-01)</t>
  </si>
  <si>
    <t>ALI RAZA (O-LHR-01-PHR)</t>
  </si>
  <si>
    <t>M. SUBHAN (O-LHR-02-PHR)</t>
  </si>
  <si>
    <t>AHMED ALI (O-LHR-03-PHR)</t>
  </si>
  <si>
    <t>ALI HASNAIN (O-LHR-04-PHR)</t>
  </si>
  <si>
    <t>M. USMAN KHAN (O-LHR-05-PHR)</t>
  </si>
  <si>
    <t>FMCG UNMAPPED (LHR01)</t>
  </si>
  <si>
    <t>ADEEL ARIF (LHR-01)</t>
  </si>
  <si>
    <t>ABID ALI (LHR-02)</t>
  </si>
  <si>
    <t>M. IMRAN IJAZ (T-LHR-01)</t>
  </si>
  <si>
    <t>ASIF ALI NASIR (T-LHR-02)</t>
  </si>
  <si>
    <t>UMAR WASEEM (B-LHR-01)</t>
  </si>
  <si>
    <t>FMCG UNMAPPED (LHR02)</t>
  </si>
  <si>
    <t>KHIZAR ASHRAF (LHR-03)</t>
  </si>
  <si>
    <t>JUNAID ALI KHAN (LHR-04)</t>
  </si>
  <si>
    <t>AMIR NAZEER (T-LHR-03)</t>
  </si>
  <si>
    <t>SULTAN HAIDER (T-LHR-04)</t>
  </si>
  <si>
    <t>VACANT (B-LHR-02)</t>
  </si>
  <si>
    <t>FMCG UNMAPPED (LHR03)</t>
  </si>
  <si>
    <t>ANEES UR REHMAN (WS-LHR-01)</t>
  </si>
  <si>
    <t>NEHROZ ABBAS (WT-LHR-02)</t>
  </si>
  <si>
    <t>SY. SALMAN HAIDER ZAIDI (CM-LHR-01)</t>
  </si>
  <si>
    <t>Sy. Salman Zaidi (CM LHR)</t>
  </si>
  <si>
    <t>WAQAS RASOOL (TE-LHR-01)</t>
  </si>
  <si>
    <t>MUNEEB (B-LHR-03)</t>
  </si>
  <si>
    <t>NOMAN ALI (SKT-01)</t>
  </si>
  <si>
    <t>SHARJEEL KHAWAR (T-SKT-01)</t>
  </si>
  <si>
    <t>M. ASIM (O-SKT-01)</t>
  </si>
  <si>
    <t>HAMAD ALI (B-SKT-01)</t>
  </si>
  <si>
    <t>FMCG UNMAPPED (SKT01)</t>
  </si>
  <si>
    <t>WASEEM MUSHTAQ (GRT-01)</t>
  </si>
  <si>
    <t>BABAR ALI (T-GRT-01)</t>
  </si>
  <si>
    <t>M. RAMZAN (O-GRT-01)</t>
  </si>
  <si>
    <t>FMCG UNMAPPED (GUJ01)</t>
  </si>
  <si>
    <t>MAAZ WASEEM USMANI (GJW-01)</t>
  </si>
  <si>
    <t>FARHAN HAIDER (T-GJW-01)</t>
  </si>
  <si>
    <t>M. NAVEED (O-GJW-01)</t>
  </si>
  <si>
    <t>SHAHRIYAR SUBHANI (B-GJW-01)</t>
  </si>
  <si>
    <t>FMCG UNMAPPED (GJW01)</t>
  </si>
  <si>
    <t>UZAIR ZAFAR (GJW-02)</t>
  </si>
  <si>
    <t>SY. IMRAN HAIDER (T-GJW-02)</t>
  </si>
  <si>
    <t>M. IMTIZAZ HUSSAIN (O-GJW-02)</t>
  </si>
  <si>
    <t>M. ABUBAKAR (B-GJW-02)</t>
  </si>
  <si>
    <t>FMCG UNMAPPED (GJW02)</t>
  </si>
  <si>
    <t>MURTAZA HAIDER (TE-GJW-01)</t>
  </si>
  <si>
    <t>M. IQBAL (KSR-01)</t>
  </si>
  <si>
    <t>AQIB NIAZ AHMED (T-KSR-01)</t>
  </si>
  <si>
    <t>NAJAM SAQIB (O-KSR-01)</t>
  </si>
  <si>
    <t>GHULAM FAREED (B-KSR-01)</t>
  </si>
  <si>
    <t>FMCG UNMAPPED (KSR01)</t>
  </si>
  <si>
    <t>SAJJAD HUSSAIN (OKR-01)</t>
  </si>
  <si>
    <t>HAIDER KHAN (T-OKR-01)</t>
  </si>
  <si>
    <t>RAB NAWAZ (O-OKR-01)</t>
  </si>
  <si>
    <t>KHURRAM SHAHZAD (B-OKR-01)</t>
  </si>
  <si>
    <t>FMCG UNMAPPED (OKR01)</t>
  </si>
  <si>
    <t>KAMAL RIZWAN (T-SWL-01)</t>
  </si>
  <si>
    <t>FURQAN HAIDER (B-SWL-01)</t>
  </si>
  <si>
    <t>SHAHZAD LIAQUAT (O-SWL-01)</t>
  </si>
  <si>
    <t>AWAIS IRSHAD (SWL-01)</t>
  </si>
  <si>
    <t>FMCG UNMAPPED (SWL01)</t>
  </si>
  <si>
    <t>ISHFAQ AHMED (BWN-01)</t>
  </si>
  <si>
    <t>GHULAM MURTUZA (BWN-02)</t>
  </si>
  <si>
    <t>ABDUL REHMAN (T-BWN-01)</t>
  </si>
  <si>
    <t>M. AKHTAR (B-BWN-01)</t>
  </si>
  <si>
    <t>FMCG UNMAPPED (BWN01)</t>
  </si>
  <si>
    <t>VACANT OKR ASMTE (TE-OKR-1-DIR-PHR)</t>
  </si>
  <si>
    <t>M. ABUBAKAR (O-JHL-01)</t>
  </si>
  <si>
    <t>M. NAEEM (O-JHL-02)</t>
  </si>
  <si>
    <t>AHMED AFAQ (O-JHL-03)</t>
  </si>
  <si>
    <t>M. JUNAID AKHTAR (B-JHL-01)</t>
  </si>
  <si>
    <t>FMCG UNMAPPED (JLM01)</t>
  </si>
  <si>
    <t>M. AHTSHAM (ISB-01)</t>
  </si>
  <si>
    <t>M. FAIZAN GOHAR (ISB-02)</t>
  </si>
  <si>
    <t>M. KASHIF (T-ISB-01)</t>
  </si>
  <si>
    <t>FAIZAN AHMED (T-ISB-02)</t>
  </si>
  <si>
    <t>M. AWAIS (B-ISB-01)</t>
  </si>
  <si>
    <t>FMCG UNMAPPED (ISB01)</t>
  </si>
  <si>
    <t>M. USMAN (RWP-01)</t>
  </si>
  <si>
    <t>UMAR RAFI (RWP-02)</t>
  </si>
  <si>
    <t>M. TALHA (T-RWP-01)</t>
  </si>
  <si>
    <t>NAVEED AHMED SAEED (T-RWP-02)</t>
  </si>
  <si>
    <t>HAMZA (B-RWP-01)</t>
  </si>
  <si>
    <t>FMCG UNMAPPED (RWP01)</t>
  </si>
  <si>
    <t>M. ASAD HABIB (WS-RWP-01)</t>
  </si>
  <si>
    <t>FAISAL SARDAR (WT-RWP-01)</t>
  </si>
  <si>
    <t>ALTAF HUSSAIN (CM-RWP-01)</t>
  </si>
  <si>
    <t>Altaf Hussain (CM RWP)</t>
  </si>
  <si>
    <t>SAEED SALEEM (TE-RWP-01)</t>
  </si>
  <si>
    <t>AHMED HASSAN (SGD-01)</t>
  </si>
  <si>
    <t>ABDUL REHMAN (SGD-02)</t>
  </si>
  <si>
    <t>AMEER HAMZA (T-SGD-01)</t>
  </si>
  <si>
    <t>SAFWAN DANISH (O-SGD-01)</t>
  </si>
  <si>
    <t>SAAD SALEEM (B-SGD-01)</t>
  </si>
  <si>
    <t>FMCG UNMAPPED (SGD01)</t>
  </si>
  <si>
    <t>JALAL KHAN (PSH-01)</t>
  </si>
  <si>
    <t>M. OWAIS RAZA (PSH-02)</t>
  </si>
  <si>
    <t>M. ISHAQ (T-PSH-01)</t>
  </si>
  <si>
    <t>AHSAN ISHTIAQ (T-PSH-02)</t>
  </si>
  <si>
    <t>HASSAN SHAH (B-PSH-01)</t>
  </si>
  <si>
    <t>FMCG UNMAPPED (PSH01)</t>
  </si>
  <si>
    <t>ABDUL HADI (WT-PSH-01)</t>
  </si>
  <si>
    <t>DANIYAL HUSSAIN MUGHAL (CM-PSH-01)</t>
  </si>
  <si>
    <t>Daniyal Hussain (CM PSH)</t>
  </si>
  <si>
    <t>M. IRFAN (DIK-01)</t>
  </si>
  <si>
    <t>M. SHAHZAD (O-DIK-01)</t>
  </si>
  <si>
    <t>IZAN ABBAS (T-DIK-01)</t>
  </si>
  <si>
    <t>M. ASHAN SHAH (B-DIK-01)</t>
  </si>
  <si>
    <t>ADNAN SAJID (TE-SGD-1-DIR-PHR)</t>
  </si>
  <si>
    <t>FAIZAN ALI (TE-PSH-01)</t>
  </si>
  <si>
    <t>HABIB ULLAH (ABT-01)</t>
  </si>
  <si>
    <t>AMIR KHAN (T-ABT-01)</t>
  </si>
  <si>
    <t>NAVEED KHAN (O-ABT-01)</t>
  </si>
  <si>
    <t>SY. ABRAR HUSSAIN SHAH (B-ABT-01)</t>
  </si>
  <si>
    <t>FMCG UNMAPPED (ABT01)</t>
  </si>
  <si>
    <t>IQBAL AHMAD KHAN (TE-MNG-01)</t>
  </si>
  <si>
    <t>BARKAT ALI (MNG-01)</t>
  </si>
  <si>
    <t>AYYAZ KHAN (MNG-02)</t>
  </si>
  <si>
    <t>SALAHAUDDIN (T-MNG-01)</t>
  </si>
  <si>
    <t>SHAHID MEHMOOD AWAN (O-MNG-01)</t>
  </si>
  <si>
    <t>ABBAS KHAN (B-MNG-01)</t>
  </si>
  <si>
    <t>MNG01-FMCG Unmapped</t>
  </si>
  <si>
    <t>NTH-F- RSM - FMCG Unmapp</t>
  </si>
  <si>
    <t>RAMEEZ (O-MDN-01)</t>
  </si>
  <si>
    <t>TAHIR AMEEN (O-MDN-02)</t>
  </si>
  <si>
    <t>SHAHAB KHAN (O-MDN-03)</t>
  </si>
  <si>
    <t>M. ARIF (B-MDN-01)</t>
  </si>
  <si>
    <t>FMCG UNMAPPED (MDN01)</t>
  </si>
  <si>
    <t>CHANNEL MANAGER + W/SPO</t>
  </si>
  <si>
    <t>TERRITORY EXECUTIVE</t>
  </si>
  <si>
    <t>STH-A-FMCG-CM-00</t>
  </si>
  <si>
    <t>NTH-A-FMCG-CM-00</t>
  </si>
  <si>
    <t>NTH-A-FMCG01-TE-01</t>
  </si>
  <si>
    <t>NTH-A-FMCG03-SPO-01</t>
  </si>
  <si>
    <t>OKR01-FMCG01-ASM-01</t>
  </si>
  <si>
    <t>NTH-D-FMCG-CM-00</t>
  </si>
  <si>
    <t>NTH-E-FMCG-CM-00</t>
  </si>
  <si>
    <t>ST-National</t>
  </si>
  <si>
    <t>CM NATL-01</t>
  </si>
  <si>
    <t>TE NATL-01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</si>
</sst>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_(* \(#,##0.00\);_(* &quot;-&quot;??_);_(@_)"/>
    <numFmt numFmtId="165" formatCode="[$-409]d\-mmm\-yy;@"/>
    <numFmt numFmtId="166" formatCode="00000000000"/>
  </numFmts>
  <fonts count="29" x14ac:knownFonts="1">
    <font>
      <sz val="11"/>
      <color theme="1"/>
      <name val="Calibri"/>
      <family val="2"/>
      <scheme val="minor"/>
    </font>
    <font>
      <b/>
      <sz val="11"/>
      <color theme="1"/>
      <name val="Calibri"/>
      <family val="2"/>
      <scheme val="minor"/>
    </font>
    <font>
      <sz val="11"/>
      <color theme="1"/>
      <name val="Calibri"/>
      <family val="2"/>
      <scheme val="minor"/>
    </font>
    <font>
      <b/>
      <sz val="26"/>
      <color theme="1"/>
      <name val="Calibri"/>
      <family val="2"/>
      <scheme val="minor"/>
    </font>
    <font>
      <sz val="10"/>
      <name val="Times New Roman"/>
      <family val="1"/>
    </font>
    <font>
      <sz val="10"/>
      <color theme="1"/>
      <name val="Times New Roman"/>
      <family val="1"/>
    </font>
    <font>
      <b/>
      <sz val="10"/>
      <color theme="1"/>
      <name val="Times New Roman"/>
      <family val="1"/>
    </font>
    <font>
      <b/>
      <sz val="10"/>
      <name val="Times New Roman"/>
      <family val="1"/>
    </font>
    <font>
      <sz val="10"/>
      <color indexed="8"/>
      <name val="Times New Roman"/>
      <family val="1"/>
    </font>
    <font>
      <b/>
      <sz val="10"/>
      <color indexed="8"/>
      <name val="Times New Roman"/>
      <family val="1"/>
    </font>
    <font>
      <u/>
      <sz val="11"/>
      <color theme="10"/>
      <name val="Calibri"/>
      <family val="2"/>
      <scheme val="minor"/>
    </font>
    <font>
      <b/>
      <sz val="20"/>
      <color theme="1"/>
      <name val="Calibri"/>
      <family val="2"/>
      <scheme val="minor"/>
    </font>
    <font>
      <b/>
      <sz val="20"/>
      <name val="Calibri"/>
      <family val="2"/>
      <scheme val="minor"/>
    </font>
    <font>
      <sz val="20"/>
      <color theme="1"/>
      <name val="Calibri"/>
      <family val="2"/>
      <scheme val="minor"/>
    </font>
    <font>
      <sz val="20"/>
      <color rgb="FF000000"/>
      <name val="Calibri"/>
      <family val="2"/>
      <scheme val="minor"/>
    </font>
    <font>
      <sz val="10"/>
      <color rgb="FF000000"/>
      <name val="Times New Roman"/>
      <family val="1"/>
    </font>
    <font>
      <sz val="11"/>
      <color rgb="FF000000"/>
      <name val="Calibri"/>
      <family val="2"/>
    </font>
    <font>
      <sz val="10"/>
      <color rgb="FF404040"/>
      <name val="Times New Roman"/>
      <family val="1"/>
    </font>
    <font>
      <b/>
      <sz val="10"/>
      <color theme="1"/>
      <name val="Calibri"/>
      <family val="2"/>
      <scheme val="minor"/>
    </font>
    <font>
      <b/>
      <sz val="18"/>
      <color theme="1"/>
      <name val="Calibri"/>
      <family val="2"/>
      <scheme val="minor"/>
    </font>
    <font>
      <b/>
      <sz val="9"/>
      <name val="Arial"/>
      <family val="2"/>
    </font>
    <font>
      <b/>
      <sz val="9"/>
      <color theme="1"/>
      <name val="Arial"/>
      <family val="2"/>
    </font>
    <font>
      <b/>
      <sz val="9"/>
      <color indexed="8"/>
      <name val="Arial"/>
      <family val="2"/>
    </font>
    <font>
      <u/>
      <sz val="9"/>
      <color theme="10"/>
      <name val="Calibri"/>
      <family val="2"/>
      <scheme val="minor"/>
    </font>
    <font>
      <sz val="8"/>
      <name val="Calibri"/>
      <family val="2"/>
      <scheme val="minor"/>
    </font>
    <font>
      <b/>
      <u/>
      <sz val="9"/>
      <color theme="10"/>
      <name val="Times New Roman"/>
      <family val="1"/>
    </font>
    <font>
      <b/>
      <u/>
      <sz val="9"/>
      <color theme="10"/>
      <name val="Calibri"/>
      <family val="2"/>
      <scheme val="minor"/>
    </font>
    <font>
      <b/>
      <sz val="10"/>
      <color theme="0"/>
      <name val="Calibri"/>
      <family val="2"/>
      <scheme val="minor"/>
    </font>
    <font>
      <b/>
      <sz val="8"/>
      <color theme="1"/>
      <name val="Calibri"/>
      <family val="2"/>
      <scheme val="minor"/>
    </font>
  </fonts>
  <fills count="22">
    <fill>
      <patternFill patternType="none"/>
    </fill>
    <fill>
      <patternFill patternType="gray125"/>
    </fill>
    <fill>
      <patternFill patternType="solid">
        <fgColor theme="0" tint="-0.249977111117893"/>
        <bgColor indexed="64"/>
      </patternFill>
    </fill>
    <fill>
      <patternFill patternType="solid">
        <fgColor rgb="FFFFFF00"/>
        <bgColor indexed="64"/>
      </patternFill>
    </fill>
    <fill>
      <patternFill patternType="solid">
        <fgColor theme="4" tint="0.79998168889431442"/>
        <bgColor indexed="64"/>
      </patternFill>
    </fill>
    <fill>
      <patternFill patternType="solid">
        <fgColor theme="7" tint="0.59999389629810485"/>
        <bgColor indexed="64"/>
      </patternFill>
    </fill>
    <fill>
      <patternFill patternType="solid">
        <fgColor theme="0" tint="-0.14999847407452621"/>
        <bgColor indexed="64"/>
      </patternFill>
    </fill>
    <fill>
      <patternFill patternType="solid">
        <fgColor theme="5" tint="0.39997558519241921"/>
        <bgColor indexed="64"/>
      </patternFill>
    </fill>
    <fill>
      <patternFill patternType="solid">
        <fgColor theme="5" tint="0.59999389629810485"/>
        <bgColor indexed="64"/>
      </patternFill>
    </fill>
    <fill>
      <patternFill patternType="solid">
        <fgColor theme="0" tint="-0.34998626667073579"/>
        <bgColor indexed="64"/>
      </patternFill>
    </fill>
    <fill>
      <patternFill patternType="solid">
        <fgColor rgb="FFFFFFFF"/>
        <bgColor indexed="64"/>
      </patternFill>
    </fill>
    <fill>
      <patternFill patternType="solid">
        <fgColor theme="0"/>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8" tint="0.79998168889431442"/>
        <bgColor indexed="64"/>
      </patternFill>
    </fill>
    <fill>
      <patternFill patternType="solid">
        <fgColor rgb="FF00B0F0"/>
        <bgColor indexed="64"/>
      </patternFill>
    </fill>
    <fill>
      <patternFill patternType="solid">
        <fgColor rgb="FFFFC000"/>
        <bgColor indexed="64"/>
      </patternFill>
    </fill>
    <fill>
      <patternFill patternType="solid">
        <fgColor theme="7" tint="0.79998168889431442"/>
        <bgColor indexed="64"/>
      </patternFill>
    </fill>
    <fill>
      <patternFill patternType="solid">
        <fgColor rgb="FFFF0000"/>
        <bgColor indexed="64"/>
      </patternFill>
    </fill>
    <fill>
      <patternFill patternType="solid">
        <fgColor rgb="FFBDFFDB"/>
        <bgColor indexed="64"/>
      </patternFill>
    </fill>
    <fill>
      <patternFill patternType="solid">
        <fgColor theme="9" tint="0.39997558519241921"/>
        <bgColor indexed="64"/>
      </patternFill>
    </fill>
  </fills>
  <borders count="24">
    <border>
      <left/>
      <right/>
      <top/>
      <bottom/>
      <diagonal/>
    </border>
    <border>
      <left style="thin">
        <color indexed="64"/>
      </left>
      <right style="thin">
        <color indexed="64"/>
      </right>
      <top style="thin">
        <color indexed="64"/>
      </top>
      <bottom style="thin">
        <color indexed="64"/>
      </bottom>
      <diagonal/>
    </border>
    <border>
      <left/>
      <right/>
      <top style="thin">
        <color theme="8" tint="0.79998168889431442"/>
      </top>
      <bottom style="thin">
        <color theme="8" tint="0.79998168889431442"/>
      </bottom>
      <diagonal/>
    </border>
    <border>
      <left style="hair">
        <color auto="1"/>
      </left>
      <right style="hair">
        <color auto="1"/>
      </right>
      <top style="hair">
        <color auto="1"/>
      </top>
      <bottom style="hair">
        <color auto="1"/>
      </bottom>
      <diagonal/>
    </border>
    <border>
      <left style="hair">
        <color auto="1"/>
      </left>
      <right style="hair">
        <color auto="1"/>
      </right>
      <top/>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rgb="FF000000"/>
      </bottom>
      <diagonal/>
    </border>
    <border>
      <left style="hair">
        <color auto="1"/>
      </left>
      <right style="hair">
        <color auto="1"/>
      </right>
      <top style="hair">
        <color auto="1"/>
      </top>
      <bottom/>
      <diagonal/>
    </border>
    <border>
      <left style="hair">
        <color auto="1"/>
      </left>
      <right style="hair">
        <color auto="1"/>
      </right>
      <top/>
      <bottom style="hair">
        <color auto="1"/>
      </bottom>
      <diagonal/>
    </border>
    <border>
      <left style="hair">
        <color auto="1"/>
      </left>
      <right/>
      <top style="hair">
        <color auto="1"/>
      </top>
      <bottom style="hair">
        <color auto="1"/>
      </bottom>
      <diagonal/>
    </border>
    <border>
      <left style="hair">
        <color auto="1"/>
      </left>
      <right/>
      <top style="hair">
        <color auto="1"/>
      </top>
      <bottom/>
      <diagonal/>
    </border>
    <border>
      <left/>
      <right style="hair">
        <color auto="1"/>
      </right>
      <top style="hair">
        <color auto="1"/>
      </top>
      <bottom/>
      <diagonal/>
    </border>
    <border>
      <left/>
      <right style="hair">
        <color auto="1"/>
      </right>
      <top/>
      <bottom/>
      <diagonal/>
    </border>
    <border>
      <left/>
      <right style="thin">
        <color indexed="64"/>
      </right>
      <top style="thin">
        <color indexed="64"/>
      </top>
      <bottom style="thin">
        <color indexed="64"/>
      </bottom>
      <diagonal/>
    </border>
    <border>
      <left style="hair">
        <color auto="1"/>
      </left>
      <right style="hair">
        <color auto="1"/>
      </right>
      <top style="medium">
        <color indexed="64"/>
      </top>
      <bottom style="medium">
        <color indexed="64"/>
      </bottom>
      <diagonal/>
    </border>
    <border>
      <left style="hair">
        <color auto="1"/>
      </left>
      <right style="hair">
        <color auto="1"/>
      </right>
      <top style="hair">
        <color auto="1"/>
      </top>
      <bottom style="medium">
        <color indexed="64"/>
      </bottom>
      <diagonal/>
    </border>
  </borders>
  <cellStyleXfs count="3">
    <xf numFmtId="0" fontId="0" fillId="0" borderId="0"/>
    <xf numFmtId="164" fontId="2" fillId="0" borderId="0" applyFont="0" applyFill="0" applyBorder="0" applyAlignment="0" applyProtection="0"/>
    <xf numFmtId="0" fontId="10" fillId="0" borderId="0" applyNumberFormat="0" applyFill="0" applyBorder="0" applyAlignment="0" applyProtection="0"/>
  </cellStyleXfs>
  <cellXfs count="205">
    <xf numFmtId="0" fontId="0" fillId="0" borderId="0" xfId="0"/>
    <xf numFmtId="0" fontId="0" fillId="0" borderId="1" xfId="0" applyBorder="1" applyAlignment="1">
      <alignment horizontal="left"/>
    </xf>
    <xf numFmtId="0" fontId="1" fillId="2" borderId="3" xfId="0" applyFont="1" applyFill="1" applyBorder="1" applyAlignment="1">
      <alignment horizontal="center" vertical="center"/>
    </xf>
    <xf numFmtId="0" fontId="1" fillId="0" borderId="0" xfId="0" applyFont="1" applyAlignment="1">
      <alignment horizontal="center" vertical="center"/>
    </xf>
    <xf numFmtId="0" fontId="0" fillId="0" borderId="3" xfId="0" applyBorder="1"/>
    <xf numFmtId="0" fontId="0" fillId="0" borderId="0" xfId="0" applyAlignment="1">
      <alignment horizontal="center"/>
    </xf>
    <xf numFmtId="0" fontId="0" fillId="0" borderId="0" xfId="0" applyAlignment="1">
      <alignment horizontal="center" vertical="center"/>
    </xf>
    <xf numFmtId="0" fontId="1" fillId="3" borderId="0" xfId="0" applyFont="1" applyFill="1" applyAlignment="1">
      <alignment horizontal="center" vertical="center"/>
    </xf>
    <xf numFmtId="0" fontId="0" fillId="3" borderId="0" xfId="0" applyFill="1" applyAlignment="1">
      <alignment horizontal="center" vertical="center"/>
    </xf>
    <xf numFmtId="0" fontId="0" fillId="0" borderId="1" xfId="0" applyBorder="1"/>
    <xf numFmtId="0" fontId="0" fillId="0" borderId="2" xfId="0" applyBorder="1" applyAlignment="1">
      <alignment horizontal="left"/>
    </xf>
    <xf numFmtId="0" fontId="0" fillId="0" borderId="0" xfId="0" applyAlignment="1">
      <alignment horizontal="left"/>
    </xf>
    <xf numFmtId="0" fontId="0" fillId="0" borderId="3" xfId="0" applyBorder="1" applyAlignment="1">
      <alignment horizontal="left"/>
    </xf>
    <xf numFmtId="0" fontId="11" fillId="6" borderId="9" xfId="0" applyFont="1" applyFill="1" applyBorder="1" applyAlignment="1">
      <alignment horizontal="center" vertical="center" wrapText="1"/>
    </xf>
    <xf numFmtId="0" fontId="0" fillId="0" borderId="0" xfId="0" applyAlignment="1">
      <alignment horizontal="center" wrapText="1"/>
    </xf>
    <xf numFmtId="0" fontId="12" fillId="7" borderId="6" xfId="0" applyFont="1" applyFill="1" applyBorder="1" applyAlignment="1">
      <alignment horizontal="center" vertical="center"/>
    </xf>
    <xf numFmtId="0" fontId="12" fillId="7" borderId="6" xfId="0" applyFont="1" applyFill="1" applyBorder="1" applyAlignment="1">
      <alignment horizontal="left" vertical="center"/>
    </xf>
    <xf numFmtId="0" fontId="12" fillId="7" borderId="6" xfId="0" quotePrefix="1" applyFont="1" applyFill="1" applyBorder="1" applyAlignment="1">
      <alignment horizontal="center" vertical="center"/>
    </xf>
    <xf numFmtId="0" fontId="10" fillId="7" borderId="7" xfId="2" applyFill="1" applyBorder="1" applyAlignment="1">
      <alignment horizontal="left" vertical="center"/>
    </xf>
    <xf numFmtId="0" fontId="12" fillId="8" borderId="1" xfId="0" applyFont="1" applyFill="1" applyBorder="1" applyAlignment="1">
      <alignment horizontal="left" vertical="center"/>
    </xf>
    <xf numFmtId="0" fontId="12" fillId="8" borderId="1" xfId="0" quotePrefix="1" applyFont="1" applyFill="1" applyBorder="1" applyAlignment="1">
      <alignment horizontal="center" vertical="center"/>
    </xf>
    <xf numFmtId="0" fontId="10" fillId="8" borderId="5" xfId="2" applyFill="1" applyBorder="1" applyAlignment="1">
      <alignment horizontal="left" vertical="center"/>
    </xf>
    <xf numFmtId="0" fontId="11" fillId="9" borderId="1" xfId="0" applyFont="1" applyFill="1" applyBorder="1" applyAlignment="1">
      <alignment horizontal="center" vertical="center"/>
    </xf>
    <xf numFmtId="0" fontId="11" fillId="9" borderId="1" xfId="0" applyFont="1" applyFill="1" applyBorder="1" applyAlignment="1">
      <alignment horizontal="left" vertical="center"/>
    </xf>
    <xf numFmtId="166" fontId="11" fillId="9" borderId="1" xfId="0" quotePrefix="1" applyNumberFormat="1" applyFont="1" applyFill="1" applyBorder="1" applyAlignment="1">
      <alignment horizontal="center" vertical="center"/>
    </xf>
    <xf numFmtId="0" fontId="10" fillId="9" borderId="5" xfId="2" applyFill="1" applyBorder="1" applyAlignment="1">
      <alignment horizontal="left" vertical="center"/>
    </xf>
    <xf numFmtId="0" fontId="1" fillId="0" borderId="0" xfId="0" applyFont="1"/>
    <xf numFmtId="0" fontId="13" fillId="0" borderId="1" xfId="0" applyFont="1" applyBorder="1" applyAlignment="1">
      <alignment horizontal="center" vertical="center"/>
    </xf>
    <xf numFmtId="0" fontId="13" fillId="0" borderId="1" xfId="0" quotePrefix="1" applyFont="1" applyBorder="1" applyAlignment="1">
      <alignment horizontal="center" vertical="center"/>
    </xf>
    <xf numFmtId="0" fontId="13" fillId="0" borderId="5" xfId="0" quotePrefix="1" applyFont="1" applyBorder="1" applyAlignment="1">
      <alignment horizontal="center" vertical="center"/>
    </xf>
    <xf numFmtId="0" fontId="14" fillId="0" borderId="1" xfId="0" applyFont="1" applyBorder="1" applyAlignment="1">
      <alignment horizontal="left" vertical="center"/>
    </xf>
    <xf numFmtId="0" fontId="10" fillId="0" borderId="5" xfId="2" applyFill="1" applyBorder="1" applyAlignment="1">
      <alignment horizontal="left" vertical="center"/>
    </xf>
    <xf numFmtId="0" fontId="13" fillId="0" borderId="5" xfId="0" applyFont="1" applyBorder="1" applyAlignment="1">
      <alignment horizontal="center" vertical="center"/>
    </xf>
    <xf numFmtId="0" fontId="12" fillId="8" borderId="5" xfId="0" quotePrefix="1" applyFont="1" applyFill="1" applyBorder="1" applyAlignment="1">
      <alignment horizontal="center" vertical="center"/>
    </xf>
    <xf numFmtId="0" fontId="10" fillId="0" borderId="5" xfId="2" quotePrefix="1" applyBorder="1" applyAlignment="1">
      <alignment horizontal="center" vertical="center"/>
    </xf>
    <xf numFmtId="166" fontId="10" fillId="9" borderId="5" xfId="2" quotePrefix="1" applyNumberFormat="1" applyFill="1" applyBorder="1" applyAlignment="1">
      <alignment horizontal="center" vertical="center"/>
    </xf>
    <xf numFmtId="0" fontId="10" fillId="0" borderId="5" xfId="2" applyBorder="1" applyAlignment="1">
      <alignment horizontal="center" vertical="center"/>
    </xf>
    <xf numFmtId="0" fontId="10" fillId="8" borderId="5" xfId="2" quotePrefix="1" applyFill="1" applyBorder="1" applyAlignment="1">
      <alignment horizontal="center" vertical="center"/>
    </xf>
    <xf numFmtId="0" fontId="10" fillId="9" borderId="5" xfId="2" applyFill="1" applyBorder="1" applyAlignment="1">
      <alignment horizontal="center" vertical="center"/>
    </xf>
    <xf numFmtId="0" fontId="0" fillId="0" borderId="0" xfId="0" applyAlignment="1">
      <alignment horizontal="left" vertical="center"/>
    </xf>
    <xf numFmtId="0" fontId="1" fillId="9" borderId="9" xfId="0" applyFont="1" applyFill="1" applyBorder="1" applyAlignment="1">
      <alignment horizontal="center" vertical="center"/>
    </xf>
    <xf numFmtId="0" fontId="1" fillId="9" borderId="8" xfId="0" applyFont="1" applyFill="1" applyBorder="1" applyAlignment="1">
      <alignment horizontal="center" vertical="center"/>
    </xf>
    <xf numFmtId="0" fontId="1" fillId="0" borderId="9" xfId="0" applyFont="1" applyBorder="1" applyAlignment="1">
      <alignment horizontal="center" vertical="center"/>
    </xf>
    <xf numFmtId="0" fontId="0" fillId="0" borderId="10" xfId="0" applyBorder="1" applyAlignment="1">
      <alignment horizontal="center" vertical="center"/>
    </xf>
    <xf numFmtId="0" fontId="5" fillId="0" borderId="9" xfId="0" applyFont="1" applyBorder="1" applyAlignment="1">
      <alignment horizontal="center" vertical="center"/>
    </xf>
    <xf numFmtId="0" fontId="5" fillId="0" borderId="8" xfId="0" applyFont="1" applyBorder="1" applyAlignment="1">
      <alignment horizontal="center" vertical="center"/>
    </xf>
    <xf numFmtId="0" fontId="15" fillId="0" borderId="8" xfId="0" applyFont="1" applyBorder="1" applyAlignment="1">
      <alignment vertical="center"/>
    </xf>
    <xf numFmtId="0" fontId="15" fillId="0" borderId="8" xfId="0" applyFont="1" applyBorder="1" applyAlignment="1">
      <alignment horizontal="center" vertical="center"/>
    </xf>
    <xf numFmtId="0" fontId="15" fillId="0" borderId="8" xfId="0" applyFont="1" applyBorder="1" applyAlignment="1">
      <alignment horizontal="center" vertical="center" wrapText="1"/>
    </xf>
    <xf numFmtId="0" fontId="5" fillId="0" borderId="11" xfId="0" applyFont="1" applyBorder="1" applyAlignment="1">
      <alignment horizontal="center" vertical="center"/>
    </xf>
    <xf numFmtId="0" fontId="5" fillId="0" borderId="12" xfId="0" applyFont="1" applyBorder="1" applyAlignment="1">
      <alignment horizontal="center" vertical="center"/>
    </xf>
    <xf numFmtId="0" fontId="5" fillId="0" borderId="12" xfId="0" applyFont="1" applyBorder="1" applyAlignment="1">
      <alignment vertical="center"/>
    </xf>
    <xf numFmtId="0" fontId="15" fillId="0" borderId="12" xfId="0" applyFont="1" applyBorder="1" applyAlignment="1">
      <alignment horizontal="center" vertical="center"/>
    </xf>
    <xf numFmtId="0" fontId="15" fillId="0" borderId="12" xfId="0" applyFont="1" applyBorder="1" applyAlignment="1">
      <alignment horizontal="center" vertical="center" wrapText="1"/>
    </xf>
    <xf numFmtId="0" fontId="15" fillId="0" borderId="12" xfId="0" applyFont="1" applyBorder="1" applyAlignment="1">
      <alignment vertical="center"/>
    </xf>
    <xf numFmtId="0" fontId="17" fillId="0" borderId="12" xfId="0" applyFont="1" applyBorder="1" applyAlignment="1">
      <alignment horizontal="center" vertical="center"/>
    </xf>
    <xf numFmtId="0" fontId="15" fillId="10" borderId="12" xfId="0" applyFont="1" applyFill="1" applyBorder="1" applyAlignment="1">
      <alignment horizontal="center" vertical="center"/>
    </xf>
    <xf numFmtId="0" fontId="0" fillId="0" borderId="0" xfId="0" applyAlignment="1">
      <alignment vertical="center"/>
    </xf>
    <xf numFmtId="0" fontId="4" fillId="0" borderId="3" xfId="0" applyFont="1" applyBorder="1" applyAlignment="1">
      <alignment horizontal="center"/>
    </xf>
    <xf numFmtId="0" fontId="4" fillId="0" borderId="3" xfId="0" applyFont="1" applyBorder="1" applyAlignment="1">
      <alignment horizontal="left"/>
    </xf>
    <xf numFmtId="0" fontId="5" fillId="0" borderId="3" xfId="0" applyFont="1" applyBorder="1" applyAlignment="1">
      <alignment horizontal="center"/>
    </xf>
    <xf numFmtId="0" fontId="0" fillId="5" borderId="3" xfId="0" applyFill="1" applyBorder="1"/>
    <xf numFmtId="0" fontId="8" fillId="0" borderId="3" xfId="0" applyFont="1" applyBorder="1" applyAlignment="1">
      <alignment horizontal="left"/>
    </xf>
    <xf numFmtId="0" fontId="5" fillId="0" borderId="3" xfId="0" applyFont="1" applyBorder="1" applyAlignment="1">
      <alignment horizontal="center" wrapText="1"/>
    </xf>
    <xf numFmtId="164" fontId="4" fillId="0" borderId="3" xfId="1" applyFont="1" applyFill="1" applyBorder="1" applyAlignment="1">
      <alignment horizontal="center"/>
    </xf>
    <xf numFmtId="0" fontId="6" fillId="0" borderId="3" xfId="0" applyFont="1" applyBorder="1" applyAlignment="1">
      <alignment horizontal="center" vertical="center" wrapText="1"/>
    </xf>
    <xf numFmtId="0" fontId="8" fillId="0" borderId="3" xfId="0" applyFont="1" applyBorder="1" applyAlignment="1">
      <alignment horizontal="center"/>
    </xf>
    <xf numFmtId="0" fontId="9" fillId="0" borderId="3" xfId="0" applyFont="1" applyBorder="1" applyAlignment="1">
      <alignment horizontal="center"/>
    </xf>
    <xf numFmtId="164" fontId="8" fillId="0" borderId="3" xfId="1" applyFont="1" applyFill="1" applyBorder="1" applyAlignment="1">
      <alignment horizontal="center"/>
    </xf>
    <xf numFmtId="0" fontId="8" fillId="5" borderId="3" xfId="0" applyFont="1" applyFill="1" applyBorder="1" applyAlignment="1">
      <alignment horizontal="center"/>
    </xf>
    <xf numFmtId="0" fontId="5" fillId="0" borderId="3" xfId="0" applyFont="1" applyBorder="1" applyAlignment="1">
      <alignment horizontal="left"/>
    </xf>
    <xf numFmtId="15" fontId="9" fillId="0" borderId="3" xfId="0" applyNumberFormat="1" applyFont="1" applyBorder="1" applyAlignment="1">
      <alignment horizontal="center" vertical="center"/>
    </xf>
    <xf numFmtId="0" fontId="6" fillId="0" borderId="3" xfId="0" applyFont="1" applyBorder="1" applyAlignment="1">
      <alignment horizontal="center" vertical="center"/>
    </xf>
    <xf numFmtId="165" fontId="7" fillId="0" borderId="3" xfId="0" applyNumberFormat="1" applyFont="1" applyBorder="1" applyAlignment="1">
      <alignment horizontal="center" vertical="center" wrapText="1"/>
    </xf>
    <xf numFmtId="165" fontId="7" fillId="0" borderId="3" xfId="0" applyNumberFormat="1" applyFont="1" applyBorder="1" applyAlignment="1">
      <alignment horizontal="center" vertical="center"/>
    </xf>
    <xf numFmtId="0" fontId="7" fillId="0" borderId="3" xfId="0" applyFont="1" applyBorder="1" applyAlignment="1">
      <alignment horizontal="center" vertical="center"/>
    </xf>
    <xf numFmtId="0" fontId="8" fillId="0" borderId="0" xfId="0" applyFont="1" applyAlignment="1">
      <alignment horizontal="left"/>
    </xf>
    <xf numFmtId="0" fontId="9" fillId="0" borderId="0" xfId="0" applyFont="1" applyAlignment="1">
      <alignment horizontal="center"/>
    </xf>
    <xf numFmtId="164" fontId="8" fillId="0" borderId="0" xfId="1" applyFont="1" applyFill="1" applyBorder="1" applyAlignment="1">
      <alignment horizontal="center"/>
    </xf>
    <xf numFmtId="0" fontId="8" fillId="0" borderId="0" xfId="0" applyFont="1" applyAlignment="1">
      <alignment horizontal="center"/>
    </xf>
    <xf numFmtId="0" fontId="8" fillId="5" borderId="0" xfId="0" applyFont="1" applyFill="1" applyAlignment="1">
      <alignment horizontal="center"/>
    </xf>
    <xf numFmtId="0" fontId="5" fillId="0" borderId="3" xfId="0" applyFont="1" applyBorder="1" applyAlignment="1">
      <alignment horizontal="left" wrapText="1"/>
    </xf>
    <xf numFmtId="0" fontId="4" fillId="0" borderId="3" xfId="0" quotePrefix="1" applyFont="1" applyBorder="1" applyAlignment="1">
      <alignment horizontal="left"/>
    </xf>
    <xf numFmtId="0" fontId="4" fillId="0" borderId="0" xfId="0" applyFont="1" applyAlignment="1">
      <alignment horizontal="left"/>
    </xf>
    <xf numFmtId="0" fontId="4" fillId="0" borderId="0" xfId="0" quotePrefix="1" applyFont="1" applyAlignment="1">
      <alignment horizontal="left"/>
    </xf>
    <xf numFmtId="0" fontId="5" fillId="0" borderId="0" xfId="0" applyFont="1" applyAlignment="1">
      <alignment horizontal="left"/>
    </xf>
    <xf numFmtId="0" fontId="5" fillId="0" borderId="15" xfId="0" applyFont="1" applyBorder="1" applyAlignment="1">
      <alignment horizontal="left" wrapText="1"/>
    </xf>
    <xf numFmtId="0" fontId="5" fillId="0" borderId="4" xfId="0" applyFont="1" applyBorder="1" applyAlignment="1">
      <alignment horizontal="left" wrapText="1"/>
    </xf>
    <xf numFmtId="0" fontId="5" fillId="0" borderId="0" xfId="0" applyFont="1" applyAlignment="1">
      <alignment horizontal="left" wrapText="1"/>
    </xf>
    <xf numFmtId="0" fontId="18" fillId="4" borderId="3" xfId="0" applyFont="1" applyFill="1" applyBorder="1" applyAlignment="1">
      <alignment horizontal="center" vertical="center"/>
    </xf>
    <xf numFmtId="0" fontId="11" fillId="11" borderId="9" xfId="0" applyFont="1" applyFill="1" applyBorder="1" applyAlignment="1">
      <alignment horizontal="center" vertical="center" wrapText="1"/>
    </xf>
    <xf numFmtId="0" fontId="12" fillId="11" borderId="6" xfId="0" applyFont="1" applyFill="1" applyBorder="1" applyAlignment="1">
      <alignment horizontal="center" vertical="center"/>
    </xf>
    <xf numFmtId="0" fontId="12" fillId="11" borderId="1" xfId="0" applyFont="1" applyFill="1" applyBorder="1" applyAlignment="1">
      <alignment horizontal="center" vertical="center"/>
    </xf>
    <xf numFmtId="0" fontId="11" fillId="11" borderId="1" xfId="0" applyFont="1" applyFill="1" applyBorder="1" applyAlignment="1">
      <alignment horizontal="center" vertical="center"/>
    </xf>
    <xf numFmtId="0" fontId="13" fillId="11" borderId="1" xfId="0" applyFont="1" applyFill="1" applyBorder="1" applyAlignment="1">
      <alignment horizontal="center" vertical="center"/>
    </xf>
    <xf numFmtId="0" fontId="0" fillId="11" borderId="0" xfId="0" applyFill="1" applyAlignment="1">
      <alignment horizontal="center" vertical="center"/>
    </xf>
    <xf numFmtId="0" fontId="19" fillId="6" borderId="9" xfId="0" applyFont="1" applyFill="1" applyBorder="1" applyAlignment="1">
      <alignment horizontal="center" vertical="center" wrapText="1"/>
    </xf>
    <xf numFmtId="0" fontId="18" fillId="2" borderId="3" xfId="0" applyFont="1" applyFill="1" applyBorder="1" applyAlignment="1">
      <alignment horizontal="center" vertical="center"/>
    </xf>
    <xf numFmtId="0" fontId="18" fillId="0" borderId="1" xfId="0" applyFont="1" applyBorder="1" applyAlignment="1">
      <alignment horizontal="left"/>
    </xf>
    <xf numFmtId="0" fontId="5" fillId="0" borderId="3" xfId="0" quotePrefix="1" applyFont="1" applyBorder="1" applyAlignment="1">
      <alignment horizontal="left"/>
    </xf>
    <xf numFmtId="0" fontId="5" fillId="0" borderId="4" xfId="0" applyFont="1" applyBorder="1" applyAlignment="1">
      <alignment horizontal="left"/>
    </xf>
    <xf numFmtId="0" fontId="5" fillId="0" borderId="0" xfId="0" quotePrefix="1" applyFont="1" applyAlignment="1">
      <alignment horizontal="left"/>
    </xf>
    <xf numFmtId="0" fontId="5" fillId="0" borderId="15" xfId="0" applyFont="1" applyBorder="1" applyAlignment="1">
      <alignment horizontal="left"/>
    </xf>
    <xf numFmtId="0" fontId="5" fillId="12" borderId="3" xfId="0" applyFont="1" applyFill="1" applyBorder="1" applyAlignment="1">
      <alignment horizontal="left"/>
    </xf>
    <xf numFmtId="0" fontId="18" fillId="4" borderId="17" xfId="0" applyFont="1" applyFill="1" applyBorder="1" applyAlignment="1">
      <alignment horizontal="center" vertical="center"/>
    </xf>
    <xf numFmtId="0" fontId="5" fillId="0" borderId="18" xfId="0" applyFont="1" applyBorder="1" applyAlignment="1">
      <alignment horizontal="left" wrapText="1"/>
    </xf>
    <xf numFmtId="0" fontId="5" fillId="0" borderId="19" xfId="0" applyFont="1" applyBorder="1" applyAlignment="1">
      <alignment horizontal="left" wrapText="1"/>
    </xf>
    <xf numFmtId="0" fontId="5" fillId="0" borderId="20" xfId="0" applyFont="1" applyBorder="1" applyAlignment="1">
      <alignment horizontal="left" wrapText="1"/>
    </xf>
    <xf numFmtId="0" fontId="0" fillId="12" borderId="3" xfId="0" applyFill="1" applyBorder="1" applyAlignment="1">
      <alignment horizontal="left"/>
    </xf>
    <xf numFmtId="0" fontId="6" fillId="12" borderId="3" xfId="0" applyFont="1" applyFill="1" applyBorder="1" applyAlignment="1">
      <alignment horizontal="left"/>
    </xf>
    <xf numFmtId="0" fontId="18" fillId="0" borderId="21" xfId="0" applyFont="1" applyBorder="1" applyAlignment="1">
      <alignment horizontal="left"/>
    </xf>
    <xf numFmtId="0" fontId="0" fillId="0" borderId="21" xfId="0" applyBorder="1" applyAlignment="1">
      <alignment horizontal="left"/>
    </xf>
    <xf numFmtId="0" fontId="18" fillId="12" borderId="3" xfId="0" applyFont="1" applyFill="1" applyBorder="1" applyAlignment="1">
      <alignment horizontal="left"/>
    </xf>
    <xf numFmtId="0" fontId="18" fillId="12" borderId="3" xfId="0" applyFont="1" applyFill="1" applyBorder="1" applyAlignment="1">
      <alignment horizontal="center" vertical="center"/>
    </xf>
    <xf numFmtId="0" fontId="0" fillId="12" borderId="3" xfId="0" applyFill="1" applyBorder="1"/>
    <xf numFmtId="0" fontId="18" fillId="12" borderId="17" xfId="0" applyFont="1" applyFill="1" applyBorder="1" applyAlignment="1">
      <alignment horizontal="center" vertical="center"/>
    </xf>
    <xf numFmtId="0" fontId="5" fillId="12" borderId="17" xfId="0" applyFont="1" applyFill="1" applyBorder="1" applyAlignment="1">
      <alignment horizontal="left"/>
    </xf>
    <xf numFmtId="0" fontId="11" fillId="11" borderId="0" xfId="0" applyFont="1" applyFill="1" applyAlignment="1">
      <alignment horizontal="center" vertical="center"/>
    </xf>
    <xf numFmtId="0" fontId="0" fillId="11" borderId="0" xfId="0" applyFill="1"/>
    <xf numFmtId="0" fontId="5" fillId="0" borderId="3" xfId="0" applyFont="1" applyBorder="1"/>
    <xf numFmtId="0" fontId="0" fillId="0" borderId="0" xfId="0" quotePrefix="1"/>
    <xf numFmtId="0" fontId="0" fillId="0" borderId="3" xfId="0" quotePrefix="1" applyBorder="1"/>
    <xf numFmtId="0" fontId="18" fillId="3" borderId="3" xfId="0" applyFont="1" applyFill="1" applyBorder="1" applyAlignment="1">
      <alignment horizontal="center" vertical="center"/>
    </xf>
    <xf numFmtId="0" fontId="18" fillId="4" borderId="3" xfId="0" applyFont="1" applyFill="1" applyBorder="1" applyAlignment="1">
      <alignment horizontal="center" vertical="center" wrapText="1"/>
    </xf>
    <xf numFmtId="0" fontId="18" fillId="3" borderId="3" xfId="0" applyFont="1" applyFill="1" applyBorder="1" applyAlignment="1">
      <alignment horizontal="center" vertical="center" wrapText="1"/>
    </xf>
    <xf numFmtId="0" fontId="0" fillId="0" borderId="0" xfId="0" applyAlignment="1">
      <alignment wrapText="1"/>
    </xf>
    <xf numFmtId="0" fontId="20" fillId="12" borderId="3" xfId="0" applyFont="1" applyFill="1" applyBorder="1" applyAlignment="1">
      <alignment horizontal="left"/>
    </xf>
    <xf numFmtId="0" fontId="20" fillId="12" borderId="3" xfId="0" quotePrefix="1" applyFont="1" applyFill="1" applyBorder="1" applyAlignment="1">
      <alignment horizontal="left"/>
    </xf>
    <xf numFmtId="0" fontId="21" fillId="12" borderId="3" xfId="0" applyFont="1" applyFill="1" applyBorder="1" applyAlignment="1">
      <alignment horizontal="left"/>
    </xf>
    <xf numFmtId="0" fontId="22" fillId="12" borderId="3" xfId="0" applyFont="1" applyFill="1" applyBorder="1" applyAlignment="1">
      <alignment horizontal="left"/>
    </xf>
    <xf numFmtId="0" fontId="21" fillId="12" borderId="15" xfId="0" applyFont="1" applyFill="1" applyBorder="1" applyAlignment="1">
      <alignment horizontal="left"/>
    </xf>
    <xf numFmtId="0" fontId="20" fillId="13" borderId="3" xfId="0" applyFont="1" applyFill="1" applyBorder="1" applyAlignment="1">
      <alignment horizontal="left"/>
    </xf>
    <xf numFmtId="0" fontId="22" fillId="13" borderId="3" xfId="0" applyFont="1" applyFill="1" applyBorder="1" applyAlignment="1">
      <alignment horizontal="left"/>
    </xf>
    <xf numFmtId="0" fontId="21" fillId="13" borderId="3" xfId="0" applyFont="1" applyFill="1" applyBorder="1" applyAlignment="1">
      <alignment horizontal="left"/>
    </xf>
    <xf numFmtId="0" fontId="21" fillId="13" borderId="15" xfId="0" applyFont="1" applyFill="1" applyBorder="1" applyAlignment="1">
      <alignment horizontal="left"/>
    </xf>
    <xf numFmtId="0" fontId="20" fillId="14" borderId="3" xfId="0" applyFont="1" applyFill="1" applyBorder="1" applyAlignment="1">
      <alignment horizontal="left"/>
    </xf>
    <xf numFmtId="0" fontId="20" fillId="14" borderId="3" xfId="0" quotePrefix="1" applyFont="1" applyFill="1" applyBorder="1" applyAlignment="1">
      <alignment horizontal="left"/>
    </xf>
    <xf numFmtId="0" fontId="22" fillId="14" borderId="3" xfId="0" applyFont="1" applyFill="1" applyBorder="1" applyAlignment="1">
      <alignment horizontal="left"/>
    </xf>
    <xf numFmtId="0" fontId="21" fillId="14" borderId="3" xfId="0" applyFont="1" applyFill="1" applyBorder="1" applyAlignment="1">
      <alignment horizontal="left"/>
    </xf>
    <xf numFmtId="0" fontId="20" fillId="15" borderId="3" xfId="0" applyFont="1" applyFill="1" applyBorder="1" applyAlignment="1">
      <alignment horizontal="left"/>
    </xf>
    <xf numFmtId="0" fontId="20" fillId="15" borderId="3" xfId="0" quotePrefix="1" applyFont="1" applyFill="1" applyBorder="1" applyAlignment="1">
      <alignment horizontal="left"/>
    </xf>
    <xf numFmtId="0" fontId="21" fillId="15" borderId="3" xfId="0" applyFont="1" applyFill="1" applyBorder="1" applyAlignment="1">
      <alignment horizontal="left"/>
    </xf>
    <xf numFmtId="0" fontId="20" fillId="0" borderId="3" xfId="0" applyFont="1" applyBorder="1" applyAlignment="1">
      <alignment horizontal="left"/>
    </xf>
    <xf numFmtId="0" fontId="21" fillId="0" borderId="3" xfId="0" applyFont="1" applyBorder="1" applyAlignment="1">
      <alignment horizontal="left"/>
    </xf>
    <xf numFmtId="0" fontId="21" fillId="0" borderId="15" xfId="0" applyFont="1" applyBorder="1" applyAlignment="1">
      <alignment horizontal="left"/>
    </xf>
    <xf numFmtId="0" fontId="21" fillId="0" borderId="3" xfId="0" quotePrefix="1" applyFont="1" applyBorder="1" applyAlignment="1">
      <alignment horizontal="left"/>
    </xf>
    <xf numFmtId="0" fontId="5" fillId="3" borderId="3" xfId="0" applyFont="1" applyFill="1" applyBorder="1" applyAlignment="1">
      <alignment horizontal="left"/>
    </xf>
    <xf numFmtId="0" fontId="18" fillId="16" borderId="3" xfId="0" applyFont="1" applyFill="1" applyBorder="1" applyAlignment="1">
      <alignment horizontal="center" vertical="center"/>
    </xf>
    <xf numFmtId="0" fontId="18" fillId="17" borderId="3" xfId="0" applyFont="1" applyFill="1" applyBorder="1" applyAlignment="1">
      <alignment horizontal="center" vertical="center"/>
    </xf>
    <xf numFmtId="0" fontId="20" fillId="13" borderId="3" xfId="0" quotePrefix="1" applyFont="1" applyFill="1" applyBorder="1" applyAlignment="1">
      <alignment horizontal="left"/>
    </xf>
    <xf numFmtId="0" fontId="20" fillId="0" borderId="3" xfId="0" quotePrefix="1" applyFont="1" applyBorder="1" applyAlignment="1">
      <alignment horizontal="left"/>
    </xf>
    <xf numFmtId="0" fontId="10" fillId="0" borderId="3" xfId="2" applyBorder="1" applyAlignment="1">
      <alignment horizontal="left"/>
    </xf>
    <xf numFmtId="0" fontId="5" fillId="12" borderId="0" xfId="0" applyFont="1" applyFill="1" applyAlignment="1">
      <alignment horizontal="left"/>
    </xf>
    <xf numFmtId="0" fontId="23" fillId="0" borderId="3" xfId="2" applyFont="1" applyBorder="1" applyAlignment="1">
      <alignment horizontal="left"/>
    </xf>
    <xf numFmtId="0" fontId="20" fillId="3" borderId="3" xfId="0" quotePrefix="1" applyFont="1" applyFill="1" applyBorder="1" applyAlignment="1">
      <alignment horizontal="left"/>
    </xf>
    <xf numFmtId="0" fontId="5" fillId="0" borderId="4" xfId="0" quotePrefix="1" applyFont="1" applyBorder="1" applyAlignment="1">
      <alignment horizontal="left"/>
    </xf>
    <xf numFmtId="0" fontId="20" fillId="15" borderId="0" xfId="0" applyFont="1" applyFill="1" applyAlignment="1">
      <alignment horizontal="left"/>
    </xf>
    <xf numFmtId="0" fontId="21" fillId="3" borderId="3" xfId="0" applyFont="1" applyFill="1" applyBorder="1" applyAlignment="1">
      <alignment horizontal="left"/>
    </xf>
    <xf numFmtId="0" fontId="20" fillId="3" borderId="3" xfId="0" applyFont="1" applyFill="1" applyBorder="1" applyAlignment="1">
      <alignment horizontal="left"/>
    </xf>
    <xf numFmtId="0" fontId="10" fillId="0" borderId="0" xfId="2" applyBorder="1" applyAlignment="1">
      <alignment horizontal="left"/>
    </xf>
    <xf numFmtId="0" fontId="5" fillId="18" borderId="3" xfId="0" applyFont="1" applyFill="1" applyBorder="1" applyAlignment="1">
      <alignment horizontal="left"/>
    </xf>
    <xf numFmtId="0" fontId="5" fillId="0" borderId="3" xfId="0" quotePrefix="1" applyFont="1" applyBorder="1"/>
    <xf numFmtId="0" fontId="25" fillId="0" borderId="3" xfId="2" applyFont="1" applyBorder="1" applyAlignment="1">
      <alignment horizontal="left"/>
    </xf>
    <xf numFmtId="0" fontId="26" fillId="0" borderId="3" xfId="2" applyFont="1" applyBorder="1" applyAlignment="1">
      <alignment horizontal="left"/>
    </xf>
    <xf numFmtId="49" fontId="5" fillId="0" borderId="3" xfId="0" applyNumberFormat="1" applyFont="1" applyBorder="1" applyAlignment="1">
      <alignment horizontal="left"/>
    </xf>
    <xf numFmtId="49" fontId="8" fillId="0" borderId="3" xfId="0" applyNumberFormat="1" applyFont="1" applyBorder="1" applyAlignment="1">
      <alignment horizontal="left"/>
    </xf>
    <xf numFmtId="49" fontId="4" fillId="0" borderId="3" xfId="0" applyNumberFormat="1" applyFont="1" applyBorder="1" applyAlignment="1">
      <alignment horizontal="left"/>
    </xf>
    <xf numFmtId="0" fontId="25" fillId="0" borderId="0" xfId="2" applyFont="1" applyBorder="1" applyAlignment="1">
      <alignment horizontal="left"/>
    </xf>
    <xf numFmtId="0" fontId="0" fillId="12" borderId="0" xfId="0" applyFill="1"/>
    <xf numFmtId="0" fontId="18" fillId="4" borderId="4" xfId="0" applyFont="1" applyFill="1" applyBorder="1" applyAlignment="1">
      <alignment horizontal="center" vertical="center"/>
    </xf>
    <xf numFmtId="0" fontId="27" fillId="19" borderId="3" xfId="0" applyFont="1" applyFill="1" applyBorder="1" applyAlignment="1">
      <alignment horizontal="center" vertical="center"/>
    </xf>
    <xf numFmtId="165" fontId="5" fillId="0" borderId="3" xfId="0" applyNumberFormat="1" applyFont="1" applyBorder="1" applyAlignment="1">
      <alignment horizontal="left"/>
    </xf>
    <xf numFmtId="165" fontId="8" fillId="0" borderId="3" xfId="0" applyNumberFormat="1" applyFont="1" applyBorder="1" applyAlignment="1">
      <alignment horizontal="left"/>
    </xf>
    <xf numFmtId="165" fontId="4" fillId="0" borderId="3" xfId="0" applyNumberFormat="1" applyFont="1" applyBorder="1" applyAlignment="1">
      <alignment horizontal="left"/>
    </xf>
    <xf numFmtId="0" fontId="4" fillId="3" borderId="3" xfId="0" applyFont="1" applyFill="1" applyBorder="1" applyAlignment="1">
      <alignment horizontal="left"/>
    </xf>
    <xf numFmtId="0" fontId="4" fillId="0" borderId="4" xfId="0" applyFont="1" applyBorder="1" applyAlignment="1">
      <alignment horizontal="left"/>
    </xf>
    <xf numFmtId="0" fontId="20" fillId="14" borderId="0" xfId="0" applyFont="1" applyFill="1" applyAlignment="1">
      <alignment horizontal="center"/>
    </xf>
    <xf numFmtId="0" fontId="6" fillId="0" borderId="3" xfId="0" applyFont="1" applyBorder="1" applyAlignment="1">
      <alignment horizontal="center" vertical="center"/>
    </xf>
    <xf numFmtId="165" fontId="7" fillId="0" borderId="3" xfId="0" applyNumberFormat="1" applyFont="1" applyBorder="1" applyAlignment="1">
      <alignment horizontal="center" vertical="center"/>
    </xf>
    <xf numFmtId="0" fontId="16" fillId="0" borderId="10" xfId="0" applyFont="1" applyBorder="1" applyAlignment="1">
      <alignment horizontal="center" vertical="center"/>
    </xf>
    <xf numFmtId="0" fontId="16" fillId="0" borderId="13" xfId="0" applyFont="1" applyBorder="1" applyAlignment="1">
      <alignment horizontal="center" vertical="center"/>
    </xf>
    <xf numFmtId="0" fontId="16" fillId="0" borderId="14" xfId="0" applyFont="1" applyBorder="1" applyAlignment="1">
      <alignment horizontal="center" vertical="center"/>
    </xf>
    <xf numFmtId="0" fontId="7" fillId="0" borderId="3" xfId="0" applyFont="1" applyBorder="1" applyAlignment="1">
      <alignment horizontal="center" vertical="center"/>
    </xf>
    <xf numFmtId="165" fontId="7" fillId="0" borderId="3" xfId="0" applyNumberFormat="1" applyFont="1" applyBorder="1" applyAlignment="1">
      <alignment horizontal="center" vertical="center" wrapText="1"/>
    </xf>
    <xf numFmtId="0" fontId="6" fillId="0" borderId="3" xfId="0" applyFont="1" applyBorder="1" applyAlignment="1">
      <alignment horizontal="center" vertical="center" wrapText="1"/>
    </xf>
    <xf numFmtId="15" fontId="9" fillId="0" borderId="3" xfId="0" applyNumberFormat="1" applyFont="1" applyBorder="1" applyAlignment="1">
      <alignment horizontal="center" vertical="center"/>
    </xf>
    <xf numFmtId="0" fontId="6" fillId="0" borderId="15" xfId="0" applyFont="1" applyBorder="1" applyAlignment="1">
      <alignment horizontal="center" vertical="center" wrapText="1"/>
    </xf>
    <xf numFmtId="0" fontId="6" fillId="0" borderId="4" xfId="0" applyFont="1" applyBorder="1" applyAlignment="1">
      <alignment horizontal="center" vertical="center" wrapText="1"/>
    </xf>
    <xf numFmtId="0" fontId="6" fillId="0" borderId="16" xfId="0" applyFont="1" applyBorder="1" applyAlignment="1">
      <alignment horizontal="center" vertical="center" wrapText="1"/>
    </xf>
    <xf numFmtId="165" fontId="6" fillId="0" borderId="3" xfId="0" applyNumberFormat="1" applyFont="1" applyBorder="1" applyAlignment="1">
      <alignment horizontal="center" vertical="center"/>
    </xf>
    <xf numFmtId="0" fontId="3" fillId="0" borderId="0" xfId="0" applyFont="1" applyAlignment="1">
      <alignment horizontal="center" vertical="center"/>
    </xf>
    <xf numFmtId="0" fontId="3" fillId="0" borderId="0" xfId="0" quotePrefix="1" applyFont="1" applyAlignment="1">
      <alignment horizontal="center" vertical="center"/>
    </xf>
    <xf numFmtId="0" fontId="4" fillId="0" borderId="0" xfId="0" applyFont="1" applyBorder="1" applyAlignment="1">
      <alignment horizontal="left"/>
    </xf>
    <xf numFmtId="0" fontId="28" fillId="16" borderId="22" xfId="0" applyFont="1" applyFill="1" applyBorder="1" applyAlignment="1">
      <alignment horizontal="center" vertical="center" wrapText="1"/>
    </xf>
    <xf numFmtId="0" fontId="28" fillId="0" borderId="3" xfId="0" applyFont="1" applyBorder="1" applyAlignment="1">
      <alignment horizontal="left" vertical="center"/>
    </xf>
    <xf numFmtId="0" fontId="28" fillId="20" borderId="3" xfId="0" applyFont="1" applyFill="1" applyBorder="1" applyAlignment="1">
      <alignment horizontal="left" vertical="center"/>
    </xf>
    <xf numFmtId="0" fontId="28" fillId="0" borderId="16" xfId="0" applyFont="1" applyBorder="1" applyAlignment="1">
      <alignment horizontal="left" vertical="center"/>
    </xf>
    <xf numFmtId="0" fontId="28" fillId="15" borderId="3" xfId="0" applyFont="1" applyFill="1" applyBorder="1" applyAlignment="1">
      <alignment horizontal="left" vertical="center"/>
    </xf>
    <xf numFmtId="0" fontId="28" fillId="18" borderId="3" xfId="0" applyFont="1" applyFill="1" applyBorder="1" applyAlignment="1">
      <alignment horizontal="left" vertical="center"/>
    </xf>
    <xf numFmtId="0" fontId="28" fillId="12" borderId="3" xfId="0" applyFont="1" applyFill="1" applyBorder="1" applyAlignment="1">
      <alignment horizontal="left" vertical="center"/>
    </xf>
    <xf numFmtId="0" fontId="28" fillId="20" borderId="23" xfId="0" applyFont="1" applyFill="1" applyBorder="1" applyAlignment="1">
      <alignment horizontal="left" vertical="center"/>
    </xf>
    <xf numFmtId="0" fontId="28" fillId="21" borderId="22" xfId="0" applyFont="1" applyFill="1" applyBorder="1" applyAlignment="1">
      <alignment horizontal="center" vertical="center" wrapText="1"/>
    </xf>
    <xf numFmtId="0" fontId="28" fillId="15" borderId="3" xfId="0" quotePrefix="1" applyFont="1" applyFill="1" applyBorder="1" applyAlignment="1">
      <alignment horizontal="left" vertical="center"/>
    </xf>
    <xf numFmtId="0" fontId="28" fillId="0" borderId="16" xfId="0" quotePrefix="1" applyFont="1" applyBorder="1" applyAlignment="1">
      <alignment horizontal="left" vertical="center"/>
    </xf>
    <xf numFmtId="0" fontId="28" fillId="0" borderId="3" xfId="0" quotePrefix="1" applyFont="1" applyBorder="1" applyAlignment="1">
      <alignment horizontal="left" vertical="center"/>
    </xf>
  </cellXfs>
  <cellStyles count="3">
    <cellStyle name="Comma" xfId="1" builtinId="3"/>
    <cellStyle name="Hyperlink" xfId="2" builtinId="8"/>
    <cellStyle name="Normal" xfId="0" builtinId="0"/>
  </cellStyles>
  <dxfs count="422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theme" Target="theme/theme1.xml"/><Relationship Id="rId8"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17" Type="http://schemas.openxmlformats.org/officeDocument/2006/relationships/hyperlink" Target="mailto:0911001@gspharma.com" TargetMode="External"/><Relationship Id="rId21" Type="http://schemas.openxmlformats.org/officeDocument/2006/relationships/hyperlink" Target="mailto:0311205@gspharma.com" TargetMode="External"/><Relationship Id="rId42" Type="http://schemas.openxmlformats.org/officeDocument/2006/relationships/hyperlink" Target="mailto:0911001@gspharma.com" TargetMode="External"/><Relationship Id="rId63" Type="http://schemas.openxmlformats.org/officeDocument/2006/relationships/hyperlink" Target="mailto:0311205@gspharma.com" TargetMode="External"/><Relationship Id="rId84" Type="http://schemas.openxmlformats.org/officeDocument/2006/relationships/hyperlink" Target="mailto:0911001@gspharma.com" TargetMode="External"/><Relationship Id="rId138" Type="http://schemas.openxmlformats.org/officeDocument/2006/relationships/hyperlink" Target="mailto:0911001@gspharma.com" TargetMode="External"/><Relationship Id="rId159" Type="http://schemas.openxmlformats.org/officeDocument/2006/relationships/hyperlink" Target="mailto:0911001@gspharma.com" TargetMode="External"/><Relationship Id="rId170" Type="http://schemas.openxmlformats.org/officeDocument/2006/relationships/hyperlink" Target="mailto:0911001@gspharma.com" TargetMode="External"/><Relationship Id="rId191" Type="http://schemas.openxmlformats.org/officeDocument/2006/relationships/hyperlink" Target="mailto:0911001@gspharma.com" TargetMode="External"/><Relationship Id="rId205" Type="http://schemas.openxmlformats.org/officeDocument/2006/relationships/hyperlink" Target="mailto:0911001@gspharma.com" TargetMode="External"/><Relationship Id="rId107" Type="http://schemas.openxmlformats.org/officeDocument/2006/relationships/hyperlink" Target="mailto:0911001@gspharma.com" TargetMode="External"/><Relationship Id="rId11" Type="http://schemas.openxmlformats.org/officeDocument/2006/relationships/hyperlink" Target="mailto:0913001@gspharma.com" TargetMode="External"/><Relationship Id="rId32" Type="http://schemas.openxmlformats.org/officeDocument/2006/relationships/hyperlink" Target="mailto:0311205@gspharma.com" TargetMode="External"/><Relationship Id="rId53" Type="http://schemas.openxmlformats.org/officeDocument/2006/relationships/hyperlink" Target="mailto:0913001@gspharma.com" TargetMode="External"/><Relationship Id="rId74" Type="http://schemas.openxmlformats.org/officeDocument/2006/relationships/hyperlink" Target="mailto:0311205@gspharma.com" TargetMode="External"/><Relationship Id="rId128" Type="http://schemas.openxmlformats.org/officeDocument/2006/relationships/hyperlink" Target="mailto:0911001@gspharma.com" TargetMode="External"/><Relationship Id="rId149" Type="http://schemas.openxmlformats.org/officeDocument/2006/relationships/hyperlink" Target="mailto:0911001@gspharma.com" TargetMode="External"/><Relationship Id="rId5" Type="http://schemas.openxmlformats.org/officeDocument/2006/relationships/hyperlink" Target="mailto:87@gspharma.com" TargetMode="External"/><Relationship Id="rId95" Type="http://schemas.openxmlformats.org/officeDocument/2006/relationships/hyperlink" Target="mailto:0911001@gspharma.com" TargetMode="External"/><Relationship Id="rId160" Type="http://schemas.openxmlformats.org/officeDocument/2006/relationships/hyperlink" Target="mailto:0911001@gspharma.com" TargetMode="External"/><Relationship Id="rId181" Type="http://schemas.openxmlformats.org/officeDocument/2006/relationships/hyperlink" Target="mailto:0911001@gspharma.com" TargetMode="External"/><Relationship Id="rId22" Type="http://schemas.openxmlformats.org/officeDocument/2006/relationships/hyperlink" Target="mailto:0311205@gspharma.com" TargetMode="External"/><Relationship Id="rId43" Type="http://schemas.openxmlformats.org/officeDocument/2006/relationships/hyperlink" Target="mailto:0912001@gspharma.com" TargetMode="External"/><Relationship Id="rId64" Type="http://schemas.openxmlformats.org/officeDocument/2006/relationships/hyperlink" Target="mailto:0311205@gspharma.com" TargetMode="External"/><Relationship Id="rId118" Type="http://schemas.openxmlformats.org/officeDocument/2006/relationships/hyperlink" Target="mailto:0911001@gspharma.com" TargetMode="External"/><Relationship Id="rId139" Type="http://schemas.openxmlformats.org/officeDocument/2006/relationships/hyperlink" Target="mailto:0911001@gspharma.com" TargetMode="External"/><Relationship Id="rId85" Type="http://schemas.openxmlformats.org/officeDocument/2006/relationships/hyperlink" Target="mailto:0911001@gspharma.com" TargetMode="External"/><Relationship Id="rId150" Type="http://schemas.openxmlformats.org/officeDocument/2006/relationships/hyperlink" Target="mailto:0911001@gspharma.com" TargetMode="External"/><Relationship Id="rId171" Type="http://schemas.openxmlformats.org/officeDocument/2006/relationships/hyperlink" Target="mailto:0911001@gspharma.com" TargetMode="External"/><Relationship Id="rId192" Type="http://schemas.openxmlformats.org/officeDocument/2006/relationships/hyperlink" Target="mailto:0911001@gspharma.com" TargetMode="External"/><Relationship Id="rId206" Type="http://schemas.openxmlformats.org/officeDocument/2006/relationships/hyperlink" Target="mailto:0911001@gspharma.com" TargetMode="External"/><Relationship Id="rId12" Type="http://schemas.openxmlformats.org/officeDocument/2006/relationships/hyperlink" Target="mailto:0913001@gspharma.com" TargetMode="External"/><Relationship Id="rId33" Type="http://schemas.openxmlformats.org/officeDocument/2006/relationships/hyperlink" Target="mailto:0311205@gspharma.com" TargetMode="External"/><Relationship Id="rId108" Type="http://schemas.openxmlformats.org/officeDocument/2006/relationships/hyperlink" Target="mailto:0911001@gspharma.com" TargetMode="External"/><Relationship Id="rId129" Type="http://schemas.openxmlformats.org/officeDocument/2006/relationships/hyperlink" Target="mailto:0911001@gspharma.com" TargetMode="External"/><Relationship Id="rId54" Type="http://schemas.openxmlformats.org/officeDocument/2006/relationships/hyperlink" Target="mailto:0311205@gspharma.com" TargetMode="External"/><Relationship Id="rId75" Type="http://schemas.openxmlformats.org/officeDocument/2006/relationships/hyperlink" Target="mailto:0311205@gspharma.com" TargetMode="External"/><Relationship Id="rId96" Type="http://schemas.openxmlformats.org/officeDocument/2006/relationships/hyperlink" Target="mailto:0911001@gspharma.com" TargetMode="External"/><Relationship Id="rId140" Type="http://schemas.openxmlformats.org/officeDocument/2006/relationships/hyperlink" Target="mailto:0911001@gspharma.com" TargetMode="External"/><Relationship Id="rId161" Type="http://schemas.openxmlformats.org/officeDocument/2006/relationships/hyperlink" Target="mailto:0911001@gspharma.com" TargetMode="External"/><Relationship Id="rId182" Type="http://schemas.openxmlformats.org/officeDocument/2006/relationships/hyperlink" Target="mailto:0911001@gspharma.com" TargetMode="External"/><Relationship Id="rId6" Type="http://schemas.openxmlformats.org/officeDocument/2006/relationships/hyperlink" Target="mailto:0911001@gspharma.com" TargetMode="External"/><Relationship Id="rId23" Type="http://schemas.openxmlformats.org/officeDocument/2006/relationships/hyperlink" Target="mailto:0311205@gspharma.com" TargetMode="External"/><Relationship Id="rId119" Type="http://schemas.openxmlformats.org/officeDocument/2006/relationships/hyperlink" Target="mailto:0911001@gspharma.com" TargetMode="External"/><Relationship Id="rId44" Type="http://schemas.openxmlformats.org/officeDocument/2006/relationships/hyperlink" Target="mailto:0913001@gspharma.com" TargetMode="External"/><Relationship Id="rId65" Type="http://schemas.openxmlformats.org/officeDocument/2006/relationships/hyperlink" Target="mailto:0311205@gspharma.com" TargetMode="External"/><Relationship Id="rId86" Type="http://schemas.openxmlformats.org/officeDocument/2006/relationships/hyperlink" Target="mailto:0911001@gspharma.com" TargetMode="External"/><Relationship Id="rId130" Type="http://schemas.openxmlformats.org/officeDocument/2006/relationships/hyperlink" Target="mailto:0911001@gspharma.com" TargetMode="External"/><Relationship Id="rId151" Type="http://schemas.openxmlformats.org/officeDocument/2006/relationships/hyperlink" Target="mailto:0911001@gspharma.com" TargetMode="External"/><Relationship Id="rId172" Type="http://schemas.openxmlformats.org/officeDocument/2006/relationships/hyperlink" Target="mailto:0911001@gspharma.com" TargetMode="External"/><Relationship Id="rId193" Type="http://schemas.openxmlformats.org/officeDocument/2006/relationships/hyperlink" Target="mailto:0911001@gspharma.com" TargetMode="External"/><Relationship Id="rId207" Type="http://schemas.openxmlformats.org/officeDocument/2006/relationships/hyperlink" Target="mailto:0911001@gspharma.com" TargetMode="External"/><Relationship Id="rId13" Type="http://schemas.openxmlformats.org/officeDocument/2006/relationships/hyperlink" Target="mailto:0913001@gspharma.com" TargetMode="External"/><Relationship Id="rId109" Type="http://schemas.openxmlformats.org/officeDocument/2006/relationships/hyperlink" Target="mailto:0911001@gspharma.com" TargetMode="External"/><Relationship Id="rId34" Type="http://schemas.openxmlformats.org/officeDocument/2006/relationships/hyperlink" Target="mailto:0311205@gspharma.com" TargetMode="External"/><Relationship Id="rId55" Type="http://schemas.openxmlformats.org/officeDocument/2006/relationships/hyperlink" Target="mailto:0311205@gspharma.com" TargetMode="External"/><Relationship Id="rId76" Type="http://schemas.openxmlformats.org/officeDocument/2006/relationships/hyperlink" Target="mailto:0311205@gspharma.com" TargetMode="External"/><Relationship Id="rId97" Type="http://schemas.openxmlformats.org/officeDocument/2006/relationships/hyperlink" Target="mailto:0911001@gspharma.com" TargetMode="External"/><Relationship Id="rId120" Type="http://schemas.openxmlformats.org/officeDocument/2006/relationships/hyperlink" Target="mailto:0911001@gspharma.com" TargetMode="External"/><Relationship Id="rId141" Type="http://schemas.openxmlformats.org/officeDocument/2006/relationships/hyperlink" Target="mailto:0911001@gspharma.com" TargetMode="External"/><Relationship Id="rId7" Type="http://schemas.openxmlformats.org/officeDocument/2006/relationships/hyperlink" Target="mailto:0911001@gspharma.com" TargetMode="External"/><Relationship Id="rId162" Type="http://schemas.openxmlformats.org/officeDocument/2006/relationships/hyperlink" Target="mailto:0911001@gspharma.com" TargetMode="External"/><Relationship Id="rId183" Type="http://schemas.openxmlformats.org/officeDocument/2006/relationships/hyperlink" Target="mailto:0911001@gspharma.com" TargetMode="External"/><Relationship Id="rId24" Type="http://schemas.openxmlformats.org/officeDocument/2006/relationships/hyperlink" Target="mailto:0311205@gspharma.com" TargetMode="External"/><Relationship Id="rId45" Type="http://schemas.openxmlformats.org/officeDocument/2006/relationships/hyperlink" Target="mailto:0311205@gspharma.com" TargetMode="External"/><Relationship Id="rId66" Type="http://schemas.openxmlformats.org/officeDocument/2006/relationships/hyperlink" Target="mailto:0311205@gspharma.com" TargetMode="External"/><Relationship Id="rId87" Type="http://schemas.openxmlformats.org/officeDocument/2006/relationships/hyperlink" Target="mailto:0911001@gspharma.com" TargetMode="External"/><Relationship Id="rId110" Type="http://schemas.openxmlformats.org/officeDocument/2006/relationships/hyperlink" Target="mailto:0911001@gspharma.com" TargetMode="External"/><Relationship Id="rId131" Type="http://schemas.openxmlformats.org/officeDocument/2006/relationships/hyperlink" Target="mailto:0911001@gspharma.com" TargetMode="External"/><Relationship Id="rId152" Type="http://schemas.openxmlformats.org/officeDocument/2006/relationships/hyperlink" Target="mailto:0911001@gspharma.com" TargetMode="External"/><Relationship Id="rId173" Type="http://schemas.openxmlformats.org/officeDocument/2006/relationships/hyperlink" Target="mailto:0911001@gspharma.com" TargetMode="External"/><Relationship Id="rId194" Type="http://schemas.openxmlformats.org/officeDocument/2006/relationships/hyperlink" Target="mailto:0911001@gspharma.com" TargetMode="External"/><Relationship Id="rId208" Type="http://schemas.openxmlformats.org/officeDocument/2006/relationships/hyperlink" Target="mailto:0911001@gspharma.com" TargetMode="External"/><Relationship Id="rId19" Type="http://schemas.openxmlformats.org/officeDocument/2006/relationships/hyperlink" Target="mailto:0913001@gspharma.com" TargetMode="External"/><Relationship Id="rId14" Type="http://schemas.openxmlformats.org/officeDocument/2006/relationships/hyperlink" Target="mailto:0913001@gspharma.com" TargetMode="External"/><Relationship Id="rId30" Type="http://schemas.openxmlformats.org/officeDocument/2006/relationships/hyperlink" Target="mailto:0311205@gspharma.com" TargetMode="External"/><Relationship Id="rId35" Type="http://schemas.openxmlformats.org/officeDocument/2006/relationships/hyperlink" Target="mailto:0311205@gspharma.com" TargetMode="External"/><Relationship Id="rId56" Type="http://schemas.openxmlformats.org/officeDocument/2006/relationships/hyperlink" Target="mailto:0311205@gspharma.com" TargetMode="External"/><Relationship Id="rId77" Type="http://schemas.openxmlformats.org/officeDocument/2006/relationships/hyperlink" Target="mailto:0311205@gspharma.com" TargetMode="External"/><Relationship Id="rId100" Type="http://schemas.openxmlformats.org/officeDocument/2006/relationships/hyperlink" Target="mailto:0911001@gspharma.com" TargetMode="External"/><Relationship Id="rId105" Type="http://schemas.openxmlformats.org/officeDocument/2006/relationships/hyperlink" Target="mailto:0911001@gspharma.com" TargetMode="External"/><Relationship Id="rId126" Type="http://schemas.openxmlformats.org/officeDocument/2006/relationships/hyperlink" Target="mailto:0911001@gspharma.com" TargetMode="External"/><Relationship Id="rId147" Type="http://schemas.openxmlformats.org/officeDocument/2006/relationships/hyperlink" Target="mailto:0911001@gspharma.com" TargetMode="External"/><Relationship Id="rId168" Type="http://schemas.openxmlformats.org/officeDocument/2006/relationships/hyperlink" Target="mailto:0911001@gspharma.com" TargetMode="External"/><Relationship Id="rId8" Type="http://schemas.openxmlformats.org/officeDocument/2006/relationships/hyperlink" Target="mailto:0911001@gspharma.com" TargetMode="External"/><Relationship Id="rId51" Type="http://schemas.openxmlformats.org/officeDocument/2006/relationships/hyperlink" Target="mailto:0911001@gspharma.com" TargetMode="External"/><Relationship Id="rId72" Type="http://schemas.openxmlformats.org/officeDocument/2006/relationships/hyperlink" Target="mailto:0311205@gspharma.com" TargetMode="External"/><Relationship Id="rId93" Type="http://schemas.openxmlformats.org/officeDocument/2006/relationships/hyperlink" Target="mailto:0911001@gspharma.com" TargetMode="External"/><Relationship Id="rId98" Type="http://schemas.openxmlformats.org/officeDocument/2006/relationships/hyperlink" Target="mailto:0911001@gspharma.com" TargetMode="External"/><Relationship Id="rId121" Type="http://schemas.openxmlformats.org/officeDocument/2006/relationships/hyperlink" Target="mailto:0911001@gspharma.com" TargetMode="External"/><Relationship Id="rId142" Type="http://schemas.openxmlformats.org/officeDocument/2006/relationships/hyperlink" Target="mailto:0911001@gspharma.com" TargetMode="External"/><Relationship Id="rId163" Type="http://schemas.openxmlformats.org/officeDocument/2006/relationships/hyperlink" Target="mailto:0911001@gspharma.com" TargetMode="External"/><Relationship Id="rId184" Type="http://schemas.openxmlformats.org/officeDocument/2006/relationships/hyperlink" Target="mailto:0911001@gspharma.com" TargetMode="External"/><Relationship Id="rId189" Type="http://schemas.openxmlformats.org/officeDocument/2006/relationships/hyperlink" Target="mailto:0911001@gspharma.com" TargetMode="External"/><Relationship Id="rId3" Type="http://schemas.openxmlformats.org/officeDocument/2006/relationships/hyperlink" Target="mailto:0311205@gspharma.com" TargetMode="External"/><Relationship Id="rId25" Type="http://schemas.openxmlformats.org/officeDocument/2006/relationships/hyperlink" Target="mailto:0311205@gspharma.com" TargetMode="External"/><Relationship Id="rId46" Type="http://schemas.openxmlformats.org/officeDocument/2006/relationships/hyperlink" Target="mailto:0311205@gspharma.com" TargetMode="External"/><Relationship Id="rId67" Type="http://schemas.openxmlformats.org/officeDocument/2006/relationships/hyperlink" Target="mailto:0311205@gspharma.com" TargetMode="External"/><Relationship Id="rId116" Type="http://schemas.openxmlformats.org/officeDocument/2006/relationships/hyperlink" Target="mailto:0911001@gspharma.com" TargetMode="External"/><Relationship Id="rId137" Type="http://schemas.openxmlformats.org/officeDocument/2006/relationships/hyperlink" Target="mailto:0911001@gspharma.com" TargetMode="External"/><Relationship Id="rId158" Type="http://schemas.openxmlformats.org/officeDocument/2006/relationships/hyperlink" Target="mailto:0911001@gspharma.com" TargetMode="External"/><Relationship Id="rId20" Type="http://schemas.openxmlformats.org/officeDocument/2006/relationships/hyperlink" Target="mailto:0311205@gspharma.com" TargetMode="External"/><Relationship Id="rId41" Type="http://schemas.openxmlformats.org/officeDocument/2006/relationships/hyperlink" Target="mailto:0311205@gspharma.com" TargetMode="External"/><Relationship Id="rId62" Type="http://schemas.openxmlformats.org/officeDocument/2006/relationships/hyperlink" Target="mailto:0311205@gspharma.com" TargetMode="External"/><Relationship Id="rId83" Type="http://schemas.openxmlformats.org/officeDocument/2006/relationships/hyperlink" Target="mailto:0911001@gspharma.com" TargetMode="External"/><Relationship Id="rId88" Type="http://schemas.openxmlformats.org/officeDocument/2006/relationships/hyperlink" Target="mailto:0911001@gspharma.com" TargetMode="External"/><Relationship Id="rId111" Type="http://schemas.openxmlformats.org/officeDocument/2006/relationships/hyperlink" Target="mailto:0911001@gspharma.com" TargetMode="External"/><Relationship Id="rId132" Type="http://schemas.openxmlformats.org/officeDocument/2006/relationships/hyperlink" Target="mailto:0911001@gspharma.com" TargetMode="External"/><Relationship Id="rId153" Type="http://schemas.openxmlformats.org/officeDocument/2006/relationships/hyperlink" Target="mailto:0911001@gspharma.com" TargetMode="External"/><Relationship Id="rId174" Type="http://schemas.openxmlformats.org/officeDocument/2006/relationships/hyperlink" Target="mailto:0911001@gspharma.com" TargetMode="External"/><Relationship Id="rId179" Type="http://schemas.openxmlformats.org/officeDocument/2006/relationships/hyperlink" Target="mailto:0911001@gspharma.com" TargetMode="External"/><Relationship Id="rId195" Type="http://schemas.openxmlformats.org/officeDocument/2006/relationships/hyperlink" Target="mailto:0911001@gspharma.com" TargetMode="External"/><Relationship Id="rId209" Type="http://schemas.openxmlformats.org/officeDocument/2006/relationships/hyperlink" Target="mailto:0911001@gspharma.com" TargetMode="External"/><Relationship Id="rId190" Type="http://schemas.openxmlformats.org/officeDocument/2006/relationships/hyperlink" Target="mailto:0911001@gspharma.com" TargetMode="External"/><Relationship Id="rId204" Type="http://schemas.openxmlformats.org/officeDocument/2006/relationships/hyperlink" Target="mailto:0911001@gspharma.com" TargetMode="External"/><Relationship Id="rId15" Type="http://schemas.openxmlformats.org/officeDocument/2006/relationships/hyperlink" Target="mailto:89@gspharma.com" TargetMode="External"/><Relationship Id="rId36" Type="http://schemas.openxmlformats.org/officeDocument/2006/relationships/hyperlink" Target="mailto:0311205@gspharma.com" TargetMode="External"/><Relationship Id="rId57" Type="http://schemas.openxmlformats.org/officeDocument/2006/relationships/hyperlink" Target="mailto:0311205@gspharma.com" TargetMode="External"/><Relationship Id="rId106" Type="http://schemas.openxmlformats.org/officeDocument/2006/relationships/hyperlink" Target="mailto:0911001@gspharma.com" TargetMode="External"/><Relationship Id="rId127" Type="http://schemas.openxmlformats.org/officeDocument/2006/relationships/hyperlink" Target="mailto:0911001@gspharma.com" TargetMode="External"/><Relationship Id="rId10" Type="http://schemas.openxmlformats.org/officeDocument/2006/relationships/hyperlink" Target="mailto:0912001@gspharma.com" TargetMode="External"/><Relationship Id="rId31" Type="http://schemas.openxmlformats.org/officeDocument/2006/relationships/hyperlink" Target="mailto:0311205@gspharma.com" TargetMode="External"/><Relationship Id="rId52" Type="http://schemas.openxmlformats.org/officeDocument/2006/relationships/hyperlink" Target="mailto:0912001@gspharma.com" TargetMode="External"/><Relationship Id="rId73" Type="http://schemas.openxmlformats.org/officeDocument/2006/relationships/hyperlink" Target="mailto:0311205@gspharma.com" TargetMode="External"/><Relationship Id="rId78" Type="http://schemas.openxmlformats.org/officeDocument/2006/relationships/hyperlink" Target="mailto:0913001@gspharma.com" TargetMode="External"/><Relationship Id="rId94" Type="http://schemas.openxmlformats.org/officeDocument/2006/relationships/hyperlink" Target="mailto:0911001@gspharma.com" TargetMode="External"/><Relationship Id="rId99" Type="http://schemas.openxmlformats.org/officeDocument/2006/relationships/hyperlink" Target="mailto:0911001@gspharma.com" TargetMode="External"/><Relationship Id="rId101" Type="http://schemas.openxmlformats.org/officeDocument/2006/relationships/hyperlink" Target="mailto:0911001@gspharma.com" TargetMode="External"/><Relationship Id="rId122" Type="http://schemas.openxmlformats.org/officeDocument/2006/relationships/hyperlink" Target="mailto:0911001@gspharma.com" TargetMode="External"/><Relationship Id="rId143" Type="http://schemas.openxmlformats.org/officeDocument/2006/relationships/hyperlink" Target="mailto:0911001@gspharma.com" TargetMode="External"/><Relationship Id="rId148" Type="http://schemas.openxmlformats.org/officeDocument/2006/relationships/hyperlink" Target="mailto:0911001@gspharma.com" TargetMode="External"/><Relationship Id="rId164" Type="http://schemas.openxmlformats.org/officeDocument/2006/relationships/hyperlink" Target="mailto:0911001@gspharma.com" TargetMode="External"/><Relationship Id="rId169" Type="http://schemas.openxmlformats.org/officeDocument/2006/relationships/hyperlink" Target="mailto:0911001@gspharma.com" TargetMode="External"/><Relationship Id="rId185" Type="http://schemas.openxmlformats.org/officeDocument/2006/relationships/hyperlink" Target="mailto:0911001@gspharma.com" TargetMode="External"/><Relationship Id="rId4" Type="http://schemas.openxmlformats.org/officeDocument/2006/relationships/hyperlink" Target="mailto:0311204@gspharma.com" TargetMode="External"/><Relationship Id="rId9" Type="http://schemas.openxmlformats.org/officeDocument/2006/relationships/hyperlink" Target="mailto:0911001@gspharma.com" TargetMode="External"/><Relationship Id="rId180" Type="http://schemas.openxmlformats.org/officeDocument/2006/relationships/hyperlink" Target="mailto:0911001@gspharma.com" TargetMode="External"/><Relationship Id="rId210" Type="http://schemas.openxmlformats.org/officeDocument/2006/relationships/hyperlink" Target="mailto:0911001@gspharma.com" TargetMode="External"/><Relationship Id="rId26" Type="http://schemas.openxmlformats.org/officeDocument/2006/relationships/hyperlink" Target="mailto:0311205@gspharma.com" TargetMode="External"/><Relationship Id="rId47" Type="http://schemas.openxmlformats.org/officeDocument/2006/relationships/hyperlink" Target="mailto:0911001@gspharma.com" TargetMode="External"/><Relationship Id="rId68" Type="http://schemas.openxmlformats.org/officeDocument/2006/relationships/hyperlink" Target="mailto:0311205@gspharma.com" TargetMode="External"/><Relationship Id="rId89" Type="http://schemas.openxmlformats.org/officeDocument/2006/relationships/hyperlink" Target="mailto:0911001@gspharma.com" TargetMode="External"/><Relationship Id="rId112" Type="http://schemas.openxmlformats.org/officeDocument/2006/relationships/hyperlink" Target="mailto:0911001@gspharma.com" TargetMode="External"/><Relationship Id="rId133" Type="http://schemas.openxmlformats.org/officeDocument/2006/relationships/hyperlink" Target="mailto:0911001@gspharma.com" TargetMode="External"/><Relationship Id="rId154" Type="http://schemas.openxmlformats.org/officeDocument/2006/relationships/hyperlink" Target="mailto:0911001@gspharma.com" TargetMode="External"/><Relationship Id="rId175" Type="http://schemas.openxmlformats.org/officeDocument/2006/relationships/hyperlink" Target="mailto:0911001@gspharma.com" TargetMode="External"/><Relationship Id="rId196" Type="http://schemas.openxmlformats.org/officeDocument/2006/relationships/hyperlink" Target="mailto:0911001@gspharma.com" TargetMode="External"/><Relationship Id="rId200" Type="http://schemas.openxmlformats.org/officeDocument/2006/relationships/hyperlink" Target="mailto:0911001@gspharma.com" TargetMode="External"/><Relationship Id="rId16" Type="http://schemas.openxmlformats.org/officeDocument/2006/relationships/hyperlink" Target="mailto:0911001@gspharma.com" TargetMode="External"/><Relationship Id="rId37" Type="http://schemas.openxmlformats.org/officeDocument/2006/relationships/hyperlink" Target="mailto:0311205@gspharma.com" TargetMode="External"/><Relationship Id="rId58" Type="http://schemas.openxmlformats.org/officeDocument/2006/relationships/hyperlink" Target="mailto:0311205@gspharma.com" TargetMode="External"/><Relationship Id="rId79" Type="http://schemas.openxmlformats.org/officeDocument/2006/relationships/hyperlink" Target="mailto:0912001@gspharma.com" TargetMode="External"/><Relationship Id="rId102" Type="http://schemas.openxmlformats.org/officeDocument/2006/relationships/hyperlink" Target="mailto:0911001@gspharma.com" TargetMode="External"/><Relationship Id="rId123" Type="http://schemas.openxmlformats.org/officeDocument/2006/relationships/hyperlink" Target="mailto:0911001@gspharma.com" TargetMode="External"/><Relationship Id="rId144" Type="http://schemas.openxmlformats.org/officeDocument/2006/relationships/hyperlink" Target="mailto:0911001@gspharma.com" TargetMode="External"/><Relationship Id="rId90" Type="http://schemas.openxmlformats.org/officeDocument/2006/relationships/hyperlink" Target="mailto:0911001@gspharma.com" TargetMode="External"/><Relationship Id="rId165" Type="http://schemas.openxmlformats.org/officeDocument/2006/relationships/hyperlink" Target="mailto:0911001@gspharma.com" TargetMode="External"/><Relationship Id="rId186" Type="http://schemas.openxmlformats.org/officeDocument/2006/relationships/hyperlink" Target="mailto:0911001@gspharma.com" TargetMode="External"/><Relationship Id="rId211" Type="http://schemas.openxmlformats.org/officeDocument/2006/relationships/hyperlink" Target="mailto:0911001@gspharma.com" TargetMode="External"/><Relationship Id="rId27" Type="http://schemas.openxmlformats.org/officeDocument/2006/relationships/hyperlink" Target="mailto:0311205@gspharma.com" TargetMode="External"/><Relationship Id="rId48" Type="http://schemas.openxmlformats.org/officeDocument/2006/relationships/hyperlink" Target="mailto:0912001@gspharma.com" TargetMode="External"/><Relationship Id="rId69" Type="http://schemas.openxmlformats.org/officeDocument/2006/relationships/hyperlink" Target="mailto:0311205@gspharma.com" TargetMode="External"/><Relationship Id="rId113" Type="http://schemas.openxmlformats.org/officeDocument/2006/relationships/hyperlink" Target="mailto:0911001@gspharma.com" TargetMode="External"/><Relationship Id="rId134" Type="http://schemas.openxmlformats.org/officeDocument/2006/relationships/hyperlink" Target="mailto:0911001@gspharma.com" TargetMode="External"/><Relationship Id="rId80" Type="http://schemas.openxmlformats.org/officeDocument/2006/relationships/hyperlink" Target="mailto:0311205@gspharma.com" TargetMode="External"/><Relationship Id="rId155" Type="http://schemas.openxmlformats.org/officeDocument/2006/relationships/hyperlink" Target="mailto:0911001@gspharma.com" TargetMode="External"/><Relationship Id="rId176" Type="http://schemas.openxmlformats.org/officeDocument/2006/relationships/hyperlink" Target="mailto:0911001@gspharma.com" TargetMode="External"/><Relationship Id="rId197" Type="http://schemas.openxmlformats.org/officeDocument/2006/relationships/hyperlink" Target="mailto:0911001@gspharma.com" TargetMode="External"/><Relationship Id="rId201" Type="http://schemas.openxmlformats.org/officeDocument/2006/relationships/hyperlink" Target="mailto:0911001@gspharma.com" TargetMode="External"/><Relationship Id="rId17" Type="http://schemas.openxmlformats.org/officeDocument/2006/relationships/hyperlink" Target="mailto:0912001@gspharma.com" TargetMode="External"/><Relationship Id="rId38" Type="http://schemas.openxmlformats.org/officeDocument/2006/relationships/hyperlink" Target="mailto:0911001@gspharma.com" TargetMode="External"/><Relationship Id="rId59" Type="http://schemas.openxmlformats.org/officeDocument/2006/relationships/hyperlink" Target="mailto:0311205@gspharma.com" TargetMode="External"/><Relationship Id="rId103" Type="http://schemas.openxmlformats.org/officeDocument/2006/relationships/hyperlink" Target="mailto:0911001@gspharma.com" TargetMode="External"/><Relationship Id="rId124" Type="http://schemas.openxmlformats.org/officeDocument/2006/relationships/hyperlink" Target="mailto:0911001@gspharma.com" TargetMode="External"/><Relationship Id="rId70" Type="http://schemas.openxmlformats.org/officeDocument/2006/relationships/hyperlink" Target="mailto:0311205@gspharma.com" TargetMode="External"/><Relationship Id="rId91" Type="http://schemas.openxmlformats.org/officeDocument/2006/relationships/hyperlink" Target="mailto:0911001@gspharma.com" TargetMode="External"/><Relationship Id="rId145" Type="http://schemas.openxmlformats.org/officeDocument/2006/relationships/hyperlink" Target="mailto:0911001@gspharma.com" TargetMode="External"/><Relationship Id="rId166" Type="http://schemas.openxmlformats.org/officeDocument/2006/relationships/hyperlink" Target="mailto:0911001@gspharma.com" TargetMode="External"/><Relationship Id="rId187" Type="http://schemas.openxmlformats.org/officeDocument/2006/relationships/hyperlink" Target="mailto:0911001@gspharma.com" TargetMode="External"/><Relationship Id="rId1" Type="http://schemas.openxmlformats.org/officeDocument/2006/relationships/hyperlink" Target="mailto:0311001@gspharma.com" TargetMode="External"/><Relationship Id="rId212" Type="http://schemas.openxmlformats.org/officeDocument/2006/relationships/hyperlink" Target="mailto:0911001@gspharma.com" TargetMode="External"/><Relationship Id="rId28" Type="http://schemas.openxmlformats.org/officeDocument/2006/relationships/hyperlink" Target="mailto:0311205@gspharma.com" TargetMode="External"/><Relationship Id="rId49" Type="http://schemas.openxmlformats.org/officeDocument/2006/relationships/hyperlink" Target="mailto:0913001@gspharma.com" TargetMode="External"/><Relationship Id="rId114" Type="http://schemas.openxmlformats.org/officeDocument/2006/relationships/hyperlink" Target="mailto:0911001@gspharma.com" TargetMode="External"/><Relationship Id="rId60" Type="http://schemas.openxmlformats.org/officeDocument/2006/relationships/hyperlink" Target="mailto:0311205@gspharma.com" TargetMode="External"/><Relationship Id="rId81" Type="http://schemas.openxmlformats.org/officeDocument/2006/relationships/hyperlink" Target="mailto:0311205@gspharma.com" TargetMode="External"/><Relationship Id="rId135" Type="http://schemas.openxmlformats.org/officeDocument/2006/relationships/hyperlink" Target="mailto:0911001@gspharma.com" TargetMode="External"/><Relationship Id="rId156" Type="http://schemas.openxmlformats.org/officeDocument/2006/relationships/hyperlink" Target="mailto:0911001@gspharma.com" TargetMode="External"/><Relationship Id="rId177" Type="http://schemas.openxmlformats.org/officeDocument/2006/relationships/hyperlink" Target="mailto:0911001@gspharma.com" TargetMode="External"/><Relationship Id="rId198" Type="http://schemas.openxmlformats.org/officeDocument/2006/relationships/hyperlink" Target="mailto:0911001@gspharma.com" TargetMode="External"/><Relationship Id="rId202" Type="http://schemas.openxmlformats.org/officeDocument/2006/relationships/hyperlink" Target="mailto:0911001@gspharma.com" TargetMode="External"/><Relationship Id="rId18" Type="http://schemas.openxmlformats.org/officeDocument/2006/relationships/hyperlink" Target="mailto:0913001@gspharma.com" TargetMode="External"/><Relationship Id="rId39" Type="http://schemas.openxmlformats.org/officeDocument/2006/relationships/hyperlink" Target="mailto:0912001@gspharma.com" TargetMode="External"/><Relationship Id="rId50" Type="http://schemas.openxmlformats.org/officeDocument/2006/relationships/hyperlink" Target="mailto:0311205@gspharma.com" TargetMode="External"/><Relationship Id="rId104" Type="http://schemas.openxmlformats.org/officeDocument/2006/relationships/hyperlink" Target="mailto:0911001@gspharma.com" TargetMode="External"/><Relationship Id="rId125" Type="http://schemas.openxmlformats.org/officeDocument/2006/relationships/hyperlink" Target="mailto:0911001@gspharma.com" TargetMode="External"/><Relationship Id="rId146" Type="http://schemas.openxmlformats.org/officeDocument/2006/relationships/hyperlink" Target="mailto:0911001@gspharma.com" TargetMode="External"/><Relationship Id="rId167" Type="http://schemas.openxmlformats.org/officeDocument/2006/relationships/hyperlink" Target="mailto:0911001@gspharma.com" TargetMode="External"/><Relationship Id="rId188" Type="http://schemas.openxmlformats.org/officeDocument/2006/relationships/hyperlink" Target="mailto:0911001@gspharma.com" TargetMode="External"/><Relationship Id="rId71" Type="http://schemas.openxmlformats.org/officeDocument/2006/relationships/hyperlink" Target="mailto:0311205@gspharma.com" TargetMode="External"/><Relationship Id="rId92" Type="http://schemas.openxmlformats.org/officeDocument/2006/relationships/hyperlink" Target="mailto:0911001@gspharma.com" TargetMode="External"/><Relationship Id="rId213" Type="http://schemas.openxmlformats.org/officeDocument/2006/relationships/printerSettings" Target="../printerSettings/printerSettings4.bin"/><Relationship Id="rId2" Type="http://schemas.openxmlformats.org/officeDocument/2006/relationships/hyperlink" Target="mailto:0311209@gspharma.com" TargetMode="External"/><Relationship Id="rId29" Type="http://schemas.openxmlformats.org/officeDocument/2006/relationships/hyperlink" Target="mailto:0311205@gspharma.com" TargetMode="External"/><Relationship Id="rId40" Type="http://schemas.openxmlformats.org/officeDocument/2006/relationships/hyperlink" Target="mailto:0913001@gspharma.com" TargetMode="External"/><Relationship Id="rId115" Type="http://schemas.openxmlformats.org/officeDocument/2006/relationships/hyperlink" Target="mailto:0911001@gspharma.com" TargetMode="External"/><Relationship Id="rId136" Type="http://schemas.openxmlformats.org/officeDocument/2006/relationships/hyperlink" Target="mailto:0911001@gspharma.com" TargetMode="External"/><Relationship Id="rId157" Type="http://schemas.openxmlformats.org/officeDocument/2006/relationships/hyperlink" Target="mailto:0911001@gspharma.com" TargetMode="External"/><Relationship Id="rId178" Type="http://schemas.openxmlformats.org/officeDocument/2006/relationships/hyperlink" Target="mailto:0911001@gspharma.com" TargetMode="External"/><Relationship Id="rId61" Type="http://schemas.openxmlformats.org/officeDocument/2006/relationships/hyperlink" Target="mailto:0311205@gspharma.com" TargetMode="External"/><Relationship Id="rId82" Type="http://schemas.openxmlformats.org/officeDocument/2006/relationships/hyperlink" Target="mailto:0911001@gspharma.com" TargetMode="External"/><Relationship Id="rId199" Type="http://schemas.openxmlformats.org/officeDocument/2006/relationships/hyperlink" Target="mailto:0911001@gspharma.com" TargetMode="External"/><Relationship Id="rId203" Type="http://schemas.openxmlformats.org/officeDocument/2006/relationships/hyperlink" Target="mailto:0911001@gspharma.com" TargetMode="External"/></Relationships>
</file>

<file path=xl/worksheets/_rels/sheet6.xml.rels><?xml version="1.0" encoding="UTF-8" standalone="yes"?>
<Relationships xmlns="http://schemas.openxmlformats.org/package/2006/relationships"><Relationship Id="rId117" Type="http://schemas.openxmlformats.org/officeDocument/2006/relationships/hyperlink" Target="mailto:0911001@gspharma.com" TargetMode="External"/><Relationship Id="rId21" Type="http://schemas.openxmlformats.org/officeDocument/2006/relationships/hyperlink" Target="mailto:0311205@gspharma.com" TargetMode="External"/><Relationship Id="rId42" Type="http://schemas.openxmlformats.org/officeDocument/2006/relationships/hyperlink" Target="mailto:0311205@gspharma.com" TargetMode="External"/><Relationship Id="rId63" Type="http://schemas.openxmlformats.org/officeDocument/2006/relationships/hyperlink" Target="mailto:0911001@gspharma.com" TargetMode="External"/><Relationship Id="rId84" Type="http://schemas.openxmlformats.org/officeDocument/2006/relationships/hyperlink" Target="mailto:0911001@gspharma.com" TargetMode="External"/><Relationship Id="rId138" Type="http://schemas.openxmlformats.org/officeDocument/2006/relationships/hyperlink" Target="mailto:0911001@gspharma.com" TargetMode="External"/><Relationship Id="rId159" Type="http://schemas.openxmlformats.org/officeDocument/2006/relationships/hyperlink" Target="mailto:0911001@gspharma.com" TargetMode="External"/><Relationship Id="rId170" Type="http://schemas.openxmlformats.org/officeDocument/2006/relationships/hyperlink" Target="mailto:0911001@gspharma.com" TargetMode="External"/><Relationship Id="rId107" Type="http://schemas.openxmlformats.org/officeDocument/2006/relationships/hyperlink" Target="mailto:0911001@gspharma.com" TargetMode="External"/><Relationship Id="rId11" Type="http://schemas.openxmlformats.org/officeDocument/2006/relationships/hyperlink" Target="mailto:0311205@gspharma.com" TargetMode="External"/><Relationship Id="rId32" Type="http://schemas.openxmlformats.org/officeDocument/2006/relationships/hyperlink" Target="mailto:0311205@gspharma.com" TargetMode="External"/><Relationship Id="rId53" Type="http://schemas.openxmlformats.org/officeDocument/2006/relationships/hyperlink" Target="mailto:0911001@gspharma.com" TargetMode="External"/><Relationship Id="rId74" Type="http://schemas.openxmlformats.org/officeDocument/2006/relationships/hyperlink" Target="mailto:0911001@gspharma.com" TargetMode="External"/><Relationship Id="rId128" Type="http://schemas.openxmlformats.org/officeDocument/2006/relationships/hyperlink" Target="mailto:0911001@gspharma.com" TargetMode="External"/><Relationship Id="rId149" Type="http://schemas.openxmlformats.org/officeDocument/2006/relationships/hyperlink" Target="mailto:0911001@gspharma.com" TargetMode="External"/><Relationship Id="rId5" Type="http://schemas.openxmlformats.org/officeDocument/2006/relationships/hyperlink" Target="mailto:87@gspharma.com" TargetMode="External"/><Relationship Id="rId95" Type="http://schemas.openxmlformats.org/officeDocument/2006/relationships/hyperlink" Target="mailto:0911001@gspharma.com" TargetMode="External"/><Relationship Id="rId160" Type="http://schemas.openxmlformats.org/officeDocument/2006/relationships/hyperlink" Target="mailto:0911001@gspharma.com" TargetMode="External"/><Relationship Id="rId22" Type="http://schemas.openxmlformats.org/officeDocument/2006/relationships/hyperlink" Target="mailto:0311205@gspharma.com" TargetMode="External"/><Relationship Id="rId43" Type="http://schemas.openxmlformats.org/officeDocument/2006/relationships/hyperlink" Target="mailto:0311205@gspharma.com" TargetMode="External"/><Relationship Id="rId64" Type="http://schemas.openxmlformats.org/officeDocument/2006/relationships/hyperlink" Target="mailto:0911001@gspharma.com" TargetMode="External"/><Relationship Id="rId118" Type="http://schemas.openxmlformats.org/officeDocument/2006/relationships/hyperlink" Target="mailto:0911001@gspharma.com" TargetMode="External"/><Relationship Id="rId139" Type="http://schemas.openxmlformats.org/officeDocument/2006/relationships/hyperlink" Target="mailto:0911001@gspharma.com" TargetMode="External"/><Relationship Id="rId85" Type="http://schemas.openxmlformats.org/officeDocument/2006/relationships/hyperlink" Target="mailto:0911001@gspharma.com" TargetMode="External"/><Relationship Id="rId150" Type="http://schemas.openxmlformats.org/officeDocument/2006/relationships/hyperlink" Target="mailto:0911001@gspharma.com" TargetMode="External"/><Relationship Id="rId171" Type="http://schemas.openxmlformats.org/officeDocument/2006/relationships/hyperlink" Target="mailto:0911001@gspharma.com" TargetMode="External"/><Relationship Id="rId12" Type="http://schemas.openxmlformats.org/officeDocument/2006/relationships/hyperlink" Target="mailto:0311205@gspharma.com" TargetMode="External"/><Relationship Id="rId33" Type="http://schemas.openxmlformats.org/officeDocument/2006/relationships/hyperlink" Target="mailto:0311205@gspharma.com" TargetMode="External"/><Relationship Id="rId108" Type="http://schemas.openxmlformats.org/officeDocument/2006/relationships/hyperlink" Target="mailto:0911001@gspharma.com" TargetMode="External"/><Relationship Id="rId129" Type="http://schemas.openxmlformats.org/officeDocument/2006/relationships/hyperlink" Target="mailto:0911001@gspharma.com" TargetMode="External"/><Relationship Id="rId54" Type="http://schemas.openxmlformats.org/officeDocument/2006/relationships/hyperlink" Target="mailto:0911001@gspharma.com" TargetMode="External"/><Relationship Id="rId75" Type="http://schemas.openxmlformats.org/officeDocument/2006/relationships/hyperlink" Target="mailto:0911001@gspharma.com" TargetMode="External"/><Relationship Id="rId96" Type="http://schemas.openxmlformats.org/officeDocument/2006/relationships/hyperlink" Target="mailto:0911001@gspharma.com" TargetMode="External"/><Relationship Id="rId140" Type="http://schemas.openxmlformats.org/officeDocument/2006/relationships/hyperlink" Target="mailto:0911001@gspharma.com" TargetMode="External"/><Relationship Id="rId161" Type="http://schemas.openxmlformats.org/officeDocument/2006/relationships/hyperlink" Target="mailto:0911001@gspharma.com" TargetMode="External"/><Relationship Id="rId6" Type="http://schemas.openxmlformats.org/officeDocument/2006/relationships/hyperlink" Target="mailto:0911001@gspharma.com" TargetMode="External"/><Relationship Id="rId23" Type="http://schemas.openxmlformats.org/officeDocument/2006/relationships/hyperlink" Target="mailto:0311205@gspharma.com" TargetMode="External"/><Relationship Id="rId28" Type="http://schemas.openxmlformats.org/officeDocument/2006/relationships/hyperlink" Target="mailto:0311205@gspharma.com" TargetMode="External"/><Relationship Id="rId49" Type="http://schemas.openxmlformats.org/officeDocument/2006/relationships/hyperlink" Target="mailto:0311205@gspharma.com" TargetMode="External"/><Relationship Id="rId114" Type="http://schemas.openxmlformats.org/officeDocument/2006/relationships/hyperlink" Target="mailto:0911001@gspharma.com" TargetMode="External"/><Relationship Id="rId119" Type="http://schemas.openxmlformats.org/officeDocument/2006/relationships/hyperlink" Target="mailto:0911001@gspharma.com" TargetMode="External"/><Relationship Id="rId44" Type="http://schemas.openxmlformats.org/officeDocument/2006/relationships/hyperlink" Target="mailto:0311205@gspharma.com" TargetMode="External"/><Relationship Id="rId60" Type="http://schemas.openxmlformats.org/officeDocument/2006/relationships/hyperlink" Target="mailto:0911001@gspharma.com" TargetMode="External"/><Relationship Id="rId65" Type="http://schemas.openxmlformats.org/officeDocument/2006/relationships/hyperlink" Target="mailto:0911001@gspharma.com" TargetMode="External"/><Relationship Id="rId81" Type="http://schemas.openxmlformats.org/officeDocument/2006/relationships/hyperlink" Target="mailto:0911001@gspharma.com" TargetMode="External"/><Relationship Id="rId86" Type="http://schemas.openxmlformats.org/officeDocument/2006/relationships/hyperlink" Target="mailto:0911001@gspharma.com" TargetMode="External"/><Relationship Id="rId130" Type="http://schemas.openxmlformats.org/officeDocument/2006/relationships/hyperlink" Target="mailto:0911001@gspharma.com" TargetMode="External"/><Relationship Id="rId135" Type="http://schemas.openxmlformats.org/officeDocument/2006/relationships/hyperlink" Target="mailto:0911001@gspharma.com" TargetMode="External"/><Relationship Id="rId151" Type="http://schemas.openxmlformats.org/officeDocument/2006/relationships/hyperlink" Target="mailto:0911001@gspharma.com" TargetMode="External"/><Relationship Id="rId156" Type="http://schemas.openxmlformats.org/officeDocument/2006/relationships/hyperlink" Target="mailto:0911001@gspharma.com" TargetMode="External"/><Relationship Id="rId177" Type="http://schemas.openxmlformats.org/officeDocument/2006/relationships/hyperlink" Target="mailto:0911001@gspharma.com" TargetMode="External"/><Relationship Id="rId172" Type="http://schemas.openxmlformats.org/officeDocument/2006/relationships/hyperlink" Target="mailto:0911001@gspharma.com" TargetMode="External"/><Relationship Id="rId13" Type="http://schemas.openxmlformats.org/officeDocument/2006/relationships/hyperlink" Target="mailto:0311205@gspharma.com" TargetMode="External"/><Relationship Id="rId18" Type="http://schemas.openxmlformats.org/officeDocument/2006/relationships/hyperlink" Target="mailto:0311205@gspharma.com" TargetMode="External"/><Relationship Id="rId39" Type="http://schemas.openxmlformats.org/officeDocument/2006/relationships/hyperlink" Target="mailto:0311205@gspharma.com" TargetMode="External"/><Relationship Id="rId109" Type="http://schemas.openxmlformats.org/officeDocument/2006/relationships/hyperlink" Target="mailto:0911001@gspharma.com" TargetMode="External"/><Relationship Id="rId34" Type="http://schemas.openxmlformats.org/officeDocument/2006/relationships/hyperlink" Target="mailto:0311205@gspharma.com" TargetMode="External"/><Relationship Id="rId50" Type="http://schemas.openxmlformats.org/officeDocument/2006/relationships/hyperlink" Target="mailto:0911001@gspharma.com" TargetMode="External"/><Relationship Id="rId55" Type="http://schemas.openxmlformats.org/officeDocument/2006/relationships/hyperlink" Target="mailto:0911001@gspharma.com" TargetMode="External"/><Relationship Id="rId76" Type="http://schemas.openxmlformats.org/officeDocument/2006/relationships/hyperlink" Target="mailto:0911001@gspharma.com" TargetMode="External"/><Relationship Id="rId97" Type="http://schemas.openxmlformats.org/officeDocument/2006/relationships/hyperlink" Target="mailto:0911001@gspharma.com" TargetMode="External"/><Relationship Id="rId104" Type="http://schemas.openxmlformats.org/officeDocument/2006/relationships/hyperlink" Target="mailto:0911001@gspharma.com" TargetMode="External"/><Relationship Id="rId120" Type="http://schemas.openxmlformats.org/officeDocument/2006/relationships/hyperlink" Target="mailto:0911001@gspharma.com" TargetMode="External"/><Relationship Id="rId125" Type="http://schemas.openxmlformats.org/officeDocument/2006/relationships/hyperlink" Target="mailto:0911001@gspharma.com" TargetMode="External"/><Relationship Id="rId141" Type="http://schemas.openxmlformats.org/officeDocument/2006/relationships/hyperlink" Target="mailto:0911001@gspharma.com" TargetMode="External"/><Relationship Id="rId146" Type="http://schemas.openxmlformats.org/officeDocument/2006/relationships/hyperlink" Target="mailto:0911001@gspharma.com" TargetMode="External"/><Relationship Id="rId167" Type="http://schemas.openxmlformats.org/officeDocument/2006/relationships/hyperlink" Target="mailto:0911001@gspharma.com" TargetMode="External"/><Relationship Id="rId7" Type="http://schemas.openxmlformats.org/officeDocument/2006/relationships/hyperlink" Target="mailto:0913001@gspharma.com" TargetMode="External"/><Relationship Id="rId71" Type="http://schemas.openxmlformats.org/officeDocument/2006/relationships/hyperlink" Target="mailto:0911001@gspharma.com" TargetMode="External"/><Relationship Id="rId92" Type="http://schemas.openxmlformats.org/officeDocument/2006/relationships/hyperlink" Target="mailto:0911001@gspharma.com" TargetMode="External"/><Relationship Id="rId162" Type="http://schemas.openxmlformats.org/officeDocument/2006/relationships/hyperlink" Target="mailto:0911001@gspharma.com" TargetMode="External"/><Relationship Id="rId2" Type="http://schemas.openxmlformats.org/officeDocument/2006/relationships/hyperlink" Target="mailto:0311209@gspharma.com" TargetMode="External"/><Relationship Id="rId29" Type="http://schemas.openxmlformats.org/officeDocument/2006/relationships/hyperlink" Target="mailto:0311205@gspharma.com" TargetMode="External"/><Relationship Id="rId24" Type="http://schemas.openxmlformats.org/officeDocument/2006/relationships/hyperlink" Target="mailto:0311205@gspharma.com" TargetMode="External"/><Relationship Id="rId40" Type="http://schemas.openxmlformats.org/officeDocument/2006/relationships/hyperlink" Target="mailto:0311205@gspharma.com" TargetMode="External"/><Relationship Id="rId45" Type="http://schemas.openxmlformats.org/officeDocument/2006/relationships/hyperlink" Target="mailto:0311205@gspharma.com" TargetMode="External"/><Relationship Id="rId66" Type="http://schemas.openxmlformats.org/officeDocument/2006/relationships/hyperlink" Target="mailto:0911001@gspharma.com" TargetMode="External"/><Relationship Id="rId87" Type="http://schemas.openxmlformats.org/officeDocument/2006/relationships/hyperlink" Target="mailto:0911001@gspharma.com" TargetMode="External"/><Relationship Id="rId110" Type="http://schemas.openxmlformats.org/officeDocument/2006/relationships/hyperlink" Target="mailto:0911001@gspharma.com" TargetMode="External"/><Relationship Id="rId115" Type="http://schemas.openxmlformats.org/officeDocument/2006/relationships/hyperlink" Target="mailto:0911001@gspharma.com" TargetMode="External"/><Relationship Id="rId131" Type="http://schemas.openxmlformats.org/officeDocument/2006/relationships/hyperlink" Target="mailto:0911001@gspharma.com" TargetMode="External"/><Relationship Id="rId136" Type="http://schemas.openxmlformats.org/officeDocument/2006/relationships/hyperlink" Target="mailto:0911001@gspharma.com" TargetMode="External"/><Relationship Id="rId157" Type="http://schemas.openxmlformats.org/officeDocument/2006/relationships/hyperlink" Target="mailto:0911001@gspharma.com" TargetMode="External"/><Relationship Id="rId178" Type="http://schemas.openxmlformats.org/officeDocument/2006/relationships/hyperlink" Target="mailto:0911001@gspharma.com" TargetMode="External"/><Relationship Id="rId61" Type="http://schemas.openxmlformats.org/officeDocument/2006/relationships/hyperlink" Target="mailto:0911001@gspharma.com" TargetMode="External"/><Relationship Id="rId82" Type="http://schemas.openxmlformats.org/officeDocument/2006/relationships/hyperlink" Target="mailto:0911001@gspharma.com" TargetMode="External"/><Relationship Id="rId152" Type="http://schemas.openxmlformats.org/officeDocument/2006/relationships/hyperlink" Target="mailto:0911001@gspharma.com" TargetMode="External"/><Relationship Id="rId173" Type="http://schemas.openxmlformats.org/officeDocument/2006/relationships/hyperlink" Target="mailto:0911001@gspharma.com" TargetMode="External"/><Relationship Id="rId19" Type="http://schemas.openxmlformats.org/officeDocument/2006/relationships/hyperlink" Target="mailto:0311205@gspharma.com" TargetMode="External"/><Relationship Id="rId14" Type="http://schemas.openxmlformats.org/officeDocument/2006/relationships/hyperlink" Target="mailto:0311205@gspharma.com" TargetMode="External"/><Relationship Id="rId30" Type="http://schemas.openxmlformats.org/officeDocument/2006/relationships/hyperlink" Target="mailto:0311205@gspharma.com" TargetMode="External"/><Relationship Id="rId35" Type="http://schemas.openxmlformats.org/officeDocument/2006/relationships/hyperlink" Target="mailto:0311205@gspharma.com" TargetMode="External"/><Relationship Id="rId56" Type="http://schemas.openxmlformats.org/officeDocument/2006/relationships/hyperlink" Target="mailto:0911001@gspharma.com" TargetMode="External"/><Relationship Id="rId77" Type="http://schemas.openxmlformats.org/officeDocument/2006/relationships/hyperlink" Target="mailto:0911001@gspharma.com" TargetMode="External"/><Relationship Id="rId100" Type="http://schemas.openxmlformats.org/officeDocument/2006/relationships/hyperlink" Target="mailto:0911001@gspharma.com" TargetMode="External"/><Relationship Id="rId105" Type="http://schemas.openxmlformats.org/officeDocument/2006/relationships/hyperlink" Target="mailto:0911001@gspharma.com" TargetMode="External"/><Relationship Id="rId126" Type="http://schemas.openxmlformats.org/officeDocument/2006/relationships/hyperlink" Target="mailto:0911001@gspharma.com" TargetMode="External"/><Relationship Id="rId147" Type="http://schemas.openxmlformats.org/officeDocument/2006/relationships/hyperlink" Target="mailto:0911001@gspharma.com" TargetMode="External"/><Relationship Id="rId168" Type="http://schemas.openxmlformats.org/officeDocument/2006/relationships/hyperlink" Target="mailto:0911001@gspharma.com" TargetMode="External"/><Relationship Id="rId8" Type="http://schemas.openxmlformats.org/officeDocument/2006/relationships/hyperlink" Target="mailto:89@gspharma.com" TargetMode="External"/><Relationship Id="rId51" Type="http://schemas.openxmlformats.org/officeDocument/2006/relationships/hyperlink" Target="mailto:0911001@gspharma.com" TargetMode="External"/><Relationship Id="rId72" Type="http://schemas.openxmlformats.org/officeDocument/2006/relationships/hyperlink" Target="mailto:0911001@gspharma.com" TargetMode="External"/><Relationship Id="rId93" Type="http://schemas.openxmlformats.org/officeDocument/2006/relationships/hyperlink" Target="mailto:0911001@gspharma.com" TargetMode="External"/><Relationship Id="rId98" Type="http://schemas.openxmlformats.org/officeDocument/2006/relationships/hyperlink" Target="mailto:0911001@gspharma.com" TargetMode="External"/><Relationship Id="rId121" Type="http://schemas.openxmlformats.org/officeDocument/2006/relationships/hyperlink" Target="mailto:0911001@gspharma.com" TargetMode="External"/><Relationship Id="rId142" Type="http://schemas.openxmlformats.org/officeDocument/2006/relationships/hyperlink" Target="mailto:0911001@gspharma.com" TargetMode="External"/><Relationship Id="rId163" Type="http://schemas.openxmlformats.org/officeDocument/2006/relationships/hyperlink" Target="mailto:0911001@gspharma.com" TargetMode="External"/><Relationship Id="rId3" Type="http://schemas.openxmlformats.org/officeDocument/2006/relationships/hyperlink" Target="mailto:0311205@gspharma.com" TargetMode="External"/><Relationship Id="rId25" Type="http://schemas.openxmlformats.org/officeDocument/2006/relationships/hyperlink" Target="mailto:0311205@gspharma.com" TargetMode="External"/><Relationship Id="rId46" Type="http://schemas.openxmlformats.org/officeDocument/2006/relationships/hyperlink" Target="mailto:0311205@gspharma.com" TargetMode="External"/><Relationship Id="rId67" Type="http://schemas.openxmlformats.org/officeDocument/2006/relationships/hyperlink" Target="mailto:0911001@gspharma.com" TargetMode="External"/><Relationship Id="rId116" Type="http://schemas.openxmlformats.org/officeDocument/2006/relationships/hyperlink" Target="mailto:0911001@gspharma.com" TargetMode="External"/><Relationship Id="rId137" Type="http://schemas.openxmlformats.org/officeDocument/2006/relationships/hyperlink" Target="mailto:0911001@gspharma.com" TargetMode="External"/><Relationship Id="rId158" Type="http://schemas.openxmlformats.org/officeDocument/2006/relationships/hyperlink" Target="mailto:0911001@gspharma.com" TargetMode="External"/><Relationship Id="rId20" Type="http://schemas.openxmlformats.org/officeDocument/2006/relationships/hyperlink" Target="mailto:0311205@gspharma.com" TargetMode="External"/><Relationship Id="rId41" Type="http://schemas.openxmlformats.org/officeDocument/2006/relationships/hyperlink" Target="mailto:0311205@gspharma.com" TargetMode="External"/><Relationship Id="rId62" Type="http://schemas.openxmlformats.org/officeDocument/2006/relationships/hyperlink" Target="mailto:0911001@gspharma.com" TargetMode="External"/><Relationship Id="rId83" Type="http://schemas.openxmlformats.org/officeDocument/2006/relationships/hyperlink" Target="mailto:0911001@gspharma.com" TargetMode="External"/><Relationship Id="rId88" Type="http://schemas.openxmlformats.org/officeDocument/2006/relationships/hyperlink" Target="mailto:0911001@gspharma.com" TargetMode="External"/><Relationship Id="rId111" Type="http://schemas.openxmlformats.org/officeDocument/2006/relationships/hyperlink" Target="mailto:0911001@gspharma.com" TargetMode="External"/><Relationship Id="rId132" Type="http://schemas.openxmlformats.org/officeDocument/2006/relationships/hyperlink" Target="mailto:0911001@gspharma.com" TargetMode="External"/><Relationship Id="rId153" Type="http://schemas.openxmlformats.org/officeDocument/2006/relationships/hyperlink" Target="mailto:0911001@gspharma.com" TargetMode="External"/><Relationship Id="rId174" Type="http://schemas.openxmlformats.org/officeDocument/2006/relationships/hyperlink" Target="mailto:0911001@gspharma.com" TargetMode="External"/><Relationship Id="rId179" Type="http://schemas.openxmlformats.org/officeDocument/2006/relationships/hyperlink" Target="mailto:0911001@gspharma.com" TargetMode="External"/><Relationship Id="rId15" Type="http://schemas.openxmlformats.org/officeDocument/2006/relationships/hyperlink" Target="mailto:0311205@gspharma.com" TargetMode="External"/><Relationship Id="rId36" Type="http://schemas.openxmlformats.org/officeDocument/2006/relationships/hyperlink" Target="mailto:0311205@gspharma.com" TargetMode="External"/><Relationship Id="rId57" Type="http://schemas.openxmlformats.org/officeDocument/2006/relationships/hyperlink" Target="mailto:0911001@gspharma.com" TargetMode="External"/><Relationship Id="rId106" Type="http://schemas.openxmlformats.org/officeDocument/2006/relationships/hyperlink" Target="mailto:0911001@gspharma.com" TargetMode="External"/><Relationship Id="rId127" Type="http://schemas.openxmlformats.org/officeDocument/2006/relationships/hyperlink" Target="mailto:0911001@gspharma.com" TargetMode="External"/><Relationship Id="rId10" Type="http://schemas.openxmlformats.org/officeDocument/2006/relationships/hyperlink" Target="mailto:0311205@gspharma.com" TargetMode="External"/><Relationship Id="rId31" Type="http://schemas.openxmlformats.org/officeDocument/2006/relationships/hyperlink" Target="mailto:0311205@gspharma.com" TargetMode="External"/><Relationship Id="rId52" Type="http://schemas.openxmlformats.org/officeDocument/2006/relationships/hyperlink" Target="mailto:0911001@gspharma.com" TargetMode="External"/><Relationship Id="rId73" Type="http://schemas.openxmlformats.org/officeDocument/2006/relationships/hyperlink" Target="mailto:0911001@gspharma.com" TargetMode="External"/><Relationship Id="rId78" Type="http://schemas.openxmlformats.org/officeDocument/2006/relationships/hyperlink" Target="mailto:0911001@gspharma.com" TargetMode="External"/><Relationship Id="rId94" Type="http://schemas.openxmlformats.org/officeDocument/2006/relationships/hyperlink" Target="mailto:0911001@gspharma.com" TargetMode="External"/><Relationship Id="rId99" Type="http://schemas.openxmlformats.org/officeDocument/2006/relationships/hyperlink" Target="mailto:0911001@gspharma.com" TargetMode="External"/><Relationship Id="rId101" Type="http://schemas.openxmlformats.org/officeDocument/2006/relationships/hyperlink" Target="mailto:0911001@gspharma.com" TargetMode="External"/><Relationship Id="rId122" Type="http://schemas.openxmlformats.org/officeDocument/2006/relationships/hyperlink" Target="mailto:0911001@gspharma.com" TargetMode="External"/><Relationship Id="rId143" Type="http://schemas.openxmlformats.org/officeDocument/2006/relationships/hyperlink" Target="mailto:0911001@gspharma.com" TargetMode="External"/><Relationship Id="rId148" Type="http://schemas.openxmlformats.org/officeDocument/2006/relationships/hyperlink" Target="mailto:0911001@gspharma.com" TargetMode="External"/><Relationship Id="rId164" Type="http://schemas.openxmlformats.org/officeDocument/2006/relationships/hyperlink" Target="mailto:0911001@gspharma.com" TargetMode="External"/><Relationship Id="rId169" Type="http://schemas.openxmlformats.org/officeDocument/2006/relationships/hyperlink" Target="mailto:0911001@gspharma.com" TargetMode="External"/><Relationship Id="rId4" Type="http://schemas.openxmlformats.org/officeDocument/2006/relationships/hyperlink" Target="mailto:0311204@gspharma.com" TargetMode="External"/><Relationship Id="rId9" Type="http://schemas.openxmlformats.org/officeDocument/2006/relationships/hyperlink" Target="mailto:0311205@gspharma.com" TargetMode="External"/><Relationship Id="rId180" Type="http://schemas.openxmlformats.org/officeDocument/2006/relationships/hyperlink" Target="mailto:0911001@gspharma.com" TargetMode="External"/><Relationship Id="rId26" Type="http://schemas.openxmlformats.org/officeDocument/2006/relationships/hyperlink" Target="mailto:0311205@gspharma.com" TargetMode="External"/><Relationship Id="rId47" Type="http://schemas.openxmlformats.org/officeDocument/2006/relationships/hyperlink" Target="mailto:0912001@gspharma.com" TargetMode="External"/><Relationship Id="rId68" Type="http://schemas.openxmlformats.org/officeDocument/2006/relationships/hyperlink" Target="mailto:0911001@gspharma.com" TargetMode="External"/><Relationship Id="rId89" Type="http://schemas.openxmlformats.org/officeDocument/2006/relationships/hyperlink" Target="mailto:0911001@gspharma.com" TargetMode="External"/><Relationship Id="rId112" Type="http://schemas.openxmlformats.org/officeDocument/2006/relationships/hyperlink" Target="mailto:0911001@gspharma.com" TargetMode="External"/><Relationship Id="rId133" Type="http://schemas.openxmlformats.org/officeDocument/2006/relationships/hyperlink" Target="mailto:0911001@gspharma.com" TargetMode="External"/><Relationship Id="rId154" Type="http://schemas.openxmlformats.org/officeDocument/2006/relationships/hyperlink" Target="mailto:0911001@gspharma.com" TargetMode="External"/><Relationship Id="rId175" Type="http://schemas.openxmlformats.org/officeDocument/2006/relationships/hyperlink" Target="mailto:0911001@gspharma.com" TargetMode="External"/><Relationship Id="rId16" Type="http://schemas.openxmlformats.org/officeDocument/2006/relationships/hyperlink" Target="mailto:0311205@gspharma.com" TargetMode="External"/><Relationship Id="rId37" Type="http://schemas.openxmlformats.org/officeDocument/2006/relationships/hyperlink" Target="mailto:0311205@gspharma.com" TargetMode="External"/><Relationship Id="rId58" Type="http://schemas.openxmlformats.org/officeDocument/2006/relationships/hyperlink" Target="mailto:0911001@gspharma.com" TargetMode="External"/><Relationship Id="rId79" Type="http://schemas.openxmlformats.org/officeDocument/2006/relationships/hyperlink" Target="mailto:0911001@gspharma.com" TargetMode="External"/><Relationship Id="rId102" Type="http://schemas.openxmlformats.org/officeDocument/2006/relationships/hyperlink" Target="mailto:0911001@gspharma.com" TargetMode="External"/><Relationship Id="rId123" Type="http://schemas.openxmlformats.org/officeDocument/2006/relationships/hyperlink" Target="mailto:0911001@gspharma.com" TargetMode="External"/><Relationship Id="rId144" Type="http://schemas.openxmlformats.org/officeDocument/2006/relationships/hyperlink" Target="mailto:0911001@gspharma.com" TargetMode="External"/><Relationship Id="rId90" Type="http://schemas.openxmlformats.org/officeDocument/2006/relationships/hyperlink" Target="mailto:0911001@gspharma.com" TargetMode="External"/><Relationship Id="rId165" Type="http://schemas.openxmlformats.org/officeDocument/2006/relationships/hyperlink" Target="mailto:0911001@gspharma.com" TargetMode="External"/><Relationship Id="rId27" Type="http://schemas.openxmlformats.org/officeDocument/2006/relationships/hyperlink" Target="mailto:0311205@gspharma.com" TargetMode="External"/><Relationship Id="rId48" Type="http://schemas.openxmlformats.org/officeDocument/2006/relationships/hyperlink" Target="mailto:0311205@gspharma.com" TargetMode="External"/><Relationship Id="rId69" Type="http://schemas.openxmlformats.org/officeDocument/2006/relationships/hyperlink" Target="mailto:0911001@gspharma.com" TargetMode="External"/><Relationship Id="rId113" Type="http://schemas.openxmlformats.org/officeDocument/2006/relationships/hyperlink" Target="mailto:0911001@gspharma.com" TargetMode="External"/><Relationship Id="rId134" Type="http://schemas.openxmlformats.org/officeDocument/2006/relationships/hyperlink" Target="mailto:0911001@gspharma.com" TargetMode="External"/><Relationship Id="rId80" Type="http://schemas.openxmlformats.org/officeDocument/2006/relationships/hyperlink" Target="mailto:0911001@gspharma.com" TargetMode="External"/><Relationship Id="rId155" Type="http://schemas.openxmlformats.org/officeDocument/2006/relationships/hyperlink" Target="mailto:0911001@gspharma.com" TargetMode="External"/><Relationship Id="rId176" Type="http://schemas.openxmlformats.org/officeDocument/2006/relationships/hyperlink" Target="mailto:0911001@gspharma.com" TargetMode="External"/><Relationship Id="rId17" Type="http://schemas.openxmlformats.org/officeDocument/2006/relationships/hyperlink" Target="mailto:0311205@gspharma.com" TargetMode="External"/><Relationship Id="rId38" Type="http://schemas.openxmlformats.org/officeDocument/2006/relationships/hyperlink" Target="mailto:0311205@gspharma.com" TargetMode="External"/><Relationship Id="rId59" Type="http://schemas.openxmlformats.org/officeDocument/2006/relationships/hyperlink" Target="mailto:0911001@gspharma.com" TargetMode="External"/><Relationship Id="rId103" Type="http://schemas.openxmlformats.org/officeDocument/2006/relationships/hyperlink" Target="mailto:0911001@gspharma.com" TargetMode="External"/><Relationship Id="rId124" Type="http://schemas.openxmlformats.org/officeDocument/2006/relationships/hyperlink" Target="mailto:0911001@gspharma.com" TargetMode="External"/><Relationship Id="rId70" Type="http://schemas.openxmlformats.org/officeDocument/2006/relationships/hyperlink" Target="mailto:0911001@gspharma.com" TargetMode="External"/><Relationship Id="rId91" Type="http://schemas.openxmlformats.org/officeDocument/2006/relationships/hyperlink" Target="mailto:0911001@gspharma.com" TargetMode="External"/><Relationship Id="rId145" Type="http://schemas.openxmlformats.org/officeDocument/2006/relationships/hyperlink" Target="mailto:0911001@gspharma.com" TargetMode="External"/><Relationship Id="rId166" Type="http://schemas.openxmlformats.org/officeDocument/2006/relationships/hyperlink" Target="mailto:0911001@gspharma.com" TargetMode="External"/><Relationship Id="rId1" Type="http://schemas.openxmlformats.org/officeDocument/2006/relationships/hyperlink" Target="mailto:0311001@gspharma.com" TargetMode="External"/></Relationships>
</file>

<file path=xl/worksheets/_rels/sheet7.xml.rels><?xml version="1.0" encoding="UTF-8" standalone="yes"?>
<Relationships xmlns="http://schemas.openxmlformats.org/package/2006/relationships"><Relationship Id="rId117" Type="http://schemas.openxmlformats.org/officeDocument/2006/relationships/hyperlink" Target="mailto:0911001@gspharma.com" TargetMode="External"/><Relationship Id="rId21" Type="http://schemas.openxmlformats.org/officeDocument/2006/relationships/hyperlink" Target="mailto:0311205@gspharma.com" TargetMode="External"/><Relationship Id="rId42" Type="http://schemas.openxmlformats.org/officeDocument/2006/relationships/hyperlink" Target="mailto:0911001@gspharma.com" TargetMode="External"/><Relationship Id="rId63" Type="http://schemas.openxmlformats.org/officeDocument/2006/relationships/hyperlink" Target="mailto:0311205@gspharma.com" TargetMode="External"/><Relationship Id="rId84" Type="http://schemas.openxmlformats.org/officeDocument/2006/relationships/hyperlink" Target="mailto:0911001@gspharma.com" TargetMode="External"/><Relationship Id="rId138" Type="http://schemas.openxmlformats.org/officeDocument/2006/relationships/hyperlink" Target="mailto:0911001@gspharma.com" TargetMode="External"/><Relationship Id="rId159" Type="http://schemas.openxmlformats.org/officeDocument/2006/relationships/hyperlink" Target="mailto:0911001@gspharma.com" TargetMode="External"/><Relationship Id="rId170" Type="http://schemas.openxmlformats.org/officeDocument/2006/relationships/hyperlink" Target="mailto:0911001@gspharma.com" TargetMode="External"/><Relationship Id="rId191" Type="http://schemas.openxmlformats.org/officeDocument/2006/relationships/hyperlink" Target="mailto:0911001@gspharma.com" TargetMode="External"/><Relationship Id="rId205" Type="http://schemas.openxmlformats.org/officeDocument/2006/relationships/hyperlink" Target="mailto:0911001@gspharma.com" TargetMode="External"/><Relationship Id="rId107" Type="http://schemas.openxmlformats.org/officeDocument/2006/relationships/hyperlink" Target="mailto:0911001@gspharma.com" TargetMode="External"/><Relationship Id="rId11" Type="http://schemas.openxmlformats.org/officeDocument/2006/relationships/hyperlink" Target="mailto:0913001@gspharma.com" TargetMode="External"/><Relationship Id="rId32" Type="http://schemas.openxmlformats.org/officeDocument/2006/relationships/hyperlink" Target="mailto:0311205@gspharma.com" TargetMode="External"/><Relationship Id="rId53" Type="http://schemas.openxmlformats.org/officeDocument/2006/relationships/hyperlink" Target="mailto:0913001@gspharma.com" TargetMode="External"/><Relationship Id="rId74" Type="http://schemas.openxmlformats.org/officeDocument/2006/relationships/hyperlink" Target="mailto:0311205@gspharma.com" TargetMode="External"/><Relationship Id="rId128" Type="http://schemas.openxmlformats.org/officeDocument/2006/relationships/hyperlink" Target="mailto:0911001@gspharma.com" TargetMode="External"/><Relationship Id="rId149" Type="http://schemas.openxmlformats.org/officeDocument/2006/relationships/hyperlink" Target="mailto:0911001@gspharma.com" TargetMode="External"/><Relationship Id="rId5" Type="http://schemas.openxmlformats.org/officeDocument/2006/relationships/hyperlink" Target="mailto:87@gspharma.com" TargetMode="External"/><Relationship Id="rId95" Type="http://schemas.openxmlformats.org/officeDocument/2006/relationships/hyperlink" Target="mailto:0911001@gspharma.com" TargetMode="External"/><Relationship Id="rId160" Type="http://schemas.openxmlformats.org/officeDocument/2006/relationships/hyperlink" Target="mailto:0911001@gspharma.com" TargetMode="External"/><Relationship Id="rId181" Type="http://schemas.openxmlformats.org/officeDocument/2006/relationships/hyperlink" Target="mailto:0911001@gspharma.com" TargetMode="External"/><Relationship Id="rId22" Type="http://schemas.openxmlformats.org/officeDocument/2006/relationships/hyperlink" Target="mailto:0311205@gspharma.com" TargetMode="External"/><Relationship Id="rId43" Type="http://schemas.openxmlformats.org/officeDocument/2006/relationships/hyperlink" Target="mailto:0912001@gspharma.com" TargetMode="External"/><Relationship Id="rId64" Type="http://schemas.openxmlformats.org/officeDocument/2006/relationships/hyperlink" Target="mailto:0311205@gspharma.com" TargetMode="External"/><Relationship Id="rId118" Type="http://schemas.openxmlformats.org/officeDocument/2006/relationships/hyperlink" Target="mailto:0911001@gspharma.com" TargetMode="External"/><Relationship Id="rId139" Type="http://schemas.openxmlformats.org/officeDocument/2006/relationships/hyperlink" Target="mailto:0911001@gspharma.com" TargetMode="External"/><Relationship Id="rId85" Type="http://schemas.openxmlformats.org/officeDocument/2006/relationships/hyperlink" Target="mailto:0911001@gspharma.com" TargetMode="External"/><Relationship Id="rId150" Type="http://schemas.openxmlformats.org/officeDocument/2006/relationships/hyperlink" Target="mailto:0911001@gspharma.com" TargetMode="External"/><Relationship Id="rId171" Type="http://schemas.openxmlformats.org/officeDocument/2006/relationships/hyperlink" Target="mailto:0911001@gspharma.com" TargetMode="External"/><Relationship Id="rId192" Type="http://schemas.openxmlformats.org/officeDocument/2006/relationships/hyperlink" Target="mailto:0911001@gspharma.com" TargetMode="External"/><Relationship Id="rId206" Type="http://schemas.openxmlformats.org/officeDocument/2006/relationships/hyperlink" Target="mailto:0911001@gspharma.com" TargetMode="External"/><Relationship Id="rId12" Type="http://schemas.openxmlformats.org/officeDocument/2006/relationships/hyperlink" Target="mailto:0913001@gspharma.com" TargetMode="External"/><Relationship Id="rId33" Type="http://schemas.openxmlformats.org/officeDocument/2006/relationships/hyperlink" Target="mailto:0311205@gspharma.com" TargetMode="External"/><Relationship Id="rId108" Type="http://schemas.openxmlformats.org/officeDocument/2006/relationships/hyperlink" Target="mailto:0911001@gspharma.com" TargetMode="External"/><Relationship Id="rId129" Type="http://schemas.openxmlformats.org/officeDocument/2006/relationships/hyperlink" Target="mailto:0911001@gspharma.com" TargetMode="External"/><Relationship Id="rId54" Type="http://schemas.openxmlformats.org/officeDocument/2006/relationships/hyperlink" Target="mailto:0311205@gspharma.com" TargetMode="External"/><Relationship Id="rId75" Type="http://schemas.openxmlformats.org/officeDocument/2006/relationships/hyperlink" Target="mailto:0311205@gspharma.com" TargetMode="External"/><Relationship Id="rId96" Type="http://schemas.openxmlformats.org/officeDocument/2006/relationships/hyperlink" Target="mailto:0911001@gspharma.com" TargetMode="External"/><Relationship Id="rId140" Type="http://schemas.openxmlformats.org/officeDocument/2006/relationships/hyperlink" Target="mailto:0911001@gspharma.com" TargetMode="External"/><Relationship Id="rId161" Type="http://schemas.openxmlformats.org/officeDocument/2006/relationships/hyperlink" Target="mailto:0911001@gspharma.com" TargetMode="External"/><Relationship Id="rId182" Type="http://schemas.openxmlformats.org/officeDocument/2006/relationships/hyperlink" Target="mailto:0911001@gspharma.com" TargetMode="External"/><Relationship Id="rId6" Type="http://schemas.openxmlformats.org/officeDocument/2006/relationships/hyperlink" Target="mailto:0911001@gspharma.com" TargetMode="External"/><Relationship Id="rId23" Type="http://schemas.openxmlformats.org/officeDocument/2006/relationships/hyperlink" Target="mailto:0311205@gspharma.com" TargetMode="External"/><Relationship Id="rId119" Type="http://schemas.openxmlformats.org/officeDocument/2006/relationships/hyperlink" Target="mailto:0911001@gspharma.com" TargetMode="External"/><Relationship Id="rId44" Type="http://schemas.openxmlformats.org/officeDocument/2006/relationships/hyperlink" Target="mailto:0913001@gspharma.com" TargetMode="External"/><Relationship Id="rId65" Type="http://schemas.openxmlformats.org/officeDocument/2006/relationships/hyperlink" Target="mailto:0311205@gspharma.com" TargetMode="External"/><Relationship Id="rId86" Type="http://schemas.openxmlformats.org/officeDocument/2006/relationships/hyperlink" Target="mailto:0911001@gspharma.com" TargetMode="External"/><Relationship Id="rId130" Type="http://schemas.openxmlformats.org/officeDocument/2006/relationships/hyperlink" Target="mailto:0911001@gspharma.com" TargetMode="External"/><Relationship Id="rId151" Type="http://schemas.openxmlformats.org/officeDocument/2006/relationships/hyperlink" Target="mailto:0911001@gspharma.com" TargetMode="External"/><Relationship Id="rId172" Type="http://schemas.openxmlformats.org/officeDocument/2006/relationships/hyperlink" Target="mailto:0911001@gspharma.com" TargetMode="External"/><Relationship Id="rId193" Type="http://schemas.openxmlformats.org/officeDocument/2006/relationships/hyperlink" Target="mailto:0911001@gspharma.com" TargetMode="External"/><Relationship Id="rId207" Type="http://schemas.openxmlformats.org/officeDocument/2006/relationships/hyperlink" Target="mailto:0911001@gspharma.com" TargetMode="External"/><Relationship Id="rId13" Type="http://schemas.openxmlformats.org/officeDocument/2006/relationships/hyperlink" Target="mailto:0913001@gspharma.com" TargetMode="External"/><Relationship Id="rId109" Type="http://schemas.openxmlformats.org/officeDocument/2006/relationships/hyperlink" Target="mailto:0911001@gspharma.com" TargetMode="External"/><Relationship Id="rId34" Type="http://schemas.openxmlformats.org/officeDocument/2006/relationships/hyperlink" Target="mailto:0311205@gspharma.com" TargetMode="External"/><Relationship Id="rId55" Type="http://schemas.openxmlformats.org/officeDocument/2006/relationships/hyperlink" Target="mailto:0311205@gspharma.com" TargetMode="External"/><Relationship Id="rId76" Type="http://schemas.openxmlformats.org/officeDocument/2006/relationships/hyperlink" Target="mailto:0311205@gspharma.com" TargetMode="External"/><Relationship Id="rId97" Type="http://schemas.openxmlformats.org/officeDocument/2006/relationships/hyperlink" Target="mailto:0911001@gspharma.com" TargetMode="External"/><Relationship Id="rId120" Type="http://schemas.openxmlformats.org/officeDocument/2006/relationships/hyperlink" Target="mailto:0911001@gspharma.com" TargetMode="External"/><Relationship Id="rId141" Type="http://schemas.openxmlformats.org/officeDocument/2006/relationships/hyperlink" Target="mailto:0911001@gspharma.com" TargetMode="External"/><Relationship Id="rId7" Type="http://schemas.openxmlformats.org/officeDocument/2006/relationships/hyperlink" Target="mailto:0911001@gspharma.com" TargetMode="External"/><Relationship Id="rId162" Type="http://schemas.openxmlformats.org/officeDocument/2006/relationships/hyperlink" Target="mailto:0911001@gspharma.com" TargetMode="External"/><Relationship Id="rId183" Type="http://schemas.openxmlformats.org/officeDocument/2006/relationships/hyperlink" Target="mailto:0911001@gspharma.com" TargetMode="External"/><Relationship Id="rId24" Type="http://schemas.openxmlformats.org/officeDocument/2006/relationships/hyperlink" Target="mailto:0311205@gspharma.com" TargetMode="External"/><Relationship Id="rId45" Type="http://schemas.openxmlformats.org/officeDocument/2006/relationships/hyperlink" Target="mailto:0311205@gspharma.com" TargetMode="External"/><Relationship Id="rId66" Type="http://schemas.openxmlformats.org/officeDocument/2006/relationships/hyperlink" Target="mailto:0311205@gspharma.com" TargetMode="External"/><Relationship Id="rId87" Type="http://schemas.openxmlformats.org/officeDocument/2006/relationships/hyperlink" Target="mailto:0911001@gspharma.com" TargetMode="External"/><Relationship Id="rId110" Type="http://schemas.openxmlformats.org/officeDocument/2006/relationships/hyperlink" Target="mailto:0911001@gspharma.com" TargetMode="External"/><Relationship Id="rId131" Type="http://schemas.openxmlformats.org/officeDocument/2006/relationships/hyperlink" Target="mailto:0911001@gspharma.com" TargetMode="External"/><Relationship Id="rId152" Type="http://schemas.openxmlformats.org/officeDocument/2006/relationships/hyperlink" Target="mailto:0911001@gspharma.com" TargetMode="External"/><Relationship Id="rId173" Type="http://schemas.openxmlformats.org/officeDocument/2006/relationships/hyperlink" Target="mailto:0911001@gspharma.com" TargetMode="External"/><Relationship Id="rId194" Type="http://schemas.openxmlformats.org/officeDocument/2006/relationships/hyperlink" Target="mailto:0911001@gspharma.com" TargetMode="External"/><Relationship Id="rId208" Type="http://schemas.openxmlformats.org/officeDocument/2006/relationships/hyperlink" Target="mailto:0911001@gspharma.com" TargetMode="External"/><Relationship Id="rId19" Type="http://schemas.openxmlformats.org/officeDocument/2006/relationships/hyperlink" Target="mailto:0913001@gspharma.com" TargetMode="External"/><Relationship Id="rId14" Type="http://schemas.openxmlformats.org/officeDocument/2006/relationships/hyperlink" Target="mailto:0913001@gspharma.com" TargetMode="External"/><Relationship Id="rId30" Type="http://schemas.openxmlformats.org/officeDocument/2006/relationships/hyperlink" Target="mailto:0311205@gspharma.com" TargetMode="External"/><Relationship Id="rId35" Type="http://schemas.openxmlformats.org/officeDocument/2006/relationships/hyperlink" Target="mailto:0311205@gspharma.com" TargetMode="External"/><Relationship Id="rId56" Type="http://schemas.openxmlformats.org/officeDocument/2006/relationships/hyperlink" Target="mailto:0311205@gspharma.com" TargetMode="External"/><Relationship Id="rId77" Type="http://schemas.openxmlformats.org/officeDocument/2006/relationships/hyperlink" Target="mailto:0311205@gspharma.com" TargetMode="External"/><Relationship Id="rId100" Type="http://schemas.openxmlformats.org/officeDocument/2006/relationships/hyperlink" Target="mailto:0911001@gspharma.com" TargetMode="External"/><Relationship Id="rId105" Type="http://schemas.openxmlformats.org/officeDocument/2006/relationships/hyperlink" Target="mailto:0911001@gspharma.com" TargetMode="External"/><Relationship Id="rId126" Type="http://schemas.openxmlformats.org/officeDocument/2006/relationships/hyperlink" Target="mailto:0911001@gspharma.com" TargetMode="External"/><Relationship Id="rId147" Type="http://schemas.openxmlformats.org/officeDocument/2006/relationships/hyperlink" Target="mailto:0911001@gspharma.com" TargetMode="External"/><Relationship Id="rId168" Type="http://schemas.openxmlformats.org/officeDocument/2006/relationships/hyperlink" Target="mailto:0911001@gspharma.com" TargetMode="External"/><Relationship Id="rId8" Type="http://schemas.openxmlformats.org/officeDocument/2006/relationships/hyperlink" Target="mailto:0911001@gspharma.com" TargetMode="External"/><Relationship Id="rId51" Type="http://schemas.openxmlformats.org/officeDocument/2006/relationships/hyperlink" Target="mailto:0911001@gspharma.com" TargetMode="External"/><Relationship Id="rId72" Type="http://schemas.openxmlformats.org/officeDocument/2006/relationships/hyperlink" Target="mailto:0311205@gspharma.com" TargetMode="External"/><Relationship Id="rId93" Type="http://schemas.openxmlformats.org/officeDocument/2006/relationships/hyperlink" Target="mailto:0911001@gspharma.com" TargetMode="External"/><Relationship Id="rId98" Type="http://schemas.openxmlformats.org/officeDocument/2006/relationships/hyperlink" Target="mailto:0911001@gspharma.com" TargetMode="External"/><Relationship Id="rId121" Type="http://schemas.openxmlformats.org/officeDocument/2006/relationships/hyperlink" Target="mailto:0911001@gspharma.com" TargetMode="External"/><Relationship Id="rId142" Type="http://schemas.openxmlformats.org/officeDocument/2006/relationships/hyperlink" Target="mailto:0911001@gspharma.com" TargetMode="External"/><Relationship Id="rId163" Type="http://schemas.openxmlformats.org/officeDocument/2006/relationships/hyperlink" Target="mailto:0911001@gspharma.com" TargetMode="External"/><Relationship Id="rId184" Type="http://schemas.openxmlformats.org/officeDocument/2006/relationships/hyperlink" Target="mailto:0911001@gspharma.com" TargetMode="External"/><Relationship Id="rId189" Type="http://schemas.openxmlformats.org/officeDocument/2006/relationships/hyperlink" Target="mailto:0911001@gspharma.com" TargetMode="External"/><Relationship Id="rId3" Type="http://schemas.openxmlformats.org/officeDocument/2006/relationships/hyperlink" Target="mailto:0311205@gspharma.com" TargetMode="External"/><Relationship Id="rId25" Type="http://schemas.openxmlformats.org/officeDocument/2006/relationships/hyperlink" Target="mailto:0311205@gspharma.com" TargetMode="External"/><Relationship Id="rId46" Type="http://schemas.openxmlformats.org/officeDocument/2006/relationships/hyperlink" Target="mailto:0311205@gspharma.com" TargetMode="External"/><Relationship Id="rId67" Type="http://schemas.openxmlformats.org/officeDocument/2006/relationships/hyperlink" Target="mailto:0311205@gspharma.com" TargetMode="External"/><Relationship Id="rId116" Type="http://schemas.openxmlformats.org/officeDocument/2006/relationships/hyperlink" Target="mailto:0911001@gspharma.com" TargetMode="External"/><Relationship Id="rId137" Type="http://schemas.openxmlformats.org/officeDocument/2006/relationships/hyperlink" Target="mailto:0911001@gspharma.com" TargetMode="External"/><Relationship Id="rId158" Type="http://schemas.openxmlformats.org/officeDocument/2006/relationships/hyperlink" Target="mailto:0911001@gspharma.com" TargetMode="External"/><Relationship Id="rId20" Type="http://schemas.openxmlformats.org/officeDocument/2006/relationships/hyperlink" Target="mailto:0311205@gspharma.com" TargetMode="External"/><Relationship Id="rId41" Type="http://schemas.openxmlformats.org/officeDocument/2006/relationships/hyperlink" Target="mailto:0311205@gspharma.com" TargetMode="External"/><Relationship Id="rId62" Type="http://schemas.openxmlformats.org/officeDocument/2006/relationships/hyperlink" Target="mailto:0311205@gspharma.com" TargetMode="External"/><Relationship Id="rId83" Type="http://schemas.openxmlformats.org/officeDocument/2006/relationships/hyperlink" Target="mailto:0911001@gspharma.com" TargetMode="External"/><Relationship Id="rId88" Type="http://schemas.openxmlformats.org/officeDocument/2006/relationships/hyperlink" Target="mailto:0911001@gspharma.com" TargetMode="External"/><Relationship Id="rId111" Type="http://schemas.openxmlformats.org/officeDocument/2006/relationships/hyperlink" Target="mailto:0911001@gspharma.com" TargetMode="External"/><Relationship Id="rId132" Type="http://schemas.openxmlformats.org/officeDocument/2006/relationships/hyperlink" Target="mailto:0911001@gspharma.com" TargetMode="External"/><Relationship Id="rId153" Type="http://schemas.openxmlformats.org/officeDocument/2006/relationships/hyperlink" Target="mailto:0911001@gspharma.com" TargetMode="External"/><Relationship Id="rId174" Type="http://schemas.openxmlformats.org/officeDocument/2006/relationships/hyperlink" Target="mailto:0911001@gspharma.com" TargetMode="External"/><Relationship Id="rId179" Type="http://schemas.openxmlformats.org/officeDocument/2006/relationships/hyperlink" Target="mailto:0911001@gspharma.com" TargetMode="External"/><Relationship Id="rId195" Type="http://schemas.openxmlformats.org/officeDocument/2006/relationships/hyperlink" Target="mailto:0911001@gspharma.com" TargetMode="External"/><Relationship Id="rId209" Type="http://schemas.openxmlformats.org/officeDocument/2006/relationships/hyperlink" Target="mailto:0911001@gspharma.com" TargetMode="External"/><Relationship Id="rId190" Type="http://schemas.openxmlformats.org/officeDocument/2006/relationships/hyperlink" Target="mailto:0911001@gspharma.com" TargetMode="External"/><Relationship Id="rId204" Type="http://schemas.openxmlformats.org/officeDocument/2006/relationships/hyperlink" Target="mailto:0911001@gspharma.com" TargetMode="External"/><Relationship Id="rId15" Type="http://schemas.openxmlformats.org/officeDocument/2006/relationships/hyperlink" Target="mailto:89@gspharma.com" TargetMode="External"/><Relationship Id="rId36" Type="http://schemas.openxmlformats.org/officeDocument/2006/relationships/hyperlink" Target="mailto:0311205@gspharma.com" TargetMode="External"/><Relationship Id="rId57" Type="http://schemas.openxmlformats.org/officeDocument/2006/relationships/hyperlink" Target="mailto:0311205@gspharma.com" TargetMode="External"/><Relationship Id="rId106" Type="http://schemas.openxmlformats.org/officeDocument/2006/relationships/hyperlink" Target="mailto:0911001@gspharma.com" TargetMode="External"/><Relationship Id="rId127" Type="http://schemas.openxmlformats.org/officeDocument/2006/relationships/hyperlink" Target="mailto:0911001@gspharma.com" TargetMode="External"/><Relationship Id="rId10" Type="http://schemas.openxmlformats.org/officeDocument/2006/relationships/hyperlink" Target="mailto:0912001@gspharma.com" TargetMode="External"/><Relationship Id="rId31" Type="http://schemas.openxmlformats.org/officeDocument/2006/relationships/hyperlink" Target="mailto:0311205@gspharma.com" TargetMode="External"/><Relationship Id="rId52" Type="http://schemas.openxmlformats.org/officeDocument/2006/relationships/hyperlink" Target="mailto:0912001@gspharma.com" TargetMode="External"/><Relationship Id="rId73" Type="http://schemas.openxmlformats.org/officeDocument/2006/relationships/hyperlink" Target="mailto:0311205@gspharma.com" TargetMode="External"/><Relationship Id="rId78" Type="http://schemas.openxmlformats.org/officeDocument/2006/relationships/hyperlink" Target="mailto:0913001@gspharma.com" TargetMode="External"/><Relationship Id="rId94" Type="http://schemas.openxmlformats.org/officeDocument/2006/relationships/hyperlink" Target="mailto:0911001@gspharma.com" TargetMode="External"/><Relationship Id="rId99" Type="http://schemas.openxmlformats.org/officeDocument/2006/relationships/hyperlink" Target="mailto:0911001@gspharma.com" TargetMode="External"/><Relationship Id="rId101" Type="http://schemas.openxmlformats.org/officeDocument/2006/relationships/hyperlink" Target="mailto:0911001@gspharma.com" TargetMode="External"/><Relationship Id="rId122" Type="http://schemas.openxmlformats.org/officeDocument/2006/relationships/hyperlink" Target="mailto:0911001@gspharma.com" TargetMode="External"/><Relationship Id="rId143" Type="http://schemas.openxmlformats.org/officeDocument/2006/relationships/hyperlink" Target="mailto:0911001@gspharma.com" TargetMode="External"/><Relationship Id="rId148" Type="http://schemas.openxmlformats.org/officeDocument/2006/relationships/hyperlink" Target="mailto:0911001@gspharma.com" TargetMode="External"/><Relationship Id="rId164" Type="http://schemas.openxmlformats.org/officeDocument/2006/relationships/hyperlink" Target="mailto:0911001@gspharma.com" TargetMode="External"/><Relationship Id="rId169" Type="http://schemas.openxmlformats.org/officeDocument/2006/relationships/hyperlink" Target="mailto:0911001@gspharma.com" TargetMode="External"/><Relationship Id="rId185" Type="http://schemas.openxmlformats.org/officeDocument/2006/relationships/hyperlink" Target="mailto:0911001@gspharma.com" TargetMode="External"/><Relationship Id="rId4" Type="http://schemas.openxmlformats.org/officeDocument/2006/relationships/hyperlink" Target="mailto:0311204@gspharma.com" TargetMode="External"/><Relationship Id="rId9" Type="http://schemas.openxmlformats.org/officeDocument/2006/relationships/hyperlink" Target="mailto:0911001@gspharma.com" TargetMode="External"/><Relationship Id="rId180" Type="http://schemas.openxmlformats.org/officeDocument/2006/relationships/hyperlink" Target="mailto:0911001@gspharma.com" TargetMode="External"/><Relationship Id="rId210" Type="http://schemas.openxmlformats.org/officeDocument/2006/relationships/hyperlink" Target="mailto:0911001@gspharma.com" TargetMode="External"/><Relationship Id="rId26" Type="http://schemas.openxmlformats.org/officeDocument/2006/relationships/hyperlink" Target="mailto:0311205@gspharma.com" TargetMode="External"/><Relationship Id="rId47" Type="http://schemas.openxmlformats.org/officeDocument/2006/relationships/hyperlink" Target="mailto:0911001@gspharma.com" TargetMode="External"/><Relationship Id="rId68" Type="http://schemas.openxmlformats.org/officeDocument/2006/relationships/hyperlink" Target="mailto:0311205@gspharma.com" TargetMode="External"/><Relationship Id="rId89" Type="http://schemas.openxmlformats.org/officeDocument/2006/relationships/hyperlink" Target="mailto:0911001@gspharma.com" TargetMode="External"/><Relationship Id="rId112" Type="http://schemas.openxmlformats.org/officeDocument/2006/relationships/hyperlink" Target="mailto:0911001@gspharma.com" TargetMode="External"/><Relationship Id="rId133" Type="http://schemas.openxmlformats.org/officeDocument/2006/relationships/hyperlink" Target="mailto:0911001@gspharma.com" TargetMode="External"/><Relationship Id="rId154" Type="http://schemas.openxmlformats.org/officeDocument/2006/relationships/hyperlink" Target="mailto:0911001@gspharma.com" TargetMode="External"/><Relationship Id="rId175" Type="http://schemas.openxmlformats.org/officeDocument/2006/relationships/hyperlink" Target="mailto:0911001@gspharma.com" TargetMode="External"/><Relationship Id="rId196" Type="http://schemas.openxmlformats.org/officeDocument/2006/relationships/hyperlink" Target="mailto:0911001@gspharma.com" TargetMode="External"/><Relationship Id="rId200" Type="http://schemas.openxmlformats.org/officeDocument/2006/relationships/hyperlink" Target="mailto:0911001@gspharma.com" TargetMode="External"/><Relationship Id="rId16" Type="http://schemas.openxmlformats.org/officeDocument/2006/relationships/hyperlink" Target="mailto:0911001@gspharma.com" TargetMode="External"/><Relationship Id="rId37" Type="http://schemas.openxmlformats.org/officeDocument/2006/relationships/hyperlink" Target="mailto:0311205@gspharma.com" TargetMode="External"/><Relationship Id="rId58" Type="http://schemas.openxmlformats.org/officeDocument/2006/relationships/hyperlink" Target="mailto:0311205@gspharma.com" TargetMode="External"/><Relationship Id="rId79" Type="http://schemas.openxmlformats.org/officeDocument/2006/relationships/hyperlink" Target="mailto:0912001@gspharma.com" TargetMode="External"/><Relationship Id="rId102" Type="http://schemas.openxmlformats.org/officeDocument/2006/relationships/hyperlink" Target="mailto:0911001@gspharma.com" TargetMode="External"/><Relationship Id="rId123" Type="http://schemas.openxmlformats.org/officeDocument/2006/relationships/hyperlink" Target="mailto:0911001@gspharma.com" TargetMode="External"/><Relationship Id="rId144" Type="http://schemas.openxmlformats.org/officeDocument/2006/relationships/hyperlink" Target="mailto:0911001@gspharma.com" TargetMode="External"/><Relationship Id="rId90" Type="http://schemas.openxmlformats.org/officeDocument/2006/relationships/hyperlink" Target="mailto:0911001@gspharma.com" TargetMode="External"/><Relationship Id="rId165" Type="http://schemas.openxmlformats.org/officeDocument/2006/relationships/hyperlink" Target="mailto:0911001@gspharma.com" TargetMode="External"/><Relationship Id="rId186" Type="http://schemas.openxmlformats.org/officeDocument/2006/relationships/hyperlink" Target="mailto:0911001@gspharma.com" TargetMode="External"/><Relationship Id="rId211" Type="http://schemas.openxmlformats.org/officeDocument/2006/relationships/hyperlink" Target="mailto:0911001@gspharma.com" TargetMode="External"/><Relationship Id="rId27" Type="http://schemas.openxmlformats.org/officeDocument/2006/relationships/hyperlink" Target="mailto:0311205@gspharma.com" TargetMode="External"/><Relationship Id="rId48" Type="http://schemas.openxmlformats.org/officeDocument/2006/relationships/hyperlink" Target="mailto:0912001@gspharma.com" TargetMode="External"/><Relationship Id="rId69" Type="http://schemas.openxmlformats.org/officeDocument/2006/relationships/hyperlink" Target="mailto:0311205@gspharma.com" TargetMode="External"/><Relationship Id="rId113" Type="http://schemas.openxmlformats.org/officeDocument/2006/relationships/hyperlink" Target="mailto:0911001@gspharma.com" TargetMode="External"/><Relationship Id="rId134" Type="http://schemas.openxmlformats.org/officeDocument/2006/relationships/hyperlink" Target="mailto:0911001@gspharma.com" TargetMode="External"/><Relationship Id="rId80" Type="http://schemas.openxmlformats.org/officeDocument/2006/relationships/hyperlink" Target="mailto:0311205@gspharma.com" TargetMode="External"/><Relationship Id="rId155" Type="http://schemas.openxmlformats.org/officeDocument/2006/relationships/hyperlink" Target="mailto:0911001@gspharma.com" TargetMode="External"/><Relationship Id="rId176" Type="http://schemas.openxmlformats.org/officeDocument/2006/relationships/hyperlink" Target="mailto:0911001@gspharma.com" TargetMode="External"/><Relationship Id="rId197" Type="http://schemas.openxmlformats.org/officeDocument/2006/relationships/hyperlink" Target="mailto:0911001@gspharma.com" TargetMode="External"/><Relationship Id="rId201" Type="http://schemas.openxmlformats.org/officeDocument/2006/relationships/hyperlink" Target="mailto:0911001@gspharma.com" TargetMode="External"/><Relationship Id="rId17" Type="http://schemas.openxmlformats.org/officeDocument/2006/relationships/hyperlink" Target="mailto:0912001@gspharma.com" TargetMode="External"/><Relationship Id="rId38" Type="http://schemas.openxmlformats.org/officeDocument/2006/relationships/hyperlink" Target="mailto:0911001@gspharma.com" TargetMode="External"/><Relationship Id="rId59" Type="http://schemas.openxmlformats.org/officeDocument/2006/relationships/hyperlink" Target="mailto:0311205@gspharma.com" TargetMode="External"/><Relationship Id="rId103" Type="http://schemas.openxmlformats.org/officeDocument/2006/relationships/hyperlink" Target="mailto:0911001@gspharma.com" TargetMode="External"/><Relationship Id="rId124" Type="http://schemas.openxmlformats.org/officeDocument/2006/relationships/hyperlink" Target="mailto:0911001@gspharma.com" TargetMode="External"/><Relationship Id="rId70" Type="http://schemas.openxmlformats.org/officeDocument/2006/relationships/hyperlink" Target="mailto:0311205@gspharma.com" TargetMode="External"/><Relationship Id="rId91" Type="http://schemas.openxmlformats.org/officeDocument/2006/relationships/hyperlink" Target="mailto:0911001@gspharma.com" TargetMode="External"/><Relationship Id="rId145" Type="http://schemas.openxmlformats.org/officeDocument/2006/relationships/hyperlink" Target="mailto:0911001@gspharma.com" TargetMode="External"/><Relationship Id="rId166" Type="http://schemas.openxmlformats.org/officeDocument/2006/relationships/hyperlink" Target="mailto:0911001@gspharma.com" TargetMode="External"/><Relationship Id="rId187" Type="http://schemas.openxmlformats.org/officeDocument/2006/relationships/hyperlink" Target="mailto:0911001@gspharma.com" TargetMode="External"/><Relationship Id="rId1" Type="http://schemas.openxmlformats.org/officeDocument/2006/relationships/hyperlink" Target="mailto:0311001@gspharma.com" TargetMode="External"/><Relationship Id="rId212" Type="http://schemas.openxmlformats.org/officeDocument/2006/relationships/hyperlink" Target="mailto:0911001@gspharma.com" TargetMode="External"/><Relationship Id="rId28" Type="http://schemas.openxmlformats.org/officeDocument/2006/relationships/hyperlink" Target="mailto:0311205@gspharma.com" TargetMode="External"/><Relationship Id="rId49" Type="http://schemas.openxmlformats.org/officeDocument/2006/relationships/hyperlink" Target="mailto:0913001@gspharma.com" TargetMode="External"/><Relationship Id="rId114" Type="http://schemas.openxmlformats.org/officeDocument/2006/relationships/hyperlink" Target="mailto:0911001@gspharma.com" TargetMode="External"/><Relationship Id="rId60" Type="http://schemas.openxmlformats.org/officeDocument/2006/relationships/hyperlink" Target="mailto:0311205@gspharma.com" TargetMode="External"/><Relationship Id="rId81" Type="http://schemas.openxmlformats.org/officeDocument/2006/relationships/hyperlink" Target="mailto:0311205@gspharma.com" TargetMode="External"/><Relationship Id="rId135" Type="http://schemas.openxmlformats.org/officeDocument/2006/relationships/hyperlink" Target="mailto:0911001@gspharma.com" TargetMode="External"/><Relationship Id="rId156" Type="http://schemas.openxmlformats.org/officeDocument/2006/relationships/hyperlink" Target="mailto:0911001@gspharma.com" TargetMode="External"/><Relationship Id="rId177" Type="http://schemas.openxmlformats.org/officeDocument/2006/relationships/hyperlink" Target="mailto:0911001@gspharma.com" TargetMode="External"/><Relationship Id="rId198" Type="http://schemas.openxmlformats.org/officeDocument/2006/relationships/hyperlink" Target="mailto:0911001@gspharma.com" TargetMode="External"/><Relationship Id="rId202" Type="http://schemas.openxmlformats.org/officeDocument/2006/relationships/hyperlink" Target="mailto:0911001@gspharma.com" TargetMode="External"/><Relationship Id="rId18" Type="http://schemas.openxmlformats.org/officeDocument/2006/relationships/hyperlink" Target="mailto:0913001@gspharma.com" TargetMode="External"/><Relationship Id="rId39" Type="http://schemas.openxmlformats.org/officeDocument/2006/relationships/hyperlink" Target="mailto:0912001@gspharma.com" TargetMode="External"/><Relationship Id="rId50" Type="http://schemas.openxmlformats.org/officeDocument/2006/relationships/hyperlink" Target="mailto:0311205@gspharma.com" TargetMode="External"/><Relationship Id="rId104" Type="http://schemas.openxmlformats.org/officeDocument/2006/relationships/hyperlink" Target="mailto:0911001@gspharma.com" TargetMode="External"/><Relationship Id="rId125" Type="http://schemas.openxmlformats.org/officeDocument/2006/relationships/hyperlink" Target="mailto:0911001@gspharma.com" TargetMode="External"/><Relationship Id="rId146" Type="http://schemas.openxmlformats.org/officeDocument/2006/relationships/hyperlink" Target="mailto:0911001@gspharma.com" TargetMode="External"/><Relationship Id="rId167" Type="http://schemas.openxmlformats.org/officeDocument/2006/relationships/hyperlink" Target="mailto:0911001@gspharma.com" TargetMode="External"/><Relationship Id="rId188" Type="http://schemas.openxmlformats.org/officeDocument/2006/relationships/hyperlink" Target="mailto:0911001@gspharma.com" TargetMode="External"/><Relationship Id="rId71" Type="http://schemas.openxmlformats.org/officeDocument/2006/relationships/hyperlink" Target="mailto:0311205@gspharma.com" TargetMode="External"/><Relationship Id="rId92" Type="http://schemas.openxmlformats.org/officeDocument/2006/relationships/hyperlink" Target="mailto:0911001@gspharma.com" TargetMode="External"/><Relationship Id="rId213" Type="http://schemas.openxmlformats.org/officeDocument/2006/relationships/printerSettings" Target="../printerSettings/printerSettings5.bin"/><Relationship Id="rId2" Type="http://schemas.openxmlformats.org/officeDocument/2006/relationships/hyperlink" Target="mailto:0311209@gspharma.com" TargetMode="External"/><Relationship Id="rId29" Type="http://schemas.openxmlformats.org/officeDocument/2006/relationships/hyperlink" Target="mailto:0311205@gspharma.com" TargetMode="External"/><Relationship Id="rId40" Type="http://schemas.openxmlformats.org/officeDocument/2006/relationships/hyperlink" Target="mailto:0913001@gspharma.com" TargetMode="External"/><Relationship Id="rId115" Type="http://schemas.openxmlformats.org/officeDocument/2006/relationships/hyperlink" Target="mailto:0911001@gspharma.com" TargetMode="External"/><Relationship Id="rId136" Type="http://schemas.openxmlformats.org/officeDocument/2006/relationships/hyperlink" Target="mailto:0911001@gspharma.com" TargetMode="External"/><Relationship Id="rId157" Type="http://schemas.openxmlformats.org/officeDocument/2006/relationships/hyperlink" Target="mailto:0911001@gspharma.com" TargetMode="External"/><Relationship Id="rId178" Type="http://schemas.openxmlformats.org/officeDocument/2006/relationships/hyperlink" Target="mailto:0911001@gspharma.com" TargetMode="External"/><Relationship Id="rId61" Type="http://schemas.openxmlformats.org/officeDocument/2006/relationships/hyperlink" Target="mailto:0311205@gspharma.com" TargetMode="External"/><Relationship Id="rId82" Type="http://schemas.openxmlformats.org/officeDocument/2006/relationships/hyperlink" Target="mailto:0911001@gspharma.com" TargetMode="External"/><Relationship Id="rId199" Type="http://schemas.openxmlformats.org/officeDocument/2006/relationships/hyperlink" Target="mailto:0911001@gspharma.com" TargetMode="External"/><Relationship Id="rId203" Type="http://schemas.openxmlformats.org/officeDocument/2006/relationships/hyperlink" Target="mailto:0911001@gspharma.com" TargetMode="External"/></Relationships>
</file>

<file path=xl/worksheets/_rels/sheet8.xml.rels><?xml version="1.0" encoding="UTF-8" standalone="yes"?>
<Relationships xmlns="http://schemas.openxmlformats.org/package/2006/relationships"><Relationship Id="rId117" Type="http://schemas.openxmlformats.org/officeDocument/2006/relationships/hyperlink" Target="mailto:0911001@gspharma.com" TargetMode="External"/><Relationship Id="rId21" Type="http://schemas.openxmlformats.org/officeDocument/2006/relationships/hyperlink" Target="mailto:0311205@gspharma.com" TargetMode="External"/><Relationship Id="rId42" Type="http://schemas.openxmlformats.org/officeDocument/2006/relationships/hyperlink" Target="mailto:0311205@gspharma.com" TargetMode="External"/><Relationship Id="rId63" Type="http://schemas.openxmlformats.org/officeDocument/2006/relationships/hyperlink" Target="mailto:0911001@gspharma.com" TargetMode="External"/><Relationship Id="rId84" Type="http://schemas.openxmlformats.org/officeDocument/2006/relationships/hyperlink" Target="mailto:0911001@gspharma.com" TargetMode="External"/><Relationship Id="rId138" Type="http://schemas.openxmlformats.org/officeDocument/2006/relationships/hyperlink" Target="mailto:0911001@gspharma.com" TargetMode="External"/><Relationship Id="rId159" Type="http://schemas.openxmlformats.org/officeDocument/2006/relationships/hyperlink" Target="mailto:0911001@gspharma.com" TargetMode="External"/><Relationship Id="rId170" Type="http://schemas.openxmlformats.org/officeDocument/2006/relationships/hyperlink" Target="mailto:0911001@gspharma.com" TargetMode="External"/><Relationship Id="rId107" Type="http://schemas.openxmlformats.org/officeDocument/2006/relationships/hyperlink" Target="mailto:0911001@gspharma.com" TargetMode="External"/><Relationship Id="rId11" Type="http://schemas.openxmlformats.org/officeDocument/2006/relationships/hyperlink" Target="mailto:0311205@gspharma.com" TargetMode="External"/><Relationship Id="rId32" Type="http://schemas.openxmlformats.org/officeDocument/2006/relationships/hyperlink" Target="mailto:0311205@gspharma.com" TargetMode="External"/><Relationship Id="rId53" Type="http://schemas.openxmlformats.org/officeDocument/2006/relationships/hyperlink" Target="mailto:0911001@gspharma.com" TargetMode="External"/><Relationship Id="rId74" Type="http://schemas.openxmlformats.org/officeDocument/2006/relationships/hyperlink" Target="mailto:0911001@gspharma.com" TargetMode="External"/><Relationship Id="rId128" Type="http://schemas.openxmlformats.org/officeDocument/2006/relationships/hyperlink" Target="mailto:0911001@gspharma.com" TargetMode="External"/><Relationship Id="rId149" Type="http://schemas.openxmlformats.org/officeDocument/2006/relationships/hyperlink" Target="mailto:0911001@gspharma.com" TargetMode="External"/><Relationship Id="rId5" Type="http://schemas.openxmlformats.org/officeDocument/2006/relationships/hyperlink" Target="mailto:87@gspharma.com" TargetMode="External"/><Relationship Id="rId95" Type="http://schemas.openxmlformats.org/officeDocument/2006/relationships/hyperlink" Target="mailto:0911001@gspharma.com" TargetMode="External"/><Relationship Id="rId160" Type="http://schemas.openxmlformats.org/officeDocument/2006/relationships/hyperlink" Target="mailto:0911001@gspharma.com" TargetMode="External"/><Relationship Id="rId22" Type="http://schemas.openxmlformats.org/officeDocument/2006/relationships/hyperlink" Target="mailto:0311205@gspharma.com" TargetMode="External"/><Relationship Id="rId43" Type="http://schemas.openxmlformats.org/officeDocument/2006/relationships/hyperlink" Target="mailto:0311205@gspharma.com" TargetMode="External"/><Relationship Id="rId64" Type="http://schemas.openxmlformats.org/officeDocument/2006/relationships/hyperlink" Target="mailto:0911001@gspharma.com" TargetMode="External"/><Relationship Id="rId118" Type="http://schemas.openxmlformats.org/officeDocument/2006/relationships/hyperlink" Target="mailto:0911001@gspharma.com" TargetMode="External"/><Relationship Id="rId139" Type="http://schemas.openxmlformats.org/officeDocument/2006/relationships/hyperlink" Target="mailto:0911001@gspharma.com" TargetMode="External"/><Relationship Id="rId85" Type="http://schemas.openxmlformats.org/officeDocument/2006/relationships/hyperlink" Target="mailto:0911001@gspharma.com" TargetMode="External"/><Relationship Id="rId150" Type="http://schemas.openxmlformats.org/officeDocument/2006/relationships/hyperlink" Target="mailto:0911001@gspharma.com" TargetMode="External"/><Relationship Id="rId171" Type="http://schemas.openxmlformats.org/officeDocument/2006/relationships/hyperlink" Target="mailto:0911001@gspharma.com" TargetMode="External"/><Relationship Id="rId12" Type="http://schemas.openxmlformats.org/officeDocument/2006/relationships/hyperlink" Target="mailto:0311205@gspharma.com" TargetMode="External"/><Relationship Id="rId33" Type="http://schemas.openxmlformats.org/officeDocument/2006/relationships/hyperlink" Target="mailto:0311205@gspharma.com" TargetMode="External"/><Relationship Id="rId108" Type="http://schemas.openxmlformats.org/officeDocument/2006/relationships/hyperlink" Target="mailto:0911001@gspharma.com" TargetMode="External"/><Relationship Id="rId129" Type="http://schemas.openxmlformats.org/officeDocument/2006/relationships/hyperlink" Target="mailto:0911001@gspharma.com" TargetMode="External"/><Relationship Id="rId54" Type="http://schemas.openxmlformats.org/officeDocument/2006/relationships/hyperlink" Target="mailto:0911001@gspharma.com" TargetMode="External"/><Relationship Id="rId75" Type="http://schemas.openxmlformats.org/officeDocument/2006/relationships/hyperlink" Target="mailto:0911001@gspharma.com" TargetMode="External"/><Relationship Id="rId96" Type="http://schemas.openxmlformats.org/officeDocument/2006/relationships/hyperlink" Target="mailto:0911001@gspharma.com" TargetMode="External"/><Relationship Id="rId140" Type="http://schemas.openxmlformats.org/officeDocument/2006/relationships/hyperlink" Target="mailto:0911001@gspharma.com" TargetMode="External"/><Relationship Id="rId161" Type="http://schemas.openxmlformats.org/officeDocument/2006/relationships/hyperlink" Target="mailto:0911001@gspharma.com" TargetMode="External"/><Relationship Id="rId6" Type="http://schemas.openxmlformats.org/officeDocument/2006/relationships/hyperlink" Target="mailto:0911001@gspharma.com" TargetMode="External"/><Relationship Id="rId23" Type="http://schemas.openxmlformats.org/officeDocument/2006/relationships/hyperlink" Target="mailto:0311205@gspharma.com" TargetMode="External"/><Relationship Id="rId28" Type="http://schemas.openxmlformats.org/officeDocument/2006/relationships/hyperlink" Target="mailto:0311205@gspharma.com" TargetMode="External"/><Relationship Id="rId49" Type="http://schemas.openxmlformats.org/officeDocument/2006/relationships/hyperlink" Target="mailto:0311205@gspharma.com" TargetMode="External"/><Relationship Id="rId114" Type="http://schemas.openxmlformats.org/officeDocument/2006/relationships/hyperlink" Target="mailto:0911001@gspharma.com" TargetMode="External"/><Relationship Id="rId119" Type="http://schemas.openxmlformats.org/officeDocument/2006/relationships/hyperlink" Target="mailto:0911001@gspharma.com" TargetMode="External"/><Relationship Id="rId44" Type="http://schemas.openxmlformats.org/officeDocument/2006/relationships/hyperlink" Target="mailto:0311205@gspharma.com" TargetMode="External"/><Relationship Id="rId60" Type="http://schemas.openxmlformats.org/officeDocument/2006/relationships/hyperlink" Target="mailto:0911001@gspharma.com" TargetMode="External"/><Relationship Id="rId65" Type="http://schemas.openxmlformats.org/officeDocument/2006/relationships/hyperlink" Target="mailto:0911001@gspharma.com" TargetMode="External"/><Relationship Id="rId81" Type="http://schemas.openxmlformats.org/officeDocument/2006/relationships/hyperlink" Target="mailto:0911001@gspharma.com" TargetMode="External"/><Relationship Id="rId86" Type="http://schemas.openxmlformats.org/officeDocument/2006/relationships/hyperlink" Target="mailto:0911001@gspharma.com" TargetMode="External"/><Relationship Id="rId130" Type="http://schemas.openxmlformats.org/officeDocument/2006/relationships/hyperlink" Target="mailto:0911001@gspharma.com" TargetMode="External"/><Relationship Id="rId135" Type="http://schemas.openxmlformats.org/officeDocument/2006/relationships/hyperlink" Target="mailto:0911001@gspharma.com" TargetMode="External"/><Relationship Id="rId151" Type="http://schemas.openxmlformats.org/officeDocument/2006/relationships/hyperlink" Target="mailto:0911001@gspharma.com" TargetMode="External"/><Relationship Id="rId156" Type="http://schemas.openxmlformats.org/officeDocument/2006/relationships/hyperlink" Target="mailto:0911001@gspharma.com" TargetMode="External"/><Relationship Id="rId177" Type="http://schemas.openxmlformats.org/officeDocument/2006/relationships/hyperlink" Target="mailto:0911001@gspharma.com" TargetMode="External"/><Relationship Id="rId172" Type="http://schemas.openxmlformats.org/officeDocument/2006/relationships/hyperlink" Target="mailto:0911001@gspharma.com" TargetMode="External"/><Relationship Id="rId13" Type="http://schemas.openxmlformats.org/officeDocument/2006/relationships/hyperlink" Target="mailto:0311205@gspharma.com" TargetMode="External"/><Relationship Id="rId18" Type="http://schemas.openxmlformats.org/officeDocument/2006/relationships/hyperlink" Target="mailto:0311205@gspharma.com" TargetMode="External"/><Relationship Id="rId39" Type="http://schemas.openxmlformats.org/officeDocument/2006/relationships/hyperlink" Target="mailto:0311205@gspharma.com" TargetMode="External"/><Relationship Id="rId109" Type="http://schemas.openxmlformats.org/officeDocument/2006/relationships/hyperlink" Target="mailto:0911001@gspharma.com" TargetMode="External"/><Relationship Id="rId34" Type="http://schemas.openxmlformats.org/officeDocument/2006/relationships/hyperlink" Target="mailto:0311205@gspharma.com" TargetMode="External"/><Relationship Id="rId50" Type="http://schemas.openxmlformats.org/officeDocument/2006/relationships/hyperlink" Target="mailto:0911001@gspharma.com" TargetMode="External"/><Relationship Id="rId55" Type="http://schemas.openxmlformats.org/officeDocument/2006/relationships/hyperlink" Target="mailto:0911001@gspharma.com" TargetMode="External"/><Relationship Id="rId76" Type="http://schemas.openxmlformats.org/officeDocument/2006/relationships/hyperlink" Target="mailto:0911001@gspharma.com" TargetMode="External"/><Relationship Id="rId97" Type="http://schemas.openxmlformats.org/officeDocument/2006/relationships/hyperlink" Target="mailto:0911001@gspharma.com" TargetMode="External"/><Relationship Id="rId104" Type="http://schemas.openxmlformats.org/officeDocument/2006/relationships/hyperlink" Target="mailto:0911001@gspharma.com" TargetMode="External"/><Relationship Id="rId120" Type="http://schemas.openxmlformats.org/officeDocument/2006/relationships/hyperlink" Target="mailto:0911001@gspharma.com" TargetMode="External"/><Relationship Id="rId125" Type="http://schemas.openxmlformats.org/officeDocument/2006/relationships/hyperlink" Target="mailto:0911001@gspharma.com" TargetMode="External"/><Relationship Id="rId141" Type="http://schemas.openxmlformats.org/officeDocument/2006/relationships/hyperlink" Target="mailto:0911001@gspharma.com" TargetMode="External"/><Relationship Id="rId146" Type="http://schemas.openxmlformats.org/officeDocument/2006/relationships/hyperlink" Target="mailto:0911001@gspharma.com" TargetMode="External"/><Relationship Id="rId167" Type="http://schemas.openxmlformats.org/officeDocument/2006/relationships/hyperlink" Target="mailto:0911001@gspharma.com" TargetMode="External"/><Relationship Id="rId7" Type="http://schemas.openxmlformats.org/officeDocument/2006/relationships/hyperlink" Target="mailto:0913001@gspharma.com" TargetMode="External"/><Relationship Id="rId71" Type="http://schemas.openxmlformats.org/officeDocument/2006/relationships/hyperlink" Target="mailto:0911001@gspharma.com" TargetMode="External"/><Relationship Id="rId92" Type="http://schemas.openxmlformats.org/officeDocument/2006/relationships/hyperlink" Target="mailto:0911001@gspharma.com" TargetMode="External"/><Relationship Id="rId162" Type="http://schemas.openxmlformats.org/officeDocument/2006/relationships/hyperlink" Target="mailto:0911001@gspharma.com" TargetMode="External"/><Relationship Id="rId2" Type="http://schemas.openxmlformats.org/officeDocument/2006/relationships/hyperlink" Target="mailto:0311209@gspharma.com" TargetMode="External"/><Relationship Id="rId29" Type="http://schemas.openxmlformats.org/officeDocument/2006/relationships/hyperlink" Target="mailto:0311205@gspharma.com" TargetMode="External"/><Relationship Id="rId24" Type="http://schemas.openxmlformats.org/officeDocument/2006/relationships/hyperlink" Target="mailto:0311205@gspharma.com" TargetMode="External"/><Relationship Id="rId40" Type="http://schemas.openxmlformats.org/officeDocument/2006/relationships/hyperlink" Target="mailto:0311205@gspharma.com" TargetMode="External"/><Relationship Id="rId45" Type="http://schemas.openxmlformats.org/officeDocument/2006/relationships/hyperlink" Target="mailto:0311205@gspharma.com" TargetMode="External"/><Relationship Id="rId66" Type="http://schemas.openxmlformats.org/officeDocument/2006/relationships/hyperlink" Target="mailto:0911001@gspharma.com" TargetMode="External"/><Relationship Id="rId87" Type="http://schemas.openxmlformats.org/officeDocument/2006/relationships/hyperlink" Target="mailto:0911001@gspharma.com" TargetMode="External"/><Relationship Id="rId110" Type="http://schemas.openxmlformats.org/officeDocument/2006/relationships/hyperlink" Target="mailto:0911001@gspharma.com" TargetMode="External"/><Relationship Id="rId115" Type="http://schemas.openxmlformats.org/officeDocument/2006/relationships/hyperlink" Target="mailto:0911001@gspharma.com" TargetMode="External"/><Relationship Id="rId131" Type="http://schemas.openxmlformats.org/officeDocument/2006/relationships/hyperlink" Target="mailto:0911001@gspharma.com" TargetMode="External"/><Relationship Id="rId136" Type="http://schemas.openxmlformats.org/officeDocument/2006/relationships/hyperlink" Target="mailto:0911001@gspharma.com" TargetMode="External"/><Relationship Id="rId157" Type="http://schemas.openxmlformats.org/officeDocument/2006/relationships/hyperlink" Target="mailto:0911001@gspharma.com" TargetMode="External"/><Relationship Id="rId178" Type="http://schemas.openxmlformats.org/officeDocument/2006/relationships/hyperlink" Target="mailto:0911001@gspharma.com" TargetMode="External"/><Relationship Id="rId61" Type="http://schemas.openxmlformats.org/officeDocument/2006/relationships/hyperlink" Target="mailto:0911001@gspharma.com" TargetMode="External"/><Relationship Id="rId82" Type="http://schemas.openxmlformats.org/officeDocument/2006/relationships/hyperlink" Target="mailto:0911001@gspharma.com" TargetMode="External"/><Relationship Id="rId152" Type="http://schemas.openxmlformats.org/officeDocument/2006/relationships/hyperlink" Target="mailto:0911001@gspharma.com" TargetMode="External"/><Relationship Id="rId173" Type="http://schemas.openxmlformats.org/officeDocument/2006/relationships/hyperlink" Target="mailto:0911001@gspharma.com" TargetMode="External"/><Relationship Id="rId19" Type="http://schemas.openxmlformats.org/officeDocument/2006/relationships/hyperlink" Target="mailto:0311205@gspharma.com" TargetMode="External"/><Relationship Id="rId14" Type="http://schemas.openxmlformats.org/officeDocument/2006/relationships/hyperlink" Target="mailto:0311205@gspharma.com" TargetMode="External"/><Relationship Id="rId30" Type="http://schemas.openxmlformats.org/officeDocument/2006/relationships/hyperlink" Target="mailto:0311205@gspharma.com" TargetMode="External"/><Relationship Id="rId35" Type="http://schemas.openxmlformats.org/officeDocument/2006/relationships/hyperlink" Target="mailto:0311205@gspharma.com" TargetMode="External"/><Relationship Id="rId56" Type="http://schemas.openxmlformats.org/officeDocument/2006/relationships/hyperlink" Target="mailto:0911001@gspharma.com" TargetMode="External"/><Relationship Id="rId77" Type="http://schemas.openxmlformats.org/officeDocument/2006/relationships/hyperlink" Target="mailto:0911001@gspharma.com" TargetMode="External"/><Relationship Id="rId100" Type="http://schemas.openxmlformats.org/officeDocument/2006/relationships/hyperlink" Target="mailto:0911001@gspharma.com" TargetMode="External"/><Relationship Id="rId105" Type="http://schemas.openxmlformats.org/officeDocument/2006/relationships/hyperlink" Target="mailto:0911001@gspharma.com" TargetMode="External"/><Relationship Id="rId126" Type="http://schemas.openxmlformats.org/officeDocument/2006/relationships/hyperlink" Target="mailto:0911001@gspharma.com" TargetMode="External"/><Relationship Id="rId147" Type="http://schemas.openxmlformats.org/officeDocument/2006/relationships/hyperlink" Target="mailto:0911001@gspharma.com" TargetMode="External"/><Relationship Id="rId168" Type="http://schemas.openxmlformats.org/officeDocument/2006/relationships/hyperlink" Target="mailto:0911001@gspharma.com" TargetMode="External"/><Relationship Id="rId8" Type="http://schemas.openxmlformats.org/officeDocument/2006/relationships/hyperlink" Target="mailto:89@gspharma.com" TargetMode="External"/><Relationship Id="rId51" Type="http://schemas.openxmlformats.org/officeDocument/2006/relationships/hyperlink" Target="mailto:0911001@gspharma.com" TargetMode="External"/><Relationship Id="rId72" Type="http://schemas.openxmlformats.org/officeDocument/2006/relationships/hyperlink" Target="mailto:0911001@gspharma.com" TargetMode="External"/><Relationship Id="rId93" Type="http://schemas.openxmlformats.org/officeDocument/2006/relationships/hyperlink" Target="mailto:0911001@gspharma.com" TargetMode="External"/><Relationship Id="rId98" Type="http://schemas.openxmlformats.org/officeDocument/2006/relationships/hyperlink" Target="mailto:0911001@gspharma.com" TargetMode="External"/><Relationship Id="rId121" Type="http://schemas.openxmlformats.org/officeDocument/2006/relationships/hyperlink" Target="mailto:0911001@gspharma.com" TargetMode="External"/><Relationship Id="rId142" Type="http://schemas.openxmlformats.org/officeDocument/2006/relationships/hyperlink" Target="mailto:0911001@gspharma.com" TargetMode="External"/><Relationship Id="rId163" Type="http://schemas.openxmlformats.org/officeDocument/2006/relationships/hyperlink" Target="mailto:0911001@gspharma.com" TargetMode="External"/><Relationship Id="rId3" Type="http://schemas.openxmlformats.org/officeDocument/2006/relationships/hyperlink" Target="mailto:0311205@gspharma.com" TargetMode="External"/><Relationship Id="rId25" Type="http://schemas.openxmlformats.org/officeDocument/2006/relationships/hyperlink" Target="mailto:0311205@gspharma.com" TargetMode="External"/><Relationship Id="rId46" Type="http://schemas.openxmlformats.org/officeDocument/2006/relationships/hyperlink" Target="mailto:0311205@gspharma.com" TargetMode="External"/><Relationship Id="rId67" Type="http://schemas.openxmlformats.org/officeDocument/2006/relationships/hyperlink" Target="mailto:0911001@gspharma.com" TargetMode="External"/><Relationship Id="rId116" Type="http://schemas.openxmlformats.org/officeDocument/2006/relationships/hyperlink" Target="mailto:0911001@gspharma.com" TargetMode="External"/><Relationship Id="rId137" Type="http://schemas.openxmlformats.org/officeDocument/2006/relationships/hyperlink" Target="mailto:0911001@gspharma.com" TargetMode="External"/><Relationship Id="rId158" Type="http://schemas.openxmlformats.org/officeDocument/2006/relationships/hyperlink" Target="mailto:0911001@gspharma.com" TargetMode="External"/><Relationship Id="rId20" Type="http://schemas.openxmlformats.org/officeDocument/2006/relationships/hyperlink" Target="mailto:0311205@gspharma.com" TargetMode="External"/><Relationship Id="rId41" Type="http://schemas.openxmlformats.org/officeDocument/2006/relationships/hyperlink" Target="mailto:0311205@gspharma.com" TargetMode="External"/><Relationship Id="rId62" Type="http://schemas.openxmlformats.org/officeDocument/2006/relationships/hyperlink" Target="mailto:0911001@gspharma.com" TargetMode="External"/><Relationship Id="rId83" Type="http://schemas.openxmlformats.org/officeDocument/2006/relationships/hyperlink" Target="mailto:0911001@gspharma.com" TargetMode="External"/><Relationship Id="rId88" Type="http://schemas.openxmlformats.org/officeDocument/2006/relationships/hyperlink" Target="mailto:0911001@gspharma.com" TargetMode="External"/><Relationship Id="rId111" Type="http://schemas.openxmlformats.org/officeDocument/2006/relationships/hyperlink" Target="mailto:0911001@gspharma.com" TargetMode="External"/><Relationship Id="rId132" Type="http://schemas.openxmlformats.org/officeDocument/2006/relationships/hyperlink" Target="mailto:0911001@gspharma.com" TargetMode="External"/><Relationship Id="rId153" Type="http://schemas.openxmlformats.org/officeDocument/2006/relationships/hyperlink" Target="mailto:0911001@gspharma.com" TargetMode="External"/><Relationship Id="rId174" Type="http://schemas.openxmlformats.org/officeDocument/2006/relationships/hyperlink" Target="mailto:0911001@gspharma.com" TargetMode="External"/><Relationship Id="rId179" Type="http://schemas.openxmlformats.org/officeDocument/2006/relationships/hyperlink" Target="mailto:0911001@gspharma.com" TargetMode="External"/><Relationship Id="rId15" Type="http://schemas.openxmlformats.org/officeDocument/2006/relationships/hyperlink" Target="mailto:0311205@gspharma.com" TargetMode="External"/><Relationship Id="rId36" Type="http://schemas.openxmlformats.org/officeDocument/2006/relationships/hyperlink" Target="mailto:0311205@gspharma.com" TargetMode="External"/><Relationship Id="rId57" Type="http://schemas.openxmlformats.org/officeDocument/2006/relationships/hyperlink" Target="mailto:0911001@gspharma.com" TargetMode="External"/><Relationship Id="rId106" Type="http://schemas.openxmlformats.org/officeDocument/2006/relationships/hyperlink" Target="mailto:0911001@gspharma.com" TargetMode="External"/><Relationship Id="rId127" Type="http://schemas.openxmlformats.org/officeDocument/2006/relationships/hyperlink" Target="mailto:0911001@gspharma.com" TargetMode="External"/><Relationship Id="rId10" Type="http://schemas.openxmlformats.org/officeDocument/2006/relationships/hyperlink" Target="mailto:0311205@gspharma.com" TargetMode="External"/><Relationship Id="rId31" Type="http://schemas.openxmlformats.org/officeDocument/2006/relationships/hyperlink" Target="mailto:0311205@gspharma.com" TargetMode="External"/><Relationship Id="rId52" Type="http://schemas.openxmlformats.org/officeDocument/2006/relationships/hyperlink" Target="mailto:0911001@gspharma.com" TargetMode="External"/><Relationship Id="rId73" Type="http://schemas.openxmlformats.org/officeDocument/2006/relationships/hyperlink" Target="mailto:0911001@gspharma.com" TargetMode="External"/><Relationship Id="rId78" Type="http://schemas.openxmlformats.org/officeDocument/2006/relationships/hyperlink" Target="mailto:0911001@gspharma.com" TargetMode="External"/><Relationship Id="rId94" Type="http://schemas.openxmlformats.org/officeDocument/2006/relationships/hyperlink" Target="mailto:0911001@gspharma.com" TargetMode="External"/><Relationship Id="rId99" Type="http://schemas.openxmlformats.org/officeDocument/2006/relationships/hyperlink" Target="mailto:0911001@gspharma.com" TargetMode="External"/><Relationship Id="rId101" Type="http://schemas.openxmlformats.org/officeDocument/2006/relationships/hyperlink" Target="mailto:0911001@gspharma.com" TargetMode="External"/><Relationship Id="rId122" Type="http://schemas.openxmlformats.org/officeDocument/2006/relationships/hyperlink" Target="mailto:0911001@gspharma.com" TargetMode="External"/><Relationship Id="rId143" Type="http://schemas.openxmlformats.org/officeDocument/2006/relationships/hyperlink" Target="mailto:0911001@gspharma.com" TargetMode="External"/><Relationship Id="rId148" Type="http://schemas.openxmlformats.org/officeDocument/2006/relationships/hyperlink" Target="mailto:0911001@gspharma.com" TargetMode="External"/><Relationship Id="rId164" Type="http://schemas.openxmlformats.org/officeDocument/2006/relationships/hyperlink" Target="mailto:0911001@gspharma.com" TargetMode="External"/><Relationship Id="rId169" Type="http://schemas.openxmlformats.org/officeDocument/2006/relationships/hyperlink" Target="mailto:0911001@gspharma.com" TargetMode="External"/><Relationship Id="rId4" Type="http://schemas.openxmlformats.org/officeDocument/2006/relationships/hyperlink" Target="mailto:0311204@gspharma.com" TargetMode="External"/><Relationship Id="rId9" Type="http://schemas.openxmlformats.org/officeDocument/2006/relationships/hyperlink" Target="mailto:0311205@gspharma.com" TargetMode="External"/><Relationship Id="rId180" Type="http://schemas.openxmlformats.org/officeDocument/2006/relationships/hyperlink" Target="mailto:0911001@gspharma.com" TargetMode="External"/><Relationship Id="rId26" Type="http://schemas.openxmlformats.org/officeDocument/2006/relationships/hyperlink" Target="mailto:0311205@gspharma.com" TargetMode="External"/><Relationship Id="rId47" Type="http://schemas.openxmlformats.org/officeDocument/2006/relationships/hyperlink" Target="mailto:0912001@gspharma.com" TargetMode="External"/><Relationship Id="rId68" Type="http://schemas.openxmlformats.org/officeDocument/2006/relationships/hyperlink" Target="mailto:0911001@gspharma.com" TargetMode="External"/><Relationship Id="rId89" Type="http://schemas.openxmlformats.org/officeDocument/2006/relationships/hyperlink" Target="mailto:0911001@gspharma.com" TargetMode="External"/><Relationship Id="rId112" Type="http://schemas.openxmlformats.org/officeDocument/2006/relationships/hyperlink" Target="mailto:0911001@gspharma.com" TargetMode="External"/><Relationship Id="rId133" Type="http://schemas.openxmlformats.org/officeDocument/2006/relationships/hyperlink" Target="mailto:0911001@gspharma.com" TargetMode="External"/><Relationship Id="rId154" Type="http://schemas.openxmlformats.org/officeDocument/2006/relationships/hyperlink" Target="mailto:0911001@gspharma.com" TargetMode="External"/><Relationship Id="rId175" Type="http://schemas.openxmlformats.org/officeDocument/2006/relationships/hyperlink" Target="mailto:0911001@gspharma.com" TargetMode="External"/><Relationship Id="rId16" Type="http://schemas.openxmlformats.org/officeDocument/2006/relationships/hyperlink" Target="mailto:0311205@gspharma.com" TargetMode="External"/><Relationship Id="rId37" Type="http://schemas.openxmlformats.org/officeDocument/2006/relationships/hyperlink" Target="mailto:0311205@gspharma.com" TargetMode="External"/><Relationship Id="rId58" Type="http://schemas.openxmlformats.org/officeDocument/2006/relationships/hyperlink" Target="mailto:0911001@gspharma.com" TargetMode="External"/><Relationship Id="rId79" Type="http://schemas.openxmlformats.org/officeDocument/2006/relationships/hyperlink" Target="mailto:0911001@gspharma.com" TargetMode="External"/><Relationship Id="rId102" Type="http://schemas.openxmlformats.org/officeDocument/2006/relationships/hyperlink" Target="mailto:0911001@gspharma.com" TargetMode="External"/><Relationship Id="rId123" Type="http://schemas.openxmlformats.org/officeDocument/2006/relationships/hyperlink" Target="mailto:0911001@gspharma.com" TargetMode="External"/><Relationship Id="rId144" Type="http://schemas.openxmlformats.org/officeDocument/2006/relationships/hyperlink" Target="mailto:0911001@gspharma.com" TargetMode="External"/><Relationship Id="rId90" Type="http://schemas.openxmlformats.org/officeDocument/2006/relationships/hyperlink" Target="mailto:0911001@gspharma.com" TargetMode="External"/><Relationship Id="rId165" Type="http://schemas.openxmlformats.org/officeDocument/2006/relationships/hyperlink" Target="mailto:0911001@gspharma.com" TargetMode="External"/><Relationship Id="rId27" Type="http://schemas.openxmlformats.org/officeDocument/2006/relationships/hyperlink" Target="mailto:0311205@gspharma.com" TargetMode="External"/><Relationship Id="rId48" Type="http://schemas.openxmlformats.org/officeDocument/2006/relationships/hyperlink" Target="mailto:0311205@gspharma.com" TargetMode="External"/><Relationship Id="rId69" Type="http://schemas.openxmlformats.org/officeDocument/2006/relationships/hyperlink" Target="mailto:0911001@gspharma.com" TargetMode="External"/><Relationship Id="rId113" Type="http://schemas.openxmlformats.org/officeDocument/2006/relationships/hyperlink" Target="mailto:0911001@gspharma.com" TargetMode="External"/><Relationship Id="rId134" Type="http://schemas.openxmlformats.org/officeDocument/2006/relationships/hyperlink" Target="mailto:0911001@gspharma.com" TargetMode="External"/><Relationship Id="rId80" Type="http://schemas.openxmlformats.org/officeDocument/2006/relationships/hyperlink" Target="mailto:0911001@gspharma.com" TargetMode="External"/><Relationship Id="rId155" Type="http://schemas.openxmlformats.org/officeDocument/2006/relationships/hyperlink" Target="mailto:0911001@gspharma.com" TargetMode="External"/><Relationship Id="rId176" Type="http://schemas.openxmlformats.org/officeDocument/2006/relationships/hyperlink" Target="mailto:0911001@gspharma.com" TargetMode="External"/><Relationship Id="rId17" Type="http://schemas.openxmlformats.org/officeDocument/2006/relationships/hyperlink" Target="mailto:0311205@gspharma.com" TargetMode="External"/><Relationship Id="rId38" Type="http://schemas.openxmlformats.org/officeDocument/2006/relationships/hyperlink" Target="mailto:0311205@gspharma.com" TargetMode="External"/><Relationship Id="rId59" Type="http://schemas.openxmlformats.org/officeDocument/2006/relationships/hyperlink" Target="mailto:0911001@gspharma.com" TargetMode="External"/><Relationship Id="rId103" Type="http://schemas.openxmlformats.org/officeDocument/2006/relationships/hyperlink" Target="mailto:0911001@gspharma.com" TargetMode="External"/><Relationship Id="rId124" Type="http://schemas.openxmlformats.org/officeDocument/2006/relationships/hyperlink" Target="mailto:0911001@gspharma.com" TargetMode="External"/><Relationship Id="rId70" Type="http://schemas.openxmlformats.org/officeDocument/2006/relationships/hyperlink" Target="mailto:0911001@gspharma.com" TargetMode="External"/><Relationship Id="rId91" Type="http://schemas.openxmlformats.org/officeDocument/2006/relationships/hyperlink" Target="mailto:0911001@gspharma.com" TargetMode="External"/><Relationship Id="rId145" Type="http://schemas.openxmlformats.org/officeDocument/2006/relationships/hyperlink" Target="mailto:0911001@gspharma.com" TargetMode="External"/><Relationship Id="rId166" Type="http://schemas.openxmlformats.org/officeDocument/2006/relationships/hyperlink" Target="mailto:0911001@gspharma.com" TargetMode="External"/><Relationship Id="rId1" Type="http://schemas.openxmlformats.org/officeDocument/2006/relationships/hyperlink" Target="mailto:0311001@gspharma.com" TargetMode="External"/></Relationships>
</file>

<file path=xl/worksheets/_rels/sheet9.xml.rels><?xml version="1.0" encoding="UTF-8" standalone="yes"?>
<Relationships xmlns="http://schemas.openxmlformats.org/package/2006/relationships"><Relationship Id="rId117" Type="http://schemas.openxmlformats.org/officeDocument/2006/relationships/hyperlink" Target="mailto:0911001@gspharma.com" TargetMode="External"/><Relationship Id="rId21" Type="http://schemas.openxmlformats.org/officeDocument/2006/relationships/hyperlink" Target="mailto:0311205@gspharma.com" TargetMode="External"/><Relationship Id="rId42" Type="http://schemas.openxmlformats.org/officeDocument/2006/relationships/hyperlink" Target="mailto:0911001@gspharma.com" TargetMode="External"/><Relationship Id="rId63" Type="http://schemas.openxmlformats.org/officeDocument/2006/relationships/hyperlink" Target="mailto:0311205@gspharma.com" TargetMode="External"/><Relationship Id="rId84" Type="http://schemas.openxmlformats.org/officeDocument/2006/relationships/hyperlink" Target="mailto:0911001@gspharma.com" TargetMode="External"/><Relationship Id="rId138" Type="http://schemas.openxmlformats.org/officeDocument/2006/relationships/hyperlink" Target="mailto:0911001@gspharma.com" TargetMode="External"/><Relationship Id="rId159" Type="http://schemas.openxmlformats.org/officeDocument/2006/relationships/hyperlink" Target="mailto:0911001@gspharma.com" TargetMode="External"/><Relationship Id="rId170" Type="http://schemas.openxmlformats.org/officeDocument/2006/relationships/hyperlink" Target="mailto:0911001@gspharma.com" TargetMode="External"/><Relationship Id="rId191" Type="http://schemas.openxmlformats.org/officeDocument/2006/relationships/hyperlink" Target="mailto:0911001@gspharma.com" TargetMode="External"/><Relationship Id="rId205" Type="http://schemas.openxmlformats.org/officeDocument/2006/relationships/hyperlink" Target="mailto:0911001@gspharma.com" TargetMode="External"/><Relationship Id="rId107" Type="http://schemas.openxmlformats.org/officeDocument/2006/relationships/hyperlink" Target="mailto:0911001@gspharma.com" TargetMode="External"/><Relationship Id="rId11" Type="http://schemas.openxmlformats.org/officeDocument/2006/relationships/hyperlink" Target="mailto:0913001@gspharma.com" TargetMode="External"/><Relationship Id="rId32" Type="http://schemas.openxmlformats.org/officeDocument/2006/relationships/hyperlink" Target="mailto:0311205@gspharma.com" TargetMode="External"/><Relationship Id="rId53" Type="http://schemas.openxmlformats.org/officeDocument/2006/relationships/hyperlink" Target="mailto:0913001@gspharma.com" TargetMode="External"/><Relationship Id="rId74" Type="http://schemas.openxmlformats.org/officeDocument/2006/relationships/hyperlink" Target="mailto:0311205@gspharma.com" TargetMode="External"/><Relationship Id="rId128" Type="http://schemas.openxmlformats.org/officeDocument/2006/relationships/hyperlink" Target="mailto:0911001@gspharma.com" TargetMode="External"/><Relationship Id="rId149" Type="http://schemas.openxmlformats.org/officeDocument/2006/relationships/hyperlink" Target="mailto:0911001@gspharma.com" TargetMode="External"/><Relationship Id="rId5" Type="http://schemas.openxmlformats.org/officeDocument/2006/relationships/hyperlink" Target="mailto:87@gspharma.com" TargetMode="External"/><Relationship Id="rId95" Type="http://schemas.openxmlformats.org/officeDocument/2006/relationships/hyperlink" Target="mailto:0911001@gspharma.com" TargetMode="External"/><Relationship Id="rId160" Type="http://schemas.openxmlformats.org/officeDocument/2006/relationships/hyperlink" Target="mailto:0911001@gspharma.com" TargetMode="External"/><Relationship Id="rId181" Type="http://schemas.openxmlformats.org/officeDocument/2006/relationships/hyperlink" Target="mailto:0911001@gspharma.com" TargetMode="External"/><Relationship Id="rId22" Type="http://schemas.openxmlformats.org/officeDocument/2006/relationships/hyperlink" Target="mailto:0311205@gspharma.com" TargetMode="External"/><Relationship Id="rId43" Type="http://schemas.openxmlformats.org/officeDocument/2006/relationships/hyperlink" Target="mailto:0912001@gspharma.com" TargetMode="External"/><Relationship Id="rId64" Type="http://schemas.openxmlformats.org/officeDocument/2006/relationships/hyperlink" Target="mailto:0311205@gspharma.com" TargetMode="External"/><Relationship Id="rId118" Type="http://schemas.openxmlformats.org/officeDocument/2006/relationships/hyperlink" Target="mailto:0911001@gspharma.com" TargetMode="External"/><Relationship Id="rId139" Type="http://schemas.openxmlformats.org/officeDocument/2006/relationships/hyperlink" Target="mailto:0911001@gspharma.com" TargetMode="External"/><Relationship Id="rId85" Type="http://schemas.openxmlformats.org/officeDocument/2006/relationships/hyperlink" Target="mailto:0911001@gspharma.com" TargetMode="External"/><Relationship Id="rId150" Type="http://schemas.openxmlformats.org/officeDocument/2006/relationships/hyperlink" Target="mailto:0911001@gspharma.com" TargetMode="External"/><Relationship Id="rId171" Type="http://schemas.openxmlformats.org/officeDocument/2006/relationships/hyperlink" Target="mailto:0911001@gspharma.com" TargetMode="External"/><Relationship Id="rId192" Type="http://schemas.openxmlformats.org/officeDocument/2006/relationships/hyperlink" Target="mailto:0911001@gspharma.com" TargetMode="External"/><Relationship Id="rId206" Type="http://schemas.openxmlformats.org/officeDocument/2006/relationships/hyperlink" Target="mailto:0911001@gspharma.com" TargetMode="External"/><Relationship Id="rId12" Type="http://schemas.openxmlformats.org/officeDocument/2006/relationships/hyperlink" Target="mailto:0913001@gspharma.com" TargetMode="External"/><Relationship Id="rId33" Type="http://schemas.openxmlformats.org/officeDocument/2006/relationships/hyperlink" Target="mailto:0311205@gspharma.com" TargetMode="External"/><Relationship Id="rId108" Type="http://schemas.openxmlformats.org/officeDocument/2006/relationships/hyperlink" Target="mailto:0911001@gspharma.com" TargetMode="External"/><Relationship Id="rId129" Type="http://schemas.openxmlformats.org/officeDocument/2006/relationships/hyperlink" Target="mailto:0911001@gspharma.com" TargetMode="External"/><Relationship Id="rId54" Type="http://schemas.openxmlformats.org/officeDocument/2006/relationships/hyperlink" Target="mailto:0311205@gspharma.com" TargetMode="External"/><Relationship Id="rId75" Type="http://schemas.openxmlformats.org/officeDocument/2006/relationships/hyperlink" Target="mailto:0311205@gspharma.com" TargetMode="External"/><Relationship Id="rId96" Type="http://schemas.openxmlformats.org/officeDocument/2006/relationships/hyperlink" Target="mailto:0911001@gspharma.com" TargetMode="External"/><Relationship Id="rId140" Type="http://schemas.openxmlformats.org/officeDocument/2006/relationships/hyperlink" Target="mailto:0911001@gspharma.com" TargetMode="External"/><Relationship Id="rId161" Type="http://schemas.openxmlformats.org/officeDocument/2006/relationships/hyperlink" Target="mailto:0911001@gspharma.com" TargetMode="External"/><Relationship Id="rId182" Type="http://schemas.openxmlformats.org/officeDocument/2006/relationships/hyperlink" Target="mailto:0911001@gspharma.com" TargetMode="External"/><Relationship Id="rId6" Type="http://schemas.openxmlformats.org/officeDocument/2006/relationships/hyperlink" Target="mailto:0911001@gspharma.com" TargetMode="External"/><Relationship Id="rId23" Type="http://schemas.openxmlformats.org/officeDocument/2006/relationships/hyperlink" Target="mailto:0311205@gspharma.com" TargetMode="External"/><Relationship Id="rId119" Type="http://schemas.openxmlformats.org/officeDocument/2006/relationships/hyperlink" Target="mailto:0911001@gspharma.com" TargetMode="External"/><Relationship Id="rId44" Type="http://schemas.openxmlformats.org/officeDocument/2006/relationships/hyperlink" Target="mailto:0913001@gspharma.com" TargetMode="External"/><Relationship Id="rId65" Type="http://schemas.openxmlformats.org/officeDocument/2006/relationships/hyperlink" Target="mailto:0311205@gspharma.com" TargetMode="External"/><Relationship Id="rId86" Type="http://schemas.openxmlformats.org/officeDocument/2006/relationships/hyperlink" Target="mailto:0911001@gspharma.com" TargetMode="External"/><Relationship Id="rId130" Type="http://schemas.openxmlformats.org/officeDocument/2006/relationships/hyperlink" Target="mailto:0911001@gspharma.com" TargetMode="External"/><Relationship Id="rId151" Type="http://schemas.openxmlformats.org/officeDocument/2006/relationships/hyperlink" Target="mailto:0911001@gspharma.com" TargetMode="External"/><Relationship Id="rId172" Type="http://schemas.openxmlformats.org/officeDocument/2006/relationships/hyperlink" Target="mailto:0911001@gspharma.com" TargetMode="External"/><Relationship Id="rId193" Type="http://schemas.openxmlformats.org/officeDocument/2006/relationships/hyperlink" Target="mailto:0911001@gspharma.com" TargetMode="External"/><Relationship Id="rId207" Type="http://schemas.openxmlformats.org/officeDocument/2006/relationships/hyperlink" Target="mailto:0911001@gspharma.com" TargetMode="External"/><Relationship Id="rId13" Type="http://schemas.openxmlformats.org/officeDocument/2006/relationships/hyperlink" Target="mailto:0913001@gspharma.com" TargetMode="External"/><Relationship Id="rId109" Type="http://schemas.openxmlformats.org/officeDocument/2006/relationships/hyperlink" Target="mailto:0911001@gspharma.com" TargetMode="External"/><Relationship Id="rId34" Type="http://schemas.openxmlformats.org/officeDocument/2006/relationships/hyperlink" Target="mailto:0311205@gspharma.com" TargetMode="External"/><Relationship Id="rId55" Type="http://schemas.openxmlformats.org/officeDocument/2006/relationships/hyperlink" Target="mailto:0311205@gspharma.com" TargetMode="External"/><Relationship Id="rId76" Type="http://schemas.openxmlformats.org/officeDocument/2006/relationships/hyperlink" Target="mailto:0311205@gspharma.com" TargetMode="External"/><Relationship Id="rId97" Type="http://schemas.openxmlformats.org/officeDocument/2006/relationships/hyperlink" Target="mailto:0911001@gspharma.com" TargetMode="External"/><Relationship Id="rId120" Type="http://schemas.openxmlformats.org/officeDocument/2006/relationships/hyperlink" Target="mailto:0911001@gspharma.com" TargetMode="External"/><Relationship Id="rId141" Type="http://schemas.openxmlformats.org/officeDocument/2006/relationships/hyperlink" Target="mailto:0911001@gspharma.com" TargetMode="External"/><Relationship Id="rId7" Type="http://schemas.openxmlformats.org/officeDocument/2006/relationships/hyperlink" Target="mailto:0911001@gspharma.com" TargetMode="External"/><Relationship Id="rId162" Type="http://schemas.openxmlformats.org/officeDocument/2006/relationships/hyperlink" Target="mailto:0911001@gspharma.com" TargetMode="External"/><Relationship Id="rId183" Type="http://schemas.openxmlformats.org/officeDocument/2006/relationships/hyperlink" Target="mailto:0911001@gspharma.com" TargetMode="External"/><Relationship Id="rId24" Type="http://schemas.openxmlformats.org/officeDocument/2006/relationships/hyperlink" Target="mailto:0311205@gspharma.com" TargetMode="External"/><Relationship Id="rId45" Type="http://schemas.openxmlformats.org/officeDocument/2006/relationships/hyperlink" Target="mailto:0311205@gspharma.com" TargetMode="External"/><Relationship Id="rId66" Type="http://schemas.openxmlformats.org/officeDocument/2006/relationships/hyperlink" Target="mailto:0311205@gspharma.com" TargetMode="External"/><Relationship Id="rId87" Type="http://schemas.openxmlformats.org/officeDocument/2006/relationships/hyperlink" Target="mailto:0911001@gspharma.com" TargetMode="External"/><Relationship Id="rId110" Type="http://schemas.openxmlformats.org/officeDocument/2006/relationships/hyperlink" Target="mailto:0911001@gspharma.com" TargetMode="External"/><Relationship Id="rId131" Type="http://schemas.openxmlformats.org/officeDocument/2006/relationships/hyperlink" Target="mailto:0911001@gspharma.com" TargetMode="External"/><Relationship Id="rId152" Type="http://schemas.openxmlformats.org/officeDocument/2006/relationships/hyperlink" Target="mailto:0911001@gspharma.com" TargetMode="External"/><Relationship Id="rId173" Type="http://schemas.openxmlformats.org/officeDocument/2006/relationships/hyperlink" Target="mailto:0911001@gspharma.com" TargetMode="External"/><Relationship Id="rId194" Type="http://schemas.openxmlformats.org/officeDocument/2006/relationships/hyperlink" Target="mailto:0911001@gspharma.com" TargetMode="External"/><Relationship Id="rId208" Type="http://schemas.openxmlformats.org/officeDocument/2006/relationships/hyperlink" Target="mailto:0911001@gspharma.com" TargetMode="External"/><Relationship Id="rId19" Type="http://schemas.openxmlformats.org/officeDocument/2006/relationships/hyperlink" Target="mailto:0913001@gspharma.com" TargetMode="External"/><Relationship Id="rId14" Type="http://schemas.openxmlformats.org/officeDocument/2006/relationships/hyperlink" Target="mailto:0913001@gspharma.com" TargetMode="External"/><Relationship Id="rId30" Type="http://schemas.openxmlformats.org/officeDocument/2006/relationships/hyperlink" Target="mailto:0311205@gspharma.com" TargetMode="External"/><Relationship Id="rId35" Type="http://schemas.openxmlformats.org/officeDocument/2006/relationships/hyperlink" Target="mailto:0311205@gspharma.com" TargetMode="External"/><Relationship Id="rId56" Type="http://schemas.openxmlformats.org/officeDocument/2006/relationships/hyperlink" Target="mailto:0311205@gspharma.com" TargetMode="External"/><Relationship Id="rId77" Type="http://schemas.openxmlformats.org/officeDocument/2006/relationships/hyperlink" Target="mailto:0311205@gspharma.com" TargetMode="External"/><Relationship Id="rId100" Type="http://schemas.openxmlformats.org/officeDocument/2006/relationships/hyperlink" Target="mailto:0911001@gspharma.com" TargetMode="External"/><Relationship Id="rId105" Type="http://schemas.openxmlformats.org/officeDocument/2006/relationships/hyperlink" Target="mailto:0911001@gspharma.com" TargetMode="External"/><Relationship Id="rId126" Type="http://schemas.openxmlformats.org/officeDocument/2006/relationships/hyperlink" Target="mailto:0911001@gspharma.com" TargetMode="External"/><Relationship Id="rId147" Type="http://schemas.openxmlformats.org/officeDocument/2006/relationships/hyperlink" Target="mailto:0911001@gspharma.com" TargetMode="External"/><Relationship Id="rId168" Type="http://schemas.openxmlformats.org/officeDocument/2006/relationships/hyperlink" Target="mailto:0911001@gspharma.com" TargetMode="External"/><Relationship Id="rId8" Type="http://schemas.openxmlformats.org/officeDocument/2006/relationships/hyperlink" Target="mailto:0911001@gspharma.com" TargetMode="External"/><Relationship Id="rId51" Type="http://schemas.openxmlformats.org/officeDocument/2006/relationships/hyperlink" Target="mailto:0911001@gspharma.com" TargetMode="External"/><Relationship Id="rId72" Type="http://schemas.openxmlformats.org/officeDocument/2006/relationships/hyperlink" Target="mailto:0311205@gspharma.com" TargetMode="External"/><Relationship Id="rId93" Type="http://schemas.openxmlformats.org/officeDocument/2006/relationships/hyperlink" Target="mailto:0911001@gspharma.com" TargetMode="External"/><Relationship Id="rId98" Type="http://schemas.openxmlformats.org/officeDocument/2006/relationships/hyperlink" Target="mailto:0911001@gspharma.com" TargetMode="External"/><Relationship Id="rId121" Type="http://schemas.openxmlformats.org/officeDocument/2006/relationships/hyperlink" Target="mailto:0911001@gspharma.com" TargetMode="External"/><Relationship Id="rId142" Type="http://schemas.openxmlformats.org/officeDocument/2006/relationships/hyperlink" Target="mailto:0911001@gspharma.com" TargetMode="External"/><Relationship Id="rId163" Type="http://schemas.openxmlformats.org/officeDocument/2006/relationships/hyperlink" Target="mailto:0911001@gspharma.com" TargetMode="External"/><Relationship Id="rId184" Type="http://schemas.openxmlformats.org/officeDocument/2006/relationships/hyperlink" Target="mailto:0911001@gspharma.com" TargetMode="External"/><Relationship Id="rId189" Type="http://schemas.openxmlformats.org/officeDocument/2006/relationships/hyperlink" Target="mailto:0911001@gspharma.com" TargetMode="External"/><Relationship Id="rId3" Type="http://schemas.openxmlformats.org/officeDocument/2006/relationships/hyperlink" Target="mailto:0311205@gspharma.com" TargetMode="External"/><Relationship Id="rId25" Type="http://schemas.openxmlformats.org/officeDocument/2006/relationships/hyperlink" Target="mailto:0311205@gspharma.com" TargetMode="External"/><Relationship Id="rId46" Type="http://schemas.openxmlformats.org/officeDocument/2006/relationships/hyperlink" Target="mailto:0311205@gspharma.com" TargetMode="External"/><Relationship Id="rId67" Type="http://schemas.openxmlformats.org/officeDocument/2006/relationships/hyperlink" Target="mailto:0311205@gspharma.com" TargetMode="External"/><Relationship Id="rId116" Type="http://schemas.openxmlformats.org/officeDocument/2006/relationships/hyperlink" Target="mailto:0911001@gspharma.com" TargetMode="External"/><Relationship Id="rId137" Type="http://schemas.openxmlformats.org/officeDocument/2006/relationships/hyperlink" Target="mailto:0911001@gspharma.com" TargetMode="External"/><Relationship Id="rId158" Type="http://schemas.openxmlformats.org/officeDocument/2006/relationships/hyperlink" Target="mailto:0911001@gspharma.com" TargetMode="External"/><Relationship Id="rId20" Type="http://schemas.openxmlformats.org/officeDocument/2006/relationships/hyperlink" Target="mailto:0311205@gspharma.com" TargetMode="External"/><Relationship Id="rId41" Type="http://schemas.openxmlformats.org/officeDocument/2006/relationships/hyperlink" Target="mailto:0311205@gspharma.com" TargetMode="External"/><Relationship Id="rId62" Type="http://schemas.openxmlformats.org/officeDocument/2006/relationships/hyperlink" Target="mailto:0311205@gspharma.com" TargetMode="External"/><Relationship Id="rId83" Type="http://schemas.openxmlformats.org/officeDocument/2006/relationships/hyperlink" Target="mailto:0911001@gspharma.com" TargetMode="External"/><Relationship Id="rId88" Type="http://schemas.openxmlformats.org/officeDocument/2006/relationships/hyperlink" Target="mailto:0911001@gspharma.com" TargetMode="External"/><Relationship Id="rId111" Type="http://schemas.openxmlformats.org/officeDocument/2006/relationships/hyperlink" Target="mailto:0911001@gspharma.com" TargetMode="External"/><Relationship Id="rId132" Type="http://schemas.openxmlformats.org/officeDocument/2006/relationships/hyperlink" Target="mailto:0911001@gspharma.com" TargetMode="External"/><Relationship Id="rId153" Type="http://schemas.openxmlformats.org/officeDocument/2006/relationships/hyperlink" Target="mailto:0911001@gspharma.com" TargetMode="External"/><Relationship Id="rId174" Type="http://schemas.openxmlformats.org/officeDocument/2006/relationships/hyperlink" Target="mailto:0911001@gspharma.com" TargetMode="External"/><Relationship Id="rId179" Type="http://schemas.openxmlformats.org/officeDocument/2006/relationships/hyperlink" Target="mailto:0911001@gspharma.com" TargetMode="External"/><Relationship Id="rId195" Type="http://schemas.openxmlformats.org/officeDocument/2006/relationships/hyperlink" Target="mailto:0911001@gspharma.com" TargetMode="External"/><Relationship Id="rId209" Type="http://schemas.openxmlformats.org/officeDocument/2006/relationships/hyperlink" Target="mailto:0911001@gspharma.com" TargetMode="External"/><Relationship Id="rId190" Type="http://schemas.openxmlformats.org/officeDocument/2006/relationships/hyperlink" Target="mailto:0911001@gspharma.com" TargetMode="External"/><Relationship Id="rId204" Type="http://schemas.openxmlformats.org/officeDocument/2006/relationships/hyperlink" Target="mailto:0911001@gspharma.com" TargetMode="External"/><Relationship Id="rId15" Type="http://schemas.openxmlformats.org/officeDocument/2006/relationships/hyperlink" Target="mailto:89@gspharma.com" TargetMode="External"/><Relationship Id="rId36" Type="http://schemas.openxmlformats.org/officeDocument/2006/relationships/hyperlink" Target="mailto:0311205@gspharma.com" TargetMode="External"/><Relationship Id="rId57" Type="http://schemas.openxmlformats.org/officeDocument/2006/relationships/hyperlink" Target="mailto:0311205@gspharma.com" TargetMode="External"/><Relationship Id="rId106" Type="http://schemas.openxmlformats.org/officeDocument/2006/relationships/hyperlink" Target="mailto:0911001@gspharma.com" TargetMode="External"/><Relationship Id="rId127" Type="http://schemas.openxmlformats.org/officeDocument/2006/relationships/hyperlink" Target="mailto:0911001@gspharma.com" TargetMode="External"/><Relationship Id="rId10" Type="http://schemas.openxmlformats.org/officeDocument/2006/relationships/hyperlink" Target="mailto:0912001@gspharma.com" TargetMode="External"/><Relationship Id="rId31" Type="http://schemas.openxmlformats.org/officeDocument/2006/relationships/hyperlink" Target="mailto:0311205@gspharma.com" TargetMode="External"/><Relationship Id="rId52" Type="http://schemas.openxmlformats.org/officeDocument/2006/relationships/hyperlink" Target="mailto:0912001@gspharma.com" TargetMode="External"/><Relationship Id="rId73" Type="http://schemas.openxmlformats.org/officeDocument/2006/relationships/hyperlink" Target="mailto:0311205@gspharma.com" TargetMode="External"/><Relationship Id="rId78" Type="http://schemas.openxmlformats.org/officeDocument/2006/relationships/hyperlink" Target="mailto:0913001@gspharma.com" TargetMode="External"/><Relationship Id="rId94" Type="http://schemas.openxmlformats.org/officeDocument/2006/relationships/hyperlink" Target="mailto:0911001@gspharma.com" TargetMode="External"/><Relationship Id="rId99" Type="http://schemas.openxmlformats.org/officeDocument/2006/relationships/hyperlink" Target="mailto:0911001@gspharma.com" TargetMode="External"/><Relationship Id="rId101" Type="http://schemas.openxmlformats.org/officeDocument/2006/relationships/hyperlink" Target="mailto:0911001@gspharma.com" TargetMode="External"/><Relationship Id="rId122" Type="http://schemas.openxmlformats.org/officeDocument/2006/relationships/hyperlink" Target="mailto:0911001@gspharma.com" TargetMode="External"/><Relationship Id="rId143" Type="http://schemas.openxmlformats.org/officeDocument/2006/relationships/hyperlink" Target="mailto:0911001@gspharma.com" TargetMode="External"/><Relationship Id="rId148" Type="http://schemas.openxmlformats.org/officeDocument/2006/relationships/hyperlink" Target="mailto:0911001@gspharma.com" TargetMode="External"/><Relationship Id="rId164" Type="http://schemas.openxmlformats.org/officeDocument/2006/relationships/hyperlink" Target="mailto:0911001@gspharma.com" TargetMode="External"/><Relationship Id="rId169" Type="http://schemas.openxmlformats.org/officeDocument/2006/relationships/hyperlink" Target="mailto:0911001@gspharma.com" TargetMode="External"/><Relationship Id="rId185" Type="http://schemas.openxmlformats.org/officeDocument/2006/relationships/hyperlink" Target="mailto:0911001@gspharma.com" TargetMode="External"/><Relationship Id="rId4" Type="http://schemas.openxmlformats.org/officeDocument/2006/relationships/hyperlink" Target="mailto:0311204@gspharma.com" TargetMode="External"/><Relationship Id="rId9" Type="http://schemas.openxmlformats.org/officeDocument/2006/relationships/hyperlink" Target="mailto:0911001@gspharma.com" TargetMode="External"/><Relationship Id="rId180" Type="http://schemas.openxmlformats.org/officeDocument/2006/relationships/hyperlink" Target="mailto:0911001@gspharma.com" TargetMode="External"/><Relationship Id="rId210" Type="http://schemas.openxmlformats.org/officeDocument/2006/relationships/hyperlink" Target="mailto:0911001@gspharma.com" TargetMode="External"/><Relationship Id="rId26" Type="http://schemas.openxmlformats.org/officeDocument/2006/relationships/hyperlink" Target="mailto:0311205@gspharma.com" TargetMode="External"/><Relationship Id="rId47" Type="http://schemas.openxmlformats.org/officeDocument/2006/relationships/hyperlink" Target="mailto:0911001@gspharma.com" TargetMode="External"/><Relationship Id="rId68" Type="http://schemas.openxmlformats.org/officeDocument/2006/relationships/hyperlink" Target="mailto:0311205@gspharma.com" TargetMode="External"/><Relationship Id="rId89" Type="http://schemas.openxmlformats.org/officeDocument/2006/relationships/hyperlink" Target="mailto:0911001@gspharma.com" TargetMode="External"/><Relationship Id="rId112" Type="http://schemas.openxmlformats.org/officeDocument/2006/relationships/hyperlink" Target="mailto:0911001@gspharma.com" TargetMode="External"/><Relationship Id="rId133" Type="http://schemas.openxmlformats.org/officeDocument/2006/relationships/hyperlink" Target="mailto:0911001@gspharma.com" TargetMode="External"/><Relationship Id="rId154" Type="http://schemas.openxmlformats.org/officeDocument/2006/relationships/hyperlink" Target="mailto:0911001@gspharma.com" TargetMode="External"/><Relationship Id="rId175" Type="http://schemas.openxmlformats.org/officeDocument/2006/relationships/hyperlink" Target="mailto:0911001@gspharma.com" TargetMode="External"/><Relationship Id="rId196" Type="http://schemas.openxmlformats.org/officeDocument/2006/relationships/hyperlink" Target="mailto:0911001@gspharma.com" TargetMode="External"/><Relationship Id="rId200" Type="http://schemas.openxmlformats.org/officeDocument/2006/relationships/hyperlink" Target="mailto:0911001@gspharma.com" TargetMode="External"/><Relationship Id="rId16" Type="http://schemas.openxmlformats.org/officeDocument/2006/relationships/hyperlink" Target="mailto:0911001@gspharma.com" TargetMode="External"/><Relationship Id="rId37" Type="http://schemas.openxmlformats.org/officeDocument/2006/relationships/hyperlink" Target="mailto:0311205@gspharma.com" TargetMode="External"/><Relationship Id="rId58" Type="http://schemas.openxmlformats.org/officeDocument/2006/relationships/hyperlink" Target="mailto:0311205@gspharma.com" TargetMode="External"/><Relationship Id="rId79" Type="http://schemas.openxmlformats.org/officeDocument/2006/relationships/hyperlink" Target="mailto:0912001@gspharma.com" TargetMode="External"/><Relationship Id="rId102" Type="http://schemas.openxmlformats.org/officeDocument/2006/relationships/hyperlink" Target="mailto:0911001@gspharma.com" TargetMode="External"/><Relationship Id="rId123" Type="http://schemas.openxmlformats.org/officeDocument/2006/relationships/hyperlink" Target="mailto:0911001@gspharma.com" TargetMode="External"/><Relationship Id="rId144" Type="http://schemas.openxmlformats.org/officeDocument/2006/relationships/hyperlink" Target="mailto:0911001@gspharma.com" TargetMode="External"/><Relationship Id="rId90" Type="http://schemas.openxmlformats.org/officeDocument/2006/relationships/hyperlink" Target="mailto:0911001@gspharma.com" TargetMode="External"/><Relationship Id="rId165" Type="http://schemas.openxmlformats.org/officeDocument/2006/relationships/hyperlink" Target="mailto:0911001@gspharma.com" TargetMode="External"/><Relationship Id="rId186" Type="http://schemas.openxmlformats.org/officeDocument/2006/relationships/hyperlink" Target="mailto:0911001@gspharma.com" TargetMode="External"/><Relationship Id="rId211" Type="http://schemas.openxmlformats.org/officeDocument/2006/relationships/hyperlink" Target="mailto:0911001@gspharma.com" TargetMode="External"/><Relationship Id="rId27" Type="http://schemas.openxmlformats.org/officeDocument/2006/relationships/hyperlink" Target="mailto:0311205@gspharma.com" TargetMode="External"/><Relationship Id="rId48" Type="http://schemas.openxmlformats.org/officeDocument/2006/relationships/hyperlink" Target="mailto:0912001@gspharma.com" TargetMode="External"/><Relationship Id="rId69" Type="http://schemas.openxmlformats.org/officeDocument/2006/relationships/hyperlink" Target="mailto:0311205@gspharma.com" TargetMode="External"/><Relationship Id="rId113" Type="http://schemas.openxmlformats.org/officeDocument/2006/relationships/hyperlink" Target="mailto:0911001@gspharma.com" TargetMode="External"/><Relationship Id="rId134" Type="http://schemas.openxmlformats.org/officeDocument/2006/relationships/hyperlink" Target="mailto:0911001@gspharma.com" TargetMode="External"/><Relationship Id="rId80" Type="http://schemas.openxmlformats.org/officeDocument/2006/relationships/hyperlink" Target="mailto:0311205@gspharma.com" TargetMode="External"/><Relationship Id="rId155" Type="http://schemas.openxmlformats.org/officeDocument/2006/relationships/hyperlink" Target="mailto:0911001@gspharma.com" TargetMode="External"/><Relationship Id="rId176" Type="http://schemas.openxmlformats.org/officeDocument/2006/relationships/hyperlink" Target="mailto:0911001@gspharma.com" TargetMode="External"/><Relationship Id="rId197" Type="http://schemas.openxmlformats.org/officeDocument/2006/relationships/hyperlink" Target="mailto:0911001@gspharma.com" TargetMode="External"/><Relationship Id="rId201" Type="http://schemas.openxmlformats.org/officeDocument/2006/relationships/hyperlink" Target="mailto:0911001@gspharma.com" TargetMode="External"/><Relationship Id="rId17" Type="http://schemas.openxmlformats.org/officeDocument/2006/relationships/hyperlink" Target="mailto:0912001@gspharma.com" TargetMode="External"/><Relationship Id="rId38" Type="http://schemas.openxmlformats.org/officeDocument/2006/relationships/hyperlink" Target="mailto:0911001@gspharma.com" TargetMode="External"/><Relationship Id="rId59" Type="http://schemas.openxmlformats.org/officeDocument/2006/relationships/hyperlink" Target="mailto:0311205@gspharma.com" TargetMode="External"/><Relationship Id="rId103" Type="http://schemas.openxmlformats.org/officeDocument/2006/relationships/hyperlink" Target="mailto:0911001@gspharma.com" TargetMode="External"/><Relationship Id="rId124" Type="http://schemas.openxmlformats.org/officeDocument/2006/relationships/hyperlink" Target="mailto:0911001@gspharma.com" TargetMode="External"/><Relationship Id="rId70" Type="http://schemas.openxmlformats.org/officeDocument/2006/relationships/hyperlink" Target="mailto:0311205@gspharma.com" TargetMode="External"/><Relationship Id="rId91" Type="http://schemas.openxmlformats.org/officeDocument/2006/relationships/hyperlink" Target="mailto:0911001@gspharma.com" TargetMode="External"/><Relationship Id="rId145" Type="http://schemas.openxmlformats.org/officeDocument/2006/relationships/hyperlink" Target="mailto:0911001@gspharma.com" TargetMode="External"/><Relationship Id="rId166" Type="http://schemas.openxmlformats.org/officeDocument/2006/relationships/hyperlink" Target="mailto:0911001@gspharma.com" TargetMode="External"/><Relationship Id="rId187" Type="http://schemas.openxmlformats.org/officeDocument/2006/relationships/hyperlink" Target="mailto:0911001@gspharma.com" TargetMode="External"/><Relationship Id="rId1" Type="http://schemas.openxmlformats.org/officeDocument/2006/relationships/hyperlink" Target="mailto:0311001@gspharma.com" TargetMode="External"/><Relationship Id="rId212" Type="http://schemas.openxmlformats.org/officeDocument/2006/relationships/hyperlink" Target="mailto:0911001@gspharma.com" TargetMode="External"/><Relationship Id="rId28" Type="http://schemas.openxmlformats.org/officeDocument/2006/relationships/hyperlink" Target="mailto:0311205@gspharma.com" TargetMode="External"/><Relationship Id="rId49" Type="http://schemas.openxmlformats.org/officeDocument/2006/relationships/hyperlink" Target="mailto:0913001@gspharma.com" TargetMode="External"/><Relationship Id="rId114" Type="http://schemas.openxmlformats.org/officeDocument/2006/relationships/hyperlink" Target="mailto:0911001@gspharma.com" TargetMode="External"/><Relationship Id="rId60" Type="http://schemas.openxmlformats.org/officeDocument/2006/relationships/hyperlink" Target="mailto:0311205@gspharma.com" TargetMode="External"/><Relationship Id="rId81" Type="http://schemas.openxmlformats.org/officeDocument/2006/relationships/hyperlink" Target="mailto:0311205@gspharma.com" TargetMode="External"/><Relationship Id="rId135" Type="http://schemas.openxmlformats.org/officeDocument/2006/relationships/hyperlink" Target="mailto:0911001@gspharma.com" TargetMode="External"/><Relationship Id="rId156" Type="http://schemas.openxmlformats.org/officeDocument/2006/relationships/hyperlink" Target="mailto:0911001@gspharma.com" TargetMode="External"/><Relationship Id="rId177" Type="http://schemas.openxmlformats.org/officeDocument/2006/relationships/hyperlink" Target="mailto:0911001@gspharma.com" TargetMode="External"/><Relationship Id="rId198" Type="http://schemas.openxmlformats.org/officeDocument/2006/relationships/hyperlink" Target="mailto:0911001@gspharma.com" TargetMode="External"/><Relationship Id="rId202" Type="http://schemas.openxmlformats.org/officeDocument/2006/relationships/hyperlink" Target="mailto:0911001@gspharma.com" TargetMode="External"/><Relationship Id="rId18" Type="http://schemas.openxmlformats.org/officeDocument/2006/relationships/hyperlink" Target="mailto:0913001@gspharma.com" TargetMode="External"/><Relationship Id="rId39" Type="http://schemas.openxmlformats.org/officeDocument/2006/relationships/hyperlink" Target="mailto:0912001@gspharma.com" TargetMode="External"/><Relationship Id="rId50" Type="http://schemas.openxmlformats.org/officeDocument/2006/relationships/hyperlink" Target="mailto:0311205@gspharma.com" TargetMode="External"/><Relationship Id="rId104" Type="http://schemas.openxmlformats.org/officeDocument/2006/relationships/hyperlink" Target="mailto:0911001@gspharma.com" TargetMode="External"/><Relationship Id="rId125" Type="http://schemas.openxmlformats.org/officeDocument/2006/relationships/hyperlink" Target="mailto:0911001@gspharma.com" TargetMode="External"/><Relationship Id="rId146" Type="http://schemas.openxmlformats.org/officeDocument/2006/relationships/hyperlink" Target="mailto:0911001@gspharma.com" TargetMode="External"/><Relationship Id="rId167" Type="http://schemas.openxmlformats.org/officeDocument/2006/relationships/hyperlink" Target="mailto:0911001@gspharma.com" TargetMode="External"/><Relationship Id="rId188" Type="http://schemas.openxmlformats.org/officeDocument/2006/relationships/hyperlink" Target="mailto:0911001@gspharma.com" TargetMode="External"/><Relationship Id="rId71" Type="http://schemas.openxmlformats.org/officeDocument/2006/relationships/hyperlink" Target="mailto:0311205@gspharma.com" TargetMode="External"/><Relationship Id="rId92" Type="http://schemas.openxmlformats.org/officeDocument/2006/relationships/hyperlink" Target="mailto:0911001@gspharma.com" TargetMode="External"/><Relationship Id="rId213" Type="http://schemas.openxmlformats.org/officeDocument/2006/relationships/printerSettings" Target="../printerSettings/printerSettings6.bin"/><Relationship Id="rId2" Type="http://schemas.openxmlformats.org/officeDocument/2006/relationships/hyperlink" Target="mailto:0311209@gspharma.com" TargetMode="External"/><Relationship Id="rId29" Type="http://schemas.openxmlformats.org/officeDocument/2006/relationships/hyperlink" Target="mailto:0311205@gspharma.com" TargetMode="External"/><Relationship Id="rId40" Type="http://schemas.openxmlformats.org/officeDocument/2006/relationships/hyperlink" Target="mailto:0913001@gspharma.com" TargetMode="External"/><Relationship Id="rId115" Type="http://schemas.openxmlformats.org/officeDocument/2006/relationships/hyperlink" Target="mailto:0911001@gspharma.com" TargetMode="External"/><Relationship Id="rId136" Type="http://schemas.openxmlformats.org/officeDocument/2006/relationships/hyperlink" Target="mailto:0911001@gspharma.com" TargetMode="External"/><Relationship Id="rId157" Type="http://schemas.openxmlformats.org/officeDocument/2006/relationships/hyperlink" Target="mailto:0911001@gspharma.com" TargetMode="External"/><Relationship Id="rId178" Type="http://schemas.openxmlformats.org/officeDocument/2006/relationships/hyperlink" Target="mailto:0911001@gspharma.com" TargetMode="External"/><Relationship Id="rId61" Type="http://schemas.openxmlformats.org/officeDocument/2006/relationships/hyperlink" Target="mailto:0311205@gspharma.com" TargetMode="External"/><Relationship Id="rId82" Type="http://schemas.openxmlformats.org/officeDocument/2006/relationships/hyperlink" Target="mailto:0911001@gspharma.com" TargetMode="External"/><Relationship Id="rId199" Type="http://schemas.openxmlformats.org/officeDocument/2006/relationships/hyperlink" Target="mailto:0911001@gspharma.com" TargetMode="External"/><Relationship Id="rId203" Type="http://schemas.openxmlformats.org/officeDocument/2006/relationships/hyperlink" Target="mailto:0911001@gspharma.com" TargetMode="External"/></Relationships>
</file>

<file path=xl/worksheets/_rels/sheet10.xml.rels><?xml version="1.0" encoding="UTF-8" standalone="yes"?>
<Relationships xmlns="http://schemas.openxmlformats.org/package/2006/relationships"><Relationship Id="rId26" Type="http://schemas.openxmlformats.org/officeDocument/2006/relationships/hyperlink" Target="mailto:0911001@gspharma.com" TargetMode="External"/><Relationship Id="rId21" Type="http://schemas.openxmlformats.org/officeDocument/2006/relationships/hyperlink" Target="mailto:0913001@gspharma.com" TargetMode="External"/><Relationship Id="rId42" Type="http://schemas.openxmlformats.org/officeDocument/2006/relationships/hyperlink" Target="mailto:0311205@gspharma.com" TargetMode="External"/><Relationship Id="rId47" Type="http://schemas.openxmlformats.org/officeDocument/2006/relationships/hyperlink" Target="mailto:0311205@gspharma.com" TargetMode="External"/><Relationship Id="rId63" Type="http://schemas.openxmlformats.org/officeDocument/2006/relationships/hyperlink" Target="mailto:0912001@gspharma.com" TargetMode="External"/><Relationship Id="rId68" Type="http://schemas.openxmlformats.org/officeDocument/2006/relationships/hyperlink" Target="mailto:0913001@gspharma.com" TargetMode="External"/><Relationship Id="rId84" Type="http://schemas.openxmlformats.org/officeDocument/2006/relationships/hyperlink" Target="mailto:0311205@gspharma.com" TargetMode="External"/><Relationship Id="rId89" Type="http://schemas.openxmlformats.org/officeDocument/2006/relationships/hyperlink" Target="mailto:0311205@gspharma.com" TargetMode="External"/><Relationship Id="rId16" Type="http://schemas.openxmlformats.org/officeDocument/2006/relationships/hyperlink" Target="mailto:0912001@gspharma.com" TargetMode="External"/><Relationship Id="rId107" Type="http://schemas.openxmlformats.org/officeDocument/2006/relationships/printerSettings" Target="../printerSettings/printerSettings7.bin"/><Relationship Id="rId11" Type="http://schemas.openxmlformats.org/officeDocument/2006/relationships/hyperlink" Target="mailto:0911001@gspharma.com" TargetMode="External"/><Relationship Id="rId32" Type="http://schemas.openxmlformats.org/officeDocument/2006/relationships/hyperlink" Target="mailto:0311205@gspharma.com" TargetMode="External"/><Relationship Id="rId37" Type="http://schemas.openxmlformats.org/officeDocument/2006/relationships/hyperlink" Target="mailto:0311205@gspharma.com" TargetMode="External"/><Relationship Id="rId53" Type="http://schemas.openxmlformats.org/officeDocument/2006/relationships/hyperlink" Target="mailto:0911001@gspharma.com" TargetMode="External"/><Relationship Id="rId58" Type="http://schemas.openxmlformats.org/officeDocument/2006/relationships/hyperlink" Target="mailto:0912001@gspharma.com" TargetMode="External"/><Relationship Id="rId74" Type="http://schemas.openxmlformats.org/officeDocument/2006/relationships/hyperlink" Target="mailto:06@gspharma.com" TargetMode="External"/><Relationship Id="rId79" Type="http://schemas.openxmlformats.org/officeDocument/2006/relationships/hyperlink" Target="mailto:06@gspharma.com" TargetMode="External"/><Relationship Id="rId102" Type="http://schemas.openxmlformats.org/officeDocument/2006/relationships/hyperlink" Target="mailto:0311205@gspharma.com" TargetMode="External"/><Relationship Id="rId5" Type="http://schemas.openxmlformats.org/officeDocument/2006/relationships/hyperlink" Target="mailto:84@gspharma.com" TargetMode="External"/><Relationship Id="rId90" Type="http://schemas.openxmlformats.org/officeDocument/2006/relationships/hyperlink" Target="mailto:0311205@gspharma.com" TargetMode="External"/><Relationship Id="rId95" Type="http://schemas.openxmlformats.org/officeDocument/2006/relationships/hyperlink" Target="mailto:0311205@gspharma.com" TargetMode="External"/><Relationship Id="rId22" Type="http://schemas.openxmlformats.org/officeDocument/2006/relationships/hyperlink" Target="mailto:0913001@gspharma.com" TargetMode="External"/><Relationship Id="rId27" Type="http://schemas.openxmlformats.org/officeDocument/2006/relationships/hyperlink" Target="mailto:0912001@gspharma.com" TargetMode="External"/><Relationship Id="rId43" Type="http://schemas.openxmlformats.org/officeDocument/2006/relationships/hyperlink" Target="mailto:0311205@gspharma.com" TargetMode="External"/><Relationship Id="rId48" Type="http://schemas.openxmlformats.org/officeDocument/2006/relationships/hyperlink" Target="mailto:0311205@gspharma.com" TargetMode="External"/><Relationship Id="rId64" Type="http://schemas.openxmlformats.org/officeDocument/2006/relationships/hyperlink" Target="mailto:0913001@gspharma.com" TargetMode="External"/><Relationship Id="rId69" Type="http://schemas.openxmlformats.org/officeDocument/2006/relationships/hyperlink" Target="mailto:0311205@gspharma.com" TargetMode="External"/><Relationship Id="rId80" Type="http://schemas.openxmlformats.org/officeDocument/2006/relationships/hyperlink" Target="mailto:06@gspharma.com" TargetMode="External"/><Relationship Id="rId85" Type="http://schemas.openxmlformats.org/officeDocument/2006/relationships/hyperlink" Target="mailto:0311205@gspharma.com" TargetMode="External"/><Relationship Id="rId12" Type="http://schemas.openxmlformats.org/officeDocument/2006/relationships/hyperlink" Target="mailto:0912001@gspharma.com" TargetMode="External"/><Relationship Id="rId17" Type="http://schemas.openxmlformats.org/officeDocument/2006/relationships/hyperlink" Target="mailto:0913001@gspharma.com" TargetMode="External"/><Relationship Id="rId33" Type="http://schemas.openxmlformats.org/officeDocument/2006/relationships/hyperlink" Target="mailto:0311205@gspharma.com" TargetMode="External"/><Relationship Id="rId38" Type="http://schemas.openxmlformats.org/officeDocument/2006/relationships/hyperlink" Target="mailto:0311205@gspharma.com" TargetMode="External"/><Relationship Id="rId59" Type="http://schemas.openxmlformats.org/officeDocument/2006/relationships/hyperlink" Target="mailto:0913001@gspharma.com" TargetMode="External"/><Relationship Id="rId103" Type="http://schemas.openxmlformats.org/officeDocument/2006/relationships/hyperlink" Target="mailto:0311205@gspharma.com" TargetMode="External"/><Relationship Id="rId20" Type="http://schemas.openxmlformats.org/officeDocument/2006/relationships/hyperlink" Target="mailto:0913001@gspharma.com" TargetMode="External"/><Relationship Id="rId41" Type="http://schemas.openxmlformats.org/officeDocument/2006/relationships/hyperlink" Target="mailto:0311205@gspharma.com" TargetMode="External"/><Relationship Id="rId54" Type="http://schemas.openxmlformats.org/officeDocument/2006/relationships/hyperlink" Target="mailto:0912001@gspharma.com" TargetMode="External"/><Relationship Id="rId62" Type="http://schemas.openxmlformats.org/officeDocument/2006/relationships/hyperlink" Target="mailto:0911001@gspharma.com" TargetMode="External"/><Relationship Id="rId70" Type="http://schemas.openxmlformats.org/officeDocument/2006/relationships/hyperlink" Target="mailto:06@gspharma.com" TargetMode="External"/><Relationship Id="rId75" Type="http://schemas.openxmlformats.org/officeDocument/2006/relationships/hyperlink" Target="mailto:06@gspharma.com" TargetMode="External"/><Relationship Id="rId83" Type="http://schemas.openxmlformats.org/officeDocument/2006/relationships/hyperlink" Target="mailto:0311205@gspharma.com" TargetMode="External"/><Relationship Id="rId88" Type="http://schemas.openxmlformats.org/officeDocument/2006/relationships/hyperlink" Target="mailto:0311205@gspharma.com" TargetMode="External"/><Relationship Id="rId91" Type="http://schemas.openxmlformats.org/officeDocument/2006/relationships/hyperlink" Target="mailto:0311205@gspharma.com" TargetMode="External"/><Relationship Id="rId96" Type="http://schemas.openxmlformats.org/officeDocument/2006/relationships/hyperlink" Target="mailto:0311205@gspharma.com" TargetMode="External"/><Relationship Id="rId1" Type="http://schemas.openxmlformats.org/officeDocument/2006/relationships/hyperlink" Target="mailto:0311001@gspharma.com" TargetMode="External"/><Relationship Id="rId6" Type="http://schemas.openxmlformats.org/officeDocument/2006/relationships/hyperlink" Target="mailto:87@gspharma.com" TargetMode="External"/><Relationship Id="rId15" Type="http://schemas.openxmlformats.org/officeDocument/2006/relationships/hyperlink" Target="mailto:0912001@gspharma.com" TargetMode="External"/><Relationship Id="rId23" Type="http://schemas.openxmlformats.org/officeDocument/2006/relationships/hyperlink" Target="mailto:0913001@gspharma.com" TargetMode="External"/><Relationship Id="rId28" Type="http://schemas.openxmlformats.org/officeDocument/2006/relationships/hyperlink" Target="mailto:0913001@gspharma.com" TargetMode="External"/><Relationship Id="rId36" Type="http://schemas.openxmlformats.org/officeDocument/2006/relationships/hyperlink" Target="mailto:0311205@gspharma.com" TargetMode="External"/><Relationship Id="rId49" Type="http://schemas.openxmlformats.org/officeDocument/2006/relationships/hyperlink" Target="mailto:0311205@gspharma.com" TargetMode="External"/><Relationship Id="rId57" Type="http://schemas.openxmlformats.org/officeDocument/2006/relationships/hyperlink" Target="mailto:0911001@gspharma.com" TargetMode="External"/><Relationship Id="rId106" Type="http://schemas.openxmlformats.org/officeDocument/2006/relationships/hyperlink" Target="mailto:06@gspharma.com" TargetMode="External"/><Relationship Id="rId10" Type="http://schemas.openxmlformats.org/officeDocument/2006/relationships/hyperlink" Target="mailto:0911001@gspharma.com" TargetMode="External"/><Relationship Id="rId31" Type="http://schemas.openxmlformats.org/officeDocument/2006/relationships/hyperlink" Target="mailto:0913001@gspharma.com" TargetMode="External"/><Relationship Id="rId44" Type="http://schemas.openxmlformats.org/officeDocument/2006/relationships/hyperlink" Target="mailto:0311205@gspharma.com" TargetMode="External"/><Relationship Id="rId52" Type="http://schemas.openxmlformats.org/officeDocument/2006/relationships/hyperlink" Target="mailto:0311205@gspharma.com" TargetMode="External"/><Relationship Id="rId60" Type="http://schemas.openxmlformats.org/officeDocument/2006/relationships/hyperlink" Target="mailto:0311205@gspharma.com" TargetMode="External"/><Relationship Id="rId65" Type="http://schemas.openxmlformats.org/officeDocument/2006/relationships/hyperlink" Target="mailto:0311205@gspharma.com" TargetMode="External"/><Relationship Id="rId73" Type="http://schemas.openxmlformats.org/officeDocument/2006/relationships/hyperlink" Target="mailto:06@gspharma.com" TargetMode="External"/><Relationship Id="rId78" Type="http://schemas.openxmlformats.org/officeDocument/2006/relationships/hyperlink" Target="mailto:06@gspharma.com" TargetMode="External"/><Relationship Id="rId81" Type="http://schemas.openxmlformats.org/officeDocument/2006/relationships/hyperlink" Target="mailto:06@gspharma.com" TargetMode="External"/><Relationship Id="rId86" Type="http://schemas.openxmlformats.org/officeDocument/2006/relationships/hyperlink" Target="mailto:0311205@gspharma.com" TargetMode="External"/><Relationship Id="rId94" Type="http://schemas.openxmlformats.org/officeDocument/2006/relationships/hyperlink" Target="mailto:0311205@gspharma.com" TargetMode="External"/><Relationship Id="rId99" Type="http://schemas.openxmlformats.org/officeDocument/2006/relationships/hyperlink" Target="mailto:0311205@gspharma.com" TargetMode="External"/><Relationship Id="rId101" Type="http://schemas.openxmlformats.org/officeDocument/2006/relationships/hyperlink" Target="mailto:0311205@gspharma.com" TargetMode="External"/><Relationship Id="rId4" Type="http://schemas.openxmlformats.org/officeDocument/2006/relationships/hyperlink" Target="mailto:0311204@gspharma.com" TargetMode="External"/><Relationship Id="rId9" Type="http://schemas.openxmlformats.org/officeDocument/2006/relationships/hyperlink" Target="mailto:0911001@gspharma.com" TargetMode="External"/><Relationship Id="rId13" Type="http://schemas.openxmlformats.org/officeDocument/2006/relationships/hyperlink" Target="mailto:0912001@gspharma.com" TargetMode="External"/><Relationship Id="rId18" Type="http://schemas.openxmlformats.org/officeDocument/2006/relationships/hyperlink" Target="mailto:0913001@gspharma.com" TargetMode="External"/><Relationship Id="rId39" Type="http://schemas.openxmlformats.org/officeDocument/2006/relationships/hyperlink" Target="mailto:0311205@gspharma.com" TargetMode="External"/><Relationship Id="rId34" Type="http://schemas.openxmlformats.org/officeDocument/2006/relationships/hyperlink" Target="mailto:0311205@gspharma.com" TargetMode="External"/><Relationship Id="rId50" Type="http://schemas.openxmlformats.org/officeDocument/2006/relationships/hyperlink" Target="mailto:0311205@gspharma.com" TargetMode="External"/><Relationship Id="rId55" Type="http://schemas.openxmlformats.org/officeDocument/2006/relationships/hyperlink" Target="mailto:0913001@gspharma.com" TargetMode="External"/><Relationship Id="rId76" Type="http://schemas.openxmlformats.org/officeDocument/2006/relationships/hyperlink" Target="mailto:06@gspharma.com" TargetMode="External"/><Relationship Id="rId97" Type="http://schemas.openxmlformats.org/officeDocument/2006/relationships/hyperlink" Target="mailto:0311205@gspharma.com" TargetMode="External"/><Relationship Id="rId104" Type="http://schemas.openxmlformats.org/officeDocument/2006/relationships/hyperlink" Target="mailto:0311205@gspharma.com" TargetMode="External"/><Relationship Id="rId7" Type="http://schemas.openxmlformats.org/officeDocument/2006/relationships/hyperlink" Target="mailto:0911001@gspharma.com" TargetMode="External"/><Relationship Id="rId71" Type="http://schemas.openxmlformats.org/officeDocument/2006/relationships/hyperlink" Target="mailto:06@gspharma.com" TargetMode="External"/><Relationship Id="rId92" Type="http://schemas.openxmlformats.org/officeDocument/2006/relationships/hyperlink" Target="mailto:0311205@gspharma.com" TargetMode="External"/><Relationship Id="rId2" Type="http://schemas.openxmlformats.org/officeDocument/2006/relationships/hyperlink" Target="mailto:0311209@gspharma.com" TargetMode="External"/><Relationship Id="rId29" Type="http://schemas.openxmlformats.org/officeDocument/2006/relationships/hyperlink" Target="mailto:0911001@gspharma.com" TargetMode="External"/><Relationship Id="rId24" Type="http://schemas.openxmlformats.org/officeDocument/2006/relationships/hyperlink" Target="mailto:0913001@gspharma.com" TargetMode="External"/><Relationship Id="rId40" Type="http://schemas.openxmlformats.org/officeDocument/2006/relationships/hyperlink" Target="mailto:0311205@gspharma.com" TargetMode="External"/><Relationship Id="rId45" Type="http://schemas.openxmlformats.org/officeDocument/2006/relationships/hyperlink" Target="mailto:0311205@gspharma.com" TargetMode="External"/><Relationship Id="rId66" Type="http://schemas.openxmlformats.org/officeDocument/2006/relationships/hyperlink" Target="mailto:0911001@gspharma.com" TargetMode="External"/><Relationship Id="rId87" Type="http://schemas.openxmlformats.org/officeDocument/2006/relationships/hyperlink" Target="mailto:0311205@gspharma.com" TargetMode="External"/><Relationship Id="rId61" Type="http://schemas.openxmlformats.org/officeDocument/2006/relationships/hyperlink" Target="mailto:0311205@gspharma.com" TargetMode="External"/><Relationship Id="rId82" Type="http://schemas.openxmlformats.org/officeDocument/2006/relationships/hyperlink" Target="mailto:0311205@gspharma.com" TargetMode="External"/><Relationship Id="rId19" Type="http://schemas.openxmlformats.org/officeDocument/2006/relationships/hyperlink" Target="mailto:0913001@gspharma.com" TargetMode="External"/><Relationship Id="rId14" Type="http://schemas.openxmlformats.org/officeDocument/2006/relationships/hyperlink" Target="mailto:0912001@gspharma.com" TargetMode="External"/><Relationship Id="rId30" Type="http://schemas.openxmlformats.org/officeDocument/2006/relationships/hyperlink" Target="mailto:0913001@gspharma.com" TargetMode="External"/><Relationship Id="rId35" Type="http://schemas.openxmlformats.org/officeDocument/2006/relationships/hyperlink" Target="mailto:0311205@gspharma.com" TargetMode="External"/><Relationship Id="rId56" Type="http://schemas.openxmlformats.org/officeDocument/2006/relationships/hyperlink" Target="mailto:0311205@gspharma.com" TargetMode="External"/><Relationship Id="rId77" Type="http://schemas.openxmlformats.org/officeDocument/2006/relationships/hyperlink" Target="mailto:06@gspharma.com" TargetMode="External"/><Relationship Id="rId100" Type="http://schemas.openxmlformats.org/officeDocument/2006/relationships/hyperlink" Target="mailto:0311205@gspharma.com" TargetMode="External"/><Relationship Id="rId105" Type="http://schemas.openxmlformats.org/officeDocument/2006/relationships/hyperlink" Target="mailto:0311205@gspharma.com" TargetMode="External"/><Relationship Id="rId8" Type="http://schemas.openxmlformats.org/officeDocument/2006/relationships/hyperlink" Target="mailto:0911001@gspharma.com" TargetMode="External"/><Relationship Id="rId51" Type="http://schemas.openxmlformats.org/officeDocument/2006/relationships/hyperlink" Target="mailto:0311205@gspharma.com" TargetMode="External"/><Relationship Id="rId72" Type="http://schemas.openxmlformats.org/officeDocument/2006/relationships/hyperlink" Target="mailto:06@gspharma.com" TargetMode="External"/><Relationship Id="rId93" Type="http://schemas.openxmlformats.org/officeDocument/2006/relationships/hyperlink" Target="mailto:0311205@gspharma.com" TargetMode="External"/><Relationship Id="rId98" Type="http://schemas.openxmlformats.org/officeDocument/2006/relationships/hyperlink" Target="mailto:0311205@gspharma.com" TargetMode="External"/><Relationship Id="rId3" Type="http://schemas.openxmlformats.org/officeDocument/2006/relationships/hyperlink" Target="mailto:0311205@gspharma.com" TargetMode="External"/><Relationship Id="rId25" Type="http://schemas.openxmlformats.org/officeDocument/2006/relationships/hyperlink" Target="mailto:89@gspharma.com" TargetMode="External"/><Relationship Id="rId46" Type="http://schemas.openxmlformats.org/officeDocument/2006/relationships/hyperlink" Target="mailto:0311205@gspharma.com" TargetMode="External"/><Relationship Id="rId67" Type="http://schemas.openxmlformats.org/officeDocument/2006/relationships/hyperlink" Target="mailto:0912001@gspharma.com" TargetMode="External"/></Relationships>
</file>

<file path=xl/worksheets/_rels/sheet12.xml.rels><?xml version="1.0" encoding="UTF-8" standalone="yes"?>
<Relationships xmlns="http://schemas.openxmlformats.org/package/2006/relationships"><Relationship Id="rId8" Type="http://schemas.openxmlformats.org/officeDocument/2006/relationships/hyperlink" Target="mailto:06@gspharma.com" TargetMode="External"/><Relationship Id="rId3" Type="http://schemas.openxmlformats.org/officeDocument/2006/relationships/hyperlink" Target="mailto:06@gspharma.com" TargetMode="External"/><Relationship Id="rId7" Type="http://schemas.openxmlformats.org/officeDocument/2006/relationships/hyperlink" Target="mailto:06@gspharma.com" TargetMode="External"/><Relationship Id="rId12" Type="http://schemas.openxmlformats.org/officeDocument/2006/relationships/hyperlink" Target="mailto:06@gspharma.com" TargetMode="External"/><Relationship Id="rId2" Type="http://schemas.openxmlformats.org/officeDocument/2006/relationships/hyperlink" Target="mailto:06@gspharma.com" TargetMode="External"/><Relationship Id="rId1" Type="http://schemas.openxmlformats.org/officeDocument/2006/relationships/hyperlink" Target="mailto:06@gspharma.com" TargetMode="External"/><Relationship Id="rId6" Type="http://schemas.openxmlformats.org/officeDocument/2006/relationships/hyperlink" Target="mailto:06@gspharma.com" TargetMode="External"/><Relationship Id="rId11" Type="http://schemas.openxmlformats.org/officeDocument/2006/relationships/hyperlink" Target="mailto:06@gspharma.com" TargetMode="External"/><Relationship Id="rId5" Type="http://schemas.openxmlformats.org/officeDocument/2006/relationships/hyperlink" Target="mailto:06@gspharma.com" TargetMode="External"/><Relationship Id="rId10" Type="http://schemas.openxmlformats.org/officeDocument/2006/relationships/hyperlink" Target="mailto:06@gspharma.com" TargetMode="External"/><Relationship Id="rId4" Type="http://schemas.openxmlformats.org/officeDocument/2006/relationships/hyperlink" Target="mailto:06@gspharma.com" TargetMode="External"/><Relationship Id="rId9" Type="http://schemas.openxmlformats.org/officeDocument/2006/relationships/hyperlink" Target="mailto:06@gspharma.com" TargetMode="External"/></Relationships>
</file>

<file path=xl/worksheets/_rels/sheet14.xml.rels><?xml version="1.0" encoding="UTF-8" standalone="yes"?>
<Relationships xmlns="http://schemas.openxmlformats.org/package/2006/relationships"><Relationship Id="rId8" Type="http://schemas.openxmlformats.org/officeDocument/2006/relationships/hyperlink" Target="mailto:06@gspharma.com" TargetMode="External"/><Relationship Id="rId13" Type="http://schemas.openxmlformats.org/officeDocument/2006/relationships/hyperlink" Target="mailto:06@gspharma.com" TargetMode="External"/><Relationship Id="rId18" Type="http://schemas.openxmlformats.org/officeDocument/2006/relationships/hyperlink" Target="mailto:06@gspharma.com" TargetMode="External"/><Relationship Id="rId26" Type="http://schemas.openxmlformats.org/officeDocument/2006/relationships/hyperlink" Target="mailto:06@gspharma.com" TargetMode="External"/><Relationship Id="rId3" Type="http://schemas.openxmlformats.org/officeDocument/2006/relationships/hyperlink" Target="mailto:06@gspharma.com" TargetMode="External"/><Relationship Id="rId21" Type="http://schemas.openxmlformats.org/officeDocument/2006/relationships/hyperlink" Target="mailto:06@gspharma.com" TargetMode="External"/><Relationship Id="rId7" Type="http://schemas.openxmlformats.org/officeDocument/2006/relationships/hyperlink" Target="mailto:06@gspharma.com" TargetMode="External"/><Relationship Id="rId12" Type="http://schemas.openxmlformats.org/officeDocument/2006/relationships/hyperlink" Target="mailto:06@gspharma.com" TargetMode="External"/><Relationship Id="rId17" Type="http://schemas.openxmlformats.org/officeDocument/2006/relationships/hyperlink" Target="mailto:06@gspharma.com" TargetMode="External"/><Relationship Id="rId25" Type="http://schemas.openxmlformats.org/officeDocument/2006/relationships/hyperlink" Target="mailto:06@gspharma.com" TargetMode="External"/><Relationship Id="rId2" Type="http://schemas.openxmlformats.org/officeDocument/2006/relationships/hyperlink" Target="mailto:06@gspharma.com" TargetMode="External"/><Relationship Id="rId16" Type="http://schemas.openxmlformats.org/officeDocument/2006/relationships/hyperlink" Target="mailto:06@gspharma.com" TargetMode="External"/><Relationship Id="rId20" Type="http://schemas.openxmlformats.org/officeDocument/2006/relationships/hyperlink" Target="mailto:06@gspharma.com" TargetMode="External"/><Relationship Id="rId1" Type="http://schemas.openxmlformats.org/officeDocument/2006/relationships/hyperlink" Target="mailto:06@gspharma.com" TargetMode="External"/><Relationship Id="rId6" Type="http://schemas.openxmlformats.org/officeDocument/2006/relationships/hyperlink" Target="mailto:06@gspharma.com" TargetMode="External"/><Relationship Id="rId11" Type="http://schemas.openxmlformats.org/officeDocument/2006/relationships/hyperlink" Target="mailto:06@gspharma.com" TargetMode="External"/><Relationship Id="rId24" Type="http://schemas.openxmlformats.org/officeDocument/2006/relationships/hyperlink" Target="mailto:06@gspharma.com" TargetMode="External"/><Relationship Id="rId5" Type="http://schemas.openxmlformats.org/officeDocument/2006/relationships/hyperlink" Target="mailto:06@gspharma.com" TargetMode="External"/><Relationship Id="rId15" Type="http://schemas.openxmlformats.org/officeDocument/2006/relationships/hyperlink" Target="mailto:06@gspharma.com" TargetMode="External"/><Relationship Id="rId23" Type="http://schemas.openxmlformats.org/officeDocument/2006/relationships/hyperlink" Target="mailto:06@gspharma.com" TargetMode="External"/><Relationship Id="rId10" Type="http://schemas.openxmlformats.org/officeDocument/2006/relationships/hyperlink" Target="mailto:06@gspharma.com" TargetMode="External"/><Relationship Id="rId19" Type="http://schemas.openxmlformats.org/officeDocument/2006/relationships/hyperlink" Target="mailto:06@gspharma.com" TargetMode="External"/><Relationship Id="rId4" Type="http://schemas.openxmlformats.org/officeDocument/2006/relationships/hyperlink" Target="mailto:06@gspharma.com" TargetMode="External"/><Relationship Id="rId9" Type="http://schemas.openxmlformats.org/officeDocument/2006/relationships/hyperlink" Target="mailto:06@gspharma.com" TargetMode="External"/><Relationship Id="rId14" Type="http://schemas.openxmlformats.org/officeDocument/2006/relationships/hyperlink" Target="mailto:06@gspharma.com" TargetMode="External"/><Relationship Id="rId22" Type="http://schemas.openxmlformats.org/officeDocument/2006/relationships/hyperlink" Target="mailto:06@gspharma.com" TargetMode="External"/><Relationship Id="rId27" Type="http://schemas.openxmlformats.org/officeDocument/2006/relationships/printerSettings" Target="../printerSettings/printerSettings8.bin"/></Relationships>
</file>

<file path=xl/worksheets/_rels/sheet15.xml.rels><?xml version="1.0" encoding="UTF-8" standalone="yes"?>
<Relationships xmlns="http://schemas.openxmlformats.org/package/2006/relationships"><Relationship Id="rId8" Type="http://schemas.openxmlformats.org/officeDocument/2006/relationships/hyperlink" Target="mailto:06@gspharma.com" TargetMode="External"/><Relationship Id="rId13" Type="http://schemas.openxmlformats.org/officeDocument/2006/relationships/hyperlink" Target="mailto:06@gspharma.com" TargetMode="External"/><Relationship Id="rId18" Type="http://schemas.openxmlformats.org/officeDocument/2006/relationships/hyperlink" Target="mailto:06@gspharma.com" TargetMode="External"/><Relationship Id="rId26" Type="http://schemas.openxmlformats.org/officeDocument/2006/relationships/hyperlink" Target="mailto:06@gspharma.com" TargetMode="External"/><Relationship Id="rId3" Type="http://schemas.openxmlformats.org/officeDocument/2006/relationships/hyperlink" Target="mailto:06@gspharma.com" TargetMode="External"/><Relationship Id="rId21" Type="http://schemas.openxmlformats.org/officeDocument/2006/relationships/hyperlink" Target="mailto:06@gspharma.com" TargetMode="External"/><Relationship Id="rId7" Type="http://schemas.openxmlformats.org/officeDocument/2006/relationships/hyperlink" Target="mailto:06@gspharma.com" TargetMode="External"/><Relationship Id="rId12" Type="http://schemas.openxmlformats.org/officeDocument/2006/relationships/hyperlink" Target="mailto:06@gspharma.com" TargetMode="External"/><Relationship Id="rId17" Type="http://schemas.openxmlformats.org/officeDocument/2006/relationships/hyperlink" Target="mailto:06@gspharma.com" TargetMode="External"/><Relationship Id="rId25" Type="http://schemas.openxmlformats.org/officeDocument/2006/relationships/hyperlink" Target="mailto:06@gspharma.com" TargetMode="External"/><Relationship Id="rId2" Type="http://schemas.openxmlformats.org/officeDocument/2006/relationships/hyperlink" Target="mailto:06@gspharma.com" TargetMode="External"/><Relationship Id="rId16" Type="http://schemas.openxmlformats.org/officeDocument/2006/relationships/hyperlink" Target="mailto:06@gspharma.com" TargetMode="External"/><Relationship Id="rId20" Type="http://schemas.openxmlformats.org/officeDocument/2006/relationships/hyperlink" Target="mailto:06@gspharma.com" TargetMode="External"/><Relationship Id="rId29" Type="http://schemas.openxmlformats.org/officeDocument/2006/relationships/hyperlink" Target="mailto:06@gspharma.com" TargetMode="External"/><Relationship Id="rId1" Type="http://schemas.openxmlformats.org/officeDocument/2006/relationships/hyperlink" Target="mailto:06@gspharma.com" TargetMode="External"/><Relationship Id="rId6" Type="http://schemas.openxmlformats.org/officeDocument/2006/relationships/hyperlink" Target="mailto:06@gspharma.com" TargetMode="External"/><Relationship Id="rId11" Type="http://schemas.openxmlformats.org/officeDocument/2006/relationships/hyperlink" Target="mailto:06@gspharma.com" TargetMode="External"/><Relationship Id="rId24" Type="http://schemas.openxmlformats.org/officeDocument/2006/relationships/hyperlink" Target="mailto:06@gspharma.com" TargetMode="External"/><Relationship Id="rId5" Type="http://schemas.openxmlformats.org/officeDocument/2006/relationships/hyperlink" Target="mailto:06@gspharma.com" TargetMode="External"/><Relationship Id="rId15" Type="http://schemas.openxmlformats.org/officeDocument/2006/relationships/hyperlink" Target="mailto:06@gspharma.com" TargetMode="External"/><Relationship Id="rId23" Type="http://schemas.openxmlformats.org/officeDocument/2006/relationships/hyperlink" Target="mailto:06@gspharma.com" TargetMode="External"/><Relationship Id="rId28" Type="http://schemas.openxmlformats.org/officeDocument/2006/relationships/hyperlink" Target="mailto:06@gspharma.com" TargetMode="External"/><Relationship Id="rId10" Type="http://schemas.openxmlformats.org/officeDocument/2006/relationships/hyperlink" Target="mailto:06@gspharma.com" TargetMode="External"/><Relationship Id="rId19" Type="http://schemas.openxmlformats.org/officeDocument/2006/relationships/hyperlink" Target="mailto:06@gspharma.com" TargetMode="External"/><Relationship Id="rId4" Type="http://schemas.openxmlformats.org/officeDocument/2006/relationships/hyperlink" Target="mailto:06@gspharma.com" TargetMode="External"/><Relationship Id="rId9" Type="http://schemas.openxmlformats.org/officeDocument/2006/relationships/hyperlink" Target="mailto:06@gspharma.com" TargetMode="External"/><Relationship Id="rId14" Type="http://schemas.openxmlformats.org/officeDocument/2006/relationships/hyperlink" Target="mailto:06@gspharma.com" TargetMode="External"/><Relationship Id="rId22" Type="http://schemas.openxmlformats.org/officeDocument/2006/relationships/hyperlink" Target="mailto:06@gspharma.com" TargetMode="External"/><Relationship Id="rId27" Type="http://schemas.openxmlformats.org/officeDocument/2006/relationships/hyperlink" Target="mailto:06@gspharma.com" TargetMode="External"/><Relationship Id="rId30" Type="http://schemas.openxmlformats.org/officeDocument/2006/relationships/hyperlink" Target="mailto:06@gspharma.com" TargetMode="External"/></Relationships>
</file>

<file path=xl/worksheets/_rels/sheet16.xml.rels><?xml version="1.0" encoding="UTF-8" standalone="yes"?>
<Relationships xmlns="http://schemas.openxmlformats.org/package/2006/relationships"><Relationship Id="rId3" Type="http://schemas.openxmlformats.org/officeDocument/2006/relationships/hyperlink" Target="mailto:0912001@gspharma.com" TargetMode="External"/><Relationship Id="rId2" Type="http://schemas.openxmlformats.org/officeDocument/2006/relationships/hyperlink" Target="mailto:0912001@gspharma.com" TargetMode="External"/><Relationship Id="rId1" Type="http://schemas.openxmlformats.org/officeDocument/2006/relationships/hyperlink" Target="mailto:0912001@gspharma.com" TargetMode="External"/><Relationship Id="rId6" Type="http://schemas.openxmlformats.org/officeDocument/2006/relationships/hyperlink" Target="mailto:0912001@gspharma.com" TargetMode="External"/><Relationship Id="rId5" Type="http://schemas.openxmlformats.org/officeDocument/2006/relationships/hyperlink" Target="mailto:0912001@gspharma.com" TargetMode="External"/><Relationship Id="rId4" Type="http://schemas.openxmlformats.org/officeDocument/2006/relationships/hyperlink" Target="mailto:0912001@gspharma.com" TargetMode="External"/></Relationships>
</file>

<file path=xl/worksheets/_rels/sheet17.xml.rels><?xml version="1.0" encoding="UTF-8" standalone="yes"?>
<Relationships xmlns="http://schemas.openxmlformats.org/package/2006/relationships"><Relationship Id="rId8" Type="http://schemas.openxmlformats.org/officeDocument/2006/relationships/hyperlink" Target="mailto:0311205@gspharma.com" TargetMode="External"/><Relationship Id="rId13" Type="http://schemas.openxmlformats.org/officeDocument/2006/relationships/hyperlink" Target="mailto:0311205@gspharma.com" TargetMode="External"/><Relationship Id="rId18" Type="http://schemas.openxmlformats.org/officeDocument/2006/relationships/hyperlink" Target="mailto:0311205@gspharma.com" TargetMode="External"/><Relationship Id="rId26" Type="http://schemas.openxmlformats.org/officeDocument/2006/relationships/hyperlink" Target="mailto:0311205@gspharma.com" TargetMode="External"/><Relationship Id="rId3" Type="http://schemas.openxmlformats.org/officeDocument/2006/relationships/hyperlink" Target="mailto:0311205@gspharma.com" TargetMode="External"/><Relationship Id="rId21" Type="http://schemas.openxmlformats.org/officeDocument/2006/relationships/hyperlink" Target="mailto:0311205@gspharma.com" TargetMode="External"/><Relationship Id="rId7" Type="http://schemas.openxmlformats.org/officeDocument/2006/relationships/hyperlink" Target="mailto:0311205@gspharma.com" TargetMode="External"/><Relationship Id="rId12" Type="http://schemas.openxmlformats.org/officeDocument/2006/relationships/hyperlink" Target="mailto:0311205@gspharma.com" TargetMode="External"/><Relationship Id="rId17" Type="http://schemas.openxmlformats.org/officeDocument/2006/relationships/hyperlink" Target="mailto:0311205@gspharma.com" TargetMode="External"/><Relationship Id="rId25" Type="http://schemas.openxmlformats.org/officeDocument/2006/relationships/hyperlink" Target="mailto:0311205@gspharma.com" TargetMode="External"/><Relationship Id="rId2" Type="http://schemas.openxmlformats.org/officeDocument/2006/relationships/hyperlink" Target="mailto:0311209@gspharma.com" TargetMode="External"/><Relationship Id="rId16" Type="http://schemas.openxmlformats.org/officeDocument/2006/relationships/hyperlink" Target="mailto:0311205@gspharma.com" TargetMode="External"/><Relationship Id="rId20" Type="http://schemas.openxmlformats.org/officeDocument/2006/relationships/hyperlink" Target="mailto:0311205@gspharma.com" TargetMode="External"/><Relationship Id="rId1" Type="http://schemas.openxmlformats.org/officeDocument/2006/relationships/hyperlink" Target="mailto:0311001@gspharma.com" TargetMode="External"/><Relationship Id="rId6" Type="http://schemas.openxmlformats.org/officeDocument/2006/relationships/hyperlink" Target="mailto:0311205@gspharma.com" TargetMode="External"/><Relationship Id="rId11" Type="http://schemas.openxmlformats.org/officeDocument/2006/relationships/hyperlink" Target="mailto:0311205@gspharma.com" TargetMode="External"/><Relationship Id="rId24" Type="http://schemas.openxmlformats.org/officeDocument/2006/relationships/hyperlink" Target="mailto:0311205@gspharma.com" TargetMode="External"/><Relationship Id="rId5" Type="http://schemas.openxmlformats.org/officeDocument/2006/relationships/hyperlink" Target="mailto:0311205@gspharma.com" TargetMode="External"/><Relationship Id="rId15" Type="http://schemas.openxmlformats.org/officeDocument/2006/relationships/hyperlink" Target="mailto:0311205@gspharma.com" TargetMode="External"/><Relationship Id="rId23" Type="http://schemas.openxmlformats.org/officeDocument/2006/relationships/hyperlink" Target="mailto:0311205@gspharma.com" TargetMode="External"/><Relationship Id="rId28" Type="http://schemas.openxmlformats.org/officeDocument/2006/relationships/printerSettings" Target="../printerSettings/printerSettings9.bin"/><Relationship Id="rId10" Type="http://schemas.openxmlformats.org/officeDocument/2006/relationships/hyperlink" Target="mailto:0311205@gspharma.com" TargetMode="External"/><Relationship Id="rId19" Type="http://schemas.openxmlformats.org/officeDocument/2006/relationships/hyperlink" Target="mailto:0311205@gspharma.com" TargetMode="External"/><Relationship Id="rId4" Type="http://schemas.openxmlformats.org/officeDocument/2006/relationships/hyperlink" Target="mailto:0311204@gspharma.com" TargetMode="External"/><Relationship Id="rId9" Type="http://schemas.openxmlformats.org/officeDocument/2006/relationships/hyperlink" Target="mailto:0311205@gspharma.com" TargetMode="External"/><Relationship Id="rId14" Type="http://schemas.openxmlformats.org/officeDocument/2006/relationships/hyperlink" Target="mailto:0311205@gspharma.com" TargetMode="External"/><Relationship Id="rId22" Type="http://schemas.openxmlformats.org/officeDocument/2006/relationships/hyperlink" Target="mailto:0311205@gspharma.com" TargetMode="External"/><Relationship Id="rId27" Type="http://schemas.openxmlformats.org/officeDocument/2006/relationships/hyperlink" Target="mailto:0311205@gspharma.com" TargetMode="External"/></Relationships>
</file>

<file path=xl/worksheets/_rels/sheet20.xml.rels><?xml version="1.0" encoding="UTF-8" standalone="yes"?>
<Relationships xmlns="http://schemas.openxmlformats.org/package/2006/relationships"><Relationship Id="rId117" Type="http://schemas.openxmlformats.org/officeDocument/2006/relationships/hyperlink" Target="mailto:06@gspharma.com" TargetMode="External"/><Relationship Id="rId21" Type="http://schemas.openxmlformats.org/officeDocument/2006/relationships/hyperlink" Target="mailto:04110@gspharma.com" TargetMode="External"/><Relationship Id="rId42" Type="http://schemas.openxmlformats.org/officeDocument/2006/relationships/hyperlink" Target="mailto:06@gspharma.com" TargetMode="External"/><Relationship Id="rId63" Type="http://schemas.openxmlformats.org/officeDocument/2006/relationships/hyperlink" Target="mailto:06@gspharma.com" TargetMode="External"/><Relationship Id="rId84" Type="http://schemas.openxmlformats.org/officeDocument/2006/relationships/hyperlink" Target="mailto:06@gspharma.com" TargetMode="External"/><Relationship Id="rId138" Type="http://schemas.openxmlformats.org/officeDocument/2006/relationships/hyperlink" Target="mailto:06@gspharma.com" TargetMode="External"/><Relationship Id="rId159" Type="http://schemas.openxmlformats.org/officeDocument/2006/relationships/hyperlink" Target="mailto:06@gspharma.com" TargetMode="External"/><Relationship Id="rId170" Type="http://schemas.openxmlformats.org/officeDocument/2006/relationships/hyperlink" Target="mailto:06@gspharma.com" TargetMode="External"/><Relationship Id="rId191" Type="http://schemas.openxmlformats.org/officeDocument/2006/relationships/hyperlink" Target="mailto:87@gspharma.com" TargetMode="External"/><Relationship Id="rId107" Type="http://schemas.openxmlformats.org/officeDocument/2006/relationships/hyperlink" Target="mailto:06@gspharma.com" TargetMode="External"/><Relationship Id="rId11" Type="http://schemas.openxmlformats.org/officeDocument/2006/relationships/hyperlink" Target="mailto:03110@gspharma.com" TargetMode="External"/><Relationship Id="rId32" Type="http://schemas.openxmlformats.org/officeDocument/2006/relationships/hyperlink" Target="mailto:18@gsfmcg.com" TargetMode="External"/><Relationship Id="rId53" Type="http://schemas.openxmlformats.org/officeDocument/2006/relationships/hyperlink" Target="mailto:06@gspharma.com" TargetMode="External"/><Relationship Id="rId74" Type="http://schemas.openxmlformats.org/officeDocument/2006/relationships/hyperlink" Target="mailto:06@gspharma.com" TargetMode="External"/><Relationship Id="rId128" Type="http://schemas.openxmlformats.org/officeDocument/2006/relationships/hyperlink" Target="mailto:06@gspharma.com" TargetMode="External"/><Relationship Id="rId149" Type="http://schemas.openxmlformats.org/officeDocument/2006/relationships/hyperlink" Target="mailto:06@gspharma.com" TargetMode="External"/><Relationship Id="rId5" Type="http://schemas.openxmlformats.org/officeDocument/2006/relationships/hyperlink" Target="mailto:0311001@gspharma.com" TargetMode="External"/><Relationship Id="rId95" Type="http://schemas.openxmlformats.org/officeDocument/2006/relationships/hyperlink" Target="mailto:06@gspharma.com" TargetMode="External"/><Relationship Id="rId160" Type="http://schemas.openxmlformats.org/officeDocument/2006/relationships/hyperlink" Target="mailto:06@gspharma.com" TargetMode="External"/><Relationship Id="rId181" Type="http://schemas.openxmlformats.org/officeDocument/2006/relationships/hyperlink" Target="mailto:06@gspharma.com" TargetMode="External"/><Relationship Id="rId22" Type="http://schemas.openxmlformats.org/officeDocument/2006/relationships/hyperlink" Target="mailto:04120@gspharma.com" TargetMode="External"/><Relationship Id="rId43" Type="http://schemas.openxmlformats.org/officeDocument/2006/relationships/hyperlink" Target="mailto:06@gspharma.com" TargetMode="External"/><Relationship Id="rId64" Type="http://schemas.openxmlformats.org/officeDocument/2006/relationships/hyperlink" Target="mailto:06@gspharma.com" TargetMode="External"/><Relationship Id="rId118" Type="http://schemas.openxmlformats.org/officeDocument/2006/relationships/hyperlink" Target="mailto:06@gspharma.com" TargetMode="External"/><Relationship Id="rId139" Type="http://schemas.openxmlformats.org/officeDocument/2006/relationships/hyperlink" Target="mailto:06@gspharma.com" TargetMode="External"/><Relationship Id="rId85" Type="http://schemas.openxmlformats.org/officeDocument/2006/relationships/hyperlink" Target="mailto:06@gspharma.com" TargetMode="External"/><Relationship Id="rId150" Type="http://schemas.openxmlformats.org/officeDocument/2006/relationships/hyperlink" Target="mailto:06@gspharma.com" TargetMode="External"/><Relationship Id="rId171" Type="http://schemas.openxmlformats.org/officeDocument/2006/relationships/hyperlink" Target="mailto:06@gspharma.com" TargetMode="External"/><Relationship Id="rId192" Type="http://schemas.openxmlformats.org/officeDocument/2006/relationships/hyperlink" Target="mailto:0911001@gspharma.com" TargetMode="External"/><Relationship Id="rId12" Type="http://schemas.openxmlformats.org/officeDocument/2006/relationships/hyperlink" Target="mailto:03120@gspharma.com" TargetMode="External"/><Relationship Id="rId33" Type="http://schemas.openxmlformats.org/officeDocument/2006/relationships/hyperlink" Target="mailto:06@gspharma.com" TargetMode="External"/><Relationship Id="rId108" Type="http://schemas.openxmlformats.org/officeDocument/2006/relationships/hyperlink" Target="mailto:06@gspharma.com" TargetMode="External"/><Relationship Id="rId129" Type="http://schemas.openxmlformats.org/officeDocument/2006/relationships/hyperlink" Target="mailto:06@gspharma.com" TargetMode="External"/><Relationship Id="rId54" Type="http://schemas.openxmlformats.org/officeDocument/2006/relationships/hyperlink" Target="mailto:06@gspharma.com" TargetMode="External"/><Relationship Id="rId75" Type="http://schemas.openxmlformats.org/officeDocument/2006/relationships/hyperlink" Target="mailto:06@gspharma.com" TargetMode="External"/><Relationship Id="rId96" Type="http://schemas.openxmlformats.org/officeDocument/2006/relationships/hyperlink" Target="mailto:06@gspharma.com" TargetMode="External"/><Relationship Id="rId140" Type="http://schemas.openxmlformats.org/officeDocument/2006/relationships/hyperlink" Target="mailto:06@gspharma.com" TargetMode="External"/><Relationship Id="rId161" Type="http://schemas.openxmlformats.org/officeDocument/2006/relationships/hyperlink" Target="mailto:06@gspharma.com" TargetMode="External"/><Relationship Id="rId182" Type="http://schemas.openxmlformats.org/officeDocument/2006/relationships/hyperlink" Target="mailto:06@gspharma.com" TargetMode="External"/><Relationship Id="rId6" Type="http://schemas.openxmlformats.org/officeDocument/2006/relationships/hyperlink" Target="mailto:0221006@gsfmcg.com" TargetMode="External"/><Relationship Id="rId23" Type="http://schemas.openxmlformats.org/officeDocument/2006/relationships/hyperlink" Target="mailto:0311209@gspharma.com" TargetMode="External"/><Relationship Id="rId119" Type="http://schemas.openxmlformats.org/officeDocument/2006/relationships/hyperlink" Target="mailto:06@gspharma.com" TargetMode="External"/><Relationship Id="rId44" Type="http://schemas.openxmlformats.org/officeDocument/2006/relationships/hyperlink" Target="mailto:06@gspharma.com" TargetMode="External"/><Relationship Id="rId65" Type="http://schemas.openxmlformats.org/officeDocument/2006/relationships/hyperlink" Target="mailto:06@gspharma.com" TargetMode="External"/><Relationship Id="rId86" Type="http://schemas.openxmlformats.org/officeDocument/2006/relationships/hyperlink" Target="mailto:06@gspharma.com" TargetMode="External"/><Relationship Id="rId130" Type="http://schemas.openxmlformats.org/officeDocument/2006/relationships/hyperlink" Target="mailto:06@gspharma.com" TargetMode="External"/><Relationship Id="rId151" Type="http://schemas.openxmlformats.org/officeDocument/2006/relationships/hyperlink" Target="mailto:06@gspharma.com" TargetMode="External"/><Relationship Id="rId172" Type="http://schemas.openxmlformats.org/officeDocument/2006/relationships/hyperlink" Target="mailto:06@gspharma.com" TargetMode="External"/><Relationship Id="rId193" Type="http://schemas.openxmlformats.org/officeDocument/2006/relationships/hyperlink" Target="mailto:0912001@gspharma.com" TargetMode="External"/><Relationship Id="rId13" Type="http://schemas.openxmlformats.org/officeDocument/2006/relationships/hyperlink" Target="mailto:03100@gspharma.com" TargetMode="External"/><Relationship Id="rId109" Type="http://schemas.openxmlformats.org/officeDocument/2006/relationships/hyperlink" Target="mailto:06@gspharma.com" TargetMode="External"/><Relationship Id="rId34" Type="http://schemas.openxmlformats.org/officeDocument/2006/relationships/hyperlink" Target="mailto:06@gspharma.com" TargetMode="External"/><Relationship Id="rId50" Type="http://schemas.openxmlformats.org/officeDocument/2006/relationships/hyperlink" Target="mailto:06@gspharma.com" TargetMode="External"/><Relationship Id="rId55" Type="http://schemas.openxmlformats.org/officeDocument/2006/relationships/hyperlink" Target="mailto:06@gspharma.com" TargetMode="External"/><Relationship Id="rId76" Type="http://schemas.openxmlformats.org/officeDocument/2006/relationships/hyperlink" Target="mailto:06@gspharma.com" TargetMode="External"/><Relationship Id="rId97" Type="http://schemas.openxmlformats.org/officeDocument/2006/relationships/hyperlink" Target="mailto:06@gspharma.com" TargetMode="External"/><Relationship Id="rId104" Type="http://schemas.openxmlformats.org/officeDocument/2006/relationships/hyperlink" Target="mailto:06@gspharma.com" TargetMode="External"/><Relationship Id="rId120" Type="http://schemas.openxmlformats.org/officeDocument/2006/relationships/hyperlink" Target="mailto:06@gspharma.com" TargetMode="External"/><Relationship Id="rId125" Type="http://schemas.openxmlformats.org/officeDocument/2006/relationships/hyperlink" Target="mailto:06@gspharma.com" TargetMode="External"/><Relationship Id="rId141" Type="http://schemas.openxmlformats.org/officeDocument/2006/relationships/hyperlink" Target="mailto:06@gspharma.com" TargetMode="External"/><Relationship Id="rId146" Type="http://schemas.openxmlformats.org/officeDocument/2006/relationships/hyperlink" Target="mailto:06@gspharma.com" TargetMode="External"/><Relationship Id="rId167" Type="http://schemas.openxmlformats.org/officeDocument/2006/relationships/hyperlink" Target="mailto:06@gspharma.com" TargetMode="External"/><Relationship Id="rId188" Type="http://schemas.openxmlformats.org/officeDocument/2006/relationships/hyperlink" Target="mailto:06@gspharma.com" TargetMode="External"/><Relationship Id="rId7" Type="http://schemas.openxmlformats.org/officeDocument/2006/relationships/hyperlink" Target="mailto:83@gspharma.com" TargetMode="External"/><Relationship Id="rId71" Type="http://schemas.openxmlformats.org/officeDocument/2006/relationships/hyperlink" Target="mailto:06@gspharma.com" TargetMode="External"/><Relationship Id="rId92" Type="http://schemas.openxmlformats.org/officeDocument/2006/relationships/hyperlink" Target="mailto:06@gspharma.com" TargetMode="External"/><Relationship Id="rId162" Type="http://schemas.openxmlformats.org/officeDocument/2006/relationships/hyperlink" Target="mailto:06@gspharma.com" TargetMode="External"/><Relationship Id="rId183" Type="http://schemas.openxmlformats.org/officeDocument/2006/relationships/hyperlink" Target="mailto:06@gspharma.com" TargetMode="External"/><Relationship Id="rId2" Type="http://schemas.openxmlformats.org/officeDocument/2006/relationships/hyperlink" Target="mailto:0412007@gspharma.com" TargetMode="External"/><Relationship Id="rId29" Type="http://schemas.openxmlformats.org/officeDocument/2006/relationships/hyperlink" Target="mailto:0311202@gspharma.com" TargetMode="External"/><Relationship Id="rId24" Type="http://schemas.openxmlformats.org/officeDocument/2006/relationships/hyperlink" Target="mailto:0311208@gspharma.com" TargetMode="External"/><Relationship Id="rId40" Type="http://schemas.openxmlformats.org/officeDocument/2006/relationships/hyperlink" Target="mailto:06@gspharma.com" TargetMode="External"/><Relationship Id="rId45" Type="http://schemas.openxmlformats.org/officeDocument/2006/relationships/hyperlink" Target="mailto:06@gspharma.com" TargetMode="External"/><Relationship Id="rId66" Type="http://schemas.openxmlformats.org/officeDocument/2006/relationships/hyperlink" Target="mailto:06@gspharma.com" TargetMode="External"/><Relationship Id="rId87" Type="http://schemas.openxmlformats.org/officeDocument/2006/relationships/hyperlink" Target="mailto:06@gspharma.com" TargetMode="External"/><Relationship Id="rId110" Type="http://schemas.openxmlformats.org/officeDocument/2006/relationships/hyperlink" Target="mailto:06@gspharma.com" TargetMode="External"/><Relationship Id="rId115" Type="http://schemas.openxmlformats.org/officeDocument/2006/relationships/hyperlink" Target="mailto:06@gspharma.com" TargetMode="External"/><Relationship Id="rId131" Type="http://schemas.openxmlformats.org/officeDocument/2006/relationships/hyperlink" Target="mailto:06@gspharma.com" TargetMode="External"/><Relationship Id="rId136" Type="http://schemas.openxmlformats.org/officeDocument/2006/relationships/hyperlink" Target="mailto:06@gspharma.com" TargetMode="External"/><Relationship Id="rId157" Type="http://schemas.openxmlformats.org/officeDocument/2006/relationships/hyperlink" Target="mailto:06@gspharma.com" TargetMode="External"/><Relationship Id="rId178" Type="http://schemas.openxmlformats.org/officeDocument/2006/relationships/hyperlink" Target="mailto:06@gspharma.com" TargetMode="External"/><Relationship Id="rId61" Type="http://schemas.openxmlformats.org/officeDocument/2006/relationships/hyperlink" Target="mailto:06@gspharma.com" TargetMode="External"/><Relationship Id="rId82" Type="http://schemas.openxmlformats.org/officeDocument/2006/relationships/hyperlink" Target="mailto:06@gspharma.com" TargetMode="External"/><Relationship Id="rId152" Type="http://schemas.openxmlformats.org/officeDocument/2006/relationships/hyperlink" Target="mailto:06@gspharma.com" TargetMode="External"/><Relationship Id="rId173" Type="http://schemas.openxmlformats.org/officeDocument/2006/relationships/hyperlink" Target="mailto:06@gspharma.com" TargetMode="External"/><Relationship Id="rId194" Type="http://schemas.openxmlformats.org/officeDocument/2006/relationships/hyperlink" Target="mailto:0913001@gspharma.com" TargetMode="External"/><Relationship Id="rId19" Type="http://schemas.openxmlformats.org/officeDocument/2006/relationships/hyperlink" Target="mailto:05100@gspharma.com" TargetMode="External"/><Relationship Id="rId14" Type="http://schemas.openxmlformats.org/officeDocument/2006/relationships/hyperlink" Target="mailto:05120@gspharma.com" TargetMode="External"/><Relationship Id="rId30" Type="http://schemas.openxmlformats.org/officeDocument/2006/relationships/hyperlink" Target="mailto:82@gsfmcg.com" TargetMode="External"/><Relationship Id="rId35" Type="http://schemas.openxmlformats.org/officeDocument/2006/relationships/hyperlink" Target="mailto:06@gspharma.com" TargetMode="External"/><Relationship Id="rId56" Type="http://schemas.openxmlformats.org/officeDocument/2006/relationships/hyperlink" Target="mailto:06@gspharma.com" TargetMode="External"/><Relationship Id="rId77" Type="http://schemas.openxmlformats.org/officeDocument/2006/relationships/hyperlink" Target="mailto:06@gspharma.com" TargetMode="External"/><Relationship Id="rId100" Type="http://schemas.openxmlformats.org/officeDocument/2006/relationships/hyperlink" Target="mailto:06@gspharma.com" TargetMode="External"/><Relationship Id="rId105" Type="http://schemas.openxmlformats.org/officeDocument/2006/relationships/hyperlink" Target="mailto:06@gspharma.com" TargetMode="External"/><Relationship Id="rId126" Type="http://schemas.openxmlformats.org/officeDocument/2006/relationships/hyperlink" Target="mailto:06@gspharma.com" TargetMode="External"/><Relationship Id="rId147" Type="http://schemas.openxmlformats.org/officeDocument/2006/relationships/hyperlink" Target="mailto:06@gspharma.com" TargetMode="External"/><Relationship Id="rId168" Type="http://schemas.openxmlformats.org/officeDocument/2006/relationships/hyperlink" Target="mailto:06@gspharma.com" TargetMode="External"/><Relationship Id="rId8" Type="http://schemas.openxmlformats.org/officeDocument/2006/relationships/hyperlink" Target="mailto:03@gspharma.com" TargetMode="External"/><Relationship Id="rId51" Type="http://schemas.openxmlformats.org/officeDocument/2006/relationships/hyperlink" Target="mailto:06@gspharma.com" TargetMode="External"/><Relationship Id="rId72" Type="http://schemas.openxmlformats.org/officeDocument/2006/relationships/hyperlink" Target="mailto:06@gspharma.com" TargetMode="External"/><Relationship Id="rId93" Type="http://schemas.openxmlformats.org/officeDocument/2006/relationships/hyperlink" Target="mailto:06@gspharma.com" TargetMode="External"/><Relationship Id="rId98" Type="http://schemas.openxmlformats.org/officeDocument/2006/relationships/hyperlink" Target="mailto:06@gspharma.com" TargetMode="External"/><Relationship Id="rId121" Type="http://schemas.openxmlformats.org/officeDocument/2006/relationships/hyperlink" Target="mailto:06@gspharma.com" TargetMode="External"/><Relationship Id="rId142" Type="http://schemas.openxmlformats.org/officeDocument/2006/relationships/hyperlink" Target="mailto:06@gspharma.com" TargetMode="External"/><Relationship Id="rId163" Type="http://schemas.openxmlformats.org/officeDocument/2006/relationships/hyperlink" Target="mailto:06@gspharma.com" TargetMode="External"/><Relationship Id="rId184" Type="http://schemas.openxmlformats.org/officeDocument/2006/relationships/hyperlink" Target="mailto:06@gspharma.com" TargetMode="External"/><Relationship Id="rId189" Type="http://schemas.openxmlformats.org/officeDocument/2006/relationships/hyperlink" Target="mailto:06@gspharma.com" TargetMode="External"/><Relationship Id="rId3" Type="http://schemas.openxmlformats.org/officeDocument/2006/relationships/hyperlink" Target="mailto:0311005@gspharma.com" TargetMode="External"/><Relationship Id="rId25" Type="http://schemas.openxmlformats.org/officeDocument/2006/relationships/hyperlink" Target="mailto:0311207@gspharma.com" TargetMode="External"/><Relationship Id="rId46" Type="http://schemas.openxmlformats.org/officeDocument/2006/relationships/hyperlink" Target="mailto:06@gspharma.com" TargetMode="External"/><Relationship Id="rId67" Type="http://schemas.openxmlformats.org/officeDocument/2006/relationships/hyperlink" Target="mailto:06@gspharma.com" TargetMode="External"/><Relationship Id="rId116" Type="http://schemas.openxmlformats.org/officeDocument/2006/relationships/hyperlink" Target="mailto:06@gspharma.com" TargetMode="External"/><Relationship Id="rId137" Type="http://schemas.openxmlformats.org/officeDocument/2006/relationships/hyperlink" Target="mailto:06@gspharma.com" TargetMode="External"/><Relationship Id="rId158" Type="http://schemas.openxmlformats.org/officeDocument/2006/relationships/hyperlink" Target="mailto:06@gspharma.com" TargetMode="External"/><Relationship Id="rId20" Type="http://schemas.openxmlformats.org/officeDocument/2006/relationships/hyperlink" Target="mailto:03300@gspharma.com" TargetMode="External"/><Relationship Id="rId41" Type="http://schemas.openxmlformats.org/officeDocument/2006/relationships/hyperlink" Target="mailto:06@gspharma.com" TargetMode="External"/><Relationship Id="rId62" Type="http://schemas.openxmlformats.org/officeDocument/2006/relationships/hyperlink" Target="mailto:06@gspharma.com" TargetMode="External"/><Relationship Id="rId83" Type="http://schemas.openxmlformats.org/officeDocument/2006/relationships/hyperlink" Target="mailto:06@gspharma.com" TargetMode="External"/><Relationship Id="rId88" Type="http://schemas.openxmlformats.org/officeDocument/2006/relationships/hyperlink" Target="mailto:06@gspharma.com" TargetMode="External"/><Relationship Id="rId111" Type="http://schemas.openxmlformats.org/officeDocument/2006/relationships/hyperlink" Target="mailto:06@gspharma.com" TargetMode="External"/><Relationship Id="rId132" Type="http://schemas.openxmlformats.org/officeDocument/2006/relationships/hyperlink" Target="mailto:06@gspharma.com" TargetMode="External"/><Relationship Id="rId153" Type="http://schemas.openxmlformats.org/officeDocument/2006/relationships/hyperlink" Target="mailto:06@gspharma.com" TargetMode="External"/><Relationship Id="rId174" Type="http://schemas.openxmlformats.org/officeDocument/2006/relationships/hyperlink" Target="mailto:06@gspharma.com" TargetMode="External"/><Relationship Id="rId179" Type="http://schemas.openxmlformats.org/officeDocument/2006/relationships/hyperlink" Target="mailto:06@gspharma.com" TargetMode="External"/><Relationship Id="rId195" Type="http://schemas.openxmlformats.org/officeDocument/2006/relationships/hyperlink" Target="mailto:89@gspharma.com" TargetMode="External"/><Relationship Id="rId190" Type="http://schemas.openxmlformats.org/officeDocument/2006/relationships/hyperlink" Target="mailto:84@gspharma.com" TargetMode="External"/><Relationship Id="rId15" Type="http://schemas.openxmlformats.org/officeDocument/2006/relationships/hyperlink" Target="mailto:05110@gspharma.com" TargetMode="External"/><Relationship Id="rId36" Type="http://schemas.openxmlformats.org/officeDocument/2006/relationships/hyperlink" Target="mailto:06@gspharma.com" TargetMode="External"/><Relationship Id="rId57" Type="http://schemas.openxmlformats.org/officeDocument/2006/relationships/hyperlink" Target="mailto:06@gspharma.com" TargetMode="External"/><Relationship Id="rId106" Type="http://schemas.openxmlformats.org/officeDocument/2006/relationships/hyperlink" Target="mailto:06@gspharma.com" TargetMode="External"/><Relationship Id="rId127" Type="http://schemas.openxmlformats.org/officeDocument/2006/relationships/hyperlink" Target="mailto:06@gspharma.com" TargetMode="External"/><Relationship Id="rId10" Type="http://schemas.openxmlformats.org/officeDocument/2006/relationships/hyperlink" Target="mailto:05@gspharma.com" TargetMode="External"/><Relationship Id="rId31" Type="http://schemas.openxmlformats.org/officeDocument/2006/relationships/hyperlink" Target="mailto:16@gsfmcg.com" TargetMode="External"/><Relationship Id="rId52" Type="http://schemas.openxmlformats.org/officeDocument/2006/relationships/hyperlink" Target="mailto:06@gspharma.com" TargetMode="External"/><Relationship Id="rId73" Type="http://schemas.openxmlformats.org/officeDocument/2006/relationships/hyperlink" Target="mailto:06@gspharma.com" TargetMode="External"/><Relationship Id="rId78" Type="http://schemas.openxmlformats.org/officeDocument/2006/relationships/hyperlink" Target="mailto:06@gspharma.com" TargetMode="External"/><Relationship Id="rId94" Type="http://schemas.openxmlformats.org/officeDocument/2006/relationships/hyperlink" Target="mailto:06@gspharma.com" TargetMode="External"/><Relationship Id="rId99" Type="http://schemas.openxmlformats.org/officeDocument/2006/relationships/hyperlink" Target="mailto:06@gspharma.com" TargetMode="External"/><Relationship Id="rId101" Type="http://schemas.openxmlformats.org/officeDocument/2006/relationships/hyperlink" Target="mailto:06@gspharma.com" TargetMode="External"/><Relationship Id="rId122" Type="http://schemas.openxmlformats.org/officeDocument/2006/relationships/hyperlink" Target="mailto:06@gspharma.com" TargetMode="External"/><Relationship Id="rId143" Type="http://schemas.openxmlformats.org/officeDocument/2006/relationships/hyperlink" Target="mailto:06@gspharma.com" TargetMode="External"/><Relationship Id="rId148" Type="http://schemas.openxmlformats.org/officeDocument/2006/relationships/hyperlink" Target="mailto:06@gspharma.com" TargetMode="External"/><Relationship Id="rId164" Type="http://schemas.openxmlformats.org/officeDocument/2006/relationships/hyperlink" Target="mailto:06@gspharma.com" TargetMode="External"/><Relationship Id="rId169" Type="http://schemas.openxmlformats.org/officeDocument/2006/relationships/hyperlink" Target="mailto:06@gspharma.com" TargetMode="External"/><Relationship Id="rId185" Type="http://schemas.openxmlformats.org/officeDocument/2006/relationships/hyperlink" Target="mailto:06@gspharma.com" TargetMode="External"/><Relationship Id="rId4" Type="http://schemas.openxmlformats.org/officeDocument/2006/relationships/hyperlink" Target="mailto:0311002@gspharma.com" TargetMode="External"/><Relationship Id="rId9" Type="http://schemas.openxmlformats.org/officeDocument/2006/relationships/hyperlink" Target="mailto:04@gspharma.com" TargetMode="External"/><Relationship Id="rId180" Type="http://schemas.openxmlformats.org/officeDocument/2006/relationships/hyperlink" Target="mailto:06@gspharma.com" TargetMode="External"/><Relationship Id="rId26" Type="http://schemas.openxmlformats.org/officeDocument/2006/relationships/hyperlink" Target="mailto:0311205@gspharma.com" TargetMode="External"/><Relationship Id="rId47" Type="http://schemas.openxmlformats.org/officeDocument/2006/relationships/hyperlink" Target="mailto:06@gspharma.com" TargetMode="External"/><Relationship Id="rId68" Type="http://schemas.openxmlformats.org/officeDocument/2006/relationships/hyperlink" Target="mailto:06@gspharma.com" TargetMode="External"/><Relationship Id="rId89" Type="http://schemas.openxmlformats.org/officeDocument/2006/relationships/hyperlink" Target="mailto:06@gspharma.com" TargetMode="External"/><Relationship Id="rId112" Type="http://schemas.openxmlformats.org/officeDocument/2006/relationships/hyperlink" Target="mailto:06@gspharma.com" TargetMode="External"/><Relationship Id="rId133" Type="http://schemas.openxmlformats.org/officeDocument/2006/relationships/hyperlink" Target="mailto:06@gspharma.com" TargetMode="External"/><Relationship Id="rId154" Type="http://schemas.openxmlformats.org/officeDocument/2006/relationships/hyperlink" Target="mailto:06@gspharma.com" TargetMode="External"/><Relationship Id="rId175" Type="http://schemas.openxmlformats.org/officeDocument/2006/relationships/hyperlink" Target="mailto:06@gspharma.com" TargetMode="External"/><Relationship Id="rId196" Type="http://schemas.openxmlformats.org/officeDocument/2006/relationships/printerSettings" Target="../printerSettings/printerSettings10.bin"/><Relationship Id="rId16" Type="http://schemas.openxmlformats.org/officeDocument/2006/relationships/hyperlink" Target="mailto:05130@gspharma.com" TargetMode="External"/><Relationship Id="rId37" Type="http://schemas.openxmlformats.org/officeDocument/2006/relationships/hyperlink" Target="mailto:06@gspharma.com" TargetMode="External"/><Relationship Id="rId58" Type="http://schemas.openxmlformats.org/officeDocument/2006/relationships/hyperlink" Target="mailto:06@gspharma.com" TargetMode="External"/><Relationship Id="rId79" Type="http://schemas.openxmlformats.org/officeDocument/2006/relationships/hyperlink" Target="mailto:06@gspharma.com" TargetMode="External"/><Relationship Id="rId102" Type="http://schemas.openxmlformats.org/officeDocument/2006/relationships/hyperlink" Target="mailto:06@gspharma.com" TargetMode="External"/><Relationship Id="rId123" Type="http://schemas.openxmlformats.org/officeDocument/2006/relationships/hyperlink" Target="mailto:06@gspharma.com" TargetMode="External"/><Relationship Id="rId144" Type="http://schemas.openxmlformats.org/officeDocument/2006/relationships/hyperlink" Target="mailto:06@gspharma.com" TargetMode="External"/><Relationship Id="rId90" Type="http://schemas.openxmlformats.org/officeDocument/2006/relationships/hyperlink" Target="mailto:06@gspharma.com" TargetMode="External"/><Relationship Id="rId165" Type="http://schemas.openxmlformats.org/officeDocument/2006/relationships/hyperlink" Target="mailto:06@gspharma.com" TargetMode="External"/><Relationship Id="rId186" Type="http://schemas.openxmlformats.org/officeDocument/2006/relationships/hyperlink" Target="mailto:06@gspharma.com" TargetMode="External"/><Relationship Id="rId27" Type="http://schemas.openxmlformats.org/officeDocument/2006/relationships/hyperlink" Target="mailto:0311204@gspharma.com" TargetMode="External"/><Relationship Id="rId48" Type="http://schemas.openxmlformats.org/officeDocument/2006/relationships/hyperlink" Target="mailto:06@gspharma.com" TargetMode="External"/><Relationship Id="rId69" Type="http://schemas.openxmlformats.org/officeDocument/2006/relationships/hyperlink" Target="mailto:06@gspharma.com" TargetMode="External"/><Relationship Id="rId113" Type="http://schemas.openxmlformats.org/officeDocument/2006/relationships/hyperlink" Target="mailto:06@gspharma.com" TargetMode="External"/><Relationship Id="rId134" Type="http://schemas.openxmlformats.org/officeDocument/2006/relationships/hyperlink" Target="mailto:06@gspharma.com" TargetMode="External"/><Relationship Id="rId80" Type="http://schemas.openxmlformats.org/officeDocument/2006/relationships/hyperlink" Target="mailto:06@gspharma.com" TargetMode="External"/><Relationship Id="rId155" Type="http://schemas.openxmlformats.org/officeDocument/2006/relationships/hyperlink" Target="mailto:06@gspharma.com" TargetMode="External"/><Relationship Id="rId176" Type="http://schemas.openxmlformats.org/officeDocument/2006/relationships/hyperlink" Target="mailto:06@gspharma.com" TargetMode="External"/><Relationship Id="rId17" Type="http://schemas.openxmlformats.org/officeDocument/2006/relationships/hyperlink" Target="mailto:05140@gspharma.com" TargetMode="External"/><Relationship Id="rId38" Type="http://schemas.openxmlformats.org/officeDocument/2006/relationships/hyperlink" Target="mailto:06@gspharma.com" TargetMode="External"/><Relationship Id="rId59" Type="http://schemas.openxmlformats.org/officeDocument/2006/relationships/hyperlink" Target="mailto:06@gspharma.com" TargetMode="External"/><Relationship Id="rId103" Type="http://schemas.openxmlformats.org/officeDocument/2006/relationships/hyperlink" Target="mailto:06@gspharma.com" TargetMode="External"/><Relationship Id="rId124" Type="http://schemas.openxmlformats.org/officeDocument/2006/relationships/hyperlink" Target="mailto:06@gspharma.com" TargetMode="External"/><Relationship Id="rId70" Type="http://schemas.openxmlformats.org/officeDocument/2006/relationships/hyperlink" Target="mailto:06@gspharma.com" TargetMode="External"/><Relationship Id="rId91" Type="http://schemas.openxmlformats.org/officeDocument/2006/relationships/hyperlink" Target="mailto:06@gspharma.com" TargetMode="External"/><Relationship Id="rId145" Type="http://schemas.openxmlformats.org/officeDocument/2006/relationships/hyperlink" Target="mailto:06@gspharma.com" TargetMode="External"/><Relationship Id="rId166" Type="http://schemas.openxmlformats.org/officeDocument/2006/relationships/hyperlink" Target="mailto:06@gspharma.com" TargetMode="External"/><Relationship Id="rId187" Type="http://schemas.openxmlformats.org/officeDocument/2006/relationships/hyperlink" Target="mailto:06@gspharma.com" TargetMode="External"/><Relationship Id="rId1" Type="http://schemas.openxmlformats.org/officeDocument/2006/relationships/hyperlink" Target="mailto:17@gsfmcg.com" TargetMode="External"/><Relationship Id="rId28" Type="http://schemas.openxmlformats.org/officeDocument/2006/relationships/hyperlink" Target="mailto:0311201@gspharma.com" TargetMode="External"/><Relationship Id="rId49" Type="http://schemas.openxmlformats.org/officeDocument/2006/relationships/hyperlink" Target="mailto:06@gspharma.com" TargetMode="External"/><Relationship Id="rId114" Type="http://schemas.openxmlformats.org/officeDocument/2006/relationships/hyperlink" Target="mailto:06@gspharma.com" TargetMode="External"/><Relationship Id="rId60" Type="http://schemas.openxmlformats.org/officeDocument/2006/relationships/hyperlink" Target="mailto:06@gspharma.com" TargetMode="External"/><Relationship Id="rId81" Type="http://schemas.openxmlformats.org/officeDocument/2006/relationships/hyperlink" Target="mailto:06@gspharma.com" TargetMode="External"/><Relationship Id="rId135" Type="http://schemas.openxmlformats.org/officeDocument/2006/relationships/hyperlink" Target="mailto:06@gspharma.com" TargetMode="External"/><Relationship Id="rId156" Type="http://schemas.openxmlformats.org/officeDocument/2006/relationships/hyperlink" Target="mailto:06@gspharma.com" TargetMode="External"/><Relationship Id="rId177" Type="http://schemas.openxmlformats.org/officeDocument/2006/relationships/hyperlink" Target="mailto:06@gspharma.com" TargetMode="External"/><Relationship Id="rId18" Type="http://schemas.openxmlformats.org/officeDocument/2006/relationships/hyperlink" Target="mailto:04100@gspharma.com" TargetMode="External"/><Relationship Id="rId39" Type="http://schemas.openxmlformats.org/officeDocument/2006/relationships/hyperlink" Target="mailto:06@gspharma.com" TargetMode="External"/></Relationships>
</file>

<file path=xl/worksheets/_rels/sheet25.xml.rels><?xml version="1.0" encoding="UTF-8" standalone="yes"?>
<Relationships xmlns="http://schemas.openxmlformats.org/package/2006/relationships"><Relationship Id="rId8" Type="http://schemas.openxmlformats.org/officeDocument/2006/relationships/hyperlink" Target="mailto:zareenaslam@greenstar.org.pk" TargetMode="External"/><Relationship Id="rId13" Type="http://schemas.openxmlformats.org/officeDocument/2006/relationships/hyperlink" Target="mailto:humausman@greenstar.org.pk" TargetMode="External"/><Relationship Id="rId18" Type="http://schemas.openxmlformats.org/officeDocument/2006/relationships/hyperlink" Target="mailto:iqrazaeem@greenstar.org.pk" TargetMode="External"/><Relationship Id="rId3" Type="http://schemas.openxmlformats.org/officeDocument/2006/relationships/hyperlink" Target="mailto:aliyasarwat@greenstar.org.pk" TargetMode="External"/><Relationship Id="rId21" Type="http://schemas.openxmlformats.org/officeDocument/2006/relationships/hyperlink" Target="mailto:sidratulmuntaha@greenstar.org.pk" TargetMode="External"/><Relationship Id="rId7" Type="http://schemas.openxmlformats.org/officeDocument/2006/relationships/hyperlink" Target="mailto:asmabasim@greenstar.org.pk" TargetMode="External"/><Relationship Id="rId12" Type="http://schemas.openxmlformats.org/officeDocument/2006/relationships/hyperlink" Target="mailto:sultanmuhammad@greenstar.org.pk" TargetMode="External"/><Relationship Id="rId17" Type="http://schemas.openxmlformats.org/officeDocument/2006/relationships/hyperlink" Target="mailto:sidrakhan@greenstar.org.pk" TargetMode="External"/><Relationship Id="rId25" Type="http://schemas.openxmlformats.org/officeDocument/2006/relationships/printerSettings" Target="../printerSettings/printerSettings11.bin"/><Relationship Id="rId2" Type="http://schemas.openxmlformats.org/officeDocument/2006/relationships/hyperlink" Target="mailto:khalidahmed@greenstar.org.pk" TargetMode="External"/><Relationship Id="rId16" Type="http://schemas.openxmlformats.org/officeDocument/2006/relationships/hyperlink" Target="mailto:ayeshaahmad@greenstar.org.pk" TargetMode="External"/><Relationship Id="rId20" Type="http://schemas.openxmlformats.org/officeDocument/2006/relationships/hyperlink" Target="mailto:sidratulmuntaha@greenstar.org.pk" TargetMode="External"/><Relationship Id="rId1" Type="http://schemas.openxmlformats.org/officeDocument/2006/relationships/hyperlink" Target="mailto:masoodahmed@greenstar.org.pk" TargetMode="External"/><Relationship Id="rId6" Type="http://schemas.openxmlformats.org/officeDocument/2006/relationships/hyperlink" Target="mailto:anumwahid@greenstar.org.pk" TargetMode="External"/><Relationship Id="rId11" Type="http://schemas.openxmlformats.org/officeDocument/2006/relationships/hyperlink" Target="mailto:muhammad.sajid@greenstar.org.pk" TargetMode="External"/><Relationship Id="rId24" Type="http://schemas.openxmlformats.org/officeDocument/2006/relationships/hyperlink" Target="mailto:sidratulmuntaha@greenstar.org.pk" TargetMode="External"/><Relationship Id="rId5" Type="http://schemas.openxmlformats.org/officeDocument/2006/relationships/hyperlink" Target="mailto:sidratulmuntaha@greenstar.org.pk" TargetMode="External"/><Relationship Id="rId15" Type="http://schemas.openxmlformats.org/officeDocument/2006/relationships/hyperlink" Target="mailto:asmarashad@greenstar.org.pk" TargetMode="External"/><Relationship Id="rId23" Type="http://schemas.openxmlformats.org/officeDocument/2006/relationships/hyperlink" Target="mailto:sidratulmuntaha@greenstar.org.pk" TargetMode="External"/><Relationship Id="rId10" Type="http://schemas.openxmlformats.org/officeDocument/2006/relationships/hyperlink" Target="mailto:ammaranasir@greenstar.org.pk" TargetMode="External"/><Relationship Id="rId19" Type="http://schemas.openxmlformats.org/officeDocument/2006/relationships/hyperlink" Target="mailto:sidratulmuntaha@greenstar.org.pk" TargetMode="External"/><Relationship Id="rId4" Type="http://schemas.openxmlformats.org/officeDocument/2006/relationships/hyperlink" Target="mailto:sairaliaquat@greenstar.org.pk" TargetMode="External"/><Relationship Id="rId9" Type="http://schemas.openxmlformats.org/officeDocument/2006/relationships/hyperlink" Target="mailto:iqrazahid@greenstar.org.pk" TargetMode="External"/><Relationship Id="rId14" Type="http://schemas.openxmlformats.org/officeDocument/2006/relationships/hyperlink" Target="mailto:komaldurrani@greenstar.org.pk" TargetMode="External"/><Relationship Id="rId22" Type="http://schemas.openxmlformats.org/officeDocument/2006/relationships/hyperlink" Target="mailto:sidratulmuntaha@greenstar.org.pk" TargetMode="External"/></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A84C9-CB02-477C-A0DD-6BE1795AAD4C}">
  <sheetPr>
    <tabColor rgb="FF00B0F0"/>
  </sheetPr>
  <dimension ref="A1:AH1122"/>
  <sheetViews>
    <sheetView tabSelected="1" zoomScale="79" zoomScaleNormal="80" workbookViewId="0">
      <pane xSplit="3" ySplit="1" topLeftCell="O525" activePane="bottomRight" state="frozen"/>
      <selection pane="topRight" activeCell="D1" sqref="D1"/>
      <selection pane="bottomLeft" activeCell="A2" sqref="A2"/>
      <selection pane="bottomRight" activeCell="P552" sqref="P552"/>
    </sheetView>
  </sheetViews>
  <sheetFormatPr defaultRowHeight="14.4" customHeight="1" x14ac:dyDescent="0.3"/>
  <cols>
    <col min="1" max="1" width="20" customWidth="1"/>
    <col min="2" max="2" width="7.5546875" customWidth="1"/>
    <col min="3" max="3" width="31.77734375" customWidth="1"/>
    <col min="4" max="4" width="7.5546875" customWidth="1"/>
    <col min="5" max="5" width="10.44140625" customWidth="1"/>
    <col min="6" max="6" width="10.6640625" customWidth="1"/>
    <col min="7" max="7" width="8.6640625" customWidth="1"/>
    <col min="8" max="8" width="9.109375" bestFit="1" customWidth="1"/>
    <col min="9" max="9" width="16" customWidth="1"/>
    <col min="10" max="10" width="10" customWidth="1"/>
    <col min="11" max="11" width="9.109375" customWidth="1"/>
    <col min="12" max="12" width="11.88671875" customWidth="1"/>
    <col min="13" max="13" width="11.109375" bestFit="1" customWidth="1"/>
    <col min="14" max="14" width="11.6640625" customWidth="1"/>
    <col min="15" max="15" width="12.33203125" customWidth="1"/>
    <col min="16" max="16" width="16.88671875" customWidth="1"/>
    <col min="17" max="17" width="24.44140625" bestFit="1" customWidth="1"/>
    <col min="18" max="19" width="19.77734375" customWidth="1"/>
    <col min="20" max="24" width="10.21875" customWidth="1"/>
    <col min="25" max="25" width="4.88671875" customWidth="1"/>
    <col min="26" max="26" width="8.33203125" customWidth="1"/>
    <col min="27" max="27" width="6.44140625" customWidth="1"/>
    <col min="28" max="29" width="5.88671875" customWidth="1"/>
    <col min="30" max="30" width="26.5546875" bestFit="1" customWidth="1"/>
    <col min="31" max="31" width="24.5546875" bestFit="1" customWidth="1"/>
    <col min="32" max="33" width="16.5546875" customWidth="1"/>
    <col min="34" max="34" width="21" style="85" bestFit="1" customWidth="1"/>
  </cols>
  <sheetData>
    <row r="1" spans="1:34" ht="14.4" customHeight="1" x14ac:dyDescent="0.3">
      <c r="A1" s="89" t="s">
        <v>2348</v>
      </c>
      <c r="B1" s="89" t="s">
        <v>2341</v>
      </c>
      <c r="C1" s="89" t="s">
        <v>2342</v>
      </c>
      <c r="D1" s="89" t="s">
        <v>2343</v>
      </c>
      <c r="E1" s="89" t="s">
        <v>2344</v>
      </c>
      <c r="F1" s="89" t="s">
        <v>2345</v>
      </c>
      <c r="G1" s="89" t="s">
        <v>5628</v>
      </c>
      <c r="H1" s="89" t="s">
        <v>2357</v>
      </c>
      <c r="I1" s="89" t="s">
        <v>2346</v>
      </c>
      <c r="J1" s="89" t="s">
        <v>5614</v>
      </c>
      <c r="K1" s="89" t="s">
        <v>4898</v>
      </c>
      <c r="L1" s="148" t="s">
        <v>6697</v>
      </c>
      <c r="M1" s="170" t="s">
        <v>3565</v>
      </c>
      <c r="N1" s="147" t="s">
        <v>1986</v>
      </c>
      <c r="O1" s="147" t="s">
        <v>5891</v>
      </c>
      <c r="P1" s="89" t="s">
        <v>3289</v>
      </c>
      <c r="Q1" s="89" t="s">
        <v>2348</v>
      </c>
      <c r="R1" s="89" t="s">
        <v>2349</v>
      </c>
      <c r="S1" s="89" t="s">
        <v>10827</v>
      </c>
      <c r="T1" s="122" t="s">
        <v>2868</v>
      </c>
      <c r="U1" s="122" t="s">
        <v>9914</v>
      </c>
      <c r="V1" s="122" t="s">
        <v>9913</v>
      </c>
      <c r="W1" s="122" t="s">
        <v>9915</v>
      </c>
      <c r="X1" s="122" t="s">
        <v>6317</v>
      </c>
      <c r="Y1" s="89" t="s">
        <v>2350</v>
      </c>
      <c r="Z1" s="89" t="s">
        <v>2351</v>
      </c>
      <c r="AA1" s="148" t="s">
        <v>5232</v>
      </c>
      <c r="AB1" s="89" t="s">
        <v>2352</v>
      </c>
      <c r="AC1" s="89" t="s">
        <v>2353</v>
      </c>
      <c r="AD1" s="89" t="s">
        <v>2354</v>
      </c>
      <c r="AE1" s="89" t="s">
        <v>2355</v>
      </c>
      <c r="AF1" s="89" t="s">
        <v>2356</v>
      </c>
      <c r="AG1" s="89" t="s">
        <v>6292</v>
      </c>
      <c r="AH1" s="113" t="s">
        <v>2711</v>
      </c>
    </row>
    <row r="2" spans="1:34" ht="14.4" customHeight="1" x14ac:dyDescent="0.3">
      <c r="A2" s="59" t="str">
        <f t="shared" ref="A2:A46" si="0">Q2</f>
        <v>KHI01-PHR-MIO-01</v>
      </c>
      <c r="B2" s="59" t="s">
        <v>1216</v>
      </c>
      <c r="C2" s="59" t="s">
        <v>10646</v>
      </c>
      <c r="D2" s="70" t="s">
        <v>1217</v>
      </c>
      <c r="E2" s="70" t="s">
        <v>9828</v>
      </c>
      <c r="F2" s="70" t="s">
        <v>9872</v>
      </c>
      <c r="G2" s="70" t="s">
        <v>5637</v>
      </c>
      <c r="H2" s="59" t="s">
        <v>1171</v>
      </c>
      <c r="I2" s="59" t="s">
        <v>9979</v>
      </c>
      <c r="J2" s="59" t="s">
        <v>1160</v>
      </c>
      <c r="K2" s="59" t="s">
        <v>9836</v>
      </c>
      <c r="L2" s="82" t="str">
        <f>N2</f>
        <v>0310001</v>
      </c>
      <c r="M2" s="70" t="s">
        <v>9827</v>
      </c>
      <c r="N2" s="82" t="s">
        <v>2445</v>
      </c>
      <c r="O2" s="59" t="str">
        <f t="shared" ref="O2:O7" si="1">N2</f>
        <v>0310001</v>
      </c>
      <c r="P2" s="59" t="s">
        <v>2010</v>
      </c>
      <c r="Q2" s="59" t="s">
        <v>2010</v>
      </c>
      <c r="R2" s="70" t="s">
        <v>10651</v>
      </c>
      <c r="S2" s="70" t="e">
        <v>#N/A</v>
      </c>
      <c r="T2" s="70" t="s">
        <v>10652</v>
      </c>
      <c r="U2" s="70" t="s">
        <v>9917</v>
      </c>
      <c r="V2" s="165" t="s">
        <v>9918</v>
      </c>
      <c r="W2" s="165" t="s">
        <v>10653</v>
      </c>
      <c r="X2" s="172">
        <v>46157</v>
      </c>
      <c r="Y2" s="70" t="s">
        <v>1170</v>
      </c>
      <c r="Z2" s="70" t="s">
        <v>19</v>
      </c>
      <c r="AA2" s="82" t="s">
        <v>1162</v>
      </c>
      <c r="AB2" s="70" t="s">
        <v>1171</v>
      </c>
      <c r="AC2" s="70" t="s">
        <v>10816</v>
      </c>
      <c r="AD2" s="59" t="s">
        <v>2016</v>
      </c>
      <c r="AE2" s="70" t="s">
        <v>10660</v>
      </c>
      <c r="AF2" s="70" t="s">
        <v>10652</v>
      </c>
      <c r="AG2" s="70">
        <v>1</v>
      </c>
      <c r="AH2" s="108" t="s">
        <v>6293</v>
      </c>
    </row>
    <row r="3" spans="1:34" ht="14.4" customHeight="1" x14ac:dyDescent="0.3">
      <c r="A3" s="59" t="str">
        <f t="shared" si="0"/>
        <v>KHI01-PHR-MIO-02</v>
      </c>
      <c r="B3" s="59" t="s">
        <v>1216</v>
      </c>
      <c r="C3" s="59" t="s">
        <v>10646</v>
      </c>
      <c r="D3" s="70" t="s">
        <v>1217</v>
      </c>
      <c r="E3" s="70" t="s">
        <v>9828</v>
      </c>
      <c r="F3" s="70" t="s">
        <v>9872</v>
      </c>
      <c r="G3" s="70" t="s">
        <v>5637</v>
      </c>
      <c r="H3" s="59" t="s">
        <v>1171</v>
      </c>
      <c r="I3" s="59" t="s">
        <v>9979</v>
      </c>
      <c r="J3" s="59" t="s">
        <v>1160</v>
      </c>
      <c r="K3" s="59" t="s">
        <v>9836</v>
      </c>
      <c r="L3" s="82" t="str">
        <f t="shared" ref="L3:L66" si="2">N3</f>
        <v>0310002</v>
      </c>
      <c r="M3" s="70" t="s">
        <v>9827</v>
      </c>
      <c r="N3" s="82" t="s">
        <v>2446</v>
      </c>
      <c r="O3" s="59" t="str">
        <f t="shared" si="1"/>
        <v>0310002</v>
      </c>
      <c r="P3" s="59" t="s">
        <v>2011</v>
      </c>
      <c r="Q3" s="59" t="s">
        <v>2011</v>
      </c>
      <c r="R3" s="70" t="s">
        <v>10654</v>
      </c>
      <c r="S3" s="70" t="e">
        <v>#N/A</v>
      </c>
      <c r="T3" s="70" t="s">
        <v>10652</v>
      </c>
      <c r="U3" s="70" t="s">
        <v>9917</v>
      </c>
      <c r="V3" s="164" t="s">
        <v>9918</v>
      </c>
      <c r="W3" s="164" t="s">
        <v>7840</v>
      </c>
      <c r="X3" s="171">
        <v>45349</v>
      </c>
      <c r="Y3" s="70" t="s">
        <v>1170</v>
      </c>
      <c r="Z3" s="70" t="s">
        <v>19</v>
      </c>
      <c r="AA3" s="82" t="s">
        <v>1162</v>
      </c>
      <c r="AB3" s="70" t="s">
        <v>1171</v>
      </c>
      <c r="AC3" s="70" t="s">
        <v>10816</v>
      </c>
      <c r="AD3" s="59" t="s">
        <v>2016</v>
      </c>
      <c r="AE3" s="70" t="s">
        <v>10660</v>
      </c>
      <c r="AF3" s="70" t="s">
        <v>10652</v>
      </c>
      <c r="AG3" s="70">
        <v>1</v>
      </c>
      <c r="AH3" s="108" t="s">
        <v>6293</v>
      </c>
    </row>
    <row r="4" spans="1:34" ht="14.4" customHeight="1" x14ac:dyDescent="0.3">
      <c r="A4" s="59" t="str">
        <f t="shared" si="0"/>
        <v>KHI01-PHR-MIO-03</v>
      </c>
      <c r="B4" s="59" t="s">
        <v>1216</v>
      </c>
      <c r="C4" s="59" t="s">
        <v>10646</v>
      </c>
      <c r="D4" s="70" t="s">
        <v>1217</v>
      </c>
      <c r="E4" s="70" t="s">
        <v>9828</v>
      </c>
      <c r="F4" s="70" t="s">
        <v>9872</v>
      </c>
      <c r="G4" s="70" t="s">
        <v>5637</v>
      </c>
      <c r="H4" s="59" t="s">
        <v>1171</v>
      </c>
      <c r="I4" s="59" t="s">
        <v>9979</v>
      </c>
      <c r="J4" s="59" t="s">
        <v>1160</v>
      </c>
      <c r="K4" s="59" t="s">
        <v>9836</v>
      </c>
      <c r="L4" s="82" t="str">
        <f t="shared" si="2"/>
        <v>0310003</v>
      </c>
      <c r="M4" s="70" t="s">
        <v>9827</v>
      </c>
      <c r="N4" s="59" t="s">
        <v>2447</v>
      </c>
      <c r="O4" s="59" t="str">
        <f t="shared" si="1"/>
        <v>0310003</v>
      </c>
      <c r="P4" s="59" t="s">
        <v>2012</v>
      </c>
      <c r="Q4" s="59" t="s">
        <v>2012</v>
      </c>
      <c r="R4" s="70" t="s">
        <v>10655</v>
      </c>
      <c r="S4" s="70" t="e">
        <v>#N/A</v>
      </c>
      <c r="T4" s="70" t="s">
        <v>10652</v>
      </c>
      <c r="U4" s="70" t="s">
        <v>9917</v>
      </c>
      <c r="V4" s="164" t="s">
        <v>9938</v>
      </c>
      <c r="W4" s="164" t="s">
        <v>9938</v>
      </c>
      <c r="X4" s="171" t="s">
        <v>9939</v>
      </c>
      <c r="Y4" s="70" t="s">
        <v>1170</v>
      </c>
      <c r="Z4" s="70" t="s">
        <v>19</v>
      </c>
      <c r="AA4" s="82" t="s">
        <v>1162</v>
      </c>
      <c r="AB4" s="70" t="s">
        <v>1171</v>
      </c>
      <c r="AC4" s="70" t="s">
        <v>10816</v>
      </c>
      <c r="AD4" s="59" t="s">
        <v>2016</v>
      </c>
      <c r="AE4" s="70" t="s">
        <v>10660</v>
      </c>
      <c r="AF4" s="70" t="s">
        <v>10652</v>
      </c>
      <c r="AG4" s="70">
        <v>1</v>
      </c>
      <c r="AH4" s="108" t="s">
        <v>6293</v>
      </c>
    </row>
    <row r="5" spans="1:34" ht="14.4" customHeight="1" x14ac:dyDescent="0.3">
      <c r="A5" s="59" t="str">
        <f t="shared" si="0"/>
        <v>KHI01-PHR-MIO-04</v>
      </c>
      <c r="B5" s="59" t="s">
        <v>1216</v>
      </c>
      <c r="C5" s="59" t="s">
        <v>10646</v>
      </c>
      <c r="D5" s="70" t="s">
        <v>1217</v>
      </c>
      <c r="E5" s="70" t="s">
        <v>9828</v>
      </c>
      <c r="F5" s="70" t="s">
        <v>9872</v>
      </c>
      <c r="G5" s="70" t="s">
        <v>5637</v>
      </c>
      <c r="H5" s="59" t="s">
        <v>1171</v>
      </c>
      <c r="I5" s="59" t="s">
        <v>9979</v>
      </c>
      <c r="J5" s="59" t="s">
        <v>1160</v>
      </c>
      <c r="K5" s="59" t="s">
        <v>9836</v>
      </c>
      <c r="L5" s="82" t="str">
        <f t="shared" si="2"/>
        <v>9051701</v>
      </c>
      <c r="M5" s="70" t="s">
        <v>9827</v>
      </c>
      <c r="N5" s="82" t="s">
        <v>5942</v>
      </c>
      <c r="O5" s="59" t="str">
        <f t="shared" si="1"/>
        <v>9051701</v>
      </c>
      <c r="P5" s="59" t="s">
        <v>2013</v>
      </c>
      <c r="Q5" s="59" t="s">
        <v>2013</v>
      </c>
      <c r="R5" s="70" t="s">
        <v>10656</v>
      </c>
      <c r="S5" s="70" t="e">
        <v>#N/A</v>
      </c>
      <c r="T5" s="70" t="s">
        <v>10652</v>
      </c>
      <c r="U5" s="70" t="s">
        <v>9917</v>
      </c>
      <c r="V5" s="164" t="s">
        <v>9918</v>
      </c>
      <c r="W5" s="164" t="s">
        <v>7839</v>
      </c>
      <c r="X5" s="171">
        <v>45436</v>
      </c>
      <c r="Y5" s="70" t="s">
        <v>1170</v>
      </c>
      <c r="Z5" s="70" t="s">
        <v>19</v>
      </c>
      <c r="AA5" s="82" t="s">
        <v>1162</v>
      </c>
      <c r="AB5" s="70" t="s">
        <v>1171</v>
      </c>
      <c r="AC5" s="70" t="s">
        <v>10816</v>
      </c>
      <c r="AD5" s="59" t="s">
        <v>2016</v>
      </c>
      <c r="AE5" s="70" t="s">
        <v>10660</v>
      </c>
      <c r="AF5" s="70" t="s">
        <v>10652</v>
      </c>
      <c r="AG5" s="70">
        <v>1</v>
      </c>
      <c r="AH5" s="108" t="s">
        <v>6293</v>
      </c>
    </row>
    <row r="6" spans="1:34" ht="14.4" customHeight="1" x14ac:dyDescent="0.3">
      <c r="A6" s="59" t="str">
        <f>Q6</f>
        <v>KHI01-PHR-PS-01</v>
      </c>
      <c r="B6" s="59" t="s">
        <v>1216</v>
      </c>
      <c r="C6" s="59" t="s">
        <v>10646</v>
      </c>
      <c r="D6" s="70" t="s">
        <v>1217</v>
      </c>
      <c r="E6" s="70" t="s">
        <v>9828</v>
      </c>
      <c r="F6" s="70" t="s">
        <v>9872</v>
      </c>
      <c r="G6" s="70" t="s">
        <v>5637</v>
      </c>
      <c r="H6" s="59" t="s">
        <v>1171</v>
      </c>
      <c r="I6" s="59" t="s">
        <v>9979</v>
      </c>
      <c r="J6" s="59" t="s">
        <v>1160</v>
      </c>
      <c r="K6" s="59" t="s">
        <v>9836</v>
      </c>
      <c r="L6" s="82" t="str">
        <f t="shared" si="2"/>
        <v>0320005</v>
      </c>
      <c r="M6" s="70" t="s">
        <v>9827</v>
      </c>
      <c r="N6" s="82" t="s">
        <v>6280</v>
      </c>
      <c r="O6" s="59" t="str">
        <f t="shared" si="1"/>
        <v>0320005</v>
      </c>
      <c r="P6" s="59" t="s">
        <v>10650</v>
      </c>
      <c r="Q6" s="59" t="s">
        <v>10650</v>
      </c>
      <c r="R6" s="70" t="s">
        <v>10657</v>
      </c>
      <c r="S6" s="70" t="e">
        <v>#N/A</v>
      </c>
      <c r="T6" s="70" t="s">
        <v>10652</v>
      </c>
      <c r="U6" s="70" t="s">
        <v>9917</v>
      </c>
      <c r="V6" s="164" t="s">
        <v>9918</v>
      </c>
      <c r="W6" s="164" t="s">
        <v>10658</v>
      </c>
      <c r="X6" s="171">
        <v>45721</v>
      </c>
      <c r="Y6" s="70" t="s">
        <v>2073</v>
      </c>
      <c r="Z6" s="70" t="s">
        <v>6269</v>
      </c>
      <c r="AA6" s="82" t="s">
        <v>1162</v>
      </c>
      <c r="AB6" s="70" t="s">
        <v>1171</v>
      </c>
      <c r="AC6" s="70" t="s">
        <v>10816</v>
      </c>
      <c r="AD6" s="59" t="s">
        <v>2016</v>
      </c>
      <c r="AE6" s="70" t="s">
        <v>10660</v>
      </c>
      <c r="AF6" s="70" t="s">
        <v>10652</v>
      </c>
      <c r="AG6" s="70">
        <v>1</v>
      </c>
      <c r="AH6" s="108" t="s">
        <v>6293</v>
      </c>
    </row>
    <row r="7" spans="1:34" ht="14.4" customHeight="1" x14ac:dyDescent="0.3">
      <c r="A7" s="59" t="str">
        <f t="shared" si="0"/>
        <v>KHI01-PHR-MIO-00</v>
      </c>
      <c r="B7" s="59" t="s">
        <v>1216</v>
      </c>
      <c r="C7" s="59" t="s">
        <v>10646</v>
      </c>
      <c r="D7" s="70" t="s">
        <v>1217</v>
      </c>
      <c r="E7" s="70" t="s">
        <v>9828</v>
      </c>
      <c r="F7" s="70" t="s">
        <v>9872</v>
      </c>
      <c r="G7" s="70" t="s">
        <v>5637</v>
      </c>
      <c r="H7" s="59" t="s">
        <v>1171</v>
      </c>
      <c r="I7" s="59" t="s">
        <v>9979</v>
      </c>
      <c r="J7" s="59" t="s">
        <v>1160</v>
      </c>
      <c r="K7" s="59" t="s">
        <v>9836</v>
      </c>
      <c r="L7" s="82" t="str">
        <f t="shared" si="2"/>
        <v>0310007</v>
      </c>
      <c r="M7" s="70" t="s">
        <v>9827</v>
      </c>
      <c r="N7" s="82" t="s">
        <v>2991</v>
      </c>
      <c r="O7" s="59" t="str">
        <f t="shared" si="1"/>
        <v>0310007</v>
      </c>
      <c r="P7" s="59" t="s">
        <v>2009</v>
      </c>
      <c r="Q7" s="59" t="s">
        <v>2009</v>
      </c>
      <c r="R7" s="70" t="s">
        <v>10659</v>
      </c>
      <c r="S7" s="70" t="e">
        <v>#N/A</v>
      </c>
      <c r="T7" s="70" t="s">
        <v>10652</v>
      </c>
      <c r="U7" s="70" t="s">
        <v>9935</v>
      </c>
      <c r="V7" s="70" t="s">
        <v>9935</v>
      </c>
      <c r="W7" s="70" t="s">
        <v>9935</v>
      </c>
      <c r="X7" s="70" t="s">
        <v>9935</v>
      </c>
      <c r="Y7" s="70" t="s">
        <v>1170</v>
      </c>
      <c r="Z7" s="70" t="s">
        <v>19</v>
      </c>
      <c r="AA7" s="82" t="s">
        <v>1162</v>
      </c>
      <c r="AB7" s="70" t="s">
        <v>1171</v>
      </c>
      <c r="AC7" s="70" t="s">
        <v>10816</v>
      </c>
      <c r="AD7" s="59" t="s">
        <v>2016</v>
      </c>
      <c r="AE7" s="70" t="s">
        <v>10660</v>
      </c>
      <c r="AF7" s="70" t="s">
        <v>10652</v>
      </c>
      <c r="AG7" s="70">
        <v>0</v>
      </c>
      <c r="AH7" s="108" t="s">
        <v>5606</v>
      </c>
    </row>
    <row r="8" spans="1:34" ht="14.4" customHeight="1" x14ac:dyDescent="0.3">
      <c r="A8" s="59" t="str">
        <f t="shared" si="0"/>
        <v>KHI01-PHR-ASM-01</v>
      </c>
      <c r="B8" s="59" t="s">
        <v>1216</v>
      </c>
      <c r="C8" s="59" t="s">
        <v>10646</v>
      </c>
      <c r="D8" s="70" t="s">
        <v>1217</v>
      </c>
      <c r="E8" s="70" t="s">
        <v>9828</v>
      </c>
      <c r="F8" s="70" t="s">
        <v>9872</v>
      </c>
      <c r="G8" s="70" t="s">
        <v>5637</v>
      </c>
      <c r="H8" s="59" t="s">
        <v>1171</v>
      </c>
      <c r="I8" s="59" t="s">
        <v>9979</v>
      </c>
      <c r="J8" s="59" t="s">
        <v>1160</v>
      </c>
      <c r="K8" s="59" t="s">
        <v>9836</v>
      </c>
      <c r="L8" s="82" t="str">
        <f t="shared" si="2"/>
        <v>03100</v>
      </c>
      <c r="M8" s="70" t="s">
        <v>9827</v>
      </c>
      <c r="N8" s="59" t="s">
        <v>2692</v>
      </c>
      <c r="O8" s="59" t="str">
        <f>N7</f>
        <v>0310007</v>
      </c>
      <c r="P8" s="59" t="s">
        <v>2016</v>
      </c>
      <c r="Q8" s="59" t="s">
        <v>2016</v>
      </c>
      <c r="R8" s="70" t="s">
        <v>10660</v>
      </c>
      <c r="S8" s="70" t="e">
        <v>#N/A</v>
      </c>
      <c r="T8" s="70" t="s">
        <v>10652</v>
      </c>
      <c r="U8" s="70" t="s">
        <v>9917</v>
      </c>
      <c r="V8" s="164" t="s">
        <v>9918</v>
      </c>
      <c r="W8" s="164" t="s">
        <v>10661</v>
      </c>
      <c r="X8" s="171">
        <v>46094</v>
      </c>
      <c r="Y8" s="70" t="s">
        <v>1219</v>
      </c>
      <c r="Z8" s="70" t="s">
        <v>1028</v>
      </c>
      <c r="AA8" s="82" t="s">
        <v>3414</v>
      </c>
      <c r="AB8" s="70" t="s">
        <v>1171</v>
      </c>
      <c r="AC8" s="70" t="s">
        <v>10816</v>
      </c>
      <c r="AD8" s="59" t="s">
        <v>1742</v>
      </c>
      <c r="AE8" s="70" t="s">
        <v>10649</v>
      </c>
      <c r="AF8" s="70" t="s">
        <v>9916</v>
      </c>
      <c r="AG8" s="70">
        <v>2</v>
      </c>
      <c r="AH8" s="108" t="s">
        <v>6294</v>
      </c>
    </row>
    <row r="9" spans="1:34" ht="14.4" customHeight="1" x14ac:dyDescent="0.3">
      <c r="A9" s="59" t="str">
        <f t="shared" si="0"/>
        <v>KHI02-PHR-MIO-01</v>
      </c>
      <c r="B9" s="59" t="s">
        <v>1216</v>
      </c>
      <c r="C9" s="59" t="s">
        <v>10646</v>
      </c>
      <c r="D9" s="70" t="s">
        <v>1217</v>
      </c>
      <c r="E9" s="70" t="s">
        <v>9828</v>
      </c>
      <c r="F9" s="70" t="s">
        <v>9872</v>
      </c>
      <c r="G9" s="70" t="s">
        <v>5637</v>
      </c>
      <c r="H9" s="59" t="s">
        <v>1170</v>
      </c>
      <c r="I9" s="59" t="s">
        <v>9980</v>
      </c>
      <c r="J9" s="59" t="s">
        <v>6361</v>
      </c>
      <c r="K9" s="59" t="s">
        <v>9836</v>
      </c>
      <c r="L9" s="82" t="str">
        <f t="shared" si="2"/>
        <v>0310004</v>
      </c>
      <c r="M9" s="70" t="s">
        <v>9827</v>
      </c>
      <c r="N9" s="82" t="s">
        <v>2448</v>
      </c>
      <c r="O9" s="59" t="str">
        <f t="shared" ref="O9:O13" si="3">N9</f>
        <v>0310004</v>
      </c>
      <c r="P9" s="59" t="s">
        <v>5378</v>
      </c>
      <c r="Q9" s="59" t="s">
        <v>5378</v>
      </c>
      <c r="R9" s="70" t="s">
        <v>10662</v>
      </c>
      <c r="S9" s="70" t="e">
        <v>#N/A</v>
      </c>
      <c r="T9" s="70" t="s">
        <v>10663</v>
      </c>
      <c r="U9" s="70" t="s">
        <v>9917</v>
      </c>
      <c r="V9" s="164" t="s">
        <v>9918</v>
      </c>
      <c r="W9" s="164" t="s">
        <v>10664</v>
      </c>
      <c r="X9" s="171">
        <v>45627</v>
      </c>
      <c r="Y9" s="70" t="s">
        <v>1170</v>
      </c>
      <c r="Z9" s="70" t="s">
        <v>19</v>
      </c>
      <c r="AA9" s="82" t="s">
        <v>1162</v>
      </c>
      <c r="AB9" s="70" t="s">
        <v>1171</v>
      </c>
      <c r="AC9" s="70" t="s">
        <v>10816</v>
      </c>
      <c r="AD9" s="59" t="s">
        <v>5394</v>
      </c>
      <c r="AE9" s="70" t="s">
        <v>10671</v>
      </c>
      <c r="AF9" s="70" t="s">
        <v>10663</v>
      </c>
      <c r="AG9" s="70">
        <v>1</v>
      </c>
      <c r="AH9" s="108" t="s">
        <v>6293</v>
      </c>
    </row>
    <row r="10" spans="1:34" ht="14.4" customHeight="1" x14ac:dyDescent="0.3">
      <c r="A10" s="59" t="str">
        <f t="shared" si="0"/>
        <v>KHI02-PHR-MIO-02</v>
      </c>
      <c r="B10" s="59" t="s">
        <v>1216</v>
      </c>
      <c r="C10" s="59" t="s">
        <v>10646</v>
      </c>
      <c r="D10" s="70" t="s">
        <v>1217</v>
      </c>
      <c r="E10" s="70" t="s">
        <v>9828</v>
      </c>
      <c r="F10" s="70" t="s">
        <v>9872</v>
      </c>
      <c r="G10" s="70" t="s">
        <v>5637</v>
      </c>
      <c r="H10" s="59" t="s">
        <v>1170</v>
      </c>
      <c r="I10" s="59" t="s">
        <v>9980</v>
      </c>
      <c r="J10" s="59" t="s">
        <v>6361</v>
      </c>
      <c r="K10" s="59" t="s">
        <v>9836</v>
      </c>
      <c r="L10" s="82" t="str">
        <f t="shared" si="2"/>
        <v>0310005</v>
      </c>
      <c r="M10" s="70" t="s">
        <v>9827</v>
      </c>
      <c r="N10" s="82" t="s">
        <v>2449</v>
      </c>
      <c r="O10" s="59" t="str">
        <f t="shared" si="3"/>
        <v>0310005</v>
      </c>
      <c r="P10" s="59" t="s">
        <v>5390</v>
      </c>
      <c r="Q10" s="59" t="s">
        <v>5390</v>
      </c>
      <c r="R10" s="70" t="s">
        <v>10665</v>
      </c>
      <c r="S10" s="70" t="e">
        <v>#N/A</v>
      </c>
      <c r="T10" s="70" t="s">
        <v>10663</v>
      </c>
      <c r="U10" s="70" t="s">
        <v>9917</v>
      </c>
      <c r="V10" s="164" t="s">
        <v>9918</v>
      </c>
      <c r="W10" s="164" t="s">
        <v>10666</v>
      </c>
      <c r="X10" s="171">
        <v>46134</v>
      </c>
      <c r="Y10" s="70" t="s">
        <v>1170</v>
      </c>
      <c r="Z10" s="70" t="s">
        <v>19</v>
      </c>
      <c r="AA10" s="82" t="s">
        <v>1162</v>
      </c>
      <c r="AB10" s="70" t="s">
        <v>1171</v>
      </c>
      <c r="AC10" s="70" t="s">
        <v>10816</v>
      </c>
      <c r="AD10" s="59" t="s">
        <v>5394</v>
      </c>
      <c r="AE10" s="70" t="s">
        <v>10671</v>
      </c>
      <c r="AF10" s="70" t="s">
        <v>10663</v>
      </c>
      <c r="AG10" s="70">
        <v>1</v>
      </c>
      <c r="AH10" s="108" t="s">
        <v>6293</v>
      </c>
    </row>
    <row r="11" spans="1:34" ht="14.4" customHeight="1" x14ac:dyDescent="0.3">
      <c r="A11" s="59" t="str">
        <f t="shared" si="0"/>
        <v>KHI02-PHR-MIO-03</v>
      </c>
      <c r="B11" s="59" t="s">
        <v>1216</v>
      </c>
      <c r="C11" s="59" t="s">
        <v>10646</v>
      </c>
      <c r="D11" s="70" t="s">
        <v>1217</v>
      </c>
      <c r="E11" s="70" t="s">
        <v>9828</v>
      </c>
      <c r="F11" s="70" t="s">
        <v>9872</v>
      </c>
      <c r="G11" s="70" t="s">
        <v>5637</v>
      </c>
      <c r="H11" s="59" t="s">
        <v>1170</v>
      </c>
      <c r="I11" s="59" t="s">
        <v>9980</v>
      </c>
      <c r="J11" s="59" t="s">
        <v>6361</v>
      </c>
      <c r="K11" s="59" t="s">
        <v>9836</v>
      </c>
      <c r="L11" s="82" t="str">
        <f t="shared" si="2"/>
        <v>9051702</v>
      </c>
      <c r="M11" s="70" t="s">
        <v>9827</v>
      </c>
      <c r="N11" s="82" t="s">
        <v>5943</v>
      </c>
      <c r="O11" s="59" t="str">
        <f t="shared" si="3"/>
        <v>9051702</v>
      </c>
      <c r="P11" s="59" t="s">
        <v>5391</v>
      </c>
      <c r="Q11" s="59" t="s">
        <v>5391</v>
      </c>
      <c r="R11" s="70" t="s">
        <v>10667</v>
      </c>
      <c r="S11" s="70" t="e">
        <v>#N/A</v>
      </c>
      <c r="T11" s="70" t="s">
        <v>10663</v>
      </c>
      <c r="U11" s="70" t="s">
        <v>9917</v>
      </c>
      <c r="V11" s="164" t="s">
        <v>9918</v>
      </c>
      <c r="W11" s="164" t="s">
        <v>10668</v>
      </c>
      <c r="X11" s="171">
        <v>45721</v>
      </c>
      <c r="Y11" s="70" t="s">
        <v>1170</v>
      </c>
      <c r="Z11" s="70" t="s">
        <v>19</v>
      </c>
      <c r="AA11" s="82" t="s">
        <v>1162</v>
      </c>
      <c r="AB11" s="70" t="s">
        <v>1171</v>
      </c>
      <c r="AC11" s="70" t="s">
        <v>10816</v>
      </c>
      <c r="AD11" s="59" t="s">
        <v>5394</v>
      </c>
      <c r="AE11" s="70" t="s">
        <v>10671</v>
      </c>
      <c r="AF11" s="70" t="s">
        <v>10663</v>
      </c>
      <c r="AG11" s="70">
        <v>1</v>
      </c>
      <c r="AH11" s="108" t="s">
        <v>6293</v>
      </c>
    </row>
    <row r="12" spans="1:34" ht="14.4" customHeight="1" x14ac:dyDescent="0.3">
      <c r="A12" s="59" t="str">
        <f t="shared" si="0"/>
        <v>KHI02-PHR-MIO-04</v>
      </c>
      <c r="B12" s="59" t="s">
        <v>1216</v>
      </c>
      <c r="C12" s="59" t="s">
        <v>10646</v>
      </c>
      <c r="D12" s="70" t="s">
        <v>1217</v>
      </c>
      <c r="E12" s="70" t="s">
        <v>9828</v>
      </c>
      <c r="F12" s="70" t="s">
        <v>9872</v>
      </c>
      <c r="G12" s="70" t="s">
        <v>5637</v>
      </c>
      <c r="H12" s="59" t="s">
        <v>1170</v>
      </c>
      <c r="I12" s="59" t="s">
        <v>9980</v>
      </c>
      <c r="J12" s="59" t="s">
        <v>6361</v>
      </c>
      <c r="K12" s="59" t="s">
        <v>9836</v>
      </c>
      <c r="L12" s="82" t="str">
        <f t="shared" si="2"/>
        <v>0311208</v>
      </c>
      <c r="M12" s="70" t="s">
        <v>9827</v>
      </c>
      <c r="N12" s="82" t="s">
        <v>2442</v>
      </c>
      <c r="O12" s="59" t="str">
        <f t="shared" si="3"/>
        <v>0311208</v>
      </c>
      <c r="P12" s="59" t="s">
        <v>5392</v>
      </c>
      <c r="Q12" s="59" t="s">
        <v>5392</v>
      </c>
      <c r="R12" s="70" t="s">
        <v>10669</v>
      </c>
      <c r="S12" s="70" t="e">
        <v>#N/A</v>
      </c>
      <c r="T12" s="70" t="s">
        <v>10663</v>
      </c>
      <c r="U12" s="70" t="s">
        <v>9917</v>
      </c>
      <c r="V12" s="164" t="s">
        <v>9918</v>
      </c>
      <c r="W12" s="164" t="s">
        <v>10670</v>
      </c>
      <c r="X12" s="171">
        <v>45798</v>
      </c>
      <c r="Y12" s="70" t="s">
        <v>1170</v>
      </c>
      <c r="Z12" s="70" t="s">
        <v>19</v>
      </c>
      <c r="AA12" s="82" t="s">
        <v>1162</v>
      </c>
      <c r="AB12" s="70" t="s">
        <v>1171</v>
      </c>
      <c r="AC12" s="70" t="s">
        <v>10816</v>
      </c>
      <c r="AD12" s="59" t="s">
        <v>5394</v>
      </c>
      <c r="AE12" s="70" t="s">
        <v>10671</v>
      </c>
      <c r="AF12" s="70" t="s">
        <v>10663</v>
      </c>
      <c r="AG12" s="70">
        <v>1</v>
      </c>
      <c r="AH12" s="108" t="s">
        <v>6293</v>
      </c>
    </row>
    <row r="13" spans="1:34" ht="14.4" customHeight="1" x14ac:dyDescent="0.3">
      <c r="A13" s="59" t="str">
        <f t="shared" si="0"/>
        <v>KHI02-PHR-MIO-00</v>
      </c>
      <c r="B13" s="59" t="s">
        <v>1216</v>
      </c>
      <c r="C13" s="59" t="s">
        <v>10646</v>
      </c>
      <c r="D13" s="70" t="s">
        <v>1217</v>
      </c>
      <c r="E13" s="70" t="s">
        <v>9828</v>
      </c>
      <c r="F13" s="70" t="s">
        <v>9872</v>
      </c>
      <c r="G13" s="70" t="s">
        <v>5637</v>
      </c>
      <c r="H13" s="59" t="s">
        <v>1170</v>
      </c>
      <c r="I13" s="59" t="s">
        <v>9980</v>
      </c>
      <c r="J13" s="59" t="s">
        <v>6361</v>
      </c>
      <c r="K13" s="59" t="s">
        <v>9836</v>
      </c>
      <c r="L13" s="82" t="str">
        <f t="shared" si="2"/>
        <v>0320003</v>
      </c>
      <c r="M13" s="70" t="s">
        <v>9827</v>
      </c>
      <c r="N13" s="82" t="s">
        <v>5499</v>
      </c>
      <c r="O13" s="59" t="str">
        <f t="shared" si="3"/>
        <v>0320003</v>
      </c>
      <c r="P13" s="59" t="s">
        <v>5393</v>
      </c>
      <c r="Q13" s="59" t="s">
        <v>5393</v>
      </c>
      <c r="R13" s="70" t="s">
        <v>10659</v>
      </c>
      <c r="S13" s="70" t="e">
        <v>#N/A</v>
      </c>
      <c r="T13" s="70" t="s">
        <v>10663</v>
      </c>
      <c r="U13" s="70" t="s">
        <v>9935</v>
      </c>
      <c r="V13" s="70" t="s">
        <v>9935</v>
      </c>
      <c r="W13" s="70" t="s">
        <v>9935</v>
      </c>
      <c r="X13" s="70" t="s">
        <v>9935</v>
      </c>
      <c r="Y13" s="70" t="s">
        <v>1170</v>
      </c>
      <c r="Z13" s="70" t="s">
        <v>19</v>
      </c>
      <c r="AA13" s="82" t="s">
        <v>1162</v>
      </c>
      <c r="AB13" s="70" t="s">
        <v>1171</v>
      </c>
      <c r="AC13" s="70" t="s">
        <v>10816</v>
      </c>
      <c r="AD13" s="59" t="s">
        <v>5394</v>
      </c>
      <c r="AE13" s="70" t="s">
        <v>10671</v>
      </c>
      <c r="AF13" s="70" t="s">
        <v>10663</v>
      </c>
      <c r="AG13" s="70">
        <v>0</v>
      </c>
      <c r="AH13" s="108" t="s">
        <v>5606</v>
      </c>
    </row>
    <row r="14" spans="1:34" ht="14.4" customHeight="1" x14ac:dyDescent="0.3">
      <c r="A14" s="59" t="str">
        <f t="shared" si="0"/>
        <v>KHI02-PHR-ASM-01</v>
      </c>
      <c r="B14" s="59" t="s">
        <v>1216</v>
      </c>
      <c r="C14" s="59" t="s">
        <v>10646</v>
      </c>
      <c r="D14" s="70" t="s">
        <v>1217</v>
      </c>
      <c r="E14" s="70" t="s">
        <v>9828</v>
      </c>
      <c r="F14" s="70" t="s">
        <v>9872</v>
      </c>
      <c r="G14" s="70" t="s">
        <v>5637</v>
      </c>
      <c r="H14" s="59" t="s">
        <v>1170</v>
      </c>
      <c r="I14" s="59" t="s">
        <v>9980</v>
      </c>
      <c r="J14" s="59" t="s">
        <v>6361</v>
      </c>
      <c r="K14" s="59" t="s">
        <v>9836</v>
      </c>
      <c r="L14" s="82" t="str">
        <f t="shared" si="2"/>
        <v>03200</v>
      </c>
      <c r="M14" s="70" t="s">
        <v>9827</v>
      </c>
      <c r="N14" s="82" t="s">
        <v>5500</v>
      </c>
      <c r="O14" s="59" t="str">
        <f>N13</f>
        <v>0320003</v>
      </c>
      <c r="P14" s="59" t="s">
        <v>5394</v>
      </c>
      <c r="Q14" s="59" t="s">
        <v>5394</v>
      </c>
      <c r="R14" s="70" t="s">
        <v>10671</v>
      </c>
      <c r="S14" s="70" t="e">
        <v>#N/A</v>
      </c>
      <c r="T14" s="70" t="s">
        <v>10663</v>
      </c>
      <c r="U14" s="70" t="s">
        <v>9917</v>
      </c>
      <c r="V14" s="164" t="s">
        <v>9918</v>
      </c>
      <c r="W14" s="164" t="s">
        <v>10672</v>
      </c>
      <c r="X14" s="171">
        <v>46108</v>
      </c>
      <c r="Y14" s="70" t="s">
        <v>1219</v>
      </c>
      <c r="Z14" s="70" t="s">
        <v>1028</v>
      </c>
      <c r="AA14" s="82" t="s">
        <v>3414</v>
      </c>
      <c r="AB14" s="70" t="s">
        <v>1171</v>
      </c>
      <c r="AC14" s="70" t="s">
        <v>10816</v>
      </c>
      <c r="AD14" s="59" t="s">
        <v>1742</v>
      </c>
      <c r="AE14" s="70" t="s">
        <v>10649</v>
      </c>
      <c r="AF14" s="70" t="s">
        <v>9916</v>
      </c>
      <c r="AG14" s="70">
        <v>2</v>
      </c>
      <c r="AH14" s="108" t="s">
        <v>6294</v>
      </c>
    </row>
    <row r="15" spans="1:34" ht="14.4" customHeight="1" x14ac:dyDescent="0.3">
      <c r="A15" s="59" t="str">
        <f t="shared" si="0"/>
        <v>HYD01-PHR-MIO-01</v>
      </c>
      <c r="B15" s="59" t="s">
        <v>1216</v>
      </c>
      <c r="C15" s="59" t="s">
        <v>10646</v>
      </c>
      <c r="D15" s="70" t="s">
        <v>1217</v>
      </c>
      <c r="E15" s="70" t="s">
        <v>9828</v>
      </c>
      <c r="F15" s="70" t="s">
        <v>9872</v>
      </c>
      <c r="G15" s="70" t="s">
        <v>5637</v>
      </c>
      <c r="H15" s="59" t="s">
        <v>1195</v>
      </c>
      <c r="I15" s="59" t="s">
        <v>10073</v>
      </c>
      <c r="J15" s="59" t="s">
        <v>6358</v>
      </c>
      <c r="K15" s="59" t="s">
        <v>9836</v>
      </c>
      <c r="L15" s="82" t="str">
        <f t="shared" si="2"/>
        <v>0311002</v>
      </c>
      <c r="M15" s="70" t="s">
        <v>9827</v>
      </c>
      <c r="N15" s="82" t="s">
        <v>4390</v>
      </c>
      <c r="O15" s="59" t="str">
        <f t="shared" ref="O15:O21" si="4">N15</f>
        <v>0311002</v>
      </c>
      <c r="P15" s="59" t="s">
        <v>4375</v>
      </c>
      <c r="Q15" s="59" t="s">
        <v>4375</v>
      </c>
      <c r="R15" s="62" t="s">
        <v>10673</v>
      </c>
      <c r="S15" s="70" t="e">
        <v>#N/A</v>
      </c>
      <c r="T15" s="70" t="s">
        <v>9936</v>
      </c>
      <c r="U15" s="70" t="s">
        <v>9917</v>
      </c>
      <c r="V15" s="164" t="s">
        <v>9918</v>
      </c>
      <c r="W15" s="164" t="s">
        <v>7870</v>
      </c>
      <c r="X15" s="171">
        <v>45171</v>
      </c>
      <c r="Y15" s="62" t="s">
        <v>1170</v>
      </c>
      <c r="Z15" s="70" t="s">
        <v>19</v>
      </c>
      <c r="AA15" s="82" t="s">
        <v>1162</v>
      </c>
      <c r="AB15" s="70" t="s">
        <v>1171</v>
      </c>
      <c r="AC15" s="70" t="s">
        <v>10816</v>
      </c>
      <c r="AD15" s="59" t="s">
        <v>4371</v>
      </c>
      <c r="AE15" s="70" t="s">
        <v>10685</v>
      </c>
      <c r="AF15" s="70" t="s">
        <v>9936</v>
      </c>
      <c r="AG15" s="70">
        <v>1</v>
      </c>
      <c r="AH15" s="108" t="s">
        <v>6293</v>
      </c>
    </row>
    <row r="16" spans="1:34" ht="14.4" customHeight="1" x14ac:dyDescent="0.3">
      <c r="A16" s="59" t="str">
        <f t="shared" si="0"/>
        <v>HYD01-PHR-MIO-02</v>
      </c>
      <c r="B16" s="59" t="s">
        <v>1216</v>
      </c>
      <c r="C16" s="59" t="s">
        <v>10646</v>
      </c>
      <c r="D16" s="70" t="s">
        <v>1217</v>
      </c>
      <c r="E16" s="70" t="s">
        <v>9828</v>
      </c>
      <c r="F16" s="70" t="s">
        <v>9872</v>
      </c>
      <c r="G16" s="70" t="s">
        <v>5637</v>
      </c>
      <c r="H16" s="59" t="s">
        <v>1195</v>
      </c>
      <c r="I16" s="59" t="s">
        <v>10073</v>
      </c>
      <c r="J16" s="59" t="s">
        <v>6358</v>
      </c>
      <c r="K16" s="59" t="s">
        <v>9836</v>
      </c>
      <c r="L16" s="82" t="str">
        <f t="shared" si="2"/>
        <v>0311202</v>
      </c>
      <c r="M16" s="70" t="s">
        <v>9827</v>
      </c>
      <c r="N16" s="82" t="s">
        <v>2444</v>
      </c>
      <c r="O16" s="59" t="str">
        <f t="shared" si="4"/>
        <v>0311202</v>
      </c>
      <c r="P16" s="59" t="s">
        <v>4370</v>
      </c>
      <c r="Q16" s="59" t="s">
        <v>4370</v>
      </c>
      <c r="R16" s="62" t="s">
        <v>10674</v>
      </c>
      <c r="S16" s="70" t="e">
        <v>#N/A</v>
      </c>
      <c r="T16" s="62" t="s">
        <v>10675</v>
      </c>
      <c r="U16" s="62" t="s">
        <v>9917</v>
      </c>
      <c r="V16" s="165" t="s">
        <v>9918</v>
      </c>
      <c r="W16" s="165" t="s">
        <v>10676</v>
      </c>
      <c r="X16" s="172">
        <v>45799</v>
      </c>
      <c r="Y16" s="62" t="s">
        <v>1170</v>
      </c>
      <c r="Z16" s="70" t="s">
        <v>19</v>
      </c>
      <c r="AA16" s="82" t="s">
        <v>1162</v>
      </c>
      <c r="AB16" s="70" t="s">
        <v>1171</v>
      </c>
      <c r="AC16" s="70" t="s">
        <v>10816</v>
      </c>
      <c r="AD16" s="59" t="s">
        <v>4371</v>
      </c>
      <c r="AE16" s="70" t="s">
        <v>10685</v>
      </c>
      <c r="AF16" s="70" t="s">
        <v>9936</v>
      </c>
      <c r="AG16" s="70">
        <v>1</v>
      </c>
      <c r="AH16" s="108" t="s">
        <v>6293</v>
      </c>
    </row>
    <row r="17" spans="1:34" ht="14.4" customHeight="1" x14ac:dyDescent="0.3">
      <c r="A17" s="59" t="str">
        <f t="shared" si="0"/>
        <v>HYD01-PHR-MIO-03</v>
      </c>
      <c r="B17" s="59" t="s">
        <v>1216</v>
      </c>
      <c r="C17" s="59" t="s">
        <v>10646</v>
      </c>
      <c r="D17" s="70" t="s">
        <v>1217</v>
      </c>
      <c r="E17" s="70" t="s">
        <v>9828</v>
      </c>
      <c r="F17" s="70" t="s">
        <v>9872</v>
      </c>
      <c r="G17" s="70" t="s">
        <v>5637</v>
      </c>
      <c r="H17" s="59" t="s">
        <v>1195</v>
      </c>
      <c r="I17" s="59" t="s">
        <v>10073</v>
      </c>
      <c r="J17" s="59" t="s">
        <v>6358</v>
      </c>
      <c r="K17" s="59" t="s">
        <v>9836</v>
      </c>
      <c r="L17" s="82" t="str">
        <f t="shared" si="2"/>
        <v>0311005</v>
      </c>
      <c r="M17" s="70" t="s">
        <v>9827</v>
      </c>
      <c r="N17" s="82" t="s">
        <v>4391</v>
      </c>
      <c r="O17" s="59" t="str">
        <f t="shared" si="4"/>
        <v>0311005</v>
      </c>
      <c r="P17" s="59" t="s">
        <v>4367</v>
      </c>
      <c r="Q17" s="59" t="s">
        <v>4367</v>
      </c>
      <c r="R17" s="62" t="s">
        <v>10677</v>
      </c>
      <c r="S17" s="70" t="e">
        <v>#N/A</v>
      </c>
      <c r="T17" s="62" t="s">
        <v>9936</v>
      </c>
      <c r="U17" s="62" t="s">
        <v>9917</v>
      </c>
      <c r="V17" s="165" t="s">
        <v>9938</v>
      </c>
      <c r="W17" s="165" t="s">
        <v>9938</v>
      </c>
      <c r="X17" s="172" t="s">
        <v>9939</v>
      </c>
      <c r="Y17" s="62" t="s">
        <v>1170</v>
      </c>
      <c r="Z17" s="70" t="s">
        <v>19</v>
      </c>
      <c r="AA17" s="82" t="s">
        <v>1162</v>
      </c>
      <c r="AB17" s="70" t="s">
        <v>1171</v>
      </c>
      <c r="AC17" s="70" t="s">
        <v>10816</v>
      </c>
      <c r="AD17" s="59" t="s">
        <v>4371</v>
      </c>
      <c r="AE17" s="70" t="s">
        <v>10685</v>
      </c>
      <c r="AF17" s="70" t="s">
        <v>9936</v>
      </c>
      <c r="AG17" s="70">
        <v>1</v>
      </c>
      <c r="AH17" s="108" t="s">
        <v>6293</v>
      </c>
    </row>
    <row r="18" spans="1:34" ht="14.4" customHeight="1" x14ac:dyDescent="0.3">
      <c r="A18" s="59" t="str">
        <f t="shared" si="0"/>
        <v>HYD01-PHR-MIO-04</v>
      </c>
      <c r="B18" s="59" t="s">
        <v>1216</v>
      </c>
      <c r="C18" s="59" t="s">
        <v>10646</v>
      </c>
      <c r="D18" s="70" t="s">
        <v>1217</v>
      </c>
      <c r="E18" s="70" t="s">
        <v>9828</v>
      </c>
      <c r="F18" s="70" t="s">
        <v>9872</v>
      </c>
      <c r="G18" s="70" t="s">
        <v>5637</v>
      </c>
      <c r="H18" s="59" t="s">
        <v>1195</v>
      </c>
      <c r="I18" s="59" t="s">
        <v>10073</v>
      </c>
      <c r="J18" s="59" t="s">
        <v>6358</v>
      </c>
      <c r="K18" s="59" t="s">
        <v>9836</v>
      </c>
      <c r="L18" s="82" t="str">
        <f t="shared" si="2"/>
        <v>0311003</v>
      </c>
      <c r="M18" s="70" t="s">
        <v>9827</v>
      </c>
      <c r="N18" s="82" t="s">
        <v>8009</v>
      </c>
      <c r="O18" s="59" t="str">
        <f t="shared" si="4"/>
        <v>0311003</v>
      </c>
      <c r="P18" s="59" t="s">
        <v>4366</v>
      </c>
      <c r="Q18" s="59" t="s">
        <v>4366</v>
      </c>
      <c r="R18" s="62" t="s">
        <v>10678</v>
      </c>
      <c r="S18" s="70" t="e">
        <v>#N/A</v>
      </c>
      <c r="T18" s="62" t="s">
        <v>9936</v>
      </c>
      <c r="U18" s="62" t="s">
        <v>9917</v>
      </c>
      <c r="V18" s="165" t="s">
        <v>9918</v>
      </c>
      <c r="W18" s="165" t="s">
        <v>10679</v>
      </c>
      <c r="X18" s="172">
        <v>45575</v>
      </c>
      <c r="Y18" s="62" t="s">
        <v>1170</v>
      </c>
      <c r="Z18" s="70" t="s">
        <v>19</v>
      </c>
      <c r="AA18" s="82" t="s">
        <v>1162</v>
      </c>
      <c r="AB18" s="70" t="s">
        <v>1171</v>
      </c>
      <c r="AC18" s="70" t="s">
        <v>10816</v>
      </c>
      <c r="AD18" s="59" t="s">
        <v>4371</v>
      </c>
      <c r="AE18" s="70" t="s">
        <v>10685</v>
      </c>
      <c r="AF18" s="70" t="s">
        <v>9936</v>
      </c>
      <c r="AG18" s="70">
        <v>1</v>
      </c>
      <c r="AH18" s="108" t="s">
        <v>6293</v>
      </c>
    </row>
    <row r="19" spans="1:34" ht="14.4" customHeight="1" x14ac:dyDescent="0.3">
      <c r="A19" s="59" t="str">
        <f t="shared" si="0"/>
        <v>HYD01-PHR-MIO-05</v>
      </c>
      <c r="B19" s="59" t="s">
        <v>1216</v>
      </c>
      <c r="C19" s="59" t="s">
        <v>10646</v>
      </c>
      <c r="D19" s="70" t="s">
        <v>1217</v>
      </c>
      <c r="E19" s="70" t="s">
        <v>9828</v>
      </c>
      <c r="F19" s="70" t="s">
        <v>9872</v>
      </c>
      <c r="G19" s="70" t="s">
        <v>5637</v>
      </c>
      <c r="H19" s="59" t="s">
        <v>1195</v>
      </c>
      <c r="I19" s="59" t="s">
        <v>10073</v>
      </c>
      <c r="J19" s="59" t="s">
        <v>6358</v>
      </c>
      <c r="K19" s="59" t="s">
        <v>9836</v>
      </c>
      <c r="L19" s="82" t="str">
        <f t="shared" si="2"/>
        <v>0311004</v>
      </c>
      <c r="M19" s="70" t="s">
        <v>9827</v>
      </c>
      <c r="N19" s="82" t="s">
        <v>8010</v>
      </c>
      <c r="O19" s="59" t="str">
        <f t="shared" si="4"/>
        <v>0311004</v>
      </c>
      <c r="P19" s="59" t="s">
        <v>7995</v>
      </c>
      <c r="Q19" s="59" t="s">
        <v>7995</v>
      </c>
      <c r="R19" s="62" t="s">
        <v>10680</v>
      </c>
      <c r="S19" s="70" t="e">
        <v>#N/A</v>
      </c>
      <c r="T19" s="62" t="s">
        <v>10681</v>
      </c>
      <c r="U19" s="62" t="s">
        <v>9917</v>
      </c>
      <c r="V19" s="165" t="s">
        <v>9918</v>
      </c>
      <c r="W19" s="165" t="s">
        <v>10682</v>
      </c>
      <c r="X19" s="172">
        <v>45173</v>
      </c>
      <c r="Y19" s="62" t="s">
        <v>1170</v>
      </c>
      <c r="Z19" s="70" t="s">
        <v>19</v>
      </c>
      <c r="AA19" s="82" t="s">
        <v>1162</v>
      </c>
      <c r="AB19" s="70" t="s">
        <v>1171</v>
      </c>
      <c r="AC19" s="70" t="s">
        <v>10816</v>
      </c>
      <c r="AD19" s="59" t="s">
        <v>4371</v>
      </c>
      <c r="AE19" s="70" t="s">
        <v>10685</v>
      </c>
      <c r="AF19" s="70" t="s">
        <v>9936</v>
      </c>
      <c r="AG19" s="70">
        <v>1</v>
      </c>
      <c r="AH19" s="108" t="s">
        <v>6293</v>
      </c>
    </row>
    <row r="20" spans="1:34" ht="14.4" customHeight="1" x14ac:dyDescent="0.3">
      <c r="A20" s="59" t="str">
        <f t="shared" si="0"/>
        <v>HYD01-PHR-MIO-06</v>
      </c>
      <c r="B20" s="59" t="s">
        <v>1216</v>
      </c>
      <c r="C20" s="59" t="s">
        <v>10646</v>
      </c>
      <c r="D20" s="70" t="s">
        <v>1217</v>
      </c>
      <c r="E20" s="70" t="s">
        <v>9828</v>
      </c>
      <c r="F20" s="70" t="s">
        <v>9872</v>
      </c>
      <c r="G20" s="70" t="s">
        <v>5637</v>
      </c>
      <c r="H20" s="59" t="s">
        <v>1195</v>
      </c>
      <c r="I20" s="59" t="s">
        <v>10073</v>
      </c>
      <c r="J20" s="59" t="s">
        <v>6358</v>
      </c>
      <c r="K20" s="59" t="s">
        <v>9836</v>
      </c>
      <c r="L20" s="82" t="str">
        <f t="shared" si="2"/>
        <v>0311006</v>
      </c>
      <c r="M20" s="70" t="s">
        <v>9827</v>
      </c>
      <c r="N20" s="82" t="s">
        <v>8011</v>
      </c>
      <c r="O20" s="59" t="str">
        <f t="shared" si="4"/>
        <v>0311006</v>
      </c>
      <c r="P20" s="59" t="s">
        <v>7996</v>
      </c>
      <c r="Q20" s="59" t="s">
        <v>7996</v>
      </c>
      <c r="R20" s="59" t="s">
        <v>10683</v>
      </c>
      <c r="S20" s="70" t="e">
        <v>#N/A</v>
      </c>
      <c r="T20" s="59" t="s">
        <v>10675</v>
      </c>
      <c r="U20" s="59" t="s">
        <v>9917</v>
      </c>
      <c r="V20" s="165" t="s">
        <v>9918</v>
      </c>
      <c r="W20" s="165" t="s">
        <v>10684</v>
      </c>
      <c r="X20" s="173">
        <v>46066</v>
      </c>
      <c r="Y20" s="62" t="s">
        <v>1170</v>
      </c>
      <c r="Z20" s="70" t="s">
        <v>19</v>
      </c>
      <c r="AA20" s="82" t="s">
        <v>1162</v>
      </c>
      <c r="AB20" s="70" t="s">
        <v>1171</v>
      </c>
      <c r="AC20" s="70" t="s">
        <v>10816</v>
      </c>
      <c r="AD20" s="59" t="s">
        <v>4371</v>
      </c>
      <c r="AE20" s="70" t="s">
        <v>10685</v>
      </c>
      <c r="AF20" s="70" t="s">
        <v>9936</v>
      </c>
      <c r="AG20" s="70">
        <v>1</v>
      </c>
      <c r="AH20" s="108" t="s">
        <v>6293</v>
      </c>
    </row>
    <row r="21" spans="1:34" ht="14.4" customHeight="1" x14ac:dyDescent="0.3">
      <c r="A21" s="59" t="str">
        <f t="shared" si="0"/>
        <v>HYD01-PHR-MIO-00</v>
      </c>
      <c r="B21" s="59" t="s">
        <v>1216</v>
      </c>
      <c r="C21" s="59" t="s">
        <v>10646</v>
      </c>
      <c r="D21" s="70" t="s">
        <v>1217</v>
      </c>
      <c r="E21" s="70" t="s">
        <v>9828</v>
      </c>
      <c r="F21" s="70" t="s">
        <v>9872</v>
      </c>
      <c r="G21" s="70" t="s">
        <v>5637</v>
      </c>
      <c r="H21" s="59" t="s">
        <v>1195</v>
      </c>
      <c r="I21" s="59" t="s">
        <v>10073</v>
      </c>
      <c r="J21" s="59" t="s">
        <v>6358</v>
      </c>
      <c r="K21" s="59" t="s">
        <v>9836</v>
      </c>
      <c r="L21" s="82" t="str">
        <f t="shared" si="2"/>
        <v>0311001</v>
      </c>
      <c r="M21" s="70" t="s">
        <v>9827</v>
      </c>
      <c r="N21" s="59" t="s">
        <v>4392</v>
      </c>
      <c r="O21" s="59" t="str">
        <f t="shared" si="4"/>
        <v>0311001</v>
      </c>
      <c r="P21" s="59" t="s">
        <v>4377</v>
      </c>
      <c r="Q21" s="59" t="s">
        <v>4377</v>
      </c>
      <c r="R21" s="70" t="s">
        <v>10659</v>
      </c>
      <c r="S21" s="70" t="e">
        <v>#N/A</v>
      </c>
      <c r="T21" s="70" t="s">
        <v>9936</v>
      </c>
      <c r="U21" s="70" t="s">
        <v>9935</v>
      </c>
      <c r="V21" s="70" t="s">
        <v>9935</v>
      </c>
      <c r="W21" s="70" t="s">
        <v>9935</v>
      </c>
      <c r="X21" s="70" t="s">
        <v>9935</v>
      </c>
      <c r="Y21" s="70" t="s">
        <v>1170</v>
      </c>
      <c r="Z21" s="70" t="s">
        <v>19</v>
      </c>
      <c r="AA21" s="82" t="s">
        <v>1162</v>
      </c>
      <c r="AB21" s="70" t="s">
        <v>1171</v>
      </c>
      <c r="AC21" s="70" t="s">
        <v>10816</v>
      </c>
      <c r="AD21" s="59" t="s">
        <v>4371</v>
      </c>
      <c r="AE21" s="70" t="s">
        <v>10685</v>
      </c>
      <c r="AF21" s="70" t="s">
        <v>9936</v>
      </c>
      <c r="AG21" s="70">
        <v>0</v>
      </c>
      <c r="AH21" s="108" t="s">
        <v>5606</v>
      </c>
    </row>
    <row r="22" spans="1:34" ht="14.4" customHeight="1" x14ac:dyDescent="0.3">
      <c r="A22" s="59" t="str">
        <f t="shared" si="0"/>
        <v>HYD01-PHR-ASM-01</v>
      </c>
      <c r="B22" s="59" t="s">
        <v>1216</v>
      </c>
      <c r="C22" s="59" t="s">
        <v>10646</v>
      </c>
      <c r="D22" s="70" t="s">
        <v>1217</v>
      </c>
      <c r="E22" s="70" t="s">
        <v>9828</v>
      </c>
      <c r="F22" s="70" t="s">
        <v>9872</v>
      </c>
      <c r="G22" s="70" t="s">
        <v>5637</v>
      </c>
      <c r="H22" s="59" t="s">
        <v>1195</v>
      </c>
      <c r="I22" s="59" t="s">
        <v>10073</v>
      </c>
      <c r="J22" s="59" t="s">
        <v>6358</v>
      </c>
      <c r="K22" s="59" t="s">
        <v>9836</v>
      </c>
      <c r="L22" s="82" t="str">
        <f t="shared" si="2"/>
        <v>03110</v>
      </c>
      <c r="M22" s="70" t="s">
        <v>9827</v>
      </c>
      <c r="N22" s="59" t="s">
        <v>4393</v>
      </c>
      <c r="O22" s="59" t="str">
        <f>N21</f>
        <v>0311001</v>
      </c>
      <c r="P22" s="59" t="s">
        <v>4371</v>
      </c>
      <c r="Q22" s="59" t="s">
        <v>4371</v>
      </c>
      <c r="R22" s="70" t="s">
        <v>10685</v>
      </c>
      <c r="S22" s="70" t="e">
        <v>#N/A</v>
      </c>
      <c r="T22" s="70" t="s">
        <v>9936</v>
      </c>
      <c r="U22" s="70" t="s">
        <v>9917</v>
      </c>
      <c r="V22" s="164" t="s">
        <v>9918</v>
      </c>
      <c r="W22" s="164" t="s">
        <v>7872</v>
      </c>
      <c r="X22" s="171">
        <v>45171</v>
      </c>
      <c r="Y22" s="70" t="s">
        <v>1219</v>
      </c>
      <c r="Z22" s="70" t="s">
        <v>1028</v>
      </c>
      <c r="AA22" s="82" t="s">
        <v>3414</v>
      </c>
      <c r="AB22" s="70" t="s">
        <v>1171</v>
      </c>
      <c r="AC22" s="70" t="s">
        <v>10816</v>
      </c>
      <c r="AD22" s="59" t="s">
        <v>1742</v>
      </c>
      <c r="AE22" s="70" t="s">
        <v>10649</v>
      </c>
      <c r="AF22" s="70" t="s">
        <v>9916</v>
      </c>
      <c r="AG22" s="70">
        <v>2</v>
      </c>
      <c r="AH22" s="108" t="s">
        <v>6294</v>
      </c>
    </row>
    <row r="23" spans="1:34" ht="14.4" customHeight="1" x14ac:dyDescent="0.3">
      <c r="A23" s="59" t="str">
        <f t="shared" si="0"/>
        <v>SUK01-PHR-MIO-01</v>
      </c>
      <c r="B23" s="59" t="s">
        <v>1216</v>
      </c>
      <c r="C23" s="59" t="s">
        <v>10646</v>
      </c>
      <c r="D23" s="70" t="s">
        <v>1217</v>
      </c>
      <c r="E23" s="70" t="s">
        <v>9828</v>
      </c>
      <c r="F23" s="70" t="s">
        <v>9872</v>
      </c>
      <c r="G23" s="70" t="s">
        <v>5637</v>
      </c>
      <c r="H23" s="59" t="s">
        <v>1218</v>
      </c>
      <c r="I23" s="59" t="s">
        <v>10162</v>
      </c>
      <c r="J23" s="59" t="s">
        <v>6360</v>
      </c>
      <c r="K23" s="59" t="s">
        <v>9836</v>
      </c>
      <c r="L23" s="82" t="str">
        <f t="shared" si="2"/>
        <v>0311204</v>
      </c>
      <c r="M23" s="70" t="s">
        <v>9827</v>
      </c>
      <c r="N23" s="59" t="s">
        <v>2439</v>
      </c>
      <c r="O23" s="59" t="str">
        <f t="shared" ref="O23:O29" si="5">N23</f>
        <v>0311204</v>
      </c>
      <c r="P23" s="59" t="s">
        <v>2871</v>
      </c>
      <c r="Q23" s="59" t="s">
        <v>2871</v>
      </c>
      <c r="R23" s="70" t="s">
        <v>10686</v>
      </c>
      <c r="S23" s="70" t="e">
        <v>#N/A</v>
      </c>
      <c r="T23" s="70" t="s">
        <v>9941</v>
      </c>
      <c r="U23" s="70" t="s">
        <v>9917</v>
      </c>
      <c r="V23" s="164" t="s">
        <v>9938</v>
      </c>
      <c r="W23" s="164" t="s">
        <v>9938</v>
      </c>
      <c r="X23" s="171" t="s">
        <v>9939</v>
      </c>
      <c r="Y23" s="70" t="s">
        <v>1170</v>
      </c>
      <c r="Z23" s="59" t="s">
        <v>19</v>
      </c>
      <c r="AA23" s="82" t="s">
        <v>1162</v>
      </c>
      <c r="AB23" s="70" t="s">
        <v>1171</v>
      </c>
      <c r="AC23" s="70" t="s">
        <v>10816</v>
      </c>
      <c r="AD23" s="59" t="s">
        <v>2877</v>
      </c>
      <c r="AE23" s="70" t="s">
        <v>10696</v>
      </c>
      <c r="AF23" s="70" t="s">
        <v>9941</v>
      </c>
      <c r="AG23" s="70">
        <v>1</v>
      </c>
      <c r="AH23" s="108" t="s">
        <v>6293</v>
      </c>
    </row>
    <row r="24" spans="1:34" ht="14.4" customHeight="1" x14ac:dyDescent="0.3">
      <c r="A24" s="59" t="str">
        <f t="shared" si="0"/>
        <v>SUK01-PHR-MIO-02</v>
      </c>
      <c r="B24" s="59" t="s">
        <v>1216</v>
      </c>
      <c r="C24" s="59" t="s">
        <v>10646</v>
      </c>
      <c r="D24" s="70" t="s">
        <v>1217</v>
      </c>
      <c r="E24" s="70" t="s">
        <v>9828</v>
      </c>
      <c r="F24" s="70" t="s">
        <v>9872</v>
      </c>
      <c r="G24" s="70" t="s">
        <v>5637</v>
      </c>
      <c r="H24" s="59" t="s">
        <v>1218</v>
      </c>
      <c r="I24" s="59" t="s">
        <v>10162</v>
      </c>
      <c r="J24" s="59" t="s">
        <v>6360</v>
      </c>
      <c r="K24" s="59" t="s">
        <v>9836</v>
      </c>
      <c r="L24" s="82" t="str">
        <f t="shared" si="2"/>
        <v>0311205</v>
      </c>
      <c r="M24" s="70" t="s">
        <v>9827</v>
      </c>
      <c r="N24" s="59" t="s">
        <v>2440</v>
      </c>
      <c r="O24" s="59" t="str">
        <f t="shared" si="5"/>
        <v>0311205</v>
      </c>
      <c r="P24" s="59" t="s">
        <v>2872</v>
      </c>
      <c r="Q24" s="59" t="s">
        <v>2872</v>
      </c>
      <c r="R24" s="70" t="s">
        <v>10687</v>
      </c>
      <c r="S24" s="70" t="e">
        <v>#N/A</v>
      </c>
      <c r="T24" s="70" t="s">
        <v>9941</v>
      </c>
      <c r="U24" s="70" t="s">
        <v>9917</v>
      </c>
      <c r="V24" s="164" t="s">
        <v>9918</v>
      </c>
      <c r="W24" s="164" t="s">
        <v>10688</v>
      </c>
      <c r="X24" s="171">
        <v>45895</v>
      </c>
      <c r="Y24" s="70" t="s">
        <v>1170</v>
      </c>
      <c r="Z24" s="70" t="s">
        <v>19</v>
      </c>
      <c r="AA24" s="82" t="s">
        <v>1162</v>
      </c>
      <c r="AB24" s="70" t="s">
        <v>1171</v>
      </c>
      <c r="AC24" s="70" t="s">
        <v>10816</v>
      </c>
      <c r="AD24" s="59" t="s">
        <v>2877</v>
      </c>
      <c r="AE24" s="70" t="s">
        <v>10696</v>
      </c>
      <c r="AF24" s="70" t="s">
        <v>9941</v>
      </c>
      <c r="AG24" s="70">
        <v>1</v>
      </c>
      <c r="AH24" s="108" t="s">
        <v>6293</v>
      </c>
    </row>
    <row r="25" spans="1:34" ht="14.4" customHeight="1" x14ac:dyDescent="0.3">
      <c r="A25" s="59" t="str">
        <f t="shared" si="0"/>
        <v>SUK01-PHR-MIO-03</v>
      </c>
      <c r="B25" s="59" t="s">
        <v>1216</v>
      </c>
      <c r="C25" s="59" t="s">
        <v>10646</v>
      </c>
      <c r="D25" s="70" t="s">
        <v>1217</v>
      </c>
      <c r="E25" s="70" t="s">
        <v>9828</v>
      </c>
      <c r="F25" s="70" t="s">
        <v>9872</v>
      </c>
      <c r="G25" s="70" t="s">
        <v>5637</v>
      </c>
      <c r="H25" s="59" t="s">
        <v>1218</v>
      </c>
      <c r="I25" s="59" t="s">
        <v>10162</v>
      </c>
      <c r="J25" s="59" t="s">
        <v>6360</v>
      </c>
      <c r="K25" s="59" t="s">
        <v>9836</v>
      </c>
      <c r="L25" s="82" t="str">
        <f t="shared" si="2"/>
        <v>0311207</v>
      </c>
      <c r="M25" s="70" t="s">
        <v>9827</v>
      </c>
      <c r="N25" s="59" t="s">
        <v>2441</v>
      </c>
      <c r="O25" s="59" t="str">
        <f t="shared" si="5"/>
        <v>0311207</v>
      </c>
      <c r="P25" s="59" t="s">
        <v>2873</v>
      </c>
      <c r="Q25" s="59" t="s">
        <v>2873</v>
      </c>
      <c r="R25" s="62" t="s">
        <v>10689</v>
      </c>
      <c r="S25" s="70" t="e">
        <v>#N/A</v>
      </c>
      <c r="T25" s="62" t="s">
        <v>10122</v>
      </c>
      <c r="U25" s="62" t="s">
        <v>9917</v>
      </c>
      <c r="V25" s="164" t="s">
        <v>9918</v>
      </c>
      <c r="W25" s="164" t="s">
        <v>4443</v>
      </c>
      <c r="X25" s="172">
        <v>44566</v>
      </c>
      <c r="Y25" s="62" t="s">
        <v>1170</v>
      </c>
      <c r="Z25" s="70" t="s">
        <v>19</v>
      </c>
      <c r="AA25" s="82" t="s">
        <v>1162</v>
      </c>
      <c r="AB25" s="70" t="s">
        <v>1171</v>
      </c>
      <c r="AC25" s="70" t="s">
        <v>10816</v>
      </c>
      <c r="AD25" s="59" t="s">
        <v>2877</v>
      </c>
      <c r="AE25" s="70" t="s">
        <v>10696</v>
      </c>
      <c r="AF25" s="70" t="s">
        <v>9941</v>
      </c>
      <c r="AG25" s="70">
        <v>1</v>
      </c>
      <c r="AH25" s="108" t="s">
        <v>6293</v>
      </c>
    </row>
    <row r="26" spans="1:34" ht="14.4" customHeight="1" x14ac:dyDescent="0.3">
      <c r="A26" s="59" t="str">
        <f t="shared" si="0"/>
        <v>SUK01-PHR-MIO-04</v>
      </c>
      <c r="B26" s="59" t="s">
        <v>1216</v>
      </c>
      <c r="C26" s="59" t="s">
        <v>10646</v>
      </c>
      <c r="D26" s="70" t="s">
        <v>1217</v>
      </c>
      <c r="E26" s="70" t="s">
        <v>9828</v>
      </c>
      <c r="F26" s="70" t="s">
        <v>9872</v>
      </c>
      <c r="G26" s="70" t="s">
        <v>5637</v>
      </c>
      <c r="H26" s="59" t="s">
        <v>1218</v>
      </c>
      <c r="I26" s="59" t="s">
        <v>10162</v>
      </c>
      <c r="J26" s="59" t="s">
        <v>6360</v>
      </c>
      <c r="K26" s="59" t="s">
        <v>9836</v>
      </c>
      <c r="L26" s="82" t="str">
        <f t="shared" si="2"/>
        <v>0311203</v>
      </c>
      <c r="M26" s="70" t="s">
        <v>9827</v>
      </c>
      <c r="N26" s="82" t="s">
        <v>2438</v>
      </c>
      <c r="O26" s="59" t="str">
        <f t="shared" si="5"/>
        <v>0311203</v>
      </c>
      <c r="P26" s="59" t="s">
        <v>2874</v>
      </c>
      <c r="Q26" s="59" t="s">
        <v>2874</v>
      </c>
      <c r="R26" s="70" t="s">
        <v>10690</v>
      </c>
      <c r="S26" s="70" t="e">
        <v>#N/A</v>
      </c>
      <c r="T26" s="70" t="s">
        <v>10148</v>
      </c>
      <c r="U26" s="70" t="s">
        <v>9917</v>
      </c>
      <c r="V26" s="164" t="s">
        <v>9918</v>
      </c>
      <c r="W26" s="164" t="s">
        <v>5825</v>
      </c>
      <c r="X26" s="171">
        <v>44776</v>
      </c>
      <c r="Y26" s="70" t="s">
        <v>1170</v>
      </c>
      <c r="Z26" s="70" t="s">
        <v>19</v>
      </c>
      <c r="AA26" s="82" t="s">
        <v>1162</v>
      </c>
      <c r="AB26" s="70" t="s">
        <v>1171</v>
      </c>
      <c r="AC26" s="70" t="s">
        <v>10816</v>
      </c>
      <c r="AD26" s="59" t="s">
        <v>2877</v>
      </c>
      <c r="AE26" s="70" t="s">
        <v>10696</v>
      </c>
      <c r="AF26" s="70" t="s">
        <v>9941</v>
      </c>
      <c r="AG26" s="70">
        <v>1</v>
      </c>
      <c r="AH26" s="108" t="s">
        <v>6293</v>
      </c>
    </row>
    <row r="27" spans="1:34" ht="14.4" customHeight="1" x14ac:dyDescent="0.3">
      <c r="A27" s="59" t="str">
        <f t="shared" si="0"/>
        <v>SUK01-PHR-MIO-05</v>
      </c>
      <c r="B27" s="59" t="s">
        <v>1216</v>
      </c>
      <c r="C27" s="59" t="s">
        <v>10646</v>
      </c>
      <c r="D27" s="70" t="s">
        <v>1217</v>
      </c>
      <c r="E27" s="70" t="s">
        <v>9828</v>
      </c>
      <c r="F27" s="70" t="s">
        <v>9872</v>
      </c>
      <c r="G27" s="70" t="s">
        <v>5637</v>
      </c>
      <c r="H27" s="59" t="s">
        <v>1218</v>
      </c>
      <c r="I27" s="59" t="s">
        <v>10162</v>
      </c>
      <c r="J27" s="59" t="s">
        <v>6360</v>
      </c>
      <c r="K27" s="59" t="s">
        <v>9836</v>
      </c>
      <c r="L27" s="82" t="str">
        <f t="shared" si="2"/>
        <v>0311201</v>
      </c>
      <c r="M27" s="70" t="s">
        <v>9827</v>
      </c>
      <c r="N27" s="59" t="s">
        <v>2443</v>
      </c>
      <c r="O27" s="59" t="str">
        <f t="shared" si="5"/>
        <v>0311201</v>
      </c>
      <c r="P27" s="59" t="s">
        <v>5477</v>
      </c>
      <c r="Q27" s="59" t="s">
        <v>5477</v>
      </c>
      <c r="R27" s="62" t="s">
        <v>10691</v>
      </c>
      <c r="S27" s="70" t="e">
        <v>#N/A</v>
      </c>
      <c r="T27" s="62" t="s">
        <v>10692</v>
      </c>
      <c r="U27" s="62" t="s">
        <v>9917</v>
      </c>
      <c r="V27" s="164" t="s">
        <v>9918</v>
      </c>
      <c r="W27" s="164" t="s">
        <v>10693</v>
      </c>
      <c r="X27" s="172">
        <v>45173</v>
      </c>
      <c r="Y27" s="62" t="s">
        <v>1170</v>
      </c>
      <c r="Z27" s="70" t="s">
        <v>19</v>
      </c>
      <c r="AA27" s="82" t="s">
        <v>1162</v>
      </c>
      <c r="AB27" s="70" t="s">
        <v>1171</v>
      </c>
      <c r="AC27" s="70" t="s">
        <v>10816</v>
      </c>
      <c r="AD27" s="59" t="s">
        <v>2877</v>
      </c>
      <c r="AE27" s="70" t="s">
        <v>10696</v>
      </c>
      <c r="AF27" s="70" t="s">
        <v>9941</v>
      </c>
      <c r="AG27" s="70">
        <v>1</v>
      </c>
      <c r="AH27" s="108" t="s">
        <v>6293</v>
      </c>
    </row>
    <row r="28" spans="1:34" ht="14.4" customHeight="1" x14ac:dyDescent="0.3">
      <c r="A28" s="59" t="str">
        <f t="shared" si="0"/>
        <v>SUK01-PHR-MIO-06</v>
      </c>
      <c r="B28" s="59" t="s">
        <v>1216</v>
      </c>
      <c r="C28" s="59" t="s">
        <v>10646</v>
      </c>
      <c r="D28" s="70" t="s">
        <v>1217</v>
      </c>
      <c r="E28" s="70" t="s">
        <v>9828</v>
      </c>
      <c r="F28" s="70" t="s">
        <v>9872</v>
      </c>
      <c r="G28" s="70" t="s">
        <v>5637</v>
      </c>
      <c r="H28" s="59" t="s">
        <v>1218</v>
      </c>
      <c r="I28" s="59" t="s">
        <v>10162</v>
      </c>
      <c r="J28" s="59" t="s">
        <v>6360</v>
      </c>
      <c r="K28" s="59" t="s">
        <v>9836</v>
      </c>
      <c r="L28" s="82" t="str">
        <f t="shared" si="2"/>
        <v>0311206</v>
      </c>
      <c r="M28" s="70" t="s">
        <v>9827</v>
      </c>
      <c r="N28" s="59" t="s">
        <v>8008</v>
      </c>
      <c r="O28" s="59" t="str">
        <f t="shared" si="5"/>
        <v>0311206</v>
      </c>
      <c r="P28" s="59" t="s">
        <v>7993</v>
      </c>
      <c r="Q28" s="59" t="s">
        <v>7993</v>
      </c>
      <c r="R28" s="62" t="s">
        <v>10694</v>
      </c>
      <c r="S28" s="70" t="e">
        <v>#N/A</v>
      </c>
      <c r="T28" s="62" t="s">
        <v>10118</v>
      </c>
      <c r="U28" s="62" t="s">
        <v>9917</v>
      </c>
      <c r="V28" s="164" t="s">
        <v>9918</v>
      </c>
      <c r="W28" s="164" t="s">
        <v>10695</v>
      </c>
      <c r="X28" s="172">
        <v>45208</v>
      </c>
      <c r="Y28" s="62" t="s">
        <v>1170</v>
      </c>
      <c r="Z28" s="70" t="s">
        <v>19</v>
      </c>
      <c r="AA28" s="82" t="s">
        <v>1162</v>
      </c>
      <c r="AB28" s="70" t="s">
        <v>1171</v>
      </c>
      <c r="AC28" s="70" t="s">
        <v>10816</v>
      </c>
      <c r="AD28" s="59" t="s">
        <v>2877</v>
      </c>
      <c r="AE28" s="70" t="s">
        <v>10696</v>
      </c>
      <c r="AF28" s="70" t="s">
        <v>9941</v>
      </c>
      <c r="AG28" s="70">
        <v>1</v>
      </c>
      <c r="AH28" s="108" t="s">
        <v>6293</v>
      </c>
    </row>
    <row r="29" spans="1:34" ht="14.4" customHeight="1" x14ac:dyDescent="0.3">
      <c r="A29" s="59" t="str">
        <f t="shared" si="0"/>
        <v>SUK01-PHR-MIO-00</v>
      </c>
      <c r="B29" s="59" t="s">
        <v>1216</v>
      </c>
      <c r="C29" s="59" t="s">
        <v>10646</v>
      </c>
      <c r="D29" s="70" t="s">
        <v>1217</v>
      </c>
      <c r="E29" s="70" t="s">
        <v>9828</v>
      </c>
      <c r="F29" s="70" t="s">
        <v>9872</v>
      </c>
      <c r="G29" s="70" t="s">
        <v>5637</v>
      </c>
      <c r="H29" s="59" t="s">
        <v>1218</v>
      </c>
      <c r="I29" s="59" t="s">
        <v>10162</v>
      </c>
      <c r="J29" s="59" t="s">
        <v>6360</v>
      </c>
      <c r="K29" s="59" t="s">
        <v>9836</v>
      </c>
      <c r="L29" s="82" t="str">
        <f t="shared" si="2"/>
        <v>0311209</v>
      </c>
      <c r="M29" s="70" t="s">
        <v>9827</v>
      </c>
      <c r="N29" s="59" t="s">
        <v>2998</v>
      </c>
      <c r="O29" s="59" t="str">
        <f t="shared" si="5"/>
        <v>0311209</v>
      </c>
      <c r="P29" s="59" t="s">
        <v>2876</v>
      </c>
      <c r="Q29" s="59" t="s">
        <v>2876</v>
      </c>
      <c r="R29" s="70" t="s">
        <v>10659</v>
      </c>
      <c r="S29" s="70" t="e">
        <v>#N/A</v>
      </c>
      <c r="T29" s="70" t="s">
        <v>9941</v>
      </c>
      <c r="U29" s="70" t="s">
        <v>9935</v>
      </c>
      <c r="V29" s="70" t="s">
        <v>9935</v>
      </c>
      <c r="W29" s="70" t="s">
        <v>9935</v>
      </c>
      <c r="X29" s="70" t="s">
        <v>9935</v>
      </c>
      <c r="Y29" s="70" t="s">
        <v>1170</v>
      </c>
      <c r="Z29" s="70" t="s">
        <v>19</v>
      </c>
      <c r="AA29" s="82" t="s">
        <v>1162</v>
      </c>
      <c r="AB29" s="70" t="s">
        <v>1171</v>
      </c>
      <c r="AC29" s="70" t="s">
        <v>10816</v>
      </c>
      <c r="AD29" s="59" t="s">
        <v>2877</v>
      </c>
      <c r="AE29" s="70" t="s">
        <v>10696</v>
      </c>
      <c r="AF29" s="70" t="s">
        <v>9941</v>
      </c>
      <c r="AG29" s="70">
        <v>0</v>
      </c>
      <c r="AH29" s="108" t="s">
        <v>5606</v>
      </c>
    </row>
    <row r="30" spans="1:34" ht="14.4" customHeight="1" x14ac:dyDescent="0.3">
      <c r="A30" s="59" t="str">
        <f t="shared" si="0"/>
        <v>SUK01-PHR-ASM-01</v>
      </c>
      <c r="B30" s="59" t="s">
        <v>1216</v>
      </c>
      <c r="C30" s="59" t="s">
        <v>10646</v>
      </c>
      <c r="D30" s="70" t="s">
        <v>1217</v>
      </c>
      <c r="E30" s="70" t="s">
        <v>9828</v>
      </c>
      <c r="F30" s="70" t="s">
        <v>9872</v>
      </c>
      <c r="G30" s="70" t="s">
        <v>5637</v>
      </c>
      <c r="H30" s="59" t="s">
        <v>1218</v>
      </c>
      <c r="I30" s="59" t="s">
        <v>10162</v>
      </c>
      <c r="J30" s="59" t="s">
        <v>6360</v>
      </c>
      <c r="K30" s="59" t="s">
        <v>9836</v>
      </c>
      <c r="L30" s="82" t="str">
        <f t="shared" si="2"/>
        <v>03120</v>
      </c>
      <c r="M30" s="70" t="s">
        <v>9827</v>
      </c>
      <c r="N30" s="59" t="s">
        <v>2688</v>
      </c>
      <c r="O30" s="59" t="str">
        <f>N29</f>
        <v>0311209</v>
      </c>
      <c r="P30" s="59" t="s">
        <v>2877</v>
      </c>
      <c r="Q30" s="59" t="s">
        <v>2877</v>
      </c>
      <c r="R30" s="70" t="s">
        <v>10696</v>
      </c>
      <c r="S30" s="70" t="e">
        <v>#N/A</v>
      </c>
      <c r="T30" s="70" t="s">
        <v>9941</v>
      </c>
      <c r="U30" s="70" t="s">
        <v>9917</v>
      </c>
      <c r="V30" s="164" t="s">
        <v>9918</v>
      </c>
      <c r="W30" s="164" t="s">
        <v>7862</v>
      </c>
      <c r="X30" s="171">
        <v>45112</v>
      </c>
      <c r="Y30" s="70" t="s">
        <v>1219</v>
      </c>
      <c r="Z30" s="70" t="s">
        <v>1028</v>
      </c>
      <c r="AA30" s="82" t="s">
        <v>3414</v>
      </c>
      <c r="AB30" s="70" t="s">
        <v>1171</v>
      </c>
      <c r="AC30" s="70" t="s">
        <v>10816</v>
      </c>
      <c r="AD30" s="59" t="s">
        <v>1742</v>
      </c>
      <c r="AE30" s="70" t="s">
        <v>10649</v>
      </c>
      <c r="AF30" s="70" t="s">
        <v>9916</v>
      </c>
      <c r="AG30" s="70">
        <v>2</v>
      </c>
      <c r="AH30" s="108" t="s">
        <v>6294</v>
      </c>
    </row>
    <row r="31" spans="1:34" ht="14.4" customHeight="1" x14ac:dyDescent="0.3">
      <c r="A31" s="59" t="str">
        <f t="shared" si="0"/>
        <v>STH-A-PHR-RSM-01</v>
      </c>
      <c r="B31" s="59" t="s">
        <v>1216</v>
      </c>
      <c r="C31" s="59" t="s">
        <v>10646</v>
      </c>
      <c r="D31" s="70" t="s">
        <v>1217</v>
      </c>
      <c r="E31" s="70" t="s">
        <v>9828</v>
      </c>
      <c r="F31" s="70" t="s">
        <v>9872</v>
      </c>
      <c r="G31" s="70" t="s">
        <v>5637</v>
      </c>
      <c r="H31" s="70" t="s">
        <v>9838</v>
      </c>
      <c r="I31" s="70" t="s">
        <v>9839</v>
      </c>
      <c r="J31" s="59" t="s">
        <v>9840</v>
      </c>
      <c r="K31" s="59" t="s">
        <v>9836</v>
      </c>
      <c r="L31" s="82" t="str">
        <f t="shared" si="2"/>
        <v>03</v>
      </c>
      <c r="M31" s="70" t="s">
        <v>9827</v>
      </c>
      <c r="N31" s="82" t="s">
        <v>2488</v>
      </c>
      <c r="O31" s="59" t="str">
        <f t="shared" ref="O31:O37" si="6">N31</f>
        <v>03</v>
      </c>
      <c r="P31" s="59" t="s">
        <v>1742</v>
      </c>
      <c r="Q31" s="59" t="s">
        <v>1742</v>
      </c>
      <c r="R31" s="70" t="s">
        <v>10649</v>
      </c>
      <c r="S31" s="70" t="e">
        <v>#N/A</v>
      </c>
      <c r="T31" s="70" t="s">
        <v>9916</v>
      </c>
      <c r="U31" s="70" t="s">
        <v>9917</v>
      </c>
      <c r="V31" s="164" t="s">
        <v>9938</v>
      </c>
      <c r="W31" s="164" t="s">
        <v>9938</v>
      </c>
      <c r="X31" s="171" t="s">
        <v>9939</v>
      </c>
      <c r="Y31" s="70" t="s">
        <v>1806</v>
      </c>
      <c r="Z31" s="70" t="s">
        <v>1146</v>
      </c>
      <c r="AA31" s="82" t="s">
        <v>2488</v>
      </c>
      <c r="AB31" s="70" t="s">
        <v>1171</v>
      </c>
      <c r="AC31" s="70" t="s">
        <v>10816</v>
      </c>
      <c r="AD31" s="70" t="s">
        <v>1211</v>
      </c>
      <c r="AE31" s="70" t="s">
        <v>10648</v>
      </c>
      <c r="AF31" s="70" t="s">
        <v>9884</v>
      </c>
      <c r="AG31" s="70">
        <v>3</v>
      </c>
      <c r="AH31" s="108" t="s">
        <v>1367</v>
      </c>
    </row>
    <row r="32" spans="1:34" ht="14.4" customHeight="1" x14ac:dyDescent="0.3">
      <c r="A32" s="59" t="str">
        <f t="shared" si="0"/>
        <v>MUX01-PHR-MIO-01</v>
      </c>
      <c r="B32" s="59" t="s">
        <v>1216</v>
      </c>
      <c r="C32" s="59" t="s">
        <v>10646</v>
      </c>
      <c r="D32" s="59" t="s">
        <v>2070</v>
      </c>
      <c r="E32" s="59" t="s">
        <v>9885</v>
      </c>
      <c r="F32" s="59" t="s">
        <v>9886</v>
      </c>
      <c r="G32" s="59" t="s">
        <v>7838</v>
      </c>
      <c r="H32" s="59" t="s">
        <v>1806</v>
      </c>
      <c r="I32" s="59" t="s">
        <v>10165</v>
      </c>
      <c r="J32" s="59" t="s">
        <v>6366</v>
      </c>
      <c r="K32" s="121" t="s">
        <v>9837</v>
      </c>
      <c r="L32" s="82" t="str">
        <f t="shared" si="2"/>
        <v>0410008</v>
      </c>
      <c r="M32" s="70" t="s">
        <v>9827</v>
      </c>
      <c r="N32" s="82" t="s">
        <v>5504</v>
      </c>
      <c r="O32" s="59" t="str">
        <f t="shared" si="6"/>
        <v>0410008</v>
      </c>
      <c r="P32" s="59" t="s">
        <v>2886</v>
      </c>
      <c r="Q32" s="59" t="s">
        <v>2886</v>
      </c>
      <c r="R32" s="70" t="s">
        <v>10699</v>
      </c>
      <c r="S32" s="70" t="e">
        <v>#N/A</v>
      </c>
      <c r="T32" s="70" t="s">
        <v>9944</v>
      </c>
      <c r="U32" s="70" t="s">
        <v>9917</v>
      </c>
      <c r="V32" s="164" t="s">
        <v>9918</v>
      </c>
      <c r="W32" s="164" t="s">
        <v>5824</v>
      </c>
      <c r="X32" s="171">
        <v>44746</v>
      </c>
      <c r="Y32" s="70" t="s">
        <v>1170</v>
      </c>
      <c r="Z32" s="70" t="s">
        <v>19</v>
      </c>
      <c r="AA32" s="82" t="s">
        <v>1162</v>
      </c>
      <c r="AB32" s="70" t="s">
        <v>1171</v>
      </c>
      <c r="AC32" s="70" t="s">
        <v>10816</v>
      </c>
      <c r="AD32" s="59" t="s">
        <v>2892</v>
      </c>
      <c r="AE32" s="70" t="s">
        <v>10287</v>
      </c>
      <c r="AF32" s="70" t="s">
        <v>9944</v>
      </c>
      <c r="AG32" s="70">
        <v>1</v>
      </c>
      <c r="AH32" s="108" t="s">
        <v>6293</v>
      </c>
    </row>
    <row r="33" spans="1:34" ht="14.4" customHeight="1" x14ac:dyDescent="0.3">
      <c r="A33" s="59" t="str">
        <f t="shared" si="0"/>
        <v>MUX01-PHR-MIO-02</v>
      </c>
      <c r="B33" s="59" t="s">
        <v>1216</v>
      </c>
      <c r="C33" s="59" t="s">
        <v>10646</v>
      </c>
      <c r="D33" s="59" t="s">
        <v>2070</v>
      </c>
      <c r="E33" s="59" t="s">
        <v>9885</v>
      </c>
      <c r="F33" s="59" t="s">
        <v>9886</v>
      </c>
      <c r="G33" s="59" t="s">
        <v>7838</v>
      </c>
      <c r="H33" s="59" t="s">
        <v>1806</v>
      </c>
      <c r="I33" s="59" t="s">
        <v>10165</v>
      </c>
      <c r="J33" s="59" t="s">
        <v>6366</v>
      </c>
      <c r="K33" s="121" t="s">
        <v>9837</v>
      </c>
      <c r="L33" s="82" t="str">
        <f t="shared" si="2"/>
        <v>0410003</v>
      </c>
      <c r="M33" s="70" t="s">
        <v>9827</v>
      </c>
      <c r="N33" s="59" t="s">
        <v>2464</v>
      </c>
      <c r="O33" s="59" t="str">
        <f t="shared" si="6"/>
        <v>0410003</v>
      </c>
      <c r="P33" s="59" t="s">
        <v>2887</v>
      </c>
      <c r="Q33" s="59" t="s">
        <v>2887</v>
      </c>
      <c r="R33" s="70" t="s">
        <v>10700</v>
      </c>
      <c r="S33" s="70" t="e">
        <v>#N/A</v>
      </c>
      <c r="T33" s="70" t="s">
        <v>9944</v>
      </c>
      <c r="U33" s="70" t="s">
        <v>9917</v>
      </c>
      <c r="V33" s="164" t="s">
        <v>9918</v>
      </c>
      <c r="W33" s="164" t="s">
        <v>10701</v>
      </c>
      <c r="X33" s="171">
        <v>45632</v>
      </c>
      <c r="Y33" s="70" t="s">
        <v>1170</v>
      </c>
      <c r="Z33" s="70" t="s">
        <v>19</v>
      </c>
      <c r="AA33" s="82" t="s">
        <v>1162</v>
      </c>
      <c r="AB33" s="70" t="s">
        <v>1171</v>
      </c>
      <c r="AC33" s="70" t="s">
        <v>10816</v>
      </c>
      <c r="AD33" s="59" t="s">
        <v>2892</v>
      </c>
      <c r="AE33" s="70" t="s">
        <v>10287</v>
      </c>
      <c r="AF33" s="70" t="s">
        <v>9944</v>
      </c>
      <c r="AG33" s="70">
        <v>1</v>
      </c>
      <c r="AH33" s="108" t="s">
        <v>6293</v>
      </c>
    </row>
    <row r="34" spans="1:34" ht="14.4" customHeight="1" x14ac:dyDescent="0.3">
      <c r="A34" s="59" t="str">
        <f t="shared" si="0"/>
        <v>MUX01-PHR-MIO-03</v>
      </c>
      <c r="B34" s="59" t="s">
        <v>1216</v>
      </c>
      <c r="C34" s="59" t="s">
        <v>10646</v>
      </c>
      <c r="D34" s="59" t="s">
        <v>2070</v>
      </c>
      <c r="E34" s="59" t="s">
        <v>9885</v>
      </c>
      <c r="F34" s="59" t="s">
        <v>9886</v>
      </c>
      <c r="G34" s="59" t="s">
        <v>7838</v>
      </c>
      <c r="H34" s="59" t="s">
        <v>1806</v>
      </c>
      <c r="I34" s="59" t="s">
        <v>10165</v>
      </c>
      <c r="J34" s="59" t="s">
        <v>6366</v>
      </c>
      <c r="K34" s="121" t="s">
        <v>9837</v>
      </c>
      <c r="L34" s="82" t="str">
        <f t="shared" si="2"/>
        <v>0410001</v>
      </c>
      <c r="M34" s="70" t="s">
        <v>9827</v>
      </c>
      <c r="N34" s="59" t="s">
        <v>2462</v>
      </c>
      <c r="O34" s="59" t="str">
        <f t="shared" si="6"/>
        <v>0410001</v>
      </c>
      <c r="P34" s="59" t="s">
        <v>2888</v>
      </c>
      <c r="Q34" s="59" t="s">
        <v>2888</v>
      </c>
      <c r="R34" s="70" t="s">
        <v>10702</v>
      </c>
      <c r="S34" s="70" t="e">
        <v>#N/A</v>
      </c>
      <c r="T34" s="70" t="s">
        <v>5429</v>
      </c>
      <c r="U34" s="70" t="s">
        <v>9917</v>
      </c>
      <c r="V34" s="164" t="s">
        <v>9918</v>
      </c>
      <c r="W34" s="164" t="s">
        <v>793</v>
      </c>
      <c r="X34" s="171">
        <v>42133</v>
      </c>
      <c r="Y34" s="70" t="s">
        <v>1170</v>
      </c>
      <c r="Z34" s="70" t="s">
        <v>19</v>
      </c>
      <c r="AA34" s="82" t="s">
        <v>1162</v>
      </c>
      <c r="AB34" s="70" t="s">
        <v>1171</v>
      </c>
      <c r="AC34" s="70" t="s">
        <v>10816</v>
      </c>
      <c r="AD34" s="59" t="s">
        <v>2892</v>
      </c>
      <c r="AE34" s="70" t="s">
        <v>10287</v>
      </c>
      <c r="AF34" s="70" t="s">
        <v>9944</v>
      </c>
      <c r="AG34" s="70">
        <v>1</v>
      </c>
      <c r="AH34" s="108" t="s">
        <v>6293</v>
      </c>
    </row>
    <row r="35" spans="1:34" ht="14.4" customHeight="1" x14ac:dyDescent="0.3">
      <c r="A35" s="59" t="str">
        <f t="shared" si="0"/>
        <v>MUX01-PHR-MIO-04</v>
      </c>
      <c r="B35" s="59" t="s">
        <v>1216</v>
      </c>
      <c r="C35" s="59" t="s">
        <v>10646</v>
      </c>
      <c r="D35" s="59" t="s">
        <v>2070</v>
      </c>
      <c r="E35" s="59" t="s">
        <v>9885</v>
      </c>
      <c r="F35" s="59" t="s">
        <v>9886</v>
      </c>
      <c r="G35" s="59" t="s">
        <v>7838</v>
      </c>
      <c r="H35" s="59" t="s">
        <v>1806</v>
      </c>
      <c r="I35" s="59" t="s">
        <v>10165</v>
      </c>
      <c r="J35" s="59" t="s">
        <v>6366</v>
      </c>
      <c r="K35" s="121" t="s">
        <v>9837</v>
      </c>
      <c r="L35" s="82" t="str">
        <f t="shared" si="2"/>
        <v>0410006</v>
      </c>
      <c r="M35" s="70" t="s">
        <v>9827</v>
      </c>
      <c r="N35" s="59" t="s">
        <v>2465</v>
      </c>
      <c r="O35" s="59" t="str">
        <f t="shared" si="6"/>
        <v>0410006</v>
      </c>
      <c r="P35" s="59" t="s">
        <v>2890</v>
      </c>
      <c r="Q35" s="59" t="s">
        <v>2890</v>
      </c>
      <c r="R35" s="70" t="s">
        <v>10703</v>
      </c>
      <c r="S35" s="70" t="e">
        <v>#N/A</v>
      </c>
      <c r="T35" s="70" t="s">
        <v>5430</v>
      </c>
      <c r="U35" s="70" t="s">
        <v>9917</v>
      </c>
      <c r="V35" s="164" t="s">
        <v>9918</v>
      </c>
      <c r="W35" s="164" t="s">
        <v>10704</v>
      </c>
      <c r="X35" s="171">
        <v>45854</v>
      </c>
      <c r="Y35" s="70" t="s">
        <v>1170</v>
      </c>
      <c r="Z35" s="70" t="s">
        <v>19</v>
      </c>
      <c r="AA35" s="82" t="s">
        <v>1162</v>
      </c>
      <c r="AB35" s="70" t="s">
        <v>1171</v>
      </c>
      <c r="AC35" s="70" t="s">
        <v>10816</v>
      </c>
      <c r="AD35" s="59" t="s">
        <v>2892</v>
      </c>
      <c r="AE35" s="70" t="s">
        <v>10287</v>
      </c>
      <c r="AF35" s="70" t="s">
        <v>9944</v>
      </c>
      <c r="AG35" s="70">
        <v>1</v>
      </c>
      <c r="AH35" s="108" t="s">
        <v>6293</v>
      </c>
    </row>
    <row r="36" spans="1:34" ht="14.4" customHeight="1" x14ac:dyDescent="0.3">
      <c r="A36" s="59" t="str">
        <f t="shared" si="0"/>
        <v>MUX01-PHR-PS-01</v>
      </c>
      <c r="B36" s="59" t="s">
        <v>1216</v>
      </c>
      <c r="C36" s="59" t="s">
        <v>10646</v>
      </c>
      <c r="D36" s="59" t="s">
        <v>2070</v>
      </c>
      <c r="E36" s="59" t="s">
        <v>9885</v>
      </c>
      <c r="F36" s="59" t="s">
        <v>9886</v>
      </c>
      <c r="G36" s="59" t="s">
        <v>7838</v>
      </c>
      <c r="H36" s="59" t="s">
        <v>1806</v>
      </c>
      <c r="I36" s="59" t="s">
        <v>10165</v>
      </c>
      <c r="J36" s="59" t="s">
        <v>6366</v>
      </c>
      <c r="K36" s="121" t="s">
        <v>9837</v>
      </c>
      <c r="L36" s="82" t="str">
        <f t="shared" si="2"/>
        <v>0410004</v>
      </c>
      <c r="M36" s="70" t="s">
        <v>9827</v>
      </c>
      <c r="N36" s="82" t="s">
        <v>6282</v>
      </c>
      <c r="O36" s="59" t="str">
        <f t="shared" si="6"/>
        <v>0410004</v>
      </c>
      <c r="P36" s="59" t="s">
        <v>6271</v>
      </c>
      <c r="Q36" s="59" t="s">
        <v>6271</v>
      </c>
      <c r="R36" s="70" t="s">
        <v>10705</v>
      </c>
      <c r="S36" s="70" t="e">
        <v>#N/A</v>
      </c>
      <c r="T36" s="70" t="s">
        <v>9944</v>
      </c>
      <c r="U36" s="70" t="s">
        <v>9917</v>
      </c>
      <c r="V36" s="164" t="s">
        <v>9918</v>
      </c>
      <c r="W36" s="164" t="s">
        <v>7885</v>
      </c>
      <c r="X36" s="171">
        <v>45387</v>
      </c>
      <c r="Y36" s="70" t="s">
        <v>2073</v>
      </c>
      <c r="Z36" s="70" t="s">
        <v>6269</v>
      </c>
      <c r="AA36" s="82" t="s">
        <v>1162</v>
      </c>
      <c r="AB36" s="70" t="s">
        <v>1171</v>
      </c>
      <c r="AC36" s="70" t="s">
        <v>10816</v>
      </c>
      <c r="AD36" s="59" t="s">
        <v>2892</v>
      </c>
      <c r="AE36" s="70" t="s">
        <v>10287</v>
      </c>
      <c r="AF36" s="70" t="s">
        <v>9944</v>
      </c>
      <c r="AG36" s="70">
        <v>1</v>
      </c>
      <c r="AH36" s="108" t="s">
        <v>6293</v>
      </c>
    </row>
    <row r="37" spans="1:34" ht="14.4" customHeight="1" x14ac:dyDescent="0.3">
      <c r="A37" s="59" t="str">
        <f t="shared" si="0"/>
        <v>MUX01-PHR-MIO-00</v>
      </c>
      <c r="B37" s="59" t="s">
        <v>1216</v>
      </c>
      <c r="C37" s="59" t="s">
        <v>10646</v>
      </c>
      <c r="D37" s="59" t="s">
        <v>2070</v>
      </c>
      <c r="E37" s="59" t="s">
        <v>9885</v>
      </c>
      <c r="F37" s="59" t="s">
        <v>9886</v>
      </c>
      <c r="G37" s="59" t="s">
        <v>7838</v>
      </c>
      <c r="H37" s="59" t="s">
        <v>1806</v>
      </c>
      <c r="I37" s="59" t="s">
        <v>10165</v>
      </c>
      <c r="J37" s="59" t="s">
        <v>6366</v>
      </c>
      <c r="K37" s="121" t="s">
        <v>9837</v>
      </c>
      <c r="L37" s="82" t="str">
        <f t="shared" si="2"/>
        <v>0410007</v>
      </c>
      <c r="M37" s="70" t="s">
        <v>9827</v>
      </c>
      <c r="N37" s="59" t="s">
        <v>2993</v>
      </c>
      <c r="O37" s="59" t="str">
        <f t="shared" si="6"/>
        <v>0410007</v>
      </c>
      <c r="P37" s="59" t="s">
        <v>2891</v>
      </c>
      <c r="Q37" s="59" t="s">
        <v>2891</v>
      </c>
      <c r="R37" s="70" t="s">
        <v>10659</v>
      </c>
      <c r="S37" s="70" t="e">
        <v>#N/A</v>
      </c>
      <c r="T37" s="70" t="s">
        <v>9944</v>
      </c>
      <c r="U37" s="70" t="s">
        <v>9935</v>
      </c>
      <c r="V37" s="70" t="s">
        <v>9935</v>
      </c>
      <c r="W37" s="70" t="s">
        <v>9935</v>
      </c>
      <c r="X37" s="70" t="s">
        <v>9935</v>
      </c>
      <c r="Y37" s="70" t="s">
        <v>1170</v>
      </c>
      <c r="Z37" s="70" t="s">
        <v>19</v>
      </c>
      <c r="AA37" s="82" t="s">
        <v>1162</v>
      </c>
      <c r="AB37" s="70" t="s">
        <v>1171</v>
      </c>
      <c r="AC37" s="70" t="s">
        <v>10816</v>
      </c>
      <c r="AD37" s="59" t="s">
        <v>2892</v>
      </c>
      <c r="AE37" s="70" t="s">
        <v>10287</v>
      </c>
      <c r="AF37" s="70" t="s">
        <v>9944</v>
      </c>
      <c r="AG37" s="70">
        <v>0</v>
      </c>
      <c r="AH37" s="108" t="s">
        <v>5606</v>
      </c>
    </row>
    <row r="38" spans="1:34" ht="14.4" customHeight="1" x14ac:dyDescent="0.3">
      <c r="A38" s="59" t="str">
        <f t="shared" si="0"/>
        <v>MUX01-PHR-ASM-01</v>
      </c>
      <c r="B38" s="59" t="s">
        <v>1216</v>
      </c>
      <c r="C38" s="59" t="s">
        <v>10646</v>
      </c>
      <c r="D38" s="59" t="s">
        <v>2070</v>
      </c>
      <c r="E38" s="59" t="s">
        <v>9885</v>
      </c>
      <c r="F38" s="59" t="s">
        <v>9886</v>
      </c>
      <c r="G38" s="59" t="s">
        <v>7838</v>
      </c>
      <c r="H38" s="59" t="s">
        <v>1806</v>
      </c>
      <c r="I38" s="59" t="s">
        <v>10165</v>
      </c>
      <c r="J38" s="59" t="s">
        <v>6366</v>
      </c>
      <c r="K38" s="121" t="s">
        <v>9837</v>
      </c>
      <c r="L38" s="82" t="str">
        <f t="shared" si="2"/>
        <v>04100</v>
      </c>
      <c r="M38" s="70" t="s">
        <v>9827</v>
      </c>
      <c r="N38" s="59" t="s">
        <v>2699</v>
      </c>
      <c r="O38" s="59" t="str">
        <f>N37</f>
        <v>0410007</v>
      </c>
      <c r="P38" s="59" t="s">
        <v>2892</v>
      </c>
      <c r="Q38" s="59" t="s">
        <v>2892</v>
      </c>
      <c r="R38" s="70" t="s">
        <v>10287</v>
      </c>
      <c r="S38" s="70" t="e">
        <v>#N/A</v>
      </c>
      <c r="T38" s="70" t="s">
        <v>9944</v>
      </c>
      <c r="U38" s="70" t="s">
        <v>9917</v>
      </c>
      <c r="V38" s="164" t="s">
        <v>9918</v>
      </c>
      <c r="W38" s="164" t="s">
        <v>10706</v>
      </c>
      <c r="X38" s="171">
        <v>45896</v>
      </c>
      <c r="Y38" s="70" t="s">
        <v>1219</v>
      </c>
      <c r="Z38" s="70" t="s">
        <v>1028</v>
      </c>
      <c r="AA38" s="82" t="s">
        <v>3414</v>
      </c>
      <c r="AB38" s="70" t="s">
        <v>1171</v>
      </c>
      <c r="AC38" s="70" t="s">
        <v>10816</v>
      </c>
      <c r="AD38" s="59" t="s">
        <v>1210</v>
      </c>
      <c r="AE38" s="70" t="s">
        <v>10697</v>
      </c>
      <c r="AF38" s="70" t="s">
        <v>9948</v>
      </c>
      <c r="AG38" s="70">
        <v>2</v>
      </c>
      <c r="AH38" s="108" t="s">
        <v>6294</v>
      </c>
    </row>
    <row r="39" spans="1:34" ht="14.4" customHeight="1" x14ac:dyDescent="0.3">
      <c r="A39" s="59" t="str">
        <f t="shared" si="0"/>
        <v>BWP01-PHR-MIO-01</v>
      </c>
      <c r="B39" s="59" t="s">
        <v>1216</v>
      </c>
      <c r="C39" s="59" t="s">
        <v>10646</v>
      </c>
      <c r="D39" s="59" t="s">
        <v>2070</v>
      </c>
      <c r="E39" s="59" t="s">
        <v>9885</v>
      </c>
      <c r="F39" s="59" t="s">
        <v>9886</v>
      </c>
      <c r="G39" s="59" t="s">
        <v>7838</v>
      </c>
      <c r="H39" s="59" t="s">
        <v>1805</v>
      </c>
      <c r="I39" s="59" t="s">
        <v>10163</v>
      </c>
      <c r="J39" s="59" t="s">
        <v>6367</v>
      </c>
      <c r="K39" s="121" t="s">
        <v>9837</v>
      </c>
      <c r="L39" s="82" t="str">
        <f t="shared" si="2"/>
        <v>033001</v>
      </c>
      <c r="M39" s="70" t="s">
        <v>9827</v>
      </c>
      <c r="N39" s="59" t="s">
        <v>2702</v>
      </c>
      <c r="O39" s="59" t="str">
        <f t="shared" ref="O39:O44" si="7">N39</f>
        <v>033001</v>
      </c>
      <c r="P39" s="59" t="s">
        <v>2878</v>
      </c>
      <c r="Q39" s="59" t="s">
        <v>2878</v>
      </c>
      <c r="R39" s="70" t="s">
        <v>10707</v>
      </c>
      <c r="S39" s="70" t="e">
        <v>#N/A</v>
      </c>
      <c r="T39" s="70" t="s">
        <v>10708</v>
      </c>
      <c r="U39" s="70" t="s">
        <v>9917</v>
      </c>
      <c r="V39" s="164" t="s">
        <v>9918</v>
      </c>
      <c r="W39" s="164" t="s">
        <v>7880</v>
      </c>
      <c r="X39" s="171">
        <v>45482</v>
      </c>
      <c r="Y39" s="70" t="s">
        <v>1170</v>
      </c>
      <c r="Z39" s="70" t="s">
        <v>19</v>
      </c>
      <c r="AA39" s="82" t="s">
        <v>1162</v>
      </c>
      <c r="AB39" s="70" t="s">
        <v>1171</v>
      </c>
      <c r="AC39" s="70" t="s">
        <v>10816</v>
      </c>
      <c r="AD39" s="59" t="s">
        <v>2885</v>
      </c>
      <c r="AE39" s="70" t="s">
        <v>10717</v>
      </c>
      <c r="AF39" s="70" t="s">
        <v>10708</v>
      </c>
      <c r="AG39" s="70">
        <v>1</v>
      </c>
      <c r="AH39" s="108" t="s">
        <v>6293</v>
      </c>
    </row>
    <row r="40" spans="1:34" ht="14.4" customHeight="1" x14ac:dyDescent="0.3">
      <c r="A40" s="59" t="str">
        <f t="shared" si="0"/>
        <v>BWP01-PHR-MIO-02</v>
      </c>
      <c r="B40" s="59" t="s">
        <v>1216</v>
      </c>
      <c r="C40" s="59" t="s">
        <v>10646</v>
      </c>
      <c r="D40" s="59" t="s">
        <v>2070</v>
      </c>
      <c r="E40" s="59" t="s">
        <v>9885</v>
      </c>
      <c r="F40" s="59" t="s">
        <v>9886</v>
      </c>
      <c r="G40" s="59" t="s">
        <v>7838</v>
      </c>
      <c r="H40" s="59" t="s">
        <v>1805</v>
      </c>
      <c r="I40" s="59" t="s">
        <v>10163</v>
      </c>
      <c r="J40" s="59" t="s">
        <v>6367</v>
      </c>
      <c r="K40" s="121" t="s">
        <v>9837</v>
      </c>
      <c r="L40" s="82" t="str">
        <f t="shared" si="2"/>
        <v>033004</v>
      </c>
      <c r="M40" s="70" t="s">
        <v>9827</v>
      </c>
      <c r="N40" s="59" t="s">
        <v>2683</v>
      </c>
      <c r="O40" s="59" t="str">
        <f t="shared" si="7"/>
        <v>033004</v>
      </c>
      <c r="P40" s="59" t="s">
        <v>2880</v>
      </c>
      <c r="Q40" s="59" t="s">
        <v>2880</v>
      </c>
      <c r="R40" s="70" t="s">
        <v>10709</v>
      </c>
      <c r="S40" s="70" t="e">
        <v>#N/A</v>
      </c>
      <c r="T40" s="70" t="s">
        <v>10710</v>
      </c>
      <c r="U40" s="70" t="s">
        <v>9917</v>
      </c>
      <c r="V40" s="164" t="s">
        <v>9918</v>
      </c>
      <c r="W40" s="164" t="s">
        <v>10711</v>
      </c>
      <c r="X40" s="171">
        <v>45967</v>
      </c>
      <c r="Y40" s="70" t="s">
        <v>1170</v>
      </c>
      <c r="Z40" s="70" t="s">
        <v>19</v>
      </c>
      <c r="AA40" s="82" t="s">
        <v>1162</v>
      </c>
      <c r="AB40" s="70" t="s">
        <v>1171</v>
      </c>
      <c r="AC40" s="70" t="s">
        <v>10816</v>
      </c>
      <c r="AD40" s="59" t="s">
        <v>2885</v>
      </c>
      <c r="AE40" s="70" t="s">
        <v>10717</v>
      </c>
      <c r="AF40" s="70" t="s">
        <v>10708</v>
      </c>
      <c r="AG40" s="70">
        <v>1</v>
      </c>
      <c r="AH40" s="108" t="s">
        <v>6293</v>
      </c>
    </row>
    <row r="41" spans="1:34" ht="14.4" customHeight="1" x14ac:dyDescent="0.3">
      <c r="A41" s="59" t="str">
        <f t="shared" ref="A41" si="8">Q41</f>
        <v>BWP01-PHR-MIO-03</v>
      </c>
      <c r="B41" s="59" t="s">
        <v>1216</v>
      </c>
      <c r="C41" s="59" t="s">
        <v>10646</v>
      </c>
      <c r="D41" s="59" t="s">
        <v>2070</v>
      </c>
      <c r="E41" s="59" t="s">
        <v>9885</v>
      </c>
      <c r="F41" s="59" t="s">
        <v>9886</v>
      </c>
      <c r="G41" s="59" t="s">
        <v>7838</v>
      </c>
      <c r="H41" s="59" t="s">
        <v>1805</v>
      </c>
      <c r="I41" s="59" t="s">
        <v>10163</v>
      </c>
      <c r="J41" s="59" t="s">
        <v>6367</v>
      </c>
      <c r="K41" s="121" t="s">
        <v>9837</v>
      </c>
      <c r="L41" s="82" t="str">
        <f t="shared" si="2"/>
        <v>033003</v>
      </c>
      <c r="M41" s="70" t="s">
        <v>9827</v>
      </c>
      <c r="N41" s="82" t="s">
        <v>2704</v>
      </c>
      <c r="O41" s="59" t="str">
        <f t="shared" si="7"/>
        <v>033003</v>
      </c>
      <c r="P41" s="59" t="s">
        <v>2881</v>
      </c>
      <c r="Q41" s="59" t="s">
        <v>2881</v>
      </c>
      <c r="R41" s="70" t="s">
        <v>10712</v>
      </c>
      <c r="S41" s="70" t="e">
        <v>#N/A</v>
      </c>
      <c r="T41" s="70" t="s">
        <v>10713</v>
      </c>
      <c r="U41" s="70" t="s">
        <v>9917</v>
      </c>
      <c r="V41" s="164" t="s">
        <v>9918</v>
      </c>
      <c r="W41" s="164" t="s">
        <v>789</v>
      </c>
      <c r="X41" s="171">
        <v>43701</v>
      </c>
      <c r="Y41" s="70" t="s">
        <v>1170</v>
      </c>
      <c r="Z41" s="70" t="s">
        <v>19</v>
      </c>
      <c r="AA41" s="82" t="s">
        <v>1162</v>
      </c>
      <c r="AB41" s="70" t="s">
        <v>1171</v>
      </c>
      <c r="AC41" s="70" t="s">
        <v>10816</v>
      </c>
      <c r="AD41" s="59" t="s">
        <v>2885</v>
      </c>
      <c r="AE41" s="70" t="s">
        <v>10717</v>
      </c>
      <c r="AF41" s="70" t="s">
        <v>10708</v>
      </c>
      <c r="AG41" s="70">
        <v>1</v>
      </c>
      <c r="AH41" s="108" t="s">
        <v>6293</v>
      </c>
    </row>
    <row r="42" spans="1:34" ht="14.4" customHeight="1" x14ac:dyDescent="0.3">
      <c r="A42" s="59" t="str">
        <f t="shared" si="0"/>
        <v>BWP01-PHR-MIO-04</v>
      </c>
      <c r="B42" s="59" t="s">
        <v>1216</v>
      </c>
      <c r="C42" s="59" t="s">
        <v>10646</v>
      </c>
      <c r="D42" s="59" t="s">
        <v>2070</v>
      </c>
      <c r="E42" s="59" t="s">
        <v>9885</v>
      </c>
      <c r="F42" s="59" t="s">
        <v>9886</v>
      </c>
      <c r="G42" s="59" t="s">
        <v>7838</v>
      </c>
      <c r="H42" s="59" t="s">
        <v>1805</v>
      </c>
      <c r="I42" s="59" t="s">
        <v>10163</v>
      </c>
      <c r="J42" s="59" t="s">
        <v>6367</v>
      </c>
      <c r="K42" s="121" t="s">
        <v>9837</v>
      </c>
      <c r="L42" s="82" t="str">
        <f t="shared" si="2"/>
        <v>033002</v>
      </c>
      <c r="M42" s="70" t="s">
        <v>9827</v>
      </c>
      <c r="N42" s="82" t="s">
        <v>2703</v>
      </c>
      <c r="O42" s="59" t="str">
        <f t="shared" si="7"/>
        <v>033002</v>
      </c>
      <c r="P42" s="59" t="s">
        <v>2882</v>
      </c>
      <c r="Q42" s="59" t="s">
        <v>2882</v>
      </c>
      <c r="R42" s="70" t="s">
        <v>10714</v>
      </c>
      <c r="S42" s="70" t="e">
        <v>#N/A</v>
      </c>
      <c r="T42" s="70" t="s">
        <v>10708</v>
      </c>
      <c r="U42" s="70" t="s">
        <v>9917</v>
      </c>
      <c r="V42" s="164" t="s">
        <v>9918</v>
      </c>
      <c r="W42" s="164" t="s">
        <v>10715</v>
      </c>
      <c r="X42" s="171">
        <v>45968</v>
      </c>
      <c r="Y42" s="70" t="s">
        <v>1170</v>
      </c>
      <c r="Z42" s="70" t="s">
        <v>19</v>
      </c>
      <c r="AA42" s="82" t="s">
        <v>1162</v>
      </c>
      <c r="AB42" s="70" t="s">
        <v>1171</v>
      </c>
      <c r="AC42" s="70" t="s">
        <v>10816</v>
      </c>
      <c r="AD42" s="59" t="s">
        <v>2885</v>
      </c>
      <c r="AE42" s="70" t="s">
        <v>10717</v>
      </c>
      <c r="AF42" s="70" t="s">
        <v>10708</v>
      </c>
      <c r="AG42" s="70">
        <v>1</v>
      </c>
      <c r="AH42" s="108" t="s">
        <v>6293</v>
      </c>
    </row>
    <row r="43" spans="1:34" ht="14.4" customHeight="1" x14ac:dyDescent="0.3">
      <c r="A43" s="59" t="str">
        <f t="shared" si="0"/>
        <v>BWP01-PHR-PS-01</v>
      </c>
      <c r="B43" s="59" t="s">
        <v>1216</v>
      </c>
      <c r="C43" s="59" t="s">
        <v>10646</v>
      </c>
      <c r="D43" s="59" t="s">
        <v>2070</v>
      </c>
      <c r="E43" s="59" t="s">
        <v>9885</v>
      </c>
      <c r="F43" s="59" t="s">
        <v>9886</v>
      </c>
      <c r="G43" s="59" t="s">
        <v>7838</v>
      </c>
      <c r="H43" s="59" t="s">
        <v>1805</v>
      </c>
      <c r="I43" s="59" t="s">
        <v>10163</v>
      </c>
      <c r="J43" s="59" t="s">
        <v>6367</v>
      </c>
      <c r="K43" s="121" t="s">
        <v>9837</v>
      </c>
      <c r="L43" s="82" t="str">
        <f t="shared" si="2"/>
        <v>033006</v>
      </c>
      <c r="M43" s="70" t="s">
        <v>9827</v>
      </c>
      <c r="N43" s="82" t="s">
        <v>6284</v>
      </c>
      <c r="O43" s="59" t="str">
        <f t="shared" si="7"/>
        <v>033006</v>
      </c>
      <c r="P43" s="59" t="s">
        <v>6270</v>
      </c>
      <c r="Q43" s="59" t="s">
        <v>6270</v>
      </c>
      <c r="R43" s="70" t="s">
        <v>10716</v>
      </c>
      <c r="S43" s="70" t="e">
        <v>#N/A</v>
      </c>
      <c r="T43" s="70" t="s">
        <v>10708</v>
      </c>
      <c r="U43" s="70" t="s">
        <v>9917</v>
      </c>
      <c r="V43" s="164" t="s">
        <v>9918</v>
      </c>
      <c r="W43" s="164" t="s">
        <v>7881</v>
      </c>
      <c r="X43" s="171">
        <v>45302</v>
      </c>
      <c r="Y43" s="70" t="s">
        <v>2073</v>
      </c>
      <c r="Z43" s="70" t="s">
        <v>6269</v>
      </c>
      <c r="AA43" s="82" t="s">
        <v>1162</v>
      </c>
      <c r="AB43" s="70" t="s">
        <v>1171</v>
      </c>
      <c r="AC43" s="70" t="s">
        <v>10816</v>
      </c>
      <c r="AD43" s="59" t="s">
        <v>2885</v>
      </c>
      <c r="AE43" s="70" t="s">
        <v>10717</v>
      </c>
      <c r="AF43" s="70" t="s">
        <v>10708</v>
      </c>
      <c r="AG43" s="70">
        <v>1</v>
      </c>
      <c r="AH43" s="108" t="s">
        <v>6293</v>
      </c>
    </row>
    <row r="44" spans="1:34" ht="14.4" customHeight="1" x14ac:dyDescent="0.3">
      <c r="A44" s="59" t="str">
        <f t="shared" si="0"/>
        <v>BWP01-PHR-MIO-00</v>
      </c>
      <c r="B44" s="59" t="s">
        <v>1216</v>
      </c>
      <c r="C44" s="59" t="s">
        <v>10646</v>
      </c>
      <c r="D44" s="59" t="s">
        <v>2070</v>
      </c>
      <c r="E44" s="59" t="s">
        <v>9885</v>
      </c>
      <c r="F44" s="59" t="s">
        <v>9886</v>
      </c>
      <c r="G44" s="59" t="s">
        <v>7838</v>
      </c>
      <c r="H44" s="59" t="s">
        <v>1805</v>
      </c>
      <c r="I44" s="59" t="s">
        <v>10163</v>
      </c>
      <c r="J44" s="59" t="s">
        <v>6367</v>
      </c>
      <c r="K44" s="121" t="s">
        <v>9837</v>
      </c>
      <c r="L44" s="82" t="str">
        <f t="shared" si="2"/>
        <v>033005</v>
      </c>
      <c r="M44" s="70" t="s">
        <v>9827</v>
      </c>
      <c r="N44" s="82" t="s">
        <v>2984</v>
      </c>
      <c r="O44" s="59" t="str">
        <f t="shared" si="7"/>
        <v>033005</v>
      </c>
      <c r="P44" s="59" t="s">
        <v>2884</v>
      </c>
      <c r="Q44" s="59" t="s">
        <v>2884</v>
      </c>
      <c r="R44" s="70" t="s">
        <v>10659</v>
      </c>
      <c r="S44" s="70" t="e">
        <v>#N/A</v>
      </c>
      <c r="T44" s="70" t="s">
        <v>10708</v>
      </c>
      <c r="U44" s="70" t="s">
        <v>9935</v>
      </c>
      <c r="V44" s="70" t="s">
        <v>9935</v>
      </c>
      <c r="W44" s="70" t="s">
        <v>9935</v>
      </c>
      <c r="X44" s="70" t="s">
        <v>9935</v>
      </c>
      <c r="Y44" s="70" t="s">
        <v>1170</v>
      </c>
      <c r="Z44" s="70" t="s">
        <v>19</v>
      </c>
      <c r="AA44" s="82" t="s">
        <v>1162</v>
      </c>
      <c r="AB44" s="70" t="s">
        <v>1171</v>
      </c>
      <c r="AC44" s="70" t="s">
        <v>10816</v>
      </c>
      <c r="AD44" s="59" t="s">
        <v>2885</v>
      </c>
      <c r="AE44" s="70" t="s">
        <v>10717</v>
      </c>
      <c r="AF44" s="70" t="s">
        <v>10708</v>
      </c>
      <c r="AG44" s="70">
        <v>0</v>
      </c>
      <c r="AH44" s="108" t="s">
        <v>5606</v>
      </c>
    </row>
    <row r="45" spans="1:34" ht="14.4" customHeight="1" x14ac:dyDescent="0.3">
      <c r="A45" s="59" t="str">
        <f t="shared" si="0"/>
        <v>BWP01-PHR-ASM-01</v>
      </c>
      <c r="B45" s="59" t="s">
        <v>1216</v>
      </c>
      <c r="C45" s="59" t="s">
        <v>10646</v>
      </c>
      <c r="D45" s="59" t="s">
        <v>2070</v>
      </c>
      <c r="E45" s="59" t="s">
        <v>9885</v>
      </c>
      <c r="F45" s="59" t="s">
        <v>9886</v>
      </c>
      <c r="G45" s="59" t="s">
        <v>7838</v>
      </c>
      <c r="H45" s="59" t="s">
        <v>1805</v>
      </c>
      <c r="I45" s="59" t="s">
        <v>10163</v>
      </c>
      <c r="J45" s="59" t="s">
        <v>6367</v>
      </c>
      <c r="K45" s="121" t="s">
        <v>9837</v>
      </c>
      <c r="L45" s="82" t="str">
        <f t="shared" si="2"/>
        <v>03300</v>
      </c>
      <c r="M45" s="70" t="s">
        <v>9827</v>
      </c>
      <c r="N45" s="59" t="s">
        <v>2706</v>
      </c>
      <c r="O45" s="59" t="str">
        <f>N44</f>
        <v>033005</v>
      </c>
      <c r="P45" s="59" t="s">
        <v>2885</v>
      </c>
      <c r="Q45" s="59" t="s">
        <v>2885</v>
      </c>
      <c r="R45" s="70" t="s">
        <v>10717</v>
      </c>
      <c r="S45" s="70" t="e">
        <v>#N/A</v>
      </c>
      <c r="T45" s="70" t="s">
        <v>10708</v>
      </c>
      <c r="U45" s="70" t="s">
        <v>9917</v>
      </c>
      <c r="V45" s="164" t="s">
        <v>9918</v>
      </c>
      <c r="W45" s="164" t="s">
        <v>7879</v>
      </c>
      <c r="X45" s="171">
        <v>45201</v>
      </c>
      <c r="Y45" s="70" t="s">
        <v>1219</v>
      </c>
      <c r="Z45" s="70" t="s">
        <v>1028</v>
      </c>
      <c r="AA45" s="82" t="s">
        <v>3414</v>
      </c>
      <c r="AB45" s="70" t="s">
        <v>1171</v>
      </c>
      <c r="AC45" s="70" t="s">
        <v>10816</v>
      </c>
      <c r="AD45" s="59" t="s">
        <v>1210</v>
      </c>
      <c r="AE45" s="70" t="s">
        <v>10697</v>
      </c>
      <c r="AF45" s="70" t="s">
        <v>9948</v>
      </c>
      <c r="AG45" s="70">
        <v>2</v>
      </c>
      <c r="AH45" s="108" t="s">
        <v>6294</v>
      </c>
    </row>
    <row r="46" spans="1:34" ht="14.4" customHeight="1" x14ac:dyDescent="0.3">
      <c r="A46" s="59" t="str">
        <f t="shared" si="0"/>
        <v>LHR01-PHR-MIO-01</v>
      </c>
      <c r="B46" s="59" t="s">
        <v>1216</v>
      </c>
      <c r="C46" s="59" t="s">
        <v>10646</v>
      </c>
      <c r="D46" s="59" t="s">
        <v>2070</v>
      </c>
      <c r="E46" s="59" t="s">
        <v>9885</v>
      </c>
      <c r="F46" s="59" t="s">
        <v>9886</v>
      </c>
      <c r="G46" s="59" t="s">
        <v>7838</v>
      </c>
      <c r="H46" s="59" t="s">
        <v>2069</v>
      </c>
      <c r="I46" s="59" t="s">
        <v>10339</v>
      </c>
      <c r="J46" s="59" t="s">
        <v>6368</v>
      </c>
      <c r="K46" s="121" t="s">
        <v>9837</v>
      </c>
      <c r="L46" s="82" t="str">
        <f t="shared" si="2"/>
        <v>0411004</v>
      </c>
      <c r="M46" s="70" t="s">
        <v>9827</v>
      </c>
      <c r="N46" s="59" t="s">
        <v>2475</v>
      </c>
      <c r="O46" s="59" t="str">
        <f t="shared" ref="O46:O51" si="9">N46</f>
        <v>0411004</v>
      </c>
      <c r="P46" s="59" t="s">
        <v>2041</v>
      </c>
      <c r="Q46" s="59" t="s">
        <v>2041</v>
      </c>
      <c r="R46" s="70" t="s">
        <v>10718</v>
      </c>
      <c r="S46" s="70" t="e">
        <v>#N/A</v>
      </c>
      <c r="T46" s="70" t="s">
        <v>10719</v>
      </c>
      <c r="U46" s="70" t="s">
        <v>9917</v>
      </c>
      <c r="V46" s="164" t="s">
        <v>9918</v>
      </c>
      <c r="W46" s="164" t="s">
        <v>10720</v>
      </c>
      <c r="X46" s="171">
        <v>46094</v>
      </c>
      <c r="Y46" s="70" t="s">
        <v>1170</v>
      </c>
      <c r="Z46" s="70" t="s">
        <v>19</v>
      </c>
      <c r="AA46" s="82" t="s">
        <v>1162</v>
      </c>
      <c r="AB46" s="70" t="s">
        <v>1171</v>
      </c>
      <c r="AC46" s="70" t="s">
        <v>10816</v>
      </c>
      <c r="AD46" s="59" t="s">
        <v>2049</v>
      </c>
      <c r="AE46" s="70" t="s">
        <v>10725</v>
      </c>
      <c r="AF46" s="70" t="s">
        <v>10719</v>
      </c>
      <c r="AG46" s="70">
        <v>1</v>
      </c>
      <c r="AH46" s="108" t="s">
        <v>6293</v>
      </c>
    </row>
    <row r="47" spans="1:34" ht="14.4" customHeight="1" x14ac:dyDescent="0.3">
      <c r="A47" s="59" t="str">
        <f>Q47</f>
        <v>LHR01-PHR-MIO-02</v>
      </c>
      <c r="B47" s="59" t="s">
        <v>1216</v>
      </c>
      <c r="C47" s="59" t="s">
        <v>10646</v>
      </c>
      <c r="D47" s="59" t="s">
        <v>2070</v>
      </c>
      <c r="E47" s="59" t="s">
        <v>9885</v>
      </c>
      <c r="F47" s="59" t="s">
        <v>9886</v>
      </c>
      <c r="G47" s="59" t="s">
        <v>7838</v>
      </c>
      <c r="H47" s="59" t="s">
        <v>2069</v>
      </c>
      <c r="I47" s="59" t="s">
        <v>10339</v>
      </c>
      <c r="J47" s="59" t="s">
        <v>6368</v>
      </c>
      <c r="K47" s="121" t="s">
        <v>9837</v>
      </c>
      <c r="L47" s="82" t="str">
        <f t="shared" si="2"/>
        <v>0411007</v>
      </c>
      <c r="M47" s="70" t="s">
        <v>9827</v>
      </c>
      <c r="N47" s="59" t="s">
        <v>2478</v>
      </c>
      <c r="O47" s="59" t="str">
        <f t="shared" si="9"/>
        <v>0411007</v>
      </c>
      <c r="P47" s="59" t="s">
        <v>2042</v>
      </c>
      <c r="Q47" s="59" t="s">
        <v>2042</v>
      </c>
      <c r="R47" s="70" t="s">
        <v>10721</v>
      </c>
      <c r="S47" s="70" t="e">
        <v>#N/A</v>
      </c>
      <c r="T47" s="70" t="s">
        <v>10419</v>
      </c>
      <c r="U47" s="70" t="s">
        <v>9917</v>
      </c>
      <c r="V47" s="164" t="s">
        <v>9918</v>
      </c>
      <c r="W47" s="164" t="s">
        <v>800</v>
      </c>
      <c r="X47" s="171">
        <v>43652</v>
      </c>
      <c r="Y47" s="70" t="s">
        <v>1170</v>
      </c>
      <c r="Z47" s="70" t="s">
        <v>19</v>
      </c>
      <c r="AA47" s="82" t="s">
        <v>1162</v>
      </c>
      <c r="AB47" s="70" t="s">
        <v>1171</v>
      </c>
      <c r="AC47" s="70" t="s">
        <v>10816</v>
      </c>
      <c r="AD47" s="59" t="s">
        <v>2049</v>
      </c>
      <c r="AE47" s="70" t="s">
        <v>10725</v>
      </c>
      <c r="AF47" s="70" t="s">
        <v>10719</v>
      </c>
      <c r="AG47" s="70">
        <v>1</v>
      </c>
      <c r="AH47" s="108" t="s">
        <v>6293</v>
      </c>
    </row>
    <row r="48" spans="1:34" ht="14.4" customHeight="1" x14ac:dyDescent="0.3">
      <c r="A48" s="59" t="str">
        <f t="shared" ref="A48:A53" si="10">Q48</f>
        <v>LHR01-PHR-MIO-04</v>
      </c>
      <c r="B48" s="59" t="s">
        <v>1216</v>
      </c>
      <c r="C48" s="59" t="s">
        <v>10646</v>
      </c>
      <c r="D48" s="59" t="s">
        <v>2070</v>
      </c>
      <c r="E48" s="59" t="s">
        <v>9885</v>
      </c>
      <c r="F48" s="59" t="s">
        <v>9886</v>
      </c>
      <c r="G48" s="59" t="s">
        <v>7838</v>
      </c>
      <c r="H48" s="59" t="s">
        <v>2069</v>
      </c>
      <c r="I48" s="59" t="s">
        <v>10339</v>
      </c>
      <c r="J48" s="59" t="s">
        <v>6368</v>
      </c>
      <c r="K48" s="121" t="s">
        <v>9837</v>
      </c>
      <c r="L48" s="82" t="str">
        <f t="shared" si="2"/>
        <v>0411006</v>
      </c>
      <c r="M48" s="70" t="s">
        <v>9827</v>
      </c>
      <c r="N48" s="59" t="s">
        <v>2477</v>
      </c>
      <c r="O48" s="59" t="str">
        <f t="shared" si="9"/>
        <v>0411006</v>
      </c>
      <c r="P48" s="59" t="s">
        <v>2044</v>
      </c>
      <c r="Q48" s="59" t="s">
        <v>2044</v>
      </c>
      <c r="R48" s="70" t="s">
        <v>10722</v>
      </c>
      <c r="S48" s="70" t="e">
        <v>#N/A</v>
      </c>
      <c r="T48" s="70" t="s">
        <v>10445</v>
      </c>
      <c r="U48" s="70" t="s">
        <v>9917</v>
      </c>
      <c r="V48" s="164" t="s">
        <v>9918</v>
      </c>
      <c r="W48" s="164" t="s">
        <v>797</v>
      </c>
      <c r="X48" s="171">
        <v>39611</v>
      </c>
      <c r="Y48" s="70" t="s">
        <v>1170</v>
      </c>
      <c r="Z48" s="70" t="s">
        <v>19</v>
      </c>
      <c r="AA48" s="82" t="s">
        <v>1162</v>
      </c>
      <c r="AB48" s="70" t="s">
        <v>1171</v>
      </c>
      <c r="AC48" s="70" t="s">
        <v>10816</v>
      </c>
      <c r="AD48" s="59" t="s">
        <v>2049</v>
      </c>
      <c r="AE48" s="70" t="s">
        <v>10725</v>
      </c>
      <c r="AF48" s="70" t="s">
        <v>10719</v>
      </c>
      <c r="AG48" s="70">
        <v>1</v>
      </c>
      <c r="AH48" s="108" t="s">
        <v>6293</v>
      </c>
    </row>
    <row r="49" spans="1:34" ht="14.4" customHeight="1" x14ac:dyDescent="0.3">
      <c r="A49" s="59" t="str">
        <f t="shared" si="10"/>
        <v>LHR01-PHR-MIO-05</v>
      </c>
      <c r="B49" s="59" t="s">
        <v>1216</v>
      </c>
      <c r="C49" s="59" t="s">
        <v>10646</v>
      </c>
      <c r="D49" s="59" t="s">
        <v>2070</v>
      </c>
      <c r="E49" s="59" t="s">
        <v>9885</v>
      </c>
      <c r="F49" s="59" t="s">
        <v>9886</v>
      </c>
      <c r="G49" s="59" t="s">
        <v>7838</v>
      </c>
      <c r="H49" s="59" t="s">
        <v>2069</v>
      </c>
      <c r="I49" s="59" t="s">
        <v>10339</v>
      </c>
      <c r="J49" s="59" t="s">
        <v>6368</v>
      </c>
      <c r="K49" s="121" t="s">
        <v>9837</v>
      </c>
      <c r="L49" s="82" t="str">
        <f t="shared" si="2"/>
        <v>0411005</v>
      </c>
      <c r="M49" s="70" t="s">
        <v>9827</v>
      </c>
      <c r="N49" s="82" t="s">
        <v>2476</v>
      </c>
      <c r="O49" s="59" t="str">
        <f t="shared" si="9"/>
        <v>0411005</v>
      </c>
      <c r="P49" s="59" t="s">
        <v>2045</v>
      </c>
      <c r="Q49" s="59" t="s">
        <v>2045</v>
      </c>
      <c r="R49" s="70" t="s">
        <v>10346</v>
      </c>
      <c r="S49" s="70" t="e">
        <v>#N/A</v>
      </c>
      <c r="T49" s="70" t="s">
        <v>9952</v>
      </c>
      <c r="U49" s="70" t="s">
        <v>9917</v>
      </c>
      <c r="V49" s="164" t="s">
        <v>9918</v>
      </c>
      <c r="W49" s="164" t="s">
        <v>10723</v>
      </c>
      <c r="X49" s="171">
        <v>46059</v>
      </c>
      <c r="Y49" s="70" t="s">
        <v>1170</v>
      </c>
      <c r="Z49" s="70" t="s">
        <v>19</v>
      </c>
      <c r="AA49" s="82" t="s">
        <v>1162</v>
      </c>
      <c r="AB49" s="70" t="s">
        <v>1171</v>
      </c>
      <c r="AC49" s="70" t="s">
        <v>10816</v>
      </c>
      <c r="AD49" s="59" t="s">
        <v>2049</v>
      </c>
      <c r="AE49" s="70" t="s">
        <v>10725</v>
      </c>
      <c r="AF49" s="70" t="s">
        <v>10719</v>
      </c>
      <c r="AG49" s="70">
        <v>1</v>
      </c>
      <c r="AH49" s="108" t="s">
        <v>6293</v>
      </c>
    </row>
    <row r="50" spans="1:34" ht="14.4" customHeight="1" x14ac:dyDescent="0.3">
      <c r="A50" s="59" t="str">
        <f>Q50</f>
        <v>LHR01-PHR-PS-01</v>
      </c>
      <c r="B50" s="59" t="s">
        <v>1216</v>
      </c>
      <c r="C50" s="59" t="s">
        <v>10646</v>
      </c>
      <c r="D50" s="59" t="s">
        <v>2070</v>
      </c>
      <c r="E50" s="59" t="s">
        <v>9885</v>
      </c>
      <c r="F50" s="59" t="s">
        <v>9886</v>
      </c>
      <c r="G50" s="59" t="s">
        <v>7838</v>
      </c>
      <c r="H50" s="59" t="s">
        <v>2069</v>
      </c>
      <c r="I50" s="59" t="s">
        <v>10339</v>
      </c>
      <c r="J50" s="59" t="s">
        <v>6368</v>
      </c>
      <c r="K50" s="121" t="s">
        <v>9837</v>
      </c>
      <c r="L50" s="82" t="str">
        <f t="shared" si="2"/>
        <v>0411010</v>
      </c>
      <c r="M50" s="70" t="s">
        <v>9827</v>
      </c>
      <c r="N50" s="82" t="s">
        <v>5502</v>
      </c>
      <c r="O50" s="59" t="str">
        <f>N50</f>
        <v>0411010</v>
      </c>
      <c r="P50" s="59" t="s">
        <v>6273</v>
      </c>
      <c r="Q50" s="59" t="s">
        <v>6273</v>
      </c>
      <c r="R50" s="70" t="s">
        <v>10512</v>
      </c>
      <c r="S50" s="70" t="e">
        <v>#N/A</v>
      </c>
      <c r="T50" s="70" t="s">
        <v>10724</v>
      </c>
      <c r="U50" s="70" t="s">
        <v>9917</v>
      </c>
      <c r="V50" s="164" t="s">
        <v>9918</v>
      </c>
      <c r="W50" s="164" t="s">
        <v>7891</v>
      </c>
      <c r="X50" s="171">
        <v>45216</v>
      </c>
      <c r="Y50" s="70" t="s">
        <v>2073</v>
      </c>
      <c r="Z50" s="70" t="s">
        <v>6269</v>
      </c>
      <c r="AA50" s="82" t="s">
        <v>1162</v>
      </c>
      <c r="AB50" s="70" t="s">
        <v>1171</v>
      </c>
      <c r="AC50" s="70" t="s">
        <v>10816</v>
      </c>
      <c r="AD50" s="59" t="s">
        <v>2049</v>
      </c>
      <c r="AE50" s="70" t="s">
        <v>10725</v>
      </c>
      <c r="AF50" s="70" t="s">
        <v>10719</v>
      </c>
      <c r="AG50" s="70">
        <v>1</v>
      </c>
      <c r="AH50" s="108" t="s">
        <v>6293</v>
      </c>
    </row>
    <row r="51" spans="1:34" ht="14.4" customHeight="1" x14ac:dyDescent="0.3">
      <c r="A51" s="59" t="str">
        <f t="shared" si="10"/>
        <v>LHR01-PHR-MIO-00</v>
      </c>
      <c r="B51" s="59" t="s">
        <v>1216</v>
      </c>
      <c r="C51" s="59" t="s">
        <v>10646</v>
      </c>
      <c r="D51" s="59" t="s">
        <v>2070</v>
      </c>
      <c r="E51" s="59" t="s">
        <v>9885</v>
      </c>
      <c r="F51" s="59" t="s">
        <v>9886</v>
      </c>
      <c r="G51" s="59" t="s">
        <v>7838</v>
      </c>
      <c r="H51" s="59" t="s">
        <v>2069</v>
      </c>
      <c r="I51" s="59" t="s">
        <v>10339</v>
      </c>
      <c r="J51" s="59" t="s">
        <v>6368</v>
      </c>
      <c r="K51" s="121" t="s">
        <v>9837</v>
      </c>
      <c r="L51" s="82" t="str">
        <f t="shared" si="2"/>
        <v>0413001</v>
      </c>
      <c r="M51" s="70" t="s">
        <v>9827</v>
      </c>
      <c r="N51" s="82" t="s">
        <v>5901</v>
      </c>
      <c r="O51" s="59" t="str">
        <f t="shared" si="9"/>
        <v>0413001</v>
      </c>
      <c r="P51" s="59" t="s">
        <v>2048</v>
      </c>
      <c r="Q51" s="59" t="s">
        <v>2048</v>
      </c>
      <c r="R51" s="70" t="s">
        <v>10659</v>
      </c>
      <c r="S51" s="70" t="e">
        <v>#N/A</v>
      </c>
      <c r="T51" s="70" t="s">
        <v>10719</v>
      </c>
      <c r="U51" s="70" t="s">
        <v>9935</v>
      </c>
      <c r="V51" s="70" t="s">
        <v>9935</v>
      </c>
      <c r="W51" s="70" t="s">
        <v>9935</v>
      </c>
      <c r="X51" s="70" t="s">
        <v>9935</v>
      </c>
      <c r="Y51" s="70" t="s">
        <v>1170</v>
      </c>
      <c r="Z51" s="70" t="s">
        <v>19</v>
      </c>
      <c r="AA51" s="82" t="s">
        <v>1162</v>
      </c>
      <c r="AB51" s="70" t="s">
        <v>1171</v>
      </c>
      <c r="AC51" s="70" t="s">
        <v>10816</v>
      </c>
      <c r="AD51" s="59" t="s">
        <v>2049</v>
      </c>
      <c r="AE51" s="70" t="s">
        <v>10725</v>
      </c>
      <c r="AF51" s="70" t="s">
        <v>10719</v>
      </c>
      <c r="AG51" s="70">
        <v>0</v>
      </c>
      <c r="AH51" s="108" t="s">
        <v>5606</v>
      </c>
    </row>
    <row r="52" spans="1:34" ht="14.4" customHeight="1" x14ac:dyDescent="0.3">
      <c r="A52" s="59" t="str">
        <f t="shared" si="10"/>
        <v>LHR01-PHR-ASM-01</v>
      </c>
      <c r="B52" s="59" t="s">
        <v>1216</v>
      </c>
      <c r="C52" s="59" t="s">
        <v>10646</v>
      </c>
      <c r="D52" s="59" t="s">
        <v>2070</v>
      </c>
      <c r="E52" s="59" t="s">
        <v>9885</v>
      </c>
      <c r="F52" s="59" t="s">
        <v>9886</v>
      </c>
      <c r="G52" s="59" t="s">
        <v>7838</v>
      </c>
      <c r="H52" s="59" t="s">
        <v>2069</v>
      </c>
      <c r="I52" s="59" t="s">
        <v>10339</v>
      </c>
      <c r="J52" s="59" t="s">
        <v>6368</v>
      </c>
      <c r="K52" s="121" t="s">
        <v>9837</v>
      </c>
      <c r="L52" s="82" t="str">
        <f t="shared" si="2"/>
        <v>04130</v>
      </c>
      <c r="M52" s="70" t="s">
        <v>9827</v>
      </c>
      <c r="N52" s="82" t="s">
        <v>5902</v>
      </c>
      <c r="O52" s="59" t="str">
        <f>N51</f>
        <v>0413001</v>
      </c>
      <c r="P52" s="59" t="s">
        <v>2049</v>
      </c>
      <c r="Q52" s="59" t="s">
        <v>2049</v>
      </c>
      <c r="R52" s="70" t="s">
        <v>10725</v>
      </c>
      <c r="S52" s="70" t="e">
        <v>#N/A</v>
      </c>
      <c r="T52" s="70" t="s">
        <v>10719</v>
      </c>
      <c r="U52" s="70" t="s">
        <v>9917</v>
      </c>
      <c r="V52" s="164" t="s">
        <v>9918</v>
      </c>
      <c r="W52" s="164" t="s">
        <v>7892</v>
      </c>
      <c r="X52" s="171">
        <v>45170</v>
      </c>
      <c r="Y52" s="70" t="s">
        <v>1219</v>
      </c>
      <c r="Z52" s="70" t="s">
        <v>1028</v>
      </c>
      <c r="AA52" s="82" t="s">
        <v>3414</v>
      </c>
      <c r="AB52" s="70" t="s">
        <v>1171</v>
      </c>
      <c r="AC52" s="70" t="s">
        <v>10816</v>
      </c>
      <c r="AD52" s="59" t="s">
        <v>1210</v>
      </c>
      <c r="AE52" s="70" t="s">
        <v>10697</v>
      </c>
      <c r="AF52" s="70" t="s">
        <v>9948</v>
      </c>
      <c r="AG52" s="70">
        <v>2</v>
      </c>
      <c r="AH52" s="108" t="s">
        <v>6294</v>
      </c>
    </row>
    <row r="53" spans="1:34" ht="14.4" customHeight="1" x14ac:dyDescent="0.3">
      <c r="A53" s="59" t="str">
        <f t="shared" si="10"/>
        <v>LHR02-PHR-MIO-01</v>
      </c>
      <c r="B53" s="59" t="s">
        <v>1216</v>
      </c>
      <c r="C53" s="59" t="s">
        <v>10646</v>
      </c>
      <c r="D53" s="59" t="s">
        <v>2070</v>
      </c>
      <c r="E53" s="59" t="s">
        <v>9885</v>
      </c>
      <c r="F53" s="59" t="s">
        <v>9886</v>
      </c>
      <c r="G53" s="59" t="s">
        <v>7838</v>
      </c>
      <c r="H53" s="59" t="s">
        <v>2071</v>
      </c>
      <c r="I53" s="59" t="s">
        <v>10340</v>
      </c>
      <c r="J53" s="59" t="s">
        <v>6369</v>
      </c>
      <c r="K53" s="121" t="s">
        <v>9837</v>
      </c>
      <c r="L53" s="82" t="str">
        <f t="shared" si="2"/>
        <v>0412004</v>
      </c>
      <c r="M53" s="70" t="s">
        <v>9827</v>
      </c>
      <c r="N53" s="59" t="s">
        <v>2482</v>
      </c>
      <c r="O53" s="59" t="str">
        <f t="shared" ref="O53:O58" si="11">N53</f>
        <v>0412004</v>
      </c>
      <c r="P53" s="59" t="s">
        <v>5900</v>
      </c>
      <c r="Q53" s="59" t="s">
        <v>5900</v>
      </c>
      <c r="R53" s="70" t="s">
        <v>10727</v>
      </c>
      <c r="S53" s="70" t="e">
        <v>#N/A</v>
      </c>
      <c r="T53" s="70" t="s">
        <v>10728</v>
      </c>
      <c r="U53" s="70" t="s">
        <v>9917</v>
      </c>
      <c r="V53" s="164" t="s">
        <v>9918</v>
      </c>
      <c r="W53" s="164" t="s">
        <v>803</v>
      </c>
      <c r="X53" s="171">
        <v>42537</v>
      </c>
      <c r="Y53" s="70" t="s">
        <v>1170</v>
      </c>
      <c r="Z53" s="70" t="s">
        <v>19</v>
      </c>
      <c r="AA53" s="82" t="s">
        <v>1162</v>
      </c>
      <c r="AB53" s="70" t="s">
        <v>1171</v>
      </c>
      <c r="AC53" s="70" t="s">
        <v>10816</v>
      </c>
      <c r="AD53" s="59" t="s">
        <v>5897</v>
      </c>
      <c r="AE53" s="70" t="s">
        <v>10736</v>
      </c>
      <c r="AF53" s="70" t="s">
        <v>10724</v>
      </c>
      <c r="AG53" s="70">
        <v>1</v>
      </c>
      <c r="AH53" s="108" t="s">
        <v>6293</v>
      </c>
    </row>
    <row r="54" spans="1:34" ht="14.4" customHeight="1" x14ac:dyDescent="0.3">
      <c r="A54" s="59" t="str">
        <f>Q54</f>
        <v>LHR02-PHR-MIO-02</v>
      </c>
      <c r="B54" s="59" t="s">
        <v>1216</v>
      </c>
      <c r="C54" s="59" t="s">
        <v>10646</v>
      </c>
      <c r="D54" s="59" t="s">
        <v>2070</v>
      </c>
      <c r="E54" s="59" t="s">
        <v>9885</v>
      </c>
      <c r="F54" s="59" t="s">
        <v>9886</v>
      </c>
      <c r="G54" s="59" t="s">
        <v>7838</v>
      </c>
      <c r="H54" s="59" t="s">
        <v>2071</v>
      </c>
      <c r="I54" s="59" t="s">
        <v>10340</v>
      </c>
      <c r="J54" s="59" t="s">
        <v>6369</v>
      </c>
      <c r="K54" s="121" t="s">
        <v>9837</v>
      </c>
      <c r="L54" s="82" t="str">
        <f t="shared" si="2"/>
        <v>0411002</v>
      </c>
      <c r="M54" s="70" t="s">
        <v>9827</v>
      </c>
      <c r="N54" s="59" t="s">
        <v>2473</v>
      </c>
      <c r="O54" s="59" t="str">
        <f t="shared" si="11"/>
        <v>0411002</v>
      </c>
      <c r="P54" s="59" t="s">
        <v>5898</v>
      </c>
      <c r="Q54" s="59" t="s">
        <v>5898</v>
      </c>
      <c r="R54" s="70" t="s">
        <v>10729</v>
      </c>
      <c r="S54" s="70" t="e">
        <v>#N/A</v>
      </c>
      <c r="T54" s="70" t="s">
        <v>10724</v>
      </c>
      <c r="U54" s="70" t="s">
        <v>9917</v>
      </c>
      <c r="V54" s="164" t="s">
        <v>9918</v>
      </c>
      <c r="W54" s="164" t="s">
        <v>6688</v>
      </c>
      <c r="X54" s="171">
        <v>45665</v>
      </c>
      <c r="Y54" s="70" t="s">
        <v>1170</v>
      </c>
      <c r="Z54" s="70" t="s">
        <v>19</v>
      </c>
      <c r="AA54" s="82" t="s">
        <v>1162</v>
      </c>
      <c r="AB54" s="70" t="s">
        <v>1171</v>
      </c>
      <c r="AC54" s="70" t="s">
        <v>10816</v>
      </c>
      <c r="AD54" s="59" t="s">
        <v>5897</v>
      </c>
      <c r="AE54" s="70" t="s">
        <v>10736</v>
      </c>
      <c r="AF54" s="70" t="s">
        <v>10724</v>
      </c>
      <c r="AG54" s="70">
        <v>1</v>
      </c>
      <c r="AH54" s="108" t="s">
        <v>6293</v>
      </c>
    </row>
    <row r="55" spans="1:34" ht="14.4" customHeight="1" x14ac:dyDescent="0.3">
      <c r="A55" s="59" t="str">
        <f t="shared" ref="A55:A119" si="12">Q55</f>
        <v>LHR02-PHR-MIO-03</v>
      </c>
      <c r="B55" s="59" t="s">
        <v>1216</v>
      </c>
      <c r="C55" s="59" t="s">
        <v>10646</v>
      </c>
      <c r="D55" s="59" t="s">
        <v>2070</v>
      </c>
      <c r="E55" s="59" t="s">
        <v>9885</v>
      </c>
      <c r="F55" s="59" t="s">
        <v>9886</v>
      </c>
      <c r="G55" s="59" t="s">
        <v>7838</v>
      </c>
      <c r="H55" s="59" t="s">
        <v>2071</v>
      </c>
      <c r="I55" s="59" t="s">
        <v>10340</v>
      </c>
      <c r="J55" s="59" t="s">
        <v>6369</v>
      </c>
      <c r="K55" s="121" t="s">
        <v>9837</v>
      </c>
      <c r="L55" s="82" t="str">
        <f t="shared" si="2"/>
        <v>0411009</v>
      </c>
      <c r="M55" s="70" t="s">
        <v>9827</v>
      </c>
      <c r="N55" s="59" t="s">
        <v>5501</v>
      </c>
      <c r="O55" s="59" t="str">
        <f t="shared" si="11"/>
        <v>0411009</v>
      </c>
      <c r="P55" s="59" t="s">
        <v>7889</v>
      </c>
      <c r="Q55" s="59" t="s">
        <v>7889</v>
      </c>
      <c r="R55" s="70" t="s">
        <v>10730</v>
      </c>
      <c r="S55" s="70" t="e">
        <v>#N/A</v>
      </c>
      <c r="T55" s="70" t="s">
        <v>10724</v>
      </c>
      <c r="U55" s="70" t="s">
        <v>9917</v>
      </c>
      <c r="V55" s="164" t="s">
        <v>9918</v>
      </c>
      <c r="W55" s="164" t="s">
        <v>10731</v>
      </c>
      <c r="X55" s="171">
        <v>46078</v>
      </c>
      <c r="Y55" s="70" t="s">
        <v>1170</v>
      </c>
      <c r="Z55" s="70" t="s">
        <v>19</v>
      </c>
      <c r="AA55" s="82" t="s">
        <v>1162</v>
      </c>
      <c r="AB55" s="70" t="s">
        <v>1171</v>
      </c>
      <c r="AC55" s="70" t="s">
        <v>10816</v>
      </c>
      <c r="AD55" s="59" t="s">
        <v>5897</v>
      </c>
      <c r="AE55" s="70" t="s">
        <v>10736</v>
      </c>
      <c r="AF55" s="70" t="s">
        <v>10724</v>
      </c>
      <c r="AG55" s="70">
        <v>1</v>
      </c>
      <c r="AH55" s="108" t="s">
        <v>6293</v>
      </c>
    </row>
    <row r="56" spans="1:34" ht="14.4" customHeight="1" x14ac:dyDescent="0.3">
      <c r="A56" s="59" t="str">
        <f t="shared" ref="A56" si="13">Q56</f>
        <v>LHR02-PHR-MIO-04</v>
      </c>
      <c r="B56" s="59" t="s">
        <v>1216</v>
      </c>
      <c r="C56" s="59" t="s">
        <v>10646</v>
      </c>
      <c r="D56" s="59" t="s">
        <v>2070</v>
      </c>
      <c r="E56" s="59" t="s">
        <v>9885</v>
      </c>
      <c r="F56" s="59" t="s">
        <v>9886</v>
      </c>
      <c r="G56" s="59" t="s">
        <v>7838</v>
      </c>
      <c r="H56" s="59" t="s">
        <v>2071</v>
      </c>
      <c r="I56" s="59" t="s">
        <v>10340</v>
      </c>
      <c r="J56" s="59" t="s">
        <v>6369</v>
      </c>
      <c r="K56" s="121" t="s">
        <v>9837</v>
      </c>
      <c r="L56" s="82" t="str">
        <f t="shared" si="2"/>
        <v>0413003</v>
      </c>
      <c r="M56" s="70" t="s">
        <v>9827</v>
      </c>
      <c r="N56" s="59" t="s">
        <v>8016</v>
      </c>
      <c r="O56" s="59" t="str">
        <f t="shared" si="11"/>
        <v>0413003</v>
      </c>
      <c r="P56" s="59" t="s">
        <v>10726</v>
      </c>
      <c r="Q56" s="59" t="s">
        <v>10726</v>
      </c>
      <c r="R56" s="70" t="s">
        <v>10732</v>
      </c>
      <c r="S56" s="70" t="e">
        <v>#N/A</v>
      </c>
      <c r="T56" s="70" t="s">
        <v>10719</v>
      </c>
      <c r="U56" s="70" t="s">
        <v>9917</v>
      </c>
      <c r="V56" s="164" t="s">
        <v>9918</v>
      </c>
      <c r="W56" s="164" t="s">
        <v>10733</v>
      </c>
      <c r="X56" s="171">
        <v>45931</v>
      </c>
      <c r="Y56" s="70" t="s">
        <v>1170</v>
      </c>
      <c r="Z56" s="70" t="s">
        <v>19</v>
      </c>
      <c r="AA56" s="82" t="s">
        <v>1162</v>
      </c>
      <c r="AB56" s="70" t="s">
        <v>1171</v>
      </c>
      <c r="AC56" s="70" t="s">
        <v>10816</v>
      </c>
      <c r="AD56" s="59" t="s">
        <v>5897</v>
      </c>
      <c r="AE56" s="70" t="s">
        <v>10736</v>
      </c>
      <c r="AF56" s="70" t="s">
        <v>10724</v>
      </c>
      <c r="AG56" s="70">
        <v>1</v>
      </c>
      <c r="AH56" s="108" t="s">
        <v>6293</v>
      </c>
    </row>
    <row r="57" spans="1:34" ht="14.4" customHeight="1" x14ac:dyDescent="0.3">
      <c r="A57" s="59" t="str">
        <f t="shared" si="12"/>
        <v>LHR02-PHR-PS-02</v>
      </c>
      <c r="B57" s="59" t="s">
        <v>1216</v>
      </c>
      <c r="C57" s="59" t="s">
        <v>10646</v>
      </c>
      <c r="D57" s="59" t="s">
        <v>2070</v>
      </c>
      <c r="E57" s="59" t="s">
        <v>9885</v>
      </c>
      <c r="F57" s="59" t="s">
        <v>9886</v>
      </c>
      <c r="G57" s="59" t="s">
        <v>7838</v>
      </c>
      <c r="H57" s="59" t="s">
        <v>2071</v>
      </c>
      <c r="I57" s="59" t="s">
        <v>10340</v>
      </c>
      <c r="J57" s="59" t="s">
        <v>6369</v>
      </c>
      <c r="K57" s="121" t="s">
        <v>9837</v>
      </c>
      <c r="L57" s="82" t="str">
        <f t="shared" si="2"/>
        <v>0413002</v>
      </c>
      <c r="M57" s="70" t="s">
        <v>9827</v>
      </c>
      <c r="N57" s="82" t="s">
        <v>6285</v>
      </c>
      <c r="O57" s="59" t="str">
        <f t="shared" si="11"/>
        <v>0413002</v>
      </c>
      <c r="P57" s="59" t="s">
        <v>8299</v>
      </c>
      <c r="Q57" s="59" t="s">
        <v>8299</v>
      </c>
      <c r="R57" s="70" t="s">
        <v>10734</v>
      </c>
      <c r="S57" s="70" t="e">
        <v>#N/A</v>
      </c>
      <c r="T57" s="70" t="s">
        <v>10724</v>
      </c>
      <c r="U57" s="70" t="s">
        <v>9917</v>
      </c>
      <c r="V57" s="164" t="s">
        <v>9918</v>
      </c>
      <c r="W57" s="164" t="s">
        <v>10735</v>
      </c>
      <c r="X57" s="171">
        <v>46100</v>
      </c>
      <c r="Y57" s="70" t="s">
        <v>2073</v>
      </c>
      <c r="Z57" s="70" t="s">
        <v>6269</v>
      </c>
      <c r="AA57" s="82" t="s">
        <v>1162</v>
      </c>
      <c r="AB57" s="70" t="s">
        <v>1171</v>
      </c>
      <c r="AC57" s="70" t="s">
        <v>10816</v>
      </c>
      <c r="AD57" s="59" t="s">
        <v>5897</v>
      </c>
      <c r="AE57" s="70" t="s">
        <v>10736</v>
      </c>
      <c r="AF57" s="70" t="s">
        <v>10724</v>
      </c>
      <c r="AG57" s="70">
        <v>1</v>
      </c>
      <c r="AH57" s="108" t="s">
        <v>6293</v>
      </c>
    </row>
    <row r="58" spans="1:34" ht="14.4" customHeight="1" x14ac:dyDescent="0.3">
      <c r="A58" s="59" t="str">
        <f t="shared" si="12"/>
        <v>LHR02-PHR-MIO-00</v>
      </c>
      <c r="B58" s="59" t="s">
        <v>1216</v>
      </c>
      <c r="C58" s="59" t="s">
        <v>10646</v>
      </c>
      <c r="D58" s="59" t="s">
        <v>2070</v>
      </c>
      <c r="E58" s="59" t="s">
        <v>9885</v>
      </c>
      <c r="F58" s="59" t="s">
        <v>9886</v>
      </c>
      <c r="G58" s="59" t="s">
        <v>7838</v>
      </c>
      <c r="H58" s="59" t="s">
        <v>2071</v>
      </c>
      <c r="I58" s="59" t="s">
        <v>10340</v>
      </c>
      <c r="J58" s="59" t="s">
        <v>6369</v>
      </c>
      <c r="K58" s="121" t="s">
        <v>9837</v>
      </c>
      <c r="L58" s="82" t="str">
        <f t="shared" si="2"/>
        <v>0411008</v>
      </c>
      <c r="M58" s="70" t="s">
        <v>9827</v>
      </c>
      <c r="N58" s="59" t="s">
        <v>2992</v>
      </c>
      <c r="O58" s="59" t="str">
        <f t="shared" si="11"/>
        <v>0411008</v>
      </c>
      <c r="P58" s="59" t="s">
        <v>5899</v>
      </c>
      <c r="Q58" s="59" t="s">
        <v>5899</v>
      </c>
      <c r="R58" s="70" t="s">
        <v>10659</v>
      </c>
      <c r="S58" s="70" t="e">
        <v>#N/A</v>
      </c>
      <c r="T58" s="70" t="s">
        <v>10724</v>
      </c>
      <c r="U58" s="70" t="s">
        <v>9935</v>
      </c>
      <c r="V58" s="70" t="s">
        <v>9935</v>
      </c>
      <c r="W58" s="70" t="s">
        <v>9935</v>
      </c>
      <c r="X58" s="70" t="s">
        <v>9935</v>
      </c>
      <c r="Y58" s="70" t="s">
        <v>1170</v>
      </c>
      <c r="Z58" s="70" t="s">
        <v>19</v>
      </c>
      <c r="AA58" s="82" t="s">
        <v>1162</v>
      </c>
      <c r="AB58" s="70" t="s">
        <v>1171</v>
      </c>
      <c r="AC58" s="70" t="s">
        <v>10816</v>
      </c>
      <c r="AD58" s="59" t="s">
        <v>5897</v>
      </c>
      <c r="AE58" s="70" t="s">
        <v>10736</v>
      </c>
      <c r="AF58" s="70" t="s">
        <v>10724</v>
      </c>
      <c r="AG58" s="70">
        <v>0</v>
      </c>
      <c r="AH58" s="108" t="s">
        <v>5606</v>
      </c>
    </row>
    <row r="59" spans="1:34" ht="14.4" customHeight="1" x14ac:dyDescent="0.3">
      <c r="A59" s="59" t="str">
        <f t="shared" si="12"/>
        <v>LHR02-PHR-ASM-01</v>
      </c>
      <c r="B59" s="59" t="s">
        <v>1216</v>
      </c>
      <c r="C59" s="59" t="s">
        <v>10646</v>
      </c>
      <c r="D59" s="59" t="s">
        <v>2070</v>
      </c>
      <c r="E59" s="59" t="s">
        <v>9885</v>
      </c>
      <c r="F59" s="59" t="s">
        <v>9886</v>
      </c>
      <c r="G59" s="59" t="s">
        <v>7838</v>
      </c>
      <c r="H59" s="59" t="s">
        <v>2071</v>
      </c>
      <c r="I59" s="59" t="s">
        <v>10340</v>
      </c>
      <c r="J59" s="59" t="s">
        <v>6369</v>
      </c>
      <c r="K59" s="121" t="s">
        <v>9837</v>
      </c>
      <c r="L59" s="82" t="str">
        <f t="shared" si="2"/>
        <v>04110</v>
      </c>
      <c r="M59" s="70" t="s">
        <v>9827</v>
      </c>
      <c r="N59" s="59" t="s">
        <v>2707</v>
      </c>
      <c r="O59" s="59" t="str">
        <f>N58</f>
        <v>0411008</v>
      </c>
      <c r="P59" s="59" t="s">
        <v>5897</v>
      </c>
      <c r="Q59" s="59" t="s">
        <v>5897</v>
      </c>
      <c r="R59" s="70" t="s">
        <v>10736</v>
      </c>
      <c r="S59" s="70" t="e">
        <v>#N/A</v>
      </c>
      <c r="T59" s="70" t="s">
        <v>10724</v>
      </c>
      <c r="U59" s="70" t="s">
        <v>9917</v>
      </c>
      <c r="V59" s="164" t="s">
        <v>9918</v>
      </c>
      <c r="W59" s="164" t="s">
        <v>10737</v>
      </c>
      <c r="X59" s="171">
        <v>46066</v>
      </c>
      <c r="Y59" s="70" t="s">
        <v>1219</v>
      </c>
      <c r="Z59" s="70" t="s">
        <v>1028</v>
      </c>
      <c r="AA59" s="82" t="s">
        <v>3414</v>
      </c>
      <c r="AB59" s="70" t="s">
        <v>1171</v>
      </c>
      <c r="AC59" s="70" t="s">
        <v>10816</v>
      </c>
      <c r="AD59" s="59" t="s">
        <v>1210</v>
      </c>
      <c r="AE59" s="70" t="s">
        <v>10697</v>
      </c>
      <c r="AF59" s="70" t="s">
        <v>9948</v>
      </c>
      <c r="AG59" s="70">
        <v>2</v>
      </c>
      <c r="AH59" s="108" t="s">
        <v>6294</v>
      </c>
    </row>
    <row r="60" spans="1:34" ht="14.4" customHeight="1" x14ac:dyDescent="0.3">
      <c r="A60" s="59" t="str">
        <f t="shared" si="12"/>
        <v>GUJ01-PHR-MIO-01</v>
      </c>
      <c r="B60" s="59" t="s">
        <v>1216</v>
      </c>
      <c r="C60" s="59" t="s">
        <v>10646</v>
      </c>
      <c r="D60" s="59" t="s">
        <v>2070</v>
      </c>
      <c r="E60" s="59" t="s">
        <v>9885</v>
      </c>
      <c r="F60" s="59" t="s">
        <v>9886</v>
      </c>
      <c r="G60" s="59" t="s">
        <v>7838</v>
      </c>
      <c r="H60" s="59" t="s">
        <v>2072</v>
      </c>
      <c r="I60" s="59" t="s">
        <v>10372</v>
      </c>
      <c r="J60" s="59" t="s">
        <v>7662</v>
      </c>
      <c r="K60" s="121" t="s">
        <v>9837</v>
      </c>
      <c r="L60" s="82" t="str">
        <f t="shared" si="2"/>
        <v>0412001</v>
      </c>
      <c r="M60" s="70" t="s">
        <v>9827</v>
      </c>
      <c r="N60" s="59" t="s">
        <v>2479</v>
      </c>
      <c r="O60" s="59" t="str">
        <f t="shared" ref="O60:O65" si="14">N60</f>
        <v>0412001</v>
      </c>
      <c r="P60" s="59" t="s">
        <v>2900</v>
      </c>
      <c r="Q60" s="59" t="s">
        <v>2900</v>
      </c>
      <c r="R60" s="70" t="s">
        <v>10738</v>
      </c>
      <c r="S60" s="70" t="e">
        <v>#N/A</v>
      </c>
      <c r="T60" s="70" t="s">
        <v>10739</v>
      </c>
      <c r="U60" s="70" t="s">
        <v>9917</v>
      </c>
      <c r="V60" s="70" t="s">
        <v>9918</v>
      </c>
      <c r="W60" s="70" t="s">
        <v>801</v>
      </c>
      <c r="X60" s="171">
        <v>41617</v>
      </c>
      <c r="Y60" s="70" t="s">
        <v>1170</v>
      </c>
      <c r="Z60" s="70" t="s">
        <v>19</v>
      </c>
      <c r="AA60" s="82" t="s">
        <v>1162</v>
      </c>
      <c r="AB60" s="70" t="s">
        <v>1171</v>
      </c>
      <c r="AC60" s="70" t="s">
        <v>10816</v>
      </c>
      <c r="AD60" s="59" t="s">
        <v>2906</v>
      </c>
      <c r="AE60" s="70" t="s">
        <v>10747</v>
      </c>
      <c r="AF60" s="70" t="s">
        <v>10739</v>
      </c>
      <c r="AG60" s="70">
        <v>1</v>
      </c>
      <c r="AH60" s="108" t="s">
        <v>6293</v>
      </c>
    </row>
    <row r="61" spans="1:34" ht="14.4" customHeight="1" x14ac:dyDescent="0.3">
      <c r="A61" s="59" t="str">
        <f t="shared" si="12"/>
        <v>GUJ01-PHR-MIO-02</v>
      </c>
      <c r="B61" s="59" t="s">
        <v>1216</v>
      </c>
      <c r="C61" s="59" t="s">
        <v>10646</v>
      </c>
      <c r="D61" s="59" t="s">
        <v>2070</v>
      </c>
      <c r="E61" s="59" t="s">
        <v>9885</v>
      </c>
      <c r="F61" s="59" t="s">
        <v>9886</v>
      </c>
      <c r="G61" s="59" t="s">
        <v>7838</v>
      </c>
      <c r="H61" s="59" t="s">
        <v>2072</v>
      </c>
      <c r="I61" s="59" t="s">
        <v>10372</v>
      </c>
      <c r="J61" s="59" t="s">
        <v>7662</v>
      </c>
      <c r="K61" s="121" t="s">
        <v>9837</v>
      </c>
      <c r="L61" s="82" t="str">
        <f t="shared" si="2"/>
        <v>0412007</v>
      </c>
      <c r="M61" s="70" t="s">
        <v>9827</v>
      </c>
      <c r="N61" s="82" t="s">
        <v>4394</v>
      </c>
      <c r="O61" s="59" t="str">
        <f t="shared" si="14"/>
        <v>0412007</v>
      </c>
      <c r="P61" s="59" t="s">
        <v>2901</v>
      </c>
      <c r="Q61" s="59" t="s">
        <v>2901</v>
      </c>
      <c r="R61" s="70" t="s">
        <v>10740</v>
      </c>
      <c r="S61" s="70" t="e">
        <v>#N/A</v>
      </c>
      <c r="T61" s="70" t="s">
        <v>10739</v>
      </c>
      <c r="U61" s="70" t="s">
        <v>9917</v>
      </c>
      <c r="V61" s="70" t="s">
        <v>9918</v>
      </c>
      <c r="W61" s="70" t="s">
        <v>7895</v>
      </c>
      <c r="X61" s="171">
        <v>45145</v>
      </c>
      <c r="Y61" s="70" t="s">
        <v>1170</v>
      </c>
      <c r="Z61" s="70" t="s">
        <v>19</v>
      </c>
      <c r="AA61" s="82" t="s">
        <v>1162</v>
      </c>
      <c r="AB61" s="70" t="s">
        <v>1171</v>
      </c>
      <c r="AC61" s="70" t="s">
        <v>10816</v>
      </c>
      <c r="AD61" s="59" t="s">
        <v>2906</v>
      </c>
      <c r="AE61" s="70" t="s">
        <v>10747</v>
      </c>
      <c r="AF61" s="70" t="s">
        <v>10739</v>
      </c>
      <c r="AG61" s="70">
        <v>1</v>
      </c>
      <c r="AH61" s="108" t="s">
        <v>6293</v>
      </c>
    </row>
    <row r="62" spans="1:34" ht="14.4" customHeight="1" x14ac:dyDescent="0.3">
      <c r="A62" s="59" t="str">
        <f t="shared" si="12"/>
        <v>GUJ01-PHR-MIO-03</v>
      </c>
      <c r="B62" s="59" t="s">
        <v>1216</v>
      </c>
      <c r="C62" s="59" t="s">
        <v>10646</v>
      </c>
      <c r="D62" s="59" t="s">
        <v>2070</v>
      </c>
      <c r="E62" s="59" t="s">
        <v>9885</v>
      </c>
      <c r="F62" s="59" t="s">
        <v>9886</v>
      </c>
      <c r="G62" s="59" t="s">
        <v>7838</v>
      </c>
      <c r="H62" s="59" t="s">
        <v>2072</v>
      </c>
      <c r="I62" s="59" t="s">
        <v>10372</v>
      </c>
      <c r="J62" s="59" t="s">
        <v>7662</v>
      </c>
      <c r="K62" s="121" t="s">
        <v>9837</v>
      </c>
      <c r="L62" s="82" t="str">
        <f t="shared" si="2"/>
        <v>0412003</v>
      </c>
      <c r="M62" s="70" t="s">
        <v>9827</v>
      </c>
      <c r="N62" s="59" t="s">
        <v>2481</v>
      </c>
      <c r="O62" s="59" t="str">
        <f t="shared" si="14"/>
        <v>0412003</v>
      </c>
      <c r="P62" s="59" t="s">
        <v>2902</v>
      </c>
      <c r="Q62" s="59" t="s">
        <v>2902</v>
      </c>
      <c r="R62" s="70" t="s">
        <v>10741</v>
      </c>
      <c r="S62" s="70" t="e">
        <v>#N/A</v>
      </c>
      <c r="T62" s="70" t="s">
        <v>10379</v>
      </c>
      <c r="U62" s="70" t="s">
        <v>9917</v>
      </c>
      <c r="V62" s="70" t="s">
        <v>9918</v>
      </c>
      <c r="W62" s="70" t="s">
        <v>10742</v>
      </c>
      <c r="X62" s="171">
        <v>46106</v>
      </c>
      <c r="Y62" s="70" t="s">
        <v>1170</v>
      </c>
      <c r="Z62" s="70" t="s">
        <v>19</v>
      </c>
      <c r="AA62" s="82" t="s">
        <v>1162</v>
      </c>
      <c r="AB62" s="70" t="s">
        <v>1171</v>
      </c>
      <c r="AC62" s="70" t="s">
        <v>10816</v>
      </c>
      <c r="AD62" s="59" t="s">
        <v>2906</v>
      </c>
      <c r="AE62" s="70" t="s">
        <v>10747</v>
      </c>
      <c r="AF62" s="70" t="s">
        <v>10739</v>
      </c>
      <c r="AG62" s="70">
        <v>1</v>
      </c>
      <c r="AH62" s="108" t="s">
        <v>6293</v>
      </c>
    </row>
    <row r="63" spans="1:34" ht="14.4" customHeight="1" x14ac:dyDescent="0.3">
      <c r="A63" s="59" t="str">
        <f t="shared" si="12"/>
        <v>GUJ01-PHR-MIO-04</v>
      </c>
      <c r="B63" s="59" t="s">
        <v>1216</v>
      </c>
      <c r="C63" s="59" t="s">
        <v>10646</v>
      </c>
      <c r="D63" s="59" t="s">
        <v>2070</v>
      </c>
      <c r="E63" s="59" t="s">
        <v>9885</v>
      </c>
      <c r="F63" s="59" t="s">
        <v>9886</v>
      </c>
      <c r="G63" s="59" t="s">
        <v>7838</v>
      </c>
      <c r="H63" s="59" t="s">
        <v>2072</v>
      </c>
      <c r="I63" s="59" t="s">
        <v>10372</v>
      </c>
      <c r="J63" s="59" t="s">
        <v>7662</v>
      </c>
      <c r="K63" s="121" t="s">
        <v>9837</v>
      </c>
      <c r="L63" s="82" t="str">
        <f t="shared" si="2"/>
        <v>0412002</v>
      </c>
      <c r="M63" s="70" t="s">
        <v>9827</v>
      </c>
      <c r="N63" s="82" t="s">
        <v>2480</v>
      </c>
      <c r="O63" s="59" t="str">
        <f t="shared" si="14"/>
        <v>0412002</v>
      </c>
      <c r="P63" s="59" t="s">
        <v>2903</v>
      </c>
      <c r="Q63" s="59" t="s">
        <v>2903</v>
      </c>
      <c r="R63" s="70" t="s">
        <v>10743</v>
      </c>
      <c r="S63" s="70" t="e">
        <v>#N/A</v>
      </c>
      <c r="T63" s="70" t="s">
        <v>10509</v>
      </c>
      <c r="U63" s="70" t="s">
        <v>9917</v>
      </c>
      <c r="V63" s="70" t="s">
        <v>9918</v>
      </c>
      <c r="W63" s="70" t="s">
        <v>10744</v>
      </c>
      <c r="X63" s="171">
        <v>46109</v>
      </c>
      <c r="Y63" s="70" t="s">
        <v>1170</v>
      </c>
      <c r="Z63" s="70" t="s">
        <v>19</v>
      </c>
      <c r="AA63" s="82" t="s">
        <v>1162</v>
      </c>
      <c r="AB63" s="70" t="s">
        <v>1171</v>
      </c>
      <c r="AC63" s="70" t="s">
        <v>10816</v>
      </c>
      <c r="AD63" s="59" t="s">
        <v>2906</v>
      </c>
      <c r="AE63" s="70" t="s">
        <v>10747</v>
      </c>
      <c r="AF63" s="70" t="s">
        <v>10739</v>
      </c>
      <c r="AG63" s="70">
        <v>1</v>
      </c>
      <c r="AH63" s="108" t="s">
        <v>6293</v>
      </c>
    </row>
    <row r="64" spans="1:34" ht="14.4" customHeight="1" x14ac:dyDescent="0.3">
      <c r="A64" s="59" t="str">
        <f t="shared" si="12"/>
        <v>GUJ01-PHR-MIO-05</v>
      </c>
      <c r="B64" s="59" t="s">
        <v>1216</v>
      </c>
      <c r="C64" s="59" t="s">
        <v>10646</v>
      </c>
      <c r="D64" s="59" t="s">
        <v>2070</v>
      </c>
      <c r="E64" s="59" t="s">
        <v>9885</v>
      </c>
      <c r="F64" s="59" t="s">
        <v>9886</v>
      </c>
      <c r="G64" s="59" t="s">
        <v>7838</v>
      </c>
      <c r="H64" s="59" t="s">
        <v>2072</v>
      </c>
      <c r="I64" s="59" t="s">
        <v>10372</v>
      </c>
      <c r="J64" s="59" t="s">
        <v>7662</v>
      </c>
      <c r="K64" s="121" t="s">
        <v>9837</v>
      </c>
      <c r="L64" s="82" t="str">
        <f t="shared" si="2"/>
        <v>0412008</v>
      </c>
      <c r="M64" s="70" t="s">
        <v>9827</v>
      </c>
      <c r="N64" s="82" t="s">
        <v>5494</v>
      </c>
      <c r="O64" s="59" t="str">
        <f t="shared" si="14"/>
        <v>0412008</v>
      </c>
      <c r="P64" s="59" t="s">
        <v>4378</v>
      </c>
      <c r="Q64" s="59" t="s">
        <v>4378</v>
      </c>
      <c r="R64" s="70" t="s">
        <v>10745</v>
      </c>
      <c r="S64" s="70" t="e">
        <v>#N/A</v>
      </c>
      <c r="T64" s="70" t="s">
        <v>10746</v>
      </c>
      <c r="U64" s="70" t="s">
        <v>9917</v>
      </c>
      <c r="V64" s="70" t="s">
        <v>9918</v>
      </c>
      <c r="W64" s="70" t="s">
        <v>5820</v>
      </c>
      <c r="X64" s="171">
        <v>44746</v>
      </c>
      <c r="Y64" s="70" t="s">
        <v>1170</v>
      </c>
      <c r="Z64" s="70" t="s">
        <v>19</v>
      </c>
      <c r="AA64" s="82" t="s">
        <v>1162</v>
      </c>
      <c r="AB64" s="70" t="s">
        <v>1171</v>
      </c>
      <c r="AC64" s="70" t="s">
        <v>10816</v>
      </c>
      <c r="AD64" s="59" t="s">
        <v>2906</v>
      </c>
      <c r="AE64" s="70" t="s">
        <v>10747</v>
      </c>
      <c r="AF64" s="70" t="s">
        <v>10739</v>
      </c>
      <c r="AG64" s="70">
        <v>1</v>
      </c>
      <c r="AH64" s="108" t="s">
        <v>6293</v>
      </c>
    </row>
    <row r="65" spans="1:34" ht="14.4" customHeight="1" x14ac:dyDescent="0.3">
      <c r="A65" s="59" t="str">
        <f t="shared" si="12"/>
        <v>GUJ01-PHR-MIO-00</v>
      </c>
      <c r="B65" s="59" t="s">
        <v>1216</v>
      </c>
      <c r="C65" s="59" t="s">
        <v>10646</v>
      </c>
      <c r="D65" s="59" t="s">
        <v>2070</v>
      </c>
      <c r="E65" s="59" t="s">
        <v>9885</v>
      </c>
      <c r="F65" s="59" t="s">
        <v>9886</v>
      </c>
      <c r="G65" s="59" t="s">
        <v>7838</v>
      </c>
      <c r="H65" s="59" t="s">
        <v>2072</v>
      </c>
      <c r="I65" s="59" t="s">
        <v>10372</v>
      </c>
      <c r="J65" s="59" t="s">
        <v>7662</v>
      </c>
      <c r="K65" s="121" t="s">
        <v>9837</v>
      </c>
      <c r="L65" s="82" t="str">
        <f t="shared" si="2"/>
        <v>0412006</v>
      </c>
      <c r="M65" s="70" t="s">
        <v>9827</v>
      </c>
      <c r="N65" s="59" t="s">
        <v>2989</v>
      </c>
      <c r="O65" s="59" t="str">
        <f t="shared" si="14"/>
        <v>0412006</v>
      </c>
      <c r="P65" s="59" t="s">
        <v>2905</v>
      </c>
      <c r="Q65" s="59" t="s">
        <v>2905</v>
      </c>
      <c r="R65" s="70" t="s">
        <v>10659</v>
      </c>
      <c r="S65" s="70" t="e">
        <v>#N/A</v>
      </c>
      <c r="T65" s="70" t="s">
        <v>10739</v>
      </c>
      <c r="U65" s="70" t="s">
        <v>9935</v>
      </c>
      <c r="V65" s="70" t="s">
        <v>9935</v>
      </c>
      <c r="W65" s="70" t="s">
        <v>9935</v>
      </c>
      <c r="X65" s="70" t="s">
        <v>9935</v>
      </c>
      <c r="Y65" s="70" t="s">
        <v>1170</v>
      </c>
      <c r="Z65" s="70" t="s">
        <v>19</v>
      </c>
      <c r="AA65" s="82" t="s">
        <v>1162</v>
      </c>
      <c r="AB65" s="70" t="s">
        <v>1171</v>
      </c>
      <c r="AC65" s="70" t="s">
        <v>10816</v>
      </c>
      <c r="AD65" s="59" t="s">
        <v>2906</v>
      </c>
      <c r="AE65" s="70" t="s">
        <v>10747</v>
      </c>
      <c r="AF65" s="70" t="s">
        <v>10739</v>
      </c>
      <c r="AG65" s="70">
        <v>0</v>
      </c>
      <c r="AH65" s="108" t="s">
        <v>5606</v>
      </c>
    </row>
    <row r="66" spans="1:34" ht="14.4" customHeight="1" x14ac:dyDescent="0.3">
      <c r="A66" s="59" t="str">
        <f t="shared" si="12"/>
        <v>GUJ01-PHR-ASM-01</v>
      </c>
      <c r="B66" s="59" t="s">
        <v>1216</v>
      </c>
      <c r="C66" s="59" t="s">
        <v>10646</v>
      </c>
      <c r="D66" s="59" t="s">
        <v>2070</v>
      </c>
      <c r="E66" s="59" t="s">
        <v>9885</v>
      </c>
      <c r="F66" s="59" t="s">
        <v>9886</v>
      </c>
      <c r="G66" s="59" t="s">
        <v>7838</v>
      </c>
      <c r="H66" s="59" t="s">
        <v>2072</v>
      </c>
      <c r="I66" s="59" t="s">
        <v>10372</v>
      </c>
      <c r="J66" s="59" t="s">
        <v>7662</v>
      </c>
      <c r="K66" s="121" t="s">
        <v>9837</v>
      </c>
      <c r="L66" s="82" t="str">
        <f t="shared" si="2"/>
        <v>04120</v>
      </c>
      <c r="M66" s="70" t="s">
        <v>9827</v>
      </c>
      <c r="N66" s="59" t="s">
        <v>2709</v>
      </c>
      <c r="O66" s="59" t="str">
        <f>N65</f>
        <v>0412006</v>
      </c>
      <c r="P66" s="59" t="s">
        <v>2906</v>
      </c>
      <c r="Q66" s="59" t="s">
        <v>2906</v>
      </c>
      <c r="R66" s="70" t="s">
        <v>10747</v>
      </c>
      <c r="S66" s="70" t="e">
        <v>#N/A</v>
      </c>
      <c r="T66" s="70" t="s">
        <v>10739</v>
      </c>
      <c r="U66" s="70" t="s">
        <v>9917</v>
      </c>
      <c r="V66" s="70" t="s">
        <v>9918</v>
      </c>
      <c r="W66" s="70" t="s">
        <v>10748</v>
      </c>
      <c r="X66" s="171">
        <v>46020</v>
      </c>
      <c r="Y66" s="70" t="s">
        <v>1219</v>
      </c>
      <c r="Z66" s="70" t="s">
        <v>1028</v>
      </c>
      <c r="AA66" s="82" t="s">
        <v>3414</v>
      </c>
      <c r="AB66" s="70" t="s">
        <v>1171</v>
      </c>
      <c r="AC66" s="70" t="s">
        <v>10816</v>
      </c>
      <c r="AD66" s="59" t="s">
        <v>1210</v>
      </c>
      <c r="AE66" s="70" t="s">
        <v>10697</v>
      </c>
      <c r="AF66" s="70" t="s">
        <v>9948</v>
      </c>
      <c r="AG66" s="70">
        <v>2</v>
      </c>
      <c r="AH66" s="108" t="s">
        <v>6294</v>
      </c>
    </row>
    <row r="67" spans="1:34" ht="14.4" customHeight="1" x14ac:dyDescent="0.3">
      <c r="A67" s="59" t="str">
        <f>Q67</f>
        <v>CNT-A-PHR-RSM-01</v>
      </c>
      <c r="B67" s="59" t="s">
        <v>1216</v>
      </c>
      <c r="C67" s="59" t="s">
        <v>10646</v>
      </c>
      <c r="D67" s="59" t="s">
        <v>2070</v>
      </c>
      <c r="E67" s="59" t="s">
        <v>9885</v>
      </c>
      <c r="F67" s="59" t="s">
        <v>9886</v>
      </c>
      <c r="G67" s="59" t="s">
        <v>7838</v>
      </c>
      <c r="H67" s="59" t="s">
        <v>9887</v>
      </c>
      <c r="I67" s="59" t="s">
        <v>9888</v>
      </c>
      <c r="J67" s="59" t="s">
        <v>9889</v>
      </c>
      <c r="K67" s="121" t="s">
        <v>9837</v>
      </c>
      <c r="L67" s="82" t="str">
        <f t="shared" ref="L67:L130" si="15">N67</f>
        <v>04</v>
      </c>
      <c r="M67" s="70" t="s">
        <v>9827</v>
      </c>
      <c r="N67" s="82" t="s">
        <v>2486</v>
      </c>
      <c r="O67" s="59" t="str">
        <f>N67</f>
        <v>04</v>
      </c>
      <c r="P67" s="59" t="s">
        <v>1210</v>
      </c>
      <c r="Q67" s="59" t="s">
        <v>1210</v>
      </c>
      <c r="R67" s="70" t="s">
        <v>10697</v>
      </c>
      <c r="S67" s="70" t="e">
        <v>#N/A</v>
      </c>
      <c r="T67" s="70" t="s">
        <v>9948</v>
      </c>
      <c r="U67" s="70" t="s">
        <v>9917</v>
      </c>
      <c r="V67" s="164" t="s">
        <v>9918</v>
      </c>
      <c r="W67" s="164" t="s">
        <v>10698</v>
      </c>
      <c r="X67" s="171">
        <v>46002</v>
      </c>
      <c r="Y67" s="70" t="s">
        <v>1806</v>
      </c>
      <c r="Z67" s="70" t="s">
        <v>1146</v>
      </c>
      <c r="AA67" s="82" t="s">
        <v>2488</v>
      </c>
      <c r="AB67" s="70" t="s">
        <v>1171</v>
      </c>
      <c r="AC67" s="70" t="s">
        <v>10816</v>
      </c>
      <c r="AD67" s="70" t="s">
        <v>1211</v>
      </c>
      <c r="AE67" s="70" t="s">
        <v>10648</v>
      </c>
      <c r="AF67" s="70" t="s">
        <v>9884</v>
      </c>
      <c r="AG67" s="70">
        <v>3</v>
      </c>
      <c r="AH67" s="108" t="s">
        <v>1367</v>
      </c>
    </row>
    <row r="68" spans="1:34" ht="14.4" customHeight="1" x14ac:dyDescent="0.3">
      <c r="A68" s="59" t="str">
        <f t="shared" si="12"/>
        <v>FSD01-PHR-MIO-01</v>
      </c>
      <c r="B68" s="59" t="s">
        <v>1216</v>
      </c>
      <c r="C68" s="59" t="s">
        <v>10646</v>
      </c>
      <c r="D68" s="59" t="s">
        <v>1911</v>
      </c>
      <c r="E68" s="59" t="s">
        <v>9829</v>
      </c>
      <c r="F68" s="59" t="s">
        <v>9877</v>
      </c>
      <c r="G68" s="70" t="s">
        <v>5631</v>
      </c>
      <c r="H68" s="59" t="s">
        <v>2075</v>
      </c>
      <c r="I68" s="70" t="s">
        <v>10249</v>
      </c>
      <c r="J68" s="59" t="s">
        <v>6357</v>
      </c>
      <c r="K68" s="121" t="s">
        <v>9837</v>
      </c>
      <c r="L68" s="82" t="str">
        <f t="shared" si="15"/>
        <v>0510001</v>
      </c>
      <c r="M68" s="70" t="s">
        <v>9827</v>
      </c>
      <c r="N68" s="59" t="s">
        <v>2466</v>
      </c>
      <c r="O68" s="59" t="str">
        <f t="shared" ref="O68:O74" si="16">N68</f>
        <v>0510001</v>
      </c>
      <c r="P68" s="59" t="s">
        <v>2893</v>
      </c>
      <c r="Q68" s="59" t="s">
        <v>2893</v>
      </c>
      <c r="R68" s="70" t="s">
        <v>10751</v>
      </c>
      <c r="S68" s="70" t="e">
        <v>#N/A</v>
      </c>
      <c r="T68" s="70" t="s">
        <v>9946</v>
      </c>
      <c r="U68" s="70" t="s">
        <v>9917</v>
      </c>
      <c r="V68" s="164" t="s">
        <v>9918</v>
      </c>
      <c r="W68" s="164" t="s">
        <v>782</v>
      </c>
      <c r="X68" s="171">
        <v>42268</v>
      </c>
      <c r="Y68" s="70" t="s">
        <v>1170</v>
      </c>
      <c r="Z68" s="70" t="s">
        <v>19</v>
      </c>
      <c r="AA68" s="82" t="s">
        <v>1162</v>
      </c>
      <c r="AB68" s="70" t="s">
        <v>1171</v>
      </c>
      <c r="AC68" s="70" t="s">
        <v>10816</v>
      </c>
      <c r="AD68" s="59" t="s">
        <v>2924</v>
      </c>
      <c r="AE68" s="70" t="s">
        <v>10761</v>
      </c>
      <c r="AF68" s="70" t="s">
        <v>9946</v>
      </c>
      <c r="AG68" s="70">
        <v>1</v>
      </c>
      <c r="AH68" s="108" t="s">
        <v>6293</v>
      </c>
    </row>
    <row r="69" spans="1:34" ht="14.4" customHeight="1" x14ac:dyDescent="0.3">
      <c r="A69" s="59" t="str">
        <f t="shared" si="12"/>
        <v>FSD01-PHR-MIO-02</v>
      </c>
      <c r="B69" s="59" t="s">
        <v>1216</v>
      </c>
      <c r="C69" s="59" t="s">
        <v>10646</v>
      </c>
      <c r="D69" s="59" t="s">
        <v>1911</v>
      </c>
      <c r="E69" s="59" t="s">
        <v>9829</v>
      </c>
      <c r="F69" s="59" t="s">
        <v>9877</v>
      </c>
      <c r="G69" s="70" t="s">
        <v>5631</v>
      </c>
      <c r="H69" s="59" t="s">
        <v>2075</v>
      </c>
      <c r="I69" s="70" t="s">
        <v>10249</v>
      </c>
      <c r="J69" s="59" t="s">
        <v>6357</v>
      </c>
      <c r="K69" s="121" t="s">
        <v>9837</v>
      </c>
      <c r="L69" s="82" t="str">
        <f t="shared" si="15"/>
        <v>0510002</v>
      </c>
      <c r="M69" s="70" t="s">
        <v>9827</v>
      </c>
      <c r="N69" s="59" t="s">
        <v>2467</v>
      </c>
      <c r="O69" s="59" t="str">
        <f t="shared" si="16"/>
        <v>0510002</v>
      </c>
      <c r="P69" s="59" t="s">
        <v>2894</v>
      </c>
      <c r="Q69" s="59" t="s">
        <v>2894</v>
      </c>
      <c r="R69" s="70" t="s">
        <v>10752</v>
      </c>
      <c r="S69" s="70" t="e">
        <v>#N/A</v>
      </c>
      <c r="T69" s="70" t="s">
        <v>9946</v>
      </c>
      <c r="U69" s="70" t="s">
        <v>9917</v>
      </c>
      <c r="V69" s="164" t="s">
        <v>9918</v>
      </c>
      <c r="W69" s="164" t="s">
        <v>10753</v>
      </c>
      <c r="X69" s="171">
        <v>45658</v>
      </c>
      <c r="Y69" s="70" t="s">
        <v>1170</v>
      </c>
      <c r="Z69" s="70" t="s">
        <v>19</v>
      </c>
      <c r="AA69" s="82" t="s">
        <v>1162</v>
      </c>
      <c r="AB69" s="70" t="s">
        <v>1171</v>
      </c>
      <c r="AC69" s="70" t="s">
        <v>10816</v>
      </c>
      <c r="AD69" s="59" t="s">
        <v>2924</v>
      </c>
      <c r="AE69" s="70" t="s">
        <v>10761</v>
      </c>
      <c r="AF69" s="70" t="s">
        <v>9946</v>
      </c>
      <c r="AG69" s="70">
        <v>1</v>
      </c>
      <c r="AH69" s="108" t="s">
        <v>6293</v>
      </c>
    </row>
    <row r="70" spans="1:34" ht="14.4" customHeight="1" x14ac:dyDescent="0.3">
      <c r="A70" s="59" t="str">
        <f t="shared" si="12"/>
        <v>FSD01-PHR-MIO-03</v>
      </c>
      <c r="B70" s="59" t="s">
        <v>1216</v>
      </c>
      <c r="C70" s="59" t="s">
        <v>10646</v>
      </c>
      <c r="D70" s="59" t="s">
        <v>1911</v>
      </c>
      <c r="E70" s="59" t="s">
        <v>9829</v>
      </c>
      <c r="F70" s="59" t="s">
        <v>9877</v>
      </c>
      <c r="G70" s="70" t="s">
        <v>5631</v>
      </c>
      <c r="H70" s="59" t="s">
        <v>2075</v>
      </c>
      <c r="I70" s="70" t="s">
        <v>10249</v>
      </c>
      <c r="J70" s="59" t="s">
        <v>6357</v>
      </c>
      <c r="K70" s="121" t="s">
        <v>9837</v>
      </c>
      <c r="L70" s="82" t="str">
        <f t="shared" si="15"/>
        <v>0510004</v>
      </c>
      <c r="M70" s="70" t="s">
        <v>9827</v>
      </c>
      <c r="N70" s="59" t="s">
        <v>2469</v>
      </c>
      <c r="O70" s="59" t="str">
        <f t="shared" si="16"/>
        <v>0510004</v>
      </c>
      <c r="P70" s="59" t="s">
        <v>2896</v>
      </c>
      <c r="Q70" s="59" t="s">
        <v>2896</v>
      </c>
      <c r="R70" s="70" t="s">
        <v>10754</v>
      </c>
      <c r="S70" s="70" t="e">
        <v>#N/A</v>
      </c>
      <c r="T70" s="70" t="s">
        <v>10276</v>
      </c>
      <c r="U70" s="70" t="s">
        <v>9917</v>
      </c>
      <c r="V70" s="164" t="s">
        <v>9918</v>
      </c>
      <c r="W70" s="164" t="s">
        <v>2987</v>
      </c>
      <c r="X70" s="171">
        <v>44383</v>
      </c>
      <c r="Y70" s="70" t="s">
        <v>1170</v>
      </c>
      <c r="Z70" s="70" t="s">
        <v>19</v>
      </c>
      <c r="AA70" s="82" t="s">
        <v>1162</v>
      </c>
      <c r="AB70" s="70" t="s">
        <v>1171</v>
      </c>
      <c r="AC70" s="70" t="s">
        <v>10816</v>
      </c>
      <c r="AD70" s="59" t="s">
        <v>2924</v>
      </c>
      <c r="AE70" s="70" t="s">
        <v>10761</v>
      </c>
      <c r="AF70" s="70" t="s">
        <v>9946</v>
      </c>
      <c r="AG70" s="70">
        <v>1</v>
      </c>
      <c r="AH70" s="108" t="s">
        <v>6293</v>
      </c>
    </row>
    <row r="71" spans="1:34" ht="14.4" customHeight="1" x14ac:dyDescent="0.3">
      <c r="A71" s="59" t="str">
        <f t="shared" si="12"/>
        <v>FSD01-PHR-MIO-04</v>
      </c>
      <c r="B71" s="59" t="s">
        <v>1216</v>
      </c>
      <c r="C71" s="59" t="s">
        <v>10646</v>
      </c>
      <c r="D71" s="59" t="s">
        <v>1911</v>
      </c>
      <c r="E71" s="59" t="s">
        <v>9829</v>
      </c>
      <c r="F71" s="59" t="s">
        <v>9877</v>
      </c>
      <c r="G71" s="70" t="s">
        <v>5631</v>
      </c>
      <c r="H71" s="59" t="s">
        <v>2075</v>
      </c>
      <c r="I71" s="70" t="s">
        <v>10249</v>
      </c>
      <c r="J71" s="59" t="s">
        <v>6357</v>
      </c>
      <c r="K71" s="121" t="s">
        <v>9837</v>
      </c>
      <c r="L71" s="82" t="str">
        <f t="shared" si="15"/>
        <v>0510008</v>
      </c>
      <c r="M71" s="70" t="s">
        <v>9827</v>
      </c>
      <c r="N71" s="59" t="s">
        <v>5493</v>
      </c>
      <c r="O71" s="59" t="str">
        <f t="shared" si="16"/>
        <v>0510008</v>
      </c>
      <c r="P71" s="59" t="s">
        <v>3568</v>
      </c>
      <c r="Q71" s="59" t="s">
        <v>3568</v>
      </c>
      <c r="R71" s="70" t="s">
        <v>10755</v>
      </c>
      <c r="S71" s="70" t="e">
        <v>#N/A</v>
      </c>
      <c r="T71" s="70" t="s">
        <v>10756</v>
      </c>
      <c r="U71" s="70" t="s">
        <v>9917</v>
      </c>
      <c r="V71" s="164" t="s">
        <v>9938</v>
      </c>
      <c r="W71" s="164" t="s">
        <v>9938</v>
      </c>
      <c r="X71" s="171" t="s">
        <v>9939</v>
      </c>
      <c r="Y71" s="70" t="s">
        <v>1170</v>
      </c>
      <c r="Z71" s="70" t="s">
        <v>19</v>
      </c>
      <c r="AA71" s="82" t="s">
        <v>1162</v>
      </c>
      <c r="AB71" s="70" t="s">
        <v>1171</v>
      </c>
      <c r="AC71" s="70" t="s">
        <v>10816</v>
      </c>
      <c r="AD71" s="59" t="s">
        <v>2924</v>
      </c>
      <c r="AE71" s="70" t="s">
        <v>10761</v>
      </c>
      <c r="AF71" s="70" t="s">
        <v>9946</v>
      </c>
      <c r="AG71" s="70">
        <v>1</v>
      </c>
      <c r="AH71" s="108" t="s">
        <v>6293</v>
      </c>
    </row>
    <row r="72" spans="1:34" ht="14.4" customHeight="1" x14ac:dyDescent="0.3">
      <c r="A72" s="59" t="str">
        <f t="shared" si="12"/>
        <v>FSD01-PHR-MIO-05</v>
      </c>
      <c r="B72" s="59" t="s">
        <v>1216</v>
      </c>
      <c r="C72" s="59" t="s">
        <v>10646</v>
      </c>
      <c r="D72" s="59" t="s">
        <v>1911</v>
      </c>
      <c r="E72" s="59" t="s">
        <v>9829</v>
      </c>
      <c r="F72" s="59" t="s">
        <v>9877</v>
      </c>
      <c r="G72" s="70" t="s">
        <v>5631</v>
      </c>
      <c r="H72" s="59" t="s">
        <v>2075</v>
      </c>
      <c r="I72" s="70" t="s">
        <v>10249</v>
      </c>
      <c r="J72" s="59" t="s">
        <v>6357</v>
      </c>
      <c r="K72" s="121" t="s">
        <v>9837</v>
      </c>
      <c r="L72" s="82" t="str">
        <f t="shared" si="15"/>
        <v>0512007</v>
      </c>
      <c r="M72" s="70" t="s">
        <v>9827</v>
      </c>
      <c r="N72" s="82" t="s">
        <v>8012</v>
      </c>
      <c r="O72" s="59" t="str">
        <f t="shared" si="16"/>
        <v>0512007</v>
      </c>
      <c r="P72" s="59" t="s">
        <v>3569</v>
      </c>
      <c r="Q72" s="59" t="s">
        <v>3569</v>
      </c>
      <c r="R72" s="70" t="s">
        <v>10757</v>
      </c>
      <c r="S72" s="70" t="e">
        <v>#N/A</v>
      </c>
      <c r="T72" s="70" t="s">
        <v>10758</v>
      </c>
      <c r="U72" s="70" t="s">
        <v>9917</v>
      </c>
      <c r="V72" s="164" t="s">
        <v>9918</v>
      </c>
      <c r="W72" s="164" t="s">
        <v>10759</v>
      </c>
      <c r="X72" s="171">
        <v>45895</v>
      </c>
      <c r="Y72" s="70" t="s">
        <v>1170</v>
      </c>
      <c r="Z72" s="70" t="s">
        <v>19</v>
      </c>
      <c r="AA72" s="82" t="s">
        <v>1162</v>
      </c>
      <c r="AB72" s="70" t="s">
        <v>1171</v>
      </c>
      <c r="AC72" s="70" t="s">
        <v>10816</v>
      </c>
      <c r="AD72" s="59" t="s">
        <v>2924</v>
      </c>
      <c r="AE72" s="70" t="s">
        <v>10761</v>
      </c>
      <c r="AF72" s="70" t="s">
        <v>9946</v>
      </c>
      <c r="AG72" s="70">
        <v>1</v>
      </c>
      <c r="AH72" s="108" t="s">
        <v>6293</v>
      </c>
    </row>
    <row r="73" spans="1:34" ht="14.4" customHeight="1" x14ac:dyDescent="0.3">
      <c r="A73" s="59" t="str">
        <f t="shared" si="12"/>
        <v>FSD01-PHR-PS-01</v>
      </c>
      <c r="B73" s="59" t="s">
        <v>1216</v>
      </c>
      <c r="C73" s="59" t="s">
        <v>10646</v>
      </c>
      <c r="D73" s="59" t="s">
        <v>1911</v>
      </c>
      <c r="E73" s="59" t="s">
        <v>9829</v>
      </c>
      <c r="F73" s="59" t="s">
        <v>9877</v>
      </c>
      <c r="G73" s="70" t="s">
        <v>5631</v>
      </c>
      <c r="H73" s="59" t="s">
        <v>2075</v>
      </c>
      <c r="I73" s="70" t="s">
        <v>10249</v>
      </c>
      <c r="J73" s="59" t="s">
        <v>6357</v>
      </c>
      <c r="K73" s="121" t="s">
        <v>9837</v>
      </c>
      <c r="L73" s="82" t="str">
        <f t="shared" si="15"/>
        <v>0510009</v>
      </c>
      <c r="M73" s="70" t="s">
        <v>9827</v>
      </c>
      <c r="N73" s="82" t="s">
        <v>6283</v>
      </c>
      <c r="O73" s="59" t="str">
        <f t="shared" si="16"/>
        <v>0510009</v>
      </c>
      <c r="P73" s="59" t="s">
        <v>6277</v>
      </c>
      <c r="Q73" s="59" t="s">
        <v>6277</v>
      </c>
      <c r="R73" s="70" t="s">
        <v>10760</v>
      </c>
      <c r="S73" s="70" t="e">
        <v>#N/A</v>
      </c>
      <c r="T73" s="70" t="s">
        <v>9946</v>
      </c>
      <c r="U73" s="70" t="s">
        <v>9917</v>
      </c>
      <c r="V73" s="164" t="s">
        <v>9918</v>
      </c>
      <c r="W73" s="164" t="s">
        <v>6276</v>
      </c>
      <c r="X73" s="171">
        <v>44938</v>
      </c>
      <c r="Y73" s="70" t="s">
        <v>2073</v>
      </c>
      <c r="Z73" s="70" t="s">
        <v>6269</v>
      </c>
      <c r="AA73" s="82" t="s">
        <v>1162</v>
      </c>
      <c r="AB73" s="70" t="s">
        <v>1171</v>
      </c>
      <c r="AC73" s="70" t="s">
        <v>10816</v>
      </c>
      <c r="AD73" s="59" t="s">
        <v>2924</v>
      </c>
      <c r="AE73" s="70" t="s">
        <v>10761</v>
      </c>
      <c r="AF73" s="70" t="s">
        <v>9946</v>
      </c>
      <c r="AG73" s="70">
        <v>1</v>
      </c>
      <c r="AH73" s="108" t="s">
        <v>6293</v>
      </c>
    </row>
    <row r="74" spans="1:34" ht="14.4" customHeight="1" x14ac:dyDescent="0.3">
      <c r="A74" s="59" t="str">
        <f t="shared" si="12"/>
        <v>FSD01-PHR-MIO-00</v>
      </c>
      <c r="B74" s="59" t="s">
        <v>1216</v>
      </c>
      <c r="C74" s="59" t="s">
        <v>10646</v>
      </c>
      <c r="D74" s="59" t="s">
        <v>1911</v>
      </c>
      <c r="E74" s="59" t="s">
        <v>9829</v>
      </c>
      <c r="F74" s="59" t="s">
        <v>9877</v>
      </c>
      <c r="G74" s="70" t="s">
        <v>5631</v>
      </c>
      <c r="H74" s="59" t="s">
        <v>2075</v>
      </c>
      <c r="I74" s="70" t="s">
        <v>10249</v>
      </c>
      <c r="J74" s="59" t="s">
        <v>6357</v>
      </c>
      <c r="K74" s="121" t="s">
        <v>9837</v>
      </c>
      <c r="L74" s="82" t="str">
        <f t="shared" si="15"/>
        <v>0510007</v>
      </c>
      <c r="M74" s="70" t="s">
        <v>9827</v>
      </c>
      <c r="N74" s="59" t="s">
        <v>2988</v>
      </c>
      <c r="O74" s="59" t="str">
        <f t="shared" si="16"/>
        <v>0510007</v>
      </c>
      <c r="P74" s="59" t="s">
        <v>2923</v>
      </c>
      <c r="Q74" s="59" t="s">
        <v>2923</v>
      </c>
      <c r="R74" s="70" t="s">
        <v>10659</v>
      </c>
      <c r="S74" s="70" t="e">
        <v>#N/A</v>
      </c>
      <c r="T74" s="70" t="s">
        <v>9946</v>
      </c>
      <c r="U74" s="70" t="s">
        <v>9935</v>
      </c>
      <c r="V74" s="70" t="s">
        <v>9935</v>
      </c>
      <c r="W74" s="70" t="s">
        <v>9935</v>
      </c>
      <c r="X74" s="70" t="s">
        <v>9935</v>
      </c>
      <c r="Y74" s="70" t="s">
        <v>1170</v>
      </c>
      <c r="Z74" s="70" t="s">
        <v>19</v>
      </c>
      <c r="AA74" s="82" t="s">
        <v>1162</v>
      </c>
      <c r="AB74" s="70" t="s">
        <v>1171</v>
      </c>
      <c r="AC74" s="70" t="s">
        <v>10816</v>
      </c>
      <c r="AD74" s="59" t="s">
        <v>2924</v>
      </c>
      <c r="AE74" s="70" t="s">
        <v>10761</v>
      </c>
      <c r="AF74" s="70" t="s">
        <v>9946</v>
      </c>
      <c r="AG74" s="70">
        <v>0</v>
      </c>
      <c r="AH74" s="108" t="s">
        <v>5606</v>
      </c>
    </row>
    <row r="75" spans="1:34" ht="14.4" customHeight="1" x14ac:dyDescent="0.3">
      <c r="A75" s="59" t="str">
        <f t="shared" si="12"/>
        <v>FSD01-PHR-ASM-01</v>
      </c>
      <c r="B75" s="59" t="s">
        <v>1216</v>
      </c>
      <c r="C75" s="59" t="s">
        <v>10646</v>
      </c>
      <c r="D75" s="59" t="s">
        <v>1911</v>
      </c>
      <c r="E75" s="59" t="s">
        <v>9829</v>
      </c>
      <c r="F75" s="59" t="s">
        <v>9877</v>
      </c>
      <c r="G75" s="70" t="s">
        <v>5631</v>
      </c>
      <c r="H75" s="59" t="s">
        <v>2075</v>
      </c>
      <c r="I75" s="70" t="s">
        <v>10249</v>
      </c>
      <c r="J75" s="59" t="s">
        <v>6357</v>
      </c>
      <c r="K75" s="121" t="s">
        <v>9837</v>
      </c>
      <c r="L75" s="82" t="str">
        <f t="shared" si="15"/>
        <v>05100</v>
      </c>
      <c r="M75" s="70" t="s">
        <v>9827</v>
      </c>
      <c r="N75" s="59" t="s">
        <v>2700</v>
      </c>
      <c r="O75" s="59" t="str">
        <f>N74</f>
        <v>0510007</v>
      </c>
      <c r="P75" s="59" t="s">
        <v>2924</v>
      </c>
      <c r="Q75" s="59" t="s">
        <v>2924</v>
      </c>
      <c r="R75" s="70" t="s">
        <v>10761</v>
      </c>
      <c r="S75" s="70" t="e">
        <v>#N/A</v>
      </c>
      <c r="T75" s="70" t="s">
        <v>9946</v>
      </c>
      <c r="U75" s="70" t="s">
        <v>9917</v>
      </c>
      <c r="V75" s="164" t="s">
        <v>9918</v>
      </c>
      <c r="W75" s="164" t="s">
        <v>2985</v>
      </c>
      <c r="X75" s="171">
        <v>44320</v>
      </c>
      <c r="Y75" s="70" t="s">
        <v>1219</v>
      </c>
      <c r="Z75" s="70" t="s">
        <v>1028</v>
      </c>
      <c r="AA75" s="82" t="s">
        <v>3414</v>
      </c>
      <c r="AB75" s="70" t="s">
        <v>1171</v>
      </c>
      <c r="AC75" s="70" t="s">
        <v>10816</v>
      </c>
      <c r="AD75" s="59" t="s">
        <v>1743</v>
      </c>
      <c r="AE75" s="70" t="s">
        <v>10749</v>
      </c>
      <c r="AF75" s="70" t="s">
        <v>9955</v>
      </c>
      <c r="AG75" s="70">
        <v>2</v>
      </c>
      <c r="AH75" s="108" t="s">
        <v>6294</v>
      </c>
    </row>
    <row r="76" spans="1:34" ht="14.4" customHeight="1" x14ac:dyDescent="0.3">
      <c r="A76" s="59" t="str">
        <f t="shared" si="12"/>
        <v>SGD01-PHR-MIO-01</v>
      </c>
      <c r="B76" s="59" t="s">
        <v>1216</v>
      </c>
      <c r="C76" s="59" t="s">
        <v>10646</v>
      </c>
      <c r="D76" s="59" t="s">
        <v>1911</v>
      </c>
      <c r="E76" s="59" t="s">
        <v>9829</v>
      </c>
      <c r="F76" s="59" t="s">
        <v>9877</v>
      </c>
      <c r="G76" s="70" t="s">
        <v>5631</v>
      </c>
      <c r="H76" s="161" t="s">
        <v>1808</v>
      </c>
      <c r="I76" s="70" t="s">
        <v>10553</v>
      </c>
      <c r="J76" s="59" t="s">
        <v>6365</v>
      </c>
      <c r="K76" s="121" t="s">
        <v>9837</v>
      </c>
      <c r="L76" s="82" t="str">
        <f t="shared" si="15"/>
        <v>0510003</v>
      </c>
      <c r="M76" s="70" t="s">
        <v>9827</v>
      </c>
      <c r="N76" s="82" t="s">
        <v>2468</v>
      </c>
      <c r="O76" s="59" t="str">
        <f t="shared" ref="O76:O82" si="17">N76</f>
        <v>0510003</v>
      </c>
      <c r="P76" s="59" t="s">
        <v>2927</v>
      </c>
      <c r="Q76" s="59" t="s">
        <v>2927</v>
      </c>
      <c r="R76" s="70" t="s">
        <v>10762</v>
      </c>
      <c r="S76" s="70" t="e">
        <v>#N/A</v>
      </c>
      <c r="T76" s="70" t="s">
        <v>10565</v>
      </c>
      <c r="U76" s="70" t="s">
        <v>9917</v>
      </c>
      <c r="V76" s="164" t="s">
        <v>9938</v>
      </c>
      <c r="W76" s="164" t="s">
        <v>9938</v>
      </c>
      <c r="X76" s="171" t="s">
        <v>9939</v>
      </c>
      <c r="Y76" s="70" t="s">
        <v>1170</v>
      </c>
      <c r="Z76" s="70" t="s">
        <v>19</v>
      </c>
      <c r="AA76" s="82" t="s">
        <v>1162</v>
      </c>
      <c r="AB76" s="161" t="s">
        <v>1171</v>
      </c>
      <c r="AC76" s="70" t="s">
        <v>10816</v>
      </c>
      <c r="AD76" s="59" t="s">
        <v>2933</v>
      </c>
      <c r="AE76" s="70" t="s">
        <v>10771</v>
      </c>
      <c r="AF76" s="70" t="s">
        <v>10565</v>
      </c>
      <c r="AG76" s="70">
        <v>1</v>
      </c>
      <c r="AH76" s="108" t="s">
        <v>6293</v>
      </c>
    </row>
    <row r="77" spans="1:34" ht="14.4" customHeight="1" x14ac:dyDescent="0.3">
      <c r="A77" s="59" t="str">
        <f t="shared" si="12"/>
        <v>SGD01-PHR-MIO-03</v>
      </c>
      <c r="B77" s="59" t="s">
        <v>1216</v>
      </c>
      <c r="C77" s="59" t="s">
        <v>10646</v>
      </c>
      <c r="D77" s="59" t="s">
        <v>1911</v>
      </c>
      <c r="E77" s="59" t="s">
        <v>9829</v>
      </c>
      <c r="F77" s="59" t="s">
        <v>9877</v>
      </c>
      <c r="G77" s="70" t="s">
        <v>5631</v>
      </c>
      <c r="H77" s="161" t="s">
        <v>1808</v>
      </c>
      <c r="I77" s="70" t="s">
        <v>10553</v>
      </c>
      <c r="J77" s="59" t="s">
        <v>6365</v>
      </c>
      <c r="K77" s="121" t="s">
        <v>9837</v>
      </c>
      <c r="L77" s="82" t="str">
        <f t="shared" si="15"/>
        <v>0510006</v>
      </c>
      <c r="M77" s="70" t="s">
        <v>9827</v>
      </c>
      <c r="N77" s="59" t="s">
        <v>2471</v>
      </c>
      <c r="O77" s="59" t="str">
        <f t="shared" si="17"/>
        <v>0510006</v>
      </c>
      <c r="P77" s="59" t="s">
        <v>2925</v>
      </c>
      <c r="Q77" s="59" t="s">
        <v>2925</v>
      </c>
      <c r="R77" s="70" t="s">
        <v>10763</v>
      </c>
      <c r="S77" s="70" t="e">
        <v>#N/A</v>
      </c>
      <c r="T77" s="70" t="s">
        <v>10565</v>
      </c>
      <c r="U77" s="70" t="s">
        <v>9917</v>
      </c>
      <c r="V77" s="164" t="s">
        <v>9918</v>
      </c>
      <c r="W77" s="164" t="s">
        <v>7931</v>
      </c>
      <c r="X77" s="171">
        <v>45397</v>
      </c>
      <c r="Y77" s="70" t="s">
        <v>1170</v>
      </c>
      <c r="Z77" s="70" t="s">
        <v>19</v>
      </c>
      <c r="AA77" s="82" t="s">
        <v>1162</v>
      </c>
      <c r="AB77" s="161" t="s">
        <v>1171</v>
      </c>
      <c r="AC77" s="70" t="s">
        <v>10816</v>
      </c>
      <c r="AD77" s="59" t="s">
        <v>2933</v>
      </c>
      <c r="AE77" s="70" t="s">
        <v>10771</v>
      </c>
      <c r="AF77" s="70" t="s">
        <v>10565</v>
      </c>
      <c r="AG77" s="70">
        <v>1</v>
      </c>
      <c r="AH77" s="108" t="s">
        <v>6293</v>
      </c>
    </row>
    <row r="78" spans="1:34" ht="14.4" customHeight="1" x14ac:dyDescent="0.3">
      <c r="A78" s="59" t="str">
        <f t="shared" si="12"/>
        <v>SGD01-PHR-MIO-02</v>
      </c>
      <c r="B78" s="59" t="s">
        <v>1216</v>
      </c>
      <c r="C78" s="59" t="s">
        <v>10646</v>
      </c>
      <c r="D78" s="59" t="s">
        <v>1911</v>
      </c>
      <c r="E78" s="59" t="s">
        <v>9829</v>
      </c>
      <c r="F78" s="59" t="s">
        <v>9877</v>
      </c>
      <c r="G78" s="70" t="s">
        <v>5631</v>
      </c>
      <c r="H78" s="161" t="s">
        <v>1808</v>
      </c>
      <c r="I78" s="70" t="s">
        <v>10553</v>
      </c>
      <c r="J78" s="59" t="s">
        <v>6365</v>
      </c>
      <c r="K78" s="121" t="s">
        <v>9837</v>
      </c>
      <c r="L78" s="82" t="str">
        <f t="shared" si="15"/>
        <v>0510005</v>
      </c>
      <c r="M78" s="70" t="s">
        <v>9827</v>
      </c>
      <c r="N78" s="59" t="s">
        <v>2470</v>
      </c>
      <c r="O78" s="59" t="str">
        <f t="shared" si="17"/>
        <v>0510005</v>
      </c>
      <c r="P78" s="59" t="s">
        <v>2928</v>
      </c>
      <c r="Q78" s="59" t="s">
        <v>2928</v>
      </c>
      <c r="R78" s="70" t="s">
        <v>10764</v>
      </c>
      <c r="S78" s="70" t="e">
        <v>#N/A</v>
      </c>
      <c r="T78" s="70" t="s">
        <v>10568</v>
      </c>
      <c r="U78" s="70" t="s">
        <v>9917</v>
      </c>
      <c r="V78" s="164" t="s">
        <v>9918</v>
      </c>
      <c r="W78" s="164" t="s">
        <v>10765</v>
      </c>
      <c r="X78" s="171">
        <v>46105</v>
      </c>
      <c r="Y78" s="70" t="s">
        <v>1170</v>
      </c>
      <c r="Z78" s="70" t="s">
        <v>19</v>
      </c>
      <c r="AA78" s="82" t="s">
        <v>1162</v>
      </c>
      <c r="AB78" s="161" t="s">
        <v>1171</v>
      </c>
      <c r="AC78" s="70" t="s">
        <v>10816</v>
      </c>
      <c r="AD78" s="59" t="s">
        <v>2933</v>
      </c>
      <c r="AE78" s="70" t="s">
        <v>10771</v>
      </c>
      <c r="AF78" s="70" t="s">
        <v>10565</v>
      </c>
      <c r="AG78" s="70">
        <v>1</v>
      </c>
      <c r="AH78" s="108" t="s">
        <v>6293</v>
      </c>
    </row>
    <row r="79" spans="1:34" ht="14.4" customHeight="1" x14ac:dyDescent="0.3">
      <c r="A79" s="59" t="str">
        <f t="shared" si="12"/>
        <v>SGD01-PHR-MIO-04</v>
      </c>
      <c r="B79" s="59" t="s">
        <v>1216</v>
      </c>
      <c r="C79" s="59" t="s">
        <v>10646</v>
      </c>
      <c r="D79" s="59" t="s">
        <v>1911</v>
      </c>
      <c r="E79" s="59" t="s">
        <v>9829</v>
      </c>
      <c r="F79" s="59" t="s">
        <v>9877</v>
      </c>
      <c r="G79" s="70" t="s">
        <v>5631</v>
      </c>
      <c r="H79" s="161" t="s">
        <v>1808</v>
      </c>
      <c r="I79" s="70" t="s">
        <v>10553</v>
      </c>
      <c r="J79" s="59" t="s">
        <v>6365</v>
      </c>
      <c r="K79" s="121" t="s">
        <v>9837</v>
      </c>
      <c r="L79" s="82" t="str">
        <f t="shared" si="15"/>
        <v>0513002</v>
      </c>
      <c r="M79" s="70" t="s">
        <v>9827</v>
      </c>
      <c r="N79" s="82" t="s">
        <v>5511</v>
      </c>
      <c r="O79" s="59" t="str">
        <f t="shared" si="17"/>
        <v>0513002</v>
      </c>
      <c r="P79" s="59" t="s">
        <v>2930</v>
      </c>
      <c r="Q79" s="59" t="s">
        <v>2930</v>
      </c>
      <c r="R79" s="70" t="s">
        <v>10766</v>
      </c>
      <c r="S79" s="70" t="e">
        <v>#N/A</v>
      </c>
      <c r="T79" s="70" t="s">
        <v>324</v>
      </c>
      <c r="U79" s="70" t="s">
        <v>9917</v>
      </c>
      <c r="V79" s="164" t="s">
        <v>9918</v>
      </c>
      <c r="W79" s="164" t="s">
        <v>7932</v>
      </c>
      <c r="X79" s="171">
        <v>45378</v>
      </c>
      <c r="Y79" s="70" t="s">
        <v>1170</v>
      </c>
      <c r="Z79" s="70" t="s">
        <v>19</v>
      </c>
      <c r="AA79" s="82" t="s">
        <v>1162</v>
      </c>
      <c r="AB79" s="161" t="s">
        <v>1171</v>
      </c>
      <c r="AC79" s="70" t="s">
        <v>10816</v>
      </c>
      <c r="AD79" s="59" t="s">
        <v>2933</v>
      </c>
      <c r="AE79" s="70" t="s">
        <v>10771</v>
      </c>
      <c r="AF79" s="70" t="s">
        <v>10565</v>
      </c>
      <c r="AG79" s="70">
        <v>1</v>
      </c>
      <c r="AH79" s="108" t="s">
        <v>6293</v>
      </c>
    </row>
    <row r="80" spans="1:34" ht="14.4" customHeight="1" x14ac:dyDescent="0.3">
      <c r="A80" s="59" t="str">
        <f t="shared" si="12"/>
        <v>SGD01-PHR-MIO-05</v>
      </c>
      <c r="B80" s="59" t="s">
        <v>1216</v>
      </c>
      <c r="C80" s="59" t="s">
        <v>10646</v>
      </c>
      <c r="D80" s="59" t="s">
        <v>1911</v>
      </c>
      <c r="E80" s="59" t="s">
        <v>9829</v>
      </c>
      <c r="F80" s="59" t="s">
        <v>9877</v>
      </c>
      <c r="G80" s="70" t="s">
        <v>5631</v>
      </c>
      <c r="H80" s="161" t="s">
        <v>1808</v>
      </c>
      <c r="I80" s="70" t="s">
        <v>10553</v>
      </c>
      <c r="J80" s="59" t="s">
        <v>6365</v>
      </c>
      <c r="K80" s="121" t="s">
        <v>9837</v>
      </c>
      <c r="L80" s="82" t="str">
        <f t="shared" si="15"/>
        <v>0512005</v>
      </c>
      <c r="M80" s="70" t="s">
        <v>9827</v>
      </c>
      <c r="N80" s="82" t="s">
        <v>2455</v>
      </c>
      <c r="O80" s="59" t="str">
        <f t="shared" si="17"/>
        <v>0512005</v>
      </c>
      <c r="P80" s="59" t="s">
        <v>6696</v>
      </c>
      <c r="Q80" s="59" t="s">
        <v>6696</v>
      </c>
      <c r="R80" s="70" t="s">
        <v>10767</v>
      </c>
      <c r="S80" s="70" t="e">
        <v>#N/A</v>
      </c>
      <c r="T80" s="70" t="s">
        <v>5460</v>
      </c>
      <c r="U80" s="70" t="s">
        <v>9917</v>
      </c>
      <c r="V80" s="164" t="s">
        <v>9918</v>
      </c>
      <c r="W80" s="164" t="s">
        <v>10768</v>
      </c>
      <c r="X80" s="171">
        <v>45936</v>
      </c>
      <c r="Y80" s="70" t="s">
        <v>1170</v>
      </c>
      <c r="Z80" s="70" t="s">
        <v>19</v>
      </c>
      <c r="AA80" s="82" t="s">
        <v>1162</v>
      </c>
      <c r="AB80" s="161" t="s">
        <v>1171</v>
      </c>
      <c r="AC80" s="70" t="s">
        <v>10816</v>
      </c>
      <c r="AD80" s="59" t="s">
        <v>2933</v>
      </c>
      <c r="AE80" s="70" t="s">
        <v>10771</v>
      </c>
      <c r="AF80" s="70" t="s">
        <v>10565</v>
      </c>
      <c r="AG80" s="70">
        <v>1</v>
      </c>
      <c r="AH80" s="108" t="s">
        <v>6293</v>
      </c>
    </row>
    <row r="81" spans="1:34" ht="14.4" customHeight="1" x14ac:dyDescent="0.3">
      <c r="A81" s="59" t="str">
        <f t="shared" si="12"/>
        <v>SGD01-PHR-PS-01</v>
      </c>
      <c r="B81" s="59" t="s">
        <v>1216</v>
      </c>
      <c r="C81" s="59" t="s">
        <v>10646</v>
      </c>
      <c r="D81" s="59" t="s">
        <v>1911</v>
      </c>
      <c r="E81" s="59" t="s">
        <v>9829</v>
      </c>
      <c r="F81" s="59" t="s">
        <v>9877</v>
      </c>
      <c r="G81" s="70" t="s">
        <v>5631</v>
      </c>
      <c r="H81" s="161" t="s">
        <v>1808</v>
      </c>
      <c r="I81" s="70" t="s">
        <v>10553</v>
      </c>
      <c r="J81" s="59" t="s">
        <v>6365</v>
      </c>
      <c r="K81" s="121" t="s">
        <v>9837</v>
      </c>
      <c r="L81" s="82" t="str">
        <f t="shared" si="15"/>
        <v>0513003</v>
      </c>
      <c r="M81" s="70" t="s">
        <v>9827</v>
      </c>
      <c r="N81" s="82" t="s">
        <v>6281</v>
      </c>
      <c r="O81" s="59" t="str">
        <f t="shared" si="17"/>
        <v>0513003</v>
      </c>
      <c r="P81" s="59" t="s">
        <v>6279</v>
      </c>
      <c r="Q81" s="59" t="s">
        <v>6279</v>
      </c>
      <c r="R81" s="70" t="s">
        <v>10769</v>
      </c>
      <c r="S81" s="70" t="e">
        <v>#N/A</v>
      </c>
      <c r="T81" s="70" t="s">
        <v>10565</v>
      </c>
      <c r="U81" s="70" t="s">
        <v>9917</v>
      </c>
      <c r="V81" s="164" t="s">
        <v>9918</v>
      </c>
      <c r="W81" s="164" t="s">
        <v>10770</v>
      </c>
      <c r="X81" s="171">
        <v>46142</v>
      </c>
      <c r="Y81" s="70" t="s">
        <v>2073</v>
      </c>
      <c r="Z81" s="70" t="s">
        <v>6269</v>
      </c>
      <c r="AA81" s="82" t="s">
        <v>1162</v>
      </c>
      <c r="AB81" s="161" t="s">
        <v>1171</v>
      </c>
      <c r="AC81" s="70" t="s">
        <v>10816</v>
      </c>
      <c r="AD81" s="59" t="s">
        <v>2933</v>
      </c>
      <c r="AE81" s="70" t="s">
        <v>10771</v>
      </c>
      <c r="AF81" s="70" t="s">
        <v>10565</v>
      </c>
      <c r="AG81" s="70">
        <v>1</v>
      </c>
      <c r="AH81" s="108" t="s">
        <v>6293</v>
      </c>
    </row>
    <row r="82" spans="1:34" ht="14.4" customHeight="1" x14ac:dyDescent="0.3">
      <c r="A82" s="59" t="str">
        <f t="shared" si="12"/>
        <v>SGD01-PHR-MIO-00</v>
      </c>
      <c r="B82" s="59" t="s">
        <v>1216</v>
      </c>
      <c r="C82" s="59" t="s">
        <v>10646</v>
      </c>
      <c r="D82" s="59" t="s">
        <v>1911</v>
      </c>
      <c r="E82" s="59" t="s">
        <v>9829</v>
      </c>
      <c r="F82" s="59" t="s">
        <v>9877</v>
      </c>
      <c r="G82" s="70" t="s">
        <v>5631</v>
      </c>
      <c r="H82" s="161" t="s">
        <v>1808</v>
      </c>
      <c r="I82" s="70" t="s">
        <v>10553</v>
      </c>
      <c r="J82" s="59" t="s">
        <v>6365</v>
      </c>
      <c r="K82" s="121" t="s">
        <v>9837</v>
      </c>
      <c r="L82" s="82" t="str">
        <f t="shared" si="15"/>
        <v>0513001</v>
      </c>
      <c r="M82" s="70" t="s">
        <v>9827</v>
      </c>
      <c r="N82" s="59" t="s">
        <v>2997</v>
      </c>
      <c r="O82" s="59" t="str">
        <f t="shared" si="17"/>
        <v>0513001</v>
      </c>
      <c r="P82" s="59" t="s">
        <v>2932</v>
      </c>
      <c r="Q82" s="59" t="s">
        <v>2932</v>
      </c>
      <c r="R82" s="70" t="s">
        <v>10659</v>
      </c>
      <c r="S82" s="70" t="e">
        <v>#N/A</v>
      </c>
      <c r="T82" s="70" t="s">
        <v>10565</v>
      </c>
      <c r="U82" s="70" t="s">
        <v>9935</v>
      </c>
      <c r="V82" s="70" t="s">
        <v>9935</v>
      </c>
      <c r="W82" s="70" t="s">
        <v>9935</v>
      </c>
      <c r="X82" s="70" t="s">
        <v>9935</v>
      </c>
      <c r="Y82" s="70" t="s">
        <v>1170</v>
      </c>
      <c r="Z82" s="70" t="s">
        <v>19</v>
      </c>
      <c r="AA82" s="82" t="s">
        <v>1162</v>
      </c>
      <c r="AB82" s="161" t="s">
        <v>1171</v>
      </c>
      <c r="AC82" s="70" t="s">
        <v>10816</v>
      </c>
      <c r="AD82" s="59" t="s">
        <v>2933</v>
      </c>
      <c r="AE82" s="70" t="s">
        <v>10771</v>
      </c>
      <c r="AF82" s="70" t="s">
        <v>10565</v>
      </c>
      <c r="AG82" s="70">
        <v>0</v>
      </c>
      <c r="AH82" s="108" t="s">
        <v>5606</v>
      </c>
    </row>
    <row r="83" spans="1:34" ht="14.4" customHeight="1" x14ac:dyDescent="0.3">
      <c r="A83" s="59" t="str">
        <f t="shared" si="12"/>
        <v>SGD01-PHR-ASM-01</v>
      </c>
      <c r="B83" s="59" t="s">
        <v>1216</v>
      </c>
      <c r="C83" s="59" t="s">
        <v>10646</v>
      </c>
      <c r="D83" s="59" t="s">
        <v>1911</v>
      </c>
      <c r="E83" s="59" t="s">
        <v>9829</v>
      </c>
      <c r="F83" s="59" t="s">
        <v>9877</v>
      </c>
      <c r="G83" s="70" t="s">
        <v>5631</v>
      </c>
      <c r="H83" s="161" t="s">
        <v>1808</v>
      </c>
      <c r="I83" s="70" t="s">
        <v>10553</v>
      </c>
      <c r="J83" s="59" t="s">
        <v>6365</v>
      </c>
      <c r="K83" s="121" t="s">
        <v>9837</v>
      </c>
      <c r="L83" s="82" t="str">
        <f t="shared" si="15"/>
        <v>05130</v>
      </c>
      <c r="M83" s="70" t="s">
        <v>9827</v>
      </c>
      <c r="N83" s="59" t="s">
        <v>2945</v>
      </c>
      <c r="O83" s="59" t="str">
        <f>N82</f>
        <v>0513001</v>
      </c>
      <c r="P83" s="59" t="s">
        <v>2933</v>
      </c>
      <c r="Q83" s="59" t="s">
        <v>2933</v>
      </c>
      <c r="R83" s="70" t="s">
        <v>10771</v>
      </c>
      <c r="S83" s="70" t="e">
        <v>#N/A</v>
      </c>
      <c r="T83" s="70" t="s">
        <v>10565</v>
      </c>
      <c r="U83" s="70" t="s">
        <v>9917</v>
      </c>
      <c r="V83" s="164" t="s">
        <v>9918</v>
      </c>
      <c r="W83" s="164" t="s">
        <v>783</v>
      </c>
      <c r="X83" s="171">
        <v>41688</v>
      </c>
      <c r="Y83" s="70" t="s">
        <v>1219</v>
      </c>
      <c r="Z83" s="70" t="s">
        <v>1028</v>
      </c>
      <c r="AA83" s="82" t="s">
        <v>3414</v>
      </c>
      <c r="AB83" s="161" t="s">
        <v>1171</v>
      </c>
      <c r="AC83" s="70" t="s">
        <v>10816</v>
      </c>
      <c r="AD83" s="59" t="s">
        <v>1743</v>
      </c>
      <c r="AE83" s="70" t="s">
        <v>10749</v>
      </c>
      <c r="AF83" s="70" t="s">
        <v>9955</v>
      </c>
      <c r="AG83" s="70">
        <v>2</v>
      </c>
      <c r="AH83" s="108" t="s">
        <v>6294</v>
      </c>
    </row>
    <row r="84" spans="1:34" ht="14.4" customHeight="1" x14ac:dyDescent="0.3">
      <c r="A84" s="59" t="str">
        <f t="shared" si="12"/>
        <v>ISB01-PHR-MIO-01</v>
      </c>
      <c r="B84" s="59" t="s">
        <v>1216</v>
      </c>
      <c r="C84" s="59" t="s">
        <v>10646</v>
      </c>
      <c r="D84" s="59" t="s">
        <v>1911</v>
      </c>
      <c r="E84" s="59" t="s">
        <v>9829</v>
      </c>
      <c r="F84" s="59" t="s">
        <v>9877</v>
      </c>
      <c r="G84" s="70" t="s">
        <v>5631</v>
      </c>
      <c r="H84" s="59" t="s">
        <v>2867</v>
      </c>
      <c r="I84" s="70" t="s">
        <v>10474</v>
      </c>
      <c r="J84" s="59" t="s">
        <v>6364</v>
      </c>
      <c r="K84" s="59" t="s">
        <v>9841</v>
      </c>
      <c r="L84" s="82" t="str">
        <f t="shared" si="15"/>
        <v>0511001</v>
      </c>
      <c r="M84" s="70" t="s">
        <v>9827</v>
      </c>
      <c r="N84" s="82" t="s">
        <v>2457</v>
      </c>
      <c r="O84" s="59" t="str">
        <f t="shared" ref="O84:O93" si="18">N84</f>
        <v>0511001</v>
      </c>
      <c r="P84" s="59" t="s">
        <v>2908</v>
      </c>
      <c r="Q84" s="59" t="s">
        <v>2908</v>
      </c>
      <c r="R84" s="70" t="s">
        <v>10772</v>
      </c>
      <c r="S84" s="70" t="e">
        <v>#N/A</v>
      </c>
      <c r="T84" s="70" t="s">
        <v>9841</v>
      </c>
      <c r="U84" s="70" t="s">
        <v>9917</v>
      </c>
      <c r="V84" s="164" t="s">
        <v>9918</v>
      </c>
      <c r="W84" s="164" t="s">
        <v>7905</v>
      </c>
      <c r="X84" s="171">
        <v>45111</v>
      </c>
      <c r="Y84" s="70" t="s">
        <v>1170</v>
      </c>
      <c r="Z84" s="70" t="s">
        <v>19</v>
      </c>
      <c r="AA84" s="82" t="s">
        <v>1162</v>
      </c>
      <c r="AB84" s="70" t="s">
        <v>1171</v>
      </c>
      <c r="AC84" s="70" t="s">
        <v>10816</v>
      </c>
      <c r="AD84" s="59" t="s">
        <v>2913</v>
      </c>
      <c r="AE84" s="70" t="s">
        <v>10788</v>
      </c>
      <c r="AF84" s="70" t="s">
        <v>9841</v>
      </c>
      <c r="AG84" s="70">
        <v>1</v>
      </c>
      <c r="AH84" s="108" t="s">
        <v>6293</v>
      </c>
    </row>
    <row r="85" spans="1:34" ht="14.4" customHeight="1" x14ac:dyDescent="0.3">
      <c r="A85" s="59" t="str">
        <f t="shared" si="12"/>
        <v>ISB01-PHR-MIO-02</v>
      </c>
      <c r="B85" s="59" t="s">
        <v>1216</v>
      </c>
      <c r="C85" s="59" t="s">
        <v>10646</v>
      </c>
      <c r="D85" s="59" t="s">
        <v>1911</v>
      </c>
      <c r="E85" s="59" t="s">
        <v>9829</v>
      </c>
      <c r="F85" s="59" t="s">
        <v>9877</v>
      </c>
      <c r="G85" s="70" t="s">
        <v>5631</v>
      </c>
      <c r="H85" s="59" t="s">
        <v>2867</v>
      </c>
      <c r="I85" s="70" t="s">
        <v>10474</v>
      </c>
      <c r="J85" s="59" t="s">
        <v>6364</v>
      </c>
      <c r="K85" s="59" t="s">
        <v>9841</v>
      </c>
      <c r="L85" s="82" t="str">
        <f t="shared" si="15"/>
        <v>0511002</v>
      </c>
      <c r="M85" s="70" t="s">
        <v>9827</v>
      </c>
      <c r="N85" s="82" t="s">
        <v>2458</v>
      </c>
      <c r="O85" s="59" t="str">
        <f t="shared" si="18"/>
        <v>0511002</v>
      </c>
      <c r="P85" s="59" t="s">
        <v>2910</v>
      </c>
      <c r="Q85" s="59" t="s">
        <v>2910</v>
      </c>
      <c r="R85" s="70" t="s">
        <v>10773</v>
      </c>
      <c r="S85" s="70" t="e">
        <v>#N/A</v>
      </c>
      <c r="T85" s="70" t="s">
        <v>10534</v>
      </c>
      <c r="U85" s="70" t="s">
        <v>9917</v>
      </c>
      <c r="V85" s="164" t="s">
        <v>9918</v>
      </c>
      <c r="W85" s="164" t="s">
        <v>10774</v>
      </c>
      <c r="X85" s="172">
        <v>46128</v>
      </c>
      <c r="Y85" s="70" t="s">
        <v>1170</v>
      </c>
      <c r="Z85" s="70" t="s">
        <v>19</v>
      </c>
      <c r="AA85" s="82" t="s">
        <v>1162</v>
      </c>
      <c r="AB85" s="70" t="s">
        <v>1171</v>
      </c>
      <c r="AC85" s="70" t="s">
        <v>10816</v>
      </c>
      <c r="AD85" s="59" t="s">
        <v>2913</v>
      </c>
      <c r="AE85" s="70" t="s">
        <v>10788</v>
      </c>
      <c r="AF85" s="70" t="s">
        <v>9841</v>
      </c>
      <c r="AG85" s="70">
        <v>1</v>
      </c>
      <c r="AH85" s="108" t="s">
        <v>6293</v>
      </c>
    </row>
    <row r="86" spans="1:34" ht="14.4" customHeight="1" x14ac:dyDescent="0.3">
      <c r="A86" s="59" t="str">
        <f t="shared" si="12"/>
        <v>ISB01-PHR-MIO-03</v>
      </c>
      <c r="B86" s="59" t="s">
        <v>1216</v>
      </c>
      <c r="C86" s="59" t="s">
        <v>10646</v>
      </c>
      <c r="D86" s="59" t="s">
        <v>1911</v>
      </c>
      <c r="E86" s="59" t="s">
        <v>9829</v>
      </c>
      <c r="F86" s="59" t="s">
        <v>9877</v>
      </c>
      <c r="G86" s="70" t="s">
        <v>5631</v>
      </c>
      <c r="H86" s="59" t="s">
        <v>2867</v>
      </c>
      <c r="I86" s="70" t="s">
        <v>10474</v>
      </c>
      <c r="J86" s="59" t="s">
        <v>6364</v>
      </c>
      <c r="K86" s="59" t="s">
        <v>9841</v>
      </c>
      <c r="L86" s="82" t="str">
        <f t="shared" si="15"/>
        <v>0511003</v>
      </c>
      <c r="M86" s="70" t="s">
        <v>9827</v>
      </c>
      <c r="N86" s="82" t="s">
        <v>2459</v>
      </c>
      <c r="O86" s="59" t="str">
        <f t="shared" si="18"/>
        <v>0511003</v>
      </c>
      <c r="P86" s="59" t="s">
        <v>2911</v>
      </c>
      <c r="Q86" s="59" t="s">
        <v>2911</v>
      </c>
      <c r="R86" s="70" t="s">
        <v>10775</v>
      </c>
      <c r="S86" s="70" t="e">
        <v>#N/A</v>
      </c>
      <c r="T86" s="70" t="s">
        <v>10534</v>
      </c>
      <c r="U86" s="70" t="s">
        <v>9917</v>
      </c>
      <c r="V86" s="164" t="s">
        <v>9918</v>
      </c>
      <c r="W86" s="164" t="s">
        <v>10776</v>
      </c>
      <c r="X86" s="171">
        <v>46115</v>
      </c>
      <c r="Y86" s="70" t="s">
        <v>1170</v>
      </c>
      <c r="Z86" s="70" t="s">
        <v>19</v>
      </c>
      <c r="AA86" s="82" t="s">
        <v>1162</v>
      </c>
      <c r="AB86" s="70" t="s">
        <v>1171</v>
      </c>
      <c r="AC86" s="70" t="s">
        <v>10816</v>
      </c>
      <c r="AD86" s="59" t="s">
        <v>2913</v>
      </c>
      <c r="AE86" s="70" t="s">
        <v>10788</v>
      </c>
      <c r="AF86" s="70" t="s">
        <v>9841</v>
      </c>
      <c r="AG86" s="70">
        <v>1</v>
      </c>
      <c r="AH86" s="108" t="s">
        <v>6293</v>
      </c>
    </row>
    <row r="87" spans="1:34" ht="14.4" customHeight="1" x14ac:dyDescent="0.3">
      <c r="A87" s="59" t="str">
        <f t="shared" si="12"/>
        <v>ISB01-PHR-MIO-04</v>
      </c>
      <c r="B87" s="59" t="s">
        <v>1216</v>
      </c>
      <c r="C87" s="59" t="s">
        <v>10646</v>
      </c>
      <c r="D87" s="59" t="s">
        <v>1911</v>
      </c>
      <c r="E87" s="59" t="s">
        <v>9829</v>
      </c>
      <c r="F87" s="59" t="s">
        <v>9877</v>
      </c>
      <c r="G87" s="70" t="s">
        <v>5631</v>
      </c>
      <c r="H87" s="59" t="s">
        <v>2867</v>
      </c>
      <c r="I87" s="70" t="s">
        <v>10474</v>
      </c>
      <c r="J87" s="59" t="s">
        <v>6364</v>
      </c>
      <c r="K87" s="59" t="s">
        <v>9841</v>
      </c>
      <c r="L87" s="82" t="str">
        <f t="shared" si="15"/>
        <v>0511004</v>
      </c>
      <c r="M87" s="70" t="s">
        <v>9827</v>
      </c>
      <c r="N87" s="59" t="s">
        <v>2460</v>
      </c>
      <c r="O87" s="59" t="str">
        <f t="shared" si="18"/>
        <v>0511004</v>
      </c>
      <c r="P87" s="59" t="s">
        <v>5356</v>
      </c>
      <c r="Q87" s="59" t="s">
        <v>5356</v>
      </c>
      <c r="R87" s="70" t="s">
        <v>10777</v>
      </c>
      <c r="S87" s="70" t="e">
        <v>#N/A</v>
      </c>
      <c r="T87" s="70" t="s">
        <v>10778</v>
      </c>
      <c r="U87" s="70" t="s">
        <v>9917</v>
      </c>
      <c r="V87" s="164" t="s">
        <v>9918</v>
      </c>
      <c r="W87" s="164" t="s">
        <v>10779</v>
      </c>
      <c r="X87" s="171">
        <v>45818</v>
      </c>
      <c r="Y87" s="70" t="s">
        <v>1170</v>
      </c>
      <c r="Z87" s="70" t="s">
        <v>19</v>
      </c>
      <c r="AA87" s="82" t="s">
        <v>1162</v>
      </c>
      <c r="AB87" s="70" t="s">
        <v>1171</v>
      </c>
      <c r="AC87" s="70" t="s">
        <v>10816</v>
      </c>
      <c r="AD87" s="59" t="s">
        <v>2913</v>
      </c>
      <c r="AE87" s="70" t="s">
        <v>10788</v>
      </c>
      <c r="AF87" s="70" t="s">
        <v>9841</v>
      </c>
      <c r="AG87" s="70">
        <v>1</v>
      </c>
      <c r="AH87" s="108" t="s">
        <v>6293</v>
      </c>
    </row>
    <row r="88" spans="1:34" ht="14.4" customHeight="1" x14ac:dyDescent="0.3">
      <c r="A88" s="59" t="str">
        <f t="shared" si="12"/>
        <v>ISB01-PHR-MIO-05</v>
      </c>
      <c r="B88" s="59" t="s">
        <v>1216</v>
      </c>
      <c r="C88" s="59" t="s">
        <v>10646</v>
      </c>
      <c r="D88" s="59" t="s">
        <v>1911</v>
      </c>
      <c r="E88" s="59" t="s">
        <v>9829</v>
      </c>
      <c r="F88" s="59" t="s">
        <v>9877</v>
      </c>
      <c r="G88" s="70" t="s">
        <v>5631</v>
      </c>
      <c r="H88" s="59" t="s">
        <v>2867</v>
      </c>
      <c r="I88" s="70" t="s">
        <v>10474</v>
      </c>
      <c r="J88" s="59" t="s">
        <v>6364</v>
      </c>
      <c r="K88" s="59" t="s">
        <v>9841</v>
      </c>
      <c r="L88" s="82" t="str">
        <f t="shared" si="15"/>
        <v>0412005</v>
      </c>
      <c r="M88" s="70" t="s">
        <v>9827</v>
      </c>
      <c r="N88" s="59" t="s">
        <v>2483</v>
      </c>
      <c r="O88" s="59" t="str">
        <f t="shared" si="18"/>
        <v>0412005</v>
      </c>
      <c r="P88" s="59" t="s">
        <v>5357</v>
      </c>
      <c r="Q88" s="59" t="s">
        <v>5357</v>
      </c>
      <c r="R88" s="70" t="s">
        <v>10780</v>
      </c>
      <c r="S88" s="70" t="e">
        <v>#N/A</v>
      </c>
      <c r="T88" s="70" t="s">
        <v>10493</v>
      </c>
      <c r="U88" s="70" t="s">
        <v>9917</v>
      </c>
      <c r="V88" s="164" t="s">
        <v>9918</v>
      </c>
      <c r="W88" s="164" t="s">
        <v>805</v>
      </c>
      <c r="X88" s="171">
        <v>43652</v>
      </c>
      <c r="Y88" s="70" t="s">
        <v>1170</v>
      </c>
      <c r="Z88" s="70" t="s">
        <v>19</v>
      </c>
      <c r="AA88" s="82" t="s">
        <v>1162</v>
      </c>
      <c r="AB88" s="70" t="s">
        <v>1171</v>
      </c>
      <c r="AC88" s="70" t="s">
        <v>10816</v>
      </c>
      <c r="AD88" s="59" t="s">
        <v>2913</v>
      </c>
      <c r="AE88" s="70" t="s">
        <v>10788</v>
      </c>
      <c r="AF88" s="70" t="s">
        <v>9841</v>
      </c>
      <c r="AG88" s="70">
        <v>1</v>
      </c>
      <c r="AH88" s="108" t="s">
        <v>6293</v>
      </c>
    </row>
    <row r="89" spans="1:34" ht="14.4" customHeight="1" x14ac:dyDescent="0.3">
      <c r="A89" s="59" t="str">
        <f t="shared" si="12"/>
        <v>ISB01-PHR-MIO-06</v>
      </c>
      <c r="B89" s="59" t="s">
        <v>1216</v>
      </c>
      <c r="C89" s="59" t="s">
        <v>10646</v>
      </c>
      <c r="D89" s="59" t="s">
        <v>1911</v>
      </c>
      <c r="E89" s="59" t="s">
        <v>9829</v>
      </c>
      <c r="F89" s="59" t="s">
        <v>9877</v>
      </c>
      <c r="G89" s="70" t="s">
        <v>5631</v>
      </c>
      <c r="H89" s="59" t="s">
        <v>2867</v>
      </c>
      <c r="I89" s="70" t="s">
        <v>10474</v>
      </c>
      <c r="J89" s="59" t="s">
        <v>6364</v>
      </c>
      <c r="K89" s="59" t="s">
        <v>9841</v>
      </c>
      <c r="L89" s="82" t="str">
        <f t="shared" si="15"/>
        <v>0511005</v>
      </c>
      <c r="M89" s="70" t="s">
        <v>9827</v>
      </c>
      <c r="N89" s="59" t="s">
        <v>2461</v>
      </c>
      <c r="O89" s="59" t="str">
        <f t="shared" si="18"/>
        <v>0511005</v>
      </c>
      <c r="P89" s="59" t="s">
        <v>5358</v>
      </c>
      <c r="Q89" s="59" t="s">
        <v>5358</v>
      </c>
      <c r="R89" s="70" t="s">
        <v>10781</v>
      </c>
      <c r="S89" s="70" t="e">
        <v>#N/A</v>
      </c>
      <c r="T89" s="70" t="s">
        <v>10498</v>
      </c>
      <c r="U89" s="70" t="s">
        <v>9917</v>
      </c>
      <c r="V89" s="164" t="s">
        <v>9918</v>
      </c>
      <c r="W89" s="164" t="s">
        <v>6685</v>
      </c>
      <c r="X89" s="171">
        <v>45091</v>
      </c>
      <c r="Y89" s="70" t="s">
        <v>1170</v>
      </c>
      <c r="Z89" s="70" t="s">
        <v>19</v>
      </c>
      <c r="AA89" s="82" t="s">
        <v>1162</v>
      </c>
      <c r="AB89" s="70" t="s">
        <v>1171</v>
      </c>
      <c r="AC89" s="70" t="s">
        <v>10816</v>
      </c>
      <c r="AD89" s="59" t="s">
        <v>2913</v>
      </c>
      <c r="AE89" s="70" t="s">
        <v>10788</v>
      </c>
      <c r="AF89" s="70" t="s">
        <v>9841</v>
      </c>
      <c r="AG89" s="70">
        <v>1</v>
      </c>
      <c r="AH89" s="108" t="s">
        <v>6293</v>
      </c>
    </row>
    <row r="90" spans="1:34" ht="14.4" customHeight="1" x14ac:dyDescent="0.3">
      <c r="A90" s="59" t="str">
        <f t="shared" si="12"/>
        <v>ISB01-PHR-MIO-07</v>
      </c>
      <c r="B90" s="59" t="s">
        <v>1216</v>
      </c>
      <c r="C90" s="59" t="s">
        <v>10646</v>
      </c>
      <c r="D90" s="59" t="s">
        <v>1911</v>
      </c>
      <c r="E90" s="59" t="s">
        <v>9829</v>
      </c>
      <c r="F90" s="59" t="s">
        <v>9877</v>
      </c>
      <c r="G90" s="70" t="s">
        <v>5631</v>
      </c>
      <c r="H90" s="59" t="s">
        <v>2867</v>
      </c>
      <c r="I90" s="70" t="s">
        <v>10474</v>
      </c>
      <c r="J90" s="59" t="s">
        <v>6364</v>
      </c>
      <c r="K90" s="59" t="s">
        <v>9841</v>
      </c>
      <c r="L90" s="82" t="str">
        <f t="shared" si="15"/>
        <v>0813001</v>
      </c>
      <c r="M90" s="70" t="s">
        <v>9827</v>
      </c>
      <c r="N90" s="82" t="s">
        <v>5179</v>
      </c>
      <c r="O90" s="59" t="str">
        <f t="shared" si="18"/>
        <v>0813001</v>
      </c>
      <c r="P90" s="59" t="s">
        <v>5359</v>
      </c>
      <c r="Q90" s="59" t="s">
        <v>5359</v>
      </c>
      <c r="R90" s="70" t="s">
        <v>10782</v>
      </c>
      <c r="S90" s="70" t="e">
        <v>#N/A</v>
      </c>
      <c r="T90" s="70" t="s">
        <v>10534</v>
      </c>
      <c r="U90" s="70" t="s">
        <v>9917</v>
      </c>
      <c r="V90" s="164" t="s">
        <v>9918</v>
      </c>
      <c r="W90" s="164" t="s">
        <v>10783</v>
      </c>
      <c r="X90" s="171">
        <v>45721</v>
      </c>
      <c r="Y90" s="70" t="s">
        <v>1170</v>
      </c>
      <c r="Z90" s="70" t="s">
        <v>19</v>
      </c>
      <c r="AA90" s="82" t="s">
        <v>1162</v>
      </c>
      <c r="AB90" s="70" t="s">
        <v>1171</v>
      </c>
      <c r="AC90" s="70" t="s">
        <v>10816</v>
      </c>
      <c r="AD90" s="59" t="s">
        <v>2913</v>
      </c>
      <c r="AE90" s="70" t="s">
        <v>10788</v>
      </c>
      <c r="AF90" s="70" t="s">
        <v>9841</v>
      </c>
      <c r="AG90" s="70">
        <v>1</v>
      </c>
      <c r="AH90" s="108" t="s">
        <v>6293</v>
      </c>
    </row>
    <row r="91" spans="1:34" ht="14.4" customHeight="1" x14ac:dyDescent="0.3">
      <c r="A91" s="59" t="str">
        <f t="shared" si="12"/>
        <v>ISB01-PHR-MIO-08</v>
      </c>
      <c r="B91" s="59" t="s">
        <v>1216</v>
      </c>
      <c r="C91" s="59" t="s">
        <v>10646</v>
      </c>
      <c r="D91" s="59" t="s">
        <v>1911</v>
      </c>
      <c r="E91" s="59" t="s">
        <v>9829</v>
      </c>
      <c r="F91" s="59" t="s">
        <v>9877</v>
      </c>
      <c r="G91" s="70" t="s">
        <v>5631</v>
      </c>
      <c r="H91" s="59" t="s">
        <v>2867</v>
      </c>
      <c r="I91" s="70" t="s">
        <v>10474</v>
      </c>
      <c r="J91" s="59" t="s">
        <v>6364</v>
      </c>
      <c r="K91" s="59" t="s">
        <v>9841</v>
      </c>
      <c r="L91" s="82" t="str">
        <f t="shared" si="15"/>
        <v>0813002</v>
      </c>
      <c r="M91" s="70" t="s">
        <v>9827</v>
      </c>
      <c r="N91" s="82" t="s">
        <v>5895</v>
      </c>
      <c r="O91" s="59" t="str">
        <f t="shared" si="18"/>
        <v>0813002</v>
      </c>
      <c r="P91" s="59" t="s">
        <v>7992</v>
      </c>
      <c r="Q91" s="59" t="s">
        <v>7992</v>
      </c>
      <c r="R91" s="70" t="s">
        <v>10784</v>
      </c>
      <c r="S91" s="70" t="e">
        <v>#N/A</v>
      </c>
      <c r="T91" s="70" t="s">
        <v>10534</v>
      </c>
      <c r="U91" s="70" t="s">
        <v>9917</v>
      </c>
      <c r="V91" s="164" t="s">
        <v>9918</v>
      </c>
      <c r="W91" s="164" t="s">
        <v>10785</v>
      </c>
      <c r="X91" s="171">
        <v>45764</v>
      </c>
      <c r="Y91" s="70" t="s">
        <v>1170</v>
      </c>
      <c r="Z91" s="70" t="s">
        <v>19</v>
      </c>
      <c r="AA91" s="82" t="s">
        <v>1162</v>
      </c>
      <c r="AB91" s="70" t="s">
        <v>1171</v>
      </c>
      <c r="AC91" s="70" t="s">
        <v>10816</v>
      </c>
      <c r="AD91" s="59" t="s">
        <v>2913</v>
      </c>
      <c r="AE91" s="70" t="s">
        <v>10788</v>
      </c>
      <c r="AF91" s="70" t="s">
        <v>9841</v>
      </c>
      <c r="AG91" s="70">
        <v>1</v>
      </c>
      <c r="AH91" s="108" t="s">
        <v>6293</v>
      </c>
    </row>
    <row r="92" spans="1:34" ht="14.4" customHeight="1" x14ac:dyDescent="0.3">
      <c r="A92" s="59" t="str">
        <f t="shared" si="12"/>
        <v>ISB01-PHR-MIO-09</v>
      </c>
      <c r="B92" s="59" t="s">
        <v>1216</v>
      </c>
      <c r="C92" s="59" t="s">
        <v>10646</v>
      </c>
      <c r="D92" s="59" t="s">
        <v>1911</v>
      </c>
      <c r="E92" s="59" t="s">
        <v>9829</v>
      </c>
      <c r="F92" s="59" t="s">
        <v>9877</v>
      </c>
      <c r="G92" s="70" t="s">
        <v>5631</v>
      </c>
      <c r="H92" s="59" t="s">
        <v>2867</v>
      </c>
      <c r="I92" s="70" t="s">
        <v>10474</v>
      </c>
      <c r="J92" s="59" t="s">
        <v>6364</v>
      </c>
      <c r="K92" s="59" t="s">
        <v>9841</v>
      </c>
      <c r="L92" s="82" t="str">
        <f t="shared" si="15"/>
        <v>0511007</v>
      </c>
      <c r="M92" s="70" t="s">
        <v>9827</v>
      </c>
      <c r="N92" s="82" t="s">
        <v>2996</v>
      </c>
      <c r="O92" s="59" t="str">
        <f t="shared" si="18"/>
        <v>0511007</v>
      </c>
      <c r="P92" s="59" t="s">
        <v>8001</v>
      </c>
      <c r="Q92" s="59" t="s">
        <v>8001</v>
      </c>
      <c r="R92" s="70" t="s">
        <v>10786</v>
      </c>
      <c r="S92" s="70" t="e">
        <v>#N/A</v>
      </c>
      <c r="T92" s="70" t="s">
        <v>10787</v>
      </c>
      <c r="U92" s="70" t="s">
        <v>9917</v>
      </c>
      <c r="V92" s="164" t="s">
        <v>9918</v>
      </c>
      <c r="W92" s="164" t="s">
        <v>7906</v>
      </c>
      <c r="X92" s="171">
        <v>45149</v>
      </c>
      <c r="Y92" s="70" t="s">
        <v>1170</v>
      </c>
      <c r="Z92" s="70" t="s">
        <v>19</v>
      </c>
      <c r="AA92" s="82" t="s">
        <v>1162</v>
      </c>
      <c r="AB92" s="70" t="s">
        <v>1171</v>
      </c>
      <c r="AC92" s="70" t="s">
        <v>10816</v>
      </c>
      <c r="AD92" s="59" t="s">
        <v>2913</v>
      </c>
      <c r="AE92" s="70" t="s">
        <v>10788</v>
      </c>
      <c r="AF92" s="70" t="s">
        <v>9841</v>
      </c>
      <c r="AG92" s="70">
        <v>1</v>
      </c>
      <c r="AH92" s="108" t="s">
        <v>6293</v>
      </c>
    </row>
    <row r="93" spans="1:34" ht="14.4" customHeight="1" x14ac:dyDescent="0.3">
      <c r="A93" s="59" t="str">
        <f t="shared" si="12"/>
        <v>ISB01-PHR-MIO-00</v>
      </c>
      <c r="B93" s="59" t="s">
        <v>1216</v>
      </c>
      <c r="C93" s="59" t="s">
        <v>10646</v>
      </c>
      <c r="D93" s="59" t="s">
        <v>1911</v>
      </c>
      <c r="E93" s="59" t="s">
        <v>9829</v>
      </c>
      <c r="F93" s="59" t="s">
        <v>9877</v>
      </c>
      <c r="G93" s="70" t="s">
        <v>5631</v>
      </c>
      <c r="H93" s="59" t="s">
        <v>2867</v>
      </c>
      <c r="I93" s="70" t="s">
        <v>10474</v>
      </c>
      <c r="J93" s="59" t="s">
        <v>6364</v>
      </c>
      <c r="K93" s="59" t="s">
        <v>9841</v>
      </c>
      <c r="L93" s="82" t="str">
        <f t="shared" si="15"/>
        <v>0511006</v>
      </c>
      <c r="M93" s="70" t="s">
        <v>9827</v>
      </c>
      <c r="N93" s="59" t="s">
        <v>2990</v>
      </c>
      <c r="O93" s="59" t="str">
        <f t="shared" si="18"/>
        <v>0511006</v>
      </c>
      <c r="P93" s="59" t="s">
        <v>2912</v>
      </c>
      <c r="Q93" s="59" t="s">
        <v>2912</v>
      </c>
      <c r="R93" s="70" t="s">
        <v>10659</v>
      </c>
      <c r="S93" s="70" t="e">
        <v>#N/A</v>
      </c>
      <c r="T93" s="70" t="s">
        <v>9841</v>
      </c>
      <c r="U93" s="70" t="s">
        <v>9935</v>
      </c>
      <c r="V93" s="70" t="s">
        <v>9935</v>
      </c>
      <c r="W93" s="70" t="s">
        <v>9935</v>
      </c>
      <c r="X93" s="70" t="s">
        <v>9935</v>
      </c>
      <c r="Y93" s="70" t="s">
        <v>1170</v>
      </c>
      <c r="Z93" s="70" t="s">
        <v>19</v>
      </c>
      <c r="AA93" s="82" t="s">
        <v>1162</v>
      </c>
      <c r="AB93" s="70" t="s">
        <v>1171</v>
      </c>
      <c r="AC93" s="70" t="s">
        <v>10816</v>
      </c>
      <c r="AD93" s="59" t="s">
        <v>2913</v>
      </c>
      <c r="AE93" s="70" t="s">
        <v>10788</v>
      </c>
      <c r="AF93" s="70" t="s">
        <v>9841</v>
      </c>
      <c r="AG93" s="70">
        <v>0</v>
      </c>
      <c r="AH93" s="108" t="s">
        <v>5606</v>
      </c>
    </row>
    <row r="94" spans="1:34" ht="14.4" customHeight="1" x14ac:dyDescent="0.3">
      <c r="A94" s="59" t="str">
        <f t="shared" si="12"/>
        <v>ISB01-PHR-ASM-01</v>
      </c>
      <c r="B94" s="59" t="s">
        <v>1216</v>
      </c>
      <c r="C94" s="59" t="s">
        <v>10646</v>
      </c>
      <c r="D94" s="59" t="s">
        <v>1911</v>
      </c>
      <c r="E94" s="59" t="s">
        <v>9829</v>
      </c>
      <c r="F94" s="59" t="s">
        <v>9877</v>
      </c>
      <c r="G94" s="70" t="s">
        <v>5631</v>
      </c>
      <c r="H94" s="59" t="s">
        <v>2867</v>
      </c>
      <c r="I94" s="70" t="s">
        <v>10474</v>
      </c>
      <c r="J94" s="59" t="s">
        <v>6364</v>
      </c>
      <c r="K94" s="59" t="s">
        <v>9841</v>
      </c>
      <c r="L94" s="82" t="str">
        <f t="shared" si="15"/>
        <v>05110</v>
      </c>
      <c r="M94" s="70" t="s">
        <v>9827</v>
      </c>
      <c r="N94" s="59" t="s">
        <v>2696</v>
      </c>
      <c r="O94" s="59" t="str">
        <f>N93</f>
        <v>0511006</v>
      </c>
      <c r="P94" s="59" t="s">
        <v>2913</v>
      </c>
      <c r="Q94" s="59" t="s">
        <v>2913</v>
      </c>
      <c r="R94" s="70" t="s">
        <v>10788</v>
      </c>
      <c r="S94" s="70" t="e">
        <v>#N/A</v>
      </c>
      <c r="T94" s="70" t="s">
        <v>9841</v>
      </c>
      <c r="U94" s="70" t="s">
        <v>9917</v>
      </c>
      <c r="V94" s="164" t="s">
        <v>9918</v>
      </c>
      <c r="W94" s="164" t="s">
        <v>1708</v>
      </c>
      <c r="X94" s="171">
        <v>45689</v>
      </c>
      <c r="Y94" s="70" t="s">
        <v>1219</v>
      </c>
      <c r="Z94" s="70" t="s">
        <v>1028</v>
      </c>
      <c r="AA94" s="82" t="s">
        <v>3414</v>
      </c>
      <c r="AB94" s="70" t="s">
        <v>1171</v>
      </c>
      <c r="AC94" s="70" t="s">
        <v>10816</v>
      </c>
      <c r="AD94" s="59" t="s">
        <v>1743</v>
      </c>
      <c r="AE94" s="70" t="s">
        <v>10749</v>
      </c>
      <c r="AF94" s="70" t="s">
        <v>9955</v>
      </c>
      <c r="AG94" s="70">
        <v>2</v>
      </c>
      <c r="AH94" s="108" t="s">
        <v>6294</v>
      </c>
    </row>
    <row r="95" spans="1:34" ht="14.4" customHeight="1" x14ac:dyDescent="0.3">
      <c r="A95" s="59" t="str">
        <f t="shared" si="12"/>
        <v>PSH01-PHR-MIO-01</v>
      </c>
      <c r="B95" s="59" t="s">
        <v>1216</v>
      </c>
      <c r="C95" s="59" t="s">
        <v>10646</v>
      </c>
      <c r="D95" s="59" t="s">
        <v>1911</v>
      </c>
      <c r="E95" s="59" t="s">
        <v>9829</v>
      </c>
      <c r="F95" s="59" t="s">
        <v>9877</v>
      </c>
      <c r="G95" s="70" t="s">
        <v>5631</v>
      </c>
      <c r="H95" s="59" t="s">
        <v>2866</v>
      </c>
      <c r="I95" s="70" t="s">
        <v>10555</v>
      </c>
      <c r="J95" s="59" t="s">
        <v>6363</v>
      </c>
      <c r="K95" s="59" t="s">
        <v>4899</v>
      </c>
      <c r="L95" s="82" t="str">
        <f t="shared" si="15"/>
        <v>0512001</v>
      </c>
      <c r="M95" s="70" t="s">
        <v>9827</v>
      </c>
      <c r="N95" s="59" t="s">
        <v>2451</v>
      </c>
      <c r="O95" s="59" t="str">
        <f t="shared" ref="O95:O104" si="19">N95</f>
        <v>0512001</v>
      </c>
      <c r="P95" s="59" t="s">
        <v>2914</v>
      </c>
      <c r="Q95" s="59" t="s">
        <v>2914</v>
      </c>
      <c r="R95" s="70" t="s">
        <v>10789</v>
      </c>
      <c r="S95" s="70" t="e">
        <v>#N/A</v>
      </c>
      <c r="T95" s="70" t="s">
        <v>10790</v>
      </c>
      <c r="U95" s="70" t="s">
        <v>9917</v>
      </c>
      <c r="V95" s="164" t="s">
        <v>9918</v>
      </c>
      <c r="W95" s="164" t="s">
        <v>810</v>
      </c>
      <c r="X95" s="171">
        <v>43284</v>
      </c>
      <c r="Y95" s="70" t="s">
        <v>1170</v>
      </c>
      <c r="Z95" s="70" t="s">
        <v>19</v>
      </c>
      <c r="AA95" s="82" t="s">
        <v>1162</v>
      </c>
      <c r="AB95" s="70" t="s">
        <v>1171</v>
      </c>
      <c r="AC95" s="70" t="s">
        <v>10816</v>
      </c>
      <c r="AD95" s="59" t="s">
        <v>2922</v>
      </c>
      <c r="AE95" s="70" t="s">
        <v>10807</v>
      </c>
      <c r="AF95" s="70" t="s">
        <v>9955</v>
      </c>
      <c r="AG95" s="70">
        <v>1</v>
      </c>
      <c r="AH95" s="108" t="s">
        <v>6293</v>
      </c>
    </row>
    <row r="96" spans="1:34" ht="14.4" customHeight="1" x14ac:dyDescent="0.3">
      <c r="A96" s="59" t="str">
        <f t="shared" si="12"/>
        <v>PSH01-PHR-MIO-02</v>
      </c>
      <c r="B96" s="59" t="s">
        <v>1216</v>
      </c>
      <c r="C96" s="59" t="s">
        <v>10646</v>
      </c>
      <c r="D96" s="59" t="s">
        <v>1911</v>
      </c>
      <c r="E96" s="59" t="s">
        <v>9829</v>
      </c>
      <c r="F96" s="59" t="s">
        <v>9877</v>
      </c>
      <c r="G96" s="70" t="s">
        <v>5631</v>
      </c>
      <c r="H96" s="59" t="s">
        <v>2866</v>
      </c>
      <c r="I96" s="70" t="s">
        <v>10555</v>
      </c>
      <c r="J96" s="59" t="s">
        <v>6363</v>
      </c>
      <c r="K96" s="59" t="s">
        <v>4899</v>
      </c>
      <c r="L96" s="82" t="str">
        <f t="shared" si="15"/>
        <v>0512002</v>
      </c>
      <c r="M96" s="70" t="s">
        <v>9827</v>
      </c>
      <c r="N96" s="59" t="s">
        <v>2452</v>
      </c>
      <c r="O96" s="59" t="str">
        <f t="shared" si="19"/>
        <v>0512002</v>
      </c>
      <c r="P96" s="59" t="s">
        <v>2916</v>
      </c>
      <c r="Q96" s="59" t="s">
        <v>2916</v>
      </c>
      <c r="R96" s="70" t="s">
        <v>10791</v>
      </c>
      <c r="S96" s="70" t="e">
        <v>#N/A</v>
      </c>
      <c r="T96" s="70" t="s">
        <v>9955</v>
      </c>
      <c r="U96" s="70" t="s">
        <v>9917</v>
      </c>
      <c r="V96" s="164" t="s">
        <v>9918</v>
      </c>
      <c r="W96" s="164" t="s">
        <v>811</v>
      </c>
      <c r="X96" s="171">
        <v>44196</v>
      </c>
      <c r="Y96" s="70" t="s">
        <v>1170</v>
      </c>
      <c r="Z96" s="70" t="s">
        <v>19</v>
      </c>
      <c r="AA96" s="82" t="s">
        <v>1162</v>
      </c>
      <c r="AB96" s="70" t="s">
        <v>1171</v>
      </c>
      <c r="AC96" s="70" t="s">
        <v>10816</v>
      </c>
      <c r="AD96" s="59" t="s">
        <v>2922</v>
      </c>
      <c r="AE96" s="70" t="s">
        <v>10807</v>
      </c>
      <c r="AF96" s="70" t="s">
        <v>9955</v>
      </c>
      <c r="AG96" s="70">
        <v>1</v>
      </c>
      <c r="AH96" s="108" t="s">
        <v>6293</v>
      </c>
    </row>
    <row r="97" spans="1:34" ht="14.4" customHeight="1" x14ac:dyDescent="0.3">
      <c r="A97" s="59" t="str">
        <f t="shared" si="12"/>
        <v>PSH01-PHR-MIO-03</v>
      </c>
      <c r="B97" s="59" t="s">
        <v>1216</v>
      </c>
      <c r="C97" s="59" t="s">
        <v>10646</v>
      </c>
      <c r="D97" s="59" t="s">
        <v>1911</v>
      </c>
      <c r="E97" s="59" t="s">
        <v>9829</v>
      </c>
      <c r="F97" s="59" t="s">
        <v>9877</v>
      </c>
      <c r="G97" s="70" t="s">
        <v>5631</v>
      </c>
      <c r="H97" s="59" t="s">
        <v>2866</v>
      </c>
      <c r="I97" s="70" t="s">
        <v>10555</v>
      </c>
      <c r="J97" s="59" t="s">
        <v>6363</v>
      </c>
      <c r="K97" s="59" t="s">
        <v>4899</v>
      </c>
      <c r="L97" s="82" t="str">
        <f t="shared" si="15"/>
        <v>0512004</v>
      </c>
      <c r="M97" s="70" t="s">
        <v>9827</v>
      </c>
      <c r="N97" s="59" t="s">
        <v>2454</v>
      </c>
      <c r="O97" s="59" t="str">
        <f t="shared" si="19"/>
        <v>0512004</v>
      </c>
      <c r="P97" s="59" t="s">
        <v>2917</v>
      </c>
      <c r="Q97" s="59" t="s">
        <v>2917</v>
      </c>
      <c r="R97" s="70" t="s">
        <v>10792</v>
      </c>
      <c r="S97" s="70" t="e">
        <v>#N/A</v>
      </c>
      <c r="T97" s="70" t="s">
        <v>9957</v>
      </c>
      <c r="U97" s="70" t="s">
        <v>9917</v>
      </c>
      <c r="V97" s="164" t="s">
        <v>9938</v>
      </c>
      <c r="W97" s="164" t="s">
        <v>9938</v>
      </c>
      <c r="X97" s="171" t="s">
        <v>9939</v>
      </c>
      <c r="Y97" s="70" t="s">
        <v>1170</v>
      </c>
      <c r="Z97" s="70" t="s">
        <v>19</v>
      </c>
      <c r="AA97" s="82" t="s">
        <v>1162</v>
      </c>
      <c r="AB97" s="70" t="s">
        <v>1171</v>
      </c>
      <c r="AC97" s="70" t="s">
        <v>10816</v>
      </c>
      <c r="AD97" s="59" t="s">
        <v>2922</v>
      </c>
      <c r="AE97" s="70" t="s">
        <v>10807</v>
      </c>
      <c r="AF97" s="70" t="s">
        <v>9955</v>
      </c>
      <c r="AG97" s="70">
        <v>1</v>
      </c>
      <c r="AH97" s="108" t="s">
        <v>6293</v>
      </c>
    </row>
    <row r="98" spans="1:34" ht="14.4" customHeight="1" x14ac:dyDescent="0.3">
      <c r="A98" s="59" t="str">
        <f t="shared" si="12"/>
        <v>PSH01-PHR-MIO-04</v>
      </c>
      <c r="B98" s="59" t="s">
        <v>1216</v>
      </c>
      <c r="C98" s="59" t="s">
        <v>10646</v>
      </c>
      <c r="D98" s="59" t="s">
        <v>1911</v>
      </c>
      <c r="E98" s="59" t="s">
        <v>9829</v>
      </c>
      <c r="F98" s="59" t="s">
        <v>9877</v>
      </c>
      <c r="G98" s="70" t="s">
        <v>5631</v>
      </c>
      <c r="H98" s="59" t="s">
        <v>2866</v>
      </c>
      <c r="I98" s="70" t="s">
        <v>10555</v>
      </c>
      <c r="J98" s="59" t="s">
        <v>6363</v>
      </c>
      <c r="K98" s="59" t="s">
        <v>4899</v>
      </c>
      <c r="L98" s="82" t="str">
        <f t="shared" si="15"/>
        <v>0614001</v>
      </c>
      <c r="M98" s="70" t="s">
        <v>9827</v>
      </c>
      <c r="N98" s="59" t="s">
        <v>5506</v>
      </c>
      <c r="O98" s="59" t="str">
        <f t="shared" si="19"/>
        <v>0614001</v>
      </c>
      <c r="P98" s="59" t="s">
        <v>2919</v>
      </c>
      <c r="Q98" s="59" t="s">
        <v>2919</v>
      </c>
      <c r="R98" s="70" t="s">
        <v>10793</v>
      </c>
      <c r="S98" s="70" t="e">
        <v>#N/A</v>
      </c>
      <c r="T98" s="70" t="s">
        <v>321</v>
      </c>
      <c r="U98" s="70" t="s">
        <v>9917</v>
      </c>
      <c r="V98" s="164" t="s">
        <v>9918</v>
      </c>
      <c r="W98" s="164" t="s">
        <v>10794</v>
      </c>
      <c r="X98" s="171">
        <v>45931</v>
      </c>
      <c r="Y98" s="70" t="s">
        <v>1170</v>
      </c>
      <c r="Z98" s="70" t="s">
        <v>19</v>
      </c>
      <c r="AA98" s="82" t="s">
        <v>1162</v>
      </c>
      <c r="AB98" s="70" t="s">
        <v>1171</v>
      </c>
      <c r="AC98" s="70" t="s">
        <v>10816</v>
      </c>
      <c r="AD98" s="59" t="s">
        <v>2922</v>
      </c>
      <c r="AE98" s="70" t="s">
        <v>10807</v>
      </c>
      <c r="AF98" s="70" t="s">
        <v>9955</v>
      </c>
      <c r="AG98" s="70">
        <v>1</v>
      </c>
      <c r="AH98" s="108" t="s">
        <v>6293</v>
      </c>
    </row>
    <row r="99" spans="1:34" ht="14.4" customHeight="1" x14ac:dyDescent="0.3">
      <c r="A99" s="59" t="str">
        <f t="shared" si="12"/>
        <v>PSH01-PHR-MIO-05</v>
      </c>
      <c r="B99" s="59" t="s">
        <v>1216</v>
      </c>
      <c r="C99" s="59" t="s">
        <v>10646</v>
      </c>
      <c r="D99" s="59" t="s">
        <v>1911</v>
      </c>
      <c r="E99" s="59" t="s">
        <v>9829</v>
      </c>
      <c r="F99" s="59" t="s">
        <v>9877</v>
      </c>
      <c r="G99" s="70" t="s">
        <v>5631</v>
      </c>
      <c r="H99" s="59" t="s">
        <v>2866</v>
      </c>
      <c r="I99" s="70" t="s">
        <v>10555</v>
      </c>
      <c r="J99" s="59" t="s">
        <v>6363</v>
      </c>
      <c r="K99" s="59" t="s">
        <v>4899</v>
      </c>
      <c r="L99" s="82" t="str">
        <f t="shared" si="15"/>
        <v>0512003</v>
      </c>
      <c r="M99" s="70" t="s">
        <v>9827</v>
      </c>
      <c r="N99" s="59" t="s">
        <v>2453</v>
      </c>
      <c r="O99" s="59" t="str">
        <f t="shared" si="19"/>
        <v>0512003</v>
      </c>
      <c r="P99" s="59" t="s">
        <v>2920</v>
      </c>
      <c r="Q99" s="59" t="s">
        <v>2920</v>
      </c>
      <c r="R99" s="70" t="s">
        <v>10795</v>
      </c>
      <c r="S99" s="70" t="e">
        <v>#N/A</v>
      </c>
      <c r="T99" s="70" t="s">
        <v>10645</v>
      </c>
      <c r="U99" s="70" t="s">
        <v>9917</v>
      </c>
      <c r="V99" s="164" t="s">
        <v>9918</v>
      </c>
      <c r="W99" s="164" t="s">
        <v>10796</v>
      </c>
      <c r="X99" s="171">
        <v>45999</v>
      </c>
      <c r="Y99" s="70" t="s">
        <v>1170</v>
      </c>
      <c r="Z99" s="70" t="s">
        <v>19</v>
      </c>
      <c r="AA99" s="82" t="s">
        <v>1162</v>
      </c>
      <c r="AB99" s="70" t="s">
        <v>1171</v>
      </c>
      <c r="AC99" s="70" t="s">
        <v>10816</v>
      </c>
      <c r="AD99" s="59" t="s">
        <v>2922</v>
      </c>
      <c r="AE99" s="70" t="s">
        <v>10807</v>
      </c>
      <c r="AF99" s="70" t="s">
        <v>9955</v>
      </c>
      <c r="AG99" s="70">
        <v>1</v>
      </c>
      <c r="AH99" s="108" t="s">
        <v>6293</v>
      </c>
    </row>
    <row r="100" spans="1:34" ht="14.4" customHeight="1" x14ac:dyDescent="0.3">
      <c r="A100" s="59" t="str">
        <f t="shared" si="12"/>
        <v>PSH01-PHR-MIO-06</v>
      </c>
      <c r="B100" s="59" t="s">
        <v>1216</v>
      </c>
      <c r="C100" s="59" t="s">
        <v>10646</v>
      </c>
      <c r="D100" s="59" t="s">
        <v>1911</v>
      </c>
      <c r="E100" s="59" t="s">
        <v>9829</v>
      </c>
      <c r="F100" s="59" t="s">
        <v>9877</v>
      </c>
      <c r="G100" s="70" t="s">
        <v>5631</v>
      </c>
      <c r="H100" s="59" t="s">
        <v>2866</v>
      </c>
      <c r="I100" s="70" t="s">
        <v>10555</v>
      </c>
      <c r="J100" s="59" t="s">
        <v>6363</v>
      </c>
      <c r="K100" s="59" t="s">
        <v>4899</v>
      </c>
      <c r="L100" s="82" t="str">
        <f t="shared" si="15"/>
        <v>0614002</v>
      </c>
      <c r="M100" s="70" t="s">
        <v>9827</v>
      </c>
      <c r="N100" s="59" t="s">
        <v>5507</v>
      </c>
      <c r="O100" s="59" t="str">
        <f t="shared" si="19"/>
        <v>0614002</v>
      </c>
      <c r="P100" s="59" t="s">
        <v>6691</v>
      </c>
      <c r="Q100" s="59" t="s">
        <v>6691</v>
      </c>
      <c r="R100" s="70" t="s">
        <v>10797</v>
      </c>
      <c r="S100" s="70" t="e">
        <v>#N/A</v>
      </c>
      <c r="T100" s="70" t="s">
        <v>10798</v>
      </c>
      <c r="U100" s="70" t="s">
        <v>9917</v>
      </c>
      <c r="V100" s="164" t="s">
        <v>9918</v>
      </c>
      <c r="W100" s="164" t="s">
        <v>10799</v>
      </c>
      <c r="X100" s="171">
        <v>46146</v>
      </c>
      <c r="Y100" s="70" t="s">
        <v>1170</v>
      </c>
      <c r="Z100" s="70" t="s">
        <v>19</v>
      </c>
      <c r="AA100" s="82" t="s">
        <v>1162</v>
      </c>
      <c r="AB100" s="70" t="s">
        <v>1171</v>
      </c>
      <c r="AC100" s="70" t="s">
        <v>10816</v>
      </c>
      <c r="AD100" s="59" t="s">
        <v>2922</v>
      </c>
      <c r="AE100" s="70" t="s">
        <v>10807</v>
      </c>
      <c r="AF100" s="70" t="s">
        <v>9955</v>
      </c>
      <c r="AG100" s="70">
        <v>1</v>
      </c>
      <c r="AH100" s="108" t="s">
        <v>6293</v>
      </c>
    </row>
    <row r="101" spans="1:34" ht="14.4" customHeight="1" x14ac:dyDescent="0.3">
      <c r="A101" s="59" t="str">
        <f t="shared" si="12"/>
        <v>PSH01-PHR-MIO-07</v>
      </c>
      <c r="B101" s="59" t="s">
        <v>1216</v>
      </c>
      <c r="C101" s="59" t="s">
        <v>10646</v>
      </c>
      <c r="D101" s="59" t="s">
        <v>1911</v>
      </c>
      <c r="E101" s="59" t="s">
        <v>9829</v>
      </c>
      <c r="F101" s="59" t="s">
        <v>9877</v>
      </c>
      <c r="G101" s="70" t="s">
        <v>5631</v>
      </c>
      <c r="H101" s="59" t="s">
        <v>2866</v>
      </c>
      <c r="I101" s="70" t="s">
        <v>10555</v>
      </c>
      <c r="J101" s="59" t="s">
        <v>6363</v>
      </c>
      <c r="K101" s="59" t="s">
        <v>4899</v>
      </c>
      <c r="L101" s="82" t="str">
        <f t="shared" si="15"/>
        <v>0512006</v>
      </c>
      <c r="M101" s="70" t="s">
        <v>9827</v>
      </c>
      <c r="N101" s="59" t="s">
        <v>2456</v>
      </c>
      <c r="O101" s="59" t="str">
        <f t="shared" si="19"/>
        <v>0512006</v>
      </c>
      <c r="P101" s="59" t="s">
        <v>7997</v>
      </c>
      <c r="Q101" s="59" t="s">
        <v>7997</v>
      </c>
      <c r="R101" s="70" t="s">
        <v>10800</v>
      </c>
      <c r="S101" s="70" t="e">
        <v>#N/A</v>
      </c>
      <c r="T101" s="70" t="s">
        <v>10801</v>
      </c>
      <c r="U101" s="70" t="s">
        <v>9917</v>
      </c>
      <c r="V101" s="164" t="s">
        <v>9918</v>
      </c>
      <c r="W101" s="164" t="s">
        <v>10802</v>
      </c>
      <c r="X101" s="171">
        <v>45371</v>
      </c>
      <c r="Y101" s="70" t="s">
        <v>1170</v>
      </c>
      <c r="Z101" s="70" t="s">
        <v>19</v>
      </c>
      <c r="AA101" s="82" t="s">
        <v>1162</v>
      </c>
      <c r="AB101" s="70" t="s">
        <v>1171</v>
      </c>
      <c r="AC101" s="70" t="s">
        <v>10816</v>
      </c>
      <c r="AD101" s="59" t="s">
        <v>2922</v>
      </c>
      <c r="AE101" s="70" t="s">
        <v>10807</v>
      </c>
      <c r="AF101" s="70" t="s">
        <v>9955</v>
      </c>
      <c r="AG101" s="70">
        <v>1</v>
      </c>
      <c r="AH101" s="108" t="s">
        <v>6293</v>
      </c>
    </row>
    <row r="102" spans="1:34" ht="14.4" customHeight="1" x14ac:dyDescent="0.3">
      <c r="A102" s="59" t="str">
        <f t="shared" si="12"/>
        <v>PSH01-PHR-MIO-08</v>
      </c>
      <c r="B102" s="59" t="s">
        <v>1216</v>
      </c>
      <c r="C102" s="59" t="s">
        <v>10646</v>
      </c>
      <c r="D102" s="59" t="s">
        <v>1911</v>
      </c>
      <c r="E102" s="59" t="s">
        <v>9829</v>
      </c>
      <c r="F102" s="59" t="s">
        <v>9877</v>
      </c>
      <c r="G102" s="70" t="s">
        <v>5631</v>
      </c>
      <c r="H102" s="59" t="s">
        <v>2866</v>
      </c>
      <c r="I102" s="70" t="s">
        <v>10555</v>
      </c>
      <c r="J102" s="59" t="s">
        <v>6363</v>
      </c>
      <c r="K102" s="59" t="s">
        <v>4899</v>
      </c>
      <c r="L102" s="82" t="str">
        <f t="shared" si="15"/>
        <v>0512011</v>
      </c>
      <c r="M102" s="70" t="s">
        <v>9827</v>
      </c>
      <c r="N102" s="82" t="s">
        <v>8015</v>
      </c>
      <c r="O102" s="59" t="str">
        <f t="shared" si="19"/>
        <v>0512011</v>
      </c>
      <c r="P102" s="59" t="s">
        <v>7998</v>
      </c>
      <c r="Q102" s="59" t="s">
        <v>7998</v>
      </c>
      <c r="R102" s="70" t="s">
        <v>10803</v>
      </c>
      <c r="S102" s="70" t="e">
        <v>#N/A</v>
      </c>
      <c r="T102" s="70" t="s">
        <v>9955</v>
      </c>
      <c r="U102" s="70" t="s">
        <v>9917</v>
      </c>
      <c r="V102" s="164" t="s">
        <v>9918</v>
      </c>
      <c r="W102" s="164" t="s">
        <v>10804</v>
      </c>
      <c r="X102" s="171">
        <v>46134</v>
      </c>
      <c r="Y102" s="70" t="s">
        <v>1170</v>
      </c>
      <c r="Z102" s="70" t="s">
        <v>19</v>
      </c>
      <c r="AA102" s="82" t="s">
        <v>1162</v>
      </c>
      <c r="AB102" s="70" t="s">
        <v>1171</v>
      </c>
      <c r="AC102" s="70" t="s">
        <v>10816</v>
      </c>
      <c r="AD102" s="59" t="s">
        <v>2922</v>
      </c>
      <c r="AE102" s="70" t="s">
        <v>10807</v>
      </c>
      <c r="AF102" s="70" t="s">
        <v>9955</v>
      </c>
      <c r="AG102" s="70">
        <v>1</v>
      </c>
      <c r="AH102" s="108" t="s">
        <v>6293</v>
      </c>
    </row>
    <row r="103" spans="1:34" ht="14.4" customHeight="1" x14ac:dyDescent="0.3">
      <c r="A103" s="59" t="str">
        <f t="shared" si="12"/>
        <v>PSH01-PHR-MIO-09</v>
      </c>
      <c r="B103" s="59" t="s">
        <v>1216</v>
      </c>
      <c r="C103" s="59" t="s">
        <v>10646</v>
      </c>
      <c r="D103" s="59" t="s">
        <v>1911</v>
      </c>
      <c r="E103" s="59" t="s">
        <v>9829</v>
      </c>
      <c r="F103" s="59" t="s">
        <v>9877</v>
      </c>
      <c r="G103" s="70" t="s">
        <v>5631</v>
      </c>
      <c r="H103" s="59" t="s">
        <v>2866</v>
      </c>
      <c r="I103" s="70" t="s">
        <v>10555</v>
      </c>
      <c r="J103" s="59" t="s">
        <v>6363</v>
      </c>
      <c r="K103" s="59" t="s">
        <v>4899</v>
      </c>
      <c r="L103" s="82" t="str">
        <f t="shared" si="15"/>
        <v>0512009</v>
      </c>
      <c r="M103" s="70" t="s">
        <v>9827</v>
      </c>
      <c r="N103" s="59" t="s">
        <v>8013</v>
      </c>
      <c r="O103" s="59" t="str">
        <f t="shared" si="19"/>
        <v>0512009</v>
      </c>
      <c r="P103" s="59" t="s">
        <v>7999</v>
      </c>
      <c r="Q103" s="59" t="s">
        <v>7999</v>
      </c>
      <c r="R103" s="70" t="s">
        <v>10805</v>
      </c>
      <c r="S103" s="70" t="e">
        <v>#N/A</v>
      </c>
      <c r="T103" s="70" t="s">
        <v>10806</v>
      </c>
      <c r="U103" s="70" t="s">
        <v>9917</v>
      </c>
      <c r="V103" s="164" t="s">
        <v>9938</v>
      </c>
      <c r="W103" s="164" t="s">
        <v>9938</v>
      </c>
      <c r="X103" s="171" t="s">
        <v>9939</v>
      </c>
      <c r="Y103" s="70" t="s">
        <v>1170</v>
      </c>
      <c r="Z103" s="70" t="s">
        <v>19</v>
      </c>
      <c r="AA103" s="82" t="s">
        <v>1162</v>
      </c>
      <c r="AB103" s="70" t="s">
        <v>1171</v>
      </c>
      <c r="AC103" s="70" t="s">
        <v>10816</v>
      </c>
      <c r="AD103" s="59" t="s">
        <v>2922</v>
      </c>
      <c r="AE103" s="70" t="s">
        <v>10807</v>
      </c>
      <c r="AF103" s="70" t="s">
        <v>9955</v>
      </c>
      <c r="AG103" s="70">
        <v>1</v>
      </c>
      <c r="AH103" s="108" t="s">
        <v>6293</v>
      </c>
    </row>
    <row r="104" spans="1:34" ht="14.4" customHeight="1" x14ac:dyDescent="0.3">
      <c r="A104" s="59" t="str">
        <f t="shared" si="12"/>
        <v>PSH01-PHR-MIO-00</v>
      </c>
      <c r="B104" s="59" t="s">
        <v>1216</v>
      </c>
      <c r="C104" s="59" t="s">
        <v>10646</v>
      </c>
      <c r="D104" s="59" t="s">
        <v>1911</v>
      </c>
      <c r="E104" s="59" t="s">
        <v>9829</v>
      </c>
      <c r="F104" s="59" t="s">
        <v>9877</v>
      </c>
      <c r="G104" s="70" t="s">
        <v>5631</v>
      </c>
      <c r="H104" s="59" t="s">
        <v>2866</v>
      </c>
      <c r="I104" s="70" t="s">
        <v>10555</v>
      </c>
      <c r="J104" s="59" t="s">
        <v>6363</v>
      </c>
      <c r="K104" s="59" t="s">
        <v>4899</v>
      </c>
      <c r="L104" s="82" t="str">
        <f t="shared" si="15"/>
        <v>0512008</v>
      </c>
      <c r="M104" s="70" t="s">
        <v>9827</v>
      </c>
      <c r="N104" s="59" t="s">
        <v>2995</v>
      </c>
      <c r="O104" s="59" t="str">
        <f t="shared" si="19"/>
        <v>0512008</v>
      </c>
      <c r="P104" s="59" t="s">
        <v>2921</v>
      </c>
      <c r="Q104" s="59" t="s">
        <v>2921</v>
      </c>
      <c r="R104" s="70" t="s">
        <v>10659</v>
      </c>
      <c r="S104" s="70" t="e">
        <v>#N/A</v>
      </c>
      <c r="T104" s="70" t="s">
        <v>9955</v>
      </c>
      <c r="U104" s="70" t="s">
        <v>9935</v>
      </c>
      <c r="V104" s="70" t="s">
        <v>9935</v>
      </c>
      <c r="W104" s="70" t="s">
        <v>9935</v>
      </c>
      <c r="X104" s="70" t="s">
        <v>9935</v>
      </c>
      <c r="Y104" s="70" t="s">
        <v>1170</v>
      </c>
      <c r="Z104" s="70" t="s">
        <v>19</v>
      </c>
      <c r="AA104" s="82" t="s">
        <v>1162</v>
      </c>
      <c r="AB104" s="70" t="s">
        <v>1171</v>
      </c>
      <c r="AC104" s="70" t="s">
        <v>10816</v>
      </c>
      <c r="AD104" s="59" t="s">
        <v>2922</v>
      </c>
      <c r="AE104" s="70" t="s">
        <v>10807</v>
      </c>
      <c r="AF104" s="70" t="s">
        <v>9955</v>
      </c>
      <c r="AG104" s="70">
        <v>0</v>
      </c>
      <c r="AH104" s="108" t="s">
        <v>5606</v>
      </c>
    </row>
    <row r="105" spans="1:34" ht="14.4" customHeight="1" x14ac:dyDescent="0.3">
      <c r="A105" s="59" t="str">
        <f t="shared" si="12"/>
        <v>PSH01-PHR-ASM-01</v>
      </c>
      <c r="B105" s="59" t="s">
        <v>1216</v>
      </c>
      <c r="C105" s="59" t="s">
        <v>10646</v>
      </c>
      <c r="D105" s="59" t="s">
        <v>1911</v>
      </c>
      <c r="E105" s="59" t="s">
        <v>9829</v>
      </c>
      <c r="F105" s="59" t="s">
        <v>9877</v>
      </c>
      <c r="G105" s="70" t="s">
        <v>5631</v>
      </c>
      <c r="H105" s="59" t="s">
        <v>2866</v>
      </c>
      <c r="I105" s="70" t="s">
        <v>10555</v>
      </c>
      <c r="J105" s="59" t="s">
        <v>6363</v>
      </c>
      <c r="K105" s="59" t="s">
        <v>4899</v>
      </c>
      <c r="L105" s="82" t="str">
        <f t="shared" si="15"/>
        <v>05120</v>
      </c>
      <c r="M105" s="70" t="s">
        <v>9827</v>
      </c>
      <c r="N105" s="59" t="s">
        <v>2693</v>
      </c>
      <c r="O105" s="59" t="str">
        <f>N104</f>
        <v>0512008</v>
      </c>
      <c r="P105" s="59" t="s">
        <v>2922</v>
      </c>
      <c r="Q105" s="59" t="s">
        <v>2922</v>
      </c>
      <c r="R105" s="70" t="s">
        <v>10807</v>
      </c>
      <c r="S105" s="70" t="e">
        <v>#N/A</v>
      </c>
      <c r="T105" s="70" t="s">
        <v>9955</v>
      </c>
      <c r="U105" s="70" t="s">
        <v>9917</v>
      </c>
      <c r="V105" s="164" t="s">
        <v>9918</v>
      </c>
      <c r="W105" s="164" t="s">
        <v>10808</v>
      </c>
      <c r="X105" s="171">
        <v>45722</v>
      </c>
      <c r="Y105" s="70" t="s">
        <v>1219</v>
      </c>
      <c r="Z105" s="70" t="s">
        <v>1028</v>
      </c>
      <c r="AA105" s="82" t="s">
        <v>3414</v>
      </c>
      <c r="AB105" s="70" t="s">
        <v>1171</v>
      </c>
      <c r="AC105" s="70" t="s">
        <v>10816</v>
      </c>
      <c r="AD105" s="59" t="s">
        <v>1743</v>
      </c>
      <c r="AE105" s="70" t="s">
        <v>10749</v>
      </c>
      <c r="AF105" s="70" t="s">
        <v>9955</v>
      </c>
      <c r="AG105" s="70">
        <v>2</v>
      </c>
      <c r="AH105" s="108" t="s">
        <v>6294</v>
      </c>
    </row>
    <row r="106" spans="1:34" ht="14.4" customHeight="1" x14ac:dyDescent="0.3">
      <c r="A106" s="59" t="str">
        <f t="shared" si="12"/>
        <v>NTH-A-PHR-RSM-01</v>
      </c>
      <c r="B106" s="59" t="s">
        <v>1216</v>
      </c>
      <c r="C106" s="59" t="s">
        <v>10646</v>
      </c>
      <c r="D106" s="59" t="s">
        <v>1911</v>
      </c>
      <c r="E106" s="59" t="s">
        <v>9829</v>
      </c>
      <c r="F106" s="59" t="s">
        <v>9877</v>
      </c>
      <c r="G106" s="70" t="s">
        <v>5631</v>
      </c>
      <c r="H106" s="59" t="s">
        <v>9890</v>
      </c>
      <c r="I106" s="59" t="s">
        <v>9891</v>
      </c>
      <c r="J106" s="59" t="s">
        <v>9892</v>
      </c>
      <c r="K106" s="59" t="s">
        <v>9841</v>
      </c>
      <c r="L106" s="82" t="str">
        <f t="shared" si="15"/>
        <v>05</v>
      </c>
      <c r="M106" s="70" t="s">
        <v>9827</v>
      </c>
      <c r="N106" s="82" t="s">
        <v>2487</v>
      </c>
      <c r="O106" s="59" t="str">
        <f>N106</f>
        <v>05</v>
      </c>
      <c r="P106" s="59" t="s">
        <v>1743</v>
      </c>
      <c r="Q106" s="59" t="s">
        <v>1743</v>
      </c>
      <c r="R106" s="70" t="s">
        <v>10749</v>
      </c>
      <c r="S106" s="70" t="e">
        <v>#N/A</v>
      </c>
      <c r="T106" s="70" t="s">
        <v>9955</v>
      </c>
      <c r="U106" s="70" t="s">
        <v>9917</v>
      </c>
      <c r="V106" s="164" t="s">
        <v>9918</v>
      </c>
      <c r="W106" s="164" t="s">
        <v>10750</v>
      </c>
      <c r="X106" s="171">
        <v>46060</v>
      </c>
      <c r="Y106" s="70" t="s">
        <v>1806</v>
      </c>
      <c r="Z106" s="70" t="s">
        <v>1146</v>
      </c>
      <c r="AA106" s="82" t="s">
        <v>2488</v>
      </c>
      <c r="AB106" s="70" t="s">
        <v>1171</v>
      </c>
      <c r="AC106" s="70" t="s">
        <v>10816</v>
      </c>
      <c r="AD106" s="70" t="s">
        <v>1211</v>
      </c>
      <c r="AE106" s="70" t="s">
        <v>10648</v>
      </c>
      <c r="AF106" s="70" t="s">
        <v>9884</v>
      </c>
      <c r="AG106" s="70">
        <v>3</v>
      </c>
      <c r="AH106" s="108" t="s">
        <v>1367</v>
      </c>
    </row>
    <row r="107" spans="1:34" ht="14.4" customHeight="1" x14ac:dyDescent="0.3">
      <c r="A107" s="59" t="str">
        <f t="shared" si="12"/>
        <v>NATL-PHR-DGM-01</v>
      </c>
      <c r="B107" s="59" t="s">
        <v>1216</v>
      </c>
      <c r="C107" s="59" t="s">
        <v>10646</v>
      </c>
      <c r="D107" s="70" t="s">
        <v>1170</v>
      </c>
      <c r="E107" s="70" t="s">
        <v>9828</v>
      </c>
      <c r="F107" s="70" t="s">
        <v>9828</v>
      </c>
      <c r="G107" s="70" t="s">
        <v>5638</v>
      </c>
      <c r="H107" s="70" t="s">
        <v>9830</v>
      </c>
      <c r="I107" s="70" t="s">
        <v>9832</v>
      </c>
      <c r="J107" s="59" t="s">
        <v>9834</v>
      </c>
      <c r="K107" s="59" t="s">
        <v>9836</v>
      </c>
      <c r="L107" s="82" t="str">
        <f t="shared" si="15"/>
        <v>83</v>
      </c>
      <c r="M107" s="70" t="s">
        <v>9827</v>
      </c>
      <c r="N107" s="82" t="s">
        <v>2484</v>
      </c>
      <c r="O107" s="59" t="str">
        <f>N107</f>
        <v>83</v>
      </c>
      <c r="P107" s="59" t="s">
        <v>1211</v>
      </c>
      <c r="Q107" s="59" t="s">
        <v>1211</v>
      </c>
      <c r="R107" s="70" t="s">
        <v>10648</v>
      </c>
      <c r="S107" s="70" t="e">
        <v>#N/A</v>
      </c>
      <c r="T107" s="70" t="s">
        <v>9884</v>
      </c>
      <c r="U107" s="70" t="s">
        <v>9917</v>
      </c>
      <c r="V107" s="70" t="s">
        <v>9918</v>
      </c>
      <c r="W107" s="70" t="s">
        <v>10817</v>
      </c>
      <c r="X107" s="171">
        <v>46020</v>
      </c>
      <c r="Y107" s="70" t="s">
        <v>1910</v>
      </c>
      <c r="Z107" s="70" t="s">
        <v>1145</v>
      </c>
      <c r="AA107" s="82" t="s">
        <v>2486</v>
      </c>
      <c r="AB107" s="70" t="s">
        <v>1171</v>
      </c>
      <c r="AC107" s="70" t="s">
        <v>10816</v>
      </c>
      <c r="AD107" s="70" t="s">
        <v>4405</v>
      </c>
      <c r="AE107" s="70" t="s">
        <v>9960</v>
      </c>
      <c r="AF107" s="70" t="s">
        <v>9884</v>
      </c>
      <c r="AG107" s="70">
        <v>4</v>
      </c>
      <c r="AH107" s="108" t="s">
        <v>6295</v>
      </c>
    </row>
    <row r="108" spans="1:34" ht="14.4" customHeight="1" x14ac:dyDescent="0.3">
      <c r="A108" s="59" t="str">
        <f t="shared" si="12"/>
        <v>KHI01-FMCG01-SPO-01</v>
      </c>
      <c r="B108" s="70" t="s">
        <v>1170</v>
      </c>
      <c r="C108" s="70" t="s">
        <v>10014</v>
      </c>
      <c r="D108" s="70" t="s">
        <v>1217</v>
      </c>
      <c r="E108" s="70" t="s">
        <v>9828</v>
      </c>
      <c r="F108" s="70" t="s">
        <v>9872</v>
      </c>
      <c r="G108" s="70" t="s">
        <v>5637</v>
      </c>
      <c r="H108" s="70" t="s">
        <v>1171</v>
      </c>
      <c r="I108" s="70" t="s">
        <v>9979</v>
      </c>
      <c r="J108" s="59" t="s">
        <v>1160</v>
      </c>
      <c r="K108" s="59" t="s">
        <v>9836</v>
      </c>
      <c r="L108" s="82" t="str">
        <f t="shared" si="15"/>
        <v>0114001</v>
      </c>
      <c r="M108" s="70" t="s">
        <v>9827</v>
      </c>
      <c r="N108" s="59" t="s">
        <v>2508</v>
      </c>
      <c r="O108" s="59" t="str">
        <f t="shared" ref="O108:O113" si="20">N108</f>
        <v>0114001</v>
      </c>
      <c r="P108" s="59" t="s">
        <v>161</v>
      </c>
      <c r="Q108" s="70" t="s">
        <v>2115</v>
      </c>
      <c r="R108" s="70" t="s">
        <v>9907</v>
      </c>
      <c r="S108" s="70" t="s">
        <v>10829</v>
      </c>
      <c r="T108" s="70" t="s">
        <v>9920</v>
      </c>
      <c r="U108" s="70" t="s">
        <v>9917</v>
      </c>
      <c r="V108" s="70" t="s">
        <v>9921</v>
      </c>
      <c r="W108" s="70" t="s">
        <v>9922</v>
      </c>
      <c r="X108" s="171">
        <v>46127</v>
      </c>
      <c r="Y108" s="70" t="s">
        <v>1171</v>
      </c>
      <c r="Z108" s="70" t="s">
        <v>163</v>
      </c>
      <c r="AA108" s="82" t="s">
        <v>1162</v>
      </c>
      <c r="AB108" s="70" t="s">
        <v>1171</v>
      </c>
      <c r="AC108" s="70" t="s">
        <v>10816</v>
      </c>
      <c r="AD108" s="70" t="s">
        <v>2121</v>
      </c>
      <c r="AE108" s="70" t="s">
        <v>9912</v>
      </c>
      <c r="AF108" s="70" t="s">
        <v>9916</v>
      </c>
      <c r="AG108" s="70">
        <v>1</v>
      </c>
      <c r="AH108" s="108" t="s">
        <v>6293</v>
      </c>
    </row>
    <row r="109" spans="1:34" ht="14.4" customHeight="1" x14ac:dyDescent="0.3">
      <c r="A109" s="59" t="str">
        <f t="shared" ref="A109" si="21">Q109</f>
        <v>KHI01-FMCG01-SPO-02</v>
      </c>
      <c r="B109" s="70" t="s">
        <v>1170</v>
      </c>
      <c r="C109" s="70" t="s">
        <v>10014</v>
      </c>
      <c r="D109" s="70" t="s">
        <v>1217</v>
      </c>
      <c r="E109" s="70" t="s">
        <v>9828</v>
      </c>
      <c r="F109" s="70" t="s">
        <v>9872</v>
      </c>
      <c r="G109" s="70" t="s">
        <v>5637</v>
      </c>
      <c r="H109" s="70" t="s">
        <v>1171</v>
      </c>
      <c r="I109" s="70" t="s">
        <v>9979</v>
      </c>
      <c r="J109" s="59" t="s">
        <v>1160</v>
      </c>
      <c r="K109" s="59" t="s">
        <v>9836</v>
      </c>
      <c r="L109" s="82" t="str">
        <f t="shared" si="15"/>
        <v>0114003</v>
      </c>
      <c r="M109" s="70" t="s">
        <v>9827</v>
      </c>
      <c r="N109" s="59" t="s">
        <v>2510</v>
      </c>
      <c r="O109" s="59" t="str">
        <f t="shared" ref="O109" si="22">N109</f>
        <v>0114003</v>
      </c>
      <c r="P109" s="59" t="s">
        <v>165</v>
      </c>
      <c r="Q109" s="70" t="s">
        <v>2116</v>
      </c>
      <c r="R109" s="70" t="s">
        <v>9908</v>
      </c>
      <c r="S109" s="70" t="s">
        <v>10830</v>
      </c>
      <c r="T109" s="70" t="s">
        <v>9923</v>
      </c>
      <c r="U109" s="70" t="s">
        <v>9917</v>
      </c>
      <c r="V109" s="70" t="s">
        <v>9921</v>
      </c>
      <c r="W109" s="70" t="s">
        <v>9924</v>
      </c>
      <c r="X109" s="171">
        <v>46220</v>
      </c>
      <c r="Y109" s="70" t="s">
        <v>1171</v>
      </c>
      <c r="Z109" s="70" t="s">
        <v>163</v>
      </c>
      <c r="AA109" s="82" t="s">
        <v>1162</v>
      </c>
      <c r="AB109" s="70" t="s">
        <v>1171</v>
      </c>
      <c r="AC109" s="70" t="s">
        <v>10816</v>
      </c>
      <c r="AD109" s="70" t="s">
        <v>2121</v>
      </c>
      <c r="AE109" s="70" t="s">
        <v>9912</v>
      </c>
      <c r="AF109" s="70" t="s">
        <v>9916</v>
      </c>
      <c r="AG109" s="70">
        <v>1</v>
      </c>
      <c r="AH109" s="108" t="s">
        <v>6293</v>
      </c>
    </row>
    <row r="110" spans="1:34" ht="14.4" customHeight="1" x14ac:dyDescent="0.3">
      <c r="A110" s="59" t="str">
        <f t="shared" si="12"/>
        <v>KHI01-FMCG01-SPO-03</v>
      </c>
      <c r="B110" s="70" t="s">
        <v>1170</v>
      </c>
      <c r="C110" s="70" t="s">
        <v>10014</v>
      </c>
      <c r="D110" s="70" t="s">
        <v>1217</v>
      </c>
      <c r="E110" s="70" t="s">
        <v>9828</v>
      </c>
      <c r="F110" s="70" t="s">
        <v>9872</v>
      </c>
      <c r="G110" s="70" t="s">
        <v>5637</v>
      </c>
      <c r="H110" s="70" t="s">
        <v>1171</v>
      </c>
      <c r="I110" s="70" t="s">
        <v>9979</v>
      </c>
      <c r="J110" s="59" t="s">
        <v>1160</v>
      </c>
      <c r="K110" s="59" t="s">
        <v>9836</v>
      </c>
      <c r="L110" s="82" t="str">
        <f t="shared" si="15"/>
        <v>0114005</v>
      </c>
      <c r="M110" s="70" t="s">
        <v>9827</v>
      </c>
      <c r="N110" s="59" t="s">
        <v>2512</v>
      </c>
      <c r="O110" s="59" t="str">
        <f t="shared" si="20"/>
        <v>0114005</v>
      </c>
      <c r="P110" s="59" t="s">
        <v>168</v>
      </c>
      <c r="Q110" s="70" t="s">
        <v>2117</v>
      </c>
      <c r="R110" s="70" t="s">
        <v>9909</v>
      </c>
      <c r="S110" s="70" t="s">
        <v>10831</v>
      </c>
      <c r="T110" s="70" t="s">
        <v>9925</v>
      </c>
      <c r="U110" s="70" t="s">
        <v>9917</v>
      </c>
      <c r="V110" s="70" t="s">
        <v>9921</v>
      </c>
      <c r="W110" s="70" t="s">
        <v>9926</v>
      </c>
      <c r="X110" s="171">
        <v>45839</v>
      </c>
      <c r="Y110" s="70" t="s">
        <v>1171</v>
      </c>
      <c r="Z110" s="70" t="s">
        <v>163</v>
      </c>
      <c r="AA110" s="82" t="s">
        <v>1162</v>
      </c>
      <c r="AB110" s="70" t="s">
        <v>1171</v>
      </c>
      <c r="AC110" s="70" t="s">
        <v>10816</v>
      </c>
      <c r="AD110" s="70" t="s">
        <v>2121</v>
      </c>
      <c r="AE110" s="70" t="s">
        <v>9912</v>
      </c>
      <c r="AF110" s="70" t="s">
        <v>9916</v>
      </c>
      <c r="AG110" s="70">
        <v>1</v>
      </c>
      <c r="AH110" s="108" t="s">
        <v>6293</v>
      </c>
    </row>
    <row r="111" spans="1:34" ht="14.4" customHeight="1" x14ac:dyDescent="0.3">
      <c r="A111" s="59" t="str">
        <f t="shared" si="12"/>
        <v>KHI01-FMCG01-SPO-04</v>
      </c>
      <c r="B111" s="70" t="s">
        <v>1170</v>
      </c>
      <c r="C111" s="70" t="s">
        <v>10014</v>
      </c>
      <c r="D111" s="70" t="s">
        <v>1217</v>
      </c>
      <c r="E111" s="70" t="s">
        <v>9828</v>
      </c>
      <c r="F111" s="70" t="s">
        <v>9872</v>
      </c>
      <c r="G111" s="70" t="s">
        <v>5637</v>
      </c>
      <c r="H111" s="70" t="s">
        <v>1171</v>
      </c>
      <c r="I111" s="70" t="s">
        <v>9979</v>
      </c>
      <c r="J111" s="59" t="s">
        <v>1160</v>
      </c>
      <c r="K111" s="59" t="s">
        <v>9836</v>
      </c>
      <c r="L111" s="82" t="str">
        <f t="shared" si="15"/>
        <v>0114006</v>
      </c>
      <c r="M111" s="70" t="s">
        <v>9827</v>
      </c>
      <c r="N111" s="59" t="s">
        <v>2513</v>
      </c>
      <c r="O111" s="59" t="str">
        <f t="shared" si="20"/>
        <v>0114006</v>
      </c>
      <c r="P111" s="59" t="s">
        <v>170</v>
      </c>
      <c r="Q111" s="70" t="s">
        <v>2118</v>
      </c>
      <c r="R111" s="70" t="s">
        <v>9910</v>
      </c>
      <c r="S111" s="70" t="s">
        <v>10832</v>
      </c>
      <c r="T111" s="70" t="s">
        <v>9927</v>
      </c>
      <c r="U111" s="70" t="s">
        <v>9917</v>
      </c>
      <c r="V111" s="70" t="s">
        <v>9921</v>
      </c>
      <c r="W111" s="70" t="s">
        <v>9928</v>
      </c>
      <c r="X111" s="171">
        <v>46038</v>
      </c>
      <c r="Y111" s="70" t="s">
        <v>1171</v>
      </c>
      <c r="Z111" s="70" t="s">
        <v>163</v>
      </c>
      <c r="AA111" s="82" t="s">
        <v>1162</v>
      </c>
      <c r="AB111" s="70" t="s">
        <v>1171</v>
      </c>
      <c r="AC111" s="70" t="s">
        <v>10816</v>
      </c>
      <c r="AD111" s="70" t="s">
        <v>2121</v>
      </c>
      <c r="AE111" s="70" t="s">
        <v>9912</v>
      </c>
      <c r="AF111" s="70" t="s">
        <v>9916</v>
      </c>
      <c r="AG111" s="70">
        <v>1</v>
      </c>
      <c r="AH111" s="108" t="s">
        <v>6293</v>
      </c>
    </row>
    <row r="112" spans="1:34" ht="14.4" customHeight="1" x14ac:dyDescent="0.3">
      <c r="A112" s="59" t="str">
        <f t="shared" si="12"/>
        <v>KHI01-FMCG01-SPO-05</v>
      </c>
      <c r="B112" s="70" t="s">
        <v>1170</v>
      </c>
      <c r="C112" s="70" t="s">
        <v>10014</v>
      </c>
      <c r="D112" s="70" t="s">
        <v>1217</v>
      </c>
      <c r="E112" s="70" t="s">
        <v>9828</v>
      </c>
      <c r="F112" s="70" t="s">
        <v>9872</v>
      </c>
      <c r="G112" s="70" t="s">
        <v>5637</v>
      </c>
      <c r="H112" s="70" t="s">
        <v>1171</v>
      </c>
      <c r="I112" s="70" t="s">
        <v>9979</v>
      </c>
      <c r="J112" s="59" t="s">
        <v>1160</v>
      </c>
      <c r="K112" s="59" t="s">
        <v>9836</v>
      </c>
      <c r="L112" s="82" t="str">
        <f t="shared" si="15"/>
        <v>0115004</v>
      </c>
      <c r="M112" s="70" t="s">
        <v>9827</v>
      </c>
      <c r="N112" s="59" t="s">
        <v>2519</v>
      </c>
      <c r="O112" s="59" t="str">
        <f t="shared" si="20"/>
        <v>0115004</v>
      </c>
      <c r="P112" s="59" t="s">
        <v>173</v>
      </c>
      <c r="Q112" s="70" t="s">
        <v>2119</v>
      </c>
      <c r="R112" s="70" t="s">
        <v>9911</v>
      </c>
      <c r="S112" s="70" t="s">
        <v>10833</v>
      </c>
      <c r="T112" s="70" t="s">
        <v>9929</v>
      </c>
      <c r="U112" s="70" t="s">
        <v>9917</v>
      </c>
      <c r="V112" s="70" t="s">
        <v>9921</v>
      </c>
      <c r="W112" s="70" t="s">
        <v>9930</v>
      </c>
      <c r="X112" s="171">
        <v>46135</v>
      </c>
      <c r="Y112" s="70" t="s">
        <v>1171</v>
      </c>
      <c r="Z112" s="70" t="s">
        <v>163</v>
      </c>
      <c r="AA112" s="82" t="s">
        <v>1162</v>
      </c>
      <c r="AB112" s="70" t="s">
        <v>1171</v>
      </c>
      <c r="AC112" s="70" t="s">
        <v>10816</v>
      </c>
      <c r="AD112" s="70" t="s">
        <v>2121</v>
      </c>
      <c r="AE112" s="70" t="s">
        <v>9912</v>
      </c>
      <c r="AF112" s="70" t="s">
        <v>9916</v>
      </c>
      <c r="AG112" s="70">
        <v>1</v>
      </c>
      <c r="AH112" s="108" t="s">
        <v>6293</v>
      </c>
    </row>
    <row r="113" spans="1:34" ht="14.4" customHeight="1" x14ac:dyDescent="0.3">
      <c r="A113" s="59" t="str">
        <f t="shared" si="12"/>
        <v>KHI01-FMCG01-SPO-00</v>
      </c>
      <c r="B113" s="70" t="s">
        <v>1170</v>
      </c>
      <c r="C113" s="70" t="s">
        <v>10014</v>
      </c>
      <c r="D113" s="70" t="s">
        <v>1217</v>
      </c>
      <c r="E113" s="70" t="s">
        <v>9828</v>
      </c>
      <c r="F113" s="70" t="s">
        <v>9872</v>
      </c>
      <c r="G113" s="70" t="s">
        <v>5637</v>
      </c>
      <c r="H113" s="70" t="s">
        <v>1171</v>
      </c>
      <c r="I113" s="70" t="s">
        <v>9979</v>
      </c>
      <c r="J113" s="59" t="s">
        <v>1160</v>
      </c>
      <c r="K113" s="59" t="s">
        <v>9836</v>
      </c>
      <c r="L113" s="82" t="str">
        <f t="shared" si="15"/>
        <v>0114008</v>
      </c>
      <c r="M113" s="70" t="s">
        <v>9827</v>
      </c>
      <c r="N113" s="59" t="s">
        <v>2514</v>
      </c>
      <c r="O113" s="59" t="str">
        <f t="shared" si="20"/>
        <v>0114008</v>
      </c>
      <c r="P113" s="59" t="s">
        <v>5238</v>
      </c>
      <c r="Q113" s="70" t="s">
        <v>2112</v>
      </c>
      <c r="R113" s="70" t="s">
        <v>9958</v>
      </c>
      <c r="S113" s="70" t="s">
        <v>10834</v>
      </c>
      <c r="T113" s="70" t="s">
        <v>9916</v>
      </c>
      <c r="U113" s="70" t="s">
        <v>9935</v>
      </c>
      <c r="V113" s="70" t="s">
        <v>9935</v>
      </c>
      <c r="W113" s="70" t="s">
        <v>9935</v>
      </c>
      <c r="X113" s="70" t="s">
        <v>9935</v>
      </c>
      <c r="Y113" s="70" t="s">
        <v>1171</v>
      </c>
      <c r="Z113" s="70" t="s">
        <v>163</v>
      </c>
      <c r="AA113" s="82" t="s">
        <v>1162</v>
      </c>
      <c r="AB113" s="70" t="s">
        <v>1171</v>
      </c>
      <c r="AC113" s="70" t="s">
        <v>10816</v>
      </c>
      <c r="AD113" s="70" t="s">
        <v>2121</v>
      </c>
      <c r="AE113" s="70" t="s">
        <v>9912</v>
      </c>
      <c r="AF113" s="70" t="s">
        <v>9916</v>
      </c>
      <c r="AG113" s="70">
        <v>0</v>
      </c>
      <c r="AH113" s="108" t="s">
        <v>5606</v>
      </c>
    </row>
    <row r="114" spans="1:34" ht="14.4" customHeight="1" x14ac:dyDescent="0.3">
      <c r="A114" s="59" t="str">
        <f t="shared" si="12"/>
        <v>KHI01-FMCG01-ASM-01</v>
      </c>
      <c r="B114" s="70" t="s">
        <v>1170</v>
      </c>
      <c r="C114" s="70" t="s">
        <v>10014</v>
      </c>
      <c r="D114" s="70" t="s">
        <v>1217</v>
      </c>
      <c r="E114" s="70" t="s">
        <v>9828</v>
      </c>
      <c r="F114" s="70" t="s">
        <v>9872</v>
      </c>
      <c r="G114" s="70" t="s">
        <v>5637</v>
      </c>
      <c r="H114" s="70" t="s">
        <v>1171</v>
      </c>
      <c r="I114" s="70" t="s">
        <v>9979</v>
      </c>
      <c r="J114" s="59" t="s">
        <v>1160</v>
      </c>
      <c r="K114" s="59" t="s">
        <v>9836</v>
      </c>
      <c r="L114" s="82" t="str">
        <f t="shared" si="15"/>
        <v>01140</v>
      </c>
      <c r="M114" s="70" t="s">
        <v>9827</v>
      </c>
      <c r="N114" s="59" t="s">
        <v>2744</v>
      </c>
      <c r="O114" s="59" t="str">
        <f>N113</f>
        <v>0114008</v>
      </c>
      <c r="P114" s="59" t="s">
        <v>3303</v>
      </c>
      <c r="Q114" s="70" t="s">
        <v>2121</v>
      </c>
      <c r="R114" s="70" t="s">
        <v>9912</v>
      </c>
      <c r="S114" s="70" t="s">
        <v>9912</v>
      </c>
      <c r="T114" s="70" t="s">
        <v>9916</v>
      </c>
      <c r="U114" s="70" t="s">
        <v>9917</v>
      </c>
      <c r="V114" s="70" t="s">
        <v>9918</v>
      </c>
      <c r="W114" s="70" t="s">
        <v>9919</v>
      </c>
      <c r="X114" s="171">
        <v>45941</v>
      </c>
      <c r="Y114" s="70" t="s">
        <v>1219</v>
      </c>
      <c r="Z114" s="70" t="s">
        <v>1028</v>
      </c>
      <c r="AA114" s="82" t="s">
        <v>3414</v>
      </c>
      <c r="AB114" s="70" t="s">
        <v>1171</v>
      </c>
      <c r="AC114" s="70" t="s">
        <v>10816</v>
      </c>
      <c r="AD114" s="70" t="s">
        <v>3277</v>
      </c>
      <c r="AE114" s="70" t="s">
        <v>9931</v>
      </c>
      <c r="AF114" s="70" t="s">
        <v>9916</v>
      </c>
      <c r="AG114" s="70">
        <v>2</v>
      </c>
      <c r="AH114" s="108" t="s">
        <v>6294</v>
      </c>
    </row>
    <row r="115" spans="1:34" ht="14.4" customHeight="1" x14ac:dyDescent="0.3">
      <c r="A115" s="59" t="str">
        <f t="shared" ref="A115" si="23">Q115</f>
        <v>KHI02-FMCG01-SPO-01</v>
      </c>
      <c r="B115" s="70" t="s">
        <v>1170</v>
      </c>
      <c r="C115" s="70" t="s">
        <v>10014</v>
      </c>
      <c r="D115" s="70" t="s">
        <v>1217</v>
      </c>
      <c r="E115" s="70" t="s">
        <v>9828</v>
      </c>
      <c r="F115" s="70" t="s">
        <v>9872</v>
      </c>
      <c r="G115" s="70" t="s">
        <v>5637</v>
      </c>
      <c r="H115" s="70" t="s">
        <v>1170</v>
      </c>
      <c r="I115" s="70" t="s">
        <v>9980</v>
      </c>
      <c r="J115" s="59" t="s">
        <v>6361</v>
      </c>
      <c r="K115" s="59" t="s">
        <v>9836</v>
      </c>
      <c r="L115" s="82" t="str">
        <f t="shared" si="15"/>
        <v>0115002</v>
      </c>
      <c r="M115" s="70" t="s">
        <v>9827</v>
      </c>
      <c r="N115" s="59" t="s">
        <v>2517</v>
      </c>
      <c r="O115" s="59" t="str">
        <f t="shared" ref="O115" si="24">N115</f>
        <v>0115002</v>
      </c>
      <c r="P115" s="59" t="s">
        <v>175</v>
      </c>
      <c r="Q115" s="70" t="s">
        <v>2122</v>
      </c>
      <c r="R115" s="70" t="s">
        <v>9966</v>
      </c>
      <c r="S115" s="70" t="s">
        <v>10835</v>
      </c>
      <c r="T115" s="70" t="s">
        <v>9967</v>
      </c>
      <c r="U115" s="70" t="s">
        <v>9917</v>
      </c>
      <c r="V115" s="70" t="s">
        <v>9921</v>
      </c>
      <c r="W115" s="70" t="s">
        <v>9968</v>
      </c>
      <c r="X115" s="171">
        <v>46202</v>
      </c>
      <c r="Y115" s="70" t="s">
        <v>1171</v>
      </c>
      <c r="Z115" s="70" t="s">
        <v>163</v>
      </c>
      <c r="AA115" s="82" t="s">
        <v>1162</v>
      </c>
      <c r="AB115" s="70" t="s">
        <v>1171</v>
      </c>
      <c r="AC115" s="70" t="s">
        <v>10816</v>
      </c>
      <c r="AD115" s="70" t="s">
        <v>2129</v>
      </c>
      <c r="AE115" s="70" t="s">
        <v>9965</v>
      </c>
      <c r="AF115" s="70" t="s">
        <v>9916</v>
      </c>
      <c r="AG115" s="70">
        <v>1</v>
      </c>
      <c r="AH115" s="108" t="s">
        <v>6293</v>
      </c>
    </row>
    <row r="116" spans="1:34" ht="14.4" customHeight="1" x14ac:dyDescent="0.3">
      <c r="A116" s="59" t="str">
        <f t="shared" si="12"/>
        <v>KHI02-FMCG01-SPO-02</v>
      </c>
      <c r="B116" s="70" t="s">
        <v>1170</v>
      </c>
      <c r="C116" s="70" t="s">
        <v>10014</v>
      </c>
      <c r="D116" s="70" t="s">
        <v>1217</v>
      </c>
      <c r="E116" s="70" t="s">
        <v>9828</v>
      </c>
      <c r="F116" s="70" t="s">
        <v>9872</v>
      </c>
      <c r="G116" s="70" t="s">
        <v>5637</v>
      </c>
      <c r="H116" s="70" t="s">
        <v>1170</v>
      </c>
      <c r="I116" s="70" t="s">
        <v>9980</v>
      </c>
      <c r="J116" s="59" t="s">
        <v>6361</v>
      </c>
      <c r="K116" s="59" t="s">
        <v>9836</v>
      </c>
      <c r="L116" s="82" t="str">
        <f t="shared" si="15"/>
        <v>0126007</v>
      </c>
      <c r="M116" s="70" t="s">
        <v>9827</v>
      </c>
      <c r="N116" s="59" t="s">
        <v>2753</v>
      </c>
      <c r="O116" s="59" t="str">
        <f t="shared" ref="O116:O120" si="25">N116</f>
        <v>0126007</v>
      </c>
      <c r="P116" s="59" t="s">
        <v>182</v>
      </c>
      <c r="Q116" s="70" t="s">
        <v>2123</v>
      </c>
      <c r="R116" s="70" t="s">
        <v>9969</v>
      </c>
      <c r="S116" s="70" t="s">
        <v>10836</v>
      </c>
      <c r="T116" s="70" t="s">
        <v>9970</v>
      </c>
      <c r="U116" s="70" t="s">
        <v>9917</v>
      </c>
      <c r="V116" s="70" t="s">
        <v>9921</v>
      </c>
      <c r="W116" s="70" t="s">
        <v>9971</v>
      </c>
      <c r="X116" s="171">
        <v>45988</v>
      </c>
      <c r="Y116" s="70" t="s">
        <v>1171</v>
      </c>
      <c r="Z116" s="70" t="s">
        <v>163</v>
      </c>
      <c r="AA116" s="82" t="s">
        <v>1162</v>
      </c>
      <c r="AB116" s="70" t="s">
        <v>1171</v>
      </c>
      <c r="AC116" s="70" t="s">
        <v>10816</v>
      </c>
      <c r="AD116" s="70" t="s">
        <v>2129</v>
      </c>
      <c r="AE116" s="70" t="s">
        <v>9965</v>
      </c>
      <c r="AF116" s="70" t="s">
        <v>9916</v>
      </c>
      <c r="AG116" s="70">
        <v>1</v>
      </c>
      <c r="AH116" s="108" t="s">
        <v>6293</v>
      </c>
    </row>
    <row r="117" spans="1:34" ht="14.4" customHeight="1" x14ac:dyDescent="0.3">
      <c r="A117" s="59" t="str">
        <f t="shared" si="12"/>
        <v>KHI02-FMCG01-SPO-03</v>
      </c>
      <c r="B117" s="70" t="s">
        <v>1170</v>
      </c>
      <c r="C117" s="70" t="s">
        <v>10014</v>
      </c>
      <c r="D117" s="70" t="s">
        <v>1217</v>
      </c>
      <c r="E117" s="70" t="s">
        <v>9828</v>
      </c>
      <c r="F117" s="70" t="s">
        <v>9872</v>
      </c>
      <c r="G117" s="70" t="s">
        <v>5637</v>
      </c>
      <c r="H117" s="70" t="s">
        <v>1170</v>
      </c>
      <c r="I117" s="70" t="s">
        <v>9980</v>
      </c>
      <c r="J117" s="59" t="s">
        <v>6361</v>
      </c>
      <c r="K117" s="59" t="s">
        <v>9836</v>
      </c>
      <c r="L117" s="82" t="str">
        <f t="shared" si="15"/>
        <v>0115003</v>
      </c>
      <c r="M117" s="70" t="s">
        <v>9827</v>
      </c>
      <c r="N117" s="59" t="s">
        <v>2518</v>
      </c>
      <c r="O117" s="59" t="str">
        <f t="shared" si="25"/>
        <v>0115003</v>
      </c>
      <c r="P117" s="59" t="s">
        <v>185</v>
      </c>
      <c r="Q117" s="70" t="s">
        <v>2124</v>
      </c>
      <c r="R117" s="70" t="s">
        <v>9972</v>
      </c>
      <c r="S117" s="70" t="s">
        <v>10837</v>
      </c>
      <c r="T117" s="70" t="s">
        <v>9973</v>
      </c>
      <c r="U117" s="70" t="s">
        <v>9917</v>
      </c>
      <c r="V117" s="70" t="s">
        <v>9921</v>
      </c>
      <c r="W117" s="70" t="s">
        <v>7315</v>
      </c>
      <c r="X117" s="171">
        <v>45190</v>
      </c>
      <c r="Y117" s="70" t="s">
        <v>1171</v>
      </c>
      <c r="Z117" s="70" t="s">
        <v>163</v>
      </c>
      <c r="AA117" s="82" t="s">
        <v>1162</v>
      </c>
      <c r="AB117" s="70" t="s">
        <v>1171</v>
      </c>
      <c r="AC117" s="70" t="s">
        <v>10816</v>
      </c>
      <c r="AD117" s="70" t="s">
        <v>2129</v>
      </c>
      <c r="AE117" s="70" t="s">
        <v>9965</v>
      </c>
      <c r="AF117" s="70" t="s">
        <v>9916</v>
      </c>
      <c r="AG117" s="70">
        <v>1</v>
      </c>
      <c r="AH117" s="108" t="s">
        <v>6293</v>
      </c>
    </row>
    <row r="118" spans="1:34" ht="14.4" customHeight="1" x14ac:dyDescent="0.3">
      <c r="A118" s="59" t="str">
        <f t="shared" si="12"/>
        <v>KHI02-FMCG01-SPO-04</v>
      </c>
      <c r="B118" s="70" t="s">
        <v>1170</v>
      </c>
      <c r="C118" s="70" t="s">
        <v>10014</v>
      </c>
      <c r="D118" s="70" t="s">
        <v>1217</v>
      </c>
      <c r="E118" s="70" t="s">
        <v>9828</v>
      </c>
      <c r="F118" s="70" t="s">
        <v>9872</v>
      </c>
      <c r="G118" s="70" t="s">
        <v>5637</v>
      </c>
      <c r="H118" s="70" t="s">
        <v>1170</v>
      </c>
      <c r="I118" s="70" t="s">
        <v>9980</v>
      </c>
      <c r="J118" s="59" t="s">
        <v>6361</v>
      </c>
      <c r="K118" s="59" t="s">
        <v>9836</v>
      </c>
      <c r="L118" s="82" t="str">
        <f t="shared" si="15"/>
        <v>0114004</v>
      </c>
      <c r="M118" s="70" t="s">
        <v>9827</v>
      </c>
      <c r="N118" s="59" t="s">
        <v>2511</v>
      </c>
      <c r="O118" s="59" t="str">
        <f t="shared" si="25"/>
        <v>0114004</v>
      </c>
      <c r="P118" s="59" t="s">
        <v>188</v>
      </c>
      <c r="Q118" s="70" t="s">
        <v>2125</v>
      </c>
      <c r="R118" s="70" t="s">
        <v>9974</v>
      </c>
      <c r="S118" s="70" t="s">
        <v>10838</v>
      </c>
      <c r="T118" s="70" t="s">
        <v>9975</v>
      </c>
      <c r="U118" s="70" t="s">
        <v>9917</v>
      </c>
      <c r="V118" s="70" t="s">
        <v>9921</v>
      </c>
      <c r="W118" s="70" t="s">
        <v>9976</v>
      </c>
      <c r="X118" s="171">
        <v>46192</v>
      </c>
      <c r="Y118" s="70" t="s">
        <v>1171</v>
      </c>
      <c r="Z118" s="70" t="s">
        <v>163</v>
      </c>
      <c r="AA118" s="82" t="s">
        <v>1162</v>
      </c>
      <c r="AB118" s="70" t="s">
        <v>1171</v>
      </c>
      <c r="AC118" s="70" t="s">
        <v>10816</v>
      </c>
      <c r="AD118" s="70" t="s">
        <v>2129</v>
      </c>
      <c r="AE118" s="70" t="s">
        <v>9965</v>
      </c>
      <c r="AF118" s="70" t="s">
        <v>9916</v>
      </c>
      <c r="AG118" s="70">
        <v>1</v>
      </c>
      <c r="AH118" s="108" t="s">
        <v>6293</v>
      </c>
    </row>
    <row r="119" spans="1:34" ht="14.4" customHeight="1" x14ac:dyDescent="0.3">
      <c r="A119" s="59" t="str">
        <f t="shared" si="12"/>
        <v>KHI02-FMCG01-SPO-05</v>
      </c>
      <c r="B119" s="70" t="s">
        <v>1170</v>
      </c>
      <c r="C119" s="70" t="s">
        <v>10014</v>
      </c>
      <c r="D119" s="70" t="s">
        <v>1217</v>
      </c>
      <c r="E119" s="70" t="s">
        <v>9828</v>
      </c>
      <c r="F119" s="70" t="s">
        <v>9872</v>
      </c>
      <c r="G119" s="70" t="s">
        <v>5637</v>
      </c>
      <c r="H119" s="70" t="s">
        <v>1170</v>
      </c>
      <c r="I119" s="70" t="s">
        <v>9980</v>
      </c>
      <c r="J119" s="59" t="s">
        <v>6361</v>
      </c>
      <c r="K119" s="59" t="s">
        <v>9836</v>
      </c>
      <c r="L119" s="82" t="str">
        <f t="shared" si="15"/>
        <v>0115005</v>
      </c>
      <c r="M119" s="70" t="s">
        <v>9827</v>
      </c>
      <c r="N119" s="59" t="s">
        <v>2520</v>
      </c>
      <c r="O119" s="59" t="str">
        <f t="shared" si="25"/>
        <v>0115005</v>
      </c>
      <c r="P119" s="59" t="s">
        <v>191</v>
      </c>
      <c r="Q119" s="70" t="s">
        <v>2126</v>
      </c>
      <c r="R119" s="70" t="s">
        <v>9977</v>
      </c>
      <c r="S119" s="70" t="s">
        <v>10839</v>
      </c>
      <c r="T119" s="70" t="s">
        <v>9973</v>
      </c>
      <c r="U119" s="70" t="s">
        <v>9917</v>
      </c>
      <c r="V119" s="70" t="s">
        <v>9921</v>
      </c>
      <c r="W119" s="70" t="s">
        <v>9978</v>
      </c>
      <c r="X119" s="171">
        <v>45519</v>
      </c>
      <c r="Y119" s="70" t="s">
        <v>1171</v>
      </c>
      <c r="Z119" s="70" t="s">
        <v>163</v>
      </c>
      <c r="AA119" s="82" t="s">
        <v>1162</v>
      </c>
      <c r="AB119" s="70" t="s">
        <v>1171</v>
      </c>
      <c r="AC119" s="70" t="s">
        <v>10816</v>
      </c>
      <c r="AD119" s="70" t="s">
        <v>2129</v>
      </c>
      <c r="AE119" s="70" t="s">
        <v>9965</v>
      </c>
      <c r="AF119" s="70" t="s">
        <v>9916</v>
      </c>
      <c r="AG119" s="70">
        <v>1</v>
      </c>
      <c r="AH119" s="108" t="s">
        <v>6293</v>
      </c>
    </row>
    <row r="120" spans="1:34" ht="14.4" customHeight="1" x14ac:dyDescent="0.3">
      <c r="A120" s="59" t="str">
        <f t="shared" ref="A120:A197" si="26">Q120</f>
        <v>KHI02-FMCG01-SPO-00</v>
      </c>
      <c r="B120" s="70" t="s">
        <v>1170</v>
      </c>
      <c r="C120" s="70" t="s">
        <v>10014</v>
      </c>
      <c r="D120" s="70" t="s">
        <v>1217</v>
      </c>
      <c r="E120" s="70" t="s">
        <v>9828</v>
      </c>
      <c r="F120" s="70" t="s">
        <v>9872</v>
      </c>
      <c r="G120" s="70" t="s">
        <v>5637</v>
      </c>
      <c r="H120" s="70" t="s">
        <v>1170</v>
      </c>
      <c r="I120" s="70" t="s">
        <v>9980</v>
      </c>
      <c r="J120" s="59" t="s">
        <v>6361</v>
      </c>
      <c r="K120" s="59" t="s">
        <v>9836</v>
      </c>
      <c r="L120" s="82" t="str">
        <f t="shared" si="15"/>
        <v>0115008</v>
      </c>
      <c r="M120" s="70" t="s">
        <v>9827</v>
      </c>
      <c r="N120" s="59" t="s">
        <v>2521</v>
      </c>
      <c r="O120" s="59" t="str">
        <f t="shared" si="25"/>
        <v>0115008</v>
      </c>
      <c r="P120" s="59" t="s">
        <v>5238</v>
      </c>
      <c r="Q120" s="70" t="s">
        <v>2128</v>
      </c>
      <c r="R120" s="70" t="s">
        <v>9958</v>
      </c>
      <c r="S120" s="70" t="s">
        <v>10840</v>
      </c>
      <c r="T120" s="70" t="s">
        <v>9916</v>
      </c>
      <c r="U120" s="70" t="s">
        <v>9935</v>
      </c>
      <c r="V120" s="70" t="s">
        <v>9935</v>
      </c>
      <c r="W120" s="70" t="s">
        <v>9935</v>
      </c>
      <c r="X120" s="70" t="s">
        <v>9935</v>
      </c>
      <c r="Y120" s="70" t="s">
        <v>1171</v>
      </c>
      <c r="Z120" s="70" t="s">
        <v>163</v>
      </c>
      <c r="AA120" s="82" t="s">
        <v>1162</v>
      </c>
      <c r="AB120" s="70" t="s">
        <v>1171</v>
      </c>
      <c r="AC120" s="70" t="s">
        <v>10816</v>
      </c>
      <c r="AD120" s="70" t="s">
        <v>2129</v>
      </c>
      <c r="AE120" s="70" t="s">
        <v>9965</v>
      </c>
      <c r="AF120" s="70" t="s">
        <v>9916</v>
      </c>
      <c r="AG120" s="70">
        <v>0</v>
      </c>
      <c r="AH120" s="108" t="s">
        <v>5606</v>
      </c>
    </row>
    <row r="121" spans="1:34" ht="14.4" customHeight="1" x14ac:dyDescent="0.3">
      <c r="A121" s="59" t="str">
        <f t="shared" si="26"/>
        <v>KHI02-FMCG01-ASM-01</v>
      </c>
      <c r="B121" s="70" t="s">
        <v>1170</v>
      </c>
      <c r="C121" s="70" t="s">
        <v>10014</v>
      </c>
      <c r="D121" s="70" t="s">
        <v>1217</v>
      </c>
      <c r="E121" s="70" t="s">
        <v>9828</v>
      </c>
      <c r="F121" s="70" t="s">
        <v>9872</v>
      </c>
      <c r="G121" s="70" t="s">
        <v>5637</v>
      </c>
      <c r="H121" s="70" t="s">
        <v>1170</v>
      </c>
      <c r="I121" s="70" t="s">
        <v>9980</v>
      </c>
      <c r="J121" s="59" t="s">
        <v>6361</v>
      </c>
      <c r="K121" s="59" t="s">
        <v>9836</v>
      </c>
      <c r="L121" s="82" t="str">
        <f t="shared" si="15"/>
        <v>01150</v>
      </c>
      <c r="M121" s="70" t="s">
        <v>9827</v>
      </c>
      <c r="N121" s="59" t="s">
        <v>2745</v>
      </c>
      <c r="O121" s="59" t="str">
        <f>N120</f>
        <v>0115008</v>
      </c>
      <c r="P121" s="59" t="s">
        <v>3311</v>
      </c>
      <c r="Q121" s="70" t="s">
        <v>2129</v>
      </c>
      <c r="R121" s="70" t="s">
        <v>9965</v>
      </c>
      <c r="S121" s="70" t="s">
        <v>9965</v>
      </c>
      <c r="T121" s="70" t="s">
        <v>9916</v>
      </c>
      <c r="U121" s="70" t="s">
        <v>9917</v>
      </c>
      <c r="V121" s="70" t="s">
        <v>9921</v>
      </c>
      <c r="W121" s="70" t="s">
        <v>646</v>
      </c>
      <c r="X121" s="171">
        <v>44215</v>
      </c>
      <c r="Y121" s="70" t="s">
        <v>1219</v>
      </c>
      <c r="Z121" s="70" t="s">
        <v>1028</v>
      </c>
      <c r="AA121" s="82" t="s">
        <v>3414</v>
      </c>
      <c r="AB121" s="70" t="s">
        <v>1171</v>
      </c>
      <c r="AC121" s="70" t="s">
        <v>10816</v>
      </c>
      <c r="AD121" s="70" t="s">
        <v>3277</v>
      </c>
      <c r="AE121" s="70" t="s">
        <v>9931</v>
      </c>
      <c r="AF121" s="70" t="s">
        <v>9916</v>
      </c>
      <c r="AG121" s="70">
        <v>2</v>
      </c>
      <c r="AH121" s="108" t="s">
        <v>6294</v>
      </c>
    </row>
    <row r="122" spans="1:34" ht="14.4" customHeight="1" x14ac:dyDescent="0.3">
      <c r="A122" s="59" t="str">
        <f t="shared" si="26"/>
        <v>KHI03-FMCG02-SPO-01</v>
      </c>
      <c r="B122" s="70" t="s">
        <v>1195</v>
      </c>
      <c r="C122" s="70" t="s">
        <v>10034</v>
      </c>
      <c r="D122" s="70" t="s">
        <v>1217</v>
      </c>
      <c r="E122" s="70" t="s">
        <v>9828</v>
      </c>
      <c r="F122" s="70" t="s">
        <v>9872</v>
      </c>
      <c r="G122" s="70" t="s">
        <v>5637</v>
      </c>
      <c r="H122" s="70" t="s">
        <v>6466</v>
      </c>
      <c r="I122" s="70" t="s">
        <v>9981</v>
      </c>
      <c r="J122" s="59" t="s">
        <v>6468</v>
      </c>
      <c r="K122" s="59" t="s">
        <v>9836</v>
      </c>
      <c r="L122" s="82" t="str">
        <f t="shared" si="15"/>
        <v>0119001</v>
      </c>
      <c r="M122" s="70" t="s">
        <v>9827</v>
      </c>
      <c r="N122" s="59" t="s">
        <v>2555</v>
      </c>
      <c r="O122" s="59" t="str">
        <f>N122</f>
        <v>0119001</v>
      </c>
      <c r="P122" s="59" t="s">
        <v>420</v>
      </c>
      <c r="Q122" s="70" t="s">
        <v>6737</v>
      </c>
      <c r="R122" s="70" t="s">
        <v>10023</v>
      </c>
      <c r="S122" s="70" t="s">
        <v>10841</v>
      </c>
      <c r="T122" s="70" t="s">
        <v>9923</v>
      </c>
      <c r="U122" s="70" t="s">
        <v>9917</v>
      </c>
      <c r="V122" s="70" t="s">
        <v>9921</v>
      </c>
      <c r="W122" s="70" t="s">
        <v>707</v>
      </c>
      <c r="X122" s="171">
        <v>42199</v>
      </c>
      <c r="Y122" s="70" t="s">
        <v>1171</v>
      </c>
      <c r="Z122" s="70" t="s">
        <v>163</v>
      </c>
      <c r="AA122" s="82" t="s">
        <v>1162</v>
      </c>
      <c r="AB122" s="70" t="s">
        <v>1171</v>
      </c>
      <c r="AC122" s="70" t="s">
        <v>10816</v>
      </c>
      <c r="AD122" s="70" t="s">
        <v>10020</v>
      </c>
      <c r="AE122" s="70" t="s">
        <v>10032</v>
      </c>
      <c r="AF122" s="70" t="s">
        <v>9916</v>
      </c>
      <c r="AG122" s="70">
        <v>1</v>
      </c>
      <c r="AH122" s="108" t="s">
        <v>6293</v>
      </c>
    </row>
    <row r="123" spans="1:34" ht="14.4" customHeight="1" x14ac:dyDescent="0.3">
      <c r="A123" s="59" t="str">
        <f t="shared" ref="A123:A124" si="27">Q123</f>
        <v>KHI03-FMCG02-SPO-02</v>
      </c>
      <c r="B123" s="70" t="s">
        <v>1195</v>
      </c>
      <c r="C123" s="70" t="s">
        <v>10034</v>
      </c>
      <c r="D123" s="70" t="s">
        <v>1217</v>
      </c>
      <c r="E123" s="70" t="s">
        <v>9828</v>
      </c>
      <c r="F123" s="70" t="s">
        <v>9872</v>
      </c>
      <c r="G123" s="70" t="s">
        <v>5637</v>
      </c>
      <c r="H123" s="70" t="s">
        <v>6466</v>
      </c>
      <c r="I123" s="70" t="s">
        <v>9981</v>
      </c>
      <c r="J123" s="59" t="s">
        <v>6468</v>
      </c>
      <c r="K123" s="59" t="s">
        <v>9836</v>
      </c>
      <c r="L123" s="82" t="str">
        <f t="shared" si="15"/>
        <v>0119003</v>
      </c>
      <c r="M123" s="70" t="s">
        <v>9827</v>
      </c>
      <c r="N123" s="59" t="s">
        <v>2557</v>
      </c>
      <c r="O123" s="59" t="str">
        <f t="shared" ref="O123:O124" si="28">N123</f>
        <v>0119003</v>
      </c>
      <c r="P123" s="59" t="s">
        <v>424</v>
      </c>
      <c r="Q123" s="70" t="s">
        <v>10016</v>
      </c>
      <c r="R123" s="70" t="s">
        <v>10024</v>
      </c>
      <c r="S123" s="70" t="s">
        <v>10842</v>
      </c>
      <c r="T123" s="70" t="s">
        <v>10025</v>
      </c>
      <c r="U123" s="70" t="s">
        <v>9917</v>
      </c>
      <c r="V123" s="70" t="s">
        <v>9921</v>
      </c>
      <c r="W123" s="70" t="s">
        <v>10026</v>
      </c>
      <c r="X123" s="171">
        <v>45794</v>
      </c>
      <c r="Y123" s="70" t="s">
        <v>1171</v>
      </c>
      <c r="Z123" s="70" t="s">
        <v>163</v>
      </c>
      <c r="AA123" s="82" t="s">
        <v>1162</v>
      </c>
      <c r="AB123" s="70" t="s">
        <v>1171</v>
      </c>
      <c r="AC123" s="70" t="s">
        <v>10816</v>
      </c>
      <c r="AD123" s="70" t="s">
        <v>10020</v>
      </c>
      <c r="AE123" s="70" t="s">
        <v>10032</v>
      </c>
      <c r="AF123" s="70" t="s">
        <v>9916</v>
      </c>
      <c r="AG123" s="70">
        <v>1</v>
      </c>
      <c r="AH123" s="108" t="s">
        <v>6293</v>
      </c>
    </row>
    <row r="124" spans="1:34" ht="14.4" customHeight="1" x14ac:dyDescent="0.3">
      <c r="A124" s="59" t="str">
        <f t="shared" si="27"/>
        <v>KHI03-FMCG02-SPO-03</v>
      </c>
      <c r="B124" s="70" t="s">
        <v>1195</v>
      </c>
      <c r="C124" s="70" t="s">
        <v>10034</v>
      </c>
      <c r="D124" s="70" t="s">
        <v>1217</v>
      </c>
      <c r="E124" s="70" t="s">
        <v>9828</v>
      </c>
      <c r="F124" s="70" t="s">
        <v>9872</v>
      </c>
      <c r="G124" s="70" t="s">
        <v>5637</v>
      </c>
      <c r="H124" s="70" t="s">
        <v>6466</v>
      </c>
      <c r="I124" s="70" t="s">
        <v>9981</v>
      </c>
      <c r="J124" s="59" t="s">
        <v>6468</v>
      </c>
      <c r="K124" s="59" t="s">
        <v>9836</v>
      </c>
      <c r="L124" s="82" t="str">
        <f t="shared" si="15"/>
        <v>0119004</v>
      </c>
      <c r="M124" s="70" t="s">
        <v>9827</v>
      </c>
      <c r="N124" s="59" t="s">
        <v>2558</v>
      </c>
      <c r="O124" s="59" t="str">
        <f t="shared" si="28"/>
        <v>0119004</v>
      </c>
      <c r="P124" s="59" t="s">
        <v>426</v>
      </c>
      <c r="Q124" s="70" t="s">
        <v>10017</v>
      </c>
      <c r="R124" s="70" t="s">
        <v>10027</v>
      </c>
      <c r="S124" s="70" t="s">
        <v>10843</v>
      </c>
      <c r="T124" s="70" t="s">
        <v>9925</v>
      </c>
      <c r="U124" s="70" t="s">
        <v>9917</v>
      </c>
      <c r="V124" s="70" t="s">
        <v>9921</v>
      </c>
      <c r="W124" s="70" t="s">
        <v>6477</v>
      </c>
      <c r="X124" s="171">
        <v>45111</v>
      </c>
      <c r="Y124" s="70" t="s">
        <v>1171</v>
      </c>
      <c r="Z124" s="70" t="s">
        <v>163</v>
      </c>
      <c r="AA124" s="82" t="s">
        <v>1162</v>
      </c>
      <c r="AB124" s="70" t="s">
        <v>1171</v>
      </c>
      <c r="AC124" s="70" t="s">
        <v>10816</v>
      </c>
      <c r="AD124" s="70" t="s">
        <v>10020</v>
      </c>
      <c r="AE124" s="70" t="s">
        <v>10032</v>
      </c>
      <c r="AF124" s="70" t="s">
        <v>9916</v>
      </c>
      <c r="AG124" s="70">
        <v>1</v>
      </c>
      <c r="AH124" s="108" t="s">
        <v>6293</v>
      </c>
    </row>
    <row r="125" spans="1:34" ht="14.4" customHeight="1" x14ac:dyDescent="0.3">
      <c r="A125" s="59" t="str">
        <f t="shared" si="26"/>
        <v>KHI03-FMCG02-SPO-04</v>
      </c>
      <c r="B125" s="70" t="s">
        <v>1195</v>
      </c>
      <c r="C125" s="70" t="s">
        <v>10034</v>
      </c>
      <c r="D125" s="70" t="s">
        <v>1217</v>
      </c>
      <c r="E125" s="70" t="s">
        <v>9828</v>
      </c>
      <c r="F125" s="70" t="s">
        <v>9872</v>
      </c>
      <c r="G125" s="70" t="s">
        <v>5637</v>
      </c>
      <c r="H125" s="70" t="s">
        <v>6466</v>
      </c>
      <c r="I125" s="70" t="s">
        <v>9981</v>
      </c>
      <c r="J125" s="59" t="s">
        <v>6468</v>
      </c>
      <c r="K125" s="59" t="s">
        <v>9836</v>
      </c>
      <c r="L125" s="82" t="str">
        <f t="shared" si="15"/>
        <v>0119007</v>
      </c>
      <c r="M125" s="70" t="s">
        <v>9827</v>
      </c>
      <c r="N125" s="59" t="s">
        <v>2560</v>
      </c>
      <c r="O125" s="59" t="str">
        <f>N125</f>
        <v>0119007</v>
      </c>
      <c r="P125" s="59" t="s">
        <v>429</v>
      </c>
      <c r="Q125" s="70" t="s">
        <v>10018</v>
      </c>
      <c r="R125" s="70" t="s">
        <v>10028</v>
      </c>
      <c r="S125" s="70" t="s">
        <v>10844</v>
      </c>
      <c r="T125" s="70" t="s">
        <v>9927</v>
      </c>
      <c r="U125" s="70" t="s">
        <v>9917</v>
      </c>
      <c r="V125" s="70" t="s">
        <v>9921</v>
      </c>
      <c r="W125" s="70" t="s">
        <v>7382</v>
      </c>
      <c r="X125" s="171">
        <v>45495</v>
      </c>
      <c r="Y125" s="70" t="s">
        <v>1171</v>
      </c>
      <c r="Z125" s="70" t="s">
        <v>163</v>
      </c>
      <c r="AA125" s="82" t="s">
        <v>1162</v>
      </c>
      <c r="AB125" s="70" t="s">
        <v>1171</v>
      </c>
      <c r="AC125" s="70" t="s">
        <v>10816</v>
      </c>
      <c r="AD125" s="70" t="s">
        <v>10020</v>
      </c>
      <c r="AE125" s="70" t="s">
        <v>10032</v>
      </c>
      <c r="AF125" s="70" t="s">
        <v>9916</v>
      </c>
      <c r="AG125" s="70">
        <v>1</v>
      </c>
      <c r="AH125" s="108" t="s">
        <v>6293</v>
      </c>
    </row>
    <row r="126" spans="1:34" ht="14.4" customHeight="1" x14ac:dyDescent="0.3">
      <c r="A126" s="59" t="str">
        <f t="shared" si="26"/>
        <v>KHI03-FMCG02-SPO-05</v>
      </c>
      <c r="B126" s="70" t="s">
        <v>1195</v>
      </c>
      <c r="C126" s="70" t="s">
        <v>10034</v>
      </c>
      <c r="D126" s="70" t="s">
        <v>1217</v>
      </c>
      <c r="E126" s="70" t="s">
        <v>9828</v>
      </c>
      <c r="F126" s="70" t="s">
        <v>9872</v>
      </c>
      <c r="G126" s="70" t="s">
        <v>5637</v>
      </c>
      <c r="H126" s="70" t="s">
        <v>6466</v>
      </c>
      <c r="I126" s="70" t="s">
        <v>9981</v>
      </c>
      <c r="J126" s="59" t="s">
        <v>6468</v>
      </c>
      <c r="K126" s="59" t="s">
        <v>9836</v>
      </c>
      <c r="L126" s="82" t="str">
        <f t="shared" si="15"/>
        <v>0126001</v>
      </c>
      <c r="M126" s="70" t="s">
        <v>9827</v>
      </c>
      <c r="N126" s="59" t="s">
        <v>2562</v>
      </c>
      <c r="O126" s="59" t="str">
        <f>N126</f>
        <v>0126001</v>
      </c>
      <c r="P126" s="59" t="s">
        <v>432</v>
      </c>
      <c r="Q126" s="70" t="s">
        <v>10021</v>
      </c>
      <c r="R126" s="70" t="s">
        <v>10029</v>
      </c>
      <c r="S126" s="70" t="s">
        <v>10845</v>
      </c>
      <c r="T126" s="70" t="s">
        <v>10003</v>
      </c>
      <c r="U126" s="70" t="s">
        <v>9917</v>
      </c>
      <c r="V126" s="70" t="s">
        <v>9921</v>
      </c>
      <c r="W126" s="70" t="s">
        <v>10030</v>
      </c>
      <c r="X126" s="171">
        <v>45742</v>
      </c>
      <c r="Y126" s="70" t="s">
        <v>1171</v>
      </c>
      <c r="Z126" s="70" t="s">
        <v>163</v>
      </c>
      <c r="AA126" s="82" t="s">
        <v>1162</v>
      </c>
      <c r="AB126" s="70" t="s">
        <v>1171</v>
      </c>
      <c r="AC126" s="70" t="s">
        <v>10816</v>
      </c>
      <c r="AD126" s="70" t="s">
        <v>10020</v>
      </c>
      <c r="AE126" s="70" t="s">
        <v>10032</v>
      </c>
      <c r="AF126" s="70" t="s">
        <v>9916</v>
      </c>
      <c r="AG126" s="70">
        <v>1</v>
      </c>
      <c r="AH126" s="108" t="s">
        <v>6293</v>
      </c>
    </row>
    <row r="127" spans="1:34" ht="14.4" customHeight="1" x14ac:dyDescent="0.3">
      <c r="A127" s="59" t="str">
        <f t="shared" si="26"/>
        <v>KHI03-FMCG02-SPO-06</v>
      </c>
      <c r="B127" s="70" t="s">
        <v>1195</v>
      </c>
      <c r="C127" s="70" t="s">
        <v>10034</v>
      </c>
      <c r="D127" s="70" t="s">
        <v>1217</v>
      </c>
      <c r="E127" s="70" t="s">
        <v>9828</v>
      </c>
      <c r="F127" s="70" t="s">
        <v>9872</v>
      </c>
      <c r="G127" s="70" t="s">
        <v>5637</v>
      </c>
      <c r="H127" s="70" t="s">
        <v>6466</v>
      </c>
      <c r="I127" s="70" t="s">
        <v>9981</v>
      </c>
      <c r="J127" s="59" t="s">
        <v>6468</v>
      </c>
      <c r="K127" s="59" t="s">
        <v>9836</v>
      </c>
      <c r="L127" s="82" t="str">
        <f t="shared" si="15"/>
        <v>0126009</v>
      </c>
      <c r="M127" s="70" t="s">
        <v>9827</v>
      </c>
      <c r="N127" s="59" t="s">
        <v>8040</v>
      </c>
      <c r="O127" s="59" t="str">
        <f>N127</f>
        <v>0126009</v>
      </c>
      <c r="P127" s="59" t="s">
        <v>593</v>
      </c>
      <c r="Q127" s="70" t="s">
        <v>10022</v>
      </c>
      <c r="R127" s="70" t="s">
        <v>10031</v>
      </c>
      <c r="S127" s="70" t="s">
        <v>10846</v>
      </c>
      <c r="T127" s="70" t="s">
        <v>10003</v>
      </c>
      <c r="U127" s="70" t="s">
        <v>9917</v>
      </c>
      <c r="V127" s="70" t="s">
        <v>9938</v>
      </c>
      <c r="W127" s="70" t="s">
        <v>9938</v>
      </c>
      <c r="X127" s="171" t="s">
        <v>9939</v>
      </c>
      <c r="Y127" s="70" t="s">
        <v>1171</v>
      </c>
      <c r="Z127" s="70" t="s">
        <v>163</v>
      </c>
      <c r="AA127" s="82" t="s">
        <v>1162</v>
      </c>
      <c r="AB127" s="70" t="s">
        <v>1171</v>
      </c>
      <c r="AC127" s="70" t="s">
        <v>10816</v>
      </c>
      <c r="AD127" s="70" t="s">
        <v>10020</v>
      </c>
      <c r="AE127" s="70" t="s">
        <v>10032</v>
      </c>
      <c r="AF127" s="70" t="s">
        <v>9916</v>
      </c>
      <c r="AG127" s="70">
        <v>1</v>
      </c>
      <c r="AH127" s="108" t="s">
        <v>6293</v>
      </c>
    </row>
    <row r="128" spans="1:34" ht="14.4" customHeight="1" x14ac:dyDescent="0.3">
      <c r="A128" s="59" t="str">
        <f t="shared" si="26"/>
        <v>KHI03-FMCG02-SPO-00</v>
      </c>
      <c r="B128" s="70" t="s">
        <v>1195</v>
      </c>
      <c r="C128" s="70" t="s">
        <v>10034</v>
      </c>
      <c r="D128" s="70" t="s">
        <v>1217</v>
      </c>
      <c r="E128" s="70" t="s">
        <v>9828</v>
      </c>
      <c r="F128" s="70" t="s">
        <v>9872</v>
      </c>
      <c r="G128" s="70" t="s">
        <v>5637</v>
      </c>
      <c r="H128" s="70" t="s">
        <v>6466</v>
      </c>
      <c r="I128" s="70" t="s">
        <v>9981</v>
      </c>
      <c r="J128" s="59" t="s">
        <v>6468</v>
      </c>
      <c r="K128" s="59" t="s">
        <v>9836</v>
      </c>
      <c r="L128" s="82" t="str">
        <f t="shared" si="15"/>
        <v>0128001</v>
      </c>
      <c r="M128" s="70" t="s">
        <v>9827</v>
      </c>
      <c r="N128" s="59" t="s">
        <v>8041</v>
      </c>
      <c r="O128" s="59" t="str">
        <f>N128</f>
        <v>0128001</v>
      </c>
      <c r="P128" s="59" t="s">
        <v>5238</v>
      </c>
      <c r="Q128" s="70" t="s">
        <v>10019</v>
      </c>
      <c r="R128" s="70" t="s">
        <v>9958</v>
      </c>
      <c r="S128" s="70" t="s">
        <v>10847</v>
      </c>
      <c r="T128" s="70" t="s">
        <v>9916</v>
      </c>
      <c r="U128" s="70" t="s">
        <v>9935</v>
      </c>
      <c r="V128" s="70" t="s">
        <v>9935</v>
      </c>
      <c r="W128" s="70" t="s">
        <v>9935</v>
      </c>
      <c r="X128" s="70" t="s">
        <v>9935</v>
      </c>
      <c r="Y128" s="70" t="s">
        <v>1171</v>
      </c>
      <c r="Z128" s="70" t="s">
        <v>163</v>
      </c>
      <c r="AA128" s="82" t="s">
        <v>1162</v>
      </c>
      <c r="AB128" s="70" t="s">
        <v>1171</v>
      </c>
      <c r="AC128" s="70" t="s">
        <v>10816</v>
      </c>
      <c r="AD128" s="70" t="s">
        <v>10020</v>
      </c>
      <c r="AE128" s="70" t="s">
        <v>10032</v>
      </c>
      <c r="AF128" s="70" t="s">
        <v>9916</v>
      </c>
      <c r="AG128" s="70">
        <v>0</v>
      </c>
      <c r="AH128" s="108" t="s">
        <v>5606</v>
      </c>
    </row>
    <row r="129" spans="1:34" ht="14.4" customHeight="1" x14ac:dyDescent="0.3">
      <c r="A129" s="59" t="str">
        <f t="shared" si="26"/>
        <v>KHI03-FMCG02-ASM-01</v>
      </c>
      <c r="B129" s="70" t="s">
        <v>1195</v>
      </c>
      <c r="C129" s="70" t="s">
        <v>10034</v>
      </c>
      <c r="D129" s="70" t="s">
        <v>1217</v>
      </c>
      <c r="E129" s="70" t="s">
        <v>9828</v>
      </c>
      <c r="F129" s="70" t="s">
        <v>9872</v>
      </c>
      <c r="G129" s="70" t="s">
        <v>5637</v>
      </c>
      <c r="H129" s="70" t="s">
        <v>6466</v>
      </c>
      <c r="I129" s="70" t="s">
        <v>9981</v>
      </c>
      <c r="J129" s="59" t="s">
        <v>6468</v>
      </c>
      <c r="K129" s="59" t="s">
        <v>9836</v>
      </c>
      <c r="L129" s="82" t="str">
        <f t="shared" si="15"/>
        <v>01280</v>
      </c>
      <c r="M129" s="70" t="s">
        <v>9827</v>
      </c>
      <c r="N129" s="59" t="s">
        <v>8042</v>
      </c>
      <c r="O129" s="59" t="str">
        <f>N128</f>
        <v>0128001</v>
      </c>
      <c r="P129" s="59" t="s">
        <v>10035</v>
      </c>
      <c r="Q129" s="70" t="s">
        <v>10020</v>
      </c>
      <c r="R129" s="70" t="s">
        <v>10032</v>
      </c>
      <c r="S129" s="70" t="s">
        <v>10032</v>
      </c>
      <c r="T129" s="70" t="s">
        <v>9916</v>
      </c>
      <c r="U129" s="70" t="s">
        <v>9917</v>
      </c>
      <c r="V129" s="70" t="s">
        <v>9918</v>
      </c>
      <c r="W129" s="70" t="s">
        <v>10033</v>
      </c>
      <c r="X129" s="171">
        <v>45941</v>
      </c>
      <c r="Y129" s="70" t="s">
        <v>1219</v>
      </c>
      <c r="Z129" s="70" t="s">
        <v>1028</v>
      </c>
      <c r="AA129" s="82" t="s">
        <v>3414</v>
      </c>
      <c r="AB129" s="70" t="s">
        <v>1171</v>
      </c>
      <c r="AC129" s="70" t="s">
        <v>10816</v>
      </c>
      <c r="AD129" s="70" t="s">
        <v>3277</v>
      </c>
      <c r="AE129" s="70" t="s">
        <v>9931</v>
      </c>
      <c r="AF129" s="70" t="s">
        <v>9916</v>
      </c>
      <c r="AG129" s="70">
        <v>2</v>
      </c>
      <c r="AH129" s="108" t="s">
        <v>6294</v>
      </c>
    </row>
    <row r="130" spans="1:34" ht="14.4" customHeight="1" x14ac:dyDescent="0.3">
      <c r="A130" s="59" t="str">
        <f t="shared" si="26"/>
        <v>KHI04-FMCG02-SPO-01</v>
      </c>
      <c r="B130" s="70" t="s">
        <v>1195</v>
      </c>
      <c r="C130" s="70" t="s">
        <v>10034</v>
      </c>
      <c r="D130" s="70" t="s">
        <v>1217</v>
      </c>
      <c r="E130" s="70" t="s">
        <v>9828</v>
      </c>
      <c r="F130" s="70" t="s">
        <v>9872</v>
      </c>
      <c r="G130" s="70" t="s">
        <v>5637</v>
      </c>
      <c r="H130" s="70" t="s">
        <v>7351</v>
      </c>
      <c r="I130" s="70" t="s">
        <v>10015</v>
      </c>
      <c r="J130" s="59" t="s">
        <v>7349</v>
      </c>
      <c r="K130" s="59" t="s">
        <v>9836</v>
      </c>
      <c r="L130" s="82" t="str">
        <f t="shared" si="15"/>
        <v>0126002</v>
      </c>
      <c r="M130" s="70" t="s">
        <v>9827</v>
      </c>
      <c r="N130" s="82" t="s">
        <v>2563</v>
      </c>
      <c r="O130" s="59" t="str">
        <f>N130</f>
        <v>0126002</v>
      </c>
      <c r="P130" s="59" t="s">
        <v>435</v>
      </c>
      <c r="Q130" s="70" t="s">
        <v>7356</v>
      </c>
      <c r="R130" s="70" t="s">
        <v>10038</v>
      </c>
      <c r="S130" s="70" t="s">
        <v>10848</v>
      </c>
      <c r="T130" s="70" t="s">
        <v>9997</v>
      </c>
      <c r="U130" s="70" t="s">
        <v>9917</v>
      </c>
      <c r="V130" s="70" t="s">
        <v>9921</v>
      </c>
      <c r="W130" s="70" t="s">
        <v>6496</v>
      </c>
      <c r="X130" s="171">
        <v>44877</v>
      </c>
      <c r="Y130" s="70" t="s">
        <v>1171</v>
      </c>
      <c r="Z130" s="70" t="s">
        <v>163</v>
      </c>
      <c r="AA130" s="82" t="s">
        <v>1162</v>
      </c>
      <c r="AB130" s="70" t="s">
        <v>1171</v>
      </c>
      <c r="AC130" s="70" t="s">
        <v>10816</v>
      </c>
      <c r="AD130" s="70" t="s">
        <v>7360</v>
      </c>
      <c r="AE130" s="70" t="s">
        <v>10047</v>
      </c>
      <c r="AF130" s="70" t="s">
        <v>9916</v>
      </c>
      <c r="AG130" s="70">
        <v>1</v>
      </c>
      <c r="AH130" s="108" t="s">
        <v>6293</v>
      </c>
    </row>
    <row r="131" spans="1:34" ht="14.4" customHeight="1" x14ac:dyDescent="0.3">
      <c r="A131" s="59" t="str">
        <f t="shared" ref="A131:A132" si="29">Q131</f>
        <v>KHI04-FMCG02-SPO-02</v>
      </c>
      <c r="B131" s="70" t="s">
        <v>1195</v>
      </c>
      <c r="C131" s="70" t="s">
        <v>10034</v>
      </c>
      <c r="D131" s="70" t="s">
        <v>1217</v>
      </c>
      <c r="E131" s="70" t="s">
        <v>9828</v>
      </c>
      <c r="F131" s="70" t="s">
        <v>9872</v>
      </c>
      <c r="G131" s="70" t="s">
        <v>5637</v>
      </c>
      <c r="H131" s="70" t="s">
        <v>7351</v>
      </c>
      <c r="I131" s="70" t="s">
        <v>10015</v>
      </c>
      <c r="J131" s="59" t="s">
        <v>7349</v>
      </c>
      <c r="K131" s="59" t="s">
        <v>9836</v>
      </c>
      <c r="L131" s="82" t="str">
        <f t="shared" ref="L131:L194" si="30">N131</f>
        <v>0126006</v>
      </c>
      <c r="M131" s="70" t="s">
        <v>9827</v>
      </c>
      <c r="N131" s="59" t="s">
        <v>2566</v>
      </c>
      <c r="O131" s="59" t="str">
        <f t="shared" ref="O131:O132" si="31">N131</f>
        <v>0126006</v>
      </c>
      <c r="P131" s="59" t="s">
        <v>438</v>
      </c>
      <c r="Q131" s="70" t="s">
        <v>7987</v>
      </c>
      <c r="R131" s="70" t="s">
        <v>10039</v>
      </c>
      <c r="S131" s="70" t="s">
        <v>10849</v>
      </c>
      <c r="T131" s="70" t="s">
        <v>10040</v>
      </c>
      <c r="U131" s="70" t="s">
        <v>9917</v>
      </c>
      <c r="V131" s="70" t="s">
        <v>9921</v>
      </c>
      <c r="W131" s="70" t="s">
        <v>712</v>
      </c>
      <c r="X131" s="171">
        <v>44014</v>
      </c>
      <c r="Y131" s="70" t="s">
        <v>1171</v>
      </c>
      <c r="Z131" s="70" t="s">
        <v>163</v>
      </c>
      <c r="AA131" s="82" t="s">
        <v>1162</v>
      </c>
      <c r="AB131" s="70" t="s">
        <v>1171</v>
      </c>
      <c r="AC131" s="70" t="s">
        <v>10816</v>
      </c>
      <c r="AD131" s="70" t="s">
        <v>7360</v>
      </c>
      <c r="AE131" s="70" t="s">
        <v>10047</v>
      </c>
      <c r="AF131" s="70" t="s">
        <v>9916</v>
      </c>
      <c r="AG131" s="70">
        <v>1</v>
      </c>
      <c r="AH131" s="108" t="s">
        <v>6293</v>
      </c>
    </row>
    <row r="132" spans="1:34" ht="14.4" customHeight="1" x14ac:dyDescent="0.3">
      <c r="A132" s="59" t="str">
        <f t="shared" si="29"/>
        <v>KHI04-FMCG02-SPO-03</v>
      </c>
      <c r="B132" s="70" t="s">
        <v>1195</v>
      </c>
      <c r="C132" s="70" t="s">
        <v>10034</v>
      </c>
      <c r="D132" s="70" t="s">
        <v>1217</v>
      </c>
      <c r="E132" s="70" t="s">
        <v>9828</v>
      </c>
      <c r="F132" s="70" t="s">
        <v>9872</v>
      </c>
      <c r="G132" s="70" t="s">
        <v>5637</v>
      </c>
      <c r="H132" s="70" t="s">
        <v>7351</v>
      </c>
      <c r="I132" s="70" t="s">
        <v>10015</v>
      </c>
      <c r="J132" s="59" t="s">
        <v>7349</v>
      </c>
      <c r="K132" s="59" t="s">
        <v>9836</v>
      </c>
      <c r="L132" s="82" t="str">
        <f t="shared" si="30"/>
        <v>0126003</v>
      </c>
      <c r="M132" s="70" t="s">
        <v>9827</v>
      </c>
      <c r="N132" s="59" t="s">
        <v>2564</v>
      </c>
      <c r="O132" s="59" t="str">
        <f t="shared" si="31"/>
        <v>0126003</v>
      </c>
      <c r="P132" s="59" t="s">
        <v>440</v>
      </c>
      <c r="Q132" s="70" t="s">
        <v>7357</v>
      </c>
      <c r="R132" s="70" t="s">
        <v>10041</v>
      </c>
      <c r="S132" s="70" t="s">
        <v>10850</v>
      </c>
      <c r="T132" s="70" t="s">
        <v>9975</v>
      </c>
      <c r="U132" s="70" t="s">
        <v>9917</v>
      </c>
      <c r="V132" s="70" t="s">
        <v>9921</v>
      </c>
      <c r="W132" s="70" t="s">
        <v>5862</v>
      </c>
      <c r="X132" s="171">
        <v>44795</v>
      </c>
      <c r="Y132" s="70" t="s">
        <v>1171</v>
      </c>
      <c r="Z132" s="70" t="s">
        <v>163</v>
      </c>
      <c r="AA132" s="82" t="s">
        <v>1162</v>
      </c>
      <c r="AB132" s="70" t="s">
        <v>1171</v>
      </c>
      <c r="AC132" s="70" t="s">
        <v>10816</v>
      </c>
      <c r="AD132" s="70" t="s">
        <v>7360</v>
      </c>
      <c r="AE132" s="70" t="s">
        <v>10047</v>
      </c>
      <c r="AF132" s="70" t="s">
        <v>9916</v>
      </c>
      <c r="AG132" s="70">
        <v>1</v>
      </c>
      <c r="AH132" s="108" t="s">
        <v>6293</v>
      </c>
    </row>
    <row r="133" spans="1:34" ht="14.4" customHeight="1" x14ac:dyDescent="0.3">
      <c r="A133" s="59" t="str">
        <f t="shared" si="26"/>
        <v>KHI04-FMCG02-SPO-04</v>
      </c>
      <c r="B133" s="70" t="s">
        <v>1195</v>
      </c>
      <c r="C133" s="70" t="s">
        <v>10034</v>
      </c>
      <c r="D133" s="70" t="s">
        <v>1217</v>
      </c>
      <c r="E133" s="70" t="s">
        <v>9828</v>
      </c>
      <c r="F133" s="70" t="s">
        <v>9872</v>
      </c>
      <c r="G133" s="70" t="s">
        <v>5637</v>
      </c>
      <c r="H133" s="70" t="s">
        <v>7351</v>
      </c>
      <c r="I133" s="70" t="s">
        <v>10015</v>
      </c>
      <c r="J133" s="59" t="s">
        <v>7349</v>
      </c>
      <c r="K133" s="59" t="s">
        <v>9836</v>
      </c>
      <c r="L133" s="82" t="str">
        <f t="shared" si="30"/>
        <v>0119002</v>
      </c>
      <c r="M133" s="70" t="s">
        <v>9827</v>
      </c>
      <c r="N133" s="59" t="s">
        <v>2556</v>
      </c>
      <c r="O133" s="59" t="str">
        <f>N133</f>
        <v>0119002</v>
      </c>
      <c r="P133" s="59" t="s">
        <v>443</v>
      </c>
      <c r="Q133" s="70" t="s">
        <v>7358</v>
      </c>
      <c r="R133" s="70" t="s">
        <v>10042</v>
      </c>
      <c r="S133" s="70" t="s">
        <v>10851</v>
      </c>
      <c r="T133" s="70" t="s">
        <v>10043</v>
      </c>
      <c r="U133" s="70" t="s">
        <v>9917</v>
      </c>
      <c r="V133" s="70" t="s">
        <v>9921</v>
      </c>
      <c r="W133" s="70" t="s">
        <v>6497</v>
      </c>
      <c r="X133" s="171">
        <v>44988</v>
      </c>
      <c r="Y133" s="70" t="s">
        <v>1171</v>
      </c>
      <c r="Z133" s="70" t="s">
        <v>163</v>
      </c>
      <c r="AA133" s="82" t="s">
        <v>1162</v>
      </c>
      <c r="AB133" s="70" t="s">
        <v>1171</v>
      </c>
      <c r="AC133" s="70" t="s">
        <v>10816</v>
      </c>
      <c r="AD133" s="70" t="s">
        <v>7360</v>
      </c>
      <c r="AE133" s="70" t="s">
        <v>10047</v>
      </c>
      <c r="AF133" s="70" t="s">
        <v>9916</v>
      </c>
      <c r="AG133" s="70">
        <v>1</v>
      </c>
      <c r="AH133" s="108" t="s">
        <v>6293</v>
      </c>
    </row>
    <row r="134" spans="1:34" ht="14.4" customHeight="1" x14ac:dyDescent="0.3">
      <c r="A134" s="59" t="str">
        <f t="shared" si="26"/>
        <v>KHI04-FMCG02-SPO-05</v>
      </c>
      <c r="B134" s="70" t="s">
        <v>1195</v>
      </c>
      <c r="C134" s="70" t="s">
        <v>10034</v>
      </c>
      <c r="D134" s="70" t="s">
        <v>1217</v>
      </c>
      <c r="E134" s="70" t="s">
        <v>9828</v>
      </c>
      <c r="F134" s="70" t="s">
        <v>9872</v>
      </c>
      <c r="G134" s="70" t="s">
        <v>5637</v>
      </c>
      <c r="H134" s="70" t="s">
        <v>7351</v>
      </c>
      <c r="I134" s="70" t="s">
        <v>10015</v>
      </c>
      <c r="J134" s="59" t="s">
        <v>7349</v>
      </c>
      <c r="K134" s="59" t="s">
        <v>9836</v>
      </c>
      <c r="L134" s="82" t="str">
        <f t="shared" si="30"/>
        <v>0119005</v>
      </c>
      <c r="M134" s="70" t="s">
        <v>9827</v>
      </c>
      <c r="N134" s="59" t="s">
        <v>2559</v>
      </c>
      <c r="O134" s="59" t="str">
        <f>N134</f>
        <v>0119005</v>
      </c>
      <c r="P134" s="59" t="s">
        <v>446</v>
      </c>
      <c r="Q134" s="70" t="s">
        <v>10036</v>
      </c>
      <c r="R134" s="70" t="s">
        <v>10044</v>
      </c>
      <c r="S134" s="70" t="s">
        <v>10852</v>
      </c>
      <c r="T134" s="70" t="s">
        <v>10045</v>
      </c>
      <c r="U134" s="70" t="s">
        <v>9917</v>
      </c>
      <c r="V134" s="70" t="s">
        <v>9921</v>
      </c>
      <c r="W134" s="70" t="s">
        <v>4572</v>
      </c>
      <c r="X134" s="171">
        <v>44498</v>
      </c>
      <c r="Y134" s="70" t="s">
        <v>1171</v>
      </c>
      <c r="Z134" s="70" t="s">
        <v>163</v>
      </c>
      <c r="AA134" s="82" t="s">
        <v>1162</v>
      </c>
      <c r="AB134" s="70" t="s">
        <v>1171</v>
      </c>
      <c r="AC134" s="70" t="s">
        <v>10816</v>
      </c>
      <c r="AD134" s="70" t="s">
        <v>7360</v>
      </c>
      <c r="AE134" s="70" t="s">
        <v>10047</v>
      </c>
      <c r="AF134" s="70" t="s">
        <v>9916</v>
      </c>
      <c r="AG134" s="70">
        <v>1</v>
      </c>
      <c r="AH134" s="108" t="s">
        <v>6293</v>
      </c>
    </row>
    <row r="135" spans="1:34" ht="14.4" customHeight="1" x14ac:dyDescent="0.3">
      <c r="A135" s="59" t="str">
        <f t="shared" si="26"/>
        <v>KHI04-FMCG02-SPO-06</v>
      </c>
      <c r="B135" s="70" t="s">
        <v>1195</v>
      </c>
      <c r="C135" s="70" t="s">
        <v>10034</v>
      </c>
      <c r="D135" s="70" t="s">
        <v>1217</v>
      </c>
      <c r="E135" s="70" t="s">
        <v>9828</v>
      </c>
      <c r="F135" s="70" t="s">
        <v>9872</v>
      </c>
      <c r="G135" s="70" t="s">
        <v>5637</v>
      </c>
      <c r="H135" s="70" t="s">
        <v>7351</v>
      </c>
      <c r="I135" s="70" t="s">
        <v>10015</v>
      </c>
      <c r="J135" s="59" t="s">
        <v>7349</v>
      </c>
      <c r="K135" s="59" t="s">
        <v>9836</v>
      </c>
      <c r="L135" s="82" t="str">
        <f t="shared" si="30"/>
        <v>0126005</v>
      </c>
      <c r="M135" s="70" t="s">
        <v>9827</v>
      </c>
      <c r="N135" s="59" t="s">
        <v>2565</v>
      </c>
      <c r="O135" s="59" t="str">
        <f>N135</f>
        <v>0126005</v>
      </c>
      <c r="P135" s="59" t="s">
        <v>951</v>
      </c>
      <c r="Q135" s="70" t="s">
        <v>10037</v>
      </c>
      <c r="R135" s="70" t="s">
        <v>10046</v>
      </c>
      <c r="S135" s="70" t="s">
        <v>10853</v>
      </c>
      <c r="T135" s="70" t="s">
        <v>10045</v>
      </c>
      <c r="U135" s="70" t="s">
        <v>9917</v>
      </c>
      <c r="V135" s="70" t="s">
        <v>9938</v>
      </c>
      <c r="W135" s="70" t="s">
        <v>9938</v>
      </c>
      <c r="X135" s="171" t="s">
        <v>9939</v>
      </c>
      <c r="Y135" s="70" t="s">
        <v>1171</v>
      </c>
      <c r="Z135" s="70" t="s">
        <v>163</v>
      </c>
      <c r="AA135" s="82" t="s">
        <v>1162</v>
      </c>
      <c r="AB135" s="70" t="s">
        <v>1171</v>
      </c>
      <c r="AC135" s="70" t="s">
        <v>10816</v>
      </c>
      <c r="AD135" s="70" t="s">
        <v>7360</v>
      </c>
      <c r="AE135" s="70" t="s">
        <v>10047</v>
      </c>
      <c r="AF135" s="70" t="s">
        <v>9916</v>
      </c>
      <c r="AG135" s="70">
        <v>1</v>
      </c>
      <c r="AH135" s="108" t="s">
        <v>6293</v>
      </c>
    </row>
    <row r="136" spans="1:34" ht="14.4" customHeight="1" x14ac:dyDescent="0.3">
      <c r="A136" s="59" t="str">
        <f t="shared" si="26"/>
        <v>KHI04-FMCG02-SPO-00</v>
      </c>
      <c r="B136" s="70" t="s">
        <v>1195</v>
      </c>
      <c r="C136" s="70" t="s">
        <v>10034</v>
      </c>
      <c r="D136" s="70" t="s">
        <v>1217</v>
      </c>
      <c r="E136" s="70" t="s">
        <v>9828</v>
      </c>
      <c r="F136" s="70" t="s">
        <v>9872</v>
      </c>
      <c r="G136" s="70" t="s">
        <v>5637</v>
      </c>
      <c r="H136" s="70" t="s">
        <v>7351</v>
      </c>
      <c r="I136" s="70" t="s">
        <v>10015</v>
      </c>
      <c r="J136" s="59" t="s">
        <v>7349</v>
      </c>
      <c r="K136" s="59" t="s">
        <v>9836</v>
      </c>
      <c r="L136" s="82" t="str">
        <f t="shared" si="30"/>
        <v>0119006</v>
      </c>
      <c r="M136" s="70" t="s">
        <v>9827</v>
      </c>
      <c r="N136" s="59" t="s">
        <v>2561</v>
      </c>
      <c r="O136" s="59" t="str">
        <f>N136</f>
        <v>0119006</v>
      </c>
      <c r="P136" s="59" t="s">
        <v>5238</v>
      </c>
      <c r="Q136" s="70" t="s">
        <v>7359</v>
      </c>
      <c r="R136" s="70" t="s">
        <v>9958</v>
      </c>
      <c r="S136" s="70" t="s">
        <v>10854</v>
      </c>
      <c r="T136" s="70" t="s">
        <v>9916</v>
      </c>
      <c r="U136" s="70" t="s">
        <v>9935</v>
      </c>
      <c r="V136" s="70" t="s">
        <v>9935</v>
      </c>
      <c r="W136" s="70" t="s">
        <v>9935</v>
      </c>
      <c r="X136" s="70" t="s">
        <v>9935</v>
      </c>
      <c r="Y136" s="70" t="s">
        <v>1171</v>
      </c>
      <c r="Z136" s="70" t="s">
        <v>163</v>
      </c>
      <c r="AA136" s="82" t="s">
        <v>1162</v>
      </c>
      <c r="AB136" s="70" t="s">
        <v>1171</v>
      </c>
      <c r="AC136" s="70" t="s">
        <v>10816</v>
      </c>
      <c r="AD136" s="70" t="s">
        <v>7360</v>
      </c>
      <c r="AE136" s="70" t="s">
        <v>10047</v>
      </c>
      <c r="AF136" s="70" t="s">
        <v>9916</v>
      </c>
      <c r="AG136" s="70">
        <v>0</v>
      </c>
      <c r="AH136" s="108" t="s">
        <v>5606</v>
      </c>
    </row>
    <row r="137" spans="1:34" ht="14.4" customHeight="1" x14ac:dyDescent="0.3">
      <c r="A137" s="59" t="str">
        <f t="shared" si="26"/>
        <v>KHI04-FMCG02-ASM-01</v>
      </c>
      <c r="B137" s="70" t="s">
        <v>1195</v>
      </c>
      <c r="C137" s="70" t="s">
        <v>10034</v>
      </c>
      <c r="D137" s="70" t="s">
        <v>1217</v>
      </c>
      <c r="E137" s="70" t="s">
        <v>9828</v>
      </c>
      <c r="F137" s="70" t="s">
        <v>9872</v>
      </c>
      <c r="G137" s="70" t="s">
        <v>5637</v>
      </c>
      <c r="H137" s="70" t="s">
        <v>7351</v>
      </c>
      <c r="I137" s="70" t="s">
        <v>10015</v>
      </c>
      <c r="J137" s="59" t="s">
        <v>7349</v>
      </c>
      <c r="K137" s="59" t="s">
        <v>9836</v>
      </c>
      <c r="L137" s="82" t="str">
        <f t="shared" si="30"/>
        <v>01190</v>
      </c>
      <c r="M137" s="70" t="s">
        <v>9827</v>
      </c>
      <c r="N137" s="59" t="s">
        <v>2754</v>
      </c>
      <c r="O137" s="59" t="str">
        <f>N136</f>
        <v>0119006</v>
      </c>
      <c r="P137" s="59" t="s">
        <v>7361</v>
      </c>
      <c r="Q137" s="70" t="s">
        <v>7360</v>
      </c>
      <c r="R137" s="70" t="s">
        <v>10047</v>
      </c>
      <c r="S137" s="70" t="s">
        <v>10047</v>
      </c>
      <c r="T137" s="70" t="s">
        <v>9916</v>
      </c>
      <c r="U137" s="70" t="s">
        <v>9917</v>
      </c>
      <c r="V137" s="70" t="s">
        <v>9918</v>
      </c>
      <c r="W137" s="70" t="s">
        <v>7392</v>
      </c>
      <c r="X137" s="171">
        <v>45139</v>
      </c>
      <c r="Y137" s="70" t="s">
        <v>1219</v>
      </c>
      <c r="Z137" s="70" t="s">
        <v>1028</v>
      </c>
      <c r="AA137" s="82" t="s">
        <v>3414</v>
      </c>
      <c r="AB137" s="70" t="s">
        <v>1171</v>
      </c>
      <c r="AC137" s="70" t="s">
        <v>10816</v>
      </c>
      <c r="AD137" s="70" t="s">
        <v>3277</v>
      </c>
      <c r="AE137" s="70" t="s">
        <v>9931</v>
      </c>
      <c r="AF137" s="70" t="s">
        <v>9916</v>
      </c>
      <c r="AG137" s="70">
        <v>2</v>
      </c>
      <c r="AH137" s="108" t="s">
        <v>6294</v>
      </c>
    </row>
    <row r="138" spans="1:34" ht="14.4" customHeight="1" x14ac:dyDescent="0.3">
      <c r="A138" s="59" t="str">
        <f t="shared" ref="A138:A145" si="32">Q138</f>
        <v>KHI05-FMCG03-SPO-01</v>
      </c>
      <c r="B138" s="70" t="s">
        <v>2071</v>
      </c>
      <c r="C138" s="70" t="s">
        <v>10012</v>
      </c>
      <c r="D138" s="70" t="s">
        <v>1217</v>
      </c>
      <c r="E138" s="70" t="s">
        <v>9828</v>
      </c>
      <c r="F138" s="70" t="s">
        <v>9872</v>
      </c>
      <c r="G138" s="70" t="s">
        <v>5637</v>
      </c>
      <c r="H138" s="70" t="s">
        <v>7371</v>
      </c>
      <c r="I138" s="70" t="s">
        <v>9995</v>
      </c>
      <c r="J138" s="59" t="s">
        <v>7373</v>
      </c>
      <c r="K138" s="59" t="s">
        <v>9836</v>
      </c>
      <c r="L138" s="82" t="str">
        <f t="shared" si="30"/>
        <v>0114007</v>
      </c>
      <c r="M138" s="70" t="s">
        <v>9827</v>
      </c>
      <c r="N138" s="59" t="s">
        <v>2515</v>
      </c>
      <c r="O138" s="59" t="str">
        <f t="shared" ref="O138" si="33">N138</f>
        <v>0114007</v>
      </c>
      <c r="P138" s="59" t="s">
        <v>9982</v>
      </c>
      <c r="Q138" s="70" t="s">
        <v>9989</v>
      </c>
      <c r="R138" s="70" t="s">
        <v>9996</v>
      </c>
      <c r="S138" s="70" t="s">
        <v>10855</v>
      </c>
      <c r="T138" s="70" t="s">
        <v>9997</v>
      </c>
      <c r="U138" s="70" t="s">
        <v>9917</v>
      </c>
      <c r="V138" s="70" t="s">
        <v>9921</v>
      </c>
      <c r="W138" s="70" t="s">
        <v>9998</v>
      </c>
      <c r="X138" s="171">
        <v>46216</v>
      </c>
      <c r="Y138" s="70" t="s">
        <v>1171</v>
      </c>
      <c r="Z138" s="70" t="s">
        <v>163</v>
      </c>
      <c r="AA138" s="82" t="s">
        <v>1162</v>
      </c>
      <c r="AB138" s="70" t="s">
        <v>1171</v>
      </c>
      <c r="AC138" s="70" t="s">
        <v>10816</v>
      </c>
      <c r="AD138" s="70" t="s">
        <v>9988</v>
      </c>
      <c r="AE138" s="70" t="s">
        <v>10011</v>
      </c>
      <c r="AF138" s="70" t="s">
        <v>9916</v>
      </c>
      <c r="AG138" s="70">
        <v>1</v>
      </c>
      <c r="AH138" s="108" t="s">
        <v>6293</v>
      </c>
    </row>
    <row r="139" spans="1:34" ht="14.4" customHeight="1" x14ac:dyDescent="0.3">
      <c r="A139" s="59" t="str">
        <f t="shared" si="32"/>
        <v>KHI05-FMCG03-SPO-02</v>
      </c>
      <c r="B139" s="70" t="s">
        <v>2071</v>
      </c>
      <c r="C139" s="70" t="s">
        <v>10012</v>
      </c>
      <c r="D139" s="70" t="s">
        <v>1217</v>
      </c>
      <c r="E139" s="70" t="s">
        <v>9828</v>
      </c>
      <c r="F139" s="70" t="s">
        <v>9872</v>
      </c>
      <c r="G139" s="70" t="s">
        <v>5637</v>
      </c>
      <c r="H139" s="70" t="s">
        <v>7371</v>
      </c>
      <c r="I139" s="70" t="s">
        <v>9995</v>
      </c>
      <c r="J139" s="59" t="s">
        <v>7373</v>
      </c>
      <c r="K139" s="59" t="s">
        <v>9836</v>
      </c>
      <c r="L139" s="82" t="str">
        <f t="shared" si="30"/>
        <v>0126008</v>
      </c>
      <c r="M139" s="70" t="s">
        <v>9827</v>
      </c>
      <c r="N139" s="59" t="s">
        <v>3421</v>
      </c>
      <c r="O139" s="59" t="str">
        <f t="shared" ref="O139:O143" si="34">N139</f>
        <v>0126008</v>
      </c>
      <c r="P139" s="59" t="s">
        <v>9983</v>
      </c>
      <c r="Q139" s="70" t="s">
        <v>9990</v>
      </c>
      <c r="R139" s="70" t="s">
        <v>9999</v>
      </c>
      <c r="S139" s="70" t="s">
        <v>10856</v>
      </c>
      <c r="T139" s="70" t="s">
        <v>10000</v>
      </c>
      <c r="U139" s="70" t="s">
        <v>9917</v>
      </c>
      <c r="V139" s="70" t="s">
        <v>9921</v>
      </c>
      <c r="W139" s="70" t="s">
        <v>10001</v>
      </c>
      <c r="X139" s="171">
        <v>46202</v>
      </c>
      <c r="Y139" s="70" t="s">
        <v>1171</v>
      </c>
      <c r="Z139" s="70" t="s">
        <v>163</v>
      </c>
      <c r="AA139" s="82" t="s">
        <v>1162</v>
      </c>
      <c r="AB139" s="70" t="s">
        <v>1171</v>
      </c>
      <c r="AC139" s="70" t="s">
        <v>10816</v>
      </c>
      <c r="AD139" s="70" t="s">
        <v>9988</v>
      </c>
      <c r="AE139" s="70" t="s">
        <v>10011</v>
      </c>
      <c r="AF139" s="70" t="s">
        <v>9916</v>
      </c>
      <c r="AG139" s="70">
        <v>1</v>
      </c>
      <c r="AH139" s="108" t="s">
        <v>6293</v>
      </c>
    </row>
    <row r="140" spans="1:34" ht="14.4" customHeight="1" x14ac:dyDescent="0.3">
      <c r="A140" s="59" t="str">
        <f t="shared" si="32"/>
        <v>KHI05-FMCG03-SPO-03</v>
      </c>
      <c r="B140" s="70" t="s">
        <v>2071</v>
      </c>
      <c r="C140" s="70" t="s">
        <v>10012</v>
      </c>
      <c r="D140" s="70" t="s">
        <v>1217</v>
      </c>
      <c r="E140" s="70" t="s">
        <v>9828</v>
      </c>
      <c r="F140" s="70" t="s">
        <v>9872</v>
      </c>
      <c r="G140" s="70" t="s">
        <v>5637</v>
      </c>
      <c r="H140" s="70" t="s">
        <v>7371</v>
      </c>
      <c r="I140" s="70" t="s">
        <v>9995</v>
      </c>
      <c r="J140" s="59" t="s">
        <v>7373</v>
      </c>
      <c r="K140" s="59" t="s">
        <v>9836</v>
      </c>
      <c r="L140" s="82" t="str">
        <f t="shared" si="30"/>
        <v>0114002</v>
      </c>
      <c r="M140" s="70" t="s">
        <v>9827</v>
      </c>
      <c r="N140" s="59" t="s">
        <v>2509</v>
      </c>
      <c r="O140" s="59" t="str">
        <f t="shared" si="34"/>
        <v>0114002</v>
      </c>
      <c r="P140" s="59" t="s">
        <v>9984</v>
      </c>
      <c r="Q140" s="70" t="s">
        <v>9991</v>
      </c>
      <c r="R140" s="70" t="s">
        <v>10002</v>
      </c>
      <c r="S140" s="70" t="s">
        <v>10857</v>
      </c>
      <c r="T140" s="70" t="s">
        <v>10003</v>
      </c>
      <c r="U140" s="70" t="s">
        <v>9917</v>
      </c>
      <c r="V140" s="70" t="s">
        <v>9921</v>
      </c>
      <c r="W140" s="70" t="s">
        <v>10004</v>
      </c>
      <c r="X140" s="171">
        <v>46216</v>
      </c>
      <c r="Y140" s="70" t="s">
        <v>1171</v>
      </c>
      <c r="Z140" s="70" t="s">
        <v>163</v>
      </c>
      <c r="AA140" s="82" t="s">
        <v>1162</v>
      </c>
      <c r="AB140" s="70" t="s">
        <v>1171</v>
      </c>
      <c r="AC140" s="70" t="s">
        <v>10816</v>
      </c>
      <c r="AD140" s="70" t="s">
        <v>9988</v>
      </c>
      <c r="AE140" s="70" t="s">
        <v>10011</v>
      </c>
      <c r="AF140" s="70" t="s">
        <v>9916</v>
      </c>
      <c r="AG140" s="70">
        <v>1</v>
      </c>
      <c r="AH140" s="108" t="s">
        <v>6293</v>
      </c>
    </row>
    <row r="141" spans="1:34" ht="14.4" customHeight="1" x14ac:dyDescent="0.3">
      <c r="A141" s="59" t="str">
        <f t="shared" si="32"/>
        <v>KHI05-FMCG03-SPO-04</v>
      </c>
      <c r="B141" s="70" t="s">
        <v>2071</v>
      </c>
      <c r="C141" s="70" t="s">
        <v>10012</v>
      </c>
      <c r="D141" s="70" t="s">
        <v>1217</v>
      </c>
      <c r="E141" s="70" t="s">
        <v>9828</v>
      </c>
      <c r="F141" s="70" t="s">
        <v>9872</v>
      </c>
      <c r="G141" s="70" t="s">
        <v>5637</v>
      </c>
      <c r="H141" s="70" t="s">
        <v>7371</v>
      </c>
      <c r="I141" s="70" t="s">
        <v>9995</v>
      </c>
      <c r="J141" s="59" t="s">
        <v>7373</v>
      </c>
      <c r="K141" s="59" t="s">
        <v>9836</v>
      </c>
      <c r="L141" s="82" t="str">
        <f t="shared" si="30"/>
        <v>0129001</v>
      </c>
      <c r="M141" s="70" t="s">
        <v>9827</v>
      </c>
      <c r="N141" s="59" t="s">
        <v>8036</v>
      </c>
      <c r="O141" s="59" t="str">
        <f t="shared" si="34"/>
        <v>0129001</v>
      </c>
      <c r="P141" s="59" t="s">
        <v>9985</v>
      </c>
      <c r="Q141" s="70" t="s">
        <v>9992</v>
      </c>
      <c r="R141" s="70" t="s">
        <v>10005</v>
      </c>
      <c r="S141" s="70" t="s">
        <v>10858</v>
      </c>
      <c r="T141" s="70" t="s">
        <v>10006</v>
      </c>
      <c r="U141" s="70" t="s">
        <v>9917</v>
      </c>
      <c r="V141" s="70" t="s">
        <v>9921</v>
      </c>
      <c r="W141" s="70" t="s">
        <v>10007</v>
      </c>
      <c r="X141" s="171">
        <v>46021</v>
      </c>
      <c r="Y141" s="70" t="s">
        <v>1171</v>
      </c>
      <c r="Z141" s="70" t="s">
        <v>163</v>
      </c>
      <c r="AA141" s="82" t="s">
        <v>1162</v>
      </c>
      <c r="AB141" s="70" t="s">
        <v>1171</v>
      </c>
      <c r="AC141" s="70" t="s">
        <v>10816</v>
      </c>
      <c r="AD141" s="70" t="s">
        <v>9988</v>
      </c>
      <c r="AE141" s="70" t="s">
        <v>10011</v>
      </c>
      <c r="AF141" s="70" t="s">
        <v>9916</v>
      </c>
      <c r="AG141" s="70">
        <v>1</v>
      </c>
      <c r="AH141" s="108" t="s">
        <v>6293</v>
      </c>
    </row>
    <row r="142" spans="1:34" ht="14.4" customHeight="1" x14ac:dyDescent="0.3">
      <c r="A142" s="59" t="str">
        <f t="shared" si="32"/>
        <v>KHI05-FMCG03-SPO-05</v>
      </c>
      <c r="B142" s="70" t="s">
        <v>2071</v>
      </c>
      <c r="C142" s="70" t="s">
        <v>10012</v>
      </c>
      <c r="D142" s="70" t="s">
        <v>1217</v>
      </c>
      <c r="E142" s="70" t="s">
        <v>9828</v>
      </c>
      <c r="F142" s="70" t="s">
        <v>9872</v>
      </c>
      <c r="G142" s="70" t="s">
        <v>5637</v>
      </c>
      <c r="H142" s="70" t="s">
        <v>7371</v>
      </c>
      <c r="I142" s="70" t="s">
        <v>9995</v>
      </c>
      <c r="J142" s="59" t="s">
        <v>7373</v>
      </c>
      <c r="K142" s="59" t="s">
        <v>9836</v>
      </c>
      <c r="L142" s="82" t="str">
        <f t="shared" si="30"/>
        <v>0129002</v>
      </c>
      <c r="M142" s="70" t="s">
        <v>9827</v>
      </c>
      <c r="N142" s="59" t="s">
        <v>8037</v>
      </c>
      <c r="O142" s="59" t="str">
        <f t="shared" si="34"/>
        <v>0129002</v>
      </c>
      <c r="P142" s="59" t="s">
        <v>9986</v>
      </c>
      <c r="Q142" s="70" t="s">
        <v>9993</v>
      </c>
      <c r="R142" s="70" t="s">
        <v>10008</v>
      </c>
      <c r="S142" s="70" t="s">
        <v>10859</v>
      </c>
      <c r="T142" s="70" t="s">
        <v>10009</v>
      </c>
      <c r="U142" s="70" t="s">
        <v>9917</v>
      </c>
      <c r="V142" s="70" t="s">
        <v>9921</v>
      </c>
      <c r="W142" s="70" t="s">
        <v>10010</v>
      </c>
      <c r="X142" s="171">
        <v>46178</v>
      </c>
      <c r="Y142" s="70" t="s">
        <v>1171</v>
      </c>
      <c r="Z142" s="70" t="s">
        <v>163</v>
      </c>
      <c r="AA142" s="82" t="s">
        <v>1162</v>
      </c>
      <c r="AB142" s="70" t="s">
        <v>1171</v>
      </c>
      <c r="AC142" s="70" t="s">
        <v>10816</v>
      </c>
      <c r="AD142" s="70" t="s">
        <v>9988</v>
      </c>
      <c r="AE142" s="70" t="s">
        <v>10011</v>
      </c>
      <c r="AF142" s="70" t="s">
        <v>9916</v>
      </c>
      <c r="AG142" s="70">
        <v>1</v>
      </c>
      <c r="AH142" s="108" t="s">
        <v>6293</v>
      </c>
    </row>
    <row r="143" spans="1:34" ht="14.4" customHeight="1" x14ac:dyDescent="0.3">
      <c r="A143" s="59" t="str">
        <f t="shared" si="32"/>
        <v>KHI05-FMCG03-SPO-00</v>
      </c>
      <c r="B143" s="70" t="s">
        <v>2071</v>
      </c>
      <c r="C143" s="70" t="s">
        <v>10012</v>
      </c>
      <c r="D143" s="70" t="s">
        <v>1217</v>
      </c>
      <c r="E143" s="70" t="s">
        <v>9828</v>
      </c>
      <c r="F143" s="70" t="s">
        <v>9872</v>
      </c>
      <c r="G143" s="70" t="s">
        <v>5637</v>
      </c>
      <c r="H143" s="70" t="s">
        <v>7371</v>
      </c>
      <c r="I143" s="70" t="s">
        <v>9995</v>
      </c>
      <c r="J143" s="59" t="s">
        <v>7373</v>
      </c>
      <c r="K143" s="59" t="s">
        <v>9836</v>
      </c>
      <c r="L143" s="82" t="str">
        <f t="shared" si="30"/>
        <v>0129003</v>
      </c>
      <c r="M143" s="70" t="s">
        <v>9827</v>
      </c>
      <c r="N143" s="59" t="s">
        <v>8038</v>
      </c>
      <c r="O143" s="59" t="str">
        <f t="shared" si="34"/>
        <v>0129003</v>
      </c>
      <c r="P143" s="59" t="s">
        <v>5238</v>
      </c>
      <c r="Q143" s="70" t="s">
        <v>9994</v>
      </c>
      <c r="R143" s="70" t="s">
        <v>9958</v>
      </c>
      <c r="S143" s="70" t="s">
        <v>10860</v>
      </c>
      <c r="T143" s="70" t="s">
        <v>9916</v>
      </c>
      <c r="U143" s="70" t="s">
        <v>9935</v>
      </c>
      <c r="V143" s="70" t="s">
        <v>9935</v>
      </c>
      <c r="W143" s="70" t="s">
        <v>9935</v>
      </c>
      <c r="X143" s="70" t="s">
        <v>9935</v>
      </c>
      <c r="Y143" s="70" t="s">
        <v>1171</v>
      </c>
      <c r="Z143" s="70" t="s">
        <v>163</v>
      </c>
      <c r="AA143" s="82" t="s">
        <v>1162</v>
      </c>
      <c r="AB143" s="70" t="s">
        <v>1171</v>
      </c>
      <c r="AC143" s="70" t="s">
        <v>10816</v>
      </c>
      <c r="AD143" s="70" t="s">
        <v>9988</v>
      </c>
      <c r="AE143" s="70" t="s">
        <v>10011</v>
      </c>
      <c r="AF143" s="70" t="s">
        <v>9916</v>
      </c>
      <c r="AG143" s="70">
        <v>0</v>
      </c>
      <c r="AH143" s="108" t="s">
        <v>5606</v>
      </c>
    </row>
    <row r="144" spans="1:34" ht="14.4" customHeight="1" x14ac:dyDescent="0.3">
      <c r="A144" s="59" t="str">
        <f t="shared" si="32"/>
        <v>KHI05-FMCG03-ASM-01</v>
      </c>
      <c r="B144" s="70" t="s">
        <v>2071</v>
      </c>
      <c r="C144" s="70" t="s">
        <v>10012</v>
      </c>
      <c r="D144" s="70" t="s">
        <v>1217</v>
      </c>
      <c r="E144" s="70" t="s">
        <v>9828</v>
      </c>
      <c r="F144" s="70" t="s">
        <v>9872</v>
      </c>
      <c r="G144" s="70" t="s">
        <v>5637</v>
      </c>
      <c r="H144" s="70" t="s">
        <v>7371</v>
      </c>
      <c r="I144" s="70" t="s">
        <v>9995</v>
      </c>
      <c r="J144" s="59" t="s">
        <v>7373</v>
      </c>
      <c r="K144" s="59" t="s">
        <v>9836</v>
      </c>
      <c r="L144" s="82" t="str">
        <f t="shared" si="30"/>
        <v>01290</v>
      </c>
      <c r="M144" s="70" t="s">
        <v>9827</v>
      </c>
      <c r="N144" s="59" t="s">
        <v>8039</v>
      </c>
      <c r="O144" s="59" t="str">
        <f>N143</f>
        <v>0129003</v>
      </c>
      <c r="P144" s="59" t="s">
        <v>9987</v>
      </c>
      <c r="Q144" s="70" t="s">
        <v>9988</v>
      </c>
      <c r="R144" s="70" t="s">
        <v>10011</v>
      </c>
      <c r="S144" s="70" t="s">
        <v>10011</v>
      </c>
      <c r="T144" s="70" t="s">
        <v>9916</v>
      </c>
      <c r="U144" s="70" t="s">
        <v>9917</v>
      </c>
      <c r="V144" s="70" t="s">
        <v>9918</v>
      </c>
      <c r="W144" s="70" t="s">
        <v>7340</v>
      </c>
      <c r="X144" s="171">
        <v>45139</v>
      </c>
      <c r="Y144" s="70" t="s">
        <v>1219</v>
      </c>
      <c r="Z144" s="70" t="s">
        <v>1028</v>
      </c>
      <c r="AA144" s="82" t="s">
        <v>3414</v>
      </c>
      <c r="AB144" s="70" t="s">
        <v>1171</v>
      </c>
      <c r="AC144" s="70" t="s">
        <v>10816</v>
      </c>
      <c r="AD144" s="70" t="s">
        <v>3277</v>
      </c>
      <c r="AE144" s="70" t="s">
        <v>9931</v>
      </c>
      <c r="AF144" s="70" t="s">
        <v>9916</v>
      </c>
      <c r="AG144" s="70">
        <v>2</v>
      </c>
      <c r="AH144" s="108" t="s">
        <v>6294</v>
      </c>
    </row>
    <row r="145" spans="1:34" ht="14.4" customHeight="1" x14ac:dyDescent="0.3">
      <c r="A145" s="59" t="str">
        <f t="shared" si="32"/>
        <v>STH-A-FMCG-CM-01</v>
      </c>
      <c r="B145" s="70" t="s">
        <v>1171</v>
      </c>
      <c r="C145" s="70" t="s">
        <v>10013</v>
      </c>
      <c r="D145" s="70" t="s">
        <v>1217</v>
      </c>
      <c r="E145" s="70" t="s">
        <v>9828</v>
      </c>
      <c r="F145" s="70" t="s">
        <v>9872</v>
      </c>
      <c r="G145" s="70" t="s">
        <v>5637</v>
      </c>
      <c r="H145" s="70" t="s">
        <v>9838</v>
      </c>
      <c r="I145" s="70" t="s">
        <v>9839</v>
      </c>
      <c r="J145" s="59" t="s">
        <v>9840</v>
      </c>
      <c r="K145" s="59" t="s">
        <v>9836</v>
      </c>
      <c r="L145" s="82" t="str">
        <f t="shared" si="30"/>
        <v>0111101</v>
      </c>
      <c r="M145" s="70" t="s">
        <v>9827</v>
      </c>
      <c r="N145" s="82" t="s">
        <v>5588</v>
      </c>
      <c r="O145" s="59" t="str">
        <f>N145</f>
        <v>0111101</v>
      </c>
      <c r="P145" s="59" t="s">
        <v>10056</v>
      </c>
      <c r="Q145" s="70" t="s">
        <v>10048</v>
      </c>
      <c r="R145" s="70" t="s">
        <v>10050</v>
      </c>
      <c r="S145" s="70" t="e">
        <v>#N/A</v>
      </c>
      <c r="T145" s="70" t="s">
        <v>10051</v>
      </c>
      <c r="U145" s="70" t="s">
        <v>10052</v>
      </c>
      <c r="V145" s="70" t="s">
        <v>9918</v>
      </c>
      <c r="W145" s="70" t="s">
        <v>7343</v>
      </c>
      <c r="X145" s="171">
        <v>45139</v>
      </c>
      <c r="Y145" s="70" t="s">
        <v>2072</v>
      </c>
      <c r="Z145" s="70" t="s">
        <v>5293</v>
      </c>
      <c r="AA145" s="82" t="s">
        <v>3414</v>
      </c>
      <c r="AB145" s="70" t="s">
        <v>1171</v>
      </c>
      <c r="AC145" s="70" t="s">
        <v>10816</v>
      </c>
      <c r="AD145" s="70" t="s">
        <v>3277</v>
      </c>
      <c r="AE145" s="70" t="s">
        <v>9931</v>
      </c>
      <c r="AF145" s="70" t="s">
        <v>9916</v>
      </c>
      <c r="AG145" s="70">
        <v>2</v>
      </c>
      <c r="AH145" s="108" t="s">
        <v>6294</v>
      </c>
    </row>
    <row r="146" spans="1:34" ht="14.4" customHeight="1" x14ac:dyDescent="0.3">
      <c r="A146" s="59" t="str">
        <f t="shared" si="26"/>
        <v>STH-A-FMCG01-TE-01</v>
      </c>
      <c r="B146" s="70" t="s">
        <v>1170</v>
      </c>
      <c r="C146" s="70" t="s">
        <v>10014</v>
      </c>
      <c r="D146" s="70" t="s">
        <v>1217</v>
      </c>
      <c r="E146" s="70" t="s">
        <v>9828</v>
      </c>
      <c r="F146" s="70" t="s">
        <v>9872</v>
      </c>
      <c r="G146" s="70" t="s">
        <v>5637</v>
      </c>
      <c r="H146" s="70" t="s">
        <v>9838</v>
      </c>
      <c r="I146" s="70" t="s">
        <v>9839</v>
      </c>
      <c r="J146" s="59" t="s">
        <v>9840</v>
      </c>
      <c r="K146" s="59" t="s">
        <v>9836</v>
      </c>
      <c r="L146" s="82" t="str">
        <f t="shared" si="30"/>
        <v>0130002</v>
      </c>
      <c r="M146" s="70" t="s">
        <v>9827</v>
      </c>
      <c r="N146" s="59" t="s">
        <v>8138</v>
      </c>
      <c r="O146" s="59" t="str">
        <f>N146</f>
        <v>0130002</v>
      </c>
      <c r="P146" s="59" t="s">
        <v>8134</v>
      </c>
      <c r="Q146" s="70" t="s">
        <v>10049</v>
      </c>
      <c r="R146" s="70" t="s">
        <v>10053</v>
      </c>
      <c r="S146" s="70" t="s">
        <v>10862</v>
      </c>
      <c r="T146" s="70" t="s">
        <v>10054</v>
      </c>
      <c r="U146" s="70" t="s">
        <v>9917</v>
      </c>
      <c r="V146" s="70" t="s">
        <v>9921</v>
      </c>
      <c r="W146" s="70" t="s">
        <v>10055</v>
      </c>
      <c r="X146" s="171">
        <v>45477</v>
      </c>
      <c r="Y146" s="70" t="s">
        <v>1809</v>
      </c>
      <c r="Z146" s="70" t="s">
        <v>8137</v>
      </c>
      <c r="AA146" s="82" t="s">
        <v>3414</v>
      </c>
      <c r="AB146" s="70" t="s">
        <v>1171</v>
      </c>
      <c r="AC146" s="70" t="s">
        <v>10816</v>
      </c>
      <c r="AD146" s="70" t="s">
        <v>3277</v>
      </c>
      <c r="AE146" s="70" t="s">
        <v>9931</v>
      </c>
      <c r="AF146" s="70" t="s">
        <v>9916</v>
      </c>
      <c r="AG146" s="70">
        <v>2</v>
      </c>
      <c r="AH146" s="108" t="s">
        <v>8142</v>
      </c>
    </row>
    <row r="147" spans="1:34" ht="14.4" customHeight="1" x14ac:dyDescent="0.3">
      <c r="A147" s="59" t="str">
        <f t="shared" si="26"/>
        <v>STH-A-FMCG-RSM-00</v>
      </c>
      <c r="B147" s="70" t="s">
        <v>1171</v>
      </c>
      <c r="C147" s="70" t="s">
        <v>10013</v>
      </c>
      <c r="D147" s="70" t="s">
        <v>1217</v>
      </c>
      <c r="E147" s="70" t="s">
        <v>9828</v>
      </c>
      <c r="F147" s="70" t="s">
        <v>9872</v>
      </c>
      <c r="G147" s="70" t="s">
        <v>5637</v>
      </c>
      <c r="H147" s="70" t="s">
        <v>9838</v>
      </c>
      <c r="I147" s="70" t="s">
        <v>9839</v>
      </c>
      <c r="J147" s="59" t="s">
        <v>9840</v>
      </c>
      <c r="K147" s="59" t="s">
        <v>9836</v>
      </c>
      <c r="L147" s="82" t="str">
        <f t="shared" si="30"/>
        <v>0130001</v>
      </c>
      <c r="M147" s="70" t="s">
        <v>9827</v>
      </c>
      <c r="N147" s="59" t="s">
        <v>6750</v>
      </c>
      <c r="O147" s="59" t="str">
        <f>N147</f>
        <v>0130001</v>
      </c>
      <c r="P147" s="70" t="s">
        <v>6724</v>
      </c>
      <c r="Q147" s="70" t="s">
        <v>6724</v>
      </c>
      <c r="R147" s="70" t="s">
        <v>9958</v>
      </c>
      <c r="S147" s="70" t="e">
        <v>#N/A</v>
      </c>
      <c r="T147" s="70" t="s">
        <v>9916</v>
      </c>
      <c r="U147" s="70" t="s">
        <v>9935</v>
      </c>
      <c r="V147" s="70" t="s">
        <v>9935</v>
      </c>
      <c r="W147" s="70" t="s">
        <v>9935</v>
      </c>
      <c r="X147" s="70" t="s">
        <v>9935</v>
      </c>
      <c r="Y147" s="70" t="s">
        <v>1806</v>
      </c>
      <c r="Z147" s="70" t="s">
        <v>1146</v>
      </c>
      <c r="AA147" s="82" t="s">
        <v>3414</v>
      </c>
      <c r="AB147" s="70" t="s">
        <v>1171</v>
      </c>
      <c r="AC147" s="70" t="s">
        <v>10816</v>
      </c>
      <c r="AD147" s="70" t="s">
        <v>3277</v>
      </c>
      <c r="AE147" s="70" t="s">
        <v>9931</v>
      </c>
      <c r="AF147" s="70" t="s">
        <v>9916</v>
      </c>
      <c r="AG147" s="81">
        <v>0</v>
      </c>
      <c r="AH147" s="108" t="s">
        <v>5606</v>
      </c>
    </row>
    <row r="148" spans="1:34" ht="14.4" customHeight="1" x14ac:dyDescent="0.3">
      <c r="A148" s="59" t="str">
        <f t="shared" si="26"/>
        <v>STH-A-FMCG-RSM-01</v>
      </c>
      <c r="B148" s="70" t="s">
        <v>1171</v>
      </c>
      <c r="C148" s="70" t="s">
        <v>10013</v>
      </c>
      <c r="D148" s="70" t="s">
        <v>1217</v>
      </c>
      <c r="E148" s="70" t="s">
        <v>9828</v>
      </c>
      <c r="F148" s="70" t="s">
        <v>9872</v>
      </c>
      <c r="G148" s="70" t="s">
        <v>5637</v>
      </c>
      <c r="H148" s="70" t="s">
        <v>9838</v>
      </c>
      <c r="I148" s="70" t="s">
        <v>9839</v>
      </c>
      <c r="J148" s="59" t="s">
        <v>9840</v>
      </c>
      <c r="K148" s="59" t="s">
        <v>9836</v>
      </c>
      <c r="L148" s="82" t="str">
        <f t="shared" si="30"/>
        <v>16</v>
      </c>
      <c r="M148" s="70" t="s">
        <v>9827</v>
      </c>
      <c r="N148" s="82" t="s">
        <v>3415</v>
      </c>
      <c r="O148" s="59" t="str">
        <f>N147</f>
        <v>0130001</v>
      </c>
      <c r="P148" s="59" t="s">
        <v>9896</v>
      </c>
      <c r="Q148" s="70" t="s">
        <v>3277</v>
      </c>
      <c r="R148" s="70" t="s">
        <v>9931</v>
      </c>
      <c r="S148" s="70" t="s">
        <v>8114</v>
      </c>
      <c r="T148" s="70" t="s">
        <v>9916</v>
      </c>
      <c r="U148" s="70" t="s">
        <v>9933</v>
      </c>
      <c r="V148" s="70" t="s">
        <v>9918</v>
      </c>
      <c r="W148" s="70" t="s">
        <v>9934</v>
      </c>
      <c r="X148" s="171">
        <v>45667</v>
      </c>
      <c r="Y148" s="70" t="s">
        <v>1806</v>
      </c>
      <c r="Z148" s="70" t="s">
        <v>1146</v>
      </c>
      <c r="AA148" s="82" t="s">
        <v>2488</v>
      </c>
      <c r="AB148" s="70" t="s">
        <v>1171</v>
      </c>
      <c r="AC148" s="70" t="s">
        <v>10816</v>
      </c>
      <c r="AD148" s="70" t="s">
        <v>3280</v>
      </c>
      <c r="AE148" s="70" t="s">
        <v>9932</v>
      </c>
      <c r="AF148" s="70" t="s">
        <v>9916</v>
      </c>
      <c r="AG148" s="81">
        <v>3</v>
      </c>
      <c r="AH148" s="108" t="s">
        <v>6294</v>
      </c>
    </row>
    <row r="149" spans="1:34" ht="14.4" customHeight="1" x14ac:dyDescent="0.3">
      <c r="A149" s="59" t="str">
        <f t="shared" si="26"/>
        <v>HYD01-FMCG01-SPO-01</v>
      </c>
      <c r="B149" s="70" t="s">
        <v>1170</v>
      </c>
      <c r="C149" s="70" t="s">
        <v>10014</v>
      </c>
      <c r="D149" s="70" t="s">
        <v>1218</v>
      </c>
      <c r="E149" s="70" t="s">
        <v>9828</v>
      </c>
      <c r="F149" s="70" t="s">
        <v>9873</v>
      </c>
      <c r="G149" s="70" t="s">
        <v>5636</v>
      </c>
      <c r="H149" s="70" t="s">
        <v>1195</v>
      </c>
      <c r="I149" s="70" t="s">
        <v>10073</v>
      </c>
      <c r="J149" s="59" t="s">
        <v>6358</v>
      </c>
      <c r="K149" s="59" t="s">
        <v>9836</v>
      </c>
      <c r="L149" s="82" t="str">
        <f t="shared" si="30"/>
        <v>0112002</v>
      </c>
      <c r="M149" s="70" t="s">
        <v>9827</v>
      </c>
      <c r="N149" s="59" t="s">
        <v>2503</v>
      </c>
      <c r="O149" s="59" t="str">
        <f t="shared" ref="O149:O155" si="35">N149</f>
        <v>0112002</v>
      </c>
      <c r="P149" s="59" t="s">
        <v>202</v>
      </c>
      <c r="Q149" s="70" t="s">
        <v>3030</v>
      </c>
      <c r="R149" s="70" t="s">
        <v>10060</v>
      </c>
      <c r="S149" s="70" t="s">
        <v>10863</v>
      </c>
      <c r="T149" s="70" t="s">
        <v>9936</v>
      </c>
      <c r="U149" s="70" t="s">
        <v>9933</v>
      </c>
      <c r="V149" s="70" t="s">
        <v>9921</v>
      </c>
      <c r="W149" s="70" t="s">
        <v>10061</v>
      </c>
      <c r="X149" s="171">
        <v>46210</v>
      </c>
      <c r="Y149" s="70" t="s">
        <v>1171</v>
      </c>
      <c r="Z149" s="70" t="s">
        <v>163</v>
      </c>
      <c r="AA149" s="82" t="s">
        <v>1162</v>
      </c>
      <c r="AB149" s="70" t="s">
        <v>1171</v>
      </c>
      <c r="AC149" s="70" t="s">
        <v>10816</v>
      </c>
      <c r="AD149" s="70" t="s">
        <v>3140</v>
      </c>
      <c r="AE149" s="70" t="s">
        <v>10070</v>
      </c>
      <c r="AF149" s="70" t="s">
        <v>9936</v>
      </c>
      <c r="AG149" s="70">
        <v>1</v>
      </c>
      <c r="AH149" s="108" t="s">
        <v>6293</v>
      </c>
    </row>
    <row r="150" spans="1:34" ht="14.4" customHeight="1" x14ac:dyDescent="0.3">
      <c r="A150" s="59" t="str">
        <f t="shared" si="26"/>
        <v>HYD01-FMCG01-SPO-02</v>
      </c>
      <c r="B150" s="70" t="s">
        <v>1170</v>
      </c>
      <c r="C150" s="70" t="s">
        <v>10014</v>
      </c>
      <c r="D150" s="70" t="s">
        <v>1218</v>
      </c>
      <c r="E150" s="70" t="s">
        <v>9828</v>
      </c>
      <c r="F150" s="70" t="s">
        <v>9873</v>
      </c>
      <c r="G150" s="70" t="s">
        <v>5636</v>
      </c>
      <c r="H150" s="70" t="s">
        <v>1195</v>
      </c>
      <c r="I150" s="70" t="s">
        <v>10073</v>
      </c>
      <c r="J150" s="59" t="s">
        <v>6358</v>
      </c>
      <c r="K150" s="59" t="s">
        <v>9836</v>
      </c>
      <c r="L150" s="82" t="str">
        <f t="shared" si="30"/>
        <v>0112009</v>
      </c>
      <c r="M150" s="70" t="s">
        <v>9827</v>
      </c>
      <c r="N150" s="59" t="s">
        <v>8183</v>
      </c>
      <c r="O150" s="59" t="str">
        <f t="shared" si="35"/>
        <v>0112009</v>
      </c>
      <c r="P150" s="59" t="s">
        <v>207</v>
      </c>
      <c r="Q150" s="70" t="s">
        <v>3031</v>
      </c>
      <c r="R150" s="70" t="s">
        <v>10062</v>
      </c>
      <c r="S150" s="70" t="s">
        <v>10864</v>
      </c>
      <c r="T150" s="70" t="s">
        <v>9936</v>
      </c>
      <c r="U150" s="70" t="s">
        <v>9933</v>
      </c>
      <c r="V150" s="70" t="s">
        <v>9921</v>
      </c>
      <c r="W150" s="70" t="s">
        <v>10063</v>
      </c>
      <c r="X150" s="171">
        <v>45199</v>
      </c>
      <c r="Y150" s="70" t="s">
        <v>1171</v>
      </c>
      <c r="Z150" s="70" t="s">
        <v>163</v>
      </c>
      <c r="AA150" s="82" t="s">
        <v>1162</v>
      </c>
      <c r="AB150" s="70" t="s">
        <v>1171</v>
      </c>
      <c r="AC150" s="70" t="s">
        <v>10816</v>
      </c>
      <c r="AD150" s="70" t="s">
        <v>3140</v>
      </c>
      <c r="AE150" s="70" t="s">
        <v>10070</v>
      </c>
      <c r="AF150" s="70" t="s">
        <v>9936</v>
      </c>
      <c r="AG150" s="70">
        <v>1</v>
      </c>
      <c r="AH150" s="108" t="s">
        <v>6293</v>
      </c>
    </row>
    <row r="151" spans="1:34" ht="14.4" customHeight="1" x14ac:dyDescent="0.3">
      <c r="A151" s="59" t="str">
        <f t="shared" ref="A151" si="36">Q151</f>
        <v>HYD01-FMCG02-SPO-01</v>
      </c>
      <c r="B151" s="70" t="s">
        <v>1195</v>
      </c>
      <c r="C151" s="70" t="s">
        <v>10034</v>
      </c>
      <c r="D151" s="70" t="s">
        <v>1218</v>
      </c>
      <c r="E151" s="70" t="s">
        <v>9828</v>
      </c>
      <c r="F151" s="70" t="s">
        <v>9873</v>
      </c>
      <c r="G151" s="70" t="s">
        <v>5636</v>
      </c>
      <c r="H151" s="70" t="s">
        <v>1195</v>
      </c>
      <c r="I151" s="70" t="s">
        <v>10073</v>
      </c>
      <c r="J151" s="59" t="s">
        <v>6358</v>
      </c>
      <c r="K151" s="59" t="s">
        <v>9836</v>
      </c>
      <c r="L151" s="82" t="str">
        <f t="shared" si="30"/>
        <v>0112003</v>
      </c>
      <c r="M151" s="70" t="s">
        <v>9827</v>
      </c>
      <c r="N151" s="59" t="s">
        <v>2504</v>
      </c>
      <c r="O151" s="59" t="str">
        <f t="shared" ref="O151" si="37">N151</f>
        <v>0112003</v>
      </c>
      <c r="P151" s="59" t="s">
        <v>449</v>
      </c>
      <c r="Q151" s="70" t="s">
        <v>3032</v>
      </c>
      <c r="R151" s="70" t="s">
        <v>10064</v>
      </c>
      <c r="S151" s="70" t="s">
        <v>10865</v>
      </c>
      <c r="T151" s="70" t="s">
        <v>9936</v>
      </c>
      <c r="U151" s="70" t="s">
        <v>9933</v>
      </c>
      <c r="V151" s="70" t="s">
        <v>9921</v>
      </c>
      <c r="W151" s="70" t="s">
        <v>10065</v>
      </c>
      <c r="X151" s="171">
        <v>45782</v>
      </c>
      <c r="Y151" s="70" t="s">
        <v>1171</v>
      </c>
      <c r="Z151" s="70" t="s">
        <v>163</v>
      </c>
      <c r="AA151" s="82" t="s">
        <v>1162</v>
      </c>
      <c r="AB151" s="70" t="s">
        <v>1171</v>
      </c>
      <c r="AC151" s="70" t="s">
        <v>10816</v>
      </c>
      <c r="AD151" s="70" t="s">
        <v>3140</v>
      </c>
      <c r="AE151" s="70" t="s">
        <v>10070</v>
      </c>
      <c r="AF151" s="70" t="s">
        <v>9936</v>
      </c>
      <c r="AG151" s="70">
        <v>1</v>
      </c>
      <c r="AH151" s="108" t="s">
        <v>6293</v>
      </c>
    </row>
    <row r="152" spans="1:34" ht="14.4" customHeight="1" x14ac:dyDescent="0.3">
      <c r="A152" s="59" t="str">
        <f t="shared" si="26"/>
        <v>HYD01-FMCG02-SPO-02</v>
      </c>
      <c r="B152" s="70" t="s">
        <v>1195</v>
      </c>
      <c r="C152" s="70" t="s">
        <v>10034</v>
      </c>
      <c r="D152" s="70" t="s">
        <v>1218</v>
      </c>
      <c r="E152" s="70" t="s">
        <v>9828</v>
      </c>
      <c r="F152" s="70" t="s">
        <v>9873</v>
      </c>
      <c r="G152" s="70" t="s">
        <v>5636</v>
      </c>
      <c r="H152" s="70" t="s">
        <v>1195</v>
      </c>
      <c r="I152" s="70" t="s">
        <v>10073</v>
      </c>
      <c r="J152" s="59" t="s">
        <v>6358</v>
      </c>
      <c r="K152" s="59" t="s">
        <v>9836</v>
      </c>
      <c r="L152" s="82" t="str">
        <f t="shared" si="30"/>
        <v>0120001</v>
      </c>
      <c r="M152" s="70" t="s">
        <v>9827</v>
      </c>
      <c r="N152" s="59" t="s">
        <v>2550</v>
      </c>
      <c r="O152" s="59" t="str">
        <f t="shared" si="35"/>
        <v>0120001</v>
      </c>
      <c r="P152" s="59" t="s">
        <v>453</v>
      </c>
      <c r="Q152" s="70" t="s">
        <v>3033</v>
      </c>
      <c r="R152" s="70" t="s">
        <v>10066</v>
      </c>
      <c r="S152" s="70" t="s">
        <v>10866</v>
      </c>
      <c r="T152" s="70" t="s">
        <v>9936</v>
      </c>
      <c r="U152" s="70" t="s">
        <v>9933</v>
      </c>
      <c r="V152" s="70" t="s">
        <v>9921</v>
      </c>
      <c r="W152" s="70" t="s">
        <v>10067</v>
      </c>
      <c r="X152" s="171">
        <v>45362</v>
      </c>
      <c r="Y152" s="70" t="s">
        <v>1171</v>
      </c>
      <c r="Z152" s="70" t="s">
        <v>163</v>
      </c>
      <c r="AA152" s="82" t="s">
        <v>1162</v>
      </c>
      <c r="AB152" s="70" t="s">
        <v>1171</v>
      </c>
      <c r="AC152" s="70" t="s">
        <v>10816</v>
      </c>
      <c r="AD152" s="70" t="s">
        <v>3140</v>
      </c>
      <c r="AE152" s="70" t="s">
        <v>10070</v>
      </c>
      <c r="AF152" s="70" t="s">
        <v>9936</v>
      </c>
      <c r="AG152" s="70">
        <v>1</v>
      </c>
      <c r="AH152" s="108" t="s">
        <v>6293</v>
      </c>
    </row>
    <row r="153" spans="1:34" ht="14.4" customHeight="1" x14ac:dyDescent="0.3">
      <c r="A153" s="59" t="str">
        <f t="shared" si="26"/>
        <v>HYD01-FMCG03-SPO-01</v>
      </c>
      <c r="B153" s="70" t="s">
        <v>2071</v>
      </c>
      <c r="C153" s="70" t="s">
        <v>10012</v>
      </c>
      <c r="D153" s="70" t="s">
        <v>1218</v>
      </c>
      <c r="E153" s="70" t="s">
        <v>9828</v>
      </c>
      <c r="F153" s="70" t="s">
        <v>9873</v>
      </c>
      <c r="G153" s="70" t="s">
        <v>5636</v>
      </c>
      <c r="H153" s="70" t="s">
        <v>1195</v>
      </c>
      <c r="I153" s="70" t="s">
        <v>10073</v>
      </c>
      <c r="J153" s="59" t="s">
        <v>6358</v>
      </c>
      <c r="K153" s="59" t="s">
        <v>9836</v>
      </c>
      <c r="L153" s="82" t="str">
        <f t="shared" si="30"/>
        <v>0112001</v>
      </c>
      <c r="M153" s="70" t="s">
        <v>9827</v>
      </c>
      <c r="N153" s="59" t="s">
        <v>2502</v>
      </c>
      <c r="O153" s="59" t="str">
        <f t="shared" si="35"/>
        <v>0112001</v>
      </c>
      <c r="P153" s="59" t="s">
        <v>10058</v>
      </c>
      <c r="Q153" s="70" t="s">
        <v>10071</v>
      </c>
      <c r="R153" s="70" t="s">
        <v>10068</v>
      </c>
      <c r="S153" s="70" t="s">
        <v>10867</v>
      </c>
      <c r="T153" s="70" t="s">
        <v>9936</v>
      </c>
      <c r="U153" s="70" t="s">
        <v>9933</v>
      </c>
      <c r="V153" s="70" t="s">
        <v>9938</v>
      </c>
      <c r="W153" s="70" t="s">
        <v>9938</v>
      </c>
      <c r="X153" s="171" t="s">
        <v>9939</v>
      </c>
      <c r="Y153" s="70" t="s">
        <v>1171</v>
      </c>
      <c r="Z153" s="70" t="s">
        <v>163</v>
      </c>
      <c r="AA153" s="82" t="s">
        <v>1162</v>
      </c>
      <c r="AB153" s="70" t="s">
        <v>1171</v>
      </c>
      <c r="AC153" s="70" t="s">
        <v>10816</v>
      </c>
      <c r="AD153" s="70" t="s">
        <v>3140</v>
      </c>
      <c r="AE153" s="70" t="s">
        <v>10070</v>
      </c>
      <c r="AF153" s="70" t="s">
        <v>9936</v>
      </c>
      <c r="AG153" s="70">
        <v>1</v>
      </c>
      <c r="AH153" s="108" t="s">
        <v>6293</v>
      </c>
    </row>
    <row r="154" spans="1:34" ht="14.4" customHeight="1" x14ac:dyDescent="0.3">
      <c r="A154" s="59" t="str">
        <f t="shared" si="26"/>
        <v>HYD01-FMCG03-SPO-02</v>
      </c>
      <c r="B154" s="70" t="s">
        <v>2071</v>
      </c>
      <c r="C154" s="70" t="s">
        <v>10012</v>
      </c>
      <c r="D154" s="70" t="s">
        <v>1218</v>
      </c>
      <c r="E154" s="70" t="s">
        <v>9828</v>
      </c>
      <c r="F154" s="70" t="s">
        <v>9873</v>
      </c>
      <c r="G154" s="70" t="s">
        <v>5636</v>
      </c>
      <c r="H154" s="70" t="s">
        <v>1195</v>
      </c>
      <c r="I154" s="70" t="s">
        <v>10073</v>
      </c>
      <c r="J154" s="59" t="s">
        <v>6358</v>
      </c>
      <c r="K154" s="59" t="s">
        <v>9836</v>
      </c>
      <c r="L154" s="82" t="str">
        <f t="shared" si="30"/>
        <v>0120007</v>
      </c>
      <c r="M154" s="70" t="s">
        <v>9827</v>
      </c>
      <c r="N154" s="59" t="s">
        <v>10057</v>
      </c>
      <c r="O154" s="59" t="str">
        <f t="shared" si="35"/>
        <v>0120007</v>
      </c>
      <c r="P154" s="59" t="s">
        <v>10059</v>
      </c>
      <c r="Q154" s="70" t="s">
        <v>10072</v>
      </c>
      <c r="R154" s="70" t="s">
        <v>10069</v>
      </c>
      <c r="S154" s="70" t="s">
        <v>10868</v>
      </c>
      <c r="T154" s="70" t="s">
        <v>9936</v>
      </c>
      <c r="U154" s="70" t="s">
        <v>9933</v>
      </c>
      <c r="V154" s="70" t="s">
        <v>9938</v>
      </c>
      <c r="W154" s="70" t="s">
        <v>9938</v>
      </c>
      <c r="X154" s="171" t="s">
        <v>9939</v>
      </c>
      <c r="Y154" s="70" t="s">
        <v>1171</v>
      </c>
      <c r="Z154" s="70" t="s">
        <v>163</v>
      </c>
      <c r="AA154" s="82" t="s">
        <v>1162</v>
      </c>
      <c r="AB154" s="70" t="s">
        <v>1171</v>
      </c>
      <c r="AC154" s="70" t="s">
        <v>10816</v>
      </c>
      <c r="AD154" s="70" t="s">
        <v>3140</v>
      </c>
      <c r="AE154" s="70" t="s">
        <v>10070</v>
      </c>
      <c r="AF154" s="70" t="s">
        <v>9936</v>
      </c>
      <c r="AG154" s="70">
        <v>1</v>
      </c>
      <c r="AH154" s="108" t="s">
        <v>6293</v>
      </c>
    </row>
    <row r="155" spans="1:34" ht="14.4" customHeight="1" x14ac:dyDescent="0.3">
      <c r="A155" s="59" t="str">
        <f t="shared" si="26"/>
        <v>HYD01-FMCG-SPO-00</v>
      </c>
      <c r="B155" s="70" t="s">
        <v>1171</v>
      </c>
      <c r="C155" s="70" t="s">
        <v>10013</v>
      </c>
      <c r="D155" s="70" t="s">
        <v>1218</v>
      </c>
      <c r="E155" s="70" t="s">
        <v>9828</v>
      </c>
      <c r="F155" s="70" t="s">
        <v>9873</v>
      </c>
      <c r="G155" s="70" t="s">
        <v>5636</v>
      </c>
      <c r="H155" s="70" t="s">
        <v>1195</v>
      </c>
      <c r="I155" s="70" t="s">
        <v>10073</v>
      </c>
      <c r="J155" s="59" t="s">
        <v>6358</v>
      </c>
      <c r="K155" s="59" t="s">
        <v>9836</v>
      </c>
      <c r="L155" s="82" t="str">
        <f t="shared" si="30"/>
        <v>0112006</v>
      </c>
      <c r="M155" s="70" t="s">
        <v>9827</v>
      </c>
      <c r="N155" s="59" t="s">
        <v>2507</v>
      </c>
      <c r="O155" s="59" t="str">
        <f t="shared" si="35"/>
        <v>0112006</v>
      </c>
      <c r="P155" s="59" t="s">
        <v>5238</v>
      </c>
      <c r="Q155" s="70" t="s">
        <v>3390</v>
      </c>
      <c r="R155" s="70" t="s">
        <v>9958</v>
      </c>
      <c r="S155" s="70" t="s">
        <v>10869</v>
      </c>
      <c r="T155" s="70" t="s">
        <v>9936</v>
      </c>
      <c r="U155" s="70" t="s">
        <v>9935</v>
      </c>
      <c r="V155" s="70" t="s">
        <v>9935</v>
      </c>
      <c r="W155" s="70" t="s">
        <v>9935</v>
      </c>
      <c r="X155" s="70" t="s">
        <v>9935</v>
      </c>
      <c r="Y155" s="70" t="s">
        <v>1171</v>
      </c>
      <c r="Z155" s="70" t="s">
        <v>163</v>
      </c>
      <c r="AA155" s="82" t="s">
        <v>1162</v>
      </c>
      <c r="AB155" s="70" t="s">
        <v>1171</v>
      </c>
      <c r="AC155" s="70" t="s">
        <v>10816</v>
      </c>
      <c r="AD155" s="70" t="s">
        <v>3140</v>
      </c>
      <c r="AE155" s="70" t="s">
        <v>10070</v>
      </c>
      <c r="AF155" s="70" t="s">
        <v>9936</v>
      </c>
      <c r="AG155" s="70">
        <v>0</v>
      </c>
      <c r="AH155" s="108" t="s">
        <v>5606</v>
      </c>
    </row>
    <row r="156" spans="1:34" ht="14.4" customHeight="1" x14ac:dyDescent="0.3">
      <c r="A156" s="59" t="str">
        <f t="shared" si="26"/>
        <v>HYD01-FMCG-ASM-01</v>
      </c>
      <c r="B156" s="70" t="s">
        <v>1171</v>
      </c>
      <c r="C156" s="70" t="s">
        <v>10013</v>
      </c>
      <c r="D156" s="70" t="s">
        <v>1218</v>
      </c>
      <c r="E156" s="70" t="s">
        <v>9828</v>
      </c>
      <c r="F156" s="70" t="s">
        <v>9873</v>
      </c>
      <c r="G156" s="70" t="s">
        <v>5636</v>
      </c>
      <c r="H156" s="70" t="s">
        <v>1195</v>
      </c>
      <c r="I156" s="70" t="s">
        <v>10073</v>
      </c>
      <c r="J156" s="59" t="s">
        <v>6358</v>
      </c>
      <c r="K156" s="59" t="s">
        <v>9836</v>
      </c>
      <c r="L156" s="82" t="str">
        <f t="shared" si="30"/>
        <v>01120</v>
      </c>
      <c r="M156" s="70" t="s">
        <v>9827</v>
      </c>
      <c r="N156" s="59" t="s">
        <v>2743</v>
      </c>
      <c r="O156" s="59" t="str">
        <f>N155</f>
        <v>0112006</v>
      </c>
      <c r="P156" s="59" t="s">
        <v>7807</v>
      </c>
      <c r="Q156" s="70" t="s">
        <v>3140</v>
      </c>
      <c r="R156" s="70" t="s">
        <v>10070</v>
      </c>
      <c r="S156" s="70" t="s">
        <v>10070</v>
      </c>
      <c r="T156" s="70" t="s">
        <v>9936</v>
      </c>
      <c r="U156" s="70" t="s">
        <v>9933</v>
      </c>
      <c r="V156" s="70" t="s">
        <v>9918</v>
      </c>
      <c r="W156" s="70" t="s">
        <v>7435</v>
      </c>
      <c r="X156" s="171">
        <v>45992</v>
      </c>
      <c r="Y156" s="70" t="s">
        <v>1219</v>
      </c>
      <c r="Z156" s="70" t="s">
        <v>1028</v>
      </c>
      <c r="AA156" s="82" t="s">
        <v>3414</v>
      </c>
      <c r="AB156" s="70" t="s">
        <v>1171</v>
      </c>
      <c r="AC156" s="70" t="s">
        <v>10816</v>
      </c>
      <c r="AD156" s="70" t="s">
        <v>3278</v>
      </c>
      <c r="AE156" s="70" t="s">
        <v>9937</v>
      </c>
      <c r="AF156" s="70" t="s">
        <v>9936</v>
      </c>
      <c r="AG156" s="70">
        <v>2</v>
      </c>
      <c r="AH156" s="108" t="s">
        <v>6294</v>
      </c>
    </row>
    <row r="157" spans="1:34" ht="14.4" customHeight="1" x14ac:dyDescent="0.3">
      <c r="A157" s="59" t="str">
        <f t="shared" si="26"/>
        <v>MPK01-FMCG01-SPO-01</v>
      </c>
      <c r="B157" s="70" t="s">
        <v>1170</v>
      </c>
      <c r="C157" s="70" t="s">
        <v>10014</v>
      </c>
      <c r="D157" s="70" t="s">
        <v>1218</v>
      </c>
      <c r="E157" s="70" t="s">
        <v>9828</v>
      </c>
      <c r="F157" s="70" t="s">
        <v>9873</v>
      </c>
      <c r="G157" s="70" t="s">
        <v>5636</v>
      </c>
      <c r="H157" s="70" t="s">
        <v>7426</v>
      </c>
      <c r="I157" s="70" t="s">
        <v>10085</v>
      </c>
      <c r="J157" s="59" t="s">
        <v>7425</v>
      </c>
      <c r="K157" s="59" t="s">
        <v>9836</v>
      </c>
      <c r="L157" s="82" t="str">
        <f t="shared" si="30"/>
        <v>0112004</v>
      </c>
      <c r="M157" s="70" t="s">
        <v>9827</v>
      </c>
      <c r="N157" s="59" t="s">
        <v>2505</v>
      </c>
      <c r="O157" s="59" t="str">
        <f>N157</f>
        <v>0112004</v>
      </c>
      <c r="P157" s="59" t="s">
        <v>8194</v>
      </c>
      <c r="Q157" s="70" t="s">
        <v>7429</v>
      </c>
      <c r="R157" s="70" t="s">
        <v>10074</v>
      </c>
      <c r="S157" s="70" t="s">
        <v>10870</v>
      </c>
      <c r="T157" s="70" t="s">
        <v>10075</v>
      </c>
      <c r="U157" s="70" t="s">
        <v>9933</v>
      </c>
      <c r="V157" s="70" t="s">
        <v>9921</v>
      </c>
      <c r="W157" s="70" t="s">
        <v>10076</v>
      </c>
      <c r="X157" s="171">
        <v>46189</v>
      </c>
      <c r="Y157" s="70" t="s">
        <v>1171</v>
      </c>
      <c r="Z157" s="70" t="s">
        <v>163</v>
      </c>
      <c r="AA157" s="82" t="s">
        <v>1162</v>
      </c>
      <c r="AB157" s="70" t="s">
        <v>1171</v>
      </c>
      <c r="AC157" s="70" t="s">
        <v>10816</v>
      </c>
      <c r="AD157" s="70" t="s">
        <v>7433</v>
      </c>
      <c r="AE157" s="70" t="s">
        <v>457</v>
      </c>
      <c r="AF157" s="70" t="s">
        <v>10083</v>
      </c>
      <c r="AG157" s="70">
        <v>1</v>
      </c>
      <c r="AH157" s="108" t="s">
        <v>6293</v>
      </c>
    </row>
    <row r="158" spans="1:34" ht="14.4" customHeight="1" x14ac:dyDescent="0.3">
      <c r="A158" s="59" t="str">
        <f t="shared" si="26"/>
        <v>MPK01-FMCG01-SPO-02</v>
      </c>
      <c r="B158" s="70" t="s">
        <v>1170</v>
      </c>
      <c r="C158" s="70" t="s">
        <v>10014</v>
      </c>
      <c r="D158" s="70" t="s">
        <v>1218</v>
      </c>
      <c r="E158" s="70" t="s">
        <v>9828</v>
      </c>
      <c r="F158" s="70" t="s">
        <v>9873</v>
      </c>
      <c r="G158" s="70" t="s">
        <v>5636</v>
      </c>
      <c r="H158" s="70" t="s">
        <v>7426</v>
      </c>
      <c r="I158" s="70" t="s">
        <v>10085</v>
      </c>
      <c r="J158" s="59" t="s">
        <v>7425</v>
      </c>
      <c r="K158" s="59" t="s">
        <v>9836</v>
      </c>
      <c r="L158" s="82" t="str">
        <f t="shared" si="30"/>
        <v>0111301</v>
      </c>
      <c r="M158" s="70" t="s">
        <v>9827</v>
      </c>
      <c r="N158" s="59" t="s">
        <v>8032</v>
      </c>
      <c r="O158" s="59" t="str">
        <f>N158</f>
        <v>0111301</v>
      </c>
      <c r="P158" s="59" t="s">
        <v>8195</v>
      </c>
      <c r="Q158" s="70" t="s">
        <v>7428</v>
      </c>
      <c r="R158" s="70" t="s">
        <v>10077</v>
      </c>
      <c r="S158" s="70" t="s">
        <v>10871</v>
      </c>
      <c r="T158" s="70" t="s">
        <v>10078</v>
      </c>
      <c r="U158" s="70" t="s">
        <v>9933</v>
      </c>
      <c r="V158" s="70" t="s">
        <v>9921</v>
      </c>
      <c r="W158" s="70" t="s">
        <v>10079</v>
      </c>
      <c r="X158" s="171">
        <v>45960</v>
      </c>
      <c r="Y158" s="70" t="s">
        <v>1171</v>
      </c>
      <c r="Z158" s="70" t="s">
        <v>163</v>
      </c>
      <c r="AA158" s="82" t="s">
        <v>1162</v>
      </c>
      <c r="AB158" s="70" t="s">
        <v>1171</v>
      </c>
      <c r="AC158" s="70" t="s">
        <v>10816</v>
      </c>
      <c r="AD158" s="70" t="s">
        <v>7433</v>
      </c>
      <c r="AE158" s="70" t="s">
        <v>457</v>
      </c>
      <c r="AF158" s="70" t="s">
        <v>10083</v>
      </c>
      <c r="AG158" s="70">
        <v>1</v>
      </c>
      <c r="AH158" s="108" t="s">
        <v>6293</v>
      </c>
    </row>
    <row r="159" spans="1:34" ht="14.4" customHeight="1" x14ac:dyDescent="0.3">
      <c r="A159" s="59" t="str">
        <f t="shared" si="26"/>
        <v>MPK01-FMCG02-SPO-01</v>
      </c>
      <c r="B159" s="70" t="s">
        <v>1195</v>
      </c>
      <c r="C159" s="70" t="s">
        <v>10034</v>
      </c>
      <c r="D159" s="70" t="s">
        <v>1218</v>
      </c>
      <c r="E159" s="70" t="s">
        <v>9828</v>
      </c>
      <c r="F159" s="70" t="s">
        <v>9873</v>
      </c>
      <c r="G159" s="70" t="s">
        <v>5636</v>
      </c>
      <c r="H159" s="70" t="s">
        <v>7426</v>
      </c>
      <c r="I159" s="70" t="s">
        <v>10085</v>
      </c>
      <c r="J159" s="59" t="s">
        <v>7425</v>
      </c>
      <c r="K159" s="59" t="s">
        <v>9836</v>
      </c>
      <c r="L159" s="82" t="str">
        <f t="shared" si="30"/>
        <v>0120003</v>
      </c>
      <c r="M159" s="70" t="s">
        <v>9827</v>
      </c>
      <c r="N159" s="59" t="s">
        <v>2552</v>
      </c>
      <c r="O159" s="59" t="str">
        <f>N159</f>
        <v>0120003</v>
      </c>
      <c r="P159" s="59" t="s">
        <v>8196</v>
      </c>
      <c r="Q159" s="70" t="s">
        <v>8198</v>
      </c>
      <c r="R159" s="70" t="s">
        <v>10080</v>
      </c>
      <c r="S159" s="70" t="s">
        <v>10872</v>
      </c>
      <c r="T159" s="70" t="s">
        <v>10075</v>
      </c>
      <c r="U159" s="70" t="s">
        <v>9933</v>
      </c>
      <c r="V159" s="70" t="s">
        <v>9921</v>
      </c>
      <c r="W159" s="70" t="s">
        <v>5251</v>
      </c>
      <c r="X159" s="171">
        <v>44695</v>
      </c>
      <c r="Y159" s="70" t="s">
        <v>1171</v>
      </c>
      <c r="Z159" s="70" t="s">
        <v>163</v>
      </c>
      <c r="AA159" s="82" t="s">
        <v>1162</v>
      </c>
      <c r="AB159" s="70" t="s">
        <v>1171</v>
      </c>
      <c r="AC159" s="70" t="s">
        <v>10816</v>
      </c>
      <c r="AD159" s="70" t="s">
        <v>7433</v>
      </c>
      <c r="AE159" s="70" t="s">
        <v>457</v>
      </c>
      <c r="AF159" s="70" t="s">
        <v>10083</v>
      </c>
      <c r="AG159" s="70">
        <v>1</v>
      </c>
      <c r="AH159" s="108" t="s">
        <v>6293</v>
      </c>
    </row>
    <row r="160" spans="1:34" ht="14.4" customHeight="1" x14ac:dyDescent="0.3">
      <c r="A160" s="59" t="str">
        <f t="shared" si="26"/>
        <v>MPK01-FMCG02-SPO-02</v>
      </c>
      <c r="B160" s="70" t="s">
        <v>1195</v>
      </c>
      <c r="C160" s="70" t="s">
        <v>10034</v>
      </c>
      <c r="D160" s="70" t="s">
        <v>1218</v>
      </c>
      <c r="E160" s="70" t="s">
        <v>9828</v>
      </c>
      <c r="F160" s="70" t="s">
        <v>9873</v>
      </c>
      <c r="G160" s="70" t="s">
        <v>5636</v>
      </c>
      <c r="H160" s="70" t="s">
        <v>7426</v>
      </c>
      <c r="I160" s="70" t="s">
        <v>10085</v>
      </c>
      <c r="J160" s="59" t="s">
        <v>7425</v>
      </c>
      <c r="K160" s="59" t="s">
        <v>9836</v>
      </c>
      <c r="L160" s="82" t="str">
        <f t="shared" si="30"/>
        <v>0111302</v>
      </c>
      <c r="M160" s="70" t="s">
        <v>9827</v>
      </c>
      <c r="N160" s="59" t="s">
        <v>8033</v>
      </c>
      <c r="O160" s="59" t="str">
        <f>N160</f>
        <v>0111302</v>
      </c>
      <c r="P160" s="59" t="s">
        <v>8197</v>
      </c>
      <c r="Q160" s="70" t="s">
        <v>7430</v>
      </c>
      <c r="R160" s="70" t="s">
        <v>10081</v>
      </c>
      <c r="S160" s="70" t="s">
        <v>10873</v>
      </c>
      <c r="T160" s="70" t="s">
        <v>10078</v>
      </c>
      <c r="U160" s="70" t="s">
        <v>9933</v>
      </c>
      <c r="V160" s="70" t="s">
        <v>9921</v>
      </c>
      <c r="W160" s="70" t="s">
        <v>10082</v>
      </c>
      <c r="X160" s="171">
        <v>46202</v>
      </c>
      <c r="Y160" s="70" t="s">
        <v>1171</v>
      </c>
      <c r="Z160" s="70" t="s">
        <v>163</v>
      </c>
      <c r="AA160" s="82" t="s">
        <v>1162</v>
      </c>
      <c r="AB160" s="70" t="s">
        <v>1171</v>
      </c>
      <c r="AC160" s="70" t="s">
        <v>10816</v>
      </c>
      <c r="AD160" s="70" t="s">
        <v>7433</v>
      </c>
      <c r="AE160" s="70" t="s">
        <v>457</v>
      </c>
      <c r="AF160" s="70" t="s">
        <v>10083</v>
      </c>
      <c r="AG160" s="70">
        <v>1</v>
      </c>
      <c r="AH160" s="108" t="s">
        <v>6293</v>
      </c>
    </row>
    <row r="161" spans="1:34" ht="14.4" customHeight="1" x14ac:dyDescent="0.3">
      <c r="A161" s="59" t="str">
        <f t="shared" si="26"/>
        <v>MPK01-FMCG-SPO-00</v>
      </c>
      <c r="B161" s="70" t="s">
        <v>1171</v>
      </c>
      <c r="C161" s="70" t="s">
        <v>10013</v>
      </c>
      <c r="D161" s="70" t="s">
        <v>1218</v>
      </c>
      <c r="E161" s="70" t="s">
        <v>9828</v>
      </c>
      <c r="F161" s="70" t="s">
        <v>9873</v>
      </c>
      <c r="G161" s="70" t="s">
        <v>5636</v>
      </c>
      <c r="H161" s="70" t="s">
        <v>7426</v>
      </c>
      <c r="I161" s="70" t="s">
        <v>10085</v>
      </c>
      <c r="J161" s="59" t="s">
        <v>7425</v>
      </c>
      <c r="K161" s="59" t="s">
        <v>9836</v>
      </c>
      <c r="L161" s="82" t="str">
        <f t="shared" si="30"/>
        <v>0111303</v>
      </c>
      <c r="M161" s="70" t="s">
        <v>9827</v>
      </c>
      <c r="N161" s="59" t="s">
        <v>8034</v>
      </c>
      <c r="O161" s="59" t="str">
        <f>N161</f>
        <v>0111303</v>
      </c>
      <c r="P161" s="59" t="s">
        <v>5238</v>
      </c>
      <c r="Q161" s="70" t="s">
        <v>7432</v>
      </c>
      <c r="R161" s="70" t="s">
        <v>9958</v>
      </c>
      <c r="S161" s="70" t="s">
        <v>10874</v>
      </c>
      <c r="T161" s="70" t="s">
        <v>10083</v>
      </c>
      <c r="U161" s="70" t="s">
        <v>9935</v>
      </c>
      <c r="V161" s="70" t="s">
        <v>9935</v>
      </c>
      <c r="W161" s="70" t="s">
        <v>9935</v>
      </c>
      <c r="X161" s="70" t="s">
        <v>9935</v>
      </c>
      <c r="Y161" s="70" t="s">
        <v>1171</v>
      </c>
      <c r="Z161" s="70" t="s">
        <v>163</v>
      </c>
      <c r="AA161" s="82" t="s">
        <v>1162</v>
      </c>
      <c r="AB161" s="70" t="s">
        <v>1171</v>
      </c>
      <c r="AC161" s="70" t="s">
        <v>10816</v>
      </c>
      <c r="AD161" s="70" t="s">
        <v>7433</v>
      </c>
      <c r="AE161" s="70" t="s">
        <v>457</v>
      </c>
      <c r="AF161" s="70" t="s">
        <v>10083</v>
      </c>
      <c r="AG161" s="70">
        <v>0</v>
      </c>
      <c r="AH161" s="108" t="s">
        <v>5606</v>
      </c>
    </row>
    <row r="162" spans="1:34" ht="14.4" customHeight="1" x14ac:dyDescent="0.3">
      <c r="A162" s="59" t="str">
        <f t="shared" si="26"/>
        <v>MPK01-FMCG-ASM-01</v>
      </c>
      <c r="B162" s="70" t="s">
        <v>1171</v>
      </c>
      <c r="C162" s="70" t="s">
        <v>10013</v>
      </c>
      <c r="D162" s="70" t="s">
        <v>1218</v>
      </c>
      <c r="E162" s="70" t="s">
        <v>9828</v>
      </c>
      <c r="F162" s="70" t="s">
        <v>9873</v>
      </c>
      <c r="G162" s="70" t="s">
        <v>5636</v>
      </c>
      <c r="H162" s="70" t="s">
        <v>7426</v>
      </c>
      <c r="I162" s="70" t="s">
        <v>10085</v>
      </c>
      <c r="J162" s="59" t="s">
        <v>7425</v>
      </c>
      <c r="K162" s="59" t="s">
        <v>9836</v>
      </c>
      <c r="L162" s="82" t="str">
        <f t="shared" si="30"/>
        <v>01113</v>
      </c>
      <c r="M162" s="70" t="s">
        <v>9827</v>
      </c>
      <c r="N162" s="59" t="s">
        <v>8035</v>
      </c>
      <c r="O162" s="59" t="str">
        <f>N161</f>
        <v>0111303</v>
      </c>
      <c r="P162" s="59" t="s">
        <v>7809</v>
      </c>
      <c r="Q162" s="70" t="s">
        <v>7433</v>
      </c>
      <c r="R162" s="70" t="s">
        <v>457</v>
      </c>
      <c r="S162" s="70" t="s">
        <v>457</v>
      </c>
      <c r="T162" s="70" t="s">
        <v>10083</v>
      </c>
      <c r="U162" s="70" t="s">
        <v>9933</v>
      </c>
      <c r="V162" s="70" t="s">
        <v>9918</v>
      </c>
      <c r="W162" s="70" t="s">
        <v>10084</v>
      </c>
      <c r="X162" s="171">
        <v>45941</v>
      </c>
      <c r="Y162" s="70" t="s">
        <v>1219</v>
      </c>
      <c r="Z162" s="70" t="s">
        <v>1028</v>
      </c>
      <c r="AA162" s="82" t="s">
        <v>3414</v>
      </c>
      <c r="AB162" s="70" t="s">
        <v>1171</v>
      </c>
      <c r="AC162" s="70" t="s">
        <v>10816</v>
      </c>
      <c r="AD162" s="70" t="s">
        <v>3278</v>
      </c>
      <c r="AE162" s="70" t="s">
        <v>9937</v>
      </c>
      <c r="AF162" s="70" t="s">
        <v>9936</v>
      </c>
      <c r="AG162" s="70">
        <v>2</v>
      </c>
      <c r="AH162" s="108" t="s">
        <v>6294</v>
      </c>
    </row>
    <row r="163" spans="1:34" ht="14.4" customHeight="1" x14ac:dyDescent="0.3">
      <c r="A163" s="59" t="str">
        <f t="shared" si="26"/>
        <v>STH-B-FMCG01-TE-01</v>
      </c>
      <c r="B163" s="70" t="s">
        <v>1170</v>
      </c>
      <c r="C163" s="70" t="s">
        <v>10014</v>
      </c>
      <c r="D163" s="70" t="s">
        <v>1218</v>
      </c>
      <c r="E163" s="70" t="s">
        <v>9828</v>
      </c>
      <c r="F163" s="70" t="s">
        <v>9873</v>
      </c>
      <c r="G163" s="70" t="s">
        <v>5636</v>
      </c>
      <c r="H163" s="70" t="s">
        <v>9842</v>
      </c>
      <c r="I163" s="70" t="s">
        <v>9843</v>
      </c>
      <c r="J163" s="59" t="s">
        <v>9844</v>
      </c>
      <c r="K163" s="59" t="s">
        <v>9836</v>
      </c>
      <c r="L163" s="82" t="str">
        <f t="shared" si="30"/>
        <v>0120002</v>
      </c>
      <c r="M163" s="70" t="s">
        <v>9827</v>
      </c>
      <c r="N163" s="59" t="s">
        <v>2551</v>
      </c>
      <c r="O163" s="59" t="str">
        <f>N163</f>
        <v>0120002</v>
      </c>
      <c r="P163" s="59" t="s">
        <v>8139</v>
      </c>
      <c r="Q163" s="70" t="s">
        <v>10086</v>
      </c>
      <c r="R163" s="70" t="s">
        <v>10087</v>
      </c>
      <c r="S163" s="70" t="s">
        <v>10875</v>
      </c>
      <c r="T163" s="70" t="s">
        <v>10088</v>
      </c>
      <c r="U163" s="70" t="s">
        <v>9933</v>
      </c>
      <c r="V163" s="70" t="s">
        <v>9921</v>
      </c>
      <c r="W163" s="70" t="s">
        <v>657</v>
      </c>
      <c r="X163" s="171">
        <v>43831</v>
      </c>
      <c r="Y163" s="70" t="s">
        <v>1809</v>
      </c>
      <c r="Z163" s="70" t="s">
        <v>8137</v>
      </c>
      <c r="AA163" s="82" t="s">
        <v>3414</v>
      </c>
      <c r="AB163" s="70" t="s">
        <v>1171</v>
      </c>
      <c r="AC163" s="70" t="s">
        <v>10816</v>
      </c>
      <c r="AD163" s="70" t="s">
        <v>3278</v>
      </c>
      <c r="AE163" s="70" t="s">
        <v>9937</v>
      </c>
      <c r="AF163" s="70" t="s">
        <v>9936</v>
      </c>
      <c r="AG163" s="70">
        <v>2</v>
      </c>
      <c r="AH163" s="108" t="s">
        <v>8142</v>
      </c>
    </row>
    <row r="164" spans="1:34" ht="16.8" customHeight="1" x14ac:dyDescent="0.3">
      <c r="A164" s="59" t="str">
        <f t="shared" si="26"/>
        <v>STH-B-FMCG-RSM-00</v>
      </c>
      <c r="B164" s="70" t="s">
        <v>1171</v>
      </c>
      <c r="C164" s="70" t="s">
        <v>10013</v>
      </c>
      <c r="D164" s="70" t="s">
        <v>1218</v>
      </c>
      <c r="E164" s="70" t="s">
        <v>9828</v>
      </c>
      <c r="F164" s="70" t="s">
        <v>9873</v>
      </c>
      <c r="G164" s="70" t="s">
        <v>5636</v>
      </c>
      <c r="H164" s="70" t="s">
        <v>9842</v>
      </c>
      <c r="I164" s="70" t="s">
        <v>9843</v>
      </c>
      <c r="J164" s="59" t="s">
        <v>9844</v>
      </c>
      <c r="K164" s="59" t="s">
        <v>9836</v>
      </c>
      <c r="L164" s="82" t="str">
        <f t="shared" si="30"/>
        <v>0130701</v>
      </c>
      <c r="M164" s="70" t="s">
        <v>9827</v>
      </c>
      <c r="N164" s="82" t="s">
        <v>8812</v>
      </c>
      <c r="O164" s="59" t="str">
        <f>N164</f>
        <v>0130701</v>
      </c>
      <c r="P164" s="70" t="s">
        <v>6725</v>
      </c>
      <c r="Q164" s="70" t="s">
        <v>6725</v>
      </c>
      <c r="R164" s="70" t="s">
        <v>9958</v>
      </c>
      <c r="S164" s="70" t="e">
        <v>#N/A</v>
      </c>
      <c r="T164" s="70" t="s">
        <v>9936</v>
      </c>
      <c r="U164" s="70" t="s">
        <v>9935</v>
      </c>
      <c r="V164" s="70" t="s">
        <v>9935</v>
      </c>
      <c r="W164" s="70" t="s">
        <v>9935</v>
      </c>
      <c r="X164" s="70" t="s">
        <v>9935</v>
      </c>
      <c r="Y164" s="70" t="s">
        <v>1806</v>
      </c>
      <c r="Z164" s="70" t="s">
        <v>1146</v>
      </c>
      <c r="AA164" s="82" t="s">
        <v>3414</v>
      </c>
      <c r="AB164" s="70" t="s">
        <v>1171</v>
      </c>
      <c r="AC164" s="70" t="s">
        <v>10816</v>
      </c>
      <c r="AD164" s="70" t="s">
        <v>3278</v>
      </c>
      <c r="AE164" s="70" t="s">
        <v>9937</v>
      </c>
      <c r="AF164" s="70" t="s">
        <v>9936</v>
      </c>
      <c r="AG164" s="81">
        <v>0</v>
      </c>
      <c r="AH164" s="108" t="s">
        <v>5606</v>
      </c>
    </row>
    <row r="165" spans="1:34" ht="14.4" customHeight="1" x14ac:dyDescent="0.3">
      <c r="A165" s="59" t="str">
        <f t="shared" si="26"/>
        <v>STH-B-FMCG-RSM-01</v>
      </c>
      <c r="B165" s="70" t="s">
        <v>1171</v>
      </c>
      <c r="C165" s="70" t="s">
        <v>10013</v>
      </c>
      <c r="D165" s="70" t="s">
        <v>1218</v>
      </c>
      <c r="E165" s="70" t="s">
        <v>9828</v>
      </c>
      <c r="F165" s="70" t="s">
        <v>9873</v>
      </c>
      <c r="G165" s="70" t="s">
        <v>5636</v>
      </c>
      <c r="H165" s="70" t="s">
        <v>9842</v>
      </c>
      <c r="I165" s="70" t="s">
        <v>9843</v>
      </c>
      <c r="J165" s="59" t="s">
        <v>9844</v>
      </c>
      <c r="K165" s="59" t="s">
        <v>9836</v>
      </c>
      <c r="L165" s="82" t="str">
        <f t="shared" si="30"/>
        <v>15</v>
      </c>
      <c r="M165" s="70" t="s">
        <v>9827</v>
      </c>
      <c r="N165" s="59" t="s">
        <v>2485</v>
      </c>
      <c r="O165" s="59" t="str">
        <f>N164</f>
        <v>0130701</v>
      </c>
      <c r="P165" s="59" t="s">
        <v>9897</v>
      </c>
      <c r="Q165" s="70" t="s">
        <v>3278</v>
      </c>
      <c r="R165" s="70" t="s">
        <v>9937</v>
      </c>
      <c r="S165" s="70" t="s">
        <v>10876</v>
      </c>
      <c r="T165" s="70" t="s">
        <v>9936</v>
      </c>
      <c r="U165" s="70" t="s">
        <v>9933</v>
      </c>
      <c r="V165" s="70" t="s">
        <v>9938</v>
      </c>
      <c r="W165" s="70" t="s">
        <v>9938</v>
      </c>
      <c r="X165" s="171" t="s">
        <v>9939</v>
      </c>
      <c r="Y165" s="70" t="s">
        <v>1806</v>
      </c>
      <c r="Z165" s="70" t="s">
        <v>1146</v>
      </c>
      <c r="AA165" s="82" t="s">
        <v>2488</v>
      </c>
      <c r="AB165" s="70" t="s">
        <v>1171</v>
      </c>
      <c r="AC165" s="70" t="s">
        <v>10816</v>
      </c>
      <c r="AD165" s="70" t="s">
        <v>3280</v>
      </c>
      <c r="AE165" s="70" t="s">
        <v>9932</v>
      </c>
      <c r="AF165" s="70" t="s">
        <v>9916</v>
      </c>
      <c r="AG165" s="81">
        <v>3</v>
      </c>
      <c r="AH165" s="108" t="s">
        <v>6294</v>
      </c>
    </row>
    <row r="166" spans="1:34" ht="14.4" customHeight="1" x14ac:dyDescent="0.3">
      <c r="A166" s="59" t="str">
        <f t="shared" si="26"/>
        <v>QTA01-FMCG01-SPO-01</v>
      </c>
      <c r="B166" s="70" t="s">
        <v>1170</v>
      </c>
      <c r="C166" s="70" t="s">
        <v>10014</v>
      </c>
      <c r="D166" s="70" t="s">
        <v>1219</v>
      </c>
      <c r="E166" s="70" t="s">
        <v>9828</v>
      </c>
      <c r="F166" s="70" t="s">
        <v>9874</v>
      </c>
      <c r="G166" s="70" t="s">
        <v>6355</v>
      </c>
      <c r="H166" s="70" t="s">
        <v>1217</v>
      </c>
      <c r="I166" s="70" t="s">
        <v>10110</v>
      </c>
      <c r="J166" s="59" t="s">
        <v>6372</v>
      </c>
      <c r="K166" s="70" t="s">
        <v>9893</v>
      </c>
      <c r="L166" s="82" t="str">
        <f t="shared" si="30"/>
        <v>0117001</v>
      </c>
      <c r="M166" s="70" t="s">
        <v>9827</v>
      </c>
      <c r="N166" s="82" t="s">
        <v>2530</v>
      </c>
      <c r="O166" s="59" t="str">
        <f t="shared" ref="O166:O172" si="38">N166</f>
        <v>0117001</v>
      </c>
      <c r="P166" s="59" t="s">
        <v>227</v>
      </c>
      <c r="Q166" s="70" t="s">
        <v>3027</v>
      </c>
      <c r="R166" s="70" t="s">
        <v>10096</v>
      </c>
      <c r="S166" s="70" t="s">
        <v>10884</v>
      </c>
      <c r="T166" s="70" t="s">
        <v>10097</v>
      </c>
      <c r="U166" s="70" t="s">
        <v>9933</v>
      </c>
      <c r="V166" s="70" t="s">
        <v>9921</v>
      </c>
      <c r="W166" s="70" t="s">
        <v>7407</v>
      </c>
      <c r="X166" s="171">
        <v>45241</v>
      </c>
      <c r="Y166" s="70" t="s">
        <v>1171</v>
      </c>
      <c r="Z166" s="70" t="s">
        <v>163</v>
      </c>
      <c r="AA166" s="82" t="s">
        <v>1162</v>
      </c>
      <c r="AB166" s="70" t="s">
        <v>1171</v>
      </c>
      <c r="AC166" s="70" t="s">
        <v>10816</v>
      </c>
      <c r="AD166" s="70" t="s">
        <v>3247</v>
      </c>
      <c r="AE166" s="70" t="s">
        <v>10104</v>
      </c>
      <c r="AF166" s="70" t="s">
        <v>10097</v>
      </c>
      <c r="AG166" s="70">
        <v>1</v>
      </c>
      <c r="AH166" s="108" t="s">
        <v>6293</v>
      </c>
    </row>
    <row r="167" spans="1:34" ht="14.4" customHeight="1" x14ac:dyDescent="0.3">
      <c r="A167" s="59" t="str">
        <f t="shared" si="26"/>
        <v>QTA01-FMCG01-SPO-02</v>
      </c>
      <c r="B167" s="70" t="s">
        <v>1170</v>
      </c>
      <c r="C167" s="70" t="s">
        <v>10014</v>
      </c>
      <c r="D167" s="70" t="s">
        <v>1219</v>
      </c>
      <c r="E167" s="70" t="s">
        <v>9828</v>
      </c>
      <c r="F167" s="70" t="s">
        <v>9874</v>
      </c>
      <c r="G167" s="70" t="s">
        <v>6355</v>
      </c>
      <c r="H167" s="70" t="s">
        <v>1217</v>
      </c>
      <c r="I167" s="70" t="s">
        <v>10110</v>
      </c>
      <c r="J167" s="59" t="s">
        <v>6372</v>
      </c>
      <c r="K167" s="70" t="s">
        <v>9893</v>
      </c>
      <c r="L167" s="82" t="str">
        <f t="shared" si="30"/>
        <v>0117002</v>
      </c>
      <c r="M167" s="70" t="s">
        <v>9827</v>
      </c>
      <c r="N167" s="59" t="s">
        <v>2531</v>
      </c>
      <c r="O167" s="59" t="str">
        <f t="shared" si="38"/>
        <v>0117002</v>
      </c>
      <c r="P167" s="59" t="s">
        <v>231</v>
      </c>
      <c r="Q167" s="70" t="s">
        <v>3028</v>
      </c>
      <c r="R167" s="70" t="s">
        <v>10098</v>
      </c>
      <c r="S167" s="70" t="s">
        <v>10885</v>
      </c>
      <c r="T167" s="70" t="s">
        <v>10097</v>
      </c>
      <c r="U167" s="70" t="s">
        <v>9933</v>
      </c>
      <c r="V167" s="70" t="s">
        <v>9921</v>
      </c>
      <c r="W167" s="70" t="s">
        <v>665</v>
      </c>
      <c r="X167" s="171">
        <v>43739</v>
      </c>
      <c r="Y167" s="70" t="s">
        <v>1171</v>
      </c>
      <c r="Z167" s="70" t="s">
        <v>163</v>
      </c>
      <c r="AA167" s="82" t="s">
        <v>1162</v>
      </c>
      <c r="AB167" s="70" t="s">
        <v>1171</v>
      </c>
      <c r="AC167" s="70" t="s">
        <v>10816</v>
      </c>
      <c r="AD167" s="70" t="s">
        <v>3247</v>
      </c>
      <c r="AE167" s="70" t="s">
        <v>10104</v>
      </c>
      <c r="AF167" s="70" t="s">
        <v>10097</v>
      </c>
      <c r="AG167" s="70">
        <v>1</v>
      </c>
      <c r="AH167" s="108" t="s">
        <v>6293</v>
      </c>
    </row>
    <row r="168" spans="1:34" ht="14.4" customHeight="1" x14ac:dyDescent="0.3">
      <c r="A168" s="59" t="str">
        <f t="shared" si="26"/>
        <v>QTA01-FMCG02-SPO-01</v>
      </c>
      <c r="B168" s="70" t="s">
        <v>1195</v>
      </c>
      <c r="C168" s="70" t="s">
        <v>10034</v>
      </c>
      <c r="D168" s="70" t="s">
        <v>1219</v>
      </c>
      <c r="E168" s="70" t="s">
        <v>9828</v>
      </c>
      <c r="F168" s="70" t="s">
        <v>9874</v>
      </c>
      <c r="G168" s="70" t="s">
        <v>6355</v>
      </c>
      <c r="H168" s="70" t="s">
        <v>1217</v>
      </c>
      <c r="I168" s="70" t="s">
        <v>10110</v>
      </c>
      <c r="J168" s="59" t="s">
        <v>6372</v>
      </c>
      <c r="K168" s="70" t="s">
        <v>9893</v>
      </c>
      <c r="L168" s="82" t="str">
        <f t="shared" si="30"/>
        <v>0117009</v>
      </c>
      <c r="M168" s="70" t="s">
        <v>9827</v>
      </c>
      <c r="N168" s="59" t="s">
        <v>10095</v>
      </c>
      <c r="O168" s="59" t="str">
        <f t="shared" si="38"/>
        <v>0117009</v>
      </c>
      <c r="P168" s="59" t="s">
        <v>472</v>
      </c>
      <c r="Q168" s="70" t="s">
        <v>3029</v>
      </c>
      <c r="R168" s="70" t="s">
        <v>10099</v>
      </c>
      <c r="S168" s="70" t="s">
        <v>10886</v>
      </c>
      <c r="T168" s="70" t="s">
        <v>10097</v>
      </c>
      <c r="U168" s="70" t="s">
        <v>9933</v>
      </c>
      <c r="V168" s="70" t="s">
        <v>9938</v>
      </c>
      <c r="W168" s="70" t="s">
        <v>9938</v>
      </c>
      <c r="X168" s="171" t="s">
        <v>9939</v>
      </c>
      <c r="Y168" s="70" t="s">
        <v>1171</v>
      </c>
      <c r="Z168" s="70" t="s">
        <v>163</v>
      </c>
      <c r="AA168" s="82" t="s">
        <v>1162</v>
      </c>
      <c r="AB168" s="70" t="s">
        <v>1171</v>
      </c>
      <c r="AC168" s="70" t="s">
        <v>10816</v>
      </c>
      <c r="AD168" s="70" t="s">
        <v>3247</v>
      </c>
      <c r="AE168" s="70" t="s">
        <v>10104</v>
      </c>
      <c r="AF168" s="70" t="s">
        <v>10097</v>
      </c>
      <c r="AG168" s="70">
        <v>1</v>
      </c>
      <c r="AH168" s="108" t="s">
        <v>6293</v>
      </c>
    </row>
    <row r="169" spans="1:34" ht="14.4" customHeight="1" x14ac:dyDescent="0.3">
      <c r="A169" s="59" t="str">
        <f t="shared" ref="A169" si="39">Q169</f>
        <v>QTA01-FMCG02-SPO-02</v>
      </c>
      <c r="B169" s="70" t="s">
        <v>1195</v>
      </c>
      <c r="C169" s="70" t="s">
        <v>10034</v>
      </c>
      <c r="D169" s="70" t="s">
        <v>1219</v>
      </c>
      <c r="E169" s="70" t="s">
        <v>9828</v>
      </c>
      <c r="F169" s="70" t="s">
        <v>9874</v>
      </c>
      <c r="G169" s="70" t="s">
        <v>6355</v>
      </c>
      <c r="H169" s="70" t="s">
        <v>1217</v>
      </c>
      <c r="I169" s="70" t="s">
        <v>10110</v>
      </c>
      <c r="J169" s="59" t="s">
        <v>6372</v>
      </c>
      <c r="K169" s="70" t="s">
        <v>9893</v>
      </c>
      <c r="L169" s="82" t="str">
        <f t="shared" si="30"/>
        <v>0117008</v>
      </c>
      <c r="M169" s="70" t="s">
        <v>9827</v>
      </c>
      <c r="N169" s="59" t="s">
        <v>8046</v>
      </c>
      <c r="O169" s="59" t="str">
        <f t="shared" si="38"/>
        <v>0117008</v>
      </c>
      <c r="P169" s="59" t="s">
        <v>7402</v>
      </c>
      <c r="Q169" s="70" t="s">
        <v>7406</v>
      </c>
      <c r="R169" s="70" t="s">
        <v>10100</v>
      </c>
      <c r="S169" s="70" t="s">
        <v>10887</v>
      </c>
      <c r="T169" s="70" t="s">
        <v>10097</v>
      </c>
      <c r="U169" s="70" t="s">
        <v>9933</v>
      </c>
      <c r="V169" s="70" t="s">
        <v>9921</v>
      </c>
      <c r="W169" s="70" t="s">
        <v>10101</v>
      </c>
      <c r="X169" s="171">
        <v>46119</v>
      </c>
      <c r="Y169" s="70" t="s">
        <v>1171</v>
      </c>
      <c r="Z169" s="70" t="s">
        <v>163</v>
      </c>
      <c r="AA169" s="82" t="s">
        <v>1162</v>
      </c>
      <c r="AB169" s="70" t="s">
        <v>1171</v>
      </c>
      <c r="AC169" s="70" t="s">
        <v>10816</v>
      </c>
      <c r="AD169" s="70" t="s">
        <v>3247</v>
      </c>
      <c r="AE169" s="70" t="s">
        <v>10104</v>
      </c>
      <c r="AF169" s="70" t="s">
        <v>10097</v>
      </c>
      <c r="AG169" s="70">
        <v>1</v>
      </c>
      <c r="AH169" s="108" t="s">
        <v>6293</v>
      </c>
    </row>
    <row r="170" spans="1:34" x14ac:dyDescent="0.3">
      <c r="A170" s="59" t="str">
        <f t="shared" si="26"/>
        <v>QTA01-FMCG03-SPO-01</v>
      </c>
      <c r="B170" s="70" t="s">
        <v>2071</v>
      </c>
      <c r="C170" s="70" t="s">
        <v>10012</v>
      </c>
      <c r="D170" s="70" t="s">
        <v>1219</v>
      </c>
      <c r="E170" s="70" t="s">
        <v>9828</v>
      </c>
      <c r="F170" s="70" t="s">
        <v>9874</v>
      </c>
      <c r="G170" s="70" t="s">
        <v>6355</v>
      </c>
      <c r="H170" s="70" t="s">
        <v>1217</v>
      </c>
      <c r="I170" s="70" t="s">
        <v>10110</v>
      </c>
      <c r="J170" s="59" t="s">
        <v>6372</v>
      </c>
      <c r="K170" s="70" t="s">
        <v>9893</v>
      </c>
      <c r="L170" s="82" t="str">
        <f t="shared" si="30"/>
        <v>0117005</v>
      </c>
      <c r="M170" s="70" t="s">
        <v>9827</v>
      </c>
      <c r="N170" s="59" t="s">
        <v>2574</v>
      </c>
      <c r="O170" s="59" t="str">
        <f t="shared" si="38"/>
        <v>0117005</v>
      </c>
      <c r="P170" s="59" t="s">
        <v>10093</v>
      </c>
      <c r="Q170" s="70" t="s">
        <v>10094</v>
      </c>
      <c r="R170" s="70" t="s">
        <v>10102</v>
      </c>
      <c r="S170" s="70" t="s">
        <v>10888</v>
      </c>
      <c r="T170" s="70" t="s">
        <v>10097</v>
      </c>
      <c r="U170" s="70" t="s">
        <v>9933</v>
      </c>
      <c r="V170" s="70" t="s">
        <v>9921</v>
      </c>
      <c r="W170" s="70" t="s">
        <v>10103</v>
      </c>
      <c r="X170" s="171">
        <v>46144</v>
      </c>
      <c r="Y170" s="70" t="s">
        <v>1171</v>
      </c>
      <c r="Z170" s="70" t="s">
        <v>163</v>
      </c>
      <c r="AA170" s="82" t="s">
        <v>1162</v>
      </c>
      <c r="AB170" s="70" t="s">
        <v>1171</v>
      </c>
      <c r="AC170" s="70" t="s">
        <v>10816</v>
      </c>
      <c r="AD170" s="70" t="s">
        <v>3247</v>
      </c>
      <c r="AE170" s="70" t="s">
        <v>10104</v>
      </c>
      <c r="AF170" s="70" t="s">
        <v>10097</v>
      </c>
      <c r="AG170" s="70">
        <v>1</v>
      </c>
      <c r="AH170" s="108" t="s">
        <v>6293</v>
      </c>
    </row>
    <row r="171" spans="1:34" ht="14.4" customHeight="1" x14ac:dyDescent="0.3">
      <c r="A171" s="59" t="str">
        <f t="shared" si="26"/>
        <v>QTA01-FMCG-SPO-00</v>
      </c>
      <c r="B171" s="70" t="s">
        <v>1171</v>
      </c>
      <c r="C171" s="70" t="s">
        <v>10013</v>
      </c>
      <c r="D171" s="70" t="s">
        <v>1219</v>
      </c>
      <c r="E171" s="70" t="s">
        <v>9828</v>
      </c>
      <c r="F171" s="70" t="s">
        <v>9874</v>
      </c>
      <c r="G171" s="70" t="s">
        <v>6355</v>
      </c>
      <c r="H171" s="70" t="s">
        <v>1217</v>
      </c>
      <c r="I171" s="70" t="s">
        <v>10110</v>
      </c>
      <c r="J171" s="59" t="s">
        <v>6372</v>
      </c>
      <c r="K171" s="70" t="s">
        <v>9893</v>
      </c>
      <c r="L171" s="82" t="str">
        <f t="shared" si="30"/>
        <v>0117003</v>
      </c>
      <c r="M171" s="70" t="s">
        <v>9827</v>
      </c>
      <c r="N171" s="59" t="s">
        <v>2532</v>
      </c>
      <c r="O171" s="59" t="str">
        <f t="shared" si="38"/>
        <v>0117003</v>
      </c>
      <c r="P171" s="59" t="s">
        <v>5238</v>
      </c>
      <c r="Q171" s="70" t="s">
        <v>3403</v>
      </c>
      <c r="R171" s="70" t="s">
        <v>9958</v>
      </c>
      <c r="S171" s="70" t="s">
        <v>10889</v>
      </c>
      <c r="T171" s="70" t="s">
        <v>10097</v>
      </c>
      <c r="U171" s="70" t="s">
        <v>9935</v>
      </c>
      <c r="V171" s="70" t="s">
        <v>9935</v>
      </c>
      <c r="W171" s="70" t="s">
        <v>9935</v>
      </c>
      <c r="X171" s="70" t="s">
        <v>9935</v>
      </c>
      <c r="Y171" s="70" t="s">
        <v>1171</v>
      </c>
      <c r="Z171" s="70" t="s">
        <v>163</v>
      </c>
      <c r="AA171" s="82" t="s">
        <v>1162</v>
      </c>
      <c r="AB171" s="70" t="s">
        <v>1171</v>
      </c>
      <c r="AC171" s="70" t="s">
        <v>10816</v>
      </c>
      <c r="AD171" s="70" t="s">
        <v>3247</v>
      </c>
      <c r="AE171" s="70" t="s">
        <v>10104</v>
      </c>
      <c r="AF171" s="70" t="s">
        <v>10097</v>
      </c>
      <c r="AG171" s="70">
        <v>0</v>
      </c>
      <c r="AH171" s="108" t="s">
        <v>5606</v>
      </c>
    </row>
    <row r="172" spans="1:34" ht="14.4" customHeight="1" x14ac:dyDescent="0.3">
      <c r="A172" s="59" t="str">
        <f t="shared" ref="A172" si="40">Q172</f>
        <v>QTA01-FMCG01-ASMTE-01</v>
      </c>
      <c r="B172" s="70" t="s">
        <v>1170</v>
      </c>
      <c r="C172" s="70" t="s">
        <v>10014</v>
      </c>
      <c r="D172" s="70" t="s">
        <v>1219</v>
      </c>
      <c r="E172" s="70" t="s">
        <v>9828</v>
      </c>
      <c r="F172" s="70" t="s">
        <v>9874</v>
      </c>
      <c r="G172" s="70" t="s">
        <v>6355</v>
      </c>
      <c r="H172" s="70" t="s">
        <v>1217</v>
      </c>
      <c r="I172" s="70" t="s">
        <v>10110</v>
      </c>
      <c r="J172" s="59" t="s">
        <v>6372</v>
      </c>
      <c r="K172" s="70" t="s">
        <v>9893</v>
      </c>
      <c r="L172" s="82" t="str">
        <f t="shared" si="30"/>
        <v>0130104</v>
      </c>
      <c r="M172" s="70" t="s">
        <v>9827</v>
      </c>
      <c r="N172" s="82" t="s">
        <v>10818</v>
      </c>
      <c r="O172" s="59" t="str">
        <f t="shared" si="38"/>
        <v>0130104</v>
      </c>
      <c r="P172" s="59" t="s">
        <v>10107</v>
      </c>
      <c r="Q172" s="70" t="s">
        <v>10109</v>
      </c>
      <c r="R172" s="70" t="s">
        <v>10104</v>
      </c>
      <c r="S172" s="70" t="s">
        <v>10902</v>
      </c>
      <c r="T172" s="70" t="s">
        <v>10105</v>
      </c>
      <c r="U172" s="70" t="s">
        <v>9933</v>
      </c>
      <c r="V172" s="70" t="s">
        <v>9918</v>
      </c>
      <c r="W172" s="70" t="s">
        <v>10106</v>
      </c>
      <c r="X172" s="171">
        <v>45941</v>
      </c>
      <c r="Y172" s="70" t="s">
        <v>3153</v>
      </c>
      <c r="Z172" s="70" t="s">
        <v>10108</v>
      </c>
      <c r="AA172" s="82" t="s">
        <v>1162</v>
      </c>
      <c r="AB172" s="70" t="s">
        <v>1171</v>
      </c>
      <c r="AC172" s="70" t="s">
        <v>10816</v>
      </c>
      <c r="AD172" s="70" t="s">
        <v>3247</v>
      </c>
      <c r="AE172" s="70" t="s">
        <v>10104</v>
      </c>
      <c r="AF172" s="70" t="s">
        <v>10097</v>
      </c>
      <c r="AG172" s="70">
        <v>2</v>
      </c>
      <c r="AH172" s="108" t="s">
        <v>6294</v>
      </c>
    </row>
    <row r="173" spans="1:34" ht="14.4" customHeight="1" x14ac:dyDescent="0.3">
      <c r="A173" s="59" t="str">
        <f t="shared" si="26"/>
        <v>QTA01-FMCG-ASM-01</v>
      </c>
      <c r="B173" s="70" t="s">
        <v>1171</v>
      </c>
      <c r="C173" s="70" t="s">
        <v>10013</v>
      </c>
      <c r="D173" s="70" t="s">
        <v>1219</v>
      </c>
      <c r="E173" s="70" t="s">
        <v>9828</v>
      </c>
      <c r="F173" s="70" t="s">
        <v>9874</v>
      </c>
      <c r="G173" s="70" t="s">
        <v>6355</v>
      </c>
      <c r="H173" s="70" t="s">
        <v>1217</v>
      </c>
      <c r="I173" s="70" t="s">
        <v>10110</v>
      </c>
      <c r="J173" s="59" t="s">
        <v>6372</v>
      </c>
      <c r="K173" s="70" t="s">
        <v>9893</v>
      </c>
      <c r="L173" s="82" t="str">
        <f t="shared" si="30"/>
        <v>01170</v>
      </c>
      <c r="M173" s="70" t="s">
        <v>9827</v>
      </c>
      <c r="N173" s="59" t="s">
        <v>2747</v>
      </c>
      <c r="O173" s="59" t="str">
        <f>N171</f>
        <v>0117003</v>
      </c>
      <c r="P173" s="59" t="s">
        <v>7810</v>
      </c>
      <c r="Q173" s="70" t="s">
        <v>3247</v>
      </c>
      <c r="R173" s="70" t="s">
        <v>10104</v>
      </c>
      <c r="S173" s="70" t="s">
        <v>10104</v>
      </c>
      <c r="T173" s="70" t="s">
        <v>10097</v>
      </c>
      <c r="U173" s="70" t="s">
        <v>9933</v>
      </c>
      <c r="V173" s="70" t="s">
        <v>9918</v>
      </c>
      <c r="W173" s="70" t="s">
        <v>10106</v>
      </c>
      <c r="X173" s="171">
        <v>45941</v>
      </c>
      <c r="Y173" s="70" t="s">
        <v>1219</v>
      </c>
      <c r="Z173" s="70" t="s">
        <v>1028</v>
      </c>
      <c r="AA173" s="82" t="s">
        <v>3414</v>
      </c>
      <c r="AB173" s="70" t="s">
        <v>1171</v>
      </c>
      <c r="AC173" s="70" t="s">
        <v>10816</v>
      </c>
      <c r="AD173" s="70" t="s">
        <v>6356</v>
      </c>
      <c r="AE173" s="70" t="s">
        <v>9940</v>
      </c>
      <c r="AF173" s="70" t="s">
        <v>9941</v>
      </c>
      <c r="AG173" s="70">
        <v>2</v>
      </c>
      <c r="AH173" s="108" t="s">
        <v>6294</v>
      </c>
    </row>
    <row r="174" spans="1:34" ht="14.4" customHeight="1" x14ac:dyDescent="0.3">
      <c r="A174" s="59" t="str">
        <f t="shared" ref="A174:A181" si="41">Q174</f>
        <v>NWB01-FMCG01-SPO-01</v>
      </c>
      <c r="B174" s="70" t="s">
        <v>1170</v>
      </c>
      <c r="C174" s="70" t="s">
        <v>10014</v>
      </c>
      <c r="D174" s="70" t="s">
        <v>1219</v>
      </c>
      <c r="E174" s="70" t="s">
        <v>9828</v>
      </c>
      <c r="F174" s="70" t="s">
        <v>9874</v>
      </c>
      <c r="G174" s="70" t="s">
        <v>6355</v>
      </c>
      <c r="H174" s="70" t="s">
        <v>6410</v>
      </c>
      <c r="I174" s="70" t="s">
        <v>10152</v>
      </c>
      <c r="J174" s="59" t="s">
        <v>6412</v>
      </c>
      <c r="K174" s="59" t="s">
        <v>9836</v>
      </c>
      <c r="L174" s="82" t="str">
        <f t="shared" si="30"/>
        <v>0112005</v>
      </c>
      <c r="M174" s="70" t="s">
        <v>9827</v>
      </c>
      <c r="N174" s="59" t="s">
        <v>2506</v>
      </c>
      <c r="O174" s="59" t="str">
        <f t="shared" ref="O174:O180" si="42">N174</f>
        <v>0112005</v>
      </c>
      <c r="P174" s="59" t="s">
        <v>10131</v>
      </c>
      <c r="Q174" s="70" t="s">
        <v>6417</v>
      </c>
      <c r="R174" s="70" t="s">
        <v>10136</v>
      </c>
      <c r="S174" s="70" t="s">
        <v>10877</v>
      </c>
      <c r="T174" s="70" t="s">
        <v>10137</v>
      </c>
      <c r="U174" s="70" t="s">
        <v>9933</v>
      </c>
      <c r="V174" s="70" t="s">
        <v>9921</v>
      </c>
      <c r="W174" s="70" t="s">
        <v>10138</v>
      </c>
      <c r="X174" s="171">
        <v>46147</v>
      </c>
      <c r="Y174" s="70" t="s">
        <v>1171</v>
      </c>
      <c r="Z174" s="70" t="s">
        <v>163</v>
      </c>
      <c r="AA174" s="82" t="s">
        <v>1162</v>
      </c>
      <c r="AB174" s="70" t="s">
        <v>1171</v>
      </c>
      <c r="AC174" s="70" t="s">
        <v>10816</v>
      </c>
      <c r="AD174" s="70" t="s">
        <v>6421</v>
      </c>
      <c r="AE174" s="70" t="s">
        <v>10150</v>
      </c>
      <c r="AF174" s="70" t="s">
        <v>10137</v>
      </c>
      <c r="AG174" s="70">
        <v>1</v>
      </c>
      <c r="AH174" s="108" t="s">
        <v>6293</v>
      </c>
    </row>
    <row r="175" spans="1:34" ht="14.4" customHeight="1" x14ac:dyDescent="0.3">
      <c r="A175" s="59" t="str">
        <f t="shared" ref="A175" si="43">Q175</f>
        <v>NWB01-FMCG02-SPO-01</v>
      </c>
      <c r="B175" s="70" t="s">
        <v>1195</v>
      </c>
      <c r="C175" s="70" t="s">
        <v>10034</v>
      </c>
      <c r="D175" s="70" t="s">
        <v>1219</v>
      </c>
      <c r="E175" s="70" t="s">
        <v>9828</v>
      </c>
      <c r="F175" s="70" t="s">
        <v>9874</v>
      </c>
      <c r="G175" s="70" t="s">
        <v>6355</v>
      </c>
      <c r="H175" s="70" t="s">
        <v>6410</v>
      </c>
      <c r="I175" s="70" t="s">
        <v>10152</v>
      </c>
      <c r="J175" s="59" t="s">
        <v>6412</v>
      </c>
      <c r="K175" s="59" t="s">
        <v>9836</v>
      </c>
      <c r="L175" s="82" t="str">
        <f t="shared" si="30"/>
        <v>0120004</v>
      </c>
      <c r="M175" s="70" t="s">
        <v>9827</v>
      </c>
      <c r="N175" s="59" t="s">
        <v>2553</v>
      </c>
      <c r="O175" s="59" t="str">
        <f t="shared" ref="O175" si="44">N175</f>
        <v>0120004</v>
      </c>
      <c r="P175" s="59" t="s">
        <v>10132</v>
      </c>
      <c r="Q175" s="70" t="s">
        <v>7441</v>
      </c>
      <c r="R175" s="70" t="s">
        <v>10139</v>
      </c>
      <c r="S175" s="70" t="s">
        <v>10878</v>
      </c>
      <c r="T175" s="70" t="s">
        <v>10137</v>
      </c>
      <c r="U175" s="70" t="s">
        <v>9933</v>
      </c>
      <c r="V175" s="70" t="s">
        <v>9921</v>
      </c>
      <c r="W175" s="70" t="s">
        <v>10140</v>
      </c>
      <c r="X175" s="171">
        <v>45793</v>
      </c>
      <c r="Y175" s="70" t="s">
        <v>1171</v>
      </c>
      <c r="Z175" s="70" t="s">
        <v>163</v>
      </c>
      <c r="AA175" s="82" t="s">
        <v>1162</v>
      </c>
      <c r="AB175" s="70" t="s">
        <v>1171</v>
      </c>
      <c r="AC175" s="70" t="s">
        <v>10816</v>
      </c>
      <c r="AD175" s="70" t="s">
        <v>6421</v>
      </c>
      <c r="AE175" s="70" t="s">
        <v>10150</v>
      </c>
      <c r="AF175" s="70" t="s">
        <v>10137</v>
      </c>
      <c r="AG175" s="70">
        <v>1</v>
      </c>
      <c r="AH175" s="108" t="s">
        <v>6293</v>
      </c>
    </row>
    <row r="176" spans="1:34" ht="14.4" customHeight="1" x14ac:dyDescent="0.3">
      <c r="A176" s="59" t="str">
        <f t="shared" si="41"/>
        <v>NWB01-FMCG03-SPO-01</v>
      </c>
      <c r="B176" s="70" t="s">
        <v>2071</v>
      </c>
      <c r="C176" s="70" t="s">
        <v>10012</v>
      </c>
      <c r="D176" s="70" t="s">
        <v>1219</v>
      </c>
      <c r="E176" s="70" t="s">
        <v>9828</v>
      </c>
      <c r="F176" s="70" t="s">
        <v>9874</v>
      </c>
      <c r="G176" s="70" t="s">
        <v>6355</v>
      </c>
      <c r="H176" s="70" t="s">
        <v>6410</v>
      </c>
      <c r="I176" s="70" t="s">
        <v>10152</v>
      </c>
      <c r="J176" s="59" t="s">
        <v>6412</v>
      </c>
      <c r="K176" s="59" t="s">
        <v>9836</v>
      </c>
      <c r="L176" s="82" t="str">
        <f t="shared" si="30"/>
        <v>0120008</v>
      </c>
      <c r="M176" s="70" t="s">
        <v>9827</v>
      </c>
      <c r="N176" s="59" t="s">
        <v>10135</v>
      </c>
      <c r="O176" s="59" t="str">
        <f t="shared" si="42"/>
        <v>0120008</v>
      </c>
      <c r="P176" s="59" t="s">
        <v>10133</v>
      </c>
      <c r="Q176" s="70" t="s">
        <v>10134</v>
      </c>
      <c r="R176" s="70" t="s">
        <v>10141</v>
      </c>
      <c r="S176" s="70" t="s">
        <v>10879</v>
      </c>
      <c r="T176" s="70" t="s">
        <v>10137</v>
      </c>
      <c r="U176" s="70" t="s">
        <v>9933</v>
      </c>
      <c r="V176" s="70" t="s">
        <v>9938</v>
      </c>
      <c r="W176" s="70" t="s">
        <v>9938</v>
      </c>
      <c r="X176" s="171" t="s">
        <v>9939</v>
      </c>
      <c r="Y176" s="70" t="s">
        <v>1171</v>
      </c>
      <c r="Z176" s="70" t="s">
        <v>163</v>
      </c>
      <c r="AA176" s="82" t="s">
        <v>1162</v>
      </c>
      <c r="AB176" s="70" t="s">
        <v>1171</v>
      </c>
      <c r="AC176" s="70" t="s">
        <v>10816</v>
      </c>
      <c r="AD176" s="70" t="s">
        <v>6421</v>
      </c>
      <c r="AE176" s="70" t="s">
        <v>10150</v>
      </c>
      <c r="AF176" s="70" t="s">
        <v>10137</v>
      </c>
      <c r="AG176" s="70">
        <v>1</v>
      </c>
      <c r="AH176" s="108" t="s">
        <v>6293</v>
      </c>
    </row>
    <row r="177" spans="1:34" ht="14.4" customHeight="1" x14ac:dyDescent="0.3">
      <c r="A177" s="59" t="str">
        <f t="shared" si="41"/>
        <v>NWB01-FMCG-SPO-01</v>
      </c>
      <c r="B177" s="70" t="s">
        <v>1171</v>
      </c>
      <c r="C177" s="70" t="s">
        <v>10013</v>
      </c>
      <c r="D177" s="70" t="s">
        <v>1219</v>
      </c>
      <c r="E177" s="70" t="s">
        <v>9828</v>
      </c>
      <c r="F177" s="70" t="s">
        <v>9874</v>
      </c>
      <c r="G177" s="70" t="s">
        <v>6355</v>
      </c>
      <c r="H177" s="70" t="s">
        <v>6410</v>
      </c>
      <c r="I177" s="70" t="s">
        <v>10152</v>
      </c>
      <c r="J177" s="59" t="s">
        <v>6412</v>
      </c>
      <c r="K177" s="59" t="s">
        <v>9836</v>
      </c>
      <c r="L177" s="82" t="str">
        <f t="shared" si="30"/>
        <v>0112008</v>
      </c>
      <c r="M177" s="70" t="s">
        <v>9827</v>
      </c>
      <c r="N177" s="59" t="s">
        <v>8030</v>
      </c>
      <c r="O177" s="59" t="str">
        <f t="shared" si="42"/>
        <v>0112008</v>
      </c>
      <c r="P177" s="59" t="s">
        <v>8186</v>
      </c>
      <c r="Q177" s="70" t="s">
        <v>6735</v>
      </c>
      <c r="R177" s="70" t="s">
        <v>10142</v>
      </c>
      <c r="S177" s="70" t="s">
        <v>10880</v>
      </c>
      <c r="T177" s="70" t="s">
        <v>10143</v>
      </c>
      <c r="U177" s="70" t="s">
        <v>9933</v>
      </c>
      <c r="V177" s="70" t="s">
        <v>9921</v>
      </c>
      <c r="W177" s="70" t="s">
        <v>10144</v>
      </c>
      <c r="X177" s="171">
        <v>45558</v>
      </c>
      <c r="Y177" s="70" t="s">
        <v>1171</v>
      </c>
      <c r="Z177" s="70" t="s">
        <v>163</v>
      </c>
      <c r="AA177" s="82" t="s">
        <v>1162</v>
      </c>
      <c r="AB177" s="70" t="s">
        <v>1171</v>
      </c>
      <c r="AC177" s="70" t="s">
        <v>10816</v>
      </c>
      <c r="AD177" s="70" t="s">
        <v>6421</v>
      </c>
      <c r="AE177" s="70" t="s">
        <v>10150</v>
      </c>
      <c r="AF177" s="70" t="s">
        <v>10137</v>
      </c>
      <c r="AG177" s="70">
        <v>1</v>
      </c>
      <c r="AH177" s="108" t="s">
        <v>6293</v>
      </c>
    </row>
    <row r="178" spans="1:34" ht="14.4" customHeight="1" x14ac:dyDescent="0.3">
      <c r="A178" s="59" t="str">
        <f t="shared" si="41"/>
        <v>NWB01-FMCG-SPO-02</v>
      </c>
      <c r="B178" s="70" t="s">
        <v>1171</v>
      </c>
      <c r="C178" s="70" t="s">
        <v>10013</v>
      </c>
      <c r="D178" s="70" t="s">
        <v>1219</v>
      </c>
      <c r="E178" s="70" t="s">
        <v>9828</v>
      </c>
      <c r="F178" s="70" t="s">
        <v>9874</v>
      </c>
      <c r="G178" s="70" t="s">
        <v>6355</v>
      </c>
      <c r="H178" s="70" t="s">
        <v>6410</v>
      </c>
      <c r="I178" s="70" t="s">
        <v>10152</v>
      </c>
      <c r="J178" s="59" t="s">
        <v>6412</v>
      </c>
      <c r="K178" s="59" t="s">
        <v>9836</v>
      </c>
      <c r="L178" s="82" t="str">
        <f t="shared" si="30"/>
        <v>0120006</v>
      </c>
      <c r="M178" s="70" t="s">
        <v>9827</v>
      </c>
      <c r="N178" s="59" t="s">
        <v>8031</v>
      </c>
      <c r="O178" s="59" t="str">
        <f>N178</f>
        <v>0120006</v>
      </c>
      <c r="P178" s="59" t="s">
        <v>8187</v>
      </c>
      <c r="Q178" s="70" t="s">
        <v>7442</v>
      </c>
      <c r="R178" s="70" t="s">
        <v>10145</v>
      </c>
      <c r="S178" s="70" t="s">
        <v>10881</v>
      </c>
      <c r="T178" s="70" t="s">
        <v>10146</v>
      </c>
      <c r="U178" s="70" t="s">
        <v>9933</v>
      </c>
      <c r="V178" s="70" t="s">
        <v>9921</v>
      </c>
      <c r="W178" s="70" t="s">
        <v>7438</v>
      </c>
      <c r="X178" s="171">
        <v>45488</v>
      </c>
      <c r="Y178" s="70" t="s">
        <v>1171</v>
      </c>
      <c r="Z178" s="70" t="s">
        <v>163</v>
      </c>
      <c r="AA178" s="82" t="s">
        <v>1162</v>
      </c>
      <c r="AB178" s="70" t="s">
        <v>1171</v>
      </c>
      <c r="AC178" s="70" t="s">
        <v>10816</v>
      </c>
      <c r="AD178" s="70" t="s">
        <v>6421</v>
      </c>
      <c r="AE178" s="70" t="s">
        <v>10150</v>
      </c>
      <c r="AF178" s="70" t="s">
        <v>10137</v>
      </c>
      <c r="AG178" s="70">
        <v>1</v>
      </c>
      <c r="AH178" s="108" t="s">
        <v>6293</v>
      </c>
    </row>
    <row r="179" spans="1:34" ht="14.4" customHeight="1" x14ac:dyDescent="0.3">
      <c r="A179" s="59" t="str">
        <f t="shared" si="41"/>
        <v>NWB01-FMCG-SPO-03</v>
      </c>
      <c r="B179" s="70" t="s">
        <v>1171</v>
      </c>
      <c r="C179" s="70" t="s">
        <v>10013</v>
      </c>
      <c r="D179" s="70" t="s">
        <v>1219</v>
      </c>
      <c r="E179" s="70" t="s">
        <v>9828</v>
      </c>
      <c r="F179" s="70" t="s">
        <v>9874</v>
      </c>
      <c r="G179" s="70" t="s">
        <v>6355</v>
      </c>
      <c r="H179" s="70" t="s">
        <v>6410</v>
      </c>
      <c r="I179" s="70" t="s">
        <v>10152</v>
      </c>
      <c r="J179" s="59" t="s">
        <v>6412</v>
      </c>
      <c r="K179" s="59" t="s">
        <v>9836</v>
      </c>
      <c r="L179" s="82" t="str">
        <f t="shared" si="30"/>
        <v>0118005</v>
      </c>
      <c r="M179" s="70" t="s">
        <v>9827</v>
      </c>
      <c r="N179" s="59" t="s">
        <v>5905</v>
      </c>
      <c r="O179" s="59" t="str">
        <f t="shared" si="42"/>
        <v>0118005</v>
      </c>
      <c r="P179" s="59" t="s">
        <v>8188</v>
      </c>
      <c r="Q179" s="70" t="s">
        <v>8189</v>
      </c>
      <c r="R179" s="70" t="s">
        <v>10147</v>
      </c>
      <c r="S179" s="70" t="s">
        <v>10882</v>
      </c>
      <c r="T179" s="70" t="s">
        <v>10148</v>
      </c>
      <c r="U179" s="70" t="s">
        <v>9933</v>
      </c>
      <c r="V179" s="70" t="s">
        <v>9921</v>
      </c>
      <c r="W179" s="70" t="s">
        <v>10149</v>
      </c>
      <c r="X179" s="171">
        <v>45880</v>
      </c>
      <c r="Y179" s="70" t="s">
        <v>1171</v>
      </c>
      <c r="Z179" s="70" t="s">
        <v>163</v>
      </c>
      <c r="AA179" s="82" t="s">
        <v>1162</v>
      </c>
      <c r="AB179" s="70" t="s">
        <v>1171</v>
      </c>
      <c r="AC179" s="70" t="s">
        <v>10816</v>
      </c>
      <c r="AD179" s="70" t="s">
        <v>6421</v>
      </c>
      <c r="AE179" s="70" t="s">
        <v>10150</v>
      </c>
      <c r="AF179" s="70" t="s">
        <v>10137</v>
      </c>
      <c r="AG179" s="70">
        <v>1</v>
      </c>
      <c r="AH179" s="108" t="s">
        <v>6293</v>
      </c>
    </row>
    <row r="180" spans="1:34" ht="14.4" customHeight="1" x14ac:dyDescent="0.3">
      <c r="A180" s="59" t="str">
        <f t="shared" si="41"/>
        <v>NWB01-FMCG-SPO-00</v>
      </c>
      <c r="B180" s="70" t="s">
        <v>1171</v>
      </c>
      <c r="C180" s="70" t="s">
        <v>10013</v>
      </c>
      <c r="D180" s="70" t="s">
        <v>1219</v>
      </c>
      <c r="E180" s="70" t="s">
        <v>9828</v>
      </c>
      <c r="F180" s="70" t="s">
        <v>9874</v>
      </c>
      <c r="G180" s="70" t="s">
        <v>6355</v>
      </c>
      <c r="H180" s="70" t="s">
        <v>6410</v>
      </c>
      <c r="I180" s="70" t="s">
        <v>10152</v>
      </c>
      <c r="J180" s="59" t="s">
        <v>6412</v>
      </c>
      <c r="K180" s="59" t="s">
        <v>9836</v>
      </c>
      <c r="L180" s="82" t="str">
        <f t="shared" si="30"/>
        <v>0120005</v>
      </c>
      <c r="M180" s="70" t="s">
        <v>9827</v>
      </c>
      <c r="N180" s="59" t="s">
        <v>2554</v>
      </c>
      <c r="O180" s="59" t="str">
        <f t="shared" si="42"/>
        <v>0120005</v>
      </c>
      <c r="P180" s="59" t="s">
        <v>5238</v>
      </c>
      <c r="Q180" s="70" t="s">
        <v>6420</v>
      </c>
      <c r="R180" s="70" t="s">
        <v>9958</v>
      </c>
      <c r="S180" s="70" t="s">
        <v>10883</v>
      </c>
      <c r="T180" s="70" t="s">
        <v>10137</v>
      </c>
      <c r="U180" s="70" t="s">
        <v>9935</v>
      </c>
      <c r="V180" s="70" t="s">
        <v>9935</v>
      </c>
      <c r="W180" s="70" t="s">
        <v>9935</v>
      </c>
      <c r="X180" s="70" t="s">
        <v>9935</v>
      </c>
      <c r="Y180" s="70" t="s">
        <v>1171</v>
      </c>
      <c r="Z180" s="70" t="s">
        <v>163</v>
      </c>
      <c r="AA180" s="82" t="s">
        <v>1162</v>
      </c>
      <c r="AB180" s="70" t="s">
        <v>1171</v>
      </c>
      <c r="AC180" s="70" t="s">
        <v>10816</v>
      </c>
      <c r="AD180" s="70" t="s">
        <v>6421</v>
      </c>
      <c r="AE180" s="70" t="s">
        <v>10150</v>
      </c>
      <c r="AF180" s="70" t="s">
        <v>10137</v>
      </c>
      <c r="AG180" s="70">
        <v>0</v>
      </c>
      <c r="AH180" s="108" t="s">
        <v>5606</v>
      </c>
    </row>
    <row r="181" spans="1:34" ht="14.4" customHeight="1" x14ac:dyDescent="0.3">
      <c r="A181" s="59" t="str">
        <f t="shared" si="41"/>
        <v>NWB01-FMCG-ASM-01</v>
      </c>
      <c r="B181" s="70" t="s">
        <v>1171</v>
      </c>
      <c r="C181" s="70" t="s">
        <v>10013</v>
      </c>
      <c r="D181" s="70" t="s">
        <v>1219</v>
      </c>
      <c r="E181" s="70" t="s">
        <v>9828</v>
      </c>
      <c r="F181" s="70" t="s">
        <v>9874</v>
      </c>
      <c r="G181" s="70" t="s">
        <v>6355</v>
      </c>
      <c r="H181" s="70" t="s">
        <v>6410</v>
      </c>
      <c r="I181" s="70" t="s">
        <v>10152</v>
      </c>
      <c r="J181" s="59" t="s">
        <v>6412</v>
      </c>
      <c r="K181" s="59" t="s">
        <v>9836</v>
      </c>
      <c r="L181" s="82" t="str">
        <f t="shared" si="30"/>
        <v>01200</v>
      </c>
      <c r="M181" s="70" t="s">
        <v>9827</v>
      </c>
      <c r="N181" s="59" t="s">
        <v>2751</v>
      </c>
      <c r="O181" s="59" t="str">
        <f>N180</f>
        <v>0120005</v>
      </c>
      <c r="P181" s="59" t="s">
        <v>7808</v>
      </c>
      <c r="Q181" s="70" t="s">
        <v>6421</v>
      </c>
      <c r="R181" s="70" t="s">
        <v>10150</v>
      </c>
      <c r="S181" s="70" t="s">
        <v>10150</v>
      </c>
      <c r="T181" s="70" t="s">
        <v>10137</v>
      </c>
      <c r="U181" s="70" t="s">
        <v>9933</v>
      </c>
      <c r="V181" s="70" t="s">
        <v>9921</v>
      </c>
      <c r="W181" s="70" t="s">
        <v>10151</v>
      </c>
      <c r="X181" s="171">
        <v>45994</v>
      </c>
      <c r="Y181" s="70" t="s">
        <v>1219</v>
      </c>
      <c r="Z181" s="70" t="s">
        <v>1028</v>
      </c>
      <c r="AA181" s="82" t="s">
        <v>3414</v>
      </c>
      <c r="AB181" s="70" t="s">
        <v>1171</v>
      </c>
      <c r="AC181" s="70" t="s">
        <v>10816</v>
      </c>
      <c r="AD181" s="70" t="s">
        <v>6356</v>
      </c>
      <c r="AE181" s="70" t="s">
        <v>9940</v>
      </c>
      <c r="AF181" s="70" t="s">
        <v>9941</v>
      </c>
      <c r="AG181" s="70">
        <v>2</v>
      </c>
      <c r="AH181" s="108" t="s">
        <v>6294</v>
      </c>
    </row>
    <row r="182" spans="1:34" ht="14.4" customHeight="1" x14ac:dyDescent="0.3">
      <c r="A182" s="59" t="str">
        <f t="shared" si="26"/>
        <v>LRK01-FMCG01-SPO-01</v>
      </c>
      <c r="B182" s="70" t="s">
        <v>1170</v>
      </c>
      <c r="C182" s="70" t="s">
        <v>10014</v>
      </c>
      <c r="D182" s="70" t="s">
        <v>1219</v>
      </c>
      <c r="E182" s="70" t="s">
        <v>9828</v>
      </c>
      <c r="F182" s="70" t="s">
        <v>9874</v>
      </c>
      <c r="G182" s="70" t="s">
        <v>6355</v>
      </c>
      <c r="H182" s="70" t="s">
        <v>7452</v>
      </c>
      <c r="I182" s="70" t="s">
        <v>10130</v>
      </c>
      <c r="J182" s="59" t="s">
        <v>7451</v>
      </c>
      <c r="K182" s="59" t="s">
        <v>9836</v>
      </c>
      <c r="L182" s="82" t="str">
        <f t="shared" si="30"/>
        <v>0118003</v>
      </c>
      <c r="M182" s="70" t="s">
        <v>9827</v>
      </c>
      <c r="N182" s="59" t="s">
        <v>2535</v>
      </c>
      <c r="O182" s="59" t="str">
        <f t="shared" ref="O182:O187" si="45">N182</f>
        <v>0118003</v>
      </c>
      <c r="P182" s="59" t="s">
        <v>8203</v>
      </c>
      <c r="Q182" s="70" t="s">
        <v>7444</v>
      </c>
      <c r="R182" s="70" t="s">
        <v>10117</v>
      </c>
      <c r="S182" s="70" t="s">
        <v>10896</v>
      </c>
      <c r="T182" s="70" t="s">
        <v>10118</v>
      </c>
      <c r="U182" s="70" t="s">
        <v>9933</v>
      </c>
      <c r="V182" s="70" t="s">
        <v>9921</v>
      </c>
      <c r="W182" s="70" t="s">
        <v>10119</v>
      </c>
      <c r="X182" s="171">
        <v>45524</v>
      </c>
      <c r="Y182" s="70" t="s">
        <v>1171</v>
      </c>
      <c r="Z182" s="70" t="s">
        <v>163</v>
      </c>
      <c r="AA182" s="82" t="s">
        <v>1162</v>
      </c>
      <c r="AB182" s="70" t="s">
        <v>1171</v>
      </c>
      <c r="AC182" s="70" t="s">
        <v>10816</v>
      </c>
      <c r="AD182" s="70" t="s">
        <v>7449</v>
      </c>
      <c r="AE182" s="70" t="s">
        <v>10127</v>
      </c>
      <c r="AF182" s="70" t="s">
        <v>10122</v>
      </c>
      <c r="AG182" s="70">
        <v>1</v>
      </c>
      <c r="AH182" s="108" t="s">
        <v>6293</v>
      </c>
    </row>
    <row r="183" spans="1:34" ht="14.4" customHeight="1" x14ac:dyDescent="0.3">
      <c r="A183" s="59" t="str">
        <f t="shared" si="26"/>
        <v>LRK01-FMCG01-SPO-02</v>
      </c>
      <c r="B183" s="70" t="s">
        <v>1170</v>
      </c>
      <c r="C183" s="70" t="s">
        <v>10014</v>
      </c>
      <c r="D183" s="70" t="s">
        <v>1219</v>
      </c>
      <c r="E183" s="70" t="s">
        <v>9828</v>
      </c>
      <c r="F183" s="70" t="s">
        <v>9874</v>
      </c>
      <c r="G183" s="70" t="s">
        <v>6355</v>
      </c>
      <c r="H183" s="70" t="s">
        <v>7452</v>
      </c>
      <c r="I183" s="70" t="s">
        <v>10130</v>
      </c>
      <c r="J183" s="59" t="s">
        <v>7451</v>
      </c>
      <c r="K183" s="59" t="s">
        <v>9836</v>
      </c>
      <c r="L183" s="82" t="str">
        <f t="shared" si="30"/>
        <v>0118004</v>
      </c>
      <c r="M183" s="70" t="s">
        <v>9827</v>
      </c>
      <c r="N183" s="59" t="s">
        <v>2536</v>
      </c>
      <c r="O183" s="59" t="str">
        <f t="shared" si="45"/>
        <v>0118004</v>
      </c>
      <c r="P183" s="59" t="s">
        <v>8204</v>
      </c>
      <c r="Q183" s="70" t="s">
        <v>7445</v>
      </c>
      <c r="R183" s="70" t="s">
        <v>10120</v>
      </c>
      <c r="S183" s="70" t="s">
        <v>10897</v>
      </c>
      <c r="T183" s="70" t="s">
        <v>10118</v>
      </c>
      <c r="U183" s="70" t="s">
        <v>9933</v>
      </c>
      <c r="V183" s="70" t="s">
        <v>9921</v>
      </c>
      <c r="W183" s="70" t="s">
        <v>663</v>
      </c>
      <c r="X183" s="171">
        <v>43589</v>
      </c>
      <c r="Y183" s="70" t="s">
        <v>1171</v>
      </c>
      <c r="Z183" s="70" t="s">
        <v>163</v>
      </c>
      <c r="AA183" s="82" t="s">
        <v>1162</v>
      </c>
      <c r="AB183" s="70" t="s">
        <v>1171</v>
      </c>
      <c r="AC183" s="70" t="s">
        <v>10816</v>
      </c>
      <c r="AD183" s="70" t="s">
        <v>7449</v>
      </c>
      <c r="AE183" s="70" t="s">
        <v>10127</v>
      </c>
      <c r="AF183" s="70" t="s">
        <v>10122</v>
      </c>
      <c r="AG183" s="70">
        <v>1</v>
      </c>
      <c r="AH183" s="108" t="s">
        <v>6293</v>
      </c>
    </row>
    <row r="184" spans="1:34" ht="14.4" customHeight="1" x14ac:dyDescent="0.3">
      <c r="A184" s="59" t="str">
        <f t="shared" si="26"/>
        <v>LRK01-FMCG02-SPO-01</v>
      </c>
      <c r="B184" s="70" t="s">
        <v>1195</v>
      </c>
      <c r="C184" s="70" t="s">
        <v>10034</v>
      </c>
      <c r="D184" s="70" t="s">
        <v>1219</v>
      </c>
      <c r="E184" s="70" t="s">
        <v>9828</v>
      </c>
      <c r="F184" s="70" t="s">
        <v>9874</v>
      </c>
      <c r="G184" s="70" t="s">
        <v>6355</v>
      </c>
      <c r="H184" s="70" t="s">
        <v>7452</v>
      </c>
      <c r="I184" s="70" t="s">
        <v>10130</v>
      </c>
      <c r="J184" s="59" t="s">
        <v>7451</v>
      </c>
      <c r="K184" s="59" t="s">
        <v>9836</v>
      </c>
      <c r="L184" s="82" t="str">
        <f t="shared" si="30"/>
        <v>0121004</v>
      </c>
      <c r="M184" s="70" t="s">
        <v>9827</v>
      </c>
      <c r="N184" s="59" t="s">
        <v>2578</v>
      </c>
      <c r="O184" s="59" t="str">
        <f t="shared" si="45"/>
        <v>0121004</v>
      </c>
      <c r="P184" s="59" t="s">
        <v>8205</v>
      </c>
      <c r="Q184" s="70" t="s">
        <v>7447</v>
      </c>
      <c r="R184" s="70" t="s">
        <v>10121</v>
      </c>
      <c r="S184" s="70" t="s">
        <v>10898</v>
      </c>
      <c r="T184" s="70" t="s">
        <v>10122</v>
      </c>
      <c r="U184" s="70" t="s">
        <v>9933</v>
      </c>
      <c r="V184" s="70" t="s">
        <v>9921</v>
      </c>
      <c r="W184" s="70" t="s">
        <v>10123</v>
      </c>
      <c r="X184" s="171">
        <v>46144</v>
      </c>
      <c r="Y184" s="70" t="s">
        <v>1171</v>
      </c>
      <c r="Z184" s="70" t="s">
        <v>163</v>
      </c>
      <c r="AA184" s="82" t="s">
        <v>1162</v>
      </c>
      <c r="AB184" s="70" t="s">
        <v>1171</v>
      </c>
      <c r="AC184" s="70" t="s">
        <v>10816</v>
      </c>
      <c r="AD184" s="70" t="s">
        <v>7449</v>
      </c>
      <c r="AE184" s="70" t="s">
        <v>10127</v>
      </c>
      <c r="AF184" s="70" t="s">
        <v>10122</v>
      </c>
      <c r="AG184" s="70">
        <v>1</v>
      </c>
      <c r="AH184" s="108" t="s">
        <v>6293</v>
      </c>
    </row>
    <row r="185" spans="1:34" ht="14.4" customHeight="1" x14ac:dyDescent="0.3">
      <c r="A185" s="59" t="str">
        <f t="shared" ref="A185" si="46">Q185</f>
        <v>LRK01-FMCG02-SPO-02</v>
      </c>
      <c r="B185" s="70" t="s">
        <v>1195</v>
      </c>
      <c r="C185" s="70" t="s">
        <v>10034</v>
      </c>
      <c r="D185" s="70" t="s">
        <v>1219</v>
      </c>
      <c r="E185" s="70" t="s">
        <v>9828</v>
      </c>
      <c r="F185" s="70" t="s">
        <v>9874</v>
      </c>
      <c r="G185" s="70" t="s">
        <v>6355</v>
      </c>
      <c r="H185" s="70" t="s">
        <v>7452</v>
      </c>
      <c r="I185" s="70" t="s">
        <v>10130</v>
      </c>
      <c r="J185" s="59" t="s">
        <v>7451</v>
      </c>
      <c r="K185" s="59" t="s">
        <v>9836</v>
      </c>
      <c r="L185" s="82" t="str">
        <f t="shared" si="30"/>
        <v>0121005</v>
      </c>
      <c r="M185" s="70" t="s">
        <v>9827</v>
      </c>
      <c r="N185" s="59" t="s">
        <v>2579</v>
      </c>
      <c r="O185" s="59" t="str">
        <f t="shared" si="45"/>
        <v>0121005</v>
      </c>
      <c r="P185" s="59" t="s">
        <v>8206</v>
      </c>
      <c r="Q185" s="70" t="s">
        <v>7446</v>
      </c>
      <c r="R185" s="70" t="s">
        <v>10124</v>
      </c>
      <c r="S185" s="70" t="s">
        <v>10899</v>
      </c>
      <c r="T185" s="70" t="s">
        <v>10122</v>
      </c>
      <c r="U185" s="70" t="s">
        <v>9933</v>
      </c>
      <c r="V185" s="70" t="s">
        <v>9921</v>
      </c>
      <c r="W185" s="70" t="s">
        <v>10125</v>
      </c>
      <c r="X185" s="171">
        <v>45481</v>
      </c>
      <c r="Y185" s="70" t="s">
        <v>1171</v>
      </c>
      <c r="Z185" s="70" t="s">
        <v>163</v>
      </c>
      <c r="AA185" s="82" t="s">
        <v>1162</v>
      </c>
      <c r="AB185" s="70" t="s">
        <v>1171</v>
      </c>
      <c r="AC185" s="70" t="s">
        <v>10816</v>
      </c>
      <c r="AD185" s="70" t="s">
        <v>7449</v>
      </c>
      <c r="AE185" s="70" t="s">
        <v>10127</v>
      </c>
      <c r="AF185" s="70" t="s">
        <v>10122</v>
      </c>
      <c r="AG185" s="70">
        <v>1</v>
      </c>
      <c r="AH185" s="108" t="s">
        <v>6293</v>
      </c>
    </row>
    <row r="186" spans="1:34" ht="14.4" customHeight="1" x14ac:dyDescent="0.3">
      <c r="A186" s="59" t="str">
        <f t="shared" si="26"/>
        <v>LRK01-FMCG03-SPO-01</v>
      </c>
      <c r="B186" s="70" t="s">
        <v>2071</v>
      </c>
      <c r="C186" s="70" t="s">
        <v>10012</v>
      </c>
      <c r="D186" s="70" t="s">
        <v>1219</v>
      </c>
      <c r="E186" s="70" t="s">
        <v>9828</v>
      </c>
      <c r="F186" s="70" t="s">
        <v>9874</v>
      </c>
      <c r="G186" s="70" t="s">
        <v>6355</v>
      </c>
      <c r="H186" s="70" t="s">
        <v>7452</v>
      </c>
      <c r="I186" s="70" t="s">
        <v>10130</v>
      </c>
      <c r="J186" s="59" t="s">
        <v>7451</v>
      </c>
      <c r="K186" s="59" t="s">
        <v>9836</v>
      </c>
      <c r="L186" s="82" t="str">
        <f t="shared" si="30"/>
        <v>0118008</v>
      </c>
      <c r="M186" s="70" t="s">
        <v>9827</v>
      </c>
      <c r="N186" s="59" t="s">
        <v>10115</v>
      </c>
      <c r="O186" s="59" t="str">
        <f t="shared" si="45"/>
        <v>0118008</v>
      </c>
      <c r="P186" s="59" t="s">
        <v>10114</v>
      </c>
      <c r="Q186" s="70" t="s">
        <v>10116</v>
      </c>
      <c r="R186" s="70" t="s">
        <v>10126</v>
      </c>
      <c r="S186" s="70" t="s">
        <v>10900</v>
      </c>
      <c r="T186" s="70" t="s">
        <v>10122</v>
      </c>
      <c r="U186" s="70" t="s">
        <v>9933</v>
      </c>
      <c r="V186" s="70" t="s">
        <v>9938</v>
      </c>
      <c r="W186" s="70" t="s">
        <v>9938</v>
      </c>
      <c r="X186" s="171" t="s">
        <v>9939</v>
      </c>
      <c r="Y186" s="70" t="s">
        <v>1171</v>
      </c>
      <c r="Z186" s="70" t="s">
        <v>163</v>
      </c>
      <c r="AA186" s="82" t="s">
        <v>1162</v>
      </c>
      <c r="AB186" s="70" t="s">
        <v>1171</v>
      </c>
      <c r="AC186" s="70" t="s">
        <v>10816</v>
      </c>
      <c r="AD186" s="70" t="s">
        <v>7449</v>
      </c>
      <c r="AE186" s="70" t="s">
        <v>10127</v>
      </c>
      <c r="AF186" s="70" t="s">
        <v>10122</v>
      </c>
      <c r="AG186" s="70">
        <v>1</v>
      </c>
      <c r="AH186" s="108" t="s">
        <v>6293</v>
      </c>
    </row>
    <row r="187" spans="1:34" ht="14.4" customHeight="1" x14ac:dyDescent="0.3">
      <c r="A187" s="59" t="str">
        <f t="shared" si="26"/>
        <v>LRK01-FMCG-SPO-00</v>
      </c>
      <c r="B187" s="70" t="s">
        <v>1171</v>
      </c>
      <c r="C187" s="70" t="s">
        <v>10013</v>
      </c>
      <c r="D187" s="70" t="s">
        <v>1219</v>
      </c>
      <c r="E187" s="70" t="s">
        <v>9828</v>
      </c>
      <c r="F187" s="70" t="s">
        <v>9874</v>
      </c>
      <c r="G187" s="70" t="s">
        <v>6355</v>
      </c>
      <c r="H187" s="70" t="s">
        <v>7452</v>
      </c>
      <c r="I187" s="70" t="s">
        <v>10130</v>
      </c>
      <c r="J187" s="59" t="s">
        <v>7451</v>
      </c>
      <c r="K187" s="59" t="s">
        <v>9836</v>
      </c>
      <c r="L187" s="82" t="str">
        <f t="shared" si="30"/>
        <v>0121003</v>
      </c>
      <c r="M187" s="70" t="s">
        <v>9827</v>
      </c>
      <c r="N187" s="59" t="s">
        <v>2580</v>
      </c>
      <c r="O187" s="59" t="str">
        <f t="shared" si="45"/>
        <v>0121003</v>
      </c>
      <c r="P187" s="59" t="s">
        <v>5238</v>
      </c>
      <c r="Q187" s="70" t="s">
        <v>7448</v>
      </c>
      <c r="R187" s="70" t="s">
        <v>9958</v>
      </c>
      <c r="S187" s="70" t="s">
        <v>10901</v>
      </c>
      <c r="T187" s="70" t="s">
        <v>10128</v>
      </c>
      <c r="U187" s="70" t="s">
        <v>9935</v>
      </c>
      <c r="V187" s="70" t="s">
        <v>9935</v>
      </c>
      <c r="W187" s="70" t="s">
        <v>9935</v>
      </c>
      <c r="X187" s="70" t="s">
        <v>9935</v>
      </c>
      <c r="Y187" s="70" t="s">
        <v>1171</v>
      </c>
      <c r="Z187" s="70" t="s">
        <v>163</v>
      </c>
      <c r="AA187" s="82" t="s">
        <v>1162</v>
      </c>
      <c r="AB187" s="70" t="s">
        <v>1171</v>
      </c>
      <c r="AC187" s="70" t="s">
        <v>10816</v>
      </c>
      <c r="AD187" s="70" t="s">
        <v>7449</v>
      </c>
      <c r="AE187" s="70" t="s">
        <v>10127</v>
      </c>
      <c r="AF187" s="70" t="s">
        <v>10122</v>
      </c>
      <c r="AG187" s="70">
        <v>0</v>
      </c>
      <c r="AH187" s="108" t="s">
        <v>5606</v>
      </c>
    </row>
    <row r="188" spans="1:34" ht="14.4" customHeight="1" x14ac:dyDescent="0.3">
      <c r="A188" s="59" t="str">
        <f t="shared" si="26"/>
        <v>LRK01-FMCG01-ASMTE-01</v>
      </c>
      <c r="B188" s="70" t="s">
        <v>1170</v>
      </c>
      <c r="C188" s="70" t="s">
        <v>10014</v>
      </c>
      <c r="D188" s="70" t="s">
        <v>1219</v>
      </c>
      <c r="E188" s="70" t="s">
        <v>9828</v>
      </c>
      <c r="F188" s="70" t="s">
        <v>9874</v>
      </c>
      <c r="G188" s="70" t="s">
        <v>6355</v>
      </c>
      <c r="H188" s="70" t="s">
        <v>7452</v>
      </c>
      <c r="I188" s="70" t="s">
        <v>10130</v>
      </c>
      <c r="J188" s="59" t="s">
        <v>7451</v>
      </c>
      <c r="K188" s="59" t="s">
        <v>9836</v>
      </c>
      <c r="L188" s="82" t="str">
        <f t="shared" si="30"/>
        <v>0130103</v>
      </c>
      <c r="M188" s="70" t="s">
        <v>9827</v>
      </c>
      <c r="N188" s="82" t="s">
        <v>10819</v>
      </c>
      <c r="O188" s="59" t="str">
        <f t="shared" ref="O188" si="47">N188</f>
        <v>0130103</v>
      </c>
      <c r="P188" s="59" t="s">
        <v>10112</v>
      </c>
      <c r="Q188" s="70" t="s">
        <v>10113</v>
      </c>
      <c r="R188" s="70" t="s">
        <v>10127</v>
      </c>
      <c r="S188" s="70" t="s">
        <v>10903</v>
      </c>
      <c r="T188" s="70" t="s">
        <v>10128</v>
      </c>
      <c r="U188" s="70" t="s">
        <v>9933</v>
      </c>
      <c r="V188" s="70" t="s">
        <v>9918</v>
      </c>
      <c r="W188" s="70" t="s">
        <v>10129</v>
      </c>
      <c r="X188" s="171">
        <v>45139</v>
      </c>
      <c r="Y188" s="70" t="s">
        <v>3153</v>
      </c>
      <c r="Z188" s="70" t="s">
        <v>10108</v>
      </c>
      <c r="AA188" s="82" t="s">
        <v>1162</v>
      </c>
      <c r="AB188" s="70" t="s">
        <v>1171</v>
      </c>
      <c r="AC188" s="70" t="s">
        <v>10816</v>
      </c>
      <c r="AD188" s="70" t="s">
        <v>7449</v>
      </c>
      <c r="AE188" s="70" t="s">
        <v>10127</v>
      </c>
      <c r="AF188" s="70" t="s">
        <v>10122</v>
      </c>
      <c r="AG188" s="70">
        <v>2</v>
      </c>
      <c r="AH188" s="108" t="s">
        <v>6294</v>
      </c>
    </row>
    <row r="189" spans="1:34" ht="14.4" customHeight="1" x14ac:dyDescent="0.3">
      <c r="A189" s="59" t="str">
        <f t="shared" si="26"/>
        <v>LRK01-FMCG-ASM-01</v>
      </c>
      <c r="B189" s="70" t="s">
        <v>1171</v>
      </c>
      <c r="C189" s="70" t="s">
        <v>10013</v>
      </c>
      <c r="D189" s="70" t="s">
        <v>1219</v>
      </c>
      <c r="E189" s="70" t="s">
        <v>9828</v>
      </c>
      <c r="F189" s="70" t="s">
        <v>9874</v>
      </c>
      <c r="G189" s="70" t="s">
        <v>6355</v>
      </c>
      <c r="H189" s="70" t="s">
        <v>7452</v>
      </c>
      <c r="I189" s="70" t="s">
        <v>10130</v>
      </c>
      <c r="J189" s="59" t="s">
        <v>7451</v>
      </c>
      <c r="K189" s="59" t="s">
        <v>9836</v>
      </c>
      <c r="L189" s="82" t="str">
        <f t="shared" si="30"/>
        <v>01180</v>
      </c>
      <c r="M189" s="70" t="s">
        <v>9827</v>
      </c>
      <c r="N189" s="59" t="s">
        <v>2748</v>
      </c>
      <c r="O189" s="59" t="str">
        <f>N187</f>
        <v>0121003</v>
      </c>
      <c r="P189" s="59" t="s">
        <v>7812</v>
      </c>
      <c r="Q189" s="70" t="s">
        <v>7449</v>
      </c>
      <c r="R189" s="70" t="s">
        <v>10127</v>
      </c>
      <c r="S189" s="70" t="s">
        <v>10127</v>
      </c>
      <c r="T189" s="70" t="s">
        <v>10122</v>
      </c>
      <c r="U189" s="70" t="s">
        <v>9933</v>
      </c>
      <c r="V189" s="70" t="s">
        <v>9918</v>
      </c>
      <c r="W189" s="70" t="s">
        <v>10129</v>
      </c>
      <c r="X189" s="171">
        <v>45139</v>
      </c>
      <c r="Y189" s="70" t="s">
        <v>1219</v>
      </c>
      <c r="Z189" s="70" t="s">
        <v>1028</v>
      </c>
      <c r="AA189" s="82" t="s">
        <v>3414</v>
      </c>
      <c r="AB189" s="70" t="s">
        <v>1171</v>
      </c>
      <c r="AC189" s="70" t="s">
        <v>10816</v>
      </c>
      <c r="AD189" s="70" t="s">
        <v>6356</v>
      </c>
      <c r="AE189" s="70" t="s">
        <v>9940</v>
      </c>
      <c r="AF189" s="70" t="s">
        <v>9941</v>
      </c>
      <c r="AG189" s="70">
        <v>2</v>
      </c>
      <c r="AH189" s="108" t="s">
        <v>6294</v>
      </c>
    </row>
    <row r="190" spans="1:34" ht="14.4" customHeight="1" x14ac:dyDescent="0.3">
      <c r="A190" s="59" t="str">
        <f t="shared" si="26"/>
        <v>SUK01-FMCG01-SPO-01</v>
      </c>
      <c r="B190" s="70" t="s">
        <v>1170</v>
      </c>
      <c r="C190" s="70" t="s">
        <v>10014</v>
      </c>
      <c r="D190" s="70" t="s">
        <v>1219</v>
      </c>
      <c r="E190" s="70" t="s">
        <v>9828</v>
      </c>
      <c r="F190" s="70" t="s">
        <v>9874</v>
      </c>
      <c r="G190" s="70" t="s">
        <v>6355</v>
      </c>
      <c r="H190" s="70" t="s">
        <v>1218</v>
      </c>
      <c r="I190" s="70" t="s">
        <v>10162</v>
      </c>
      <c r="J190" s="59" t="s">
        <v>6360</v>
      </c>
      <c r="K190" s="59" t="s">
        <v>9836</v>
      </c>
      <c r="L190" s="82" t="str">
        <f t="shared" si="30"/>
        <v>0121001</v>
      </c>
      <c r="M190" s="70" t="s">
        <v>9827</v>
      </c>
      <c r="N190" s="59" t="s">
        <v>2576</v>
      </c>
      <c r="O190" s="59" t="str">
        <f t="shared" ref="O190:O195" si="48">N190</f>
        <v>0121001</v>
      </c>
      <c r="P190" s="59" t="s">
        <v>217</v>
      </c>
      <c r="Q190" s="70" t="s">
        <v>3023</v>
      </c>
      <c r="R190" s="70" t="s">
        <v>10154</v>
      </c>
      <c r="S190" s="70" t="s">
        <v>10890</v>
      </c>
      <c r="T190" s="70" t="s">
        <v>9941</v>
      </c>
      <c r="U190" s="70" t="s">
        <v>9933</v>
      </c>
      <c r="V190" s="70" t="s">
        <v>9921</v>
      </c>
      <c r="W190" s="70" t="s">
        <v>7414</v>
      </c>
      <c r="X190" s="171">
        <v>45244</v>
      </c>
      <c r="Y190" s="70" t="s">
        <v>1171</v>
      </c>
      <c r="Z190" s="70" t="s">
        <v>163</v>
      </c>
      <c r="AA190" s="82" t="s">
        <v>1162</v>
      </c>
      <c r="AB190" s="70" t="s">
        <v>1171</v>
      </c>
      <c r="AC190" s="70" t="s">
        <v>10816</v>
      </c>
      <c r="AD190" s="70" t="s">
        <v>3265</v>
      </c>
      <c r="AE190" s="70" t="s">
        <v>10160</v>
      </c>
      <c r="AF190" s="70" t="s">
        <v>9941</v>
      </c>
      <c r="AG190" s="70">
        <v>1</v>
      </c>
      <c r="AH190" s="108" t="s">
        <v>6293</v>
      </c>
    </row>
    <row r="191" spans="1:34" ht="14.4" customHeight="1" x14ac:dyDescent="0.3">
      <c r="A191" s="59" t="str">
        <f t="shared" si="26"/>
        <v>SUK01-FMCG01-SPO-02</v>
      </c>
      <c r="B191" s="70" t="s">
        <v>1170</v>
      </c>
      <c r="C191" s="70" t="s">
        <v>10014</v>
      </c>
      <c r="D191" s="70" t="s">
        <v>1219</v>
      </c>
      <c r="E191" s="70" t="s">
        <v>9828</v>
      </c>
      <c r="F191" s="70" t="s">
        <v>9874</v>
      </c>
      <c r="G191" s="70" t="s">
        <v>6355</v>
      </c>
      <c r="H191" s="70" t="s">
        <v>1218</v>
      </c>
      <c r="I191" s="70" t="s">
        <v>10162</v>
      </c>
      <c r="J191" s="59" t="s">
        <v>6360</v>
      </c>
      <c r="K191" s="59" t="s">
        <v>9836</v>
      </c>
      <c r="L191" s="82" t="str">
        <f t="shared" si="30"/>
        <v>0118002</v>
      </c>
      <c r="M191" s="70" t="s">
        <v>9827</v>
      </c>
      <c r="N191" s="59" t="s">
        <v>2534</v>
      </c>
      <c r="O191" s="59" t="str">
        <f t="shared" si="48"/>
        <v>0118002</v>
      </c>
      <c r="P191" s="59" t="s">
        <v>220</v>
      </c>
      <c r="Q191" s="70" t="s">
        <v>3024</v>
      </c>
      <c r="R191" s="70" t="s">
        <v>10155</v>
      </c>
      <c r="S191" s="70" t="s">
        <v>10891</v>
      </c>
      <c r="T191" s="70" t="s">
        <v>9941</v>
      </c>
      <c r="U191" s="70" t="s">
        <v>9933</v>
      </c>
      <c r="V191" s="70" t="s">
        <v>9921</v>
      </c>
      <c r="W191" s="70" t="s">
        <v>5267</v>
      </c>
      <c r="X191" s="171">
        <v>44757</v>
      </c>
      <c r="Y191" s="70" t="s">
        <v>1171</v>
      </c>
      <c r="Z191" s="70" t="s">
        <v>163</v>
      </c>
      <c r="AA191" s="82" t="s">
        <v>1162</v>
      </c>
      <c r="AB191" s="70" t="s">
        <v>1171</v>
      </c>
      <c r="AC191" s="70" t="s">
        <v>10816</v>
      </c>
      <c r="AD191" s="70" t="s">
        <v>3265</v>
      </c>
      <c r="AE191" s="70" t="s">
        <v>10160</v>
      </c>
      <c r="AF191" s="70" t="s">
        <v>9941</v>
      </c>
      <c r="AG191" s="70">
        <v>1</v>
      </c>
      <c r="AH191" s="108" t="s">
        <v>6293</v>
      </c>
    </row>
    <row r="192" spans="1:34" ht="14.4" customHeight="1" x14ac:dyDescent="0.3">
      <c r="A192" s="59" t="str">
        <f t="shared" si="26"/>
        <v>SUK01-FMCG02-SPO-01</v>
      </c>
      <c r="B192" s="70" t="s">
        <v>1195</v>
      </c>
      <c r="C192" s="70" t="s">
        <v>10034</v>
      </c>
      <c r="D192" s="70" t="s">
        <v>1219</v>
      </c>
      <c r="E192" s="70" t="s">
        <v>9828</v>
      </c>
      <c r="F192" s="70" t="s">
        <v>9874</v>
      </c>
      <c r="G192" s="70" t="s">
        <v>6355</v>
      </c>
      <c r="H192" s="70" t="s">
        <v>1218</v>
      </c>
      <c r="I192" s="70" t="s">
        <v>10162</v>
      </c>
      <c r="J192" s="59" t="s">
        <v>6360</v>
      </c>
      <c r="K192" s="59" t="s">
        <v>9836</v>
      </c>
      <c r="L192" s="82" t="str">
        <f t="shared" si="30"/>
        <v>0118001</v>
      </c>
      <c r="M192" s="70" t="s">
        <v>9827</v>
      </c>
      <c r="N192" s="59" t="s">
        <v>2533</v>
      </c>
      <c r="O192" s="59" t="str">
        <f t="shared" si="48"/>
        <v>0118001</v>
      </c>
      <c r="P192" s="59" t="s">
        <v>462</v>
      </c>
      <c r="Q192" s="70" t="s">
        <v>3026</v>
      </c>
      <c r="R192" s="70" t="s">
        <v>10156</v>
      </c>
      <c r="S192" s="70" t="s">
        <v>10892</v>
      </c>
      <c r="T192" s="70" t="s">
        <v>9941</v>
      </c>
      <c r="U192" s="70" t="s">
        <v>9933</v>
      </c>
      <c r="V192" s="70" t="s">
        <v>9921</v>
      </c>
      <c r="W192" s="70" t="s">
        <v>10157</v>
      </c>
      <c r="X192" s="171">
        <v>45573</v>
      </c>
      <c r="Y192" s="70" t="s">
        <v>1171</v>
      </c>
      <c r="Z192" s="70" t="s">
        <v>163</v>
      </c>
      <c r="AA192" s="82" t="s">
        <v>1162</v>
      </c>
      <c r="AB192" s="70" t="s">
        <v>1171</v>
      </c>
      <c r="AC192" s="70" t="s">
        <v>10816</v>
      </c>
      <c r="AD192" s="70" t="s">
        <v>3265</v>
      </c>
      <c r="AE192" s="70" t="s">
        <v>10160</v>
      </c>
      <c r="AF192" s="70" t="s">
        <v>9941</v>
      </c>
      <c r="AG192" s="70">
        <v>1</v>
      </c>
      <c r="AH192" s="108" t="s">
        <v>6293</v>
      </c>
    </row>
    <row r="193" spans="1:34" ht="14.4" customHeight="1" x14ac:dyDescent="0.3">
      <c r="A193" s="59" t="str">
        <f t="shared" ref="A193" si="49">Q193</f>
        <v>SUK01-FMCG02-SPO-02</v>
      </c>
      <c r="B193" s="70" t="s">
        <v>1195</v>
      </c>
      <c r="C193" s="70" t="s">
        <v>10034</v>
      </c>
      <c r="D193" s="70" t="s">
        <v>1219</v>
      </c>
      <c r="E193" s="70" t="s">
        <v>9828</v>
      </c>
      <c r="F193" s="70" t="s">
        <v>9874</v>
      </c>
      <c r="G193" s="70" t="s">
        <v>6355</v>
      </c>
      <c r="H193" s="70" t="s">
        <v>1218</v>
      </c>
      <c r="I193" s="70" t="s">
        <v>10162</v>
      </c>
      <c r="J193" s="59" t="s">
        <v>6360</v>
      </c>
      <c r="K193" s="59" t="s">
        <v>9836</v>
      </c>
      <c r="L193" s="82" t="str">
        <f t="shared" si="30"/>
        <v>0121002</v>
      </c>
      <c r="M193" s="70" t="s">
        <v>9827</v>
      </c>
      <c r="N193" s="59" t="s">
        <v>2577</v>
      </c>
      <c r="O193" s="59" t="str">
        <f t="shared" si="48"/>
        <v>0121002</v>
      </c>
      <c r="P193" s="59" t="s">
        <v>466</v>
      </c>
      <c r="Q193" s="70" t="s">
        <v>5265</v>
      </c>
      <c r="R193" s="70" t="s">
        <v>10158</v>
      </c>
      <c r="S193" s="70" t="s">
        <v>10893</v>
      </c>
      <c r="T193" s="70" t="s">
        <v>9941</v>
      </c>
      <c r="U193" s="70" t="s">
        <v>9933</v>
      </c>
      <c r="V193" s="70" t="s">
        <v>9921</v>
      </c>
      <c r="W193" s="70" t="s">
        <v>6432</v>
      </c>
      <c r="X193" s="171">
        <v>44958</v>
      </c>
      <c r="Y193" s="70" t="s">
        <v>1171</v>
      </c>
      <c r="Z193" s="70" t="s">
        <v>163</v>
      </c>
      <c r="AA193" s="82" t="s">
        <v>1162</v>
      </c>
      <c r="AB193" s="70" t="s">
        <v>1171</v>
      </c>
      <c r="AC193" s="70" t="s">
        <v>10816</v>
      </c>
      <c r="AD193" s="70" t="s">
        <v>3265</v>
      </c>
      <c r="AE193" s="70" t="s">
        <v>10160</v>
      </c>
      <c r="AF193" s="70" t="s">
        <v>9941</v>
      </c>
      <c r="AG193" s="70">
        <v>1</v>
      </c>
      <c r="AH193" s="108" t="s">
        <v>6293</v>
      </c>
    </row>
    <row r="194" spans="1:34" ht="14.4" customHeight="1" x14ac:dyDescent="0.3">
      <c r="A194" s="59" t="str">
        <f t="shared" si="26"/>
        <v>SUK01-FMCG03-SPO-01</v>
      </c>
      <c r="B194" s="70" t="s">
        <v>2071</v>
      </c>
      <c r="C194" s="70" t="s">
        <v>10012</v>
      </c>
      <c r="D194" s="70" t="s">
        <v>1219</v>
      </c>
      <c r="E194" s="70" t="s">
        <v>9828</v>
      </c>
      <c r="F194" s="70" t="s">
        <v>9874</v>
      </c>
      <c r="G194" s="70" t="s">
        <v>6355</v>
      </c>
      <c r="H194" s="70" t="s">
        <v>1218</v>
      </c>
      <c r="I194" s="70" t="s">
        <v>10162</v>
      </c>
      <c r="J194" s="59" t="s">
        <v>6360</v>
      </c>
      <c r="K194" s="59" t="s">
        <v>9836</v>
      </c>
      <c r="L194" s="82" t="str">
        <f t="shared" si="30"/>
        <v>0121006</v>
      </c>
      <c r="M194" s="70" t="s">
        <v>9827</v>
      </c>
      <c r="N194" s="59" t="s">
        <v>3288</v>
      </c>
      <c r="O194" s="59" t="str">
        <f t="shared" si="48"/>
        <v>0121006</v>
      </c>
      <c r="P194" s="59" t="s">
        <v>10153</v>
      </c>
      <c r="Q194" s="70" t="s">
        <v>10161</v>
      </c>
      <c r="R194" s="70" t="s">
        <v>10159</v>
      </c>
      <c r="S194" s="70" t="s">
        <v>10894</v>
      </c>
      <c r="T194" s="70" t="s">
        <v>9941</v>
      </c>
      <c r="U194" s="70" t="s">
        <v>9933</v>
      </c>
      <c r="V194" s="70" t="s">
        <v>9938</v>
      </c>
      <c r="W194" s="70" t="s">
        <v>9938</v>
      </c>
      <c r="X194" s="171" t="s">
        <v>9939</v>
      </c>
      <c r="Y194" s="70" t="s">
        <v>1171</v>
      </c>
      <c r="Z194" s="70" t="s">
        <v>163</v>
      </c>
      <c r="AA194" s="82" t="s">
        <v>1162</v>
      </c>
      <c r="AB194" s="70" t="s">
        <v>1171</v>
      </c>
      <c r="AC194" s="70" t="s">
        <v>10816</v>
      </c>
      <c r="AD194" s="70" t="s">
        <v>3265</v>
      </c>
      <c r="AE194" s="70" t="s">
        <v>10160</v>
      </c>
      <c r="AF194" s="70" t="s">
        <v>9941</v>
      </c>
      <c r="AG194" s="70">
        <v>1</v>
      </c>
      <c r="AH194" s="108" t="s">
        <v>6293</v>
      </c>
    </row>
    <row r="195" spans="1:34" ht="14.4" customHeight="1" x14ac:dyDescent="0.3">
      <c r="A195" s="59" t="str">
        <f t="shared" si="26"/>
        <v>SUK01-FMCG-SPO-00</v>
      </c>
      <c r="B195" s="70" t="s">
        <v>1171</v>
      </c>
      <c r="C195" s="70" t="s">
        <v>10013</v>
      </c>
      <c r="D195" s="70" t="s">
        <v>1219</v>
      </c>
      <c r="E195" s="70" t="s">
        <v>9828</v>
      </c>
      <c r="F195" s="70" t="s">
        <v>9874</v>
      </c>
      <c r="G195" s="70" t="s">
        <v>6355</v>
      </c>
      <c r="H195" s="70" t="s">
        <v>1218</v>
      </c>
      <c r="I195" s="70" t="s">
        <v>10162</v>
      </c>
      <c r="J195" s="59" t="s">
        <v>6360</v>
      </c>
      <c r="K195" s="59" t="s">
        <v>9836</v>
      </c>
      <c r="L195" s="82" t="str">
        <f t="shared" ref="L195:L258" si="50">N195</f>
        <v>0118006</v>
      </c>
      <c r="M195" s="70" t="s">
        <v>9827</v>
      </c>
      <c r="N195" s="59" t="s">
        <v>2537</v>
      </c>
      <c r="O195" s="59" t="str">
        <f t="shared" si="48"/>
        <v>0118006</v>
      </c>
      <c r="P195" s="59" t="s">
        <v>5238</v>
      </c>
      <c r="Q195" s="70" t="s">
        <v>3407</v>
      </c>
      <c r="R195" s="70" t="s">
        <v>9958</v>
      </c>
      <c r="S195" s="70" t="s">
        <v>10895</v>
      </c>
      <c r="T195" s="70" t="s">
        <v>9941</v>
      </c>
      <c r="U195" s="70" t="s">
        <v>9935</v>
      </c>
      <c r="V195" s="70" t="s">
        <v>9935</v>
      </c>
      <c r="W195" s="70" t="s">
        <v>9935</v>
      </c>
      <c r="X195" s="70" t="s">
        <v>9935</v>
      </c>
      <c r="Y195" s="70" t="s">
        <v>1171</v>
      </c>
      <c r="Z195" s="70" t="s">
        <v>163</v>
      </c>
      <c r="AA195" s="82" t="s">
        <v>1162</v>
      </c>
      <c r="AB195" s="70" t="s">
        <v>1171</v>
      </c>
      <c r="AC195" s="70" t="s">
        <v>10816</v>
      </c>
      <c r="AD195" s="70" t="s">
        <v>3265</v>
      </c>
      <c r="AE195" s="70" t="s">
        <v>10160</v>
      </c>
      <c r="AF195" s="70" t="s">
        <v>9941</v>
      </c>
      <c r="AG195" s="70">
        <v>0</v>
      </c>
      <c r="AH195" s="108" t="s">
        <v>5606</v>
      </c>
    </row>
    <row r="196" spans="1:34" ht="14.4" customHeight="1" x14ac:dyDescent="0.3">
      <c r="A196" s="59" t="str">
        <f t="shared" si="26"/>
        <v>SUK01-FMCG-ASM-01</v>
      </c>
      <c r="B196" s="70" t="s">
        <v>1171</v>
      </c>
      <c r="C196" s="70" t="s">
        <v>10013</v>
      </c>
      <c r="D196" s="70" t="s">
        <v>1219</v>
      </c>
      <c r="E196" s="70" t="s">
        <v>9828</v>
      </c>
      <c r="F196" s="70" t="s">
        <v>9874</v>
      </c>
      <c r="G196" s="70" t="s">
        <v>6355</v>
      </c>
      <c r="H196" s="70" t="s">
        <v>1218</v>
      </c>
      <c r="I196" s="70" t="s">
        <v>10162</v>
      </c>
      <c r="J196" s="59" t="s">
        <v>6360</v>
      </c>
      <c r="K196" s="59" t="s">
        <v>9836</v>
      </c>
      <c r="L196" s="82" t="str">
        <f t="shared" si="50"/>
        <v>01210</v>
      </c>
      <c r="M196" s="70" t="s">
        <v>9827</v>
      </c>
      <c r="N196" s="59" t="s">
        <v>2758</v>
      </c>
      <c r="O196" s="59" t="str">
        <f>N195</f>
        <v>0118006</v>
      </c>
      <c r="P196" s="59" t="s">
        <v>7811</v>
      </c>
      <c r="Q196" s="70" t="s">
        <v>3265</v>
      </c>
      <c r="R196" s="70" t="s">
        <v>10160</v>
      </c>
      <c r="S196" s="70" t="s">
        <v>10160</v>
      </c>
      <c r="T196" s="70" t="s">
        <v>9941</v>
      </c>
      <c r="U196" s="70" t="s">
        <v>9933</v>
      </c>
      <c r="V196" s="70" t="s">
        <v>9938</v>
      </c>
      <c r="W196" s="70" t="s">
        <v>9938</v>
      </c>
      <c r="X196" s="171" t="s">
        <v>9939</v>
      </c>
      <c r="Y196" s="70" t="s">
        <v>1219</v>
      </c>
      <c r="Z196" s="70" t="s">
        <v>1028</v>
      </c>
      <c r="AA196" s="82" t="s">
        <v>3414</v>
      </c>
      <c r="AB196" s="70" t="s">
        <v>1171</v>
      </c>
      <c r="AC196" s="70" t="s">
        <v>10816</v>
      </c>
      <c r="AD196" s="70" t="s">
        <v>6356</v>
      </c>
      <c r="AE196" s="70" t="s">
        <v>9940</v>
      </c>
      <c r="AF196" s="70" t="s">
        <v>9941</v>
      </c>
      <c r="AG196" s="70">
        <v>2</v>
      </c>
      <c r="AH196" s="108" t="s">
        <v>6294</v>
      </c>
    </row>
    <row r="197" spans="1:34" ht="14.4" customHeight="1" x14ac:dyDescent="0.3">
      <c r="A197" s="59" t="str">
        <f t="shared" si="26"/>
        <v>STH-C-FMCG01-SPOWS-01</v>
      </c>
      <c r="B197" s="70" t="s">
        <v>1170</v>
      </c>
      <c r="C197" s="70" t="s">
        <v>10014</v>
      </c>
      <c r="D197" s="70" t="s">
        <v>1219</v>
      </c>
      <c r="E197" s="70" t="s">
        <v>9828</v>
      </c>
      <c r="F197" s="70" t="s">
        <v>9874</v>
      </c>
      <c r="G197" s="70" t="s">
        <v>6355</v>
      </c>
      <c r="H197" s="70" t="s">
        <v>9847</v>
      </c>
      <c r="I197" s="70" t="s">
        <v>9845</v>
      </c>
      <c r="J197" s="59" t="s">
        <v>9846</v>
      </c>
      <c r="K197" s="59" t="s">
        <v>9836</v>
      </c>
      <c r="L197" s="82" t="str">
        <f t="shared" si="50"/>
        <v>0130102</v>
      </c>
      <c r="M197" s="70" t="s">
        <v>9827</v>
      </c>
      <c r="N197" s="59" t="s">
        <v>8081</v>
      </c>
      <c r="O197" s="59" t="str">
        <f>N197</f>
        <v>0130102</v>
      </c>
      <c r="P197" s="59" t="s">
        <v>10089</v>
      </c>
      <c r="Q197" s="70" t="s">
        <v>10092</v>
      </c>
      <c r="R197" s="70" t="s">
        <v>10090</v>
      </c>
      <c r="S197" s="70" t="s">
        <v>10904</v>
      </c>
      <c r="T197" s="70" t="s">
        <v>10091</v>
      </c>
      <c r="U197" s="70" t="s">
        <v>10052</v>
      </c>
      <c r="V197" s="70" t="s">
        <v>9921</v>
      </c>
      <c r="W197" s="70" t="s">
        <v>7410</v>
      </c>
      <c r="X197" s="171">
        <v>45475</v>
      </c>
      <c r="Y197" s="70" t="s">
        <v>3085</v>
      </c>
      <c r="Z197" s="70" t="s">
        <v>10111</v>
      </c>
      <c r="AA197" s="82" t="s">
        <v>3414</v>
      </c>
      <c r="AB197" s="70" t="s">
        <v>1171</v>
      </c>
      <c r="AC197" s="70" t="s">
        <v>10816</v>
      </c>
      <c r="AD197" s="70" t="s">
        <v>6356</v>
      </c>
      <c r="AE197" s="70" t="s">
        <v>9940</v>
      </c>
      <c r="AF197" s="70" t="s">
        <v>9941</v>
      </c>
      <c r="AG197" s="70">
        <v>1</v>
      </c>
      <c r="AH197" s="108" t="s">
        <v>6293</v>
      </c>
    </row>
    <row r="198" spans="1:34" ht="15.6" customHeight="1" x14ac:dyDescent="0.3">
      <c r="A198" s="59" t="str">
        <f>Q198</f>
        <v>STH-C-FMCG-RSM-00</v>
      </c>
      <c r="B198" s="70" t="s">
        <v>1171</v>
      </c>
      <c r="C198" s="70" t="s">
        <v>10013</v>
      </c>
      <c r="D198" s="70" t="s">
        <v>1219</v>
      </c>
      <c r="E198" s="70" t="s">
        <v>9828</v>
      </c>
      <c r="F198" s="70" t="s">
        <v>9874</v>
      </c>
      <c r="G198" s="70" t="s">
        <v>6355</v>
      </c>
      <c r="H198" s="70" t="s">
        <v>9847</v>
      </c>
      <c r="I198" s="70" t="s">
        <v>9845</v>
      </c>
      <c r="J198" s="59" t="s">
        <v>9846</v>
      </c>
      <c r="K198" s="59" t="s">
        <v>9836</v>
      </c>
      <c r="L198" s="82" t="str">
        <f t="shared" si="50"/>
        <v>0130101</v>
      </c>
      <c r="M198" s="70" t="s">
        <v>9827</v>
      </c>
      <c r="N198" s="59" t="s">
        <v>6751</v>
      </c>
      <c r="O198" s="59" t="str">
        <f>N198</f>
        <v>0130101</v>
      </c>
      <c r="P198" s="70" t="s">
        <v>6726</v>
      </c>
      <c r="Q198" s="70" t="s">
        <v>6726</v>
      </c>
      <c r="R198" s="70" t="s">
        <v>9958</v>
      </c>
      <c r="S198" s="70" t="s">
        <v>7207</v>
      </c>
      <c r="T198" s="70" t="s">
        <v>9941</v>
      </c>
      <c r="U198" s="70" t="s">
        <v>9935</v>
      </c>
      <c r="V198" s="70" t="s">
        <v>9935</v>
      </c>
      <c r="W198" s="70" t="s">
        <v>9935</v>
      </c>
      <c r="X198" s="70" t="s">
        <v>9935</v>
      </c>
      <c r="Y198" s="70" t="s">
        <v>1806</v>
      </c>
      <c r="Z198" s="70" t="s">
        <v>1146</v>
      </c>
      <c r="AA198" s="82" t="s">
        <v>3414</v>
      </c>
      <c r="AB198" s="70" t="s">
        <v>1171</v>
      </c>
      <c r="AC198" s="70" t="s">
        <v>10816</v>
      </c>
      <c r="AD198" s="70" t="s">
        <v>6356</v>
      </c>
      <c r="AE198" s="70" t="s">
        <v>9940</v>
      </c>
      <c r="AF198" s="70" t="s">
        <v>9941</v>
      </c>
      <c r="AG198" s="81">
        <v>0</v>
      </c>
      <c r="AH198" s="108" t="s">
        <v>5606</v>
      </c>
    </row>
    <row r="199" spans="1:34" ht="14.4" customHeight="1" x14ac:dyDescent="0.3">
      <c r="A199" s="59" t="str">
        <f>Q199</f>
        <v>STH-C-FMCG-RSM-01</v>
      </c>
      <c r="B199" s="70" t="s">
        <v>1171</v>
      </c>
      <c r="C199" s="70" t="s">
        <v>10013</v>
      </c>
      <c r="D199" s="70" t="s">
        <v>1219</v>
      </c>
      <c r="E199" s="70" t="s">
        <v>9828</v>
      </c>
      <c r="F199" s="70" t="s">
        <v>9874</v>
      </c>
      <c r="G199" s="70" t="s">
        <v>6355</v>
      </c>
      <c r="H199" s="70" t="s">
        <v>9847</v>
      </c>
      <c r="I199" s="70" t="s">
        <v>9845</v>
      </c>
      <c r="J199" s="59" t="s">
        <v>9846</v>
      </c>
      <c r="K199" s="59" t="s">
        <v>9836</v>
      </c>
      <c r="L199" s="82">
        <f t="shared" si="50"/>
        <v>26</v>
      </c>
      <c r="M199" s="70" t="s">
        <v>9827</v>
      </c>
      <c r="N199" s="59">
        <v>26</v>
      </c>
      <c r="O199" s="59" t="str">
        <f>N198</f>
        <v>0130101</v>
      </c>
      <c r="P199" s="59" t="s">
        <v>9898</v>
      </c>
      <c r="Q199" s="70" t="s">
        <v>6356</v>
      </c>
      <c r="R199" s="70" t="s">
        <v>9940</v>
      </c>
      <c r="S199" s="70" t="s">
        <v>10160</v>
      </c>
      <c r="T199" s="70" t="s">
        <v>9941</v>
      </c>
      <c r="U199" s="70" t="s">
        <v>9933</v>
      </c>
      <c r="V199" s="70" t="s">
        <v>9921</v>
      </c>
      <c r="W199" s="70" t="s">
        <v>9942</v>
      </c>
      <c r="X199" s="171">
        <v>45709</v>
      </c>
      <c r="Y199" s="70" t="s">
        <v>1806</v>
      </c>
      <c r="Z199" s="70" t="s">
        <v>1146</v>
      </c>
      <c r="AA199" s="82" t="s">
        <v>2488</v>
      </c>
      <c r="AB199" s="70" t="s">
        <v>1171</v>
      </c>
      <c r="AC199" s="70" t="s">
        <v>10816</v>
      </c>
      <c r="AD199" s="70" t="s">
        <v>3280</v>
      </c>
      <c r="AE199" s="70" t="s">
        <v>9932</v>
      </c>
      <c r="AF199" s="70" t="s">
        <v>9916</v>
      </c>
      <c r="AG199" s="81">
        <v>3</v>
      </c>
      <c r="AH199" s="108" t="s">
        <v>6294</v>
      </c>
    </row>
    <row r="200" spans="1:34" ht="14.4" customHeight="1" x14ac:dyDescent="0.3">
      <c r="A200" s="59" t="str">
        <f t="shared" ref="A200:A241" si="51">Q200</f>
        <v>BWP01-FMCG01-SPO-01</v>
      </c>
      <c r="B200" s="70" t="s">
        <v>1170</v>
      </c>
      <c r="C200" s="70" t="s">
        <v>10014</v>
      </c>
      <c r="D200" s="70" t="s">
        <v>1805</v>
      </c>
      <c r="E200" s="70" t="s">
        <v>9828</v>
      </c>
      <c r="F200" s="70" t="s">
        <v>9875</v>
      </c>
      <c r="G200" s="70" t="s">
        <v>7456</v>
      </c>
      <c r="H200" s="70" t="s">
        <v>1805</v>
      </c>
      <c r="I200" s="70" t="s">
        <v>10163</v>
      </c>
      <c r="J200" s="59" t="s">
        <v>6367</v>
      </c>
      <c r="K200" s="121" t="s">
        <v>9837</v>
      </c>
      <c r="L200" s="82" t="str">
        <f t="shared" si="50"/>
        <v>0110001</v>
      </c>
      <c r="M200" s="70" t="s">
        <v>9827</v>
      </c>
      <c r="N200" s="59" t="s">
        <v>2489</v>
      </c>
      <c r="O200" s="59" t="str">
        <f t="shared" ref="O200:O204" si="52">N200</f>
        <v>0110001</v>
      </c>
      <c r="P200" s="59" t="s">
        <v>234</v>
      </c>
      <c r="Q200" s="70" t="s">
        <v>3048</v>
      </c>
      <c r="R200" s="70" t="s">
        <v>10177</v>
      </c>
      <c r="S200" s="70" t="s">
        <v>10905</v>
      </c>
      <c r="T200" s="70" t="s">
        <v>10178</v>
      </c>
      <c r="U200" s="70" t="s">
        <v>9933</v>
      </c>
      <c r="V200" s="70" t="s">
        <v>9921</v>
      </c>
      <c r="W200" s="70" t="s">
        <v>4511</v>
      </c>
      <c r="X200" s="171">
        <v>44498</v>
      </c>
      <c r="Y200" s="70" t="s">
        <v>1171</v>
      </c>
      <c r="Z200" s="70" t="s">
        <v>163</v>
      </c>
      <c r="AA200" s="82" t="s">
        <v>1162</v>
      </c>
      <c r="AB200" s="70" t="s">
        <v>1171</v>
      </c>
      <c r="AC200" s="70" t="s">
        <v>10816</v>
      </c>
      <c r="AD200" s="70" t="s">
        <v>3083</v>
      </c>
      <c r="AE200" s="70" t="s">
        <v>10185</v>
      </c>
      <c r="AF200" s="70" t="s">
        <v>10178</v>
      </c>
      <c r="AG200" s="70">
        <v>1</v>
      </c>
      <c r="AH200" s="108" t="s">
        <v>6293</v>
      </c>
    </row>
    <row r="201" spans="1:34" ht="14.4" customHeight="1" x14ac:dyDescent="0.3">
      <c r="A201" s="59" t="str">
        <f t="shared" si="51"/>
        <v>BWP01-FMCG01-SPO-02</v>
      </c>
      <c r="B201" s="70" t="s">
        <v>1170</v>
      </c>
      <c r="C201" s="70" t="s">
        <v>10014</v>
      </c>
      <c r="D201" s="70" t="s">
        <v>1805</v>
      </c>
      <c r="E201" s="70" t="s">
        <v>9828</v>
      </c>
      <c r="F201" s="70" t="s">
        <v>9875</v>
      </c>
      <c r="G201" s="70" t="s">
        <v>7456</v>
      </c>
      <c r="H201" s="70" t="s">
        <v>1805</v>
      </c>
      <c r="I201" s="70" t="s">
        <v>10163</v>
      </c>
      <c r="J201" s="59" t="s">
        <v>6367</v>
      </c>
      <c r="K201" s="121" t="s">
        <v>9837</v>
      </c>
      <c r="L201" s="82" t="str">
        <f t="shared" si="50"/>
        <v>0110002</v>
      </c>
      <c r="M201" s="70" t="s">
        <v>9827</v>
      </c>
      <c r="N201" s="59" t="s">
        <v>2490</v>
      </c>
      <c r="O201" s="59" t="str">
        <f t="shared" si="52"/>
        <v>0110002</v>
      </c>
      <c r="P201" s="59" t="s">
        <v>239</v>
      </c>
      <c r="Q201" s="70" t="s">
        <v>3049</v>
      </c>
      <c r="R201" s="70" t="s">
        <v>10179</v>
      </c>
      <c r="S201" s="70" t="s">
        <v>10906</v>
      </c>
      <c r="T201" s="70" t="s">
        <v>10178</v>
      </c>
      <c r="U201" s="70" t="s">
        <v>9933</v>
      </c>
      <c r="V201" s="70" t="s">
        <v>9921</v>
      </c>
      <c r="W201" s="70" t="s">
        <v>10180</v>
      </c>
      <c r="X201" s="171">
        <v>45840</v>
      </c>
      <c r="Y201" s="70" t="s">
        <v>1171</v>
      </c>
      <c r="Z201" s="70" t="s">
        <v>163</v>
      </c>
      <c r="AA201" s="82" t="s">
        <v>1162</v>
      </c>
      <c r="AB201" s="70" t="s">
        <v>1171</v>
      </c>
      <c r="AC201" s="70" t="s">
        <v>10816</v>
      </c>
      <c r="AD201" s="70" t="s">
        <v>3083</v>
      </c>
      <c r="AE201" s="70" t="s">
        <v>10185</v>
      </c>
      <c r="AF201" s="70" t="s">
        <v>10178</v>
      </c>
      <c r="AG201" s="70">
        <v>1</v>
      </c>
      <c r="AH201" s="108" t="s">
        <v>6293</v>
      </c>
    </row>
    <row r="202" spans="1:34" ht="14.4" customHeight="1" x14ac:dyDescent="0.3">
      <c r="A202" s="59" t="str">
        <f t="shared" si="51"/>
        <v>BWP01-FMCG02-SPO-01</v>
      </c>
      <c r="B202" s="70" t="s">
        <v>1195</v>
      </c>
      <c r="C202" s="70" t="s">
        <v>10034</v>
      </c>
      <c r="D202" s="70" t="s">
        <v>1805</v>
      </c>
      <c r="E202" s="70" t="s">
        <v>9828</v>
      </c>
      <c r="F202" s="70" t="s">
        <v>9875</v>
      </c>
      <c r="G202" s="70" t="s">
        <v>7456</v>
      </c>
      <c r="H202" s="70" t="s">
        <v>1805</v>
      </c>
      <c r="I202" s="70" t="s">
        <v>10163</v>
      </c>
      <c r="J202" s="59" t="s">
        <v>6367</v>
      </c>
      <c r="K202" s="121" t="s">
        <v>9837</v>
      </c>
      <c r="L202" s="82" t="str">
        <f t="shared" si="50"/>
        <v>0125002</v>
      </c>
      <c r="M202" s="70" t="s">
        <v>9827</v>
      </c>
      <c r="N202" s="59" t="s">
        <v>2539</v>
      </c>
      <c r="O202" s="59" t="str">
        <f t="shared" si="52"/>
        <v>0125002</v>
      </c>
      <c r="P202" s="59" t="s">
        <v>474</v>
      </c>
      <c r="Q202" s="70" t="s">
        <v>3053</v>
      </c>
      <c r="R202" s="70" t="s">
        <v>10181</v>
      </c>
      <c r="S202" s="70" t="s">
        <v>10907</v>
      </c>
      <c r="T202" s="70" t="s">
        <v>10178</v>
      </c>
      <c r="U202" s="70" t="s">
        <v>9933</v>
      </c>
      <c r="V202" s="70" t="s">
        <v>9921</v>
      </c>
      <c r="W202" s="70" t="s">
        <v>7462</v>
      </c>
      <c r="X202" s="171">
        <v>45478</v>
      </c>
      <c r="Y202" s="70" t="s">
        <v>1171</v>
      </c>
      <c r="Z202" s="70" t="s">
        <v>163</v>
      </c>
      <c r="AA202" s="82" t="s">
        <v>1162</v>
      </c>
      <c r="AB202" s="70" t="s">
        <v>1171</v>
      </c>
      <c r="AC202" s="70" t="s">
        <v>10816</v>
      </c>
      <c r="AD202" s="70" t="s">
        <v>3083</v>
      </c>
      <c r="AE202" s="70" t="s">
        <v>10185</v>
      </c>
      <c r="AF202" s="70" t="s">
        <v>10178</v>
      </c>
      <c r="AG202" s="70">
        <v>1</v>
      </c>
      <c r="AH202" s="108" t="s">
        <v>6293</v>
      </c>
    </row>
    <row r="203" spans="1:34" ht="14.4" customHeight="1" x14ac:dyDescent="0.3">
      <c r="A203" s="59" t="str">
        <f t="shared" si="51"/>
        <v>BWP01-FMCG-SPO-01</v>
      </c>
      <c r="B203" s="70" t="s">
        <v>1171</v>
      </c>
      <c r="C203" s="70" t="s">
        <v>10013</v>
      </c>
      <c r="D203" s="70" t="s">
        <v>1805</v>
      </c>
      <c r="E203" s="70" t="s">
        <v>9828</v>
      </c>
      <c r="F203" s="70" t="s">
        <v>9875</v>
      </c>
      <c r="G203" s="70" t="s">
        <v>7456</v>
      </c>
      <c r="H203" s="70" t="s">
        <v>1805</v>
      </c>
      <c r="I203" s="70" t="s">
        <v>10163</v>
      </c>
      <c r="J203" s="59" t="s">
        <v>6367</v>
      </c>
      <c r="K203" s="121" t="s">
        <v>9837</v>
      </c>
      <c r="L203" s="82" t="str">
        <f t="shared" si="50"/>
        <v>0110006</v>
      </c>
      <c r="M203" s="70" t="s">
        <v>9827</v>
      </c>
      <c r="N203" s="59" t="s">
        <v>3424</v>
      </c>
      <c r="O203" s="59" t="str">
        <f t="shared" si="52"/>
        <v>0110006</v>
      </c>
      <c r="P203" s="59" t="s">
        <v>10175</v>
      </c>
      <c r="Q203" s="70" t="s">
        <v>10176</v>
      </c>
      <c r="R203" s="70" t="s">
        <v>10182</v>
      </c>
      <c r="S203" s="70" t="s">
        <v>10908</v>
      </c>
      <c r="T203" s="70" t="s">
        <v>10183</v>
      </c>
      <c r="U203" s="70" t="s">
        <v>10184</v>
      </c>
      <c r="V203" s="70" t="s">
        <v>9921</v>
      </c>
      <c r="W203" s="70" t="s">
        <v>6322</v>
      </c>
      <c r="X203" s="171">
        <v>45111</v>
      </c>
      <c r="Y203" s="70" t="s">
        <v>1171</v>
      </c>
      <c r="Z203" s="70" t="s">
        <v>163</v>
      </c>
      <c r="AA203" s="82" t="s">
        <v>1162</v>
      </c>
      <c r="AB203" s="70" t="s">
        <v>1171</v>
      </c>
      <c r="AC203" s="70" t="s">
        <v>10816</v>
      </c>
      <c r="AD203" s="70" t="s">
        <v>3083</v>
      </c>
      <c r="AE203" s="70" t="s">
        <v>10185</v>
      </c>
      <c r="AF203" s="70" t="s">
        <v>10178</v>
      </c>
      <c r="AG203" s="70">
        <v>1</v>
      </c>
      <c r="AH203" s="108" t="s">
        <v>6293</v>
      </c>
    </row>
    <row r="204" spans="1:34" ht="14.4" customHeight="1" x14ac:dyDescent="0.3">
      <c r="A204" s="59" t="str">
        <f t="shared" si="51"/>
        <v>BWP01-FMCG-SPO-00</v>
      </c>
      <c r="B204" s="70" t="s">
        <v>1171</v>
      </c>
      <c r="C204" s="70" t="s">
        <v>10013</v>
      </c>
      <c r="D204" s="70" t="s">
        <v>1805</v>
      </c>
      <c r="E204" s="70" t="s">
        <v>9828</v>
      </c>
      <c r="F204" s="70" t="s">
        <v>9875</v>
      </c>
      <c r="G204" s="70" t="s">
        <v>7456</v>
      </c>
      <c r="H204" s="70" t="s">
        <v>1805</v>
      </c>
      <c r="I204" s="70" t="s">
        <v>10163</v>
      </c>
      <c r="J204" s="59" t="s">
        <v>6367</v>
      </c>
      <c r="K204" s="121" t="s">
        <v>9837</v>
      </c>
      <c r="L204" s="82" t="str">
        <f t="shared" si="50"/>
        <v>0110007</v>
      </c>
      <c r="M204" s="70" t="s">
        <v>9827</v>
      </c>
      <c r="N204" s="59" t="s">
        <v>2494</v>
      </c>
      <c r="O204" s="59" t="str">
        <f t="shared" si="52"/>
        <v>0110007</v>
      </c>
      <c r="P204" s="59" t="s">
        <v>5238</v>
      </c>
      <c r="Q204" s="70" t="s">
        <v>3383</v>
      </c>
      <c r="R204" s="70" t="s">
        <v>9958</v>
      </c>
      <c r="S204" s="70" t="s">
        <v>10909</v>
      </c>
      <c r="T204" s="70" t="s">
        <v>10178</v>
      </c>
      <c r="U204" s="70" t="s">
        <v>9935</v>
      </c>
      <c r="V204" s="70" t="s">
        <v>9935</v>
      </c>
      <c r="W204" s="70" t="s">
        <v>9935</v>
      </c>
      <c r="X204" s="70" t="s">
        <v>9935</v>
      </c>
      <c r="Y204" s="70" t="s">
        <v>1171</v>
      </c>
      <c r="Z204" s="70" t="s">
        <v>163</v>
      </c>
      <c r="AA204" s="82" t="s">
        <v>1162</v>
      </c>
      <c r="AB204" s="70" t="s">
        <v>1171</v>
      </c>
      <c r="AC204" s="70" t="s">
        <v>10816</v>
      </c>
      <c r="AD204" s="70" t="s">
        <v>3083</v>
      </c>
      <c r="AE204" s="70" t="s">
        <v>10185</v>
      </c>
      <c r="AF204" s="70" t="s">
        <v>10178</v>
      </c>
      <c r="AG204" s="70">
        <v>0</v>
      </c>
      <c r="AH204" s="108" t="s">
        <v>5606</v>
      </c>
    </row>
    <row r="205" spans="1:34" ht="14.4" customHeight="1" x14ac:dyDescent="0.3">
      <c r="A205" s="59" t="str">
        <f t="shared" si="51"/>
        <v>BWP01-FMCG-ASM-01</v>
      </c>
      <c r="B205" s="70" t="s">
        <v>1171</v>
      </c>
      <c r="C205" s="70" t="s">
        <v>10013</v>
      </c>
      <c r="D205" s="70" t="s">
        <v>1805</v>
      </c>
      <c r="E205" s="70" t="s">
        <v>9828</v>
      </c>
      <c r="F205" s="70" t="s">
        <v>9875</v>
      </c>
      <c r="G205" s="70" t="s">
        <v>7456</v>
      </c>
      <c r="H205" s="70" t="s">
        <v>1805</v>
      </c>
      <c r="I205" s="70" t="s">
        <v>10163</v>
      </c>
      <c r="J205" s="59" t="s">
        <v>6367</v>
      </c>
      <c r="K205" s="121" t="s">
        <v>9837</v>
      </c>
      <c r="L205" s="82" t="str">
        <f t="shared" si="50"/>
        <v>01100</v>
      </c>
      <c r="M205" s="70" t="s">
        <v>9827</v>
      </c>
      <c r="N205" s="59" t="s">
        <v>2741</v>
      </c>
      <c r="O205" s="59" t="str">
        <f>N204</f>
        <v>0110007</v>
      </c>
      <c r="P205" s="59" t="s">
        <v>8003</v>
      </c>
      <c r="Q205" s="70" t="s">
        <v>3083</v>
      </c>
      <c r="R205" s="70" t="s">
        <v>10185</v>
      </c>
      <c r="S205" s="70" t="s">
        <v>10185</v>
      </c>
      <c r="T205" s="70" t="s">
        <v>10178</v>
      </c>
      <c r="U205" s="70" t="s">
        <v>9933</v>
      </c>
      <c r="V205" s="70" t="s">
        <v>9918</v>
      </c>
      <c r="W205" s="70" t="s">
        <v>1136</v>
      </c>
      <c r="X205" s="171">
        <v>44064</v>
      </c>
      <c r="Y205" s="70" t="s">
        <v>1219</v>
      </c>
      <c r="Z205" s="70" t="s">
        <v>1028</v>
      </c>
      <c r="AA205" s="82" t="s">
        <v>3414</v>
      </c>
      <c r="AB205" s="70" t="s">
        <v>1171</v>
      </c>
      <c r="AC205" s="70" t="s">
        <v>10816</v>
      </c>
      <c r="AD205" s="70" t="s">
        <v>7453</v>
      </c>
      <c r="AE205" s="70" t="s">
        <v>9943</v>
      </c>
      <c r="AF205" s="70" t="s">
        <v>9944</v>
      </c>
      <c r="AG205" s="70">
        <v>2</v>
      </c>
      <c r="AH205" s="108" t="s">
        <v>6294</v>
      </c>
    </row>
    <row r="206" spans="1:34" ht="14.4" customHeight="1" x14ac:dyDescent="0.3">
      <c r="A206" s="59" t="str">
        <f t="shared" si="51"/>
        <v>RYK01-FMCG01-SPO-01</v>
      </c>
      <c r="B206" s="70" t="s">
        <v>1170</v>
      </c>
      <c r="C206" s="70" t="s">
        <v>10014</v>
      </c>
      <c r="D206" s="70" t="s">
        <v>1805</v>
      </c>
      <c r="E206" s="70" t="s">
        <v>9828</v>
      </c>
      <c r="F206" s="70" t="s">
        <v>9875</v>
      </c>
      <c r="G206" s="70" t="s">
        <v>7456</v>
      </c>
      <c r="H206" s="70" t="s">
        <v>6632</v>
      </c>
      <c r="I206" s="70" t="s">
        <v>10164</v>
      </c>
      <c r="J206" s="59" t="s">
        <v>6634</v>
      </c>
      <c r="K206" s="121" t="s">
        <v>9837</v>
      </c>
      <c r="L206" s="82" t="str">
        <f t="shared" si="50"/>
        <v>0110003</v>
      </c>
      <c r="M206" s="70" t="s">
        <v>9827</v>
      </c>
      <c r="N206" s="82" t="s">
        <v>2491</v>
      </c>
      <c r="O206" s="59" t="str">
        <f t="shared" ref="O206:O210" si="53">N206</f>
        <v>0110003</v>
      </c>
      <c r="P206" s="59" t="s">
        <v>7470</v>
      </c>
      <c r="Q206" s="70" t="s">
        <v>6635</v>
      </c>
      <c r="R206" s="70" t="s">
        <v>10053</v>
      </c>
      <c r="S206" s="70" t="s">
        <v>10910</v>
      </c>
      <c r="T206" s="70" t="s">
        <v>10189</v>
      </c>
      <c r="U206" s="70" t="s">
        <v>9933</v>
      </c>
      <c r="V206" s="70" t="s">
        <v>10191</v>
      </c>
      <c r="W206" s="70">
        <v>5066</v>
      </c>
      <c r="X206" s="171">
        <v>41852</v>
      </c>
      <c r="Y206" s="70" t="s">
        <v>1171</v>
      </c>
      <c r="Z206" s="70" t="s">
        <v>163</v>
      </c>
      <c r="AA206" s="82" t="s">
        <v>1162</v>
      </c>
      <c r="AB206" s="70" t="s">
        <v>1171</v>
      </c>
      <c r="AC206" s="70" t="s">
        <v>10816</v>
      </c>
      <c r="AD206" s="70" t="s">
        <v>6639</v>
      </c>
      <c r="AE206" s="70" t="s">
        <v>10188</v>
      </c>
      <c r="AF206" s="70" t="s">
        <v>10189</v>
      </c>
      <c r="AG206" s="70">
        <v>1</v>
      </c>
      <c r="AH206" s="108" t="s">
        <v>6293</v>
      </c>
    </row>
    <row r="207" spans="1:34" ht="14.4" customHeight="1" x14ac:dyDescent="0.3">
      <c r="A207" s="59" t="str">
        <f t="shared" si="51"/>
        <v>RYK01-FMCG02-SPO-01</v>
      </c>
      <c r="B207" s="70" t="s">
        <v>1195</v>
      </c>
      <c r="C207" s="70" t="s">
        <v>10034</v>
      </c>
      <c r="D207" s="70" t="s">
        <v>1805</v>
      </c>
      <c r="E207" s="70" t="s">
        <v>9828</v>
      </c>
      <c r="F207" s="70" t="s">
        <v>9875</v>
      </c>
      <c r="G207" s="70" t="s">
        <v>7456</v>
      </c>
      <c r="H207" s="70" t="s">
        <v>6632</v>
      </c>
      <c r="I207" s="70" t="s">
        <v>10164</v>
      </c>
      <c r="J207" s="59" t="s">
        <v>6634</v>
      </c>
      <c r="K207" s="121" t="s">
        <v>9837</v>
      </c>
      <c r="L207" s="82" t="str">
        <f t="shared" si="50"/>
        <v>0125003</v>
      </c>
      <c r="M207" s="70" t="s">
        <v>9827</v>
      </c>
      <c r="N207" s="59" t="s">
        <v>2540</v>
      </c>
      <c r="O207" s="59" t="str">
        <f t="shared" si="53"/>
        <v>0125003</v>
      </c>
      <c r="P207" s="59" t="s">
        <v>7473</v>
      </c>
      <c r="Q207" s="70" t="s">
        <v>6637</v>
      </c>
      <c r="R207" s="70" t="s">
        <v>10192</v>
      </c>
      <c r="S207" s="70" t="s">
        <v>10911</v>
      </c>
      <c r="T207" s="70" t="s">
        <v>10189</v>
      </c>
      <c r="U207" s="70" t="s">
        <v>9933</v>
      </c>
      <c r="V207" s="70" t="s">
        <v>9921</v>
      </c>
      <c r="W207" s="70" t="s">
        <v>10193</v>
      </c>
      <c r="X207" s="171">
        <v>46042</v>
      </c>
      <c r="Y207" s="70" t="s">
        <v>1171</v>
      </c>
      <c r="Z207" s="70" t="s">
        <v>163</v>
      </c>
      <c r="AA207" s="82" t="s">
        <v>1162</v>
      </c>
      <c r="AB207" s="70" t="s">
        <v>1171</v>
      </c>
      <c r="AC207" s="70" t="s">
        <v>10816</v>
      </c>
      <c r="AD207" s="70" t="s">
        <v>6639</v>
      </c>
      <c r="AE207" s="70" t="s">
        <v>10188</v>
      </c>
      <c r="AF207" s="70" t="s">
        <v>10189</v>
      </c>
      <c r="AG207" s="70">
        <v>1</v>
      </c>
      <c r="AH207" s="108" t="s">
        <v>6293</v>
      </c>
    </row>
    <row r="208" spans="1:34" ht="14.4" customHeight="1" x14ac:dyDescent="0.3">
      <c r="A208" s="59" t="str">
        <f t="shared" ref="A208" si="54">Q208</f>
        <v>RYK01-FMCG-SPO-01</v>
      </c>
      <c r="B208" s="70" t="s">
        <v>1171</v>
      </c>
      <c r="C208" s="70" t="s">
        <v>10013</v>
      </c>
      <c r="D208" s="70" t="s">
        <v>1805</v>
      </c>
      <c r="E208" s="70" t="s">
        <v>9828</v>
      </c>
      <c r="F208" s="70" t="s">
        <v>9875</v>
      </c>
      <c r="G208" s="70" t="s">
        <v>7456</v>
      </c>
      <c r="H208" s="70" t="s">
        <v>6632</v>
      </c>
      <c r="I208" s="70" t="s">
        <v>10164</v>
      </c>
      <c r="J208" s="59" t="s">
        <v>6634</v>
      </c>
      <c r="K208" s="121" t="s">
        <v>9837</v>
      </c>
      <c r="L208" s="82" t="str">
        <f t="shared" si="50"/>
        <v>0110005</v>
      </c>
      <c r="M208" s="70" t="s">
        <v>9827</v>
      </c>
      <c r="N208" s="59" t="s">
        <v>2493</v>
      </c>
      <c r="O208" s="59" t="str">
        <f t="shared" ref="O208" si="55">N208</f>
        <v>0110005</v>
      </c>
      <c r="P208" s="59" t="s">
        <v>10186</v>
      </c>
      <c r="Q208" s="70" t="s">
        <v>10199</v>
      </c>
      <c r="R208" s="70" t="s">
        <v>10194</v>
      </c>
      <c r="S208" s="70" t="s">
        <v>10912</v>
      </c>
      <c r="T208" s="70" t="s">
        <v>10195</v>
      </c>
      <c r="U208" s="70" t="s">
        <v>9933</v>
      </c>
      <c r="V208" s="70" t="s">
        <v>9921</v>
      </c>
      <c r="W208" s="70" t="s">
        <v>10196</v>
      </c>
      <c r="X208" s="171">
        <v>46181</v>
      </c>
      <c r="Y208" s="70" t="s">
        <v>1171</v>
      </c>
      <c r="Z208" s="70" t="s">
        <v>163</v>
      </c>
      <c r="AA208" s="82" t="s">
        <v>1162</v>
      </c>
      <c r="AB208" s="70" t="s">
        <v>1171</v>
      </c>
      <c r="AC208" s="70" t="s">
        <v>10816</v>
      </c>
      <c r="AD208" s="70" t="s">
        <v>6639</v>
      </c>
      <c r="AE208" s="70" t="s">
        <v>10188</v>
      </c>
      <c r="AF208" s="70" t="s">
        <v>10189</v>
      </c>
      <c r="AG208" s="70">
        <v>1</v>
      </c>
      <c r="AH208" s="108" t="s">
        <v>6293</v>
      </c>
    </row>
    <row r="209" spans="1:34" ht="14.4" customHeight="1" x14ac:dyDescent="0.3">
      <c r="A209" s="59" t="str">
        <f t="shared" si="51"/>
        <v>RYK01-FMCG-SPO-02</v>
      </c>
      <c r="B209" s="70" t="s">
        <v>1171</v>
      </c>
      <c r="C209" s="70" t="s">
        <v>10013</v>
      </c>
      <c r="D209" s="70" t="s">
        <v>1805</v>
      </c>
      <c r="E209" s="70" t="s">
        <v>9828</v>
      </c>
      <c r="F209" s="70" t="s">
        <v>9875</v>
      </c>
      <c r="G209" s="70" t="s">
        <v>7456</v>
      </c>
      <c r="H209" s="70" t="s">
        <v>6632</v>
      </c>
      <c r="I209" s="70" t="s">
        <v>10164</v>
      </c>
      <c r="J209" s="59" t="s">
        <v>6634</v>
      </c>
      <c r="K209" s="121" t="s">
        <v>9837</v>
      </c>
      <c r="L209" s="82" t="str">
        <f t="shared" si="50"/>
        <v>0125004</v>
      </c>
      <c r="M209" s="70" t="s">
        <v>9827</v>
      </c>
      <c r="N209" s="59" t="s">
        <v>2541</v>
      </c>
      <c r="O209" s="59" t="str">
        <f t="shared" si="53"/>
        <v>0125004</v>
      </c>
      <c r="P209" s="59" t="s">
        <v>10187</v>
      </c>
      <c r="Q209" s="70" t="s">
        <v>10200</v>
      </c>
      <c r="R209" s="70" t="s">
        <v>10197</v>
      </c>
      <c r="S209" s="70" t="s">
        <v>10913</v>
      </c>
      <c r="T209" s="70" t="s">
        <v>10198</v>
      </c>
      <c r="U209" s="70" t="s">
        <v>10184</v>
      </c>
      <c r="V209" s="70" t="s">
        <v>9921</v>
      </c>
      <c r="W209" s="70" t="s">
        <v>7476</v>
      </c>
      <c r="X209" s="171">
        <v>45479</v>
      </c>
      <c r="Y209" s="70" t="s">
        <v>1171</v>
      </c>
      <c r="Z209" s="70" t="s">
        <v>163</v>
      </c>
      <c r="AA209" s="82" t="s">
        <v>1162</v>
      </c>
      <c r="AB209" s="70" t="s">
        <v>1171</v>
      </c>
      <c r="AC209" s="70" t="s">
        <v>10816</v>
      </c>
      <c r="AD209" s="70" t="s">
        <v>6639</v>
      </c>
      <c r="AE209" s="70" t="s">
        <v>10188</v>
      </c>
      <c r="AF209" s="70" t="s">
        <v>10189</v>
      </c>
      <c r="AG209" s="70">
        <v>1</v>
      </c>
      <c r="AH209" s="108" t="s">
        <v>6293</v>
      </c>
    </row>
    <row r="210" spans="1:34" ht="14.4" customHeight="1" x14ac:dyDescent="0.3">
      <c r="A210" s="59" t="str">
        <f t="shared" si="51"/>
        <v>RYK01-FMCG-SPO-00</v>
      </c>
      <c r="B210" s="70" t="s">
        <v>1171</v>
      </c>
      <c r="C210" s="70" t="s">
        <v>10013</v>
      </c>
      <c r="D210" s="70" t="s">
        <v>1805</v>
      </c>
      <c r="E210" s="70" t="s">
        <v>9828</v>
      </c>
      <c r="F210" s="70" t="s">
        <v>9875</v>
      </c>
      <c r="G210" s="70" t="s">
        <v>7456</v>
      </c>
      <c r="H210" s="70" t="s">
        <v>6632</v>
      </c>
      <c r="I210" s="70" t="s">
        <v>10164</v>
      </c>
      <c r="J210" s="59" t="s">
        <v>6634</v>
      </c>
      <c r="K210" s="121" t="s">
        <v>9837</v>
      </c>
      <c r="L210" s="82" t="str">
        <f t="shared" si="50"/>
        <v>0127005</v>
      </c>
      <c r="M210" s="70" t="s">
        <v>9827</v>
      </c>
      <c r="N210" s="59" t="s">
        <v>6749</v>
      </c>
      <c r="O210" s="59" t="str">
        <f t="shared" si="53"/>
        <v>0127005</v>
      </c>
      <c r="P210" s="59" t="s">
        <v>5238</v>
      </c>
      <c r="Q210" s="70" t="s">
        <v>6638</v>
      </c>
      <c r="R210" s="70" t="s">
        <v>9958</v>
      </c>
      <c r="S210" s="70" t="s">
        <v>10914</v>
      </c>
      <c r="T210" s="70" t="s">
        <v>10189</v>
      </c>
      <c r="U210" s="70" t="s">
        <v>9935</v>
      </c>
      <c r="V210" s="70" t="s">
        <v>9935</v>
      </c>
      <c r="W210" s="70" t="s">
        <v>9935</v>
      </c>
      <c r="X210" s="70" t="s">
        <v>9935</v>
      </c>
      <c r="Y210" s="70" t="s">
        <v>1171</v>
      </c>
      <c r="Z210" s="70" t="s">
        <v>163</v>
      </c>
      <c r="AA210" s="82" t="s">
        <v>1162</v>
      </c>
      <c r="AB210" s="70" t="s">
        <v>1171</v>
      </c>
      <c r="AC210" s="70" t="s">
        <v>10816</v>
      </c>
      <c r="AD210" s="70" t="s">
        <v>6639</v>
      </c>
      <c r="AE210" s="70" t="s">
        <v>10188</v>
      </c>
      <c r="AF210" s="70" t="s">
        <v>10189</v>
      </c>
      <c r="AG210" s="70">
        <v>0</v>
      </c>
      <c r="AH210" s="108" t="s">
        <v>5606</v>
      </c>
    </row>
    <row r="211" spans="1:34" ht="14.4" customHeight="1" x14ac:dyDescent="0.3">
      <c r="A211" s="59" t="str">
        <f t="shared" si="51"/>
        <v>RYK01-FMCG-ASM-01</v>
      </c>
      <c r="B211" s="70" t="s">
        <v>1171</v>
      </c>
      <c r="C211" s="70" t="s">
        <v>10013</v>
      </c>
      <c r="D211" s="70" t="s">
        <v>1805</v>
      </c>
      <c r="E211" s="70" t="s">
        <v>9828</v>
      </c>
      <c r="F211" s="70" t="s">
        <v>9875</v>
      </c>
      <c r="G211" s="70" t="s">
        <v>7456</v>
      </c>
      <c r="H211" s="70" t="s">
        <v>6632</v>
      </c>
      <c r="I211" s="70" t="s">
        <v>10164</v>
      </c>
      <c r="J211" s="59" t="s">
        <v>6634</v>
      </c>
      <c r="K211" s="121" t="s">
        <v>9837</v>
      </c>
      <c r="L211" s="82" t="str">
        <f t="shared" si="50"/>
        <v>01270</v>
      </c>
      <c r="M211" s="70" t="s">
        <v>9827</v>
      </c>
      <c r="N211" s="59" t="s">
        <v>6747</v>
      </c>
      <c r="O211" s="59" t="str">
        <f>N210</f>
        <v>0127005</v>
      </c>
      <c r="P211" s="59" t="s">
        <v>7818</v>
      </c>
      <c r="Q211" s="70" t="s">
        <v>6639</v>
      </c>
      <c r="R211" s="70" t="s">
        <v>10188</v>
      </c>
      <c r="S211" s="70" t="s">
        <v>10188</v>
      </c>
      <c r="T211" s="70" t="s">
        <v>10189</v>
      </c>
      <c r="U211" s="70" t="s">
        <v>9933</v>
      </c>
      <c r="V211" s="70" t="s">
        <v>9921</v>
      </c>
      <c r="W211" s="70" t="s">
        <v>10190</v>
      </c>
      <c r="X211" s="171">
        <v>46210</v>
      </c>
      <c r="Y211" s="70" t="s">
        <v>1219</v>
      </c>
      <c r="Z211" s="70" t="s">
        <v>1028</v>
      </c>
      <c r="AA211" s="82" t="s">
        <v>3414</v>
      </c>
      <c r="AB211" s="70" t="s">
        <v>1171</v>
      </c>
      <c r="AC211" s="70" t="s">
        <v>10816</v>
      </c>
      <c r="AD211" s="70" t="s">
        <v>7453</v>
      </c>
      <c r="AE211" s="70" t="s">
        <v>9943</v>
      </c>
      <c r="AF211" s="70" t="s">
        <v>9944</v>
      </c>
      <c r="AG211" s="70">
        <v>2</v>
      </c>
      <c r="AH211" s="108" t="s">
        <v>6294</v>
      </c>
    </row>
    <row r="212" spans="1:34" ht="14.4" customHeight="1" x14ac:dyDescent="0.3">
      <c r="A212" s="59" t="str">
        <f t="shared" si="51"/>
        <v>MUX01-FMCG01-SPO-01</v>
      </c>
      <c r="B212" s="70" t="s">
        <v>1170</v>
      </c>
      <c r="C212" s="70" t="s">
        <v>10014</v>
      </c>
      <c r="D212" s="70" t="s">
        <v>1805</v>
      </c>
      <c r="E212" s="70" t="s">
        <v>9828</v>
      </c>
      <c r="F212" s="70" t="s">
        <v>9875</v>
      </c>
      <c r="G212" s="70" t="s">
        <v>7456</v>
      </c>
      <c r="H212" s="70" t="s">
        <v>1806</v>
      </c>
      <c r="I212" s="70" t="s">
        <v>10165</v>
      </c>
      <c r="J212" s="59" t="s">
        <v>6366</v>
      </c>
      <c r="K212" s="121" t="s">
        <v>9837</v>
      </c>
      <c r="L212" s="82" t="str">
        <f t="shared" si="50"/>
        <v>0116003</v>
      </c>
      <c r="M212" s="70" t="s">
        <v>9827</v>
      </c>
      <c r="N212" s="59" t="s">
        <v>2524</v>
      </c>
      <c r="O212" s="59" t="str">
        <f t="shared" ref="O212:O224" si="56">N212</f>
        <v>0116003</v>
      </c>
      <c r="P212" s="59" t="s">
        <v>250</v>
      </c>
      <c r="Q212" s="70" t="s">
        <v>3034</v>
      </c>
      <c r="R212" s="70" t="s">
        <v>10204</v>
      </c>
      <c r="S212" s="70" t="s">
        <v>10915</v>
      </c>
      <c r="T212" s="70" t="s">
        <v>9944</v>
      </c>
      <c r="U212" s="70" t="s">
        <v>9933</v>
      </c>
      <c r="V212" s="70" t="s">
        <v>9921</v>
      </c>
      <c r="W212" s="70" t="s">
        <v>10209</v>
      </c>
      <c r="X212" s="171">
        <v>46189</v>
      </c>
      <c r="Y212" s="70" t="s">
        <v>1171</v>
      </c>
      <c r="Z212" s="70" t="s">
        <v>163</v>
      </c>
      <c r="AA212" s="82" t="s">
        <v>1162</v>
      </c>
      <c r="AB212" s="70" t="s">
        <v>1171</v>
      </c>
      <c r="AC212" s="70" t="s">
        <v>10816</v>
      </c>
      <c r="AD212" s="70" t="s">
        <v>3221</v>
      </c>
      <c r="AE212" s="70" t="s">
        <v>10215</v>
      </c>
      <c r="AF212" s="70" t="s">
        <v>9944</v>
      </c>
      <c r="AG212" s="70">
        <v>1</v>
      </c>
      <c r="AH212" s="108" t="s">
        <v>6293</v>
      </c>
    </row>
    <row r="213" spans="1:34" ht="14.4" customHeight="1" x14ac:dyDescent="0.3">
      <c r="A213" s="59" t="str">
        <f t="shared" si="51"/>
        <v>MUX01-FMCG01-SPO-02</v>
      </c>
      <c r="B213" s="70" t="s">
        <v>1170</v>
      </c>
      <c r="C213" s="70" t="s">
        <v>10014</v>
      </c>
      <c r="D213" s="70" t="s">
        <v>1805</v>
      </c>
      <c r="E213" s="70" t="s">
        <v>9828</v>
      </c>
      <c r="F213" s="70" t="s">
        <v>9875</v>
      </c>
      <c r="G213" s="70" t="s">
        <v>7456</v>
      </c>
      <c r="H213" s="70" t="s">
        <v>1806</v>
      </c>
      <c r="I213" s="70" t="s">
        <v>10165</v>
      </c>
      <c r="J213" s="59" t="s">
        <v>6366</v>
      </c>
      <c r="K213" s="121" t="s">
        <v>9837</v>
      </c>
      <c r="L213" s="82" t="str">
        <f t="shared" si="50"/>
        <v>0116007</v>
      </c>
      <c r="M213" s="70" t="s">
        <v>9827</v>
      </c>
      <c r="N213" s="59" t="s">
        <v>2528</v>
      </c>
      <c r="O213" s="59" t="str">
        <f t="shared" si="56"/>
        <v>0116007</v>
      </c>
      <c r="P213" s="59" t="s">
        <v>252</v>
      </c>
      <c r="Q213" s="70" t="s">
        <v>3035</v>
      </c>
      <c r="R213" s="70" t="s">
        <v>10205</v>
      </c>
      <c r="S213" s="70" t="s">
        <v>10916</v>
      </c>
      <c r="T213" s="70" t="s">
        <v>10210</v>
      </c>
      <c r="U213" s="70" t="s">
        <v>9933</v>
      </c>
      <c r="V213" s="70" t="s">
        <v>9921</v>
      </c>
      <c r="W213" s="70" t="s">
        <v>4587</v>
      </c>
      <c r="X213" s="171">
        <v>44531</v>
      </c>
      <c r="Y213" s="70" t="s">
        <v>1171</v>
      </c>
      <c r="Z213" s="70" t="s">
        <v>163</v>
      </c>
      <c r="AA213" s="82" t="s">
        <v>1162</v>
      </c>
      <c r="AB213" s="70" t="s">
        <v>1171</v>
      </c>
      <c r="AC213" s="70" t="s">
        <v>10816</v>
      </c>
      <c r="AD213" s="70" t="s">
        <v>3221</v>
      </c>
      <c r="AE213" s="70" t="s">
        <v>10215</v>
      </c>
      <c r="AF213" s="70" t="s">
        <v>9944</v>
      </c>
      <c r="AG213" s="70">
        <v>1</v>
      </c>
      <c r="AH213" s="108" t="s">
        <v>6293</v>
      </c>
    </row>
    <row r="214" spans="1:34" ht="14.4" customHeight="1" x14ac:dyDescent="0.3">
      <c r="A214" s="59" t="str">
        <f>Q214</f>
        <v>MUX01-FMCG02-SPO-01</v>
      </c>
      <c r="B214" s="70" t="s">
        <v>1195</v>
      </c>
      <c r="C214" s="70" t="s">
        <v>10034</v>
      </c>
      <c r="D214" s="70" t="s">
        <v>1805</v>
      </c>
      <c r="E214" s="70" t="s">
        <v>9828</v>
      </c>
      <c r="F214" s="70" t="s">
        <v>9875</v>
      </c>
      <c r="G214" s="70" t="s">
        <v>7456</v>
      </c>
      <c r="H214" s="70" t="s">
        <v>1806</v>
      </c>
      <c r="I214" s="70" t="s">
        <v>10165</v>
      </c>
      <c r="J214" s="59" t="s">
        <v>6366</v>
      </c>
      <c r="K214" s="121" t="s">
        <v>9837</v>
      </c>
      <c r="L214" s="82" t="str">
        <f t="shared" si="50"/>
        <v>0123008</v>
      </c>
      <c r="M214" s="70" t="s">
        <v>9827</v>
      </c>
      <c r="N214" s="82" t="s">
        <v>3425</v>
      </c>
      <c r="O214" s="59" t="str">
        <f>N214</f>
        <v>0123008</v>
      </c>
      <c r="P214" s="59" t="s">
        <v>484</v>
      </c>
      <c r="Q214" s="70" t="s">
        <v>8216</v>
      </c>
      <c r="R214" s="70" t="s">
        <v>10206</v>
      </c>
      <c r="S214" s="70" t="s">
        <v>10917</v>
      </c>
      <c r="T214" s="70" t="s">
        <v>9944</v>
      </c>
      <c r="U214" s="70" t="s">
        <v>9933</v>
      </c>
      <c r="V214" s="70" t="s">
        <v>9921</v>
      </c>
      <c r="W214" s="70" t="s">
        <v>10211</v>
      </c>
      <c r="X214" s="171">
        <v>45738</v>
      </c>
      <c r="Y214" s="70" t="s">
        <v>1171</v>
      </c>
      <c r="Z214" s="70" t="s">
        <v>163</v>
      </c>
      <c r="AA214" s="82" t="s">
        <v>1162</v>
      </c>
      <c r="AB214" s="70" t="s">
        <v>1171</v>
      </c>
      <c r="AC214" s="70" t="s">
        <v>10816</v>
      </c>
      <c r="AD214" s="70" t="s">
        <v>3221</v>
      </c>
      <c r="AE214" s="70" t="s">
        <v>10215</v>
      </c>
      <c r="AF214" s="70" t="s">
        <v>9944</v>
      </c>
      <c r="AG214" s="70">
        <v>1</v>
      </c>
      <c r="AH214" s="108" t="s">
        <v>6293</v>
      </c>
    </row>
    <row r="215" spans="1:34" ht="14.4" customHeight="1" x14ac:dyDescent="0.3">
      <c r="A215" s="59" t="str">
        <f t="shared" si="51"/>
        <v>MUX01-FMCG02-SPO-02</v>
      </c>
      <c r="B215" s="70" t="s">
        <v>1195</v>
      </c>
      <c r="C215" s="70" t="s">
        <v>10034</v>
      </c>
      <c r="D215" s="70" t="s">
        <v>1805</v>
      </c>
      <c r="E215" s="70" t="s">
        <v>9828</v>
      </c>
      <c r="F215" s="70" t="s">
        <v>9875</v>
      </c>
      <c r="G215" s="70" t="s">
        <v>7456</v>
      </c>
      <c r="H215" s="70" t="s">
        <v>1806</v>
      </c>
      <c r="I215" s="70" t="s">
        <v>10165</v>
      </c>
      <c r="J215" s="59" t="s">
        <v>6366</v>
      </c>
      <c r="K215" s="121" t="s">
        <v>9837</v>
      </c>
      <c r="L215" s="82" t="str">
        <f t="shared" si="50"/>
        <v>0111403</v>
      </c>
      <c r="M215" s="70" t="s">
        <v>9827</v>
      </c>
      <c r="N215" s="82" t="s">
        <v>8056</v>
      </c>
      <c r="O215" s="59" t="str">
        <f t="shared" si="56"/>
        <v>0111403</v>
      </c>
      <c r="P215" s="59" t="s">
        <v>486</v>
      </c>
      <c r="Q215" s="70" t="s">
        <v>8218</v>
      </c>
      <c r="R215" s="70" t="s">
        <v>10207</v>
      </c>
      <c r="S215" s="70" t="s">
        <v>10918</v>
      </c>
      <c r="T215" s="70" t="s">
        <v>10212</v>
      </c>
      <c r="U215" s="70" t="s">
        <v>9933</v>
      </c>
      <c r="V215" s="70" t="s">
        <v>9921</v>
      </c>
      <c r="W215" s="70" t="s">
        <v>6563</v>
      </c>
      <c r="X215" s="171">
        <v>45069</v>
      </c>
      <c r="Y215" s="70" t="s">
        <v>1171</v>
      </c>
      <c r="Z215" s="70" t="s">
        <v>163</v>
      </c>
      <c r="AA215" s="82" t="s">
        <v>1162</v>
      </c>
      <c r="AB215" s="70" t="s">
        <v>1171</v>
      </c>
      <c r="AC215" s="70" t="s">
        <v>10816</v>
      </c>
      <c r="AD215" s="70" t="s">
        <v>3221</v>
      </c>
      <c r="AE215" s="70" t="s">
        <v>10215</v>
      </c>
      <c r="AF215" s="70" t="s">
        <v>9944</v>
      </c>
      <c r="AG215" s="70">
        <v>1</v>
      </c>
      <c r="AH215" s="108" t="s">
        <v>6293</v>
      </c>
    </row>
    <row r="216" spans="1:34" ht="14.4" customHeight="1" x14ac:dyDescent="0.3">
      <c r="A216" s="59" t="str">
        <f>Q216</f>
        <v>MUX01-FMCG-SPO-01</v>
      </c>
      <c r="B216" s="70" t="s">
        <v>1171</v>
      </c>
      <c r="C216" s="70" t="s">
        <v>10013</v>
      </c>
      <c r="D216" s="70" t="s">
        <v>1805</v>
      </c>
      <c r="E216" s="70" t="s">
        <v>9828</v>
      </c>
      <c r="F216" s="70" t="s">
        <v>9875</v>
      </c>
      <c r="G216" s="70" t="s">
        <v>7456</v>
      </c>
      <c r="H216" s="70" t="s">
        <v>1806</v>
      </c>
      <c r="I216" s="70" t="s">
        <v>10165</v>
      </c>
      <c r="J216" s="59" t="s">
        <v>6366</v>
      </c>
      <c r="K216" s="121" t="s">
        <v>9837</v>
      </c>
      <c r="L216" s="82" t="str">
        <f t="shared" si="50"/>
        <v>0111402</v>
      </c>
      <c r="M216" s="70" t="s">
        <v>9827</v>
      </c>
      <c r="N216" s="59" t="s">
        <v>8055</v>
      </c>
      <c r="O216" s="59" t="str">
        <f>N216</f>
        <v>0111402</v>
      </c>
      <c r="P216" s="59" t="s">
        <v>10202</v>
      </c>
      <c r="Q216" s="70" t="s">
        <v>10203</v>
      </c>
      <c r="R216" s="70" t="s">
        <v>10208</v>
      </c>
      <c r="S216" s="70" t="s">
        <v>10919</v>
      </c>
      <c r="T216" s="70" t="s">
        <v>10213</v>
      </c>
      <c r="U216" s="70" t="s">
        <v>9933</v>
      </c>
      <c r="V216" s="70" t="s">
        <v>9921</v>
      </c>
      <c r="W216" s="70" t="s">
        <v>10214</v>
      </c>
      <c r="X216" s="171">
        <v>45904</v>
      </c>
      <c r="Y216" s="70" t="s">
        <v>1171</v>
      </c>
      <c r="Z216" s="70" t="s">
        <v>163</v>
      </c>
      <c r="AA216" s="82" t="s">
        <v>1162</v>
      </c>
      <c r="AB216" s="70" t="s">
        <v>1171</v>
      </c>
      <c r="AC216" s="70" t="s">
        <v>10816</v>
      </c>
      <c r="AD216" s="70" t="s">
        <v>3221</v>
      </c>
      <c r="AE216" s="70" t="s">
        <v>10215</v>
      </c>
      <c r="AF216" s="70" t="s">
        <v>9944</v>
      </c>
      <c r="AG216" s="70">
        <v>1</v>
      </c>
      <c r="AH216" s="108" t="s">
        <v>6293</v>
      </c>
    </row>
    <row r="217" spans="1:34" ht="14.4" customHeight="1" x14ac:dyDescent="0.3">
      <c r="A217" s="59" t="str">
        <f t="shared" si="51"/>
        <v>MUX01-FMCG-SPO-00</v>
      </c>
      <c r="B217" s="70" t="s">
        <v>1171</v>
      </c>
      <c r="C217" s="70" t="s">
        <v>10013</v>
      </c>
      <c r="D217" s="70" t="s">
        <v>1805</v>
      </c>
      <c r="E217" s="70" t="s">
        <v>9828</v>
      </c>
      <c r="F217" s="70" t="s">
        <v>9875</v>
      </c>
      <c r="G217" s="70" t="s">
        <v>7456</v>
      </c>
      <c r="H217" s="70" t="s">
        <v>1806</v>
      </c>
      <c r="I217" s="70" t="s">
        <v>10165</v>
      </c>
      <c r="J217" s="59" t="s">
        <v>6366</v>
      </c>
      <c r="K217" s="121" t="s">
        <v>9837</v>
      </c>
      <c r="L217" s="82" t="str">
        <f t="shared" si="50"/>
        <v>0116009</v>
      </c>
      <c r="M217" s="70" t="s">
        <v>9827</v>
      </c>
      <c r="N217" s="59" t="s">
        <v>2529</v>
      </c>
      <c r="O217" s="59" t="str">
        <f t="shared" si="56"/>
        <v>0116009</v>
      </c>
      <c r="P217" s="59" t="s">
        <v>5238</v>
      </c>
      <c r="Q217" s="70" t="s">
        <v>3398</v>
      </c>
      <c r="R217" s="70" t="s">
        <v>9958</v>
      </c>
      <c r="S217" s="70" t="s">
        <v>10920</v>
      </c>
      <c r="T217" s="70" t="s">
        <v>9944</v>
      </c>
      <c r="U217" s="70" t="s">
        <v>9935</v>
      </c>
      <c r="V217" s="70" t="s">
        <v>9935</v>
      </c>
      <c r="W217" s="70" t="s">
        <v>9935</v>
      </c>
      <c r="X217" s="70" t="s">
        <v>9935</v>
      </c>
      <c r="Y217" s="70" t="s">
        <v>1171</v>
      </c>
      <c r="Z217" s="70" t="s">
        <v>163</v>
      </c>
      <c r="AA217" s="82" t="s">
        <v>1162</v>
      </c>
      <c r="AB217" s="70" t="s">
        <v>1171</v>
      </c>
      <c r="AC217" s="70" t="s">
        <v>10816</v>
      </c>
      <c r="AD217" s="70" t="s">
        <v>3221</v>
      </c>
      <c r="AE217" s="70" t="s">
        <v>10215</v>
      </c>
      <c r="AF217" s="70" t="s">
        <v>9944</v>
      </c>
      <c r="AG217" s="70">
        <v>0</v>
      </c>
      <c r="AH217" s="108" t="s">
        <v>5606</v>
      </c>
    </row>
    <row r="218" spans="1:34" ht="14.4" customHeight="1" x14ac:dyDescent="0.3">
      <c r="A218" s="59" t="str">
        <f t="shared" si="51"/>
        <v>MUX01-FMCG-ASM-01</v>
      </c>
      <c r="B218" s="70" t="s">
        <v>1171</v>
      </c>
      <c r="C218" s="70" t="s">
        <v>10013</v>
      </c>
      <c r="D218" s="70" t="s">
        <v>1805</v>
      </c>
      <c r="E218" s="70" t="s">
        <v>9828</v>
      </c>
      <c r="F218" s="70" t="s">
        <v>9875</v>
      </c>
      <c r="G218" s="70" t="s">
        <v>7456</v>
      </c>
      <c r="H218" s="70" t="s">
        <v>1806</v>
      </c>
      <c r="I218" s="70" t="s">
        <v>10165</v>
      </c>
      <c r="J218" s="59" t="s">
        <v>6366</v>
      </c>
      <c r="K218" s="121" t="s">
        <v>9837</v>
      </c>
      <c r="L218" s="82" t="str">
        <f t="shared" si="50"/>
        <v>01160</v>
      </c>
      <c r="M218" s="70" t="s">
        <v>9827</v>
      </c>
      <c r="N218" s="59" t="s">
        <v>2746</v>
      </c>
      <c r="O218" s="59" t="str">
        <f>N217</f>
        <v>0116009</v>
      </c>
      <c r="P218" s="59" t="s">
        <v>8220</v>
      </c>
      <c r="Q218" s="70" t="s">
        <v>3221</v>
      </c>
      <c r="R218" s="70" t="s">
        <v>10215</v>
      </c>
      <c r="S218" s="70" t="s">
        <v>10215</v>
      </c>
      <c r="T218" s="70" t="s">
        <v>9944</v>
      </c>
      <c r="U218" s="70" t="s">
        <v>9933</v>
      </c>
      <c r="V218" s="70" t="s">
        <v>9918</v>
      </c>
      <c r="W218" s="70" t="s">
        <v>10216</v>
      </c>
      <c r="X218" s="171">
        <v>45941</v>
      </c>
      <c r="Y218" s="70" t="s">
        <v>1219</v>
      </c>
      <c r="Z218" s="70" t="s">
        <v>1028</v>
      </c>
      <c r="AA218" s="82" t="s">
        <v>3414</v>
      </c>
      <c r="AB218" s="70" t="s">
        <v>1171</v>
      </c>
      <c r="AC218" s="70" t="s">
        <v>10816</v>
      </c>
      <c r="AD218" s="70" t="s">
        <v>7453</v>
      </c>
      <c r="AE218" s="70" t="s">
        <v>9943</v>
      </c>
      <c r="AF218" s="70" t="s">
        <v>9944</v>
      </c>
      <c r="AG218" s="70">
        <v>2</v>
      </c>
      <c r="AH218" s="108" t="s">
        <v>6294</v>
      </c>
    </row>
    <row r="219" spans="1:34" ht="14.4" customHeight="1" x14ac:dyDescent="0.3">
      <c r="A219" s="59" t="str">
        <f t="shared" si="51"/>
        <v>MUX02-FMCG01-SPO-01</v>
      </c>
      <c r="B219" s="70" t="s">
        <v>1170</v>
      </c>
      <c r="C219" s="70" t="s">
        <v>10014</v>
      </c>
      <c r="D219" s="70" t="s">
        <v>1805</v>
      </c>
      <c r="E219" s="70" t="s">
        <v>9828</v>
      </c>
      <c r="F219" s="70" t="s">
        <v>9875</v>
      </c>
      <c r="G219" s="70" t="s">
        <v>7456</v>
      </c>
      <c r="H219" s="70" t="s">
        <v>1911</v>
      </c>
      <c r="I219" s="70" t="s">
        <v>10166</v>
      </c>
      <c r="J219" s="59" t="s">
        <v>6371</v>
      </c>
      <c r="K219" s="121" t="s">
        <v>9837</v>
      </c>
      <c r="L219" s="82" t="str">
        <f t="shared" si="50"/>
        <v>0116005</v>
      </c>
      <c r="M219" s="70" t="s">
        <v>9827</v>
      </c>
      <c r="N219" s="59" t="s">
        <v>2526</v>
      </c>
      <c r="O219" s="59" t="str">
        <f t="shared" si="56"/>
        <v>0116005</v>
      </c>
      <c r="P219" s="59" t="s">
        <v>255</v>
      </c>
      <c r="Q219" s="70" t="s">
        <v>3224</v>
      </c>
      <c r="R219" s="70" t="s">
        <v>10219</v>
      </c>
      <c r="S219" s="70" t="s">
        <v>10921</v>
      </c>
      <c r="T219" s="70" t="s">
        <v>9944</v>
      </c>
      <c r="U219" s="70" t="s">
        <v>9933</v>
      </c>
      <c r="V219" s="70" t="s">
        <v>9921</v>
      </c>
      <c r="W219" s="70" t="s">
        <v>10220</v>
      </c>
      <c r="X219" s="171">
        <v>45973</v>
      </c>
      <c r="Y219" s="70" t="s">
        <v>1171</v>
      </c>
      <c r="Z219" s="70" t="s">
        <v>163</v>
      </c>
      <c r="AA219" s="82" t="s">
        <v>1162</v>
      </c>
      <c r="AB219" s="70" t="s">
        <v>1171</v>
      </c>
      <c r="AC219" s="70" t="s">
        <v>10816</v>
      </c>
      <c r="AD219" s="70" t="s">
        <v>3229</v>
      </c>
      <c r="AE219" s="70" t="s">
        <v>10227</v>
      </c>
      <c r="AF219" s="70" t="s">
        <v>9944</v>
      </c>
      <c r="AG219" s="70">
        <v>1</v>
      </c>
      <c r="AH219" s="108" t="s">
        <v>6293</v>
      </c>
    </row>
    <row r="220" spans="1:34" ht="14.4" customHeight="1" x14ac:dyDescent="0.3">
      <c r="A220" s="59" t="str">
        <f t="shared" si="51"/>
        <v>MUX02-FMCG01-SPO-02</v>
      </c>
      <c r="B220" s="70" t="s">
        <v>1170</v>
      </c>
      <c r="C220" s="70" t="s">
        <v>10014</v>
      </c>
      <c r="D220" s="70" t="s">
        <v>1805</v>
      </c>
      <c r="E220" s="70" t="s">
        <v>9828</v>
      </c>
      <c r="F220" s="70" t="s">
        <v>9875</v>
      </c>
      <c r="G220" s="70" t="s">
        <v>7456</v>
      </c>
      <c r="H220" s="70" t="s">
        <v>1911</v>
      </c>
      <c r="I220" s="70" t="s">
        <v>10166</v>
      </c>
      <c r="J220" s="59" t="s">
        <v>6371</v>
      </c>
      <c r="K220" s="121" t="s">
        <v>9837</v>
      </c>
      <c r="L220" s="82" t="str">
        <f t="shared" si="50"/>
        <v>0116004</v>
      </c>
      <c r="M220" s="70" t="s">
        <v>9827</v>
      </c>
      <c r="N220" s="59" t="s">
        <v>2525</v>
      </c>
      <c r="O220" s="59" t="str">
        <f t="shared" si="56"/>
        <v>0116004</v>
      </c>
      <c r="P220" s="59" t="s">
        <v>258</v>
      </c>
      <c r="Q220" s="70" t="s">
        <v>4727</v>
      </c>
      <c r="R220" s="70" t="s">
        <v>10221</v>
      </c>
      <c r="S220" s="70" t="s">
        <v>10922</v>
      </c>
      <c r="T220" s="70" t="s">
        <v>7497</v>
      </c>
      <c r="U220" s="70" t="s">
        <v>9933</v>
      </c>
      <c r="V220" s="70" t="s">
        <v>9921</v>
      </c>
      <c r="W220" s="70" t="s">
        <v>5241</v>
      </c>
      <c r="X220" s="171">
        <v>44602</v>
      </c>
      <c r="Y220" s="70" t="s">
        <v>1171</v>
      </c>
      <c r="Z220" s="70" t="s">
        <v>163</v>
      </c>
      <c r="AA220" s="82" t="s">
        <v>1162</v>
      </c>
      <c r="AB220" s="70" t="s">
        <v>1171</v>
      </c>
      <c r="AC220" s="70" t="s">
        <v>10816</v>
      </c>
      <c r="AD220" s="70" t="s">
        <v>3229</v>
      </c>
      <c r="AE220" s="70" t="s">
        <v>10227</v>
      </c>
      <c r="AF220" s="70" t="s">
        <v>9944</v>
      </c>
      <c r="AG220" s="70">
        <v>1</v>
      </c>
      <c r="AH220" s="108" t="s">
        <v>6293</v>
      </c>
    </row>
    <row r="221" spans="1:34" ht="14.4" customHeight="1" x14ac:dyDescent="0.3">
      <c r="A221" s="59" t="str">
        <f t="shared" si="51"/>
        <v>MUX02-FMCG02-SPO-01</v>
      </c>
      <c r="B221" s="70" t="s">
        <v>1195</v>
      </c>
      <c r="C221" s="70" t="s">
        <v>10034</v>
      </c>
      <c r="D221" s="70" t="s">
        <v>1805</v>
      </c>
      <c r="E221" s="70" t="s">
        <v>9828</v>
      </c>
      <c r="F221" s="70" t="s">
        <v>9875</v>
      </c>
      <c r="G221" s="70" t="s">
        <v>7456</v>
      </c>
      <c r="H221" s="70" t="s">
        <v>1911</v>
      </c>
      <c r="I221" s="70" t="s">
        <v>10166</v>
      </c>
      <c r="J221" s="59" t="s">
        <v>6371</v>
      </c>
      <c r="K221" s="121" t="s">
        <v>9837</v>
      </c>
      <c r="L221" s="82" t="str">
        <f t="shared" si="50"/>
        <v>0123001</v>
      </c>
      <c r="M221" s="70" t="s">
        <v>9827</v>
      </c>
      <c r="N221" s="59" t="s">
        <v>2684</v>
      </c>
      <c r="O221" s="59" t="str">
        <f t="shared" si="56"/>
        <v>0123001</v>
      </c>
      <c r="P221" s="59" t="s">
        <v>489</v>
      </c>
      <c r="Q221" s="70" t="s">
        <v>3226</v>
      </c>
      <c r="R221" s="70" t="s">
        <v>10222</v>
      </c>
      <c r="S221" s="70" t="s">
        <v>10923</v>
      </c>
      <c r="T221" s="70" t="s">
        <v>9944</v>
      </c>
      <c r="U221" s="70" t="s">
        <v>9933</v>
      </c>
      <c r="V221" s="70" t="s">
        <v>9921</v>
      </c>
      <c r="W221" s="70" t="s">
        <v>7512</v>
      </c>
      <c r="X221" s="171">
        <v>45342</v>
      </c>
      <c r="Y221" s="70" t="s">
        <v>1171</v>
      </c>
      <c r="Z221" s="70" t="s">
        <v>163</v>
      </c>
      <c r="AA221" s="82" t="s">
        <v>1162</v>
      </c>
      <c r="AB221" s="70" t="s">
        <v>1171</v>
      </c>
      <c r="AC221" s="70" t="s">
        <v>10816</v>
      </c>
      <c r="AD221" s="70" t="s">
        <v>3229</v>
      </c>
      <c r="AE221" s="70" t="s">
        <v>10227</v>
      </c>
      <c r="AF221" s="70" t="s">
        <v>9944</v>
      </c>
      <c r="AG221" s="70">
        <v>1</v>
      </c>
      <c r="AH221" s="108" t="s">
        <v>6293</v>
      </c>
    </row>
    <row r="222" spans="1:34" ht="14.4" customHeight="1" x14ac:dyDescent="0.3">
      <c r="A222" s="59" t="str">
        <f t="shared" ref="A222" si="57">Q222</f>
        <v>MUX02-FMCG02-SPO-02</v>
      </c>
      <c r="B222" s="70" t="s">
        <v>1195</v>
      </c>
      <c r="C222" s="70" t="s">
        <v>10034</v>
      </c>
      <c r="D222" s="70" t="s">
        <v>1805</v>
      </c>
      <c r="E222" s="70" t="s">
        <v>9828</v>
      </c>
      <c r="F222" s="70" t="s">
        <v>9875</v>
      </c>
      <c r="G222" s="70" t="s">
        <v>7456</v>
      </c>
      <c r="H222" s="70" t="s">
        <v>1911</v>
      </c>
      <c r="I222" s="70" t="s">
        <v>10166</v>
      </c>
      <c r="J222" s="59" t="s">
        <v>6371</v>
      </c>
      <c r="K222" s="121" t="s">
        <v>9837</v>
      </c>
      <c r="L222" s="82" t="str">
        <f t="shared" si="50"/>
        <v>0123004</v>
      </c>
      <c r="M222" s="70" t="s">
        <v>9827</v>
      </c>
      <c r="N222" s="59" t="s">
        <v>2570</v>
      </c>
      <c r="O222" s="59" t="str">
        <f t="shared" ref="O222" si="58">N222</f>
        <v>0123004</v>
      </c>
      <c r="P222" s="59" t="s">
        <v>492</v>
      </c>
      <c r="Q222" s="70" t="s">
        <v>3227</v>
      </c>
      <c r="R222" s="70" t="s">
        <v>10223</v>
      </c>
      <c r="S222" s="70" t="s">
        <v>10924</v>
      </c>
      <c r="T222" s="70" t="s">
        <v>7497</v>
      </c>
      <c r="U222" s="70" t="s">
        <v>9933</v>
      </c>
      <c r="V222" s="70" t="s">
        <v>9921</v>
      </c>
      <c r="W222" s="70" t="s">
        <v>3095</v>
      </c>
      <c r="X222" s="171">
        <v>44419</v>
      </c>
      <c r="Y222" s="70" t="s">
        <v>1171</v>
      </c>
      <c r="Z222" s="70" t="s">
        <v>163</v>
      </c>
      <c r="AA222" s="82" t="s">
        <v>1162</v>
      </c>
      <c r="AB222" s="70" t="s">
        <v>1171</v>
      </c>
      <c r="AC222" s="70" t="s">
        <v>10816</v>
      </c>
      <c r="AD222" s="70" t="s">
        <v>3229</v>
      </c>
      <c r="AE222" s="70" t="s">
        <v>10227</v>
      </c>
      <c r="AF222" s="70" t="s">
        <v>9944</v>
      </c>
      <c r="AG222" s="70">
        <v>1</v>
      </c>
      <c r="AH222" s="108" t="s">
        <v>6293</v>
      </c>
    </row>
    <row r="223" spans="1:34" ht="14.4" customHeight="1" x14ac:dyDescent="0.3">
      <c r="A223" s="59" t="str">
        <f t="shared" si="51"/>
        <v>MUX02-FMCG-SPO-01</v>
      </c>
      <c r="B223" s="70" t="s">
        <v>1171</v>
      </c>
      <c r="C223" s="70" t="s">
        <v>10013</v>
      </c>
      <c r="D223" s="70" t="s">
        <v>1805</v>
      </c>
      <c r="E223" s="70" t="s">
        <v>9828</v>
      </c>
      <c r="F223" s="70" t="s">
        <v>9875</v>
      </c>
      <c r="G223" s="70" t="s">
        <v>7456</v>
      </c>
      <c r="H223" s="70" t="s">
        <v>1911</v>
      </c>
      <c r="I223" s="70" t="s">
        <v>10166</v>
      </c>
      <c r="J223" s="59" t="s">
        <v>6371</v>
      </c>
      <c r="K223" s="121" t="s">
        <v>9837</v>
      </c>
      <c r="L223" s="82" t="str">
        <f t="shared" si="50"/>
        <v>0116002</v>
      </c>
      <c r="M223" s="70" t="s">
        <v>9827</v>
      </c>
      <c r="N223" s="59" t="s">
        <v>2523</v>
      </c>
      <c r="O223" s="59" t="str">
        <f t="shared" si="56"/>
        <v>0116002</v>
      </c>
      <c r="P223" s="59" t="s">
        <v>10217</v>
      </c>
      <c r="Q223" s="70" t="s">
        <v>10218</v>
      </c>
      <c r="R223" s="70" t="s">
        <v>10224</v>
      </c>
      <c r="S223" s="70" t="s">
        <v>10925</v>
      </c>
      <c r="T223" s="70" t="s">
        <v>10225</v>
      </c>
      <c r="U223" s="70" t="s">
        <v>9933</v>
      </c>
      <c r="V223" s="70" t="s">
        <v>9921</v>
      </c>
      <c r="W223" s="70" t="s">
        <v>10226</v>
      </c>
      <c r="X223" s="171">
        <v>45708</v>
      </c>
      <c r="Y223" s="70" t="s">
        <v>1171</v>
      </c>
      <c r="Z223" s="70" t="s">
        <v>163</v>
      </c>
      <c r="AA223" s="82" t="s">
        <v>1162</v>
      </c>
      <c r="AB223" s="70" t="s">
        <v>1171</v>
      </c>
      <c r="AC223" s="70" t="s">
        <v>10816</v>
      </c>
      <c r="AD223" s="70" t="s">
        <v>3229</v>
      </c>
      <c r="AE223" s="70" t="s">
        <v>10227</v>
      </c>
      <c r="AF223" s="70" t="s">
        <v>9944</v>
      </c>
      <c r="AG223" s="70">
        <v>1</v>
      </c>
      <c r="AH223" s="108" t="s">
        <v>6293</v>
      </c>
    </row>
    <row r="224" spans="1:34" ht="14.4" customHeight="1" x14ac:dyDescent="0.3">
      <c r="A224" s="59" t="str">
        <f t="shared" si="51"/>
        <v>MUX02-FMCG-SPO-00</v>
      </c>
      <c r="B224" s="70" t="s">
        <v>1171</v>
      </c>
      <c r="C224" s="70" t="s">
        <v>10013</v>
      </c>
      <c r="D224" s="70" t="s">
        <v>1805</v>
      </c>
      <c r="E224" s="70" t="s">
        <v>9828</v>
      </c>
      <c r="F224" s="70" t="s">
        <v>9875</v>
      </c>
      <c r="G224" s="70" t="s">
        <v>7456</v>
      </c>
      <c r="H224" s="70" t="s">
        <v>1911</v>
      </c>
      <c r="I224" s="70" t="s">
        <v>10166</v>
      </c>
      <c r="J224" s="59" t="s">
        <v>6371</v>
      </c>
      <c r="K224" s="121" t="s">
        <v>9837</v>
      </c>
      <c r="L224" s="82" t="str">
        <f t="shared" si="50"/>
        <v>0123009</v>
      </c>
      <c r="M224" s="70" t="s">
        <v>9827</v>
      </c>
      <c r="N224" s="59" t="s">
        <v>3426</v>
      </c>
      <c r="O224" s="59" t="str">
        <f t="shared" si="56"/>
        <v>0123009</v>
      </c>
      <c r="P224" s="59" t="s">
        <v>5238</v>
      </c>
      <c r="Q224" s="70" t="s">
        <v>3399</v>
      </c>
      <c r="R224" s="70" t="s">
        <v>9958</v>
      </c>
      <c r="S224" s="70" t="s">
        <v>10926</v>
      </c>
      <c r="T224" s="70" t="s">
        <v>9944</v>
      </c>
      <c r="U224" s="70" t="s">
        <v>9935</v>
      </c>
      <c r="V224" s="70" t="s">
        <v>9935</v>
      </c>
      <c r="W224" s="70" t="s">
        <v>9935</v>
      </c>
      <c r="X224" s="70" t="s">
        <v>9935</v>
      </c>
      <c r="Y224" s="70" t="s">
        <v>1171</v>
      </c>
      <c r="Z224" s="70" t="s">
        <v>163</v>
      </c>
      <c r="AA224" s="82" t="s">
        <v>1162</v>
      </c>
      <c r="AB224" s="70" t="s">
        <v>1171</v>
      </c>
      <c r="AC224" s="70" t="s">
        <v>10816</v>
      </c>
      <c r="AD224" s="70" t="s">
        <v>3229</v>
      </c>
      <c r="AE224" s="70" t="s">
        <v>10227</v>
      </c>
      <c r="AF224" s="70" t="s">
        <v>9944</v>
      </c>
      <c r="AG224" s="70">
        <v>0</v>
      </c>
      <c r="AH224" s="108" t="s">
        <v>5606</v>
      </c>
    </row>
    <row r="225" spans="1:34" ht="14.4" customHeight="1" x14ac:dyDescent="0.3">
      <c r="A225" s="59" t="str">
        <f t="shared" si="51"/>
        <v>MUX02-FMCG-ASM-01</v>
      </c>
      <c r="B225" s="70" t="s">
        <v>1171</v>
      </c>
      <c r="C225" s="70" t="s">
        <v>10013</v>
      </c>
      <c r="D225" s="70" t="s">
        <v>1805</v>
      </c>
      <c r="E225" s="70" t="s">
        <v>9828</v>
      </c>
      <c r="F225" s="70" t="s">
        <v>9875</v>
      </c>
      <c r="G225" s="70" t="s">
        <v>7456</v>
      </c>
      <c r="H225" s="70" t="s">
        <v>1911</v>
      </c>
      <c r="I225" s="70" t="s">
        <v>10166</v>
      </c>
      <c r="J225" s="59" t="s">
        <v>6371</v>
      </c>
      <c r="K225" s="121" t="s">
        <v>9837</v>
      </c>
      <c r="L225" s="82" t="str">
        <f t="shared" si="50"/>
        <v>01230</v>
      </c>
      <c r="M225" s="70" t="s">
        <v>9827</v>
      </c>
      <c r="N225" s="59" t="s">
        <v>2756</v>
      </c>
      <c r="O225" s="59" t="str">
        <f>N224</f>
        <v>0123009</v>
      </c>
      <c r="P225" s="59" t="s">
        <v>8224</v>
      </c>
      <c r="Q225" s="70" t="s">
        <v>3229</v>
      </c>
      <c r="R225" s="70" t="s">
        <v>10227</v>
      </c>
      <c r="S225" s="70" t="s">
        <v>10227</v>
      </c>
      <c r="T225" s="70" t="s">
        <v>9944</v>
      </c>
      <c r="U225" s="70" t="s">
        <v>9933</v>
      </c>
      <c r="V225" s="70" t="s">
        <v>9921</v>
      </c>
      <c r="W225" s="70" t="s">
        <v>10228</v>
      </c>
      <c r="X225" s="171">
        <v>45723</v>
      </c>
      <c r="Y225" s="70" t="s">
        <v>1219</v>
      </c>
      <c r="Z225" s="70" t="s">
        <v>1028</v>
      </c>
      <c r="AA225" s="82" t="s">
        <v>3414</v>
      </c>
      <c r="AB225" s="70" t="s">
        <v>1171</v>
      </c>
      <c r="AC225" s="70" t="s">
        <v>10816</v>
      </c>
      <c r="AD225" s="70" t="s">
        <v>7453</v>
      </c>
      <c r="AE225" s="70" t="s">
        <v>9943</v>
      </c>
      <c r="AF225" s="70" t="s">
        <v>9944</v>
      </c>
      <c r="AG225" s="70">
        <v>2</v>
      </c>
      <c r="AH225" s="108" t="s">
        <v>6294</v>
      </c>
    </row>
    <row r="226" spans="1:34" ht="14.4" customHeight="1" x14ac:dyDescent="0.3">
      <c r="A226" s="59" t="str">
        <f t="shared" ref="A226:A227" si="59">Q226</f>
        <v>MUX03-FMCG03-SPO-01</v>
      </c>
      <c r="B226" s="70" t="s">
        <v>2071</v>
      </c>
      <c r="C226" s="70" t="s">
        <v>10012</v>
      </c>
      <c r="D226" s="70" t="s">
        <v>1805</v>
      </c>
      <c r="E226" s="70" t="s">
        <v>9828</v>
      </c>
      <c r="F226" s="70" t="s">
        <v>9875</v>
      </c>
      <c r="G226" s="70" t="s">
        <v>7456</v>
      </c>
      <c r="H226" s="70" t="s">
        <v>7465</v>
      </c>
      <c r="I226" s="70" t="s">
        <v>10201</v>
      </c>
      <c r="J226" s="59" t="s">
        <v>7464</v>
      </c>
      <c r="K226" s="121" t="s">
        <v>9837</v>
      </c>
      <c r="L226" s="82" t="str">
        <f t="shared" si="50"/>
        <v>0116006</v>
      </c>
      <c r="M226" s="70" t="s">
        <v>9827</v>
      </c>
      <c r="N226" s="59" t="s">
        <v>2527</v>
      </c>
      <c r="O226" s="59" t="str">
        <f t="shared" ref="O226:O227" si="60">N226</f>
        <v>0116006</v>
      </c>
      <c r="P226" s="59" t="s">
        <v>10229</v>
      </c>
      <c r="Q226" s="70" t="s">
        <v>10236</v>
      </c>
      <c r="R226" s="70" t="s">
        <v>10240</v>
      </c>
      <c r="S226" s="70" t="s">
        <v>10927</v>
      </c>
      <c r="T226" s="70" t="s">
        <v>9944</v>
      </c>
      <c r="U226" s="70" t="s">
        <v>9933</v>
      </c>
      <c r="V226" s="70" t="s">
        <v>9938</v>
      </c>
      <c r="W226" s="70" t="s">
        <v>9938</v>
      </c>
      <c r="X226" s="171" t="s">
        <v>9939</v>
      </c>
      <c r="Y226" s="70" t="s">
        <v>1171</v>
      </c>
      <c r="Z226" s="70" t="s">
        <v>163</v>
      </c>
      <c r="AA226" s="82" t="s">
        <v>1162</v>
      </c>
      <c r="AB226" s="70" t="s">
        <v>1171</v>
      </c>
      <c r="AC226" s="70" t="s">
        <v>10816</v>
      </c>
      <c r="AD226" s="70" t="s">
        <v>10234</v>
      </c>
      <c r="AE226" s="70" t="s">
        <v>10247</v>
      </c>
      <c r="AF226" s="70" t="s">
        <v>7497</v>
      </c>
      <c r="AG226" s="70">
        <v>1</v>
      </c>
      <c r="AH226" s="108" t="s">
        <v>6293</v>
      </c>
    </row>
    <row r="227" spans="1:34" ht="14.4" customHeight="1" x14ac:dyDescent="0.3">
      <c r="A227" s="59" t="str">
        <f t="shared" si="59"/>
        <v>MUX03-FMCG03-SPO-02</v>
      </c>
      <c r="B227" s="70" t="s">
        <v>2071</v>
      </c>
      <c r="C227" s="70" t="s">
        <v>10012</v>
      </c>
      <c r="D227" s="70" t="s">
        <v>1805</v>
      </c>
      <c r="E227" s="70" t="s">
        <v>9828</v>
      </c>
      <c r="F227" s="70" t="s">
        <v>9875</v>
      </c>
      <c r="G227" s="70" t="s">
        <v>7456</v>
      </c>
      <c r="H227" s="70" t="s">
        <v>7465</v>
      </c>
      <c r="I227" s="70" t="s">
        <v>10201</v>
      </c>
      <c r="J227" s="59" t="s">
        <v>7464</v>
      </c>
      <c r="K227" s="121" t="s">
        <v>9837</v>
      </c>
      <c r="L227" s="82" t="str">
        <f t="shared" si="50"/>
        <v>0123003</v>
      </c>
      <c r="M227" s="70" t="s">
        <v>9827</v>
      </c>
      <c r="N227" s="59" t="s">
        <v>2569</v>
      </c>
      <c r="O227" s="59" t="str">
        <f t="shared" si="60"/>
        <v>0123003</v>
      </c>
      <c r="P227" s="59" t="s">
        <v>10230</v>
      </c>
      <c r="Q227" s="70" t="s">
        <v>10237</v>
      </c>
      <c r="R227" s="70" t="s">
        <v>10241</v>
      </c>
      <c r="S227" s="70" t="s">
        <v>10928</v>
      </c>
      <c r="T227" s="70" t="s">
        <v>9944</v>
      </c>
      <c r="U227" s="70" t="s">
        <v>9933</v>
      </c>
      <c r="V227" s="70" t="s">
        <v>9921</v>
      </c>
      <c r="W227" s="70" t="s">
        <v>10242</v>
      </c>
      <c r="X227" s="171">
        <v>45665</v>
      </c>
      <c r="Y227" s="70" t="s">
        <v>1171</v>
      </c>
      <c r="Z227" s="70" t="s">
        <v>163</v>
      </c>
      <c r="AA227" s="82" t="s">
        <v>1162</v>
      </c>
      <c r="AB227" s="70" t="s">
        <v>1171</v>
      </c>
      <c r="AC227" s="70" t="s">
        <v>10816</v>
      </c>
      <c r="AD227" s="70" t="s">
        <v>10234</v>
      </c>
      <c r="AE227" s="70" t="s">
        <v>10247</v>
      </c>
      <c r="AF227" s="70" t="s">
        <v>7497</v>
      </c>
      <c r="AG227" s="70">
        <v>1</v>
      </c>
      <c r="AH227" s="108" t="s">
        <v>6293</v>
      </c>
    </row>
    <row r="228" spans="1:34" ht="14.4" customHeight="1" x14ac:dyDescent="0.3">
      <c r="A228" s="59" t="str">
        <f>Q228</f>
        <v>MUX03-FMCG03-SPO-03</v>
      </c>
      <c r="B228" s="70" t="s">
        <v>2071</v>
      </c>
      <c r="C228" s="70" t="s">
        <v>10012</v>
      </c>
      <c r="D228" s="70" t="s">
        <v>1805</v>
      </c>
      <c r="E228" s="70" t="s">
        <v>9828</v>
      </c>
      <c r="F228" s="70" t="s">
        <v>9875</v>
      </c>
      <c r="G228" s="70" t="s">
        <v>7456</v>
      </c>
      <c r="H228" s="70" t="s">
        <v>7465</v>
      </c>
      <c r="I228" s="70" t="s">
        <v>10201</v>
      </c>
      <c r="J228" s="59" t="s">
        <v>7464</v>
      </c>
      <c r="K228" s="121" t="s">
        <v>9837</v>
      </c>
      <c r="L228" s="82" t="str">
        <f t="shared" si="50"/>
        <v>0110009</v>
      </c>
      <c r="M228" s="70" t="s">
        <v>9827</v>
      </c>
      <c r="N228" s="82" t="s">
        <v>8043</v>
      </c>
      <c r="O228" s="59" t="str">
        <f>N228</f>
        <v>0110009</v>
      </c>
      <c r="P228" s="59" t="s">
        <v>10231</v>
      </c>
      <c r="Q228" s="70" t="s">
        <v>10238</v>
      </c>
      <c r="R228" s="70" t="s">
        <v>10243</v>
      </c>
      <c r="S228" s="70" t="s">
        <v>10929</v>
      </c>
      <c r="T228" s="70" t="s">
        <v>10178</v>
      </c>
      <c r="U228" s="70" t="s">
        <v>9933</v>
      </c>
      <c r="V228" s="70" t="s">
        <v>9921</v>
      </c>
      <c r="W228" s="70" t="s">
        <v>10244</v>
      </c>
      <c r="X228" s="171">
        <v>45667</v>
      </c>
      <c r="Y228" s="70" t="s">
        <v>1171</v>
      </c>
      <c r="Z228" s="70" t="s">
        <v>163</v>
      </c>
      <c r="AA228" s="82" t="s">
        <v>1162</v>
      </c>
      <c r="AB228" s="70" t="s">
        <v>1171</v>
      </c>
      <c r="AC228" s="70" t="s">
        <v>10816</v>
      </c>
      <c r="AD228" s="70" t="s">
        <v>10234</v>
      </c>
      <c r="AE228" s="70" t="s">
        <v>10247</v>
      </c>
      <c r="AF228" s="70" t="s">
        <v>7497</v>
      </c>
      <c r="AG228" s="70">
        <v>1</v>
      </c>
      <c r="AH228" s="108" t="s">
        <v>6293</v>
      </c>
    </row>
    <row r="229" spans="1:34" ht="14.4" customHeight="1" x14ac:dyDescent="0.3">
      <c r="A229" s="59" t="str">
        <f t="shared" ref="A229" si="61">Q229</f>
        <v>MUX03-FMCG03-SPO-04</v>
      </c>
      <c r="B229" s="70" t="s">
        <v>2071</v>
      </c>
      <c r="C229" s="70" t="s">
        <v>10012</v>
      </c>
      <c r="D229" s="70" t="s">
        <v>1805</v>
      </c>
      <c r="E229" s="70" t="s">
        <v>9828</v>
      </c>
      <c r="F229" s="70" t="s">
        <v>9875</v>
      </c>
      <c r="G229" s="70" t="s">
        <v>7456</v>
      </c>
      <c r="H229" s="70" t="s">
        <v>7465</v>
      </c>
      <c r="I229" s="70" t="s">
        <v>10201</v>
      </c>
      <c r="J229" s="59" t="s">
        <v>7464</v>
      </c>
      <c r="K229" s="121" t="s">
        <v>9837</v>
      </c>
      <c r="L229" s="82" t="str">
        <f t="shared" si="50"/>
        <v>0110004</v>
      </c>
      <c r="M229" s="70" t="s">
        <v>9827</v>
      </c>
      <c r="N229" s="82" t="s">
        <v>2492</v>
      </c>
      <c r="O229" s="59" t="str">
        <f t="shared" ref="O229" si="62">N229</f>
        <v>0110004</v>
      </c>
      <c r="P229" s="59" t="s">
        <v>10232</v>
      </c>
      <c r="Q229" s="70" t="s">
        <v>10239</v>
      </c>
      <c r="R229" s="70" t="s">
        <v>10245</v>
      </c>
      <c r="S229" s="70" t="s">
        <v>10930</v>
      </c>
      <c r="T229" s="70" t="s">
        <v>10189</v>
      </c>
      <c r="U229" s="70" t="s">
        <v>9933</v>
      </c>
      <c r="V229" s="70" t="s">
        <v>9921</v>
      </c>
      <c r="W229" s="70" t="s">
        <v>10246</v>
      </c>
      <c r="X229" s="171">
        <v>46225</v>
      </c>
      <c r="Y229" s="70" t="s">
        <v>1171</v>
      </c>
      <c r="Z229" s="70" t="s">
        <v>163</v>
      </c>
      <c r="AA229" s="82" t="s">
        <v>1162</v>
      </c>
      <c r="AB229" s="70" t="s">
        <v>1171</v>
      </c>
      <c r="AC229" s="70" t="s">
        <v>10816</v>
      </c>
      <c r="AD229" s="70" t="s">
        <v>10234</v>
      </c>
      <c r="AE229" s="70" t="s">
        <v>10247</v>
      </c>
      <c r="AF229" s="70" t="s">
        <v>7497</v>
      </c>
      <c r="AG229" s="70">
        <v>1</v>
      </c>
      <c r="AH229" s="108" t="s">
        <v>6293</v>
      </c>
    </row>
    <row r="230" spans="1:34" ht="14.4" customHeight="1" x14ac:dyDescent="0.3">
      <c r="A230" s="59" t="str">
        <f t="shared" ref="A230:A231" si="63">Q230</f>
        <v>MUX03-FMCG-SPO-00</v>
      </c>
      <c r="B230" s="70" t="s">
        <v>1171</v>
      </c>
      <c r="C230" s="70" t="s">
        <v>10013</v>
      </c>
      <c r="D230" s="70" t="s">
        <v>1805</v>
      </c>
      <c r="E230" s="70" t="s">
        <v>9828</v>
      </c>
      <c r="F230" s="70" t="s">
        <v>9875</v>
      </c>
      <c r="G230" s="70" t="s">
        <v>7456</v>
      </c>
      <c r="H230" s="70" t="s">
        <v>7465</v>
      </c>
      <c r="I230" s="70" t="s">
        <v>10201</v>
      </c>
      <c r="J230" s="59" t="s">
        <v>7464</v>
      </c>
      <c r="K230" s="121" t="s">
        <v>9837</v>
      </c>
      <c r="L230" s="82" t="str">
        <f t="shared" si="50"/>
        <v>0125005</v>
      </c>
      <c r="M230" s="70" t="s">
        <v>9827</v>
      </c>
      <c r="N230" s="82" t="s">
        <v>2542</v>
      </c>
      <c r="O230" s="59" t="str">
        <f t="shared" ref="O230" si="64">N230</f>
        <v>0125005</v>
      </c>
      <c r="P230" s="59" t="s">
        <v>5238</v>
      </c>
      <c r="Q230" s="70" t="s">
        <v>10235</v>
      </c>
      <c r="R230" s="70" t="s">
        <v>9958</v>
      </c>
      <c r="S230" s="70" t="s">
        <v>10931</v>
      </c>
      <c r="T230" s="70" t="s">
        <v>7497</v>
      </c>
      <c r="U230" s="70" t="s">
        <v>9935</v>
      </c>
      <c r="V230" s="70" t="s">
        <v>9935</v>
      </c>
      <c r="W230" s="70" t="s">
        <v>9935</v>
      </c>
      <c r="X230" s="70" t="s">
        <v>9935</v>
      </c>
      <c r="Y230" s="70" t="s">
        <v>1171</v>
      </c>
      <c r="Z230" s="70" t="s">
        <v>163</v>
      </c>
      <c r="AA230" s="82" t="s">
        <v>1162</v>
      </c>
      <c r="AB230" s="70" t="s">
        <v>1171</v>
      </c>
      <c r="AC230" s="70" t="s">
        <v>10816</v>
      </c>
      <c r="AD230" s="70" t="s">
        <v>10234</v>
      </c>
      <c r="AE230" s="70" t="s">
        <v>10247</v>
      </c>
      <c r="AF230" s="70" t="s">
        <v>7497</v>
      </c>
      <c r="AG230" s="70">
        <v>0</v>
      </c>
      <c r="AH230" s="108" t="s">
        <v>5606</v>
      </c>
    </row>
    <row r="231" spans="1:34" ht="14.4" customHeight="1" x14ac:dyDescent="0.3">
      <c r="A231" s="59" t="str">
        <f t="shared" si="63"/>
        <v>MUX03-FMCG03-ASM-01</v>
      </c>
      <c r="B231" s="70" t="s">
        <v>2071</v>
      </c>
      <c r="C231" s="70" t="s">
        <v>10012</v>
      </c>
      <c r="D231" s="70" t="s">
        <v>1805</v>
      </c>
      <c r="E231" s="70" t="s">
        <v>9828</v>
      </c>
      <c r="F231" s="70" t="s">
        <v>9875</v>
      </c>
      <c r="G231" s="70" t="s">
        <v>7456</v>
      </c>
      <c r="H231" s="70" t="s">
        <v>7465</v>
      </c>
      <c r="I231" s="70" t="s">
        <v>10201</v>
      </c>
      <c r="J231" s="59" t="s">
        <v>7464</v>
      </c>
      <c r="K231" s="121" t="s">
        <v>9837</v>
      </c>
      <c r="L231" s="82" t="str">
        <f t="shared" si="50"/>
        <v>01250</v>
      </c>
      <c r="M231" s="70" t="s">
        <v>9827</v>
      </c>
      <c r="N231" s="59" t="s">
        <v>2749</v>
      </c>
      <c r="O231" s="59" t="str">
        <f>N230</f>
        <v>0125005</v>
      </c>
      <c r="P231" s="59" t="s">
        <v>10233</v>
      </c>
      <c r="Q231" s="70" t="s">
        <v>10234</v>
      </c>
      <c r="R231" s="70" t="s">
        <v>10247</v>
      </c>
      <c r="S231" s="70" t="s">
        <v>10247</v>
      </c>
      <c r="T231" s="70" t="s">
        <v>7497</v>
      </c>
      <c r="U231" s="70" t="s">
        <v>9933</v>
      </c>
      <c r="V231" s="70" t="s">
        <v>9918</v>
      </c>
      <c r="W231" s="70" t="s">
        <v>7502</v>
      </c>
      <c r="X231" s="171">
        <v>45139</v>
      </c>
      <c r="Y231" s="70" t="s">
        <v>1219</v>
      </c>
      <c r="Z231" s="70" t="s">
        <v>1028</v>
      </c>
      <c r="AA231" s="82" t="s">
        <v>3414</v>
      </c>
      <c r="AB231" s="70" t="s">
        <v>1171</v>
      </c>
      <c r="AC231" s="70" t="s">
        <v>10816</v>
      </c>
      <c r="AD231" s="70" t="s">
        <v>7453</v>
      </c>
      <c r="AE231" s="70" t="s">
        <v>9943</v>
      </c>
      <c r="AF231" s="70" t="s">
        <v>9944</v>
      </c>
      <c r="AG231" s="70">
        <v>2</v>
      </c>
      <c r="AH231" s="108" t="s">
        <v>6294</v>
      </c>
    </row>
    <row r="232" spans="1:34" ht="14.4" customHeight="1" x14ac:dyDescent="0.3">
      <c r="A232" s="59" t="str">
        <f>Q232</f>
        <v>STH-D-FMCG-CM-01</v>
      </c>
      <c r="B232" s="70" t="s">
        <v>1171</v>
      </c>
      <c r="C232" s="70" t="s">
        <v>10013</v>
      </c>
      <c r="D232" s="70" t="s">
        <v>1805</v>
      </c>
      <c r="E232" s="70" t="s">
        <v>9828</v>
      </c>
      <c r="F232" s="70" t="s">
        <v>9875</v>
      </c>
      <c r="G232" s="70" t="s">
        <v>7456</v>
      </c>
      <c r="H232" s="70" t="s">
        <v>9848</v>
      </c>
      <c r="I232" s="70" t="s">
        <v>9849</v>
      </c>
      <c r="J232" s="59" t="s">
        <v>9850</v>
      </c>
      <c r="K232" s="121" t="s">
        <v>9837</v>
      </c>
      <c r="L232" s="82" t="str">
        <f t="shared" si="50"/>
        <v>0444401</v>
      </c>
      <c r="M232" s="70" t="s">
        <v>9827</v>
      </c>
      <c r="N232" s="59" t="s">
        <v>5589</v>
      </c>
      <c r="O232" s="59" t="str">
        <f>N232</f>
        <v>0444401</v>
      </c>
      <c r="P232" s="59" t="s">
        <v>10167</v>
      </c>
      <c r="Q232" s="70" t="s">
        <v>10168</v>
      </c>
      <c r="R232" s="70" t="s">
        <v>10170</v>
      </c>
      <c r="S232" s="70" t="s">
        <v>10932</v>
      </c>
      <c r="T232" s="70" t="s">
        <v>10171</v>
      </c>
      <c r="U232" s="70" t="s">
        <v>10052</v>
      </c>
      <c r="V232" s="70" t="s">
        <v>9921</v>
      </c>
      <c r="W232" s="70" t="s">
        <v>5872</v>
      </c>
      <c r="X232" s="171">
        <v>44837</v>
      </c>
      <c r="Y232" s="70" t="s">
        <v>2072</v>
      </c>
      <c r="Z232" s="70" t="s">
        <v>5293</v>
      </c>
      <c r="AA232" s="82" t="s">
        <v>3414</v>
      </c>
      <c r="AB232" s="70" t="s">
        <v>1171</v>
      </c>
      <c r="AC232" s="70" t="s">
        <v>10816</v>
      </c>
      <c r="AD232" s="70" t="s">
        <v>7453</v>
      </c>
      <c r="AE232" s="70" t="s">
        <v>9943</v>
      </c>
      <c r="AF232" s="70" t="s">
        <v>9944</v>
      </c>
      <c r="AG232" s="70">
        <v>2</v>
      </c>
      <c r="AH232" s="108" t="s">
        <v>6294</v>
      </c>
    </row>
    <row r="233" spans="1:34" ht="14.4" customHeight="1" x14ac:dyDescent="0.3">
      <c r="A233" s="59" t="str">
        <f t="shared" si="51"/>
        <v>STH-D-FMCG01-TE-01</v>
      </c>
      <c r="B233" s="70" t="s">
        <v>1170</v>
      </c>
      <c r="C233" s="70" t="s">
        <v>10014</v>
      </c>
      <c r="D233" s="70" t="s">
        <v>1805</v>
      </c>
      <c r="E233" s="70" t="s">
        <v>9828</v>
      </c>
      <c r="F233" s="70" t="s">
        <v>9875</v>
      </c>
      <c r="G233" s="70" t="s">
        <v>7456</v>
      </c>
      <c r="H233" s="70" t="s">
        <v>9848</v>
      </c>
      <c r="I233" s="70" t="s">
        <v>9849</v>
      </c>
      <c r="J233" s="59" t="s">
        <v>9850</v>
      </c>
      <c r="K233" s="121" t="s">
        <v>9837</v>
      </c>
      <c r="L233" s="82" t="str">
        <f t="shared" si="50"/>
        <v>0444402</v>
      </c>
      <c r="M233" s="70" t="s">
        <v>9827</v>
      </c>
      <c r="N233" s="59" t="s">
        <v>8044</v>
      </c>
      <c r="O233" s="59" t="str">
        <f>N233</f>
        <v>0444402</v>
      </c>
      <c r="P233" s="59" t="s">
        <v>8143</v>
      </c>
      <c r="Q233" s="70" t="s">
        <v>10169</v>
      </c>
      <c r="R233" s="70" t="s">
        <v>10172</v>
      </c>
      <c r="S233" s="70" t="s">
        <v>10933</v>
      </c>
      <c r="T233" s="70" t="s">
        <v>10173</v>
      </c>
      <c r="U233" s="70" t="s">
        <v>9933</v>
      </c>
      <c r="V233" s="70" t="s">
        <v>9921</v>
      </c>
      <c r="W233" s="70" t="s">
        <v>10174</v>
      </c>
      <c r="X233" s="171">
        <v>45537</v>
      </c>
      <c r="Y233" s="70" t="s">
        <v>1809</v>
      </c>
      <c r="Z233" s="70" t="s">
        <v>8137</v>
      </c>
      <c r="AA233" s="82" t="s">
        <v>3414</v>
      </c>
      <c r="AB233" s="70" t="s">
        <v>1171</v>
      </c>
      <c r="AC233" s="70" t="s">
        <v>10816</v>
      </c>
      <c r="AD233" s="70" t="s">
        <v>7453</v>
      </c>
      <c r="AE233" s="70" t="s">
        <v>9943</v>
      </c>
      <c r="AF233" s="70" t="s">
        <v>9944</v>
      </c>
      <c r="AG233" s="70">
        <v>2</v>
      </c>
      <c r="AH233" s="108" t="s">
        <v>8142</v>
      </c>
    </row>
    <row r="234" spans="1:34" ht="14.4" customHeight="1" x14ac:dyDescent="0.3">
      <c r="A234" s="59" t="str">
        <f t="shared" si="51"/>
        <v>STH-D-FMCG-RSM-00</v>
      </c>
      <c r="B234" s="70" t="s">
        <v>1171</v>
      </c>
      <c r="C234" s="70" t="s">
        <v>10013</v>
      </c>
      <c r="D234" s="70" t="s">
        <v>1805</v>
      </c>
      <c r="E234" s="70" t="s">
        <v>9828</v>
      </c>
      <c r="F234" s="70" t="s">
        <v>9875</v>
      </c>
      <c r="G234" s="70" t="s">
        <v>7456</v>
      </c>
      <c r="H234" s="70" t="s">
        <v>9848</v>
      </c>
      <c r="I234" s="70" t="s">
        <v>9849</v>
      </c>
      <c r="J234" s="59" t="s">
        <v>9850</v>
      </c>
      <c r="K234" s="121" t="s">
        <v>9837</v>
      </c>
      <c r="L234" s="82" t="str">
        <f t="shared" si="50"/>
        <v>0130201</v>
      </c>
      <c r="M234" s="70" t="s">
        <v>9827</v>
      </c>
      <c r="N234" s="59" t="s">
        <v>6752</v>
      </c>
      <c r="O234" s="59" t="str">
        <f>N234</f>
        <v>0130201</v>
      </c>
      <c r="P234" s="70" t="s">
        <v>7454</v>
      </c>
      <c r="Q234" s="70" t="s">
        <v>7454</v>
      </c>
      <c r="R234" s="70" t="s">
        <v>9958</v>
      </c>
      <c r="S234" s="70" t="e">
        <v>#N/A</v>
      </c>
      <c r="T234" s="70" t="s">
        <v>9944</v>
      </c>
      <c r="U234" s="70" t="s">
        <v>9935</v>
      </c>
      <c r="V234" s="70" t="s">
        <v>9935</v>
      </c>
      <c r="W234" s="70" t="s">
        <v>9935</v>
      </c>
      <c r="X234" s="70" t="s">
        <v>9935</v>
      </c>
      <c r="Y234" s="70" t="s">
        <v>1806</v>
      </c>
      <c r="Z234" s="70" t="s">
        <v>1146</v>
      </c>
      <c r="AA234" s="82" t="s">
        <v>3414</v>
      </c>
      <c r="AB234" s="70" t="s">
        <v>1171</v>
      </c>
      <c r="AC234" s="70" t="s">
        <v>10816</v>
      </c>
      <c r="AD234" s="70" t="s">
        <v>7453</v>
      </c>
      <c r="AE234" s="70" t="s">
        <v>9943</v>
      </c>
      <c r="AF234" s="70" t="s">
        <v>9944</v>
      </c>
      <c r="AG234" s="81">
        <v>0</v>
      </c>
      <c r="AH234" s="108" t="s">
        <v>5606</v>
      </c>
    </row>
    <row r="235" spans="1:34" ht="14.4" customHeight="1" x14ac:dyDescent="0.3">
      <c r="A235" s="59" t="str">
        <f t="shared" si="51"/>
        <v>STH-D-FMCG-RSM-01</v>
      </c>
      <c r="B235" s="70" t="s">
        <v>1171</v>
      </c>
      <c r="C235" s="70" t="s">
        <v>10013</v>
      </c>
      <c r="D235" s="70" t="s">
        <v>1805</v>
      </c>
      <c r="E235" s="70" t="s">
        <v>9828</v>
      </c>
      <c r="F235" s="70" t="s">
        <v>9875</v>
      </c>
      <c r="G235" s="70" t="s">
        <v>7456</v>
      </c>
      <c r="H235" s="70" t="s">
        <v>9848</v>
      </c>
      <c r="I235" s="70" t="s">
        <v>9849</v>
      </c>
      <c r="J235" s="59" t="s">
        <v>9850</v>
      </c>
      <c r="K235" s="121" t="s">
        <v>9837</v>
      </c>
      <c r="L235" s="82" t="str">
        <f t="shared" si="50"/>
        <v>24</v>
      </c>
      <c r="M235" s="70" t="s">
        <v>9827</v>
      </c>
      <c r="N235" s="59" t="s">
        <v>8082</v>
      </c>
      <c r="O235" s="59" t="str">
        <f>N234</f>
        <v>0130201</v>
      </c>
      <c r="P235" s="59" t="s">
        <v>9899</v>
      </c>
      <c r="Q235" s="70" t="s">
        <v>7453</v>
      </c>
      <c r="R235" s="70" t="s">
        <v>9943</v>
      </c>
      <c r="S235" s="70" t="s">
        <v>281</v>
      </c>
      <c r="T235" s="70" t="s">
        <v>9944</v>
      </c>
      <c r="U235" s="70" t="s">
        <v>9933</v>
      </c>
      <c r="V235" s="70" t="s">
        <v>9918</v>
      </c>
      <c r="W235" s="70" t="s">
        <v>7469</v>
      </c>
      <c r="X235" s="171">
        <v>45139</v>
      </c>
      <c r="Y235" s="70" t="s">
        <v>1806</v>
      </c>
      <c r="Z235" s="70" t="s">
        <v>1146</v>
      </c>
      <c r="AA235" s="82" t="s">
        <v>2488</v>
      </c>
      <c r="AB235" s="70" t="s">
        <v>1171</v>
      </c>
      <c r="AC235" s="70" t="s">
        <v>10816</v>
      </c>
      <c r="AD235" s="70" t="s">
        <v>3280</v>
      </c>
      <c r="AE235" s="70" t="s">
        <v>9932</v>
      </c>
      <c r="AF235" s="70" t="s">
        <v>9916</v>
      </c>
      <c r="AG235" s="81">
        <v>3</v>
      </c>
      <c r="AH235" s="108" t="s">
        <v>6294</v>
      </c>
    </row>
    <row r="236" spans="1:34" ht="14.4" customHeight="1" x14ac:dyDescent="0.3">
      <c r="A236" s="59" t="str">
        <f t="shared" si="51"/>
        <v>LYH01-FMCG01-SPO-01</v>
      </c>
      <c r="B236" s="70" t="s">
        <v>1170</v>
      </c>
      <c r="C236" s="70" t="s">
        <v>10014</v>
      </c>
      <c r="D236" s="70" t="s">
        <v>1806</v>
      </c>
      <c r="E236" s="70" t="s">
        <v>9828</v>
      </c>
      <c r="F236" s="70" t="s">
        <v>9876</v>
      </c>
      <c r="G236" s="70" t="s">
        <v>8717</v>
      </c>
      <c r="H236" s="70" t="s">
        <v>7563</v>
      </c>
      <c r="I236" s="70" t="s">
        <v>10248</v>
      </c>
      <c r="J236" s="59" t="s">
        <v>7562</v>
      </c>
      <c r="K236" s="121" t="s">
        <v>9837</v>
      </c>
      <c r="L236" s="82" t="str">
        <f t="shared" si="50"/>
        <v>0111601</v>
      </c>
      <c r="M236" s="70" t="s">
        <v>9827</v>
      </c>
      <c r="N236" s="59" t="s">
        <v>8023</v>
      </c>
      <c r="O236" s="59" t="str">
        <f>N236</f>
        <v>0111601</v>
      </c>
      <c r="P236" s="59" t="s">
        <v>7546</v>
      </c>
      <c r="Q236" s="70" t="s">
        <v>7556</v>
      </c>
      <c r="R236" s="70" t="s">
        <v>266</v>
      </c>
      <c r="S236" s="70" t="s">
        <v>10934</v>
      </c>
      <c r="T236" s="70" t="s">
        <v>5429</v>
      </c>
      <c r="U236" s="70" t="s">
        <v>9933</v>
      </c>
      <c r="V236" s="70" t="s">
        <v>10191</v>
      </c>
      <c r="W236" s="70">
        <v>5053</v>
      </c>
      <c r="X236" s="171">
        <v>41753</v>
      </c>
      <c r="Y236" s="70" t="s">
        <v>1171</v>
      </c>
      <c r="Z236" s="70" t="s">
        <v>163</v>
      </c>
      <c r="AA236" s="82" t="s">
        <v>1162</v>
      </c>
      <c r="AB236" s="70" t="s">
        <v>1171</v>
      </c>
      <c r="AC236" s="70" t="s">
        <v>10816</v>
      </c>
      <c r="AD236" s="70" t="s">
        <v>7560</v>
      </c>
      <c r="AE236" s="70" t="s">
        <v>10264</v>
      </c>
      <c r="AF236" s="70" t="s">
        <v>5429</v>
      </c>
      <c r="AG236" s="70">
        <v>1</v>
      </c>
      <c r="AH236" s="108" t="s">
        <v>6293</v>
      </c>
    </row>
    <row r="237" spans="1:34" ht="14.4" customHeight="1" x14ac:dyDescent="0.3">
      <c r="A237" s="59" t="str">
        <f t="shared" si="51"/>
        <v>LYH01-FMCG01-SPO-02</v>
      </c>
      <c r="B237" s="70" t="s">
        <v>1170</v>
      </c>
      <c r="C237" s="70" t="s">
        <v>10014</v>
      </c>
      <c r="D237" s="70" t="s">
        <v>1806</v>
      </c>
      <c r="E237" s="70" t="s">
        <v>9828</v>
      </c>
      <c r="F237" s="70" t="s">
        <v>9876</v>
      </c>
      <c r="G237" s="70" t="s">
        <v>8717</v>
      </c>
      <c r="H237" s="70" t="s">
        <v>7563</v>
      </c>
      <c r="I237" s="70" t="s">
        <v>10248</v>
      </c>
      <c r="J237" s="59" t="s">
        <v>7562</v>
      </c>
      <c r="K237" s="121" t="s">
        <v>9837</v>
      </c>
      <c r="L237" s="82" t="str">
        <f t="shared" si="50"/>
        <v>0111602</v>
      </c>
      <c r="M237" s="70" t="s">
        <v>9827</v>
      </c>
      <c r="N237" s="59" t="s">
        <v>8024</v>
      </c>
      <c r="O237" s="59" t="str">
        <f>N237</f>
        <v>0111602</v>
      </c>
      <c r="P237" s="59" t="s">
        <v>7547</v>
      </c>
      <c r="Q237" s="70" t="s">
        <v>7557</v>
      </c>
      <c r="R237" s="70" t="s">
        <v>10259</v>
      </c>
      <c r="S237" s="70" t="s">
        <v>10935</v>
      </c>
      <c r="T237" s="70" t="s">
        <v>10260</v>
      </c>
      <c r="U237" s="70" t="s">
        <v>9933</v>
      </c>
      <c r="V237" s="70" t="s">
        <v>9921</v>
      </c>
      <c r="W237" s="70" t="s">
        <v>7554</v>
      </c>
      <c r="X237" s="171">
        <v>45500</v>
      </c>
      <c r="Y237" s="70" t="s">
        <v>1171</v>
      </c>
      <c r="Z237" s="70" t="s">
        <v>163</v>
      </c>
      <c r="AA237" s="82" t="s">
        <v>1162</v>
      </c>
      <c r="AB237" s="70" t="s">
        <v>1171</v>
      </c>
      <c r="AC237" s="70" t="s">
        <v>10816</v>
      </c>
      <c r="AD237" s="70" t="s">
        <v>7560</v>
      </c>
      <c r="AE237" s="70" t="s">
        <v>10264</v>
      </c>
      <c r="AF237" s="70" t="s">
        <v>5429</v>
      </c>
      <c r="AG237" s="70">
        <v>1</v>
      </c>
      <c r="AH237" s="108" t="s">
        <v>6293</v>
      </c>
    </row>
    <row r="238" spans="1:34" ht="14.4" customHeight="1" x14ac:dyDescent="0.3">
      <c r="A238" s="59" t="str">
        <f t="shared" si="51"/>
        <v>LYH01-FMCG02-SPO-01</v>
      </c>
      <c r="B238" s="70" t="s">
        <v>1195</v>
      </c>
      <c r="C238" s="70" t="s">
        <v>10034</v>
      </c>
      <c r="D238" s="70" t="s">
        <v>1806</v>
      </c>
      <c r="E238" s="70" t="s">
        <v>9828</v>
      </c>
      <c r="F238" s="70" t="s">
        <v>9876</v>
      </c>
      <c r="G238" s="70" t="s">
        <v>8717</v>
      </c>
      <c r="H238" s="70" t="s">
        <v>7563</v>
      </c>
      <c r="I238" s="70" t="s">
        <v>10248</v>
      </c>
      <c r="J238" s="59" t="s">
        <v>7562</v>
      </c>
      <c r="K238" s="121" t="s">
        <v>9837</v>
      </c>
      <c r="L238" s="82" t="str">
        <f t="shared" si="50"/>
        <v>0111603</v>
      </c>
      <c r="M238" s="70" t="s">
        <v>9827</v>
      </c>
      <c r="N238" s="59" t="s">
        <v>8025</v>
      </c>
      <c r="O238" s="59" t="str">
        <f>N238</f>
        <v>0111603</v>
      </c>
      <c r="P238" s="59" t="s">
        <v>7548</v>
      </c>
      <c r="Q238" s="70" t="s">
        <v>7558</v>
      </c>
      <c r="R238" s="70" t="s">
        <v>10261</v>
      </c>
      <c r="S238" s="70" t="s">
        <v>10936</v>
      </c>
      <c r="T238" s="70" t="s">
        <v>5429</v>
      </c>
      <c r="U238" s="70" t="s">
        <v>9933</v>
      </c>
      <c r="V238" s="70" t="s">
        <v>9921</v>
      </c>
      <c r="W238" s="70" t="s">
        <v>7555</v>
      </c>
      <c r="X238" s="171">
        <v>45494</v>
      </c>
      <c r="Y238" s="70" t="s">
        <v>1171</v>
      </c>
      <c r="Z238" s="70" t="s">
        <v>163</v>
      </c>
      <c r="AA238" s="82" t="s">
        <v>1162</v>
      </c>
      <c r="AB238" s="70" t="s">
        <v>1171</v>
      </c>
      <c r="AC238" s="70" t="s">
        <v>10816</v>
      </c>
      <c r="AD238" s="70" t="s">
        <v>7560</v>
      </c>
      <c r="AE238" s="70" t="s">
        <v>10264</v>
      </c>
      <c r="AF238" s="70" t="s">
        <v>5429</v>
      </c>
      <c r="AG238" s="70">
        <v>1</v>
      </c>
      <c r="AH238" s="108" t="s">
        <v>6293</v>
      </c>
    </row>
    <row r="239" spans="1:34" ht="14.4" customHeight="1" x14ac:dyDescent="0.3">
      <c r="A239" s="59" t="str">
        <f t="shared" si="51"/>
        <v>LYH01-FMCG02-SPO-02</v>
      </c>
      <c r="B239" s="70" t="s">
        <v>1195</v>
      </c>
      <c r="C239" s="70" t="s">
        <v>10034</v>
      </c>
      <c r="D239" s="70" t="s">
        <v>1806</v>
      </c>
      <c r="E239" s="70" t="s">
        <v>9828</v>
      </c>
      <c r="F239" s="70" t="s">
        <v>9876</v>
      </c>
      <c r="G239" s="70" t="s">
        <v>8717</v>
      </c>
      <c r="H239" s="70" t="s">
        <v>7563</v>
      </c>
      <c r="I239" s="70" t="s">
        <v>10248</v>
      </c>
      <c r="J239" s="59" t="s">
        <v>7562</v>
      </c>
      <c r="K239" s="121" t="s">
        <v>9837</v>
      </c>
      <c r="L239" s="82" t="str">
        <f t="shared" si="50"/>
        <v>0111604</v>
      </c>
      <c r="M239" s="70" t="s">
        <v>9827</v>
      </c>
      <c r="N239" s="59" t="s">
        <v>8026</v>
      </c>
      <c r="O239" s="59" t="str">
        <f>N239</f>
        <v>0111604</v>
      </c>
      <c r="P239" s="59" t="s">
        <v>7549</v>
      </c>
      <c r="Q239" s="70" t="s">
        <v>7565</v>
      </c>
      <c r="R239" s="70" t="s">
        <v>10262</v>
      </c>
      <c r="S239" s="70" t="s">
        <v>10937</v>
      </c>
      <c r="T239" s="70" t="s">
        <v>10260</v>
      </c>
      <c r="U239" s="70" t="s">
        <v>9933</v>
      </c>
      <c r="V239" s="70" t="s">
        <v>9921</v>
      </c>
      <c r="W239" s="70" t="s">
        <v>10263</v>
      </c>
      <c r="X239" s="171">
        <v>45500</v>
      </c>
      <c r="Y239" s="70" t="s">
        <v>1171</v>
      </c>
      <c r="Z239" s="70" t="s">
        <v>163</v>
      </c>
      <c r="AA239" s="82" t="s">
        <v>1162</v>
      </c>
      <c r="AB239" s="70" t="s">
        <v>1171</v>
      </c>
      <c r="AC239" s="70" t="s">
        <v>10816</v>
      </c>
      <c r="AD239" s="70" t="s">
        <v>7560</v>
      </c>
      <c r="AE239" s="70" t="s">
        <v>10264</v>
      </c>
      <c r="AF239" s="70" t="s">
        <v>5429</v>
      </c>
      <c r="AG239" s="70">
        <v>1</v>
      </c>
      <c r="AH239" s="108" t="s">
        <v>6293</v>
      </c>
    </row>
    <row r="240" spans="1:34" ht="14.4" customHeight="1" x14ac:dyDescent="0.3">
      <c r="A240" s="59" t="str">
        <f t="shared" si="51"/>
        <v>LYH01-FMCG-SPO-00</v>
      </c>
      <c r="B240" s="70" t="s">
        <v>1171</v>
      </c>
      <c r="C240" s="70" t="s">
        <v>10013</v>
      </c>
      <c r="D240" s="70" t="s">
        <v>1806</v>
      </c>
      <c r="E240" s="70" t="s">
        <v>9828</v>
      </c>
      <c r="F240" s="70" t="s">
        <v>9876</v>
      </c>
      <c r="G240" s="70" t="s">
        <v>8717</v>
      </c>
      <c r="H240" s="70" t="s">
        <v>7563</v>
      </c>
      <c r="I240" s="70" t="s">
        <v>10248</v>
      </c>
      <c r="J240" s="59" t="s">
        <v>7562</v>
      </c>
      <c r="K240" s="121" t="s">
        <v>9837</v>
      </c>
      <c r="L240" s="82" t="str">
        <f t="shared" si="50"/>
        <v>0111605</v>
      </c>
      <c r="M240" s="70" t="s">
        <v>9827</v>
      </c>
      <c r="N240" s="59" t="s">
        <v>8027</v>
      </c>
      <c r="O240" s="59" t="str">
        <f>N240</f>
        <v>0111605</v>
      </c>
      <c r="P240" s="59" t="s">
        <v>5238</v>
      </c>
      <c r="Q240" s="70" t="s">
        <v>7559</v>
      </c>
      <c r="R240" s="70" t="s">
        <v>9958</v>
      </c>
      <c r="S240" s="70" t="s">
        <v>10938</v>
      </c>
      <c r="T240" s="70" t="s">
        <v>5429</v>
      </c>
      <c r="U240" s="70" t="s">
        <v>9935</v>
      </c>
      <c r="V240" s="70" t="s">
        <v>9935</v>
      </c>
      <c r="W240" s="70" t="s">
        <v>9935</v>
      </c>
      <c r="X240" s="70" t="s">
        <v>9935</v>
      </c>
      <c r="Y240" s="70" t="s">
        <v>1171</v>
      </c>
      <c r="Z240" s="70" t="s">
        <v>163</v>
      </c>
      <c r="AA240" s="82" t="s">
        <v>1162</v>
      </c>
      <c r="AB240" s="70" t="s">
        <v>1171</v>
      </c>
      <c r="AC240" s="70" t="s">
        <v>10816</v>
      </c>
      <c r="AD240" s="70" t="s">
        <v>7560</v>
      </c>
      <c r="AE240" s="70" t="s">
        <v>10264</v>
      </c>
      <c r="AF240" s="70" t="s">
        <v>5429</v>
      </c>
      <c r="AG240" s="70">
        <v>0</v>
      </c>
      <c r="AH240" s="108" t="s">
        <v>5606</v>
      </c>
    </row>
    <row r="241" spans="1:34" ht="14.4" customHeight="1" x14ac:dyDescent="0.3">
      <c r="A241" s="59" t="str">
        <f t="shared" si="51"/>
        <v>LYH01-FMCG-ASM-01</v>
      </c>
      <c r="B241" s="70" t="s">
        <v>1171</v>
      </c>
      <c r="C241" s="70" t="s">
        <v>10013</v>
      </c>
      <c r="D241" s="70" t="s">
        <v>1806</v>
      </c>
      <c r="E241" s="70" t="s">
        <v>9828</v>
      </c>
      <c r="F241" s="70" t="s">
        <v>9876</v>
      </c>
      <c r="G241" s="70" t="s">
        <v>8717</v>
      </c>
      <c r="H241" s="70" t="s">
        <v>7563</v>
      </c>
      <c r="I241" s="70" t="s">
        <v>10248</v>
      </c>
      <c r="J241" s="59" t="s">
        <v>7562</v>
      </c>
      <c r="K241" s="121" t="s">
        <v>9837</v>
      </c>
      <c r="L241" s="82" t="str">
        <f t="shared" si="50"/>
        <v>01116</v>
      </c>
      <c r="M241" s="70" t="s">
        <v>9827</v>
      </c>
      <c r="N241" s="59" t="s">
        <v>8028</v>
      </c>
      <c r="O241" s="59" t="str">
        <f>N240</f>
        <v>0111605</v>
      </c>
      <c r="P241" s="59" t="s">
        <v>7806</v>
      </c>
      <c r="Q241" s="70" t="s">
        <v>7560</v>
      </c>
      <c r="R241" s="70" t="s">
        <v>10264</v>
      </c>
      <c r="S241" s="70" t="s">
        <v>10264</v>
      </c>
      <c r="T241" s="70" t="s">
        <v>5429</v>
      </c>
      <c r="U241" s="70" t="s">
        <v>9933</v>
      </c>
      <c r="V241" s="70" t="s">
        <v>9918</v>
      </c>
      <c r="W241" s="70" t="s">
        <v>10265</v>
      </c>
      <c r="X241" s="171">
        <v>45941</v>
      </c>
      <c r="Y241" s="70" t="s">
        <v>1219</v>
      </c>
      <c r="Z241" s="70" t="s">
        <v>1028</v>
      </c>
      <c r="AA241" s="82" t="s">
        <v>3414</v>
      </c>
      <c r="AB241" s="70" t="s">
        <v>1171</v>
      </c>
      <c r="AC241" s="70" t="s">
        <v>10816</v>
      </c>
      <c r="AD241" s="70" t="s">
        <v>8718</v>
      </c>
      <c r="AE241" s="70" t="s">
        <v>9945</v>
      </c>
      <c r="AF241" s="70" t="s">
        <v>9946</v>
      </c>
      <c r="AG241" s="70">
        <v>2</v>
      </c>
      <c r="AH241" s="108" t="s">
        <v>6294</v>
      </c>
    </row>
    <row r="242" spans="1:34" ht="14.4" customHeight="1" x14ac:dyDescent="0.3">
      <c r="A242" s="59" t="str">
        <f>Q242</f>
        <v>FSD01-FMCG01-SPO-01</v>
      </c>
      <c r="B242" s="70" t="s">
        <v>1170</v>
      </c>
      <c r="C242" s="70" t="s">
        <v>10014</v>
      </c>
      <c r="D242" s="70" t="s">
        <v>1806</v>
      </c>
      <c r="E242" s="70" t="s">
        <v>9828</v>
      </c>
      <c r="F242" s="70" t="s">
        <v>9876</v>
      </c>
      <c r="G242" s="70" t="s">
        <v>8717</v>
      </c>
      <c r="H242" s="70" t="s">
        <v>2075</v>
      </c>
      <c r="I242" s="70" t="s">
        <v>10249</v>
      </c>
      <c r="J242" s="59" t="s">
        <v>6357</v>
      </c>
      <c r="K242" s="121" t="s">
        <v>9837</v>
      </c>
      <c r="L242" s="82" t="str">
        <f t="shared" si="50"/>
        <v>0111003</v>
      </c>
      <c r="M242" s="70" t="s">
        <v>9827</v>
      </c>
      <c r="N242" s="59" t="s">
        <v>2497</v>
      </c>
      <c r="O242" s="59" t="str">
        <f>N242</f>
        <v>0111003</v>
      </c>
      <c r="P242" s="59" t="s">
        <v>270</v>
      </c>
      <c r="Q242" s="70" t="s">
        <v>3041</v>
      </c>
      <c r="R242" s="70" t="s">
        <v>10269</v>
      </c>
      <c r="S242" s="70" t="s">
        <v>10939</v>
      </c>
      <c r="T242" s="70" t="s">
        <v>9946</v>
      </c>
      <c r="U242" s="70" t="s">
        <v>9933</v>
      </c>
      <c r="V242" s="70" t="s">
        <v>9921</v>
      </c>
      <c r="W242" s="70" t="s">
        <v>7576</v>
      </c>
      <c r="X242" s="171">
        <v>45486</v>
      </c>
      <c r="Y242" s="70" t="s">
        <v>1171</v>
      </c>
      <c r="Z242" s="70" t="s">
        <v>163</v>
      </c>
      <c r="AA242" s="82" t="s">
        <v>1162</v>
      </c>
      <c r="AB242" s="70" t="s">
        <v>1171</v>
      </c>
      <c r="AC242" s="70" t="s">
        <v>10816</v>
      </c>
      <c r="AD242" s="70" t="s">
        <v>3105</v>
      </c>
      <c r="AE242" s="70" t="s">
        <v>10268</v>
      </c>
      <c r="AF242" s="70" t="s">
        <v>9946</v>
      </c>
      <c r="AG242" s="70">
        <v>1</v>
      </c>
      <c r="AH242" s="108" t="s">
        <v>6293</v>
      </c>
    </row>
    <row r="243" spans="1:34" ht="14.4" customHeight="1" x14ac:dyDescent="0.3">
      <c r="A243" s="59" t="str">
        <f>Q243</f>
        <v>FSD01-FMCG01-SPO-02</v>
      </c>
      <c r="B243" s="70" t="s">
        <v>1170</v>
      </c>
      <c r="C243" s="70" t="s">
        <v>10014</v>
      </c>
      <c r="D243" s="70" t="s">
        <v>1806</v>
      </c>
      <c r="E243" s="70" t="s">
        <v>9828</v>
      </c>
      <c r="F243" s="70" t="s">
        <v>9876</v>
      </c>
      <c r="G243" s="70" t="s">
        <v>8717</v>
      </c>
      <c r="H243" s="70" t="s">
        <v>2075</v>
      </c>
      <c r="I243" s="70" t="s">
        <v>10249</v>
      </c>
      <c r="J243" s="59" t="s">
        <v>6357</v>
      </c>
      <c r="K243" s="121" t="s">
        <v>9837</v>
      </c>
      <c r="L243" s="82" t="str">
        <f t="shared" si="50"/>
        <v>0111002</v>
      </c>
      <c r="M243" s="70" t="s">
        <v>9827</v>
      </c>
      <c r="N243" s="59" t="s">
        <v>2496</v>
      </c>
      <c r="O243" s="59" t="str">
        <f t="shared" ref="O243:O248" si="65">N243</f>
        <v>0111002</v>
      </c>
      <c r="P243" s="59" t="s">
        <v>275</v>
      </c>
      <c r="Q243" s="70" t="s">
        <v>3042</v>
      </c>
      <c r="R243" s="70" t="s">
        <v>10270</v>
      </c>
      <c r="S243" s="70" t="s">
        <v>10940</v>
      </c>
      <c r="T243" s="70" t="s">
        <v>9946</v>
      </c>
      <c r="U243" s="70" t="s">
        <v>9933</v>
      </c>
      <c r="V243" s="70" t="s">
        <v>9921</v>
      </c>
      <c r="W243" s="70" t="s">
        <v>10271</v>
      </c>
      <c r="X243" s="171">
        <v>46001</v>
      </c>
      <c r="Y243" s="70" t="s">
        <v>1171</v>
      </c>
      <c r="Z243" s="70" t="s">
        <v>163</v>
      </c>
      <c r="AA243" s="82" t="s">
        <v>1162</v>
      </c>
      <c r="AB243" s="70" t="s">
        <v>1171</v>
      </c>
      <c r="AC243" s="70" t="s">
        <v>10816</v>
      </c>
      <c r="AD243" s="70" t="s">
        <v>3105</v>
      </c>
      <c r="AE243" s="70" t="s">
        <v>10268</v>
      </c>
      <c r="AF243" s="70" t="s">
        <v>9946</v>
      </c>
      <c r="AG243" s="70">
        <v>1</v>
      </c>
      <c r="AH243" s="108" t="s">
        <v>6293</v>
      </c>
    </row>
    <row r="244" spans="1:34" ht="14.4" customHeight="1" x14ac:dyDescent="0.3">
      <c r="A244" s="59" t="str">
        <f t="shared" ref="A244:A245" si="66">Q244</f>
        <v>FSD01-FMCG02-SPO-01</v>
      </c>
      <c r="B244" s="70" t="s">
        <v>1195</v>
      </c>
      <c r="C244" s="70" t="s">
        <v>10034</v>
      </c>
      <c r="D244" s="70" t="s">
        <v>1806</v>
      </c>
      <c r="E244" s="70" t="s">
        <v>9828</v>
      </c>
      <c r="F244" s="70" t="s">
        <v>9876</v>
      </c>
      <c r="G244" s="70" t="s">
        <v>8717</v>
      </c>
      <c r="H244" s="70" t="s">
        <v>2075</v>
      </c>
      <c r="I244" s="70" t="s">
        <v>10249</v>
      </c>
      <c r="J244" s="59" t="s">
        <v>6357</v>
      </c>
      <c r="K244" s="121" t="s">
        <v>9837</v>
      </c>
      <c r="L244" s="82" t="str">
        <f t="shared" si="50"/>
        <v>0124001</v>
      </c>
      <c r="M244" s="70" t="s">
        <v>9827</v>
      </c>
      <c r="N244" s="59" t="s">
        <v>2543</v>
      </c>
      <c r="O244" s="59" t="str">
        <f t="shared" si="65"/>
        <v>0124001</v>
      </c>
      <c r="P244" s="59" t="s">
        <v>497</v>
      </c>
      <c r="Q244" s="70" t="s">
        <v>3045</v>
      </c>
      <c r="R244" s="70" t="s">
        <v>10272</v>
      </c>
      <c r="S244" s="70" t="s">
        <v>10941</v>
      </c>
      <c r="T244" s="70" t="s">
        <v>9946</v>
      </c>
      <c r="U244" s="70" t="s">
        <v>9933</v>
      </c>
      <c r="V244" s="70" t="s">
        <v>9921</v>
      </c>
      <c r="W244" s="70" t="s">
        <v>10273</v>
      </c>
      <c r="X244" s="171">
        <v>45965</v>
      </c>
      <c r="Y244" s="70" t="s">
        <v>1171</v>
      </c>
      <c r="Z244" s="70" t="s">
        <v>163</v>
      </c>
      <c r="AA244" s="82" t="s">
        <v>1162</v>
      </c>
      <c r="AB244" s="70" t="s">
        <v>1171</v>
      </c>
      <c r="AC244" s="70" t="s">
        <v>10816</v>
      </c>
      <c r="AD244" s="70" t="s">
        <v>3105</v>
      </c>
      <c r="AE244" s="70" t="s">
        <v>10268</v>
      </c>
      <c r="AF244" s="70" t="s">
        <v>9946</v>
      </c>
      <c r="AG244" s="70">
        <v>1</v>
      </c>
      <c r="AH244" s="108" t="s">
        <v>6293</v>
      </c>
    </row>
    <row r="245" spans="1:34" ht="14.4" customHeight="1" x14ac:dyDescent="0.3">
      <c r="A245" s="59" t="str">
        <f t="shared" si="66"/>
        <v>FSD01-FMCG02-SPO-02</v>
      </c>
      <c r="B245" s="70" t="s">
        <v>1195</v>
      </c>
      <c r="C245" s="70" t="s">
        <v>10034</v>
      </c>
      <c r="D245" s="70" t="s">
        <v>1806</v>
      </c>
      <c r="E245" s="70" t="s">
        <v>9828</v>
      </c>
      <c r="F245" s="70" t="s">
        <v>9876</v>
      </c>
      <c r="G245" s="70" t="s">
        <v>8717</v>
      </c>
      <c r="H245" s="70" t="s">
        <v>2075</v>
      </c>
      <c r="I245" s="70" t="s">
        <v>10249</v>
      </c>
      <c r="J245" s="59" t="s">
        <v>6357</v>
      </c>
      <c r="K245" s="121" t="s">
        <v>9837</v>
      </c>
      <c r="L245" s="82" t="str">
        <f t="shared" si="50"/>
        <v>0124004</v>
      </c>
      <c r="M245" s="70" t="s">
        <v>9827</v>
      </c>
      <c r="N245" s="59" t="s">
        <v>2546</v>
      </c>
      <c r="O245" s="59" t="str">
        <f t="shared" si="65"/>
        <v>0124004</v>
      </c>
      <c r="P245" s="59" t="s">
        <v>501</v>
      </c>
      <c r="Q245" s="70" t="s">
        <v>3046</v>
      </c>
      <c r="R245" s="70" t="s">
        <v>10274</v>
      </c>
      <c r="S245" s="70" t="s">
        <v>10942</v>
      </c>
      <c r="T245" s="70" t="s">
        <v>9946</v>
      </c>
      <c r="U245" s="70" t="s">
        <v>9933</v>
      </c>
      <c r="V245" s="70" t="s">
        <v>9921</v>
      </c>
      <c r="W245" s="70" t="s">
        <v>7579</v>
      </c>
      <c r="X245" s="171">
        <v>45437</v>
      </c>
      <c r="Y245" s="70" t="s">
        <v>1171</v>
      </c>
      <c r="Z245" s="70" t="s">
        <v>163</v>
      </c>
      <c r="AA245" s="82" t="s">
        <v>1162</v>
      </c>
      <c r="AB245" s="70" t="s">
        <v>1171</v>
      </c>
      <c r="AC245" s="70" t="s">
        <v>10816</v>
      </c>
      <c r="AD245" s="70" t="s">
        <v>3105</v>
      </c>
      <c r="AE245" s="70" t="s">
        <v>10268</v>
      </c>
      <c r="AF245" s="70" t="s">
        <v>9946</v>
      </c>
      <c r="AG245" s="70">
        <v>1</v>
      </c>
      <c r="AH245" s="108" t="s">
        <v>6293</v>
      </c>
    </row>
    <row r="246" spans="1:34" ht="14.4" customHeight="1" x14ac:dyDescent="0.3">
      <c r="A246" s="59" t="str">
        <f>Q246</f>
        <v>FSD01-FMCG-SPO-01</v>
      </c>
      <c r="B246" s="70" t="s">
        <v>1171</v>
      </c>
      <c r="C246" s="70" t="s">
        <v>10013</v>
      </c>
      <c r="D246" s="70" t="s">
        <v>1806</v>
      </c>
      <c r="E246" s="70" t="s">
        <v>9828</v>
      </c>
      <c r="F246" s="70" t="s">
        <v>9876</v>
      </c>
      <c r="G246" s="70" t="s">
        <v>8717</v>
      </c>
      <c r="H246" s="70" t="s">
        <v>2075</v>
      </c>
      <c r="I246" s="70" t="s">
        <v>10249</v>
      </c>
      <c r="J246" s="59" t="s">
        <v>6357</v>
      </c>
      <c r="K246" s="121" t="s">
        <v>9837</v>
      </c>
      <c r="L246" s="82" t="str">
        <f t="shared" si="50"/>
        <v>0111501</v>
      </c>
      <c r="M246" s="70" t="s">
        <v>9827</v>
      </c>
      <c r="N246" s="59" t="s">
        <v>8017</v>
      </c>
      <c r="O246" s="59" t="str">
        <f>N246</f>
        <v>0111501</v>
      </c>
      <c r="P246" s="59" t="s">
        <v>10266</v>
      </c>
      <c r="Q246" s="70" t="s">
        <v>10280</v>
      </c>
      <c r="R246" s="70" t="s">
        <v>10275</v>
      </c>
      <c r="S246" s="70" t="s">
        <v>10943</v>
      </c>
      <c r="T246" s="70" t="s">
        <v>10276</v>
      </c>
      <c r="U246" s="70" t="s">
        <v>9933</v>
      </c>
      <c r="V246" s="70" t="s">
        <v>9921</v>
      </c>
      <c r="W246" s="70" t="s">
        <v>10277</v>
      </c>
      <c r="X246" s="171">
        <v>46175</v>
      </c>
      <c r="Y246" s="70" t="s">
        <v>1171</v>
      </c>
      <c r="Z246" s="70" t="s">
        <v>163</v>
      </c>
      <c r="AA246" s="82" t="s">
        <v>1162</v>
      </c>
      <c r="AB246" s="70" t="s">
        <v>1171</v>
      </c>
      <c r="AC246" s="70" t="s">
        <v>10816</v>
      </c>
      <c r="AD246" s="70" t="s">
        <v>3105</v>
      </c>
      <c r="AE246" s="70" t="s">
        <v>10268</v>
      </c>
      <c r="AF246" s="70" t="s">
        <v>9946</v>
      </c>
      <c r="AG246" s="70">
        <v>1</v>
      </c>
      <c r="AH246" s="108" t="s">
        <v>6293</v>
      </c>
    </row>
    <row r="247" spans="1:34" ht="14.4" customHeight="1" x14ac:dyDescent="0.3">
      <c r="A247" s="59" t="str">
        <f>Q247</f>
        <v>FSD01-FMCG-SPO-02</v>
      </c>
      <c r="B247" s="70" t="s">
        <v>1171</v>
      </c>
      <c r="C247" s="70" t="s">
        <v>10013</v>
      </c>
      <c r="D247" s="70" t="s">
        <v>1806</v>
      </c>
      <c r="E247" s="70" t="s">
        <v>9828</v>
      </c>
      <c r="F247" s="70" t="s">
        <v>9876</v>
      </c>
      <c r="G247" s="70" t="s">
        <v>8717</v>
      </c>
      <c r="H247" s="70" t="s">
        <v>2075</v>
      </c>
      <c r="I247" s="70" t="s">
        <v>10249</v>
      </c>
      <c r="J247" s="59" t="s">
        <v>6357</v>
      </c>
      <c r="K247" s="121" t="s">
        <v>9837</v>
      </c>
      <c r="L247" s="82" t="str">
        <f t="shared" si="50"/>
        <v>0111007</v>
      </c>
      <c r="M247" s="70" t="s">
        <v>9827</v>
      </c>
      <c r="N247" s="59" t="s">
        <v>2498</v>
      </c>
      <c r="O247" s="59" t="str">
        <f>N247</f>
        <v>0111007</v>
      </c>
      <c r="P247" s="59" t="s">
        <v>10267</v>
      </c>
      <c r="Q247" s="70" t="s">
        <v>10281</v>
      </c>
      <c r="R247" s="70" t="s">
        <v>10278</v>
      </c>
      <c r="S247" s="70" t="s">
        <v>10944</v>
      </c>
      <c r="T247" s="70" t="s">
        <v>10279</v>
      </c>
      <c r="U247" s="70" t="s">
        <v>9933</v>
      </c>
      <c r="V247" s="70" t="s">
        <v>9921</v>
      </c>
      <c r="W247" s="70" t="s">
        <v>7577</v>
      </c>
      <c r="X247" s="171">
        <v>45494</v>
      </c>
      <c r="Y247" s="70" t="s">
        <v>1171</v>
      </c>
      <c r="Z247" s="70" t="s">
        <v>163</v>
      </c>
      <c r="AA247" s="82" t="s">
        <v>1162</v>
      </c>
      <c r="AB247" s="70" t="s">
        <v>1171</v>
      </c>
      <c r="AC247" s="70" t="s">
        <v>10816</v>
      </c>
      <c r="AD247" s="70" t="s">
        <v>3105</v>
      </c>
      <c r="AE247" s="70" t="s">
        <v>10268</v>
      </c>
      <c r="AF247" s="70" t="s">
        <v>9946</v>
      </c>
      <c r="AG247" s="70">
        <v>1</v>
      </c>
      <c r="AH247" s="108" t="s">
        <v>6293</v>
      </c>
    </row>
    <row r="248" spans="1:34" ht="14.4" customHeight="1" x14ac:dyDescent="0.3">
      <c r="A248" s="59" t="str">
        <f t="shared" ref="A248:A263" si="67">Q248</f>
        <v>FSD01-FMCG-SPO-00</v>
      </c>
      <c r="B248" s="70" t="s">
        <v>1171</v>
      </c>
      <c r="C248" s="70" t="s">
        <v>10013</v>
      </c>
      <c r="D248" s="70" t="s">
        <v>1806</v>
      </c>
      <c r="E248" s="70" t="s">
        <v>9828</v>
      </c>
      <c r="F248" s="70" t="s">
        <v>9876</v>
      </c>
      <c r="G248" s="70" t="s">
        <v>8717</v>
      </c>
      <c r="H248" s="70" t="s">
        <v>2075</v>
      </c>
      <c r="I248" s="70" t="s">
        <v>10249</v>
      </c>
      <c r="J248" s="59" t="s">
        <v>6357</v>
      </c>
      <c r="K248" s="121" t="s">
        <v>9837</v>
      </c>
      <c r="L248" s="82" t="str">
        <f t="shared" si="50"/>
        <v>0111009</v>
      </c>
      <c r="M248" s="70" t="s">
        <v>9827</v>
      </c>
      <c r="N248" s="59" t="s">
        <v>2501</v>
      </c>
      <c r="O248" s="59" t="str">
        <f t="shared" si="65"/>
        <v>0111009</v>
      </c>
      <c r="P248" s="59" t="s">
        <v>5238</v>
      </c>
      <c r="Q248" s="70" t="s">
        <v>3386</v>
      </c>
      <c r="R248" s="70" t="s">
        <v>9958</v>
      </c>
      <c r="S248" s="70" t="s">
        <v>10945</v>
      </c>
      <c r="T248" s="70" t="s">
        <v>9946</v>
      </c>
      <c r="U248" s="70" t="s">
        <v>9935</v>
      </c>
      <c r="V248" s="70" t="s">
        <v>9935</v>
      </c>
      <c r="W248" s="70" t="s">
        <v>9935</v>
      </c>
      <c r="X248" s="70" t="s">
        <v>9935</v>
      </c>
      <c r="Y248" s="70" t="s">
        <v>1171</v>
      </c>
      <c r="Z248" s="70" t="s">
        <v>163</v>
      </c>
      <c r="AA248" s="82" t="s">
        <v>1162</v>
      </c>
      <c r="AB248" s="70" t="s">
        <v>1171</v>
      </c>
      <c r="AC248" s="70" t="s">
        <v>10816</v>
      </c>
      <c r="AD248" s="70" t="s">
        <v>3105</v>
      </c>
      <c r="AE248" s="70" t="s">
        <v>10268</v>
      </c>
      <c r="AF248" s="70" t="s">
        <v>9946</v>
      </c>
      <c r="AG248" s="70">
        <v>0</v>
      </c>
      <c r="AH248" s="108" t="s">
        <v>5606</v>
      </c>
    </row>
    <row r="249" spans="1:34" ht="14.4" customHeight="1" x14ac:dyDescent="0.3">
      <c r="A249" s="59" t="str">
        <f t="shared" si="67"/>
        <v>FSD01-FMCG-ASM-01</v>
      </c>
      <c r="B249" s="70" t="s">
        <v>1171</v>
      </c>
      <c r="C249" s="70" t="s">
        <v>10013</v>
      </c>
      <c r="D249" s="70" t="s">
        <v>1806</v>
      </c>
      <c r="E249" s="70" t="s">
        <v>9828</v>
      </c>
      <c r="F249" s="70" t="s">
        <v>9876</v>
      </c>
      <c r="G249" s="70" t="s">
        <v>8717</v>
      </c>
      <c r="H249" s="70" t="s">
        <v>2075</v>
      </c>
      <c r="I249" s="70" t="s">
        <v>10249</v>
      </c>
      <c r="J249" s="59" t="s">
        <v>6357</v>
      </c>
      <c r="K249" s="121" t="s">
        <v>9837</v>
      </c>
      <c r="L249" s="82" t="str">
        <f t="shared" si="50"/>
        <v>01110</v>
      </c>
      <c r="M249" s="70" t="s">
        <v>9827</v>
      </c>
      <c r="N249" s="59" t="s">
        <v>2742</v>
      </c>
      <c r="O249" s="59" t="str">
        <f>N248</f>
        <v>0111009</v>
      </c>
      <c r="P249" s="59" t="s">
        <v>8803</v>
      </c>
      <c r="Q249" s="70" t="s">
        <v>3105</v>
      </c>
      <c r="R249" s="70" t="s">
        <v>10268</v>
      </c>
      <c r="S249" s="70" t="s">
        <v>10268</v>
      </c>
      <c r="T249" s="70" t="s">
        <v>9946</v>
      </c>
      <c r="U249" s="70" t="s">
        <v>9933</v>
      </c>
      <c r="V249" s="70" t="s">
        <v>9918</v>
      </c>
      <c r="W249" s="70" t="s">
        <v>7582</v>
      </c>
      <c r="X249" s="171">
        <v>45139</v>
      </c>
      <c r="Y249" s="70" t="s">
        <v>1219</v>
      </c>
      <c r="Z249" s="70" t="s">
        <v>1028</v>
      </c>
      <c r="AA249" s="82" t="s">
        <v>3414</v>
      </c>
      <c r="AB249" s="70" t="s">
        <v>1171</v>
      </c>
      <c r="AC249" s="70" t="s">
        <v>10816</v>
      </c>
      <c r="AD249" s="70" t="s">
        <v>8718</v>
      </c>
      <c r="AE249" s="70" t="s">
        <v>9945</v>
      </c>
      <c r="AF249" s="70" t="s">
        <v>9946</v>
      </c>
      <c r="AG249" s="70">
        <v>2</v>
      </c>
      <c r="AH249" s="108" t="s">
        <v>6294</v>
      </c>
    </row>
    <row r="250" spans="1:34" ht="14.4" customHeight="1" x14ac:dyDescent="0.3">
      <c r="A250" s="59" t="str">
        <f>Q250</f>
        <v>FSD02-FMCG01-SPO-01</v>
      </c>
      <c r="B250" s="70" t="s">
        <v>1170</v>
      </c>
      <c r="C250" s="70" t="s">
        <v>10014</v>
      </c>
      <c r="D250" s="70" t="s">
        <v>1806</v>
      </c>
      <c r="E250" s="70" t="s">
        <v>9828</v>
      </c>
      <c r="F250" s="70" t="s">
        <v>9876</v>
      </c>
      <c r="G250" s="70" t="s">
        <v>8717</v>
      </c>
      <c r="H250" s="70" t="s">
        <v>1807</v>
      </c>
      <c r="I250" s="70" t="s">
        <v>10250</v>
      </c>
      <c r="J250" s="59" t="s">
        <v>6370</v>
      </c>
      <c r="K250" s="121" t="s">
        <v>9837</v>
      </c>
      <c r="L250" s="82" t="str">
        <f t="shared" si="50"/>
        <v>0111502</v>
      </c>
      <c r="M250" s="70" t="s">
        <v>9827</v>
      </c>
      <c r="N250" s="59" t="s">
        <v>8018</v>
      </c>
      <c r="O250" s="59" t="str">
        <f>N250</f>
        <v>0111502</v>
      </c>
      <c r="P250" s="59" t="s">
        <v>7519</v>
      </c>
      <c r="Q250" s="70" t="s">
        <v>3109</v>
      </c>
      <c r="R250" s="70" t="s">
        <v>10283</v>
      </c>
      <c r="S250" s="70" t="s">
        <v>10947</v>
      </c>
      <c r="T250" s="70" t="s">
        <v>10284</v>
      </c>
      <c r="U250" s="70" t="s">
        <v>9933</v>
      </c>
      <c r="V250" s="70" t="s">
        <v>9921</v>
      </c>
      <c r="W250" s="70" t="s">
        <v>10285</v>
      </c>
      <c r="X250" s="171">
        <v>45561</v>
      </c>
      <c r="Y250" s="70" t="s">
        <v>1171</v>
      </c>
      <c r="Z250" s="70" t="s">
        <v>163</v>
      </c>
      <c r="AA250" s="82" t="s">
        <v>1162</v>
      </c>
      <c r="AB250" s="70" t="s">
        <v>1171</v>
      </c>
      <c r="AC250" s="70" t="s">
        <v>10816</v>
      </c>
      <c r="AD250" s="70" t="s">
        <v>3117</v>
      </c>
      <c r="AE250" s="70" t="s">
        <v>10282</v>
      </c>
      <c r="AF250" s="70" t="s">
        <v>9946</v>
      </c>
      <c r="AG250" s="70">
        <v>1</v>
      </c>
      <c r="AH250" s="108" t="s">
        <v>6293</v>
      </c>
    </row>
    <row r="251" spans="1:34" ht="14.4" customHeight="1" x14ac:dyDescent="0.3">
      <c r="A251" s="59" t="str">
        <f>Q251</f>
        <v>FSD02-FMCG01-SPO-02</v>
      </c>
      <c r="B251" s="70" t="s">
        <v>1170</v>
      </c>
      <c r="C251" s="70" t="s">
        <v>10014</v>
      </c>
      <c r="D251" s="70" t="s">
        <v>1806</v>
      </c>
      <c r="E251" s="70" t="s">
        <v>9828</v>
      </c>
      <c r="F251" s="70" t="s">
        <v>9876</v>
      </c>
      <c r="G251" s="70" t="s">
        <v>8717</v>
      </c>
      <c r="H251" s="70" t="s">
        <v>1807</v>
      </c>
      <c r="I251" s="70" t="s">
        <v>10250</v>
      </c>
      <c r="J251" s="59" t="s">
        <v>6370</v>
      </c>
      <c r="K251" s="121" t="s">
        <v>9837</v>
      </c>
      <c r="L251" s="82" t="str">
        <f t="shared" si="50"/>
        <v>0111005</v>
      </c>
      <c r="M251" s="70" t="s">
        <v>9827</v>
      </c>
      <c r="N251" s="59" t="s">
        <v>2499</v>
      </c>
      <c r="O251" s="59" t="str">
        <f>N251</f>
        <v>0111005</v>
      </c>
      <c r="P251" s="59" t="s">
        <v>283</v>
      </c>
      <c r="Q251" s="70" t="s">
        <v>3107</v>
      </c>
      <c r="R251" s="70" t="s">
        <v>10286</v>
      </c>
      <c r="S251" s="70" t="s">
        <v>10948</v>
      </c>
      <c r="T251" s="70" t="s">
        <v>9946</v>
      </c>
      <c r="U251" s="70" t="s">
        <v>9933</v>
      </c>
      <c r="V251" s="70" t="s">
        <v>10191</v>
      </c>
      <c r="W251" s="70">
        <v>5076</v>
      </c>
      <c r="X251" s="171">
        <v>41852</v>
      </c>
      <c r="Y251" s="70" t="s">
        <v>1171</v>
      </c>
      <c r="Z251" s="70" t="s">
        <v>163</v>
      </c>
      <c r="AA251" s="82" t="s">
        <v>1162</v>
      </c>
      <c r="AB251" s="70" t="s">
        <v>1171</v>
      </c>
      <c r="AC251" s="70" t="s">
        <v>10816</v>
      </c>
      <c r="AD251" s="70" t="s">
        <v>3117</v>
      </c>
      <c r="AE251" s="70" t="s">
        <v>10282</v>
      </c>
      <c r="AF251" s="70" t="s">
        <v>9946</v>
      </c>
      <c r="AG251" s="70">
        <v>1</v>
      </c>
      <c r="AH251" s="108" t="s">
        <v>6293</v>
      </c>
    </row>
    <row r="252" spans="1:34" ht="14.4" customHeight="1" x14ac:dyDescent="0.3">
      <c r="A252" s="59" t="str">
        <f>Q252</f>
        <v>FSD02-FMCG02-SPO-01</v>
      </c>
      <c r="B252" s="70" t="s">
        <v>1195</v>
      </c>
      <c r="C252" s="70" t="s">
        <v>10034</v>
      </c>
      <c r="D252" s="70" t="s">
        <v>1806</v>
      </c>
      <c r="E252" s="70" t="s">
        <v>9828</v>
      </c>
      <c r="F252" s="70" t="s">
        <v>9876</v>
      </c>
      <c r="G252" s="70" t="s">
        <v>8717</v>
      </c>
      <c r="H252" s="70" t="s">
        <v>1807</v>
      </c>
      <c r="I252" s="70" t="s">
        <v>10250</v>
      </c>
      <c r="J252" s="59" t="s">
        <v>6370</v>
      </c>
      <c r="K252" s="121" t="s">
        <v>9837</v>
      </c>
      <c r="L252" s="82" t="str">
        <f t="shared" si="50"/>
        <v>0111504</v>
      </c>
      <c r="M252" s="70" t="s">
        <v>9827</v>
      </c>
      <c r="N252" s="59" t="s">
        <v>8020</v>
      </c>
      <c r="O252" s="59" t="str">
        <f>N252</f>
        <v>0111504</v>
      </c>
      <c r="P252" s="59" t="s">
        <v>7521</v>
      </c>
      <c r="Q252" s="70" t="s">
        <v>3112</v>
      </c>
      <c r="R252" s="70" t="s">
        <v>10287</v>
      </c>
      <c r="S252" s="70" t="s">
        <v>10949</v>
      </c>
      <c r="T252" s="70" t="s">
        <v>10284</v>
      </c>
      <c r="U252" s="70" t="s">
        <v>9933</v>
      </c>
      <c r="V252" s="70" t="s">
        <v>9921</v>
      </c>
      <c r="W252" s="70" t="s">
        <v>10288</v>
      </c>
      <c r="X252" s="171">
        <v>45561</v>
      </c>
      <c r="Y252" s="70" t="s">
        <v>1171</v>
      </c>
      <c r="Z252" s="70" t="s">
        <v>163</v>
      </c>
      <c r="AA252" s="82" t="s">
        <v>1162</v>
      </c>
      <c r="AB252" s="70" t="s">
        <v>1171</v>
      </c>
      <c r="AC252" s="70" t="s">
        <v>10816</v>
      </c>
      <c r="AD252" s="70" t="s">
        <v>3117</v>
      </c>
      <c r="AE252" s="70" t="s">
        <v>10282</v>
      </c>
      <c r="AF252" s="70" t="s">
        <v>9946</v>
      </c>
      <c r="AG252" s="70">
        <v>1</v>
      </c>
      <c r="AH252" s="108" t="s">
        <v>6293</v>
      </c>
    </row>
    <row r="253" spans="1:34" ht="14.4" customHeight="1" x14ac:dyDescent="0.3">
      <c r="A253" s="59" t="str">
        <f>Q253</f>
        <v>FSD02-FMCG02-SPO-02</v>
      </c>
      <c r="B253" s="70" t="s">
        <v>1195</v>
      </c>
      <c r="C253" s="70" t="s">
        <v>10034</v>
      </c>
      <c r="D253" s="70" t="s">
        <v>1806</v>
      </c>
      <c r="E253" s="70" t="s">
        <v>9828</v>
      </c>
      <c r="F253" s="70" t="s">
        <v>9876</v>
      </c>
      <c r="G253" s="70" t="s">
        <v>8717</v>
      </c>
      <c r="H253" s="70" t="s">
        <v>1807</v>
      </c>
      <c r="I253" s="70" t="s">
        <v>10250</v>
      </c>
      <c r="J253" s="59" t="s">
        <v>6370</v>
      </c>
      <c r="K253" s="121" t="s">
        <v>9837</v>
      </c>
      <c r="L253" s="82" t="str">
        <f t="shared" si="50"/>
        <v>0124002</v>
      </c>
      <c r="M253" s="70" t="s">
        <v>9827</v>
      </c>
      <c r="N253" s="59" t="s">
        <v>2544</v>
      </c>
      <c r="O253" s="59" t="str">
        <f>N253</f>
        <v>0124002</v>
      </c>
      <c r="P253" s="59" t="s">
        <v>508</v>
      </c>
      <c r="Q253" s="70" t="s">
        <v>3114</v>
      </c>
      <c r="R253" s="70" t="s">
        <v>10289</v>
      </c>
      <c r="S253" s="70" t="s">
        <v>10946</v>
      </c>
      <c r="T253" s="70" t="s">
        <v>9946</v>
      </c>
      <c r="U253" s="70" t="s">
        <v>9933</v>
      </c>
      <c r="V253" s="70" t="s">
        <v>9921</v>
      </c>
      <c r="W253" s="70" t="s">
        <v>5248</v>
      </c>
      <c r="X253" s="171">
        <v>44606</v>
      </c>
      <c r="Y253" s="70" t="s">
        <v>1171</v>
      </c>
      <c r="Z253" s="70" t="s">
        <v>163</v>
      </c>
      <c r="AA253" s="82" t="s">
        <v>1162</v>
      </c>
      <c r="AB253" s="70" t="s">
        <v>1171</v>
      </c>
      <c r="AC253" s="70" t="s">
        <v>10816</v>
      </c>
      <c r="AD253" s="70" t="s">
        <v>3117</v>
      </c>
      <c r="AE253" s="70" t="s">
        <v>10282</v>
      </c>
      <c r="AF253" s="70" t="s">
        <v>9946</v>
      </c>
      <c r="AG253" s="70">
        <v>1</v>
      </c>
      <c r="AH253" s="108" t="s">
        <v>6293</v>
      </c>
    </row>
    <row r="254" spans="1:34" ht="14.4" customHeight="1" x14ac:dyDescent="0.3">
      <c r="A254" s="59" t="str">
        <f t="shared" si="67"/>
        <v>FSD02-FMCG02-SPO-03</v>
      </c>
      <c r="B254" s="70" t="s">
        <v>1195</v>
      </c>
      <c r="C254" s="70" t="s">
        <v>10034</v>
      </c>
      <c r="D254" s="70" t="s">
        <v>1806</v>
      </c>
      <c r="E254" s="70" t="s">
        <v>9828</v>
      </c>
      <c r="F254" s="70" t="s">
        <v>9876</v>
      </c>
      <c r="G254" s="70" t="s">
        <v>8717</v>
      </c>
      <c r="H254" s="70" t="s">
        <v>1807</v>
      </c>
      <c r="I254" s="70" t="s">
        <v>10250</v>
      </c>
      <c r="J254" s="59" t="s">
        <v>6370</v>
      </c>
      <c r="K254" s="121" t="s">
        <v>9837</v>
      </c>
      <c r="L254" s="82" t="str">
        <f t="shared" si="50"/>
        <v>0124003</v>
      </c>
      <c r="M254" s="70" t="s">
        <v>9827</v>
      </c>
      <c r="N254" s="59" t="s">
        <v>2545</v>
      </c>
      <c r="O254" s="59" t="str">
        <f t="shared" ref="O254:O255" si="68">N254</f>
        <v>0124003</v>
      </c>
      <c r="P254" s="59" t="s">
        <v>510</v>
      </c>
      <c r="Q254" s="70" t="s">
        <v>3115</v>
      </c>
      <c r="R254" s="70" t="s">
        <v>10290</v>
      </c>
      <c r="S254" s="70" t="s">
        <v>10950</v>
      </c>
      <c r="T254" s="70" t="s">
        <v>9946</v>
      </c>
      <c r="U254" s="70" t="s">
        <v>9933</v>
      </c>
      <c r="V254" s="70" t="s">
        <v>9921</v>
      </c>
      <c r="W254" s="70" t="s">
        <v>7580</v>
      </c>
      <c r="X254" s="171">
        <v>45269</v>
      </c>
      <c r="Y254" s="70" t="s">
        <v>1171</v>
      </c>
      <c r="Z254" s="70" t="s">
        <v>163</v>
      </c>
      <c r="AA254" s="82" t="s">
        <v>1162</v>
      </c>
      <c r="AB254" s="70" t="s">
        <v>1171</v>
      </c>
      <c r="AC254" s="70" t="s">
        <v>10816</v>
      </c>
      <c r="AD254" s="70" t="s">
        <v>3117</v>
      </c>
      <c r="AE254" s="70" t="s">
        <v>10282</v>
      </c>
      <c r="AF254" s="70" t="s">
        <v>9946</v>
      </c>
      <c r="AG254" s="70">
        <v>1</v>
      </c>
      <c r="AH254" s="108" t="s">
        <v>6293</v>
      </c>
    </row>
    <row r="255" spans="1:34" ht="14.4" customHeight="1" x14ac:dyDescent="0.3">
      <c r="A255" s="59" t="str">
        <f t="shared" si="67"/>
        <v>FSD02-FMCG-SPO-00</v>
      </c>
      <c r="B255" s="70" t="s">
        <v>1171</v>
      </c>
      <c r="C255" s="70" t="s">
        <v>10013</v>
      </c>
      <c r="D255" s="70" t="s">
        <v>1806</v>
      </c>
      <c r="E255" s="70" t="s">
        <v>9828</v>
      </c>
      <c r="F255" s="70" t="s">
        <v>9876</v>
      </c>
      <c r="G255" s="70" t="s">
        <v>8717</v>
      </c>
      <c r="H255" s="70" t="s">
        <v>1807</v>
      </c>
      <c r="I255" s="70" t="s">
        <v>10250</v>
      </c>
      <c r="J255" s="59" t="s">
        <v>6370</v>
      </c>
      <c r="K255" s="121" t="s">
        <v>9837</v>
      </c>
      <c r="L255" s="82" t="str">
        <f t="shared" si="50"/>
        <v>0124006</v>
      </c>
      <c r="M255" s="70" t="s">
        <v>9827</v>
      </c>
      <c r="N255" s="59" t="s">
        <v>2549</v>
      </c>
      <c r="O255" s="59" t="str">
        <f t="shared" si="68"/>
        <v>0124006</v>
      </c>
      <c r="P255" s="59" t="s">
        <v>5238</v>
      </c>
      <c r="Q255" s="70" t="s">
        <v>3387</v>
      </c>
      <c r="R255" s="70" t="s">
        <v>9958</v>
      </c>
      <c r="S255" s="70" t="e">
        <v>#N/A</v>
      </c>
      <c r="T255" s="70" t="s">
        <v>9946</v>
      </c>
      <c r="U255" s="70" t="s">
        <v>9935</v>
      </c>
      <c r="V255" s="70" t="s">
        <v>9935</v>
      </c>
      <c r="W255" s="70" t="s">
        <v>9935</v>
      </c>
      <c r="X255" s="70" t="s">
        <v>9935</v>
      </c>
      <c r="Y255" s="70" t="s">
        <v>1171</v>
      </c>
      <c r="Z255" s="70" t="s">
        <v>163</v>
      </c>
      <c r="AA255" s="82" t="s">
        <v>1162</v>
      </c>
      <c r="AB255" s="70" t="s">
        <v>1171</v>
      </c>
      <c r="AC255" s="70" t="s">
        <v>10816</v>
      </c>
      <c r="AD255" s="70" t="s">
        <v>3117</v>
      </c>
      <c r="AE255" s="70" t="s">
        <v>10282</v>
      </c>
      <c r="AF255" s="70" t="s">
        <v>9946</v>
      </c>
      <c r="AG255" s="70">
        <v>0</v>
      </c>
      <c r="AH255" s="108" t="s">
        <v>5606</v>
      </c>
    </row>
    <row r="256" spans="1:34" ht="14.4" customHeight="1" x14ac:dyDescent="0.3">
      <c r="A256" s="59" t="str">
        <f t="shared" si="67"/>
        <v>FSD02-FMCG-ASM-01</v>
      </c>
      <c r="B256" s="70" t="s">
        <v>1171</v>
      </c>
      <c r="C256" s="70" t="s">
        <v>10013</v>
      </c>
      <c r="D256" s="70" t="s">
        <v>1806</v>
      </c>
      <c r="E256" s="70" t="s">
        <v>9828</v>
      </c>
      <c r="F256" s="70" t="s">
        <v>9876</v>
      </c>
      <c r="G256" s="70" t="s">
        <v>8717</v>
      </c>
      <c r="H256" s="70" t="s">
        <v>1807</v>
      </c>
      <c r="I256" s="70" t="s">
        <v>10250</v>
      </c>
      <c r="J256" s="59" t="s">
        <v>6370</v>
      </c>
      <c r="K256" s="121" t="s">
        <v>9837</v>
      </c>
      <c r="L256" s="82" t="str">
        <f t="shared" si="50"/>
        <v>01240</v>
      </c>
      <c r="M256" s="70" t="s">
        <v>9827</v>
      </c>
      <c r="N256" s="59" t="s">
        <v>2750</v>
      </c>
      <c r="O256" s="59" t="str">
        <f>N255</f>
        <v>0124006</v>
      </c>
      <c r="P256" s="59" t="s">
        <v>8804</v>
      </c>
      <c r="Q256" s="70" t="s">
        <v>3117</v>
      </c>
      <c r="R256" s="70" t="s">
        <v>10282</v>
      </c>
      <c r="S256" s="70" t="s">
        <v>10282</v>
      </c>
      <c r="T256" s="70" t="s">
        <v>9946</v>
      </c>
      <c r="U256" s="70" t="s">
        <v>9933</v>
      </c>
      <c r="V256" s="70" t="s">
        <v>9921</v>
      </c>
      <c r="W256" s="70" t="s">
        <v>732</v>
      </c>
      <c r="X256" s="171">
        <v>43754</v>
      </c>
      <c r="Y256" s="70" t="s">
        <v>1219</v>
      </c>
      <c r="Z256" s="70" t="s">
        <v>1028</v>
      </c>
      <c r="AA256" s="82" t="s">
        <v>3414</v>
      </c>
      <c r="AB256" s="70" t="s">
        <v>1171</v>
      </c>
      <c r="AC256" s="70" t="s">
        <v>10816</v>
      </c>
      <c r="AD256" s="70" t="s">
        <v>8718</v>
      </c>
      <c r="AE256" s="70" t="s">
        <v>9945</v>
      </c>
      <c r="AF256" s="70" t="s">
        <v>9946</v>
      </c>
      <c r="AG256" s="70">
        <v>2</v>
      </c>
      <c r="AH256" s="108" t="s">
        <v>6294</v>
      </c>
    </row>
    <row r="257" spans="1:34" ht="14.4" customHeight="1" x14ac:dyDescent="0.3">
      <c r="A257" s="59" t="str">
        <f t="shared" si="67"/>
        <v>FSD03-FMCG03-SPO-01</v>
      </c>
      <c r="B257" s="70" t="s">
        <v>2071</v>
      </c>
      <c r="C257" s="70" t="s">
        <v>10012</v>
      </c>
      <c r="D257" s="70" t="s">
        <v>1806</v>
      </c>
      <c r="E257" s="70" t="s">
        <v>9828</v>
      </c>
      <c r="F257" s="70" t="s">
        <v>9876</v>
      </c>
      <c r="G257" s="70" t="s">
        <v>8717</v>
      </c>
      <c r="H257" s="70" t="s">
        <v>7539</v>
      </c>
      <c r="I257" s="70" t="s">
        <v>10251</v>
      </c>
      <c r="J257" s="59" t="s">
        <v>7538</v>
      </c>
      <c r="K257" s="121" t="s">
        <v>9837</v>
      </c>
      <c r="L257" s="82" t="str">
        <f t="shared" si="50"/>
        <v>0111001</v>
      </c>
      <c r="M257" s="70" t="s">
        <v>9827</v>
      </c>
      <c r="N257" s="59" t="s">
        <v>2495</v>
      </c>
      <c r="O257" s="59" t="str">
        <f t="shared" ref="O257:O260" si="69">N257</f>
        <v>0111001</v>
      </c>
      <c r="P257" s="59" t="s">
        <v>10291</v>
      </c>
      <c r="Q257" s="70" t="s">
        <v>10296</v>
      </c>
      <c r="R257" s="70" t="s">
        <v>10301</v>
      </c>
      <c r="S257" s="70" t="s">
        <v>10951</v>
      </c>
      <c r="T257" s="70" t="s">
        <v>9946</v>
      </c>
      <c r="U257" s="70" t="s">
        <v>9933</v>
      </c>
      <c r="V257" s="70" t="s">
        <v>9921</v>
      </c>
      <c r="W257" s="70" t="s">
        <v>10302</v>
      </c>
      <c r="X257" s="171">
        <v>46043</v>
      </c>
      <c r="Y257" s="70" t="s">
        <v>1171</v>
      </c>
      <c r="Z257" s="70" t="s">
        <v>163</v>
      </c>
      <c r="AA257" s="82" t="s">
        <v>1162</v>
      </c>
      <c r="AB257" s="70" t="s">
        <v>1171</v>
      </c>
      <c r="AC257" s="70" t="s">
        <v>10816</v>
      </c>
      <c r="AD257" s="70" t="s">
        <v>10295</v>
      </c>
      <c r="AE257" s="70" t="s">
        <v>10299</v>
      </c>
      <c r="AF257" s="70" t="s">
        <v>9946</v>
      </c>
      <c r="AG257" s="70">
        <v>1</v>
      </c>
      <c r="AH257" s="108" t="s">
        <v>6293</v>
      </c>
    </row>
    <row r="258" spans="1:34" ht="14.4" customHeight="1" x14ac:dyDescent="0.3">
      <c r="A258" s="59" t="str">
        <f t="shared" si="67"/>
        <v>FSD03-FMCG03-SPO-02</v>
      </c>
      <c r="B258" s="70" t="s">
        <v>2071</v>
      </c>
      <c r="C258" s="70" t="s">
        <v>10012</v>
      </c>
      <c r="D258" s="70" t="s">
        <v>1806</v>
      </c>
      <c r="E258" s="70" t="s">
        <v>9828</v>
      </c>
      <c r="F258" s="70" t="s">
        <v>9876</v>
      </c>
      <c r="G258" s="70" t="s">
        <v>8717</v>
      </c>
      <c r="H258" s="70" t="s">
        <v>7539</v>
      </c>
      <c r="I258" s="70" t="s">
        <v>10251</v>
      </c>
      <c r="J258" s="59" t="s">
        <v>7538</v>
      </c>
      <c r="K258" s="121" t="s">
        <v>9837</v>
      </c>
      <c r="L258" s="82" t="str">
        <f t="shared" si="50"/>
        <v>0124007</v>
      </c>
      <c r="M258" s="70" t="s">
        <v>9827</v>
      </c>
      <c r="N258" s="59" t="s">
        <v>2548</v>
      </c>
      <c r="O258" s="59" t="str">
        <f t="shared" si="69"/>
        <v>0124007</v>
      </c>
      <c r="P258" s="59" t="s">
        <v>10292</v>
      </c>
      <c r="Q258" s="70" t="s">
        <v>10297</v>
      </c>
      <c r="R258" s="70" t="s">
        <v>10303</v>
      </c>
      <c r="S258" s="70" t="s">
        <v>10952</v>
      </c>
      <c r="T258" s="70" t="s">
        <v>9946</v>
      </c>
      <c r="U258" s="70" t="s">
        <v>9933</v>
      </c>
      <c r="V258" s="70" t="s">
        <v>9938</v>
      </c>
      <c r="W258" s="70" t="s">
        <v>9938</v>
      </c>
      <c r="X258" s="171" t="s">
        <v>9939</v>
      </c>
      <c r="Y258" s="70" t="s">
        <v>1171</v>
      </c>
      <c r="Z258" s="70" t="s">
        <v>163</v>
      </c>
      <c r="AA258" s="82" t="s">
        <v>1162</v>
      </c>
      <c r="AB258" s="70" t="s">
        <v>1171</v>
      </c>
      <c r="AC258" s="70" t="s">
        <v>10816</v>
      </c>
      <c r="AD258" s="70" t="s">
        <v>10295</v>
      </c>
      <c r="AE258" s="70" t="s">
        <v>10299</v>
      </c>
      <c r="AF258" s="70" t="s">
        <v>9946</v>
      </c>
      <c r="AG258" s="70">
        <v>1</v>
      </c>
      <c r="AH258" s="108" t="s">
        <v>6293</v>
      </c>
    </row>
    <row r="259" spans="1:34" ht="14.4" customHeight="1" x14ac:dyDescent="0.3">
      <c r="A259" s="59" t="str">
        <f t="shared" si="67"/>
        <v>FSD03-FMCG03-SPO-03</v>
      </c>
      <c r="B259" s="70" t="s">
        <v>2071</v>
      </c>
      <c r="C259" s="70" t="s">
        <v>10012</v>
      </c>
      <c r="D259" s="70" t="s">
        <v>1806</v>
      </c>
      <c r="E259" s="70" t="s">
        <v>9828</v>
      </c>
      <c r="F259" s="70" t="s">
        <v>9876</v>
      </c>
      <c r="G259" s="70" t="s">
        <v>8717</v>
      </c>
      <c r="H259" s="70" t="s">
        <v>7539</v>
      </c>
      <c r="I259" s="70" t="s">
        <v>10251</v>
      </c>
      <c r="J259" s="59" t="s">
        <v>7538</v>
      </c>
      <c r="K259" s="121" t="s">
        <v>9837</v>
      </c>
      <c r="L259" s="82" t="str">
        <f t="shared" ref="L259:L322" si="70">N259</f>
        <v>0111503</v>
      </c>
      <c r="M259" s="70" t="s">
        <v>9827</v>
      </c>
      <c r="N259" s="59" t="s">
        <v>8019</v>
      </c>
      <c r="O259" s="59" t="str">
        <f t="shared" si="69"/>
        <v>0111503</v>
      </c>
      <c r="P259" s="59" t="s">
        <v>10293</v>
      </c>
      <c r="Q259" s="70" t="s">
        <v>10298</v>
      </c>
      <c r="R259" s="70" t="s">
        <v>10304</v>
      </c>
      <c r="S259" s="70" t="s">
        <v>10953</v>
      </c>
      <c r="T259" s="70" t="s">
        <v>5429</v>
      </c>
      <c r="U259" s="70" t="s">
        <v>9933</v>
      </c>
      <c r="V259" s="70" t="s">
        <v>9921</v>
      </c>
      <c r="W259" s="70" t="s">
        <v>10305</v>
      </c>
      <c r="X259" s="171">
        <v>46211</v>
      </c>
      <c r="Y259" s="70" t="s">
        <v>1171</v>
      </c>
      <c r="Z259" s="70" t="s">
        <v>163</v>
      </c>
      <c r="AA259" s="82" t="s">
        <v>1162</v>
      </c>
      <c r="AB259" s="70" t="s">
        <v>1171</v>
      </c>
      <c r="AC259" s="70" t="s">
        <v>10816</v>
      </c>
      <c r="AD259" s="70" t="s">
        <v>10295</v>
      </c>
      <c r="AE259" s="70" t="s">
        <v>10299</v>
      </c>
      <c r="AF259" s="70" t="s">
        <v>9946</v>
      </c>
      <c r="AG259" s="70">
        <v>1</v>
      </c>
      <c r="AH259" s="108" t="s">
        <v>6293</v>
      </c>
    </row>
    <row r="260" spans="1:34" ht="14.4" customHeight="1" x14ac:dyDescent="0.3">
      <c r="A260" s="59" t="str">
        <f t="shared" si="67"/>
        <v>FSD03-FMCG-SPO-00</v>
      </c>
      <c r="B260" s="70" t="s">
        <v>1171</v>
      </c>
      <c r="C260" s="70" t="s">
        <v>10013</v>
      </c>
      <c r="D260" s="70" t="s">
        <v>1806</v>
      </c>
      <c r="E260" s="70" t="s">
        <v>9828</v>
      </c>
      <c r="F260" s="70" t="s">
        <v>9876</v>
      </c>
      <c r="G260" s="70" t="s">
        <v>8717</v>
      </c>
      <c r="H260" s="70" t="s">
        <v>7539</v>
      </c>
      <c r="I260" s="70" t="s">
        <v>10251</v>
      </c>
      <c r="J260" s="59" t="s">
        <v>7538</v>
      </c>
      <c r="K260" s="121" t="s">
        <v>9837</v>
      </c>
      <c r="L260" s="82" t="str">
        <f t="shared" si="70"/>
        <v>0111505</v>
      </c>
      <c r="M260" s="70" t="s">
        <v>9827</v>
      </c>
      <c r="N260" s="59" t="s">
        <v>8021</v>
      </c>
      <c r="O260" s="59" t="str">
        <f t="shared" si="69"/>
        <v>0111505</v>
      </c>
      <c r="P260" s="59" t="s">
        <v>5238</v>
      </c>
      <c r="Q260" s="70" t="s">
        <v>8807</v>
      </c>
      <c r="R260" s="70" t="s">
        <v>9958</v>
      </c>
      <c r="S260" s="70" t="s">
        <v>10954</v>
      </c>
      <c r="T260" s="70" t="s">
        <v>9946</v>
      </c>
      <c r="U260" s="70" t="s">
        <v>9935</v>
      </c>
      <c r="V260" s="70" t="s">
        <v>9935</v>
      </c>
      <c r="W260" s="70" t="s">
        <v>9935</v>
      </c>
      <c r="X260" s="70" t="s">
        <v>9935</v>
      </c>
      <c r="Y260" s="70" t="s">
        <v>1171</v>
      </c>
      <c r="Z260" s="70" t="s">
        <v>163</v>
      </c>
      <c r="AA260" s="82" t="s">
        <v>1162</v>
      </c>
      <c r="AB260" s="70" t="s">
        <v>1171</v>
      </c>
      <c r="AC260" s="70" t="s">
        <v>10816</v>
      </c>
      <c r="AD260" s="70" t="s">
        <v>10295</v>
      </c>
      <c r="AE260" s="70" t="s">
        <v>10299</v>
      </c>
      <c r="AF260" s="70" t="s">
        <v>9946</v>
      </c>
      <c r="AG260" s="70">
        <v>0</v>
      </c>
      <c r="AH260" s="108" t="s">
        <v>5606</v>
      </c>
    </row>
    <row r="261" spans="1:34" ht="14.4" customHeight="1" x14ac:dyDescent="0.3">
      <c r="A261" s="59" t="str">
        <f t="shared" si="67"/>
        <v>FSD03-FMCG03-ASM-01</v>
      </c>
      <c r="B261" s="70" t="s">
        <v>2071</v>
      </c>
      <c r="C261" s="70" t="s">
        <v>10012</v>
      </c>
      <c r="D261" s="70" t="s">
        <v>1806</v>
      </c>
      <c r="E261" s="70" t="s">
        <v>9828</v>
      </c>
      <c r="F261" s="70" t="s">
        <v>9876</v>
      </c>
      <c r="G261" s="70" t="s">
        <v>8717</v>
      </c>
      <c r="H261" s="70" t="s">
        <v>7539</v>
      </c>
      <c r="I261" s="70" t="s">
        <v>10251</v>
      </c>
      <c r="J261" s="59" t="s">
        <v>7538</v>
      </c>
      <c r="K261" s="121" t="s">
        <v>9837</v>
      </c>
      <c r="L261" s="82" t="str">
        <f t="shared" si="70"/>
        <v>01115</v>
      </c>
      <c r="M261" s="70" t="s">
        <v>9827</v>
      </c>
      <c r="N261" s="59" t="s">
        <v>8022</v>
      </c>
      <c r="O261" s="59" t="str">
        <f>N260</f>
        <v>0111505</v>
      </c>
      <c r="P261" s="59" t="s">
        <v>10294</v>
      </c>
      <c r="Q261" s="70" t="s">
        <v>10295</v>
      </c>
      <c r="R261" s="70" t="s">
        <v>10299</v>
      </c>
      <c r="S261" s="70" t="s">
        <v>10299</v>
      </c>
      <c r="T261" s="70" t="s">
        <v>9946</v>
      </c>
      <c r="U261" s="70" t="s">
        <v>9933</v>
      </c>
      <c r="V261" s="70" t="s">
        <v>9921</v>
      </c>
      <c r="W261" s="70" t="s">
        <v>10300</v>
      </c>
      <c r="X261" s="171">
        <v>46228</v>
      </c>
      <c r="Y261" s="70" t="s">
        <v>1219</v>
      </c>
      <c r="Z261" s="70" t="s">
        <v>1028</v>
      </c>
      <c r="AA261" s="82" t="s">
        <v>3414</v>
      </c>
      <c r="AB261" s="70" t="s">
        <v>1171</v>
      </c>
      <c r="AC261" s="70" t="s">
        <v>10816</v>
      </c>
      <c r="AD261" s="70" t="s">
        <v>8718</v>
      </c>
      <c r="AE261" s="70" t="s">
        <v>9945</v>
      </c>
      <c r="AF261" s="70" t="s">
        <v>9946</v>
      </c>
      <c r="AG261" s="70">
        <v>2</v>
      </c>
      <c r="AH261" s="108" t="s">
        <v>6294</v>
      </c>
    </row>
    <row r="262" spans="1:34" ht="14.4" customHeight="1" x14ac:dyDescent="0.3">
      <c r="A262" s="59" t="str">
        <f t="shared" si="67"/>
        <v>STH-E-FMCG-CM-01</v>
      </c>
      <c r="B262" s="70" t="s">
        <v>1171</v>
      </c>
      <c r="C262" s="70" t="s">
        <v>10013</v>
      </c>
      <c r="D262" s="70" t="s">
        <v>1806</v>
      </c>
      <c r="E262" s="70" t="s">
        <v>9828</v>
      </c>
      <c r="F262" s="70" t="s">
        <v>9876</v>
      </c>
      <c r="G262" s="70" t="s">
        <v>8717</v>
      </c>
      <c r="H262" s="70" t="s">
        <v>9853</v>
      </c>
      <c r="I262" s="70" t="s">
        <v>9851</v>
      </c>
      <c r="J262" s="59" t="s">
        <v>9852</v>
      </c>
      <c r="K262" s="121" t="s">
        <v>9837</v>
      </c>
      <c r="L262" s="82" t="str">
        <f t="shared" si="70"/>
        <v>0555501</v>
      </c>
      <c r="M262" s="70" t="s">
        <v>9827</v>
      </c>
      <c r="N262" s="59" t="s">
        <v>5585</v>
      </c>
      <c r="O262" s="59" t="str">
        <f>N262</f>
        <v>0555501</v>
      </c>
      <c r="P262" s="59" t="s">
        <v>10252</v>
      </c>
      <c r="Q262" s="70" t="s">
        <v>10253</v>
      </c>
      <c r="R262" s="70" t="s">
        <v>9974</v>
      </c>
      <c r="S262" s="70" t="s">
        <v>10955</v>
      </c>
      <c r="T262" s="70" t="s">
        <v>10255</v>
      </c>
      <c r="U262" s="70" t="s">
        <v>10052</v>
      </c>
      <c r="V262" s="70" t="s">
        <v>9918</v>
      </c>
      <c r="W262" s="70" t="s">
        <v>7583</v>
      </c>
      <c r="X262" s="171">
        <v>45139</v>
      </c>
      <c r="Y262" s="70" t="s">
        <v>2072</v>
      </c>
      <c r="Z262" s="70" t="s">
        <v>5293</v>
      </c>
      <c r="AA262" s="82" t="s">
        <v>3414</v>
      </c>
      <c r="AB262" s="70" t="s">
        <v>1171</v>
      </c>
      <c r="AC262" s="70" t="s">
        <v>10816</v>
      </c>
      <c r="AD262" s="70" t="s">
        <v>8718</v>
      </c>
      <c r="AE262" s="70" t="s">
        <v>9945</v>
      </c>
      <c r="AF262" s="70" t="s">
        <v>9946</v>
      </c>
      <c r="AG262" s="70">
        <v>2</v>
      </c>
      <c r="AH262" s="108" t="s">
        <v>6294</v>
      </c>
    </row>
    <row r="263" spans="1:34" ht="14.4" customHeight="1" x14ac:dyDescent="0.3">
      <c r="A263" s="59" t="str">
        <f t="shared" si="67"/>
        <v>STH-E-FMCG01-TE-01</v>
      </c>
      <c r="B263" s="70" t="s">
        <v>1170</v>
      </c>
      <c r="C263" s="70" t="s">
        <v>10014</v>
      </c>
      <c r="D263" s="70" t="s">
        <v>1806</v>
      </c>
      <c r="E263" s="70" t="s">
        <v>9828</v>
      </c>
      <c r="F263" s="70" t="s">
        <v>9876</v>
      </c>
      <c r="G263" s="70" t="s">
        <v>8717</v>
      </c>
      <c r="H263" s="70" t="s">
        <v>9853</v>
      </c>
      <c r="I263" s="70" t="s">
        <v>9851</v>
      </c>
      <c r="J263" s="59" t="s">
        <v>9852</v>
      </c>
      <c r="K263" s="121" t="s">
        <v>9837</v>
      </c>
      <c r="L263" s="82" t="str">
        <f t="shared" si="70"/>
        <v>0555502</v>
      </c>
      <c r="M263" s="70" t="s">
        <v>9827</v>
      </c>
      <c r="N263" s="59" t="s">
        <v>8029</v>
      </c>
      <c r="O263" s="59" t="str">
        <f>N263</f>
        <v>0555502</v>
      </c>
      <c r="P263" s="59" t="s">
        <v>8151</v>
      </c>
      <c r="Q263" s="70" t="s">
        <v>10254</v>
      </c>
      <c r="R263" s="70" t="s">
        <v>10256</v>
      </c>
      <c r="S263" s="70" t="s">
        <v>10956</v>
      </c>
      <c r="T263" s="70" t="s">
        <v>10257</v>
      </c>
      <c r="U263" s="70" t="s">
        <v>9933</v>
      </c>
      <c r="V263" s="70" t="s">
        <v>9921</v>
      </c>
      <c r="W263" s="70" t="s">
        <v>10258</v>
      </c>
      <c r="X263" s="171">
        <v>45675</v>
      </c>
      <c r="Y263" s="70" t="s">
        <v>1809</v>
      </c>
      <c r="Z263" s="70" t="s">
        <v>8137</v>
      </c>
      <c r="AA263" s="82" t="s">
        <v>3414</v>
      </c>
      <c r="AB263" s="70" t="s">
        <v>1171</v>
      </c>
      <c r="AC263" s="70" t="s">
        <v>10816</v>
      </c>
      <c r="AD263" s="70" t="s">
        <v>8718</v>
      </c>
      <c r="AE263" s="70" t="s">
        <v>9945</v>
      </c>
      <c r="AF263" s="70" t="s">
        <v>9946</v>
      </c>
      <c r="AG263" s="70">
        <v>2</v>
      </c>
      <c r="AH263" s="108" t="s">
        <v>8142</v>
      </c>
    </row>
    <row r="264" spans="1:34" ht="14.4" customHeight="1" x14ac:dyDescent="0.3">
      <c r="A264" s="59" t="str">
        <f>Q264</f>
        <v>STH-E-FMCG-RSM-00</v>
      </c>
      <c r="B264" s="70" t="s">
        <v>1171</v>
      </c>
      <c r="C264" s="70" t="s">
        <v>10013</v>
      </c>
      <c r="D264" s="70" t="s">
        <v>1806</v>
      </c>
      <c r="E264" s="70" t="s">
        <v>9828</v>
      </c>
      <c r="F264" s="70" t="s">
        <v>9876</v>
      </c>
      <c r="G264" s="70" t="s">
        <v>8717</v>
      </c>
      <c r="H264" s="70" t="s">
        <v>9853</v>
      </c>
      <c r="I264" s="70" t="s">
        <v>9851</v>
      </c>
      <c r="J264" s="59" t="s">
        <v>9852</v>
      </c>
      <c r="K264" s="121" t="s">
        <v>9837</v>
      </c>
      <c r="L264" s="82" t="str">
        <f t="shared" si="70"/>
        <v>0112301</v>
      </c>
      <c r="M264" s="70" t="s">
        <v>9827</v>
      </c>
      <c r="N264" s="82" t="s">
        <v>8813</v>
      </c>
      <c r="O264" s="59" t="str">
        <f>N264</f>
        <v>0112301</v>
      </c>
      <c r="P264" s="70" t="s">
        <v>8719</v>
      </c>
      <c r="Q264" s="70" t="s">
        <v>8719</v>
      </c>
      <c r="R264" s="70" t="s">
        <v>9958</v>
      </c>
      <c r="S264" s="70" t="e">
        <v>#N/A</v>
      </c>
      <c r="T264" s="70" t="s">
        <v>9946</v>
      </c>
      <c r="U264" s="70" t="s">
        <v>9935</v>
      </c>
      <c r="V264" s="70" t="s">
        <v>9935</v>
      </c>
      <c r="W264" s="70" t="s">
        <v>9935</v>
      </c>
      <c r="X264" s="70" t="s">
        <v>9935</v>
      </c>
      <c r="Y264" s="70" t="s">
        <v>1806</v>
      </c>
      <c r="Z264" s="70" t="s">
        <v>1146</v>
      </c>
      <c r="AA264" s="82" t="s">
        <v>3414</v>
      </c>
      <c r="AB264" s="70" t="s">
        <v>1171</v>
      </c>
      <c r="AC264" s="70" t="s">
        <v>10816</v>
      </c>
      <c r="AD264" s="70" t="s">
        <v>8718</v>
      </c>
      <c r="AE264" s="70" t="s">
        <v>9945</v>
      </c>
      <c r="AF264" s="70" t="s">
        <v>9946</v>
      </c>
      <c r="AG264" s="81">
        <v>0</v>
      </c>
      <c r="AH264" s="108" t="s">
        <v>5606</v>
      </c>
    </row>
    <row r="265" spans="1:34" ht="14.4" customHeight="1" x14ac:dyDescent="0.3">
      <c r="A265" s="59" t="str">
        <f t="shared" ref="A265:A280" si="71">Q265</f>
        <v>STH-E-FMCG-RSM-01</v>
      </c>
      <c r="B265" s="70" t="s">
        <v>1171</v>
      </c>
      <c r="C265" s="70" t="s">
        <v>10013</v>
      </c>
      <c r="D265" s="70" t="s">
        <v>1806</v>
      </c>
      <c r="E265" s="70" t="s">
        <v>9828</v>
      </c>
      <c r="F265" s="70" t="s">
        <v>9876</v>
      </c>
      <c r="G265" s="70" t="s">
        <v>8717</v>
      </c>
      <c r="H265" s="70" t="s">
        <v>9853</v>
      </c>
      <c r="I265" s="70" t="s">
        <v>9851</v>
      </c>
      <c r="J265" s="59" t="s">
        <v>9852</v>
      </c>
      <c r="K265" s="121" t="s">
        <v>9837</v>
      </c>
      <c r="L265" s="82" t="str">
        <f t="shared" si="70"/>
        <v>01</v>
      </c>
      <c r="M265" s="70" t="s">
        <v>9827</v>
      </c>
      <c r="N265" s="59" t="s">
        <v>1162</v>
      </c>
      <c r="O265" s="59" t="str">
        <f>N264</f>
        <v>0112301</v>
      </c>
      <c r="P265" s="59" t="s">
        <v>9900</v>
      </c>
      <c r="Q265" s="70" t="s">
        <v>8718</v>
      </c>
      <c r="R265" s="70" t="s">
        <v>9945</v>
      </c>
      <c r="S265" s="70" t="s">
        <v>642</v>
      </c>
      <c r="T265" s="70" t="s">
        <v>9946</v>
      </c>
      <c r="U265" s="70" t="s">
        <v>9933</v>
      </c>
      <c r="V265" s="70" t="s">
        <v>9918</v>
      </c>
      <c r="W265" s="70" t="s">
        <v>1199</v>
      </c>
      <c r="X265" s="171">
        <v>38509</v>
      </c>
      <c r="Y265" s="70" t="s">
        <v>1806</v>
      </c>
      <c r="Z265" s="70" t="s">
        <v>1146</v>
      </c>
      <c r="AA265" s="82" t="s">
        <v>2488</v>
      </c>
      <c r="AB265" s="70" t="s">
        <v>1171</v>
      </c>
      <c r="AC265" s="70" t="s">
        <v>10816</v>
      </c>
      <c r="AD265" s="70" t="s">
        <v>3280</v>
      </c>
      <c r="AE265" s="70" t="s">
        <v>9932</v>
      </c>
      <c r="AF265" s="70" t="s">
        <v>9916</v>
      </c>
      <c r="AG265" s="81">
        <v>3</v>
      </c>
      <c r="AH265" s="108" t="s">
        <v>6294</v>
      </c>
    </row>
    <row r="266" spans="1:34" ht="14.4" customHeight="1" x14ac:dyDescent="0.3">
      <c r="A266" s="59" t="str">
        <f>Q266</f>
        <v>STH-FMCG-DGM-01</v>
      </c>
      <c r="B266" s="70" t="s">
        <v>1171</v>
      </c>
      <c r="C266" s="70" t="s">
        <v>10013</v>
      </c>
      <c r="D266" s="70" t="s">
        <v>1170</v>
      </c>
      <c r="E266" s="70" t="s">
        <v>9828</v>
      </c>
      <c r="F266" s="70" t="s">
        <v>9828</v>
      </c>
      <c r="G266" s="70" t="s">
        <v>5638</v>
      </c>
      <c r="H266" s="70" t="s">
        <v>9830</v>
      </c>
      <c r="I266" s="70" t="s">
        <v>9832</v>
      </c>
      <c r="J266" s="59" t="s">
        <v>9834</v>
      </c>
      <c r="K266" s="59" t="s">
        <v>9836</v>
      </c>
      <c r="L266" s="82" t="str">
        <f t="shared" si="70"/>
        <v>81</v>
      </c>
      <c r="M266" s="70" t="s">
        <v>9827</v>
      </c>
      <c r="N266" s="82" t="s">
        <v>3419</v>
      </c>
      <c r="O266" s="59" t="str">
        <f t="shared" ref="O266:O272" si="72">N266</f>
        <v>81</v>
      </c>
      <c r="P266" s="59" t="s">
        <v>9894</v>
      </c>
      <c r="Q266" s="70" t="s">
        <v>3280</v>
      </c>
      <c r="R266" s="70" t="s">
        <v>9932</v>
      </c>
      <c r="S266" s="70" t="s">
        <v>9932</v>
      </c>
      <c r="T266" s="70" t="s">
        <v>9916</v>
      </c>
      <c r="U266" s="70" t="s">
        <v>9933</v>
      </c>
      <c r="V266" s="70" t="s">
        <v>9918</v>
      </c>
      <c r="W266" s="70" t="s">
        <v>1197</v>
      </c>
      <c r="X266" s="171">
        <v>39699</v>
      </c>
      <c r="Y266" s="70" t="s">
        <v>1910</v>
      </c>
      <c r="Z266" s="70" t="s">
        <v>1145</v>
      </c>
      <c r="AA266" s="82" t="s">
        <v>2486</v>
      </c>
      <c r="AB266" s="70" t="s">
        <v>1171</v>
      </c>
      <c r="AC266" s="70" t="s">
        <v>10816</v>
      </c>
      <c r="AD266" s="70" t="s">
        <v>4405</v>
      </c>
      <c r="AE266" s="70" t="s">
        <v>9960</v>
      </c>
      <c r="AF266" s="70" t="s">
        <v>9884</v>
      </c>
      <c r="AG266" s="70">
        <v>4</v>
      </c>
      <c r="AH266" s="108" t="s">
        <v>6295</v>
      </c>
    </row>
    <row r="267" spans="1:34" ht="14.4" customHeight="1" x14ac:dyDescent="0.3">
      <c r="A267" s="59" t="str">
        <f t="shared" si="71"/>
        <v>LHR01-FMCG-SPO-01</v>
      </c>
      <c r="B267" s="70" t="s">
        <v>1171</v>
      </c>
      <c r="C267" s="70" t="s">
        <v>10013</v>
      </c>
      <c r="D267" s="59" t="s">
        <v>1911</v>
      </c>
      <c r="E267" s="59" t="s">
        <v>9829</v>
      </c>
      <c r="F267" s="59" t="s">
        <v>9877</v>
      </c>
      <c r="G267" s="70" t="s">
        <v>5631</v>
      </c>
      <c r="H267" s="70" t="s">
        <v>2069</v>
      </c>
      <c r="I267" s="70" t="s">
        <v>10339</v>
      </c>
      <c r="J267" s="59" t="s">
        <v>6368</v>
      </c>
      <c r="K267" s="121" t="s">
        <v>9837</v>
      </c>
      <c r="L267" s="82" t="str">
        <f t="shared" si="70"/>
        <v>0220007</v>
      </c>
      <c r="M267" s="70" t="s">
        <v>9827</v>
      </c>
      <c r="N267" s="59" t="s">
        <v>2657</v>
      </c>
      <c r="O267" s="59" t="str">
        <f t="shared" si="72"/>
        <v>0220007</v>
      </c>
      <c r="P267" s="59" t="s">
        <v>10321</v>
      </c>
      <c r="Q267" s="70" t="s">
        <v>9819</v>
      </c>
      <c r="R267" s="70" t="s">
        <v>10181</v>
      </c>
      <c r="S267" s="70" t="s">
        <v>10957</v>
      </c>
      <c r="T267" s="70" t="s">
        <v>9948</v>
      </c>
      <c r="U267" s="70" t="s">
        <v>10327</v>
      </c>
      <c r="V267" s="70" t="s">
        <v>9921</v>
      </c>
      <c r="W267" s="70" t="s">
        <v>10328</v>
      </c>
      <c r="X267" s="171">
        <v>45873</v>
      </c>
      <c r="Y267" s="70" t="s">
        <v>1171</v>
      </c>
      <c r="Z267" s="70" t="s">
        <v>163</v>
      </c>
      <c r="AA267" s="82" t="s">
        <v>1162</v>
      </c>
      <c r="AB267" s="70" t="s">
        <v>1171</v>
      </c>
      <c r="AC267" s="70" t="s">
        <v>10816</v>
      </c>
      <c r="AD267" s="70" t="s">
        <v>3180</v>
      </c>
      <c r="AE267" s="70" t="s">
        <v>10338</v>
      </c>
      <c r="AF267" s="70" t="s">
        <v>9948</v>
      </c>
      <c r="AG267" s="70">
        <v>1</v>
      </c>
      <c r="AH267" s="108" t="s">
        <v>6293</v>
      </c>
    </row>
    <row r="268" spans="1:34" ht="14.4" customHeight="1" x14ac:dyDescent="0.3">
      <c r="A268" s="59" t="str">
        <f t="shared" si="71"/>
        <v>LHR01-FMCG-SPO-02</v>
      </c>
      <c r="B268" s="70" t="s">
        <v>1171</v>
      </c>
      <c r="C268" s="70" t="s">
        <v>10013</v>
      </c>
      <c r="D268" s="59" t="s">
        <v>1911</v>
      </c>
      <c r="E268" s="59" t="s">
        <v>9829</v>
      </c>
      <c r="F268" s="59" t="s">
        <v>9877</v>
      </c>
      <c r="G268" s="70" t="s">
        <v>5631</v>
      </c>
      <c r="H268" s="70" t="s">
        <v>2069</v>
      </c>
      <c r="I268" s="70" t="s">
        <v>10339</v>
      </c>
      <c r="J268" s="59" t="s">
        <v>6368</v>
      </c>
      <c r="K268" s="121" t="s">
        <v>9837</v>
      </c>
      <c r="L268" s="82" t="str">
        <f t="shared" si="70"/>
        <v>0213005</v>
      </c>
      <c r="M268" s="70" t="s">
        <v>9827</v>
      </c>
      <c r="N268" s="59" t="s">
        <v>2609</v>
      </c>
      <c r="O268" s="59" t="str">
        <f t="shared" si="72"/>
        <v>0213005</v>
      </c>
      <c r="P268" s="59" t="s">
        <v>10322</v>
      </c>
      <c r="Q268" s="70" t="s">
        <v>9820</v>
      </c>
      <c r="R268" s="70" t="s">
        <v>10329</v>
      </c>
      <c r="S268" s="70" t="s">
        <v>10958</v>
      </c>
      <c r="T268" s="70" t="s">
        <v>9948</v>
      </c>
      <c r="U268" s="70" t="s">
        <v>10327</v>
      </c>
      <c r="V268" s="70" t="s">
        <v>9921</v>
      </c>
      <c r="W268" s="70" t="s">
        <v>10330</v>
      </c>
      <c r="X268" s="171">
        <v>46220</v>
      </c>
      <c r="Y268" s="70" t="s">
        <v>1171</v>
      </c>
      <c r="Z268" s="70" t="s">
        <v>163</v>
      </c>
      <c r="AA268" s="82" t="s">
        <v>1162</v>
      </c>
      <c r="AB268" s="70" t="s">
        <v>1171</v>
      </c>
      <c r="AC268" s="70" t="s">
        <v>10816</v>
      </c>
      <c r="AD268" s="70" t="s">
        <v>3180</v>
      </c>
      <c r="AE268" s="70" t="s">
        <v>10338</v>
      </c>
      <c r="AF268" s="70" t="s">
        <v>9948</v>
      </c>
      <c r="AG268" s="70">
        <v>1</v>
      </c>
      <c r="AH268" s="108" t="s">
        <v>6293</v>
      </c>
    </row>
    <row r="269" spans="1:34" ht="14.4" customHeight="1" x14ac:dyDescent="0.3">
      <c r="A269" s="59" t="str">
        <f t="shared" si="71"/>
        <v>LHR01-FMCG-SPO-03</v>
      </c>
      <c r="B269" s="70" t="s">
        <v>1171</v>
      </c>
      <c r="C269" s="70" t="s">
        <v>10013</v>
      </c>
      <c r="D269" s="59" t="s">
        <v>1911</v>
      </c>
      <c r="E269" s="59" t="s">
        <v>9829</v>
      </c>
      <c r="F269" s="59" t="s">
        <v>9877</v>
      </c>
      <c r="G269" s="70" t="s">
        <v>5631</v>
      </c>
      <c r="H269" s="70" t="s">
        <v>2069</v>
      </c>
      <c r="I269" s="70" t="s">
        <v>10339</v>
      </c>
      <c r="J269" s="59" t="s">
        <v>6368</v>
      </c>
      <c r="K269" s="121" t="s">
        <v>9837</v>
      </c>
      <c r="L269" s="82" t="str">
        <f t="shared" si="70"/>
        <v>0220002</v>
      </c>
      <c r="M269" s="70" t="s">
        <v>9827</v>
      </c>
      <c r="N269" s="59" t="s">
        <v>2653</v>
      </c>
      <c r="O269" s="59" t="str">
        <f t="shared" si="72"/>
        <v>0220002</v>
      </c>
      <c r="P269" s="59" t="s">
        <v>10323</v>
      </c>
      <c r="Q269" s="70" t="s">
        <v>9821</v>
      </c>
      <c r="R269" s="70" t="s">
        <v>10331</v>
      </c>
      <c r="S269" s="70" t="s">
        <v>10959</v>
      </c>
      <c r="T269" s="70" t="s">
        <v>9948</v>
      </c>
      <c r="U269" s="70" t="s">
        <v>10327</v>
      </c>
      <c r="V269" s="70" t="s">
        <v>9921</v>
      </c>
      <c r="W269" s="70" t="s">
        <v>10332</v>
      </c>
      <c r="X269" s="171">
        <v>45971</v>
      </c>
      <c r="Y269" s="70" t="s">
        <v>1171</v>
      </c>
      <c r="Z269" s="70" t="s">
        <v>163</v>
      </c>
      <c r="AA269" s="82" t="s">
        <v>1162</v>
      </c>
      <c r="AB269" s="70" t="s">
        <v>1171</v>
      </c>
      <c r="AC269" s="70" t="s">
        <v>10816</v>
      </c>
      <c r="AD269" s="70" t="s">
        <v>3180</v>
      </c>
      <c r="AE269" s="70" t="s">
        <v>10338</v>
      </c>
      <c r="AF269" s="70" t="s">
        <v>9948</v>
      </c>
      <c r="AG269" s="70">
        <v>1</v>
      </c>
      <c r="AH269" s="108" t="s">
        <v>6293</v>
      </c>
    </row>
    <row r="270" spans="1:34" ht="14.4" customHeight="1" x14ac:dyDescent="0.3">
      <c r="A270" s="59" t="str">
        <f t="shared" ref="A270" si="73">Q270</f>
        <v>LHR01-FMCG-SPO-04</v>
      </c>
      <c r="B270" s="70" t="s">
        <v>1171</v>
      </c>
      <c r="C270" s="70" t="s">
        <v>10013</v>
      </c>
      <c r="D270" s="59" t="s">
        <v>1911</v>
      </c>
      <c r="E270" s="59" t="s">
        <v>9829</v>
      </c>
      <c r="F270" s="59" t="s">
        <v>9877</v>
      </c>
      <c r="G270" s="70" t="s">
        <v>5631</v>
      </c>
      <c r="H270" s="70" t="s">
        <v>2069</v>
      </c>
      <c r="I270" s="70" t="s">
        <v>10339</v>
      </c>
      <c r="J270" s="59" t="s">
        <v>6368</v>
      </c>
      <c r="K270" s="121" t="s">
        <v>9837</v>
      </c>
      <c r="L270" s="82" t="str">
        <f t="shared" si="70"/>
        <v>0214001</v>
      </c>
      <c r="M270" s="70" t="s">
        <v>9827</v>
      </c>
      <c r="N270" s="82" t="s">
        <v>2600</v>
      </c>
      <c r="O270" s="59" t="str">
        <f t="shared" ref="O270" si="74">N270</f>
        <v>0214001</v>
      </c>
      <c r="P270" s="59" t="s">
        <v>10324</v>
      </c>
      <c r="Q270" s="70" t="s">
        <v>9822</v>
      </c>
      <c r="R270" s="70" t="s">
        <v>10333</v>
      </c>
      <c r="S270" s="70" t="s">
        <v>10960</v>
      </c>
      <c r="T270" s="70" t="s">
        <v>9948</v>
      </c>
      <c r="U270" s="70" t="s">
        <v>10327</v>
      </c>
      <c r="V270" s="70" t="s">
        <v>10191</v>
      </c>
      <c r="W270" s="70">
        <v>5354</v>
      </c>
      <c r="X270" s="171">
        <v>45626</v>
      </c>
      <c r="Y270" s="70" t="s">
        <v>1171</v>
      </c>
      <c r="Z270" s="70" t="s">
        <v>163</v>
      </c>
      <c r="AA270" s="82" t="s">
        <v>1162</v>
      </c>
      <c r="AB270" s="70" t="s">
        <v>1171</v>
      </c>
      <c r="AC270" s="70" t="s">
        <v>10816</v>
      </c>
      <c r="AD270" s="70" t="s">
        <v>3180</v>
      </c>
      <c r="AE270" s="70" t="s">
        <v>10338</v>
      </c>
      <c r="AF270" s="70" t="s">
        <v>9948</v>
      </c>
      <c r="AG270" s="70">
        <v>1</v>
      </c>
      <c r="AH270" s="108" t="s">
        <v>6293</v>
      </c>
    </row>
    <row r="271" spans="1:34" ht="14.4" customHeight="1" x14ac:dyDescent="0.3">
      <c r="A271" s="59" t="str">
        <f t="shared" si="71"/>
        <v>LHR01-FMCG-SPO-05</v>
      </c>
      <c r="B271" s="70" t="s">
        <v>1171</v>
      </c>
      <c r="C271" s="70" t="s">
        <v>10013</v>
      </c>
      <c r="D271" s="59" t="s">
        <v>1911</v>
      </c>
      <c r="E271" s="59" t="s">
        <v>9829</v>
      </c>
      <c r="F271" s="59" t="s">
        <v>9877</v>
      </c>
      <c r="G271" s="70" t="s">
        <v>5631</v>
      </c>
      <c r="H271" s="70" t="s">
        <v>2069</v>
      </c>
      <c r="I271" s="70" t="s">
        <v>10339</v>
      </c>
      <c r="J271" s="59" t="s">
        <v>6368</v>
      </c>
      <c r="K271" s="121" t="s">
        <v>9837</v>
      </c>
      <c r="L271" s="82" t="str">
        <f t="shared" si="70"/>
        <v>0214003</v>
      </c>
      <c r="M271" s="70" t="s">
        <v>9827</v>
      </c>
      <c r="N271" s="82" t="s">
        <v>2602</v>
      </c>
      <c r="O271" s="59" t="str">
        <f t="shared" si="72"/>
        <v>0214003</v>
      </c>
      <c r="P271" s="59" t="s">
        <v>10325</v>
      </c>
      <c r="Q271" s="70" t="s">
        <v>10326</v>
      </c>
      <c r="R271" s="70" t="s">
        <v>10334</v>
      </c>
      <c r="S271" s="70" t="s">
        <v>10961</v>
      </c>
      <c r="T271" s="70" t="s">
        <v>10335</v>
      </c>
      <c r="U271" s="70" t="s">
        <v>10336</v>
      </c>
      <c r="V271" s="70" t="s">
        <v>9921</v>
      </c>
      <c r="W271" s="70" t="s">
        <v>10337</v>
      </c>
      <c r="X271" s="171">
        <v>45537</v>
      </c>
      <c r="Y271" s="70" t="s">
        <v>1171</v>
      </c>
      <c r="Z271" s="70" t="s">
        <v>163</v>
      </c>
      <c r="AA271" s="82" t="s">
        <v>1162</v>
      </c>
      <c r="AB271" s="70" t="s">
        <v>1171</v>
      </c>
      <c r="AC271" s="70" t="s">
        <v>10816</v>
      </c>
      <c r="AD271" s="70" t="s">
        <v>3180</v>
      </c>
      <c r="AE271" s="70" t="s">
        <v>10338</v>
      </c>
      <c r="AF271" s="70" t="s">
        <v>9948</v>
      </c>
      <c r="AG271" s="70">
        <v>1</v>
      </c>
      <c r="AH271" s="108" t="s">
        <v>6293</v>
      </c>
    </row>
    <row r="272" spans="1:34" ht="14.4" customHeight="1" x14ac:dyDescent="0.3">
      <c r="A272" s="59" t="str">
        <f t="shared" si="71"/>
        <v>LHR01-FMCG-SPO-00</v>
      </c>
      <c r="B272" s="70" t="s">
        <v>1171</v>
      </c>
      <c r="C272" s="70" t="s">
        <v>10013</v>
      </c>
      <c r="D272" s="59" t="s">
        <v>1911</v>
      </c>
      <c r="E272" s="59" t="s">
        <v>9829</v>
      </c>
      <c r="F272" s="59" t="s">
        <v>9877</v>
      </c>
      <c r="G272" s="70" t="s">
        <v>5631</v>
      </c>
      <c r="H272" s="70" t="s">
        <v>2069</v>
      </c>
      <c r="I272" s="70" t="s">
        <v>10339</v>
      </c>
      <c r="J272" s="59" t="s">
        <v>6368</v>
      </c>
      <c r="K272" s="121" t="s">
        <v>9837</v>
      </c>
      <c r="L272" s="82" t="str">
        <f t="shared" si="70"/>
        <v>0213007</v>
      </c>
      <c r="M272" s="70" t="s">
        <v>9827</v>
      </c>
      <c r="N272" s="59" t="s">
        <v>2604</v>
      </c>
      <c r="O272" s="59" t="str">
        <f t="shared" si="72"/>
        <v>0213007</v>
      </c>
      <c r="P272" s="59" t="s">
        <v>5238</v>
      </c>
      <c r="Q272" s="70" t="s">
        <v>3394</v>
      </c>
      <c r="R272" s="70" t="s">
        <v>9958</v>
      </c>
      <c r="S272" s="70" t="s">
        <v>10962</v>
      </c>
      <c r="T272" s="70" t="s">
        <v>9948</v>
      </c>
      <c r="U272" s="70" t="s">
        <v>9935</v>
      </c>
      <c r="V272" s="70" t="s">
        <v>9935</v>
      </c>
      <c r="W272" s="70" t="s">
        <v>9935</v>
      </c>
      <c r="X272" s="70" t="s">
        <v>9935</v>
      </c>
      <c r="Y272" s="70" t="s">
        <v>1171</v>
      </c>
      <c r="Z272" s="70" t="s">
        <v>163</v>
      </c>
      <c r="AA272" s="82" t="s">
        <v>1162</v>
      </c>
      <c r="AB272" s="70" t="s">
        <v>1171</v>
      </c>
      <c r="AC272" s="70" t="s">
        <v>10816</v>
      </c>
      <c r="AD272" s="70" t="s">
        <v>3180</v>
      </c>
      <c r="AE272" s="70" t="s">
        <v>10338</v>
      </c>
      <c r="AF272" s="70" t="s">
        <v>9948</v>
      </c>
      <c r="AG272" s="70">
        <v>0</v>
      </c>
      <c r="AH272" s="108" t="s">
        <v>5606</v>
      </c>
    </row>
    <row r="273" spans="1:34" ht="14.4" customHeight="1" x14ac:dyDescent="0.3">
      <c r="A273" s="59" t="str">
        <f t="shared" si="71"/>
        <v>LHR01-FMCG-ASM-01</v>
      </c>
      <c r="B273" s="70" t="s">
        <v>1171</v>
      </c>
      <c r="C273" s="70" t="s">
        <v>10013</v>
      </c>
      <c r="D273" s="59" t="s">
        <v>1911</v>
      </c>
      <c r="E273" s="59" t="s">
        <v>9829</v>
      </c>
      <c r="F273" s="59" t="s">
        <v>9877</v>
      </c>
      <c r="G273" s="70" t="s">
        <v>5631</v>
      </c>
      <c r="H273" s="70" t="s">
        <v>2069</v>
      </c>
      <c r="I273" s="70" t="s">
        <v>10339</v>
      </c>
      <c r="J273" s="59" t="s">
        <v>6368</v>
      </c>
      <c r="K273" s="121" t="s">
        <v>9837</v>
      </c>
      <c r="L273" s="82" t="str">
        <f t="shared" si="70"/>
        <v>02130</v>
      </c>
      <c r="M273" s="70" t="s">
        <v>9827</v>
      </c>
      <c r="N273" s="59" t="s">
        <v>2767</v>
      </c>
      <c r="O273" s="59" t="str">
        <f>N272</f>
        <v>0213007</v>
      </c>
      <c r="P273" s="59" t="s">
        <v>9823</v>
      </c>
      <c r="Q273" s="70" t="s">
        <v>3180</v>
      </c>
      <c r="R273" s="70" t="s">
        <v>10338</v>
      </c>
      <c r="S273" s="70" t="s">
        <v>10338</v>
      </c>
      <c r="T273" s="70" t="s">
        <v>9948</v>
      </c>
      <c r="U273" s="70" t="s">
        <v>9933</v>
      </c>
      <c r="V273" s="70" t="s">
        <v>9921</v>
      </c>
      <c r="W273" s="70" t="s">
        <v>5275</v>
      </c>
      <c r="X273" s="171">
        <v>44617</v>
      </c>
      <c r="Y273" s="70" t="s">
        <v>1219</v>
      </c>
      <c r="Z273" s="70" t="s">
        <v>1028</v>
      </c>
      <c r="AA273" s="82" t="s">
        <v>3414</v>
      </c>
      <c r="AB273" s="70" t="s">
        <v>1171</v>
      </c>
      <c r="AC273" s="70" t="s">
        <v>10816</v>
      </c>
      <c r="AD273" s="70" t="s">
        <v>3281</v>
      </c>
      <c r="AE273" s="70" t="s">
        <v>9947</v>
      </c>
      <c r="AF273" s="70" t="s">
        <v>9948</v>
      </c>
      <c r="AG273" s="70">
        <v>2</v>
      </c>
      <c r="AH273" s="108" t="s">
        <v>6294</v>
      </c>
    </row>
    <row r="274" spans="1:34" ht="14.4" customHeight="1" x14ac:dyDescent="0.3">
      <c r="A274" s="59" t="str">
        <f>Q274</f>
        <v>LHR02-FMCG01-SPO-01</v>
      </c>
      <c r="B274" s="70" t="s">
        <v>1170</v>
      </c>
      <c r="C274" s="70" t="s">
        <v>10014</v>
      </c>
      <c r="D274" s="59" t="s">
        <v>1911</v>
      </c>
      <c r="E274" s="59" t="s">
        <v>9829</v>
      </c>
      <c r="F274" s="59" t="s">
        <v>9877</v>
      </c>
      <c r="G274" s="70" t="s">
        <v>5631</v>
      </c>
      <c r="H274" s="70" t="s">
        <v>2071</v>
      </c>
      <c r="I274" s="70" t="s">
        <v>10340</v>
      </c>
      <c r="J274" s="59" t="s">
        <v>6369</v>
      </c>
      <c r="K274" s="121" t="s">
        <v>9837</v>
      </c>
      <c r="L274" s="82" t="str">
        <f t="shared" si="70"/>
        <v>0220005</v>
      </c>
      <c r="M274" s="70" t="s">
        <v>9827</v>
      </c>
      <c r="N274" s="59" t="s">
        <v>2656</v>
      </c>
      <c r="O274" s="59" t="str">
        <f>N274</f>
        <v>0220005</v>
      </c>
      <c r="P274" s="59" t="s">
        <v>325</v>
      </c>
      <c r="Q274" s="70" t="s">
        <v>2243</v>
      </c>
      <c r="R274" s="70" t="s">
        <v>10344</v>
      </c>
      <c r="S274" s="70" t="s">
        <v>10963</v>
      </c>
      <c r="T274" s="70" t="s">
        <v>9948</v>
      </c>
      <c r="U274" s="70" t="s">
        <v>9917</v>
      </c>
      <c r="V274" s="70" t="s">
        <v>9921</v>
      </c>
      <c r="W274" s="70" t="s">
        <v>10345</v>
      </c>
      <c r="X274" s="171">
        <v>46158</v>
      </c>
      <c r="Y274" s="70" t="s">
        <v>1171</v>
      </c>
      <c r="Z274" s="70" t="s">
        <v>163</v>
      </c>
      <c r="AA274" s="82" t="s">
        <v>1162</v>
      </c>
      <c r="AB274" s="70" t="s">
        <v>1171</v>
      </c>
      <c r="AC274" s="70" t="s">
        <v>10816</v>
      </c>
      <c r="AD274" s="70" t="s">
        <v>3198</v>
      </c>
      <c r="AE274" s="70" t="s">
        <v>10353</v>
      </c>
      <c r="AF274" s="70" t="s">
        <v>9948</v>
      </c>
      <c r="AG274" s="70">
        <v>1</v>
      </c>
      <c r="AH274" s="108" t="s">
        <v>6293</v>
      </c>
    </row>
    <row r="275" spans="1:34" ht="14.4" customHeight="1" x14ac:dyDescent="0.3">
      <c r="A275" s="59" t="str">
        <f>Q275</f>
        <v>LHR02-FMCG01-SPO-02</v>
      </c>
      <c r="B275" s="70" t="s">
        <v>1170</v>
      </c>
      <c r="C275" s="70" t="s">
        <v>10014</v>
      </c>
      <c r="D275" s="59" t="s">
        <v>1911</v>
      </c>
      <c r="E275" s="59" t="s">
        <v>9829</v>
      </c>
      <c r="F275" s="59" t="s">
        <v>9877</v>
      </c>
      <c r="G275" s="70" t="s">
        <v>5631</v>
      </c>
      <c r="H275" s="70" t="s">
        <v>2071</v>
      </c>
      <c r="I275" s="70" t="s">
        <v>10340</v>
      </c>
      <c r="J275" s="59" t="s">
        <v>6369</v>
      </c>
      <c r="K275" s="121" t="s">
        <v>9837</v>
      </c>
      <c r="L275" s="82" t="str">
        <f t="shared" si="70"/>
        <v>0213001</v>
      </c>
      <c r="M275" s="70" t="s">
        <v>9827</v>
      </c>
      <c r="N275" s="59" t="s">
        <v>2605</v>
      </c>
      <c r="O275" s="59" t="str">
        <f>N275</f>
        <v>0213001</v>
      </c>
      <c r="P275" s="59" t="s">
        <v>328</v>
      </c>
      <c r="Q275" s="70" t="s">
        <v>2244</v>
      </c>
      <c r="R275" s="70" t="s">
        <v>10346</v>
      </c>
      <c r="S275" s="70" t="s">
        <v>10964</v>
      </c>
      <c r="T275" s="70" t="s">
        <v>9948</v>
      </c>
      <c r="U275" s="70" t="s">
        <v>9917</v>
      </c>
      <c r="V275" s="70" t="s">
        <v>9921</v>
      </c>
      <c r="W275" s="70" t="s">
        <v>10347</v>
      </c>
      <c r="X275" s="171">
        <v>46225</v>
      </c>
      <c r="Y275" s="70" t="s">
        <v>1171</v>
      </c>
      <c r="Z275" s="70" t="s">
        <v>163</v>
      </c>
      <c r="AA275" s="82" t="s">
        <v>1162</v>
      </c>
      <c r="AB275" s="70" t="s">
        <v>1171</v>
      </c>
      <c r="AC275" s="70" t="s">
        <v>10816</v>
      </c>
      <c r="AD275" s="70" t="s">
        <v>3198</v>
      </c>
      <c r="AE275" s="70" t="s">
        <v>10353</v>
      </c>
      <c r="AF275" s="70" t="s">
        <v>9948</v>
      </c>
      <c r="AG275" s="70">
        <v>1</v>
      </c>
      <c r="AH275" s="108" t="s">
        <v>6293</v>
      </c>
    </row>
    <row r="276" spans="1:34" ht="14.4" customHeight="1" x14ac:dyDescent="0.3">
      <c r="A276" s="59" t="str">
        <f>Q276</f>
        <v>LHR02-FMCG02-SPO-01</v>
      </c>
      <c r="B276" s="70" t="s">
        <v>1195</v>
      </c>
      <c r="C276" s="70" t="s">
        <v>10034</v>
      </c>
      <c r="D276" s="59" t="s">
        <v>1911</v>
      </c>
      <c r="E276" s="59" t="s">
        <v>9829</v>
      </c>
      <c r="F276" s="59" t="s">
        <v>9877</v>
      </c>
      <c r="G276" s="70" t="s">
        <v>5631</v>
      </c>
      <c r="H276" s="70" t="s">
        <v>2071</v>
      </c>
      <c r="I276" s="70" t="s">
        <v>10340</v>
      </c>
      <c r="J276" s="59" t="s">
        <v>6369</v>
      </c>
      <c r="K276" s="121" t="s">
        <v>9837</v>
      </c>
      <c r="L276" s="82" t="str">
        <f t="shared" si="70"/>
        <v>0213002</v>
      </c>
      <c r="M276" s="70" t="s">
        <v>9827</v>
      </c>
      <c r="N276" s="59" t="s">
        <v>2606</v>
      </c>
      <c r="O276" s="59" t="str">
        <f>N276</f>
        <v>0213002</v>
      </c>
      <c r="P276" s="59" t="s">
        <v>537</v>
      </c>
      <c r="Q276" s="70" t="s">
        <v>3196</v>
      </c>
      <c r="R276" s="70" t="s">
        <v>10348</v>
      </c>
      <c r="S276" s="70" t="s">
        <v>10965</v>
      </c>
      <c r="T276" s="70" t="s">
        <v>9948</v>
      </c>
      <c r="U276" s="70" t="s">
        <v>9933</v>
      </c>
      <c r="V276" s="70" t="s">
        <v>9921</v>
      </c>
      <c r="W276" s="70" t="s">
        <v>10349</v>
      </c>
      <c r="X276" s="171">
        <v>45614</v>
      </c>
      <c r="Y276" s="70" t="s">
        <v>1171</v>
      </c>
      <c r="Z276" s="70" t="s">
        <v>163</v>
      </c>
      <c r="AA276" s="82" t="s">
        <v>1162</v>
      </c>
      <c r="AB276" s="70" t="s">
        <v>1171</v>
      </c>
      <c r="AC276" s="70" t="s">
        <v>10816</v>
      </c>
      <c r="AD276" s="70" t="s">
        <v>3198</v>
      </c>
      <c r="AE276" s="70" t="s">
        <v>10353</v>
      </c>
      <c r="AF276" s="70" t="s">
        <v>9948</v>
      </c>
      <c r="AG276" s="70">
        <v>1</v>
      </c>
      <c r="AH276" s="108" t="s">
        <v>6293</v>
      </c>
    </row>
    <row r="277" spans="1:34" ht="14.4" customHeight="1" x14ac:dyDescent="0.3">
      <c r="A277" s="59" t="str">
        <f>Q277</f>
        <v>LHR02-FMCG02-SPO-02</v>
      </c>
      <c r="B277" s="70" t="s">
        <v>1195</v>
      </c>
      <c r="C277" s="70" t="s">
        <v>10034</v>
      </c>
      <c r="D277" s="59" t="s">
        <v>1911</v>
      </c>
      <c r="E277" s="59" t="s">
        <v>9829</v>
      </c>
      <c r="F277" s="59" t="s">
        <v>9877</v>
      </c>
      <c r="G277" s="70" t="s">
        <v>5631</v>
      </c>
      <c r="H277" s="70" t="s">
        <v>2071</v>
      </c>
      <c r="I277" s="70" t="s">
        <v>10340</v>
      </c>
      <c r="J277" s="59" t="s">
        <v>6369</v>
      </c>
      <c r="K277" s="121" t="s">
        <v>9837</v>
      </c>
      <c r="L277" s="82" t="str">
        <f t="shared" si="70"/>
        <v>0220001</v>
      </c>
      <c r="M277" s="70" t="s">
        <v>9827</v>
      </c>
      <c r="N277" s="59" t="s">
        <v>2652</v>
      </c>
      <c r="O277" s="59" t="str">
        <f>N277</f>
        <v>0220001</v>
      </c>
      <c r="P277" s="59" t="s">
        <v>539</v>
      </c>
      <c r="Q277" s="70" t="s">
        <v>6528</v>
      </c>
      <c r="R277" s="70" t="s">
        <v>10350</v>
      </c>
      <c r="S277" s="70" t="s">
        <v>10966</v>
      </c>
      <c r="T277" s="70" t="s">
        <v>9948</v>
      </c>
      <c r="U277" s="70" t="s">
        <v>9933</v>
      </c>
      <c r="V277" s="70" t="s">
        <v>9921</v>
      </c>
      <c r="W277" s="70" t="s">
        <v>7609</v>
      </c>
      <c r="X277" s="171">
        <v>45498</v>
      </c>
      <c r="Y277" s="70" t="s">
        <v>1171</v>
      </c>
      <c r="Z277" s="70" t="s">
        <v>163</v>
      </c>
      <c r="AA277" s="82" t="s">
        <v>1162</v>
      </c>
      <c r="AB277" s="70" t="s">
        <v>1171</v>
      </c>
      <c r="AC277" s="70" t="s">
        <v>10816</v>
      </c>
      <c r="AD277" s="70" t="s">
        <v>3198</v>
      </c>
      <c r="AE277" s="70" t="s">
        <v>10353</v>
      </c>
      <c r="AF277" s="70" t="s">
        <v>9948</v>
      </c>
      <c r="AG277" s="70">
        <v>1</v>
      </c>
      <c r="AH277" s="108" t="s">
        <v>6293</v>
      </c>
    </row>
    <row r="278" spans="1:34" ht="14.4" customHeight="1" x14ac:dyDescent="0.3">
      <c r="A278" s="59" t="str">
        <f>Q278</f>
        <v>LHR02-FMCG03-SPO-01</v>
      </c>
      <c r="B278" s="70" t="s">
        <v>2071</v>
      </c>
      <c r="C278" s="70" t="s">
        <v>10012</v>
      </c>
      <c r="D278" s="59" t="s">
        <v>1911</v>
      </c>
      <c r="E278" s="59" t="s">
        <v>9829</v>
      </c>
      <c r="F278" s="59" t="s">
        <v>9877</v>
      </c>
      <c r="G278" s="70" t="s">
        <v>5631</v>
      </c>
      <c r="H278" s="70" t="s">
        <v>2071</v>
      </c>
      <c r="I278" s="70" t="s">
        <v>10340</v>
      </c>
      <c r="J278" s="59" t="s">
        <v>6369</v>
      </c>
      <c r="K278" s="121" t="s">
        <v>9837</v>
      </c>
      <c r="L278" s="82" t="str">
        <f t="shared" si="70"/>
        <v>0220003</v>
      </c>
      <c r="M278" s="70" t="s">
        <v>9827</v>
      </c>
      <c r="N278" s="59" t="s">
        <v>2654</v>
      </c>
      <c r="O278" s="59" t="str">
        <f>N278</f>
        <v>0220003</v>
      </c>
      <c r="P278" s="59" t="s">
        <v>10342</v>
      </c>
      <c r="Q278" s="70" t="s">
        <v>10343</v>
      </c>
      <c r="R278" s="70" t="s">
        <v>10351</v>
      </c>
      <c r="S278" s="70" t="s">
        <v>10967</v>
      </c>
      <c r="T278" s="70" t="s">
        <v>9948</v>
      </c>
      <c r="U278" s="70" t="s">
        <v>9933</v>
      </c>
      <c r="V278" s="70" t="s">
        <v>9921</v>
      </c>
      <c r="W278" s="70" t="s">
        <v>10352</v>
      </c>
      <c r="X278" s="171">
        <v>46223</v>
      </c>
      <c r="Y278" s="70" t="s">
        <v>1171</v>
      </c>
      <c r="Z278" s="70" t="s">
        <v>163</v>
      </c>
      <c r="AA278" s="82" t="s">
        <v>1162</v>
      </c>
      <c r="AB278" s="70" t="s">
        <v>1171</v>
      </c>
      <c r="AC278" s="70" t="s">
        <v>10816</v>
      </c>
      <c r="AD278" s="70" t="s">
        <v>3198</v>
      </c>
      <c r="AE278" s="70" t="s">
        <v>10353</v>
      </c>
      <c r="AF278" s="70" t="s">
        <v>9948</v>
      </c>
      <c r="AG278" s="70">
        <v>1</v>
      </c>
      <c r="AH278" s="108" t="s">
        <v>6293</v>
      </c>
    </row>
    <row r="279" spans="1:34" ht="14.4" customHeight="1" x14ac:dyDescent="0.3">
      <c r="A279" s="59" t="str">
        <f t="shared" si="71"/>
        <v>LHR02-FMCG-SPO-00</v>
      </c>
      <c r="B279" s="70" t="s">
        <v>1171</v>
      </c>
      <c r="C279" s="70" t="s">
        <v>10013</v>
      </c>
      <c r="D279" s="59" t="s">
        <v>1911</v>
      </c>
      <c r="E279" s="59" t="s">
        <v>9829</v>
      </c>
      <c r="F279" s="59" t="s">
        <v>9877</v>
      </c>
      <c r="G279" s="70" t="s">
        <v>5631</v>
      </c>
      <c r="H279" s="70" t="s">
        <v>2071</v>
      </c>
      <c r="I279" s="70" t="s">
        <v>10340</v>
      </c>
      <c r="J279" s="59" t="s">
        <v>6369</v>
      </c>
      <c r="K279" s="121" t="s">
        <v>9837</v>
      </c>
      <c r="L279" s="82" t="str">
        <f t="shared" si="70"/>
        <v>0214006</v>
      </c>
      <c r="M279" s="70" t="s">
        <v>9827</v>
      </c>
      <c r="N279" s="59" t="s">
        <v>2610</v>
      </c>
      <c r="O279" s="59" t="str">
        <f t="shared" ref="O279" si="75">N279</f>
        <v>0214006</v>
      </c>
      <c r="P279" s="59" t="s">
        <v>5238</v>
      </c>
      <c r="Q279" s="70" t="s">
        <v>3395</v>
      </c>
      <c r="R279" s="70" t="s">
        <v>9958</v>
      </c>
      <c r="S279" s="70" t="s">
        <v>10968</v>
      </c>
      <c r="T279" s="70" t="s">
        <v>9948</v>
      </c>
      <c r="U279" s="70" t="s">
        <v>9935</v>
      </c>
      <c r="V279" s="70" t="s">
        <v>9935</v>
      </c>
      <c r="W279" s="70" t="s">
        <v>9935</v>
      </c>
      <c r="X279" s="70" t="s">
        <v>9935</v>
      </c>
      <c r="Y279" s="70" t="s">
        <v>1171</v>
      </c>
      <c r="Z279" s="70" t="s">
        <v>163</v>
      </c>
      <c r="AA279" s="82" t="s">
        <v>1162</v>
      </c>
      <c r="AB279" s="70" t="s">
        <v>1171</v>
      </c>
      <c r="AC279" s="70" t="s">
        <v>10816</v>
      </c>
      <c r="AD279" s="70" t="s">
        <v>3198</v>
      </c>
      <c r="AE279" s="70" t="s">
        <v>10353</v>
      </c>
      <c r="AF279" s="70" t="s">
        <v>9948</v>
      </c>
      <c r="AG279" s="70">
        <v>0</v>
      </c>
      <c r="AH279" s="108" t="s">
        <v>5606</v>
      </c>
    </row>
    <row r="280" spans="1:34" ht="14.4" customHeight="1" x14ac:dyDescent="0.3">
      <c r="A280" s="59" t="str">
        <f t="shared" si="71"/>
        <v>LHR02-FMCG-ASM-01</v>
      </c>
      <c r="B280" s="70" t="s">
        <v>1171</v>
      </c>
      <c r="C280" s="70" t="s">
        <v>10013</v>
      </c>
      <c r="D280" s="59" t="s">
        <v>1911</v>
      </c>
      <c r="E280" s="59" t="s">
        <v>9829</v>
      </c>
      <c r="F280" s="59" t="s">
        <v>9877</v>
      </c>
      <c r="G280" s="70" t="s">
        <v>5631</v>
      </c>
      <c r="H280" s="70" t="s">
        <v>2071</v>
      </c>
      <c r="I280" s="70" t="s">
        <v>10340</v>
      </c>
      <c r="J280" s="59" t="s">
        <v>6369</v>
      </c>
      <c r="K280" s="121" t="s">
        <v>9837</v>
      </c>
      <c r="L280" s="82" t="str">
        <f t="shared" si="70"/>
        <v>02200</v>
      </c>
      <c r="M280" s="70" t="s">
        <v>9827</v>
      </c>
      <c r="N280" s="59" t="s">
        <v>2779</v>
      </c>
      <c r="O280" s="59" t="str">
        <f>N279</f>
        <v>0214006</v>
      </c>
      <c r="P280" s="59" t="s">
        <v>7830</v>
      </c>
      <c r="Q280" s="70" t="s">
        <v>3198</v>
      </c>
      <c r="R280" s="70" t="s">
        <v>10353</v>
      </c>
      <c r="S280" s="70" t="s">
        <v>10353</v>
      </c>
      <c r="T280" s="70" t="s">
        <v>9948</v>
      </c>
      <c r="U280" s="70" t="s">
        <v>9933</v>
      </c>
      <c r="V280" s="70" t="s">
        <v>9921</v>
      </c>
      <c r="W280" s="70" t="s">
        <v>7591</v>
      </c>
      <c r="X280" s="171">
        <v>45146</v>
      </c>
      <c r="Y280" s="70" t="s">
        <v>1219</v>
      </c>
      <c r="Z280" s="70" t="s">
        <v>1028</v>
      </c>
      <c r="AA280" s="82" t="s">
        <v>3414</v>
      </c>
      <c r="AB280" s="70" t="s">
        <v>1171</v>
      </c>
      <c r="AC280" s="70" t="s">
        <v>10816</v>
      </c>
      <c r="AD280" s="70" t="s">
        <v>3281</v>
      </c>
      <c r="AE280" s="70" t="s">
        <v>9947</v>
      </c>
      <c r="AF280" s="70" t="s">
        <v>9948</v>
      </c>
      <c r="AG280" s="70">
        <v>2</v>
      </c>
      <c r="AH280" s="108" t="s">
        <v>6294</v>
      </c>
    </row>
    <row r="281" spans="1:34" ht="14.4" customHeight="1" x14ac:dyDescent="0.3">
      <c r="A281" s="59" t="str">
        <f>Q281</f>
        <v>LHR03-FMCG01-SPO-01</v>
      </c>
      <c r="B281" s="70" t="s">
        <v>1170</v>
      </c>
      <c r="C281" s="70" t="s">
        <v>10014</v>
      </c>
      <c r="D281" s="59" t="s">
        <v>1911</v>
      </c>
      <c r="E281" s="59" t="s">
        <v>9829</v>
      </c>
      <c r="F281" s="59" t="s">
        <v>9877</v>
      </c>
      <c r="G281" s="70" t="s">
        <v>5631</v>
      </c>
      <c r="H281" s="70" t="s">
        <v>2070</v>
      </c>
      <c r="I281" s="70" t="s">
        <v>10341</v>
      </c>
      <c r="J281" s="59" t="s">
        <v>6377</v>
      </c>
      <c r="K281" s="121" t="s">
        <v>9837</v>
      </c>
      <c r="L281" s="82" t="str">
        <f t="shared" si="70"/>
        <v>0214002</v>
      </c>
      <c r="M281" s="70" t="s">
        <v>9827</v>
      </c>
      <c r="N281" s="59" t="s">
        <v>2601</v>
      </c>
      <c r="O281" s="59" t="str">
        <f>N281</f>
        <v>0214002</v>
      </c>
      <c r="P281" s="59" t="s">
        <v>330</v>
      </c>
      <c r="Q281" s="70" t="s">
        <v>3182</v>
      </c>
      <c r="R281" s="70" t="s">
        <v>10358</v>
      </c>
      <c r="S281" s="70" t="s">
        <v>10969</v>
      </c>
      <c r="T281" s="70" t="s">
        <v>9948</v>
      </c>
      <c r="U281" s="70" t="s">
        <v>9933</v>
      </c>
      <c r="V281" s="70" t="s">
        <v>9921</v>
      </c>
      <c r="W281" s="70" t="s">
        <v>10359</v>
      </c>
      <c r="X281" s="171">
        <v>45766</v>
      </c>
      <c r="Y281" s="70" t="s">
        <v>1171</v>
      </c>
      <c r="Z281" s="70" t="s">
        <v>163</v>
      </c>
      <c r="AA281" s="82" t="s">
        <v>1162</v>
      </c>
      <c r="AB281" s="70" t="s">
        <v>1171</v>
      </c>
      <c r="AC281" s="70" t="s">
        <v>10816</v>
      </c>
      <c r="AD281" s="70" t="s">
        <v>3191</v>
      </c>
      <c r="AE281" s="70" t="s">
        <v>10356</v>
      </c>
      <c r="AF281" s="70" t="s">
        <v>9948</v>
      </c>
      <c r="AG281" s="70">
        <v>1</v>
      </c>
      <c r="AH281" s="108" t="s">
        <v>6293</v>
      </c>
    </row>
    <row r="282" spans="1:34" ht="14.4" customHeight="1" x14ac:dyDescent="0.3">
      <c r="A282" s="59" t="str">
        <f>Q282</f>
        <v>LHR03-FMCG01-SPO-02</v>
      </c>
      <c r="B282" s="70" t="s">
        <v>1170</v>
      </c>
      <c r="C282" s="70" t="s">
        <v>10014</v>
      </c>
      <c r="D282" s="59" t="s">
        <v>1911</v>
      </c>
      <c r="E282" s="59" t="s">
        <v>9829</v>
      </c>
      <c r="F282" s="59" t="s">
        <v>9877</v>
      </c>
      <c r="G282" s="70" t="s">
        <v>5631</v>
      </c>
      <c r="H282" s="70" t="s">
        <v>2070</v>
      </c>
      <c r="I282" s="70" t="s">
        <v>10341</v>
      </c>
      <c r="J282" s="59" t="s">
        <v>6377</v>
      </c>
      <c r="K282" s="121" t="s">
        <v>9837</v>
      </c>
      <c r="L282" s="82" t="str">
        <f t="shared" si="70"/>
        <v>0214009</v>
      </c>
      <c r="M282" s="70" t="s">
        <v>9827</v>
      </c>
      <c r="N282" s="59" t="s">
        <v>3410</v>
      </c>
      <c r="O282" s="59" t="str">
        <f>N282</f>
        <v>0214009</v>
      </c>
      <c r="P282" s="59" t="s">
        <v>332</v>
      </c>
      <c r="Q282" s="70" t="s">
        <v>3184</v>
      </c>
      <c r="R282" s="70" t="s">
        <v>10360</v>
      </c>
      <c r="S282" s="70" t="s">
        <v>10970</v>
      </c>
      <c r="T282" s="70" t="s">
        <v>9948</v>
      </c>
      <c r="U282" s="70" t="s">
        <v>9933</v>
      </c>
      <c r="V282" s="70" t="s">
        <v>9921</v>
      </c>
      <c r="W282" s="70" t="s">
        <v>10361</v>
      </c>
      <c r="X282" s="171">
        <v>46133</v>
      </c>
      <c r="Y282" s="70" t="s">
        <v>1171</v>
      </c>
      <c r="Z282" s="70" t="s">
        <v>163</v>
      </c>
      <c r="AA282" s="82" t="s">
        <v>1162</v>
      </c>
      <c r="AB282" s="70" t="s">
        <v>1171</v>
      </c>
      <c r="AC282" s="70" t="s">
        <v>10816</v>
      </c>
      <c r="AD282" s="70" t="s">
        <v>3191</v>
      </c>
      <c r="AE282" s="70" t="s">
        <v>10356</v>
      </c>
      <c r="AF282" s="70" t="s">
        <v>9948</v>
      </c>
      <c r="AG282" s="70">
        <v>1</v>
      </c>
      <c r="AH282" s="108" t="s">
        <v>6293</v>
      </c>
    </row>
    <row r="283" spans="1:34" ht="14.4" customHeight="1" x14ac:dyDescent="0.3">
      <c r="A283" s="59" t="str">
        <f>Q283</f>
        <v>LHR03-FMCG02-SPO-01</v>
      </c>
      <c r="B283" s="70" t="s">
        <v>1195</v>
      </c>
      <c r="C283" s="70" t="s">
        <v>10034</v>
      </c>
      <c r="D283" s="59" t="s">
        <v>1911</v>
      </c>
      <c r="E283" s="59" t="s">
        <v>9829</v>
      </c>
      <c r="F283" s="59" t="s">
        <v>9877</v>
      </c>
      <c r="G283" s="70" t="s">
        <v>5631</v>
      </c>
      <c r="H283" s="70" t="s">
        <v>2070</v>
      </c>
      <c r="I283" s="70" t="s">
        <v>10341</v>
      </c>
      <c r="J283" s="59" t="s">
        <v>6377</v>
      </c>
      <c r="K283" s="121" t="s">
        <v>9837</v>
      </c>
      <c r="L283" s="82" t="str">
        <f t="shared" si="70"/>
        <v>0220009</v>
      </c>
      <c r="M283" s="70" t="s">
        <v>9827</v>
      </c>
      <c r="N283" s="59" t="s">
        <v>3409</v>
      </c>
      <c r="O283" s="59" t="str">
        <f>N283</f>
        <v>0220009</v>
      </c>
      <c r="P283" s="59" t="s">
        <v>541</v>
      </c>
      <c r="Q283" s="70" t="s">
        <v>3189</v>
      </c>
      <c r="R283" s="70" t="s">
        <v>10362</v>
      </c>
      <c r="S283" s="70" t="s">
        <v>10971</v>
      </c>
      <c r="T283" s="70" t="s">
        <v>9948</v>
      </c>
      <c r="U283" s="70" t="s">
        <v>9917</v>
      </c>
      <c r="V283" s="70" t="s">
        <v>9921</v>
      </c>
      <c r="W283" s="70" t="s">
        <v>4576</v>
      </c>
      <c r="X283" s="171">
        <v>44431</v>
      </c>
      <c r="Y283" s="70" t="s">
        <v>1171</v>
      </c>
      <c r="Z283" s="70" t="s">
        <v>163</v>
      </c>
      <c r="AA283" s="82" t="s">
        <v>1162</v>
      </c>
      <c r="AB283" s="70" t="s">
        <v>1171</v>
      </c>
      <c r="AC283" s="70" t="s">
        <v>10816</v>
      </c>
      <c r="AD283" s="70" t="s">
        <v>3191</v>
      </c>
      <c r="AE283" s="70" t="s">
        <v>10356</v>
      </c>
      <c r="AF283" s="70" t="s">
        <v>9948</v>
      </c>
      <c r="AG283" s="70">
        <v>1</v>
      </c>
      <c r="AH283" s="108" t="s">
        <v>6293</v>
      </c>
    </row>
    <row r="284" spans="1:34" ht="14.4" customHeight="1" x14ac:dyDescent="0.3">
      <c r="A284" s="59" t="str">
        <f t="shared" ref="A284" si="76">Q284</f>
        <v>LHR03-FMCG02-SPO-02</v>
      </c>
      <c r="B284" s="70" t="s">
        <v>1195</v>
      </c>
      <c r="C284" s="70" t="s">
        <v>10034</v>
      </c>
      <c r="D284" s="59" t="s">
        <v>1911</v>
      </c>
      <c r="E284" s="59" t="s">
        <v>9829</v>
      </c>
      <c r="F284" s="59" t="s">
        <v>9877</v>
      </c>
      <c r="G284" s="70" t="s">
        <v>5631</v>
      </c>
      <c r="H284" s="70" t="s">
        <v>2070</v>
      </c>
      <c r="I284" s="70" t="s">
        <v>10341</v>
      </c>
      <c r="J284" s="59" t="s">
        <v>6377</v>
      </c>
      <c r="K284" s="121" t="s">
        <v>9837</v>
      </c>
      <c r="L284" s="82" t="str">
        <f t="shared" si="70"/>
        <v>0220004</v>
      </c>
      <c r="M284" s="70" t="s">
        <v>9827</v>
      </c>
      <c r="N284" s="59" t="s">
        <v>2655</v>
      </c>
      <c r="O284" s="59" t="str">
        <f t="shared" ref="O284" si="77">N284</f>
        <v>0220004</v>
      </c>
      <c r="P284" s="59" t="s">
        <v>543</v>
      </c>
      <c r="Q284" s="70" t="s">
        <v>3190</v>
      </c>
      <c r="R284" s="70" t="s">
        <v>10363</v>
      </c>
      <c r="S284" s="70" t="s">
        <v>10972</v>
      </c>
      <c r="T284" s="70" t="s">
        <v>9948</v>
      </c>
      <c r="U284" s="70" t="s">
        <v>9917</v>
      </c>
      <c r="V284" s="70" t="s">
        <v>9921</v>
      </c>
      <c r="W284" s="70" t="s">
        <v>10364</v>
      </c>
      <c r="X284" s="171">
        <v>46218</v>
      </c>
      <c r="Y284" s="70" t="s">
        <v>1171</v>
      </c>
      <c r="Z284" s="70" t="s">
        <v>163</v>
      </c>
      <c r="AA284" s="82" t="s">
        <v>1162</v>
      </c>
      <c r="AB284" s="70" t="s">
        <v>1171</v>
      </c>
      <c r="AC284" s="70" t="s">
        <v>10816</v>
      </c>
      <c r="AD284" s="70" t="s">
        <v>3191</v>
      </c>
      <c r="AE284" s="70" t="s">
        <v>10356</v>
      </c>
      <c r="AF284" s="70" t="s">
        <v>9948</v>
      </c>
      <c r="AG284" s="70">
        <v>1</v>
      </c>
      <c r="AH284" s="108" t="s">
        <v>6293</v>
      </c>
    </row>
    <row r="285" spans="1:34" ht="14.4" customHeight="1" x14ac:dyDescent="0.3">
      <c r="A285" s="59" t="str">
        <f t="shared" ref="A285:A317" si="78">Q285</f>
        <v>LHR03-FMCG03-SPO-01</v>
      </c>
      <c r="B285" s="70" t="s">
        <v>2071</v>
      </c>
      <c r="C285" s="70" t="s">
        <v>10012</v>
      </c>
      <c r="D285" s="59" t="s">
        <v>1911</v>
      </c>
      <c r="E285" s="59" t="s">
        <v>9829</v>
      </c>
      <c r="F285" s="59" t="s">
        <v>9877</v>
      </c>
      <c r="G285" s="70" t="s">
        <v>5631</v>
      </c>
      <c r="H285" s="70" t="s">
        <v>2070</v>
      </c>
      <c r="I285" s="70" t="s">
        <v>10341</v>
      </c>
      <c r="J285" s="59" t="s">
        <v>6377</v>
      </c>
      <c r="K285" s="121" t="s">
        <v>9837</v>
      </c>
      <c r="L285" s="82" t="str">
        <f t="shared" si="70"/>
        <v>0214004</v>
      </c>
      <c r="M285" s="70" t="s">
        <v>9827</v>
      </c>
      <c r="N285" s="59" t="s">
        <v>2603</v>
      </c>
      <c r="O285" s="59" t="str">
        <f t="shared" ref="O285:O286" si="79">N285</f>
        <v>0214004</v>
      </c>
      <c r="P285" s="59" t="s">
        <v>10354</v>
      </c>
      <c r="Q285" s="70" t="s">
        <v>10355</v>
      </c>
      <c r="R285" s="70" t="s">
        <v>10365</v>
      </c>
      <c r="S285" s="70" t="s">
        <v>10973</v>
      </c>
      <c r="T285" s="70" t="s">
        <v>9948</v>
      </c>
      <c r="U285" s="70" t="s">
        <v>9933</v>
      </c>
      <c r="V285" s="70" t="s">
        <v>9938</v>
      </c>
      <c r="W285" s="70" t="s">
        <v>9938</v>
      </c>
      <c r="X285" s="171" t="s">
        <v>9939</v>
      </c>
      <c r="Y285" s="70" t="s">
        <v>1171</v>
      </c>
      <c r="Z285" s="70" t="s">
        <v>163</v>
      </c>
      <c r="AA285" s="82" t="s">
        <v>1162</v>
      </c>
      <c r="AB285" s="70" t="s">
        <v>1171</v>
      </c>
      <c r="AC285" s="70" t="s">
        <v>10816</v>
      </c>
      <c r="AD285" s="70" t="s">
        <v>3191</v>
      </c>
      <c r="AE285" s="70" t="s">
        <v>10356</v>
      </c>
      <c r="AF285" s="70" t="s">
        <v>9948</v>
      </c>
      <c r="AG285" s="70">
        <v>1</v>
      </c>
      <c r="AH285" s="108" t="s">
        <v>6293</v>
      </c>
    </row>
    <row r="286" spans="1:34" ht="14.4" customHeight="1" x14ac:dyDescent="0.3">
      <c r="A286" s="59" t="str">
        <f t="shared" si="78"/>
        <v>LHR03-FMCG-SPO-00</v>
      </c>
      <c r="B286" s="70" t="s">
        <v>1171</v>
      </c>
      <c r="C286" s="70" t="s">
        <v>10013</v>
      </c>
      <c r="D286" s="59" t="s">
        <v>1911</v>
      </c>
      <c r="E286" s="59" t="s">
        <v>9829</v>
      </c>
      <c r="F286" s="59" t="s">
        <v>9877</v>
      </c>
      <c r="G286" s="70" t="s">
        <v>5631</v>
      </c>
      <c r="H286" s="70" t="s">
        <v>2070</v>
      </c>
      <c r="I286" s="70" t="s">
        <v>10341</v>
      </c>
      <c r="J286" s="59" t="s">
        <v>6377</v>
      </c>
      <c r="K286" s="121" t="s">
        <v>9837</v>
      </c>
      <c r="L286" s="82" t="str">
        <f t="shared" si="70"/>
        <v>0220006</v>
      </c>
      <c r="M286" s="70" t="s">
        <v>9827</v>
      </c>
      <c r="N286" s="59" t="s">
        <v>2659</v>
      </c>
      <c r="O286" s="59" t="str">
        <f t="shared" si="79"/>
        <v>0220006</v>
      </c>
      <c r="P286" s="59" t="s">
        <v>5238</v>
      </c>
      <c r="Q286" s="70" t="s">
        <v>3396</v>
      </c>
      <c r="R286" s="70" t="s">
        <v>9958</v>
      </c>
      <c r="S286" s="70" t="s">
        <v>10974</v>
      </c>
      <c r="T286" s="70" t="s">
        <v>9948</v>
      </c>
      <c r="U286" s="70" t="s">
        <v>9935</v>
      </c>
      <c r="V286" s="70" t="s">
        <v>9935</v>
      </c>
      <c r="W286" s="70" t="s">
        <v>9935</v>
      </c>
      <c r="X286" s="70" t="s">
        <v>9935</v>
      </c>
      <c r="Y286" s="70" t="s">
        <v>1171</v>
      </c>
      <c r="Z286" s="70" t="s">
        <v>163</v>
      </c>
      <c r="AA286" s="82" t="s">
        <v>1162</v>
      </c>
      <c r="AB286" s="70" t="s">
        <v>1171</v>
      </c>
      <c r="AC286" s="70" t="s">
        <v>10816</v>
      </c>
      <c r="AD286" s="70" t="s">
        <v>3191</v>
      </c>
      <c r="AE286" s="70" t="s">
        <v>10356</v>
      </c>
      <c r="AF286" s="70" t="s">
        <v>9948</v>
      </c>
      <c r="AG286" s="70">
        <v>0</v>
      </c>
      <c r="AH286" s="108" t="s">
        <v>5606</v>
      </c>
    </row>
    <row r="287" spans="1:34" ht="14.4" customHeight="1" x14ac:dyDescent="0.3">
      <c r="A287" s="59" t="str">
        <f t="shared" si="78"/>
        <v>LHR03-FMCG-ASM-01</v>
      </c>
      <c r="B287" s="70" t="s">
        <v>1171</v>
      </c>
      <c r="C287" s="70" t="s">
        <v>10013</v>
      </c>
      <c r="D287" s="59" t="s">
        <v>1911</v>
      </c>
      <c r="E287" s="59" t="s">
        <v>9829</v>
      </c>
      <c r="F287" s="59" t="s">
        <v>9877</v>
      </c>
      <c r="G287" s="70" t="s">
        <v>5631</v>
      </c>
      <c r="H287" s="70" t="s">
        <v>2070</v>
      </c>
      <c r="I287" s="70" t="s">
        <v>10341</v>
      </c>
      <c r="J287" s="59" t="s">
        <v>6377</v>
      </c>
      <c r="K287" s="121" t="s">
        <v>9837</v>
      </c>
      <c r="L287" s="82" t="str">
        <f t="shared" si="70"/>
        <v>02140</v>
      </c>
      <c r="M287" s="70" t="s">
        <v>9827</v>
      </c>
      <c r="N287" s="59" t="s">
        <v>2766</v>
      </c>
      <c r="O287" s="59" t="str">
        <f>N286</f>
        <v>0220006</v>
      </c>
      <c r="P287" s="59" t="s">
        <v>7829</v>
      </c>
      <c r="Q287" s="70" t="s">
        <v>3191</v>
      </c>
      <c r="R287" s="70" t="s">
        <v>10356</v>
      </c>
      <c r="S287" s="70" t="s">
        <v>10356</v>
      </c>
      <c r="T287" s="70" t="s">
        <v>9948</v>
      </c>
      <c r="U287" s="70" t="s">
        <v>9933</v>
      </c>
      <c r="V287" s="70" t="s">
        <v>9921</v>
      </c>
      <c r="W287" s="70" t="s">
        <v>10357</v>
      </c>
      <c r="X287" s="171">
        <v>45950</v>
      </c>
      <c r="Y287" s="70" t="s">
        <v>1219</v>
      </c>
      <c r="Z287" s="70" t="s">
        <v>1028</v>
      </c>
      <c r="AA287" s="82" t="s">
        <v>3414</v>
      </c>
      <c r="AB287" s="70" t="s">
        <v>1171</v>
      </c>
      <c r="AC287" s="70" t="s">
        <v>10816</v>
      </c>
      <c r="AD287" s="70" t="s">
        <v>3281</v>
      </c>
      <c r="AE287" s="70" t="s">
        <v>9947</v>
      </c>
      <c r="AF287" s="70" t="s">
        <v>9948</v>
      </c>
      <c r="AG287" s="70">
        <v>2</v>
      </c>
      <c r="AH287" s="108" t="s">
        <v>6294</v>
      </c>
    </row>
    <row r="288" spans="1:34" ht="14.4" customHeight="1" x14ac:dyDescent="0.3">
      <c r="A288" s="59" t="str">
        <f>Q288</f>
        <v>LHR04-FMCG03-SPO-01</v>
      </c>
      <c r="B288" s="70" t="s">
        <v>2071</v>
      </c>
      <c r="C288" s="70" t="s">
        <v>10012</v>
      </c>
      <c r="D288" s="59" t="s">
        <v>1911</v>
      </c>
      <c r="E288" s="59" t="s">
        <v>9829</v>
      </c>
      <c r="F288" s="59" t="s">
        <v>9877</v>
      </c>
      <c r="G288" s="70" t="s">
        <v>5631</v>
      </c>
      <c r="H288" s="70" t="s">
        <v>7598</v>
      </c>
      <c r="I288" s="70" t="s">
        <v>10822</v>
      </c>
      <c r="J288" s="59" t="s">
        <v>7599</v>
      </c>
      <c r="K288" s="121" t="s">
        <v>9837</v>
      </c>
      <c r="L288" s="82" t="str">
        <f t="shared" si="70"/>
        <v>0130304</v>
      </c>
      <c r="M288" s="70" t="s">
        <v>9827</v>
      </c>
      <c r="N288" s="59" t="s">
        <v>10313</v>
      </c>
      <c r="O288" s="59" t="str">
        <f>N288</f>
        <v>0130304</v>
      </c>
      <c r="P288" s="59" t="s">
        <v>10309</v>
      </c>
      <c r="Q288" s="70" t="s">
        <v>10823</v>
      </c>
      <c r="R288" s="70" t="s">
        <v>10320</v>
      </c>
      <c r="S288" s="70" t="e">
        <v>#N/A</v>
      </c>
      <c r="T288" s="70" t="s">
        <v>9948</v>
      </c>
      <c r="U288" s="70" t="s">
        <v>9933</v>
      </c>
      <c r="V288" s="70" t="s">
        <v>9938</v>
      </c>
      <c r="W288" s="70" t="s">
        <v>9938</v>
      </c>
      <c r="X288" s="171" t="s">
        <v>9939</v>
      </c>
      <c r="Y288" s="70" t="s">
        <v>1171</v>
      </c>
      <c r="Z288" s="70" t="s">
        <v>163</v>
      </c>
      <c r="AA288" s="82" t="s">
        <v>1162</v>
      </c>
      <c r="AB288" s="70" t="s">
        <v>1171</v>
      </c>
      <c r="AC288" s="70" t="s">
        <v>10816</v>
      </c>
      <c r="AD288" s="70" t="s">
        <v>10824</v>
      </c>
      <c r="AE288" s="70" t="s">
        <v>341</v>
      </c>
      <c r="AF288" s="70" t="s">
        <v>10319</v>
      </c>
      <c r="AG288" s="70">
        <v>2</v>
      </c>
      <c r="AH288" s="108" t="s">
        <v>6293</v>
      </c>
    </row>
    <row r="289" spans="1:34" ht="14.4" customHeight="1" x14ac:dyDescent="0.3">
      <c r="A289" s="59" t="str">
        <f>Q289</f>
        <v>LHR04-FMCG01-TE-01</v>
      </c>
      <c r="B289" s="70" t="s">
        <v>1170</v>
      </c>
      <c r="C289" s="70" t="s">
        <v>10014</v>
      </c>
      <c r="D289" s="59" t="s">
        <v>1911</v>
      </c>
      <c r="E289" s="59" t="s">
        <v>9829</v>
      </c>
      <c r="F289" s="59" t="s">
        <v>9877</v>
      </c>
      <c r="G289" s="70" t="s">
        <v>5631</v>
      </c>
      <c r="H289" s="70" t="s">
        <v>7598</v>
      </c>
      <c r="I289" s="70" t="s">
        <v>10822</v>
      </c>
      <c r="J289" s="59" t="s">
        <v>7599</v>
      </c>
      <c r="K289" s="121" t="s">
        <v>9837</v>
      </c>
      <c r="L289" s="82" t="str">
        <f t="shared" si="70"/>
        <v>0130302</v>
      </c>
      <c r="M289" s="70" t="s">
        <v>9827</v>
      </c>
      <c r="N289" s="59" t="s">
        <v>8157</v>
      </c>
      <c r="O289" s="59" t="str">
        <f>N289</f>
        <v>0130302</v>
      </c>
      <c r="P289" s="59" t="s">
        <v>8158</v>
      </c>
      <c r="Q289" s="70" t="s">
        <v>10824</v>
      </c>
      <c r="R289" s="70" t="s">
        <v>341</v>
      </c>
      <c r="S289" s="70" t="e">
        <v>#N/A</v>
      </c>
      <c r="T289" s="70" t="s">
        <v>10319</v>
      </c>
      <c r="U289" s="70" t="s">
        <v>10052</v>
      </c>
      <c r="V289" s="70" t="s">
        <v>9918</v>
      </c>
      <c r="W289" s="70" t="s">
        <v>7592</v>
      </c>
      <c r="X289" s="171">
        <v>45139</v>
      </c>
      <c r="Y289" s="70" t="s">
        <v>1809</v>
      </c>
      <c r="Z289" s="70" t="s">
        <v>8137</v>
      </c>
      <c r="AA289" s="82" t="s">
        <v>3414</v>
      </c>
      <c r="AB289" s="70" t="s">
        <v>1171</v>
      </c>
      <c r="AC289" s="70" t="s">
        <v>10816</v>
      </c>
      <c r="AD289" s="70" t="s">
        <v>3281</v>
      </c>
      <c r="AE289" s="70" t="s">
        <v>9947</v>
      </c>
      <c r="AF289" s="70" t="s">
        <v>9948</v>
      </c>
      <c r="AG289" s="70">
        <v>2</v>
      </c>
      <c r="AH289" s="108" t="s">
        <v>8142</v>
      </c>
    </row>
    <row r="290" spans="1:34" ht="14.4" customHeight="1" x14ac:dyDescent="0.3">
      <c r="A290" s="59" t="str">
        <f>Q290</f>
        <v>NTH-A-FMCG-CM-01</v>
      </c>
      <c r="B290" s="70" t="s">
        <v>1171</v>
      </c>
      <c r="C290" s="70" t="s">
        <v>10013</v>
      </c>
      <c r="D290" s="59" t="s">
        <v>1911</v>
      </c>
      <c r="E290" s="59" t="s">
        <v>9829</v>
      </c>
      <c r="F290" s="59" t="s">
        <v>9877</v>
      </c>
      <c r="G290" s="70" t="s">
        <v>5631</v>
      </c>
      <c r="H290" s="70" t="s">
        <v>9854</v>
      </c>
      <c r="I290" s="70" t="s">
        <v>9855</v>
      </c>
      <c r="J290" s="59" t="s">
        <v>9856</v>
      </c>
      <c r="K290" s="121" t="s">
        <v>9837</v>
      </c>
      <c r="L290" s="82" t="str">
        <f t="shared" si="70"/>
        <v>0666601</v>
      </c>
      <c r="M290" s="70" t="s">
        <v>9827</v>
      </c>
      <c r="N290" s="82" t="s">
        <v>5592</v>
      </c>
      <c r="O290" s="59" t="str">
        <f>N292</f>
        <v>0666603</v>
      </c>
      <c r="P290" s="59" t="s">
        <v>10306</v>
      </c>
      <c r="Q290" s="70" t="s">
        <v>10310</v>
      </c>
      <c r="R290" s="70" t="s">
        <v>10314</v>
      </c>
      <c r="S290" s="70" t="s">
        <v>10978</v>
      </c>
      <c r="T290" s="70" t="s">
        <v>10315</v>
      </c>
      <c r="U290" s="70" t="s">
        <v>10052</v>
      </c>
      <c r="V290" s="70" t="s">
        <v>9918</v>
      </c>
      <c r="W290" s="70" t="s">
        <v>7618</v>
      </c>
      <c r="X290" s="171">
        <v>45139</v>
      </c>
      <c r="Y290" s="70" t="s">
        <v>2072</v>
      </c>
      <c r="Z290" s="70" t="s">
        <v>5293</v>
      </c>
      <c r="AA290" s="82" t="s">
        <v>3414</v>
      </c>
      <c r="AB290" s="70" t="s">
        <v>1171</v>
      </c>
      <c r="AC290" s="70" t="s">
        <v>10816</v>
      </c>
      <c r="AD290" s="70" t="s">
        <v>3281</v>
      </c>
      <c r="AE290" s="70" t="s">
        <v>9947</v>
      </c>
      <c r="AF290" s="70" t="s">
        <v>9948</v>
      </c>
      <c r="AG290" s="70">
        <v>2</v>
      </c>
      <c r="AH290" s="108" t="s">
        <v>6294</v>
      </c>
    </row>
    <row r="291" spans="1:34" ht="14.4" customHeight="1" x14ac:dyDescent="0.3">
      <c r="A291" s="59" t="str">
        <f>Q291</f>
        <v>NTH-A-FMCG01-SPOWS-01</v>
      </c>
      <c r="B291" s="70" t="s">
        <v>1170</v>
      </c>
      <c r="C291" s="70" t="s">
        <v>10014</v>
      </c>
      <c r="D291" s="59" t="s">
        <v>1911</v>
      </c>
      <c r="E291" s="59" t="s">
        <v>9829</v>
      </c>
      <c r="F291" s="59" t="s">
        <v>9877</v>
      </c>
      <c r="G291" s="70" t="s">
        <v>5631</v>
      </c>
      <c r="H291" s="70" t="s">
        <v>9854</v>
      </c>
      <c r="I291" s="70" t="s">
        <v>9855</v>
      </c>
      <c r="J291" s="59" t="s">
        <v>9856</v>
      </c>
      <c r="K291" s="121" t="s">
        <v>9837</v>
      </c>
      <c r="L291" s="82" t="str">
        <f t="shared" si="70"/>
        <v>0666602</v>
      </c>
      <c r="M291" s="70" t="s">
        <v>9827</v>
      </c>
      <c r="N291" s="82" t="s">
        <v>5904</v>
      </c>
      <c r="O291" s="59" t="str">
        <f>N291</f>
        <v>0666602</v>
      </c>
      <c r="P291" s="59" t="s">
        <v>10307</v>
      </c>
      <c r="Q291" s="70" t="s">
        <v>10311</v>
      </c>
      <c r="R291" s="70" t="s">
        <v>10316</v>
      </c>
      <c r="S291" s="70" t="s">
        <v>10975</v>
      </c>
      <c r="T291" s="70" t="s">
        <v>10315</v>
      </c>
      <c r="U291" s="70" t="s">
        <v>9933</v>
      </c>
      <c r="V291" s="70" t="s">
        <v>9921</v>
      </c>
      <c r="W291" s="70" t="s">
        <v>686</v>
      </c>
      <c r="X291" s="171">
        <v>41821</v>
      </c>
      <c r="Y291" s="70" t="s">
        <v>3085</v>
      </c>
      <c r="Z291" s="70" t="s">
        <v>10111</v>
      </c>
      <c r="AA291" s="82" t="s">
        <v>3414</v>
      </c>
      <c r="AB291" s="70" t="s">
        <v>1171</v>
      </c>
      <c r="AC291" s="70" t="s">
        <v>10816</v>
      </c>
      <c r="AD291" s="70" t="s">
        <v>3281</v>
      </c>
      <c r="AE291" s="70" t="s">
        <v>9947</v>
      </c>
      <c r="AF291" s="70" t="s">
        <v>9948</v>
      </c>
      <c r="AG291" s="70">
        <v>2</v>
      </c>
      <c r="AH291" s="108" t="s">
        <v>6293</v>
      </c>
    </row>
    <row r="292" spans="1:34" ht="14.4" customHeight="1" x14ac:dyDescent="0.3">
      <c r="A292" s="59" t="str">
        <f>Q292</f>
        <v>NTH-A-FMCG02-SPOWS-01</v>
      </c>
      <c r="B292" s="70" t="s">
        <v>1195</v>
      </c>
      <c r="C292" s="70" t="s">
        <v>10034</v>
      </c>
      <c r="D292" s="59" t="s">
        <v>1911</v>
      </c>
      <c r="E292" s="59" t="s">
        <v>9829</v>
      </c>
      <c r="F292" s="59" t="s">
        <v>9877</v>
      </c>
      <c r="G292" s="70" t="s">
        <v>5631</v>
      </c>
      <c r="H292" s="70" t="s">
        <v>9854</v>
      </c>
      <c r="I292" s="70" t="s">
        <v>9855</v>
      </c>
      <c r="J292" s="59" t="s">
        <v>9856</v>
      </c>
      <c r="K292" s="121" t="s">
        <v>9837</v>
      </c>
      <c r="L292" s="82" t="str">
        <f t="shared" si="70"/>
        <v>0666603</v>
      </c>
      <c r="M292" s="70" t="s">
        <v>9827</v>
      </c>
      <c r="N292" s="59" t="s">
        <v>6745</v>
      </c>
      <c r="O292" s="59" t="str">
        <f>N292</f>
        <v>0666603</v>
      </c>
      <c r="P292" s="59" t="s">
        <v>10308</v>
      </c>
      <c r="Q292" s="70" t="s">
        <v>10312</v>
      </c>
      <c r="R292" s="70" t="s">
        <v>10317</v>
      </c>
      <c r="S292" s="70" t="s">
        <v>10976</v>
      </c>
      <c r="T292" s="70" t="s">
        <v>10315</v>
      </c>
      <c r="U292" s="70" t="s">
        <v>10052</v>
      </c>
      <c r="V292" s="70" t="s">
        <v>9921</v>
      </c>
      <c r="W292" s="70" t="s">
        <v>10318</v>
      </c>
      <c r="X292" s="171">
        <v>46119</v>
      </c>
      <c r="Y292" s="70" t="s">
        <v>3085</v>
      </c>
      <c r="Z292" s="70" t="s">
        <v>10111</v>
      </c>
      <c r="AA292" s="82" t="s">
        <v>3414</v>
      </c>
      <c r="AB292" s="70" t="s">
        <v>1171</v>
      </c>
      <c r="AC292" s="70" t="s">
        <v>10816</v>
      </c>
      <c r="AD292" s="70" t="s">
        <v>3281</v>
      </c>
      <c r="AE292" s="70" t="s">
        <v>9947</v>
      </c>
      <c r="AF292" s="70" t="s">
        <v>9948</v>
      </c>
      <c r="AG292" s="70">
        <v>2</v>
      </c>
      <c r="AH292" s="108" t="s">
        <v>5606</v>
      </c>
    </row>
    <row r="293" spans="1:34" ht="14.4" customHeight="1" x14ac:dyDescent="0.3">
      <c r="A293" s="59" t="str">
        <f t="shared" si="78"/>
        <v>NTH-A-FMCG-RSM-00</v>
      </c>
      <c r="B293" s="70" t="s">
        <v>1171</v>
      </c>
      <c r="C293" s="70" t="s">
        <v>10013</v>
      </c>
      <c r="D293" s="59" t="s">
        <v>1911</v>
      </c>
      <c r="E293" s="59" t="s">
        <v>9829</v>
      </c>
      <c r="F293" s="59" t="s">
        <v>9877</v>
      </c>
      <c r="G293" s="70" t="s">
        <v>5631</v>
      </c>
      <c r="H293" s="70" t="s">
        <v>9854</v>
      </c>
      <c r="I293" s="70" t="s">
        <v>9855</v>
      </c>
      <c r="J293" s="59" t="s">
        <v>9856</v>
      </c>
      <c r="K293" s="121" t="s">
        <v>9837</v>
      </c>
      <c r="L293" s="82" t="str">
        <f t="shared" si="70"/>
        <v>0130301</v>
      </c>
      <c r="M293" s="70" t="s">
        <v>9827</v>
      </c>
      <c r="N293" s="59" t="s">
        <v>6753</v>
      </c>
      <c r="O293" s="59" t="str">
        <f>N293</f>
        <v>0130301</v>
      </c>
      <c r="P293" s="70" t="s">
        <v>6727</v>
      </c>
      <c r="Q293" s="70" t="s">
        <v>6727</v>
      </c>
      <c r="R293" s="70" t="s">
        <v>9958</v>
      </c>
      <c r="S293" s="70" t="e">
        <v>#N/A</v>
      </c>
      <c r="T293" s="70" t="s">
        <v>9948</v>
      </c>
      <c r="U293" s="70" t="s">
        <v>9935</v>
      </c>
      <c r="V293" s="70" t="s">
        <v>9935</v>
      </c>
      <c r="W293" s="70" t="s">
        <v>9935</v>
      </c>
      <c r="X293" s="70" t="s">
        <v>9935</v>
      </c>
      <c r="Y293" s="70" t="s">
        <v>1806</v>
      </c>
      <c r="Z293" s="70" t="s">
        <v>1146</v>
      </c>
      <c r="AA293" s="82" t="s">
        <v>3414</v>
      </c>
      <c r="AB293" s="70" t="s">
        <v>1171</v>
      </c>
      <c r="AC293" s="70" t="s">
        <v>10816</v>
      </c>
      <c r="AD293" s="70" t="s">
        <v>3281</v>
      </c>
      <c r="AE293" s="70" t="s">
        <v>9947</v>
      </c>
      <c r="AF293" s="70" t="s">
        <v>9948</v>
      </c>
      <c r="AG293" s="81">
        <v>0</v>
      </c>
      <c r="AH293" s="108" t="s">
        <v>5606</v>
      </c>
    </row>
    <row r="294" spans="1:34" ht="14.4" customHeight="1" x14ac:dyDescent="0.3">
      <c r="A294" s="59" t="str">
        <f t="shared" si="78"/>
        <v>NTH-A-FMCG-RSM-01</v>
      </c>
      <c r="B294" s="70" t="s">
        <v>1171</v>
      </c>
      <c r="C294" s="70" t="s">
        <v>10013</v>
      </c>
      <c r="D294" s="59" t="s">
        <v>1911</v>
      </c>
      <c r="E294" s="59" t="s">
        <v>9829</v>
      </c>
      <c r="F294" s="59" t="s">
        <v>9877</v>
      </c>
      <c r="G294" s="70" t="s">
        <v>5631</v>
      </c>
      <c r="H294" s="70" t="s">
        <v>9854</v>
      </c>
      <c r="I294" s="70" t="s">
        <v>9855</v>
      </c>
      <c r="J294" s="59" t="s">
        <v>9856</v>
      </c>
      <c r="K294" s="121" t="s">
        <v>9837</v>
      </c>
      <c r="L294" s="82" t="str">
        <f t="shared" si="70"/>
        <v>25</v>
      </c>
      <c r="M294" s="70" t="s">
        <v>9827</v>
      </c>
      <c r="N294" s="82" t="s">
        <v>8083</v>
      </c>
      <c r="O294" s="59" t="str">
        <f>N293</f>
        <v>0130301</v>
      </c>
      <c r="P294" s="59" t="s">
        <v>9901</v>
      </c>
      <c r="Q294" s="70" t="s">
        <v>3281</v>
      </c>
      <c r="R294" s="70" t="s">
        <v>9947</v>
      </c>
      <c r="S294" s="70" t="s">
        <v>349</v>
      </c>
      <c r="T294" s="70" t="s">
        <v>9948</v>
      </c>
      <c r="U294" s="70" t="s">
        <v>9933</v>
      </c>
      <c r="V294" s="70" t="s">
        <v>9918</v>
      </c>
      <c r="W294" s="70" t="s">
        <v>1132</v>
      </c>
      <c r="X294" s="171">
        <v>43437</v>
      </c>
      <c r="Y294" s="70" t="s">
        <v>1806</v>
      </c>
      <c r="Z294" s="70" t="s">
        <v>1146</v>
      </c>
      <c r="AA294" s="82" t="s">
        <v>2488</v>
      </c>
      <c r="AB294" s="70" t="s">
        <v>1171</v>
      </c>
      <c r="AC294" s="70" t="s">
        <v>10816</v>
      </c>
      <c r="AD294" s="70" t="s">
        <v>3279</v>
      </c>
      <c r="AE294" s="70" t="s">
        <v>9961</v>
      </c>
      <c r="AF294" s="70" t="s">
        <v>9948</v>
      </c>
      <c r="AG294" s="81">
        <v>3</v>
      </c>
      <c r="AH294" s="108" t="s">
        <v>6294</v>
      </c>
    </row>
    <row r="295" spans="1:34" ht="14.4" customHeight="1" x14ac:dyDescent="0.3">
      <c r="A295" s="59" t="str">
        <f t="shared" ref="A295:A300" si="80">Q295</f>
        <v>SKT01-FMCG01-SPO-01</v>
      </c>
      <c r="B295" s="70" t="s">
        <v>1170</v>
      </c>
      <c r="C295" s="70" t="s">
        <v>10014</v>
      </c>
      <c r="D295" s="70" t="s">
        <v>1910</v>
      </c>
      <c r="E295" s="70" t="s">
        <v>9829</v>
      </c>
      <c r="F295" s="70" t="s">
        <v>9878</v>
      </c>
      <c r="G295" s="70" t="s">
        <v>5633</v>
      </c>
      <c r="H295" s="70" t="s">
        <v>6652</v>
      </c>
      <c r="I295" s="70" t="s">
        <v>10473</v>
      </c>
      <c r="J295" s="59" t="s">
        <v>6654</v>
      </c>
      <c r="K295" s="121" t="s">
        <v>9837</v>
      </c>
      <c r="L295" s="82" t="str">
        <f t="shared" si="70"/>
        <v>0211004</v>
      </c>
      <c r="M295" s="70" t="s">
        <v>9827</v>
      </c>
      <c r="N295" s="59" t="s">
        <v>2590</v>
      </c>
      <c r="O295" s="59" t="str">
        <f>N295</f>
        <v>0211004</v>
      </c>
      <c r="P295" s="59" t="s">
        <v>7664</v>
      </c>
      <c r="Q295" s="70" t="s">
        <v>6661</v>
      </c>
      <c r="R295" s="70" t="s">
        <v>10510</v>
      </c>
      <c r="S295" s="70" t="s">
        <v>10981</v>
      </c>
      <c r="T295" s="70" t="s">
        <v>10509</v>
      </c>
      <c r="U295" s="70" t="s">
        <v>9933</v>
      </c>
      <c r="V295" s="70" t="s">
        <v>9921</v>
      </c>
      <c r="W295" s="70" t="s">
        <v>6655</v>
      </c>
      <c r="X295" s="171">
        <v>45117</v>
      </c>
      <c r="Y295" s="70" t="s">
        <v>1171</v>
      </c>
      <c r="Z295" s="70" t="s">
        <v>163</v>
      </c>
      <c r="AA295" s="82" t="s">
        <v>1162</v>
      </c>
      <c r="AB295" s="70" t="s">
        <v>1171</v>
      </c>
      <c r="AC295" s="70" t="s">
        <v>10816</v>
      </c>
      <c r="AD295" s="70" t="s">
        <v>6665</v>
      </c>
      <c r="AE295" s="70" t="s">
        <v>10508</v>
      </c>
      <c r="AF295" s="70" t="s">
        <v>10509</v>
      </c>
      <c r="AG295" s="70">
        <v>1</v>
      </c>
      <c r="AH295" s="108" t="s">
        <v>6293</v>
      </c>
    </row>
    <row r="296" spans="1:34" ht="14.4" customHeight="1" x14ac:dyDescent="0.3">
      <c r="A296" s="59" t="str">
        <f t="shared" si="80"/>
        <v>SKT01-FMCG02-SPO-01</v>
      </c>
      <c r="B296" s="70" t="s">
        <v>1195</v>
      </c>
      <c r="C296" s="70" t="s">
        <v>10034</v>
      </c>
      <c r="D296" s="70" t="s">
        <v>1910</v>
      </c>
      <c r="E296" s="70" t="s">
        <v>9829</v>
      </c>
      <c r="F296" s="70" t="s">
        <v>9878</v>
      </c>
      <c r="G296" s="70" t="s">
        <v>5633</v>
      </c>
      <c r="H296" s="70" t="s">
        <v>6652</v>
      </c>
      <c r="I296" s="70" t="s">
        <v>10473</v>
      </c>
      <c r="J296" s="59" t="s">
        <v>6654</v>
      </c>
      <c r="K296" s="121" t="s">
        <v>9837</v>
      </c>
      <c r="L296" s="82" t="str">
        <f t="shared" si="70"/>
        <v>0713003</v>
      </c>
      <c r="M296" s="70" t="s">
        <v>9827</v>
      </c>
      <c r="N296" s="59" t="s">
        <v>6742</v>
      </c>
      <c r="O296" s="59" t="str">
        <f>N296</f>
        <v>0713003</v>
      </c>
      <c r="P296" s="59" t="s">
        <v>7666</v>
      </c>
      <c r="Q296" s="70" t="s">
        <v>6663</v>
      </c>
      <c r="R296" s="70" t="s">
        <v>10511</v>
      </c>
      <c r="S296" s="70" t="s">
        <v>10982</v>
      </c>
      <c r="T296" s="70" t="s">
        <v>10509</v>
      </c>
      <c r="U296" s="70" t="s">
        <v>9933</v>
      </c>
      <c r="V296" s="70" t="s">
        <v>9921</v>
      </c>
      <c r="W296" s="70" t="s">
        <v>7670</v>
      </c>
      <c r="X296" s="171">
        <v>45166</v>
      </c>
      <c r="Y296" s="70" t="s">
        <v>1171</v>
      </c>
      <c r="Z296" s="70" t="s">
        <v>163</v>
      </c>
      <c r="AA296" s="82" t="s">
        <v>1162</v>
      </c>
      <c r="AB296" s="70" t="s">
        <v>1171</v>
      </c>
      <c r="AC296" s="70" t="s">
        <v>10816</v>
      </c>
      <c r="AD296" s="70" t="s">
        <v>6665</v>
      </c>
      <c r="AE296" s="70" t="s">
        <v>10508</v>
      </c>
      <c r="AF296" s="70" t="s">
        <v>10509</v>
      </c>
      <c r="AG296" s="70">
        <v>1</v>
      </c>
      <c r="AH296" s="108" t="s">
        <v>6293</v>
      </c>
    </row>
    <row r="297" spans="1:34" ht="14.4" customHeight="1" x14ac:dyDescent="0.3">
      <c r="A297" s="59" t="str">
        <f t="shared" si="80"/>
        <v>SKT01-FMCG-SPO-01</v>
      </c>
      <c r="B297" s="70" t="s">
        <v>1171</v>
      </c>
      <c r="C297" s="70" t="s">
        <v>10013</v>
      </c>
      <c r="D297" s="70" t="s">
        <v>1910</v>
      </c>
      <c r="E297" s="70" t="s">
        <v>9829</v>
      </c>
      <c r="F297" s="70" t="s">
        <v>9878</v>
      </c>
      <c r="G297" s="70" t="s">
        <v>5633</v>
      </c>
      <c r="H297" s="70" t="s">
        <v>6652</v>
      </c>
      <c r="I297" s="70" t="s">
        <v>10473</v>
      </c>
      <c r="J297" s="59" t="s">
        <v>6654</v>
      </c>
      <c r="K297" s="121" t="s">
        <v>9837</v>
      </c>
      <c r="L297" s="82" t="str">
        <f t="shared" si="70"/>
        <v>0713001</v>
      </c>
      <c r="M297" s="70" t="s">
        <v>9827</v>
      </c>
      <c r="N297" s="59" t="s">
        <v>6740</v>
      </c>
      <c r="O297" s="59" t="str">
        <f>N297</f>
        <v>0713001</v>
      </c>
      <c r="P297" s="59" t="s">
        <v>10504</v>
      </c>
      <c r="Q297" s="70" t="s">
        <v>10506</v>
      </c>
      <c r="R297" s="70" t="s">
        <v>10512</v>
      </c>
      <c r="S297" s="70" t="s">
        <v>10983</v>
      </c>
      <c r="T297" s="70" t="s">
        <v>10513</v>
      </c>
      <c r="U297" s="70" t="s">
        <v>10184</v>
      </c>
      <c r="V297" s="70" t="s">
        <v>9921</v>
      </c>
      <c r="W297" s="70" t="s">
        <v>10514</v>
      </c>
      <c r="X297" s="171">
        <v>45870</v>
      </c>
      <c r="Y297" s="70" t="s">
        <v>1171</v>
      </c>
      <c r="Z297" s="70" t="s">
        <v>163</v>
      </c>
      <c r="AA297" s="82" t="s">
        <v>1162</v>
      </c>
      <c r="AB297" s="70" t="s">
        <v>1171</v>
      </c>
      <c r="AC297" s="70" t="s">
        <v>10816</v>
      </c>
      <c r="AD297" s="70" t="s">
        <v>6665</v>
      </c>
      <c r="AE297" s="70" t="s">
        <v>10508</v>
      </c>
      <c r="AF297" s="70" t="s">
        <v>10509</v>
      </c>
      <c r="AG297" s="70">
        <v>1</v>
      </c>
      <c r="AH297" s="108" t="s">
        <v>6293</v>
      </c>
    </row>
    <row r="298" spans="1:34" ht="14.4" customHeight="1" x14ac:dyDescent="0.3">
      <c r="A298" s="59" t="str">
        <f t="shared" si="80"/>
        <v>SKT01-FMCG03-SPO-01</v>
      </c>
      <c r="B298" s="70" t="s">
        <v>2071</v>
      </c>
      <c r="C298" s="70" t="s">
        <v>10012</v>
      </c>
      <c r="D298" s="70" t="s">
        <v>1910</v>
      </c>
      <c r="E298" s="70" t="s">
        <v>9829</v>
      </c>
      <c r="F298" s="70" t="s">
        <v>9878</v>
      </c>
      <c r="G298" s="70" t="s">
        <v>5633</v>
      </c>
      <c r="H298" s="70" t="s">
        <v>6652</v>
      </c>
      <c r="I298" s="70" t="s">
        <v>10473</v>
      </c>
      <c r="J298" s="59" t="s">
        <v>6654</v>
      </c>
      <c r="K298" s="121" t="s">
        <v>9837</v>
      </c>
      <c r="L298" s="82" t="str">
        <f t="shared" si="70"/>
        <v>0713002</v>
      </c>
      <c r="M298" s="70" t="s">
        <v>9827</v>
      </c>
      <c r="N298" s="59" t="s">
        <v>6741</v>
      </c>
      <c r="O298" s="59" t="str">
        <f>N298</f>
        <v>0713002</v>
      </c>
      <c r="P298" s="59" t="s">
        <v>10505</v>
      </c>
      <c r="Q298" s="70" t="s">
        <v>10507</v>
      </c>
      <c r="R298" s="70" t="s">
        <v>10515</v>
      </c>
      <c r="S298" s="70" t="s">
        <v>10984</v>
      </c>
      <c r="T298" s="70" t="s">
        <v>10509</v>
      </c>
      <c r="U298" s="70" t="s">
        <v>9933</v>
      </c>
      <c r="V298" s="70" t="s">
        <v>9921</v>
      </c>
      <c r="W298" s="70" t="s">
        <v>10516</v>
      </c>
      <c r="X298" s="171">
        <v>46210</v>
      </c>
      <c r="Y298" s="70" t="s">
        <v>1171</v>
      </c>
      <c r="Z298" s="70" t="s">
        <v>163</v>
      </c>
      <c r="AA298" s="82" t="s">
        <v>1162</v>
      </c>
      <c r="AB298" s="70" t="s">
        <v>1171</v>
      </c>
      <c r="AC298" s="70" t="s">
        <v>10816</v>
      </c>
      <c r="AD298" s="70" t="s">
        <v>6665</v>
      </c>
      <c r="AE298" s="70" t="s">
        <v>10508</v>
      </c>
      <c r="AF298" s="70" t="s">
        <v>10509</v>
      </c>
      <c r="AG298" s="70">
        <v>1</v>
      </c>
      <c r="AH298" s="108" t="s">
        <v>6293</v>
      </c>
    </row>
    <row r="299" spans="1:34" ht="14.4" customHeight="1" x14ac:dyDescent="0.3">
      <c r="A299" s="59" t="str">
        <f t="shared" si="80"/>
        <v>SKT01-FMCG-SPO-00</v>
      </c>
      <c r="B299" s="70" t="s">
        <v>1171</v>
      </c>
      <c r="C299" s="70" t="s">
        <v>10013</v>
      </c>
      <c r="D299" s="70" t="s">
        <v>1910</v>
      </c>
      <c r="E299" s="70" t="s">
        <v>9829</v>
      </c>
      <c r="F299" s="70" t="s">
        <v>9878</v>
      </c>
      <c r="G299" s="70" t="s">
        <v>5633</v>
      </c>
      <c r="H299" s="70" t="s">
        <v>6652</v>
      </c>
      <c r="I299" s="70" t="s">
        <v>10473</v>
      </c>
      <c r="J299" s="59" t="s">
        <v>6654</v>
      </c>
      <c r="K299" s="121" t="s">
        <v>9837</v>
      </c>
      <c r="L299" s="82" t="str">
        <f t="shared" si="70"/>
        <v>0713005</v>
      </c>
      <c r="M299" s="70" t="s">
        <v>9827</v>
      </c>
      <c r="N299" s="59" t="s">
        <v>6748</v>
      </c>
      <c r="O299" s="59" t="str">
        <f>N299</f>
        <v>0713005</v>
      </c>
      <c r="P299" s="59" t="s">
        <v>5238</v>
      </c>
      <c r="Q299" s="70" t="s">
        <v>6664</v>
      </c>
      <c r="R299" s="70" t="s">
        <v>9958</v>
      </c>
      <c r="S299" s="70" t="s">
        <v>10985</v>
      </c>
      <c r="T299" s="70" t="s">
        <v>10509</v>
      </c>
      <c r="U299" s="70" t="s">
        <v>9935</v>
      </c>
      <c r="V299" s="70" t="s">
        <v>9935</v>
      </c>
      <c r="W299" s="70" t="s">
        <v>9935</v>
      </c>
      <c r="X299" s="70" t="s">
        <v>9935</v>
      </c>
      <c r="Y299" s="70" t="s">
        <v>1171</v>
      </c>
      <c r="Z299" s="70" t="s">
        <v>163</v>
      </c>
      <c r="AA299" s="82" t="s">
        <v>1162</v>
      </c>
      <c r="AB299" s="70" t="s">
        <v>1171</v>
      </c>
      <c r="AC299" s="70" t="s">
        <v>10816</v>
      </c>
      <c r="AD299" s="70" t="s">
        <v>6665</v>
      </c>
      <c r="AE299" s="70" t="s">
        <v>10508</v>
      </c>
      <c r="AF299" s="70" t="s">
        <v>10509</v>
      </c>
      <c r="AG299" s="70">
        <v>0</v>
      </c>
      <c r="AH299" s="108" t="s">
        <v>5606</v>
      </c>
    </row>
    <row r="300" spans="1:34" ht="14.4" customHeight="1" x14ac:dyDescent="0.3">
      <c r="A300" s="59" t="str">
        <f t="shared" si="80"/>
        <v>SKT01-FMCG-ASM-01</v>
      </c>
      <c r="B300" s="70" t="s">
        <v>1171</v>
      </c>
      <c r="C300" s="70" t="s">
        <v>10013</v>
      </c>
      <c r="D300" s="70" t="s">
        <v>1910</v>
      </c>
      <c r="E300" s="70" t="s">
        <v>9829</v>
      </c>
      <c r="F300" s="70" t="s">
        <v>9878</v>
      </c>
      <c r="G300" s="70" t="s">
        <v>5633</v>
      </c>
      <c r="H300" s="70" t="s">
        <v>6652</v>
      </c>
      <c r="I300" s="70" t="s">
        <v>10473</v>
      </c>
      <c r="J300" s="59" t="s">
        <v>6654</v>
      </c>
      <c r="K300" s="121" t="s">
        <v>9837</v>
      </c>
      <c r="L300" s="82" t="str">
        <f t="shared" si="70"/>
        <v>07130</v>
      </c>
      <c r="M300" s="70" t="s">
        <v>9827</v>
      </c>
      <c r="N300" s="59" t="s">
        <v>6743</v>
      </c>
      <c r="O300" s="59" t="str">
        <f>N299</f>
        <v>0713005</v>
      </c>
      <c r="P300" s="59" t="s">
        <v>7815</v>
      </c>
      <c r="Q300" s="70" t="s">
        <v>6665</v>
      </c>
      <c r="R300" s="70" t="s">
        <v>10508</v>
      </c>
      <c r="S300" s="70" t="s">
        <v>10508</v>
      </c>
      <c r="T300" s="70" t="s">
        <v>10509</v>
      </c>
      <c r="U300" s="70" t="s">
        <v>9933</v>
      </c>
      <c r="V300" s="70" t="s">
        <v>9918</v>
      </c>
      <c r="W300" s="70" t="s">
        <v>7671</v>
      </c>
      <c r="X300" s="171">
        <v>45352</v>
      </c>
      <c r="Y300" s="70" t="s">
        <v>1219</v>
      </c>
      <c r="Z300" s="70" t="s">
        <v>1028</v>
      </c>
      <c r="AA300" s="82" t="s">
        <v>3414</v>
      </c>
      <c r="AB300" s="70" t="s">
        <v>1171</v>
      </c>
      <c r="AC300" s="70" t="s">
        <v>10816</v>
      </c>
      <c r="AD300" s="70" t="s">
        <v>3282</v>
      </c>
      <c r="AE300" s="70" t="s">
        <v>9949</v>
      </c>
      <c r="AF300" s="70" t="s">
        <v>9950</v>
      </c>
      <c r="AG300" s="70">
        <v>2</v>
      </c>
      <c r="AH300" s="108" t="s">
        <v>6294</v>
      </c>
    </row>
    <row r="301" spans="1:34" ht="14.4" customHeight="1" x14ac:dyDescent="0.3">
      <c r="A301" s="59" t="str">
        <f t="shared" si="78"/>
        <v>GUJ01-FMCG01-SPO-01</v>
      </c>
      <c r="B301" s="70" t="s">
        <v>1170</v>
      </c>
      <c r="C301" s="70" t="s">
        <v>10014</v>
      </c>
      <c r="D301" s="70" t="s">
        <v>1910</v>
      </c>
      <c r="E301" s="70" t="s">
        <v>9829</v>
      </c>
      <c r="F301" s="70" t="s">
        <v>9878</v>
      </c>
      <c r="G301" s="70" t="s">
        <v>5633</v>
      </c>
      <c r="H301" s="70" t="s">
        <v>7641</v>
      </c>
      <c r="I301" s="70" t="s">
        <v>10371</v>
      </c>
      <c r="J301" s="59" t="s">
        <v>6359</v>
      </c>
      <c r="K301" s="121" t="s">
        <v>9837</v>
      </c>
      <c r="L301" s="82" t="str">
        <f t="shared" si="70"/>
        <v>0111702</v>
      </c>
      <c r="M301" s="70" t="s">
        <v>9827</v>
      </c>
      <c r="N301" s="59" t="s">
        <v>8048</v>
      </c>
      <c r="O301" s="59" t="str">
        <f>N301</f>
        <v>0111702</v>
      </c>
      <c r="P301" s="59" t="s">
        <v>10374</v>
      </c>
      <c r="Q301" s="70" t="s">
        <v>3006</v>
      </c>
      <c r="R301" s="70" t="s">
        <v>10378</v>
      </c>
      <c r="S301" s="70" t="s">
        <v>10986</v>
      </c>
      <c r="T301" s="70" t="s">
        <v>10379</v>
      </c>
      <c r="U301" s="70" t="s">
        <v>9933</v>
      </c>
      <c r="V301" s="70" t="s">
        <v>9921</v>
      </c>
      <c r="W301" s="70" t="s">
        <v>10380</v>
      </c>
      <c r="X301" s="171">
        <v>46010</v>
      </c>
      <c r="Y301" s="70" t="s">
        <v>1171</v>
      </c>
      <c r="Z301" s="70" t="s">
        <v>163</v>
      </c>
      <c r="AA301" s="82" t="s">
        <v>1162</v>
      </c>
      <c r="AB301" s="70" t="s">
        <v>1171</v>
      </c>
      <c r="AC301" s="70" t="s">
        <v>10816</v>
      </c>
      <c r="AD301" s="70" t="s">
        <v>3123</v>
      </c>
      <c r="AE301" s="70" t="s">
        <v>10386</v>
      </c>
      <c r="AF301" s="70" t="s">
        <v>10379</v>
      </c>
      <c r="AG301" s="70">
        <v>1</v>
      </c>
      <c r="AH301" s="108" t="s">
        <v>6293</v>
      </c>
    </row>
    <row r="302" spans="1:34" ht="14.4" customHeight="1" x14ac:dyDescent="0.3">
      <c r="A302" s="59" t="str">
        <f t="shared" si="78"/>
        <v>GUJ01-FMCG02-SPO-01</v>
      </c>
      <c r="B302" s="70" t="s">
        <v>1195</v>
      </c>
      <c r="C302" s="70" t="s">
        <v>10034</v>
      </c>
      <c r="D302" s="70" t="s">
        <v>1910</v>
      </c>
      <c r="E302" s="70" t="s">
        <v>9829</v>
      </c>
      <c r="F302" s="70" t="s">
        <v>9878</v>
      </c>
      <c r="G302" s="70" t="s">
        <v>5633</v>
      </c>
      <c r="H302" s="70" t="s">
        <v>7641</v>
      </c>
      <c r="I302" s="70" t="s">
        <v>10371</v>
      </c>
      <c r="J302" s="59" t="s">
        <v>6359</v>
      </c>
      <c r="K302" s="121" t="s">
        <v>9837</v>
      </c>
      <c r="L302" s="82" t="str">
        <f t="shared" si="70"/>
        <v>0111704</v>
      </c>
      <c r="M302" s="70" t="s">
        <v>9827</v>
      </c>
      <c r="N302" s="59" t="s">
        <v>8050</v>
      </c>
      <c r="O302" s="59" t="str">
        <f>N302</f>
        <v>0111704</v>
      </c>
      <c r="P302" s="59" t="s">
        <v>10375</v>
      </c>
      <c r="Q302" s="70" t="s">
        <v>4383</v>
      </c>
      <c r="R302" s="70" t="s">
        <v>10381</v>
      </c>
      <c r="S302" s="70" t="s">
        <v>10987</v>
      </c>
      <c r="T302" s="70" t="s">
        <v>10379</v>
      </c>
      <c r="U302" s="70" t="s">
        <v>9933</v>
      </c>
      <c r="V302" s="70" t="s">
        <v>9921</v>
      </c>
      <c r="W302" s="70" t="s">
        <v>10382</v>
      </c>
      <c r="X302" s="171">
        <v>46001</v>
      </c>
      <c r="Y302" s="70" t="s">
        <v>1171</v>
      </c>
      <c r="Z302" s="70" t="s">
        <v>163</v>
      </c>
      <c r="AA302" s="82" t="s">
        <v>1162</v>
      </c>
      <c r="AB302" s="70" t="s">
        <v>1171</v>
      </c>
      <c r="AC302" s="70" t="s">
        <v>10816</v>
      </c>
      <c r="AD302" s="70" t="s">
        <v>3123</v>
      </c>
      <c r="AE302" s="70" t="s">
        <v>10386</v>
      </c>
      <c r="AF302" s="70" t="s">
        <v>10379</v>
      </c>
      <c r="AG302" s="70">
        <v>1</v>
      </c>
      <c r="AH302" s="108" t="s">
        <v>6293</v>
      </c>
    </row>
    <row r="303" spans="1:34" ht="14.4" customHeight="1" x14ac:dyDescent="0.3">
      <c r="A303" s="59" t="str">
        <f t="shared" si="78"/>
        <v>GUJ01-FMCG-SPO-01</v>
      </c>
      <c r="B303" s="70" t="s">
        <v>1171</v>
      </c>
      <c r="C303" s="70" t="s">
        <v>10013</v>
      </c>
      <c r="D303" s="70" t="s">
        <v>1910</v>
      </c>
      <c r="E303" s="70" t="s">
        <v>9829</v>
      </c>
      <c r="F303" s="70" t="s">
        <v>9878</v>
      </c>
      <c r="G303" s="70" t="s">
        <v>5633</v>
      </c>
      <c r="H303" s="70" t="s">
        <v>7641</v>
      </c>
      <c r="I303" s="70" t="s">
        <v>10371</v>
      </c>
      <c r="J303" s="59" t="s">
        <v>6359</v>
      </c>
      <c r="K303" s="121" t="s">
        <v>9837</v>
      </c>
      <c r="L303" s="82" t="str">
        <f t="shared" si="70"/>
        <v>0111701</v>
      </c>
      <c r="M303" s="70" t="s">
        <v>9827</v>
      </c>
      <c r="N303" s="59" t="s">
        <v>8047</v>
      </c>
      <c r="O303" s="59" t="str">
        <f>N303</f>
        <v>0111701</v>
      </c>
      <c r="P303" s="59" t="s">
        <v>10376</v>
      </c>
      <c r="Q303" s="70" t="s">
        <v>10377</v>
      </c>
      <c r="R303" s="70" t="s">
        <v>10383</v>
      </c>
      <c r="S303" s="70" t="s">
        <v>10988</v>
      </c>
      <c r="T303" s="70" t="s">
        <v>10384</v>
      </c>
      <c r="U303" s="70" t="s">
        <v>10184</v>
      </c>
      <c r="V303" s="70" t="s">
        <v>9921</v>
      </c>
      <c r="W303" s="70" t="s">
        <v>10385</v>
      </c>
      <c r="X303" s="171">
        <v>45833</v>
      </c>
      <c r="Y303" s="70" t="s">
        <v>1171</v>
      </c>
      <c r="Z303" s="70" t="s">
        <v>163</v>
      </c>
      <c r="AA303" s="82" t="s">
        <v>1162</v>
      </c>
      <c r="AB303" s="70" t="s">
        <v>1171</v>
      </c>
      <c r="AC303" s="70" t="s">
        <v>10816</v>
      </c>
      <c r="AD303" s="70" t="s">
        <v>3123</v>
      </c>
      <c r="AE303" s="70" t="s">
        <v>10386</v>
      </c>
      <c r="AF303" s="70" t="s">
        <v>10379</v>
      </c>
      <c r="AG303" s="70">
        <v>1</v>
      </c>
      <c r="AH303" s="108" t="s">
        <v>6293</v>
      </c>
    </row>
    <row r="304" spans="1:34" ht="14.4" customHeight="1" x14ac:dyDescent="0.3">
      <c r="A304" s="59" t="str">
        <f t="shared" si="78"/>
        <v>GUJ01-FMCG-SPO-00</v>
      </c>
      <c r="B304" s="70" t="s">
        <v>1171</v>
      </c>
      <c r="C304" s="70" t="s">
        <v>10013</v>
      </c>
      <c r="D304" s="70" t="s">
        <v>1910</v>
      </c>
      <c r="E304" s="70" t="s">
        <v>9829</v>
      </c>
      <c r="F304" s="70" t="s">
        <v>9878</v>
      </c>
      <c r="G304" s="70" t="s">
        <v>5633</v>
      </c>
      <c r="H304" s="70" t="s">
        <v>7641</v>
      </c>
      <c r="I304" s="70" t="s">
        <v>10371</v>
      </c>
      <c r="J304" s="59" t="s">
        <v>6359</v>
      </c>
      <c r="K304" s="121" t="s">
        <v>9837</v>
      </c>
      <c r="L304" s="82" t="str">
        <f t="shared" si="70"/>
        <v>0111705</v>
      </c>
      <c r="M304" s="70" t="s">
        <v>9827</v>
      </c>
      <c r="N304" s="59" t="s">
        <v>8051</v>
      </c>
      <c r="O304" s="59" t="str">
        <f>N304</f>
        <v>0111705</v>
      </c>
      <c r="P304" s="59" t="s">
        <v>5238</v>
      </c>
      <c r="Q304" s="70" t="s">
        <v>3388</v>
      </c>
      <c r="R304" s="70" t="s">
        <v>9958</v>
      </c>
      <c r="S304" s="70" t="s">
        <v>10989</v>
      </c>
      <c r="T304" s="70" t="s">
        <v>10379</v>
      </c>
      <c r="U304" s="70" t="s">
        <v>9935</v>
      </c>
      <c r="V304" s="70" t="s">
        <v>9935</v>
      </c>
      <c r="W304" s="70" t="s">
        <v>9935</v>
      </c>
      <c r="X304" s="70" t="s">
        <v>9935</v>
      </c>
      <c r="Y304" s="70" t="s">
        <v>1171</v>
      </c>
      <c r="Z304" s="70" t="s">
        <v>163</v>
      </c>
      <c r="AA304" s="82" t="s">
        <v>1162</v>
      </c>
      <c r="AB304" s="70" t="s">
        <v>1171</v>
      </c>
      <c r="AC304" s="70" t="s">
        <v>10816</v>
      </c>
      <c r="AD304" s="70" t="s">
        <v>3123</v>
      </c>
      <c r="AE304" s="70" t="s">
        <v>10386</v>
      </c>
      <c r="AF304" s="70" t="s">
        <v>10379</v>
      </c>
      <c r="AG304" s="70">
        <v>0</v>
      </c>
      <c r="AH304" s="108" t="s">
        <v>5606</v>
      </c>
    </row>
    <row r="305" spans="1:34" ht="14.4" customHeight="1" x14ac:dyDescent="0.3">
      <c r="A305" s="59" t="str">
        <f t="shared" si="78"/>
        <v>GUJ01-FMCG-ASM-01</v>
      </c>
      <c r="B305" s="70" t="s">
        <v>1171</v>
      </c>
      <c r="C305" s="70" t="s">
        <v>10013</v>
      </c>
      <c r="D305" s="70" t="s">
        <v>1910</v>
      </c>
      <c r="E305" s="70" t="s">
        <v>9829</v>
      </c>
      <c r="F305" s="70" t="s">
        <v>9878</v>
      </c>
      <c r="G305" s="70" t="s">
        <v>5633</v>
      </c>
      <c r="H305" s="70" t="s">
        <v>7641</v>
      </c>
      <c r="I305" s="70" t="s">
        <v>10371</v>
      </c>
      <c r="J305" s="59" t="s">
        <v>6359</v>
      </c>
      <c r="K305" s="121" t="s">
        <v>9837</v>
      </c>
      <c r="L305" s="82" t="str">
        <f t="shared" si="70"/>
        <v>01117</v>
      </c>
      <c r="M305" s="70" t="s">
        <v>9827</v>
      </c>
      <c r="N305" s="59" t="s">
        <v>8052</v>
      </c>
      <c r="O305" s="59" t="str">
        <f>N304</f>
        <v>0111705</v>
      </c>
      <c r="P305" s="59" t="s">
        <v>7814</v>
      </c>
      <c r="Q305" s="70" t="s">
        <v>3123</v>
      </c>
      <c r="R305" s="70" t="s">
        <v>10386</v>
      </c>
      <c r="S305" s="70" t="s">
        <v>10386</v>
      </c>
      <c r="T305" s="70" t="s">
        <v>10379</v>
      </c>
      <c r="U305" s="70" t="s">
        <v>9933</v>
      </c>
      <c r="V305" s="70" t="s">
        <v>9921</v>
      </c>
      <c r="W305" s="70" t="s">
        <v>6385</v>
      </c>
      <c r="X305" s="171">
        <v>44999</v>
      </c>
      <c r="Y305" s="70" t="s">
        <v>1219</v>
      </c>
      <c r="Z305" s="70" t="s">
        <v>1028</v>
      </c>
      <c r="AA305" s="82" t="s">
        <v>3414</v>
      </c>
      <c r="AB305" s="70" t="s">
        <v>1171</v>
      </c>
      <c r="AC305" s="70" t="s">
        <v>10816</v>
      </c>
      <c r="AD305" s="70" t="s">
        <v>3282</v>
      </c>
      <c r="AE305" s="70" t="s">
        <v>9949</v>
      </c>
      <c r="AF305" s="70" t="s">
        <v>9950</v>
      </c>
      <c r="AG305" s="70">
        <v>2</v>
      </c>
      <c r="AH305" s="108" t="s">
        <v>6294</v>
      </c>
    </row>
    <row r="306" spans="1:34" ht="14.4" customHeight="1" x14ac:dyDescent="0.3">
      <c r="A306" s="59" t="str">
        <f t="shared" si="78"/>
        <v>GJW01-FMCG01-SPO-01</v>
      </c>
      <c r="B306" s="70" t="s">
        <v>1170</v>
      </c>
      <c r="C306" s="70" t="s">
        <v>10014</v>
      </c>
      <c r="D306" s="70" t="s">
        <v>1910</v>
      </c>
      <c r="E306" s="70" t="s">
        <v>9829</v>
      </c>
      <c r="F306" s="70" t="s">
        <v>9878</v>
      </c>
      <c r="G306" s="70" t="s">
        <v>5633</v>
      </c>
      <c r="H306" s="70" t="s">
        <v>2072</v>
      </c>
      <c r="I306" s="70" t="s">
        <v>10372</v>
      </c>
      <c r="J306" s="59" t="s">
        <v>7662</v>
      </c>
      <c r="K306" s="121" t="s">
        <v>9837</v>
      </c>
      <c r="L306" s="82" t="str">
        <f t="shared" si="70"/>
        <v>0211002</v>
      </c>
      <c r="M306" s="70" t="s">
        <v>9827</v>
      </c>
      <c r="N306" s="59" t="s">
        <v>2588</v>
      </c>
      <c r="O306" s="59" t="str">
        <f t="shared" ref="O306:O316" si="81">N306</f>
        <v>0211002</v>
      </c>
      <c r="P306" s="59" t="s">
        <v>350</v>
      </c>
      <c r="Q306" s="70" t="s">
        <v>7650</v>
      </c>
      <c r="R306" s="70" t="s">
        <v>10392</v>
      </c>
      <c r="S306" s="70" t="s">
        <v>10990</v>
      </c>
      <c r="T306" s="70" t="s">
        <v>9950</v>
      </c>
      <c r="U306" s="70" t="s">
        <v>9933</v>
      </c>
      <c r="V306" s="70" t="s">
        <v>9921</v>
      </c>
      <c r="W306" s="70" t="s">
        <v>10393</v>
      </c>
      <c r="X306" s="171">
        <v>46027</v>
      </c>
      <c r="Y306" s="70" t="s">
        <v>1171</v>
      </c>
      <c r="Z306" s="70" t="s">
        <v>163</v>
      </c>
      <c r="AA306" s="82" t="s">
        <v>1162</v>
      </c>
      <c r="AB306" s="70" t="s">
        <v>1171</v>
      </c>
      <c r="AC306" s="70" t="s">
        <v>10816</v>
      </c>
      <c r="AD306" s="70" t="s">
        <v>7655</v>
      </c>
      <c r="AE306" s="70" t="s">
        <v>10400</v>
      </c>
      <c r="AF306" s="70" t="s">
        <v>9950</v>
      </c>
      <c r="AG306" s="70">
        <v>1</v>
      </c>
      <c r="AH306" s="108" t="s">
        <v>6293</v>
      </c>
    </row>
    <row r="307" spans="1:34" ht="14.4" customHeight="1" x14ac:dyDescent="0.3">
      <c r="A307" s="59" t="str">
        <f t="shared" si="78"/>
        <v>GJW01-FMCG02-SPO-01</v>
      </c>
      <c r="B307" s="70" t="s">
        <v>1195</v>
      </c>
      <c r="C307" s="70" t="s">
        <v>10034</v>
      </c>
      <c r="D307" s="70" t="s">
        <v>1910</v>
      </c>
      <c r="E307" s="70" t="s">
        <v>9829</v>
      </c>
      <c r="F307" s="70" t="s">
        <v>9878</v>
      </c>
      <c r="G307" s="70" t="s">
        <v>5633</v>
      </c>
      <c r="H307" s="70" t="s">
        <v>2072</v>
      </c>
      <c r="I307" s="70" t="s">
        <v>10372</v>
      </c>
      <c r="J307" s="59" t="s">
        <v>7662</v>
      </c>
      <c r="K307" s="121" t="s">
        <v>9837</v>
      </c>
      <c r="L307" s="82" t="str">
        <f t="shared" si="70"/>
        <v>0221003</v>
      </c>
      <c r="M307" s="70" t="s">
        <v>9827</v>
      </c>
      <c r="N307" s="59" t="s">
        <v>2642</v>
      </c>
      <c r="O307" s="59" t="str">
        <f t="shared" si="81"/>
        <v>0221003</v>
      </c>
      <c r="P307" s="59" t="s">
        <v>549</v>
      </c>
      <c r="Q307" s="70" t="s">
        <v>7653</v>
      </c>
      <c r="R307" s="70" t="s">
        <v>10394</v>
      </c>
      <c r="S307" s="70" t="s">
        <v>10991</v>
      </c>
      <c r="T307" s="70" t="s">
        <v>9950</v>
      </c>
      <c r="U307" s="70" t="s">
        <v>9933</v>
      </c>
      <c r="V307" s="70" t="s">
        <v>9921</v>
      </c>
      <c r="W307" s="70" t="s">
        <v>10395</v>
      </c>
      <c r="X307" s="171">
        <v>45985</v>
      </c>
      <c r="Y307" s="70" t="s">
        <v>1171</v>
      </c>
      <c r="Z307" s="70" t="s">
        <v>163</v>
      </c>
      <c r="AA307" s="82" t="s">
        <v>1162</v>
      </c>
      <c r="AB307" s="70" t="s">
        <v>1171</v>
      </c>
      <c r="AC307" s="70" t="s">
        <v>10816</v>
      </c>
      <c r="AD307" s="70" t="s">
        <v>7655</v>
      </c>
      <c r="AE307" s="70" t="s">
        <v>10400</v>
      </c>
      <c r="AF307" s="70" t="s">
        <v>9950</v>
      </c>
      <c r="AG307" s="70">
        <v>1</v>
      </c>
      <c r="AH307" s="108" t="s">
        <v>6293</v>
      </c>
    </row>
    <row r="308" spans="1:34" ht="14.4" customHeight="1" x14ac:dyDescent="0.3">
      <c r="A308" s="59" t="str">
        <f t="shared" si="78"/>
        <v>GJW01-FMCG-SPO-01</v>
      </c>
      <c r="B308" s="70" t="s">
        <v>1171</v>
      </c>
      <c r="C308" s="70" t="s">
        <v>10013</v>
      </c>
      <c r="D308" s="70" t="s">
        <v>1910</v>
      </c>
      <c r="E308" s="70" t="s">
        <v>9829</v>
      </c>
      <c r="F308" s="70" t="s">
        <v>9878</v>
      </c>
      <c r="G308" s="70" t="s">
        <v>5633</v>
      </c>
      <c r="H308" s="70" t="s">
        <v>2072</v>
      </c>
      <c r="I308" s="70" t="s">
        <v>10372</v>
      </c>
      <c r="J308" s="59" t="s">
        <v>7662</v>
      </c>
      <c r="K308" s="121" t="s">
        <v>9837</v>
      </c>
      <c r="L308" s="82" t="str">
        <f t="shared" si="70"/>
        <v>0221002</v>
      </c>
      <c r="M308" s="70" t="s">
        <v>9827</v>
      </c>
      <c r="N308" s="59" t="s">
        <v>2641</v>
      </c>
      <c r="O308" s="59" t="str">
        <f t="shared" si="81"/>
        <v>0221002</v>
      </c>
      <c r="P308" s="59" t="s">
        <v>10387</v>
      </c>
      <c r="Q308" s="70" t="s">
        <v>10390</v>
      </c>
      <c r="R308" s="70" t="s">
        <v>10396</v>
      </c>
      <c r="S308" s="70" t="s">
        <v>10992</v>
      </c>
      <c r="T308" s="70" t="s">
        <v>10397</v>
      </c>
      <c r="U308" s="70" t="s">
        <v>10184</v>
      </c>
      <c r="V308" s="70" t="s">
        <v>9921</v>
      </c>
      <c r="W308" s="70" t="s">
        <v>10398</v>
      </c>
      <c r="X308" s="171">
        <v>45988</v>
      </c>
      <c r="Y308" s="70" t="s">
        <v>1171</v>
      </c>
      <c r="Z308" s="70" t="s">
        <v>163</v>
      </c>
      <c r="AA308" s="82" t="s">
        <v>1162</v>
      </c>
      <c r="AB308" s="70" t="s">
        <v>1171</v>
      </c>
      <c r="AC308" s="70" t="s">
        <v>10816</v>
      </c>
      <c r="AD308" s="70" t="s">
        <v>7655</v>
      </c>
      <c r="AE308" s="70" t="s">
        <v>10400</v>
      </c>
      <c r="AF308" s="70" t="s">
        <v>9950</v>
      </c>
      <c r="AG308" s="70">
        <v>1</v>
      </c>
      <c r="AH308" s="108" t="s">
        <v>6293</v>
      </c>
    </row>
    <row r="309" spans="1:34" ht="14.4" customHeight="1" x14ac:dyDescent="0.3">
      <c r="A309" s="59" t="str">
        <f t="shared" si="78"/>
        <v>GJW01-FMCG03-SPO-01</v>
      </c>
      <c r="B309" s="70" t="s">
        <v>2071</v>
      </c>
      <c r="C309" s="70" t="s">
        <v>10012</v>
      </c>
      <c r="D309" s="70" t="s">
        <v>1910</v>
      </c>
      <c r="E309" s="70" t="s">
        <v>9829</v>
      </c>
      <c r="F309" s="70" t="s">
        <v>9878</v>
      </c>
      <c r="G309" s="70" t="s">
        <v>5633</v>
      </c>
      <c r="H309" s="70" t="s">
        <v>2072</v>
      </c>
      <c r="I309" s="70" t="s">
        <v>10372</v>
      </c>
      <c r="J309" s="59" t="s">
        <v>7662</v>
      </c>
      <c r="K309" s="121" t="s">
        <v>9837</v>
      </c>
      <c r="L309" s="82" t="str">
        <f t="shared" si="70"/>
        <v>0221008</v>
      </c>
      <c r="M309" s="70" t="s">
        <v>9827</v>
      </c>
      <c r="N309" s="59" t="s">
        <v>10389</v>
      </c>
      <c r="O309" s="59" t="str">
        <f t="shared" si="81"/>
        <v>0221008</v>
      </c>
      <c r="P309" s="59" t="s">
        <v>10388</v>
      </c>
      <c r="Q309" s="70" t="s">
        <v>10391</v>
      </c>
      <c r="R309" s="70" t="s">
        <v>10399</v>
      </c>
      <c r="S309" s="70" t="s">
        <v>10993</v>
      </c>
      <c r="T309" s="70" t="s">
        <v>9950</v>
      </c>
      <c r="U309" s="70" t="s">
        <v>9933</v>
      </c>
      <c r="V309" s="70" t="s">
        <v>9921</v>
      </c>
      <c r="W309" s="70" t="s">
        <v>7634</v>
      </c>
      <c r="X309" s="171">
        <v>45212</v>
      </c>
      <c r="Y309" s="70" t="s">
        <v>1171</v>
      </c>
      <c r="Z309" s="70" t="s">
        <v>163</v>
      </c>
      <c r="AA309" s="82" t="s">
        <v>1162</v>
      </c>
      <c r="AB309" s="70" t="s">
        <v>1171</v>
      </c>
      <c r="AC309" s="70" t="s">
        <v>10816</v>
      </c>
      <c r="AD309" s="70" t="s">
        <v>7655</v>
      </c>
      <c r="AE309" s="70" t="s">
        <v>10400</v>
      </c>
      <c r="AF309" s="70" t="s">
        <v>9950</v>
      </c>
      <c r="AG309" s="70">
        <v>1</v>
      </c>
      <c r="AH309" s="108" t="s">
        <v>6293</v>
      </c>
    </row>
    <row r="310" spans="1:34" ht="14.4" customHeight="1" x14ac:dyDescent="0.3">
      <c r="A310" s="59" t="str">
        <f t="shared" si="78"/>
        <v>GJW01-FMCG-SPO-00</v>
      </c>
      <c r="B310" s="70" t="s">
        <v>1171</v>
      </c>
      <c r="C310" s="70" t="s">
        <v>10013</v>
      </c>
      <c r="D310" s="70" t="s">
        <v>1910</v>
      </c>
      <c r="E310" s="70" t="s">
        <v>9829</v>
      </c>
      <c r="F310" s="70" t="s">
        <v>9878</v>
      </c>
      <c r="G310" s="70" t="s">
        <v>5633</v>
      </c>
      <c r="H310" s="70" t="s">
        <v>2072</v>
      </c>
      <c r="I310" s="70" t="s">
        <v>10372</v>
      </c>
      <c r="J310" s="59" t="s">
        <v>7662</v>
      </c>
      <c r="K310" s="121" t="s">
        <v>9837</v>
      </c>
      <c r="L310" s="82" t="str">
        <f t="shared" si="70"/>
        <v>0221004</v>
      </c>
      <c r="M310" s="70" t="s">
        <v>9827</v>
      </c>
      <c r="N310" s="59" t="s">
        <v>2643</v>
      </c>
      <c r="O310" s="59" t="str">
        <f t="shared" si="81"/>
        <v>0221004</v>
      </c>
      <c r="P310" s="59" t="s">
        <v>5238</v>
      </c>
      <c r="Q310" s="70" t="s">
        <v>7654</v>
      </c>
      <c r="R310" s="70" t="s">
        <v>9958</v>
      </c>
      <c r="S310" s="70" t="s">
        <v>10994</v>
      </c>
      <c r="T310" s="70" t="s">
        <v>9950</v>
      </c>
      <c r="U310" s="70" t="s">
        <v>9935</v>
      </c>
      <c r="V310" s="70" t="s">
        <v>9935</v>
      </c>
      <c r="W310" s="70" t="s">
        <v>9935</v>
      </c>
      <c r="X310" s="70" t="s">
        <v>9935</v>
      </c>
      <c r="Y310" s="70" t="s">
        <v>1171</v>
      </c>
      <c r="Z310" s="70" t="s">
        <v>163</v>
      </c>
      <c r="AA310" s="82" t="s">
        <v>1162</v>
      </c>
      <c r="AB310" s="70" t="s">
        <v>1171</v>
      </c>
      <c r="AC310" s="70" t="s">
        <v>10816</v>
      </c>
      <c r="AD310" s="70" t="s">
        <v>7655</v>
      </c>
      <c r="AE310" s="70" t="s">
        <v>10400</v>
      </c>
      <c r="AF310" s="70" t="s">
        <v>9950</v>
      </c>
      <c r="AG310" s="70">
        <v>0</v>
      </c>
      <c r="AH310" s="108" t="s">
        <v>5606</v>
      </c>
    </row>
    <row r="311" spans="1:34" ht="14.4" customHeight="1" x14ac:dyDescent="0.3">
      <c r="A311" s="59" t="str">
        <f t="shared" si="78"/>
        <v>GJW01-FMCG-ASM-01</v>
      </c>
      <c r="B311" s="70" t="s">
        <v>1171</v>
      </c>
      <c r="C311" s="70" t="s">
        <v>10013</v>
      </c>
      <c r="D311" s="70" t="s">
        <v>1910</v>
      </c>
      <c r="E311" s="70" t="s">
        <v>9829</v>
      </c>
      <c r="F311" s="70" t="s">
        <v>9878</v>
      </c>
      <c r="G311" s="70" t="s">
        <v>5633</v>
      </c>
      <c r="H311" s="70" t="s">
        <v>2072</v>
      </c>
      <c r="I311" s="70" t="s">
        <v>10372</v>
      </c>
      <c r="J311" s="59" t="s">
        <v>7662</v>
      </c>
      <c r="K311" s="121" t="s">
        <v>9837</v>
      </c>
      <c r="L311" s="82" t="str">
        <f t="shared" si="70"/>
        <v>02210</v>
      </c>
      <c r="M311" s="70" t="s">
        <v>9827</v>
      </c>
      <c r="N311" s="59" t="s">
        <v>2776</v>
      </c>
      <c r="O311" s="59" t="str">
        <f>N310</f>
        <v>0221004</v>
      </c>
      <c r="P311" s="59" t="s">
        <v>7816</v>
      </c>
      <c r="Q311" s="70" t="s">
        <v>7655</v>
      </c>
      <c r="R311" s="70" t="s">
        <v>10400</v>
      </c>
      <c r="S311" s="70" t="s">
        <v>10400</v>
      </c>
      <c r="T311" s="70" t="s">
        <v>9950</v>
      </c>
      <c r="U311" s="70" t="s">
        <v>9933</v>
      </c>
      <c r="V311" s="70" t="s">
        <v>9918</v>
      </c>
      <c r="W311" s="70" t="s">
        <v>7628</v>
      </c>
      <c r="X311" s="171">
        <v>45139</v>
      </c>
      <c r="Y311" s="70" t="s">
        <v>1219</v>
      </c>
      <c r="Z311" s="70" t="s">
        <v>1028</v>
      </c>
      <c r="AA311" s="82" t="s">
        <v>3414</v>
      </c>
      <c r="AB311" s="70" t="s">
        <v>1171</v>
      </c>
      <c r="AC311" s="70" t="s">
        <v>10816</v>
      </c>
      <c r="AD311" s="70" t="s">
        <v>3282</v>
      </c>
      <c r="AE311" s="70" t="s">
        <v>9949</v>
      </c>
      <c r="AF311" s="70" t="s">
        <v>9950</v>
      </c>
      <c r="AG311" s="70">
        <v>2</v>
      </c>
      <c r="AH311" s="108" t="s">
        <v>6294</v>
      </c>
    </row>
    <row r="312" spans="1:34" ht="14.4" customHeight="1" x14ac:dyDescent="0.3">
      <c r="A312" s="59" t="str">
        <f>Q312</f>
        <v>GJW02-FMCG01-SPO-01</v>
      </c>
      <c r="B312" s="70" t="s">
        <v>1170</v>
      </c>
      <c r="C312" s="70" t="s">
        <v>10014</v>
      </c>
      <c r="D312" s="70" t="s">
        <v>1910</v>
      </c>
      <c r="E312" s="70" t="s">
        <v>9829</v>
      </c>
      <c r="F312" s="70" t="s">
        <v>9878</v>
      </c>
      <c r="G312" s="70" t="s">
        <v>5633</v>
      </c>
      <c r="H312" s="70" t="s">
        <v>2073</v>
      </c>
      <c r="I312" s="70" t="s">
        <v>10373</v>
      </c>
      <c r="J312" s="59" t="s">
        <v>7663</v>
      </c>
      <c r="K312" s="121" t="s">
        <v>9837</v>
      </c>
      <c r="L312" s="82" t="str">
        <f t="shared" si="70"/>
        <v>0211005</v>
      </c>
      <c r="M312" s="70" t="s">
        <v>9827</v>
      </c>
      <c r="N312" s="59" t="s">
        <v>2591</v>
      </c>
      <c r="O312" s="59" t="str">
        <f>N312</f>
        <v>0211005</v>
      </c>
      <c r="P312" s="59" t="s">
        <v>354</v>
      </c>
      <c r="Q312" s="70" t="s">
        <v>7657</v>
      </c>
      <c r="R312" s="70" t="s">
        <v>10405</v>
      </c>
      <c r="S312" s="70" t="s">
        <v>10995</v>
      </c>
      <c r="T312" s="70" t="s">
        <v>9950</v>
      </c>
      <c r="U312" s="70" t="s">
        <v>10184</v>
      </c>
      <c r="V312" s="70" t="s">
        <v>9921</v>
      </c>
      <c r="W312" s="70" t="s">
        <v>7633</v>
      </c>
      <c r="X312" s="171">
        <v>45481</v>
      </c>
      <c r="Y312" s="70" t="s">
        <v>1171</v>
      </c>
      <c r="Z312" s="70" t="s">
        <v>163</v>
      </c>
      <c r="AA312" s="82" t="s">
        <v>1162</v>
      </c>
      <c r="AB312" s="70" t="s">
        <v>1171</v>
      </c>
      <c r="AC312" s="70" t="s">
        <v>10816</v>
      </c>
      <c r="AD312" s="70" t="s">
        <v>7661</v>
      </c>
      <c r="AE312" s="70" t="s">
        <v>10369</v>
      </c>
      <c r="AF312" s="70" t="s">
        <v>9950</v>
      </c>
      <c r="AG312" s="70">
        <v>2</v>
      </c>
      <c r="AH312" s="108" t="s">
        <v>6293</v>
      </c>
    </row>
    <row r="313" spans="1:34" ht="14.4" customHeight="1" x14ac:dyDescent="0.3">
      <c r="A313" s="59" t="str">
        <f t="shared" si="78"/>
        <v>GJW02-FMCG02-SPO-01</v>
      </c>
      <c r="B313" s="70" t="s">
        <v>1195</v>
      </c>
      <c r="C313" s="70" t="s">
        <v>10034</v>
      </c>
      <c r="D313" s="70" t="s">
        <v>1910</v>
      </c>
      <c r="E313" s="70" t="s">
        <v>9829</v>
      </c>
      <c r="F313" s="70" t="s">
        <v>9878</v>
      </c>
      <c r="G313" s="70" t="s">
        <v>5633</v>
      </c>
      <c r="H313" s="70" t="s">
        <v>2073</v>
      </c>
      <c r="I313" s="70" t="s">
        <v>10373</v>
      </c>
      <c r="J313" s="59" t="s">
        <v>7663</v>
      </c>
      <c r="K313" s="121" t="s">
        <v>9837</v>
      </c>
      <c r="L313" s="82" t="str">
        <f t="shared" si="70"/>
        <v>0211003</v>
      </c>
      <c r="M313" s="70" t="s">
        <v>9827</v>
      </c>
      <c r="N313" s="59" t="s">
        <v>2589</v>
      </c>
      <c r="O313" s="59" t="str">
        <f t="shared" si="81"/>
        <v>0211003</v>
      </c>
      <c r="P313" s="59" t="s">
        <v>553</v>
      </c>
      <c r="Q313" s="70" t="s">
        <v>7658</v>
      </c>
      <c r="R313" s="70" t="s">
        <v>10406</v>
      </c>
      <c r="S313" s="70" t="s">
        <v>10996</v>
      </c>
      <c r="T313" s="70" t="s">
        <v>9950</v>
      </c>
      <c r="U313" s="70" t="s">
        <v>9933</v>
      </c>
      <c r="V313" s="70" t="s">
        <v>9921</v>
      </c>
      <c r="W313" s="70" t="s">
        <v>7635</v>
      </c>
      <c r="X313" s="171">
        <v>45474</v>
      </c>
      <c r="Y313" s="70" t="s">
        <v>1171</v>
      </c>
      <c r="Z313" s="70" t="s">
        <v>163</v>
      </c>
      <c r="AA313" s="82" t="s">
        <v>1162</v>
      </c>
      <c r="AB313" s="70" t="s">
        <v>1171</v>
      </c>
      <c r="AC313" s="70" t="s">
        <v>10816</v>
      </c>
      <c r="AD313" s="70" t="s">
        <v>7661</v>
      </c>
      <c r="AE313" s="70" t="s">
        <v>10369</v>
      </c>
      <c r="AF313" s="70" t="s">
        <v>9950</v>
      </c>
      <c r="AG313" s="70">
        <v>1</v>
      </c>
      <c r="AH313" s="108" t="s">
        <v>6293</v>
      </c>
    </row>
    <row r="314" spans="1:34" ht="14.4" customHeight="1" x14ac:dyDescent="0.3">
      <c r="A314" s="59" t="str">
        <f t="shared" si="78"/>
        <v>GJW02-FMCG-SPO-01</v>
      </c>
      <c r="B314" s="70" t="s">
        <v>1171</v>
      </c>
      <c r="C314" s="70" t="s">
        <v>10013</v>
      </c>
      <c r="D314" s="70" t="s">
        <v>1910</v>
      </c>
      <c r="E314" s="70" t="s">
        <v>9829</v>
      </c>
      <c r="F314" s="70" t="s">
        <v>9878</v>
      </c>
      <c r="G314" s="70" t="s">
        <v>5633</v>
      </c>
      <c r="H314" s="70" t="s">
        <v>2073</v>
      </c>
      <c r="I314" s="70" t="s">
        <v>10373</v>
      </c>
      <c r="J314" s="59" t="s">
        <v>7663</v>
      </c>
      <c r="K314" s="121" t="s">
        <v>9837</v>
      </c>
      <c r="L314" s="82" t="str">
        <f t="shared" si="70"/>
        <v>0211001</v>
      </c>
      <c r="M314" s="70" t="s">
        <v>9827</v>
      </c>
      <c r="N314" s="59" t="s">
        <v>2587</v>
      </c>
      <c r="O314" s="59" t="str">
        <f t="shared" si="81"/>
        <v>0211001</v>
      </c>
      <c r="P314" s="59" t="s">
        <v>10401</v>
      </c>
      <c r="Q314" s="70" t="s">
        <v>10403</v>
      </c>
      <c r="R314" s="70" t="s">
        <v>10407</v>
      </c>
      <c r="S314" s="70" t="s">
        <v>10997</v>
      </c>
      <c r="T314" s="70" t="s">
        <v>10408</v>
      </c>
      <c r="U314" s="70" t="s">
        <v>9933</v>
      </c>
      <c r="V314" s="70" t="s">
        <v>10191</v>
      </c>
      <c r="W314" s="70">
        <v>5111</v>
      </c>
      <c r="X314" s="171">
        <v>42661</v>
      </c>
      <c r="Y314" s="70" t="s">
        <v>1171</v>
      </c>
      <c r="Z314" s="70" t="s">
        <v>163</v>
      </c>
      <c r="AA314" s="82" t="s">
        <v>1162</v>
      </c>
      <c r="AB314" s="70" t="s">
        <v>1171</v>
      </c>
      <c r="AC314" s="70" t="s">
        <v>10816</v>
      </c>
      <c r="AD314" s="70" t="s">
        <v>7661</v>
      </c>
      <c r="AE314" s="70" t="s">
        <v>10369</v>
      </c>
      <c r="AF314" s="70" t="s">
        <v>9950</v>
      </c>
      <c r="AG314" s="70">
        <v>1</v>
      </c>
      <c r="AH314" s="108" t="s">
        <v>6293</v>
      </c>
    </row>
    <row r="315" spans="1:34" ht="14.4" customHeight="1" x14ac:dyDescent="0.3">
      <c r="A315" s="59" t="str">
        <f t="shared" si="78"/>
        <v>GJW02-FMCG03-SPO-01</v>
      </c>
      <c r="B315" s="70" t="s">
        <v>2071</v>
      </c>
      <c r="C315" s="70" t="s">
        <v>10012</v>
      </c>
      <c r="D315" s="70" t="s">
        <v>1910</v>
      </c>
      <c r="E315" s="70" t="s">
        <v>9829</v>
      </c>
      <c r="F315" s="70" t="s">
        <v>9878</v>
      </c>
      <c r="G315" s="70" t="s">
        <v>5633</v>
      </c>
      <c r="H315" s="70" t="s">
        <v>2073</v>
      </c>
      <c r="I315" s="70" t="s">
        <v>10373</v>
      </c>
      <c r="J315" s="59" t="s">
        <v>7663</v>
      </c>
      <c r="K315" s="121" t="s">
        <v>9837</v>
      </c>
      <c r="L315" s="82" t="str">
        <f t="shared" si="70"/>
        <v>0211006</v>
      </c>
      <c r="M315" s="70" t="s">
        <v>9827</v>
      </c>
      <c r="N315" s="59" t="s">
        <v>2592</v>
      </c>
      <c r="O315" s="59" t="str">
        <f t="shared" si="81"/>
        <v>0211006</v>
      </c>
      <c r="P315" s="59" t="s">
        <v>10402</v>
      </c>
      <c r="Q315" s="70" t="s">
        <v>10404</v>
      </c>
      <c r="R315" s="70" t="s">
        <v>10409</v>
      </c>
      <c r="S315" s="70" t="s">
        <v>10998</v>
      </c>
      <c r="T315" s="70" t="s">
        <v>9950</v>
      </c>
      <c r="U315" s="70" t="s">
        <v>10184</v>
      </c>
      <c r="V315" s="70" t="s">
        <v>9921</v>
      </c>
      <c r="W315" s="70" t="s">
        <v>7626</v>
      </c>
      <c r="X315" s="171">
        <v>45474</v>
      </c>
      <c r="Y315" s="70" t="s">
        <v>1171</v>
      </c>
      <c r="Z315" s="70" t="s">
        <v>163</v>
      </c>
      <c r="AA315" s="82" t="s">
        <v>1162</v>
      </c>
      <c r="AB315" s="70" t="s">
        <v>1171</v>
      </c>
      <c r="AC315" s="70" t="s">
        <v>10816</v>
      </c>
      <c r="AD315" s="70" t="s">
        <v>7661</v>
      </c>
      <c r="AE315" s="70" t="s">
        <v>10369</v>
      </c>
      <c r="AF315" s="70" t="s">
        <v>9950</v>
      </c>
      <c r="AG315" s="70">
        <v>1</v>
      </c>
      <c r="AH315" s="108" t="s">
        <v>6293</v>
      </c>
    </row>
    <row r="316" spans="1:34" ht="14.4" customHeight="1" x14ac:dyDescent="0.3">
      <c r="A316" s="59" t="str">
        <f t="shared" si="78"/>
        <v>GJW02-FMCG-SPO-00</v>
      </c>
      <c r="B316" s="70" t="s">
        <v>1171</v>
      </c>
      <c r="C316" s="70" t="s">
        <v>10013</v>
      </c>
      <c r="D316" s="70" t="s">
        <v>1910</v>
      </c>
      <c r="E316" s="70" t="s">
        <v>9829</v>
      </c>
      <c r="F316" s="70" t="s">
        <v>9878</v>
      </c>
      <c r="G316" s="70" t="s">
        <v>5633</v>
      </c>
      <c r="H316" s="70" t="s">
        <v>2073</v>
      </c>
      <c r="I316" s="70" t="s">
        <v>10373</v>
      </c>
      <c r="J316" s="59" t="s">
        <v>7663</v>
      </c>
      <c r="K316" s="121" t="s">
        <v>9837</v>
      </c>
      <c r="L316" s="82" t="str">
        <f t="shared" si="70"/>
        <v>0211007</v>
      </c>
      <c r="M316" s="70" t="s">
        <v>9827</v>
      </c>
      <c r="N316" s="59" t="s">
        <v>3429</v>
      </c>
      <c r="O316" s="59" t="str">
        <f t="shared" si="81"/>
        <v>0211007</v>
      </c>
      <c r="P316" s="59" t="s">
        <v>5238</v>
      </c>
      <c r="Q316" s="70" t="s">
        <v>7660</v>
      </c>
      <c r="R316" s="70" t="s">
        <v>9958</v>
      </c>
      <c r="S316" s="70" t="s">
        <v>10999</v>
      </c>
      <c r="T316" s="70" t="s">
        <v>9950</v>
      </c>
      <c r="U316" s="70" t="s">
        <v>9935</v>
      </c>
      <c r="V316" s="70" t="s">
        <v>9935</v>
      </c>
      <c r="W316" s="70" t="s">
        <v>9935</v>
      </c>
      <c r="X316" s="70" t="s">
        <v>9935</v>
      </c>
      <c r="Y316" s="70" t="s">
        <v>1171</v>
      </c>
      <c r="Z316" s="70" t="s">
        <v>163</v>
      </c>
      <c r="AA316" s="82" t="s">
        <v>1162</v>
      </c>
      <c r="AB316" s="70" t="s">
        <v>1171</v>
      </c>
      <c r="AC316" s="70" t="s">
        <v>10816</v>
      </c>
      <c r="AD316" s="70" t="s">
        <v>7661</v>
      </c>
      <c r="AE316" s="70" t="s">
        <v>10369</v>
      </c>
      <c r="AF316" s="70" t="s">
        <v>9950</v>
      </c>
      <c r="AG316" s="70">
        <v>0</v>
      </c>
      <c r="AH316" s="108" t="s">
        <v>5606</v>
      </c>
    </row>
    <row r="317" spans="1:34" ht="14.4" customHeight="1" x14ac:dyDescent="0.3">
      <c r="A317" s="59" t="str">
        <f t="shared" si="78"/>
        <v>GJW02-FMCG-ASM-01</v>
      </c>
      <c r="B317" s="70" t="s">
        <v>1171</v>
      </c>
      <c r="C317" s="70" t="s">
        <v>10013</v>
      </c>
      <c r="D317" s="70" t="s">
        <v>1910</v>
      </c>
      <c r="E317" s="70" t="s">
        <v>9829</v>
      </c>
      <c r="F317" s="70" t="s">
        <v>9878</v>
      </c>
      <c r="G317" s="70" t="s">
        <v>5633</v>
      </c>
      <c r="H317" s="70" t="s">
        <v>2073</v>
      </c>
      <c r="I317" s="70" t="s">
        <v>10373</v>
      </c>
      <c r="J317" s="59" t="s">
        <v>7663</v>
      </c>
      <c r="K317" s="121" t="s">
        <v>9837</v>
      </c>
      <c r="L317" s="82" t="str">
        <f t="shared" si="70"/>
        <v>02110</v>
      </c>
      <c r="M317" s="70" t="s">
        <v>9827</v>
      </c>
      <c r="N317" s="59" t="s">
        <v>2762</v>
      </c>
      <c r="O317" s="59" t="str">
        <f>N316</f>
        <v>0211007</v>
      </c>
      <c r="P317" s="59" t="s">
        <v>7817</v>
      </c>
      <c r="Q317" s="70" t="s">
        <v>7661</v>
      </c>
      <c r="R317" s="70" t="s">
        <v>10369</v>
      </c>
      <c r="S317" s="70" t="s">
        <v>10407</v>
      </c>
      <c r="T317" s="70" t="s">
        <v>9950</v>
      </c>
      <c r="U317" s="70" t="s">
        <v>9933</v>
      </c>
      <c r="V317" s="70" t="s">
        <v>9918</v>
      </c>
      <c r="W317" s="70" t="s">
        <v>7632</v>
      </c>
      <c r="X317" s="171">
        <v>45261</v>
      </c>
      <c r="Y317" s="70" t="s">
        <v>1219</v>
      </c>
      <c r="Z317" s="70" t="s">
        <v>1028</v>
      </c>
      <c r="AA317" s="82" t="s">
        <v>3414</v>
      </c>
      <c r="AB317" s="70" t="s">
        <v>1171</v>
      </c>
      <c r="AC317" s="70" t="s">
        <v>10816</v>
      </c>
      <c r="AD317" s="70" t="s">
        <v>3282</v>
      </c>
      <c r="AE317" s="70" t="s">
        <v>9949</v>
      </c>
      <c r="AF317" s="70" t="s">
        <v>9950</v>
      </c>
      <c r="AG317" s="70">
        <v>2</v>
      </c>
      <c r="AH317" s="108" t="s">
        <v>6294</v>
      </c>
    </row>
    <row r="318" spans="1:34" ht="14.4" customHeight="1" x14ac:dyDescent="0.3">
      <c r="A318" s="59" t="str">
        <f t="shared" ref="A318" si="82">Q318</f>
        <v>NTH-B-FMCG01-TE-01</v>
      </c>
      <c r="B318" s="70" t="s">
        <v>1170</v>
      </c>
      <c r="C318" s="70" t="s">
        <v>10014</v>
      </c>
      <c r="D318" s="70" t="s">
        <v>1910</v>
      </c>
      <c r="E318" s="70" t="s">
        <v>9829</v>
      </c>
      <c r="F318" s="70" t="s">
        <v>9878</v>
      </c>
      <c r="G318" s="70" t="s">
        <v>5633</v>
      </c>
      <c r="H318" s="70" t="s">
        <v>9862</v>
      </c>
      <c r="I318" s="70" t="s">
        <v>9857</v>
      </c>
      <c r="J318" s="59" t="s">
        <v>9858</v>
      </c>
      <c r="K318" s="121" t="s">
        <v>9837</v>
      </c>
      <c r="L318" s="82" t="str">
        <f t="shared" si="70"/>
        <v>0130402</v>
      </c>
      <c r="M318" s="70" t="s">
        <v>9827</v>
      </c>
      <c r="N318" s="59" t="s">
        <v>10368</v>
      </c>
      <c r="O318" s="59" t="str">
        <f>N318</f>
        <v>0130402</v>
      </c>
      <c r="P318" s="59" t="s">
        <v>10366</v>
      </c>
      <c r="Q318" s="70" t="s">
        <v>10367</v>
      </c>
      <c r="R318" s="70" t="s">
        <v>10369</v>
      </c>
      <c r="S318" s="70" t="s">
        <v>11000</v>
      </c>
      <c r="T318" s="70" t="s">
        <v>10370</v>
      </c>
      <c r="U318" s="70" t="s">
        <v>10052</v>
      </c>
      <c r="V318" s="70" t="s">
        <v>9938</v>
      </c>
      <c r="W318" s="70" t="s">
        <v>9938</v>
      </c>
      <c r="X318" s="171" t="s">
        <v>9939</v>
      </c>
      <c r="Y318" s="70" t="s">
        <v>1809</v>
      </c>
      <c r="Z318" s="70" t="s">
        <v>8137</v>
      </c>
      <c r="AA318" s="82" t="s">
        <v>3414</v>
      </c>
      <c r="AB318" s="70" t="s">
        <v>1171</v>
      </c>
      <c r="AC318" s="70" t="s">
        <v>10816</v>
      </c>
      <c r="AD318" s="70" t="s">
        <v>3282</v>
      </c>
      <c r="AE318" s="70" t="s">
        <v>9949</v>
      </c>
      <c r="AF318" s="70" t="s">
        <v>9950</v>
      </c>
      <c r="AG318" s="70">
        <v>2</v>
      </c>
      <c r="AH318" s="108" t="s">
        <v>8142</v>
      </c>
    </row>
    <row r="319" spans="1:34" ht="14.4" customHeight="1" x14ac:dyDescent="0.3">
      <c r="A319" s="59" t="str">
        <f>Q319</f>
        <v>NTH-B-FMCG-RSM-00</v>
      </c>
      <c r="B319" s="70" t="s">
        <v>1171</v>
      </c>
      <c r="C319" s="70" t="s">
        <v>10013</v>
      </c>
      <c r="D319" s="70" t="s">
        <v>1910</v>
      </c>
      <c r="E319" s="70" t="s">
        <v>9829</v>
      </c>
      <c r="F319" s="70" t="s">
        <v>9878</v>
      </c>
      <c r="G319" s="70" t="s">
        <v>5633</v>
      </c>
      <c r="H319" s="70" t="s">
        <v>9862</v>
      </c>
      <c r="I319" s="70" t="s">
        <v>9857</v>
      </c>
      <c r="J319" s="59" t="s">
        <v>9858</v>
      </c>
      <c r="K319" s="121" t="s">
        <v>9837</v>
      </c>
      <c r="L319" s="82" t="str">
        <f t="shared" si="70"/>
        <v>0130401</v>
      </c>
      <c r="M319" s="70" t="s">
        <v>9827</v>
      </c>
      <c r="N319" s="82" t="s">
        <v>6754</v>
      </c>
      <c r="O319" s="59" t="str">
        <f>N319</f>
        <v>0130401</v>
      </c>
      <c r="P319" s="70" t="s">
        <v>6728</v>
      </c>
      <c r="Q319" s="70" t="s">
        <v>6728</v>
      </c>
      <c r="R319" s="70" t="s">
        <v>9958</v>
      </c>
      <c r="S319" s="70" t="e">
        <v>#N/A</v>
      </c>
      <c r="T319" s="70" t="s">
        <v>9950</v>
      </c>
      <c r="U319" s="70" t="s">
        <v>9935</v>
      </c>
      <c r="V319" s="70" t="s">
        <v>9935</v>
      </c>
      <c r="W319" s="70" t="s">
        <v>9935</v>
      </c>
      <c r="X319" s="70" t="s">
        <v>9935</v>
      </c>
      <c r="Y319" s="70" t="s">
        <v>1806</v>
      </c>
      <c r="Z319" s="70" t="s">
        <v>1146</v>
      </c>
      <c r="AA319" s="82" t="s">
        <v>3414</v>
      </c>
      <c r="AB319" s="70" t="s">
        <v>1171</v>
      </c>
      <c r="AC319" s="70" t="s">
        <v>10816</v>
      </c>
      <c r="AD319" s="70" t="s">
        <v>3282</v>
      </c>
      <c r="AE319" s="70" t="s">
        <v>9949</v>
      </c>
      <c r="AF319" s="70" t="s">
        <v>9950</v>
      </c>
      <c r="AG319" s="81">
        <v>0</v>
      </c>
      <c r="AH319" s="108" t="s">
        <v>5606</v>
      </c>
    </row>
    <row r="320" spans="1:34" ht="14.4" customHeight="1" x14ac:dyDescent="0.3">
      <c r="A320" s="59" t="str">
        <f>Q320</f>
        <v>NTH-B-FMCG-RSM-01</v>
      </c>
      <c r="B320" s="70" t="s">
        <v>1171</v>
      </c>
      <c r="C320" s="70" t="s">
        <v>10013</v>
      </c>
      <c r="D320" s="70" t="s">
        <v>1910</v>
      </c>
      <c r="E320" s="70" t="s">
        <v>9829</v>
      </c>
      <c r="F320" s="70" t="s">
        <v>9878</v>
      </c>
      <c r="G320" s="70" t="s">
        <v>5633</v>
      </c>
      <c r="H320" s="70" t="s">
        <v>9862</v>
      </c>
      <c r="I320" s="70" t="s">
        <v>9857</v>
      </c>
      <c r="J320" s="59" t="s">
        <v>9858</v>
      </c>
      <c r="K320" s="121" t="s">
        <v>9837</v>
      </c>
      <c r="L320" s="82" t="str">
        <f t="shared" si="70"/>
        <v>18</v>
      </c>
      <c r="M320" s="70" t="s">
        <v>9827</v>
      </c>
      <c r="N320" s="82" t="s">
        <v>3417</v>
      </c>
      <c r="O320" s="59" t="str">
        <f>N319</f>
        <v>0130401</v>
      </c>
      <c r="P320" s="59" t="s">
        <v>9902</v>
      </c>
      <c r="Q320" s="70" t="s">
        <v>3282</v>
      </c>
      <c r="R320" s="70" t="s">
        <v>9949</v>
      </c>
      <c r="S320" s="70" t="s">
        <v>351</v>
      </c>
      <c r="T320" s="70" t="s">
        <v>9950</v>
      </c>
      <c r="U320" s="70" t="s">
        <v>9933</v>
      </c>
      <c r="V320" s="70" t="s">
        <v>9918</v>
      </c>
      <c r="W320" s="70" t="s">
        <v>1137</v>
      </c>
      <c r="X320" s="171">
        <v>42240</v>
      </c>
      <c r="Y320" s="70" t="s">
        <v>1806</v>
      </c>
      <c r="Z320" s="70" t="s">
        <v>1146</v>
      </c>
      <c r="AA320" s="82" t="s">
        <v>2488</v>
      </c>
      <c r="AB320" s="70" t="s">
        <v>1171</v>
      </c>
      <c r="AC320" s="70" t="s">
        <v>10816</v>
      </c>
      <c r="AD320" s="70" t="s">
        <v>3279</v>
      </c>
      <c r="AE320" s="70" t="s">
        <v>9961</v>
      </c>
      <c r="AF320" s="70" t="s">
        <v>9948</v>
      </c>
      <c r="AG320" s="81">
        <v>3</v>
      </c>
      <c r="AH320" s="108" t="s">
        <v>6294</v>
      </c>
    </row>
    <row r="321" spans="1:34" ht="14.4" customHeight="1" x14ac:dyDescent="0.3">
      <c r="A321" s="59" t="str">
        <f t="shared" ref="A321:A388" si="83">Q321</f>
        <v>KSR01-FMCG01-SPO-01</v>
      </c>
      <c r="B321" s="70" t="s">
        <v>1170</v>
      </c>
      <c r="C321" s="70" t="s">
        <v>10014</v>
      </c>
      <c r="D321" s="70" t="s">
        <v>2075</v>
      </c>
      <c r="E321" s="70" t="s">
        <v>9829</v>
      </c>
      <c r="F321" s="70" t="s">
        <v>9879</v>
      </c>
      <c r="G321" s="70" t="s">
        <v>5634</v>
      </c>
      <c r="H321" s="70" t="s">
        <v>7673</v>
      </c>
      <c r="I321" s="70" t="s">
        <v>10410</v>
      </c>
      <c r="J321" s="59" t="s">
        <v>7674</v>
      </c>
      <c r="K321" s="121" t="s">
        <v>9837</v>
      </c>
      <c r="L321" s="82" t="str">
        <f t="shared" si="70"/>
        <v>0111801</v>
      </c>
      <c r="M321" s="70" t="s">
        <v>9827</v>
      </c>
      <c r="N321" s="59" t="s">
        <v>8059</v>
      </c>
      <c r="O321" s="59" t="str">
        <f t="shared" ref="O321:O331" si="84">N321</f>
        <v>0111801</v>
      </c>
      <c r="P321" s="59" t="s">
        <v>7677</v>
      </c>
      <c r="Q321" s="70" t="s">
        <v>7684</v>
      </c>
      <c r="R321" s="70" t="s">
        <v>10421</v>
      </c>
      <c r="S321" s="70" t="s">
        <v>11001</v>
      </c>
      <c r="T321" s="70" t="s">
        <v>10419</v>
      </c>
      <c r="U321" s="70" t="s">
        <v>9933</v>
      </c>
      <c r="V321" s="70" t="s">
        <v>9921</v>
      </c>
      <c r="W321" s="70" t="s">
        <v>10422</v>
      </c>
      <c r="X321" s="171">
        <v>45884</v>
      </c>
      <c r="Y321" s="70" t="s">
        <v>1171</v>
      </c>
      <c r="Z321" s="70" t="s">
        <v>163</v>
      </c>
      <c r="AA321" s="82" t="s">
        <v>1162</v>
      </c>
      <c r="AB321" s="70" t="s">
        <v>1171</v>
      </c>
      <c r="AC321" s="70" t="s">
        <v>10816</v>
      </c>
      <c r="AD321" s="70" t="s">
        <v>7688</v>
      </c>
      <c r="AE321" s="70" t="s">
        <v>10418</v>
      </c>
      <c r="AF321" s="70" t="s">
        <v>10419</v>
      </c>
      <c r="AG321" s="70">
        <v>1</v>
      </c>
      <c r="AH321" s="108" t="s">
        <v>6293</v>
      </c>
    </row>
    <row r="322" spans="1:34" ht="14.4" customHeight="1" x14ac:dyDescent="0.3">
      <c r="A322" s="59" t="str">
        <f t="shared" si="83"/>
        <v>KSR01-FMCG02-SPO-01</v>
      </c>
      <c r="B322" s="70" t="s">
        <v>1195</v>
      </c>
      <c r="C322" s="70" t="s">
        <v>10034</v>
      </c>
      <c r="D322" s="70" t="s">
        <v>2075</v>
      </c>
      <c r="E322" s="70" t="s">
        <v>9829</v>
      </c>
      <c r="F322" s="70" t="s">
        <v>9879</v>
      </c>
      <c r="G322" s="70" t="s">
        <v>5634</v>
      </c>
      <c r="H322" s="70" t="s">
        <v>7673</v>
      </c>
      <c r="I322" s="70" t="s">
        <v>10410</v>
      </c>
      <c r="J322" s="59" t="s">
        <v>7674</v>
      </c>
      <c r="K322" s="121" t="s">
        <v>9837</v>
      </c>
      <c r="L322" s="82" t="str">
        <f t="shared" si="70"/>
        <v>0111803</v>
      </c>
      <c r="M322" s="70" t="s">
        <v>9827</v>
      </c>
      <c r="N322" s="59" t="s">
        <v>8061</v>
      </c>
      <c r="O322" s="59" t="str">
        <f t="shared" si="84"/>
        <v>0111803</v>
      </c>
      <c r="P322" s="59" t="s">
        <v>7679</v>
      </c>
      <c r="Q322" s="70" t="s">
        <v>7686</v>
      </c>
      <c r="R322" s="70" t="s">
        <v>10423</v>
      </c>
      <c r="S322" s="70" t="s">
        <v>11002</v>
      </c>
      <c r="T322" s="70" t="s">
        <v>10419</v>
      </c>
      <c r="U322" s="70" t="s">
        <v>9933</v>
      </c>
      <c r="V322" s="70" t="s">
        <v>9921</v>
      </c>
      <c r="W322" s="70" t="s">
        <v>7676</v>
      </c>
      <c r="X322" s="171">
        <v>45484</v>
      </c>
      <c r="Y322" s="70" t="s">
        <v>1171</v>
      </c>
      <c r="Z322" s="70" t="s">
        <v>163</v>
      </c>
      <c r="AA322" s="82" t="s">
        <v>1162</v>
      </c>
      <c r="AB322" s="70" t="s">
        <v>1171</v>
      </c>
      <c r="AC322" s="70" t="s">
        <v>10816</v>
      </c>
      <c r="AD322" s="70" t="s">
        <v>7688</v>
      </c>
      <c r="AE322" s="70" t="s">
        <v>10418</v>
      </c>
      <c r="AF322" s="70" t="s">
        <v>10419</v>
      </c>
      <c r="AG322" s="70">
        <v>1</v>
      </c>
      <c r="AH322" s="108" t="s">
        <v>6293</v>
      </c>
    </row>
    <row r="323" spans="1:34" ht="14.4" customHeight="1" x14ac:dyDescent="0.3">
      <c r="A323" s="59" t="str">
        <f t="shared" si="83"/>
        <v>KSR01-FMCG-SPO-01</v>
      </c>
      <c r="B323" s="70" t="s">
        <v>1171</v>
      </c>
      <c r="C323" s="70" t="s">
        <v>10013</v>
      </c>
      <c r="D323" s="70" t="s">
        <v>2075</v>
      </c>
      <c r="E323" s="70" t="s">
        <v>9829</v>
      </c>
      <c r="F323" s="70" t="s">
        <v>9879</v>
      </c>
      <c r="G323" s="70" t="s">
        <v>5634</v>
      </c>
      <c r="H323" s="70" t="s">
        <v>7673</v>
      </c>
      <c r="I323" s="70" t="s">
        <v>10410</v>
      </c>
      <c r="J323" s="59" t="s">
        <v>7674</v>
      </c>
      <c r="K323" s="121" t="s">
        <v>9837</v>
      </c>
      <c r="L323" s="82" t="str">
        <f t="shared" ref="L323:L386" si="85">N323</f>
        <v>0111802</v>
      </c>
      <c r="M323" s="70" t="s">
        <v>9827</v>
      </c>
      <c r="N323" s="59" t="s">
        <v>8060</v>
      </c>
      <c r="O323" s="59" t="str">
        <f t="shared" si="84"/>
        <v>0111802</v>
      </c>
      <c r="P323" s="59" t="s">
        <v>10414</v>
      </c>
      <c r="Q323" s="70" t="s">
        <v>10416</v>
      </c>
      <c r="R323" s="70" t="s">
        <v>10424</v>
      </c>
      <c r="S323" s="70" t="s">
        <v>11003</v>
      </c>
      <c r="T323" s="70" t="s">
        <v>10425</v>
      </c>
      <c r="U323" s="70" t="s">
        <v>10184</v>
      </c>
      <c r="V323" s="70" t="s">
        <v>9921</v>
      </c>
      <c r="W323" s="70" t="s">
        <v>10426</v>
      </c>
      <c r="X323" s="171">
        <v>45534</v>
      </c>
      <c r="Y323" s="70" t="s">
        <v>1171</v>
      </c>
      <c r="Z323" s="70" t="s">
        <v>163</v>
      </c>
      <c r="AA323" s="82" t="s">
        <v>1162</v>
      </c>
      <c r="AB323" s="70" t="s">
        <v>1171</v>
      </c>
      <c r="AC323" s="70" t="s">
        <v>10816</v>
      </c>
      <c r="AD323" s="70" t="s">
        <v>7688</v>
      </c>
      <c r="AE323" s="70" t="s">
        <v>10418</v>
      </c>
      <c r="AF323" s="70" t="s">
        <v>10419</v>
      </c>
      <c r="AG323" s="70">
        <v>1</v>
      </c>
      <c r="AH323" s="108" t="s">
        <v>6293</v>
      </c>
    </row>
    <row r="324" spans="1:34" ht="14.4" customHeight="1" x14ac:dyDescent="0.3">
      <c r="A324" s="59" t="str">
        <f t="shared" si="83"/>
        <v>KSR01-FMCG03-SPO-01</v>
      </c>
      <c r="B324" s="70" t="s">
        <v>2071</v>
      </c>
      <c r="C324" s="70" t="s">
        <v>10012</v>
      </c>
      <c r="D324" s="70" t="s">
        <v>2075</v>
      </c>
      <c r="E324" s="70" t="s">
        <v>9829</v>
      </c>
      <c r="F324" s="70" t="s">
        <v>9879</v>
      </c>
      <c r="G324" s="70" t="s">
        <v>5634</v>
      </c>
      <c r="H324" s="70" t="s">
        <v>7673</v>
      </c>
      <c r="I324" s="70" t="s">
        <v>10410</v>
      </c>
      <c r="J324" s="59" t="s">
        <v>7674</v>
      </c>
      <c r="K324" s="121" t="s">
        <v>9837</v>
      </c>
      <c r="L324" s="82" t="str">
        <f t="shared" si="85"/>
        <v>0111804</v>
      </c>
      <c r="M324" s="70" t="s">
        <v>9827</v>
      </c>
      <c r="N324" s="59" t="s">
        <v>8062</v>
      </c>
      <c r="O324" s="59" t="str">
        <f t="shared" si="84"/>
        <v>0111804</v>
      </c>
      <c r="P324" s="59" t="s">
        <v>10415</v>
      </c>
      <c r="Q324" s="70" t="s">
        <v>10417</v>
      </c>
      <c r="R324" s="70" t="s">
        <v>10427</v>
      </c>
      <c r="S324" s="70" t="s">
        <v>11004</v>
      </c>
      <c r="T324" s="70" t="s">
        <v>10425</v>
      </c>
      <c r="U324" s="70" t="s">
        <v>10184</v>
      </c>
      <c r="V324" s="70" t="s">
        <v>9921</v>
      </c>
      <c r="W324" s="70" t="s">
        <v>10428</v>
      </c>
      <c r="X324" s="171">
        <v>45965</v>
      </c>
      <c r="Y324" s="70" t="s">
        <v>1171</v>
      </c>
      <c r="Z324" s="70" t="s">
        <v>163</v>
      </c>
      <c r="AA324" s="82" t="s">
        <v>1162</v>
      </c>
      <c r="AB324" s="70" t="s">
        <v>1171</v>
      </c>
      <c r="AC324" s="70" t="s">
        <v>10816</v>
      </c>
      <c r="AD324" s="70" t="s">
        <v>7688</v>
      </c>
      <c r="AE324" s="70" t="s">
        <v>10418</v>
      </c>
      <c r="AF324" s="70" t="s">
        <v>10419</v>
      </c>
      <c r="AG324" s="70">
        <v>1</v>
      </c>
      <c r="AH324" s="108" t="s">
        <v>6293</v>
      </c>
    </row>
    <row r="325" spans="1:34" ht="14.4" customHeight="1" x14ac:dyDescent="0.3">
      <c r="A325" s="59" t="str">
        <f t="shared" si="83"/>
        <v>KSR01-FMCG-SPO-00</v>
      </c>
      <c r="B325" s="70" t="s">
        <v>1171</v>
      </c>
      <c r="C325" s="70" t="s">
        <v>10013</v>
      </c>
      <c r="D325" s="70" t="s">
        <v>2075</v>
      </c>
      <c r="E325" s="70" t="s">
        <v>9829</v>
      </c>
      <c r="F325" s="70" t="s">
        <v>9879</v>
      </c>
      <c r="G325" s="70" t="s">
        <v>5634</v>
      </c>
      <c r="H325" s="70" t="s">
        <v>7673</v>
      </c>
      <c r="I325" s="70" t="s">
        <v>10410</v>
      </c>
      <c r="J325" s="59" t="s">
        <v>7674</v>
      </c>
      <c r="K325" s="121" t="s">
        <v>9837</v>
      </c>
      <c r="L325" s="82" t="str">
        <f t="shared" si="85"/>
        <v>0111805</v>
      </c>
      <c r="M325" s="70" t="s">
        <v>9827</v>
      </c>
      <c r="N325" s="59" t="s">
        <v>8063</v>
      </c>
      <c r="O325" s="59" t="str">
        <f t="shared" si="84"/>
        <v>0111805</v>
      </c>
      <c r="P325" s="59" t="s">
        <v>5238</v>
      </c>
      <c r="Q325" s="70" t="s">
        <v>7687</v>
      </c>
      <c r="R325" s="70" t="s">
        <v>9958</v>
      </c>
      <c r="S325" s="70" t="s">
        <v>11005</v>
      </c>
      <c r="T325" s="70" t="s">
        <v>10419</v>
      </c>
      <c r="U325" s="70" t="s">
        <v>9935</v>
      </c>
      <c r="V325" s="70" t="s">
        <v>9935</v>
      </c>
      <c r="W325" s="70" t="s">
        <v>9935</v>
      </c>
      <c r="X325" s="70" t="s">
        <v>9935</v>
      </c>
      <c r="Y325" s="70" t="s">
        <v>1171</v>
      </c>
      <c r="Z325" s="70" t="s">
        <v>163</v>
      </c>
      <c r="AA325" s="82" t="s">
        <v>1162</v>
      </c>
      <c r="AB325" s="70" t="s">
        <v>1171</v>
      </c>
      <c r="AC325" s="70" t="s">
        <v>10816</v>
      </c>
      <c r="AD325" s="70" t="s">
        <v>7688</v>
      </c>
      <c r="AE325" s="70" t="s">
        <v>10418</v>
      </c>
      <c r="AF325" s="70" t="s">
        <v>10419</v>
      </c>
      <c r="AG325" s="70">
        <v>0</v>
      </c>
      <c r="AH325" s="108" t="s">
        <v>5606</v>
      </c>
    </row>
    <row r="326" spans="1:34" ht="14.4" customHeight="1" x14ac:dyDescent="0.3">
      <c r="A326" s="59" t="str">
        <f t="shared" si="83"/>
        <v>KSR01-FMCG-ASM-01</v>
      </c>
      <c r="B326" s="70" t="s">
        <v>1171</v>
      </c>
      <c r="C326" s="70" t="s">
        <v>10013</v>
      </c>
      <c r="D326" s="70" t="s">
        <v>2075</v>
      </c>
      <c r="E326" s="70" t="s">
        <v>9829</v>
      </c>
      <c r="F326" s="70" t="s">
        <v>9879</v>
      </c>
      <c r="G326" s="70" t="s">
        <v>5634</v>
      </c>
      <c r="H326" s="70" t="s">
        <v>7673</v>
      </c>
      <c r="I326" s="70" t="s">
        <v>10410</v>
      </c>
      <c r="J326" s="59" t="s">
        <v>7674</v>
      </c>
      <c r="K326" s="121" t="s">
        <v>9837</v>
      </c>
      <c r="L326" s="82" t="str">
        <f t="shared" si="85"/>
        <v>01118</v>
      </c>
      <c r="M326" s="70" t="s">
        <v>9827</v>
      </c>
      <c r="N326" s="59" t="s">
        <v>8064</v>
      </c>
      <c r="O326" s="59" t="str">
        <f>N325</f>
        <v>0111805</v>
      </c>
      <c r="P326" s="59" t="s">
        <v>7821</v>
      </c>
      <c r="Q326" s="70" t="s">
        <v>7688</v>
      </c>
      <c r="R326" s="70" t="s">
        <v>10418</v>
      </c>
      <c r="S326" s="70" t="s">
        <v>10418</v>
      </c>
      <c r="T326" s="70" t="s">
        <v>10419</v>
      </c>
      <c r="U326" s="70" t="s">
        <v>9933</v>
      </c>
      <c r="V326" s="70" t="s">
        <v>9918</v>
      </c>
      <c r="W326" s="70" t="s">
        <v>10420</v>
      </c>
      <c r="X326" s="171">
        <v>45678</v>
      </c>
      <c r="Y326" s="70" t="s">
        <v>1219</v>
      </c>
      <c r="Z326" s="70" t="s">
        <v>1028</v>
      </c>
      <c r="AA326" s="82" t="s">
        <v>3414</v>
      </c>
      <c r="AB326" s="70" t="s">
        <v>1171</v>
      </c>
      <c r="AC326" s="70" t="s">
        <v>10816</v>
      </c>
      <c r="AD326" s="70" t="s">
        <v>3283</v>
      </c>
      <c r="AE326" s="70" t="s">
        <v>9951</v>
      </c>
      <c r="AF326" s="70" t="s">
        <v>9952</v>
      </c>
      <c r="AG326" s="70">
        <v>2</v>
      </c>
      <c r="AH326" s="108" t="s">
        <v>6294</v>
      </c>
    </row>
    <row r="327" spans="1:34" ht="14.4" customHeight="1" x14ac:dyDescent="0.3">
      <c r="A327" s="59" t="str">
        <f t="shared" si="83"/>
        <v>BWN01-FMCG01-SPO-01</v>
      </c>
      <c r="B327" s="70" t="s">
        <v>1170</v>
      </c>
      <c r="C327" s="70" t="s">
        <v>10014</v>
      </c>
      <c r="D327" s="70" t="s">
        <v>2075</v>
      </c>
      <c r="E327" s="70" t="s">
        <v>9829</v>
      </c>
      <c r="F327" s="70" t="s">
        <v>9879</v>
      </c>
      <c r="G327" s="70" t="s">
        <v>5634</v>
      </c>
      <c r="H327" s="70" t="s">
        <v>7691</v>
      </c>
      <c r="I327" s="70" t="s">
        <v>10411</v>
      </c>
      <c r="J327" s="59" t="s">
        <v>7692</v>
      </c>
      <c r="K327" s="121" t="s">
        <v>9837</v>
      </c>
      <c r="L327" s="82" t="str">
        <f t="shared" si="85"/>
        <v>0111901</v>
      </c>
      <c r="M327" s="70" t="s">
        <v>9827</v>
      </c>
      <c r="N327" s="59" t="s">
        <v>8065</v>
      </c>
      <c r="O327" s="59" t="str">
        <f t="shared" si="84"/>
        <v>0111901</v>
      </c>
      <c r="P327" s="59" t="s">
        <v>7693</v>
      </c>
      <c r="Q327" s="70" t="s">
        <v>7700</v>
      </c>
      <c r="R327" s="70" t="s">
        <v>10433</v>
      </c>
      <c r="S327" s="70" t="s">
        <v>11016</v>
      </c>
      <c r="T327" s="70" t="s">
        <v>10432</v>
      </c>
      <c r="U327" s="70" t="s">
        <v>9933</v>
      </c>
      <c r="V327" s="70" t="s">
        <v>9921</v>
      </c>
      <c r="W327" s="70" t="s">
        <v>10434</v>
      </c>
      <c r="X327" s="171">
        <v>46035</v>
      </c>
      <c r="Y327" s="70" t="s">
        <v>1171</v>
      </c>
      <c r="Z327" s="70" t="s">
        <v>163</v>
      </c>
      <c r="AA327" s="82" t="s">
        <v>1162</v>
      </c>
      <c r="AB327" s="70" t="s">
        <v>1171</v>
      </c>
      <c r="AC327" s="70" t="s">
        <v>10816</v>
      </c>
      <c r="AD327" s="70" t="s">
        <v>7704</v>
      </c>
      <c r="AE327" s="70" t="s">
        <v>10431</v>
      </c>
      <c r="AF327" s="70" t="s">
        <v>10432</v>
      </c>
      <c r="AG327" s="70">
        <v>1</v>
      </c>
      <c r="AH327" s="108" t="s">
        <v>6293</v>
      </c>
    </row>
    <row r="328" spans="1:34" ht="14.4" customHeight="1" x14ac:dyDescent="0.3">
      <c r="A328" s="59" t="str">
        <f t="shared" si="83"/>
        <v>BWN01-FMCG01-SPO-02</v>
      </c>
      <c r="B328" s="70" t="s">
        <v>1170</v>
      </c>
      <c r="C328" s="70" t="s">
        <v>10014</v>
      </c>
      <c r="D328" s="70" t="s">
        <v>2075</v>
      </c>
      <c r="E328" s="70" t="s">
        <v>9829</v>
      </c>
      <c r="F328" s="70" t="s">
        <v>9879</v>
      </c>
      <c r="G328" s="70" t="s">
        <v>5634</v>
      </c>
      <c r="H328" s="70" t="s">
        <v>7691</v>
      </c>
      <c r="I328" s="70" t="s">
        <v>10411</v>
      </c>
      <c r="J328" s="59" t="s">
        <v>7692</v>
      </c>
      <c r="K328" s="121" t="s">
        <v>9837</v>
      </c>
      <c r="L328" s="82" t="str">
        <f t="shared" si="85"/>
        <v>0111902</v>
      </c>
      <c r="M328" s="70" t="s">
        <v>9827</v>
      </c>
      <c r="N328" s="59" t="s">
        <v>8066</v>
      </c>
      <c r="O328" s="59" t="str">
        <f t="shared" si="84"/>
        <v>0111902</v>
      </c>
      <c r="P328" s="59" t="s">
        <v>7694</v>
      </c>
      <c r="Q328" s="70" t="s">
        <v>7701</v>
      </c>
      <c r="R328" s="70" t="s">
        <v>10435</v>
      </c>
      <c r="S328" s="70" t="s">
        <v>11017</v>
      </c>
      <c r="T328" s="70" t="s">
        <v>10436</v>
      </c>
      <c r="U328" s="70" t="s">
        <v>10184</v>
      </c>
      <c r="V328" s="70" t="s">
        <v>9921</v>
      </c>
      <c r="W328" s="70" t="s">
        <v>7705</v>
      </c>
      <c r="X328" s="171">
        <v>45494</v>
      </c>
      <c r="Y328" s="70" t="s">
        <v>1171</v>
      </c>
      <c r="Z328" s="70" t="s">
        <v>163</v>
      </c>
      <c r="AA328" s="82" t="s">
        <v>1162</v>
      </c>
      <c r="AB328" s="70" t="s">
        <v>1171</v>
      </c>
      <c r="AC328" s="70" t="s">
        <v>10816</v>
      </c>
      <c r="AD328" s="70" t="s">
        <v>7704</v>
      </c>
      <c r="AE328" s="70" t="s">
        <v>10431</v>
      </c>
      <c r="AF328" s="70" t="s">
        <v>10432</v>
      </c>
      <c r="AG328" s="70">
        <v>1</v>
      </c>
      <c r="AH328" s="108" t="s">
        <v>6293</v>
      </c>
    </row>
    <row r="329" spans="1:34" ht="14.4" customHeight="1" x14ac:dyDescent="0.3">
      <c r="A329" s="59" t="str">
        <f t="shared" ref="A329" si="86">Q329</f>
        <v>BWN01-FMCG02-SPO-01</v>
      </c>
      <c r="B329" s="70" t="s">
        <v>1195</v>
      </c>
      <c r="C329" s="70" t="s">
        <v>10034</v>
      </c>
      <c r="D329" s="70" t="s">
        <v>2075</v>
      </c>
      <c r="E329" s="70" t="s">
        <v>9829</v>
      </c>
      <c r="F329" s="70" t="s">
        <v>9879</v>
      </c>
      <c r="G329" s="70" t="s">
        <v>5634</v>
      </c>
      <c r="H329" s="70" t="s">
        <v>7691</v>
      </c>
      <c r="I329" s="70" t="s">
        <v>10411</v>
      </c>
      <c r="J329" s="59" t="s">
        <v>7692</v>
      </c>
      <c r="K329" s="121" t="s">
        <v>9837</v>
      </c>
      <c r="L329" s="82" t="str">
        <f t="shared" si="85"/>
        <v>0111903</v>
      </c>
      <c r="M329" s="70" t="s">
        <v>9827</v>
      </c>
      <c r="N329" s="59" t="s">
        <v>8067</v>
      </c>
      <c r="O329" s="59" t="str">
        <f t="shared" ref="O329" si="87">N329</f>
        <v>0111903</v>
      </c>
      <c r="P329" s="59" t="s">
        <v>7695</v>
      </c>
      <c r="Q329" s="70" t="s">
        <v>7702</v>
      </c>
      <c r="R329" s="70" t="s">
        <v>10437</v>
      </c>
      <c r="S329" s="70" t="s">
        <v>11018</v>
      </c>
      <c r="T329" s="70" t="s">
        <v>10432</v>
      </c>
      <c r="U329" s="70" t="s">
        <v>9933</v>
      </c>
      <c r="V329" s="70" t="s">
        <v>9921</v>
      </c>
      <c r="W329" s="70" t="s">
        <v>10438</v>
      </c>
      <c r="X329" s="171">
        <v>45897</v>
      </c>
      <c r="Y329" s="70" t="s">
        <v>1171</v>
      </c>
      <c r="Z329" s="70" t="s">
        <v>163</v>
      </c>
      <c r="AA329" s="82" t="s">
        <v>1162</v>
      </c>
      <c r="AB329" s="70" t="s">
        <v>1171</v>
      </c>
      <c r="AC329" s="70" t="s">
        <v>10816</v>
      </c>
      <c r="AD329" s="70" t="s">
        <v>7704</v>
      </c>
      <c r="AE329" s="70" t="s">
        <v>10431</v>
      </c>
      <c r="AF329" s="70" t="s">
        <v>10432</v>
      </c>
      <c r="AG329" s="70">
        <v>1</v>
      </c>
      <c r="AH329" s="108" t="s">
        <v>6293</v>
      </c>
    </row>
    <row r="330" spans="1:34" ht="14.4" customHeight="1" x14ac:dyDescent="0.3">
      <c r="A330" s="59" t="str">
        <f t="shared" si="83"/>
        <v>BWN01-FMCG03-SPO-01</v>
      </c>
      <c r="B330" s="70" t="s">
        <v>2071</v>
      </c>
      <c r="C330" s="70" t="s">
        <v>10012</v>
      </c>
      <c r="D330" s="70" t="s">
        <v>2075</v>
      </c>
      <c r="E330" s="70" t="s">
        <v>9829</v>
      </c>
      <c r="F330" s="70" t="s">
        <v>9879</v>
      </c>
      <c r="G330" s="70" t="s">
        <v>5634</v>
      </c>
      <c r="H330" s="70" t="s">
        <v>7691</v>
      </c>
      <c r="I330" s="70" t="s">
        <v>10411</v>
      </c>
      <c r="J330" s="59" t="s">
        <v>7692</v>
      </c>
      <c r="K330" s="121" t="s">
        <v>9837</v>
      </c>
      <c r="L330" s="82" t="str">
        <f t="shared" si="85"/>
        <v>0222004</v>
      </c>
      <c r="M330" s="70" t="s">
        <v>9827</v>
      </c>
      <c r="N330" s="59" t="s">
        <v>2676</v>
      </c>
      <c r="O330" s="59" t="str">
        <f t="shared" si="84"/>
        <v>0222004</v>
      </c>
      <c r="P330" s="59" t="s">
        <v>10429</v>
      </c>
      <c r="Q330" s="70" t="s">
        <v>10430</v>
      </c>
      <c r="R330" s="70" t="s">
        <v>10439</v>
      </c>
      <c r="S330" s="70" t="s">
        <v>11019</v>
      </c>
      <c r="T330" s="70" t="s">
        <v>10436</v>
      </c>
      <c r="U330" s="70" t="s">
        <v>9933</v>
      </c>
      <c r="V330" s="70" t="s">
        <v>9921</v>
      </c>
      <c r="W330" s="70" t="s">
        <v>737</v>
      </c>
      <c r="X330" s="171">
        <v>44228</v>
      </c>
      <c r="Y330" s="70" t="s">
        <v>1171</v>
      </c>
      <c r="Z330" s="70" t="s">
        <v>163</v>
      </c>
      <c r="AA330" s="82" t="s">
        <v>1162</v>
      </c>
      <c r="AB330" s="70" t="s">
        <v>1171</v>
      </c>
      <c r="AC330" s="70" t="s">
        <v>10816</v>
      </c>
      <c r="AD330" s="70" t="s">
        <v>7704</v>
      </c>
      <c r="AE330" s="70" t="s">
        <v>10431</v>
      </c>
      <c r="AF330" s="70" t="s">
        <v>10432</v>
      </c>
      <c r="AG330" s="70">
        <v>1</v>
      </c>
      <c r="AH330" s="108" t="s">
        <v>6293</v>
      </c>
    </row>
    <row r="331" spans="1:34" ht="14.4" customHeight="1" x14ac:dyDescent="0.3">
      <c r="A331" s="59" t="str">
        <f t="shared" si="83"/>
        <v>BWN01-FMCG-SPO-00</v>
      </c>
      <c r="B331" s="70" t="s">
        <v>1171</v>
      </c>
      <c r="C331" s="70" t="s">
        <v>10013</v>
      </c>
      <c r="D331" s="70" t="s">
        <v>2075</v>
      </c>
      <c r="E331" s="70" t="s">
        <v>9829</v>
      </c>
      <c r="F331" s="70" t="s">
        <v>9879</v>
      </c>
      <c r="G331" s="70" t="s">
        <v>5634</v>
      </c>
      <c r="H331" s="70" t="s">
        <v>7691</v>
      </c>
      <c r="I331" s="70" t="s">
        <v>10411</v>
      </c>
      <c r="J331" s="59" t="s">
        <v>7692</v>
      </c>
      <c r="K331" s="121" t="s">
        <v>9837</v>
      </c>
      <c r="L331" s="82" t="str">
        <f t="shared" si="85"/>
        <v>0111904</v>
      </c>
      <c r="M331" s="70" t="s">
        <v>9827</v>
      </c>
      <c r="N331" s="59" t="s">
        <v>8068</v>
      </c>
      <c r="O331" s="59" t="str">
        <f t="shared" si="84"/>
        <v>0111904</v>
      </c>
      <c r="P331" s="59" t="s">
        <v>5238</v>
      </c>
      <c r="Q331" s="70" t="s">
        <v>7703</v>
      </c>
      <c r="R331" s="70" t="s">
        <v>9958</v>
      </c>
      <c r="S331" s="70" t="s">
        <v>11020</v>
      </c>
      <c r="T331" s="70" t="s">
        <v>10432</v>
      </c>
      <c r="U331" s="70" t="s">
        <v>9935</v>
      </c>
      <c r="V331" s="70" t="s">
        <v>9935</v>
      </c>
      <c r="W331" s="70" t="s">
        <v>9935</v>
      </c>
      <c r="X331" s="70" t="s">
        <v>9935</v>
      </c>
      <c r="Y331" s="70" t="s">
        <v>1171</v>
      </c>
      <c r="Z331" s="70" t="s">
        <v>163</v>
      </c>
      <c r="AA331" s="82" t="s">
        <v>1162</v>
      </c>
      <c r="AB331" s="70" t="s">
        <v>1171</v>
      </c>
      <c r="AC331" s="70" t="s">
        <v>10816</v>
      </c>
      <c r="AD331" s="70" t="s">
        <v>7704</v>
      </c>
      <c r="AE331" s="70" t="s">
        <v>10431</v>
      </c>
      <c r="AF331" s="70" t="s">
        <v>10432</v>
      </c>
      <c r="AG331" s="70">
        <v>0</v>
      </c>
      <c r="AH331" s="108" t="s">
        <v>5606</v>
      </c>
    </row>
    <row r="332" spans="1:34" ht="14.4" customHeight="1" x14ac:dyDescent="0.3">
      <c r="A332" s="59" t="str">
        <f t="shared" si="83"/>
        <v>BWN01-FMCG-ASM-01</v>
      </c>
      <c r="B332" s="70" t="s">
        <v>1171</v>
      </c>
      <c r="C332" s="70" t="s">
        <v>10013</v>
      </c>
      <c r="D332" s="70" t="s">
        <v>2075</v>
      </c>
      <c r="E332" s="70" t="s">
        <v>9829</v>
      </c>
      <c r="F332" s="70" t="s">
        <v>9879</v>
      </c>
      <c r="G332" s="70" t="s">
        <v>5634</v>
      </c>
      <c r="H332" s="70" t="s">
        <v>7691</v>
      </c>
      <c r="I332" s="70" t="s">
        <v>10411</v>
      </c>
      <c r="J332" s="59" t="s">
        <v>7692</v>
      </c>
      <c r="K332" s="121" t="s">
        <v>9837</v>
      </c>
      <c r="L332" s="82" t="str">
        <f t="shared" si="85"/>
        <v>01119</v>
      </c>
      <c r="M332" s="70" t="s">
        <v>9827</v>
      </c>
      <c r="N332" s="59" t="s">
        <v>8069</v>
      </c>
      <c r="O332" s="59" t="str">
        <f>N331</f>
        <v>0111904</v>
      </c>
      <c r="P332" s="59" t="s">
        <v>7822</v>
      </c>
      <c r="Q332" s="70" t="s">
        <v>7704</v>
      </c>
      <c r="R332" s="70" t="s">
        <v>10431</v>
      </c>
      <c r="S332" s="70" t="s">
        <v>10431</v>
      </c>
      <c r="T332" s="70" t="s">
        <v>10432</v>
      </c>
      <c r="U332" s="70" t="s">
        <v>9933</v>
      </c>
      <c r="V332" s="70" t="s">
        <v>10191</v>
      </c>
      <c r="W332" s="70">
        <v>5216</v>
      </c>
      <c r="X332" s="171">
        <v>42863</v>
      </c>
      <c r="Y332" s="70" t="s">
        <v>1219</v>
      </c>
      <c r="Z332" s="70" t="s">
        <v>1028</v>
      </c>
      <c r="AA332" s="82" t="s">
        <v>3414</v>
      </c>
      <c r="AB332" s="70" t="s">
        <v>1171</v>
      </c>
      <c r="AC332" s="70" t="s">
        <v>10816</v>
      </c>
      <c r="AD332" s="70" t="s">
        <v>3283</v>
      </c>
      <c r="AE332" s="70" t="s">
        <v>9951</v>
      </c>
      <c r="AF332" s="70" t="s">
        <v>9952</v>
      </c>
      <c r="AG332" s="70">
        <v>2</v>
      </c>
      <c r="AH332" s="108" t="s">
        <v>6294</v>
      </c>
    </row>
    <row r="333" spans="1:34" ht="14.4" customHeight="1" x14ac:dyDescent="0.3">
      <c r="A333" s="59" t="str">
        <f t="shared" si="83"/>
        <v>SWL01-FMCG01-SPO-01</v>
      </c>
      <c r="B333" s="70" t="s">
        <v>1170</v>
      </c>
      <c r="C333" s="70" t="s">
        <v>10014</v>
      </c>
      <c r="D333" s="70" t="s">
        <v>2075</v>
      </c>
      <c r="E333" s="70" t="s">
        <v>9829</v>
      </c>
      <c r="F333" s="70" t="s">
        <v>9879</v>
      </c>
      <c r="G333" s="70" t="s">
        <v>5634</v>
      </c>
      <c r="H333" s="70" t="s">
        <v>2074</v>
      </c>
      <c r="I333" s="70" t="s">
        <v>10412</v>
      </c>
      <c r="J333" s="59" t="s">
        <v>6379</v>
      </c>
      <c r="K333" s="121" t="s">
        <v>9837</v>
      </c>
      <c r="L333" s="82" t="str">
        <f t="shared" si="85"/>
        <v>0218001</v>
      </c>
      <c r="M333" s="70" t="s">
        <v>9827</v>
      </c>
      <c r="N333" s="59" t="s">
        <v>2624</v>
      </c>
      <c r="O333" s="59" t="str">
        <f>N333</f>
        <v>0218001</v>
      </c>
      <c r="P333" s="59" t="s">
        <v>290</v>
      </c>
      <c r="Q333" s="70" t="s">
        <v>2999</v>
      </c>
      <c r="R333" s="70" t="s">
        <v>10447</v>
      </c>
      <c r="S333" s="70" t="s">
        <v>11011</v>
      </c>
      <c r="T333" s="70" t="s">
        <v>10445</v>
      </c>
      <c r="U333" s="70" t="s">
        <v>9933</v>
      </c>
      <c r="V333" s="70" t="s">
        <v>9921</v>
      </c>
      <c r="W333" s="70" t="s">
        <v>10448</v>
      </c>
      <c r="X333" s="171">
        <v>45715</v>
      </c>
      <c r="Y333" s="70" t="s">
        <v>1171</v>
      </c>
      <c r="Z333" s="70" t="s">
        <v>163</v>
      </c>
      <c r="AA333" s="82" t="s">
        <v>1162</v>
      </c>
      <c r="AB333" s="70" t="s">
        <v>1171</v>
      </c>
      <c r="AC333" s="70" t="s">
        <v>10816</v>
      </c>
      <c r="AD333" s="70" t="s">
        <v>3257</v>
      </c>
      <c r="AE333" s="70" t="s">
        <v>10444</v>
      </c>
      <c r="AF333" s="70" t="s">
        <v>10445</v>
      </c>
      <c r="AG333" s="70">
        <v>1</v>
      </c>
      <c r="AH333" s="108" t="s">
        <v>6293</v>
      </c>
    </row>
    <row r="334" spans="1:34" ht="14.4" customHeight="1" x14ac:dyDescent="0.3">
      <c r="A334" s="59" t="str">
        <f t="shared" si="83"/>
        <v>SWL01-FMCG02-SPO-01</v>
      </c>
      <c r="B334" s="70" t="s">
        <v>1195</v>
      </c>
      <c r="C334" s="70" t="s">
        <v>10034</v>
      </c>
      <c r="D334" s="70" t="s">
        <v>2075</v>
      </c>
      <c r="E334" s="70" t="s">
        <v>9829</v>
      </c>
      <c r="F334" s="70" t="s">
        <v>9879</v>
      </c>
      <c r="G334" s="70" t="s">
        <v>5634</v>
      </c>
      <c r="H334" s="70" t="s">
        <v>2074</v>
      </c>
      <c r="I334" s="70" t="s">
        <v>10412</v>
      </c>
      <c r="J334" s="59" t="s">
        <v>6379</v>
      </c>
      <c r="K334" s="121" t="s">
        <v>9837</v>
      </c>
      <c r="L334" s="82" t="str">
        <f t="shared" si="85"/>
        <v>0222001</v>
      </c>
      <c r="M334" s="70" t="s">
        <v>9827</v>
      </c>
      <c r="N334" s="59" t="s">
        <v>2674</v>
      </c>
      <c r="O334" s="59" t="str">
        <f>N334</f>
        <v>0222001</v>
      </c>
      <c r="P334" s="59" t="s">
        <v>515</v>
      </c>
      <c r="Q334" s="70" t="s">
        <v>3004</v>
      </c>
      <c r="R334" s="70" t="s">
        <v>10449</v>
      </c>
      <c r="S334" s="70" t="s">
        <v>11012</v>
      </c>
      <c r="T334" s="70" t="s">
        <v>10445</v>
      </c>
      <c r="U334" s="70" t="s">
        <v>9933</v>
      </c>
      <c r="V334" s="70" t="s">
        <v>9921</v>
      </c>
      <c r="W334" s="70" t="s">
        <v>10450</v>
      </c>
      <c r="X334" s="171">
        <v>45884</v>
      </c>
      <c r="Y334" s="70" t="s">
        <v>1171</v>
      </c>
      <c r="Z334" s="70" t="s">
        <v>163</v>
      </c>
      <c r="AA334" s="82" t="s">
        <v>1162</v>
      </c>
      <c r="AB334" s="70" t="s">
        <v>1171</v>
      </c>
      <c r="AC334" s="70" t="s">
        <v>10816</v>
      </c>
      <c r="AD334" s="70" t="s">
        <v>3257</v>
      </c>
      <c r="AE334" s="70" t="s">
        <v>10444</v>
      </c>
      <c r="AF334" s="70" t="s">
        <v>10445</v>
      </c>
      <c r="AG334" s="70">
        <v>1</v>
      </c>
      <c r="AH334" s="108" t="s">
        <v>6293</v>
      </c>
    </row>
    <row r="335" spans="1:34" ht="14.4" customHeight="1" x14ac:dyDescent="0.3">
      <c r="A335" s="59" t="str">
        <f t="shared" si="83"/>
        <v>SWL01-FMCG-SPO-01</v>
      </c>
      <c r="B335" s="70" t="s">
        <v>1171</v>
      </c>
      <c r="C335" s="70" t="s">
        <v>10013</v>
      </c>
      <c r="D335" s="70" t="s">
        <v>2075</v>
      </c>
      <c r="E335" s="70" t="s">
        <v>9829</v>
      </c>
      <c r="F335" s="70" t="s">
        <v>9879</v>
      </c>
      <c r="G335" s="70" t="s">
        <v>5634</v>
      </c>
      <c r="H335" s="70" t="s">
        <v>2074</v>
      </c>
      <c r="I335" s="70" t="s">
        <v>10412</v>
      </c>
      <c r="J335" s="59" t="s">
        <v>6379</v>
      </c>
      <c r="K335" s="121" t="s">
        <v>9837</v>
      </c>
      <c r="L335" s="82" t="str">
        <f t="shared" si="85"/>
        <v>0218006</v>
      </c>
      <c r="M335" s="70" t="s">
        <v>9827</v>
      </c>
      <c r="N335" s="59" t="s">
        <v>2629</v>
      </c>
      <c r="O335" s="59" t="str">
        <f>N335</f>
        <v>0218006</v>
      </c>
      <c r="P335" s="59" t="s">
        <v>10440</v>
      </c>
      <c r="Q335" s="70" t="s">
        <v>10442</v>
      </c>
      <c r="R335" s="70" t="s">
        <v>10451</v>
      </c>
      <c r="S335" s="70" t="s">
        <v>11013</v>
      </c>
      <c r="T335" s="70" t="s">
        <v>10452</v>
      </c>
      <c r="U335" s="70" t="s">
        <v>10184</v>
      </c>
      <c r="V335" s="70" t="s">
        <v>9921</v>
      </c>
      <c r="W335" s="70" t="s">
        <v>10453</v>
      </c>
      <c r="X335" s="171">
        <v>45656</v>
      </c>
      <c r="Y335" s="70" t="s">
        <v>1171</v>
      </c>
      <c r="Z335" s="70" t="s">
        <v>163</v>
      </c>
      <c r="AA335" s="82" t="s">
        <v>1162</v>
      </c>
      <c r="AB335" s="70" t="s">
        <v>1171</v>
      </c>
      <c r="AC335" s="70" t="s">
        <v>10816</v>
      </c>
      <c r="AD335" s="70" t="s">
        <v>3257</v>
      </c>
      <c r="AE335" s="70" t="s">
        <v>10444</v>
      </c>
      <c r="AF335" s="70" t="s">
        <v>10445</v>
      </c>
      <c r="AG335" s="70">
        <v>1</v>
      </c>
      <c r="AH335" s="108" t="s">
        <v>6293</v>
      </c>
    </row>
    <row r="336" spans="1:34" ht="14.4" customHeight="1" x14ac:dyDescent="0.3">
      <c r="A336" s="59" t="str">
        <f t="shared" si="83"/>
        <v>SWL01-FMCG03-SPO-01</v>
      </c>
      <c r="B336" s="70" t="s">
        <v>2071</v>
      </c>
      <c r="C336" s="70" t="s">
        <v>10012</v>
      </c>
      <c r="D336" s="70" t="s">
        <v>2075</v>
      </c>
      <c r="E336" s="70" t="s">
        <v>9829</v>
      </c>
      <c r="F336" s="70" t="s">
        <v>9879</v>
      </c>
      <c r="G336" s="70" t="s">
        <v>5634</v>
      </c>
      <c r="H336" s="70" t="s">
        <v>2074</v>
      </c>
      <c r="I336" s="70" t="s">
        <v>10412</v>
      </c>
      <c r="J336" s="59" t="s">
        <v>6379</v>
      </c>
      <c r="K336" s="121" t="s">
        <v>9837</v>
      </c>
      <c r="L336" s="82" t="str">
        <f t="shared" si="85"/>
        <v>0218002</v>
      </c>
      <c r="M336" s="70" t="s">
        <v>9827</v>
      </c>
      <c r="N336" s="59" t="s">
        <v>2625</v>
      </c>
      <c r="O336" s="59" t="str">
        <f>N336</f>
        <v>0218002</v>
      </c>
      <c r="P336" s="59" t="s">
        <v>10441</v>
      </c>
      <c r="Q336" s="70" t="s">
        <v>10443</v>
      </c>
      <c r="R336" s="70" t="s">
        <v>10454</v>
      </c>
      <c r="S336" s="70" t="s">
        <v>11014</v>
      </c>
      <c r="T336" s="70" t="s">
        <v>10445</v>
      </c>
      <c r="U336" s="70" t="s">
        <v>9933</v>
      </c>
      <c r="V336" s="70" t="s">
        <v>9921</v>
      </c>
      <c r="W336" s="70" t="s">
        <v>10455</v>
      </c>
      <c r="X336" s="171">
        <v>45904</v>
      </c>
      <c r="Y336" s="70" t="s">
        <v>1171</v>
      </c>
      <c r="Z336" s="70" t="s">
        <v>163</v>
      </c>
      <c r="AA336" s="82" t="s">
        <v>1162</v>
      </c>
      <c r="AB336" s="70" t="s">
        <v>1171</v>
      </c>
      <c r="AC336" s="70" t="s">
        <v>10816</v>
      </c>
      <c r="AD336" s="70" t="s">
        <v>3257</v>
      </c>
      <c r="AE336" s="70" t="s">
        <v>10444</v>
      </c>
      <c r="AF336" s="70" t="s">
        <v>10445</v>
      </c>
      <c r="AG336" s="70">
        <v>1</v>
      </c>
      <c r="AH336" s="108" t="s">
        <v>6293</v>
      </c>
    </row>
    <row r="337" spans="1:34" ht="14.4" customHeight="1" x14ac:dyDescent="0.3">
      <c r="A337" s="59" t="str">
        <f t="shared" si="83"/>
        <v>SWL01-FMCG-SPO-00</v>
      </c>
      <c r="B337" s="70" t="s">
        <v>1171</v>
      </c>
      <c r="C337" s="70" t="s">
        <v>10013</v>
      </c>
      <c r="D337" s="70" t="s">
        <v>2075</v>
      </c>
      <c r="E337" s="70" t="s">
        <v>9829</v>
      </c>
      <c r="F337" s="70" t="s">
        <v>9879</v>
      </c>
      <c r="G337" s="70" t="s">
        <v>5634</v>
      </c>
      <c r="H337" s="70" t="s">
        <v>2074</v>
      </c>
      <c r="I337" s="70" t="s">
        <v>10412</v>
      </c>
      <c r="J337" s="59" t="s">
        <v>6379</v>
      </c>
      <c r="K337" s="121" t="s">
        <v>9837</v>
      </c>
      <c r="L337" s="82" t="str">
        <f t="shared" si="85"/>
        <v>0218009</v>
      </c>
      <c r="M337" s="70" t="s">
        <v>9827</v>
      </c>
      <c r="N337" s="59" t="s">
        <v>2631</v>
      </c>
      <c r="O337" s="59" t="str">
        <f>N337</f>
        <v>0218009</v>
      </c>
      <c r="P337" s="59" t="s">
        <v>5238</v>
      </c>
      <c r="Q337" s="70" t="s">
        <v>3405</v>
      </c>
      <c r="R337" s="70" t="s">
        <v>9958</v>
      </c>
      <c r="S337" s="70" t="s">
        <v>11015</v>
      </c>
      <c r="T337" s="70" t="s">
        <v>10445</v>
      </c>
      <c r="U337" s="70" t="s">
        <v>9935</v>
      </c>
      <c r="V337" s="70" t="s">
        <v>9935</v>
      </c>
      <c r="W337" s="70" t="s">
        <v>9935</v>
      </c>
      <c r="X337" s="70" t="s">
        <v>9935</v>
      </c>
      <c r="Y337" s="70" t="s">
        <v>1171</v>
      </c>
      <c r="Z337" s="70" t="s">
        <v>163</v>
      </c>
      <c r="AA337" s="82" t="s">
        <v>1162</v>
      </c>
      <c r="AB337" s="70" t="s">
        <v>1171</v>
      </c>
      <c r="AC337" s="70" t="s">
        <v>10816</v>
      </c>
      <c r="AD337" s="70" t="s">
        <v>3257</v>
      </c>
      <c r="AE337" s="70" t="s">
        <v>10444</v>
      </c>
      <c r="AF337" s="70" t="s">
        <v>10445</v>
      </c>
      <c r="AG337" s="70">
        <v>0</v>
      </c>
      <c r="AH337" s="108" t="s">
        <v>5606</v>
      </c>
    </row>
    <row r="338" spans="1:34" ht="14.4" customHeight="1" x14ac:dyDescent="0.3">
      <c r="A338" s="59" t="str">
        <f t="shared" si="83"/>
        <v>SWL01-FMCG-ASM-01</v>
      </c>
      <c r="B338" s="70" t="s">
        <v>1171</v>
      </c>
      <c r="C338" s="70" t="s">
        <v>10013</v>
      </c>
      <c r="D338" s="70" t="s">
        <v>2075</v>
      </c>
      <c r="E338" s="70" t="s">
        <v>9829</v>
      </c>
      <c r="F338" s="70" t="s">
        <v>9879</v>
      </c>
      <c r="G338" s="70" t="s">
        <v>5634</v>
      </c>
      <c r="H338" s="70" t="s">
        <v>2074</v>
      </c>
      <c r="I338" s="70" t="s">
        <v>10412</v>
      </c>
      <c r="J338" s="59" t="s">
        <v>6379</v>
      </c>
      <c r="K338" s="121" t="s">
        <v>9837</v>
      </c>
      <c r="L338" s="82" t="str">
        <f t="shared" si="85"/>
        <v>02180</v>
      </c>
      <c r="M338" s="70" t="s">
        <v>9827</v>
      </c>
      <c r="N338" s="59" t="s">
        <v>2772</v>
      </c>
      <c r="O338" s="59" t="str">
        <f>N337</f>
        <v>0218009</v>
      </c>
      <c r="P338" s="59" t="s">
        <v>7823</v>
      </c>
      <c r="Q338" s="70" t="s">
        <v>3257</v>
      </c>
      <c r="R338" s="70" t="s">
        <v>10444</v>
      </c>
      <c r="S338" s="70" t="s">
        <v>10444</v>
      </c>
      <c r="T338" s="70" t="s">
        <v>10445</v>
      </c>
      <c r="U338" s="70" t="s">
        <v>9933</v>
      </c>
      <c r="V338" s="70" t="s">
        <v>9918</v>
      </c>
      <c r="W338" s="70" t="s">
        <v>10446</v>
      </c>
      <c r="X338" s="171">
        <v>46074</v>
      </c>
      <c r="Y338" s="70" t="s">
        <v>1219</v>
      </c>
      <c r="Z338" s="70" t="s">
        <v>1028</v>
      </c>
      <c r="AA338" s="82" t="s">
        <v>3414</v>
      </c>
      <c r="AB338" s="70" t="s">
        <v>1171</v>
      </c>
      <c r="AC338" s="70" t="s">
        <v>10816</v>
      </c>
      <c r="AD338" s="70" t="s">
        <v>3283</v>
      </c>
      <c r="AE338" s="70" t="s">
        <v>9951</v>
      </c>
      <c r="AF338" s="70" t="s">
        <v>9952</v>
      </c>
      <c r="AG338" s="70">
        <v>2</v>
      </c>
      <c r="AH338" s="108" t="s">
        <v>6294</v>
      </c>
    </row>
    <row r="339" spans="1:34" ht="14.4" customHeight="1" x14ac:dyDescent="0.3">
      <c r="A339" s="59" t="str">
        <f t="shared" si="83"/>
        <v>OKR01-FMCG01-SPO-01</v>
      </c>
      <c r="B339" s="70" t="s">
        <v>1170</v>
      </c>
      <c r="C339" s="70" t="s">
        <v>10014</v>
      </c>
      <c r="D339" s="70" t="s">
        <v>2075</v>
      </c>
      <c r="E339" s="70" t="s">
        <v>9829</v>
      </c>
      <c r="F339" s="70" t="s">
        <v>9879</v>
      </c>
      <c r="G339" s="70" t="s">
        <v>5634</v>
      </c>
      <c r="H339" s="70" t="s">
        <v>3199</v>
      </c>
      <c r="I339" s="70" t="s">
        <v>10413</v>
      </c>
      <c r="J339" s="59" t="s">
        <v>6381</v>
      </c>
      <c r="K339" s="121" t="s">
        <v>9837</v>
      </c>
      <c r="L339" s="82" t="str">
        <f t="shared" si="85"/>
        <v>0218003</v>
      </c>
      <c r="M339" s="70" t="s">
        <v>9827</v>
      </c>
      <c r="N339" s="59" t="s">
        <v>2626</v>
      </c>
      <c r="O339" s="59" t="str">
        <f t="shared" ref="O339:O344" si="88">N339</f>
        <v>0218003</v>
      </c>
      <c r="P339" s="59" t="s">
        <v>3356</v>
      </c>
      <c r="Q339" s="70" t="s">
        <v>3201</v>
      </c>
      <c r="R339" s="70" t="s">
        <v>10447</v>
      </c>
      <c r="S339" s="70" t="s">
        <v>11006</v>
      </c>
      <c r="T339" s="70" t="s">
        <v>10445</v>
      </c>
      <c r="U339" s="70" t="s">
        <v>9933</v>
      </c>
      <c r="V339" s="70" t="s">
        <v>9921</v>
      </c>
      <c r="W339" s="70" t="s">
        <v>10448</v>
      </c>
      <c r="X339" s="171">
        <v>45715</v>
      </c>
      <c r="Y339" s="70" t="s">
        <v>1171</v>
      </c>
      <c r="Z339" s="70" t="s">
        <v>163</v>
      </c>
      <c r="AA339" s="82" t="s">
        <v>1162</v>
      </c>
      <c r="AB339" s="70" t="s">
        <v>1171</v>
      </c>
      <c r="AC339" s="70" t="s">
        <v>10816</v>
      </c>
      <c r="AD339" s="70" t="s">
        <v>3208</v>
      </c>
      <c r="AE339" s="70" t="s">
        <v>10460</v>
      </c>
      <c r="AF339" s="70" t="s">
        <v>9952</v>
      </c>
      <c r="AG339" s="70">
        <v>1</v>
      </c>
      <c r="AH339" s="108" t="s">
        <v>6293</v>
      </c>
    </row>
    <row r="340" spans="1:34" ht="14.4" customHeight="1" x14ac:dyDescent="0.3">
      <c r="A340" s="59" t="str">
        <f t="shared" si="83"/>
        <v>OKR01-FMCG02-SPO-01</v>
      </c>
      <c r="B340" s="70" t="s">
        <v>1195</v>
      </c>
      <c r="C340" s="70" t="s">
        <v>10034</v>
      </c>
      <c r="D340" s="70" t="s">
        <v>2075</v>
      </c>
      <c r="E340" s="70" t="s">
        <v>9829</v>
      </c>
      <c r="F340" s="70" t="s">
        <v>9879</v>
      </c>
      <c r="G340" s="70" t="s">
        <v>5634</v>
      </c>
      <c r="H340" s="70" t="s">
        <v>3199</v>
      </c>
      <c r="I340" s="70" t="s">
        <v>10413</v>
      </c>
      <c r="J340" s="59" t="s">
        <v>6381</v>
      </c>
      <c r="K340" s="121" t="s">
        <v>9837</v>
      </c>
      <c r="L340" s="82" t="str">
        <f t="shared" si="85"/>
        <v>0222005</v>
      </c>
      <c r="M340" s="70" t="s">
        <v>9827</v>
      </c>
      <c r="N340" s="59" t="s">
        <v>2677</v>
      </c>
      <c r="O340" s="59" t="str">
        <f t="shared" si="88"/>
        <v>0222005</v>
      </c>
      <c r="P340" s="59" t="s">
        <v>3362</v>
      </c>
      <c r="Q340" s="70" t="s">
        <v>3205</v>
      </c>
      <c r="R340" s="70" t="s">
        <v>10449</v>
      </c>
      <c r="S340" s="70" t="s">
        <v>11007</v>
      </c>
      <c r="T340" s="70" t="s">
        <v>10445</v>
      </c>
      <c r="U340" s="70" t="s">
        <v>9933</v>
      </c>
      <c r="V340" s="70" t="s">
        <v>9921</v>
      </c>
      <c r="W340" s="70" t="s">
        <v>10450</v>
      </c>
      <c r="X340" s="171">
        <v>45884</v>
      </c>
      <c r="Y340" s="70" t="s">
        <v>1171</v>
      </c>
      <c r="Z340" s="70" t="s">
        <v>163</v>
      </c>
      <c r="AA340" s="82" t="s">
        <v>1162</v>
      </c>
      <c r="AB340" s="70" t="s">
        <v>1171</v>
      </c>
      <c r="AC340" s="70" t="s">
        <v>10816</v>
      </c>
      <c r="AD340" s="70" t="s">
        <v>3208</v>
      </c>
      <c r="AE340" s="70" t="s">
        <v>10460</v>
      </c>
      <c r="AF340" s="70" t="s">
        <v>9952</v>
      </c>
      <c r="AG340" s="70">
        <v>1</v>
      </c>
      <c r="AH340" s="108" t="s">
        <v>6293</v>
      </c>
    </row>
    <row r="341" spans="1:34" ht="14.4" customHeight="1" x14ac:dyDescent="0.3">
      <c r="A341" s="59" t="str">
        <f t="shared" si="83"/>
        <v>OKR01-FMCG-SPO-01</v>
      </c>
      <c r="B341" s="70" t="s">
        <v>1171</v>
      </c>
      <c r="C341" s="70" t="s">
        <v>10013</v>
      </c>
      <c r="D341" s="70" t="s">
        <v>2075</v>
      </c>
      <c r="E341" s="70" t="s">
        <v>9829</v>
      </c>
      <c r="F341" s="70" t="s">
        <v>9879</v>
      </c>
      <c r="G341" s="70" t="s">
        <v>5634</v>
      </c>
      <c r="H341" s="70" t="s">
        <v>3199</v>
      </c>
      <c r="I341" s="70" t="s">
        <v>10413</v>
      </c>
      <c r="J341" s="59" t="s">
        <v>6381</v>
      </c>
      <c r="K341" s="121" t="s">
        <v>9837</v>
      </c>
      <c r="L341" s="82" t="str">
        <f t="shared" si="85"/>
        <v>0218004</v>
      </c>
      <c r="M341" s="70" t="s">
        <v>9827</v>
      </c>
      <c r="N341" s="59" t="s">
        <v>2627</v>
      </c>
      <c r="O341" s="59" t="str">
        <f t="shared" si="88"/>
        <v>0218004</v>
      </c>
      <c r="P341" s="59" t="s">
        <v>10456</v>
      </c>
      <c r="Q341" s="70" t="s">
        <v>10458</v>
      </c>
      <c r="R341" s="70" t="s">
        <v>10451</v>
      </c>
      <c r="S341" s="70" t="s">
        <v>11008</v>
      </c>
      <c r="T341" s="70" t="s">
        <v>10452</v>
      </c>
      <c r="U341" s="70" t="s">
        <v>10184</v>
      </c>
      <c r="V341" s="70" t="s">
        <v>9921</v>
      </c>
      <c r="W341" s="70" t="s">
        <v>10453</v>
      </c>
      <c r="X341" s="171">
        <v>45656</v>
      </c>
      <c r="Y341" s="70" t="s">
        <v>1171</v>
      </c>
      <c r="Z341" s="70" t="s">
        <v>163</v>
      </c>
      <c r="AA341" s="82" t="s">
        <v>1162</v>
      </c>
      <c r="AB341" s="70" t="s">
        <v>1171</v>
      </c>
      <c r="AC341" s="70" t="s">
        <v>10816</v>
      </c>
      <c r="AD341" s="70" t="s">
        <v>3208</v>
      </c>
      <c r="AE341" s="70" t="s">
        <v>10460</v>
      </c>
      <c r="AF341" s="70" t="s">
        <v>9952</v>
      </c>
      <c r="AG341" s="70">
        <v>1</v>
      </c>
      <c r="AH341" s="108" t="s">
        <v>6293</v>
      </c>
    </row>
    <row r="342" spans="1:34" ht="14.4" customHeight="1" x14ac:dyDescent="0.3">
      <c r="A342" s="59" t="str">
        <f t="shared" si="83"/>
        <v>OKR01-FMCG03-SPO-01</v>
      </c>
      <c r="B342" s="70" t="s">
        <v>2071</v>
      </c>
      <c r="C342" s="70" t="s">
        <v>10012</v>
      </c>
      <c r="D342" s="70" t="s">
        <v>2075</v>
      </c>
      <c r="E342" s="70" t="s">
        <v>9829</v>
      </c>
      <c r="F342" s="70" t="s">
        <v>9879</v>
      </c>
      <c r="G342" s="70" t="s">
        <v>5634</v>
      </c>
      <c r="H342" s="70" t="s">
        <v>3199</v>
      </c>
      <c r="I342" s="70" t="s">
        <v>10413</v>
      </c>
      <c r="J342" s="59" t="s">
        <v>6381</v>
      </c>
      <c r="K342" s="121" t="s">
        <v>9837</v>
      </c>
      <c r="L342" s="82" t="str">
        <f t="shared" si="85"/>
        <v>0222002</v>
      </c>
      <c r="M342" s="70" t="s">
        <v>9827</v>
      </c>
      <c r="N342" s="59" t="s">
        <v>2675</v>
      </c>
      <c r="O342" s="59" t="str">
        <f t="shared" si="88"/>
        <v>0222002</v>
      </c>
      <c r="P342" s="59" t="s">
        <v>10457</v>
      </c>
      <c r="Q342" s="70" t="s">
        <v>10459</v>
      </c>
      <c r="R342" s="70" t="s">
        <v>10454</v>
      </c>
      <c r="S342" s="70" t="s">
        <v>11009</v>
      </c>
      <c r="T342" s="70" t="s">
        <v>10445</v>
      </c>
      <c r="U342" s="70" t="s">
        <v>9933</v>
      </c>
      <c r="V342" s="70" t="s">
        <v>9921</v>
      </c>
      <c r="W342" s="70" t="s">
        <v>10455</v>
      </c>
      <c r="X342" s="171">
        <v>45904</v>
      </c>
      <c r="Y342" s="70" t="s">
        <v>1171</v>
      </c>
      <c r="Z342" s="70" t="s">
        <v>163</v>
      </c>
      <c r="AA342" s="82" t="s">
        <v>1162</v>
      </c>
      <c r="AB342" s="70" t="s">
        <v>1171</v>
      </c>
      <c r="AC342" s="70" t="s">
        <v>10816</v>
      </c>
      <c r="AD342" s="70" t="s">
        <v>3208</v>
      </c>
      <c r="AE342" s="70" t="s">
        <v>10460</v>
      </c>
      <c r="AF342" s="70" t="s">
        <v>9952</v>
      </c>
      <c r="AG342" s="70">
        <v>1</v>
      </c>
      <c r="AH342" s="108" t="s">
        <v>6293</v>
      </c>
    </row>
    <row r="343" spans="1:34" ht="14.4" customHeight="1" x14ac:dyDescent="0.3">
      <c r="A343" s="59" t="str">
        <f t="shared" si="83"/>
        <v>OKR01-FMCG-SPO-00</v>
      </c>
      <c r="B343" s="70" t="s">
        <v>1171</v>
      </c>
      <c r="C343" s="70" t="s">
        <v>10013</v>
      </c>
      <c r="D343" s="70" t="s">
        <v>2075</v>
      </c>
      <c r="E343" s="70" t="s">
        <v>9829</v>
      </c>
      <c r="F343" s="70" t="s">
        <v>9879</v>
      </c>
      <c r="G343" s="70" t="s">
        <v>5634</v>
      </c>
      <c r="H343" s="70" t="s">
        <v>3199</v>
      </c>
      <c r="I343" s="70" t="s">
        <v>10413</v>
      </c>
      <c r="J343" s="59" t="s">
        <v>6381</v>
      </c>
      <c r="K343" s="121" t="s">
        <v>9837</v>
      </c>
      <c r="L343" s="82" t="str">
        <f t="shared" si="85"/>
        <v>0222003</v>
      </c>
      <c r="M343" s="70" t="s">
        <v>9827</v>
      </c>
      <c r="N343" s="59" t="s">
        <v>2678</v>
      </c>
      <c r="O343" s="59" t="str">
        <f t="shared" si="88"/>
        <v>0222003</v>
      </c>
      <c r="P343" s="59" t="s">
        <v>5238</v>
      </c>
      <c r="Q343" s="70" t="s">
        <v>3400</v>
      </c>
      <c r="R343" s="70" t="s">
        <v>9958</v>
      </c>
      <c r="S343" s="70" t="s">
        <v>11010</v>
      </c>
      <c r="T343" s="70" t="s">
        <v>9952</v>
      </c>
      <c r="U343" s="70" t="s">
        <v>9935</v>
      </c>
      <c r="V343" s="70" t="s">
        <v>9935</v>
      </c>
      <c r="W343" s="70" t="s">
        <v>9935</v>
      </c>
      <c r="X343" s="70" t="s">
        <v>9935</v>
      </c>
      <c r="Y343" s="70" t="s">
        <v>1171</v>
      </c>
      <c r="Z343" s="70" t="s">
        <v>163</v>
      </c>
      <c r="AA343" s="82" t="s">
        <v>1162</v>
      </c>
      <c r="AB343" s="70" t="s">
        <v>1171</v>
      </c>
      <c r="AC343" s="70" t="s">
        <v>10816</v>
      </c>
      <c r="AD343" s="70" t="s">
        <v>3208</v>
      </c>
      <c r="AE343" s="70" t="s">
        <v>10460</v>
      </c>
      <c r="AF343" s="70" t="s">
        <v>9952</v>
      </c>
      <c r="AG343" s="70">
        <v>0</v>
      </c>
      <c r="AH343" s="108" t="s">
        <v>5606</v>
      </c>
    </row>
    <row r="344" spans="1:34" ht="14.4" customHeight="1" x14ac:dyDescent="0.3">
      <c r="A344" s="59" t="str">
        <f t="shared" si="83"/>
        <v>OKR01-FMCG01-ASMTE-01</v>
      </c>
      <c r="B344" s="70" t="s">
        <v>1170</v>
      </c>
      <c r="C344" s="70" t="s">
        <v>10014</v>
      </c>
      <c r="D344" s="70" t="s">
        <v>2075</v>
      </c>
      <c r="E344" s="70" t="s">
        <v>9829</v>
      </c>
      <c r="F344" s="70" t="s">
        <v>9879</v>
      </c>
      <c r="G344" s="70" t="s">
        <v>5634</v>
      </c>
      <c r="H344" s="70" t="s">
        <v>3199</v>
      </c>
      <c r="I344" s="70" t="s">
        <v>10413</v>
      </c>
      <c r="J344" s="59" t="s">
        <v>6381</v>
      </c>
      <c r="K344" s="121" t="s">
        <v>9837</v>
      </c>
      <c r="L344" s="82" t="str">
        <f t="shared" si="85"/>
        <v>0130502</v>
      </c>
      <c r="M344" s="70" t="s">
        <v>9827</v>
      </c>
      <c r="N344" s="82" t="s">
        <v>10820</v>
      </c>
      <c r="O344" s="59" t="str">
        <f t="shared" si="88"/>
        <v>0130502</v>
      </c>
      <c r="P344" s="59" t="s">
        <v>10462</v>
      </c>
      <c r="Q344" s="70" t="s">
        <v>10463</v>
      </c>
      <c r="R344" s="70" t="s">
        <v>10464</v>
      </c>
      <c r="S344" s="70" t="s">
        <v>11021</v>
      </c>
      <c r="T344" s="70" t="s">
        <v>10461</v>
      </c>
      <c r="U344" s="70" t="s">
        <v>9933</v>
      </c>
      <c r="V344" s="70" t="s">
        <v>9938</v>
      </c>
      <c r="W344" s="70" t="s">
        <v>9938</v>
      </c>
      <c r="X344" s="171" t="s">
        <v>9939</v>
      </c>
      <c r="Y344" s="70" t="s">
        <v>3153</v>
      </c>
      <c r="Z344" s="70" t="s">
        <v>10108</v>
      </c>
      <c r="AA344" s="82" t="s">
        <v>1162</v>
      </c>
      <c r="AB344" s="70" t="s">
        <v>1171</v>
      </c>
      <c r="AC344" s="70" t="s">
        <v>10816</v>
      </c>
      <c r="AD344" s="70" t="s">
        <v>3208</v>
      </c>
      <c r="AE344" s="70" t="s">
        <v>10460</v>
      </c>
      <c r="AF344" s="70" t="s">
        <v>9952</v>
      </c>
      <c r="AG344" s="70">
        <v>2</v>
      </c>
      <c r="AH344" s="108" t="s">
        <v>6294</v>
      </c>
    </row>
    <row r="345" spans="1:34" ht="14.4" customHeight="1" x14ac:dyDescent="0.3">
      <c r="A345" s="59" t="str">
        <f t="shared" si="83"/>
        <v>OKR01-FMCG-ASM-01</v>
      </c>
      <c r="B345" s="70" t="s">
        <v>1171</v>
      </c>
      <c r="C345" s="70" t="s">
        <v>10013</v>
      </c>
      <c r="D345" s="70" t="s">
        <v>2075</v>
      </c>
      <c r="E345" s="70" t="s">
        <v>9829</v>
      </c>
      <c r="F345" s="70" t="s">
        <v>9879</v>
      </c>
      <c r="G345" s="70" t="s">
        <v>5634</v>
      </c>
      <c r="H345" s="70" t="s">
        <v>3199</v>
      </c>
      <c r="I345" s="70" t="s">
        <v>10413</v>
      </c>
      <c r="J345" s="59" t="s">
        <v>6381</v>
      </c>
      <c r="K345" s="121" t="s">
        <v>9837</v>
      </c>
      <c r="L345" s="82" t="str">
        <f t="shared" si="85"/>
        <v>02220</v>
      </c>
      <c r="M345" s="70" t="s">
        <v>9827</v>
      </c>
      <c r="N345" s="59" t="s">
        <v>2785</v>
      </c>
      <c r="O345" s="59" t="str">
        <f>N343</f>
        <v>0222003</v>
      </c>
      <c r="P345" s="59" t="s">
        <v>7824</v>
      </c>
      <c r="Q345" s="70" t="s">
        <v>3208</v>
      </c>
      <c r="R345" s="70" t="s">
        <v>10460</v>
      </c>
      <c r="S345" s="70" t="s">
        <v>10460</v>
      </c>
      <c r="T345" s="70" t="s">
        <v>9952</v>
      </c>
      <c r="U345" s="70" t="s">
        <v>9933</v>
      </c>
      <c r="V345" s="70" t="s">
        <v>9938</v>
      </c>
      <c r="W345" s="70" t="s">
        <v>9938</v>
      </c>
      <c r="X345" s="171" t="s">
        <v>9939</v>
      </c>
      <c r="Y345" s="70" t="s">
        <v>1219</v>
      </c>
      <c r="Z345" s="70" t="s">
        <v>1028</v>
      </c>
      <c r="AA345" s="82" t="s">
        <v>3414</v>
      </c>
      <c r="AB345" s="70" t="s">
        <v>1171</v>
      </c>
      <c r="AC345" s="70" t="s">
        <v>10816</v>
      </c>
      <c r="AD345" s="70" t="s">
        <v>3283</v>
      </c>
      <c r="AE345" s="70" t="s">
        <v>9951</v>
      </c>
      <c r="AF345" s="70" t="s">
        <v>9952</v>
      </c>
      <c r="AG345" s="70">
        <v>2</v>
      </c>
      <c r="AH345" s="108" t="s">
        <v>6294</v>
      </c>
    </row>
    <row r="346" spans="1:34" ht="14.4" customHeight="1" x14ac:dyDescent="0.3">
      <c r="A346" s="59" t="str">
        <f t="shared" si="83"/>
        <v>NTH-C-FMCG-RSM-00</v>
      </c>
      <c r="B346" s="70" t="s">
        <v>1171</v>
      </c>
      <c r="C346" s="70" t="s">
        <v>10013</v>
      </c>
      <c r="D346" s="70" t="s">
        <v>2075</v>
      </c>
      <c r="E346" s="70" t="s">
        <v>9829</v>
      </c>
      <c r="F346" s="70" t="s">
        <v>9879</v>
      </c>
      <c r="G346" s="70" t="s">
        <v>5634</v>
      </c>
      <c r="H346" s="70" t="s">
        <v>9861</v>
      </c>
      <c r="I346" s="70" t="s">
        <v>9859</v>
      </c>
      <c r="J346" s="59" t="s">
        <v>9860</v>
      </c>
      <c r="K346" s="121" t="s">
        <v>9837</v>
      </c>
      <c r="L346" s="82" t="str">
        <f t="shared" si="85"/>
        <v>0130501</v>
      </c>
      <c r="M346" s="70" t="s">
        <v>9827</v>
      </c>
      <c r="N346" s="82" t="s">
        <v>6755</v>
      </c>
      <c r="O346" s="59" t="str">
        <f>N346</f>
        <v>0130501</v>
      </c>
      <c r="P346" s="70" t="s">
        <v>6729</v>
      </c>
      <c r="Q346" s="70" t="s">
        <v>6729</v>
      </c>
      <c r="R346" s="70" t="s">
        <v>9958</v>
      </c>
      <c r="S346" s="70" t="e">
        <v>#N/A</v>
      </c>
      <c r="T346" s="70" t="s">
        <v>9952</v>
      </c>
      <c r="U346" s="70" t="s">
        <v>9935</v>
      </c>
      <c r="V346" s="70" t="s">
        <v>9935</v>
      </c>
      <c r="W346" s="70" t="s">
        <v>9935</v>
      </c>
      <c r="X346" s="70" t="s">
        <v>9935</v>
      </c>
      <c r="Y346" s="70" t="s">
        <v>1806</v>
      </c>
      <c r="Z346" s="70" t="s">
        <v>1146</v>
      </c>
      <c r="AA346" s="82" t="s">
        <v>3414</v>
      </c>
      <c r="AB346" s="70" t="s">
        <v>1171</v>
      </c>
      <c r="AC346" s="70" t="s">
        <v>10816</v>
      </c>
      <c r="AD346" s="70" t="s">
        <v>3283</v>
      </c>
      <c r="AE346" s="70" t="s">
        <v>9951</v>
      </c>
      <c r="AF346" s="70" t="s">
        <v>9952</v>
      </c>
      <c r="AG346" s="81">
        <v>0</v>
      </c>
      <c r="AH346" s="108" t="s">
        <v>5606</v>
      </c>
    </row>
    <row r="347" spans="1:34" ht="14.4" customHeight="1" x14ac:dyDescent="0.3">
      <c r="A347" s="59" t="str">
        <f t="shared" si="83"/>
        <v>NTH-C-FMCG-RSM-01</v>
      </c>
      <c r="B347" s="70" t="s">
        <v>1171</v>
      </c>
      <c r="C347" s="70" t="s">
        <v>10013</v>
      </c>
      <c r="D347" s="70" t="s">
        <v>2075</v>
      </c>
      <c r="E347" s="70" t="s">
        <v>9829</v>
      </c>
      <c r="F347" s="70" t="s">
        <v>9879</v>
      </c>
      <c r="G347" s="70" t="s">
        <v>5634</v>
      </c>
      <c r="H347" s="70" t="s">
        <v>9861</v>
      </c>
      <c r="I347" s="70" t="s">
        <v>9859</v>
      </c>
      <c r="J347" s="59" t="s">
        <v>9860</v>
      </c>
      <c r="K347" s="121" t="s">
        <v>9837</v>
      </c>
      <c r="L347" s="82" t="str">
        <f t="shared" si="85"/>
        <v>19</v>
      </c>
      <c r="M347" s="70" t="s">
        <v>9827</v>
      </c>
      <c r="N347" s="82" t="s">
        <v>3418</v>
      </c>
      <c r="O347" s="59" t="str">
        <f>N346</f>
        <v>0130501</v>
      </c>
      <c r="P347" s="59" t="s">
        <v>9903</v>
      </c>
      <c r="Q347" s="70" t="s">
        <v>3283</v>
      </c>
      <c r="R347" s="70" t="s">
        <v>9951</v>
      </c>
      <c r="S347" s="70" t="s">
        <v>516</v>
      </c>
      <c r="T347" s="70" t="s">
        <v>9952</v>
      </c>
      <c r="U347" s="70" t="s">
        <v>9933</v>
      </c>
      <c r="V347" s="70" t="s">
        <v>9918</v>
      </c>
      <c r="W347" s="70" t="s">
        <v>7711</v>
      </c>
      <c r="X347" s="171">
        <v>45139</v>
      </c>
      <c r="Y347" s="70" t="s">
        <v>1806</v>
      </c>
      <c r="Z347" s="70" t="s">
        <v>1146</v>
      </c>
      <c r="AA347" s="82" t="s">
        <v>2488</v>
      </c>
      <c r="AB347" s="70" t="s">
        <v>1171</v>
      </c>
      <c r="AC347" s="70" t="s">
        <v>10816</v>
      </c>
      <c r="AD347" s="70" t="s">
        <v>3279</v>
      </c>
      <c r="AE347" s="70" t="s">
        <v>9961</v>
      </c>
      <c r="AF347" s="70" t="s">
        <v>9948</v>
      </c>
      <c r="AG347" s="81">
        <v>3</v>
      </c>
      <c r="AH347" s="108" t="s">
        <v>6294</v>
      </c>
    </row>
    <row r="348" spans="1:34" ht="14.4" customHeight="1" x14ac:dyDescent="0.3">
      <c r="A348" s="59" t="str">
        <f t="shared" ref="A348:A353" si="89">Q348</f>
        <v>JLM01-FMCG-SPO-01</v>
      </c>
      <c r="B348" s="70" t="s">
        <v>1171</v>
      </c>
      <c r="C348" s="70" t="s">
        <v>10013</v>
      </c>
      <c r="D348" s="70" t="s">
        <v>1807</v>
      </c>
      <c r="E348" s="70" t="s">
        <v>9829</v>
      </c>
      <c r="F348" s="70" t="s">
        <v>9880</v>
      </c>
      <c r="G348" s="70" t="s">
        <v>5635</v>
      </c>
      <c r="H348" s="70" t="s">
        <v>3153</v>
      </c>
      <c r="I348" s="70" t="s">
        <v>10472</v>
      </c>
      <c r="J348" s="59" t="s">
        <v>6062</v>
      </c>
      <c r="K348" s="121" t="s">
        <v>9837</v>
      </c>
      <c r="L348" s="82" t="str">
        <f t="shared" si="85"/>
        <v>0217005</v>
      </c>
      <c r="M348" s="70" t="s">
        <v>9827</v>
      </c>
      <c r="N348" s="59" t="s">
        <v>2599</v>
      </c>
      <c r="O348" s="59" t="str">
        <f t="shared" ref="O348:O352" si="90">N348</f>
        <v>0217005</v>
      </c>
      <c r="P348" s="59" t="s">
        <v>10484</v>
      </c>
      <c r="Q348" s="70" t="s">
        <v>10488</v>
      </c>
      <c r="R348" s="70" t="s">
        <v>10409</v>
      </c>
      <c r="S348" s="70" t="s">
        <v>11022</v>
      </c>
      <c r="T348" s="70" t="s">
        <v>10493</v>
      </c>
      <c r="U348" s="70" t="s">
        <v>9933</v>
      </c>
      <c r="V348" s="70" t="s">
        <v>9921</v>
      </c>
      <c r="W348" s="70" t="s">
        <v>10494</v>
      </c>
      <c r="X348" s="171">
        <v>46066</v>
      </c>
      <c r="Y348" s="70" t="s">
        <v>1171</v>
      </c>
      <c r="Z348" s="70" t="s">
        <v>163</v>
      </c>
      <c r="AA348" s="82" t="s">
        <v>1162</v>
      </c>
      <c r="AB348" s="70" t="s">
        <v>1171</v>
      </c>
      <c r="AC348" s="70" t="s">
        <v>10816</v>
      </c>
      <c r="AD348" s="70" t="s">
        <v>3160</v>
      </c>
      <c r="AE348" s="70" t="s">
        <v>10502</v>
      </c>
      <c r="AF348" s="70" t="s">
        <v>10493</v>
      </c>
      <c r="AG348" s="70">
        <v>1</v>
      </c>
      <c r="AH348" s="108" t="s">
        <v>6293</v>
      </c>
    </row>
    <row r="349" spans="1:34" ht="14.4" customHeight="1" x14ac:dyDescent="0.3">
      <c r="A349" s="59" t="str">
        <f t="shared" si="89"/>
        <v>JLM01-FMCG-SPO-02</v>
      </c>
      <c r="B349" s="70" t="s">
        <v>1171</v>
      </c>
      <c r="C349" s="70" t="s">
        <v>10013</v>
      </c>
      <c r="D349" s="70" t="s">
        <v>1807</v>
      </c>
      <c r="E349" s="70" t="s">
        <v>9829</v>
      </c>
      <c r="F349" s="70" t="s">
        <v>9880</v>
      </c>
      <c r="G349" s="70" t="s">
        <v>5635</v>
      </c>
      <c r="H349" s="70" t="s">
        <v>3153</v>
      </c>
      <c r="I349" s="70" t="s">
        <v>10472</v>
      </c>
      <c r="J349" s="59" t="s">
        <v>6062</v>
      </c>
      <c r="K349" s="121" t="s">
        <v>9837</v>
      </c>
      <c r="L349" s="82" t="str">
        <f t="shared" si="85"/>
        <v>0215008</v>
      </c>
      <c r="M349" s="70" t="s">
        <v>9827</v>
      </c>
      <c r="N349" s="59" t="s">
        <v>2650</v>
      </c>
      <c r="O349" s="59" t="str">
        <f t="shared" si="90"/>
        <v>0215008</v>
      </c>
      <c r="P349" s="59" t="s">
        <v>10485</v>
      </c>
      <c r="Q349" s="70" t="s">
        <v>10489</v>
      </c>
      <c r="R349" s="70" t="s">
        <v>10495</v>
      </c>
      <c r="S349" s="70" t="s">
        <v>11023</v>
      </c>
      <c r="T349" s="70" t="s">
        <v>10496</v>
      </c>
      <c r="U349" s="70" t="s">
        <v>9933</v>
      </c>
      <c r="V349" s="70" t="s">
        <v>9921</v>
      </c>
      <c r="W349" s="70" t="s">
        <v>3155</v>
      </c>
      <c r="X349" s="171">
        <v>44419</v>
      </c>
      <c r="Y349" s="70" t="s">
        <v>1171</v>
      </c>
      <c r="Z349" s="70" t="s">
        <v>163</v>
      </c>
      <c r="AA349" s="82" t="s">
        <v>1162</v>
      </c>
      <c r="AB349" s="70" t="s">
        <v>1171</v>
      </c>
      <c r="AC349" s="70" t="s">
        <v>10816</v>
      </c>
      <c r="AD349" s="70" t="s">
        <v>3160</v>
      </c>
      <c r="AE349" s="70" t="s">
        <v>10502</v>
      </c>
      <c r="AF349" s="70" t="s">
        <v>10493</v>
      </c>
      <c r="AG349" s="70">
        <v>1</v>
      </c>
      <c r="AH349" s="108" t="s">
        <v>6293</v>
      </c>
    </row>
    <row r="350" spans="1:34" ht="14.4" customHeight="1" x14ac:dyDescent="0.3">
      <c r="A350" s="59" t="str">
        <f t="shared" si="89"/>
        <v>JLM01-FMCG-SPO-03</v>
      </c>
      <c r="B350" s="70" t="s">
        <v>1171</v>
      </c>
      <c r="C350" s="70" t="s">
        <v>10013</v>
      </c>
      <c r="D350" s="70" t="s">
        <v>1807</v>
      </c>
      <c r="E350" s="70" t="s">
        <v>9829</v>
      </c>
      <c r="F350" s="70" t="s">
        <v>9880</v>
      </c>
      <c r="G350" s="70" t="s">
        <v>5635</v>
      </c>
      <c r="H350" s="70" t="s">
        <v>3153</v>
      </c>
      <c r="I350" s="70" t="s">
        <v>10472</v>
      </c>
      <c r="J350" s="59" t="s">
        <v>6062</v>
      </c>
      <c r="K350" s="121" t="s">
        <v>9837</v>
      </c>
      <c r="L350" s="82" t="str">
        <f t="shared" si="85"/>
        <v>0217004</v>
      </c>
      <c r="M350" s="70" t="s">
        <v>9827</v>
      </c>
      <c r="N350" s="59" t="s">
        <v>2598</v>
      </c>
      <c r="O350" s="59" t="str">
        <f t="shared" si="90"/>
        <v>0217004</v>
      </c>
      <c r="P350" s="59" t="s">
        <v>10486</v>
      </c>
      <c r="Q350" s="70" t="s">
        <v>10490</v>
      </c>
      <c r="R350" s="70" t="s">
        <v>10497</v>
      </c>
      <c r="S350" s="70" t="s">
        <v>11024</v>
      </c>
      <c r="T350" s="70" t="s">
        <v>10498</v>
      </c>
      <c r="U350" s="70" t="s">
        <v>9933</v>
      </c>
      <c r="V350" s="70" t="s">
        <v>9921</v>
      </c>
      <c r="W350" s="70" t="s">
        <v>10499</v>
      </c>
      <c r="X350" s="171">
        <v>45917</v>
      </c>
      <c r="Y350" s="70" t="s">
        <v>1171</v>
      </c>
      <c r="Z350" s="70" t="s">
        <v>163</v>
      </c>
      <c r="AA350" s="82" t="s">
        <v>1162</v>
      </c>
      <c r="AB350" s="70" t="s">
        <v>1171</v>
      </c>
      <c r="AC350" s="70" t="s">
        <v>10816</v>
      </c>
      <c r="AD350" s="70" t="s">
        <v>3160</v>
      </c>
      <c r="AE350" s="70" t="s">
        <v>10502</v>
      </c>
      <c r="AF350" s="70" t="s">
        <v>10493</v>
      </c>
      <c r="AG350" s="70">
        <v>1</v>
      </c>
      <c r="AH350" s="108" t="s">
        <v>6293</v>
      </c>
    </row>
    <row r="351" spans="1:34" ht="14.4" customHeight="1" x14ac:dyDescent="0.3">
      <c r="A351" s="59" t="str">
        <f t="shared" si="89"/>
        <v>JLM01-FMCG03-SPO-01</v>
      </c>
      <c r="B351" s="70" t="s">
        <v>2071</v>
      </c>
      <c r="C351" s="70" t="s">
        <v>10012</v>
      </c>
      <c r="D351" s="70" t="s">
        <v>1807</v>
      </c>
      <c r="E351" s="70" t="s">
        <v>9829</v>
      </c>
      <c r="F351" s="70" t="s">
        <v>9880</v>
      </c>
      <c r="G351" s="70" t="s">
        <v>5635</v>
      </c>
      <c r="H351" s="70" t="s">
        <v>3153</v>
      </c>
      <c r="I351" s="70" t="s">
        <v>10472</v>
      </c>
      <c r="J351" s="59" t="s">
        <v>6062</v>
      </c>
      <c r="K351" s="121" t="s">
        <v>9837</v>
      </c>
      <c r="L351" s="82" t="str">
        <f t="shared" si="85"/>
        <v>0223007</v>
      </c>
      <c r="M351" s="70" t="s">
        <v>9827</v>
      </c>
      <c r="N351" s="59" t="s">
        <v>10492</v>
      </c>
      <c r="O351" s="59" t="str">
        <f t="shared" si="90"/>
        <v>0223007</v>
      </c>
      <c r="P351" s="59" t="s">
        <v>10487</v>
      </c>
      <c r="Q351" s="70" t="s">
        <v>10491</v>
      </c>
      <c r="R351" s="70" t="s">
        <v>10500</v>
      </c>
      <c r="S351" s="70" t="s">
        <v>11025</v>
      </c>
      <c r="T351" s="70" t="s">
        <v>10493</v>
      </c>
      <c r="U351" s="70" t="s">
        <v>9933</v>
      </c>
      <c r="V351" s="70" t="s">
        <v>9921</v>
      </c>
      <c r="W351" s="70" t="s">
        <v>10501</v>
      </c>
      <c r="X351" s="171">
        <v>46220</v>
      </c>
      <c r="Y351" s="70" t="s">
        <v>1171</v>
      </c>
      <c r="Z351" s="70" t="s">
        <v>163</v>
      </c>
      <c r="AA351" s="82" t="s">
        <v>1162</v>
      </c>
      <c r="AB351" s="70" t="s">
        <v>1171</v>
      </c>
      <c r="AC351" s="70" t="s">
        <v>10816</v>
      </c>
      <c r="AD351" s="70" t="s">
        <v>3160</v>
      </c>
      <c r="AE351" s="70" t="s">
        <v>10502</v>
      </c>
      <c r="AF351" s="70" t="s">
        <v>10493</v>
      </c>
      <c r="AG351" s="70">
        <v>1</v>
      </c>
      <c r="AH351" s="108" t="s">
        <v>6293</v>
      </c>
    </row>
    <row r="352" spans="1:34" ht="14.4" customHeight="1" x14ac:dyDescent="0.3">
      <c r="A352" s="59" t="str">
        <f t="shared" si="89"/>
        <v>JLM01-FMCG-SPO-00</v>
      </c>
      <c r="B352" s="70" t="s">
        <v>1171</v>
      </c>
      <c r="C352" s="70" t="s">
        <v>10013</v>
      </c>
      <c r="D352" s="70" t="s">
        <v>1807</v>
      </c>
      <c r="E352" s="70" t="s">
        <v>9829</v>
      </c>
      <c r="F352" s="70" t="s">
        <v>9880</v>
      </c>
      <c r="G352" s="70" t="s">
        <v>5635</v>
      </c>
      <c r="H352" s="70" t="s">
        <v>3153</v>
      </c>
      <c r="I352" s="70" t="s">
        <v>10472</v>
      </c>
      <c r="J352" s="59" t="s">
        <v>6062</v>
      </c>
      <c r="K352" s="121" t="s">
        <v>9837</v>
      </c>
      <c r="L352" s="82" t="str">
        <f t="shared" si="85"/>
        <v>0223005</v>
      </c>
      <c r="M352" s="70" t="s">
        <v>9827</v>
      </c>
      <c r="N352" s="59" t="s">
        <v>2651</v>
      </c>
      <c r="O352" s="59" t="str">
        <f t="shared" si="90"/>
        <v>0223005</v>
      </c>
      <c r="P352" s="59" t="s">
        <v>5238</v>
      </c>
      <c r="Q352" s="70" t="s">
        <v>3393</v>
      </c>
      <c r="R352" s="70" t="s">
        <v>9958</v>
      </c>
      <c r="S352" s="70" t="s">
        <v>11026</v>
      </c>
      <c r="T352" s="70" t="s">
        <v>10493</v>
      </c>
      <c r="U352" s="70" t="s">
        <v>9935</v>
      </c>
      <c r="V352" s="70" t="s">
        <v>9935</v>
      </c>
      <c r="W352" s="70" t="s">
        <v>9935</v>
      </c>
      <c r="X352" s="70" t="s">
        <v>9935</v>
      </c>
      <c r="Y352" s="70" t="s">
        <v>1171</v>
      </c>
      <c r="Z352" s="70" t="s">
        <v>163</v>
      </c>
      <c r="AA352" s="82" t="s">
        <v>1162</v>
      </c>
      <c r="AB352" s="70" t="s">
        <v>1171</v>
      </c>
      <c r="AC352" s="70" t="s">
        <v>10816</v>
      </c>
      <c r="AD352" s="70" t="s">
        <v>3160</v>
      </c>
      <c r="AE352" s="70" t="s">
        <v>10502</v>
      </c>
      <c r="AF352" s="70" t="s">
        <v>10493</v>
      </c>
      <c r="AG352" s="70">
        <v>0</v>
      </c>
      <c r="AH352" s="108" t="s">
        <v>5606</v>
      </c>
    </row>
    <row r="353" spans="1:34" ht="14.4" customHeight="1" x14ac:dyDescent="0.3">
      <c r="A353" s="59" t="str">
        <f t="shared" si="89"/>
        <v>JLM01-FMCG-ASM-01</v>
      </c>
      <c r="B353" s="70" t="s">
        <v>1171</v>
      </c>
      <c r="C353" s="70" t="s">
        <v>10013</v>
      </c>
      <c r="D353" s="70" t="s">
        <v>1807</v>
      </c>
      <c r="E353" s="70" t="s">
        <v>9829</v>
      </c>
      <c r="F353" s="70" t="s">
        <v>9880</v>
      </c>
      <c r="G353" s="70" t="s">
        <v>5635</v>
      </c>
      <c r="H353" s="70" t="s">
        <v>3153</v>
      </c>
      <c r="I353" s="70" t="s">
        <v>10472</v>
      </c>
      <c r="J353" s="59" t="s">
        <v>6062</v>
      </c>
      <c r="K353" s="121" t="s">
        <v>9837</v>
      </c>
      <c r="L353" s="82" t="str">
        <f t="shared" si="85"/>
        <v>02230</v>
      </c>
      <c r="M353" s="70" t="s">
        <v>9827</v>
      </c>
      <c r="N353" s="59" t="s">
        <v>2765</v>
      </c>
      <c r="O353" s="59" t="str">
        <f>N352</f>
        <v>0223005</v>
      </c>
      <c r="P353" s="59" t="s">
        <v>7813</v>
      </c>
      <c r="Q353" s="70" t="s">
        <v>3160</v>
      </c>
      <c r="R353" s="70" t="s">
        <v>10502</v>
      </c>
      <c r="S353" s="70" t="s">
        <v>10502</v>
      </c>
      <c r="T353" s="70" t="s">
        <v>10493</v>
      </c>
      <c r="U353" s="70" t="s">
        <v>9933</v>
      </c>
      <c r="V353" s="70" t="s">
        <v>9921</v>
      </c>
      <c r="W353" s="70" t="s">
        <v>10503</v>
      </c>
      <c r="X353" s="171">
        <v>45734</v>
      </c>
      <c r="Y353" s="70" t="s">
        <v>1219</v>
      </c>
      <c r="Z353" s="70" t="s">
        <v>1028</v>
      </c>
      <c r="AA353" s="82" t="s">
        <v>3414</v>
      </c>
      <c r="AB353" s="70" t="s">
        <v>1171</v>
      </c>
      <c r="AC353" s="70" t="s">
        <v>10816</v>
      </c>
      <c r="AD353" s="59" t="s">
        <v>3284</v>
      </c>
      <c r="AE353" s="59" t="s">
        <v>9953</v>
      </c>
      <c r="AF353" s="70" t="s">
        <v>9841</v>
      </c>
      <c r="AG353" s="70">
        <v>2</v>
      </c>
      <c r="AH353" s="108" t="s">
        <v>6294</v>
      </c>
    </row>
    <row r="354" spans="1:34" ht="14.4" customHeight="1" x14ac:dyDescent="0.3">
      <c r="A354" s="59" t="str">
        <f t="shared" si="83"/>
        <v>ISB01-FMCG01-SPO-01</v>
      </c>
      <c r="B354" s="70" t="s">
        <v>1170</v>
      </c>
      <c r="C354" s="70" t="s">
        <v>10014</v>
      </c>
      <c r="D354" s="70" t="s">
        <v>1807</v>
      </c>
      <c r="E354" s="70" t="s">
        <v>9829</v>
      </c>
      <c r="F354" s="70" t="s">
        <v>9880</v>
      </c>
      <c r="G354" s="70" t="s">
        <v>5635</v>
      </c>
      <c r="H354" s="70" t="s">
        <v>2867</v>
      </c>
      <c r="I354" s="70" t="s">
        <v>10474</v>
      </c>
      <c r="J354" s="59" t="s">
        <v>6364</v>
      </c>
      <c r="K354" s="59" t="s">
        <v>9841</v>
      </c>
      <c r="L354" s="82" t="str">
        <f t="shared" si="85"/>
        <v>0212001</v>
      </c>
      <c r="M354" s="70" t="s">
        <v>9827</v>
      </c>
      <c r="N354" s="59" t="s">
        <v>2594</v>
      </c>
      <c r="O354" s="59" t="str">
        <f t="shared" ref="O354:O359" si="91">N354</f>
        <v>0212001</v>
      </c>
      <c r="P354" s="59" t="s">
        <v>367</v>
      </c>
      <c r="Q354" s="70" t="s">
        <v>3009</v>
      </c>
      <c r="R354" s="70" t="s">
        <v>10519</v>
      </c>
      <c r="S354" s="70" t="s">
        <v>11027</v>
      </c>
      <c r="T354" s="70" t="s">
        <v>9841</v>
      </c>
      <c r="U354" s="70" t="s">
        <v>9933</v>
      </c>
      <c r="V354" s="70" t="s">
        <v>9921</v>
      </c>
      <c r="W354" s="70" t="s">
        <v>10520</v>
      </c>
      <c r="X354" s="171">
        <v>46092</v>
      </c>
      <c r="Y354" s="70" t="s">
        <v>1171</v>
      </c>
      <c r="Z354" s="70" t="s">
        <v>163</v>
      </c>
      <c r="AA354" s="82" t="s">
        <v>1162</v>
      </c>
      <c r="AB354" s="70" t="s">
        <v>1171</v>
      </c>
      <c r="AC354" s="70" t="s">
        <v>10816</v>
      </c>
      <c r="AD354" s="70" t="s">
        <v>3152</v>
      </c>
      <c r="AE354" s="70" t="s">
        <v>10528</v>
      </c>
      <c r="AF354" s="70" t="s">
        <v>9841</v>
      </c>
      <c r="AG354" s="70">
        <v>1</v>
      </c>
      <c r="AH354" s="108" t="s">
        <v>6293</v>
      </c>
    </row>
    <row r="355" spans="1:34" ht="14.4" customHeight="1" x14ac:dyDescent="0.3">
      <c r="A355" s="59" t="str">
        <f>Q355</f>
        <v>ISB01-FMCG01-SPO-02</v>
      </c>
      <c r="B355" s="70" t="s">
        <v>1170</v>
      </c>
      <c r="C355" s="70" t="s">
        <v>10014</v>
      </c>
      <c r="D355" s="70" t="s">
        <v>1807</v>
      </c>
      <c r="E355" s="70" t="s">
        <v>9829</v>
      </c>
      <c r="F355" s="70" t="s">
        <v>9880</v>
      </c>
      <c r="G355" s="70" t="s">
        <v>5635</v>
      </c>
      <c r="H355" s="70" t="s">
        <v>2867</v>
      </c>
      <c r="I355" s="70" t="s">
        <v>10474</v>
      </c>
      <c r="J355" s="59" t="s">
        <v>6364</v>
      </c>
      <c r="K355" s="59" t="s">
        <v>9841</v>
      </c>
      <c r="L355" s="82" t="str">
        <f t="shared" si="85"/>
        <v>0112101</v>
      </c>
      <c r="M355" s="70" t="s">
        <v>9827</v>
      </c>
      <c r="N355" s="59" t="s">
        <v>8071</v>
      </c>
      <c r="O355" s="59" t="str">
        <f t="shared" si="91"/>
        <v>0112101</v>
      </c>
      <c r="P355" s="59" t="s">
        <v>371</v>
      </c>
      <c r="Q355" s="70" t="s">
        <v>3010</v>
      </c>
      <c r="R355" s="70" t="s">
        <v>10530</v>
      </c>
      <c r="S355" s="70" t="s">
        <v>11028</v>
      </c>
      <c r="T355" s="70" t="s">
        <v>9841</v>
      </c>
      <c r="U355" s="70" t="s">
        <v>9933</v>
      </c>
      <c r="V355" s="70" t="s">
        <v>9921</v>
      </c>
      <c r="W355" s="70" t="s">
        <v>10521</v>
      </c>
      <c r="X355" s="171">
        <v>46225</v>
      </c>
      <c r="Y355" s="70" t="s">
        <v>1171</v>
      </c>
      <c r="Z355" s="70" t="s">
        <v>163</v>
      </c>
      <c r="AA355" s="82" t="s">
        <v>1162</v>
      </c>
      <c r="AB355" s="70" t="s">
        <v>1171</v>
      </c>
      <c r="AC355" s="70" t="s">
        <v>10816</v>
      </c>
      <c r="AD355" s="70" t="s">
        <v>3152</v>
      </c>
      <c r="AE355" s="70" t="s">
        <v>10528</v>
      </c>
      <c r="AF355" s="70" t="s">
        <v>9841</v>
      </c>
      <c r="AG355" s="70">
        <v>1</v>
      </c>
      <c r="AH355" s="108" t="s">
        <v>6293</v>
      </c>
    </row>
    <row r="356" spans="1:34" ht="14.4" customHeight="1" x14ac:dyDescent="0.3">
      <c r="A356" s="59" t="str">
        <f t="shared" si="83"/>
        <v>ISB01-FMCG02-SPO-01</v>
      </c>
      <c r="B356" s="70" t="s">
        <v>1195</v>
      </c>
      <c r="C356" s="70" t="s">
        <v>10034</v>
      </c>
      <c r="D356" s="70" t="s">
        <v>1807</v>
      </c>
      <c r="E356" s="70" t="s">
        <v>9829</v>
      </c>
      <c r="F356" s="70" t="s">
        <v>9880</v>
      </c>
      <c r="G356" s="70" t="s">
        <v>5635</v>
      </c>
      <c r="H356" s="70" t="s">
        <v>2867</v>
      </c>
      <c r="I356" s="70" t="s">
        <v>10474</v>
      </c>
      <c r="J356" s="59" t="s">
        <v>6364</v>
      </c>
      <c r="K356" s="59" t="s">
        <v>9841</v>
      </c>
      <c r="L356" s="82" t="str">
        <f t="shared" si="85"/>
        <v>0226001</v>
      </c>
      <c r="M356" s="70" t="s">
        <v>9827</v>
      </c>
      <c r="N356" s="59" t="s">
        <v>2645</v>
      </c>
      <c r="O356" s="59" t="str">
        <f t="shared" si="91"/>
        <v>0226001</v>
      </c>
      <c r="P356" s="59" t="s">
        <v>571</v>
      </c>
      <c r="Q356" s="70" t="s">
        <v>3012</v>
      </c>
      <c r="R356" s="70" t="s">
        <v>10522</v>
      </c>
      <c r="S356" s="70" t="s">
        <v>11029</v>
      </c>
      <c r="T356" s="70" t="s">
        <v>9841</v>
      </c>
      <c r="U356" s="70" t="s">
        <v>9933</v>
      </c>
      <c r="V356" s="70" t="s">
        <v>9921</v>
      </c>
      <c r="W356" s="70" t="s">
        <v>10523</v>
      </c>
      <c r="X356" s="171">
        <v>46213</v>
      </c>
      <c r="Y356" s="70" t="s">
        <v>1171</v>
      </c>
      <c r="Z356" s="70" t="s">
        <v>163</v>
      </c>
      <c r="AA356" s="82" t="s">
        <v>1162</v>
      </c>
      <c r="AB356" s="70" t="s">
        <v>1171</v>
      </c>
      <c r="AC356" s="70" t="s">
        <v>10816</v>
      </c>
      <c r="AD356" s="70" t="s">
        <v>3152</v>
      </c>
      <c r="AE356" s="70" t="s">
        <v>10528</v>
      </c>
      <c r="AF356" s="70" t="s">
        <v>9841</v>
      </c>
      <c r="AG356" s="70">
        <v>1</v>
      </c>
      <c r="AH356" s="108" t="s">
        <v>6293</v>
      </c>
    </row>
    <row r="357" spans="1:34" ht="14.4" customHeight="1" x14ac:dyDescent="0.3">
      <c r="A357" s="59" t="str">
        <f t="shared" ref="A357" si="92">Q357</f>
        <v>ISB01-FMCG02-SPO-02</v>
      </c>
      <c r="B357" s="70" t="s">
        <v>1195</v>
      </c>
      <c r="C357" s="70" t="s">
        <v>10034</v>
      </c>
      <c r="D357" s="70" t="s">
        <v>1807</v>
      </c>
      <c r="E357" s="70" t="s">
        <v>9829</v>
      </c>
      <c r="F357" s="70" t="s">
        <v>9880</v>
      </c>
      <c r="G357" s="70" t="s">
        <v>5635</v>
      </c>
      <c r="H357" s="70" t="s">
        <v>2867</v>
      </c>
      <c r="I357" s="70" t="s">
        <v>10474</v>
      </c>
      <c r="J357" s="59" t="s">
        <v>6364</v>
      </c>
      <c r="K357" s="59" t="s">
        <v>9841</v>
      </c>
      <c r="L357" s="82" t="str">
        <f t="shared" si="85"/>
        <v>0226002</v>
      </c>
      <c r="M357" s="70" t="s">
        <v>9827</v>
      </c>
      <c r="N357" s="59" t="s">
        <v>2646</v>
      </c>
      <c r="O357" s="59" t="str">
        <f t="shared" si="91"/>
        <v>0226002</v>
      </c>
      <c r="P357" s="59" t="s">
        <v>575</v>
      </c>
      <c r="Q357" s="70" t="s">
        <v>3013</v>
      </c>
      <c r="R357" s="70" t="s">
        <v>10524</v>
      </c>
      <c r="S357" s="70" t="s">
        <v>11030</v>
      </c>
      <c r="T357" s="70" t="s">
        <v>9841</v>
      </c>
      <c r="U357" s="70" t="s">
        <v>9933</v>
      </c>
      <c r="V357" s="70" t="s">
        <v>9921</v>
      </c>
      <c r="W357" s="70" t="s">
        <v>10525</v>
      </c>
      <c r="X357" s="171">
        <v>46017</v>
      </c>
      <c r="Y357" s="70" t="s">
        <v>1171</v>
      </c>
      <c r="Z357" s="70" t="s">
        <v>163</v>
      </c>
      <c r="AA357" s="82" t="s">
        <v>1162</v>
      </c>
      <c r="AB357" s="70" t="s">
        <v>1171</v>
      </c>
      <c r="AC357" s="70" t="s">
        <v>10816</v>
      </c>
      <c r="AD357" s="70" t="s">
        <v>3152</v>
      </c>
      <c r="AE357" s="70" t="s">
        <v>10528</v>
      </c>
      <c r="AF357" s="70" t="s">
        <v>9841</v>
      </c>
      <c r="AG357" s="70">
        <v>1</v>
      </c>
      <c r="AH357" s="108" t="s">
        <v>6293</v>
      </c>
    </row>
    <row r="358" spans="1:34" ht="14.4" customHeight="1" x14ac:dyDescent="0.3">
      <c r="A358" s="59" t="str">
        <f t="shared" si="83"/>
        <v>ISB01-FMCG03-SPO-01</v>
      </c>
      <c r="B358" s="70" t="s">
        <v>2071</v>
      </c>
      <c r="C358" s="70" t="s">
        <v>10012</v>
      </c>
      <c r="D358" s="70" t="s">
        <v>1807</v>
      </c>
      <c r="E358" s="70" t="s">
        <v>9829</v>
      </c>
      <c r="F358" s="70" t="s">
        <v>9880</v>
      </c>
      <c r="G358" s="70" t="s">
        <v>5635</v>
      </c>
      <c r="H358" s="70" t="s">
        <v>2867</v>
      </c>
      <c r="I358" s="70" t="s">
        <v>10474</v>
      </c>
      <c r="J358" s="59" t="s">
        <v>6364</v>
      </c>
      <c r="K358" s="59" t="s">
        <v>9841</v>
      </c>
      <c r="L358" s="82" t="str">
        <f t="shared" si="85"/>
        <v>0212002</v>
      </c>
      <c r="M358" s="70" t="s">
        <v>9827</v>
      </c>
      <c r="N358" s="59" t="s">
        <v>2595</v>
      </c>
      <c r="O358" s="59" t="str">
        <f t="shared" si="91"/>
        <v>0212002</v>
      </c>
      <c r="P358" s="59" t="s">
        <v>10517</v>
      </c>
      <c r="Q358" s="70" t="s">
        <v>10518</v>
      </c>
      <c r="R358" s="70" t="s">
        <v>10526</v>
      </c>
      <c r="S358" s="70" t="s">
        <v>11031</v>
      </c>
      <c r="T358" s="70" t="s">
        <v>9841</v>
      </c>
      <c r="U358" s="70" t="s">
        <v>9933</v>
      </c>
      <c r="V358" s="70" t="s">
        <v>9921</v>
      </c>
      <c r="W358" s="70" t="s">
        <v>10527</v>
      </c>
      <c r="X358" s="171">
        <v>45511</v>
      </c>
      <c r="Y358" s="70" t="s">
        <v>1171</v>
      </c>
      <c r="Z358" s="70" t="s">
        <v>163</v>
      </c>
      <c r="AA358" s="82" t="s">
        <v>1162</v>
      </c>
      <c r="AB358" s="70" t="s">
        <v>1171</v>
      </c>
      <c r="AC358" s="70" t="s">
        <v>10816</v>
      </c>
      <c r="AD358" s="70" t="s">
        <v>3152</v>
      </c>
      <c r="AE358" s="70" t="s">
        <v>10528</v>
      </c>
      <c r="AF358" s="70" t="s">
        <v>9841</v>
      </c>
      <c r="AG358" s="70">
        <v>1</v>
      </c>
      <c r="AH358" s="108" t="s">
        <v>6293</v>
      </c>
    </row>
    <row r="359" spans="1:34" ht="14.4" customHeight="1" x14ac:dyDescent="0.3">
      <c r="A359" s="59" t="str">
        <f t="shared" si="83"/>
        <v>ISB01-FMCG-SPO-00</v>
      </c>
      <c r="B359" s="70" t="s">
        <v>1171</v>
      </c>
      <c r="C359" s="70" t="s">
        <v>10013</v>
      </c>
      <c r="D359" s="70" t="s">
        <v>1807</v>
      </c>
      <c r="E359" s="70" t="s">
        <v>9829</v>
      </c>
      <c r="F359" s="70" t="s">
        <v>9880</v>
      </c>
      <c r="G359" s="70" t="s">
        <v>5635</v>
      </c>
      <c r="H359" s="70" t="s">
        <v>2867</v>
      </c>
      <c r="I359" s="70" t="s">
        <v>10474</v>
      </c>
      <c r="J359" s="59" t="s">
        <v>6364</v>
      </c>
      <c r="K359" s="59" t="s">
        <v>9841</v>
      </c>
      <c r="L359" s="82" t="str">
        <f t="shared" si="85"/>
        <v>0212007</v>
      </c>
      <c r="M359" s="70" t="s">
        <v>9827</v>
      </c>
      <c r="N359" s="59" t="s">
        <v>2597</v>
      </c>
      <c r="O359" s="59" t="str">
        <f t="shared" si="91"/>
        <v>0212007</v>
      </c>
      <c r="P359" s="59" t="s">
        <v>5238</v>
      </c>
      <c r="Q359" s="70" t="s">
        <v>3392</v>
      </c>
      <c r="R359" s="70" t="s">
        <v>9958</v>
      </c>
      <c r="S359" s="70" t="s">
        <v>11032</v>
      </c>
      <c r="T359" s="70" t="s">
        <v>9841</v>
      </c>
      <c r="U359" s="70" t="s">
        <v>9935</v>
      </c>
      <c r="V359" s="70" t="s">
        <v>9935</v>
      </c>
      <c r="W359" s="70" t="s">
        <v>9935</v>
      </c>
      <c r="X359" s="70" t="s">
        <v>9935</v>
      </c>
      <c r="Y359" s="70" t="s">
        <v>1171</v>
      </c>
      <c r="Z359" s="70" t="s">
        <v>163</v>
      </c>
      <c r="AA359" s="82" t="s">
        <v>1162</v>
      </c>
      <c r="AB359" s="70" t="s">
        <v>1171</v>
      </c>
      <c r="AC359" s="70" t="s">
        <v>10816</v>
      </c>
      <c r="AD359" s="70" t="s">
        <v>3152</v>
      </c>
      <c r="AE359" s="70" t="s">
        <v>10528</v>
      </c>
      <c r="AF359" s="70" t="s">
        <v>9841</v>
      </c>
      <c r="AG359" s="70">
        <v>0</v>
      </c>
      <c r="AH359" s="108" t="s">
        <v>5606</v>
      </c>
    </row>
    <row r="360" spans="1:34" ht="14.4" customHeight="1" x14ac:dyDescent="0.3">
      <c r="A360" s="59" t="str">
        <f t="shared" si="83"/>
        <v>ISB01-FMCG-ASM-01</v>
      </c>
      <c r="B360" s="70" t="s">
        <v>1171</v>
      </c>
      <c r="C360" s="70" t="s">
        <v>10013</v>
      </c>
      <c r="D360" s="70" t="s">
        <v>1807</v>
      </c>
      <c r="E360" s="70" t="s">
        <v>9829</v>
      </c>
      <c r="F360" s="70" t="s">
        <v>9880</v>
      </c>
      <c r="G360" s="70" t="s">
        <v>5635</v>
      </c>
      <c r="H360" s="70" t="s">
        <v>2867</v>
      </c>
      <c r="I360" s="70" t="s">
        <v>10474</v>
      </c>
      <c r="J360" s="59" t="s">
        <v>6364</v>
      </c>
      <c r="K360" s="59" t="s">
        <v>9841</v>
      </c>
      <c r="L360" s="82" t="str">
        <f t="shared" si="85"/>
        <v>02120</v>
      </c>
      <c r="M360" s="70" t="s">
        <v>9827</v>
      </c>
      <c r="N360" s="59" t="s">
        <v>2760</v>
      </c>
      <c r="O360" s="59" t="str">
        <f>N359</f>
        <v>0212007</v>
      </c>
      <c r="P360" s="59" t="s">
        <v>7828</v>
      </c>
      <c r="Q360" s="70" t="s">
        <v>3152</v>
      </c>
      <c r="R360" s="70" t="s">
        <v>10528</v>
      </c>
      <c r="S360" s="70" t="s">
        <v>10528</v>
      </c>
      <c r="T360" s="70" t="s">
        <v>9841</v>
      </c>
      <c r="U360" s="70" t="s">
        <v>9933</v>
      </c>
      <c r="V360" s="70" t="s">
        <v>9918</v>
      </c>
      <c r="W360" s="70" t="s">
        <v>10529</v>
      </c>
      <c r="X360" s="171">
        <v>45941</v>
      </c>
      <c r="Y360" s="70" t="s">
        <v>1219</v>
      </c>
      <c r="Z360" s="70" t="s">
        <v>1028</v>
      </c>
      <c r="AA360" s="82" t="s">
        <v>3414</v>
      </c>
      <c r="AB360" s="70" t="s">
        <v>1171</v>
      </c>
      <c r="AC360" s="70" t="s">
        <v>10816</v>
      </c>
      <c r="AD360" s="59" t="s">
        <v>3284</v>
      </c>
      <c r="AE360" s="59" t="s">
        <v>9953</v>
      </c>
      <c r="AF360" s="70" t="s">
        <v>9841</v>
      </c>
      <c r="AG360" s="70">
        <v>2</v>
      </c>
      <c r="AH360" s="108" t="s">
        <v>6294</v>
      </c>
    </row>
    <row r="361" spans="1:34" ht="14.4" customHeight="1" x14ac:dyDescent="0.3">
      <c r="A361" s="59" t="str">
        <f t="shared" si="83"/>
        <v>RWP01-FMCG01-SPO-01</v>
      </c>
      <c r="B361" s="70" t="s">
        <v>1170</v>
      </c>
      <c r="C361" s="70" t="s">
        <v>10014</v>
      </c>
      <c r="D361" s="70" t="s">
        <v>1807</v>
      </c>
      <c r="E361" s="70" t="s">
        <v>9829</v>
      </c>
      <c r="F361" s="70" t="s">
        <v>9880</v>
      </c>
      <c r="G361" s="70" t="s">
        <v>5635</v>
      </c>
      <c r="H361" s="70" t="s">
        <v>2934</v>
      </c>
      <c r="I361" s="70" t="s">
        <v>10475</v>
      </c>
      <c r="J361" s="59" t="s">
        <v>6382</v>
      </c>
      <c r="K361" s="121" t="s">
        <v>9837</v>
      </c>
      <c r="L361" s="82" t="str">
        <f t="shared" si="85"/>
        <v>0217002</v>
      </c>
      <c r="M361" s="70" t="s">
        <v>9827</v>
      </c>
      <c r="N361" s="59" t="s">
        <v>2622</v>
      </c>
      <c r="O361" s="59" t="str">
        <f t="shared" ref="O361:O366" si="93">N361</f>
        <v>0217002</v>
      </c>
      <c r="P361" s="59" t="s">
        <v>3375</v>
      </c>
      <c r="Q361" s="70" t="s">
        <v>3064</v>
      </c>
      <c r="R361" s="70" t="s">
        <v>9974</v>
      </c>
      <c r="S361" s="70" t="s">
        <v>11033</v>
      </c>
      <c r="T361" s="70" t="s">
        <v>10534</v>
      </c>
      <c r="U361" s="70" t="s">
        <v>9933</v>
      </c>
      <c r="V361" s="70" t="s">
        <v>9921</v>
      </c>
      <c r="W361" s="70" t="s">
        <v>4603</v>
      </c>
      <c r="X361" s="171">
        <v>44474</v>
      </c>
      <c r="Y361" s="70" t="s">
        <v>1171</v>
      </c>
      <c r="Z361" s="70" t="s">
        <v>163</v>
      </c>
      <c r="AA361" s="82" t="s">
        <v>1162</v>
      </c>
      <c r="AB361" s="70" t="s">
        <v>1171</v>
      </c>
      <c r="AC361" s="70" t="s">
        <v>10816</v>
      </c>
      <c r="AD361" s="70" t="s">
        <v>3251</v>
      </c>
      <c r="AE361" s="70" t="s">
        <v>10098</v>
      </c>
      <c r="AF361" s="70" t="s">
        <v>10534</v>
      </c>
      <c r="AG361" s="70">
        <v>1</v>
      </c>
      <c r="AH361" s="108" t="s">
        <v>6293</v>
      </c>
    </row>
    <row r="362" spans="1:34" ht="14.4" customHeight="1" x14ac:dyDescent="0.3">
      <c r="A362" s="59" t="str">
        <f t="shared" si="83"/>
        <v>RWP01-FMCG01-SPO-02</v>
      </c>
      <c r="B362" s="70" t="s">
        <v>1170</v>
      </c>
      <c r="C362" s="70" t="s">
        <v>10014</v>
      </c>
      <c r="D362" s="70" t="s">
        <v>1807</v>
      </c>
      <c r="E362" s="70" t="s">
        <v>9829</v>
      </c>
      <c r="F362" s="70" t="s">
        <v>9880</v>
      </c>
      <c r="G362" s="70" t="s">
        <v>5635</v>
      </c>
      <c r="H362" s="70" t="s">
        <v>2934</v>
      </c>
      <c r="I362" s="70" t="s">
        <v>10475</v>
      </c>
      <c r="J362" s="59" t="s">
        <v>6382</v>
      </c>
      <c r="K362" s="121" t="s">
        <v>9837</v>
      </c>
      <c r="L362" s="82" t="str">
        <f t="shared" si="85"/>
        <v>0217003</v>
      </c>
      <c r="M362" s="70" t="s">
        <v>9827</v>
      </c>
      <c r="N362" s="59" t="s">
        <v>2621</v>
      </c>
      <c r="O362" s="59" t="str">
        <f t="shared" si="93"/>
        <v>0217003</v>
      </c>
      <c r="P362" s="59" t="s">
        <v>385</v>
      </c>
      <c r="Q362" s="70" t="s">
        <v>3065</v>
      </c>
      <c r="R362" s="70" t="s">
        <v>10535</v>
      </c>
      <c r="S362" s="70" t="s">
        <v>11034</v>
      </c>
      <c r="T362" s="70" t="s">
        <v>10534</v>
      </c>
      <c r="U362" s="70" t="s">
        <v>9933</v>
      </c>
      <c r="V362" s="70" t="s">
        <v>9921</v>
      </c>
      <c r="W362" s="70" t="s">
        <v>10536</v>
      </c>
      <c r="X362" s="171">
        <v>45525</v>
      </c>
      <c r="Y362" s="70" t="s">
        <v>1171</v>
      </c>
      <c r="Z362" s="70" t="s">
        <v>163</v>
      </c>
      <c r="AA362" s="82" t="s">
        <v>1162</v>
      </c>
      <c r="AB362" s="70" t="s">
        <v>1171</v>
      </c>
      <c r="AC362" s="70" t="s">
        <v>10816</v>
      </c>
      <c r="AD362" s="70" t="s">
        <v>3251</v>
      </c>
      <c r="AE362" s="70" t="s">
        <v>10098</v>
      </c>
      <c r="AF362" s="70" t="s">
        <v>10534</v>
      </c>
      <c r="AG362" s="70">
        <v>1</v>
      </c>
      <c r="AH362" s="108" t="s">
        <v>6293</v>
      </c>
    </row>
    <row r="363" spans="1:34" ht="14.4" customHeight="1" x14ac:dyDescent="0.3">
      <c r="A363" s="59" t="str">
        <f t="shared" si="83"/>
        <v>RWP01-FMCG02-SPO-01</v>
      </c>
      <c r="B363" s="70" t="s">
        <v>1195</v>
      </c>
      <c r="C363" s="70" t="s">
        <v>10034</v>
      </c>
      <c r="D363" s="70" t="s">
        <v>1807</v>
      </c>
      <c r="E363" s="70" t="s">
        <v>9829</v>
      </c>
      <c r="F363" s="70" t="s">
        <v>9880</v>
      </c>
      <c r="G363" s="70" t="s">
        <v>5635</v>
      </c>
      <c r="H363" s="70" t="s">
        <v>2934</v>
      </c>
      <c r="I363" s="70" t="s">
        <v>10475</v>
      </c>
      <c r="J363" s="59" t="s">
        <v>6382</v>
      </c>
      <c r="K363" s="121" t="s">
        <v>9837</v>
      </c>
      <c r="L363" s="82" t="str">
        <f t="shared" si="85"/>
        <v>0223001</v>
      </c>
      <c r="M363" s="70" t="s">
        <v>9827</v>
      </c>
      <c r="N363" s="59" t="s">
        <v>2671</v>
      </c>
      <c r="O363" s="59" t="str">
        <f t="shared" si="93"/>
        <v>0223001</v>
      </c>
      <c r="P363" s="59" t="s">
        <v>560</v>
      </c>
      <c r="Q363" s="70" t="s">
        <v>3066</v>
      </c>
      <c r="R363" s="70" t="s">
        <v>10537</v>
      </c>
      <c r="S363" s="70" t="s">
        <v>11035</v>
      </c>
      <c r="T363" s="70" t="s">
        <v>10534</v>
      </c>
      <c r="U363" s="70" t="s">
        <v>9933</v>
      </c>
      <c r="V363" s="70" t="s">
        <v>9921</v>
      </c>
      <c r="W363" s="70" t="s">
        <v>10538</v>
      </c>
      <c r="X363" s="171">
        <v>45973</v>
      </c>
      <c r="Y363" s="70" t="s">
        <v>1171</v>
      </c>
      <c r="Z363" s="70" t="s">
        <v>163</v>
      </c>
      <c r="AA363" s="82" t="s">
        <v>1162</v>
      </c>
      <c r="AB363" s="70" t="s">
        <v>1171</v>
      </c>
      <c r="AC363" s="70" t="s">
        <v>10816</v>
      </c>
      <c r="AD363" s="70" t="s">
        <v>3251</v>
      </c>
      <c r="AE363" s="70" t="s">
        <v>10098</v>
      </c>
      <c r="AF363" s="70" t="s">
        <v>10534</v>
      </c>
      <c r="AG363" s="70">
        <v>1</v>
      </c>
      <c r="AH363" s="108" t="s">
        <v>6293</v>
      </c>
    </row>
    <row r="364" spans="1:34" ht="14.4" customHeight="1" x14ac:dyDescent="0.3">
      <c r="A364" s="59" t="str">
        <f t="shared" ref="A364" si="94">Q364</f>
        <v>RWP01-FMCG02-SPO-02</v>
      </c>
      <c r="B364" s="70" t="s">
        <v>1195</v>
      </c>
      <c r="C364" s="70" t="s">
        <v>10034</v>
      </c>
      <c r="D364" s="70" t="s">
        <v>1807</v>
      </c>
      <c r="E364" s="70" t="s">
        <v>9829</v>
      </c>
      <c r="F364" s="70" t="s">
        <v>9880</v>
      </c>
      <c r="G364" s="70" t="s">
        <v>5635</v>
      </c>
      <c r="H364" s="70" t="s">
        <v>2934</v>
      </c>
      <c r="I364" s="70" t="s">
        <v>10475</v>
      </c>
      <c r="J364" s="59" t="s">
        <v>6382</v>
      </c>
      <c r="K364" s="121" t="s">
        <v>9837</v>
      </c>
      <c r="L364" s="82" t="str">
        <f t="shared" si="85"/>
        <v>0223002</v>
      </c>
      <c r="M364" s="70" t="s">
        <v>9827</v>
      </c>
      <c r="N364" s="59" t="s">
        <v>2672</v>
      </c>
      <c r="O364" s="59" t="str">
        <f t="shared" si="93"/>
        <v>0223002</v>
      </c>
      <c r="P364" s="59" t="s">
        <v>563</v>
      </c>
      <c r="Q364" s="70" t="s">
        <v>3067</v>
      </c>
      <c r="R364" s="70" t="s">
        <v>10539</v>
      </c>
      <c r="S364" s="70" t="s">
        <v>11036</v>
      </c>
      <c r="T364" s="70" t="s">
        <v>10534</v>
      </c>
      <c r="U364" s="70" t="s">
        <v>9933</v>
      </c>
      <c r="V364" s="70" t="s">
        <v>9921</v>
      </c>
      <c r="W364" s="70" t="s">
        <v>5289</v>
      </c>
      <c r="X364" s="171">
        <v>44613</v>
      </c>
      <c r="Y364" s="70" t="s">
        <v>1171</v>
      </c>
      <c r="Z364" s="70" t="s">
        <v>163</v>
      </c>
      <c r="AA364" s="82" t="s">
        <v>1162</v>
      </c>
      <c r="AB364" s="70" t="s">
        <v>1171</v>
      </c>
      <c r="AC364" s="70" t="s">
        <v>10816</v>
      </c>
      <c r="AD364" s="70" t="s">
        <v>3251</v>
      </c>
      <c r="AE364" s="70" t="s">
        <v>10098</v>
      </c>
      <c r="AF364" s="70" t="s">
        <v>10534</v>
      </c>
      <c r="AG364" s="70">
        <v>1</v>
      </c>
      <c r="AH364" s="108" t="s">
        <v>6293</v>
      </c>
    </row>
    <row r="365" spans="1:34" ht="14.4" customHeight="1" x14ac:dyDescent="0.3">
      <c r="A365" s="59" t="str">
        <f t="shared" si="83"/>
        <v>RWP01-FMCG03-SPO-01</v>
      </c>
      <c r="B365" s="70" t="s">
        <v>2071</v>
      </c>
      <c r="C365" s="70" t="s">
        <v>10012</v>
      </c>
      <c r="D365" s="70" t="s">
        <v>1807</v>
      </c>
      <c r="E365" s="70" t="s">
        <v>9829</v>
      </c>
      <c r="F365" s="70" t="s">
        <v>9880</v>
      </c>
      <c r="G365" s="70" t="s">
        <v>5635</v>
      </c>
      <c r="H365" s="70" t="s">
        <v>2934</v>
      </c>
      <c r="I365" s="70" t="s">
        <v>10475</v>
      </c>
      <c r="J365" s="59" t="s">
        <v>6382</v>
      </c>
      <c r="K365" s="121" t="s">
        <v>9837</v>
      </c>
      <c r="L365" s="82" t="str">
        <f t="shared" si="85"/>
        <v>0217006</v>
      </c>
      <c r="M365" s="70" t="s">
        <v>9827</v>
      </c>
      <c r="N365" s="59" t="s">
        <v>10532</v>
      </c>
      <c r="O365" s="59" t="str">
        <f t="shared" si="93"/>
        <v>0217006</v>
      </c>
      <c r="P365" s="59" t="s">
        <v>10531</v>
      </c>
      <c r="Q365" s="70" t="s">
        <v>10533</v>
      </c>
      <c r="R365" s="70" t="s">
        <v>10540</v>
      </c>
      <c r="S365" s="70" t="s">
        <v>11037</v>
      </c>
      <c r="T365" s="70" t="s">
        <v>10534</v>
      </c>
      <c r="U365" s="70" t="s">
        <v>9933</v>
      </c>
      <c r="V365" s="70" t="s">
        <v>9921</v>
      </c>
      <c r="W365" s="70" t="s">
        <v>10541</v>
      </c>
      <c r="X365" s="171">
        <v>46216</v>
      </c>
      <c r="Y365" s="70" t="s">
        <v>1171</v>
      </c>
      <c r="Z365" s="70" t="s">
        <v>163</v>
      </c>
      <c r="AA365" s="82" t="s">
        <v>1162</v>
      </c>
      <c r="AB365" s="70" t="s">
        <v>1171</v>
      </c>
      <c r="AC365" s="70" t="s">
        <v>10816</v>
      </c>
      <c r="AD365" s="70" t="s">
        <v>3251</v>
      </c>
      <c r="AE365" s="70" t="s">
        <v>10098</v>
      </c>
      <c r="AF365" s="70" t="s">
        <v>10534</v>
      </c>
      <c r="AG365" s="70">
        <v>1</v>
      </c>
      <c r="AH365" s="108" t="s">
        <v>6293</v>
      </c>
    </row>
    <row r="366" spans="1:34" ht="14.4" customHeight="1" x14ac:dyDescent="0.3">
      <c r="A366" s="59" t="str">
        <f t="shared" si="83"/>
        <v>RWP01-FMCG-SPO-00</v>
      </c>
      <c r="B366" s="70" t="s">
        <v>1171</v>
      </c>
      <c r="C366" s="70" t="s">
        <v>10013</v>
      </c>
      <c r="D366" s="70" t="s">
        <v>1807</v>
      </c>
      <c r="E366" s="70" t="s">
        <v>9829</v>
      </c>
      <c r="F366" s="70" t="s">
        <v>9880</v>
      </c>
      <c r="G366" s="70" t="s">
        <v>5635</v>
      </c>
      <c r="H366" s="70" t="s">
        <v>2934</v>
      </c>
      <c r="I366" s="70" t="s">
        <v>10475</v>
      </c>
      <c r="J366" s="59" t="s">
        <v>6382</v>
      </c>
      <c r="K366" s="121" t="s">
        <v>9837</v>
      </c>
      <c r="L366" s="82" t="str">
        <f t="shared" si="85"/>
        <v>0217007</v>
      </c>
      <c r="M366" s="70" t="s">
        <v>9827</v>
      </c>
      <c r="N366" s="59" t="s">
        <v>2623</v>
      </c>
      <c r="O366" s="59" t="str">
        <f t="shared" si="93"/>
        <v>0217007</v>
      </c>
      <c r="P366" s="59" t="s">
        <v>5238</v>
      </c>
      <c r="Q366" s="70" t="s">
        <v>3404</v>
      </c>
      <c r="R366" s="70" t="s">
        <v>9958</v>
      </c>
      <c r="S366" s="70" t="s">
        <v>11038</v>
      </c>
      <c r="T366" s="70" t="s">
        <v>10534</v>
      </c>
      <c r="U366" s="70" t="s">
        <v>9935</v>
      </c>
      <c r="V366" s="70" t="s">
        <v>9935</v>
      </c>
      <c r="W366" s="70" t="s">
        <v>9935</v>
      </c>
      <c r="X366" s="70" t="s">
        <v>9935</v>
      </c>
      <c r="Y366" s="70" t="s">
        <v>1171</v>
      </c>
      <c r="Z366" s="70" t="s">
        <v>163</v>
      </c>
      <c r="AA366" s="82" t="s">
        <v>1162</v>
      </c>
      <c r="AB366" s="70" t="s">
        <v>1171</v>
      </c>
      <c r="AC366" s="70" t="s">
        <v>10816</v>
      </c>
      <c r="AD366" s="70" t="s">
        <v>3251</v>
      </c>
      <c r="AE366" s="70" t="s">
        <v>10098</v>
      </c>
      <c r="AF366" s="70" t="s">
        <v>10534</v>
      </c>
      <c r="AG366" s="70">
        <v>0</v>
      </c>
      <c r="AH366" s="108" t="s">
        <v>5606</v>
      </c>
    </row>
    <row r="367" spans="1:34" ht="14.4" customHeight="1" x14ac:dyDescent="0.3">
      <c r="A367" s="59" t="str">
        <f t="shared" si="83"/>
        <v>RWP01-FMCG-ASM-01</v>
      </c>
      <c r="B367" s="70" t="s">
        <v>1171</v>
      </c>
      <c r="C367" s="70" t="s">
        <v>10013</v>
      </c>
      <c r="D367" s="70" t="s">
        <v>1807</v>
      </c>
      <c r="E367" s="70" t="s">
        <v>9829</v>
      </c>
      <c r="F367" s="70" t="s">
        <v>9880</v>
      </c>
      <c r="G367" s="70" t="s">
        <v>5635</v>
      </c>
      <c r="H367" s="70" t="s">
        <v>2934</v>
      </c>
      <c r="I367" s="70" t="s">
        <v>10475</v>
      </c>
      <c r="J367" s="59" t="s">
        <v>6382</v>
      </c>
      <c r="K367" s="121" t="s">
        <v>9837</v>
      </c>
      <c r="L367" s="82" t="str">
        <f t="shared" si="85"/>
        <v>02170</v>
      </c>
      <c r="M367" s="70" t="s">
        <v>9827</v>
      </c>
      <c r="N367" s="59" t="s">
        <v>2771</v>
      </c>
      <c r="O367" s="59" t="str">
        <f>N366</f>
        <v>0217007</v>
      </c>
      <c r="P367" s="59" t="s">
        <v>7827</v>
      </c>
      <c r="Q367" s="70" t="s">
        <v>3251</v>
      </c>
      <c r="R367" s="70" t="s">
        <v>10098</v>
      </c>
      <c r="S367" s="70" t="s">
        <v>10098</v>
      </c>
      <c r="T367" s="70" t="s">
        <v>10534</v>
      </c>
      <c r="U367" s="70" t="s">
        <v>9933</v>
      </c>
      <c r="V367" s="70" t="s">
        <v>9921</v>
      </c>
      <c r="W367" s="70" t="s">
        <v>5288</v>
      </c>
      <c r="X367" s="171">
        <v>44653</v>
      </c>
      <c r="Y367" s="70" t="s">
        <v>1219</v>
      </c>
      <c r="Z367" s="70" t="s">
        <v>1028</v>
      </c>
      <c r="AA367" s="82" t="s">
        <v>3414</v>
      </c>
      <c r="AB367" s="70" t="s">
        <v>1171</v>
      </c>
      <c r="AC367" s="70" t="s">
        <v>10816</v>
      </c>
      <c r="AD367" s="59" t="s">
        <v>3284</v>
      </c>
      <c r="AE367" s="59" t="s">
        <v>9953</v>
      </c>
      <c r="AF367" s="70" t="s">
        <v>9841</v>
      </c>
      <c r="AG367" s="70">
        <v>2</v>
      </c>
      <c r="AH367" s="108" t="s">
        <v>6294</v>
      </c>
    </row>
    <row r="368" spans="1:34" ht="14.4" customHeight="1" x14ac:dyDescent="0.3">
      <c r="A368" s="59" t="str">
        <f t="shared" si="83"/>
        <v>NTH-D-FMCG-CM-01</v>
      </c>
      <c r="B368" s="70" t="s">
        <v>1171</v>
      </c>
      <c r="C368" s="70" t="s">
        <v>10013</v>
      </c>
      <c r="D368" s="70" t="s">
        <v>1807</v>
      </c>
      <c r="E368" s="70" t="s">
        <v>9829</v>
      </c>
      <c r="F368" s="70" t="s">
        <v>9880</v>
      </c>
      <c r="G368" s="70" t="s">
        <v>5635</v>
      </c>
      <c r="H368" s="70" t="s">
        <v>9863</v>
      </c>
      <c r="I368" s="70" t="s">
        <v>9864</v>
      </c>
      <c r="J368" s="59" t="s">
        <v>9865</v>
      </c>
      <c r="K368" s="59" t="s">
        <v>9841</v>
      </c>
      <c r="L368" s="82" t="str">
        <f t="shared" si="85"/>
        <v>0888801</v>
      </c>
      <c r="M368" s="70" t="s">
        <v>9827</v>
      </c>
      <c r="N368" s="59" t="s">
        <v>5596</v>
      </c>
      <c r="O368" s="59" t="str">
        <f>N369</f>
        <v>0888802</v>
      </c>
      <c r="P368" s="59" t="s">
        <v>10465</v>
      </c>
      <c r="Q368" s="70" t="s">
        <v>10468</v>
      </c>
      <c r="R368" s="70" t="s">
        <v>10477</v>
      </c>
      <c r="S368" s="70" t="s">
        <v>11042</v>
      </c>
      <c r="T368" s="70" t="s">
        <v>10478</v>
      </c>
      <c r="U368" s="70" t="s">
        <v>10052</v>
      </c>
      <c r="V368" s="70" t="s">
        <v>9918</v>
      </c>
      <c r="W368" s="70" t="s">
        <v>1124</v>
      </c>
      <c r="X368" s="171">
        <v>43059</v>
      </c>
      <c r="Y368" s="70" t="s">
        <v>2072</v>
      </c>
      <c r="Z368" s="70" t="s">
        <v>5293</v>
      </c>
      <c r="AA368" s="82" t="s">
        <v>3414</v>
      </c>
      <c r="AB368" s="70" t="s">
        <v>1171</v>
      </c>
      <c r="AC368" s="70" t="s">
        <v>10816</v>
      </c>
      <c r="AD368" s="59" t="s">
        <v>3284</v>
      </c>
      <c r="AE368" s="59" t="s">
        <v>9953</v>
      </c>
      <c r="AF368" s="70" t="s">
        <v>9841</v>
      </c>
      <c r="AG368" s="70">
        <v>2</v>
      </c>
      <c r="AH368" s="108" t="s">
        <v>6294</v>
      </c>
    </row>
    <row r="369" spans="1:34" ht="14.4" customHeight="1" x14ac:dyDescent="0.3">
      <c r="A369" s="59" t="str">
        <f>Q369</f>
        <v>NTH-D-FMCG01-SPOWS-01</v>
      </c>
      <c r="B369" s="70" t="s">
        <v>1170</v>
      </c>
      <c r="C369" s="70" t="s">
        <v>10014</v>
      </c>
      <c r="D369" s="70" t="s">
        <v>1807</v>
      </c>
      <c r="E369" s="70" t="s">
        <v>9829</v>
      </c>
      <c r="F369" s="70" t="s">
        <v>9880</v>
      </c>
      <c r="G369" s="70" t="s">
        <v>5635</v>
      </c>
      <c r="H369" s="70" t="s">
        <v>9863</v>
      </c>
      <c r="I369" s="70" t="s">
        <v>9864</v>
      </c>
      <c r="J369" s="59" t="s">
        <v>9865</v>
      </c>
      <c r="K369" s="59" t="s">
        <v>9841</v>
      </c>
      <c r="L369" s="82" t="str">
        <f t="shared" si="85"/>
        <v>0888802</v>
      </c>
      <c r="M369" s="70" t="s">
        <v>9827</v>
      </c>
      <c r="N369" s="59" t="s">
        <v>8816</v>
      </c>
      <c r="O369" s="59" t="str">
        <f>N369</f>
        <v>0888802</v>
      </c>
      <c r="P369" s="59" t="s">
        <v>10466</v>
      </c>
      <c r="Q369" s="70" t="s">
        <v>10469</v>
      </c>
      <c r="R369" s="70" t="s">
        <v>10479</v>
      </c>
      <c r="S369" s="70" t="s">
        <v>11039</v>
      </c>
      <c r="T369" s="70" t="s">
        <v>10478</v>
      </c>
      <c r="U369" s="70" t="s">
        <v>10052</v>
      </c>
      <c r="V369" s="70" t="s">
        <v>9921</v>
      </c>
      <c r="W369" s="70" t="s">
        <v>10480</v>
      </c>
      <c r="X369" s="171">
        <v>46071</v>
      </c>
      <c r="Y369" s="70" t="s">
        <v>3085</v>
      </c>
      <c r="Z369" s="70" t="s">
        <v>10111</v>
      </c>
      <c r="AA369" s="82" t="s">
        <v>3414</v>
      </c>
      <c r="AB369" s="70" t="s">
        <v>1171</v>
      </c>
      <c r="AC369" s="70" t="s">
        <v>10816</v>
      </c>
      <c r="AD369" s="59" t="s">
        <v>3284</v>
      </c>
      <c r="AE369" s="59" t="s">
        <v>9953</v>
      </c>
      <c r="AF369" s="70" t="s">
        <v>9841</v>
      </c>
      <c r="AG369" s="70">
        <v>0</v>
      </c>
      <c r="AH369" s="108" t="s">
        <v>5606</v>
      </c>
    </row>
    <row r="370" spans="1:34" ht="14.4" customHeight="1" x14ac:dyDescent="0.3">
      <c r="A370" s="59" t="str">
        <f>Q370</f>
        <v>NTH-D-FMCG02-SPOWS-01</v>
      </c>
      <c r="B370" s="70" t="s">
        <v>1195</v>
      </c>
      <c r="C370" s="70" t="s">
        <v>10034</v>
      </c>
      <c r="D370" s="70" t="s">
        <v>1807</v>
      </c>
      <c r="E370" s="70" t="s">
        <v>9829</v>
      </c>
      <c r="F370" s="70" t="s">
        <v>9880</v>
      </c>
      <c r="G370" s="70" t="s">
        <v>5635</v>
      </c>
      <c r="H370" s="70" t="s">
        <v>9863</v>
      </c>
      <c r="I370" s="70" t="s">
        <v>9864</v>
      </c>
      <c r="J370" s="59" t="s">
        <v>9865</v>
      </c>
      <c r="K370" s="59" t="s">
        <v>9841</v>
      </c>
      <c r="L370" s="82" t="str">
        <f t="shared" si="85"/>
        <v>0888803</v>
      </c>
      <c r="M370" s="70" t="s">
        <v>9827</v>
      </c>
      <c r="N370" s="59" t="s">
        <v>10476</v>
      </c>
      <c r="O370" s="59" t="str">
        <f>N370</f>
        <v>0888803</v>
      </c>
      <c r="P370" s="59" t="s">
        <v>10467</v>
      </c>
      <c r="Q370" s="70" t="s">
        <v>10470</v>
      </c>
      <c r="R370" s="70" t="s">
        <v>10481</v>
      </c>
      <c r="S370" s="70" t="s">
        <v>11040</v>
      </c>
      <c r="T370" s="70" t="s">
        <v>10478</v>
      </c>
      <c r="U370" s="70" t="s">
        <v>10052</v>
      </c>
      <c r="V370" s="70" t="s">
        <v>9921</v>
      </c>
      <c r="W370" s="70" t="s">
        <v>7754</v>
      </c>
      <c r="X370" s="171">
        <v>45397</v>
      </c>
      <c r="Y370" s="70" t="s">
        <v>3085</v>
      </c>
      <c r="Z370" s="70" t="s">
        <v>10111</v>
      </c>
      <c r="AA370" s="82" t="s">
        <v>3414</v>
      </c>
      <c r="AB370" s="70" t="s">
        <v>1171</v>
      </c>
      <c r="AC370" s="70" t="s">
        <v>10816</v>
      </c>
      <c r="AD370" s="59" t="s">
        <v>3284</v>
      </c>
      <c r="AE370" s="59" t="s">
        <v>9953</v>
      </c>
      <c r="AF370" s="70" t="s">
        <v>9841</v>
      </c>
      <c r="AG370" s="70">
        <v>1</v>
      </c>
      <c r="AH370" s="108" t="s">
        <v>6293</v>
      </c>
    </row>
    <row r="371" spans="1:34" ht="14.4" customHeight="1" x14ac:dyDescent="0.3">
      <c r="A371" s="59" t="str">
        <f t="shared" si="83"/>
        <v>NTH-D-FMCG01-TE-01</v>
      </c>
      <c r="B371" s="70" t="s">
        <v>1170</v>
      </c>
      <c r="C371" s="70" t="s">
        <v>10014</v>
      </c>
      <c r="D371" s="70" t="s">
        <v>1807</v>
      </c>
      <c r="E371" s="70" t="s">
        <v>9829</v>
      </c>
      <c r="F371" s="70" t="s">
        <v>9880</v>
      </c>
      <c r="G371" s="70" t="s">
        <v>5635</v>
      </c>
      <c r="H371" s="70" t="s">
        <v>9863</v>
      </c>
      <c r="I371" s="70" t="s">
        <v>9864</v>
      </c>
      <c r="J371" s="59" t="s">
        <v>9865</v>
      </c>
      <c r="K371" s="59" t="s">
        <v>9841</v>
      </c>
      <c r="L371" s="82" t="str">
        <f t="shared" si="85"/>
        <v>0217001</v>
      </c>
      <c r="M371" s="70" t="s">
        <v>9827</v>
      </c>
      <c r="N371" s="59" t="s">
        <v>3430</v>
      </c>
      <c r="O371" s="59" t="str">
        <f>N371</f>
        <v>0217001</v>
      </c>
      <c r="P371" s="59" t="s">
        <v>8170</v>
      </c>
      <c r="Q371" s="70" t="s">
        <v>10471</v>
      </c>
      <c r="R371" s="70" t="s">
        <v>10482</v>
      </c>
      <c r="S371" s="70" t="s">
        <v>11043</v>
      </c>
      <c r="T371" s="70" t="s">
        <v>10483</v>
      </c>
      <c r="U371" s="70" t="s">
        <v>10052</v>
      </c>
      <c r="V371" s="70" t="s">
        <v>9918</v>
      </c>
      <c r="W371" s="70" t="s">
        <v>7721</v>
      </c>
      <c r="X371" s="171">
        <v>45139</v>
      </c>
      <c r="Y371" s="70" t="s">
        <v>1809</v>
      </c>
      <c r="Z371" s="70" t="s">
        <v>8137</v>
      </c>
      <c r="AA371" s="82" t="s">
        <v>3414</v>
      </c>
      <c r="AB371" s="70" t="s">
        <v>1171</v>
      </c>
      <c r="AC371" s="70" t="s">
        <v>10816</v>
      </c>
      <c r="AD371" s="59" t="s">
        <v>3284</v>
      </c>
      <c r="AE371" s="59" t="s">
        <v>9953</v>
      </c>
      <c r="AF371" s="70" t="s">
        <v>9841</v>
      </c>
      <c r="AG371" s="70">
        <v>2</v>
      </c>
      <c r="AH371" s="108" t="s">
        <v>8142</v>
      </c>
    </row>
    <row r="372" spans="1:34" ht="14.4" customHeight="1" x14ac:dyDescent="0.3">
      <c r="A372" s="59" t="str">
        <f t="shared" si="83"/>
        <v>NTH-D-FMCG-RSM-00</v>
      </c>
      <c r="B372" s="70" t="s">
        <v>1171</v>
      </c>
      <c r="C372" s="70" t="s">
        <v>10013</v>
      </c>
      <c r="D372" s="70" t="s">
        <v>1807</v>
      </c>
      <c r="E372" s="70" t="s">
        <v>9829</v>
      </c>
      <c r="F372" s="70" t="s">
        <v>9880</v>
      </c>
      <c r="G372" s="70" t="s">
        <v>5635</v>
      </c>
      <c r="H372" s="70" t="s">
        <v>9863</v>
      </c>
      <c r="I372" s="70" t="s">
        <v>9864</v>
      </c>
      <c r="J372" s="59" t="s">
        <v>9865</v>
      </c>
      <c r="K372" s="59" t="s">
        <v>9841</v>
      </c>
      <c r="L372" s="82" t="str">
        <f t="shared" si="85"/>
        <v>0130601</v>
      </c>
      <c r="M372" s="70" t="s">
        <v>9827</v>
      </c>
      <c r="N372" s="59" t="s">
        <v>6756</v>
      </c>
      <c r="O372" s="59" t="str">
        <f>N372</f>
        <v>0130601</v>
      </c>
      <c r="P372" s="70" t="s">
        <v>6730</v>
      </c>
      <c r="Q372" s="70" t="s">
        <v>6730</v>
      </c>
      <c r="R372" s="70" t="s">
        <v>9958</v>
      </c>
      <c r="S372" s="70" t="e">
        <v>#N/A</v>
      </c>
      <c r="T372" s="70" t="s">
        <v>9841</v>
      </c>
      <c r="U372" s="70" t="s">
        <v>9935</v>
      </c>
      <c r="V372" s="70" t="s">
        <v>9935</v>
      </c>
      <c r="W372" s="70" t="s">
        <v>9935</v>
      </c>
      <c r="X372" s="70" t="s">
        <v>9935</v>
      </c>
      <c r="Y372" s="70" t="s">
        <v>1806</v>
      </c>
      <c r="Z372" s="70" t="s">
        <v>1146</v>
      </c>
      <c r="AA372" s="82" t="s">
        <v>3414</v>
      </c>
      <c r="AB372" s="70" t="s">
        <v>1171</v>
      </c>
      <c r="AC372" s="70" t="s">
        <v>10816</v>
      </c>
      <c r="AD372" s="59" t="s">
        <v>3284</v>
      </c>
      <c r="AE372" s="59" t="s">
        <v>9953</v>
      </c>
      <c r="AF372" s="70" t="s">
        <v>9841</v>
      </c>
      <c r="AG372" s="81">
        <v>0</v>
      </c>
      <c r="AH372" s="108" t="s">
        <v>5606</v>
      </c>
    </row>
    <row r="373" spans="1:34" ht="14.4" customHeight="1" x14ac:dyDescent="0.3">
      <c r="A373" s="59" t="str">
        <f t="shared" si="83"/>
        <v>NTH-D-FMCG-RSM-01</v>
      </c>
      <c r="B373" s="70" t="s">
        <v>1171</v>
      </c>
      <c r="C373" s="70" t="s">
        <v>10013</v>
      </c>
      <c r="D373" s="70" t="s">
        <v>1807</v>
      </c>
      <c r="E373" s="70" t="s">
        <v>9829</v>
      </c>
      <c r="F373" s="70" t="s">
        <v>9880</v>
      </c>
      <c r="G373" s="70" t="s">
        <v>5635</v>
      </c>
      <c r="H373" s="70" t="s">
        <v>9863</v>
      </c>
      <c r="I373" s="70" t="s">
        <v>9864</v>
      </c>
      <c r="J373" s="59" t="s">
        <v>9865</v>
      </c>
      <c r="K373" s="59" t="s">
        <v>9841</v>
      </c>
      <c r="L373" s="82" t="str">
        <f t="shared" si="85"/>
        <v>17</v>
      </c>
      <c r="M373" s="70" t="s">
        <v>9827</v>
      </c>
      <c r="N373" s="82" t="s">
        <v>3416</v>
      </c>
      <c r="O373" s="59" t="str">
        <f>N372</f>
        <v>0130601</v>
      </c>
      <c r="P373" s="59" t="s">
        <v>9904</v>
      </c>
      <c r="Q373" s="70" t="s">
        <v>3284</v>
      </c>
      <c r="R373" s="70" t="s">
        <v>9953</v>
      </c>
      <c r="S373" s="70" t="s">
        <v>291</v>
      </c>
      <c r="T373" s="70" t="s">
        <v>9841</v>
      </c>
      <c r="U373" s="70" t="s">
        <v>9933</v>
      </c>
      <c r="V373" s="70" t="s">
        <v>9918</v>
      </c>
      <c r="W373" s="70" t="s">
        <v>1126</v>
      </c>
      <c r="X373" s="171">
        <v>38468</v>
      </c>
      <c r="Y373" s="70" t="s">
        <v>1806</v>
      </c>
      <c r="Z373" s="70" t="s">
        <v>1146</v>
      </c>
      <c r="AA373" s="82" t="s">
        <v>2488</v>
      </c>
      <c r="AB373" s="70" t="s">
        <v>1171</v>
      </c>
      <c r="AC373" s="70" t="s">
        <v>10816</v>
      </c>
      <c r="AD373" s="70" t="s">
        <v>3279</v>
      </c>
      <c r="AE373" s="70" t="s">
        <v>9961</v>
      </c>
      <c r="AF373" s="70" t="s">
        <v>9948</v>
      </c>
      <c r="AG373" s="81">
        <v>3</v>
      </c>
      <c r="AH373" s="108" t="s">
        <v>6294</v>
      </c>
    </row>
    <row r="374" spans="1:34" ht="14.4" customHeight="1" x14ac:dyDescent="0.3">
      <c r="A374" s="59" t="str">
        <f t="shared" si="83"/>
        <v>SGD01-FMCG01-SPO-01</v>
      </c>
      <c r="B374" s="70" t="s">
        <v>1170</v>
      </c>
      <c r="C374" s="70" t="s">
        <v>10014</v>
      </c>
      <c r="D374" s="70" t="s">
        <v>2069</v>
      </c>
      <c r="E374" s="70" t="s">
        <v>9829</v>
      </c>
      <c r="F374" s="70" t="s">
        <v>9881</v>
      </c>
      <c r="G374" s="70" t="s">
        <v>7622</v>
      </c>
      <c r="H374" s="70" t="s">
        <v>1808</v>
      </c>
      <c r="I374" s="70" t="s">
        <v>10553</v>
      </c>
      <c r="J374" s="59" t="s">
        <v>6365</v>
      </c>
      <c r="K374" s="121" t="s">
        <v>9837</v>
      </c>
      <c r="L374" s="82" t="str">
        <f t="shared" si="85"/>
        <v>0219011</v>
      </c>
      <c r="M374" s="70" t="s">
        <v>9827</v>
      </c>
      <c r="N374" s="59" t="s">
        <v>2632</v>
      </c>
      <c r="O374" s="59" t="str">
        <f t="shared" ref="O374:O380" si="95">N374</f>
        <v>0219011</v>
      </c>
      <c r="P374" s="59" t="s">
        <v>310</v>
      </c>
      <c r="Q374" s="70" t="s">
        <v>3068</v>
      </c>
      <c r="R374" s="70" t="s">
        <v>10562</v>
      </c>
      <c r="S374" s="70" t="s">
        <v>11044</v>
      </c>
      <c r="T374" s="70" t="s">
        <v>10563</v>
      </c>
      <c r="U374" s="70" t="s">
        <v>9933</v>
      </c>
      <c r="V374" s="70" t="s">
        <v>9921</v>
      </c>
      <c r="W374" s="70" t="s">
        <v>10564</v>
      </c>
      <c r="X374" s="171">
        <v>45598</v>
      </c>
      <c r="Y374" s="70" t="s">
        <v>1171</v>
      </c>
      <c r="Z374" s="70" t="s">
        <v>163</v>
      </c>
      <c r="AA374" s="82" t="s">
        <v>1162</v>
      </c>
      <c r="AB374" s="70" t="s">
        <v>1171</v>
      </c>
      <c r="AC374" s="70" t="s">
        <v>10816</v>
      </c>
      <c r="AD374" s="70" t="s">
        <v>3260</v>
      </c>
      <c r="AE374" s="70" t="s">
        <v>10572</v>
      </c>
      <c r="AF374" s="70" t="s">
        <v>10565</v>
      </c>
      <c r="AG374" s="70">
        <v>1</v>
      </c>
      <c r="AH374" s="108" t="s">
        <v>6293</v>
      </c>
    </row>
    <row r="375" spans="1:34" ht="14.4" customHeight="1" x14ac:dyDescent="0.3">
      <c r="A375" s="59" t="str">
        <f t="shared" si="83"/>
        <v>SGD01-FMCG01-SPO-02</v>
      </c>
      <c r="B375" s="70" t="s">
        <v>1170</v>
      </c>
      <c r="C375" s="70" t="s">
        <v>10014</v>
      </c>
      <c r="D375" s="70" t="s">
        <v>2069</v>
      </c>
      <c r="E375" s="70" t="s">
        <v>9829</v>
      </c>
      <c r="F375" s="70" t="s">
        <v>9881</v>
      </c>
      <c r="G375" s="70" t="s">
        <v>7622</v>
      </c>
      <c r="H375" s="70" t="s">
        <v>1808</v>
      </c>
      <c r="I375" s="70" t="s">
        <v>10553</v>
      </c>
      <c r="J375" s="59" t="s">
        <v>6365</v>
      </c>
      <c r="K375" s="121" t="s">
        <v>9837</v>
      </c>
      <c r="L375" s="82" t="str">
        <f t="shared" si="85"/>
        <v>0219005</v>
      </c>
      <c r="M375" s="70" t="s">
        <v>9827</v>
      </c>
      <c r="N375" s="59" t="s">
        <v>2680</v>
      </c>
      <c r="O375" s="59" t="str">
        <f t="shared" si="95"/>
        <v>0219005</v>
      </c>
      <c r="P375" s="59" t="s">
        <v>314</v>
      </c>
      <c r="Q375" s="70" t="s">
        <v>3069</v>
      </c>
      <c r="R375" s="70" t="s">
        <v>10437</v>
      </c>
      <c r="S375" s="70" t="s">
        <v>11045</v>
      </c>
      <c r="T375" s="70" t="s">
        <v>10565</v>
      </c>
      <c r="U375" s="70" t="s">
        <v>10184</v>
      </c>
      <c r="V375" s="70" t="s">
        <v>9921</v>
      </c>
      <c r="W375" s="70" t="s">
        <v>7731</v>
      </c>
      <c r="X375" s="171">
        <v>45204</v>
      </c>
      <c r="Y375" s="70" t="s">
        <v>1171</v>
      </c>
      <c r="Z375" s="70" t="s">
        <v>163</v>
      </c>
      <c r="AA375" s="82" t="s">
        <v>1162</v>
      </c>
      <c r="AB375" s="70" t="s">
        <v>1171</v>
      </c>
      <c r="AC375" s="70" t="s">
        <v>10816</v>
      </c>
      <c r="AD375" s="70" t="s">
        <v>3260</v>
      </c>
      <c r="AE375" s="70" t="s">
        <v>10572</v>
      </c>
      <c r="AF375" s="70" t="s">
        <v>10565</v>
      </c>
      <c r="AG375" s="70">
        <v>1</v>
      </c>
      <c r="AH375" s="108" t="s">
        <v>6293</v>
      </c>
    </row>
    <row r="376" spans="1:34" ht="14.4" customHeight="1" x14ac:dyDescent="0.3">
      <c r="A376" s="59" t="str">
        <f t="shared" si="83"/>
        <v>SGD01-FMCG02-SPO-01</v>
      </c>
      <c r="B376" s="70" t="s">
        <v>1195</v>
      </c>
      <c r="C376" s="70" t="s">
        <v>10034</v>
      </c>
      <c r="D376" s="70" t="s">
        <v>2069</v>
      </c>
      <c r="E376" s="70" t="s">
        <v>9829</v>
      </c>
      <c r="F376" s="70" t="s">
        <v>9881</v>
      </c>
      <c r="G376" s="70" t="s">
        <v>7622</v>
      </c>
      <c r="H376" s="70" t="s">
        <v>1808</v>
      </c>
      <c r="I376" s="70" t="s">
        <v>10553</v>
      </c>
      <c r="J376" s="59" t="s">
        <v>6365</v>
      </c>
      <c r="K376" s="121" t="s">
        <v>9837</v>
      </c>
      <c r="L376" s="82" t="str">
        <f t="shared" si="85"/>
        <v>0219004</v>
      </c>
      <c r="M376" s="70" t="s">
        <v>9827</v>
      </c>
      <c r="N376" s="59" t="s">
        <v>2679</v>
      </c>
      <c r="O376" s="59" t="str">
        <f t="shared" si="95"/>
        <v>0219004</v>
      </c>
      <c r="P376" s="59" t="s">
        <v>526</v>
      </c>
      <c r="Q376" s="70" t="s">
        <v>3070</v>
      </c>
      <c r="R376" s="70" t="s">
        <v>10566</v>
      </c>
      <c r="S376" s="70" t="s">
        <v>11046</v>
      </c>
      <c r="T376" s="70" t="s">
        <v>10565</v>
      </c>
      <c r="U376" s="70" t="s">
        <v>9933</v>
      </c>
      <c r="V376" s="70" t="s">
        <v>9921</v>
      </c>
      <c r="W376" s="70" t="s">
        <v>6624</v>
      </c>
      <c r="X376" s="171">
        <v>44938</v>
      </c>
      <c r="Y376" s="70" t="s">
        <v>1171</v>
      </c>
      <c r="Z376" s="70" t="s">
        <v>163</v>
      </c>
      <c r="AA376" s="82" t="s">
        <v>1162</v>
      </c>
      <c r="AB376" s="70" t="s">
        <v>1171</v>
      </c>
      <c r="AC376" s="70" t="s">
        <v>10816</v>
      </c>
      <c r="AD376" s="70" t="s">
        <v>3260</v>
      </c>
      <c r="AE376" s="70" t="s">
        <v>10572</v>
      </c>
      <c r="AF376" s="70" t="s">
        <v>10565</v>
      </c>
      <c r="AG376" s="70">
        <v>1</v>
      </c>
      <c r="AH376" s="108" t="s">
        <v>6293</v>
      </c>
    </row>
    <row r="377" spans="1:34" ht="14.4" customHeight="1" x14ac:dyDescent="0.3">
      <c r="A377" s="59" t="str">
        <f t="shared" si="83"/>
        <v>SGD01-FMCG-SPO-01</v>
      </c>
      <c r="B377" s="70" t="s">
        <v>1171</v>
      </c>
      <c r="C377" s="70" t="s">
        <v>10013</v>
      </c>
      <c r="D377" s="70" t="s">
        <v>2069</v>
      </c>
      <c r="E377" s="70" t="s">
        <v>9829</v>
      </c>
      <c r="F377" s="70" t="s">
        <v>9881</v>
      </c>
      <c r="G377" s="70" t="s">
        <v>7622</v>
      </c>
      <c r="H377" s="70" t="s">
        <v>1808</v>
      </c>
      <c r="I377" s="70" t="s">
        <v>10553</v>
      </c>
      <c r="J377" s="59" t="s">
        <v>6365</v>
      </c>
      <c r="K377" s="121" t="s">
        <v>9837</v>
      </c>
      <c r="L377" s="82" t="str">
        <f t="shared" si="85"/>
        <v>0219001</v>
      </c>
      <c r="M377" s="70" t="s">
        <v>9827</v>
      </c>
      <c r="N377" s="59" t="s">
        <v>2633</v>
      </c>
      <c r="O377" s="59" t="str">
        <f t="shared" si="95"/>
        <v>0219001</v>
      </c>
      <c r="P377" s="59" t="s">
        <v>10558</v>
      </c>
      <c r="Q377" s="70" t="s">
        <v>10560</v>
      </c>
      <c r="R377" s="70" t="s">
        <v>10567</v>
      </c>
      <c r="S377" s="70" t="s">
        <v>11047</v>
      </c>
      <c r="T377" s="70" t="s">
        <v>10568</v>
      </c>
      <c r="U377" s="70" t="s">
        <v>10184</v>
      </c>
      <c r="V377" s="70" t="s">
        <v>9921</v>
      </c>
      <c r="W377" s="70" t="s">
        <v>10569</v>
      </c>
      <c r="X377" s="171">
        <v>46037</v>
      </c>
      <c r="Y377" s="70" t="s">
        <v>1171</v>
      </c>
      <c r="Z377" s="70" t="s">
        <v>163</v>
      </c>
      <c r="AA377" s="82" t="s">
        <v>1162</v>
      </c>
      <c r="AB377" s="70" t="s">
        <v>1171</v>
      </c>
      <c r="AC377" s="70" t="s">
        <v>10816</v>
      </c>
      <c r="AD377" s="70" t="s">
        <v>3260</v>
      </c>
      <c r="AE377" s="70" t="s">
        <v>10572</v>
      </c>
      <c r="AF377" s="70" t="s">
        <v>10565</v>
      </c>
      <c r="AG377" s="70">
        <v>1</v>
      </c>
      <c r="AH377" s="108" t="s">
        <v>6293</v>
      </c>
    </row>
    <row r="378" spans="1:34" ht="14.4" customHeight="1" x14ac:dyDescent="0.3">
      <c r="A378" s="59" t="str">
        <f t="shared" si="83"/>
        <v>SGD01-FMCG03-SPO-01</v>
      </c>
      <c r="B378" s="70" t="s">
        <v>2071</v>
      </c>
      <c r="C378" s="70" t="s">
        <v>10012</v>
      </c>
      <c r="D378" s="70" t="s">
        <v>2069</v>
      </c>
      <c r="E378" s="70" t="s">
        <v>9829</v>
      </c>
      <c r="F378" s="70" t="s">
        <v>9881</v>
      </c>
      <c r="G378" s="70" t="s">
        <v>7622</v>
      </c>
      <c r="H378" s="70" t="s">
        <v>1808</v>
      </c>
      <c r="I378" s="70" t="s">
        <v>10553</v>
      </c>
      <c r="J378" s="59" t="s">
        <v>6365</v>
      </c>
      <c r="K378" s="121" t="s">
        <v>9837</v>
      </c>
      <c r="L378" s="82" t="str">
        <f t="shared" si="85"/>
        <v>0219006</v>
      </c>
      <c r="M378" s="70" t="s">
        <v>9827</v>
      </c>
      <c r="N378" s="59" t="s">
        <v>2681</v>
      </c>
      <c r="O378" s="59" t="str">
        <f t="shared" si="95"/>
        <v>0219006</v>
      </c>
      <c r="P378" s="59" t="s">
        <v>10559</v>
      </c>
      <c r="Q378" s="70" t="s">
        <v>10561</v>
      </c>
      <c r="R378" s="70" t="s">
        <v>10570</v>
      </c>
      <c r="S378" s="70" t="s">
        <v>11048</v>
      </c>
      <c r="T378" s="70" t="s">
        <v>10565</v>
      </c>
      <c r="U378" s="70" t="s">
        <v>9933</v>
      </c>
      <c r="V378" s="70" t="s">
        <v>9921</v>
      </c>
      <c r="W378" s="70" t="s">
        <v>10571</v>
      </c>
      <c r="X378" s="171">
        <v>46225</v>
      </c>
      <c r="Y378" s="70" t="s">
        <v>1171</v>
      </c>
      <c r="Z378" s="70" t="s">
        <v>163</v>
      </c>
      <c r="AA378" s="82" t="s">
        <v>1162</v>
      </c>
      <c r="AB378" s="70" t="s">
        <v>1171</v>
      </c>
      <c r="AC378" s="70" t="s">
        <v>10816</v>
      </c>
      <c r="AD378" s="70" t="s">
        <v>3260</v>
      </c>
      <c r="AE378" s="70" t="s">
        <v>10572</v>
      </c>
      <c r="AF378" s="70" t="s">
        <v>10565</v>
      </c>
      <c r="AG378" s="70">
        <v>1</v>
      </c>
      <c r="AH378" s="108" t="s">
        <v>6293</v>
      </c>
    </row>
    <row r="379" spans="1:34" ht="14.4" customHeight="1" x14ac:dyDescent="0.3">
      <c r="A379" s="59" t="str">
        <f t="shared" si="83"/>
        <v>SGD01-FMCG-SPO-00</v>
      </c>
      <c r="B379" s="70" t="s">
        <v>1171</v>
      </c>
      <c r="C379" s="70" t="s">
        <v>10013</v>
      </c>
      <c r="D379" s="70" t="s">
        <v>2069</v>
      </c>
      <c r="E379" s="70" t="s">
        <v>9829</v>
      </c>
      <c r="F379" s="70" t="s">
        <v>9881</v>
      </c>
      <c r="G379" s="70" t="s">
        <v>7622</v>
      </c>
      <c r="H379" s="70" t="s">
        <v>1808</v>
      </c>
      <c r="I379" s="70" t="s">
        <v>10553</v>
      </c>
      <c r="J379" s="59" t="s">
        <v>6365</v>
      </c>
      <c r="K379" s="121" t="s">
        <v>9837</v>
      </c>
      <c r="L379" s="82" t="str">
        <f t="shared" si="85"/>
        <v>0219002</v>
      </c>
      <c r="M379" s="70" t="s">
        <v>9827</v>
      </c>
      <c r="N379" s="59" t="s">
        <v>3432</v>
      </c>
      <c r="O379" s="59" t="str">
        <f t="shared" si="95"/>
        <v>0219002</v>
      </c>
      <c r="P379" s="59" t="s">
        <v>5238</v>
      </c>
      <c r="Q379" s="70" t="s">
        <v>3406</v>
      </c>
      <c r="R379" s="70" t="s">
        <v>9958</v>
      </c>
      <c r="S379" s="70" t="s">
        <v>11049</v>
      </c>
      <c r="T379" s="70" t="s">
        <v>10565</v>
      </c>
      <c r="U379" s="70" t="s">
        <v>9935</v>
      </c>
      <c r="V379" s="70" t="s">
        <v>9935</v>
      </c>
      <c r="W379" s="70" t="s">
        <v>9935</v>
      </c>
      <c r="X379" s="70" t="s">
        <v>9935</v>
      </c>
      <c r="Y379" s="70" t="s">
        <v>1171</v>
      </c>
      <c r="Z379" s="70" t="s">
        <v>163</v>
      </c>
      <c r="AA379" s="82" t="s">
        <v>1162</v>
      </c>
      <c r="AB379" s="70" t="s">
        <v>1171</v>
      </c>
      <c r="AC379" s="70" t="s">
        <v>10816</v>
      </c>
      <c r="AD379" s="70" t="s">
        <v>3260</v>
      </c>
      <c r="AE379" s="70" t="s">
        <v>10572</v>
      </c>
      <c r="AF379" s="70" t="s">
        <v>10565</v>
      </c>
      <c r="AG379" s="70">
        <v>0</v>
      </c>
      <c r="AH379" s="108" t="s">
        <v>5606</v>
      </c>
    </row>
    <row r="380" spans="1:34" ht="14.4" customHeight="1" x14ac:dyDescent="0.3">
      <c r="A380" s="59" t="str">
        <f t="shared" si="83"/>
        <v>SGD01-FMCG01-ASMTE-01</v>
      </c>
      <c r="B380" s="70" t="s">
        <v>1170</v>
      </c>
      <c r="C380" s="70" t="s">
        <v>10014</v>
      </c>
      <c r="D380" s="70" t="s">
        <v>2069</v>
      </c>
      <c r="E380" s="70" t="s">
        <v>9829</v>
      </c>
      <c r="F380" s="70" t="s">
        <v>9881</v>
      </c>
      <c r="G380" s="70" t="s">
        <v>7622</v>
      </c>
      <c r="H380" s="70" t="s">
        <v>1808</v>
      </c>
      <c r="I380" s="70" t="s">
        <v>10553</v>
      </c>
      <c r="J380" s="59" t="s">
        <v>6365</v>
      </c>
      <c r="K380" s="121" t="s">
        <v>9837</v>
      </c>
      <c r="L380" s="82" t="str">
        <f t="shared" si="85"/>
        <v>0112402</v>
      </c>
      <c r="M380" s="70" t="s">
        <v>9827</v>
      </c>
      <c r="N380" s="82" t="s">
        <v>10821</v>
      </c>
      <c r="O380" s="59" t="str">
        <f t="shared" si="95"/>
        <v>0112402</v>
      </c>
      <c r="P380" s="59" t="s">
        <v>10556</v>
      </c>
      <c r="Q380" s="70" t="s">
        <v>10557</v>
      </c>
      <c r="R380" s="70" t="s">
        <v>10572</v>
      </c>
      <c r="S380" s="70" t="s">
        <v>11063</v>
      </c>
      <c r="T380" s="70" t="s">
        <v>10573</v>
      </c>
      <c r="U380" s="70" t="s">
        <v>9933</v>
      </c>
      <c r="V380" s="70" t="s">
        <v>9918</v>
      </c>
      <c r="W380" s="70" t="s">
        <v>5887</v>
      </c>
      <c r="X380" s="171">
        <v>44522</v>
      </c>
      <c r="Y380" s="70" t="s">
        <v>3153</v>
      </c>
      <c r="Z380" s="70" t="s">
        <v>10108</v>
      </c>
      <c r="AA380" s="82" t="s">
        <v>1162</v>
      </c>
      <c r="AB380" s="70" t="s">
        <v>1171</v>
      </c>
      <c r="AC380" s="70" t="s">
        <v>10816</v>
      </c>
      <c r="AD380" s="70" t="s">
        <v>3260</v>
      </c>
      <c r="AE380" s="70" t="s">
        <v>10572</v>
      </c>
      <c r="AF380" s="70" t="s">
        <v>10565</v>
      </c>
      <c r="AG380" s="70">
        <v>2</v>
      </c>
      <c r="AH380" s="108" t="s">
        <v>6294</v>
      </c>
    </row>
    <row r="381" spans="1:34" ht="14.4" customHeight="1" x14ac:dyDescent="0.3">
      <c r="A381" s="59" t="str">
        <f t="shared" si="83"/>
        <v>SGD01-FMCG-ASM-01</v>
      </c>
      <c r="B381" s="70" t="s">
        <v>1171</v>
      </c>
      <c r="C381" s="70" t="s">
        <v>10013</v>
      </c>
      <c r="D381" s="70" t="s">
        <v>2069</v>
      </c>
      <c r="E381" s="70" t="s">
        <v>9829</v>
      </c>
      <c r="F381" s="70" t="s">
        <v>9881</v>
      </c>
      <c r="G381" s="70" t="s">
        <v>7622</v>
      </c>
      <c r="H381" s="70" t="s">
        <v>1808</v>
      </c>
      <c r="I381" s="70" t="s">
        <v>10553</v>
      </c>
      <c r="J381" s="59" t="s">
        <v>6365</v>
      </c>
      <c r="K381" s="121" t="s">
        <v>9837</v>
      </c>
      <c r="L381" s="82" t="str">
        <f t="shared" si="85"/>
        <v>02190</v>
      </c>
      <c r="M381" s="70" t="s">
        <v>9827</v>
      </c>
      <c r="N381" s="59" t="s">
        <v>2773</v>
      </c>
      <c r="O381" s="59" t="str">
        <f>N379</f>
        <v>0219002</v>
      </c>
      <c r="P381" s="59" t="s">
        <v>7825</v>
      </c>
      <c r="Q381" s="70" t="s">
        <v>3260</v>
      </c>
      <c r="R381" s="70" t="s">
        <v>10572</v>
      </c>
      <c r="S381" s="70" t="s">
        <v>10572</v>
      </c>
      <c r="T381" s="70" t="s">
        <v>10565</v>
      </c>
      <c r="U381" s="70" t="s">
        <v>9933</v>
      </c>
      <c r="V381" s="70" t="s">
        <v>9918</v>
      </c>
      <c r="W381" s="70" t="s">
        <v>5887</v>
      </c>
      <c r="X381" s="171">
        <v>44522</v>
      </c>
      <c r="Y381" s="70" t="s">
        <v>1219</v>
      </c>
      <c r="Z381" s="70" t="s">
        <v>1028</v>
      </c>
      <c r="AA381" s="82" t="s">
        <v>3414</v>
      </c>
      <c r="AB381" s="70" t="s">
        <v>1171</v>
      </c>
      <c r="AC381" s="70" t="s">
        <v>10816</v>
      </c>
      <c r="AD381" s="70" t="s">
        <v>7619</v>
      </c>
      <c r="AE381" s="70" t="s">
        <v>9954</v>
      </c>
      <c r="AF381" s="70" t="s">
        <v>9955</v>
      </c>
      <c r="AG381" s="70">
        <v>2</v>
      </c>
      <c r="AH381" s="108" t="s">
        <v>6294</v>
      </c>
    </row>
    <row r="382" spans="1:34" ht="14.4" customHeight="1" x14ac:dyDescent="0.3">
      <c r="A382" s="59" t="str">
        <f t="shared" si="83"/>
        <v>DIK01-FMCG01-SPO-01</v>
      </c>
      <c r="B382" s="70" t="s">
        <v>1170</v>
      </c>
      <c r="C382" s="70" t="s">
        <v>10014</v>
      </c>
      <c r="D382" s="70" t="s">
        <v>2069</v>
      </c>
      <c r="E382" s="70" t="s">
        <v>9829</v>
      </c>
      <c r="F382" s="70" t="s">
        <v>9881</v>
      </c>
      <c r="G382" s="70" t="s">
        <v>7622</v>
      </c>
      <c r="H382" s="70" t="s">
        <v>3085</v>
      </c>
      <c r="I382" s="70" t="s">
        <v>10554</v>
      </c>
      <c r="J382" s="59" t="s">
        <v>6375</v>
      </c>
      <c r="K382" s="70" t="s">
        <v>4899</v>
      </c>
      <c r="L382" s="82" t="str">
        <f t="shared" si="85"/>
        <v>0210001</v>
      </c>
      <c r="M382" s="70" t="s">
        <v>9827</v>
      </c>
      <c r="N382" s="59" t="s">
        <v>2583</v>
      </c>
      <c r="O382" s="59" t="str">
        <f>N382</f>
        <v>0210001</v>
      </c>
      <c r="P382" s="59" t="s">
        <v>316</v>
      </c>
      <c r="Q382" s="70" t="s">
        <v>3055</v>
      </c>
      <c r="R382" s="70" t="s">
        <v>10142</v>
      </c>
      <c r="S382" s="70" t="s">
        <v>11059</v>
      </c>
      <c r="T382" s="70" t="s">
        <v>10578</v>
      </c>
      <c r="U382" s="70" t="s">
        <v>9933</v>
      </c>
      <c r="V382" s="70" t="s">
        <v>9921</v>
      </c>
      <c r="W382" s="70" t="s">
        <v>680</v>
      </c>
      <c r="X382" s="171">
        <v>44205</v>
      </c>
      <c r="Y382" s="70" t="s">
        <v>1171</v>
      </c>
      <c r="Z382" s="70" t="s">
        <v>163</v>
      </c>
      <c r="AA382" s="82" t="s">
        <v>1162</v>
      </c>
      <c r="AB382" s="70" t="s">
        <v>1171</v>
      </c>
      <c r="AC382" s="70" t="s">
        <v>10816</v>
      </c>
      <c r="AD382" s="70" t="s">
        <v>3089</v>
      </c>
      <c r="AE382" s="70" t="s">
        <v>10585</v>
      </c>
      <c r="AF382" s="70" t="s">
        <v>10578</v>
      </c>
      <c r="AG382" s="70">
        <v>1</v>
      </c>
      <c r="AH382" s="108" t="s">
        <v>6293</v>
      </c>
    </row>
    <row r="383" spans="1:34" ht="14.4" customHeight="1" x14ac:dyDescent="0.3">
      <c r="A383" s="59" t="str">
        <f t="shared" si="83"/>
        <v>DIK01-FMCG02-SPO-01</v>
      </c>
      <c r="B383" s="70" t="s">
        <v>1195</v>
      </c>
      <c r="C383" s="70" t="s">
        <v>10034</v>
      </c>
      <c r="D383" s="70" t="s">
        <v>2069</v>
      </c>
      <c r="E383" s="70" t="s">
        <v>9829</v>
      </c>
      <c r="F383" s="70" t="s">
        <v>9881</v>
      </c>
      <c r="G383" s="70" t="s">
        <v>7622</v>
      </c>
      <c r="H383" s="70" t="s">
        <v>3085</v>
      </c>
      <c r="I383" s="70" t="s">
        <v>10554</v>
      </c>
      <c r="J383" s="59" t="s">
        <v>6375</v>
      </c>
      <c r="K383" s="70" t="s">
        <v>4899</v>
      </c>
      <c r="L383" s="82" t="str">
        <f t="shared" si="85"/>
        <v>0210006</v>
      </c>
      <c r="M383" s="70" t="s">
        <v>9827</v>
      </c>
      <c r="N383" s="59" t="s">
        <v>2637</v>
      </c>
      <c r="O383" s="59" t="str">
        <f>N383</f>
        <v>0210006</v>
      </c>
      <c r="P383" s="59" t="s">
        <v>533</v>
      </c>
      <c r="Q383" s="70" t="s">
        <v>3057</v>
      </c>
      <c r="R383" s="70" t="s">
        <v>10579</v>
      </c>
      <c r="S383" s="70" t="s">
        <v>11061</v>
      </c>
      <c r="T383" s="70" t="s">
        <v>10578</v>
      </c>
      <c r="U383" s="70" t="s">
        <v>9933</v>
      </c>
      <c r="V383" s="70" t="s">
        <v>9921</v>
      </c>
      <c r="W383" s="70" t="s">
        <v>10580</v>
      </c>
      <c r="X383" s="171">
        <v>45933</v>
      </c>
      <c r="Y383" s="70" t="s">
        <v>1171</v>
      </c>
      <c r="Z383" s="70" t="s">
        <v>163</v>
      </c>
      <c r="AA383" s="82" t="s">
        <v>1162</v>
      </c>
      <c r="AB383" s="70" t="s">
        <v>1171</v>
      </c>
      <c r="AC383" s="70" t="s">
        <v>10816</v>
      </c>
      <c r="AD383" s="70" t="s">
        <v>3089</v>
      </c>
      <c r="AE383" s="70" t="s">
        <v>10585</v>
      </c>
      <c r="AF383" s="70" t="s">
        <v>10578</v>
      </c>
      <c r="AG383" s="70">
        <v>1</v>
      </c>
      <c r="AH383" s="108" t="s">
        <v>6293</v>
      </c>
    </row>
    <row r="384" spans="1:34" ht="14.4" customHeight="1" x14ac:dyDescent="0.3">
      <c r="A384" s="59" t="str">
        <f t="shared" si="83"/>
        <v>DIK01-FMCG-SPO-01</v>
      </c>
      <c r="B384" s="70" t="s">
        <v>1171</v>
      </c>
      <c r="C384" s="70" t="s">
        <v>10013</v>
      </c>
      <c r="D384" s="70" t="s">
        <v>2069</v>
      </c>
      <c r="E384" s="70" t="s">
        <v>9829</v>
      </c>
      <c r="F384" s="70" t="s">
        <v>9881</v>
      </c>
      <c r="G384" s="70" t="s">
        <v>7622</v>
      </c>
      <c r="H384" s="70" t="s">
        <v>3085</v>
      </c>
      <c r="I384" s="70" t="s">
        <v>10554</v>
      </c>
      <c r="J384" s="59" t="s">
        <v>6375</v>
      </c>
      <c r="K384" s="70" t="s">
        <v>4899</v>
      </c>
      <c r="L384" s="82" t="str">
        <f t="shared" si="85"/>
        <v>0210002</v>
      </c>
      <c r="M384" s="70" t="s">
        <v>9827</v>
      </c>
      <c r="N384" s="59" t="s">
        <v>2584</v>
      </c>
      <c r="O384" s="59" t="str">
        <f>N384</f>
        <v>0210002</v>
      </c>
      <c r="P384" s="59" t="s">
        <v>10574</v>
      </c>
      <c r="Q384" s="70" t="s">
        <v>10576</v>
      </c>
      <c r="R384" s="70" t="s">
        <v>10581</v>
      </c>
      <c r="S384" s="70" t="s">
        <v>11060</v>
      </c>
      <c r="T384" s="70" t="s">
        <v>321</v>
      </c>
      <c r="U384" s="70" t="s">
        <v>10184</v>
      </c>
      <c r="V384" s="70" t="s">
        <v>9921</v>
      </c>
      <c r="W384" s="70" t="s">
        <v>10582</v>
      </c>
      <c r="X384" s="171">
        <v>45540</v>
      </c>
      <c r="Y384" s="70" t="s">
        <v>1171</v>
      </c>
      <c r="Z384" s="70" t="s">
        <v>163</v>
      </c>
      <c r="AA384" s="82" t="s">
        <v>1162</v>
      </c>
      <c r="AB384" s="70" t="s">
        <v>1171</v>
      </c>
      <c r="AC384" s="70" t="s">
        <v>10816</v>
      </c>
      <c r="AD384" s="70" t="s">
        <v>3089</v>
      </c>
      <c r="AE384" s="70" t="s">
        <v>10585</v>
      </c>
      <c r="AF384" s="70" t="s">
        <v>10578</v>
      </c>
      <c r="AG384" s="70">
        <v>1</v>
      </c>
      <c r="AH384" s="108" t="s">
        <v>6293</v>
      </c>
    </row>
    <row r="385" spans="1:34" ht="14.4" customHeight="1" x14ac:dyDescent="0.3">
      <c r="A385" s="59" t="str">
        <f t="shared" si="83"/>
        <v>DIK01-FMCG03-SPO-01</v>
      </c>
      <c r="B385" s="70" t="s">
        <v>2071</v>
      </c>
      <c r="C385" s="70" t="s">
        <v>10012</v>
      </c>
      <c r="D385" s="70" t="s">
        <v>2069</v>
      </c>
      <c r="E385" s="70" t="s">
        <v>9829</v>
      </c>
      <c r="F385" s="70" t="s">
        <v>9881</v>
      </c>
      <c r="G385" s="70" t="s">
        <v>7622</v>
      </c>
      <c r="H385" s="70" t="s">
        <v>3085</v>
      </c>
      <c r="I385" s="70" t="s">
        <v>10554</v>
      </c>
      <c r="J385" s="59" t="s">
        <v>6375</v>
      </c>
      <c r="K385" s="70" t="s">
        <v>4899</v>
      </c>
      <c r="L385" s="82" t="str">
        <f t="shared" si="85"/>
        <v>0210007</v>
      </c>
      <c r="M385" s="70" t="s">
        <v>9827</v>
      </c>
      <c r="N385" s="59" t="s">
        <v>2638</v>
      </c>
      <c r="O385" s="59" t="str">
        <f>N385</f>
        <v>0210007</v>
      </c>
      <c r="P385" s="59" t="s">
        <v>10575</v>
      </c>
      <c r="Q385" s="70" t="s">
        <v>10577</v>
      </c>
      <c r="R385" s="70" t="s">
        <v>10583</v>
      </c>
      <c r="S385" s="70" t="s">
        <v>11062</v>
      </c>
      <c r="T385" s="70" t="s">
        <v>321</v>
      </c>
      <c r="U385" s="70" t="s">
        <v>10184</v>
      </c>
      <c r="V385" s="70" t="s">
        <v>9921</v>
      </c>
      <c r="W385" s="70" t="s">
        <v>10584</v>
      </c>
      <c r="X385" s="171">
        <v>45919</v>
      </c>
      <c r="Y385" s="70" t="s">
        <v>1171</v>
      </c>
      <c r="Z385" s="70" t="s">
        <v>163</v>
      </c>
      <c r="AA385" s="82" t="s">
        <v>1162</v>
      </c>
      <c r="AB385" s="70" t="s">
        <v>1171</v>
      </c>
      <c r="AC385" s="70" t="s">
        <v>10816</v>
      </c>
      <c r="AD385" s="70" t="s">
        <v>3089</v>
      </c>
      <c r="AE385" s="70" t="s">
        <v>10585</v>
      </c>
      <c r="AF385" s="70" t="s">
        <v>10578</v>
      </c>
      <c r="AG385" s="70">
        <v>1</v>
      </c>
      <c r="AH385" s="108" t="s">
        <v>6293</v>
      </c>
    </row>
    <row r="386" spans="1:34" ht="14.4" customHeight="1" x14ac:dyDescent="0.3">
      <c r="A386" s="59" t="str">
        <f t="shared" si="83"/>
        <v>DIK01-FMCG-SPO-00</v>
      </c>
      <c r="B386" s="70" t="s">
        <v>1171</v>
      </c>
      <c r="C386" s="70" t="s">
        <v>10013</v>
      </c>
      <c r="D386" s="70" t="s">
        <v>2069</v>
      </c>
      <c r="E386" s="70" t="s">
        <v>9829</v>
      </c>
      <c r="F386" s="70" t="s">
        <v>9881</v>
      </c>
      <c r="G386" s="70" t="s">
        <v>7622</v>
      </c>
      <c r="H386" s="70" t="s">
        <v>3085</v>
      </c>
      <c r="I386" s="70" t="s">
        <v>10554</v>
      </c>
      <c r="J386" s="59" t="s">
        <v>6375</v>
      </c>
      <c r="K386" s="70" t="s">
        <v>4899</v>
      </c>
      <c r="L386" s="82" t="str">
        <f t="shared" si="85"/>
        <v>0210004</v>
      </c>
      <c r="M386" s="70" t="s">
        <v>9827</v>
      </c>
      <c r="N386" s="59" t="s">
        <v>2586</v>
      </c>
      <c r="O386" s="59" t="str">
        <f>N386</f>
        <v>0210004</v>
      </c>
      <c r="P386" s="59" t="s">
        <v>5238</v>
      </c>
      <c r="Q386" s="70" t="s">
        <v>3385</v>
      </c>
      <c r="R386" s="70" t="s">
        <v>9958</v>
      </c>
      <c r="S386" s="70" t="e">
        <v>#N/A</v>
      </c>
      <c r="T386" s="70" t="s">
        <v>10578</v>
      </c>
      <c r="U386" s="70" t="s">
        <v>9935</v>
      </c>
      <c r="V386" s="70" t="s">
        <v>9935</v>
      </c>
      <c r="W386" s="70" t="s">
        <v>9935</v>
      </c>
      <c r="X386" s="70" t="s">
        <v>9935</v>
      </c>
      <c r="Y386" s="70" t="s">
        <v>1171</v>
      </c>
      <c r="Z386" s="70" t="s">
        <v>163</v>
      </c>
      <c r="AA386" s="82" t="s">
        <v>1162</v>
      </c>
      <c r="AB386" s="70" t="s">
        <v>1171</v>
      </c>
      <c r="AC386" s="70" t="s">
        <v>10816</v>
      </c>
      <c r="AD386" s="70" t="s">
        <v>3089</v>
      </c>
      <c r="AE386" s="70" t="s">
        <v>10585</v>
      </c>
      <c r="AF386" s="70" t="s">
        <v>10578</v>
      </c>
      <c r="AG386" s="70">
        <v>0</v>
      </c>
      <c r="AH386" s="108" t="s">
        <v>5606</v>
      </c>
    </row>
    <row r="387" spans="1:34" ht="14.4" customHeight="1" x14ac:dyDescent="0.3">
      <c r="A387" s="59" t="str">
        <f t="shared" si="83"/>
        <v>DIK01-FMCG-ASM-01</v>
      </c>
      <c r="B387" s="70" t="s">
        <v>1171</v>
      </c>
      <c r="C387" s="70" t="s">
        <v>10013</v>
      </c>
      <c r="D387" s="70" t="s">
        <v>2069</v>
      </c>
      <c r="E387" s="70" t="s">
        <v>9829</v>
      </c>
      <c r="F387" s="70" t="s">
        <v>9881</v>
      </c>
      <c r="G387" s="70" t="s">
        <v>7622</v>
      </c>
      <c r="H387" s="70" t="s">
        <v>3085</v>
      </c>
      <c r="I387" s="70" t="s">
        <v>10554</v>
      </c>
      <c r="J387" s="59" t="s">
        <v>6375</v>
      </c>
      <c r="K387" s="59" t="s">
        <v>4899</v>
      </c>
      <c r="L387" s="82" t="str">
        <f t="shared" ref="L387:L450" si="96">N387</f>
        <v>02100</v>
      </c>
      <c r="M387" s="70" t="s">
        <v>9827</v>
      </c>
      <c r="N387" s="59" t="s">
        <v>2761</v>
      </c>
      <c r="O387" s="59" t="str">
        <f>N386</f>
        <v>0210004</v>
      </c>
      <c r="P387" s="59" t="s">
        <v>7831</v>
      </c>
      <c r="Q387" s="70" t="s">
        <v>3089</v>
      </c>
      <c r="R387" s="70" t="s">
        <v>10585</v>
      </c>
      <c r="S387" s="70" t="s">
        <v>10585</v>
      </c>
      <c r="T387" s="70" t="s">
        <v>10578</v>
      </c>
      <c r="U387" s="70" t="s">
        <v>9933</v>
      </c>
      <c r="V387" s="70" t="s">
        <v>9921</v>
      </c>
      <c r="W387" s="70" t="s">
        <v>7760</v>
      </c>
      <c r="X387" s="171">
        <v>45436</v>
      </c>
      <c r="Y387" s="70" t="s">
        <v>1219</v>
      </c>
      <c r="Z387" s="70" t="s">
        <v>1028</v>
      </c>
      <c r="AA387" s="82" t="s">
        <v>3414</v>
      </c>
      <c r="AB387" s="70" t="s">
        <v>1171</v>
      </c>
      <c r="AC387" s="70" t="s">
        <v>10816</v>
      </c>
      <c r="AD387" s="70" t="s">
        <v>7619</v>
      </c>
      <c r="AE387" s="70" t="s">
        <v>9954</v>
      </c>
      <c r="AF387" s="70" t="s">
        <v>9955</v>
      </c>
      <c r="AG387" s="70">
        <v>2</v>
      </c>
      <c r="AH387" s="108" t="s">
        <v>6294</v>
      </c>
    </row>
    <row r="388" spans="1:34" ht="14.4" customHeight="1" x14ac:dyDescent="0.3">
      <c r="A388" s="59" t="str">
        <f t="shared" si="83"/>
        <v>PSH01-FMCG01-SPO-01</v>
      </c>
      <c r="B388" s="70" t="s">
        <v>1170</v>
      </c>
      <c r="C388" s="70" t="s">
        <v>10014</v>
      </c>
      <c r="D388" s="70" t="s">
        <v>2069</v>
      </c>
      <c r="E388" s="70" t="s">
        <v>9829</v>
      </c>
      <c r="F388" s="70" t="s">
        <v>9881</v>
      </c>
      <c r="G388" s="70" t="s">
        <v>7622</v>
      </c>
      <c r="H388" s="70" t="s">
        <v>2866</v>
      </c>
      <c r="I388" s="70" t="s">
        <v>10555</v>
      </c>
      <c r="J388" s="59" t="s">
        <v>6363</v>
      </c>
      <c r="K388" s="59" t="s">
        <v>4899</v>
      </c>
      <c r="L388" s="82" t="str">
        <f t="shared" si="96"/>
        <v>0216002</v>
      </c>
      <c r="M388" s="70" t="s">
        <v>9827</v>
      </c>
      <c r="N388" s="59" t="s">
        <v>2619</v>
      </c>
      <c r="O388" s="59" t="str">
        <f t="shared" ref="O388:O393" si="97">N388</f>
        <v>0216002</v>
      </c>
      <c r="P388" s="59" t="s">
        <v>3367</v>
      </c>
      <c r="Q388" s="70" t="s">
        <v>3059</v>
      </c>
      <c r="R388" s="70" t="s">
        <v>10588</v>
      </c>
      <c r="S388" s="70" t="s">
        <v>11050</v>
      </c>
      <c r="T388" s="70" t="s">
        <v>9955</v>
      </c>
      <c r="U388" s="70" t="s">
        <v>9933</v>
      </c>
      <c r="V388" s="70" t="s">
        <v>9921</v>
      </c>
      <c r="W388" s="70" t="s">
        <v>10589</v>
      </c>
      <c r="X388" s="171">
        <v>45569</v>
      </c>
      <c r="Y388" s="70" t="s">
        <v>1171</v>
      </c>
      <c r="Z388" s="70" t="s">
        <v>163</v>
      </c>
      <c r="AA388" s="82" t="s">
        <v>1162</v>
      </c>
      <c r="AB388" s="70" t="s">
        <v>1171</v>
      </c>
      <c r="AC388" s="70" t="s">
        <v>10816</v>
      </c>
      <c r="AD388" s="70" t="s">
        <v>3234</v>
      </c>
      <c r="AE388" s="70" t="s">
        <v>10599</v>
      </c>
      <c r="AF388" s="70" t="s">
        <v>9955</v>
      </c>
      <c r="AG388" s="70">
        <v>1</v>
      </c>
      <c r="AH388" s="108" t="s">
        <v>6293</v>
      </c>
    </row>
    <row r="389" spans="1:34" ht="14.4" customHeight="1" x14ac:dyDescent="0.3">
      <c r="A389" s="59" t="str">
        <f t="shared" ref="A389:A417" si="98">Q389</f>
        <v>PSH01-FMCG01-SPO-02</v>
      </c>
      <c r="B389" s="70" t="s">
        <v>1170</v>
      </c>
      <c r="C389" s="70" t="s">
        <v>10014</v>
      </c>
      <c r="D389" s="70" t="s">
        <v>2069</v>
      </c>
      <c r="E389" s="70" t="s">
        <v>9829</v>
      </c>
      <c r="F389" s="70" t="s">
        <v>9881</v>
      </c>
      <c r="G389" s="70" t="s">
        <v>7622</v>
      </c>
      <c r="H389" s="70" t="s">
        <v>2866</v>
      </c>
      <c r="I389" s="70" t="s">
        <v>10555</v>
      </c>
      <c r="J389" s="59" t="s">
        <v>6363</v>
      </c>
      <c r="K389" s="59" t="s">
        <v>4899</v>
      </c>
      <c r="L389" s="82" t="str">
        <f t="shared" si="96"/>
        <v>0224002</v>
      </c>
      <c r="M389" s="70" t="s">
        <v>9827</v>
      </c>
      <c r="N389" s="59" t="s">
        <v>2666</v>
      </c>
      <c r="O389" s="59" t="str">
        <f t="shared" si="97"/>
        <v>0224002</v>
      </c>
      <c r="P389" s="59" t="s">
        <v>397</v>
      </c>
      <c r="Q389" s="70" t="s">
        <v>3060</v>
      </c>
      <c r="R389" s="70" t="s">
        <v>10590</v>
      </c>
      <c r="S389" s="70" t="s">
        <v>11051</v>
      </c>
      <c r="T389" s="70" t="s">
        <v>10591</v>
      </c>
      <c r="U389" s="70" t="s">
        <v>9933</v>
      </c>
      <c r="V389" s="70" t="s">
        <v>9921</v>
      </c>
      <c r="W389" s="70" t="s">
        <v>10592</v>
      </c>
      <c r="X389" s="171">
        <v>46210</v>
      </c>
      <c r="Y389" s="70" t="s">
        <v>1171</v>
      </c>
      <c r="Z389" s="70" t="s">
        <v>163</v>
      </c>
      <c r="AA389" s="82" t="s">
        <v>1162</v>
      </c>
      <c r="AB389" s="70" t="s">
        <v>1171</v>
      </c>
      <c r="AC389" s="70" t="s">
        <v>10816</v>
      </c>
      <c r="AD389" s="70" t="s">
        <v>3234</v>
      </c>
      <c r="AE389" s="70" t="s">
        <v>10599</v>
      </c>
      <c r="AF389" s="70" t="s">
        <v>9955</v>
      </c>
      <c r="AG389" s="70">
        <v>1</v>
      </c>
      <c r="AH389" s="108" t="s">
        <v>6293</v>
      </c>
    </row>
    <row r="390" spans="1:34" ht="14.4" customHeight="1" x14ac:dyDescent="0.3">
      <c r="A390" s="59" t="str">
        <f t="shared" si="98"/>
        <v>PSH01-FMCG02-SPO-01</v>
      </c>
      <c r="B390" s="70" t="s">
        <v>1195</v>
      </c>
      <c r="C390" s="70" t="s">
        <v>10034</v>
      </c>
      <c r="D390" s="70" t="s">
        <v>2069</v>
      </c>
      <c r="E390" s="70" t="s">
        <v>9829</v>
      </c>
      <c r="F390" s="70" t="s">
        <v>9881</v>
      </c>
      <c r="G390" s="70" t="s">
        <v>7622</v>
      </c>
      <c r="H390" s="70" t="s">
        <v>2866</v>
      </c>
      <c r="I390" s="70" t="s">
        <v>10555</v>
      </c>
      <c r="J390" s="59" t="s">
        <v>6363</v>
      </c>
      <c r="K390" s="59" t="s">
        <v>4899</v>
      </c>
      <c r="L390" s="82" t="str">
        <f t="shared" si="96"/>
        <v>0224001</v>
      </c>
      <c r="M390" s="70" t="s">
        <v>9827</v>
      </c>
      <c r="N390" s="59" t="s">
        <v>2665</v>
      </c>
      <c r="O390" s="59" t="str">
        <f t="shared" si="97"/>
        <v>0224001</v>
      </c>
      <c r="P390" s="59" t="s">
        <v>582</v>
      </c>
      <c r="Q390" s="70" t="s">
        <v>3062</v>
      </c>
      <c r="R390" s="70" t="s">
        <v>10593</v>
      </c>
      <c r="S390" s="70" t="s">
        <v>11052</v>
      </c>
      <c r="T390" s="70" t="s">
        <v>9955</v>
      </c>
      <c r="U390" s="70" t="s">
        <v>9933</v>
      </c>
      <c r="V390" s="70" t="s">
        <v>9921</v>
      </c>
      <c r="W390" s="70" t="s">
        <v>10594</v>
      </c>
      <c r="X390" s="171">
        <v>45931</v>
      </c>
      <c r="Y390" s="70" t="s">
        <v>1171</v>
      </c>
      <c r="Z390" s="70" t="s">
        <v>163</v>
      </c>
      <c r="AA390" s="82" t="s">
        <v>1162</v>
      </c>
      <c r="AB390" s="70" t="s">
        <v>1171</v>
      </c>
      <c r="AC390" s="70" t="s">
        <v>10816</v>
      </c>
      <c r="AD390" s="70" t="s">
        <v>3234</v>
      </c>
      <c r="AE390" s="70" t="s">
        <v>10599</v>
      </c>
      <c r="AF390" s="70" t="s">
        <v>9955</v>
      </c>
      <c r="AG390" s="70">
        <v>1</v>
      </c>
      <c r="AH390" s="108" t="s">
        <v>6293</v>
      </c>
    </row>
    <row r="391" spans="1:34" ht="14.4" customHeight="1" x14ac:dyDescent="0.3">
      <c r="A391" s="59" t="str">
        <f t="shared" si="98"/>
        <v>PSH01-FMCG02-SPO-02</v>
      </c>
      <c r="B391" s="70" t="s">
        <v>1195</v>
      </c>
      <c r="C391" s="70" t="s">
        <v>10034</v>
      </c>
      <c r="D391" s="70" t="s">
        <v>2069</v>
      </c>
      <c r="E391" s="70" t="s">
        <v>9829</v>
      </c>
      <c r="F391" s="70" t="s">
        <v>9881</v>
      </c>
      <c r="G391" s="70" t="s">
        <v>7622</v>
      </c>
      <c r="H391" s="70" t="s">
        <v>2866</v>
      </c>
      <c r="I391" s="70" t="s">
        <v>10555</v>
      </c>
      <c r="J391" s="59" t="s">
        <v>6363</v>
      </c>
      <c r="K391" s="59" t="s">
        <v>4899</v>
      </c>
      <c r="L391" s="82" t="str">
        <f t="shared" si="96"/>
        <v>0224003</v>
      </c>
      <c r="M391" s="70" t="s">
        <v>9827</v>
      </c>
      <c r="N391" s="59" t="s">
        <v>2667</v>
      </c>
      <c r="O391" s="59" t="str">
        <f t="shared" si="97"/>
        <v>0224003</v>
      </c>
      <c r="P391" s="59" t="s">
        <v>584</v>
      </c>
      <c r="Q391" s="70" t="s">
        <v>3063</v>
      </c>
      <c r="R391" s="70" t="s">
        <v>10595</v>
      </c>
      <c r="S391" s="70" t="s">
        <v>11053</v>
      </c>
      <c r="T391" s="70" t="s">
        <v>9955</v>
      </c>
      <c r="U391" s="70" t="s">
        <v>9933</v>
      </c>
      <c r="V391" s="70" t="s">
        <v>9921</v>
      </c>
      <c r="W391" s="70" t="s">
        <v>10596</v>
      </c>
      <c r="X391" s="171">
        <v>46216</v>
      </c>
      <c r="Y391" s="70" t="s">
        <v>1171</v>
      </c>
      <c r="Z391" s="70" t="s">
        <v>163</v>
      </c>
      <c r="AA391" s="82" t="s">
        <v>1162</v>
      </c>
      <c r="AB391" s="70" t="s">
        <v>1171</v>
      </c>
      <c r="AC391" s="70" t="s">
        <v>10816</v>
      </c>
      <c r="AD391" s="70" t="s">
        <v>3234</v>
      </c>
      <c r="AE391" s="70" t="s">
        <v>10599</v>
      </c>
      <c r="AF391" s="70" t="s">
        <v>9955</v>
      </c>
      <c r="AG391" s="70">
        <v>1</v>
      </c>
      <c r="AH391" s="108" t="s">
        <v>6293</v>
      </c>
    </row>
    <row r="392" spans="1:34" ht="14.4" customHeight="1" x14ac:dyDescent="0.3">
      <c r="A392" s="59" t="str">
        <f t="shared" si="98"/>
        <v>PSH01-FMCG03-SPO-01</v>
      </c>
      <c r="B392" s="70" t="s">
        <v>2071</v>
      </c>
      <c r="C392" s="70" t="s">
        <v>10012</v>
      </c>
      <c r="D392" s="70" t="s">
        <v>2069</v>
      </c>
      <c r="E392" s="70" t="s">
        <v>9829</v>
      </c>
      <c r="F392" s="70" t="s">
        <v>9881</v>
      </c>
      <c r="G392" s="70" t="s">
        <v>7622</v>
      </c>
      <c r="H392" s="70" t="s">
        <v>2866</v>
      </c>
      <c r="I392" s="70" t="s">
        <v>10555</v>
      </c>
      <c r="J392" s="59" t="s">
        <v>6363</v>
      </c>
      <c r="K392" s="59" t="s">
        <v>4899</v>
      </c>
      <c r="L392" s="82" t="str">
        <f t="shared" si="96"/>
        <v>0216003</v>
      </c>
      <c r="M392" s="70" t="s">
        <v>9827</v>
      </c>
      <c r="N392" s="59" t="s">
        <v>2617</v>
      </c>
      <c r="O392" s="59" t="str">
        <f t="shared" si="97"/>
        <v>0216003</v>
      </c>
      <c r="P392" s="59" t="s">
        <v>10586</v>
      </c>
      <c r="Q392" s="70" t="s">
        <v>10587</v>
      </c>
      <c r="R392" s="70" t="s">
        <v>10597</v>
      </c>
      <c r="S392" s="70" t="s">
        <v>11054</v>
      </c>
      <c r="T392" s="70" t="s">
        <v>9955</v>
      </c>
      <c r="U392" s="70" t="s">
        <v>9933</v>
      </c>
      <c r="V392" s="70" t="s">
        <v>9921</v>
      </c>
      <c r="W392" s="70" t="s">
        <v>10598</v>
      </c>
      <c r="X392" s="171">
        <v>46210</v>
      </c>
      <c r="Y392" s="70" t="s">
        <v>1171</v>
      </c>
      <c r="Z392" s="70" t="s">
        <v>163</v>
      </c>
      <c r="AA392" s="82" t="s">
        <v>1162</v>
      </c>
      <c r="AB392" s="70" t="s">
        <v>1171</v>
      </c>
      <c r="AC392" s="70" t="s">
        <v>10816</v>
      </c>
      <c r="AD392" s="70" t="s">
        <v>3234</v>
      </c>
      <c r="AE392" s="70" t="s">
        <v>10599</v>
      </c>
      <c r="AF392" s="70" t="s">
        <v>9955</v>
      </c>
      <c r="AG392" s="70">
        <v>1</v>
      </c>
      <c r="AH392" s="108" t="s">
        <v>6293</v>
      </c>
    </row>
    <row r="393" spans="1:34" ht="14.4" customHeight="1" x14ac:dyDescent="0.3">
      <c r="A393" s="59" t="str">
        <f t="shared" si="98"/>
        <v>PSH01-FMCG-SPO-00</v>
      </c>
      <c r="B393" s="70" t="s">
        <v>1171</v>
      </c>
      <c r="C393" s="70" t="s">
        <v>10013</v>
      </c>
      <c r="D393" s="70" t="s">
        <v>2069</v>
      </c>
      <c r="E393" s="70" t="s">
        <v>9829</v>
      </c>
      <c r="F393" s="70" t="s">
        <v>9881</v>
      </c>
      <c r="G393" s="70" t="s">
        <v>7622</v>
      </c>
      <c r="H393" s="70" t="s">
        <v>2866</v>
      </c>
      <c r="I393" s="70" t="s">
        <v>10555</v>
      </c>
      <c r="J393" s="59" t="s">
        <v>6363</v>
      </c>
      <c r="K393" s="59" t="s">
        <v>4899</v>
      </c>
      <c r="L393" s="82" t="str">
        <f t="shared" si="96"/>
        <v>0224004</v>
      </c>
      <c r="M393" s="70" t="s">
        <v>9827</v>
      </c>
      <c r="N393" s="59" t="s">
        <v>2670</v>
      </c>
      <c r="O393" s="59" t="str">
        <f t="shared" si="97"/>
        <v>0224004</v>
      </c>
      <c r="P393" s="59" t="s">
        <v>5238</v>
      </c>
      <c r="Q393" s="70" t="s">
        <v>3401</v>
      </c>
      <c r="R393" s="70" t="s">
        <v>9958</v>
      </c>
      <c r="S393" s="70" t="s">
        <v>11055</v>
      </c>
      <c r="T393" s="70" t="s">
        <v>9955</v>
      </c>
      <c r="U393" s="70" t="s">
        <v>9935</v>
      </c>
      <c r="V393" s="70" t="s">
        <v>9935</v>
      </c>
      <c r="W393" s="70" t="s">
        <v>9935</v>
      </c>
      <c r="X393" s="70" t="s">
        <v>9935</v>
      </c>
      <c r="Y393" s="70" t="s">
        <v>1171</v>
      </c>
      <c r="Z393" s="70" t="s">
        <v>163</v>
      </c>
      <c r="AA393" s="82" t="s">
        <v>1162</v>
      </c>
      <c r="AB393" s="70" t="s">
        <v>1171</v>
      </c>
      <c r="AC393" s="70" t="s">
        <v>10816</v>
      </c>
      <c r="AD393" s="70" t="s">
        <v>3234</v>
      </c>
      <c r="AE393" s="70" t="s">
        <v>10599</v>
      </c>
      <c r="AF393" s="70" t="s">
        <v>9955</v>
      </c>
      <c r="AG393" s="70">
        <v>0</v>
      </c>
      <c r="AH393" s="108" t="s">
        <v>5606</v>
      </c>
    </row>
    <row r="394" spans="1:34" ht="14.4" customHeight="1" x14ac:dyDescent="0.3">
      <c r="A394" s="59" t="str">
        <f t="shared" si="98"/>
        <v>PSH01-FMCG-ASM-01</v>
      </c>
      <c r="B394" s="70" t="s">
        <v>1171</v>
      </c>
      <c r="C394" s="70" t="s">
        <v>10013</v>
      </c>
      <c r="D394" s="70" t="s">
        <v>2069</v>
      </c>
      <c r="E394" s="70" t="s">
        <v>9829</v>
      </c>
      <c r="F394" s="70" t="s">
        <v>9881</v>
      </c>
      <c r="G394" s="70" t="s">
        <v>7622</v>
      </c>
      <c r="H394" s="70" t="s">
        <v>2866</v>
      </c>
      <c r="I394" s="70" t="s">
        <v>10555</v>
      </c>
      <c r="J394" s="59" t="s">
        <v>6363</v>
      </c>
      <c r="K394" s="59" t="s">
        <v>4899</v>
      </c>
      <c r="L394" s="82" t="str">
        <f t="shared" si="96"/>
        <v>02240</v>
      </c>
      <c r="M394" s="70" t="s">
        <v>9827</v>
      </c>
      <c r="N394" s="59" t="s">
        <v>2783</v>
      </c>
      <c r="O394" s="59" t="str">
        <f>N393</f>
        <v>0224004</v>
      </c>
      <c r="P394" s="59" t="s">
        <v>7833</v>
      </c>
      <c r="Q394" s="70" t="s">
        <v>3234</v>
      </c>
      <c r="R394" s="70" t="s">
        <v>10599</v>
      </c>
      <c r="S394" s="70" t="s">
        <v>10599</v>
      </c>
      <c r="T394" s="70" t="s">
        <v>9955</v>
      </c>
      <c r="U394" s="70" t="s">
        <v>9933</v>
      </c>
      <c r="V394" s="70" t="s">
        <v>9921</v>
      </c>
      <c r="W394" s="70" t="s">
        <v>10600</v>
      </c>
      <c r="X394" s="171">
        <v>45903</v>
      </c>
      <c r="Y394" s="70" t="s">
        <v>1219</v>
      </c>
      <c r="Z394" s="70" t="s">
        <v>1028</v>
      </c>
      <c r="AA394" s="82" t="s">
        <v>3414</v>
      </c>
      <c r="AB394" s="70" t="s">
        <v>1171</v>
      </c>
      <c r="AC394" s="70" t="s">
        <v>10816</v>
      </c>
      <c r="AD394" s="70" t="s">
        <v>7619</v>
      </c>
      <c r="AE394" s="70" t="s">
        <v>9954</v>
      </c>
      <c r="AF394" s="70" t="s">
        <v>9955</v>
      </c>
      <c r="AG394" s="70">
        <v>2</v>
      </c>
      <c r="AH394" s="108" t="s">
        <v>6294</v>
      </c>
    </row>
    <row r="395" spans="1:34" ht="14.4" customHeight="1" x14ac:dyDescent="0.3">
      <c r="A395" s="59" t="str">
        <f t="shared" si="98"/>
        <v>NTH-E-FMCG-CM-01</v>
      </c>
      <c r="B395" s="70" t="s">
        <v>1171</v>
      </c>
      <c r="C395" s="70" t="s">
        <v>10013</v>
      </c>
      <c r="D395" s="70" t="s">
        <v>2069</v>
      </c>
      <c r="E395" s="70" t="s">
        <v>9829</v>
      </c>
      <c r="F395" s="70" t="s">
        <v>9881</v>
      </c>
      <c r="G395" s="70" t="s">
        <v>7622</v>
      </c>
      <c r="H395" s="70" t="s">
        <v>9871</v>
      </c>
      <c r="I395" s="70" t="s">
        <v>9866</v>
      </c>
      <c r="J395" s="59" t="s">
        <v>9867</v>
      </c>
      <c r="K395" s="59" t="s">
        <v>4899</v>
      </c>
      <c r="L395" s="82" t="str">
        <f t="shared" si="96"/>
        <v>0999901</v>
      </c>
      <c r="M395" s="70" t="s">
        <v>9827</v>
      </c>
      <c r="N395" s="59" t="s">
        <v>5593</v>
      </c>
      <c r="O395" s="59" t="str">
        <f>N396</f>
        <v>0999903</v>
      </c>
      <c r="P395" s="59" t="s">
        <v>10542</v>
      </c>
      <c r="Q395" s="70" t="s">
        <v>10544</v>
      </c>
      <c r="R395" s="70" t="s">
        <v>10548</v>
      </c>
      <c r="S395" s="70" t="s">
        <v>11058</v>
      </c>
      <c r="T395" s="70" t="s">
        <v>10549</v>
      </c>
      <c r="U395" s="70" t="s">
        <v>10052</v>
      </c>
      <c r="V395" s="70" t="s">
        <v>9918</v>
      </c>
      <c r="W395" s="70" t="s">
        <v>7761</v>
      </c>
      <c r="X395" s="171">
        <v>45139</v>
      </c>
      <c r="Y395" s="70" t="s">
        <v>2072</v>
      </c>
      <c r="Z395" s="70" t="s">
        <v>5293</v>
      </c>
      <c r="AA395" s="82" t="s">
        <v>3414</v>
      </c>
      <c r="AB395" s="70" t="s">
        <v>1171</v>
      </c>
      <c r="AC395" s="70" t="s">
        <v>10816</v>
      </c>
      <c r="AD395" s="70" t="s">
        <v>7619</v>
      </c>
      <c r="AE395" s="70" t="s">
        <v>9954</v>
      </c>
      <c r="AF395" s="70" t="s">
        <v>9955</v>
      </c>
      <c r="AG395" s="70">
        <v>2</v>
      </c>
      <c r="AH395" s="108" t="s">
        <v>6294</v>
      </c>
    </row>
    <row r="396" spans="1:34" ht="14.4" customHeight="1" x14ac:dyDescent="0.3">
      <c r="A396" s="59" t="str">
        <f>Q396</f>
        <v>NTH-E-FMCG02-SPOWS-01</v>
      </c>
      <c r="B396" s="70" t="s">
        <v>1195</v>
      </c>
      <c r="C396" s="70" t="s">
        <v>10034</v>
      </c>
      <c r="D396" s="70" t="s">
        <v>2069</v>
      </c>
      <c r="E396" s="70" t="s">
        <v>9829</v>
      </c>
      <c r="F396" s="70" t="s">
        <v>9881</v>
      </c>
      <c r="G396" s="70" t="s">
        <v>7622</v>
      </c>
      <c r="H396" s="70" t="s">
        <v>9871</v>
      </c>
      <c r="I396" s="70" t="s">
        <v>9866</v>
      </c>
      <c r="J396" s="59" t="s">
        <v>9867</v>
      </c>
      <c r="K396" s="59" t="s">
        <v>4899</v>
      </c>
      <c r="L396" s="82" t="str">
        <f t="shared" si="96"/>
        <v>0999903</v>
      </c>
      <c r="M396" s="70" t="s">
        <v>9827</v>
      </c>
      <c r="N396" s="59" t="s">
        <v>10547</v>
      </c>
      <c r="O396" s="59" t="str">
        <f>N396</f>
        <v>0999903</v>
      </c>
      <c r="P396" s="59" t="s">
        <v>10543</v>
      </c>
      <c r="Q396" s="70" t="s">
        <v>10545</v>
      </c>
      <c r="R396" s="70" t="s">
        <v>9996</v>
      </c>
      <c r="S396" s="70" t="s">
        <v>11056</v>
      </c>
      <c r="T396" s="70" t="s">
        <v>10549</v>
      </c>
      <c r="U396" s="70" t="s">
        <v>10052</v>
      </c>
      <c r="V396" s="70" t="s">
        <v>9921</v>
      </c>
      <c r="W396" s="70" t="s">
        <v>10550</v>
      </c>
      <c r="X396" s="171">
        <v>46220</v>
      </c>
      <c r="Y396" s="70" t="s">
        <v>3085</v>
      </c>
      <c r="Z396" s="70" t="s">
        <v>10111</v>
      </c>
      <c r="AA396" s="82" t="s">
        <v>3414</v>
      </c>
      <c r="AB396" s="70" t="s">
        <v>1171</v>
      </c>
      <c r="AC396" s="70" t="s">
        <v>10816</v>
      </c>
      <c r="AD396" s="70" t="s">
        <v>7619</v>
      </c>
      <c r="AE396" s="70" t="s">
        <v>9954</v>
      </c>
      <c r="AF396" s="70" t="s">
        <v>9955</v>
      </c>
      <c r="AG396" s="70">
        <v>0</v>
      </c>
      <c r="AH396" s="108" t="s">
        <v>5606</v>
      </c>
    </row>
    <row r="397" spans="1:34" ht="14.4" customHeight="1" x14ac:dyDescent="0.3">
      <c r="A397" s="59" t="str">
        <f t="shared" si="98"/>
        <v>NTH-E-FMCG01-TE-01</v>
      </c>
      <c r="B397" s="70" t="s">
        <v>1170</v>
      </c>
      <c r="C397" s="70" t="s">
        <v>10014</v>
      </c>
      <c r="D397" s="70" t="s">
        <v>2069</v>
      </c>
      <c r="E397" s="70" t="s">
        <v>9829</v>
      </c>
      <c r="F397" s="70" t="s">
        <v>9881</v>
      </c>
      <c r="G397" s="70" t="s">
        <v>7622</v>
      </c>
      <c r="H397" s="70" t="s">
        <v>9871</v>
      </c>
      <c r="I397" s="70" t="s">
        <v>9866</v>
      </c>
      <c r="J397" s="59" t="s">
        <v>9867</v>
      </c>
      <c r="K397" s="59" t="s">
        <v>4899</v>
      </c>
      <c r="L397" s="82" t="str">
        <f t="shared" si="96"/>
        <v>0999902</v>
      </c>
      <c r="M397" s="70" t="s">
        <v>9827</v>
      </c>
      <c r="N397" s="59" t="s">
        <v>6731</v>
      </c>
      <c r="O397" s="59" t="str">
        <f>N397</f>
        <v>0999902</v>
      </c>
      <c r="P397" s="59" t="s">
        <v>8176</v>
      </c>
      <c r="Q397" s="70" t="s">
        <v>10546</v>
      </c>
      <c r="R397" s="70" t="s">
        <v>10551</v>
      </c>
      <c r="S397" s="70" t="s">
        <v>11064</v>
      </c>
      <c r="T397" s="70" t="s">
        <v>10552</v>
      </c>
      <c r="U397" s="70" t="s">
        <v>10052</v>
      </c>
      <c r="V397" s="70" t="s">
        <v>9918</v>
      </c>
      <c r="W397" s="70" t="s">
        <v>7802</v>
      </c>
      <c r="X397" s="171">
        <v>45139</v>
      </c>
      <c r="Y397" s="70" t="s">
        <v>1809</v>
      </c>
      <c r="Z397" s="70" t="s">
        <v>8137</v>
      </c>
      <c r="AA397" s="82" t="s">
        <v>3414</v>
      </c>
      <c r="AB397" s="70" t="s">
        <v>1171</v>
      </c>
      <c r="AC397" s="70" t="s">
        <v>10816</v>
      </c>
      <c r="AD397" s="70" t="s">
        <v>7619</v>
      </c>
      <c r="AE397" s="70" t="s">
        <v>9954</v>
      </c>
      <c r="AF397" s="70" t="s">
        <v>9955</v>
      </c>
      <c r="AG397" s="70">
        <v>2</v>
      </c>
      <c r="AH397" s="108" t="s">
        <v>8142</v>
      </c>
    </row>
    <row r="398" spans="1:34" ht="14.4" customHeight="1" x14ac:dyDescent="0.3">
      <c r="A398" s="59" t="str">
        <f t="shared" si="98"/>
        <v>NTH-E-FMCG-RSM-00</v>
      </c>
      <c r="B398" s="70" t="s">
        <v>1171</v>
      </c>
      <c r="C398" s="70" t="s">
        <v>10013</v>
      </c>
      <c r="D398" s="70" t="s">
        <v>2069</v>
      </c>
      <c r="E398" s="70" t="s">
        <v>9829</v>
      </c>
      <c r="F398" s="70" t="s">
        <v>9881</v>
      </c>
      <c r="G398" s="70" t="s">
        <v>7622</v>
      </c>
      <c r="H398" s="70" t="s">
        <v>9871</v>
      </c>
      <c r="I398" s="70" t="s">
        <v>9866</v>
      </c>
      <c r="J398" s="59" t="s">
        <v>9867</v>
      </c>
      <c r="K398" s="59" t="s">
        <v>4899</v>
      </c>
      <c r="L398" s="82" t="str">
        <f t="shared" si="96"/>
        <v>0112401</v>
      </c>
      <c r="M398" s="70" t="s">
        <v>9827</v>
      </c>
      <c r="N398" s="59" t="s">
        <v>8084</v>
      </c>
      <c r="O398" s="59" t="str">
        <f>N398</f>
        <v>0112401</v>
      </c>
      <c r="P398" s="70" t="s">
        <v>7620</v>
      </c>
      <c r="Q398" s="70" t="s">
        <v>7620</v>
      </c>
      <c r="R398" s="70" t="s">
        <v>9958</v>
      </c>
      <c r="S398" s="70" t="e">
        <v>#N/A</v>
      </c>
      <c r="T398" s="70" t="s">
        <v>9955</v>
      </c>
      <c r="U398" s="70" t="s">
        <v>9935</v>
      </c>
      <c r="V398" s="70" t="s">
        <v>9935</v>
      </c>
      <c r="W398" s="70" t="s">
        <v>9935</v>
      </c>
      <c r="X398" s="70" t="s">
        <v>9935</v>
      </c>
      <c r="Y398" s="70" t="s">
        <v>1806</v>
      </c>
      <c r="Z398" s="70" t="s">
        <v>1146</v>
      </c>
      <c r="AA398" s="82" t="s">
        <v>2488</v>
      </c>
      <c r="AB398" s="70" t="s">
        <v>1171</v>
      </c>
      <c r="AC398" s="70" t="s">
        <v>10816</v>
      </c>
      <c r="AD398" s="70" t="s">
        <v>7619</v>
      </c>
      <c r="AE398" s="70" t="s">
        <v>9954</v>
      </c>
      <c r="AF398" s="70" t="s">
        <v>9955</v>
      </c>
      <c r="AG398" s="81">
        <v>0</v>
      </c>
      <c r="AH398" s="108" t="s">
        <v>5606</v>
      </c>
    </row>
    <row r="399" spans="1:34" ht="14.4" customHeight="1" x14ac:dyDescent="0.3">
      <c r="A399" s="59" t="str">
        <f t="shared" si="98"/>
        <v>NTH-E-FMCG-RSM-01</v>
      </c>
      <c r="B399" s="70" t="s">
        <v>1171</v>
      </c>
      <c r="C399" s="70" t="s">
        <v>10013</v>
      </c>
      <c r="D399" s="70" t="s">
        <v>2069</v>
      </c>
      <c r="E399" s="70" t="s">
        <v>9829</v>
      </c>
      <c r="F399" s="70" t="s">
        <v>9881</v>
      </c>
      <c r="G399" s="70" t="s">
        <v>7622</v>
      </c>
      <c r="H399" s="70" t="s">
        <v>9871</v>
      </c>
      <c r="I399" s="70" t="s">
        <v>9866</v>
      </c>
      <c r="J399" s="59" t="s">
        <v>9867</v>
      </c>
      <c r="K399" s="59" t="s">
        <v>4899</v>
      </c>
      <c r="L399" s="82" t="str">
        <f t="shared" si="96"/>
        <v>02</v>
      </c>
      <c r="M399" s="70" t="s">
        <v>9827</v>
      </c>
      <c r="N399" s="59" t="s">
        <v>3414</v>
      </c>
      <c r="O399" s="59" t="str">
        <f>N398</f>
        <v>0112401</v>
      </c>
      <c r="P399" s="59" t="s">
        <v>9905</v>
      </c>
      <c r="Q399" s="70" t="s">
        <v>7619</v>
      </c>
      <c r="R399" s="70" t="s">
        <v>9954</v>
      </c>
      <c r="S399" s="70" t="s">
        <v>368</v>
      </c>
      <c r="T399" s="70" t="s">
        <v>9955</v>
      </c>
      <c r="U399" s="70" t="s">
        <v>9933</v>
      </c>
      <c r="V399" s="70" t="s">
        <v>9918</v>
      </c>
      <c r="W399" s="70" t="s">
        <v>1140</v>
      </c>
      <c r="X399" s="171">
        <v>43879</v>
      </c>
      <c r="Y399" s="70" t="s">
        <v>1806</v>
      </c>
      <c r="Z399" s="70" t="s">
        <v>1146</v>
      </c>
      <c r="AA399" s="82" t="s">
        <v>2488</v>
      </c>
      <c r="AB399" s="70" t="s">
        <v>1171</v>
      </c>
      <c r="AC399" s="70" t="s">
        <v>10816</v>
      </c>
      <c r="AD399" s="70" t="s">
        <v>3279</v>
      </c>
      <c r="AE399" s="70" t="s">
        <v>9961</v>
      </c>
      <c r="AF399" s="70" t="s">
        <v>9948</v>
      </c>
      <c r="AG399" s="81">
        <v>3</v>
      </c>
      <c r="AH399" s="108" t="s">
        <v>6294</v>
      </c>
    </row>
    <row r="400" spans="1:34" ht="14.4" customHeight="1" x14ac:dyDescent="0.3">
      <c r="A400" s="59" t="str">
        <f t="shared" si="98"/>
        <v>ABT01-FMCG01-SPO-01</v>
      </c>
      <c r="B400" s="70" t="s">
        <v>1170</v>
      </c>
      <c r="C400" s="70" t="s">
        <v>10014</v>
      </c>
      <c r="D400" s="70" t="s">
        <v>2071</v>
      </c>
      <c r="E400" s="70" t="s">
        <v>9829</v>
      </c>
      <c r="F400" s="70" t="s">
        <v>9882</v>
      </c>
      <c r="G400" s="70" t="s">
        <v>8786</v>
      </c>
      <c r="H400" s="70" t="s">
        <v>1809</v>
      </c>
      <c r="I400" s="70" t="s">
        <v>10619</v>
      </c>
      <c r="J400" s="59" t="s">
        <v>6374</v>
      </c>
      <c r="K400" s="70" t="s">
        <v>4899</v>
      </c>
      <c r="L400" s="82" t="str">
        <f t="shared" si="96"/>
        <v>0212005</v>
      </c>
      <c r="M400" s="70" t="s">
        <v>9827</v>
      </c>
      <c r="N400" s="82" t="s">
        <v>2582</v>
      </c>
      <c r="O400" s="59" t="str">
        <f>N400</f>
        <v>0212005</v>
      </c>
      <c r="P400" s="59" t="s">
        <v>3319</v>
      </c>
      <c r="Q400" s="70" t="s">
        <v>3037</v>
      </c>
      <c r="R400" s="70" t="s">
        <v>10625</v>
      </c>
      <c r="S400" s="70" t="s">
        <v>11065</v>
      </c>
      <c r="T400" s="70" t="s">
        <v>10626</v>
      </c>
      <c r="U400" s="70" t="s">
        <v>9933</v>
      </c>
      <c r="V400" s="70" t="s">
        <v>9921</v>
      </c>
      <c r="W400" s="70" t="s">
        <v>10627</v>
      </c>
      <c r="X400" s="171">
        <v>46223</v>
      </c>
      <c r="Y400" s="70" t="s">
        <v>1171</v>
      </c>
      <c r="Z400" s="70" t="s">
        <v>163</v>
      </c>
      <c r="AA400" s="82" t="s">
        <v>1162</v>
      </c>
      <c r="AB400" s="70" t="s">
        <v>1171</v>
      </c>
      <c r="AC400" s="70" t="s">
        <v>10816</v>
      </c>
      <c r="AD400" s="70" t="s">
        <v>3079</v>
      </c>
      <c r="AE400" s="70" t="s">
        <v>10635</v>
      </c>
      <c r="AF400" s="70" t="s">
        <v>9841</v>
      </c>
      <c r="AG400" s="70">
        <v>1</v>
      </c>
      <c r="AH400" s="108" t="s">
        <v>6293</v>
      </c>
    </row>
    <row r="401" spans="1:34" ht="14.4" customHeight="1" x14ac:dyDescent="0.3">
      <c r="A401" s="59" t="str">
        <f>Q401</f>
        <v>ABT01-FMCG02-SPO-01</v>
      </c>
      <c r="B401" s="70" t="s">
        <v>1195</v>
      </c>
      <c r="C401" s="70" t="s">
        <v>10034</v>
      </c>
      <c r="D401" s="70" t="s">
        <v>2071</v>
      </c>
      <c r="E401" s="70" t="s">
        <v>9829</v>
      </c>
      <c r="F401" s="70" t="s">
        <v>9882</v>
      </c>
      <c r="G401" s="70" t="s">
        <v>8786</v>
      </c>
      <c r="H401" s="70" t="s">
        <v>1809</v>
      </c>
      <c r="I401" s="70" t="s">
        <v>10619</v>
      </c>
      <c r="J401" s="59" t="s">
        <v>6374</v>
      </c>
      <c r="K401" s="70" t="s">
        <v>4899</v>
      </c>
      <c r="L401" s="82" t="str">
        <f t="shared" si="96"/>
        <v>0226004</v>
      </c>
      <c r="M401" s="70" t="s">
        <v>9827</v>
      </c>
      <c r="N401" s="59" t="s">
        <v>2636</v>
      </c>
      <c r="O401" s="59" t="str">
        <f>N401</f>
        <v>0226004</v>
      </c>
      <c r="P401" s="59" t="s">
        <v>3321</v>
      </c>
      <c r="Q401" s="70" t="s">
        <v>3039</v>
      </c>
      <c r="R401" s="70" t="s">
        <v>10628</v>
      </c>
      <c r="S401" s="70" t="s">
        <v>11066</v>
      </c>
      <c r="T401" s="70" t="s">
        <v>10626</v>
      </c>
      <c r="U401" s="70" t="s">
        <v>10052</v>
      </c>
      <c r="V401" s="70" t="s">
        <v>9921</v>
      </c>
      <c r="W401" s="70" t="s">
        <v>10629</v>
      </c>
      <c r="X401" s="171">
        <v>45709</v>
      </c>
      <c r="Y401" s="70" t="s">
        <v>1171</v>
      </c>
      <c r="Z401" s="70" t="s">
        <v>163</v>
      </c>
      <c r="AA401" s="82" t="s">
        <v>1162</v>
      </c>
      <c r="AB401" s="70" t="s">
        <v>1171</v>
      </c>
      <c r="AC401" s="70" t="s">
        <v>10816</v>
      </c>
      <c r="AD401" s="70" t="s">
        <v>3079</v>
      </c>
      <c r="AE401" s="70" t="s">
        <v>10635</v>
      </c>
      <c r="AF401" s="70" t="s">
        <v>9841</v>
      </c>
      <c r="AG401" s="70">
        <v>1</v>
      </c>
      <c r="AH401" s="108" t="s">
        <v>6293</v>
      </c>
    </row>
    <row r="402" spans="1:34" ht="14.4" customHeight="1" x14ac:dyDescent="0.3">
      <c r="A402" s="59" t="str">
        <f t="shared" ref="A402" si="99">Q402</f>
        <v>ABT01-FMCG-SPO-01</v>
      </c>
      <c r="B402" s="70" t="s">
        <v>1171</v>
      </c>
      <c r="C402" s="70" t="s">
        <v>10013</v>
      </c>
      <c r="D402" s="70" t="s">
        <v>2071</v>
      </c>
      <c r="E402" s="70" t="s">
        <v>9829</v>
      </c>
      <c r="F402" s="70" t="s">
        <v>9882</v>
      </c>
      <c r="G402" s="70" t="s">
        <v>8786</v>
      </c>
      <c r="H402" s="70" t="s">
        <v>1809</v>
      </c>
      <c r="I402" s="70" t="s">
        <v>10619</v>
      </c>
      <c r="J402" s="59" t="s">
        <v>6374</v>
      </c>
      <c r="K402" s="70" t="s">
        <v>4899</v>
      </c>
      <c r="L402" s="82" t="str">
        <f t="shared" si="96"/>
        <v>0212003</v>
      </c>
      <c r="M402" s="70" t="s">
        <v>9827</v>
      </c>
      <c r="N402" s="82" t="s">
        <v>2596</v>
      </c>
      <c r="O402" s="59" t="str">
        <f>N402</f>
        <v>0212003</v>
      </c>
      <c r="P402" s="59" t="s">
        <v>10621</v>
      </c>
      <c r="Q402" s="70" t="s">
        <v>10623</v>
      </c>
      <c r="R402" s="70" t="s">
        <v>10630</v>
      </c>
      <c r="S402" s="70" t="s">
        <v>11067</v>
      </c>
      <c r="T402" s="70" t="s">
        <v>10631</v>
      </c>
      <c r="U402" s="70" t="s">
        <v>9933</v>
      </c>
      <c r="V402" s="70" t="s">
        <v>9921</v>
      </c>
      <c r="W402" s="70" t="s">
        <v>693</v>
      </c>
      <c r="X402" s="171">
        <v>43906</v>
      </c>
      <c r="Y402" s="70" t="s">
        <v>1171</v>
      </c>
      <c r="Z402" s="70" t="s">
        <v>163</v>
      </c>
      <c r="AA402" s="82" t="s">
        <v>1162</v>
      </c>
      <c r="AB402" s="70" t="s">
        <v>1171</v>
      </c>
      <c r="AC402" s="70" t="s">
        <v>10816</v>
      </c>
      <c r="AD402" s="70" t="s">
        <v>3079</v>
      </c>
      <c r="AE402" s="70" t="s">
        <v>10635</v>
      </c>
      <c r="AF402" s="70" t="s">
        <v>9841</v>
      </c>
      <c r="AG402" s="70">
        <v>1</v>
      </c>
      <c r="AH402" s="108" t="s">
        <v>6293</v>
      </c>
    </row>
    <row r="403" spans="1:34" ht="14.4" customHeight="1" x14ac:dyDescent="0.3">
      <c r="A403" s="59" t="str">
        <f t="shared" si="98"/>
        <v>ABT01-FMCG03-SPO-01</v>
      </c>
      <c r="B403" s="70" t="s">
        <v>2071</v>
      </c>
      <c r="C403" s="70" t="s">
        <v>10012</v>
      </c>
      <c r="D403" s="70" t="s">
        <v>2071</v>
      </c>
      <c r="E403" s="70" t="s">
        <v>9829</v>
      </c>
      <c r="F403" s="70" t="s">
        <v>9882</v>
      </c>
      <c r="G403" s="70" t="s">
        <v>8786</v>
      </c>
      <c r="H403" s="70" t="s">
        <v>1809</v>
      </c>
      <c r="I403" s="70" t="s">
        <v>10619</v>
      </c>
      <c r="J403" s="59" t="s">
        <v>6374</v>
      </c>
      <c r="K403" s="70" t="s">
        <v>4899</v>
      </c>
      <c r="L403" s="82" t="str">
        <f t="shared" si="96"/>
        <v>0212004</v>
      </c>
      <c r="M403" s="70" t="s">
        <v>9827</v>
      </c>
      <c r="N403" s="82" t="s">
        <v>2581</v>
      </c>
      <c r="O403" s="59" t="str">
        <f>N403</f>
        <v>0212004</v>
      </c>
      <c r="P403" s="59" t="s">
        <v>10622</v>
      </c>
      <c r="Q403" s="70" t="s">
        <v>10624</v>
      </c>
      <c r="R403" s="70" t="s">
        <v>10632</v>
      </c>
      <c r="S403" s="70" t="s">
        <v>11068</v>
      </c>
      <c r="T403" s="70" t="s">
        <v>10633</v>
      </c>
      <c r="U403" s="70" t="s">
        <v>9933</v>
      </c>
      <c r="V403" s="70" t="s">
        <v>9921</v>
      </c>
      <c r="W403" s="70" t="s">
        <v>10634</v>
      </c>
      <c r="X403" s="171">
        <v>45965</v>
      </c>
      <c r="Y403" s="70" t="s">
        <v>1171</v>
      </c>
      <c r="Z403" s="70" t="s">
        <v>163</v>
      </c>
      <c r="AA403" s="82" t="s">
        <v>1162</v>
      </c>
      <c r="AB403" s="70" t="s">
        <v>1171</v>
      </c>
      <c r="AC403" s="70" t="s">
        <v>10816</v>
      </c>
      <c r="AD403" s="70" t="s">
        <v>3079</v>
      </c>
      <c r="AE403" s="70" t="s">
        <v>10635</v>
      </c>
      <c r="AF403" s="70" t="s">
        <v>9841</v>
      </c>
      <c r="AG403" s="70">
        <v>1</v>
      </c>
      <c r="AH403" s="108" t="s">
        <v>6293</v>
      </c>
    </row>
    <row r="404" spans="1:34" ht="14.4" customHeight="1" x14ac:dyDescent="0.3">
      <c r="A404" s="59" t="str">
        <f t="shared" si="98"/>
        <v>ABT01-FMCG-SPO-00</v>
      </c>
      <c r="B404" s="70" t="s">
        <v>1171</v>
      </c>
      <c r="C404" s="70" t="s">
        <v>10013</v>
      </c>
      <c r="D404" s="70" t="s">
        <v>2071</v>
      </c>
      <c r="E404" s="70" t="s">
        <v>9829</v>
      </c>
      <c r="F404" s="70" t="s">
        <v>9882</v>
      </c>
      <c r="G404" s="70" t="s">
        <v>8786</v>
      </c>
      <c r="H404" s="70" t="s">
        <v>1809</v>
      </c>
      <c r="I404" s="70" t="s">
        <v>10619</v>
      </c>
      <c r="J404" s="59" t="s">
        <v>6374</v>
      </c>
      <c r="K404" s="70" t="s">
        <v>4899</v>
      </c>
      <c r="L404" s="82" t="str">
        <f t="shared" si="96"/>
        <v>0212006</v>
      </c>
      <c r="M404" s="70" t="s">
        <v>9827</v>
      </c>
      <c r="N404" s="59" t="s">
        <v>3428</v>
      </c>
      <c r="O404" s="59" t="str">
        <f>N404</f>
        <v>0212006</v>
      </c>
      <c r="P404" s="59" t="s">
        <v>5238</v>
      </c>
      <c r="Q404" s="70" t="s">
        <v>3382</v>
      </c>
      <c r="R404" s="70" t="s">
        <v>9958</v>
      </c>
      <c r="S404" s="70" t="s">
        <v>11069</v>
      </c>
      <c r="T404" s="70" t="s">
        <v>9841</v>
      </c>
      <c r="U404" s="70" t="s">
        <v>9935</v>
      </c>
      <c r="V404" s="70" t="s">
        <v>9935</v>
      </c>
      <c r="W404" s="70" t="s">
        <v>9935</v>
      </c>
      <c r="X404" s="70" t="s">
        <v>9935</v>
      </c>
      <c r="Y404" s="70" t="s">
        <v>1171</v>
      </c>
      <c r="Z404" s="70" t="s">
        <v>163</v>
      </c>
      <c r="AA404" s="82" t="s">
        <v>1162</v>
      </c>
      <c r="AB404" s="70" t="s">
        <v>1171</v>
      </c>
      <c r="AC404" s="70" t="s">
        <v>10816</v>
      </c>
      <c r="AD404" s="70" t="s">
        <v>3079</v>
      </c>
      <c r="AE404" s="70" t="s">
        <v>10635</v>
      </c>
      <c r="AF404" s="70" t="s">
        <v>9841</v>
      </c>
      <c r="AG404" s="70">
        <v>0</v>
      </c>
      <c r="AH404" s="108" t="s">
        <v>5606</v>
      </c>
    </row>
    <row r="405" spans="1:34" ht="14.4" customHeight="1" x14ac:dyDescent="0.3">
      <c r="A405" s="59" t="str">
        <f t="shared" si="98"/>
        <v>ABT01-FMCG-ASM-01</v>
      </c>
      <c r="B405" s="70" t="s">
        <v>1171</v>
      </c>
      <c r="C405" s="70" t="s">
        <v>10013</v>
      </c>
      <c r="D405" s="70" t="s">
        <v>2071</v>
      </c>
      <c r="E405" s="70" t="s">
        <v>9829</v>
      </c>
      <c r="F405" s="70" t="s">
        <v>9882</v>
      </c>
      <c r="G405" s="70" t="s">
        <v>8786</v>
      </c>
      <c r="H405" s="70" t="s">
        <v>1809</v>
      </c>
      <c r="I405" s="70" t="s">
        <v>10619</v>
      </c>
      <c r="J405" s="59" t="s">
        <v>6374</v>
      </c>
      <c r="K405" s="70" t="s">
        <v>4899</v>
      </c>
      <c r="L405" s="82" t="str">
        <f t="shared" si="96"/>
        <v>02260</v>
      </c>
      <c r="M405" s="70" t="s">
        <v>9827</v>
      </c>
      <c r="N405" s="59" t="s">
        <v>2774</v>
      </c>
      <c r="O405" s="59" t="str">
        <f>N404</f>
        <v>0212006</v>
      </c>
      <c r="P405" s="59" t="s">
        <v>7826</v>
      </c>
      <c r="Q405" s="70" t="s">
        <v>3079</v>
      </c>
      <c r="R405" s="70" t="s">
        <v>10635</v>
      </c>
      <c r="S405" s="70" t="s">
        <v>10635</v>
      </c>
      <c r="T405" s="70" t="s">
        <v>9841</v>
      </c>
      <c r="U405" s="70" t="s">
        <v>9933</v>
      </c>
      <c r="V405" s="70" t="s">
        <v>9918</v>
      </c>
      <c r="W405" s="70" t="s">
        <v>7717</v>
      </c>
      <c r="X405" s="171">
        <v>45231</v>
      </c>
      <c r="Y405" s="70" t="s">
        <v>1219</v>
      </c>
      <c r="Z405" s="70" t="s">
        <v>1028</v>
      </c>
      <c r="AA405" s="82" t="s">
        <v>3414</v>
      </c>
      <c r="AB405" s="70" t="s">
        <v>1171</v>
      </c>
      <c r="AC405" s="70" t="s">
        <v>10816</v>
      </c>
      <c r="AD405" s="70" t="s">
        <v>8788</v>
      </c>
      <c r="AE405" s="70" t="s">
        <v>9956</v>
      </c>
      <c r="AF405" s="70" t="s">
        <v>9957</v>
      </c>
      <c r="AG405" s="70">
        <v>2</v>
      </c>
      <c r="AH405" s="108" t="s">
        <v>6294</v>
      </c>
    </row>
    <row r="406" spans="1:34" ht="14.4" customHeight="1" x14ac:dyDescent="0.3">
      <c r="A406" s="59" t="str">
        <f t="shared" si="98"/>
        <v>MDN01-FMCG-SPO-01</v>
      </c>
      <c r="B406" s="70" t="s">
        <v>1171</v>
      </c>
      <c r="C406" s="70" t="s">
        <v>10013</v>
      </c>
      <c r="D406" s="70" t="s">
        <v>2071</v>
      </c>
      <c r="E406" s="70" t="s">
        <v>9829</v>
      </c>
      <c r="F406" s="70" t="s">
        <v>9882</v>
      </c>
      <c r="G406" s="70" t="s">
        <v>8786</v>
      </c>
      <c r="H406" s="70" t="s">
        <v>7775</v>
      </c>
      <c r="I406" s="70" t="s">
        <v>10620</v>
      </c>
      <c r="J406" s="59" t="s">
        <v>7776</v>
      </c>
      <c r="K406" s="59" t="s">
        <v>4899</v>
      </c>
      <c r="L406" s="82" t="str">
        <f t="shared" si="96"/>
        <v>0227005</v>
      </c>
      <c r="M406" s="70" t="s">
        <v>9827</v>
      </c>
      <c r="N406" s="59" t="s">
        <v>5906</v>
      </c>
      <c r="O406" s="59" t="str">
        <f t="shared" ref="O406:O410" si="100">N406</f>
        <v>0227005</v>
      </c>
      <c r="P406" s="59" t="s">
        <v>10636</v>
      </c>
      <c r="Q406" s="70" t="s">
        <v>10640</v>
      </c>
      <c r="R406" s="70" t="s">
        <v>10625</v>
      </c>
      <c r="S406" s="70" t="s">
        <v>11078</v>
      </c>
      <c r="T406" s="70" t="s">
        <v>10626</v>
      </c>
      <c r="U406" s="70" t="s">
        <v>9933</v>
      </c>
      <c r="V406" s="70" t="s">
        <v>9921</v>
      </c>
      <c r="W406" s="70" t="s">
        <v>10627</v>
      </c>
      <c r="X406" s="171">
        <v>46223</v>
      </c>
      <c r="Y406" s="70" t="s">
        <v>1171</v>
      </c>
      <c r="Z406" s="70" t="s">
        <v>163</v>
      </c>
      <c r="AA406" s="82" t="s">
        <v>1162</v>
      </c>
      <c r="AB406" s="70" t="s">
        <v>1171</v>
      </c>
      <c r="AC406" s="70" t="s">
        <v>10816</v>
      </c>
      <c r="AD406" s="70" t="s">
        <v>7790</v>
      </c>
      <c r="AE406" s="70" t="s">
        <v>10644</v>
      </c>
      <c r="AF406" s="70" t="s">
        <v>10645</v>
      </c>
      <c r="AG406" s="70">
        <v>1</v>
      </c>
      <c r="AH406" s="108" t="s">
        <v>6293</v>
      </c>
    </row>
    <row r="407" spans="1:34" ht="14.4" customHeight="1" x14ac:dyDescent="0.3">
      <c r="A407" s="59" t="str">
        <f t="shared" si="98"/>
        <v>MDN01-FMCG-SPO-02</v>
      </c>
      <c r="B407" s="70" t="s">
        <v>1171</v>
      </c>
      <c r="C407" s="70" t="s">
        <v>10013</v>
      </c>
      <c r="D407" s="70" t="s">
        <v>2071</v>
      </c>
      <c r="E407" s="70" t="s">
        <v>9829</v>
      </c>
      <c r="F407" s="70" t="s">
        <v>9882</v>
      </c>
      <c r="G407" s="70" t="s">
        <v>8786</v>
      </c>
      <c r="H407" s="70" t="s">
        <v>7775</v>
      </c>
      <c r="I407" s="70" t="s">
        <v>10620</v>
      </c>
      <c r="J407" s="59" t="s">
        <v>7776</v>
      </c>
      <c r="K407" s="59" t="s">
        <v>4899</v>
      </c>
      <c r="L407" s="82" t="str">
        <f t="shared" si="96"/>
        <v>0112203</v>
      </c>
      <c r="M407" s="70" t="s">
        <v>9827</v>
      </c>
      <c r="N407" s="59" t="s">
        <v>8078</v>
      </c>
      <c r="O407" s="59" t="str">
        <f t="shared" si="100"/>
        <v>0112203</v>
      </c>
      <c r="P407" s="59" t="s">
        <v>10637</v>
      </c>
      <c r="Q407" s="70" t="s">
        <v>10641</v>
      </c>
      <c r="R407" s="70" t="s">
        <v>10628</v>
      </c>
      <c r="S407" s="70" t="s">
        <v>11079</v>
      </c>
      <c r="T407" s="70" t="s">
        <v>10626</v>
      </c>
      <c r="U407" s="70" t="s">
        <v>10052</v>
      </c>
      <c r="V407" s="70" t="s">
        <v>9921</v>
      </c>
      <c r="W407" s="70" t="s">
        <v>10629</v>
      </c>
      <c r="X407" s="171">
        <v>45709</v>
      </c>
      <c r="Y407" s="70" t="s">
        <v>1171</v>
      </c>
      <c r="Z407" s="70" t="s">
        <v>163</v>
      </c>
      <c r="AA407" s="82" t="s">
        <v>1162</v>
      </c>
      <c r="AB407" s="70" t="s">
        <v>1171</v>
      </c>
      <c r="AC407" s="70" t="s">
        <v>10816</v>
      </c>
      <c r="AD407" s="70" t="s">
        <v>7790</v>
      </c>
      <c r="AE407" s="70" t="s">
        <v>10644</v>
      </c>
      <c r="AF407" s="70" t="s">
        <v>10645</v>
      </c>
      <c r="AG407" s="70">
        <v>1</v>
      </c>
      <c r="AH407" s="108" t="s">
        <v>6293</v>
      </c>
    </row>
    <row r="408" spans="1:34" ht="14.4" customHeight="1" x14ac:dyDescent="0.3">
      <c r="A408" s="59" t="str">
        <f t="shared" si="98"/>
        <v>MDN01-FMCG-SPO-03</v>
      </c>
      <c r="B408" s="70" t="s">
        <v>1171</v>
      </c>
      <c r="C408" s="70" t="s">
        <v>10013</v>
      </c>
      <c r="D408" s="70" t="s">
        <v>2071</v>
      </c>
      <c r="E408" s="70" t="s">
        <v>9829</v>
      </c>
      <c r="F408" s="70" t="s">
        <v>9882</v>
      </c>
      <c r="G408" s="70" t="s">
        <v>8786</v>
      </c>
      <c r="H408" s="70" t="s">
        <v>7775</v>
      </c>
      <c r="I408" s="70" t="s">
        <v>10620</v>
      </c>
      <c r="J408" s="59" t="s">
        <v>7776</v>
      </c>
      <c r="K408" s="59" t="s">
        <v>4899</v>
      </c>
      <c r="L408" s="82" t="str">
        <f t="shared" si="96"/>
        <v>0112202</v>
      </c>
      <c r="M408" s="70" t="s">
        <v>9827</v>
      </c>
      <c r="N408" s="59" t="s">
        <v>8077</v>
      </c>
      <c r="O408" s="59" t="str">
        <f t="shared" si="100"/>
        <v>0112202</v>
      </c>
      <c r="P408" s="59" t="s">
        <v>10638</v>
      </c>
      <c r="Q408" s="70" t="s">
        <v>10642</v>
      </c>
      <c r="R408" s="70" t="s">
        <v>10630</v>
      </c>
      <c r="S408" s="70" t="s">
        <v>11080</v>
      </c>
      <c r="T408" s="70" t="s">
        <v>10631</v>
      </c>
      <c r="U408" s="70" t="s">
        <v>9933</v>
      </c>
      <c r="V408" s="70" t="s">
        <v>9921</v>
      </c>
      <c r="W408" s="70" t="s">
        <v>693</v>
      </c>
      <c r="X408" s="171">
        <v>43906</v>
      </c>
      <c r="Y408" s="70" t="s">
        <v>1171</v>
      </c>
      <c r="Z408" s="70" t="s">
        <v>163</v>
      </c>
      <c r="AA408" s="82" t="s">
        <v>1162</v>
      </c>
      <c r="AB408" s="70" t="s">
        <v>1171</v>
      </c>
      <c r="AC408" s="70" t="s">
        <v>10816</v>
      </c>
      <c r="AD408" s="70" t="s">
        <v>7790</v>
      </c>
      <c r="AE408" s="70" t="s">
        <v>10644</v>
      </c>
      <c r="AF408" s="70" t="s">
        <v>10645</v>
      </c>
      <c r="AG408" s="70">
        <v>1</v>
      </c>
      <c r="AH408" s="108" t="s">
        <v>6293</v>
      </c>
    </row>
    <row r="409" spans="1:34" ht="14.4" customHeight="1" x14ac:dyDescent="0.3">
      <c r="A409" s="59" t="str">
        <f t="shared" si="98"/>
        <v>MDN01-FMCG03-SPO-01</v>
      </c>
      <c r="B409" s="70" t="s">
        <v>2071</v>
      </c>
      <c r="C409" s="70" t="s">
        <v>10012</v>
      </c>
      <c r="D409" s="70" t="s">
        <v>2071</v>
      </c>
      <c r="E409" s="70" t="s">
        <v>9829</v>
      </c>
      <c r="F409" s="70" t="s">
        <v>9882</v>
      </c>
      <c r="G409" s="70" t="s">
        <v>8786</v>
      </c>
      <c r="H409" s="70" t="s">
        <v>7775</v>
      </c>
      <c r="I409" s="70" t="s">
        <v>10620</v>
      </c>
      <c r="J409" s="59" t="s">
        <v>7776</v>
      </c>
      <c r="K409" s="59" t="s">
        <v>4899</v>
      </c>
      <c r="L409" s="82" t="str">
        <f t="shared" si="96"/>
        <v>0112201</v>
      </c>
      <c r="M409" s="70" t="s">
        <v>9827</v>
      </c>
      <c r="N409" s="59" t="s">
        <v>8076</v>
      </c>
      <c r="O409" s="59" t="str">
        <f t="shared" si="100"/>
        <v>0112201</v>
      </c>
      <c r="P409" s="59" t="s">
        <v>10639</v>
      </c>
      <c r="Q409" s="70" t="s">
        <v>10643</v>
      </c>
      <c r="R409" s="70" t="s">
        <v>10632</v>
      </c>
      <c r="S409" s="70" t="s">
        <v>11081</v>
      </c>
      <c r="T409" s="70" t="s">
        <v>10633</v>
      </c>
      <c r="U409" s="70" t="s">
        <v>9933</v>
      </c>
      <c r="V409" s="70" t="s">
        <v>9921</v>
      </c>
      <c r="W409" s="70" t="s">
        <v>10634</v>
      </c>
      <c r="X409" s="171">
        <v>45965</v>
      </c>
      <c r="Y409" s="70" t="s">
        <v>1171</v>
      </c>
      <c r="Z409" s="70" t="s">
        <v>163</v>
      </c>
      <c r="AA409" s="82" t="s">
        <v>1162</v>
      </c>
      <c r="AB409" s="70" t="s">
        <v>1171</v>
      </c>
      <c r="AC409" s="70" t="s">
        <v>10816</v>
      </c>
      <c r="AD409" s="70" t="s">
        <v>7790</v>
      </c>
      <c r="AE409" s="70" t="s">
        <v>10644</v>
      </c>
      <c r="AF409" s="70" t="s">
        <v>10645</v>
      </c>
      <c r="AG409" s="70">
        <v>1</v>
      </c>
      <c r="AH409" s="108" t="s">
        <v>6293</v>
      </c>
    </row>
    <row r="410" spans="1:34" ht="14.4" customHeight="1" x14ac:dyDescent="0.3">
      <c r="A410" s="59" t="str">
        <f t="shared" si="98"/>
        <v>MDN01-FMCG-SPO-00</v>
      </c>
      <c r="B410" s="70" t="s">
        <v>1171</v>
      </c>
      <c r="C410" s="70" t="s">
        <v>10013</v>
      </c>
      <c r="D410" s="70" t="s">
        <v>2071</v>
      </c>
      <c r="E410" s="70" t="s">
        <v>9829</v>
      </c>
      <c r="F410" s="70" t="s">
        <v>9882</v>
      </c>
      <c r="G410" s="70" t="s">
        <v>8786</v>
      </c>
      <c r="H410" s="70" t="s">
        <v>7775</v>
      </c>
      <c r="I410" s="70" t="s">
        <v>10620</v>
      </c>
      <c r="J410" s="59" t="s">
        <v>7776</v>
      </c>
      <c r="K410" s="59" t="s">
        <v>4899</v>
      </c>
      <c r="L410" s="82" t="str">
        <f t="shared" si="96"/>
        <v>0112204</v>
      </c>
      <c r="M410" s="70" t="s">
        <v>9827</v>
      </c>
      <c r="N410" s="59" t="s">
        <v>8079</v>
      </c>
      <c r="O410" s="59" t="str">
        <f t="shared" si="100"/>
        <v>0112204</v>
      </c>
      <c r="P410" s="59" t="s">
        <v>5238</v>
      </c>
      <c r="Q410" s="70" t="s">
        <v>7789</v>
      </c>
      <c r="R410" s="70" t="s">
        <v>9958</v>
      </c>
      <c r="S410" s="70" t="s">
        <v>11082</v>
      </c>
      <c r="T410" s="70" t="s">
        <v>10645</v>
      </c>
      <c r="U410" s="70" t="s">
        <v>9935</v>
      </c>
      <c r="V410" s="70" t="s">
        <v>9935</v>
      </c>
      <c r="W410" s="70" t="s">
        <v>9935</v>
      </c>
      <c r="X410" s="70" t="s">
        <v>9935</v>
      </c>
      <c r="Y410" s="70" t="s">
        <v>1171</v>
      </c>
      <c r="Z410" s="70" t="s">
        <v>163</v>
      </c>
      <c r="AA410" s="82" t="s">
        <v>1162</v>
      </c>
      <c r="AB410" s="70" t="s">
        <v>1171</v>
      </c>
      <c r="AC410" s="70" t="s">
        <v>10816</v>
      </c>
      <c r="AD410" s="70" t="s">
        <v>7790</v>
      </c>
      <c r="AE410" s="70" t="s">
        <v>10644</v>
      </c>
      <c r="AF410" s="70" t="s">
        <v>10645</v>
      </c>
      <c r="AG410" s="70">
        <v>0</v>
      </c>
      <c r="AH410" s="108" t="s">
        <v>5606</v>
      </c>
    </row>
    <row r="411" spans="1:34" ht="14.4" customHeight="1" x14ac:dyDescent="0.3">
      <c r="A411" s="59" t="str">
        <f t="shared" si="98"/>
        <v>MDN01-FMCG-ASM-01</v>
      </c>
      <c r="B411" s="70" t="s">
        <v>1171</v>
      </c>
      <c r="C411" s="70" t="s">
        <v>10013</v>
      </c>
      <c r="D411" s="70" t="s">
        <v>2071</v>
      </c>
      <c r="E411" s="70" t="s">
        <v>9829</v>
      </c>
      <c r="F411" s="70" t="s">
        <v>9882</v>
      </c>
      <c r="G411" s="70" t="s">
        <v>8786</v>
      </c>
      <c r="H411" s="70" t="s">
        <v>7775</v>
      </c>
      <c r="I411" s="70" t="s">
        <v>10620</v>
      </c>
      <c r="J411" s="59" t="s">
        <v>7776</v>
      </c>
      <c r="K411" s="59" t="s">
        <v>4899</v>
      </c>
      <c r="L411" s="82" t="str">
        <f t="shared" si="96"/>
        <v>01122</v>
      </c>
      <c r="M411" s="70" t="s">
        <v>9827</v>
      </c>
      <c r="N411" s="59" t="s">
        <v>8080</v>
      </c>
      <c r="O411" s="59" t="str">
        <f>N410</f>
        <v>0112204</v>
      </c>
      <c r="P411" s="59" t="s">
        <v>7835</v>
      </c>
      <c r="Q411" s="70" t="s">
        <v>7790</v>
      </c>
      <c r="R411" s="70" t="s">
        <v>10644</v>
      </c>
      <c r="S411" s="70" t="s">
        <v>10644</v>
      </c>
      <c r="T411" s="70" t="s">
        <v>10645</v>
      </c>
      <c r="U411" s="70" t="s">
        <v>9933</v>
      </c>
      <c r="V411" s="70" t="s">
        <v>9921</v>
      </c>
      <c r="W411" s="70" t="s">
        <v>7778</v>
      </c>
      <c r="X411" s="171">
        <v>45231</v>
      </c>
      <c r="Y411" s="70" t="s">
        <v>1219</v>
      </c>
      <c r="Z411" s="70" t="s">
        <v>1028</v>
      </c>
      <c r="AA411" s="82" t="s">
        <v>3414</v>
      </c>
      <c r="AB411" s="70" t="s">
        <v>1171</v>
      </c>
      <c r="AC411" s="70" t="s">
        <v>10816</v>
      </c>
      <c r="AD411" s="70" t="s">
        <v>8788</v>
      </c>
      <c r="AE411" s="70" t="s">
        <v>9956</v>
      </c>
      <c r="AF411" s="70" t="s">
        <v>9957</v>
      </c>
      <c r="AG411" s="70">
        <v>2</v>
      </c>
      <c r="AH411" s="108" t="s">
        <v>6294</v>
      </c>
    </row>
    <row r="412" spans="1:34" ht="14.4" customHeight="1" x14ac:dyDescent="0.3">
      <c r="A412" s="59" t="str">
        <f t="shared" ref="A412" si="101">Q412</f>
        <v>NTH-F-FMCG01-TE-01</v>
      </c>
      <c r="B412" s="70" t="s">
        <v>1170</v>
      </c>
      <c r="C412" s="70" t="s">
        <v>10014</v>
      </c>
      <c r="D412" s="70" t="s">
        <v>2071</v>
      </c>
      <c r="E412" s="70" t="s">
        <v>9829</v>
      </c>
      <c r="F412" s="70" t="s">
        <v>9882</v>
      </c>
      <c r="G412" s="70" t="s">
        <v>8786</v>
      </c>
      <c r="H412" s="70" t="s">
        <v>9870</v>
      </c>
      <c r="I412" s="70" t="s">
        <v>9868</v>
      </c>
      <c r="J412" s="59" t="s">
        <v>9869</v>
      </c>
      <c r="K412" s="59" t="s">
        <v>4899</v>
      </c>
      <c r="L412" s="82" t="str">
        <f t="shared" si="96"/>
        <v>0215001</v>
      </c>
      <c r="M412" s="70" t="s">
        <v>9827</v>
      </c>
      <c r="N412" s="59" t="s">
        <v>2685</v>
      </c>
      <c r="O412" s="59" t="str">
        <f>N412</f>
        <v>0215001</v>
      </c>
      <c r="P412" s="59" t="s">
        <v>10601</v>
      </c>
      <c r="Q412" s="70" t="s">
        <v>10602</v>
      </c>
      <c r="R412" s="70" t="s">
        <v>10603</v>
      </c>
      <c r="S412" s="70" t="s">
        <v>11070</v>
      </c>
      <c r="T412" s="70" t="s">
        <v>10604</v>
      </c>
      <c r="U412" s="70" t="s">
        <v>10052</v>
      </c>
      <c r="V412" s="70" t="s">
        <v>9921</v>
      </c>
      <c r="W412" s="70" t="s">
        <v>7771</v>
      </c>
      <c r="X412" s="171">
        <v>45397</v>
      </c>
      <c r="Y412" s="70" t="s">
        <v>1809</v>
      </c>
      <c r="Z412" s="70" t="s">
        <v>8137</v>
      </c>
      <c r="AA412" s="82" t="s">
        <v>3414</v>
      </c>
      <c r="AB412" s="70" t="s">
        <v>1171</v>
      </c>
      <c r="AC412" s="70" t="s">
        <v>10816</v>
      </c>
      <c r="AD412" s="70" t="s">
        <v>8788</v>
      </c>
      <c r="AE412" s="70" t="s">
        <v>9956</v>
      </c>
      <c r="AF412" s="70" t="s">
        <v>9957</v>
      </c>
      <c r="AG412" s="70">
        <v>2</v>
      </c>
      <c r="AH412" s="108" t="s">
        <v>8142</v>
      </c>
    </row>
    <row r="413" spans="1:34" ht="14.4" customHeight="1" x14ac:dyDescent="0.3">
      <c r="A413" s="59" t="str">
        <f t="shared" si="98"/>
        <v>NTH-F-FMCG01-SPO-01</v>
      </c>
      <c r="B413" s="70" t="s">
        <v>1170</v>
      </c>
      <c r="C413" s="70" t="s">
        <v>10014</v>
      </c>
      <c r="D413" s="70" t="s">
        <v>2071</v>
      </c>
      <c r="E413" s="70" t="s">
        <v>9829</v>
      </c>
      <c r="F413" s="70" t="s">
        <v>9882</v>
      </c>
      <c r="G413" s="70" t="s">
        <v>8786</v>
      </c>
      <c r="H413" s="70" t="s">
        <v>9870</v>
      </c>
      <c r="I413" s="70" t="s">
        <v>9868</v>
      </c>
      <c r="J413" s="59" t="s">
        <v>9869</v>
      </c>
      <c r="K413" s="59" t="s">
        <v>4899</v>
      </c>
      <c r="L413" s="82" t="str">
        <f t="shared" si="96"/>
        <v>0227002</v>
      </c>
      <c r="M413" s="70" t="s">
        <v>9827</v>
      </c>
      <c r="N413" s="59" t="s">
        <v>2614</v>
      </c>
      <c r="O413" s="59" t="str">
        <f t="shared" ref="O413:O417" si="102">N413</f>
        <v>0227002</v>
      </c>
      <c r="P413" s="59" t="s">
        <v>413</v>
      </c>
      <c r="Q413" s="70" t="s">
        <v>10607</v>
      </c>
      <c r="R413" s="70" t="s">
        <v>10612</v>
      </c>
      <c r="S413" s="70" t="s">
        <v>11071</v>
      </c>
      <c r="T413" s="70" t="s">
        <v>9957</v>
      </c>
      <c r="U413" s="70" t="s">
        <v>9933</v>
      </c>
      <c r="V413" s="70" t="s">
        <v>9921</v>
      </c>
      <c r="W413" s="70" t="s">
        <v>6543</v>
      </c>
      <c r="X413" s="171">
        <v>44869</v>
      </c>
      <c r="Y413" s="70" t="s">
        <v>1171</v>
      </c>
      <c r="Z413" s="70" t="s">
        <v>163</v>
      </c>
      <c r="AA413" s="82" t="s">
        <v>3414</v>
      </c>
      <c r="AB413" s="70" t="s">
        <v>1171</v>
      </c>
      <c r="AC413" s="70" t="s">
        <v>10816</v>
      </c>
      <c r="AD413" s="70" t="s">
        <v>8788</v>
      </c>
      <c r="AE413" s="70" t="s">
        <v>9956</v>
      </c>
      <c r="AF413" s="70" t="s">
        <v>9957</v>
      </c>
      <c r="AG413" s="70">
        <v>1</v>
      </c>
      <c r="AH413" s="108" t="s">
        <v>6293</v>
      </c>
    </row>
    <row r="414" spans="1:34" ht="14.4" customHeight="1" x14ac:dyDescent="0.3">
      <c r="A414" s="59" t="str">
        <f t="shared" si="98"/>
        <v>NTH-F-FMCG01-SPO-02</v>
      </c>
      <c r="B414" s="70" t="s">
        <v>1170</v>
      </c>
      <c r="C414" s="70" t="s">
        <v>10014</v>
      </c>
      <c r="D414" s="70" t="s">
        <v>2071</v>
      </c>
      <c r="E414" s="70" t="s">
        <v>9829</v>
      </c>
      <c r="F414" s="70" t="s">
        <v>9882</v>
      </c>
      <c r="G414" s="70" t="s">
        <v>8786</v>
      </c>
      <c r="H414" s="70" t="s">
        <v>9870</v>
      </c>
      <c r="I414" s="70" t="s">
        <v>9868</v>
      </c>
      <c r="J414" s="59" t="s">
        <v>9869</v>
      </c>
      <c r="K414" s="59" t="s">
        <v>4899</v>
      </c>
      <c r="L414" s="82" t="str">
        <f t="shared" si="96"/>
        <v>0227003</v>
      </c>
      <c r="M414" s="70" t="s">
        <v>9827</v>
      </c>
      <c r="N414" s="59" t="s">
        <v>2615</v>
      </c>
      <c r="O414" s="59" t="str">
        <f t="shared" si="102"/>
        <v>0227003</v>
      </c>
      <c r="P414" s="59" t="s">
        <v>416</v>
      </c>
      <c r="Q414" s="70" t="s">
        <v>10608</v>
      </c>
      <c r="R414" s="70" t="s">
        <v>10613</v>
      </c>
      <c r="S414" s="70" t="s">
        <v>11072</v>
      </c>
      <c r="T414" s="70" t="s">
        <v>9957</v>
      </c>
      <c r="U414" s="70" t="s">
        <v>9933</v>
      </c>
      <c r="V414" s="70" t="s">
        <v>9921</v>
      </c>
      <c r="W414" s="70" t="s">
        <v>10614</v>
      </c>
      <c r="X414" s="171">
        <v>46220</v>
      </c>
      <c r="Y414" s="70" t="s">
        <v>1171</v>
      </c>
      <c r="Z414" s="70" t="s">
        <v>163</v>
      </c>
      <c r="AA414" s="82" t="s">
        <v>3414</v>
      </c>
      <c r="AB414" s="70" t="s">
        <v>1171</v>
      </c>
      <c r="AC414" s="70" t="s">
        <v>10816</v>
      </c>
      <c r="AD414" s="70" t="s">
        <v>8788</v>
      </c>
      <c r="AE414" s="70" t="s">
        <v>9956</v>
      </c>
      <c r="AF414" s="70" t="s">
        <v>9957</v>
      </c>
      <c r="AG414" s="70">
        <v>1</v>
      </c>
      <c r="AH414" s="108" t="s">
        <v>6293</v>
      </c>
    </row>
    <row r="415" spans="1:34" ht="14.4" customHeight="1" x14ac:dyDescent="0.3">
      <c r="A415" s="59" t="str">
        <f t="shared" si="98"/>
        <v>NTH-F-FMCG02-SPO-01</v>
      </c>
      <c r="B415" s="70" t="s">
        <v>1195</v>
      </c>
      <c r="C415" s="70" t="s">
        <v>10034</v>
      </c>
      <c r="D415" s="70" t="s">
        <v>2071</v>
      </c>
      <c r="E415" s="70" t="s">
        <v>9829</v>
      </c>
      <c r="F415" s="70" t="s">
        <v>9882</v>
      </c>
      <c r="G415" s="70" t="s">
        <v>8786</v>
      </c>
      <c r="H415" s="70" t="s">
        <v>9870</v>
      </c>
      <c r="I415" s="70" t="s">
        <v>9868</v>
      </c>
      <c r="J415" s="59" t="s">
        <v>9869</v>
      </c>
      <c r="K415" s="59" t="s">
        <v>4899</v>
      </c>
      <c r="L415" s="82" t="str">
        <f t="shared" si="96"/>
        <v>0227001</v>
      </c>
      <c r="M415" s="70" t="s">
        <v>9827</v>
      </c>
      <c r="N415" s="59" t="s">
        <v>2613</v>
      </c>
      <c r="O415" s="59" t="str">
        <f t="shared" si="102"/>
        <v>0227001</v>
      </c>
      <c r="P415" s="59" t="s">
        <v>592</v>
      </c>
      <c r="Q415" s="70" t="s">
        <v>10609</v>
      </c>
      <c r="R415" s="70" t="s">
        <v>10615</v>
      </c>
      <c r="S415" s="70" t="s">
        <v>11073</v>
      </c>
      <c r="T415" s="70" t="s">
        <v>9957</v>
      </c>
      <c r="U415" s="70" t="s">
        <v>9933</v>
      </c>
      <c r="V415" s="70" t="s">
        <v>9921</v>
      </c>
      <c r="W415" s="70" t="s">
        <v>6542</v>
      </c>
      <c r="X415" s="171">
        <v>45110</v>
      </c>
      <c r="Y415" s="70" t="s">
        <v>1171</v>
      </c>
      <c r="Z415" s="70" t="s">
        <v>163</v>
      </c>
      <c r="AA415" s="82" t="s">
        <v>3414</v>
      </c>
      <c r="AB415" s="70" t="s">
        <v>1171</v>
      </c>
      <c r="AC415" s="70" t="s">
        <v>10816</v>
      </c>
      <c r="AD415" s="70" t="s">
        <v>8788</v>
      </c>
      <c r="AE415" s="70" t="s">
        <v>9956</v>
      </c>
      <c r="AF415" s="70" t="s">
        <v>9957</v>
      </c>
      <c r="AG415" s="70">
        <v>1</v>
      </c>
      <c r="AH415" s="108" t="s">
        <v>6293</v>
      </c>
    </row>
    <row r="416" spans="1:34" ht="14.4" customHeight="1" x14ac:dyDescent="0.3">
      <c r="A416" s="59" t="str">
        <f t="shared" si="98"/>
        <v>NTH-F-FMCG-SPO-01</v>
      </c>
      <c r="B416" s="70" t="s">
        <v>1171</v>
      </c>
      <c r="C416" s="70" t="s">
        <v>10013</v>
      </c>
      <c r="D416" s="70" t="s">
        <v>2071</v>
      </c>
      <c r="E416" s="70" t="s">
        <v>9829</v>
      </c>
      <c r="F416" s="70" t="s">
        <v>9882</v>
      </c>
      <c r="G416" s="70" t="s">
        <v>8786</v>
      </c>
      <c r="H416" s="70" t="s">
        <v>9870</v>
      </c>
      <c r="I416" s="70" t="s">
        <v>9868</v>
      </c>
      <c r="J416" s="59" t="s">
        <v>9869</v>
      </c>
      <c r="K416" s="59" t="s">
        <v>4899</v>
      </c>
      <c r="L416" s="82" t="str">
        <f t="shared" si="96"/>
        <v>0227007</v>
      </c>
      <c r="M416" s="70" t="s">
        <v>9827</v>
      </c>
      <c r="N416" s="59" t="s">
        <v>2663</v>
      </c>
      <c r="O416" s="59" t="str">
        <f t="shared" si="102"/>
        <v>0227007</v>
      </c>
      <c r="P416" s="59" t="s">
        <v>10605</v>
      </c>
      <c r="Q416" s="70" t="s">
        <v>10610</v>
      </c>
      <c r="R416" s="70" t="s">
        <v>10616</v>
      </c>
      <c r="S416" s="70" t="s">
        <v>11074</v>
      </c>
      <c r="T416" s="70" t="s">
        <v>10617</v>
      </c>
      <c r="U416" s="70" t="s">
        <v>9933</v>
      </c>
      <c r="V416" s="70" t="s">
        <v>9921</v>
      </c>
      <c r="W416" s="70" t="s">
        <v>6544</v>
      </c>
      <c r="X416" s="171">
        <v>44880</v>
      </c>
      <c r="Y416" s="70" t="s">
        <v>1171</v>
      </c>
      <c r="Z416" s="70" t="s">
        <v>163</v>
      </c>
      <c r="AA416" s="82" t="s">
        <v>3414</v>
      </c>
      <c r="AB416" s="70" t="s">
        <v>1171</v>
      </c>
      <c r="AC416" s="70" t="s">
        <v>10816</v>
      </c>
      <c r="AD416" s="70" t="s">
        <v>8788</v>
      </c>
      <c r="AE416" s="70" t="s">
        <v>9956</v>
      </c>
      <c r="AF416" s="70" t="s">
        <v>9957</v>
      </c>
      <c r="AG416" s="70">
        <v>1</v>
      </c>
      <c r="AH416" s="108" t="s">
        <v>6293</v>
      </c>
    </row>
    <row r="417" spans="1:34" ht="14.4" customHeight="1" x14ac:dyDescent="0.3">
      <c r="A417" s="59" t="str">
        <f t="shared" si="98"/>
        <v>NTH-F-FMCG03-SPO-01</v>
      </c>
      <c r="B417" s="70" t="s">
        <v>2071</v>
      </c>
      <c r="C417" s="70" t="s">
        <v>10012</v>
      </c>
      <c r="D417" s="70" t="s">
        <v>2071</v>
      </c>
      <c r="E417" s="70" t="s">
        <v>9829</v>
      </c>
      <c r="F417" s="70" t="s">
        <v>9882</v>
      </c>
      <c r="G417" s="70" t="s">
        <v>8786</v>
      </c>
      <c r="H417" s="70" t="s">
        <v>9870</v>
      </c>
      <c r="I417" s="70" t="s">
        <v>9868</v>
      </c>
      <c r="J417" s="59" t="s">
        <v>9869</v>
      </c>
      <c r="K417" s="59" t="s">
        <v>4899</v>
      </c>
      <c r="L417" s="82" t="str">
        <f t="shared" si="96"/>
        <v>0227006</v>
      </c>
      <c r="M417" s="70" t="s">
        <v>9827</v>
      </c>
      <c r="N417" s="59" t="s">
        <v>2662</v>
      </c>
      <c r="O417" s="59" t="str">
        <f t="shared" si="102"/>
        <v>0227006</v>
      </c>
      <c r="P417" s="59" t="s">
        <v>10606</v>
      </c>
      <c r="Q417" s="70" t="s">
        <v>10611</v>
      </c>
      <c r="R417" s="70" t="s">
        <v>10618</v>
      </c>
      <c r="S417" s="70" t="s">
        <v>11075</v>
      </c>
      <c r="T417" s="70" t="s">
        <v>9957</v>
      </c>
      <c r="U417" s="70" t="s">
        <v>9933</v>
      </c>
      <c r="V417" s="70" t="s">
        <v>9921</v>
      </c>
      <c r="W417" s="70" t="s">
        <v>5277</v>
      </c>
      <c r="X417" s="171">
        <v>44654</v>
      </c>
      <c r="Y417" s="70" t="s">
        <v>1171</v>
      </c>
      <c r="Z417" s="70" t="s">
        <v>163</v>
      </c>
      <c r="AA417" s="82" t="s">
        <v>3414</v>
      </c>
      <c r="AB417" s="70" t="s">
        <v>1171</v>
      </c>
      <c r="AC417" s="70" t="s">
        <v>10816</v>
      </c>
      <c r="AD417" s="70" t="s">
        <v>8788</v>
      </c>
      <c r="AE417" s="70" t="s">
        <v>9956</v>
      </c>
      <c r="AF417" s="70" t="s">
        <v>9957</v>
      </c>
      <c r="AG417" s="70">
        <v>1</v>
      </c>
      <c r="AH417" s="108" t="s">
        <v>6293</v>
      </c>
    </row>
    <row r="418" spans="1:34" ht="14.4" customHeight="1" x14ac:dyDescent="0.3">
      <c r="A418" s="59" t="str">
        <f>Q418</f>
        <v>NTH-F-FMCG-RSM-00</v>
      </c>
      <c r="B418" s="70" t="s">
        <v>1171</v>
      </c>
      <c r="C418" s="70" t="s">
        <v>10013</v>
      </c>
      <c r="D418" s="70" t="s">
        <v>2071</v>
      </c>
      <c r="E418" s="70" t="s">
        <v>9829</v>
      </c>
      <c r="F418" s="70" t="s">
        <v>9882</v>
      </c>
      <c r="G418" s="70" t="s">
        <v>8786</v>
      </c>
      <c r="H418" s="70" t="s">
        <v>9870</v>
      </c>
      <c r="I418" s="70" t="s">
        <v>9868</v>
      </c>
      <c r="J418" s="59" t="s">
        <v>9869</v>
      </c>
      <c r="K418" s="59" t="s">
        <v>4899</v>
      </c>
      <c r="L418" s="82" t="str">
        <f t="shared" si="96"/>
        <v>0112501</v>
      </c>
      <c r="M418" s="70" t="s">
        <v>9827</v>
      </c>
      <c r="N418" s="82" t="s">
        <v>8814</v>
      </c>
      <c r="O418" s="59" t="str">
        <f>N418</f>
        <v>0112501</v>
      </c>
      <c r="P418" s="70" t="s">
        <v>8787</v>
      </c>
      <c r="Q418" s="70" t="s">
        <v>8787</v>
      </c>
      <c r="R418" s="70" t="s">
        <v>9958</v>
      </c>
      <c r="S418" s="70" t="s">
        <v>11076</v>
      </c>
      <c r="T418" s="70" t="s">
        <v>9957</v>
      </c>
      <c r="U418" s="70" t="s">
        <v>9935</v>
      </c>
      <c r="V418" s="70" t="s">
        <v>9935</v>
      </c>
      <c r="W418" s="70" t="s">
        <v>9935</v>
      </c>
      <c r="X418" s="70" t="s">
        <v>9935</v>
      </c>
      <c r="Y418" s="70" t="s">
        <v>1806</v>
      </c>
      <c r="Z418" s="70" t="s">
        <v>1146</v>
      </c>
      <c r="AA418" s="82" t="s">
        <v>2488</v>
      </c>
      <c r="AB418" s="70" t="s">
        <v>1171</v>
      </c>
      <c r="AC418" s="70" t="s">
        <v>10816</v>
      </c>
      <c r="AD418" s="70" t="s">
        <v>8788</v>
      </c>
      <c r="AE418" s="70" t="s">
        <v>9956</v>
      </c>
      <c r="AF418" s="70" t="s">
        <v>9957</v>
      </c>
      <c r="AG418" s="81">
        <v>0</v>
      </c>
      <c r="AH418" s="108" t="s">
        <v>5606</v>
      </c>
    </row>
    <row r="419" spans="1:34" ht="14.4" customHeight="1" x14ac:dyDescent="0.3">
      <c r="A419" s="59" t="str">
        <f>Q419</f>
        <v>NTH-F-FMCG-RSM-01</v>
      </c>
      <c r="B419" s="70" t="s">
        <v>1171</v>
      </c>
      <c r="C419" s="70" t="s">
        <v>10013</v>
      </c>
      <c r="D419" s="70" t="s">
        <v>2071</v>
      </c>
      <c r="E419" s="70" t="s">
        <v>9829</v>
      </c>
      <c r="F419" s="70" t="s">
        <v>9882</v>
      </c>
      <c r="G419" s="70" t="s">
        <v>8786</v>
      </c>
      <c r="H419" s="70" t="s">
        <v>9870</v>
      </c>
      <c r="I419" s="70" t="s">
        <v>9868</v>
      </c>
      <c r="J419" s="59" t="s">
        <v>9869</v>
      </c>
      <c r="K419" s="59" t="s">
        <v>4899</v>
      </c>
      <c r="L419" s="82">
        <f t="shared" si="96"/>
        <v>27</v>
      </c>
      <c r="M419" s="70" t="s">
        <v>9827</v>
      </c>
      <c r="N419" s="59">
        <v>27</v>
      </c>
      <c r="O419" s="59" t="str">
        <f>N418</f>
        <v>0112501</v>
      </c>
      <c r="P419" s="59" t="s">
        <v>9906</v>
      </c>
      <c r="Q419" s="70" t="s">
        <v>8788</v>
      </c>
      <c r="R419" s="70" t="s">
        <v>9956</v>
      </c>
      <c r="S419" s="70" t="s">
        <v>11077</v>
      </c>
      <c r="T419" s="70" t="s">
        <v>9957</v>
      </c>
      <c r="U419" s="70" t="s">
        <v>9933</v>
      </c>
      <c r="V419" s="70" t="s">
        <v>9918</v>
      </c>
      <c r="W419" s="70" t="s">
        <v>1131</v>
      </c>
      <c r="X419" s="171">
        <v>44064</v>
      </c>
      <c r="Y419" s="70" t="s">
        <v>1806</v>
      </c>
      <c r="Z419" s="70" t="s">
        <v>1146</v>
      </c>
      <c r="AA419" s="82" t="s">
        <v>2488</v>
      </c>
      <c r="AB419" s="70" t="s">
        <v>1171</v>
      </c>
      <c r="AC419" s="70" t="s">
        <v>10816</v>
      </c>
      <c r="AD419" s="70" t="s">
        <v>3279</v>
      </c>
      <c r="AE419" s="70" t="s">
        <v>9961</v>
      </c>
      <c r="AF419" s="70" t="s">
        <v>9948</v>
      </c>
      <c r="AG419" s="81">
        <v>3</v>
      </c>
      <c r="AH419" s="108" t="s">
        <v>6294</v>
      </c>
    </row>
    <row r="420" spans="1:34" ht="14.4" customHeight="1" x14ac:dyDescent="0.3">
      <c r="A420" s="59" t="str">
        <f>Q420</f>
        <v>NTH-FMCG-DGM-01</v>
      </c>
      <c r="B420" s="70" t="s">
        <v>1171</v>
      </c>
      <c r="C420" s="70" t="s">
        <v>10013</v>
      </c>
      <c r="D420" s="70" t="s">
        <v>1195</v>
      </c>
      <c r="E420" s="70" t="s">
        <v>9829</v>
      </c>
      <c r="F420" s="70" t="s">
        <v>9829</v>
      </c>
      <c r="G420" s="70" t="s">
        <v>5632</v>
      </c>
      <c r="H420" s="70" t="s">
        <v>9831</v>
      </c>
      <c r="I420" s="70" t="s">
        <v>9833</v>
      </c>
      <c r="J420" s="59" t="s">
        <v>9835</v>
      </c>
      <c r="K420" s="121" t="s">
        <v>9837</v>
      </c>
      <c r="L420" s="82" t="str">
        <f t="shared" si="96"/>
        <v>82</v>
      </c>
      <c r="M420" s="70" t="s">
        <v>9827</v>
      </c>
      <c r="N420" s="82" t="s">
        <v>3420</v>
      </c>
      <c r="O420" s="59" t="str">
        <f t="shared" ref="O420" si="103">N420</f>
        <v>82</v>
      </c>
      <c r="P420" s="59" t="s">
        <v>9895</v>
      </c>
      <c r="Q420" s="70" t="s">
        <v>3279</v>
      </c>
      <c r="R420" s="70" t="s">
        <v>9961</v>
      </c>
      <c r="S420" s="70" t="s">
        <v>9961</v>
      </c>
      <c r="T420" s="70" t="s">
        <v>9948</v>
      </c>
      <c r="U420" s="70" t="s">
        <v>9933</v>
      </c>
      <c r="V420" s="70" t="s">
        <v>9918</v>
      </c>
      <c r="W420" s="70" t="s">
        <v>1198</v>
      </c>
      <c r="X420" s="171">
        <v>42191</v>
      </c>
      <c r="Y420" s="70" t="s">
        <v>1910</v>
      </c>
      <c r="Z420" s="70" t="s">
        <v>1145</v>
      </c>
      <c r="AA420" s="82" t="s">
        <v>2486</v>
      </c>
      <c r="AB420" s="70" t="s">
        <v>1171</v>
      </c>
      <c r="AC420" s="70" t="s">
        <v>10816</v>
      </c>
      <c r="AD420" s="70" t="s">
        <v>4405</v>
      </c>
      <c r="AE420" s="70" t="s">
        <v>9960</v>
      </c>
      <c r="AF420" s="70" t="s">
        <v>9884</v>
      </c>
      <c r="AG420" s="70">
        <v>4</v>
      </c>
      <c r="AH420" s="108" t="s">
        <v>6295</v>
      </c>
    </row>
    <row r="421" spans="1:34" ht="14.4" customHeight="1" x14ac:dyDescent="0.3">
      <c r="A421" s="59" t="str">
        <f t="shared" ref="A421:A426" si="104">Q421</f>
        <v>NATL-FMCG-HOD-01</v>
      </c>
      <c r="B421" s="70" t="s">
        <v>1171</v>
      </c>
      <c r="C421" s="70" t="s">
        <v>10013</v>
      </c>
      <c r="D421" s="70" t="s">
        <v>1171</v>
      </c>
      <c r="E421" s="70" t="s">
        <v>9883</v>
      </c>
      <c r="F421" s="70" t="s">
        <v>9883</v>
      </c>
      <c r="G421" s="59" t="s">
        <v>5630</v>
      </c>
      <c r="H421" s="70" t="s">
        <v>4725</v>
      </c>
      <c r="I421" s="59" t="s">
        <v>9884</v>
      </c>
      <c r="J421" s="59" t="s">
        <v>1163</v>
      </c>
      <c r="K421" s="59" t="s">
        <v>9836</v>
      </c>
      <c r="L421" s="82" t="str">
        <f t="shared" si="96"/>
        <v>0911002</v>
      </c>
      <c r="M421" s="70" t="s">
        <v>9827</v>
      </c>
      <c r="N421" s="82" t="s">
        <v>5239</v>
      </c>
      <c r="O421" s="59" t="str">
        <f t="shared" ref="O421:O426" si="105">N421</f>
        <v>0911002</v>
      </c>
      <c r="P421" s="59" t="s">
        <v>5230</v>
      </c>
      <c r="Q421" s="70" t="s">
        <v>5230</v>
      </c>
      <c r="R421" s="70" t="s">
        <v>9959</v>
      </c>
      <c r="S421" s="70" t="s">
        <v>9959</v>
      </c>
      <c r="T421" s="70" t="s">
        <v>9884</v>
      </c>
      <c r="U421" s="70" t="s">
        <v>9935</v>
      </c>
      <c r="V421" s="70" t="s">
        <v>9935</v>
      </c>
      <c r="W421" s="70" t="s">
        <v>9935</v>
      </c>
      <c r="X421" s="70" t="s">
        <v>9935</v>
      </c>
      <c r="Y421" s="70" t="s">
        <v>2075</v>
      </c>
      <c r="Z421" s="70" t="s">
        <v>1151</v>
      </c>
      <c r="AA421" s="82" t="s">
        <v>2486</v>
      </c>
      <c r="AB421" s="70" t="s">
        <v>1171</v>
      </c>
      <c r="AC421" s="70" t="s">
        <v>10816</v>
      </c>
      <c r="AD421" s="70" t="s">
        <v>4405</v>
      </c>
      <c r="AE421" s="70" t="s">
        <v>9960</v>
      </c>
      <c r="AF421" s="70" t="s">
        <v>9884</v>
      </c>
      <c r="AG421" s="70">
        <v>5</v>
      </c>
      <c r="AH421" s="103" t="s">
        <v>5610</v>
      </c>
    </row>
    <row r="422" spans="1:34" ht="14.4" customHeight="1" x14ac:dyDescent="0.3">
      <c r="A422" s="59" t="str">
        <f t="shared" si="104"/>
        <v>NATL-MKT-INST-HOD-01</v>
      </c>
      <c r="B422" s="70" t="s">
        <v>1806</v>
      </c>
      <c r="C422" s="70" t="s">
        <v>10812</v>
      </c>
      <c r="D422" s="70" t="s">
        <v>1171</v>
      </c>
      <c r="E422" s="70" t="s">
        <v>9883</v>
      </c>
      <c r="F422" s="70" t="s">
        <v>9883</v>
      </c>
      <c r="G422" s="59" t="s">
        <v>5630</v>
      </c>
      <c r="H422" s="70" t="s">
        <v>4725</v>
      </c>
      <c r="I422" s="59" t="s">
        <v>9884</v>
      </c>
      <c r="J422" s="59" t="s">
        <v>1163</v>
      </c>
      <c r="K422" s="59" t="s">
        <v>9836</v>
      </c>
      <c r="L422" s="82" t="str">
        <f t="shared" si="96"/>
        <v>0911001</v>
      </c>
      <c r="M422" s="70" t="s">
        <v>9827</v>
      </c>
      <c r="N422" s="82" t="s">
        <v>4890</v>
      </c>
      <c r="O422" s="59" t="str">
        <f t="shared" si="105"/>
        <v>0911001</v>
      </c>
      <c r="P422" s="59" t="s">
        <v>3438</v>
      </c>
      <c r="Q422" s="70" t="s">
        <v>3438</v>
      </c>
      <c r="R422" s="70" t="s">
        <v>10813</v>
      </c>
      <c r="S422" s="70" t="e">
        <v>#N/A</v>
      </c>
      <c r="T422" s="70" t="s">
        <v>9935</v>
      </c>
      <c r="U422" s="70" t="s">
        <v>9935</v>
      </c>
      <c r="V422" s="70" t="s">
        <v>9935</v>
      </c>
      <c r="W422" s="70" t="s">
        <v>9935</v>
      </c>
      <c r="X422" s="70" t="s">
        <v>9935</v>
      </c>
      <c r="Y422" s="70" t="s">
        <v>2075</v>
      </c>
      <c r="Z422" s="70" t="s">
        <v>1151</v>
      </c>
      <c r="AA422" s="82" t="s">
        <v>2486</v>
      </c>
      <c r="AB422" s="70" t="s">
        <v>1216</v>
      </c>
      <c r="AC422" s="70" t="s">
        <v>10812</v>
      </c>
      <c r="AD422" s="70" t="s">
        <v>4405</v>
      </c>
      <c r="AE422" s="70" t="s">
        <v>10815</v>
      </c>
      <c r="AF422" s="70" t="s">
        <v>9884</v>
      </c>
      <c r="AG422" s="70">
        <v>5</v>
      </c>
      <c r="AH422" s="103" t="s">
        <v>5610</v>
      </c>
    </row>
    <row r="423" spans="1:34" ht="14.4" customHeight="1" x14ac:dyDescent="0.3">
      <c r="A423" s="59" t="str">
        <f t="shared" si="104"/>
        <v>NATL-UNMAP-HOD-01</v>
      </c>
      <c r="B423" s="70" t="s">
        <v>1806</v>
      </c>
      <c r="C423" s="70" t="s">
        <v>10812</v>
      </c>
      <c r="D423" s="70" t="s">
        <v>1171</v>
      </c>
      <c r="E423" s="70" t="s">
        <v>9883</v>
      </c>
      <c r="F423" s="70" t="s">
        <v>9883</v>
      </c>
      <c r="G423" s="59" t="s">
        <v>5630</v>
      </c>
      <c r="H423" s="70" t="s">
        <v>4725</v>
      </c>
      <c r="I423" s="59" t="s">
        <v>9884</v>
      </c>
      <c r="J423" s="59" t="s">
        <v>1163</v>
      </c>
      <c r="K423" s="59" t="s">
        <v>9836</v>
      </c>
      <c r="L423" s="82" t="str">
        <f t="shared" si="96"/>
        <v>0913001</v>
      </c>
      <c r="M423" s="70" t="s">
        <v>9827</v>
      </c>
      <c r="N423" s="82" t="s">
        <v>4894</v>
      </c>
      <c r="O423" s="59" t="str">
        <f t="shared" si="105"/>
        <v>0913001</v>
      </c>
      <c r="P423" s="4" t="s">
        <v>3441</v>
      </c>
      <c r="Q423" s="70" t="s">
        <v>3441</v>
      </c>
      <c r="R423" s="70" t="s">
        <v>10814</v>
      </c>
      <c r="S423" s="70" t="e">
        <v>#N/A</v>
      </c>
      <c r="T423" s="70" t="s">
        <v>9935</v>
      </c>
      <c r="U423" s="70" t="s">
        <v>9935</v>
      </c>
      <c r="V423" s="70" t="s">
        <v>9935</v>
      </c>
      <c r="W423" s="70" t="s">
        <v>9935</v>
      </c>
      <c r="X423" s="70" t="s">
        <v>9935</v>
      </c>
      <c r="Y423" s="70" t="s">
        <v>2075</v>
      </c>
      <c r="Z423" s="70" t="s">
        <v>1151</v>
      </c>
      <c r="AA423" s="82" t="s">
        <v>2486</v>
      </c>
      <c r="AB423" s="70" t="s">
        <v>1216</v>
      </c>
      <c r="AC423" s="70" t="s">
        <v>10812</v>
      </c>
      <c r="AD423" s="70" t="s">
        <v>4405</v>
      </c>
      <c r="AE423" s="70" t="s">
        <v>10815</v>
      </c>
      <c r="AF423" s="70" t="s">
        <v>9884</v>
      </c>
      <c r="AG423" s="70">
        <v>5</v>
      </c>
      <c r="AH423" s="103" t="s">
        <v>5610</v>
      </c>
    </row>
    <row r="424" spans="1:34" ht="14.4" customHeight="1" x14ac:dyDescent="0.3">
      <c r="A424" s="59" t="str">
        <f t="shared" si="104"/>
        <v>NATL-MKT-EXECUTIVE</v>
      </c>
      <c r="B424" s="70" t="s">
        <v>1910</v>
      </c>
      <c r="C424" s="70" t="s">
        <v>10811</v>
      </c>
      <c r="D424" s="70" t="s">
        <v>1171</v>
      </c>
      <c r="E424" s="70" t="s">
        <v>9883</v>
      </c>
      <c r="F424" s="70" t="s">
        <v>9883</v>
      </c>
      <c r="G424" s="59" t="s">
        <v>5630</v>
      </c>
      <c r="H424" s="70" t="s">
        <v>4725</v>
      </c>
      <c r="I424" s="59" t="s">
        <v>9884</v>
      </c>
      <c r="J424" s="59" t="s">
        <v>1163</v>
      </c>
      <c r="K424" s="59" t="s">
        <v>9836</v>
      </c>
      <c r="L424" s="82" t="str">
        <f t="shared" si="96"/>
        <v>87</v>
      </c>
      <c r="M424" s="70" t="s">
        <v>9827</v>
      </c>
      <c r="N424" s="82" t="s">
        <v>3440</v>
      </c>
      <c r="O424" s="59" t="str">
        <f t="shared" si="105"/>
        <v>87</v>
      </c>
      <c r="P424" s="119" t="s">
        <v>4405</v>
      </c>
      <c r="Q424" s="70" t="s">
        <v>4405</v>
      </c>
      <c r="R424" s="70" t="s">
        <v>9960</v>
      </c>
      <c r="S424" s="70" t="e">
        <v>#N/A</v>
      </c>
      <c r="T424" s="70" t="s">
        <v>9884</v>
      </c>
      <c r="U424" s="70" t="s">
        <v>9935</v>
      </c>
      <c r="V424" s="70" t="s">
        <v>9935</v>
      </c>
      <c r="W424" s="70" t="s">
        <v>9935</v>
      </c>
      <c r="X424" s="70" t="s">
        <v>9935</v>
      </c>
      <c r="Y424" s="70" t="s">
        <v>2074</v>
      </c>
      <c r="Z424" s="70" t="s">
        <v>4726</v>
      </c>
      <c r="AA424" s="82" t="s">
        <v>2487</v>
      </c>
      <c r="AB424" s="70" t="s">
        <v>1217</v>
      </c>
      <c r="AC424" s="70" t="s">
        <v>10811</v>
      </c>
      <c r="AD424" s="70" t="s">
        <v>4403</v>
      </c>
      <c r="AE424" s="70" t="s">
        <v>9964</v>
      </c>
      <c r="AF424" s="70" t="s">
        <v>9884</v>
      </c>
      <c r="AG424" s="70">
        <v>99</v>
      </c>
      <c r="AH424" s="103" t="s">
        <v>1367</v>
      </c>
    </row>
    <row r="425" spans="1:34" ht="14.4" customHeight="1" x14ac:dyDescent="0.3">
      <c r="A425" s="59" t="str">
        <f t="shared" si="104"/>
        <v>NATL-GSM-EXECUTIVE</v>
      </c>
      <c r="B425" s="70" t="s">
        <v>1910</v>
      </c>
      <c r="C425" s="70" t="s">
        <v>10811</v>
      </c>
      <c r="D425" s="70" t="s">
        <v>1171</v>
      </c>
      <c r="E425" s="70" t="s">
        <v>9883</v>
      </c>
      <c r="F425" s="70" t="s">
        <v>9883</v>
      </c>
      <c r="G425" s="59" t="s">
        <v>5630</v>
      </c>
      <c r="H425" s="70" t="s">
        <v>4725</v>
      </c>
      <c r="I425" s="59" t="s">
        <v>9884</v>
      </c>
      <c r="J425" s="59" t="s">
        <v>1163</v>
      </c>
      <c r="K425" s="59" t="s">
        <v>9836</v>
      </c>
      <c r="L425" s="82" t="str">
        <f t="shared" si="96"/>
        <v>89</v>
      </c>
      <c r="M425" s="70" t="s">
        <v>9827</v>
      </c>
      <c r="N425" s="82" t="s">
        <v>4896</v>
      </c>
      <c r="O425" s="59" t="str">
        <f t="shared" si="105"/>
        <v>89</v>
      </c>
      <c r="P425" s="4" t="s">
        <v>4403</v>
      </c>
      <c r="Q425" s="70" t="s">
        <v>4403</v>
      </c>
      <c r="R425" s="70" t="s">
        <v>9964</v>
      </c>
      <c r="S425" s="70" t="e">
        <v>#N/A</v>
      </c>
      <c r="T425" s="70" t="s">
        <v>9884</v>
      </c>
      <c r="U425" s="70" t="s">
        <v>9935</v>
      </c>
      <c r="V425" s="70" t="s">
        <v>9935</v>
      </c>
      <c r="W425" s="70" t="s">
        <v>9935</v>
      </c>
      <c r="X425" s="70" t="s">
        <v>9935</v>
      </c>
      <c r="Y425" s="70" t="s">
        <v>2074</v>
      </c>
      <c r="Z425" s="70" t="s">
        <v>4726</v>
      </c>
      <c r="AA425" s="99" t="s">
        <v>2360</v>
      </c>
      <c r="AB425" s="70" t="s">
        <v>1217</v>
      </c>
      <c r="AC425" s="70" t="s">
        <v>10811</v>
      </c>
      <c r="AD425" s="70"/>
      <c r="AE425" s="70"/>
      <c r="AF425" s="70"/>
      <c r="AG425" s="70">
        <v>99</v>
      </c>
      <c r="AH425" s="103" t="s">
        <v>1367</v>
      </c>
    </row>
    <row r="426" spans="1:34" ht="14.4" customHeight="1" x14ac:dyDescent="0.3">
      <c r="A426" s="59" t="str">
        <f t="shared" si="104"/>
        <v>NATL-PHR-INST-HOD-01</v>
      </c>
      <c r="B426" s="59" t="s">
        <v>1216</v>
      </c>
      <c r="C426" s="59" t="s">
        <v>10646</v>
      </c>
      <c r="D426" s="70" t="s">
        <v>1171</v>
      </c>
      <c r="E426" s="70" t="s">
        <v>9883</v>
      </c>
      <c r="F426" s="70" t="s">
        <v>9883</v>
      </c>
      <c r="G426" s="59" t="s">
        <v>5630</v>
      </c>
      <c r="H426" s="70" t="s">
        <v>4725</v>
      </c>
      <c r="I426" s="59" t="s">
        <v>9884</v>
      </c>
      <c r="J426" s="59" t="s">
        <v>1163</v>
      </c>
      <c r="K426" s="59" t="s">
        <v>9836</v>
      </c>
      <c r="L426" s="82" t="str">
        <f t="shared" si="96"/>
        <v>0911003</v>
      </c>
      <c r="M426" s="70" t="s">
        <v>9827</v>
      </c>
      <c r="N426" s="82" t="s">
        <v>6733</v>
      </c>
      <c r="O426" s="59" t="str">
        <f t="shared" si="105"/>
        <v>0911003</v>
      </c>
      <c r="P426" s="59" t="s">
        <v>5516</v>
      </c>
      <c r="Q426" s="59" t="s">
        <v>5516</v>
      </c>
      <c r="R426" s="70" t="s">
        <v>10647</v>
      </c>
      <c r="S426" s="70" t="e">
        <v>#N/A</v>
      </c>
      <c r="T426" s="70" t="s">
        <v>9884</v>
      </c>
      <c r="U426" s="70" t="s">
        <v>9935</v>
      </c>
      <c r="V426" s="70" t="s">
        <v>9935</v>
      </c>
      <c r="W426" s="70" t="s">
        <v>9935</v>
      </c>
      <c r="X426" s="70" t="s">
        <v>9935</v>
      </c>
      <c r="Y426" s="70" t="s">
        <v>2075</v>
      </c>
      <c r="Z426" s="70" t="s">
        <v>1151</v>
      </c>
      <c r="AA426" s="82" t="s">
        <v>2486</v>
      </c>
      <c r="AB426" s="70" t="s">
        <v>1171</v>
      </c>
      <c r="AC426" s="70" t="s">
        <v>10816</v>
      </c>
      <c r="AD426" s="70" t="s">
        <v>1211</v>
      </c>
      <c r="AE426" s="70" t="s">
        <v>10648</v>
      </c>
      <c r="AF426" s="70" t="s">
        <v>9884</v>
      </c>
      <c r="AG426" s="70">
        <v>5</v>
      </c>
      <c r="AH426" s="103" t="s">
        <v>5610</v>
      </c>
    </row>
    <row r="427" spans="1:34" ht="14.4" customHeight="1" x14ac:dyDescent="0.3">
      <c r="A427" s="59" t="str">
        <f t="shared" ref="A427:A477" si="106">Q427</f>
        <v>ATK01-KFW-SEWP-SB-03</v>
      </c>
      <c r="B427" s="85" t="s">
        <v>2069</v>
      </c>
      <c r="C427" s="85" t="s">
        <v>8565</v>
      </c>
      <c r="D427" s="70" t="s">
        <v>1171</v>
      </c>
      <c r="E427" s="70" t="s">
        <v>9883</v>
      </c>
      <c r="F427" s="70" t="s">
        <v>9883</v>
      </c>
      <c r="G427" s="59" t="s">
        <v>5630</v>
      </c>
      <c r="H427" s="70" t="s">
        <v>4725</v>
      </c>
      <c r="I427" s="59" t="s">
        <v>9884</v>
      </c>
      <c r="J427" s="59" t="s">
        <v>1163</v>
      </c>
      <c r="K427" s="59" t="s">
        <v>9836</v>
      </c>
      <c r="L427" s="82">
        <f t="shared" si="96"/>
        <v>9999001</v>
      </c>
      <c r="M427" s="70" t="s">
        <v>9827</v>
      </c>
      <c r="N427" s="84">
        <v>9999001</v>
      </c>
      <c r="O427" s="59">
        <f>N427</f>
        <v>9999001</v>
      </c>
      <c r="P427" t="s">
        <v>8305</v>
      </c>
      <c r="Q427" s="85" t="s">
        <v>8568</v>
      </c>
      <c r="R427" s="85" t="s">
        <v>8435</v>
      </c>
      <c r="S427" s="70" t="e">
        <v>#N/A</v>
      </c>
      <c r="T427" s="85" t="s">
        <v>9837</v>
      </c>
      <c r="U427" s="70" t="s">
        <v>9935</v>
      </c>
      <c r="V427" s="70" t="s">
        <v>9935</v>
      </c>
      <c r="W427" s="70" t="s">
        <v>9935</v>
      </c>
      <c r="X427" s="171" t="s">
        <v>9935</v>
      </c>
      <c r="Y427" s="85" t="s">
        <v>1808</v>
      </c>
      <c r="Z427" s="85" t="s">
        <v>4922</v>
      </c>
      <c r="AA427" s="82" t="s">
        <v>1162</v>
      </c>
      <c r="AB427" s="85" t="s">
        <v>1805</v>
      </c>
      <c r="AC427" s="85" t="s">
        <v>8565</v>
      </c>
      <c r="AD427" s="85" t="s">
        <v>8567</v>
      </c>
      <c r="AE427" s="85" t="s">
        <v>9963</v>
      </c>
      <c r="AF427" s="70" t="s">
        <v>9884</v>
      </c>
      <c r="AG427" s="85"/>
    </row>
    <row r="428" spans="1:34" ht="14.4" customHeight="1" x14ac:dyDescent="0.3">
      <c r="A428" s="59" t="str">
        <f t="shared" si="106"/>
        <v>ATK01-KFW-SEWP-SB-07</v>
      </c>
      <c r="B428" s="85" t="s">
        <v>2069</v>
      </c>
      <c r="C428" s="85" t="s">
        <v>8565</v>
      </c>
      <c r="D428" s="70" t="s">
        <v>1171</v>
      </c>
      <c r="E428" s="70" t="s">
        <v>9883</v>
      </c>
      <c r="F428" s="70" t="s">
        <v>9883</v>
      </c>
      <c r="G428" s="59" t="s">
        <v>5630</v>
      </c>
      <c r="H428" s="70" t="s">
        <v>4725</v>
      </c>
      <c r="I428" s="59" t="s">
        <v>9884</v>
      </c>
      <c r="J428" s="59" t="s">
        <v>1163</v>
      </c>
      <c r="K428" s="59" t="s">
        <v>9836</v>
      </c>
      <c r="L428" s="82">
        <f t="shared" si="96"/>
        <v>9999002</v>
      </c>
      <c r="M428" s="70" t="s">
        <v>9827</v>
      </c>
      <c r="N428" s="84">
        <v>9999002</v>
      </c>
      <c r="O428" s="59">
        <f t="shared" ref="O428:O491" si="107">N428</f>
        <v>9999002</v>
      </c>
      <c r="P428" t="s">
        <v>8306</v>
      </c>
      <c r="Q428" s="85" t="s">
        <v>8569</v>
      </c>
      <c r="R428" s="85" t="s">
        <v>8436</v>
      </c>
      <c r="S428" s="70" t="e">
        <v>#N/A</v>
      </c>
      <c r="T428" s="85" t="s">
        <v>9837</v>
      </c>
      <c r="U428" s="70" t="s">
        <v>9935</v>
      </c>
      <c r="V428" s="70" t="s">
        <v>9935</v>
      </c>
      <c r="W428" s="70" t="s">
        <v>9935</v>
      </c>
      <c r="X428" s="171" t="s">
        <v>9935</v>
      </c>
      <c r="Y428" s="85" t="s">
        <v>1808</v>
      </c>
      <c r="Z428" s="85" t="s">
        <v>4922</v>
      </c>
      <c r="AA428" s="82" t="s">
        <v>1162</v>
      </c>
      <c r="AB428" s="85" t="s">
        <v>1805</v>
      </c>
      <c r="AC428" s="85" t="s">
        <v>8565</v>
      </c>
      <c r="AD428" s="85" t="s">
        <v>8567</v>
      </c>
      <c r="AE428" s="85" t="s">
        <v>9963</v>
      </c>
      <c r="AF428" s="70" t="s">
        <v>9884</v>
      </c>
      <c r="AG428" s="85"/>
    </row>
    <row r="429" spans="1:34" ht="14.4" customHeight="1" x14ac:dyDescent="0.3">
      <c r="A429" s="59" t="str">
        <f t="shared" si="106"/>
        <v>ATK01-KFW-SEWP-SB-08</v>
      </c>
      <c r="B429" s="85" t="s">
        <v>2069</v>
      </c>
      <c r="C429" s="85" t="s">
        <v>8565</v>
      </c>
      <c r="D429" s="70" t="s">
        <v>1171</v>
      </c>
      <c r="E429" s="70" t="s">
        <v>9883</v>
      </c>
      <c r="F429" s="70" t="s">
        <v>9883</v>
      </c>
      <c r="G429" s="59" t="s">
        <v>5630</v>
      </c>
      <c r="H429" s="70" t="s">
        <v>4725</v>
      </c>
      <c r="I429" s="59" t="s">
        <v>9884</v>
      </c>
      <c r="J429" s="59" t="s">
        <v>1163</v>
      </c>
      <c r="K429" s="59" t="s">
        <v>9836</v>
      </c>
      <c r="L429" s="82">
        <f t="shared" si="96"/>
        <v>9999003</v>
      </c>
      <c r="M429" s="70" t="s">
        <v>9827</v>
      </c>
      <c r="N429" s="84">
        <v>9999003</v>
      </c>
      <c r="O429" s="59">
        <f t="shared" si="107"/>
        <v>9999003</v>
      </c>
      <c r="P429" t="s">
        <v>8307</v>
      </c>
      <c r="Q429" s="85" t="s">
        <v>8570</v>
      </c>
      <c r="R429" s="85" t="s">
        <v>8437</v>
      </c>
      <c r="S429" s="70" t="e">
        <v>#N/A</v>
      </c>
      <c r="T429" s="85" t="s">
        <v>9837</v>
      </c>
      <c r="U429" s="70" t="s">
        <v>9935</v>
      </c>
      <c r="V429" s="70" t="s">
        <v>9935</v>
      </c>
      <c r="W429" s="70" t="s">
        <v>9935</v>
      </c>
      <c r="X429" s="171" t="s">
        <v>9935</v>
      </c>
      <c r="Y429" s="85" t="s">
        <v>1808</v>
      </c>
      <c r="Z429" s="85" t="s">
        <v>4922</v>
      </c>
      <c r="AA429" s="82" t="s">
        <v>1162</v>
      </c>
      <c r="AB429" s="85" t="s">
        <v>1805</v>
      </c>
      <c r="AC429" s="85" t="s">
        <v>8565</v>
      </c>
      <c r="AD429" s="85" t="s">
        <v>8567</v>
      </c>
      <c r="AE429" s="85" t="s">
        <v>9963</v>
      </c>
      <c r="AF429" s="70" t="s">
        <v>9884</v>
      </c>
      <c r="AG429" s="85"/>
    </row>
    <row r="430" spans="1:34" ht="14.4" customHeight="1" x14ac:dyDescent="0.3">
      <c r="A430" s="59" t="str">
        <f t="shared" si="106"/>
        <v>ATK01-KFW-SEWP-SB-04</v>
      </c>
      <c r="B430" s="85" t="s">
        <v>2069</v>
      </c>
      <c r="C430" s="85" t="s">
        <v>8565</v>
      </c>
      <c r="D430" s="70" t="s">
        <v>1171</v>
      </c>
      <c r="E430" s="70" t="s">
        <v>9883</v>
      </c>
      <c r="F430" s="70" t="s">
        <v>9883</v>
      </c>
      <c r="G430" s="59" t="s">
        <v>5630</v>
      </c>
      <c r="H430" s="70" t="s">
        <v>4725</v>
      </c>
      <c r="I430" s="59" t="s">
        <v>9884</v>
      </c>
      <c r="J430" s="59" t="s">
        <v>1163</v>
      </c>
      <c r="K430" s="59" t="s">
        <v>9836</v>
      </c>
      <c r="L430" s="82">
        <f t="shared" si="96"/>
        <v>9999004</v>
      </c>
      <c r="M430" s="70" t="s">
        <v>9827</v>
      </c>
      <c r="N430" s="84">
        <v>9999004</v>
      </c>
      <c r="O430" s="59">
        <f t="shared" si="107"/>
        <v>9999004</v>
      </c>
      <c r="P430" t="s">
        <v>8308</v>
      </c>
      <c r="Q430" s="85" t="s">
        <v>8571</v>
      </c>
      <c r="R430" s="85" t="s">
        <v>8438</v>
      </c>
      <c r="S430" s="70" t="e">
        <v>#N/A</v>
      </c>
      <c r="T430" s="85" t="s">
        <v>9837</v>
      </c>
      <c r="U430" s="70" t="s">
        <v>9935</v>
      </c>
      <c r="V430" s="70" t="s">
        <v>9935</v>
      </c>
      <c r="W430" s="70" t="s">
        <v>9935</v>
      </c>
      <c r="X430" s="171" t="s">
        <v>9935</v>
      </c>
      <c r="Y430" s="85" t="s">
        <v>1808</v>
      </c>
      <c r="Z430" s="85" t="s">
        <v>4922</v>
      </c>
      <c r="AA430" s="82" t="s">
        <v>1162</v>
      </c>
      <c r="AB430" s="85" t="s">
        <v>1805</v>
      </c>
      <c r="AC430" s="85" t="s">
        <v>8565</v>
      </c>
      <c r="AD430" s="85" t="s">
        <v>8567</v>
      </c>
      <c r="AE430" s="85" t="s">
        <v>9963</v>
      </c>
      <c r="AF430" s="70" t="s">
        <v>9884</v>
      </c>
      <c r="AG430" s="85"/>
    </row>
    <row r="431" spans="1:34" s="85" customFormat="1" ht="14.4" customHeight="1" x14ac:dyDescent="0.3">
      <c r="A431" s="59" t="str">
        <f t="shared" si="106"/>
        <v>ATK01-KFW-SEWP-SB-06</v>
      </c>
      <c r="B431" s="85" t="s">
        <v>2069</v>
      </c>
      <c r="C431" s="85" t="s">
        <v>8565</v>
      </c>
      <c r="D431" s="70" t="s">
        <v>1171</v>
      </c>
      <c r="E431" s="70" t="s">
        <v>9883</v>
      </c>
      <c r="F431" s="70" t="s">
        <v>9883</v>
      </c>
      <c r="G431" s="59" t="s">
        <v>5630</v>
      </c>
      <c r="H431" s="70" t="s">
        <v>4725</v>
      </c>
      <c r="I431" s="59" t="s">
        <v>9884</v>
      </c>
      <c r="J431" s="59" t="s">
        <v>1163</v>
      </c>
      <c r="K431" s="59" t="s">
        <v>9836</v>
      </c>
      <c r="L431" s="82">
        <f t="shared" si="96"/>
        <v>9999005</v>
      </c>
      <c r="M431" s="70" t="s">
        <v>9827</v>
      </c>
      <c r="N431" s="84">
        <v>9999005</v>
      </c>
      <c r="O431" s="59">
        <f t="shared" si="107"/>
        <v>9999005</v>
      </c>
      <c r="P431" t="s">
        <v>8309</v>
      </c>
      <c r="Q431" s="85" t="s">
        <v>8572</v>
      </c>
      <c r="R431" s="85" t="s">
        <v>8439</v>
      </c>
      <c r="S431" s="70" t="e">
        <v>#N/A</v>
      </c>
      <c r="T431" s="85" t="s">
        <v>9837</v>
      </c>
      <c r="U431" s="70" t="s">
        <v>9935</v>
      </c>
      <c r="V431" s="70" t="s">
        <v>9935</v>
      </c>
      <c r="W431" s="70" t="s">
        <v>9935</v>
      </c>
      <c r="X431" s="171" t="s">
        <v>9935</v>
      </c>
      <c r="Y431" s="85" t="s">
        <v>1808</v>
      </c>
      <c r="Z431" s="85" t="s">
        <v>4922</v>
      </c>
      <c r="AA431" s="82" t="s">
        <v>1162</v>
      </c>
      <c r="AB431" s="85" t="s">
        <v>1805</v>
      </c>
      <c r="AC431" s="85" t="s">
        <v>8565</v>
      </c>
      <c r="AD431" s="85" t="s">
        <v>8567</v>
      </c>
      <c r="AE431" s="85" t="s">
        <v>9963</v>
      </c>
      <c r="AF431" s="70" t="s">
        <v>9884</v>
      </c>
    </row>
    <row r="432" spans="1:34" s="85" customFormat="1" ht="14.4" customHeight="1" x14ac:dyDescent="0.3">
      <c r="A432" s="59" t="str">
        <f t="shared" si="106"/>
        <v>ATK01-KFW-SEWP-SB-09</v>
      </c>
      <c r="B432" s="85" t="s">
        <v>2069</v>
      </c>
      <c r="C432" s="85" t="s">
        <v>8565</v>
      </c>
      <c r="D432" s="70" t="s">
        <v>1171</v>
      </c>
      <c r="E432" s="70" t="s">
        <v>9883</v>
      </c>
      <c r="F432" s="70" t="s">
        <v>9883</v>
      </c>
      <c r="G432" s="59" t="s">
        <v>5630</v>
      </c>
      <c r="H432" s="70" t="s">
        <v>4725</v>
      </c>
      <c r="I432" s="59" t="s">
        <v>9884</v>
      </c>
      <c r="J432" s="59" t="s">
        <v>1163</v>
      </c>
      <c r="K432" s="59" t="s">
        <v>9836</v>
      </c>
      <c r="L432" s="82">
        <f t="shared" si="96"/>
        <v>9999006</v>
      </c>
      <c r="M432" s="70" t="s">
        <v>9827</v>
      </c>
      <c r="N432" s="84">
        <v>9999006</v>
      </c>
      <c r="O432" s="59">
        <f t="shared" si="107"/>
        <v>9999006</v>
      </c>
      <c r="P432" t="s">
        <v>8310</v>
      </c>
      <c r="Q432" s="85" t="s">
        <v>8573</v>
      </c>
      <c r="R432" s="85" t="s">
        <v>8440</v>
      </c>
      <c r="S432" s="70" t="e">
        <v>#N/A</v>
      </c>
      <c r="T432" s="85" t="s">
        <v>9837</v>
      </c>
      <c r="U432" s="70" t="s">
        <v>9935</v>
      </c>
      <c r="V432" s="70" t="s">
        <v>9935</v>
      </c>
      <c r="W432" s="70" t="s">
        <v>9935</v>
      </c>
      <c r="X432" s="171" t="s">
        <v>9935</v>
      </c>
      <c r="Y432" s="85" t="s">
        <v>1808</v>
      </c>
      <c r="Z432" s="85" t="s">
        <v>4922</v>
      </c>
      <c r="AA432" s="82" t="s">
        <v>1162</v>
      </c>
      <c r="AB432" s="85" t="s">
        <v>1805</v>
      </c>
      <c r="AC432" s="85" t="s">
        <v>8565</v>
      </c>
      <c r="AD432" s="85" t="s">
        <v>8567</v>
      </c>
      <c r="AE432" s="85" t="s">
        <v>9963</v>
      </c>
      <c r="AF432" s="70" t="s">
        <v>9884</v>
      </c>
    </row>
    <row r="433" spans="1:32" s="85" customFormat="1" ht="14.4" customHeight="1" x14ac:dyDescent="0.3">
      <c r="A433" s="59" t="str">
        <f t="shared" si="106"/>
        <v>ATK01-KFW-SEWP-SB-05</v>
      </c>
      <c r="B433" s="85" t="s">
        <v>2069</v>
      </c>
      <c r="C433" s="85" t="s">
        <v>8565</v>
      </c>
      <c r="D433" s="70" t="s">
        <v>1171</v>
      </c>
      <c r="E433" s="70" t="s">
        <v>9883</v>
      </c>
      <c r="F433" s="70" t="s">
        <v>9883</v>
      </c>
      <c r="G433" s="59" t="s">
        <v>5630</v>
      </c>
      <c r="H433" s="70" t="s">
        <v>4725</v>
      </c>
      <c r="I433" s="59" t="s">
        <v>9884</v>
      </c>
      <c r="J433" s="59" t="s">
        <v>1163</v>
      </c>
      <c r="K433" s="59" t="s">
        <v>9836</v>
      </c>
      <c r="L433" s="82">
        <f t="shared" si="96"/>
        <v>9999007</v>
      </c>
      <c r="M433" s="70" t="s">
        <v>9827</v>
      </c>
      <c r="N433" s="84">
        <v>9999007</v>
      </c>
      <c r="O433" s="59">
        <f t="shared" si="107"/>
        <v>9999007</v>
      </c>
      <c r="P433" t="s">
        <v>8311</v>
      </c>
      <c r="Q433" s="85" t="s">
        <v>8574</v>
      </c>
      <c r="R433" s="85" t="s">
        <v>8441</v>
      </c>
      <c r="S433" s="70" t="e">
        <v>#N/A</v>
      </c>
      <c r="T433" s="85" t="s">
        <v>9837</v>
      </c>
      <c r="U433" s="70" t="s">
        <v>9935</v>
      </c>
      <c r="V433" s="70" t="s">
        <v>9935</v>
      </c>
      <c r="W433" s="70" t="s">
        <v>9935</v>
      </c>
      <c r="X433" s="171" t="s">
        <v>9935</v>
      </c>
      <c r="Y433" s="85" t="s">
        <v>1808</v>
      </c>
      <c r="Z433" s="85" t="s">
        <v>4922</v>
      </c>
      <c r="AA433" s="82" t="s">
        <v>1162</v>
      </c>
      <c r="AB433" s="85" t="s">
        <v>1805</v>
      </c>
      <c r="AC433" s="85" t="s">
        <v>8565</v>
      </c>
      <c r="AD433" s="85" t="s">
        <v>8567</v>
      </c>
      <c r="AE433" s="85" t="s">
        <v>9963</v>
      </c>
      <c r="AF433" s="70" t="s">
        <v>9884</v>
      </c>
    </row>
    <row r="434" spans="1:32" s="85" customFormat="1" ht="14.4" customHeight="1" x14ac:dyDescent="0.3">
      <c r="A434" s="59" t="str">
        <f t="shared" si="106"/>
        <v>ATK01-KFW-SEWP-SB-01</v>
      </c>
      <c r="B434" s="85" t="s">
        <v>2069</v>
      </c>
      <c r="C434" s="85" t="s">
        <v>8565</v>
      </c>
      <c r="D434" s="70" t="s">
        <v>1171</v>
      </c>
      <c r="E434" s="70" t="s">
        <v>9883</v>
      </c>
      <c r="F434" s="70" t="s">
        <v>9883</v>
      </c>
      <c r="G434" s="59" t="s">
        <v>5630</v>
      </c>
      <c r="H434" s="70" t="s">
        <v>4725</v>
      </c>
      <c r="I434" s="59" t="s">
        <v>9884</v>
      </c>
      <c r="J434" s="59" t="s">
        <v>1163</v>
      </c>
      <c r="K434" s="59" t="s">
        <v>9836</v>
      </c>
      <c r="L434" s="82">
        <f t="shared" si="96"/>
        <v>9999008</v>
      </c>
      <c r="M434" s="70" t="s">
        <v>9827</v>
      </c>
      <c r="N434" s="84">
        <v>9999008</v>
      </c>
      <c r="O434" s="59">
        <f t="shared" si="107"/>
        <v>9999008</v>
      </c>
      <c r="P434" t="s">
        <v>8312</v>
      </c>
      <c r="Q434" s="85" t="s">
        <v>8575</v>
      </c>
      <c r="R434" s="85" t="s">
        <v>8442</v>
      </c>
      <c r="S434" s="70" t="e">
        <v>#N/A</v>
      </c>
      <c r="T434" s="85" t="s">
        <v>9837</v>
      </c>
      <c r="U434" s="70" t="s">
        <v>9935</v>
      </c>
      <c r="V434" s="70" t="s">
        <v>9935</v>
      </c>
      <c r="W434" s="70" t="s">
        <v>9935</v>
      </c>
      <c r="X434" s="171" t="s">
        <v>9935</v>
      </c>
      <c r="Y434" s="85" t="s">
        <v>1808</v>
      </c>
      <c r="Z434" s="85" t="s">
        <v>4922</v>
      </c>
      <c r="AA434" s="82" t="s">
        <v>1162</v>
      </c>
      <c r="AB434" s="85" t="s">
        <v>1805</v>
      </c>
      <c r="AC434" s="85" t="s">
        <v>8565</v>
      </c>
      <c r="AD434" s="85" t="s">
        <v>8567</v>
      </c>
      <c r="AE434" s="85" t="s">
        <v>9963</v>
      </c>
      <c r="AF434" s="70" t="s">
        <v>9884</v>
      </c>
    </row>
    <row r="435" spans="1:32" s="85" customFormat="1" ht="14.4" customHeight="1" x14ac:dyDescent="0.3">
      <c r="A435" s="59" t="str">
        <f t="shared" si="106"/>
        <v>ATK01-KFW-SEWP-SB-02</v>
      </c>
      <c r="B435" s="85" t="s">
        <v>2069</v>
      </c>
      <c r="C435" s="85" t="s">
        <v>8565</v>
      </c>
      <c r="D435" s="70" t="s">
        <v>1171</v>
      </c>
      <c r="E435" s="70" t="s">
        <v>9883</v>
      </c>
      <c r="F435" s="70" t="s">
        <v>9883</v>
      </c>
      <c r="G435" s="59" t="s">
        <v>5630</v>
      </c>
      <c r="H435" s="70" t="s">
        <v>4725</v>
      </c>
      <c r="I435" s="59" t="s">
        <v>9884</v>
      </c>
      <c r="J435" s="59" t="s">
        <v>1163</v>
      </c>
      <c r="K435" s="59" t="s">
        <v>9836</v>
      </c>
      <c r="L435" s="82">
        <f t="shared" si="96"/>
        <v>9999009</v>
      </c>
      <c r="M435" s="70" t="s">
        <v>9827</v>
      </c>
      <c r="N435" s="84">
        <v>9999009</v>
      </c>
      <c r="O435" s="59">
        <f t="shared" si="107"/>
        <v>9999009</v>
      </c>
      <c r="P435" t="s">
        <v>8313</v>
      </c>
      <c r="Q435" s="85" t="s">
        <v>8576</v>
      </c>
      <c r="R435" s="85" t="s">
        <v>8443</v>
      </c>
      <c r="S435" s="70" t="e">
        <v>#N/A</v>
      </c>
      <c r="T435" s="85" t="s">
        <v>9837</v>
      </c>
      <c r="U435" s="70" t="s">
        <v>9935</v>
      </c>
      <c r="V435" s="70" t="s">
        <v>9935</v>
      </c>
      <c r="W435" s="70" t="s">
        <v>9935</v>
      </c>
      <c r="X435" s="171" t="s">
        <v>9935</v>
      </c>
      <c r="Y435" s="85" t="s">
        <v>1808</v>
      </c>
      <c r="Z435" s="85" t="s">
        <v>4922</v>
      </c>
      <c r="AA435" s="82" t="s">
        <v>1162</v>
      </c>
      <c r="AB435" s="85" t="s">
        <v>1805</v>
      </c>
      <c r="AC435" s="85" t="s">
        <v>8565</v>
      </c>
      <c r="AD435" s="85" t="s">
        <v>8567</v>
      </c>
      <c r="AE435" s="85" t="s">
        <v>9963</v>
      </c>
      <c r="AF435" s="70" t="s">
        <v>9884</v>
      </c>
    </row>
    <row r="436" spans="1:32" s="85" customFormat="1" ht="14.4" customHeight="1" x14ac:dyDescent="0.3">
      <c r="A436" s="59" t="str">
        <f t="shared" si="106"/>
        <v>BWP01-KFW-SEWP-SB-05</v>
      </c>
      <c r="B436" s="85" t="s">
        <v>2069</v>
      </c>
      <c r="C436" s="85" t="s">
        <v>8565</v>
      </c>
      <c r="D436" s="70" t="s">
        <v>1171</v>
      </c>
      <c r="E436" s="70" t="s">
        <v>9883</v>
      </c>
      <c r="F436" s="70" t="s">
        <v>9883</v>
      </c>
      <c r="G436" s="59" t="s">
        <v>5630</v>
      </c>
      <c r="H436" s="70" t="s">
        <v>4725</v>
      </c>
      <c r="I436" s="59" t="s">
        <v>9884</v>
      </c>
      <c r="J436" s="59" t="s">
        <v>1163</v>
      </c>
      <c r="K436" s="59" t="s">
        <v>9836</v>
      </c>
      <c r="L436" s="82">
        <f t="shared" si="96"/>
        <v>9999010</v>
      </c>
      <c r="M436" s="70" t="s">
        <v>9827</v>
      </c>
      <c r="N436" s="84">
        <v>9999010</v>
      </c>
      <c r="O436" s="59">
        <f t="shared" si="107"/>
        <v>9999010</v>
      </c>
      <c r="P436" t="s">
        <v>8314</v>
      </c>
      <c r="Q436" s="85" t="s">
        <v>8577</v>
      </c>
      <c r="R436" s="85" t="s">
        <v>8444</v>
      </c>
      <c r="S436" s="70" t="e">
        <v>#N/A</v>
      </c>
      <c r="T436" s="85" t="s">
        <v>9837</v>
      </c>
      <c r="U436" s="70" t="s">
        <v>9935</v>
      </c>
      <c r="V436" s="70" t="s">
        <v>9935</v>
      </c>
      <c r="W436" s="70" t="s">
        <v>9935</v>
      </c>
      <c r="X436" s="171" t="s">
        <v>9935</v>
      </c>
      <c r="Y436" s="85" t="s">
        <v>1808</v>
      </c>
      <c r="Z436" s="85" t="s">
        <v>4922</v>
      </c>
      <c r="AA436" s="82" t="s">
        <v>1162</v>
      </c>
      <c r="AB436" s="85" t="s">
        <v>1805</v>
      </c>
      <c r="AC436" s="85" t="s">
        <v>8565</v>
      </c>
      <c r="AD436" s="85" t="s">
        <v>8567</v>
      </c>
      <c r="AE436" s="85" t="s">
        <v>9963</v>
      </c>
      <c r="AF436" s="70" t="s">
        <v>9884</v>
      </c>
    </row>
    <row r="437" spans="1:32" s="85" customFormat="1" ht="14.4" customHeight="1" x14ac:dyDescent="0.3">
      <c r="A437" s="59" t="str">
        <f t="shared" si="106"/>
        <v>BWP01-KFW-SEWP-SB-04</v>
      </c>
      <c r="B437" s="85" t="s">
        <v>2069</v>
      </c>
      <c r="C437" s="85" t="s">
        <v>8565</v>
      </c>
      <c r="D437" s="70" t="s">
        <v>1171</v>
      </c>
      <c r="E437" s="70" t="s">
        <v>9883</v>
      </c>
      <c r="F437" s="70" t="s">
        <v>9883</v>
      </c>
      <c r="G437" s="59" t="s">
        <v>5630</v>
      </c>
      <c r="H437" s="70" t="s">
        <v>4725</v>
      </c>
      <c r="I437" s="59" t="s">
        <v>9884</v>
      </c>
      <c r="J437" s="59" t="s">
        <v>1163</v>
      </c>
      <c r="K437" s="59" t="s">
        <v>9836</v>
      </c>
      <c r="L437" s="82">
        <f t="shared" si="96"/>
        <v>9999011</v>
      </c>
      <c r="M437" s="70" t="s">
        <v>9827</v>
      </c>
      <c r="N437" s="84">
        <v>9999011</v>
      </c>
      <c r="O437" s="59">
        <f t="shared" si="107"/>
        <v>9999011</v>
      </c>
      <c r="P437" t="s">
        <v>8315</v>
      </c>
      <c r="Q437" s="85" t="s">
        <v>8578</v>
      </c>
      <c r="R437" s="85" t="s">
        <v>8445</v>
      </c>
      <c r="S437" s="70" t="e">
        <v>#N/A</v>
      </c>
      <c r="T437" s="85" t="s">
        <v>9837</v>
      </c>
      <c r="U437" s="70" t="s">
        <v>9935</v>
      </c>
      <c r="V437" s="70" t="s">
        <v>9935</v>
      </c>
      <c r="W437" s="70" t="s">
        <v>9935</v>
      </c>
      <c r="X437" s="171" t="s">
        <v>9935</v>
      </c>
      <c r="Y437" s="85" t="s">
        <v>1808</v>
      </c>
      <c r="Z437" s="85" t="s">
        <v>4922</v>
      </c>
      <c r="AA437" s="82" t="s">
        <v>1162</v>
      </c>
      <c r="AB437" s="85" t="s">
        <v>1805</v>
      </c>
      <c r="AC437" s="85" t="s">
        <v>8565</v>
      </c>
      <c r="AD437" s="85" t="s">
        <v>8567</v>
      </c>
      <c r="AE437" s="85" t="s">
        <v>9963</v>
      </c>
      <c r="AF437" s="70" t="s">
        <v>9884</v>
      </c>
    </row>
    <row r="438" spans="1:32" s="85" customFormat="1" ht="14.4" customHeight="1" x14ac:dyDescent="0.3">
      <c r="A438" s="59" t="str">
        <f t="shared" si="106"/>
        <v>BWP01-KFW-SEWP-SB-06</v>
      </c>
      <c r="B438" s="85" t="s">
        <v>2069</v>
      </c>
      <c r="C438" s="85" t="s">
        <v>8565</v>
      </c>
      <c r="D438" s="70" t="s">
        <v>1171</v>
      </c>
      <c r="E438" s="70" t="s">
        <v>9883</v>
      </c>
      <c r="F438" s="70" t="s">
        <v>9883</v>
      </c>
      <c r="G438" s="59" t="s">
        <v>5630</v>
      </c>
      <c r="H438" s="70" t="s">
        <v>4725</v>
      </c>
      <c r="I438" s="59" t="s">
        <v>9884</v>
      </c>
      <c r="J438" s="59" t="s">
        <v>1163</v>
      </c>
      <c r="K438" s="59" t="s">
        <v>9836</v>
      </c>
      <c r="L438" s="82">
        <f t="shared" si="96"/>
        <v>9999012</v>
      </c>
      <c r="M438" s="70" t="s">
        <v>9827</v>
      </c>
      <c r="N438" s="84">
        <v>9999012</v>
      </c>
      <c r="O438" s="59">
        <f t="shared" si="107"/>
        <v>9999012</v>
      </c>
      <c r="P438" t="s">
        <v>8316</v>
      </c>
      <c r="Q438" s="85" t="s">
        <v>8579</v>
      </c>
      <c r="R438" s="85" t="s">
        <v>8446</v>
      </c>
      <c r="S438" s="70" t="e">
        <v>#N/A</v>
      </c>
      <c r="T438" s="85" t="s">
        <v>9837</v>
      </c>
      <c r="U438" s="70" t="s">
        <v>9935</v>
      </c>
      <c r="V438" s="70" t="s">
        <v>9935</v>
      </c>
      <c r="W438" s="70" t="s">
        <v>9935</v>
      </c>
      <c r="X438" s="171" t="s">
        <v>9935</v>
      </c>
      <c r="Y438" s="85" t="s">
        <v>1808</v>
      </c>
      <c r="Z438" s="85" t="s">
        <v>4922</v>
      </c>
      <c r="AA438" s="82" t="s">
        <v>1162</v>
      </c>
      <c r="AB438" s="85" t="s">
        <v>1805</v>
      </c>
      <c r="AC438" s="85" t="s">
        <v>8565</v>
      </c>
      <c r="AD438" s="85" t="s">
        <v>8567</v>
      </c>
      <c r="AE438" s="85" t="s">
        <v>9963</v>
      </c>
      <c r="AF438" s="70" t="s">
        <v>9884</v>
      </c>
    </row>
    <row r="439" spans="1:32" s="85" customFormat="1" ht="14.4" customHeight="1" x14ac:dyDescent="0.3">
      <c r="A439" s="59" t="str">
        <f t="shared" si="106"/>
        <v>BWP01-KFW-SEWP-SB-01</v>
      </c>
      <c r="B439" s="85" t="s">
        <v>2069</v>
      </c>
      <c r="C439" s="85" t="s">
        <v>8565</v>
      </c>
      <c r="D439" s="70" t="s">
        <v>1171</v>
      </c>
      <c r="E439" s="70" t="s">
        <v>9883</v>
      </c>
      <c r="F439" s="70" t="s">
        <v>9883</v>
      </c>
      <c r="G439" s="59" t="s">
        <v>5630</v>
      </c>
      <c r="H439" s="70" t="s">
        <v>4725</v>
      </c>
      <c r="I439" s="59" t="s">
        <v>9884</v>
      </c>
      <c r="J439" s="59" t="s">
        <v>1163</v>
      </c>
      <c r="K439" s="59" t="s">
        <v>9836</v>
      </c>
      <c r="L439" s="82">
        <f t="shared" si="96"/>
        <v>9999013</v>
      </c>
      <c r="M439" s="70" t="s">
        <v>9827</v>
      </c>
      <c r="N439" s="84">
        <v>9999013</v>
      </c>
      <c r="O439" s="59">
        <f t="shared" si="107"/>
        <v>9999013</v>
      </c>
      <c r="P439" t="s">
        <v>8317</v>
      </c>
      <c r="Q439" s="85" t="s">
        <v>8580</v>
      </c>
      <c r="R439" s="85" t="s">
        <v>8447</v>
      </c>
      <c r="S439" s="70" t="e">
        <v>#N/A</v>
      </c>
      <c r="T439" s="85" t="s">
        <v>9837</v>
      </c>
      <c r="U439" s="70" t="s">
        <v>9935</v>
      </c>
      <c r="V439" s="70" t="s">
        <v>9935</v>
      </c>
      <c r="W439" s="70" t="s">
        <v>9935</v>
      </c>
      <c r="X439" s="171" t="s">
        <v>9935</v>
      </c>
      <c r="Y439" s="85" t="s">
        <v>1808</v>
      </c>
      <c r="Z439" s="85" t="s">
        <v>4922</v>
      </c>
      <c r="AA439" s="82" t="s">
        <v>1162</v>
      </c>
      <c r="AB439" s="85" t="s">
        <v>1805</v>
      </c>
      <c r="AC439" s="85" t="s">
        <v>8565</v>
      </c>
      <c r="AD439" s="85" t="s">
        <v>8567</v>
      </c>
      <c r="AE439" s="85" t="s">
        <v>9963</v>
      </c>
      <c r="AF439" s="70" t="s">
        <v>9884</v>
      </c>
    </row>
    <row r="440" spans="1:32" s="85" customFormat="1" ht="14.4" customHeight="1" x14ac:dyDescent="0.3">
      <c r="A440" s="59" t="str">
        <f t="shared" si="106"/>
        <v>BWP01-KFW-SEWP-SB-07</v>
      </c>
      <c r="B440" s="85" t="s">
        <v>2069</v>
      </c>
      <c r="C440" s="85" t="s">
        <v>8565</v>
      </c>
      <c r="D440" s="70" t="s">
        <v>1171</v>
      </c>
      <c r="E440" s="70" t="s">
        <v>9883</v>
      </c>
      <c r="F440" s="70" t="s">
        <v>9883</v>
      </c>
      <c r="G440" s="59" t="s">
        <v>5630</v>
      </c>
      <c r="H440" s="70" t="s">
        <v>4725</v>
      </c>
      <c r="I440" s="59" t="s">
        <v>9884</v>
      </c>
      <c r="J440" s="59" t="s">
        <v>1163</v>
      </c>
      <c r="K440" s="59" t="s">
        <v>9836</v>
      </c>
      <c r="L440" s="82">
        <f t="shared" si="96"/>
        <v>9999014</v>
      </c>
      <c r="M440" s="70" t="s">
        <v>9827</v>
      </c>
      <c r="N440" s="84">
        <v>9999014</v>
      </c>
      <c r="O440" s="59">
        <f t="shared" si="107"/>
        <v>9999014</v>
      </c>
      <c r="P440" t="s">
        <v>8318</v>
      </c>
      <c r="Q440" s="85" t="s">
        <v>8581</v>
      </c>
      <c r="R440" s="85" t="s">
        <v>8448</v>
      </c>
      <c r="S440" s="70" t="e">
        <v>#N/A</v>
      </c>
      <c r="T440" s="85" t="s">
        <v>9837</v>
      </c>
      <c r="U440" s="70" t="s">
        <v>9935</v>
      </c>
      <c r="V440" s="70" t="s">
        <v>9935</v>
      </c>
      <c r="W440" s="70" t="s">
        <v>9935</v>
      </c>
      <c r="X440" s="171" t="s">
        <v>9935</v>
      </c>
      <c r="Y440" s="85" t="s">
        <v>1808</v>
      </c>
      <c r="Z440" s="85" t="s">
        <v>4922</v>
      </c>
      <c r="AA440" s="82" t="s">
        <v>1162</v>
      </c>
      <c r="AB440" s="85" t="s">
        <v>1805</v>
      </c>
      <c r="AC440" s="85" t="s">
        <v>8565</v>
      </c>
      <c r="AD440" s="85" t="s">
        <v>8567</v>
      </c>
      <c r="AE440" s="85" t="s">
        <v>9963</v>
      </c>
      <c r="AF440" s="70" t="s">
        <v>9884</v>
      </c>
    </row>
    <row r="441" spans="1:32" s="85" customFormat="1" ht="14.4" customHeight="1" x14ac:dyDescent="0.3">
      <c r="A441" s="59" t="str">
        <f t="shared" si="106"/>
        <v>BWP01-KFW-SEWP-SB-03</v>
      </c>
      <c r="B441" s="85" t="s">
        <v>2069</v>
      </c>
      <c r="C441" s="85" t="s">
        <v>8565</v>
      </c>
      <c r="D441" s="70" t="s">
        <v>1171</v>
      </c>
      <c r="E441" s="70" t="s">
        <v>9883</v>
      </c>
      <c r="F441" s="70" t="s">
        <v>9883</v>
      </c>
      <c r="G441" s="59" t="s">
        <v>5630</v>
      </c>
      <c r="H441" s="70" t="s">
        <v>4725</v>
      </c>
      <c r="I441" s="59" t="s">
        <v>9884</v>
      </c>
      <c r="J441" s="59" t="s">
        <v>1163</v>
      </c>
      <c r="K441" s="59" t="s">
        <v>9836</v>
      </c>
      <c r="L441" s="82">
        <f t="shared" si="96"/>
        <v>9999015</v>
      </c>
      <c r="M441" s="70" t="s">
        <v>9827</v>
      </c>
      <c r="N441" s="84">
        <v>9999015</v>
      </c>
      <c r="O441" s="59">
        <f t="shared" si="107"/>
        <v>9999015</v>
      </c>
      <c r="P441" t="s">
        <v>8319</v>
      </c>
      <c r="Q441" s="85" t="s">
        <v>8582</v>
      </c>
      <c r="R441" s="85" t="s">
        <v>8449</v>
      </c>
      <c r="S441" s="70" t="e">
        <v>#N/A</v>
      </c>
      <c r="T441" s="85" t="s">
        <v>9837</v>
      </c>
      <c r="U441" s="70" t="s">
        <v>9935</v>
      </c>
      <c r="V441" s="70" t="s">
        <v>9935</v>
      </c>
      <c r="W441" s="70" t="s">
        <v>9935</v>
      </c>
      <c r="X441" s="171" t="s">
        <v>9935</v>
      </c>
      <c r="Y441" s="85" t="s">
        <v>1808</v>
      </c>
      <c r="Z441" s="85" t="s">
        <v>4922</v>
      </c>
      <c r="AA441" s="82" t="s">
        <v>1162</v>
      </c>
      <c r="AB441" s="85" t="s">
        <v>1805</v>
      </c>
      <c r="AC441" s="85" t="s">
        <v>8565</v>
      </c>
      <c r="AD441" s="85" t="s">
        <v>8567</v>
      </c>
      <c r="AE441" s="85" t="s">
        <v>9963</v>
      </c>
      <c r="AF441" s="70" t="s">
        <v>9884</v>
      </c>
    </row>
    <row r="442" spans="1:32" s="85" customFormat="1" ht="14.4" customHeight="1" x14ac:dyDescent="0.3">
      <c r="A442" s="59" t="str">
        <f t="shared" si="106"/>
        <v>BWP01-KFW-SEWP-SB-02</v>
      </c>
      <c r="B442" s="85" t="s">
        <v>2069</v>
      </c>
      <c r="C442" s="85" t="s">
        <v>8565</v>
      </c>
      <c r="D442" s="70" t="s">
        <v>1171</v>
      </c>
      <c r="E442" s="70" t="s">
        <v>9883</v>
      </c>
      <c r="F442" s="70" t="s">
        <v>9883</v>
      </c>
      <c r="G442" s="59" t="s">
        <v>5630</v>
      </c>
      <c r="H442" s="70" t="s">
        <v>4725</v>
      </c>
      <c r="I442" s="59" t="s">
        <v>9884</v>
      </c>
      <c r="J442" s="59" t="s">
        <v>1163</v>
      </c>
      <c r="K442" s="59" t="s">
        <v>9836</v>
      </c>
      <c r="L442" s="82">
        <f t="shared" si="96"/>
        <v>9999016</v>
      </c>
      <c r="M442" s="70" t="s">
        <v>9827</v>
      </c>
      <c r="N442" s="84">
        <v>9999016</v>
      </c>
      <c r="O442" s="59">
        <f t="shared" si="107"/>
        <v>9999016</v>
      </c>
      <c r="P442" t="s">
        <v>8320</v>
      </c>
      <c r="Q442" s="85" t="s">
        <v>8583</v>
      </c>
      <c r="R442" s="85" t="s">
        <v>8450</v>
      </c>
      <c r="S442" s="70" t="e">
        <v>#N/A</v>
      </c>
      <c r="T442" s="85" t="s">
        <v>9837</v>
      </c>
      <c r="U442" s="70" t="s">
        <v>9935</v>
      </c>
      <c r="V442" s="70" t="s">
        <v>9935</v>
      </c>
      <c r="W442" s="70" t="s">
        <v>9935</v>
      </c>
      <c r="X442" s="171" t="s">
        <v>9935</v>
      </c>
      <c r="Y442" s="85" t="s">
        <v>1808</v>
      </c>
      <c r="Z442" s="85" t="s">
        <v>4922</v>
      </c>
      <c r="AA442" s="82" t="s">
        <v>1162</v>
      </c>
      <c r="AB442" s="85" t="s">
        <v>1805</v>
      </c>
      <c r="AC442" s="85" t="s">
        <v>8565</v>
      </c>
      <c r="AD442" s="85" t="s">
        <v>8567</v>
      </c>
      <c r="AE442" s="85" t="s">
        <v>9963</v>
      </c>
      <c r="AF442" s="70" t="s">
        <v>9884</v>
      </c>
    </row>
    <row r="443" spans="1:32" s="85" customFormat="1" ht="14.4" customHeight="1" x14ac:dyDescent="0.3">
      <c r="A443" s="59" t="str">
        <f t="shared" si="106"/>
        <v>BWP01-KFW-SEWP-SB-08</v>
      </c>
      <c r="B443" s="85" t="s">
        <v>2069</v>
      </c>
      <c r="C443" s="85" t="s">
        <v>8565</v>
      </c>
      <c r="D443" s="70" t="s">
        <v>1171</v>
      </c>
      <c r="E443" s="70" t="s">
        <v>9883</v>
      </c>
      <c r="F443" s="70" t="s">
        <v>9883</v>
      </c>
      <c r="G443" s="59" t="s">
        <v>5630</v>
      </c>
      <c r="H443" s="70" t="s">
        <v>4725</v>
      </c>
      <c r="I443" s="59" t="s">
        <v>9884</v>
      </c>
      <c r="J443" s="59" t="s">
        <v>1163</v>
      </c>
      <c r="K443" s="59" t="s">
        <v>9836</v>
      </c>
      <c r="L443" s="82">
        <f t="shared" si="96"/>
        <v>9999017</v>
      </c>
      <c r="M443" s="70" t="s">
        <v>9827</v>
      </c>
      <c r="N443" s="84">
        <v>9999017</v>
      </c>
      <c r="O443" s="59">
        <f t="shared" si="107"/>
        <v>9999017</v>
      </c>
      <c r="P443" t="s">
        <v>8321</v>
      </c>
      <c r="Q443" s="85" t="s">
        <v>8584</v>
      </c>
      <c r="R443" s="85" t="s">
        <v>8451</v>
      </c>
      <c r="S443" s="70" t="e">
        <v>#N/A</v>
      </c>
      <c r="T443" s="85" t="s">
        <v>9837</v>
      </c>
      <c r="U443" s="70" t="s">
        <v>9935</v>
      </c>
      <c r="V443" s="70" t="s">
        <v>9935</v>
      </c>
      <c r="W443" s="70" t="s">
        <v>9935</v>
      </c>
      <c r="X443" s="171" t="s">
        <v>9935</v>
      </c>
      <c r="Y443" s="85" t="s">
        <v>1808</v>
      </c>
      <c r="Z443" s="85" t="s">
        <v>4922</v>
      </c>
      <c r="AA443" s="82" t="s">
        <v>1162</v>
      </c>
      <c r="AB443" s="85" t="s">
        <v>1805</v>
      </c>
      <c r="AC443" s="85" t="s">
        <v>8565</v>
      </c>
      <c r="AD443" s="85" t="s">
        <v>8567</v>
      </c>
      <c r="AE443" s="85" t="s">
        <v>9963</v>
      </c>
      <c r="AF443" s="70" t="s">
        <v>9884</v>
      </c>
    </row>
    <row r="444" spans="1:32" s="85" customFormat="1" ht="14.4" customHeight="1" x14ac:dyDescent="0.3">
      <c r="A444" s="59" t="str">
        <f t="shared" si="106"/>
        <v>FSD01-KFW-SEWP-SB-02</v>
      </c>
      <c r="B444" s="85" t="s">
        <v>2069</v>
      </c>
      <c r="C444" s="85" t="s">
        <v>8565</v>
      </c>
      <c r="D444" s="70" t="s">
        <v>1171</v>
      </c>
      <c r="E444" s="70" t="s">
        <v>9883</v>
      </c>
      <c r="F444" s="70" t="s">
        <v>9883</v>
      </c>
      <c r="G444" s="59" t="s">
        <v>5630</v>
      </c>
      <c r="H444" s="70" t="s">
        <v>4725</v>
      </c>
      <c r="I444" s="59" t="s">
        <v>9884</v>
      </c>
      <c r="J444" s="59" t="s">
        <v>1163</v>
      </c>
      <c r="K444" s="59" t="s">
        <v>9836</v>
      </c>
      <c r="L444" s="82">
        <f t="shared" si="96"/>
        <v>9999018</v>
      </c>
      <c r="M444" s="70" t="s">
        <v>9827</v>
      </c>
      <c r="N444" s="84">
        <v>9999018</v>
      </c>
      <c r="O444" s="59">
        <f t="shared" si="107"/>
        <v>9999018</v>
      </c>
      <c r="P444" t="s">
        <v>8322</v>
      </c>
      <c r="Q444" s="85" t="s">
        <v>8585</v>
      </c>
      <c r="R444" s="85" t="s">
        <v>8452</v>
      </c>
      <c r="S444" s="70" t="e">
        <v>#N/A</v>
      </c>
      <c r="T444" s="85" t="s">
        <v>9837</v>
      </c>
      <c r="U444" s="70" t="s">
        <v>9935</v>
      </c>
      <c r="V444" s="70" t="s">
        <v>9935</v>
      </c>
      <c r="W444" s="70" t="s">
        <v>9935</v>
      </c>
      <c r="X444" s="171" t="s">
        <v>9935</v>
      </c>
      <c r="Y444" s="85" t="s">
        <v>1808</v>
      </c>
      <c r="Z444" s="85" t="s">
        <v>4922</v>
      </c>
      <c r="AA444" s="82" t="s">
        <v>1162</v>
      </c>
      <c r="AB444" s="85" t="s">
        <v>1805</v>
      </c>
      <c r="AC444" s="85" t="s">
        <v>8565</v>
      </c>
      <c r="AD444" s="85" t="s">
        <v>8567</v>
      </c>
      <c r="AE444" s="85" t="s">
        <v>9963</v>
      </c>
      <c r="AF444" s="70" t="s">
        <v>9884</v>
      </c>
    </row>
    <row r="445" spans="1:32" s="85" customFormat="1" ht="14.4" customHeight="1" x14ac:dyDescent="0.3">
      <c r="A445" s="59" t="str">
        <f t="shared" si="106"/>
        <v>FSD01-KFW-SEWP-SB-05</v>
      </c>
      <c r="B445" s="85" t="s">
        <v>2069</v>
      </c>
      <c r="C445" s="85" t="s">
        <v>8565</v>
      </c>
      <c r="D445" s="70" t="s">
        <v>1171</v>
      </c>
      <c r="E445" s="70" t="s">
        <v>9883</v>
      </c>
      <c r="F445" s="70" t="s">
        <v>9883</v>
      </c>
      <c r="G445" s="59" t="s">
        <v>5630</v>
      </c>
      <c r="H445" s="70" t="s">
        <v>4725</v>
      </c>
      <c r="I445" s="59" t="s">
        <v>9884</v>
      </c>
      <c r="J445" s="59" t="s">
        <v>1163</v>
      </c>
      <c r="K445" s="59" t="s">
        <v>9836</v>
      </c>
      <c r="L445" s="82">
        <f t="shared" si="96"/>
        <v>9999019</v>
      </c>
      <c r="M445" s="70" t="s">
        <v>9827</v>
      </c>
      <c r="N445" s="84">
        <v>9999019</v>
      </c>
      <c r="O445" s="59">
        <f t="shared" si="107"/>
        <v>9999019</v>
      </c>
      <c r="P445" t="s">
        <v>8323</v>
      </c>
      <c r="Q445" s="85" t="s">
        <v>8586</v>
      </c>
      <c r="R445" s="85" t="s">
        <v>8453</v>
      </c>
      <c r="S445" s="70" t="e">
        <v>#N/A</v>
      </c>
      <c r="T445" s="85" t="s">
        <v>9837</v>
      </c>
      <c r="U445" s="70" t="s">
        <v>9935</v>
      </c>
      <c r="V445" s="70" t="s">
        <v>9935</v>
      </c>
      <c r="W445" s="70" t="s">
        <v>9935</v>
      </c>
      <c r="X445" s="171" t="s">
        <v>9935</v>
      </c>
      <c r="Y445" s="85" t="s">
        <v>1808</v>
      </c>
      <c r="Z445" s="85" t="s">
        <v>4922</v>
      </c>
      <c r="AA445" s="82" t="s">
        <v>1162</v>
      </c>
      <c r="AB445" s="85" t="s">
        <v>1805</v>
      </c>
      <c r="AC445" s="85" t="s">
        <v>8565</v>
      </c>
      <c r="AD445" s="85" t="s">
        <v>8567</v>
      </c>
      <c r="AE445" s="85" t="s">
        <v>9963</v>
      </c>
      <c r="AF445" s="70" t="s">
        <v>9884</v>
      </c>
    </row>
    <row r="446" spans="1:32" s="85" customFormat="1" ht="14.4" customHeight="1" x14ac:dyDescent="0.3">
      <c r="A446" s="59" t="str">
        <f t="shared" si="106"/>
        <v>FSD01-KFW-SEWP-SB-09</v>
      </c>
      <c r="B446" s="85" t="s">
        <v>2069</v>
      </c>
      <c r="C446" s="85" t="s">
        <v>8565</v>
      </c>
      <c r="D446" s="70" t="s">
        <v>1171</v>
      </c>
      <c r="E446" s="70" t="s">
        <v>9883</v>
      </c>
      <c r="F446" s="70" t="s">
        <v>9883</v>
      </c>
      <c r="G446" s="59" t="s">
        <v>5630</v>
      </c>
      <c r="H446" s="70" t="s">
        <v>4725</v>
      </c>
      <c r="I446" s="59" t="s">
        <v>9884</v>
      </c>
      <c r="J446" s="59" t="s">
        <v>1163</v>
      </c>
      <c r="K446" s="59" t="s">
        <v>9836</v>
      </c>
      <c r="L446" s="82">
        <f t="shared" si="96"/>
        <v>9999020</v>
      </c>
      <c r="M446" s="70" t="s">
        <v>9827</v>
      </c>
      <c r="N446" s="84">
        <v>9999020</v>
      </c>
      <c r="O446" s="59">
        <f t="shared" si="107"/>
        <v>9999020</v>
      </c>
      <c r="P446" t="s">
        <v>8324</v>
      </c>
      <c r="Q446" s="85" t="s">
        <v>8587</v>
      </c>
      <c r="R446" s="85" t="s">
        <v>8454</v>
      </c>
      <c r="S446" s="70" t="e">
        <v>#N/A</v>
      </c>
      <c r="T446" s="85" t="s">
        <v>9837</v>
      </c>
      <c r="U446" s="70" t="s">
        <v>9935</v>
      </c>
      <c r="V446" s="70" t="s">
        <v>9935</v>
      </c>
      <c r="W446" s="70" t="s">
        <v>9935</v>
      </c>
      <c r="X446" s="171" t="s">
        <v>9935</v>
      </c>
      <c r="Y446" s="85" t="s">
        <v>1808</v>
      </c>
      <c r="Z446" s="85" t="s">
        <v>4922</v>
      </c>
      <c r="AA446" s="82" t="s">
        <v>1162</v>
      </c>
      <c r="AB446" s="85" t="s">
        <v>1805</v>
      </c>
      <c r="AC446" s="85" t="s">
        <v>8565</v>
      </c>
      <c r="AD446" s="85" t="s">
        <v>8567</v>
      </c>
      <c r="AE446" s="85" t="s">
        <v>9963</v>
      </c>
      <c r="AF446" s="70" t="s">
        <v>9884</v>
      </c>
    </row>
    <row r="447" spans="1:32" s="85" customFormat="1" ht="14.4" customHeight="1" x14ac:dyDescent="0.3">
      <c r="A447" s="59" t="str">
        <f t="shared" si="106"/>
        <v>FSD01-KFW-SEWP-SB-01</v>
      </c>
      <c r="B447" s="85" t="s">
        <v>2069</v>
      </c>
      <c r="C447" s="85" t="s">
        <v>8565</v>
      </c>
      <c r="D447" s="70" t="s">
        <v>1171</v>
      </c>
      <c r="E447" s="70" t="s">
        <v>9883</v>
      </c>
      <c r="F447" s="70" t="s">
        <v>9883</v>
      </c>
      <c r="G447" s="59" t="s">
        <v>5630</v>
      </c>
      <c r="H447" s="70" t="s">
        <v>4725</v>
      </c>
      <c r="I447" s="59" t="s">
        <v>9884</v>
      </c>
      <c r="J447" s="59" t="s">
        <v>1163</v>
      </c>
      <c r="K447" s="59" t="s">
        <v>9836</v>
      </c>
      <c r="L447" s="82">
        <f t="shared" si="96"/>
        <v>9999021</v>
      </c>
      <c r="M447" s="70" t="s">
        <v>9827</v>
      </c>
      <c r="N447" s="84">
        <v>9999021</v>
      </c>
      <c r="O447" s="59">
        <f t="shared" si="107"/>
        <v>9999021</v>
      </c>
      <c r="P447" t="s">
        <v>8325</v>
      </c>
      <c r="Q447" s="85" t="s">
        <v>8588</v>
      </c>
      <c r="R447" s="85" t="s">
        <v>8455</v>
      </c>
      <c r="S447" s="70" t="e">
        <v>#N/A</v>
      </c>
      <c r="T447" s="85" t="s">
        <v>9837</v>
      </c>
      <c r="U447" s="70" t="s">
        <v>9935</v>
      </c>
      <c r="V447" s="70" t="s">
        <v>9935</v>
      </c>
      <c r="W447" s="70" t="s">
        <v>9935</v>
      </c>
      <c r="X447" s="171" t="s">
        <v>9935</v>
      </c>
      <c r="Y447" s="85" t="s">
        <v>1808</v>
      </c>
      <c r="Z447" s="85" t="s">
        <v>4922</v>
      </c>
      <c r="AA447" s="82" t="s">
        <v>1162</v>
      </c>
      <c r="AB447" s="85" t="s">
        <v>1805</v>
      </c>
      <c r="AC447" s="85" t="s">
        <v>8565</v>
      </c>
      <c r="AD447" s="85" t="s">
        <v>8567</v>
      </c>
      <c r="AE447" s="85" t="s">
        <v>9963</v>
      </c>
      <c r="AF447" s="70" t="s">
        <v>9884</v>
      </c>
    </row>
    <row r="448" spans="1:32" s="85" customFormat="1" ht="14.4" customHeight="1" x14ac:dyDescent="0.3">
      <c r="A448" s="59" t="str">
        <f t="shared" si="106"/>
        <v>FSD01-KFW-SEWP-SB-03</v>
      </c>
      <c r="B448" s="85" t="s">
        <v>2069</v>
      </c>
      <c r="C448" s="85" t="s">
        <v>8565</v>
      </c>
      <c r="D448" s="70" t="s">
        <v>1171</v>
      </c>
      <c r="E448" s="70" t="s">
        <v>9883</v>
      </c>
      <c r="F448" s="70" t="s">
        <v>9883</v>
      </c>
      <c r="G448" s="59" t="s">
        <v>5630</v>
      </c>
      <c r="H448" s="70" t="s">
        <v>4725</v>
      </c>
      <c r="I448" s="59" t="s">
        <v>9884</v>
      </c>
      <c r="J448" s="59" t="s">
        <v>1163</v>
      </c>
      <c r="K448" s="59" t="s">
        <v>9836</v>
      </c>
      <c r="L448" s="82">
        <f t="shared" si="96"/>
        <v>9999022</v>
      </c>
      <c r="M448" s="70" t="s">
        <v>9827</v>
      </c>
      <c r="N448" s="84">
        <v>9999022</v>
      </c>
      <c r="O448" s="59">
        <f t="shared" si="107"/>
        <v>9999022</v>
      </c>
      <c r="P448" t="s">
        <v>8326</v>
      </c>
      <c r="Q448" s="85" t="s">
        <v>8589</v>
      </c>
      <c r="R448" s="85" t="s">
        <v>8456</v>
      </c>
      <c r="S448" s="70" t="e">
        <v>#N/A</v>
      </c>
      <c r="T448" s="85" t="s">
        <v>9837</v>
      </c>
      <c r="U448" s="70" t="s">
        <v>9935</v>
      </c>
      <c r="V448" s="70" t="s">
        <v>9935</v>
      </c>
      <c r="W448" s="70" t="s">
        <v>9935</v>
      </c>
      <c r="X448" s="171" t="s">
        <v>9935</v>
      </c>
      <c r="Y448" s="85" t="s">
        <v>1808</v>
      </c>
      <c r="Z448" s="85" t="s">
        <v>4922</v>
      </c>
      <c r="AA448" s="82" t="s">
        <v>1162</v>
      </c>
      <c r="AB448" s="85" t="s">
        <v>1805</v>
      </c>
      <c r="AC448" s="85" t="s">
        <v>8565</v>
      </c>
      <c r="AD448" s="85" t="s">
        <v>8567</v>
      </c>
      <c r="AE448" s="85" t="s">
        <v>9963</v>
      </c>
      <c r="AF448" s="70" t="s">
        <v>9884</v>
      </c>
    </row>
    <row r="449" spans="1:32" s="85" customFormat="1" ht="14.4" customHeight="1" x14ac:dyDescent="0.3">
      <c r="A449" s="59" t="str">
        <f t="shared" si="106"/>
        <v>FSD01-KFW-SEWP-SB-06</v>
      </c>
      <c r="B449" s="85" t="s">
        <v>2069</v>
      </c>
      <c r="C449" s="85" t="s">
        <v>8565</v>
      </c>
      <c r="D449" s="70" t="s">
        <v>1171</v>
      </c>
      <c r="E449" s="70" t="s">
        <v>9883</v>
      </c>
      <c r="F449" s="70" t="s">
        <v>9883</v>
      </c>
      <c r="G449" s="59" t="s">
        <v>5630</v>
      </c>
      <c r="H449" s="70" t="s">
        <v>4725</v>
      </c>
      <c r="I449" s="59" t="s">
        <v>9884</v>
      </c>
      <c r="J449" s="59" t="s">
        <v>1163</v>
      </c>
      <c r="K449" s="59" t="s">
        <v>9836</v>
      </c>
      <c r="L449" s="82">
        <f t="shared" si="96"/>
        <v>9999023</v>
      </c>
      <c r="M449" s="70" t="s">
        <v>9827</v>
      </c>
      <c r="N449" s="84">
        <v>9999023</v>
      </c>
      <c r="O449" s="59">
        <f t="shared" si="107"/>
        <v>9999023</v>
      </c>
      <c r="P449" t="s">
        <v>8327</v>
      </c>
      <c r="Q449" s="85" t="s">
        <v>8590</v>
      </c>
      <c r="R449" s="85" t="s">
        <v>8457</v>
      </c>
      <c r="S449" s="70" t="e">
        <v>#N/A</v>
      </c>
      <c r="T449" s="85" t="s">
        <v>9837</v>
      </c>
      <c r="U449" s="70" t="s">
        <v>9935</v>
      </c>
      <c r="V449" s="70" t="s">
        <v>9935</v>
      </c>
      <c r="W449" s="70" t="s">
        <v>9935</v>
      </c>
      <c r="X449" s="171" t="s">
        <v>9935</v>
      </c>
      <c r="Y449" s="85" t="s">
        <v>1808</v>
      </c>
      <c r="Z449" s="85" t="s">
        <v>4922</v>
      </c>
      <c r="AA449" s="82" t="s">
        <v>1162</v>
      </c>
      <c r="AB449" s="85" t="s">
        <v>1805</v>
      </c>
      <c r="AC449" s="85" t="s">
        <v>8565</v>
      </c>
      <c r="AD449" s="85" t="s">
        <v>8567</v>
      </c>
      <c r="AE449" s="85" t="s">
        <v>9963</v>
      </c>
      <c r="AF449" s="70" t="s">
        <v>9884</v>
      </c>
    </row>
    <row r="450" spans="1:32" s="85" customFormat="1" ht="14.4" customHeight="1" x14ac:dyDescent="0.3">
      <c r="A450" s="59" t="str">
        <f t="shared" si="106"/>
        <v>FSD01-KFW-SEWP-SB-04</v>
      </c>
      <c r="B450" s="85" t="s">
        <v>2069</v>
      </c>
      <c r="C450" s="85" t="s">
        <v>8565</v>
      </c>
      <c r="D450" s="70" t="s">
        <v>1171</v>
      </c>
      <c r="E450" s="70" t="s">
        <v>9883</v>
      </c>
      <c r="F450" s="70" t="s">
        <v>9883</v>
      </c>
      <c r="G450" s="59" t="s">
        <v>5630</v>
      </c>
      <c r="H450" s="70" t="s">
        <v>4725</v>
      </c>
      <c r="I450" s="59" t="s">
        <v>9884</v>
      </c>
      <c r="J450" s="59" t="s">
        <v>1163</v>
      </c>
      <c r="K450" s="59" t="s">
        <v>9836</v>
      </c>
      <c r="L450" s="82">
        <f t="shared" si="96"/>
        <v>9999024</v>
      </c>
      <c r="M450" s="70" t="s">
        <v>9827</v>
      </c>
      <c r="N450" s="84">
        <v>9999024</v>
      </c>
      <c r="O450" s="59">
        <f t="shared" si="107"/>
        <v>9999024</v>
      </c>
      <c r="P450" t="s">
        <v>8328</v>
      </c>
      <c r="Q450" s="85" t="s">
        <v>8591</v>
      </c>
      <c r="R450" s="85" t="s">
        <v>8458</v>
      </c>
      <c r="S450" s="70" t="e">
        <v>#N/A</v>
      </c>
      <c r="T450" s="85" t="s">
        <v>9837</v>
      </c>
      <c r="U450" s="70" t="s">
        <v>9935</v>
      </c>
      <c r="V450" s="70" t="s">
        <v>9935</v>
      </c>
      <c r="W450" s="70" t="s">
        <v>9935</v>
      </c>
      <c r="X450" s="171" t="s">
        <v>9935</v>
      </c>
      <c r="Y450" s="85" t="s">
        <v>1808</v>
      </c>
      <c r="Z450" s="85" t="s">
        <v>4922</v>
      </c>
      <c r="AA450" s="82" t="s">
        <v>1162</v>
      </c>
      <c r="AB450" s="85" t="s">
        <v>1805</v>
      </c>
      <c r="AC450" s="85" t="s">
        <v>8565</v>
      </c>
      <c r="AD450" s="85" t="s">
        <v>8567</v>
      </c>
      <c r="AE450" s="85" t="s">
        <v>9963</v>
      </c>
      <c r="AF450" s="70" t="s">
        <v>9884</v>
      </c>
    </row>
    <row r="451" spans="1:32" s="85" customFormat="1" ht="14.4" customHeight="1" x14ac:dyDescent="0.3">
      <c r="A451" s="59" t="str">
        <f t="shared" si="106"/>
        <v>FSD01-KFW-SEWP-SB-12</v>
      </c>
      <c r="B451" s="85" t="s">
        <v>2069</v>
      </c>
      <c r="C451" s="85" t="s">
        <v>8565</v>
      </c>
      <c r="D451" s="70" t="s">
        <v>1171</v>
      </c>
      <c r="E451" s="70" t="s">
        <v>9883</v>
      </c>
      <c r="F451" s="70" t="s">
        <v>9883</v>
      </c>
      <c r="G451" s="59" t="s">
        <v>5630</v>
      </c>
      <c r="H451" s="70" t="s">
        <v>4725</v>
      </c>
      <c r="I451" s="59" t="s">
        <v>9884</v>
      </c>
      <c r="J451" s="59" t="s">
        <v>1163</v>
      </c>
      <c r="K451" s="59" t="s">
        <v>9836</v>
      </c>
      <c r="L451" s="82">
        <f t="shared" ref="L451:L514" si="108">N451</f>
        <v>9999025</v>
      </c>
      <c r="M451" s="70" t="s">
        <v>9827</v>
      </c>
      <c r="N451" s="84">
        <v>9999025</v>
      </c>
      <c r="O451" s="59">
        <f t="shared" si="107"/>
        <v>9999025</v>
      </c>
      <c r="P451" t="s">
        <v>8329</v>
      </c>
      <c r="Q451" s="85" t="s">
        <v>8592</v>
      </c>
      <c r="R451" s="85" t="s">
        <v>8459</v>
      </c>
      <c r="S451" s="70" t="e">
        <v>#N/A</v>
      </c>
      <c r="T451" s="85" t="s">
        <v>9837</v>
      </c>
      <c r="U451" s="70" t="s">
        <v>9935</v>
      </c>
      <c r="V451" s="70" t="s">
        <v>9935</v>
      </c>
      <c r="W451" s="70" t="s">
        <v>9935</v>
      </c>
      <c r="X451" s="171" t="s">
        <v>9935</v>
      </c>
      <c r="Y451" s="85" t="s">
        <v>1808</v>
      </c>
      <c r="Z451" s="85" t="s">
        <v>4922</v>
      </c>
      <c r="AA451" s="82" t="s">
        <v>1162</v>
      </c>
      <c r="AB451" s="85" t="s">
        <v>1805</v>
      </c>
      <c r="AC451" s="85" t="s">
        <v>8565</v>
      </c>
      <c r="AD451" s="85" t="s">
        <v>8567</v>
      </c>
      <c r="AE451" s="85" t="s">
        <v>9963</v>
      </c>
      <c r="AF451" s="70" t="s">
        <v>9884</v>
      </c>
    </row>
    <row r="452" spans="1:32" s="85" customFormat="1" ht="14.4" customHeight="1" x14ac:dyDescent="0.3">
      <c r="A452" s="59" t="str">
        <f t="shared" si="106"/>
        <v>FSD01-KFW-SEWP-SB-08</v>
      </c>
      <c r="B452" s="85" t="s">
        <v>2069</v>
      </c>
      <c r="C452" s="85" t="s">
        <v>8565</v>
      </c>
      <c r="D452" s="70" t="s">
        <v>1171</v>
      </c>
      <c r="E452" s="70" t="s">
        <v>9883</v>
      </c>
      <c r="F452" s="70" t="s">
        <v>9883</v>
      </c>
      <c r="G452" s="59" t="s">
        <v>5630</v>
      </c>
      <c r="H452" s="70" t="s">
        <v>4725</v>
      </c>
      <c r="I452" s="59" t="s">
        <v>9884</v>
      </c>
      <c r="J452" s="59" t="s">
        <v>1163</v>
      </c>
      <c r="K452" s="59" t="s">
        <v>9836</v>
      </c>
      <c r="L452" s="82">
        <f t="shared" si="108"/>
        <v>9999026</v>
      </c>
      <c r="M452" s="70" t="s">
        <v>9827</v>
      </c>
      <c r="N452" s="84">
        <v>9999026</v>
      </c>
      <c r="O452" s="59">
        <f t="shared" si="107"/>
        <v>9999026</v>
      </c>
      <c r="P452" t="s">
        <v>8330</v>
      </c>
      <c r="Q452" s="85" t="s">
        <v>8593</v>
      </c>
      <c r="R452" s="85" t="s">
        <v>8460</v>
      </c>
      <c r="S452" s="70" t="e">
        <v>#N/A</v>
      </c>
      <c r="T452" s="85" t="s">
        <v>9837</v>
      </c>
      <c r="U452" s="70" t="s">
        <v>9935</v>
      </c>
      <c r="V452" s="70" t="s">
        <v>9935</v>
      </c>
      <c r="W452" s="70" t="s">
        <v>9935</v>
      </c>
      <c r="X452" s="171" t="s">
        <v>9935</v>
      </c>
      <c r="Y452" s="85" t="s">
        <v>1808</v>
      </c>
      <c r="Z452" s="85" t="s">
        <v>4922</v>
      </c>
      <c r="AA452" s="82" t="s">
        <v>1162</v>
      </c>
      <c r="AB452" s="85" t="s">
        <v>1805</v>
      </c>
      <c r="AC452" s="85" t="s">
        <v>8565</v>
      </c>
      <c r="AD452" s="85" t="s">
        <v>8567</v>
      </c>
      <c r="AE452" s="85" t="s">
        <v>9963</v>
      </c>
      <c r="AF452" s="70" t="s">
        <v>9884</v>
      </c>
    </row>
    <row r="453" spans="1:32" s="85" customFormat="1" ht="14.4" customHeight="1" x14ac:dyDescent="0.3">
      <c r="A453" s="59" t="str">
        <f t="shared" si="106"/>
        <v>FSD01-KFW-SEWP-SB-07</v>
      </c>
      <c r="B453" s="85" t="s">
        <v>2069</v>
      </c>
      <c r="C453" s="85" t="s">
        <v>8565</v>
      </c>
      <c r="D453" s="70" t="s">
        <v>1171</v>
      </c>
      <c r="E453" s="70" t="s">
        <v>9883</v>
      </c>
      <c r="F453" s="70" t="s">
        <v>9883</v>
      </c>
      <c r="G453" s="59" t="s">
        <v>5630</v>
      </c>
      <c r="H453" s="70" t="s">
        <v>4725</v>
      </c>
      <c r="I453" s="59" t="s">
        <v>9884</v>
      </c>
      <c r="J453" s="59" t="s">
        <v>1163</v>
      </c>
      <c r="K453" s="59" t="s">
        <v>9836</v>
      </c>
      <c r="L453" s="82">
        <f t="shared" si="108"/>
        <v>9999027</v>
      </c>
      <c r="M453" s="70" t="s">
        <v>9827</v>
      </c>
      <c r="N453" s="84">
        <v>9999027</v>
      </c>
      <c r="O453" s="59">
        <f t="shared" si="107"/>
        <v>9999027</v>
      </c>
      <c r="P453" t="s">
        <v>8331</v>
      </c>
      <c r="Q453" s="85" t="s">
        <v>8594</v>
      </c>
      <c r="R453" s="85" t="s">
        <v>8461</v>
      </c>
      <c r="S453" s="70" t="e">
        <v>#N/A</v>
      </c>
      <c r="T453" s="85" t="s">
        <v>9837</v>
      </c>
      <c r="U453" s="70" t="s">
        <v>9935</v>
      </c>
      <c r="V453" s="70" t="s">
        <v>9935</v>
      </c>
      <c r="W453" s="70" t="s">
        <v>9935</v>
      </c>
      <c r="X453" s="171" t="s">
        <v>9935</v>
      </c>
      <c r="Y453" s="85" t="s">
        <v>1808</v>
      </c>
      <c r="Z453" s="85" t="s">
        <v>4922</v>
      </c>
      <c r="AA453" s="82" t="s">
        <v>1162</v>
      </c>
      <c r="AB453" s="85" t="s">
        <v>1805</v>
      </c>
      <c r="AC453" s="85" t="s">
        <v>8565</v>
      </c>
      <c r="AD453" s="85" t="s">
        <v>8567</v>
      </c>
      <c r="AE453" s="85" t="s">
        <v>9963</v>
      </c>
      <c r="AF453" s="70" t="s">
        <v>9884</v>
      </c>
    </row>
    <row r="454" spans="1:32" s="85" customFormat="1" ht="14.4" customHeight="1" x14ac:dyDescent="0.3">
      <c r="A454" s="59" t="str">
        <f t="shared" si="106"/>
        <v>FSD01-KFW-SEWP-SB-10</v>
      </c>
      <c r="B454" s="85" t="s">
        <v>2069</v>
      </c>
      <c r="C454" s="85" t="s">
        <v>8565</v>
      </c>
      <c r="D454" s="70" t="s">
        <v>1171</v>
      </c>
      <c r="E454" s="70" t="s">
        <v>9883</v>
      </c>
      <c r="F454" s="70" t="s">
        <v>9883</v>
      </c>
      <c r="G454" s="59" t="s">
        <v>5630</v>
      </c>
      <c r="H454" s="70" t="s">
        <v>4725</v>
      </c>
      <c r="I454" s="59" t="s">
        <v>9884</v>
      </c>
      <c r="J454" s="59" t="s">
        <v>1163</v>
      </c>
      <c r="K454" s="59" t="s">
        <v>9836</v>
      </c>
      <c r="L454" s="82">
        <f t="shared" si="108"/>
        <v>9999028</v>
      </c>
      <c r="M454" s="70" t="s">
        <v>9827</v>
      </c>
      <c r="N454" s="84">
        <v>9999028</v>
      </c>
      <c r="O454" s="59">
        <f t="shared" si="107"/>
        <v>9999028</v>
      </c>
      <c r="P454" t="s">
        <v>8332</v>
      </c>
      <c r="Q454" s="85" t="s">
        <v>8595</v>
      </c>
      <c r="R454" s="85" t="s">
        <v>8462</v>
      </c>
      <c r="S454" s="70" t="e">
        <v>#N/A</v>
      </c>
      <c r="T454" s="85" t="s">
        <v>9837</v>
      </c>
      <c r="U454" s="70" t="s">
        <v>9935</v>
      </c>
      <c r="V454" s="70" t="s">
        <v>9935</v>
      </c>
      <c r="W454" s="70" t="s">
        <v>9935</v>
      </c>
      <c r="X454" s="171" t="s">
        <v>9935</v>
      </c>
      <c r="Y454" s="85" t="s">
        <v>1808</v>
      </c>
      <c r="Z454" s="85" t="s">
        <v>4922</v>
      </c>
      <c r="AA454" s="82" t="s">
        <v>1162</v>
      </c>
      <c r="AB454" s="85" t="s">
        <v>1805</v>
      </c>
      <c r="AC454" s="85" t="s">
        <v>8565</v>
      </c>
      <c r="AD454" s="85" t="s">
        <v>8567</v>
      </c>
      <c r="AE454" s="85" t="s">
        <v>9963</v>
      </c>
      <c r="AF454" s="70" t="s">
        <v>9884</v>
      </c>
    </row>
    <row r="455" spans="1:32" s="85" customFormat="1" ht="14.4" customHeight="1" x14ac:dyDescent="0.3">
      <c r="A455" s="59" t="str">
        <f t="shared" si="106"/>
        <v>FSD01-KFW-SEWP-SB-11</v>
      </c>
      <c r="B455" s="85" t="s">
        <v>2069</v>
      </c>
      <c r="C455" s="85" t="s">
        <v>8565</v>
      </c>
      <c r="D455" s="70" t="s">
        <v>1171</v>
      </c>
      <c r="E455" s="70" t="s">
        <v>9883</v>
      </c>
      <c r="F455" s="70" t="s">
        <v>9883</v>
      </c>
      <c r="G455" s="59" t="s">
        <v>5630</v>
      </c>
      <c r="H455" s="70" t="s">
        <v>4725</v>
      </c>
      <c r="I455" s="59" t="s">
        <v>9884</v>
      </c>
      <c r="J455" s="59" t="s">
        <v>1163</v>
      </c>
      <c r="K455" s="59" t="s">
        <v>9836</v>
      </c>
      <c r="L455" s="82">
        <f t="shared" si="108"/>
        <v>9999029</v>
      </c>
      <c r="M455" s="70" t="s">
        <v>9827</v>
      </c>
      <c r="N455" s="84">
        <v>9999029</v>
      </c>
      <c r="O455" s="59">
        <f t="shared" si="107"/>
        <v>9999029</v>
      </c>
      <c r="P455" t="s">
        <v>8333</v>
      </c>
      <c r="Q455" s="85" t="s">
        <v>8596</v>
      </c>
      <c r="R455" s="85" t="s">
        <v>8463</v>
      </c>
      <c r="S455" s="70" t="e">
        <v>#N/A</v>
      </c>
      <c r="T455" s="85" t="s">
        <v>9837</v>
      </c>
      <c r="U455" s="70" t="s">
        <v>9935</v>
      </c>
      <c r="V455" s="70" t="s">
        <v>9935</v>
      </c>
      <c r="W455" s="70" t="s">
        <v>9935</v>
      </c>
      <c r="X455" s="171" t="s">
        <v>9935</v>
      </c>
      <c r="Y455" s="85" t="s">
        <v>1808</v>
      </c>
      <c r="Z455" s="85" t="s">
        <v>4922</v>
      </c>
      <c r="AA455" s="82" t="s">
        <v>1162</v>
      </c>
      <c r="AB455" s="85" t="s">
        <v>1805</v>
      </c>
      <c r="AC455" s="85" t="s">
        <v>8565</v>
      </c>
      <c r="AD455" s="85" t="s">
        <v>8567</v>
      </c>
      <c r="AE455" s="85" t="s">
        <v>9963</v>
      </c>
      <c r="AF455" s="70" t="s">
        <v>9884</v>
      </c>
    </row>
    <row r="456" spans="1:32" s="85" customFormat="1" ht="14.4" customHeight="1" x14ac:dyDescent="0.3">
      <c r="A456" s="59" t="str">
        <f t="shared" si="106"/>
        <v>GUJ01-KFW-SEWP-SB-04</v>
      </c>
      <c r="B456" s="85" t="s">
        <v>2069</v>
      </c>
      <c r="C456" s="85" t="s">
        <v>8565</v>
      </c>
      <c r="D456" s="70" t="s">
        <v>1171</v>
      </c>
      <c r="E456" s="70" t="s">
        <v>9883</v>
      </c>
      <c r="F456" s="70" t="s">
        <v>9883</v>
      </c>
      <c r="G456" s="59" t="s">
        <v>5630</v>
      </c>
      <c r="H456" s="70" t="s">
        <v>4725</v>
      </c>
      <c r="I456" s="59" t="s">
        <v>9884</v>
      </c>
      <c r="J456" s="59" t="s">
        <v>1163</v>
      </c>
      <c r="K456" s="59" t="s">
        <v>9836</v>
      </c>
      <c r="L456" s="82">
        <f t="shared" si="108"/>
        <v>9999030</v>
      </c>
      <c r="M456" s="70" t="s">
        <v>9827</v>
      </c>
      <c r="N456" s="84">
        <v>9999030</v>
      </c>
      <c r="O456" s="59">
        <f t="shared" si="107"/>
        <v>9999030</v>
      </c>
      <c r="P456" t="s">
        <v>8334</v>
      </c>
      <c r="Q456" s="85" t="s">
        <v>8597</v>
      </c>
      <c r="R456" s="85" t="s">
        <v>8464</v>
      </c>
      <c r="S456" s="70" t="e">
        <v>#N/A</v>
      </c>
      <c r="T456" s="85" t="s">
        <v>9837</v>
      </c>
      <c r="U456" s="70" t="s">
        <v>9935</v>
      </c>
      <c r="V456" s="70" t="s">
        <v>9935</v>
      </c>
      <c r="W456" s="70" t="s">
        <v>9935</v>
      </c>
      <c r="X456" s="171" t="s">
        <v>9935</v>
      </c>
      <c r="Y456" s="85" t="s">
        <v>1808</v>
      </c>
      <c r="Z456" s="85" t="s">
        <v>4922</v>
      </c>
      <c r="AA456" s="82" t="s">
        <v>1162</v>
      </c>
      <c r="AB456" s="85" t="s">
        <v>1805</v>
      </c>
      <c r="AC456" s="85" t="s">
        <v>8565</v>
      </c>
      <c r="AD456" s="85" t="s">
        <v>8567</v>
      </c>
      <c r="AE456" s="85" t="s">
        <v>9963</v>
      </c>
      <c r="AF456" s="70" t="s">
        <v>9884</v>
      </c>
    </row>
    <row r="457" spans="1:32" s="85" customFormat="1" ht="14.4" customHeight="1" x14ac:dyDescent="0.3">
      <c r="A457" s="59" t="str">
        <f t="shared" si="106"/>
        <v>GUJ01-KFW-SEWP-SB-01</v>
      </c>
      <c r="B457" s="85" t="s">
        <v>2069</v>
      </c>
      <c r="C457" s="85" t="s">
        <v>8565</v>
      </c>
      <c r="D457" s="70" t="s">
        <v>1171</v>
      </c>
      <c r="E457" s="70" t="s">
        <v>9883</v>
      </c>
      <c r="F457" s="70" t="s">
        <v>9883</v>
      </c>
      <c r="G457" s="59" t="s">
        <v>5630</v>
      </c>
      <c r="H457" s="70" t="s">
        <v>4725</v>
      </c>
      <c r="I457" s="59" t="s">
        <v>9884</v>
      </c>
      <c r="J457" s="59" t="s">
        <v>1163</v>
      </c>
      <c r="K457" s="59" t="s">
        <v>9836</v>
      </c>
      <c r="L457" s="82">
        <f t="shared" si="108"/>
        <v>9999031</v>
      </c>
      <c r="M457" s="70" t="s">
        <v>9827</v>
      </c>
      <c r="N457" s="84">
        <v>9999031</v>
      </c>
      <c r="O457" s="59">
        <f t="shared" si="107"/>
        <v>9999031</v>
      </c>
      <c r="P457" t="s">
        <v>8335</v>
      </c>
      <c r="Q457" s="85" t="s">
        <v>8598</v>
      </c>
      <c r="R457" s="85" t="s">
        <v>8465</v>
      </c>
      <c r="S457" s="70" t="e">
        <v>#N/A</v>
      </c>
      <c r="T457" s="85" t="s">
        <v>9837</v>
      </c>
      <c r="U457" s="70" t="s">
        <v>9935</v>
      </c>
      <c r="V457" s="70" t="s">
        <v>9935</v>
      </c>
      <c r="W457" s="70" t="s">
        <v>9935</v>
      </c>
      <c r="X457" s="171" t="s">
        <v>9935</v>
      </c>
      <c r="Y457" s="85" t="s">
        <v>1808</v>
      </c>
      <c r="Z457" s="85" t="s">
        <v>4922</v>
      </c>
      <c r="AA457" s="82" t="s">
        <v>1162</v>
      </c>
      <c r="AB457" s="85" t="s">
        <v>1805</v>
      </c>
      <c r="AC457" s="85" t="s">
        <v>8565</v>
      </c>
      <c r="AD457" s="85" t="s">
        <v>8567</v>
      </c>
      <c r="AE457" s="85" t="s">
        <v>9963</v>
      </c>
      <c r="AF457" s="70" t="s">
        <v>9884</v>
      </c>
    </row>
    <row r="458" spans="1:32" s="85" customFormat="1" ht="14.4" customHeight="1" x14ac:dyDescent="0.3">
      <c r="A458" s="59" t="str">
        <f t="shared" si="106"/>
        <v>GUJ01-KFW-SEWP-SB-07</v>
      </c>
      <c r="B458" s="85" t="s">
        <v>2069</v>
      </c>
      <c r="C458" s="85" t="s">
        <v>8565</v>
      </c>
      <c r="D458" s="70" t="s">
        <v>1171</v>
      </c>
      <c r="E458" s="70" t="s">
        <v>9883</v>
      </c>
      <c r="F458" s="70" t="s">
        <v>9883</v>
      </c>
      <c r="G458" s="59" t="s">
        <v>5630</v>
      </c>
      <c r="H458" s="70" t="s">
        <v>4725</v>
      </c>
      <c r="I458" s="59" t="s">
        <v>9884</v>
      </c>
      <c r="J458" s="59" t="s">
        <v>1163</v>
      </c>
      <c r="K458" s="59" t="s">
        <v>9836</v>
      </c>
      <c r="L458" s="82">
        <f t="shared" si="108"/>
        <v>9999032</v>
      </c>
      <c r="M458" s="70" t="s">
        <v>9827</v>
      </c>
      <c r="N458" s="84">
        <v>9999032</v>
      </c>
      <c r="O458" s="59">
        <f t="shared" si="107"/>
        <v>9999032</v>
      </c>
      <c r="P458" t="s">
        <v>8336</v>
      </c>
      <c r="Q458" s="85" t="s">
        <v>8599</v>
      </c>
      <c r="R458" s="85" t="s">
        <v>8466</v>
      </c>
      <c r="S458" s="70" t="e">
        <v>#N/A</v>
      </c>
      <c r="T458" s="85" t="s">
        <v>9837</v>
      </c>
      <c r="U458" s="70" t="s">
        <v>9935</v>
      </c>
      <c r="V458" s="70" t="s">
        <v>9935</v>
      </c>
      <c r="W458" s="70" t="s">
        <v>9935</v>
      </c>
      <c r="X458" s="171" t="s">
        <v>9935</v>
      </c>
      <c r="Y458" s="85" t="s">
        <v>1808</v>
      </c>
      <c r="Z458" s="85" t="s">
        <v>4922</v>
      </c>
      <c r="AA458" s="82" t="s">
        <v>1162</v>
      </c>
      <c r="AB458" s="85" t="s">
        <v>1805</v>
      </c>
      <c r="AC458" s="85" t="s">
        <v>8565</v>
      </c>
      <c r="AD458" s="85" t="s">
        <v>8567</v>
      </c>
      <c r="AE458" s="85" t="s">
        <v>9963</v>
      </c>
      <c r="AF458" s="70" t="s">
        <v>9884</v>
      </c>
    </row>
    <row r="459" spans="1:32" s="85" customFormat="1" ht="14.4" customHeight="1" x14ac:dyDescent="0.3">
      <c r="A459" s="59" t="str">
        <f t="shared" si="106"/>
        <v>GUJ01-KFW-SEWP-SB-03</v>
      </c>
      <c r="B459" s="85" t="s">
        <v>2069</v>
      </c>
      <c r="C459" s="85" t="s">
        <v>8565</v>
      </c>
      <c r="D459" s="70" t="s">
        <v>1171</v>
      </c>
      <c r="E459" s="70" t="s">
        <v>9883</v>
      </c>
      <c r="F459" s="70" t="s">
        <v>9883</v>
      </c>
      <c r="G459" s="59" t="s">
        <v>5630</v>
      </c>
      <c r="H459" s="70" t="s">
        <v>4725</v>
      </c>
      <c r="I459" s="59" t="s">
        <v>9884</v>
      </c>
      <c r="J459" s="59" t="s">
        <v>1163</v>
      </c>
      <c r="K459" s="59" t="s">
        <v>9836</v>
      </c>
      <c r="L459" s="82">
        <f t="shared" si="108"/>
        <v>9999033</v>
      </c>
      <c r="M459" s="70" t="s">
        <v>9827</v>
      </c>
      <c r="N459" s="84">
        <v>9999033</v>
      </c>
      <c r="O459" s="59">
        <f t="shared" si="107"/>
        <v>9999033</v>
      </c>
      <c r="P459" t="s">
        <v>8337</v>
      </c>
      <c r="Q459" s="85" t="s">
        <v>8600</v>
      </c>
      <c r="R459" s="85" t="s">
        <v>8467</v>
      </c>
      <c r="S459" s="70" t="e">
        <v>#N/A</v>
      </c>
      <c r="T459" s="85" t="s">
        <v>9837</v>
      </c>
      <c r="U459" s="70" t="s">
        <v>9935</v>
      </c>
      <c r="V459" s="70" t="s">
        <v>9935</v>
      </c>
      <c r="W459" s="70" t="s">
        <v>9935</v>
      </c>
      <c r="X459" s="171" t="s">
        <v>9935</v>
      </c>
      <c r="Y459" s="85" t="s">
        <v>1808</v>
      </c>
      <c r="Z459" s="85" t="s">
        <v>4922</v>
      </c>
      <c r="AA459" s="82" t="s">
        <v>1162</v>
      </c>
      <c r="AB459" s="85" t="s">
        <v>1805</v>
      </c>
      <c r="AC459" s="85" t="s">
        <v>8565</v>
      </c>
      <c r="AD459" s="85" t="s">
        <v>8567</v>
      </c>
      <c r="AE459" s="85" t="s">
        <v>9963</v>
      </c>
      <c r="AF459" s="70" t="s">
        <v>9884</v>
      </c>
    </row>
    <row r="460" spans="1:32" s="85" customFormat="1" ht="14.4" customHeight="1" x14ac:dyDescent="0.3">
      <c r="A460" s="59" t="str">
        <f t="shared" si="106"/>
        <v>GUJ01-KFW-SEWP-SB-09</v>
      </c>
      <c r="B460" s="85" t="s">
        <v>2069</v>
      </c>
      <c r="C460" s="85" t="s">
        <v>8565</v>
      </c>
      <c r="D460" s="70" t="s">
        <v>1171</v>
      </c>
      <c r="E460" s="70" t="s">
        <v>9883</v>
      </c>
      <c r="F460" s="70" t="s">
        <v>9883</v>
      </c>
      <c r="G460" s="59" t="s">
        <v>5630</v>
      </c>
      <c r="H460" s="70" t="s">
        <v>4725</v>
      </c>
      <c r="I460" s="59" t="s">
        <v>9884</v>
      </c>
      <c r="J460" s="59" t="s">
        <v>1163</v>
      </c>
      <c r="K460" s="59" t="s">
        <v>9836</v>
      </c>
      <c r="L460" s="82">
        <f t="shared" si="108"/>
        <v>9999034</v>
      </c>
      <c r="M460" s="70" t="s">
        <v>9827</v>
      </c>
      <c r="N460" s="84">
        <v>9999034</v>
      </c>
      <c r="O460" s="59">
        <f t="shared" si="107"/>
        <v>9999034</v>
      </c>
      <c r="P460" t="s">
        <v>8338</v>
      </c>
      <c r="Q460" s="85" t="s">
        <v>8601</v>
      </c>
      <c r="R460" s="85" t="s">
        <v>8468</v>
      </c>
      <c r="S460" s="70" t="e">
        <v>#N/A</v>
      </c>
      <c r="T460" s="85" t="s">
        <v>9837</v>
      </c>
      <c r="U460" s="70" t="s">
        <v>9935</v>
      </c>
      <c r="V460" s="70" t="s">
        <v>9935</v>
      </c>
      <c r="W460" s="70" t="s">
        <v>9935</v>
      </c>
      <c r="X460" s="171" t="s">
        <v>9935</v>
      </c>
      <c r="Y460" s="85" t="s">
        <v>1808</v>
      </c>
      <c r="Z460" s="85" t="s">
        <v>4922</v>
      </c>
      <c r="AA460" s="82" t="s">
        <v>1162</v>
      </c>
      <c r="AB460" s="85" t="s">
        <v>1805</v>
      </c>
      <c r="AC460" s="85" t="s">
        <v>8565</v>
      </c>
      <c r="AD460" s="85" t="s">
        <v>8567</v>
      </c>
      <c r="AE460" s="85" t="s">
        <v>9963</v>
      </c>
      <c r="AF460" s="70" t="s">
        <v>9884</v>
      </c>
    </row>
    <row r="461" spans="1:32" s="85" customFormat="1" ht="14.4" customHeight="1" x14ac:dyDescent="0.3">
      <c r="A461" s="59" t="str">
        <f t="shared" si="106"/>
        <v>GUJ01-KFW-SEWP-SB-05</v>
      </c>
      <c r="B461" s="85" t="s">
        <v>2069</v>
      </c>
      <c r="C461" s="85" t="s">
        <v>8565</v>
      </c>
      <c r="D461" s="70" t="s">
        <v>1171</v>
      </c>
      <c r="E461" s="70" t="s">
        <v>9883</v>
      </c>
      <c r="F461" s="70" t="s">
        <v>9883</v>
      </c>
      <c r="G461" s="59" t="s">
        <v>5630</v>
      </c>
      <c r="H461" s="70" t="s">
        <v>4725</v>
      </c>
      <c r="I461" s="59" t="s">
        <v>9884</v>
      </c>
      <c r="J461" s="59" t="s">
        <v>1163</v>
      </c>
      <c r="K461" s="59" t="s">
        <v>9836</v>
      </c>
      <c r="L461" s="82">
        <f t="shared" si="108"/>
        <v>9999035</v>
      </c>
      <c r="M461" s="70" t="s">
        <v>9827</v>
      </c>
      <c r="N461" s="84">
        <v>9999035</v>
      </c>
      <c r="O461" s="59">
        <f t="shared" si="107"/>
        <v>9999035</v>
      </c>
      <c r="P461" t="s">
        <v>8339</v>
      </c>
      <c r="Q461" s="85" t="s">
        <v>8602</v>
      </c>
      <c r="R461" s="85" t="s">
        <v>8469</v>
      </c>
      <c r="S461" s="70" t="e">
        <v>#N/A</v>
      </c>
      <c r="T461" s="85" t="s">
        <v>9837</v>
      </c>
      <c r="U461" s="70" t="s">
        <v>9935</v>
      </c>
      <c r="V461" s="70" t="s">
        <v>9935</v>
      </c>
      <c r="W461" s="70" t="s">
        <v>9935</v>
      </c>
      <c r="X461" s="171" t="s">
        <v>9935</v>
      </c>
      <c r="Y461" s="85" t="s">
        <v>1808</v>
      </c>
      <c r="Z461" s="85" t="s">
        <v>4922</v>
      </c>
      <c r="AA461" s="82" t="s">
        <v>1162</v>
      </c>
      <c r="AB461" s="85" t="s">
        <v>1805</v>
      </c>
      <c r="AC461" s="85" t="s">
        <v>8565</v>
      </c>
      <c r="AD461" s="85" t="s">
        <v>8567</v>
      </c>
      <c r="AE461" s="85" t="s">
        <v>9963</v>
      </c>
      <c r="AF461" s="70" t="s">
        <v>9884</v>
      </c>
    </row>
    <row r="462" spans="1:32" s="85" customFormat="1" ht="14.4" customHeight="1" x14ac:dyDescent="0.3">
      <c r="A462" s="59" t="str">
        <f t="shared" si="106"/>
        <v>GUJ01-KFW-SEWP-SB-06</v>
      </c>
      <c r="B462" s="85" t="s">
        <v>2069</v>
      </c>
      <c r="C462" s="85" t="s">
        <v>8565</v>
      </c>
      <c r="D462" s="70" t="s">
        <v>1171</v>
      </c>
      <c r="E462" s="70" t="s">
        <v>9883</v>
      </c>
      <c r="F462" s="70" t="s">
        <v>9883</v>
      </c>
      <c r="G462" s="59" t="s">
        <v>5630</v>
      </c>
      <c r="H462" s="70" t="s">
        <v>4725</v>
      </c>
      <c r="I462" s="59" t="s">
        <v>9884</v>
      </c>
      <c r="J462" s="59" t="s">
        <v>1163</v>
      </c>
      <c r="K462" s="59" t="s">
        <v>9836</v>
      </c>
      <c r="L462" s="82">
        <f t="shared" si="108"/>
        <v>9999036</v>
      </c>
      <c r="M462" s="70" t="s">
        <v>9827</v>
      </c>
      <c r="N462" s="84">
        <v>9999036</v>
      </c>
      <c r="O462" s="59">
        <f t="shared" si="107"/>
        <v>9999036</v>
      </c>
      <c r="P462" t="s">
        <v>8340</v>
      </c>
      <c r="Q462" s="85" t="s">
        <v>8603</v>
      </c>
      <c r="R462" s="85" t="s">
        <v>8470</v>
      </c>
      <c r="S462" s="70" t="e">
        <v>#N/A</v>
      </c>
      <c r="T462" s="85" t="s">
        <v>9837</v>
      </c>
      <c r="U462" s="70" t="s">
        <v>9935</v>
      </c>
      <c r="V462" s="70" t="s">
        <v>9935</v>
      </c>
      <c r="W462" s="70" t="s">
        <v>9935</v>
      </c>
      <c r="X462" s="171" t="s">
        <v>9935</v>
      </c>
      <c r="Y462" s="85" t="s">
        <v>1808</v>
      </c>
      <c r="Z462" s="85" t="s">
        <v>4922</v>
      </c>
      <c r="AA462" s="82" t="s">
        <v>1162</v>
      </c>
      <c r="AB462" s="85" t="s">
        <v>1805</v>
      </c>
      <c r="AC462" s="85" t="s">
        <v>8565</v>
      </c>
      <c r="AD462" s="85" t="s">
        <v>8567</v>
      </c>
      <c r="AE462" s="85" t="s">
        <v>9963</v>
      </c>
      <c r="AF462" s="70" t="s">
        <v>9884</v>
      </c>
    </row>
    <row r="463" spans="1:32" s="85" customFormat="1" ht="14.4" customHeight="1" x14ac:dyDescent="0.3">
      <c r="A463" s="59" t="str">
        <f t="shared" si="106"/>
        <v>GUJ01-KFW-SEWP-SB-02</v>
      </c>
      <c r="B463" s="85" t="s">
        <v>2069</v>
      </c>
      <c r="C463" s="85" t="s">
        <v>8565</v>
      </c>
      <c r="D463" s="70" t="s">
        <v>1171</v>
      </c>
      <c r="E463" s="70" t="s">
        <v>9883</v>
      </c>
      <c r="F463" s="70" t="s">
        <v>9883</v>
      </c>
      <c r="G463" s="59" t="s">
        <v>5630</v>
      </c>
      <c r="H463" s="70" t="s">
        <v>4725</v>
      </c>
      <c r="I463" s="59" t="s">
        <v>9884</v>
      </c>
      <c r="J463" s="59" t="s">
        <v>1163</v>
      </c>
      <c r="K463" s="59" t="s">
        <v>9836</v>
      </c>
      <c r="L463" s="82">
        <f t="shared" si="108"/>
        <v>9999037</v>
      </c>
      <c r="M463" s="70" t="s">
        <v>9827</v>
      </c>
      <c r="N463" s="84">
        <v>9999037</v>
      </c>
      <c r="O463" s="59">
        <f t="shared" si="107"/>
        <v>9999037</v>
      </c>
      <c r="P463" t="s">
        <v>8341</v>
      </c>
      <c r="Q463" s="85" t="s">
        <v>8604</v>
      </c>
      <c r="R463" s="85" t="s">
        <v>8471</v>
      </c>
      <c r="S463" s="70" t="e">
        <v>#N/A</v>
      </c>
      <c r="T463" s="85" t="s">
        <v>9837</v>
      </c>
      <c r="U463" s="70" t="s">
        <v>9935</v>
      </c>
      <c r="V463" s="70" t="s">
        <v>9935</v>
      </c>
      <c r="W463" s="70" t="s">
        <v>9935</v>
      </c>
      <c r="X463" s="171" t="s">
        <v>9935</v>
      </c>
      <c r="Y463" s="85" t="s">
        <v>1808</v>
      </c>
      <c r="Z463" s="85" t="s">
        <v>4922</v>
      </c>
      <c r="AA463" s="82" t="s">
        <v>1162</v>
      </c>
      <c r="AB463" s="85" t="s">
        <v>1805</v>
      </c>
      <c r="AC463" s="85" t="s">
        <v>8565</v>
      </c>
      <c r="AD463" s="85" t="s">
        <v>8567</v>
      </c>
      <c r="AE463" s="85" t="s">
        <v>9963</v>
      </c>
      <c r="AF463" s="70" t="s">
        <v>9884</v>
      </c>
    </row>
    <row r="464" spans="1:32" s="85" customFormat="1" ht="14.4" customHeight="1" x14ac:dyDescent="0.3">
      <c r="A464" s="59" t="str">
        <f t="shared" si="106"/>
        <v>GUJ01-KFW-SEWP-SB-08</v>
      </c>
      <c r="B464" s="85" t="s">
        <v>2069</v>
      </c>
      <c r="C464" s="85" t="s">
        <v>8565</v>
      </c>
      <c r="D464" s="70" t="s">
        <v>1171</v>
      </c>
      <c r="E464" s="70" t="s">
        <v>9883</v>
      </c>
      <c r="F464" s="70" t="s">
        <v>9883</v>
      </c>
      <c r="G464" s="59" t="s">
        <v>5630</v>
      </c>
      <c r="H464" s="70" t="s">
        <v>4725</v>
      </c>
      <c r="I464" s="59" t="s">
        <v>9884</v>
      </c>
      <c r="J464" s="59" t="s">
        <v>1163</v>
      </c>
      <c r="K464" s="59" t="s">
        <v>9836</v>
      </c>
      <c r="L464" s="82">
        <f t="shared" si="108"/>
        <v>9999038</v>
      </c>
      <c r="M464" s="70" t="s">
        <v>9827</v>
      </c>
      <c r="N464" s="84">
        <v>9999038</v>
      </c>
      <c r="O464" s="59">
        <f t="shared" si="107"/>
        <v>9999038</v>
      </c>
      <c r="P464" t="s">
        <v>8342</v>
      </c>
      <c r="Q464" s="85" t="s">
        <v>8605</v>
      </c>
      <c r="R464" s="85" t="s">
        <v>8472</v>
      </c>
      <c r="S464" s="70" t="e">
        <v>#N/A</v>
      </c>
      <c r="T464" s="85" t="s">
        <v>9837</v>
      </c>
      <c r="U464" s="70" t="s">
        <v>9935</v>
      </c>
      <c r="V464" s="70" t="s">
        <v>9935</v>
      </c>
      <c r="W464" s="70" t="s">
        <v>9935</v>
      </c>
      <c r="X464" s="171" t="s">
        <v>9935</v>
      </c>
      <c r="Y464" s="85" t="s">
        <v>1808</v>
      </c>
      <c r="Z464" s="85" t="s">
        <v>4922</v>
      </c>
      <c r="AA464" s="82" t="s">
        <v>1162</v>
      </c>
      <c r="AB464" s="85" t="s">
        <v>1805</v>
      </c>
      <c r="AC464" s="85" t="s">
        <v>8565</v>
      </c>
      <c r="AD464" s="85" t="s">
        <v>8567</v>
      </c>
      <c r="AE464" s="85" t="s">
        <v>9963</v>
      </c>
      <c r="AF464" s="70" t="s">
        <v>9884</v>
      </c>
    </row>
    <row r="465" spans="1:32" s="85" customFormat="1" ht="14.4" customHeight="1" x14ac:dyDescent="0.3">
      <c r="A465" s="59" t="str">
        <f t="shared" si="106"/>
        <v>JHG01-KFW-SEWP-SB-11</v>
      </c>
      <c r="B465" s="85" t="s">
        <v>2069</v>
      </c>
      <c r="C465" s="85" t="s">
        <v>8565</v>
      </c>
      <c r="D465" s="70" t="s">
        <v>1171</v>
      </c>
      <c r="E465" s="70" t="s">
        <v>9883</v>
      </c>
      <c r="F465" s="70" t="s">
        <v>9883</v>
      </c>
      <c r="G465" s="59" t="s">
        <v>5630</v>
      </c>
      <c r="H465" s="70" t="s">
        <v>4725</v>
      </c>
      <c r="I465" s="59" t="s">
        <v>9884</v>
      </c>
      <c r="J465" s="59" t="s">
        <v>1163</v>
      </c>
      <c r="K465" s="59" t="s">
        <v>9836</v>
      </c>
      <c r="L465" s="82">
        <f t="shared" si="108"/>
        <v>9999039</v>
      </c>
      <c r="M465" s="70" t="s">
        <v>9827</v>
      </c>
      <c r="N465" s="84">
        <v>9999039</v>
      </c>
      <c r="O465" s="59">
        <f t="shared" si="107"/>
        <v>9999039</v>
      </c>
      <c r="P465" t="s">
        <v>8343</v>
      </c>
      <c r="Q465" s="85" t="s">
        <v>8606</v>
      </c>
      <c r="R465" s="85" t="s">
        <v>8473</v>
      </c>
      <c r="S465" s="70" t="e">
        <v>#N/A</v>
      </c>
      <c r="T465" s="85" t="s">
        <v>9837</v>
      </c>
      <c r="U465" s="70" t="s">
        <v>9935</v>
      </c>
      <c r="V465" s="70" t="s">
        <v>9935</v>
      </c>
      <c r="W465" s="70" t="s">
        <v>9935</v>
      </c>
      <c r="X465" s="171" t="s">
        <v>9935</v>
      </c>
      <c r="Y465" s="85" t="s">
        <v>1808</v>
      </c>
      <c r="Z465" s="85" t="s">
        <v>4922</v>
      </c>
      <c r="AA465" s="82" t="s">
        <v>1162</v>
      </c>
      <c r="AB465" s="85" t="s">
        <v>1805</v>
      </c>
      <c r="AC465" s="85" t="s">
        <v>8565</v>
      </c>
      <c r="AD465" s="85" t="s">
        <v>8567</v>
      </c>
      <c r="AE465" s="85" t="s">
        <v>9963</v>
      </c>
      <c r="AF465" s="70" t="s">
        <v>9884</v>
      </c>
    </row>
    <row r="466" spans="1:32" s="85" customFormat="1" ht="14.4" customHeight="1" x14ac:dyDescent="0.3">
      <c r="A466" s="59" t="str">
        <f t="shared" si="106"/>
        <v>JHG01-KFW-SEWP-SB-05</v>
      </c>
      <c r="B466" s="85" t="s">
        <v>2069</v>
      </c>
      <c r="C466" s="85" t="s">
        <v>8565</v>
      </c>
      <c r="D466" s="70" t="s">
        <v>1171</v>
      </c>
      <c r="E466" s="70" t="s">
        <v>9883</v>
      </c>
      <c r="F466" s="70" t="s">
        <v>9883</v>
      </c>
      <c r="G466" s="59" t="s">
        <v>5630</v>
      </c>
      <c r="H466" s="70" t="s">
        <v>4725</v>
      </c>
      <c r="I466" s="59" t="s">
        <v>9884</v>
      </c>
      <c r="J466" s="59" t="s">
        <v>1163</v>
      </c>
      <c r="K466" s="59" t="s">
        <v>9836</v>
      </c>
      <c r="L466" s="82">
        <f t="shared" si="108"/>
        <v>9999040</v>
      </c>
      <c r="M466" s="70" t="s">
        <v>9827</v>
      </c>
      <c r="N466" s="84">
        <v>9999040</v>
      </c>
      <c r="O466" s="59">
        <f t="shared" si="107"/>
        <v>9999040</v>
      </c>
      <c r="P466" t="s">
        <v>8344</v>
      </c>
      <c r="Q466" s="85" t="s">
        <v>8607</v>
      </c>
      <c r="R466" s="85" t="s">
        <v>8474</v>
      </c>
      <c r="S466" s="70" t="e">
        <v>#N/A</v>
      </c>
      <c r="T466" s="85" t="s">
        <v>9837</v>
      </c>
      <c r="U466" s="70" t="s">
        <v>9935</v>
      </c>
      <c r="V466" s="70" t="s">
        <v>9935</v>
      </c>
      <c r="W466" s="70" t="s">
        <v>9935</v>
      </c>
      <c r="X466" s="171" t="s">
        <v>9935</v>
      </c>
      <c r="Y466" s="85" t="s">
        <v>1808</v>
      </c>
      <c r="Z466" s="85" t="s">
        <v>4922</v>
      </c>
      <c r="AA466" s="82" t="s">
        <v>1162</v>
      </c>
      <c r="AB466" s="85" t="s">
        <v>1805</v>
      </c>
      <c r="AC466" s="85" t="s">
        <v>8565</v>
      </c>
      <c r="AD466" s="85" t="s">
        <v>8567</v>
      </c>
      <c r="AE466" s="85" t="s">
        <v>9963</v>
      </c>
      <c r="AF466" s="70" t="s">
        <v>9884</v>
      </c>
    </row>
    <row r="467" spans="1:32" s="85" customFormat="1" ht="14.4" customHeight="1" x14ac:dyDescent="0.3">
      <c r="A467" s="59" t="str">
        <f t="shared" si="106"/>
        <v>JHG01-KFW-SEWP-SB-09</v>
      </c>
      <c r="B467" s="85" t="s">
        <v>2069</v>
      </c>
      <c r="C467" s="85" t="s">
        <v>8565</v>
      </c>
      <c r="D467" s="70" t="s">
        <v>1171</v>
      </c>
      <c r="E467" s="70" t="s">
        <v>9883</v>
      </c>
      <c r="F467" s="70" t="s">
        <v>9883</v>
      </c>
      <c r="G467" s="59" t="s">
        <v>5630</v>
      </c>
      <c r="H467" s="70" t="s">
        <v>4725</v>
      </c>
      <c r="I467" s="59" t="s">
        <v>9884</v>
      </c>
      <c r="J467" s="59" t="s">
        <v>1163</v>
      </c>
      <c r="K467" s="59" t="s">
        <v>9836</v>
      </c>
      <c r="L467" s="82">
        <f t="shared" si="108"/>
        <v>9999041</v>
      </c>
      <c r="M467" s="70" t="s">
        <v>9827</v>
      </c>
      <c r="N467" s="84">
        <v>9999041</v>
      </c>
      <c r="O467" s="59">
        <f t="shared" si="107"/>
        <v>9999041</v>
      </c>
      <c r="P467" t="s">
        <v>8345</v>
      </c>
      <c r="Q467" s="85" t="s">
        <v>8608</v>
      </c>
      <c r="R467" s="85" t="s">
        <v>8475</v>
      </c>
      <c r="S467" s="70" t="e">
        <v>#N/A</v>
      </c>
      <c r="T467" s="85" t="s">
        <v>9837</v>
      </c>
      <c r="U467" s="70" t="s">
        <v>9935</v>
      </c>
      <c r="V467" s="70" t="s">
        <v>9935</v>
      </c>
      <c r="W467" s="70" t="s">
        <v>9935</v>
      </c>
      <c r="X467" s="171" t="s">
        <v>9935</v>
      </c>
      <c r="Y467" s="85" t="s">
        <v>1808</v>
      </c>
      <c r="Z467" s="85" t="s">
        <v>4922</v>
      </c>
      <c r="AA467" s="82" t="s">
        <v>1162</v>
      </c>
      <c r="AB467" s="85" t="s">
        <v>1805</v>
      </c>
      <c r="AC467" s="85" t="s">
        <v>8565</v>
      </c>
      <c r="AD467" s="85" t="s">
        <v>8567</v>
      </c>
      <c r="AE467" s="85" t="s">
        <v>9963</v>
      </c>
      <c r="AF467" s="70" t="s">
        <v>9884</v>
      </c>
    </row>
    <row r="468" spans="1:32" s="85" customFormat="1" ht="14.4" customHeight="1" x14ac:dyDescent="0.3">
      <c r="A468" s="59" t="str">
        <f t="shared" si="106"/>
        <v>JHG01-KFW-SEWP-SB-03</v>
      </c>
      <c r="B468" s="85" t="s">
        <v>2069</v>
      </c>
      <c r="C468" s="85" t="s">
        <v>8565</v>
      </c>
      <c r="D468" s="70" t="s">
        <v>1171</v>
      </c>
      <c r="E468" s="70" t="s">
        <v>9883</v>
      </c>
      <c r="F468" s="70" t="s">
        <v>9883</v>
      </c>
      <c r="G468" s="59" t="s">
        <v>5630</v>
      </c>
      <c r="H468" s="70" t="s">
        <v>4725</v>
      </c>
      <c r="I468" s="59" t="s">
        <v>9884</v>
      </c>
      <c r="J468" s="59" t="s">
        <v>1163</v>
      </c>
      <c r="K468" s="59" t="s">
        <v>9836</v>
      </c>
      <c r="L468" s="82">
        <f t="shared" si="108"/>
        <v>9999042</v>
      </c>
      <c r="M468" s="70" t="s">
        <v>9827</v>
      </c>
      <c r="N468" s="84">
        <v>9999042</v>
      </c>
      <c r="O468" s="59">
        <f t="shared" si="107"/>
        <v>9999042</v>
      </c>
      <c r="P468" t="s">
        <v>8346</v>
      </c>
      <c r="Q468" s="85" t="s">
        <v>8609</v>
      </c>
      <c r="R468" s="85" t="s">
        <v>8476</v>
      </c>
      <c r="S468" s="70" t="e">
        <v>#N/A</v>
      </c>
      <c r="T468" s="85" t="s">
        <v>9837</v>
      </c>
      <c r="U468" s="70" t="s">
        <v>9935</v>
      </c>
      <c r="V468" s="70" t="s">
        <v>9935</v>
      </c>
      <c r="W468" s="70" t="s">
        <v>9935</v>
      </c>
      <c r="X468" s="171" t="s">
        <v>9935</v>
      </c>
      <c r="Y468" s="85" t="s">
        <v>1808</v>
      </c>
      <c r="Z468" s="85" t="s">
        <v>4922</v>
      </c>
      <c r="AA468" s="82" t="s">
        <v>1162</v>
      </c>
      <c r="AB468" s="85" t="s">
        <v>1805</v>
      </c>
      <c r="AC468" s="85" t="s">
        <v>8565</v>
      </c>
      <c r="AD468" s="85" t="s">
        <v>8567</v>
      </c>
      <c r="AE468" s="85" t="s">
        <v>9963</v>
      </c>
      <c r="AF468" s="70" t="s">
        <v>9884</v>
      </c>
    </row>
    <row r="469" spans="1:32" s="85" customFormat="1" ht="14.4" customHeight="1" x14ac:dyDescent="0.3">
      <c r="A469" s="59" t="str">
        <f t="shared" si="106"/>
        <v>JHG01-KFW-SEWP-SB-08</v>
      </c>
      <c r="B469" s="85" t="s">
        <v>2069</v>
      </c>
      <c r="C469" s="85" t="s">
        <v>8565</v>
      </c>
      <c r="D469" s="70" t="s">
        <v>1171</v>
      </c>
      <c r="E469" s="70" t="s">
        <v>9883</v>
      </c>
      <c r="F469" s="70" t="s">
        <v>9883</v>
      </c>
      <c r="G469" s="59" t="s">
        <v>5630</v>
      </c>
      <c r="H469" s="70" t="s">
        <v>4725</v>
      </c>
      <c r="I469" s="59" t="s">
        <v>9884</v>
      </c>
      <c r="J469" s="59" t="s">
        <v>1163</v>
      </c>
      <c r="K469" s="59" t="s">
        <v>9836</v>
      </c>
      <c r="L469" s="82">
        <f t="shared" si="108"/>
        <v>9999043</v>
      </c>
      <c r="M469" s="70" t="s">
        <v>9827</v>
      </c>
      <c r="N469" s="84">
        <v>9999043</v>
      </c>
      <c r="O469" s="59">
        <f t="shared" si="107"/>
        <v>9999043</v>
      </c>
      <c r="P469" t="s">
        <v>8347</v>
      </c>
      <c r="Q469" s="85" t="s">
        <v>8610</v>
      </c>
      <c r="R469" s="85" t="s">
        <v>8477</v>
      </c>
      <c r="S469" s="70" t="e">
        <v>#N/A</v>
      </c>
      <c r="T469" s="85" t="s">
        <v>9837</v>
      </c>
      <c r="U469" s="70" t="s">
        <v>9935</v>
      </c>
      <c r="V469" s="70" t="s">
        <v>9935</v>
      </c>
      <c r="W469" s="70" t="s">
        <v>9935</v>
      </c>
      <c r="X469" s="171" t="s">
        <v>9935</v>
      </c>
      <c r="Y469" s="85" t="s">
        <v>1808</v>
      </c>
      <c r="Z469" s="85" t="s">
        <v>4922</v>
      </c>
      <c r="AA469" s="82" t="s">
        <v>1162</v>
      </c>
      <c r="AB469" s="85" t="s">
        <v>1805</v>
      </c>
      <c r="AC469" s="85" t="s">
        <v>8565</v>
      </c>
      <c r="AD469" s="85" t="s">
        <v>8567</v>
      </c>
      <c r="AE469" s="85" t="s">
        <v>9963</v>
      </c>
      <c r="AF469" s="70" t="s">
        <v>9884</v>
      </c>
    </row>
    <row r="470" spans="1:32" s="85" customFormat="1" ht="14.4" customHeight="1" x14ac:dyDescent="0.3">
      <c r="A470" s="59" t="str">
        <f t="shared" si="106"/>
        <v>JHG01-KFW-SEWP-SB-07</v>
      </c>
      <c r="B470" s="85" t="s">
        <v>2069</v>
      </c>
      <c r="C470" s="85" t="s">
        <v>8565</v>
      </c>
      <c r="D470" s="70" t="s">
        <v>1171</v>
      </c>
      <c r="E470" s="70" t="s">
        <v>9883</v>
      </c>
      <c r="F470" s="70" t="s">
        <v>9883</v>
      </c>
      <c r="G470" s="59" t="s">
        <v>5630</v>
      </c>
      <c r="H470" s="70" t="s">
        <v>4725</v>
      </c>
      <c r="I470" s="59" t="s">
        <v>9884</v>
      </c>
      <c r="J470" s="59" t="s">
        <v>1163</v>
      </c>
      <c r="K470" s="59" t="s">
        <v>9836</v>
      </c>
      <c r="L470" s="82">
        <f t="shared" si="108"/>
        <v>9999044</v>
      </c>
      <c r="M470" s="70" t="s">
        <v>9827</v>
      </c>
      <c r="N470" s="84">
        <v>9999044</v>
      </c>
      <c r="O470" s="59">
        <f t="shared" si="107"/>
        <v>9999044</v>
      </c>
      <c r="P470" t="s">
        <v>8348</v>
      </c>
      <c r="Q470" s="85" t="s">
        <v>8611</v>
      </c>
      <c r="R470" s="85" t="s">
        <v>8478</v>
      </c>
      <c r="S470" s="70" t="e">
        <v>#N/A</v>
      </c>
      <c r="T470" s="85" t="s">
        <v>9837</v>
      </c>
      <c r="U470" s="70" t="s">
        <v>9935</v>
      </c>
      <c r="V470" s="70" t="s">
        <v>9935</v>
      </c>
      <c r="W470" s="70" t="s">
        <v>9935</v>
      </c>
      <c r="X470" s="171" t="s">
        <v>9935</v>
      </c>
      <c r="Y470" s="85" t="s">
        <v>1808</v>
      </c>
      <c r="Z470" s="85" t="s">
        <v>4922</v>
      </c>
      <c r="AA470" s="82" t="s">
        <v>1162</v>
      </c>
      <c r="AB470" s="85" t="s">
        <v>1805</v>
      </c>
      <c r="AC470" s="85" t="s">
        <v>8565</v>
      </c>
      <c r="AD470" s="85" t="s">
        <v>8567</v>
      </c>
      <c r="AE470" s="85" t="s">
        <v>9963</v>
      </c>
      <c r="AF470" s="70" t="s">
        <v>9884</v>
      </c>
    </row>
    <row r="471" spans="1:32" s="85" customFormat="1" ht="14.4" customHeight="1" x14ac:dyDescent="0.3">
      <c r="A471" s="59" t="str">
        <f t="shared" si="106"/>
        <v>JHG01-KFW-SEWP-SB-01</v>
      </c>
      <c r="B471" s="85" t="s">
        <v>2069</v>
      </c>
      <c r="C471" s="85" t="s">
        <v>8565</v>
      </c>
      <c r="D471" s="70" t="s">
        <v>1171</v>
      </c>
      <c r="E471" s="70" t="s">
        <v>9883</v>
      </c>
      <c r="F471" s="70" t="s">
        <v>9883</v>
      </c>
      <c r="G471" s="59" t="s">
        <v>5630</v>
      </c>
      <c r="H471" s="70" t="s">
        <v>4725</v>
      </c>
      <c r="I471" s="59" t="s">
        <v>9884</v>
      </c>
      <c r="J471" s="59" t="s">
        <v>1163</v>
      </c>
      <c r="K471" s="59" t="s">
        <v>9836</v>
      </c>
      <c r="L471" s="82">
        <f t="shared" si="108"/>
        <v>9999045</v>
      </c>
      <c r="M471" s="70" t="s">
        <v>9827</v>
      </c>
      <c r="N471" s="84">
        <v>9999045</v>
      </c>
      <c r="O471" s="59">
        <f t="shared" si="107"/>
        <v>9999045</v>
      </c>
      <c r="P471" t="s">
        <v>8349</v>
      </c>
      <c r="Q471" s="85" t="s">
        <v>8612</v>
      </c>
      <c r="R471" s="85" t="s">
        <v>8479</v>
      </c>
      <c r="S471" s="70" t="e">
        <v>#N/A</v>
      </c>
      <c r="T471" s="85" t="s">
        <v>9837</v>
      </c>
      <c r="U471" s="70" t="s">
        <v>9935</v>
      </c>
      <c r="V471" s="70" t="s">
        <v>9935</v>
      </c>
      <c r="W471" s="70" t="s">
        <v>9935</v>
      </c>
      <c r="X471" s="171" t="s">
        <v>9935</v>
      </c>
      <c r="Y471" s="85" t="s">
        <v>1808</v>
      </c>
      <c r="Z471" s="85" t="s">
        <v>4922</v>
      </c>
      <c r="AA471" s="82" t="s">
        <v>1162</v>
      </c>
      <c r="AB471" s="85" t="s">
        <v>1805</v>
      </c>
      <c r="AC471" s="85" t="s">
        <v>8565</v>
      </c>
      <c r="AD471" s="85" t="s">
        <v>8567</v>
      </c>
      <c r="AE471" s="85" t="s">
        <v>9963</v>
      </c>
      <c r="AF471" s="70" t="s">
        <v>9884</v>
      </c>
    </row>
    <row r="472" spans="1:32" s="85" customFormat="1" ht="14.4" customHeight="1" x14ac:dyDescent="0.3">
      <c r="A472" s="59" t="str">
        <f t="shared" si="106"/>
        <v>JHG01-KFW-SEWP-SB-10</v>
      </c>
      <c r="B472" s="85" t="s">
        <v>2069</v>
      </c>
      <c r="C472" s="85" t="s">
        <v>8565</v>
      </c>
      <c r="D472" s="70" t="s">
        <v>1171</v>
      </c>
      <c r="E472" s="70" t="s">
        <v>9883</v>
      </c>
      <c r="F472" s="70" t="s">
        <v>9883</v>
      </c>
      <c r="G472" s="59" t="s">
        <v>5630</v>
      </c>
      <c r="H472" s="70" t="s">
        <v>4725</v>
      </c>
      <c r="I472" s="59" t="s">
        <v>9884</v>
      </c>
      <c r="J472" s="59" t="s">
        <v>1163</v>
      </c>
      <c r="K472" s="59" t="s">
        <v>9836</v>
      </c>
      <c r="L472" s="82">
        <f t="shared" si="108"/>
        <v>9999046</v>
      </c>
      <c r="M472" s="70" t="s">
        <v>9827</v>
      </c>
      <c r="N472" s="84">
        <v>9999046</v>
      </c>
      <c r="O472" s="59">
        <f t="shared" si="107"/>
        <v>9999046</v>
      </c>
      <c r="P472" t="s">
        <v>8350</v>
      </c>
      <c r="Q472" s="85" t="s">
        <v>8613</v>
      </c>
      <c r="R472" s="85" t="s">
        <v>8480</v>
      </c>
      <c r="S472" s="70" t="e">
        <v>#N/A</v>
      </c>
      <c r="T472" s="85" t="s">
        <v>9837</v>
      </c>
      <c r="U472" s="70" t="s">
        <v>9935</v>
      </c>
      <c r="V472" s="70" t="s">
        <v>9935</v>
      </c>
      <c r="W472" s="70" t="s">
        <v>9935</v>
      </c>
      <c r="X472" s="171" t="s">
        <v>9935</v>
      </c>
      <c r="Y472" s="85" t="s">
        <v>1808</v>
      </c>
      <c r="Z472" s="85" t="s">
        <v>4922</v>
      </c>
      <c r="AA472" s="82" t="s">
        <v>1162</v>
      </c>
      <c r="AB472" s="85" t="s">
        <v>1805</v>
      </c>
      <c r="AC472" s="85" t="s">
        <v>8565</v>
      </c>
      <c r="AD472" s="85" t="s">
        <v>8567</v>
      </c>
      <c r="AE472" s="85" t="s">
        <v>9963</v>
      </c>
      <c r="AF472" s="70" t="s">
        <v>9884</v>
      </c>
    </row>
    <row r="473" spans="1:32" s="85" customFormat="1" ht="14.4" customHeight="1" x14ac:dyDescent="0.3">
      <c r="A473" s="59" t="str">
        <f t="shared" si="106"/>
        <v>JHG01-KFW-SEWP-SB-04</v>
      </c>
      <c r="B473" s="85" t="s">
        <v>2069</v>
      </c>
      <c r="C473" s="85" t="s">
        <v>8565</v>
      </c>
      <c r="D473" s="70" t="s">
        <v>1171</v>
      </c>
      <c r="E473" s="70" t="s">
        <v>9883</v>
      </c>
      <c r="F473" s="70" t="s">
        <v>9883</v>
      </c>
      <c r="G473" s="59" t="s">
        <v>5630</v>
      </c>
      <c r="H473" s="70" t="s">
        <v>4725</v>
      </c>
      <c r="I473" s="59" t="s">
        <v>9884</v>
      </c>
      <c r="J473" s="59" t="s">
        <v>1163</v>
      </c>
      <c r="K473" s="59" t="s">
        <v>9836</v>
      </c>
      <c r="L473" s="82">
        <f t="shared" si="108"/>
        <v>9999047</v>
      </c>
      <c r="M473" s="70" t="s">
        <v>9827</v>
      </c>
      <c r="N473" s="84">
        <v>9999047</v>
      </c>
      <c r="O473" s="59">
        <f t="shared" si="107"/>
        <v>9999047</v>
      </c>
      <c r="P473" t="s">
        <v>8351</v>
      </c>
      <c r="Q473" s="85" t="s">
        <v>8614</v>
      </c>
      <c r="R473" s="85" t="s">
        <v>8481</v>
      </c>
      <c r="S473" s="70" t="e">
        <v>#N/A</v>
      </c>
      <c r="T473" s="85" t="s">
        <v>9837</v>
      </c>
      <c r="U473" s="70" t="s">
        <v>9935</v>
      </c>
      <c r="V473" s="70" t="s">
        <v>9935</v>
      </c>
      <c r="W473" s="70" t="s">
        <v>9935</v>
      </c>
      <c r="X473" s="171" t="s">
        <v>9935</v>
      </c>
      <c r="Y473" s="85" t="s">
        <v>1808</v>
      </c>
      <c r="Z473" s="85" t="s">
        <v>4922</v>
      </c>
      <c r="AA473" s="82" t="s">
        <v>1162</v>
      </c>
      <c r="AB473" s="85" t="s">
        <v>1805</v>
      </c>
      <c r="AC473" s="85" t="s">
        <v>8565</v>
      </c>
      <c r="AD473" s="85" t="s">
        <v>8567</v>
      </c>
      <c r="AE473" s="85" t="s">
        <v>9963</v>
      </c>
      <c r="AF473" s="70" t="s">
        <v>9884</v>
      </c>
    </row>
    <row r="474" spans="1:32" s="85" customFormat="1" ht="14.4" customHeight="1" x14ac:dyDescent="0.3">
      <c r="A474" s="59" t="str">
        <f t="shared" si="106"/>
        <v>JHG01-KFW-SEWP-SB-06</v>
      </c>
      <c r="B474" s="85" t="s">
        <v>2069</v>
      </c>
      <c r="C474" s="85" t="s">
        <v>8565</v>
      </c>
      <c r="D474" s="70" t="s">
        <v>1171</v>
      </c>
      <c r="E474" s="70" t="s">
        <v>9883</v>
      </c>
      <c r="F474" s="70" t="s">
        <v>9883</v>
      </c>
      <c r="G474" s="59" t="s">
        <v>5630</v>
      </c>
      <c r="H474" s="70" t="s">
        <v>4725</v>
      </c>
      <c r="I474" s="59" t="s">
        <v>9884</v>
      </c>
      <c r="J474" s="59" t="s">
        <v>1163</v>
      </c>
      <c r="K474" s="59" t="s">
        <v>9836</v>
      </c>
      <c r="L474" s="82">
        <f t="shared" si="108"/>
        <v>9999048</v>
      </c>
      <c r="M474" s="70" t="s">
        <v>9827</v>
      </c>
      <c r="N474" s="84">
        <v>9999048</v>
      </c>
      <c r="O474" s="59">
        <f t="shared" si="107"/>
        <v>9999048</v>
      </c>
      <c r="P474" t="s">
        <v>8352</v>
      </c>
      <c r="Q474" s="85" t="s">
        <v>8615</v>
      </c>
      <c r="R474" s="85" t="s">
        <v>8482</v>
      </c>
      <c r="S474" s="70" t="e">
        <v>#N/A</v>
      </c>
      <c r="T474" s="85" t="s">
        <v>9837</v>
      </c>
      <c r="U474" s="70" t="s">
        <v>9935</v>
      </c>
      <c r="V474" s="70" t="s">
        <v>9935</v>
      </c>
      <c r="W474" s="70" t="s">
        <v>9935</v>
      </c>
      <c r="X474" s="171" t="s">
        <v>9935</v>
      </c>
      <c r="Y474" s="85" t="s">
        <v>1808</v>
      </c>
      <c r="Z474" s="85" t="s">
        <v>4922</v>
      </c>
      <c r="AA474" s="82" t="s">
        <v>1162</v>
      </c>
      <c r="AB474" s="85" t="s">
        <v>1805</v>
      </c>
      <c r="AC474" s="85" t="s">
        <v>8565</v>
      </c>
      <c r="AD474" s="85" t="s">
        <v>8567</v>
      </c>
      <c r="AE474" s="85" t="s">
        <v>9963</v>
      </c>
      <c r="AF474" s="70" t="s">
        <v>9884</v>
      </c>
    </row>
    <row r="475" spans="1:32" s="85" customFormat="1" ht="14.4" customHeight="1" x14ac:dyDescent="0.3">
      <c r="A475" s="59" t="str">
        <f t="shared" si="106"/>
        <v>JHG01-KFW-SEWP-SB-02</v>
      </c>
      <c r="B475" s="85" t="s">
        <v>2069</v>
      </c>
      <c r="C475" s="85" t="s">
        <v>8565</v>
      </c>
      <c r="D475" s="70" t="s">
        <v>1171</v>
      </c>
      <c r="E475" s="70" t="s">
        <v>9883</v>
      </c>
      <c r="F475" s="70" t="s">
        <v>9883</v>
      </c>
      <c r="G475" s="59" t="s">
        <v>5630</v>
      </c>
      <c r="H475" s="70" t="s">
        <v>4725</v>
      </c>
      <c r="I475" s="59" t="s">
        <v>9884</v>
      </c>
      <c r="J475" s="59" t="s">
        <v>1163</v>
      </c>
      <c r="K475" s="59" t="s">
        <v>9836</v>
      </c>
      <c r="L475" s="82">
        <f t="shared" si="108"/>
        <v>9999049</v>
      </c>
      <c r="M475" s="70" t="s">
        <v>9827</v>
      </c>
      <c r="N475" s="84">
        <v>9999049</v>
      </c>
      <c r="O475" s="59">
        <f t="shared" si="107"/>
        <v>9999049</v>
      </c>
      <c r="P475" t="s">
        <v>8353</v>
      </c>
      <c r="Q475" s="85" t="s">
        <v>8616</v>
      </c>
      <c r="R475" s="85" t="s">
        <v>8483</v>
      </c>
      <c r="S475" s="70" t="e">
        <v>#N/A</v>
      </c>
      <c r="T475" s="85" t="s">
        <v>9837</v>
      </c>
      <c r="U475" s="70" t="s">
        <v>9935</v>
      </c>
      <c r="V475" s="70" t="s">
        <v>9935</v>
      </c>
      <c r="W475" s="70" t="s">
        <v>9935</v>
      </c>
      <c r="X475" s="171" t="s">
        <v>9935</v>
      </c>
      <c r="Y475" s="85" t="s">
        <v>1808</v>
      </c>
      <c r="Z475" s="85" t="s">
        <v>4922</v>
      </c>
      <c r="AA475" s="82" t="s">
        <v>1162</v>
      </c>
      <c r="AB475" s="85" t="s">
        <v>1805</v>
      </c>
      <c r="AC475" s="85" t="s">
        <v>8565</v>
      </c>
      <c r="AD475" s="85" t="s">
        <v>8567</v>
      </c>
      <c r="AE475" s="85" t="s">
        <v>9963</v>
      </c>
      <c r="AF475" s="70" t="s">
        <v>9884</v>
      </c>
    </row>
    <row r="476" spans="1:32" s="85" customFormat="1" ht="14.4" customHeight="1" x14ac:dyDescent="0.3">
      <c r="A476" s="59" t="str">
        <f t="shared" si="106"/>
        <v>KSR01-KFW-SEWP-SB-04</v>
      </c>
      <c r="B476" s="85" t="s">
        <v>2069</v>
      </c>
      <c r="C476" s="85" t="s">
        <v>8565</v>
      </c>
      <c r="D476" s="70" t="s">
        <v>1171</v>
      </c>
      <c r="E476" s="70" t="s">
        <v>9883</v>
      </c>
      <c r="F476" s="70" t="s">
        <v>9883</v>
      </c>
      <c r="G476" s="59" t="s">
        <v>5630</v>
      </c>
      <c r="H476" s="70" t="s">
        <v>4725</v>
      </c>
      <c r="I476" s="59" t="s">
        <v>9884</v>
      </c>
      <c r="J476" s="59" t="s">
        <v>1163</v>
      </c>
      <c r="K476" s="59" t="s">
        <v>9836</v>
      </c>
      <c r="L476" s="82">
        <f t="shared" si="108"/>
        <v>9999050</v>
      </c>
      <c r="M476" s="70" t="s">
        <v>9827</v>
      </c>
      <c r="N476" s="84">
        <v>9999050</v>
      </c>
      <c r="O476" s="59">
        <f t="shared" si="107"/>
        <v>9999050</v>
      </c>
      <c r="P476" t="s">
        <v>8354</v>
      </c>
      <c r="Q476" s="85" t="s">
        <v>8617</v>
      </c>
      <c r="R476" s="85" t="s">
        <v>8484</v>
      </c>
      <c r="S476" s="70" t="e">
        <v>#N/A</v>
      </c>
      <c r="T476" s="85" t="s">
        <v>9837</v>
      </c>
      <c r="U476" s="70" t="s">
        <v>9935</v>
      </c>
      <c r="V476" s="70" t="s">
        <v>9935</v>
      </c>
      <c r="W476" s="70" t="s">
        <v>9935</v>
      </c>
      <c r="X476" s="171" t="s">
        <v>9935</v>
      </c>
      <c r="Y476" s="85" t="s">
        <v>1808</v>
      </c>
      <c r="Z476" s="85" t="s">
        <v>4922</v>
      </c>
      <c r="AA476" s="82" t="s">
        <v>1162</v>
      </c>
      <c r="AB476" s="85" t="s">
        <v>1805</v>
      </c>
      <c r="AC476" s="85" t="s">
        <v>8565</v>
      </c>
      <c r="AD476" s="85" t="s">
        <v>8567</v>
      </c>
      <c r="AE476" s="85" t="s">
        <v>9963</v>
      </c>
      <c r="AF476" s="70" t="s">
        <v>9884</v>
      </c>
    </row>
    <row r="477" spans="1:32" s="85" customFormat="1" ht="14.4" customHeight="1" x14ac:dyDescent="0.3">
      <c r="A477" s="59" t="str">
        <f t="shared" si="106"/>
        <v>KSR01-KFW-SEWP-SB-03</v>
      </c>
      <c r="B477" s="85" t="s">
        <v>2069</v>
      </c>
      <c r="C477" s="85" t="s">
        <v>8565</v>
      </c>
      <c r="D477" s="70" t="s">
        <v>1171</v>
      </c>
      <c r="E477" s="70" t="s">
        <v>9883</v>
      </c>
      <c r="F477" s="70" t="s">
        <v>9883</v>
      </c>
      <c r="G477" s="59" t="s">
        <v>5630</v>
      </c>
      <c r="H477" s="70" t="s">
        <v>4725</v>
      </c>
      <c r="I477" s="59" t="s">
        <v>9884</v>
      </c>
      <c r="J477" s="59" t="s">
        <v>1163</v>
      </c>
      <c r="K477" s="59" t="s">
        <v>9836</v>
      </c>
      <c r="L477" s="82">
        <f t="shared" si="108"/>
        <v>9999051</v>
      </c>
      <c r="M477" s="70" t="s">
        <v>9827</v>
      </c>
      <c r="N477" s="84">
        <v>9999051</v>
      </c>
      <c r="O477" s="59">
        <f t="shared" si="107"/>
        <v>9999051</v>
      </c>
      <c r="P477" t="s">
        <v>8355</v>
      </c>
      <c r="Q477" s="85" t="s">
        <v>8618</v>
      </c>
      <c r="R477" s="85" t="s">
        <v>8485</v>
      </c>
      <c r="S477" s="70" t="e">
        <v>#N/A</v>
      </c>
      <c r="T477" s="85" t="s">
        <v>9837</v>
      </c>
      <c r="U477" s="70" t="s">
        <v>9935</v>
      </c>
      <c r="V477" s="70" t="s">
        <v>9935</v>
      </c>
      <c r="W477" s="70" t="s">
        <v>9935</v>
      </c>
      <c r="X477" s="171" t="s">
        <v>9935</v>
      </c>
      <c r="Y477" s="85" t="s">
        <v>1808</v>
      </c>
      <c r="Z477" s="85" t="s">
        <v>4922</v>
      </c>
      <c r="AA477" s="82" t="s">
        <v>1162</v>
      </c>
      <c r="AB477" s="85" t="s">
        <v>1805</v>
      </c>
      <c r="AC477" s="85" t="s">
        <v>8565</v>
      </c>
      <c r="AD477" s="85" t="s">
        <v>8567</v>
      </c>
      <c r="AE477" s="85" t="s">
        <v>9963</v>
      </c>
      <c r="AF477" s="70" t="s">
        <v>9884</v>
      </c>
    </row>
    <row r="478" spans="1:32" s="85" customFormat="1" ht="14.4" customHeight="1" x14ac:dyDescent="0.3">
      <c r="A478" s="59" t="str">
        <f t="shared" ref="A478:A541" si="109">Q478</f>
        <v>KSR01-KFW-SEWP-SB-02</v>
      </c>
      <c r="B478" s="85" t="s">
        <v>2069</v>
      </c>
      <c r="C478" s="85" t="s">
        <v>8565</v>
      </c>
      <c r="D478" s="70" t="s">
        <v>1171</v>
      </c>
      <c r="E478" s="70" t="s">
        <v>9883</v>
      </c>
      <c r="F478" s="70" t="s">
        <v>9883</v>
      </c>
      <c r="G478" s="59" t="s">
        <v>5630</v>
      </c>
      <c r="H478" s="70" t="s">
        <v>4725</v>
      </c>
      <c r="I478" s="59" t="s">
        <v>9884</v>
      </c>
      <c r="J478" s="59" t="s">
        <v>1163</v>
      </c>
      <c r="K478" s="59" t="s">
        <v>9836</v>
      </c>
      <c r="L478" s="82">
        <f t="shared" si="108"/>
        <v>9999052</v>
      </c>
      <c r="M478" s="70" t="s">
        <v>9827</v>
      </c>
      <c r="N478" s="84">
        <v>9999052</v>
      </c>
      <c r="O478" s="59">
        <f t="shared" si="107"/>
        <v>9999052</v>
      </c>
      <c r="P478" t="s">
        <v>8356</v>
      </c>
      <c r="Q478" s="85" t="s">
        <v>8619</v>
      </c>
      <c r="R478" s="85" t="s">
        <v>8486</v>
      </c>
      <c r="S478" s="70" t="e">
        <v>#N/A</v>
      </c>
      <c r="T478" s="85" t="s">
        <v>9837</v>
      </c>
      <c r="U478" s="70" t="s">
        <v>9935</v>
      </c>
      <c r="V478" s="70" t="s">
        <v>9935</v>
      </c>
      <c r="W478" s="70" t="s">
        <v>9935</v>
      </c>
      <c r="X478" s="171" t="s">
        <v>9935</v>
      </c>
      <c r="Y478" s="85" t="s">
        <v>1808</v>
      </c>
      <c r="Z478" s="85" t="s">
        <v>4922</v>
      </c>
      <c r="AA478" s="82" t="s">
        <v>1162</v>
      </c>
      <c r="AB478" s="85" t="s">
        <v>1805</v>
      </c>
      <c r="AC478" s="85" t="s">
        <v>8565</v>
      </c>
      <c r="AD478" s="85" t="s">
        <v>8567</v>
      </c>
      <c r="AE478" s="85" t="s">
        <v>9963</v>
      </c>
      <c r="AF478" s="70" t="s">
        <v>9884</v>
      </c>
    </row>
    <row r="479" spans="1:32" s="85" customFormat="1" ht="14.4" customHeight="1" x14ac:dyDescent="0.3">
      <c r="A479" s="59" t="str">
        <f t="shared" si="109"/>
        <v>KSR01-KFW-SEWP-SB-07</v>
      </c>
      <c r="B479" s="85" t="s">
        <v>2069</v>
      </c>
      <c r="C479" s="85" t="s">
        <v>8565</v>
      </c>
      <c r="D479" s="70" t="s">
        <v>1171</v>
      </c>
      <c r="E479" s="70" t="s">
        <v>9883</v>
      </c>
      <c r="F479" s="70" t="s">
        <v>9883</v>
      </c>
      <c r="G479" s="59" t="s">
        <v>5630</v>
      </c>
      <c r="H479" s="70" t="s">
        <v>4725</v>
      </c>
      <c r="I479" s="59" t="s">
        <v>9884</v>
      </c>
      <c r="J479" s="59" t="s">
        <v>1163</v>
      </c>
      <c r="K479" s="59" t="s">
        <v>9836</v>
      </c>
      <c r="L479" s="82">
        <f t="shared" si="108"/>
        <v>9999053</v>
      </c>
      <c r="M479" s="70" t="s">
        <v>9827</v>
      </c>
      <c r="N479" s="84">
        <v>9999053</v>
      </c>
      <c r="O479" s="59">
        <f t="shared" si="107"/>
        <v>9999053</v>
      </c>
      <c r="P479" t="s">
        <v>8357</v>
      </c>
      <c r="Q479" s="85" t="s">
        <v>8620</v>
      </c>
      <c r="R479" s="85" t="s">
        <v>8487</v>
      </c>
      <c r="S479" s="70" t="e">
        <v>#N/A</v>
      </c>
      <c r="T479" s="85" t="s">
        <v>9837</v>
      </c>
      <c r="U479" s="70" t="s">
        <v>9935</v>
      </c>
      <c r="V479" s="70" t="s">
        <v>9935</v>
      </c>
      <c r="W479" s="70" t="s">
        <v>9935</v>
      </c>
      <c r="X479" s="171" t="s">
        <v>9935</v>
      </c>
      <c r="Y479" s="85" t="s">
        <v>1808</v>
      </c>
      <c r="Z479" s="85" t="s">
        <v>4922</v>
      </c>
      <c r="AA479" s="82" t="s">
        <v>1162</v>
      </c>
      <c r="AB479" s="85" t="s">
        <v>1805</v>
      </c>
      <c r="AC479" s="85" t="s">
        <v>8565</v>
      </c>
      <c r="AD479" s="85" t="s">
        <v>8567</v>
      </c>
      <c r="AE479" s="85" t="s">
        <v>9963</v>
      </c>
      <c r="AF479" s="70" t="s">
        <v>9884</v>
      </c>
    </row>
    <row r="480" spans="1:32" s="85" customFormat="1" ht="14.4" customHeight="1" x14ac:dyDescent="0.3">
      <c r="A480" s="59" t="str">
        <f t="shared" si="109"/>
        <v>KSR01-KFW-SEWP-SB-06</v>
      </c>
      <c r="B480" s="85" t="s">
        <v>2069</v>
      </c>
      <c r="C480" s="85" t="s">
        <v>8565</v>
      </c>
      <c r="D480" s="70" t="s">
        <v>1171</v>
      </c>
      <c r="E480" s="70" t="s">
        <v>9883</v>
      </c>
      <c r="F480" s="70" t="s">
        <v>9883</v>
      </c>
      <c r="G480" s="59" t="s">
        <v>5630</v>
      </c>
      <c r="H480" s="70" t="s">
        <v>4725</v>
      </c>
      <c r="I480" s="59" t="s">
        <v>9884</v>
      </c>
      <c r="J480" s="59" t="s">
        <v>1163</v>
      </c>
      <c r="K480" s="59" t="s">
        <v>9836</v>
      </c>
      <c r="L480" s="82">
        <f t="shared" si="108"/>
        <v>9999054</v>
      </c>
      <c r="M480" s="70" t="s">
        <v>9827</v>
      </c>
      <c r="N480" s="84">
        <v>9999054</v>
      </c>
      <c r="O480" s="59">
        <f t="shared" si="107"/>
        <v>9999054</v>
      </c>
      <c r="P480" t="s">
        <v>8358</v>
      </c>
      <c r="Q480" s="85" t="s">
        <v>8621</v>
      </c>
      <c r="R480" s="85" t="s">
        <v>8488</v>
      </c>
      <c r="S480" s="70" t="e">
        <v>#N/A</v>
      </c>
      <c r="T480" s="85" t="s">
        <v>9837</v>
      </c>
      <c r="U480" s="70" t="s">
        <v>9935</v>
      </c>
      <c r="V480" s="70" t="s">
        <v>9935</v>
      </c>
      <c r="W480" s="70" t="s">
        <v>9935</v>
      </c>
      <c r="X480" s="171" t="s">
        <v>9935</v>
      </c>
      <c r="Y480" s="85" t="s">
        <v>1808</v>
      </c>
      <c r="Z480" s="85" t="s">
        <v>4922</v>
      </c>
      <c r="AA480" s="82" t="s">
        <v>1162</v>
      </c>
      <c r="AB480" s="85" t="s">
        <v>1805</v>
      </c>
      <c r="AC480" s="85" t="s">
        <v>8565</v>
      </c>
      <c r="AD480" s="85" t="s">
        <v>8567</v>
      </c>
      <c r="AE480" s="85" t="s">
        <v>9963</v>
      </c>
      <c r="AF480" s="70" t="s">
        <v>9884</v>
      </c>
    </row>
    <row r="481" spans="1:32" s="85" customFormat="1" ht="14.4" customHeight="1" x14ac:dyDescent="0.3">
      <c r="A481" s="59" t="str">
        <f t="shared" si="109"/>
        <v>KSR01-KFW-SEWP-SB-05</v>
      </c>
      <c r="B481" s="85" t="s">
        <v>2069</v>
      </c>
      <c r="C481" s="85" t="s">
        <v>8565</v>
      </c>
      <c r="D481" s="70" t="s">
        <v>1171</v>
      </c>
      <c r="E481" s="70" t="s">
        <v>9883</v>
      </c>
      <c r="F481" s="70" t="s">
        <v>9883</v>
      </c>
      <c r="G481" s="59" t="s">
        <v>5630</v>
      </c>
      <c r="H481" s="70" t="s">
        <v>4725</v>
      </c>
      <c r="I481" s="59" t="s">
        <v>9884</v>
      </c>
      <c r="J481" s="59" t="s">
        <v>1163</v>
      </c>
      <c r="K481" s="59" t="s">
        <v>9836</v>
      </c>
      <c r="L481" s="82">
        <f t="shared" si="108"/>
        <v>9999055</v>
      </c>
      <c r="M481" s="70" t="s">
        <v>9827</v>
      </c>
      <c r="N481" s="84">
        <v>9999055</v>
      </c>
      <c r="O481" s="59">
        <f t="shared" si="107"/>
        <v>9999055</v>
      </c>
      <c r="P481" t="s">
        <v>8359</v>
      </c>
      <c r="Q481" s="85" t="s">
        <v>8622</v>
      </c>
      <c r="R481" s="85" t="s">
        <v>8489</v>
      </c>
      <c r="S481" s="70" t="e">
        <v>#N/A</v>
      </c>
      <c r="T481" s="85" t="s">
        <v>9837</v>
      </c>
      <c r="U481" s="70" t="s">
        <v>9935</v>
      </c>
      <c r="V481" s="70" t="s">
        <v>9935</v>
      </c>
      <c r="W481" s="70" t="s">
        <v>9935</v>
      </c>
      <c r="X481" s="171" t="s">
        <v>9935</v>
      </c>
      <c r="Y481" s="85" t="s">
        <v>1808</v>
      </c>
      <c r="Z481" s="85" t="s">
        <v>4922</v>
      </c>
      <c r="AA481" s="82" t="s">
        <v>1162</v>
      </c>
      <c r="AB481" s="85" t="s">
        <v>1805</v>
      </c>
      <c r="AC481" s="85" t="s">
        <v>8565</v>
      </c>
      <c r="AD481" s="85" t="s">
        <v>8567</v>
      </c>
      <c r="AE481" s="85" t="s">
        <v>9963</v>
      </c>
      <c r="AF481" s="70" t="s">
        <v>9884</v>
      </c>
    </row>
    <row r="482" spans="1:32" s="85" customFormat="1" ht="14.4" customHeight="1" x14ac:dyDescent="0.3">
      <c r="A482" s="59" t="str">
        <f t="shared" si="109"/>
        <v>KSR01-KFW-SEWP-SB-01</v>
      </c>
      <c r="B482" s="85" t="s">
        <v>2069</v>
      </c>
      <c r="C482" s="85" t="s">
        <v>8565</v>
      </c>
      <c r="D482" s="70" t="s">
        <v>1171</v>
      </c>
      <c r="E482" s="70" t="s">
        <v>9883</v>
      </c>
      <c r="F482" s="70" t="s">
        <v>9883</v>
      </c>
      <c r="G482" s="59" t="s">
        <v>5630</v>
      </c>
      <c r="H482" s="70" t="s">
        <v>4725</v>
      </c>
      <c r="I482" s="59" t="s">
        <v>9884</v>
      </c>
      <c r="J482" s="59" t="s">
        <v>1163</v>
      </c>
      <c r="K482" s="59" t="s">
        <v>9836</v>
      </c>
      <c r="L482" s="82">
        <f t="shared" si="108"/>
        <v>9999056</v>
      </c>
      <c r="M482" s="70" t="s">
        <v>9827</v>
      </c>
      <c r="N482" s="84">
        <v>9999056</v>
      </c>
      <c r="O482" s="59">
        <f t="shared" si="107"/>
        <v>9999056</v>
      </c>
      <c r="P482" t="s">
        <v>8360</v>
      </c>
      <c r="Q482" s="85" t="s">
        <v>8623</v>
      </c>
      <c r="R482" s="85" t="s">
        <v>8490</v>
      </c>
      <c r="S482" s="70" t="e">
        <v>#N/A</v>
      </c>
      <c r="T482" s="85" t="s">
        <v>9837</v>
      </c>
      <c r="U482" s="70" t="s">
        <v>9935</v>
      </c>
      <c r="V482" s="70" t="s">
        <v>9935</v>
      </c>
      <c r="W482" s="70" t="s">
        <v>9935</v>
      </c>
      <c r="X482" s="171" t="s">
        <v>9935</v>
      </c>
      <c r="Y482" s="85" t="s">
        <v>1808</v>
      </c>
      <c r="Z482" s="85" t="s">
        <v>4922</v>
      </c>
      <c r="AA482" s="82" t="s">
        <v>1162</v>
      </c>
      <c r="AB482" s="85" t="s">
        <v>1805</v>
      </c>
      <c r="AC482" s="85" t="s">
        <v>8565</v>
      </c>
      <c r="AD482" s="85" t="s">
        <v>8567</v>
      </c>
      <c r="AE482" s="85" t="s">
        <v>9963</v>
      </c>
      <c r="AF482" s="70" t="s">
        <v>9884</v>
      </c>
    </row>
    <row r="483" spans="1:32" s="85" customFormat="1" ht="14.4" customHeight="1" x14ac:dyDescent="0.3">
      <c r="A483" s="59" t="str">
        <f t="shared" si="109"/>
        <v>KSR01-KFW-SEWP-SB-08</v>
      </c>
      <c r="B483" s="85" t="s">
        <v>2069</v>
      </c>
      <c r="C483" s="85" t="s">
        <v>8565</v>
      </c>
      <c r="D483" s="70" t="s">
        <v>1171</v>
      </c>
      <c r="E483" s="70" t="s">
        <v>9883</v>
      </c>
      <c r="F483" s="70" t="s">
        <v>9883</v>
      </c>
      <c r="G483" s="59" t="s">
        <v>5630</v>
      </c>
      <c r="H483" s="70" t="s">
        <v>4725</v>
      </c>
      <c r="I483" s="59" t="s">
        <v>9884</v>
      </c>
      <c r="J483" s="59" t="s">
        <v>1163</v>
      </c>
      <c r="K483" s="59" t="s">
        <v>9836</v>
      </c>
      <c r="L483" s="82">
        <f t="shared" si="108"/>
        <v>9999057</v>
      </c>
      <c r="M483" s="70" t="s">
        <v>9827</v>
      </c>
      <c r="N483" s="84">
        <v>9999057</v>
      </c>
      <c r="O483" s="59">
        <f t="shared" si="107"/>
        <v>9999057</v>
      </c>
      <c r="P483" t="s">
        <v>8361</v>
      </c>
      <c r="Q483" s="85" t="s">
        <v>8624</v>
      </c>
      <c r="R483" s="85" t="s">
        <v>8491</v>
      </c>
      <c r="S483" s="70" t="e">
        <v>#N/A</v>
      </c>
      <c r="T483" s="85" t="s">
        <v>9837</v>
      </c>
      <c r="U483" s="70" t="s">
        <v>9935</v>
      </c>
      <c r="V483" s="70" t="s">
        <v>9935</v>
      </c>
      <c r="W483" s="70" t="s">
        <v>9935</v>
      </c>
      <c r="X483" s="171" t="s">
        <v>9935</v>
      </c>
      <c r="Y483" s="85" t="s">
        <v>1808</v>
      </c>
      <c r="Z483" s="85" t="s">
        <v>4922</v>
      </c>
      <c r="AA483" s="82" t="s">
        <v>1162</v>
      </c>
      <c r="AB483" s="85" t="s">
        <v>1805</v>
      </c>
      <c r="AC483" s="85" t="s">
        <v>8565</v>
      </c>
      <c r="AD483" s="85" t="s">
        <v>8567</v>
      </c>
      <c r="AE483" s="85" t="s">
        <v>9963</v>
      </c>
      <c r="AF483" s="70" t="s">
        <v>9884</v>
      </c>
    </row>
    <row r="484" spans="1:32" s="85" customFormat="1" ht="14.4" customHeight="1" x14ac:dyDescent="0.3">
      <c r="A484" s="59" t="str">
        <f t="shared" si="109"/>
        <v>LHR01-KFW-SEWP-SB-02</v>
      </c>
      <c r="B484" s="85" t="s">
        <v>2069</v>
      </c>
      <c r="C484" s="85" t="s">
        <v>8565</v>
      </c>
      <c r="D484" s="70" t="s">
        <v>1171</v>
      </c>
      <c r="E484" s="70" t="s">
        <v>9883</v>
      </c>
      <c r="F484" s="70" t="s">
        <v>9883</v>
      </c>
      <c r="G484" s="59" t="s">
        <v>5630</v>
      </c>
      <c r="H484" s="70" t="s">
        <v>4725</v>
      </c>
      <c r="I484" s="59" t="s">
        <v>9884</v>
      </c>
      <c r="J484" s="59" t="s">
        <v>1163</v>
      </c>
      <c r="K484" s="59" t="s">
        <v>9836</v>
      </c>
      <c r="L484" s="82">
        <f t="shared" si="108"/>
        <v>9999058</v>
      </c>
      <c r="M484" s="70" t="s">
        <v>9827</v>
      </c>
      <c r="N484" s="84">
        <v>9999058</v>
      </c>
      <c r="O484" s="59">
        <f t="shared" si="107"/>
        <v>9999058</v>
      </c>
      <c r="P484" t="s">
        <v>8362</v>
      </c>
      <c r="Q484" s="85" t="s">
        <v>8625</v>
      </c>
      <c r="R484" s="85" t="s">
        <v>8492</v>
      </c>
      <c r="S484" s="70" t="e">
        <v>#N/A</v>
      </c>
      <c r="T484" s="85" t="s">
        <v>9837</v>
      </c>
      <c r="U484" s="70" t="s">
        <v>9935</v>
      </c>
      <c r="V484" s="70" t="s">
        <v>9935</v>
      </c>
      <c r="W484" s="70" t="s">
        <v>9935</v>
      </c>
      <c r="X484" s="171" t="s">
        <v>9935</v>
      </c>
      <c r="Y484" s="85" t="s">
        <v>1808</v>
      </c>
      <c r="Z484" s="85" t="s">
        <v>4922</v>
      </c>
      <c r="AA484" s="82" t="s">
        <v>1162</v>
      </c>
      <c r="AB484" s="85" t="s">
        <v>1805</v>
      </c>
      <c r="AC484" s="85" t="s">
        <v>8565</v>
      </c>
      <c r="AD484" s="85" t="s">
        <v>8567</v>
      </c>
      <c r="AE484" s="85" t="s">
        <v>9963</v>
      </c>
      <c r="AF484" s="70" t="s">
        <v>9884</v>
      </c>
    </row>
    <row r="485" spans="1:32" s="85" customFormat="1" ht="14.4" customHeight="1" x14ac:dyDescent="0.3">
      <c r="A485" s="59" t="str">
        <f t="shared" si="109"/>
        <v>LHR01-KFW-SEWP-SB-01</v>
      </c>
      <c r="B485" s="85" t="s">
        <v>2069</v>
      </c>
      <c r="C485" s="85" t="s">
        <v>8565</v>
      </c>
      <c r="D485" s="70" t="s">
        <v>1171</v>
      </c>
      <c r="E485" s="70" t="s">
        <v>9883</v>
      </c>
      <c r="F485" s="70" t="s">
        <v>9883</v>
      </c>
      <c r="G485" s="59" t="s">
        <v>5630</v>
      </c>
      <c r="H485" s="70" t="s">
        <v>4725</v>
      </c>
      <c r="I485" s="59" t="s">
        <v>9884</v>
      </c>
      <c r="J485" s="59" t="s">
        <v>1163</v>
      </c>
      <c r="K485" s="59" t="s">
        <v>9836</v>
      </c>
      <c r="L485" s="82">
        <f t="shared" si="108"/>
        <v>9999059</v>
      </c>
      <c r="M485" s="70" t="s">
        <v>9827</v>
      </c>
      <c r="N485" s="84">
        <v>9999059</v>
      </c>
      <c r="O485" s="59">
        <f t="shared" si="107"/>
        <v>9999059</v>
      </c>
      <c r="P485" t="s">
        <v>8363</v>
      </c>
      <c r="Q485" s="85" t="s">
        <v>8626</v>
      </c>
      <c r="R485" s="85" t="s">
        <v>8493</v>
      </c>
      <c r="S485" s="70" t="e">
        <v>#N/A</v>
      </c>
      <c r="T485" s="85" t="s">
        <v>9837</v>
      </c>
      <c r="U485" s="70" t="s">
        <v>9935</v>
      </c>
      <c r="V485" s="70" t="s">
        <v>9935</v>
      </c>
      <c r="W485" s="70" t="s">
        <v>9935</v>
      </c>
      <c r="X485" s="171" t="s">
        <v>9935</v>
      </c>
      <c r="Y485" s="85" t="s">
        <v>1808</v>
      </c>
      <c r="Z485" s="85" t="s">
        <v>4922</v>
      </c>
      <c r="AA485" s="82" t="s">
        <v>1162</v>
      </c>
      <c r="AB485" s="85" t="s">
        <v>1805</v>
      </c>
      <c r="AC485" s="85" t="s">
        <v>8565</v>
      </c>
      <c r="AD485" s="85" t="s">
        <v>8567</v>
      </c>
      <c r="AE485" s="85" t="s">
        <v>9963</v>
      </c>
      <c r="AF485" s="70" t="s">
        <v>9884</v>
      </c>
    </row>
    <row r="486" spans="1:32" s="85" customFormat="1" ht="14.4" customHeight="1" x14ac:dyDescent="0.3">
      <c r="A486" s="59" t="str">
        <f t="shared" si="109"/>
        <v>LHR01-KFW-SEWP-SB-08</v>
      </c>
      <c r="B486" s="85" t="s">
        <v>2069</v>
      </c>
      <c r="C486" s="85" t="s">
        <v>8565</v>
      </c>
      <c r="D486" s="70" t="s">
        <v>1171</v>
      </c>
      <c r="E486" s="70" t="s">
        <v>9883</v>
      </c>
      <c r="F486" s="70" t="s">
        <v>9883</v>
      </c>
      <c r="G486" s="59" t="s">
        <v>5630</v>
      </c>
      <c r="H486" s="70" t="s">
        <v>4725</v>
      </c>
      <c r="I486" s="59" t="s">
        <v>9884</v>
      </c>
      <c r="J486" s="59" t="s">
        <v>1163</v>
      </c>
      <c r="K486" s="59" t="s">
        <v>9836</v>
      </c>
      <c r="L486" s="82">
        <f t="shared" si="108"/>
        <v>9999060</v>
      </c>
      <c r="M486" s="70" t="s">
        <v>9827</v>
      </c>
      <c r="N486" s="84">
        <v>9999060</v>
      </c>
      <c r="O486" s="59">
        <f t="shared" si="107"/>
        <v>9999060</v>
      </c>
      <c r="P486" t="s">
        <v>8364</v>
      </c>
      <c r="Q486" s="85" t="s">
        <v>8627</v>
      </c>
      <c r="R486" s="85" t="s">
        <v>8494</v>
      </c>
      <c r="S486" s="70" t="e">
        <v>#N/A</v>
      </c>
      <c r="T486" s="85" t="s">
        <v>9837</v>
      </c>
      <c r="U486" s="70" t="s">
        <v>9935</v>
      </c>
      <c r="V486" s="70" t="s">
        <v>9935</v>
      </c>
      <c r="W486" s="70" t="s">
        <v>9935</v>
      </c>
      <c r="X486" s="171" t="s">
        <v>9935</v>
      </c>
      <c r="Y486" s="85" t="s">
        <v>1808</v>
      </c>
      <c r="Z486" s="85" t="s">
        <v>4922</v>
      </c>
      <c r="AA486" s="82" t="s">
        <v>1162</v>
      </c>
      <c r="AB486" s="85" t="s">
        <v>1805</v>
      </c>
      <c r="AC486" s="85" t="s">
        <v>8565</v>
      </c>
      <c r="AD486" s="85" t="s">
        <v>8567</v>
      </c>
      <c r="AE486" s="85" t="s">
        <v>9963</v>
      </c>
      <c r="AF486" s="70" t="s">
        <v>9884</v>
      </c>
    </row>
    <row r="487" spans="1:32" s="85" customFormat="1" ht="14.4" customHeight="1" x14ac:dyDescent="0.3">
      <c r="A487" s="59" t="str">
        <f t="shared" si="109"/>
        <v>LHR01-KFW-SEWP-SB-05</v>
      </c>
      <c r="B487" s="85" t="s">
        <v>2069</v>
      </c>
      <c r="C487" s="85" t="s">
        <v>8565</v>
      </c>
      <c r="D487" s="70" t="s">
        <v>1171</v>
      </c>
      <c r="E487" s="70" t="s">
        <v>9883</v>
      </c>
      <c r="F487" s="70" t="s">
        <v>9883</v>
      </c>
      <c r="G487" s="59" t="s">
        <v>5630</v>
      </c>
      <c r="H487" s="70" t="s">
        <v>4725</v>
      </c>
      <c r="I487" s="59" t="s">
        <v>9884</v>
      </c>
      <c r="J487" s="59" t="s">
        <v>1163</v>
      </c>
      <c r="K487" s="59" t="s">
        <v>9836</v>
      </c>
      <c r="L487" s="82">
        <f t="shared" si="108"/>
        <v>9999061</v>
      </c>
      <c r="M487" s="70" t="s">
        <v>9827</v>
      </c>
      <c r="N487" s="84">
        <v>9999061</v>
      </c>
      <c r="O487" s="59">
        <f t="shared" si="107"/>
        <v>9999061</v>
      </c>
      <c r="P487" t="s">
        <v>8365</v>
      </c>
      <c r="Q487" s="85" t="s">
        <v>8628</v>
      </c>
      <c r="R487" s="85" t="s">
        <v>8495</v>
      </c>
      <c r="S487" s="70" t="e">
        <v>#N/A</v>
      </c>
      <c r="T487" s="85" t="s">
        <v>9837</v>
      </c>
      <c r="U487" s="70" t="s">
        <v>9935</v>
      </c>
      <c r="V487" s="70" t="s">
        <v>9935</v>
      </c>
      <c r="W487" s="70" t="s">
        <v>9935</v>
      </c>
      <c r="X487" s="171" t="s">
        <v>9935</v>
      </c>
      <c r="Y487" s="85" t="s">
        <v>1808</v>
      </c>
      <c r="Z487" s="85" t="s">
        <v>4922</v>
      </c>
      <c r="AA487" s="82" t="s">
        <v>1162</v>
      </c>
      <c r="AB487" s="85" t="s">
        <v>1805</v>
      </c>
      <c r="AC487" s="85" t="s">
        <v>8565</v>
      </c>
      <c r="AD487" s="85" t="s">
        <v>8567</v>
      </c>
      <c r="AE487" s="85" t="s">
        <v>9963</v>
      </c>
      <c r="AF487" s="70" t="s">
        <v>9884</v>
      </c>
    </row>
    <row r="488" spans="1:32" s="85" customFormat="1" ht="14.4" customHeight="1" x14ac:dyDescent="0.3">
      <c r="A488" s="59" t="str">
        <f t="shared" si="109"/>
        <v>LHR01-KFW-SEWP-SB-04</v>
      </c>
      <c r="B488" s="85" t="s">
        <v>2069</v>
      </c>
      <c r="C488" s="85" t="s">
        <v>8565</v>
      </c>
      <c r="D488" s="70" t="s">
        <v>1171</v>
      </c>
      <c r="E488" s="70" t="s">
        <v>9883</v>
      </c>
      <c r="F488" s="70" t="s">
        <v>9883</v>
      </c>
      <c r="G488" s="59" t="s">
        <v>5630</v>
      </c>
      <c r="H488" s="70" t="s">
        <v>4725</v>
      </c>
      <c r="I488" s="59" t="s">
        <v>9884</v>
      </c>
      <c r="J488" s="59" t="s">
        <v>1163</v>
      </c>
      <c r="K488" s="59" t="s">
        <v>9836</v>
      </c>
      <c r="L488" s="82">
        <f t="shared" si="108"/>
        <v>9999062</v>
      </c>
      <c r="M488" s="70" t="s">
        <v>9827</v>
      </c>
      <c r="N488" s="84">
        <v>9999062</v>
      </c>
      <c r="O488" s="59">
        <f t="shared" si="107"/>
        <v>9999062</v>
      </c>
      <c r="P488" t="s">
        <v>8366</v>
      </c>
      <c r="Q488" s="85" t="s">
        <v>8629</v>
      </c>
      <c r="R488" s="85" t="s">
        <v>8496</v>
      </c>
      <c r="S488" s="70" t="e">
        <v>#N/A</v>
      </c>
      <c r="T488" s="85" t="s">
        <v>9837</v>
      </c>
      <c r="U488" s="70" t="s">
        <v>9935</v>
      </c>
      <c r="V488" s="70" t="s">
        <v>9935</v>
      </c>
      <c r="W488" s="70" t="s">
        <v>9935</v>
      </c>
      <c r="X488" s="171" t="s">
        <v>9935</v>
      </c>
      <c r="Y488" s="85" t="s">
        <v>1808</v>
      </c>
      <c r="Z488" s="85" t="s">
        <v>4922</v>
      </c>
      <c r="AA488" s="82" t="s">
        <v>1162</v>
      </c>
      <c r="AB488" s="85" t="s">
        <v>1805</v>
      </c>
      <c r="AC488" s="85" t="s">
        <v>8565</v>
      </c>
      <c r="AD488" s="85" t="s">
        <v>8567</v>
      </c>
      <c r="AE488" s="85" t="s">
        <v>9963</v>
      </c>
      <c r="AF488" s="70" t="s">
        <v>9884</v>
      </c>
    </row>
    <row r="489" spans="1:32" s="85" customFormat="1" ht="14.4" customHeight="1" x14ac:dyDescent="0.3">
      <c r="A489" s="59" t="str">
        <f t="shared" si="109"/>
        <v>LHR01-KFW-SEWP-SB-07</v>
      </c>
      <c r="B489" s="85" t="s">
        <v>2069</v>
      </c>
      <c r="C489" s="85" t="s">
        <v>8565</v>
      </c>
      <c r="D489" s="70" t="s">
        <v>1171</v>
      </c>
      <c r="E489" s="70" t="s">
        <v>9883</v>
      </c>
      <c r="F489" s="70" t="s">
        <v>9883</v>
      </c>
      <c r="G489" s="59" t="s">
        <v>5630</v>
      </c>
      <c r="H489" s="70" t="s">
        <v>4725</v>
      </c>
      <c r="I489" s="59" t="s">
        <v>9884</v>
      </c>
      <c r="J489" s="59" t="s">
        <v>1163</v>
      </c>
      <c r="K489" s="59" t="s">
        <v>9836</v>
      </c>
      <c r="L489" s="82">
        <f t="shared" si="108"/>
        <v>9999063</v>
      </c>
      <c r="M489" s="70" t="s">
        <v>9827</v>
      </c>
      <c r="N489" s="84">
        <v>9999063</v>
      </c>
      <c r="O489" s="59">
        <f t="shared" si="107"/>
        <v>9999063</v>
      </c>
      <c r="P489" t="s">
        <v>8367</v>
      </c>
      <c r="Q489" s="85" t="s">
        <v>8630</v>
      </c>
      <c r="R489" s="85" t="s">
        <v>8497</v>
      </c>
      <c r="S489" s="70" t="e">
        <v>#N/A</v>
      </c>
      <c r="T489" s="85" t="s">
        <v>9837</v>
      </c>
      <c r="U489" s="70" t="s">
        <v>9935</v>
      </c>
      <c r="V489" s="70" t="s">
        <v>9935</v>
      </c>
      <c r="W489" s="70" t="s">
        <v>9935</v>
      </c>
      <c r="X489" s="171" t="s">
        <v>9935</v>
      </c>
      <c r="Y489" s="85" t="s">
        <v>1808</v>
      </c>
      <c r="Z489" s="85" t="s">
        <v>4922</v>
      </c>
      <c r="AA489" s="82" t="s">
        <v>1162</v>
      </c>
      <c r="AB489" s="85" t="s">
        <v>1805</v>
      </c>
      <c r="AC489" s="85" t="s">
        <v>8565</v>
      </c>
      <c r="AD489" s="85" t="s">
        <v>8567</v>
      </c>
      <c r="AE489" s="85" t="s">
        <v>9963</v>
      </c>
      <c r="AF489" s="70" t="s">
        <v>9884</v>
      </c>
    </row>
    <row r="490" spans="1:32" s="85" customFormat="1" ht="14.4" customHeight="1" x14ac:dyDescent="0.3">
      <c r="A490" s="59" t="str">
        <f t="shared" si="109"/>
        <v>LHR01-KFW-SEWP-SB-06</v>
      </c>
      <c r="B490" s="85" t="s">
        <v>2069</v>
      </c>
      <c r="C490" s="85" t="s">
        <v>8565</v>
      </c>
      <c r="D490" s="70" t="s">
        <v>1171</v>
      </c>
      <c r="E490" s="70" t="s">
        <v>9883</v>
      </c>
      <c r="F490" s="70" t="s">
        <v>9883</v>
      </c>
      <c r="G490" s="59" t="s">
        <v>5630</v>
      </c>
      <c r="H490" s="70" t="s">
        <v>4725</v>
      </c>
      <c r="I490" s="59" t="s">
        <v>9884</v>
      </c>
      <c r="J490" s="59" t="s">
        <v>1163</v>
      </c>
      <c r="K490" s="59" t="s">
        <v>9836</v>
      </c>
      <c r="L490" s="82">
        <f t="shared" si="108"/>
        <v>9999064</v>
      </c>
      <c r="M490" s="70" t="s">
        <v>9827</v>
      </c>
      <c r="N490" s="84">
        <v>9999064</v>
      </c>
      <c r="O490" s="59">
        <f t="shared" si="107"/>
        <v>9999064</v>
      </c>
      <c r="P490" t="s">
        <v>8368</v>
      </c>
      <c r="Q490" s="85" t="s">
        <v>8631</v>
      </c>
      <c r="R490" s="85" t="s">
        <v>8498</v>
      </c>
      <c r="S490" s="70" t="e">
        <v>#N/A</v>
      </c>
      <c r="T490" s="85" t="s">
        <v>9837</v>
      </c>
      <c r="U490" s="70" t="s">
        <v>9935</v>
      </c>
      <c r="V490" s="70" t="s">
        <v>9935</v>
      </c>
      <c r="W490" s="70" t="s">
        <v>9935</v>
      </c>
      <c r="X490" s="171" t="s">
        <v>9935</v>
      </c>
      <c r="Y490" s="85" t="s">
        <v>1808</v>
      </c>
      <c r="Z490" s="85" t="s">
        <v>4922</v>
      </c>
      <c r="AA490" s="82" t="s">
        <v>1162</v>
      </c>
      <c r="AB490" s="85" t="s">
        <v>1805</v>
      </c>
      <c r="AC490" s="85" t="s">
        <v>8565</v>
      </c>
      <c r="AD490" s="85" t="s">
        <v>8567</v>
      </c>
      <c r="AE490" s="85" t="s">
        <v>9963</v>
      </c>
      <c r="AF490" s="70" t="s">
        <v>9884</v>
      </c>
    </row>
    <row r="491" spans="1:32" s="85" customFormat="1" ht="14.4" customHeight="1" x14ac:dyDescent="0.3">
      <c r="A491" s="59" t="str">
        <f t="shared" si="109"/>
        <v>LHR01-KFW-SEWP-SB-09</v>
      </c>
      <c r="B491" s="85" t="s">
        <v>2069</v>
      </c>
      <c r="C491" s="85" t="s">
        <v>8565</v>
      </c>
      <c r="D491" s="70" t="s">
        <v>1171</v>
      </c>
      <c r="E491" s="70" t="s">
        <v>9883</v>
      </c>
      <c r="F491" s="70" t="s">
        <v>9883</v>
      </c>
      <c r="G491" s="59" t="s">
        <v>5630</v>
      </c>
      <c r="H491" s="70" t="s">
        <v>4725</v>
      </c>
      <c r="I491" s="59" t="s">
        <v>9884</v>
      </c>
      <c r="J491" s="59" t="s">
        <v>1163</v>
      </c>
      <c r="K491" s="59" t="s">
        <v>9836</v>
      </c>
      <c r="L491" s="82">
        <f t="shared" si="108"/>
        <v>9999065</v>
      </c>
      <c r="M491" s="70" t="s">
        <v>9827</v>
      </c>
      <c r="N491" s="84">
        <v>9999065</v>
      </c>
      <c r="O491" s="59">
        <f t="shared" si="107"/>
        <v>9999065</v>
      </c>
      <c r="P491" t="s">
        <v>8369</v>
      </c>
      <c r="Q491" s="85" t="s">
        <v>8632</v>
      </c>
      <c r="R491" s="85" t="s">
        <v>8499</v>
      </c>
      <c r="S491" s="70" t="e">
        <v>#N/A</v>
      </c>
      <c r="T491" s="85" t="s">
        <v>9837</v>
      </c>
      <c r="U491" s="70" t="s">
        <v>9935</v>
      </c>
      <c r="V491" s="70" t="s">
        <v>9935</v>
      </c>
      <c r="W491" s="70" t="s">
        <v>9935</v>
      </c>
      <c r="X491" s="171" t="s">
        <v>9935</v>
      </c>
      <c r="Y491" s="85" t="s">
        <v>1808</v>
      </c>
      <c r="Z491" s="85" t="s">
        <v>4922</v>
      </c>
      <c r="AA491" s="82" t="s">
        <v>1162</v>
      </c>
      <c r="AB491" s="85" t="s">
        <v>1805</v>
      </c>
      <c r="AC491" s="85" t="s">
        <v>8565</v>
      </c>
      <c r="AD491" s="85" t="s">
        <v>8567</v>
      </c>
      <c r="AE491" s="85" t="s">
        <v>9963</v>
      </c>
      <c r="AF491" s="70" t="s">
        <v>9884</v>
      </c>
    </row>
    <row r="492" spans="1:32" s="85" customFormat="1" ht="14.4" customHeight="1" x14ac:dyDescent="0.3">
      <c r="A492" s="59" t="str">
        <f t="shared" si="109"/>
        <v>LHR01-KFW-SEWP-SB-03</v>
      </c>
      <c r="B492" s="85" t="s">
        <v>2069</v>
      </c>
      <c r="C492" s="85" t="s">
        <v>8565</v>
      </c>
      <c r="D492" s="70" t="s">
        <v>1171</v>
      </c>
      <c r="E492" s="70" t="s">
        <v>9883</v>
      </c>
      <c r="F492" s="70" t="s">
        <v>9883</v>
      </c>
      <c r="G492" s="59" t="s">
        <v>5630</v>
      </c>
      <c r="H492" s="70" t="s">
        <v>4725</v>
      </c>
      <c r="I492" s="59" t="s">
        <v>9884</v>
      </c>
      <c r="J492" s="59" t="s">
        <v>1163</v>
      </c>
      <c r="K492" s="59" t="s">
        <v>9836</v>
      </c>
      <c r="L492" s="82">
        <f t="shared" si="108"/>
        <v>9999066</v>
      </c>
      <c r="M492" s="70" t="s">
        <v>9827</v>
      </c>
      <c r="N492" s="84">
        <v>9999066</v>
      </c>
      <c r="O492" s="59">
        <f t="shared" ref="O492:O555" si="110">N492</f>
        <v>9999066</v>
      </c>
      <c r="P492" t="s">
        <v>8370</v>
      </c>
      <c r="Q492" s="85" t="s">
        <v>8633</v>
      </c>
      <c r="R492" s="85" t="s">
        <v>8500</v>
      </c>
      <c r="S492" s="70" t="e">
        <v>#N/A</v>
      </c>
      <c r="T492" s="85" t="s">
        <v>9837</v>
      </c>
      <c r="U492" s="70" t="s">
        <v>9935</v>
      </c>
      <c r="V492" s="70" t="s">
        <v>9935</v>
      </c>
      <c r="W492" s="70" t="s">
        <v>9935</v>
      </c>
      <c r="X492" s="171" t="s">
        <v>9935</v>
      </c>
      <c r="Y492" s="85" t="s">
        <v>1808</v>
      </c>
      <c r="Z492" s="85" t="s">
        <v>4922</v>
      </c>
      <c r="AA492" s="82" t="s">
        <v>1162</v>
      </c>
      <c r="AB492" s="85" t="s">
        <v>1805</v>
      </c>
      <c r="AC492" s="85" t="s">
        <v>8565</v>
      </c>
      <c r="AD492" s="85" t="s">
        <v>8567</v>
      </c>
      <c r="AE492" s="85" t="s">
        <v>9963</v>
      </c>
      <c r="AF492" s="70" t="s">
        <v>9884</v>
      </c>
    </row>
    <row r="493" spans="1:32" s="85" customFormat="1" ht="14.4" customHeight="1" x14ac:dyDescent="0.3">
      <c r="A493" s="59" t="str">
        <f t="shared" si="109"/>
        <v>MUX01-KFW-SEWP-SB-05</v>
      </c>
      <c r="B493" s="85" t="s">
        <v>2069</v>
      </c>
      <c r="C493" s="85" t="s">
        <v>8565</v>
      </c>
      <c r="D493" s="70" t="s">
        <v>1171</v>
      </c>
      <c r="E493" s="70" t="s">
        <v>9883</v>
      </c>
      <c r="F493" s="70" t="s">
        <v>9883</v>
      </c>
      <c r="G493" s="59" t="s">
        <v>5630</v>
      </c>
      <c r="H493" s="70" t="s">
        <v>4725</v>
      </c>
      <c r="I493" s="59" t="s">
        <v>9884</v>
      </c>
      <c r="J493" s="59" t="s">
        <v>1163</v>
      </c>
      <c r="K493" s="59" t="s">
        <v>9836</v>
      </c>
      <c r="L493" s="82">
        <f t="shared" si="108"/>
        <v>9999067</v>
      </c>
      <c r="M493" s="70" t="s">
        <v>9827</v>
      </c>
      <c r="N493" s="84">
        <v>9999067</v>
      </c>
      <c r="O493" s="59">
        <f t="shared" si="110"/>
        <v>9999067</v>
      </c>
      <c r="P493" t="s">
        <v>8371</v>
      </c>
      <c r="Q493" s="85" t="s">
        <v>8634</v>
      </c>
      <c r="R493" s="85" t="s">
        <v>8501</v>
      </c>
      <c r="S493" s="70" t="e">
        <v>#N/A</v>
      </c>
      <c r="T493" s="85" t="s">
        <v>9837</v>
      </c>
      <c r="U493" s="70" t="s">
        <v>9935</v>
      </c>
      <c r="V493" s="70" t="s">
        <v>9935</v>
      </c>
      <c r="W493" s="70" t="s">
        <v>9935</v>
      </c>
      <c r="X493" s="171" t="s">
        <v>9935</v>
      </c>
      <c r="Y493" s="85" t="s">
        <v>1808</v>
      </c>
      <c r="Z493" s="85" t="s">
        <v>4922</v>
      </c>
      <c r="AA493" s="82" t="s">
        <v>1162</v>
      </c>
      <c r="AB493" s="85" t="s">
        <v>1805</v>
      </c>
      <c r="AC493" s="85" t="s">
        <v>8565</v>
      </c>
      <c r="AD493" s="85" t="s">
        <v>8567</v>
      </c>
      <c r="AE493" s="85" t="s">
        <v>9963</v>
      </c>
      <c r="AF493" s="70" t="s">
        <v>9884</v>
      </c>
    </row>
    <row r="494" spans="1:32" s="85" customFormat="1" ht="14.4" customHeight="1" x14ac:dyDescent="0.3">
      <c r="A494" s="59" t="str">
        <f t="shared" si="109"/>
        <v>MUX01-KFW-SEWP-SB-10</v>
      </c>
      <c r="B494" s="85" t="s">
        <v>2069</v>
      </c>
      <c r="C494" s="85" t="s">
        <v>8565</v>
      </c>
      <c r="D494" s="70" t="s">
        <v>1171</v>
      </c>
      <c r="E494" s="70" t="s">
        <v>9883</v>
      </c>
      <c r="F494" s="70" t="s">
        <v>9883</v>
      </c>
      <c r="G494" s="59" t="s">
        <v>5630</v>
      </c>
      <c r="H494" s="70" t="s">
        <v>4725</v>
      </c>
      <c r="I494" s="59" t="s">
        <v>9884</v>
      </c>
      <c r="J494" s="59" t="s">
        <v>1163</v>
      </c>
      <c r="K494" s="59" t="s">
        <v>9836</v>
      </c>
      <c r="L494" s="82">
        <f t="shared" si="108"/>
        <v>9999068</v>
      </c>
      <c r="M494" s="70" t="s">
        <v>9827</v>
      </c>
      <c r="N494" s="84">
        <v>9999068</v>
      </c>
      <c r="O494" s="59">
        <f t="shared" si="110"/>
        <v>9999068</v>
      </c>
      <c r="P494" t="s">
        <v>8372</v>
      </c>
      <c r="Q494" s="85" t="s">
        <v>8635</v>
      </c>
      <c r="R494" s="85" t="s">
        <v>8502</v>
      </c>
      <c r="S494" s="70" t="e">
        <v>#N/A</v>
      </c>
      <c r="T494" s="85" t="s">
        <v>9837</v>
      </c>
      <c r="U494" s="70" t="s">
        <v>9935</v>
      </c>
      <c r="V494" s="70" t="s">
        <v>9935</v>
      </c>
      <c r="W494" s="70" t="s">
        <v>9935</v>
      </c>
      <c r="X494" s="171" t="s">
        <v>9935</v>
      </c>
      <c r="Y494" s="85" t="s">
        <v>1808</v>
      </c>
      <c r="Z494" s="85" t="s">
        <v>4922</v>
      </c>
      <c r="AA494" s="82" t="s">
        <v>1162</v>
      </c>
      <c r="AB494" s="85" t="s">
        <v>1805</v>
      </c>
      <c r="AC494" s="85" t="s">
        <v>8565</v>
      </c>
      <c r="AD494" s="85" t="s">
        <v>8567</v>
      </c>
      <c r="AE494" s="85" t="s">
        <v>9963</v>
      </c>
      <c r="AF494" s="70" t="s">
        <v>9884</v>
      </c>
    </row>
    <row r="495" spans="1:32" s="85" customFormat="1" ht="14.4" customHeight="1" x14ac:dyDescent="0.3">
      <c r="A495" s="59" t="str">
        <f t="shared" si="109"/>
        <v>MUX01-KFW-SEWP-SB-11</v>
      </c>
      <c r="B495" s="85" t="s">
        <v>2069</v>
      </c>
      <c r="C495" s="85" t="s">
        <v>8565</v>
      </c>
      <c r="D495" s="70" t="s">
        <v>1171</v>
      </c>
      <c r="E495" s="70" t="s">
        <v>9883</v>
      </c>
      <c r="F495" s="70" t="s">
        <v>9883</v>
      </c>
      <c r="G495" s="59" t="s">
        <v>5630</v>
      </c>
      <c r="H495" s="70" t="s">
        <v>4725</v>
      </c>
      <c r="I495" s="59" t="s">
        <v>9884</v>
      </c>
      <c r="J495" s="59" t="s">
        <v>1163</v>
      </c>
      <c r="K495" s="59" t="s">
        <v>9836</v>
      </c>
      <c r="L495" s="82">
        <f t="shared" si="108"/>
        <v>9999069</v>
      </c>
      <c r="M495" s="70" t="s">
        <v>9827</v>
      </c>
      <c r="N495" s="84">
        <v>9999069</v>
      </c>
      <c r="O495" s="59">
        <f t="shared" si="110"/>
        <v>9999069</v>
      </c>
      <c r="P495" t="s">
        <v>8373</v>
      </c>
      <c r="Q495" s="85" t="s">
        <v>8636</v>
      </c>
      <c r="R495" s="85" t="s">
        <v>8503</v>
      </c>
      <c r="S495" s="70" t="e">
        <v>#N/A</v>
      </c>
      <c r="T495" s="85" t="s">
        <v>9837</v>
      </c>
      <c r="U495" s="70" t="s">
        <v>9935</v>
      </c>
      <c r="V495" s="70" t="s">
        <v>9935</v>
      </c>
      <c r="W495" s="70" t="s">
        <v>9935</v>
      </c>
      <c r="X495" s="171" t="s">
        <v>9935</v>
      </c>
      <c r="Y495" s="85" t="s">
        <v>1808</v>
      </c>
      <c r="Z495" s="85" t="s">
        <v>4922</v>
      </c>
      <c r="AA495" s="82" t="s">
        <v>1162</v>
      </c>
      <c r="AB495" s="85" t="s">
        <v>1805</v>
      </c>
      <c r="AC495" s="85" t="s">
        <v>8565</v>
      </c>
      <c r="AD495" s="85" t="s">
        <v>8567</v>
      </c>
      <c r="AE495" s="85" t="s">
        <v>9963</v>
      </c>
      <c r="AF495" s="70" t="s">
        <v>9884</v>
      </c>
    </row>
    <row r="496" spans="1:32" s="85" customFormat="1" ht="14.4" customHeight="1" x14ac:dyDescent="0.3">
      <c r="A496" s="59" t="str">
        <f t="shared" si="109"/>
        <v>MUX01-KFW-SEWP-SB-07</v>
      </c>
      <c r="B496" s="85" t="s">
        <v>2069</v>
      </c>
      <c r="C496" s="85" t="s">
        <v>8565</v>
      </c>
      <c r="D496" s="70" t="s">
        <v>1171</v>
      </c>
      <c r="E496" s="70" t="s">
        <v>9883</v>
      </c>
      <c r="F496" s="70" t="s">
        <v>9883</v>
      </c>
      <c r="G496" s="59" t="s">
        <v>5630</v>
      </c>
      <c r="H496" s="70" t="s">
        <v>4725</v>
      </c>
      <c r="I496" s="59" t="s">
        <v>9884</v>
      </c>
      <c r="J496" s="59" t="s">
        <v>1163</v>
      </c>
      <c r="K496" s="59" t="s">
        <v>9836</v>
      </c>
      <c r="L496" s="82">
        <f t="shared" si="108"/>
        <v>9999070</v>
      </c>
      <c r="M496" s="70" t="s">
        <v>9827</v>
      </c>
      <c r="N496" s="84">
        <v>9999070</v>
      </c>
      <c r="O496" s="59">
        <f t="shared" si="110"/>
        <v>9999070</v>
      </c>
      <c r="P496" t="s">
        <v>8374</v>
      </c>
      <c r="Q496" s="85" t="s">
        <v>8637</v>
      </c>
      <c r="R496" s="85" t="s">
        <v>8504</v>
      </c>
      <c r="S496" s="70" t="e">
        <v>#N/A</v>
      </c>
      <c r="T496" s="85" t="s">
        <v>9837</v>
      </c>
      <c r="U496" s="70" t="s">
        <v>9935</v>
      </c>
      <c r="V496" s="70" t="s">
        <v>9935</v>
      </c>
      <c r="W496" s="70" t="s">
        <v>9935</v>
      </c>
      <c r="X496" s="171" t="s">
        <v>9935</v>
      </c>
      <c r="Y496" s="85" t="s">
        <v>1808</v>
      </c>
      <c r="Z496" s="85" t="s">
        <v>4922</v>
      </c>
      <c r="AA496" s="82" t="s">
        <v>1162</v>
      </c>
      <c r="AB496" s="85" t="s">
        <v>1805</v>
      </c>
      <c r="AC496" s="85" t="s">
        <v>8565</v>
      </c>
      <c r="AD496" s="85" t="s">
        <v>8567</v>
      </c>
      <c r="AE496" s="85" t="s">
        <v>9963</v>
      </c>
      <c r="AF496" s="70" t="s">
        <v>9884</v>
      </c>
    </row>
    <row r="497" spans="1:32" s="85" customFormat="1" ht="14.4" customHeight="1" x14ac:dyDescent="0.3">
      <c r="A497" s="59" t="str">
        <f t="shared" si="109"/>
        <v>MUX01-KFW-SEWP-SB-04</v>
      </c>
      <c r="B497" s="85" t="s">
        <v>2069</v>
      </c>
      <c r="C497" s="85" t="s">
        <v>8565</v>
      </c>
      <c r="D497" s="70" t="s">
        <v>1171</v>
      </c>
      <c r="E497" s="70" t="s">
        <v>9883</v>
      </c>
      <c r="F497" s="70" t="s">
        <v>9883</v>
      </c>
      <c r="G497" s="59" t="s">
        <v>5630</v>
      </c>
      <c r="H497" s="70" t="s">
        <v>4725</v>
      </c>
      <c r="I497" s="59" t="s">
        <v>9884</v>
      </c>
      <c r="J497" s="59" t="s">
        <v>1163</v>
      </c>
      <c r="K497" s="59" t="s">
        <v>9836</v>
      </c>
      <c r="L497" s="82">
        <f t="shared" si="108"/>
        <v>9999071</v>
      </c>
      <c r="M497" s="70" t="s">
        <v>9827</v>
      </c>
      <c r="N497" s="84">
        <v>9999071</v>
      </c>
      <c r="O497" s="59">
        <f t="shared" si="110"/>
        <v>9999071</v>
      </c>
      <c r="P497" t="s">
        <v>8375</v>
      </c>
      <c r="Q497" s="85" t="s">
        <v>8638</v>
      </c>
      <c r="R497" s="85" t="s">
        <v>8505</v>
      </c>
      <c r="S497" s="70" t="e">
        <v>#N/A</v>
      </c>
      <c r="T497" s="85" t="s">
        <v>9837</v>
      </c>
      <c r="U497" s="70" t="s">
        <v>9935</v>
      </c>
      <c r="V497" s="70" t="s">
        <v>9935</v>
      </c>
      <c r="W497" s="70" t="s">
        <v>9935</v>
      </c>
      <c r="X497" s="171" t="s">
        <v>9935</v>
      </c>
      <c r="Y497" s="85" t="s">
        <v>1808</v>
      </c>
      <c r="Z497" s="85" t="s">
        <v>4922</v>
      </c>
      <c r="AA497" s="82" t="s">
        <v>1162</v>
      </c>
      <c r="AB497" s="85" t="s">
        <v>1805</v>
      </c>
      <c r="AC497" s="85" t="s">
        <v>8565</v>
      </c>
      <c r="AD497" s="85" t="s">
        <v>8567</v>
      </c>
      <c r="AE497" s="85" t="s">
        <v>9963</v>
      </c>
      <c r="AF497" s="70" t="s">
        <v>9884</v>
      </c>
    </row>
    <row r="498" spans="1:32" s="85" customFormat="1" ht="14.4" customHeight="1" x14ac:dyDescent="0.3">
      <c r="A498" s="59" t="str">
        <f t="shared" si="109"/>
        <v>MUX01-KFW-SEWP-SB-01</v>
      </c>
      <c r="B498" s="85" t="s">
        <v>2069</v>
      </c>
      <c r="C498" s="85" t="s">
        <v>8565</v>
      </c>
      <c r="D498" s="70" t="s">
        <v>1171</v>
      </c>
      <c r="E498" s="70" t="s">
        <v>9883</v>
      </c>
      <c r="F498" s="70" t="s">
        <v>9883</v>
      </c>
      <c r="G498" s="59" t="s">
        <v>5630</v>
      </c>
      <c r="H498" s="70" t="s">
        <v>4725</v>
      </c>
      <c r="I498" s="59" t="s">
        <v>9884</v>
      </c>
      <c r="J498" s="59" t="s">
        <v>1163</v>
      </c>
      <c r="K498" s="59" t="s">
        <v>9836</v>
      </c>
      <c r="L498" s="82">
        <f t="shared" si="108"/>
        <v>9999072</v>
      </c>
      <c r="M498" s="70" t="s">
        <v>9827</v>
      </c>
      <c r="N498" s="84">
        <v>9999072</v>
      </c>
      <c r="O498" s="59">
        <f t="shared" si="110"/>
        <v>9999072</v>
      </c>
      <c r="P498" t="s">
        <v>8376</v>
      </c>
      <c r="Q498" s="85" t="s">
        <v>8639</v>
      </c>
      <c r="R498" s="85" t="s">
        <v>8506</v>
      </c>
      <c r="S498" s="70" t="e">
        <v>#N/A</v>
      </c>
      <c r="T498" s="85" t="s">
        <v>9837</v>
      </c>
      <c r="U498" s="70" t="s">
        <v>9935</v>
      </c>
      <c r="V498" s="70" t="s">
        <v>9935</v>
      </c>
      <c r="W498" s="70" t="s">
        <v>9935</v>
      </c>
      <c r="X498" s="171" t="s">
        <v>9935</v>
      </c>
      <c r="Y498" s="85" t="s">
        <v>1808</v>
      </c>
      <c r="Z498" s="85" t="s">
        <v>4922</v>
      </c>
      <c r="AA498" s="82" t="s">
        <v>1162</v>
      </c>
      <c r="AB498" s="85" t="s">
        <v>1805</v>
      </c>
      <c r="AC498" s="85" t="s">
        <v>8565</v>
      </c>
      <c r="AD498" s="85" t="s">
        <v>8567</v>
      </c>
      <c r="AE498" s="85" t="s">
        <v>9963</v>
      </c>
      <c r="AF498" s="70" t="s">
        <v>9884</v>
      </c>
    </row>
    <row r="499" spans="1:32" s="85" customFormat="1" ht="14.4" customHeight="1" x14ac:dyDescent="0.3">
      <c r="A499" s="59" t="str">
        <f t="shared" si="109"/>
        <v>MUX01-KFW-SEWP-SB-06</v>
      </c>
      <c r="B499" s="85" t="s">
        <v>2069</v>
      </c>
      <c r="C499" s="85" t="s">
        <v>8565</v>
      </c>
      <c r="D499" s="70" t="s">
        <v>1171</v>
      </c>
      <c r="E499" s="70" t="s">
        <v>9883</v>
      </c>
      <c r="F499" s="70" t="s">
        <v>9883</v>
      </c>
      <c r="G499" s="59" t="s">
        <v>5630</v>
      </c>
      <c r="H499" s="70" t="s">
        <v>4725</v>
      </c>
      <c r="I499" s="59" t="s">
        <v>9884</v>
      </c>
      <c r="J499" s="59" t="s">
        <v>1163</v>
      </c>
      <c r="K499" s="59" t="s">
        <v>9836</v>
      </c>
      <c r="L499" s="82">
        <f t="shared" si="108"/>
        <v>9999073</v>
      </c>
      <c r="M499" s="70" t="s">
        <v>9827</v>
      </c>
      <c r="N499" s="84">
        <v>9999073</v>
      </c>
      <c r="O499" s="59">
        <f t="shared" si="110"/>
        <v>9999073</v>
      </c>
      <c r="P499" t="s">
        <v>8377</v>
      </c>
      <c r="Q499" s="85" t="s">
        <v>8640</v>
      </c>
      <c r="R499" s="85" t="s">
        <v>8507</v>
      </c>
      <c r="S499" s="70" t="e">
        <v>#N/A</v>
      </c>
      <c r="T499" s="85" t="s">
        <v>9837</v>
      </c>
      <c r="U499" s="70" t="s">
        <v>9935</v>
      </c>
      <c r="V499" s="70" t="s">
        <v>9935</v>
      </c>
      <c r="W499" s="70" t="s">
        <v>9935</v>
      </c>
      <c r="X499" s="171" t="s">
        <v>9935</v>
      </c>
      <c r="Y499" s="85" t="s">
        <v>1808</v>
      </c>
      <c r="Z499" s="85" t="s">
        <v>4922</v>
      </c>
      <c r="AA499" s="82" t="s">
        <v>1162</v>
      </c>
      <c r="AB499" s="85" t="s">
        <v>1805</v>
      </c>
      <c r="AC499" s="85" t="s">
        <v>8565</v>
      </c>
      <c r="AD499" s="85" t="s">
        <v>8567</v>
      </c>
      <c r="AE499" s="85" t="s">
        <v>9963</v>
      </c>
      <c r="AF499" s="70" t="s">
        <v>9884</v>
      </c>
    </row>
    <row r="500" spans="1:32" s="85" customFormat="1" ht="14.4" customHeight="1" x14ac:dyDescent="0.3">
      <c r="A500" s="59" t="str">
        <f t="shared" si="109"/>
        <v>MUX01-KFW-SEWP-SB-08</v>
      </c>
      <c r="B500" s="85" t="s">
        <v>2069</v>
      </c>
      <c r="C500" s="85" t="s">
        <v>8565</v>
      </c>
      <c r="D500" s="70" t="s">
        <v>1171</v>
      </c>
      <c r="E500" s="70" t="s">
        <v>9883</v>
      </c>
      <c r="F500" s="70" t="s">
        <v>9883</v>
      </c>
      <c r="G500" s="59" t="s">
        <v>5630</v>
      </c>
      <c r="H500" s="70" t="s">
        <v>4725</v>
      </c>
      <c r="I500" s="59" t="s">
        <v>9884</v>
      </c>
      <c r="J500" s="59" t="s">
        <v>1163</v>
      </c>
      <c r="K500" s="59" t="s">
        <v>9836</v>
      </c>
      <c r="L500" s="82">
        <f t="shared" si="108"/>
        <v>9999074</v>
      </c>
      <c r="M500" s="70" t="s">
        <v>9827</v>
      </c>
      <c r="N500" s="84">
        <v>9999074</v>
      </c>
      <c r="O500" s="59">
        <f t="shared" si="110"/>
        <v>9999074</v>
      </c>
      <c r="P500" t="s">
        <v>8378</v>
      </c>
      <c r="Q500" s="85" t="s">
        <v>8641</v>
      </c>
      <c r="R500" s="85" t="s">
        <v>8508</v>
      </c>
      <c r="S500" s="70" t="e">
        <v>#N/A</v>
      </c>
      <c r="T500" s="85" t="s">
        <v>9837</v>
      </c>
      <c r="U500" s="70" t="s">
        <v>9935</v>
      </c>
      <c r="V500" s="70" t="s">
        <v>9935</v>
      </c>
      <c r="W500" s="70" t="s">
        <v>9935</v>
      </c>
      <c r="X500" s="171" t="s">
        <v>9935</v>
      </c>
      <c r="Y500" s="85" t="s">
        <v>1808</v>
      </c>
      <c r="Z500" s="85" t="s">
        <v>4922</v>
      </c>
      <c r="AA500" s="82" t="s">
        <v>1162</v>
      </c>
      <c r="AB500" s="85" t="s">
        <v>1805</v>
      </c>
      <c r="AC500" s="85" t="s">
        <v>8565</v>
      </c>
      <c r="AD500" s="85" t="s">
        <v>8567</v>
      </c>
      <c r="AE500" s="85" t="s">
        <v>9963</v>
      </c>
      <c r="AF500" s="70" t="s">
        <v>9884</v>
      </c>
    </row>
    <row r="501" spans="1:32" s="85" customFormat="1" ht="14.4" customHeight="1" x14ac:dyDescent="0.3">
      <c r="A501" s="59" t="str">
        <f t="shared" si="109"/>
        <v>MUX01-KFW-SEWP-SB-09</v>
      </c>
      <c r="B501" s="85" t="s">
        <v>2069</v>
      </c>
      <c r="C501" s="85" t="s">
        <v>8565</v>
      </c>
      <c r="D501" s="70" t="s">
        <v>1171</v>
      </c>
      <c r="E501" s="70" t="s">
        <v>9883</v>
      </c>
      <c r="F501" s="70" t="s">
        <v>9883</v>
      </c>
      <c r="G501" s="59" t="s">
        <v>5630</v>
      </c>
      <c r="H501" s="70" t="s">
        <v>4725</v>
      </c>
      <c r="I501" s="59" t="s">
        <v>9884</v>
      </c>
      <c r="J501" s="59" t="s">
        <v>1163</v>
      </c>
      <c r="K501" s="59" t="s">
        <v>9836</v>
      </c>
      <c r="L501" s="82">
        <f t="shared" si="108"/>
        <v>9999075</v>
      </c>
      <c r="M501" s="70" t="s">
        <v>9827</v>
      </c>
      <c r="N501" s="84">
        <v>9999075</v>
      </c>
      <c r="O501" s="59">
        <f t="shared" si="110"/>
        <v>9999075</v>
      </c>
      <c r="P501" t="s">
        <v>8379</v>
      </c>
      <c r="Q501" s="85" t="s">
        <v>8642</v>
      </c>
      <c r="R501" s="85" t="s">
        <v>8509</v>
      </c>
      <c r="S501" s="70" t="e">
        <v>#N/A</v>
      </c>
      <c r="T501" s="85" t="s">
        <v>9837</v>
      </c>
      <c r="U501" s="70" t="s">
        <v>9935</v>
      </c>
      <c r="V501" s="70" t="s">
        <v>9935</v>
      </c>
      <c r="W501" s="70" t="s">
        <v>9935</v>
      </c>
      <c r="X501" s="171" t="s">
        <v>9935</v>
      </c>
      <c r="Y501" s="85" t="s">
        <v>1808</v>
      </c>
      <c r="Z501" s="85" t="s">
        <v>4922</v>
      </c>
      <c r="AA501" s="82" t="s">
        <v>1162</v>
      </c>
      <c r="AB501" s="85" t="s">
        <v>1805</v>
      </c>
      <c r="AC501" s="85" t="s">
        <v>8565</v>
      </c>
      <c r="AD501" s="85" t="s">
        <v>8567</v>
      </c>
      <c r="AE501" s="85" t="s">
        <v>9963</v>
      </c>
      <c r="AF501" s="70" t="s">
        <v>9884</v>
      </c>
    </row>
    <row r="502" spans="1:32" s="85" customFormat="1" ht="14.4" customHeight="1" x14ac:dyDescent="0.3">
      <c r="A502" s="59" t="str">
        <f t="shared" si="109"/>
        <v>MUX01-KFW-SEWP-SB-03</v>
      </c>
      <c r="B502" s="85" t="s">
        <v>2069</v>
      </c>
      <c r="C502" s="85" t="s">
        <v>8565</v>
      </c>
      <c r="D502" s="70" t="s">
        <v>1171</v>
      </c>
      <c r="E502" s="70" t="s">
        <v>9883</v>
      </c>
      <c r="F502" s="70" t="s">
        <v>9883</v>
      </c>
      <c r="G502" s="59" t="s">
        <v>5630</v>
      </c>
      <c r="H502" s="70" t="s">
        <v>4725</v>
      </c>
      <c r="I502" s="59" t="s">
        <v>9884</v>
      </c>
      <c r="J502" s="59" t="s">
        <v>1163</v>
      </c>
      <c r="K502" s="59" t="s">
        <v>9836</v>
      </c>
      <c r="L502" s="82">
        <f t="shared" si="108"/>
        <v>9999076</v>
      </c>
      <c r="M502" s="70" t="s">
        <v>9827</v>
      </c>
      <c r="N502" s="84">
        <v>9999076</v>
      </c>
      <c r="O502" s="59">
        <f t="shared" si="110"/>
        <v>9999076</v>
      </c>
      <c r="P502" t="s">
        <v>8380</v>
      </c>
      <c r="Q502" s="85" t="s">
        <v>8643</v>
      </c>
      <c r="R502" s="85" t="s">
        <v>8510</v>
      </c>
      <c r="S502" s="70" t="e">
        <v>#N/A</v>
      </c>
      <c r="T502" s="85" t="s">
        <v>9837</v>
      </c>
      <c r="U502" s="70" t="s">
        <v>9935</v>
      </c>
      <c r="V502" s="70" t="s">
        <v>9935</v>
      </c>
      <c r="W502" s="70" t="s">
        <v>9935</v>
      </c>
      <c r="X502" s="171" t="s">
        <v>9935</v>
      </c>
      <c r="Y502" s="85" t="s">
        <v>1808</v>
      </c>
      <c r="Z502" s="85" t="s">
        <v>4922</v>
      </c>
      <c r="AA502" s="82" t="s">
        <v>1162</v>
      </c>
      <c r="AB502" s="85" t="s">
        <v>1805</v>
      </c>
      <c r="AC502" s="85" t="s">
        <v>8565</v>
      </c>
      <c r="AD502" s="85" t="s">
        <v>8567</v>
      </c>
      <c r="AE502" s="85" t="s">
        <v>9963</v>
      </c>
      <c r="AF502" s="70" t="s">
        <v>9884</v>
      </c>
    </row>
    <row r="503" spans="1:32" s="85" customFormat="1" ht="14.4" customHeight="1" x14ac:dyDescent="0.3">
      <c r="A503" s="59" t="str">
        <f t="shared" si="109"/>
        <v>MUX01-KFW-SEWP-SB-02</v>
      </c>
      <c r="B503" s="85" t="s">
        <v>2069</v>
      </c>
      <c r="C503" s="85" t="s">
        <v>8565</v>
      </c>
      <c r="D503" s="70" t="s">
        <v>1171</v>
      </c>
      <c r="E503" s="70" t="s">
        <v>9883</v>
      </c>
      <c r="F503" s="70" t="s">
        <v>9883</v>
      </c>
      <c r="G503" s="59" t="s">
        <v>5630</v>
      </c>
      <c r="H503" s="70" t="s">
        <v>4725</v>
      </c>
      <c r="I503" s="59" t="s">
        <v>9884</v>
      </c>
      <c r="J503" s="59" t="s">
        <v>1163</v>
      </c>
      <c r="K503" s="59" t="s">
        <v>9836</v>
      </c>
      <c r="L503" s="82">
        <f t="shared" si="108"/>
        <v>9999077</v>
      </c>
      <c r="M503" s="70" t="s">
        <v>9827</v>
      </c>
      <c r="N503" s="84">
        <v>9999077</v>
      </c>
      <c r="O503" s="59">
        <f t="shared" si="110"/>
        <v>9999077</v>
      </c>
      <c r="P503" t="s">
        <v>8381</v>
      </c>
      <c r="Q503" s="85" t="s">
        <v>8644</v>
      </c>
      <c r="R503" s="85" t="s">
        <v>8511</v>
      </c>
      <c r="S503" s="70" t="e">
        <v>#N/A</v>
      </c>
      <c r="T503" s="85" t="s">
        <v>9837</v>
      </c>
      <c r="U503" s="70" t="s">
        <v>9935</v>
      </c>
      <c r="V503" s="70" t="s">
        <v>9935</v>
      </c>
      <c r="W503" s="70" t="s">
        <v>9935</v>
      </c>
      <c r="X503" s="171" t="s">
        <v>9935</v>
      </c>
      <c r="Y503" s="85" t="s">
        <v>1808</v>
      </c>
      <c r="Z503" s="85" t="s">
        <v>4922</v>
      </c>
      <c r="AA503" s="82" t="s">
        <v>1162</v>
      </c>
      <c r="AB503" s="85" t="s">
        <v>1805</v>
      </c>
      <c r="AC503" s="85" t="s">
        <v>8565</v>
      </c>
      <c r="AD503" s="85" t="s">
        <v>8567</v>
      </c>
      <c r="AE503" s="85" t="s">
        <v>9963</v>
      </c>
      <c r="AF503" s="70" t="s">
        <v>9884</v>
      </c>
    </row>
    <row r="504" spans="1:32" s="85" customFormat="1" ht="14.4" customHeight="1" x14ac:dyDescent="0.3">
      <c r="A504" s="59" t="str">
        <f t="shared" si="109"/>
        <v>MZG01-KFW-SEWP-SB-09</v>
      </c>
      <c r="B504" s="85" t="s">
        <v>2069</v>
      </c>
      <c r="C504" s="85" t="s">
        <v>8565</v>
      </c>
      <c r="D504" s="70" t="s">
        <v>1171</v>
      </c>
      <c r="E504" s="70" t="s">
        <v>9883</v>
      </c>
      <c r="F504" s="70" t="s">
        <v>9883</v>
      </c>
      <c r="G504" s="59" t="s">
        <v>5630</v>
      </c>
      <c r="H504" s="70" t="s">
        <v>4725</v>
      </c>
      <c r="I504" s="59" t="s">
        <v>9884</v>
      </c>
      <c r="J504" s="59" t="s">
        <v>1163</v>
      </c>
      <c r="K504" s="59" t="s">
        <v>9836</v>
      </c>
      <c r="L504" s="82">
        <f t="shared" si="108"/>
        <v>9999078</v>
      </c>
      <c r="M504" s="70" t="s">
        <v>9827</v>
      </c>
      <c r="N504" s="84">
        <v>9999078</v>
      </c>
      <c r="O504" s="59">
        <f t="shared" si="110"/>
        <v>9999078</v>
      </c>
      <c r="P504" t="s">
        <v>8382</v>
      </c>
      <c r="Q504" s="85" t="s">
        <v>8645</v>
      </c>
      <c r="R504" s="85" t="s">
        <v>8512</v>
      </c>
      <c r="S504" s="70" t="e">
        <v>#N/A</v>
      </c>
      <c r="T504" s="85" t="s">
        <v>9837</v>
      </c>
      <c r="U504" s="70" t="s">
        <v>9935</v>
      </c>
      <c r="V504" s="70" t="s">
        <v>9935</v>
      </c>
      <c r="W504" s="70" t="s">
        <v>9935</v>
      </c>
      <c r="X504" s="171" t="s">
        <v>9935</v>
      </c>
      <c r="Y504" s="85" t="s">
        <v>1808</v>
      </c>
      <c r="Z504" s="85" t="s">
        <v>4922</v>
      </c>
      <c r="AA504" s="82" t="s">
        <v>1162</v>
      </c>
      <c r="AB504" s="85" t="s">
        <v>1805</v>
      </c>
      <c r="AC504" s="85" t="s">
        <v>8565</v>
      </c>
      <c r="AD504" s="85" t="s">
        <v>8567</v>
      </c>
      <c r="AE504" s="85" t="s">
        <v>9963</v>
      </c>
      <c r="AF504" s="70" t="s">
        <v>9884</v>
      </c>
    </row>
    <row r="505" spans="1:32" s="85" customFormat="1" ht="14.4" customHeight="1" x14ac:dyDescent="0.3">
      <c r="A505" s="59" t="str">
        <f t="shared" si="109"/>
        <v>MZG01-KFW-SEWP-SB-01</v>
      </c>
      <c r="B505" s="85" t="s">
        <v>2069</v>
      </c>
      <c r="C505" s="85" t="s">
        <v>8565</v>
      </c>
      <c r="D505" s="70" t="s">
        <v>1171</v>
      </c>
      <c r="E505" s="70" t="s">
        <v>9883</v>
      </c>
      <c r="F505" s="70" t="s">
        <v>9883</v>
      </c>
      <c r="G505" s="59" t="s">
        <v>5630</v>
      </c>
      <c r="H505" s="70" t="s">
        <v>4725</v>
      </c>
      <c r="I505" s="59" t="s">
        <v>9884</v>
      </c>
      <c r="J505" s="59" t="s">
        <v>1163</v>
      </c>
      <c r="K505" s="59" t="s">
        <v>9836</v>
      </c>
      <c r="L505" s="82">
        <f t="shared" si="108"/>
        <v>9999079</v>
      </c>
      <c r="M505" s="70" t="s">
        <v>9827</v>
      </c>
      <c r="N505" s="84">
        <v>9999079</v>
      </c>
      <c r="O505" s="59">
        <f t="shared" si="110"/>
        <v>9999079</v>
      </c>
      <c r="P505" t="s">
        <v>8383</v>
      </c>
      <c r="Q505" s="85" t="s">
        <v>8646</v>
      </c>
      <c r="R505" s="85" t="s">
        <v>8513</v>
      </c>
      <c r="S505" s="70" t="e">
        <v>#N/A</v>
      </c>
      <c r="T505" s="85" t="s">
        <v>9837</v>
      </c>
      <c r="U505" s="70" t="s">
        <v>9935</v>
      </c>
      <c r="V505" s="70" t="s">
        <v>9935</v>
      </c>
      <c r="W505" s="70" t="s">
        <v>9935</v>
      </c>
      <c r="X505" s="171" t="s">
        <v>9935</v>
      </c>
      <c r="Y505" s="85" t="s">
        <v>1808</v>
      </c>
      <c r="Z505" s="85" t="s">
        <v>4922</v>
      </c>
      <c r="AA505" s="82" t="s">
        <v>1162</v>
      </c>
      <c r="AB505" s="85" t="s">
        <v>1805</v>
      </c>
      <c r="AC505" s="85" t="s">
        <v>8565</v>
      </c>
      <c r="AD505" s="85" t="s">
        <v>8567</v>
      </c>
      <c r="AE505" s="85" t="s">
        <v>9963</v>
      </c>
      <c r="AF505" s="70" t="s">
        <v>9884</v>
      </c>
    </row>
    <row r="506" spans="1:32" s="85" customFormat="1" ht="14.4" customHeight="1" x14ac:dyDescent="0.3">
      <c r="A506" s="59" t="str">
        <f t="shared" si="109"/>
        <v>MZG01-KFW-SEWP-SB-04</v>
      </c>
      <c r="B506" s="85" t="s">
        <v>2069</v>
      </c>
      <c r="C506" s="85" t="s">
        <v>8565</v>
      </c>
      <c r="D506" s="70" t="s">
        <v>1171</v>
      </c>
      <c r="E506" s="70" t="s">
        <v>9883</v>
      </c>
      <c r="F506" s="70" t="s">
        <v>9883</v>
      </c>
      <c r="G506" s="59" t="s">
        <v>5630</v>
      </c>
      <c r="H506" s="70" t="s">
        <v>4725</v>
      </c>
      <c r="I506" s="59" t="s">
        <v>9884</v>
      </c>
      <c r="J506" s="59" t="s">
        <v>1163</v>
      </c>
      <c r="K506" s="59" t="s">
        <v>9836</v>
      </c>
      <c r="L506" s="82">
        <f t="shared" si="108"/>
        <v>9999080</v>
      </c>
      <c r="M506" s="70" t="s">
        <v>9827</v>
      </c>
      <c r="N506" s="84">
        <v>9999080</v>
      </c>
      <c r="O506" s="59">
        <f t="shared" si="110"/>
        <v>9999080</v>
      </c>
      <c r="P506" t="s">
        <v>8384</v>
      </c>
      <c r="Q506" s="85" t="s">
        <v>8647</v>
      </c>
      <c r="R506" s="85" t="s">
        <v>8514</v>
      </c>
      <c r="S506" s="70" t="e">
        <v>#N/A</v>
      </c>
      <c r="T506" s="85" t="s">
        <v>9837</v>
      </c>
      <c r="U506" s="70" t="s">
        <v>9935</v>
      </c>
      <c r="V506" s="70" t="s">
        <v>9935</v>
      </c>
      <c r="W506" s="70" t="s">
        <v>9935</v>
      </c>
      <c r="X506" s="171" t="s">
        <v>9935</v>
      </c>
      <c r="Y506" s="85" t="s">
        <v>1808</v>
      </c>
      <c r="Z506" s="85" t="s">
        <v>4922</v>
      </c>
      <c r="AA506" s="82" t="s">
        <v>1162</v>
      </c>
      <c r="AB506" s="85" t="s">
        <v>1805</v>
      </c>
      <c r="AC506" s="85" t="s">
        <v>8565</v>
      </c>
      <c r="AD506" s="85" t="s">
        <v>8567</v>
      </c>
      <c r="AE506" s="85" t="s">
        <v>9963</v>
      </c>
      <c r="AF506" s="70" t="s">
        <v>9884</v>
      </c>
    </row>
    <row r="507" spans="1:32" s="85" customFormat="1" ht="14.4" customHeight="1" x14ac:dyDescent="0.3">
      <c r="A507" s="59" t="str">
        <f t="shared" si="109"/>
        <v>MZG01-KFW-SEWP-SB-05</v>
      </c>
      <c r="B507" s="85" t="s">
        <v>2069</v>
      </c>
      <c r="C507" s="85" t="s">
        <v>8565</v>
      </c>
      <c r="D507" s="70" t="s">
        <v>1171</v>
      </c>
      <c r="E507" s="70" t="s">
        <v>9883</v>
      </c>
      <c r="F507" s="70" t="s">
        <v>9883</v>
      </c>
      <c r="G507" s="59" t="s">
        <v>5630</v>
      </c>
      <c r="H507" s="70" t="s">
        <v>4725</v>
      </c>
      <c r="I507" s="59" t="s">
        <v>9884</v>
      </c>
      <c r="J507" s="59" t="s">
        <v>1163</v>
      </c>
      <c r="K507" s="59" t="s">
        <v>9836</v>
      </c>
      <c r="L507" s="82">
        <f t="shared" si="108"/>
        <v>9999081</v>
      </c>
      <c r="M507" s="70" t="s">
        <v>9827</v>
      </c>
      <c r="N507" s="84">
        <v>9999081</v>
      </c>
      <c r="O507" s="59">
        <f t="shared" si="110"/>
        <v>9999081</v>
      </c>
      <c r="P507" t="s">
        <v>8385</v>
      </c>
      <c r="Q507" s="85" t="s">
        <v>8648</v>
      </c>
      <c r="R507" s="85" t="s">
        <v>8515</v>
      </c>
      <c r="S507" s="70" t="e">
        <v>#N/A</v>
      </c>
      <c r="T507" s="85" t="s">
        <v>9837</v>
      </c>
      <c r="U507" s="70" t="s">
        <v>9935</v>
      </c>
      <c r="V507" s="70" t="s">
        <v>9935</v>
      </c>
      <c r="W507" s="70" t="s">
        <v>9935</v>
      </c>
      <c r="X507" s="171" t="s">
        <v>9935</v>
      </c>
      <c r="Y507" s="85" t="s">
        <v>1808</v>
      </c>
      <c r="Z507" s="85" t="s">
        <v>4922</v>
      </c>
      <c r="AA507" s="82" t="s">
        <v>1162</v>
      </c>
      <c r="AB507" s="85" t="s">
        <v>1805</v>
      </c>
      <c r="AC507" s="85" t="s">
        <v>8565</v>
      </c>
      <c r="AD507" s="85" t="s">
        <v>8567</v>
      </c>
      <c r="AE507" s="85" t="s">
        <v>9963</v>
      </c>
      <c r="AF507" s="70" t="s">
        <v>9884</v>
      </c>
    </row>
    <row r="508" spans="1:32" s="85" customFormat="1" ht="14.4" customHeight="1" x14ac:dyDescent="0.3">
      <c r="A508" s="59" t="str">
        <f t="shared" si="109"/>
        <v>MZG01-KFW-SEWP-SB-11</v>
      </c>
      <c r="B508" s="85" t="s">
        <v>2069</v>
      </c>
      <c r="C508" s="85" t="s">
        <v>8565</v>
      </c>
      <c r="D508" s="70" t="s">
        <v>1171</v>
      </c>
      <c r="E508" s="70" t="s">
        <v>9883</v>
      </c>
      <c r="F508" s="70" t="s">
        <v>9883</v>
      </c>
      <c r="G508" s="59" t="s">
        <v>5630</v>
      </c>
      <c r="H508" s="70" t="s">
        <v>4725</v>
      </c>
      <c r="I508" s="59" t="s">
        <v>9884</v>
      </c>
      <c r="J508" s="59" t="s">
        <v>1163</v>
      </c>
      <c r="K508" s="59" t="s">
        <v>9836</v>
      </c>
      <c r="L508" s="82">
        <f t="shared" si="108"/>
        <v>9999082</v>
      </c>
      <c r="M508" s="70" t="s">
        <v>9827</v>
      </c>
      <c r="N508" s="84">
        <v>9999082</v>
      </c>
      <c r="O508" s="59">
        <f t="shared" si="110"/>
        <v>9999082</v>
      </c>
      <c r="P508" t="s">
        <v>8386</v>
      </c>
      <c r="Q508" s="85" t="s">
        <v>8649</v>
      </c>
      <c r="R508" s="85" t="s">
        <v>8516</v>
      </c>
      <c r="S508" s="70" t="e">
        <v>#N/A</v>
      </c>
      <c r="T508" s="85" t="s">
        <v>9837</v>
      </c>
      <c r="U508" s="70" t="s">
        <v>9935</v>
      </c>
      <c r="V508" s="70" t="s">
        <v>9935</v>
      </c>
      <c r="W508" s="70" t="s">
        <v>9935</v>
      </c>
      <c r="X508" s="171" t="s">
        <v>9935</v>
      </c>
      <c r="Y508" s="85" t="s">
        <v>1808</v>
      </c>
      <c r="Z508" s="85" t="s">
        <v>4922</v>
      </c>
      <c r="AA508" s="82" t="s">
        <v>1162</v>
      </c>
      <c r="AB508" s="85" t="s">
        <v>1805</v>
      </c>
      <c r="AC508" s="85" t="s">
        <v>8565</v>
      </c>
      <c r="AD508" s="85" t="s">
        <v>8567</v>
      </c>
      <c r="AE508" s="85" t="s">
        <v>9963</v>
      </c>
      <c r="AF508" s="70" t="s">
        <v>9884</v>
      </c>
    </row>
    <row r="509" spans="1:32" s="85" customFormat="1" ht="14.4" customHeight="1" x14ac:dyDescent="0.3">
      <c r="A509" s="59" t="str">
        <f t="shared" si="109"/>
        <v>MZG01-KFW-SEWP-SB-06</v>
      </c>
      <c r="B509" s="85" t="s">
        <v>2069</v>
      </c>
      <c r="C509" s="85" t="s">
        <v>8565</v>
      </c>
      <c r="D509" s="70" t="s">
        <v>1171</v>
      </c>
      <c r="E509" s="70" t="s">
        <v>9883</v>
      </c>
      <c r="F509" s="70" t="s">
        <v>9883</v>
      </c>
      <c r="G509" s="59" t="s">
        <v>5630</v>
      </c>
      <c r="H509" s="70" t="s">
        <v>4725</v>
      </c>
      <c r="I509" s="59" t="s">
        <v>9884</v>
      </c>
      <c r="J509" s="59" t="s">
        <v>1163</v>
      </c>
      <c r="K509" s="59" t="s">
        <v>9836</v>
      </c>
      <c r="L509" s="82">
        <f t="shared" si="108"/>
        <v>9999083</v>
      </c>
      <c r="M509" s="70" t="s">
        <v>9827</v>
      </c>
      <c r="N509" s="84">
        <v>9999083</v>
      </c>
      <c r="O509" s="59">
        <f t="shared" si="110"/>
        <v>9999083</v>
      </c>
      <c r="P509" t="s">
        <v>8387</v>
      </c>
      <c r="Q509" s="85" t="s">
        <v>8650</v>
      </c>
      <c r="R509" s="85" t="s">
        <v>8517</v>
      </c>
      <c r="S509" s="70" t="e">
        <v>#N/A</v>
      </c>
      <c r="T509" s="85" t="s">
        <v>9837</v>
      </c>
      <c r="U509" s="70" t="s">
        <v>9935</v>
      </c>
      <c r="V509" s="70" t="s">
        <v>9935</v>
      </c>
      <c r="W509" s="70" t="s">
        <v>9935</v>
      </c>
      <c r="X509" s="171" t="s">
        <v>9935</v>
      </c>
      <c r="Y509" s="85" t="s">
        <v>1808</v>
      </c>
      <c r="Z509" s="85" t="s">
        <v>4922</v>
      </c>
      <c r="AA509" s="82" t="s">
        <v>1162</v>
      </c>
      <c r="AB509" s="85" t="s">
        <v>1805</v>
      </c>
      <c r="AC509" s="85" t="s">
        <v>8565</v>
      </c>
      <c r="AD509" s="85" t="s">
        <v>8567</v>
      </c>
      <c r="AE509" s="85" t="s">
        <v>9963</v>
      </c>
      <c r="AF509" s="70" t="s">
        <v>9884</v>
      </c>
    </row>
    <row r="510" spans="1:32" s="85" customFormat="1" ht="14.4" customHeight="1" x14ac:dyDescent="0.3">
      <c r="A510" s="59" t="str">
        <f t="shared" si="109"/>
        <v>MZG01-KFW-SEWP-SB-02</v>
      </c>
      <c r="B510" s="85" t="s">
        <v>2069</v>
      </c>
      <c r="C510" s="85" t="s">
        <v>8565</v>
      </c>
      <c r="D510" s="70" t="s">
        <v>1171</v>
      </c>
      <c r="E510" s="70" t="s">
        <v>9883</v>
      </c>
      <c r="F510" s="70" t="s">
        <v>9883</v>
      </c>
      <c r="G510" s="59" t="s">
        <v>5630</v>
      </c>
      <c r="H510" s="70" t="s">
        <v>4725</v>
      </c>
      <c r="I510" s="59" t="s">
        <v>9884</v>
      </c>
      <c r="J510" s="59" t="s">
        <v>1163</v>
      </c>
      <c r="K510" s="59" t="s">
        <v>9836</v>
      </c>
      <c r="L510" s="82">
        <f t="shared" si="108"/>
        <v>9999084</v>
      </c>
      <c r="M510" s="70" t="s">
        <v>9827</v>
      </c>
      <c r="N510" s="84">
        <v>9999084</v>
      </c>
      <c r="O510" s="59">
        <f t="shared" si="110"/>
        <v>9999084</v>
      </c>
      <c r="P510" t="s">
        <v>8388</v>
      </c>
      <c r="Q510" s="85" t="s">
        <v>8651</v>
      </c>
      <c r="R510" s="85" t="s">
        <v>8518</v>
      </c>
      <c r="S510" s="70" t="e">
        <v>#N/A</v>
      </c>
      <c r="T510" s="85" t="s">
        <v>9837</v>
      </c>
      <c r="U510" s="70" t="s">
        <v>9935</v>
      </c>
      <c r="V510" s="70" t="s">
        <v>9935</v>
      </c>
      <c r="W510" s="70" t="s">
        <v>9935</v>
      </c>
      <c r="X510" s="171" t="s">
        <v>9935</v>
      </c>
      <c r="Y510" s="85" t="s">
        <v>1808</v>
      </c>
      <c r="Z510" s="85" t="s">
        <v>4922</v>
      </c>
      <c r="AA510" s="82" t="s">
        <v>1162</v>
      </c>
      <c r="AB510" s="85" t="s">
        <v>1805</v>
      </c>
      <c r="AC510" s="85" t="s">
        <v>8565</v>
      </c>
      <c r="AD510" s="85" t="s">
        <v>8567</v>
      </c>
      <c r="AE510" s="85" t="s">
        <v>9963</v>
      </c>
      <c r="AF510" s="70" t="s">
        <v>9884</v>
      </c>
    </row>
    <row r="511" spans="1:32" s="85" customFormat="1" ht="14.4" customHeight="1" x14ac:dyDescent="0.3">
      <c r="A511" s="59" t="str">
        <f t="shared" si="109"/>
        <v>MZG01-KFW-SEWP-SB-03</v>
      </c>
      <c r="B511" s="85" t="s">
        <v>2069</v>
      </c>
      <c r="C511" s="85" t="s">
        <v>8565</v>
      </c>
      <c r="D511" s="70" t="s">
        <v>1171</v>
      </c>
      <c r="E511" s="70" t="s">
        <v>9883</v>
      </c>
      <c r="F511" s="70" t="s">
        <v>9883</v>
      </c>
      <c r="G511" s="59" t="s">
        <v>5630</v>
      </c>
      <c r="H511" s="70" t="s">
        <v>4725</v>
      </c>
      <c r="I511" s="59" t="s">
        <v>9884</v>
      </c>
      <c r="J511" s="59" t="s">
        <v>1163</v>
      </c>
      <c r="K511" s="59" t="s">
        <v>9836</v>
      </c>
      <c r="L511" s="82">
        <f t="shared" si="108"/>
        <v>9999085</v>
      </c>
      <c r="M511" s="70" t="s">
        <v>9827</v>
      </c>
      <c r="N511" s="84">
        <v>9999085</v>
      </c>
      <c r="O511" s="59">
        <f t="shared" si="110"/>
        <v>9999085</v>
      </c>
      <c r="P511" t="s">
        <v>8389</v>
      </c>
      <c r="Q511" s="85" t="s">
        <v>8652</v>
      </c>
      <c r="R511" s="85" t="s">
        <v>8519</v>
      </c>
      <c r="S511" s="70" t="e">
        <v>#N/A</v>
      </c>
      <c r="T511" s="85" t="s">
        <v>9837</v>
      </c>
      <c r="U511" s="70" t="s">
        <v>9935</v>
      </c>
      <c r="V511" s="70" t="s">
        <v>9935</v>
      </c>
      <c r="W511" s="70" t="s">
        <v>9935</v>
      </c>
      <c r="X511" s="171" t="s">
        <v>9935</v>
      </c>
      <c r="Y511" s="85" t="s">
        <v>1808</v>
      </c>
      <c r="Z511" s="85" t="s">
        <v>4922</v>
      </c>
      <c r="AA511" s="82" t="s">
        <v>1162</v>
      </c>
      <c r="AB511" s="85" t="s">
        <v>1805</v>
      </c>
      <c r="AC511" s="85" t="s">
        <v>8565</v>
      </c>
      <c r="AD511" s="85" t="s">
        <v>8567</v>
      </c>
      <c r="AE511" s="85" t="s">
        <v>9963</v>
      </c>
      <c r="AF511" s="70" t="s">
        <v>9884</v>
      </c>
    </row>
    <row r="512" spans="1:32" s="85" customFormat="1" ht="14.4" customHeight="1" x14ac:dyDescent="0.3">
      <c r="A512" s="59" t="str">
        <f t="shared" si="109"/>
        <v>MZG01-KFW-SEWP-SB-07</v>
      </c>
      <c r="B512" s="85" t="s">
        <v>2069</v>
      </c>
      <c r="C512" s="85" t="s">
        <v>8565</v>
      </c>
      <c r="D512" s="70" t="s">
        <v>1171</v>
      </c>
      <c r="E512" s="70" t="s">
        <v>9883</v>
      </c>
      <c r="F512" s="70" t="s">
        <v>9883</v>
      </c>
      <c r="G512" s="59" t="s">
        <v>5630</v>
      </c>
      <c r="H512" s="70" t="s">
        <v>4725</v>
      </c>
      <c r="I512" s="59" t="s">
        <v>9884</v>
      </c>
      <c r="J512" s="59" t="s">
        <v>1163</v>
      </c>
      <c r="K512" s="59" t="s">
        <v>9836</v>
      </c>
      <c r="L512" s="82">
        <f t="shared" si="108"/>
        <v>9999086</v>
      </c>
      <c r="M512" s="70" t="s">
        <v>9827</v>
      </c>
      <c r="N512" s="84">
        <v>9999086</v>
      </c>
      <c r="O512" s="59">
        <f t="shared" si="110"/>
        <v>9999086</v>
      </c>
      <c r="P512" t="s">
        <v>8390</v>
      </c>
      <c r="Q512" s="85" t="s">
        <v>8653</v>
      </c>
      <c r="R512" s="85" t="s">
        <v>8520</v>
      </c>
      <c r="S512" s="70" t="e">
        <v>#N/A</v>
      </c>
      <c r="T512" s="85" t="s">
        <v>9837</v>
      </c>
      <c r="U512" s="70" t="s">
        <v>9935</v>
      </c>
      <c r="V512" s="70" t="s">
        <v>9935</v>
      </c>
      <c r="W512" s="70" t="s">
        <v>9935</v>
      </c>
      <c r="X512" s="171" t="s">
        <v>9935</v>
      </c>
      <c r="Y512" s="85" t="s">
        <v>1808</v>
      </c>
      <c r="Z512" s="85" t="s">
        <v>4922</v>
      </c>
      <c r="AA512" s="82" t="s">
        <v>1162</v>
      </c>
      <c r="AB512" s="85" t="s">
        <v>1805</v>
      </c>
      <c r="AC512" s="85" t="s">
        <v>8565</v>
      </c>
      <c r="AD512" s="85" t="s">
        <v>8567</v>
      </c>
      <c r="AE512" s="85" t="s">
        <v>9963</v>
      </c>
      <c r="AF512" s="70" t="s">
        <v>9884</v>
      </c>
    </row>
    <row r="513" spans="1:32" s="85" customFormat="1" ht="14.4" customHeight="1" x14ac:dyDescent="0.3">
      <c r="A513" s="59" t="str">
        <f t="shared" si="109"/>
        <v>MZG01-KFW-SEWP-SB-08</v>
      </c>
      <c r="B513" s="85" t="s">
        <v>2069</v>
      </c>
      <c r="C513" s="85" t="s">
        <v>8565</v>
      </c>
      <c r="D513" s="70" t="s">
        <v>1171</v>
      </c>
      <c r="E513" s="70" t="s">
        <v>9883</v>
      </c>
      <c r="F513" s="70" t="s">
        <v>9883</v>
      </c>
      <c r="G513" s="59" t="s">
        <v>5630</v>
      </c>
      <c r="H513" s="70" t="s">
        <v>4725</v>
      </c>
      <c r="I513" s="59" t="s">
        <v>9884</v>
      </c>
      <c r="J513" s="59" t="s">
        <v>1163</v>
      </c>
      <c r="K513" s="59" t="s">
        <v>9836</v>
      </c>
      <c r="L513" s="82">
        <f t="shared" si="108"/>
        <v>9999087</v>
      </c>
      <c r="M513" s="70" t="s">
        <v>9827</v>
      </c>
      <c r="N513" s="84">
        <v>9999087</v>
      </c>
      <c r="O513" s="59">
        <f t="shared" si="110"/>
        <v>9999087</v>
      </c>
      <c r="P513" t="s">
        <v>8391</v>
      </c>
      <c r="Q513" s="85" t="s">
        <v>8654</v>
      </c>
      <c r="R513" s="85" t="s">
        <v>8521</v>
      </c>
      <c r="S513" s="70" t="e">
        <v>#N/A</v>
      </c>
      <c r="T513" s="85" t="s">
        <v>9837</v>
      </c>
      <c r="U513" s="70" t="s">
        <v>9935</v>
      </c>
      <c r="V513" s="70" t="s">
        <v>9935</v>
      </c>
      <c r="W513" s="70" t="s">
        <v>9935</v>
      </c>
      <c r="X513" s="171" t="s">
        <v>9935</v>
      </c>
      <c r="Y513" s="85" t="s">
        <v>1808</v>
      </c>
      <c r="Z513" s="85" t="s">
        <v>4922</v>
      </c>
      <c r="AA513" s="82" t="s">
        <v>1162</v>
      </c>
      <c r="AB513" s="85" t="s">
        <v>1805</v>
      </c>
      <c r="AC513" s="85" t="s">
        <v>8565</v>
      </c>
      <c r="AD513" s="85" t="s">
        <v>8567</v>
      </c>
      <c r="AE513" s="85" t="s">
        <v>9963</v>
      </c>
      <c r="AF513" s="70" t="s">
        <v>9884</v>
      </c>
    </row>
    <row r="514" spans="1:32" s="85" customFormat="1" ht="14.4" customHeight="1" x14ac:dyDescent="0.3">
      <c r="A514" s="59" t="str">
        <f t="shared" si="109"/>
        <v>MZG01-KFW-SEWP-SB-10</v>
      </c>
      <c r="B514" s="85" t="s">
        <v>2069</v>
      </c>
      <c r="C514" s="85" t="s">
        <v>8565</v>
      </c>
      <c r="D514" s="70" t="s">
        <v>1171</v>
      </c>
      <c r="E514" s="70" t="s">
        <v>9883</v>
      </c>
      <c r="F514" s="70" t="s">
        <v>9883</v>
      </c>
      <c r="G514" s="59" t="s">
        <v>5630</v>
      </c>
      <c r="H514" s="70" t="s">
        <v>4725</v>
      </c>
      <c r="I514" s="59" t="s">
        <v>9884</v>
      </c>
      <c r="J514" s="59" t="s">
        <v>1163</v>
      </c>
      <c r="K514" s="59" t="s">
        <v>9836</v>
      </c>
      <c r="L514" s="82">
        <f t="shared" si="108"/>
        <v>9999088</v>
      </c>
      <c r="M514" s="70" t="s">
        <v>9827</v>
      </c>
      <c r="N514" s="84">
        <v>9999088</v>
      </c>
      <c r="O514" s="59">
        <f t="shared" si="110"/>
        <v>9999088</v>
      </c>
      <c r="P514" t="s">
        <v>8392</v>
      </c>
      <c r="Q514" s="85" t="s">
        <v>8655</v>
      </c>
      <c r="R514" s="85" t="s">
        <v>8522</v>
      </c>
      <c r="S514" s="70" t="e">
        <v>#N/A</v>
      </c>
      <c r="T514" s="85" t="s">
        <v>9837</v>
      </c>
      <c r="U514" s="70" t="s">
        <v>9935</v>
      </c>
      <c r="V514" s="70" t="s">
        <v>9935</v>
      </c>
      <c r="W514" s="70" t="s">
        <v>9935</v>
      </c>
      <c r="X514" s="171" t="s">
        <v>9935</v>
      </c>
      <c r="Y514" s="85" t="s">
        <v>1808</v>
      </c>
      <c r="Z514" s="85" t="s">
        <v>4922</v>
      </c>
      <c r="AA514" s="82" t="s">
        <v>1162</v>
      </c>
      <c r="AB514" s="85" t="s">
        <v>1805</v>
      </c>
      <c r="AC514" s="85" t="s">
        <v>8565</v>
      </c>
      <c r="AD514" s="85" t="s">
        <v>8567</v>
      </c>
      <c r="AE514" s="85" t="s">
        <v>9963</v>
      </c>
      <c r="AF514" s="70" t="s">
        <v>9884</v>
      </c>
    </row>
    <row r="515" spans="1:32" s="85" customFormat="1" ht="14.4" customHeight="1" x14ac:dyDescent="0.3">
      <c r="A515" s="59" t="str">
        <f t="shared" si="109"/>
        <v>NRW01-KFW-SEWP-SB-07</v>
      </c>
      <c r="B515" s="85" t="s">
        <v>2069</v>
      </c>
      <c r="C515" s="85" t="s">
        <v>8565</v>
      </c>
      <c r="D515" s="70" t="s">
        <v>1171</v>
      </c>
      <c r="E515" s="70" t="s">
        <v>9883</v>
      </c>
      <c r="F515" s="70" t="s">
        <v>9883</v>
      </c>
      <c r="G515" s="59" t="s">
        <v>5630</v>
      </c>
      <c r="H515" s="70" t="s">
        <v>4725</v>
      </c>
      <c r="I515" s="59" t="s">
        <v>9884</v>
      </c>
      <c r="J515" s="59" t="s">
        <v>1163</v>
      </c>
      <c r="K515" s="59" t="s">
        <v>9836</v>
      </c>
      <c r="L515" s="82">
        <f t="shared" ref="L515:L559" si="111">N515</f>
        <v>9999089</v>
      </c>
      <c r="M515" s="70" t="s">
        <v>9827</v>
      </c>
      <c r="N515" s="84">
        <v>9999089</v>
      </c>
      <c r="O515" s="59">
        <f t="shared" si="110"/>
        <v>9999089</v>
      </c>
      <c r="P515" t="s">
        <v>8393</v>
      </c>
      <c r="Q515" s="85" t="s">
        <v>8656</v>
      </c>
      <c r="R515" s="85" t="s">
        <v>8523</v>
      </c>
      <c r="S515" s="70" t="e">
        <v>#N/A</v>
      </c>
      <c r="T515" s="85" t="s">
        <v>9837</v>
      </c>
      <c r="U515" s="70" t="s">
        <v>9935</v>
      </c>
      <c r="V515" s="70" t="s">
        <v>9935</v>
      </c>
      <c r="W515" s="70" t="s">
        <v>9935</v>
      </c>
      <c r="X515" s="171" t="s">
        <v>9935</v>
      </c>
      <c r="Y515" s="85" t="s">
        <v>1808</v>
      </c>
      <c r="Z515" s="85" t="s">
        <v>4922</v>
      </c>
      <c r="AA515" s="82" t="s">
        <v>1162</v>
      </c>
      <c r="AB515" s="85" t="s">
        <v>1805</v>
      </c>
      <c r="AC515" s="85" t="s">
        <v>8565</v>
      </c>
      <c r="AD515" s="85" t="s">
        <v>8567</v>
      </c>
      <c r="AE515" s="85" t="s">
        <v>9963</v>
      </c>
      <c r="AF515" s="70" t="s">
        <v>9884</v>
      </c>
    </row>
    <row r="516" spans="1:32" s="85" customFormat="1" ht="14.4" customHeight="1" x14ac:dyDescent="0.3">
      <c r="A516" s="59" t="str">
        <f t="shared" si="109"/>
        <v>NRW01-KFW-SEWP-SB-04</v>
      </c>
      <c r="B516" s="85" t="s">
        <v>2069</v>
      </c>
      <c r="C516" s="85" t="s">
        <v>8565</v>
      </c>
      <c r="D516" s="70" t="s">
        <v>1171</v>
      </c>
      <c r="E516" s="70" t="s">
        <v>9883</v>
      </c>
      <c r="F516" s="70" t="s">
        <v>9883</v>
      </c>
      <c r="G516" s="59" t="s">
        <v>5630</v>
      </c>
      <c r="H516" s="70" t="s">
        <v>4725</v>
      </c>
      <c r="I516" s="59" t="s">
        <v>9884</v>
      </c>
      <c r="J516" s="59" t="s">
        <v>1163</v>
      </c>
      <c r="K516" s="59" t="s">
        <v>9836</v>
      </c>
      <c r="L516" s="82">
        <f t="shared" si="111"/>
        <v>9999090</v>
      </c>
      <c r="M516" s="70" t="s">
        <v>9827</v>
      </c>
      <c r="N516" s="84">
        <v>9999090</v>
      </c>
      <c r="O516" s="59">
        <f t="shared" si="110"/>
        <v>9999090</v>
      </c>
      <c r="P516" t="s">
        <v>8394</v>
      </c>
      <c r="Q516" s="85" t="s">
        <v>8657</v>
      </c>
      <c r="R516" s="85" t="s">
        <v>8524</v>
      </c>
      <c r="S516" s="70" t="e">
        <v>#N/A</v>
      </c>
      <c r="T516" s="85" t="s">
        <v>9837</v>
      </c>
      <c r="U516" s="70" t="s">
        <v>9935</v>
      </c>
      <c r="V516" s="70" t="s">
        <v>9935</v>
      </c>
      <c r="W516" s="70" t="s">
        <v>9935</v>
      </c>
      <c r="X516" s="171" t="s">
        <v>9935</v>
      </c>
      <c r="Y516" s="85" t="s">
        <v>1808</v>
      </c>
      <c r="Z516" s="85" t="s">
        <v>4922</v>
      </c>
      <c r="AA516" s="82" t="s">
        <v>1162</v>
      </c>
      <c r="AB516" s="85" t="s">
        <v>1805</v>
      </c>
      <c r="AC516" s="85" t="s">
        <v>8565</v>
      </c>
      <c r="AD516" s="85" t="s">
        <v>8567</v>
      </c>
      <c r="AE516" s="85" t="s">
        <v>9963</v>
      </c>
      <c r="AF516" s="70" t="s">
        <v>9884</v>
      </c>
    </row>
    <row r="517" spans="1:32" s="85" customFormat="1" ht="14.4" customHeight="1" x14ac:dyDescent="0.3">
      <c r="A517" s="59" t="str">
        <f t="shared" si="109"/>
        <v>NRW01-KFW-SEWP-SB-06</v>
      </c>
      <c r="B517" s="85" t="s">
        <v>2069</v>
      </c>
      <c r="C517" s="85" t="s">
        <v>8565</v>
      </c>
      <c r="D517" s="70" t="s">
        <v>1171</v>
      </c>
      <c r="E517" s="70" t="s">
        <v>9883</v>
      </c>
      <c r="F517" s="70" t="s">
        <v>9883</v>
      </c>
      <c r="G517" s="59" t="s">
        <v>5630</v>
      </c>
      <c r="H517" s="70" t="s">
        <v>4725</v>
      </c>
      <c r="I517" s="59" t="s">
        <v>9884</v>
      </c>
      <c r="J517" s="59" t="s">
        <v>1163</v>
      </c>
      <c r="K517" s="59" t="s">
        <v>9836</v>
      </c>
      <c r="L517" s="82">
        <f t="shared" si="111"/>
        <v>9999091</v>
      </c>
      <c r="M517" s="70" t="s">
        <v>9827</v>
      </c>
      <c r="N517" s="84">
        <v>9999091</v>
      </c>
      <c r="O517" s="59">
        <f t="shared" si="110"/>
        <v>9999091</v>
      </c>
      <c r="P517" t="s">
        <v>8395</v>
      </c>
      <c r="Q517" s="85" t="s">
        <v>8658</v>
      </c>
      <c r="R517" s="85" t="s">
        <v>8525</v>
      </c>
      <c r="S517" s="70" t="e">
        <v>#N/A</v>
      </c>
      <c r="T517" s="85" t="s">
        <v>9837</v>
      </c>
      <c r="U517" s="70" t="s">
        <v>9935</v>
      </c>
      <c r="V517" s="70" t="s">
        <v>9935</v>
      </c>
      <c r="W517" s="70" t="s">
        <v>9935</v>
      </c>
      <c r="X517" s="171" t="s">
        <v>9935</v>
      </c>
      <c r="Y517" s="85" t="s">
        <v>1808</v>
      </c>
      <c r="Z517" s="85" t="s">
        <v>4922</v>
      </c>
      <c r="AA517" s="82" t="s">
        <v>1162</v>
      </c>
      <c r="AB517" s="85" t="s">
        <v>1805</v>
      </c>
      <c r="AC517" s="85" t="s">
        <v>8565</v>
      </c>
      <c r="AD517" s="85" t="s">
        <v>8567</v>
      </c>
      <c r="AE517" s="85" t="s">
        <v>9963</v>
      </c>
      <c r="AF517" s="70" t="s">
        <v>9884</v>
      </c>
    </row>
    <row r="518" spans="1:32" s="85" customFormat="1" ht="14.4" customHeight="1" x14ac:dyDescent="0.3">
      <c r="A518" s="59" t="str">
        <f t="shared" si="109"/>
        <v>NRW01-KFW-SEWP-SB-02</v>
      </c>
      <c r="B518" s="85" t="s">
        <v>2069</v>
      </c>
      <c r="C518" s="85" t="s">
        <v>8565</v>
      </c>
      <c r="D518" s="70" t="s">
        <v>1171</v>
      </c>
      <c r="E518" s="70" t="s">
        <v>9883</v>
      </c>
      <c r="F518" s="70" t="s">
        <v>9883</v>
      </c>
      <c r="G518" s="59" t="s">
        <v>5630</v>
      </c>
      <c r="H518" s="70" t="s">
        <v>4725</v>
      </c>
      <c r="I518" s="59" t="s">
        <v>9884</v>
      </c>
      <c r="J518" s="59" t="s">
        <v>1163</v>
      </c>
      <c r="K518" s="59" t="s">
        <v>9836</v>
      </c>
      <c r="L518" s="82">
        <f t="shared" si="111"/>
        <v>9999092</v>
      </c>
      <c r="M518" s="70" t="s">
        <v>9827</v>
      </c>
      <c r="N518" s="84">
        <v>9999092</v>
      </c>
      <c r="O518" s="59">
        <f t="shared" si="110"/>
        <v>9999092</v>
      </c>
      <c r="P518" t="s">
        <v>8396</v>
      </c>
      <c r="Q518" s="85" t="s">
        <v>8659</v>
      </c>
      <c r="R518" s="85" t="s">
        <v>8526</v>
      </c>
      <c r="S518" s="70" t="e">
        <v>#N/A</v>
      </c>
      <c r="T518" s="85" t="s">
        <v>9837</v>
      </c>
      <c r="U518" s="70" t="s">
        <v>9935</v>
      </c>
      <c r="V518" s="70" t="s">
        <v>9935</v>
      </c>
      <c r="W518" s="70" t="s">
        <v>9935</v>
      </c>
      <c r="X518" s="171" t="s">
        <v>9935</v>
      </c>
      <c r="Y518" s="85" t="s">
        <v>1808</v>
      </c>
      <c r="Z518" s="85" t="s">
        <v>4922</v>
      </c>
      <c r="AA518" s="82" t="s">
        <v>1162</v>
      </c>
      <c r="AB518" s="85" t="s">
        <v>1805</v>
      </c>
      <c r="AC518" s="85" t="s">
        <v>8565</v>
      </c>
      <c r="AD518" s="85" t="s">
        <v>8567</v>
      </c>
      <c r="AE518" s="85" t="s">
        <v>9963</v>
      </c>
      <c r="AF518" s="70" t="s">
        <v>9884</v>
      </c>
    </row>
    <row r="519" spans="1:32" s="85" customFormat="1" ht="14.4" customHeight="1" x14ac:dyDescent="0.3">
      <c r="A519" s="59" t="str">
        <f t="shared" si="109"/>
        <v>NRW01-KFW-SEWP-SB-03</v>
      </c>
      <c r="B519" s="85" t="s">
        <v>2069</v>
      </c>
      <c r="C519" s="85" t="s">
        <v>8565</v>
      </c>
      <c r="D519" s="70" t="s">
        <v>1171</v>
      </c>
      <c r="E519" s="70" t="s">
        <v>9883</v>
      </c>
      <c r="F519" s="70" t="s">
        <v>9883</v>
      </c>
      <c r="G519" s="59" t="s">
        <v>5630</v>
      </c>
      <c r="H519" s="70" t="s">
        <v>4725</v>
      </c>
      <c r="I519" s="59" t="s">
        <v>9884</v>
      </c>
      <c r="J519" s="59" t="s">
        <v>1163</v>
      </c>
      <c r="K519" s="59" t="s">
        <v>9836</v>
      </c>
      <c r="L519" s="82">
        <f t="shared" si="111"/>
        <v>9999093</v>
      </c>
      <c r="M519" s="70" t="s">
        <v>9827</v>
      </c>
      <c r="N519" s="84">
        <v>9999093</v>
      </c>
      <c r="O519" s="59">
        <f t="shared" si="110"/>
        <v>9999093</v>
      </c>
      <c r="P519" t="s">
        <v>8397</v>
      </c>
      <c r="Q519" s="85" t="s">
        <v>8660</v>
      </c>
      <c r="R519" s="85" t="s">
        <v>8527</v>
      </c>
      <c r="S519" s="70" t="e">
        <v>#N/A</v>
      </c>
      <c r="T519" s="85" t="s">
        <v>9837</v>
      </c>
      <c r="U519" s="70" t="s">
        <v>9935</v>
      </c>
      <c r="V519" s="70" t="s">
        <v>9935</v>
      </c>
      <c r="W519" s="70" t="s">
        <v>9935</v>
      </c>
      <c r="X519" s="171" t="s">
        <v>9935</v>
      </c>
      <c r="Y519" s="85" t="s">
        <v>1808</v>
      </c>
      <c r="Z519" s="85" t="s">
        <v>4922</v>
      </c>
      <c r="AA519" s="82" t="s">
        <v>1162</v>
      </c>
      <c r="AB519" s="85" t="s">
        <v>1805</v>
      </c>
      <c r="AC519" s="85" t="s">
        <v>8565</v>
      </c>
      <c r="AD519" s="85" t="s">
        <v>8567</v>
      </c>
      <c r="AE519" s="85" t="s">
        <v>9963</v>
      </c>
      <c r="AF519" s="70" t="s">
        <v>9884</v>
      </c>
    </row>
    <row r="520" spans="1:32" s="85" customFormat="1" ht="14.4" customHeight="1" x14ac:dyDescent="0.3">
      <c r="A520" s="59" t="str">
        <f t="shared" si="109"/>
        <v>NRW01-KFW-SEWP-SB-09</v>
      </c>
      <c r="B520" s="85" t="s">
        <v>2069</v>
      </c>
      <c r="C520" s="85" t="s">
        <v>8565</v>
      </c>
      <c r="D520" s="70" t="s">
        <v>1171</v>
      </c>
      <c r="E520" s="70" t="s">
        <v>9883</v>
      </c>
      <c r="F520" s="70" t="s">
        <v>9883</v>
      </c>
      <c r="G520" s="59" t="s">
        <v>5630</v>
      </c>
      <c r="H520" s="70" t="s">
        <v>4725</v>
      </c>
      <c r="I520" s="59" t="s">
        <v>9884</v>
      </c>
      <c r="J520" s="59" t="s">
        <v>1163</v>
      </c>
      <c r="K520" s="59" t="s">
        <v>9836</v>
      </c>
      <c r="L520" s="82">
        <f t="shared" si="111"/>
        <v>9999094</v>
      </c>
      <c r="M520" s="70" t="s">
        <v>9827</v>
      </c>
      <c r="N520" s="84">
        <v>9999094</v>
      </c>
      <c r="O520" s="59">
        <f t="shared" si="110"/>
        <v>9999094</v>
      </c>
      <c r="P520" t="s">
        <v>8398</v>
      </c>
      <c r="Q520" s="85" t="s">
        <v>8661</v>
      </c>
      <c r="R520" s="85" t="s">
        <v>8528</v>
      </c>
      <c r="S520" s="70" t="e">
        <v>#N/A</v>
      </c>
      <c r="T520" s="85" t="s">
        <v>9837</v>
      </c>
      <c r="U520" s="70" t="s">
        <v>9935</v>
      </c>
      <c r="V520" s="70" t="s">
        <v>9935</v>
      </c>
      <c r="W520" s="70" t="s">
        <v>9935</v>
      </c>
      <c r="X520" s="171" t="s">
        <v>9935</v>
      </c>
      <c r="Y520" s="85" t="s">
        <v>1808</v>
      </c>
      <c r="Z520" s="85" t="s">
        <v>4922</v>
      </c>
      <c r="AA520" s="82" t="s">
        <v>1162</v>
      </c>
      <c r="AB520" s="85" t="s">
        <v>1805</v>
      </c>
      <c r="AC520" s="85" t="s">
        <v>8565</v>
      </c>
      <c r="AD520" s="85" t="s">
        <v>8567</v>
      </c>
      <c r="AE520" s="85" t="s">
        <v>9963</v>
      </c>
      <c r="AF520" s="70" t="s">
        <v>9884</v>
      </c>
    </row>
    <row r="521" spans="1:32" s="85" customFormat="1" ht="14.4" customHeight="1" x14ac:dyDescent="0.3">
      <c r="A521" s="59" t="str">
        <f t="shared" si="109"/>
        <v>NRW01-KFW-SEWP-SB-08</v>
      </c>
      <c r="B521" s="85" t="s">
        <v>2069</v>
      </c>
      <c r="C521" s="85" t="s">
        <v>8565</v>
      </c>
      <c r="D521" s="70" t="s">
        <v>1171</v>
      </c>
      <c r="E521" s="70" t="s">
        <v>9883</v>
      </c>
      <c r="F521" s="70" t="s">
        <v>9883</v>
      </c>
      <c r="G521" s="59" t="s">
        <v>5630</v>
      </c>
      <c r="H521" s="70" t="s">
        <v>4725</v>
      </c>
      <c r="I521" s="59" t="s">
        <v>9884</v>
      </c>
      <c r="J521" s="59" t="s">
        <v>1163</v>
      </c>
      <c r="K521" s="59" t="s">
        <v>9836</v>
      </c>
      <c r="L521" s="82">
        <f t="shared" si="111"/>
        <v>9999095</v>
      </c>
      <c r="M521" s="70" t="s">
        <v>9827</v>
      </c>
      <c r="N521" s="84">
        <v>9999095</v>
      </c>
      <c r="O521" s="59">
        <f t="shared" si="110"/>
        <v>9999095</v>
      </c>
      <c r="P521" t="s">
        <v>8399</v>
      </c>
      <c r="Q521" s="85" t="s">
        <v>8662</v>
      </c>
      <c r="R521" s="85" t="s">
        <v>8529</v>
      </c>
      <c r="S521" s="70" t="e">
        <v>#N/A</v>
      </c>
      <c r="T521" s="85" t="s">
        <v>9837</v>
      </c>
      <c r="U521" s="70" t="s">
        <v>9935</v>
      </c>
      <c r="V521" s="70" t="s">
        <v>9935</v>
      </c>
      <c r="W521" s="70" t="s">
        <v>9935</v>
      </c>
      <c r="X521" s="171" t="s">
        <v>9935</v>
      </c>
      <c r="Y521" s="85" t="s">
        <v>1808</v>
      </c>
      <c r="Z521" s="85" t="s">
        <v>4922</v>
      </c>
      <c r="AA521" s="82" t="s">
        <v>1162</v>
      </c>
      <c r="AB521" s="85" t="s">
        <v>1805</v>
      </c>
      <c r="AC521" s="85" t="s">
        <v>8565</v>
      </c>
      <c r="AD521" s="85" t="s">
        <v>8567</v>
      </c>
      <c r="AE521" s="85" t="s">
        <v>9963</v>
      </c>
      <c r="AF521" s="70" t="s">
        <v>9884</v>
      </c>
    </row>
    <row r="522" spans="1:32" s="85" customFormat="1" ht="14.4" customHeight="1" x14ac:dyDescent="0.3">
      <c r="A522" s="59" t="str">
        <f t="shared" si="109"/>
        <v>NRW01-KFW-SEWP-SB-01</v>
      </c>
      <c r="B522" s="85" t="s">
        <v>2069</v>
      </c>
      <c r="C522" s="85" t="s">
        <v>8565</v>
      </c>
      <c r="D522" s="70" t="s">
        <v>1171</v>
      </c>
      <c r="E522" s="70" t="s">
        <v>9883</v>
      </c>
      <c r="F522" s="70" t="s">
        <v>9883</v>
      </c>
      <c r="G522" s="59" t="s">
        <v>5630</v>
      </c>
      <c r="H522" s="70" t="s">
        <v>4725</v>
      </c>
      <c r="I522" s="59" t="s">
        <v>9884</v>
      </c>
      <c r="J522" s="59" t="s">
        <v>1163</v>
      </c>
      <c r="K522" s="59" t="s">
        <v>9836</v>
      </c>
      <c r="L522" s="82">
        <f t="shared" si="111"/>
        <v>9999096</v>
      </c>
      <c r="M522" s="70" t="s">
        <v>9827</v>
      </c>
      <c r="N522" s="84">
        <v>9999096</v>
      </c>
      <c r="O522" s="59">
        <f t="shared" si="110"/>
        <v>9999096</v>
      </c>
      <c r="P522" t="s">
        <v>8400</v>
      </c>
      <c r="Q522" s="85" t="s">
        <v>8663</v>
      </c>
      <c r="R522" s="85" t="s">
        <v>8530</v>
      </c>
      <c r="S522" s="70" t="e">
        <v>#N/A</v>
      </c>
      <c r="T522" s="85" t="s">
        <v>9837</v>
      </c>
      <c r="U522" s="70" t="s">
        <v>9935</v>
      </c>
      <c r="V522" s="70" t="s">
        <v>9935</v>
      </c>
      <c r="W522" s="70" t="s">
        <v>9935</v>
      </c>
      <c r="X522" s="171" t="s">
        <v>9935</v>
      </c>
      <c r="Y522" s="85" t="s">
        <v>1808</v>
      </c>
      <c r="Z522" s="85" t="s">
        <v>4922</v>
      </c>
      <c r="AA522" s="82" t="s">
        <v>1162</v>
      </c>
      <c r="AB522" s="85" t="s">
        <v>1805</v>
      </c>
      <c r="AC522" s="85" t="s">
        <v>8565</v>
      </c>
      <c r="AD522" s="85" t="s">
        <v>8567</v>
      </c>
      <c r="AE522" s="85" t="s">
        <v>9963</v>
      </c>
      <c r="AF522" s="70" t="s">
        <v>9884</v>
      </c>
    </row>
    <row r="523" spans="1:32" s="85" customFormat="1" ht="14.4" customHeight="1" x14ac:dyDescent="0.3">
      <c r="A523" s="59" t="str">
        <f t="shared" si="109"/>
        <v>NRW01-KFW-SEWP-SB-05</v>
      </c>
      <c r="B523" s="85" t="s">
        <v>2069</v>
      </c>
      <c r="C523" s="85" t="s">
        <v>8565</v>
      </c>
      <c r="D523" s="70" t="s">
        <v>1171</v>
      </c>
      <c r="E523" s="70" t="s">
        <v>9883</v>
      </c>
      <c r="F523" s="70" t="s">
        <v>9883</v>
      </c>
      <c r="G523" s="59" t="s">
        <v>5630</v>
      </c>
      <c r="H523" s="70" t="s">
        <v>4725</v>
      </c>
      <c r="I523" s="59" t="s">
        <v>9884</v>
      </c>
      <c r="J523" s="59" t="s">
        <v>1163</v>
      </c>
      <c r="K523" s="59" t="s">
        <v>9836</v>
      </c>
      <c r="L523" s="82">
        <f t="shared" si="111"/>
        <v>9999097</v>
      </c>
      <c r="M523" s="70" t="s">
        <v>9827</v>
      </c>
      <c r="N523" s="84">
        <v>9999097</v>
      </c>
      <c r="O523" s="59">
        <f t="shared" si="110"/>
        <v>9999097</v>
      </c>
      <c r="P523" t="s">
        <v>8401</v>
      </c>
      <c r="Q523" s="85" t="s">
        <v>8664</v>
      </c>
      <c r="R523" s="85" t="s">
        <v>8531</v>
      </c>
      <c r="S523" s="70" t="e">
        <v>#N/A</v>
      </c>
      <c r="T523" s="85" t="s">
        <v>9837</v>
      </c>
      <c r="U523" s="70" t="s">
        <v>9935</v>
      </c>
      <c r="V523" s="70" t="s">
        <v>9935</v>
      </c>
      <c r="W523" s="70" t="s">
        <v>9935</v>
      </c>
      <c r="X523" s="171" t="s">
        <v>9935</v>
      </c>
      <c r="Y523" s="85" t="s">
        <v>1808</v>
      </c>
      <c r="Z523" s="85" t="s">
        <v>4922</v>
      </c>
      <c r="AA523" s="82" t="s">
        <v>1162</v>
      </c>
      <c r="AB523" s="85" t="s">
        <v>1805</v>
      </c>
      <c r="AC523" s="85" t="s">
        <v>8565</v>
      </c>
      <c r="AD523" s="85" t="s">
        <v>8567</v>
      </c>
      <c r="AE523" s="85" t="s">
        <v>9963</v>
      </c>
      <c r="AF523" s="70" t="s">
        <v>9884</v>
      </c>
    </row>
    <row r="524" spans="1:32" s="85" customFormat="1" ht="14.4" customHeight="1" x14ac:dyDescent="0.3">
      <c r="A524" s="59" t="str">
        <f t="shared" si="109"/>
        <v>OKR01-KFW-SEWP-SB-10</v>
      </c>
      <c r="B524" s="85" t="s">
        <v>2069</v>
      </c>
      <c r="C524" s="85" t="s">
        <v>8565</v>
      </c>
      <c r="D524" s="70" t="s">
        <v>1171</v>
      </c>
      <c r="E524" s="70" t="s">
        <v>9883</v>
      </c>
      <c r="F524" s="70" t="s">
        <v>9883</v>
      </c>
      <c r="G524" s="59" t="s">
        <v>5630</v>
      </c>
      <c r="H524" s="70" t="s">
        <v>4725</v>
      </c>
      <c r="I524" s="59" t="s">
        <v>9884</v>
      </c>
      <c r="J524" s="59" t="s">
        <v>1163</v>
      </c>
      <c r="K524" s="59" t="s">
        <v>9836</v>
      </c>
      <c r="L524" s="82">
        <f t="shared" si="111"/>
        <v>9999098</v>
      </c>
      <c r="M524" s="70" t="s">
        <v>9827</v>
      </c>
      <c r="N524" s="84">
        <v>9999098</v>
      </c>
      <c r="O524" s="59">
        <f t="shared" si="110"/>
        <v>9999098</v>
      </c>
      <c r="P524" t="s">
        <v>8402</v>
      </c>
      <c r="Q524" s="85" t="s">
        <v>8665</v>
      </c>
      <c r="R524" s="85" t="s">
        <v>8532</v>
      </c>
      <c r="S524" s="70" t="e">
        <v>#N/A</v>
      </c>
      <c r="T524" s="85" t="s">
        <v>9837</v>
      </c>
      <c r="U524" s="70" t="s">
        <v>9935</v>
      </c>
      <c r="V524" s="70" t="s">
        <v>9935</v>
      </c>
      <c r="W524" s="70" t="s">
        <v>9935</v>
      </c>
      <c r="X524" s="171" t="s">
        <v>9935</v>
      </c>
      <c r="Y524" s="85" t="s">
        <v>1808</v>
      </c>
      <c r="Z524" s="85" t="s">
        <v>4922</v>
      </c>
      <c r="AA524" s="82" t="s">
        <v>1162</v>
      </c>
      <c r="AB524" s="85" t="s">
        <v>1805</v>
      </c>
      <c r="AC524" s="85" t="s">
        <v>8565</v>
      </c>
      <c r="AD524" s="85" t="s">
        <v>8567</v>
      </c>
      <c r="AE524" s="85" t="s">
        <v>9963</v>
      </c>
      <c r="AF524" s="70" t="s">
        <v>9884</v>
      </c>
    </row>
    <row r="525" spans="1:32" s="85" customFormat="1" ht="14.4" customHeight="1" x14ac:dyDescent="0.3">
      <c r="A525" s="59" t="str">
        <f t="shared" si="109"/>
        <v>OKR01-KFW-SEWP-SB-01</v>
      </c>
      <c r="B525" s="85" t="s">
        <v>2069</v>
      </c>
      <c r="C525" s="85" t="s">
        <v>8565</v>
      </c>
      <c r="D525" s="70" t="s">
        <v>1171</v>
      </c>
      <c r="E525" s="70" t="s">
        <v>9883</v>
      </c>
      <c r="F525" s="70" t="s">
        <v>9883</v>
      </c>
      <c r="G525" s="59" t="s">
        <v>5630</v>
      </c>
      <c r="H525" s="70" t="s">
        <v>4725</v>
      </c>
      <c r="I525" s="59" t="s">
        <v>9884</v>
      </c>
      <c r="J525" s="59" t="s">
        <v>1163</v>
      </c>
      <c r="K525" s="59" t="s">
        <v>9836</v>
      </c>
      <c r="L525" s="82">
        <f t="shared" si="111"/>
        <v>9999099</v>
      </c>
      <c r="M525" s="70" t="s">
        <v>9827</v>
      </c>
      <c r="N525" s="84">
        <v>9999099</v>
      </c>
      <c r="O525" s="59">
        <f t="shared" si="110"/>
        <v>9999099</v>
      </c>
      <c r="P525" t="s">
        <v>8403</v>
      </c>
      <c r="Q525" s="85" t="s">
        <v>8666</v>
      </c>
      <c r="R525" s="85" t="s">
        <v>8533</v>
      </c>
      <c r="S525" s="70" t="e">
        <v>#N/A</v>
      </c>
      <c r="T525" s="85" t="s">
        <v>9837</v>
      </c>
      <c r="U525" s="70" t="s">
        <v>9935</v>
      </c>
      <c r="V525" s="70" t="s">
        <v>9935</v>
      </c>
      <c r="W525" s="70" t="s">
        <v>9935</v>
      </c>
      <c r="X525" s="171" t="s">
        <v>9935</v>
      </c>
      <c r="Y525" s="85" t="s">
        <v>1808</v>
      </c>
      <c r="Z525" s="85" t="s">
        <v>4922</v>
      </c>
      <c r="AA525" s="82" t="s">
        <v>1162</v>
      </c>
      <c r="AB525" s="85" t="s">
        <v>1805</v>
      </c>
      <c r="AC525" s="85" t="s">
        <v>8565</v>
      </c>
      <c r="AD525" s="85" t="s">
        <v>8567</v>
      </c>
      <c r="AE525" s="85" t="s">
        <v>9963</v>
      </c>
      <c r="AF525" s="70" t="s">
        <v>9884</v>
      </c>
    </row>
    <row r="526" spans="1:32" s="85" customFormat="1" ht="14.4" customHeight="1" x14ac:dyDescent="0.3">
      <c r="A526" s="59" t="str">
        <f t="shared" si="109"/>
        <v>OKR01-KFW-SEWP-SB-02</v>
      </c>
      <c r="B526" s="85" t="s">
        <v>2069</v>
      </c>
      <c r="C526" s="85" t="s">
        <v>8565</v>
      </c>
      <c r="D526" s="70" t="s">
        <v>1171</v>
      </c>
      <c r="E526" s="70" t="s">
        <v>9883</v>
      </c>
      <c r="F526" s="70" t="s">
        <v>9883</v>
      </c>
      <c r="G526" s="59" t="s">
        <v>5630</v>
      </c>
      <c r="H526" s="70" t="s">
        <v>4725</v>
      </c>
      <c r="I526" s="59" t="s">
        <v>9884</v>
      </c>
      <c r="J526" s="59" t="s">
        <v>1163</v>
      </c>
      <c r="K526" s="59" t="s">
        <v>9836</v>
      </c>
      <c r="L526" s="82">
        <f t="shared" si="111"/>
        <v>9999100</v>
      </c>
      <c r="M526" s="70" t="s">
        <v>9827</v>
      </c>
      <c r="N526" s="84">
        <v>9999100</v>
      </c>
      <c r="O526" s="59">
        <f t="shared" si="110"/>
        <v>9999100</v>
      </c>
      <c r="P526" t="s">
        <v>8404</v>
      </c>
      <c r="Q526" s="85" t="s">
        <v>8667</v>
      </c>
      <c r="R526" s="85" t="s">
        <v>8534</v>
      </c>
      <c r="S526" s="70" t="e">
        <v>#N/A</v>
      </c>
      <c r="T526" s="85" t="s">
        <v>9837</v>
      </c>
      <c r="U526" s="70" t="s">
        <v>9935</v>
      </c>
      <c r="V526" s="70" t="s">
        <v>9935</v>
      </c>
      <c r="W526" s="70" t="s">
        <v>9935</v>
      </c>
      <c r="X526" s="171" t="s">
        <v>9935</v>
      </c>
      <c r="Y526" s="85" t="s">
        <v>1808</v>
      </c>
      <c r="Z526" s="85" t="s">
        <v>4922</v>
      </c>
      <c r="AA526" s="82" t="s">
        <v>1162</v>
      </c>
      <c r="AB526" s="85" t="s">
        <v>1805</v>
      </c>
      <c r="AC526" s="85" t="s">
        <v>8565</v>
      </c>
      <c r="AD526" s="85" t="s">
        <v>8567</v>
      </c>
      <c r="AE526" s="85" t="s">
        <v>9963</v>
      </c>
      <c r="AF526" s="70" t="s">
        <v>9884</v>
      </c>
    </row>
    <row r="527" spans="1:32" s="85" customFormat="1" ht="14.4" customHeight="1" x14ac:dyDescent="0.3">
      <c r="A527" s="59" t="str">
        <f t="shared" si="109"/>
        <v>OKR01-KFW-SEWP-SB-06</v>
      </c>
      <c r="B527" s="85" t="s">
        <v>2069</v>
      </c>
      <c r="C527" s="85" t="s">
        <v>8565</v>
      </c>
      <c r="D527" s="70" t="s">
        <v>1171</v>
      </c>
      <c r="E527" s="70" t="s">
        <v>9883</v>
      </c>
      <c r="F527" s="70" t="s">
        <v>9883</v>
      </c>
      <c r="G527" s="59" t="s">
        <v>5630</v>
      </c>
      <c r="H527" s="70" t="s">
        <v>4725</v>
      </c>
      <c r="I527" s="59" t="s">
        <v>9884</v>
      </c>
      <c r="J527" s="59" t="s">
        <v>1163</v>
      </c>
      <c r="K527" s="59" t="s">
        <v>9836</v>
      </c>
      <c r="L527" s="82">
        <f t="shared" si="111"/>
        <v>9999101</v>
      </c>
      <c r="M527" s="70" t="s">
        <v>9827</v>
      </c>
      <c r="N527" s="84">
        <v>9999101</v>
      </c>
      <c r="O527" s="59">
        <f t="shared" si="110"/>
        <v>9999101</v>
      </c>
      <c r="P527" t="s">
        <v>8405</v>
      </c>
      <c r="Q527" s="85" t="s">
        <v>8668</v>
      </c>
      <c r="R527" s="85" t="s">
        <v>8535</v>
      </c>
      <c r="S527" s="70" t="e">
        <v>#N/A</v>
      </c>
      <c r="T527" s="85" t="s">
        <v>9837</v>
      </c>
      <c r="U527" s="70" t="s">
        <v>9935</v>
      </c>
      <c r="V527" s="70" t="s">
        <v>9935</v>
      </c>
      <c r="W527" s="70" t="s">
        <v>9935</v>
      </c>
      <c r="X527" s="171" t="s">
        <v>9935</v>
      </c>
      <c r="Y527" s="85" t="s">
        <v>1808</v>
      </c>
      <c r="Z527" s="85" t="s">
        <v>4922</v>
      </c>
      <c r="AA527" s="82" t="s">
        <v>1162</v>
      </c>
      <c r="AB527" s="85" t="s">
        <v>1805</v>
      </c>
      <c r="AC527" s="85" t="s">
        <v>8565</v>
      </c>
      <c r="AD527" s="85" t="s">
        <v>8567</v>
      </c>
      <c r="AE527" s="85" t="s">
        <v>9963</v>
      </c>
      <c r="AF527" s="70" t="s">
        <v>9884</v>
      </c>
    </row>
    <row r="528" spans="1:32" s="85" customFormat="1" ht="14.4" customHeight="1" x14ac:dyDescent="0.3">
      <c r="A528" s="59" t="str">
        <f t="shared" si="109"/>
        <v>OKR01-KFW-SEWP-SB-08</v>
      </c>
      <c r="B528" s="85" t="s">
        <v>2069</v>
      </c>
      <c r="C528" s="85" t="s">
        <v>8565</v>
      </c>
      <c r="D528" s="70" t="s">
        <v>1171</v>
      </c>
      <c r="E528" s="70" t="s">
        <v>9883</v>
      </c>
      <c r="F528" s="70" t="s">
        <v>9883</v>
      </c>
      <c r="G528" s="59" t="s">
        <v>5630</v>
      </c>
      <c r="H528" s="70" t="s">
        <v>4725</v>
      </c>
      <c r="I528" s="59" t="s">
        <v>9884</v>
      </c>
      <c r="J528" s="59" t="s">
        <v>1163</v>
      </c>
      <c r="K528" s="59" t="s">
        <v>9836</v>
      </c>
      <c r="L528" s="82">
        <f t="shared" si="111"/>
        <v>9999102</v>
      </c>
      <c r="M528" s="70" t="s">
        <v>9827</v>
      </c>
      <c r="N528" s="84">
        <v>9999102</v>
      </c>
      <c r="O528" s="59">
        <f t="shared" si="110"/>
        <v>9999102</v>
      </c>
      <c r="P528" t="s">
        <v>8406</v>
      </c>
      <c r="Q528" s="85" t="s">
        <v>8669</v>
      </c>
      <c r="R528" s="85" t="s">
        <v>8536</v>
      </c>
      <c r="S528" s="70" t="e">
        <v>#N/A</v>
      </c>
      <c r="T528" s="85" t="s">
        <v>9837</v>
      </c>
      <c r="U528" s="70" t="s">
        <v>9935</v>
      </c>
      <c r="V528" s="70" t="s">
        <v>9935</v>
      </c>
      <c r="W528" s="70" t="s">
        <v>9935</v>
      </c>
      <c r="X528" s="171" t="s">
        <v>9935</v>
      </c>
      <c r="Y528" s="85" t="s">
        <v>1808</v>
      </c>
      <c r="Z528" s="85" t="s">
        <v>4922</v>
      </c>
      <c r="AA528" s="82" t="s">
        <v>1162</v>
      </c>
      <c r="AB528" s="85" t="s">
        <v>1805</v>
      </c>
      <c r="AC528" s="85" t="s">
        <v>8565</v>
      </c>
      <c r="AD528" s="85" t="s">
        <v>8567</v>
      </c>
      <c r="AE528" s="85" t="s">
        <v>9963</v>
      </c>
      <c r="AF528" s="70" t="s">
        <v>9884</v>
      </c>
    </row>
    <row r="529" spans="1:32" s="85" customFormat="1" ht="14.4" customHeight="1" x14ac:dyDescent="0.3">
      <c r="A529" s="59" t="str">
        <f t="shared" si="109"/>
        <v>OKR01-KFW-SEWP-SB-04</v>
      </c>
      <c r="B529" s="85" t="s">
        <v>2069</v>
      </c>
      <c r="C529" s="85" t="s">
        <v>8565</v>
      </c>
      <c r="D529" s="70" t="s">
        <v>1171</v>
      </c>
      <c r="E529" s="70" t="s">
        <v>9883</v>
      </c>
      <c r="F529" s="70" t="s">
        <v>9883</v>
      </c>
      <c r="G529" s="59" t="s">
        <v>5630</v>
      </c>
      <c r="H529" s="70" t="s">
        <v>4725</v>
      </c>
      <c r="I529" s="59" t="s">
        <v>9884</v>
      </c>
      <c r="J529" s="59" t="s">
        <v>1163</v>
      </c>
      <c r="K529" s="59" t="s">
        <v>9836</v>
      </c>
      <c r="L529" s="82">
        <f t="shared" si="111"/>
        <v>9999103</v>
      </c>
      <c r="M529" s="70" t="s">
        <v>9827</v>
      </c>
      <c r="N529" s="84">
        <v>9999103</v>
      </c>
      <c r="O529" s="59">
        <f t="shared" si="110"/>
        <v>9999103</v>
      </c>
      <c r="P529" t="s">
        <v>8407</v>
      </c>
      <c r="Q529" s="85" t="s">
        <v>8670</v>
      </c>
      <c r="R529" s="85" t="s">
        <v>8537</v>
      </c>
      <c r="S529" s="70" t="e">
        <v>#N/A</v>
      </c>
      <c r="T529" s="85" t="s">
        <v>9837</v>
      </c>
      <c r="U529" s="70" t="s">
        <v>9935</v>
      </c>
      <c r="V529" s="70" t="s">
        <v>9935</v>
      </c>
      <c r="W529" s="70" t="s">
        <v>9935</v>
      </c>
      <c r="X529" s="171" t="s">
        <v>9935</v>
      </c>
      <c r="Y529" s="85" t="s">
        <v>1808</v>
      </c>
      <c r="Z529" s="85" t="s">
        <v>4922</v>
      </c>
      <c r="AA529" s="82" t="s">
        <v>1162</v>
      </c>
      <c r="AB529" s="85" t="s">
        <v>1805</v>
      </c>
      <c r="AC529" s="85" t="s">
        <v>8565</v>
      </c>
      <c r="AD529" s="85" t="s">
        <v>8567</v>
      </c>
      <c r="AE529" s="85" t="s">
        <v>9963</v>
      </c>
      <c r="AF529" s="70" t="s">
        <v>9884</v>
      </c>
    </row>
    <row r="530" spans="1:32" s="85" customFormat="1" ht="14.4" customHeight="1" x14ac:dyDescent="0.3">
      <c r="A530" s="59" t="str">
        <f t="shared" si="109"/>
        <v>OKR01-KFW-SEWP-SB-09</v>
      </c>
      <c r="B530" s="85" t="s">
        <v>2069</v>
      </c>
      <c r="C530" s="85" t="s">
        <v>8565</v>
      </c>
      <c r="D530" s="70" t="s">
        <v>1171</v>
      </c>
      <c r="E530" s="70" t="s">
        <v>9883</v>
      </c>
      <c r="F530" s="70" t="s">
        <v>9883</v>
      </c>
      <c r="G530" s="59" t="s">
        <v>5630</v>
      </c>
      <c r="H530" s="70" t="s">
        <v>4725</v>
      </c>
      <c r="I530" s="59" t="s">
        <v>9884</v>
      </c>
      <c r="J530" s="59" t="s">
        <v>1163</v>
      </c>
      <c r="K530" s="59" t="s">
        <v>9836</v>
      </c>
      <c r="L530" s="82">
        <f t="shared" si="111"/>
        <v>9999104</v>
      </c>
      <c r="M530" s="70" t="s">
        <v>9827</v>
      </c>
      <c r="N530" s="84">
        <v>9999104</v>
      </c>
      <c r="O530" s="59">
        <f t="shared" si="110"/>
        <v>9999104</v>
      </c>
      <c r="P530" t="s">
        <v>8408</v>
      </c>
      <c r="Q530" s="85" t="s">
        <v>8671</v>
      </c>
      <c r="R530" s="85" t="s">
        <v>8538</v>
      </c>
      <c r="S530" s="70" t="e">
        <v>#N/A</v>
      </c>
      <c r="T530" s="85" t="s">
        <v>9837</v>
      </c>
      <c r="U530" s="70" t="s">
        <v>9935</v>
      </c>
      <c r="V530" s="70" t="s">
        <v>9935</v>
      </c>
      <c r="W530" s="70" t="s">
        <v>9935</v>
      </c>
      <c r="X530" s="171" t="s">
        <v>9935</v>
      </c>
      <c r="Y530" s="85" t="s">
        <v>1808</v>
      </c>
      <c r="Z530" s="85" t="s">
        <v>4922</v>
      </c>
      <c r="AA530" s="82" t="s">
        <v>1162</v>
      </c>
      <c r="AB530" s="85" t="s">
        <v>1805</v>
      </c>
      <c r="AC530" s="85" t="s">
        <v>8565</v>
      </c>
      <c r="AD530" s="85" t="s">
        <v>8567</v>
      </c>
      <c r="AE530" s="85" t="s">
        <v>9963</v>
      </c>
      <c r="AF530" s="70" t="s">
        <v>9884</v>
      </c>
    </row>
    <row r="531" spans="1:32" s="85" customFormat="1" ht="14.4" customHeight="1" x14ac:dyDescent="0.3">
      <c r="A531" s="59" t="str">
        <f t="shared" si="109"/>
        <v>OKR01-KFW-SEWP-SB-05</v>
      </c>
      <c r="B531" s="85" t="s">
        <v>2069</v>
      </c>
      <c r="C531" s="85" t="s">
        <v>8565</v>
      </c>
      <c r="D531" s="70" t="s">
        <v>1171</v>
      </c>
      <c r="E531" s="70" t="s">
        <v>9883</v>
      </c>
      <c r="F531" s="70" t="s">
        <v>9883</v>
      </c>
      <c r="G531" s="59" t="s">
        <v>5630</v>
      </c>
      <c r="H531" s="70" t="s">
        <v>4725</v>
      </c>
      <c r="I531" s="59" t="s">
        <v>9884</v>
      </c>
      <c r="J531" s="59" t="s">
        <v>1163</v>
      </c>
      <c r="K531" s="59" t="s">
        <v>9836</v>
      </c>
      <c r="L531" s="82">
        <f t="shared" si="111"/>
        <v>9999105</v>
      </c>
      <c r="M531" s="70" t="s">
        <v>9827</v>
      </c>
      <c r="N531" s="84">
        <v>9999105</v>
      </c>
      <c r="O531" s="59">
        <f t="shared" si="110"/>
        <v>9999105</v>
      </c>
      <c r="P531" t="s">
        <v>8409</v>
      </c>
      <c r="Q531" s="85" t="s">
        <v>8672</v>
      </c>
      <c r="R531" s="85" t="s">
        <v>8539</v>
      </c>
      <c r="S531" s="70" t="e">
        <v>#N/A</v>
      </c>
      <c r="T531" s="85" t="s">
        <v>9837</v>
      </c>
      <c r="U531" s="70" t="s">
        <v>9935</v>
      </c>
      <c r="V531" s="70" t="s">
        <v>9935</v>
      </c>
      <c r="W531" s="70" t="s">
        <v>9935</v>
      </c>
      <c r="X531" s="171" t="s">
        <v>9935</v>
      </c>
      <c r="Y531" s="85" t="s">
        <v>1808</v>
      </c>
      <c r="Z531" s="85" t="s">
        <v>4922</v>
      </c>
      <c r="AA531" s="82" t="s">
        <v>1162</v>
      </c>
      <c r="AB531" s="85" t="s">
        <v>1805</v>
      </c>
      <c r="AC531" s="85" t="s">
        <v>8565</v>
      </c>
      <c r="AD531" s="85" t="s">
        <v>8567</v>
      </c>
      <c r="AE531" s="85" t="s">
        <v>9963</v>
      </c>
      <c r="AF531" s="70" t="s">
        <v>9884</v>
      </c>
    </row>
    <row r="532" spans="1:32" s="85" customFormat="1" ht="14.4" customHeight="1" x14ac:dyDescent="0.3">
      <c r="A532" s="59" t="str">
        <f t="shared" si="109"/>
        <v>OKR01-KFW-SEWP-SB-07</v>
      </c>
      <c r="B532" s="85" t="s">
        <v>2069</v>
      </c>
      <c r="C532" s="85" t="s">
        <v>8565</v>
      </c>
      <c r="D532" s="70" t="s">
        <v>1171</v>
      </c>
      <c r="E532" s="70" t="s">
        <v>9883</v>
      </c>
      <c r="F532" s="70" t="s">
        <v>9883</v>
      </c>
      <c r="G532" s="59" t="s">
        <v>5630</v>
      </c>
      <c r="H532" s="70" t="s">
        <v>4725</v>
      </c>
      <c r="I532" s="59" t="s">
        <v>9884</v>
      </c>
      <c r="J532" s="59" t="s">
        <v>1163</v>
      </c>
      <c r="K532" s="59" t="s">
        <v>9836</v>
      </c>
      <c r="L532" s="82">
        <f t="shared" si="111"/>
        <v>9999106</v>
      </c>
      <c r="M532" s="70" t="s">
        <v>9827</v>
      </c>
      <c r="N532" s="84">
        <v>9999106</v>
      </c>
      <c r="O532" s="59">
        <f t="shared" si="110"/>
        <v>9999106</v>
      </c>
      <c r="P532" t="s">
        <v>8410</v>
      </c>
      <c r="Q532" s="85" t="s">
        <v>8673</v>
      </c>
      <c r="R532" s="85" t="s">
        <v>8540</v>
      </c>
      <c r="S532" s="70" t="e">
        <v>#N/A</v>
      </c>
      <c r="T532" s="85" t="s">
        <v>9837</v>
      </c>
      <c r="U532" s="70" t="s">
        <v>9935</v>
      </c>
      <c r="V532" s="70" t="s">
        <v>9935</v>
      </c>
      <c r="W532" s="70" t="s">
        <v>9935</v>
      </c>
      <c r="X532" s="171" t="s">
        <v>9935</v>
      </c>
      <c r="Y532" s="85" t="s">
        <v>1808</v>
      </c>
      <c r="Z532" s="85" t="s">
        <v>4922</v>
      </c>
      <c r="AA532" s="82" t="s">
        <v>1162</v>
      </c>
      <c r="AB532" s="85" t="s">
        <v>1805</v>
      </c>
      <c r="AC532" s="85" t="s">
        <v>8565</v>
      </c>
      <c r="AD532" s="85" t="s">
        <v>8567</v>
      </c>
      <c r="AE532" s="85" t="s">
        <v>9963</v>
      </c>
      <c r="AF532" s="70" t="s">
        <v>9884</v>
      </c>
    </row>
    <row r="533" spans="1:32" s="85" customFormat="1" ht="14.4" customHeight="1" x14ac:dyDescent="0.3">
      <c r="A533" s="59" t="str">
        <f t="shared" si="109"/>
        <v>OKR01-KFW-SEWP-SB-11</v>
      </c>
      <c r="B533" s="85" t="s">
        <v>2069</v>
      </c>
      <c r="C533" s="85" t="s">
        <v>8565</v>
      </c>
      <c r="D533" s="70" t="s">
        <v>1171</v>
      </c>
      <c r="E533" s="70" t="s">
        <v>9883</v>
      </c>
      <c r="F533" s="70" t="s">
        <v>9883</v>
      </c>
      <c r="G533" s="59" t="s">
        <v>5630</v>
      </c>
      <c r="H533" s="70" t="s">
        <v>4725</v>
      </c>
      <c r="I533" s="59" t="s">
        <v>9884</v>
      </c>
      <c r="J533" s="59" t="s">
        <v>1163</v>
      </c>
      <c r="K533" s="59" t="s">
        <v>9836</v>
      </c>
      <c r="L533" s="82">
        <f t="shared" si="111"/>
        <v>9999107</v>
      </c>
      <c r="M533" s="70" t="s">
        <v>9827</v>
      </c>
      <c r="N533" s="84">
        <v>9999107</v>
      </c>
      <c r="O533" s="59">
        <f t="shared" si="110"/>
        <v>9999107</v>
      </c>
      <c r="P533" t="s">
        <v>8411</v>
      </c>
      <c r="Q533" s="85" t="s">
        <v>8674</v>
      </c>
      <c r="R533" s="85" t="s">
        <v>8541</v>
      </c>
      <c r="S533" s="70" t="e">
        <v>#N/A</v>
      </c>
      <c r="T533" s="85" t="s">
        <v>9837</v>
      </c>
      <c r="U533" s="70" t="s">
        <v>9935</v>
      </c>
      <c r="V533" s="70" t="s">
        <v>9935</v>
      </c>
      <c r="W533" s="70" t="s">
        <v>9935</v>
      </c>
      <c r="X533" s="171" t="s">
        <v>9935</v>
      </c>
      <c r="Y533" s="85" t="s">
        <v>1808</v>
      </c>
      <c r="Z533" s="85" t="s">
        <v>4922</v>
      </c>
      <c r="AA533" s="82" t="s">
        <v>1162</v>
      </c>
      <c r="AB533" s="85" t="s">
        <v>1805</v>
      </c>
      <c r="AC533" s="85" t="s">
        <v>8565</v>
      </c>
      <c r="AD533" s="85" t="s">
        <v>8567</v>
      </c>
      <c r="AE533" s="85" t="s">
        <v>9963</v>
      </c>
      <c r="AF533" s="70" t="s">
        <v>9884</v>
      </c>
    </row>
    <row r="534" spans="1:32" s="85" customFormat="1" ht="14.4" customHeight="1" x14ac:dyDescent="0.3">
      <c r="A534" s="59" t="str">
        <f t="shared" si="109"/>
        <v>OKR01-KFW-SEWP-SB-03</v>
      </c>
      <c r="B534" s="85" t="s">
        <v>2069</v>
      </c>
      <c r="C534" s="85" t="s">
        <v>8565</v>
      </c>
      <c r="D534" s="70" t="s">
        <v>1171</v>
      </c>
      <c r="E534" s="70" t="s">
        <v>9883</v>
      </c>
      <c r="F534" s="70" t="s">
        <v>9883</v>
      </c>
      <c r="G534" s="59" t="s">
        <v>5630</v>
      </c>
      <c r="H534" s="70" t="s">
        <v>4725</v>
      </c>
      <c r="I534" s="59" t="s">
        <v>9884</v>
      </c>
      <c r="J534" s="59" t="s">
        <v>1163</v>
      </c>
      <c r="K534" s="59" t="s">
        <v>9836</v>
      </c>
      <c r="L534" s="82">
        <f t="shared" si="111"/>
        <v>9999108</v>
      </c>
      <c r="M534" s="70" t="s">
        <v>9827</v>
      </c>
      <c r="N534" s="84">
        <v>9999108</v>
      </c>
      <c r="O534" s="59">
        <f t="shared" si="110"/>
        <v>9999108</v>
      </c>
      <c r="P534" t="s">
        <v>8412</v>
      </c>
      <c r="Q534" s="85" t="s">
        <v>8675</v>
      </c>
      <c r="R534" s="85" t="s">
        <v>8542</v>
      </c>
      <c r="S534" s="70" t="e">
        <v>#N/A</v>
      </c>
      <c r="T534" s="85" t="s">
        <v>9837</v>
      </c>
      <c r="U534" s="70" t="s">
        <v>9935</v>
      </c>
      <c r="V534" s="70" t="s">
        <v>9935</v>
      </c>
      <c r="W534" s="70" t="s">
        <v>9935</v>
      </c>
      <c r="X534" s="171" t="s">
        <v>9935</v>
      </c>
      <c r="Y534" s="85" t="s">
        <v>1808</v>
      </c>
      <c r="Z534" s="85" t="s">
        <v>4922</v>
      </c>
      <c r="AA534" s="82" t="s">
        <v>1162</v>
      </c>
      <c r="AB534" s="85" t="s">
        <v>1805</v>
      </c>
      <c r="AC534" s="85" t="s">
        <v>8565</v>
      </c>
      <c r="AD534" s="85" t="s">
        <v>8567</v>
      </c>
      <c r="AE534" s="85" t="s">
        <v>9963</v>
      </c>
      <c r="AF534" s="70" t="s">
        <v>9884</v>
      </c>
    </row>
    <row r="535" spans="1:32" s="85" customFormat="1" ht="14.4" customHeight="1" x14ac:dyDescent="0.3">
      <c r="A535" s="59" t="str">
        <f t="shared" si="109"/>
        <v>RJP01-KFW-SEWP-SB-10</v>
      </c>
      <c r="B535" s="85" t="s">
        <v>2069</v>
      </c>
      <c r="C535" s="85" t="s">
        <v>8565</v>
      </c>
      <c r="D535" s="70" t="s">
        <v>1171</v>
      </c>
      <c r="E535" s="70" t="s">
        <v>9883</v>
      </c>
      <c r="F535" s="70" t="s">
        <v>9883</v>
      </c>
      <c r="G535" s="59" t="s">
        <v>5630</v>
      </c>
      <c r="H535" s="70" t="s">
        <v>4725</v>
      </c>
      <c r="I535" s="59" t="s">
        <v>9884</v>
      </c>
      <c r="J535" s="59" t="s">
        <v>1163</v>
      </c>
      <c r="K535" s="59" t="s">
        <v>9836</v>
      </c>
      <c r="L535" s="82">
        <f t="shared" si="111"/>
        <v>9999109</v>
      </c>
      <c r="M535" s="70" t="s">
        <v>9827</v>
      </c>
      <c r="N535" s="84">
        <v>9999109</v>
      </c>
      <c r="O535" s="59">
        <f t="shared" si="110"/>
        <v>9999109</v>
      </c>
      <c r="P535" t="s">
        <v>8413</v>
      </c>
      <c r="Q535" s="85" t="s">
        <v>8676</v>
      </c>
      <c r="R535" s="85" t="s">
        <v>8543</v>
      </c>
      <c r="S535" s="70" t="e">
        <v>#N/A</v>
      </c>
      <c r="T535" s="85" t="s">
        <v>9837</v>
      </c>
      <c r="U535" s="70" t="s">
        <v>9935</v>
      </c>
      <c r="V535" s="70" t="s">
        <v>9935</v>
      </c>
      <c r="W535" s="70" t="s">
        <v>9935</v>
      </c>
      <c r="X535" s="171" t="s">
        <v>9935</v>
      </c>
      <c r="Y535" s="85" t="s">
        <v>1808</v>
      </c>
      <c r="Z535" s="85" t="s">
        <v>4922</v>
      </c>
      <c r="AA535" s="82" t="s">
        <v>1162</v>
      </c>
      <c r="AB535" s="85" t="s">
        <v>1805</v>
      </c>
      <c r="AC535" s="85" t="s">
        <v>8565</v>
      </c>
      <c r="AD535" s="85" t="s">
        <v>8567</v>
      </c>
      <c r="AE535" s="85" t="s">
        <v>9963</v>
      </c>
      <c r="AF535" s="70" t="s">
        <v>9884</v>
      </c>
    </row>
    <row r="536" spans="1:32" s="85" customFormat="1" ht="14.4" customHeight="1" x14ac:dyDescent="0.3">
      <c r="A536" s="59" t="str">
        <f t="shared" si="109"/>
        <v>RJP01-KFW-SEWP-SB-05</v>
      </c>
      <c r="B536" s="85" t="s">
        <v>2069</v>
      </c>
      <c r="C536" s="85" t="s">
        <v>8565</v>
      </c>
      <c r="D536" s="70" t="s">
        <v>1171</v>
      </c>
      <c r="E536" s="70" t="s">
        <v>9883</v>
      </c>
      <c r="F536" s="70" t="s">
        <v>9883</v>
      </c>
      <c r="G536" s="59" t="s">
        <v>5630</v>
      </c>
      <c r="H536" s="70" t="s">
        <v>4725</v>
      </c>
      <c r="I536" s="59" t="s">
        <v>9884</v>
      </c>
      <c r="J536" s="59" t="s">
        <v>1163</v>
      </c>
      <c r="K536" s="59" t="s">
        <v>9836</v>
      </c>
      <c r="L536" s="82">
        <f t="shared" si="111"/>
        <v>9999110</v>
      </c>
      <c r="M536" s="70" t="s">
        <v>9827</v>
      </c>
      <c r="N536" s="84">
        <v>9999110</v>
      </c>
      <c r="O536" s="59">
        <f t="shared" si="110"/>
        <v>9999110</v>
      </c>
      <c r="P536" t="s">
        <v>8414</v>
      </c>
      <c r="Q536" s="85" t="s">
        <v>8677</v>
      </c>
      <c r="R536" s="85" t="s">
        <v>8544</v>
      </c>
      <c r="S536" s="70" t="e">
        <v>#N/A</v>
      </c>
      <c r="T536" s="85" t="s">
        <v>9837</v>
      </c>
      <c r="U536" s="70" t="s">
        <v>9935</v>
      </c>
      <c r="V536" s="70" t="s">
        <v>9935</v>
      </c>
      <c r="W536" s="70" t="s">
        <v>9935</v>
      </c>
      <c r="X536" s="171" t="s">
        <v>9935</v>
      </c>
      <c r="Y536" s="85" t="s">
        <v>1808</v>
      </c>
      <c r="Z536" s="85" t="s">
        <v>4922</v>
      </c>
      <c r="AA536" s="82" t="s">
        <v>1162</v>
      </c>
      <c r="AB536" s="85" t="s">
        <v>1805</v>
      </c>
      <c r="AC536" s="85" t="s">
        <v>8565</v>
      </c>
      <c r="AD536" s="85" t="s">
        <v>8567</v>
      </c>
      <c r="AE536" s="85" t="s">
        <v>9963</v>
      </c>
      <c r="AF536" s="70" t="s">
        <v>9884</v>
      </c>
    </row>
    <row r="537" spans="1:32" s="85" customFormat="1" ht="14.4" customHeight="1" x14ac:dyDescent="0.3">
      <c r="A537" s="59" t="str">
        <f t="shared" si="109"/>
        <v>RJP01-KFW-SEWP-SB-01</v>
      </c>
      <c r="B537" s="85" t="s">
        <v>2069</v>
      </c>
      <c r="C537" s="85" t="s">
        <v>8565</v>
      </c>
      <c r="D537" s="70" t="s">
        <v>1171</v>
      </c>
      <c r="E537" s="70" t="s">
        <v>9883</v>
      </c>
      <c r="F537" s="70" t="s">
        <v>9883</v>
      </c>
      <c r="G537" s="59" t="s">
        <v>5630</v>
      </c>
      <c r="H537" s="70" t="s">
        <v>4725</v>
      </c>
      <c r="I537" s="59" t="s">
        <v>9884</v>
      </c>
      <c r="J537" s="59" t="s">
        <v>1163</v>
      </c>
      <c r="K537" s="59" t="s">
        <v>9836</v>
      </c>
      <c r="L537" s="82">
        <f t="shared" si="111"/>
        <v>9999111</v>
      </c>
      <c r="M537" s="70" t="s">
        <v>9827</v>
      </c>
      <c r="N537" s="84">
        <v>9999111</v>
      </c>
      <c r="O537" s="59">
        <f t="shared" si="110"/>
        <v>9999111</v>
      </c>
      <c r="P537" t="s">
        <v>8415</v>
      </c>
      <c r="Q537" s="85" t="s">
        <v>8678</v>
      </c>
      <c r="R537" s="85" t="s">
        <v>8545</v>
      </c>
      <c r="S537" s="70" t="e">
        <v>#N/A</v>
      </c>
      <c r="T537" s="85" t="s">
        <v>9837</v>
      </c>
      <c r="U537" s="70" t="s">
        <v>9935</v>
      </c>
      <c r="V537" s="70" t="s">
        <v>9935</v>
      </c>
      <c r="W537" s="70" t="s">
        <v>9935</v>
      </c>
      <c r="X537" s="171" t="s">
        <v>9935</v>
      </c>
      <c r="Y537" s="85" t="s">
        <v>1808</v>
      </c>
      <c r="Z537" s="85" t="s">
        <v>4922</v>
      </c>
      <c r="AA537" s="82" t="s">
        <v>1162</v>
      </c>
      <c r="AB537" s="85" t="s">
        <v>1805</v>
      </c>
      <c r="AC537" s="85" t="s">
        <v>8565</v>
      </c>
      <c r="AD537" s="85" t="s">
        <v>8567</v>
      </c>
      <c r="AE537" s="85" t="s">
        <v>9963</v>
      </c>
      <c r="AF537" s="70" t="s">
        <v>9884</v>
      </c>
    </row>
    <row r="538" spans="1:32" s="85" customFormat="1" ht="14.4" customHeight="1" x14ac:dyDescent="0.3">
      <c r="A538" s="59" t="str">
        <f t="shared" si="109"/>
        <v>RJP01-KFW-SEWP-SB-03</v>
      </c>
      <c r="B538" s="85" t="s">
        <v>2069</v>
      </c>
      <c r="C538" s="85" t="s">
        <v>8565</v>
      </c>
      <c r="D538" s="70" t="s">
        <v>1171</v>
      </c>
      <c r="E538" s="70" t="s">
        <v>9883</v>
      </c>
      <c r="F538" s="70" t="s">
        <v>9883</v>
      </c>
      <c r="G538" s="59" t="s">
        <v>5630</v>
      </c>
      <c r="H538" s="70" t="s">
        <v>4725</v>
      </c>
      <c r="I538" s="59" t="s">
        <v>9884</v>
      </c>
      <c r="J538" s="59" t="s">
        <v>1163</v>
      </c>
      <c r="K538" s="59" t="s">
        <v>9836</v>
      </c>
      <c r="L538" s="82">
        <f t="shared" si="111"/>
        <v>9999112</v>
      </c>
      <c r="M538" s="70" t="s">
        <v>9827</v>
      </c>
      <c r="N538" s="84">
        <v>9999112</v>
      </c>
      <c r="O538" s="59">
        <f t="shared" si="110"/>
        <v>9999112</v>
      </c>
      <c r="P538" t="s">
        <v>8416</v>
      </c>
      <c r="Q538" s="85" t="s">
        <v>8679</v>
      </c>
      <c r="R538" s="85" t="s">
        <v>8546</v>
      </c>
      <c r="S538" s="70" t="e">
        <v>#N/A</v>
      </c>
      <c r="T538" s="85" t="s">
        <v>9837</v>
      </c>
      <c r="U538" s="70" t="s">
        <v>9935</v>
      </c>
      <c r="V538" s="70" t="s">
        <v>9935</v>
      </c>
      <c r="W538" s="70" t="s">
        <v>9935</v>
      </c>
      <c r="X538" s="171" t="s">
        <v>9935</v>
      </c>
      <c r="Y538" s="85" t="s">
        <v>1808</v>
      </c>
      <c r="Z538" s="85" t="s">
        <v>4922</v>
      </c>
      <c r="AA538" s="82" t="s">
        <v>1162</v>
      </c>
      <c r="AB538" s="85" t="s">
        <v>1805</v>
      </c>
      <c r="AC538" s="85" t="s">
        <v>8565</v>
      </c>
      <c r="AD538" s="85" t="s">
        <v>8567</v>
      </c>
      <c r="AE538" s="85" t="s">
        <v>9963</v>
      </c>
      <c r="AF538" s="70" t="s">
        <v>9884</v>
      </c>
    </row>
    <row r="539" spans="1:32" s="85" customFormat="1" ht="14.4" customHeight="1" x14ac:dyDescent="0.3">
      <c r="A539" s="59" t="str">
        <f t="shared" si="109"/>
        <v>RJP01-KFW-SEWP-SB-04</v>
      </c>
      <c r="B539" s="85" t="s">
        <v>2069</v>
      </c>
      <c r="C539" s="85" t="s">
        <v>8565</v>
      </c>
      <c r="D539" s="70" t="s">
        <v>1171</v>
      </c>
      <c r="E539" s="70" t="s">
        <v>9883</v>
      </c>
      <c r="F539" s="70" t="s">
        <v>9883</v>
      </c>
      <c r="G539" s="59" t="s">
        <v>5630</v>
      </c>
      <c r="H539" s="70" t="s">
        <v>4725</v>
      </c>
      <c r="I539" s="59" t="s">
        <v>9884</v>
      </c>
      <c r="J539" s="59" t="s">
        <v>1163</v>
      </c>
      <c r="K539" s="59" t="s">
        <v>9836</v>
      </c>
      <c r="L539" s="82">
        <f t="shared" si="111"/>
        <v>9999113</v>
      </c>
      <c r="M539" s="70" t="s">
        <v>9827</v>
      </c>
      <c r="N539" s="84">
        <v>9999113</v>
      </c>
      <c r="O539" s="59">
        <f t="shared" si="110"/>
        <v>9999113</v>
      </c>
      <c r="P539" t="s">
        <v>8417</v>
      </c>
      <c r="Q539" s="85" t="s">
        <v>8680</v>
      </c>
      <c r="R539" s="85" t="s">
        <v>8547</v>
      </c>
      <c r="S539" s="70" t="e">
        <v>#N/A</v>
      </c>
      <c r="T539" s="85" t="s">
        <v>9837</v>
      </c>
      <c r="U539" s="70" t="s">
        <v>9935</v>
      </c>
      <c r="V539" s="70" t="s">
        <v>9935</v>
      </c>
      <c r="W539" s="70" t="s">
        <v>9935</v>
      </c>
      <c r="X539" s="171" t="s">
        <v>9935</v>
      </c>
      <c r="Y539" s="85" t="s">
        <v>1808</v>
      </c>
      <c r="Z539" s="85" t="s">
        <v>4922</v>
      </c>
      <c r="AA539" s="82" t="s">
        <v>1162</v>
      </c>
      <c r="AB539" s="85" t="s">
        <v>1805</v>
      </c>
      <c r="AC539" s="85" t="s">
        <v>8565</v>
      </c>
      <c r="AD539" s="85" t="s">
        <v>8567</v>
      </c>
      <c r="AE539" s="85" t="s">
        <v>9963</v>
      </c>
      <c r="AF539" s="70" t="s">
        <v>9884</v>
      </c>
    </row>
    <row r="540" spans="1:32" s="85" customFormat="1" ht="14.4" customHeight="1" x14ac:dyDescent="0.3">
      <c r="A540" s="59" t="str">
        <f t="shared" si="109"/>
        <v>RJP01-KFW-SEWP-SB-08</v>
      </c>
      <c r="B540" s="85" t="s">
        <v>2069</v>
      </c>
      <c r="C540" s="85" t="s">
        <v>8565</v>
      </c>
      <c r="D540" s="70" t="s">
        <v>1171</v>
      </c>
      <c r="E540" s="70" t="s">
        <v>9883</v>
      </c>
      <c r="F540" s="70" t="s">
        <v>9883</v>
      </c>
      <c r="G540" s="59" t="s">
        <v>5630</v>
      </c>
      <c r="H540" s="70" t="s">
        <v>4725</v>
      </c>
      <c r="I540" s="59" t="s">
        <v>9884</v>
      </c>
      <c r="J540" s="59" t="s">
        <v>1163</v>
      </c>
      <c r="K540" s="59" t="s">
        <v>9836</v>
      </c>
      <c r="L540" s="82">
        <f t="shared" si="111"/>
        <v>9999114</v>
      </c>
      <c r="M540" s="70" t="s">
        <v>9827</v>
      </c>
      <c r="N540" s="84">
        <v>9999114</v>
      </c>
      <c r="O540" s="59">
        <f t="shared" si="110"/>
        <v>9999114</v>
      </c>
      <c r="P540" t="s">
        <v>8418</v>
      </c>
      <c r="Q540" s="85" t="s">
        <v>8681</v>
      </c>
      <c r="R540" s="85" t="s">
        <v>8548</v>
      </c>
      <c r="S540" s="70" t="e">
        <v>#N/A</v>
      </c>
      <c r="T540" s="85" t="s">
        <v>9837</v>
      </c>
      <c r="U540" s="70" t="s">
        <v>9935</v>
      </c>
      <c r="V540" s="70" t="s">
        <v>9935</v>
      </c>
      <c r="W540" s="70" t="s">
        <v>9935</v>
      </c>
      <c r="X540" s="171" t="s">
        <v>9935</v>
      </c>
      <c r="Y540" s="85" t="s">
        <v>1808</v>
      </c>
      <c r="Z540" s="85" t="s">
        <v>4922</v>
      </c>
      <c r="AA540" s="82" t="s">
        <v>1162</v>
      </c>
      <c r="AB540" s="85" t="s">
        <v>1805</v>
      </c>
      <c r="AC540" s="85" t="s">
        <v>8565</v>
      </c>
      <c r="AD540" s="85" t="s">
        <v>8567</v>
      </c>
      <c r="AE540" s="85" t="s">
        <v>9963</v>
      </c>
      <c r="AF540" s="70" t="s">
        <v>9884</v>
      </c>
    </row>
    <row r="541" spans="1:32" s="85" customFormat="1" ht="14.4" customHeight="1" x14ac:dyDescent="0.3">
      <c r="A541" s="59" t="str">
        <f t="shared" si="109"/>
        <v>RJP01-KFW-SEWP-SB-09</v>
      </c>
      <c r="B541" s="85" t="s">
        <v>2069</v>
      </c>
      <c r="C541" s="85" t="s">
        <v>8565</v>
      </c>
      <c r="D541" s="70" t="s">
        <v>1171</v>
      </c>
      <c r="E541" s="70" t="s">
        <v>9883</v>
      </c>
      <c r="F541" s="70" t="s">
        <v>9883</v>
      </c>
      <c r="G541" s="59" t="s">
        <v>5630</v>
      </c>
      <c r="H541" s="70" t="s">
        <v>4725</v>
      </c>
      <c r="I541" s="59" t="s">
        <v>9884</v>
      </c>
      <c r="J541" s="59" t="s">
        <v>1163</v>
      </c>
      <c r="K541" s="59" t="s">
        <v>9836</v>
      </c>
      <c r="L541" s="82">
        <f t="shared" si="111"/>
        <v>9999115</v>
      </c>
      <c r="M541" s="70" t="s">
        <v>9827</v>
      </c>
      <c r="N541" s="84">
        <v>9999115</v>
      </c>
      <c r="O541" s="59">
        <f t="shared" si="110"/>
        <v>9999115</v>
      </c>
      <c r="P541" t="s">
        <v>8419</v>
      </c>
      <c r="Q541" s="85" t="s">
        <v>8682</v>
      </c>
      <c r="R541" s="85" t="s">
        <v>8549</v>
      </c>
      <c r="S541" s="70" t="e">
        <v>#N/A</v>
      </c>
      <c r="T541" s="85" t="s">
        <v>9837</v>
      </c>
      <c r="U541" s="70" t="s">
        <v>9935</v>
      </c>
      <c r="V541" s="70" t="s">
        <v>9935</v>
      </c>
      <c r="W541" s="70" t="s">
        <v>9935</v>
      </c>
      <c r="X541" s="171" t="s">
        <v>9935</v>
      </c>
      <c r="Y541" s="85" t="s">
        <v>1808</v>
      </c>
      <c r="Z541" s="85" t="s">
        <v>4922</v>
      </c>
      <c r="AA541" s="82" t="s">
        <v>1162</v>
      </c>
      <c r="AB541" s="85" t="s">
        <v>1805</v>
      </c>
      <c r="AC541" s="85" t="s">
        <v>8565</v>
      </c>
      <c r="AD541" s="85" t="s">
        <v>8567</v>
      </c>
      <c r="AE541" s="85" t="s">
        <v>9963</v>
      </c>
      <c r="AF541" s="70" t="s">
        <v>9884</v>
      </c>
    </row>
    <row r="542" spans="1:32" s="85" customFormat="1" ht="14.4" customHeight="1" x14ac:dyDescent="0.3">
      <c r="A542" s="59" t="str">
        <f t="shared" ref="A542:A555" si="112">Q542</f>
        <v>RJP01-KFW-SEWP-SB-06</v>
      </c>
      <c r="B542" s="85" t="s">
        <v>2069</v>
      </c>
      <c r="C542" s="85" t="s">
        <v>8565</v>
      </c>
      <c r="D542" s="70" t="s">
        <v>1171</v>
      </c>
      <c r="E542" s="70" t="s">
        <v>9883</v>
      </c>
      <c r="F542" s="70" t="s">
        <v>9883</v>
      </c>
      <c r="G542" s="59" t="s">
        <v>5630</v>
      </c>
      <c r="H542" s="70" t="s">
        <v>4725</v>
      </c>
      <c r="I542" s="59" t="s">
        <v>9884</v>
      </c>
      <c r="J542" s="59" t="s">
        <v>1163</v>
      </c>
      <c r="K542" s="59" t="s">
        <v>9836</v>
      </c>
      <c r="L542" s="82">
        <f t="shared" si="111"/>
        <v>9999116</v>
      </c>
      <c r="M542" s="70" t="s">
        <v>9827</v>
      </c>
      <c r="N542" s="84">
        <v>9999116</v>
      </c>
      <c r="O542" s="59">
        <f t="shared" si="110"/>
        <v>9999116</v>
      </c>
      <c r="P542" t="s">
        <v>8420</v>
      </c>
      <c r="Q542" s="85" t="s">
        <v>8683</v>
      </c>
      <c r="R542" s="85" t="s">
        <v>8550</v>
      </c>
      <c r="S542" s="70" t="e">
        <v>#N/A</v>
      </c>
      <c r="T542" s="85" t="s">
        <v>9837</v>
      </c>
      <c r="U542" s="70" t="s">
        <v>9935</v>
      </c>
      <c r="V542" s="70" t="s">
        <v>9935</v>
      </c>
      <c r="W542" s="70" t="s">
        <v>9935</v>
      </c>
      <c r="X542" s="171" t="s">
        <v>9935</v>
      </c>
      <c r="Y542" s="85" t="s">
        <v>1808</v>
      </c>
      <c r="Z542" s="85" t="s">
        <v>4922</v>
      </c>
      <c r="AA542" s="82" t="s">
        <v>1162</v>
      </c>
      <c r="AB542" s="85" t="s">
        <v>1805</v>
      </c>
      <c r="AC542" s="85" t="s">
        <v>8565</v>
      </c>
      <c r="AD542" s="85" t="s">
        <v>8567</v>
      </c>
      <c r="AE542" s="85" t="s">
        <v>9963</v>
      </c>
      <c r="AF542" s="70" t="s">
        <v>9884</v>
      </c>
    </row>
    <row r="543" spans="1:32" s="85" customFormat="1" ht="14.4" customHeight="1" x14ac:dyDescent="0.3">
      <c r="A543" s="59" t="str">
        <f t="shared" si="112"/>
        <v>RJP01-KFW-SEWP-SB-07</v>
      </c>
      <c r="B543" s="85" t="s">
        <v>2069</v>
      </c>
      <c r="C543" s="85" t="s">
        <v>8565</v>
      </c>
      <c r="D543" s="70" t="s">
        <v>1171</v>
      </c>
      <c r="E543" s="70" t="s">
        <v>9883</v>
      </c>
      <c r="F543" s="70" t="s">
        <v>9883</v>
      </c>
      <c r="G543" s="59" t="s">
        <v>5630</v>
      </c>
      <c r="H543" s="70" t="s">
        <v>4725</v>
      </c>
      <c r="I543" s="59" t="s">
        <v>9884</v>
      </c>
      <c r="J543" s="59" t="s">
        <v>1163</v>
      </c>
      <c r="K543" s="59" t="s">
        <v>9836</v>
      </c>
      <c r="L543" s="82">
        <f t="shared" si="111"/>
        <v>9999117</v>
      </c>
      <c r="M543" s="70" t="s">
        <v>9827</v>
      </c>
      <c r="N543" s="84">
        <v>9999117</v>
      </c>
      <c r="O543" s="59">
        <f t="shared" si="110"/>
        <v>9999117</v>
      </c>
      <c r="P543" t="s">
        <v>8421</v>
      </c>
      <c r="Q543" s="85" t="s">
        <v>8684</v>
      </c>
      <c r="R543" s="85" t="s">
        <v>8551</v>
      </c>
      <c r="S543" s="70" t="e">
        <v>#N/A</v>
      </c>
      <c r="T543" s="85" t="s">
        <v>9837</v>
      </c>
      <c r="U543" s="70" t="s">
        <v>9935</v>
      </c>
      <c r="V543" s="70" t="s">
        <v>9935</v>
      </c>
      <c r="W543" s="70" t="s">
        <v>9935</v>
      </c>
      <c r="X543" s="171" t="s">
        <v>9935</v>
      </c>
      <c r="Y543" s="85" t="s">
        <v>1808</v>
      </c>
      <c r="Z543" s="85" t="s">
        <v>4922</v>
      </c>
      <c r="AA543" s="82" t="s">
        <v>1162</v>
      </c>
      <c r="AB543" s="85" t="s">
        <v>1805</v>
      </c>
      <c r="AC543" s="85" t="s">
        <v>8565</v>
      </c>
      <c r="AD543" s="85" t="s">
        <v>8567</v>
      </c>
      <c r="AE543" s="85" t="s">
        <v>9963</v>
      </c>
      <c r="AF543" s="70" t="s">
        <v>9884</v>
      </c>
    </row>
    <row r="544" spans="1:32" s="85" customFormat="1" ht="14.4" customHeight="1" x14ac:dyDescent="0.3">
      <c r="A544" s="59" t="str">
        <f t="shared" si="112"/>
        <v>RJP01-KFW-SEWP-SB-02</v>
      </c>
      <c r="B544" s="85" t="s">
        <v>2069</v>
      </c>
      <c r="C544" s="85" t="s">
        <v>8565</v>
      </c>
      <c r="D544" s="70" t="s">
        <v>1171</v>
      </c>
      <c r="E544" s="70" t="s">
        <v>9883</v>
      </c>
      <c r="F544" s="70" t="s">
        <v>9883</v>
      </c>
      <c r="G544" s="59" t="s">
        <v>5630</v>
      </c>
      <c r="H544" s="70" t="s">
        <v>4725</v>
      </c>
      <c r="I544" s="59" t="s">
        <v>9884</v>
      </c>
      <c r="J544" s="59" t="s">
        <v>1163</v>
      </c>
      <c r="K544" s="59" t="s">
        <v>9836</v>
      </c>
      <c r="L544" s="82">
        <f t="shared" si="111"/>
        <v>9999118</v>
      </c>
      <c r="M544" s="70" t="s">
        <v>9827</v>
      </c>
      <c r="N544" s="84">
        <v>9999118</v>
      </c>
      <c r="O544" s="59">
        <f t="shared" si="110"/>
        <v>9999118</v>
      </c>
      <c r="P544" t="s">
        <v>8422</v>
      </c>
      <c r="Q544" s="85" t="s">
        <v>8685</v>
      </c>
      <c r="R544" s="85" t="s">
        <v>8552</v>
      </c>
      <c r="S544" s="70" t="e">
        <v>#N/A</v>
      </c>
      <c r="T544" s="85" t="s">
        <v>9837</v>
      </c>
      <c r="U544" s="70" t="s">
        <v>9935</v>
      </c>
      <c r="V544" s="70" t="s">
        <v>9935</v>
      </c>
      <c r="W544" s="70" t="s">
        <v>9935</v>
      </c>
      <c r="X544" s="171" t="s">
        <v>9935</v>
      </c>
      <c r="Y544" s="85" t="s">
        <v>1808</v>
      </c>
      <c r="Z544" s="85" t="s">
        <v>4922</v>
      </c>
      <c r="AA544" s="82" t="s">
        <v>1162</v>
      </c>
      <c r="AB544" s="85" t="s">
        <v>1805</v>
      </c>
      <c r="AC544" s="85" t="s">
        <v>8565</v>
      </c>
      <c r="AD544" s="85" t="s">
        <v>8567</v>
      </c>
      <c r="AE544" s="85" t="s">
        <v>9963</v>
      </c>
      <c r="AF544" s="70" t="s">
        <v>9884</v>
      </c>
    </row>
    <row r="545" spans="1:32" s="85" customFormat="1" ht="14.4" customHeight="1" x14ac:dyDescent="0.3">
      <c r="A545" s="59" t="str">
        <f t="shared" si="112"/>
        <v>SWL01-KFW-SEWP-SB-03</v>
      </c>
      <c r="B545" s="85" t="s">
        <v>2069</v>
      </c>
      <c r="C545" s="85" t="s">
        <v>8565</v>
      </c>
      <c r="D545" s="70" t="s">
        <v>1171</v>
      </c>
      <c r="E545" s="70" t="s">
        <v>9883</v>
      </c>
      <c r="F545" s="70" t="s">
        <v>9883</v>
      </c>
      <c r="G545" s="59" t="s">
        <v>5630</v>
      </c>
      <c r="H545" s="70" t="s">
        <v>4725</v>
      </c>
      <c r="I545" s="59" t="s">
        <v>9884</v>
      </c>
      <c r="J545" s="59" t="s">
        <v>1163</v>
      </c>
      <c r="K545" s="59" t="s">
        <v>9836</v>
      </c>
      <c r="L545" s="82">
        <f t="shared" si="111"/>
        <v>9999119</v>
      </c>
      <c r="M545" s="70" t="s">
        <v>9827</v>
      </c>
      <c r="N545" s="84">
        <v>9999119</v>
      </c>
      <c r="O545" s="59">
        <f t="shared" si="110"/>
        <v>9999119</v>
      </c>
      <c r="P545" t="s">
        <v>8423</v>
      </c>
      <c r="Q545" s="85" t="s">
        <v>8686</v>
      </c>
      <c r="R545" s="85" t="s">
        <v>8553</v>
      </c>
      <c r="S545" s="70" t="e">
        <v>#N/A</v>
      </c>
      <c r="T545" s="85" t="s">
        <v>9837</v>
      </c>
      <c r="U545" s="70" t="s">
        <v>9935</v>
      </c>
      <c r="V545" s="70" t="s">
        <v>9935</v>
      </c>
      <c r="W545" s="70" t="s">
        <v>9935</v>
      </c>
      <c r="X545" s="171" t="s">
        <v>9935</v>
      </c>
      <c r="Y545" s="85" t="s">
        <v>1808</v>
      </c>
      <c r="Z545" s="85" t="s">
        <v>4922</v>
      </c>
      <c r="AA545" s="82" t="s">
        <v>1162</v>
      </c>
      <c r="AB545" s="85" t="s">
        <v>1805</v>
      </c>
      <c r="AC545" s="85" t="s">
        <v>8565</v>
      </c>
      <c r="AD545" s="85" t="s">
        <v>8567</v>
      </c>
      <c r="AE545" s="85" t="s">
        <v>9963</v>
      </c>
      <c r="AF545" s="70" t="s">
        <v>9884</v>
      </c>
    </row>
    <row r="546" spans="1:32" s="85" customFormat="1" ht="14.4" customHeight="1" x14ac:dyDescent="0.3">
      <c r="A546" s="59" t="str">
        <f t="shared" si="112"/>
        <v>SWL01-KFW-SEWP-SB-04</v>
      </c>
      <c r="B546" s="85" t="s">
        <v>2069</v>
      </c>
      <c r="C546" s="85" t="s">
        <v>8565</v>
      </c>
      <c r="D546" s="70" t="s">
        <v>1171</v>
      </c>
      <c r="E546" s="70" t="s">
        <v>9883</v>
      </c>
      <c r="F546" s="70" t="s">
        <v>9883</v>
      </c>
      <c r="G546" s="59" t="s">
        <v>5630</v>
      </c>
      <c r="H546" s="70" t="s">
        <v>4725</v>
      </c>
      <c r="I546" s="59" t="s">
        <v>9884</v>
      </c>
      <c r="J546" s="59" t="s">
        <v>1163</v>
      </c>
      <c r="K546" s="59" t="s">
        <v>9836</v>
      </c>
      <c r="L546" s="82">
        <f t="shared" si="111"/>
        <v>9999120</v>
      </c>
      <c r="M546" s="70" t="s">
        <v>9827</v>
      </c>
      <c r="N546" s="84">
        <v>9999120</v>
      </c>
      <c r="O546" s="59">
        <f t="shared" si="110"/>
        <v>9999120</v>
      </c>
      <c r="P546" t="s">
        <v>8424</v>
      </c>
      <c r="Q546" s="85" t="s">
        <v>8687</v>
      </c>
      <c r="R546" s="85" t="s">
        <v>8554</v>
      </c>
      <c r="S546" s="70" t="e">
        <v>#N/A</v>
      </c>
      <c r="T546" s="85" t="s">
        <v>9837</v>
      </c>
      <c r="U546" s="70" t="s">
        <v>9935</v>
      </c>
      <c r="V546" s="70" t="s">
        <v>9935</v>
      </c>
      <c r="W546" s="70" t="s">
        <v>9935</v>
      </c>
      <c r="X546" s="171" t="s">
        <v>9935</v>
      </c>
      <c r="Y546" s="85" t="s">
        <v>1808</v>
      </c>
      <c r="Z546" s="85" t="s">
        <v>4922</v>
      </c>
      <c r="AA546" s="82" t="s">
        <v>1162</v>
      </c>
      <c r="AB546" s="85" t="s">
        <v>1805</v>
      </c>
      <c r="AC546" s="85" t="s">
        <v>8565</v>
      </c>
      <c r="AD546" s="85" t="s">
        <v>8567</v>
      </c>
      <c r="AE546" s="85" t="s">
        <v>9963</v>
      </c>
      <c r="AF546" s="70" t="s">
        <v>9884</v>
      </c>
    </row>
    <row r="547" spans="1:32" s="85" customFormat="1" ht="14.4" customHeight="1" x14ac:dyDescent="0.3">
      <c r="A547" s="59" t="str">
        <f t="shared" si="112"/>
        <v>SWL01-KFW-SEWP-SB-02</v>
      </c>
      <c r="B547" s="85" t="s">
        <v>2069</v>
      </c>
      <c r="C547" s="85" t="s">
        <v>8565</v>
      </c>
      <c r="D547" s="70" t="s">
        <v>1171</v>
      </c>
      <c r="E547" s="70" t="s">
        <v>9883</v>
      </c>
      <c r="F547" s="70" t="s">
        <v>9883</v>
      </c>
      <c r="G547" s="59" t="s">
        <v>5630</v>
      </c>
      <c r="H547" s="70" t="s">
        <v>4725</v>
      </c>
      <c r="I547" s="59" t="s">
        <v>9884</v>
      </c>
      <c r="J547" s="59" t="s">
        <v>1163</v>
      </c>
      <c r="K547" s="59" t="s">
        <v>9836</v>
      </c>
      <c r="L547" s="82">
        <f t="shared" si="111"/>
        <v>9999121</v>
      </c>
      <c r="M547" s="70" t="s">
        <v>9827</v>
      </c>
      <c r="N547" s="84">
        <v>9999121</v>
      </c>
      <c r="O547" s="59">
        <f t="shared" si="110"/>
        <v>9999121</v>
      </c>
      <c r="P547" t="s">
        <v>8425</v>
      </c>
      <c r="Q547" s="85" t="s">
        <v>8688</v>
      </c>
      <c r="R547" s="85" t="s">
        <v>8555</v>
      </c>
      <c r="S547" s="70" t="e">
        <v>#N/A</v>
      </c>
      <c r="T547" s="85" t="s">
        <v>9837</v>
      </c>
      <c r="U547" s="70" t="s">
        <v>9935</v>
      </c>
      <c r="V547" s="70" t="s">
        <v>9935</v>
      </c>
      <c r="W547" s="70" t="s">
        <v>9935</v>
      </c>
      <c r="X547" s="171" t="s">
        <v>9935</v>
      </c>
      <c r="Y547" s="85" t="s">
        <v>1808</v>
      </c>
      <c r="Z547" s="85" t="s">
        <v>4922</v>
      </c>
      <c r="AA547" s="82" t="s">
        <v>1162</v>
      </c>
      <c r="AB547" s="85" t="s">
        <v>1805</v>
      </c>
      <c r="AC547" s="85" t="s">
        <v>8565</v>
      </c>
      <c r="AD547" s="85" t="s">
        <v>8567</v>
      </c>
      <c r="AE547" s="85" t="s">
        <v>9963</v>
      </c>
      <c r="AF547" s="70" t="s">
        <v>9884</v>
      </c>
    </row>
    <row r="548" spans="1:32" s="85" customFormat="1" ht="14.4" customHeight="1" x14ac:dyDescent="0.3">
      <c r="A548" s="59" t="str">
        <f t="shared" si="112"/>
        <v>SWL01-KFW-SEWP-SB-01</v>
      </c>
      <c r="B548" s="85" t="s">
        <v>2069</v>
      </c>
      <c r="C548" s="85" t="s">
        <v>8565</v>
      </c>
      <c r="D548" s="70" t="s">
        <v>1171</v>
      </c>
      <c r="E548" s="70" t="s">
        <v>9883</v>
      </c>
      <c r="F548" s="70" t="s">
        <v>9883</v>
      </c>
      <c r="G548" s="59" t="s">
        <v>5630</v>
      </c>
      <c r="H548" s="70" t="s">
        <v>4725</v>
      </c>
      <c r="I548" s="59" t="s">
        <v>9884</v>
      </c>
      <c r="J548" s="59" t="s">
        <v>1163</v>
      </c>
      <c r="K548" s="59" t="s">
        <v>9836</v>
      </c>
      <c r="L548" s="82">
        <f t="shared" si="111"/>
        <v>9999122</v>
      </c>
      <c r="M548" s="70" t="s">
        <v>9827</v>
      </c>
      <c r="N548" s="84">
        <v>9999122</v>
      </c>
      <c r="O548" s="59">
        <f t="shared" si="110"/>
        <v>9999122</v>
      </c>
      <c r="P548" t="s">
        <v>8426</v>
      </c>
      <c r="Q548" s="85" t="s">
        <v>8689</v>
      </c>
      <c r="R548" s="85" t="s">
        <v>8556</v>
      </c>
      <c r="S548" s="70" t="e">
        <v>#N/A</v>
      </c>
      <c r="T548" s="85" t="s">
        <v>9837</v>
      </c>
      <c r="U548" s="70" t="s">
        <v>9935</v>
      </c>
      <c r="V548" s="70" t="s">
        <v>9935</v>
      </c>
      <c r="W548" s="70" t="s">
        <v>9935</v>
      </c>
      <c r="X548" s="171" t="s">
        <v>9935</v>
      </c>
      <c r="Y548" s="85" t="s">
        <v>1808</v>
      </c>
      <c r="Z548" s="85" t="s">
        <v>4922</v>
      </c>
      <c r="AA548" s="82" t="s">
        <v>1162</v>
      </c>
      <c r="AB548" s="85" t="s">
        <v>1805</v>
      </c>
      <c r="AC548" s="85" t="s">
        <v>8565</v>
      </c>
      <c r="AD548" s="85" t="s">
        <v>8567</v>
      </c>
      <c r="AE548" s="85" t="s">
        <v>9963</v>
      </c>
      <c r="AF548" s="70" t="s">
        <v>9884</v>
      </c>
    </row>
    <row r="549" spans="1:32" s="85" customFormat="1" ht="14.4" customHeight="1" x14ac:dyDescent="0.3">
      <c r="A549" s="59" t="str">
        <f t="shared" si="112"/>
        <v>SWL01-KFW-SEWP-SB-05</v>
      </c>
      <c r="B549" s="85" t="s">
        <v>2069</v>
      </c>
      <c r="C549" s="85" t="s">
        <v>8565</v>
      </c>
      <c r="D549" s="70" t="s">
        <v>1171</v>
      </c>
      <c r="E549" s="70" t="s">
        <v>9883</v>
      </c>
      <c r="F549" s="70" t="s">
        <v>9883</v>
      </c>
      <c r="G549" s="59" t="s">
        <v>5630</v>
      </c>
      <c r="H549" s="70" t="s">
        <v>4725</v>
      </c>
      <c r="I549" s="59" t="s">
        <v>9884</v>
      </c>
      <c r="J549" s="59" t="s">
        <v>1163</v>
      </c>
      <c r="K549" s="59" t="s">
        <v>9836</v>
      </c>
      <c r="L549" s="82">
        <f t="shared" si="111"/>
        <v>9999123</v>
      </c>
      <c r="M549" s="70" t="s">
        <v>9827</v>
      </c>
      <c r="N549" s="84">
        <v>9999123</v>
      </c>
      <c r="O549" s="59">
        <f t="shared" si="110"/>
        <v>9999123</v>
      </c>
      <c r="P549" t="s">
        <v>8427</v>
      </c>
      <c r="Q549" s="85" t="s">
        <v>8690</v>
      </c>
      <c r="R549" s="85" t="s">
        <v>8557</v>
      </c>
      <c r="S549" s="70" t="e">
        <v>#N/A</v>
      </c>
      <c r="T549" s="85" t="s">
        <v>9837</v>
      </c>
      <c r="U549" s="70" t="s">
        <v>9935</v>
      </c>
      <c r="V549" s="70" t="s">
        <v>9935</v>
      </c>
      <c r="W549" s="70" t="s">
        <v>9935</v>
      </c>
      <c r="X549" s="171" t="s">
        <v>9935</v>
      </c>
      <c r="Y549" s="85" t="s">
        <v>1808</v>
      </c>
      <c r="Z549" s="85" t="s">
        <v>4922</v>
      </c>
      <c r="AA549" s="82" t="s">
        <v>1162</v>
      </c>
      <c r="AB549" s="85" t="s">
        <v>1805</v>
      </c>
      <c r="AC549" s="85" t="s">
        <v>8565</v>
      </c>
      <c r="AD549" s="85" t="s">
        <v>8567</v>
      </c>
      <c r="AE549" s="85" t="s">
        <v>9963</v>
      </c>
      <c r="AF549" s="70" t="s">
        <v>9884</v>
      </c>
    </row>
    <row r="550" spans="1:32" s="85" customFormat="1" ht="14.4" customHeight="1" x14ac:dyDescent="0.3">
      <c r="A550" s="59" t="str">
        <f t="shared" si="112"/>
        <v>SWL01-KFW-SEWP-SB-06</v>
      </c>
      <c r="B550" s="85" t="s">
        <v>2069</v>
      </c>
      <c r="C550" s="85" t="s">
        <v>8565</v>
      </c>
      <c r="D550" s="70" t="s">
        <v>1171</v>
      </c>
      <c r="E550" s="70" t="s">
        <v>9883</v>
      </c>
      <c r="F550" s="70" t="s">
        <v>9883</v>
      </c>
      <c r="G550" s="59" t="s">
        <v>5630</v>
      </c>
      <c r="H550" s="70" t="s">
        <v>4725</v>
      </c>
      <c r="I550" s="59" t="s">
        <v>9884</v>
      </c>
      <c r="J550" s="59" t="s">
        <v>1163</v>
      </c>
      <c r="K550" s="59" t="s">
        <v>9836</v>
      </c>
      <c r="L550" s="82">
        <f t="shared" si="111"/>
        <v>9999124</v>
      </c>
      <c r="M550" s="70" t="s">
        <v>9827</v>
      </c>
      <c r="N550" s="84">
        <v>9999124</v>
      </c>
      <c r="O550" s="59">
        <f t="shared" si="110"/>
        <v>9999124</v>
      </c>
      <c r="P550" t="s">
        <v>8428</v>
      </c>
      <c r="Q550" s="85" t="s">
        <v>8691</v>
      </c>
      <c r="R550" s="85" t="s">
        <v>8558</v>
      </c>
      <c r="S550" s="70" t="e">
        <v>#N/A</v>
      </c>
      <c r="T550" s="85" t="s">
        <v>9837</v>
      </c>
      <c r="U550" s="70" t="s">
        <v>9935</v>
      </c>
      <c r="V550" s="70" t="s">
        <v>9935</v>
      </c>
      <c r="W550" s="70" t="s">
        <v>9935</v>
      </c>
      <c r="X550" s="171" t="s">
        <v>9935</v>
      </c>
      <c r="Y550" s="85" t="s">
        <v>1808</v>
      </c>
      <c r="Z550" s="85" t="s">
        <v>4922</v>
      </c>
      <c r="AA550" s="82" t="s">
        <v>1162</v>
      </c>
      <c r="AB550" s="85" t="s">
        <v>1805</v>
      </c>
      <c r="AC550" s="85" t="s">
        <v>8565</v>
      </c>
      <c r="AD550" s="85" t="s">
        <v>8567</v>
      </c>
      <c r="AE550" s="85" t="s">
        <v>9963</v>
      </c>
      <c r="AF550" s="70" t="s">
        <v>9884</v>
      </c>
    </row>
    <row r="551" spans="1:32" s="85" customFormat="1" ht="14.4" customHeight="1" x14ac:dyDescent="0.3">
      <c r="A551" s="59" t="str">
        <f t="shared" si="112"/>
        <v>SKT01-KFW-SEWP-SB-06</v>
      </c>
      <c r="B551" s="85" t="s">
        <v>2069</v>
      </c>
      <c r="C551" s="85" t="s">
        <v>8565</v>
      </c>
      <c r="D551" s="70" t="s">
        <v>1171</v>
      </c>
      <c r="E551" s="70" t="s">
        <v>9883</v>
      </c>
      <c r="F551" s="70" t="s">
        <v>9883</v>
      </c>
      <c r="G551" s="59" t="s">
        <v>5630</v>
      </c>
      <c r="H551" s="70" t="s">
        <v>4725</v>
      </c>
      <c r="I551" s="59" t="s">
        <v>9884</v>
      </c>
      <c r="J551" s="59" t="s">
        <v>1163</v>
      </c>
      <c r="K551" s="59" t="s">
        <v>9836</v>
      </c>
      <c r="L551" s="82">
        <f t="shared" si="111"/>
        <v>9999125</v>
      </c>
      <c r="M551" s="70" t="s">
        <v>9827</v>
      </c>
      <c r="N551" s="84">
        <v>9999125</v>
      </c>
      <c r="O551" s="59">
        <f t="shared" si="110"/>
        <v>9999125</v>
      </c>
      <c r="P551" t="s">
        <v>8429</v>
      </c>
      <c r="Q551" s="85" t="s">
        <v>8692</v>
      </c>
      <c r="R551" s="85" t="s">
        <v>8559</v>
      </c>
      <c r="S551" s="70" t="e">
        <v>#N/A</v>
      </c>
      <c r="T551" s="85" t="s">
        <v>9837</v>
      </c>
      <c r="U551" s="70" t="s">
        <v>9935</v>
      </c>
      <c r="V551" s="70" t="s">
        <v>9935</v>
      </c>
      <c r="W551" s="70" t="s">
        <v>9935</v>
      </c>
      <c r="X551" s="171" t="s">
        <v>9935</v>
      </c>
      <c r="Y551" s="85" t="s">
        <v>1808</v>
      </c>
      <c r="Z551" s="85" t="s">
        <v>4922</v>
      </c>
      <c r="AA551" s="82" t="s">
        <v>1162</v>
      </c>
      <c r="AB551" s="85" t="s">
        <v>1805</v>
      </c>
      <c r="AC551" s="85" t="s">
        <v>8565</v>
      </c>
      <c r="AD551" s="85" t="s">
        <v>8567</v>
      </c>
      <c r="AE551" s="85" t="s">
        <v>9963</v>
      </c>
      <c r="AF551" s="70" t="s">
        <v>9884</v>
      </c>
    </row>
    <row r="552" spans="1:32" s="85" customFormat="1" ht="14.4" customHeight="1" x14ac:dyDescent="0.3">
      <c r="A552" s="59" t="str">
        <f t="shared" si="112"/>
        <v>SKT01-KFW-SEWP-SB-01</v>
      </c>
      <c r="B552" s="85" t="s">
        <v>2069</v>
      </c>
      <c r="C552" s="85" t="s">
        <v>8565</v>
      </c>
      <c r="D552" s="70" t="s">
        <v>1171</v>
      </c>
      <c r="E552" s="70" t="s">
        <v>9883</v>
      </c>
      <c r="F552" s="70" t="s">
        <v>9883</v>
      </c>
      <c r="G552" s="59" t="s">
        <v>5630</v>
      </c>
      <c r="H552" s="70" t="s">
        <v>4725</v>
      </c>
      <c r="I552" s="59" t="s">
        <v>9884</v>
      </c>
      <c r="J552" s="59" t="s">
        <v>1163</v>
      </c>
      <c r="K552" s="59" t="s">
        <v>9836</v>
      </c>
      <c r="L552" s="82">
        <f t="shared" si="111"/>
        <v>9999126</v>
      </c>
      <c r="M552" s="70" t="s">
        <v>9827</v>
      </c>
      <c r="N552" s="84">
        <v>9999126</v>
      </c>
      <c r="O552" s="59">
        <f t="shared" si="110"/>
        <v>9999126</v>
      </c>
      <c r="P552" t="s">
        <v>8430</v>
      </c>
      <c r="Q552" s="85" t="s">
        <v>8693</v>
      </c>
      <c r="R552" s="85" t="s">
        <v>8560</v>
      </c>
      <c r="S552" s="70" t="e">
        <v>#N/A</v>
      </c>
      <c r="T552" s="85" t="s">
        <v>9837</v>
      </c>
      <c r="U552" s="70" t="s">
        <v>9935</v>
      </c>
      <c r="V552" s="70" t="s">
        <v>9935</v>
      </c>
      <c r="W552" s="70" t="s">
        <v>9935</v>
      </c>
      <c r="X552" s="171" t="s">
        <v>9935</v>
      </c>
      <c r="Y552" s="85" t="s">
        <v>1808</v>
      </c>
      <c r="Z552" s="85" t="s">
        <v>4922</v>
      </c>
      <c r="AA552" s="82" t="s">
        <v>1162</v>
      </c>
      <c r="AB552" s="85" t="s">
        <v>1805</v>
      </c>
      <c r="AC552" s="85" t="s">
        <v>8565</v>
      </c>
      <c r="AD552" s="85" t="s">
        <v>8567</v>
      </c>
      <c r="AE552" s="85" t="s">
        <v>9963</v>
      </c>
      <c r="AF552" s="70" t="s">
        <v>9884</v>
      </c>
    </row>
    <row r="553" spans="1:32" s="85" customFormat="1" ht="14.4" customHeight="1" x14ac:dyDescent="0.3">
      <c r="A553" s="59" t="str">
        <f t="shared" si="112"/>
        <v>SKT01-KFW-SEWP-SB-03</v>
      </c>
      <c r="B553" s="85" t="s">
        <v>2069</v>
      </c>
      <c r="C553" s="85" t="s">
        <v>8565</v>
      </c>
      <c r="D553" s="70" t="s">
        <v>1171</v>
      </c>
      <c r="E553" s="70" t="s">
        <v>9883</v>
      </c>
      <c r="F553" s="70" t="s">
        <v>9883</v>
      </c>
      <c r="G553" s="59" t="s">
        <v>5630</v>
      </c>
      <c r="H553" s="70" t="s">
        <v>4725</v>
      </c>
      <c r="I553" s="59" t="s">
        <v>9884</v>
      </c>
      <c r="J553" s="59" t="s">
        <v>1163</v>
      </c>
      <c r="K553" s="59" t="s">
        <v>9836</v>
      </c>
      <c r="L553" s="82">
        <f t="shared" si="111"/>
        <v>9999127</v>
      </c>
      <c r="M553" s="70" t="s">
        <v>9827</v>
      </c>
      <c r="N553" s="84">
        <v>9999127</v>
      </c>
      <c r="O553" s="59">
        <f t="shared" si="110"/>
        <v>9999127</v>
      </c>
      <c r="P553" t="s">
        <v>8431</v>
      </c>
      <c r="Q553" s="85" t="s">
        <v>8694</v>
      </c>
      <c r="R553" s="85" t="s">
        <v>8561</v>
      </c>
      <c r="S553" s="70" t="e">
        <v>#N/A</v>
      </c>
      <c r="T553" s="85" t="s">
        <v>9837</v>
      </c>
      <c r="U553" s="70" t="s">
        <v>9935</v>
      </c>
      <c r="V553" s="70" t="s">
        <v>9935</v>
      </c>
      <c r="W553" s="70" t="s">
        <v>9935</v>
      </c>
      <c r="X553" s="171" t="s">
        <v>9935</v>
      </c>
      <c r="Y553" s="85" t="s">
        <v>1808</v>
      </c>
      <c r="Z553" s="85" t="s">
        <v>4922</v>
      </c>
      <c r="AA553" s="82" t="s">
        <v>1162</v>
      </c>
      <c r="AB553" s="85" t="s">
        <v>1805</v>
      </c>
      <c r="AC553" s="85" t="s">
        <v>8565</v>
      </c>
      <c r="AD553" s="85" t="s">
        <v>8567</v>
      </c>
      <c r="AE553" s="85" t="s">
        <v>9963</v>
      </c>
      <c r="AF553" s="70" t="s">
        <v>9884</v>
      </c>
    </row>
    <row r="554" spans="1:32" s="85" customFormat="1" ht="14.4" customHeight="1" x14ac:dyDescent="0.3">
      <c r="A554" s="59" t="str">
        <f t="shared" si="112"/>
        <v>SKT01-KFW-SEWP-SB-04</v>
      </c>
      <c r="B554" s="85" t="s">
        <v>2069</v>
      </c>
      <c r="C554" s="85" t="s">
        <v>8565</v>
      </c>
      <c r="D554" s="70" t="s">
        <v>1171</v>
      </c>
      <c r="E554" s="70" t="s">
        <v>9883</v>
      </c>
      <c r="F554" s="70" t="s">
        <v>9883</v>
      </c>
      <c r="G554" s="59" t="s">
        <v>5630</v>
      </c>
      <c r="H554" s="70" t="s">
        <v>4725</v>
      </c>
      <c r="I554" s="59" t="s">
        <v>9884</v>
      </c>
      <c r="J554" s="59" t="s">
        <v>1163</v>
      </c>
      <c r="K554" s="59" t="s">
        <v>9836</v>
      </c>
      <c r="L554" s="82">
        <f t="shared" si="111"/>
        <v>9999128</v>
      </c>
      <c r="M554" s="70" t="s">
        <v>9827</v>
      </c>
      <c r="N554" s="84">
        <v>9999128</v>
      </c>
      <c r="O554" s="59">
        <f t="shared" si="110"/>
        <v>9999128</v>
      </c>
      <c r="P554" t="s">
        <v>8432</v>
      </c>
      <c r="Q554" s="85" t="s">
        <v>8695</v>
      </c>
      <c r="R554" s="85" t="s">
        <v>8562</v>
      </c>
      <c r="S554" s="70" t="e">
        <v>#N/A</v>
      </c>
      <c r="T554" s="85" t="s">
        <v>9837</v>
      </c>
      <c r="U554" s="70" t="s">
        <v>9935</v>
      </c>
      <c r="V554" s="70" t="s">
        <v>9935</v>
      </c>
      <c r="W554" s="70" t="s">
        <v>9935</v>
      </c>
      <c r="X554" s="171" t="s">
        <v>9935</v>
      </c>
      <c r="Y554" s="85" t="s">
        <v>1808</v>
      </c>
      <c r="Z554" s="85" t="s">
        <v>4922</v>
      </c>
      <c r="AA554" s="82" t="s">
        <v>1162</v>
      </c>
      <c r="AB554" s="85" t="s">
        <v>1805</v>
      </c>
      <c r="AC554" s="85" t="s">
        <v>8565</v>
      </c>
      <c r="AD554" s="85" t="s">
        <v>8567</v>
      </c>
      <c r="AE554" s="85" t="s">
        <v>9963</v>
      </c>
      <c r="AF554" s="70" t="s">
        <v>9884</v>
      </c>
    </row>
    <row r="555" spans="1:32" s="85" customFormat="1" ht="14.4" customHeight="1" x14ac:dyDescent="0.3">
      <c r="A555" s="59" t="str">
        <f t="shared" si="112"/>
        <v>SKT01-KFW-SEWP-SB-02</v>
      </c>
      <c r="B555" s="85" t="s">
        <v>2069</v>
      </c>
      <c r="C555" s="85" t="s">
        <v>8565</v>
      </c>
      <c r="D555" s="70" t="s">
        <v>1171</v>
      </c>
      <c r="E555" s="70" t="s">
        <v>9883</v>
      </c>
      <c r="F555" s="70" t="s">
        <v>9883</v>
      </c>
      <c r="G555" s="59" t="s">
        <v>5630</v>
      </c>
      <c r="H555" s="70" t="s">
        <v>4725</v>
      </c>
      <c r="I555" s="59" t="s">
        <v>9884</v>
      </c>
      <c r="J555" s="59" t="s">
        <v>1163</v>
      </c>
      <c r="K555" s="59" t="s">
        <v>9836</v>
      </c>
      <c r="L555" s="82">
        <f t="shared" si="111"/>
        <v>9999129</v>
      </c>
      <c r="M555" s="70" t="s">
        <v>9827</v>
      </c>
      <c r="N555" s="84">
        <v>9999129</v>
      </c>
      <c r="O555" s="59">
        <f t="shared" si="110"/>
        <v>9999129</v>
      </c>
      <c r="P555" t="s">
        <v>8433</v>
      </c>
      <c r="Q555" s="85" t="s">
        <v>8696</v>
      </c>
      <c r="R555" s="85" t="s">
        <v>8563</v>
      </c>
      <c r="S555" s="70" t="e">
        <v>#N/A</v>
      </c>
      <c r="T555" s="85" t="s">
        <v>9837</v>
      </c>
      <c r="U555" s="70" t="s">
        <v>9935</v>
      </c>
      <c r="V555" s="70" t="s">
        <v>9935</v>
      </c>
      <c r="W555" s="70" t="s">
        <v>9935</v>
      </c>
      <c r="X555" s="171" t="s">
        <v>9935</v>
      </c>
      <c r="Y555" s="85" t="s">
        <v>1808</v>
      </c>
      <c r="Z555" s="85" t="s">
        <v>4922</v>
      </c>
      <c r="AA555" s="82" t="s">
        <v>1162</v>
      </c>
      <c r="AB555" s="85" t="s">
        <v>1805</v>
      </c>
      <c r="AC555" s="85" t="s">
        <v>8565</v>
      </c>
      <c r="AD555" s="85" t="s">
        <v>8567</v>
      </c>
      <c r="AE555" s="85" t="s">
        <v>9963</v>
      </c>
      <c r="AF555" s="70" t="s">
        <v>9884</v>
      </c>
    </row>
    <row r="556" spans="1:32" s="85" customFormat="1" ht="14.4" customHeight="1" x14ac:dyDescent="0.3">
      <c r="A556" s="59" t="str">
        <f>Q556</f>
        <v>SKT01-KFW-SEWP-SB-05</v>
      </c>
      <c r="B556" s="85" t="s">
        <v>2069</v>
      </c>
      <c r="C556" s="85" t="s">
        <v>8565</v>
      </c>
      <c r="D556" s="70" t="s">
        <v>1171</v>
      </c>
      <c r="E556" s="70" t="s">
        <v>9883</v>
      </c>
      <c r="F556" s="70" t="s">
        <v>9883</v>
      </c>
      <c r="G556" s="59" t="s">
        <v>5630</v>
      </c>
      <c r="H556" s="70" t="s">
        <v>4725</v>
      </c>
      <c r="I556" s="59" t="s">
        <v>9884</v>
      </c>
      <c r="J556" s="59" t="s">
        <v>1163</v>
      </c>
      <c r="K556" s="59" t="s">
        <v>9836</v>
      </c>
      <c r="L556" s="82">
        <f t="shared" si="111"/>
        <v>9999130</v>
      </c>
      <c r="M556" s="70" t="s">
        <v>9827</v>
      </c>
      <c r="N556" s="84">
        <v>9999130</v>
      </c>
      <c r="O556" s="59">
        <f t="shared" ref="O556" si="113">N556</f>
        <v>9999130</v>
      </c>
      <c r="P556" t="s">
        <v>8434</v>
      </c>
      <c r="Q556" s="85" t="s">
        <v>8697</v>
      </c>
      <c r="R556" s="85" t="s">
        <v>8564</v>
      </c>
      <c r="S556" s="70" t="e">
        <v>#N/A</v>
      </c>
      <c r="T556" s="85" t="s">
        <v>9837</v>
      </c>
      <c r="U556" s="70" t="s">
        <v>9935</v>
      </c>
      <c r="V556" s="70" t="s">
        <v>9935</v>
      </c>
      <c r="W556" s="70" t="s">
        <v>9935</v>
      </c>
      <c r="X556" s="171" t="s">
        <v>9935</v>
      </c>
      <c r="Y556" s="85" t="s">
        <v>1808</v>
      </c>
      <c r="Z556" s="85" t="s">
        <v>4922</v>
      </c>
      <c r="AA556" s="82" t="s">
        <v>1162</v>
      </c>
      <c r="AB556" s="85" t="s">
        <v>1805</v>
      </c>
      <c r="AC556" s="85" t="s">
        <v>8565</v>
      </c>
      <c r="AD556" s="85" t="s">
        <v>8567</v>
      </c>
      <c r="AE556" s="85" t="s">
        <v>9963</v>
      </c>
      <c r="AF556" s="70" t="s">
        <v>9884</v>
      </c>
    </row>
    <row r="557" spans="1:32" s="85" customFormat="1" ht="14.4" customHeight="1" x14ac:dyDescent="0.25">
      <c r="A557" s="59" t="str">
        <f>Q557</f>
        <v>NATL-KFW-HOD-01</v>
      </c>
      <c r="B557" s="70" t="s">
        <v>1910</v>
      </c>
      <c r="C557" s="70" t="s">
        <v>10811</v>
      </c>
      <c r="D557" s="70" t="s">
        <v>1171</v>
      </c>
      <c r="E557" s="70" t="s">
        <v>9883</v>
      </c>
      <c r="F557" s="70" t="s">
        <v>9883</v>
      </c>
      <c r="G557" s="59" t="s">
        <v>5630</v>
      </c>
      <c r="H557" s="70" t="s">
        <v>4725</v>
      </c>
      <c r="I557" s="59" t="s">
        <v>9884</v>
      </c>
      <c r="J557" s="85" t="s">
        <v>1163</v>
      </c>
      <c r="K557" s="59" t="s">
        <v>9836</v>
      </c>
      <c r="L557" s="82">
        <f t="shared" si="111"/>
        <v>85</v>
      </c>
      <c r="M557" s="70" t="s">
        <v>9827</v>
      </c>
      <c r="N557" s="84">
        <v>85</v>
      </c>
      <c r="O557" s="59">
        <f>N557</f>
        <v>85</v>
      </c>
      <c r="P557" s="85" t="s">
        <v>8567</v>
      </c>
      <c r="Q557" s="85" t="s">
        <v>8567</v>
      </c>
      <c r="R557" s="85" t="s">
        <v>9963</v>
      </c>
      <c r="S557" s="70" t="e">
        <v>#N/A</v>
      </c>
      <c r="T557" s="70" t="s">
        <v>9884</v>
      </c>
      <c r="U557" s="70" t="s">
        <v>9935</v>
      </c>
      <c r="V557" s="70" t="s">
        <v>9935</v>
      </c>
      <c r="W557" s="70" t="s">
        <v>9935</v>
      </c>
      <c r="X557" s="70" t="s">
        <v>9935</v>
      </c>
      <c r="Y557" s="70" t="s">
        <v>2075</v>
      </c>
      <c r="Z557" s="70" t="s">
        <v>1151</v>
      </c>
      <c r="AA557" s="82" t="s">
        <v>2486</v>
      </c>
      <c r="AB557" s="85" t="s">
        <v>1805</v>
      </c>
      <c r="AC557" s="85" t="s">
        <v>8565</v>
      </c>
      <c r="AD557" s="70" t="s">
        <v>4403</v>
      </c>
      <c r="AE557" s="70" t="s">
        <v>9964</v>
      </c>
      <c r="AF557" s="70" t="s">
        <v>9884</v>
      </c>
    </row>
    <row r="558" spans="1:32" s="85" customFormat="1" ht="14.4" customHeight="1" x14ac:dyDescent="0.3">
      <c r="A558" s="59" t="str">
        <f>Q558</f>
        <v>NATL-GCC-HOD-01</v>
      </c>
      <c r="B558" s="85" t="s">
        <v>1807</v>
      </c>
      <c r="C558" s="85" t="s">
        <v>10810</v>
      </c>
      <c r="D558" s="70" t="s">
        <v>1171</v>
      </c>
      <c r="E558" s="70" t="s">
        <v>9883</v>
      </c>
      <c r="F558" s="70" t="s">
        <v>9883</v>
      </c>
      <c r="G558" s="59" t="s">
        <v>5630</v>
      </c>
      <c r="H558" s="85" t="s">
        <v>4725</v>
      </c>
      <c r="I558" s="59" t="s">
        <v>9884</v>
      </c>
      <c r="J558" s="85" t="s">
        <v>1163</v>
      </c>
      <c r="K558" s="59" t="s">
        <v>9836</v>
      </c>
      <c r="L558" s="82" t="str">
        <f t="shared" si="111"/>
        <v>0915001</v>
      </c>
      <c r="M558" s="70" t="s">
        <v>9827</v>
      </c>
      <c r="N558" s="84" t="s">
        <v>9826</v>
      </c>
      <c r="O558" s="84" t="s">
        <v>9826</v>
      </c>
      <c r="P558" t="s">
        <v>5948</v>
      </c>
      <c r="Q558" s="85" t="s">
        <v>5948</v>
      </c>
      <c r="R558" s="70" t="s">
        <v>10809</v>
      </c>
      <c r="S558" s="70" t="e">
        <v>#N/A</v>
      </c>
      <c r="T558" s="70" t="s">
        <v>9935</v>
      </c>
      <c r="U558" s="70" t="s">
        <v>9935</v>
      </c>
      <c r="V558" s="70" t="s">
        <v>9935</v>
      </c>
      <c r="W558" s="70" t="s">
        <v>9935</v>
      </c>
      <c r="X558" s="70" t="s">
        <v>9935</v>
      </c>
      <c r="Y558" s="70" t="s">
        <v>2075</v>
      </c>
      <c r="Z558" s="70" t="s">
        <v>1151</v>
      </c>
      <c r="AA558" s="82" t="s">
        <v>2486</v>
      </c>
      <c r="AB558" s="70" t="s">
        <v>1219</v>
      </c>
      <c r="AC558" s="70" t="s">
        <v>10810</v>
      </c>
      <c r="AD558" s="70" t="s">
        <v>4406</v>
      </c>
      <c r="AE558" s="70" t="s">
        <v>9962</v>
      </c>
      <c r="AF558" s="70" t="s">
        <v>9884</v>
      </c>
    </row>
    <row r="559" spans="1:32" s="85" customFormat="1" ht="14.4" customHeight="1" x14ac:dyDescent="0.25">
      <c r="A559" s="59" t="str">
        <f>Q559</f>
        <v>NATL-SF-EXECUTIVE</v>
      </c>
      <c r="B559" s="70" t="s">
        <v>1910</v>
      </c>
      <c r="C559" s="70" t="s">
        <v>10811</v>
      </c>
      <c r="D559" s="70" t="s">
        <v>1171</v>
      </c>
      <c r="E559" s="70" t="s">
        <v>9883</v>
      </c>
      <c r="F559" s="70" t="s">
        <v>9883</v>
      </c>
      <c r="G559" s="59" t="s">
        <v>5630</v>
      </c>
      <c r="H559" s="70" t="s">
        <v>4725</v>
      </c>
      <c r="I559" s="59" t="s">
        <v>9884</v>
      </c>
      <c r="J559" s="85" t="s">
        <v>1163</v>
      </c>
      <c r="K559" s="59" t="s">
        <v>9836</v>
      </c>
      <c r="L559" s="82" t="str">
        <f t="shared" si="111"/>
        <v>84</v>
      </c>
      <c r="M559" s="70" t="s">
        <v>9827</v>
      </c>
      <c r="N559" s="84" t="s">
        <v>2359</v>
      </c>
      <c r="O559" s="84" t="s">
        <v>2359</v>
      </c>
      <c r="P559" s="119" t="s">
        <v>4406</v>
      </c>
      <c r="Q559" s="70" t="s">
        <v>4406</v>
      </c>
      <c r="R559" s="70" t="s">
        <v>9962</v>
      </c>
      <c r="S559" s="70" t="e">
        <v>#N/A</v>
      </c>
      <c r="T559" s="70" t="s">
        <v>9884</v>
      </c>
      <c r="U559" s="70" t="s">
        <v>9935</v>
      </c>
      <c r="V559" s="70" t="s">
        <v>9935</v>
      </c>
      <c r="W559" s="70" t="s">
        <v>9935</v>
      </c>
      <c r="X559" s="70" t="s">
        <v>9935</v>
      </c>
      <c r="Y559" s="70" t="s">
        <v>2074</v>
      </c>
      <c r="Z559" s="70" t="s">
        <v>4726</v>
      </c>
      <c r="AA559" s="82" t="s">
        <v>2487</v>
      </c>
      <c r="AB559" s="70" t="s">
        <v>1219</v>
      </c>
      <c r="AC559" s="70" t="s">
        <v>10810</v>
      </c>
      <c r="AD559" s="70" t="s">
        <v>4403</v>
      </c>
      <c r="AE559" s="70" t="s">
        <v>9964</v>
      </c>
      <c r="AF559" s="70" t="s">
        <v>9884</v>
      </c>
    </row>
    <row r="560" spans="1:32" s="85" customFormat="1" ht="14.4" customHeight="1" x14ac:dyDescent="0.3">
      <c r="A560" s="83"/>
      <c r="K560" s="83"/>
      <c r="L560" s="84"/>
      <c r="N560" s="84"/>
      <c r="O560" s="84"/>
      <c r="P560"/>
      <c r="AA560" s="84"/>
    </row>
    <row r="561" spans="1:27" s="85" customFormat="1" ht="14.4" customHeight="1" x14ac:dyDescent="0.25"/>
    <row r="562" spans="1:27" s="85" customFormat="1" ht="14.4" customHeight="1" x14ac:dyDescent="0.25"/>
    <row r="563" spans="1:27" s="85" customFormat="1" ht="14.4" customHeight="1" x14ac:dyDescent="0.3">
      <c r="A563" s="83"/>
      <c r="K563" s="83"/>
      <c r="L563" s="84"/>
      <c r="N563" s="84"/>
      <c r="O563" s="84"/>
      <c r="P563"/>
      <c r="AA563" s="84"/>
    </row>
    <row r="564" spans="1:27" s="85" customFormat="1" ht="14.4" customHeight="1" x14ac:dyDescent="0.3">
      <c r="A564" s="83"/>
      <c r="K564" s="83"/>
      <c r="L564" s="84"/>
      <c r="N564" s="84"/>
      <c r="O564" s="84"/>
      <c r="P564"/>
      <c r="AA564" s="84"/>
    </row>
    <row r="565" spans="1:27" s="85" customFormat="1" ht="14.4" customHeight="1" x14ac:dyDescent="0.3">
      <c r="A565" s="83"/>
      <c r="K565" s="83"/>
      <c r="L565" s="84"/>
      <c r="N565" s="84"/>
      <c r="O565" s="84"/>
      <c r="P565"/>
      <c r="AA565" s="84"/>
    </row>
    <row r="566" spans="1:27" s="85" customFormat="1" ht="14.4" customHeight="1" x14ac:dyDescent="0.3">
      <c r="A566" s="83"/>
      <c r="K566" s="83"/>
      <c r="L566" s="84"/>
      <c r="N566" s="84"/>
      <c r="O566" s="84"/>
      <c r="P566"/>
      <c r="AA566" s="84"/>
    </row>
    <row r="567" spans="1:27" s="85" customFormat="1" ht="14.4" customHeight="1" x14ac:dyDescent="0.3">
      <c r="A567" s="83"/>
      <c r="K567" s="83"/>
      <c r="L567" s="84"/>
      <c r="N567" s="84"/>
      <c r="O567" s="84"/>
      <c r="P567"/>
      <c r="AA567" s="84"/>
    </row>
    <row r="568" spans="1:27" s="85" customFormat="1" ht="14.4" customHeight="1" x14ac:dyDescent="0.3">
      <c r="A568" s="83"/>
      <c r="K568" s="83"/>
      <c r="L568" s="84"/>
      <c r="N568" s="84"/>
      <c r="O568" s="84"/>
      <c r="P568"/>
      <c r="AA568" s="84"/>
    </row>
    <row r="569" spans="1:27" s="85" customFormat="1" ht="14.4" customHeight="1" x14ac:dyDescent="0.3">
      <c r="A569" s="83"/>
      <c r="K569" s="83"/>
      <c r="L569" s="84"/>
      <c r="N569" s="84"/>
      <c r="O569" s="84"/>
      <c r="P569"/>
      <c r="AA569" s="84"/>
    </row>
    <row r="570" spans="1:27" s="85" customFormat="1" ht="14.4" customHeight="1" x14ac:dyDescent="0.3">
      <c r="A570" s="83"/>
      <c r="K570" s="83"/>
      <c r="L570" s="84"/>
      <c r="N570" s="84"/>
      <c r="O570" s="84"/>
      <c r="P570"/>
      <c r="AA570" s="84"/>
    </row>
    <row r="571" spans="1:27" s="85" customFormat="1" ht="14.4" customHeight="1" x14ac:dyDescent="0.3">
      <c r="A571" s="83"/>
      <c r="K571" s="83"/>
      <c r="L571" s="84"/>
      <c r="N571" s="84"/>
      <c r="O571" s="84"/>
      <c r="P571"/>
      <c r="AA571" s="84"/>
    </row>
    <row r="572" spans="1:27" s="85" customFormat="1" ht="14.4" customHeight="1" x14ac:dyDescent="0.3">
      <c r="A572" s="83"/>
      <c r="K572" s="83"/>
      <c r="L572" s="84"/>
      <c r="N572" s="84"/>
      <c r="O572" s="84"/>
      <c r="P572"/>
      <c r="AA572" s="84"/>
    </row>
    <row r="573" spans="1:27" s="85" customFormat="1" ht="14.4" customHeight="1" x14ac:dyDescent="0.3">
      <c r="A573" s="83"/>
      <c r="K573" s="83"/>
      <c r="L573" s="84"/>
      <c r="N573" s="84"/>
      <c r="O573" s="84"/>
      <c r="P573"/>
      <c r="AA573" s="84"/>
    </row>
    <row r="574" spans="1:27" s="85" customFormat="1" ht="14.4" customHeight="1" x14ac:dyDescent="0.3">
      <c r="A574" s="83"/>
      <c r="K574" s="83"/>
      <c r="L574" s="84"/>
      <c r="N574" s="84"/>
      <c r="O574" s="84"/>
      <c r="P574"/>
      <c r="AA574" s="84"/>
    </row>
    <row r="575" spans="1:27" s="85" customFormat="1" ht="14.4" customHeight="1" x14ac:dyDescent="0.3">
      <c r="A575" s="83"/>
      <c r="K575" s="83"/>
      <c r="L575" s="84"/>
      <c r="N575" s="84"/>
      <c r="O575" s="84"/>
      <c r="P575"/>
      <c r="AA575" s="84"/>
    </row>
    <row r="576" spans="1:27" s="85" customFormat="1" ht="14.4" customHeight="1" x14ac:dyDescent="0.3">
      <c r="A576" s="83"/>
      <c r="K576" s="83"/>
      <c r="L576" s="84"/>
      <c r="N576" s="84"/>
      <c r="O576" s="84"/>
      <c r="P576"/>
      <c r="AA576" s="84"/>
    </row>
    <row r="577" spans="1:27" s="85" customFormat="1" ht="14.4" customHeight="1" x14ac:dyDescent="0.3">
      <c r="A577" s="83"/>
      <c r="K577" s="83"/>
      <c r="L577" s="84"/>
      <c r="N577" s="84"/>
      <c r="O577" s="84"/>
      <c r="P577"/>
      <c r="AA577" s="84"/>
    </row>
    <row r="578" spans="1:27" s="85" customFormat="1" ht="14.4" customHeight="1" x14ac:dyDescent="0.3">
      <c r="A578" s="83"/>
      <c r="K578" s="83"/>
      <c r="L578" s="84"/>
      <c r="N578" s="84"/>
      <c r="O578" s="84"/>
      <c r="P578"/>
      <c r="AA578" s="84"/>
    </row>
    <row r="579" spans="1:27" s="85" customFormat="1" ht="14.4" customHeight="1" x14ac:dyDescent="0.3">
      <c r="A579" s="83"/>
      <c r="K579" s="83"/>
      <c r="L579" s="84"/>
      <c r="N579" s="84"/>
      <c r="O579" s="84"/>
      <c r="P579"/>
      <c r="AA579" s="84"/>
    </row>
    <row r="580" spans="1:27" s="85" customFormat="1" ht="14.4" customHeight="1" x14ac:dyDescent="0.3">
      <c r="A580" s="83"/>
      <c r="K580" s="83"/>
      <c r="L580" s="84"/>
      <c r="N580" s="84"/>
      <c r="O580" s="84"/>
      <c r="P580"/>
      <c r="AA580" s="84"/>
    </row>
    <row r="581" spans="1:27" s="85" customFormat="1" ht="14.4" customHeight="1" x14ac:dyDescent="0.3">
      <c r="A581" s="83"/>
      <c r="K581" s="83"/>
      <c r="L581" s="84"/>
      <c r="N581" s="84"/>
      <c r="O581" s="84"/>
      <c r="P581"/>
      <c r="AA581" s="84"/>
    </row>
    <row r="582" spans="1:27" s="85" customFormat="1" ht="14.4" customHeight="1" x14ac:dyDescent="0.3">
      <c r="A582" s="83"/>
      <c r="K582" s="83"/>
      <c r="L582" s="84"/>
      <c r="N582" s="84"/>
      <c r="O582" s="84"/>
      <c r="P582"/>
      <c r="AA582" s="84"/>
    </row>
    <row r="583" spans="1:27" s="85" customFormat="1" ht="14.4" customHeight="1" x14ac:dyDescent="0.3">
      <c r="A583" s="83"/>
      <c r="K583" s="83"/>
      <c r="L583" s="84"/>
      <c r="N583" s="84"/>
      <c r="O583" s="84"/>
      <c r="P583"/>
      <c r="AA583" s="84"/>
    </row>
    <row r="584" spans="1:27" s="85" customFormat="1" ht="14.4" customHeight="1" x14ac:dyDescent="0.3">
      <c r="A584" s="83"/>
      <c r="K584" s="83"/>
      <c r="L584" s="84"/>
      <c r="N584" s="84"/>
      <c r="O584" s="84"/>
      <c r="P584"/>
      <c r="AA584" s="84"/>
    </row>
    <row r="585" spans="1:27" s="85" customFormat="1" ht="14.4" customHeight="1" x14ac:dyDescent="0.3">
      <c r="A585" s="83"/>
      <c r="K585" s="83"/>
      <c r="L585" s="84"/>
      <c r="N585" s="84"/>
      <c r="O585" s="84"/>
      <c r="P585"/>
      <c r="AA585" s="84"/>
    </row>
    <row r="586" spans="1:27" s="85" customFormat="1" ht="14.4" customHeight="1" x14ac:dyDescent="0.3">
      <c r="A586" s="83"/>
      <c r="K586" s="83"/>
      <c r="L586" s="84"/>
      <c r="N586" s="84"/>
      <c r="O586" s="84"/>
      <c r="P586"/>
      <c r="AA586" s="84"/>
    </row>
    <row r="587" spans="1:27" s="85" customFormat="1" ht="14.4" customHeight="1" x14ac:dyDescent="0.3">
      <c r="A587" s="83"/>
      <c r="K587" s="83"/>
      <c r="L587" s="84"/>
      <c r="N587" s="84"/>
      <c r="O587" s="84"/>
      <c r="P587"/>
      <c r="AA587" s="84"/>
    </row>
    <row r="588" spans="1:27" s="85" customFormat="1" ht="14.4" customHeight="1" x14ac:dyDescent="0.3">
      <c r="A588" s="83"/>
      <c r="K588" s="83"/>
      <c r="L588" s="84"/>
      <c r="N588" s="84"/>
      <c r="O588" s="84"/>
      <c r="P588"/>
      <c r="AA588" s="84"/>
    </row>
    <row r="589" spans="1:27" s="85" customFormat="1" ht="14.4" customHeight="1" x14ac:dyDescent="0.3">
      <c r="A589" s="83"/>
      <c r="K589" s="83"/>
      <c r="L589" s="84"/>
      <c r="N589" s="84"/>
      <c r="O589" s="84"/>
      <c r="P589"/>
      <c r="AA589" s="84"/>
    </row>
    <row r="590" spans="1:27" s="85" customFormat="1" ht="14.4" customHeight="1" x14ac:dyDescent="0.3">
      <c r="A590" s="83"/>
      <c r="K590" s="83"/>
      <c r="L590" s="84"/>
      <c r="N590" s="84"/>
      <c r="O590" s="84"/>
      <c r="P590"/>
      <c r="AA590" s="84"/>
    </row>
    <row r="591" spans="1:27" s="85" customFormat="1" ht="14.4" customHeight="1" x14ac:dyDescent="0.3">
      <c r="A591" s="83"/>
      <c r="K591" s="83"/>
      <c r="L591" s="84"/>
      <c r="N591" s="84"/>
      <c r="O591" s="84"/>
      <c r="P591"/>
      <c r="AA591" s="84"/>
    </row>
    <row r="592" spans="1:27" s="85" customFormat="1" ht="14.4" customHeight="1" x14ac:dyDescent="0.3">
      <c r="A592" s="83"/>
      <c r="K592" s="83"/>
      <c r="L592" s="84"/>
      <c r="N592" s="84"/>
      <c r="O592" s="84"/>
      <c r="P592"/>
      <c r="AA592" s="84"/>
    </row>
    <row r="593" spans="1:27" s="85" customFormat="1" ht="14.4" customHeight="1" x14ac:dyDescent="0.3">
      <c r="A593" s="83"/>
      <c r="K593" s="83"/>
      <c r="L593" s="84"/>
      <c r="N593" s="84"/>
      <c r="O593" s="84"/>
      <c r="P593"/>
      <c r="AA593" s="84"/>
    </row>
    <row r="594" spans="1:27" s="85" customFormat="1" ht="14.4" customHeight="1" x14ac:dyDescent="0.3">
      <c r="A594" s="83"/>
      <c r="K594" s="83"/>
      <c r="L594" s="84"/>
      <c r="N594" s="84"/>
      <c r="O594" s="84"/>
      <c r="P594"/>
      <c r="AA594" s="84"/>
    </row>
    <row r="595" spans="1:27" s="85" customFormat="1" ht="14.4" customHeight="1" x14ac:dyDescent="0.3">
      <c r="A595" s="83"/>
      <c r="K595" s="83"/>
      <c r="L595" s="84"/>
      <c r="N595" s="84"/>
      <c r="O595" s="84"/>
      <c r="P595"/>
      <c r="AA595" s="84"/>
    </row>
    <row r="596" spans="1:27" s="85" customFormat="1" ht="14.4" customHeight="1" x14ac:dyDescent="0.3">
      <c r="A596" s="83"/>
      <c r="K596" s="83"/>
      <c r="L596" s="84"/>
      <c r="N596" s="84"/>
      <c r="O596" s="84"/>
      <c r="P596"/>
      <c r="AA596" s="84"/>
    </row>
    <row r="597" spans="1:27" s="85" customFormat="1" ht="14.4" customHeight="1" x14ac:dyDescent="0.3">
      <c r="A597" s="83"/>
      <c r="K597" s="83"/>
      <c r="L597" s="84"/>
      <c r="N597" s="84"/>
      <c r="O597" s="84"/>
      <c r="P597"/>
      <c r="AA597" s="84"/>
    </row>
    <row r="598" spans="1:27" s="85" customFormat="1" ht="14.4" customHeight="1" x14ac:dyDescent="0.3">
      <c r="A598" s="83"/>
      <c r="K598" s="83"/>
      <c r="L598" s="84"/>
      <c r="N598" s="84"/>
      <c r="O598" s="84"/>
      <c r="P598"/>
      <c r="AA598" s="84"/>
    </row>
    <row r="599" spans="1:27" s="85" customFormat="1" ht="14.4" customHeight="1" x14ac:dyDescent="0.3">
      <c r="A599" s="83"/>
      <c r="K599" s="83"/>
      <c r="L599" s="84"/>
      <c r="N599" s="84"/>
      <c r="O599" s="84"/>
      <c r="P599"/>
      <c r="AA599" s="84"/>
    </row>
    <row r="600" spans="1:27" s="85" customFormat="1" ht="14.4" customHeight="1" x14ac:dyDescent="0.3">
      <c r="A600" s="83"/>
      <c r="K600" s="83"/>
      <c r="L600" s="84"/>
      <c r="N600" s="84"/>
      <c r="O600" s="84"/>
      <c r="P600"/>
      <c r="AA600" s="84"/>
    </row>
    <row r="601" spans="1:27" s="85" customFormat="1" ht="14.4" customHeight="1" x14ac:dyDescent="0.3">
      <c r="A601" s="83"/>
      <c r="K601" s="83"/>
      <c r="L601" s="84"/>
      <c r="N601" s="84"/>
      <c r="O601" s="84"/>
      <c r="P601"/>
      <c r="AA601" s="84"/>
    </row>
    <row r="602" spans="1:27" s="85" customFormat="1" ht="14.4" customHeight="1" x14ac:dyDescent="0.3">
      <c r="A602" s="83"/>
      <c r="K602" s="83"/>
      <c r="L602" s="84"/>
      <c r="N602" s="84"/>
      <c r="O602" s="84"/>
      <c r="P602"/>
      <c r="AA602" s="84"/>
    </row>
    <row r="603" spans="1:27" s="85" customFormat="1" ht="14.4" customHeight="1" x14ac:dyDescent="0.3">
      <c r="A603" s="83"/>
      <c r="K603" s="83"/>
      <c r="L603" s="84"/>
      <c r="N603" s="84"/>
      <c r="O603" s="84"/>
      <c r="P603"/>
      <c r="AA603" s="84"/>
    </row>
    <row r="604" spans="1:27" s="85" customFormat="1" ht="14.4" customHeight="1" x14ac:dyDescent="0.3">
      <c r="A604" s="83"/>
      <c r="K604" s="83"/>
      <c r="L604" s="84"/>
      <c r="N604" s="84"/>
      <c r="O604" s="84"/>
      <c r="P604"/>
      <c r="AA604" s="84"/>
    </row>
    <row r="605" spans="1:27" s="85" customFormat="1" ht="14.4" customHeight="1" x14ac:dyDescent="0.3">
      <c r="A605" s="83"/>
      <c r="K605" s="83"/>
      <c r="L605" s="84"/>
      <c r="N605" s="84"/>
      <c r="O605" s="84"/>
      <c r="P605"/>
      <c r="AA605" s="84"/>
    </row>
    <row r="606" spans="1:27" s="85" customFormat="1" ht="14.4" customHeight="1" x14ac:dyDescent="0.3">
      <c r="A606" s="83"/>
      <c r="K606" s="83"/>
      <c r="L606" s="84"/>
      <c r="N606" s="84"/>
      <c r="O606" s="84"/>
      <c r="P606"/>
      <c r="AA606" s="84"/>
    </row>
    <row r="607" spans="1:27" s="85" customFormat="1" ht="14.4" customHeight="1" x14ac:dyDescent="0.3">
      <c r="A607" s="83"/>
      <c r="K607" s="83"/>
      <c r="L607" s="84"/>
      <c r="N607" s="84"/>
      <c r="O607" s="84"/>
      <c r="P607"/>
      <c r="AA607" s="84"/>
    </row>
    <row r="608" spans="1:27" s="85" customFormat="1" ht="14.4" customHeight="1" x14ac:dyDescent="0.3">
      <c r="A608" s="83"/>
      <c r="K608" s="83"/>
      <c r="L608" s="84"/>
      <c r="N608" s="84"/>
      <c r="O608" s="84"/>
      <c r="P608"/>
      <c r="AA608" s="84"/>
    </row>
    <row r="609" spans="1:27" s="85" customFormat="1" ht="14.4" customHeight="1" x14ac:dyDescent="0.3">
      <c r="A609" s="83"/>
      <c r="K609" s="83"/>
      <c r="L609" s="84"/>
      <c r="N609" s="84"/>
      <c r="O609" s="84"/>
      <c r="P609"/>
      <c r="AA609" s="84"/>
    </row>
    <row r="610" spans="1:27" s="85" customFormat="1" ht="14.4" customHeight="1" x14ac:dyDescent="0.3">
      <c r="A610" s="83"/>
      <c r="K610" s="83"/>
      <c r="L610" s="84"/>
      <c r="N610" s="84"/>
      <c r="O610" s="84"/>
      <c r="P610"/>
      <c r="AA610" s="84"/>
    </row>
    <row r="611" spans="1:27" s="85" customFormat="1" ht="14.4" customHeight="1" x14ac:dyDescent="0.3">
      <c r="A611" s="83"/>
      <c r="K611" s="83"/>
      <c r="L611" s="84"/>
      <c r="N611" s="84"/>
      <c r="O611" s="84"/>
      <c r="P611"/>
      <c r="AA611" s="84"/>
    </row>
    <row r="612" spans="1:27" s="85" customFormat="1" ht="14.4" customHeight="1" x14ac:dyDescent="0.3">
      <c r="A612" s="83"/>
      <c r="K612" s="83"/>
      <c r="L612" s="84"/>
      <c r="N612" s="84"/>
      <c r="O612" s="84"/>
      <c r="P612"/>
      <c r="AA612" s="84"/>
    </row>
    <row r="613" spans="1:27" s="85" customFormat="1" ht="14.4" customHeight="1" x14ac:dyDescent="0.3">
      <c r="A613" s="83"/>
      <c r="K613" s="83"/>
      <c r="L613" s="84"/>
      <c r="N613" s="84"/>
      <c r="O613" s="84"/>
      <c r="P613"/>
      <c r="AA613" s="84"/>
    </row>
    <row r="614" spans="1:27" s="85" customFormat="1" ht="14.4" customHeight="1" x14ac:dyDescent="0.3">
      <c r="A614" s="83"/>
      <c r="K614" s="83"/>
      <c r="L614" s="84"/>
      <c r="N614" s="84"/>
      <c r="O614" s="84"/>
      <c r="P614"/>
      <c r="AA614" s="84"/>
    </row>
    <row r="615" spans="1:27" s="85" customFormat="1" ht="14.4" customHeight="1" x14ac:dyDescent="0.3">
      <c r="A615" s="83"/>
      <c r="K615" s="83"/>
      <c r="L615" s="84"/>
      <c r="N615" s="84"/>
      <c r="O615" s="84"/>
      <c r="P615"/>
      <c r="AA615" s="84"/>
    </row>
    <row r="616" spans="1:27" s="85" customFormat="1" ht="14.4" customHeight="1" x14ac:dyDescent="0.3">
      <c r="A616" s="83"/>
      <c r="K616" s="83"/>
      <c r="L616" s="84"/>
      <c r="N616" s="84"/>
      <c r="O616" s="84"/>
      <c r="P616"/>
      <c r="AA616" s="84"/>
    </row>
    <row r="617" spans="1:27" s="85" customFormat="1" ht="14.4" customHeight="1" x14ac:dyDescent="0.3">
      <c r="A617" s="83"/>
      <c r="K617" s="83"/>
      <c r="L617" s="84"/>
      <c r="N617" s="84"/>
      <c r="O617" s="84"/>
      <c r="P617"/>
      <c r="AA617" s="84"/>
    </row>
    <row r="618" spans="1:27" s="85" customFormat="1" ht="14.4" customHeight="1" x14ac:dyDescent="0.3">
      <c r="A618" s="83"/>
      <c r="K618" s="83"/>
      <c r="L618" s="84"/>
      <c r="N618" s="84"/>
      <c r="O618" s="84"/>
      <c r="P618"/>
      <c r="AA618" s="84"/>
    </row>
    <row r="619" spans="1:27" s="85" customFormat="1" ht="14.4" customHeight="1" x14ac:dyDescent="0.3">
      <c r="A619" s="83"/>
      <c r="K619" s="83"/>
      <c r="L619" s="84"/>
      <c r="N619" s="84"/>
      <c r="O619" s="84"/>
      <c r="P619"/>
      <c r="AA619" s="84"/>
    </row>
    <row r="620" spans="1:27" s="85" customFormat="1" ht="14.4" customHeight="1" x14ac:dyDescent="0.3">
      <c r="A620" s="83"/>
      <c r="K620" s="83"/>
      <c r="L620" s="84"/>
      <c r="N620" s="84"/>
      <c r="O620" s="84"/>
      <c r="P620"/>
      <c r="AA620" s="84"/>
    </row>
    <row r="621" spans="1:27" s="85" customFormat="1" ht="14.4" customHeight="1" x14ac:dyDescent="0.3">
      <c r="A621" s="83"/>
      <c r="K621" s="83"/>
      <c r="L621" s="84"/>
      <c r="N621" s="84"/>
      <c r="O621" s="84"/>
      <c r="P621"/>
      <c r="AA621" s="84"/>
    </row>
    <row r="622" spans="1:27" s="85" customFormat="1" ht="14.4" customHeight="1" x14ac:dyDescent="0.3">
      <c r="A622" s="83"/>
      <c r="K622" s="83"/>
      <c r="L622" s="84"/>
      <c r="N622" s="84"/>
      <c r="O622" s="84"/>
      <c r="P622"/>
      <c r="AA622" s="84"/>
    </row>
    <row r="623" spans="1:27" s="85" customFormat="1" ht="14.4" customHeight="1" x14ac:dyDescent="0.3">
      <c r="A623" s="83"/>
      <c r="K623" s="83"/>
      <c r="L623" s="84"/>
      <c r="N623" s="84"/>
      <c r="O623" s="84"/>
      <c r="P623"/>
      <c r="AA623" s="84"/>
    </row>
    <row r="624" spans="1:27" s="85" customFormat="1" ht="14.4" customHeight="1" x14ac:dyDescent="0.3">
      <c r="A624" s="83"/>
      <c r="K624" s="83"/>
      <c r="L624" s="84"/>
      <c r="N624" s="84"/>
      <c r="O624" s="84"/>
      <c r="P624"/>
      <c r="AA624" s="84"/>
    </row>
    <row r="625" spans="1:27" s="85" customFormat="1" ht="14.4" customHeight="1" x14ac:dyDescent="0.3">
      <c r="A625" s="83"/>
      <c r="K625" s="83"/>
      <c r="L625" s="84"/>
      <c r="N625" s="84"/>
      <c r="O625" s="84"/>
      <c r="P625"/>
      <c r="AA625" s="84"/>
    </row>
    <row r="626" spans="1:27" s="85" customFormat="1" ht="14.4" customHeight="1" x14ac:dyDescent="0.3">
      <c r="A626" s="83"/>
      <c r="K626" s="83"/>
      <c r="L626" s="84"/>
      <c r="N626" s="84"/>
      <c r="O626" s="84"/>
      <c r="P626"/>
      <c r="AA626" s="84"/>
    </row>
    <row r="627" spans="1:27" s="85" customFormat="1" ht="14.4" customHeight="1" x14ac:dyDescent="0.3">
      <c r="A627" s="83"/>
      <c r="K627" s="83"/>
      <c r="L627" s="84"/>
      <c r="N627" s="84"/>
      <c r="O627" s="84"/>
      <c r="P627"/>
      <c r="AA627" s="84"/>
    </row>
    <row r="628" spans="1:27" s="85" customFormat="1" ht="14.4" customHeight="1" x14ac:dyDescent="0.3">
      <c r="A628" s="83"/>
      <c r="K628" s="83"/>
      <c r="L628" s="84"/>
      <c r="N628" s="84"/>
      <c r="O628" s="84"/>
      <c r="P628"/>
      <c r="AA628" s="84"/>
    </row>
    <row r="629" spans="1:27" s="85" customFormat="1" ht="14.4" customHeight="1" x14ac:dyDescent="0.3">
      <c r="A629" s="83"/>
      <c r="K629" s="83"/>
      <c r="L629" s="84"/>
      <c r="N629" s="84"/>
      <c r="O629" s="84"/>
      <c r="P629"/>
      <c r="AA629" s="84"/>
    </row>
    <row r="630" spans="1:27" s="85" customFormat="1" ht="14.4" customHeight="1" x14ac:dyDescent="0.3">
      <c r="A630" s="83"/>
      <c r="K630" s="83"/>
      <c r="L630" s="84"/>
      <c r="N630" s="84"/>
      <c r="O630" s="84"/>
      <c r="P630"/>
      <c r="AA630" s="84"/>
    </row>
    <row r="631" spans="1:27" s="85" customFormat="1" ht="14.4" customHeight="1" x14ac:dyDescent="0.3">
      <c r="A631" s="83"/>
      <c r="K631" s="83"/>
      <c r="L631" s="84"/>
      <c r="N631" s="84"/>
      <c r="O631" s="84"/>
      <c r="P631"/>
      <c r="AA631" s="84"/>
    </row>
    <row r="632" spans="1:27" s="85" customFormat="1" ht="14.4" customHeight="1" x14ac:dyDescent="0.3">
      <c r="A632" s="83"/>
      <c r="K632" s="83"/>
      <c r="L632" s="84"/>
      <c r="N632" s="84"/>
      <c r="O632" s="84"/>
      <c r="P632"/>
      <c r="AA632" s="84"/>
    </row>
    <row r="633" spans="1:27" s="85" customFormat="1" ht="14.4" customHeight="1" x14ac:dyDescent="0.3">
      <c r="A633" s="83"/>
      <c r="K633" s="83"/>
      <c r="L633" s="84"/>
      <c r="N633" s="84"/>
      <c r="O633" s="84"/>
      <c r="P633"/>
      <c r="AA633" s="84"/>
    </row>
    <row r="634" spans="1:27" s="85" customFormat="1" ht="14.4" customHeight="1" x14ac:dyDescent="0.3">
      <c r="A634" s="83"/>
      <c r="K634" s="83"/>
      <c r="L634" s="84"/>
      <c r="N634" s="84"/>
      <c r="O634" s="84"/>
      <c r="P634"/>
      <c r="AA634" s="84"/>
    </row>
    <row r="635" spans="1:27" s="85" customFormat="1" ht="14.4" customHeight="1" x14ac:dyDescent="0.3">
      <c r="A635" s="83"/>
      <c r="K635" s="83"/>
      <c r="L635" s="84"/>
      <c r="N635" s="84"/>
      <c r="O635" s="84"/>
      <c r="P635"/>
      <c r="AA635" s="84"/>
    </row>
    <row r="636" spans="1:27" s="85" customFormat="1" ht="14.4" customHeight="1" x14ac:dyDescent="0.3">
      <c r="A636" s="83"/>
      <c r="K636" s="83"/>
      <c r="L636" s="84"/>
      <c r="N636" s="84"/>
      <c r="O636" s="84"/>
      <c r="P636"/>
      <c r="AA636" s="84"/>
    </row>
    <row r="637" spans="1:27" s="85" customFormat="1" ht="14.4" customHeight="1" x14ac:dyDescent="0.3">
      <c r="A637" s="83"/>
      <c r="K637" s="83"/>
      <c r="L637" s="84"/>
      <c r="N637" s="84"/>
      <c r="O637" s="84"/>
      <c r="P637"/>
      <c r="AA637" s="84"/>
    </row>
    <row r="638" spans="1:27" s="85" customFormat="1" ht="14.4" customHeight="1" x14ac:dyDescent="0.3">
      <c r="A638" s="83"/>
      <c r="K638" s="83"/>
      <c r="L638" s="84"/>
      <c r="N638" s="84"/>
      <c r="O638" s="84"/>
      <c r="P638"/>
      <c r="AA638" s="84"/>
    </row>
    <row r="639" spans="1:27" s="85" customFormat="1" ht="14.4" customHeight="1" x14ac:dyDescent="0.3">
      <c r="A639" s="83"/>
      <c r="K639" s="83"/>
      <c r="L639" s="84"/>
      <c r="N639" s="84"/>
      <c r="O639" s="84"/>
      <c r="P639"/>
      <c r="AA639" s="84"/>
    </row>
    <row r="640" spans="1:27" s="85" customFormat="1" ht="14.4" customHeight="1" x14ac:dyDescent="0.3">
      <c r="A640" s="83"/>
      <c r="K640" s="83"/>
      <c r="L640" s="84"/>
      <c r="N640" s="84"/>
      <c r="O640" s="84"/>
      <c r="P640"/>
      <c r="AA640" s="84"/>
    </row>
    <row r="641" spans="1:27" s="85" customFormat="1" ht="14.4" customHeight="1" x14ac:dyDescent="0.3">
      <c r="A641" s="83"/>
      <c r="K641" s="83"/>
      <c r="L641" s="84"/>
      <c r="N641" s="84"/>
      <c r="O641" s="84"/>
      <c r="P641"/>
      <c r="AA641" s="84"/>
    </row>
    <row r="642" spans="1:27" s="85" customFormat="1" ht="14.4" customHeight="1" x14ac:dyDescent="0.3">
      <c r="A642" s="83"/>
      <c r="K642" s="83"/>
      <c r="L642" s="84"/>
      <c r="N642" s="84"/>
      <c r="O642" s="84"/>
      <c r="P642"/>
      <c r="AA642" s="84"/>
    </row>
    <row r="643" spans="1:27" s="85" customFormat="1" ht="14.4" customHeight="1" x14ac:dyDescent="0.3">
      <c r="A643" s="83"/>
      <c r="K643" s="83"/>
      <c r="L643" s="84"/>
      <c r="N643" s="84"/>
      <c r="O643" s="84"/>
      <c r="P643"/>
      <c r="AA643" s="84"/>
    </row>
    <row r="644" spans="1:27" s="85" customFormat="1" ht="14.4" customHeight="1" x14ac:dyDescent="0.3">
      <c r="A644" s="83"/>
      <c r="K644" s="83"/>
      <c r="L644" s="84"/>
      <c r="N644" s="84"/>
      <c r="O644" s="84"/>
      <c r="P644"/>
      <c r="AA644" s="84"/>
    </row>
    <row r="645" spans="1:27" s="85" customFormat="1" ht="14.4" customHeight="1" x14ac:dyDescent="0.3">
      <c r="A645" s="83"/>
      <c r="K645" s="83"/>
      <c r="L645" s="84"/>
      <c r="N645" s="84"/>
      <c r="O645" s="84"/>
      <c r="P645"/>
      <c r="AA645" s="84"/>
    </row>
    <row r="646" spans="1:27" s="85" customFormat="1" ht="14.4" customHeight="1" x14ac:dyDescent="0.3">
      <c r="A646" s="83"/>
      <c r="K646" s="83"/>
      <c r="L646" s="84"/>
      <c r="N646" s="84"/>
      <c r="O646" s="84"/>
      <c r="P646"/>
      <c r="AA646" s="84"/>
    </row>
    <row r="647" spans="1:27" s="85" customFormat="1" ht="14.4" customHeight="1" x14ac:dyDescent="0.3">
      <c r="A647" s="83"/>
      <c r="K647" s="83"/>
      <c r="L647" s="84"/>
      <c r="N647" s="84"/>
      <c r="O647" s="84"/>
      <c r="P647"/>
      <c r="AA647" s="84"/>
    </row>
    <row r="648" spans="1:27" s="85" customFormat="1" ht="14.4" customHeight="1" x14ac:dyDescent="0.3">
      <c r="A648" s="83"/>
      <c r="K648" s="83"/>
      <c r="L648" s="84"/>
      <c r="N648" s="84"/>
      <c r="O648" s="84"/>
      <c r="P648"/>
      <c r="AA648" s="84"/>
    </row>
    <row r="649" spans="1:27" s="85" customFormat="1" ht="14.4" customHeight="1" x14ac:dyDescent="0.3">
      <c r="A649" s="83"/>
      <c r="K649" s="83"/>
      <c r="L649" s="84"/>
      <c r="N649" s="84"/>
      <c r="O649" s="84"/>
      <c r="P649"/>
      <c r="AA649" s="84"/>
    </row>
    <row r="650" spans="1:27" s="85" customFormat="1" ht="14.4" customHeight="1" x14ac:dyDescent="0.3">
      <c r="A650" s="83"/>
      <c r="K650" s="83"/>
      <c r="L650" s="84"/>
      <c r="N650" s="84"/>
      <c r="O650" s="84"/>
      <c r="P650"/>
      <c r="AA650" s="84"/>
    </row>
    <row r="651" spans="1:27" s="85" customFormat="1" ht="14.4" customHeight="1" x14ac:dyDescent="0.3">
      <c r="A651" s="83"/>
      <c r="K651" s="83"/>
      <c r="L651" s="84"/>
      <c r="N651" s="84"/>
      <c r="O651" s="84"/>
      <c r="P651"/>
      <c r="AA651" s="84"/>
    </row>
    <row r="652" spans="1:27" s="85" customFormat="1" ht="14.4" customHeight="1" x14ac:dyDescent="0.3">
      <c r="A652" s="83"/>
      <c r="K652" s="83"/>
      <c r="L652" s="84"/>
      <c r="N652" s="84"/>
      <c r="O652" s="84"/>
      <c r="P652"/>
      <c r="AA652" s="84"/>
    </row>
    <row r="653" spans="1:27" s="85" customFormat="1" ht="14.4" customHeight="1" x14ac:dyDescent="0.3">
      <c r="A653" s="83"/>
      <c r="K653" s="83"/>
      <c r="L653" s="84"/>
      <c r="N653" s="84"/>
      <c r="O653" s="84"/>
      <c r="P653"/>
      <c r="AA653" s="84"/>
    </row>
    <row r="654" spans="1:27" s="85" customFormat="1" ht="14.4" customHeight="1" x14ac:dyDescent="0.3">
      <c r="A654" s="83"/>
      <c r="K654" s="83"/>
      <c r="L654" s="84"/>
      <c r="N654" s="84"/>
      <c r="O654" s="84"/>
      <c r="P654"/>
      <c r="AA654" s="84"/>
    </row>
    <row r="655" spans="1:27" s="85" customFormat="1" ht="14.4" customHeight="1" x14ac:dyDescent="0.3">
      <c r="A655" s="83"/>
      <c r="K655" s="83"/>
      <c r="L655" s="84"/>
      <c r="N655" s="84"/>
      <c r="O655" s="84"/>
      <c r="P655"/>
      <c r="AA655" s="84"/>
    </row>
    <row r="656" spans="1:27" s="85" customFormat="1" ht="14.4" customHeight="1" x14ac:dyDescent="0.3">
      <c r="A656" s="83"/>
      <c r="K656" s="83"/>
      <c r="L656" s="84"/>
      <c r="N656" s="84"/>
      <c r="O656" s="84"/>
      <c r="P656"/>
      <c r="AA656" s="84"/>
    </row>
    <row r="657" spans="1:27" s="85" customFormat="1" ht="14.4" customHeight="1" x14ac:dyDescent="0.3">
      <c r="A657" s="83"/>
      <c r="K657" s="83"/>
      <c r="L657" s="84"/>
      <c r="N657" s="84"/>
      <c r="O657" s="84"/>
      <c r="P657"/>
      <c r="AA657" s="84"/>
    </row>
    <row r="658" spans="1:27" s="85" customFormat="1" ht="14.4" customHeight="1" x14ac:dyDescent="0.3">
      <c r="A658" s="83"/>
      <c r="K658" s="83"/>
      <c r="L658" s="84"/>
      <c r="N658" s="84"/>
      <c r="O658" s="84"/>
      <c r="P658"/>
      <c r="AA658" s="84"/>
    </row>
    <row r="659" spans="1:27" s="85" customFormat="1" ht="14.4" customHeight="1" x14ac:dyDescent="0.3">
      <c r="A659" s="83"/>
      <c r="K659" s="83"/>
      <c r="L659" s="84"/>
      <c r="N659" s="84"/>
      <c r="O659" s="84"/>
      <c r="P659"/>
      <c r="AA659" s="84"/>
    </row>
    <row r="660" spans="1:27" s="85" customFormat="1" ht="14.4" customHeight="1" x14ac:dyDescent="0.3">
      <c r="A660" s="83"/>
      <c r="K660" s="83"/>
      <c r="L660" s="84"/>
      <c r="N660" s="84"/>
      <c r="O660" s="84"/>
      <c r="P660"/>
      <c r="AA660" s="84"/>
    </row>
    <row r="661" spans="1:27" s="85" customFormat="1" ht="14.4" customHeight="1" x14ac:dyDescent="0.3">
      <c r="A661" s="83"/>
      <c r="K661" s="83"/>
      <c r="L661" s="84"/>
      <c r="N661" s="84"/>
      <c r="O661" s="84"/>
      <c r="P661"/>
      <c r="AA661" s="84"/>
    </row>
    <row r="662" spans="1:27" s="85" customFormat="1" ht="14.4" customHeight="1" x14ac:dyDescent="0.3">
      <c r="A662" s="83"/>
      <c r="K662" s="83"/>
      <c r="L662" s="84"/>
      <c r="N662" s="84"/>
      <c r="O662" s="84"/>
      <c r="P662"/>
      <c r="AA662" s="84"/>
    </row>
    <row r="663" spans="1:27" s="85" customFormat="1" ht="14.4" customHeight="1" x14ac:dyDescent="0.3">
      <c r="A663" s="83"/>
      <c r="K663" s="83"/>
      <c r="L663" s="84"/>
      <c r="N663" s="84"/>
      <c r="O663" s="84"/>
      <c r="P663"/>
      <c r="AA663" s="84"/>
    </row>
    <row r="664" spans="1:27" s="85" customFormat="1" ht="14.4" customHeight="1" x14ac:dyDescent="0.3">
      <c r="A664" s="83"/>
      <c r="K664" s="83"/>
      <c r="L664" s="84"/>
      <c r="N664" s="84"/>
      <c r="O664" s="84"/>
      <c r="P664"/>
      <c r="AA664" s="84"/>
    </row>
    <row r="665" spans="1:27" s="85" customFormat="1" ht="14.4" customHeight="1" x14ac:dyDescent="0.3">
      <c r="A665" s="83"/>
      <c r="K665" s="83"/>
      <c r="L665" s="84"/>
      <c r="N665" s="84"/>
      <c r="O665" s="84"/>
      <c r="P665"/>
      <c r="AA665" s="84"/>
    </row>
    <row r="666" spans="1:27" s="85" customFormat="1" ht="14.4" customHeight="1" x14ac:dyDescent="0.3">
      <c r="A666" s="83"/>
      <c r="K666" s="83"/>
      <c r="L666" s="84"/>
      <c r="N666" s="84"/>
      <c r="O666" s="84"/>
      <c r="P666"/>
      <c r="AA666" s="84"/>
    </row>
    <row r="667" spans="1:27" s="85" customFormat="1" ht="14.4" customHeight="1" x14ac:dyDescent="0.3">
      <c r="A667" s="83"/>
      <c r="K667" s="83"/>
      <c r="L667" s="84"/>
      <c r="N667" s="84"/>
      <c r="O667" s="84"/>
      <c r="P667"/>
      <c r="AA667" s="84"/>
    </row>
    <row r="668" spans="1:27" s="85" customFormat="1" ht="14.4" customHeight="1" x14ac:dyDescent="0.3">
      <c r="A668" s="83"/>
      <c r="K668" s="83"/>
      <c r="L668" s="84"/>
      <c r="N668" s="84"/>
      <c r="O668" s="84"/>
      <c r="P668"/>
      <c r="AA668" s="84"/>
    </row>
    <row r="669" spans="1:27" s="85" customFormat="1" ht="14.4" customHeight="1" x14ac:dyDescent="0.3">
      <c r="A669" s="83"/>
      <c r="K669" s="83"/>
      <c r="L669" s="84"/>
      <c r="N669" s="84"/>
      <c r="O669" s="84"/>
      <c r="P669"/>
      <c r="AA669" s="84"/>
    </row>
    <row r="670" spans="1:27" s="85" customFormat="1" ht="14.4" customHeight="1" x14ac:dyDescent="0.3">
      <c r="A670" s="83"/>
      <c r="K670" s="83"/>
      <c r="L670" s="84"/>
      <c r="N670" s="84"/>
      <c r="O670" s="84"/>
      <c r="P670"/>
      <c r="AA670" s="84"/>
    </row>
    <row r="671" spans="1:27" s="85" customFormat="1" ht="14.4" customHeight="1" x14ac:dyDescent="0.3">
      <c r="A671" s="83"/>
      <c r="K671" s="83"/>
      <c r="L671" s="84"/>
      <c r="N671" s="84"/>
      <c r="O671" s="84"/>
      <c r="P671"/>
      <c r="AA671" s="84"/>
    </row>
    <row r="672" spans="1:27" s="85" customFormat="1" ht="14.4" customHeight="1" x14ac:dyDescent="0.3">
      <c r="A672" s="83"/>
      <c r="K672" s="83"/>
      <c r="L672" s="84"/>
      <c r="N672" s="84"/>
      <c r="O672" s="84"/>
      <c r="P672"/>
      <c r="AA672" s="84"/>
    </row>
    <row r="673" spans="1:27" s="85" customFormat="1" ht="14.4" customHeight="1" x14ac:dyDescent="0.3">
      <c r="A673" s="83"/>
      <c r="K673" s="83"/>
      <c r="L673" s="84"/>
      <c r="N673" s="84"/>
      <c r="O673" s="84"/>
      <c r="P673"/>
      <c r="AA673" s="84"/>
    </row>
    <row r="674" spans="1:27" s="85" customFormat="1" ht="14.4" customHeight="1" x14ac:dyDescent="0.3">
      <c r="A674" s="83"/>
      <c r="K674" s="83"/>
      <c r="L674" s="84"/>
      <c r="N674" s="84"/>
      <c r="O674" s="84"/>
      <c r="P674"/>
      <c r="AA674" s="84"/>
    </row>
    <row r="675" spans="1:27" s="85" customFormat="1" ht="14.4" customHeight="1" x14ac:dyDescent="0.3">
      <c r="A675" s="83"/>
      <c r="K675" s="83"/>
      <c r="L675" s="84"/>
      <c r="N675" s="84"/>
      <c r="O675" s="84"/>
      <c r="P675"/>
      <c r="AA675" s="84"/>
    </row>
    <row r="676" spans="1:27" s="85" customFormat="1" ht="14.4" customHeight="1" x14ac:dyDescent="0.3">
      <c r="A676" s="83"/>
      <c r="K676" s="83"/>
      <c r="L676" s="84"/>
      <c r="N676" s="84"/>
      <c r="O676" s="84"/>
      <c r="P676"/>
      <c r="AA676" s="84"/>
    </row>
    <row r="677" spans="1:27" s="85" customFormat="1" ht="14.4" customHeight="1" x14ac:dyDescent="0.3">
      <c r="A677" s="83"/>
      <c r="K677" s="83"/>
      <c r="L677" s="84"/>
      <c r="N677" s="84"/>
      <c r="O677" s="84"/>
      <c r="P677"/>
      <c r="AA677" s="84"/>
    </row>
    <row r="678" spans="1:27" s="85" customFormat="1" ht="14.4" customHeight="1" x14ac:dyDescent="0.3">
      <c r="A678" s="83"/>
      <c r="K678" s="83"/>
      <c r="L678" s="84"/>
      <c r="N678" s="84"/>
      <c r="O678" s="84"/>
      <c r="P678"/>
      <c r="AA678" s="84"/>
    </row>
    <row r="679" spans="1:27" s="85" customFormat="1" ht="14.4" customHeight="1" x14ac:dyDescent="0.3">
      <c r="A679" s="83"/>
      <c r="K679" s="83"/>
      <c r="L679" s="84"/>
      <c r="N679" s="84"/>
      <c r="O679" s="84"/>
      <c r="P679"/>
      <c r="AA679" s="84"/>
    </row>
    <row r="680" spans="1:27" s="85" customFormat="1" ht="14.4" customHeight="1" x14ac:dyDescent="0.3">
      <c r="A680" s="83"/>
      <c r="K680" s="83"/>
      <c r="L680" s="84"/>
      <c r="N680" s="84"/>
      <c r="O680" s="84"/>
      <c r="P680"/>
      <c r="AA680" s="84"/>
    </row>
    <row r="681" spans="1:27" s="85" customFormat="1" ht="14.4" customHeight="1" x14ac:dyDescent="0.3">
      <c r="A681" s="83"/>
      <c r="K681" s="83"/>
      <c r="L681" s="84"/>
      <c r="N681" s="84"/>
      <c r="O681" s="84"/>
      <c r="P681"/>
      <c r="AA681" s="84"/>
    </row>
    <row r="682" spans="1:27" s="85" customFormat="1" ht="14.4" customHeight="1" x14ac:dyDescent="0.3">
      <c r="A682" s="83"/>
      <c r="K682" s="83"/>
      <c r="L682" s="84"/>
      <c r="N682" s="84"/>
      <c r="O682" s="84"/>
      <c r="P682"/>
      <c r="AA682" s="84"/>
    </row>
    <row r="683" spans="1:27" s="85" customFormat="1" ht="14.4" customHeight="1" x14ac:dyDescent="0.3">
      <c r="A683" s="83"/>
      <c r="K683" s="83"/>
      <c r="L683" s="84"/>
      <c r="N683" s="84"/>
      <c r="O683" s="84"/>
      <c r="P683"/>
      <c r="AA683" s="84"/>
    </row>
    <row r="684" spans="1:27" s="85" customFormat="1" ht="14.4" customHeight="1" x14ac:dyDescent="0.3">
      <c r="A684" s="83"/>
      <c r="K684" s="83"/>
      <c r="L684" s="84"/>
      <c r="N684" s="84"/>
      <c r="O684" s="84"/>
      <c r="P684"/>
      <c r="AA684" s="84"/>
    </row>
    <row r="685" spans="1:27" s="85" customFormat="1" ht="14.4" customHeight="1" x14ac:dyDescent="0.3">
      <c r="A685" s="83"/>
      <c r="K685" s="83"/>
      <c r="L685" s="84"/>
      <c r="N685" s="84"/>
      <c r="O685" s="84"/>
      <c r="P685"/>
      <c r="AA685" s="84"/>
    </row>
    <row r="686" spans="1:27" s="85" customFormat="1" ht="14.4" customHeight="1" x14ac:dyDescent="0.3">
      <c r="A686" s="83"/>
      <c r="K686" s="83"/>
      <c r="L686" s="84"/>
      <c r="N686" s="84"/>
      <c r="O686" s="84"/>
      <c r="P686"/>
      <c r="AA686" s="84"/>
    </row>
    <row r="687" spans="1:27" s="85" customFormat="1" ht="14.4" customHeight="1" x14ac:dyDescent="0.3">
      <c r="A687" s="83"/>
      <c r="K687" s="83"/>
      <c r="L687" s="84"/>
      <c r="N687" s="84"/>
      <c r="O687" s="84"/>
      <c r="P687"/>
      <c r="AA687" s="84"/>
    </row>
    <row r="688" spans="1:27" s="85" customFormat="1" ht="14.4" customHeight="1" x14ac:dyDescent="0.3">
      <c r="A688" s="83"/>
      <c r="K688" s="83"/>
      <c r="L688" s="84"/>
      <c r="N688" s="84"/>
      <c r="O688" s="84"/>
      <c r="P688"/>
      <c r="AA688" s="84"/>
    </row>
    <row r="689" spans="1:27" s="85" customFormat="1" ht="14.4" customHeight="1" x14ac:dyDescent="0.3">
      <c r="A689" s="83"/>
      <c r="K689" s="83"/>
      <c r="L689" s="84"/>
      <c r="N689" s="84"/>
      <c r="O689" s="84"/>
      <c r="P689"/>
      <c r="AA689" s="84"/>
    </row>
    <row r="690" spans="1:27" s="85" customFormat="1" ht="14.4" customHeight="1" x14ac:dyDescent="0.3">
      <c r="A690" s="83"/>
      <c r="K690" s="83"/>
      <c r="L690" s="84"/>
      <c r="N690" s="84"/>
      <c r="O690" s="84"/>
      <c r="P690"/>
      <c r="AA690" s="84"/>
    </row>
    <row r="691" spans="1:27" s="85" customFormat="1" ht="14.4" customHeight="1" x14ac:dyDescent="0.3">
      <c r="A691" s="83"/>
      <c r="K691" s="83"/>
      <c r="L691" s="84"/>
      <c r="N691" s="84"/>
      <c r="O691" s="84"/>
      <c r="P691"/>
      <c r="AA691" s="84"/>
    </row>
    <row r="692" spans="1:27" s="85" customFormat="1" ht="14.4" customHeight="1" x14ac:dyDescent="0.3">
      <c r="A692" s="83"/>
      <c r="K692" s="83"/>
      <c r="L692" s="84"/>
      <c r="N692" s="84"/>
      <c r="O692" s="84"/>
      <c r="P692"/>
      <c r="AA692" s="84"/>
    </row>
    <row r="693" spans="1:27" s="85" customFormat="1" ht="14.4" customHeight="1" x14ac:dyDescent="0.3">
      <c r="A693" s="83"/>
      <c r="K693" s="83"/>
      <c r="L693" s="84"/>
      <c r="N693" s="84"/>
      <c r="O693" s="84"/>
      <c r="P693"/>
      <c r="AA693" s="84"/>
    </row>
    <row r="694" spans="1:27" s="85" customFormat="1" ht="14.4" customHeight="1" x14ac:dyDescent="0.3">
      <c r="A694" s="83"/>
      <c r="K694" s="83"/>
      <c r="L694" s="84"/>
      <c r="N694" s="84"/>
      <c r="O694" s="84"/>
      <c r="P694"/>
      <c r="AA694" s="84"/>
    </row>
    <row r="695" spans="1:27" s="85" customFormat="1" ht="14.4" customHeight="1" x14ac:dyDescent="0.3">
      <c r="A695" s="83"/>
      <c r="K695" s="83"/>
      <c r="L695" s="84"/>
      <c r="N695" s="84"/>
      <c r="O695" s="84"/>
      <c r="P695"/>
      <c r="AA695" s="84"/>
    </row>
    <row r="696" spans="1:27" s="85" customFormat="1" ht="14.4" customHeight="1" x14ac:dyDescent="0.3">
      <c r="A696" s="83"/>
      <c r="K696" s="83"/>
      <c r="L696" s="84"/>
      <c r="N696" s="84"/>
      <c r="O696" s="84"/>
      <c r="P696"/>
      <c r="AA696" s="84"/>
    </row>
    <row r="697" spans="1:27" s="85" customFormat="1" ht="14.4" customHeight="1" x14ac:dyDescent="0.3">
      <c r="A697" s="83"/>
      <c r="K697" s="83"/>
      <c r="L697" s="84"/>
      <c r="N697" s="84"/>
      <c r="O697" s="84"/>
      <c r="P697"/>
      <c r="AA697" s="84"/>
    </row>
    <row r="698" spans="1:27" s="85" customFormat="1" ht="14.4" customHeight="1" x14ac:dyDescent="0.3">
      <c r="A698" s="83"/>
      <c r="K698" s="83"/>
      <c r="L698" s="84"/>
      <c r="N698" s="84"/>
      <c r="O698" s="84"/>
      <c r="P698"/>
      <c r="AA698" s="84"/>
    </row>
    <row r="699" spans="1:27" s="85" customFormat="1" ht="14.4" customHeight="1" x14ac:dyDescent="0.3">
      <c r="A699" s="83"/>
      <c r="K699" s="83"/>
      <c r="L699" s="84"/>
      <c r="N699" s="84"/>
      <c r="O699" s="84"/>
      <c r="P699"/>
      <c r="AA699" s="84"/>
    </row>
    <row r="700" spans="1:27" s="85" customFormat="1" ht="14.4" customHeight="1" x14ac:dyDescent="0.3">
      <c r="A700" s="83"/>
      <c r="K700" s="83"/>
      <c r="L700" s="84"/>
      <c r="N700" s="84"/>
      <c r="O700" s="84"/>
      <c r="P700"/>
      <c r="AA700" s="84"/>
    </row>
    <row r="701" spans="1:27" s="85" customFormat="1" ht="14.4" customHeight="1" x14ac:dyDescent="0.3">
      <c r="A701" s="83"/>
      <c r="K701" s="83"/>
      <c r="L701" s="84"/>
      <c r="N701" s="84"/>
      <c r="O701" s="84"/>
      <c r="P701"/>
      <c r="AA701" s="84"/>
    </row>
    <row r="702" spans="1:27" s="85" customFormat="1" ht="14.4" customHeight="1" x14ac:dyDescent="0.3">
      <c r="A702" s="83"/>
      <c r="K702" s="83"/>
      <c r="L702" s="84"/>
      <c r="N702" s="84"/>
      <c r="O702" s="84"/>
      <c r="P702"/>
      <c r="AA702" s="84"/>
    </row>
    <row r="703" spans="1:27" s="85" customFormat="1" ht="14.4" customHeight="1" x14ac:dyDescent="0.3">
      <c r="A703" s="83"/>
      <c r="K703" s="83"/>
      <c r="L703" s="84"/>
      <c r="N703" s="84"/>
      <c r="O703" s="84"/>
      <c r="P703"/>
      <c r="AA703" s="84"/>
    </row>
    <row r="704" spans="1:27" s="85" customFormat="1" ht="14.4" customHeight="1" x14ac:dyDescent="0.3">
      <c r="A704" s="83"/>
      <c r="K704" s="83"/>
      <c r="L704" s="84"/>
      <c r="N704" s="84"/>
      <c r="O704" s="84"/>
      <c r="P704"/>
      <c r="AA704" s="84"/>
    </row>
    <row r="705" spans="1:27" s="85" customFormat="1" ht="14.4" customHeight="1" x14ac:dyDescent="0.3">
      <c r="A705" s="83"/>
      <c r="K705" s="83"/>
      <c r="L705" s="84"/>
      <c r="N705" s="84"/>
      <c r="O705" s="84"/>
      <c r="P705"/>
      <c r="AA705" s="84"/>
    </row>
    <row r="706" spans="1:27" s="85" customFormat="1" ht="14.4" customHeight="1" x14ac:dyDescent="0.3">
      <c r="A706" s="83"/>
      <c r="K706" s="83"/>
      <c r="L706" s="84"/>
      <c r="N706" s="84"/>
      <c r="O706" s="84"/>
      <c r="P706"/>
      <c r="AA706" s="84"/>
    </row>
    <row r="707" spans="1:27" s="85" customFormat="1" ht="14.4" customHeight="1" x14ac:dyDescent="0.3">
      <c r="A707" s="83"/>
      <c r="K707" s="83"/>
      <c r="L707" s="84"/>
      <c r="N707" s="84"/>
      <c r="O707" s="84"/>
      <c r="P707"/>
      <c r="AA707" s="84"/>
    </row>
    <row r="708" spans="1:27" s="85" customFormat="1" ht="14.4" customHeight="1" x14ac:dyDescent="0.3">
      <c r="A708" s="83"/>
      <c r="K708" s="83"/>
      <c r="L708" s="84"/>
      <c r="N708" s="84"/>
      <c r="O708" s="84"/>
      <c r="P708"/>
      <c r="AA708" s="84"/>
    </row>
    <row r="709" spans="1:27" s="85" customFormat="1" ht="14.4" customHeight="1" x14ac:dyDescent="0.3">
      <c r="A709" s="83"/>
      <c r="K709" s="83"/>
      <c r="L709" s="84"/>
      <c r="N709" s="84"/>
      <c r="O709" s="84"/>
      <c r="P709"/>
      <c r="AA709" s="84"/>
    </row>
    <row r="710" spans="1:27" s="85" customFormat="1" ht="14.4" customHeight="1" x14ac:dyDescent="0.3">
      <c r="A710" s="83"/>
      <c r="K710" s="83"/>
      <c r="L710" s="84"/>
      <c r="N710" s="84"/>
      <c r="O710" s="84"/>
      <c r="P710"/>
      <c r="AA710" s="84"/>
    </row>
    <row r="711" spans="1:27" s="85" customFormat="1" ht="14.4" customHeight="1" x14ac:dyDescent="0.3">
      <c r="A711" s="83"/>
      <c r="K711" s="83"/>
      <c r="L711" s="84"/>
      <c r="N711" s="84"/>
      <c r="O711" s="84"/>
      <c r="P711"/>
      <c r="AA711" s="84"/>
    </row>
    <row r="712" spans="1:27" s="85" customFormat="1" ht="14.4" customHeight="1" x14ac:dyDescent="0.3">
      <c r="A712" s="83"/>
      <c r="K712" s="83"/>
      <c r="L712" s="84"/>
      <c r="N712" s="84"/>
      <c r="O712" s="84"/>
      <c r="P712"/>
      <c r="AA712" s="84"/>
    </row>
    <row r="713" spans="1:27" s="85" customFormat="1" ht="14.4" customHeight="1" x14ac:dyDescent="0.3">
      <c r="A713" s="83"/>
      <c r="K713" s="83"/>
      <c r="L713" s="84"/>
      <c r="N713" s="84"/>
      <c r="O713" s="84"/>
      <c r="P713"/>
      <c r="AA713" s="84"/>
    </row>
    <row r="714" spans="1:27" s="85" customFormat="1" ht="14.4" customHeight="1" x14ac:dyDescent="0.3">
      <c r="A714" s="83"/>
      <c r="K714" s="83"/>
      <c r="L714" s="84"/>
      <c r="N714" s="84"/>
      <c r="O714" s="84"/>
      <c r="P714"/>
      <c r="AA714" s="84"/>
    </row>
    <row r="715" spans="1:27" s="85" customFormat="1" ht="14.4" customHeight="1" x14ac:dyDescent="0.3">
      <c r="A715" s="83"/>
      <c r="K715" s="83"/>
      <c r="L715" s="84"/>
      <c r="N715" s="84"/>
      <c r="O715" s="84"/>
      <c r="P715"/>
      <c r="AA715" s="84"/>
    </row>
    <row r="716" spans="1:27" s="85" customFormat="1" ht="14.4" customHeight="1" x14ac:dyDescent="0.3">
      <c r="A716" s="83"/>
      <c r="K716" s="83"/>
      <c r="L716" s="84"/>
      <c r="N716" s="84"/>
      <c r="O716" s="84"/>
      <c r="P716"/>
      <c r="AA716" s="84"/>
    </row>
    <row r="717" spans="1:27" s="85" customFormat="1" ht="14.4" customHeight="1" x14ac:dyDescent="0.3">
      <c r="A717" s="83"/>
      <c r="K717" s="83"/>
      <c r="L717" s="84"/>
      <c r="N717" s="84"/>
      <c r="O717" s="84"/>
      <c r="P717"/>
      <c r="AA717" s="84"/>
    </row>
    <row r="718" spans="1:27" s="85" customFormat="1" ht="14.4" customHeight="1" x14ac:dyDescent="0.3">
      <c r="A718" s="83"/>
      <c r="K718" s="83"/>
      <c r="L718" s="84"/>
      <c r="N718" s="84"/>
      <c r="O718" s="84"/>
      <c r="P718"/>
      <c r="AA718" s="84"/>
    </row>
    <row r="719" spans="1:27" s="85" customFormat="1" ht="14.4" customHeight="1" x14ac:dyDescent="0.3">
      <c r="A719" s="83"/>
      <c r="K719" s="83"/>
      <c r="L719" s="84"/>
      <c r="N719" s="84"/>
      <c r="O719" s="84"/>
      <c r="P719"/>
      <c r="AA719" s="84"/>
    </row>
    <row r="720" spans="1:27" s="85" customFormat="1" ht="14.4" customHeight="1" x14ac:dyDescent="0.3">
      <c r="A720" s="83"/>
      <c r="K720" s="83"/>
      <c r="L720" s="84"/>
      <c r="N720" s="84"/>
      <c r="O720" s="84"/>
      <c r="P720"/>
      <c r="AA720" s="84"/>
    </row>
    <row r="721" spans="1:27" s="85" customFormat="1" ht="14.4" customHeight="1" x14ac:dyDescent="0.3">
      <c r="A721" s="83"/>
      <c r="K721" s="83"/>
      <c r="L721" s="84"/>
      <c r="N721" s="84"/>
      <c r="O721" s="84"/>
      <c r="P721"/>
      <c r="AA721" s="84"/>
    </row>
    <row r="722" spans="1:27" s="85" customFormat="1" ht="14.4" customHeight="1" x14ac:dyDescent="0.3">
      <c r="A722" s="83"/>
      <c r="K722" s="83"/>
      <c r="L722" s="84"/>
      <c r="N722" s="84"/>
      <c r="O722" s="84"/>
      <c r="P722"/>
      <c r="AA722" s="84"/>
    </row>
    <row r="723" spans="1:27" s="85" customFormat="1" ht="14.4" customHeight="1" x14ac:dyDescent="0.3">
      <c r="A723" s="83"/>
      <c r="K723" s="83"/>
      <c r="L723" s="84"/>
      <c r="N723" s="84"/>
      <c r="O723" s="84"/>
      <c r="P723"/>
      <c r="AA723" s="84"/>
    </row>
    <row r="724" spans="1:27" s="85" customFormat="1" ht="14.4" customHeight="1" x14ac:dyDescent="0.3">
      <c r="A724" s="83"/>
      <c r="K724" s="83"/>
      <c r="L724" s="84"/>
      <c r="N724" s="84"/>
      <c r="O724" s="84"/>
      <c r="P724"/>
      <c r="AA724" s="84"/>
    </row>
    <row r="725" spans="1:27" s="85" customFormat="1" ht="14.4" customHeight="1" x14ac:dyDescent="0.3">
      <c r="A725" s="83"/>
      <c r="K725" s="83"/>
      <c r="L725" s="84"/>
      <c r="N725" s="84"/>
      <c r="O725" s="84"/>
      <c r="P725"/>
      <c r="AA725" s="84"/>
    </row>
    <row r="726" spans="1:27" s="85" customFormat="1" ht="14.4" customHeight="1" x14ac:dyDescent="0.3">
      <c r="A726" s="83"/>
      <c r="K726" s="83"/>
      <c r="L726" s="84"/>
      <c r="N726" s="84"/>
      <c r="O726" s="84"/>
      <c r="P726"/>
      <c r="AA726" s="84"/>
    </row>
    <row r="727" spans="1:27" s="85" customFormat="1" ht="14.4" customHeight="1" x14ac:dyDescent="0.3">
      <c r="A727" s="83"/>
      <c r="K727" s="83"/>
      <c r="L727" s="84"/>
      <c r="N727" s="84"/>
      <c r="O727" s="84"/>
      <c r="P727"/>
      <c r="AA727" s="84"/>
    </row>
    <row r="728" spans="1:27" s="85" customFormat="1" ht="14.4" customHeight="1" x14ac:dyDescent="0.3">
      <c r="A728" s="83"/>
      <c r="K728" s="83"/>
      <c r="L728" s="84"/>
      <c r="N728" s="84"/>
      <c r="O728" s="84"/>
      <c r="P728"/>
      <c r="AA728" s="84"/>
    </row>
    <row r="729" spans="1:27" s="85" customFormat="1" ht="14.4" customHeight="1" x14ac:dyDescent="0.3">
      <c r="A729" s="83"/>
      <c r="K729" s="83"/>
      <c r="L729" s="84"/>
      <c r="N729" s="84"/>
      <c r="O729" s="84"/>
      <c r="P729"/>
      <c r="AA729" s="84"/>
    </row>
    <row r="730" spans="1:27" s="85" customFormat="1" ht="14.4" customHeight="1" x14ac:dyDescent="0.3">
      <c r="A730" s="83"/>
      <c r="K730" s="83"/>
      <c r="L730" s="84"/>
      <c r="N730" s="84"/>
      <c r="O730" s="84"/>
      <c r="P730"/>
      <c r="AA730" s="84"/>
    </row>
    <row r="731" spans="1:27" s="85" customFormat="1" ht="14.4" customHeight="1" x14ac:dyDescent="0.3">
      <c r="A731" s="83"/>
      <c r="K731" s="83"/>
      <c r="L731" s="84"/>
      <c r="N731" s="84"/>
      <c r="O731" s="84"/>
      <c r="P731"/>
      <c r="AA731" s="84"/>
    </row>
    <row r="732" spans="1:27" s="85" customFormat="1" ht="14.4" customHeight="1" x14ac:dyDescent="0.3">
      <c r="A732" s="83"/>
      <c r="K732" s="83"/>
      <c r="L732" s="84"/>
      <c r="N732" s="84"/>
      <c r="O732" s="84"/>
      <c r="P732"/>
      <c r="AA732" s="84"/>
    </row>
    <row r="733" spans="1:27" s="85" customFormat="1" ht="14.4" customHeight="1" x14ac:dyDescent="0.3">
      <c r="A733" s="83"/>
      <c r="K733" s="83"/>
      <c r="L733" s="84"/>
      <c r="N733" s="84"/>
      <c r="O733" s="84"/>
      <c r="P733"/>
      <c r="AA733" s="84"/>
    </row>
    <row r="734" spans="1:27" s="85" customFormat="1" ht="14.4" customHeight="1" x14ac:dyDescent="0.3">
      <c r="A734" s="83"/>
      <c r="K734" s="83"/>
      <c r="L734" s="84"/>
      <c r="N734" s="84"/>
      <c r="O734" s="84"/>
      <c r="P734"/>
      <c r="AA734" s="84"/>
    </row>
    <row r="735" spans="1:27" s="85" customFormat="1" ht="14.4" customHeight="1" x14ac:dyDescent="0.3">
      <c r="A735" s="83"/>
      <c r="K735" s="83"/>
      <c r="L735" s="84"/>
      <c r="N735" s="84"/>
      <c r="O735" s="84"/>
      <c r="P735"/>
      <c r="AA735" s="84"/>
    </row>
    <row r="736" spans="1:27" s="85" customFormat="1" ht="14.4" customHeight="1" x14ac:dyDescent="0.3">
      <c r="A736" s="83"/>
      <c r="K736" s="83"/>
      <c r="L736" s="84"/>
      <c r="N736" s="84"/>
      <c r="O736" s="84"/>
      <c r="P736"/>
      <c r="AA736" s="84"/>
    </row>
    <row r="737" spans="1:27" s="85" customFormat="1" ht="14.4" customHeight="1" x14ac:dyDescent="0.3">
      <c r="A737" s="83"/>
      <c r="K737" s="83"/>
      <c r="L737" s="84"/>
      <c r="N737" s="84"/>
      <c r="O737" s="84"/>
      <c r="P737"/>
      <c r="AA737" s="84"/>
    </row>
    <row r="738" spans="1:27" s="85" customFormat="1" ht="14.4" customHeight="1" x14ac:dyDescent="0.3">
      <c r="A738" s="83"/>
      <c r="K738" s="83"/>
      <c r="L738" s="84"/>
      <c r="N738" s="84"/>
      <c r="O738" s="84"/>
      <c r="P738"/>
      <c r="AA738" s="84"/>
    </row>
    <row r="739" spans="1:27" s="85" customFormat="1" ht="14.4" customHeight="1" x14ac:dyDescent="0.3">
      <c r="A739" s="83"/>
      <c r="K739" s="83"/>
      <c r="L739" s="84"/>
      <c r="N739" s="84"/>
      <c r="O739" s="84"/>
      <c r="P739"/>
      <c r="AA739" s="84"/>
    </row>
    <row r="740" spans="1:27" s="85" customFormat="1" ht="14.4" customHeight="1" x14ac:dyDescent="0.3">
      <c r="A740" s="83"/>
      <c r="K740" s="83"/>
      <c r="L740" s="84"/>
      <c r="N740" s="84"/>
      <c r="O740" s="84"/>
      <c r="P740"/>
      <c r="AA740" s="84"/>
    </row>
    <row r="741" spans="1:27" s="85" customFormat="1" ht="14.4" customHeight="1" x14ac:dyDescent="0.3">
      <c r="A741" s="83"/>
      <c r="K741" s="83"/>
      <c r="L741" s="84"/>
      <c r="N741" s="84"/>
      <c r="O741" s="84"/>
      <c r="P741"/>
      <c r="AA741" s="84"/>
    </row>
    <row r="742" spans="1:27" s="85" customFormat="1" ht="14.4" customHeight="1" x14ac:dyDescent="0.3">
      <c r="A742" s="83"/>
      <c r="K742" s="83"/>
      <c r="L742" s="84"/>
      <c r="N742" s="84"/>
      <c r="O742" s="84"/>
      <c r="P742"/>
      <c r="AA742" s="84"/>
    </row>
    <row r="743" spans="1:27" s="85" customFormat="1" ht="14.4" customHeight="1" x14ac:dyDescent="0.3">
      <c r="A743" s="83"/>
      <c r="K743" s="83"/>
      <c r="L743" s="84"/>
      <c r="N743" s="84"/>
      <c r="O743" s="84"/>
      <c r="P743"/>
      <c r="AA743" s="84"/>
    </row>
    <row r="744" spans="1:27" s="85" customFormat="1" ht="14.4" customHeight="1" x14ac:dyDescent="0.3">
      <c r="A744" s="83"/>
      <c r="K744" s="83"/>
      <c r="L744" s="84"/>
      <c r="N744" s="84"/>
      <c r="O744" s="84"/>
      <c r="P744"/>
      <c r="AA744" s="84"/>
    </row>
    <row r="745" spans="1:27" s="85" customFormat="1" ht="14.4" customHeight="1" x14ac:dyDescent="0.3">
      <c r="A745" s="83"/>
      <c r="K745" s="83"/>
      <c r="L745" s="84"/>
      <c r="N745" s="84"/>
      <c r="O745" s="84"/>
      <c r="P745"/>
      <c r="AA745" s="84"/>
    </row>
    <row r="746" spans="1:27" s="85" customFormat="1" ht="14.4" customHeight="1" x14ac:dyDescent="0.3">
      <c r="A746" s="83"/>
      <c r="K746" s="83"/>
      <c r="L746" s="84"/>
      <c r="N746" s="84"/>
      <c r="O746" s="84"/>
      <c r="P746"/>
      <c r="AA746" s="84"/>
    </row>
    <row r="747" spans="1:27" s="85" customFormat="1" ht="14.4" customHeight="1" x14ac:dyDescent="0.3">
      <c r="A747" s="83"/>
      <c r="K747" s="83"/>
      <c r="L747" s="84"/>
      <c r="N747" s="84"/>
      <c r="O747" s="84"/>
      <c r="P747"/>
      <c r="AA747" s="84"/>
    </row>
    <row r="748" spans="1:27" s="85" customFormat="1" ht="14.4" customHeight="1" x14ac:dyDescent="0.3">
      <c r="A748" s="83"/>
      <c r="K748" s="83"/>
      <c r="L748" s="84"/>
      <c r="N748" s="84"/>
      <c r="O748" s="84"/>
      <c r="P748"/>
      <c r="AA748" s="84"/>
    </row>
    <row r="749" spans="1:27" s="85" customFormat="1" ht="14.4" customHeight="1" x14ac:dyDescent="0.3">
      <c r="A749" s="83"/>
      <c r="K749" s="83"/>
      <c r="L749" s="84"/>
      <c r="N749" s="84"/>
      <c r="O749" s="84"/>
      <c r="P749"/>
      <c r="AA749" s="84"/>
    </row>
    <row r="750" spans="1:27" s="85" customFormat="1" ht="14.4" customHeight="1" x14ac:dyDescent="0.3">
      <c r="A750" s="83"/>
      <c r="K750" s="83"/>
      <c r="L750" s="84"/>
      <c r="N750" s="84"/>
      <c r="O750" s="84"/>
      <c r="P750"/>
      <c r="AA750" s="84"/>
    </row>
    <row r="751" spans="1:27" s="85" customFormat="1" ht="14.4" customHeight="1" x14ac:dyDescent="0.3">
      <c r="A751" s="83"/>
      <c r="K751" s="83"/>
      <c r="L751" s="84"/>
      <c r="N751" s="84"/>
      <c r="O751" s="84"/>
      <c r="P751"/>
      <c r="AA751" s="84"/>
    </row>
    <row r="752" spans="1:27" s="85" customFormat="1" ht="14.4" customHeight="1" x14ac:dyDescent="0.3">
      <c r="A752" s="83"/>
      <c r="K752" s="83"/>
      <c r="L752" s="84"/>
      <c r="N752" s="84"/>
      <c r="O752" s="84"/>
      <c r="P752"/>
      <c r="AA752" s="84"/>
    </row>
    <row r="753" spans="1:27" s="85" customFormat="1" ht="14.4" customHeight="1" x14ac:dyDescent="0.3">
      <c r="A753" s="83"/>
      <c r="K753" s="83"/>
      <c r="L753" s="84"/>
      <c r="N753" s="84"/>
      <c r="O753" s="84"/>
      <c r="P753"/>
      <c r="AA753" s="84"/>
    </row>
    <row r="754" spans="1:27" s="85" customFormat="1" ht="14.4" customHeight="1" x14ac:dyDescent="0.3">
      <c r="A754" s="83"/>
      <c r="K754" s="83"/>
      <c r="L754" s="84"/>
      <c r="N754" s="84"/>
      <c r="O754" s="84"/>
      <c r="P754"/>
      <c r="AA754" s="84"/>
    </row>
    <row r="755" spans="1:27" s="85" customFormat="1" ht="14.4" customHeight="1" x14ac:dyDescent="0.3">
      <c r="A755" s="83"/>
      <c r="K755" s="83"/>
      <c r="L755" s="84"/>
      <c r="N755" s="84"/>
      <c r="O755" s="84"/>
      <c r="P755"/>
      <c r="AA755" s="84"/>
    </row>
    <row r="756" spans="1:27" s="85" customFormat="1" ht="14.4" customHeight="1" x14ac:dyDescent="0.3">
      <c r="A756" s="83"/>
      <c r="K756" s="83"/>
      <c r="L756" s="84"/>
      <c r="N756" s="84"/>
      <c r="O756" s="84"/>
      <c r="P756"/>
      <c r="AA756" s="84"/>
    </row>
    <row r="757" spans="1:27" s="85" customFormat="1" ht="14.4" customHeight="1" x14ac:dyDescent="0.3">
      <c r="A757" s="83"/>
      <c r="K757" s="83"/>
      <c r="L757" s="84"/>
      <c r="N757" s="84"/>
      <c r="O757" s="84"/>
      <c r="P757"/>
      <c r="AA757" s="84"/>
    </row>
    <row r="758" spans="1:27" s="85" customFormat="1" ht="14.4" customHeight="1" x14ac:dyDescent="0.3">
      <c r="A758" s="83"/>
      <c r="K758" s="83"/>
      <c r="L758" s="84"/>
      <c r="N758" s="84"/>
      <c r="O758" s="84"/>
      <c r="P758"/>
      <c r="AA758" s="84"/>
    </row>
    <row r="759" spans="1:27" s="85" customFormat="1" ht="14.4" customHeight="1" x14ac:dyDescent="0.3">
      <c r="A759" s="83"/>
      <c r="K759" s="83"/>
      <c r="L759" s="84"/>
      <c r="N759" s="84"/>
      <c r="O759" s="84"/>
      <c r="P759"/>
      <c r="AA759" s="84"/>
    </row>
    <row r="760" spans="1:27" s="85" customFormat="1" ht="14.4" customHeight="1" x14ac:dyDescent="0.3">
      <c r="A760" s="83"/>
      <c r="K760" s="83"/>
      <c r="L760" s="84"/>
      <c r="N760" s="84"/>
      <c r="O760" s="84"/>
      <c r="P760"/>
      <c r="AA760" s="84"/>
    </row>
    <row r="761" spans="1:27" s="85" customFormat="1" ht="14.4" customHeight="1" x14ac:dyDescent="0.3">
      <c r="A761" s="83"/>
      <c r="K761" s="83"/>
      <c r="L761" s="84"/>
      <c r="N761" s="84"/>
      <c r="O761" s="84"/>
      <c r="P761"/>
      <c r="AA761" s="84"/>
    </row>
    <row r="762" spans="1:27" s="85" customFormat="1" ht="14.4" customHeight="1" x14ac:dyDescent="0.3">
      <c r="A762" s="83"/>
      <c r="K762" s="83"/>
      <c r="L762" s="84"/>
      <c r="N762" s="84"/>
      <c r="O762" s="84"/>
      <c r="P762"/>
      <c r="AA762" s="84"/>
    </row>
    <row r="763" spans="1:27" s="85" customFormat="1" ht="14.4" customHeight="1" x14ac:dyDescent="0.3">
      <c r="A763" s="83"/>
      <c r="K763" s="83"/>
      <c r="L763" s="84"/>
      <c r="N763" s="84"/>
      <c r="O763" s="84"/>
      <c r="P763"/>
      <c r="AA763" s="84"/>
    </row>
    <row r="764" spans="1:27" s="85" customFormat="1" ht="14.4" customHeight="1" x14ac:dyDescent="0.3">
      <c r="A764" s="83"/>
      <c r="K764" s="83"/>
      <c r="L764" s="84"/>
      <c r="N764" s="84"/>
      <c r="O764" s="84"/>
      <c r="P764"/>
      <c r="AA764" s="84"/>
    </row>
    <row r="765" spans="1:27" s="85" customFormat="1" ht="14.4" customHeight="1" x14ac:dyDescent="0.3">
      <c r="A765" s="83"/>
      <c r="K765" s="83"/>
      <c r="L765" s="84"/>
      <c r="N765" s="84"/>
      <c r="O765" s="84"/>
      <c r="P765"/>
      <c r="AA765" s="84"/>
    </row>
    <row r="766" spans="1:27" s="85" customFormat="1" ht="14.4" customHeight="1" x14ac:dyDescent="0.3">
      <c r="A766" s="83"/>
      <c r="K766" s="83"/>
      <c r="L766" s="84"/>
      <c r="N766" s="84"/>
      <c r="O766" s="84"/>
      <c r="P766"/>
      <c r="AA766" s="84"/>
    </row>
    <row r="767" spans="1:27" s="85" customFormat="1" ht="14.4" customHeight="1" x14ac:dyDescent="0.3">
      <c r="A767" s="83"/>
      <c r="K767" s="83"/>
      <c r="L767" s="84"/>
      <c r="N767" s="84"/>
      <c r="O767" s="84"/>
      <c r="P767"/>
      <c r="AA767" s="84"/>
    </row>
    <row r="768" spans="1:27" s="85" customFormat="1" ht="14.4" customHeight="1" x14ac:dyDescent="0.3">
      <c r="A768" s="83"/>
      <c r="K768" s="83"/>
      <c r="L768" s="84"/>
      <c r="N768" s="84"/>
      <c r="O768" s="84"/>
      <c r="P768"/>
      <c r="AA768" s="84"/>
    </row>
    <row r="769" spans="1:27" s="85" customFormat="1" ht="14.4" customHeight="1" x14ac:dyDescent="0.3">
      <c r="A769" s="83"/>
      <c r="K769" s="83"/>
      <c r="L769" s="84"/>
      <c r="N769" s="84"/>
      <c r="O769" s="84"/>
      <c r="P769"/>
      <c r="AA769" s="84"/>
    </row>
    <row r="770" spans="1:27" s="85" customFormat="1" ht="14.4" customHeight="1" x14ac:dyDescent="0.3">
      <c r="A770" s="83"/>
      <c r="K770" s="83"/>
      <c r="L770" s="84"/>
      <c r="N770" s="84"/>
      <c r="O770" s="84"/>
      <c r="P770"/>
      <c r="AA770" s="84"/>
    </row>
    <row r="771" spans="1:27" s="85" customFormat="1" ht="14.4" customHeight="1" x14ac:dyDescent="0.3">
      <c r="A771" s="83"/>
      <c r="K771" s="83"/>
      <c r="L771" s="84"/>
      <c r="N771" s="84"/>
      <c r="O771" s="84"/>
      <c r="P771"/>
      <c r="AA771" s="84"/>
    </row>
    <row r="772" spans="1:27" s="85" customFormat="1" ht="14.4" customHeight="1" x14ac:dyDescent="0.3">
      <c r="A772" s="83"/>
      <c r="K772" s="83"/>
      <c r="L772" s="84"/>
      <c r="N772" s="84"/>
      <c r="O772" s="84"/>
      <c r="P772"/>
      <c r="AA772" s="84"/>
    </row>
    <row r="773" spans="1:27" s="85" customFormat="1" ht="14.4" customHeight="1" x14ac:dyDescent="0.3">
      <c r="A773" s="83"/>
      <c r="K773" s="83"/>
      <c r="L773" s="84"/>
      <c r="N773" s="84"/>
      <c r="O773" s="84"/>
      <c r="P773"/>
      <c r="AA773" s="84"/>
    </row>
    <row r="774" spans="1:27" s="85" customFormat="1" ht="14.4" customHeight="1" x14ac:dyDescent="0.3">
      <c r="A774" s="83"/>
      <c r="K774" s="83"/>
      <c r="L774" s="84"/>
      <c r="N774" s="84"/>
      <c r="O774" s="84"/>
      <c r="P774"/>
      <c r="AA774" s="84"/>
    </row>
    <row r="775" spans="1:27" s="85" customFormat="1" ht="14.4" customHeight="1" x14ac:dyDescent="0.3">
      <c r="A775" s="83"/>
      <c r="K775" s="83"/>
      <c r="L775" s="84"/>
      <c r="N775" s="84"/>
      <c r="O775" s="84"/>
      <c r="P775"/>
      <c r="AA775" s="84"/>
    </row>
    <row r="776" spans="1:27" s="85" customFormat="1" ht="14.4" customHeight="1" x14ac:dyDescent="0.3">
      <c r="A776" s="83"/>
      <c r="K776" s="83"/>
      <c r="L776" s="84"/>
      <c r="N776" s="84"/>
      <c r="O776" s="84"/>
      <c r="P776"/>
      <c r="AA776" s="84"/>
    </row>
    <row r="777" spans="1:27" s="85" customFormat="1" ht="14.4" customHeight="1" x14ac:dyDescent="0.3">
      <c r="A777" s="83"/>
      <c r="K777" s="83"/>
      <c r="L777" s="84"/>
      <c r="N777" s="84"/>
      <c r="O777" s="84"/>
      <c r="P777"/>
      <c r="AA777" s="84"/>
    </row>
    <row r="778" spans="1:27" s="85" customFormat="1" ht="14.4" customHeight="1" x14ac:dyDescent="0.3">
      <c r="A778" s="83"/>
      <c r="K778" s="83"/>
      <c r="L778" s="84"/>
      <c r="N778" s="84"/>
      <c r="O778" s="84"/>
      <c r="P778"/>
      <c r="AA778" s="84"/>
    </row>
    <row r="779" spans="1:27" s="85" customFormat="1" ht="14.4" customHeight="1" x14ac:dyDescent="0.3">
      <c r="A779" s="83"/>
      <c r="K779" s="83"/>
      <c r="L779" s="84"/>
      <c r="N779" s="84"/>
      <c r="O779" s="84"/>
      <c r="P779"/>
      <c r="AA779" s="84"/>
    </row>
    <row r="780" spans="1:27" s="85" customFormat="1" ht="14.4" customHeight="1" x14ac:dyDescent="0.3">
      <c r="A780" s="83"/>
      <c r="K780" s="83"/>
      <c r="L780" s="84"/>
      <c r="N780" s="84"/>
      <c r="O780" s="84"/>
      <c r="P780"/>
      <c r="AA780" s="84"/>
    </row>
    <row r="781" spans="1:27" s="85" customFormat="1" ht="14.4" customHeight="1" x14ac:dyDescent="0.3">
      <c r="A781" s="83"/>
      <c r="K781" s="83"/>
      <c r="L781" s="84"/>
      <c r="N781" s="84"/>
      <c r="O781" s="84"/>
      <c r="P781"/>
      <c r="AA781" s="84"/>
    </row>
    <row r="782" spans="1:27" s="85" customFormat="1" ht="14.4" customHeight="1" x14ac:dyDescent="0.3">
      <c r="A782" s="83"/>
      <c r="K782" s="83"/>
      <c r="L782" s="84"/>
      <c r="N782" s="84"/>
      <c r="O782" s="84"/>
      <c r="P782"/>
      <c r="AA782" s="84"/>
    </row>
    <row r="783" spans="1:27" s="85" customFormat="1" ht="14.4" customHeight="1" x14ac:dyDescent="0.3">
      <c r="A783" s="83"/>
      <c r="K783" s="83"/>
      <c r="L783" s="84"/>
      <c r="N783" s="84"/>
      <c r="O783" s="84"/>
      <c r="P783"/>
      <c r="AA783" s="84"/>
    </row>
    <row r="784" spans="1:27" s="85" customFormat="1" ht="14.4" customHeight="1" x14ac:dyDescent="0.3">
      <c r="A784" s="83"/>
      <c r="K784" s="83"/>
      <c r="L784" s="84"/>
      <c r="N784" s="84"/>
      <c r="O784" s="84"/>
      <c r="P784"/>
      <c r="AA784" s="84"/>
    </row>
    <row r="785" spans="1:27" s="85" customFormat="1" ht="14.4" customHeight="1" x14ac:dyDescent="0.3">
      <c r="A785" s="83"/>
      <c r="K785" s="83"/>
      <c r="L785" s="84"/>
      <c r="N785" s="84"/>
      <c r="O785" s="84"/>
      <c r="P785"/>
      <c r="AA785" s="84"/>
    </row>
    <row r="786" spans="1:27" s="85" customFormat="1" ht="14.4" customHeight="1" x14ac:dyDescent="0.3">
      <c r="A786" s="83"/>
      <c r="K786" s="83"/>
      <c r="L786" s="84"/>
      <c r="N786" s="84"/>
      <c r="O786" s="84"/>
      <c r="P786"/>
      <c r="AA786" s="84"/>
    </row>
    <row r="787" spans="1:27" s="85" customFormat="1" ht="14.4" customHeight="1" x14ac:dyDescent="0.3">
      <c r="A787" s="83"/>
      <c r="K787" s="83"/>
      <c r="L787" s="84"/>
      <c r="N787" s="84"/>
      <c r="O787" s="84"/>
      <c r="P787"/>
      <c r="AA787" s="84"/>
    </row>
    <row r="788" spans="1:27" s="85" customFormat="1" ht="14.4" customHeight="1" x14ac:dyDescent="0.3">
      <c r="A788" s="83"/>
      <c r="K788" s="83"/>
      <c r="L788" s="84"/>
      <c r="N788" s="84"/>
      <c r="O788" s="84"/>
      <c r="P788"/>
      <c r="AA788" s="84"/>
    </row>
    <row r="789" spans="1:27" s="85" customFormat="1" ht="14.4" customHeight="1" x14ac:dyDescent="0.3">
      <c r="A789" s="83"/>
      <c r="K789" s="83"/>
      <c r="L789" s="84"/>
      <c r="N789" s="84"/>
      <c r="O789" s="84"/>
      <c r="P789"/>
      <c r="AA789" s="84"/>
    </row>
    <row r="790" spans="1:27" s="85" customFormat="1" ht="14.4" customHeight="1" x14ac:dyDescent="0.3">
      <c r="A790" s="83"/>
      <c r="K790" s="83"/>
      <c r="L790" s="84"/>
      <c r="N790" s="84"/>
      <c r="O790" s="84"/>
      <c r="P790"/>
      <c r="AA790" s="84"/>
    </row>
    <row r="791" spans="1:27" s="85" customFormat="1" ht="14.4" customHeight="1" x14ac:dyDescent="0.3">
      <c r="A791" s="83"/>
      <c r="K791" s="83"/>
      <c r="L791" s="84"/>
      <c r="N791" s="84"/>
      <c r="O791" s="84"/>
      <c r="P791"/>
      <c r="AA791" s="84"/>
    </row>
    <row r="792" spans="1:27" s="85" customFormat="1" ht="14.4" customHeight="1" x14ac:dyDescent="0.3">
      <c r="A792" s="83"/>
      <c r="K792" s="83"/>
      <c r="L792" s="84"/>
      <c r="N792" s="84"/>
      <c r="O792" s="84"/>
      <c r="P792"/>
      <c r="AA792" s="84"/>
    </row>
    <row r="793" spans="1:27" s="85" customFormat="1" ht="14.4" customHeight="1" x14ac:dyDescent="0.3">
      <c r="A793" s="83"/>
      <c r="K793" s="83"/>
      <c r="L793" s="84"/>
      <c r="N793" s="84"/>
      <c r="O793" s="84"/>
      <c r="P793"/>
      <c r="AA793" s="84"/>
    </row>
    <row r="794" spans="1:27" s="85" customFormat="1" ht="14.4" customHeight="1" x14ac:dyDescent="0.3">
      <c r="A794" s="83"/>
      <c r="K794" s="83"/>
      <c r="L794" s="84"/>
      <c r="N794" s="84"/>
      <c r="O794" s="84"/>
      <c r="P794"/>
      <c r="AA794" s="84"/>
    </row>
    <row r="795" spans="1:27" s="85" customFormat="1" ht="14.4" customHeight="1" x14ac:dyDescent="0.3">
      <c r="A795" s="83"/>
      <c r="K795" s="83"/>
      <c r="L795" s="84"/>
      <c r="N795" s="84"/>
      <c r="O795" s="84"/>
      <c r="P795"/>
      <c r="AA795" s="84"/>
    </row>
    <row r="796" spans="1:27" s="85" customFormat="1" ht="14.4" customHeight="1" x14ac:dyDescent="0.3">
      <c r="A796" s="83"/>
      <c r="K796" s="83"/>
      <c r="L796" s="84"/>
      <c r="N796" s="84"/>
      <c r="O796" s="84"/>
      <c r="P796"/>
      <c r="AA796" s="84"/>
    </row>
    <row r="797" spans="1:27" s="85" customFormat="1" ht="14.4" customHeight="1" x14ac:dyDescent="0.3">
      <c r="A797" s="83"/>
      <c r="K797" s="83"/>
      <c r="L797" s="84"/>
      <c r="N797" s="84"/>
      <c r="O797" s="84"/>
      <c r="P797"/>
      <c r="AA797" s="84"/>
    </row>
    <row r="798" spans="1:27" s="85" customFormat="1" ht="14.4" customHeight="1" x14ac:dyDescent="0.3">
      <c r="A798" s="83"/>
      <c r="K798" s="83"/>
      <c r="L798" s="84"/>
      <c r="N798" s="84"/>
      <c r="O798" s="84"/>
      <c r="P798"/>
      <c r="AA798" s="84"/>
    </row>
    <row r="799" spans="1:27" s="85" customFormat="1" ht="14.4" customHeight="1" x14ac:dyDescent="0.3">
      <c r="A799" s="83"/>
      <c r="K799" s="83"/>
      <c r="L799" s="84"/>
      <c r="N799" s="84"/>
      <c r="O799" s="84"/>
      <c r="P799"/>
      <c r="AA799" s="84"/>
    </row>
    <row r="800" spans="1:27" s="85" customFormat="1" ht="14.4" customHeight="1" x14ac:dyDescent="0.3">
      <c r="A800" s="83"/>
      <c r="K800" s="83"/>
      <c r="L800" s="84"/>
      <c r="N800" s="84"/>
      <c r="O800" s="84"/>
      <c r="P800"/>
      <c r="AA800" s="84"/>
    </row>
    <row r="801" spans="1:27" s="85" customFormat="1" ht="14.4" customHeight="1" x14ac:dyDescent="0.3">
      <c r="A801" s="83"/>
      <c r="K801" s="83"/>
      <c r="L801" s="84"/>
      <c r="N801" s="84"/>
      <c r="O801" s="84"/>
      <c r="P801"/>
      <c r="AA801" s="84"/>
    </row>
    <row r="802" spans="1:27" s="85" customFormat="1" ht="14.4" customHeight="1" x14ac:dyDescent="0.3">
      <c r="A802" s="83"/>
      <c r="K802" s="83"/>
      <c r="L802" s="84"/>
      <c r="N802" s="84"/>
      <c r="O802" s="84"/>
      <c r="P802"/>
      <c r="AA802" s="84"/>
    </row>
    <row r="803" spans="1:27" s="85" customFormat="1" ht="14.4" customHeight="1" x14ac:dyDescent="0.3">
      <c r="A803" s="83"/>
      <c r="K803" s="83"/>
      <c r="L803" s="84"/>
      <c r="N803" s="84"/>
      <c r="O803" s="84"/>
      <c r="P803"/>
      <c r="AA803" s="84"/>
    </row>
    <row r="804" spans="1:27" s="85" customFormat="1" ht="14.4" customHeight="1" x14ac:dyDescent="0.3">
      <c r="A804" s="83"/>
      <c r="K804" s="83"/>
      <c r="L804" s="84"/>
      <c r="N804" s="84"/>
      <c r="O804" s="84"/>
      <c r="P804"/>
      <c r="AA804" s="84"/>
    </row>
    <row r="805" spans="1:27" s="85" customFormat="1" ht="14.4" customHeight="1" x14ac:dyDescent="0.3">
      <c r="A805" s="83"/>
      <c r="K805" s="83"/>
      <c r="L805" s="84"/>
      <c r="N805" s="84"/>
      <c r="O805" s="84"/>
      <c r="P805"/>
      <c r="AA805" s="84"/>
    </row>
    <row r="806" spans="1:27" s="85" customFormat="1" ht="14.4" customHeight="1" x14ac:dyDescent="0.3">
      <c r="A806" s="83"/>
      <c r="K806" s="83"/>
      <c r="L806" s="84"/>
      <c r="N806" s="84"/>
      <c r="O806" s="84"/>
      <c r="P806"/>
      <c r="AA806" s="84"/>
    </row>
    <row r="807" spans="1:27" s="85" customFormat="1" ht="14.4" customHeight="1" x14ac:dyDescent="0.3">
      <c r="A807" s="83"/>
      <c r="K807" s="83"/>
      <c r="L807" s="84"/>
      <c r="N807" s="84"/>
      <c r="O807" s="84"/>
      <c r="P807"/>
      <c r="AA807" s="84"/>
    </row>
    <row r="808" spans="1:27" s="85" customFormat="1" ht="14.4" customHeight="1" x14ac:dyDescent="0.3">
      <c r="A808" s="83"/>
      <c r="K808" s="83"/>
      <c r="L808" s="84"/>
      <c r="N808" s="84"/>
      <c r="O808" s="84"/>
      <c r="P808"/>
      <c r="AA808" s="84"/>
    </row>
    <row r="809" spans="1:27" s="85" customFormat="1" ht="14.4" customHeight="1" x14ac:dyDescent="0.3">
      <c r="A809" s="83"/>
      <c r="K809" s="83"/>
      <c r="L809" s="84"/>
      <c r="N809" s="84"/>
      <c r="O809" s="84"/>
      <c r="P809"/>
      <c r="AA809" s="84"/>
    </row>
    <row r="810" spans="1:27" s="85" customFormat="1" ht="14.4" customHeight="1" x14ac:dyDescent="0.3">
      <c r="A810" s="83"/>
      <c r="K810" s="83"/>
      <c r="L810" s="84"/>
      <c r="N810" s="84"/>
      <c r="O810" s="84"/>
      <c r="P810"/>
      <c r="AA810" s="84"/>
    </row>
    <row r="811" spans="1:27" s="85" customFormat="1" ht="14.4" customHeight="1" x14ac:dyDescent="0.3">
      <c r="A811" s="83"/>
      <c r="K811" s="83"/>
      <c r="L811" s="84"/>
      <c r="N811" s="84"/>
      <c r="O811" s="84"/>
      <c r="P811"/>
      <c r="AA811" s="84"/>
    </row>
    <row r="812" spans="1:27" s="85" customFormat="1" ht="14.4" customHeight="1" x14ac:dyDescent="0.3">
      <c r="A812" s="83"/>
      <c r="K812" s="83"/>
      <c r="L812" s="84"/>
      <c r="N812" s="84"/>
      <c r="O812" s="84"/>
      <c r="P812"/>
      <c r="AA812" s="84"/>
    </row>
    <row r="813" spans="1:27" s="85" customFormat="1" ht="14.4" customHeight="1" x14ac:dyDescent="0.3">
      <c r="A813" s="83"/>
      <c r="K813" s="83"/>
      <c r="L813" s="84"/>
      <c r="N813" s="84"/>
      <c r="O813" s="84"/>
      <c r="P813"/>
      <c r="AA813" s="84"/>
    </row>
    <row r="814" spans="1:27" s="85" customFormat="1" ht="14.4" customHeight="1" x14ac:dyDescent="0.3">
      <c r="A814" s="83"/>
      <c r="K814" s="83"/>
      <c r="L814" s="84"/>
      <c r="N814" s="84"/>
      <c r="O814" s="84"/>
      <c r="P814"/>
      <c r="AA814" s="84"/>
    </row>
    <row r="815" spans="1:27" s="85" customFormat="1" ht="14.4" customHeight="1" x14ac:dyDescent="0.3">
      <c r="A815" s="83"/>
      <c r="K815" s="83"/>
      <c r="L815" s="84"/>
      <c r="N815" s="84"/>
      <c r="O815" s="84"/>
      <c r="P815"/>
      <c r="AA815" s="84"/>
    </row>
    <row r="816" spans="1:27" s="85" customFormat="1" ht="14.4" customHeight="1" x14ac:dyDescent="0.3">
      <c r="A816" s="83"/>
      <c r="K816" s="83"/>
      <c r="L816" s="84"/>
      <c r="N816" s="84"/>
      <c r="O816" s="84"/>
      <c r="P816"/>
      <c r="AA816" s="84"/>
    </row>
    <row r="817" spans="1:27" s="85" customFormat="1" ht="14.4" customHeight="1" x14ac:dyDescent="0.3">
      <c r="A817" s="83"/>
      <c r="K817" s="83"/>
      <c r="L817" s="84"/>
      <c r="N817" s="84"/>
      <c r="O817" s="84"/>
      <c r="P817"/>
      <c r="AA817" s="84"/>
    </row>
    <row r="818" spans="1:27" s="85" customFormat="1" ht="14.4" customHeight="1" x14ac:dyDescent="0.3">
      <c r="A818" s="83"/>
      <c r="K818" s="83"/>
      <c r="L818" s="84"/>
      <c r="N818" s="84"/>
      <c r="O818" s="84"/>
      <c r="P818"/>
      <c r="AA818" s="84"/>
    </row>
    <row r="819" spans="1:27" s="85" customFormat="1" ht="14.4" customHeight="1" x14ac:dyDescent="0.3">
      <c r="A819" s="83"/>
      <c r="K819" s="83"/>
      <c r="L819" s="84"/>
      <c r="N819" s="84"/>
      <c r="O819" s="84"/>
      <c r="P819"/>
      <c r="AA819" s="84"/>
    </row>
    <row r="820" spans="1:27" s="85" customFormat="1" ht="14.4" customHeight="1" x14ac:dyDescent="0.3">
      <c r="A820" s="83"/>
      <c r="K820" s="83"/>
      <c r="L820" s="84"/>
      <c r="N820" s="84"/>
      <c r="O820" s="84"/>
      <c r="P820"/>
      <c r="AA820" s="84"/>
    </row>
    <row r="821" spans="1:27" s="85" customFormat="1" ht="14.4" customHeight="1" x14ac:dyDescent="0.3">
      <c r="A821" s="83"/>
      <c r="K821" s="83"/>
      <c r="L821" s="84"/>
      <c r="N821" s="84"/>
      <c r="O821" s="84"/>
      <c r="P821"/>
      <c r="AA821" s="84"/>
    </row>
    <row r="822" spans="1:27" s="85" customFormat="1" ht="14.4" customHeight="1" x14ac:dyDescent="0.3">
      <c r="A822" s="83"/>
      <c r="K822" s="83"/>
      <c r="L822" s="84"/>
      <c r="N822" s="84"/>
      <c r="O822" s="84"/>
      <c r="P822"/>
      <c r="AA822" s="84"/>
    </row>
    <row r="823" spans="1:27" s="85" customFormat="1" ht="14.4" customHeight="1" x14ac:dyDescent="0.3">
      <c r="A823" s="83"/>
      <c r="K823" s="83"/>
      <c r="L823" s="84"/>
      <c r="N823" s="84"/>
      <c r="O823" s="84"/>
      <c r="P823"/>
      <c r="AA823" s="84"/>
    </row>
    <row r="824" spans="1:27" s="85" customFormat="1" ht="14.4" customHeight="1" x14ac:dyDescent="0.3">
      <c r="A824" s="83"/>
      <c r="K824" s="83"/>
      <c r="L824" s="84"/>
      <c r="N824" s="84"/>
      <c r="O824" s="84"/>
      <c r="P824"/>
      <c r="AA824" s="84"/>
    </row>
    <row r="825" spans="1:27" s="85" customFormat="1" ht="14.4" customHeight="1" x14ac:dyDescent="0.3">
      <c r="A825" s="83"/>
      <c r="K825" s="83"/>
      <c r="L825" s="84"/>
      <c r="N825" s="84"/>
      <c r="O825" s="84"/>
      <c r="P825"/>
      <c r="AA825" s="84"/>
    </row>
    <row r="826" spans="1:27" s="85" customFormat="1" ht="14.4" customHeight="1" x14ac:dyDescent="0.3">
      <c r="A826" s="83"/>
      <c r="K826" s="83"/>
      <c r="L826" s="84"/>
      <c r="N826" s="84"/>
      <c r="O826" s="84"/>
      <c r="P826"/>
      <c r="AA826" s="84"/>
    </row>
    <row r="827" spans="1:27" s="85" customFormat="1" ht="14.4" customHeight="1" x14ac:dyDescent="0.3">
      <c r="A827" s="83"/>
      <c r="K827" s="83"/>
      <c r="L827" s="84"/>
      <c r="N827" s="84"/>
      <c r="O827" s="84"/>
      <c r="P827"/>
      <c r="AA827" s="84"/>
    </row>
    <row r="828" spans="1:27" s="85" customFormat="1" ht="14.4" customHeight="1" x14ac:dyDescent="0.3">
      <c r="A828" s="83"/>
      <c r="K828" s="83"/>
      <c r="L828" s="84"/>
      <c r="N828" s="84"/>
      <c r="O828" s="84"/>
      <c r="P828"/>
      <c r="AA828" s="84"/>
    </row>
    <row r="829" spans="1:27" s="85" customFormat="1" ht="14.4" customHeight="1" x14ac:dyDescent="0.3">
      <c r="A829" s="83"/>
      <c r="K829" s="83"/>
      <c r="L829" s="84"/>
      <c r="N829" s="84"/>
      <c r="O829" s="84"/>
      <c r="P829"/>
      <c r="AA829" s="84"/>
    </row>
    <row r="830" spans="1:27" s="85" customFormat="1" ht="14.4" customHeight="1" x14ac:dyDescent="0.3">
      <c r="A830" s="83"/>
      <c r="K830" s="83"/>
      <c r="L830" s="84"/>
      <c r="N830" s="84"/>
      <c r="O830" s="84"/>
      <c r="P830"/>
      <c r="AA830" s="84"/>
    </row>
    <row r="831" spans="1:27" s="85" customFormat="1" ht="14.4" customHeight="1" x14ac:dyDescent="0.3">
      <c r="A831" s="83"/>
      <c r="K831" s="83"/>
      <c r="L831" s="84"/>
      <c r="N831" s="84"/>
      <c r="O831" s="84"/>
      <c r="P831"/>
      <c r="AA831" s="84"/>
    </row>
    <row r="832" spans="1:27" s="85" customFormat="1" ht="14.4" customHeight="1" x14ac:dyDescent="0.3">
      <c r="A832" s="83"/>
      <c r="K832" s="83"/>
      <c r="L832" s="84"/>
      <c r="N832" s="84"/>
      <c r="O832" s="84"/>
      <c r="P832"/>
      <c r="AA832" s="84"/>
    </row>
    <row r="833" spans="1:27" s="85" customFormat="1" ht="14.4" customHeight="1" x14ac:dyDescent="0.3">
      <c r="A833" s="83"/>
      <c r="K833" s="83"/>
      <c r="L833" s="84"/>
      <c r="N833" s="84"/>
      <c r="O833" s="84"/>
      <c r="P833"/>
      <c r="AA833" s="84"/>
    </row>
    <row r="834" spans="1:27" s="85" customFormat="1" ht="14.4" customHeight="1" x14ac:dyDescent="0.3">
      <c r="A834" s="83"/>
      <c r="K834" s="83"/>
      <c r="L834" s="84"/>
      <c r="N834" s="84"/>
      <c r="O834" s="84"/>
      <c r="P834"/>
      <c r="AA834" s="84"/>
    </row>
    <row r="835" spans="1:27" s="85" customFormat="1" ht="14.4" customHeight="1" x14ac:dyDescent="0.3">
      <c r="A835" s="83"/>
      <c r="K835" s="83"/>
      <c r="L835" s="84"/>
      <c r="N835" s="84"/>
      <c r="O835" s="84"/>
      <c r="P835"/>
      <c r="AA835" s="84"/>
    </row>
    <row r="836" spans="1:27" s="85" customFormat="1" ht="14.4" customHeight="1" x14ac:dyDescent="0.3">
      <c r="A836" s="83"/>
      <c r="K836" s="83"/>
      <c r="L836" s="84"/>
      <c r="N836" s="84"/>
      <c r="O836" s="84"/>
      <c r="P836"/>
      <c r="AA836" s="84"/>
    </row>
    <row r="837" spans="1:27" s="85" customFormat="1" ht="14.4" customHeight="1" x14ac:dyDescent="0.3">
      <c r="A837" s="83"/>
      <c r="K837" s="83"/>
      <c r="L837" s="84"/>
      <c r="N837" s="84"/>
      <c r="O837" s="84"/>
      <c r="P837"/>
      <c r="AA837" s="84"/>
    </row>
    <row r="838" spans="1:27" s="85" customFormat="1" ht="14.4" customHeight="1" x14ac:dyDescent="0.3">
      <c r="A838" s="83"/>
      <c r="K838" s="83"/>
      <c r="L838" s="84"/>
      <c r="N838" s="84"/>
      <c r="O838" s="84"/>
      <c r="P838"/>
      <c r="AA838" s="84"/>
    </row>
    <row r="839" spans="1:27" s="85" customFormat="1" ht="14.4" customHeight="1" x14ac:dyDescent="0.3">
      <c r="A839" s="83"/>
      <c r="K839" s="83"/>
      <c r="L839" s="84"/>
      <c r="N839" s="84"/>
      <c r="O839" s="84"/>
      <c r="P839"/>
      <c r="AA839" s="84"/>
    </row>
    <row r="840" spans="1:27" s="85" customFormat="1" ht="14.4" customHeight="1" x14ac:dyDescent="0.3">
      <c r="A840" s="83"/>
      <c r="K840" s="83"/>
      <c r="L840" s="84"/>
      <c r="N840" s="84"/>
      <c r="O840" s="84"/>
      <c r="P840"/>
      <c r="AA840" s="84"/>
    </row>
    <row r="841" spans="1:27" s="85" customFormat="1" ht="14.4" customHeight="1" x14ac:dyDescent="0.3">
      <c r="A841" s="83"/>
      <c r="K841" s="83"/>
      <c r="L841" s="84"/>
      <c r="N841" s="84"/>
      <c r="O841" s="84"/>
      <c r="P841"/>
      <c r="AA841" s="84"/>
    </row>
    <row r="842" spans="1:27" s="85" customFormat="1" ht="14.4" customHeight="1" x14ac:dyDescent="0.3">
      <c r="A842" s="83"/>
      <c r="K842" s="83"/>
      <c r="L842" s="84"/>
      <c r="N842" s="84"/>
      <c r="O842" s="84"/>
      <c r="P842"/>
      <c r="AA842" s="84"/>
    </row>
    <row r="843" spans="1:27" s="85" customFormat="1" ht="14.4" customHeight="1" x14ac:dyDescent="0.3">
      <c r="A843" s="83"/>
      <c r="K843" s="83"/>
      <c r="L843" s="84"/>
      <c r="N843" s="84"/>
      <c r="O843" s="84"/>
      <c r="P843"/>
      <c r="AA843" s="84"/>
    </row>
    <row r="844" spans="1:27" s="85" customFormat="1" ht="14.4" customHeight="1" x14ac:dyDescent="0.3">
      <c r="A844" s="83"/>
      <c r="K844" s="83"/>
      <c r="L844" s="84"/>
      <c r="N844" s="84"/>
      <c r="O844" s="84"/>
      <c r="P844"/>
      <c r="AA844" s="84"/>
    </row>
    <row r="845" spans="1:27" s="85" customFormat="1" ht="14.4" customHeight="1" x14ac:dyDescent="0.3">
      <c r="A845" s="83"/>
      <c r="K845" s="83"/>
      <c r="L845" s="84"/>
      <c r="N845" s="84"/>
      <c r="O845" s="84"/>
      <c r="P845"/>
      <c r="AA845" s="84"/>
    </row>
    <row r="846" spans="1:27" s="85" customFormat="1" ht="14.4" customHeight="1" x14ac:dyDescent="0.3">
      <c r="A846" s="83"/>
      <c r="K846" s="83"/>
      <c r="L846" s="84"/>
      <c r="N846" s="84"/>
      <c r="O846" s="84"/>
      <c r="P846"/>
      <c r="AA846" s="84"/>
    </row>
    <row r="847" spans="1:27" s="85" customFormat="1" ht="14.4" customHeight="1" x14ac:dyDescent="0.3">
      <c r="A847" s="83"/>
      <c r="K847" s="83"/>
      <c r="L847" s="84"/>
      <c r="N847" s="84"/>
      <c r="O847" s="84"/>
      <c r="P847"/>
      <c r="AA847" s="84"/>
    </row>
    <row r="848" spans="1:27" s="85" customFormat="1" ht="14.4" customHeight="1" x14ac:dyDescent="0.3">
      <c r="A848" s="83"/>
      <c r="K848" s="83"/>
      <c r="L848" s="84"/>
      <c r="N848" s="84"/>
      <c r="O848" s="84"/>
      <c r="P848"/>
      <c r="AA848" s="84"/>
    </row>
    <row r="849" spans="1:27" s="85" customFormat="1" ht="14.4" customHeight="1" x14ac:dyDescent="0.3">
      <c r="A849" s="83"/>
      <c r="K849" s="83"/>
      <c r="L849" s="84"/>
      <c r="N849" s="84"/>
      <c r="O849" s="84"/>
      <c r="P849"/>
      <c r="AA849" s="84"/>
    </row>
    <row r="850" spans="1:27" s="85" customFormat="1" ht="14.4" customHeight="1" x14ac:dyDescent="0.3">
      <c r="A850" s="83"/>
      <c r="K850" s="83"/>
      <c r="L850" s="84"/>
      <c r="N850" s="84"/>
      <c r="O850" s="84"/>
      <c r="P850"/>
      <c r="AA850" s="84"/>
    </row>
    <row r="851" spans="1:27" s="85" customFormat="1" ht="14.4" customHeight="1" x14ac:dyDescent="0.3">
      <c r="A851" s="83"/>
      <c r="K851" s="83"/>
      <c r="L851" s="84"/>
      <c r="N851" s="84"/>
      <c r="O851" s="84"/>
      <c r="P851"/>
      <c r="AA851" s="84"/>
    </row>
    <row r="852" spans="1:27" s="85" customFormat="1" ht="14.4" customHeight="1" x14ac:dyDescent="0.3">
      <c r="A852" s="83"/>
      <c r="K852" s="83"/>
      <c r="L852" s="84"/>
      <c r="N852" s="84"/>
      <c r="O852" s="84"/>
      <c r="P852"/>
      <c r="AA852" s="84"/>
    </row>
    <row r="853" spans="1:27" s="85" customFormat="1" ht="14.4" customHeight="1" x14ac:dyDescent="0.3">
      <c r="A853" s="83"/>
      <c r="K853" s="83"/>
      <c r="L853" s="84"/>
      <c r="N853" s="84"/>
      <c r="O853" s="84"/>
      <c r="P853"/>
      <c r="AA853" s="84"/>
    </row>
    <row r="854" spans="1:27" s="85" customFormat="1" ht="14.4" customHeight="1" x14ac:dyDescent="0.3">
      <c r="A854" s="83"/>
      <c r="K854" s="83"/>
      <c r="L854" s="84"/>
      <c r="N854" s="84"/>
      <c r="O854" s="84"/>
      <c r="P854"/>
      <c r="AA854" s="84"/>
    </row>
    <row r="855" spans="1:27" s="85" customFormat="1" ht="14.4" customHeight="1" x14ac:dyDescent="0.3">
      <c r="A855" s="83"/>
      <c r="K855" s="83"/>
      <c r="L855" s="84"/>
      <c r="N855" s="84"/>
      <c r="O855" s="84"/>
      <c r="P855"/>
      <c r="AA855" s="84"/>
    </row>
    <row r="856" spans="1:27" s="85" customFormat="1" ht="14.4" customHeight="1" x14ac:dyDescent="0.3">
      <c r="A856" s="83"/>
      <c r="K856" s="83"/>
      <c r="L856" s="84"/>
      <c r="N856" s="84"/>
      <c r="O856" s="84"/>
      <c r="P856"/>
      <c r="AA856" s="84"/>
    </row>
    <row r="857" spans="1:27" s="85" customFormat="1" ht="14.4" customHeight="1" x14ac:dyDescent="0.3">
      <c r="A857" s="83"/>
      <c r="K857" s="83"/>
      <c r="L857" s="84"/>
      <c r="N857" s="84"/>
      <c r="O857" s="84"/>
      <c r="P857"/>
      <c r="AA857" s="84"/>
    </row>
    <row r="858" spans="1:27" s="85" customFormat="1" ht="14.4" customHeight="1" x14ac:dyDescent="0.3">
      <c r="A858" s="83"/>
      <c r="K858" s="83"/>
      <c r="L858" s="84"/>
      <c r="N858" s="84"/>
      <c r="O858" s="84"/>
      <c r="P858"/>
      <c r="AA858" s="84"/>
    </row>
    <row r="859" spans="1:27" s="85" customFormat="1" ht="14.4" customHeight="1" x14ac:dyDescent="0.3">
      <c r="A859" s="83"/>
      <c r="K859" s="83"/>
      <c r="L859" s="84"/>
      <c r="N859" s="84"/>
      <c r="O859" s="84"/>
      <c r="P859"/>
      <c r="AA859" s="84"/>
    </row>
    <row r="860" spans="1:27" s="85" customFormat="1" ht="14.4" customHeight="1" x14ac:dyDescent="0.3">
      <c r="A860" s="83"/>
      <c r="K860" s="83"/>
      <c r="L860" s="84"/>
      <c r="N860" s="84"/>
      <c r="O860" s="84"/>
      <c r="P860"/>
      <c r="AA860" s="84"/>
    </row>
    <row r="861" spans="1:27" s="85" customFormat="1" ht="14.4" customHeight="1" x14ac:dyDescent="0.3">
      <c r="A861" s="83"/>
      <c r="K861" s="83"/>
      <c r="L861" s="84"/>
      <c r="N861" s="84"/>
      <c r="O861" s="84"/>
      <c r="P861"/>
      <c r="AA861" s="84"/>
    </row>
    <row r="862" spans="1:27" s="85" customFormat="1" ht="14.4" customHeight="1" x14ac:dyDescent="0.3">
      <c r="A862" s="83"/>
      <c r="K862" s="83"/>
      <c r="L862" s="84"/>
      <c r="N862" s="84"/>
      <c r="O862" s="84"/>
      <c r="P862"/>
      <c r="AA862" s="84"/>
    </row>
    <row r="863" spans="1:27" s="85" customFormat="1" ht="14.4" customHeight="1" x14ac:dyDescent="0.3">
      <c r="A863" s="83"/>
      <c r="K863" s="83"/>
      <c r="L863" s="84"/>
      <c r="N863" s="84"/>
      <c r="O863" s="84"/>
      <c r="P863"/>
      <c r="AA863" s="84"/>
    </row>
    <row r="864" spans="1:27" s="85" customFormat="1" ht="14.4" customHeight="1" x14ac:dyDescent="0.3">
      <c r="A864" s="83"/>
      <c r="K864" s="83"/>
      <c r="L864" s="84"/>
      <c r="N864" s="84"/>
      <c r="O864" s="84"/>
      <c r="P864"/>
      <c r="AA864" s="84"/>
    </row>
    <row r="865" spans="1:27" s="85" customFormat="1" ht="14.4" customHeight="1" x14ac:dyDescent="0.3">
      <c r="A865" s="83"/>
      <c r="K865" s="83"/>
      <c r="L865" s="84"/>
      <c r="N865" s="84"/>
      <c r="O865" s="84"/>
      <c r="P865"/>
      <c r="AA865" s="84"/>
    </row>
    <row r="866" spans="1:27" s="85" customFormat="1" ht="14.4" customHeight="1" x14ac:dyDescent="0.3">
      <c r="A866" s="83"/>
      <c r="K866" s="83"/>
      <c r="L866" s="84"/>
      <c r="N866" s="84"/>
      <c r="O866" s="84"/>
      <c r="P866"/>
      <c r="AA866" s="84"/>
    </row>
    <row r="867" spans="1:27" s="85" customFormat="1" ht="14.4" customHeight="1" x14ac:dyDescent="0.3">
      <c r="A867" s="83"/>
      <c r="K867" s="83"/>
      <c r="L867" s="84"/>
      <c r="N867" s="84"/>
      <c r="O867" s="84"/>
      <c r="P867"/>
      <c r="AA867" s="84"/>
    </row>
    <row r="868" spans="1:27" s="85" customFormat="1" ht="14.4" customHeight="1" x14ac:dyDescent="0.3">
      <c r="A868" s="83"/>
      <c r="K868" s="83"/>
      <c r="L868" s="84"/>
      <c r="N868" s="84"/>
      <c r="O868" s="84"/>
      <c r="P868"/>
      <c r="AA868" s="84"/>
    </row>
    <row r="869" spans="1:27" s="85" customFormat="1" ht="14.4" customHeight="1" x14ac:dyDescent="0.3">
      <c r="A869" s="83"/>
      <c r="K869" s="83"/>
      <c r="L869" s="84"/>
      <c r="N869" s="84"/>
      <c r="O869" s="84"/>
      <c r="P869"/>
      <c r="AA869" s="84"/>
    </row>
    <row r="870" spans="1:27" s="85" customFormat="1" ht="14.4" customHeight="1" x14ac:dyDescent="0.3">
      <c r="A870" s="83"/>
      <c r="K870" s="83"/>
      <c r="L870" s="84"/>
      <c r="N870" s="84"/>
      <c r="O870" s="84"/>
      <c r="P870"/>
      <c r="AA870" s="84"/>
    </row>
    <row r="871" spans="1:27" s="85" customFormat="1" ht="14.4" customHeight="1" x14ac:dyDescent="0.3">
      <c r="A871" s="83"/>
      <c r="K871" s="83"/>
      <c r="L871" s="84"/>
      <c r="N871" s="84"/>
      <c r="O871" s="84"/>
      <c r="P871"/>
      <c r="AA871" s="84"/>
    </row>
    <row r="872" spans="1:27" s="85" customFormat="1" ht="14.4" customHeight="1" x14ac:dyDescent="0.3">
      <c r="A872" s="83"/>
      <c r="K872" s="83"/>
      <c r="L872" s="84"/>
      <c r="N872" s="84"/>
      <c r="O872" s="84"/>
      <c r="P872"/>
      <c r="AA872" s="84"/>
    </row>
    <row r="873" spans="1:27" s="85" customFormat="1" ht="14.4" customHeight="1" x14ac:dyDescent="0.3">
      <c r="A873" s="83"/>
      <c r="K873" s="83"/>
      <c r="L873" s="84"/>
      <c r="N873" s="84"/>
      <c r="O873" s="84"/>
      <c r="P873"/>
      <c r="AA873" s="84"/>
    </row>
    <row r="874" spans="1:27" s="85" customFormat="1" ht="14.4" customHeight="1" x14ac:dyDescent="0.3">
      <c r="A874" s="83"/>
      <c r="K874" s="83"/>
      <c r="L874" s="84"/>
      <c r="N874" s="84"/>
      <c r="O874" s="84"/>
      <c r="P874"/>
      <c r="AA874" s="84"/>
    </row>
    <row r="875" spans="1:27" s="85" customFormat="1" ht="14.4" customHeight="1" x14ac:dyDescent="0.3">
      <c r="A875" s="83"/>
      <c r="K875" s="83"/>
      <c r="L875" s="84"/>
      <c r="N875" s="84"/>
      <c r="O875" s="84"/>
      <c r="P875"/>
      <c r="AA875" s="84"/>
    </row>
    <row r="876" spans="1:27" s="85" customFormat="1" ht="14.4" customHeight="1" x14ac:dyDescent="0.3">
      <c r="A876" s="83"/>
      <c r="K876" s="83"/>
      <c r="L876" s="84"/>
      <c r="N876" s="84"/>
      <c r="O876" s="84"/>
      <c r="P876"/>
      <c r="AA876" s="84"/>
    </row>
    <row r="877" spans="1:27" s="85" customFormat="1" ht="14.4" customHeight="1" x14ac:dyDescent="0.3">
      <c r="A877" s="83"/>
      <c r="K877" s="83"/>
      <c r="L877" s="84"/>
      <c r="N877" s="84"/>
      <c r="O877" s="84"/>
      <c r="P877"/>
      <c r="AA877" s="84"/>
    </row>
    <row r="878" spans="1:27" s="85" customFormat="1" ht="14.4" customHeight="1" x14ac:dyDescent="0.3">
      <c r="A878" s="83"/>
      <c r="K878" s="83"/>
      <c r="L878" s="84"/>
      <c r="N878" s="84"/>
      <c r="O878" s="84"/>
      <c r="P878"/>
      <c r="AA878" s="84"/>
    </row>
    <row r="879" spans="1:27" s="85" customFormat="1" ht="14.4" customHeight="1" x14ac:dyDescent="0.3">
      <c r="A879" s="83"/>
      <c r="K879" s="83"/>
      <c r="L879" s="84"/>
      <c r="N879" s="84"/>
      <c r="O879" s="84"/>
      <c r="P879"/>
      <c r="AA879" s="84"/>
    </row>
    <row r="880" spans="1:27" s="85" customFormat="1" ht="14.4" customHeight="1" x14ac:dyDescent="0.3">
      <c r="A880" s="83"/>
      <c r="K880" s="83"/>
      <c r="L880" s="84"/>
      <c r="N880" s="84"/>
      <c r="O880" s="84"/>
      <c r="P880"/>
      <c r="AA880" s="84"/>
    </row>
    <row r="881" spans="1:27" s="85" customFormat="1" ht="14.4" customHeight="1" x14ac:dyDescent="0.3">
      <c r="A881" s="83"/>
      <c r="K881" s="83"/>
      <c r="L881" s="84"/>
      <c r="N881" s="84"/>
      <c r="O881" s="84"/>
      <c r="P881"/>
      <c r="AA881" s="84"/>
    </row>
    <row r="882" spans="1:27" s="85" customFormat="1" ht="14.4" customHeight="1" x14ac:dyDescent="0.3">
      <c r="A882" s="83"/>
      <c r="K882" s="83"/>
      <c r="L882" s="84"/>
      <c r="N882" s="84"/>
      <c r="O882" s="84"/>
      <c r="P882"/>
      <c r="AA882" s="84"/>
    </row>
    <row r="883" spans="1:27" s="85" customFormat="1" ht="14.4" customHeight="1" x14ac:dyDescent="0.3">
      <c r="A883" s="83"/>
      <c r="K883" s="83"/>
      <c r="L883" s="84"/>
      <c r="N883" s="84"/>
      <c r="O883" s="84"/>
      <c r="P883"/>
      <c r="AA883" s="84"/>
    </row>
    <row r="884" spans="1:27" s="85" customFormat="1" ht="14.4" customHeight="1" x14ac:dyDescent="0.3">
      <c r="A884" s="83"/>
      <c r="K884" s="83"/>
      <c r="L884" s="84"/>
      <c r="N884" s="84"/>
      <c r="O884" s="84"/>
      <c r="P884"/>
      <c r="AA884" s="84"/>
    </row>
    <row r="885" spans="1:27" s="85" customFormat="1" ht="14.4" customHeight="1" x14ac:dyDescent="0.3">
      <c r="A885" s="83"/>
      <c r="K885" s="83"/>
      <c r="L885" s="84"/>
      <c r="N885" s="84"/>
      <c r="O885" s="84"/>
      <c r="P885"/>
      <c r="AA885" s="84"/>
    </row>
    <row r="886" spans="1:27" s="85" customFormat="1" ht="14.4" customHeight="1" x14ac:dyDescent="0.3">
      <c r="A886" s="83"/>
      <c r="K886" s="83"/>
      <c r="L886" s="84"/>
      <c r="N886" s="84"/>
      <c r="O886" s="84"/>
      <c r="P886"/>
      <c r="AA886" s="84"/>
    </row>
    <row r="887" spans="1:27" s="85" customFormat="1" ht="14.4" customHeight="1" x14ac:dyDescent="0.3">
      <c r="A887" s="83"/>
      <c r="K887" s="83"/>
      <c r="L887" s="84"/>
      <c r="N887" s="84"/>
      <c r="O887" s="84"/>
      <c r="P887"/>
      <c r="AA887" s="84"/>
    </row>
    <row r="888" spans="1:27" s="85" customFormat="1" ht="14.4" customHeight="1" x14ac:dyDescent="0.3">
      <c r="A888" s="83"/>
      <c r="K888" s="83"/>
      <c r="L888" s="84"/>
      <c r="N888" s="84"/>
      <c r="O888" s="84"/>
      <c r="P888"/>
      <c r="AA888" s="84"/>
    </row>
    <row r="889" spans="1:27" s="85" customFormat="1" ht="14.4" customHeight="1" x14ac:dyDescent="0.3">
      <c r="A889" s="83"/>
      <c r="K889" s="83"/>
      <c r="L889" s="84"/>
      <c r="N889" s="84"/>
      <c r="O889" s="84"/>
      <c r="P889"/>
      <c r="AA889" s="84"/>
    </row>
    <row r="890" spans="1:27" s="85" customFormat="1" ht="14.4" customHeight="1" x14ac:dyDescent="0.3">
      <c r="A890" s="83"/>
      <c r="K890" s="83"/>
      <c r="L890" s="84"/>
      <c r="N890" s="84"/>
      <c r="O890" s="84"/>
      <c r="P890"/>
      <c r="AA890" s="84"/>
    </row>
    <row r="891" spans="1:27" s="85" customFormat="1" ht="14.4" customHeight="1" x14ac:dyDescent="0.3">
      <c r="A891" s="83"/>
      <c r="K891" s="83"/>
      <c r="L891" s="84"/>
      <c r="N891" s="84"/>
      <c r="O891" s="84"/>
      <c r="P891"/>
      <c r="AA891" s="84"/>
    </row>
    <row r="892" spans="1:27" s="85" customFormat="1" ht="14.4" customHeight="1" x14ac:dyDescent="0.3">
      <c r="A892" s="83"/>
      <c r="K892" s="83"/>
      <c r="L892" s="84"/>
      <c r="N892" s="84"/>
      <c r="O892" s="84"/>
      <c r="P892"/>
      <c r="AA892" s="84"/>
    </row>
    <row r="893" spans="1:27" s="85" customFormat="1" ht="14.4" customHeight="1" x14ac:dyDescent="0.3">
      <c r="A893" s="83"/>
      <c r="K893" s="83"/>
      <c r="L893" s="84"/>
      <c r="N893" s="84"/>
      <c r="O893" s="84"/>
      <c r="P893"/>
      <c r="AA893" s="84"/>
    </row>
    <row r="894" spans="1:27" s="85" customFormat="1" ht="14.4" customHeight="1" x14ac:dyDescent="0.3">
      <c r="A894" s="83"/>
      <c r="K894" s="83"/>
      <c r="L894" s="84"/>
      <c r="N894" s="84"/>
      <c r="O894" s="84"/>
      <c r="P894"/>
      <c r="AA894" s="84"/>
    </row>
    <row r="895" spans="1:27" s="85" customFormat="1" ht="14.4" customHeight="1" x14ac:dyDescent="0.3">
      <c r="A895" s="83"/>
      <c r="K895" s="83"/>
      <c r="L895" s="84"/>
      <c r="N895" s="84"/>
      <c r="O895" s="84"/>
      <c r="P895"/>
      <c r="AA895" s="84"/>
    </row>
    <row r="896" spans="1:27" s="85" customFormat="1" ht="14.4" customHeight="1" x14ac:dyDescent="0.3">
      <c r="A896" s="83"/>
      <c r="K896" s="83"/>
      <c r="L896" s="84"/>
      <c r="N896" s="84"/>
      <c r="O896" s="84"/>
      <c r="P896"/>
      <c r="AA896" s="84"/>
    </row>
    <row r="897" spans="1:27" s="85" customFormat="1" ht="14.4" customHeight="1" x14ac:dyDescent="0.3">
      <c r="A897" s="83"/>
      <c r="K897" s="83"/>
      <c r="L897" s="84"/>
      <c r="N897" s="84"/>
      <c r="O897" s="84"/>
      <c r="P897"/>
      <c r="AA897" s="84"/>
    </row>
    <row r="898" spans="1:27" s="85" customFormat="1" ht="14.4" customHeight="1" x14ac:dyDescent="0.3">
      <c r="A898" s="83"/>
      <c r="K898" s="83"/>
      <c r="L898" s="84"/>
      <c r="N898" s="84"/>
      <c r="O898" s="84"/>
      <c r="P898"/>
      <c r="AA898" s="84"/>
    </row>
    <row r="899" spans="1:27" s="85" customFormat="1" ht="14.4" customHeight="1" x14ac:dyDescent="0.3">
      <c r="A899" s="83"/>
      <c r="K899" s="83"/>
      <c r="L899" s="84"/>
      <c r="N899" s="84"/>
      <c r="O899" s="84"/>
      <c r="P899"/>
      <c r="AA899" s="84"/>
    </row>
    <row r="900" spans="1:27" s="85" customFormat="1" ht="14.4" customHeight="1" x14ac:dyDescent="0.3">
      <c r="A900" s="83"/>
      <c r="K900" s="83"/>
      <c r="L900" s="84"/>
      <c r="N900" s="84"/>
      <c r="O900" s="84"/>
      <c r="P900"/>
      <c r="AA900" s="84"/>
    </row>
    <row r="901" spans="1:27" s="85" customFormat="1" ht="14.4" customHeight="1" x14ac:dyDescent="0.3">
      <c r="A901" s="83"/>
      <c r="K901" s="83"/>
      <c r="L901" s="84"/>
      <c r="N901" s="84"/>
      <c r="O901" s="84"/>
      <c r="P901"/>
      <c r="AA901" s="84"/>
    </row>
    <row r="902" spans="1:27" s="85" customFormat="1" ht="14.4" customHeight="1" x14ac:dyDescent="0.3">
      <c r="A902" s="83"/>
      <c r="K902" s="83"/>
      <c r="L902" s="84"/>
      <c r="N902" s="84"/>
      <c r="O902" s="84"/>
      <c r="P902"/>
      <c r="AA902" s="84"/>
    </row>
    <row r="903" spans="1:27" s="85" customFormat="1" ht="14.4" customHeight="1" x14ac:dyDescent="0.3">
      <c r="A903" s="83"/>
      <c r="K903" s="83"/>
      <c r="L903" s="84"/>
      <c r="N903" s="84"/>
      <c r="O903" s="84"/>
      <c r="P903"/>
      <c r="AA903" s="84"/>
    </row>
    <row r="904" spans="1:27" s="85" customFormat="1" ht="14.4" customHeight="1" x14ac:dyDescent="0.3">
      <c r="A904" s="83"/>
      <c r="K904" s="83"/>
      <c r="L904" s="84"/>
      <c r="N904" s="84"/>
      <c r="O904" s="84"/>
      <c r="P904"/>
      <c r="AA904" s="84"/>
    </row>
    <row r="905" spans="1:27" s="85" customFormat="1" ht="14.4" customHeight="1" x14ac:dyDescent="0.3">
      <c r="A905" s="83"/>
      <c r="K905" s="83"/>
      <c r="L905" s="84"/>
      <c r="N905" s="84"/>
      <c r="O905" s="84"/>
      <c r="P905"/>
      <c r="AA905" s="84"/>
    </row>
    <row r="906" spans="1:27" s="85" customFormat="1" ht="14.4" customHeight="1" x14ac:dyDescent="0.3">
      <c r="A906" s="83"/>
      <c r="K906" s="83"/>
      <c r="L906" s="84"/>
      <c r="N906" s="84"/>
      <c r="O906" s="84"/>
      <c r="P906"/>
      <c r="AA906" s="84"/>
    </row>
    <row r="907" spans="1:27" s="85" customFormat="1" ht="14.4" customHeight="1" x14ac:dyDescent="0.3">
      <c r="A907" s="83"/>
      <c r="K907" s="83"/>
      <c r="L907" s="84"/>
      <c r="N907" s="84"/>
      <c r="O907" s="84"/>
      <c r="P907"/>
      <c r="AA907" s="84"/>
    </row>
    <row r="908" spans="1:27" s="85" customFormat="1" ht="14.4" customHeight="1" x14ac:dyDescent="0.3">
      <c r="A908" s="83"/>
      <c r="K908" s="83"/>
      <c r="L908" s="84"/>
      <c r="N908" s="84"/>
      <c r="O908" s="84"/>
      <c r="P908"/>
      <c r="AA908" s="84"/>
    </row>
    <row r="909" spans="1:27" s="85" customFormat="1" ht="14.4" customHeight="1" x14ac:dyDescent="0.3">
      <c r="A909" s="83"/>
      <c r="K909" s="83"/>
      <c r="L909" s="84"/>
      <c r="N909" s="84"/>
      <c r="O909" s="84"/>
      <c r="P909"/>
      <c r="AA909" s="84"/>
    </row>
    <row r="910" spans="1:27" s="85" customFormat="1" ht="14.4" customHeight="1" x14ac:dyDescent="0.3">
      <c r="A910" s="83"/>
      <c r="K910" s="83"/>
      <c r="L910" s="84"/>
      <c r="N910" s="84"/>
      <c r="O910" s="84"/>
      <c r="P910"/>
      <c r="AA910" s="84"/>
    </row>
    <row r="911" spans="1:27" s="85" customFormat="1" ht="14.4" customHeight="1" x14ac:dyDescent="0.3">
      <c r="A911" s="83"/>
      <c r="K911" s="83"/>
      <c r="L911" s="84"/>
      <c r="N911" s="84"/>
      <c r="O911" s="84"/>
      <c r="P911"/>
      <c r="AA911" s="84"/>
    </row>
    <row r="912" spans="1:27" s="85" customFormat="1" ht="14.4" customHeight="1" x14ac:dyDescent="0.3">
      <c r="A912" s="83"/>
      <c r="K912" s="83"/>
      <c r="L912" s="84"/>
      <c r="N912" s="84"/>
      <c r="O912" s="84"/>
      <c r="P912"/>
      <c r="AA912" s="84"/>
    </row>
    <row r="913" spans="1:34" s="85" customFormat="1" ht="14.4" customHeight="1" x14ac:dyDescent="0.3">
      <c r="A913" s="83"/>
      <c r="K913" s="83"/>
      <c r="L913" s="84"/>
      <c r="N913" s="84"/>
      <c r="O913" s="84"/>
      <c r="P913"/>
      <c r="AA913" s="84"/>
    </row>
    <row r="914" spans="1:34" s="85" customFormat="1" ht="14.4" customHeight="1" x14ac:dyDescent="0.3">
      <c r="A914" s="83"/>
      <c r="K914" s="83"/>
      <c r="L914" s="84"/>
      <c r="N914" s="84"/>
      <c r="O914" s="84"/>
      <c r="P914"/>
      <c r="AA914" s="84"/>
    </row>
    <row r="915" spans="1:34" s="85" customFormat="1" ht="14.4" customHeight="1" x14ac:dyDescent="0.3">
      <c r="A915" s="83"/>
      <c r="K915" s="83"/>
      <c r="L915" s="84"/>
      <c r="N915" s="84"/>
      <c r="O915" s="84"/>
      <c r="P915"/>
      <c r="AA915" s="84"/>
    </row>
    <row r="916" spans="1:34" s="85" customFormat="1" ht="14.4" customHeight="1" x14ac:dyDescent="0.3">
      <c r="A916" s="83"/>
      <c r="K916" s="83"/>
      <c r="L916" s="84"/>
      <c r="N916" s="84"/>
      <c r="O916" s="84"/>
      <c r="P916"/>
      <c r="AA916" s="84"/>
    </row>
    <row r="917" spans="1:34" s="85" customFormat="1" ht="14.4" customHeight="1" x14ac:dyDescent="0.3">
      <c r="A917" s="83"/>
      <c r="K917" s="83"/>
      <c r="L917" s="84"/>
      <c r="N917" s="84"/>
      <c r="O917" s="84"/>
      <c r="P917"/>
      <c r="AA917" s="84"/>
    </row>
    <row r="918" spans="1:34" s="85" customFormat="1" ht="14.4" customHeight="1" x14ac:dyDescent="0.3">
      <c r="A918" s="83"/>
      <c r="K918" s="83"/>
      <c r="L918" s="84"/>
      <c r="N918" s="84"/>
      <c r="O918" s="84"/>
      <c r="P918"/>
      <c r="AA918" s="84"/>
    </row>
    <row r="919" spans="1:34" s="85" customFormat="1" ht="14.4" customHeight="1" x14ac:dyDescent="0.3">
      <c r="A919" s="83"/>
      <c r="K919" s="83"/>
      <c r="L919" s="84"/>
      <c r="N919" s="84"/>
      <c r="O919" s="84"/>
      <c r="P919"/>
      <c r="AA919" s="84"/>
    </row>
    <row r="920" spans="1:34" s="85" customFormat="1" ht="14.4" customHeight="1" x14ac:dyDescent="0.3">
      <c r="A920" s="83"/>
      <c r="K920" s="83"/>
      <c r="L920" s="84"/>
      <c r="N920" s="84"/>
      <c r="O920" s="84"/>
      <c r="P920"/>
      <c r="AA920" s="84"/>
    </row>
    <row r="921" spans="1:34" s="85" customFormat="1" ht="14.4" customHeight="1" x14ac:dyDescent="0.3">
      <c r="A921" s="83"/>
      <c r="K921" s="83"/>
      <c r="L921" s="84"/>
      <c r="N921" s="84"/>
      <c r="O921" s="84"/>
      <c r="P921"/>
      <c r="AA921" s="84"/>
    </row>
    <row r="922" spans="1:34" s="85" customFormat="1" ht="14.4" customHeight="1" x14ac:dyDescent="0.3">
      <c r="A922" s="83"/>
      <c r="K922" s="83"/>
      <c r="L922" s="84"/>
      <c r="N922" s="84"/>
      <c r="O922" s="84"/>
      <c r="P922"/>
      <c r="AA922" s="84"/>
    </row>
    <row r="923" spans="1:34" s="85" customFormat="1" ht="14.4" customHeight="1" x14ac:dyDescent="0.3">
      <c r="A923" s="83"/>
      <c r="K923" s="83"/>
      <c r="L923" s="84"/>
      <c r="N923" s="84"/>
      <c r="O923" s="84"/>
      <c r="P923"/>
      <c r="AA923" s="84"/>
    </row>
    <row r="924" spans="1:34" s="85" customFormat="1" ht="14.4" customHeight="1" x14ac:dyDescent="0.3">
      <c r="A924" s="83"/>
      <c r="K924" s="83"/>
      <c r="L924" s="84"/>
      <c r="N924" s="84"/>
      <c r="O924" s="84"/>
      <c r="P924"/>
      <c r="AA924" s="84"/>
    </row>
    <row r="925" spans="1:34" s="85" customFormat="1" ht="14.4" customHeight="1" x14ac:dyDescent="0.3">
      <c r="A925" s="83"/>
      <c r="K925" s="83"/>
      <c r="L925" s="84"/>
      <c r="N925" s="84"/>
      <c r="O925" s="84"/>
      <c r="P925"/>
      <c r="AA925" s="84"/>
    </row>
    <row r="926" spans="1:34" s="85" customFormat="1" ht="14.4" customHeight="1" x14ac:dyDescent="0.3">
      <c r="A926" s="83"/>
      <c r="K926" s="83"/>
      <c r="L926" s="84"/>
      <c r="N926" s="84"/>
      <c r="O926" s="84"/>
      <c r="P926"/>
      <c r="AA926" s="84"/>
    </row>
    <row r="927" spans="1:34" ht="14.4" customHeight="1" x14ac:dyDescent="0.3">
      <c r="A927" s="83"/>
      <c r="B927" s="85"/>
      <c r="C927" s="85"/>
      <c r="D927" s="85"/>
      <c r="E927" s="85"/>
      <c r="F927" s="85"/>
      <c r="G927" s="85"/>
      <c r="H927" s="85"/>
      <c r="I927" s="85"/>
      <c r="J927" s="85"/>
      <c r="K927" s="83"/>
      <c r="L927" s="84"/>
      <c r="M927" s="85"/>
      <c r="N927" s="84"/>
      <c r="O927" s="84"/>
      <c r="Q927" s="85"/>
      <c r="R927" s="85"/>
      <c r="S927" s="85"/>
      <c r="T927" s="85"/>
      <c r="U927" s="85"/>
      <c r="V927" s="85"/>
      <c r="W927" s="85"/>
      <c r="X927" s="85"/>
      <c r="Y927" s="85"/>
      <c r="Z927" s="85"/>
      <c r="AA927" s="84"/>
      <c r="AB927" s="85"/>
      <c r="AC927" s="85"/>
      <c r="AD927" s="85"/>
      <c r="AE927" s="85"/>
      <c r="AF927" s="85"/>
      <c r="AG927" s="85"/>
    </row>
    <row r="928" spans="1:34" ht="14.4" customHeight="1" x14ac:dyDescent="0.3">
      <c r="AH928"/>
    </row>
    <row r="929" spans="1:34" ht="14.4" customHeight="1" x14ac:dyDescent="0.3">
      <c r="AH929"/>
    </row>
    <row r="930" spans="1:34" ht="14.4" customHeight="1" x14ac:dyDescent="0.3">
      <c r="A930" s="83"/>
      <c r="B930" s="85"/>
      <c r="C930" s="85"/>
      <c r="D930" s="85"/>
      <c r="E930" s="85"/>
      <c r="F930" s="85"/>
      <c r="G930" s="85"/>
      <c r="H930" s="85"/>
      <c r="I930" s="85"/>
      <c r="J930" s="85"/>
      <c r="K930" s="83"/>
      <c r="L930" s="84"/>
      <c r="M930" s="85"/>
      <c r="N930" s="84"/>
      <c r="O930" s="84"/>
      <c r="Q930" s="85"/>
      <c r="R930" s="85"/>
      <c r="S930" s="85"/>
      <c r="T930" s="85"/>
      <c r="U930" s="85"/>
      <c r="V930" s="85"/>
      <c r="W930" s="85"/>
      <c r="X930" s="85"/>
      <c r="Y930" s="85"/>
      <c r="Z930" s="85"/>
      <c r="AA930" s="84"/>
      <c r="AB930" s="85"/>
      <c r="AC930" s="85"/>
      <c r="AD930" s="85"/>
      <c r="AE930" s="85"/>
      <c r="AF930" s="85"/>
      <c r="AG930" s="85"/>
    </row>
    <row r="931" spans="1:34" ht="14.4" customHeight="1" x14ac:dyDescent="0.3">
      <c r="A931" s="83"/>
      <c r="B931" s="85"/>
      <c r="C931" s="85"/>
      <c r="D931" s="85"/>
      <c r="E931" s="85"/>
      <c r="F931" s="85"/>
      <c r="G931" s="85"/>
      <c r="H931" s="85"/>
      <c r="I931" s="85"/>
      <c r="J931" s="85"/>
      <c r="K931" s="83"/>
      <c r="L931" s="84"/>
      <c r="M931" s="85"/>
      <c r="N931" s="84"/>
      <c r="O931" s="84"/>
      <c r="Q931" s="85"/>
      <c r="R931" s="85"/>
      <c r="S931" s="85"/>
      <c r="T931" s="85"/>
      <c r="U931" s="85"/>
      <c r="V931" s="85"/>
      <c r="W931" s="85"/>
      <c r="X931" s="85"/>
      <c r="Y931" s="85"/>
      <c r="Z931" s="85"/>
      <c r="AA931" s="84"/>
      <c r="AB931" s="85"/>
      <c r="AC931" s="85"/>
      <c r="AD931" s="85"/>
      <c r="AE931" s="85"/>
      <c r="AF931" s="85"/>
      <c r="AG931" s="85"/>
    </row>
    <row r="932" spans="1:34" ht="14.4" customHeight="1" x14ac:dyDescent="0.3">
      <c r="A932" s="83"/>
      <c r="B932" s="85"/>
      <c r="C932" s="85"/>
      <c r="D932" s="85"/>
      <c r="E932" s="85"/>
      <c r="F932" s="85"/>
      <c r="G932" s="85"/>
      <c r="H932" s="85"/>
      <c r="I932" s="85"/>
      <c r="J932" s="85"/>
      <c r="K932" s="83"/>
      <c r="L932" s="84"/>
      <c r="M932" s="85"/>
      <c r="N932" s="84"/>
      <c r="O932" s="84"/>
      <c r="Q932" s="85"/>
      <c r="R932" s="85"/>
      <c r="S932" s="85"/>
      <c r="T932" s="85"/>
      <c r="U932" s="85"/>
      <c r="V932" s="85"/>
      <c r="W932" s="85"/>
      <c r="X932" s="85"/>
      <c r="Y932" s="85"/>
      <c r="Z932" s="85"/>
      <c r="AA932" s="84"/>
      <c r="AB932" s="85"/>
      <c r="AC932" s="85"/>
      <c r="AD932" s="85"/>
      <c r="AE932" s="85"/>
      <c r="AF932" s="85"/>
      <c r="AG932" s="85"/>
    </row>
    <row r="933" spans="1:34" ht="14.4" customHeight="1" x14ac:dyDescent="0.3">
      <c r="A933" s="83"/>
      <c r="B933" s="85"/>
      <c r="C933" s="85"/>
      <c r="D933" s="85"/>
      <c r="E933" s="85"/>
      <c r="F933" s="85"/>
      <c r="G933" s="85"/>
      <c r="H933" s="85"/>
      <c r="I933" s="85"/>
      <c r="J933" s="85"/>
      <c r="K933" s="83"/>
      <c r="L933" s="84"/>
      <c r="M933" s="85"/>
      <c r="N933" s="84"/>
      <c r="O933" s="84"/>
      <c r="Q933" s="85"/>
      <c r="R933" s="85"/>
      <c r="S933" s="85"/>
      <c r="T933" s="85"/>
      <c r="U933" s="85"/>
      <c r="V933" s="85"/>
      <c r="W933" s="85"/>
      <c r="X933" s="85"/>
      <c r="Y933" s="85"/>
      <c r="Z933" s="85"/>
      <c r="AA933" s="84"/>
      <c r="AB933" s="85"/>
      <c r="AC933" s="85"/>
      <c r="AD933" s="85"/>
      <c r="AE933" s="85"/>
      <c r="AF933" s="85"/>
      <c r="AG933" s="85"/>
    </row>
    <row r="934" spans="1:34" ht="14.4" customHeight="1" x14ac:dyDescent="0.3">
      <c r="A934" s="83"/>
      <c r="B934" s="85"/>
      <c r="C934" s="85"/>
      <c r="D934" s="85"/>
      <c r="E934" s="85"/>
      <c r="F934" s="85"/>
      <c r="G934" s="85"/>
      <c r="H934" s="85"/>
      <c r="I934" s="85"/>
      <c r="J934" s="85"/>
      <c r="K934" s="83"/>
      <c r="L934" s="84"/>
      <c r="M934" s="85"/>
      <c r="N934" s="84"/>
      <c r="O934" s="84"/>
      <c r="Q934" s="85"/>
      <c r="R934" s="85"/>
      <c r="S934" s="85"/>
      <c r="T934" s="85"/>
      <c r="U934" s="85"/>
      <c r="V934" s="85"/>
      <c r="W934" s="85"/>
      <c r="X934" s="85"/>
      <c r="Y934" s="85"/>
      <c r="Z934" s="85"/>
      <c r="AA934" s="84"/>
      <c r="AB934" s="85"/>
      <c r="AC934" s="85"/>
      <c r="AD934" s="85"/>
      <c r="AE934" s="85"/>
      <c r="AF934" s="85"/>
      <c r="AG934" s="85"/>
    </row>
    <row r="935" spans="1:34" ht="14.4" customHeight="1" x14ac:dyDescent="0.3">
      <c r="A935" s="83"/>
      <c r="B935" s="85"/>
      <c r="C935" s="85"/>
      <c r="D935" s="85"/>
      <c r="E935" s="85"/>
      <c r="F935" s="85"/>
      <c r="G935" s="85"/>
      <c r="H935" s="85"/>
      <c r="I935" s="85"/>
      <c r="J935" s="85"/>
      <c r="K935" s="83"/>
      <c r="L935" s="84"/>
      <c r="M935" s="85"/>
      <c r="N935" s="84"/>
      <c r="O935" s="84"/>
      <c r="Q935" s="85"/>
      <c r="R935" s="85"/>
      <c r="S935" s="85"/>
      <c r="T935" s="85"/>
      <c r="U935" s="85"/>
      <c r="V935" s="85"/>
      <c r="W935" s="85"/>
      <c r="X935" s="85"/>
      <c r="Y935" s="85"/>
      <c r="Z935" s="85"/>
      <c r="AA935" s="84"/>
      <c r="AB935" s="85"/>
      <c r="AC935" s="85"/>
      <c r="AD935" s="85"/>
      <c r="AE935" s="85"/>
      <c r="AF935" s="85"/>
      <c r="AG935" s="85"/>
    </row>
    <row r="936" spans="1:34" ht="14.4" customHeight="1" x14ac:dyDescent="0.3">
      <c r="A936" s="83"/>
      <c r="B936" s="85"/>
      <c r="C936" s="85"/>
      <c r="D936" s="85"/>
      <c r="E936" s="85"/>
      <c r="F936" s="85"/>
      <c r="G936" s="85"/>
      <c r="H936" s="85"/>
      <c r="I936" s="85"/>
      <c r="J936" s="85"/>
      <c r="K936" s="83"/>
      <c r="L936" s="84"/>
      <c r="M936" s="85"/>
      <c r="N936" s="84"/>
      <c r="O936" s="84"/>
      <c r="Q936" s="85"/>
      <c r="R936" s="85"/>
      <c r="S936" s="85"/>
      <c r="T936" s="85"/>
      <c r="U936" s="85"/>
      <c r="V936" s="85"/>
      <c r="W936" s="85"/>
      <c r="X936" s="85"/>
      <c r="Y936" s="85"/>
      <c r="Z936" s="85"/>
      <c r="AA936" s="84"/>
      <c r="AB936" s="85"/>
      <c r="AC936" s="85"/>
      <c r="AD936" s="85"/>
      <c r="AE936" s="85"/>
      <c r="AF936" s="85"/>
      <c r="AG936" s="85"/>
    </row>
    <row r="937" spans="1:34" ht="14.4" customHeight="1" x14ac:dyDescent="0.3">
      <c r="A937" s="83"/>
      <c r="B937" s="85"/>
      <c r="C937" s="85"/>
      <c r="D937" s="85"/>
      <c r="E937" s="85"/>
      <c r="F937" s="85"/>
      <c r="G937" s="85"/>
      <c r="H937" s="85"/>
      <c r="I937" s="85"/>
      <c r="J937" s="85"/>
      <c r="K937" s="83"/>
      <c r="L937" s="84"/>
      <c r="M937" s="85"/>
      <c r="N937" s="84"/>
      <c r="O937" s="84"/>
      <c r="Q937" s="85"/>
      <c r="R937" s="85"/>
      <c r="S937" s="85"/>
      <c r="T937" s="85"/>
      <c r="U937" s="85"/>
      <c r="V937" s="85"/>
      <c r="W937" s="85"/>
      <c r="X937" s="85"/>
      <c r="Y937" s="85"/>
      <c r="Z937" s="85"/>
      <c r="AA937" s="84"/>
      <c r="AB937" s="85"/>
      <c r="AC937" s="85"/>
      <c r="AD937" s="85"/>
      <c r="AE937" s="85"/>
      <c r="AF937" s="85"/>
      <c r="AG937" s="85"/>
    </row>
    <row r="938" spans="1:34" ht="14.4" customHeight="1" x14ac:dyDescent="0.3">
      <c r="A938" s="83"/>
      <c r="B938" s="85"/>
      <c r="C938" s="85"/>
      <c r="D938" s="85"/>
      <c r="E938" s="85"/>
      <c r="F938" s="85"/>
      <c r="G938" s="85"/>
      <c r="H938" s="85"/>
      <c r="I938" s="85"/>
      <c r="J938" s="85"/>
      <c r="K938" s="83"/>
      <c r="L938" s="84"/>
      <c r="M938" s="85"/>
      <c r="N938" s="84"/>
      <c r="O938" s="84"/>
      <c r="Q938" s="85"/>
      <c r="R938" s="85"/>
      <c r="S938" s="85"/>
      <c r="T938" s="85"/>
      <c r="U938" s="85"/>
      <c r="V938" s="85"/>
      <c r="W938" s="85"/>
      <c r="X938" s="85"/>
      <c r="Y938" s="85"/>
      <c r="Z938" s="85"/>
      <c r="AA938" s="84"/>
      <c r="AB938" s="85"/>
      <c r="AC938" s="85"/>
      <c r="AD938" s="85"/>
      <c r="AE938" s="85"/>
      <c r="AF938" s="85"/>
      <c r="AG938" s="85"/>
    </row>
    <row r="939" spans="1:34" ht="14.4" customHeight="1" x14ac:dyDescent="0.3">
      <c r="A939" s="83"/>
      <c r="B939" s="85"/>
      <c r="C939" s="85"/>
      <c r="D939" s="85"/>
      <c r="E939" s="85"/>
      <c r="F939" s="85"/>
      <c r="G939" s="85"/>
      <c r="H939" s="85"/>
      <c r="I939" s="85"/>
      <c r="J939" s="85"/>
      <c r="K939" s="83"/>
      <c r="L939" s="84"/>
      <c r="M939" s="85"/>
      <c r="N939" s="84"/>
      <c r="O939" s="84"/>
      <c r="Q939" s="85"/>
      <c r="R939" s="85"/>
      <c r="S939" s="85"/>
      <c r="T939" s="85"/>
      <c r="U939" s="85"/>
      <c r="V939" s="85"/>
      <c r="W939" s="85"/>
      <c r="X939" s="85"/>
      <c r="Y939" s="85"/>
      <c r="Z939" s="85"/>
      <c r="AA939" s="84"/>
      <c r="AB939" s="85"/>
      <c r="AC939" s="85"/>
      <c r="AD939" s="85"/>
      <c r="AE939" s="85"/>
      <c r="AF939" s="85"/>
      <c r="AG939" s="85"/>
    </row>
    <row r="940" spans="1:34" ht="14.4" customHeight="1" x14ac:dyDescent="0.3">
      <c r="A940" s="83"/>
      <c r="B940" s="85"/>
      <c r="C940" s="85"/>
      <c r="D940" s="85"/>
      <c r="E940" s="85"/>
      <c r="F940" s="85"/>
      <c r="G940" s="85"/>
      <c r="H940" s="85"/>
      <c r="I940" s="85"/>
      <c r="J940" s="85"/>
      <c r="K940" s="83"/>
      <c r="L940" s="84"/>
      <c r="M940" s="85"/>
      <c r="N940" s="84"/>
      <c r="O940" s="84"/>
      <c r="Q940" s="85"/>
      <c r="R940" s="85"/>
      <c r="S940" s="85"/>
      <c r="T940" s="85"/>
      <c r="U940" s="85"/>
      <c r="V940" s="85"/>
      <c r="W940" s="85"/>
      <c r="X940" s="85"/>
      <c r="Y940" s="85"/>
      <c r="Z940" s="85"/>
      <c r="AA940" s="84"/>
      <c r="AB940" s="85"/>
      <c r="AC940" s="85"/>
      <c r="AD940" s="85"/>
      <c r="AE940" s="85"/>
      <c r="AF940" s="85"/>
      <c r="AG940" s="85"/>
    </row>
    <row r="941" spans="1:34" ht="14.4" customHeight="1" x14ac:dyDescent="0.3">
      <c r="A941" s="83"/>
      <c r="B941" s="85"/>
      <c r="C941" s="85"/>
      <c r="D941" s="85"/>
      <c r="E941" s="85"/>
      <c r="F941" s="85"/>
      <c r="G941" s="85"/>
      <c r="H941" s="85"/>
      <c r="I941" s="85"/>
      <c r="J941" s="85"/>
      <c r="K941" s="83"/>
      <c r="L941" s="84"/>
      <c r="M941" s="85"/>
      <c r="N941" s="84"/>
      <c r="O941" s="84"/>
      <c r="Q941" s="85"/>
      <c r="R941" s="85"/>
      <c r="S941" s="85"/>
      <c r="T941" s="85"/>
      <c r="U941" s="85"/>
      <c r="V941" s="85"/>
      <c r="W941" s="85"/>
      <c r="X941" s="85"/>
      <c r="Y941" s="85"/>
      <c r="Z941" s="85"/>
      <c r="AA941" s="84"/>
      <c r="AB941" s="85"/>
      <c r="AC941" s="85"/>
      <c r="AD941" s="85"/>
      <c r="AE941" s="85"/>
      <c r="AF941" s="85"/>
      <c r="AG941" s="85"/>
    </row>
    <row r="942" spans="1:34" ht="14.4" customHeight="1" x14ac:dyDescent="0.3">
      <c r="A942" s="83"/>
      <c r="B942" s="85"/>
      <c r="C942" s="85"/>
      <c r="D942" s="85"/>
      <c r="E942" s="85"/>
      <c r="F942" s="85"/>
      <c r="G942" s="85"/>
      <c r="H942" s="85"/>
      <c r="I942" s="85"/>
      <c r="J942" s="85"/>
      <c r="K942" s="83"/>
      <c r="L942" s="84"/>
      <c r="M942" s="85"/>
      <c r="N942" s="84"/>
      <c r="O942" s="84"/>
      <c r="Q942" s="85"/>
      <c r="R942" s="85"/>
      <c r="S942" s="85"/>
      <c r="T942" s="85"/>
      <c r="U942" s="85"/>
      <c r="V942" s="85"/>
      <c r="W942" s="85"/>
      <c r="X942" s="85"/>
      <c r="Y942" s="85"/>
      <c r="Z942" s="85"/>
      <c r="AA942" s="84"/>
      <c r="AB942" s="85"/>
      <c r="AC942" s="85"/>
      <c r="AD942" s="85"/>
      <c r="AE942" s="85"/>
      <c r="AF942" s="85"/>
      <c r="AG942" s="85"/>
    </row>
    <row r="943" spans="1:34" s="85" customFormat="1" ht="14.4" customHeight="1" x14ac:dyDescent="0.3">
      <c r="A943" s="83"/>
      <c r="K943" s="83"/>
      <c r="L943" s="84"/>
      <c r="N943" s="84"/>
      <c r="O943" s="84"/>
      <c r="P943"/>
      <c r="AA943" s="84"/>
    </row>
    <row r="944" spans="1:34" s="85" customFormat="1" ht="14.4" customHeight="1" x14ac:dyDescent="0.3">
      <c r="A944" s="83"/>
      <c r="E944" s="85">
        <f>150*2</f>
        <v>300</v>
      </c>
      <c r="F944" s="85">
        <f>900*4</f>
        <v>3600</v>
      </c>
      <c r="H944" s="85">
        <f>80*4</f>
        <v>320</v>
      </c>
      <c r="I944" s="85">
        <f>570+550</f>
        <v>1120</v>
      </c>
      <c r="K944" s="83">
        <f>27*25</f>
        <v>675</v>
      </c>
      <c r="L944" s="84">
        <f>SUM(E944:I944)</f>
        <v>5340</v>
      </c>
      <c r="N944" s="84">
        <v>668.33333333333337</v>
      </c>
      <c r="O944" s="84"/>
      <c r="P944"/>
      <c r="AA944" s="84"/>
    </row>
    <row r="945" spans="1:27" s="85" customFormat="1" ht="14.4" customHeight="1" x14ac:dyDescent="0.3">
      <c r="A945" s="83"/>
      <c r="K945" s="83"/>
      <c r="L945" s="84"/>
      <c r="N945" s="84"/>
      <c r="O945" s="84"/>
      <c r="P945"/>
      <c r="AA945" s="84"/>
    </row>
    <row r="946" spans="1:27" s="85" customFormat="1" ht="14.4" customHeight="1" x14ac:dyDescent="0.3">
      <c r="A946" s="83"/>
      <c r="K946" s="83"/>
      <c r="L946" s="84"/>
      <c r="N946" s="84"/>
      <c r="O946" s="84"/>
      <c r="P946"/>
      <c r="AA946" s="84"/>
    </row>
    <row r="947" spans="1:27" s="85" customFormat="1" ht="14.4" customHeight="1" x14ac:dyDescent="0.3">
      <c r="A947" s="83"/>
      <c r="K947" s="83"/>
      <c r="L947" s="84"/>
      <c r="N947" s="84"/>
      <c r="O947" s="84"/>
      <c r="P947"/>
      <c r="AA947" s="84"/>
    </row>
    <row r="948" spans="1:27" s="85" customFormat="1" ht="14.4" customHeight="1" x14ac:dyDescent="0.3">
      <c r="A948" s="83"/>
      <c r="K948" s="83"/>
      <c r="L948" s="84"/>
      <c r="N948" s="84"/>
      <c r="O948" s="84"/>
      <c r="P948"/>
      <c r="AA948" s="84"/>
    </row>
    <row r="949" spans="1:27" s="85" customFormat="1" ht="14.4" customHeight="1" x14ac:dyDescent="0.3">
      <c r="L949" s="101"/>
      <c r="N949" s="101"/>
      <c r="O949" s="101"/>
      <c r="P949"/>
      <c r="AA949" s="101"/>
    </row>
    <row r="950" spans="1:27" s="85" customFormat="1" ht="14.4" customHeight="1" x14ac:dyDescent="0.3">
      <c r="L950" s="101"/>
      <c r="N950" s="101"/>
      <c r="O950" s="101"/>
      <c r="P950"/>
      <c r="AA950" s="101"/>
    </row>
    <row r="951" spans="1:27" s="85" customFormat="1" ht="14.4" customHeight="1" x14ac:dyDescent="0.3">
      <c r="L951" s="101"/>
      <c r="N951" s="101"/>
      <c r="O951" s="101"/>
      <c r="P951"/>
      <c r="AA951" s="101"/>
    </row>
    <row r="952" spans="1:27" s="85" customFormat="1" ht="14.4" customHeight="1" x14ac:dyDescent="0.3">
      <c r="L952" s="101"/>
      <c r="N952" s="101"/>
      <c r="O952" s="101"/>
      <c r="P952"/>
      <c r="AA952" s="101"/>
    </row>
    <row r="953" spans="1:27" s="85" customFormat="1" ht="14.4" customHeight="1" x14ac:dyDescent="0.3">
      <c r="L953" s="101"/>
      <c r="N953" s="101"/>
      <c r="O953" s="101"/>
      <c r="P953"/>
      <c r="AA953" s="101"/>
    </row>
    <row r="954" spans="1:27" s="85" customFormat="1" ht="14.4" customHeight="1" x14ac:dyDescent="0.3">
      <c r="L954" s="82" t="str">
        <f>CONCATENATE(999,RIGHT(B954,2),RIGHT(H954,2),RIGHT(Y954,2),RIGHT(Q954,2))</f>
        <v>999</v>
      </c>
      <c r="N954" s="101"/>
      <c r="O954" s="101"/>
      <c r="P954"/>
      <c r="AA954" s="84"/>
    </row>
    <row r="955" spans="1:27" s="85" customFormat="1" ht="14.4" customHeight="1" x14ac:dyDescent="0.3">
      <c r="L955" s="82" t="str">
        <f>CONCATENATE(999,RIGHT(H955,2),RIGHT(Y955,2),RIGHT(Q955,2))</f>
        <v>999</v>
      </c>
      <c r="N955" s="101"/>
      <c r="O955" s="101"/>
      <c r="P955"/>
      <c r="AA955" s="84"/>
    </row>
    <row r="956" spans="1:27" s="85" customFormat="1" ht="14.4" customHeight="1" x14ac:dyDescent="0.3">
      <c r="L956" s="101" t="s">
        <v>4446</v>
      </c>
      <c r="N956" s="101"/>
      <c r="O956" s="101"/>
      <c r="P956"/>
      <c r="AA956" s="101"/>
    </row>
    <row r="957" spans="1:27" s="85" customFormat="1" ht="14.4" customHeight="1" x14ac:dyDescent="0.3">
      <c r="L957" s="101" t="s">
        <v>4445</v>
      </c>
      <c r="N957" s="101"/>
      <c r="O957" s="101"/>
      <c r="P957"/>
      <c r="AA957" s="101"/>
    </row>
    <row r="958" spans="1:27" s="85" customFormat="1" ht="14.4" customHeight="1" x14ac:dyDescent="0.3">
      <c r="L958" s="101"/>
      <c r="N958" s="101"/>
      <c r="O958" s="101"/>
      <c r="P958"/>
      <c r="AA958" s="101"/>
    </row>
    <row r="959" spans="1:27" s="85" customFormat="1" ht="14.4" customHeight="1" x14ac:dyDescent="0.3">
      <c r="L959" s="101"/>
      <c r="N959" s="101"/>
      <c r="O959" s="101"/>
      <c r="P959"/>
      <c r="AA959" s="101"/>
    </row>
    <row r="960" spans="1:27" s="85" customFormat="1" ht="14.4" customHeight="1" x14ac:dyDescent="0.3">
      <c r="L960" s="101"/>
      <c r="N960" s="101"/>
      <c r="O960" s="101"/>
      <c r="P960"/>
      <c r="AA960" s="101"/>
    </row>
    <row r="961" spans="12:27" s="85" customFormat="1" ht="14.4" customHeight="1" x14ac:dyDescent="0.3">
      <c r="L961" s="101"/>
      <c r="N961" s="101"/>
      <c r="O961" s="101"/>
      <c r="P961"/>
      <c r="AA961" s="101"/>
    </row>
    <row r="962" spans="12:27" s="85" customFormat="1" ht="14.4" customHeight="1" x14ac:dyDescent="0.3">
      <c r="L962" s="101"/>
      <c r="N962" s="101"/>
      <c r="O962" s="101"/>
      <c r="P962"/>
      <c r="AA962" s="101"/>
    </row>
    <row r="963" spans="12:27" s="85" customFormat="1" ht="14.4" customHeight="1" x14ac:dyDescent="0.3">
      <c r="L963" s="101"/>
      <c r="N963" s="101"/>
      <c r="O963" s="101"/>
      <c r="P963"/>
      <c r="AA963" s="101"/>
    </row>
    <row r="964" spans="12:27" s="85" customFormat="1" ht="14.4" customHeight="1" x14ac:dyDescent="0.3">
      <c r="L964" s="101"/>
      <c r="N964" s="101"/>
      <c r="O964" s="101"/>
      <c r="P964"/>
      <c r="AA964" s="101"/>
    </row>
    <row r="965" spans="12:27" s="85" customFormat="1" ht="14.4" customHeight="1" x14ac:dyDescent="0.3">
      <c r="L965" s="101"/>
      <c r="N965" s="101"/>
      <c r="O965" s="101"/>
      <c r="P965"/>
      <c r="AA965" s="101"/>
    </row>
    <row r="966" spans="12:27" s="85" customFormat="1" ht="14.4" customHeight="1" x14ac:dyDescent="0.3">
      <c r="L966" s="101"/>
      <c r="N966" s="101"/>
      <c r="O966" s="101"/>
      <c r="P966"/>
      <c r="AA966" s="101"/>
    </row>
    <row r="967" spans="12:27" s="85" customFormat="1" ht="14.4" customHeight="1" x14ac:dyDescent="0.3">
      <c r="L967" s="101"/>
      <c r="N967" s="101"/>
      <c r="O967" s="101"/>
      <c r="P967"/>
      <c r="AA967" s="101"/>
    </row>
    <row r="968" spans="12:27" s="85" customFormat="1" ht="14.4" customHeight="1" x14ac:dyDescent="0.3">
      <c r="L968" s="101"/>
      <c r="N968" s="101"/>
      <c r="O968" s="101"/>
      <c r="P968"/>
      <c r="AA968" s="101"/>
    </row>
    <row r="969" spans="12:27" s="85" customFormat="1" ht="14.4" customHeight="1" x14ac:dyDescent="0.3">
      <c r="L969" s="101"/>
      <c r="N969" s="101"/>
      <c r="O969" s="101"/>
      <c r="P969"/>
      <c r="AA969" s="101"/>
    </row>
    <row r="970" spans="12:27" s="85" customFormat="1" ht="14.4" customHeight="1" x14ac:dyDescent="0.3">
      <c r="L970" s="101"/>
      <c r="N970" s="101"/>
      <c r="O970" s="101"/>
      <c r="P970"/>
      <c r="AA970" s="101"/>
    </row>
    <row r="971" spans="12:27" s="85" customFormat="1" ht="14.4" customHeight="1" x14ac:dyDescent="0.3">
      <c r="L971" s="101"/>
      <c r="N971" s="101"/>
      <c r="O971" s="101"/>
      <c r="P971"/>
      <c r="AA971" s="101"/>
    </row>
    <row r="972" spans="12:27" s="85" customFormat="1" ht="14.4" customHeight="1" x14ac:dyDescent="0.3">
      <c r="L972" s="101"/>
      <c r="N972" s="101"/>
      <c r="O972" s="101"/>
      <c r="P972"/>
      <c r="AA972" s="101"/>
    </row>
    <row r="973" spans="12:27" s="85" customFormat="1" ht="14.4" customHeight="1" x14ac:dyDescent="0.3">
      <c r="L973" s="101"/>
      <c r="N973" s="101"/>
      <c r="O973" s="101"/>
      <c r="P973"/>
      <c r="AA973" s="101"/>
    </row>
    <row r="974" spans="12:27" s="85" customFormat="1" ht="14.4" customHeight="1" x14ac:dyDescent="0.3">
      <c r="L974" s="101"/>
      <c r="N974" s="101"/>
      <c r="O974" s="101"/>
      <c r="P974"/>
      <c r="AA974" s="101"/>
    </row>
    <row r="975" spans="12:27" s="85" customFormat="1" ht="14.4" customHeight="1" x14ac:dyDescent="0.3">
      <c r="L975" s="101"/>
      <c r="N975" s="101"/>
      <c r="O975" s="101"/>
      <c r="P975"/>
      <c r="AA975" s="101"/>
    </row>
    <row r="976" spans="12:27" s="85" customFormat="1" ht="14.4" customHeight="1" x14ac:dyDescent="0.3">
      <c r="L976" s="101"/>
      <c r="N976" s="101"/>
      <c r="O976" s="101"/>
      <c r="P976"/>
      <c r="AA976" s="101"/>
    </row>
    <row r="977" spans="12:27" s="85" customFormat="1" ht="14.4" customHeight="1" x14ac:dyDescent="0.3">
      <c r="L977" s="101"/>
      <c r="N977" s="101"/>
      <c r="O977" s="101"/>
      <c r="P977"/>
      <c r="AA977" s="101"/>
    </row>
    <row r="978" spans="12:27" s="85" customFormat="1" ht="14.4" customHeight="1" x14ac:dyDescent="0.3">
      <c r="L978" s="101"/>
      <c r="N978" s="101"/>
      <c r="O978" s="101"/>
      <c r="P978"/>
      <c r="AA978" s="101"/>
    </row>
    <row r="979" spans="12:27" s="85" customFormat="1" ht="14.4" customHeight="1" x14ac:dyDescent="0.3">
      <c r="L979" s="101"/>
      <c r="N979" s="101"/>
      <c r="O979" s="101"/>
      <c r="P979"/>
      <c r="AA979" s="101"/>
    </row>
    <row r="980" spans="12:27" s="85" customFormat="1" ht="14.4" customHeight="1" x14ac:dyDescent="0.3">
      <c r="L980" s="101"/>
      <c r="N980" s="101"/>
      <c r="O980" s="101"/>
      <c r="P980"/>
      <c r="AA980" s="101"/>
    </row>
    <row r="981" spans="12:27" s="85" customFormat="1" ht="14.4" customHeight="1" x14ac:dyDescent="0.3">
      <c r="L981" s="101"/>
      <c r="N981" s="101"/>
      <c r="O981" s="101"/>
      <c r="P981"/>
      <c r="AA981" s="101"/>
    </row>
    <row r="982" spans="12:27" s="85" customFormat="1" ht="14.4" customHeight="1" x14ac:dyDescent="0.3">
      <c r="L982" s="101"/>
      <c r="N982" s="101"/>
      <c r="O982" s="101"/>
      <c r="P982"/>
      <c r="AA982" s="101"/>
    </row>
    <row r="983" spans="12:27" s="85" customFormat="1" ht="14.4" customHeight="1" x14ac:dyDescent="0.3">
      <c r="L983" s="101"/>
      <c r="N983" s="101"/>
      <c r="O983" s="101"/>
      <c r="P983"/>
      <c r="AA983" s="101"/>
    </row>
    <row r="984" spans="12:27" s="85" customFormat="1" ht="14.4" customHeight="1" x14ac:dyDescent="0.3">
      <c r="L984" s="101"/>
      <c r="N984" s="101"/>
      <c r="O984" s="101"/>
      <c r="P984"/>
      <c r="AA984" s="101"/>
    </row>
    <row r="985" spans="12:27" s="85" customFormat="1" ht="14.4" customHeight="1" x14ac:dyDescent="0.3">
      <c r="L985" s="101"/>
      <c r="N985" s="101"/>
      <c r="O985" s="101"/>
      <c r="P985"/>
      <c r="AA985" s="101"/>
    </row>
    <row r="986" spans="12:27" s="85" customFormat="1" ht="14.4" customHeight="1" x14ac:dyDescent="0.3">
      <c r="L986" s="101"/>
      <c r="N986" s="101"/>
      <c r="O986" s="101"/>
      <c r="P986"/>
      <c r="AA986" s="101"/>
    </row>
    <row r="987" spans="12:27" s="85" customFormat="1" ht="14.4" customHeight="1" x14ac:dyDescent="0.3">
      <c r="L987" s="101"/>
      <c r="N987" s="101"/>
      <c r="O987" s="101"/>
      <c r="P987"/>
      <c r="AA987" s="101"/>
    </row>
    <row r="988" spans="12:27" s="85" customFormat="1" ht="14.4" customHeight="1" x14ac:dyDescent="0.3">
      <c r="L988" s="101"/>
      <c r="N988" s="101"/>
      <c r="O988" s="101"/>
      <c r="P988"/>
      <c r="AA988" s="101"/>
    </row>
    <row r="989" spans="12:27" s="85" customFormat="1" ht="14.4" customHeight="1" x14ac:dyDescent="0.3">
      <c r="L989" s="101"/>
      <c r="N989" s="101"/>
      <c r="O989" s="101"/>
      <c r="P989"/>
      <c r="AA989" s="101"/>
    </row>
    <row r="990" spans="12:27" s="85" customFormat="1" ht="14.4" customHeight="1" x14ac:dyDescent="0.3">
      <c r="L990" s="101"/>
      <c r="N990" s="101"/>
      <c r="O990" s="101"/>
      <c r="P990"/>
      <c r="AA990" s="101"/>
    </row>
    <row r="991" spans="12:27" s="85" customFormat="1" ht="14.4" customHeight="1" x14ac:dyDescent="0.3">
      <c r="L991" s="101"/>
      <c r="N991" s="101"/>
      <c r="O991" s="101"/>
      <c r="P991"/>
      <c r="AA991" s="101"/>
    </row>
    <row r="992" spans="12:27" s="85" customFormat="1" ht="14.4" customHeight="1" x14ac:dyDescent="0.3">
      <c r="L992" s="101"/>
      <c r="N992" s="101"/>
      <c r="O992" s="101"/>
      <c r="P992"/>
      <c r="AA992" s="101"/>
    </row>
    <row r="993" spans="12:27" s="85" customFormat="1" ht="14.4" customHeight="1" x14ac:dyDescent="0.3">
      <c r="L993" s="101"/>
      <c r="N993" s="101"/>
      <c r="O993" s="101"/>
      <c r="P993"/>
      <c r="AA993" s="101"/>
    </row>
    <row r="994" spans="12:27" s="85" customFormat="1" ht="14.4" customHeight="1" x14ac:dyDescent="0.3">
      <c r="L994" s="101"/>
      <c r="N994" s="101"/>
      <c r="O994" s="101"/>
      <c r="P994"/>
      <c r="AA994" s="101"/>
    </row>
    <row r="995" spans="12:27" s="85" customFormat="1" ht="14.4" customHeight="1" x14ac:dyDescent="0.3">
      <c r="L995" s="101"/>
      <c r="N995" s="101"/>
      <c r="O995" s="101"/>
      <c r="P995"/>
      <c r="AA995" s="101"/>
    </row>
    <row r="996" spans="12:27" s="85" customFormat="1" ht="14.4" customHeight="1" x14ac:dyDescent="0.3">
      <c r="L996" s="101"/>
      <c r="N996" s="101"/>
      <c r="O996" s="101"/>
      <c r="P996"/>
      <c r="AA996" s="101"/>
    </row>
    <row r="997" spans="12:27" s="85" customFormat="1" ht="14.4" customHeight="1" x14ac:dyDescent="0.3">
      <c r="L997" s="101"/>
      <c r="N997" s="101"/>
      <c r="O997" s="101"/>
      <c r="P997"/>
      <c r="AA997" s="101"/>
    </row>
    <row r="998" spans="12:27" s="85" customFormat="1" ht="14.4" customHeight="1" x14ac:dyDescent="0.3">
      <c r="L998" s="101"/>
      <c r="N998" s="101"/>
      <c r="O998" s="101"/>
      <c r="P998"/>
      <c r="AA998" s="101"/>
    </row>
    <row r="999" spans="12:27" s="85" customFormat="1" ht="14.4" customHeight="1" x14ac:dyDescent="0.3">
      <c r="L999" s="101"/>
      <c r="N999" s="101"/>
      <c r="O999" s="101"/>
      <c r="P999"/>
      <c r="AA999" s="101"/>
    </row>
    <row r="1000" spans="12:27" s="85" customFormat="1" ht="14.4" customHeight="1" x14ac:dyDescent="0.3">
      <c r="L1000" s="101"/>
      <c r="N1000" s="101"/>
      <c r="O1000" s="101"/>
      <c r="P1000"/>
      <c r="AA1000" s="101"/>
    </row>
    <row r="1001" spans="12:27" s="85" customFormat="1" ht="14.4" customHeight="1" x14ac:dyDescent="0.3">
      <c r="L1001" s="101"/>
      <c r="N1001" s="101"/>
      <c r="O1001" s="101"/>
      <c r="P1001"/>
      <c r="AA1001" s="101"/>
    </row>
    <row r="1002" spans="12:27" s="85" customFormat="1" ht="14.4" customHeight="1" x14ac:dyDescent="0.3">
      <c r="L1002" s="101"/>
      <c r="N1002" s="101"/>
      <c r="O1002" s="101"/>
      <c r="P1002"/>
      <c r="AA1002" s="101"/>
    </row>
    <row r="1003" spans="12:27" s="85" customFormat="1" ht="14.4" customHeight="1" x14ac:dyDescent="0.3">
      <c r="L1003" s="101"/>
      <c r="N1003" s="101"/>
      <c r="O1003" s="101"/>
      <c r="P1003"/>
      <c r="AA1003" s="101"/>
    </row>
    <row r="1004" spans="12:27" s="85" customFormat="1" ht="14.4" customHeight="1" x14ac:dyDescent="0.3">
      <c r="L1004" s="101"/>
      <c r="N1004" s="101"/>
      <c r="O1004" s="101"/>
      <c r="P1004"/>
      <c r="AA1004" s="101"/>
    </row>
    <row r="1005" spans="12:27" s="85" customFormat="1" ht="14.4" customHeight="1" x14ac:dyDescent="0.3">
      <c r="L1005" s="101"/>
      <c r="N1005" s="101"/>
      <c r="O1005" s="101"/>
      <c r="P1005"/>
      <c r="AA1005" s="101"/>
    </row>
    <row r="1006" spans="12:27" s="85" customFormat="1" ht="14.4" customHeight="1" x14ac:dyDescent="0.3">
      <c r="L1006" s="101"/>
      <c r="N1006" s="101"/>
      <c r="O1006" s="101"/>
      <c r="P1006"/>
      <c r="AA1006" s="101"/>
    </row>
    <row r="1007" spans="12:27" s="85" customFormat="1" ht="14.4" customHeight="1" x14ac:dyDescent="0.3">
      <c r="L1007" s="101"/>
      <c r="N1007" s="101"/>
      <c r="O1007" s="101"/>
      <c r="P1007"/>
      <c r="AA1007" s="101"/>
    </row>
    <row r="1008" spans="12:27" s="85" customFormat="1" ht="14.4" customHeight="1" x14ac:dyDescent="0.3">
      <c r="L1008" s="101"/>
      <c r="N1008" s="101"/>
      <c r="O1008" s="101"/>
      <c r="P1008"/>
      <c r="AA1008" s="101"/>
    </row>
    <row r="1009" spans="12:27" s="85" customFormat="1" ht="14.4" customHeight="1" x14ac:dyDescent="0.3">
      <c r="L1009" s="101"/>
      <c r="N1009" s="101"/>
      <c r="O1009" s="101"/>
      <c r="P1009"/>
      <c r="AA1009" s="101"/>
    </row>
    <row r="1010" spans="12:27" s="85" customFormat="1" ht="14.4" customHeight="1" x14ac:dyDescent="0.3">
      <c r="L1010" s="101"/>
      <c r="N1010" s="101"/>
      <c r="O1010" s="101"/>
      <c r="P1010"/>
      <c r="AA1010" s="101"/>
    </row>
    <row r="1011" spans="12:27" s="85" customFormat="1" ht="14.4" customHeight="1" x14ac:dyDescent="0.3">
      <c r="L1011" s="101"/>
      <c r="N1011" s="101"/>
      <c r="O1011" s="101"/>
      <c r="P1011"/>
      <c r="AA1011" s="101"/>
    </row>
    <row r="1012" spans="12:27" s="85" customFormat="1" ht="14.4" customHeight="1" x14ac:dyDescent="0.3">
      <c r="L1012" s="101"/>
      <c r="N1012" s="101"/>
      <c r="O1012" s="101"/>
      <c r="P1012"/>
      <c r="AA1012" s="101"/>
    </row>
    <row r="1013" spans="12:27" s="85" customFormat="1" ht="14.4" customHeight="1" x14ac:dyDescent="0.3">
      <c r="L1013" s="101"/>
      <c r="N1013" s="101"/>
      <c r="O1013" s="101"/>
      <c r="P1013"/>
      <c r="AA1013" s="101"/>
    </row>
    <row r="1014" spans="12:27" s="85" customFormat="1" ht="14.4" customHeight="1" x14ac:dyDescent="0.3">
      <c r="L1014" s="101"/>
      <c r="N1014" s="101"/>
      <c r="O1014" s="101"/>
      <c r="P1014"/>
      <c r="AA1014" s="101"/>
    </row>
    <row r="1015" spans="12:27" s="85" customFormat="1" ht="14.4" customHeight="1" x14ac:dyDescent="0.3">
      <c r="L1015" s="101"/>
      <c r="N1015" s="101"/>
      <c r="O1015" s="101"/>
      <c r="P1015"/>
      <c r="AA1015" s="101"/>
    </row>
    <row r="1016" spans="12:27" s="85" customFormat="1" ht="14.4" customHeight="1" x14ac:dyDescent="0.3">
      <c r="L1016" s="101"/>
      <c r="N1016" s="101"/>
      <c r="O1016" s="101"/>
      <c r="P1016"/>
      <c r="AA1016" s="101"/>
    </row>
    <row r="1017" spans="12:27" s="85" customFormat="1" ht="14.4" customHeight="1" x14ac:dyDescent="0.3">
      <c r="L1017" s="101"/>
      <c r="N1017" s="101"/>
      <c r="O1017" s="101"/>
      <c r="P1017"/>
      <c r="AA1017" s="101"/>
    </row>
    <row r="1018" spans="12:27" s="85" customFormat="1" ht="14.4" customHeight="1" x14ac:dyDescent="0.3">
      <c r="L1018" s="101"/>
      <c r="N1018" s="101"/>
      <c r="O1018" s="101"/>
      <c r="P1018"/>
      <c r="AA1018" s="101"/>
    </row>
    <row r="1019" spans="12:27" s="85" customFormat="1" ht="14.4" customHeight="1" x14ac:dyDescent="0.3">
      <c r="L1019" s="101"/>
      <c r="N1019" s="101"/>
      <c r="O1019" s="101"/>
      <c r="P1019"/>
      <c r="AA1019" s="101"/>
    </row>
    <row r="1020" spans="12:27" s="85" customFormat="1" ht="14.4" customHeight="1" x14ac:dyDescent="0.3">
      <c r="L1020" s="101"/>
      <c r="N1020" s="101"/>
      <c r="O1020" s="101"/>
      <c r="P1020"/>
      <c r="AA1020" s="101"/>
    </row>
    <row r="1021" spans="12:27" s="85" customFormat="1" ht="14.4" customHeight="1" x14ac:dyDescent="0.3">
      <c r="L1021" s="101"/>
      <c r="N1021" s="101"/>
      <c r="O1021" s="101"/>
      <c r="P1021"/>
      <c r="AA1021" s="101"/>
    </row>
    <row r="1022" spans="12:27" s="85" customFormat="1" ht="14.4" customHeight="1" x14ac:dyDescent="0.3">
      <c r="L1022" s="101"/>
      <c r="N1022" s="101"/>
      <c r="O1022" s="101"/>
      <c r="P1022"/>
      <c r="AA1022" s="101"/>
    </row>
    <row r="1023" spans="12:27" s="85" customFormat="1" ht="14.4" customHeight="1" x14ac:dyDescent="0.3">
      <c r="L1023" s="101"/>
      <c r="N1023" s="101"/>
      <c r="O1023" s="101"/>
      <c r="P1023"/>
      <c r="AA1023" s="101"/>
    </row>
    <row r="1024" spans="12:27" s="85" customFormat="1" ht="14.4" customHeight="1" x14ac:dyDescent="0.3">
      <c r="L1024" s="101"/>
      <c r="N1024" s="101"/>
      <c r="O1024" s="101"/>
      <c r="P1024"/>
      <c r="AA1024" s="101"/>
    </row>
    <row r="1025" spans="12:27" s="85" customFormat="1" ht="14.4" customHeight="1" x14ac:dyDescent="0.3">
      <c r="L1025" s="101"/>
      <c r="N1025" s="101"/>
      <c r="O1025" s="101"/>
      <c r="P1025"/>
      <c r="AA1025" s="101"/>
    </row>
    <row r="1026" spans="12:27" s="85" customFormat="1" ht="14.4" customHeight="1" x14ac:dyDescent="0.3">
      <c r="L1026" s="101"/>
      <c r="N1026" s="101"/>
      <c r="O1026" s="101"/>
      <c r="P1026"/>
      <c r="AA1026" s="101"/>
    </row>
    <row r="1027" spans="12:27" s="85" customFormat="1" ht="14.4" customHeight="1" x14ac:dyDescent="0.3">
      <c r="L1027" s="101"/>
      <c r="N1027" s="101"/>
      <c r="O1027" s="101"/>
      <c r="P1027"/>
      <c r="AA1027" s="101"/>
    </row>
    <row r="1028" spans="12:27" s="85" customFormat="1" ht="14.4" customHeight="1" x14ac:dyDescent="0.3">
      <c r="L1028" s="101"/>
      <c r="N1028" s="101"/>
      <c r="O1028" s="101"/>
      <c r="P1028"/>
      <c r="AA1028" s="101"/>
    </row>
    <row r="1029" spans="12:27" s="85" customFormat="1" ht="14.4" customHeight="1" x14ac:dyDescent="0.3">
      <c r="L1029" s="101"/>
      <c r="N1029" s="101"/>
      <c r="O1029" s="101"/>
      <c r="P1029"/>
      <c r="AA1029" s="101"/>
    </row>
    <row r="1030" spans="12:27" s="85" customFormat="1" ht="14.4" customHeight="1" x14ac:dyDescent="0.3">
      <c r="L1030" s="101"/>
      <c r="N1030" s="101"/>
      <c r="O1030" s="101"/>
      <c r="P1030"/>
      <c r="AA1030" s="101"/>
    </row>
    <row r="1031" spans="12:27" s="85" customFormat="1" ht="14.4" customHeight="1" x14ac:dyDescent="0.3">
      <c r="L1031" s="101"/>
      <c r="N1031" s="101"/>
      <c r="O1031" s="101"/>
      <c r="P1031"/>
      <c r="AA1031" s="101"/>
    </row>
    <row r="1032" spans="12:27" s="85" customFormat="1" ht="14.4" customHeight="1" x14ac:dyDescent="0.3">
      <c r="L1032" s="101"/>
      <c r="N1032" s="101"/>
      <c r="O1032" s="101"/>
      <c r="P1032"/>
      <c r="AA1032" s="101"/>
    </row>
    <row r="1033" spans="12:27" s="85" customFormat="1" ht="14.4" customHeight="1" x14ac:dyDescent="0.3">
      <c r="L1033" s="101"/>
      <c r="N1033" s="101"/>
      <c r="O1033" s="101"/>
      <c r="P1033"/>
      <c r="AA1033" s="101"/>
    </row>
    <row r="1034" spans="12:27" s="85" customFormat="1" ht="14.4" customHeight="1" x14ac:dyDescent="0.3">
      <c r="L1034" s="101"/>
      <c r="N1034" s="101"/>
      <c r="O1034" s="101"/>
      <c r="P1034"/>
      <c r="AA1034" s="101"/>
    </row>
    <row r="1035" spans="12:27" s="85" customFormat="1" ht="14.4" customHeight="1" x14ac:dyDescent="0.3">
      <c r="L1035" s="101"/>
      <c r="N1035" s="101"/>
      <c r="O1035" s="101"/>
      <c r="P1035"/>
      <c r="AA1035" s="101"/>
    </row>
    <row r="1036" spans="12:27" s="85" customFormat="1" ht="14.4" customHeight="1" x14ac:dyDescent="0.3">
      <c r="L1036" s="101"/>
      <c r="N1036" s="101"/>
      <c r="O1036" s="101"/>
      <c r="P1036"/>
      <c r="AA1036" s="101"/>
    </row>
    <row r="1037" spans="12:27" s="85" customFormat="1" ht="14.4" customHeight="1" x14ac:dyDescent="0.3">
      <c r="L1037" s="101"/>
      <c r="N1037" s="101"/>
      <c r="O1037" s="101"/>
      <c r="P1037"/>
      <c r="AA1037" s="101"/>
    </row>
    <row r="1038" spans="12:27" s="85" customFormat="1" ht="14.4" customHeight="1" x14ac:dyDescent="0.3">
      <c r="L1038" s="101"/>
      <c r="N1038" s="101"/>
      <c r="O1038" s="101"/>
      <c r="P1038"/>
      <c r="AA1038" s="101"/>
    </row>
    <row r="1039" spans="12:27" s="85" customFormat="1" ht="14.4" customHeight="1" x14ac:dyDescent="0.3">
      <c r="L1039" s="101"/>
      <c r="N1039" s="101"/>
      <c r="O1039" s="101"/>
      <c r="P1039"/>
      <c r="AA1039" s="101"/>
    </row>
    <row r="1040" spans="12:27" s="85" customFormat="1" ht="14.4" customHeight="1" x14ac:dyDescent="0.3">
      <c r="L1040" s="101"/>
      <c r="N1040" s="101"/>
      <c r="O1040" s="101"/>
      <c r="P1040"/>
      <c r="AA1040" s="101"/>
    </row>
    <row r="1041" spans="12:27" s="85" customFormat="1" ht="14.4" customHeight="1" x14ac:dyDescent="0.3">
      <c r="L1041" s="101"/>
      <c r="N1041" s="101"/>
      <c r="O1041" s="101"/>
      <c r="P1041"/>
      <c r="AA1041" s="101"/>
    </row>
    <row r="1042" spans="12:27" s="85" customFormat="1" ht="14.4" customHeight="1" x14ac:dyDescent="0.3">
      <c r="L1042" s="101"/>
      <c r="N1042" s="101"/>
      <c r="O1042" s="101"/>
      <c r="P1042"/>
      <c r="AA1042" s="101"/>
    </row>
    <row r="1043" spans="12:27" s="85" customFormat="1" ht="14.4" customHeight="1" x14ac:dyDescent="0.3">
      <c r="L1043" s="101"/>
      <c r="N1043" s="101"/>
      <c r="O1043" s="101"/>
      <c r="P1043"/>
      <c r="AA1043" s="101"/>
    </row>
    <row r="1044" spans="12:27" s="85" customFormat="1" ht="14.4" customHeight="1" x14ac:dyDescent="0.3">
      <c r="L1044" s="101"/>
      <c r="N1044" s="101"/>
      <c r="O1044" s="101"/>
      <c r="P1044"/>
      <c r="AA1044" s="101"/>
    </row>
    <row r="1045" spans="12:27" s="85" customFormat="1" ht="14.4" customHeight="1" x14ac:dyDescent="0.3">
      <c r="L1045" s="101"/>
      <c r="N1045" s="101"/>
      <c r="O1045" s="101"/>
      <c r="P1045"/>
      <c r="AA1045" s="101"/>
    </row>
    <row r="1046" spans="12:27" s="85" customFormat="1" ht="14.4" customHeight="1" x14ac:dyDescent="0.3">
      <c r="L1046" s="101"/>
      <c r="N1046" s="101"/>
      <c r="O1046" s="101"/>
      <c r="P1046"/>
      <c r="AA1046" s="101"/>
    </row>
    <row r="1047" spans="12:27" s="85" customFormat="1" ht="14.4" customHeight="1" x14ac:dyDescent="0.3">
      <c r="L1047" s="101"/>
      <c r="N1047" s="101"/>
      <c r="O1047" s="101"/>
      <c r="P1047"/>
      <c r="AA1047" s="101"/>
    </row>
    <row r="1048" spans="12:27" s="85" customFormat="1" ht="14.4" customHeight="1" x14ac:dyDescent="0.3">
      <c r="L1048" s="101"/>
      <c r="N1048" s="101"/>
      <c r="O1048" s="101"/>
      <c r="P1048"/>
      <c r="AA1048" s="101"/>
    </row>
    <row r="1049" spans="12:27" s="85" customFormat="1" ht="14.4" customHeight="1" x14ac:dyDescent="0.3">
      <c r="L1049" s="101"/>
      <c r="N1049" s="101"/>
      <c r="O1049" s="101"/>
      <c r="P1049"/>
      <c r="AA1049" s="101"/>
    </row>
    <row r="1050" spans="12:27" s="85" customFormat="1" ht="14.4" customHeight="1" x14ac:dyDescent="0.3">
      <c r="L1050" s="101"/>
      <c r="N1050" s="101"/>
      <c r="O1050" s="101"/>
      <c r="P1050"/>
      <c r="AA1050" s="101"/>
    </row>
    <row r="1051" spans="12:27" s="85" customFormat="1" ht="14.4" customHeight="1" x14ac:dyDescent="0.3">
      <c r="L1051" s="101"/>
      <c r="N1051" s="101"/>
      <c r="O1051" s="101"/>
      <c r="P1051"/>
      <c r="AA1051" s="101"/>
    </row>
    <row r="1052" spans="12:27" s="85" customFormat="1" ht="14.4" customHeight="1" x14ac:dyDescent="0.3">
      <c r="L1052" s="101"/>
      <c r="N1052" s="101"/>
      <c r="O1052" s="101"/>
      <c r="P1052"/>
      <c r="AA1052" s="101"/>
    </row>
    <row r="1053" spans="12:27" s="85" customFormat="1" ht="14.4" customHeight="1" x14ac:dyDescent="0.3">
      <c r="L1053" s="101"/>
      <c r="N1053" s="101"/>
      <c r="O1053" s="101"/>
      <c r="P1053"/>
      <c r="AA1053" s="101"/>
    </row>
    <row r="1054" spans="12:27" s="85" customFormat="1" ht="14.4" customHeight="1" x14ac:dyDescent="0.3">
      <c r="L1054" s="101"/>
      <c r="N1054" s="101"/>
      <c r="O1054" s="101"/>
      <c r="P1054"/>
      <c r="AA1054" s="101"/>
    </row>
    <row r="1055" spans="12:27" s="85" customFormat="1" ht="14.4" customHeight="1" x14ac:dyDescent="0.3">
      <c r="L1055" s="101"/>
      <c r="N1055" s="101"/>
      <c r="O1055" s="101"/>
      <c r="P1055"/>
      <c r="AA1055" s="101"/>
    </row>
    <row r="1056" spans="12:27" s="85" customFormat="1" ht="14.4" customHeight="1" x14ac:dyDescent="0.3">
      <c r="L1056" s="101"/>
      <c r="N1056" s="101"/>
      <c r="O1056" s="101"/>
      <c r="P1056"/>
      <c r="AA1056" s="101"/>
    </row>
    <row r="1057" spans="12:27" s="85" customFormat="1" ht="14.4" customHeight="1" x14ac:dyDescent="0.3">
      <c r="L1057" s="101"/>
      <c r="N1057" s="101"/>
      <c r="O1057" s="101"/>
      <c r="P1057"/>
      <c r="AA1057" s="101"/>
    </row>
    <row r="1058" spans="12:27" s="85" customFormat="1" ht="14.4" customHeight="1" x14ac:dyDescent="0.3">
      <c r="L1058" s="101"/>
      <c r="N1058" s="101"/>
      <c r="O1058" s="101"/>
      <c r="P1058"/>
      <c r="AA1058" s="101"/>
    </row>
    <row r="1059" spans="12:27" s="85" customFormat="1" ht="14.4" customHeight="1" x14ac:dyDescent="0.3">
      <c r="L1059" s="101"/>
      <c r="N1059" s="101"/>
      <c r="O1059" s="101"/>
      <c r="P1059"/>
      <c r="AA1059" s="101"/>
    </row>
    <row r="1060" spans="12:27" s="85" customFormat="1" ht="14.4" customHeight="1" x14ac:dyDescent="0.3">
      <c r="L1060" s="101"/>
      <c r="N1060" s="101"/>
      <c r="O1060" s="101"/>
      <c r="P1060"/>
      <c r="AA1060" s="101"/>
    </row>
    <row r="1061" spans="12:27" s="85" customFormat="1" ht="14.4" customHeight="1" x14ac:dyDescent="0.3">
      <c r="L1061" s="101"/>
      <c r="N1061" s="101"/>
      <c r="O1061" s="101"/>
      <c r="P1061"/>
      <c r="AA1061" s="101"/>
    </row>
    <row r="1062" spans="12:27" s="85" customFormat="1" ht="14.4" customHeight="1" x14ac:dyDescent="0.3">
      <c r="L1062" s="101"/>
      <c r="N1062" s="101"/>
      <c r="O1062" s="101"/>
      <c r="P1062"/>
      <c r="AA1062" s="101"/>
    </row>
    <row r="1063" spans="12:27" s="85" customFormat="1" ht="14.4" customHeight="1" x14ac:dyDescent="0.3">
      <c r="L1063" s="101"/>
      <c r="N1063" s="101"/>
      <c r="O1063" s="101"/>
      <c r="P1063"/>
      <c r="AA1063" s="101"/>
    </row>
    <row r="1064" spans="12:27" s="85" customFormat="1" ht="14.4" customHeight="1" x14ac:dyDescent="0.3">
      <c r="L1064" s="101"/>
      <c r="N1064" s="101"/>
      <c r="O1064" s="101"/>
      <c r="P1064"/>
      <c r="AA1064" s="101"/>
    </row>
    <row r="1065" spans="12:27" s="85" customFormat="1" ht="14.4" customHeight="1" x14ac:dyDescent="0.3">
      <c r="L1065" s="101"/>
      <c r="N1065" s="101"/>
      <c r="O1065" s="101"/>
      <c r="P1065"/>
      <c r="AA1065" s="101"/>
    </row>
    <row r="1066" spans="12:27" s="85" customFormat="1" ht="14.4" customHeight="1" x14ac:dyDescent="0.3">
      <c r="L1066" s="101"/>
      <c r="N1066" s="101"/>
      <c r="O1066" s="101"/>
      <c r="P1066"/>
      <c r="AA1066" s="101"/>
    </row>
    <row r="1067" spans="12:27" s="85" customFormat="1" ht="14.4" customHeight="1" x14ac:dyDescent="0.3">
      <c r="L1067" s="101"/>
      <c r="N1067" s="101"/>
      <c r="O1067" s="101"/>
      <c r="P1067"/>
      <c r="AA1067" s="101"/>
    </row>
    <row r="1068" spans="12:27" s="85" customFormat="1" ht="14.4" customHeight="1" x14ac:dyDescent="0.3">
      <c r="L1068" s="101"/>
      <c r="N1068" s="101"/>
      <c r="O1068" s="101"/>
      <c r="P1068"/>
      <c r="AA1068" s="101"/>
    </row>
    <row r="1069" spans="12:27" s="85" customFormat="1" ht="14.4" customHeight="1" x14ac:dyDescent="0.3">
      <c r="L1069" s="101"/>
      <c r="N1069" s="101"/>
      <c r="O1069" s="101"/>
      <c r="P1069"/>
      <c r="AA1069" s="101"/>
    </row>
    <row r="1070" spans="12:27" s="85" customFormat="1" ht="14.4" customHeight="1" x14ac:dyDescent="0.3">
      <c r="L1070" s="101"/>
      <c r="N1070" s="101"/>
      <c r="O1070" s="101"/>
      <c r="P1070"/>
      <c r="AA1070" s="101"/>
    </row>
    <row r="1071" spans="12:27" s="85" customFormat="1" ht="14.4" customHeight="1" x14ac:dyDescent="0.3">
      <c r="L1071" s="101"/>
      <c r="N1071" s="101"/>
      <c r="O1071" s="101"/>
      <c r="P1071"/>
      <c r="AA1071" s="101"/>
    </row>
    <row r="1072" spans="12:27" s="85" customFormat="1" ht="14.4" customHeight="1" x14ac:dyDescent="0.3">
      <c r="L1072" s="101"/>
      <c r="N1072" s="101"/>
      <c r="O1072" s="101"/>
      <c r="P1072"/>
      <c r="AA1072" s="101"/>
    </row>
    <row r="1073" spans="12:27" s="85" customFormat="1" ht="14.4" customHeight="1" x14ac:dyDescent="0.3">
      <c r="L1073" s="101"/>
      <c r="N1073" s="101"/>
      <c r="O1073" s="101"/>
      <c r="P1073"/>
      <c r="AA1073" s="101"/>
    </row>
    <row r="1074" spans="12:27" s="85" customFormat="1" ht="14.4" customHeight="1" x14ac:dyDescent="0.3">
      <c r="L1074" s="101"/>
      <c r="N1074" s="101"/>
      <c r="O1074" s="101"/>
      <c r="P1074"/>
      <c r="AA1074" s="101"/>
    </row>
    <row r="1075" spans="12:27" s="85" customFormat="1" ht="14.4" customHeight="1" x14ac:dyDescent="0.3">
      <c r="L1075" s="101"/>
      <c r="N1075" s="101"/>
      <c r="O1075" s="101"/>
      <c r="P1075"/>
      <c r="AA1075" s="101"/>
    </row>
    <row r="1076" spans="12:27" s="85" customFormat="1" ht="14.4" customHeight="1" x14ac:dyDescent="0.3">
      <c r="L1076" s="101"/>
      <c r="N1076" s="101"/>
      <c r="O1076" s="101"/>
      <c r="P1076"/>
      <c r="AA1076" s="101"/>
    </row>
    <row r="1077" spans="12:27" s="85" customFormat="1" ht="14.4" customHeight="1" x14ac:dyDescent="0.3">
      <c r="L1077" s="101"/>
      <c r="N1077" s="101"/>
      <c r="O1077" s="101"/>
      <c r="P1077"/>
      <c r="AA1077" s="101"/>
    </row>
    <row r="1078" spans="12:27" s="85" customFormat="1" ht="14.4" customHeight="1" x14ac:dyDescent="0.3">
      <c r="L1078" s="101"/>
      <c r="N1078" s="101"/>
      <c r="O1078" s="101"/>
      <c r="P1078"/>
      <c r="AA1078" s="101"/>
    </row>
    <row r="1079" spans="12:27" s="85" customFormat="1" ht="14.4" customHeight="1" x14ac:dyDescent="0.3">
      <c r="L1079" s="101"/>
      <c r="N1079" s="101"/>
      <c r="O1079" s="101"/>
      <c r="P1079"/>
      <c r="AA1079" s="101"/>
    </row>
    <row r="1080" spans="12:27" s="85" customFormat="1" ht="14.4" customHeight="1" x14ac:dyDescent="0.3">
      <c r="L1080" s="101"/>
      <c r="N1080" s="101"/>
      <c r="O1080" s="101"/>
      <c r="P1080"/>
      <c r="AA1080" s="101"/>
    </row>
    <row r="1081" spans="12:27" s="85" customFormat="1" ht="14.4" customHeight="1" x14ac:dyDescent="0.3">
      <c r="L1081" s="101"/>
      <c r="N1081" s="101"/>
      <c r="O1081" s="101"/>
      <c r="P1081"/>
      <c r="AA1081" s="101"/>
    </row>
    <row r="1082" spans="12:27" s="85" customFormat="1" ht="14.4" customHeight="1" x14ac:dyDescent="0.3">
      <c r="L1082" s="101"/>
      <c r="N1082" s="101"/>
      <c r="O1082" s="101"/>
      <c r="P1082"/>
      <c r="AA1082" s="101"/>
    </row>
    <row r="1083" spans="12:27" s="85" customFormat="1" ht="14.4" customHeight="1" x14ac:dyDescent="0.3">
      <c r="L1083" s="101"/>
      <c r="N1083" s="101"/>
      <c r="O1083" s="101"/>
      <c r="P1083"/>
      <c r="AA1083" s="101"/>
    </row>
    <row r="1084" spans="12:27" s="85" customFormat="1" ht="14.4" customHeight="1" x14ac:dyDescent="0.3">
      <c r="L1084" s="101"/>
      <c r="N1084" s="101"/>
      <c r="O1084" s="101"/>
      <c r="P1084"/>
      <c r="AA1084" s="101"/>
    </row>
    <row r="1085" spans="12:27" s="85" customFormat="1" ht="14.4" customHeight="1" x14ac:dyDescent="0.3">
      <c r="L1085" s="101"/>
      <c r="N1085" s="101"/>
      <c r="O1085" s="101"/>
      <c r="P1085"/>
      <c r="AA1085" s="101"/>
    </row>
    <row r="1086" spans="12:27" s="85" customFormat="1" ht="14.4" customHeight="1" x14ac:dyDescent="0.3">
      <c r="L1086" s="101"/>
      <c r="N1086" s="101"/>
      <c r="O1086" s="101"/>
      <c r="P1086"/>
      <c r="AA1086" s="101"/>
    </row>
    <row r="1087" spans="12:27" s="85" customFormat="1" ht="14.4" customHeight="1" x14ac:dyDescent="0.3">
      <c r="L1087" s="101"/>
      <c r="N1087" s="101"/>
      <c r="O1087" s="101"/>
      <c r="P1087"/>
      <c r="AA1087" s="101"/>
    </row>
    <row r="1088" spans="12:27" s="85" customFormat="1" ht="14.4" customHeight="1" x14ac:dyDescent="0.3">
      <c r="L1088" s="101"/>
      <c r="N1088" s="101"/>
      <c r="O1088" s="101"/>
      <c r="P1088"/>
      <c r="AA1088" s="101"/>
    </row>
    <row r="1089" spans="12:27" s="85" customFormat="1" ht="14.4" customHeight="1" x14ac:dyDescent="0.3">
      <c r="L1089" s="101"/>
      <c r="N1089" s="101"/>
      <c r="O1089" s="101"/>
      <c r="P1089"/>
      <c r="AA1089" s="101"/>
    </row>
    <row r="1090" spans="12:27" s="85" customFormat="1" ht="14.4" customHeight="1" x14ac:dyDescent="0.3">
      <c r="L1090" s="101"/>
      <c r="N1090" s="101"/>
      <c r="O1090" s="101"/>
      <c r="P1090"/>
      <c r="AA1090" s="101"/>
    </row>
    <row r="1091" spans="12:27" s="85" customFormat="1" ht="14.4" customHeight="1" x14ac:dyDescent="0.3">
      <c r="L1091" s="101"/>
      <c r="N1091" s="101"/>
      <c r="O1091" s="101"/>
      <c r="P1091"/>
      <c r="AA1091" s="101"/>
    </row>
    <row r="1092" spans="12:27" s="85" customFormat="1" ht="14.4" customHeight="1" x14ac:dyDescent="0.3">
      <c r="L1092" s="101"/>
      <c r="N1092" s="101"/>
      <c r="O1092" s="101"/>
      <c r="P1092"/>
      <c r="AA1092" s="101"/>
    </row>
    <row r="1093" spans="12:27" s="85" customFormat="1" ht="14.4" customHeight="1" x14ac:dyDescent="0.3">
      <c r="L1093" s="101"/>
      <c r="N1093" s="101"/>
      <c r="O1093" s="101"/>
      <c r="P1093"/>
      <c r="AA1093" s="101"/>
    </row>
    <row r="1094" spans="12:27" s="85" customFormat="1" ht="14.4" customHeight="1" x14ac:dyDescent="0.3">
      <c r="L1094" s="101"/>
      <c r="N1094" s="101"/>
      <c r="O1094" s="101"/>
      <c r="P1094"/>
      <c r="AA1094" s="101"/>
    </row>
    <row r="1095" spans="12:27" s="85" customFormat="1" ht="14.4" customHeight="1" x14ac:dyDescent="0.3">
      <c r="L1095" s="101"/>
      <c r="N1095" s="101"/>
      <c r="O1095" s="101"/>
      <c r="P1095"/>
      <c r="AA1095" s="101"/>
    </row>
    <row r="1096" spans="12:27" s="85" customFormat="1" ht="14.4" customHeight="1" x14ac:dyDescent="0.3">
      <c r="L1096" s="101"/>
      <c r="N1096" s="101"/>
      <c r="O1096" s="101"/>
      <c r="P1096"/>
      <c r="AA1096" s="101"/>
    </row>
    <row r="1097" spans="12:27" s="85" customFormat="1" ht="14.4" customHeight="1" x14ac:dyDescent="0.3">
      <c r="L1097" s="101"/>
      <c r="N1097" s="101"/>
      <c r="O1097" s="101"/>
      <c r="P1097"/>
      <c r="AA1097" s="101"/>
    </row>
    <row r="1098" spans="12:27" s="85" customFormat="1" ht="14.4" customHeight="1" x14ac:dyDescent="0.3">
      <c r="L1098" s="101"/>
      <c r="N1098" s="101"/>
      <c r="O1098" s="101"/>
      <c r="P1098"/>
      <c r="AA1098" s="101"/>
    </row>
    <row r="1099" spans="12:27" s="85" customFormat="1" ht="14.4" customHeight="1" x14ac:dyDescent="0.3">
      <c r="L1099" s="101"/>
      <c r="N1099" s="101"/>
      <c r="O1099" s="101"/>
      <c r="P1099"/>
      <c r="AA1099" s="101"/>
    </row>
    <row r="1100" spans="12:27" s="85" customFormat="1" ht="14.4" customHeight="1" x14ac:dyDescent="0.3">
      <c r="L1100" s="101"/>
      <c r="N1100" s="101"/>
      <c r="O1100" s="101"/>
      <c r="P1100"/>
      <c r="AA1100" s="101"/>
    </row>
    <row r="1101" spans="12:27" s="85" customFormat="1" ht="14.4" customHeight="1" x14ac:dyDescent="0.3">
      <c r="L1101" s="101"/>
      <c r="N1101" s="101"/>
      <c r="O1101" s="101"/>
      <c r="P1101"/>
      <c r="AA1101" s="101"/>
    </row>
    <row r="1102" spans="12:27" s="85" customFormat="1" ht="14.4" customHeight="1" x14ac:dyDescent="0.3">
      <c r="L1102" s="101"/>
      <c r="N1102" s="101"/>
      <c r="O1102" s="101"/>
      <c r="P1102"/>
      <c r="AA1102" s="101"/>
    </row>
    <row r="1103" spans="12:27" s="85" customFormat="1" ht="14.4" customHeight="1" x14ac:dyDescent="0.3">
      <c r="L1103" s="101"/>
      <c r="N1103" s="101"/>
      <c r="O1103" s="101"/>
      <c r="P1103"/>
      <c r="AA1103" s="101"/>
    </row>
    <row r="1104" spans="12:27" s="85" customFormat="1" ht="14.4" customHeight="1" x14ac:dyDescent="0.3">
      <c r="L1104" s="101"/>
      <c r="N1104" s="101"/>
      <c r="O1104" s="101"/>
      <c r="P1104"/>
      <c r="AA1104" s="101"/>
    </row>
    <row r="1105" spans="1:33" s="85" customFormat="1" ht="14.4" customHeight="1" x14ac:dyDescent="0.3">
      <c r="L1105" s="101"/>
      <c r="N1105" s="101"/>
      <c r="O1105" s="101"/>
      <c r="P1105"/>
      <c r="AA1105" s="101"/>
    </row>
    <row r="1106" spans="1:33" s="85" customFormat="1" ht="14.4" customHeight="1" x14ac:dyDescent="0.3">
      <c r="L1106" s="101"/>
      <c r="N1106" s="101"/>
      <c r="O1106" s="101"/>
      <c r="P1106"/>
      <c r="AA1106" s="101"/>
    </row>
    <row r="1107" spans="1:33" s="85" customFormat="1" ht="14.4" customHeight="1" x14ac:dyDescent="0.3">
      <c r="L1107" s="101"/>
      <c r="N1107" s="101"/>
      <c r="O1107" s="101"/>
      <c r="P1107"/>
      <c r="AA1107" s="101"/>
    </row>
    <row r="1108" spans="1:33" s="85" customFormat="1" ht="14.4" customHeight="1" x14ac:dyDescent="0.3">
      <c r="L1108" s="101"/>
      <c r="N1108" s="101"/>
      <c r="O1108" s="101"/>
      <c r="P1108"/>
      <c r="AA1108" s="101"/>
    </row>
    <row r="1109" spans="1:33" s="85" customFormat="1" ht="14.4" customHeight="1" x14ac:dyDescent="0.3">
      <c r="L1109" s="101"/>
      <c r="N1109" s="101"/>
      <c r="O1109" s="101"/>
      <c r="P1109"/>
      <c r="AA1109" s="101"/>
    </row>
    <row r="1115" spans="1:33" s="85" customFormat="1" ht="14.4" customHeight="1" x14ac:dyDescent="0.3">
      <c r="A1115"/>
      <c r="B1115"/>
      <c r="C1115"/>
      <c r="D1115"/>
      <c r="E1115"/>
      <c r="F1115"/>
      <c r="G1115"/>
      <c r="H1115"/>
      <c r="I1115"/>
      <c r="J1115"/>
      <c r="K1115"/>
      <c r="L1115"/>
      <c r="M1115"/>
      <c r="N1115"/>
      <c r="O1115"/>
      <c r="P1115"/>
      <c r="Q1115" t="s">
        <v>3566</v>
      </c>
      <c r="R1115" t="s">
        <v>3567</v>
      </c>
      <c r="S1115"/>
      <c r="T1115"/>
      <c r="U1115"/>
      <c r="V1115"/>
      <c r="W1115"/>
      <c r="X1115"/>
      <c r="Y1115"/>
      <c r="Z1115"/>
      <c r="AA1115"/>
      <c r="AB1115"/>
      <c r="AC1115"/>
      <c r="AD1115"/>
      <c r="AE1115"/>
      <c r="AF1115"/>
      <c r="AG1115"/>
    </row>
    <row r="1116" spans="1:33" s="85" customFormat="1" ht="14.4" customHeight="1" x14ac:dyDescent="0.3">
      <c r="A1116"/>
      <c r="B1116"/>
      <c r="C1116"/>
      <c r="D1116"/>
      <c r="E1116"/>
      <c r="F1116"/>
      <c r="G1116"/>
      <c r="H1116"/>
      <c r="I1116" t="s">
        <v>3435</v>
      </c>
      <c r="J1116"/>
      <c r="K1116"/>
      <c r="L1116"/>
      <c r="M1116" s="83"/>
      <c r="N1116"/>
      <c r="O1116"/>
      <c r="P1116"/>
      <c r="Q1116" s="59" t="s">
        <v>2045</v>
      </c>
      <c r="R1116" s="59" t="s">
        <v>3568</v>
      </c>
      <c r="S1116" s="192"/>
      <c r="T1116" t="s">
        <v>2924</v>
      </c>
      <c r="U1116"/>
      <c r="V1116"/>
      <c r="W1116"/>
      <c r="X1116"/>
      <c r="Y1116"/>
      <c r="Z1116"/>
      <c r="AA1116"/>
      <c r="AB1116"/>
      <c r="AC1116"/>
      <c r="AD1116"/>
      <c r="AE1116"/>
      <c r="AF1116"/>
      <c r="AG1116"/>
    </row>
    <row r="1117" spans="1:33" s="85" customFormat="1" ht="14.4" customHeight="1" x14ac:dyDescent="0.3">
      <c r="A1117"/>
      <c r="B1117"/>
      <c r="C1117"/>
      <c r="D1117"/>
      <c r="E1117"/>
      <c r="F1117"/>
      <c r="G1117"/>
      <c r="H1117"/>
      <c r="I1117" t="s">
        <v>3436</v>
      </c>
      <c r="J1117"/>
      <c r="K1117"/>
      <c r="L1117"/>
      <c r="M1117" s="83"/>
      <c r="N1117"/>
      <c r="O1117"/>
      <c r="P1117"/>
      <c r="Q1117" s="59" t="s">
        <v>2046</v>
      </c>
      <c r="R1117" s="59" t="s">
        <v>3569</v>
      </c>
      <c r="S1117" s="192"/>
      <c r="T1117" t="s">
        <v>2924</v>
      </c>
      <c r="U1117"/>
      <c r="V1117"/>
      <c r="W1117"/>
      <c r="X1117"/>
      <c r="Y1117"/>
      <c r="Z1117"/>
      <c r="AA1117"/>
      <c r="AB1117"/>
      <c r="AC1117"/>
      <c r="AD1117"/>
      <c r="AE1117"/>
      <c r="AF1117"/>
      <c r="AG1117"/>
    </row>
    <row r="1122" spans="16:16" ht="14.4" customHeight="1" x14ac:dyDescent="0.3">
      <c r="P1122" t="s">
        <v>3582</v>
      </c>
    </row>
  </sheetData>
  <autoFilter ref="A1:AH559" xr:uid="{46FA84C9-CB02-477C-A0DD-6BE1795AAD4C}"/>
  <conditionalFormatting sqref="L2">
    <cfRule type="duplicateValues" dxfId="4221" priority="731"/>
    <cfRule type="duplicateValues" dxfId="4220" priority="76285"/>
    <cfRule type="duplicateValues" dxfId="4219" priority="76322"/>
  </conditionalFormatting>
  <conditionalFormatting sqref="L3:L559">
    <cfRule type="duplicateValues" dxfId="4218" priority="1"/>
    <cfRule type="duplicateValues" dxfId="4217" priority="2"/>
    <cfRule type="duplicateValues" dxfId="4216" priority="3"/>
  </conditionalFormatting>
  <conditionalFormatting sqref="N41">
    <cfRule type="duplicateValues" dxfId="4215" priority="12"/>
  </conditionalFormatting>
  <conditionalFormatting sqref="N56">
    <cfRule type="duplicateValues" dxfId="4214" priority="6"/>
  </conditionalFormatting>
  <conditionalFormatting sqref="N109">
    <cfRule type="duplicateValues" dxfId="4213" priority="325"/>
  </conditionalFormatting>
  <conditionalFormatting sqref="N115">
    <cfRule type="duplicateValues" dxfId="4212" priority="312"/>
  </conditionalFormatting>
  <conditionalFormatting sqref="N123:N124">
    <cfRule type="duplicateValues" dxfId="4211" priority="298"/>
  </conditionalFormatting>
  <conditionalFormatting sqref="N131:N132">
    <cfRule type="duplicateValues" dxfId="4210" priority="289"/>
  </conditionalFormatting>
  <conditionalFormatting sqref="N138">
    <cfRule type="duplicateValues" dxfId="4209" priority="70572"/>
  </conditionalFormatting>
  <conditionalFormatting sqref="N151">
    <cfRule type="duplicateValues" dxfId="4208" priority="276"/>
  </conditionalFormatting>
  <conditionalFormatting sqref="N169">
    <cfRule type="duplicateValues" dxfId="4207" priority="265"/>
  </conditionalFormatting>
  <conditionalFormatting sqref="N172">
    <cfRule type="duplicateValues" dxfId="4206" priority="255"/>
  </conditionalFormatting>
  <conditionalFormatting sqref="N175">
    <cfRule type="duplicateValues" dxfId="4205" priority="225"/>
  </conditionalFormatting>
  <conditionalFormatting sqref="N185">
    <cfRule type="duplicateValues" dxfId="4204" priority="236"/>
  </conditionalFormatting>
  <conditionalFormatting sqref="N188">
    <cfRule type="duplicateValues" dxfId="4203" priority="245"/>
  </conditionalFormatting>
  <conditionalFormatting sqref="N193">
    <cfRule type="duplicateValues" dxfId="4202" priority="215"/>
  </conditionalFormatting>
  <conditionalFormatting sqref="N208">
    <cfRule type="duplicateValues" dxfId="4201" priority="201"/>
  </conditionalFormatting>
  <conditionalFormatting sqref="N222">
    <cfRule type="duplicateValues" dxfId="4200" priority="177"/>
  </conditionalFormatting>
  <conditionalFormatting sqref="N226:N231">
    <cfRule type="duplicateValues" dxfId="4199" priority="72993"/>
  </conditionalFormatting>
  <conditionalFormatting sqref="N244:N245">
    <cfRule type="duplicateValues" dxfId="4198" priority="162"/>
  </conditionalFormatting>
  <conditionalFormatting sqref="N246">
    <cfRule type="duplicateValues" dxfId="4197" priority="151"/>
  </conditionalFormatting>
  <conditionalFormatting sqref="N270">
    <cfRule type="duplicateValues" dxfId="4196" priority="131"/>
  </conditionalFormatting>
  <conditionalFormatting sqref="N277">
    <cfRule type="duplicateValues" dxfId="4195" priority="121"/>
  </conditionalFormatting>
  <conditionalFormatting sqref="N284">
    <cfRule type="duplicateValues" dxfId="4194" priority="111"/>
  </conditionalFormatting>
  <conditionalFormatting sqref="N288">
    <cfRule type="duplicateValues" dxfId="4193" priority="140"/>
  </conditionalFormatting>
  <conditionalFormatting sqref="N318">
    <cfRule type="duplicateValues" dxfId="4192" priority="97"/>
  </conditionalFormatting>
  <conditionalFormatting sqref="N319:N328 N232:N243 N139:N150 N2:N40 N110:N114 N116:N122 N125:N130 N133:N137 N152:N168 N170:N171 N173:N174 N189:N192 N186:N187 N176:N184 N194:N207 N209:N221 N223:N225 N247:N269 N271:N276 N278:N283 N285:N287 N330:N343 N345:N356 N289:N317 N358:N363 N365:N379 N381:N401 N413:N426 N403:N411 N42:N55 N57:N108">
    <cfRule type="duplicateValues" dxfId="4191" priority="76354"/>
  </conditionalFormatting>
  <conditionalFormatting sqref="N329">
    <cfRule type="duplicateValues" dxfId="4190" priority="85"/>
  </conditionalFormatting>
  <conditionalFormatting sqref="N344">
    <cfRule type="duplicateValues" dxfId="4189" priority="77"/>
  </conditionalFormatting>
  <conditionalFormatting sqref="N357">
    <cfRule type="duplicateValues" dxfId="4188" priority="63"/>
  </conditionalFormatting>
  <conditionalFormatting sqref="N364">
    <cfRule type="duplicateValues" dxfId="4187" priority="53"/>
  </conditionalFormatting>
  <conditionalFormatting sqref="N380">
    <cfRule type="duplicateValues" dxfId="4186" priority="47"/>
  </conditionalFormatting>
  <conditionalFormatting sqref="N402">
    <cfRule type="duplicateValues" dxfId="4185" priority="22"/>
  </conditionalFormatting>
  <conditionalFormatting sqref="N412">
    <cfRule type="duplicateValues" dxfId="4184" priority="31"/>
  </conditionalFormatting>
  <conditionalFormatting sqref="N428:N556">
    <cfRule type="duplicateValues" dxfId="4183" priority="5"/>
  </conditionalFormatting>
  <conditionalFormatting sqref="N930:O948 N427 N557 N563:O927 N558:O560">
    <cfRule type="duplicateValues" dxfId="4182" priority="75714"/>
  </conditionalFormatting>
  <conditionalFormatting sqref="N949:O1109">
    <cfRule type="duplicateValues" dxfId="4181" priority="75730"/>
  </conditionalFormatting>
  <conditionalFormatting sqref="O427">
    <cfRule type="duplicateValues" dxfId="4180" priority="385"/>
  </conditionalFormatting>
  <conditionalFormatting sqref="O428:O556">
    <cfRule type="duplicateValues" dxfId="4179" priority="4"/>
  </conditionalFormatting>
  <conditionalFormatting sqref="O557">
    <cfRule type="duplicateValues" dxfId="4178" priority="383"/>
  </conditionalFormatting>
  <conditionalFormatting sqref="AA560 L560 L930:L948 AA930:AA948 L563:L927 AA563:AA927">
    <cfRule type="duplicateValues" dxfId="4177" priority="477"/>
  </conditionalFormatting>
  <conditionalFormatting sqref="AA949:AA953 L949:L953 L956:L1109 AA956:AA1109">
    <cfRule type="duplicateValues" dxfId="4176" priority="476"/>
  </conditionalFormatting>
  <conditionalFormatting sqref="AA954 L954">
    <cfRule type="duplicateValues" dxfId="4175" priority="475"/>
  </conditionalFormatting>
  <conditionalFormatting sqref="AA955 L955">
    <cfRule type="duplicateValues" dxfId="4174" priority="474"/>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E868DF-1879-4BF9-9493-EF890013D739}">
  <sheetPr>
    <tabColor rgb="FF00B0F0"/>
  </sheetPr>
  <dimension ref="A1:B361"/>
  <sheetViews>
    <sheetView workbookViewId="0">
      <selection sqref="A1:A361"/>
    </sheetView>
  </sheetViews>
  <sheetFormatPr defaultRowHeight="14.4" x14ac:dyDescent="0.3"/>
  <cols>
    <col min="1" max="1" width="17.33203125" bestFit="1" customWidth="1"/>
    <col min="2" max="2" width="27.109375" bestFit="1" customWidth="1"/>
  </cols>
  <sheetData>
    <row r="1" spans="1:2" ht="21" thickBot="1" x14ac:dyDescent="0.35">
      <c r="A1" s="201" t="s">
        <v>2348</v>
      </c>
      <c r="B1" s="193" t="s">
        <v>10828</v>
      </c>
    </row>
    <row r="2" spans="1:2" x14ac:dyDescent="0.3">
      <c r="A2" s="194" t="s">
        <v>2115</v>
      </c>
      <c r="B2" s="194" t="s">
        <v>10829</v>
      </c>
    </row>
    <row r="3" spans="1:2" x14ac:dyDescent="0.3">
      <c r="A3" s="194" t="s">
        <v>2116</v>
      </c>
      <c r="B3" s="194" t="s">
        <v>10830</v>
      </c>
    </row>
    <row r="4" spans="1:2" x14ac:dyDescent="0.3">
      <c r="A4" s="194" t="s">
        <v>2117</v>
      </c>
      <c r="B4" s="194" t="s">
        <v>10831</v>
      </c>
    </row>
    <row r="5" spans="1:2" x14ac:dyDescent="0.3">
      <c r="A5" s="194" t="s">
        <v>2118</v>
      </c>
      <c r="B5" s="194" t="s">
        <v>10832</v>
      </c>
    </row>
    <row r="6" spans="1:2" x14ac:dyDescent="0.3">
      <c r="A6" s="194" t="s">
        <v>2119</v>
      </c>
      <c r="B6" s="194" t="s">
        <v>10833</v>
      </c>
    </row>
    <row r="7" spans="1:2" x14ac:dyDescent="0.3">
      <c r="A7" s="194" t="s">
        <v>2112</v>
      </c>
      <c r="B7" s="194" t="s">
        <v>10834</v>
      </c>
    </row>
    <row r="8" spans="1:2" x14ac:dyDescent="0.3">
      <c r="A8" s="194" t="s">
        <v>2121</v>
      </c>
      <c r="B8" s="194" t="s">
        <v>9912</v>
      </c>
    </row>
    <row r="9" spans="1:2" x14ac:dyDescent="0.3">
      <c r="A9" s="195" t="s">
        <v>2121</v>
      </c>
      <c r="B9" s="195" t="s">
        <v>9912</v>
      </c>
    </row>
    <row r="10" spans="1:2" x14ac:dyDescent="0.3">
      <c r="A10" s="194" t="s">
        <v>2122</v>
      </c>
      <c r="B10" s="194" t="s">
        <v>10835</v>
      </c>
    </row>
    <row r="11" spans="1:2" x14ac:dyDescent="0.3">
      <c r="A11" s="196" t="s">
        <v>2123</v>
      </c>
      <c r="B11" s="196" t="s">
        <v>10836</v>
      </c>
    </row>
    <row r="12" spans="1:2" x14ac:dyDescent="0.3">
      <c r="A12" s="194" t="s">
        <v>2124</v>
      </c>
      <c r="B12" s="194" t="s">
        <v>10837</v>
      </c>
    </row>
    <row r="13" spans="1:2" x14ac:dyDescent="0.3">
      <c r="A13" s="194" t="s">
        <v>2125</v>
      </c>
      <c r="B13" s="194" t="s">
        <v>10838</v>
      </c>
    </row>
    <row r="14" spans="1:2" x14ac:dyDescent="0.3">
      <c r="A14" s="194" t="s">
        <v>2126</v>
      </c>
      <c r="B14" s="194" t="s">
        <v>10839</v>
      </c>
    </row>
    <row r="15" spans="1:2" x14ac:dyDescent="0.3">
      <c r="A15" s="194" t="s">
        <v>2128</v>
      </c>
      <c r="B15" s="194" t="s">
        <v>10840</v>
      </c>
    </row>
    <row r="16" spans="1:2" x14ac:dyDescent="0.3">
      <c r="A16" s="194" t="s">
        <v>2129</v>
      </c>
      <c r="B16" s="194" t="s">
        <v>9965</v>
      </c>
    </row>
    <row r="17" spans="1:2" x14ac:dyDescent="0.3">
      <c r="A17" s="195" t="s">
        <v>2129</v>
      </c>
      <c r="B17" s="195" t="s">
        <v>9965</v>
      </c>
    </row>
    <row r="18" spans="1:2" x14ac:dyDescent="0.3">
      <c r="A18" s="194" t="s">
        <v>6737</v>
      </c>
      <c r="B18" s="194" t="s">
        <v>10841</v>
      </c>
    </row>
    <row r="19" spans="1:2" x14ac:dyDescent="0.3">
      <c r="A19" s="196" t="s">
        <v>10016</v>
      </c>
      <c r="B19" s="196" t="s">
        <v>10842</v>
      </c>
    </row>
    <row r="20" spans="1:2" x14ac:dyDescent="0.3">
      <c r="A20" s="194" t="s">
        <v>10017</v>
      </c>
      <c r="B20" s="194" t="s">
        <v>10843</v>
      </c>
    </row>
    <row r="21" spans="1:2" x14ac:dyDescent="0.3">
      <c r="A21" s="194" t="s">
        <v>10018</v>
      </c>
      <c r="B21" s="194" t="s">
        <v>10844</v>
      </c>
    </row>
    <row r="22" spans="1:2" x14ac:dyDescent="0.3">
      <c r="A22" s="196" t="s">
        <v>10021</v>
      </c>
      <c r="B22" s="196" t="s">
        <v>10845</v>
      </c>
    </row>
    <row r="23" spans="1:2" x14ac:dyDescent="0.3">
      <c r="A23" s="194" t="s">
        <v>10022</v>
      </c>
      <c r="B23" s="196" t="s">
        <v>10846</v>
      </c>
    </row>
    <row r="24" spans="1:2" x14ac:dyDescent="0.3">
      <c r="A24" s="194" t="s">
        <v>10019</v>
      </c>
      <c r="B24" s="194" t="s">
        <v>10847</v>
      </c>
    </row>
    <row r="25" spans="1:2" x14ac:dyDescent="0.3">
      <c r="A25" s="194" t="s">
        <v>10020</v>
      </c>
      <c r="B25" s="194" t="s">
        <v>10032</v>
      </c>
    </row>
    <row r="26" spans="1:2" x14ac:dyDescent="0.3">
      <c r="A26" s="195" t="s">
        <v>10020</v>
      </c>
      <c r="B26" s="195" t="s">
        <v>10032</v>
      </c>
    </row>
    <row r="27" spans="1:2" x14ac:dyDescent="0.3">
      <c r="A27" s="194" t="s">
        <v>7356</v>
      </c>
      <c r="B27" s="194" t="s">
        <v>10848</v>
      </c>
    </row>
    <row r="28" spans="1:2" x14ac:dyDescent="0.3">
      <c r="A28" s="196" t="s">
        <v>7987</v>
      </c>
      <c r="B28" s="196" t="s">
        <v>10849</v>
      </c>
    </row>
    <row r="29" spans="1:2" x14ac:dyDescent="0.3">
      <c r="A29" s="194" t="s">
        <v>7357</v>
      </c>
      <c r="B29" s="194" t="s">
        <v>10850</v>
      </c>
    </row>
    <row r="30" spans="1:2" x14ac:dyDescent="0.3">
      <c r="A30" s="194" t="s">
        <v>7358</v>
      </c>
      <c r="B30" s="194" t="s">
        <v>10851</v>
      </c>
    </row>
    <row r="31" spans="1:2" x14ac:dyDescent="0.3">
      <c r="A31" s="194" t="s">
        <v>10036</v>
      </c>
      <c r="B31" s="194" t="s">
        <v>10852</v>
      </c>
    </row>
    <row r="32" spans="1:2" x14ac:dyDescent="0.3">
      <c r="A32" s="194" t="s">
        <v>10037</v>
      </c>
      <c r="B32" s="194" t="s">
        <v>10853</v>
      </c>
    </row>
    <row r="33" spans="1:2" x14ac:dyDescent="0.3">
      <c r="A33" s="194" t="s">
        <v>7359</v>
      </c>
      <c r="B33" s="194" t="s">
        <v>10854</v>
      </c>
    </row>
    <row r="34" spans="1:2" x14ac:dyDescent="0.3">
      <c r="A34" s="194" t="s">
        <v>7360</v>
      </c>
      <c r="B34" s="194" t="s">
        <v>10047</v>
      </c>
    </row>
    <row r="35" spans="1:2" x14ac:dyDescent="0.3">
      <c r="A35" s="195" t="s">
        <v>7360</v>
      </c>
      <c r="B35" s="195" t="s">
        <v>10047</v>
      </c>
    </row>
    <row r="36" spans="1:2" x14ac:dyDescent="0.3">
      <c r="A36" s="194" t="s">
        <v>9989</v>
      </c>
      <c r="B36" s="194" t="s">
        <v>10855</v>
      </c>
    </row>
    <row r="37" spans="1:2" x14ac:dyDescent="0.3">
      <c r="A37" s="196" t="s">
        <v>9990</v>
      </c>
      <c r="B37" s="194" t="s">
        <v>10856</v>
      </c>
    </row>
    <row r="38" spans="1:2" x14ac:dyDescent="0.3">
      <c r="A38" s="194" t="s">
        <v>9991</v>
      </c>
      <c r="B38" s="194" t="s">
        <v>10857</v>
      </c>
    </row>
    <row r="39" spans="1:2" x14ac:dyDescent="0.3">
      <c r="A39" s="194" t="s">
        <v>9992</v>
      </c>
      <c r="B39" s="196" t="s">
        <v>10858</v>
      </c>
    </row>
    <row r="40" spans="1:2" x14ac:dyDescent="0.3">
      <c r="A40" s="194" t="s">
        <v>9993</v>
      </c>
      <c r="B40" s="194" t="s">
        <v>10859</v>
      </c>
    </row>
    <row r="41" spans="1:2" x14ac:dyDescent="0.3">
      <c r="A41" s="194" t="s">
        <v>9994</v>
      </c>
      <c r="B41" s="194" t="s">
        <v>10860</v>
      </c>
    </row>
    <row r="42" spans="1:2" x14ac:dyDescent="0.3">
      <c r="A42" s="194" t="s">
        <v>9988</v>
      </c>
      <c r="B42" s="194" t="s">
        <v>10011</v>
      </c>
    </row>
    <row r="43" spans="1:2" x14ac:dyDescent="0.3">
      <c r="A43" s="195" t="s">
        <v>9988</v>
      </c>
      <c r="B43" s="195" t="s">
        <v>10011</v>
      </c>
    </row>
    <row r="44" spans="1:2" x14ac:dyDescent="0.3">
      <c r="A44" s="194" t="s">
        <v>11085</v>
      </c>
      <c r="B44" s="194" t="s">
        <v>10861</v>
      </c>
    </row>
    <row r="45" spans="1:2" x14ac:dyDescent="0.3">
      <c r="A45" s="194" t="s">
        <v>10049</v>
      </c>
      <c r="B45" s="194" t="s">
        <v>10862</v>
      </c>
    </row>
    <row r="46" spans="1:2" x14ac:dyDescent="0.3">
      <c r="A46" s="194" t="s">
        <v>3277</v>
      </c>
      <c r="B46" s="194" t="s">
        <v>8114</v>
      </c>
    </row>
    <row r="47" spans="1:2" x14ac:dyDescent="0.3">
      <c r="A47" s="197" t="s">
        <v>3277</v>
      </c>
      <c r="B47" s="197" t="s">
        <v>8114</v>
      </c>
    </row>
    <row r="48" spans="1:2" x14ac:dyDescent="0.3">
      <c r="A48" s="194" t="s">
        <v>3030</v>
      </c>
      <c r="B48" s="194" t="s">
        <v>10863</v>
      </c>
    </row>
    <row r="49" spans="1:2" x14ac:dyDescent="0.3">
      <c r="A49" s="196" t="s">
        <v>3031</v>
      </c>
      <c r="B49" s="196" t="s">
        <v>10864</v>
      </c>
    </row>
    <row r="50" spans="1:2" x14ac:dyDescent="0.3">
      <c r="A50" s="194" t="s">
        <v>3032</v>
      </c>
      <c r="B50" s="194" t="s">
        <v>10865</v>
      </c>
    </row>
    <row r="51" spans="1:2" x14ac:dyDescent="0.3">
      <c r="A51" s="196" t="s">
        <v>3033</v>
      </c>
      <c r="B51" s="196" t="s">
        <v>10866</v>
      </c>
    </row>
    <row r="52" spans="1:2" x14ac:dyDescent="0.3">
      <c r="A52" s="194" t="s">
        <v>10071</v>
      </c>
      <c r="B52" s="194" t="s">
        <v>10867</v>
      </c>
    </row>
    <row r="53" spans="1:2" x14ac:dyDescent="0.3">
      <c r="A53" s="194" t="s">
        <v>10072</v>
      </c>
      <c r="B53" s="194" t="s">
        <v>10868</v>
      </c>
    </row>
    <row r="54" spans="1:2" x14ac:dyDescent="0.3">
      <c r="A54" s="194" t="s">
        <v>3390</v>
      </c>
      <c r="B54" s="194" t="s">
        <v>10869</v>
      </c>
    </row>
    <row r="55" spans="1:2" x14ac:dyDescent="0.3">
      <c r="A55" s="194" t="s">
        <v>3140</v>
      </c>
      <c r="B55" s="194" t="s">
        <v>10070</v>
      </c>
    </row>
    <row r="56" spans="1:2" x14ac:dyDescent="0.3">
      <c r="A56" s="195" t="s">
        <v>3140</v>
      </c>
      <c r="B56" s="195" t="s">
        <v>10070</v>
      </c>
    </row>
    <row r="57" spans="1:2" x14ac:dyDescent="0.3">
      <c r="A57" s="194" t="s">
        <v>7429</v>
      </c>
      <c r="B57" s="194" t="s">
        <v>10870</v>
      </c>
    </row>
    <row r="58" spans="1:2" x14ac:dyDescent="0.3">
      <c r="A58" s="196" t="s">
        <v>7428</v>
      </c>
      <c r="B58" s="196" t="s">
        <v>10871</v>
      </c>
    </row>
    <row r="59" spans="1:2" x14ac:dyDescent="0.3">
      <c r="A59" s="194" t="s">
        <v>8198</v>
      </c>
      <c r="B59" s="194" t="s">
        <v>10872</v>
      </c>
    </row>
    <row r="60" spans="1:2" x14ac:dyDescent="0.3">
      <c r="A60" s="194" t="s">
        <v>7430</v>
      </c>
      <c r="B60" s="194" t="s">
        <v>10873</v>
      </c>
    </row>
    <row r="61" spans="1:2" x14ac:dyDescent="0.3">
      <c r="A61" s="194" t="s">
        <v>7432</v>
      </c>
      <c r="B61" s="194" t="s">
        <v>10874</v>
      </c>
    </row>
    <row r="62" spans="1:2" x14ac:dyDescent="0.3">
      <c r="A62" s="194" t="s">
        <v>7433</v>
      </c>
      <c r="B62" s="194" t="s">
        <v>457</v>
      </c>
    </row>
    <row r="63" spans="1:2" x14ac:dyDescent="0.3">
      <c r="A63" s="195" t="s">
        <v>7433</v>
      </c>
      <c r="B63" s="195" t="s">
        <v>457</v>
      </c>
    </row>
    <row r="64" spans="1:2" x14ac:dyDescent="0.3">
      <c r="A64" s="194" t="s">
        <v>10086</v>
      </c>
      <c r="B64" s="194" t="s">
        <v>10875</v>
      </c>
    </row>
    <row r="65" spans="1:2" x14ac:dyDescent="0.3">
      <c r="A65" s="197" t="s">
        <v>3278</v>
      </c>
      <c r="B65" s="197" t="s">
        <v>10876</v>
      </c>
    </row>
    <row r="66" spans="1:2" x14ac:dyDescent="0.3">
      <c r="A66" s="194" t="s">
        <v>6417</v>
      </c>
      <c r="B66" s="194" t="s">
        <v>10877</v>
      </c>
    </row>
    <row r="67" spans="1:2" x14ac:dyDescent="0.3">
      <c r="A67" s="196" t="s">
        <v>7441</v>
      </c>
      <c r="B67" s="196" t="s">
        <v>10878</v>
      </c>
    </row>
    <row r="68" spans="1:2" x14ac:dyDescent="0.3">
      <c r="A68" s="194" t="s">
        <v>10134</v>
      </c>
      <c r="B68" s="194" t="s">
        <v>10879</v>
      </c>
    </row>
    <row r="69" spans="1:2" x14ac:dyDescent="0.3">
      <c r="A69" s="194" t="s">
        <v>6735</v>
      </c>
      <c r="B69" s="194" t="s">
        <v>10880</v>
      </c>
    </row>
    <row r="70" spans="1:2" x14ac:dyDescent="0.3">
      <c r="A70" s="194" t="s">
        <v>7442</v>
      </c>
      <c r="B70" s="194" t="s">
        <v>10881</v>
      </c>
    </row>
    <row r="71" spans="1:2" x14ac:dyDescent="0.3">
      <c r="A71" s="194" t="s">
        <v>8189</v>
      </c>
      <c r="B71" s="194" t="s">
        <v>10882</v>
      </c>
    </row>
    <row r="72" spans="1:2" x14ac:dyDescent="0.3">
      <c r="A72" s="194" t="s">
        <v>6420</v>
      </c>
      <c r="B72" s="194" t="s">
        <v>10883</v>
      </c>
    </row>
    <row r="73" spans="1:2" x14ac:dyDescent="0.3">
      <c r="A73" s="194" t="s">
        <v>6421</v>
      </c>
      <c r="B73" s="194" t="s">
        <v>10150</v>
      </c>
    </row>
    <row r="74" spans="1:2" x14ac:dyDescent="0.3">
      <c r="A74" s="195" t="s">
        <v>6421</v>
      </c>
      <c r="B74" s="195" t="s">
        <v>10150</v>
      </c>
    </row>
    <row r="75" spans="1:2" x14ac:dyDescent="0.3">
      <c r="A75" s="194" t="s">
        <v>3027</v>
      </c>
      <c r="B75" s="194" t="s">
        <v>10884</v>
      </c>
    </row>
    <row r="76" spans="1:2" x14ac:dyDescent="0.3">
      <c r="A76" s="196" t="s">
        <v>3028</v>
      </c>
      <c r="B76" s="196" t="s">
        <v>10885</v>
      </c>
    </row>
    <row r="77" spans="1:2" x14ac:dyDescent="0.3">
      <c r="A77" s="194" t="s">
        <v>3029</v>
      </c>
      <c r="B77" s="194" t="s">
        <v>10886</v>
      </c>
    </row>
    <row r="78" spans="1:2" x14ac:dyDescent="0.3">
      <c r="A78" s="194" t="s">
        <v>7406</v>
      </c>
      <c r="B78" s="194" t="s">
        <v>10887</v>
      </c>
    </row>
    <row r="79" spans="1:2" x14ac:dyDescent="0.3">
      <c r="A79" s="194" t="s">
        <v>10094</v>
      </c>
      <c r="B79" s="194" t="s">
        <v>10888</v>
      </c>
    </row>
    <row r="80" spans="1:2" x14ac:dyDescent="0.3">
      <c r="A80" s="194" t="s">
        <v>3403</v>
      </c>
      <c r="B80" s="194" t="s">
        <v>10889</v>
      </c>
    </row>
    <row r="81" spans="1:2" x14ac:dyDescent="0.3">
      <c r="A81" s="194" t="s">
        <v>3247</v>
      </c>
      <c r="B81" s="194" t="s">
        <v>10104</v>
      </c>
    </row>
    <row r="82" spans="1:2" x14ac:dyDescent="0.3">
      <c r="A82" s="195" t="s">
        <v>3247</v>
      </c>
      <c r="B82" s="195" t="s">
        <v>10104</v>
      </c>
    </row>
    <row r="83" spans="1:2" x14ac:dyDescent="0.3">
      <c r="A83" s="194" t="s">
        <v>3023</v>
      </c>
      <c r="B83" s="194" t="s">
        <v>10890</v>
      </c>
    </row>
    <row r="84" spans="1:2" x14ac:dyDescent="0.3">
      <c r="A84" s="196" t="s">
        <v>3024</v>
      </c>
      <c r="B84" s="196" t="s">
        <v>10891</v>
      </c>
    </row>
    <row r="85" spans="1:2" x14ac:dyDescent="0.3">
      <c r="A85" s="194" t="s">
        <v>3026</v>
      </c>
      <c r="B85" s="194" t="s">
        <v>10892</v>
      </c>
    </row>
    <row r="86" spans="1:2" x14ac:dyDescent="0.3">
      <c r="A86" s="194" t="s">
        <v>5265</v>
      </c>
      <c r="B86" s="194" t="s">
        <v>10893</v>
      </c>
    </row>
    <row r="87" spans="1:2" x14ac:dyDescent="0.3">
      <c r="A87" s="194" t="s">
        <v>10161</v>
      </c>
      <c r="B87" s="194" t="s">
        <v>10894</v>
      </c>
    </row>
    <row r="88" spans="1:2" x14ac:dyDescent="0.3">
      <c r="A88" s="194" t="s">
        <v>3407</v>
      </c>
      <c r="B88" s="194" t="s">
        <v>10895</v>
      </c>
    </row>
    <row r="89" spans="1:2" x14ac:dyDescent="0.3">
      <c r="A89" s="194" t="s">
        <v>3265</v>
      </c>
      <c r="B89" s="194" t="s">
        <v>10160</v>
      </c>
    </row>
    <row r="90" spans="1:2" x14ac:dyDescent="0.3">
      <c r="A90" s="195" t="s">
        <v>3265</v>
      </c>
      <c r="B90" s="195" t="s">
        <v>10160</v>
      </c>
    </row>
    <row r="91" spans="1:2" x14ac:dyDescent="0.3">
      <c r="A91" s="194" t="s">
        <v>7444</v>
      </c>
      <c r="B91" s="194" t="s">
        <v>10896</v>
      </c>
    </row>
    <row r="92" spans="1:2" x14ac:dyDescent="0.3">
      <c r="A92" s="196" t="s">
        <v>7445</v>
      </c>
      <c r="B92" s="194" t="s">
        <v>10897</v>
      </c>
    </row>
    <row r="93" spans="1:2" x14ac:dyDescent="0.3">
      <c r="A93" s="194" t="s">
        <v>7447</v>
      </c>
      <c r="B93" s="194" t="s">
        <v>10898</v>
      </c>
    </row>
    <row r="94" spans="1:2" x14ac:dyDescent="0.3">
      <c r="A94" s="194" t="s">
        <v>7446</v>
      </c>
      <c r="B94" s="194" t="s">
        <v>10899</v>
      </c>
    </row>
    <row r="95" spans="1:2" x14ac:dyDescent="0.3">
      <c r="A95" s="194" t="s">
        <v>10116</v>
      </c>
      <c r="B95" s="194" t="s">
        <v>10900</v>
      </c>
    </row>
    <row r="96" spans="1:2" x14ac:dyDescent="0.3">
      <c r="A96" s="194" t="s">
        <v>7448</v>
      </c>
      <c r="B96" s="194" t="s">
        <v>10901</v>
      </c>
    </row>
    <row r="97" spans="1:2" x14ac:dyDescent="0.3">
      <c r="A97" s="194" t="s">
        <v>7449</v>
      </c>
      <c r="B97" s="194" t="s">
        <v>10127</v>
      </c>
    </row>
    <row r="98" spans="1:2" x14ac:dyDescent="0.3">
      <c r="A98" s="195" t="s">
        <v>7449</v>
      </c>
      <c r="B98" s="195" t="s">
        <v>10127</v>
      </c>
    </row>
    <row r="99" spans="1:2" x14ac:dyDescent="0.3">
      <c r="A99" s="194" t="s">
        <v>10109</v>
      </c>
      <c r="B99" s="194" t="s">
        <v>10902</v>
      </c>
    </row>
    <row r="100" spans="1:2" x14ac:dyDescent="0.3">
      <c r="A100" s="194" t="s">
        <v>10113</v>
      </c>
      <c r="B100" s="194" t="s">
        <v>10903</v>
      </c>
    </row>
    <row r="101" spans="1:2" x14ac:dyDescent="0.3">
      <c r="A101" s="194" t="s">
        <v>10092</v>
      </c>
      <c r="B101" s="194" t="s">
        <v>10904</v>
      </c>
    </row>
    <row r="102" spans="1:2" x14ac:dyDescent="0.3">
      <c r="A102" s="194" t="s">
        <v>6726</v>
      </c>
      <c r="B102" s="194" t="s">
        <v>7207</v>
      </c>
    </row>
    <row r="103" spans="1:2" x14ac:dyDescent="0.3">
      <c r="A103" s="194" t="s">
        <v>6356</v>
      </c>
      <c r="B103" s="194" t="s">
        <v>10160</v>
      </c>
    </row>
    <row r="104" spans="1:2" x14ac:dyDescent="0.3">
      <c r="A104" s="197" t="s">
        <v>6356</v>
      </c>
      <c r="B104" s="197" t="s">
        <v>10160</v>
      </c>
    </row>
    <row r="105" spans="1:2" x14ac:dyDescent="0.3">
      <c r="A105" s="194" t="s">
        <v>3048</v>
      </c>
      <c r="B105" s="194" t="s">
        <v>10905</v>
      </c>
    </row>
    <row r="106" spans="1:2" x14ac:dyDescent="0.3">
      <c r="A106" s="196" t="s">
        <v>3049</v>
      </c>
      <c r="B106" s="196" t="s">
        <v>10906</v>
      </c>
    </row>
    <row r="107" spans="1:2" x14ac:dyDescent="0.3">
      <c r="A107" s="194" t="s">
        <v>3053</v>
      </c>
      <c r="B107" s="194" t="s">
        <v>10907</v>
      </c>
    </row>
    <row r="108" spans="1:2" x14ac:dyDescent="0.3">
      <c r="A108" s="194" t="s">
        <v>10176</v>
      </c>
      <c r="B108" s="194" t="s">
        <v>10908</v>
      </c>
    </row>
    <row r="109" spans="1:2" x14ac:dyDescent="0.3">
      <c r="A109" s="194" t="s">
        <v>3383</v>
      </c>
      <c r="B109" s="194" t="s">
        <v>10909</v>
      </c>
    </row>
    <row r="110" spans="1:2" x14ac:dyDescent="0.3">
      <c r="A110" s="194" t="s">
        <v>3083</v>
      </c>
      <c r="B110" s="194" t="s">
        <v>10185</v>
      </c>
    </row>
    <row r="111" spans="1:2" x14ac:dyDescent="0.3">
      <c r="A111" s="195" t="s">
        <v>3083</v>
      </c>
      <c r="B111" s="195" t="s">
        <v>10185</v>
      </c>
    </row>
    <row r="112" spans="1:2" x14ac:dyDescent="0.3">
      <c r="A112" s="194" t="s">
        <v>6635</v>
      </c>
      <c r="B112" s="194" t="s">
        <v>10910</v>
      </c>
    </row>
    <row r="113" spans="1:2" x14ac:dyDescent="0.3">
      <c r="A113" s="196" t="s">
        <v>6637</v>
      </c>
      <c r="B113" s="196" t="s">
        <v>10911</v>
      </c>
    </row>
    <row r="114" spans="1:2" x14ac:dyDescent="0.3">
      <c r="A114" s="194" t="s">
        <v>10199</v>
      </c>
      <c r="B114" s="194" t="s">
        <v>10912</v>
      </c>
    </row>
    <row r="115" spans="1:2" x14ac:dyDescent="0.3">
      <c r="A115" s="194" t="s">
        <v>10200</v>
      </c>
      <c r="B115" s="194" t="s">
        <v>10913</v>
      </c>
    </row>
    <row r="116" spans="1:2" x14ac:dyDescent="0.3">
      <c r="A116" s="194" t="s">
        <v>6638</v>
      </c>
      <c r="B116" s="194" t="s">
        <v>10914</v>
      </c>
    </row>
    <row r="117" spans="1:2" x14ac:dyDescent="0.3">
      <c r="A117" s="194" t="s">
        <v>6639</v>
      </c>
      <c r="B117" s="194" t="s">
        <v>10188</v>
      </c>
    </row>
    <row r="118" spans="1:2" x14ac:dyDescent="0.3">
      <c r="A118" s="195" t="s">
        <v>6639</v>
      </c>
      <c r="B118" s="195" t="s">
        <v>10188</v>
      </c>
    </row>
    <row r="119" spans="1:2" x14ac:dyDescent="0.3">
      <c r="A119" s="194" t="s">
        <v>3034</v>
      </c>
      <c r="B119" s="194" t="s">
        <v>10915</v>
      </c>
    </row>
    <row r="120" spans="1:2" x14ac:dyDescent="0.3">
      <c r="A120" s="196" t="s">
        <v>3035</v>
      </c>
      <c r="B120" s="196" t="s">
        <v>10916</v>
      </c>
    </row>
    <row r="121" spans="1:2" x14ac:dyDescent="0.3">
      <c r="A121" s="194" t="s">
        <v>8216</v>
      </c>
      <c r="B121" s="194" t="s">
        <v>10917</v>
      </c>
    </row>
    <row r="122" spans="1:2" x14ac:dyDescent="0.3">
      <c r="A122" s="194" t="s">
        <v>8218</v>
      </c>
      <c r="B122" s="194" t="s">
        <v>10918</v>
      </c>
    </row>
    <row r="123" spans="1:2" x14ac:dyDescent="0.3">
      <c r="A123" s="194" t="s">
        <v>10203</v>
      </c>
      <c r="B123" s="194" t="s">
        <v>10919</v>
      </c>
    </row>
    <row r="124" spans="1:2" x14ac:dyDescent="0.3">
      <c r="A124" s="194" t="s">
        <v>3398</v>
      </c>
      <c r="B124" s="194" t="s">
        <v>10920</v>
      </c>
    </row>
    <row r="125" spans="1:2" x14ac:dyDescent="0.3">
      <c r="A125" s="194" t="s">
        <v>3221</v>
      </c>
      <c r="B125" s="194" t="s">
        <v>10215</v>
      </c>
    </row>
    <row r="126" spans="1:2" x14ac:dyDescent="0.3">
      <c r="A126" s="195" t="s">
        <v>3221</v>
      </c>
      <c r="B126" s="195" t="s">
        <v>10215</v>
      </c>
    </row>
    <row r="127" spans="1:2" x14ac:dyDescent="0.3">
      <c r="A127" s="194" t="s">
        <v>3224</v>
      </c>
      <c r="B127" s="194" t="s">
        <v>10921</v>
      </c>
    </row>
    <row r="128" spans="1:2" x14ac:dyDescent="0.3">
      <c r="A128" s="196" t="s">
        <v>4727</v>
      </c>
      <c r="B128" s="196" t="s">
        <v>10922</v>
      </c>
    </row>
    <row r="129" spans="1:2" x14ac:dyDescent="0.3">
      <c r="A129" s="194" t="s">
        <v>3226</v>
      </c>
      <c r="B129" s="194" t="s">
        <v>10923</v>
      </c>
    </row>
    <row r="130" spans="1:2" x14ac:dyDescent="0.3">
      <c r="A130" s="194" t="s">
        <v>3227</v>
      </c>
      <c r="B130" s="194" t="s">
        <v>10924</v>
      </c>
    </row>
    <row r="131" spans="1:2" x14ac:dyDescent="0.3">
      <c r="A131" s="194" t="s">
        <v>10218</v>
      </c>
      <c r="B131" s="194" t="s">
        <v>10925</v>
      </c>
    </row>
    <row r="132" spans="1:2" x14ac:dyDescent="0.3">
      <c r="A132" s="194" t="s">
        <v>3399</v>
      </c>
      <c r="B132" s="194" t="s">
        <v>10926</v>
      </c>
    </row>
    <row r="133" spans="1:2" x14ac:dyDescent="0.3">
      <c r="A133" s="194" t="s">
        <v>3229</v>
      </c>
      <c r="B133" s="194" t="s">
        <v>10227</v>
      </c>
    </row>
    <row r="134" spans="1:2" x14ac:dyDescent="0.3">
      <c r="A134" s="195" t="s">
        <v>3229</v>
      </c>
      <c r="B134" s="195" t="s">
        <v>10227</v>
      </c>
    </row>
    <row r="135" spans="1:2" x14ac:dyDescent="0.3">
      <c r="A135" s="194" t="s">
        <v>10236</v>
      </c>
      <c r="B135" s="194" t="s">
        <v>10927</v>
      </c>
    </row>
    <row r="136" spans="1:2" x14ac:dyDescent="0.3">
      <c r="A136" s="194" t="s">
        <v>10237</v>
      </c>
      <c r="B136" s="194" t="s">
        <v>10928</v>
      </c>
    </row>
    <row r="137" spans="1:2" x14ac:dyDescent="0.3">
      <c r="A137" s="194" t="s">
        <v>10238</v>
      </c>
      <c r="B137" s="194" t="s">
        <v>10929</v>
      </c>
    </row>
    <row r="138" spans="1:2" x14ac:dyDescent="0.3">
      <c r="A138" s="194" t="s">
        <v>10239</v>
      </c>
      <c r="B138" s="194" t="s">
        <v>10930</v>
      </c>
    </row>
    <row r="139" spans="1:2" x14ac:dyDescent="0.3">
      <c r="A139" s="194" t="s">
        <v>10235</v>
      </c>
      <c r="B139" s="194" t="s">
        <v>10931</v>
      </c>
    </row>
    <row r="140" spans="1:2" x14ac:dyDescent="0.3">
      <c r="A140" s="194" t="s">
        <v>10234</v>
      </c>
      <c r="B140" s="194" t="s">
        <v>10247</v>
      </c>
    </row>
    <row r="141" spans="1:2" x14ac:dyDescent="0.3">
      <c r="A141" s="195" t="s">
        <v>10234</v>
      </c>
      <c r="B141" s="195" t="s">
        <v>10247</v>
      </c>
    </row>
    <row r="142" spans="1:2" x14ac:dyDescent="0.3">
      <c r="A142" s="194" t="s">
        <v>10168</v>
      </c>
      <c r="B142" s="194" t="s">
        <v>10932</v>
      </c>
    </row>
    <row r="143" spans="1:2" x14ac:dyDescent="0.3">
      <c r="A143" s="194" t="s">
        <v>10169</v>
      </c>
      <c r="B143" s="194" t="s">
        <v>10933</v>
      </c>
    </row>
    <row r="144" spans="1:2" x14ac:dyDescent="0.3">
      <c r="A144" s="202" t="s">
        <v>7453</v>
      </c>
      <c r="B144" s="197" t="s">
        <v>281</v>
      </c>
    </row>
    <row r="145" spans="1:2" x14ac:dyDescent="0.3">
      <c r="A145" s="194" t="s">
        <v>7556</v>
      </c>
      <c r="B145" s="194" t="s">
        <v>10934</v>
      </c>
    </row>
    <row r="146" spans="1:2" x14ac:dyDescent="0.3">
      <c r="A146" s="196" t="s">
        <v>7557</v>
      </c>
      <c r="B146" s="196" t="s">
        <v>10935</v>
      </c>
    </row>
    <row r="147" spans="1:2" x14ac:dyDescent="0.3">
      <c r="A147" s="194" t="s">
        <v>7558</v>
      </c>
      <c r="B147" s="194" t="s">
        <v>10936</v>
      </c>
    </row>
    <row r="148" spans="1:2" x14ac:dyDescent="0.3">
      <c r="A148" s="194" t="s">
        <v>7565</v>
      </c>
      <c r="B148" s="194" t="s">
        <v>10937</v>
      </c>
    </row>
    <row r="149" spans="1:2" x14ac:dyDescent="0.3">
      <c r="A149" s="194" t="s">
        <v>7559</v>
      </c>
      <c r="B149" s="194" t="s">
        <v>10938</v>
      </c>
    </row>
    <row r="150" spans="1:2" x14ac:dyDescent="0.3">
      <c r="A150" s="194" t="s">
        <v>7560</v>
      </c>
      <c r="B150" s="194" t="s">
        <v>10264</v>
      </c>
    </row>
    <row r="151" spans="1:2" x14ac:dyDescent="0.3">
      <c r="A151" s="195" t="s">
        <v>7560</v>
      </c>
      <c r="B151" s="195" t="s">
        <v>10264</v>
      </c>
    </row>
    <row r="152" spans="1:2" x14ac:dyDescent="0.3">
      <c r="A152" s="194" t="s">
        <v>3041</v>
      </c>
      <c r="B152" s="194" t="s">
        <v>10939</v>
      </c>
    </row>
    <row r="153" spans="1:2" x14ac:dyDescent="0.3">
      <c r="A153" s="194" t="s">
        <v>3042</v>
      </c>
      <c r="B153" s="194" t="s">
        <v>10940</v>
      </c>
    </row>
    <row r="154" spans="1:2" x14ac:dyDescent="0.3">
      <c r="A154" s="196" t="s">
        <v>3045</v>
      </c>
      <c r="B154" s="196" t="s">
        <v>10941</v>
      </c>
    </row>
    <row r="155" spans="1:2" x14ac:dyDescent="0.3">
      <c r="A155" s="194" t="s">
        <v>3046</v>
      </c>
      <c r="B155" s="194" t="s">
        <v>10942</v>
      </c>
    </row>
    <row r="156" spans="1:2" x14ac:dyDescent="0.3">
      <c r="A156" s="196" t="s">
        <v>10280</v>
      </c>
      <c r="B156" s="196" t="s">
        <v>10943</v>
      </c>
    </row>
    <row r="157" spans="1:2" x14ac:dyDescent="0.3">
      <c r="A157" s="194" t="s">
        <v>10281</v>
      </c>
      <c r="B157" s="194" t="s">
        <v>10944</v>
      </c>
    </row>
    <row r="158" spans="1:2" x14ac:dyDescent="0.3">
      <c r="A158" s="194" t="s">
        <v>3386</v>
      </c>
      <c r="B158" s="194" t="s">
        <v>10945</v>
      </c>
    </row>
    <row r="159" spans="1:2" x14ac:dyDescent="0.3">
      <c r="A159" s="194" t="s">
        <v>3105</v>
      </c>
      <c r="B159" s="194" t="s">
        <v>10268</v>
      </c>
    </row>
    <row r="160" spans="1:2" x14ac:dyDescent="0.3">
      <c r="A160" s="195" t="s">
        <v>3105</v>
      </c>
      <c r="B160" s="195" t="s">
        <v>10268</v>
      </c>
    </row>
    <row r="161" spans="1:2" x14ac:dyDescent="0.3">
      <c r="A161" s="196" t="s">
        <v>3114</v>
      </c>
      <c r="B161" s="196" t="s">
        <v>10946</v>
      </c>
    </row>
    <row r="162" spans="1:2" x14ac:dyDescent="0.3">
      <c r="A162" s="196" t="s">
        <v>3109</v>
      </c>
      <c r="B162" s="196" t="s">
        <v>10947</v>
      </c>
    </row>
    <row r="163" spans="1:2" x14ac:dyDescent="0.3">
      <c r="A163" s="196" t="s">
        <v>3107</v>
      </c>
      <c r="B163" s="196" t="s">
        <v>10948</v>
      </c>
    </row>
    <row r="164" spans="1:2" x14ac:dyDescent="0.3">
      <c r="A164" s="196" t="s">
        <v>3112</v>
      </c>
      <c r="B164" s="196" t="s">
        <v>10949</v>
      </c>
    </row>
    <row r="165" spans="1:2" x14ac:dyDescent="0.3">
      <c r="A165" s="203" t="s">
        <v>3115</v>
      </c>
      <c r="B165" s="196" t="s">
        <v>10950</v>
      </c>
    </row>
    <row r="166" spans="1:2" x14ac:dyDescent="0.3">
      <c r="A166" s="203" t="s">
        <v>3117</v>
      </c>
      <c r="B166" s="196" t="s">
        <v>10282</v>
      </c>
    </row>
    <row r="167" spans="1:2" x14ac:dyDescent="0.3">
      <c r="A167" s="195" t="s">
        <v>3117</v>
      </c>
      <c r="B167" s="195" t="s">
        <v>10282</v>
      </c>
    </row>
    <row r="168" spans="1:2" x14ac:dyDescent="0.3">
      <c r="A168" s="196" t="s">
        <v>10296</v>
      </c>
      <c r="B168" s="196" t="s">
        <v>10951</v>
      </c>
    </row>
    <row r="169" spans="1:2" x14ac:dyDescent="0.3">
      <c r="A169" s="194" t="s">
        <v>10297</v>
      </c>
      <c r="B169" s="194" t="s">
        <v>10952</v>
      </c>
    </row>
    <row r="170" spans="1:2" x14ac:dyDescent="0.3">
      <c r="A170" s="196" t="s">
        <v>10298</v>
      </c>
      <c r="B170" s="196" t="s">
        <v>10953</v>
      </c>
    </row>
    <row r="171" spans="1:2" x14ac:dyDescent="0.3">
      <c r="A171" s="194" t="s">
        <v>8807</v>
      </c>
      <c r="B171" s="194" t="s">
        <v>10954</v>
      </c>
    </row>
    <row r="172" spans="1:2" x14ac:dyDescent="0.3">
      <c r="A172" s="194" t="s">
        <v>10295</v>
      </c>
      <c r="B172" s="194" t="s">
        <v>10299</v>
      </c>
    </row>
    <row r="173" spans="1:2" x14ac:dyDescent="0.3">
      <c r="A173" s="195" t="s">
        <v>10295</v>
      </c>
      <c r="B173" s="195" t="s">
        <v>10299</v>
      </c>
    </row>
    <row r="174" spans="1:2" x14ac:dyDescent="0.3">
      <c r="A174" s="196" t="s">
        <v>10253</v>
      </c>
      <c r="B174" s="196" t="s">
        <v>10955</v>
      </c>
    </row>
    <row r="175" spans="1:2" x14ac:dyDescent="0.3">
      <c r="A175" s="196" t="s">
        <v>10254</v>
      </c>
      <c r="B175" s="196" t="s">
        <v>10956</v>
      </c>
    </row>
    <row r="176" spans="1:2" x14ac:dyDescent="0.3">
      <c r="A176" s="204" t="s">
        <v>8718</v>
      </c>
      <c r="B176" s="194" t="s">
        <v>642</v>
      </c>
    </row>
    <row r="177" spans="1:2" x14ac:dyDescent="0.3">
      <c r="A177" s="202" t="s">
        <v>8718</v>
      </c>
      <c r="B177" s="197" t="s">
        <v>642</v>
      </c>
    </row>
    <row r="178" spans="1:2" x14ac:dyDescent="0.3">
      <c r="A178" s="194" t="s">
        <v>3280</v>
      </c>
      <c r="B178" s="194" t="s">
        <v>9932</v>
      </c>
    </row>
    <row r="179" spans="1:2" x14ac:dyDescent="0.3">
      <c r="A179" s="198" t="s">
        <v>3280</v>
      </c>
      <c r="B179" s="198" t="s">
        <v>9932</v>
      </c>
    </row>
    <row r="180" spans="1:2" x14ac:dyDescent="0.3">
      <c r="A180" s="194" t="s">
        <v>9819</v>
      </c>
      <c r="B180" s="194" t="s">
        <v>10957</v>
      </c>
    </row>
    <row r="181" spans="1:2" x14ac:dyDescent="0.3">
      <c r="A181" s="196" t="s">
        <v>9820</v>
      </c>
      <c r="B181" s="196" t="s">
        <v>10958</v>
      </c>
    </row>
    <row r="182" spans="1:2" x14ac:dyDescent="0.3">
      <c r="A182" s="194" t="s">
        <v>9821</v>
      </c>
      <c r="B182" s="196" t="s">
        <v>10959</v>
      </c>
    </row>
    <row r="183" spans="1:2" x14ac:dyDescent="0.3">
      <c r="A183" s="194" t="s">
        <v>9822</v>
      </c>
      <c r="B183" s="194" t="s">
        <v>10960</v>
      </c>
    </row>
    <row r="184" spans="1:2" x14ac:dyDescent="0.3">
      <c r="A184" s="194" t="s">
        <v>10326</v>
      </c>
      <c r="B184" s="194" t="s">
        <v>10961</v>
      </c>
    </row>
    <row r="185" spans="1:2" x14ac:dyDescent="0.3">
      <c r="A185" s="194" t="s">
        <v>3394</v>
      </c>
      <c r="B185" s="194" t="s">
        <v>10962</v>
      </c>
    </row>
    <row r="186" spans="1:2" x14ac:dyDescent="0.3">
      <c r="A186" s="194" t="s">
        <v>3180</v>
      </c>
      <c r="B186" s="194" t="s">
        <v>10338</v>
      </c>
    </row>
    <row r="187" spans="1:2" x14ac:dyDescent="0.3">
      <c r="A187" s="195" t="s">
        <v>3180</v>
      </c>
      <c r="B187" s="195" t="s">
        <v>10338</v>
      </c>
    </row>
    <row r="188" spans="1:2" x14ac:dyDescent="0.3">
      <c r="A188" s="194" t="s">
        <v>2243</v>
      </c>
      <c r="B188" s="194" t="s">
        <v>10963</v>
      </c>
    </row>
    <row r="189" spans="1:2" x14ac:dyDescent="0.3">
      <c r="A189" s="196" t="s">
        <v>2244</v>
      </c>
      <c r="B189" s="196" t="s">
        <v>10964</v>
      </c>
    </row>
    <row r="190" spans="1:2" x14ac:dyDescent="0.3">
      <c r="A190" s="194" t="s">
        <v>3196</v>
      </c>
      <c r="B190" s="194" t="s">
        <v>10965</v>
      </c>
    </row>
    <row r="191" spans="1:2" x14ac:dyDescent="0.3">
      <c r="A191" s="194" t="s">
        <v>6528</v>
      </c>
      <c r="B191" s="194" t="s">
        <v>10966</v>
      </c>
    </row>
    <row r="192" spans="1:2" x14ac:dyDescent="0.3">
      <c r="A192" s="194" t="s">
        <v>10343</v>
      </c>
      <c r="B192" s="194" t="s">
        <v>10967</v>
      </c>
    </row>
    <row r="193" spans="1:2" x14ac:dyDescent="0.3">
      <c r="A193" s="194" t="s">
        <v>3395</v>
      </c>
      <c r="B193" s="194" t="s">
        <v>10968</v>
      </c>
    </row>
    <row r="194" spans="1:2" x14ac:dyDescent="0.3">
      <c r="A194" s="194" t="s">
        <v>3198</v>
      </c>
      <c r="B194" s="194" t="s">
        <v>10353</v>
      </c>
    </row>
    <row r="195" spans="1:2" x14ac:dyDescent="0.3">
      <c r="A195" s="195" t="s">
        <v>3198</v>
      </c>
      <c r="B195" s="195" t="s">
        <v>10353</v>
      </c>
    </row>
    <row r="196" spans="1:2" x14ac:dyDescent="0.3">
      <c r="A196" s="194" t="s">
        <v>3182</v>
      </c>
      <c r="B196" s="194" t="s">
        <v>10969</v>
      </c>
    </row>
    <row r="197" spans="1:2" x14ac:dyDescent="0.3">
      <c r="A197" s="196" t="s">
        <v>3184</v>
      </c>
      <c r="B197" s="196" t="s">
        <v>10970</v>
      </c>
    </row>
    <row r="198" spans="1:2" x14ac:dyDescent="0.3">
      <c r="A198" s="194" t="s">
        <v>3189</v>
      </c>
      <c r="B198" s="194" t="s">
        <v>10971</v>
      </c>
    </row>
    <row r="199" spans="1:2" x14ac:dyDescent="0.3">
      <c r="A199" s="194" t="s">
        <v>3190</v>
      </c>
      <c r="B199" s="194" t="s">
        <v>10972</v>
      </c>
    </row>
    <row r="200" spans="1:2" x14ac:dyDescent="0.3">
      <c r="A200" s="194" t="s">
        <v>10355</v>
      </c>
      <c r="B200" s="194" t="s">
        <v>10973</v>
      </c>
    </row>
    <row r="201" spans="1:2" x14ac:dyDescent="0.3">
      <c r="A201" s="194" t="s">
        <v>3396</v>
      </c>
      <c r="B201" s="194" t="s">
        <v>10974</v>
      </c>
    </row>
    <row r="202" spans="1:2" x14ac:dyDescent="0.3">
      <c r="A202" s="194" t="s">
        <v>3191</v>
      </c>
      <c r="B202" s="194" t="s">
        <v>10356</v>
      </c>
    </row>
    <row r="203" spans="1:2" x14ac:dyDescent="0.3">
      <c r="A203" s="195" t="s">
        <v>3191</v>
      </c>
      <c r="B203" s="195" t="s">
        <v>10356</v>
      </c>
    </row>
    <row r="204" spans="1:2" x14ac:dyDescent="0.3">
      <c r="A204" s="194" t="s">
        <v>10311</v>
      </c>
      <c r="B204" s="194" t="s">
        <v>10975</v>
      </c>
    </row>
    <row r="205" spans="1:2" x14ac:dyDescent="0.3">
      <c r="A205" s="194" t="s">
        <v>10312</v>
      </c>
      <c r="B205" s="194" t="s">
        <v>10976</v>
      </c>
    </row>
    <row r="206" spans="1:2" x14ac:dyDescent="0.3">
      <c r="A206" s="194" t="s">
        <v>11086</v>
      </c>
      <c r="B206" s="194" t="s">
        <v>10977</v>
      </c>
    </row>
    <row r="207" spans="1:2" x14ac:dyDescent="0.3">
      <c r="A207" s="195" t="s">
        <v>10310</v>
      </c>
      <c r="B207" s="195" t="s">
        <v>10978</v>
      </c>
    </row>
    <row r="208" spans="1:2" x14ac:dyDescent="0.3">
      <c r="A208" s="204" t="s">
        <v>3281</v>
      </c>
      <c r="B208" s="194" t="s">
        <v>349</v>
      </c>
    </row>
    <row r="209" spans="1:2" x14ac:dyDescent="0.3">
      <c r="A209" s="204" t="s">
        <v>11087</v>
      </c>
      <c r="B209" s="194" t="s">
        <v>10979</v>
      </c>
    </row>
    <row r="210" spans="1:2" x14ac:dyDescent="0.3">
      <c r="A210" s="204" t="s">
        <v>11088</v>
      </c>
      <c r="B210" s="194" t="s">
        <v>10980</v>
      </c>
    </row>
    <row r="211" spans="1:2" x14ac:dyDescent="0.3">
      <c r="A211" s="202" t="s">
        <v>3281</v>
      </c>
      <c r="B211" s="197" t="s">
        <v>349</v>
      </c>
    </row>
    <row r="212" spans="1:2" x14ac:dyDescent="0.3">
      <c r="A212" s="194" t="s">
        <v>6661</v>
      </c>
      <c r="B212" s="194" t="s">
        <v>10981</v>
      </c>
    </row>
    <row r="213" spans="1:2" x14ac:dyDescent="0.3">
      <c r="A213" s="194" t="s">
        <v>6663</v>
      </c>
      <c r="B213" s="194" t="s">
        <v>10982</v>
      </c>
    </row>
    <row r="214" spans="1:2" x14ac:dyDescent="0.3">
      <c r="A214" s="194" t="s">
        <v>10506</v>
      </c>
      <c r="B214" s="194" t="s">
        <v>10983</v>
      </c>
    </row>
    <row r="215" spans="1:2" x14ac:dyDescent="0.3">
      <c r="A215" s="194" t="s">
        <v>10507</v>
      </c>
      <c r="B215" s="194" t="s">
        <v>10984</v>
      </c>
    </row>
    <row r="216" spans="1:2" x14ac:dyDescent="0.3">
      <c r="A216" s="194" t="s">
        <v>6664</v>
      </c>
      <c r="B216" s="194" t="s">
        <v>10985</v>
      </c>
    </row>
    <row r="217" spans="1:2" x14ac:dyDescent="0.3">
      <c r="A217" s="195" t="s">
        <v>6665</v>
      </c>
      <c r="B217" s="195" t="s">
        <v>10508</v>
      </c>
    </row>
    <row r="218" spans="1:2" x14ac:dyDescent="0.3">
      <c r="A218" s="194" t="s">
        <v>3006</v>
      </c>
      <c r="B218" s="194" t="s">
        <v>10986</v>
      </c>
    </row>
    <row r="219" spans="1:2" x14ac:dyDescent="0.3">
      <c r="A219" s="196" t="s">
        <v>4383</v>
      </c>
      <c r="B219" s="196" t="s">
        <v>10987</v>
      </c>
    </row>
    <row r="220" spans="1:2" x14ac:dyDescent="0.3">
      <c r="A220" s="194" t="s">
        <v>10377</v>
      </c>
      <c r="B220" s="194" t="s">
        <v>10988</v>
      </c>
    </row>
    <row r="221" spans="1:2" x14ac:dyDescent="0.3">
      <c r="A221" s="194" t="s">
        <v>3388</v>
      </c>
      <c r="B221" s="194" t="s">
        <v>10989</v>
      </c>
    </row>
    <row r="222" spans="1:2" x14ac:dyDescent="0.3">
      <c r="A222" s="194" t="s">
        <v>3123</v>
      </c>
      <c r="B222" s="194" t="s">
        <v>10386</v>
      </c>
    </row>
    <row r="223" spans="1:2" x14ac:dyDescent="0.3">
      <c r="A223" s="195" t="s">
        <v>3123</v>
      </c>
      <c r="B223" s="195" t="s">
        <v>10386</v>
      </c>
    </row>
    <row r="224" spans="1:2" x14ac:dyDescent="0.3">
      <c r="A224" s="194" t="s">
        <v>7650</v>
      </c>
      <c r="B224" s="194" t="s">
        <v>10990</v>
      </c>
    </row>
    <row r="225" spans="1:2" x14ac:dyDescent="0.3">
      <c r="A225" s="196" t="s">
        <v>7653</v>
      </c>
      <c r="B225" s="196" t="s">
        <v>10991</v>
      </c>
    </row>
    <row r="226" spans="1:2" x14ac:dyDescent="0.3">
      <c r="A226" s="194" t="s">
        <v>10390</v>
      </c>
      <c r="B226" s="194" t="s">
        <v>10992</v>
      </c>
    </row>
    <row r="227" spans="1:2" x14ac:dyDescent="0.3">
      <c r="A227" s="194" t="s">
        <v>10391</v>
      </c>
      <c r="B227" s="194" t="s">
        <v>10993</v>
      </c>
    </row>
    <row r="228" spans="1:2" x14ac:dyDescent="0.3">
      <c r="A228" s="194" t="s">
        <v>7654</v>
      </c>
      <c r="B228" s="194" t="s">
        <v>10994</v>
      </c>
    </row>
    <row r="229" spans="1:2" x14ac:dyDescent="0.3">
      <c r="A229" s="194" t="s">
        <v>7655</v>
      </c>
      <c r="B229" s="194" t="s">
        <v>10400</v>
      </c>
    </row>
    <row r="230" spans="1:2" x14ac:dyDescent="0.3">
      <c r="A230" s="195" t="s">
        <v>7655</v>
      </c>
      <c r="B230" s="195" t="s">
        <v>10400</v>
      </c>
    </row>
    <row r="231" spans="1:2" x14ac:dyDescent="0.3">
      <c r="A231" s="194" t="s">
        <v>7657</v>
      </c>
      <c r="B231" s="194" t="s">
        <v>10995</v>
      </c>
    </row>
    <row r="232" spans="1:2" x14ac:dyDescent="0.3">
      <c r="A232" s="196" t="s">
        <v>7658</v>
      </c>
      <c r="B232" s="196" t="s">
        <v>10996</v>
      </c>
    </row>
    <row r="233" spans="1:2" x14ac:dyDescent="0.3">
      <c r="A233" s="194" t="s">
        <v>10403</v>
      </c>
      <c r="B233" s="194" t="s">
        <v>10997</v>
      </c>
    </row>
    <row r="234" spans="1:2" x14ac:dyDescent="0.3">
      <c r="A234" s="194" t="s">
        <v>10404</v>
      </c>
      <c r="B234" s="194" t="s">
        <v>10998</v>
      </c>
    </row>
    <row r="235" spans="1:2" x14ac:dyDescent="0.3">
      <c r="A235" s="194" t="s">
        <v>7660</v>
      </c>
      <c r="B235" s="194" t="s">
        <v>10999</v>
      </c>
    </row>
    <row r="236" spans="1:2" x14ac:dyDescent="0.3">
      <c r="A236" s="194" t="s">
        <v>7661</v>
      </c>
      <c r="B236" s="194" t="s">
        <v>10407</v>
      </c>
    </row>
    <row r="237" spans="1:2" x14ac:dyDescent="0.3">
      <c r="A237" s="195" t="s">
        <v>7661</v>
      </c>
      <c r="B237" s="195" t="s">
        <v>10407</v>
      </c>
    </row>
    <row r="238" spans="1:2" x14ac:dyDescent="0.3">
      <c r="A238" s="194" t="s">
        <v>10367</v>
      </c>
      <c r="B238" s="194" t="s">
        <v>11000</v>
      </c>
    </row>
    <row r="239" spans="1:2" x14ac:dyDescent="0.3">
      <c r="A239" s="194" t="s">
        <v>3282</v>
      </c>
      <c r="B239" s="194" t="s">
        <v>351</v>
      </c>
    </row>
    <row r="240" spans="1:2" x14ac:dyDescent="0.3">
      <c r="A240" s="197" t="s">
        <v>3282</v>
      </c>
      <c r="B240" s="197" t="s">
        <v>351</v>
      </c>
    </row>
    <row r="241" spans="1:2" x14ac:dyDescent="0.3">
      <c r="A241" s="194" t="s">
        <v>7684</v>
      </c>
      <c r="B241" s="194" t="s">
        <v>11001</v>
      </c>
    </row>
    <row r="242" spans="1:2" x14ac:dyDescent="0.3">
      <c r="A242" s="194" t="s">
        <v>7686</v>
      </c>
      <c r="B242" s="194" t="s">
        <v>11002</v>
      </c>
    </row>
    <row r="243" spans="1:2" x14ac:dyDescent="0.3">
      <c r="A243" s="194" t="s">
        <v>10416</v>
      </c>
      <c r="B243" s="194" t="s">
        <v>11003</v>
      </c>
    </row>
    <row r="244" spans="1:2" x14ac:dyDescent="0.3">
      <c r="A244" s="194" t="s">
        <v>10417</v>
      </c>
      <c r="B244" s="194" t="s">
        <v>11004</v>
      </c>
    </row>
    <row r="245" spans="1:2" x14ac:dyDescent="0.3">
      <c r="A245" s="194" t="s">
        <v>7687</v>
      </c>
      <c r="B245" s="194" t="s">
        <v>11005</v>
      </c>
    </row>
    <row r="246" spans="1:2" x14ac:dyDescent="0.3">
      <c r="A246" s="194" t="s">
        <v>7688</v>
      </c>
      <c r="B246" s="194" t="s">
        <v>10418</v>
      </c>
    </row>
    <row r="247" spans="1:2" x14ac:dyDescent="0.3">
      <c r="A247" s="195" t="s">
        <v>7688</v>
      </c>
      <c r="B247" s="195" t="s">
        <v>10418</v>
      </c>
    </row>
    <row r="248" spans="1:2" x14ac:dyDescent="0.3">
      <c r="A248" s="194" t="s">
        <v>3201</v>
      </c>
      <c r="B248" s="194" t="s">
        <v>11006</v>
      </c>
    </row>
    <row r="249" spans="1:2" x14ac:dyDescent="0.3">
      <c r="A249" s="196" t="s">
        <v>3205</v>
      </c>
      <c r="B249" s="196" t="s">
        <v>11007</v>
      </c>
    </row>
    <row r="250" spans="1:2" x14ac:dyDescent="0.3">
      <c r="A250" s="194" t="s">
        <v>10458</v>
      </c>
      <c r="B250" s="194" t="s">
        <v>11008</v>
      </c>
    </row>
    <row r="251" spans="1:2" x14ac:dyDescent="0.3">
      <c r="A251" s="194" t="s">
        <v>10459</v>
      </c>
      <c r="B251" s="194" t="s">
        <v>11009</v>
      </c>
    </row>
    <row r="252" spans="1:2" x14ac:dyDescent="0.3">
      <c r="A252" s="194" t="s">
        <v>3400</v>
      </c>
      <c r="B252" s="194" t="s">
        <v>11010</v>
      </c>
    </row>
    <row r="253" spans="1:2" x14ac:dyDescent="0.3">
      <c r="A253" s="194" t="s">
        <v>11089</v>
      </c>
      <c r="B253" s="194" t="s">
        <v>10460</v>
      </c>
    </row>
    <row r="254" spans="1:2" x14ac:dyDescent="0.3">
      <c r="A254" s="195" t="s">
        <v>3208</v>
      </c>
      <c r="B254" s="195" t="s">
        <v>10460</v>
      </c>
    </row>
    <row r="255" spans="1:2" x14ac:dyDescent="0.3">
      <c r="A255" s="194" t="s">
        <v>2999</v>
      </c>
      <c r="B255" s="194" t="s">
        <v>11011</v>
      </c>
    </row>
    <row r="256" spans="1:2" x14ac:dyDescent="0.3">
      <c r="A256" s="196" t="s">
        <v>3004</v>
      </c>
      <c r="B256" s="196" t="s">
        <v>11012</v>
      </c>
    </row>
    <row r="257" spans="1:2" x14ac:dyDescent="0.3">
      <c r="A257" s="194" t="s">
        <v>10442</v>
      </c>
      <c r="B257" s="194" t="s">
        <v>11013</v>
      </c>
    </row>
    <row r="258" spans="1:2" x14ac:dyDescent="0.3">
      <c r="A258" s="194" t="s">
        <v>10443</v>
      </c>
      <c r="B258" s="194" t="s">
        <v>11014</v>
      </c>
    </row>
    <row r="259" spans="1:2" x14ac:dyDescent="0.3">
      <c r="A259" s="194" t="s">
        <v>3405</v>
      </c>
      <c r="B259" s="194" t="s">
        <v>11015</v>
      </c>
    </row>
    <row r="260" spans="1:2" x14ac:dyDescent="0.3">
      <c r="A260" s="194" t="s">
        <v>3257</v>
      </c>
      <c r="B260" s="194" t="s">
        <v>10444</v>
      </c>
    </row>
    <row r="261" spans="1:2" x14ac:dyDescent="0.3">
      <c r="A261" s="195" t="s">
        <v>3257</v>
      </c>
      <c r="B261" s="195" t="s">
        <v>10444</v>
      </c>
    </row>
    <row r="262" spans="1:2" x14ac:dyDescent="0.3">
      <c r="A262" s="194" t="s">
        <v>7700</v>
      </c>
      <c r="B262" s="194" t="s">
        <v>11016</v>
      </c>
    </row>
    <row r="263" spans="1:2" x14ac:dyDescent="0.3">
      <c r="A263" s="196" t="s">
        <v>7701</v>
      </c>
      <c r="B263" s="196" t="s">
        <v>11017</v>
      </c>
    </row>
    <row r="264" spans="1:2" x14ac:dyDescent="0.3">
      <c r="A264" s="194" t="s">
        <v>7702</v>
      </c>
      <c r="B264" s="194" t="s">
        <v>11018</v>
      </c>
    </row>
    <row r="265" spans="1:2" x14ac:dyDescent="0.3">
      <c r="A265" s="194" t="s">
        <v>10430</v>
      </c>
      <c r="B265" s="194" t="s">
        <v>11019</v>
      </c>
    </row>
    <row r="266" spans="1:2" x14ac:dyDescent="0.3">
      <c r="A266" s="194" t="s">
        <v>7703</v>
      </c>
      <c r="B266" s="194" t="s">
        <v>11020</v>
      </c>
    </row>
    <row r="267" spans="1:2" x14ac:dyDescent="0.3">
      <c r="A267" s="194" t="s">
        <v>7704</v>
      </c>
      <c r="B267" s="194" t="s">
        <v>10431</v>
      </c>
    </row>
    <row r="268" spans="1:2" x14ac:dyDescent="0.3">
      <c r="A268" s="195" t="s">
        <v>7704</v>
      </c>
      <c r="B268" s="195" t="s">
        <v>10431</v>
      </c>
    </row>
    <row r="269" spans="1:2" x14ac:dyDescent="0.3">
      <c r="A269" s="194" t="s">
        <v>10463</v>
      </c>
      <c r="B269" s="194" t="s">
        <v>11021</v>
      </c>
    </row>
    <row r="270" spans="1:2" x14ac:dyDescent="0.3">
      <c r="A270" s="194" t="s">
        <v>3283</v>
      </c>
      <c r="B270" s="194" t="s">
        <v>516</v>
      </c>
    </row>
    <row r="271" spans="1:2" x14ac:dyDescent="0.3">
      <c r="A271" s="197" t="s">
        <v>3283</v>
      </c>
      <c r="B271" s="197" t="s">
        <v>516</v>
      </c>
    </row>
    <row r="272" spans="1:2" x14ac:dyDescent="0.3">
      <c r="A272" s="196" t="s">
        <v>10488</v>
      </c>
      <c r="B272" s="196" t="s">
        <v>11022</v>
      </c>
    </row>
    <row r="273" spans="1:2" x14ac:dyDescent="0.3">
      <c r="A273" s="194" t="s">
        <v>10489</v>
      </c>
      <c r="B273" s="194" t="s">
        <v>11023</v>
      </c>
    </row>
    <row r="274" spans="1:2" x14ac:dyDescent="0.3">
      <c r="A274" s="194" t="s">
        <v>10490</v>
      </c>
      <c r="B274" s="194" t="s">
        <v>11024</v>
      </c>
    </row>
    <row r="275" spans="1:2" x14ac:dyDescent="0.3">
      <c r="A275" s="194" t="s">
        <v>10491</v>
      </c>
      <c r="B275" s="194" t="s">
        <v>11025</v>
      </c>
    </row>
    <row r="276" spans="1:2" x14ac:dyDescent="0.3">
      <c r="A276" s="194" t="s">
        <v>3393</v>
      </c>
      <c r="B276" s="194" t="s">
        <v>11026</v>
      </c>
    </row>
    <row r="277" spans="1:2" x14ac:dyDescent="0.3">
      <c r="A277" s="194" t="s">
        <v>3160</v>
      </c>
      <c r="B277" s="194" t="s">
        <v>10502</v>
      </c>
    </row>
    <row r="278" spans="1:2" x14ac:dyDescent="0.3">
      <c r="A278" s="195" t="s">
        <v>3160</v>
      </c>
      <c r="B278" s="195" t="s">
        <v>10502</v>
      </c>
    </row>
    <row r="279" spans="1:2" x14ac:dyDescent="0.3">
      <c r="A279" s="194" t="s">
        <v>3009</v>
      </c>
      <c r="B279" s="194" t="s">
        <v>11027</v>
      </c>
    </row>
    <row r="280" spans="1:2" x14ac:dyDescent="0.3">
      <c r="A280" s="196" t="s">
        <v>3010</v>
      </c>
      <c r="B280" s="196" t="s">
        <v>11028</v>
      </c>
    </row>
    <row r="281" spans="1:2" x14ac:dyDescent="0.3">
      <c r="A281" s="194" t="s">
        <v>3012</v>
      </c>
      <c r="B281" s="194" t="s">
        <v>11029</v>
      </c>
    </row>
    <row r="282" spans="1:2" x14ac:dyDescent="0.3">
      <c r="A282" s="194" t="s">
        <v>3013</v>
      </c>
      <c r="B282" s="194" t="s">
        <v>11030</v>
      </c>
    </row>
    <row r="283" spans="1:2" x14ac:dyDescent="0.3">
      <c r="A283" s="194" t="s">
        <v>10518</v>
      </c>
      <c r="B283" s="194" t="s">
        <v>11031</v>
      </c>
    </row>
    <row r="284" spans="1:2" x14ac:dyDescent="0.3">
      <c r="A284" s="194" t="s">
        <v>3392</v>
      </c>
      <c r="B284" s="194" t="s">
        <v>11032</v>
      </c>
    </row>
    <row r="285" spans="1:2" x14ac:dyDescent="0.3">
      <c r="A285" s="194" t="s">
        <v>3152</v>
      </c>
      <c r="B285" s="194" t="s">
        <v>10528</v>
      </c>
    </row>
    <row r="286" spans="1:2" x14ac:dyDescent="0.3">
      <c r="A286" s="195" t="s">
        <v>3152</v>
      </c>
      <c r="B286" s="195" t="s">
        <v>10528</v>
      </c>
    </row>
    <row r="287" spans="1:2" x14ac:dyDescent="0.3">
      <c r="A287" s="194" t="s">
        <v>3064</v>
      </c>
      <c r="B287" s="194" t="s">
        <v>11033</v>
      </c>
    </row>
    <row r="288" spans="1:2" x14ac:dyDescent="0.3">
      <c r="A288" s="194" t="s">
        <v>3065</v>
      </c>
      <c r="B288" s="194" t="s">
        <v>11034</v>
      </c>
    </row>
    <row r="289" spans="1:2" x14ac:dyDescent="0.3">
      <c r="A289" s="194" t="s">
        <v>3066</v>
      </c>
      <c r="B289" s="194" t="s">
        <v>11035</v>
      </c>
    </row>
    <row r="290" spans="1:2" x14ac:dyDescent="0.3">
      <c r="A290" s="194" t="s">
        <v>3067</v>
      </c>
      <c r="B290" s="194" t="s">
        <v>11036</v>
      </c>
    </row>
    <row r="291" spans="1:2" x14ac:dyDescent="0.3">
      <c r="A291" s="194" t="s">
        <v>10533</v>
      </c>
      <c r="B291" s="194" t="s">
        <v>11037</v>
      </c>
    </row>
    <row r="292" spans="1:2" x14ac:dyDescent="0.3">
      <c r="A292" s="194" t="s">
        <v>3404</v>
      </c>
      <c r="B292" s="194" t="s">
        <v>11038</v>
      </c>
    </row>
    <row r="293" spans="1:2" x14ac:dyDescent="0.3">
      <c r="A293" s="194" t="s">
        <v>3251</v>
      </c>
      <c r="B293" s="194" t="s">
        <v>10098</v>
      </c>
    </row>
    <row r="294" spans="1:2" x14ac:dyDescent="0.3">
      <c r="A294" s="195" t="s">
        <v>3251</v>
      </c>
      <c r="B294" s="195" t="s">
        <v>10098</v>
      </c>
    </row>
    <row r="295" spans="1:2" x14ac:dyDescent="0.3">
      <c r="A295" s="194" t="s">
        <v>10469</v>
      </c>
      <c r="B295" s="194" t="s">
        <v>11039</v>
      </c>
    </row>
    <row r="296" spans="1:2" x14ac:dyDescent="0.3">
      <c r="A296" s="194" t="s">
        <v>10470</v>
      </c>
      <c r="B296" s="194" t="s">
        <v>11040</v>
      </c>
    </row>
    <row r="297" spans="1:2" x14ac:dyDescent="0.3">
      <c r="A297" s="194" t="s">
        <v>11090</v>
      </c>
      <c r="B297" s="194" t="s">
        <v>11041</v>
      </c>
    </row>
    <row r="298" spans="1:2" x14ac:dyDescent="0.3">
      <c r="A298" s="195" t="s">
        <v>10468</v>
      </c>
      <c r="B298" s="195" t="s">
        <v>11042</v>
      </c>
    </row>
    <row r="299" spans="1:2" x14ac:dyDescent="0.3">
      <c r="A299" s="194" t="s">
        <v>10471</v>
      </c>
      <c r="B299" s="194" t="s">
        <v>11043</v>
      </c>
    </row>
    <row r="300" spans="1:2" x14ac:dyDescent="0.3">
      <c r="A300" s="204" t="s">
        <v>3284</v>
      </c>
      <c r="B300" s="194" t="s">
        <v>291</v>
      </c>
    </row>
    <row r="301" spans="1:2" x14ac:dyDescent="0.3">
      <c r="A301" s="202" t="s">
        <v>3284</v>
      </c>
      <c r="B301" s="197" t="s">
        <v>291</v>
      </c>
    </row>
    <row r="302" spans="1:2" x14ac:dyDescent="0.3">
      <c r="A302" s="194" t="s">
        <v>3068</v>
      </c>
      <c r="B302" s="194" t="s">
        <v>11044</v>
      </c>
    </row>
    <row r="303" spans="1:2" x14ac:dyDescent="0.3">
      <c r="A303" s="196" t="s">
        <v>3069</v>
      </c>
      <c r="B303" s="196" t="s">
        <v>11045</v>
      </c>
    </row>
    <row r="304" spans="1:2" x14ac:dyDescent="0.3">
      <c r="A304" s="194" t="s">
        <v>3070</v>
      </c>
      <c r="B304" s="194" t="s">
        <v>11046</v>
      </c>
    </row>
    <row r="305" spans="1:2" x14ac:dyDescent="0.3">
      <c r="A305" s="194" t="s">
        <v>10560</v>
      </c>
      <c r="B305" s="194" t="s">
        <v>11047</v>
      </c>
    </row>
    <row r="306" spans="1:2" x14ac:dyDescent="0.3">
      <c r="A306" s="194" t="s">
        <v>10561</v>
      </c>
      <c r="B306" s="194" t="s">
        <v>11048</v>
      </c>
    </row>
    <row r="307" spans="1:2" x14ac:dyDescent="0.3">
      <c r="A307" s="194" t="s">
        <v>3406</v>
      </c>
      <c r="B307" s="194" t="s">
        <v>11049</v>
      </c>
    </row>
    <row r="308" spans="1:2" x14ac:dyDescent="0.3">
      <c r="A308" s="194" t="s">
        <v>3260</v>
      </c>
      <c r="B308" s="194" t="s">
        <v>10572</v>
      </c>
    </row>
    <row r="309" spans="1:2" x14ac:dyDescent="0.3">
      <c r="A309" s="195" t="s">
        <v>3260</v>
      </c>
      <c r="B309" s="195" t="s">
        <v>10572</v>
      </c>
    </row>
    <row r="310" spans="1:2" x14ac:dyDescent="0.3">
      <c r="A310" s="194" t="s">
        <v>3059</v>
      </c>
      <c r="B310" s="194" t="s">
        <v>11050</v>
      </c>
    </row>
    <row r="311" spans="1:2" x14ac:dyDescent="0.3">
      <c r="A311" s="196" t="s">
        <v>3060</v>
      </c>
      <c r="B311" s="196" t="s">
        <v>11051</v>
      </c>
    </row>
    <row r="312" spans="1:2" x14ac:dyDescent="0.3">
      <c r="A312" s="196" t="s">
        <v>3062</v>
      </c>
      <c r="B312" s="196" t="s">
        <v>11052</v>
      </c>
    </row>
    <row r="313" spans="1:2" x14ac:dyDescent="0.3">
      <c r="A313" s="194" t="s">
        <v>3063</v>
      </c>
      <c r="B313" s="194" t="s">
        <v>11053</v>
      </c>
    </row>
    <row r="314" spans="1:2" x14ac:dyDescent="0.3">
      <c r="A314" s="194" t="s">
        <v>10587</v>
      </c>
      <c r="B314" s="194" t="s">
        <v>11054</v>
      </c>
    </row>
    <row r="315" spans="1:2" x14ac:dyDescent="0.3">
      <c r="A315" s="194" t="s">
        <v>3401</v>
      </c>
      <c r="B315" s="194" t="s">
        <v>11055</v>
      </c>
    </row>
    <row r="316" spans="1:2" x14ac:dyDescent="0.3">
      <c r="A316" s="194" t="s">
        <v>3234</v>
      </c>
      <c r="B316" s="194" t="s">
        <v>10599</v>
      </c>
    </row>
    <row r="317" spans="1:2" x14ac:dyDescent="0.3">
      <c r="A317" s="195" t="s">
        <v>3234</v>
      </c>
      <c r="B317" s="195" t="s">
        <v>10599</v>
      </c>
    </row>
    <row r="318" spans="1:2" x14ac:dyDescent="0.3">
      <c r="A318" s="194" t="s">
        <v>10545</v>
      </c>
      <c r="B318" s="194" t="s">
        <v>11056</v>
      </c>
    </row>
    <row r="319" spans="1:2" x14ac:dyDescent="0.3">
      <c r="A319" s="194" t="s">
        <v>11091</v>
      </c>
      <c r="B319" s="194" t="s">
        <v>11057</v>
      </c>
    </row>
    <row r="320" spans="1:2" x14ac:dyDescent="0.3">
      <c r="A320" s="195" t="s">
        <v>10544</v>
      </c>
      <c r="B320" s="195" t="s">
        <v>11058</v>
      </c>
    </row>
    <row r="321" spans="1:2" x14ac:dyDescent="0.3">
      <c r="A321" s="194" t="s">
        <v>3055</v>
      </c>
      <c r="B321" s="194" t="s">
        <v>11059</v>
      </c>
    </row>
    <row r="322" spans="1:2" x14ac:dyDescent="0.3">
      <c r="A322" s="194" t="s">
        <v>10576</v>
      </c>
      <c r="B322" s="194" t="s">
        <v>11060</v>
      </c>
    </row>
    <row r="323" spans="1:2" x14ac:dyDescent="0.3">
      <c r="A323" s="194" t="s">
        <v>3057</v>
      </c>
      <c r="B323" s="194" t="s">
        <v>11061</v>
      </c>
    </row>
    <row r="324" spans="1:2" x14ac:dyDescent="0.3">
      <c r="A324" s="194" t="s">
        <v>10577</v>
      </c>
      <c r="B324" s="194" t="s">
        <v>11062</v>
      </c>
    </row>
    <row r="325" spans="1:2" x14ac:dyDescent="0.3">
      <c r="A325" s="194" t="s">
        <v>3089</v>
      </c>
      <c r="B325" s="194" t="s">
        <v>10585</v>
      </c>
    </row>
    <row r="326" spans="1:2" x14ac:dyDescent="0.3">
      <c r="A326" s="195" t="s">
        <v>3089</v>
      </c>
      <c r="B326" s="195" t="s">
        <v>10585</v>
      </c>
    </row>
    <row r="327" spans="1:2" x14ac:dyDescent="0.3">
      <c r="A327" s="194" t="s">
        <v>10557</v>
      </c>
      <c r="B327" s="194" t="s">
        <v>11063</v>
      </c>
    </row>
    <row r="328" spans="1:2" x14ac:dyDescent="0.3">
      <c r="A328" s="194" t="s">
        <v>10546</v>
      </c>
      <c r="B328" s="194" t="s">
        <v>11064</v>
      </c>
    </row>
    <row r="329" spans="1:2" x14ac:dyDescent="0.3">
      <c r="A329" s="194" t="s">
        <v>7619</v>
      </c>
      <c r="B329" s="194" t="s">
        <v>368</v>
      </c>
    </row>
    <row r="330" spans="1:2" x14ac:dyDescent="0.3">
      <c r="A330" s="197" t="s">
        <v>7619</v>
      </c>
      <c r="B330" s="197" t="s">
        <v>368</v>
      </c>
    </row>
    <row r="331" spans="1:2" x14ac:dyDescent="0.3">
      <c r="A331" s="194" t="s">
        <v>3037</v>
      </c>
      <c r="B331" s="194" t="s">
        <v>11065</v>
      </c>
    </row>
    <row r="332" spans="1:2" x14ac:dyDescent="0.3">
      <c r="A332" s="196" t="s">
        <v>3039</v>
      </c>
      <c r="B332" s="196" t="s">
        <v>11066</v>
      </c>
    </row>
    <row r="333" spans="1:2" x14ac:dyDescent="0.3">
      <c r="A333" s="194" t="s">
        <v>10623</v>
      </c>
      <c r="B333" s="194" t="s">
        <v>11067</v>
      </c>
    </row>
    <row r="334" spans="1:2" x14ac:dyDescent="0.3">
      <c r="A334" s="194" t="s">
        <v>10624</v>
      </c>
      <c r="B334" s="194" t="s">
        <v>11068</v>
      </c>
    </row>
    <row r="335" spans="1:2" x14ac:dyDescent="0.3">
      <c r="A335" s="194" t="s">
        <v>3382</v>
      </c>
      <c r="B335" s="194" t="s">
        <v>11069</v>
      </c>
    </row>
    <row r="336" spans="1:2" x14ac:dyDescent="0.3">
      <c r="A336" s="194" t="s">
        <v>3079</v>
      </c>
      <c r="B336" s="194" t="s">
        <v>10635</v>
      </c>
    </row>
    <row r="337" spans="1:2" x14ac:dyDescent="0.3">
      <c r="A337" s="195" t="s">
        <v>3079</v>
      </c>
      <c r="B337" s="195" t="s">
        <v>10635</v>
      </c>
    </row>
    <row r="338" spans="1:2" x14ac:dyDescent="0.3">
      <c r="A338" s="194" t="s">
        <v>10602</v>
      </c>
      <c r="B338" s="194" t="s">
        <v>11070</v>
      </c>
    </row>
    <row r="339" spans="1:2" x14ac:dyDescent="0.3">
      <c r="A339" s="194" t="s">
        <v>10607</v>
      </c>
      <c r="B339" s="194" t="s">
        <v>11071</v>
      </c>
    </row>
    <row r="340" spans="1:2" x14ac:dyDescent="0.3">
      <c r="A340" s="196" t="s">
        <v>10608</v>
      </c>
      <c r="B340" s="196" t="s">
        <v>11072</v>
      </c>
    </row>
    <row r="341" spans="1:2" x14ac:dyDescent="0.3">
      <c r="A341" s="194" t="s">
        <v>10609</v>
      </c>
      <c r="B341" s="194" t="s">
        <v>11073</v>
      </c>
    </row>
    <row r="342" spans="1:2" x14ac:dyDescent="0.3">
      <c r="A342" s="194" t="s">
        <v>10610</v>
      </c>
      <c r="B342" s="194" t="s">
        <v>11074</v>
      </c>
    </row>
    <row r="343" spans="1:2" x14ac:dyDescent="0.3">
      <c r="A343" s="194" t="s">
        <v>10611</v>
      </c>
      <c r="B343" s="194" t="s">
        <v>11075</v>
      </c>
    </row>
    <row r="344" spans="1:2" x14ac:dyDescent="0.3">
      <c r="A344" s="194" t="s">
        <v>8787</v>
      </c>
      <c r="B344" s="194" t="s">
        <v>11076</v>
      </c>
    </row>
    <row r="345" spans="1:2" x14ac:dyDescent="0.3">
      <c r="A345" s="194" t="s">
        <v>8788</v>
      </c>
      <c r="B345" s="194" t="s">
        <v>11077</v>
      </c>
    </row>
    <row r="346" spans="1:2" x14ac:dyDescent="0.3">
      <c r="A346" s="195" t="s">
        <v>8788</v>
      </c>
      <c r="B346" s="195" t="s">
        <v>11077</v>
      </c>
    </row>
    <row r="347" spans="1:2" x14ac:dyDescent="0.3">
      <c r="A347" s="194" t="s">
        <v>10640</v>
      </c>
      <c r="B347" s="194" t="s">
        <v>11078</v>
      </c>
    </row>
    <row r="348" spans="1:2" x14ac:dyDescent="0.3">
      <c r="A348" s="196" t="s">
        <v>10641</v>
      </c>
      <c r="B348" s="196" t="s">
        <v>11079</v>
      </c>
    </row>
    <row r="349" spans="1:2" x14ac:dyDescent="0.3">
      <c r="A349" s="194" t="s">
        <v>10642</v>
      </c>
      <c r="B349" s="194" t="s">
        <v>11080</v>
      </c>
    </row>
    <row r="350" spans="1:2" x14ac:dyDescent="0.3">
      <c r="A350" s="194" t="s">
        <v>10643</v>
      </c>
      <c r="B350" s="194" t="s">
        <v>11081</v>
      </c>
    </row>
    <row r="351" spans="1:2" x14ac:dyDescent="0.3">
      <c r="A351" s="194" t="s">
        <v>7789</v>
      </c>
      <c r="B351" s="194" t="s">
        <v>11082</v>
      </c>
    </row>
    <row r="352" spans="1:2" x14ac:dyDescent="0.3">
      <c r="A352" s="194" t="s">
        <v>7790</v>
      </c>
      <c r="B352" s="194" t="s">
        <v>10644</v>
      </c>
    </row>
    <row r="353" spans="1:2" x14ac:dyDescent="0.3">
      <c r="A353" s="195" t="s">
        <v>7790</v>
      </c>
      <c r="B353" s="195" t="s">
        <v>10644</v>
      </c>
    </row>
    <row r="354" spans="1:2" x14ac:dyDescent="0.3">
      <c r="A354" s="194" t="s">
        <v>8788</v>
      </c>
      <c r="B354" s="194" t="s">
        <v>9526</v>
      </c>
    </row>
    <row r="355" spans="1:2" x14ac:dyDescent="0.3">
      <c r="A355" s="197" t="s">
        <v>9906</v>
      </c>
      <c r="B355" s="197" t="s">
        <v>9956</v>
      </c>
    </row>
    <row r="356" spans="1:2" x14ac:dyDescent="0.3">
      <c r="A356" s="194" t="s">
        <v>3279</v>
      </c>
      <c r="B356" s="194" t="s">
        <v>9961</v>
      </c>
    </row>
    <row r="357" spans="1:2" x14ac:dyDescent="0.3">
      <c r="A357" s="198" t="s">
        <v>3279</v>
      </c>
      <c r="B357" s="198" t="s">
        <v>9961</v>
      </c>
    </row>
    <row r="358" spans="1:2" x14ac:dyDescent="0.3">
      <c r="A358" s="194" t="s">
        <v>5230</v>
      </c>
      <c r="B358" s="194" t="s">
        <v>9959</v>
      </c>
    </row>
    <row r="359" spans="1:2" x14ac:dyDescent="0.3">
      <c r="A359" s="199" t="s">
        <v>11092</v>
      </c>
      <c r="B359" s="199" t="s">
        <v>9883</v>
      </c>
    </row>
    <row r="360" spans="1:2" x14ac:dyDescent="0.3">
      <c r="A360" s="195" t="s">
        <v>11093</v>
      </c>
      <c r="B360" s="195" t="s">
        <v>11083</v>
      </c>
    </row>
    <row r="361" spans="1:2" ht="15" thickBot="1" x14ac:dyDescent="0.35">
      <c r="A361" s="200" t="s">
        <v>11094</v>
      </c>
      <c r="B361" s="200" t="s">
        <v>11084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B30776-75C1-4397-B877-ACD667158AF9}">
  <sheetPr>
    <tabColor rgb="FF00B0F0"/>
  </sheetPr>
  <dimension ref="A1:AG1059"/>
  <sheetViews>
    <sheetView zoomScale="79" zoomScaleNormal="80" workbookViewId="0">
      <pane xSplit="3" ySplit="1" topLeftCell="Q2" activePane="bottomRight" state="frozen"/>
      <selection pane="topRight" activeCell="D1" sqref="D1"/>
      <selection pane="bottomLeft" activeCell="A2" sqref="A2"/>
      <selection pane="bottomRight" activeCell="Z1" sqref="Z1"/>
    </sheetView>
  </sheetViews>
  <sheetFormatPr defaultRowHeight="14.4" customHeight="1" x14ac:dyDescent="0.3"/>
  <cols>
    <col min="1" max="1" width="20" customWidth="1"/>
    <col min="2" max="2" width="7.5546875" customWidth="1"/>
    <col min="3" max="3" width="31.77734375" customWidth="1"/>
    <col min="4" max="4" width="7.5546875" customWidth="1"/>
    <col min="5" max="5" width="10.44140625" customWidth="1"/>
    <col min="6" max="6" width="10.6640625" customWidth="1"/>
    <col min="7" max="7" width="8.6640625" customWidth="1"/>
    <col min="8" max="8" width="9.109375" bestFit="1" customWidth="1"/>
    <col min="9" max="9" width="16" customWidth="1"/>
    <col min="10" max="10" width="10" customWidth="1"/>
    <col min="11" max="11" width="9.109375" customWidth="1"/>
    <col min="12" max="12" width="11.88671875" customWidth="1"/>
    <col min="13" max="13" width="11.109375" bestFit="1" customWidth="1"/>
    <col min="14" max="14" width="11.6640625" customWidth="1"/>
    <col min="15" max="15" width="12.33203125" customWidth="1"/>
    <col min="16" max="16" width="16.88671875" customWidth="1"/>
    <col min="17" max="17" width="24.44140625" bestFit="1" customWidth="1"/>
    <col min="18" max="18" width="19.77734375" customWidth="1"/>
    <col min="19" max="23" width="10.21875" customWidth="1"/>
    <col min="24" max="24" width="4.88671875" customWidth="1"/>
    <col min="25" max="25" width="8.33203125" customWidth="1"/>
    <col min="26" max="26" width="6.44140625" customWidth="1"/>
    <col min="27" max="28" width="5.88671875" customWidth="1"/>
    <col min="29" max="29" width="26.5546875" bestFit="1" customWidth="1"/>
    <col min="30" max="30" width="24.5546875" bestFit="1" customWidth="1"/>
    <col min="31" max="32" width="16.5546875" customWidth="1"/>
    <col min="33" max="33" width="21" style="85" bestFit="1" customWidth="1"/>
  </cols>
  <sheetData>
    <row r="1" spans="1:33" ht="14.4" customHeight="1" x14ac:dyDescent="0.3">
      <c r="A1" s="89" t="s">
        <v>2348</v>
      </c>
      <c r="B1" s="89" t="s">
        <v>2341</v>
      </c>
      <c r="C1" s="89" t="s">
        <v>2342</v>
      </c>
      <c r="D1" s="89" t="s">
        <v>2343</v>
      </c>
      <c r="E1" s="89" t="s">
        <v>2344</v>
      </c>
      <c r="F1" s="89" t="s">
        <v>2345</v>
      </c>
      <c r="G1" s="89" t="s">
        <v>5628</v>
      </c>
      <c r="H1" s="89" t="s">
        <v>2357</v>
      </c>
      <c r="I1" s="89" t="s">
        <v>2346</v>
      </c>
      <c r="J1" s="89" t="s">
        <v>5614</v>
      </c>
      <c r="K1" s="89" t="s">
        <v>4898</v>
      </c>
      <c r="L1" s="148" t="s">
        <v>6697</v>
      </c>
      <c r="M1" s="170" t="s">
        <v>3565</v>
      </c>
      <c r="N1" s="147" t="s">
        <v>1986</v>
      </c>
      <c r="O1" s="147" t="s">
        <v>5891</v>
      </c>
      <c r="P1" s="89" t="s">
        <v>3289</v>
      </c>
      <c r="Q1" s="89" t="s">
        <v>2348</v>
      </c>
      <c r="R1" s="89" t="s">
        <v>2349</v>
      </c>
      <c r="S1" s="122" t="s">
        <v>2868</v>
      </c>
      <c r="T1" s="122" t="s">
        <v>9914</v>
      </c>
      <c r="U1" s="122" t="s">
        <v>9913</v>
      </c>
      <c r="V1" s="122" t="s">
        <v>9915</v>
      </c>
      <c r="W1" s="122" t="s">
        <v>6317</v>
      </c>
      <c r="X1" s="89" t="s">
        <v>2350</v>
      </c>
      <c r="Y1" s="89" t="s">
        <v>2351</v>
      </c>
      <c r="Z1" s="148" t="s">
        <v>5232</v>
      </c>
      <c r="AA1" s="89" t="s">
        <v>2352</v>
      </c>
      <c r="AB1" s="89" t="s">
        <v>2353</v>
      </c>
      <c r="AC1" s="89" t="s">
        <v>2354</v>
      </c>
      <c r="AD1" s="89" t="s">
        <v>2355</v>
      </c>
      <c r="AE1" s="89" t="s">
        <v>2356</v>
      </c>
      <c r="AF1" s="89" t="s">
        <v>6292</v>
      </c>
      <c r="AG1" s="113" t="s">
        <v>2711</v>
      </c>
    </row>
    <row r="2" spans="1:33" ht="14.4" customHeight="1" x14ac:dyDescent="0.3">
      <c r="A2" s="59" t="s">
        <v>2010</v>
      </c>
      <c r="B2" s="59" t="s">
        <v>1216</v>
      </c>
      <c r="C2" s="59" t="s">
        <v>10646</v>
      </c>
      <c r="D2" s="70" t="s">
        <v>1217</v>
      </c>
      <c r="E2" s="70" t="s">
        <v>9828</v>
      </c>
      <c r="F2" s="70" t="s">
        <v>9872</v>
      </c>
      <c r="G2" s="70" t="s">
        <v>5637</v>
      </c>
      <c r="H2" s="59" t="s">
        <v>1171</v>
      </c>
      <c r="I2" s="59" t="s">
        <v>9979</v>
      </c>
      <c r="J2" s="59" t="s">
        <v>1160</v>
      </c>
      <c r="K2" s="59" t="s">
        <v>9836</v>
      </c>
      <c r="L2" s="82" t="s">
        <v>2445</v>
      </c>
      <c r="M2" s="70" t="s">
        <v>9827</v>
      </c>
      <c r="N2" s="82" t="s">
        <v>2445</v>
      </c>
      <c r="O2" s="59" t="s">
        <v>2445</v>
      </c>
      <c r="P2" s="59" t="s">
        <v>2010</v>
      </c>
      <c r="Q2" s="59" t="s">
        <v>2010</v>
      </c>
      <c r="R2" s="70" t="s">
        <v>10651</v>
      </c>
      <c r="S2" s="70" t="s">
        <v>10652</v>
      </c>
      <c r="T2" s="70" t="s">
        <v>9917</v>
      </c>
      <c r="U2" s="165" t="s">
        <v>9918</v>
      </c>
      <c r="V2" s="165" t="s">
        <v>10653</v>
      </c>
      <c r="W2" s="172">
        <v>46157</v>
      </c>
      <c r="X2" s="70" t="s">
        <v>1170</v>
      </c>
      <c r="Y2" s="70" t="s">
        <v>19</v>
      </c>
      <c r="Z2" s="82" t="s">
        <v>1162</v>
      </c>
      <c r="AA2" s="70" t="s">
        <v>1171</v>
      </c>
      <c r="AB2" s="70" t="s">
        <v>10816</v>
      </c>
      <c r="AC2" s="59" t="s">
        <v>2016</v>
      </c>
      <c r="AD2" s="70" t="s">
        <v>10660</v>
      </c>
      <c r="AE2" s="70" t="s">
        <v>10652</v>
      </c>
      <c r="AF2" s="70">
        <v>1</v>
      </c>
      <c r="AG2" s="108" t="s">
        <v>6293</v>
      </c>
    </row>
    <row r="3" spans="1:33" ht="14.4" customHeight="1" x14ac:dyDescent="0.3">
      <c r="A3" s="59" t="s">
        <v>2011</v>
      </c>
      <c r="B3" s="59" t="s">
        <v>1216</v>
      </c>
      <c r="C3" s="59" t="s">
        <v>10646</v>
      </c>
      <c r="D3" s="70" t="s">
        <v>1217</v>
      </c>
      <c r="E3" s="70" t="s">
        <v>9828</v>
      </c>
      <c r="F3" s="70" t="s">
        <v>9872</v>
      </c>
      <c r="G3" s="70" t="s">
        <v>5637</v>
      </c>
      <c r="H3" s="59" t="s">
        <v>1171</v>
      </c>
      <c r="I3" s="59" t="s">
        <v>9979</v>
      </c>
      <c r="J3" s="59" t="s">
        <v>1160</v>
      </c>
      <c r="K3" s="59" t="s">
        <v>9836</v>
      </c>
      <c r="L3" s="82" t="s">
        <v>2446</v>
      </c>
      <c r="M3" s="70" t="s">
        <v>9827</v>
      </c>
      <c r="N3" s="82" t="s">
        <v>2446</v>
      </c>
      <c r="O3" s="59" t="s">
        <v>2446</v>
      </c>
      <c r="P3" s="59" t="s">
        <v>2011</v>
      </c>
      <c r="Q3" s="59" t="s">
        <v>2011</v>
      </c>
      <c r="R3" s="70" t="s">
        <v>10654</v>
      </c>
      <c r="S3" s="70" t="s">
        <v>10652</v>
      </c>
      <c r="T3" s="70" t="s">
        <v>9917</v>
      </c>
      <c r="U3" s="164" t="s">
        <v>9918</v>
      </c>
      <c r="V3" s="164" t="s">
        <v>7840</v>
      </c>
      <c r="W3" s="171">
        <v>45349</v>
      </c>
      <c r="X3" s="70" t="s">
        <v>1170</v>
      </c>
      <c r="Y3" s="70" t="s">
        <v>19</v>
      </c>
      <c r="Z3" s="82" t="s">
        <v>1162</v>
      </c>
      <c r="AA3" s="70" t="s">
        <v>1171</v>
      </c>
      <c r="AB3" s="70" t="s">
        <v>10816</v>
      </c>
      <c r="AC3" s="59" t="s">
        <v>2016</v>
      </c>
      <c r="AD3" s="70" t="s">
        <v>10660</v>
      </c>
      <c r="AE3" s="70" t="s">
        <v>10652</v>
      </c>
      <c r="AF3" s="70">
        <v>1</v>
      </c>
      <c r="AG3" s="108" t="s">
        <v>6293</v>
      </c>
    </row>
    <row r="4" spans="1:33" ht="14.4" customHeight="1" x14ac:dyDescent="0.3">
      <c r="A4" s="59" t="s">
        <v>2012</v>
      </c>
      <c r="B4" s="59" t="s">
        <v>1216</v>
      </c>
      <c r="C4" s="59" t="s">
        <v>10646</v>
      </c>
      <c r="D4" s="70" t="s">
        <v>1217</v>
      </c>
      <c r="E4" s="70" t="s">
        <v>9828</v>
      </c>
      <c r="F4" s="70" t="s">
        <v>9872</v>
      </c>
      <c r="G4" s="70" t="s">
        <v>5637</v>
      </c>
      <c r="H4" s="59" t="s">
        <v>1171</v>
      </c>
      <c r="I4" s="59" t="s">
        <v>9979</v>
      </c>
      <c r="J4" s="59" t="s">
        <v>1160</v>
      </c>
      <c r="K4" s="59" t="s">
        <v>9836</v>
      </c>
      <c r="L4" s="82" t="s">
        <v>2447</v>
      </c>
      <c r="M4" s="70" t="s">
        <v>9827</v>
      </c>
      <c r="N4" s="59" t="s">
        <v>2447</v>
      </c>
      <c r="O4" s="59" t="s">
        <v>2447</v>
      </c>
      <c r="P4" s="59" t="s">
        <v>2012</v>
      </c>
      <c r="Q4" s="59" t="s">
        <v>2012</v>
      </c>
      <c r="R4" s="70" t="s">
        <v>10655</v>
      </c>
      <c r="S4" s="70" t="s">
        <v>10652</v>
      </c>
      <c r="T4" s="70" t="s">
        <v>9917</v>
      </c>
      <c r="U4" s="164" t="s">
        <v>9938</v>
      </c>
      <c r="V4" s="164" t="s">
        <v>9938</v>
      </c>
      <c r="W4" s="171" t="s">
        <v>9939</v>
      </c>
      <c r="X4" s="70" t="s">
        <v>1170</v>
      </c>
      <c r="Y4" s="70" t="s">
        <v>19</v>
      </c>
      <c r="Z4" s="82" t="s">
        <v>1162</v>
      </c>
      <c r="AA4" s="70" t="s">
        <v>1171</v>
      </c>
      <c r="AB4" s="70" t="s">
        <v>10816</v>
      </c>
      <c r="AC4" s="59" t="s">
        <v>2016</v>
      </c>
      <c r="AD4" s="70" t="s">
        <v>10660</v>
      </c>
      <c r="AE4" s="70" t="s">
        <v>10652</v>
      </c>
      <c r="AF4" s="70">
        <v>1</v>
      </c>
      <c r="AG4" s="108" t="s">
        <v>6293</v>
      </c>
    </row>
    <row r="5" spans="1:33" ht="14.4" customHeight="1" x14ac:dyDescent="0.3">
      <c r="A5" s="59" t="s">
        <v>2013</v>
      </c>
      <c r="B5" s="59" t="s">
        <v>1216</v>
      </c>
      <c r="C5" s="59" t="s">
        <v>10646</v>
      </c>
      <c r="D5" s="70" t="s">
        <v>1217</v>
      </c>
      <c r="E5" s="70" t="s">
        <v>9828</v>
      </c>
      <c r="F5" s="70" t="s">
        <v>9872</v>
      </c>
      <c r="G5" s="70" t="s">
        <v>5637</v>
      </c>
      <c r="H5" s="59" t="s">
        <v>1171</v>
      </c>
      <c r="I5" s="59" t="s">
        <v>9979</v>
      </c>
      <c r="J5" s="59" t="s">
        <v>1160</v>
      </c>
      <c r="K5" s="59" t="s">
        <v>9836</v>
      </c>
      <c r="L5" s="82" t="s">
        <v>5942</v>
      </c>
      <c r="M5" s="70" t="s">
        <v>9827</v>
      </c>
      <c r="N5" s="82" t="s">
        <v>5942</v>
      </c>
      <c r="O5" s="59" t="s">
        <v>5942</v>
      </c>
      <c r="P5" s="59" t="s">
        <v>2013</v>
      </c>
      <c r="Q5" s="59" t="s">
        <v>2013</v>
      </c>
      <c r="R5" s="70" t="s">
        <v>10656</v>
      </c>
      <c r="S5" s="70" t="s">
        <v>10652</v>
      </c>
      <c r="T5" s="70" t="s">
        <v>9917</v>
      </c>
      <c r="U5" s="164" t="s">
        <v>9918</v>
      </c>
      <c r="V5" s="164" t="s">
        <v>7839</v>
      </c>
      <c r="W5" s="171">
        <v>45436</v>
      </c>
      <c r="X5" s="70" t="s">
        <v>1170</v>
      </c>
      <c r="Y5" s="70" t="s">
        <v>19</v>
      </c>
      <c r="Z5" s="82" t="s">
        <v>1162</v>
      </c>
      <c r="AA5" s="70" t="s">
        <v>1171</v>
      </c>
      <c r="AB5" s="70" t="s">
        <v>10816</v>
      </c>
      <c r="AC5" s="59" t="s">
        <v>2016</v>
      </c>
      <c r="AD5" s="70" t="s">
        <v>10660</v>
      </c>
      <c r="AE5" s="70" t="s">
        <v>10652</v>
      </c>
      <c r="AF5" s="70">
        <v>1</v>
      </c>
      <c r="AG5" s="108" t="s">
        <v>6293</v>
      </c>
    </row>
    <row r="6" spans="1:33" ht="14.4" customHeight="1" x14ac:dyDescent="0.3">
      <c r="A6" s="59" t="s">
        <v>10650</v>
      </c>
      <c r="B6" s="59" t="s">
        <v>1216</v>
      </c>
      <c r="C6" s="59" t="s">
        <v>10646</v>
      </c>
      <c r="D6" s="70" t="s">
        <v>1217</v>
      </c>
      <c r="E6" s="70" t="s">
        <v>9828</v>
      </c>
      <c r="F6" s="70" t="s">
        <v>9872</v>
      </c>
      <c r="G6" s="70" t="s">
        <v>5637</v>
      </c>
      <c r="H6" s="59" t="s">
        <v>1171</v>
      </c>
      <c r="I6" s="59" t="s">
        <v>9979</v>
      </c>
      <c r="J6" s="59" t="s">
        <v>1160</v>
      </c>
      <c r="K6" s="59" t="s">
        <v>9836</v>
      </c>
      <c r="L6" s="82" t="s">
        <v>6280</v>
      </c>
      <c r="M6" s="70" t="s">
        <v>9827</v>
      </c>
      <c r="N6" s="82" t="s">
        <v>6280</v>
      </c>
      <c r="O6" s="59" t="s">
        <v>6280</v>
      </c>
      <c r="P6" s="59" t="s">
        <v>10650</v>
      </c>
      <c r="Q6" s="59" t="s">
        <v>10650</v>
      </c>
      <c r="R6" s="70" t="s">
        <v>10657</v>
      </c>
      <c r="S6" s="70" t="s">
        <v>10652</v>
      </c>
      <c r="T6" s="70" t="s">
        <v>9917</v>
      </c>
      <c r="U6" s="164" t="s">
        <v>9918</v>
      </c>
      <c r="V6" s="164" t="s">
        <v>10658</v>
      </c>
      <c r="W6" s="171">
        <v>45721</v>
      </c>
      <c r="X6" s="70" t="s">
        <v>2073</v>
      </c>
      <c r="Y6" s="70" t="s">
        <v>6269</v>
      </c>
      <c r="Z6" s="82" t="s">
        <v>1162</v>
      </c>
      <c r="AA6" s="70" t="s">
        <v>1171</v>
      </c>
      <c r="AB6" s="70" t="s">
        <v>10816</v>
      </c>
      <c r="AC6" s="59" t="s">
        <v>2016</v>
      </c>
      <c r="AD6" s="70" t="s">
        <v>10660</v>
      </c>
      <c r="AE6" s="70" t="s">
        <v>10652</v>
      </c>
      <c r="AF6" s="70">
        <v>1</v>
      </c>
      <c r="AG6" s="108" t="s">
        <v>6293</v>
      </c>
    </row>
    <row r="7" spans="1:33" ht="14.4" customHeight="1" x14ac:dyDescent="0.3">
      <c r="A7" s="59" t="s">
        <v>2016</v>
      </c>
      <c r="B7" s="59" t="s">
        <v>1216</v>
      </c>
      <c r="C7" s="59" t="s">
        <v>10646</v>
      </c>
      <c r="D7" s="70" t="s">
        <v>1217</v>
      </c>
      <c r="E7" s="70" t="s">
        <v>9828</v>
      </c>
      <c r="F7" s="70" t="s">
        <v>9872</v>
      </c>
      <c r="G7" s="70" t="s">
        <v>5637</v>
      </c>
      <c r="H7" s="59" t="s">
        <v>1171</v>
      </c>
      <c r="I7" s="59" t="s">
        <v>9979</v>
      </c>
      <c r="J7" s="59" t="s">
        <v>1160</v>
      </c>
      <c r="K7" s="59" t="s">
        <v>9836</v>
      </c>
      <c r="L7" s="82" t="s">
        <v>2692</v>
      </c>
      <c r="M7" s="70" t="s">
        <v>9827</v>
      </c>
      <c r="N7" s="59" t="s">
        <v>2692</v>
      </c>
      <c r="O7" s="59" t="s">
        <v>2991</v>
      </c>
      <c r="P7" s="59" t="s">
        <v>2016</v>
      </c>
      <c r="Q7" s="59" t="s">
        <v>2016</v>
      </c>
      <c r="R7" s="70" t="s">
        <v>10660</v>
      </c>
      <c r="S7" s="70" t="s">
        <v>10652</v>
      </c>
      <c r="T7" s="70" t="s">
        <v>9917</v>
      </c>
      <c r="U7" s="164" t="s">
        <v>9918</v>
      </c>
      <c r="V7" s="164" t="s">
        <v>10661</v>
      </c>
      <c r="W7" s="171">
        <v>46094</v>
      </c>
      <c r="X7" s="70" t="s">
        <v>1219</v>
      </c>
      <c r="Y7" s="70" t="s">
        <v>1028</v>
      </c>
      <c r="Z7" s="82" t="s">
        <v>3414</v>
      </c>
      <c r="AA7" s="70" t="s">
        <v>1171</v>
      </c>
      <c r="AB7" s="70" t="s">
        <v>10816</v>
      </c>
      <c r="AC7" s="59" t="s">
        <v>1742</v>
      </c>
      <c r="AD7" s="70" t="s">
        <v>10649</v>
      </c>
      <c r="AE7" s="70" t="s">
        <v>9916</v>
      </c>
      <c r="AF7" s="70">
        <v>2</v>
      </c>
      <c r="AG7" s="108" t="s">
        <v>6294</v>
      </c>
    </row>
    <row r="8" spans="1:33" ht="14.4" customHeight="1" x14ac:dyDescent="0.3">
      <c r="A8" s="59" t="s">
        <v>5378</v>
      </c>
      <c r="B8" s="59" t="s">
        <v>1216</v>
      </c>
      <c r="C8" s="59" t="s">
        <v>10646</v>
      </c>
      <c r="D8" s="70" t="s">
        <v>1217</v>
      </c>
      <c r="E8" s="70" t="s">
        <v>9828</v>
      </c>
      <c r="F8" s="70" t="s">
        <v>9872</v>
      </c>
      <c r="G8" s="70" t="s">
        <v>5637</v>
      </c>
      <c r="H8" s="59" t="s">
        <v>1170</v>
      </c>
      <c r="I8" s="59" t="s">
        <v>9980</v>
      </c>
      <c r="J8" s="59" t="s">
        <v>6361</v>
      </c>
      <c r="K8" s="59" t="s">
        <v>9836</v>
      </c>
      <c r="L8" s="82" t="s">
        <v>2448</v>
      </c>
      <c r="M8" s="70" t="s">
        <v>9827</v>
      </c>
      <c r="N8" s="82" t="s">
        <v>2448</v>
      </c>
      <c r="O8" s="59" t="s">
        <v>2448</v>
      </c>
      <c r="P8" s="59" t="s">
        <v>5378</v>
      </c>
      <c r="Q8" s="59" t="s">
        <v>5378</v>
      </c>
      <c r="R8" s="70" t="s">
        <v>10662</v>
      </c>
      <c r="S8" s="70" t="s">
        <v>10663</v>
      </c>
      <c r="T8" s="70" t="s">
        <v>9917</v>
      </c>
      <c r="U8" s="164" t="s">
        <v>9918</v>
      </c>
      <c r="V8" s="164" t="s">
        <v>10664</v>
      </c>
      <c r="W8" s="171">
        <v>45627</v>
      </c>
      <c r="X8" s="70" t="s">
        <v>1170</v>
      </c>
      <c r="Y8" s="70" t="s">
        <v>19</v>
      </c>
      <c r="Z8" s="82" t="s">
        <v>1162</v>
      </c>
      <c r="AA8" s="70" t="s">
        <v>1171</v>
      </c>
      <c r="AB8" s="70" t="s">
        <v>10816</v>
      </c>
      <c r="AC8" s="59" t="s">
        <v>5394</v>
      </c>
      <c r="AD8" s="70" t="s">
        <v>10671</v>
      </c>
      <c r="AE8" s="70" t="s">
        <v>10663</v>
      </c>
      <c r="AF8" s="70">
        <v>1</v>
      </c>
      <c r="AG8" s="108" t="s">
        <v>6293</v>
      </c>
    </row>
    <row r="9" spans="1:33" ht="14.4" customHeight="1" x14ac:dyDescent="0.3">
      <c r="A9" s="59" t="s">
        <v>5390</v>
      </c>
      <c r="B9" s="59" t="s">
        <v>1216</v>
      </c>
      <c r="C9" s="59" t="s">
        <v>10646</v>
      </c>
      <c r="D9" s="70" t="s">
        <v>1217</v>
      </c>
      <c r="E9" s="70" t="s">
        <v>9828</v>
      </c>
      <c r="F9" s="70" t="s">
        <v>9872</v>
      </c>
      <c r="G9" s="70" t="s">
        <v>5637</v>
      </c>
      <c r="H9" s="59" t="s">
        <v>1170</v>
      </c>
      <c r="I9" s="59" t="s">
        <v>9980</v>
      </c>
      <c r="J9" s="59" t="s">
        <v>6361</v>
      </c>
      <c r="K9" s="59" t="s">
        <v>9836</v>
      </c>
      <c r="L9" s="82" t="s">
        <v>2449</v>
      </c>
      <c r="M9" s="70" t="s">
        <v>9827</v>
      </c>
      <c r="N9" s="82" t="s">
        <v>2449</v>
      </c>
      <c r="O9" s="59" t="s">
        <v>2449</v>
      </c>
      <c r="P9" s="59" t="s">
        <v>5390</v>
      </c>
      <c r="Q9" s="59" t="s">
        <v>5390</v>
      </c>
      <c r="R9" s="70" t="s">
        <v>10665</v>
      </c>
      <c r="S9" s="70" t="s">
        <v>10663</v>
      </c>
      <c r="T9" s="70" t="s">
        <v>9917</v>
      </c>
      <c r="U9" s="164" t="s">
        <v>9918</v>
      </c>
      <c r="V9" s="164" t="s">
        <v>10666</v>
      </c>
      <c r="W9" s="171">
        <v>46134</v>
      </c>
      <c r="X9" s="70" t="s">
        <v>1170</v>
      </c>
      <c r="Y9" s="70" t="s">
        <v>19</v>
      </c>
      <c r="Z9" s="82" t="s">
        <v>1162</v>
      </c>
      <c r="AA9" s="70" t="s">
        <v>1171</v>
      </c>
      <c r="AB9" s="70" t="s">
        <v>10816</v>
      </c>
      <c r="AC9" s="59" t="s">
        <v>5394</v>
      </c>
      <c r="AD9" s="70" t="s">
        <v>10671</v>
      </c>
      <c r="AE9" s="70" t="s">
        <v>10663</v>
      </c>
      <c r="AF9" s="70">
        <v>1</v>
      </c>
      <c r="AG9" s="108" t="s">
        <v>6293</v>
      </c>
    </row>
    <row r="10" spans="1:33" ht="14.4" customHeight="1" x14ac:dyDescent="0.3">
      <c r="A10" s="59" t="s">
        <v>5391</v>
      </c>
      <c r="B10" s="59" t="s">
        <v>1216</v>
      </c>
      <c r="C10" s="59" t="s">
        <v>10646</v>
      </c>
      <c r="D10" s="70" t="s">
        <v>1217</v>
      </c>
      <c r="E10" s="70" t="s">
        <v>9828</v>
      </c>
      <c r="F10" s="70" t="s">
        <v>9872</v>
      </c>
      <c r="G10" s="70" t="s">
        <v>5637</v>
      </c>
      <c r="H10" s="59" t="s">
        <v>1170</v>
      </c>
      <c r="I10" s="59" t="s">
        <v>9980</v>
      </c>
      <c r="J10" s="59" t="s">
        <v>6361</v>
      </c>
      <c r="K10" s="59" t="s">
        <v>9836</v>
      </c>
      <c r="L10" s="82" t="s">
        <v>5943</v>
      </c>
      <c r="M10" s="70" t="s">
        <v>9827</v>
      </c>
      <c r="N10" s="82" t="s">
        <v>5943</v>
      </c>
      <c r="O10" s="59" t="s">
        <v>5943</v>
      </c>
      <c r="P10" s="59" t="s">
        <v>5391</v>
      </c>
      <c r="Q10" s="59" t="s">
        <v>5391</v>
      </c>
      <c r="R10" s="70" t="s">
        <v>10667</v>
      </c>
      <c r="S10" s="70" t="s">
        <v>10663</v>
      </c>
      <c r="T10" s="70" t="s">
        <v>9917</v>
      </c>
      <c r="U10" s="164" t="s">
        <v>9918</v>
      </c>
      <c r="V10" s="164" t="s">
        <v>10668</v>
      </c>
      <c r="W10" s="171">
        <v>45721</v>
      </c>
      <c r="X10" s="70" t="s">
        <v>1170</v>
      </c>
      <c r="Y10" s="70" t="s">
        <v>19</v>
      </c>
      <c r="Z10" s="82" t="s">
        <v>1162</v>
      </c>
      <c r="AA10" s="70" t="s">
        <v>1171</v>
      </c>
      <c r="AB10" s="70" t="s">
        <v>10816</v>
      </c>
      <c r="AC10" s="59" t="s">
        <v>5394</v>
      </c>
      <c r="AD10" s="70" t="s">
        <v>10671</v>
      </c>
      <c r="AE10" s="70" t="s">
        <v>10663</v>
      </c>
      <c r="AF10" s="70">
        <v>1</v>
      </c>
      <c r="AG10" s="108" t="s">
        <v>6293</v>
      </c>
    </row>
    <row r="11" spans="1:33" ht="14.4" customHeight="1" x14ac:dyDescent="0.3">
      <c r="A11" s="59" t="s">
        <v>5392</v>
      </c>
      <c r="B11" s="59" t="s">
        <v>1216</v>
      </c>
      <c r="C11" s="59" t="s">
        <v>10646</v>
      </c>
      <c r="D11" s="70" t="s">
        <v>1217</v>
      </c>
      <c r="E11" s="70" t="s">
        <v>9828</v>
      </c>
      <c r="F11" s="70" t="s">
        <v>9872</v>
      </c>
      <c r="G11" s="70" t="s">
        <v>5637</v>
      </c>
      <c r="H11" s="59" t="s">
        <v>1170</v>
      </c>
      <c r="I11" s="59" t="s">
        <v>9980</v>
      </c>
      <c r="J11" s="59" t="s">
        <v>6361</v>
      </c>
      <c r="K11" s="59" t="s">
        <v>9836</v>
      </c>
      <c r="L11" s="82" t="s">
        <v>2442</v>
      </c>
      <c r="M11" s="70" t="s">
        <v>9827</v>
      </c>
      <c r="N11" s="82" t="s">
        <v>2442</v>
      </c>
      <c r="O11" s="59" t="s">
        <v>2442</v>
      </c>
      <c r="P11" s="59" t="s">
        <v>5392</v>
      </c>
      <c r="Q11" s="59" t="s">
        <v>5392</v>
      </c>
      <c r="R11" s="70" t="s">
        <v>10669</v>
      </c>
      <c r="S11" s="70" t="s">
        <v>10663</v>
      </c>
      <c r="T11" s="70" t="s">
        <v>9917</v>
      </c>
      <c r="U11" s="164" t="s">
        <v>9918</v>
      </c>
      <c r="V11" s="164" t="s">
        <v>10670</v>
      </c>
      <c r="W11" s="171">
        <v>45798</v>
      </c>
      <c r="X11" s="70" t="s">
        <v>1170</v>
      </c>
      <c r="Y11" s="70" t="s">
        <v>19</v>
      </c>
      <c r="Z11" s="82" t="s">
        <v>1162</v>
      </c>
      <c r="AA11" s="70" t="s">
        <v>1171</v>
      </c>
      <c r="AB11" s="70" t="s">
        <v>10816</v>
      </c>
      <c r="AC11" s="59" t="s">
        <v>5394</v>
      </c>
      <c r="AD11" s="70" t="s">
        <v>10671</v>
      </c>
      <c r="AE11" s="70" t="s">
        <v>10663</v>
      </c>
      <c r="AF11" s="70">
        <v>1</v>
      </c>
      <c r="AG11" s="108" t="s">
        <v>6293</v>
      </c>
    </row>
    <row r="12" spans="1:33" ht="14.4" customHeight="1" x14ac:dyDescent="0.3">
      <c r="A12" s="59" t="s">
        <v>5394</v>
      </c>
      <c r="B12" s="59" t="s">
        <v>1216</v>
      </c>
      <c r="C12" s="59" t="s">
        <v>10646</v>
      </c>
      <c r="D12" s="70" t="s">
        <v>1217</v>
      </c>
      <c r="E12" s="70" t="s">
        <v>9828</v>
      </c>
      <c r="F12" s="70" t="s">
        <v>9872</v>
      </c>
      <c r="G12" s="70" t="s">
        <v>5637</v>
      </c>
      <c r="H12" s="59" t="s">
        <v>1170</v>
      </c>
      <c r="I12" s="59" t="s">
        <v>9980</v>
      </c>
      <c r="J12" s="59" t="s">
        <v>6361</v>
      </c>
      <c r="K12" s="59" t="s">
        <v>9836</v>
      </c>
      <c r="L12" s="82" t="s">
        <v>5500</v>
      </c>
      <c r="M12" s="70" t="s">
        <v>9827</v>
      </c>
      <c r="N12" s="82" t="s">
        <v>5500</v>
      </c>
      <c r="O12" s="59" t="s">
        <v>5499</v>
      </c>
      <c r="P12" s="59" t="s">
        <v>5394</v>
      </c>
      <c r="Q12" s="59" t="s">
        <v>5394</v>
      </c>
      <c r="R12" s="70" t="s">
        <v>10671</v>
      </c>
      <c r="S12" s="70" t="s">
        <v>10663</v>
      </c>
      <c r="T12" s="70" t="s">
        <v>9917</v>
      </c>
      <c r="U12" s="164" t="s">
        <v>9918</v>
      </c>
      <c r="V12" s="164" t="s">
        <v>10672</v>
      </c>
      <c r="W12" s="171">
        <v>46108</v>
      </c>
      <c r="X12" s="70" t="s">
        <v>1219</v>
      </c>
      <c r="Y12" s="70" t="s">
        <v>1028</v>
      </c>
      <c r="Z12" s="82" t="s">
        <v>3414</v>
      </c>
      <c r="AA12" s="70" t="s">
        <v>1171</v>
      </c>
      <c r="AB12" s="70" t="s">
        <v>10816</v>
      </c>
      <c r="AC12" s="59" t="s">
        <v>1742</v>
      </c>
      <c r="AD12" s="70" t="s">
        <v>10649</v>
      </c>
      <c r="AE12" s="70" t="s">
        <v>9916</v>
      </c>
      <c r="AF12" s="70">
        <v>2</v>
      </c>
      <c r="AG12" s="108" t="s">
        <v>6294</v>
      </c>
    </row>
    <row r="13" spans="1:33" ht="14.4" customHeight="1" x14ac:dyDescent="0.3">
      <c r="A13" s="59" t="s">
        <v>4375</v>
      </c>
      <c r="B13" s="59" t="s">
        <v>1216</v>
      </c>
      <c r="C13" s="59" t="s">
        <v>10646</v>
      </c>
      <c r="D13" s="70" t="s">
        <v>1217</v>
      </c>
      <c r="E13" s="70" t="s">
        <v>9828</v>
      </c>
      <c r="F13" s="70" t="s">
        <v>9872</v>
      </c>
      <c r="G13" s="70" t="s">
        <v>5637</v>
      </c>
      <c r="H13" s="59" t="s">
        <v>1195</v>
      </c>
      <c r="I13" s="59" t="s">
        <v>10073</v>
      </c>
      <c r="J13" s="59" t="s">
        <v>6358</v>
      </c>
      <c r="K13" s="59" t="s">
        <v>9836</v>
      </c>
      <c r="L13" s="82" t="s">
        <v>4390</v>
      </c>
      <c r="M13" s="70" t="s">
        <v>9827</v>
      </c>
      <c r="N13" s="82" t="s">
        <v>4390</v>
      </c>
      <c r="O13" s="59" t="s">
        <v>4390</v>
      </c>
      <c r="P13" s="59" t="s">
        <v>4375</v>
      </c>
      <c r="Q13" s="59" t="s">
        <v>4375</v>
      </c>
      <c r="R13" s="62" t="s">
        <v>10673</v>
      </c>
      <c r="S13" s="70" t="s">
        <v>9936</v>
      </c>
      <c r="T13" s="70" t="s">
        <v>9917</v>
      </c>
      <c r="U13" s="164" t="s">
        <v>9918</v>
      </c>
      <c r="V13" s="164" t="s">
        <v>7870</v>
      </c>
      <c r="W13" s="171">
        <v>45171</v>
      </c>
      <c r="X13" s="62" t="s">
        <v>1170</v>
      </c>
      <c r="Y13" s="70" t="s">
        <v>19</v>
      </c>
      <c r="Z13" s="82" t="s">
        <v>1162</v>
      </c>
      <c r="AA13" s="70" t="s">
        <v>1171</v>
      </c>
      <c r="AB13" s="70" t="s">
        <v>10816</v>
      </c>
      <c r="AC13" s="59" t="s">
        <v>4371</v>
      </c>
      <c r="AD13" s="70" t="s">
        <v>10685</v>
      </c>
      <c r="AE13" s="70" t="s">
        <v>9936</v>
      </c>
      <c r="AF13" s="70">
        <v>1</v>
      </c>
      <c r="AG13" s="108" t="s">
        <v>6293</v>
      </c>
    </row>
    <row r="14" spans="1:33" ht="14.4" customHeight="1" x14ac:dyDescent="0.3">
      <c r="A14" s="59" t="s">
        <v>4370</v>
      </c>
      <c r="B14" s="59" t="s">
        <v>1216</v>
      </c>
      <c r="C14" s="59" t="s">
        <v>10646</v>
      </c>
      <c r="D14" s="70" t="s">
        <v>1217</v>
      </c>
      <c r="E14" s="70" t="s">
        <v>9828</v>
      </c>
      <c r="F14" s="70" t="s">
        <v>9872</v>
      </c>
      <c r="G14" s="70" t="s">
        <v>5637</v>
      </c>
      <c r="H14" s="59" t="s">
        <v>1195</v>
      </c>
      <c r="I14" s="59" t="s">
        <v>10073</v>
      </c>
      <c r="J14" s="59" t="s">
        <v>6358</v>
      </c>
      <c r="K14" s="59" t="s">
        <v>9836</v>
      </c>
      <c r="L14" s="82" t="s">
        <v>2444</v>
      </c>
      <c r="M14" s="70" t="s">
        <v>9827</v>
      </c>
      <c r="N14" s="82" t="s">
        <v>2444</v>
      </c>
      <c r="O14" s="59" t="s">
        <v>2444</v>
      </c>
      <c r="P14" s="59" t="s">
        <v>4370</v>
      </c>
      <c r="Q14" s="59" t="s">
        <v>4370</v>
      </c>
      <c r="R14" s="62" t="s">
        <v>10674</v>
      </c>
      <c r="S14" s="62" t="s">
        <v>10675</v>
      </c>
      <c r="T14" s="62" t="s">
        <v>9917</v>
      </c>
      <c r="U14" s="165" t="s">
        <v>9918</v>
      </c>
      <c r="V14" s="165" t="s">
        <v>10676</v>
      </c>
      <c r="W14" s="172">
        <v>45799</v>
      </c>
      <c r="X14" s="62" t="s">
        <v>1170</v>
      </c>
      <c r="Y14" s="70" t="s">
        <v>19</v>
      </c>
      <c r="Z14" s="82" t="s">
        <v>1162</v>
      </c>
      <c r="AA14" s="70" t="s">
        <v>1171</v>
      </c>
      <c r="AB14" s="70" t="s">
        <v>10816</v>
      </c>
      <c r="AC14" s="59" t="s">
        <v>4371</v>
      </c>
      <c r="AD14" s="70" t="s">
        <v>10685</v>
      </c>
      <c r="AE14" s="70" t="s">
        <v>9936</v>
      </c>
      <c r="AF14" s="70">
        <v>1</v>
      </c>
      <c r="AG14" s="108" t="s">
        <v>6293</v>
      </c>
    </row>
    <row r="15" spans="1:33" ht="14.4" customHeight="1" x14ac:dyDescent="0.3">
      <c r="A15" s="59" t="s">
        <v>4367</v>
      </c>
      <c r="B15" s="59" t="s">
        <v>1216</v>
      </c>
      <c r="C15" s="59" t="s">
        <v>10646</v>
      </c>
      <c r="D15" s="70" t="s">
        <v>1217</v>
      </c>
      <c r="E15" s="70" t="s">
        <v>9828</v>
      </c>
      <c r="F15" s="70" t="s">
        <v>9872</v>
      </c>
      <c r="G15" s="70" t="s">
        <v>5637</v>
      </c>
      <c r="H15" s="59" t="s">
        <v>1195</v>
      </c>
      <c r="I15" s="59" t="s">
        <v>10073</v>
      </c>
      <c r="J15" s="59" t="s">
        <v>6358</v>
      </c>
      <c r="K15" s="59" t="s">
        <v>9836</v>
      </c>
      <c r="L15" s="82" t="s">
        <v>4391</v>
      </c>
      <c r="M15" s="70" t="s">
        <v>9827</v>
      </c>
      <c r="N15" s="82" t="s">
        <v>4391</v>
      </c>
      <c r="O15" s="59" t="s">
        <v>4391</v>
      </c>
      <c r="P15" s="59" t="s">
        <v>4367</v>
      </c>
      <c r="Q15" s="59" t="s">
        <v>4367</v>
      </c>
      <c r="R15" s="62" t="s">
        <v>10677</v>
      </c>
      <c r="S15" s="62" t="s">
        <v>9936</v>
      </c>
      <c r="T15" s="62" t="s">
        <v>9917</v>
      </c>
      <c r="U15" s="165" t="s">
        <v>9938</v>
      </c>
      <c r="V15" s="165" t="s">
        <v>9938</v>
      </c>
      <c r="W15" s="172" t="s">
        <v>9939</v>
      </c>
      <c r="X15" s="62" t="s">
        <v>1170</v>
      </c>
      <c r="Y15" s="70" t="s">
        <v>19</v>
      </c>
      <c r="Z15" s="82" t="s">
        <v>1162</v>
      </c>
      <c r="AA15" s="70" t="s">
        <v>1171</v>
      </c>
      <c r="AB15" s="70" t="s">
        <v>10816</v>
      </c>
      <c r="AC15" s="59" t="s">
        <v>4371</v>
      </c>
      <c r="AD15" s="70" t="s">
        <v>10685</v>
      </c>
      <c r="AE15" s="70" t="s">
        <v>9936</v>
      </c>
      <c r="AF15" s="70">
        <v>1</v>
      </c>
      <c r="AG15" s="108" t="s">
        <v>6293</v>
      </c>
    </row>
    <row r="16" spans="1:33" ht="14.4" customHeight="1" x14ac:dyDescent="0.3">
      <c r="A16" s="59" t="s">
        <v>4366</v>
      </c>
      <c r="B16" s="59" t="s">
        <v>1216</v>
      </c>
      <c r="C16" s="59" t="s">
        <v>10646</v>
      </c>
      <c r="D16" s="70" t="s">
        <v>1217</v>
      </c>
      <c r="E16" s="70" t="s">
        <v>9828</v>
      </c>
      <c r="F16" s="70" t="s">
        <v>9872</v>
      </c>
      <c r="G16" s="70" t="s">
        <v>5637</v>
      </c>
      <c r="H16" s="59" t="s">
        <v>1195</v>
      </c>
      <c r="I16" s="59" t="s">
        <v>10073</v>
      </c>
      <c r="J16" s="59" t="s">
        <v>6358</v>
      </c>
      <c r="K16" s="59" t="s">
        <v>9836</v>
      </c>
      <c r="L16" s="82" t="s">
        <v>8009</v>
      </c>
      <c r="M16" s="70" t="s">
        <v>9827</v>
      </c>
      <c r="N16" s="82" t="s">
        <v>8009</v>
      </c>
      <c r="O16" s="59" t="s">
        <v>8009</v>
      </c>
      <c r="P16" s="59" t="s">
        <v>4366</v>
      </c>
      <c r="Q16" s="59" t="s">
        <v>4366</v>
      </c>
      <c r="R16" s="62" t="s">
        <v>10678</v>
      </c>
      <c r="S16" s="62" t="s">
        <v>9936</v>
      </c>
      <c r="T16" s="62" t="s">
        <v>9917</v>
      </c>
      <c r="U16" s="165" t="s">
        <v>9918</v>
      </c>
      <c r="V16" s="165" t="s">
        <v>10679</v>
      </c>
      <c r="W16" s="172">
        <v>45575</v>
      </c>
      <c r="X16" s="62" t="s">
        <v>1170</v>
      </c>
      <c r="Y16" s="70" t="s">
        <v>19</v>
      </c>
      <c r="Z16" s="82" t="s">
        <v>1162</v>
      </c>
      <c r="AA16" s="70" t="s">
        <v>1171</v>
      </c>
      <c r="AB16" s="70" t="s">
        <v>10816</v>
      </c>
      <c r="AC16" s="59" t="s">
        <v>4371</v>
      </c>
      <c r="AD16" s="70" t="s">
        <v>10685</v>
      </c>
      <c r="AE16" s="70" t="s">
        <v>9936</v>
      </c>
      <c r="AF16" s="70">
        <v>1</v>
      </c>
      <c r="AG16" s="108" t="s">
        <v>6293</v>
      </c>
    </row>
    <row r="17" spans="1:33" ht="14.4" customHeight="1" x14ac:dyDescent="0.3">
      <c r="A17" s="59" t="s">
        <v>7995</v>
      </c>
      <c r="B17" s="59" t="s">
        <v>1216</v>
      </c>
      <c r="C17" s="59" t="s">
        <v>10646</v>
      </c>
      <c r="D17" s="70" t="s">
        <v>1217</v>
      </c>
      <c r="E17" s="70" t="s">
        <v>9828</v>
      </c>
      <c r="F17" s="70" t="s">
        <v>9872</v>
      </c>
      <c r="G17" s="70" t="s">
        <v>5637</v>
      </c>
      <c r="H17" s="59" t="s">
        <v>1195</v>
      </c>
      <c r="I17" s="59" t="s">
        <v>10073</v>
      </c>
      <c r="J17" s="59" t="s">
        <v>6358</v>
      </c>
      <c r="K17" s="59" t="s">
        <v>9836</v>
      </c>
      <c r="L17" s="82" t="s">
        <v>8010</v>
      </c>
      <c r="M17" s="70" t="s">
        <v>9827</v>
      </c>
      <c r="N17" s="82" t="s">
        <v>8010</v>
      </c>
      <c r="O17" s="59" t="s">
        <v>8010</v>
      </c>
      <c r="P17" s="59" t="s">
        <v>7995</v>
      </c>
      <c r="Q17" s="59" t="s">
        <v>7995</v>
      </c>
      <c r="R17" s="62" t="s">
        <v>10680</v>
      </c>
      <c r="S17" s="62" t="s">
        <v>10681</v>
      </c>
      <c r="T17" s="62" t="s">
        <v>9917</v>
      </c>
      <c r="U17" s="165" t="s">
        <v>9918</v>
      </c>
      <c r="V17" s="165" t="s">
        <v>10682</v>
      </c>
      <c r="W17" s="172">
        <v>45173</v>
      </c>
      <c r="X17" s="62" t="s">
        <v>1170</v>
      </c>
      <c r="Y17" s="70" t="s">
        <v>19</v>
      </c>
      <c r="Z17" s="82" t="s">
        <v>1162</v>
      </c>
      <c r="AA17" s="70" t="s">
        <v>1171</v>
      </c>
      <c r="AB17" s="70" t="s">
        <v>10816</v>
      </c>
      <c r="AC17" s="59" t="s">
        <v>4371</v>
      </c>
      <c r="AD17" s="70" t="s">
        <v>10685</v>
      </c>
      <c r="AE17" s="70" t="s">
        <v>9936</v>
      </c>
      <c r="AF17" s="70">
        <v>1</v>
      </c>
      <c r="AG17" s="108" t="s">
        <v>6293</v>
      </c>
    </row>
    <row r="18" spans="1:33" ht="14.4" customHeight="1" x14ac:dyDescent="0.3">
      <c r="A18" s="59" t="s">
        <v>7996</v>
      </c>
      <c r="B18" s="59" t="s">
        <v>1216</v>
      </c>
      <c r="C18" s="59" t="s">
        <v>10646</v>
      </c>
      <c r="D18" s="70" t="s">
        <v>1217</v>
      </c>
      <c r="E18" s="70" t="s">
        <v>9828</v>
      </c>
      <c r="F18" s="70" t="s">
        <v>9872</v>
      </c>
      <c r="G18" s="70" t="s">
        <v>5637</v>
      </c>
      <c r="H18" s="59" t="s">
        <v>1195</v>
      </c>
      <c r="I18" s="59" t="s">
        <v>10073</v>
      </c>
      <c r="J18" s="59" t="s">
        <v>6358</v>
      </c>
      <c r="K18" s="59" t="s">
        <v>9836</v>
      </c>
      <c r="L18" s="82" t="s">
        <v>8011</v>
      </c>
      <c r="M18" s="70" t="s">
        <v>9827</v>
      </c>
      <c r="N18" s="82" t="s">
        <v>8011</v>
      </c>
      <c r="O18" s="59" t="s">
        <v>8011</v>
      </c>
      <c r="P18" s="59" t="s">
        <v>7996</v>
      </c>
      <c r="Q18" s="59" t="s">
        <v>7996</v>
      </c>
      <c r="R18" s="59" t="s">
        <v>10683</v>
      </c>
      <c r="S18" s="59" t="s">
        <v>10675</v>
      </c>
      <c r="T18" s="59" t="s">
        <v>9917</v>
      </c>
      <c r="U18" s="165" t="s">
        <v>9918</v>
      </c>
      <c r="V18" s="165" t="s">
        <v>10684</v>
      </c>
      <c r="W18" s="173">
        <v>46066</v>
      </c>
      <c r="X18" s="62" t="s">
        <v>1170</v>
      </c>
      <c r="Y18" s="70" t="s">
        <v>19</v>
      </c>
      <c r="Z18" s="82" t="s">
        <v>1162</v>
      </c>
      <c r="AA18" s="70" t="s">
        <v>1171</v>
      </c>
      <c r="AB18" s="70" t="s">
        <v>10816</v>
      </c>
      <c r="AC18" s="59" t="s">
        <v>4371</v>
      </c>
      <c r="AD18" s="70" t="s">
        <v>10685</v>
      </c>
      <c r="AE18" s="70" t="s">
        <v>9936</v>
      </c>
      <c r="AF18" s="70">
        <v>1</v>
      </c>
      <c r="AG18" s="108" t="s">
        <v>6293</v>
      </c>
    </row>
    <row r="19" spans="1:33" ht="14.4" customHeight="1" x14ac:dyDescent="0.3">
      <c r="A19" s="59" t="s">
        <v>4371</v>
      </c>
      <c r="B19" s="59" t="s">
        <v>1216</v>
      </c>
      <c r="C19" s="59" t="s">
        <v>10646</v>
      </c>
      <c r="D19" s="70" t="s">
        <v>1217</v>
      </c>
      <c r="E19" s="70" t="s">
        <v>9828</v>
      </c>
      <c r="F19" s="70" t="s">
        <v>9872</v>
      </c>
      <c r="G19" s="70" t="s">
        <v>5637</v>
      </c>
      <c r="H19" s="59" t="s">
        <v>1195</v>
      </c>
      <c r="I19" s="59" t="s">
        <v>10073</v>
      </c>
      <c r="J19" s="59" t="s">
        <v>6358</v>
      </c>
      <c r="K19" s="59" t="s">
        <v>9836</v>
      </c>
      <c r="L19" s="82" t="s">
        <v>4393</v>
      </c>
      <c r="M19" s="70" t="s">
        <v>9827</v>
      </c>
      <c r="N19" s="59" t="s">
        <v>4393</v>
      </c>
      <c r="O19" s="59" t="s">
        <v>4392</v>
      </c>
      <c r="P19" s="59" t="s">
        <v>4371</v>
      </c>
      <c r="Q19" s="59" t="s">
        <v>4371</v>
      </c>
      <c r="R19" s="70" t="s">
        <v>10685</v>
      </c>
      <c r="S19" s="70" t="s">
        <v>9936</v>
      </c>
      <c r="T19" s="70" t="s">
        <v>9917</v>
      </c>
      <c r="U19" s="164" t="s">
        <v>9918</v>
      </c>
      <c r="V19" s="164" t="s">
        <v>7872</v>
      </c>
      <c r="W19" s="171">
        <v>45171</v>
      </c>
      <c r="X19" s="70" t="s">
        <v>1219</v>
      </c>
      <c r="Y19" s="70" t="s">
        <v>1028</v>
      </c>
      <c r="Z19" s="82" t="s">
        <v>3414</v>
      </c>
      <c r="AA19" s="70" t="s">
        <v>1171</v>
      </c>
      <c r="AB19" s="70" t="s">
        <v>10816</v>
      </c>
      <c r="AC19" s="59" t="s">
        <v>1742</v>
      </c>
      <c r="AD19" s="70" t="s">
        <v>10649</v>
      </c>
      <c r="AE19" s="70" t="s">
        <v>9916</v>
      </c>
      <c r="AF19" s="70">
        <v>2</v>
      </c>
      <c r="AG19" s="108" t="s">
        <v>6294</v>
      </c>
    </row>
    <row r="20" spans="1:33" ht="14.4" customHeight="1" x14ac:dyDescent="0.3">
      <c r="A20" s="59" t="s">
        <v>2871</v>
      </c>
      <c r="B20" s="59" t="s">
        <v>1216</v>
      </c>
      <c r="C20" s="59" t="s">
        <v>10646</v>
      </c>
      <c r="D20" s="70" t="s">
        <v>1217</v>
      </c>
      <c r="E20" s="70" t="s">
        <v>9828</v>
      </c>
      <c r="F20" s="70" t="s">
        <v>9872</v>
      </c>
      <c r="G20" s="70" t="s">
        <v>5637</v>
      </c>
      <c r="H20" s="59" t="s">
        <v>1218</v>
      </c>
      <c r="I20" s="59" t="s">
        <v>10162</v>
      </c>
      <c r="J20" s="59" t="s">
        <v>6360</v>
      </c>
      <c r="K20" s="59" t="s">
        <v>9836</v>
      </c>
      <c r="L20" s="82" t="s">
        <v>2439</v>
      </c>
      <c r="M20" s="70" t="s">
        <v>9827</v>
      </c>
      <c r="N20" s="59" t="s">
        <v>2439</v>
      </c>
      <c r="O20" s="59" t="s">
        <v>2439</v>
      </c>
      <c r="P20" s="59" t="s">
        <v>2871</v>
      </c>
      <c r="Q20" s="59" t="s">
        <v>2871</v>
      </c>
      <c r="R20" s="70" t="s">
        <v>10686</v>
      </c>
      <c r="S20" s="70" t="s">
        <v>9941</v>
      </c>
      <c r="T20" s="70" t="s">
        <v>9917</v>
      </c>
      <c r="U20" s="164" t="s">
        <v>9938</v>
      </c>
      <c r="V20" s="164" t="s">
        <v>9938</v>
      </c>
      <c r="W20" s="171" t="s">
        <v>9939</v>
      </c>
      <c r="X20" s="70" t="s">
        <v>1170</v>
      </c>
      <c r="Y20" s="59" t="s">
        <v>19</v>
      </c>
      <c r="Z20" s="82" t="s">
        <v>1162</v>
      </c>
      <c r="AA20" s="70" t="s">
        <v>1171</v>
      </c>
      <c r="AB20" s="70" t="s">
        <v>10816</v>
      </c>
      <c r="AC20" s="59" t="s">
        <v>2877</v>
      </c>
      <c r="AD20" s="70" t="s">
        <v>10696</v>
      </c>
      <c r="AE20" s="70" t="s">
        <v>9941</v>
      </c>
      <c r="AF20" s="70">
        <v>1</v>
      </c>
      <c r="AG20" s="108" t="s">
        <v>6293</v>
      </c>
    </row>
    <row r="21" spans="1:33" ht="14.4" customHeight="1" x14ac:dyDescent="0.3">
      <c r="A21" s="59" t="s">
        <v>2872</v>
      </c>
      <c r="B21" s="59" t="s">
        <v>1216</v>
      </c>
      <c r="C21" s="59" t="s">
        <v>10646</v>
      </c>
      <c r="D21" s="70" t="s">
        <v>1217</v>
      </c>
      <c r="E21" s="70" t="s">
        <v>9828</v>
      </c>
      <c r="F21" s="70" t="s">
        <v>9872</v>
      </c>
      <c r="G21" s="70" t="s">
        <v>5637</v>
      </c>
      <c r="H21" s="59" t="s">
        <v>1218</v>
      </c>
      <c r="I21" s="59" t="s">
        <v>10162</v>
      </c>
      <c r="J21" s="59" t="s">
        <v>6360</v>
      </c>
      <c r="K21" s="59" t="s">
        <v>9836</v>
      </c>
      <c r="L21" s="82" t="s">
        <v>2440</v>
      </c>
      <c r="M21" s="70" t="s">
        <v>9827</v>
      </c>
      <c r="N21" s="59" t="s">
        <v>2440</v>
      </c>
      <c r="O21" s="59" t="s">
        <v>2440</v>
      </c>
      <c r="P21" s="59" t="s">
        <v>2872</v>
      </c>
      <c r="Q21" s="59" t="s">
        <v>2872</v>
      </c>
      <c r="R21" s="70" t="s">
        <v>10687</v>
      </c>
      <c r="S21" s="70" t="s">
        <v>9941</v>
      </c>
      <c r="T21" s="70" t="s">
        <v>9917</v>
      </c>
      <c r="U21" s="164" t="s">
        <v>9918</v>
      </c>
      <c r="V21" s="164" t="s">
        <v>10688</v>
      </c>
      <c r="W21" s="171">
        <v>45895</v>
      </c>
      <c r="X21" s="70" t="s">
        <v>1170</v>
      </c>
      <c r="Y21" s="70" t="s">
        <v>19</v>
      </c>
      <c r="Z21" s="82" t="s">
        <v>1162</v>
      </c>
      <c r="AA21" s="70" t="s">
        <v>1171</v>
      </c>
      <c r="AB21" s="70" t="s">
        <v>10816</v>
      </c>
      <c r="AC21" s="59" t="s">
        <v>2877</v>
      </c>
      <c r="AD21" s="70" t="s">
        <v>10696</v>
      </c>
      <c r="AE21" s="70" t="s">
        <v>9941</v>
      </c>
      <c r="AF21" s="70">
        <v>1</v>
      </c>
      <c r="AG21" s="108" t="s">
        <v>6293</v>
      </c>
    </row>
    <row r="22" spans="1:33" ht="14.4" customHeight="1" x14ac:dyDescent="0.3">
      <c r="A22" s="59" t="s">
        <v>2873</v>
      </c>
      <c r="B22" s="59" t="s">
        <v>1216</v>
      </c>
      <c r="C22" s="59" t="s">
        <v>10646</v>
      </c>
      <c r="D22" s="70" t="s">
        <v>1217</v>
      </c>
      <c r="E22" s="70" t="s">
        <v>9828</v>
      </c>
      <c r="F22" s="70" t="s">
        <v>9872</v>
      </c>
      <c r="G22" s="70" t="s">
        <v>5637</v>
      </c>
      <c r="H22" s="59" t="s">
        <v>1218</v>
      </c>
      <c r="I22" s="59" t="s">
        <v>10162</v>
      </c>
      <c r="J22" s="59" t="s">
        <v>6360</v>
      </c>
      <c r="K22" s="59" t="s">
        <v>9836</v>
      </c>
      <c r="L22" s="82" t="s">
        <v>2441</v>
      </c>
      <c r="M22" s="70" t="s">
        <v>9827</v>
      </c>
      <c r="N22" s="59" t="s">
        <v>2441</v>
      </c>
      <c r="O22" s="59" t="s">
        <v>2441</v>
      </c>
      <c r="P22" s="59" t="s">
        <v>2873</v>
      </c>
      <c r="Q22" s="59" t="s">
        <v>2873</v>
      </c>
      <c r="R22" s="62" t="s">
        <v>10689</v>
      </c>
      <c r="S22" s="62" t="s">
        <v>10122</v>
      </c>
      <c r="T22" s="62" t="s">
        <v>9917</v>
      </c>
      <c r="U22" s="164" t="s">
        <v>9918</v>
      </c>
      <c r="V22" s="164" t="s">
        <v>4443</v>
      </c>
      <c r="W22" s="172">
        <v>44566</v>
      </c>
      <c r="X22" s="62" t="s">
        <v>1170</v>
      </c>
      <c r="Y22" s="70" t="s">
        <v>19</v>
      </c>
      <c r="Z22" s="82" t="s">
        <v>1162</v>
      </c>
      <c r="AA22" s="70" t="s">
        <v>1171</v>
      </c>
      <c r="AB22" s="70" t="s">
        <v>10816</v>
      </c>
      <c r="AC22" s="59" t="s">
        <v>2877</v>
      </c>
      <c r="AD22" s="70" t="s">
        <v>10696</v>
      </c>
      <c r="AE22" s="70" t="s">
        <v>9941</v>
      </c>
      <c r="AF22" s="70">
        <v>1</v>
      </c>
      <c r="AG22" s="108" t="s">
        <v>6293</v>
      </c>
    </row>
    <row r="23" spans="1:33" ht="14.4" customHeight="1" x14ac:dyDescent="0.3">
      <c r="A23" s="59" t="s">
        <v>2874</v>
      </c>
      <c r="B23" s="59" t="s">
        <v>1216</v>
      </c>
      <c r="C23" s="59" t="s">
        <v>10646</v>
      </c>
      <c r="D23" s="70" t="s">
        <v>1217</v>
      </c>
      <c r="E23" s="70" t="s">
        <v>9828</v>
      </c>
      <c r="F23" s="70" t="s">
        <v>9872</v>
      </c>
      <c r="G23" s="70" t="s">
        <v>5637</v>
      </c>
      <c r="H23" s="59" t="s">
        <v>1218</v>
      </c>
      <c r="I23" s="59" t="s">
        <v>10162</v>
      </c>
      <c r="J23" s="59" t="s">
        <v>6360</v>
      </c>
      <c r="K23" s="59" t="s">
        <v>9836</v>
      </c>
      <c r="L23" s="82" t="s">
        <v>2438</v>
      </c>
      <c r="M23" s="70" t="s">
        <v>9827</v>
      </c>
      <c r="N23" s="82" t="s">
        <v>2438</v>
      </c>
      <c r="O23" s="59" t="s">
        <v>2438</v>
      </c>
      <c r="P23" s="59" t="s">
        <v>2874</v>
      </c>
      <c r="Q23" s="59" t="s">
        <v>2874</v>
      </c>
      <c r="R23" s="70" t="s">
        <v>10690</v>
      </c>
      <c r="S23" s="70" t="s">
        <v>10148</v>
      </c>
      <c r="T23" s="70" t="s">
        <v>9917</v>
      </c>
      <c r="U23" s="164" t="s">
        <v>9918</v>
      </c>
      <c r="V23" s="164" t="s">
        <v>5825</v>
      </c>
      <c r="W23" s="171">
        <v>44776</v>
      </c>
      <c r="X23" s="70" t="s">
        <v>1170</v>
      </c>
      <c r="Y23" s="70" t="s">
        <v>19</v>
      </c>
      <c r="Z23" s="82" t="s">
        <v>1162</v>
      </c>
      <c r="AA23" s="70" t="s">
        <v>1171</v>
      </c>
      <c r="AB23" s="70" t="s">
        <v>10816</v>
      </c>
      <c r="AC23" s="59" t="s">
        <v>2877</v>
      </c>
      <c r="AD23" s="70" t="s">
        <v>10696</v>
      </c>
      <c r="AE23" s="70" t="s">
        <v>9941</v>
      </c>
      <c r="AF23" s="70">
        <v>1</v>
      </c>
      <c r="AG23" s="108" t="s">
        <v>6293</v>
      </c>
    </row>
    <row r="24" spans="1:33" ht="14.4" customHeight="1" x14ac:dyDescent="0.3">
      <c r="A24" s="59" t="s">
        <v>5477</v>
      </c>
      <c r="B24" s="59" t="s">
        <v>1216</v>
      </c>
      <c r="C24" s="59" t="s">
        <v>10646</v>
      </c>
      <c r="D24" s="70" t="s">
        <v>1217</v>
      </c>
      <c r="E24" s="70" t="s">
        <v>9828</v>
      </c>
      <c r="F24" s="70" t="s">
        <v>9872</v>
      </c>
      <c r="G24" s="70" t="s">
        <v>5637</v>
      </c>
      <c r="H24" s="59" t="s">
        <v>1218</v>
      </c>
      <c r="I24" s="59" t="s">
        <v>10162</v>
      </c>
      <c r="J24" s="59" t="s">
        <v>6360</v>
      </c>
      <c r="K24" s="59" t="s">
        <v>9836</v>
      </c>
      <c r="L24" s="82" t="s">
        <v>2443</v>
      </c>
      <c r="M24" s="70" t="s">
        <v>9827</v>
      </c>
      <c r="N24" s="59" t="s">
        <v>2443</v>
      </c>
      <c r="O24" s="59" t="s">
        <v>2443</v>
      </c>
      <c r="P24" s="59" t="s">
        <v>5477</v>
      </c>
      <c r="Q24" s="59" t="s">
        <v>5477</v>
      </c>
      <c r="R24" s="62" t="s">
        <v>10691</v>
      </c>
      <c r="S24" s="62" t="s">
        <v>10692</v>
      </c>
      <c r="T24" s="62" t="s">
        <v>9917</v>
      </c>
      <c r="U24" s="164" t="s">
        <v>9918</v>
      </c>
      <c r="V24" s="164" t="s">
        <v>10693</v>
      </c>
      <c r="W24" s="172">
        <v>45173</v>
      </c>
      <c r="X24" s="62" t="s">
        <v>1170</v>
      </c>
      <c r="Y24" s="70" t="s">
        <v>19</v>
      </c>
      <c r="Z24" s="82" t="s">
        <v>1162</v>
      </c>
      <c r="AA24" s="70" t="s">
        <v>1171</v>
      </c>
      <c r="AB24" s="70" t="s">
        <v>10816</v>
      </c>
      <c r="AC24" s="59" t="s">
        <v>2877</v>
      </c>
      <c r="AD24" s="70" t="s">
        <v>10696</v>
      </c>
      <c r="AE24" s="70" t="s">
        <v>9941</v>
      </c>
      <c r="AF24" s="70">
        <v>1</v>
      </c>
      <c r="AG24" s="108" t="s">
        <v>6293</v>
      </c>
    </row>
    <row r="25" spans="1:33" ht="14.4" customHeight="1" x14ac:dyDescent="0.3">
      <c r="A25" s="59" t="s">
        <v>7993</v>
      </c>
      <c r="B25" s="59" t="s">
        <v>1216</v>
      </c>
      <c r="C25" s="59" t="s">
        <v>10646</v>
      </c>
      <c r="D25" s="70" t="s">
        <v>1217</v>
      </c>
      <c r="E25" s="70" t="s">
        <v>9828</v>
      </c>
      <c r="F25" s="70" t="s">
        <v>9872</v>
      </c>
      <c r="G25" s="70" t="s">
        <v>5637</v>
      </c>
      <c r="H25" s="59" t="s">
        <v>1218</v>
      </c>
      <c r="I25" s="59" t="s">
        <v>10162</v>
      </c>
      <c r="J25" s="59" t="s">
        <v>6360</v>
      </c>
      <c r="K25" s="59" t="s">
        <v>9836</v>
      </c>
      <c r="L25" s="82" t="s">
        <v>8008</v>
      </c>
      <c r="M25" s="70" t="s">
        <v>9827</v>
      </c>
      <c r="N25" s="59" t="s">
        <v>8008</v>
      </c>
      <c r="O25" s="59" t="s">
        <v>8008</v>
      </c>
      <c r="P25" s="59" t="s">
        <v>7993</v>
      </c>
      <c r="Q25" s="59" t="s">
        <v>7993</v>
      </c>
      <c r="R25" s="62" t="s">
        <v>10694</v>
      </c>
      <c r="S25" s="62" t="s">
        <v>10118</v>
      </c>
      <c r="T25" s="62" t="s">
        <v>9917</v>
      </c>
      <c r="U25" s="164" t="s">
        <v>9918</v>
      </c>
      <c r="V25" s="164" t="s">
        <v>10695</v>
      </c>
      <c r="W25" s="172">
        <v>45208</v>
      </c>
      <c r="X25" s="62" t="s">
        <v>1170</v>
      </c>
      <c r="Y25" s="70" t="s">
        <v>19</v>
      </c>
      <c r="Z25" s="82" t="s">
        <v>1162</v>
      </c>
      <c r="AA25" s="70" t="s">
        <v>1171</v>
      </c>
      <c r="AB25" s="70" t="s">
        <v>10816</v>
      </c>
      <c r="AC25" s="59" t="s">
        <v>2877</v>
      </c>
      <c r="AD25" s="70" t="s">
        <v>10696</v>
      </c>
      <c r="AE25" s="70" t="s">
        <v>9941</v>
      </c>
      <c r="AF25" s="70">
        <v>1</v>
      </c>
      <c r="AG25" s="108" t="s">
        <v>6293</v>
      </c>
    </row>
    <row r="26" spans="1:33" ht="14.4" customHeight="1" x14ac:dyDescent="0.3">
      <c r="A26" s="59" t="s">
        <v>2877</v>
      </c>
      <c r="B26" s="59" t="s">
        <v>1216</v>
      </c>
      <c r="C26" s="59" t="s">
        <v>10646</v>
      </c>
      <c r="D26" s="70" t="s">
        <v>1217</v>
      </c>
      <c r="E26" s="70" t="s">
        <v>9828</v>
      </c>
      <c r="F26" s="70" t="s">
        <v>9872</v>
      </c>
      <c r="G26" s="70" t="s">
        <v>5637</v>
      </c>
      <c r="H26" s="59" t="s">
        <v>1218</v>
      </c>
      <c r="I26" s="59" t="s">
        <v>10162</v>
      </c>
      <c r="J26" s="59" t="s">
        <v>6360</v>
      </c>
      <c r="K26" s="59" t="s">
        <v>9836</v>
      </c>
      <c r="L26" s="82" t="s">
        <v>2688</v>
      </c>
      <c r="M26" s="70" t="s">
        <v>9827</v>
      </c>
      <c r="N26" s="59" t="s">
        <v>2688</v>
      </c>
      <c r="O26" s="59" t="s">
        <v>2998</v>
      </c>
      <c r="P26" s="59" t="s">
        <v>2877</v>
      </c>
      <c r="Q26" s="59" t="s">
        <v>2877</v>
      </c>
      <c r="R26" s="70" t="s">
        <v>10696</v>
      </c>
      <c r="S26" s="70" t="s">
        <v>9941</v>
      </c>
      <c r="T26" s="70" t="s">
        <v>9917</v>
      </c>
      <c r="U26" s="164" t="s">
        <v>9918</v>
      </c>
      <c r="V26" s="164" t="s">
        <v>7862</v>
      </c>
      <c r="W26" s="171">
        <v>45112</v>
      </c>
      <c r="X26" s="70" t="s">
        <v>1219</v>
      </c>
      <c r="Y26" s="70" t="s">
        <v>1028</v>
      </c>
      <c r="Z26" s="82" t="s">
        <v>3414</v>
      </c>
      <c r="AA26" s="70" t="s">
        <v>1171</v>
      </c>
      <c r="AB26" s="70" t="s">
        <v>10816</v>
      </c>
      <c r="AC26" s="59" t="s">
        <v>1742</v>
      </c>
      <c r="AD26" s="70" t="s">
        <v>10649</v>
      </c>
      <c r="AE26" s="70" t="s">
        <v>9916</v>
      </c>
      <c r="AF26" s="70">
        <v>2</v>
      </c>
      <c r="AG26" s="108" t="s">
        <v>6294</v>
      </c>
    </row>
    <row r="27" spans="1:33" ht="14.4" customHeight="1" x14ac:dyDescent="0.3">
      <c r="A27" s="59" t="s">
        <v>1742</v>
      </c>
      <c r="B27" s="59" t="s">
        <v>1216</v>
      </c>
      <c r="C27" s="59" t="s">
        <v>10646</v>
      </c>
      <c r="D27" s="70" t="s">
        <v>1217</v>
      </c>
      <c r="E27" s="70" t="s">
        <v>9828</v>
      </c>
      <c r="F27" s="70" t="s">
        <v>9872</v>
      </c>
      <c r="G27" s="70" t="s">
        <v>5637</v>
      </c>
      <c r="H27" s="70" t="s">
        <v>9838</v>
      </c>
      <c r="I27" s="70" t="s">
        <v>9839</v>
      </c>
      <c r="J27" s="59" t="s">
        <v>9840</v>
      </c>
      <c r="K27" s="59" t="s">
        <v>9836</v>
      </c>
      <c r="L27" s="82" t="s">
        <v>2488</v>
      </c>
      <c r="M27" s="70" t="s">
        <v>9827</v>
      </c>
      <c r="N27" s="82" t="s">
        <v>2488</v>
      </c>
      <c r="O27" s="59" t="s">
        <v>2488</v>
      </c>
      <c r="P27" s="59" t="s">
        <v>1742</v>
      </c>
      <c r="Q27" s="59" t="s">
        <v>1742</v>
      </c>
      <c r="R27" s="70" t="s">
        <v>10649</v>
      </c>
      <c r="S27" s="70" t="s">
        <v>9916</v>
      </c>
      <c r="T27" s="70" t="s">
        <v>9917</v>
      </c>
      <c r="U27" s="164" t="s">
        <v>9938</v>
      </c>
      <c r="V27" s="164" t="s">
        <v>9938</v>
      </c>
      <c r="W27" s="171" t="s">
        <v>9939</v>
      </c>
      <c r="X27" s="70" t="s">
        <v>1806</v>
      </c>
      <c r="Y27" s="70" t="s">
        <v>1146</v>
      </c>
      <c r="Z27" s="82" t="s">
        <v>2488</v>
      </c>
      <c r="AA27" s="70" t="s">
        <v>1171</v>
      </c>
      <c r="AB27" s="70" t="s">
        <v>10816</v>
      </c>
      <c r="AC27" s="70" t="s">
        <v>1211</v>
      </c>
      <c r="AD27" s="70" t="s">
        <v>10648</v>
      </c>
      <c r="AE27" s="70" t="s">
        <v>9884</v>
      </c>
      <c r="AF27" s="70">
        <v>3</v>
      </c>
      <c r="AG27" s="108" t="s">
        <v>1367</v>
      </c>
    </row>
    <row r="28" spans="1:33" ht="14.4" customHeight="1" x14ac:dyDescent="0.3">
      <c r="A28" s="59" t="s">
        <v>2886</v>
      </c>
      <c r="B28" s="59" t="s">
        <v>1216</v>
      </c>
      <c r="C28" s="59" t="s">
        <v>10646</v>
      </c>
      <c r="D28" s="59" t="s">
        <v>2070</v>
      </c>
      <c r="E28" s="59" t="s">
        <v>9885</v>
      </c>
      <c r="F28" s="59" t="s">
        <v>9886</v>
      </c>
      <c r="G28" s="59" t="s">
        <v>7838</v>
      </c>
      <c r="H28" s="59" t="s">
        <v>1806</v>
      </c>
      <c r="I28" s="59" t="s">
        <v>10165</v>
      </c>
      <c r="J28" s="59" t="s">
        <v>6366</v>
      </c>
      <c r="K28" s="121" t="s">
        <v>9837</v>
      </c>
      <c r="L28" s="82" t="s">
        <v>5504</v>
      </c>
      <c r="M28" s="70" t="s">
        <v>9827</v>
      </c>
      <c r="N28" s="82" t="s">
        <v>5504</v>
      </c>
      <c r="O28" s="59" t="s">
        <v>5504</v>
      </c>
      <c r="P28" s="59" t="s">
        <v>2886</v>
      </c>
      <c r="Q28" s="59" t="s">
        <v>2886</v>
      </c>
      <c r="R28" s="70" t="s">
        <v>10699</v>
      </c>
      <c r="S28" s="70" t="s">
        <v>9944</v>
      </c>
      <c r="T28" s="70" t="s">
        <v>9917</v>
      </c>
      <c r="U28" s="164" t="s">
        <v>9918</v>
      </c>
      <c r="V28" s="164" t="s">
        <v>5824</v>
      </c>
      <c r="W28" s="171">
        <v>44746</v>
      </c>
      <c r="X28" s="70" t="s">
        <v>1170</v>
      </c>
      <c r="Y28" s="70" t="s">
        <v>19</v>
      </c>
      <c r="Z28" s="82" t="s">
        <v>1162</v>
      </c>
      <c r="AA28" s="70" t="s">
        <v>1171</v>
      </c>
      <c r="AB28" s="70" t="s">
        <v>10816</v>
      </c>
      <c r="AC28" s="59" t="s">
        <v>2892</v>
      </c>
      <c r="AD28" s="70" t="s">
        <v>10287</v>
      </c>
      <c r="AE28" s="70" t="s">
        <v>9944</v>
      </c>
      <c r="AF28" s="70">
        <v>1</v>
      </c>
      <c r="AG28" s="108" t="s">
        <v>6293</v>
      </c>
    </row>
    <row r="29" spans="1:33" ht="14.4" customHeight="1" x14ac:dyDescent="0.3">
      <c r="A29" s="59" t="s">
        <v>2887</v>
      </c>
      <c r="B29" s="59" t="s">
        <v>1216</v>
      </c>
      <c r="C29" s="59" t="s">
        <v>10646</v>
      </c>
      <c r="D29" s="59" t="s">
        <v>2070</v>
      </c>
      <c r="E29" s="59" t="s">
        <v>9885</v>
      </c>
      <c r="F29" s="59" t="s">
        <v>9886</v>
      </c>
      <c r="G29" s="59" t="s">
        <v>7838</v>
      </c>
      <c r="H29" s="59" t="s">
        <v>1806</v>
      </c>
      <c r="I29" s="59" t="s">
        <v>10165</v>
      </c>
      <c r="J29" s="59" t="s">
        <v>6366</v>
      </c>
      <c r="K29" s="121" t="s">
        <v>9837</v>
      </c>
      <c r="L29" s="82" t="s">
        <v>2464</v>
      </c>
      <c r="M29" s="70" t="s">
        <v>9827</v>
      </c>
      <c r="N29" s="59" t="s">
        <v>2464</v>
      </c>
      <c r="O29" s="59" t="s">
        <v>2464</v>
      </c>
      <c r="P29" s="59" t="s">
        <v>2887</v>
      </c>
      <c r="Q29" s="59" t="s">
        <v>2887</v>
      </c>
      <c r="R29" s="70" t="s">
        <v>10700</v>
      </c>
      <c r="S29" s="70" t="s">
        <v>9944</v>
      </c>
      <c r="T29" s="70" t="s">
        <v>9917</v>
      </c>
      <c r="U29" s="164" t="s">
        <v>9918</v>
      </c>
      <c r="V29" s="164" t="s">
        <v>10701</v>
      </c>
      <c r="W29" s="171">
        <v>45632</v>
      </c>
      <c r="X29" s="70" t="s">
        <v>1170</v>
      </c>
      <c r="Y29" s="70" t="s">
        <v>19</v>
      </c>
      <c r="Z29" s="82" t="s">
        <v>1162</v>
      </c>
      <c r="AA29" s="70" t="s">
        <v>1171</v>
      </c>
      <c r="AB29" s="70" t="s">
        <v>10816</v>
      </c>
      <c r="AC29" s="59" t="s">
        <v>2892</v>
      </c>
      <c r="AD29" s="70" t="s">
        <v>10287</v>
      </c>
      <c r="AE29" s="70" t="s">
        <v>9944</v>
      </c>
      <c r="AF29" s="70">
        <v>1</v>
      </c>
      <c r="AG29" s="108" t="s">
        <v>6293</v>
      </c>
    </row>
    <row r="30" spans="1:33" ht="14.4" customHeight="1" x14ac:dyDescent="0.3">
      <c r="A30" s="59" t="s">
        <v>2888</v>
      </c>
      <c r="B30" s="59" t="s">
        <v>1216</v>
      </c>
      <c r="C30" s="59" t="s">
        <v>10646</v>
      </c>
      <c r="D30" s="59" t="s">
        <v>2070</v>
      </c>
      <c r="E30" s="59" t="s">
        <v>9885</v>
      </c>
      <c r="F30" s="59" t="s">
        <v>9886</v>
      </c>
      <c r="G30" s="59" t="s">
        <v>7838</v>
      </c>
      <c r="H30" s="59" t="s">
        <v>1806</v>
      </c>
      <c r="I30" s="59" t="s">
        <v>10165</v>
      </c>
      <c r="J30" s="59" t="s">
        <v>6366</v>
      </c>
      <c r="K30" s="121" t="s">
        <v>9837</v>
      </c>
      <c r="L30" s="82" t="s">
        <v>2462</v>
      </c>
      <c r="M30" s="70" t="s">
        <v>9827</v>
      </c>
      <c r="N30" s="59" t="s">
        <v>2462</v>
      </c>
      <c r="O30" s="59" t="s">
        <v>2462</v>
      </c>
      <c r="P30" s="59" t="s">
        <v>2888</v>
      </c>
      <c r="Q30" s="59" t="s">
        <v>2888</v>
      </c>
      <c r="R30" s="70" t="s">
        <v>10702</v>
      </c>
      <c r="S30" s="70" t="s">
        <v>5429</v>
      </c>
      <c r="T30" s="70" t="s">
        <v>9917</v>
      </c>
      <c r="U30" s="164" t="s">
        <v>9918</v>
      </c>
      <c r="V30" s="164" t="s">
        <v>793</v>
      </c>
      <c r="W30" s="171">
        <v>42133</v>
      </c>
      <c r="X30" s="70" t="s">
        <v>1170</v>
      </c>
      <c r="Y30" s="70" t="s">
        <v>19</v>
      </c>
      <c r="Z30" s="82" t="s">
        <v>1162</v>
      </c>
      <c r="AA30" s="70" t="s">
        <v>1171</v>
      </c>
      <c r="AB30" s="70" t="s">
        <v>10816</v>
      </c>
      <c r="AC30" s="59" t="s">
        <v>2892</v>
      </c>
      <c r="AD30" s="70" t="s">
        <v>10287</v>
      </c>
      <c r="AE30" s="70" t="s">
        <v>9944</v>
      </c>
      <c r="AF30" s="70">
        <v>1</v>
      </c>
      <c r="AG30" s="108" t="s">
        <v>6293</v>
      </c>
    </row>
    <row r="31" spans="1:33" ht="14.4" customHeight="1" x14ac:dyDescent="0.3">
      <c r="A31" s="59" t="s">
        <v>2890</v>
      </c>
      <c r="B31" s="59" t="s">
        <v>1216</v>
      </c>
      <c r="C31" s="59" t="s">
        <v>10646</v>
      </c>
      <c r="D31" s="59" t="s">
        <v>2070</v>
      </c>
      <c r="E31" s="59" t="s">
        <v>9885</v>
      </c>
      <c r="F31" s="59" t="s">
        <v>9886</v>
      </c>
      <c r="G31" s="59" t="s">
        <v>7838</v>
      </c>
      <c r="H31" s="59" t="s">
        <v>1806</v>
      </c>
      <c r="I31" s="59" t="s">
        <v>10165</v>
      </c>
      <c r="J31" s="59" t="s">
        <v>6366</v>
      </c>
      <c r="K31" s="121" t="s">
        <v>9837</v>
      </c>
      <c r="L31" s="82" t="s">
        <v>2465</v>
      </c>
      <c r="M31" s="70" t="s">
        <v>9827</v>
      </c>
      <c r="N31" s="59" t="s">
        <v>2465</v>
      </c>
      <c r="O31" s="59" t="s">
        <v>2465</v>
      </c>
      <c r="P31" s="59" t="s">
        <v>2890</v>
      </c>
      <c r="Q31" s="59" t="s">
        <v>2890</v>
      </c>
      <c r="R31" s="70" t="s">
        <v>10703</v>
      </c>
      <c r="S31" s="70" t="s">
        <v>5430</v>
      </c>
      <c r="T31" s="70" t="s">
        <v>9917</v>
      </c>
      <c r="U31" s="164" t="s">
        <v>9918</v>
      </c>
      <c r="V31" s="164" t="s">
        <v>10704</v>
      </c>
      <c r="W31" s="171">
        <v>45854</v>
      </c>
      <c r="X31" s="70" t="s">
        <v>1170</v>
      </c>
      <c r="Y31" s="70" t="s">
        <v>19</v>
      </c>
      <c r="Z31" s="82" t="s">
        <v>1162</v>
      </c>
      <c r="AA31" s="70" t="s">
        <v>1171</v>
      </c>
      <c r="AB31" s="70" t="s">
        <v>10816</v>
      </c>
      <c r="AC31" s="59" t="s">
        <v>2892</v>
      </c>
      <c r="AD31" s="70" t="s">
        <v>10287</v>
      </c>
      <c r="AE31" s="70" t="s">
        <v>9944</v>
      </c>
      <c r="AF31" s="70">
        <v>1</v>
      </c>
      <c r="AG31" s="108" t="s">
        <v>6293</v>
      </c>
    </row>
    <row r="32" spans="1:33" ht="14.4" customHeight="1" x14ac:dyDescent="0.3">
      <c r="A32" s="59" t="s">
        <v>6271</v>
      </c>
      <c r="B32" s="59" t="s">
        <v>1216</v>
      </c>
      <c r="C32" s="59" t="s">
        <v>10646</v>
      </c>
      <c r="D32" s="59" t="s">
        <v>2070</v>
      </c>
      <c r="E32" s="59" t="s">
        <v>9885</v>
      </c>
      <c r="F32" s="59" t="s">
        <v>9886</v>
      </c>
      <c r="G32" s="59" t="s">
        <v>7838</v>
      </c>
      <c r="H32" s="59" t="s">
        <v>1806</v>
      </c>
      <c r="I32" s="59" t="s">
        <v>10165</v>
      </c>
      <c r="J32" s="59" t="s">
        <v>6366</v>
      </c>
      <c r="K32" s="121" t="s">
        <v>9837</v>
      </c>
      <c r="L32" s="82" t="s">
        <v>6282</v>
      </c>
      <c r="M32" s="70" t="s">
        <v>9827</v>
      </c>
      <c r="N32" s="82" t="s">
        <v>6282</v>
      </c>
      <c r="O32" s="59" t="s">
        <v>6282</v>
      </c>
      <c r="P32" s="59" t="s">
        <v>6271</v>
      </c>
      <c r="Q32" s="59" t="s">
        <v>6271</v>
      </c>
      <c r="R32" s="70" t="s">
        <v>10705</v>
      </c>
      <c r="S32" s="70" t="s">
        <v>9944</v>
      </c>
      <c r="T32" s="70" t="s">
        <v>9917</v>
      </c>
      <c r="U32" s="164" t="s">
        <v>9918</v>
      </c>
      <c r="V32" s="164" t="s">
        <v>7885</v>
      </c>
      <c r="W32" s="171">
        <v>45387</v>
      </c>
      <c r="X32" s="70" t="s">
        <v>2073</v>
      </c>
      <c r="Y32" s="70" t="s">
        <v>6269</v>
      </c>
      <c r="Z32" s="82" t="s">
        <v>1162</v>
      </c>
      <c r="AA32" s="70" t="s">
        <v>1171</v>
      </c>
      <c r="AB32" s="70" t="s">
        <v>10816</v>
      </c>
      <c r="AC32" s="59" t="s">
        <v>2892</v>
      </c>
      <c r="AD32" s="70" t="s">
        <v>10287</v>
      </c>
      <c r="AE32" s="70" t="s">
        <v>9944</v>
      </c>
      <c r="AF32" s="70">
        <v>1</v>
      </c>
      <c r="AG32" s="108" t="s">
        <v>6293</v>
      </c>
    </row>
    <row r="33" spans="1:33" ht="14.4" customHeight="1" x14ac:dyDescent="0.3">
      <c r="A33" s="59" t="s">
        <v>2892</v>
      </c>
      <c r="B33" s="59" t="s">
        <v>1216</v>
      </c>
      <c r="C33" s="59" t="s">
        <v>10646</v>
      </c>
      <c r="D33" s="59" t="s">
        <v>2070</v>
      </c>
      <c r="E33" s="59" t="s">
        <v>9885</v>
      </c>
      <c r="F33" s="59" t="s">
        <v>9886</v>
      </c>
      <c r="G33" s="59" t="s">
        <v>7838</v>
      </c>
      <c r="H33" s="59" t="s">
        <v>1806</v>
      </c>
      <c r="I33" s="59" t="s">
        <v>10165</v>
      </c>
      <c r="J33" s="59" t="s">
        <v>6366</v>
      </c>
      <c r="K33" s="121" t="s">
        <v>9837</v>
      </c>
      <c r="L33" s="82" t="s">
        <v>2699</v>
      </c>
      <c r="M33" s="70" t="s">
        <v>9827</v>
      </c>
      <c r="N33" s="59" t="s">
        <v>2699</v>
      </c>
      <c r="O33" s="59" t="s">
        <v>2993</v>
      </c>
      <c r="P33" s="59" t="s">
        <v>2892</v>
      </c>
      <c r="Q33" s="59" t="s">
        <v>2892</v>
      </c>
      <c r="R33" s="70" t="s">
        <v>10287</v>
      </c>
      <c r="S33" s="70" t="s">
        <v>9944</v>
      </c>
      <c r="T33" s="70" t="s">
        <v>9917</v>
      </c>
      <c r="U33" s="164" t="s">
        <v>9918</v>
      </c>
      <c r="V33" s="164" t="s">
        <v>10706</v>
      </c>
      <c r="W33" s="171">
        <v>45896</v>
      </c>
      <c r="X33" s="70" t="s">
        <v>1219</v>
      </c>
      <c r="Y33" s="70" t="s">
        <v>1028</v>
      </c>
      <c r="Z33" s="82" t="s">
        <v>3414</v>
      </c>
      <c r="AA33" s="70" t="s">
        <v>1171</v>
      </c>
      <c r="AB33" s="70" t="s">
        <v>10816</v>
      </c>
      <c r="AC33" s="59" t="s">
        <v>1210</v>
      </c>
      <c r="AD33" s="70" t="s">
        <v>10697</v>
      </c>
      <c r="AE33" s="70" t="s">
        <v>9948</v>
      </c>
      <c r="AF33" s="70">
        <v>2</v>
      </c>
      <c r="AG33" s="108" t="s">
        <v>6294</v>
      </c>
    </row>
    <row r="34" spans="1:33" ht="14.4" customHeight="1" x14ac:dyDescent="0.3">
      <c r="A34" s="59" t="s">
        <v>2878</v>
      </c>
      <c r="B34" s="59" t="s">
        <v>1216</v>
      </c>
      <c r="C34" s="59" t="s">
        <v>10646</v>
      </c>
      <c r="D34" s="59" t="s">
        <v>2070</v>
      </c>
      <c r="E34" s="59" t="s">
        <v>9885</v>
      </c>
      <c r="F34" s="59" t="s">
        <v>9886</v>
      </c>
      <c r="G34" s="59" t="s">
        <v>7838</v>
      </c>
      <c r="H34" s="59" t="s">
        <v>1805</v>
      </c>
      <c r="I34" s="59" t="s">
        <v>10163</v>
      </c>
      <c r="J34" s="59" t="s">
        <v>6367</v>
      </c>
      <c r="K34" s="121" t="s">
        <v>9837</v>
      </c>
      <c r="L34" s="82" t="s">
        <v>2702</v>
      </c>
      <c r="M34" s="70" t="s">
        <v>9827</v>
      </c>
      <c r="N34" s="59" t="s">
        <v>2702</v>
      </c>
      <c r="O34" s="59" t="s">
        <v>2702</v>
      </c>
      <c r="P34" s="59" t="s">
        <v>2878</v>
      </c>
      <c r="Q34" s="59" t="s">
        <v>2878</v>
      </c>
      <c r="R34" s="70" t="s">
        <v>10707</v>
      </c>
      <c r="S34" s="70" t="s">
        <v>10708</v>
      </c>
      <c r="T34" s="70" t="s">
        <v>9917</v>
      </c>
      <c r="U34" s="164" t="s">
        <v>9918</v>
      </c>
      <c r="V34" s="164" t="s">
        <v>7880</v>
      </c>
      <c r="W34" s="171">
        <v>45482</v>
      </c>
      <c r="X34" s="70" t="s">
        <v>1170</v>
      </c>
      <c r="Y34" s="70" t="s">
        <v>19</v>
      </c>
      <c r="Z34" s="82" t="s">
        <v>1162</v>
      </c>
      <c r="AA34" s="70" t="s">
        <v>1171</v>
      </c>
      <c r="AB34" s="70" t="s">
        <v>10816</v>
      </c>
      <c r="AC34" s="59" t="s">
        <v>2885</v>
      </c>
      <c r="AD34" s="70" t="s">
        <v>10717</v>
      </c>
      <c r="AE34" s="70" t="s">
        <v>10708</v>
      </c>
      <c r="AF34" s="70">
        <v>1</v>
      </c>
      <c r="AG34" s="108" t="s">
        <v>6293</v>
      </c>
    </row>
    <row r="35" spans="1:33" ht="14.4" customHeight="1" x14ac:dyDescent="0.3">
      <c r="A35" s="59" t="s">
        <v>2880</v>
      </c>
      <c r="B35" s="59" t="s">
        <v>1216</v>
      </c>
      <c r="C35" s="59" t="s">
        <v>10646</v>
      </c>
      <c r="D35" s="59" t="s">
        <v>2070</v>
      </c>
      <c r="E35" s="59" t="s">
        <v>9885</v>
      </c>
      <c r="F35" s="59" t="s">
        <v>9886</v>
      </c>
      <c r="G35" s="59" t="s">
        <v>7838</v>
      </c>
      <c r="H35" s="59" t="s">
        <v>1805</v>
      </c>
      <c r="I35" s="59" t="s">
        <v>10163</v>
      </c>
      <c r="J35" s="59" t="s">
        <v>6367</v>
      </c>
      <c r="K35" s="121" t="s">
        <v>9837</v>
      </c>
      <c r="L35" s="82" t="s">
        <v>2683</v>
      </c>
      <c r="M35" s="70" t="s">
        <v>9827</v>
      </c>
      <c r="N35" s="59" t="s">
        <v>2683</v>
      </c>
      <c r="O35" s="59" t="s">
        <v>2683</v>
      </c>
      <c r="P35" s="59" t="s">
        <v>2880</v>
      </c>
      <c r="Q35" s="59" t="s">
        <v>2880</v>
      </c>
      <c r="R35" s="70" t="s">
        <v>10709</v>
      </c>
      <c r="S35" s="70" t="s">
        <v>10710</v>
      </c>
      <c r="T35" s="70" t="s">
        <v>9917</v>
      </c>
      <c r="U35" s="164" t="s">
        <v>9918</v>
      </c>
      <c r="V35" s="164" t="s">
        <v>10711</v>
      </c>
      <c r="W35" s="171">
        <v>45967</v>
      </c>
      <c r="X35" s="70" t="s">
        <v>1170</v>
      </c>
      <c r="Y35" s="70" t="s">
        <v>19</v>
      </c>
      <c r="Z35" s="82" t="s">
        <v>1162</v>
      </c>
      <c r="AA35" s="70" t="s">
        <v>1171</v>
      </c>
      <c r="AB35" s="70" t="s">
        <v>10816</v>
      </c>
      <c r="AC35" s="59" t="s">
        <v>2885</v>
      </c>
      <c r="AD35" s="70" t="s">
        <v>10717</v>
      </c>
      <c r="AE35" s="70" t="s">
        <v>10708</v>
      </c>
      <c r="AF35" s="70">
        <v>1</v>
      </c>
      <c r="AG35" s="108" t="s">
        <v>6293</v>
      </c>
    </row>
    <row r="36" spans="1:33" ht="14.4" customHeight="1" x14ac:dyDescent="0.3">
      <c r="A36" s="59" t="s">
        <v>2881</v>
      </c>
      <c r="B36" s="59" t="s">
        <v>1216</v>
      </c>
      <c r="C36" s="59" t="s">
        <v>10646</v>
      </c>
      <c r="D36" s="59" t="s">
        <v>2070</v>
      </c>
      <c r="E36" s="59" t="s">
        <v>9885</v>
      </c>
      <c r="F36" s="59" t="s">
        <v>9886</v>
      </c>
      <c r="G36" s="59" t="s">
        <v>7838</v>
      </c>
      <c r="H36" s="59" t="s">
        <v>1805</v>
      </c>
      <c r="I36" s="59" t="s">
        <v>10163</v>
      </c>
      <c r="J36" s="59" t="s">
        <v>6367</v>
      </c>
      <c r="K36" s="121" t="s">
        <v>9837</v>
      </c>
      <c r="L36" s="82" t="s">
        <v>2704</v>
      </c>
      <c r="M36" s="70" t="s">
        <v>9827</v>
      </c>
      <c r="N36" s="82" t="s">
        <v>2704</v>
      </c>
      <c r="O36" s="59" t="s">
        <v>2704</v>
      </c>
      <c r="P36" s="59" t="s">
        <v>2881</v>
      </c>
      <c r="Q36" s="59" t="s">
        <v>2881</v>
      </c>
      <c r="R36" s="70" t="s">
        <v>10712</v>
      </c>
      <c r="S36" s="70" t="s">
        <v>10713</v>
      </c>
      <c r="T36" s="70" t="s">
        <v>9917</v>
      </c>
      <c r="U36" s="164" t="s">
        <v>9918</v>
      </c>
      <c r="V36" s="164" t="s">
        <v>789</v>
      </c>
      <c r="W36" s="171">
        <v>43701</v>
      </c>
      <c r="X36" s="70" t="s">
        <v>1170</v>
      </c>
      <c r="Y36" s="70" t="s">
        <v>19</v>
      </c>
      <c r="Z36" s="82" t="s">
        <v>1162</v>
      </c>
      <c r="AA36" s="70" t="s">
        <v>1171</v>
      </c>
      <c r="AB36" s="70" t="s">
        <v>10816</v>
      </c>
      <c r="AC36" s="59" t="s">
        <v>2885</v>
      </c>
      <c r="AD36" s="70" t="s">
        <v>10717</v>
      </c>
      <c r="AE36" s="70" t="s">
        <v>10708</v>
      </c>
      <c r="AF36" s="70">
        <v>1</v>
      </c>
      <c r="AG36" s="108" t="s">
        <v>6293</v>
      </c>
    </row>
    <row r="37" spans="1:33" ht="14.4" customHeight="1" x14ac:dyDescent="0.3">
      <c r="A37" s="59" t="s">
        <v>2882</v>
      </c>
      <c r="B37" s="59" t="s">
        <v>1216</v>
      </c>
      <c r="C37" s="59" t="s">
        <v>10646</v>
      </c>
      <c r="D37" s="59" t="s">
        <v>2070</v>
      </c>
      <c r="E37" s="59" t="s">
        <v>9885</v>
      </c>
      <c r="F37" s="59" t="s">
        <v>9886</v>
      </c>
      <c r="G37" s="59" t="s">
        <v>7838</v>
      </c>
      <c r="H37" s="59" t="s">
        <v>1805</v>
      </c>
      <c r="I37" s="59" t="s">
        <v>10163</v>
      </c>
      <c r="J37" s="59" t="s">
        <v>6367</v>
      </c>
      <c r="K37" s="121" t="s">
        <v>9837</v>
      </c>
      <c r="L37" s="82" t="s">
        <v>2703</v>
      </c>
      <c r="M37" s="70" t="s">
        <v>9827</v>
      </c>
      <c r="N37" s="82" t="s">
        <v>2703</v>
      </c>
      <c r="O37" s="59" t="s">
        <v>2703</v>
      </c>
      <c r="P37" s="59" t="s">
        <v>2882</v>
      </c>
      <c r="Q37" s="59" t="s">
        <v>2882</v>
      </c>
      <c r="R37" s="70" t="s">
        <v>10714</v>
      </c>
      <c r="S37" s="70" t="s">
        <v>10708</v>
      </c>
      <c r="T37" s="70" t="s">
        <v>9917</v>
      </c>
      <c r="U37" s="164" t="s">
        <v>9918</v>
      </c>
      <c r="V37" s="164" t="s">
        <v>10715</v>
      </c>
      <c r="W37" s="171">
        <v>45968</v>
      </c>
      <c r="X37" s="70" t="s">
        <v>1170</v>
      </c>
      <c r="Y37" s="70" t="s">
        <v>19</v>
      </c>
      <c r="Z37" s="82" t="s">
        <v>1162</v>
      </c>
      <c r="AA37" s="70" t="s">
        <v>1171</v>
      </c>
      <c r="AB37" s="70" t="s">
        <v>10816</v>
      </c>
      <c r="AC37" s="59" t="s">
        <v>2885</v>
      </c>
      <c r="AD37" s="70" t="s">
        <v>10717</v>
      </c>
      <c r="AE37" s="70" t="s">
        <v>10708</v>
      </c>
      <c r="AF37" s="70">
        <v>1</v>
      </c>
      <c r="AG37" s="108" t="s">
        <v>6293</v>
      </c>
    </row>
    <row r="38" spans="1:33" ht="14.4" customHeight="1" x14ac:dyDescent="0.3">
      <c r="A38" s="59" t="s">
        <v>6270</v>
      </c>
      <c r="B38" s="59" t="s">
        <v>1216</v>
      </c>
      <c r="C38" s="59" t="s">
        <v>10646</v>
      </c>
      <c r="D38" s="59" t="s">
        <v>2070</v>
      </c>
      <c r="E38" s="59" t="s">
        <v>9885</v>
      </c>
      <c r="F38" s="59" t="s">
        <v>9886</v>
      </c>
      <c r="G38" s="59" t="s">
        <v>7838</v>
      </c>
      <c r="H38" s="59" t="s">
        <v>1805</v>
      </c>
      <c r="I38" s="59" t="s">
        <v>10163</v>
      </c>
      <c r="J38" s="59" t="s">
        <v>6367</v>
      </c>
      <c r="K38" s="121" t="s">
        <v>9837</v>
      </c>
      <c r="L38" s="82" t="s">
        <v>6284</v>
      </c>
      <c r="M38" s="70" t="s">
        <v>9827</v>
      </c>
      <c r="N38" s="82" t="s">
        <v>6284</v>
      </c>
      <c r="O38" s="59" t="s">
        <v>6284</v>
      </c>
      <c r="P38" s="59" t="s">
        <v>6270</v>
      </c>
      <c r="Q38" s="59" t="s">
        <v>6270</v>
      </c>
      <c r="R38" s="70" t="s">
        <v>10716</v>
      </c>
      <c r="S38" s="70" t="s">
        <v>10708</v>
      </c>
      <c r="T38" s="70" t="s">
        <v>9917</v>
      </c>
      <c r="U38" s="164" t="s">
        <v>9918</v>
      </c>
      <c r="V38" s="164" t="s">
        <v>7881</v>
      </c>
      <c r="W38" s="171">
        <v>45302</v>
      </c>
      <c r="X38" s="70" t="s">
        <v>2073</v>
      </c>
      <c r="Y38" s="70" t="s">
        <v>6269</v>
      </c>
      <c r="Z38" s="82" t="s">
        <v>1162</v>
      </c>
      <c r="AA38" s="70" t="s">
        <v>1171</v>
      </c>
      <c r="AB38" s="70" t="s">
        <v>10816</v>
      </c>
      <c r="AC38" s="59" t="s">
        <v>2885</v>
      </c>
      <c r="AD38" s="70" t="s">
        <v>10717</v>
      </c>
      <c r="AE38" s="70" t="s">
        <v>10708</v>
      </c>
      <c r="AF38" s="70">
        <v>1</v>
      </c>
      <c r="AG38" s="108" t="s">
        <v>6293</v>
      </c>
    </row>
    <row r="39" spans="1:33" ht="14.4" customHeight="1" x14ac:dyDescent="0.3">
      <c r="A39" s="59" t="s">
        <v>2885</v>
      </c>
      <c r="B39" s="59" t="s">
        <v>1216</v>
      </c>
      <c r="C39" s="59" t="s">
        <v>10646</v>
      </c>
      <c r="D39" s="59" t="s">
        <v>2070</v>
      </c>
      <c r="E39" s="59" t="s">
        <v>9885</v>
      </c>
      <c r="F39" s="59" t="s">
        <v>9886</v>
      </c>
      <c r="G39" s="59" t="s">
        <v>7838</v>
      </c>
      <c r="H39" s="59" t="s">
        <v>1805</v>
      </c>
      <c r="I39" s="59" t="s">
        <v>10163</v>
      </c>
      <c r="J39" s="59" t="s">
        <v>6367</v>
      </c>
      <c r="K39" s="121" t="s">
        <v>9837</v>
      </c>
      <c r="L39" s="82" t="s">
        <v>2706</v>
      </c>
      <c r="M39" s="70" t="s">
        <v>9827</v>
      </c>
      <c r="N39" s="59" t="s">
        <v>2706</v>
      </c>
      <c r="O39" s="59" t="s">
        <v>2984</v>
      </c>
      <c r="P39" s="59" t="s">
        <v>2885</v>
      </c>
      <c r="Q39" s="59" t="s">
        <v>2885</v>
      </c>
      <c r="R39" s="70" t="s">
        <v>10717</v>
      </c>
      <c r="S39" s="70" t="s">
        <v>10708</v>
      </c>
      <c r="T39" s="70" t="s">
        <v>9917</v>
      </c>
      <c r="U39" s="164" t="s">
        <v>9918</v>
      </c>
      <c r="V39" s="164" t="s">
        <v>7879</v>
      </c>
      <c r="W39" s="171">
        <v>45201</v>
      </c>
      <c r="X39" s="70" t="s">
        <v>1219</v>
      </c>
      <c r="Y39" s="70" t="s">
        <v>1028</v>
      </c>
      <c r="Z39" s="82" t="s">
        <v>3414</v>
      </c>
      <c r="AA39" s="70" t="s">
        <v>1171</v>
      </c>
      <c r="AB39" s="70" t="s">
        <v>10816</v>
      </c>
      <c r="AC39" s="59" t="s">
        <v>1210</v>
      </c>
      <c r="AD39" s="70" t="s">
        <v>10697</v>
      </c>
      <c r="AE39" s="70" t="s">
        <v>9948</v>
      </c>
      <c r="AF39" s="70">
        <v>2</v>
      </c>
      <c r="AG39" s="108" t="s">
        <v>6294</v>
      </c>
    </row>
    <row r="40" spans="1:33" ht="14.4" customHeight="1" x14ac:dyDescent="0.3">
      <c r="A40" s="59" t="s">
        <v>2041</v>
      </c>
      <c r="B40" s="59" t="s">
        <v>1216</v>
      </c>
      <c r="C40" s="59" t="s">
        <v>10646</v>
      </c>
      <c r="D40" s="59" t="s">
        <v>2070</v>
      </c>
      <c r="E40" s="59" t="s">
        <v>9885</v>
      </c>
      <c r="F40" s="59" t="s">
        <v>9886</v>
      </c>
      <c r="G40" s="59" t="s">
        <v>7838</v>
      </c>
      <c r="H40" s="59" t="s">
        <v>2069</v>
      </c>
      <c r="I40" s="59" t="s">
        <v>10339</v>
      </c>
      <c r="J40" s="59" t="s">
        <v>6368</v>
      </c>
      <c r="K40" s="121" t="s">
        <v>9837</v>
      </c>
      <c r="L40" s="82" t="s">
        <v>2475</v>
      </c>
      <c r="M40" s="70" t="s">
        <v>9827</v>
      </c>
      <c r="N40" s="59" t="s">
        <v>2475</v>
      </c>
      <c r="O40" s="59" t="s">
        <v>2475</v>
      </c>
      <c r="P40" s="59" t="s">
        <v>2041</v>
      </c>
      <c r="Q40" s="59" t="s">
        <v>2041</v>
      </c>
      <c r="R40" s="70" t="s">
        <v>10718</v>
      </c>
      <c r="S40" s="70" t="s">
        <v>10719</v>
      </c>
      <c r="T40" s="70" t="s">
        <v>9917</v>
      </c>
      <c r="U40" s="164" t="s">
        <v>9918</v>
      </c>
      <c r="V40" s="164" t="s">
        <v>10720</v>
      </c>
      <c r="W40" s="171">
        <v>46094</v>
      </c>
      <c r="X40" s="70" t="s">
        <v>1170</v>
      </c>
      <c r="Y40" s="70" t="s">
        <v>19</v>
      </c>
      <c r="Z40" s="82" t="s">
        <v>1162</v>
      </c>
      <c r="AA40" s="70" t="s">
        <v>1171</v>
      </c>
      <c r="AB40" s="70" t="s">
        <v>10816</v>
      </c>
      <c r="AC40" s="59" t="s">
        <v>2049</v>
      </c>
      <c r="AD40" s="70" t="s">
        <v>10725</v>
      </c>
      <c r="AE40" s="70" t="s">
        <v>10719</v>
      </c>
      <c r="AF40" s="70">
        <v>1</v>
      </c>
      <c r="AG40" s="108" t="s">
        <v>6293</v>
      </c>
    </row>
    <row r="41" spans="1:33" ht="14.4" customHeight="1" x14ac:dyDescent="0.3">
      <c r="A41" s="59" t="s">
        <v>2042</v>
      </c>
      <c r="B41" s="59" t="s">
        <v>1216</v>
      </c>
      <c r="C41" s="59" t="s">
        <v>10646</v>
      </c>
      <c r="D41" s="59" t="s">
        <v>2070</v>
      </c>
      <c r="E41" s="59" t="s">
        <v>9885</v>
      </c>
      <c r="F41" s="59" t="s">
        <v>9886</v>
      </c>
      <c r="G41" s="59" t="s">
        <v>7838</v>
      </c>
      <c r="H41" s="59" t="s">
        <v>2069</v>
      </c>
      <c r="I41" s="59" t="s">
        <v>10339</v>
      </c>
      <c r="J41" s="59" t="s">
        <v>6368</v>
      </c>
      <c r="K41" s="121" t="s">
        <v>9837</v>
      </c>
      <c r="L41" s="82" t="s">
        <v>2478</v>
      </c>
      <c r="M41" s="70" t="s">
        <v>9827</v>
      </c>
      <c r="N41" s="59" t="s">
        <v>2478</v>
      </c>
      <c r="O41" s="59" t="s">
        <v>2478</v>
      </c>
      <c r="P41" s="59" t="s">
        <v>2042</v>
      </c>
      <c r="Q41" s="59" t="s">
        <v>2042</v>
      </c>
      <c r="R41" s="70" t="s">
        <v>10721</v>
      </c>
      <c r="S41" s="70" t="s">
        <v>10419</v>
      </c>
      <c r="T41" s="70" t="s">
        <v>9917</v>
      </c>
      <c r="U41" s="164" t="s">
        <v>9918</v>
      </c>
      <c r="V41" s="164" t="s">
        <v>800</v>
      </c>
      <c r="W41" s="171">
        <v>43652</v>
      </c>
      <c r="X41" s="70" t="s">
        <v>1170</v>
      </c>
      <c r="Y41" s="70" t="s">
        <v>19</v>
      </c>
      <c r="Z41" s="82" t="s">
        <v>1162</v>
      </c>
      <c r="AA41" s="70" t="s">
        <v>1171</v>
      </c>
      <c r="AB41" s="70" t="s">
        <v>10816</v>
      </c>
      <c r="AC41" s="59" t="s">
        <v>2049</v>
      </c>
      <c r="AD41" s="70" t="s">
        <v>10725</v>
      </c>
      <c r="AE41" s="70" t="s">
        <v>10719</v>
      </c>
      <c r="AF41" s="70">
        <v>1</v>
      </c>
      <c r="AG41" s="108" t="s">
        <v>6293</v>
      </c>
    </row>
    <row r="42" spans="1:33" ht="14.4" customHeight="1" x14ac:dyDescent="0.3">
      <c r="A42" s="59" t="s">
        <v>2044</v>
      </c>
      <c r="B42" s="59" t="s">
        <v>1216</v>
      </c>
      <c r="C42" s="59" t="s">
        <v>10646</v>
      </c>
      <c r="D42" s="59" t="s">
        <v>2070</v>
      </c>
      <c r="E42" s="59" t="s">
        <v>9885</v>
      </c>
      <c r="F42" s="59" t="s">
        <v>9886</v>
      </c>
      <c r="G42" s="59" t="s">
        <v>7838</v>
      </c>
      <c r="H42" s="59" t="s">
        <v>2069</v>
      </c>
      <c r="I42" s="59" t="s">
        <v>10339</v>
      </c>
      <c r="J42" s="59" t="s">
        <v>6368</v>
      </c>
      <c r="K42" s="121" t="s">
        <v>9837</v>
      </c>
      <c r="L42" s="82" t="s">
        <v>2477</v>
      </c>
      <c r="M42" s="70" t="s">
        <v>9827</v>
      </c>
      <c r="N42" s="59" t="s">
        <v>2477</v>
      </c>
      <c r="O42" s="59" t="s">
        <v>2477</v>
      </c>
      <c r="P42" s="59" t="s">
        <v>2044</v>
      </c>
      <c r="Q42" s="59" t="s">
        <v>2044</v>
      </c>
      <c r="R42" s="70" t="s">
        <v>10722</v>
      </c>
      <c r="S42" s="70" t="s">
        <v>10445</v>
      </c>
      <c r="T42" s="70" t="s">
        <v>9917</v>
      </c>
      <c r="U42" s="164" t="s">
        <v>9918</v>
      </c>
      <c r="V42" s="164" t="s">
        <v>797</v>
      </c>
      <c r="W42" s="171">
        <v>39611</v>
      </c>
      <c r="X42" s="70" t="s">
        <v>1170</v>
      </c>
      <c r="Y42" s="70" t="s">
        <v>19</v>
      </c>
      <c r="Z42" s="82" t="s">
        <v>1162</v>
      </c>
      <c r="AA42" s="70" t="s">
        <v>1171</v>
      </c>
      <c r="AB42" s="70" t="s">
        <v>10816</v>
      </c>
      <c r="AC42" s="59" t="s">
        <v>2049</v>
      </c>
      <c r="AD42" s="70" t="s">
        <v>10725</v>
      </c>
      <c r="AE42" s="70" t="s">
        <v>10719</v>
      </c>
      <c r="AF42" s="70">
        <v>1</v>
      </c>
      <c r="AG42" s="108" t="s">
        <v>6293</v>
      </c>
    </row>
    <row r="43" spans="1:33" ht="14.4" customHeight="1" x14ac:dyDescent="0.3">
      <c r="A43" s="59" t="s">
        <v>2045</v>
      </c>
      <c r="B43" s="59" t="s">
        <v>1216</v>
      </c>
      <c r="C43" s="59" t="s">
        <v>10646</v>
      </c>
      <c r="D43" s="59" t="s">
        <v>2070</v>
      </c>
      <c r="E43" s="59" t="s">
        <v>9885</v>
      </c>
      <c r="F43" s="59" t="s">
        <v>9886</v>
      </c>
      <c r="G43" s="59" t="s">
        <v>7838</v>
      </c>
      <c r="H43" s="59" t="s">
        <v>2069</v>
      </c>
      <c r="I43" s="59" t="s">
        <v>10339</v>
      </c>
      <c r="J43" s="59" t="s">
        <v>6368</v>
      </c>
      <c r="K43" s="121" t="s">
        <v>9837</v>
      </c>
      <c r="L43" s="82" t="s">
        <v>2476</v>
      </c>
      <c r="M43" s="70" t="s">
        <v>9827</v>
      </c>
      <c r="N43" s="82" t="s">
        <v>2476</v>
      </c>
      <c r="O43" s="59" t="s">
        <v>2476</v>
      </c>
      <c r="P43" s="59" t="s">
        <v>2045</v>
      </c>
      <c r="Q43" s="59" t="s">
        <v>2045</v>
      </c>
      <c r="R43" s="70" t="s">
        <v>10346</v>
      </c>
      <c r="S43" s="70" t="s">
        <v>9952</v>
      </c>
      <c r="T43" s="70" t="s">
        <v>9917</v>
      </c>
      <c r="U43" s="164" t="s">
        <v>9918</v>
      </c>
      <c r="V43" s="164" t="s">
        <v>10723</v>
      </c>
      <c r="W43" s="171">
        <v>46059</v>
      </c>
      <c r="X43" s="70" t="s">
        <v>1170</v>
      </c>
      <c r="Y43" s="70" t="s">
        <v>19</v>
      </c>
      <c r="Z43" s="82" t="s">
        <v>1162</v>
      </c>
      <c r="AA43" s="70" t="s">
        <v>1171</v>
      </c>
      <c r="AB43" s="70" t="s">
        <v>10816</v>
      </c>
      <c r="AC43" s="59" t="s">
        <v>2049</v>
      </c>
      <c r="AD43" s="70" t="s">
        <v>10725</v>
      </c>
      <c r="AE43" s="70" t="s">
        <v>10719</v>
      </c>
      <c r="AF43" s="70">
        <v>1</v>
      </c>
      <c r="AG43" s="108" t="s">
        <v>6293</v>
      </c>
    </row>
    <row r="44" spans="1:33" ht="14.4" customHeight="1" x14ac:dyDescent="0.3">
      <c r="A44" s="59" t="s">
        <v>6273</v>
      </c>
      <c r="B44" s="59" t="s">
        <v>1216</v>
      </c>
      <c r="C44" s="59" t="s">
        <v>10646</v>
      </c>
      <c r="D44" s="59" t="s">
        <v>2070</v>
      </c>
      <c r="E44" s="59" t="s">
        <v>9885</v>
      </c>
      <c r="F44" s="59" t="s">
        <v>9886</v>
      </c>
      <c r="G44" s="59" t="s">
        <v>7838</v>
      </c>
      <c r="H44" s="59" t="s">
        <v>2069</v>
      </c>
      <c r="I44" s="59" t="s">
        <v>10339</v>
      </c>
      <c r="J44" s="59" t="s">
        <v>6368</v>
      </c>
      <c r="K44" s="121" t="s">
        <v>9837</v>
      </c>
      <c r="L44" s="82" t="s">
        <v>5502</v>
      </c>
      <c r="M44" s="70" t="s">
        <v>9827</v>
      </c>
      <c r="N44" s="82" t="s">
        <v>5502</v>
      </c>
      <c r="O44" s="59" t="s">
        <v>5502</v>
      </c>
      <c r="P44" s="59" t="s">
        <v>6273</v>
      </c>
      <c r="Q44" s="59" t="s">
        <v>6273</v>
      </c>
      <c r="R44" s="70" t="s">
        <v>10512</v>
      </c>
      <c r="S44" s="70" t="s">
        <v>10724</v>
      </c>
      <c r="T44" s="70" t="s">
        <v>9917</v>
      </c>
      <c r="U44" s="164" t="s">
        <v>9918</v>
      </c>
      <c r="V44" s="164" t="s">
        <v>7891</v>
      </c>
      <c r="W44" s="171">
        <v>45216</v>
      </c>
      <c r="X44" s="70" t="s">
        <v>2073</v>
      </c>
      <c r="Y44" s="70" t="s">
        <v>6269</v>
      </c>
      <c r="Z44" s="82" t="s">
        <v>1162</v>
      </c>
      <c r="AA44" s="70" t="s">
        <v>1171</v>
      </c>
      <c r="AB44" s="70" t="s">
        <v>10816</v>
      </c>
      <c r="AC44" s="59" t="s">
        <v>2049</v>
      </c>
      <c r="AD44" s="70" t="s">
        <v>10725</v>
      </c>
      <c r="AE44" s="70" t="s">
        <v>10719</v>
      </c>
      <c r="AF44" s="70">
        <v>1</v>
      </c>
      <c r="AG44" s="108" t="s">
        <v>6293</v>
      </c>
    </row>
    <row r="45" spans="1:33" ht="14.4" customHeight="1" x14ac:dyDescent="0.3">
      <c r="A45" s="59" t="s">
        <v>2049</v>
      </c>
      <c r="B45" s="59" t="s">
        <v>1216</v>
      </c>
      <c r="C45" s="59" t="s">
        <v>10646</v>
      </c>
      <c r="D45" s="59" t="s">
        <v>2070</v>
      </c>
      <c r="E45" s="59" t="s">
        <v>9885</v>
      </c>
      <c r="F45" s="59" t="s">
        <v>9886</v>
      </c>
      <c r="G45" s="59" t="s">
        <v>7838</v>
      </c>
      <c r="H45" s="59" t="s">
        <v>2069</v>
      </c>
      <c r="I45" s="59" t="s">
        <v>10339</v>
      </c>
      <c r="J45" s="59" t="s">
        <v>6368</v>
      </c>
      <c r="K45" s="121" t="s">
        <v>9837</v>
      </c>
      <c r="L45" s="82" t="s">
        <v>5902</v>
      </c>
      <c r="M45" s="70" t="s">
        <v>9827</v>
      </c>
      <c r="N45" s="82" t="s">
        <v>5902</v>
      </c>
      <c r="O45" s="59" t="s">
        <v>5901</v>
      </c>
      <c r="P45" s="59" t="s">
        <v>2049</v>
      </c>
      <c r="Q45" s="59" t="s">
        <v>2049</v>
      </c>
      <c r="R45" s="70" t="s">
        <v>10725</v>
      </c>
      <c r="S45" s="70" t="s">
        <v>10719</v>
      </c>
      <c r="T45" s="70" t="s">
        <v>9917</v>
      </c>
      <c r="U45" s="164" t="s">
        <v>9918</v>
      </c>
      <c r="V45" s="164" t="s">
        <v>7892</v>
      </c>
      <c r="W45" s="171">
        <v>45170</v>
      </c>
      <c r="X45" s="70" t="s">
        <v>1219</v>
      </c>
      <c r="Y45" s="70" t="s">
        <v>1028</v>
      </c>
      <c r="Z45" s="82" t="s">
        <v>3414</v>
      </c>
      <c r="AA45" s="70" t="s">
        <v>1171</v>
      </c>
      <c r="AB45" s="70" t="s">
        <v>10816</v>
      </c>
      <c r="AC45" s="59" t="s">
        <v>1210</v>
      </c>
      <c r="AD45" s="70" t="s">
        <v>10697</v>
      </c>
      <c r="AE45" s="70" t="s">
        <v>9948</v>
      </c>
      <c r="AF45" s="70">
        <v>2</v>
      </c>
      <c r="AG45" s="108" t="s">
        <v>6294</v>
      </c>
    </row>
    <row r="46" spans="1:33" ht="14.4" customHeight="1" x14ac:dyDescent="0.3">
      <c r="A46" s="59" t="s">
        <v>5900</v>
      </c>
      <c r="B46" s="59" t="s">
        <v>1216</v>
      </c>
      <c r="C46" s="59" t="s">
        <v>10646</v>
      </c>
      <c r="D46" s="59" t="s">
        <v>2070</v>
      </c>
      <c r="E46" s="59" t="s">
        <v>9885</v>
      </c>
      <c r="F46" s="59" t="s">
        <v>9886</v>
      </c>
      <c r="G46" s="59" t="s">
        <v>7838</v>
      </c>
      <c r="H46" s="59" t="s">
        <v>2071</v>
      </c>
      <c r="I46" s="59" t="s">
        <v>10340</v>
      </c>
      <c r="J46" s="59" t="s">
        <v>6369</v>
      </c>
      <c r="K46" s="121" t="s">
        <v>9837</v>
      </c>
      <c r="L46" s="82" t="s">
        <v>2482</v>
      </c>
      <c r="M46" s="70" t="s">
        <v>9827</v>
      </c>
      <c r="N46" s="59" t="s">
        <v>2482</v>
      </c>
      <c r="O46" s="59" t="s">
        <v>2482</v>
      </c>
      <c r="P46" s="59" t="s">
        <v>5900</v>
      </c>
      <c r="Q46" s="59" t="s">
        <v>5900</v>
      </c>
      <c r="R46" s="70" t="s">
        <v>10727</v>
      </c>
      <c r="S46" s="70" t="s">
        <v>10728</v>
      </c>
      <c r="T46" s="70" t="s">
        <v>9917</v>
      </c>
      <c r="U46" s="164" t="s">
        <v>9918</v>
      </c>
      <c r="V46" s="164" t="s">
        <v>803</v>
      </c>
      <c r="W46" s="171">
        <v>42537</v>
      </c>
      <c r="X46" s="70" t="s">
        <v>1170</v>
      </c>
      <c r="Y46" s="70" t="s">
        <v>19</v>
      </c>
      <c r="Z46" s="82" t="s">
        <v>1162</v>
      </c>
      <c r="AA46" s="70" t="s">
        <v>1171</v>
      </c>
      <c r="AB46" s="70" t="s">
        <v>10816</v>
      </c>
      <c r="AC46" s="59" t="s">
        <v>5897</v>
      </c>
      <c r="AD46" s="70" t="s">
        <v>10736</v>
      </c>
      <c r="AE46" s="70" t="s">
        <v>10724</v>
      </c>
      <c r="AF46" s="70">
        <v>1</v>
      </c>
      <c r="AG46" s="108" t="s">
        <v>6293</v>
      </c>
    </row>
    <row r="47" spans="1:33" ht="14.4" customHeight="1" x14ac:dyDescent="0.3">
      <c r="A47" s="59" t="s">
        <v>5898</v>
      </c>
      <c r="B47" s="59" t="s">
        <v>1216</v>
      </c>
      <c r="C47" s="59" t="s">
        <v>10646</v>
      </c>
      <c r="D47" s="59" t="s">
        <v>2070</v>
      </c>
      <c r="E47" s="59" t="s">
        <v>9885</v>
      </c>
      <c r="F47" s="59" t="s">
        <v>9886</v>
      </c>
      <c r="G47" s="59" t="s">
        <v>7838</v>
      </c>
      <c r="H47" s="59" t="s">
        <v>2071</v>
      </c>
      <c r="I47" s="59" t="s">
        <v>10340</v>
      </c>
      <c r="J47" s="59" t="s">
        <v>6369</v>
      </c>
      <c r="K47" s="121" t="s">
        <v>9837</v>
      </c>
      <c r="L47" s="82" t="s">
        <v>2473</v>
      </c>
      <c r="M47" s="70" t="s">
        <v>9827</v>
      </c>
      <c r="N47" s="59" t="s">
        <v>2473</v>
      </c>
      <c r="O47" s="59" t="s">
        <v>2473</v>
      </c>
      <c r="P47" s="59" t="s">
        <v>5898</v>
      </c>
      <c r="Q47" s="59" t="s">
        <v>5898</v>
      </c>
      <c r="R47" s="70" t="s">
        <v>10729</v>
      </c>
      <c r="S47" s="70" t="s">
        <v>10724</v>
      </c>
      <c r="T47" s="70" t="s">
        <v>9917</v>
      </c>
      <c r="U47" s="164" t="s">
        <v>9918</v>
      </c>
      <c r="V47" s="164" t="s">
        <v>6688</v>
      </c>
      <c r="W47" s="171">
        <v>45665</v>
      </c>
      <c r="X47" s="70" t="s">
        <v>1170</v>
      </c>
      <c r="Y47" s="70" t="s">
        <v>19</v>
      </c>
      <c r="Z47" s="82" t="s">
        <v>1162</v>
      </c>
      <c r="AA47" s="70" t="s">
        <v>1171</v>
      </c>
      <c r="AB47" s="70" t="s">
        <v>10816</v>
      </c>
      <c r="AC47" s="59" t="s">
        <v>5897</v>
      </c>
      <c r="AD47" s="70" t="s">
        <v>10736</v>
      </c>
      <c r="AE47" s="70" t="s">
        <v>10724</v>
      </c>
      <c r="AF47" s="70">
        <v>1</v>
      </c>
      <c r="AG47" s="108" t="s">
        <v>6293</v>
      </c>
    </row>
    <row r="48" spans="1:33" ht="14.4" customHeight="1" x14ac:dyDescent="0.3">
      <c r="A48" s="59" t="s">
        <v>7889</v>
      </c>
      <c r="B48" s="59" t="s">
        <v>1216</v>
      </c>
      <c r="C48" s="59" t="s">
        <v>10646</v>
      </c>
      <c r="D48" s="59" t="s">
        <v>2070</v>
      </c>
      <c r="E48" s="59" t="s">
        <v>9885</v>
      </c>
      <c r="F48" s="59" t="s">
        <v>9886</v>
      </c>
      <c r="G48" s="59" t="s">
        <v>7838</v>
      </c>
      <c r="H48" s="59" t="s">
        <v>2071</v>
      </c>
      <c r="I48" s="59" t="s">
        <v>10340</v>
      </c>
      <c r="J48" s="59" t="s">
        <v>6369</v>
      </c>
      <c r="K48" s="121" t="s">
        <v>9837</v>
      </c>
      <c r="L48" s="82" t="s">
        <v>5501</v>
      </c>
      <c r="M48" s="70" t="s">
        <v>9827</v>
      </c>
      <c r="N48" s="59" t="s">
        <v>5501</v>
      </c>
      <c r="O48" s="59" t="s">
        <v>5501</v>
      </c>
      <c r="P48" s="59" t="s">
        <v>7889</v>
      </c>
      <c r="Q48" s="59" t="s">
        <v>7889</v>
      </c>
      <c r="R48" s="70" t="s">
        <v>10730</v>
      </c>
      <c r="S48" s="70" t="s">
        <v>10724</v>
      </c>
      <c r="T48" s="70" t="s">
        <v>9917</v>
      </c>
      <c r="U48" s="164" t="s">
        <v>9918</v>
      </c>
      <c r="V48" s="164" t="s">
        <v>10731</v>
      </c>
      <c r="W48" s="171">
        <v>46078</v>
      </c>
      <c r="X48" s="70" t="s">
        <v>1170</v>
      </c>
      <c r="Y48" s="70" t="s">
        <v>19</v>
      </c>
      <c r="Z48" s="82" t="s">
        <v>1162</v>
      </c>
      <c r="AA48" s="70" t="s">
        <v>1171</v>
      </c>
      <c r="AB48" s="70" t="s">
        <v>10816</v>
      </c>
      <c r="AC48" s="59" t="s">
        <v>5897</v>
      </c>
      <c r="AD48" s="70" t="s">
        <v>10736</v>
      </c>
      <c r="AE48" s="70" t="s">
        <v>10724</v>
      </c>
      <c r="AF48" s="70">
        <v>1</v>
      </c>
      <c r="AG48" s="108" t="s">
        <v>6293</v>
      </c>
    </row>
    <row r="49" spans="1:33" ht="14.4" customHeight="1" x14ac:dyDescent="0.3">
      <c r="A49" s="59" t="s">
        <v>10726</v>
      </c>
      <c r="B49" s="59" t="s">
        <v>1216</v>
      </c>
      <c r="C49" s="59" t="s">
        <v>10646</v>
      </c>
      <c r="D49" s="59" t="s">
        <v>2070</v>
      </c>
      <c r="E49" s="59" t="s">
        <v>9885</v>
      </c>
      <c r="F49" s="59" t="s">
        <v>9886</v>
      </c>
      <c r="G49" s="59" t="s">
        <v>7838</v>
      </c>
      <c r="H49" s="59" t="s">
        <v>2071</v>
      </c>
      <c r="I49" s="59" t="s">
        <v>10340</v>
      </c>
      <c r="J49" s="59" t="s">
        <v>6369</v>
      </c>
      <c r="K49" s="121" t="s">
        <v>9837</v>
      </c>
      <c r="L49" s="82" t="s">
        <v>8016</v>
      </c>
      <c r="M49" s="70" t="s">
        <v>9827</v>
      </c>
      <c r="N49" s="59" t="s">
        <v>8016</v>
      </c>
      <c r="O49" s="59" t="s">
        <v>8016</v>
      </c>
      <c r="P49" s="59" t="s">
        <v>10726</v>
      </c>
      <c r="Q49" s="59" t="s">
        <v>10726</v>
      </c>
      <c r="R49" s="70" t="s">
        <v>10732</v>
      </c>
      <c r="S49" s="70" t="s">
        <v>10719</v>
      </c>
      <c r="T49" s="70" t="s">
        <v>9917</v>
      </c>
      <c r="U49" s="164" t="s">
        <v>9918</v>
      </c>
      <c r="V49" s="164" t="s">
        <v>10733</v>
      </c>
      <c r="W49" s="171">
        <v>45931</v>
      </c>
      <c r="X49" s="70" t="s">
        <v>1170</v>
      </c>
      <c r="Y49" s="70" t="s">
        <v>19</v>
      </c>
      <c r="Z49" s="82" t="s">
        <v>1162</v>
      </c>
      <c r="AA49" s="70" t="s">
        <v>1171</v>
      </c>
      <c r="AB49" s="70" t="s">
        <v>10816</v>
      </c>
      <c r="AC49" s="59" t="s">
        <v>5897</v>
      </c>
      <c r="AD49" s="70" t="s">
        <v>10736</v>
      </c>
      <c r="AE49" s="70" t="s">
        <v>10724</v>
      </c>
      <c r="AF49" s="70">
        <v>1</v>
      </c>
      <c r="AG49" s="108" t="s">
        <v>6293</v>
      </c>
    </row>
    <row r="50" spans="1:33" ht="14.4" customHeight="1" x14ac:dyDescent="0.3">
      <c r="A50" s="59" t="s">
        <v>8299</v>
      </c>
      <c r="B50" s="59" t="s">
        <v>1216</v>
      </c>
      <c r="C50" s="59" t="s">
        <v>10646</v>
      </c>
      <c r="D50" s="59" t="s">
        <v>2070</v>
      </c>
      <c r="E50" s="59" t="s">
        <v>9885</v>
      </c>
      <c r="F50" s="59" t="s">
        <v>9886</v>
      </c>
      <c r="G50" s="59" t="s">
        <v>7838</v>
      </c>
      <c r="H50" s="59" t="s">
        <v>2071</v>
      </c>
      <c r="I50" s="59" t="s">
        <v>10340</v>
      </c>
      <c r="J50" s="59" t="s">
        <v>6369</v>
      </c>
      <c r="K50" s="121" t="s">
        <v>9837</v>
      </c>
      <c r="L50" s="82" t="s">
        <v>6285</v>
      </c>
      <c r="M50" s="70" t="s">
        <v>9827</v>
      </c>
      <c r="N50" s="82" t="s">
        <v>6285</v>
      </c>
      <c r="O50" s="59" t="s">
        <v>6285</v>
      </c>
      <c r="P50" s="59" t="s">
        <v>8299</v>
      </c>
      <c r="Q50" s="59" t="s">
        <v>8299</v>
      </c>
      <c r="R50" s="70" t="s">
        <v>10734</v>
      </c>
      <c r="S50" s="70" t="s">
        <v>10724</v>
      </c>
      <c r="T50" s="70" t="s">
        <v>9917</v>
      </c>
      <c r="U50" s="164" t="s">
        <v>9918</v>
      </c>
      <c r="V50" s="164" t="s">
        <v>10735</v>
      </c>
      <c r="W50" s="171">
        <v>46100</v>
      </c>
      <c r="X50" s="70" t="s">
        <v>2073</v>
      </c>
      <c r="Y50" s="70" t="s">
        <v>6269</v>
      </c>
      <c r="Z50" s="82" t="s">
        <v>1162</v>
      </c>
      <c r="AA50" s="70" t="s">
        <v>1171</v>
      </c>
      <c r="AB50" s="70" t="s">
        <v>10816</v>
      </c>
      <c r="AC50" s="59" t="s">
        <v>5897</v>
      </c>
      <c r="AD50" s="70" t="s">
        <v>10736</v>
      </c>
      <c r="AE50" s="70" t="s">
        <v>10724</v>
      </c>
      <c r="AF50" s="70">
        <v>1</v>
      </c>
      <c r="AG50" s="108" t="s">
        <v>6293</v>
      </c>
    </row>
    <row r="51" spans="1:33" ht="14.4" customHeight="1" x14ac:dyDescent="0.3">
      <c r="A51" s="59" t="s">
        <v>5897</v>
      </c>
      <c r="B51" s="59" t="s">
        <v>1216</v>
      </c>
      <c r="C51" s="59" t="s">
        <v>10646</v>
      </c>
      <c r="D51" s="59" t="s">
        <v>2070</v>
      </c>
      <c r="E51" s="59" t="s">
        <v>9885</v>
      </c>
      <c r="F51" s="59" t="s">
        <v>9886</v>
      </c>
      <c r="G51" s="59" t="s">
        <v>7838</v>
      </c>
      <c r="H51" s="59" t="s">
        <v>2071</v>
      </c>
      <c r="I51" s="59" t="s">
        <v>10340</v>
      </c>
      <c r="J51" s="59" t="s">
        <v>6369</v>
      </c>
      <c r="K51" s="121" t="s">
        <v>9837</v>
      </c>
      <c r="L51" s="82" t="s">
        <v>2707</v>
      </c>
      <c r="M51" s="70" t="s">
        <v>9827</v>
      </c>
      <c r="N51" s="59" t="s">
        <v>2707</v>
      </c>
      <c r="O51" s="59" t="s">
        <v>2992</v>
      </c>
      <c r="P51" s="59" t="s">
        <v>5897</v>
      </c>
      <c r="Q51" s="59" t="s">
        <v>5897</v>
      </c>
      <c r="R51" s="70" t="s">
        <v>10736</v>
      </c>
      <c r="S51" s="70" t="s">
        <v>10724</v>
      </c>
      <c r="T51" s="70" t="s">
        <v>9917</v>
      </c>
      <c r="U51" s="164" t="s">
        <v>9918</v>
      </c>
      <c r="V51" s="164" t="s">
        <v>10737</v>
      </c>
      <c r="W51" s="171">
        <v>46066</v>
      </c>
      <c r="X51" s="70" t="s">
        <v>1219</v>
      </c>
      <c r="Y51" s="70" t="s">
        <v>1028</v>
      </c>
      <c r="Z51" s="82" t="s">
        <v>3414</v>
      </c>
      <c r="AA51" s="70" t="s">
        <v>1171</v>
      </c>
      <c r="AB51" s="70" t="s">
        <v>10816</v>
      </c>
      <c r="AC51" s="59" t="s">
        <v>1210</v>
      </c>
      <c r="AD51" s="70" t="s">
        <v>10697</v>
      </c>
      <c r="AE51" s="70" t="s">
        <v>9948</v>
      </c>
      <c r="AF51" s="70">
        <v>2</v>
      </c>
      <c r="AG51" s="108" t="s">
        <v>6294</v>
      </c>
    </row>
    <row r="52" spans="1:33" ht="14.4" customHeight="1" x14ac:dyDescent="0.3">
      <c r="A52" s="59" t="s">
        <v>2900</v>
      </c>
      <c r="B52" s="59" t="s">
        <v>1216</v>
      </c>
      <c r="C52" s="59" t="s">
        <v>10646</v>
      </c>
      <c r="D52" s="59" t="s">
        <v>2070</v>
      </c>
      <c r="E52" s="59" t="s">
        <v>9885</v>
      </c>
      <c r="F52" s="59" t="s">
        <v>9886</v>
      </c>
      <c r="G52" s="59" t="s">
        <v>7838</v>
      </c>
      <c r="H52" s="59" t="s">
        <v>2072</v>
      </c>
      <c r="I52" s="59" t="s">
        <v>10372</v>
      </c>
      <c r="J52" s="59" t="s">
        <v>7662</v>
      </c>
      <c r="K52" s="121" t="s">
        <v>9837</v>
      </c>
      <c r="L52" s="82" t="s">
        <v>2479</v>
      </c>
      <c r="M52" s="70" t="s">
        <v>9827</v>
      </c>
      <c r="N52" s="59" t="s">
        <v>2479</v>
      </c>
      <c r="O52" s="59" t="s">
        <v>2479</v>
      </c>
      <c r="P52" s="59" t="s">
        <v>2900</v>
      </c>
      <c r="Q52" s="59" t="s">
        <v>2900</v>
      </c>
      <c r="R52" s="70" t="s">
        <v>10738</v>
      </c>
      <c r="S52" s="70" t="s">
        <v>10739</v>
      </c>
      <c r="T52" s="70" t="s">
        <v>9917</v>
      </c>
      <c r="U52" s="70" t="s">
        <v>9918</v>
      </c>
      <c r="V52" s="70" t="s">
        <v>801</v>
      </c>
      <c r="W52" s="171">
        <v>41617</v>
      </c>
      <c r="X52" s="70" t="s">
        <v>1170</v>
      </c>
      <c r="Y52" s="70" t="s">
        <v>19</v>
      </c>
      <c r="Z52" s="82" t="s">
        <v>1162</v>
      </c>
      <c r="AA52" s="70" t="s">
        <v>1171</v>
      </c>
      <c r="AB52" s="70" t="s">
        <v>10816</v>
      </c>
      <c r="AC52" s="59" t="s">
        <v>2906</v>
      </c>
      <c r="AD52" s="70" t="s">
        <v>10747</v>
      </c>
      <c r="AE52" s="70" t="s">
        <v>10739</v>
      </c>
      <c r="AF52" s="70">
        <v>1</v>
      </c>
      <c r="AG52" s="108" t="s">
        <v>6293</v>
      </c>
    </row>
    <row r="53" spans="1:33" ht="14.4" customHeight="1" x14ac:dyDescent="0.3">
      <c r="A53" s="59" t="s">
        <v>2901</v>
      </c>
      <c r="B53" s="59" t="s">
        <v>1216</v>
      </c>
      <c r="C53" s="59" t="s">
        <v>10646</v>
      </c>
      <c r="D53" s="59" t="s">
        <v>2070</v>
      </c>
      <c r="E53" s="59" t="s">
        <v>9885</v>
      </c>
      <c r="F53" s="59" t="s">
        <v>9886</v>
      </c>
      <c r="G53" s="59" t="s">
        <v>7838</v>
      </c>
      <c r="H53" s="59" t="s">
        <v>2072</v>
      </c>
      <c r="I53" s="59" t="s">
        <v>10372</v>
      </c>
      <c r="J53" s="59" t="s">
        <v>7662</v>
      </c>
      <c r="K53" s="121" t="s">
        <v>9837</v>
      </c>
      <c r="L53" s="82" t="s">
        <v>4394</v>
      </c>
      <c r="M53" s="70" t="s">
        <v>9827</v>
      </c>
      <c r="N53" s="82" t="s">
        <v>4394</v>
      </c>
      <c r="O53" s="59" t="s">
        <v>4394</v>
      </c>
      <c r="P53" s="59" t="s">
        <v>2901</v>
      </c>
      <c r="Q53" s="59" t="s">
        <v>2901</v>
      </c>
      <c r="R53" s="70" t="s">
        <v>10740</v>
      </c>
      <c r="S53" s="70" t="s">
        <v>10739</v>
      </c>
      <c r="T53" s="70" t="s">
        <v>9917</v>
      </c>
      <c r="U53" s="70" t="s">
        <v>9918</v>
      </c>
      <c r="V53" s="70" t="s">
        <v>7895</v>
      </c>
      <c r="W53" s="171">
        <v>45145</v>
      </c>
      <c r="X53" s="70" t="s">
        <v>1170</v>
      </c>
      <c r="Y53" s="70" t="s">
        <v>19</v>
      </c>
      <c r="Z53" s="82" t="s">
        <v>1162</v>
      </c>
      <c r="AA53" s="70" t="s">
        <v>1171</v>
      </c>
      <c r="AB53" s="70" t="s">
        <v>10816</v>
      </c>
      <c r="AC53" s="59" t="s">
        <v>2906</v>
      </c>
      <c r="AD53" s="70" t="s">
        <v>10747</v>
      </c>
      <c r="AE53" s="70" t="s">
        <v>10739</v>
      </c>
      <c r="AF53" s="70">
        <v>1</v>
      </c>
      <c r="AG53" s="108" t="s">
        <v>6293</v>
      </c>
    </row>
    <row r="54" spans="1:33" ht="14.4" customHeight="1" x14ac:dyDescent="0.3">
      <c r="A54" s="59" t="s">
        <v>2902</v>
      </c>
      <c r="B54" s="59" t="s">
        <v>1216</v>
      </c>
      <c r="C54" s="59" t="s">
        <v>10646</v>
      </c>
      <c r="D54" s="59" t="s">
        <v>2070</v>
      </c>
      <c r="E54" s="59" t="s">
        <v>9885</v>
      </c>
      <c r="F54" s="59" t="s">
        <v>9886</v>
      </c>
      <c r="G54" s="59" t="s">
        <v>7838</v>
      </c>
      <c r="H54" s="59" t="s">
        <v>2072</v>
      </c>
      <c r="I54" s="59" t="s">
        <v>10372</v>
      </c>
      <c r="J54" s="59" t="s">
        <v>7662</v>
      </c>
      <c r="K54" s="121" t="s">
        <v>9837</v>
      </c>
      <c r="L54" s="82" t="s">
        <v>2481</v>
      </c>
      <c r="M54" s="70" t="s">
        <v>9827</v>
      </c>
      <c r="N54" s="59" t="s">
        <v>2481</v>
      </c>
      <c r="O54" s="59" t="s">
        <v>2481</v>
      </c>
      <c r="P54" s="59" t="s">
        <v>2902</v>
      </c>
      <c r="Q54" s="59" t="s">
        <v>2902</v>
      </c>
      <c r="R54" s="70" t="s">
        <v>10741</v>
      </c>
      <c r="S54" s="70" t="s">
        <v>10379</v>
      </c>
      <c r="T54" s="70" t="s">
        <v>9917</v>
      </c>
      <c r="U54" s="70" t="s">
        <v>9918</v>
      </c>
      <c r="V54" s="70" t="s">
        <v>10742</v>
      </c>
      <c r="W54" s="171">
        <v>46106</v>
      </c>
      <c r="X54" s="70" t="s">
        <v>1170</v>
      </c>
      <c r="Y54" s="70" t="s">
        <v>19</v>
      </c>
      <c r="Z54" s="82" t="s">
        <v>1162</v>
      </c>
      <c r="AA54" s="70" t="s">
        <v>1171</v>
      </c>
      <c r="AB54" s="70" t="s">
        <v>10816</v>
      </c>
      <c r="AC54" s="59" t="s">
        <v>2906</v>
      </c>
      <c r="AD54" s="70" t="s">
        <v>10747</v>
      </c>
      <c r="AE54" s="70" t="s">
        <v>10739</v>
      </c>
      <c r="AF54" s="70">
        <v>1</v>
      </c>
      <c r="AG54" s="108" t="s">
        <v>6293</v>
      </c>
    </row>
    <row r="55" spans="1:33" ht="14.4" customHeight="1" x14ac:dyDescent="0.3">
      <c r="A55" s="59" t="s">
        <v>2903</v>
      </c>
      <c r="B55" s="59" t="s">
        <v>1216</v>
      </c>
      <c r="C55" s="59" t="s">
        <v>10646</v>
      </c>
      <c r="D55" s="59" t="s">
        <v>2070</v>
      </c>
      <c r="E55" s="59" t="s">
        <v>9885</v>
      </c>
      <c r="F55" s="59" t="s">
        <v>9886</v>
      </c>
      <c r="G55" s="59" t="s">
        <v>7838</v>
      </c>
      <c r="H55" s="59" t="s">
        <v>2072</v>
      </c>
      <c r="I55" s="59" t="s">
        <v>10372</v>
      </c>
      <c r="J55" s="59" t="s">
        <v>7662</v>
      </c>
      <c r="K55" s="121" t="s">
        <v>9837</v>
      </c>
      <c r="L55" s="82" t="s">
        <v>2480</v>
      </c>
      <c r="M55" s="70" t="s">
        <v>9827</v>
      </c>
      <c r="N55" s="82" t="s">
        <v>2480</v>
      </c>
      <c r="O55" s="59" t="s">
        <v>2480</v>
      </c>
      <c r="P55" s="59" t="s">
        <v>2903</v>
      </c>
      <c r="Q55" s="59" t="s">
        <v>2903</v>
      </c>
      <c r="R55" s="70" t="s">
        <v>10743</v>
      </c>
      <c r="S55" s="70" t="s">
        <v>10509</v>
      </c>
      <c r="T55" s="70" t="s">
        <v>9917</v>
      </c>
      <c r="U55" s="70" t="s">
        <v>9918</v>
      </c>
      <c r="V55" s="70" t="s">
        <v>10744</v>
      </c>
      <c r="W55" s="171">
        <v>46109</v>
      </c>
      <c r="X55" s="70" t="s">
        <v>1170</v>
      </c>
      <c r="Y55" s="70" t="s">
        <v>19</v>
      </c>
      <c r="Z55" s="82" t="s">
        <v>1162</v>
      </c>
      <c r="AA55" s="70" t="s">
        <v>1171</v>
      </c>
      <c r="AB55" s="70" t="s">
        <v>10816</v>
      </c>
      <c r="AC55" s="59" t="s">
        <v>2906</v>
      </c>
      <c r="AD55" s="70" t="s">
        <v>10747</v>
      </c>
      <c r="AE55" s="70" t="s">
        <v>10739</v>
      </c>
      <c r="AF55" s="70">
        <v>1</v>
      </c>
      <c r="AG55" s="108" t="s">
        <v>6293</v>
      </c>
    </row>
    <row r="56" spans="1:33" ht="14.4" customHeight="1" x14ac:dyDescent="0.3">
      <c r="A56" s="59" t="s">
        <v>4378</v>
      </c>
      <c r="B56" s="59" t="s">
        <v>1216</v>
      </c>
      <c r="C56" s="59" t="s">
        <v>10646</v>
      </c>
      <c r="D56" s="59" t="s">
        <v>2070</v>
      </c>
      <c r="E56" s="59" t="s">
        <v>9885</v>
      </c>
      <c r="F56" s="59" t="s">
        <v>9886</v>
      </c>
      <c r="G56" s="59" t="s">
        <v>7838</v>
      </c>
      <c r="H56" s="59" t="s">
        <v>2072</v>
      </c>
      <c r="I56" s="59" t="s">
        <v>10372</v>
      </c>
      <c r="J56" s="59" t="s">
        <v>7662</v>
      </c>
      <c r="K56" s="121" t="s">
        <v>9837</v>
      </c>
      <c r="L56" s="82" t="s">
        <v>5494</v>
      </c>
      <c r="M56" s="70" t="s">
        <v>9827</v>
      </c>
      <c r="N56" s="82" t="s">
        <v>5494</v>
      </c>
      <c r="O56" s="59" t="s">
        <v>5494</v>
      </c>
      <c r="P56" s="59" t="s">
        <v>4378</v>
      </c>
      <c r="Q56" s="59" t="s">
        <v>4378</v>
      </c>
      <c r="R56" s="70" t="s">
        <v>10745</v>
      </c>
      <c r="S56" s="70" t="s">
        <v>10746</v>
      </c>
      <c r="T56" s="70" t="s">
        <v>9917</v>
      </c>
      <c r="U56" s="70" t="s">
        <v>9918</v>
      </c>
      <c r="V56" s="70" t="s">
        <v>5820</v>
      </c>
      <c r="W56" s="171">
        <v>44746</v>
      </c>
      <c r="X56" s="70" t="s">
        <v>1170</v>
      </c>
      <c r="Y56" s="70" t="s">
        <v>19</v>
      </c>
      <c r="Z56" s="82" t="s">
        <v>1162</v>
      </c>
      <c r="AA56" s="70" t="s">
        <v>1171</v>
      </c>
      <c r="AB56" s="70" t="s">
        <v>10816</v>
      </c>
      <c r="AC56" s="59" t="s">
        <v>2906</v>
      </c>
      <c r="AD56" s="70" t="s">
        <v>10747</v>
      </c>
      <c r="AE56" s="70" t="s">
        <v>10739</v>
      </c>
      <c r="AF56" s="70">
        <v>1</v>
      </c>
      <c r="AG56" s="108" t="s">
        <v>6293</v>
      </c>
    </row>
    <row r="57" spans="1:33" ht="14.4" customHeight="1" x14ac:dyDescent="0.3">
      <c r="A57" s="59" t="s">
        <v>2906</v>
      </c>
      <c r="B57" s="59" t="s">
        <v>1216</v>
      </c>
      <c r="C57" s="59" t="s">
        <v>10646</v>
      </c>
      <c r="D57" s="59" t="s">
        <v>2070</v>
      </c>
      <c r="E57" s="59" t="s">
        <v>9885</v>
      </c>
      <c r="F57" s="59" t="s">
        <v>9886</v>
      </c>
      <c r="G57" s="59" t="s">
        <v>7838</v>
      </c>
      <c r="H57" s="59" t="s">
        <v>2072</v>
      </c>
      <c r="I57" s="59" t="s">
        <v>10372</v>
      </c>
      <c r="J57" s="59" t="s">
        <v>7662</v>
      </c>
      <c r="K57" s="121" t="s">
        <v>9837</v>
      </c>
      <c r="L57" s="82" t="s">
        <v>2709</v>
      </c>
      <c r="M57" s="70" t="s">
        <v>9827</v>
      </c>
      <c r="N57" s="59" t="s">
        <v>2709</v>
      </c>
      <c r="O57" s="59" t="s">
        <v>2989</v>
      </c>
      <c r="P57" s="59" t="s">
        <v>2906</v>
      </c>
      <c r="Q57" s="59" t="s">
        <v>2906</v>
      </c>
      <c r="R57" s="70" t="s">
        <v>10747</v>
      </c>
      <c r="S57" s="70" t="s">
        <v>10739</v>
      </c>
      <c r="T57" s="70" t="s">
        <v>9917</v>
      </c>
      <c r="U57" s="70" t="s">
        <v>9918</v>
      </c>
      <c r="V57" s="70" t="s">
        <v>10748</v>
      </c>
      <c r="W57" s="171">
        <v>46020</v>
      </c>
      <c r="X57" s="70" t="s">
        <v>1219</v>
      </c>
      <c r="Y57" s="70" t="s">
        <v>1028</v>
      </c>
      <c r="Z57" s="82" t="s">
        <v>3414</v>
      </c>
      <c r="AA57" s="70" t="s">
        <v>1171</v>
      </c>
      <c r="AB57" s="70" t="s">
        <v>10816</v>
      </c>
      <c r="AC57" s="59" t="s">
        <v>1210</v>
      </c>
      <c r="AD57" s="70" t="s">
        <v>10697</v>
      </c>
      <c r="AE57" s="70" t="s">
        <v>9948</v>
      </c>
      <c r="AF57" s="70">
        <v>2</v>
      </c>
      <c r="AG57" s="108" t="s">
        <v>6294</v>
      </c>
    </row>
    <row r="58" spans="1:33" ht="14.4" customHeight="1" x14ac:dyDescent="0.3">
      <c r="A58" s="59" t="s">
        <v>1210</v>
      </c>
      <c r="B58" s="59" t="s">
        <v>1216</v>
      </c>
      <c r="C58" s="59" t="s">
        <v>10646</v>
      </c>
      <c r="D58" s="59" t="s">
        <v>2070</v>
      </c>
      <c r="E58" s="59" t="s">
        <v>9885</v>
      </c>
      <c r="F58" s="59" t="s">
        <v>9886</v>
      </c>
      <c r="G58" s="59" t="s">
        <v>7838</v>
      </c>
      <c r="H58" s="59" t="s">
        <v>9887</v>
      </c>
      <c r="I58" s="59" t="s">
        <v>9888</v>
      </c>
      <c r="J58" s="59" t="s">
        <v>9889</v>
      </c>
      <c r="K58" s="121" t="s">
        <v>9837</v>
      </c>
      <c r="L58" s="82" t="s">
        <v>2486</v>
      </c>
      <c r="M58" s="70" t="s">
        <v>9827</v>
      </c>
      <c r="N58" s="82" t="s">
        <v>2486</v>
      </c>
      <c r="O58" s="59" t="s">
        <v>2486</v>
      </c>
      <c r="P58" s="59" t="s">
        <v>1210</v>
      </c>
      <c r="Q58" s="59" t="s">
        <v>1210</v>
      </c>
      <c r="R58" s="70" t="s">
        <v>10697</v>
      </c>
      <c r="S58" s="70" t="s">
        <v>9948</v>
      </c>
      <c r="T58" s="70" t="s">
        <v>9917</v>
      </c>
      <c r="U58" s="164" t="s">
        <v>9918</v>
      </c>
      <c r="V58" s="164" t="s">
        <v>10698</v>
      </c>
      <c r="W58" s="171">
        <v>46002</v>
      </c>
      <c r="X58" s="70" t="s">
        <v>1806</v>
      </c>
      <c r="Y58" s="70" t="s">
        <v>1146</v>
      </c>
      <c r="Z58" s="82" t="s">
        <v>2488</v>
      </c>
      <c r="AA58" s="70" t="s">
        <v>1171</v>
      </c>
      <c r="AB58" s="70" t="s">
        <v>10816</v>
      </c>
      <c r="AC58" s="70" t="s">
        <v>1211</v>
      </c>
      <c r="AD58" s="70" t="s">
        <v>10648</v>
      </c>
      <c r="AE58" s="70" t="s">
        <v>9884</v>
      </c>
      <c r="AF58" s="70">
        <v>3</v>
      </c>
      <c r="AG58" s="108" t="s">
        <v>1367</v>
      </c>
    </row>
    <row r="59" spans="1:33" ht="14.4" customHeight="1" x14ac:dyDescent="0.3">
      <c r="A59" s="59" t="s">
        <v>2893</v>
      </c>
      <c r="B59" s="59" t="s">
        <v>1216</v>
      </c>
      <c r="C59" s="59" t="s">
        <v>10646</v>
      </c>
      <c r="D59" s="59" t="s">
        <v>1911</v>
      </c>
      <c r="E59" s="59" t="s">
        <v>9829</v>
      </c>
      <c r="F59" s="59" t="s">
        <v>9877</v>
      </c>
      <c r="G59" s="70" t="s">
        <v>5631</v>
      </c>
      <c r="H59" s="59" t="s">
        <v>2075</v>
      </c>
      <c r="I59" s="70" t="s">
        <v>10249</v>
      </c>
      <c r="J59" s="59" t="s">
        <v>6357</v>
      </c>
      <c r="K59" s="121" t="s">
        <v>9837</v>
      </c>
      <c r="L59" s="82" t="s">
        <v>2466</v>
      </c>
      <c r="M59" s="70" t="s">
        <v>9827</v>
      </c>
      <c r="N59" s="59" t="s">
        <v>2466</v>
      </c>
      <c r="O59" s="59" t="s">
        <v>2466</v>
      </c>
      <c r="P59" s="59" t="s">
        <v>2893</v>
      </c>
      <c r="Q59" s="59" t="s">
        <v>2893</v>
      </c>
      <c r="R59" s="70" t="s">
        <v>10751</v>
      </c>
      <c r="S59" s="70" t="s">
        <v>9946</v>
      </c>
      <c r="T59" s="70" t="s">
        <v>9917</v>
      </c>
      <c r="U59" s="164" t="s">
        <v>9918</v>
      </c>
      <c r="V59" s="164" t="s">
        <v>782</v>
      </c>
      <c r="W59" s="171">
        <v>42268</v>
      </c>
      <c r="X59" s="70" t="s">
        <v>1170</v>
      </c>
      <c r="Y59" s="70" t="s">
        <v>19</v>
      </c>
      <c r="Z59" s="82" t="s">
        <v>1162</v>
      </c>
      <c r="AA59" s="70" t="s">
        <v>1171</v>
      </c>
      <c r="AB59" s="70" t="s">
        <v>10816</v>
      </c>
      <c r="AC59" s="59" t="s">
        <v>2924</v>
      </c>
      <c r="AD59" s="70" t="s">
        <v>10761</v>
      </c>
      <c r="AE59" s="70" t="s">
        <v>9946</v>
      </c>
      <c r="AF59" s="70">
        <v>1</v>
      </c>
      <c r="AG59" s="108" t="s">
        <v>6293</v>
      </c>
    </row>
    <row r="60" spans="1:33" ht="14.4" customHeight="1" x14ac:dyDescent="0.3">
      <c r="A60" s="59" t="s">
        <v>2894</v>
      </c>
      <c r="B60" s="59" t="s">
        <v>1216</v>
      </c>
      <c r="C60" s="59" t="s">
        <v>10646</v>
      </c>
      <c r="D60" s="59" t="s">
        <v>1911</v>
      </c>
      <c r="E60" s="59" t="s">
        <v>9829</v>
      </c>
      <c r="F60" s="59" t="s">
        <v>9877</v>
      </c>
      <c r="G60" s="70" t="s">
        <v>5631</v>
      </c>
      <c r="H60" s="59" t="s">
        <v>2075</v>
      </c>
      <c r="I60" s="70" t="s">
        <v>10249</v>
      </c>
      <c r="J60" s="59" t="s">
        <v>6357</v>
      </c>
      <c r="K60" s="121" t="s">
        <v>9837</v>
      </c>
      <c r="L60" s="82" t="s">
        <v>2467</v>
      </c>
      <c r="M60" s="70" t="s">
        <v>9827</v>
      </c>
      <c r="N60" s="59" t="s">
        <v>2467</v>
      </c>
      <c r="O60" s="59" t="s">
        <v>2467</v>
      </c>
      <c r="P60" s="59" t="s">
        <v>2894</v>
      </c>
      <c r="Q60" s="59" t="s">
        <v>2894</v>
      </c>
      <c r="R60" s="70" t="s">
        <v>10752</v>
      </c>
      <c r="S60" s="70" t="s">
        <v>9946</v>
      </c>
      <c r="T60" s="70" t="s">
        <v>9917</v>
      </c>
      <c r="U60" s="164" t="s">
        <v>9918</v>
      </c>
      <c r="V60" s="164" t="s">
        <v>10753</v>
      </c>
      <c r="W60" s="171">
        <v>45658</v>
      </c>
      <c r="X60" s="70" t="s">
        <v>1170</v>
      </c>
      <c r="Y60" s="70" t="s">
        <v>19</v>
      </c>
      <c r="Z60" s="82" t="s">
        <v>1162</v>
      </c>
      <c r="AA60" s="70" t="s">
        <v>1171</v>
      </c>
      <c r="AB60" s="70" t="s">
        <v>10816</v>
      </c>
      <c r="AC60" s="59" t="s">
        <v>2924</v>
      </c>
      <c r="AD60" s="70" t="s">
        <v>10761</v>
      </c>
      <c r="AE60" s="70" t="s">
        <v>9946</v>
      </c>
      <c r="AF60" s="70">
        <v>1</v>
      </c>
      <c r="AG60" s="108" t="s">
        <v>6293</v>
      </c>
    </row>
    <row r="61" spans="1:33" ht="14.4" customHeight="1" x14ac:dyDescent="0.3">
      <c r="A61" s="59" t="s">
        <v>2896</v>
      </c>
      <c r="B61" s="59" t="s">
        <v>1216</v>
      </c>
      <c r="C61" s="59" t="s">
        <v>10646</v>
      </c>
      <c r="D61" s="59" t="s">
        <v>1911</v>
      </c>
      <c r="E61" s="59" t="s">
        <v>9829</v>
      </c>
      <c r="F61" s="59" t="s">
        <v>9877</v>
      </c>
      <c r="G61" s="70" t="s">
        <v>5631</v>
      </c>
      <c r="H61" s="59" t="s">
        <v>2075</v>
      </c>
      <c r="I61" s="70" t="s">
        <v>10249</v>
      </c>
      <c r="J61" s="59" t="s">
        <v>6357</v>
      </c>
      <c r="K61" s="121" t="s">
        <v>9837</v>
      </c>
      <c r="L61" s="82" t="s">
        <v>2469</v>
      </c>
      <c r="M61" s="70" t="s">
        <v>9827</v>
      </c>
      <c r="N61" s="59" t="s">
        <v>2469</v>
      </c>
      <c r="O61" s="59" t="s">
        <v>2469</v>
      </c>
      <c r="P61" s="59" t="s">
        <v>2896</v>
      </c>
      <c r="Q61" s="59" t="s">
        <v>2896</v>
      </c>
      <c r="R61" s="70" t="s">
        <v>10754</v>
      </c>
      <c r="S61" s="70" t="s">
        <v>10276</v>
      </c>
      <c r="T61" s="70" t="s">
        <v>9917</v>
      </c>
      <c r="U61" s="164" t="s">
        <v>9918</v>
      </c>
      <c r="V61" s="164" t="s">
        <v>2987</v>
      </c>
      <c r="W61" s="171">
        <v>44383</v>
      </c>
      <c r="X61" s="70" t="s">
        <v>1170</v>
      </c>
      <c r="Y61" s="70" t="s">
        <v>19</v>
      </c>
      <c r="Z61" s="82" t="s">
        <v>1162</v>
      </c>
      <c r="AA61" s="70" t="s">
        <v>1171</v>
      </c>
      <c r="AB61" s="70" t="s">
        <v>10816</v>
      </c>
      <c r="AC61" s="59" t="s">
        <v>2924</v>
      </c>
      <c r="AD61" s="70" t="s">
        <v>10761</v>
      </c>
      <c r="AE61" s="70" t="s">
        <v>9946</v>
      </c>
      <c r="AF61" s="70">
        <v>1</v>
      </c>
      <c r="AG61" s="108" t="s">
        <v>6293</v>
      </c>
    </row>
    <row r="62" spans="1:33" ht="14.4" customHeight="1" x14ac:dyDescent="0.3">
      <c r="A62" s="59" t="s">
        <v>3568</v>
      </c>
      <c r="B62" s="59" t="s">
        <v>1216</v>
      </c>
      <c r="C62" s="59" t="s">
        <v>10646</v>
      </c>
      <c r="D62" s="59" t="s">
        <v>1911</v>
      </c>
      <c r="E62" s="59" t="s">
        <v>9829</v>
      </c>
      <c r="F62" s="59" t="s">
        <v>9877</v>
      </c>
      <c r="G62" s="70" t="s">
        <v>5631</v>
      </c>
      <c r="H62" s="59" t="s">
        <v>2075</v>
      </c>
      <c r="I62" s="70" t="s">
        <v>10249</v>
      </c>
      <c r="J62" s="59" t="s">
        <v>6357</v>
      </c>
      <c r="K62" s="121" t="s">
        <v>9837</v>
      </c>
      <c r="L62" s="82" t="s">
        <v>5493</v>
      </c>
      <c r="M62" s="70" t="s">
        <v>9827</v>
      </c>
      <c r="N62" s="59" t="s">
        <v>5493</v>
      </c>
      <c r="O62" s="59" t="s">
        <v>5493</v>
      </c>
      <c r="P62" s="59" t="s">
        <v>3568</v>
      </c>
      <c r="Q62" s="59" t="s">
        <v>3568</v>
      </c>
      <c r="R62" s="70" t="s">
        <v>10755</v>
      </c>
      <c r="S62" s="70" t="s">
        <v>10756</v>
      </c>
      <c r="T62" s="70" t="s">
        <v>9917</v>
      </c>
      <c r="U62" s="164" t="s">
        <v>9938</v>
      </c>
      <c r="V62" s="164" t="s">
        <v>9938</v>
      </c>
      <c r="W62" s="171" t="s">
        <v>9939</v>
      </c>
      <c r="X62" s="70" t="s">
        <v>1170</v>
      </c>
      <c r="Y62" s="70" t="s">
        <v>19</v>
      </c>
      <c r="Z62" s="82" t="s">
        <v>1162</v>
      </c>
      <c r="AA62" s="70" t="s">
        <v>1171</v>
      </c>
      <c r="AB62" s="70" t="s">
        <v>10816</v>
      </c>
      <c r="AC62" s="59" t="s">
        <v>2924</v>
      </c>
      <c r="AD62" s="70" t="s">
        <v>10761</v>
      </c>
      <c r="AE62" s="70" t="s">
        <v>9946</v>
      </c>
      <c r="AF62" s="70">
        <v>1</v>
      </c>
      <c r="AG62" s="108" t="s">
        <v>6293</v>
      </c>
    </row>
    <row r="63" spans="1:33" ht="14.4" customHeight="1" x14ac:dyDescent="0.3">
      <c r="A63" s="59" t="s">
        <v>3569</v>
      </c>
      <c r="B63" s="59" t="s">
        <v>1216</v>
      </c>
      <c r="C63" s="59" t="s">
        <v>10646</v>
      </c>
      <c r="D63" s="59" t="s">
        <v>1911</v>
      </c>
      <c r="E63" s="59" t="s">
        <v>9829</v>
      </c>
      <c r="F63" s="59" t="s">
        <v>9877</v>
      </c>
      <c r="G63" s="70" t="s">
        <v>5631</v>
      </c>
      <c r="H63" s="59" t="s">
        <v>2075</v>
      </c>
      <c r="I63" s="70" t="s">
        <v>10249</v>
      </c>
      <c r="J63" s="59" t="s">
        <v>6357</v>
      </c>
      <c r="K63" s="121" t="s">
        <v>9837</v>
      </c>
      <c r="L63" s="82" t="s">
        <v>8012</v>
      </c>
      <c r="M63" s="70" t="s">
        <v>9827</v>
      </c>
      <c r="N63" s="82" t="s">
        <v>8012</v>
      </c>
      <c r="O63" s="59" t="s">
        <v>8012</v>
      </c>
      <c r="P63" s="59" t="s">
        <v>3569</v>
      </c>
      <c r="Q63" s="59" t="s">
        <v>3569</v>
      </c>
      <c r="R63" s="70" t="s">
        <v>10757</v>
      </c>
      <c r="S63" s="70" t="s">
        <v>10758</v>
      </c>
      <c r="T63" s="70" t="s">
        <v>9917</v>
      </c>
      <c r="U63" s="164" t="s">
        <v>9918</v>
      </c>
      <c r="V63" s="164" t="s">
        <v>10759</v>
      </c>
      <c r="W63" s="171">
        <v>45895</v>
      </c>
      <c r="X63" s="70" t="s">
        <v>1170</v>
      </c>
      <c r="Y63" s="70" t="s">
        <v>19</v>
      </c>
      <c r="Z63" s="82" t="s">
        <v>1162</v>
      </c>
      <c r="AA63" s="70" t="s">
        <v>1171</v>
      </c>
      <c r="AB63" s="70" t="s">
        <v>10816</v>
      </c>
      <c r="AC63" s="59" t="s">
        <v>2924</v>
      </c>
      <c r="AD63" s="70" t="s">
        <v>10761</v>
      </c>
      <c r="AE63" s="70" t="s">
        <v>9946</v>
      </c>
      <c r="AF63" s="70">
        <v>1</v>
      </c>
      <c r="AG63" s="108" t="s">
        <v>6293</v>
      </c>
    </row>
    <row r="64" spans="1:33" ht="14.4" customHeight="1" x14ac:dyDescent="0.3">
      <c r="A64" s="59" t="s">
        <v>6277</v>
      </c>
      <c r="B64" s="59" t="s">
        <v>1216</v>
      </c>
      <c r="C64" s="59" t="s">
        <v>10646</v>
      </c>
      <c r="D64" s="59" t="s">
        <v>1911</v>
      </c>
      <c r="E64" s="59" t="s">
        <v>9829</v>
      </c>
      <c r="F64" s="59" t="s">
        <v>9877</v>
      </c>
      <c r="G64" s="70" t="s">
        <v>5631</v>
      </c>
      <c r="H64" s="59" t="s">
        <v>2075</v>
      </c>
      <c r="I64" s="70" t="s">
        <v>10249</v>
      </c>
      <c r="J64" s="59" t="s">
        <v>6357</v>
      </c>
      <c r="K64" s="121" t="s">
        <v>9837</v>
      </c>
      <c r="L64" s="82" t="s">
        <v>6283</v>
      </c>
      <c r="M64" s="70" t="s">
        <v>9827</v>
      </c>
      <c r="N64" s="82" t="s">
        <v>6283</v>
      </c>
      <c r="O64" s="59" t="s">
        <v>6283</v>
      </c>
      <c r="P64" s="59" t="s">
        <v>6277</v>
      </c>
      <c r="Q64" s="59" t="s">
        <v>6277</v>
      </c>
      <c r="R64" s="70" t="s">
        <v>10760</v>
      </c>
      <c r="S64" s="70" t="s">
        <v>9946</v>
      </c>
      <c r="T64" s="70" t="s">
        <v>9917</v>
      </c>
      <c r="U64" s="164" t="s">
        <v>9918</v>
      </c>
      <c r="V64" s="164" t="s">
        <v>6276</v>
      </c>
      <c r="W64" s="171">
        <v>44938</v>
      </c>
      <c r="X64" s="70" t="s">
        <v>2073</v>
      </c>
      <c r="Y64" s="70" t="s">
        <v>6269</v>
      </c>
      <c r="Z64" s="82" t="s">
        <v>1162</v>
      </c>
      <c r="AA64" s="70" t="s">
        <v>1171</v>
      </c>
      <c r="AB64" s="70" t="s">
        <v>10816</v>
      </c>
      <c r="AC64" s="59" t="s">
        <v>2924</v>
      </c>
      <c r="AD64" s="70" t="s">
        <v>10761</v>
      </c>
      <c r="AE64" s="70" t="s">
        <v>9946</v>
      </c>
      <c r="AF64" s="70">
        <v>1</v>
      </c>
      <c r="AG64" s="108" t="s">
        <v>6293</v>
      </c>
    </row>
    <row r="65" spans="1:33" ht="14.4" customHeight="1" x14ac:dyDescent="0.3">
      <c r="A65" s="59" t="s">
        <v>2924</v>
      </c>
      <c r="B65" s="59" t="s">
        <v>1216</v>
      </c>
      <c r="C65" s="59" t="s">
        <v>10646</v>
      </c>
      <c r="D65" s="59" t="s">
        <v>1911</v>
      </c>
      <c r="E65" s="59" t="s">
        <v>9829</v>
      </c>
      <c r="F65" s="59" t="s">
        <v>9877</v>
      </c>
      <c r="G65" s="70" t="s">
        <v>5631</v>
      </c>
      <c r="H65" s="59" t="s">
        <v>2075</v>
      </c>
      <c r="I65" s="70" t="s">
        <v>10249</v>
      </c>
      <c r="J65" s="59" t="s">
        <v>6357</v>
      </c>
      <c r="K65" s="121" t="s">
        <v>9837</v>
      </c>
      <c r="L65" s="82" t="s">
        <v>2700</v>
      </c>
      <c r="M65" s="70" t="s">
        <v>9827</v>
      </c>
      <c r="N65" s="59" t="s">
        <v>2700</v>
      </c>
      <c r="O65" s="59" t="s">
        <v>2988</v>
      </c>
      <c r="P65" s="59" t="s">
        <v>2924</v>
      </c>
      <c r="Q65" s="59" t="s">
        <v>2924</v>
      </c>
      <c r="R65" s="70" t="s">
        <v>10761</v>
      </c>
      <c r="S65" s="70" t="s">
        <v>9946</v>
      </c>
      <c r="T65" s="70" t="s">
        <v>9917</v>
      </c>
      <c r="U65" s="164" t="s">
        <v>9918</v>
      </c>
      <c r="V65" s="164" t="s">
        <v>2985</v>
      </c>
      <c r="W65" s="171">
        <v>44320</v>
      </c>
      <c r="X65" s="70" t="s">
        <v>1219</v>
      </c>
      <c r="Y65" s="70" t="s">
        <v>1028</v>
      </c>
      <c r="Z65" s="82" t="s">
        <v>3414</v>
      </c>
      <c r="AA65" s="70" t="s">
        <v>1171</v>
      </c>
      <c r="AB65" s="70" t="s">
        <v>10816</v>
      </c>
      <c r="AC65" s="59" t="s">
        <v>1743</v>
      </c>
      <c r="AD65" s="70" t="s">
        <v>10749</v>
      </c>
      <c r="AE65" s="70" t="s">
        <v>9955</v>
      </c>
      <c r="AF65" s="70">
        <v>2</v>
      </c>
      <c r="AG65" s="108" t="s">
        <v>6294</v>
      </c>
    </row>
    <row r="66" spans="1:33" ht="14.4" customHeight="1" x14ac:dyDescent="0.3">
      <c r="A66" s="59" t="s">
        <v>2927</v>
      </c>
      <c r="B66" s="59" t="s">
        <v>1216</v>
      </c>
      <c r="C66" s="59" t="s">
        <v>10646</v>
      </c>
      <c r="D66" s="59" t="s">
        <v>1911</v>
      </c>
      <c r="E66" s="59" t="s">
        <v>9829</v>
      </c>
      <c r="F66" s="59" t="s">
        <v>9877</v>
      </c>
      <c r="G66" s="70" t="s">
        <v>5631</v>
      </c>
      <c r="H66" s="161" t="s">
        <v>1808</v>
      </c>
      <c r="I66" s="70" t="s">
        <v>10553</v>
      </c>
      <c r="J66" s="59" t="s">
        <v>6365</v>
      </c>
      <c r="K66" s="121" t="s">
        <v>9837</v>
      </c>
      <c r="L66" s="82" t="s">
        <v>2468</v>
      </c>
      <c r="M66" s="70" t="s">
        <v>9827</v>
      </c>
      <c r="N66" s="82" t="s">
        <v>2468</v>
      </c>
      <c r="O66" s="59" t="s">
        <v>2468</v>
      </c>
      <c r="P66" s="59" t="s">
        <v>2927</v>
      </c>
      <c r="Q66" s="59" t="s">
        <v>2927</v>
      </c>
      <c r="R66" s="70" t="s">
        <v>10762</v>
      </c>
      <c r="S66" s="70" t="s">
        <v>10565</v>
      </c>
      <c r="T66" s="70" t="s">
        <v>9917</v>
      </c>
      <c r="U66" s="164" t="s">
        <v>9938</v>
      </c>
      <c r="V66" s="164" t="s">
        <v>9938</v>
      </c>
      <c r="W66" s="171" t="s">
        <v>9939</v>
      </c>
      <c r="X66" s="70" t="s">
        <v>1170</v>
      </c>
      <c r="Y66" s="70" t="s">
        <v>19</v>
      </c>
      <c r="Z66" s="82" t="s">
        <v>1162</v>
      </c>
      <c r="AA66" s="161" t="s">
        <v>1171</v>
      </c>
      <c r="AB66" s="70" t="s">
        <v>10816</v>
      </c>
      <c r="AC66" s="59" t="s">
        <v>2933</v>
      </c>
      <c r="AD66" s="70" t="s">
        <v>10771</v>
      </c>
      <c r="AE66" s="70" t="s">
        <v>10565</v>
      </c>
      <c r="AF66" s="70">
        <v>1</v>
      </c>
      <c r="AG66" s="108" t="s">
        <v>6293</v>
      </c>
    </row>
    <row r="67" spans="1:33" ht="14.4" customHeight="1" x14ac:dyDescent="0.3">
      <c r="A67" s="59" t="s">
        <v>2925</v>
      </c>
      <c r="B67" s="59" t="s">
        <v>1216</v>
      </c>
      <c r="C67" s="59" t="s">
        <v>10646</v>
      </c>
      <c r="D67" s="59" t="s">
        <v>1911</v>
      </c>
      <c r="E67" s="59" t="s">
        <v>9829</v>
      </c>
      <c r="F67" s="59" t="s">
        <v>9877</v>
      </c>
      <c r="G67" s="70" t="s">
        <v>5631</v>
      </c>
      <c r="H67" s="161" t="s">
        <v>1808</v>
      </c>
      <c r="I67" s="70" t="s">
        <v>10553</v>
      </c>
      <c r="J67" s="59" t="s">
        <v>6365</v>
      </c>
      <c r="K67" s="121" t="s">
        <v>9837</v>
      </c>
      <c r="L67" s="82" t="s">
        <v>2471</v>
      </c>
      <c r="M67" s="70" t="s">
        <v>9827</v>
      </c>
      <c r="N67" s="59" t="s">
        <v>2471</v>
      </c>
      <c r="O67" s="59" t="s">
        <v>2471</v>
      </c>
      <c r="P67" s="59" t="s">
        <v>2925</v>
      </c>
      <c r="Q67" s="59" t="s">
        <v>2925</v>
      </c>
      <c r="R67" s="70" t="s">
        <v>10763</v>
      </c>
      <c r="S67" s="70" t="s">
        <v>10565</v>
      </c>
      <c r="T67" s="70" t="s">
        <v>9917</v>
      </c>
      <c r="U67" s="164" t="s">
        <v>9918</v>
      </c>
      <c r="V67" s="164" t="s">
        <v>7931</v>
      </c>
      <c r="W67" s="171">
        <v>45397</v>
      </c>
      <c r="X67" s="70" t="s">
        <v>1170</v>
      </c>
      <c r="Y67" s="70" t="s">
        <v>19</v>
      </c>
      <c r="Z67" s="82" t="s">
        <v>1162</v>
      </c>
      <c r="AA67" s="161" t="s">
        <v>1171</v>
      </c>
      <c r="AB67" s="70" t="s">
        <v>10816</v>
      </c>
      <c r="AC67" s="59" t="s">
        <v>2933</v>
      </c>
      <c r="AD67" s="70" t="s">
        <v>10771</v>
      </c>
      <c r="AE67" s="70" t="s">
        <v>10565</v>
      </c>
      <c r="AF67" s="70">
        <v>1</v>
      </c>
      <c r="AG67" s="108" t="s">
        <v>6293</v>
      </c>
    </row>
    <row r="68" spans="1:33" ht="14.4" customHeight="1" x14ac:dyDescent="0.3">
      <c r="A68" s="59" t="s">
        <v>2928</v>
      </c>
      <c r="B68" s="59" t="s">
        <v>1216</v>
      </c>
      <c r="C68" s="59" t="s">
        <v>10646</v>
      </c>
      <c r="D68" s="59" t="s">
        <v>1911</v>
      </c>
      <c r="E68" s="59" t="s">
        <v>9829</v>
      </c>
      <c r="F68" s="59" t="s">
        <v>9877</v>
      </c>
      <c r="G68" s="70" t="s">
        <v>5631</v>
      </c>
      <c r="H68" s="161" t="s">
        <v>1808</v>
      </c>
      <c r="I68" s="70" t="s">
        <v>10553</v>
      </c>
      <c r="J68" s="59" t="s">
        <v>6365</v>
      </c>
      <c r="K68" s="121" t="s">
        <v>9837</v>
      </c>
      <c r="L68" s="82" t="s">
        <v>2470</v>
      </c>
      <c r="M68" s="70" t="s">
        <v>9827</v>
      </c>
      <c r="N68" s="59" t="s">
        <v>2470</v>
      </c>
      <c r="O68" s="59" t="s">
        <v>2470</v>
      </c>
      <c r="P68" s="59" t="s">
        <v>2928</v>
      </c>
      <c r="Q68" s="59" t="s">
        <v>2928</v>
      </c>
      <c r="R68" s="70" t="s">
        <v>10764</v>
      </c>
      <c r="S68" s="70" t="s">
        <v>10568</v>
      </c>
      <c r="T68" s="70" t="s">
        <v>9917</v>
      </c>
      <c r="U68" s="164" t="s">
        <v>9918</v>
      </c>
      <c r="V68" s="164" t="s">
        <v>10765</v>
      </c>
      <c r="W68" s="171">
        <v>46105</v>
      </c>
      <c r="X68" s="70" t="s">
        <v>1170</v>
      </c>
      <c r="Y68" s="70" t="s">
        <v>19</v>
      </c>
      <c r="Z68" s="82" t="s">
        <v>1162</v>
      </c>
      <c r="AA68" s="161" t="s">
        <v>1171</v>
      </c>
      <c r="AB68" s="70" t="s">
        <v>10816</v>
      </c>
      <c r="AC68" s="59" t="s">
        <v>2933</v>
      </c>
      <c r="AD68" s="70" t="s">
        <v>10771</v>
      </c>
      <c r="AE68" s="70" t="s">
        <v>10565</v>
      </c>
      <c r="AF68" s="70">
        <v>1</v>
      </c>
      <c r="AG68" s="108" t="s">
        <v>6293</v>
      </c>
    </row>
    <row r="69" spans="1:33" ht="14.4" customHeight="1" x14ac:dyDescent="0.3">
      <c r="A69" s="59" t="s">
        <v>2930</v>
      </c>
      <c r="B69" s="59" t="s">
        <v>1216</v>
      </c>
      <c r="C69" s="59" t="s">
        <v>10646</v>
      </c>
      <c r="D69" s="59" t="s">
        <v>1911</v>
      </c>
      <c r="E69" s="59" t="s">
        <v>9829</v>
      </c>
      <c r="F69" s="59" t="s">
        <v>9877</v>
      </c>
      <c r="G69" s="70" t="s">
        <v>5631</v>
      </c>
      <c r="H69" s="161" t="s">
        <v>1808</v>
      </c>
      <c r="I69" s="70" t="s">
        <v>10553</v>
      </c>
      <c r="J69" s="59" t="s">
        <v>6365</v>
      </c>
      <c r="K69" s="121" t="s">
        <v>9837</v>
      </c>
      <c r="L69" s="82" t="s">
        <v>5511</v>
      </c>
      <c r="M69" s="70" t="s">
        <v>9827</v>
      </c>
      <c r="N69" s="82" t="s">
        <v>5511</v>
      </c>
      <c r="O69" s="59" t="s">
        <v>5511</v>
      </c>
      <c r="P69" s="59" t="s">
        <v>2930</v>
      </c>
      <c r="Q69" s="59" t="s">
        <v>2930</v>
      </c>
      <c r="R69" s="70" t="s">
        <v>10766</v>
      </c>
      <c r="S69" s="70" t="s">
        <v>324</v>
      </c>
      <c r="T69" s="70" t="s">
        <v>9917</v>
      </c>
      <c r="U69" s="164" t="s">
        <v>9918</v>
      </c>
      <c r="V69" s="164" t="s">
        <v>7932</v>
      </c>
      <c r="W69" s="171">
        <v>45378</v>
      </c>
      <c r="X69" s="70" t="s">
        <v>1170</v>
      </c>
      <c r="Y69" s="70" t="s">
        <v>19</v>
      </c>
      <c r="Z69" s="82" t="s">
        <v>1162</v>
      </c>
      <c r="AA69" s="161" t="s">
        <v>1171</v>
      </c>
      <c r="AB69" s="70" t="s">
        <v>10816</v>
      </c>
      <c r="AC69" s="59" t="s">
        <v>2933</v>
      </c>
      <c r="AD69" s="70" t="s">
        <v>10771</v>
      </c>
      <c r="AE69" s="70" t="s">
        <v>10565</v>
      </c>
      <c r="AF69" s="70">
        <v>1</v>
      </c>
      <c r="AG69" s="108" t="s">
        <v>6293</v>
      </c>
    </row>
    <row r="70" spans="1:33" ht="14.4" customHeight="1" x14ac:dyDescent="0.3">
      <c r="A70" s="59" t="s">
        <v>6696</v>
      </c>
      <c r="B70" s="59" t="s">
        <v>1216</v>
      </c>
      <c r="C70" s="59" t="s">
        <v>10646</v>
      </c>
      <c r="D70" s="59" t="s">
        <v>1911</v>
      </c>
      <c r="E70" s="59" t="s">
        <v>9829</v>
      </c>
      <c r="F70" s="59" t="s">
        <v>9877</v>
      </c>
      <c r="G70" s="70" t="s">
        <v>5631</v>
      </c>
      <c r="H70" s="161" t="s">
        <v>1808</v>
      </c>
      <c r="I70" s="70" t="s">
        <v>10553</v>
      </c>
      <c r="J70" s="59" t="s">
        <v>6365</v>
      </c>
      <c r="K70" s="121" t="s">
        <v>9837</v>
      </c>
      <c r="L70" s="82" t="s">
        <v>2455</v>
      </c>
      <c r="M70" s="70" t="s">
        <v>9827</v>
      </c>
      <c r="N70" s="82" t="s">
        <v>2455</v>
      </c>
      <c r="O70" s="59" t="s">
        <v>2455</v>
      </c>
      <c r="P70" s="59" t="s">
        <v>6696</v>
      </c>
      <c r="Q70" s="59" t="s">
        <v>6696</v>
      </c>
      <c r="R70" s="70" t="s">
        <v>10767</v>
      </c>
      <c r="S70" s="70" t="s">
        <v>5460</v>
      </c>
      <c r="T70" s="70" t="s">
        <v>9917</v>
      </c>
      <c r="U70" s="164" t="s">
        <v>9918</v>
      </c>
      <c r="V70" s="164" t="s">
        <v>10768</v>
      </c>
      <c r="W70" s="171">
        <v>45936</v>
      </c>
      <c r="X70" s="70" t="s">
        <v>1170</v>
      </c>
      <c r="Y70" s="70" t="s">
        <v>19</v>
      </c>
      <c r="Z70" s="82" t="s">
        <v>1162</v>
      </c>
      <c r="AA70" s="161" t="s">
        <v>1171</v>
      </c>
      <c r="AB70" s="70" t="s">
        <v>10816</v>
      </c>
      <c r="AC70" s="59" t="s">
        <v>2933</v>
      </c>
      <c r="AD70" s="70" t="s">
        <v>10771</v>
      </c>
      <c r="AE70" s="70" t="s">
        <v>10565</v>
      </c>
      <c r="AF70" s="70">
        <v>1</v>
      </c>
      <c r="AG70" s="108" t="s">
        <v>6293</v>
      </c>
    </row>
    <row r="71" spans="1:33" ht="14.4" customHeight="1" x14ac:dyDescent="0.3">
      <c r="A71" s="59" t="s">
        <v>6279</v>
      </c>
      <c r="B71" s="59" t="s">
        <v>1216</v>
      </c>
      <c r="C71" s="59" t="s">
        <v>10646</v>
      </c>
      <c r="D71" s="59" t="s">
        <v>1911</v>
      </c>
      <c r="E71" s="59" t="s">
        <v>9829</v>
      </c>
      <c r="F71" s="59" t="s">
        <v>9877</v>
      </c>
      <c r="G71" s="70" t="s">
        <v>5631</v>
      </c>
      <c r="H71" s="161" t="s">
        <v>1808</v>
      </c>
      <c r="I71" s="70" t="s">
        <v>10553</v>
      </c>
      <c r="J71" s="59" t="s">
        <v>6365</v>
      </c>
      <c r="K71" s="121" t="s">
        <v>9837</v>
      </c>
      <c r="L71" s="82" t="s">
        <v>6281</v>
      </c>
      <c r="M71" s="70" t="s">
        <v>9827</v>
      </c>
      <c r="N71" s="82" t="s">
        <v>6281</v>
      </c>
      <c r="O71" s="59" t="s">
        <v>6281</v>
      </c>
      <c r="P71" s="59" t="s">
        <v>6279</v>
      </c>
      <c r="Q71" s="59" t="s">
        <v>6279</v>
      </c>
      <c r="R71" s="70" t="s">
        <v>10769</v>
      </c>
      <c r="S71" s="70" t="s">
        <v>10565</v>
      </c>
      <c r="T71" s="70" t="s">
        <v>9917</v>
      </c>
      <c r="U71" s="164" t="s">
        <v>9918</v>
      </c>
      <c r="V71" s="164" t="s">
        <v>10770</v>
      </c>
      <c r="W71" s="171">
        <v>46142</v>
      </c>
      <c r="X71" s="70" t="s">
        <v>2073</v>
      </c>
      <c r="Y71" s="70" t="s">
        <v>6269</v>
      </c>
      <c r="Z71" s="82" t="s">
        <v>1162</v>
      </c>
      <c r="AA71" s="161" t="s">
        <v>1171</v>
      </c>
      <c r="AB71" s="70" t="s">
        <v>10816</v>
      </c>
      <c r="AC71" s="59" t="s">
        <v>2933</v>
      </c>
      <c r="AD71" s="70" t="s">
        <v>10771</v>
      </c>
      <c r="AE71" s="70" t="s">
        <v>10565</v>
      </c>
      <c r="AF71" s="70">
        <v>1</v>
      </c>
      <c r="AG71" s="108" t="s">
        <v>6293</v>
      </c>
    </row>
    <row r="72" spans="1:33" ht="14.4" customHeight="1" x14ac:dyDescent="0.3">
      <c r="A72" s="59" t="s">
        <v>2933</v>
      </c>
      <c r="B72" s="59" t="s">
        <v>1216</v>
      </c>
      <c r="C72" s="59" t="s">
        <v>10646</v>
      </c>
      <c r="D72" s="59" t="s">
        <v>1911</v>
      </c>
      <c r="E72" s="59" t="s">
        <v>9829</v>
      </c>
      <c r="F72" s="59" t="s">
        <v>9877</v>
      </c>
      <c r="G72" s="70" t="s">
        <v>5631</v>
      </c>
      <c r="H72" s="161" t="s">
        <v>1808</v>
      </c>
      <c r="I72" s="70" t="s">
        <v>10553</v>
      </c>
      <c r="J72" s="59" t="s">
        <v>6365</v>
      </c>
      <c r="K72" s="121" t="s">
        <v>9837</v>
      </c>
      <c r="L72" s="82" t="s">
        <v>2945</v>
      </c>
      <c r="M72" s="70" t="s">
        <v>9827</v>
      </c>
      <c r="N72" s="59" t="s">
        <v>2945</v>
      </c>
      <c r="O72" s="59" t="s">
        <v>2997</v>
      </c>
      <c r="P72" s="59" t="s">
        <v>2933</v>
      </c>
      <c r="Q72" s="59" t="s">
        <v>2933</v>
      </c>
      <c r="R72" s="70" t="s">
        <v>10771</v>
      </c>
      <c r="S72" s="70" t="s">
        <v>10565</v>
      </c>
      <c r="T72" s="70" t="s">
        <v>9917</v>
      </c>
      <c r="U72" s="164" t="s">
        <v>9918</v>
      </c>
      <c r="V72" s="164" t="s">
        <v>783</v>
      </c>
      <c r="W72" s="171">
        <v>41688</v>
      </c>
      <c r="X72" s="70" t="s">
        <v>1219</v>
      </c>
      <c r="Y72" s="70" t="s">
        <v>1028</v>
      </c>
      <c r="Z72" s="82" t="s">
        <v>3414</v>
      </c>
      <c r="AA72" s="161" t="s">
        <v>1171</v>
      </c>
      <c r="AB72" s="70" t="s">
        <v>10816</v>
      </c>
      <c r="AC72" s="59" t="s">
        <v>1743</v>
      </c>
      <c r="AD72" s="70" t="s">
        <v>10749</v>
      </c>
      <c r="AE72" s="70" t="s">
        <v>9955</v>
      </c>
      <c r="AF72" s="70">
        <v>2</v>
      </c>
      <c r="AG72" s="108" t="s">
        <v>6294</v>
      </c>
    </row>
    <row r="73" spans="1:33" ht="14.4" customHeight="1" x14ac:dyDescent="0.3">
      <c r="A73" s="59" t="s">
        <v>2908</v>
      </c>
      <c r="B73" s="59" t="s">
        <v>1216</v>
      </c>
      <c r="C73" s="59" t="s">
        <v>10646</v>
      </c>
      <c r="D73" s="59" t="s">
        <v>1911</v>
      </c>
      <c r="E73" s="59" t="s">
        <v>9829</v>
      </c>
      <c r="F73" s="59" t="s">
        <v>9877</v>
      </c>
      <c r="G73" s="70" t="s">
        <v>5631</v>
      </c>
      <c r="H73" s="59" t="s">
        <v>2867</v>
      </c>
      <c r="I73" s="70" t="s">
        <v>10474</v>
      </c>
      <c r="J73" s="59" t="s">
        <v>6364</v>
      </c>
      <c r="K73" s="59" t="s">
        <v>9841</v>
      </c>
      <c r="L73" s="82" t="s">
        <v>2457</v>
      </c>
      <c r="M73" s="70" t="s">
        <v>9827</v>
      </c>
      <c r="N73" s="82" t="s">
        <v>2457</v>
      </c>
      <c r="O73" s="59" t="s">
        <v>2457</v>
      </c>
      <c r="P73" s="59" t="s">
        <v>2908</v>
      </c>
      <c r="Q73" s="59" t="s">
        <v>2908</v>
      </c>
      <c r="R73" s="70" t="s">
        <v>10772</v>
      </c>
      <c r="S73" s="70" t="s">
        <v>9841</v>
      </c>
      <c r="T73" s="70" t="s">
        <v>9917</v>
      </c>
      <c r="U73" s="164" t="s">
        <v>9918</v>
      </c>
      <c r="V73" s="164" t="s">
        <v>7905</v>
      </c>
      <c r="W73" s="171">
        <v>45111</v>
      </c>
      <c r="X73" s="70" t="s">
        <v>1170</v>
      </c>
      <c r="Y73" s="70" t="s">
        <v>19</v>
      </c>
      <c r="Z73" s="82" t="s">
        <v>1162</v>
      </c>
      <c r="AA73" s="70" t="s">
        <v>1171</v>
      </c>
      <c r="AB73" s="70" t="s">
        <v>10816</v>
      </c>
      <c r="AC73" s="59" t="s">
        <v>2913</v>
      </c>
      <c r="AD73" s="70" t="s">
        <v>10788</v>
      </c>
      <c r="AE73" s="70" t="s">
        <v>9841</v>
      </c>
      <c r="AF73" s="70">
        <v>1</v>
      </c>
      <c r="AG73" s="108" t="s">
        <v>6293</v>
      </c>
    </row>
    <row r="74" spans="1:33" ht="14.4" customHeight="1" x14ac:dyDescent="0.3">
      <c r="A74" s="59" t="s">
        <v>2910</v>
      </c>
      <c r="B74" s="59" t="s">
        <v>1216</v>
      </c>
      <c r="C74" s="59" t="s">
        <v>10646</v>
      </c>
      <c r="D74" s="59" t="s">
        <v>1911</v>
      </c>
      <c r="E74" s="59" t="s">
        <v>9829</v>
      </c>
      <c r="F74" s="59" t="s">
        <v>9877</v>
      </c>
      <c r="G74" s="70" t="s">
        <v>5631</v>
      </c>
      <c r="H74" s="59" t="s">
        <v>2867</v>
      </c>
      <c r="I74" s="70" t="s">
        <v>10474</v>
      </c>
      <c r="J74" s="59" t="s">
        <v>6364</v>
      </c>
      <c r="K74" s="59" t="s">
        <v>9841</v>
      </c>
      <c r="L74" s="82" t="s">
        <v>2458</v>
      </c>
      <c r="M74" s="70" t="s">
        <v>9827</v>
      </c>
      <c r="N74" s="82" t="s">
        <v>2458</v>
      </c>
      <c r="O74" s="59" t="s">
        <v>2458</v>
      </c>
      <c r="P74" s="59" t="s">
        <v>2910</v>
      </c>
      <c r="Q74" s="59" t="s">
        <v>2910</v>
      </c>
      <c r="R74" s="70" t="s">
        <v>10773</v>
      </c>
      <c r="S74" s="70" t="s">
        <v>10534</v>
      </c>
      <c r="T74" s="70" t="s">
        <v>9917</v>
      </c>
      <c r="U74" s="164" t="s">
        <v>9918</v>
      </c>
      <c r="V74" s="164" t="s">
        <v>10774</v>
      </c>
      <c r="W74" s="172">
        <v>46128</v>
      </c>
      <c r="X74" s="70" t="s">
        <v>1170</v>
      </c>
      <c r="Y74" s="70" t="s">
        <v>19</v>
      </c>
      <c r="Z74" s="82" t="s">
        <v>1162</v>
      </c>
      <c r="AA74" s="70" t="s">
        <v>1171</v>
      </c>
      <c r="AB74" s="70" t="s">
        <v>10816</v>
      </c>
      <c r="AC74" s="59" t="s">
        <v>2913</v>
      </c>
      <c r="AD74" s="70" t="s">
        <v>10788</v>
      </c>
      <c r="AE74" s="70" t="s">
        <v>9841</v>
      </c>
      <c r="AF74" s="70">
        <v>1</v>
      </c>
      <c r="AG74" s="108" t="s">
        <v>6293</v>
      </c>
    </row>
    <row r="75" spans="1:33" ht="14.4" customHeight="1" x14ac:dyDescent="0.3">
      <c r="A75" s="59" t="s">
        <v>2911</v>
      </c>
      <c r="B75" s="59" t="s">
        <v>1216</v>
      </c>
      <c r="C75" s="59" t="s">
        <v>10646</v>
      </c>
      <c r="D75" s="59" t="s">
        <v>1911</v>
      </c>
      <c r="E75" s="59" t="s">
        <v>9829</v>
      </c>
      <c r="F75" s="59" t="s">
        <v>9877</v>
      </c>
      <c r="G75" s="70" t="s">
        <v>5631</v>
      </c>
      <c r="H75" s="59" t="s">
        <v>2867</v>
      </c>
      <c r="I75" s="70" t="s">
        <v>10474</v>
      </c>
      <c r="J75" s="59" t="s">
        <v>6364</v>
      </c>
      <c r="K75" s="59" t="s">
        <v>9841</v>
      </c>
      <c r="L75" s="82" t="s">
        <v>2459</v>
      </c>
      <c r="M75" s="70" t="s">
        <v>9827</v>
      </c>
      <c r="N75" s="82" t="s">
        <v>2459</v>
      </c>
      <c r="O75" s="59" t="s">
        <v>2459</v>
      </c>
      <c r="P75" s="59" t="s">
        <v>2911</v>
      </c>
      <c r="Q75" s="59" t="s">
        <v>2911</v>
      </c>
      <c r="R75" s="70" t="s">
        <v>10775</v>
      </c>
      <c r="S75" s="70" t="s">
        <v>10534</v>
      </c>
      <c r="T75" s="70" t="s">
        <v>9917</v>
      </c>
      <c r="U75" s="164" t="s">
        <v>9918</v>
      </c>
      <c r="V75" s="164" t="s">
        <v>10776</v>
      </c>
      <c r="W75" s="171">
        <v>46115</v>
      </c>
      <c r="X75" s="70" t="s">
        <v>1170</v>
      </c>
      <c r="Y75" s="70" t="s">
        <v>19</v>
      </c>
      <c r="Z75" s="82" t="s">
        <v>1162</v>
      </c>
      <c r="AA75" s="70" t="s">
        <v>1171</v>
      </c>
      <c r="AB75" s="70" t="s">
        <v>10816</v>
      </c>
      <c r="AC75" s="59" t="s">
        <v>2913</v>
      </c>
      <c r="AD75" s="70" t="s">
        <v>10788</v>
      </c>
      <c r="AE75" s="70" t="s">
        <v>9841</v>
      </c>
      <c r="AF75" s="70">
        <v>1</v>
      </c>
      <c r="AG75" s="108" t="s">
        <v>6293</v>
      </c>
    </row>
    <row r="76" spans="1:33" ht="14.4" customHeight="1" x14ac:dyDescent="0.3">
      <c r="A76" s="59" t="s">
        <v>5356</v>
      </c>
      <c r="B76" s="59" t="s">
        <v>1216</v>
      </c>
      <c r="C76" s="59" t="s">
        <v>10646</v>
      </c>
      <c r="D76" s="59" t="s">
        <v>1911</v>
      </c>
      <c r="E76" s="59" t="s">
        <v>9829</v>
      </c>
      <c r="F76" s="59" t="s">
        <v>9877</v>
      </c>
      <c r="G76" s="70" t="s">
        <v>5631</v>
      </c>
      <c r="H76" s="59" t="s">
        <v>2867</v>
      </c>
      <c r="I76" s="70" t="s">
        <v>10474</v>
      </c>
      <c r="J76" s="59" t="s">
        <v>6364</v>
      </c>
      <c r="K76" s="59" t="s">
        <v>9841</v>
      </c>
      <c r="L76" s="82" t="s">
        <v>2460</v>
      </c>
      <c r="M76" s="70" t="s">
        <v>9827</v>
      </c>
      <c r="N76" s="59" t="s">
        <v>2460</v>
      </c>
      <c r="O76" s="59" t="s">
        <v>2460</v>
      </c>
      <c r="P76" s="59" t="s">
        <v>5356</v>
      </c>
      <c r="Q76" s="59" t="s">
        <v>5356</v>
      </c>
      <c r="R76" s="70" t="s">
        <v>10777</v>
      </c>
      <c r="S76" s="70" t="s">
        <v>10778</v>
      </c>
      <c r="T76" s="70" t="s">
        <v>9917</v>
      </c>
      <c r="U76" s="164" t="s">
        <v>9918</v>
      </c>
      <c r="V76" s="164" t="s">
        <v>10779</v>
      </c>
      <c r="W76" s="171">
        <v>45818</v>
      </c>
      <c r="X76" s="70" t="s">
        <v>1170</v>
      </c>
      <c r="Y76" s="70" t="s">
        <v>19</v>
      </c>
      <c r="Z76" s="82" t="s">
        <v>1162</v>
      </c>
      <c r="AA76" s="70" t="s">
        <v>1171</v>
      </c>
      <c r="AB76" s="70" t="s">
        <v>10816</v>
      </c>
      <c r="AC76" s="59" t="s">
        <v>2913</v>
      </c>
      <c r="AD76" s="70" t="s">
        <v>10788</v>
      </c>
      <c r="AE76" s="70" t="s">
        <v>9841</v>
      </c>
      <c r="AF76" s="70">
        <v>1</v>
      </c>
      <c r="AG76" s="108" t="s">
        <v>6293</v>
      </c>
    </row>
    <row r="77" spans="1:33" ht="14.4" customHeight="1" x14ac:dyDescent="0.3">
      <c r="A77" s="59" t="s">
        <v>5357</v>
      </c>
      <c r="B77" s="59" t="s">
        <v>1216</v>
      </c>
      <c r="C77" s="59" t="s">
        <v>10646</v>
      </c>
      <c r="D77" s="59" t="s">
        <v>1911</v>
      </c>
      <c r="E77" s="59" t="s">
        <v>9829</v>
      </c>
      <c r="F77" s="59" t="s">
        <v>9877</v>
      </c>
      <c r="G77" s="70" t="s">
        <v>5631</v>
      </c>
      <c r="H77" s="59" t="s">
        <v>2867</v>
      </c>
      <c r="I77" s="70" t="s">
        <v>10474</v>
      </c>
      <c r="J77" s="59" t="s">
        <v>6364</v>
      </c>
      <c r="K77" s="59" t="s">
        <v>9841</v>
      </c>
      <c r="L77" s="82" t="s">
        <v>2483</v>
      </c>
      <c r="M77" s="70" t="s">
        <v>9827</v>
      </c>
      <c r="N77" s="59" t="s">
        <v>2483</v>
      </c>
      <c r="O77" s="59" t="s">
        <v>2483</v>
      </c>
      <c r="P77" s="59" t="s">
        <v>5357</v>
      </c>
      <c r="Q77" s="59" t="s">
        <v>5357</v>
      </c>
      <c r="R77" s="70" t="s">
        <v>10780</v>
      </c>
      <c r="S77" s="70" t="s">
        <v>10493</v>
      </c>
      <c r="T77" s="70" t="s">
        <v>9917</v>
      </c>
      <c r="U77" s="164" t="s">
        <v>9918</v>
      </c>
      <c r="V77" s="164" t="s">
        <v>805</v>
      </c>
      <c r="W77" s="171">
        <v>43652</v>
      </c>
      <c r="X77" s="70" t="s">
        <v>1170</v>
      </c>
      <c r="Y77" s="70" t="s">
        <v>19</v>
      </c>
      <c r="Z77" s="82" t="s">
        <v>1162</v>
      </c>
      <c r="AA77" s="70" t="s">
        <v>1171</v>
      </c>
      <c r="AB77" s="70" t="s">
        <v>10816</v>
      </c>
      <c r="AC77" s="59" t="s">
        <v>2913</v>
      </c>
      <c r="AD77" s="70" t="s">
        <v>10788</v>
      </c>
      <c r="AE77" s="70" t="s">
        <v>9841</v>
      </c>
      <c r="AF77" s="70">
        <v>1</v>
      </c>
      <c r="AG77" s="108" t="s">
        <v>6293</v>
      </c>
    </row>
    <row r="78" spans="1:33" ht="14.4" customHeight="1" x14ac:dyDescent="0.3">
      <c r="A78" s="59" t="s">
        <v>5358</v>
      </c>
      <c r="B78" s="59" t="s">
        <v>1216</v>
      </c>
      <c r="C78" s="59" t="s">
        <v>10646</v>
      </c>
      <c r="D78" s="59" t="s">
        <v>1911</v>
      </c>
      <c r="E78" s="59" t="s">
        <v>9829</v>
      </c>
      <c r="F78" s="59" t="s">
        <v>9877</v>
      </c>
      <c r="G78" s="70" t="s">
        <v>5631</v>
      </c>
      <c r="H78" s="59" t="s">
        <v>2867</v>
      </c>
      <c r="I78" s="70" t="s">
        <v>10474</v>
      </c>
      <c r="J78" s="59" t="s">
        <v>6364</v>
      </c>
      <c r="K78" s="59" t="s">
        <v>9841</v>
      </c>
      <c r="L78" s="82" t="s">
        <v>2461</v>
      </c>
      <c r="M78" s="70" t="s">
        <v>9827</v>
      </c>
      <c r="N78" s="59" t="s">
        <v>2461</v>
      </c>
      <c r="O78" s="59" t="s">
        <v>2461</v>
      </c>
      <c r="P78" s="59" t="s">
        <v>5358</v>
      </c>
      <c r="Q78" s="59" t="s">
        <v>5358</v>
      </c>
      <c r="R78" s="70" t="s">
        <v>10781</v>
      </c>
      <c r="S78" s="70" t="s">
        <v>10498</v>
      </c>
      <c r="T78" s="70" t="s">
        <v>9917</v>
      </c>
      <c r="U78" s="164" t="s">
        <v>9918</v>
      </c>
      <c r="V78" s="164" t="s">
        <v>6685</v>
      </c>
      <c r="W78" s="171">
        <v>45091</v>
      </c>
      <c r="X78" s="70" t="s">
        <v>1170</v>
      </c>
      <c r="Y78" s="70" t="s">
        <v>19</v>
      </c>
      <c r="Z78" s="82" t="s">
        <v>1162</v>
      </c>
      <c r="AA78" s="70" t="s">
        <v>1171</v>
      </c>
      <c r="AB78" s="70" t="s">
        <v>10816</v>
      </c>
      <c r="AC78" s="59" t="s">
        <v>2913</v>
      </c>
      <c r="AD78" s="70" t="s">
        <v>10788</v>
      </c>
      <c r="AE78" s="70" t="s">
        <v>9841</v>
      </c>
      <c r="AF78" s="70">
        <v>1</v>
      </c>
      <c r="AG78" s="108" t="s">
        <v>6293</v>
      </c>
    </row>
    <row r="79" spans="1:33" ht="14.4" customHeight="1" x14ac:dyDescent="0.3">
      <c r="A79" s="59" t="s">
        <v>5359</v>
      </c>
      <c r="B79" s="59" t="s">
        <v>1216</v>
      </c>
      <c r="C79" s="59" t="s">
        <v>10646</v>
      </c>
      <c r="D79" s="59" t="s">
        <v>1911</v>
      </c>
      <c r="E79" s="59" t="s">
        <v>9829</v>
      </c>
      <c r="F79" s="59" t="s">
        <v>9877</v>
      </c>
      <c r="G79" s="70" t="s">
        <v>5631</v>
      </c>
      <c r="H79" s="59" t="s">
        <v>2867</v>
      </c>
      <c r="I79" s="70" t="s">
        <v>10474</v>
      </c>
      <c r="J79" s="59" t="s">
        <v>6364</v>
      </c>
      <c r="K79" s="59" t="s">
        <v>9841</v>
      </c>
      <c r="L79" s="82" t="s">
        <v>5179</v>
      </c>
      <c r="M79" s="70" t="s">
        <v>9827</v>
      </c>
      <c r="N79" s="82" t="s">
        <v>5179</v>
      </c>
      <c r="O79" s="59" t="s">
        <v>5179</v>
      </c>
      <c r="P79" s="59" t="s">
        <v>5359</v>
      </c>
      <c r="Q79" s="59" t="s">
        <v>5359</v>
      </c>
      <c r="R79" s="70" t="s">
        <v>10782</v>
      </c>
      <c r="S79" s="70" t="s">
        <v>10534</v>
      </c>
      <c r="T79" s="70" t="s">
        <v>9917</v>
      </c>
      <c r="U79" s="164" t="s">
        <v>9918</v>
      </c>
      <c r="V79" s="164" t="s">
        <v>10783</v>
      </c>
      <c r="W79" s="171">
        <v>45721</v>
      </c>
      <c r="X79" s="70" t="s">
        <v>1170</v>
      </c>
      <c r="Y79" s="70" t="s">
        <v>19</v>
      </c>
      <c r="Z79" s="82" t="s">
        <v>1162</v>
      </c>
      <c r="AA79" s="70" t="s">
        <v>1171</v>
      </c>
      <c r="AB79" s="70" t="s">
        <v>10816</v>
      </c>
      <c r="AC79" s="59" t="s">
        <v>2913</v>
      </c>
      <c r="AD79" s="70" t="s">
        <v>10788</v>
      </c>
      <c r="AE79" s="70" t="s">
        <v>9841</v>
      </c>
      <c r="AF79" s="70">
        <v>1</v>
      </c>
      <c r="AG79" s="108" t="s">
        <v>6293</v>
      </c>
    </row>
    <row r="80" spans="1:33" ht="14.4" customHeight="1" x14ac:dyDescent="0.3">
      <c r="A80" s="59" t="s">
        <v>7992</v>
      </c>
      <c r="B80" s="59" t="s">
        <v>1216</v>
      </c>
      <c r="C80" s="59" t="s">
        <v>10646</v>
      </c>
      <c r="D80" s="59" t="s">
        <v>1911</v>
      </c>
      <c r="E80" s="59" t="s">
        <v>9829</v>
      </c>
      <c r="F80" s="59" t="s">
        <v>9877</v>
      </c>
      <c r="G80" s="70" t="s">
        <v>5631</v>
      </c>
      <c r="H80" s="59" t="s">
        <v>2867</v>
      </c>
      <c r="I80" s="70" t="s">
        <v>10474</v>
      </c>
      <c r="J80" s="59" t="s">
        <v>6364</v>
      </c>
      <c r="K80" s="59" t="s">
        <v>9841</v>
      </c>
      <c r="L80" s="82" t="s">
        <v>5895</v>
      </c>
      <c r="M80" s="70" t="s">
        <v>9827</v>
      </c>
      <c r="N80" s="82" t="s">
        <v>5895</v>
      </c>
      <c r="O80" s="59" t="s">
        <v>5895</v>
      </c>
      <c r="P80" s="59" t="s">
        <v>7992</v>
      </c>
      <c r="Q80" s="59" t="s">
        <v>7992</v>
      </c>
      <c r="R80" s="70" t="s">
        <v>10784</v>
      </c>
      <c r="S80" s="70" t="s">
        <v>10534</v>
      </c>
      <c r="T80" s="70" t="s">
        <v>9917</v>
      </c>
      <c r="U80" s="164" t="s">
        <v>9918</v>
      </c>
      <c r="V80" s="164" t="s">
        <v>10785</v>
      </c>
      <c r="W80" s="171">
        <v>45764</v>
      </c>
      <c r="X80" s="70" t="s">
        <v>1170</v>
      </c>
      <c r="Y80" s="70" t="s">
        <v>19</v>
      </c>
      <c r="Z80" s="82" t="s">
        <v>1162</v>
      </c>
      <c r="AA80" s="70" t="s">
        <v>1171</v>
      </c>
      <c r="AB80" s="70" t="s">
        <v>10816</v>
      </c>
      <c r="AC80" s="59" t="s">
        <v>2913</v>
      </c>
      <c r="AD80" s="70" t="s">
        <v>10788</v>
      </c>
      <c r="AE80" s="70" t="s">
        <v>9841</v>
      </c>
      <c r="AF80" s="70">
        <v>1</v>
      </c>
      <c r="AG80" s="108" t="s">
        <v>6293</v>
      </c>
    </row>
    <row r="81" spans="1:33" ht="14.4" customHeight="1" x14ac:dyDescent="0.3">
      <c r="A81" s="59" t="s">
        <v>8001</v>
      </c>
      <c r="B81" s="59" t="s">
        <v>1216</v>
      </c>
      <c r="C81" s="59" t="s">
        <v>10646</v>
      </c>
      <c r="D81" s="59" t="s">
        <v>1911</v>
      </c>
      <c r="E81" s="59" t="s">
        <v>9829</v>
      </c>
      <c r="F81" s="59" t="s">
        <v>9877</v>
      </c>
      <c r="G81" s="70" t="s">
        <v>5631</v>
      </c>
      <c r="H81" s="59" t="s">
        <v>2867</v>
      </c>
      <c r="I81" s="70" t="s">
        <v>10474</v>
      </c>
      <c r="J81" s="59" t="s">
        <v>6364</v>
      </c>
      <c r="K81" s="59" t="s">
        <v>9841</v>
      </c>
      <c r="L81" s="82" t="s">
        <v>2996</v>
      </c>
      <c r="M81" s="70" t="s">
        <v>9827</v>
      </c>
      <c r="N81" s="82" t="s">
        <v>2996</v>
      </c>
      <c r="O81" s="59" t="s">
        <v>2996</v>
      </c>
      <c r="P81" s="59" t="s">
        <v>8001</v>
      </c>
      <c r="Q81" s="59" t="s">
        <v>8001</v>
      </c>
      <c r="R81" s="70" t="s">
        <v>10786</v>
      </c>
      <c r="S81" s="70" t="s">
        <v>10787</v>
      </c>
      <c r="T81" s="70" t="s">
        <v>9917</v>
      </c>
      <c r="U81" s="164" t="s">
        <v>9918</v>
      </c>
      <c r="V81" s="164" t="s">
        <v>7906</v>
      </c>
      <c r="W81" s="171">
        <v>45149</v>
      </c>
      <c r="X81" s="70" t="s">
        <v>1170</v>
      </c>
      <c r="Y81" s="70" t="s">
        <v>19</v>
      </c>
      <c r="Z81" s="82" t="s">
        <v>1162</v>
      </c>
      <c r="AA81" s="70" t="s">
        <v>1171</v>
      </c>
      <c r="AB81" s="70" t="s">
        <v>10816</v>
      </c>
      <c r="AC81" s="59" t="s">
        <v>2913</v>
      </c>
      <c r="AD81" s="70" t="s">
        <v>10788</v>
      </c>
      <c r="AE81" s="70" t="s">
        <v>9841</v>
      </c>
      <c r="AF81" s="70">
        <v>1</v>
      </c>
      <c r="AG81" s="108" t="s">
        <v>6293</v>
      </c>
    </row>
    <row r="82" spans="1:33" ht="14.4" customHeight="1" x14ac:dyDescent="0.3">
      <c r="A82" s="59" t="s">
        <v>2913</v>
      </c>
      <c r="B82" s="59" t="s">
        <v>1216</v>
      </c>
      <c r="C82" s="59" t="s">
        <v>10646</v>
      </c>
      <c r="D82" s="59" t="s">
        <v>1911</v>
      </c>
      <c r="E82" s="59" t="s">
        <v>9829</v>
      </c>
      <c r="F82" s="59" t="s">
        <v>9877</v>
      </c>
      <c r="G82" s="70" t="s">
        <v>5631</v>
      </c>
      <c r="H82" s="59" t="s">
        <v>2867</v>
      </c>
      <c r="I82" s="70" t="s">
        <v>10474</v>
      </c>
      <c r="J82" s="59" t="s">
        <v>6364</v>
      </c>
      <c r="K82" s="59" t="s">
        <v>9841</v>
      </c>
      <c r="L82" s="82" t="s">
        <v>2696</v>
      </c>
      <c r="M82" s="70" t="s">
        <v>9827</v>
      </c>
      <c r="N82" s="59" t="s">
        <v>2696</v>
      </c>
      <c r="O82" s="59" t="s">
        <v>2990</v>
      </c>
      <c r="P82" s="59" t="s">
        <v>2913</v>
      </c>
      <c r="Q82" s="59" t="s">
        <v>2913</v>
      </c>
      <c r="R82" s="70" t="s">
        <v>10788</v>
      </c>
      <c r="S82" s="70" t="s">
        <v>9841</v>
      </c>
      <c r="T82" s="70" t="s">
        <v>9917</v>
      </c>
      <c r="U82" s="164" t="s">
        <v>9918</v>
      </c>
      <c r="V82" s="164" t="s">
        <v>1708</v>
      </c>
      <c r="W82" s="171">
        <v>45689</v>
      </c>
      <c r="X82" s="70" t="s">
        <v>1219</v>
      </c>
      <c r="Y82" s="70" t="s">
        <v>1028</v>
      </c>
      <c r="Z82" s="82" t="s">
        <v>3414</v>
      </c>
      <c r="AA82" s="70" t="s">
        <v>1171</v>
      </c>
      <c r="AB82" s="70" t="s">
        <v>10816</v>
      </c>
      <c r="AC82" s="59" t="s">
        <v>1743</v>
      </c>
      <c r="AD82" s="70" t="s">
        <v>10749</v>
      </c>
      <c r="AE82" s="70" t="s">
        <v>9955</v>
      </c>
      <c r="AF82" s="70">
        <v>2</v>
      </c>
      <c r="AG82" s="108" t="s">
        <v>6294</v>
      </c>
    </row>
    <row r="83" spans="1:33" ht="14.4" customHeight="1" x14ac:dyDescent="0.3">
      <c r="A83" s="59" t="s">
        <v>2914</v>
      </c>
      <c r="B83" s="59" t="s">
        <v>1216</v>
      </c>
      <c r="C83" s="59" t="s">
        <v>10646</v>
      </c>
      <c r="D83" s="59" t="s">
        <v>1911</v>
      </c>
      <c r="E83" s="59" t="s">
        <v>9829</v>
      </c>
      <c r="F83" s="59" t="s">
        <v>9877</v>
      </c>
      <c r="G83" s="70" t="s">
        <v>5631</v>
      </c>
      <c r="H83" s="59" t="s">
        <v>2866</v>
      </c>
      <c r="I83" s="70" t="s">
        <v>10555</v>
      </c>
      <c r="J83" s="59" t="s">
        <v>6363</v>
      </c>
      <c r="K83" s="59" t="s">
        <v>4899</v>
      </c>
      <c r="L83" s="82" t="s">
        <v>2451</v>
      </c>
      <c r="M83" s="70" t="s">
        <v>9827</v>
      </c>
      <c r="N83" s="59" t="s">
        <v>2451</v>
      </c>
      <c r="O83" s="59" t="s">
        <v>2451</v>
      </c>
      <c r="P83" s="59" t="s">
        <v>2914</v>
      </c>
      <c r="Q83" s="59" t="s">
        <v>2914</v>
      </c>
      <c r="R83" s="70" t="s">
        <v>10789</v>
      </c>
      <c r="S83" s="70" t="s">
        <v>10790</v>
      </c>
      <c r="T83" s="70" t="s">
        <v>9917</v>
      </c>
      <c r="U83" s="164" t="s">
        <v>9918</v>
      </c>
      <c r="V83" s="164" t="s">
        <v>810</v>
      </c>
      <c r="W83" s="171">
        <v>43284</v>
      </c>
      <c r="X83" s="70" t="s">
        <v>1170</v>
      </c>
      <c r="Y83" s="70" t="s">
        <v>19</v>
      </c>
      <c r="Z83" s="82" t="s">
        <v>1162</v>
      </c>
      <c r="AA83" s="70" t="s">
        <v>1171</v>
      </c>
      <c r="AB83" s="70" t="s">
        <v>10816</v>
      </c>
      <c r="AC83" s="59" t="s">
        <v>2922</v>
      </c>
      <c r="AD83" s="70" t="s">
        <v>10807</v>
      </c>
      <c r="AE83" s="70" t="s">
        <v>9955</v>
      </c>
      <c r="AF83" s="70">
        <v>1</v>
      </c>
      <c r="AG83" s="108" t="s">
        <v>6293</v>
      </c>
    </row>
    <row r="84" spans="1:33" ht="14.4" customHeight="1" x14ac:dyDescent="0.3">
      <c r="A84" s="59" t="s">
        <v>2916</v>
      </c>
      <c r="B84" s="59" t="s">
        <v>1216</v>
      </c>
      <c r="C84" s="59" t="s">
        <v>10646</v>
      </c>
      <c r="D84" s="59" t="s">
        <v>1911</v>
      </c>
      <c r="E84" s="59" t="s">
        <v>9829</v>
      </c>
      <c r="F84" s="59" t="s">
        <v>9877</v>
      </c>
      <c r="G84" s="70" t="s">
        <v>5631</v>
      </c>
      <c r="H84" s="59" t="s">
        <v>2866</v>
      </c>
      <c r="I84" s="70" t="s">
        <v>10555</v>
      </c>
      <c r="J84" s="59" t="s">
        <v>6363</v>
      </c>
      <c r="K84" s="59" t="s">
        <v>4899</v>
      </c>
      <c r="L84" s="82" t="s">
        <v>2452</v>
      </c>
      <c r="M84" s="70" t="s">
        <v>9827</v>
      </c>
      <c r="N84" s="59" t="s">
        <v>2452</v>
      </c>
      <c r="O84" s="59" t="s">
        <v>2452</v>
      </c>
      <c r="P84" s="59" t="s">
        <v>2916</v>
      </c>
      <c r="Q84" s="59" t="s">
        <v>2916</v>
      </c>
      <c r="R84" s="70" t="s">
        <v>10791</v>
      </c>
      <c r="S84" s="70" t="s">
        <v>9955</v>
      </c>
      <c r="T84" s="70" t="s">
        <v>9917</v>
      </c>
      <c r="U84" s="164" t="s">
        <v>9918</v>
      </c>
      <c r="V84" s="164" t="s">
        <v>811</v>
      </c>
      <c r="W84" s="171">
        <v>44196</v>
      </c>
      <c r="X84" s="70" t="s">
        <v>1170</v>
      </c>
      <c r="Y84" s="70" t="s">
        <v>19</v>
      </c>
      <c r="Z84" s="82" t="s">
        <v>1162</v>
      </c>
      <c r="AA84" s="70" t="s">
        <v>1171</v>
      </c>
      <c r="AB84" s="70" t="s">
        <v>10816</v>
      </c>
      <c r="AC84" s="59" t="s">
        <v>2922</v>
      </c>
      <c r="AD84" s="70" t="s">
        <v>10807</v>
      </c>
      <c r="AE84" s="70" t="s">
        <v>9955</v>
      </c>
      <c r="AF84" s="70">
        <v>1</v>
      </c>
      <c r="AG84" s="108" t="s">
        <v>6293</v>
      </c>
    </row>
    <row r="85" spans="1:33" ht="14.4" customHeight="1" x14ac:dyDescent="0.3">
      <c r="A85" s="59" t="s">
        <v>2917</v>
      </c>
      <c r="B85" s="59" t="s">
        <v>1216</v>
      </c>
      <c r="C85" s="59" t="s">
        <v>10646</v>
      </c>
      <c r="D85" s="59" t="s">
        <v>1911</v>
      </c>
      <c r="E85" s="59" t="s">
        <v>9829</v>
      </c>
      <c r="F85" s="59" t="s">
        <v>9877</v>
      </c>
      <c r="G85" s="70" t="s">
        <v>5631</v>
      </c>
      <c r="H85" s="59" t="s">
        <v>2866</v>
      </c>
      <c r="I85" s="70" t="s">
        <v>10555</v>
      </c>
      <c r="J85" s="59" t="s">
        <v>6363</v>
      </c>
      <c r="K85" s="59" t="s">
        <v>4899</v>
      </c>
      <c r="L85" s="82" t="s">
        <v>2454</v>
      </c>
      <c r="M85" s="70" t="s">
        <v>9827</v>
      </c>
      <c r="N85" s="59" t="s">
        <v>2454</v>
      </c>
      <c r="O85" s="59" t="s">
        <v>2454</v>
      </c>
      <c r="P85" s="59" t="s">
        <v>2917</v>
      </c>
      <c r="Q85" s="59" t="s">
        <v>2917</v>
      </c>
      <c r="R85" s="70" t="s">
        <v>10792</v>
      </c>
      <c r="S85" s="70" t="s">
        <v>9957</v>
      </c>
      <c r="T85" s="70" t="s">
        <v>9917</v>
      </c>
      <c r="U85" s="164" t="s">
        <v>9938</v>
      </c>
      <c r="V85" s="164" t="s">
        <v>9938</v>
      </c>
      <c r="W85" s="171" t="s">
        <v>9939</v>
      </c>
      <c r="X85" s="70" t="s">
        <v>1170</v>
      </c>
      <c r="Y85" s="70" t="s">
        <v>19</v>
      </c>
      <c r="Z85" s="82" t="s">
        <v>1162</v>
      </c>
      <c r="AA85" s="70" t="s">
        <v>1171</v>
      </c>
      <c r="AB85" s="70" t="s">
        <v>10816</v>
      </c>
      <c r="AC85" s="59" t="s">
        <v>2922</v>
      </c>
      <c r="AD85" s="70" t="s">
        <v>10807</v>
      </c>
      <c r="AE85" s="70" t="s">
        <v>9955</v>
      </c>
      <c r="AF85" s="70">
        <v>1</v>
      </c>
      <c r="AG85" s="108" t="s">
        <v>6293</v>
      </c>
    </row>
    <row r="86" spans="1:33" ht="14.4" customHeight="1" x14ac:dyDescent="0.3">
      <c r="A86" s="59" t="s">
        <v>2919</v>
      </c>
      <c r="B86" s="59" t="s">
        <v>1216</v>
      </c>
      <c r="C86" s="59" t="s">
        <v>10646</v>
      </c>
      <c r="D86" s="59" t="s">
        <v>1911</v>
      </c>
      <c r="E86" s="59" t="s">
        <v>9829</v>
      </c>
      <c r="F86" s="59" t="s">
        <v>9877</v>
      </c>
      <c r="G86" s="70" t="s">
        <v>5631</v>
      </c>
      <c r="H86" s="59" t="s">
        <v>2866</v>
      </c>
      <c r="I86" s="70" t="s">
        <v>10555</v>
      </c>
      <c r="J86" s="59" t="s">
        <v>6363</v>
      </c>
      <c r="K86" s="59" t="s">
        <v>4899</v>
      </c>
      <c r="L86" s="82" t="s">
        <v>5506</v>
      </c>
      <c r="M86" s="70" t="s">
        <v>9827</v>
      </c>
      <c r="N86" s="59" t="s">
        <v>5506</v>
      </c>
      <c r="O86" s="59" t="s">
        <v>5506</v>
      </c>
      <c r="P86" s="59" t="s">
        <v>2919</v>
      </c>
      <c r="Q86" s="59" t="s">
        <v>2919</v>
      </c>
      <c r="R86" s="70" t="s">
        <v>10793</v>
      </c>
      <c r="S86" s="70" t="s">
        <v>321</v>
      </c>
      <c r="T86" s="70" t="s">
        <v>9917</v>
      </c>
      <c r="U86" s="164" t="s">
        <v>9918</v>
      </c>
      <c r="V86" s="164" t="s">
        <v>10794</v>
      </c>
      <c r="W86" s="171">
        <v>45931</v>
      </c>
      <c r="X86" s="70" t="s">
        <v>1170</v>
      </c>
      <c r="Y86" s="70" t="s">
        <v>19</v>
      </c>
      <c r="Z86" s="82" t="s">
        <v>1162</v>
      </c>
      <c r="AA86" s="70" t="s">
        <v>1171</v>
      </c>
      <c r="AB86" s="70" t="s">
        <v>10816</v>
      </c>
      <c r="AC86" s="59" t="s">
        <v>2922</v>
      </c>
      <c r="AD86" s="70" t="s">
        <v>10807</v>
      </c>
      <c r="AE86" s="70" t="s">
        <v>9955</v>
      </c>
      <c r="AF86" s="70">
        <v>1</v>
      </c>
      <c r="AG86" s="108" t="s">
        <v>6293</v>
      </c>
    </row>
    <row r="87" spans="1:33" ht="14.4" customHeight="1" x14ac:dyDescent="0.3">
      <c r="A87" s="59" t="s">
        <v>2920</v>
      </c>
      <c r="B87" s="59" t="s">
        <v>1216</v>
      </c>
      <c r="C87" s="59" t="s">
        <v>10646</v>
      </c>
      <c r="D87" s="59" t="s">
        <v>1911</v>
      </c>
      <c r="E87" s="59" t="s">
        <v>9829</v>
      </c>
      <c r="F87" s="59" t="s">
        <v>9877</v>
      </c>
      <c r="G87" s="70" t="s">
        <v>5631</v>
      </c>
      <c r="H87" s="59" t="s">
        <v>2866</v>
      </c>
      <c r="I87" s="70" t="s">
        <v>10555</v>
      </c>
      <c r="J87" s="59" t="s">
        <v>6363</v>
      </c>
      <c r="K87" s="59" t="s">
        <v>4899</v>
      </c>
      <c r="L87" s="82" t="s">
        <v>2453</v>
      </c>
      <c r="M87" s="70" t="s">
        <v>9827</v>
      </c>
      <c r="N87" s="59" t="s">
        <v>2453</v>
      </c>
      <c r="O87" s="59" t="s">
        <v>2453</v>
      </c>
      <c r="P87" s="59" t="s">
        <v>2920</v>
      </c>
      <c r="Q87" s="59" t="s">
        <v>2920</v>
      </c>
      <c r="R87" s="70" t="s">
        <v>10795</v>
      </c>
      <c r="S87" s="70" t="s">
        <v>10645</v>
      </c>
      <c r="T87" s="70" t="s">
        <v>9917</v>
      </c>
      <c r="U87" s="164" t="s">
        <v>9918</v>
      </c>
      <c r="V87" s="164" t="s">
        <v>10796</v>
      </c>
      <c r="W87" s="171">
        <v>45999</v>
      </c>
      <c r="X87" s="70" t="s">
        <v>1170</v>
      </c>
      <c r="Y87" s="70" t="s">
        <v>19</v>
      </c>
      <c r="Z87" s="82" t="s">
        <v>1162</v>
      </c>
      <c r="AA87" s="70" t="s">
        <v>1171</v>
      </c>
      <c r="AB87" s="70" t="s">
        <v>10816</v>
      </c>
      <c r="AC87" s="59" t="s">
        <v>2922</v>
      </c>
      <c r="AD87" s="70" t="s">
        <v>10807</v>
      </c>
      <c r="AE87" s="70" t="s">
        <v>9955</v>
      </c>
      <c r="AF87" s="70">
        <v>1</v>
      </c>
      <c r="AG87" s="108" t="s">
        <v>6293</v>
      </c>
    </row>
    <row r="88" spans="1:33" ht="14.4" customHeight="1" x14ac:dyDescent="0.3">
      <c r="A88" s="59" t="s">
        <v>6691</v>
      </c>
      <c r="B88" s="59" t="s">
        <v>1216</v>
      </c>
      <c r="C88" s="59" t="s">
        <v>10646</v>
      </c>
      <c r="D88" s="59" t="s">
        <v>1911</v>
      </c>
      <c r="E88" s="59" t="s">
        <v>9829</v>
      </c>
      <c r="F88" s="59" t="s">
        <v>9877</v>
      </c>
      <c r="G88" s="70" t="s">
        <v>5631</v>
      </c>
      <c r="H88" s="59" t="s">
        <v>2866</v>
      </c>
      <c r="I88" s="70" t="s">
        <v>10555</v>
      </c>
      <c r="J88" s="59" t="s">
        <v>6363</v>
      </c>
      <c r="K88" s="59" t="s">
        <v>4899</v>
      </c>
      <c r="L88" s="82" t="s">
        <v>5507</v>
      </c>
      <c r="M88" s="70" t="s">
        <v>9827</v>
      </c>
      <c r="N88" s="59" t="s">
        <v>5507</v>
      </c>
      <c r="O88" s="59" t="s">
        <v>5507</v>
      </c>
      <c r="P88" s="59" t="s">
        <v>6691</v>
      </c>
      <c r="Q88" s="59" t="s">
        <v>6691</v>
      </c>
      <c r="R88" s="70" t="s">
        <v>10797</v>
      </c>
      <c r="S88" s="70" t="s">
        <v>10798</v>
      </c>
      <c r="T88" s="70" t="s">
        <v>9917</v>
      </c>
      <c r="U88" s="164" t="s">
        <v>9918</v>
      </c>
      <c r="V88" s="164" t="s">
        <v>10799</v>
      </c>
      <c r="W88" s="171">
        <v>46146</v>
      </c>
      <c r="X88" s="70" t="s">
        <v>1170</v>
      </c>
      <c r="Y88" s="70" t="s">
        <v>19</v>
      </c>
      <c r="Z88" s="82" t="s">
        <v>1162</v>
      </c>
      <c r="AA88" s="70" t="s">
        <v>1171</v>
      </c>
      <c r="AB88" s="70" t="s">
        <v>10816</v>
      </c>
      <c r="AC88" s="59" t="s">
        <v>2922</v>
      </c>
      <c r="AD88" s="70" t="s">
        <v>10807</v>
      </c>
      <c r="AE88" s="70" t="s">
        <v>9955</v>
      </c>
      <c r="AF88" s="70">
        <v>1</v>
      </c>
      <c r="AG88" s="108" t="s">
        <v>6293</v>
      </c>
    </row>
    <row r="89" spans="1:33" ht="14.4" customHeight="1" x14ac:dyDescent="0.3">
      <c r="A89" s="59" t="s">
        <v>7997</v>
      </c>
      <c r="B89" s="59" t="s">
        <v>1216</v>
      </c>
      <c r="C89" s="59" t="s">
        <v>10646</v>
      </c>
      <c r="D89" s="59" t="s">
        <v>1911</v>
      </c>
      <c r="E89" s="59" t="s">
        <v>9829</v>
      </c>
      <c r="F89" s="59" t="s">
        <v>9877</v>
      </c>
      <c r="G89" s="70" t="s">
        <v>5631</v>
      </c>
      <c r="H89" s="59" t="s">
        <v>2866</v>
      </c>
      <c r="I89" s="70" t="s">
        <v>10555</v>
      </c>
      <c r="J89" s="59" t="s">
        <v>6363</v>
      </c>
      <c r="K89" s="59" t="s">
        <v>4899</v>
      </c>
      <c r="L89" s="82" t="s">
        <v>2456</v>
      </c>
      <c r="M89" s="70" t="s">
        <v>9827</v>
      </c>
      <c r="N89" s="59" t="s">
        <v>2456</v>
      </c>
      <c r="O89" s="59" t="s">
        <v>2456</v>
      </c>
      <c r="P89" s="59" t="s">
        <v>7997</v>
      </c>
      <c r="Q89" s="59" t="s">
        <v>7997</v>
      </c>
      <c r="R89" s="70" t="s">
        <v>10800</v>
      </c>
      <c r="S89" s="70" t="s">
        <v>10801</v>
      </c>
      <c r="T89" s="70" t="s">
        <v>9917</v>
      </c>
      <c r="U89" s="164" t="s">
        <v>9918</v>
      </c>
      <c r="V89" s="164" t="s">
        <v>10802</v>
      </c>
      <c r="W89" s="171">
        <v>45371</v>
      </c>
      <c r="X89" s="70" t="s">
        <v>1170</v>
      </c>
      <c r="Y89" s="70" t="s">
        <v>19</v>
      </c>
      <c r="Z89" s="82" t="s">
        <v>1162</v>
      </c>
      <c r="AA89" s="70" t="s">
        <v>1171</v>
      </c>
      <c r="AB89" s="70" t="s">
        <v>10816</v>
      </c>
      <c r="AC89" s="59" t="s">
        <v>2922</v>
      </c>
      <c r="AD89" s="70" t="s">
        <v>10807</v>
      </c>
      <c r="AE89" s="70" t="s">
        <v>9955</v>
      </c>
      <c r="AF89" s="70">
        <v>1</v>
      </c>
      <c r="AG89" s="108" t="s">
        <v>6293</v>
      </c>
    </row>
    <row r="90" spans="1:33" ht="14.4" customHeight="1" x14ac:dyDescent="0.3">
      <c r="A90" s="59" t="s">
        <v>7998</v>
      </c>
      <c r="B90" s="59" t="s">
        <v>1216</v>
      </c>
      <c r="C90" s="59" t="s">
        <v>10646</v>
      </c>
      <c r="D90" s="59" t="s">
        <v>1911</v>
      </c>
      <c r="E90" s="59" t="s">
        <v>9829</v>
      </c>
      <c r="F90" s="59" t="s">
        <v>9877</v>
      </c>
      <c r="G90" s="70" t="s">
        <v>5631</v>
      </c>
      <c r="H90" s="59" t="s">
        <v>2866</v>
      </c>
      <c r="I90" s="70" t="s">
        <v>10555</v>
      </c>
      <c r="J90" s="59" t="s">
        <v>6363</v>
      </c>
      <c r="K90" s="59" t="s">
        <v>4899</v>
      </c>
      <c r="L90" s="82" t="s">
        <v>8015</v>
      </c>
      <c r="M90" s="70" t="s">
        <v>9827</v>
      </c>
      <c r="N90" s="82" t="s">
        <v>8015</v>
      </c>
      <c r="O90" s="59" t="s">
        <v>8015</v>
      </c>
      <c r="P90" s="59" t="s">
        <v>7998</v>
      </c>
      <c r="Q90" s="59" t="s">
        <v>7998</v>
      </c>
      <c r="R90" s="70" t="s">
        <v>10803</v>
      </c>
      <c r="S90" s="70" t="s">
        <v>9955</v>
      </c>
      <c r="T90" s="70" t="s">
        <v>9917</v>
      </c>
      <c r="U90" s="164" t="s">
        <v>9918</v>
      </c>
      <c r="V90" s="164" t="s">
        <v>10804</v>
      </c>
      <c r="W90" s="171">
        <v>46134</v>
      </c>
      <c r="X90" s="70" t="s">
        <v>1170</v>
      </c>
      <c r="Y90" s="70" t="s">
        <v>19</v>
      </c>
      <c r="Z90" s="82" t="s">
        <v>1162</v>
      </c>
      <c r="AA90" s="70" t="s">
        <v>1171</v>
      </c>
      <c r="AB90" s="70" t="s">
        <v>10816</v>
      </c>
      <c r="AC90" s="59" t="s">
        <v>2922</v>
      </c>
      <c r="AD90" s="70" t="s">
        <v>10807</v>
      </c>
      <c r="AE90" s="70" t="s">
        <v>9955</v>
      </c>
      <c r="AF90" s="70">
        <v>1</v>
      </c>
      <c r="AG90" s="108" t="s">
        <v>6293</v>
      </c>
    </row>
    <row r="91" spans="1:33" ht="14.4" customHeight="1" x14ac:dyDescent="0.3">
      <c r="A91" s="59" t="s">
        <v>7999</v>
      </c>
      <c r="B91" s="59" t="s">
        <v>1216</v>
      </c>
      <c r="C91" s="59" t="s">
        <v>10646</v>
      </c>
      <c r="D91" s="59" t="s">
        <v>1911</v>
      </c>
      <c r="E91" s="59" t="s">
        <v>9829</v>
      </c>
      <c r="F91" s="59" t="s">
        <v>9877</v>
      </c>
      <c r="G91" s="70" t="s">
        <v>5631</v>
      </c>
      <c r="H91" s="59" t="s">
        <v>2866</v>
      </c>
      <c r="I91" s="70" t="s">
        <v>10555</v>
      </c>
      <c r="J91" s="59" t="s">
        <v>6363</v>
      </c>
      <c r="K91" s="59" t="s">
        <v>4899</v>
      </c>
      <c r="L91" s="82" t="s">
        <v>8013</v>
      </c>
      <c r="M91" s="70" t="s">
        <v>9827</v>
      </c>
      <c r="N91" s="59" t="s">
        <v>8013</v>
      </c>
      <c r="O91" s="59" t="s">
        <v>8013</v>
      </c>
      <c r="P91" s="59" t="s">
        <v>7999</v>
      </c>
      <c r="Q91" s="59" t="s">
        <v>7999</v>
      </c>
      <c r="R91" s="70" t="s">
        <v>10805</v>
      </c>
      <c r="S91" s="70" t="s">
        <v>10806</v>
      </c>
      <c r="T91" s="70" t="s">
        <v>9917</v>
      </c>
      <c r="U91" s="164" t="s">
        <v>9938</v>
      </c>
      <c r="V91" s="164" t="s">
        <v>9938</v>
      </c>
      <c r="W91" s="171" t="s">
        <v>9939</v>
      </c>
      <c r="X91" s="70" t="s">
        <v>1170</v>
      </c>
      <c r="Y91" s="70" t="s">
        <v>19</v>
      </c>
      <c r="Z91" s="82" t="s">
        <v>1162</v>
      </c>
      <c r="AA91" s="70" t="s">
        <v>1171</v>
      </c>
      <c r="AB91" s="70" t="s">
        <v>10816</v>
      </c>
      <c r="AC91" s="59" t="s">
        <v>2922</v>
      </c>
      <c r="AD91" s="70" t="s">
        <v>10807</v>
      </c>
      <c r="AE91" s="70" t="s">
        <v>9955</v>
      </c>
      <c r="AF91" s="70">
        <v>1</v>
      </c>
      <c r="AG91" s="108" t="s">
        <v>6293</v>
      </c>
    </row>
    <row r="92" spans="1:33" ht="14.4" customHeight="1" x14ac:dyDescent="0.3">
      <c r="A92" s="59" t="s">
        <v>2922</v>
      </c>
      <c r="B92" s="59" t="s">
        <v>1216</v>
      </c>
      <c r="C92" s="59" t="s">
        <v>10646</v>
      </c>
      <c r="D92" s="59" t="s">
        <v>1911</v>
      </c>
      <c r="E92" s="59" t="s">
        <v>9829</v>
      </c>
      <c r="F92" s="59" t="s">
        <v>9877</v>
      </c>
      <c r="G92" s="70" t="s">
        <v>5631</v>
      </c>
      <c r="H92" s="59" t="s">
        <v>2866</v>
      </c>
      <c r="I92" s="70" t="s">
        <v>10555</v>
      </c>
      <c r="J92" s="59" t="s">
        <v>6363</v>
      </c>
      <c r="K92" s="59" t="s">
        <v>4899</v>
      </c>
      <c r="L92" s="82" t="s">
        <v>2693</v>
      </c>
      <c r="M92" s="70" t="s">
        <v>9827</v>
      </c>
      <c r="N92" s="59" t="s">
        <v>2693</v>
      </c>
      <c r="O92" s="59" t="s">
        <v>2995</v>
      </c>
      <c r="P92" s="59" t="s">
        <v>2922</v>
      </c>
      <c r="Q92" s="59" t="s">
        <v>2922</v>
      </c>
      <c r="R92" s="70" t="s">
        <v>10807</v>
      </c>
      <c r="S92" s="70" t="s">
        <v>9955</v>
      </c>
      <c r="T92" s="70" t="s">
        <v>9917</v>
      </c>
      <c r="U92" s="164" t="s">
        <v>9918</v>
      </c>
      <c r="V92" s="164" t="s">
        <v>10808</v>
      </c>
      <c r="W92" s="171">
        <v>45722</v>
      </c>
      <c r="X92" s="70" t="s">
        <v>1219</v>
      </c>
      <c r="Y92" s="70" t="s">
        <v>1028</v>
      </c>
      <c r="Z92" s="82" t="s">
        <v>3414</v>
      </c>
      <c r="AA92" s="70" t="s">
        <v>1171</v>
      </c>
      <c r="AB92" s="70" t="s">
        <v>10816</v>
      </c>
      <c r="AC92" s="59" t="s">
        <v>1743</v>
      </c>
      <c r="AD92" s="70" t="s">
        <v>10749</v>
      </c>
      <c r="AE92" s="70" t="s">
        <v>9955</v>
      </c>
      <c r="AF92" s="70">
        <v>2</v>
      </c>
      <c r="AG92" s="108" t="s">
        <v>6294</v>
      </c>
    </row>
    <row r="93" spans="1:33" ht="14.4" customHeight="1" x14ac:dyDescent="0.3">
      <c r="A93" s="59" t="s">
        <v>1743</v>
      </c>
      <c r="B93" s="59" t="s">
        <v>1216</v>
      </c>
      <c r="C93" s="59" t="s">
        <v>10646</v>
      </c>
      <c r="D93" s="59" t="s">
        <v>1911</v>
      </c>
      <c r="E93" s="59" t="s">
        <v>9829</v>
      </c>
      <c r="F93" s="59" t="s">
        <v>9877</v>
      </c>
      <c r="G93" s="70" t="s">
        <v>5631</v>
      </c>
      <c r="H93" s="59" t="s">
        <v>9890</v>
      </c>
      <c r="I93" s="59" t="s">
        <v>9891</v>
      </c>
      <c r="J93" s="59" t="s">
        <v>9892</v>
      </c>
      <c r="K93" s="59" t="s">
        <v>9841</v>
      </c>
      <c r="L93" s="82" t="s">
        <v>2487</v>
      </c>
      <c r="M93" s="70" t="s">
        <v>9827</v>
      </c>
      <c r="N93" s="82" t="s">
        <v>2487</v>
      </c>
      <c r="O93" s="59" t="s">
        <v>2487</v>
      </c>
      <c r="P93" s="59" t="s">
        <v>1743</v>
      </c>
      <c r="Q93" s="59" t="s">
        <v>1743</v>
      </c>
      <c r="R93" s="70" t="s">
        <v>10749</v>
      </c>
      <c r="S93" s="70" t="s">
        <v>9955</v>
      </c>
      <c r="T93" s="70" t="s">
        <v>9917</v>
      </c>
      <c r="U93" s="164" t="s">
        <v>9918</v>
      </c>
      <c r="V93" s="164" t="s">
        <v>10750</v>
      </c>
      <c r="W93" s="171">
        <v>46060</v>
      </c>
      <c r="X93" s="70" t="s">
        <v>1806</v>
      </c>
      <c r="Y93" s="70" t="s">
        <v>1146</v>
      </c>
      <c r="Z93" s="82" t="s">
        <v>2488</v>
      </c>
      <c r="AA93" s="70" t="s">
        <v>1171</v>
      </c>
      <c r="AB93" s="70" t="s">
        <v>10816</v>
      </c>
      <c r="AC93" s="70" t="s">
        <v>1211</v>
      </c>
      <c r="AD93" s="70" t="s">
        <v>10648</v>
      </c>
      <c r="AE93" s="70" t="s">
        <v>9884</v>
      </c>
      <c r="AF93" s="70">
        <v>3</v>
      </c>
      <c r="AG93" s="108" t="s">
        <v>1367</v>
      </c>
    </row>
    <row r="94" spans="1:33" ht="14.4" customHeight="1" x14ac:dyDescent="0.3">
      <c r="A94" s="59" t="s">
        <v>1211</v>
      </c>
      <c r="B94" s="59" t="s">
        <v>1216</v>
      </c>
      <c r="C94" s="59" t="s">
        <v>10646</v>
      </c>
      <c r="D94" s="70" t="s">
        <v>1170</v>
      </c>
      <c r="E94" s="70" t="s">
        <v>9828</v>
      </c>
      <c r="F94" s="70" t="s">
        <v>9828</v>
      </c>
      <c r="G94" s="70" t="s">
        <v>5638</v>
      </c>
      <c r="H94" s="70" t="s">
        <v>9830</v>
      </c>
      <c r="I94" s="70" t="s">
        <v>9832</v>
      </c>
      <c r="J94" s="59" t="s">
        <v>9834</v>
      </c>
      <c r="K94" s="59" t="s">
        <v>9836</v>
      </c>
      <c r="L94" s="82" t="s">
        <v>2484</v>
      </c>
      <c r="M94" s="70" t="s">
        <v>9827</v>
      </c>
      <c r="N94" s="82" t="s">
        <v>2484</v>
      </c>
      <c r="O94" s="59" t="s">
        <v>2484</v>
      </c>
      <c r="P94" s="59" t="s">
        <v>1211</v>
      </c>
      <c r="Q94" s="59" t="s">
        <v>1211</v>
      </c>
      <c r="R94" s="70" t="s">
        <v>10648</v>
      </c>
      <c r="S94" s="70" t="s">
        <v>9884</v>
      </c>
      <c r="T94" s="70" t="s">
        <v>9917</v>
      </c>
      <c r="U94" s="70" t="s">
        <v>9918</v>
      </c>
      <c r="V94" s="70" t="s">
        <v>10817</v>
      </c>
      <c r="W94" s="171">
        <v>46020</v>
      </c>
      <c r="X94" s="70" t="s">
        <v>1910</v>
      </c>
      <c r="Y94" s="70" t="s">
        <v>1145</v>
      </c>
      <c r="Z94" s="82" t="s">
        <v>2486</v>
      </c>
      <c r="AA94" s="70" t="s">
        <v>1171</v>
      </c>
      <c r="AB94" s="70" t="s">
        <v>10816</v>
      </c>
      <c r="AC94" s="70" t="s">
        <v>4405</v>
      </c>
      <c r="AD94" s="70" t="s">
        <v>9960</v>
      </c>
      <c r="AE94" s="70" t="s">
        <v>9884</v>
      </c>
      <c r="AF94" s="70">
        <v>4</v>
      </c>
      <c r="AG94" s="108" t="s">
        <v>6295</v>
      </c>
    </row>
    <row r="95" spans="1:33" ht="14.4" customHeight="1" x14ac:dyDescent="0.3">
      <c r="A95" s="59" t="s">
        <v>2115</v>
      </c>
      <c r="B95" s="70" t="s">
        <v>1170</v>
      </c>
      <c r="C95" s="70" t="s">
        <v>10014</v>
      </c>
      <c r="D95" s="70" t="s">
        <v>1217</v>
      </c>
      <c r="E95" s="70" t="s">
        <v>9828</v>
      </c>
      <c r="F95" s="70" t="s">
        <v>9872</v>
      </c>
      <c r="G95" s="70" t="s">
        <v>5637</v>
      </c>
      <c r="H95" s="70" t="s">
        <v>1171</v>
      </c>
      <c r="I95" s="70" t="s">
        <v>9979</v>
      </c>
      <c r="J95" s="59" t="s">
        <v>1160</v>
      </c>
      <c r="K95" s="59" t="s">
        <v>9836</v>
      </c>
      <c r="L95" s="82" t="s">
        <v>2508</v>
      </c>
      <c r="M95" s="70" t="s">
        <v>9827</v>
      </c>
      <c r="N95" s="59" t="s">
        <v>2508</v>
      </c>
      <c r="O95" s="59" t="s">
        <v>2508</v>
      </c>
      <c r="P95" s="59" t="s">
        <v>161</v>
      </c>
      <c r="Q95" s="70" t="s">
        <v>2115</v>
      </c>
      <c r="R95" s="70" t="s">
        <v>9907</v>
      </c>
      <c r="S95" s="70" t="s">
        <v>9920</v>
      </c>
      <c r="T95" s="70" t="s">
        <v>9917</v>
      </c>
      <c r="U95" s="70" t="s">
        <v>9921</v>
      </c>
      <c r="V95" s="70" t="s">
        <v>9922</v>
      </c>
      <c r="W95" s="171">
        <v>46127</v>
      </c>
      <c r="X95" s="70" t="s">
        <v>1171</v>
      </c>
      <c r="Y95" s="70" t="s">
        <v>163</v>
      </c>
      <c r="Z95" s="82" t="s">
        <v>1162</v>
      </c>
      <c r="AA95" s="70" t="s">
        <v>1171</v>
      </c>
      <c r="AB95" s="70" t="s">
        <v>10816</v>
      </c>
      <c r="AC95" s="70" t="s">
        <v>2121</v>
      </c>
      <c r="AD95" s="70" t="s">
        <v>9912</v>
      </c>
      <c r="AE95" s="70" t="s">
        <v>9916</v>
      </c>
      <c r="AF95" s="70">
        <v>1</v>
      </c>
      <c r="AG95" s="108" t="s">
        <v>6293</v>
      </c>
    </row>
    <row r="96" spans="1:33" ht="14.4" customHeight="1" x14ac:dyDescent="0.3">
      <c r="A96" s="59" t="s">
        <v>2116</v>
      </c>
      <c r="B96" s="70" t="s">
        <v>1170</v>
      </c>
      <c r="C96" s="70" t="s">
        <v>10014</v>
      </c>
      <c r="D96" s="70" t="s">
        <v>1217</v>
      </c>
      <c r="E96" s="70" t="s">
        <v>9828</v>
      </c>
      <c r="F96" s="70" t="s">
        <v>9872</v>
      </c>
      <c r="G96" s="70" t="s">
        <v>5637</v>
      </c>
      <c r="H96" s="70" t="s">
        <v>1171</v>
      </c>
      <c r="I96" s="70" t="s">
        <v>9979</v>
      </c>
      <c r="J96" s="59" t="s">
        <v>1160</v>
      </c>
      <c r="K96" s="59" t="s">
        <v>9836</v>
      </c>
      <c r="L96" s="82" t="s">
        <v>2510</v>
      </c>
      <c r="M96" s="70" t="s">
        <v>9827</v>
      </c>
      <c r="N96" s="59" t="s">
        <v>2510</v>
      </c>
      <c r="O96" s="59" t="s">
        <v>2510</v>
      </c>
      <c r="P96" s="59" t="s">
        <v>165</v>
      </c>
      <c r="Q96" s="70" t="s">
        <v>2116</v>
      </c>
      <c r="R96" s="70" t="s">
        <v>9908</v>
      </c>
      <c r="S96" s="70" t="s">
        <v>9923</v>
      </c>
      <c r="T96" s="70" t="s">
        <v>9917</v>
      </c>
      <c r="U96" s="70" t="s">
        <v>9921</v>
      </c>
      <c r="V96" s="70" t="s">
        <v>9924</v>
      </c>
      <c r="W96" s="171">
        <v>46220</v>
      </c>
      <c r="X96" s="70" t="s">
        <v>1171</v>
      </c>
      <c r="Y96" s="70" t="s">
        <v>163</v>
      </c>
      <c r="Z96" s="82" t="s">
        <v>1162</v>
      </c>
      <c r="AA96" s="70" t="s">
        <v>1171</v>
      </c>
      <c r="AB96" s="70" t="s">
        <v>10816</v>
      </c>
      <c r="AC96" s="70" t="s">
        <v>2121</v>
      </c>
      <c r="AD96" s="70" t="s">
        <v>9912</v>
      </c>
      <c r="AE96" s="70" t="s">
        <v>9916</v>
      </c>
      <c r="AF96" s="70">
        <v>1</v>
      </c>
      <c r="AG96" s="108" t="s">
        <v>6293</v>
      </c>
    </row>
    <row r="97" spans="1:33" ht="14.4" customHeight="1" x14ac:dyDescent="0.3">
      <c r="A97" s="59" t="s">
        <v>2117</v>
      </c>
      <c r="B97" s="70" t="s">
        <v>1170</v>
      </c>
      <c r="C97" s="70" t="s">
        <v>10014</v>
      </c>
      <c r="D97" s="70" t="s">
        <v>1217</v>
      </c>
      <c r="E97" s="70" t="s">
        <v>9828</v>
      </c>
      <c r="F97" s="70" t="s">
        <v>9872</v>
      </c>
      <c r="G97" s="70" t="s">
        <v>5637</v>
      </c>
      <c r="H97" s="70" t="s">
        <v>1171</v>
      </c>
      <c r="I97" s="70" t="s">
        <v>9979</v>
      </c>
      <c r="J97" s="59" t="s">
        <v>1160</v>
      </c>
      <c r="K97" s="59" t="s">
        <v>9836</v>
      </c>
      <c r="L97" s="82" t="s">
        <v>2512</v>
      </c>
      <c r="M97" s="70" t="s">
        <v>9827</v>
      </c>
      <c r="N97" s="59" t="s">
        <v>2512</v>
      </c>
      <c r="O97" s="59" t="s">
        <v>2512</v>
      </c>
      <c r="P97" s="59" t="s">
        <v>168</v>
      </c>
      <c r="Q97" s="70" t="s">
        <v>2117</v>
      </c>
      <c r="R97" s="70" t="s">
        <v>9909</v>
      </c>
      <c r="S97" s="70" t="s">
        <v>9925</v>
      </c>
      <c r="T97" s="70" t="s">
        <v>9917</v>
      </c>
      <c r="U97" s="70" t="s">
        <v>9921</v>
      </c>
      <c r="V97" s="70" t="s">
        <v>9926</v>
      </c>
      <c r="W97" s="171">
        <v>45839</v>
      </c>
      <c r="X97" s="70" t="s">
        <v>1171</v>
      </c>
      <c r="Y97" s="70" t="s">
        <v>163</v>
      </c>
      <c r="Z97" s="82" t="s">
        <v>1162</v>
      </c>
      <c r="AA97" s="70" t="s">
        <v>1171</v>
      </c>
      <c r="AB97" s="70" t="s">
        <v>10816</v>
      </c>
      <c r="AC97" s="70" t="s">
        <v>2121</v>
      </c>
      <c r="AD97" s="70" t="s">
        <v>9912</v>
      </c>
      <c r="AE97" s="70" t="s">
        <v>9916</v>
      </c>
      <c r="AF97" s="70">
        <v>1</v>
      </c>
      <c r="AG97" s="108" t="s">
        <v>6293</v>
      </c>
    </row>
    <row r="98" spans="1:33" ht="14.4" customHeight="1" x14ac:dyDescent="0.3">
      <c r="A98" s="59" t="s">
        <v>2118</v>
      </c>
      <c r="B98" s="70" t="s">
        <v>1170</v>
      </c>
      <c r="C98" s="70" t="s">
        <v>10014</v>
      </c>
      <c r="D98" s="70" t="s">
        <v>1217</v>
      </c>
      <c r="E98" s="70" t="s">
        <v>9828</v>
      </c>
      <c r="F98" s="70" t="s">
        <v>9872</v>
      </c>
      <c r="G98" s="70" t="s">
        <v>5637</v>
      </c>
      <c r="H98" s="70" t="s">
        <v>1171</v>
      </c>
      <c r="I98" s="70" t="s">
        <v>9979</v>
      </c>
      <c r="J98" s="59" t="s">
        <v>1160</v>
      </c>
      <c r="K98" s="59" t="s">
        <v>9836</v>
      </c>
      <c r="L98" s="82" t="s">
        <v>2513</v>
      </c>
      <c r="M98" s="70" t="s">
        <v>9827</v>
      </c>
      <c r="N98" s="59" t="s">
        <v>2513</v>
      </c>
      <c r="O98" s="59" t="s">
        <v>2513</v>
      </c>
      <c r="P98" s="59" t="s">
        <v>170</v>
      </c>
      <c r="Q98" s="70" t="s">
        <v>2118</v>
      </c>
      <c r="R98" s="70" t="s">
        <v>9910</v>
      </c>
      <c r="S98" s="70" t="s">
        <v>9927</v>
      </c>
      <c r="T98" s="70" t="s">
        <v>9917</v>
      </c>
      <c r="U98" s="70" t="s">
        <v>9921</v>
      </c>
      <c r="V98" s="70" t="s">
        <v>9928</v>
      </c>
      <c r="W98" s="171">
        <v>46038</v>
      </c>
      <c r="X98" s="70" t="s">
        <v>1171</v>
      </c>
      <c r="Y98" s="70" t="s">
        <v>163</v>
      </c>
      <c r="Z98" s="82" t="s">
        <v>1162</v>
      </c>
      <c r="AA98" s="70" t="s">
        <v>1171</v>
      </c>
      <c r="AB98" s="70" t="s">
        <v>10816</v>
      </c>
      <c r="AC98" s="70" t="s">
        <v>2121</v>
      </c>
      <c r="AD98" s="70" t="s">
        <v>9912</v>
      </c>
      <c r="AE98" s="70" t="s">
        <v>9916</v>
      </c>
      <c r="AF98" s="70">
        <v>1</v>
      </c>
      <c r="AG98" s="108" t="s">
        <v>6293</v>
      </c>
    </row>
    <row r="99" spans="1:33" ht="14.4" customHeight="1" x14ac:dyDescent="0.3">
      <c r="A99" s="59" t="s">
        <v>2119</v>
      </c>
      <c r="B99" s="70" t="s">
        <v>1170</v>
      </c>
      <c r="C99" s="70" t="s">
        <v>10014</v>
      </c>
      <c r="D99" s="70" t="s">
        <v>1217</v>
      </c>
      <c r="E99" s="70" t="s">
        <v>9828</v>
      </c>
      <c r="F99" s="70" t="s">
        <v>9872</v>
      </c>
      <c r="G99" s="70" t="s">
        <v>5637</v>
      </c>
      <c r="H99" s="70" t="s">
        <v>1171</v>
      </c>
      <c r="I99" s="70" t="s">
        <v>9979</v>
      </c>
      <c r="J99" s="59" t="s">
        <v>1160</v>
      </c>
      <c r="K99" s="59" t="s">
        <v>9836</v>
      </c>
      <c r="L99" s="82" t="s">
        <v>2519</v>
      </c>
      <c r="M99" s="70" t="s">
        <v>9827</v>
      </c>
      <c r="N99" s="59" t="s">
        <v>2519</v>
      </c>
      <c r="O99" s="59" t="s">
        <v>2519</v>
      </c>
      <c r="P99" s="59" t="s">
        <v>173</v>
      </c>
      <c r="Q99" s="70" t="s">
        <v>2119</v>
      </c>
      <c r="R99" s="70" t="s">
        <v>9911</v>
      </c>
      <c r="S99" s="70" t="s">
        <v>9929</v>
      </c>
      <c r="T99" s="70" t="s">
        <v>9917</v>
      </c>
      <c r="U99" s="70" t="s">
        <v>9921</v>
      </c>
      <c r="V99" s="70" t="s">
        <v>9930</v>
      </c>
      <c r="W99" s="171">
        <v>46135</v>
      </c>
      <c r="X99" s="70" t="s">
        <v>1171</v>
      </c>
      <c r="Y99" s="70" t="s">
        <v>163</v>
      </c>
      <c r="Z99" s="82" t="s">
        <v>1162</v>
      </c>
      <c r="AA99" s="70" t="s">
        <v>1171</v>
      </c>
      <c r="AB99" s="70" t="s">
        <v>10816</v>
      </c>
      <c r="AC99" s="70" t="s">
        <v>2121</v>
      </c>
      <c r="AD99" s="70" t="s">
        <v>9912</v>
      </c>
      <c r="AE99" s="70" t="s">
        <v>9916</v>
      </c>
      <c r="AF99" s="70">
        <v>1</v>
      </c>
      <c r="AG99" s="108" t="s">
        <v>6293</v>
      </c>
    </row>
    <row r="100" spans="1:33" ht="14.4" customHeight="1" x14ac:dyDescent="0.3">
      <c r="A100" s="59" t="s">
        <v>2121</v>
      </c>
      <c r="B100" s="70" t="s">
        <v>1170</v>
      </c>
      <c r="C100" s="70" t="s">
        <v>10014</v>
      </c>
      <c r="D100" s="70" t="s">
        <v>1217</v>
      </c>
      <c r="E100" s="70" t="s">
        <v>9828</v>
      </c>
      <c r="F100" s="70" t="s">
        <v>9872</v>
      </c>
      <c r="G100" s="70" t="s">
        <v>5637</v>
      </c>
      <c r="H100" s="70" t="s">
        <v>1171</v>
      </c>
      <c r="I100" s="70" t="s">
        <v>9979</v>
      </c>
      <c r="J100" s="59" t="s">
        <v>1160</v>
      </c>
      <c r="K100" s="59" t="s">
        <v>9836</v>
      </c>
      <c r="L100" s="82" t="s">
        <v>2744</v>
      </c>
      <c r="M100" s="70" t="s">
        <v>9827</v>
      </c>
      <c r="N100" s="59" t="s">
        <v>2744</v>
      </c>
      <c r="O100" s="59" t="s">
        <v>2514</v>
      </c>
      <c r="P100" s="59" t="s">
        <v>3303</v>
      </c>
      <c r="Q100" s="70" t="s">
        <v>2121</v>
      </c>
      <c r="R100" s="70" t="s">
        <v>9912</v>
      </c>
      <c r="S100" s="70" t="s">
        <v>9916</v>
      </c>
      <c r="T100" s="70" t="s">
        <v>9917</v>
      </c>
      <c r="U100" s="70" t="s">
        <v>9918</v>
      </c>
      <c r="V100" s="70" t="s">
        <v>9919</v>
      </c>
      <c r="W100" s="171">
        <v>45941</v>
      </c>
      <c r="X100" s="70" t="s">
        <v>1219</v>
      </c>
      <c r="Y100" s="70" t="s">
        <v>1028</v>
      </c>
      <c r="Z100" s="82" t="s">
        <v>3414</v>
      </c>
      <c r="AA100" s="70" t="s">
        <v>1171</v>
      </c>
      <c r="AB100" s="70" t="s">
        <v>10816</v>
      </c>
      <c r="AC100" s="70" t="s">
        <v>3277</v>
      </c>
      <c r="AD100" s="70" t="s">
        <v>9931</v>
      </c>
      <c r="AE100" s="70" t="s">
        <v>9916</v>
      </c>
      <c r="AF100" s="70">
        <v>2</v>
      </c>
      <c r="AG100" s="108" t="s">
        <v>6294</v>
      </c>
    </row>
    <row r="101" spans="1:33" ht="14.4" customHeight="1" x14ac:dyDescent="0.3">
      <c r="A101" s="59" t="s">
        <v>2122</v>
      </c>
      <c r="B101" s="70" t="s">
        <v>1170</v>
      </c>
      <c r="C101" s="70" t="s">
        <v>10014</v>
      </c>
      <c r="D101" s="70" t="s">
        <v>1217</v>
      </c>
      <c r="E101" s="70" t="s">
        <v>9828</v>
      </c>
      <c r="F101" s="70" t="s">
        <v>9872</v>
      </c>
      <c r="G101" s="70" t="s">
        <v>5637</v>
      </c>
      <c r="H101" s="70" t="s">
        <v>1170</v>
      </c>
      <c r="I101" s="70" t="s">
        <v>9980</v>
      </c>
      <c r="J101" s="59" t="s">
        <v>6361</v>
      </c>
      <c r="K101" s="59" t="s">
        <v>9836</v>
      </c>
      <c r="L101" s="82" t="s">
        <v>2517</v>
      </c>
      <c r="M101" s="70" t="s">
        <v>9827</v>
      </c>
      <c r="N101" s="59" t="s">
        <v>2517</v>
      </c>
      <c r="O101" s="59" t="s">
        <v>2517</v>
      </c>
      <c r="P101" s="59" t="s">
        <v>175</v>
      </c>
      <c r="Q101" s="70" t="s">
        <v>2122</v>
      </c>
      <c r="R101" s="70" t="s">
        <v>9966</v>
      </c>
      <c r="S101" s="70" t="s">
        <v>9967</v>
      </c>
      <c r="T101" s="70" t="s">
        <v>9917</v>
      </c>
      <c r="U101" s="70" t="s">
        <v>9921</v>
      </c>
      <c r="V101" s="70" t="s">
        <v>9968</v>
      </c>
      <c r="W101" s="171">
        <v>46202</v>
      </c>
      <c r="X101" s="70" t="s">
        <v>1171</v>
      </c>
      <c r="Y101" s="70" t="s">
        <v>163</v>
      </c>
      <c r="Z101" s="82" t="s">
        <v>1162</v>
      </c>
      <c r="AA101" s="70" t="s">
        <v>1171</v>
      </c>
      <c r="AB101" s="70" t="s">
        <v>10816</v>
      </c>
      <c r="AC101" s="70" t="s">
        <v>2129</v>
      </c>
      <c r="AD101" s="70" t="s">
        <v>9965</v>
      </c>
      <c r="AE101" s="70" t="s">
        <v>9916</v>
      </c>
      <c r="AF101" s="70">
        <v>1</v>
      </c>
      <c r="AG101" s="108" t="s">
        <v>6293</v>
      </c>
    </row>
    <row r="102" spans="1:33" ht="14.4" customHeight="1" x14ac:dyDescent="0.3">
      <c r="A102" s="59" t="s">
        <v>2123</v>
      </c>
      <c r="B102" s="70" t="s">
        <v>1170</v>
      </c>
      <c r="C102" s="70" t="s">
        <v>10014</v>
      </c>
      <c r="D102" s="70" t="s">
        <v>1217</v>
      </c>
      <c r="E102" s="70" t="s">
        <v>9828</v>
      </c>
      <c r="F102" s="70" t="s">
        <v>9872</v>
      </c>
      <c r="G102" s="70" t="s">
        <v>5637</v>
      </c>
      <c r="H102" s="70" t="s">
        <v>1170</v>
      </c>
      <c r="I102" s="70" t="s">
        <v>9980</v>
      </c>
      <c r="J102" s="59" t="s">
        <v>6361</v>
      </c>
      <c r="K102" s="59" t="s">
        <v>9836</v>
      </c>
      <c r="L102" s="82" t="s">
        <v>2753</v>
      </c>
      <c r="M102" s="70" t="s">
        <v>9827</v>
      </c>
      <c r="N102" s="59" t="s">
        <v>2753</v>
      </c>
      <c r="O102" s="59" t="s">
        <v>2753</v>
      </c>
      <c r="P102" s="59" t="s">
        <v>182</v>
      </c>
      <c r="Q102" s="70" t="s">
        <v>2123</v>
      </c>
      <c r="R102" s="70" t="s">
        <v>9969</v>
      </c>
      <c r="S102" s="70" t="s">
        <v>9970</v>
      </c>
      <c r="T102" s="70" t="s">
        <v>9917</v>
      </c>
      <c r="U102" s="70" t="s">
        <v>9921</v>
      </c>
      <c r="V102" s="70" t="s">
        <v>9971</v>
      </c>
      <c r="W102" s="171">
        <v>45988</v>
      </c>
      <c r="X102" s="70" t="s">
        <v>1171</v>
      </c>
      <c r="Y102" s="70" t="s">
        <v>163</v>
      </c>
      <c r="Z102" s="82" t="s">
        <v>1162</v>
      </c>
      <c r="AA102" s="70" t="s">
        <v>1171</v>
      </c>
      <c r="AB102" s="70" t="s">
        <v>10816</v>
      </c>
      <c r="AC102" s="70" t="s">
        <v>2129</v>
      </c>
      <c r="AD102" s="70" t="s">
        <v>9965</v>
      </c>
      <c r="AE102" s="70" t="s">
        <v>9916</v>
      </c>
      <c r="AF102" s="70">
        <v>1</v>
      </c>
      <c r="AG102" s="108" t="s">
        <v>6293</v>
      </c>
    </row>
    <row r="103" spans="1:33" ht="14.4" customHeight="1" x14ac:dyDescent="0.3">
      <c r="A103" s="59" t="s">
        <v>2124</v>
      </c>
      <c r="B103" s="70" t="s">
        <v>1170</v>
      </c>
      <c r="C103" s="70" t="s">
        <v>10014</v>
      </c>
      <c r="D103" s="70" t="s">
        <v>1217</v>
      </c>
      <c r="E103" s="70" t="s">
        <v>9828</v>
      </c>
      <c r="F103" s="70" t="s">
        <v>9872</v>
      </c>
      <c r="G103" s="70" t="s">
        <v>5637</v>
      </c>
      <c r="H103" s="70" t="s">
        <v>1170</v>
      </c>
      <c r="I103" s="70" t="s">
        <v>9980</v>
      </c>
      <c r="J103" s="59" t="s">
        <v>6361</v>
      </c>
      <c r="K103" s="59" t="s">
        <v>9836</v>
      </c>
      <c r="L103" s="82" t="s">
        <v>2518</v>
      </c>
      <c r="M103" s="70" t="s">
        <v>9827</v>
      </c>
      <c r="N103" s="59" t="s">
        <v>2518</v>
      </c>
      <c r="O103" s="59" t="s">
        <v>2518</v>
      </c>
      <c r="P103" s="59" t="s">
        <v>185</v>
      </c>
      <c r="Q103" s="70" t="s">
        <v>2124</v>
      </c>
      <c r="R103" s="70" t="s">
        <v>9972</v>
      </c>
      <c r="S103" s="70" t="s">
        <v>9973</v>
      </c>
      <c r="T103" s="70" t="s">
        <v>9917</v>
      </c>
      <c r="U103" s="70" t="s">
        <v>9921</v>
      </c>
      <c r="V103" s="70" t="s">
        <v>7315</v>
      </c>
      <c r="W103" s="171">
        <v>45190</v>
      </c>
      <c r="X103" s="70" t="s">
        <v>1171</v>
      </c>
      <c r="Y103" s="70" t="s">
        <v>163</v>
      </c>
      <c r="Z103" s="82" t="s">
        <v>1162</v>
      </c>
      <c r="AA103" s="70" t="s">
        <v>1171</v>
      </c>
      <c r="AB103" s="70" t="s">
        <v>10816</v>
      </c>
      <c r="AC103" s="70" t="s">
        <v>2129</v>
      </c>
      <c r="AD103" s="70" t="s">
        <v>9965</v>
      </c>
      <c r="AE103" s="70" t="s">
        <v>9916</v>
      </c>
      <c r="AF103" s="70">
        <v>1</v>
      </c>
      <c r="AG103" s="108" t="s">
        <v>6293</v>
      </c>
    </row>
    <row r="104" spans="1:33" ht="14.4" customHeight="1" x14ac:dyDescent="0.3">
      <c r="A104" s="59" t="s">
        <v>2125</v>
      </c>
      <c r="B104" s="70" t="s">
        <v>1170</v>
      </c>
      <c r="C104" s="70" t="s">
        <v>10014</v>
      </c>
      <c r="D104" s="70" t="s">
        <v>1217</v>
      </c>
      <c r="E104" s="70" t="s">
        <v>9828</v>
      </c>
      <c r="F104" s="70" t="s">
        <v>9872</v>
      </c>
      <c r="G104" s="70" t="s">
        <v>5637</v>
      </c>
      <c r="H104" s="70" t="s">
        <v>1170</v>
      </c>
      <c r="I104" s="70" t="s">
        <v>9980</v>
      </c>
      <c r="J104" s="59" t="s">
        <v>6361</v>
      </c>
      <c r="K104" s="59" t="s">
        <v>9836</v>
      </c>
      <c r="L104" s="82" t="s">
        <v>2511</v>
      </c>
      <c r="M104" s="70" t="s">
        <v>9827</v>
      </c>
      <c r="N104" s="59" t="s">
        <v>2511</v>
      </c>
      <c r="O104" s="59" t="s">
        <v>2511</v>
      </c>
      <c r="P104" s="59" t="s">
        <v>188</v>
      </c>
      <c r="Q104" s="70" t="s">
        <v>2125</v>
      </c>
      <c r="R104" s="70" t="s">
        <v>9974</v>
      </c>
      <c r="S104" s="70" t="s">
        <v>9975</v>
      </c>
      <c r="T104" s="70" t="s">
        <v>9917</v>
      </c>
      <c r="U104" s="70" t="s">
        <v>9921</v>
      </c>
      <c r="V104" s="70" t="s">
        <v>9976</v>
      </c>
      <c r="W104" s="171">
        <v>46192</v>
      </c>
      <c r="X104" s="70" t="s">
        <v>1171</v>
      </c>
      <c r="Y104" s="70" t="s">
        <v>163</v>
      </c>
      <c r="Z104" s="82" t="s">
        <v>1162</v>
      </c>
      <c r="AA104" s="70" t="s">
        <v>1171</v>
      </c>
      <c r="AB104" s="70" t="s">
        <v>10816</v>
      </c>
      <c r="AC104" s="70" t="s">
        <v>2129</v>
      </c>
      <c r="AD104" s="70" t="s">
        <v>9965</v>
      </c>
      <c r="AE104" s="70" t="s">
        <v>9916</v>
      </c>
      <c r="AF104" s="70">
        <v>1</v>
      </c>
      <c r="AG104" s="108" t="s">
        <v>6293</v>
      </c>
    </row>
    <row r="105" spans="1:33" ht="14.4" customHeight="1" x14ac:dyDescent="0.3">
      <c r="A105" s="59" t="s">
        <v>2126</v>
      </c>
      <c r="B105" s="70" t="s">
        <v>1170</v>
      </c>
      <c r="C105" s="70" t="s">
        <v>10014</v>
      </c>
      <c r="D105" s="70" t="s">
        <v>1217</v>
      </c>
      <c r="E105" s="70" t="s">
        <v>9828</v>
      </c>
      <c r="F105" s="70" t="s">
        <v>9872</v>
      </c>
      <c r="G105" s="70" t="s">
        <v>5637</v>
      </c>
      <c r="H105" s="70" t="s">
        <v>1170</v>
      </c>
      <c r="I105" s="70" t="s">
        <v>9980</v>
      </c>
      <c r="J105" s="59" t="s">
        <v>6361</v>
      </c>
      <c r="K105" s="59" t="s">
        <v>9836</v>
      </c>
      <c r="L105" s="82" t="s">
        <v>2520</v>
      </c>
      <c r="M105" s="70" t="s">
        <v>9827</v>
      </c>
      <c r="N105" s="59" t="s">
        <v>2520</v>
      </c>
      <c r="O105" s="59" t="s">
        <v>2520</v>
      </c>
      <c r="P105" s="59" t="s">
        <v>191</v>
      </c>
      <c r="Q105" s="70" t="s">
        <v>2126</v>
      </c>
      <c r="R105" s="70" t="s">
        <v>9977</v>
      </c>
      <c r="S105" s="70" t="s">
        <v>9973</v>
      </c>
      <c r="T105" s="70" t="s">
        <v>9917</v>
      </c>
      <c r="U105" s="70" t="s">
        <v>9921</v>
      </c>
      <c r="V105" s="70" t="s">
        <v>9978</v>
      </c>
      <c r="W105" s="171">
        <v>45519</v>
      </c>
      <c r="X105" s="70" t="s">
        <v>1171</v>
      </c>
      <c r="Y105" s="70" t="s">
        <v>163</v>
      </c>
      <c r="Z105" s="82" t="s">
        <v>1162</v>
      </c>
      <c r="AA105" s="70" t="s">
        <v>1171</v>
      </c>
      <c r="AB105" s="70" t="s">
        <v>10816</v>
      </c>
      <c r="AC105" s="70" t="s">
        <v>2129</v>
      </c>
      <c r="AD105" s="70" t="s">
        <v>9965</v>
      </c>
      <c r="AE105" s="70" t="s">
        <v>9916</v>
      </c>
      <c r="AF105" s="70">
        <v>1</v>
      </c>
      <c r="AG105" s="108" t="s">
        <v>6293</v>
      </c>
    </row>
    <row r="106" spans="1:33" ht="14.4" customHeight="1" x14ac:dyDescent="0.3">
      <c r="A106" s="59" t="s">
        <v>2129</v>
      </c>
      <c r="B106" s="70" t="s">
        <v>1170</v>
      </c>
      <c r="C106" s="70" t="s">
        <v>10014</v>
      </c>
      <c r="D106" s="70" t="s">
        <v>1217</v>
      </c>
      <c r="E106" s="70" t="s">
        <v>9828</v>
      </c>
      <c r="F106" s="70" t="s">
        <v>9872</v>
      </c>
      <c r="G106" s="70" t="s">
        <v>5637</v>
      </c>
      <c r="H106" s="70" t="s">
        <v>1170</v>
      </c>
      <c r="I106" s="70" t="s">
        <v>9980</v>
      </c>
      <c r="J106" s="59" t="s">
        <v>6361</v>
      </c>
      <c r="K106" s="59" t="s">
        <v>9836</v>
      </c>
      <c r="L106" s="82" t="s">
        <v>2745</v>
      </c>
      <c r="M106" s="70" t="s">
        <v>9827</v>
      </c>
      <c r="N106" s="59" t="s">
        <v>2745</v>
      </c>
      <c r="O106" s="59" t="s">
        <v>2521</v>
      </c>
      <c r="P106" s="59" t="s">
        <v>3311</v>
      </c>
      <c r="Q106" s="70" t="s">
        <v>2129</v>
      </c>
      <c r="R106" s="70" t="s">
        <v>9965</v>
      </c>
      <c r="S106" s="70" t="s">
        <v>9916</v>
      </c>
      <c r="T106" s="70" t="s">
        <v>9917</v>
      </c>
      <c r="U106" s="70" t="s">
        <v>9921</v>
      </c>
      <c r="V106" s="70" t="s">
        <v>646</v>
      </c>
      <c r="W106" s="171">
        <v>44215</v>
      </c>
      <c r="X106" s="70" t="s">
        <v>1219</v>
      </c>
      <c r="Y106" s="70" t="s">
        <v>1028</v>
      </c>
      <c r="Z106" s="82" t="s">
        <v>3414</v>
      </c>
      <c r="AA106" s="70" t="s">
        <v>1171</v>
      </c>
      <c r="AB106" s="70" t="s">
        <v>10816</v>
      </c>
      <c r="AC106" s="70" t="s">
        <v>3277</v>
      </c>
      <c r="AD106" s="70" t="s">
        <v>9931</v>
      </c>
      <c r="AE106" s="70" t="s">
        <v>9916</v>
      </c>
      <c r="AF106" s="70">
        <v>2</v>
      </c>
      <c r="AG106" s="108" t="s">
        <v>6294</v>
      </c>
    </row>
    <row r="107" spans="1:33" ht="14.4" customHeight="1" x14ac:dyDescent="0.3">
      <c r="A107" s="59" t="s">
        <v>6737</v>
      </c>
      <c r="B107" s="70" t="s">
        <v>1195</v>
      </c>
      <c r="C107" s="70" t="s">
        <v>10034</v>
      </c>
      <c r="D107" s="70" t="s">
        <v>1217</v>
      </c>
      <c r="E107" s="70" t="s">
        <v>9828</v>
      </c>
      <c r="F107" s="70" t="s">
        <v>9872</v>
      </c>
      <c r="G107" s="70" t="s">
        <v>5637</v>
      </c>
      <c r="H107" s="70" t="s">
        <v>6466</v>
      </c>
      <c r="I107" s="70" t="s">
        <v>9981</v>
      </c>
      <c r="J107" s="59" t="s">
        <v>6468</v>
      </c>
      <c r="K107" s="59" t="s">
        <v>9836</v>
      </c>
      <c r="L107" s="82" t="s">
        <v>2555</v>
      </c>
      <c r="M107" s="70" t="s">
        <v>9827</v>
      </c>
      <c r="N107" s="59" t="s">
        <v>2555</v>
      </c>
      <c r="O107" s="59" t="s">
        <v>2555</v>
      </c>
      <c r="P107" s="59" t="s">
        <v>420</v>
      </c>
      <c r="Q107" s="70" t="s">
        <v>6737</v>
      </c>
      <c r="R107" s="70" t="s">
        <v>10023</v>
      </c>
      <c r="S107" s="70" t="s">
        <v>9923</v>
      </c>
      <c r="T107" s="70" t="s">
        <v>9917</v>
      </c>
      <c r="U107" s="70" t="s">
        <v>9921</v>
      </c>
      <c r="V107" s="70" t="s">
        <v>707</v>
      </c>
      <c r="W107" s="171">
        <v>42199</v>
      </c>
      <c r="X107" s="70" t="s">
        <v>1171</v>
      </c>
      <c r="Y107" s="70" t="s">
        <v>163</v>
      </c>
      <c r="Z107" s="82" t="s">
        <v>1162</v>
      </c>
      <c r="AA107" s="70" t="s">
        <v>1171</v>
      </c>
      <c r="AB107" s="70" t="s">
        <v>10816</v>
      </c>
      <c r="AC107" s="70" t="s">
        <v>10020</v>
      </c>
      <c r="AD107" s="70" t="s">
        <v>10032</v>
      </c>
      <c r="AE107" s="70" t="s">
        <v>9916</v>
      </c>
      <c r="AF107" s="70">
        <v>1</v>
      </c>
      <c r="AG107" s="108" t="s">
        <v>6293</v>
      </c>
    </row>
    <row r="108" spans="1:33" ht="14.4" customHeight="1" x14ac:dyDescent="0.3">
      <c r="A108" s="59" t="s">
        <v>10016</v>
      </c>
      <c r="B108" s="70" t="s">
        <v>1195</v>
      </c>
      <c r="C108" s="70" t="s">
        <v>10034</v>
      </c>
      <c r="D108" s="70" t="s">
        <v>1217</v>
      </c>
      <c r="E108" s="70" t="s">
        <v>9828</v>
      </c>
      <c r="F108" s="70" t="s">
        <v>9872</v>
      </c>
      <c r="G108" s="70" t="s">
        <v>5637</v>
      </c>
      <c r="H108" s="70" t="s">
        <v>6466</v>
      </c>
      <c r="I108" s="70" t="s">
        <v>9981</v>
      </c>
      <c r="J108" s="59" t="s">
        <v>6468</v>
      </c>
      <c r="K108" s="59" t="s">
        <v>9836</v>
      </c>
      <c r="L108" s="82" t="s">
        <v>2557</v>
      </c>
      <c r="M108" s="70" t="s">
        <v>9827</v>
      </c>
      <c r="N108" s="59" t="s">
        <v>2557</v>
      </c>
      <c r="O108" s="59" t="s">
        <v>2557</v>
      </c>
      <c r="P108" s="59" t="s">
        <v>424</v>
      </c>
      <c r="Q108" s="70" t="s">
        <v>10016</v>
      </c>
      <c r="R108" s="70" t="s">
        <v>10024</v>
      </c>
      <c r="S108" s="70" t="s">
        <v>10025</v>
      </c>
      <c r="T108" s="70" t="s">
        <v>9917</v>
      </c>
      <c r="U108" s="70" t="s">
        <v>9921</v>
      </c>
      <c r="V108" s="70" t="s">
        <v>10026</v>
      </c>
      <c r="W108" s="171">
        <v>45794</v>
      </c>
      <c r="X108" s="70" t="s">
        <v>1171</v>
      </c>
      <c r="Y108" s="70" t="s">
        <v>163</v>
      </c>
      <c r="Z108" s="82" t="s">
        <v>1162</v>
      </c>
      <c r="AA108" s="70" t="s">
        <v>1171</v>
      </c>
      <c r="AB108" s="70" t="s">
        <v>10816</v>
      </c>
      <c r="AC108" s="70" t="s">
        <v>10020</v>
      </c>
      <c r="AD108" s="70" t="s">
        <v>10032</v>
      </c>
      <c r="AE108" s="70" t="s">
        <v>9916</v>
      </c>
      <c r="AF108" s="70">
        <v>1</v>
      </c>
      <c r="AG108" s="108" t="s">
        <v>6293</v>
      </c>
    </row>
    <row r="109" spans="1:33" ht="14.4" customHeight="1" x14ac:dyDescent="0.3">
      <c r="A109" s="59" t="s">
        <v>10017</v>
      </c>
      <c r="B109" s="70" t="s">
        <v>1195</v>
      </c>
      <c r="C109" s="70" t="s">
        <v>10034</v>
      </c>
      <c r="D109" s="70" t="s">
        <v>1217</v>
      </c>
      <c r="E109" s="70" t="s">
        <v>9828</v>
      </c>
      <c r="F109" s="70" t="s">
        <v>9872</v>
      </c>
      <c r="G109" s="70" t="s">
        <v>5637</v>
      </c>
      <c r="H109" s="70" t="s">
        <v>6466</v>
      </c>
      <c r="I109" s="70" t="s">
        <v>9981</v>
      </c>
      <c r="J109" s="59" t="s">
        <v>6468</v>
      </c>
      <c r="K109" s="59" t="s">
        <v>9836</v>
      </c>
      <c r="L109" s="82" t="s">
        <v>2558</v>
      </c>
      <c r="M109" s="70" t="s">
        <v>9827</v>
      </c>
      <c r="N109" s="59" t="s">
        <v>2558</v>
      </c>
      <c r="O109" s="59" t="s">
        <v>2558</v>
      </c>
      <c r="P109" s="59" t="s">
        <v>426</v>
      </c>
      <c r="Q109" s="70" t="s">
        <v>10017</v>
      </c>
      <c r="R109" s="70" t="s">
        <v>10027</v>
      </c>
      <c r="S109" s="70" t="s">
        <v>9925</v>
      </c>
      <c r="T109" s="70" t="s">
        <v>9917</v>
      </c>
      <c r="U109" s="70" t="s">
        <v>9921</v>
      </c>
      <c r="V109" s="70" t="s">
        <v>6477</v>
      </c>
      <c r="W109" s="171">
        <v>45111</v>
      </c>
      <c r="X109" s="70" t="s">
        <v>1171</v>
      </c>
      <c r="Y109" s="70" t="s">
        <v>163</v>
      </c>
      <c r="Z109" s="82" t="s">
        <v>1162</v>
      </c>
      <c r="AA109" s="70" t="s">
        <v>1171</v>
      </c>
      <c r="AB109" s="70" t="s">
        <v>10816</v>
      </c>
      <c r="AC109" s="70" t="s">
        <v>10020</v>
      </c>
      <c r="AD109" s="70" t="s">
        <v>10032</v>
      </c>
      <c r="AE109" s="70" t="s">
        <v>9916</v>
      </c>
      <c r="AF109" s="70">
        <v>1</v>
      </c>
      <c r="AG109" s="108" t="s">
        <v>6293</v>
      </c>
    </row>
    <row r="110" spans="1:33" ht="14.4" customHeight="1" x14ac:dyDescent="0.3">
      <c r="A110" s="59" t="s">
        <v>10018</v>
      </c>
      <c r="B110" s="70" t="s">
        <v>1195</v>
      </c>
      <c r="C110" s="70" t="s">
        <v>10034</v>
      </c>
      <c r="D110" s="70" t="s">
        <v>1217</v>
      </c>
      <c r="E110" s="70" t="s">
        <v>9828</v>
      </c>
      <c r="F110" s="70" t="s">
        <v>9872</v>
      </c>
      <c r="G110" s="70" t="s">
        <v>5637</v>
      </c>
      <c r="H110" s="70" t="s">
        <v>6466</v>
      </c>
      <c r="I110" s="70" t="s">
        <v>9981</v>
      </c>
      <c r="J110" s="59" t="s">
        <v>6468</v>
      </c>
      <c r="K110" s="59" t="s">
        <v>9836</v>
      </c>
      <c r="L110" s="82" t="s">
        <v>2560</v>
      </c>
      <c r="M110" s="70" t="s">
        <v>9827</v>
      </c>
      <c r="N110" s="59" t="s">
        <v>2560</v>
      </c>
      <c r="O110" s="59" t="s">
        <v>2560</v>
      </c>
      <c r="P110" s="59" t="s">
        <v>429</v>
      </c>
      <c r="Q110" s="70" t="s">
        <v>10018</v>
      </c>
      <c r="R110" s="70" t="s">
        <v>10028</v>
      </c>
      <c r="S110" s="70" t="s">
        <v>9927</v>
      </c>
      <c r="T110" s="70" t="s">
        <v>9917</v>
      </c>
      <c r="U110" s="70" t="s">
        <v>9921</v>
      </c>
      <c r="V110" s="70" t="s">
        <v>7382</v>
      </c>
      <c r="W110" s="171">
        <v>45495</v>
      </c>
      <c r="X110" s="70" t="s">
        <v>1171</v>
      </c>
      <c r="Y110" s="70" t="s">
        <v>163</v>
      </c>
      <c r="Z110" s="82" t="s">
        <v>1162</v>
      </c>
      <c r="AA110" s="70" t="s">
        <v>1171</v>
      </c>
      <c r="AB110" s="70" t="s">
        <v>10816</v>
      </c>
      <c r="AC110" s="70" t="s">
        <v>10020</v>
      </c>
      <c r="AD110" s="70" t="s">
        <v>10032</v>
      </c>
      <c r="AE110" s="70" t="s">
        <v>9916</v>
      </c>
      <c r="AF110" s="70">
        <v>1</v>
      </c>
      <c r="AG110" s="108" t="s">
        <v>6293</v>
      </c>
    </row>
    <row r="111" spans="1:33" ht="14.4" customHeight="1" x14ac:dyDescent="0.3">
      <c r="A111" s="59" t="s">
        <v>10021</v>
      </c>
      <c r="B111" s="70" t="s">
        <v>1195</v>
      </c>
      <c r="C111" s="70" t="s">
        <v>10034</v>
      </c>
      <c r="D111" s="70" t="s">
        <v>1217</v>
      </c>
      <c r="E111" s="70" t="s">
        <v>9828</v>
      </c>
      <c r="F111" s="70" t="s">
        <v>9872</v>
      </c>
      <c r="G111" s="70" t="s">
        <v>5637</v>
      </c>
      <c r="H111" s="70" t="s">
        <v>6466</v>
      </c>
      <c r="I111" s="70" t="s">
        <v>9981</v>
      </c>
      <c r="J111" s="59" t="s">
        <v>6468</v>
      </c>
      <c r="K111" s="59" t="s">
        <v>9836</v>
      </c>
      <c r="L111" s="82" t="s">
        <v>2562</v>
      </c>
      <c r="M111" s="70" t="s">
        <v>9827</v>
      </c>
      <c r="N111" s="59" t="s">
        <v>2562</v>
      </c>
      <c r="O111" s="59" t="s">
        <v>2562</v>
      </c>
      <c r="P111" s="59" t="s">
        <v>432</v>
      </c>
      <c r="Q111" s="70" t="s">
        <v>10021</v>
      </c>
      <c r="R111" s="70" t="s">
        <v>10029</v>
      </c>
      <c r="S111" s="70" t="s">
        <v>10003</v>
      </c>
      <c r="T111" s="70" t="s">
        <v>9917</v>
      </c>
      <c r="U111" s="70" t="s">
        <v>9921</v>
      </c>
      <c r="V111" s="70" t="s">
        <v>10030</v>
      </c>
      <c r="W111" s="171">
        <v>45742</v>
      </c>
      <c r="X111" s="70" t="s">
        <v>1171</v>
      </c>
      <c r="Y111" s="70" t="s">
        <v>163</v>
      </c>
      <c r="Z111" s="82" t="s">
        <v>1162</v>
      </c>
      <c r="AA111" s="70" t="s">
        <v>1171</v>
      </c>
      <c r="AB111" s="70" t="s">
        <v>10816</v>
      </c>
      <c r="AC111" s="70" t="s">
        <v>10020</v>
      </c>
      <c r="AD111" s="70" t="s">
        <v>10032</v>
      </c>
      <c r="AE111" s="70" t="s">
        <v>9916</v>
      </c>
      <c r="AF111" s="70">
        <v>1</v>
      </c>
      <c r="AG111" s="108" t="s">
        <v>6293</v>
      </c>
    </row>
    <row r="112" spans="1:33" ht="14.4" customHeight="1" x14ac:dyDescent="0.3">
      <c r="A112" s="59" t="s">
        <v>10022</v>
      </c>
      <c r="B112" s="70" t="s">
        <v>1195</v>
      </c>
      <c r="C112" s="70" t="s">
        <v>10034</v>
      </c>
      <c r="D112" s="70" t="s">
        <v>1217</v>
      </c>
      <c r="E112" s="70" t="s">
        <v>9828</v>
      </c>
      <c r="F112" s="70" t="s">
        <v>9872</v>
      </c>
      <c r="G112" s="70" t="s">
        <v>5637</v>
      </c>
      <c r="H112" s="70" t="s">
        <v>6466</v>
      </c>
      <c r="I112" s="70" t="s">
        <v>9981</v>
      </c>
      <c r="J112" s="59" t="s">
        <v>6468</v>
      </c>
      <c r="K112" s="59" t="s">
        <v>9836</v>
      </c>
      <c r="L112" s="82" t="s">
        <v>8040</v>
      </c>
      <c r="M112" s="70" t="s">
        <v>9827</v>
      </c>
      <c r="N112" s="59" t="s">
        <v>8040</v>
      </c>
      <c r="O112" s="59" t="s">
        <v>8040</v>
      </c>
      <c r="P112" s="59" t="s">
        <v>593</v>
      </c>
      <c r="Q112" s="70" t="s">
        <v>10022</v>
      </c>
      <c r="R112" s="70" t="s">
        <v>10031</v>
      </c>
      <c r="S112" s="70" t="s">
        <v>10003</v>
      </c>
      <c r="T112" s="70" t="s">
        <v>9917</v>
      </c>
      <c r="U112" s="70" t="s">
        <v>9938</v>
      </c>
      <c r="V112" s="70" t="s">
        <v>9938</v>
      </c>
      <c r="W112" s="171" t="s">
        <v>9939</v>
      </c>
      <c r="X112" s="70" t="s">
        <v>1171</v>
      </c>
      <c r="Y112" s="70" t="s">
        <v>163</v>
      </c>
      <c r="Z112" s="82" t="s">
        <v>1162</v>
      </c>
      <c r="AA112" s="70" t="s">
        <v>1171</v>
      </c>
      <c r="AB112" s="70" t="s">
        <v>10816</v>
      </c>
      <c r="AC112" s="70" t="s">
        <v>10020</v>
      </c>
      <c r="AD112" s="70" t="s">
        <v>10032</v>
      </c>
      <c r="AE112" s="70" t="s">
        <v>9916</v>
      </c>
      <c r="AF112" s="70">
        <v>1</v>
      </c>
      <c r="AG112" s="108" t="s">
        <v>6293</v>
      </c>
    </row>
    <row r="113" spans="1:33" ht="14.4" customHeight="1" x14ac:dyDescent="0.3">
      <c r="A113" s="59" t="s">
        <v>10020</v>
      </c>
      <c r="B113" s="70" t="s">
        <v>1195</v>
      </c>
      <c r="C113" s="70" t="s">
        <v>10034</v>
      </c>
      <c r="D113" s="70" t="s">
        <v>1217</v>
      </c>
      <c r="E113" s="70" t="s">
        <v>9828</v>
      </c>
      <c r="F113" s="70" t="s">
        <v>9872</v>
      </c>
      <c r="G113" s="70" t="s">
        <v>5637</v>
      </c>
      <c r="H113" s="70" t="s">
        <v>6466</v>
      </c>
      <c r="I113" s="70" t="s">
        <v>9981</v>
      </c>
      <c r="J113" s="59" t="s">
        <v>6468</v>
      </c>
      <c r="K113" s="59" t="s">
        <v>9836</v>
      </c>
      <c r="L113" s="82" t="s">
        <v>8042</v>
      </c>
      <c r="M113" s="70" t="s">
        <v>9827</v>
      </c>
      <c r="N113" s="59" t="s">
        <v>8042</v>
      </c>
      <c r="O113" s="59" t="s">
        <v>8041</v>
      </c>
      <c r="P113" s="59" t="s">
        <v>10035</v>
      </c>
      <c r="Q113" s="70" t="s">
        <v>10020</v>
      </c>
      <c r="R113" s="70" t="s">
        <v>10032</v>
      </c>
      <c r="S113" s="70" t="s">
        <v>9916</v>
      </c>
      <c r="T113" s="70" t="s">
        <v>9917</v>
      </c>
      <c r="U113" s="70" t="s">
        <v>9918</v>
      </c>
      <c r="V113" s="70" t="s">
        <v>10033</v>
      </c>
      <c r="W113" s="171">
        <v>45941</v>
      </c>
      <c r="X113" s="70" t="s">
        <v>1219</v>
      </c>
      <c r="Y113" s="70" t="s">
        <v>1028</v>
      </c>
      <c r="Z113" s="82" t="s">
        <v>3414</v>
      </c>
      <c r="AA113" s="70" t="s">
        <v>1171</v>
      </c>
      <c r="AB113" s="70" t="s">
        <v>10816</v>
      </c>
      <c r="AC113" s="70" t="s">
        <v>3277</v>
      </c>
      <c r="AD113" s="70" t="s">
        <v>9931</v>
      </c>
      <c r="AE113" s="70" t="s">
        <v>9916</v>
      </c>
      <c r="AF113" s="70">
        <v>2</v>
      </c>
      <c r="AG113" s="108" t="s">
        <v>6294</v>
      </c>
    </row>
    <row r="114" spans="1:33" ht="14.4" customHeight="1" x14ac:dyDescent="0.3">
      <c r="A114" s="59" t="s">
        <v>7356</v>
      </c>
      <c r="B114" s="70" t="s">
        <v>1195</v>
      </c>
      <c r="C114" s="70" t="s">
        <v>10034</v>
      </c>
      <c r="D114" s="70" t="s">
        <v>1217</v>
      </c>
      <c r="E114" s="70" t="s">
        <v>9828</v>
      </c>
      <c r="F114" s="70" t="s">
        <v>9872</v>
      </c>
      <c r="G114" s="70" t="s">
        <v>5637</v>
      </c>
      <c r="H114" s="70" t="s">
        <v>7351</v>
      </c>
      <c r="I114" s="70" t="s">
        <v>10015</v>
      </c>
      <c r="J114" s="59" t="s">
        <v>7349</v>
      </c>
      <c r="K114" s="59" t="s">
        <v>9836</v>
      </c>
      <c r="L114" s="82" t="s">
        <v>2563</v>
      </c>
      <c r="M114" s="70" t="s">
        <v>9827</v>
      </c>
      <c r="N114" s="82" t="s">
        <v>2563</v>
      </c>
      <c r="O114" s="59" t="s">
        <v>2563</v>
      </c>
      <c r="P114" s="59" t="s">
        <v>435</v>
      </c>
      <c r="Q114" s="70" t="s">
        <v>7356</v>
      </c>
      <c r="R114" s="70" t="s">
        <v>10038</v>
      </c>
      <c r="S114" s="70" t="s">
        <v>9997</v>
      </c>
      <c r="T114" s="70" t="s">
        <v>9917</v>
      </c>
      <c r="U114" s="70" t="s">
        <v>9921</v>
      </c>
      <c r="V114" s="70" t="s">
        <v>6496</v>
      </c>
      <c r="W114" s="171">
        <v>44877</v>
      </c>
      <c r="X114" s="70" t="s">
        <v>1171</v>
      </c>
      <c r="Y114" s="70" t="s">
        <v>163</v>
      </c>
      <c r="Z114" s="82" t="s">
        <v>1162</v>
      </c>
      <c r="AA114" s="70" t="s">
        <v>1171</v>
      </c>
      <c r="AB114" s="70" t="s">
        <v>10816</v>
      </c>
      <c r="AC114" s="70" t="s">
        <v>7360</v>
      </c>
      <c r="AD114" s="70" t="s">
        <v>10047</v>
      </c>
      <c r="AE114" s="70" t="s">
        <v>9916</v>
      </c>
      <c r="AF114" s="70">
        <v>1</v>
      </c>
      <c r="AG114" s="108" t="s">
        <v>6293</v>
      </c>
    </row>
    <row r="115" spans="1:33" ht="14.4" customHeight="1" x14ac:dyDescent="0.3">
      <c r="A115" s="59" t="s">
        <v>7987</v>
      </c>
      <c r="B115" s="70" t="s">
        <v>1195</v>
      </c>
      <c r="C115" s="70" t="s">
        <v>10034</v>
      </c>
      <c r="D115" s="70" t="s">
        <v>1217</v>
      </c>
      <c r="E115" s="70" t="s">
        <v>9828</v>
      </c>
      <c r="F115" s="70" t="s">
        <v>9872</v>
      </c>
      <c r="G115" s="70" t="s">
        <v>5637</v>
      </c>
      <c r="H115" s="70" t="s">
        <v>7351</v>
      </c>
      <c r="I115" s="70" t="s">
        <v>10015</v>
      </c>
      <c r="J115" s="59" t="s">
        <v>7349</v>
      </c>
      <c r="K115" s="59" t="s">
        <v>9836</v>
      </c>
      <c r="L115" s="82" t="s">
        <v>2566</v>
      </c>
      <c r="M115" s="70" t="s">
        <v>9827</v>
      </c>
      <c r="N115" s="59" t="s">
        <v>2566</v>
      </c>
      <c r="O115" s="59" t="s">
        <v>2566</v>
      </c>
      <c r="P115" s="59" t="s">
        <v>438</v>
      </c>
      <c r="Q115" s="70" t="s">
        <v>7987</v>
      </c>
      <c r="R115" s="70" t="s">
        <v>10039</v>
      </c>
      <c r="S115" s="70" t="s">
        <v>10040</v>
      </c>
      <c r="T115" s="70" t="s">
        <v>9917</v>
      </c>
      <c r="U115" s="70" t="s">
        <v>9921</v>
      </c>
      <c r="V115" s="70" t="s">
        <v>712</v>
      </c>
      <c r="W115" s="171">
        <v>44014</v>
      </c>
      <c r="X115" s="70" t="s">
        <v>1171</v>
      </c>
      <c r="Y115" s="70" t="s">
        <v>163</v>
      </c>
      <c r="Z115" s="82" t="s">
        <v>1162</v>
      </c>
      <c r="AA115" s="70" t="s">
        <v>1171</v>
      </c>
      <c r="AB115" s="70" t="s">
        <v>10816</v>
      </c>
      <c r="AC115" s="70" t="s">
        <v>7360</v>
      </c>
      <c r="AD115" s="70" t="s">
        <v>10047</v>
      </c>
      <c r="AE115" s="70" t="s">
        <v>9916</v>
      </c>
      <c r="AF115" s="70">
        <v>1</v>
      </c>
      <c r="AG115" s="108" t="s">
        <v>6293</v>
      </c>
    </row>
    <row r="116" spans="1:33" ht="14.4" customHeight="1" x14ac:dyDescent="0.3">
      <c r="A116" s="59" t="s">
        <v>7357</v>
      </c>
      <c r="B116" s="70" t="s">
        <v>1195</v>
      </c>
      <c r="C116" s="70" t="s">
        <v>10034</v>
      </c>
      <c r="D116" s="70" t="s">
        <v>1217</v>
      </c>
      <c r="E116" s="70" t="s">
        <v>9828</v>
      </c>
      <c r="F116" s="70" t="s">
        <v>9872</v>
      </c>
      <c r="G116" s="70" t="s">
        <v>5637</v>
      </c>
      <c r="H116" s="70" t="s">
        <v>7351</v>
      </c>
      <c r="I116" s="70" t="s">
        <v>10015</v>
      </c>
      <c r="J116" s="59" t="s">
        <v>7349</v>
      </c>
      <c r="K116" s="59" t="s">
        <v>9836</v>
      </c>
      <c r="L116" s="82" t="s">
        <v>2564</v>
      </c>
      <c r="M116" s="70" t="s">
        <v>9827</v>
      </c>
      <c r="N116" s="59" t="s">
        <v>2564</v>
      </c>
      <c r="O116" s="59" t="s">
        <v>2564</v>
      </c>
      <c r="P116" s="59" t="s">
        <v>440</v>
      </c>
      <c r="Q116" s="70" t="s">
        <v>7357</v>
      </c>
      <c r="R116" s="70" t="s">
        <v>10041</v>
      </c>
      <c r="S116" s="70" t="s">
        <v>9975</v>
      </c>
      <c r="T116" s="70" t="s">
        <v>9917</v>
      </c>
      <c r="U116" s="70" t="s">
        <v>9921</v>
      </c>
      <c r="V116" s="70" t="s">
        <v>5862</v>
      </c>
      <c r="W116" s="171">
        <v>44795</v>
      </c>
      <c r="X116" s="70" t="s">
        <v>1171</v>
      </c>
      <c r="Y116" s="70" t="s">
        <v>163</v>
      </c>
      <c r="Z116" s="82" t="s">
        <v>1162</v>
      </c>
      <c r="AA116" s="70" t="s">
        <v>1171</v>
      </c>
      <c r="AB116" s="70" t="s">
        <v>10816</v>
      </c>
      <c r="AC116" s="70" t="s">
        <v>7360</v>
      </c>
      <c r="AD116" s="70" t="s">
        <v>10047</v>
      </c>
      <c r="AE116" s="70" t="s">
        <v>9916</v>
      </c>
      <c r="AF116" s="70">
        <v>1</v>
      </c>
      <c r="AG116" s="108" t="s">
        <v>6293</v>
      </c>
    </row>
    <row r="117" spans="1:33" ht="14.4" customHeight="1" x14ac:dyDescent="0.3">
      <c r="A117" s="59" t="s">
        <v>7358</v>
      </c>
      <c r="B117" s="70" t="s">
        <v>1195</v>
      </c>
      <c r="C117" s="70" t="s">
        <v>10034</v>
      </c>
      <c r="D117" s="70" t="s">
        <v>1217</v>
      </c>
      <c r="E117" s="70" t="s">
        <v>9828</v>
      </c>
      <c r="F117" s="70" t="s">
        <v>9872</v>
      </c>
      <c r="G117" s="70" t="s">
        <v>5637</v>
      </c>
      <c r="H117" s="70" t="s">
        <v>7351</v>
      </c>
      <c r="I117" s="70" t="s">
        <v>10015</v>
      </c>
      <c r="J117" s="59" t="s">
        <v>7349</v>
      </c>
      <c r="K117" s="59" t="s">
        <v>9836</v>
      </c>
      <c r="L117" s="82" t="s">
        <v>2556</v>
      </c>
      <c r="M117" s="70" t="s">
        <v>9827</v>
      </c>
      <c r="N117" s="59" t="s">
        <v>2556</v>
      </c>
      <c r="O117" s="59" t="s">
        <v>2556</v>
      </c>
      <c r="P117" s="59" t="s">
        <v>443</v>
      </c>
      <c r="Q117" s="70" t="s">
        <v>7358</v>
      </c>
      <c r="R117" s="70" t="s">
        <v>10042</v>
      </c>
      <c r="S117" s="70" t="s">
        <v>10043</v>
      </c>
      <c r="T117" s="70" t="s">
        <v>9917</v>
      </c>
      <c r="U117" s="70" t="s">
        <v>9921</v>
      </c>
      <c r="V117" s="70" t="s">
        <v>6497</v>
      </c>
      <c r="W117" s="171">
        <v>44988</v>
      </c>
      <c r="X117" s="70" t="s">
        <v>1171</v>
      </c>
      <c r="Y117" s="70" t="s">
        <v>163</v>
      </c>
      <c r="Z117" s="82" t="s">
        <v>1162</v>
      </c>
      <c r="AA117" s="70" t="s">
        <v>1171</v>
      </c>
      <c r="AB117" s="70" t="s">
        <v>10816</v>
      </c>
      <c r="AC117" s="70" t="s">
        <v>7360</v>
      </c>
      <c r="AD117" s="70" t="s">
        <v>10047</v>
      </c>
      <c r="AE117" s="70" t="s">
        <v>9916</v>
      </c>
      <c r="AF117" s="70">
        <v>1</v>
      </c>
      <c r="AG117" s="108" t="s">
        <v>6293</v>
      </c>
    </row>
    <row r="118" spans="1:33" ht="14.4" customHeight="1" x14ac:dyDescent="0.3">
      <c r="A118" s="59" t="s">
        <v>10036</v>
      </c>
      <c r="B118" s="70" t="s">
        <v>1195</v>
      </c>
      <c r="C118" s="70" t="s">
        <v>10034</v>
      </c>
      <c r="D118" s="70" t="s">
        <v>1217</v>
      </c>
      <c r="E118" s="70" t="s">
        <v>9828</v>
      </c>
      <c r="F118" s="70" t="s">
        <v>9872</v>
      </c>
      <c r="G118" s="70" t="s">
        <v>5637</v>
      </c>
      <c r="H118" s="70" t="s">
        <v>7351</v>
      </c>
      <c r="I118" s="70" t="s">
        <v>10015</v>
      </c>
      <c r="J118" s="59" t="s">
        <v>7349</v>
      </c>
      <c r="K118" s="59" t="s">
        <v>9836</v>
      </c>
      <c r="L118" s="82" t="s">
        <v>2559</v>
      </c>
      <c r="M118" s="70" t="s">
        <v>9827</v>
      </c>
      <c r="N118" s="59" t="s">
        <v>2559</v>
      </c>
      <c r="O118" s="59" t="s">
        <v>2559</v>
      </c>
      <c r="P118" s="59" t="s">
        <v>446</v>
      </c>
      <c r="Q118" s="70" t="s">
        <v>10036</v>
      </c>
      <c r="R118" s="70" t="s">
        <v>10044</v>
      </c>
      <c r="S118" s="70" t="s">
        <v>10045</v>
      </c>
      <c r="T118" s="70" t="s">
        <v>9917</v>
      </c>
      <c r="U118" s="70" t="s">
        <v>9921</v>
      </c>
      <c r="V118" s="70" t="s">
        <v>4572</v>
      </c>
      <c r="W118" s="171">
        <v>44498</v>
      </c>
      <c r="X118" s="70" t="s">
        <v>1171</v>
      </c>
      <c r="Y118" s="70" t="s">
        <v>163</v>
      </c>
      <c r="Z118" s="82" t="s">
        <v>1162</v>
      </c>
      <c r="AA118" s="70" t="s">
        <v>1171</v>
      </c>
      <c r="AB118" s="70" t="s">
        <v>10816</v>
      </c>
      <c r="AC118" s="70" t="s">
        <v>7360</v>
      </c>
      <c r="AD118" s="70" t="s">
        <v>10047</v>
      </c>
      <c r="AE118" s="70" t="s">
        <v>9916</v>
      </c>
      <c r="AF118" s="70">
        <v>1</v>
      </c>
      <c r="AG118" s="108" t="s">
        <v>6293</v>
      </c>
    </row>
    <row r="119" spans="1:33" ht="14.4" customHeight="1" x14ac:dyDescent="0.3">
      <c r="A119" s="59" t="s">
        <v>10037</v>
      </c>
      <c r="B119" s="70" t="s">
        <v>1195</v>
      </c>
      <c r="C119" s="70" t="s">
        <v>10034</v>
      </c>
      <c r="D119" s="70" t="s">
        <v>1217</v>
      </c>
      <c r="E119" s="70" t="s">
        <v>9828</v>
      </c>
      <c r="F119" s="70" t="s">
        <v>9872</v>
      </c>
      <c r="G119" s="70" t="s">
        <v>5637</v>
      </c>
      <c r="H119" s="70" t="s">
        <v>7351</v>
      </c>
      <c r="I119" s="70" t="s">
        <v>10015</v>
      </c>
      <c r="J119" s="59" t="s">
        <v>7349</v>
      </c>
      <c r="K119" s="59" t="s">
        <v>9836</v>
      </c>
      <c r="L119" s="82" t="s">
        <v>2565</v>
      </c>
      <c r="M119" s="70" t="s">
        <v>9827</v>
      </c>
      <c r="N119" s="59" t="s">
        <v>2565</v>
      </c>
      <c r="O119" s="59" t="s">
        <v>2565</v>
      </c>
      <c r="P119" s="59" t="s">
        <v>951</v>
      </c>
      <c r="Q119" s="70" t="s">
        <v>10037</v>
      </c>
      <c r="R119" s="70" t="s">
        <v>10046</v>
      </c>
      <c r="S119" s="70" t="s">
        <v>10045</v>
      </c>
      <c r="T119" s="70" t="s">
        <v>9917</v>
      </c>
      <c r="U119" s="70" t="s">
        <v>9938</v>
      </c>
      <c r="V119" s="70" t="s">
        <v>9938</v>
      </c>
      <c r="W119" s="171" t="s">
        <v>9939</v>
      </c>
      <c r="X119" s="70" t="s">
        <v>1171</v>
      </c>
      <c r="Y119" s="70" t="s">
        <v>163</v>
      </c>
      <c r="Z119" s="82" t="s">
        <v>1162</v>
      </c>
      <c r="AA119" s="70" t="s">
        <v>1171</v>
      </c>
      <c r="AB119" s="70" t="s">
        <v>10816</v>
      </c>
      <c r="AC119" s="70" t="s">
        <v>7360</v>
      </c>
      <c r="AD119" s="70" t="s">
        <v>10047</v>
      </c>
      <c r="AE119" s="70" t="s">
        <v>9916</v>
      </c>
      <c r="AF119" s="70">
        <v>1</v>
      </c>
      <c r="AG119" s="108" t="s">
        <v>6293</v>
      </c>
    </row>
    <row r="120" spans="1:33" ht="14.4" customHeight="1" x14ac:dyDescent="0.3">
      <c r="A120" s="59" t="s">
        <v>7360</v>
      </c>
      <c r="B120" s="70" t="s">
        <v>1195</v>
      </c>
      <c r="C120" s="70" t="s">
        <v>10034</v>
      </c>
      <c r="D120" s="70" t="s">
        <v>1217</v>
      </c>
      <c r="E120" s="70" t="s">
        <v>9828</v>
      </c>
      <c r="F120" s="70" t="s">
        <v>9872</v>
      </c>
      <c r="G120" s="70" t="s">
        <v>5637</v>
      </c>
      <c r="H120" s="70" t="s">
        <v>7351</v>
      </c>
      <c r="I120" s="70" t="s">
        <v>10015</v>
      </c>
      <c r="J120" s="59" t="s">
        <v>7349</v>
      </c>
      <c r="K120" s="59" t="s">
        <v>9836</v>
      </c>
      <c r="L120" s="82" t="s">
        <v>2754</v>
      </c>
      <c r="M120" s="70" t="s">
        <v>9827</v>
      </c>
      <c r="N120" s="59" t="s">
        <v>2754</v>
      </c>
      <c r="O120" s="59" t="s">
        <v>2561</v>
      </c>
      <c r="P120" s="59" t="s">
        <v>7361</v>
      </c>
      <c r="Q120" s="70" t="s">
        <v>7360</v>
      </c>
      <c r="R120" s="70" t="s">
        <v>10047</v>
      </c>
      <c r="S120" s="70" t="s">
        <v>9916</v>
      </c>
      <c r="T120" s="70" t="s">
        <v>9917</v>
      </c>
      <c r="U120" s="70" t="s">
        <v>9918</v>
      </c>
      <c r="V120" s="70" t="s">
        <v>7392</v>
      </c>
      <c r="W120" s="171">
        <v>45139</v>
      </c>
      <c r="X120" s="70" t="s">
        <v>1219</v>
      </c>
      <c r="Y120" s="70" t="s">
        <v>1028</v>
      </c>
      <c r="Z120" s="82" t="s">
        <v>3414</v>
      </c>
      <c r="AA120" s="70" t="s">
        <v>1171</v>
      </c>
      <c r="AB120" s="70" t="s">
        <v>10816</v>
      </c>
      <c r="AC120" s="70" t="s">
        <v>3277</v>
      </c>
      <c r="AD120" s="70" t="s">
        <v>9931</v>
      </c>
      <c r="AE120" s="70" t="s">
        <v>9916</v>
      </c>
      <c r="AF120" s="70">
        <v>2</v>
      </c>
      <c r="AG120" s="108" t="s">
        <v>6294</v>
      </c>
    </row>
    <row r="121" spans="1:33" ht="14.4" customHeight="1" x14ac:dyDescent="0.3">
      <c r="A121" s="59" t="s">
        <v>9989</v>
      </c>
      <c r="B121" s="70" t="s">
        <v>2071</v>
      </c>
      <c r="C121" s="70" t="s">
        <v>10012</v>
      </c>
      <c r="D121" s="70" t="s">
        <v>1217</v>
      </c>
      <c r="E121" s="70" t="s">
        <v>9828</v>
      </c>
      <c r="F121" s="70" t="s">
        <v>9872</v>
      </c>
      <c r="G121" s="70" t="s">
        <v>5637</v>
      </c>
      <c r="H121" s="70" t="s">
        <v>7371</v>
      </c>
      <c r="I121" s="70" t="s">
        <v>9995</v>
      </c>
      <c r="J121" s="59" t="s">
        <v>7373</v>
      </c>
      <c r="K121" s="59" t="s">
        <v>9836</v>
      </c>
      <c r="L121" s="82" t="s">
        <v>2515</v>
      </c>
      <c r="M121" s="70" t="s">
        <v>9827</v>
      </c>
      <c r="N121" s="59" t="s">
        <v>2515</v>
      </c>
      <c r="O121" s="59" t="s">
        <v>2515</v>
      </c>
      <c r="P121" s="59" t="s">
        <v>9982</v>
      </c>
      <c r="Q121" s="70" t="s">
        <v>9989</v>
      </c>
      <c r="R121" s="70" t="s">
        <v>9996</v>
      </c>
      <c r="S121" s="70" t="s">
        <v>9997</v>
      </c>
      <c r="T121" s="70" t="s">
        <v>9917</v>
      </c>
      <c r="U121" s="70" t="s">
        <v>9921</v>
      </c>
      <c r="V121" s="70" t="s">
        <v>9998</v>
      </c>
      <c r="W121" s="171">
        <v>46216</v>
      </c>
      <c r="X121" s="70" t="s">
        <v>1171</v>
      </c>
      <c r="Y121" s="70" t="s">
        <v>163</v>
      </c>
      <c r="Z121" s="82" t="s">
        <v>1162</v>
      </c>
      <c r="AA121" s="70" t="s">
        <v>1171</v>
      </c>
      <c r="AB121" s="70" t="s">
        <v>10816</v>
      </c>
      <c r="AC121" s="70" t="s">
        <v>9988</v>
      </c>
      <c r="AD121" s="70" t="s">
        <v>10011</v>
      </c>
      <c r="AE121" s="70" t="s">
        <v>9916</v>
      </c>
      <c r="AF121" s="70">
        <v>1</v>
      </c>
      <c r="AG121" s="108" t="s">
        <v>6293</v>
      </c>
    </row>
    <row r="122" spans="1:33" ht="14.4" customHeight="1" x14ac:dyDescent="0.3">
      <c r="A122" s="59" t="s">
        <v>9990</v>
      </c>
      <c r="B122" s="70" t="s">
        <v>2071</v>
      </c>
      <c r="C122" s="70" t="s">
        <v>10012</v>
      </c>
      <c r="D122" s="70" t="s">
        <v>1217</v>
      </c>
      <c r="E122" s="70" t="s">
        <v>9828</v>
      </c>
      <c r="F122" s="70" t="s">
        <v>9872</v>
      </c>
      <c r="G122" s="70" t="s">
        <v>5637</v>
      </c>
      <c r="H122" s="70" t="s">
        <v>7371</v>
      </c>
      <c r="I122" s="70" t="s">
        <v>9995</v>
      </c>
      <c r="J122" s="59" t="s">
        <v>7373</v>
      </c>
      <c r="K122" s="59" t="s">
        <v>9836</v>
      </c>
      <c r="L122" s="82" t="s">
        <v>3421</v>
      </c>
      <c r="M122" s="70" t="s">
        <v>9827</v>
      </c>
      <c r="N122" s="59" t="s">
        <v>3421</v>
      </c>
      <c r="O122" s="59" t="s">
        <v>3421</v>
      </c>
      <c r="P122" s="59" t="s">
        <v>9983</v>
      </c>
      <c r="Q122" s="70" t="s">
        <v>9990</v>
      </c>
      <c r="R122" s="70" t="s">
        <v>9999</v>
      </c>
      <c r="S122" s="70" t="s">
        <v>10000</v>
      </c>
      <c r="T122" s="70" t="s">
        <v>9917</v>
      </c>
      <c r="U122" s="70" t="s">
        <v>9921</v>
      </c>
      <c r="V122" s="70" t="s">
        <v>10001</v>
      </c>
      <c r="W122" s="171">
        <v>46202</v>
      </c>
      <c r="X122" s="70" t="s">
        <v>1171</v>
      </c>
      <c r="Y122" s="70" t="s">
        <v>163</v>
      </c>
      <c r="Z122" s="82" t="s">
        <v>1162</v>
      </c>
      <c r="AA122" s="70" t="s">
        <v>1171</v>
      </c>
      <c r="AB122" s="70" t="s">
        <v>10816</v>
      </c>
      <c r="AC122" s="70" t="s">
        <v>9988</v>
      </c>
      <c r="AD122" s="70" t="s">
        <v>10011</v>
      </c>
      <c r="AE122" s="70" t="s">
        <v>9916</v>
      </c>
      <c r="AF122" s="70">
        <v>1</v>
      </c>
      <c r="AG122" s="108" t="s">
        <v>6293</v>
      </c>
    </row>
    <row r="123" spans="1:33" ht="14.4" customHeight="1" x14ac:dyDescent="0.3">
      <c r="A123" s="59" t="s">
        <v>9991</v>
      </c>
      <c r="B123" s="70" t="s">
        <v>2071</v>
      </c>
      <c r="C123" s="70" t="s">
        <v>10012</v>
      </c>
      <c r="D123" s="70" t="s">
        <v>1217</v>
      </c>
      <c r="E123" s="70" t="s">
        <v>9828</v>
      </c>
      <c r="F123" s="70" t="s">
        <v>9872</v>
      </c>
      <c r="G123" s="70" t="s">
        <v>5637</v>
      </c>
      <c r="H123" s="70" t="s">
        <v>7371</v>
      </c>
      <c r="I123" s="70" t="s">
        <v>9995</v>
      </c>
      <c r="J123" s="59" t="s">
        <v>7373</v>
      </c>
      <c r="K123" s="59" t="s">
        <v>9836</v>
      </c>
      <c r="L123" s="82" t="s">
        <v>2509</v>
      </c>
      <c r="M123" s="70" t="s">
        <v>9827</v>
      </c>
      <c r="N123" s="59" t="s">
        <v>2509</v>
      </c>
      <c r="O123" s="59" t="s">
        <v>2509</v>
      </c>
      <c r="P123" s="59" t="s">
        <v>9984</v>
      </c>
      <c r="Q123" s="70" t="s">
        <v>9991</v>
      </c>
      <c r="R123" s="70" t="s">
        <v>10002</v>
      </c>
      <c r="S123" s="70" t="s">
        <v>10003</v>
      </c>
      <c r="T123" s="70" t="s">
        <v>9917</v>
      </c>
      <c r="U123" s="70" t="s">
        <v>9921</v>
      </c>
      <c r="V123" s="70" t="s">
        <v>10004</v>
      </c>
      <c r="W123" s="171">
        <v>46216</v>
      </c>
      <c r="X123" s="70" t="s">
        <v>1171</v>
      </c>
      <c r="Y123" s="70" t="s">
        <v>163</v>
      </c>
      <c r="Z123" s="82" t="s">
        <v>1162</v>
      </c>
      <c r="AA123" s="70" t="s">
        <v>1171</v>
      </c>
      <c r="AB123" s="70" t="s">
        <v>10816</v>
      </c>
      <c r="AC123" s="70" t="s">
        <v>9988</v>
      </c>
      <c r="AD123" s="70" t="s">
        <v>10011</v>
      </c>
      <c r="AE123" s="70" t="s">
        <v>9916</v>
      </c>
      <c r="AF123" s="70">
        <v>1</v>
      </c>
      <c r="AG123" s="108" t="s">
        <v>6293</v>
      </c>
    </row>
    <row r="124" spans="1:33" ht="14.4" customHeight="1" x14ac:dyDescent="0.3">
      <c r="A124" s="59" t="s">
        <v>9992</v>
      </c>
      <c r="B124" s="70" t="s">
        <v>2071</v>
      </c>
      <c r="C124" s="70" t="s">
        <v>10012</v>
      </c>
      <c r="D124" s="70" t="s">
        <v>1217</v>
      </c>
      <c r="E124" s="70" t="s">
        <v>9828</v>
      </c>
      <c r="F124" s="70" t="s">
        <v>9872</v>
      </c>
      <c r="G124" s="70" t="s">
        <v>5637</v>
      </c>
      <c r="H124" s="70" t="s">
        <v>7371</v>
      </c>
      <c r="I124" s="70" t="s">
        <v>9995</v>
      </c>
      <c r="J124" s="59" t="s">
        <v>7373</v>
      </c>
      <c r="K124" s="59" t="s">
        <v>9836</v>
      </c>
      <c r="L124" s="82" t="s">
        <v>8036</v>
      </c>
      <c r="M124" s="70" t="s">
        <v>9827</v>
      </c>
      <c r="N124" s="59" t="s">
        <v>8036</v>
      </c>
      <c r="O124" s="59" t="s">
        <v>8036</v>
      </c>
      <c r="P124" s="59" t="s">
        <v>9985</v>
      </c>
      <c r="Q124" s="70" t="s">
        <v>9992</v>
      </c>
      <c r="R124" s="70" t="s">
        <v>10005</v>
      </c>
      <c r="S124" s="70" t="s">
        <v>10006</v>
      </c>
      <c r="T124" s="70" t="s">
        <v>9917</v>
      </c>
      <c r="U124" s="70" t="s">
        <v>9921</v>
      </c>
      <c r="V124" s="70" t="s">
        <v>10007</v>
      </c>
      <c r="W124" s="171">
        <v>46021</v>
      </c>
      <c r="X124" s="70" t="s">
        <v>1171</v>
      </c>
      <c r="Y124" s="70" t="s">
        <v>163</v>
      </c>
      <c r="Z124" s="82" t="s">
        <v>1162</v>
      </c>
      <c r="AA124" s="70" t="s">
        <v>1171</v>
      </c>
      <c r="AB124" s="70" t="s">
        <v>10816</v>
      </c>
      <c r="AC124" s="70" t="s">
        <v>9988</v>
      </c>
      <c r="AD124" s="70" t="s">
        <v>10011</v>
      </c>
      <c r="AE124" s="70" t="s">
        <v>9916</v>
      </c>
      <c r="AF124" s="70">
        <v>1</v>
      </c>
      <c r="AG124" s="108" t="s">
        <v>6293</v>
      </c>
    </row>
    <row r="125" spans="1:33" ht="14.4" customHeight="1" x14ac:dyDescent="0.3">
      <c r="A125" s="59" t="s">
        <v>9993</v>
      </c>
      <c r="B125" s="70" t="s">
        <v>2071</v>
      </c>
      <c r="C125" s="70" t="s">
        <v>10012</v>
      </c>
      <c r="D125" s="70" t="s">
        <v>1217</v>
      </c>
      <c r="E125" s="70" t="s">
        <v>9828</v>
      </c>
      <c r="F125" s="70" t="s">
        <v>9872</v>
      </c>
      <c r="G125" s="70" t="s">
        <v>5637</v>
      </c>
      <c r="H125" s="70" t="s">
        <v>7371</v>
      </c>
      <c r="I125" s="70" t="s">
        <v>9995</v>
      </c>
      <c r="J125" s="59" t="s">
        <v>7373</v>
      </c>
      <c r="K125" s="59" t="s">
        <v>9836</v>
      </c>
      <c r="L125" s="82" t="s">
        <v>8037</v>
      </c>
      <c r="M125" s="70" t="s">
        <v>9827</v>
      </c>
      <c r="N125" s="59" t="s">
        <v>8037</v>
      </c>
      <c r="O125" s="59" t="s">
        <v>8037</v>
      </c>
      <c r="P125" s="59" t="s">
        <v>9986</v>
      </c>
      <c r="Q125" s="70" t="s">
        <v>9993</v>
      </c>
      <c r="R125" s="70" t="s">
        <v>10008</v>
      </c>
      <c r="S125" s="70" t="s">
        <v>10009</v>
      </c>
      <c r="T125" s="70" t="s">
        <v>9917</v>
      </c>
      <c r="U125" s="70" t="s">
        <v>9921</v>
      </c>
      <c r="V125" s="70" t="s">
        <v>10010</v>
      </c>
      <c r="W125" s="171">
        <v>46178</v>
      </c>
      <c r="X125" s="70" t="s">
        <v>1171</v>
      </c>
      <c r="Y125" s="70" t="s">
        <v>163</v>
      </c>
      <c r="Z125" s="82" t="s">
        <v>1162</v>
      </c>
      <c r="AA125" s="70" t="s">
        <v>1171</v>
      </c>
      <c r="AB125" s="70" t="s">
        <v>10816</v>
      </c>
      <c r="AC125" s="70" t="s">
        <v>9988</v>
      </c>
      <c r="AD125" s="70" t="s">
        <v>10011</v>
      </c>
      <c r="AE125" s="70" t="s">
        <v>9916</v>
      </c>
      <c r="AF125" s="70">
        <v>1</v>
      </c>
      <c r="AG125" s="108" t="s">
        <v>6293</v>
      </c>
    </row>
    <row r="126" spans="1:33" ht="14.4" customHeight="1" x14ac:dyDescent="0.3">
      <c r="A126" s="59" t="s">
        <v>9988</v>
      </c>
      <c r="B126" s="70" t="s">
        <v>2071</v>
      </c>
      <c r="C126" s="70" t="s">
        <v>10012</v>
      </c>
      <c r="D126" s="70" t="s">
        <v>1217</v>
      </c>
      <c r="E126" s="70" t="s">
        <v>9828</v>
      </c>
      <c r="F126" s="70" t="s">
        <v>9872</v>
      </c>
      <c r="G126" s="70" t="s">
        <v>5637</v>
      </c>
      <c r="H126" s="70" t="s">
        <v>7371</v>
      </c>
      <c r="I126" s="70" t="s">
        <v>9995</v>
      </c>
      <c r="J126" s="59" t="s">
        <v>7373</v>
      </c>
      <c r="K126" s="59" t="s">
        <v>9836</v>
      </c>
      <c r="L126" s="82" t="s">
        <v>8039</v>
      </c>
      <c r="M126" s="70" t="s">
        <v>9827</v>
      </c>
      <c r="N126" s="59" t="s">
        <v>8039</v>
      </c>
      <c r="O126" s="59" t="s">
        <v>8038</v>
      </c>
      <c r="P126" s="59" t="s">
        <v>9987</v>
      </c>
      <c r="Q126" s="70" t="s">
        <v>9988</v>
      </c>
      <c r="R126" s="70" t="s">
        <v>10011</v>
      </c>
      <c r="S126" s="70" t="s">
        <v>9916</v>
      </c>
      <c r="T126" s="70" t="s">
        <v>9917</v>
      </c>
      <c r="U126" s="70" t="s">
        <v>9918</v>
      </c>
      <c r="V126" s="70" t="s">
        <v>7340</v>
      </c>
      <c r="W126" s="171">
        <v>45139</v>
      </c>
      <c r="X126" s="70" t="s">
        <v>1219</v>
      </c>
      <c r="Y126" s="70" t="s">
        <v>1028</v>
      </c>
      <c r="Z126" s="82" t="s">
        <v>3414</v>
      </c>
      <c r="AA126" s="70" t="s">
        <v>1171</v>
      </c>
      <c r="AB126" s="70" t="s">
        <v>10816</v>
      </c>
      <c r="AC126" s="70" t="s">
        <v>3277</v>
      </c>
      <c r="AD126" s="70" t="s">
        <v>9931</v>
      </c>
      <c r="AE126" s="70" t="s">
        <v>9916</v>
      </c>
      <c r="AF126" s="70">
        <v>2</v>
      </c>
      <c r="AG126" s="108" t="s">
        <v>6294</v>
      </c>
    </row>
    <row r="127" spans="1:33" ht="14.4" customHeight="1" x14ac:dyDescent="0.3">
      <c r="A127" s="59" t="s">
        <v>10048</v>
      </c>
      <c r="B127" s="70" t="s">
        <v>1171</v>
      </c>
      <c r="C127" s="70" t="s">
        <v>10013</v>
      </c>
      <c r="D127" s="70" t="s">
        <v>1217</v>
      </c>
      <c r="E127" s="70" t="s">
        <v>9828</v>
      </c>
      <c r="F127" s="70" t="s">
        <v>9872</v>
      </c>
      <c r="G127" s="70" t="s">
        <v>5637</v>
      </c>
      <c r="H127" s="70" t="s">
        <v>9838</v>
      </c>
      <c r="I127" s="70" t="s">
        <v>9839</v>
      </c>
      <c r="J127" s="59" t="s">
        <v>9840</v>
      </c>
      <c r="K127" s="59" t="s">
        <v>9836</v>
      </c>
      <c r="L127" s="82" t="s">
        <v>5588</v>
      </c>
      <c r="M127" s="70" t="s">
        <v>9827</v>
      </c>
      <c r="N127" s="82" t="s">
        <v>5588</v>
      </c>
      <c r="O127" s="59" t="s">
        <v>5588</v>
      </c>
      <c r="P127" s="59" t="s">
        <v>10056</v>
      </c>
      <c r="Q127" s="70" t="s">
        <v>10048</v>
      </c>
      <c r="R127" s="70" t="s">
        <v>10050</v>
      </c>
      <c r="S127" s="70" t="s">
        <v>10051</v>
      </c>
      <c r="T127" s="70" t="s">
        <v>10052</v>
      </c>
      <c r="U127" s="70" t="s">
        <v>9918</v>
      </c>
      <c r="V127" s="70" t="s">
        <v>7343</v>
      </c>
      <c r="W127" s="171">
        <v>45139</v>
      </c>
      <c r="X127" s="70" t="s">
        <v>2072</v>
      </c>
      <c r="Y127" s="70" t="s">
        <v>5293</v>
      </c>
      <c r="Z127" s="82" t="s">
        <v>3414</v>
      </c>
      <c r="AA127" s="70" t="s">
        <v>1171</v>
      </c>
      <c r="AB127" s="70" t="s">
        <v>10816</v>
      </c>
      <c r="AC127" s="70" t="s">
        <v>3277</v>
      </c>
      <c r="AD127" s="70" t="s">
        <v>9931</v>
      </c>
      <c r="AE127" s="70" t="s">
        <v>9916</v>
      </c>
      <c r="AF127" s="70">
        <v>2</v>
      </c>
      <c r="AG127" s="108" t="s">
        <v>6294</v>
      </c>
    </row>
    <row r="128" spans="1:33" ht="14.4" customHeight="1" x14ac:dyDescent="0.3">
      <c r="A128" s="59" t="s">
        <v>10049</v>
      </c>
      <c r="B128" s="70" t="s">
        <v>1170</v>
      </c>
      <c r="C128" s="70" t="s">
        <v>10014</v>
      </c>
      <c r="D128" s="70" t="s">
        <v>1217</v>
      </c>
      <c r="E128" s="70" t="s">
        <v>9828</v>
      </c>
      <c r="F128" s="70" t="s">
        <v>9872</v>
      </c>
      <c r="G128" s="70" t="s">
        <v>5637</v>
      </c>
      <c r="H128" s="70" t="s">
        <v>9838</v>
      </c>
      <c r="I128" s="70" t="s">
        <v>9839</v>
      </c>
      <c r="J128" s="59" t="s">
        <v>9840</v>
      </c>
      <c r="K128" s="59" t="s">
        <v>9836</v>
      </c>
      <c r="L128" s="82" t="s">
        <v>8138</v>
      </c>
      <c r="M128" s="70" t="s">
        <v>9827</v>
      </c>
      <c r="N128" s="59" t="s">
        <v>8138</v>
      </c>
      <c r="O128" s="59" t="s">
        <v>8138</v>
      </c>
      <c r="P128" s="59" t="s">
        <v>8134</v>
      </c>
      <c r="Q128" s="70" t="s">
        <v>10049</v>
      </c>
      <c r="R128" s="70" t="s">
        <v>10053</v>
      </c>
      <c r="S128" s="70" t="s">
        <v>10054</v>
      </c>
      <c r="T128" s="70" t="s">
        <v>9917</v>
      </c>
      <c r="U128" s="70" t="s">
        <v>9921</v>
      </c>
      <c r="V128" s="70" t="s">
        <v>10055</v>
      </c>
      <c r="W128" s="171">
        <v>45477</v>
      </c>
      <c r="X128" s="70" t="s">
        <v>1809</v>
      </c>
      <c r="Y128" s="70" t="s">
        <v>8137</v>
      </c>
      <c r="Z128" s="82" t="s">
        <v>3414</v>
      </c>
      <c r="AA128" s="70" t="s">
        <v>1171</v>
      </c>
      <c r="AB128" s="70" t="s">
        <v>10816</v>
      </c>
      <c r="AC128" s="70" t="s">
        <v>3277</v>
      </c>
      <c r="AD128" s="70" t="s">
        <v>9931</v>
      </c>
      <c r="AE128" s="70" t="s">
        <v>9916</v>
      </c>
      <c r="AF128" s="70">
        <v>2</v>
      </c>
      <c r="AG128" s="108" t="s">
        <v>8142</v>
      </c>
    </row>
    <row r="129" spans="1:33" ht="14.4" customHeight="1" x14ac:dyDescent="0.3">
      <c r="A129" s="59" t="s">
        <v>3277</v>
      </c>
      <c r="B129" s="70" t="s">
        <v>1171</v>
      </c>
      <c r="C129" s="70" t="s">
        <v>10013</v>
      </c>
      <c r="D129" s="70" t="s">
        <v>1217</v>
      </c>
      <c r="E129" s="70" t="s">
        <v>9828</v>
      </c>
      <c r="F129" s="70" t="s">
        <v>9872</v>
      </c>
      <c r="G129" s="70" t="s">
        <v>5637</v>
      </c>
      <c r="H129" s="70" t="s">
        <v>9838</v>
      </c>
      <c r="I129" s="70" t="s">
        <v>9839</v>
      </c>
      <c r="J129" s="59" t="s">
        <v>9840</v>
      </c>
      <c r="K129" s="59" t="s">
        <v>9836</v>
      </c>
      <c r="L129" s="82" t="s">
        <v>3415</v>
      </c>
      <c r="M129" s="70" t="s">
        <v>9827</v>
      </c>
      <c r="N129" s="82" t="s">
        <v>3415</v>
      </c>
      <c r="O129" s="59" t="s">
        <v>6750</v>
      </c>
      <c r="P129" s="59" t="s">
        <v>9896</v>
      </c>
      <c r="Q129" s="70" t="s">
        <v>3277</v>
      </c>
      <c r="R129" s="70" t="s">
        <v>9931</v>
      </c>
      <c r="S129" s="70" t="s">
        <v>9916</v>
      </c>
      <c r="T129" s="70" t="s">
        <v>9933</v>
      </c>
      <c r="U129" s="70" t="s">
        <v>9918</v>
      </c>
      <c r="V129" s="70" t="s">
        <v>9934</v>
      </c>
      <c r="W129" s="171">
        <v>45667</v>
      </c>
      <c r="X129" s="70" t="s">
        <v>1806</v>
      </c>
      <c r="Y129" s="70" t="s">
        <v>1146</v>
      </c>
      <c r="Z129" s="82" t="s">
        <v>2488</v>
      </c>
      <c r="AA129" s="70" t="s">
        <v>1171</v>
      </c>
      <c r="AB129" s="70" t="s">
        <v>10816</v>
      </c>
      <c r="AC129" s="70" t="s">
        <v>3280</v>
      </c>
      <c r="AD129" s="70" t="s">
        <v>9932</v>
      </c>
      <c r="AE129" s="70" t="s">
        <v>9916</v>
      </c>
      <c r="AF129" s="81">
        <v>3</v>
      </c>
      <c r="AG129" s="108" t="s">
        <v>6294</v>
      </c>
    </row>
    <row r="130" spans="1:33" ht="14.4" customHeight="1" x14ac:dyDescent="0.3">
      <c r="A130" s="59" t="s">
        <v>3030</v>
      </c>
      <c r="B130" s="70" t="s">
        <v>1170</v>
      </c>
      <c r="C130" s="70" t="s">
        <v>10014</v>
      </c>
      <c r="D130" s="70" t="s">
        <v>1218</v>
      </c>
      <c r="E130" s="70" t="s">
        <v>9828</v>
      </c>
      <c r="F130" s="70" t="s">
        <v>9873</v>
      </c>
      <c r="G130" s="70" t="s">
        <v>5636</v>
      </c>
      <c r="H130" s="70" t="s">
        <v>1195</v>
      </c>
      <c r="I130" s="70" t="s">
        <v>10073</v>
      </c>
      <c r="J130" s="59" t="s">
        <v>6358</v>
      </c>
      <c r="K130" s="59" t="s">
        <v>9836</v>
      </c>
      <c r="L130" s="82" t="s">
        <v>2503</v>
      </c>
      <c r="M130" s="70" t="s">
        <v>9827</v>
      </c>
      <c r="N130" s="59" t="s">
        <v>2503</v>
      </c>
      <c r="O130" s="59" t="s">
        <v>2503</v>
      </c>
      <c r="P130" s="59" t="s">
        <v>202</v>
      </c>
      <c r="Q130" s="70" t="s">
        <v>3030</v>
      </c>
      <c r="R130" s="70" t="s">
        <v>10060</v>
      </c>
      <c r="S130" s="70" t="s">
        <v>9936</v>
      </c>
      <c r="T130" s="70" t="s">
        <v>9933</v>
      </c>
      <c r="U130" s="70" t="s">
        <v>9921</v>
      </c>
      <c r="V130" s="70" t="s">
        <v>10061</v>
      </c>
      <c r="W130" s="171">
        <v>46210</v>
      </c>
      <c r="X130" s="70" t="s">
        <v>1171</v>
      </c>
      <c r="Y130" s="70" t="s">
        <v>163</v>
      </c>
      <c r="Z130" s="82" t="s">
        <v>1162</v>
      </c>
      <c r="AA130" s="70" t="s">
        <v>1171</v>
      </c>
      <c r="AB130" s="70" t="s">
        <v>10816</v>
      </c>
      <c r="AC130" s="70" t="s">
        <v>3140</v>
      </c>
      <c r="AD130" s="70" t="s">
        <v>10070</v>
      </c>
      <c r="AE130" s="70" t="s">
        <v>9936</v>
      </c>
      <c r="AF130" s="70">
        <v>1</v>
      </c>
      <c r="AG130" s="108" t="s">
        <v>6293</v>
      </c>
    </row>
    <row r="131" spans="1:33" ht="14.4" customHeight="1" x14ac:dyDescent="0.3">
      <c r="A131" s="59" t="s">
        <v>3031</v>
      </c>
      <c r="B131" s="70" t="s">
        <v>1170</v>
      </c>
      <c r="C131" s="70" t="s">
        <v>10014</v>
      </c>
      <c r="D131" s="70" t="s">
        <v>1218</v>
      </c>
      <c r="E131" s="70" t="s">
        <v>9828</v>
      </c>
      <c r="F131" s="70" t="s">
        <v>9873</v>
      </c>
      <c r="G131" s="70" t="s">
        <v>5636</v>
      </c>
      <c r="H131" s="70" t="s">
        <v>1195</v>
      </c>
      <c r="I131" s="70" t="s">
        <v>10073</v>
      </c>
      <c r="J131" s="59" t="s">
        <v>6358</v>
      </c>
      <c r="K131" s="59" t="s">
        <v>9836</v>
      </c>
      <c r="L131" s="82" t="s">
        <v>8183</v>
      </c>
      <c r="M131" s="70" t="s">
        <v>9827</v>
      </c>
      <c r="N131" s="59" t="s">
        <v>8183</v>
      </c>
      <c r="O131" s="59" t="s">
        <v>8183</v>
      </c>
      <c r="P131" s="59" t="s">
        <v>207</v>
      </c>
      <c r="Q131" s="70" t="s">
        <v>3031</v>
      </c>
      <c r="R131" s="70" t="s">
        <v>10062</v>
      </c>
      <c r="S131" s="70" t="s">
        <v>9936</v>
      </c>
      <c r="T131" s="70" t="s">
        <v>9933</v>
      </c>
      <c r="U131" s="70" t="s">
        <v>9921</v>
      </c>
      <c r="V131" s="70" t="s">
        <v>10063</v>
      </c>
      <c r="W131" s="171">
        <v>45199</v>
      </c>
      <c r="X131" s="70" t="s">
        <v>1171</v>
      </c>
      <c r="Y131" s="70" t="s">
        <v>163</v>
      </c>
      <c r="Z131" s="82" t="s">
        <v>1162</v>
      </c>
      <c r="AA131" s="70" t="s">
        <v>1171</v>
      </c>
      <c r="AB131" s="70" t="s">
        <v>10816</v>
      </c>
      <c r="AC131" s="70" t="s">
        <v>3140</v>
      </c>
      <c r="AD131" s="70" t="s">
        <v>10070</v>
      </c>
      <c r="AE131" s="70" t="s">
        <v>9936</v>
      </c>
      <c r="AF131" s="70">
        <v>1</v>
      </c>
      <c r="AG131" s="108" t="s">
        <v>6293</v>
      </c>
    </row>
    <row r="132" spans="1:33" ht="14.4" customHeight="1" x14ac:dyDescent="0.3">
      <c r="A132" s="59" t="s">
        <v>3032</v>
      </c>
      <c r="B132" s="70" t="s">
        <v>1195</v>
      </c>
      <c r="C132" s="70" t="s">
        <v>10034</v>
      </c>
      <c r="D132" s="70" t="s">
        <v>1218</v>
      </c>
      <c r="E132" s="70" t="s">
        <v>9828</v>
      </c>
      <c r="F132" s="70" t="s">
        <v>9873</v>
      </c>
      <c r="G132" s="70" t="s">
        <v>5636</v>
      </c>
      <c r="H132" s="70" t="s">
        <v>1195</v>
      </c>
      <c r="I132" s="70" t="s">
        <v>10073</v>
      </c>
      <c r="J132" s="59" t="s">
        <v>6358</v>
      </c>
      <c r="K132" s="59" t="s">
        <v>9836</v>
      </c>
      <c r="L132" s="82" t="s">
        <v>2504</v>
      </c>
      <c r="M132" s="70" t="s">
        <v>9827</v>
      </c>
      <c r="N132" s="59" t="s">
        <v>2504</v>
      </c>
      <c r="O132" s="59" t="s">
        <v>2504</v>
      </c>
      <c r="P132" s="59" t="s">
        <v>449</v>
      </c>
      <c r="Q132" s="70" t="s">
        <v>3032</v>
      </c>
      <c r="R132" s="70" t="s">
        <v>10064</v>
      </c>
      <c r="S132" s="70" t="s">
        <v>9936</v>
      </c>
      <c r="T132" s="70" t="s">
        <v>9933</v>
      </c>
      <c r="U132" s="70" t="s">
        <v>9921</v>
      </c>
      <c r="V132" s="70" t="s">
        <v>10065</v>
      </c>
      <c r="W132" s="171">
        <v>45782</v>
      </c>
      <c r="X132" s="70" t="s">
        <v>1171</v>
      </c>
      <c r="Y132" s="70" t="s">
        <v>163</v>
      </c>
      <c r="Z132" s="82" t="s">
        <v>1162</v>
      </c>
      <c r="AA132" s="70" t="s">
        <v>1171</v>
      </c>
      <c r="AB132" s="70" t="s">
        <v>10816</v>
      </c>
      <c r="AC132" s="70" t="s">
        <v>3140</v>
      </c>
      <c r="AD132" s="70" t="s">
        <v>10070</v>
      </c>
      <c r="AE132" s="70" t="s">
        <v>9936</v>
      </c>
      <c r="AF132" s="70">
        <v>1</v>
      </c>
      <c r="AG132" s="108" t="s">
        <v>6293</v>
      </c>
    </row>
    <row r="133" spans="1:33" ht="14.4" customHeight="1" x14ac:dyDescent="0.3">
      <c r="A133" s="59" t="s">
        <v>3033</v>
      </c>
      <c r="B133" s="70" t="s">
        <v>1195</v>
      </c>
      <c r="C133" s="70" t="s">
        <v>10034</v>
      </c>
      <c r="D133" s="70" t="s">
        <v>1218</v>
      </c>
      <c r="E133" s="70" t="s">
        <v>9828</v>
      </c>
      <c r="F133" s="70" t="s">
        <v>9873</v>
      </c>
      <c r="G133" s="70" t="s">
        <v>5636</v>
      </c>
      <c r="H133" s="70" t="s">
        <v>1195</v>
      </c>
      <c r="I133" s="70" t="s">
        <v>10073</v>
      </c>
      <c r="J133" s="59" t="s">
        <v>6358</v>
      </c>
      <c r="K133" s="59" t="s">
        <v>9836</v>
      </c>
      <c r="L133" s="82" t="s">
        <v>2550</v>
      </c>
      <c r="M133" s="70" t="s">
        <v>9827</v>
      </c>
      <c r="N133" s="59" t="s">
        <v>2550</v>
      </c>
      <c r="O133" s="59" t="s">
        <v>2550</v>
      </c>
      <c r="P133" s="59" t="s">
        <v>453</v>
      </c>
      <c r="Q133" s="70" t="s">
        <v>3033</v>
      </c>
      <c r="R133" s="70" t="s">
        <v>10066</v>
      </c>
      <c r="S133" s="70" t="s">
        <v>9936</v>
      </c>
      <c r="T133" s="70" t="s">
        <v>9933</v>
      </c>
      <c r="U133" s="70" t="s">
        <v>9921</v>
      </c>
      <c r="V133" s="70" t="s">
        <v>10067</v>
      </c>
      <c r="W133" s="171">
        <v>45362</v>
      </c>
      <c r="X133" s="70" t="s">
        <v>1171</v>
      </c>
      <c r="Y133" s="70" t="s">
        <v>163</v>
      </c>
      <c r="Z133" s="82" t="s">
        <v>1162</v>
      </c>
      <c r="AA133" s="70" t="s">
        <v>1171</v>
      </c>
      <c r="AB133" s="70" t="s">
        <v>10816</v>
      </c>
      <c r="AC133" s="70" t="s">
        <v>3140</v>
      </c>
      <c r="AD133" s="70" t="s">
        <v>10070</v>
      </c>
      <c r="AE133" s="70" t="s">
        <v>9936</v>
      </c>
      <c r="AF133" s="70">
        <v>1</v>
      </c>
      <c r="AG133" s="108" t="s">
        <v>6293</v>
      </c>
    </row>
    <row r="134" spans="1:33" ht="14.4" customHeight="1" x14ac:dyDescent="0.3">
      <c r="A134" s="59" t="s">
        <v>10071</v>
      </c>
      <c r="B134" s="70" t="s">
        <v>2071</v>
      </c>
      <c r="C134" s="70" t="s">
        <v>10012</v>
      </c>
      <c r="D134" s="70" t="s">
        <v>1218</v>
      </c>
      <c r="E134" s="70" t="s">
        <v>9828</v>
      </c>
      <c r="F134" s="70" t="s">
        <v>9873</v>
      </c>
      <c r="G134" s="70" t="s">
        <v>5636</v>
      </c>
      <c r="H134" s="70" t="s">
        <v>1195</v>
      </c>
      <c r="I134" s="70" t="s">
        <v>10073</v>
      </c>
      <c r="J134" s="59" t="s">
        <v>6358</v>
      </c>
      <c r="K134" s="59" t="s">
        <v>9836</v>
      </c>
      <c r="L134" s="82" t="s">
        <v>2502</v>
      </c>
      <c r="M134" s="70" t="s">
        <v>9827</v>
      </c>
      <c r="N134" s="59" t="s">
        <v>2502</v>
      </c>
      <c r="O134" s="59" t="s">
        <v>2502</v>
      </c>
      <c r="P134" s="59" t="s">
        <v>10058</v>
      </c>
      <c r="Q134" s="70" t="s">
        <v>10071</v>
      </c>
      <c r="R134" s="70" t="s">
        <v>10068</v>
      </c>
      <c r="S134" s="70" t="s">
        <v>9936</v>
      </c>
      <c r="T134" s="70" t="s">
        <v>9933</v>
      </c>
      <c r="U134" s="70" t="s">
        <v>9938</v>
      </c>
      <c r="V134" s="70" t="s">
        <v>9938</v>
      </c>
      <c r="W134" s="171" t="s">
        <v>9939</v>
      </c>
      <c r="X134" s="70" t="s">
        <v>1171</v>
      </c>
      <c r="Y134" s="70" t="s">
        <v>163</v>
      </c>
      <c r="Z134" s="82" t="s">
        <v>1162</v>
      </c>
      <c r="AA134" s="70" t="s">
        <v>1171</v>
      </c>
      <c r="AB134" s="70" t="s">
        <v>10816</v>
      </c>
      <c r="AC134" s="70" t="s">
        <v>3140</v>
      </c>
      <c r="AD134" s="70" t="s">
        <v>10070</v>
      </c>
      <c r="AE134" s="70" t="s">
        <v>9936</v>
      </c>
      <c r="AF134" s="70">
        <v>1</v>
      </c>
      <c r="AG134" s="108" t="s">
        <v>6293</v>
      </c>
    </row>
    <row r="135" spans="1:33" ht="14.4" customHeight="1" x14ac:dyDescent="0.3">
      <c r="A135" s="59" t="s">
        <v>10072</v>
      </c>
      <c r="B135" s="70" t="s">
        <v>2071</v>
      </c>
      <c r="C135" s="70" t="s">
        <v>10012</v>
      </c>
      <c r="D135" s="70" t="s">
        <v>1218</v>
      </c>
      <c r="E135" s="70" t="s">
        <v>9828</v>
      </c>
      <c r="F135" s="70" t="s">
        <v>9873</v>
      </c>
      <c r="G135" s="70" t="s">
        <v>5636</v>
      </c>
      <c r="H135" s="70" t="s">
        <v>1195</v>
      </c>
      <c r="I135" s="70" t="s">
        <v>10073</v>
      </c>
      <c r="J135" s="59" t="s">
        <v>6358</v>
      </c>
      <c r="K135" s="59" t="s">
        <v>9836</v>
      </c>
      <c r="L135" s="82" t="s">
        <v>10057</v>
      </c>
      <c r="M135" s="70" t="s">
        <v>9827</v>
      </c>
      <c r="N135" s="59" t="s">
        <v>10057</v>
      </c>
      <c r="O135" s="59" t="s">
        <v>10057</v>
      </c>
      <c r="P135" s="59" t="s">
        <v>10059</v>
      </c>
      <c r="Q135" s="70" t="s">
        <v>10072</v>
      </c>
      <c r="R135" s="70" t="s">
        <v>10069</v>
      </c>
      <c r="S135" s="70" t="s">
        <v>9936</v>
      </c>
      <c r="T135" s="70" t="s">
        <v>9933</v>
      </c>
      <c r="U135" s="70" t="s">
        <v>9938</v>
      </c>
      <c r="V135" s="70" t="s">
        <v>9938</v>
      </c>
      <c r="W135" s="171" t="s">
        <v>9939</v>
      </c>
      <c r="X135" s="70" t="s">
        <v>1171</v>
      </c>
      <c r="Y135" s="70" t="s">
        <v>163</v>
      </c>
      <c r="Z135" s="82" t="s">
        <v>1162</v>
      </c>
      <c r="AA135" s="70" t="s">
        <v>1171</v>
      </c>
      <c r="AB135" s="70" t="s">
        <v>10816</v>
      </c>
      <c r="AC135" s="70" t="s">
        <v>3140</v>
      </c>
      <c r="AD135" s="70" t="s">
        <v>10070</v>
      </c>
      <c r="AE135" s="70" t="s">
        <v>9936</v>
      </c>
      <c r="AF135" s="70">
        <v>1</v>
      </c>
      <c r="AG135" s="108" t="s">
        <v>6293</v>
      </c>
    </row>
    <row r="136" spans="1:33" ht="14.4" customHeight="1" x14ac:dyDescent="0.3">
      <c r="A136" s="59" t="s">
        <v>3140</v>
      </c>
      <c r="B136" s="70" t="s">
        <v>1171</v>
      </c>
      <c r="C136" s="70" t="s">
        <v>10013</v>
      </c>
      <c r="D136" s="70" t="s">
        <v>1218</v>
      </c>
      <c r="E136" s="70" t="s">
        <v>9828</v>
      </c>
      <c r="F136" s="70" t="s">
        <v>9873</v>
      </c>
      <c r="G136" s="70" t="s">
        <v>5636</v>
      </c>
      <c r="H136" s="70" t="s">
        <v>1195</v>
      </c>
      <c r="I136" s="70" t="s">
        <v>10073</v>
      </c>
      <c r="J136" s="59" t="s">
        <v>6358</v>
      </c>
      <c r="K136" s="59" t="s">
        <v>9836</v>
      </c>
      <c r="L136" s="82" t="s">
        <v>2743</v>
      </c>
      <c r="M136" s="70" t="s">
        <v>9827</v>
      </c>
      <c r="N136" s="59" t="s">
        <v>2743</v>
      </c>
      <c r="O136" s="59" t="s">
        <v>2507</v>
      </c>
      <c r="P136" s="59" t="s">
        <v>7807</v>
      </c>
      <c r="Q136" s="70" t="s">
        <v>3140</v>
      </c>
      <c r="R136" s="70" t="s">
        <v>10070</v>
      </c>
      <c r="S136" s="70" t="s">
        <v>9936</v>
      </c>
      <c r="T136" s="70" t="s">
        <v>9933</v>
      </c>
      <c r="U136" s="70" t="s">
        <v>9918</v>
      </c>
      <c r="V136" s="70" t="s">
        <v>7435</v>
      </c>
      <c r="W136" s="171">
        <v>45992</v>
      </c>
      <c r="X136" s="70" t="s">
        <v>1219</v>
      </c>
      <c r="Y136" s="70" t="s">
        <v>1028</v>
      </c>
      <c r="Z136" s="82" t="s">
        <v>3414</v>
      </c>
      <c r="AA136" s="70" t="s">
        <v>1171</v>
      </c>
      <c r="AB136" s="70" t="s">
        <v>10816</v>
      </c>
      <c r="AC136" s="70" t="s">
        <v>3278</v>
      </c>
      <c r="AD136" s="70" t="s">
        <v>9937</v>
      </c>
      <c r="AE136" s="70" t="s">
        <v>9936</v>
      </c>
      <c r="AF136" s="70">
        <v>2</v>
      </c>
      <c r="AG136" s="108" t="s">
        <v>6294</v>
      </c>
    </row>
    <row r="137" spans="1:33" ht="14.4" customHeight="1" x14ac:dyDescent="0.3">
      <c r="A137" s="59" t="s">
        <v>7429</v>
      </c>
      <c r="B137" s="70" t="s">
        <v>1170</v>
      </c>
      <c r="C137" s="70" t="s">
        <v>10014</v>
      </c>
      <c r="D137" s="70" t="s">
        <v>1218</v>
      </c>
      <c r="E137" s="70" t="s">
        <v>9828</v>
      </c>
      <c r="F137" s="70" t="s">
        <v>9873</v>
      </c>
      <c r="G137" s="70" t="s">
        <v>5636</v>
      </c>
      <c r="H137" s="70" t="s">
        <v>7426</v>
      </c>
      <c r="I137" s="70" t="s">
        <v>10085</v>
      </c>
      <c r="J137" s="59" t="s">
        <v>7425</v>
      </c>
      <c r="K137" s="59" t="s">
        <v>9836</v>
      </c>
      <c r="L137" s="82" t="s">
        <v>2505</v>
      </c>
      <c r="M137" s="70" t="s">
        <v>9827</v>
      </c>
      <c r="N137" s="59" t="s">
        <v>2505</v>
      </c>
      <c r="O137" s="59" t="s">
        <v>2505</v>
      </c>
      <c r="P137" s="59" t="s">
        <v>8194</v>
      </c>
      <c r="Q137" s="70" t="s">
        <v>7429</v>
      </c>
      <c r="R137" s="70" t="s">
        <v>10074</v>
      </c>
      <c r="S137" s="70" t="s">
        <v>10075</v>
      </c>
      <c r="T137" s="70" t="s">
        <v>9933</v>
      </c>
      <c r="U137" s="70" t="s">
        <v>9921</v>
      </c>
      <c r="V137" s="70" t="s">
        <v>10076</v>
      </c>
      <c r="W137" s="171">
        <v>46189</v>
      </c>
      <c r="X137" s="70" t="s">
        <v>1171</v>
      </c>
      <c r="Y137" s="70" t="s">
        <v>163</v>
      </c>
      <c r="Z137" s="82" t="s">
        <v>1162</v>
      </c>
      <c r="AA137" s="70" t="s">
        <v>1171</v>
      </c>
      <c r="AB137" s="70" t="s">
        <v>10816</v>
      </c>
      <c r="AC137" s="70" t="s">
        <v>7433</v>
      </c>
      <c r="AD137" s="70" t="s">
        <v>457</v>
      </c>
      <c r="AE137" s="70" t="s">
        <v>10083</v>
      </c>
      <c r="AF137" s="70">
        <v>1</v>
      </c>
      <c r="AG137" s="108" t="s">
        <v>6293</v>
      </c>
    </row>
    <row r="138" spans="1:33" ht="14.4" customHeight="1" x14ac:dyDescent="0.3">
      <c r="A138" s="59" t="s">
        <v>7428</v>
      </c>
      <c r="B138" s="70" t="s">
        <v>1170</v>
      </c>
      <c r="C138" s="70" t="s">
        <v>10014</v>
      </c>
      <c r="D138" s="70" t="s">
        <v>1218</v>
      </c>
      <c r="E138" s="70" t="s">
        <v>9828</v>
      </c>
      <c r="F138" s="70" t="s">
        <v>9873</v>
      </c>
      <c r="G138" s="70" t="s">
        <v>5636</v>
      </c>
      <c r="H138" s="70" t="s">
        <v>7426</v>
      </c>
      <c r="I138" s="70" t="s">
        <v>10085</v>
      </c>
      <c r="J138" s="59" t="s">
        <v>7425</v>
      </c>
      <c r="K138" s="59" t="s">
        <v>9836</v>
      </c>
      <c r="L138" s="82" t="s">
        <v>8032</v>
      </c>
      <c r="M138" s="70" t="s">
        <v>9827</v>
      </c>
      <c r="N138" s="59" t="s">
        <v>8032</v>
      </c>
      <c r="O138" s="59" t="s">
        <v>8032</v>
      </c>
      <c r="P138" s="59" t="s">
        <v>8195</v>
      </c>
      <c r="Q138" s="70" t="s">
        <v>7428</v>
      </c>
      <c r="R138" s="70" t="s">
        <v>10077</v>
      </c>
      <c r="S138" s="70" t="s">
        <v>10078</v>
      </c>
      <c r="T138" s="70" t="s">
        <v>9933</v>
      </c>
      <c r="U138" s="70" t="s">
        <v>9921</v>
      </c>
      <c r="V138" s="70" t="s">
        <v>10079</v>
      </c>
      <c r="W138" s="171">
        <v>45960</v>
      </c>
      <c r="X138" s="70" t="s">
        <v>1171</v>
      </c>
      <c r="Y138" s="70" t="s">
        <v>163</v>
      </c>
      <c r="Z138" s="82" t="s">
        <v>1162</v>
      </c>
      <c r="AA138" s="70" t="s">
        <v>1171</v>
      </c>
      <c r="AB138" s="70" t="s">
        <v>10816</v>
      </c>
      <c r="AC138" s="70" t="s">
        <v>7433</v>
      </c>
      <c r="AD138" s="70" t="s">
        <v>457</v>
      </c>
      <c r="AE138" s="70" t="s">
        <v>10083</v>
      </c>
      <c r="AF138" s="70">
        <v>1</v>
      </c>
      <c r="AG138" s="108" t="s">
        <v>6293</v>
      </c>
    </row>
    <row r="139" spans="1:33" ht="14.4" customHeight="1" x14ac:dyDescent="0.3">
      <c r="A139" s="59" t="s">
        <v>8198</v>
      </c>
      <c r="B139" s="70" t="s">
        <v>1195</v>
      </c>
      <c r="C139" s="70" t="s">
        <v>10034</v>
      </c>
      <c r="D139" s="70" t="s">
        <v>1218</v>
      </c>
      <c r="E139" s="70" t="s">
        <v>9828</v>
      </c>
      <c r="F139" s="70" t="s">
        <v>9873</v>
      </c>
      <c r="G139" s="70" t="s">
        <v>5636</v>
      </c>
      <c r="H139" s="70" t="s">
        <v>7426</v>
      </c>
      <c r="I139" s="70" t="s">
        <v>10085</v>
      </c>
      <c r="J139" s="59" t="s">
        <v>7425</v>
      </c>
      <c r="K139" s="59" t="s">
        <v>9836</v>
      </c>
      <c r="L139" s="82" t="s">
        <v>2552</v>
      </c>
      <c r="M139" s="70" t="s">
        <v>9827</v>
      </c>
      <c r="N139" s="59" t="s">
        <v>2552</v>
      </c>
      <c r="O139" s="59" t="s">
        <v>2552</v>
      </c>
      <c r="P139" s="59" t="s">
        <v>8196</v>
      </c>
      <c r="Q139" s="70" t="s">
        <v>8198</v>
      </c>
      <c r="R139" s="70" t="s">
        <v>10080</v>
      </c>
      <c r="S139" s="70" t="s">
        <v>10075</v>
      </c>
      <c r="T139" s="70" t="s">
        <v>9933</v>
      </c>
      <c r="U139" s="70" t="s">
        <v>9921</v>
      </c>
      <c r="V139" s="70" t="s">
        <v>5251</v>
      </c>
      <c r="W139" s="171">
        <v>44695</v>
      </c>
      <c r="X139" s="70" t="s">
        <v>1171</v>
      </c>
      <c r="Y139" s="70" t="s">
        <v>163</v>
      </c>
      <c r="Z139" s="82" t="s">
        <v>1162</v>
      </c>
      <c r="AA139" s="70" t="s">
        <v>1171</v>
      </c>
      <c r="AB139" s="70" t="s">
        <v>10816</v>
      </c>
      <c r="AC139" s="70" t="s">
        <v>7433</v>
      </c>
      <c r="AD139" s="70" t="s">
        <v>457</v>
      </c>
      <c r="AE139" s="70" t="s">
        <v>10083</v>
      </c>
      <c r="AF139" s="70">
        <v>1</v>
      </c>
      <c r="AG139" s="108" t="s">
        <v>6293</v>
      </c>
    </row>
    <row r="140" spans="1:33" ht="14.4" customHeight="1" x14ac:dyDescent="0.3">
      <c r="A140" s="59" t="s">
        <v>7430</v>
      </c>
      <c r="B140" s="70" t="s">
        <v>1195</v>
      </c>
      <c r="C140" s="70" t="s">
        <v>10034</v>
      </c>
      <c r="D140" s="70" t="s">
        <v>1218</v>
      </c>
      <c r="E140" s="70" t="s">
        <v>9828</v>
      </c>
      <c r="F140" s="70" t="s">
        <v>9873</v>
      </c>
      <c r="G140" s="70" t="s">
        <v>5636</v>
      </c>
      <c r="H140" s="70" t="s">
        <v>7426</v>
      </c>
      <c r="I140" s="70" t="s">
        <v>10085</v>
      </c>
      <c r="J140" s="59" t="s">
        <v>7425</v>
      </c>
      <c r="K140" s="59" t="s">
        <v>9836</v>
      </c>
      <c r="L140" s="82" t="s">
        <v>8033</v>
      </c>
      <c r="M140" s="70" t="s">
        <v>9827</v>
      </c>
      <c r="N140" s="59" t="s">
        <v>8033</v>
      </c>
      <c r="O140" s="59" t="s">
        <v>8033</v>
      </c>
      <c r="P140" s="59" t="s">
        <v>8197</v>
      </c>
      <c r="Q140" s="70" t="s">
        <v>7430</v>
      </c>
      <c r="R140" s="70" t="s">
        <v>10081</v>
      </c>
      <c r="S140" s="70" t="s">
        <v>10078</v>
      </c>
      <c r="T140" s="70" t="s">
        <v>9933</v>
      </c>
      <c r="U140" s="70" t="s">
        <v>9921</v>
      </c>
      <c r="V140" s="70" t="s">
        <v>10082</v>
      </c>
      <c r="W140" s="171">
        <v>46202</v>
      </c>
      <c r="X140" s="70" t="s">
        <v>1171</v>
      </c>
      <c r="Y140" s="70" t="s">
        <v>163</v>
      </c>
      <c r="Z140" s="82" t="s">
        <v>1162</v>
      </c>
      <c r="AA140" s="70" t="s">
        <v>1171</v>
      </c>
      <c r="AB140" s="70" t="s">
        <v>10816</v>
      </c>
      <c r="AC140" s="70" t="s">
        <v>7433</v>
      </c>
      <c r="AD140" s="70" t="s">
        <v>457</v>
      </c>
      <c r="AE140" s="70" t="s">
        <v>10083</v>
      </c>
      <c r="AF140" s="70">
        <v>1</v>
      </c>
      <c r="AG140" s="108" t="s">
        <v>6293</v>
      </c>
    </row>
    <row r="141" spans="1:33" ht="14.4" customHeight="1" x14ac:dyDescent="0.3">
      <c r="A141" s="59" t="s">
        <v>7433</v>
      </c>
      <c r="B141" s="70" t="s">
        <v>1171</v>
      </c>
      <c r="C141" s="70" t="s">
        <v>10013</v>
      </c>
      <c r="D141" s="70" t="s">
        <v>1218</v>
      </c>
      <c r="E141" s="70" t="s">
        <v>9828</v>
      </c>
      <c r="F141" s="70" t="s">
        <v>9873</v>
      </c>
      <c r="G141" s="70" t="s">
        <v>5636</v>
      </c>
      <c r="H141" s="70" t="s">
        <v>7426</v>
      </c>
      <c r="I141" s="70" t="s">
        <v>10085</v>
      </c>
      <c r="J141" s="59" t="s">
        <v>7425</v>
      </c>
      <c r="K141" s="59" t="s">
        <v>9836</v>
      </c>
      <c r="L141" s="82" t="s">
        <v>8035</v>
      </c>
      <c r="M141" s="70" t="s">
        <v>9827</v>
      </c>
      <c r="N141" s="59" t="s">
        <v>8035</v>
      </c>
      <c r="O141" s="59" t="s">
        <v>8034</v>
      </c>
      <c r="P141" s="59" t="s">
        <v>7809</v>
      </c>
      <c r="Q141" s="70" t="s">
        <v>7433</v>
      </c>
      <c r="R141" s="70" t="s">
        <v>457</v>
      </c>
      <c r="S141" s="70" t="s">
        <v>10083</v>
      </c>
      <c r="T141" s="70" t="s">
        <v>9933</v>
      </c>
      <c r="U141" s="70" t="s">
        <v>9918</v>
      </c>
      <c r="V141" s="70" t="s">
        <v>10084</v>
      </c>
      <c r="W141" s="171">
        <v>45941</v>
      </c>
      <c r="X141" s="70" t="s">
        <v>1219</v>
      </c>
      <c r="Y141" s="70" t="s">
        <v>1028</v>
      </c>
      <c r="Z141" s="82" t="s">
        <v>3414</v>
      </c>
      <c r="AA141" s="70" t="s">
        <v>1171</v>
      </c>
      <c r="AB141" s="70" t="s">
        <v>10816</v>
      </c>
      <c r="AC141" s="70" t="s">
        <v>3278</v>
      </c>
      <c r="AD141" s="70" t="s">
        <v>9937</v>
      </c>
      <c r="AE141" s="70" t="s">
        <v>9936</v>
      </c>
      <c r="AF141" s="70">
        <v>2</v>
      </c>
      <c r="AG141" s="108" t="s">
        <v>6294</v>
      </c>
    </row>
    <row r="142" spans="1:33" ht="14.4" customHeight="1" x14ac:dyDescent="0.3">
      <c r="A142" s="59" t="s">
        <v>10086</v>
      </c>
      <c r="B142" s="70" t="s">
        <v>1170</v>
      </c>
      <c r="C142" s="70" t="s">
        <v>10014</v>
      </c>
      <c r="D142" s="70" t="s">
        <v>1218</v>
      </c>
      <c r="E142" s="70" t="s">
        <v>9828</v>
      </c>
      <c r="F142" s="70" t="s">
        <v>9873</v>
      </c>
      <c r="G142" s="70" t="s">
        <v>5636</v>
      </c>
      <c r="H142" s="70" t="s">
        <v>9842</v>
      </c>
      <c r="I142" s="70" t="s">
        <v>9843</v>
      </c>
      <c r="J142" s="59" t="s">
        <v>9844</v>
      </c>
      <c r="K142" s="59" t="s">
        <v>9836</v>
      </c>
      <c r="L142" s="82" t="s">
        <v>2551</v>
      </c>
      <c r="M142" s="70" t="s">
        <v>9827</v>
      </c>
      <c r="N142" s="59" t="s">
        <v>2551</v>
      </c>
      <c r="O142" s="59" t="s">
        <v>2551</v>
      </c>
      <c r="P142" s="59" t="s">
        <v>8139</v>
      </c>
      <c r="Q142" s="70" t="s">
        <v>10086</v>
      </c>
      <c r="R142" s="70" t="s">
        <v>10087</v>
      </c>
      <c r="S142" s="70" t="s">
        <v>10088</v>
      </c>
      <c r="T142" s="70" t="s">
        <v>9933</v>
      </c>
      <c r="U142" s="70" t="s">
        <v>9921</v>
      </c>
      <c r="V142" s="70" t="s">
        <v>657</v>
      </c>
      <c r="W142" s="171">
        <v>43831</v>
      </c>
      <c r="X142" s="70" t="s">
        <v>1809</v>
      </c>
      <c r="Y142" s="70" t="s">
        <v>8137</v>
      </c>
      <c r="Z142" s="82" t="s">
        <v>3414</v>
      </c>
      <c r="AA142" s="70" t="s">
        <v>1171</v>
      </c>
      <c r="AB142" s="70" t="s">
        <v>10816</v>
      </c>
      <c r="AC142" s="70" t="s">
        <v>3278</v>
      </c>
      <c r="AD142" s="70" t="s">
        <v>9937</v>
      </c>
      <c r="AE142" s="70" t="s">
        <v>9936</v>
      </c>
      <c r="AF142" s="70">
        <v>2</v>
      </c>
      <c r="AG142" s="108" t="s">
        <v>8142</v>
      </c>
    </row>
    <row r="143" spans="1:33" ht="14.4" customHeight="1" x14ac:dyDescent="0.3">
      <c r="A143" s="59" t="s">
        <v>3278</v>
      </c>
      <c r="B143" s="70" t="s">
        <v>1171</v>
      </c>
      <c r="C143" s="70" t="s">
        <v>10013</v>
      </c>
      <c r="D143" s="70" t="s">
        <v>1218</v>
      </c>
      <c r="E143" s="70" t="s">
        <v>9828</v>
      </c>
      <c r="F143" s="70" t="s">
        <v>9873</v>
      </c>
      <c r="G143" s="70" t="s">
        <v>5636</v>
      </c>
      <c r="H143" s="70" t="s">
        <v>9842</v>
      </c>
      <c r="I143" s="70" t="s">
        <v>9843</v>
      </c>
      <c r="J143" s="59" t="s">
        <v>9844</v>
      </c>
      <c r="K143" s="59" t="s">
        <v>9836</v>
      </c>
      <c r="L143" s="82" t="s">
        <v>2485</v>
      </c>
      <c r="M143" s="70" t="s">
        <v>9827</v>
      </c>
      <c r="N143" s="59" t="s">
        <v>2485</v>
      </c>
      <c r="O143" s="59" t="s">
        <v>8812</v>
      </c>
      <c r="P143" s="59" t="s">
        <v>9897</v>
      </c>
      <c r="Q143" s="70" t="s">
        <v>3278</v>
      </c>
      <c r="R143" s="70" t="s">
        <v>9937</v>
      </c>
      <c r="S143" s="70" t="s">
        <v>9936</v>
      </c>
      <c r="T143" s="70" t="s">
        <v>9933</v>
      </c>
      <c r="U143" s="70" t="s">
        <v>9938</v>
      </c>
      <c r="V143" s="70" t="s">
        <v>9938</v>
      </c>
      <c r="W143" s="171" t="s">
        <v>9939</v>
      </c>
      <c r="X143" s="70" t="s">
        <v>1806</v>
      </c>
      <c r="Y143" s="70" t="s">
        <v>1146</v>
      </c>
      <c r="Z143" s="82" t="s">
        <v>2488</v>
      </c>
      <c r="AA143" s="70" t="s">
        <v>1171</v>
      </c>
      <c r="AB143" s="70" t="s">
        <v>10816</v>
      </c>
      <c r="AC143" s="70" t="s">
        <v>3280</v>
      </c>
      <c r="AD143" s="70" t="s">
        <v>9932</v>
      </c>
      <c r="AE143" s="70" t="s">
        <v>9916</v>
      </c>
      <c r="AF143" s="81">
        <v>3</v>
      </c>
      <c r="AG143" s="108" t="s">
        <v>6294</v>
      </c>
    </row>
    <row r="144" spans="1:33" ht="14.4" customHeight="1" x14ac:dyDescent="0.3">
      <c r="A144" s="59" t="s">
        <v>3027</v>
      </c>
      <c r="B144" s="70" t="s">
        <v>1170</v>
      </c>
      <c r="C144" s="70" t="s">
        <v>10014</v>
      </c>
      <c r="D144" s="70" t="s">
        <v>1219</v>
      </c>
      <c r="E144" s="70" t="s">
        <v>9828</v>
      </c>
      <c r="F144" s="70" t="s">
        <v>9874</v>
      </c>
      <c r="G144" s="70" t="s">
        <v>6355</v>
      </c>
      <c r="H144" s="70" t="s">
        <v>1217</v>
      </c>
      <c r="I144" s="70" t="s">
        <v>10110</v>
      </c>
      <c r="J144" s="59" t="s">
        <v>6372</v>
      </c>
      <c r="K144" s="70" t="s">
        <v>9893</v>
      </c>
      <c r="L144" s="82" t="s">
        <v>2530</v>
      </c>
      <c r="M144" s="70" t="s">
        <v>9827</v>
      </c>
      <c r="N144" s="82" t="s">
        <v>2530</v>
      </c>
      <c r="O144" s="59" t="s">
        <v>2530</v>
      </c>
      <c r="P144" s="59" t="s">
        <v>227</v>
      </c>
      <c r="Q144" s="70" t="s">
        <v>3027</v>
      </c>
      <c r="R144" s="70" t="s">
        <v>10096</v>
      </c>
      <c r="S144" s="70" t="s">
        <v>10097</v>
      </c>
      <c r="T144" s="70" t="s">
        <v>9933</v>
      </c>
      <c r="U144" s="70" t="s">
        <v>9921</v>
      </c>
      <c r="V144" s="70" t="s">
        <v>7407</v>
      </c>
      <c r="W144" s="171">
        <v>45241</v>
      </c>
      <c r="X144" s="70" t="s">
        <v>1171</v>
      </c>
      <c r="Y144" s="70" t="s">
        <v>163</v>
      </c>
      <c r="Z144" s="82" t="s">
        <v>1162</v>
      </c>
      <c r="AA144" s="70" t="s">
        <v>1171</v>
      </c>
      <c r="AB144" s="70" t="s">
        <v>10816</v>
      </c>
      <c r="AC144" s="70" t="s">
        <v>3247</v>
      </c>
      <c r="AD144" s="70" t="s">
        <v>10104</v>
      </c>
      <c r="AE144" s="70" t="s">
        <v>10097</v>
      </c>
      <c r="AF144" s="70">
        <v>1</v>
      </c>
      <c r="AG144" s="108" t="s">
        <v>6293</v>
      </c>
    </row>
    <row r="145" spans="1:33" ht="14.4" customHeight="1" x14ac:dyDescent="0.3">
      <c r="A145" s="59" t="s">
        <v>3028</v>
      </c>
      <c r="B145" s="70" t="s">
        <v>1170</v>
      </c>
      <c r="C145" s="70" t="s">
        <v>10014</v>
      </c>
      <c r="D145" s="70" t="s">
        <v>1219</v>
      </c>
      <c r="E145" s="70" t="s">
        <v>9828</v>
      </c>
      <c r="F145" s="70" t="s">
        <v>9874</v>
      </c>
      <c r="G145" s="70" t="s">
        <v>6355</v>
      </c>
      <c r="H145" s="70" t="s">
        <v>1217</v>
      </c>
      <c r="I145" s="70" t="s">
        <v>10110</v>
      </c>
      <c r="J145" s="59" t="s">
        <v>6372</v>
      </c>
      <c r="K145" s="70" t="s">
        <v>9893</v>
      </c>
      <c r="L145" s="82" t="s">
        <v>2531</v>
      </c>
      <c r="M145" s="70" t="s">
        <v>9827</v>
      </c>
      <c r="N145" s="59" t="s">
        <v>2531</v>
      </c>
      <c r="O145" s="59" t="s">
        <v>2531</v>
      </c>
      <c r="P145" s="59" t="s">
        <v>231</v>
      </c>
      <c r="Q145" s="70" t="s">
        <v>3028</v>
      </c>
      <c r="R145" s="70" t="s">
        <v>10098</v>
      </c>
      <c r="S145" s="70" t="s">
        <v>10097</v>
      </c>
      <c r="T145" s="70" t="s">
        <v>9933</v>
      </c>
      <c r="U145" s="70" t="s">
        <v>9921</v>
      </c>
      <c r="V145" s="70" t="s">
        <v>665</v>
      </c>
      <c r="W145" s="171">
        <v>43739</v>
      </c>
      <c r="X145" s="70" t="s">
        <v>1171</v>
      </c>
      <c r="Y145" s="70" t="s">
        <v>163</v>
      </c>
      <c r="Z145" s="82" t="s">
        <v>1162</v>
      </c>
      <c r="AA145" s="70" t="s">
        <v>1171</v>
      </c>
      <c r="AB145" s="70" t="s">
        <v>10816</v>
      </c>
      <c r="AC145" s="70" t="s">
        <v>3247</v>
      </c>
      <c r="AD145" s="70" t="s">
        <v>10104</v>
      </c>
      <c r="AE145" s="70" t="s">
        <v>10097</v>
      </c>
      <c r="AF145" s="70">
        <v>1</v>
      </c>
      <c r="AG145" s="108" t="s">
        <v>6293</v>
      </c>
    </row>
    <row r="146" spans="1:33" ht="14.4" customHeight="1" x14ac:dyDescent="0.3">
      <c r="A146" s="59" t="s">
        <v>3029</v>
      </c>
      <c r="B146" s="70" t="s">
        <v>1195</v>
      </c>
      <c r="C146" s="70" t="s">
        <v>10034</v>
      </c>
      <c r="D146" s="70" t="s">
        <v>1219</v>
      </c>
      <c r="E146" s="70" t="s">
        <v>9828</v>
      </c>
      <c r="F146" s="70" t="s">
        <v>9874</v>
      </c>
      <c r="G146" s="70" t="s">
        <v>6355</v>
      </c>
      <c r="H146" s="70" t="s">
        <v>1217</v>
      </c>
      <c r="I146" s="70" t="s">
        <v>10110</v>
      </c>
      <c r="J146" s="59" t="s">
        <v>6372</v>
      </c>
      <c r="K146" s="70" t="s">
        <v>9893</v>
      </c>
      <c r="L146" s="82" t="s">
        <v>10095</v>
      </c>
      <c r="M146" s="70" t="s">
        <v>9827</v>
      </c>
      <c r="N146" s="59" t="s">
        <v>10095</v>
      </c>
      <c r="O146" s="59" t="s">
        <v>10095</v>
      </c>
      <c r="P146" s="59" t="s">
        <v>472</v>
      </c>
      <c r="Q146" s="70" t="s">
        <v>3029</v>
      </c>
      <c r="R146" s="70" t="s">
        <v>10099</v>
      </c>
      <c r="S146" s="70" t="s">
        <v>10097</v>
      </c>
      <c r="T146" s="70" t="s">
        <v>9933</v>
      </c>
      <c r="U146" s="70" t="s">
        <v>9938</v>
      </c>
      <c r="V146" s="70" t="s">
        <v>9938</v>
      </c>
      <c r="W146" s="171" t="s">
        <v>9939</v>
      </c>
      <c r="X146" s="70" t="s">
        <v>1171</v>
      </c>
      <c r="Y146" s="70" t="s">
        <v>163</v>
      </c>
      <c r="Z146" s="82" t="s">
        <v>1162</v>
      </c>
      <c r="AA146" s="70" t="s">
        <v>1171</v>
      </c>
      <c r="AB146" s="70" t="s">
        <v>10816</v>
      </c>
      <c r="AC146" s="70" t="s">
        <v>3247</v>
      </c>
      <c r="AD146" s="70" t="s">
        <v>10104</v>
      </c>
      <c r="AE146" s="70" t="s">
        <v>10097</v>
      </c>
      <c r="AF146" s="70">
        <v>1</v>
      </c>
      <c r="AG146" s="108" t="s">
        <v>6293</v>
      </c>
    </row>
    <row r="147" spans="1:33" ht="14.4" customHeight="1" x14ac:dyDescent="0.3">
      <c r="A147" s="59" t="s">
        <v>7406</v>
      </c>
      <c r="B147" s="70" t="s">
        <v>1195</v>
      </c>
      <c r="C147" s="70" t="s">
        <v>10034</v>
      </c>
      <c r="D147" s="70" t="s">
        <v>1219</v>
      </c>
      <c r="E147" s="70" t="s">
        <v>9828</v>
      </c>
      <c r="F147" s="70" t="s">
        <v>9874</v>
      </c>
      <c r="G147" s="70" t="s">
        <v>6355</v>
      </c>
      <c r="H147" s="70" t="s">
        <v>1217</v>
      </c>
      <c r="I147" s="70" t="s">
        <v>10110</v>
      </c>
      <c r="J147" s="59" t="s">
        <v>6372</v>
      </c>
      <c r="K147" s="70" t="s">
        <v>9893</v>
      </c>
      <c r="L147" s="82" t="s">
        <v>8046</v>
      </c>
      <c r="M147" s="70" t="s">
        <v>9827</v>
      </c>
      <c r="N147" s="59" t="s">
        <v>8046</v>
      </c>
      <c r="O147" s="59" t="s">
        <v>8046</v>
      </c>
      <c r="P147" s="59" t="s">
        <v>7402</v>
      </c>
      <c r="Q147" s="70" t="s">
        <v>7406</v>
      </c>
      <c r="R147" s="70" t="s">
        <v>10100</v>
      </c>
      <c r="S147" s="70" t="s">
        <v>10097</v>
      </c>
      <c r="T147" s="70" t="s">
        <v>9933</v>
      </c>
      <c r="U147" s="70" t="s">
        <v>9921</v>
      </c>
      <c r="V147" s="70" t="s">
        <v>10101</v>
      </c>
      <c r="W147" s="171">
        <v>46119</v>
      </c>
      <c r="X147" s="70" t="s">
        <v>1171</v>
      </c>
      <c r="Y147" s="70" t="s">
        <v>163</v>
      </c>
      <c r="Z147" s="82" t="s">
        <v>1162</v>
      </c>
      <c r="AA147" s="70" t="s">
        <v>1171</v>
      </c>
      <c r="AB147" s="70" t="s">
        <v>10816</v>
      </c>
      <c r="AC147" s="70" t="s">
        <v>3247</v>
      </c>
      <c r="AD147" s="70" t="s">
        <v>10104</v>
      </c>
      <c r="AE147" s="70" t="s">
        <v>10097</v>
      </c>
      <c r="AF147" s="70">
        <v>1</v>
      </c>
      <c r="AG147" s="108" t="s">
        <v>6293</v>
      </c>
    </row>
    <row r="148" spans="1:33" x14ac:dyDescent="0.3">
      <c r="A148" s="59" t="s">
        <v>10094</v>
      </c>
      <c r="B148" s="70" t="s">
        <v>2071</v>
      </c>
      <c r="C148" s="70" t="s">
        <v>10012</v>
      </c>
      <c r="D148" s="70" t="s">
        <v>1219</v>
      </c>
      <c r="E148" s="70" t="s">
        <v>9828</v>
      </c>
      <c r="F148" s="70" t="s">
        <v>9874</v>
      </c>
      <c r="G148" s="70" t="s">
        <v>6355</v>
      </c>
      <c r="H148" s="70" t="s">
        <v>1217</v>
      </c>
      <c r="I148" s="70" t="s">
        <v>10110</v>
      </c>
      <c r="J148" s="59" t="s">
        <v>6372</v>
      </c>
      <c r="K148" s="70" t="s">
        <v>9893</v>
      </c>
      <c r="L148" s="82" t="s">
        <v>2574</v>
      </c>
      <c r="M148" s="70" t="s">
        <v>9827</v>
      </c>
      <c r="N148" s="59" t="s">
        <v>2574</v>
      </c>
      <c r="O148" s="59" t="s">
        <v>2574</v>
      </c>
      <c r="P148" s="59" t="s">
        <v>10093</v>
      </c>
      <c r="Q148" s="70" t="s">
        <v>10094</v>
      </c>
      <c r="R148" s="70" t="s">
        <v>10102</v>
      </c>
      <c r="S148" s="70" t="s">
        <v>10097</v>
      </c>
      <c r="T148" s="70" t="s">
        <v>9933</v>
      </c>
      <c r="U148" s="70" t="s">
        <v>9921</v>
      </c>
      <c r="V148" s="70" t="s">
        <v>10103</v>
      </c>
      <c r="W148" s="171">
        <v>46144</v>
      </c>
      <c r="X148" s="70" t="s">
        <v>1171</v>
      </c>
      <c r="Y148" s="70" t="s">
        <v>163</v>
      </c>
      <c r="Z148" s="82" t="s">
        <v>1162</v>
      </c>
      <c r="AA148" s="70" t="s">
        <v>1171</v>
      </c>
      <c r="AB148" s="70" t="s">
        <v>10816</v>
      </c>
      <c r="AC148" s="70" t="s">
        <v>3247</v>
      </c>
      <c r="AD148" s="70" t="s">
        <v>10104</v>
      </c>
      <c r="AE148" s="70" t="s">
        <v>10097</v>
      </c>
      <c r="AF148" s="70">
        <v>1</v>
      </c>
      <c r="AG148" s="108" t="s">
        <v>6293</v>
      </c>
    </row>
    <row r="149" spans="1:33" ht="14.4" customHeight="1" x14ac:dyDescent="0.3">
      <c r="A149" s="59" t="s">
        <v>10109</v>
      </c>
      <c r="B149" s="70" t="s">
        <v>1170</v>
      </c>
      <c r="C149" s="70" t="s">
        <v>10014</v>
      </c>
      <c r="D149" s="70" t="s">
        <v>1219</v>
      </c>
      <c r="E149" s="70" t="s">
        <v>9828</v>
      </c>
      <c r="F149" s="70" t="s">
        <v>9874</v>
      </c>
      <c r="G149" s="70" t="s">
        <v>6355</v>
      </c>
      <c r="H149" s="70" t="s">
        <v>1217</v>
      </c>
      <c r="I149" s="70" t="s">
        <v>10110</v>
      </c>
      <c r="J149" s="59" t="s">
        <v>6372</v>
      </c>
      <c r="K149" s="70" t="s">
        <v>9893</v>
      </c>
      <c r="L149" s="82" t="s">
        <v>10818</v>
      </c>
      <c r="M149" s="70" t="s">
        <v>9827</v>
      </c>
      <c r="N149" s="82" t="s">
        <v>10818</v>
      </c>
      <c r="O149" s="59" t="s">
        <v>10818</v>
      </c>
      <c r="P149" s="59" t="s">
        <v>10107</v>
      </c>
      <c r="Q149" s="70" t="s">
        <v>10109</v>
      </c>
      <c r="R149" s="70" t="s">
        <v>10104</v>
      </c>
      <c r="S149" s="70" t="s">
        <v>10105</v>
      </c>
      <c r="T149" s="70" t="s">
        <v>9933</v>
      </c>
      <c r="U149" s="70" t="s">
        <v>9918</v>
      </c>
      <c r="V149" s="70" t="s">
        <v>10106</v>
      </c>
      <c r="W149" s="171">
        <v>45941</v>
      </c>
      <c r="X149" s="70" t="s">
        <v>3153</v>
      </c>
      <c r="Y149" s="70" t="s">
        <v>10108</v>
      </c>
      <c r="Z149" s="82" t="s">
        <v>1162</v>
      </c>
      <c r="AA149" s="70" t="s">
        <v>1171</v>
      </c>
      <c r="AB149" s="70" t="s">
        <v>10816</v>
      </c>
      <c r="AC149" s="70" t="s">
        <v>3247</v>
      </c>
      <c r="AD149" s="70" t="s">
        <v>10104</v>
      </c>
      <c r="AE149" s="70" t="s">
        <v>10097</v>
      </c>
      <c r="AF149" s="70">
        <v>2</v>
      </c>
      <c r="AG149" s="108" t="s">
        <v>6294</v>
      </c>
    </row>
    <row r="150" spans="1:33" ht="14.4" customHeight="1" x14ac:dyDescent="0.3">
      <c r="A150" s="59" t="s">
        <v>3247</v>
      </c>
      <c r="B150" s="70" t="s">
        <v>1171</v>
      </c>
      <c r="C150" s="70" t="s">
        <v>10013</v>
      </c>
      <c r="D150" s="70" t="s">
        <v>1219</v>
      </c>
      <c r="E150" s="70" t="s">
        <v>9828</v>
      </c>
      <c r="F150" s="70" t="s">
        <v>9874</v>
      </c>
      <c r="G150" s="70" t="s">
        <v>6355</v>
      </c>
      <c r="H150" s="70" t="s">
        <v>1217</v>
      </c>
      <c r="I150" s="70" t="s">
        <v>10110</v>
      </c>
      <c r="J150" s="59" t="s">
        <v>6372</v>
      </c>
      <c r="K150" s="70" t="s">
        <v>9893</v>
      </c>
      <c r="L150" s="82" t="s">
        <v>2747</v>
      </c>
      <c r="M150" s="70" t="s">
        <v>9827</v>
      </c>
      <c r="N150" s="59" t="s">
        <v>2747</v>
      </c>
      <c r="O150" s="59" t="s">
        <v>2532</v>
      </c>
      <c r="P150" s="59" t="s">
        <v>7810</v>
      </c>
      <c r="Q150" s="70" t="s">
        <v>3247</v>
      </c>
      <c r="R150" s="70" t="s">
        <v>10104</v>
      </c>
      <c r="S150" s="70" t="s">
        <v>10097</v>
      </c>
      <c r="T150" s="70" t="s">
        <v>9933</v>
      </c>
      <c r="U150" s="70" t="s">
        <v>9918</v>
      </c>
      <c r="V150" s="70" t="s">
        <v>10106</v>
      </c>
      <c r="W150" s="171">
        <v>45941</v>
      </c>
      <c r="X150" s="70" t="s">
        <v>1219</v>
      </c>
      <c r="Y150" s="70" t="s">
        <v>1028</v>
      </c>
      <c r="Z150" s="82" t="s">
        <v>3414</v>
      </c>
      <c r="AA150" s="70" t="s">
        <v>1171</v>
      </c>
      <c r="AB150" s="70" t="s">
        <v>10816</v>
      </c>
      <c r="AC150" s="70" t="s">
        <v>6356</v>
      </c>
      <c r="AD150" s="70" t="s">
        <v>9940</v>
      </c>
      <c r="AE150" s="70" t="s">
        <v>9941</v>
      </c>
      <c r="AF150" s="70">
        <v>2</v>
      </c>
      <c r="AG150" s="108" t="s">
        <v>6294</v>
      </c>
    </row>
    <row r="151" spans="1:33" ht="14.4" customHeight="1" x14ac:dyDescent="0.3">
      <c r="A151" s="59" t="s">
        <v>6417</v>
      </c>
      <c r="B151" s="70" t="s">
        <v>1170</v>
      </c>
      <c r="C151" s="70" t="s">
        <v>10014</v>
      </c>
      <c r="D151" s="70" t="s">
        <v>1219</v>
      </c>
      <c r="E151" s="70" t="s">
        <v>9828</v>
      </c>
      <c r="F151" s="70" t="s">
        <v>9874</v>
      </c>
      <c r="G151" s="70" t="s">
        <v>6355</v>
      </c>
      <c r="H151" s="70" t="s">
        <v>6410</v>
      </c>
      <c r="I151" s="70" t="s">
        <v>10152</v>
      </c>
      <c r="J151" s="59" t="s">
        <v>6412</v>
      </c>
      <c r="K151" s="59" t="s">
        <v>9836</v>
      </c>
      <c r="L151" s="82" t="s">
        <v>2506</v>
      </c>
      <c r="M151" s="70" t="s">
        <v>9827</v>
      </c>
      <c r="N151" s="59" t="s">
        <v>2506</v>
      </c>
      <c r="O151" s="59" t="s">
        <v>2506</v>
      </c>
      <c r="P151" s="59" t="s">
        <v>10131</v>
      </c>
      <c r="Q151" s="70" t="s">
        <v>6417</v>
      </c>
      <c r="R151" s="70" t="s">
        <v>10136</v>
      </c>
      <c r="S151" s="70" t="s">
        <v>10137</v>
      </c>
      <c r="T151" s="70" t="s">
        <v>9933</v>
      </c>
      <c r="U151" s="70" t="s">
        <v>9921</v>
      </c>
      <c r="V151" s="70" t="s">
        <v>10138</v>
      </c>
      <c r="W151" s="171">
        <v>46147</v>
      </c>
      <c r="X151" s="70" t="s">
        <v>1171</v>
      </c>
      <c r="Y151" s="70" t="s">
        <v>163</v>
      </c>
      <c r="Z151" s="82" t="s">
        <v>1162</v>
      </c>
      <c r="AA151" s="70" t="s">
        <v>1171</v>
      </c>
      <c r="AB151" s="70" t="s">
        <v>10816</v>
      </c>
      <c r="AC151" s="70" t="s">
        <v>6421</v>
      </c>
      <c r="AD151" s="70" t="s">
        <v>10150</v>
      </c>
      <c r="AE151" s="70" t="s">
        <v>10137</v>
      </c>
      <c r="AF151" s="70">
        <v>1</v>
      </c>
      <c r="AG151" s="108" t="s">
        <v>6293</v>
      </c>
    </row>
    <row r="152" spans="1:33" ht="14.4" customHeight="1" x14ac:dyDescent="0.3">
      <c r="A152" s="59" t="s">
        <v>7441</v>
      </c>
      <c r="B152" s="70" t="s">
        <v>1195</v>
      </c>
      <c r="C152" s="70" t="s">
        <v>10034</v>
      </c>
      <c r="D152" s="70" t="s">
        <v>1219</v>
      </c>
      <c r="E152" s="70" t="s">
        <v>9828</v>
      </c>
      <c r="F152" s="70" t="s">
        <v>9874</v>
      </c>
      <c r="G152" s="70" t="s">
        <v>6355</v>
      </c>
      <c r="H152" s="70" t="s">
        <v>6410</v>
      </c>
      <c r="I152" s="70" t="s">
        <v>10152</v>
      </c>
      <c r="J152" s="59" t="s">
        <v>6412</v>
      </c>
      <c r="K152" s="59" t="s">
        <v>9836</v>
      </c>
      <c r="L152" s="82" t="s">
        <v>2553</v>
      </c>
      <c r="M152" s="70" t="s">
        <v>9827</v>
      </c>
      <c r="N152" s="59" t="s">
        <v>2553</v>
      </c>
      <c r="O152" s="59" t="s">
        <v>2553</v>
      </c>
      <c r="P152" s="59" t="s">
        <v>10132</v>
      </c>
      <c r="Q152" s="70" t="s">
        <v>7441</v>
      </c>
      <c r="R152" s="70" t="s">
        <v>10139</v>
      </c>
      <c r="S152" s="70" t="s">
        <v>10137</v>
      </c>
      <c r="T152" s="70" t="s">
        <v>9933</v>
      </c>
      <c r="U152" s="70" t="s">
        <v>9921</v>
      </c>
      <c r="V152" s="70" t="s">
        <v>10140</v>
      </c>
      <c r="W152" s="171">
        <v>45793</v>
      </c>
      <c r="X152" s="70" t="s">
        <v>1171</v>
      </c>
      <c r="Y152" s="70" t="s">
        <v>163</v>
      </c>
      <c r="Z152" s="82" t="s">
        <v>1162</v>
      </c>
      <c r="AA152" s="70" t="s">
        <v>1171</v>
      </c>
      <c r="AB152" s="70" t="s">
        <v>10816</v>
      </c>
      <c r="AC152" s="70" t="s">
        <v>6421</v>
      </c>
      <c r="AD152" s="70" t="s">
        <v>10150</v>
      </c>
      <c r="AE152" s="70" t="s">
        <v>10137</v>
      </c>
      <c r="AF152" s="70">
        <v>1</v>
      </c>
      <c r="AG152" s="108" t="s">
        <v>6293</v>
      </c>
    </row>
    <row r="153" spans="1:33" ht="14.4" customHeight="1" x14ac:dyDescent="0.3">
      <c r="A153" s="59" t="s">
        <v>10134</v>
      </c>
      <c r="B153" s="70" t="s">
        <v>2071</v>
      </c>
      <c r="C153" s="70" t="s">
        <v>10012</v>
      </c>
      <c r="D153" s="70" t="s">
        <v>1219</v>
      </c>
      <c r="E153" s="70" t="s">
        <v>9828</v>
      </c>
      <c r="F153" s="70" t="s">
        <v>9874</v>
      </c>
      <c r="G153" s="70" t="s">
        <v>6355</v>
      </c>
      <c r="H153" s="70" t="s">
        <v>6410</v>
      </c>
      <c r="I153" s="70" t="s">
        <v>10152</v>
      </c>
      <c r="J153" s="59" t="s">
        <v>6412</v>
      </c>
      <c r="K153" s="59" t="s">
        <v>9836</v>
      </c>
      <c r="L153" s="82" t="s">
        <v>10135</v>
      </c>
      <c r="M153" s="70" t="s">
        <v>9827</v>
      </c>
      <c r="N153" s="59" t="s">
        <v>10135</v>
      </c>
      <c r="O153" s="59" t="s">
        <v>10135</v>
      </c>
      <c r="P153" s="59" t="s">
        <v>10133</v>
      </c>
      <c r="Q153" s="70" t="s">
        <v>10134</v>
      </c>
      <c r="R153" s="70" t="s">
        <v>10141</v>
      </c>
      <c r="S153" s="70" t="s">
        <v>10137</v>
      </c>
      <c r="T153" s="70" t="s">
        <v>9933</v>
      </c>
      <c r="U153" s="70" t="s">
        <v>9938</v>
      </c>
      <c r="V153" s="70" t="s">
        <v>9938</v>
      </c>
      <c r="W153" s="171" t="s">
        <v>9939</v>
      </c>
      <c r="X153" s="70" t="s">
        <v>1171</v>
      </c>
      <c r="Y153" s="70" t="s">
        <v>163</v>
      </c>
      <c r="Z153" s="82" t="s">
        <v>1162</v>
      </c>
      <c r="AA153" s="70" t="s">
        <v>1171</v>
      </c>
      <c r="AB153" s="70" t="s">
        <v>10816</v>
      </c>
      <c r="AC153" s="70" t="s">
        <v>6421</v>
      </c>
      <c r="AD153" s="70" t="s">
        <v>10150</v>
      </c>
      <c r="AE153" s="70" t="s">
        <v>10137</v>
      </c>
      <c r="AF153" s="70">
        <v>1</v>
      </c>
      <c r="AG153" s="108" t="s">
        <v>6293</v>
      </c>
    </row>
    <row r="154" spans="1:33" ht="14.4" customHeight="1" x14ac:dyDescent="0.3">
      <c r="A154" s="59" t="s">
        <v>6735</v>
      </c>
      <c r="B154" s="70" t="s">
        <v>1171</v>
      </c>
      <c r="C154" s="70" t="s">
        <v>10013</v>
      </c>
      <c r="D154" s="70" t="s">
        <v>1219</v>
      </c>
      <c r="E154" s="70" t="s">
        <v>9828</v>
      </c>
      <c r="F154" s="70" t="s">
        <v>9874</v>
      </c>
      <c r="G154" s="70" t="s">
        <v>6355</v>
      </c>
      <c r="H154" s="70" t="s">
        <v>6410</v>
      </c>
      <c r="I154" s="70" t="s">
        <v>10152</v>
      </c>
      <c r="J154" s="59" t="s">
        <v>6412</v>
      </c>
      <c r="K154" s="59" t="s">
        <v>9836</v>
      </c>
      <c r="L154" s="82" t="s">
        <v>8030</v>
      </c>
      <c r="M154" s="70" t="s">
        <v>9827</v>
      </c>
      <c r="N154" s="59" t="s">
        <v>8030</v>
      </c>
      <c r="O154" s="59" t="s">
        <v>8030</v>
      </c>
      <c r="P154" s="59" t="s">
        <v>8186</v>
      </c>
      <c r="Q154" s="70" t="s">
        <v>6735</v>
      </c>
      <c r="R154" s="70" t="s">
        <v>10142</v>
      </c>
      <c r="S154" s="70" t="s">
        <v>10143</v>
      </c>
      <c r="T154" s="70" t="s">
        <v>9933</v>
      </c>
      <c r="U154" s="70" t="s">
        <v>9921</v>
      </c>
      <c r="V154" s="70" t="s">
        <v>10144</v>
      </c>
      <c r="W154" s="171">
        <v>45558</v>
      </c>
      <c r="X154" s="70" t="s">
        <v>1171</v>
      </c>
      <c r="Y154" s="70" t="s">
        <v>163</v>
      </c>
      <c r="Z154" s="82" t="s">
        <v>1162</v>
      </c>
      <c r="AA154" s="70" t="s">
        <v>1171</v>
      </c>
      <c r="AB154" s="70" t="s">
        <v>10816</v>
      </c>
      <c r="AC154" s="70" t="s">
        <v>6421</v>
      </c>
      <c r="AD154" s="70" t="s">
        <v>10150</v>
      </c>
      <c r="AE154" s="70" t="s">
        <v>10137</v>
      </c>
      <c r="AF154" s="70">
        <v>1</v>
      </c>
      <c r="AG154" s="108" t="s">
        <v>6293</v>
      </c>
    </row>
    <row r="155" spans="1:33" ht="14.4" customHeight="1" x14ac:dyDescent="0.3">
      <c r="A155" s="59" t="s">
        <v>7442</v>
      </c>
      <c r="B155" s="70" t="s">
        <v>1171</v>
      </c>
      <c r="C155" s="70" t="s">
        <v>10013</v>
      </c>
      <c r="D155" s="70" t="s">
        <v>1219</v>
      </c>
      <c r="E155" s="70" t="s">
        <v>9828</v>
      </c>
      <c r="F155" s="70" t="s">
        <v>9874</v>
      </c>
      <c r="G155" s="70" t="s">
        <v>6355</v>
      </c>
      <c r="H155" s="70" t="s">
        <v>6410</v>
      </c>
      <c r="I155" s="70" t="s">
        <v>10152</v>
      </c>
      <c r="J155" s="59" t="s">
        <v>6412</v>
      </c>
      <c r="K155" s="59" t="s">
        <v>9836</v>
      </c>
      <c r="L155" s="82" t="s">
        <v>8031</v>
      </c>
      <c r="M155" s="70" t="s">
        <v>9827</v>
      </c>
      <c r="N155" s="59" t="s">
        <v>8031</v>
      </c>
      <c r="O155" s="59" t="s">
        <v>8031</v>
      </c>
      <c r="P155" s="59" t="s">
        <v>8187</v>
      </c>
      <c r="Q155" s="70" t="s">
        <v>7442</v>
      </c>
      <c r="R155" s="70" t="s">
        <v>10145</v>
      </c>
      <c r="S155" s="70" t="s">
        <v>10146</v>
      </c>
      <c r="T155" s="70" t="s">
        <v>9933</v>
      </c>
      <c r="U155" s="70" t="s">
        <v>9921</v>
      </c>
      <c r="V155" s="70" t="s">
        <v>7438</v>
      </c>
      <c r="W155" s="171">
        <v>45488</v>
      </c>
      <c r="X155" s="70" t="s">
        <v>1171</v>
      </c>
      <c r="Y155" s="70" t="s">
        <v>163</v>
      </c>
      <c r="Z155" s="82" t="s">
        <v>1162</v>
      </c>
      <c r="AA155" s="70" t="s">
        <v>1171</v>
      </c>
      <c r="AB155" s="70" t="s">
        <v>10816</v>
      </c>
      <c r="AC155" s="70" t="s">
        <v>6421</v>
      </c>
      <c r="AD155" s="70" t="s">
        <v>10150</v>
      </c>
      <c r="AE155" s="70" t="s">
        <v>10137</v>
      </c>
      <c r="AF155" s="70">
        <v>1</v>
      </c>
      <c r="AG155" s="108" t="s">
        <v>6293</v>
      </c>
    </row>
    <row r="156" spans="1:33" ht="14.4" customHeight="1" x14ac:dyDescent="0.3">
      <c r="A156" s="59" t="s">
        <v>8189</v>
      </c>
      <c r="B156" s="70" t="s">
        <v>1171</v>
      </c>
      <c r="C156" s="70" t="s">
        <v>10013</v>
      </c>
      <c r="D156" s="70" t="s">
        <v>1219</v>
      </c>
      <c r="E156" s="70" t="s">
        <v>9828</v>
      </c>
      <c r="F156" s="70" t="s">
        <v>9874</v>
      </c>
      <c r="G156" s="70" t="s">
        <v>6355</v>
      </c>
      <c r="H156" s="70" t="s">
        <v>6410</v>
      </c>
      <c r="I156" s="70" t="s">
        <v>10152</v>
      </c>
      <c r="J156" s="59" t="s">
        <v>6412</v>
      </c>
      <c r="K156" s="59" t="s">
        <v>9836</v>
      </c>
      <c r="L156" s="82" t="s">
        <v>5905</v>
      </c>
      <c r="M156" s="70" t="s">
        <v>9827</v>
      </c>
      <c r="N156" s="59" t="s">
        <v>5905</v>
      </c>
      <c r="O156" s="59" t="s">
        <v>5905</v>
      </c>
      <c r="P156" s="59" t="s">
        <v>8188</v>
      </c>
      <c r="Q156" s="70" t="s">
        <v>8189</v>
      </c>
      <c r="R156" s="70" t="s">
        <v>10147</v>
      </c>
      <c r="S156" s="70" t="s">
        <v>10148</v>
      </c>
      <c r="T156" s="70" t="s">
        <v>9933</v>
      </c>
      <c r="U156" s="70" t="s">
        <v>9921</v>
      </c>
      <c r="V156" s="70" t="s">
        <v>10149</v>
      </c>
      <c r="W156" s="171">
        <v>45880</v>
      </c>
      <c r="X156" s="70" t="s">
        <v>1171</v>
      </c>
      <c r="Y156" s="70" t="s">
        <v>163</v>
      </c>
      <c r="Z156" s="82" t="s">
        <v>1162</v>
      </c>
      <c r="AA156" s="70" t="s">
        <v>1171</v>
      </c>
      <c r="AB156" s="70" t="s">
        <v>10816</v>
      </c>
      <c r="AC156" s="70" t="s">
        <v>6421</v>
      </c>
      <c r="AD156" s="70" t="s">
        <v>10150</v>
      </c>
      <c r="AE156" s="70" t="s">
        <v>10137</v>
      </c>
      <c r="AF156" s="70">
        <v>1</v>
      </c>
      <c r="AG156" s="108" t="s">
        <v>6293</v>
      </c>
    </row>
    <row r="157" spans="1:33" ht="14.4" customHeight="1" x14ac:dyDescent="0.3">
      <c r="A157" s="59" t="s">
        <v>6421</v>
      </c>
      <c r="B157" s="70" t="s">
        <v>1171</v>
      </c>
      <c r="C157" s="70" t="s">
        <v>10013</v>
      </c>
      <c r="D157" s="70" t="s">
        <v>1219</v>
      </c>
      <c r="E157" s="70" t="s">
        <v>9828</v>
      </c>
      <c r="F157" s="70" t="s">
        <v>9874</v>
      </c>
      <c r="G157" s="70" t="s">
        <v>6355</v>
      </c>
      <c r="H157" s="70" t="s">
        <v>6410</v>
      </c>
      <c r="I157" s="70" t="s">
        <v>10152</v>
      </c>
      <c r="J157" s="59" t="s">
        <v>6412</v>
      </c>
      <c r="K157" s="59" t="s">
        <v>9836</v>
      </c>
      <c r="L157" s="82" t="s">
        <v>2751</v>
      </c>
      <c r="M157" s="70" t="s">
        <v>9827</v>
      </c>
      <c r="N157" s="59" t="s">
        <v>2751</v>
      </c>
      <c r="O157" s="59" t="s">
        <v>2554</v>
      </c>
      <c r="P157" s="59" t="s">
        <v>7808</v>
      </c>
      <c r="Q157" s="70" t="s">
        <v>6421</v>
      </c>
      <c r="R157" s="70" t="s">
        <v>10150</v>
      </c>
      <c r="S157" s="70" t="s">
        <v>10137</v>
      </c>
      <c r="T157" s="70" t="s">
        <v>9933</v>
      </c>
      <c r="U157" s="70" t="s">
        <v>9921</v>
      </c>
      <c r="V157" s="70" t="s">
        <v>10151</v>
      </c>
      <c r="W157" s="171">
        <v>45994</v>
      </c>
      <c r="X157" s="70" t="s">
        <v>1219</v>
      </c>
      <c r="Y157" s="70" t="s">
        <v>1028</v>
      </c>
      <c r="Z157" s="82" t="s">
        <v>3414</v>
      </c>
      <c r="AA157" s="70" t="s">
        <v>1171</v>
      </c>
      <c r="AB157" s="70" t="s">
        <v>10816</v>
      </c>
      <c r="AC157" s="70" t="s">
        <v>6356</v>
      </c>
      <c r="AD157" s="70" t="s">
        <v>9940</v>
      </c>
      <c r="AE157" s="70" t="s">
        <v>9941</v>
      </c>
      <c r="AF157" s="70">
        <v>2</v>
      </c>
      <c r="AG157" s="108" t="s">
        <v>6294</v>
      </c>
    </row>
    <row r="158" spans="1:33" ht="14.4" customHeight="1" x14ac:dyDescent="0.3">
      <c r="A158" s="59" t="s">
        <v>7444</v>
      </c>
      <c r="B158" s="70" t="s">
        <v>1170</v>
      </c>
      <c r="C158" s="70" t="s">
        <v>10014</v>
      </c>
      <c r="D158" s="70" t="s">
        <v>1219</v>
      </c>
      <c r="E158" s="70" t="s">
        <v>9828</v>
      </c>
      <c r="F158" s="70" t="s">
        <v>9874</v>
      </c>
      <c r="G158" s="70" t="s">
        <v>6355</v>
      </c>
      <c r="H158" s="70" t="s">
        <v>7452</v>
      </c>
      <c r="I158" s="70" t="s">
        <v>10130</v>
      </c>
      <c r="J158" s="59" t="s">
        <v>7451</v>
      </c>
      <c r="K158" s="59" t="s">
        <v>9836</v>
      </c>
      <c r="L158" s="82" t="s">
        <v>2535</v>
      </c>
      <c r="M158" s="70" t="s">
        <v>9827</v>
      </c>
      <c r="N158" s="59" t="s">
        <v>2535</v>
      </c>
      <c r="O158" s="59" t="s">
        <v>2535</v>
      </c>
      <c r="P158" s="59" t="s">
        <v>8203</v>
      </c>
      <c r="Q158" s="70" t="s">
        <v>7444</v>
      </c>
      <c r="R158" s="70" t="s">
        <v>10117</v>
      </c>
      <c r="S158" s="70" t="s">
        <v>10118</v>
      </c>
      <c r="T158" s="70" t="s">
        <v>9933</v>
      </c>
      <c r="U158" s="70" t="s">
        <v>9921</v>
      </c>
      <c r="V158" s="70" t="s">
        <v>10119</v>
      </c>
      <c r="W158" s="171">
        <v>45524</v>
      </c>
      <c r="X158" s="70" t="s">
        <v>1171</v>
      </c>
      <c r="Y158" s="70" t="s">
        <v>163</v>
      </c>
      <c r="Z158" s="82" t="s">
        <v>1162</v>
      </c>
      <c r="AA158" s="70" t="s">
        <v>1171</v>
      </c>
      <c r="AB158" s="70" t="s">
        <v>10816</v>
      </c>
      <c r="AC158" s="70" t="s">
        <v>7449</v>
      </c>
      <c r="AD158" s="70" t="s">
        <v>10127</v>
      </c>
      <c r="AE158" s="70" t="s">
        <v>10122</v>
      </c>
      <c r="AF158" s="70">
        <v>1</v>
      </c>
      <c r="AG158" s="108" t="s">
        <v>6293</v>
      </c>
    </row>
    <row r="159" spans="1:33" ht="14.4" customHeight="1" x14ac:dyDescent="0.3">
      <c r="A159" s="59" t="s">
        <v>7445</v>
      </c>
      <c r="B159" s="70" t="s">
        <v>1170</v>
      </c>
      <c r="C159" s="70" t="s">
        <v>10014</v>
      </c>
      <c r="D159" s="70" t="s">
        <v>1219</v>
      </c>
      <c r="E159" s="70" t="s">
        <v>9828</v>
      </c>
      <c r="F159" s="70" t="s">
        <v>9874</v>
      </c>
      <c r="G159" s="70" t="s">
        <v>6355</v>
      </c>
      <c r="H159" s="70" t="s">
        <v>7452</v>
      </c>
      <c r="I159" s="70" t="s">
        <v>10130</v>
      </c>
      <c r="J159" s="59" t="s">
        <v>7451</v>
      </c>
      <c r="K159" s="59" t="s">
        <v>9836</v>
      </c>
      <c r="L159" s="82" t="s">
        <v>2536</v>
      </c>
      <c r="M159" s="70" t="s">
        <v>9827</v>
      </c>
      <c r="N159" s="59" t="s">
        <v>2536</v>
      </c>
      <c r="O159" s="59" t="s">
        <v>2536</v>
      </c>
      <c r="P159" s="59" t="s">
        <v>8204</v>
      </c>
      <c r="Q159" s="70" t="s">
        <v>7445</v>
      </c>
      <c r="R159" s="70" t="s">
        <v>10120</v>
      </c>
      <c r="S159" s="70" t="s">
        <v>10118</v>
      </c>
      <c r="T159" s="70" t="s">
        <v>9933</v>
      </c>
      <c r="U159" s="70" t="s">
        <v>9921</v>
      </c>
      <c r="V159" s="70" t="s">
        <v>663</v>
      </c>
      <c r="W159" s="171">
        <v>43589</v>
      </c>
      <c r="X159" s="70" t="s">
        <v>1171</v>
      </c>
      <c r="Y159" s="70" t="s">
        <v>163</v>
      </c>
      <c r="Z159" s="82" t="s">
        <v>1162</v>
      </c>
      <c r="AA159" s="70" t="s">
        <v>1171</v>
      </c>
      <c r="AB159" s="70" t="s">
        <v>10816</v>
      </c>
      <c r="AC159" s="70" t="s">
        <v>7449</v>
      </c>
      <c r="AD159" s="70" t="s">
        <v>10127</v>
      </c>
      <c r="AE159" s="70" t="s">
        <v>10122</v>
      </c>
      <c r="AF159" s="70">
        <v>1</v>
      </c>
      <c r="AG159" s="108" t="s">
        <v>6293</v>
      </c>
    </row>
    <row r="160" spans="1:33" ht="14.4" customHeight="1" x14ac:dyDescent="0.3">
      <c r="A160" s="59" t="s">
        <v>7447</v>
      </c>
      <c r="B160" s="70" t="s">
        <v>1195</v>
      </c>
      <c r="C160" s="70" t="s">
        <v>10034</v>
      </c>
      <c r="D160" s="70" t="s">
        <v>1219</v>
      </c>
      <c r="E160" s="70" t="s">
        <v>9828</v>
      </c>
      <c r="F160" s="70" t="s">
        <v>9874</v>
      </c>
      <c r="G160" s="70" t="s">
        <v>6355</v>
      </c>
      <c r="H160" s="70" t="s">
        <v>7452</v>
      </c>
      <c r="I160" s="70" t="s">
        <v>10130</v>
      </c>
      <c r="J160" s="59" t="s">
        <v>7451</v>
      </c>
      <c r="K160" s="59" t="s">
        <v>9836</v>
      </c>
      <c r="L160" s="82" t="s">
        <v>2578</v>
      </c>
      <c r="M160" s="70" t="s">
        <v>9827</v>
      </c>
      <c r="N160" s="59" t="s">
        <v>2578</v>
      </c>
      <c r="O160" s="59" t="s">
        <v>2578</v>
      </c>
      <c r="P160" s="59" t="s">
        <v>8205</v>
      </c>
      <c r="Q160" s="70" t="s">
        <v>7447</v>
      </c>
      <c r="R160" s="70" t="s">
        <v>10121</v>
      </c>
      <c r="S160" s="70" t="s">
        <v>10122</v>
      </c>
      <c r="T160" s="70" t="s">
        <v>9933</v>
      </c>
      <c r="U160" s="70" t="s">
        <v>9921</v>
      </c>
      <c r="V160" s="70" t="s">
        <v>10123</v>
      </c>
      <c r="W160" s="171">
        <v>46144</v>
      </c>
      <c r="X160" s="70" t="s">
        <v>1171</v>
      </c>
      <c r="Y160" s="70" t="s">
        <v>163</v>
      </c>
      <c r="Z160" s="82" t="s">
        <v>1162</v>
      </c>
      <c r="AA160" s="70" t="s">
        <v>1171</v>
      </c>
      <c r="AB160" s="70" t="s">
        <v>10816</v>
      </c>
      <c r="AC160" s="70" t="s">
        <v>7449</v>
      </c>
      <c r="AD160" s="70" t="s">
        <v>10127</v>
      </c>
      <c r="AE160" s="70" t="s">
        <v>10122</v>
      </c>
      <c r="AF160" s="70">
        <v>1</v>
      </c>
      <c r="AG160" s="108" t="s">
        <v>6293</v>
      </c>
    </row>
    <row r="161" spans="1:33" ht="14.4" customHeight="1" x14ac:dyDescent="0.3">
      <c r="A161" s="59" t="s">
        <v>7446</v>
      </c>
      <c r="B161" s="70" t="s">
        <v>1195</v>
      </c>
      <c r="C161" s="70" t="s">
        <v>10034</v>
      </c>
      <c r="D161" s="70" t="s">
        <v>1219</v>
      </c>
      <c r="E161" s="70" t="s">
        <v>9828</v>
      </c>
      <c r="F161" s="70" t="s">
        <v>9874</v>
      </c>
      <c r="G161" s="70" t="s">
        <v>6355</v>
      </c>
      <c r="H161" s="70" t="s">
        <v>7452</v>
      </c>
      <c r="I161" s="70" t="s">
        <v>10130</v>
      </c>
      <c r="J161" s="59" t="s">
        <v>7451</v>
      </c>
      <c r="K161" s="59" t="s">
        <v>9836</v>
      </c>
      <c r="L161" s="82" t="s">
        <v>2579</v>
      </c>
      <c r="M161" s="70" t="s">
        <v>9827</v>
      </c>
      <c r="N161" s="59" t="s">
        <v>2579</v>
      </c>
      <c r="O161" s="59" t="s">
        <v>2579</v>
      </c>
      <c r="P161" s="59" t="s">
        <v>8206</v>
      </c>
      <c r="Q161" s="70" t="s">
        <v>7446</v>
      </c>
      <c r="R161" s="70" t="s">
        <v>10124</v>
      </c>
      <c r="S161" s="70" t="s">
        <v>10122</v>
      </c>
      <c r="T161" s="70" t="s">
        <v>9933</v>
      </c>
      <c r="U161" s="70" t="s">
        <v>9921</v>
      </c>
      <c r="V161" s="70" t="s">
        <v>10125</v>
      </c>
      <c r="W161" s="171">
        <v>45481</v>
      </c>
      <c r="X161" s="70" t="s">
        <v>1171</v>
      </c>
      <c r="Y161" s="70" t="s">
        <v>163</v>
      </c>
      <c r="Z161" s="82" t="s">
        <v>1162</v>
      </c>
      <c r="AA161" s="70" t="s">
        <v>1171</v>
      </c>
      <c r="AB161" s="70" t="s">
        <v>10816</v>
      </c>
      <c r="AC161" s="70" t="s">
        <v>7449</v>
      </c>
      <c r="AD161" s="70" t="s">
        <v>10127</v>
      </c>
      <c r="AE161" s="70" t="s">
        <v>10122</v>
      </c>
      <c r="AF161" s="70">
        <v>1</v>
      </c>
      <c r="AG161" s="108" t="s">
        <v>6293</v>
      </c>
    </row>
    <row r="162" spans="1:33" ht="14.4" customHeight="1" x14ac:dyDescent="0.3">
      <c r="A162" s="59" t="s">
        <v>10116</v>
      </c>
      <c r="B162" s="70" t="s">
        <v>2071</v>
      </c>
      <c r="C162" s="70" t="s">
        <v>10012</v>
      </c>
      <c r="D162" s="70" t="s">
        <v>1219</v>
      </c>
      <c r="E162" s="70" t="s">
        <v>9828</v>
      </c>
      <c r="F162" s="70" t="s">
        <v>9874</v>
      </c>
      <c r="G162" s="70" t="s">
        <v>6355</v>
      </c>
      <c r="H162" s="70" t="s">
        <v>7452</v>
      </c>
      <c r="I162" s="70" t="s">
        <v>10130</v>
      </c>
      <c r="J162" s="59" t="s">
        <v>7451</v>
      </c>
      <c r="K162" s="59" t="s">
        <v>9836</v>
      </c>
      <c r="L162" s="82" t="s">
        <v>10115</v>
      </c>
      <c r="M162" s="70" t="s">
        <v>9827</v>
      </c>
      <c r="N162" s="59" t="s">
        <v>10115</v>
      </c>
      <c r="O162" s="59" t="s">
        <v>10115</v>
      </c>
      <c r="P162" s="59" t="s">
        <v>10114</v>
      </c>
      <c r="Q162" s="70" t="s">
        <v>10116</v>
      </c>
      <c r="R162" s="70" t="s">
        <v>10126</v>
      </c>
      <c r="S162" s="70" t="s">
        <v>10122</v>
      </c>
      <c r="T162" s="70" t="s">
        <v>9933</v>
      </c>
      <c r="U162" s="70" t="s">
        <v>9938</v>
      </c>
      <c r="V162" s="70" t="s">
        <v>9938</v>
      </c>
      <c r="W162" s="171" t="s">
        <v>9939</v>
      </c>
      <c r="X162" s="70" t="s">
        <v>1171</v>
      </c>
      <c r="Y162" s="70" t="s">
        <v>163</v>
      </c>
      <c r="Z162" s="82" t="s">
        <v>1162</v>
      </c>
      <c r="AA162" s="70" t="s">
        <v>1171</v>
      </c>
      <c r="AB162" s="70" t="s">
        <v>10816</v>
      </c>
      <c r="AC162" s="70" t="s">
        <v>7449</v>
      </c>
      <c r="AD162" s="70" t="s">
        <v>10127</v>
      </c>
      <c r="AE162" s="70" t="s">
        <v>10122</v>
      </c>
      <c r="AF162" s="70">
        <v>1</v>
      </c>
      <c r="AG162" s="108" t="s">
        <v>6293</v>
      </c>
    </row>
    <row r="163" spans="1:33" ht="14.4" customHeight="1" x14ac:dyDescent="0.3">
      <c r="A163" s="59" t="s">
        <v>10113</v>
      </c>
      <c r="B163" s="70" t="s">
        <v>1170</v>
      </c>
      <c r="C163" s="70" t="s">
        <v>10014</v>
      </c>
      <c r="D163" s="70" t="s">
        <v>1219</v>
      </c>
      <c r="E163" s="70" t="s">
        <v>9828</v>
      </c>
      <c r="F163" s="70" t="s">
        <v>9874</v>
      </c>
      <c r="G163" s="70" t="s">
        <v>6355</v>
      </c>
      <c r="H163" s="70" t="s">
        <v>7452</v>
      </c>
      <c r="I163" s="70" t="s">
        <v>10130</v>
      </c>
      <c r="J163" s="59" t="s">
        <v>7451</v>
      </c>
      <c r="K163" s="59" t="s">
        <v>9836</v>
      </c>
      <c r="L163" s="82" t="s">
        <v>10819</v>
      </c>
      <c r="M163" s="70" t="s">
        <v>9827</v>
      </c>
      <c r="N163" s="82" t="s">
        <v>10819</v>
      </c>
      <c r="O163" s="59" t="s">
        <v>10819</v>
      </c>
      <c r="P163" s="59" t="s">
        <v>10112</v>
      </c>
      <c r="Q163" s="70" t="s">
        <v>10113</v>
      </c>
      <c r="R163" s="70" t="s">
        <v>10127</v>
      </c>
      <c r="S163" s="70" t="s">
        <v>10128</v>
      </c>
      <c r="T163" s="70" t="s">
        <v>9933</v>
      </c>
      <c r="U163" s="70" t="s">
        <v>9918</v>
      </c>
      <c r="V163" s="70" t="s">
        <v>10129</v>
      </c>
      <c r="W163" s="171">
        <v>45139</v>
      </c>
      <c r="X163" s="70" t="s">
        <v>3153</v>
      </c>
      <c r="Y163" s="70" t="s">
        <v>10108</v>
      </c>
      <c r="Z163" s="82" t="s">
        <v>1162</v>
      </c>
      <c r="AA163" s="70" t="s">
        <v>1171</v>
      </c>
      <c r="AB163" s="70" t="s">
        <v>10816</v>
      </c>
      <c r="AC163" s="70" t="s">
        <v>7449</v>
      </c>
      <c r="AD163" s="70" t="s">
        <v>10127</v>
      </c>
      <c r="AE163" s="70" t="s">
        <v>10122</v>
      </c>
      <c r="AF163" s="70">
        <v>2</v>
      </c>
      <c r="AG163" s="108" t="s">
        <v>6294</v>
      </c>
    </row>
    <row r="164" spans="1:33" ht="14.4" customHeight="1" x14ac:dyDescent="0.3">
      <c r="A164" s="59" t="s">
        <v>7449</v>
      </c>
      <c r="B164" s="70" t="s">
        <v>1171</v>
      </c>
      <c r="C164" s="70" t="s">
        <v>10013</v>
      </c>
      <c r="D164" s="70" t="s">
        <v>1219</v>
      </c>
      <c r="E164" s="70" t="s">
        <v>9828</v>
      </c>
      <c r="F164" s="70" t="s">
        <v>9874</v>
      </c>
      <c r="G164" s="70" t="s">
        <v>6355</v>
      </c>
      <c r="H164" s="70" t="s">
        <v>7452</v>
      </c>
      <c r="I164" s="70" t="s">
        <v>10130</v>
      </c>
      <c r="J164" s="59" t="s">
        <v>7451</v>
      </c>
      <c r="K164" s="59" t="s">
        <v>9836</v>
      </c>
      <c r="L164" s="82" t="s">
        <v>2748</v>
      </c>
      <c r="M164" s="70" t="s">
        <v>9827</v>
      </c>
      <c r="N164" s="59" t="s">
        <v>2748</v>
      </c>
      <c r="O164" s="59" t="s">
        <v>2580</v>
      </c>
      <c r="P164" s="59" t="s">
        <v>7812</v>
      </c>
      <c r="Q164" s="70" t="s">
        <v>7449</v>
      </c>
      <c r="R164" s="70" t="s">
        <v>10127</v>
      </c>
      <c r="S164" s="70" t="s">
        <v>10122</v>
      </c>
      <c r="T164" s="70" t="s">
        <v>9933</v>
      </c>
      <c r="U164" s="70" t="s">
        <v>9918</v>
      </c>
      <c r="V164" s="70" t="s">
        <v>10129</v>
      </c>
      <c r="W164" s="171">
        <v>45139</v>
      </c>
      <c r="X164" s="70" t="s">
        <v>1219</v>
      </c>
      <c r="Y164" s="70" t="s">
        <v>1028</v>
      </c>
      <c r="Z164" s="82" t="s">
        <v>3414</v>
      </c>
      <c r="AA164" s="70" t="s">
        <v>1171</v>
      </c>
      <c r="AB164" s="70" t="s">
        <v>10816</v>
      </c>
      <c r="AC164" s="70" t="s">
        <v>6356</v>
      </c>
      <c r="AD164" s="70" t="s">
        <v>9940</v>
      </c>
      <c r="AE164" s="70" t="s">
        <v>9941</v>
      </c>
      <c r="AF164" s="70">
        <v>2</v>
      </c>
      <c r="AG164" s="108" t="s">
        <v>6294</v>
      </c>
    </row>
    <row r="165" spans="1:33" ht="14.4" customHeight="1" x14ac:dyDescent="0.3">
      <c r="A165" s="59" t="s">
        <v>3023</v>
      </c>
      <c r="B165" s="70" t="s">
        <v>1170</v>
      </c>
      <c r="C165" s="70" t="s">
        <v>10014</v>
      </c>
      <c r="D165" s="70" t="s">
        <v>1219</v>
      </c>
      <c r="E165" s="70" t="s">
        <v>9828</v>
      </c>
      <c r="F165" s="70" t="s">
        <v>9874</v>
      </c>
      <c r="G165" s="70" t="s">
        <v>6355</v>
      </c>
      <c r="H165" s="70" t="s">
        <v>1218</v>
      </c>
      <c r="I165" s="70" t="s">
        <v>10162</v>
      </c>
      <c r="J165" s="59" t="s">
        <v>6360</v>
      </c>
      <c r="K165" s="59" t="s">
        <v>9836</v>
      </c>
      <c r="L165" s="82" t="s">
        <v>2576</v>
      </c>
      <c r="M165" s="70" t="s">
        <v>9827</v>
      </c>
      <c r="N165" s="59" t="s">
        <v>2576</v>
      </c>
      <c r="O165" s="59" t="s">
        <v>2576</v>
      </c>
      <c r="P165" s="59" t="s">
        <v>217</v>
      </c>
      <c r="Q165" s="70" t="s">
        <v>3023</v>
      </c>
      <c r="R165" s="70" t="s">
        <v>10154</v>
      </c>
      <c r="S165" s="70" t="s">
        <v>9941</v>
      </c>
      <c r="T165" s="70" t="s">
        <v>9933</v>
      </c>
      <c r="U165" s="70" t="s">
        <v>9921</v>
      </c>
      <c r="V165" s="70" t="s">
        <v>7414</v>
      </c>
      <c r="W165" s="171">
        <v>45244</v>
      </c>
      <c r="X165" s="70" t="s">
        <v>1171</v>
      </c>
      <c r="Y165" s="70" t="s">
        <v>163</v>
      </c>
      <c r="Z165" s="82" t="s">
        <v>1162</v>
      </c>
      <c r="AA165" s="70" t="s">
        <v>1171</v>
      </c>
      <c r="AB165" s="70" t="s">
        <v>10816</v>
      </c>
      <c r="AC165" s="70" t="s">
        <v>3265</v>
      </c>
      <c r="AD165" s="70" t="s">
        <v>10160</v>
      </c>
      <c r="AE165" s="70" t="s">
        <v>9941</v>
      </c>
      <c r="AF165" s="70">
        <v>1</v>
      </c>
      <c r="AG165" s="108" t="s">
        <v>6293</v>
      </c>
    </row>
    <row r="166" spans="1:33" ht="14.4" customHeight="1" x14ac:dyDescent="0.3">
      <c r="A166" s="59" t="s">
        <v>3024</v>
      </c>
      <c r="B166" s="70" t="s">
        <v>1170</v>
      </c>
      <c r="C166" s="70" t="s">
        <v>10014</v>
      </c>
      <c r="D166" s="70" t="s">
        <v>1219</v>
      </c>
      <c r="E166" s="70" t="s">
        <v>9828</v>
      </c>
      <c r="F166" s="70" t="s">
        <v>9874</v>
      </c>
      <c r="G166" s="70" t="s">
        <v>6355</v>
      </c>
      <c r="H166" s="70" t="s">
        <v>1218</v>
      </c>
      <c r="I166" s="70" t="s">
        <v>10162</v>
      </c>
      <c r="J166" s="59" t="s">
        <v>6360</v>
      </c>
      <c r="K166" s="59" t="s">
        <v>9836</v>
      </c>
      <c r="L166" s="82" t="s">
        <v>2534</v>
      </c>
      <c r="M166" s="70" t="s">
        <v>9827</v>
      </c>
      <c r="N166" s="59" t="s">
        <v>2534</v>
      </c>
      <c r="O166" s="59" t="s">
        <v>2534</v>
      </c>
      <c r="P166" s="59" t="s">
        <v>220</v>
      </c>
      <c r="Q166" s="70" t="s">
        <v>3024</v>
      </c>
      <c r="R166" s="70" t="s">
        <v>10155</v>
      </c>
      <c r="S166" s="70" t="s">
        <v>9941</v>
      </c>
      <c r="T166" s="70" t="s">
        <v>9933</v>
      </c>
      <c r="U166" s="70" t="s">
        <v>9921</v>
      </c>
      <c r="V166" s="70" t="s">
        <v>5267</v>
      </c>
      <c r="W166" s="171">
        <v>44757</v>
      </c>
      <c r="X166" s="70" t="s">
        <v>1171</v>
      </c>
      <c r="Y166" s="70" t="s">
        <v>163</v>
      </c>
      <c r="Z166" s="82" t="s">
        <v>1162</v>
      </c>
      <c r="AA166" s="70" t="s">
        <v>1171</v>
      </c>
      <c r="AB166" s="70" t="s">
        <v>10816</v>
      </c>
      <c r="AC166" s="70" t="s">
        <v>3265</v>
      </c>
      <c r="AD166" s="70" t="s">
        <v>10160</v>
      </c>
      <c r="AE166" s="70" t="s">
        <v>9941</v>
      </c>
      <c r="AF166" s="70">
        <v>1</v>
      </c>
      <c r="AG166" s="108" t="s">
        <v>6293</v>
      </c>
    </row>
    <row r="167" spans="1:33" ht="14.4" customHeight="1" x14ac:dyDescent="0.3">
      <c r="A167" s="59" t="s">
        <v>3026</v>
      </c>
      <c r="B167" s="70" t="s">
        <v>1195</v>
      </c>
      <c r="C167" s="70" t="s">
        <v>10034</v>
      </c>
      <c r="D167" s="70" t="s">
        <v>1219</v>
      </c>
      <c r="E167" s="70" t="s">
        <v>9828</v>
      </c>
      <c r="F167" s="70" t="s">
        <v>9874</v>
      </c>
      <c r="G167" s="70" t="s">
        <v>6355</v>
      </c>
      <c r="H167" s="70" t="s">
        <v>1218</v>
      </c>
      <c r="I167" s="70" t="s">
        <v>10162</v>
      </c>
      <c r="J167" s="59" t="s">
        <v>6360</v>
      </c>
      <c r="K167" s="59" t="s">
        <v>9836</v>
      </c>
      <c r="L167" s="82" t="s">
        <v>2533</v>
      </c>
      <c r="M167" s="70" t="s">
        <v>9827</v>
      </c>
      <c r="N167" s="59" t="s">
        <v>2533</v>
      </c>
      <c r="O167" s="59" t="s">
        <v>2533</v>
      </c>
      <c r="P167" s="59" t="s">
        <v>462</v>
      </c>
      <c r="Q167" s="70" t="s">
        <v>3026</v>
      </c>
      <c r="R167" s="70" t="s">
        <v>10156</v>
      </c>
      <c r="S167" s="70" t="s">
        <v>9941</v>
      </c>
      <c r="T167" s="70" t="s">
        <v>9933</v>
      </c>
      <c r="U167" s="70" t="s">
        <v>9921</v>
      </c>
      <c r="V167" s="70" t="s">
        <v>10157</v>
      </c>
      <c r="W167" s="171">
        <v>45573</v>
      </c>
      <c r="X167" s="70" t="s">
        <v>1171</v>
      </c>
      <c r="Y167" s="70" t="s">
        <v>163</v>
      </c>
      <c r="Z167" s="82" t="s">
        <v>1162</v>
      </c>
      <c r="AA167" s="70" t="s">
        <v>1171</v>
      </c>
      <c r="AB167" s="70" t="s">
        <v>10816</v>
      </c>
      <c r="AC167" s="70" t="s">
        <v>3265</v>
      </c>
      <c r="AD167" s="70" t="s">
        <v>10160</v>
      </c>
      <c r="AE167" s="70" t="s">
        <v>9941</v>
      </c>
      <c r="AF167" s="70">
        <v>1</v>
      </c>
      <c r="AG167" s="108" t="s">
        <v>6293</v>
      </c>
    </row>
    <row r="168" spans="1:33" ht="14.4" customHeight="1" x14ac:dyDescent="0.3">
      <c r="A168" s="59" t="s">
        <v>5265</v>
      </c>
      <c r="B168" s="70" t="s">
        <v>1195</v>
      </c>
      <c r="C168" s="70" t="s">
        <v>10034</v>
      </c>
      <c r="D168" s="70" t="s">
        <v>1219</v>
      </c>
      <c r="E168" s="70" t="s">
        <v>9828</v>
      </c>
      <c r="F168" s="70" t="s">
        <v>9874</v>
      </c>
      <c r="G168" s="70" t="s">
        <v>6355</v>
      </c>
      <c r="H168" s="70" t="s">
        <v>1218</v>
      </c>
      <c r="I168" s="70" t="s">
        <v>10162</v>
      </c>
      <c r="J168" s="59" t="s">
        <v>6360</v>
      </c>
      <c r="K168" s="59" t="s">
        <v>9836</v>
      </c>
      <c r="L168" s="82" t="s">
        <v>2577</v>
      </c>
      <c r="M168" s="70" t="s">
        <v>9827</v>
      </c>
      <c r="N168" s="59" t="s">
        <v>2577</v>
      </c>
      <c r="O168" s="59" t="s">
        <v>2577</v>
      </c>
      <c r="P168" s="59" t="s">
        <v>466</v>
      </c>
      <c r="Q168" s="70" t="s">
        <v>5265</v>
      </c>
      <c r="R168" s="70" t="s">
        <v>10158</v>
      </c>
      <c r="S168" s="70" t="s">
        <v>9941</v>
      </c>
      <c r="T168" s="70" t="s">
        <v>9933</v>
      </c>
      <c r="U168" s="70" t="s">
        <v>9921</v>
      </c>
      <c r="V168" s="70" t="s">
        <v>6432</v>
      </c>
      <c r="W168" s="171">
        <v>44958</v>
      </c>
      <c r="X168" s="70" t="s">
        <v>1171</v>
      </c>
      <c r="Y168" s="70" t="s">
        <v>163</v>
      </c>
      <c r="Z168" s="82" t="s">
        <v>1162</v>
      </c>
      <c r="AA168" s="70" t="s">
        <v>1171</v>
      </c>
      <c r="AB168" s="70" t="s">
        <v>10816</v>
      </c>
      <c r="AC168" s="70" t="s">
        <v>3265</v>
      </c>
      <c r="AD168" s="70" t="s">
        <v>10160</v>
      </c>
      <c r="AE168" s="70" t="s">
        <v>9941</v>
      </c>
      <c r="AF168" s="70">
        <v>1</v>
      </c>
      <c r="AG168" s="108" t="s">
        <v>6293</v>
      </c>
    </row>
    <row r="169" spans="1:33" ht="14.4" customHeight="1" x14ac:dyDescent="0.3">
      <c r="A169" s="59" t="s">
        <v>10161</v>
      </c>
      <c r="B169" s="70" t="s">
        <v>2071</v>
      </c>
      <c r="C169" s="70" t="s">
        <v>10012</v>
      </c>
      <c r="D169" s="70" t="s">
        <v>1219</v>
      </c>
      <c r="E169" s="70" t="s">
        <v>9828</v>
      </c>
      <c r="F169" s="70" t="s">
        <v>9874</v>
      </c>
      <c r="G169" s="70" t="s">
        <v>6355</v>
      </c>
      <c r="H169" s="70" t="s">
        <v>1218</v>
      </c>
      <c r="I169" s="70" t="s">
        <v>10162</v>
      </c>
      <c r="J169" s="59" t="s">
        <v>6360</v>
      </c>
      <c r="K169" s="59" t="s">
        <v>9836</v>
      </c>
      <c r="L169" s="82" t="s">
        <v>3288</v>
      </c>
      <c r="M169" s="70" t="s">
        <v>9827</v>
      </c>
      <c r="N169" s="59" t="s">
        <v>3288</v>
      </c>
      <c r="O169" s="59" t="s">
        <v>3288</v>
      </c>
      <c r="P169" s="59" t="s">
        <v>10153</v>
      </c>
      <c r="Q169" s="70" t="s">
        <v>10161</v>
      </c>
      <c r="R169" s="70" t="s">
        <v>10159</v>
      </c>
      <c r="S169" s="70" t="s">
        <v>9941</v>
      </c>
      <c r="T169" s="70" t="s">
        <v>9933</v>
      </c>
      <c r="U169" s="70" t="s">
        <v>9938</v>
      </c>
      <c r="V169" s="70" t="s">
        <v>9938</v>
      </c>
      <c r="W169" s="171" t="s">
        <v>9939</v>
      </c>
      <c r="X169" s="70" t="s">
        <v>1171</v>
      </c>
      <c r="Y169" s="70" t="s">
        <v>163</v>
      </c>
      <c r="Z169" s="82" t="s">
        <v>1162</v>
      </c>
      <c r="AA169" s="70" t="s">
        <v>1171</v>
      </c>
      <c r="AB169" s="70" t="s">
        <v>10816</v>
      </c>
      <c r="AC169" s="70" t="s">
        <v>3265</v>
      </c>
      <c r="AD169" s="70" t="s">
        <v>10160</v>
      </c>
      <c r="AE169" s="70" t="s">
        <v>9941</v>
      </c>
      <c r="AF169" s="70">
        <v>1</v>
      </c>
      <c r="AG169" s="108" t="s">
        <v>6293</v>
      </c>
    </row>
    <row r="170" spans="1:33" ht="14.4" customHeight="1" x14ac:dyDescent="0.3">
      <c r="A170" s="59" t="s">
        <v>3265</v>
      </c>
      <c r="B170" s="70" t="s">
        <v>1171</v>
      </c>
      <c r="C170" s="70" t="s">
        <v>10013</v>
      </c>
      <c r="D170" s="70" t="s">
        <v>1219</v>
      </c>
      <c r="E170" s="70" t="s">
        <v>9828</v>
      </c>
      <c r="F170" s="70" t="s">
        <v>9874</v>
      </c>
      <c r="G170" s="70" t="s">
        <v>6355</v>
      </c>
      <c r="H170" s="70" t="s">
        <v>1218</v>
      </c>
      <c r="I170" s="70" t="s">
        <v>10162</v>
      </c>
      <c r="J170" s="59" t="s">
        <v>6360</v>
      </c>
      <c r="K170" s="59" t="s">
        <v>9836</v>
      </c>
      <c r="L170" s="82" t="s">
        <v>2758</v>
      </c>
      <c r="M170" s="70" t="s">
        <v>9827</v>
      </c>
      <c r="N170" s="59" t="s">
        <v>2758</v>
      </c>
      <c r="O170" s="59" t="s">
        <v>2537</v>
      </c>
      <c r="P170" s="59" t="s">
        <v>7811</v>
      </c>
      <c r="Q170" s="70" t="s">
        <v>3265</v>
      </c>
      <c r="R170" s="70" t="s">
        <v>10160</v>
      </c>
      <c r="S170" s="70" t="s">
        <v>9941</v>
      </c>
      <c r="T170" s="70" t="s">
        <v>9933</v>
      </c>
      <c r="U170" s="70" t="s">
        <v>9938</v>
      </c>
      <c r="V170" s="70" t="s">
        <v>9938</v>
      </c>
      <c r="W170" s="171" t="s">
        <v>9939</v>
      </c>
      <c r="X170" s="70" t="s">
        <v>1219</v>
      </c>
      <c r="Y170" s="70" t="s">
        <v>1028</v>
      </c>
      <c r="Z170" s="82" t="s">
        <v>3414</v>
      </c>
      <c r="AA170" s="70" t="s">
        <v>1171</v>
      </c>
      <c r="AB170" s="70" t="s">
        <v>10816</v>
      </c>
      <c r="AC170" s="70" t="s">
        <v>6356</v>
      </c>
      <c r="AD170" s="70" t="s">
        <v>9940</v>
      </c>
      <c r="AE170" s="70" t="s">
        <v>9941</v>
      </c>
      <c r="AF170" s="70">
        <v>2</v>
      </c>
      <c r="AG170" s="108" t="s">
        <v>6294</v>
      </c>
    </row>
    <row r="171" spans="1:33" ht="14.4" customHeight="1" x14ac:dyDescent="0.3">
      <c r="A171" s="59" t="s">
        <v>10092</v>
      </c>
      <c r="B171" s="70" t="s">
        <v>1170</v>
      </c>
      <c r="C171" s="70" t="s">
        <v>10014</v>
      </c>
      <c r="D171" s="70" t="s">
        <v>1219</v>
      </c>
      <c r="E171" s="70" t="s">
        <v>9828</v>
      </c>
      <c r="F171" s="70" t="s">
        <v>9874</v>
      </c>
      <c r="G171" s="70" t="s">
        <v>6355</v>
      </c>
      <c r="H171" s="70" t="s">
        <v>9847</v>
      </c>
      <c r="I171" s="70" t="s">
        <v>9845</v>
      </c>
      <c r="J171" s="59" t="s">
        <v>9846</v>
      </c>
      <c r="K171" s="59" t="s">
        <v>9836</v>
      </c>
      <c r="L171" s="82" t="s">
        <v>8081</v>
      </c>
      <c r="M171" s="70" t="s">
        <v>9827</v>
      </c>
      <c r="N171" s="59" t="s">
        <v>8081</v>
      </c>
      <c r="O171" s="59" t="s">
        <v>8081</v>
      </c>
      <c r="P171" s="59" t="s">
        <v>10089</v>
      </c>
      <c r="Q171" s="70" t="s">
        <v>10092</v>
      </c>
      <c r="R171" s="70" t="s">
        <v>10090</v>
      </c>
      <c r="S171" s="70" t="s">
        <v>10091</v>
      </c>
      <c r="T171" s="70" t="s">
        <v>10052</v>
      </c>
      <c r="U171" s="70" t="s">
        <v>9921</v>
      </c>
      <c r="V171" s="70" t="s">
        <v>7410</v>
      </c>
      <c r="W171" s="171">
        <v>45475</v>
      </c>
      <c r="X171" s="70" t="s">
        <v>3085</v>
      </c>
      <c r="Y171" s="70" t="s">
        <v>10111</v>
      </c>
      <c r="Z171" s="82" t="s">
        <v>3414</v>
      </c>
      <c r="AA171" s="70" t="s">
        <v>1171</v>
      </c>
      <c r="AB171" s="70" t="s">
        <v>10816</v>
      </c>
      <c r="AC171" s="70" t="s">
        <v>6356</v>
      </c>
      <c r="AD171" s="70" t="s">
        <v>9940</v>
      </c>
      <c r="AE171" s="70" t="s">
        <v>9941</v>
      </c>
      <c r="AF171" s="70">
        <v>1</v>
      </c>
      <c r="AG171" s="108" t="s">
        <v>6293</v>
      </c>
    </row>
    <row r="172" spans="1:33" ht="14.4" customHeight="1" x14ac:dyDescent="0.3">
      <c r="A172" s="59" t="s">
        <v>6356</v>
      </c>
      <c r="B172" s="70" t="s">
        <v>1171</v>
      </c>
      <c r="C172" s="70" t="s">
        <v>10013</v>
      </c>
      <c r="D172" s="70" t="s">
        <v>1219</v>
      </c>
      <c r="E172" s="70" t="s">
        <v>9828</v>
      </c>
      <c r="F172" s="70" t="s">
        <v>9874</v>
      </c>
      <c r="G172" s="70" t="s">
        <v>6355</v>
      </c>
      <c r="H172" s="70" t="s">
        <v>9847</v>
      </c>
      <c r="I172" s="70" t="s">
        <v>9845</v>
      </c>
      <c r="J172" s="59" t="s">
        <v>9846</v>
      </c>
      <c r="K172" s="59" t="s">
        <v>9836</v>
      </c>
      <c r="L172" s="82">
        <v>26</v>
      </c>
      <c r="M172" s="70" t="s">
        <v>9827</v>
      </c>
      <c r="N172" s="59">
        <v>26</v>
      </c>
      <c r="O172" s="59" t="s">
        <v>6751</v>
      </c>
      <c r="P172" s="59" t="s">
        <v>9898</v>
      </c>
      <c r="Q172" s="70" t="s">
        <v>6356</v>
      </c>
      <c r="R172" s="70" t="s">
        <v>9940</v>
      </c>
      <c r="S172" s="70" t="s">
        <v>9941</v>
      </c>
      <c r="T172" s="70" t="s">
        <v>9933</v>
      </c>
      <c r="U172" s="70" t="s">
        <v>9921</v>
      </c>
      <c r="V172" s="70" t="s">
        <v>9942</v>
      </c>
      <c r="W172" s="171">
        <v>45709</v>
      </c>
      <c r="X172" s="70" t="s">
        <v>1806</v>
      </c>
      <c r="Y172" s="70" t="s">
        <v>1146</v>
      </c>
      <c r="Z172" s="82" t="s">
        <v>2488</v>
      </c>
      <c r="AA172" s="70" t="s">
        <v>1171</v>
      </c>
      <c r="AB172" s="70" t="s">
        <v>10816</v>
      </c>
      <c r="AC172" s="70" t="s">
        <v>3280</v>
      </c>
      <c r="AD172" s="70" t="s">
        <v>9932</v>
      </c>
      <c r="AE172" s="70" t="s">
        <v>9916</v>
      </c>
      <c r="AF172" s="81">
        <v>3</v>
      </c>
      <c r="AG172" s="108" t="s">
        <v>6294</v>
      </c>
    </row>
    <row r="173" spans="1:33" ht="14.4" customHeight="1" x14ac:dyDescent="0.3">
      <c r="A173" s="59" t="s">
        <v>3048</v>
      </c>
      <c r="B173" s="70" t="s">
        <v>1170</v>
      </c>
      <c r="C173" s="70" t="s">
        <v>10014</v>
      </c>
      <c r="D173" s="70" t="s">
        <v>1805</v>
      </c>
      <c r="E173" s="70" t="s">
        <v>9828</v>
      </c>
      <c r="F173" s="70" t="s">
        <v>9875</v>
      </c>
      <c r="G173" s="70" t="s">
        <v>7456</v>
      </c>
      <c r="H173" s="70" t="s">
        <v>1805</v>
      </c>
      <c r="I173" s="70" t="s">
        <v>10163</v>
      </c>
      <c r="J173" s="59" t="s">
        <v>6367</v>
      </c>
      <c r="K173" s="121" t="s">
        <v>9837</v>
      </c>
      <c r="L173" s="82" t="s">
        <v>2489</v>
      </c>
      <c r="M173" s="70" t="s">
        <v>9827</v>
      </c>
      <c r="N173" s="59" t="s">
        <v>2489</v>
      </c>
      <c r="O173" s="59" t="s">
        <v>2489</v>
      </c>
      <c r="P173" s="59" t="s">
        <v>234</v>
      </c>
      <c r="Q173" s="70" t="s">
        <v>3048</v>
      </c>
      <c r="R173" s="70" t="s">
        <v>10177</v>
      </c>
      <c r="S173" s="70" t="s">
        <v>10178</v>
      </c>
      <c r="T173" s="70" t="s">
        <v>9933</v>
      </c>
      <c r="U173" s="70" t="s">
        <v>9921</v>
      </c>
      <c r="V173" s="70" t="s">
        <v>4511</v>
      </c>
      <c r="W173" s="171">
        <v>44498</v>
      </c>
      <c r="X173" s="70" t="s">
        <v>1171</v>
      </c>
      <c r="Y173" s="70" t="s">
        <v>163</v>
      </c>
      <c r="Z173" s="82" t="s">
        <v>1162</v>
      </c>
      <c r="AA173" s="70" t="s">
        <v>1171</v>
      </c>
      <c r="AB173" s="70" t="s">
        <v>10816</v>
      </c>
      <c r="AC173" s="70" t="s">
        <v>3083</v>
      </c>
      <c r="AD173" s="70" t="s">
        <v>10185</v>
      </c>
      <c r="AE173" s="70" t="s">
        <v>10178</v>
      </c>
      <c r="AF173" s="70">
        <v>1</v>
      </c>
      <c r="AG173" s="108" t="s">
        <v>6293</v>
      </c>
    </row>
    <row r="174" spans="1:33" ht="14.4" customHeight="1" x14ac:dyDescent="0.3">
      <c r="A174" s="59" t="s">
        <v>3049</v>
      </c>
      <c r="B174" s="70" t="s">
        <v>1170</v>
      </c>
      <c r="C174" s="70" t="s">
        <v>10014</v>
      </c>
      <c r="D174" s="70" t="s">
        <v>1805</v>
      </c>
      <c r="E174" s="70" t="s">
        <v>9828</v>
      </c>
      <c r="F174" s="70" t="s">
        <v>9875</v>
      </c>
      <c r="G174" s="70" t="s">
        <v>7456</v>
      </c>
      <c r="H174" s="70" t="s">
        <v>1805</v>
      </c>
      <c r="I174" s="70" t="s">
        <v>10163</v>
      </c>
      <c r="J174" s="59" t="s">
        <v>6367</v>
      </c>
      <c r="K174" s="121" t="s">
        <v>9837</v>
      </c>
      <c r="L174" s="82" t="s">
        <v>2490</v>
      </c>
      <c r="M174" s="70" t="s">
        <v>9827</v>
      </c>
      <c r="N174" s="59" t="s">
        <v>2490</v>
      </c>
      <c r="O174" s="59" t="s">
        <v>2490</v>
      </c>
      <c r="P174" s="59" t="s">
        <v>239</v>
      </c>
      <c r="Q174" s="70" t="s">
        <v>3049</v>
      </c>
      <c r="R174" s="70" t="s">
        <v>10179</v>
      </c>
      <c r="S174" s="70" t="s">
        <v>10178</v>
      </c>
      <c r="T174" s="70" t="s">
        <v>9933</v>
      </c>
      <c r="U174" s="70" t="s">
        <v>9921</v>
      </c>
      <c r="V174" s="70" t="s">
        <v>10180</v>
      </c>
      <c r="W174" s="171">
        <v>45840</v>
      </c>
      <c r="X174" s="70" t="s">
        <v>1171</v>
      </c>
      <c r="Y174" s="70" t="s">
        <v>163</v>
      </c>
      <c r="Z174" s="82" t="s">
        <v>1162</v>
      </c>
      <c r="AA174" s="70" t="s">
        <v>1171</v>
      </c>
      <c r="AB174" s="70" t="s">
        <v>10816</v>
      </c>
      <c r="AC174" s="70" t="s">
        <v>3083</v>
      </c>
      <c r="AD174" s="70" t="s">
        <v>10185</v>
      </c>
      <c r="AE174" s="70" t="s">
        <v>10178</v>
      </c>
      <c r="AF174" s="70">
        <v>1</v>
      </c>
      <c r="AG174" s="108" t="s">
        <v>6293</v>
      </c>
    </row>
    <row r="175" spans="1:33" ht="14.4" customHeight="1" x14ac:dyDescent="0.3">
      <c r="A175" s="59" t="s">
        <v>3053</v>
      </c>
      <c r="B175" s="70" t="s">
        <v>1195</v>
      </c>
      <c r="C175" s="70" t="s">
        <v>10034</v>
      </c>
      <c r="D175" s="70" t="s">
        <v>1805</v>
      </c>
      <c r="E175" s="70" t="s">
        <v>9828</v>
      </c>
      <c r="F175" s="70" t="s">
        <v>9875</v>
      </c>
      <c r="G175" s="70" t="s">
        <v>7456</v>
      </c>
      <c r="H175" s="70" t="s">
        <v>1805</v>
      </c>
      <c r="I175" s="70" t="s">
        <v>10163</v>
      </c>
      <c r="J175" s="59" t="s">
        <v>6367</v>
      </c>
      <c r="K175" s="121" t="s">
        <v>9837</v>
      </c>
      <c r="L175" s="82" t="s">
        <v>2539</v>
      </c>
      <c r="M175" s="70" t="s">
        <v>9827</v>
      </c>
      <c r="N175" s="59" t="s">
        <v>2539</v>
      </c>
      <c r="O175" s="59" t="s">
        <v>2539</v>
      </c>
      <c r="P175" s="59" t="s">
        <v>474</v>
      </c>
      <c r="Q175" s="70" t="s">
        <v>3053</v>
      </c>
      <c r="R175" s="70" t="s">
        <v>10181</v>
      </c>
      <c r="S175" s="70" t="s">
        <v>10178</v>
      </c>
      <c r="T175" s="70" t="s">
        <v>9933</v>
      </c>
      <c r="U175" s="70" t="s">
        <v>9921</v>
      </c>
      <c r="V175" s="70" t="s">
        <v>7462</v>
      </c>
      <c r="W175" s="171">
        <v>45478</v>
      </c>
      <c r="X175" s="70" t="s">
        <v>1171</v>
      </c>
      <c r="Y175" s="70" t="s">
        <v>163</v>
      </c>
      <c r="Z175" s="82" t="s">
        <v>1162</v>
      </c>
      <c r="AA175" s="70" t="s">
        <v>1171</v>
      </c>
      <c r="AB175" s="70" t="s">
        <v>10816</v>
      </c>
      <c r="AC175" s="70" t="s">
        <v>3083</v>
      </c>
      <c r="AD175" s="70" t="s">
        <v>10185</v>
      </c>
      <c r="AE175" s="70" t="s">
        <v>10178</v>
      </c>
      <c r="AF175" s="70">
        <v>1</v>
      </c>
      <c r="AG175" s="108" t="s">
        <v>6293</v>
      </c>
    </row>
    <row r="176" spans="1:33" ht="14.4" customHeight="1" x14ac:dyDescent="0.3">
      <c r="A176" s="59" t="s">
        <v>10176</v>
      </c>
      <c r="B176" s="70" t="s">
        <v>1171</v>
      </c>
      <c r="C176" s="70" t="s">
        <v>10013</v>
      </c>
      <c r="D176" s="70" t="s">
        <v>1805</v>
      </c>
      <c r="E176" s="70" t="s">
        <v>9828</v>
      </c>
      <c r="F176" s="70" t="s">
        <v>9875</v>
      </c>
      <c r="G176" s="70" t="s">
        <v>7456</v>
      </c>
      <c r="H176" s="70" t="s">
        <v>1805</v>
      </c>
      <c r="I176" s="70" t="s">
        <v>10163</v>
      </c>
      <c r="J176" s="59" t="s">
        <v>6367</v>
      </c>
      <c r="K176" s="121" t="s">
        <v>9837</v>
      </c>
      <c r="L176" s="82" t="s">
        <v>3424</v>
      </c>
      <c r="M176" s="70" t="s">
        <v>9827</v>
      </c>
      <c r="N176" s="59" t="s">
        <v>3424</v>
      </c>
      <c r="O176" s="59" t="s">
        <v>3424</v>
      </c>
      <c r="P176" s="59" t="s">
        <v>10175</v>
      </c>
      <c r="Q176" s="70" t="s">
        <v>10176</v>
      </c>
      <c r="R176" s="70" t="s">
        <v>10182</v>
      </c>
      <c r="S176" s="70" t="s">
        <v>10183</v>
      </c>
      <c r="T176" s="70" t="s">
        <v>10184</v>
      </c>
      <c r="U176" s="70" t="s">
        <v>9921</v>
      </c>
      <c r="V176" s="70" t="s">
        <v>6322</v>
      </c>
      <c r="W176" s="171">
        <v>45111</v>
      </c>
      <c r="X176" s="70" t="s">
        <v>1171</v>
      </c>
      <c r="Y176" s="70" t="s">
        <v>163</v>
      </c>
      <c r="Z176" s="82" t="s">
        <v>1162</v>
      </c>
      <c r="AA176" s="70" t="s">
        <v>1171</v>
      </c>
      <c r="AB176" s="70" t="s">
        <v>10816</v>
      </c>
      <c r="AC176" s="70" t="s">
        <v>3083</v>
      </c>
      <c r="AD176" s="70" t="s">
        <v>10185</v>
      </c>
      <c r="AE176" s="70" t="s">
        <v>10178</v>
      </c>
      <c r="AF176" s="70">
        <v>1</v>
      </c>
      <c r="AG176" s="108" t="s">
        <v>6293</v>
      </c>
    </row>
    <row r="177" spans="1:33" ht="14.4" customHeight="1" x14ac:dyDescent="0.3">
      <c r="A177" s="59" t="s">
        <v>3083</v>
      </c>
      <c r="B177" s="70" t="s">
        <v>1171</v>
      </c>
      <c r="C177" s="70" t="s">
        <v>10013</v>
      </c>
      <c r="D177" s="70" t="s">
        <v>1805</v>
      </c>
      <c r="E177" s="70" t="s">
        <v>9828</v>
      </c>
      <c r="F177" s="70" t="s">
        <v>9875</v>
      </c>
      <c r="G177" s="70" t="s">
        <v>7456</v>
      </c>
      <c r="H177" s="70" t="s">
        <v>1805</v>
      </c>
      <c r="I177" s="70" t="s">
        <v>10163</v>
      </c>
      <c r="J177" s="59" t="s">
        <v>6367</v>
      </c>
      <c r="K177" s="121" t="s">
        <v>9837</v>
      </c>
      <c r="L177" s="82" t="s">
        <v>2741</v>
      </c>
      <c r="M177" s="70" t="s">
        <v>9827</v>
      </c>
      <c r="N177" s="59" t="s">
        <v>2741</v>
      </c>
      <c r="O177" s="59" t="s">
        <v>2494</v>
      </c>
      <c r="P177" s="59" t="s">
        <v>8003</v>
      </c>
      <c r="Q177" s="70" t="s">
        <v>3083</v>
      </c>
      <c r="R177" s="70" t="s">
        <v>10185</v>
      </c>
      <c r="S177" s="70" t="s">
        <v>10178</v>
      </c>
      <c r="T177" s="70" t="s">
        <v>9933</v>
      </c>
      <c r="U177" s="70" t="s">
        <v>9918</v>
      </c>
      <c r="V177" s="70" t="s">
        <v>1136</v>
      </c>
      <c r="W177" s="171">
        <v>44064</v>
      </c>
      <c r="X177" s="70" t="s">
        <v>1219</v>
      </c>
      <c r="Y177" s="70" t="s">
        <v>1028</v>
      </c>
      <c r="Z177" s="82" t="s">
        <v>3414</v>
      </c>
      <c r="AA177" s="70" t="s">
        <v>1171</v>
      </c>
      <c r="AB177" s="70" t="s">
        <v>10816</v>
      </c>
      <c r="AC177" s="70" t="s">
        <v>7453</v>
      </c>
      <c r="AD177" s="70" t="s">
        <v>9943</v>
      </c>
      <c r="AE177" s="70" t="s">
        <v>9944</v>
      </c>
      <c r="AF177" s="70">
        <v>2</v>
      </c>
      <c r="AG177" s="108" t="s">
        <v>6294</v>
      </c>
    </row>
    <row r="178" spans="1:33" ht="14.4" customHeight="1" x14ac:dyDescent="0.3">
      <c r="A178" s="59" t="s">
        <v>6635</v>
      </c>
      <c r="B178" s="70" t="s">
        <v>1170</v>
      </c>
      <c r="C178" s="70" t="s">
        <v>10014</v>
      </c>
      <c r="D178" s="70" t="s">
        <v>1805</v>
      </c>
      <c r="E178" s="70" t="s">
        <v>9828</v>
      </c>
      <c r="F178" s="70" t="s">
        <v>9875</v>
      </c>
      <c r="G178" s="70" t="s">
        <v>7456</v>
      </c>
      <c r="H178" s="70" t="s">
        <v>6632</v>
      </c>
      <c r="I178" s="70" t="s">
        <v>10164</v>
      </c>
      <c r="J178" s="59" t="s">
        <v>6634</v>
      </c>
      <c r="K178" s="121" t="s">
        <v>9837</v>
      </c>
      <c r="L178" s="82" t="s">
        <v>2491</v>
      </c>
      <c r="M178" s="70" t="s">
        <v>9827</v>
      </c>
      <c r="N178" s="82" t="s">
        <v>2491</v>
      </c>
      <c r="O178" s="59" t="s">
        <v>2491</v>
      </c>
      <c r="P178" s="59" t="s">
        <v>7470</v>
      </c>
      <c r="Q178" s="70" t="s">
        <v>6635</v>
      </c>
      <c r="R178" s="70" t="s">
        <v>10053</v>
      </c>
      <c r="S178" s="70" t="s">
        <v>10189</v>
      </c>
      <c r="T178" s="70" t="s">
        <v>9933</v>
      </c>
      <c r="U178" s="70" t="s">
        <v>10191</v>
      </c>
      <c r="V178" s="70">
        <v>5066</v>
      </c>
      <c r="W178" s="171">
        <v>41852</v>
      </c>
      <c r="X178" s="70" t="s">
        <v>1171</v>
      </c>
      <c r="Y178" s="70" t="s">
        <v>163</v>
      </c>
      <c r="Z178" s="82" t="s">
        <v>1162</v>
      </c>
      <c r="AA178" s="70" t="s">
        <v>1171</v>
      </c>
      <c r="AB178" s="70" t="s">
        <v>10816</v>
      </c>
      <c r="AC178" s="70" t="s">
        <v>6639</v>
      </c>
      <c r="AD178" s="70" t="s">
        <v>10188</v>
      </c>
      <c r="AE178" s="70" t="s">
        <v>10189</v>
      </c>
      <c r="AF178" s="70">
        <v>1</v>
      </c>
      <c r="AG178" s="108" t="s">
        <v>6293</v>
      </c>
    </row>
    <row r="179" spans="1:33" ht="14.4" customHeight="1" x14ac:dyDescent="0.3">
      <c r="A179" s="59" t="s">
        <v>6637</v>
      </c>
      <c r="B179" s="70" t="s">
        <v>1195</v>
      </c>
      <c r="C179" s="70" t="s">
        <v>10034</v>
      </c>
      <c r="D179" s="70" t="s">
        <v>1805</v>
      </c>
      <c r="E179" s="70" t="s">
        <v>9828</v>
      </c>
      <c r="F179" s="70" t="s">
        <v>9875</v>
      </c>
      <c r="G179" s="70" t="s">
        <v>7456</v>
      </c>
      <c r="H179" s="70" t="s">
        <v>6632</v>
      </c>
      <c r="I179" s="70" t="s">
        <v>10164</v>
      </c>
      <c r="J179" s="59" t="s">
        <v>6634</v>
      </c>
      <c r="K179" s="121" t="s">
        <v>9837</v>
      </c>
      <c r="L179" s="82" t="s">
        <v>2540</v>
      </c>
      <c r="M179" s="70" t="s">
        <v>9827</v>
      </c>
      <c r="N179" s="59" t="s">
        <v>2540</v>
      </c>
      <c r="O179" s="59" t="s">
        <v>2540</v>
      </c>
      <c r="P179" s="59" t="s">
        <v>7473</v>
      </c>
      <c r="Q179" s="70" t="s">
        <v>6637</v>
      </c>
      <c r="R179" s="70" t="s">
        <v>10192</v>
      </c>
      <c r="S179" s="70" t="s">
        <v>10189</v>
      </c>
      <c r="T179" s="70" t="s">
        <v>9933</v>
      </c>
      <c r="U179" s="70" t="s">
        <v>9921</v>
      </c>
      <c r="V179" s="70" t="s">
        <v>10193</v>
      </c>
      <c r="W179" s="171">
        <v>46042</v>
      </c>
      <c r="X179" s="70" t="s">
        <v>1171</v>
      </c>
      <c r="Y179" s="70" t="s">
        <v>163</v>
      </c>
      <c r="Z179" s="82" t="s">
        <v>1162</v>
      </c>
      <c r="AA179" s="70" t="s">
        <v>1171</v>
      </c>
      <c r="AB179" s="70" t="s">
        <v>10816</v>
      </c>
      <c r="AC179" s="70" t="s">
        <v>6639</v>
      </c>
      <c r="AD179" s="70" t="s">
        <v>10188</v>
      </c>
      <c r="AE179" s="70" t="s">
        <v>10189</v>
      </c>
      <c r="AF179" s="70">
        <v>1</v>
      </c>
      <c r="AG179" s="108" t="s">
        <v>6293</v>
      </c>
    </row>
    <row r="180" spans="1:33" ht="14.4" customHeight="1" x14ac:dyDescent="0.3">
      <c r="A180" s="59" t="s">
        <v>10199</v>
      </c>
      <c r="B180" s="70" t="s">
        <v>1171</v>
      </c>
      <c r="C180" s="70" t="s">
        <v>10013</v>
      </c>
      <c r="D180" s="70" t="s">
        <v>1805</v>
      </c>
      <c r="E180" s="70" t="s">
        <v>9828</v>
      </c>
      <c r="F180" s="70" t="s">
        <v>9875</v>
      </c>
      <c r="G180" s="70" t="s">
        <v>7456</v>
      </c>
      <c r="H180" s="70" t="s">
        <v>6632</v>
      </c>
      <c r="I180" s="70" t="s">
        <v>10164</v>
      </c>
      <c r="J180" s="59" t="s">
        <v>6634</v>
      </c>
      <c r="K180" s="121" t="s">
        <v>9837</v>
      </c>
      <c r="L180" s="82" t="s">
        <v>2493</v>
      </c>
      <c r="M180" s="70" t="s">
        <v>9827</v>
      </c>
      <c r="N180" s="59" t="s">
        <v>2493</v>
      </c>
      <c r="O180" s="59" t="s">
        <v>2493</v>
      </c>
      <c r="P180" s="59" t="s">
        <v>10186</v>
      </c>
      <c r="Q180" s="70" t="s">
        <v>10199</v>
      </c>
      <c r="R180" s="70" t="s">
        <v>10194</v>
      </c>
      <c r="S180" s="70" t="s">
        <v>10195</v>
      </c>
      <c r="T180" s="70" t="s">
        <v>9933</v>
      </c>
      <c r="U180" s="70" t="s">
        <v>9921</v>
      </c>
      <c r="V180" s="70" t="s">
        <v>10196</v>
      </c>
      <c r="W180" s="171">
        <v>46181</v>
      </c>
      <c r="X180" s="70" t="s">
        <v>1171</v>
      </c>
      <c r="Y180" s="70" t="s">
        <v>163</v>
      </c>
      <c r="Z180" s="82" t="s">
        <v>1162</v>
      </c>
      <c r="AA180" s="70" t="s">
        <v>1171</v>
      </c>
      <c r="AB180" s="70" t="s">
        <v>10816</v>
      </c>
      <c r="AC180" s="70" t="s">
        <v>6639</v>
      </c>
      <c r="AD180" s="70" t="s">
        <v>10188</v>
      </c>
      <c r="AE180" s="70" t="s">
        <v>10189</v>
      </c>
      <c r="AF180" s="70">
        <v>1</v>
      </c>
      <c r="AG180" s="108" t="s">
        <v>6293</v>
      </c>
    </row>
    <row r="181" spans="1:33" ht="14.4" customHeight="1" x14ac:dyDescent="0.3">
      <c r="A181" s="59" t="s">
        <v>10200</v>
      </c>
      <c r="B181" s="70" t="s">
        <v>1171</v>
      </c>
      <c r="C181" s="70" t="s">
        <v>10013</v>
      </c>
      <c r="D181" s="70" t="s">
        <v>1805</v>
      </c>
      <c r="E181" s="70" t="s">
        <v>9828</v>
      </c>
      <c r="F181" s="70" t="s">
        <v>9875</v>
      </c>
      <c r="G181" s="70" t="s">
        <v>7456</v>
      </c>
      <c r="H181" s="70" t="s">
        <v>6632</v>
      </c>
      <c r="I181" s="70" t="s">
        <v>10164</v>
      </c>
      <c r="J181" s="59" t="s">
        <v>6634</v>
      </c>
      <c r="K181" s="121" t="s">
        <v>9837</v>
      </c>
      <c r="L181" s="82" t="s">
        <v>2541</v>
      </c>
      <c r="M181" s="70" t="s">
        <v>9827</v>
      </c>
      <c r="N181" s="59" t="s">
        <v>2541</v>
      </c>
      <c r="O181" s="59" t="s">
        <v>2541</v>
      </c>
      <c r="P181" s="59" t="s">
        <v>10187</v>
      </c>
      <c r="Q181" s="70" t="s">
        <v>10200</v>
      </c>
      <c r="R181" s="70" t="s">
        <v>10197</v>
      </c>
      <c r="S181" s="70" t="s">
        <v>10198</v>
      </c>
      <c r="T181" s="70" t="s">
        <v>10184</v>
      </c>
      <c r="U181" s="70" t="s">
        <v>9921</v>
      </c>
      <c r="V181" s="70" t="s">
        <v>7476</v>
      </c>
      <c r="W181" s="171">
        <v>45479</v>
      </c>
      <c r="X181" s="70" t="s">
        <v>1171</v>
      </c>
      <c r="Y181" s="70" t="s">
        <v>163</v>
      </c>
      <c r="Z181" s="82" t="s">
        <v>1162</v>
      </c>
      <c r="AA181" s="70" t="s">
        <v>1171</v>
      </c>
      <c r="AB181" s="70" t="s">
        <v>10816</v>
      </c>
      <c r="AC181" s="70" t="s">
        <v>6639</v>
      </c>
      <c r="AD181" s="70" t="s">
        <v>10188</v>
      </c>
      <c r="AE181" s="70" t="s">
        <v>10189</v>
      </c>
      <c r="AF181" s="70">
        <v>1</v>
      </c>
      <c r="AG181" s="108" t="s">
        <v>6293</v>
      </c>
    </row>
    <row r="182" spans="1:33" ht="14.4" customHeight="1" x14ac:dyDescent="0.3">
      <c r="A182" s="59" t="s">
        <v>6639</v>
      </c>
      <c r="B182" s="70" t="s">
        <v>1171</v>
      </c>
      <c r="C182" s="70" t="s">
        <v>10013</v>
      </c>
      <c r="D182" s="70" t="s">
        <v>1805</v>
      </c>
      <c r="E182" s="70" t="s">
        <v>9828</v>
      </c>
      <c r="F182" s="70" t="s">
        <v>9875</v>
      </c>
      <c r="G182" s="70" t="s">
        <v>7456</v>
      </c>
      <c r="H182" s="70" t="s">
        <v>6632</v>
      </c>
      <c r="I182" s="70" t="s">
        <v>10164</v>
      </c>
      <c r="J182" s="59" t="s">
        <v>6634</v>
      </c>
      <c r="K182" s="121" t="s">
        <v>9837</v>
      </c>
      <c r="L182" s="82" t="s">
        <v>6747</v>
      </c>
      <c r="M182" s="70" t="s">
        <v>9827</v>
      </c>
      <c r="N182" s="59" t="s">
        <v>6747</v>
      </c>
      <c r="O182" s="59" t="s">
        <v>6749</v>
      </c>
      <c r="P182" s="59" t="s">
        <v>7818</v>
      </c>
      <c r="Q182" s="70" t="s">
        <v>6639</v>
      </c>
      <c r="R182" s="70" t="s">
        <v>10188</v>
      </c>
      <c r="S182" s="70" t="s">
        <v>10189</v>
      </c>
      <c r="T182" s="70" t="s">
        <v>9933</v>
      </c>
      <c r="U182" s="70" t="s">
        <v>9921</v>
      </c>
      <c r="V182" s="70" t="s">
        <v>10190</v>
      </c>
      <c r="W182" s="171">
        <v>46210</v>
      </c>
      <c r="X182" s="70" t="s">
        <v>1219</v>
      </c>
      <c r="Y182" s="70" t="s">
        <v>1028</v>
      </c>
      <c r="Z182" s="82" t="s">
        <v>3414</v>
      </c>
      <c r="AA182" s="70" t="s">
        <v>1171</v>
      </c>
      <c r="AB182" s="70" t="s">
        <v>10816</v>
      </c>
      <c r="AC182" s="70" t="s">
        <v>7453</v>
      </c>
      <c r="AD182" s="70" t="s">
        <v>9943</v>
      </c>
      <c r="AE182" s="70" t="s">
        <v>9944</v>
      </c>
      <c r="AF182" s="70">
        <v>2</v>
      </c>
      <c r="AG182" s="108" t="s">
        <v>6294</v>
      </c>
    </row>
    <row r="183" spans="1:33" ht="14.4" customHeight="1" x14ac:dyDescent="0.3">
      <c r="A183" s="59" t="s">
        <v>3034</v>
      </c>
      <c r="B183" s="70" t="s">
        <v>1170</v>
      </c>
      <c r="C183" s="70" t="s">
        <v>10014</v>
      </c>
      <c r="D183" s="70" t="s">
        <v>1805</v>
      </c>
      <c r="E183" s="70" t="s">
        <v>9828</v>
      </c>
      <c r="F183" s="70" t="s">
        <v>9875</v>
      </c>
      <c r="G183" s="70" t="s">
        <v>7456</v>
      </c>
      <c r="H183" s="70" t="s">
        <v>1806</v>
      </c>
      <c r="I183" s="70" t="s">
        <v>10165</v>
      </c>
      <c r="J183" s="59" t="s">
        <v>6366</v>
      </c>
      <c r="K183" s="121" t="s">
        <v>9837</v>
      </c>
      <c r="L183" s="82" t="s">
        <v>2524</v>
      </c>
      <c r="M183" s="70" t="s">
        <v>9827</v>
      </c>
      <c r="N183" s="59" t="s">
        <v>2524</v>
      </c>
      <c r="O183" s="59" t="s">
        <v>2524</v>
      </c>
      <c r="P183" s="59" t="s">
        <v>250</v>
      </c>
      <c r="Q183" s="70" t="s">
        <v>3034</v>
      </c>
      <c r="R183" s="70" t="s">
        <v>10204</v>
      </c>
      <c r="S183" s="70" t="s">
        <v>9944</v>
      </c>
      <c r="T183" s="70" t="s">
        <v>9933</v>
      </c>
      <c r="U183" s="70" t="s">
        <v>9921</v>
      </c>
      <c r="V183" s="70" t="s">
        <v>10209</v>
      </c>
      <c r="W183" s="171">
        <v>46189</v>
      </c>
      <c r="X183" s="70" t="s">
        <v>1171</v>
      </c>
      <c r="Y183" s="70" t="s">
        <v>163</v>
      </c>
      <c r="Z183" s="82" t="s">
        <v>1162</v>
      </c>
      <c r="AA183" s="70" t="s">
        <v>1171</v>
      </c>
      <c r="AB183" s="70" t="s">
        <v>10816</v>
      </c>
      <c r="AC183" s="70" t="s">
        <v>3221</v>
      </c>
      <c r="AD183" s="70" t="s">
        <v>10215</v>
      </c>
      <c r="AE183" s="70" t="s">
        <v>9944</v>
      </c>
      <c r="AF183" s="70">
        <v>1</v>
      </c>
      <c r="AG183" s="108" t="s">
        <v>6293</v>
      </c>
    </row>
    <row r="184" spans="1:33" ht="14.4" customHeight="1" x14ac:dyDescent="0.3">
      <c r="A184" s="59" t="s">
        <v>3035</v>
      </c>
      <c r="B184" s="70" t="s">
        <v>1170</v>
      </c>
      <c r="C184" s="70" t="s">
        <v>10014</v>
      </c>
      <c r="D184" s="70" t="s">
        <v>1805</v>
      </c>
      <c r="E184" s="70" t="s">
        <v>9828</v>
      </c>
      <c r="F184" s="70" t="s">
        <v>9875</v>
      </c>
      <c r="G184" s="70" t="s">
        <v>7456</v>
      </c>
      <c r="H184" s="70" t="s">
        <v>1806</v>
      </c>
      <c r="I184" s="70" t="s">
        <v>10165</v>
      </c>
      <c r="J184" s="59" t="s">
        <v>6366</v>
      </c>
      <c r="K184" s="121" t="s">
        <v>9837</v>
      </c>
      <c r="L184" s="82" t="s">
        <v>2528</v>
      </c>
      <c r="M184" s="70" t="s">
        <v>9827</v>
      </c>
      <c r="N184" s="59" t="s">
        <v>2528</v>
      </c>
      <c r="O184" s="59" t="s">
        <v>2528</v>
      </c>
      <c r="P184" s="59" t="s">
        <v>252</v>
      </c>
      <c r="Q184" s="70" t="s">
        <v>3035</v>
      </c>
      <c r="R184" s="70" t="s">
        <v>10205</v>
      </c>
      <c r="S184" s="70" t="s">
        <v>10210</v>
      </c>
      <c r="T184" s="70" t="s">
        <v>9933</v>
      </c>
      <c r="U184" s="70" t="s">
        <v>9921</v>
      </c>
      <c r="V184" s="70" t="s">
        <v>4587</v>
      </c>
      <c r="W184" s="171">
        <v>44531</v>
      </c>
      <c r="X184" s="70" t="s">
        <v>1171</v>
      </c>
      <c r="Y184" s="70" t="s">
        <v>163</v>
      </c>
      <c r="Z184" s="82" t="s">
        <v>1162</v>
      </c>
      <c r="AA184" s="70" t="s">
        <v>1171</v>
      </c>
      <c r="AB184" s="70" t="s">
        <v>10816</v>
      </c>
      <c r="AC184" s="70" t="s">
        <v>3221</v>
      </c>
      <c r="AD184" s="70" t="s">
        <v>10215</v>
      </c>
      <c r="AE184" s="70" t="s">
        <v>9944</v>
      </c>
      <c r="AF184" s="70">
        <v>1</v>
      </c>
      <c r="AG184" s="108" t="s">
        <v>6293</v>
      </c>
    </row>
    <row r="185" spans="1:33" ht="14.4" customHeight="1" x14ac:dyDescent="0.3">
      <c r="A185" s="59" t="s">
        <v>8216</v>
      </c>
      <c r="B185" s="70" t="s">
        <v>1195</v>
      </c>
      <c r="C185" s="70" t="s">
        <v>10034</v>
      </c>
      <c r="D185" s="70" t="s">
        <v>1805</v>
      </c>
      <c r="E185" s="70" t="s">
        <v>9828</v>
      </c>
      <c r="F185" s="70" t="s">
        <v>9875</v>
      </c>
      <c r="G185" s="70" t="s">
        <v>7456</v>
      </c>
      <c r="H185" s="70" t="s">
        <v>1806</v>
      </c>
      <c r="I185" s="70" t="s">
        <v>10165</v>
      </c>
      <c r="J185" s="59" t="s">
        <v>6366</v>
      </c>
      <c r="K185" s="121" t="s">
        <v>9837</v>
      </c>
      <c r="L185" s="82" t="s">
        <v>3425</v>
      </c>
      <c r="M185" s="70" t="s">
        <v>9827</v>
      </c>
      <c r="N185" s="82" t="s">
        <v>3425</v>
      </c>
      <c r="O185" s="59" t="s">
        <v>3425</v>
      </c>
      <c r="P185" s="59" t="s">
        <v>484</v>
      </c>
      <c r="Q185" s="70" t="s">
        <v>8216</v>
      </c>
      <c r="R185" s="70" t="s">
        <v>10206</v>
      </c>
      <c r="S185" s="70" t="s">
        <v>9944</v>
      </c>
      <c r="T185" s="70" t="s">
        <v>9933</v>
      </c>
      <c r="U185" s="70" t="s">
        <v>9921</v>
      </c>
      <c r="V185" s="70" t="s">
        <v>10211</v>
      </c>
      <c r="W185" s="171">
        <v>45738</v>
      </c>
      <c r="X185" s="70" t="s">
        <v>1171</v>
      </c>
      <c r="Y185" s="70" t="s">
        <v>163</v>
      </c>
      <c r="Z185" s="82" t="s">
        <v>1162</v>
      </c>
      <c r="AA185" s="70" t="s">
        <v>1171</v>
      </c>
      <c r="AB185" s="70" t="s">
        <v>10816</v>
      </c>
      <c r="AC185" s="70" t="s">
        <v>3221</v>
      </c>
      <c r="AD185" s="70" t="s">
        <v>10215</v>
      </c>
      <c r="AE185" s="70" t="s">
        <v>9944</v>
      </c>
      <c r="AF185" s="70">
        <v>1</v>
      </c>
      <c r="AG185" s="108" t="s">
        <v>6293</v>
      </c>
    </row>
    <row r="186" spans="1:33" ht="14.4" customHeight="1" x14ac:dyDescent="0.3">
      <c r="A186" s="59" t="s">
        <v>8218</v>
      </c>
      <c r="B186" s="70" t="s">
        <v>1195</v>
      </c>
      <c r="C186" s="70" t="s">
        <v>10034</v>
      </c>
      <c r="D186" s="70" t="s">
        <v>1805</v>
      </c>
      <c r="E186" s="70" t="s">
        <v>9828</v>
      </c>
      <c r="F186" s="70" t="s">
        <v>9875</v>
      </c>
      <c r="G186" s="70" t="s">
        <v>7456</v>
      </c>
      <c r="H186" s="70" t="s">
        <v>1806</v>
      </c>
      <c r="I186" s="70" t="s">
        <v>10165</v>
      </c>
      <c r="J186" s="59" t="s">
        <v>6366</v>
      </c>
      <c r="K186" s="121" t="s">
        <v>9837</v>
      </c>
      <c r="L186" s="82" t="s">
        <v>8056</v>
      </c>
      <c r="M186" s="70" t="s">
        <v>9827</v>
      </c>
      <c r="N186" s="82" t="s">
        <v>8056</v>
      </c>
      <c r="O186" s="59" t="s">
        <v>8056</v>
      </c>
      <c r="P186" s="59" t="s">
        <v>486</v>
      </c>
      <c r="Q186" s="70" t="s">
        <v>8218</v>
      </c>
      <c r="R186" s="70" t="s">
        <v>10207</v>
      </c>
      <c r="S186" s="70" t="s">
        <v>10212</v>
      </c>
      <c r="T186" s="70" t="s">
        <v>9933</v>
      </c>
      <c r="U186" s="70" t="s">
        <v>9921</v>
      </c>
      <c r="V186" s="70" t="s">
        <v>6563</v>
      </c>
      <c r="W186" s="171">
        <v>45069</v>
      </c>
      <c r="X186" s="70" t="s">
        <v>1171</v>
      </c>
      <c r="Y186" s="70" t="s">
        <v>163</v>
      </c>
      <c r="Z186" s="82" t="s">
        <v>1162</v>
      </c>
      <c r="AA186" s="70" t="s">
        <v>1171</v>
      </c>
      <c r="AB186" s="70" t="s">
        <v>10816</v>
      </c>
      <c r="AC186" s="70" t="s">
        <v>3221</v>
      </c>
      <c r="AD186" s="70" t="s">
        <v>10215</v>
      </c>
      <c r="AE186" s="70" t="s">
        <v>9944</v>
      </c>
      <c r="AF186" s="70">
        <v>1</v>
      </c>
      <c r="AG186" s="108" t="s">
        <v>6293</v>
      </c>
    </row>
    <row r="187" spans="1:33" ht="14.4" customHeight="1" x14ac:dyDescent="0.3">
      <c r="A187" s="59" t="s">
        <v>10203</v>
      </c>
      <c r="B187" s="70" t="s">
        <v>1171</v>
      </c>
      <c r="C187" s="70" t="s">
        <v>10013</v>
      </c>
      <c r="D187" s="70" t="s">
        <v>1805</v>
      </c>
      <c r="E187" s="70" t="s">
        <v>9828</v>
      </c>
      <c r="F187" s="70" t="s">
        <v>9875</v>
      </c>
      <c r="G187" s="70" t="s">
        <v>7456</v>
      </c>
      <c r="H187" s="70" t="s">
        <v>1806</v>
      </c>
      <c r="I187" s="70" t="s">
        <v>10165</v>
      </c>
      <c r="J187" s="59" t="s">
        <v>6366</v>
      </c>
      <c r="K187" s="121" t="s">
        <v>9837</v>
      </c>
      <c r="L187" s="82" t="s">
        <v>8055</v>
      </c>
      <c r="M187" s="70" t="s">
        <v>9827</v>
      </c>
      <c r="N187" s="59" t="s">
        <v>8055</v>
      </c>
      <c r="O187" s="59" t="s">
        <v>8055</v>
      </c>
      <c r="P187" s="59" t="s">
        <v>10202</v>
      </c>
      <c r="Q187" s="70" t="s">
        <v>10203</v>
      </c>
      <c r="R187" s="70" t="s">
        <v>10208</v>
      </c>
      <c r="S187" s="70" t="s">
        <v>10213</v>
      </c>
      <c r="T187" s="70" t="s">
        <v>9933</v>
      </c>
      <c r="U187" s="70" t="s">
        <v>9921</v>
      </c>
      <c r="V187" s="70" t="s">
        <v>10214</v>
      </c>
      <c r="W187" s="171">
        <v>45904</v>
      </c>
      <c r="X187" s="70" t="s">
        <v>1171</v>
      </c>
      <c r="Y187" s="70" t="s">
        <v>163</v>
      </c>
      <c r="Z187" s="82" t="s">
        <v>1162</v>
      </c>
      <c r="AA187" s="70" t="s">
        <v>1171</v>
      </c>
      <c r="AB187" s="70" t="s">
        <v>10816</v>
      </c>
      <c r="AC187" s="70" t="s">
        <v>3221</v>
      </c>
      <c r="AD187" s="70" t="s">
        <v>10215</v>
      </c>
      <c r="AE187" s="70" t="s">
        <v>9944</v>
      </c>
      <c r="AF187" s="70">
        <v>1</v>
      </c>
      <c r="AG187" s="108" t="s">
        <v>6293</v>
      </c>
    </row>
    <row r="188" spans="1:33" ht="14.4" customHeight="1" x14ac:dyDescent="0.3">
      <c r="A188" s="59" t="s">
        <v>3221</v>
      </c>
      <c r="B188" s="70" t="s">
        <v>1171</v>
      </c>
      <c r="C188" s="70" t="s">
        <v>10013</v>
      </c>
      <c r="D188" s="70" t="s">
        <v>1805</v>
      </c>
      <c r="E188" s="70" t="s">
        <v>9828</v>
      </c>
      <c r="F188" s="70" t="s">
        <v>9875</v>
      </c>
      <c r="G188" s="70" t="s">
        <v>7456</v>
      </c>
      <c r="H188" s="70" t="s">
        <v>1806</v>
      </c>
      <c r="I188" s="70" t="s">
        <v>10165</v>
      </c>
      <c r="J188" s="59" t="s">
        <v>6366</v>
      </c>
      <c r="K188" s="121" t="s">
        <v>9837</v>
      </c>
      <c r="L188" s="82" t="s">
        <v>2746</v>
      </c>
      <c r="M188" s="70" t="s">
        <v>9827</v>
      </c>
      <c r="N188" s="59" t="s">
        <v>2746</v>
      </c>
      <c r="O188" s="59" t="s">
        <v>2529</v>
      </c>
      <c r="P188" s="59" t="s">
        <v>8220</v>
      </c>
      <c r="Q188" s="70" t="s">
        <v>3221</v>
      </c>
      <c r="R188" s="70" t="s">
        <v>10215</v>
      </c>
      <c r="S188" s="70" t="s">
        <v>9944</v>
      </c>
      <c r="T188" s="70" t="s">
        <v>9933</v>
      </c>
      <c r="U188" s="70" t="s">
        <v>9918</v>
      </c>
      <c r="V188" s="70" t="s">
        <v>10216</v>
      </c>
      <c r="W188" s="171">
        <v>45941</v>
      </c>
      <c r="X188" s="70" t="s">
        <v>1219</v>
      </c>
      <c r="Y188" s="70" t="s">
        <v>1028</v>
      </c>
      <c r="Z188" s="82" t="s">
        <v>3414</v>
      </c>
      <c r="AA188" s="70" t="s">
        <v>1171</v>
      </c>
      <c r="AB188" s="70" t="s">
        <v>10816</v>
      </c>
      <c r="AC188" s="70" t="s">
        <v>7453</v>
      </c>
      <c r="AD188" s="70" t="s">
        <v>9943</v>
      </c>
      <c r="AE188" s="70" t="s">
        <v>9944</v>
      </c>
      <c r="AF188" s="70">
        <v>2</v>
      </c>
      <c r="AG188" s="108" t="s">
        <v>6294</v>
      </c>
    </row>
    <row r="189" spans="1:33" ht="14.4" customHeight="1" x14ac:dyDescent="0.3">
      <c r="A189" s="59" t="s">
        <v>3224</v>
      </c>
      <c r="B189" s="70" t="s">
        <v>1170</v>
      </c>
      <c r="C189" s="70" t="s">
        <v>10014</v>
      </c>
      <c r="D189" s="70" t="s">
        <v>1805</v>
      </c>
      <c r="E189" s="70" t="s">
        <v>9828</v>
      </c>
      <c r="F189" s="70" t="s">
        <v>9875</v>
      </c>
      <c r="G189" s="70" t="s">
        <v>7456</v>
      </c>
      <c r="H189" s="70" t="s">
        <v>1911</v>
      </c>
      <c r="I189" s="70" t="s">
        <v>10166</v>
      </c>
      <c r="J189" s="59" t="s">
        <v>6371</v>
      </c>
      <c r="K189" s="121" t="s">
        <v>9837</v>
      </c>
      <c r="L189" s="82" t="s">
        <v>2526</v>
      </c>
      <c r="M189" s="70" t="s">
        <v>9827</v>
      </c>
      <c r="N189" s="59" t="s">
        <v>2526</v>
      </c>
      <c r="O189" s="59" t="s">
        <v>2526</v>
      </c>
      <c r="P189" s="59" t="s">
        <v>255</v>
      </c>
      <c r="Q189" s="70" t="s">
        <v>3224</v>
      </c>
      <c r="R189" s="70" t="s">
        <v>10219</v>
      </c>
      <c r="S189" s="70" t="s">
        <v>9944</v>
      </c>
      <c r="T189" s="70" t="s">
        <v>9933</v>
      </c>
      <c r="U189" s="70" t="s">
        <v>9921</v>
      </c>
      <c r="V189" s="70" t="s">
        <v>10220</v>
      </c>
      <c r="W189" s="171">
        <v>45973</v>
      </c>
      <c r="X189" s="70" t="s">
        <v>1171</v>
      </c>
      <c r="Y189" s="70" t="s">
        <v>163</v>
      </c>
      <c r="Z189" s="82" t="s">
        <v>1162</v>
      </c>
      <c r="AA189" s="70" t="s">
        <v>1171</v>
      </c>
      <c r="AB189" s="70" t="s">
        <v>10816</v>
      </c>
      <c r="AC189" s="70" t="s">
        <v>3229</v>
      </c>
      <c r="AD189" s="70" t="s">
        <v>10227</v>
      </c>
      <c r="AE189" s="70" t="s">
        <v>9944</v>
      </c>
      <c r="AF189" s="70">
        <v>1</v>
      </c>
      <c r="AG189" s="108" t="s">
        <v>6293</v>
      </c>
    </row>
    <row r="190" spans="1:33" ht="14.4" customHeight="1" x14ac:dyDescent="0.3">
      <c r="A190" s="59" t="s">
        <v>4727</v>
      </c>
      <c r="B190" s="70" t="s">
        <v>1170</v>
      </c>
      <c r="C190" s="70" t="s">
        <v>10014</v>
      </c>
      <c r="D190" s="70" t="s">
        <v>1805</v>
      </c>
      <c r="E190" s="70" t="s">
        <v>9828</v>
      </c>
      <c r="F190" s="70" t="s">
        <v>9875</v>
      </c>
      <c r="G190" s="70" t="s">
        <v>7456</v>
      </c>
      <c r="H190" s="70" t="s">
        <v>1911</v>
      </c>
      <c r="I190" s="70" t="s">
        <v>10166</v>
      </c>
      <c r="J190" s="59" t="s">
        <v>6371</v>
      </c>
      <c r="K190" s="121" t="s">
        <v>9837</v>
      </c>
      <c r="L190" s="82" t="s">
        <v>2525</v>
      </c>
      <c r="M190" s="70" t="s">
        <v>9827</v>
      </c>
      <c r="N190" s="59" t="s">
        <v>2525</v>
      </c>
      <c r="O190" s="59" t="s">
        <v>2525</v>
      </c>
      <c r="P190" s="59" t="s">
        <v>258</v>
      </c>
      <c r="Q190" s="70" t="s">
        <v>4727</v>
      </c>
      <c r="R190" s="70" t="s">
        <v>10221</v>
      </c>
      <c r="S190" s="70" t="s">
        <v>7497</v>
      </c>
      <c r="T190" s="70" t="s">
        <v>9933</v>
      </c>
      <c r="U190" s="70" t="s">
        <v>9921</v>
      </c>
      <c r="V190" s="70" t="s">
        <v>5241</v>
      </c>
      <c r="W190" s="171">
        <v>44602</v>
      </c>
      <c r="X190" s="70" t="s">
        <v>1171</v>
      </c>
      <c r="Y190" s="70" t="s">
        <v>163</v>
      </c>
      <c r="Z190" s="82" t="s">
        <v>1162</v>
      </c>
      <c r="AA190" s="70" t="s">
        <v>1171</v>
      </c>
      <c r="AB190" s="70" t="s">
        <v>10816</v>
      </c>
      <c r="AC190" s="70" t="s">
        <v>3229</v>
      </c>
      <c r="AD190" s="70" t="s">
        <v>10227</v>
      </c>
      <c r="AE190" s="70" t="s">
        <v>9944</v>
      </c>
      <c r="AF190" s="70">
        <v>1</v>
      </c>
      <c r="AG190" s="108" t="s">
        <v>6293</v>
      </c>
    </row>
    <row r="191" spans="1:33" ht="14.4" customHeight="1" x14ac:dyDescent="0.3">
      <c r="A191" s="59" t="s">
        <v>3226</v>
      </c>
      <c r="B191" s="70" t="s">
        <v>1195</v>
      </c>
      <c r="C191" s="70" t="s">
        <v>10034</v>
      </c>
      <c r="D191" s="70" t="s">
        <v>1805</v>
      </c>
      <c r="E191" s="70" t="s">
        <v>9828</v>
      </c>
      <c r="F191" s="70" t="s">
        <v>9875</v>
      </c>
      <c r="G191" s="70" t="s">
        <v>7456</v>
      </c>
      <c r="H191" s="70" t="s">
        <v>1911</v>
      </c>
      <c r="I191" s="70" t="s">
        <v>10166</v>
      </c>
      <c r="J191" s="59" t="s">
        <v>6371</v>
      </c>
      <c r="K191" s="121" t="s">
        <v>9837</v>
      </c>
      <c r="L191" s="82" t="s">
        <v>2684</v>
      </c>
      <c r="M191" s="70" t="s">
        <v>9827</v>
      </c>
      <c r="N191" s="59" t="s">
        <v>2684</v>
      </c>
      <c r="O191" s="59" t="s">
        <v>2684</v>
      </c>
      <c r="P191" s="59" t="s">
        <v>489</v>
      </c>
      <c r="Q191" s="70" t="s">
        <v>3226</v>
      </c>
      <c r="R191" s="70" t="s">
        <v>10222</v>
      </c>
      <c r="S191" s="70" t="s">
        <v>9944</v>
      </c>
      <c r="T191" s="70" t="s">
        <v>9933</v>
      </c>
      <c r="U191" s="70" t="s">
        <v>9921</v>
      </c>
      <c r="V191" s="70" t="s">
        <v>7512</v>
      </c>
      <c r="W191" s="171">
        <v>45342</v>
      </c>
      <c r="X191" s="70" t="s">
        <v>1171</v>
      </c>
      <c r="Y191" s="70" t="s">
        <v>163</v>
      </c>
      <c r="Z191" s="82" t="s">
        <v>1162</v>
      </c>
      <c r="AA191" s="70" t="s">
        <v>1171</v>
      </c>
      <c r="AB191" s="70" t="s">
        <v>10816</v>
      </c>
      <c r="AC191" s="70" t="s">
        <v>3229</v>
      </c>
      <c r="AD191" s="70" t="s">
        <v>10227</v>
      </c>
      <c r="AE191" s="70" t="s">
        <v>9944</v>
      </c>
      <c r="AF191" s="70">
        <v>1</v>
      </c>
      <c r="AG191" s="108" t="s">
        <v>6293</v>
      </c>
    </row>
    <row r="192" spans="1:33" ht="14.4" customHeight="1" x14ac:dyDescent="0.3">
      <c r="A192" s="59" t="s">
        <v>3227</v>
      </c>
      <c r="B192" s="70" t="s">
        <v>1195</v>
      </c>
      <c r="C192" s="70" t="s">
        <v>10034</v>
      </c>
      <c r="D192" s="70" t="s">
        <v>1805</v>
      </c>
      <c r="E192" s="70" t="s">
        <v>9828</v>
      </c>
      <c r="F192" s="70" t="s">
        <v>9875</v>
      </c>
      <c r="G192" s="70" t="s">
        <v>7456</v>
      </c>
      <c r="H192" s="70" t="s">
        <v>1911</v>
      </c>
      <c r="I192" s="70" t="s">
        <v>10166</v>
      </c>
      <c r="J192" s="59" t="s">
        <v>6371</v>
      </c>
      <c r="K192" s="121" t="s">
        <v>9837</v>
      </c>
      <c r="L192" s="82" t="s">
        <v>2570</v>
      </c>
      <c r="M192" s="70" t="s">
        <v>9827</v>
      </c>
      <c r="N192" s="59" t="s">
        <v>2570</v>
      </c>
      <c r="O192" s="59" t="s">
        <v>2570</v>
      </c>
      <c r="P192" s="59" t="s">
        <v>492</v>
      </c>
      <c r="Q192" s="70" t="s">
        <v>3227</v>
      </c>
      <c r="R192" s="70" t="s">
        <v>10223</v>
      </c>
      <c r="S192" s="70" t="s">
        <v>7497</v>
      </c>
      <c r="T192" s="70" t="s">
        <v>9933</v>
      </c>
      <c r="U192" s="70" t="s">
        <v>9921</v>
      </c>
      <c r="V192" s="70" t="s">
        <v>3095</v>
      </c>
      <c r="W192" s="171">
        <v>44419</v>
      </c>
      <c r="X192" s="70" t="s">
        <v>1171</v>
      </c>
      <c r="Y192" s="70" t="s">
        <v>163</v>
      </c>
      <c r="Z192" s="82" t="s">
        <v>1162</v>
      </c>
      <c r="AA192" s="70" t="s">
        <v>1171</v>
      </c>
      <c r="AB192" s="70" t="s">
        <v>10816</v>
      </c>
      <c r="AC192" s="70" t="s">
        <v>3229</v>
      </c>
      <c r="AD192" s="70" t="s">
        <v>10227</v>
      </c>
      <c r="AE192" s="70" t="s">
        <v>9944</v>
      </c>
      <c r="AF192" s="70">
        <v>1</v>
      </c>
      <c r="AG192" s="108" t="s">
        <v>6293</v>
      </c>
    </row>
    <row r="193" spans="1:33" ht="14.4" customHeight="1" x14ac:dyDescent="0.3">
      <c r="A193" s="59" t="s">
        <v>10218</v>
      </c>
      <c r="B193" s="70" t="s">
        <v>1171</v>
      </c>
      <c r="C193" s="70" t="s">
        <v>10013</v>
      </c>
      <c r="D193" s="70" t="s">
        <v>1805</v>
      </c>
      <c r="E193" s="70" t="s">
        <v>9828</v>
      </c>
      <c r="F193" s="70" t="s">
        <v>9875</v>
      </c>
      <c r="G193" s="70" t="s">
        <v>7456</v>
      </c>
      <c r="H193" s="70" t="s">
        <v>1911</v>
      </c>
      <c r="I193" s="70" t="s">
        <v>10166</v>
      </c>
      <c r="J193" s="59" t="s">
        <v>6371</v>
      </c>
      <c r="K193" s="121" t="s">
        <v>9837</v>
      </c>
      <c r="L193" s="82" t="s">
        <v>2523</v>
      </c>
      <c r="M193" s="70" t="s">
        <v>9827</v>
      </c>
      <c r="N193" s="59" t="s">
        <v>2523</v>
      </c>
      <c r="O193" s="59" t="s">
        <v>2523</v>
      </c>
      <c r="P193" s="59" t="s">
        <v>10217</v>
      </c>
      <c r="Q193" s="70" t="s">
        <v>10218</v>
      </c>
      <c r="R193" s="70" t="s">
        <v>10224</v>
      </c>
      <c r="S193" s="70" t="s">
        <v>10225</v>
      </c>
      <c r="T193" s="70" t="s">
        <v>9933</v>
      </c>
      <c r="U193" s="70" t="s">
        <v>9921</v>
      </c>
      <c r="V193" s="70" t="s">
        <v>10226</v>
      </c>
      <c r="W193" s="171">
        <v>45708</v>
      </c>
      <c r="X193" s="70" t="s">
        <v>1171</v>
      </c>
      <c r="Y193" s="70" t="s">
        <v>163</v>
      </c>
      <c r="Z193" s="82" t="s">
        <v>1162</v>
      </c>
      <c r="AA193" s="70" t="s">
        <v>1171</v>
      </c>
      <c r="AB193" s="70" t="s">
        <v>10816</v>
      </c>
      <c r="AC193" s="70" t="s">
        <v>3229</v>
      </c>
      <c r="AD193" s="70" t="s">
        <v>10227</v>
      </c>
      <c r="AE193" s="70" t="s">
        <v>9944</v>
      </c>
      <c r="AF193" s="70">
        <v>1</v>
      </c>
      <c r="AG193" s="108" t="s">
        <v>6293</v>
      </c>
    </row>
    <row r="194" spans="1:33" ht="14.4" customHeight="1" x14ac:dyDescent="0.3">
      <c r="A194" s="59" t="s">
        <v>3229</v>
      </c>
      <c r="B194" s="70" t="s">
        <v>1171</v>
      </c>
      <c r="C194" s="70" t="s">
        <v>10013</v>
      </c>
      <c r="D194" s="70" t="s">
        <v>1805</v>
      </c>
      <c r="E194" s="70" t="s">
        <v>9828</v>
      </c>
      <c r="F194" s="70" t="s">
        <v>9875</v>
      </c>
      <c r="G194" s="70" t="s">
        <v>7456</v>
      </c>
      <c r="H194" s="70" t="s">
        <v>1911</v>
      </c>
      <c r="I194" s="70" t="s">
        <v>10166</v>
      </c>
      <c r="J194" s="59" t="s">
        <v>6371</v>
      </c>
      <c r="K194" s="121" t="s">
        <v>9837</v>
      </c>
      <c r="L194" s="82" t="s">
        <v>2756</v>
      </c>
      <c r="M194" s="70" t="s">
        <v>9827</v>
      </c>
      <c r="N194" s="59" t="s">
        <v>2756</v>
      </c>
      <c r="O194" s="59" t="s">
        <v>3426</v>
      </c>
      <c r="P194" s="59" t="s">
        <v>8224</v>
      </c>
      <c r="Q194" s="70" t="s">
        <v>3229</v>
      </c>
      <c r="R194" s="70" t="s">
        <v>10227</v>
      </c>
      <c r="S194" s="70" t="s">
        <v>9944</v>
      </c>
      <c r="T194" s="70" t="s">
        <v>9933</v>
      </c>
      <c r="U194" s="70" t="s">
        <v>9921</v>
      </c>
      <c r="V194" s="70" t="s">
        <v>10228</v>
      </c>
      <c r="W194" s="171">
        <v>45723</v>
      </c>
      <c r="X194" s="70" t="s">
        <v>1219</v>
      </c>
      <c r="Y194" s="70" t="s">
        <v>1028</v>
      </c>
      <c r="Z194" s="82" t="s">
        <v>3414</v>
      </c>
      <c r="AA194" s="70" t="s">
        <v>1171</v>
      </c>
      <c r="AB194" s="70" t="s">
        <v>10816</v>
      </c>
      <c r="AC194" s="70" t="s">
        <v>7453</v>
      </c>
      <c r="AD194" s="70" t="s">
        <v>9943</v>
      </c>
      <c r="AE194" s="70" t="s">
        <v>9944</v>
      </c>
      <c r="AF194" s="70">
        <v>2</v>
      </c>
      <c r="AG194" s="108" t="s">
        <v>6294</v>
      </c>
    </row>
    <row r="195" spans="1:33" ht="14.4" customHeight="1" x14ac:dyDescent="0.3">
      <c r="A195" s="59" t="s">
        <v>10236</v>
      </c>
      <c r="B195" s="70" t="s">
        <v>2071</v>
      </c>
      <c r="C195" s="70" t="s">
        <v>10012</v>
      </c>
      <c r="D195" s="70" t="s">
        <v>1805</v>
      </c>
      <c r="E195" s="70" t="s">
        <v>9828</v>
      </c>
      <c r="F195" s="70" t="s">
        <v>9875</v>
      </c>
      <c r="G195" s="70" t="s">
        <v>7456</v>
      </c>
      <c r="H195" s="70" t="s">
        <v>7465</v>
      </c>
      <c r="I195" s="70" t="s">
        <v>10201</v>
      </c>
      <c r="J195" s="59" t="s">
        <v>7464</v>
      </c>
      <c r="K195" s="121" t="s">
        <v>9837</v>
      </c>
      <c r="L195" s="82" t="s">
        <v>2527</v>
      </c>
      <c r="M195" s="70" t="s">
        <v>9827</v>
      </c>
      <c r="N195" s="59" t="s">
        <v>2527</v>
      </c>
      <c r="O195" s="59" t="s">
        <v>2527</v>
      </c>
      <c r="P195" s="59" t="s">
        <v>10229</v>
      </c>
      <c r="Q195" s="70" t="s">
        <v>10236</v>
      </c>
      <c r="R195" s="70" t="s">
        <v>10240</v>
      </c>
      <c r="S195" s="70" t="s">
        <v>9944</v>
      </c>
      <c r="T195" s="70" t="s">
        <v>9933</v>
      </c>
      <c r="U195" s="70" t="s">
        <v>9938</v>
      </c>
      <c r="V195" s="70" t="s">
        <v>9938</v>
      </c>
      <c r="W195" s="171" t="s">
        <v>9939</v>
      </c>
      <c r="X195" s="70" t="s">
        <v>1171</v>
      </c>
      <c r="Y195" s="70" t="s">
        <v>163</v>
      </c>
      <c r="Z195" s="82" t="s">
        <v>1162</v>
      </c>
      <c r="AA195" s="70" t="s">
        <v>1171</v>
      </c>
      <c r="AB195" s="70" t="s">
        <v>10816</v>
      </c>
      <c r="AC195" s="70" t="s">
        <v>10234</v>
      </c>
      <c r="AD195" s="70" t="s">
        <v>10247</v>
      </c>
      <c r="AE195" s="70" t="s">
        <v>7497</v>
      </c>
      <c r="AF195" s="70">
        <v>1</v>
      </c>
      <c r="AG195" s="108" t="s">
        <v>6293</v>
      </c>
    </row>
    <row r="196" spans="1:33" ht="14.4" customHeight="1" x14ac:dyDescent="0.3">
      <c r="A196" s="59" t="s">
        <v>10237</v>
      </c>
      <c r="B196" s="70" t="s">
        <v>2071</v>
      </c>
      <c r="C196" s="70" t="s">
        <v>10012</v>
      </c>
      <c r="D196" s="70" t="s">
        <v>1805</v>
      </c>
      <c r="E196" s="70" t="s">
        <v>9828</v>
      </c>
      <c r="F196" s="70" t="s">
        <v>9875</v>
      </c>
      <c r="G196" s="70" t="s">
        <v>7456</v>
      </c>
      <c r="H196" s="70" t="s">
        <v>7465</v>
      </c>
      <c r="I196" s="70" t="s">
        <v>10201</v>
      </c>
      <c r="J196" s="59" t="s">
        <v>7464</v>
      </c>
      <c r="K196" s="121" t="s">
        <v>9837</v>
      </c>
      <c r="L196" s="82" t="s">
        <v>2569</v>
      </c>
      <c r="M196" s="70" t="s">
        <v>9827</v>
      </c>
      <c r="N196" s="59" t="s">
        <v>2569</v>
      </c>
      <c r="O196" s="59" t="s">
        <v>2569</v>
      </c>
      <c r="P196" s="59" t="s">
        <v>10230</v>
      </c>
      <c r="Q196" s="70" t="s">
        <v>10237</v>
      </c>
      <c r="R196" s="70" t="s">
        <v>10241</v>
      </c>
      <c r="S196" s="70" t="s">
        <v>9944</v>
      </c>
      <c r="T196" s="70" t="s">
        <v>9933</v>
      </c>
      <c r="U196" s="70" t="s">
        <v>9921</v>
      </c>
      <c r="V196" s="70" t="s">
        <v>10242</v>
      </c>
      <c r="W196" s="171">
        <v>45665</v>
      </c>
      <c r="X196" s="70" t="s">
        <v>1171</v>
      </c>
      <c r="Y196" s="70" t="s">
        <v>163</v>
      </c>
      <c r="Z196" s="82" t="s">
        <v>1162</v>
      </c>
      <c r="AA196" s="70" t="s">
        <v>1171</v>
      </c>
      <c r="AB196" s="70" t="s">
        <v>10816</v>
      </c>
      <c r="AC196" s="70" t="s">
        <v>10234</v>
      </c>
      <c r="AD196" s="70" t="s">
        <v>10247</v>
      </c>
      <c r="AE196" s="70" t="s">
        <v>7497</v>
      </c>
      <c r="AF196" s="70">
        <v>1</v>
      </c>
      <c r="AG196" s="108" t="s">
        <v>6293</v>
      </c>
    </row>
    <row r="197" spans="1:33" ht="14.4" customHeight="1" x14ac:dyDescent="0.3">
      <c r="A197" s="59" t="s">
        <v>10238</v>
      </c>
      <c r="B197" s="70" t="s">
        <v>2071</v>
      </c>
      <c r="C197" s="70" t="s">
        <v>10012</v>
      </c>
      <c r="D197" s="70" t="s">
        <v>1805</v>
      </c>
      <c r="E197" s="70" t="s">
        <v>9828</v>
      </c>
      <c r="F197" s="70" t="s">
        <v>9875</v>
      </c>
      <c r="G197" s="70" t="s">
        <v>7456</v>
      </c>
      <c r="H197" s="70" t="s">
        <v>7465</v>
      </c>
      <c r="I197" s="70" t="s">
        <v>10201</v>
      </c>
      <c r="J197" s="59" t="s">
        <v>7464</v>
      </c>
      <c r="K197" s="121" t="s">
        <v>9837</v>
      </c>
      <c r="L197" s="82" t="s">
        <v>8043</v>
      </c>
      <c r="M197" s="70" t="s">
        <v>9827</v>
      </c>
      <c r="N197" s="82" t="s">
        <v>8043</v>
      </c>
      <c r="O197" s="59" t="s">
        <v>8043</v>
      </c>
      <c r="P197" s="59" t="s">
        <v>10231</v>
      </c>
      <c r="Q197" s="70" t="s">
        <v>10238</v>
      </c>
      <c r="R197" s="70" t="s">
        <v>10243</v>
      </c>
      <c r="S197" s="70" t="s">
        <v>10178</v>
      </c>
      <c r="T197" s="70" t="s">
        <v>9933</v>
      </c>
      <c r="U197" s="70" t="s">
        <v>9921</v>
      </c>
      <c r="V197" s="70" t="s">
        <v>10244</v>
      </c>
      <c r="W197" s="171">
        <v>45667</v>
      </c>
      <c r="X197" s="70" t="s">
        <v>1171</v>
      </c>
      <c r="Y197" s="70" t="s">
        <v>163</v>
      </c>
      <c r="Z197" s="82" t="s">
        <v>1162</v>
      </c>
      <c r="AA197" s="70" t="s">
        <v>1171</v>
      </c>
      <c r="AB197" s="70" t="s">
        <v>10816</v>
      </c>
      <c r="AC197" s="70" t="s">
        <v>10234</v>
      </c>
      <c r="AD197" s="70" t="s">
        <v>10247</v>
      </c>
      <c r="AE197" s="70" t="s">
        <v>7497</v>
      </c>
      <c r="AF197" s="70">
        <v>1</v>
      </c>
      <c r="AG197" s="108" t="s">
        <v>6293</v>
      </c>
    </row>
    <row r="198" spans="1:33" ht="14.4" customHeight="1" x14ac:dyDescent="0.3">
      <c r="A198" s="59" t="s">
        <v>10239</v>
      </c>
      <c r="B198" s="70" t="s">
        <v>2071</v>
      </c>
      <c r="C198" s="70" t="s">
        <v>10012</v>
      </c>
      <c r="D198" s="70" t="s">
        <v>1805</v>
      </c>
      <c r="E198" s="70" t="s">
        <v>9828</v>
      </c>
      <c r="F198" s="70" t="s">
        <v>9875</v>
      </c>
      <c r="G198" s="70" t="s">
        <v>7456</v>
      </c>
      <c r="H198" s="70" t="s">
        <v>7465</v>
      </c>
      <c r="I198" s="70" t="s">
        <v>10201</v>
      </c>
      <c r="J198" s="59" t="s">
        <v>7464</v>
      </c>
      <c r="K198" s="121" t="s">
        <v>9837</v>
      </c>
      <c r="L198" s="82" t="s">
        <v>2492</v>
      </c>
      <c r="M198" s="70" t="s">
        <v>9827</v>
      </c>
      <c r="N198" s="82" t="s">
        <v>2492</v>
      </c>
      <c r="O198" s="59" t="s">
        <v>2492</v>
      </c>
      <c r="P198" s="59" t="s">
        <v>10232</v>
      </c>
      <c r="Q198" s="70" t="s">
        <v>10239</v>
      </c>
      <c r="R198" s="70" t="s">
        <v>10245</v>
      </c>
      <c r="S198" s="70" t="s">
        <v>10189</v>
      </c>
      <c r="T198" s="70" t="s">
        <v>9933</v>
      </c>
      <c r="U198" s="70" t="s">
        <v>9921</v>
      </c>
      <c r="V198" s="70" t="s">
        <v>10246</v>
      </c>
      <c r="W198" s="171">
        <v>46225</v>
      </c>
      <c r="X198" s="70" t="s">
        <v>1171</v>
      </c>
      <c r="Y198" s="70" t="s">
        <v>163</v>
      </c>
      <c r="Z198" s="82" t="s">
        <v>1162</v>
      </c>
      <c r="AA198" s="70" t="s">
        <v>1171</v>
      </c>
      <c r="AB198" s="70" t="s">
        <v>10816</v>
      </c>
      <c r="AC198" s="70" t="s">
        <v>10234</v>
      </c>
      <c r="AD198" s="70" t="s">
        <v>10247</v>
      </c>
      <c r="AE198" s="70" t="s">
        <v>7497</v>
      </c>
      <c r="AF198" s="70">
        <v>1</v>
      </c>
      <c r="AG198" s="108" t="s">
        <v>6293</v>
      </c>
    </row>
    <row r="199" spans="1:33" ht="14.4" customHeight="1" x14ac:dyDescent="0.3">
      <c r="A199" s="59" t="s">
        <v>10234</v>
      </c>
      <c r="B199" s="70" t="s">
        <v>2071</v>
      </c>
      <c r="C199" s="70" t="s">
        <v>10012</v>
      </c>
      <c r="D199" s="70" t="s">
        <v>1805</v>
      </c>
      <c r="E199" s="70" t="s">
        <v>9828</v>
      </c>
      <c r="F199" s="70" t="s">
        <v>9875</v>
      </c>
      <c r="G199" s="70" t="s">
        <v>7456</v>
      </c>
      <c r="H199" s="70" t="s">
        <v>7465</v>
      </c>
      <c r="I199" s="70" t="s">
        <v>10201</v>
      </c>
      <c r="J199" s="59" t="s">
        <v>7464</v>
      </c>
      <c r="K199" s="121" t="s">
        <v>9837</v>
      </c>
      <c r="L199" s="82" t="s">
        <v>2749</v>
      </c>
      <c r="M199" s="70" t="s">
        <v>9827</v>
      </c>
      <c r="N199" s="59" t="s">
        <v>2749</v>
      </c>
      <c r="O199" s="59" t="s">
        <v>2542</v>
      </c>
      <c r="P199" s="59" t="s">
        <v>10233</v>
      </c>
      <c r="Q199" s="70" t="s">
        <v>10234</v>
      </c>
      <c r="R199" s="70" t="s">
        <v>10247</v>
      </c>
      <c r="S199" s="70" t="s">
        <v>7497</v>
      </c>
      <c r="T199" s="70" t="s">
        <v>9933</v>
      </c>
      <c r="U199" s="70" t="s">
        <v>9918</v>
      </c>
      <c r="V199" s="70" t="s">
        <v>7502</v>
      </c>
      <c r="W199" s="171">
        <v>45139</v>
      </c>
      <c r="X199" s="70" t="s">
        <v>1219</v>
      </c>
      <c r="Y199" s="70" t="s">
        <v>1028</v>
      </c>
      <c r="Z199" s="82" t="s">
        <v>3414</v>
      </c>
      <c r="AA199" s="70" t="s">
        <v>1171</v>
      </c>
      <c r="AB199" s="70" t="s">
        <v>10816</v>
      </c>
      <c r="AC199" s="70" t="s">
        <v>7453</v>
      </c>
      <c r="AD199" s="70" t="s">
        <v>9943</v>
      </c>
      <c r="AE199" s="70" t="s">
        <v>9944</v>
      </c>
      <c r="AF199" s="70">
        <v>2</v>
      </c>
      <c r="AG199" s="108" t="s">
        <v>6294</v>
      </c>
    </row>
    <row r="200" spans="1:33" ht="14.4" customHeight="1" x14ac:dyDescent="0.3">
      <c r="A200" s="59" t="s">
        <v>10168</v>
      </c>
      <c r="B200" s="70" t="s">
        <v>1171</v>
      </c>
      <c r="C200" s="70" t="s">
        <v>10013</v>
      </c>
      <c r="D200" s="70" t="s">
        <v>1805</v>
      </c>
      <c r="E200" s="70" t="s">
        <v>9828</v>
      </c>
      <c r="F200" s="70" t="s">
        <v>9875</v>
      </c>
      <c r="G200" s="70" t="s">
        <v>7456</v>
      </c>
      <c r="H200" s="70" t="s">
        <v>9848</v>
      </c>
      <c r="I200" s="70" t="s">
        <v>9849</v>
      </c>
      <c r="J200" s="59" t="s">
        <v>9850</v>
      </c>
      <c r="K200" s="121" t="s">
        <v>9837</v>
      </c>
      <c r="L200" s="82" t="s">
        <v>5589</v>
      </c>
      <c r="M200" s="70" t="s">
        <v>9827</v>
      </c>
      <c r="N200" s="59" t="s">
        <v>5589</v>
      </c>
      <c r="O200" s="59" t="s">
        <v>5589</v>
      </c>
      <c r="P200" s="59" t="s">
        <v>10167</v>
      </c>
      <c r="Q200" s="70" t="s">
        <v>10168</v>
      </c>
      <c r="R200" s="70" t="s">
        <v>10170</v>
      </c>
      <c r="S200" s="70" t="s">
        <v>10171</v>
      </c>
      <c r="T200" s="70" t="s">
        <v>10052</v>
      </c>
      <c r="U200" s="70" t="s">
        <v>9921</v>
      </c>
      <c r="V200" s="70" t="s">
        <v>5872</v>
      </c>
      <c r="W200" s="171">
        <v>44837</v>
      </c>
      <c r="X200" s="70" t="s">
        <v>2072</v>
      </c>
      <c r="Y200" s="70" t="s">
        <v>5293</v>
      </c>
      <c r="Z200" s="82" t="s">
        <v>3414</v>
      </c>
      <c r="AA200" s="70" t="s">
        <v>1171</v>
      </c>
      <c r="AB200" s="70" t="s">
        <v>10816</v>
      </c>
      <c r="AC200" s="70" t="s">
        <v>7453</v>
      </c>
      <c r="AD200" s="70" t="s">
        <v>9943</v>
      </c>
      <c r="AE200" s="70" t="s">
        <v>9944</v>
      </c>
      <c r="AF200" s="70">
        <v>2</v>
      </c>
      <c r="AG200" s="108" t="s">
        <v>6294</v>
      </c>
    </row>
    <row r="201" spans="1:33" ht="14.4" customHeight="1" x14ac:dyDescent="0.3">
      <c r="A201" s="59" t="s">
        <v>10169</v>
      </c>
      <c r="B201" s="70" t="s">
        <v>1170</v>
      </c>
      <c r="C201" s="70" t="s">
        <v>10014</v>
      </c>
      <c r="D201" s="70" t="s">
        <v>1805</v>
      </c>
      <c r="E201" s="70" t="s">
        <v>9828</v>
      </c>
      <c r="F201" s="70" t="s">
        <v>9875</v>
      </c>
      <c r="G201" s="70" t="s">
        <v>7456</v>
      </c>
      <c r="H201" s="70" t="s">
        <v>9848</v>
      </c>
      <c r="I201" s="70" t="s">
        <v>9849</v>
      </c>
      <c r="J201" s="59" t="s">
        <v>9850</v>
      </c>
      <c r="K201" s="121" t="s">
        <v>9837</v>
      </c>
      <c r="L201" s="82" t="s">
        <v>8044</v>
      </c>
      <c r="M201" s="70" t="s">
        <v>9827</v>
      </c>
      <c r="N201" s="59" t="s">
        <v>8044</v>
      </c>
      <c r="O201" s="59" t="s">
        <v>8044</v>
      </c>
      <c r="P201" s="59" t="s">
        <v>8143</v>
      </c>
      <c r="Q201" s="70" t="s">
        <v>10169</v>
      </c>
      <c r="R201" s="70" t="s">
        <v>10172</v>
      </c>
      <c r="S201" s="70" t="s">
        <v>10173</v>
      </c>
      <c r="T201" s="70" t="s">
        <v>9933</v>
      </c>
      <c r="U201" s="70" t="s">
        <v>9921</v>
      </c>
      <c r="V201" s="70" t="s">
        <v>10174</v>
      </c>
      <c r="W201" s="171">
        <v>45537</v>
      </c>
      <c r="X201" s="70" t="s">
        <v>1809</v>
      </c>
      <c r="Y201" s="70" t="s">
        <v>8137</v>
      </c>
      <c r="Z201" s="82" t="s">
        <v>3414</v>
      </c>
      <c r="AA201" s="70" t="s">
        <v>1171</v>
      </c>
      <c r="AB201" s="70" t="s">
        <v>10816</v>
      </c>
      <c r="AC201" s="70" t="s">
        <v>7453</v>
      </c>
      <c r="AD201" s="70" t="s">
        <v>9943</v>
      </c>
      <c r="AE201" s="70" t="s">
        <v>9944</v>
      </c>
      <c r="AF201" s="70">
        <v>2</v>
      </c>
      <c r="AG201" s="108" t="s">
        <v>8142</v>
      </c>
    </row>
    <row r="202" spans="1:33" ht="14.4" customHeight="1" x14ac:dyDescent="0.3">
      <c r="A202" s="59" t="s">
        <v>7453</v>
      </c>
      <c r="B202" s="70" t="s">
        <v>1171</v>
      </c>
      <c r="C202" s="70" t="s">
        <v>10013</v>
      </c>
      <c r="D202" s="70" t="s">
        <v>1805</v>
      </c>
      <c r="E202" s="70" t="s">
        <v>9828</v>
      </c>
      <c r="F202" s="70" t="s">
        <v>9875</v>
      </c>
      <c r="G202" s="70" t="s">
        <v>7456</v>
      </c>
      <c r="H202" s="70" t="s">
        <v>9848</v>
      </c>
      <c r="I202" s="70" t="s">
        <v>9849</v>
      </c>
      <c r="J202" s="59" t="s">
        <v>9850</v>
      </c>
      <c r="K202" s="121" t="s">
        <v>9837</v>
      </c>
      <c r="L202" s="82" t="s">
        <v>8082</v>
      </c>
      <c r="M202" s="70" t="s">
        <v>9827</v>
      </c>
      <c r="N202" s="59" t="s">
        <v>8082</v>
      </c>
      <c r="O202" s="59" t="s">
        <v>6752</v>
      </c>
      <c r="P202" s="59" t="s">
        <v>9899</v>
      </c>
      <c r="Q202" s="70" t="s">
        <v>7453</v>
      </c>
      <c r="R202" s="70" t="s">
        <v>9943</v>
      </c>
      <c r="S202" s="70" t="s">
        <v>9944</v>
      </c>
      <c r="T202" s="70" t="s">
        <v>9933</v>
      </c>
      <c r="U202" s="70" t="s">
        <v>9918</v>
      </c>
      <c r="V202" s="70" t="s">
        <v>7469</v>
      </c>
      <c r="W202" s="171">
        <v>45139</v>
      </c>
      <c r="X202" s="70" t="s">
        <v>1806</v>
      </c>
      <c r="Y202" s="70" t="s">
        <v>1146</v>
      </c>
      <c r="Z202" s="82" t="s">
        <v>2488</v>
      </c>
      <c r="AA202" s="70" t="s">
        <v>1171</v>
      </c>
      <c r="AB202" s="70" t="s">
        <v>10816</v>
      </c>
      <c r="AC202" s="70" t="s">
        <v>3280</v>
      </c>
      <c r="AD202" s="70" t="s">
        <v>9932</v>
      </c>
      <c r="AE202" s="70" t="s">
        <v>9916</v>
      </c>
      <c r="AF202" s="81">
        <v>3</v>
      </c>
      <c r="AG202" s="108" t="s">
        <v>6294</v>
      </c>
    </row>
    <row r="203" spans="1:33" ht="14.4" customHeight="1" x14ac:dyDescent="0.3">
      <c r="A203" s="59" t="s">
        <v>7556</v>
      </c>
      <c r="B203" s="70" t="s">
        <v>1170</v>
      </c>
      <c r="C203" s="70" t="s">
        <v>10014</v>
      </c>
      <c r="D203" s="70" t="s">
        <v>1806</v>
      </c>
      <c r="E203" s="70" t="s">
        <v>9828</v>
      </c>
      <c r="F203" s="70" t="s">
        <v>9876</v>
      </c>
      <c r="G203" s="70" t="s">
        <v>8717</v>
      </c>
      <c r="H203" s="70" t="s">
        <v>7563</v>
      </c>
      <c r="I203" s="70" t="s">
        <v>10248</v>
      </c>
      <c r="J203" s="59" t="s">
        <v>7562</v>
      </c>
      <c r="K203" s="121" t="s">
        <v>9837</v>
      </c>
      <c r="L203" s="82" t="s">
        <v>8023</v>
      </c>
      <c r="M203" s="70" t="s">
        <v>9827</v>
      </c>
      <c r="N203" s="59" t="s">
        <v>8023</v>
      </c>
      <c r="O203" s="59" t="s">
        <v>8023</v>
      </c>
      <c r="P203" s="59" t="s">
        <v>7546</v>
      </c>
      <c r="Q203" s="70" t="s">
        <v>7556</v>
      </c>
      <c r="R203" s="70" t="s">
        <v>266</v>
      </c>
      <c r="S203" s="70" t="s">
        <v>5429</v>
      </c>
      <c r="T203" s="70" t="s">
        <v>9933</v>
      </c>
      <c r="U203" s="70" t="s">
        <v>10191</v>
      </c>
      <c r="V203" s="70">
        <v>5053</v>
      </c>
      <c r="W203" s="171">
        <v>41753</v>
      </c>
      <c r="X203" s="70" t="s">
        <v>1171</v>
      </c>
      <c r="Y203" s="70" t="s">
        <v>163</v>
      </c>
      <c r="Z203" s="82" t="s">
        <v>1162</v>
      </c>
      <c r="AA203" s="70" t="s">
        <v>1171</v>
      </c>
      <c r="AB203" s="70" t="s">
        <v>10816</v>
      </c>
      <c r="AC203" s="70" t="s">
        <v>7560</v>
      </c>
      <c r="AD203" s="70" t="s">
        <v>10264</v>
      </c>
      <c r="AE203" s="70" t="s">
        <v>5429</v>
      </c>
      <c r="AF203" s="70">
        <v>1</v>
      </c>
      <c r="AG203" s="108" t="s">
        <v>6293</v>
      </c>
    </row>
    <row r="204" spans="1:33" ht="14.4" customHeight="1" x14ac:dyDescent="0.3">
      <c r="A204" s="59" t="s">
        <v>7557</v>
      </c>
      <c r="B204" s="70" t="s">
        <v>1170</v>
      </c>
      <c r="C204" s="70" t="s">
        <v>10014</v>
      </c>
      <c r="D204" s="70" t="s">
        <v>1806</v>
      </c>
      <c r="E204" s="70" t="s">
        <v>9828</v>
      </c>
      <c r="F204" s="70" t="s">
        <v>9876</v>
      </c>
      <c r="G204" s="70" t="s">
        <v>8717</v>
      </c>
      <c r="H204" s="70" t="s">
        <v>7563</v>
      </c>
      <c r="I204" s="70" t="s">
        <v>10248</v>
      </c>
      <c r="J204" s="59" t="s">
        <v>7562</v>
      </c>
      <c r="K204" s="121" t="s">
        <v>9837</v>
      </c>
      <c r="L204" s="82" t="s">
        <v>8024</v>
      </c>
      <c r="M204" s="70" t="s">
        <v>9827</v>
      </c>
      <c r="N204" s="59" t="s">
        <v>8024</v>
      </c>
      <c r="O204" s="59" t="s">
        <v>8024</v>
      </c>
      <c r="P204" s="59" t="s">
        <v>7547</v>
      </c>
      <c r="Q204" s="70" t="s">
        <v>7557</v>
      </c>
      <c r="R204" s="70" t="s">
        <v>10259</v>
      </c>
      <c r="S204" s="70" t="s">
        <v>10260</v>
      </c>
      <c r="T204" s="70" t="s">
        <v>9933</v>
      </c>
      <c r="U204" s="70" t="s">
        <v>9921</v>
      </c>
      <c r="V204" s="70" t="s">
        <v>7554</v>
      </c>
      <c r="W204" s="171">
        <v>45500</v>
      </c>
      <c r="X204" s="70" t="s">
        <v>1171</v>
      </c>
      <c r="Y204" s="70" t="s">
        <v>163</v>
      </c>
      <c r="Z204" s="82" t="s">
        <v>1162</v>
      </c>
      <c r="AA204" s="70" t="s">
        <v>1171</v>
      </c>
      <c r="AB204" s="70" t="s">
        <v>10816</v>
      </c>
      <c r="AC204" s="70" t="s">
        <v>7560</v>
      </c>
      <c r="AD204" s="70" t="s">
        <v>10264</v>
      </c>
      <c r="AE204" s="70" t="s">
        <v>5429</v>
      </c>
      <c r="AF204" s="70">
        <v>1</v>
      </c>
      <c r="AG204" s="108" t="s">
        <v>6293</v>
      </c>
    </row>
    <row r="205" spans="1:33" ht="14.4" customHeight="1" x14ac:dyDescent="0.3">
      <c r="A205" s="59" t="s">
        <v>7558</v>
      </c>
      <c r="B205" s="70" t="s">
        <v>1195</v>
      </c>
      <c r="C205" s="70" t="s">
        <v>10034</v>
      </c>
      <c r="D205" s="70" t="s">
        <v>1806</v>
      </c>
      <c r="E205" s="70" t="s">
        <v>9828</v>
      </c>
      <c r="F205" s="70" t="s">
        <v>9876</v>
      </c>
      <c r="G205" s="70" t="s">
        <v>8717</v>
      </c>
      <c r="H205" s="70" t="s">
        <v>7563</v>
      </c>
      <c r="I205" s="70" t="s">
        <v>10248</v>
      </c>
      <c r="J205" s="59" t="s">
        <v>7562</v>
      </c>
      <c r="K205" s="121" t="s">
        <v>9837</v>
      </c>
      <c r="L205" s="82" t="s">
        <v>8025</v>
      </c>
      <c r="M205" s="70" t="s">
        <v>9827</v>
      </c>
      <c r="N205" s="59" t="s">
        <v>8025</v>
      </c>
      <c r="O205" s="59" t="s">
        <v>8025</v>
      </c>
      <c r="P205" s="59" t="s">
        <v>7548</v>
      </c>
      <c r="Q205" s="70" t="s">
        <v>7558</v>
      </c>
      <c r="R205" s="70" t="s">
        <v>10261</v>
      </c>
      <c r="S205" s="70" t="s">
        <v>5429</v>
      </c>
      <c r="T205" s="70" t="s">
        <v>9933</v>
      </c>
      <c r="U205" s="70" t="s">
        <v>9921</v>
      </c>
      <c r="V205" s="70" t="s">
        <v>7555</v>
      </c>
      <c r="W205" s="171">
        <v>45494</v>
      </c>
      <c r="X205" s="70" t="s">
        <v>1171</v>
      </c>
      <c r="Y205" s="70" t="s">
        <v>163</v>
      </c>
      <c r="Z205" s="82" t="s">
        <v>1162</v>
      </c>
      <c r="AA205" s="70" t="s">
        <v>1171</v>
      </c>
      <c r="AB205" s="70" t="s">
        <v>10816</v>
      </c>
      <c r="AC205" s="70" t="s">
        <v>7560</v>
      </c>
      <c r="AD205" s="70" t="s">
        <v>10264</v>
      </c>
      <c r="AE205" s="70" t="s">
        <v>5429</v>
      </c>
      <c r="AF205" s="70">
        <v>1</v>
      </c>
      <c r="AG205" s="108" t="s">
        <v>6293</v>
      </c>
    </row>
    <row r="206" spans="1:33" ht="14.4" customHeight="1" x14ac:dyDescent="0.3">
      <c r="A206" s="59" t="s">
        <v>7565</v>
      </c>
      <c r="B206" s="70" t="s">
        <v>1195</v>
      </c>
      <c r="C206" s="70" t="s">
        <v>10034</v>
      </c>
      <c r="D206" s="70" t="s">
        <v>1806</v>
      </c>
      <c r="E206" s="70" t="s">
        <v>9828</v>
      </c>
      <c r="F206" s="70" t="s">
        <v>9876</v>
      </c>
      <c r="G206" s="70" t="s">
        <v>8717</v>
      </c>
      <c r="H206" s="70" t="s">
        <v>7563</v>
      </c>
      <c r="I206" s="70" t="s">
        <v>10248</v>
      </c>
      <c r="J206" s="59" t="s">
        <v>7562</v>
      </c>
      <c r="K206" s="121" t="s">
        <v>9837</v>
      </c>
      <c r="L206" s="82" t="s">
        <v>8026</v>
      </c>
      <c r="M206" s="70" t="s">
        <v>9827</v>
      </c>
      <c r="N206" s="59" t="s">
        <v>8026</v>
      </c>
      <c r="O206" s="59" t="s">
        <v>8026</v>
      </c>
      <c r="P206" s="59" t="s">
        <v>7549</v>
      </c>
      <c r="Q206" s="70" t="s">
        <v>7565</v>
      </c>
      <c r="R206" s="70" t="s">
        <v>10262</v>
      </c>
      <c r="S206" s="70" t="s">
        <v>10260</v>
      </c>
      <c r="T206" s="70" t="s">
        <v>9933</v>
      </c>
      <c r="U206" s="70" t="s">
        <v>9921</v>
      </c>
      <c r="V206" s="70" t="s">
        <v>10263</v>
      </c>
      <c r="W206" s="171">
        <v>45500</v>
      </c>
      <c r="X206" s="70" t="s">
        <v>1171</v>
      </c>
      <c r="Y206" s="70" t="s">
        <v>163</v>
      </c>
      <c r="Z206" s="82" t="s">
        <v>1162</v>
      </c>
      <c r="AA206" s="70" t="s">
        <v>1171</v>
      </c>
      <c r="AB206" s="70" t="s">
        <v>10816</v>
      </c>
      <c r="AC206" s="70" t="s">
        <v>7560</v>
      </c>
      <c r="AD206" s="70" t="s">
        <v>10264</v>
      </c>
      <c r="AE206" s="70" t="s">
        <v>5429</v>
      </c>
      <c r="AF206" s="70">
        <v>1</v>
      </c>
      <c r="AG206" s="108" t="s">
        <v>6293</v>
      </c>
    </row>
    <row r="207" spans="1:33" ht="14.4" customHeight="1" x14ac:dyDescent="0.3">
      <c r="A207" s="59" t="s">
        <v>7560</v>
      </c>
      <c r="B207" s="70" t="s">
        <v>1171</v>
      </c>
      <c r="C207" s="70" t="s">
        <v>10013</v>
      </c>
      <c r="D207" s="70" t="s">
        <v>1806</v>
      </c>
      <c r="E207" s="70" t="s">
        <v>9828</v>
      </c>
      <c r="F207" s="70" t="s">
        <v>9876</v>
      </c>
      <c r="G207" s="70" t="s">
        <v>8717</v>
      </c>
      <c r="H207" s="70" t="s">
        <v>7563</v>
      </c>
      <c r="I207" s="70" t="s">
        <v>10248</v>
      </c>
      <c r="J207" s="59" t="s">
        <v>7562</v>
      </c>
      <c r="K207" s="121" t="s">
        <v>9837</v>
      </c>
      <c r="L207" s="82" t="s">
        <v>8028</v>
      </c>
      <c r="M207" s="70" t="s">
        <v>9827</v>
      </c>
      <c r="N207" s="59" t="s">
        <v>8028</v>
      </c>
      <c r="O207" s="59" t="s">
        <v>8027</v>
      </c>
      <c r="P207" s="59" t="s">
        <v>7806</v>
      </c>
      <c r="Q207" s="70" t="s">
        <v>7560</v>
      </c>
      <c r="R207" s="70" t="s">
        <v>10264</v>
      </c>
      <c r="S207" s="70" t="s">
        <v>5429</v>
      </c>
      <c r="T207" s="70" t="s">
        <v>9933</v>
      </c>
      <c r="U207" s="70" t="s">
        <v>9918</v>
      </c>
      <c r="V207" s="70" t="s">
        <v>10265</v>
      </c>
      <c r="W207" s="171">
        <v>45941</v>
      </c>
      <c r="X207" s="70" t="s">
        <v>1219</v>
      </c>
      <c r="Y207" s="70" t="s">
        <v>1028</v>
      </c>
      <c r="Z207" s="82" t="s">
        <v>3414</v>
      </c>
      <c r="AA207" s="70" t="s">
        <v>1171</v>
      </c>
      <c r="AB207" s="70" t="s">
        <v>10816</v>
      </c>
      <c r="AC207" s="70" t="s">
        <v>8718</v>
      </c>
      <c r="AD207" s="70" t="s">
        <v>9945</v>
      </c>
      <c r="AE207" s="70" t="s">
        <v>9946</v>
      </c>
      <c r="AF207" s="70">
        <v>2</v>
      </c>
      <c r="AG207" s="108" t="s">
        <v>6294</v>
      </c>
    </row>
    <row r="208" spans="1:33" ht="14.4" customHeight="1" x14ac:dyDescent="0.3">
      <c r="A208" s="59" t="s">
        <v>3041</v>
      </c>
      <c r="B208" s="70" t="s">
        <v>1170</v>
      </c>
      <c r="C208" s="70" t="s">
        <v>10014</v>
      </c>
      <c r="D208" s="70" t="s">
        <v>1806</v>
      </c>
      <c r="E208" s="70" t="s">
        <v>9828</v>
      </c>
      <c r="F208" s="70" t="s">
        <v>9876</v>
      </c>
      <c r="G208" s="70" t="s">
        <v>8717</v>
      </c>
      <c r="H208" s="70" t="s">
        <v>2075</v>
      </c>
      <c r="I208" s="70" t="s">
        <v>10249</v>
      </c>
      <c r="J208" s="59" t="s">
        <v>6357</v>
      </c>
      <c r="K208" s="121" t="s">
        <v>9837</v>
      </c>
      <c r="L208" s="82" t="s">
        <v>2497</v>
      </c>
      <c r="M208" s="70" t="s">
        <v>9827</v>
      </c>
      <c r="N208" s="59" t="s">
        <v>2497</v>
      </c>
      <c r="O208" s="59" t="s">
        <v>2497</v>
      </c>
      <c r="P208" s="59" t="s">
        <v>270</v>
      </c>
      <c r="Q208" s="70" t="s">
        <v>3041</v>
      </c>
      <c r="R208" s="70" t="s">
        <v>10269</v>
      </c>
      <c r="S208" s="70" t="s">
        <v>9946</v>
      </c>
      <c r="T208" s="70" t="s">
        <v>9933</v>
      </c>
      <c r="U208" s="70" t="s">
        <v>9921</v>
      </c>
      <c r="V208" s="70" t="s">
        <v>7576</v>
      </c>
      <c r="W208" s="171">
        <v>45486</v>
      </c>
      <c r="X208" s="70" t="s">
        <v>1171</v>
      </c>
      <c r="Y208" s="70" t="s">
        <v>163</v>
      </c>
      <c r="Z208" s="82" t="s">
        <v>1162</v>
      </c>
      <c r="AA208" s="70" t="s">
        <v>1171</v>
      </c>
      <c r="AB208" s="70" t="s">
        <v>10816</v>
      </c>
      <c r="AC208" s="70" t="s">
        <v>3105</v>
      </c>
      <c r="AD208" s="70" t="s">
        <v>10268</v>
      </c>
      <c r="AE208" s="70" t="s">
        <v>9946</v>
      </c>
      <c r="AF208" s="70">
        <v>1</v>
      </c>
      <c r="AG208" s="108" t="s">
        <v>6293</v>
      </c>
    </row>
    <row r="209" spans="1:33" ht="14.4" customHeight="1" x14ac:dyDescent="0.3">
      <c r="A209" s="59" t="s">
        <v>3042</v>
      </c>
      <c r="B209" s="70" t="s">
        <v>1170</v>
      </c>
      <c r="C209" s="70" t="s">
        <v>10014</v>
      </c>
      <c r="D209" s="70" t="s">
        <v>1806</v>
      </c>
      <c r="E209" s="70" t="s">
        <v>9828</v>
      </c>
      <c r="F209" s="70" t="s">
        <v>9876</v>
      </c>
      <c r="G209" s="70" t="s">
        <v>8717</v>
      </c>
      <c r="H209" s="70" t="s">
        <v>2075</v>
      </c>
      <c r="I209" s="70" t="s">
        <v>10249</v>
      </c>
      <c r="J209" s="59" t="s">
        <v>6357</v>
      </c>
      <c r="K209" s="121" t="s">
        <v>9837</v>
      </c>
      <c r="L209" s="82" t="s">
        <v>2496</v>
      </c>
      <c r="M209" s="70" t="s">
        <v>9827</v>
      </c>
      <c r="N209" s="59" t="s">
        <v>2496</v>
      </c>
      <c r="O209" s="59" t="s">
        <v>2496</v>
      </c>
      <c r="P209" s="59" t="s">
        <v>275</v>
      </c>
      <c r="Q209" s="70" t="s">
        <v>3042</v>
      </c>
      <c r="R209" s="70" t="s">
        <v>10270</v>
      </c>
      <c r="S209" s="70" t="s">
        <v>9946</v>
      </c>
      <c r="T209" s="70" t="s">
        <v>9933</v>
      </c>
      <c r="U209" s="70" t="s">
        <v>9921</v>
      </c>
      <c r="V209" s="70" t="s">
        <v>10271</v>
      </c>
      <c r="W209" s="171">
        <v>46001</v>
      </c>
      <c r="X209" s="70" t="s">
        <v>1171</v>
      </c>
      <c r="Y209" s="70" t="s">
        <v>163</v>
      </c>
      <c r="Z209" s="82" t="s">
        <v>1162</v>
      </c>
      <c r="AA209" s="70" t="s">
        <v>1171</v>
      </c>
      <c r="AB209" s="70" t="s">
        <v>10816</v>
      </c>
      <c r="AC209" s="70" t="s">
        <v>3105</v>
      </c>
      <c r="AD209" s="70" t="s">
        <v>10268</v>
      </c>
      <c r="AE209" s="70" t="s">
        <v>9946</v>
      </c>
      <c r="AF209" s="70">
        <v>1</v>
      </c>
      <c r="AG209" s="108" t="s">
        <v>6293</v>
      </c>
    </row>
    <row r="210" spans="1:33" ht="14.4" customHeight="1" x14ac:dyDescent="0.3">
      <c r="A210" s="59" t="s">
        <v>3045</v>
      </c>
      <c r="B210" s="70" t="s">
        <v>1195</v>
      </c>
      <c r="C210" s="70" t="s">
        <v>10034</v>
      </c>
      <c r="D210" s="70" t="s">
        <v>1806</v>
      </c>
      <c r="E210" s="70" t="s">
        <v>9828</v>
      </c>
      <c r="F210" s="70" t="s">
        <v>9876</v>
      </c>
      <c r="G210" s="70" t="s">
        <v>8717</v>
      </c>
      <c r="H210" s="70" t="s">
        <v>2075</v>
      </c>
      <c r="I210" s="70" t="s">
        <v>10249</v>
      </c>
      <c r="J210" s="59" t="s">
        <v>6357</v>
      </c>
      <c r="K210" s="121" t="s">
        <v>9837</v>
      </c>
      <c r="L210" s="82" t="s">
        <v>2543</v>
      </c>
      <c r="M210" s="70" t="s">
        <v>9827</v>
      </c>
      <c r="N210" s="59" t="s">
        <v>2543</v>
      </c>
      <c r="O210" s="59" t="s">
        <v>2543</v>
      </c>
      <c r="P210" s="59" t="s">
        <v>497</v>
      </c>
      <c r="Q210" s="70" t="s">
        <v>3045</v>
      </c>
      <c r="R210" s="70" t="s">
        <v>10272</v>
      </c>
      <c r="S210" s="70" t="s">
        <v>9946</v>
      </c>
      <c r="T210" s="70" t="s">
        <v>9933</v>
      </c>
      <c r="U210" s="70" t="s">
        <v>9921</v>
      </c>
      <c r="V210" s="70" t="s">
        <v>10273</v>
      </c>
      <c r="W210" s="171">
        <v>45965</v>
      </c>
      <c r="X210" s="70" t="s">
        <v>1171</v>
      </c>
      <c r="Y210" s="70" t="s">
        <v>163</v>
      </c>
      <c r="Z210" s="82" t="s">
        <v>1162</v>
      </c>
      <c r="AA210" s="70" t="s">
        <v>1171</v>
      </c>
      <c r="AB210" s="70" t="s">
        <v>10816</v>
      </c>
      <c r="AC210" s="70" t="s">
        <v>3105</v>
      </c>
      <c r="AD210" s="70" t="s">
        <v>10268</v>
      </c>
      <c r="AE210" s="70" t="s">
        <v>9946</v>
      </c>
      <c r="AF210" s="70">
        <v>1</v>
      </c>
      <c r="AG210" s="108" t="s">
        <v>6293</v>
      </c>
    </row>
    <row r="211" spans="1:33" ht="14.4" customHeight="1" x14ac:dyDescent="0.3">
      <c r="A211" s="59" t="s">
        <v>3046</v>
      </c>
      <c r="B211" s="70" t="s">
        <v>1195</v>
      </c>
      <c r="C211" s="70" t="s">
        <v>10034</v>
      </c>
      <c r="D211" s="70" t="s">
        <v>1806</v>
      </c>
      <c r="E211" s="70" t="s">
        <v>9828</v>
      </c>
      <c r="F211" s="70" t="s">
        <v>9876</v>
      </c>
      <c r="G211" s="70" t="s">
        <v>8717</v>
      </c>
      <c r="H211" s="70" t="s">
        <v>2075</v>
      </c>
      <c r="I211" s="70" t="s">
        <v>10249</v>
      </c>
      <c r="J211" s="59" t="s">
        <v>6357</v>
      </c>
      <c r="K211" s="121" t="s">
        <v>9837</v>
      </c>
      <c r="L211" s="82" t="s">
        <v>2546</v>
      </c>
      <c r="M211" s="70" t="s">
        <v>9827</v>
      </c>
      <c r="N211" s="59" t="s">
        <v>2546</v>
      </c>
      <c r="O211" s="59" t="s">
        <v>2546</v>
      </c>
      <c r="P211" s="59" t="s">
        <v>501</v>
      </c>
      <c r="Q211" s="70" t="s">
        <v>3046</v>
      </c>
      <c r="R211" s="70" t="s">
        <v>10274</v>
      </c>
      <c r="S211" s="70" t="s">
        <v>9946</v>
      </c>
      <c r="T211" s="70" t="s">
        <v>9933</v>
      </c>
      <c r="U211" s="70" t="s">
        <v>9921</v>
      </c>
      <c r="V211" s="70" t="s">
        <v>7579</v>
      </c>
      <c r="W211" s="171">
        <v>45437</v>
      </c>
      <c r="X211" s="70" t="s">
        <v>1171</v>
      </c>
      <c r="Y211" s="70" t="s">
        <v>163</v>
      </c>
      <c r="Z211" s="82" t="s">
        <v>1162</v>
      </c>
      <c r="AA211" s="70" t="s">
        <v>1171</v>
      </c>
      <c r="AB211" s="70" t="s">
        <v>10816</v>
      </c>
      <c r="AC211" s="70" t="s">
        <v>3105</v>
      </c>
      <c r="AD211" s="70" t="s">
        <v>10268</v>
      </c>
      <c r="AE211" s="70" t="s">
        <v>9946</v>
      </c>
      <c r="AF211" s="70">
        <v>1</v>
      </c>
      <c r="AG211" s="108" t="s">
        <v>6293</v>
      </c>
    </row>
    <row r="212" spans="1:33" ht="14.4" customHeight="1" x14ac:dyDescent="0.3">
      <c r="A212" s="59" t="s">
        <v>10280</v>
      </c>
      <c r="B212" s="70" t="s">
        <v>1171</v>
      </c>
      <c r="C212" s="70" t="s">
        <v>10013</v>
      </c>
      <c r="D212" s="70" t="s">
        <v>1806</v>
      </c>
      <c r="E212" s="70" t="s">
        <v>9828</v>
      </c>
      <c r="F212" s="70" t="s">
        <v>9876</v>
      </c>
      <c r="G212" s="70" t="s">
        <v>8717</v>
      </c>
      <c r="H212" s="70" t="s">
        <v>2075</v>
      </c>
      <c r="I212" s="70" t="s">
        <v>10249</v>
      </c>
      <c r="J212" s="59" t="s">
        <v>6357</v>
      </c>
      <c r="K212" s="121" t="s">
        <v>9837</v>
      </c>
      <c r="L212" s="82" t="s">
        <v>8017</v>
      </c>
      <c r="M212" s="70" t="s">
        <v>9827</v>
      </c>
      <c r="N212" s="59" t="s">
        <v>8017</v>
      </c>
      <c r="O212" s="59" t="s">
        <v>8017</v>
      </c>
      <c r="P212" s="59" t="s">
        <v>10266</v>
      </c>
      <c r="Q212" s="70" t="s">
        <v>10280</v>
      </c>
      <c r="R212" s="70" t="s">
        <v>10275</v>
      </c>
      <c r="S212" s="70" t="s">
        <v>10276</v>
      </c>
      <c r="T212" s="70" t="s">
        <v>9933</v>
      </c>
      <c r="U212" s="70" t="s">
        <v>9921</v>
      </c>
      <c r="V212" s="70" t="s">
        <v>10277</v>
      </c>
      <c r="W212" s="171">
        <v>46175</v>
      </c>
      <c r="X212" s="70" t="s">
        <v>1171</v>
      </c>
      <c r="Y212" s="70" t="s">
        <v>163</v>
      </c>
      <c r="Z212" s="82" t="s">
        <v>1162</v>
      </c>
      <c r="AA212" s="70" t="s">
        <v>1171</v>
      </c>
      <c r="AB212" s="70" t="s">
        <v>10816</v>
      </c>
      <c r="AC212" s="70" t="s">
        <v>3105</v>
      </c>
      <c r="AD212" s="70" t="s">
        <v>10268</v>
      </c>
      <c r="AE212" s="70" t="s">
        <v>9946</v>
      </c>
      <c r="AF212" s="70">
        <v>1</v>
      </c>
      <c r="AG212" s="108" t="s">
        <v>6293</v>
      </c>
    </row>
    <row r="213" spans="1:33" ht="14.4" customHeight="1" x14ac:dyDescent="0.3">
      <c r="A213" s="59" t="s">
        <v>10281</v>
      </c>
      <c r="B213" s="70" t="s">
        <v>1171</v>
      </c>
      <c r="C213" s="70" t="s">
        <v>10013</v>
      </c>
      <c r="D213" s="70" t="s">
        <v>1806</v>
      </c>
      <c r="E213" s="70" t="s">
        <v>9828</v>
      </c>
      <c r="F213" s="70" t="s">
        <v>9876</v>
      </c>
      <c r="G213" s="70" t="s">
        <v>8717</v>
      </c>
      <c r="H213" s="70" t="s">
        <v>2075</v>
      </c>
      <c r="I213" s="70" t="s">
        <v>10249</v>
      </c>
      <c r="J213" s="59" t="s">
        <v>6357</v>
      </c>
      <c r="K213" s="121" t="s">
        <v>9837</v>
      </c>
      <c r="L213" s="82" t="s">
        <v>2498</v>
      </c>
      <c r="M213" s="70" t="s">
        <v>9827</v>
      </c>
      <c r="N213" s="59" t="s">
        <v>2498</v>
      </c>
      <c r="O213" s="59" t="s">
        <v>2498</v>
      </c>
      <c r="P213" s="59" t="s">
        <v>10267</v>
      </c>
      <c r="Q213" s="70" t="s">
        <v>10281</v>
      </c>
      <c r="R213" s="70" t="s">
        <v>10278</v>
      </c>
      <c r="S213" s="70" t="s">
        <v>10279</v>
      </c>
      <c r="T213" s="70" t="s">
        <v>9933</v>
      </c>
      <c r="U213" s="70" t="s">
        <v>9921</v>
      </c>
      <c r="V213" s="70" t="s">
        <v>7577</v>
      </c>
      <c r="W213" s="171">
        <v>45494</v>
      </c>
      <c r="X213" s="70" t="s">
        <v>1171</v>
      </c>
      <c r="Y213" s="70" t="s">
        <v>163</v>
      </c>
      <c r="Z213" s="82" t="s">
        <v>1162</v>
      </c>
      <c r="AA213" s="70" t="s">
        <v>1171</v>
      </c>
      <c r="AB213" s="70" t="s">
        <v>10816</v>
      </c>
      <c r="AC213" s="70" t="s">
        <v>3105</v>
      </c>
      <c r="AD213" s="70" t="s">
        <v>10268</v>
      </c>
      <c r="AE213" s="70" t="s">
        <v>9946</v>
      </c>
      <c r="AF213" s="70">
        <v>1</v>
      </c>
      <c r="AG213" s="108" t="s">
        <v>6293</v>
      </c>
    </row>
    <row r="214" spans="1:33" ht="14.4" customHeight="1" x14ac:dyDescent="0.3">
      <c r="A214" s="59" t="s">
        <v>3105</v>
      </c>
      <c r="B214" s="70" t="s">
        <v>1171</v>
      </c>
      <c r="C214" s="70" t="s">
        <v>10013</v>
      </c>
      <c r="D214" s="70" t="s">
        <v>1806</v>
      </c>
      <c r="E214" s="70" t="s">
        <v>9828</v>
      </c>
      <c r="F214" s="70" t="s">
        <v>9876</v>
      </c>
      <c r="G214" s="70" t="s">
        <v>8717</v>
      </c>
      <c r="H214" s="70" t="s">
        <v>2075</v>
      </c>
      <c r="I214" s="70" t="s">
        <v>10249</v>
      </c>
      <c r="J214" s="59" t="s">
        <v>6357</v>
      </c>
      <c r="K214" s="121" t="s">
        <v>9837</v>
      </c>
      <c r="L214" s="82" t="s">
        <v>2742</v>
      </c>
      <c r="M214" s="70" t="s">
        <v>9827</v>
      </c>
      <c r="N214" s="59" t="s">
        <v>2742</v>
      </c>
      <c r="O214" s="59" t="s">
        <v>2501</v>
      </c>
      <c r="P214" s="59" t="s">
        <v>8803</v>
      </c>
      <c r="Q214" s="70" t="s">
        <v>3105</v>
      </c>
      <c r="R214" s="70" t="s">
        <v>10268</v>
      </c>
      <c r="S214" s="70" t="s">
        <v>9946</v>
      </c>
      <c r="T214" s="70" t="s">
        <v>9933</v>
      </c>
      <c r="U214" s="70" t="s">
        <v>9918</v>
      </c>
      <c r="V214" s="70" t="s">
        <v>7582</v>
      </c>
      <c r="W214" s="171">
        <v>45139</v>
      </c>
      <c r="X214" s="70" t="s">
        <v>1219</v>
      </c>
      <c r="Y214" s="70" t="s">
        <v>1028</v>
      </c>
      <c r="Z214" s="82" t="s">
        <v>3414</v>
      </c>
      <c r="AA214" s="70" t="s">
        <v>1171</v>
      </c>
      <c r="AB214" s="70" t="s">
        <v>10816</v>
      </c>
      <c r="AC214" s="70" t="s">
        <v>8718</v>
      </c>
      <c r="AD214" s="70" t="s">
        <v>9945</v>
      </c>
      <c r="AE214" s="70" t="s">
        <v>9946</v>
      </c>
      <c r="AF214" s="70">
        <v>2</v>
      </c>
      <c r="AG214" s="108" t="s">
        <v>6294</v>
      </c>
    </row>
    <row r="215" spans="1:33" ht="14.4" customHeight="1" x14ac:dyDescent="0.3">
      <c r="A215" s="59" t="s">
        <v>3109</v>
      </c>
      <c r="B215" s="70" t="s">
        <v>1170</v>
      </c>
      <c r="C215" s="70" t="s">
        <v>10014</v>
      </c>
      <c r="D215" s="70" t="s">
        <v>1806</v>
      </c>
      <c r="E215" s="70" t="s">
        <v>9828</v>
      </c>
      <c r="F215" s="70" t="s">
        <v>9876</v>
      </c>
      <c r="G215" s="70" t="s">
        <v>8717</v>
      </c>
      <c r="H215" s="70" t="s">
        <v>1807</v>
      </c>
      <c r="I215" s="70" t="s">
        <v>10250</v>
      </c>
      <c r="J215" s="59" t="s">
        <v>6370</v>
      </c>
      <c r="K215" s="121" t="s">
        <v>9837</v>
      </c>
      <c r="L215" s="82" t="s">
        <v>8018</v>
      </c>
      <c r="M215" s="70" t="s">
        <v>9827</v>
      </c>
      <c r="N215" s="59" t="s">
        <v>8018</v>
      </c>
      <c r="O215" s="59" t="s">
        <v>8018</v>
      </c>
      <c r="P215" s="59" t="s">
        <v>7519</v>
      </c>
      <c r="Q215" s="70" t="s">
        <v>3109</v>
      </c>
      <c r="R215" s="70" t="s">
        <v>10283</v>
      </c>
      <c r="S215" s="70" t="s">
        <v>10284</v>
      </c>
      <c r="T215" s="70" t="s">
        <v>9933</v>
      </c>
      <c r="U215" s="70" t="s">
        <v>9921</v>
      </c>
      <c r="V215" s="70" t="s">
        <v>10285</v>
      </c>
      <c r="W215" s="171">
        <v>45561</v>
      </c>
      <c r="X215" s="70" t="s">
        <v>1171</v>
      </c>
      <c r="Y215" s="70" t="s">
        <v>163</v>
      </c>
      <c r="Z215" s="82" t="s">
        <v>1162</v>
      </c>
      <c r="AA215" s="70" t="s">
        <v>1171</v>
      </c>
      <c r="AB215" s="70" t="s">
        <v>10816</v>
      </c>
      <c r="AC215" s="70" t="s">
        <v>3117</v>
      </c>
      <c r="AD215" s="70" t="s">
        <v>10282</v>
      </c>
      <c r="AE215" s="70" t="s">
        <v>9946</v>
      </c>
      <c r="AF215" s="70">
        <v>1</v>
      </c>
      <c r="AG215" s="108" t="s">
        <v>6293</v>
      </c>
    </row>
    <row r="216" spans="1:33" ht="14.4" customHeight="1" x14ac:dyDescent="0.3">
      <c r="A216" s="59" t="s">
        <v>3107</v>
      </c>
      <c r="B216" s="70" t="s">
        <v>1170</v>
      </c>
      <c r="C216" s="70" t="s">
        <v>10014</v>
      </c>
      <c r="D216" s="70" t="s">
        <v>1806</v>
      </c>
      <c r="E216" s="70" t="s">
        <v>9828</v>
      </c>
      <c r="F216" s="70" t="s">
        <v>9876</v>
      </c>
      <c r="G216" s="70" t="s">
        <v>8717</v>
      </c>
      <c r="H216" s="70" t="s">
        <v>1807</v>
      </c>
      <c r="I216" s="70" t="s">
        <v>10250</v>
      </c>
      <c r="J216" s="59" t="s">
        <v>6370</v>
      </c>
      <c r="K216" s="121" t="s">
        <v>9837</v>
      </c>
      <c r="L216" s="82" t="s">
        <v>2499</v>
      </c>
      <c r="M216" s="70" t="s">
        <v>9827</v>
      </c>
      <c r="N216" s="59" t="s">
        <v>2499</v>
      </c>
      <c r="O216" s="59" t="s">
        <v>2499</v>
      </c>
      <c r="P216" s="59" t="s">
        <v>283</v>
      </c>
      <c r="Q216" s="70" t="s">
        <v>3107</v>
      </c>
      <c r="R216" s="70" t="s">
        <v>10286</v>
      </c>
      <c r="S216" s="70" t="s">
        <v>9946</v>
      </c>
      <c r="T216" s="70" t="s">
        <v>9933</v>
      </c>
      <c r="U216" s="70" t="s">
        <v>10191</v>
      </c>
      <c r="V216" s="70">
        <v>5076</v>
      </c>
      <c r="W216" s="171">
        <v>41852</v>
      </c>
      <c r="X216" s="70" t="s">
        <v>1171</v>
      </c>
      <c r="Y216" s="70" t="s">
        <v>163</v>
      </c>
      <c r="Z216" s="82" t="s">
        <v>1162</v>
      </c>
      <c r="AA216" s="70" t="s">
        <v>1171</v>
      </c>
      <c r="AB216" s="70" t="s">
        <v>10816</v>
      </c>
      <c r="AC216" s="70" t="s">
        <v>3117</v>
      </c>
      <c r="AD216" s="70" t="s">
        <v>10282</v>
      </c>
      <c r="AE216" s="70" t="s">
        <v>9946</v>
      </c>
      <c r="AF216" s="70">
        <v>1</v>
      </c>
      <c r="AG216" s="108" t="s">
        <v>6293</v>
      </c>
    </row>
    <row r="217" spans="1:33" ht="14.4" customHeight="1" x14ac:dyDescent="0.3">
      <c r="A217" s="59" t="s">
        <v>3112</v>
      </c>
      <c r="B217" s="70" t="s">
        <v>1195</v>
      </c>
      <c r="C217" s="70" t="s">
        <v>10034</v>
      </c>
      <c r="D217" s="70" t="s">
        <v>1806</v>
      </c>
      <c r="E217" s="70" t="s">
        <v>9828</v>
      </c>
      <c r="F217" s="70" t="s">
        <v>9876</v>
      </c>
      <c r="G217" s="70" t="s">
        <v>8717</v>
      </c>
      <c r="H217" s="70" t="s">
        <v>1807</v>
      </c>
      <c r="I217" s="70" t="s">
        <v>10250</v>
      </c>
      <c r="J217" s="59" t="s">
        <v>6370</v>
      </c>
      <c r="K217" s="121" t="s">
        <v>9837</v>
      </c>
      <c r="L217" s="82" t="s">
        <v>8020</v>
      </c>
      <c r="M217" s="70" t="s">
        <v>9827</v>
      </c>
      <c r="N217" s="59" t="s">
        <v>8020</v>
      </c>
      <c r="O217" s="59" t="s">
        <v>8020</v>
      </c>
      <c r="P217" s="59" t="s">
        <v>7521</v>
      </c>
      <c r="Q217" s="70" t="s">
        <v>3112</v>
      </c>
      <c r="R217" s="70" t="s">
        <v>10287</v>
      </c>
      <c r="S217" s="70" t="s">
        <v>10284</v>
      </c>
      <c r="T217" s="70" t="s">
        <v>9933</v>
      </c>
      <c r="U217" s="70" t="s">
        <v>9921</v>
      </c>
      <c r="V217" s="70" t="s">
        <v>10288</v>
      </c>
      <c r="W217" s="171">
        <v>45561</v>
      </c>
      <c r="X217" s="70" t="s">
        <v>1171</v>
      </c>
      <c r="Y217" s="70" t="s">
        <v>163</v>
      </c>
      <c r="Z217" s="82" t="s">
        <v>1162</v>
      </c>
      <c r="AA217" s="70" t="s">
        <v>1171</v>
      </c>
      <c r="AB217" s="70" t="s">
        <v>10816</v>
      </c>
      <c r="AC217" s="70" t="s">
        <v>3117</v>
      </c>
      <c r="AD217" s="70" t="s">
        <v>10282</v>
      </c>
      <c r="AE217" s="70" t="s">
        <v>9946</v>
      </c>
      <c r="AF217" s="70">
        <v>1</v>
      </c>
      <c r="AG217" s="108" t="s">
        <v>6293</v>
      </c>
    </row>
    <row r="218" spans="1:33" ht="14.4" customHeight="1" x14ac:dyDescent="0.3">
      <c r="A218" s="59" t="s">
        <v>3114</v>
      </c>
      <c r="B218" s="70" t="s">
        <v>1195</v>
      </c>
      <c r="C218" s="70" t="s">
        <v>10034</v>
      </c>
      <c r="D218" s="70" t="s">
        <v>1806</v>
      </c>
      <c r="E218" s="70" t="s">
        <v>9828</v>
      </c>
      <c r="F218" s="70" t="s">
        <v>9876</v>
      </c>
      <c r="G218" s="70" t="s">
        <v>8717</v>
      </c>
      <c r="H218" s="70" t="s">
        <v>1807</v>
      </c>
      <c r="I218" s="70" t="s">
        <v>10250</v>
      </c>
      <c r="J218" s="59" t="s">
        <v>6370</v>
      </c>
      <c r="K218" s="121" t="s">
        <v>9837</v>
      </c>
      <c r="L218" s="82" t="s">
        <v>2544</v>
      </c>
      <c r="M218" s="70" t="s">
        <v>9827</v>
      </c>
      <c r="N218" s="59" t="s">
        <v>2544</v>
      </c>
      <c r="O218" s="59" t="s">
        <v>2544</v>
      </c>
      <c r="P218" s="59" t="s">
        <v>508</v>
      </c>
      <c r="Q218" s="70" t="s">
        <v>3114</v>
      </c>
      <c r="R218" s="70" t="s">
        <v>10289</v>
      </c>
      <c r="S218" s="70" t="s">
        <v>9946</v>
      </c>
      <c r="T218" s="70" t="s">
        <v>9933</v>
      </c>
      <c r="U218" s="70" t="s">
        <v>9921</v>
      </c>
      <c r="V218" s="70" t="s">
        <v>5248</v>
      </c>
      <c r="W218" s="171">
        <v>44606</v>
      </c>
      <c r="X218" s="70" t="s">
        <v>1171</v>
      </c>
      <c r="Y218" s="70" t="s">
        <v>163</v>
      </c>
      <c r="Z218" s="82" t="s">
        <v>1162</v>
      </c>
      <c r="AA218" s="70" t="s">
        <v>1171</v>
      </c>
      <c r="AB218" s="70" t="s">
        <v>10816</v>
      </c>
      <c r="AC218" s="70" t="s">
        <v>3117</v>
      </c>
      <c r="AD218" s="70" t="s">
        <v>10282</v>
      </c>
      <c r="AE218" s="70" t="s">
        <v>9946</v>
      </c>
      <c r="AF218" s="70">
        <v>1</v>
      </c>
      <c r="AG218" s="108" t="s">
        <v>6293</v>
      </c>
    </row>
    <row r="219" spans="1:33" ht="14.4" customHeight="1" x14ac:dyDescent="0.3">
      <c r="A219" s="59" t="s">
        <v>3115</v>
      </c>
      <c r="B219" s="70" t="s">
        <v>1195</v>
      </c>
      <c r="C219" s="70" t="s">
        <v>10034</v>
      </c>
      <c r="D219" s="70" t="s">
        <v>1806</v>
      </c>
      <c r="E219" s="70" t="s">
        <v>9828</v>
      </c>
      <c r="F219" s="70" t="s">
        <v>9876</v>
      </c>
      <c r="G219" s="70" t="s">
        <v>8717</v>
      </c>
      <c r="H219" s="70" t="s">
        <v>1807</v>
      </c>
      <c r="I219" s="70" t="s">
        <v>10250</v>
      </c>
      <c r="J219" s="59" t="s">
        <v>6370</v>
      </c>
      <c r="K219" s="121" t="s">
        <v>9837</v>
      </c>
      <c r="L219" s="82" t="s">
        <v>2545</v>
      </c>
      <c r="M219" s="70" t="s">
        <v>9827</v>
      </c>
      <c r="N219" s="59" t="s">
        <v>2545</v>
      </c>
      <c r="O219" s="59" t="s">
        <v>2545</v>
      </c>
      <c r="P219" s="59" t="s">
        <v>510</v>
      </c>
      <c r="Q219" s="70" t="s">
        <v>3115</v>
      </c>
      <c r="R219" s="70" t="s">
        <v>10290</v>
      </c>
      <c r="S219" s="70" t="s">
        <v>9946</v>
      </c>
      <c r="T219" s="70" t="s">
        <v>9933</v>
      </c>
      <c r="U219" s="70" t="s">
        <v>9921</v>
      </c>
      <c r="V219" s="70" t="s">
        <v>7580</v>
      </c>
      <c r="W219" s="171">
        <v>45269</v>
      </c>
      <c r="X219" s="70" t="s">
        <v>1171</v>
      </c>
      <c r="Y219" s="70" t="s">
        <v>163</v>
      </c>
      <c r="Z219" s="82" t="s">
        <v>1162</v>
      </c>
      <c r="AA219" s="70" t="s">
        <v>1171</v>
      </c>
      <c r="AB219" s="70" t="s">
        <v>10816</v>
      </c>
      <c r="AC219" s="70" t="s">
        <v>3117</v>
      </c>
      <c r="AD219" s="70" t="s">
        <v>10282</v>
      </c>
      <c r="AE219" s="70" t="s">
        <v>9946</v>
      </c>
      <c r="AF219" s="70">
        <v>1</v>
      </c>
      <c r="AG219" s="108" t="s">
        <v>6293</v>
      </c>
    </row>
    <row r="220" spans="1:33" ht="14.4" customHeight="1" x14ac:dyDescent="0.3">
      <c r="A220" s="59" t="s">
        <v>3117</v>
      </c>
      <c r="B220" s="70" t="s">
        <v>1171</v>
      </c>
      <c r="C220" s="70" t="s">
        <v>10013</v>
      </c>
      <c r="D220" s="70" t="s">
        <v>1806</v>
      </c>
      <c r="E220" s="70" t="s">
        <v>9828</v>
      </c>
      <c r="F220" s="70" t="s">
        <v>9876</v>
      </c>
      <c r="G220" s="70" t="s">
        <v>8717</v>
      </c>
      <c r="H220" s="70" t="s">
        <v>1807</v>
      </c>
      <c r="I220" s="70" t="s">
        <v>10250</v>
      </c>
      <c r="J220" s="59" t="s">
        <v>6370</v>
      </c>
      <c r="K220" s="121" t="s">
        <v>9837</v>
      </c>
      <c r="L220" s="82" t="s">
        <v>2750</v>
      </c>
      <c r="M220" s="70" t="s">
        <v>9827</v>
      </c>
      <c r="N220" s="59" t="s">
        <v>2750</v>
      </c>
      <c r="O220" s="59" t="s">
        <v>2549</v>
      </c>
      <c r="P220" s="59" t="s">
        <v>8804</v>
      </c>
      <c r="Q220" s="70" t="s">
        <v>3117</v>
      </c>
      <c r="R220" s="70" t="s">
        <v>10282</v>
      </c>
      <c r="S220" s="70" t="s">
        <v>9946</v>
      </c>
      <c r="T220" s="70" t="s">
        <v>9933</v>
      </c>
      <c r="U220" s="70" t="s">
        <v>9921</v>
      </c>
      <c r="V220" s="70" t="s">
        <v>732</v>
      </c>
      <c r="W220" s="171">
        <v>43754</v>
      </c>
      <c r="X220" s="70" t="s">
        <v>1219</v>
      </c>
      <c r="Y220" s="70" t="s">
        <v>1028</v>
      </c>
      <c r="Z220" s="82" t="s">
        <v>3414</v>
      </c>
      <c r="AA220" s="70" t="s">
        <v>1171</v>
      </c>
      <c r="AB220" s="70" t="s">
        <v>10816</v>
      </c>
      <c r="AC220" s="70" t="s">
        <v>8718</v>
      </c>
      <c r="AD220" s="70" t="s">
        <v>9945</v>
      </c>
      <c r="AE220" s="70" t="s">
        <v>9946</v>
      </c>
      <c r="AF220" s="70">
        <v>2</v>
      </c>
      <c r="AG220" s="108" t="s">
        <v>6294</v>
      </c>
    </row>
    <row r="221" spans="1:33" ht="14.4" customHeight="1" x14ac:dyDescent="0.3">
      <c r="A221" s="59" t="s">
        <v>10296</v>
      </c>
      <c r="B221" s="70" t="s">
        <v>2071</v>
      </c>
      <c r="C221" s="70" t="s">
        <v>10012</v>
      </c>
      <c r="D221" s="70" t="s">
        <v>1806</v>
      </c>
      <c r="E221" s="70" t="s">
        <v>9828</v>
      </c>
      <c r="F221" s="70" t="s">
        <v>9876</v>
      </c>
      <c r="G221" s="70" t="s">
        <v>8717</v>
      </c>
      <c r="H221" s="70" t="s">
        <v>7539</v>
      </c>
      <c r="I221" s="70" t="s">
        <v>10251</v>
      </c>
      <c r="J221" s="59" t="s">
        <v>7538</v>
      </c>
      <c r="K221" s="121" t="s">
        <v>9837</v>
      </c>
      <c r="L221" s="82" t="s">
        <v>2495</v>
      </c>
      <c r="M221" s="70" t="s">
        <v>9827</v>
      </c>
      <c r="N221" s="59" t="s">
        <v>2495</v>
      </c>
      <c r="O221" s="59" t="s">
        <v>2495</v>
      </c>
      <c r="P221" s="59" t="s">
        <v>10291</v>
      </c>
      <c r="Q221" s="70" t="s">
        <v>10296</v>
      </c>
      <c r="R221" s="70" t="s">
        <v>10301</v>
      </c>
      <c r="S221" s="70" t="s">
        <v>9946</v>
      </c>
      <c r="T221" s="70" t="s">
        <v>9933</v>
      </c>
      <c r="U221" s="70" t="s">
        <v>9921</v>
      </c>
      <c r="V221" s="70" t="s">
        <v>10302</v>
      </c>
      <c r="W221" s="171">
        <v>46043</v>
      </c>
      <c r="X221" s="70" t="s">
        <v>1171</v>
      </c>
      <c r="Y221" s="70" t="s">
        <v>163</v>
      </c>
      <c r="Z221" s="82" t="s">
        <v>1162</v>
      </c>
      <c r="AA221" s="70" t="s">
        <v>1171</v>
      </c>
      <c r="AB221" s="70" t="s">
        <v>10816</v>
      </c>
      <c r="AC221" s="70" t="s">
        <v>10295</v>
      </c>
      <c r="AD221" s="70" t="s">
        <v>10299</v>
      </c>
      <c r="AE221" s="70" t="s">
        <v>9946</v>
      </c>
      <c r="AF221" s="70">
        <v>1</v>
      </c>
      <c r="AG221" s="108" t="s">
        <v>6293</v>
      </c>
    </row>
    <row r="222" spans="1:33" ht="14.4" customHeight="1" x14ac:dyDescent="0.3">
      <c r="A222" s="59" t="s">
        <v>10297</v>
      </c>
      <c r="B222" s="70" t="s">
        <v>2071</v>
      </c>
      <c r="C222" s="70" t="s">
        <v>10012</v>
      </c>
      <c r="D222" s="70" t="s">
        <v>1806</v>
      </c>
      <c r="E222" s="70" t="s">
        <v>9828</v>
      </c>
      <c r="F222" s="70" t="s">
        <v>9876</v>
      </c>
      <c r="G222" s="70" t="s">
        <v>8717</v>
      </c>
      <c r="H222" s="70" t="s">
        <v>7539</v>
      </c>
      <c r="I222" s="70" t="s">
        <v>10251</v>
      </c>
      <c r="J222" s="59" t="s">
        <v>7538</v>
      </c>
      <c r="K222" s="121" t="s">
        <v>9837</v>
      </c>
      <c r="L222" s="82" t="s">
        <v>2548</v>
      </c>
      <c r="M222" s="70" t="s">
        <v>9827</v>
      </c>
      <c r="N222" s="59" t="s">
        <v>2548</v>
      </c>
      <c r="O222" s="59" t="s">
        <v>2548</v>
      </c>
      <c r="P222" s="59" t="s">
        <v>10292</v>
      </c>
      <c r="Q222" s="70" t="s">
        <v>10297</v>
      </c>
      <c r="R222" s="70" t="s">
        <v>10303</v>
      </c>
      <c r="S222" s="70" t="s">
        <v>9946</v>
      </c>
      <c r="T222" s="70" t="s">
        <v>9933</v>
      </c>
      <c r="U222" s="70" t="s">
        <v>9938</v>
      </c>
      <c r="V222" s="70" t="s">
        <v>9938</v>
      </c>
      <c r="W222" s="171" t="s">
        <v>9939</v>
      </c>
      <c r="X222" s="70" t="s">
        <v>1171</v>
      </c>
      <c r="Y222" s="70" t="s">
        <v>163</v>
      </c>
      <c r="Z222" s="82" t="s">
        <v>1162</v>
      </c>
      <c r="AA222" s="70" t="s">
        <v>1171</v>
      </c>
      <c r="AB222" s="70" t="s">
        <v>10816</v>
      </c>
      <c r="AC222" s="70" t="s">
        <v>10295</v>
      </c>
      <c r="AD222" s="70" t="s">
        <v>10299</v>
      </c>
      <c r="AE222" s="70" t="s">
        <v>9946</v>
      </c>
      <c r="AF222" s="70">
        <v>1</v>
      </c>
      <c r="AG222" s="108" t="s">
        <v>6293</v>
      </c>
    </row>
    <row r="223" spans="1:33" ht="14.4" customHeight="1" x14ac:dyDescent="0.3">
      <c r="A223" s="59" t="s">
        <v>10298</v>
      </c>
      <c r="B223" s="70" t="s">
        <v>2071</v>
      </c>
      <c r="C223" s="70" t="s">
        <v>10012</v>
      </c>
      <c r="D223" s="70" t="s">
        <v>1806</v>
      </c>
      <c r="E223" s="70" t="s">
        <v>9828</v>
      </c>
      <c r="F223" s="70" t="s">
        <v>9876</v>
      </c>
      <c r="G223" s="70" t="s">
        <v>8717</v>
      </c>
      <c r="H223" s="70" t="s">
        <v>7539</v>
      </c>
      <c r="I223" s="70" t="s">
        <v>10251</v>
      </c>
      <c r="J223" s="59" t="s">
        <v>7538</v>
      </c>
      <c r="K223" s="121" t="s">
        <v>9837</v>
      </c>
      <c r="L223" s="82" t="s">
        <v>8019</v>
      </c>
      <c r="M223" s="70" t="s">
        <v>9827</v>
      </c>
      <c r="N223" s="59" t="s">
        <v>8019</v>
      </c>
      <c r="O223" s="59" t="s">
        <v>8019</v>
      </c>
      <c r="P223" s="59" t="s">
        <v>10293</v>
      </c>
      <c r="Q223" s="70" t="s">
        <v>10298</v>
      </c>
      <c r="R223" s="70" t="s">
        <v>10304</v>
      </c>
      <c r="S223" s="70" t="s">
        <v>5429</v>
      </c>
      <c r="T223" s="70" t="s">
        <v>9933</v>
      </c>
      <c r="U223" s="70" t="s">
        <v>9921</v>
      </c>
      <c r="V223" s="70" t="s">
        <v>10305</v>
      </c>
      <c r="W223" s="171">
        <v>46211</v>
      </c>
      <c r="X223" s="70" t="s">
        <v>1171</v>
      </c>
      <c r="Y223" s="70" t="s">
        <v>163</v>
      </c>
      <c r="Z223" s="82" t="s">
        <v>1162</v>
      </c>
      <c r="AA223" s="70" t="s">
        <v>1171</v>
      </c>
      <c r="AB223" s="70" t="s">
        <v>10816</v>
      </c>
      <c r="AC223" s="70" t="s">
        <v>10295</v>
      </c>
      <c r="AD223" s="70" t="s">
        <v>10299</v>
      </c>
      <c r="AE223" s="70" t="s">
        <v>9946</v>
      </c>
      <c r="AF223" s="70">
        <v>1</v>
      </c>
      <c r="AG223" s="108" t="s">
        <v>6293</v>
      </c>
    </row>
    <row r="224" spans="1:33" ht="14.4" customHeight="1" x14ac:dyDescent="0.3">
      <c r="A224" s="59" t="s">
        <v>10295</v>
      </c>
      <c r="B224" s="70" t="s">
        <v>2071</v>
      </c>
      <c r="C224" s="70" t="s">
        <v>10012</v>
      </c>
      <c r="D224" s="70" t="s">
        <v>1806</v>
      </c>
      <c r="E224" s="70" t="s">
        <v>9828</v>
      </c>
      <c r="F224" s="70" t="s">
        <v>9876</v>
      </c>
      <c r="G224" s="70" t="s">
        <v>8717</v>
      </c>
      <c r="H224" s="70" t="s">
        <v>7539</v>
      </c>
      <c r="I224" s="70" t="s">
        <v>10251</v>
      </c>
      <c r="J224" s="59" t="s">
        <v>7538</v>
      </c>
      <c r="K224" s="121" t="s">
        <v>9837</v>
      </c>
      <c r="L224" s="82" t="s">
        <v>8022</v>
      </c>
      <c r="M224" s="70" t="s">
        <v>9827</v>
      </c>
      <c r="N224" s="59" t="s">
        <v>8022</v>
      </c>
      <c r="O224" s="59" t="s">
        <v>8021</v>
      </c>
      <c r="P224" s="59" t="s">
        <v>10294</v>
      </c>
      <c r="Q224" s="70" t="s">
        <v>10295</v>
      </c>
      <c r="R224" s="70" t="s">
        <v>10299</v>
      </c>
      <c r="S224" s="70" t="s">
        <v>9946</v>
      </c>
      <c r="T224" s="70" t="s">
        <v>9933</v>
      </c>
      <c r="U224" s="70" t="s">
        <v>9921</v>
      </c>
      <c r="V224" s="70" t="s">
        <v>10300</v>
      </c>
      <c r="W224" s="171">
        <v>46228</v>
      </c>
      <c r="X224" s="70" t="s">
        <v>1219</v>
      </c>
      <c r="Y224" s="70" t="s">
        <v>1028</v>
      </c>
      <c r="Z224" s="82" t="s">
        <v>3414</v>
      </c>
      <c r="AA224" s="70" t="s">
        <v>1171</v>
      </c>
      <c r="AB224" s="70" t="s">
        <v>10816</v>
      </c>
      <c r="AC224" s="70" t="s">
        <v>8718</v>
      </c>
      <c r="AD224" s="70" t="s">
        <v>9945</v>
      </c>
      <c r="AE224" s="70" t="s">
        <v>9946</v>
      </c>
      <c r="AF224" s="70">
        <v>2</v>
      </c>
      <c r="AG224" s="108" t="s">
        <v>6294</v>
      </c>
    </row>
    <row r="225" spans="1:33" ht="14.4" customHeight="1" x14ac:dyDescent="0.3">
      <c r="A225" s="59" t="s">
        <v>10253</v>
      </c>
      <c r="B225" s="70" t="s">
        <v>1171</v>
      </c>
      <c r="C225" s="70" t="s">
        <v>10013</v>
      </c>
      <c r="D225" s="70" t="s">
        <v>1806</v>
      </c>
      <c r="E225" s="70" t="s">
        <v>9828</v>
      </c>
      <c r="F225" s="70" t="s">
        <v>9876</v>
      </c>
      <c r="G225" s="70" t="s">
        <v>8717</v>
      </c>
      <c r="H225" s="70" t="s">
        <v>9853</v>
      </c>
      <c r="I225" s="70" t="s">
        <v>9851</v>
      </c>
      <c r="J225" s="59" t="s">
        <v>9852</v>
      </c>
      <c r="K225" s="121" t="s">
        <v>9837</v>
      </c>
      <c r="L225" s="82" t="s">
        <v>5585</v>
      </c>
      <c r="M225" s="70" t="s">
        <v>9827</v>
      </c>
      <c r="N225" s="59" t="s">
        <v>5585</v>
      </c>
      <c r="O225" s="59" t="s">
        <v>5585</v>
      </c>
      <c r="P225" s="59" t="s">
        <v>10252</v>
      </c>
      <c r="Q225" s="70" t="s">
        <v>10253</v>
      </c>
      <c r="R225" s="70" t="s">
        <v>9974</v>
      </c>
      <c r="S225" s="70" t="s">
        <v>10255</v>
      </c>
      <c r="T225" s="70" t="s">
        <v>10052</v>
      </c>
      <c r="U225" s="70" t="s">
        <v>9918</v>
      </c>
      <c r="V225" s="70" t="s">
        <v>7583</v>
      </c>
      <c r="W225" s="171">
        <v>45139</v>
      </c>
      <c r="X225" s="70" t="s">
        <v>2072</v>
      </c>
      <c r="Y225" s="70" t="s">
        <v>5293</v>
      </c>
      <c r="Z225" s="82" t="s">
        <v>3414</v>
      </c>
      <c r="AA225" s="70" t="s">
        <v>1171</v>
      </c>
      <c r="AB225" s="70" t="s">
        <v>10816</v>
      </c>
      <c r="AC225" s="70" t="s">
        <v>8718</v>
      </c>
      <c r="AD225" s="70" t="s">
        <v>9945</v>
      </c>
      <c r="AE225" s="70" t="s">
        <v>9946</v>
      </c>
      <c r="AF225" s="70">
        <v>2</v>
      </c>
      <c r="AG225" s="108" t="s">
        <v>6294</v>
      </c>
    </row>
    <row r="226" spans="1:33" ht="14.4" customHeight="1" x14ac:dyDescent="0.3">
      <c r="A226" s="59" t="s">
        <v>10254</v>
      </c>
      <c r="B226" s="70" t="s">
        <v>1170</v>
      </c>
      <c r="C226" s="70" t="s">
        <v>10014</v>
      </c>
      <c r="D226" s="70" t="s">
        <v>1806</v>
      </c>
      <c r="E226" s="70" t="s">
        <v>9828</v>
      </c>
      <c r="F226" s="70" t="s">
        <v>9876</v>
      </c>
      <c r="G226" s="70" t="s">
        <v>8717</v>
      </c>
      <c r="H226" s="70" t="s">
        <v>9853</v>
      </c>
      <c r="I226" s="70" t="s">
        <v>9851</v>
      </c>
      <c r="J226" s="59" t="s">
        <v>9852</v>
      </c>
      <c r="K226" s="121" t="s">
        <v>9837</v>
      </c>
      <c r="L226" s="82" t="s">
        <v>8029</v>
      </c>
      <c r="M226" s="70" t="s">
        <v>9827</v>
      </c>
      <c r="N226" s="59" t="s">
        <v>8029</v>
      </c>
      <c r="O226" s="59" t="s">
        <v>8029</v>
      </c>
      <c r="P226" s="59" t="s">
        <v>8151</v>
      </c>
      <c r="Q226" s="70" t="s">
        <v>10254</v>
      </c>
      <c r="R226" s="70" t="s">
        <v>10256</v>
      </c>
      <c r="S226" s="70" t="s">
        <v>10257</v>
      </c>
      <c r="T226" s="70" t="s">
        <v>9933</v>
      </c>
      <c r="U226" s="70" t="s">
        <v>9921</v>
      </c>
      <c r="V226" s="70" t="s">
        <v>10258</v>
      </c>
      <c r="W226" s="171">
        <v>45675</v>
      </c>
      <c r="X226" s="70" t="s">
        <v>1809</v>
      </c>
      <c r="Y226" s="70" t="s">
        <v>8137</v>
      </c>
      <c r="Z226" s="82" t="s">
        <v>3414</v>
      </c>
      <c r="AA226" s="70" t="s">
        <v>1171</v>
      </c>
      <c r="AB226" s="70" t="s">
        <v>10816</v>
      </c>
      <c r="AC226" s="70" t="s">
        <v>8718</v>
      </c>
      <c r="AD226" s="70" t="s">
        <v>9945</v>
      </c>
      <c r="AE226" s="70" t="s">
        <v>9946</v>
      </c>
      <c r="AF226" s="70">
        <v>2</v>
      </c>
      <c r="AG226" s="108" t="s">
        <v>8142</v>
      </c>
    </row>
    <row r="227" spans="1:33" ht="14.4" customHeight="1" x14ac:dyDescent="0.3">
      <c r="A227" s="59" t="s">
        <v>8718</v>
      </c>
      <c r="B227" s="70" t="s">
        <v>1171</v>
      </c>
      <c r="C227" s="70" t="s">
        <v>10013</v>
      </c>
      <c r="D227" s="70" t="s">
        <v>1806</v>
      </c>
      <c r="E227" s="70" t="s">
        <v>9828</v>
      </c>
      <c r="F227" s="70" t="s">
        <v>9876</v>
      </c>
      <c r="G227" s="70" t="s">
        <v>8717</v>
      </c>
      <c r="H227" s="70" t="s">
        <v>9853</v>
      </c>
      <c r="I227" s="70" t="s">
        <v>9851</v>
      </c>
      <c r="J227" s="59" t="s">
        <v>9852</v>
      </c>
      <c r="K227" s="121" t="s">
        <v>9837</v>
      </c>
      <c r="L227" s="82" t="s">
        <v>1162</v>
      </c>
      <c r="M227" s="70" t="s">
        <v>9827</v>
      </c>
      <c r="N227" s="59" t="s">
        <v>1162</v>
      </c>
      <c r="O227" s="59" t="s">
        <v>8813</v>
      </c>
      <c r="P227" s="59" t="s">
        <v>9900</v>
      </c>
      <c r="Q227" s="70" t="s">
        <v>8718</v>
      </c>
      <c r="R227" s="70" t="s">
        <v>9945</v>
      </c>
      <c r="S227" s="70" t="s">
        <v>9946</v>
      </c>
      <c r="T227" s="70" t="s">
        <v>9933</v>
      </c>
      <c r="U227" s="70" t="s">
        <v>9918</v>
      </c>
      <c r="V227" s="70" t="s">
        <v>1199</v>
      </c>
      <c r="W227" s="171">
        <v>38509</v>
      </c>
      <c r="X227" s="70" t="s">
        <v>1806</v>
      </c>
      <c r="Y227" s="70" t="s">
        <v>1146</v>
      </c>
      <c r="Z227" s="82" t="s">
        <v>2488</v>
      </c>
      <c r="AA227" s="70" t="s">
        <v>1171</v>
      </c>
      <c r="AB227" s="70" t="s">
        <v>10816</v>
      </c>
      <c r="AC227" s="70" t="s">
        <v>3280</v>
      </c>
      <c r="AD227" s="70" t="s">
        <v>9932</v>
      </c>
      <c r="AE227" s="70" t="s">
        <v>9916</v>
      </c>
      <c r="AF227" s="81">
        <v>3</v>
      </c>
      <c r="AG227" s="108" t="s">
        <v>6294</v>
      </c>
    </row>
    <row r="228" spans="1:33" ht="14.4" customHeight="1" x14ac:dyDescent="0.3">
      <c r="A228" s="59" t="s">
        <v>3280</v>
      </c>
      <c r="B228" s="70" t="s">
        <v>1171</v>
      </c>
      <c r="C228" s="70" t="s">
        <v>10013</v>
      </c>
      <c r="D228" s="70" t="s">
        <v>1170</v>
      </c>
      <c r="E228" s="70" t="s">
        <v>9828</v>
      </c>
      <c r="F228" s="70" t="s">
        <v>9828</v>
      </c>
      <c r="G228" s="70" t="s">
        <v>5638</v>
      </c>
      <c r="H228" s="70" t="s">
        <v>9830</v>
      </c>
      <c r="I228" s="70" t="s">
        <v>9832</v>
      </c>
      <c r="J228" s="59" t="s">
        <v>9834</v>
      </c>
      <c r="K228" s="59" t="s">
        <v>9836</v>
      </c>
      <c r="L228" s="82" t="s">
        <v>3419</v>
      </c>
      <c r="M228" s="70" t="s">
        <v>9827</v>
      </c>
      <c r="N228" s="82" t="s">
        <v>3419</v>
      </c>
      <c r="O228" s="59" t="s">
        <v>3419</v>
      </c>
      <c r="P228" s="59" t="s">
        <v>9894</v>
      </c>
      <c r="Q228" s="70" t="s">
        <v>3280</v>
      </c>
      <c r="R228" s="70" t="s">
        <v>9932</v>
      </c>
      <c r="S228" s="70" t="s">
        <v>9916</v>
      </c>
      <c r="T228" s="70" t="s">
        <v>9933</v>
      </c>
      <c r="U228" s="70" t="s">
        <v>9918</v>
      </c>
      <c r="V228" s="70" t="s">
        <v>1197</v>
      </c>
      <c r="W228" s="171">
        <v>39699</v>
      </c>
      <c r="X228" s="70" t="s">
        <v>1910</v>
      </c>
      <c r="Y228" s="70" t="s">
        <v>1145</v>
      </c>
      <c r="Z228" s="82" t="s">
        <v>2486</v>
      </c>
      <c r="AA228" s="70" t="s">
        <v>1171</v>
      </c>
      <c r="AB228" s="70" t="s">
        <v>10816</v>
      </c>
      <c r="AC228" s="70" t="s">
        <v>4405</v>
      </c>
      <c r="AD228" s="70" t="s">
        <v>9960</v>
      </c>
      <c r="AE228" s="70" t="s">
        <v>9884</v>
      </c>
      <c r="AF228" s="70">
        <v>4</v>
      </c>
      <c r="AG228" s="108" t="s">
        <v>6295</v>
      </c>
    </row>
    <row r="229" spans="1:33" ht="14.4" customHeight="1" x14ac:dyDescent="0.3">
      <c r="A229" s="59" t="s">
        <v>9819</v>
      </c>
      <c r="B229" s="70" t="s">
        <v>1171</v>
      </c>
      <c r="C229" s="70" t="s">
        <v>10013</v>
      </c>
      <c r="D229" s="59" t="s">
        <v>1911</v>
      </c>
      <c r="E229" s="59" t="s">
        <v>9829</v>
      </c>
      <c r="F229" s="59" t="s">
        <v>9877</v>
      </c>
      <c r="G229" s="70" t="s">
        <v>5631</v>
      </c>
      <c r="H229" s="70" t="s">
        <v>2069</v>
      </c>
      <c r="I229" s="70" t="s">
        <v>10339</v>
      </c>
      <c r="J229" s="59" t="s">
        <v>6368</v>
      </c>
      <c r="K229" s="121" t="s">
        <v>9837</v>
      </c>
      <c r="L229" s="82" t="s">
        <v>2657</v>
      </c>
      <c r="M229" s="70" t="s">
        <v>9827</v>
      </c>
      <c r="N229" s="59" t="s">
        <v>2657</v>
      </c>
      <c r="O229" s="59" t="s">
        <v>2657</v>
      </c>
      <c r="P229" s="59" t="s">
        <v>10321</v>
      </c>
      <c r="Q229" s="70" t="s">
        <v>9819</v>
      </c>
      <c r="R229" s="70" t="s">
        <v>10181</v>
      </c>
      <c r="S229" s="70" t="s">
        <v>9948</v>
      </c>
      <c r="T229" s="70" t="s">
        <v>10327</v>
      </c>
      <c r="U229" s="70" t="s">
        <v>9921</v>
      </c>
      <c r="V229" s="70" t="s">
        <v>10328</v>
      </c>
      <c r="W229" s="171">
        <v>45873</v>
      </c>
      <c r="X229" s="70" t="s">
        <v>1171</v>
      </c>
      <c r="Y229" s="70" t="s">
        <v>163</v>
      </c>
      <c r="Z229" s="82" t="s">
        <v>1162</v>
      </c>
      <c r="AA229" s="70" t="s">
        <v>1171</v>
      </c>
      <c r="AB229" s="70" t="s">
        <v>10816</v>
      </c>
      <c r="AC229" s="70" t="s">
        <v>3180</v>
      </c>
      <c r="AD229" s="70" t="s">
        <v>10338</v>
      </c>
      <c r="AE229" s="70" t="s">
        <v>9948</v>
      </c>
      <c r="AF229" s="70">
        <v>1</v>
      </c>
      <c r="AG229" s="108" t="s">
        <v>6293</v>
      </c>
    </row>
    <row r="230" spans="1:33" ht="14.4" customHeight="1" x14ac:dyDescent="0.3">
      <c r="A230" s="59" t="s">
        <v>9820</v>
      </c>
      <c r="B230" s="70" t="s">
        <v>1171</v>
      </c>
      <c r="C230" s="70" t="s">
        <v>10013</v>
      </c>
      <c r="D230" s="59" t="s">
        <v>1911</v>
      </c>
      <c r="E230" s="59" t="s">
        <v>9829</v>
      </c>
      <c r="F230" s="59" t="s">
        <v>9877</v>
      </c>
      <c r="G230" s="70" t="s">
        <v>5631</v>
      </c>
      <c r="H230" s="70" t="s">
        <v>2069</v>
      </c>
      <c r="I230" s="70" t="s">
        <v>10339</v>
      </c>
      <c r="J230" s="59" t="s">
        <v>6368</v>
      </c>
      <c r="K230" s="121" t="s">
        <v>9837</v>
      </c>
      <c r="L230" s="82" t="s">
        <v>2609</v>
      </c>
      <c r="M230" s="70" t="s">
        <v>9827</v>
      </c>
      <c r="N230" s="59" t="s">
        <v>2609</v>
      </c>
      <c r="O230" s="59" t="s">
        <v>2609</v>
      </c>
      <c r="P230" s="59" t="s">
        <v>10322</v>
      </c>
      <c r="Q230" s="70" t="s">
        <v>9820</v>
      </c>
      <c r="R230" s="70" t="s">
        <v>10329</v>
      </c>
      <c r="S230" s="70" t="s">
        <v>9948</v>
      </c>
      <c r="T230" s="70" t="s">
        <v>10327</v>
      </c>
      <c r="U230" s="70" t="s">
        <v>9921</v>
      </c>
      <c r="V230" s="70" t="s">
        <v>10330</v>
      </c>
      <c r="W230" s="171">
        <v>46220</v>
      </c>
      <c r="X230" s="70" t="s">
        <v>1171</v>
      </c>
      <c r="Y230" s="70" t="s">
        <v>163</v>
      </c>
      <c r="Z230" s="82" t="s">
        <v>1162</v>
      </c>
      <c r="AA230" s="70" t="s">
        <v>1171</v>
      </c>
      <c r="AB230" s="70" t="s">
        <v>10816</v>
      </c>
      <c r="AC230" s="70" t="s">
        <v>3180</v>
      </c>
      <c r="AD230" s="70" t="s">
        <v>10338</v>
      </c>
      <c r="AE230" s="70" t="s">
        <v>9948</v>
      </c>
      <c r="AF230" s="70">
        <v>1</v>
      </c>
      <c r="AG230" s="108" t="s">
        <v>6293</v>
      </c>
    </row>
    <row r="231" spans="1:33" ht="14.4" customHeight="1" x14ac:dyDescent="0.3">
      <c r="A231" s="59" t="s">
        <v>9821</v>
      </c>
      <c r="B231" s="70" t="s">
        <v>1171</v>
      </c>
      <c r="C231" s="70" t="s">
        <v>10013</v>
      </c>
      <c r="D231" s="59" t="s">
        <v>1911</v>
      </c>
      <c r="E231" s="59" t="s">
        <v>9829</v>
      </c>
      <c r="F231" s="59" t="s">
        <v>9877</v>
      </c>
      <c r="G231" s="70" t="s">
        <v>5631</v>
      </c>
      <c r="H231" s="70" t="s">
        <v>2069</v>
      </c>
      <c r="I231" s="70" t="s">
        <v>10339</v>
      </c>
      <c r="J231" s="59" t="s">
        <v>6368</v>
      </c>
      <c r="K231" s="121" t="s">
        <v>9837</v>
      </c>
      <c r="L231" s="82" t="s">
        <v>2653</v>
      </c>
      <c r="M231" s="70" t="s">
        <v>9827</v>
      </c>
      <c r="N231" s="59" t="s">
        <v>2653</v>
      </c>
      <c r="O231" s="59" t="s">
        <v>2653</v>
      </c>
      <c r="P231" s="59" t="s">
        <v>10323</v>
      </c>
      <c r="Q231" s="70" t="s">
        <v>9821</v>
      </c>
      <c r="R231" s="70" t="s">
        <v>10331</v>
      </c>
      <c r="S231" s="70" t="s">
        <v>9948</v>
      </c>
      <c r="T231" s="70" t="s">
        <v>10327</v>
      </c>
      <c r="U231" s="70" t="s">
        <v>9921</v>
      </c>
      <c r="V231" s="70" t="s">
        <v>10332</v>
      </c>
      <c r="W231" s="171">
        <v>45971</v>
      </c>
      <c r="X231" s="70" t="s">
        <v>1171</v>
      </c>
      <c r="Y231" s="70" t="s">
        <v>163</v>
      </c>
      <c r="Z231" s="82" t="s">
        <v>1162</v>
      </c>
      <c r="AA231" s="70" t="s">
        <v>1171</v>
      </c>
      <c r="AB231" s="70" t="s">
        <v>10816</v>
      </c>
      <c r="AC231" s="70" t="s">
        <v>3180</v>
      </c>
      <c r="AD231" s="70" t="s">
        <v>10338</v>
      </c>
      <c r="AE231" s="70" t="s">
        <v>9948</v>
      </c>
      <c r="AF231" s="70">
        <v>1</v>
      </c>
      <c r="AG231" s="108" t="s">
        <v>6293</v>
      </c>
    </row>
    <row r="232" spans="1:33" ht="14.4" customHeight="1" x14ac:dyDescent="0.3">
      <c r="A232" s="59" t="s">
        <v>9822</v>
      </c>
      <c r="B232" s="70" t="s">
        <v>1171</v>
      </c>
      <c r="C232" s="70" t="s">
        <v>10013</v>
      </c>
      <c r="D232" s="59" t="s">
        <v>1911</v>
      </c>
      <c r="E232" s="59" t="s">
        <v>9829</v>
      </c>
      <c r="F232" s="59" t="s">
        <v>9877</v>
      </c>
      <c r="G232" s="70" t="s">
        <v>5631</v>
      </c>
      <c r="H232" s="70" t="s">
        <v>2069</v>
      </c>
      <c r="I232" s="70" t="s">
        <v>10339</v>
      </c>
      <c r="J232" s="59" t="s">
        <v>6368</v>
      </c>
      <c r="K232" s="121" t="s">
        <v>9837</v>
      </c>
      <c r="L232" s="82" t="s">
        <v>2600</v>
      </c>
      <c r="M232" s="70" t="s">
        <v>9827</v>
      </c>
      <c r="N232" s="82" t="s">
        <v>2600</v>
      </c>
      <c r="O232" s="59" t="s">
        <v>2600</v>
      </c>
      <c r="P232" s="59" t="s">
        <v>10324</v>
      </c>
      <c r="Q232" s="70" t="s">
        <v>9822</v>
      </c>
      <c r="R232" s="70" t="s">
        <v>10333</v>
      </c>
      <c r="S232" s="70" t="s">
        <v>9948</v>
      </c>
      <c r="T232" s="70" t="s">
        <v>10327</v>
      </c>
      <c r="U232" s="70" t="s">
        <v>10191</v>
      </c>
      <c r="V232" s="70">
        <v>5354</v>
      </c>
      <c r="W232" s="171">
        <v>45626</v>
      </c>
      <c r="X232" s="70" t="s">
        <v>1171</v>
      </c>
      <c r="Y232" s="70" t="s">
        <v>163</v>
      </c>
      <c r="Z232" s="82" t="s">
        <v>1162</v>
      </c>
      <c r="AA232" s="70" t="s">
        <v>1171</v>
      </c>
      <c r="AB232" s="70" t="s">
        <v>10816</v>
      </c>
      <c r="AC232" s="70" t="s">
        <v>3180</v>
      </c>
      <c r="AD232" s="70" t="s">
        <v>10338</v>
      </c>
      <c r="AE232" s="70" t="s">
        <v>9948</v>
      </c>
      <c r="AF232" s="70">
        <v>1</v>
      </c>
      <c r="AG232" s="108" t="s">
        <v>6293</v>
      </c>
    </row>
    <row r="233" spans="1:33" ht="14.4" customHeight="1" x14ac:dyDescent="0.3">
      <c r="A233" s="59" t="s">
        <v>10326</v>
      </c>
      <c r="B233" s="70" t="s">
        <v>1171</v>
      </c>
      <c r="C233" s="70" t="s">
        <v>10013</v>
      </c>
      <c r="D233" s="59" t="s">
        <v>1911</v>
      </c>
      <c r="E233" s="59" t="s">
        <v>9829</v>
      </c>
      <c r="F233" s="59" t="s">
        <v>9877</v>
      </c>
      <c r="G233" s="70" t="s">
        <v>5631</v>
      </c>
      <c r="H233" s="70" t="s">
        <v>2069</v>
      </c>
      <c r="I233" s="70" t="s">
        <v>10339</v>
      </c>
      <c r="J233" s="59" t="s">
        <v>6368</v>
      </c>
      <c r="K233" s="121" t="s">
        <v>9837</v>
      </c>
      <c r="L233" s="82" t="s">
        <v>2602</v>
      </c>
      <c r="M233" s="70" t="s">
        <v>9827</v>
      </c>
      <c r="N233" s="82" t="s">
        <v>2602</v>
      </c>
      <c r="O233" s="59" t="s">
        <v>2602</v>
      </c>
      <c r="P233" s="59" t="s">
        <v>10325</v>
      </c>
      <c r="Q233" s="70" t="s">
        <v>10326</v>
      </c>
      <c r="R233" s="70" t="s">
        <v>10334</v>
      </c>
      <c r="S233" s="70" t="s">
        <v>10335</v>
      </c>
      <c r="T233" s="70" t="s">
        <v>10336</v>
      </c>
      <c r="U233" s="70" t="s">
        <v>9921</v>
      </c>
      <c r="V233" s="70" t="s">
        <v>10337</v>
      </c>
      <c r="W233" s="171">
        <v>45537</v>
      </c>
      <c r="X233" s="70" t="s">
        <v>1171</v>
      </c>
      <c r="Y233" s="70" t="s">
        <v>163</v>
      </c>
      <c r="Z233" s="82" t="s">
        <v>1162</v>
      </c>
      <c r="AA233" s="70" t="s">
        <v>1171</v>
      </c>
      <c r="AB233" s="70" t="s">
        <v>10816</v>
      </c>
      <c r="AC233" s="70" t="s">
        <v>3180</v>
      </c>
      <c r="AD233" s="70" t="s">
        <v>10338</v>
      </c>
      <c r="AE233" s="70" t="s">
        <v>9948</v>
      </c>
      <c r="AF233" s="70">
        <v>1</v>
      </c>
      <c r="AG233" s="108" t="s">
        <v>6293</v>
      </c>
    </row>
    <row r="234" spans="1:33" ht="14.4" customHeight="1" x14ac:dyDescent="0.3">
      <c r="A234" s="59" t="s">
        <v>3180</v>
      </c>
      <c r="B234" s="70" t="s">
        <v>1171</v>
      </c>
      <c r="C234" s="70" t="s">
        <v>10013</v>
      </c>
      <c r="D234" s="59" t="s">
        <v>1911</v>
      </c>
      <c r="E234" s="59" t="s">
        <v>9829</v>
      </c>
      <c r="F234" s="59" t="s">
        <v>9877</v>
      </c>
      <c r="G234" s="70" t="s">
        <v>5631</v>
      </c>
      <c r="H234" s="70" t="s">
        <v>2069</v>
      </c>
      <c r="I234" s="70" t="s">
        <v>10339</v>
      </c>
      <c r="J234" s="59" t="s">
        <v>6368</v>
      </c>
      <c r="K234" s="121" t="s">
        <v>9837</v>
      </c>
      <c r="L234" s="82" t="s">
        <v>2767</v>
      </c>
      <c r="M234" s="70" t="s">
        <v>9827</v>
      </c>
      <c r="N234" s="59" t="s">
        <v>2767</v>
      </c>
      <c r="O234" s="59" t="s">
        <v>2604</v>
      </c>
      <c r="P234" s="59" t="s">
        <v>9823</v>
      </c>
      <c r="Q234" s="70" t="s">
        <v>3180</v>
      </c>
      <c r="R234" s="70" t="s">
        <v>10338</v>
      </c>
      <c r="S234" s="70" t="s">
        <v>9948</v>
      </c>
      <c r="T234" s="70" t="s">
        <v>9933</v>
      </c>
      <c r="U234" s="70" t="s">
        <v>9921</v>
      </c>
      <c r="V234" s="70" t="s">
        <v>5275</v>
      </c>
      <c r="W234" s="171">
        <v>44617</v>
      </c>
      <c r="X234" s="70" t="s">
        <v>1219</v>
      </c>
      <c r="Y234" s="70" t="s">
        <v>1028</v>
      </c>
      <c r="Z234" s="82" t="s">
        <v>3414</v>
      </c>
      <c r="AA234" s="70" t="s">
        <v>1171</v>
      </c>
      <c r="AB234" s="70" t="s">
        <v>10816</v>
      </c>
      <c r="AC234" s="70" t="s">
        <v>3281</v>
      </c>
      <c r="AD234" s="70" t="s">
        <v>9947</v>
      </c>
      <c r="AE234" s="70" t="s">
        <v>9948</v>
      </c>
      <c r="AF234" s="70">
        <v>2</v>
      </c>
      <c r="AG234" s="108" t="s">
        <v>6294</v>
      </c>
    </row>
    <row r="235" spans="1:33" ht="14.4" customHeight="1" x14ac:dyDescent="0.3">
      <c r="A235" s="59" t="s">
        <v>2243</v>
      </c>
      <c r="B235" s="70" t="s">
        <v>1170</v>
      </c>
      <c r="C235" s="70" t="s">
        <v>10014</v>
      </c>
      <c r="D235" s="59" t="s">
        <v>1911</v>
      </c>
      <c r="E235" s="59" t="s">
        <v>9829</v>
      </c>
      <c r="F235" s="59" t="s">
        <v>9877</v>
      </c>
      <c r="G235" s="70" t="s">
        <v>5631</v>
      </c>
      <c r="H235" s="70" t="s">
        <v>2071</v>
      </c>
      <c r="I235" s="70" t="s">
        <v>10340</v>
      </c>
      <c r="J235" s="59" t="s">
        <v>6369</v>
      </c>
      <c r="K235" s="121" t="s">
        <v>9837</v>
      </c>
      <c r="L235" s="82" t="s">
        <v>2656</v>
      </c>
      <c r="M235" s="70" t="s">
        <v>9827</v>
      </c>
      <c r="N235" s="59" t="s">
        <v>2656</v>
      </c>
      <c r="O235" s="59" t="s">
        <v>2656</v>
      </c>
      <c r="P235" s="59" t="s">
        <v>325</v>
      </c>
      <c r="Q235" s="70" t="s">
        <v>2243</v>
      </c>
      <c r="R235" s="70" t="s">
        <v>10344</v>
      </c>
      <c r="S235" s="70" t="s">
        <v>9948</v>
      </c>
      <c r="T235" s="70" t="s">
        <v>9917</v>
      </c>
      <c r="U235" s="70" t="s">
        <v>9921</v>
      </c>
      <c r="V235" s="70" t="s">
        <v>10345</v>
      </c>
      <c r="W235" s="171">
        <v>46158</v>
      </c>
      <c r="X235" s="70" t="s">
        <v>1171</v>
      </c>
      <c r="Y235" s="70" t="s">
        <v>163</v>
      </c>
      <c r="Z235" s="82" t="s">
        <v>1162</v>
      </c>
      <c r="AA235" s="70" t="s">
        <v>1171</v>
      </c>
      <c r="AB235" s="70" t="s">
        <v>10816</v>
      </c>
      <c r="AC235" s="70" t="s">
        <v>3198</v>
      </c>
      <c r="AD235" s="70" t="s">
        <v>10353</v>
      </c>
      <c r="AE235" s="70" t="s">
        <v>9948</v>
      </c>
      <c r="AF235" s="70">
        <v>1</v>
      </c>
      <c r="AG235" s="108" t="s">
        <v>6293</v>
      </c>
    </row>
    <row r="236" spans="1:33" ht="14.4" customHeight="1" x14ac:dyDescent="0.3">
      <c r="A236" s="59" t="s">
        <v>2244</v>
      </c>
      <c r="B236" s="70" t="s">
        <v>1170</v>
      </c>
      <c r="C236" s="70" t="s">
        <v>10014</v>
      </c>
      <c r="D236" s="59" t="s">
        <v>1911</v>
      </c>
      <c r="E236" s="59" t="s">
        <v>9829</v>
      </c>
      <c r="F236" s="59" t="s">
        <v>9877</v>
      </c>
      <c r="G236" s="70" t="s">
        <v>5631</v>
      </c>
      <c r="H236" s="70" t="s">
        <v>2071</v>
      </c>
      <c r="I236" s="70" t="s">
        <v>10340</v>
      </c>
      <c r="J236" s="59" t="s">
        <v>6369</v>
      </c>
      <c r="K236" s="121" t="s">
        <v>9837</v>
      </c>
      <c r="L236" s="82" t="s">
        <v>2605</v>
      </c>
      <c r="M236" s="70" t="s">
        <v>9827</v>
      </c>
      <c r="N236" s="59" t="s">
        <v>2605</v>
      </c>
      <c r="O236" s="59" t="s">
        <v>2605</v>
      </c>
      <c r="P236" s="59" t="s">
        <v>328</v>
      </c>
      <c r="Q236" s="70" t="s">
        <v>2244</v>
      </c>
      <c r="R236" s="70" t="s">
        <v>10346</v>
      </c>
      <c r="S236" s="70" t="s">
        <v>9948</v>
      </c>
      <c r="T236" s="70" t="s">
        <v>9917</v>
      </c>
      <c r="U236" s="70" t="s">
        <v>9921</v>
      </c>
      <c r="V236" s="70" t="s">
        <v>10347</v>
      </c>
      <c r="W236" s="171">
        <v>46225</v>
      </c>
      <c r="X236" s="70" t="s">
        <v>1171</v>
      </c>
      <c r="Y236" s="70" t="s">
        <v>163</v>
      </c>
      <c r="Z236" s="82" t="s">
        <v>1162</v>
      </c>
      <c r="AA236" s="70" t="s">
        <v>1171</v>
      </c>
      <c r="AB236" s="70" t="s">
        <v>10816</v>
      </c>
      <c r="AC236" s="70" t="s">
        <v>3198</v>
      </c>
      <c r="AD236" s="70" t="s">
        <v>10353</v>
      </c>
      <c r="AE236" s="70" t="s">
        <v>9948</v>
      </c>
      <c r="AF236" s="70">
        <v>1</v>
      </c>
      <c r="AG236" s="108" t="s">
        <v>6293</v>
      </c>
    </row>
    <row r="237" spans="1:33" ht="14.4" customHeight="1" x14ac:dyDescent="0.3">
      <c r="A237" s="59" t="s">
        <v>3196</v>
      </c>
      <c r="B237" s="70" t="s">
        <v>1195</v>
      </c>
      <c r="C237" s="70" t="s">
        <v>10034</v>
      </c>
      <c r="D237" s="59" t="s">
        <v>1911</v>
      </c>
      <c r="E237" s="59" t="s">
        <v>9829</v>
      </c>
      <c r="F237" s="59" t="s">
        <v>9877</v>
      </c>
      <c r="G237" s="70" t="s">
        <v>5631</v>
      </c>
      <c r="H237" s="70" t="s">
        <v>2071</v>
      </c>
      <c r="I237" s="70" t="s">
        <v>10340</v>
      </c>
      <c r="J237" s="59" t="s">
        <v>6369</v>
      </c>
      <c r="K237" s="121" t="s">
        <v>9837</v>
      </c>
      <c r="L237" s="82" t="s">
        <v>2606</v>
      </c>
      <c r="M237" s="70" t="s">
        <v>9827</v>
      </c>
      <c r="N237" s="59" t="s">
        <v>2606</v>
      </c>
      <c r="O237" s="59" t="s">
        <v>2606</v>
      </c>
      <c r="P237" s="59" t="s">
        <v>537</v>
      </c>
      <c r="Q237" s="70" t="s">
        <v>3196</v>
      </c>
      <c r="R237" s="70" t="s">
        <v>10348</v>
      </c>
      <c r="S237" s="70" t="s">
        <v>9948</v>
      </c>
      <c r="T237" s="70" t="s">
        <v>9933</v>
      </c>
      <c r="U237" s="70" t="s">
        <v>9921</v>
      </c>
      <c r="V237" s="70" t="s">
        <v>10349</v>
      </c>
      <c r="W237" s="171">
        <v>45614</v>
      </c>
      <c r="X237" s="70" t="s">
        <v>1171</v>
      </c>
      <c r="Y237" s="70" t="s">
        <v>163</v>
      </c>
      <c r="Z237" s="82" t="s">
        <v>1162</v>
      </c>
      <c r="AA237" s="70" t="s">
        <v>1171</v>
      </c>
      <c r="AB237" s="70" t="s">
        <v>10816</v>
      </c>
      <c r="AC237" s="70" t="s">
        <v>3198</v>
      </c>
      <c r="AD237" s="70" t="s">
        <v>10353</v>
      </c>
      <c r="AE237" s="70" t="s">
        <v>9948</v>
      </c>
      <c r="AF237" s="70">
        <v>1</v>
      </c>
      <c r="AG237" s="108" t="s">
        <v>6293</v>
      </c>
    </row>
    <row r="238" spans="1:33" ht="14.4" customHeight="1" x14ac:dyDescent="0.3">
      <c r="A238" s="59" t="s">
        <v>6528</v>
      </c>
      <c r="B238" s="70" t="s">
        <v>1195</v>
      </c>
      <c r="C238" s="70" t="s">
        <v>10034</v>
      </c>
      <c r="D238" s="59" t="s">
        <v>1911</v>
      </c>
      <c r="E238" s="59" t="s">
        <v>9829</v>
      </c>
      <c r="F238" s="59" t="s">
        <v>9877</v>
      </c>
      <c r="G238" s="70" t="s">
        <v>5631</v>
      </c>
      <c r="H238" s="70" t="s">
        <v>2071</v>
      </c>
      <c r="I238" s="70" t="s">
        <v>10340</v>
      </c>
      <c r="J238" s="59" t="s">
        <v>6369</v>
      </c>
      <c r="K238" s="121" t="s">
        <v>9837</v>
      </c>
      <c r="L238" s="82" t="s">
        <v>2652</v>
      </c>
      <c r="M238" s="70" t="s">
        <v>9827</v>
      </c>
      <c r="N238" s="59" t="s">
        <v>2652</v>
      </c>
      <c r="O238" s="59" t="s">
        <v>2652</v>
      </c>
      <c r="P238" s="59" t="s">
        <v>539</v>
      </c>
      <c r="Q238" s="70" t="s">
        <v>6528</v>
      </c>
      <c r="R238" s="70" t="s">
        <v>10350</v>
      </c>
      <c r="S238" s="70" t="s">
        <v>9948</v>
      </c>
      <c r="T238" s="70" t="s">
        <v>9933</v>
      </c>
      <c r="U238" s="70" t="s">
        <v>9921</v>
      </c>
      <c r="V238" s="70" t="s">
        <v>7609</v>
      </c>
      <c r="W238" s="171">
        <v>45498</v>
      </c>
      <c r="X238" s="70" t="s">
        <v>1171</v>
      </c>
      <c r="Y238" s="70" t="s">
        <v>163</v>
      </c>
      <c r="Z238" s="82" t="s">
        <v>1162</v>
      </c>
      <c r="AA238" s="70" t="s">
        <v>1171</v>
      </c>
      <c r="AB238" s="70" t="s">
        <v>10816</v>
      </c>
      <c r="AC238" s="70" t="s">
        <v>3198</v>
      </c>
      <c r="AD238" s="70" t="s">
        <v>10353</v>
      </c>
      <c r="AE238" s="70" t="s">
        <v>9948</v>
      </c>
      <c r="AF238" s="70">
        <v>1</v>
      </c>
      <c r="AG238" s="108" t="s">
        <v>6293</v>
      </c>
    </row>
    <row r="239" spans="1:33" ht="14.4" customHeight="1" x14ac:dyDescent="0.3">
      <c r="A239" s="59" t="s">
        <v>10343</v>
      </c>
      <c r="B239" s="70" t="s">
        <v>2071</v>
      </c>
      <c r="C239" s="70" t="s">
        <v>10012</v>
      </c>
      <c r="D239" s="59" t="s">
        <v>1911</v>
      </c>
      <c r="E239" s="59" t="s">
        <v>9829</v>
      </c>
      <c r="F239" s="59" t="s">
        <v>9877</v>
      </c>
      <c r="G239" s="70" t="s">
        <v>5631</v>
      </c>
      <c r="H239" s="70" t="s">
        <v>2071</v>
      </c>
      <c r="I239" s="70" t="s">
        <v>10340</v>
      </c>
      <c r="J239" s="59" t="s">
        <v>6369</v>
      </c>
      <c r="K239" s="121" t="s">
        <v>9837</v>
      </c>
      <c r="L239" s="82" t="s">
        <v>2654</v>
      </c>
      <c r="M239" s="70" t="s">
        <v>9827</v>
      </c>
      <c r="N239" s="59" t="s">
        <v>2654</v>
      </c>
      <c r="O239" s="59" t="s">
        <v>2654</v>
      </c>
      <c r="P239" s="59" t="s">
        <v>10342</v>
      </c>
      <c r="Q239" s="70" t="s">
        <v>10343</v>
      </c>
      <c r="R239" s="70" t="s">
        <v>10351</v>
      </c>
      <c r="S239" s="70" t="s">
        <v>9948</v>
      </c>
      <c r="T239" s="70" t="s">
        <v>9933</v>
      </c>
      <c r="U239" s="70" t="s">
        <v>9921</v>
      </c>
      <c r="V239" s="70" t="s">
        <v>10352</v>
      </c>
      <c r="W239" s="171">
        <v>46223</v>
      </c>
      <c r="X239" s="70" t="s">
        <v>1171</v>
      </c>
      <c r="Y239" s="70" t="s">
        <v>163</v>
      </c>
      <c r="Z239" s="82" t="s">
        <v>1162</v>
      </c>
      <c r="AA239" s="70" t="s">
        <v>1171</v>
      </c>
      <c r="AB239" s="70" t="s">
        <v>10816</v>
      </c>
      <c r="AC239" s="70" t="s">
        <v>3198</v>
      </c>
      <c r="AD239" s="70" t="s">
        <v>10353</v>
      </c>
      <c r="AE239" s="70" t="s">
        <v>9948</v>
      </c>
      <c r="AF239" s="70">
        <v>1</v>
      </c>
      <c r="AG239" s="108" t="s">
        <v>6293</v>
      </c>
    </row>
    <row r="240" spans="1:33" ht="14.4" customHeight="1" x14ac:dyDescent="0.3">
      <c r="A240" s="59" t="s">
        <v>3198</v>
      </c>
      <c r="B240" s="70" t="s">
        <v>1171</v>
      </c>
      <c r="C240" s="70" t="s">
        <v>10013</v>
      </c>
      <c r="D240" s="59" t="s">
        <v>1911</v>
      </c>
      <c r="E240" s="59" t="s">
        <v>9829</v>
      </c>
      <c r="F240" s="59" t="s">
        <v>9877</v>
      </c>
      <c r="G240" s="70" t="s">
        <v>5631</v>
      </c>
      <c r="H240" s="70" t="s">
        <v>2071</v>
      </c>
      <c r="I240" s="70" t="s">
        <v>10340</v>
      </c>
      <c r="J240" s="59" t="s">
        <v>6369</v>
      </c>
      <c r="K240" s="121" t="s">
        <v>9837</v>
      </c>
      <c r="L240" s="82" t="s">
        <v>2779</v>
      </c>
      <c r="M240" s="70" t="s">
        <v>9827</v>
      </c>
      <c r="N240" s="59" t="s">
        <v>2779</v>
      </c>
      <c r="O240" s="59" t="s">
        <v>2610</v>
      </c>
      <c r="P240" s="59" t="s">
        <v>7830</v>
      </c>
      <c r="Q240" s="70" t="s">
        <v>3198</v>
      </c>
      <c r="R240" s="70" t="s">
        <v>10353</v>
      </c>
      <c r="S240" s="70" t="s">
        <v>9948</v>
      </c>
      <c r="T240" s="70" t="s">
        <v>9933</v>
      </c>
      <c r="U240" s="70" t="s">
        <v>9921</v>
      </c>
      <c r="V240" s="70" t="s">
        <v>7591</v>
      </c>
      <c r="W240" s="171">
        <v>45146</v>
      </c>
      <c r="X240" s="70" t="s">
        <v>1219</v>
      </c>
      <c r="Y240" s="70" t="s">
        <v>1028</v>
      </c>
      <c r="Z240" s="82" t="s">
        <v>3414</v>
      </c>
      <c r="AA240" s="70" t="s">
        <v>1171</v>
      </c>
      <c r="AB240" s="70" t="s">
        <v>10816</v>
      </c>
      <c r="AC240" s="70" t="s">
        <v>3281</v>
      </c>
      <c r="AD240" s="70" t="s">
        <v>9947</v>
      </c>
      <c r="AE240" s="70" t="s">
        <v>9948</v>
      </c>
      <c r="AF240" s="70">
        <v>2</v>
      </c>
      <c r="AG240" s="108" t="s">
        <v>6294</v>
      </c>
    </row>
    <row r="241" spans="1:33" ht="14.4" customHeight="1" x14ac:dyDescent="0.3">
      <c r="A241" s="59" t="s">
        <v>3182</v>
      </c>
      <c r="B241" s="70" t="s">
        <v>1170</v>
      </c>
      <c r="C241" s="70" t="s">
        <v>10014</v>
      </c>
      <c r="D241" s="59" t="s">
        <v>1911</v>
      </c>
      <c r="E241" s="59" t="s">
        <v>9829</v>
      </c>
      <c r="F241" s="59" t="s">
        <v>9877</v>
      </c>
      <c r="G241" s="70" t="s">
        <v>5631</v>
      </c>
      <c r="H241" s="70" t="s">
        <v>2070</v>
      </c>
      <c r="I241" s="70" t="s">
        <v>10341</v>
      </c>
      <c r="J241" s="59" t="s">
        <v>6377</v>
      </c>
      <c r="K241" s="121" t="s">
        <v>9837</v>
      </c>
      <c r="L241" s="82" t="s">
        <v>2601</v>
      </c>
      <c r="M241" s="70" t="s">
        <v>9827</v>
      </c>
      <c r="N241" s="59" t="s">
        <v>2601</v>
      </c>
      <c r="O241" s="59" t="s">
        <v>2601</v>
      </c>
      <c r="P241" s="59" t="s">
        <v>330</v>
      </c>
      <c r="Q241" s="70" t="s">
        <v>3182</v>
      </c>
      <c r="R241" s="70" t="s">
        <v>10358</v>
      </c>
      <c r="S241" s="70" t="s">
        <v>9948</v>
      </c>
      <c r="T241" s="70" t="s">
        <v>9933</v>
      </c>
      <c r="U241" s="70" t="s">
        <v>9921</v>
      </c>
      <c r="V241" s="70" t="s">
        <v>10359</v>
      </c>
      <c r="W241" s="171">
        <v>45766</v>
      </c>
      <c r="X241" s="70" t="s">
        <v>1171</v>
      </c>
      <c r="Y241" s="70" t="s">
        <v>163</v>
      </c>
      <c r="Z241" s="82" t="s">
        <v>1162</v>
      </c>
      <c r="AA241" s="70" t="s">
        <v>1171</v>
      </c>
      <c r="AB241" s="70" t="s">
        <v>10816</v>
      </c>
      <c r="AC241" s="70" t="s">
        <v>3191</v>
      </c>
      <c r="AD241" s="70" t="s">
        <v>10356</v>
      </c>
      <c r="AE241" s="70" t="s">
        <v>9948</v>
      </c>
      <c r="AF241" s="70">
        <v>1</v>
      </c>
      <c r="AG241" s="108" t="s">
        <v>6293</v>
      </c>
    </row>
    <row r="242" spans="1:33" ht="14.4" customHeight="1" x14ac:dyDescent="0.3">
      <c r="A242" s="59" t="s">
        <v>3184</v>
      </c>
      <c r="B242" s="70" t="s">
        <v>1170</v>
      </c>
      <c r="C242" s="70" t="s">
        <v>10014</v>
      </c>
      <c r="D242" s="59" t="s">
        <v>1911</v>
      </c>
      <c r="E242" s="59" t="s">
        <v>9829</v>
      </c>
      <c r="F242" s="59" t="s">
        <v>9877</v>
      </c>
      <c r="G242" s="70" t="s">
        <v>5631</v>
      </c>
      <c r="H242" s="70" t="s">
        <v>2070</v>
      </c>
      <c r="I242" s="70" t="s">
        <v>10341</v>
      </c>
      <c r="J242" s="59" t="s">
        <v>6377</v>
      </c>
      <c r="K242" s="121" t="s">
        <v>9837</v>
      </c>
      <c r="L242" s="82" t="s">
        <v>3410</v>
      </c>
      <c r="M242" s="70" t="s">
        <v>9827</v>
      </c>
      <c r="N242" s="59" t="s">
        <v>3410</v>
      </c>
      <c r="O242" s="59" t="s">
        <v>3410</v>
      </c>
      <c r="P242" s="59" t="s">
        <v>332</v>
      </c>
      <c r="Q242" s="70" t="s">
        <v>3184</v>
      </c>
      <c r="R242" s="70" t="s">
        <v>10360</v>
      </c>
      <c r="S242" s="70" t="s">
        <v>9948</v>
      </c>
      <c r="T242" s="70" t="s">
        <v>9933</v>
      </c>
      <c r="U242" s="70" t="s">
        <v>9921</v>
      </c>
      <c r="V242" s="70" t="s">
        <v>10361</v>
      </c>
      <c r="W242" s="171">
        <v>46133</v>
      </c>
      <c r="X242" s="70" t="s">
        <v>1171</v>
      </c>
      <c r="Y242" s="70" t="s">
        <v>163</v>
      </c>
      <c r="Z242" s="82" t="s">
        <v>1162</v>
      </c>
      <c r="AA242" s="70" t="s">
        <v>1171</v>
      </c>
      <c r="AB242" s="70" t="s">
        <v>10816</v>
      </c>
      <c r="AC242" s="70" t="s">
        <v>3191</v>
      </c>
      <c r="AD242" s="70" t="s">
        <v>10356</v>
      </c>
      <c r="AE242" s="70" t="s">
        <v>9948</v>
      </c>
      <c r="AF242" s="70">
        <v>1</v>
      </c>
      <c r="AG242" s="108" t="s">
        <v>6293</v>
      </c>
    </row>
    <row r="243" spans="1:33" ht="14.4" customHeight="1" x14ac:dyDescent="0.3">
      <c r="A243" s="59" t="s">
        <v>3189</v>
      </c>
      <c r="B243" s="70" t="s">
        <v>1195</v>
      </c>
      <c r="C243" s="70" t="s">
        <v>10034</v>
      </c>
      <c r="D243" s="59" t="s">
        <v>1911</v>
      </c>
      <c r="E243" s="59" t="s">
        <v>9829</v>
      </c>
      <c r="F243" s="59" t="s">
        <v>9877</v>
      </c>
      <c r="G243" s="70" t="s">
        <v>5631</v>
      </c>
      <c r="H243" s="70" t="s">
        <v>2070</v>
      </c>
      <c r="I243" s="70" t="s">
        <v>10341</v>
      </c>
      <c r="J243" s="59" t="s">
        <v>6377</v>
      </c>
      <c r="K243" s="121" t="s">
        <v>9837</v>
      </c>
      <c r="L243" s="82" t="s">
        <v>3409</v>
      </c>
      <c r="M243" s="70" t="s">
        <v>9827</v>
      </c>
      <c r="N243" s="59" t="s">
        <v>3409</v>
      </c>
      <c r="O243" s="59" t="s">
        <v>3409</v>
      </c>
      <c r="P243" s="59" t="s">
        <v>541</v>
      </c>
      <c r="Q243" s="70" t="s">
        <v>3189</v>
      </c>
      <c r="R243" s="70" t="s">
        <v>10362</v>
      </c>
      <c r="S243" s="70" t="s">
        <v>9948</v>
      </c>
      <c r="T243" s="70" t="s">
        <v>9917</v>
      </c>
      <c r="U243" s="70" t="s">
        <v>9921</v>
      </c>
      <c r="V243" s="70" t="s">
        <v>4576</v>
      </c>
      <c r="W243" s="171">
        <v>44431</v>
      </c>
      <c r="X243" s="70" t="s">
        <v>1171</v>
      </c>
      <c r="Y243" s="70" t="s">
        <v>163</v>
      </c>
      <c r="Z243" s="82" t="s">
        <v>1162</v>
      </c>
      <c r="AA243" s="70" t="s">
        <v>1171</v>
      </c>
      <c r="AB243" s="70" t="s">
        <v>10816</v>
      </c>
      <c r="AC243" s="70" t="s">
        <v>3191</v>
      </c>
      <c r="AD243" s="70" t="s">
        <v>10356</v>
      </c>
      <c r="AE243" s="70" t="s">
        <v>9948</v>
      </c>
      <c r="AF243" s="70">
        <v>1</v>
      </c>
      <c r="AG243" s="108" t="s">
        <v>6293</v>
      </c>
    </row>
    <row r="244" spans="1:33" ht="14.4" customHeight="1" x14ac:dyDescent="0.3">
      <c r="A244" s="59" t="s">
        <v>3190</v>
      </c>
      <c r="B244" s="70" t="s">
        <v>1195</v>
      </c>
      <c r="C244" s="70" t="s">
        <v>10034</v>
      </c>
      <c r="D244" s="59" t="s">
        <v>1911</v>
      </c>
      <c r="E244" s="59" t="s">
        <v>9829</v>
      </c>
      <c r="F244" s="59" t="s">
        <v>9877</v>
      </c>
      <c r="G244" s="70" t="s">
        <v>5631</v>
      </c>
      <c r="H244" s="70" t="s">
        <v>2070</v>
      </c>
      <c r="I244" s="70" t="s">
        <v>10341</v>
      </c>
      <c r="J244" s="59" t="s">
        <v>6377</v>
      </c>
      <c r="K244" s="121" t="s">
        <v>9837</v>
      </c>
      <c r="L244" s="82" t="s">
        <v>2655</v>
      </c>
      <c r="M244" s="70" t="s">
        <v>9827</v>
      </c>
      <c r="N244" s="59" t="s">
        <v>2655</v>
      </c>
      <c r="O244" s="59" t="s">
        <v>2655</v>
      </c>
      <c r="P244" s="59" t="s">
        <v>543</v>
      </c>
      <c r="Q244" s="70" t="s">
        <v>3190</v>
      </c>
      <c r="R244" s="70" t="s">
        <v>10363</v>
      </c>
      <c r="S244" s="70" t="s">
        <v>9948</v>
      </c>
      <c r="T244" s="70" t="s">
        <v>9917</v>
      </c>
      <c r="U244" s="70" t="s">
        <v>9921</v>
      </c>
      <c r="V244" s="70" t="s">
        <v>10364</v>
      </c>
      <c r="W244" s="171">
        <v>46218</v>
      </c>
      <c r="X244" s="70" t="s">
        <v>1171</v>
      </c>
      <c r="Y244" s="70" t="s">
        <v>163</v>
      </c>
      <c r="Z244" s="82" t="s">
        <v>1162</v>
      </c>
      <c r="AA244" s="70" t="s">
        <v>1171</v>
      </c>
      <c r="AB244" s="70" t="s">
        <v>10816</v>
      </c>
      <c r="AC244" s="70" t="s">
        <v>3191</v>
      </c>
      <c r="AD244" s="70" t="s">
        <v>10356</v>
      </c>
      <c r="AE244" s="70" t="s">
        <v>9948</v>
      </c>
      <c r="AF244" s="70">
        <v>1</v>
      </c>
      <c r="AG244" s="108" t="s">
        <v>6293</v>
      </c>
    </row>
    <row r="245" spans="1:33" ht="14.4" customHeight="1" x14ac:dyDescent="0.3">
      <c r="A245" s="59" t="s">
        <v>10355</v>
      </c>
      <c r="B245" s="70" t="s">
        <v>2071</v>
      </c>
      <c r="C245" s="70" t="s">
        <v>10012</v>
      </c>
      <c r="D245" s="59" t="s">
        <v>1911</v>
      </c>
      <c r="E245" s="59" t="s">
        <v>9829</v>
      </c>
      <c r="F245" s="59" t="s">
        <v>9877</v>
      </c>
      <c r="G245" s="70" t="s">
        <v>5631</v>
      </c>
      <c r="H245" s="70" t="s">
        <v>2070</v>
      </c>
      <c r="I245" s="70" t="s">
        <v>10341</v>
      </c>
      <c r="J245" s="59" t="s">
        <v>6377</v>
      </c>
      <c r="K245" s="121" t="s">
        <v>9837</v>
      </c>
      <c r="L245" s="82" t="s">
        <v>2603</v>
      </c>
      <c r="M245" s="70" t="s">
        <v>9827</v>
      </c>
      <c r="N245" s="59" t="s">
        <v>2603</v>
      </c>
      <c r="O245" s="59" t="s">
        <v>2603</v>
      </c>
      <c r="P245" s="59" t="s">
        <v>10354</v>
      </c>
      <c r="Q245" s="70" t="s">
        <v>10355</v>
      </c>
      <c r="R245" s="70" t="s">
        <v>10365</v>
      </c>
      <c r="S245" s="70" t="s">
        <v>9948</v>
      </c>
      <c r="T245" s="70" t="s">
        <v>9933</v>
      </c>
      <c r="U245" s="70" t="s">
        <v>9938</v>
      </c>
      <c r="V245" s="70" t="s">
        <v>9938</v>
      </c>
      <c r="W245" s="171" t="s">
        <v>9939</v>
      </c>
      <c r="X245" s="70" t="s">
        <v>1171</v>
      </c>
      <c r="Y245" s="70" t="s">
        <v>163</v>
      </c>
      <c r="Z245" s="82" t="s">
        <v>1162</v>
      </c>
      <c r="AA245" s="70" t="s">
        <v>1171</v>
      </c>
      <c r="AB245" s="70" t="s">
        <v>10816</v>
      </c>
      <c r="AC245" s="70" t="s">
        <v>3191</v>
      </c>
      <c r="AD245" s="70" t="s">
        <v>10356</v>
      </c>
      <c r="AE245" s="70" t="s">
        <v>9948</v>
      </c>
      <c r="AF245" s="70">
        <v>1</v>
      </c>
      <c r="AG245" s="108" t="s">
        <v>6293</v>
      </c>
    </row>
    <row r="246" spans="1:33" ht="14.4" customHeight="1" x14ac:dyDescent="0.3">
      <c r="A246" s="59" t="s">
        <v>3191</v>
      </c>
      <c r="B246" s="70" t="s">
        <v>1171</v>
      </c>
      <c r="C246" s="70" t="s">
        <v>10013</v>
      </c>
      <c r="D246" s="59" t="s">
        <v>1911</v>
      </c>
      <c r="E246" s="59" t="s">
        <v>9829</v>
      </c>
      <c r="F246" s="59" t="s">
        <v>9877</v>
      </c>
      <c r="G246" s="70" t="s">
        <v>5631</v>
      </c>
      <c r="H246" s="70" t="s">
        <v>2070</v>
      </c>
      <c r="I246" s="70" t="s">
        <v>10341</v>
      </c>
      <c r="J246" s="59" t="s">
        <v>6377</v>
      </c>
      <c r="K246" s="121" t="s">
        <v>9837</v>
      </c>
      <c r="L246" s="82" t="s">
        <v>2766</v>
      </c>
      <c r="M246" s="70" t="s">
        <v>9827</v>
      </c>
      <c r="N246" s="59" t="s">
        <v>2766</v>
      </c>
      <c r="O246" s="59" t="s">
        <v>2659</v>
      </c>
      <c r="P246" s="59" t="s">
        <v>7829</v>
      </c>
      <c r="Q246" s="70" t="s">
        <v>3191</v>
      </c>
      <c r="R246" s="70" t="s">
        <v>10356</v>
      </c>
      <c r="S246" s="70" t="s">
        <v>9948</v>
      </c>
      <c r="T246" s="70" t="s">
        <v>9933</v>
      </c>
      <c r="U246" s="70" t="s">
        <v>9921</v>
      </c>
      <c r="V246" s="70" t="s">
        <v>10357</v>
      </c>
      <c r="W246" s="171">
        <v>45950</v>
      </c>
      <c r="X246" s="70" t="s">
        <v>1219</v>
      </c>
      <c r="Y246" s="70" t="s">
        <v>1028</v>
      </c>
      <c r="Z246" s="82" t="s">
        <v>3414</v>
      </c>
      <c r="AA246" s="70" t="s">
        <v>1171</v>
      </c>
      <c r="AB246" s="70" t="s">
        <v>10816</v>
      </c>
      <c r="AC246" s="70" t="s">
        <v>3281</v>
      </c>
      <c r="AD246" s="70" t="s">
        <v>9947</v>
      </c>
      <c r="AE246" s="70" t="s">
        <v>9948</v>
      </c>
      <c r="AF246" s="70">
        <v>2</v>
      </c>
      <c r="AG246" s="108" t="s">
        <v>6294</v>
      </c>
    </row>
    <row r="247" spans="1:33" ht="14.4" customHeight="1" x14ac:dyDescent="0.3">
      <c r="A247" s="59" t="s">
        <v>10823</v>
      </c>
      <c r="B247" s="70" t="s">
        <v>2071</v>
      </c>
      <c r="C247" s="70" t="s">
        <v>10012</v>
      </c>
      <c r="D247" s="59" t="s">
        <v>1911</v>
      </c>
      <c r="E247" s="59" t="s">
        <v>9829</v>
      </c>
      <c r="F247" s="59" t="s">
        <v>9877</v>
      </c>
      <c r="G247" s="70" t="s">
        <v>5631</v>
      </c>
      <c r="H247" s="70" t="s">
        <v>7598</v>
      </c>
      <c r="I247" s="70" t="s">
        <v>10822</v>
      </c>
      <c r="J247" s="59" t="s">
        <v>7599</v>
      </c>
      <c r="K247" s="121" t="s">
        <v>9837</v>
      </c>
      <c r="L247" s="82" t="s">
        <v>10313</v>
      </c>
      <c r="M247" s="70" t="s">
        <v>9827</v>
      </c>
      <c r="N247" s="59" t="s">
        <v>10313</v>
      </c>
      <c r="O247" s="59" t="s">
        <v>10313</v>
      </c>
      <c r="P247" s="59" t="s">
        <v>10309</v>
      </c>
      <c r="Q247" s="70" t="s">
        <v>10823</v>
      </c>
      <c r="R247" s="70" t="s">
        <v>10320</v>
      </c>
      <c r="S247" s="70" t="s">
        <v>9948</v>
      </c>
      <c r="T247" s="70" t="s">
        <v>9933</v>
      </c>
      <c r="U247" s="70" t="s">
        <v>9938</v>
      </c>
      <c r="V247" s="70" t="s">
        <v>9938</v>
      </c>
      <c r="W247" s="171" t="s">
        <v>9939</v>
      </c>
      <c r="X247" s="70" t="s">
        <v>1171</v>
      </c>
      <c r="Y247" s="70" t="s">
        <v>163</v>
      </c>
      <c r="Z247" s="82" t="s">
        <v>1162</v>
      </c>
      <c r="AA247" s="70" t="s">
        <v>1171</v>
      </c>
      <c r="AB247" s="70" t="s">
        <v>10816</v>
      </c>
      <c r="AC247" s="70" t="s">
        <v>10824</v>
      </c>
      <c r="AD247" s="70" t="s">
        <v>341</v>
      </c>
      <c r="AE247" s="70" t="s">
        <v>10319</v>
      </c>
      <c r="AF247" s="70">
        <v>2</v>
      </c>
      <c r="AG247" s="108" t="s">
        <v>6293</v>
      </c>
    </row>
    <row r="248" spans="1:33" ht="14.4" customHeight="1" x14ac:dyDescent="0.3">
      <c r="A248" s="59" t="s">
        <v>10824</v>
      </c>
      <c r="B248" s="70" t="s">
        <v>1170</v>
      </c>
      <c r="C248" s="70" t="s">
        <v>10014</v>
      </c>
      <c r="D248" s="59" t="s">
        <v>1911</v>
      </c>
      <c r="E248" s="59" t="s">
        <v>9829</v>
      </c>
      <c r="F248" s="59" t="s">
        <v>9877</v>
      </c>
      <c r="G248" s="70" t="s">
        <v>5631</v>
      </c>
      <c r="H248" s="70" t="s">
        <v>7598</v>
      </c>
      <c r="I248" s="70" t="s">
        <v>10822</v>
      </c>
      <c r="J248" s="59" t="s">
        <v>7599</v>
      </c>
      <c r="K248" s="121" t="s">
        <v>9837</v>
      </c>
      <c r="L248" s="82" t="s">
        <v>8157</v>
      </c>
      <c r="M248" s="70" t="s">
        <v>9827</v>
      </c>
      <c r="N248" s="59" t="s">
        <v>8157</v>
      </c>
      <c r="O248" s="59" t="s">
        <v>8157</v>
      </c>
      <c r="P248" s="59" t="s">
        <v>8158</v>
      </c>
      <c r="Q248" s="70" t="s">
        <v>10824</v>
      </c>
      <c r="R248" s="70" t="s">
        <v>341</v>
      </c>
      <c r="S248" s="70" t="s">
        <v>10319</v>
      </c>
      <c r="T248" s="70" t="s">
        <v>10052</v>
      </c>
      <c r="U248" s="70" t="s">
        <v>9918</v>
      </c>
      <c r="V248" s="70" t="s">
        <v>7592</v>
      </c>
      <c r="W248" s="171">
        <v>45139</v>
      </c>
      <c r="X248" s="70" t="s">
        <v>1809</v>
      </c>
      <c r="Y248" s="70" t="s">
        <v>8137</v>
      </c>
      <c r="Z248" s="82" t="s">
        <v>3414</v>
      </c>
      <c r="AA248" s="70" t="s">
        <v>1171</v>
      </c>
      <c r="AB248" s="70" t="s">
        <v>10816</v>
      </c>
      <c r="AC248" s="70" t="s">
        <v>3281</v>
      </c>
      <c r="AD248" s="70" t="s">
        <v>9947</v>
      </c>
      <c r="AE248" s="70" t="s">
        <v>9948</v>
      </c>
      <c r="AF248" s="70">
        <v>2</v>
      </c>
      <c r="AG248" s="108" t="s">
        <v>8142</v>
      </c>
    </row>
    <row r="249" spans="1:33" ht="14.4" customHeight="1" x14ac:dyDescent="0.3">
      <c r="A249" s="59" t="s">
        <v>10310</v>
      </c>
      <c r="B249" s="70" t="s">
        <v>1171</v>
      </c>
      <c r="C249" s="70" t="s">
        <v>10013</v>
      </c>
      <c r="D249" s="59" t="s">
        <v>1911</v>
      </c>
      <c r="E249" s="59" t="s">
        <v>9829</v>
      </c>
      <c r="F249" s="59" t="s">
        <v>9877</v>
      </c>
      <c r="G249" s="70" t="s">
        <v>5631</v>
      </c>
      <c r="H249" s="70" t="s">
        <v>9854</v>
      </c>
      <c r="I249" s="70" t="s">
        <v>9855</v>
      </c>
      <c r="J249" s="59" t="s">
        <v>9856</v>
      </c>
      <c r="K249" s="121" t="s">
        <v>9837</v>
      </c>
      <c r="L249" s="82" t="s">
        <v>5592</v>
      </c>
      <c r="M249" s="70" t="s">
        <v>9827</v>
      </c>
      <c r="N249" s="82" t="s">
        <v>5592</v>
      </c>
      <c r="O249" s="59" t="s">
        <v>6745</v>
      </c>
      <c r="P249" s="59" t="s">
        <v>10306</v>
      </c>
      <c r="Q249" s="70" t="s">
        <v>10310</v>
      </c>
      <c r="R249" s="70" t="s">
        <v>10314</v>
      </c>
      <c r="S249" s="70" t="s">
        <v>10315</v>
      </c>
      <c r="T249" s="70" t="s">
        <v>10052</v>
      </c>
      <c r="U249" s="70" t="s">
        <v>9918</v>
      </c>
      <c r="V249" s="70" t="s">
        <v>7618</v>
      </c>
      <c r="W249" s="171">
        <v>45139</v>
      </c>
      <c r="X249" s="70" t="s">
        <v>2072</v>
      </c>
      <c r="Y249" s="70" t="s">
        <v>5293</v>
      </c>
      <c r="Z249" s="82" t="s">
        <v>3414</v>
      </c>
      <c r="AA249" s="70" t="s">
        <v>1171</v>
      </c>
      <c r="AB249" s="70" t="s">
        <v>10816</v>
      </c>
      <c r="AC249" s="70" t="s">
        <v>3281</v>
      </c>
      <c r="AD249" s="70" t="s">
        <v>9947</v>
      </c>
      <c r="AE249" s="70" t="s">
        <v>9948</v>
      </c>
      <c r="AF249" s="70">
        <v>2</v>
      </c>
      <c r="AG249" s="108" t="s">
        <v>6294</v>
      </c>
    </row>
    <row r="250" spans="1:33" ht="14.4" customHeight="1" x14ac:dyDescent="0.3">
      <c r="A250" s="59" t="s">
        <v>10311</v>
      </c>
      <c r="B250" s="70" t="s">
        <v>1170</v>
      </c>
      <c r="C250" s="70" t="s">
        <v>10014</v>
      </c>
      <c r="D250" s="59" t="s">
        <v>1911</v>
      </c>
      <c r="E250" s="59" t="s">
        <v>9829</v>
      </c>
      <c r="F250" s="59" t="s">
        <v>9877</v>
      </c>
      <c r="G250" s="70" t="s">
        <v>5631</v>
      </c>
      <c r="H250" s="70" t="s">
        <v>9854</v>
      </c>
      <c r="I250" s="70" t="s">
        <v>9855</v>
      </c>
      <c r="J250" s="59" t="s">
        <v>9856</v>
      </c>
      <c r="K250" s="121" t="s">
        <v>9837</v>
      </c>
      <c r="L250" s="82" t="s">
        <v>5904</v>
      </c>
      <c r="M250" s="70" t="s">
        <v>9827</v>
      </c>
      <c r="N250" s="82" t="s">
        <v>5904</v>
      </c>
      <c r="O250" s="59" t="s">
        <v>5904</v>
      </c>
      <c r="P250" s="59" t="s">
        <v>10307</v>
      </c>
      <c r="Q250" s="70" t="s">
        <v>10311</v>
      </c>
      <c r="R250" s="70" t="s">
        <v>10316</v>
      </c>
      <c r="S250" s="70" t="s">
        <v>10315</v>
      </c>
      <c r="T250" s="70" t="s">
        <v>9933</v>
      </c>
      <c r="U250" s="70" t="s">
        <v>9921</v>
      </c>
      <c r="V250" s="70" t="s">
        <v>686</v>
      </c>
      <c r="W250" s="171">
        <v>41821</v>
      </c>
      <c r="X250" s="70" t="s">
        <v>3085</v>
      </c>
      <c r="Y250" s="70" t="s">
        <v>10111</v>
      </c>
      <c r="Z250" s="82" t="s">
        <v>3414</v>
      </c>
      <c r="AA250" s="70" t="s">
        <v>1171</v>
      </c>
      <c r="AB250" s="70" t="s">
        <v>10816</v>
      </c>
      <c r="AC250" s="70" t="s">
        <v>3281</v>
      </c>
      <c r="AD250" s="70" t="s">
        <v>9947</v>
      </c>
      <c r="AE250" s="70" t="s">
        <v>9948</v>
      </c>
      <c r="AF250" s="70">
        <v>2</v>
      </c>
      <c r="AG250" s="108" t="s">
        <v>6293</v>
      </c>
    </row>
    <row r="251" spans="1:33" ht="14.4" customHeight="1" x14ac:dyDescent="0.3">
      <c r="A251" s="59" t="s">
        <v>10312</v>
      </c>
      <c r="B251" s="70" t="s">
        <v>1195</v>
      </c>
      <c r="C251" s="70" t="s">
        <v>10034</v>
      </c>
      <c r="D251" s="59" t="s">
        <v>1911</v>
      </c>
      <c r="E251" s="59" t="s">
        <v>9829</v>
      </c>
      <c r="F251" s="59" t="s">
        <v>9877</v>
      </c>
      <c r="G251" s="70" t="s">
        <v>5631</v>
      </c>
      <c r="H251" s="70" t="s">
        <v>9854</v>
      </c>
      <c r="I251" s="70" t="s">
        <v>9855</v>
      </c>
      <c r="J251" s="59" t="s">
        <v>9856</v>
      </c>
      <c r="K251" s="121" t="s">
        <v>9837</v>
      </c>
      <c r="L251" s="82" t="s">
        <v>6745</v>
      </c>
      <c r="M251" s="70" t="s">
        <v>9827</v>
      </c>
      <c r="N251" s="59" t="s">
        <v>6745</v>
      </c>
      <c r="O251" s="59" t="s">
        <v>6745</v>
      </c>
      <c r="P251" s="59" t="s">
        <v>10308</v>
      </c>
      <c r="Q251" s="70" t="s">
        <v>10312</v>
      </c>
      <c r="R251" s="70" t="s">
        <v>10317</v>
      </c>
      <c r="S251" s="70" t="s">
        <v>10315</v>
      </c>
      <c r="T251" s="70" t="s">
        <v>10052</v>
      </c>
      <c r="U251" s="70" t="s">
        <v>9921</v>
      </c>
      <c r="V251" s="70" t="s">
        <v>10318</v>
      </c>
      <c r="W251" s="171">
        <v>46119</v>
      </c>
      <c r="X251" s="70" t="s">
        <v>3085</v>
      </c>
      <c r="Y251" s="70" t="s">
        <v>10111</v>
      </c>
      <c r="Z251" s="82" t="s">
        <v>3414</v>
      </c>
      <c r="AA251" s="70" t="s">
        <v>1171</v>
      </c>
      <c r="AB251" s="70" t="s">
        <v>10816</v>
      </c>
      <c r="AC251" s="70" t="s">
        <v>3281</v>
      </c>
      <c r="AD251" s="70" t="s">
        <v>9947</v>
      </c>
      <c r="AE251" s="70" t="s">
        <v>9948</v>
      </c>
      <c r="AF251" s="70">
        <v>2</v>
      </c>
      <c r="AG251" s="108" t="s">
        <v>5606</v>
      </c>
    </row>
    <row r="252" spans="1:33" ht="14.4" customHeight="1" x14ac:dyDescent="0.3">
      <c r="A252" s="59" t="s">
        <v>3281</v>
      </c>
      <c r="B252" s="70" t="s">
        <v>1171</v>
      </c>
      <c r="C252" s="70" t="s">
        <v>10013</v>
      </c>
      <c r="D252" s="59" t="s">
        <v>1911</v>
      </c>
      <c r="E252" s="59" t="s">
        <v>9829</v>
      </c>
      <c r="F252" s="59" t="s">
        <v>9877</v>
      </c>
      <c r="G252" s="70" t="s">
        <v>5631</v>
      </c>
      <c r="H252" s="70" t="s">
        <v>9854</v>
      </c>
      <c r="I252" s="70" t="s">
        <v>9855</v>
      </c>
      <c r="J252" s="59" t="s">
        <v>9856</v>
      </c>
      <c r="K252" s="121" t="s">
        <v>9837</v>
      </c>
      <c r="L252" s="82" t="s">
        <v>8083</v>
      </c>
      <c r="M252" s="70" t="s">
        <v>9827</v>
      </c>
      <c r="N252" s="82" t="s">
        <v>8083</v>
      </c>
      <c r="O252" s="59" t="s">
        <v>6753</v>
      </c>
      <c r="P252" s="59" t="s">
        <v>9901</v>
      </c>
      <c r="Q252" s="70" t="s">
        <v>3281</v>
      </c>
      <c r="R252" s="70" t="s">
        <v>9947</v>
      </c>
      <c r="S252" s="70" t="s">
        <v>9948</v>
      </c>
      <c r="T252" s="70" t="s">
        <v>9933</v>
      </c>
      <c r="U252" s="70" t="s">
        <v>9918</v>
      </c>
      <c r="V252" s="70" t="s">
        <v>1132</v>
      </c>
      <c r="W252" s="171">
        <v>43437</v>
      </c>
      <c r="X252" s="70" t="s">
        <v>1806</v>
      </c>
      <c r="Y252" s="70" t="s">
        <v>1146</v>
      </c>
      <c r="Z252" s="82" t="s">
        <v>2488</v>
      </c>
      <c r="AA252" s="70" t="s">
        <v>1171</v>
      </c>
      <c r="AB252" s="70" t="s">
        <v>10816</v>
      </c>
      <c r="AC252" s="70" t="s">
        <v>3279</v>
      </c>
      <c r="AD252" s="70" t="s">
        <v>9961</v>
      </c>
      <c r="AE252" s="70" t="s">
        <v>9948</v>
      </c>
      <c r="AF252" s="81">
        <v>3</v>
      </c>
      <c r="AG252" s="108" t="s">
        <v>6294</v>
      </c>
    </row>
    <row r="253" spans="1:33" ht="14.4" customHeight="1" x14ac:dyDescent="0.3">
      <c r="A253" s="59" t="s">
        <v>6661</v>
      </c>
      <c r="B253" s="70" t="s">
        <v>1170</v>
      </c>
      <c r="C253" s="70" t="s">
        <v>10014</v>
      </c>
      <c r="D253" s="70" t="s">
        <v>1910</v>
      </c>
      <c r="E253" s="70" t="s">
        <v>9829</v>
      </c>
      <c r="F253" s="70" t="s">
        <v>9878</v>
      </c>
      <c r="G253" s="70" t="s">
        <v>5633</v>
      </c>
      <c r="H253" s="70" t="s">
        <v>6652</v>
      </c>
      <c r="I253" s="70" t="s">
        <v>10473</v>
      </c>
      <c r="J253" s="59" t="s">
        <v>6654</v>
      </c>
      <c r="K253" s="121" t="s">
        <v>9837</v>
      </c>
      <c r="L253" s="82" t="s">
        <v>2590</v>
      </c>
      <c r="M253" s="70" t="s">
        <v>9827</v>
      </c>
      <c r="N253" s="59" t="s">
        <v>2590</v>
      </c>
      <c r="O253" s="59" t="s">
        <v>2590</v>
      </c>
      <c r="P253" s="59" t="s">
        <v>7664</v>
      </c>
      <c r="Q253" s="70" t="s">
        <v>6661</v>
      </c>
      <c r="R253" s="70" t="s">
        <v>10510</v>
      </c>
      <c r="S253" s="70" t="s">
        <v>10509</v>
      </c>
      <c r="T253" s="70" t="s">
        <v>9933</v>
      </c>
      <c r="U253" s="70" t="s">
        <v>9921</v>
      </c>
      <c r="V253" s="70" t="s">
        <v>6655</v>
      </c>
      <c r="W253" s="171">
        <v>45117</v>
      </c>
      <c r="X253" s="70" t="s">
        <v>1171</v>
      </c>
      <c r="Y253" s="70" t="s">
        <v>163</v>
      </c>
      <c r="Z253" s="82" t="s">
        <v>1162</v>
      </c>
      <c r="AA253" s="70" t="s">
        <v>1171</v>
      </c>
      <c r="AB253" s="70" t="s">
        <v>10816</v>
      </c>
      <c r="AC253" s="70" t="s">
        <v>6665</v>
      </c>
      <c r="AD253" s="70" t="s">
        <v>10508</v>
      </c>
      <c r="AE253" s="70" t="s">
        <v>10509</v>
      </c>
      <c r="AF253" s="70">
        <v>1</v>
      </c>
      <c r="AG253" s="108" t="s">
        <v>6293</v>
      </c>
    </row>
    <row r="254" spans="1:33" ht="14.4" customHeight="1" x14ac:dyDescent="0.3">
      <c r="A254" s="59" t="s">
        <v>6663</v>
      </c>
      <c r="B254" s="70" t="s">
        <v>1195</v>
      </c>
      <c r="C254" s="70" t="s">
        <v>10034</v>
      </c>
      <c r="D254" s="70" t="s">
        <v>1910</v>
      </c>
      <c r="E254" s="70" t="s">
        <v>9829</v>
      </c>
      <c r="F254" s="70" t="s">
        <v>9878</v>
      </c>
      <c r="G254" s="70" t="s">
        <v>5633</v>
      </c>
      <c r="H254" s="70" t="s">
        <v>6652</v>
      </c>
      <c r="I254" s="70" t="s">
        <v>10473</v>
      </c>
      <c r="J254" s="59" t="s">
        <v>6654</v>
      </c>
      <c r="K254" s="121" t="s">
        <v>9837</v>
      </c>
      <c r="L254" s="82" t="s">
        <v>6742</v>
      </c>
      <c r="M254" s="70" t="s">
        <v>9827</v>
      </c>
      <c r="N254" s="59" t="s">
        <v>6742</v>
      </c>
      <c r="O254" s="59" t="s">
        <v>6742</v>
      </c>
      <c r="P254" s="59" t="s">
        <v>7666</v>
      </c>
      <c r="Q254" s="70" t="s">
        <v>6663</v>
      </c>
      <c r="R254" s="70" t="s">
        <v>10511</v>
      </c>
      <c r="S254" s="70" t="s">
        <v>10509</v>
      </c>
      <c r="T254" s="70" t="s">
        <v>9933</v>
      </c>
      <c r="U254" s="70" t="s">
        <v>9921</v>
      </c>
      <c r="V254" s="70" t="s">
        <v>7670</v>
      </c>
      <c r="W254" s="171">
        <v>45166</v>
      </c>
      <c r="X254" s="70" t="s">
        <v>1171</v>
      </c>
      <c r="Y254" s="70" t="s">
        <v>163</v>
      </c>
      <c r="Z254" s="82" t="s">
        <v>1162</v>
      </c>
      <c r="AA254" s="70" t="s">
        <v>1171</v>
      </c>
      <c r="AB254" s="70" t="s">
        <v>10816</v>
      </c>
      <c r="AC254" s="70" t="s">
        <v>6665</v>
      </c>
      <c r="AD254" s="70" t="s">
        <v>10508</v>
      </c>
      <c r="AE254" s="70" t="s">
        <v>10509</v>
      </c>
      <c r="AF254" s="70">
        <v>1</v>
      </c>
      <c r="AG254" s="108" t="s">
        <v>6293</v>
      </c>
    </row>
    <row r="255" spans="1:33" ht="14.4" customHeight="1" x14ac:dyDescent="0.3">
      <c r="A255" s="59" t="s">
        <v>10506</v>
      </c>
      <c r="B255" s="70" t="s">
        <v>1171</v>
      </c>
      <c r="C255" s="70" t="s">
        <v>10013</v>
      </c>
      <c r="D255" s="70" t="s">
        <v>1910</v>
      </c>
      <c r="E255" s="70" t="s">
        <v>9829</v>
      </c>
      <c r="F255" s="70" t="s">
        <v>9878</v>
      </c>
      <c r="G255" s="70" t="s">
        <v>5633</v>
      </c>
      <c r="H255" s="70" t="s">
        <v>6652</v>
      </c>
      <c r="I255" s="70" t="s">
        <v>10473</v>
      </c>
      <c r="J255" s="59" t="s">
        <v>6654</v>
      </c>
      <c r="K255" s="121" t="s">
        <v>9837</v>
      </c>
      <c r="L255" s="82" t="s">
        <v>6740</v>
      </c>
      <c r="M255" s="70" t="s">
        <v>9827</v>
      </c>
      <c r="N255" s="59" t="s">
        <v>6740</v>
      </c>
      <c r="O255" s="59" t="s">
        <v>6740</v>
      </c>
      <c r="P255" s="59" t="s">
        <v>10504</v>
      </c>
      <c r="Q255" s="70" t="s">
        <v>10506</v>
      </c>
      <c r="R255" s="70" t="s">
        <v>10512</v>
      </c>
      <c r="S255" s="70" t="s">
        <v>10513</v>
      </c>
      <c r="T255" s="70" t="s">
        <v>10184</v>
      </c>
      <c r="U255" s="70" t="s">
        <v>9921</v>
      </c>
      <c r="V255" s="70" t="s">
        <v>10514</v>
      </c>
      <c r="W255" s="171">
        <v>45870</v>
      </c>
      <c r="X255" s="70" t="s">
        <v>1171</v>
      </c>
      <c r="Y255" s="70" t="s">
        <v>163</v>
      </c>
      <c r="Z255" s="82" t="s">
        <v>1162</v>
      </c>
      <c r="AA255" s="70" t="s">
        <v>1171</v>
      </c>
      <c r="AB255" s="70" t="s">
        <v>10816</v>
      </c>
      <c r="AC255" s="70" t="s">
        <v>6665</v>
      </c>
      <c r="AD255" s="70" t="s">
        <v>10508</v>
      </c>
      <c r="AE255" s="70" t="s">
        <v>10509</v>
      </c>
      <c r="AF255" s="70">
        <v>1</v>
      </c>
      <c r="AG255" s="108" t="s">
        <v>6293</v>
      </c>
    </row>
    <row r="256" spans="1:33" ht="14.4" customHeight="1" x14ac:dyDescent="0.3">
      <c r="A256" s="59" t="s">
        <v>10507</v>
      </c>
      <c r="B256" s="70" t="s">
        <v>2071</v>
      </c>
      <c r="C256" s="70" t="s">
        <v>10012</v>
      </c>
      <c r="D256" s="70" t="s">
        <v>1910</v>
      </c>
      <c r="E256" s="70" t="s">
        <v>9829</v>
      </c>
      <c r="F256" s="70" t="s">
        <v>9878</v>
      </c>
      <c r="G256" s="70" t="s">
        <v>5633</v>
      </c>
      <c r="H256" s="70" t="s">
        <v>6652</v>
      </c>
      <c r="I256" s="70" t="s">
        <v>10473</v>
      </c>
      <c r="J256" s="59" t="s">
        <v>6654</v>
      </c>
      <c r="K256" s="121" t="s">
        <v>9837</v>
      </c>
      <c r="L256" s="82" t="s">
        <v>6741</v>
      </c>
      <c r="M256" s="70" t="s">
        <v>9827</v>
      </c>
      <c r="N256" s="59" t="s">
        <v>6741</v>
      </c>
      <c r="O256" s="59" t="s">
        <v>6741</v>
      </c>
      <c r="P256" s="59" t="s">
        <v>10505</v>
      </c>
      <c r="Q256" s="70" t="s">
        <v>10507</v>
      </c>
      <c r="R256" s="70" t="s">
        <v>10515</v>
      </c>
      <c r="S256" s="70" t="s">
        <v>10509</v>
      </c>
      <c r="T256" s="70" t="s">
        <v>9933</v>
      </c>
      <c r="U256" s="70" t="s">
        <v>9921</v>
      </c>
      <c r="V256" s="70" t="s">
        <v>10516</v>
      </c>
      <c r="W256" s="171">
        <v>46210</v>
      </c>
      <c r="X256" s="70" t="s">
        <v>1171</v>
      </c>
      <c r="Y256" s="70" t="s">
        <v>163</v>
      </c>
      <c r="Z256" s="82" t="s">
        <v>1162</v>
      </c>
      <c r="AA256" s="70" t="s">
        <v>1171</v>
      </c>
      <c r="AB256" s="70" t="s">
        <v>10816</v>
      </c>
      <c r="AC256" s="70" t="s">
        <v>6665</v>
      </c>
      <c r="AD256" s="70" t="s">
        <v>10508</v>
      </c>
      <c r="AE256" s="70" t="s">
        <v>10509</v>
      </c>
      <c r="AF256" s="70">
        <v>1</v>
      </c>
      <c r="AG256" s="108" t="s">
        <v>6293</v>
      </c>
    </row>
    <row r="257" spans="1:33" ht="14.4" customHeight="1" x14ac:dyDescent="0.3">
      <c r="A257" s="59" t="s">
        <v>6665</v>
      </c>
      <c r="B257" s="70" t="s">
        <v>1171</v>
      </c>
      <c r="C257" s="70" t="s">
        <v>10013</v>
      </c>
      <c r="D257" s="70" t="s">
        <v>1910</v>
      </c>
      <c r="E257" s="70" t="s">
        <v>9829</v>
      </c>
      <c r="F257" s="70" t="s">
        <v>9878</v>
      </c>
      <c r="G257" s="70" t="s">
        <v>5633</v>
      </c>
      <c r="H257" s="70" t="s">
        <v>6652</v>
      </c>
      <c r="I257" s="70" t="s">
        <v>10473</v>
      </c>
      <c r="J257" s="59" t="s">
        <v>6654</v>
      </c>
      <c r="K257" s="121" t="s">
        <v>9837</v>
      </c>
      <c r="L257" s="82" t="s">
        <v>6743</v>
      </c>
      <c r="M257" s="70" t="s">
        <v>9827</v>
      </c>
      <c r="N257" s="59" t="s">
        <v>6743</v>
      </c>
      <c r="O257" s="59" t="s">
        <v>6748</v>
      </c>
      <c r="P257" s="59" t="s">
        <v>7815</v>
      </c>
      <c r="Q257" s="70" t="s">
        <v>6665</v>
      </c>
      <c r="R257" s="70" t="s">
        <v>10508</v>
      </c>
      <c r="S257" s="70" t="s">
        <v>10509</v>
      </c>
      <c r="T257" s="70" t="s">
        <v>9933</v>
      </c>
      <c r="U257" s="70" t="s">
        <v>9918</v>
      </c>
      <c r="V257" s="70" t="s">
        <v>7671</v>
      </c>
      <c r="W257" s="171">
        <v>45352</v>
      </c>
      <c r="X257" s="70" t="s">
        <v>1219</v>
      </c>
      <c r="Y257" s="70" t="s">
        <v>1028</v>
      </c>
      <c r="Z257" s="82" t="s">
        <v>3414</v>
      </c>
      <c r="AA257" s="70" t="s">
        <v>1171</v>
      </c>
      <c r="AB257" s="70" t="s">
        <v>10816</v>
      </c>
      <c r="AC257" s="70" t="s">
        <v>3282</v>
      </c>
      <c r="AD257" s="70" t="s">
        <v>9949</v>
      </c>
      <c r="AE257" s="70" t="s">
        <v>9950</v>
      </c>
      <c r="AF257" s="70">
        <v>2</v>
      </c>
      <c r="AG257" s="108" t="s">
        <v>6294</v>
      </c>
    </row>
    <row r="258" spans="1:33" ht="14.4" customHeight="1" x14ac:dyDescent="0.3">
      <c r="A258" s="59" t="s">
        <v>3006</v>
      </c>
      <c r="B258" s="70" t="s">
        <v>1170</v>
      </c>
      <c r="C258" s="70" t="s">
        <v>10014</v>
      </c>
      <c r="D258" s="70" t="s">
        <v>1910</v>
      </c>
      <c r="E258" s="70" t="s">
        <v>9829</v>
      </c>
      <c r="F258" s="70" t="s">
        <v>9878</v>
      </c>
      <c r="G258" s="70" t="s">
        <v>5633</v>
      </c>
      <c r="H258" s="70" t="s">
        <v>7641</v>
      </c>
      <c r="I258" s="70" t="s">
        <v>10371</v>
      </c>
      <c r="J258" s="59" t="s">
        <v>6359</v>
      </c>
      <c r="K258" s="121" t="s">
        <v>9837</v>
      </c>
      <c r="L258" s="82" t="s">
        <v>8048</v>
      </c>
      <c r="M258" s="70" t="s">
        <v>9827</v>
      </c>
      <c r="N258" s="59" t="s">
        <v>8048</v>
      </c>
      <c r="O258" s="59" t="s">
        <v>8048</v>
      </c>
      <c r="P258" s="59" t="s">
        <v>10374</v>
      </c>
      <c r="Q258" s="70" t="s">
        <v>3006</v>
      </c>
      <c r="R258" s="70" t="s">
        <v>10378</v>
      </c>
      <c r="S258" s="70" t="s">
        <v>10379</v>
      </c>
      <c r="T258" s="70" t="s">
        <v>9933</v>
      </c>
      <c r="U258" s="70" t="s">
        <v>9921</v>
      </c>
      <c r="V258" s="70" t="s">
        <v>10380</v>
      </c>
      <c r="W258" s="171">
        <v>46010</v>
      </c>
      <c r="X258" s="70" t="s">
        <v>1171</v>
      </c>
      <c r="Y258" s="70" t="s">
        <v>163</v>
      </c>
      <c r="Z258" s="82" t="s">
        <v>1162</v>
      </c>
      <c r="AA258" s="70" t="s">
        <v>1171</v>
      </c>
      <c r="AB258" s="70" t="s">
        <v>10816</v>
      </c>
      <c r="AC258" s="70" t="s">
        <v>3123</v>
      </c>
      <c r="AD258" s="70" t="s">
        <v>10386</v>
      </c>
      <c r="AE258" s="70" t="s">
        <v>10379</v>
      </c>
      <c r="AF258" s="70">
        <v>1</v>
      </c>
      <c r="AG258" s="108" t="s">
        <v>6293</v>
      </c>
    </row>
    <row r="259" spans="1:33" ht="14.4" customHeight="1" x14ac:dyDescent="0.3">
      <c r="A259" s="59" t="s">
        <v>4383</v>
      </c>
      <c r="B259" s="70" t="s">
        <v>1195</v>
      </c>
      <c r="C259" s="70" t="s">
        <v>10034</v>
      </c>
      <c r="D259" s="70" t="s">
        <v>1910</v>
      </c>
      <c r="E259" s="70" t="s">
        <v>9829</v>
      </c>
      <c r="F259" s="70" t="s">
        <v>9878</v>
      </c>
      <c r="G259" s="70" t="s">
        <v>5633</v>
      </c>
      <c r="H259" s="70" t="s">
        <v>7641</v>
      </c>
      <c r="I259" s="70" t="s">
        <v>10371</v>
      </c>
      <c r="J259" s="59" t="s">
        <v>6359</v>
      </c>
      <c r="K259" s="121" t="s">
        <v>9837</v>
      </c>
      <c r="L259" s="82" t="s">
        <v>8050</v>
      </c>
      <c r="M259" s="70" t="s">
        <v>9827</v>
      </c>
      <c r="N259" s="59" t="s">
        <v>8050</v>
      </c>
      <c r="O259" s="59" t="s">
        <v>8050</v>
      </c>
      <c r="P259" s="59" t="s">
        <v>10375</v>
      </c>
      <c r="Q259" s="70" t="s">
        <v>4383</v>
      </c>
      <c r="R259" s="70" t="s">
        <v>10381</v>
      </c>
      <c r="S259" s="70" t="s">
        <v>10379</v>
      </c>
      <c r="T259" s="70" t="s">
        <v>9933</v>
      </c>
      <c r="U259" s="70" t="s">
        <v>9921</v>
      </c>
      <c r="V259" s="70" t="s">
        <v>10382</v>
      </c>
      <c r="W259" s="171">
        <v>46001</v>
      </c>
      <c r="X259" s="70" t="s">
        <v>1171</v>
      </c>
      <c r="Y259" s="70" t="s">
        <v>163</v>
      </c>
      <c r="Z259" s="82" t="s">
        <v>1162</v>
      </c>
      <c r="AA259" s="70" t="s">
        <v>1171</v>
      </c>
      <c r="AB259" s="70" t="s">
        <v>10816</v>
      </c>
      <c r="AC259" s="70" t="s">
        <v>3123</v>
      </c>
      <c r="AD259" s="70" t="s">
        <v>10386</v>
      </c>
      <c r="AE259" s="70" t="s">
        <v>10379</v>
      </c>
      <c r="AF259" s="70">
        <v>1</v>
      </c>
      <c r="AG259" s="108" t="s">
        <v>6293</v>
      </c>
    </row>
    <row r="260" spans="1:33" ht="14.4" customHeight="1" x14ac:dyDescent="0.3">
      <c r="A260" s="59" t="s">
        <v>10377</v>
      </c>
      <c r="B260" s="70" t="s">
        <v>1171</v>
      </c>
      <c r="C260" s="70" t="s">
        <v>10013</v>
      </c>
      <c r="D260" s="70" t="s">
        <v>1910</v>
      </c>
      <c r="E260" s="70" t="s">
        <v>9829</v>
      </c>
      <c r="F260" s="70" t="s">
        <v>9878</v>
      </c>
      <c r="G260" s="70" t="s">
        <v>5633</v>
      </c>
      <c r="H260" s="70" t="s">
        <v>7641</v>
      </c>
      <c r="I260" s="70" t="s">
        <v>10371</v>
      </c>
      <c r="J260" s="59" t="s">
        <v>6359</v>
      </c>
      <c r="K260" s="121" t="s">
        <v>9837</v>
      </c>
      <c r="L260" s="82" t="s">
        <v>8047</v>
      </c>
      <c r="M260" s="70" t="s">
        <v>9827</v>
      </c>
      <c r="N260" s="59" t="s">
        <v>8047</v>
      </c>
      <c r="O260" s="59" t="s">
        <v>8047</v>
      </c>
      <c r="P260" s="59" t="s">
        <v>10376</v>
      </c>
      <c r="Q260" s="70" t="s">
        <v>10377</v>
      </c>
      <c r="R260" s="70" t="s">
        <v>10383</v>
      </c>
      <c r="S260" s="70" t="s">
        <v>10384</v>
      </c>
      <c r="T260" s="70" t="s">
        <v>10184</v>
      </c>
      <c r="U260" s="70" t="s">
        <v>9921</v>
      </c>
      <c r="V260" s="70" t="s">
        <v>10385</v>
      </c>
      <c r="W260" s="171">
        <v>45833</v>
      </c>
      <c r="X260" s="70" t="s">
        <v>1171</v>
      </c>
      <c r="Y260" s="70" t="s">
        <v>163</v>
      </c>
      <c r="Z260" s="82" t="s">
        <v>1162</v>
      </c>
      <c r="AA260" s="70" t="s">
        <v>1171</v>
      </c>
      <c r="AB260" s="70" t="s">
        <v>10816</v>
      </c>
      <c r="AC260" s="70" t="s">
        <v>3123</v>
      </c>
      <c r="AD260" s="70" t="s">
        <v>10386</v>
      </c>
      <c r="AE260" s="70" t="s">
        <v>10379</v>
      </c>
      <c r="AF260" s="70">
        <v>1</v>
      </c>
      <c r="AG260" s="108" t="s">
        <v>6293</v>
      </c>
    </row>
    <row r="261" spans="1:33" ht="14.4" customHeight="1" x14ac:dyDescent="0.3">
      <c r="A261" s="59" t="s">
        <v>3123</v>
      </c>
      <c r="B261" s="70" t="s">
        <v>1171</v>
      </c>
      <c r="C261" s="70" t="s">
        <v>10013</v>
      </c>
      <c r="D261" s="70" t="s">
        <v>1910</v>
      </c>
      <c r="E261" s="70" t="s">
        <v>9829</v>
      </c>
      <c r="F261" s="70" t="s">
        <v>9878</v>
      </c>
      <c r="G261" s="70" t="s">
        <v>5633</v>
      </c>
      <c r="H261" s="70" t="s">
        <v>7641</v>
      </c>
      <c r="I261" s="70" t="s">
        <v>10371</v>
      </c>
      <c r="J261" s="59" t="s">
        <v>6359</v>
      </c>
      <c r="K261" s="121" t="s">
        <v>9837</v>
      </c>
      <c r="L261" s="82" t="s">
        <v>8052</v>
      </c>
      <c r="M261" s="70" t="s">
        <v>9827</v>
      </c>
      <c r="N261" s="59" t="s">
        <v>8052</v>
      </c>
      <c r="O261" s="59" t="s">
        <v>8051</v>
      </c>
      <c r="P261" s="59" t="s">
        <v>7814</v>
      </c>
      <c r="Q261" s="70" t="s">
        <v>3123</v>
      </c>
      <c r="R261" s="70" t="s">
        <v>10386</v>
      </c>
      <c r="S261" s="70" t="s">
        <v>10379</v>
      </c>
      <c r="T261" s="70" t="s">
        <v>9933</v>
      </c>
      <c r="U261" s="70" t="s">
        <v>9921</v>
      </c>
      <c r="V261" s="70" t="s">
        <v>6385</v>
      </c>
      <c r="W261" s="171">
        <v>44999</v>
      </c>
      <c r="X261" s="70" t="s">
        <v>1219</v>
      </c>
      <c r="Y261" s="70" t="s">
        <v>1028</v>
      </c>
      <c r="Z261" s="82" t="s">
        <v>3414</v>
      </c>
      <c r="AA261" s="70" t="s">
        <v>1171</v>
      </c>
      <c r="AB261" s="70" t="s">
        <v>10816</v>
      </c>
      <c r="AC261" s="70" t="s">
        <v>3282</v>
      </c>
      <c r="AD261" s="70" t="s">
        <v>9949</v>
      </c>
      <c r="AE261" s="70" t="s">
        <v>9950</v>
      </c>
      <c r="AF261" s="70">
        <v>2</v>
      </c>
      <c r="AG261" s="108" t="s">
        <v>6294</v>
      </c>
    </row>
    <row r="262" spans="1:33" ht="14.4" customHeight="1" x14ac:dyDescent="0.3">
      <c r="A262" s="59" t="s">
        <v>7650</v>
      </c>
      <c r="B262" s="70" t="s">
        <v>1170</v>
      </c>
      <c r="C262" s="70" t="s">
        <v>10014</v>
      </c>
      <c r="D262" s="70" t="s">
        <v>1910</v>
      </c>
      <c r="E262" s="70" t="s">
        <v>9829</v>
      </c>
      <c r="F262" s="70" t="s">
        <v>9878</v>
      </c>
      <c r="G262" s="70" t="s">
        <v>5633</v>
      </c>
      <c r="H262" s="70" t="s">
        <v>2072</v>
      </c>
      <c r="I262" s="70" t="s">
        <v>10372</v>
      </c>
      <c r="J262" s="59" t="s">
        <v>7662</v>
      </c>
      <c r="K262" s="121" t="s">
        <v>9837</v>
      </c>
      <c r="L262" s="82" t="s">
        <v>2588</v>
      </c>
      <c r="M262" s="70" t="s">
        <v>9827</v>
      </c>
      <c r="N262" s="59" t="s">
        <v>2588</v>
      </c>
      <c r="O262" s="59" t="s">
        <v>2588</v>
      </c>
      <c r="P262" s="59" t="s">
        <v>350</v>
      </c>
      <c r="Q262" s="70" t="s">
        <v>7650</v>
      </c>
      <c r="R262" s="70" t="s">
        <v>10392</v>
      </c>
      <c r="S262" s="70" t="s">
        <v>9950</v>
      </c>
      <c r="T262" s="70" t="s">
        <v>9933</v>
      </c>
      <c r="U262" s="70" t="s">
        <v>9921</v>
      </c>
      <c r="V262" s="70" t="s">
        <v>10393</v>
      </c>
      <c r="W262" s="171">
        <v>46027</v>
      </c>
      <c r="X262" s="70" t="s">
        <v>1171</v>
      </c>
      <c r="Y262" s="70" t="s">
        <v>163</v>
      </c>
      <c r="Z262" s="82" t="s">
        <v>1162</v>
      </c>
      <c r="AA262" s="70" t="s">
        <v>1171</v>
      </c>
      <c r="AB262" s="70" t="s">
        <v>10816</v>
      </c>
      <c r="AC262" s="70" t="s">
        <v>7655</v>
      </c>
      <c r="AD262" s="70" t="s">
        <v>10400</v>
      </c>
      <c r="AE262" s="70" t="s">
        <v>9950</v>
      </c>
      <c r="AF262" s="70">
        <v>1</v>
      </c>
      <c r="AG262" s="108" t="s">
        <v>6293</v>
      </c>
    </row>
    <row r="263" spans="1:33" ht="14.4" customHeight="1" x14ac:dyDescent="0.3">
      <c r="A263" s="59" t="s">
        <v>7653</v>
      </c>
      <c r="B263" s="70" t="s">
        <v>1195</v>
      </c>
      <c r="C263" s="70" t="s">
        <v>10034</v>
      </c>
      <c r="D263" s="70" t="s">
        <v>1910</v>
      </c>
      <c r="E263" s="70" t="s">
        <v>9829</v>
      </c>
      <c r="F263" s="70" t="s">
        <v>9878</v>
      </c>
      <c r="G263" s="70" t="s">
        <v>5633</v>
      </c>
      <c r="H263" s="70" t="s">
        <v>2072</v>
      </c>
      <c r="I263" s="70" t="s">
        <v>10372</v>
      </c>
      <c r="J263" s="59" t="s">
        <v>7662</v>
      </c>
      <c r="K263" s="121" t="s">
        <v>9837</v>
      </c>
      <c r="L263" s="82" t="s">
        <v>2642</v>
      </c>
      <c r="M263" s="70" t="s">
        <v>9827</v>
      </c>
      <c r="N263" s="59" t="s">
        <v>2642</v>
      </c>
      <c r="O263" s="59" t="s">
        <v>2642</v>
      </c>
      <c r="P263" s="59" t="s">
        <v>549</v>
      </c>
      <c r="Q263" s="70" t="s">
        <v>7653</v>
      </c>
      <c r="R263" s="70" t="s">
        <v>10394</v>
      </c>
      <c r="S263" s="70" t="s">
        <v>9950</v>
      </c>
      <c r="T263" s="70" t="s">
        <v>9933</v>
      </c>
      <c r="U263" s="70" t="s">
        <v>9921</v>
      </c>
      <c r="V263" s="70" t="s">
        <v>10395</v>
      </c>
      <c r="W263" s="171">
        <v>45985</v>
      </c>
      <c r="X263" s="70" t="s">
        <v>1171</v>
      </c>
      <c r="Y263" s="70" t="s">
        <v>163</v>
      </c>
      <c r="Z263" s="82" t="s">
        <v>1162</v>
      </c>
      <c r="AA263" s="70" t="s">
        <v>1171</v>
      </c>
      <c r="AB263" s="70" t="s">
        <v>10816</v>
      </c>
      <c r="AC263" s="70" t="s">
        <v>7655</v>
      </c>
      <c r="AD263" s="70" t="s">
        <v>10400</v>
      </c>
      <c r="AE263" s="70" t="s">
        <v>9950</v>
      </c>
      <c r="AF263" s="70">
        <v>1</v>
      </c>
      <c r="AG263" s="108" t="s">
        <v>6293</v>
      </c>
    </row>
    <row r="264" spans="1:33" ht="14.4" customHeight="1" x14ac:dyDescent="0.3">
      <c r="A264" s="59" t="s">
        <v>10390</v>
      </c>
      <c r="B264" s="70" t="s">
        <v>1171</v>
      </c>
      <c r="C264" s="70" t="s">
        <v>10013</v>
      </c>
      <c r="D264" s="70" t="s">
        <v>1910</v>
      </c>
      <c r="E264" s="70" t="s">
        <v>9829</v>
      </c>
      <c r="F264" s="70" t="s">
        <v>9878</v>
      </c>
      <c r="G264" s="70" t="s">
        <v>5633</v>
      </c>
      <c r="H264" s="70" t="s">
        <v>2072</v>
      </c>
      <c r="I264" s="70" t="s">
        <v>10372</v>
      </c>
      <c r="J264" s="59" t="s">
        <v>7662</v>
      </c>
      <c r="K264" s="121" t="s">
        <v>9837</v>
      </c>
      <c r="L264" s="82" t="s">
        <v>2641</v>
      </c>
      <c r="M264" s="70" t="s">
        <v>9827</v>
      </c>
      <c r="N264" s="59" t="s">
        <v>2641</v>
      </c>
      <c r="O264" s="59" t="s">
        <v>2641</v>
      </c>
      <c r="P264" s="59" t="s">
        <v>10387</v>
      </c>
      <c r="Q264" s="70" t="s">
        <v>10390</v>
      </c>
      <c r="R264" s="70" t="s">
        <v>10396</v>
      </c>
      <c r="S264" s="70" t="s">
        <v>10397</v>
      </c>
      <c r="T264" s="70" t="s">
        <v>10184</v>
      </c>
      <c r="U264" s="70" t="s">
        <v>9921</v>
      </c>
      <c r="V264" s="70" t="s">
        <v>10398</v>
      </c>
      <c r="W264" s="171">
        <v>45988</v>
      </c>
      <c r="X264" s="70" t="s">
        <v>1171</v>
      </c>
      <c r="Y264" s="70" t="s">
        <v>163</v>
      </c>
      <c r="Z264" s="82" t="s">
        <v>1162</v>
      </c>
      <c r="AA264" s="70" t="s">
        <v>1171</v>
      </c>
      <c r="AB264" s="70" t="s">
        <v>10816</v>
      </c>
      <c r="AC264" s="70" t="s">
        <v>7655</v>
      </c>
      <c r="AD264" s="70" t="s">
        <v>10400</v>
      </c>
      <c r="AE264" s="70" t="s">
        <v>9950</v>
      </c>
      <c r="AF264" s="70">
        <v>1</v>
      </c>
      <c r="AG264" s="108" t="s">
        <v>6293</v>
      </c>
    </row>
    <row r="265" spans="1:33" ht="14.4" customHeight="1" x14ac:dyDescent="0.3">
      <c r="A265" s="59" t="s">
        <v>10391</v>
      </c>
      <c r="B265" s="70" t="s">
        <v>2071</v>
      </c>
      <c r="C265" s="70" t="s">
        <v>10012</v>
      </c>
      <c r="D265" s="70" t="s">
        <v>1910</v>
      </c>
      <c r="E265" s="70" t="s">
        <v>9829</v>
      </c>
      <c r="F265" s="70" t="s">
        <v>9878</v>
      </c>
      <c r="G265" s="70" t="s">
        <v>5633</v>
      </c>
      <c r="H265" s="70" t="s">
        <v>2072</v>
      </c>
      <c r="I265" s="70" t="s">
        <v>10372</v>
      </c>
      <c r="J265" s="59" t="s">
        <v>7662</v>
      </c>
      <c r="K265" s="121" t="s">
        <v>9837</v>
      </c>
      <c r="L265" s="82" t="s">
        <v>10389</v>
      </c>
      <c r="M265" s="70" t="s">
        <v>9827</v>
      </c>
      <c r="N265" s="59" t="s">
        <v>10389</v>
      </c>
      <c r="O265" s="59" t="s">
        <v>10389</v>
      </c>
      <c r="P265" s="59" t="s">
        <v>10388</v>
      </c>
      <c r="Q265" s="70" t="s">
        <v>10391</v>
      </c>
      <c r="R265" s="70" t="s">
        <v>10399</v>
      </c>
      <c r="S265" s="70" t="s">
        <v>9950</v>
      </c>
      <c r="T265" s="70" t="s">
        <v>9933</v>
      </c>
      <c r="U265" s="70" t="s">
        <v>9921</v>
      </c>
      <c r="V265" s="70" t="s">
        <v>7634</v>
      </c>
      <c r="W265" s="171">
        <v>45212</v>
      </c>
      <c r="X265" s="70" t="s">
        <v>1171</v>
      </c>
      <c r="Y265" s="70" t="s">
        <v>163</v>
      </c>
      <c r="Z265" s="82" t="s">
        <v>1162</v>
      </c>
      <c r="AA265" s="70" t="s">
        <v>1171</v>
      </c>
      <c r="AB265" s="70" t="s">
        <v>10816</v>
      </c>
      <c r="AC265" s="70" t="s">
        <v>7655</v>
      </c>
      <c r="AD265" s="70" t="s">
        <v>10400</v>
      </c>
      <c r="AE265" s="70" t="s">
        <v>9950</v>
      </c>
      <c r="AF265" s="70">
        <v>1</v>
      </c>
      <c r="AG265" s="108" t="s">
        <v>6293</v>
      </c>
    </row>
    <row r="266" spans="1:33" ht="14.4" customHeight="1" x14ac:dyDescent="0.3">
      <c r="A266" s="59" t="s">
        <v>7655</v>
      </c>
      <c r="B266" s="70" t="s">
        <v>1171</v>
      </c>
      <c r="C266" s="70" t="s">
        <v>10013</v>
      </c>
      <c r="D266" s="70" t="s">
        <v>1910</v>
      </c>
      <c r="E266" s="70" t="s">
        <v>9829</v>
      </c>
      <c r="F266" s="70" t="s">
        <v>9878</v>
      </c>
      <c r="G266" s="70" t="s">
        <v>5633</v>
      </c>
      <c r="H266" s="70" t="s">
        <v>2072</v>
      </c>
      <c r="I266" s="70" t="s">
        <v>10372</v>
      </c>
      <c r="J266" s="59" t="s">
        <v>7662</v>
      </c>
      <c r="K266" s="121" t="s">
        <v>9837</v>
      </c>
      <c r="L266" s="82" t="s">
        <v>2776</v>
      </c>
      <c r="M266" s="70" t="s">
        <v>9827</v>
      </c>
      <c r="N266" s="59" t="s">
        <v>2776</v>
      </c>
      <c r="O266" s="59" t="s">
        <v>2643</v>
      </c>
      <c r="P266" s="59" t="s">
        <v>7816</v>
      </c>
      <c r="Q266" s="70" t="s">
        <v>7655</v>
      </c>
      <c r="R266" s="70" t="s">
        <v>10400</v>
      </c>
      <c r="S266" s="70" t="s">
        <v>9950</v>
      </c>
      <c r="T266" s="70" t="s">
        <v>9933</v>
      </c>
      <c r="U266" s="70" t="s">
        <v>9918</v>
      </c>
      <c r="V266" s="70" t="s">
        <v>7628</v>
      </c>
      <c r="W266" s="171">
        <v>45139</v>
      </c>
      <c r="X266" s="70" t="s">
        <v>1219</v>
      </c>
      <c r="Y266" s="70" t="s">
        <v>1028</v>
      </c>
      <c r="Z266" s="82" t="s">
        <v>3414</v>
      </c>
      <c r="AA266" s="70" t="s">
        <v>1171</v>
      </c>
      <c r="AB266" s="70" t="s">
        <v>10816</v>
      </c>
      <c r="AC266" s="70" t="s">
        <v>3282</v>
      </c>
      <c r="AD266" s="70" t="s">
        <v>9949</v>
      </c>
      <c r="AE266" s="70" t="s">
        <v>9950</v>
      </c>
      <c r="AF266" s="70">
        <v>2</v>
      </c>
      <c r="AG266" s="108" t="s">
        <v>6294</v>
      </c>
    </row>
    <row r="267" spans="1:33" ht="14.4" customHeight="1" x14ac:dyDescent="0.3">
      <c r="A267" s="59" t="s">
        <v>7657</v>
      </c>
      <c r="B267" s="70" t="s">
        <v>1170</v>
      </c>
      <c r="C267" s="70" t="s">
        <v>10014</v>
      </c>
      <c r="D267" s="70" t="s">
        <v>1910</v>
      </c>
      <c r="E267" s="70" t="s">
        <v>9829</v>
      </c>
      <c r="F267" s="70" t="s">
        <v>9878</v>
      </c>
      <c r="G267" s="70" t="s">
        <v>5633</v>
      </c>
      <c r="H267" s="70" t="s">
        <v>2073</v>
      </c>
      <c r="I267" s="70" t="s">
        <v>10373</v>
      </c>
      <c r="J267" s="59" t="s">
        <v>7663</v>
      </c>
      <c r="K267" s="121" t="s">
        <v>9837</v>
      </c>
      <c r="L267" s="82" t="s">
        <v>2591</v>
      </c>
      <c r="M267" s="70" t="s">
        <v>9827</v>
      </c>
      <c r="N267" s="59" t="s">
        <v>2591</v>
      </c>
      <c r="O267" s="59" t="s">
        <v>2591</v>
      </c>
      <c r="P267" s="59" t="s">
        <v>354</v>
      </c>
      <c r="Q267" s="70" t="s">
        <v>7657</v>
      </c>
      <c r="R267" s="70" t="s">
        <v>10405</v>
      </c>
      <c r="S267" s="70" t="s">
        <v>9950</v>
      </c>
      <c r="T267" s="70" t="s">
        <v>10184</v>
      </c>
      <c r="U267" s="70" t="s">
        <v>9921</v>
      </c>
      <c r="V267" s="70" t="s">
        <v>7633</v>
      </c>
      <c r="W267" s="171">
        <v>45481</v>
      </c>
      <c r="X267" s="70" t="s">
        <v>1171</v>
      </c>
      <c r="Y267" s="70" t="s">
        <v>163</v>
      </c>
      <c r="Z267" s="82" t="s">
        <v>1162</v>
      </c>
      <c r="AA267" s="70" t="s">
        <v>1171</v>
      </c>
      <c r="AB267" s="70" t="s">
        <v>10816</v>
      </c>
      <c r="AC267" s="70" t="s">
        <v>7661</v>
      </c>
      <c r="AD267" s="70" t="s">
        <v>10369</v>
      </c>
      <c r="AE267" s="70" t="s">
        <v>9950</v>
      </c>
      <c r="AF267" s="70">
        <v>2</v>
      </c>
      <c r="AG267" s="108" t="s">
        <v>6293</v>
      </c>
    </row>
    <row r="268" spans="1:33" ht="14.4" customHeight="1" x14ac:dyDescent="0.3">
      <c r="A268" s="59" t="s">
        <v>7658</v>
      </c>
      <c r="B268" s="70" t="s">
        <v>1195</v>
      </c>
      <c r="C268" s="70" t="s">
        <v>10034</v>
      </c>
      <c r="D268" s="70" t="s">
        <v>1910</v>
      </c>
      <c r="E268" s="70" t="s">
        <v>9829</v>
      </c>
      <c r="F268" s="70" t="s">
        <v>9878</v>
      </c>
      <c r="G268" s="70" t="s">
        <v>5633</v>
      </c>
      <c r="H268" s="70" t="s">
        <v>2073</v>
      </c>
      <c r="I268" s="70" t="s">
        <v>10373</v>
      </c>
      <c r="J268" s="59" t="s">
        <v>7663</v>
      </c>
      <c r="K268" s="121" t="s">
        <v>9837</v>
      </c>
      <c r="L268" s="82" t="s">
        <v>2589</v>
      </c>
      <c r="M268" s="70" t="s">
        <v>9827</v>
      </c>
      <c r="N268" s="59" t="s">
        <v>2589</v>
      </c>
      <c r="O268" s="59" t="s">
        <v>2589</v>
      </c>
      <c r="P268" s="59" t="s">
        <v>553</v>
      </c>
      <c r="Q268" s="70" t="s">
        <v>7658</v>
      </c>
      <c r="R268" s="70" t="s">
        <v>10406</v>
      </c>
      <c r="S268" s="70" t="s">
        <v>9950</v>
      </c>
      <c r="T268" s="70" t="s">
        <v>9933</v>
      </c>
      <c r="U268" s="70" t="s">
        <v>9921</v>
      </c>
      <c r="V268" s="70" t="s">
        <v>7635</v>
      </c>
      <c r="W268" s="171">
        <v>45474</v>
      </c>
      <c r="X268" s="70" t="s">
        <v>1171</v>
      </c>
      <c r="Y268" s="70" t="s">
        <v>163</v>
      </c>
      <c r="Z268" s="82" t="s">
        <v>1162</v>
      </c>
      <c r="AA268" s="70" t="s">
        <v>1171</v>
      </c>
      <c r="AB268" s="70" t="s">
        <v>10816</v>
      </c>
      <c r="AC268" s="70" t="s">
        <v>7661</v>
      </c>
      <c r="AD268" s="70" t="s">
        <v>10369</v>
      </c>
      <c r="AE268" s="70" t="s">
        <v>9950</v>
      </c>
      <c r="AF268" s="70">
        <v>1</v>
      </c>
      <c r="AG268" s="108" t="s">
        <v>6293</v>
      </c>
    </row>
    <row r="269" spans="1:33" ht="14.4" customHeight="1" x14ac:dyDescent="0.3">
      <c r="A269" s="59" t="s">
        <v>10403</v>
      </c>
      <c r="B269" s="70" t="s">
        <v>1171</v>
      </c>
      <c r="C269" s="70" t="s">
        <v>10013</v>
      </c>
      <c r="D269" s="70" t="s">
        <v>1910</v>
      </c>
      <c r="E269" s="70" t="s">
        <v>9829</v>
      </c>
      <c r="F269" s="70" t="s">
        <v>9878</v>
      </c>
      <c r="G269" s="70" t="s">
        <v>5633</v>
      </c>
      <c r="H269" s="70" t="s">
        <v>2073</v>
      </c>
      <c r="I269" s="70" t="s">
        <v>10373</v>
      </c>
      <c r="J269" s="59" t="s">
        <v>7663</v>
      </c>
      <c r="K269" s="121" t="s">
        <v>9837</v>
      </c>
      <c r="L269" s="82" t="s">
        <v>2587</v>
      </c>
      <c r="M269" s="70" t="s">
        <v>9827</v>
      </c>
      <c r="N269" s="59" t="s">
        <v>2587</v>
      </c>
      <c r="O269" s="59" t="s">
        <v>2587</v>
      </c>
      <c r="P269" s="59" t="s">
        <v>10401</v>
      </c>
      <c r="Q269" s="70" t="s">
        <v>10403</v>
      </c>
      <c r="R269" s="70" t="s">
        <v>10407</v>
      </c>
      <c r="S269" s="70" t="s">
        <v>10408</v>
      </c>
      <c r="T269" s="70" t="s">
        <v>9933</v>
      </c>
      <c r="U269" s="70" t="s">
        <v>10191</v>
      </c>
      <c r="V269" s="70">
        <v>5111</v>
      </c>
      <c r="W269" s="171">
        <v>42661</v>
      </c>
      <c r="X269" s="70" t="s">
        <v>1171</v>
      </c>
      <c r="Y269" s="70" t="s">
        <v>163</v>
      </c>
      <c r="Z269" s="82" t="s">
        <v>1162</v>
      </c>
      <c r="AA269" s="70" t="s">
        <v>1171</v>
      </c>
      <c r="AB269" s="70" t="s">
        <v>10816</v>
      </c>
      <c r="AC269" s="70" t="s">
        <v>7661</v>
      </c>
      <c r="AD269" s="70" t="s">
        <v>10369</v>
      </c>
      <c r="AE269" s="70" t="s">
        <v>9950</v>
      </c>
      <c r="AF269" s="70">
        <v>1</v>
      </c>
      <c r="AG269" s="108" t="s">
        <v>6293</v>
      </c>
    </row>
    <row r="270" spans="1:33" ht="14.4" customHeight="1" x14ac:dyDescent="0.3">
      <c r="A270" s="59" t="s">
        <v>10404</v>
      </c>
      <c r="B270" s="70" t="s">
        <v>2071</v>
      </c>
      <c r="C270" s="70" t="s">
        <v>10012</v>
      </c>
      <c r="D270" s="70" t="s">
        <v>1910</v>
      </c>
      <c r="E270" s="70" t="s">
        <v>9829</v>
      </c>
      <c r="F270" s="70" t="s">
        <v>9878</v>
      </c>
      <c r="G270" s="70" t="s">
        <v>5633</v>
      </c>
      <c r="H270" s="70" t="s">
        <v>2073</v>
      </c>
      <c r="I270" s="70" t="s">
        <v>10373</v>
      </c>
      <c r="J270" s="59" t="s">
        <v>7663</v>
      </c>
      <c r="K270" s="121" t="s">
        <v>9837</v>
      </c>
      <c r="L270" s="82" t="s">
        <v>2592</v>
      </c>
      <c r="M270" s="70" t="s">
        <v>9827</v>
      </c>
      <c r="N270" s="59" t="s">
        <v>2592</v>
      </c>
      <c r="O270" s="59" t="s">
        <v>2592</v>
      </c>
      <c r="P270" s="59" t="s">
        <v>10402</v>
      </c>
      <c r="Q270" s="70" t="s">
        <v>10404</v>
      </c>
      <c r="R270" s="70" t="s">
        <v>10409</v>
      </c>
      <c r="S270" s="70" t="s">
        <v>9950</v>
      </c>
      <c r="T270" s="70" t="s">
        <v>10184</v>
      </c>
      <c r="U270" s="70" t="s">
        <v>9921</v>
      </c>
      <c r="V270" s="70" t="s">
        <v>7626</v>
      </c>
      <c r="W270" s="171">
        <v>45474</v>
      </c>
      <c r="X270" s="70" t="s">
        <v>1171</v>
      </c>
      <c r="Y270" s="70" t="s">
        <v>163</v>
      </c>
      <c r="Z270" s="82" t="s">
        <v>1162</v>
      </c>
      <c r="AA270" s="70" t="s">
        <v>1171</v>
      </c>
      <c r="AB270" s="70" t="s">
        <v>10816</v>
      </c>
      <c r="AC270" s="70" t="s">
        <v>7661</v>
      </c>
      <c r="AD270" s="70" t="s">
        <v>10369</v>
      </c>
      <c r="AE270" s="70" t="s">
        <v>9950</v>
      </c>
      <c r="AF270" s="70">
        <v>1</v>
      </c>
      <c r="AG270" s="108" t="s">
        <v>6293</v>
      </c>
    </row>
    <row r="271" spans="1:33" ht="14.4" customHeight="1" x14ac:dyDescent="0.3">
      <c r="A271" s="59" t="s">
        <v>7661</v>
      </c>
      <c r="B271" s="70" t="s">
        <v>1171</v>
      </c>
      <c r="C271" s="70" t="s">
        <v>10013</v>
      </c>
      <c r="D271" s="70" t="s">
        <v>1910</v>
      </c>
      <c r="E271" s="70" t="s">
        <v>9829</v>
      </c>
      <c r="F271" s="70" t="s">
        <v>9878</v>
      </c>
      <c r="G271" s="70" t="s">
        <v>5633</v>
      </c>
      <c r="H271" s="70" t="s">
        <v>2073</v>
      </c>
      <c r="I271" s="70" t="s">
        <v>10373</v>
      </c>
      <c r="J271" s="59" t="s">
        <v>7663</v>
      </c>
      <c r="K271" s="121" t="s">
        <v>9837</v>
      </c>
      <c r="L271" s="82" t="s">
        <v>2762</v>
      </c>
      <c r="M271" s="70" t="s">
        <v>9827</v>
      </c>
      <c r="N271" s="59" t="s">
        <v>2762</v>
      </c>
      <c r="O271" s="59" t="s">
        <v>3429</v>
      </c>
      <c r="P271" s="59" t="s">
        <v>7817</v>
      </c>
      <c r="Q271" s="70" t="s">
        <v>7661</v>
      </c>
      <c r="R271" s="70" t="s">
        <v>10369</v>
      </c>
      <c r="S271" s="70" t="s">
        <v>9950</v>
      </c>
      <c r="T271" s="70" t="s">
        <v>9933</v>
      </c>
      <c r="U271" s="70" t="s">
        <v>9918</v>
      </c>
      <c r="V271" s="70" t="s">
        <v>7632</v>
      </c>
      <c r="W271" s="171">
        <v>45261</v>
      </c>
      <c r="X271" s="70" t="s">
        <v>1219</v>
      </c>
      <c r="Y271" s="70" t="s">
        <v>1028</v>
      </c>
      <c r="Z271" s="82" t="s">
        <v>3414</v>
      </c>
      <c r="AA271" s="70" t="s">
        <v>1171</v>
      </c>
      <c r="AB271" s="70" t="s">
        <v>10816</v>
      </c>
      <c r="AC271" s="70" t="s">
        <v>3282</v>
      </c>
      <c r="AD271" s="70" t="s">
        <v>9949</v>
      </c>
      <c r="AE271" s="70" t="s">
        <v>9950</v>
      </c>
      <c r="AF271" s="70">
        <v>2</v>
      </c>
      <c r="AG271" s="108" t="s">
        <v>6294</v>
      </c>
    </row>
    <row r="272" spans="1:33" ht="14.4" customHeight="1" x14ac:dyDescent="0.3">
      <c r="A272" s="59" t="s">
        <v>10367</v>
      </c>
      <c r="B272" s="70" t="s">
        <v>1170</v>
      </c>
      <c r="C272" s="70" t="s">
        <v>10014</v>
      </c>
      <c r="D272" s="70" t="s">
        <v>1910</v>
      </c>
      <c r="E272" s="70" t="s">
        <v>9829</v>
      </c>
      <c r="F272" s="70" t="s">
        <v>9878</v>
      </c>
      <c r="G272" s="70" t="s">
        <v>5633</v>
      </c>
      <c r="H272" s="70" t="s">
        <v>9862</v>
      </c>
      <c r="I272" s="70" t="s">
        <v>9857</v>
      </c>
      <c r="J272" s="59" t="s">
        <v>9858</v>
      </c>
      <c r="K272" s="121" t="s">
        <v>9837</v>
      </c>
      <c r="L272" s="82" t="s">
        <v>10368</v>
      </c>
      <c r="M272" s="70" t="s">
        <v>9827</v>
      </c>
      <c r="N272" s="59" t="s">
        <v>10368</v>
      </c>
      <c r="O272" s="59" t="s">
        <v>10368</v>
      </c>
      <c r="P272" s="59" t="s">
        <v>10366</v>
      </c>
      <c r="Q272" s="70" t="s">
        <v>10367</v>
      </c>
      <c r="R272" s="70" t="s">
        <v>10369</v>
      </c>
      <c r="S272" s="70" t="s">
        <v>10370</v>
      </c>
      <c r="T272" s="70" t="s">
        <v>10052</v>
      </c>
      <c r="U272" s="70" t="s">
        <v>9938</v>
      </c>
      <c r="V272" s="70" t="s">
        <v>9938</v>
      </c>
      <c r="W272" s="171" t="s">
        <v>9939</v>
      </c>
      <c r="X272" s="70" t="s">
        <v>1809</v>
      </c>
      <c r="Y272" s="70" t="s">
        <v>8137</v>
      </c>
      <c r="Z272" s="82" t="s">
        <v>3414</v>
      </c>
      <c r="AA272" s="70" t="s">
        <v>1171</v>
      </c>
      <c r="AB272" s="70" t="s">
        <v>10816</v>
      </c>
      <c r="AC272" s="70" t="s">
        <v>3282</v>
      </c>
      <c r="AD272" s="70" t="s">
        <v>9949</v>
      </c>
      <c r="AE272" s="70" t="s">
        <v>9950</v>
      </c>
      <c r="AF272" s="70">
        <v>2</v>
      </c>
      <c r="AG272" s="108" t="s">
        <v>8142</v>
      </c>
    </row>
    <row r="273" spans="1:33" ht="14.4" customHeight="1" x14ac:dyDescent="0.3">
      <c r="A273" s="59" t="s">
        <v>3282</v>
      </c>
      <c r="B273" s="70" t="s">
        <v>1171</v>
      </c>
      <c r="C273" s="70" t="s">
        <v>10013</v>
      </c>
      <c r="D273" s="70" t="s">
        <v>1910</v>
      </c>
      <c r="E273" s="70" t="s">
        <v>9829</v>
      </c>
      <c r="F273" s="70" t="s">
        <v>9878</v>
      </c>
      <c r="G273" s="70" t="s">
        <v>5633</v>
      </c>
      <c r="H273" s="70" t="s">
        <v>9862</v>
      </c>
      <c r="I273" s="70" t="s">
        <v>9857</v>
      </c>
      <c r="J273" s="59" t="s">
        <v>9858</v>
      </c>
      <c r="K273" s="121" t="s">
        <v>9837</v>
      </c>
      <c r="L273" s="82" t="s">
        <v>3417</v>
      </c>
      <c r="M273" s="70" t="s">
        <v>9827</v>
      </c>
      <c r="N273" s="82" t="s">
        <v>3417</v>
      </c>
      <c r="O273" s="59" t="s">
        <v>6754</v>
      </c>
      <c r="P273" s="59" t="s">
        <v>9902</v>
      </c>
      <c r="Q273" s="70" t="s">
        <v>3282</v>
      </c>
      <c r="R273" s="70" t="s">
        <v>9949</v>
      </c>
      <c r="S273" s="70" t="s">
        <v>9950</v>
      </c>
      <c r="T273" s="70" t="s">
        <v>9933</v>
      </c>
      <c r="U273" s="70" t="s">
        <v>9918</v>
      </c>
      <c r="V273" s="70" t="s">
        <v>1137</v>
      </c>
      <c r="W273" s="171">
        <v>42240</v>
      </c>
      <c r="X273" s="70" t="s">
        <v>1806</v>
      </c>
      <c r="Y273" s="70" t="s">
        <v>1146</v>
      </c>
      <c r="Z273" s="82" t="s">
        <v>2488</v>
      </c>
      <c r="AA273" s="70" t="s">
        <v>1171</v>
      </c>
      <c r="AB273" s="70" t="s">
        <v>10816</v>
      </c>
      <c r="AC273" s="70" t="s">
        <v>3279</v>
      </c>
      <c r="AD273" s="70" t="s">
        <v>9961</v>
      </c>
      <c r="AE273" s="70" t="s">
        <v>9948</v>
      </c>
      <c r="AF273" s="81">
        <v>3</v>
      </c>
      <c r="AG273" s="108" t="s">
        <v>6294</v>
      </c>
    </row>
    <row r="274" spans="1:33" ht="14.4" customHeight="1" x14ac:dyDescent="0.3">
      <c r="A274" s="59" t="s">
        <v>7684</v>
      </c>
      <c r="B274" s="70" t="s">
        <v>1170</v>
      </c>
      <c r="C274" s="70" t="s">
        <v>10014</v>
      </c>
      <c r="D274" s="70" t="s">
        <v>2075</v>
      </c>
      <c r="E274" s="70" t="s">
        <v>9829</v>
      </c>
      <c r="F274" s="70" t="s">
        <v>9879</v>
      </c>
      <c r="G274" s="70" t="s">
        <v>5634</v>
      </c>
      <c r="H274" s="70" t="s">
        <v>7673</v>
      </c>
      <c r="I274" s="70" t="s">
        <v>10410</v>
      </c>
      <c r="J274" s="59" t="s">
        <v>7674</v>
      </c>
      <c r="K274" s="121" t="s">
        <v>9837</v>
      </c>
      <c r="L274" s="82" t="s">
        <v>8059</v>
      </c>
      <c r="M274" s="70" t="s">
        <v>9827</v>
      </c>
      <c r="N274" s="59" t="s">
        <v>8059</v>
      </c>
      <c r="O274" s="59" t="s">
        <v>8059</v>
      </c>
      <c r="P274" s="59" t="s">
        <v>7677</v>
      </c>
      <c r="Q274" s="70" t="s">
        <v>7684</v>
      </c>
      <c r="R274" s="70" t="s">
        <v>10421</v>
      </c>
      <c r="S274" s="70" t="s">
        <v>10419</v>
      </c>
      <c r="T274" s="70" t="s">
        <v>9933</v>
      </c>
      <c r="U274" s="70" t="s">
        <v>9921</v>
      </c>
      <c r="V274" s="70" t="s">
        <v>10422</v>
      </c>
      <c r="W274" s="171">
        <v>45884</v>
      </c>
      <c r="X274" s="70" t="s">
        <v>1171</v>
      </c>
      <c r="Y274" s="70" t="s">
        <v>163</v>
      </c>
      <c r="Z274" s="82" t="s">
        <v>1162</v>
      </c>
      <c r="AA274" s="70" t="s">
        <v>1171</v>
      </c>
      <c r="AB274" s="70" t="s">
        <v>10816</v>
      </c>
      <c r="AC274" s="70" t="s">
        <v>7688</v>
      </c>
      <c r="AD274" s="70" t="s">
        <v>10418</v>
      </c>
      <c r="AE274" s="70" t="s">
        <v>10419</v>
      </c>
      <c r="AF274" s="70">
        <v>1</v>
      </c>
      <c r="AG274" s="108" t="s">
        <v>6293</v>
      </c>
    </row>
    <row r="275" spans="1:33" ht="14.4" customHeight="1" x14ac:dyDescent="0.3">
      <c r="A275" s="59" t="s">
        <v>7686</v>
      </c>
      <c r="B275" s="70" t="s">
        <v>1195</v>
      </c>
      <c r="C275" s="70" t="s">
        <v>10034</v>
      </c>
      <c r="D275" s="70" t="s">
        <v>2075</v>
      </c>
      <c r="E275" s="70" t="s">
        <v>9829</v>
      </c>
      <c r="F275" s="70" t="s">
        <v>9879</v>
      </c>
      <c r="G275" s="70" t="s">
        <v>5634</v>
      </c>
      <c r="H275" s="70" t="s">
        <v>7673</v>
      </c>
      <c r="I275" s="70" t="s">
        <v>10410</v>
      </c>
      <c r="J275" s="59" t="s">
        <v>7674</v>
      </c>
      <c r="K275" s="121" t="s">
        <v>9837</v>
      </c>
      <c r="L275" s="82" t="s">
        <v>8061</v>
      </c>
      <c r="M275" s="70" t="s">
        <v>9827</v>
      </c>
      <c r="N275" s="59" t="s">
        <v>8061</v>
      </c>
      <c r="O275" s="59" t="s">
        <v>8061</v>
      </c>
      <c r="P275" s="59" t="s">
        <v>7679</v>
      </c>
      <c r="Q275" s="70" t="s">
        <v>7686</v>
      </c>
      <c r="R275" s="70" t="s">
        <v>10423</v>
      </c>
      <c r="S275" s="70" t="s">
        <v>10419</v>
      </c>
      <c r="T275" s="70" t="s">
        <v>9933</v>
      </c>
      <c r="U275" s="70" t="s">
        <v>9921</v>
      </c>
      <c r="V275" s="70" t="s">
        <v>7676</v>
      </c>
      <c r="W275" s="171">
        <v>45484</v>
      </c>
      <c r="X275" s="70" t="s">
        <v>1171</v>
      </c>
      <c r="Y275" s="70" t="s">
        <v>163</v>
      </c>
      <c r="Z275" s="82" t="s">
        <v>1162</v>
      </c>
      <c r="AA275" s="70" t="s">
        <v>1171</v>
      </c>
      <c r="AB275" s="70" t="s">
        <v>10816</v>
      </c>
      <c r="AC275" s="70" t="s">
        <v>7688</v>
      </c>
      <c r="AD275" s="70" t="s">
        <v>10418</v>
      </c>
      <c r="AE275" s="70" t="s">
        <v>10419</v>
      </c>
      <c r="AF275" s="70">
        <v>1</v>
      </c>
      <c r="AG275" s="108" t="s">
        <v>6293</v>
      </c>
    </row>
    <row r="276" spans="1:33" ht="14.4" customHeight="1" x14ac:dyDescent="0.3">
      <c r="A276" s="59" t="s">
        <v>10416</v>
      </c>
      <c r="B276" s="70" t="s">
        <v>1171</v>
      </c>
      <c r="C276" s="70" t="s">
        <v>10013</v>
      </c>
      <c r="D276" s="70" t="s">
        <v>2075</v>
      </c>
      <c r="E276" s="70" t="s">
        <v>9829</v>
      </c>
      <c r="F276" s="70" t="s">
        <v>9879</v>
      </c>
      <c r="G276" s="70" t="s">
        <v>5634</v>
      </c>
      <c r="H276" s="70" t="s">
        <v>7673</v>
      </c>
      <c r="I276" s="70" t="s">
        <v>10410</v>
      </c>
      <c r="J276" s="59" t="s">
        <v>7674</v>
      </c>
      <c r="K276" s="121" t="s">
        <v>9837</v>
      </c>
      <c r="L276" s="82" t="s">
        <v>8060</v>
      </c>
      <c r="M276" s="70" t="s">
        <v>9827</v>
      </c>
      <c r="N276" s="59" t="s">
        <v>8060</v>
      </c>
      <c r="O276" s="59" t="s">
        <v>8060</v>
      </c>
      <c r="P276" s="59" t="s">
        <v>10414</v>
      </c>
      <c r="Q276" s="70" t="s">
        <v>10416</v>
      </c>
      <c r="R276" s="70" t="s">
        <v>10424</v>
      </c>
      <c r="S276" s="70" t="s">
        <v>10425</v>
      </c>
      <c r="T276" s="70" t="s">
        <v>10184</v>
      </c>
      <c r="U276" s="70" t="s">
        <v>9921</v>
      </c>
      <c r="V276" s="70" t="s">
        <v>10426</v>
      </c>
      <c r="W276" s="171">
        <v>45534</v>
      </c>
      <c r="X276" s="70" t="s">
        <v>1171</v>
      </c>
      <c r="Y276" s="70" t="s">
        <v>163</v>
      </c>
      <c r="Z276" s="82" t="s">
        <v>1162</v>
      </c>
      <c r="AA276" s="70" t="s">
        <v>1171</v>
      </c>
      <c r="AB276" s="70" t="s">
        <v>10816</v>
      </c>
      <c r="AC276" s="70" t="s">
        <v>7688</v>
      </c>
      <c r="AD276" s="70" t="s">
        <v>10418</v>
      </c>
      <c r="AE276" s="70" t="s">
        <v>10419</v>
      </c>
      <c r="AF276" s="70">
        <v>1</v>
      </c>
      <c r="AG276" s="108" t="s">
        <v>6293</v>
      </c>
    </row>
    <row r="277" spans="1:33" ht="14.4" customHeight="1" x14ac:dyDescent="0.3">
      <c r="A277" s="59" t="s">
        <v>10417</v>
      </c>
      <c r="B277" s="70" t="s">
        <v>2071</v>
      </c>
      <c r="C277" s="70" t="s">
        <v>10012</v>
      </c>
      <c r="D277" s="70" t="s">
        <v>2075</v>
      </c>
      <c r="E277" s="70" t="s">
        <v>9829</v>
      </c>
      <c r="F277" s="70" t="s">
        <v>9879</v>
      </c>
      <c r="G277" s="70" t="s">
        <v>5634</v>
      </c>
      <c r="H277" s="70" t="s">
        <v>7673</v>
      </c>
      <c r="I277" s="70" t="s">
        <v>10410</v>
      </c>
      <c r="J277" s="59" t="s">
        <v>7674</v>
      </c>
      <c r="K277" s="121" t="s">
        <v>9837</v>
      </c>
      <c r="L277" s="82" t="s">
        <v>8062</v>
      </c>
      <c r="M277" s="70" t="s">
        <v>9827</v>
      </c>
      <c r="N277" s="59" t="s">
        <v>8062</v>
      </c>
      <c r="O277" s="59" t="s">
        <v>8062</v>
      </c>
      <c r="P277" s="59" t="s">
        <v>10415</v>
      </c>
      <c r="Q277" s="70" t="s">
        <v>10417</v>
      </c>
      <c r="R277" s="70" t="s">
        <v>10427</v>
      </c>
      <c r="S277" s="70" t="s">
        <v>10425</v>
      </c>
      <c r="T277" s="70" t="s">
        <v>10184</v>
      </c>
      <c r="U277" s="70" t="s">
        <v>9921</v>
      </c>
      <c r="V277" s="70" t="s">
        <v>10428</v>
      </c>
      <c r="W277" s="171">
        <v>45965</v>
      </c>
      <c r="X277" s="70" t="s">
        <v>1171</v>
      </c>
      <c r="Y277" s="70" t="s">
        <v>163</v>
      </c>
      <c r="Z277" s="82" t="s">
        <v>1162</v>
      </c>
      <c r="AA277" s="70" t="s">
        <v>1171</v>
      </c>
      <c r="AB277" s="70" t="s">
        <v>10816</v>
      </c>
      <c r="AC277" s="70" t="s">
        <v>7688</v>
      </c>
      <c r="AD277" s="70" t="s">
        <v>10418</v>
      </c>
      <c r="AE277" s="70" t="s">
        <v>10419</v>
      </c>
      <c r="AF277" s="70">
        <v>1</v>
      </c>
      <c r="AG277" s="108" t="s">
        <v>6293</v>
      </c>
    </row>
    <row r="278" spans="1:33" ht="14.4" customHeight="1" x14ac:dyDescent="0.3">
      <c r="A278" s="59" t="s">
        <v>7688</v>
      </c>
      <c r="B278" s="70" t="s">
        <v>1171</v>
      </c>
      <c r="C278" s="70" t="s">
        <v>10013</v>
      </c>
      <c r="D278" s="70" t="s">
        <v>2075</v>
      </c>
      <c r="E278" s="70" t="s">
        <v>9829</v>
      </c>
      <c r="F278" s="70" t="s">
        <v>9879</v>
      </c>
      <c r="G278" s="70" t="s">
        <v>5634</v>
      </c>
      <c r="H278" s="70" t="s">
        <v>7673</v>
      </c>
      <c r="I278" s="70" t="s">
        <v>10410</v>
      </c>
      <c r="J278" s="59" t="s">
        <v>7674</v>
      </c>
      <c r="K278" s="121" t="s">
        <v>9837</v>
      </c>
      <c r="L278" s="82" t="s">
        <v>8064</v>
      </c>
      <c r="M278" s="70" t="s">
        <v>9827</v>
      </c>
      <c r="N278" s="59" t="s">
        <v>8064</v>
      </c>
      <c r="O278" s="59" t="s">
        <v>8063</v>
      </c>
      <c r="P278" s="59" t="s">
        <v>7821</v>
      </c>
      <c r="Q278" s="70" t="s">
        <v>7688</v>
      </c>
      <c r="R278" s="70" t="s">
        <v>10418</v>
      </c>
      <c r="S278" s="70" t="s">
        <v>10419</v>
      </c>
      <c r="T278" s="70" t="s">
        <v>9933</v>
      </c>
      <c r="U278" s="70" t="s">
        <v>9918</v>
      </c>
      <c r="V278" s="70" t="s">
        <v>10420</v>
      </c>
      <c r="W278" s="171">
        <v>45678</v>
      </c>
      <c r="X278" s="70" t="s">
        <v>1219</v>
      </c>
      <c r="Y278" s="70" t="s">
        <v>1028</v>
      </c>
      <c r="Z278" s="82" t="s">
        <v>3414</v>
      </c>
      <c r="AA278" s="70" t="s">
        <v>1171</v>
      </c>
      <c r="AB278" s="70" t="s">
        <v>10816</v>
      </c>
      <c r="AC278" s="70" t="s">
        <v>3283</v>
      </c>
      <c r="AD278" s="70" t="s">
        <v>9951</v>
      </c>
      <c r="AE278" s="70" t="s">
        <v>9952</v>
      </c>
      <c r="AF278" s="70">
        <v>2</v>
      </c>
      <c r="AG278" s="108" t="s">
        <v>6294</v>
      </c>
    </row>
    <row r="279" spans="1:33" ht="14.4" customHeight="1" x14ac:dyDescent="0.3">
      <c r="A279" s="59" t="s">
        <v>7700</v>
      </c>
      <c r="B279" s="70" t="s">
        <v>1170</v>
      </c>
      <c r="C279" s="70" t="s">
        <v>10014</v>
      </c>
      <c r="D279" s="70" t="s">
        <v>2075</v>
      </c>
      <c r="E279" s="70" t="s">
        <v>9829</v>
      </c>
      <c r="F279" s="70" t="s">
        <v>9879</v>
      </c>
      <c r="G279" s="70" t="s">
        <v>5634</v>
      </c>
      <c r="H279" s="70" t="s">
        <v>7691</v>
      </c>
      <c r="I279" s="70" t="s">
        <v>10411</v>
      </c>
      <c r="J279" s="59" t="s">
        <v>7692</v>
      </c>
      <c r="K279" s="121" t="s">
        <v>9837</v>
      </c>
      <c r="L279" s="82" t="s">
        <v>8065</v>
      </c>
      <c r="M279" s="70" t="s">
        <v>9827</v>
      </c>
      <c r="N279" s="59" t="s">
        <v>8065</v>
      </c>
      <c r="O279" s="59" t="s">
        <v>8065</v>
      </c>
      <c r="P279" s="59" t="s">
        <v>7693</v>
      </c>
      <c r="Q279" s="70" t="s">
        <v>7700</v>
      </c>
      <c r="R279" s="70" t="s">
        <v>10433</v>
      </c>
      <c r="S279" s="70" t="s">
        <v>10432</v>
      </c>
      <c r="T279" s="70" t="s">
        <v>9933</v>
      </c>
      <c r="U279" s="70" t="s">
        <v>9921</v>
      </c>
      <c r="V279" s="70" t="s">
        <v>10434</v>
      </c>
      <c r="W279" s="171">
        <v>46035</v>
      </c>
      <c r="X279" s="70" t="s">
        <v>1171</v>
      </c>
      <c r="Y279" s="70" t="s">
        <v>163</v>
      </c>
      <c r="Z279" s="82" t="s">
        <v>1162</v>
      </c>
      <c r="AA279" s="70" t="s">
        <v>1171</v>
      </c>
      <c r="AB279" s="70" t="s">
        <v>10816</v>
      </c>
      <c r="AC279" s="70" t="s">
        <v>7704</v>
      </c>
      <c r="AD279" s="70" t="s">
        <v>10431</v>
      </c>
      <c r="AE279" s="70" t="s">
        <v>10432</v>
      </c>
      <c r="AF279" s="70">
        <v>1</v>
      </c>
      <c r="AG279" s="108" t="s">
        <v>6293</v>
      </c>
    </row>
    <row r="280" spans="1:33" ht="14.4" customHeight="1" x14ac:dyDescent="0.3">
      <c r="A280" s="59" t="s">
        <v>7701</v>
      </c>
      <c r="B280" s="70" t="s">
        <v>1170</v>
      </c>
      <c r="C280" s="70" t="s">
        <v>10014</v>
      </c>
      <c r="D280" s="70" t="s">
        <v>2075</v>
      </c>
      <c r="E280" s="70" t="s">
        <v>9829</v>
      </c>
      <c r="F280" s="70" t="s">
        <v>9879</v>
      </c>
      <c r="G280" s="70" t="s">
        <v>5634</v>
      </c>
      <c r="H280" s="70" t="s">
        <v>7691</v>
      </c>
      <c r="I280" s="70" t="s">
        <v>10411</v>
      </c>
      <c r="J280" s="59" t="s">
        <v>7692</v>
      </c>
      <c r="K280" s="121" t="s">
        <v>9837</v>
      </c>
      <c r="L280" s="82" t="s">
        <v>8066</v>
      </c>
      <c r="M280" s="70" t="s">
        <v>9827</v>
      </c>
      <c r="N280" s="59" t="s">
        <v>8066</v>
      </c>
      <c r="O280" s="59" t="s">
        <v>8066</v>
      </c>
      <c r="P280" s="59" t="s">
        <v>7694</v>
      </c>
      <c r="Q280" s="70" t="s">
        <v>7701</v>
      </c>
      <c r="R280" s="70" t="s">
        <v>10435</v>
      </c>
      <c r="S280" s="70" t="s">
        <v>10436</v>
      </c>
      <c r="T280" s="70" t="s">
        <v>10184</v>
      </c>
      <c r="U280" s="70" t="s">
        <v>9921</v>
      </c>
      <c r="V280" s="70" t="s">
        <v>7705</v>
      </c>
      <c r="W280" s="171">
        <v>45494</v>
      </c>
      <c r="X280" s="70" t="s">
        <v>1171</v>
      </c>
      <c r="Y280" s="70" t="s">
        <v>163</v>
      </c>
      <c r="Z280" s="82" t="s">
        <v>1162</v>
      </c>
      <c r="AA280" s="70" t="s">
        <v>1171</v>
      </c>
      <c r="AB280" s="70" t="s">
        <v>10816</v>
      </c>
      <c r="AC280" s="70" t="s">
        <v>7704</v>
      </c>
      <c r="AD280" s="70" t="s">
        <v>10431</v>
      </c>
      <c r="AE280" s="70" t="s">
        <v>10432</v>
      </c>
      <c r="AF280" s="70">
        <v>1</v>
      </c>
      <c r="AG280" s="108" t="s">
        <v>6293</v>
      </c>
    </row>
    <row r="281" spans="1:33" ht="14.4" customHeight="1" x14ac:dyDescent="0.3">
      <c r="A281" s="59" t="s">
        <v>7702</v>
      </c>
      <c r="B281" s="70" t="s">
        <v>1195</v>
      </c>
      <c r="C281" s="70" t="s">
        <v>10034</v>
      </c>
      <c r="D281" s="70" t="s">
        <v>2075</v>
      </c>
      <c r="E281" s="70" t="s">
        <v>9829</v>
      </c>
      <c r="F281" s="70" t="s">
        <v>9879</v>
      </c>
      <c r="G281" s="70" t="s">
        <v>5634</v>
      </c>
      <c r="H281" s="70" t="s">
        <v>7691</v>
      </c>
      <c r="I281" s="70" t="s">
        <v>10411</v>
      </c>
      <c r="J281" s="59" t="s">
        <v>7692</v>
      </c>
      <c r="K281" s="121" t="s">
        <v>9837</v>
      </c>
      <c r="L281" s="82" t="s">
        <v>8067</v>
      </c>
      <c r="M281" s="70" t="s">
        <v>9827</v>
      </c>
      <c r="N281" s="59" t="s">
        <v>8067</v>
      </c>
      <c r="O281" s="59" t="s">
        <v>8067</v>
      </c>
      <c r="P281" s="59" t="s">
        <v>7695</v>
      </c>
      <c r="Q281" s="70" t="s">
        <v>7702</v>
      </c>
      <c r="R281" s="70" t="s">
        <v>10437</v>
      </c>
      <c r="S281" s="70" t="s">
        <v>10432</v>
      </c>
      <c r="T281" s="70" t="s">
        <v>9933</v>
      </c>
      <c r="U281" s="70" t="s">
        <v>9921</v>
      </c>
      <c r="V281" s="70" t="s">
        <v>10438</v>
      </c>
      <c r="W281" s="171">
        <v>45897</v>
      </c>
      <c r="X281" s="70" t="s">
        <v>1171</v>
      </c>
      <c r="Y281" s="70" t="s">
        <v>163</v>
      </c>
      <c r="Z281" s="82" t="s">
        <v>1162</v>
      </c>
      <c r="AA281" s="70" t="s">
        <v>1171</v>
      </c>
      <c r="AB281" s="70" t="s">
        <v>10816</v>
      </c>
      <c r="AC281" s="70" t="s">
        <v>7704</v>
      </c>
      <c r="AD281" s="70" t="s">
        <v>10431</v>
      </c>
      <c r="AE281" s="70" t="s">
        <v>10432</v>
      </c>
      <c r="AF281" s="70">
        <v>1</v>
      </c>
      <c r="AG281" s="108" t="s">
        <v>6293</v>
      </c>
    </row>
    <row r="282" spans="1:33" ht="14.4" customHeight="1" x14ac:dyDescent="0.3">
      <c r="A282" s="59" t="s">
        <v>10430</v>
      </c>
      <c r="B282" s="70" t="s">
        <v>2071</v>
      </c>
      <c r="C282" s="70" t="s">
        <v>10012</v>
      </c>
      <c r="D282" s="70" t="s">
        <v>2075</v>
      </c>
      <c r="E282" s="70" t="s">
        <v>9829</v>
      </c>
      <c r="F282" s="70" t="s">
        <v>9879</v>
      </c>
      <c r="G282" s="70" t="s">
        <v>5634</v>
      </c>
      <c r="H282" s="70" t="s">
        <v>7691</v>
      </c>
      <c r="I282" s="70" t="s">
        <v>10411</v>
      </c>
      <c r="J282" s="59" t="s">
        <v>7692</v>
      </c>
      <c r="K282" s="121" t="s">
        <v>9837</v>
      </c>
      <c r="L282" s="82" t="s">
        <v>2676</v>
      </c>
      <c r="M282" s="70" t="s">
        <v>9827</v>
      </c>
      <c r="N282" s="59" t="s">
        <v>2676</v>
      </c>
      <c r="O282" s="59" t="s">
        <v>2676</v>
      </c>
      <c r="P282" s="59" t="s">
        <v>10429</v>
      </c>
      <c r="Q282" s="70" t="s">
        <v>10430</v>
      </c>
      <c r="R282" s="70" t="s">
        <v>10439</v>
      </c>
      <c r="S282" s="70" t="s">
        <v>10436</v>
      </c>
      <c r="T282" s="70" t="s">
        <v>9933</v>
      </c>
      <c r="U282" s="70" t="s">
        <v>9921</v>
      </c>
      <c r="V282" s="70" t="s">
        <v>737</v>
      </c>
      <c r="W282" s="171">
        <v>44228</v>
      </c>
      <c r="X282" s="70" t="s">
        <v>1171</v>
      </c>
      <c r="Y282" s="70" t="s">
        <v>163</v>
      </c>
      <c r="Z282" s="82" t="s">
        <v>1162</v>
      </c>
      <c r="AA282" s="70" t="s">
        <v>1171</v>
      </c>
      <c r="AB282" s="70" t="s">
        <v>10816</v>
      </c>
      <c r="AC282" s="70" t="s">
        <v>7704</v>
      </c>
      <c r="AD282" s="70" t="s">
        <v>10431</v>
      </c>
      <c r="AE282" s="70" t="s">
        <v>10432</v>
      </c>
      <c r="AF282" s="70">
        <v>1</v>
      </c>
      <c r="AG282" s="108" t="s">
        <v>6293</v>
      </c>
    </row>
    <row r="283" spans="1:33" ht="14.4" customHeight="1" x14ac:dyDescent="0.3">
      <c r="A283" s="59" t="s">
        <v>7704</v>
      </c>
      <c r="B283" s="70" t="s">
        <v>1171</v>
      </c>
      <c r="C283" s="70" t="s">
        <v>10013</v>
      </c>
      <c r="D283" s="70" t="s">
        <v>2075</v>
      </c>
      <c r="E283" s="70" t="s">
        <v>9829</v>
      </c>
      <c r="F283" s="70" t="s">
        <v>9879</v>
      </c>
      <c r="G283" s="70" t="s">
        <v>5634</v>
      </c>
      <c r="H283" s="70" t="s">
        <v>7691</v>
      </c>
      <c r="I283" s="70" t="s">
        <v>10411</v>
      </c>
      <c r="J283" s="59" t="s">
        <v>7692</v>
      </c>
      <c r="K283" s="121" t="s">
        <v>9837</v>
      </c>
      <c r="L283" s="82" t="s">
        <v>8069</v>
      </c>
      <c r="M283" s="70" t="s">
        <v>9827</v>
      </c>
      <c r="N283" s="59" t="s">
        <v>8069</v>
      </c>
      <c r="O283" s="59" t="s">
        <v>8068</v>
      </c>
      <c r="P283" s="59" t="s">
        <v>7822</v>
      </c>
      <c r="Q283" s="70" t="s">
        <v>7704</v>
      </c>
      <c r="R283" s="70" t="s">
        <v>10431</v>
      </c>
      <c r="S283" s="70" t="s">
        <v>10432</v>
      </c>
      <c r="T283" s="70" t="s">
        <v>9933</v>
      </c>
      <c r="U283" s="70" t="s">
        <v>10191</v>
      </c>
      <c r="V283" s="70">
        <v>5216</v>
      </c>
      <c r="W283" s="171">
        <v>42863</v>
      </c>
      <c r="X283" s="70" t="s">
        <v>1219</v>
      </c>
      <c r="Y283" s="70" t="s">
        <v>1028</v>
      </c>
      <c r="Z283" s="82" t="s">
        <v>3414</v>
      </c>
      <c r="AA283" s="70" t="s">
        <v>1171</v>
      </c>
      <c r="AB283" s="70" t="s">
        <v>10816</v>
      </c>
      <c r="AC283" s="70" t="s">
        <v>3283</v>
      </c>
      <c r="AD283" s="70" t="s">
        <v>9951</v>
      </c>
      <c r="AE283" s="70" t="s">
        <v>9952</v>
      </c>
      <c r="AF283" s="70">
        <v>2</v>
      </c>
      <c r="AG283" s="108" t="s">
        <v>6294</v>
      </c>
    </row>
    <row r="284" spans="1:33" ht="14.4" customHeight="1" x14ac:dyDescent="0.3">
      <c r="A284" s="59" t="s">
        <v>2999</v>
      </c>
      <c r="B284" s="70" t="s">
        <v>1170</v>
      </c>
      <c r="C284" s="70" t="s">
        <v>10014</v>
      </c>
      <c r="D284" s="70" t="s">
        <v>2075</v>
      </c>
      <c r="E284" s="70" t="s">
        <v>9829</v>
      </c>
      <c r="F284" s="70" t="s">
        <v>9879</v>
      </c>
      <c r="G284" s="70" t="s">
        <v>5634</v>
      </c>
      <c r="H284" s="70" t="s">
        <v>2074</v>
      </c>
      <c r="I284" s="70" t="s">
        <v>10412</v>
      </c>
      <c r="J284" s="59" t="s">
        <v>6379</v>
      </c>
      <c r="K284" s="121" t="s">
        <v>9837</v>
      </c>
      <c r="L284" s="82" t="s">
        <v>2624</v>
      </c>
      <c r="M284" s="70" t="s">
        <v>9827</v>
      </c>
      <c r="N284" s="59" t="s">
        <v>2624</v>
      </c>
      <c r="O284" s="59" t="s">
        <v>2624</v>
      </c>
      <c r="P284" s="59" t="s">
        <v>290</v>
      </c>
      <c r="Q284" s="70" t="s">
        <v>2999</v>
      </c>
      <c r="R284" s="70" t="s">
        <v>10447</v>
      </c>
      <c r="S284" s="70" t="s">
        <v>10445</v>
      </c>
      <c r="T284" s="70" t="s">
        <v>9933</v>
      </c>
      <c r="U284" s="70" t="s">
        <v>9921</v>
      </c>
      <c r="V284" s="70" t="s">
        <v>10448</v>
      </c>
      <c r="W284" s="171">
        <v>45715</v>
      </c>
      <c r="X284" s="70" t="s">
        <v>1171</v>
      </c>
      <c r="Y284" s="70" t="s">
        <v>163</v>
      </c>
      <c r="Z284" s="82" t="s">
        <v>1162</v>
      </c>
      <c r="AA284" s="70" t="s">
        <v>1171</v>
      </c>
      <c r="AB284" s="70" t="s">
        <v>10816</v>
      </c>
      <c r="AC284" s="70" t="s">
        <v>3257</v>
      </c>
      <c r="AD284" s="70" t="s">
        <v>10444</v>
      </c>
      <c r="AE284" s="70" t="s">
        <v>10445</v>
      </c>
      <c r="AF284" s="70">
        <v>1</v>
      </c>
      <c r="AG284" s="108" t="s">
        <v>6293</v>
      </c>
    </row>
    <row r="285" spans="1:33" ht="14.4" customHeight="1" x14ac:dyDescent="0.3">
      <c r="A285" s="59" t="s">
        <v>3004</v>
      </c>
      <c r="B285" s="70" t="s">
        <v>1195</v>
      </c>
      <c r="C285" s="70" t="s">
        <v>10034</v>
      </c>
      <c r="D285" s="70" t="s">
        <v>2075</v>
      </c>
      <c r="E285" s="70" t="s">
        <v>9829</v>
      </c>
      <c r="F285" s="70" t="s">
        <v>9879</v>
      </c>
      <c r="G285" s="70" t="s">
        <v>5634</v>
      </c>
      <c r="H285" s="70" t="s">
        <v>2074</v>
      </c>
      <c r="I285" s="70" t="s">
        <v>10412</v>
      </c>
      <c r="J285" s="59" t="s">
        <v>6379</v>
      </c>
      <c r="K285" s="121" t="s">
        <v>9837</v>
      </c>
      <c r="L285" s="82" t="s">
        <v>2674</v>
      </c>
      <c r="M285" s="70" t="s">
        <v>9827</v>
      </c>
      <c r="N285" s="59" t="s">
        <v>2674</v>
      </c>
      <c r="O285" s="59" t="s">
        <v>2674</v>
      </c>
      <c r="P285" s="59" t="s">
        <v>515</v>
      </c>
      <c r="Q285" s="70" t="s">
        <v>3004</v>
      </c>
      <c r="R285" s="70" t="s">
        <v>10449</v>
      </c>
      <c r="S285" s="70" t="s">
        <v>10445</v>
      </c>
      <c r="T285" s="70" t="s">
        <v>9933</v>
      </c>
      <c r="U285" s="70" t="s">
        <v>9921</v>
      </c>
      <c r="V285" s="70" t="s">
        <v>10450</v>
      </c>
      <c r="W285" s="171">
        <v>45884</v>
      </c>
      <c r="X285" s="70" t="s">
        <v>1171</v>
      </c>
      <c r="Y285" s="70" t="s">
        <v>163</v>
      </c>
      <c r="Z285" s="82" t="s">
        <v>1162</v>
      </c>
      <c r="AA285" s="70" t="s">
        <v>1171</v>
      </c>
      <c r="AB285" s="70" t="s">
        <v>10816</v>
      </c>
      <c r="AC285" s="70" t="s">
        <v>3257</v>
      </c>
      <c r="AD285" s="70" t="s">
        <v>10444</v>
      </c>
      <c r="AE285" s="70" t="s">
        <v>10445</v>
      </c>
      <c r="AF285" s="70">
        <v>1</v>
      </c>
      <c r="AG285" s="108" t="s">
        <v>6293</v>
      </c>
    </row>
    <row r="286" spans="1:33" ht="14.4" customHeight="1" x14ac:dyDescent="0.3">
      <c r="A286" s="59" t="s">
        <v>10442</v>
      </c>
      <c r="B286" s="70" t="s">
        <v>1171</v>
      </c>
      <c r="C286" s="70" t="s">
        <v>10013</v>
      </c>
      <c r="D286" s="70" t="s">
        <v>2075</v>
      </c>
      <c r="E286" s="70" t="s">
        <v>9829</v>
      </c>
      <c r="F286" s="70" t="s">
        <v>9879</v>
      </c>
      <c r="G286" s="70" t="s">
        <v>5634</v>
      </c>
      <c r="H286" s="70" t="s">
        <v>2074</v>
      </c>
      <c r="I286" s="70" t="s">
        <v>10412</v>
      </c>
      <c r="J286" s="59" t="s">
        <v>6379</v>
      </c>
      <c r="K286" s="121" t="s">
        <v>9837</v>
      </c>
      <c r="L286" s="82" t="s">
        <v>2629</v>
      </c>
      <c r="M286" s="70" t="s">
        <v>9827</v>
      </c>
      <c r="N286" s="59" t="s">
        <v>2629</v>
      </c>
      <c r="O286" s="59" t="s">
        <v>2629</v>
      </c>
      <c r="P286" s="59" t="s">
        <v>10440</v>
      </c>
      <c r="Q286" s="70" t="s">
        <v>10442</v>
      </c>
      <c r="R286" s="70" t="s">
        <v>10451</v>
      </c>
      <c r="S286" s="70" t="s">
        <v>10452</v>
      </c>
      <c r="T286" s="70" t="s">
        <v>10184</v>
      </c>
      <c r="U286" s="70" t="s">
        <v>9921</v>
      </c>
      <c r="V286" s="70" t="s">
        <v>10453</v>
      </c>
      <c r="W286" s="171">
        <v>45656</v>
      </c>
      <c r="X286" s="70" t="s">
        <v>1171</v>
      </c>
      <c r="Y286" s="70" t="s">
        <v>163</v>
      </c>
      <c r="Z286" s="82" t="s">
        <v>1162</v>
      </c>
      <c r="AA286" s="70" t="s">
        <v>1171</v>
      </c>
      <c r="AB286" s="70" t="s">
        <v>10816</v>
      </c>
      <c r="AC286" s="70" t="s">
        <v>3257</v>
      </c>
      <c r="AD286" s="70" t="s">
        <v>10444</v>
      </c>
      <c r="AE286" s="70" t="s">
        <v>10445</v>
      </c>
      <c r="AF286" s="70">
        <v>1</v>
      </c>
      <c r="AG286" s="108" t="s">
        <v>6293</v>
      </c>
    </row>
    <row r="287" spans="1:33" ht="14.4" customHeight="1" x14ac:dyDescent="0.3">
      <c r="A287" s="59" t="s">
        <v>10443</v>
      </c>
      <c r="B287" s="70" t="s">
        <v>2071</v>
      </c>
      <c r="C287" s="70" t="s">
        <v>10012</v>
      </c>
      <c r="D287" s="70" t="s">
        <v>2075</v>
      </c>
      <c r="E287" s="70" t="s">
        <v>9829</v>
      </c>
      <c r="F287" s="70" t="s">
        <v>9879</v>
      </c>
      <c r="G287" s="70" t="s">
        <v>5634</v>
      </c>
      <c r="H287" s="70" t="s">
        <v>2074</v>
      </c>
      <c r="I287" s="70" t="s">
        <v>10412</v>
      </c>
      <c r="J287" s="59" t="s">
        <v>6379</v>
      </c>
      <c r="K287" s="121" t="s">
        <v>9837</v>
      </c>
      <c r="L287" s="82" t="s">
        <v>2625</v>
      </c>
      <c r="M287" s="70" t="s">
        <v>9827</v>
      </c>
      <c r="N287" s="59" t="s">
        <v>2625</v>
      </c>
      <c r="O287" s="59" t="s">
        <v>2625</v>
      </c>
      <c r="P287" s="59" t="s">
        <v>10441</v>
      </c>
      <c r="Q287" s="70" t="s">
        <v>10443</v>
      </c>
      <c r="R287" s="70" t="s">
        <v>10454</v>
      </c>
      <c r="S287" s="70" t="s">
        <v>10445</v>
      </c>
      <c r="T287" s="70" t="s">
        <v>9933</v>
      </c>
      <c r="U287" s="70" t="s">
        <v>9921</v>
      </c>
      <c r="V287" s="70" t="s">
        <v>10455</v>
      </c>
      <c r="W287" s="171">
        <v>45904</v>
      </c>
      <c r="X287" s="70" t="s">
        <v>1171</v>
      </c>
      <c r="Y287" s="70" t="s">
        <v>163</v>
      </c>
      <c r="Z287" s="82" t="s">
        <v>1162</v>
      </c>
      <c r="AA287" s="70" t="s">
        <v>1171</v>
      </c>
      <c r="AB287" s="70" t="s">
        <v>10816</v>
      </c>
      <c r="AC287" s="70" t="s">
        <v>3257</v>
      </c>
      <c r="AD287" s="70" t="s">
        <v>10444</v>
      </c>
      <c r="AE287" s="70" t="s">
        <v>10445</v>
      </c>
      <c r="AF287" s="70">
        <v>1</v>
      </c>
      <c r="AG287" s="108" t="s">
        <v>6293</v>
      </c>
    </row>
    <row r="288" spans="1:33" ht="14.4" customHeight="1" x14ac:dyDescent="0.3">
      <c r="A288" s="59" t="s">
        <v>3257</v>
      </c>
      <c r="B288" s="70" t="s">
        <v>1171</v>
      </c>
      <c r="C288" s="70" t="s">
        <v>10013</v>
      </c>
      <c r="D288" s="70" t="s">
        <v>2075</v>
      </c>
      <c r="E288" s="70" t="s">
        <v>9829</v>
      </c>
      <c r="F288" s="70" t="s">
        <v>9879</v>
      </c>
      <c r="G288" s="70" t="s">
        <v>5634</v>
      </c>
      <c r="H288" s="70" t="s">
        <v>2074</v>
      </c>
      <c r="I288" s="70" t="s">
        <v>10412</v>
      </c>
      <c r="J288" s="59" t="s">
        <v>6379</v>
      </c>
      <c r="K288" s="121" t="s">
        <v>9837</v>
      </c>
      <c r="L288" s="82" t="s">
        <v>2772</v>
      </c>
      <c r="M288" s="70" t="s">
        <v>9827</v>
      </c>
      <c r="N288" s="59" t="s">
        <v>2772</v>
      </c>
      <c r="O288" s="59" t="s">
        <v>2631</v>
      </c>
      <c r="P288" s="59" t="s">
        <v>7823</v>
      </c>
      <c r="Q288" s="70" t="s">
        <v>3257</v>
      </c>
      <c r="R288" s="70" t="s">
        <v>10444</v>
      </c>
      <c r="S288" s="70" t="s">
        <v>10445</v>
      </c>
      <c r="T288" s="70" t="s">
        <v>9933</v>
      </c>
      <c r="U288" s="70" t="s">
        <v>9918</v>
      </c>
      <c r="V288" s="70" t="s">
        <v>10446</v>
      </c>
      <c r="W288" s="171">
        <v>46074</v>
      </c>
      <c r="X288" s="70" t="s">
        <v>1219</v>
      </c>
      <c r="Y288" s="70" t="s">
        <v>1028</v>
      </c>
      <c r="Z288" s="82" t="s">
        <v>3414</v>
      </c>
      <c r="AA288" s="70" t="s">
        <v>1171</v>
      </c>
      <c r="AB288" s="70" t="s">
        <v>10816</v>
      </c>
      <c r="AC288" s="70" t="s">
        <v>3283</v>
      </c>
      <c r="AD288" s="70" t="s">
        <v>9951</v>
      </c>
      <c r="AE288" s="70" t="s">
        <v>9952</v>
      </c>
      <c r="AF288" s="70">
        <v>2</v>
      </c>
      <c r="AG288" s="108" t="s">
        <v>6294</v>
      </c>
    </row>
    <row r="289" spans="1:33" ht="14.4" customHeight="1" x14ac:dyDescent="0.3">
      <c r="A289" s="59" t="s">
        <v>3201</v>
      </c>
      <c r="B289" s="70" t="s">
        <v>1170</v>
      </c>
      <c r="C289" s="70" t="s">
        <v>10014</v>
      </c>
      <c r="D289" s="70" t="s">
        <v>2075</v>
      </c>
      <c r="E289" s="70" t="s">
        <v>9829</v>
      </c>
      <c r="F289" s="70" t="s">
        <v>9879</v>
      </c>
      <c r="G289" s="70" t="s">
        <v>5634</v>
      </c>
      <c r="H289" s="70" t="s">
        <v>3199</v>
      </c>
      <c r="I289" s="70" t="s">
        <v>10413</v>
      </c>
      <c r="J289" s="59" t="s">
        <v>6381</v>
      </c>
      <c r="K289" s="121" t="s">
        <v>9837</v>
      </c>
      <c r="L289" s="82" t="s">
        <v>2626</v>
      </c>
      <c r="M289" s="70" t="s">
        <v>9827</v>
      </c>
      <c r="N289" s="59" t="s">
        <v>2626</v>
      </c>
      <c r="O289" s="59" t="s">
        <v>2626</v>
      </c>
      <c r="P289" s="59" t="s">
        <v>3356</v>
      </c>
      <c r="Q289" s="70" t="s">
        <v>3201</v>
      </c>
      <c r="R289" s="70" t="s">
        <v>10447</v>
      </c>
      <c r="S289" s="70" t="s">
        <v>10445</v>
      </c>
      <c r="T289" s="70" t="s">
        <v>9933</v>
      </c>
      <c r="U289" s="70" t="s">
        <v>9921</v>
      </c>
      <c r="V289" s="70" t="s">
        <v>10448</v>
      </c>
      <c r="W289" s="171">
        <v>45715</v>
      </c>
      <c r="X289" s="70" t="s">
        <v>1171</v>
      </c>
      <c r="Y289" s="70" t="s">
        <v>163</v>
      </c>
      <c r="Z289" s="82" t="s">
        <v>1162</v>
      </c>
      <c r="AA289" s="70" t="s">
        <v>1171</v>
      </c>
      <c r="AB289" s="70" t="s">
        <v>10816</v>
      </c>
      <c r="AC289" s="70" t="s">
        <v>3208</v>
      </c>
      <c r="AD289" s="70" t="s">
        <v>10460</v>
      </c>
      <c r="AE289" s="70" t="s">
        <v>9952</v>
      </c>
      <c r="AF289" s="70">
        <v>1</v>
      </c>
      <c r="AG289" s="108" t="s">
        <v>6293</v>
      </c>
    </row>
    <row r="290" spans="1:33" ht="14.4" customHeight="1" x14ac:dyDescent="0.3">
      <c r="A290" s="59" t="s">
        <v>3205</v>
      </c>
      <c r="B290" s="70" t="s">
        <v>1195</v>
      </c>
      <c r="C290" s="70" t="s">
        <v>10034</v>
      </c>
      <c r="D290" s="70" t="s">
        <v>2075</v>
      </c>
      <c r="E290" s="70" t="s">
        <v>9829</v>
      </c>
      <c r="F290" s="70" t="s">
        <v>9879</v>
      </c>
      <c r="G290" s="70" t="s">
        <v>5634</v>
      </c>
      <c r="H290" s="70" t="s">
        <v>3199</v>
      </c>
      <c r="I290" s="70" t="s">
        <v>10413</v>
      </c>
      <c r="J290" s="59" t="s">
        <v>6381</v>
      </c>
      <c r="K290" s="121" t="s">
        <v>9837</v>
      </c>
      <c r="L290" s="82" t="s">
        <v>2677</v>
      </c>
      <c r="M290" s="70" t="s">
        <v>9827</v>
      </c>
      <c r="N290" s="59" t="s">
        <v>2677</v>
      </c>
      <c r="O290" s="59" t="s">
        <v>2677</v>
      </c>
      <c r="P290" s="59" t="s">
        <v>3362</v>
      </c>
      <c r="Q290" s="70" t="s">
        <v>3205</v>
      </c>
      <c r="R290" s="70" t="s">
        <v>10449</v>
      </c>
      <c r="S290" s="70" t="s">
        <v>10445</v>
      </c>
      <c r="T290" s="70" t="s">
        <v>9933</v>
      </c>
      <c r="U290" s="70" t="s">
        <v>9921</v>
      </c>
      <c r="V290" s="70" t="s">
        <v>10450</v>
      </c>
      <c r="W290" s="171">
        <v>45884</v>
      </c>
      <c r="X290" s="70" t="s">
        <v>1171</v>
      </c>
      <c r="Y290" s="70" t="s">
        <v>163</v>
      </c>
      <c r="Z290" s="82" t="s">
        <v>1162</v>
      </c>
      <c r="AA290" s="70" t="s">
        <v>1171</v>
      </c>
      <c r="AB290" s="70" t="s">
        <v>10816</v>
      </c>
      <c r="AC290" s="70" t="s">
        <v>3208</v>
      </c>
      <c r="AD290" s="70" t="s">
        <v>10460</v>
      </c>
      <c r="AE290" s="70" t="s">
        <v>9952</v>
      </c>
      <c r="AF290" s="70">
        <v>1</v>
      </c>
      <c r="AG290" s="108" t="s">
        <v>6293</v>
      </c>
    </row>
    <row r="291" spans="1:33" ht="14.4" customHeight="1" x14ac:dyDescent="0.3">
      <c r="A291" s="59" t="s">
        <v>10458</v>
      </c>
      <c r="B291" s="70" t="s">
        <v>1171</v>
      </c>
      <c r="C291" s="70" t="s">
        <v>10013</v>
      </c>
      <c r="D291" s="70" t="s">
        <v>2075</v>
      </c>
      <c r="E291" s="70" t="s">
        <v>9829</v>
      </c>
      <c r="F291" s="70" t="s">
        <v>9879</v>
      </c>
      <c r="G291" s="70" t="s">
        <v>5634</v>
      </c>
      <c r="H291" s="70" t="s">
        <v>3199</v>
      </c>
      <c r="I291" s="70" t="s">
        <v>10413</v>
      </c>
      <c r="J291" s="59" t="s">
        <v>6381</v>
      </c>
      <c r="K291" s="121" t="s">
        <v>9837</v>
      </c>
      <c r="L291" s="82" t="s">
        <v>2627</v>
      </c>
      <c r="M291" s="70" t="s">
        <v>9827</v>
      </c>
      <c r="N291" s="59" t="s">
        <v>2627</v>
      </c>
      <c r="O291" s="59" t="s">
        <v>2627</v>
      </c>
      <c r="P291" s="59" t="s">
        <v>10456</v>
      </c>
      <c r="Q291" s="70" t="s">
        <v>10458</v>
      </c>
      <c r="R291" s="70" t="s">
        <v>10451</v>
      </c>
      <c r="S291" s="70" t="s">
        <v>10452</v>
      </c>
      <c r="T291" s="70" t="s">
        <v>10184</v>
      </c>
      <c r="U291" s="70" t="s">
        <v>9921</v>
      </c>
      <c r="V291" s="70" t="s">
        <v>10453</v>
      </c>
      <c r="W291" s="171">
        <v>45656</v>
      </c>
      <c r="X291" s="70" t="s">
        <v>1171</v>
      </c>
      <c r="Y291" s="70" t="s">
        <v>163</v>
      </c>
      <c r="Z291" s="82" t="s">
        <v>1162</v>
      </c>
      <c r="AA291" s="70" t="s">
        <v>1171</v>
      </c>
      <c r="AB291" s="70" t="s">
        <v>10816</v>
      </c>
      <c r="AC291" s="70" t="s">
        <v>3208</v>
      </c>
      <c r="AD291" s="70" t="s">
        <v>10460</v>
      </c>
      <c r="AE291" s="70" t="s">
        <v>9952</v>
      </c>
      <c r="AF291" s="70">
        <v>1</v>
      </c>
      <c r="AG291" s="108" t="s">
        <v>6293</v>
      </c>
    </row>
    <row r="292" spans="1:33" ht="14.4" customHeight="1" x14ac:dyDescent="0.3">
      <c r="A292" s="59" t="s">
        <v>10459</v>
      </c>
      <c r="B292" s="70" t="s">
        <v>2071</v>
      </c>
      <c r="C292" s="70" t="s">
        <v>10012</v>
      </c>
      <c r="D292" s="70" t="s">
        <v>2075</v>
      </c>
      <c r="E292" s="70" t="s">
        <v>9829</v>
      </c>
      <c r="F292" s="70" t="s">
        <v>9879</v>
      </c>
      <c r="G292" s="70" t="s">
        <v>5634</v>
      </c>
      <c r="H292" s="70" t="s">
        <v>3199</v>
      </c>
      <c r="I292" s="70" t="s">
        <v>10413</v>
      </c>
      <c r="J292" s="59" t="s">
        <v>6381</v>
      </c>
      <c r="K292" s="121" t="s">
        <v>9837</v>
      </c>
      <c r="L292" s="82" t="s">
        <v>2675</v>
      </c>
      <c r="M292" s="70" t="s">
        <v>9827</v>
      </c>
      <c r="N292" s="59" t="s">
        <v>2675</v>
      </c>
      <c r="O292" s="59" t="s">
        <v>2675</v>
      </c>
      <c r="P292" s="59" t="s">
        <v>10457</v>
      </c>
      <c r="Q292" s="70" t="s">
        <v>10459</v>
      </c>
      <c r="R292" s="70" t="s">
        <v>10454</v>
      </c>
      <c r="S292" s="70" t="s">
        <v>10445</v>
      </c>
      <c r="T292" s="70" t="s">
        <v>9933</v>
      </c>
      <c r="U292" s="70" t="s">
        <v>9921</v>
      </c>
      <c r="V292" s="70" t="s">
        <v>10455</v>
      </c>
      <c r="W292" s="171">
        <v>45904</v>
      </c>
      <c r="X292" s="70" t="s">
        <v>1171</v>
      </c>
      <c r="Y292" s="70" t="s">
        <v>163</v>
      </c>
      <c r="Z292" s="82" t="s">
        <v>1162</v>
      </c>
      <c r="AA292" s="70" t="s">
        <v>1171</v>
      </c>
      <c r="AB292" s="70" t="s">
        <v>10816</v>
      </c>
      <c r="AC292" s="70" t="s">
        <v>3208</v>
      </c>
      <c r="AD292" s="70" t="s">
        <v>10460</v>
      </c>
      <c r="AE292" s="70" t="s">
        <v>9952</v>
      </c>
      <c r="AF292" s="70">
        <v>1</v>
      </c>
      <c r="AG292" s="108" t="s">
        <v>6293</v>
      </c>
    </row>
    <row r="293" spans="1:33" ht="14.4" customHeight="1" x14ac:dyDescent="0.3">
      <c r="A293" s="59" t="s">
        <v>10463</v>
      </c>
      <c r="B293" s="70" t="s">
        <v>1170</v>
      </c>
      <c r="C293" s="70" t="s">
        <v>10014</v>
      </c>
      <c r="D293" s="70" t="s">
        <v>2075</v>
      </c>
      <c r="E293" s="70" t="s">
        <v>9829</v>
      </c>
      <c r="F293" s="70" t="s">
        <v>9879</v>
      </c>
      <c r="G293" s="70" t="s">
        <v>5634</v>
      </c>
      <c r="H293" s="70" t="s">
        <v>3199</v>
      </c>
      <c r="I293" s="70" t="s">
        <v>10413</v>
      </c>
      <c r="J293" s="59" t="s">
        <v>6381</v>
      </c>
      <c r="K293" s="121" t="s">
        <v>9837</v>
      </c>
      <c r="L293" s="82" t="s">
        <v>10820</v>
      </c>
      <c r="M293" s="70" t="s">
        <v>9827</v>
      </c>
      <c r="N293" s="82" t="s">
        <v>10820</v>
      </c>
      <c r="O293" s="59" t="s">
        <v>10820</v>
      </c>
      <c r="P293" s="59" t="s">
        <v>10462</v>
      </c>
      <c r="Q293" s="70" t="s">
        <v>10463</v>
      </c>
      <c r="R293" s="70" t="s">
        <v>10464</v>
      </c>
      <c r="S293" s="70" t="s">
        <v>10461</v>
      </c>
      <c r="T293" s="70" t="s">
        <v>9933</v>
      </c>
      <c r="U293" s="70" t="s">
        <v>9938</v>
      </c>
      <c r="V293" s="70" t="s">
        <v>9938</v>
      </c>
      <c r="W293" s="171" t="s">
        <v>9939</v>
      </c>
      <c r="X293" s="70" t="s">
        <v>3153</v>
      </c>
      <c r="Y293" s="70" t="s">
        <v>10108</v>
      </c>
      <c r="Z293" s="82" t="s">
        <v>1162</v>
      </c>
      <c r="AA293" s="70" t="s">
        <v>1171</v>
      </c>
      <c r="AB293" s="70" t="s">
        <v>10816</v>
      </c>
      <c r="AC293" s="70" t="s">
        <v>3208</v>
      </c>
      <c r="AD293" s="70" t="s">
        <v>10460</v>
      </c>
      <c r="AE293" s="70" t="s">
        <v>9952</v>
      </c>
      <c r="AF293" s="70">
        <v>2</v>
      </c>
      <c r="AG293" s="108" t="s">
        <v>6294</v>
      </c>
    </row>
    <row r="294" spans="1:33" ht="14.4" customHeight="1" x14ac:dyDescent="0.3">
      <c r="A294" s="59" t="s">
        <v>3208</v>
      </c>
      <c r="B294" s="70" t="s">
        <v>1171</v>
      </c>
      <c r="C294" s="70" t="s">
        <v>10013</v>
      </c>
      <c r="D294" s="70" t="s">
        <v>2075</v>
      </c>
      <c r="E294" s="70" t="s">
        <v>9829</v>
      </c>
      <c r="F294" s="70" t="s">
        <v>9879</v>
      </c>
      <c r="G294" s="70" t="s">
        <v>5634</v>
      </c>
      <c r="H294" s="70" t="s">
        <v>3199</v>
      </c>
      <c r="I294" s="70" t="s">
        <v>10413</v>
      </c>
      <c r="J294" s="59" t="s">
        <v>6381</v>
      </c>
      <c r="K294" s="121" t="s">
        <v>9837</v>
      </c>
      <c r="L294" s="82" t="s">
        <v>2785</v>
      </c>
      <c r="M294" s="70" t="s">
        <v>9827</v>
      </c>
      <c r="N294" s="59" t="s">
        <v>2785</v>
      </c>
      <c r="O294" s="59" t="s">
        <v>2678</v>
      </c>
      <c r="P294" s="59" t="s">
        <v>7824</v>
      </c>
      <c r="Q294" s="70" t="s">
        <v>3208</v>
      </c>
      <c r="R294" s="70" t="s">
        <v>10460</v>
      </c>
      <c r="S294" s="70" t="s">
        <v>9952</v>
      </c>
      <c r="T294" s="70" t="s">
        <v>9933</v>
      </c>
      <c r="U294" s="70" t="s">
        <v>9938</v>
      </c>
      <c r="V294" s="70" t="s">
        <v>9938</v>
      </c>
      <c r="W294" s="171" t="s">
        <v>9939</v>
      </c>
      <c r="X294" s="70" t="s">
        <v>1219</v>
      </c>
      <c r="Y294" s="70" t="s">
        <v>1028</v>
      </c>
      <c r="Z294" s="82" t="s">
        <v>3414</v>
      </c>
      <c r="AA294" s="70" t="s">
        <v>1171</v>
      </c>
      <c r="AB294" s="70" t="s">
        <v>10816</v>
      </c>
      <c r="AC294" s="70" t="s">
        <v>3283</v>
      </c>
      <c r="AD294" s="70" t="s">
        <v>9951</v>
      </c>
      <c r="AE294" s="70" t="s">
        <v>9952</v>
      </c>
      <c r="AF294" s="70">
        <v>2</v>
      </c>
      <c r="AG294" s="108" t="s">
        <v>6294</v>
      </c>
    </row>
    <row r="295" spans="1:33" ht="14.4" customHeight="1" x14ac:dyDescent="0.3">
      <c r="A295" s="59" t="s">
        <v>3283</v>
      </c>
      <c r="B295" s="70" t="s">
        <v>1171</v>
      </c>
      <c r="C295" s="70" t="s">
        <v>10013</v>
      </c>
      <c r="D295" s="70" t="s">
        <v>2075</v>
      </c>
      <c r="E295" s="70" t="s">
        <v>9829</v>
      </c>
      <c r="F295" s="70" t="s">
        <v>9879</v>
      </c>
      <c r="G295" s="70" t="s">
        <v>5634</v>
      </c>
      <c r="H295" s="70" t="s">
        <v>9861</v>
      </c>
      <c r="I295" s="70" t="s">
        <v>9859</v>
      </c>
      <c r="J295" s="59" t="s">
        <v>9860</v>
      </c>
      <c r="K295" s="121" t="s">
        <v>9837</v>
      </c>
      <c r="L295" s="82" t="s">
        <v>3418</v>
      </c>
      <c r="M295" s="70" t="s">
        <v>9827</v>
      </c>
      <c r="N295" s="82" t="s">
        <v>3418</v>
      </c>
      <c r="O295" s="59" t="s">
        <v>6755</v>
      </c>
      <c r="P295" s="59" t="s">
        <v>9903</v>
      </c>
      <c r="Q295" s="70" t="s">
        <v>3283</v>
      </c>
      <c r="R295" s="70" t="s">
        <v>9951</v>
      </c>
      <c r="S295" s="70" t="s">
        <v>9952</v>
      </c>
      <c r="T295" s="70" t="s">
        <v>9933</v>
      </c>
      <c r="U295" s="70" t="s">
        <v>9918</v>
      </c>
      <c r="V295" s="70" t="s">
        <v>7711</v>
      </c>
      <c r="W295" s="171">
        <v>45139</v>
      </c>
      <c r="X295" s="70" t="s">
        <v>1806</v>
      </c>
      <c r="Y295" s="70" t="s">
        <v>1146</v>
      </c>
      <c r="Z295" s="82" t="s">
        <v>2488</v>
      </c>
      <c r="AA295" s="70" t="s">
        <v>1171</v>
      </c>
      <c r="AB295" s="70" t="s">
        <v>10816</v>
      </c>
      <c r="AC295" s="70" t="s">
        <v>3279</v>
      </c>
      <c r="AD295" s="70" t="s">
        <v>9961</v>
      </c>
      <c r="AE295" s="70" t="s">
        <v>9948</v>
      </c>
      <c r="AF295" s="81">
        <v>3</v>
      </c>
      <c r="AG295" s="108" t="s">
        <v>6294</v>
      </c>
    </row>
    <row r="296" spans="1:33" ht="14.4" customHeight="1" x14ac:dyDescent="0.3">
      <c r="A296" s="59" t="s">
        <v>10488</v>
      </c>
      <c r="B296" s="70" t="s">
        <v>1171</v>
      </c>
      <c r="C296" s="70" t="s">
        <v>10013</v>
      </c>
      <c r="D296" s="70" t="s">
        <v>1807</v>
      </c>
      <c r="E296" s="70" t="s">
        <v>9829</v>
      </c>
      <c r="F296" s="70" t="s">
        <v>9880</v>
      </c>
      <c r="G296" s="70" t="s">
        <v>5635</v>
      </c>
      <c r="H296" s="70" t="s">
        <v>3153</v>
      </c>
      <c r="I296" s="70" t="s">
        <v>10472</v>
      </c>
      <c r="J296" s="59" t="s">
        <v>6062</v>
      </c>
      <c r="K296" s="121" t="s">
        <v>9837</v>
      </c>
      <c r="L296" s="82" t="s">
        <v>2599</v>
      </c>
      <c r="M296" s="70" t="s">
        <v>9827</v>
      </c>
      <c r="N296" s="59" t="s">
        <v>2599</v>
      </c>
      <c r="O296" s="59" t="s">
        <v>2599</v>
      </c>
      <c r="P296" s="59" t="s">
        <v>10484</v>
      </c>
      <c r="Q296" s="70" t="s">
        <v>10488</v>
      </c>
      <c r="R296" s="70" t="s">
        <v>10409</v>
      </c>
      <c r="S296" s="70" t="s">
        <v>10493</v>
      </c>
      <c r="T296" s="70" t="s">
        <v>9933</v>
      </c>
      <c r="U296" s="70" t="s">
        <v>9921</v>
      </c>
      <c r="V296" s="70" t="s">
        <v>10494</v>
      </c>
      <c r="W296" s="171">
        <v>46066</v>
      </c>
      <c r="X296" s="70" t="s">
        <v>1171</v>
      </c>
      <c r="Y296" s="70" t="s">
        <v>163</v>
      </c>
      <c r="Z296" s="82" t="s">
        <v>1162</v>
      </c>
      <c r="AA296" s="70" t="s">
        <v>1171</v>
      </c>
      <c r="AB296" s="70" t="s">
        <v>10816</v>
      </c>
      <c r="AC296" s="70" t="s">
        <v>3160</v>
      </c>
      <c r="AD296" s="70" t="s">
        <v>10502</v>
      </c>
      <c r="AE296" s="70" t="s">
        <v>10493</v>
      </c>
      <c r="AF296" s="70">
        <v>1</v>
      </c>
      <c r="AG296" s="108" t="s">
        <v>6293</v>
      </c>
    </row>
    <row r="297" spans="1:33" ht="14.4" customHeight="1" x14ac:dyDescent="0.3">
      <c r="A297" s="59" t="s">
        <v>10489</v>
      </c>
      <c r="B297" s="70" t="s">
        <v>1171</v>
      </c>
      <c r="C297" s="70" t="s">
        <v>10013</v>
      </c>
      <c r="D297" s="70" t="s">
        <v>1807</v>
      </c>
      <c r="E297" s="70" t="s">
        <v>9829</v>
      </c>
      <c r="F297" s="70" t="s">
        <v>9880</v>
      </c>
      <c r="G297" s="70" t="s">
        <v>5635</v>
      </c>
      <c r="H297" s="70" t="s">
        <v>3153</v>
      </c>
      <c r="I297" s="70" t="s">
        <v>10472</v>
      </c>
      <c r="J297" s="59" t="s">
        <v>6062</v>
      </c>
      <c r="K297" s="121" t="s">
        <v>9837</v>
      </c>
      <c r="L297" s="82" t="s">
        <v>2650</v>
      </c>
      <c r="M297" s="70" t="s">
        <v>9827</v>
      </c>
      <c r="N297" s="59" t="s">
        <v>2650</v>
      </c>
      <c r="O297" s="59" t="s">
        <v>2650</v>
      </c>
      <c r="P297" s="59" t="s">
        <v>10485</v>
      </c>
      <c r="Q297" s="70" t="s">
        <v>10489</v>
      </c>
      <c r="R297" s="70" t="s">
        <v>10495</v>
      </c>
      <c r="S297" s="70" t="s">
        <v>10496</v>
      </c>
      <c r="T297" s="70" t="s">
        <v>9933</v>
      </c>
      <c r="U297" s="70" t="s">
        <v>9921</v>
      </c>
      <c r="V297" s="70" t="s">
        <v>3155</v>
      </c>
      <c r="W297" s="171">
        <v>44419</v>
      </c>
      <c r="X297" s="70" t="s">
        <v>1171</v>
      </c>
      <c r="Y297" s="70" t="s">
        <v>163</v>
      </c>
      <c r="Z297" s="82" t="s">
        <v>1162</v>
      </c>
      <c r="AA297" s="70" t="s">
        <v>1171</v>
      </c>
      <c r="AB297" s="70" t="s">
        <v>10816</v>
      </c>
      <c r="AC297" s="70" t="s">
        <v>3160</v>
      </c>
      <c r="AD297" s="70" t="s">
        <v>10502</v>
      </c>
      <c r="AE297" s="70" t="s">
        <v>10493</v>
      </c>
      <c r="AF297" s="70">
        <v>1</v>
      </c>
      <c r="AG297" s="108" t="s">
        <v>6293</v>
      </c>
    </row>
    <row r="298" spans="1:33" ht="14.4" customHeight="1" x14ac:dyDescent="0.3">
      <c r="A298" s="59" t="s">
        <v>10490</v>
      </c>
      <c r="B298" s="70" t="s">
        <v>1171</v>
      </c>
      <c r="C298" s="70" t="s">
        <v>10013</v>
      </c>
      <c r="D298" s="70" t="s">
        <v>1807</v>
      </c>
      <c r="E298" s="70" t="s">
        <v>9829</v>
      </c>
      <c r="F298" s="70" t="s">
        <v>9880</v>
      </c>
      <c r="G298" s="70" t="s">
        <v>5635</v>
      </c>
      <c r="H298" s="70" t="s">
        <v>3153</v>
      </c>
      <c r="I298" s="70" t="s">
        <v>10472</v>
      </c>
      <c r="J298" s="59" t="s">
        <v>6062</v>
      </c>
      <c r="K298" s="121" t="s">
        <v>9837</v>
      </c>
      <c r="L298" s="82" t="s">
        <v>2598</v>
      </c>
      <c r="M298" s="70" t="s">
        <v>9827</v>
      </c>
      <c r="N298" s="59" t="s">
        <v>2598</v>
      </c>
      <c r="O298" s="59" t="s">
        <v>2598</v>
      </c>
      <c r="P298" s="59" t="s">
        <v>10486</v>
      </c>
      <c r="Q298" s="70" t="s">
        <v>10490</v>
      </c>
      <c r="R298" s="70" t="s">
        <v>10497</v>
      </c>
      <c r="S298" s="70" t="s">
        <v>10498</v>
      </c>
      <c r="T298" s="70" t="s">
        <v>9933</v>
      </c>
      <c r="U298" s="70" t="s">
        <v>9921</v>
      </c>
      <c r="V298" s="70" t="s">
        <v>10499</v>
      </c>
      <c r="W298" s="171">
        <v>45917</v>
      </c>
      <c r="X298" s="70" t="s">
        <v>1171</v>
      </c>
      <c r="Y298" s="70" t="s">
        <v>163</v>
      </c>
      <c r="Z298" s="82" t="s">
        <v>1162</v>
      </c>
      <c r="AA298" s="70" t="s">
        <v>1171</v>
      </c>
      <c r="AB298" s="70" t="s">
        <v>10816</v>
      </c>
      <c r="AC298" s="70" t="s">
        <v>3160</v>
      </c>
      <c r="AD298" s="70" t="s">
        <v>10502</v>
      </c>
      <c r="AE298" s="70" t="s">
        <v>10493</v>
      </c>
      <c r="AF298" s="70">
        <v>1</v>
      </c>
      <c r="AG298" s="108" t="s">
        <v>6293</v>
      </c>
    </row>
    <row r="299" spans="1:33" ht="14.4" customHeight="1" x14ac:dyDescent="0.3">
      <c r="A299" s="59" t="s">
        <v>10491</v>
      </c>
      <c r="B299" s="70" t="s">
        <v>2071</v>
      </c>
      <c r="C299" s="70" t="s">
        <v>10012</v>
      </c>
      <c r="D299" s="70" t="s">
        <v>1807</v>
      </c>
      <c r="E299" s="70" t="s">
        <v>9829</v>
      </c>
      <c r="F299" s="70" t="s">
        <v>9880</v>
      </c>
      <c r="G299" s="70" t="s">
        <v>5635</v>
      </c>
      <c r="H299" s="70" t="s">
        <v>3153</v>
      </c>
      <c r="I299" s="70" t="s">
        <v>10472</v>
      </c>
      <c r="J299" s="59" t="s">
        <v>6062</v>
      </c>
      <c r="K299" s="121" t="s">
        <v>9837</v>
      </c>
      <c r="L299" s="82" t="s">
        <v>10492</v>
      </c>
      <c r="M299" s="70" t="s">
        <v>9827</v>
      </c>
      <c r="N299" s="59" t="s">
        <v>10492</v>
      </c>
      <c r="O299" s="59" t="s">
        <v>10492</v>
      </c>
      <c r="P299" s="59" t="s">
        <v>10487</v>
      </c>
      <c r="Q299" s="70" t="s">
        <v>10491</v>
      </c>
      <c r="R299" s="70" t="s">
        <v>10500</v>
      </c>
      <c r="S299" s="70" t="s">
        <v>10493</v>
      </c>
      <c r="T299" s="70" t="s">
        <v>9933</v>
      </c>
      <c r="U299" s="70" t="s">
        <v>9921</v>
      </c>
      <c r="V299" s="70" t="s">
        <v>10501</v>
      </c>
      <c r="W299" s="171">
        <v>46220</v>
      </c>
      <c r="X299" s="70" t="s">
        <v>1171</v>
      </c>
      <c r="Y299" s="70" t="s">
        <v>163</v>
      </c>
      <c r="Z299" s="82" t="s">
        <v>1162</v>
      </c>
      <c r="AA299" s="70" t="s">
        <v>1171</v>
      </c>
      <c r="AB299" s="70" t="s">
        <v>10816</v>
      </c>
      <c r="AC299" s="70" t="s">
        <v>3160</v>
      </c>
      <c r="AD299" s="70" t="s">
        <v>10502</v>
      </c>
      <c r="AE299" s="70" t="s">
        <v>10493</v>
      </c>
      <c r="AF299" s="70">
        <v>1</v>
      </c>
      <c r="AG299" s="108" t="s">
        <v>6293</v>
      </c>
    </row>
    <row r="300" spans="1:33" ht="14.4" customHeight="1" x14ac:dyDescent="0.3">
      <c r="A300" s="59" t="s">
        <v>3160</v>
      </c>
      <c r="B300" s="70" t="s">
        <v>1171</v>
      </c>
      <c r="C300" s="70" t="s">
        <v>10013</v>
      </c>
      <c r="D300" s="70" t="s">
        <v>1807</v>
      </c>
      <c r="E300" s="70" t="s">
        <v>9829</v>
      </c>
      <c r="F300" s="70" t="s">
        <v>9880</v>
      </c>
      <c r="G300" s="70" t="s">
        <v>5635</v>
      </c>
      <c r="H300" s="70" t="s">
        <v>3153</v>
      </c>
      <c r="I300" s="70" t="s">
        <v>10472</v>
      </c>
      <c r="J300" s="59" t="s">
        <v>6062</v>
      </c>
      <c r="K300" s="121" t="s">
        <v>9837</v>
      </c>
      <c r="L300" s="82" t="s">
        <v>2765</v>
      </c>
      <c r="M300" s="70" t="s">
        <v>9827</v>
      </c>
      <c r="N300" s="59" t="s">
        <v>2765</v>
      </c>
      <c r="O300" s="59" t="s">
        <v>2651</v>
      </c>
      <c r="P300" s="59" t="s">
        <v>7813</v>
      </c>
      <c r="Q300" s="70" t="s">
        <v>3160</v>
      </c>
      <c r="R300" s="70" t="s">
        <v>10502</v>
      </c>
      <c r="S300" s="70" t="s">
        <v>10493</v>
      </c>
      <c r="T300" s="70" t="s">
        <v>9933</v>
      </c>
      <c r="U300" s="70" t="s">
        <v>9921</v>
      </c>
      <c r="V300" s="70" t="s">
        <v>10503</v>
      </c>
      <c r="W300" s="171">
        <v>45734</v>
      </c>
      <c r="X300" s="70" t="s">
        <v>1219</v>
      </c>
      <c r="Y300" s="70" t="s">
        <v>1028</v>
      </c>
      <c r="Z300" s="82" t="s">
        <v>3414</v>
      </c>
      <c r="AA300" s="70" t="s">
        <v>1171</v>
      </c>
      <c r="AB300" s="70" t="s">
        <v>10816</v>
      </c>
      <c r="AC300" s="59" t="s">
        <v>3284</v>
      </c>
      <c r="AD300" s="59" t="s">
        <v>9953</v>
      </c>
      <c r="AE300" s="70" t="s">
        <v>9841</v>
      </c>
      <c r="AF300" s="70">
        <v>2</v>
      </c>
      <c r="AG300" s="108" t="s">
        <v>6294</v>
      </c>
    </row>
    <row r="301" spans="1:33" ht="14.4" customHeight="1" x14ac:dyDescent="0.3">
      <c r="A301" s="59" t="s">
        <v>3009</v>
      </c>
      <c r="B301" s="70" t="s">
        <v>1170</v>
      </c>
      <c r="C301" s="70" t="s">
        <v>10014</v>
      </c>
      <c r="D301" s="70" t="s">
        <v>1807</v>
      </c>
      <c r="E301" s="70" t="s">
        <v>9829</v>
      </c>
      <c r="F301" s="70" t="s">
        <v>9880</v>
      </c>
      <c r="G301" s="70" t="s">
        <v>5635</v>
      </c>
      <c r="H301" s="70" t="s">
        <v>2867</v>
      </c>
      <c r="I301" s="70" t="s">
        <v>10474</v>
      </c>
      <c r="J301" s="59" t="s">
        <v>6364</v>
      </c>
      <c r="K301" s="59" t="s">
        <v>9841</v>
      </c>
      <c r="L301" s="82" t="s">
        <v>2594</v>
      </c>
      <c r="M301" s="70" t="s">
        <v>9827</v>
      </c>
      <c r="N301" s="59" t="s">
        <v>2594</v>
      </c>
      <c r="O301" s="59" t="s">
        <v>2594</v>
      </c>
      <c r="P301" s="59" t="s">
        <v>367</v>
      </c>
      <c r="Q301" s="70" t="s">
        <v>3009</v>
      </c>
      <c r="R301" s="70" t="s">
        <v>10519</v>
      </c>
      <c r="S301" s="70" t="s">
        <v>9841</v>
      </c>
      <c r="T301" s="70" t="s">
        <v>9933</v>
      </c>
      <c r="U301" s="70" t="s">
        <v>9921</v>
      </c>
      <c r="V301" s="70" t="s">
        <v>10520</v>
      </c>
      <c r="W301" s="171">
        <v>46092</v>
      </c>
      <c r="X301" s="70" t="s">
        <v>1171</v>
      </c>
      <c r="Y301" s="70" t="s">
        <v>163</v>
      </c>
      <c r="Z301" s="82" t="s">
        <v>1162</v>
      </c>
      <c r="AA301" s="70" t="s">
        <v>1171</v>
      </c>
      <c r="AB301" s="70" t="s">
        <v>10816</v>
      </c>
      <c r="AC301" s="70" t="s">
        <v>3152</v>
      </c>
      <c r="AD301" s="70" t="s">
        <v>10528</v>
      </c>
      <c r="AE301" s="70" t="s">
        <v>9841</v>
      </c>
      <c r="AF301" s="70">
        <v>1</v>
      </c>
      <c r="AG301" s="108" t="s">
        <v>6293</v>
      </c>
    </row>
    <row r="302" spans="1:33" ht="14.4" customHeight="1" x14ac:dyDescent="0.3">
      <c r="A302" s="59" t="s">
        <v>3010</v>
      </c>
      <c r="B302" s="70" t="s">
        <v>1170</v>
      </c>
      <c r="C302" s="70" t="s">
        <v>10014</v>
      </c>
      <c r="D302" s="70" t="s">
        <v>1807</v>
      </c>
      <c r="E302" s="70" t="s">
        <v>9829</v>
      </c>
      <c r="F302" s="70" t="s">
        <v>9880</v>
      </c>
      <c r="G302" s="70" t="s">
        <v>5635</v>
      </c>
      <c r="H302" s="70" t="s">
        <v>2867</v>
      </c>
      <c r="I302" s="70" t="s">
        <v>10474</v>
      </c>
      <c r="J302" s="59" t="s">
        <v>6364</v>
      </c>
      <c r="K302" s="59" t="s">
        <v>9841</v>
      </c>
      <c r="L302" s="82" t="s">
        <v>8071</v>
      </c>
      <c r="M302" s="70" t="s">
        <v>9827</v>
      </c>
      <c r="N302" s="59" t="s">
        <v>8071</v>
      </c>
      <c r="O302" s="59" t="s">
        <v>8071</v>
      </c>
      <c r="P302" s="59" t="s">
        <v>371</v>
      </c>
      <c r="Q302" s="70" t="s">
        <v>3010</v>
      </c>
      <c r="R302" s="70" t="s">
        <v>10530</v>
      </c>
      <c r="S302" s="70" t="s">
        <v>9841</v>
      </c>
      <c r="T302" s="70" t="s">
        <v>9933</v>
      </c>
      <c r="U302" s="70" t="s">
        <v>9921</v>
      </c>
      <c r="V302" s="70" t="s">
        <v>10521</v>
      </c>
      <c r="W302" s="171">
        <v>46225</v>
      </c>
      <c r="X302" s="70" t="s">
        <v>1171</v>
      </c>
      <c r="Y302" s="70" t="s">
        <v>163</v>
      </c>
      <c r="Z302" s="82" t="s">
        <v>1162</v>
      </c>
      <c r="AA302" s="70" t="s">
        <v>1171</v>
      </c>
      <c r="AB302" s="70" t="s">
        <v>10816</v>
      </c>
      <c r="AC302" s="70" t="s">
        <v>3152</v>
      </c>
      <c r="AD302" s="70" t="s">
        <v>10528</v>
      </c>
      <c r="AE302" s="70" t="s">
        <v>9841</v>
      </c>
      <c r="AF302" s="70">
        <v>1</v>
      </c>
      <c r="AG302" s="108" t="s">
        <v>6293</v>
      </c>
    </row>
    <row r="303" spans="1:33" ht="14.4" customHeight="1" x14ac:dyDescent="0.3">
      <c r="A303" s="59" t="s">
        <v>3012</v>
      </c>
      <c r="B303" s="70" t="s">
        <v>1195</v>
      </c>
      <c r="C303" s="70" t="s">
        <v>10034</v>
      </c>
      <c r="D303" s="70" t="s">
        <v>1807</v>
      </c>
      <c r="E303" s="70" t="s">
        <v>9829</v>
      </c>
      <c r="F303" s="70" t="s">
        <v>9880</v>
      </c>
      <c r="G303" s="70" t="s">
        <v>5635</v>
      </c>
      <c r="H303" s="70" t="s">
        <v>2867</v>
      </c>
      <c r="I303" s="70" t="s">
        <v>10474</v>
      </c>
      <c r="J303" s="59" t="s">
        <v>6364</v>
      </c>
      <c r="K303" s="59" t="s">
        <v>9841</v>
      </c>
      <c r="L303" s="82" t="s">
        <v>2645</v>
      </c>
      <c r="M303" s="70" t="s">
        <v>9827</v>
      </c>
      <c r="N303" s="59" t="s">
        <v>2645</v>
      </c>
      <c r="O303" s="59" t="s">
        <v>2645</v>
      </c>
      <c r="P303" s="59" t="s">
        <v>571</v>
      </c>
      <c r="Q303" s="70" t="s">
        <v>3012</v>
      </c>
      <c r="R303" s="70" t="s">
        <v>10522</v>
      </c>
      <c r="S303" s="70" t="s">
        <v>9841</v>
      </c>
      <c r="T303" s="70" t="s">
        <v>9933</v>
      </c>
      <c r="U303" s="70" t="s">
        <v>9921</v>
      </c>
      <c r="V303" s="70" t="s">
        <v>10523</v>
      </c>
      <c r="W303" s="171">
        <v>46213</v>
      </c>
      <c r="X303" s="70" t="s">
        <v>1171</v>
      </c>
      <c r="Y303" s="70" t="s">
        <v>163</v>
      </c>
      <c r="Z303" s="82" t="s">
        <v>1162</v>
      </c>
      <c r="AA303" s="70" t="s">
        <v>1171</v>
      </c>
      <c r="AB303" s="70" t="s">
        <v>10816</v>
      </c>
      <c r="AC303" s="70" t="s">
        <v>3152</v>
      </c>
      <c r="AD303" s="70" t="s">
        <v>10528</v>
      </c>
      <c r="AE303" s="70" t="s">
        <v>9841</v>
      </c>
      <c r="AF303" s="70">
        <v>1</v>
      </c>
      <c r="AG303" s="108" t="s">
        <v>6293</v>
      </c>
    </row>
    <row r="304" spans="1:33" ht="14.4" customHeight="1" x14ac:dyDescent="0.3">
      <c r="A304" s="59" t="s">
        <v>3013</v>
      </c>
      <c r="B304" s="70" t="s">
        <v>1195</v>
      </c>
      <c r="C304" s="70" t="s">
        <v>10034</v>
      </c>
      <c r="D304" s="70" t="s">
        <v>1807</v>
      </c>
      <c r="E304" s="70" t="s">
        <v>9829</v>
      </c>
      <c r="F304" s="70" t="s">
        <v>9880</v>
      </c>
      <c r="G304" s="70" t="s">
        <v>5635</v>
      </c>
      <c r="H304" s="70" t="s">
        <v>2867</v>
      </c>
      <c r="I304" s="70" t="s">
        <v>10474</v>
      </c>
      <c r="J304" s="59" t="s">
        <v>6364</v>
      </c>
      <c r="K304" s="59" t="s">
        <v>9841</v>
      </c>
      <c r="L304" s="82" t="s">
        <v>2646</v>
      </c>
      <c r="M304" s="70" t="s">
        <v>9827</v>
      </c>
      <c r="N304" s="59" t="s">
        <v>2646</v>
      </c>
      <c r="O304" s="59" t="s">
        <v>2646</v>
      </c>
      <c r="P304" s="59" t="s">
        <v>575</v>
      </c>
      <c r="Q304" s="70" t="s">
        <v>3013</v>
      </c>
      <c r="R304" s="70" t="s">
        <v>10524</v>
      </c>
      <c r="S304" s="70" t="s">
        <v>9841</v>
      </c>
      <c r="T304" s="70" t="s">
        <v>9933</v>
      </c>
      <c r="U304" s="70" t="s">
        <v>9921</v>
      </c>
      <c r="V304" s="70" t="s">
        <v>10525</v>
      </c>
      <c r="W304" s="171">
        <v>46017</v>
      </c>
      <c r="X304" s="70" t="s">
        <v>1171</v>
      </c>
      <c r="Y304" s="70" t="s">
        <v>163</v>
      </c>
      <c r="Z304" s="82" t="s">
        <v>1162</v>
      </c>
      <c r="AA304" s="70" t="s">
        <v>1171</v>
      </c>
      <c r="AB304" s="70" t="s">
        <v>10816</v>
      </c>
      <c r="AC304" s="70" t="s">
        <v>3152</v>
      </c>
      <c r="AD304" s="70" t="s">
        <v>10528</v>
      </c>
      <c r="AE304" s="70" t="s">
        <v>9841</v>
      </c>
      <c r="AF304" s="70">
        <v>1</v>
      </c>
      <c r="AG304" s="108" t="s">
        <v>6293</v>
      </c>
    </row>
    <row r="305" spans="1:33" ht="14.4" customHeight="1" x14ac:dyDescent="0.3">
      <c r="A305" s="59" t="s">
        <v>10518</v>
      </c>
      <c r="B305" s="70" t="s">
        <v>2071</v>
      </c>
      <c r="C305" s="70" t="s">
        <v>10012</v>
      </c>
      <c r="D305" s="70" t="s">
        <v>1807</v>
      </c>
      <c r="E305" s="70" t="s">
        <v>9829</v>
      </c>
      <c r="F305" s="70" t="s">
        <v>9880</v>
      </c>
      <c r="G305" s="70" t="s">
        <v>5635</v>
      </c>
      <c r="H305" s="70" t="s">
        <v>2867</v>
      </c>
      <c r="I305" s="70" t="s">
        <v>10474</v>
      </c>
      <c r="J305" s="59" t="s">
        <v>6364</v>
      </c>
      <c r="K305" s="59" t="s">
        <v>9841</v>
      </c>
      <c r="L305" s="82" t="s">
        <v>2595</v>
      </c>
      <c r="M305" s="70" t="s">
        <v>9827</v>
      </c>
      <c r="N305" s="59" t="s">
        <v>2595</v>
      </c>
      <c r="O305" s="59" t="s">
        <v>2595</v>
      </c>
      <c r="P305" s="59" t="s">
        <v>10517</v>
      </c>
      <c r="Q305" s="70" t="s">
        <v>10518</v>
      </c>
      <c r="R305" s="70" t="s">
        <v>10526</v>
      </c>
      <c r="S305" s="70" t="s">
        <v>9841</v>
      </c>
      <c r="T305" s="70" t="s">
        <v>9933</v>
      </c>
      <c r="U305" s="70" t="s">
        <v>9921</v>
      </c>
      <c r="V305" s="70" t="s">
        <v>10527</v>
      </c>
      <c r="W305" s="171">
        <v>45511</v>
      </c>
      <c r="X305" s="70" t="s">
        <v>1171</v>
      </c>
      <c r="Y305" s="70" t="s">
        <v>163</v>
      </c>
      <c r="Z305" s="82" t="s">
        <v>1162</v>
      </c>
      <c r="AA305" s="70" t="s">
        <v>1171</v>
      </c>
      <c r="AB305" s="70" t="s">
        <v>10816</v>
      </c>
      <c r="AC305" s="70" t="s">
        <v>3152</v>
      </c>
      <c r="AD305" s="70" t="s">
        <v>10528</v>
      </c>
      <c r="AE305" s="70" t="s">
        <v>9841</v>
      </c>
      <c r="AF305" s="70">
        <v>1</v>
      </c>
      <c r="AG305" s="108" t="s">
        <v>6293</v>
      </c>
    </row>
    <row r="306" spans="1:33" ht="14.4" customHeight="1" x14ac:dyDescent="0.3">
      <c r="A306" s="59" t="s">
        <v>3152</v>
      </c>
      <c r="B306" s="70" t="s">
        <v>1171</v>
      </c>
      <c r="C306" s="70" t="s">
        <v>10013</v>
      </c>
      <c r="D306" s="70" t="s">
        <v>1807</v>
      </c>
      <c r="E306" s="70" t="s">
        <v>9829</v>
      </c>
      <c r="F306" s="70" t="s">
        <v>9880</v>
      </c>
      <c r="G306" s="70" t="s">
        <v>5635</v>
      </c>
      <c r="H306" s="70" t="s">
        <v>2867</v>
      </c>
      <c r="I306" s="70" t="s">
        <v>10474</v>
      </c>
      <c r="J306" s="59" t="s">
        <v>6364</v>
      </c>
      <c r="K306" s="59" t="s">
        <v>9841</v>
      </c>
      <c r="L306" s="82" t="s">
        <v>2760</v>
      </c>
      <c r="M306" s="70" t="s">
        <v>9827</v>
      </c>
      <c r="N306" s="59" t="s">
        <v>2760</v>
      </c>
      <c r="O306" s="59" t="s">
        <v>2597</v>
      </c>
      <c r="P306" s="59" t="s">
        <v>7828</v>
      </c>
      <c r="Q306" s="70" t="s">
        <v>3152</v>
      </c>
      <c r="R306" s="70" t="s">
        <v>10528</v>
      </c>
      <c r="S306" s="70" t="s">
        <v>9841</v>
      </c>
      <c r="T306" s="70" t="s">
        <v>9933</v>
      </c>
      <c r="U306" s="70" t="s">
        <v>9918</v>
      </c>
      <c r="V306" s="70" t="s">
        <v>10529</v>
      </c>
      <c r="W306" s="171">
        <v>45941</v>
      </c>
      <c r="X306" s="70" t="s">
        <v>1219</v>
      </c>
      <c r="Y306" s="70" t="s">
        <v>1028</v>
      </c>
      <c r="Z306" s="82" t="s">
        <v>3414</v>
      </c>
      <c r="AA306" s="70" t="s">
        <v>1171</v>
      </c>
      <c r="AB306" s="70" t="s">
        <v>10816</v>
      </c>
      <c r="AC306" s="59" t="s">
        <v>3284</v>
      </c>
      <c r="AD306" s="59" t="s">
        <v>9953</v>
      </c>
      <c r="AE306" s="70" t="s">
        <v>9841</v>
      </c>
      <c r="AF306" s="70">
        <v>2</v>
      </c>
      <c r="AG306" s="108" t="s">
        <v>6294</v>
      </c>
    </row>
    <row r="307" spans="1:33" ht="14.4" customHeight="1" x14ac:dyDescent="0.3">
      <c r="A307" s="59" t="s">
        <v>3064</v>
      </c>
      <c r="B307" s="70" t="s">
        <v>1170</v>
      </c>
      <c r="C307" s="70" t="s">
        <v>10014</v>
      </c>
      <c r="D307" s="70" t="s">
        <v>1807</v>
      </c>
      <c r="E307" s="70" t="s">
        <v>9829</v>
      </c>
      <c r="F307" s="70" t="s">
        <v>9880</v>
      </c>
      <c r="G307" s="70" t="s">
        <v>5635</v>
      </c>
      <c r="H307" s="70" t="s">
        <v>2934</v>
      </c>
      <c r="I307" s="70" t="s">
        <v>10475</v>
      </c>
      <c r="J307" s="59" t="s">
        <v>6382</v>
      </c>
      <c r="K307" s="121" t="s">
        <v>9837</v>
      </c>
      <c r="L307" s="82" t="s">
        <v>2622</v>
      </c>
      <c r="M307" s="70" t="s">
        <v>9827</v>
      </c>
      <c r="N307" s="59" t="s">
        <v>2622</v>
      </c>
      <c r="O307" s="59" t="s">
        <v>2622</v>
      </c>
      <c r="P307" s="59" t="s">
        <v>3375</v>
      </c>
      <c r="Q307" s="70" t="s">
        <v>3064</v>
      </c>
      <c r="R307" s="70" t="s">
        <v>9974</v>
      </c>
      <c r="S307" s="70" t="s">
        <v>10534</v>
      </c>
      <c r="T307" s="70" t="s">
        <v>9933</v>
      </c>
      <c r="U307" s="70" t="s">
        <v>9921</v>
      </c>
      <c r="V307" s="70" t="s">
        <v>4603</v>
      </c>
      <c r="W307" s="171">
        <v>44474</v>
      </c>
      <c r="X307" s="70" t="s">
        <v>1171</v>
      </c>
      <c r="Y307" s="70" t="s">
        <v>163</v>
      </c>
      <c r="Z307" s="82" t="s">
        <v>1162</v>
      </c>
      <c r="AA307" s="70" t="s">
        <v>1171</v>
      </c>
      <c r="AB307" s="70" t="s">
        <v>10816</v>
      </c>
      <c r="AC307" s="70" t="s">
        <v>3251</v>
      </c>
      <c r="AD307" s="70" t="s">
        <v>10098</v>
      </c>
      <c r="AE307" s="70" t="s">
        <v>10534</v>
      </c>
      <c r="AF307" s="70">
        <v>1</v>
      </c>
      <c r="AG307" s="108" t="s">
        <v>6293</v>
      </c>
    </row>
    <row r="308" spans="1:33" ht="14.4" customHeight="1" x14ac:dyDescent="0.3">
      <c r="A308" s="59" t="s">
        <v>3065</v>
      </c>
      <c r="B308" s="70" t="s">
        <v>1170</v>
      </c>
      <c r="C308" s="70" t="s">
        <v>10014</v>
      </c>
      <c r="D308" s="70" t="s">
        <v>1807</v>
      </c>
      <c r="E308" s="70" t="s">
        <v>9829</v>
      </c>
      <c r="F308" s="70" t="s">
        <v>9880</v>
      </c>
      <c r="G308" s="70" t="s">
        <v>5635</v>
      </c>
      <c r="H308" s="70" t="s">
        <v>2934</v>
      </c>
      <c r="I308" s="70" t="s">
        <v>10475</v>
      </c>
      <c r="J308" s="59" t="s">
        <v>6382</v>
      </c>
      <c r="K308" s="121" t="s">
        <v>9837</v>
      </c>
      <c r="L308" s="82" t="s">
        <v>2621</v>
      </c>
      <c r="M308" s="70" t="s">
        <v>9827</v>
      </c>
      <c r="N308" s="59" t="s">
        <v>2621</v>
      </c>
      <c r="O308" s="59" t="s">
        <v>2621</v>
      </c>
      <c r="P308" s="59" t="s">
        <v>385</v>
      </c>
      <c r="Q308" s="70" t="s">
        <v>3065</v>
      </c>
      <c r="R308" s="70" t="s">
        <v>10535</v>
      </c>
      <c r="S308" s="70" t="s">
        <v>10534</v>
      </c>
      <c r="T308" s="70" t="s">
        <v>9933</v>
      </c>
      <c r="U308" s="70" t="s">
        <v>9921</v>
      </c>
      <c r="V308" s="70" t="s">
        <v>10536</v>
      </c>
      <c r="W308" s="171">
        <v>45525</v>
      </c>
      <c r="X308" s="70" t="s">
        <v>1171</v>
      </c>
      <c r="Y308" s="70" t="s">
        <v>163</v>
      </c>
      <c r="Z308" s="82" t="s">
        <v>1162</v>
      </c>
      <c r="AA308" s="70" t="s">
        <v>1171</v>
      </c>
      <c r="AB308" s="70" t="s">
        <v>10816</v>
      </c>
      <c r="AC308" s="70" t="s">
        <v>3251</v>
      </c>
      <c r="AD308" s="70" t="s">
        <v>10098</v>
      </c>
      <c r="AE308" s="70" t="s">
        <v>10534</v>
      </c>
      <c r="AF308" s="70">
        <v>1</v>
      </c>
      <c r="AG308" s="108" t="s">
        <v>6293</v>
      </c>
    </row>
    <row r="309" spans="1:33" ht="14.4" customHeight="1" x14ac:dyDescent="0.3">
      <c r="A309" s="59" t="s">
        <v>3066</v>
      </c>
      <c r="B309" s="70" t="s">
        <v>1195</v>
      </c>
      <c r="C309" s="70" t="s">
        <v>10034</v>
      </c>
      <c r="D309" s="70" t="s">
        <v>1807</v>
      </c>
      <c r="E309" s="70" t="s">
        <v>9829</v>
      </c>
      <c r="F309" s="70" t="s">
        <v>9880</v>
      </c>
      <c r="G309" s="70" t="s">
        <v>5635</v>
      </c>
      <c r="H309" s="70" t="s">
        <v>2934</v>
      </c>
      <c r="I309" s="70" t="s">
        <v>10475</v>
      </c>
      <c r="J309" s="59" t="s">
        <v>6382</v>
      </c>
      <c r="K309" s="121" t="s">
        <v>9837</v>
      </c>
      <c r="L309" s="82" t="s">
        <v>2671</v>
      </c>
      <c r="M309" s="70" t="s">
        <v>9827</v>
      </c>
      <c r="N309" s="59" t="s">
        <v>2671</v>
      </c>
      <c r="O309" s="59" t="s">
        <v>2671</v>
      </c>
      <c r="P309" s="59" t="s">
        <v>560</v>
      </c>
      <c r="Q309" s="70" t="s">
        <v>3066</v>
      </c>
      <c r="R309" s="70" t="s">
        <v>10537</v>
      </c>
      <c r="S309" s="70" t="s">
        <v>10534</v>
      </c>
      <c r="T309" s="70" t="s">
        <v>9933</v>
      </c>
      <c r="U309" s="70" t="s">
        <v>9921</v>
      </c>
      <c r="V309" s="70" t="s">
        <v>10538</v>
      </c>
      <c r="W309" s="171">
        <v>45973</v>
      </c>
      <c r="X309" s="70" t="s">
        <v>1171</v>
      </c>
      <c r="Y309" s="70" t="s">
        <v>163</v>
      </c>
      <c r="Z309" s="82" t="s">
        <v>1162</v>
      </c>
      <c r="AA309" s="70" t="s">
        <v>1171</v>
      </c>
      <c r="AB309" s="70" t="s">
        <v>10816</v>
      </c>
      <c r="AC309" s="70" t="s">
        <v>3251</v>
      </c>
      <c r="AD309" s="70" t="s">
        <v>10098</v>
      </c>
      <c r="AE309" s="70" t="s">
        <v>10534</v>
      </c>
      <c r="AF309" s="70">
        <v>1</v>
      </c>
      <c r="AG309" s="108" t="s">
        <v>6293</v>
      </c>
    </row>
    <row r="310" spans="1:33" ht="14.4" customHeight="1" x14ac:dyDescent="0.3">
      <c r="A310" s="59" t="s">
        <v>3067</v>
      </c>
      <c r="B310" s="70" t="s">
        <v>1195</v>
      </c>
      <c r="C310" s="70" t="s">
        <v>10034</v>
      </c>
      <c r="D310" s="70" t="s">
        <v>1807</v>
      </c>
      <c r="E310" s="70" t="s">
        <v>9829</v>
      </c>
      <c r="F310" s="70" t="s">
        <v>9880</v>
      </c>
      <c r="G310" s="70" t="s">
        <v>5635</v>
      </c>
      <c r="H310" s="70" t="s">
        <v>2934</v>
      </c>
      <c r="I310" s="70" t="s">
        <v>10475</v>
      </c>
      <c r="J310" s="59" t="s">
        <v>6382</v>
      </c>
      <c r="K310" s="121" t="s">
        <v>9837</v>
      </c>
      <c r="L310" s="82" t="s">
        <v>2672</v>
      </c>
      <c r="M310" s="70" t="s">
        <v>9827</v>
      </c>
      <c r="N310" s="59" t="s">
        <v>2672</v>
      </c>
      <c r="O310" s="59" t="s">
        <v>2672</v>
      </c>
      <c r="P310" s="59" t="s">
        <v>563</v>
      </c>
      <c r="Q310" s="70" t="s">
        <v>3067</v>
      </c>
      <c r="R310" s="70" t="s">
        <v>10539</v>
      </c>
      <c r="S310" s="70" t="s">
        <v>10534</v>
      </c>
      <c r="T310" s="70" t="s">
        <v>9933</v>
      </c>
      <c r="U310" s="70" t="s">
        <v>9921</v>
      </c>
      <c r="V310" s="70" t="s">
        <v>5289</v>
      </c>
      <c r="W310" s="171">
        <v>44613</v>
      </c>
      <c r="X310" s="70" t="s">
        <v>1171</v>
      </c>
      <c r="Y310" s="70" t="s">
        <v>163</v>
      </c>
      <c r="Z310" s="82" t="s">
        <v>1162</v>
      </c>
      <c r="AA310" s="70" t="s">
        <v>1171</v>
      </c>
      <c r="AB310" s="70" t="s">
        <v>10816</v>
      </c>
      <c r="AC310" s="70" t="s">
        <v>3251</v>
      </c>
      <c r="AD310" s="70" t="s">
        <v>10098</v>
      </c>
      <c r="AE310" s="70" t="s">
        <v>10534</v>
      </c>
      <c r="AF310" s="70">
        <v>1</v>
      </c>
      <c r="AG310" s="108" t="s">
        <v>6293</v>
      </c>
    </row>
    <row r="311" spans="1:33" ht="14.4" customHeight="1" x14ac:dyDescent="0.3">
      <c r="A311" s="59" t="s">
        <v>10533</v>
      </c>
      <c r="B311" s="70" t="s">
        <v>2071</v>
      </c>
      <c r="C311" s="70" t="s">
        <v>10012</v>
      </c>
      <c r="D311" s="70" t="s">
        <v>1807</v>
      </c>
      <c r="E311" s="70" t="s">
        <v>9829</v>
      </c>
      <c r="F311" s="70" t="s">
        <v>9880</v>
      </c>
      <c r="G311" s="70" t="s">
        <v>5635</v>
      </c>
      <c r="H311" s="70" t="s">
        <v>2934</v>
      </c>
      <c r="I311" s="70" t="s">
        <v>10475</v>
      </c>
      <c r="J311" s="59" t="s">
        <v>6382</v>
      </c>
      <c r="K311" s="121" t="s">
        <v>9837</v>
      </c>
      <c r="L311" s="82" t="s">
        <v>10532</v>
      </c>
      <c r="M311" s="70" t="s">
        <v>9827</v>
      </c>
      <c r="N311" s="59" t="s">
        <v>10532</v>
      </c>
      <c r="O311" s="59" t="s">
        <v>10532</v>
      </c>
      <c r="P311" s="59" t="s">
        <v>10531</v>
      </c>
      <c r="Q311" s="70" t="s">
        <v>10533</v>
      </c>
      <c r="R311" s="70" t="s">
        <v>10540</v>
      </c>
      <c r="S311" s="70" t="s">
        <v>10534</v>
      </c>
      <c r="T311" s="70" t="s">
        <v>9933</v>
      </c>
      <c r="U311" s="70" t="s">
        <v>9921</v>
      </c>
      <c r="V311" s="70" t="s">
        <v>10541</v>
      </c>
      <c r="W311" s="171">
        <v>46216</v>
      </c>
      <c r="X311" s="70" t="s">
        <v>1171</v>
      </c>
      <c r="Y311" s="70" t="s">
        <v>163</v>
      </c>
      <c r="Z311" s="82" t="s">
        <v>1162</v>
      </c>
      <c r="AA311" s="70" t="s">
        <v>1171</v>
      </c>
      <c r="AB311" s="70" t="s">
        <v>10816</v>
      </c>
      <c r="AC311" s="70" t="s">
        <v>3251</v>
      </c>
      <c r="AD311" s="70" t="s">
        <v>10098</v>
      </c>
      <c r="AE311" s="70" t="s">
        <v>10534</v>
      </c>
      <c r="AF311" s="70">
        <v>1</v>
      </c>
      <c r="AG311" s="108" t="s">
        <v>6293</v>
      </c>
    </row>
    <row r="312" spans="1:33" ht="14.4" customHeight="1" x14ac:dyDescent="0.3">
      <c r="A312" s="59" t="s">
        <v>3251</v>
      </c>
      <c r="B312" s="70" t="s">
        <v>1171</v>
      </c>
      <c r="C312" s="70" t="s">
        <v>10013</v>
      </c>
      <c r="D312" s="70" t="s">
        <v>1807</v>
      </c>
      <c r="E312" s="70" t="s">
        <v>9829</v>
      </c>
      <c r="F312" s="70" t="s">
        <v>9880</v>
      </c>
      <c r="G312" s="70" t="s">
        <v>5635</v>
      </c>
      <c r="H312" s="70" t="s">
        <v>2934</v>
      </c>
      <c r="I312" s="70" t="s">
        <v>10475</v>
      </c>
      <c r="J312" s="59" t="s">
        <v>6382</v>
      </c>
      <c r="K312" s="121" t="s">
        <v>9837</v>
      </c>
      <c r="L312" s="82" t="s">
        <v>2771</v>
      </c>
      <c r="M312" s="70" t="s">
        <v>9827</v>
      </c>
      <c r="N312" s="59" t="s">
        <v>2771</v>
      </c>
      <c r="O312" s="59" t="s">
        <v>2623</v>
      </c>
      <c r="P312" s="59" t="s">
        <v>7827</v>
      </c>
      <c r="Q312" s="70" t="s">
        <v>3251</v>
      </c>
      <c r="R312" s="70" t="s">
        <v>10098</v>
      </c>
      <c r="S312" s="70" t="s">
        <v>10534</v>
      </c>
      <c r="T312" s="70" t="s">
        <v>9933</v>
      </c>
      <c r="U312" s="70" t="s">
        <v>9921</v>
      </c>
      <c r="V312" s="70" t="s">
        <v>5288</v>
      </c>
      <c r="W312" s="171">
        <v>44653</v>
      </c>
      <c r="X312" s="70" t="s">
        <v>1219</v>
      </c>
      <c r="Y312" s="70" t="s">
        <v>1028</v>
      </c>
      <c r="Z312" s="82" t="s">
        <v>3414</v>
      </c>
      <c r="AA312" s="70" t="s">
        <v>1171</v>
      </c>
      <c r="AB312" s="70" t="s">
        <v>10816</v>
      </c>
      <c r="AC312" s="59" t="s">
        <v>3284</v>
      </c>
      <c r="AD312" s="59" t="s">
        <v>9953</v>
      </c>
      <c r="AE312" s="70" t="s">
        <v>9841</v>
      </c>
      <c r="AF312" s="70">
        <v>2</v>
      </c>
      <c r="AG312" s="108" t="s">
        <v>6294</v>
      </c>
    </row>
    <row r="313" spans="1:33" ht="14.4" customHeight="1" x14ac:dyDescent="0.3">
      <c r="A313" s="59" t="s">
        <v>10468</v>
      </c>
      <c r="B313" s="70" t="s">
        <v>1171</v>
      </c>
      <c r="C313" s="70" t="s">
        <v>10013</v>
      </c>
      <c r="D313" s="70" t="s">
        <v>1807</v>
      </c>
      <c r="E313" s="70" t="s">
        <v>9829</v>
      </c>
      <c r="F313" s="70" t="s">
        <v>9880</v>
      </c>
      <c r="G313" s="70" t="s">
        <v>5635</v>
      </c>
      <c r="H313" s="70" t="s">
        <v>9863</v>
      </c>
      <c r="I313" s="70" t="s">
        <v>9864</v>
      </c>
      <c r="J313" s="59" t="s">
        <v>9865</v>
      </c>
      <c r="K313" s="59" t="s">
        <v>9841</v>
      </c>
      <c r="L313" s="82" t="s">
        <v>5596</v>
      </c>
      <c r="M313" s="70" t="s">
        <v>9827</v>
      </c>
      <c r="N313" s="59" t="s">
        <v>5596</v>
      </c>
      <c r="O313" s="59" t="s">
        <v>8816</v>
      </c>
      <c r="P313" s="59" t="s">
        <v>10465</v>
      </c>
      <c r="Q313" s="70" t="s">
        <v>10468</v>
      </c>
      <c r="R313" s="70" t="s">
        <v>10477</v>
      </c>
      <c r="S313" s="70" t="s">
        <v>10478</v>
      </c>
      <c r="T313" s="70" t="s">
        <v>10052</v>
      </c>
      <c r="U313" s="70" t="s">
        <v>9918</v>
      </c>
      <c r="V313" s="70" t="s">
        <v>1124</v>
      </c>
      <c r="W313" s="171">
        <v>43059</v>
      </c>
      <c r="X313" s="70" t="s">
        <v>2072</v>
      </c>
      <c r="Y313" s="70" t="s">
        <v>5293</v>
      </c>
      <c r="Z313" s="82" t="s">
        <v>3414</v>
      </c>
      <c r="AA313" s="70" t="s">
        <v>1171</v>
      </c>
      <c r="AB313" s="70" t="s">
        <v>10816</v>
      </c>
      <c r="AC313" s="59" t="s">
        <v>3284</v>
      </c>
      <c r="AD313" s="59" t="s">
        <v>9953</v>
      </c>
      <c r="AE313" s="70" t="s">
        <v>9841</v>
      </c>
      <c r="AF313" s="70">
        <v>2</v>
      </c>
      <c r="AG313" s="108" t="s">
        <v>6294</v>
      </c>
    </row>
    <row r="314" spans="1:33" ht="14.4" customHeight="1" x14ac:dyDescent="0.3">
      <c r="A314" s="59" t="s">
        <v>10469</v>
      </c>
      <c r="B314" s="70" t="s">
        <v>1170</v>
      </c>
      <c r="C314" s="70" t="s">
        <v>10014</v>
      </c>
      <c r="D314" s="70" t="s">
        <v>1807</v>
      </c>
      <c r="E314" s="70" t="s">
        <v>9829</v>
      </c>
      <c r="F314" s="70" t="s">
        <v>9880</v>
      </c>
      <c r="G314" s="70" t="s">
        <v>5635</v>
      </c>
      <c r="H314" s="70" t="s">
        <v>9863</v>
      </c>
      <c r="I314" s="70" t="s">
        <v>9864</v>
      </c>
      <c r="J314" s="59" t="s">
        <v>9865</v>
      </c>
      <c r="K314" s="59" t="s">
        <v>9841</v>
      </c>
      <c r="L314" s="82" t="s">
        <v>8816</v>
      </c>
      <c r="M314" s="70" t="s">
        <v>9827</v>
      </c>
      <c r="N314" s="59" t="s">
        <v>8816</v>
      </c>
      <c r="O314" s="59" t="s">
        <v>8816</v>
      </c>
      <c r="P314" s="59" t="s">
        <v>10466</v>
      </c>
      <c r="Q314" s="70" t="s">
        <v>10469</v>
      </c>
      <c r="R314" s="70" t="s">
        <v>10479</v>
      </c>
      <c r="S314" s="70" t="s">
        <v>10478</v>
      </c>
      <c r="T314" s="70" t="s">
        <v>10052</v>
      </c>
      <c r="U314" s="70" t="s">
        <v>9921</v>
      </c>
      <c r="V314" s="70" t="s">
        <v>10480</v>
      </c>
      <c r="W314" s="171">
        <v>46071</v>
      </c>
      <c r="X314" s="70" t="s">
        <v>3085</v>
      </c>
      <c r="Y314" s="70" t="s">
        <v>10111</v>
      </c>
      <c r="Z314" s="82" t="s">
        <v>3414</v>
      </c>
      <c r="AA314" s="70" t="s">
        <v>1171</v>
      </c>
      <c r="AB314" s="70" t="s">
        <v>10816</v>
      </c>
      <c r="AC314" s="59" t="s">
        <v>3284</v>
      </c>
      <c r="AD314" s="59" t="s">
        <v>9953</v>
      </c>
      <c r="AE314" s="70" t="s">
        <v>9841</v>
      </c>
      <c r="AF314" s="70">
        <v>0</v>
      </c>
      <c r="AG314" s="108" t="s">
        <v>5606</v>
      </c>
    </row>
    <row r="315" spans="1:33" ht="14.4" customHeight="1" x14ac:dyDescent="0.3">
      <c r="A315" s="59" t="s">
        <v>10470</v>
      </c>
      <c r="B315" s="70" t="s">
        <v>1195</v>
      </c>
      <c r="C315" s="70" t="s">
        <v>10034</v>
      </c>
      <c r="D315" s="70" t="s">
        <v>1807</v>
      </c>
      <c r="E315" s="70" t="s">
        <v>9829</v>
      </c>
      <c r="F315" s="70" t="s">
        <v>9880</v>
      </c>
      <c r="G315" s="70" t="s">
        <v>5635</v>
      </c>
      <c r="H315" s="70" t="s">
        <v>9863</v>
      </c>
      <c r="I315" s="70" t="s">
        <v>9864</v>
      </c>
      <c r="J315" s="59" t="s">
        <v>9865</v>
      </c>
      <c r="K315" s="59" t="s">
        <v>9841</v>
      </c>
      <c r="L315" s="82" t="s">
        <v>10476</v>
      </c>
      <c r="M315" s="70" t="s">
        <v>9827</v>
      </c>
      <c r="N315" s="59" t="s">
        <v>10476</v>
      </c>
      <c r="O315" s="59" t="s">
        <v>10476</v>
      </c>
      <c r="P315" s="59" t="s">
        <v>10467</v>
      </c>
      <c r="Q315" s="70" t="s">
        <v>10470</v>
      </c>
      <c r="R315" s="70" t="s">
        <v>10481</v>
      </c>
      <c r="S315" s="70" t="s">
        <v>10478</v>
      </c>
      <c r="T315" s="70" t="s">
        <v>10052</v>
      </c>
      <c r="U315" s="70" t="s">
        <v>9921</v>
      </c>
      <c r="V315" s="70" t="s">
        <v>7754</v>
      </c>
      <c r="W315" s="171">
        <v>45397</v>
      </c>
      <c r="X315" s="70" t="s">
        <v>3085</v>
      </c>
      <c r="Y315" s="70" t="s">
        <v>10111</v>
      </c>
      <c r="Z315" s="82" t="s">
        <v>3414</v>
      </c>
      <c r="AA315" s="70" t="s">
        <v>1171</v>
      </c>
      <c r="AB315" s="70" t="s">
        <v>10816</v>
      </c>
      <c r="AC315" s="59" t="s">
        <v>3284</v>
      </c>
      <c r="AD315" s="59" t="s">
        <v>9953</v>
      </c>
      <c r="AE315" s="70" t="s">
        <v>9841</v>
      </c>
      <c r="AF315" s="70">
        <v>1</v>
      </c>
      <c r="AG315" s="108" t="s">
        <v>6293</v>
      </c>
    </row>
    <row r="316" spans="1:33" ht="14.4" customHeight="1" x14ac:dyDescent="0.3">
      <c r="A316" s="59" t="s">
        <v>10471</v>
      </c>
      <c r="B316" s="70" t="s">
        <v>1170</v>
      </c>
      <c r="C316" s="70" t="s">
        <v>10014</v>
      </c>
      <c r="D316" s="70" t="s">
        <v>1807</v>
      </c>
      <c r="E316" s="70" t="s">
        <v>9829</v>
      </c>
      <c r="F316" s="70" t="s">
        <v>9880</v>
      </c>
      <c r="G316" s="70" t="s">
        <v>5635</v>
      </c>
      <c r="H316" s="70" t="s">
        <v>9863</v>
      </c>
      <c r="I316" s="70" t="s">
        <v>9864</v>
      </c>
      <c r="J316" s="59" t="s">
        <v>9865</v>
      </c>
      <c r="K316" s="59" t="s">
        <v>9841</v>
      </c>
      <c r="L316" s="82" t="s">
        <v>3430</v>
      </c>
      <c r="M316" s="70" t="s">
        <v>9827</v>
      </c>
      <c r="N316" s="59" t="s">
        <v>3430</v>
      </c>
      <c r="O316" s="59" t="s">
        <v>3430</v>
      </c>
      <c r="P316" s="59" t="s">
        <v>8170</v>
      </c>
      <c r="Q316" s="70" t="s">
        <v>10471</v>
      </c>
      <c r="R316" s="70" t="s">
        <v>10482</v>
      </c>
      <c r="S316" s="70" t="s">
        <v>10483</v>
      </c>
      <c r="T316" s="70" t="s">
        <v>10052</v>
      </c>
      <c r="U316" s="70" t="s">
        <v>9918</v>
      </c>
      <c r="V316" s="70" t="s">
        <v>7721</v>
      </c>
      <c r="W316" s="171">
        <v>45139</v>
      </c>
      <c r="X316" s="70" t="s">
        <v>1809</v>
      </c>
      <c r="Y316" s="70" t="s">
        <v>8137</v>
      </c>
      <c r="Z316" s="82" t="s">
        <v>3414</v>
      </c>
      <c r="AA316" s="70" t="s">
        <v>1171</v>
      </c>
      <c r="AB316" s="70" t="s">
        <v>10816</v>
      </c>
      <c r="AC316" s="59" t="s">
        <v>3284</v>
      </c>
      <c r="AD316" s="59" t="s">
        <v>9953</v>
      </c>
      <c r="AE316" s="70" t="s">
        <v>9841</v>
      </c>
      <c r="AF316" s="70">
        <v>2</v>
      </c>
      <c r="AG316" s="108" t="s">
        <v>8142</v>
      </c>
    </row>
    <row r="317" spans="1:33" ht="14.4" customHeight="1" x14ac:dyDescent="0.3">
      <c r="A317" s="59" t="s">
        <v>3284</v>
      </c>
      <c r="B317" s="70" t="s">
        <v>1171</v>
      </c>
      <c r="C317" s="70" t="s">
        <v>10013</v>
      </c>
      <c r="D317" s="70" t="s">
        <v>1807</v>
      </c>
      <c r="E317" s="70" t="s">
        <v>9829</v>
      </c>
      <c r="F317" s="70" t="s">
        <v>9880</v>
      </c>
      <c r="G317" s="70" t="s">
        <v>5635</v>
      </c>
      <c r="H317" s="70" t="s">
        <v>9863</v>
      </c>
      <c r="I317" s="70" t="s">
        <v>9864</v>
      </c>
      <c r="J317" s="59" t="s">
        <v>9865</v>
      </c>
      <c r="K317" s="59" t="s">
        <v>9841</v>
      </c>
      <c r="L317" s="82" t="s">
        <v>3416</v>
      </c>
      <c r="M317" s="70" t="s">
        <v>9827</v>
      </c>
      <c r="N317" s="82" t="s">
        <v>3416</v>
      </c>
      <c r="O317" s="59" t="s">
        <v>6756</v>
      </c>
      <c r="P317" s="59" t="s">
        <v>9904</v>
      </c>
      <c r="Q317" s="70" t="s">
        <v>3284</v>
      </c>
      <c r="R317" s="70" t="s">
        <v>9953</v>
      </c>
      <c r="S317" s="70" t="s">
        <v>9841</v>
      </c>
      <c r="T317" s="70" t="s">
        <v>9933</v>
      </c>
      <c r="U317" s="70" t="s">
        <v>9918</v>
      </c>
      <c r="V317" s="70" t="s">
        <v>1126</v>
      </c>
      <c r="W317" s="171">
        <v>38468</v>
      </c>
      <c r="X317" s="70" t="s">
        <v>1806</v>
      </c>
      <c r="Y317" s="70" t="s">
        <v>1146</v>
      </c>
      <c r="Z317" s="82" t="s">
        <v>2488</v>
      </c>
      <c r="AA317" s="70" t="s">
        <v>1171</v>
      </c>
      <c r="AB317" s="70" t="s">
        <v>10816</v>
      </c>
      <c r="AC317" s="70" t="s">
        <v>3279</v>
      </c>
      <c r="AD317" s="70" t="s">
        <v>9961</v>
      </c>
      <c r="AE317" s="70" t="s">
        <v>9948</v>
      </c>
      <c r="AF317" s="81">
        <v>3</v>
      </c>
      <c r="AG317" s="108" t="s">
        <v>6294</v>
      </c>
    </row>
    <row r="318" spans="1:33" ht="14.4" customHeight="1" x14ac:dyDescent="0.3">
      <c r="A318" s="59" t="s">
        <v>3068</v>
      </c>
      <c r="B318" s="70" t="s">
        <v>1170</v>
      </c>
      <c r="C318" s="70" t="s">
        <v>10014</v>
      </c>
      <c r="D318" s="70" t="s">
        <v>2069</v>
      </c>
      <c r="E318" s="70" t="s">
        <v>9829</v>
      </c>
      <c r="F318" s="70" t="s">
        <v>9881</v>
      </c>
      <c r="G318" s="70" t="s">
        <v>7622</v>
      </c>
      <c r="H318" s="70" t="s">
        <v>1808</v>
      </c>
      <c r="I318" s="70" t="s">
        <v>10553</v>
      </c>
      <c r="J318" s="59" t="s">
        <v>6365</v>
      </c>
      <c r="K318" s="121" t="s">
        <v>9837</v>
      </c>
      <c r="L318" s="82" t="s">
        <v>2632</v>
      </c>
      <c r="M318" s="70" t="s">
        <v>9827</v>
      </c>
      <c r="N318" s="59" t="s">
        <v>2632</v>
      </c>
      <c r="O318" s="59" t="s">
        <v>2632</v>
      </c>
      <c r="P318" s="59" t="s">
        <v>310</v>
      </c>
      <c r="Q318" s="70" t="s">
        <v>3068</v>
      </c>
      <c r="R318" s="70" t="s">
        <v>10562</v>
      </c>
      <c r="S318" s="70" t="s">
        <v>10563</v>
      </c>
      <c r="T318" s="70" t="s">
        <v>9933</v>
      </c>
      <c r="U318" s="70" t="s">
        <v>9921</v>
      </c>
      <c r="V318" s="70" t="s">
        <v>10564</v>
      </c>
      <c r="W318" s="171">
        <v>45598</v>
      </c>
      <c r="X318" s="70" t="s">
        <v>1171</v>
      </c>
      <c r="Y318" s="70" t="s">
        <v>163</v>
      </c>
      <c r="Z318" s="82" t="s">
        <v>1162</v>
      </c>
      <c r="AA318" s="70" t="s">
        <v>1171</v>
      </c>
      <c r="AB318" s="70" t="s">
        <v>10816</v>
      </c>
      <c r="AC318" s="70" t="s">
        <v>3260</v>
      </c>
      <c r="AD318" s="70" t="s">
        <v>10572</v>
      </c>
      <c r="AE318" s="70" t="s">
        <v>10565</v>
      </c>
      <c r="AF318" s="70">
        <v>1</v>
      </c>
      <c r="AG318" s="108" t="s">
        <v>6293</v>
      </c>
    </row>
    <row r="319" spans="1:33" ht="14.4" customHeight="1" x14ac:dyDescent="0.3">
      <c r="A319" s="59" t="s">
        <v>3069</v>
      </c>
      <c r="B319" s="70" t="s">
        <v>1170</v>
      </c>
      <c r="C319" s="70" t="s">
        <v>10014</v>
      </c>
      <c r="D319" s="70" t="s">
        <v>2069</v>
      </c>
      <c r="E319" s="70" t="s">
        <v>9829</v>
      </c>
      <c r="F319" s="70" t="s">
        <v>9881</v>
      </c>
      <c r="G319" s="70" t="s">
        <v>7622</v>
      </c>
      <c r="H319" s="70" t="s">
        <v>1808</v>
      </c>
      <c r="I319" s="70" t="s">
        <v>10553</v>
      </c>
      <c r="J319" s="59" t="s">
        <v>6365</v>
      </c>
      <c r="K319" s="121" t="s">
        <v>9837</v>
      </c>
      <c r="L319" s="82" t="s">
        <v>2680</v>
      </c>
      <c r="M319" s="70" t="s">
        <v>9827</v>
      </c>
      <c r="N319" s="59" t="s">
        <v>2680</v>
      </c>
      <c r="O319" s="59" t="s">
        <v>2680</v>
      </c>
      <c r="P319" s="59" t="s">
        <v>314</v>
      </c>
      <c r="Q319" s="70" t="s">
        <v>3069</v>
      </c>
      <c r="R319" s="70" t="s">
        <v>10437</v>
      </c>
      <c r="S319" s="70" t="s">
        <v>10565</v>
      </c>
      <c r="T319" s="70" t="s">
        <v>10184</v>
      </c>
      <c r="U319" s="70" t="s">
        <v>9921</v>
      </c>
      <c r="V319" s="70" t="s">
        <v>7731</v>
      </c>
      <c r="W319" s="171">
        <v>45204</v>
      </c>
      <c r="X319" s="70" t="s">
        <v>1171</v>
      </c>
      <c r="Y319" s="70" t="s">
        <v>163</v>
      </c>
      <c r="Z319" s="82" t="s">
        <v>1162</v>
      </c>
      <c r="AA319" s="70" t="s">
        <v>1171</v>
      </c>
      <c r="AB319" s="70" t="s">
        <v>10816</v>
      </c>
      <c r="AC319" s="70" t="s">
        <v>3260</v>
      </c>
      <c r="AD319" s="70" t="s">
        <v>10572</v>
      </c>
      <c r="AE319" s="70" t="s">
        <v>10565</v>
      </c>
      <c r="AF319" s="70">
        <v>1</v>
      </c>
      <c r="AG319" s="108" t="s">
        <v>6293</v>
      </c>
    </row>
    <row r="320" spans="1:33" ht="14.4" customHeight="1" x14ac:dyDescent="0.3">
      <c r="A320" s="59" t="s">
        <v>3070</v>
      </c>
      <c r="B320" s="70" t="s">
        <v>1195</v>
      </c>
      <c r="C320" s="70" t="s">
        <v>10034</v>
      </c>
      <c r="D320" s="70" t="s">
        <v>2069</v>
      </c>
      <c r="E320" s="70" t="s">
        <v>9829</v>
      </c>
      <c r="F320" s="70" t="s">
        <v>9881</v>
      </c>
      <c r="G320" s="70" t="s">
        <v>7622</v>
      </c>
      <c r="H320" s="70" t="s">
        <v>1808</v>
      </c>
      <c r="I320" s="70" t="s">
        <v>10553</v>
      </c>
      <c r="J320" s="59" t="s">
        <v>6365</v>
      </c>
      <c r="K320" s="121" t="s">
        <v>9837</v>
      </c>
      <c r="L320" s="82" t="s">
        <v>2679</v>
      </c>
      <c r="M320" s="70" t="s">
        <v>9827</v>
      </c>
      <c r="N320" s="59" t="s">
        <v>2679</v>
      </c>
      <c r="O320" s="59" t="s">
        <v>2679</v>
      </c>
      <c r="P320" s="59" t="s">
        <v>526</v>
      </c>
      <c r="Q320" s="70" t="s">
        <v>3070</v>
      </c>
      <c r="R320" s="70" t="s">
        <v>10566</v>
      </c>
      <c r="S320" s="70" t="s">
        <v>10565</v>
      </c>
      <c r="T320" s="70" t="s">
        <v>9933</v>
      </c>
      <c r="U320" s="70" t="s">
        <v>9921</v>
      </c>
      <c r="V320" s="70" t="s">
        <v>6624</v>
      </c>
      <c r="W320" s="171">
        <v>44938</v>
      </c>
      <c r="X320" s="70" t="s">
        <v>1171</v>
      </c>
      <c r="Y320" s="70" t="s">
        <v>163</v>
      </c>
      <c r="Z320" s="82" t="s">
        <v>1162</v>
      </c>
      <c r="AA320" s="70" t="s">
        <v>1171</v>
      </c>
      <c r="AB320" s="70" t="s">
        <v>10816</v>
      </c>
      <c r="AC320" s="70" t="s">
        <v>3260</v>
      </c>
      <c r="AD320" s="70" t="s">
        <v>10572</v>
      </c>
      <c r="AE320" s="70" t="s">
        <v>10565</v>
      </c>
      <c r="AF320" s="70">
        <v>1</v>
      </c>
      <c r="AG320" s="108" t="s">
        <v>6293</v>
      </c>
    </row>
    <row r="321" spans="1:33" ht="14.4" customHeight="1" x14ac:dyDescent="0.3">
      <c r="A321" s="59" t="s">
        <v>10560</v>
      </c>
      <c r="B321" s="70" t="s">
        <v>1171</v>
      </c>
      <c r="C321" s="70" t="s">
        <v>10013</v>
      </c>
      <c r="D321" s="70" t="s">
        <v>2069</v>
      </c>
      <c r="E321" s="70" t="s">
        <v>9829</v>
      </c>
      <c r="F321" s="70" t="s">
        <v>9881</v>
      </c>
      <c r="G321" s="70" t="s">
        <v>7622</v>
      </c>
      <c r="H321" s="70" t="s">
        <v>1808</v>
      </c>
      <c r="I321" s="70" t="s">
        <v>10553</v>
      </c>
      <c r="J321" s="59" t="s">
        <v>6365</v>
      </c>
      <c r="K321" s="121" t="s">
        <v>9837</v>
      </c>
      <c r="L321" s="82" t="s">
        <v>2633</v>
      </c>
      <c r="M321" s="70" t="s">
        <v>9827</v>
      </c>
      <c r="N321" s="59" t="s">
        <v>2633</v>
      </c>
      <c r="O321" s="59" t="s">
        <v>2633</v>
      </c>
      <c r="P321" s="59" t="s">
        <v>10558</v>
      </c>
      <c r="Q321" s="70" t="s">
        <v>10560</v>
      </c>
      <c r="R321" s="70" t="s">
        <v>10567</v>
      </c>
      <c r="S321" s="70" t="s">
        <v>10568</v>
      </c>
      <c r="T321" s="70" t="s">
        <v>10184</v>
      </c>
      <c r="U321" s="70" t="s">
        <v>9921</v>
      </c>
      <c r="V321" s="70" t="s">
        <v>10569</v>
      </c>
      <c r="W321" s="171">
        <v>46037</v>
      </c>
      <c r="X321" s="70" t="s">
        <v>1171</v>
      </c>
      <c r="Y321" s="70" t="s">
        <v>163</v>
      </c>
      <c r="Z321" s="82" t="s">
        <v>1162</v>
      </c>
      <c r="AA321" s="70" t="s">
        <v>1171</v>
      </c>
      <c r="AB321" s="70" t="s">
        <v>10816</v>
      </c>
      <c r="AC321" s="70" t="s">
        <v>3260</v>
      </c>
      <c r="AD321" s="70" t="s">
        <v>10572</v>
      </c>
      <c r="AE321" s="70" t="s">
        <v>10565</v>
      </c>
      <c r="AF321" s="70">
        <v>1</v>
      </c>
      <c r="AG321" s="108" t="s">
        <v>6293</v>
      </c>
    </row>
    <row r="322" spans="1:33" ht="14.4" customHeight="1" x14ac:dyDescent="0.3">
      <c r="A322" s="59" t="s">
        <v>10561</v>
      </c>
      <c r="B322" s="70" t="s">
        <v>2071</v>
      </c>
      <c r="C322" s="70" t="s">
        <v>10012</v>
      </c>
      <c r="D322" s="70" t="s">
        <v>2069</v>
      </c>
      <c r="E322" s="70" t="s">
        <v>9829</v>
      </c>
      <c r="F322" s="70" t="s">
        <v>9881</v>
      </c>
      <c r="G322" s="70" t="s">
        <v>7622</v>
      </c>
      <c r="H322" s="70" t="s">
        <v>1808</v>
      </c>
      <c r="I322" s="70" t="s">
        <v>10553</v>
      </c>
      <c r="J322" s="59" t="s">
        <v>6365</v>
      </c>
      <c r="K322" s="121" t="s">
        <v>9837</v>
      </c>
      <c r="L322" s="82" t="s">
        <v>2681</v>
      </c>
      <c r="M322" s="70" t="s">
        <v>9827</v>
      </c>
      <c r="N322" s="59" t="s">
        <v>2681</v>
      </c>
      <c r="O322" s="59" t="s">
        <v>2681</v>
      </c>
      <c r="P322" s="59" t="s">
        <v>10559</v>
      </c>
      <c r="Q322" s="70" t="s">
        <v>10561</v>
      </c>
      <c r="R322" s="70" t="s">
        <v>10570</v>
      </c>
      <c r="S322" s="70" t="s">
        <v>10565</v>
      </c>
      <c r="T322" s="70" t="s">
        <v>9933</v>
      </c>
      <c r="U322" s="70" t="s">
        <v>9921</v>
      </c>
      <c r="V322" s="70" t="s">
        <v>10571</v>
      </c>
      <c r="W322" s="171">
        <v>46225</v>
      </c>
      <c r="X322" s="70" t="s">
        <v>1171</v>
      </c>
      <c r="Y322" s="70" t="s">
        <v>163</v>
      </c>
      <c r="Z322" s="82" t="s">
        <v>1162</v>
      </c>
      <c r="AA322" s="70" t="s">
        <v>1171</v>
      </c>
      <c r="AB322" s="70" t="s">
        <v>10816</v>
      </c>
      <c r="AC322" s="70" t="s">
        <v>3260</v>
      </c>
      <c r="AD322" s="70" t="s">
        <v>10572</v>
      </c>
      <c r="AE322" s="70" t="s">
        <v>10565</v>
      </c>
      <c r="AF322" s="70">
        <v>1</v>
      </c>
      <c r="AG322" s="108" t="s">
        <v>6293</v>
      </c>
    </row>
    <row r="323" spans="1:33" ht="14.4" customHeight="1" x14ac:dyDescent="0.3">
      <c r="A323" s="59" t="s">
        <v>10557</v>
      </c>
      <c r="B323" s="70" t="s">
        <v>1170</v>
      </c>
      <c r="C323" s="70" t="s">
        <v>10014</v>
      </c>
      <c r="D323" s="70" t="s">
        <v>2069</v>
      </c>
      <c r="E323" s="70" t="s">
        <v>9829</v>
      </c>
      <c r="F323" s="70" t="s">
        <v>9881</v>
      </c>
      <c r="G323" s="70" t="s">
        <v>7622</v>
      </c>
      <c r="H323" s="70" t="s">
        <v>1808</v>
      </c>
      <c r="I323" s="70" t="s">
        <v>10553</v>
      </c>
      <c r="J323" s="59" t="s">
        <v>6365</v>
      </c>
      <c r="K323" s="121" t="s">
        <v>9837</v>
      </c>
      <c r="L323" s="82" t="s">
        <v>10821</v>
      </c>
      <c r="M323" s="70" t="s">
        <v>9827</v>
      </c>
      <c r="N323" s="82" t="s">
        <v>10821</v>
      </c>
      <c r="O323" s="59" t="s">
        <v>10821</v>
      </c>
      <c r="P323" s="59" t="s">
        <v>10556</v>
      </c>
      <c r="Q323" s="70" t="s">
        <v>10557</v>
      </c>
      <c r="R323" s="70" t="s">
        <v>10572</v>
      </c>
      <c r="S323" s="70" t="s">
        <v>10573</v>
      </c>
      <c r="T323" s="70" t="s">
        <v>9933</v>
      </c>
      <c r="U323" s="70" t="s">
        <v>9918</v>
      </c>
      <c r="V323" s="70" t="s">
        <v>5887</v>
      </c>
      <c r="W323" s="171">
        <v>44522</v>
      </c>
      <c r="X323" s="70" t="s">
        <v>3153</v>
      </c>
      <c r="Y323" s="70" t="s">
        <v>10108</v>
      </c>
      <c r="Z323" s="82" t="s">
        <v>1162</v>
      </c>
      <c r="AA323" s="70" t="s">
        <v>1171</v>
      </c>
      <c r="AB323" s="70" t="s">
        <v>10816</v>
      </c>
      <c r="AC323" s="70" t="s">
        <v>3260</v>
      </c>
      <c r="AD323" s="70" t="s">
        <v>10572</v>
      </c>
      <c r="AE323" s="70" t="s">
        <v>10565</v>
      </c>
      <c r="AF323" s="70">
        <v>2</v>
      </c>
      <c r="AG323" s="108" t="s">
        <v>6294</v>
      </c>
    </row>
    <row r="324" spans="1:33" ht="14.4" customHeight="1" x14ac:dyDescent="0.3">
      <c r="A324" s="59" t="s">
        <v>3260</v>
      </c>
      <c r="B324" s="70" t="s">
        <v>1171</v>
      </c>
      <c r="C324" s="70" t="s">
        <v>10013</v>
      </c>
      <c r="D324" s="70" t="s">
        <v>2069</v>
      </c>
      <c r="E324" s="70" t="s">
        <v>9829</v>
      </c>
      <c r="F324" s="70" t="s">
        <v>9881</v>
      </c>
      <c r="G324" s="70" t="s">
        <v>7622</v>
      </c>
      <c r="H324" s="70" t="s">
        <v>1808</v>
      </c>
      <c r="I324" s="70" t="s">
        <v>10553</v>
      </c>
      <c r="J324" s="59" t="s">
        <v>6365</v>
      </c>
      <c r="K324" s="121" t="s">
        <v>9837</v>
      </c>
      <c r="L324" s="82" t="s">
        <v>2773</v>
      </c>
      <c r="M324" s="70" t="s">
        <v>9827</v>
      </c>
      <c r="N324" s="59" t="s">
        <v>2773</v>
      </c>
      <c r="O324" s="59" t="s">
        <v>3432</v>
      </c>
      <c r="P324" s="59" t="s">
        <v>7825</v>
      </c>
      <c r="Q324" s="70" t="s">
        <v>3260</v>
      </c>
      <c r="R324" s="70" t="s">
        <v>10572</v>
      </c>
      <c r="S324" s="70" t="s">
        <v>10565</v>
      </c>
      <c r="T324" s="70" t="s">
        <v>9933</v>
      </c>
      <c r="U324" s="70" t="s">
        <v>9918</v>
      </c>
      <c r="V324" s="70" t="s">
        <v>5887</v>
      </c>
      <c r="W324" s="171">
        <v>44522</v>
      </c>
      <c r="X324" s="70" t="s">
        <v>1219</v>
      </c>
      <c r="Y324" s="70" t="s">
        <v>1028</v>
      </c>
      <c r="Z324" s="82" t="s">
        <v>3414</v>
      </c>
      <c r="AA324" s="70" t="s">
        <v>1171</v>
      </c>
      <c r="AB324" s="70" t="s">
        <v>10816</v>
      </c>
      <c r="AC324" s="70" t="s">
        <v>7619</v>
      </c>
      <c r="AD324" s="70" t="s">
        <v>9954</v>
      </c>
      <c r="AE324" s="70" t="s">
        <v>9955</v>
      </c>
      <c r="AF324" s="70">
        <v>2</v>
      </c>
      <c r="AG324" s="108" t="s">
        <v>6294</v>
      </c>
    </row>
    <row r="325" spans="1:33" ht="14.4" customHeight="1" x14ac:dyDescent="0.3">
      <c r="A325" s="59" t="s">
        <v>3055</v>
      </c>
      <c r="B325" s="70" t="s">
        <v>1170</v>
      </c>
      <c r="C325" s="70" t="s">
        <v>10014</v>
      </c>
      <c r="D325" s="70" t="s">
        <v>2069</v>
      </c>
      <c r="E325" s="70" t="s">
        <v>9829</v>
      </c>
      <c r="F325" s="70" t="s">
        <v>9881</v>
      </c>
      <c r="G325" s="70" t="s">
        <v>7622</v>
      </c>
      <c r="H325" s="70" t="s">
        <v>3085</v>
      </c>
      <c r="I325" s="70" t="s">
        <v>10554</v>
      </c>
      <c r="J325" s="59" t="s">
        <v>6375</v>
      </c>
      <c r="K325" s="70" t="s">
        <v>4899</v>
      </c>
      <c r="L325" s="82" t="s">
        <v>2583</v>
      </c>
      <c r="M325" s="70" t="s">
        <v>9827</v>
      </c>
      <c r="N325" s="59" t="s">
        <v>2583</v>
      </c>
      <c r="O325" s="59" t="s">
        <v>2583</v>
      </c>
      <c r="P325" s="59" t="s">
        <v>316</v>
      </c>
      <c r="Q325" s="70" t="s">
        <v>3055</v>
      </c>
      <c r="R325" s="70" t="s">
        <v>10142</v>
      </c>
      <c r="S325" s="70" t="s">
        <v>10578</v>
      </c>
      <c r="T325" s="70" t="s">
        <v>9933</v>
      </c>
      <c r="U325" s="70" t="s">
        <v>9921</v>
      </c>
      <c r="V325" s="70" t="s">
        <v>680</v>
      </c>
      <c r="W325" s="171">
        <v>44205</v>
      </c>
      <c r="X325" s="70" t="s">
        <v>1171</v>
      </c>
      <c r="Y325" s="70" t="s">
        <v>163</v>
      </c>
      <c r="Z325" s="82" t="s">
        <v>1162</v>
      </c>
      <c r="AA325" s="70" t="s">
        <v>1171</v>
      </c>
      <c r="AB325" s="70" t="s">
        <v>10816</v>
      </c>
      <c r="AC325" s="70" t="s">
        <v>3089</v>
      </c>
      <c r="AD325" s="70" t="s">
        <v>10585</v>
      </c>
      <c r="AE325" s="70" t="s">
        <v>10578</v>
      </c>
      <c r="AF325" s="70">
        <v>1</v>
      </c>
      <c r="AG325" s="108" t="s">
        <v>6293</v>
      </c>
    </row>
    <row r="326" spans="1:33" ht="14.4" customHeight="1" x14ac:dyDescent="0.3">
      <c r="A326" s="59" t="s">
        <v>3057</v>
      </c>
      <c r="B326" s="70" t="s">
        <v>1195</v>
      </c>
      <c r="C326" s="70" t="s">
        <v>10034</v>
      </c>
      <c r="D326" s="70" t="s">
        <v>2069</v>
      </c>
      <c r="E326" s="70" t="s">
        <v>9829</v>
      </c>
      <c r="F326" s="70" t="s">
        <v>9881</v>
      </c>
      <c r="G326" s="70" t="s">
        <v>7622</v>
      </c>
      <c r="H326" s="70" t="s">
        <v>3085</v>
      </c>
      <c r="I326" s="70" t="s">
        <v>10554</v>
      </c>
      <c r="J326" s="59" t="s">
        <v>6375</v>
      </c>
      <c r="K326" s="70" t="s">
        <v>4899</v>
      </c>
      <c r="L326" s="82" t="s">
        <v>2637</v>
      </c>
      <c r="M326" s="70" t="s">
        <v>9827</v>
      </c>
      <c r="N326" s="59" t="s">
        <v>2637</v>
      </c>
      <c r="O326" s="59" t="s">
        <v>2637</v>
      </c>
      <c r="P326" s="59" t="s">
        <v>533</v>
      </c>
      <c r="Q326" s="70" t="s">
        <v>3057</v>
      </c>
      <c r="R326" s="70" t="s">
        <v>10579</v>
      </c>
      <c r="S326" s="70" t="s">
        <v>10578</v>
      </c>
      <c r="T326" s="70" t="s">
        <v>9933</v>
      </c>
      <c r="U326" s="70" t="s">
        <v>9921</v>
      </c>
      <c r="V326" s="70" t="s">
        <v>10580</v>
      </c>
      <c r="W326" s="171">
        <v>45933</v>
      </c>
      <c r="X326" s="70" t="s">
        <v>1171</v>
      </c>
      <c r="Y326" s="70" t="s">
        <v>163</v>
      </c>
      <c r="Z326" s="82" t="s">
        <v>1162</v>
      </c>
      <c r="AA326" s="70" t="s">
        <v>1171</v>
      </c>
      <c r="AB326" s="70" t="s">
        <v>10816</v>
      </c>
      <c r="AC326" s="70" t="s">
        <v>3089</v>
      </c>
      <c r="AD326" s="70" t="s">
        <v>10585</v>
      </c>
      <c r="AE326" s="70" t="s">
        <v>10578</v>
      </c>
      <c r="AF326" s="70">
        <v>1</v>
      </c>
      <c r="AG326" s="108" t="s">
        <v>6293</v>
      </c>
    </row>
    <row r="327" spans="1:33" ht="14.4" customHeight="1" x14ac:dyDescent="0.3">
      <c r="A327" s="59" t="s">
        <v>10576</v>
      </c>
      <c r="B327" s="70" t="s">
        <v>1171</v>
      </c>
      <c r="C327" s="70" t="s">
        <v>10013</v>
      </c>
      <c r="D327" s="70" t="s">
        <v>2069</v>
      </c>
      <c r="E327" s="70" t="s">
        <v>9829</v>
      </c>
      <c r="F327" s="70" t="s">
        <v>9881</v>
      </c>
      <c r="G327" s="70" t="s">
        <v>7622</v>
      </c>
      <c r="H327" s="70" t="s">
        <v>3085</v>
      </c>
      <c r="I327" s="70" t="s">
        <v>10554</v>
      </c>
      <c r="J327" s="59" t="s">
        <v>6375</v>
      </c>
      <c r="K327" s="70" t="s">
        <v>4899</v>
      </c>
      <c r="L327" s="82" t="s">
        <v>2584</v>
      </c>
      <c r="M327" s="70" t="s">
        <v>9827</v>
      </c>
      <c r="N327" s="59" t="s">
        <v>2584</v>
      </c>
      <c r="O327" s="59" t="s">
        <v>2584</v>
      </c>
      <c r="P327" s="59" t="s">
        <v>10574</v>
      </c>
      <c r="Q327" s="70" t="s">
        <v>10576</v>
      </c>
      <c r="R327" s="70" t="s">
        <v>10581</v>
      </c>
      <c r="S327" s="70" t="s">
        <v>321</v>
      </c>
      <c r="T327" s="70" t="s">
        <v>10184</v>
      </c>
      <c r="U327" s="70" t="s">
        <v>9921</v>
      </c>
      <c r="V327" s="70" t="s">
        <v>10582</v>
      </c>
      <c r="W327" s="171">
        <v>45540</v>
      </c>
      <c r="X327" s="70" t="s">
        <v>1171</v>
      </c>
      <c r="Y327" s="70" t="s">
        <v>163</v>
      </c>
      <c r="Z327" s="82" t="s">
        <v>1162</v>
      </c>
      <c r="AA327" s="70" t="s">
        <v>1171</v>
      </c>
      <c r="AB327" s="70" t="s">
        <v>10816</v>
      </c>
      <c r="AC327" s="70" t="s">
        <v>3089</v>
      </c>
      <c r="AD327" s="70" t="s">
        <v>10585</v>
      </c>
      <c r="AE327" s="70" t="s">
        <v>10578</v>
      </c>
      <c r="AF327" s="70">
        <v>1</v>
      </c>
      <c r="AG327" s="108" t="s">
        <v>6293</v>
      </c>
    </row>
    <row r="328" spans="1:33" ht="14.4" customHeight="1" x14ac:dyDescent="0.3">
      <c r="A328" s="59" t="s">
        <v>10577</v>
      </c>
      <c r="B328" s="70" t="s">
        <v>2071</v>
      </c>
      <c r="C328" s="70" t="s">
        <v>10012</v>
      </c>
      <c r="D328" s="70" t="s">
        <v>2069</v>
      </c>
      <c r="E328" s="70" t="s">
        <v>9829</v>
      </c>
      <c r="F328" s="70" t="s">
        <v>9881</v>
      </c>
      <c r="G328" s="70" t="s">
        <v>7622</v>
      </c>
      <c r="H328" s="70" t="s">
        <v>3085</v>
      </c>
      <c r="I328" s="70" t="s">
        <v>10554</v>
      </c>
      <c r="J328" s="59" t="s">
        <v>6375</v>
      </c>
      <c r="K328" s="70" t="s">
        <v>4899</v>
      </c>
      <c r="L328" s="82" t="s">
        <v>2638</v>
      </c>
      <c r="M328" s="70" t="s">
        <v>9827</v>
      </c>
      <c r="N328" s="59" t="s">
        <v>2638</v>
      </c>
      <c r="O328" s="59" t="s">
        <v>2638</v>
      </c>
      <c r="P328" s="59" t="s">
        <v>10575</v>
      </c>
      <c r="Q328" s="70" t="s">
        <v>10577</v>
      </c>
      <c r="R328" s="70" t="s">
        <v>10583</v>
      </c>
      <c r="S328" s="70" t="s">
        <v>321</v>
      </c>
      <c r="T328" s="70" t="s">
        <v>10184</v>
      </c>
      <c r="U328" s="70" t="s">
        <v>9921</v>
      </c>
      <c r="V328" s="70" t="s">
        <v>10584</v>
      </c>
      <c r="W328" s="171">
        <v>45919</v>
      </c>
      <c r="X328" s="70" t="s">
        <v>1171</v>
      </c>
      <c r="Y328" s="70" t="s">
        <v>163</v>
      </c>
      <c r="Z328" s="82" t="s">
        <v>1162</v>
      </c>
      <c r="AA328" s="70" t="s">
        <v>1171</v>
      </c>
      <c r="AB328" s="70" t="s">
        <v>10816</v>
      </c>
      <c r="AC328" s="70" t="s">
        <v>3089</v>
      </c>
      <c r="AD328" s="70" t="s">
        <v>10585</v>
      </c>
      <c r="AE328" s="70" t="s">
        <v>10578</v>
      </c>
      <c r="AF328" s="70">
        <v>1</v>
      </c>
      <c r="AG328" s="108" t="s">
        <v>6293</v>
      </c>
    </row>
    <row r="329" spans="1:33" ht="14.4" customHeight="1" x14ac:dyDescent="0.3">
      <c r="A329" s="59" t="s">
        <v>3089</v>
      </c>
      <c r="B329" s="70" t="s">
        <v>1171</v>
      </c>
      <c r="C329" s="70" t="s">
        <v>10013</v>
      </c>
      <c r="D329" s="70" t="s">
        <v>2069</v>
      </c>
      <c r="E329" s="70" t="s">
        <v>9829</v>
      </c>
      <c r="F329" s="70" t="s">
        <v>9881</v>
      </c>
      <c r="G329" s="70" t="s">
        <v>7622</v>
      </c>
      <c r="H329" s="70" t="s">
        <v>3085</v>
      </c>
      <c r="I329" s="70" t="s">
        <v>10554</v>
      </c>
      <c r="J329" s="59" t="s">
        <v>6375</v>
      </c>
      <c r="K329" s="59" t="s">
        <v>4899</v>
      </c>
      <c r="L329" s="82" t="s">
        <v>2761</v>
      </c>
      <c r="M329" s="70" t="s">
        <v>9827</v>
      </c>
      <c r="N329" s="59" t="s">
        <v>2761</v>
      </c>
      <c r="O329" s="59" t="s">
        <v>2586</v>
      </c>
      <c r="P329" s="59" t="s">
        <v>7831</v>
      </c>
      <c r="Q329" s="70" t="s">
        <v>3089</v>
      </c>
      <c r="R329" s="70" t="s">
        <v>10585</v>
      </c>
      <c r="S329" s="70" t="s">
        <v>10578</v>
      </c>
      <c r="T329" s="70" t="s">
        <v>9933</v>
      </c>
      <c r="U329" s="70" t="s">
        <v>9921</v>
      </c>
      <c r="V329" s="70" t="s">
        <v>7760</v>
      </c>
      <c r="W329" s="171">
        <v>45436</v>
      </c>
      <c r="X329" s="70" t="s">
        <v>1219</v>
      </c>
      <c r="Y329" s="70" t="s">
        <v>1028</v>
      </c>
      <c r="Z329" s="82" t="s">
        <v>3414</v>
      </c>
      <c r="AA329" s="70" t="s">
        <v>1171</v>
      </c>
      <c r="AB329" s="70" t="s">
        <v>10816</v>
      </c>
      <c r="AC329" s="70" t="s">
        <v>7619</v>
      </c>
      <c r="AD329" s="70" t="s">
        <v>9954</v>
      </c>
      <c r="AE329" s="70" t="s">
        <v>9955</v>
      </c>
      <c r="AF329" s="70">
        <v>2</v>
      </c>
      <c r="AG329" s="108" t="s">
        <v>6294</v>
      </c>
    </row>
    <row r="330" spans="1:33" ht="14.4" customHeight="1" x14ac:dyDescent="0.3">
      <c r="A330" s="59" t="s">
        <v>3059</v>
      </c>
      <c r="B330" s="70" t="s">
        <v>1170</v>
      </c>
      <c r="C330" s="70" t="s">
        <v>10014</v>
      </c>
      <c r="D330" s="70" t="s">
        <v>2069</v>
      </c>
      <c r="E330" s="70" t="s">
        <v>9829</v>
      </c>
      <c r="F330" s="70" t="s">
        <v>9881</v>
      </c>
      <c r="G330" s="70" t="s">
        <v>7622</v>
      </c>
      <c r="H330" s="70" t="s">
        <v>2866</v>
      </c>
      <c r="I330" s="70" t="s">
        <v>10555</v>
      </c>
      <c r="J330" s="59" t="s">
        <v>6363</v>
      </c>
      <c r="K330" s="59" t="s">
        <v>4899</v>
      </c>
      <c r="L330" s="82" t="s">
        <v>2619</v>
      </c>
      <c r="M330" s="70" t="s">
        <v>9827</v>
      </c>
      <c r="N330" s="59" t="s">
        <v>2619</v>
      </c>
      <c r="O330" s="59" t="s">
        <v>2619</v>
      </c>
      <c r="P330" s="59" t="s">
        <v>3367</v>
      </c>
      <c r="Q330" s="70" t="s">
        <v>3059</v>
      </c>
      <c r="R330" s="70" t="s">
        <v>10588</v>
      </c>
      <c r="S330" s="70" t="s">
        <v>9955</v>
      </c>
      <c r="T330" s="70" t="s">
        <v>9933</v>
      </c>
      <c r="U330" s="70" t="s">
        <v>9921</v>
      </c>
      <c r="V330" s="70" t="s">
        <v>10589</v>
      </c>
      <c r="W330" s="171">
        <v>45569</v>
      </c>
      <c r="X330" s="70" t="s">
        <v>1171</v>
      </c>
      <c r="Y330" s="70" t="s">
        <v>163</v>
      </c>
      <c r="Z330" s="82" t="s">
        <v>1162</v>
      </c>
      <c r="AA330" s="70" t="s">
        <v>1171</v>
      </c>
      <c r="AB330" s="70" t="s">
        <v>10816</v>
      </c>
      <c r="AC330" s="70" t="s">
        <v>3234</v>
      </c>
      <c r="AD330" s="70" t="s">
        <v>10599</v>
      </c>
      <c r="AE330" s="70" t="s">
        <v>9955</v>
      </c>
      <c r="AF330" s="70">
        <v>1</v>
      </c>
      <c r="AG330" s="108" t="s">
        <v>6293</v>
      </c>
    </row>
    <row r="331" spans="1:33" ht="14.4" customHeight="1" x14ac:dyDescent="0.3">
      <c r="A331" s="59" t="s">
        <v>3060</v>
      </c>
      <c r="B331" s="70" t="s">
        <v>1170</v>
      </c>
      <c r="C331" s="70" t="s">
        <v>10014</v>
      </c>
      <c r="D331" s="70" t="s">
        <v>2069</v>
      </c>
      <c r="E331" s="70" t="s">
        <v>9829</v>
      </c>
      <c r="F331" s="70" t="s">
        <v>9881</v>
      </c>
      <c r="G331" s="70" t="s">
        <v>7622</v>
      </c>
      <c r="H331" s="70" t="s">
        <v>2866</v>
      </c>
      <c r="I331" s="70" t="s">
        <v>10555</v>
      </c>
      <c r="J331" s="59" t="s">
        <v>6363</v>
      </c>
      <c r="K331" s="59" t="s">
        <v>4899</v>
      </c>
      <c r="L331" s="82" t="s">
        <v>2666</v>
      </c>
      <c r="M331" s="70" t="s">
        <v>9827</v>
      </c>
      <c r="N331" s="59" t="s">
        <v>2666</v>
      </c>
      <c r="O331" s="59" t="s">
        <v>2666</v>
      </c>
      <c r="P331" s="59" t="s">
        <v>397</v>
      </c>
      <c r="Q331" s="70" t="s">
        <v>3060</v>
      </c>
      <c r="R331" s="70" t="s">
        <v>10590</v>
      </c>
      <c r="S331" s="70" t="s">
        <v>10591</v>
      </c>
      <c r="T331" s="70" t="s">
        <v>9933</v>
      </c>
      <c r="U331" s="70" t="s">
        <v>9921</v>
      </c>
      <c r="V331" s="70" t="s">
        <v>10592</v>
      </c>
      <c r="W331" s="171">
        <v>46210</v>
      </c>
      <c r="X331" s="70" t="s">
        <v>1171</v>
      </c>
      <c r="Y331" s="70" t="s">
        <v>163</v>
      </c>
      <c r="Z331" s="82" t="s">
        <v>1162</v>
      </c>
      <c r="AA331" s="70" t="s">
        <v>1171</v>
      </c>
      <c r="AB331" s="70" t="s">
        <v>10816</v>
      </c>
      <c r="AC331" s="70" t="s">
        <v>3234</v>
      </c>
      <c r="AD331" s="70" t="s">
        <v>10599</v>
      </c>
      <c r="AE331" s="70" t="s">
        <v>9955</v>
      </c>
      <c r="AF331" s="70">
        <v>1</v>
      </c>
      <c r="AG331" s="108" t="s">
        <v>6293</v>
      </c>
    </row>
    <row r="332" spans="1:33" ht="14.4" customHeight="1" x14ac:dyDescent="0.3">
      <c r="A332" s="59" t="s">
        <v>3062</v>
      </c>
      <c r="B332" s="70" t="s">
        <v>1195</v>
      </c>
      <c r="C332" s="70" t="s">
        <v>10034</v>
      </c>
      <c r="D332" s="70" t="s">
        <v>2069</v>
      </c>
      <c r="E332" s="70" t="s">
        <v>9829</v>
      </c>
      <c r="F332" s="70" t="s">
        <v>9881</v>
      </c>
      <c r="G332" s="70" t="s">
        <v>7622</v>
      </c>
      <c r="H332" s="70" t="s">
        <v>2866</v>
      </c>
      <c r="I332" s="70" t="s">
        <v>10555</v>
      </c>
      <c r="J332" s="59" t="s">
        <v>6363</v>
      </c>
      <c r="K332" s="59" t="s">
        <v>4899</v>
      </c>
      <c r="L332" s="82" t="s">
        <v>2665</v>
      </c>
      <c r="M332" s="70" t="s">
        <v>9827</v>
      </c>
      <c r="N332" s="59" t="s">
        <v>2665</v>
      </c>
      <c r="O332" s="59" t="s">
        <v>2665</v>
      </c>
      <c r="P332" s="59" t="s">
        <v>582</v>
      </c>
      <c r="Q332" s="70" t="s">
        <v>3062</v>
      </c>
      <c r="R332" s="70" t="s">
        <v>10593</v>
      </c>
      <c r="S332" s="70" t="s">
        <v>9955</v>
      </c>
      <c r="T332" s="70" t="s">
        <v>9933</v>
      </c>
      <c r="U332" s="70" t="s">
        <v>9921</v>
      </c>
      <c r="V332" s="70" t="s">
        <v>10594</v>
      </c>
      <c r="W332" s="171">
        <v>45931</v>
      </c>
      <c r="X332" s="70" t="s">
        <v>1171</v>
      </c>
      <c r="Y332" s="70" t="s">
        <v>163</v>
      </c>
      <c r="Z332" s="82" t="s">
        <v>1162</v>
      </c>
      <c r="AA332" s="70" t="s">
        <v>1171</v>
      </c>
      <c r="AB332" s="70" t="s">
        <v>10816</v>
      </c>
      <c r="AC332" s="70" t="s">
        <v>3234</v>
      </c>
      <c r="AD332" s="70" t="s">
        <v>10599</v>
      </c>
      <c r="AE332" s="70" t="s">
        <v>9955</v>
      </c>
      <c r="AF332" s="70">
        <v>1</v>
      </c>
      <c r="AG332" s="108" t="s">
        <v>6293</v>
      </c>
    </row>
    <row r="333" spans="1:33" ht="14.4" customHeight="1" x14ac:dyDescent="0.3">
      <c r="A333" s="59" t="s">
        <v>3063</v>
      </c>
      <c r="B333" s="70" t="s">
        <v>1195</v>
      </c>
      <c r="C333" s="70" t="s">
        <v>10034</v>
      </c>
      <c r="D333" s="70" t="s">
        <v>2069</v>
      </c>
      <c r="E333" s="70" t="s">
        <v>9829</v>
      </c>
      <c r="F333" s="70" t="s">
        <v>9881</v>
      </c>
      <c r="G333" s="70" t="s">
        <v>7622</v>
      </c>
      <c r="H333" s="70" t="s">
        <v>2866</v>
      </c>
      <c r="I333" s="70" t="s">
        <v>10555</v>
      </c>
      <c r="J333" s="59" t="s">
        <v>6363</v>
      </c>
      <c r="K333" s="59" t="s">
        <v>4899</v>
      </c>
      <c r="L333" s="82" t="s">
        <v>2667</v>
      </c>
      <c r="M333" s="70" t="s">
        <v>9827</v>
      </c>
      <c r="N333" s="59" t="s">
        <v>2667</v>
      </c>
      <c r="O333" s="59" t="s">
        <v>2667</v>
      </c>
      <c r="P333" s="59" t="s">
        <v>584</v>
      </c>
      <c r="Q333" s="70" t="s">
        <v>3063</v>
      </c>
      <c r="R333" s="70" t="s">
        <v>10595</v>
      </c>
      <c r="S333" s="70" t="s">
        <v>9955</v>
      </c>
      <c r="T333" s="70" t="s">
        <v>9933</v>
      </c>
      <c r="U333" s="70" t="s">
        <v>9921</v>
      </c>
      <c r="V333" s="70" t="s">
        <v>10596</v>
      </c>
      <c r="W333" s="171">
        <v>46216</v>
      </c>
      <c r="X333" s="70" t="s">
        <v>1171</v>
      </c>
      <c r="Y333" s="70" t="s">
        <v>163</v>
      </c>
      <c r="Z333" s="82" t="s">
        <v>1162</v>
      </c>
      <c r="AA333" s="70" t="s">
        <v>1171</v>
      </c>
      <c r="AB333" s="70" t="s">
        <v>10816</v>
      </c>
      <c r="AC333" s="70" t="s">
        <v>3234</v>
      </c>
      <c r="AD333" s="70" t="s">
        <v>10599</v>
      </c>
      <c r="AE333" s="70" t="s">
        <v>9955</v>
      </c>
      <c r="AF333" s="70">
        <v>1</v>
      </c>
      <c r="AG333" s="108" t="s">
        <v>6293</v>
      </c>
    </row>
    <row r="334" spans="1:33" ht="14.4" customHeight="1" x14ac:dyDescent="0.3">
      <c r="A334" s="59" t="s">
        <v>10587</v>
      </c>
      <c r="B334" s="70" t="s">
        <v>2071</v>
      </c>
      <c r="C334" s="70" t="s">
        <v>10012</v>
      </c>
      <c r="D334" s="70" t="s">
        <v>2069</v>
      </c>
      <c r="E334" s="70" t="s">
        <v>9829</v>
      </c>
      <c r="F334" s="70" t="s">
        <v>9881</v>
      </c>
      <c r="G334" s="70" t="s">
        <v>7622</v>
      </c>
      <c r="H334" s="70" t="s">
        <v>2866</v>
      </c>
      <c r="I334" s="70" t="s">
        <v>10555</v>
      </c>
      <c r="J334" s="59" t="s">
        <v>6363</v>
      </c>
      <c r="K334" s="59" t="s">
        <v>4899</v>
      </c>
      <c r="L334" s="82" t="s">
        <v>2617</v>
      </c>
      <c r="M334" s="70" t="s">
        <v>9827</v>
      </c>
      <c r="N334" s="59" t="s">
        <v>2617</v>
      </c>
      <c r="O334" s="59" t="s">
        <v>2617</v>
      </c>
      <c r="P334" s="59" t="s">
        <v>10586</v>
      </c>
      <c r="Q334" s="70" t="s">
        <v>10587</v>
      </c>
      <c r="R334" s="70" t="s">
        <v>10597</v>
      </c>
      <c r="S334" s="70" t="s">
        <v>9955</v>
      </c>
      <c r="T334" s="70" t="s">
        <v>9933</v>
      </c>
      <c r="U334" s="70" t="s">
        <v>9921</v>
      </c>
      <c r="V334" s="70" t="s">
        <v>10598</v>
      </c>
      <c r="W334" s="171">
        <v>46210</v>
      </c>
      <c r="X334" s="70" t="s">
        <v>1171</v>
      </c>
      <c r="Y334" s="70" t="s">
        <v>163</v>
      </c>
      <c r="Z334" s="82" t="s">
        <v>1162</v>
      </c>
      <c r="AA334" s="70" t="s">
        <v>1171</v>
      </c>
      <c r="AB334" s="70" t="s">
        <v>10816</v>
      </c>
      <c r="AC334" s="70" t="s">
        <v>3234</v>
      </c>
      <c r="AD334" s="70" t="s">
        <v>10599</v>
      </c>
      <c r="AE334" s="70" t="s">
        <v>9955</v>
      </c>
      <c r="AF334" s="70">
        <v>1</v>
      </c>
      <c r="AG334" s="108" t="s">
        <v>6293</v>
      </c>
    </row>
    <row r="335" spans="1:33" ht="14.4" customHeight="1" x14ac:dyDescent="0.3">
      <c r="A335" s="59" t="s">
        <v>3234</v>
      </c>
      <c r="B335" s="70" t="s">
        <v>1171</v>
      </c>
      <c r="C335" s="70" t="s">
        <v>10013</v>
      </c>
      <c r="D335" s="70" t="s">
        <v>2069</v>
      </c>
      <c r="E335" s="70" t="s">
        <v>9829</v>
      </c>
      <c r="F335" s="70" t="s">
        <v>9881</v>
      </c>
      <c r="G335" s="70" t="s">
        <v>7622</v>
      </c>
      <c r="H335" s="70" t="s">
        <v>2866</v>
      </c>
      <c r="I335" s="70" t="s">
        <v>10555</v>
      </c>
      <c r="J335" s="59" t="s">
        <v>6363</v>
      </c>
      <c r="K335" s="59" t="s">
        <v>4899</v>
      </c>
      <c r="L335" s="82" t="s">
        <v>2783</v>
      </c>
      <c r="M335" s="70" t="s">
        <v>9827</v>
      </c>
      <c r="N335" s="59" t="s">
        <v>2783</v>
      </c>
      <c r="O335" s="59" t="s">
        <v>2670</v>
      </c>
      <c r="P335" s="59" t="s">
        <v>7833</v>
      </c>
      <c r="Q335" s="70" t="s">
        <v>3234</v>
      </c>
      <c r="R335" s="70" t="s">
        <v>10599</v>
      </c>
      <c r="S335" s="70" t="s">
        <v>9955</v>
      </c>
      <c r="T335" s="70" t="s">
        <v>9933</v>
      </c>
      <c r="U335" s="70" t="s">
        <v>9921</v>
      </c>
      <c r="V335" s="70" t="s">
        <v>10600</v>
      </c>
      <c r="W335" s="171">
        <v>45903</v>
      </c>
      <c r="X335" s="70" t="s">
        <v>1219</v>
      </c>
      <c r="Y335" s="70" t="s">
        <v>1028</v>
      </c>
      <c r="Z335" s="82" t="s">
        <v>3414</v>
      </c>
      <c r="AA335" s="70" t="s">
        <v>1171</v>
      </c>
      <c r="AB335" s="70" t="s">
        <v>10816</v>
      </c>
      <c r="AC335" s="70" t="s">
        <v>7619</v>
      </c>
      <c r="AD335" s="70" t="s">
        <v>9954</v>
      </c>
      <c r="AE335" s="70" t="s">
        <v>9955</v>
      </c>
      <c r="AF335" s="70">
        <v>2</v>
      </c>
      <c r="AG335" s="108" t="s">
        <v>6294</v>
      </c>
    </row>
    <row r="336" spans="1:33" ht="14.4" customHeight="1" x14ac:dyDescent="0.3">
      <c r="A336" s="59" t="s">
        <v>10544</v>
      </c>
      <c r="B336" s="70" t="s">
        <v>1171</v>
      </c>
      <c r="C336" s="70" t="s">
        <v>10013</v>
      </c>
      <c r="D336" s="70" t="s">
        <v>2069</v>
      </c>
      <c r="E336" s="70" t="s">
        <v>9829</v>
      </c>
      <c r="F336" s="70" t="s">
        <v>9881</v>
      </c>
      <c r="G336" s="70" t="s">
        <v>7622</v>
      </c>
      <c r="H336" s="70" t="s">
        <v>9871</v>
      </c>
      <c r="I336" s="70" t="s">
        <v>9866</v>
      </c>
      <c r="J336" s="59" t="s">
        <v>9867</v>
      </c>
      <c r="K336" s="59" t="s">
        <v>4899</v>
      </c>
      <c r="L336" s="82" t="s">
        <v>5593</v>
      </c>
      <c r="M336" s="70" t="s">
        <v>9827</v>
      </c>
      <c r="N336" s="59" t="s">
        <v>5593</v>
      </c>
      <c r="O336" s="59" t="s">
        <v>10547</v>
      </c>
      <c r="P336" s="59" t="s">
        <v>10542</v>
      </c>
      <c r="Q336" s="70" t="s">
        <v>10544</v>
      </c>
      <c r="R336" s="70" t="s">
        <v>10548</v>
      </c>
      <c r="S336" s="70" t="s">
        <v>10549</v>
      </c>
      <c r="T336" s="70" t="s">
        <v>10052</v>
      </c>
      <c r="U336" s="70" t="s">
        <v>9918</v>
      </c>
      <c r="V336" s="70" t="s">
        <v>7761</v>
      </c>
      <c r="W336" s="171">
        <v>45139</v>
      </c>
      <c r="X336" s="70" t="s">
        <v>2072</v>
      </c>
      <c r="Y336" s="70" t="s">
        <v>5293</v>
      </c>
      <c r="Z336" s="82" t="s">
        <v>3414</v>
      </c>
      <c r="AA336" s="70" t="s">
        <v>1171</v>
      </c>
      <c r="AB336" s="70" t="s">
        <v>10816</v>
      </c>
      <c r="AC336" s="70" t="s">
        <v>7619</v>
      </c>
      <c r="AD336" s="70" t="s">
        <v>9954</v>
      </c>
      <c r="AE336" s="70" t="s">
        <v>9955</v>
      </c>
      <c r="AF336" s="70">
        <v>2</v>
      </c>
      <c r="AG336" s="108" t="s">
        <v>6294</v>
      </c>
    </row>
    <row r="337" spans="1:33" ht="14.4" customHeight="1" x14ac:dyDescent="0.3">
      <c r="A337" s="59" t="s">
        <v>10545</v>
      </c>
      <c r="B337" s="70" t="s">
        <v>1195</v>
      </c>
      <c r="C337" s="70" t="s">
        <v>10034</v>
      </c>
      <c r="D337" s="70" t="s">
        <v>2069</v>
      </c>
      <c r="E337" s="70" t="s">
        <v>9829</v>
      </c>
      <c r="F337" s="70" t="s">
        <v>9881</v>
      </c>
      <c r="G337" s="70" t="s">
        <v>7622</v>
      </c>
      <c r="H337" s="70" t="s">
        <v>9871</v>
      </c>
      <c r="I337" s="70" t="s">
        <v>9866</v>
      </c>
      <c r="J337" s="59" t="s">
        <v>9867</v>
      </c>
      <c r="K337" s="59" t="s">
        <v>4899</v>
      </c>
      <c r="L337" s="82" t="s">
        <v>10547</v>
      </c>
      <c r="M337" s="70" t="s">
        <v>9827</v>
      </c>
      <c r="N337" s="59" t="s">
        <v>10547</v>
      </c>
      <c r="O337" s="59" t="s">
        <v>10547</v>
      </c>
      <c r="P337" s="59" t="s">
        <v>10543</v>
      </c>
      <c r="Q337" s="70" t="s">
        <v>10545</v>
      </c>
      <c r="R337" s="70" t="s">
        <v>9996</v>
      </c>
      <c r="S337" s="70" t="s">
        <v>10549</v>
      </c>
      <c r="T337" s="70" t="s">
        <v>10052</v>
      </c>
      <c r="U337" s="70" t="s">
        <v>9921</v>
      </c>
      <c r="V337" s="70" t="s">
        <v>10550</v>
      </c>
      <c r="W337" s="171">
        <v>46220</v>
      </c>
      <c r="X337" s="70" t="s">
        <v>3085</v>
      </c>
      <c r="Y337" s="70" t="s">
        <v>10111</v>
      </c>
      <c r="Z337" s="82" t="s">
        <v>3414</v>
      </c>
      <c r="AA337" s="70" t="s">
        <v>1171</v>
      </c>
      <c r="AB337" s="70" t="s">
        <v>10816</v>
      </c>
      <c r="AC337" s="70" t="s">
        <v>7619</v>
      </c>
      <c r="AD337" s="70" t="s">
        <v>9954</v>
      </c>
      <c r="AE337" s="70" t="s">
        <v>9955</v>
      </c>
      <c r="AF337" s="70">
        <v>0</v>
      </c>
      <c r="AG337" s="108" t="s">
        <v>5606</v>
      </c>
    </row>
    <row r="338" spans="1:33" ht="14.4" customHeight="1" x14ac:dyDescent="0.3">
      <c r="A338" s="59" t="s">
        <v>10546</v>
      </c>
      <c r="B338" s="70" t="s">
        <v>1170</v>
      </c>
      <c r="C338" s="70" t="s">
        <v>10014</v>
      </c>
      <c r="D338" s="70" t="s">
        <v>2069</v>
      </c>
      <c r="E338" s="70" t="s">
        <v>9829</v>
      </c>
      <c r="F338" s="70" t="s">
        <v>9881</v>
      </c>
      <c r="G338" s="70" t="s">
        <v>7622</v>
      </c>
      <c r="H338" s="70" t="s">
        <v>9871</v>
      </c>
      <c r="I338" s="70" t="s">
        <v>9866</v>
      </c>
      <c r="J338" s="59" t="s">
        <v>9867</v>
      </c>
      <c r="K338" s="59" t="s">
        <v>4899</v>
      </c>
      <c r="L338" s="82" t="s">
        <v>6731</v>
      </c>
      <c r="M338" s="70" t="s">
        <v>9827</v>
      </c>
      <c r="N338" s="59" t="s">
        <v>6731</v>
      </c>
      <c r="O338" s="59" t="s">
        <v>6731</v>
      </c>
      <c r="P338" s="59" t="s">
        <v>8176</v>
      </c>
      <c r="Q338" s="70" t="s">
        <v>10546</v>
      </c>
      <c r="R338" s="70" t="s">
        <v>10551</v>
      </c>
      <c r="S338" s="70" t="s">
        <v>10552</v>
      </c>
      <c r="T338" s="70" t="s">
        <v>10052</v>
      </c>
      <c r="U338" s="70" t="s">
        <v>9918</v>
      </c>
      <c r="V338" s="70" t="s">
        <v>7802</v>
      </c>
      <c r="W338" s="171">
        <v>45139</v>
      </c>
      <c r="X338" s="70" t="s">
        <v>1809</v>
      </c>
      <c r="Y338" s="70" t="s">
        <v>8137</v>
      </c>
      <c r="Z338" s="82" t="s">
        <v>3414</v>
      </c>
      <c r="AA338" s="70" t="s">
        <v>1171</v>
      </c>
      <c r="AB338" s="70" t="s">
        <v>10816</v>
      </c>
      <c r="AC338" s="70" t="s">
        <v>7619</v>
      </c>
      <c r="AD338" s="70" t="s">
        <v>9954</v>
      </c>
      <c r="AE338" s="70" t="s">
        <v>9955</v>
      </c>
      <c r="AF338" s="70">
        <v>2</v>
      </c>
      <c r="AG338" s="108" t="s">
        <v>8142</v>
      </c>
    </row>
    <row r="339" spans="1:33" ht="14.4" customHeight="1" x14ac:dyDescent="0.3">
      <c r="A339" s="59" t="s">
        <v>7619</v>
      </c>
      <c r="B339" s="70" t="s">
        <v>1171</v>
      </c>
      <c r="C339" s="70" t="s">
        <v>10013</v>
      </c>
      <c r="D339" s="70" t="s">
        <v>2069</v>
      </c>
      <c r="E339" s="70" t="s">
        <v>9829</v>
      </c>
      <c r="F339" s="70" t="s">
        <v>9881</v>
      </c>
      <c r="G339" s="70" t="s">
        <v>7622</v>
      </c>
      <c r="H339" s="70" t="s">
        <v>9871</v>
      </c>
      <c r="I339" s="70" t="s">
        <v>9866</v>
      </c>
      <c r="J339" s="59" t="s">
        <v>9867</v>
      </c>
      <c r="K339" s="59" t="s">
        <v>4899</v>
      </c>
      <c r="L339" s="82" t="s">
        <v>3414</v>
      </c>
      <c r="M339" s="70" t="s">
        <v>9827</v>
      </c>
      <c r="N339" s="59" t="s">
        <v>3414</v>
      </c>
      <c r="O339" s="59" t="s">
        <v>8084</v>
      </c>
      <c r="P339" s="59" t="s">
        <v>9905</v>
      </c>
      <c r="Q339" s="70" t="s">
        <v>7619</v>
      </c>
      <c r="R339" s="70" t="s">
        <v>9954</v>
      </c>
      <c r="S339" s="70" t="s">
        <v>9955</v>
      </c>
      <c r="T339" s="70" t="s">
        <v>9933</v>
      </c>
      <c r="U339" s="70" t="s">
        <v>9918</v>
      </c>
      <c r="V339" s="70" t="s">
        <v>1140</v>
      </c>
      <c r="W339" s="171">
        <v>43879</v>
      </c>
      <c r="X339" s="70" t="s">
        <v>1806</v>
      </c>
      <c r="Y339" s="70" t="s">
        <v>1146</v>
      </c>
      <c r="Z339" s="82" t="s">
        <v>2488</v>
      </c>
      <c r="AA339" s="70" t="s">
        <v>1171</v>
      </c>
      <c r="AB339" s="70" t="s">
        <v>10816</v>
      </c>
      <c r="AC339" s="70" t="s">
        <v>3279</v>
      </c>
      <c r="AD339" s="70" t="s">
        <v>9961</v>
      </c>
      <c r="AE339" s="70" t="s">
        <v>9948</v>
      </c>
      <c r="AF339" s="81">
        <v>3</v>
      </c>
      <c r="AG339" s="108" t="s">
        <v>6294</v>
      </c>
    </row>
    <row r="340" spans="1:33" ht="14.4" customHeight="1" x14ac:dyDescent="0.3">
      <c r="A340" s="59" t="s">
        <v>3037</v>
      </c>
      <c r="B340" s="70" t="s">
        <v>1170</v>
      </c>
      <c r="C340" s="70" t="s">
        <v>10014</v>
      </c>
      <c r="D340" s="70" t="s">
        <v>2071</v>
      </c>
      <c r="E340" s="70" t="s">
        <v>9829</v>
      </c>
      <c r="F340" s="70" t="s">
        <v>9882</v>
      </c>
      <c r="G340" s="70" t="s">
        <v>8786</v>
      </c>
      <c r="H340" s="70" t="s">
        <v>1809</v>
      </c>
      <c r="I340" s="70" t="s">
        <v>10619</v>
      </c>
      <c r="J340" s="59" t="s">
        <v>6374</v>
      </c>
      <c r="K340" s="70" t="s">
        <v>4899</v>
      </c>
      <c r="L340" s="82" t="s">
        <v>2582</v>
      </c>
      <c r="M340" s="70" t="s">
        <v>9827</v>
      </c>
      <c r="N340" s="82" t="s">
        <v>2582</v>
      </c>
      <c r="O340" s="59" t="s">
        <v>2582</v>
      </c>
      <c r="P340" s="59" t="s">
        <v>3319</v>
      </c>
      <c r="Q340" s="70" t="s">
        <v>3037</v>
      </c>
      <c r="R340" s="70" t="s">
        <v>10625</v>
      </c>
      <c r="S340" s="70" t="s">
        <v>10626</v>
      </c>
      <c r="T340" s="70" t="s">
        <v>9933</v>
      </c>
      <c r="U340" s="70" t="s">
        <v>9921</v>
      </c>
      <c r="V340" s="70" t="s">
        <v>10627</v>
      </c>
      <c r="W340" s="171">
        <v>46223</v>
      </c>
      <c r="X340" s="70" t="s">
        <v>1171</v>
      </c>
      <c r="Y340" s="70" t="s">
        <v>163</v>
      </c>
      <c r="Z340" s="82" t="s">
        <v>1162</v>
      </c>
      <c r="AA340" s="70" t="s">
        <v>1171</v>
      </c>
      <c r="AB340" s="70" t="s">
        <v>10816</v>
      </c>
      <c r="AC340" s="70" t="s">
        <v>3079</v>
      </c>
      <c r="AD340" s="70" t="s">
        <v>10635</v>
      </c>
      <c r="AE340" s="70" t="s">
        <v>9841</v>
      </c>
      <c r="AF340" s="70">
        <v>1</v>
      </c>
      <c r="AG340" s="108" t="s">
        <v>6293</v>
      </c>
    </row>
    <row r="341" spans="1:33" ht="14.4" customHeight="1" x14ac:dyDescent="0.3">
      <c r="A341" s="59" t="s">
        <v>3039</v>
      </c>
      <c r="B341" s="70" t="s">
        <v>1195</v>
      </c>
      <c r="C341" s="70" t="s">
        <v>10034</v>
      </c>
      <c r="D341" s="70" t="s">
        <v>2071</v>
      </c>
      <c r="E341" s="70" t="s">
        <v>9829</v>
      </c>
      <c r="F341" s="70" t="s">
        <v>9882</v>
      </c>
      <c r="G341" s="70" t="s">
        <v>8786</v>
      </c>
      <c r="H341" s="70" t="s">
        <v>1809</v>
      </c>
      <c r="I341" s="70" t="s">
        <v>10619</v>
      </c>
      <c r="J341" s="59" t="s">
        <v>6374</v>
      </c>
      <c r="K341" s="70" t="s">
        <v>4899</v>
      </c>
      <c r="L341" s="82" t="s">
        <v>2636</v>
      </c>
      <c r="M341" s="70" t="s">
        <v>9827</v>
      </c>
      <c r="N341" s="59" t="s">
        <v>2636</v>
      </c>
      <c r="O341" s="59" t="s">
        <v>2636</v>
      </c>
      <c r="P341" s="59" t="s">
        <v>3321</v>
      </c>
      <c r="Q341" s="70" t="s">
        <v>3039</v>
      </c>
      <c r="R341" s="70" t="s">
        <v>10628</v>
      </c>
      <c r="S341" s="70" t="s">
        <v>10626</v>
      </c>
      <c r="T341" s="70" t="s">
        <v>10052</v>
      </c>
      <c r="U341" s="70" t="s">
        <v>9921</v>
      </c>
      <c r="V341" s="70" t="s">
        <v>10629</v>
      </c>
      <c r="W341" s="171">
        <v>45709</v>
      </c>
      <c r="X341" s="70" t="s">
        <v>1171</v>
      </c>
      <c r="Y341" s="70" t="s">
        <v>163</v>
      </c>
      <c r="Z341" s="82" t="s">
        <v>1162</v>
      </c>
      <c r="AA341" s="70" t="s">
        <v>1171</v>
      </c>
      <c r="AB341" s="70" t="s">
        <v>10816</v>
      </c>
      <c r="AC341" s="70" t="s">
        <v>3079</v>
      </c>
      <c r="AD341" s="70" t="s">
        <v>10635</v>
      </c>
      <c r="AE341" s="70" t="s">
        <v>9841</v>
      </c>
      <c r="AF341" s="70">
        <v>1</v>
      </c>
      <c r="AG341" s="108" t="s">
        <v>6293</v>
      </c>
    </row>
    <row r="342" spans="1:33" ht="14.4" customHeight="1" x14ac:dyDescent="0.3">
      <c r="A342" s="59" t="s">
        <v>10623</v>
      </c>
      <c r="B342" s="70" t="s">
        <v>1171</v>
      </c>
      <c r="C342" s="70" t="s">
        <v>10013</v>
      </c>
      <c r="D342" s="70" t="s">
        <v>2071</v>
      </c>
      <c r="E342" s="70" t="s">
        <v>9829</v>
      </c>
      <c r="F342" s="70" t="s">
        <v>9882</v>
      </c>
      <c r="G342" s="70" t="s">
        <v>8786</v>
      </c>
      <c r="H342" s="70" t="s">
        <v>1809</v>
      </c>
      <c r="I342" s="70" t="s">
        <v>10619</v>
      </c>
      <c r="J342" s="59" t="s">
        <v>6374</v>
      </c>
      <c r="K342" s="70" t="s">
        <v>4899</v>
      </c>
      <c r="L342" s="82" t="s">
        <v>2596</v>
      </c>
      <c r="M342" s="70" t="s">
        <v>9827</v>
      </c>
      <c r="N342" s="82" t="s">
        <v>2596</v>
      </c>
      <c r="O342" s="59" t="s">
        <v>2596</v>
      </c>
      <c r="P342" s="59" t="s">
        <v>10621</v>
      </c>
      <c r="Q342" s="70" t="s">
        <v>10623</v>
      </c>
      <c r="R342" s="70" t="s">
        <v>10630</v>
      </c>
      <c r="S342" s="70" t="s">
        <v>10631</v>
      </c>
      <c r="T342" s="70" t="s">
        <v>9933</v>
      </c>
      <c r="U342" s="70" t="s">
        <v>9921</v>
      </c>
      <c r="V342" s="70" t="s">
        <v>693</v>
      </c>
      <c r="W342" s="171">
        <v>43906</v>
      </c>
      <c r="X342" s="70" t="s">
        <v>1171</v>
      </c>
      <c r="Y342" s="70" t="s">
        <v>163</v>
      </c>
      <c r="Z342" s="82" t="s">
        <v>1162</v>
      </c>
      <c r="AA342" s="70" t="s">
        <v>1171</v>
      </c>
      <c r="AB342" s="70" t="s">
        <v>10816</v>
      </c>
      <c r="AC342" s="70" t="s">
        <v>3079</v>
      </c>
      <c r="AD342" s="70" t="s">
        <v>10635</v>
      </c>
      <c r="AE342" s="70" t="s">
        <v>9841</v>
      </c>
      <c r="AF342" s="70">
        <v>1</v>
      </c>
      <c r="AG342" s="108" t="s">
        <v>6293</v>
      </c>
    </row>
    <row r="343" spans="1:33" ht="14.4" customHeight="1" x14ac:dyDescent="0.3">
      <c r="A343" s="59" t="s">
        <v>10624</v>
      </c>
      <c r="B343" s="70" t="s">
        <v>2071</v>
      </c>
      <c r="C343" s="70" t="s">
        <v>10012</v>
      </c>
      <c r="D343" s="70" t="s">
        <v>2071</v>
      </c>
      <c r="E343" s="70" t="s">
        <v>9829</v>
      </c>
      <c r="F343" s="70" t="s">
        <v>9882</v>
      </c>
      <c r="G343" s="70" t="s">
        <v>8786</v>
      </c>
      <c r="H343" s="70" t="s">
        <v>1809</v>
      </c>
      <c r="I343" s="70" t="s">
        <v>10619</v>
      </c>
      <c r="J343" s="59" t="s">
        <v>6374</v>
      </c>
      <c r="K343" s="70" t="s">
        <v>4899</v>
      </c>
      <c r="L343" s="82" t="s">
        <v>2581</v>
      </c>
      <c r="M343" s="70" t="s">
        <v>9827</v>
      </c>
      <c r="N343" s="82" t="s">
        <v>2581</v>
      </c>
      <c r="O343" s="59" t="s">
        <v>2581</v>
      </c>
      <c r="P343" s="59" t="s">
        <v>10622</v>
      </c>
      <c r="Q343" s="70" t="s">
        <v>10624</v>
      </c>
      <c r="R343" s="70" t="s">
        <v>10632</v>
      </c>
      <c r="S343" s="70" t="s">
        <v>10633</v>
      </c>
      <c r="T343" s="70" t="s">
        <v>9933</v>
      </c>
      <c r="U343" s="70" t="s">
        <v>9921</v>
      </c>
      <c r="V343" s="70" t="s">
        <v>10634</v>
      </c>
      <c r="W343" s="171">
        <v>45965</v>
      </c>
      <c r="X343" s="70" t="s">
        <v>1171</v>
      </c>
      <c r="Y343" s="70" t="s">
        <v>163</v>
      </c>
      <c r="Z343" s="82" t="s">
        <v>1162</v>
      </c>
      <c r="AA343" s="70" t="s">
        <v>1171</v>
      </c>
      <c r="AB343" s="70" t="s">
        <v>10816</v>
      </c>
      <c r="AC343" s="70" t="s">
        <v>3079</v>
      </c>
      <c r="AD343" s="70" t="s">
        <v>10635</v>
      </c>
      <c r="AE343" s="70" t="s">
        <v>9841</v>
      </c>
      <c r="AF343" s="70">
        <v>1</v>
      </c>
      <c r="AG343" s="108" t="s">
        <v>6293</v>
      </c>
    </row>
    <row r="344" spans="1:33" ht="14.4" customHeight="1" x14ac:dyDescent="0.3">
      <c r="A344" s="59" t="s">
        <v>3079</v>
      </c>
      <c r="B344" s="70" t="s">
        <v>1171</v>
      </c>
      <c r="C344" s="70" t="s">
        <v>10013</v>
      </c>
      <c r="D344" s="70" t="s">
        <v>2071</v>
      </c>
      <c r="E344" s="70" t="s">
        <v>9829</v>
      </c>
      <c r="F344" s="70" t="s">
        <v>9882</v>
      </c>
      <c r="G344" s="70" t="s">
        <v>8786</v>
      </c>
      <c r="H344" s="70" t="s">
        <v>1809</v>
      </c>
      <c r="I344" s="70" t="s">
        <v>10619</v>
      </c>
      <c r="J344" s="59" t="s">
        <v>6374</v>
      </c>
      <c r="K344" s="70" t="s">
        <v>4899</v>
      </c>
      <c r="L344" s="82" t="s">
        <v>2774</v>
      </c>
      <c r="M344" s="70" t="s">
        <v>9827</v>
      </c>
      <c r="N344" s="59" t="s">
        <v>2774</v>
      </c>
      <c r="O344" s="59" t="s">
        <v>3428</v>
      </c>
      <c r="P344" s="59" t="s">
        <v>7826</v>
      </c>
      <c r="Q344" s="70" t="s">
        <v>3079</v>
      </c>
      <c r="R344" s="70" t="s">
        <v>10635</v>
      </c>
      <c r="S344" s="70" t="s">
        <v>9841</v>
      </c>
      <c r="T344" s="70" t="s">
        <v>9933</v>
      </c>
      <c r="U344" s="70" t="s">
        <v>9918</v>
      </c>
      <c r="V344" s="70" t="s">
        <v>7717</v>
      </c>
      <c r="W344" s="171">
        <v>45231</v>
      </c>
      <c r="X344" s="70" t="s">
        <v>1219</v>
      </c>
      <c r="Y344" s="70" t="s">
        <v>1028</v>
      </c>
      <c r="Z344" s="82" t="s">
        <v>3414</v>
      </c>
      <c r="AA344" s="70" t="s">
        <v>1171</v>
      </c>
      <c r="AB344" s="70" t="s">
        <v>10816</v>
      </c>
      <c r="AC344" s="70" t="s">
        <v>8788</v>
      </c>
      <c r="AD344" s="70" t="s">
        <v>9956</v>
      </c>
      <c r="AE344" s="70" t="s">
        <v>9957</v>
      </c>
      <c r="AF344" s="70">
        <v>2</v>
      </c>
      <c r="AG344" s="108" t="s">
        <v>6294</v>
      </c>
    </row>
    <row r="345" spans="1:33" ht="14.4" customHeight="1" x14ac:dyDescent="0.3">
      <c r="A345" s="59" t="s">
        <v>10640</v>
      </c>
      <c r="B345" s="70" t="s">
        <v>1171</v>
      </c>
      <c r="C345" s="70" t="s">
        <v>10013</v>
      </c>
      <c r="D345" s="70" t="s">
        <v>2071</v>
      </c>
      <c r="E345" s="70" t="s">
        <v>9829</v>
      </c>
      <c r="F345" s="70" t="s">
        <v>9882</v>
      </c>
      <c r="G345" s="70" t="s">
        <v>8786</v>
      </c>
      <c r="H345" s="70" t="s">
        <v>7775</v>
      </c>
      <c r="I345" s="70" t="s">
        <v>10620</v>
      </c>
      <c r="J345" s="59" t="s">
        <v>7776</v>
      </c>
      <c r="K345" s="59" t="s">
        <v>4899</v>
      </c>
      <c r="L345" s="82" t="s">
        <v>5906</v>
      </c>
      <c r="M345" s="70" t="s">
        <v>9827</v>
      </c>
      <c r="N345" s="59" t="s">
        <v>5906</v>
      </c>
      <c r="O345" s="59" t="s">
        <v>5906</v>
      </c>
      <c r="P345" s="59" t="s">
        <v>10636</v>
      </c>
      <c r="Q345" s="70" t="s">
        <v>10640</v>
      </c>
      <c r="R345" s="70" t="s">
        <v>10625</v>
      </c>
      <c r="S345" s="70" t="s">
        <v>10626</v>
      </c>
      <c r="T345" s="70" t="s">
        <v>9933</v>
      </c>
      <c r="U345" s="70" t="s">
        <v>9921</v>
      </c>
      <c r="V345" s="70" t="s">
        <v>10627</v>
      </c>
      <c r="W345" s="171">
        <v>46223</v>
      </c>
      <c r="X345" s="70" t="s">
        <v>1171</v>
      </c>
      <c r="Y345" s="70" t="s">
        <v>163</v>
      </c>
      <c r="Z345" s="82" t="s">
        <v>1162</v>
      </c>
      <c r="AA345" s="70" t="s">
        <v>1171</v>
      </c>
      <c r="AB345" s="70" t="s">
        <v>10816</v>
      </c>
      <c r="AC345" s="70" t="s">
        <v>7790</v>
      </c>
      <c r="AD345" s="70" t="s">
        <v>10644</v>
      </c>
      <c r="AE345" s="70" t="s">
        <v>10645</v>
      </c>
      <c r="AF345" s="70">
        <v>1</v>
      </c>
      <c r="AG345" s="108" t="s">
        <v>6293</v>
      </c>
    </row>
    <row r="346" spans="1:33" ht="14.4" customHeight="1" x14ac:dyDescent="0.3">
      <c r="A346" s="59" t="s">
        <v>10641</v>
      </c>
      <c r="B346" s="70" t="s">
        <v>1171</v>
      </c>
      <c r="C346" s="70" t="s">
        <v>10013</v>
      </c>
      <c r="D346" s="70" t="s">
        <v>2071</v>
      </c>
      <c r="E346" s="70" t="s">
        <v>9829</v>
      </c>
      <c r="F346" s="70" t="s">
        <v>9882</v>
      </c>
      <c r="G346" s="70" t="s">
        <v>8786</v>
      </c>
      <c r="H346" s="70" t="s">
        <v>7775</v>
      </c>
      <c r="I346" s="70" t="s">
        <v>10620</v>
      </c>
      <c r="J346" s="59" t="s">
        <v>7776</v>
      </c>
      <c r="K346" s="59" t="s">
        <v>4899</v>
      </c>
      <c r="L346" s="82" t="s">
        <v>8078</v>
      </c>
      <c r="M346" s="70" t="s">
        <v>9827</v>
      </c>
      <c r="N346" s="59" t="s">
        <v>8078</v>
      </c>
      <c r="O346" s="59" t="s">
        <v>8078</v>
      </c>
      <c r="P346" s="59" t="s">
        <v>10637</v>
      </c>
      <c r="Q346" s="70" t="s">
        <v>10641</v>
      </c>
      <c r="R346" s="70" t="s">
        <v>10628</v>
      </c>
      <c r="S346" s="70" t="s">
        <v>10626</v>
      </c>
      <c r="T346" s="70" t="s">
        <v>10052</v>
      </c>
      <c r="U346" s="70" t="s">
        <v>9921</v>
      </c>
      <c r="V346" s="70" t="s">
        <v>10629</v>
      </c>
      <c r="W346" s="171">
        <v>45709</v>
      </c>
      <c r="X346" s="70" t="s">
        <v>1171</v>
      </c>
      <c r="Y346" s="70" t="s">
        <v>163</v>
      </c>
      <c r="Z346" s="82" t="s">
        <v>1162</v>
      </c>
      <c r="AA346" s="70" t="s">
        <v>1171</v>
      </c>
      <c r="AB346" s="70" t="s">
        <v>10816</v>
      </c>
      <c r="AC346" s="70" t="s">
        <v>7790</v>
      </c>
      <c r="AD346" s="70" t="s">
        <v>10644</v>
      </c>
      <c r="AE346" s="70" t="s">
        <v>10645</v>
      </c>
      <c r="AF346" s="70">
        <v>1</v>
      </c>
      <c r="AG346" s="108" t="s">
        <v>6293</v>
      </c>
    </row>
    <row r="347" spans="1:33" ht="14.4" customHeight="1" x14ac:dyDescent="0.3">
      <c r="A347" s="59" t="s">
        <v>10642</v>
      </c>
      <c r="B347" s="70" t="s">
        <v>1171</v>
      </c>
      <c r="C347" s="70" t="s">
        <v>10013</v>
      </c>
      <c r="D347" s="70" t="s">
        <v>2071</v>
      </c>
      <c r="E347" s="70" t="s">
        <v>9829</v>
      </c>
      <c r="F347" s="70" t="s">
        <v>9882</v>
      </c>
      <c r="G347" s="70" t="s">
        <v>8786</v>
      </c>
      <c r="H347" s="70" t="s">
        <v>7775</v>
      </c>
      <c r="I347" s="70" t="s">
        <v>10620</v>
      </c>
      <c r="J347" s="59" t="s">
        <v>7776</v>
      </c>
      <c r="K347" s="59" t="s">
        <v>4899</v>
      </c>
      <c r="L347" s="82" t="s">
        <v>8077</v>
      </c>
      <c r="M347" s="70" t="s">
        <v>9827</v>
      </c>
      <c r="N347" s="59" t="s">
        <v>8077</v>
      </c>
      <c r="O347" s="59" t="s">
        <v>8077</v>
      </c>
      <c r="P347" s="59" t="s">
        <v>10638</v>
      </c>
      <c r="Q347" s="70" t="s">
        <v>10642</v>
      </c>
      <c r="R347" s="70" t="s">
        <v>10630</v>
      </c>
      <c r="S347" s="70" t="s">
        <v>10631</v>
      </c>
      <c r="T347" s="70" t="s">
        <v>9933</v>
      </c>
      <c r="U347" s="70" t="s">
        <v>9921</v>
      </c>
      <c r="V347" s="70" t="s">
        <v>693</v>
      </c>
      <c r="W347" s="171">
        <v>43906</v>
      </c>
      <c r="X347" s="70" t="s">
        <v>1171</v>
      </c>
      <c r="Y347" s="70" t="s">
        <v>163</v>
      </c>
      <c r="Z347" s="82" t="s">
        <v>1162</v>
      </c>
      <c r="AA347" s="70" t="s">
        <v>1171</v>
      </c>
      <c r="AB347" s="70" t="s">
        <v>10816</v>
      </c>
      <c r="AC347" s="70" t="s">
        <v>7790</v>
      </c>
      <c r="AD347" s="70" t="s">
        <v>10644</v>
      </c>
      <c r="AE347" s="70" t="s">
        <v>10645</v>
      </c>
      <c r="AF347" s="70">
        <v>1</v>
      </c>
      <c r="AG347" s="108" t="s">
        <v>6293</v>
      </c>
    </row>
    <row r="348" spans="1:33" ht="14.4" customHeight="1" x14ac:dyDescent="0.3">
      <c r="A348" s="59" t="s">
        <v>10643</v>
      </c>
      <c r="B348" s="70" t="s">
        <v>2071</v>
      </c>
      <c r="C348" s="70" t="s">
        <v>10012</v>
      </c>
      <c r="D348" s="70" t="s">
        <v>2071</v>
      </c>
      <c r="E348" s="70" t="s">
        <v>9829</v>
      </c>
      <c r="F348" s="70" t="s">
        <v>9882</v>
      </c>
      <c r="G348" s="70" t="s">
        <v>8786</v>
      </c>
      <c r="H348" s="70" t="s">
        <v>7775</v>
      </c>
      <c r="I348" s="70" t="s">
        <v>10620</v>
      </c>
      <c r="J348" s="59" t="s">
        <v>7776</v>
      </c>
      <c r="K348" s="59" t="s">
        <v>4899</v>
      </c>
      <c r="L348" s="82" t="s">
        <v>8076</v>
      </c>
      <c r="M348" s="70" t="s">
        <v>9827</v>
      </c>
      <c r="N348" s="59" t="s">
        <v>8076</v>
      </c>
      <c r="O348" s="59" t="s">
        <v>8076</v>
      </c>
      <c r="P348" s="59" t="s">
        <v>10639</v>
      </c>
      <c r="Q348" s="70" t="s">
        <v>10643</v>
      </c>
      <c r="R348" s="70" t="s">
        <v>10632</v>
      </c>
      <c r="S348" s="70" t="s">
        <v>10633</v>
      </c>
      <c r="T348" s="70" t="s">
        <v>9933</v>
      </c>
      <c r="U348" s="70" t="s">
        <v>9921</v>
      </c>
      <c r="V348" s="70" t="s">
        <v>10634</v>
      </c>
      <c r="W348" s="171">
        <v>45965</v>
      </c>
      <c r="X348" s="70" t="s">
        <v>1171</v>
      </c>
      <c r="Y348" s="70" t="s">
        <v>163</v>
      </c>
      <c r="Z348" s="82" t="s">
        <v>1162</v>
      </c>
      <c r="AA348" s="70" t="s">
        <v>1171</v>
      </c>
      <c r="AB348" s="70" t="s">
        <v>10816</v>
      </c>
      <c r="AC348" s="70" t="s">
        <v>7790</v>
      </c>
      <c r="AD348" s="70" t="s">
        <v>10644</v>
      </c>
      <c r="AE348" s="70" t="s">
        <v>10645</v>
      </c>
      <c r="AF348" s="70">
        <v>1</v>
      </c>
      <c r="AG348" s="108" t="s">
        <v>6293</v>
      </c>
    </row>
    <row r="349" spans="1:33" ht="14.4" customHeight="1" x14ac:dyDescent="0.3">
      <c r="A349" s="59" t="s">
        <v>7790</v>
      </c>
      <c r="B349" s="70" t="s">
        <v>1171</v>
      </c>
      <c r="C349" s="70" t="s">
        <v>10013</v>
      </c>
      <c r="D349" s="70" t="s">
        <v>2071</v>
      </c>
      <c r="E349" s="70" t="s">
        <v>9829</v>
      </c>
      <c r="F349" s="70" t="s">
        <v>9882</v>
      </c>
      <c r="G349" s="70" t="s">
        <v>8786</v>
      </c>
      <c r="H349" s="70" t="s">
        <v>7775</v>
      </c>
      <c r="I349" s="70" t="s">
        <v>10620</v>
      </c>
      <c r="J349" s="59" t="s">
        <v>7776</v>
      </c>
      <c r="K349" s="59" t="s">
        <v>4899</v>
      </c>
      <c r="L349" s="82" t="s">
        <v>8080</v>
      </c>
      <c r="M349" s="70" t="s">
        <v>9827</v>
      </c>
      <c r="N349" s="59" t="s">
        <v>8080</v>
      </c>
      <c r="O349" s="59" t="s">
        <v>8079</v>
      </c>
      <c r="P349" s="59" t="s">
        <v>7835</v>
      </c>
      <c r="Q349" s="70" t="s">
        <v>7790</v>
      </c>
      <c r="R349" s="70" t="s">
        <v>10644</v>
      </c>
      <c r="S349" s="70" t="s">
        <v>10645</v>
      </c>
      <c r="T349" s="70" t="s">
        <v>9933</v>
      </c>
      <c r="U349" s="70" t="s">
        <v>9921</v>
      </c>
      <c r="V349" s="70" t="s">
        <v>7778</v>
      </c>
      <c r="W349" s="171">
        <v>45231</v>
      </c>
      <c r="X349" s="70" t="s">
        <v>1219</v>
      </c>
      <c r="Y349" s="70" t="s">
        <v>1028</v>
      </c>
      <c r="Z349" s="82" t="s">
        <v>3414</v>
      </c>
      <c r="AA349" s="70" t="s">
        <v>1171</v>
      </c>
      <c r="AB349" s="70" t="s">
        <v>10816</v>
      </c>
      <c r="AC349" s="70" t="s">
        <v>8788</v>
      </c>
      <c r="AD349" s="70" t="s">
        <v>9956</v>
      </c>
      <c r="AE349" s="70" t="s">
        <v>9957</v>
      </c>
      <c r="AF349" s="70">
        <v>2</v>
      </c>
      <c r="AG349" s="108" t="s">
        <v>6294</v>
      </c>
    </row>
    <row r="350" spans="1:33" ht="14.4" customHeight="1" x14ac:dyDescent="0.3">
      <c r="A350" s="59" t="s">
        <v>10602</v>
      </c>
      <c r="B350" s="70" t="s">
        <v>1170</v>
      </c>
      <c r="C350" s="70" t="s">
        <v>10014</v>
      </c>
      <c r="D350" s="70" t="s">
        <v>2071</v>
      </c>
      <c r="E350" s="70" t="s">
        <v>9829</v>
      </c>
      <c r="F350" s="70" t="s">
        <v>9882</v>
      </c>
      <c r="G350" s="70" t="s">
        <v>8786</v>
      </c>
      <c r="H350" s="70" t="s">
        <v>9870</v>
      </c>
      <c r="I350" s="70" t="s">
        <v>9868</v>
      </c>
      <c r="J350" s="59" t="s">
        <v>9869</v>
      </c>
      <c r="K350" s="59" t="s">
        <v>4899</v>
      </c>
      <c r="L350" s="82" t="s">
        <v>2685</v>
      </c>
      <c r="M350" s="70" t="s">
        <v>9827</v>
      </c>
      <c r="N350" s="59" t="s">
        <v>2685</v>
      </c>
      <c r="O350" s="59" t="s">
        <v>2685</v>
      </c>
      <c r="P350" s="59" t="s">
        <v>10601</v>
      </c>
      <c r="Q350" s="70" t="s">
        <v>10602</v>
      </c>
      <c r="R350" s="70" t="s">
        <v>10603</v>
      </c>
      <c r="S350" s="70" t="s">
        <v>10604</v>
      </c>
      <c r="T350" s="70" t="s">
        <v>10052</v>
      </c>
      <c r="U350" s="70" t="s">
        <v>9921</v>
      </c>
      <c r="V350" s="70" t="s">
        <v>7771</v>
      </c>
      <c r="W350" s="171">
        <v>45397</v>
      </c>
      <c r="X350" s="70" t="s">
        <v>1809</v>
      </c>
      <c r="Y350" s="70" t="s">
        <v>8137</v>
      </c>
      <c r="Z350" s="82" t="s">
        <v>3414</v>
      </c>
      <c r="AA350" s="70" t="s">
        <v>1171</v>
      </c>
      <c r="AB350" s="70" t="s">
        <v>10816</v>
      </c>
      <c r="AC350" s="70" t="s">
        <v>8788</v>
      </c>
      <c r="AD350" s="70" t="s">
        <v>9956</v>
      </c>
      <c r="AE350" s="70" t="s">
        <v>9957</v>
      </c>
      <c r="AF350" s="70">
        <v>2</v>
      </c>
      <c r="AG350" s="108" t="s">
        <v>8142</v>
      </c>
    </row>
    <row r="351" spans="1:33" ht="14.4" customHeight="1" x14ac:dyDescent="0.3">
      <c r="A351" s="59" t="s">
        <v>10607</v>
      </c>
      <c r="B351" s="70" t="s">
        <v>1170</v>
      </c>
      <c r="C351" s="70" t="s">
        <v>10014</v>
      </c>
      <c r="D351" s="70" t="s">
        <v>2071</v>
      </c>
      <c r="E351" s="70" t="s">
        <v>9829</v>
      </c>
      <c r="F351" s="70" t="s">
        <v>9882</v>
      </c>
      <c r="G351" s="70" t="s">
        <v>8786</v>
      </c>
      <c r="H351" s="70" t="s">
        <v>9870</v>
      </c>
      <c r="I351" s="70" t="s">
        <v>9868</v>
      </c>
      <c r="J351" s="59" t="s">
        <v>9869</v>
      </c>
      <c r="K351" s="59" t="s">
        <v>4899</v>
      </c>
      <c r="L351" s="82" t="s">
        <v>2614</v>
      </c>
      <c r="M351" s="70" t="s">
        <v>9827</v>
      </c>
      <c r="N351" s="59" t="s">
        <v>2614</v>
      </c>
      <c r="O351" s="59" t="s">
        <v>2614</v>
      </c>
      <c r="P351" s="59" t="s">
        <v>413</v>
      </c>
      <c r="Q351" s="70" t="s">
        <v>10607</v>
      </c>
      <c r="R351" s="70" t="s">
        <v>10612</v>
      </c>
      <c r="S351" s="70" t="s">
        <v>9957</v>
      </c>
      <c r="T351" s="70" t="s">
        <v>9933</v>
      </c>
      <c r="U351" s="70" t="s">
        <v>9921</v>
      </c>
      <c r="V351" s="70" t="s">
        <v>6543</v>
      </c>
      <c r="W351" s="171">
        <v>44869</v>
      </c>
      <c r="X351" s="70" t="s">
        <v>1171</v>
      </c>
      <c r="Y351" s="70" t="s">
        <v>163</v>
      </c>
      <c r="Z351" s="82" t="s">
        <v>3414</v>
      </c>
      <c r="AA351" s="70" t="s">
        <v>1171</v>
      </c>
      <c r="AB351" s="70" t="s">
        <v>10816</v>
      </c>
      <c r="AC351" s="70" t="s">
        <v>8788</v>
      </c>
      <c r="AD351" s="70" t="s">
        <v>9956</v>
      </c>
      <c r="AE351" s="70" t="s">
        <v>9957</v>
      </c>
      <c r="AF351" s="70">
        <v>1</v>
      </c>
      <c r="AG351" s="108" t="s">
        <v>6293</v>
      </c>
    </row>
    <row r="352" spans="1:33" ht="14.4" customHeight="1" x14ac:dyDescent="0.3">
      <c r="A352" s="59" t="s">
        <v>10608</v>
      </c>
      <c r="B352" s="70" t="s">
        <v>1170</v>
      </c>
      <c r="C352" s="70" t="s">
        <v>10014</v>
      </c>
      <c r="D352" s="70" t="s">
        <v>2071</v>
      </c>
      <c r="E352" s="70" t="s">
        <v>9829</v>
      </c>
      <c r="F352" s="70" t="s">
        <v>9882</v>
      </c>
      <c r="G352" s="70" t="s">
        <v>8786</v>
      </c>
      <c r="H352" s="70" t="s">
        <v>9870</v>
      </c>
      <c r="I352" s="70" t="s">
        <v>9868</v>
      </c>
      <c r="J352" s="59" t="s">
        <v>9869</v>
      </c>
      <c r="K352" s="59" t="s">
        <v>4899</v>
      </c>
      <c r="L352" s="82" t="s">
        <v>2615</v>
      </c>
      <c r="M352" s="70" t="s">
        <v>9827</v>
      </c>
      <c r="N352" s="59" t="s">
        <v>2615</v>
      </c>
      <c r="O352" s="59" t="s">
        <v>2615</v>
      </c>
      <c r="P352" s="59" t="s">
        <v>416</v>
      </c>
      <c r="Q352" s="70" t="s">
        <v>10608</v>
      </c>
      <c r="R352" s="70" t="s">
        <v>10613</v>
      </c>
      <c r="S352" s="70" t="s">
        <v>9957</v>
      </c>
      <c r="T352" s="70" t="s">
        <v>9933</v>
      </c>
      <c r="U352" s="70" t="s">
        <v>9921</v>
      </c>
      <c r="V352" s="70" t="s">
        <v>10614</v>
      </c>
      <c r="W352" s="171">
        <v>46220</v>
      </c>
      <c r="X352" s="70" t="s">
        <v>1171</v>
      </c>
      <c r="Y352" s="70" t="s">
        <v>163</v>
      </c>
      <c r="Z352" s="82" t="s">
        <v>3414</v>
      </c>
      <c r="AA352" s="70" t="s">
        <v>1171</v>
      </c>
      <c r="AB352" s="70" t="s">
        <v>10816</v>
      </c>
      <c r="AC352" s="70" t="s">
        <v>8788</v>
      </c>
      <c r="AD352" s="70" t="s">
        <v>9956</v>
      </c>
      <c r="AE352" s="70" t="s">
        <v>9957</v>
      </c>
      <c r="AF352" s="70">
        <v>1</v>
      </c>
      <c r="AG352" s="108" t="s">
        <v>6293</v>
      </c>
    </row>
    <row r="353" spans="1:33" ht="14.4" customHeight="1" x14ac:dyDescent="0.3">
      <c r="A353" s="59" t="s">
        <v>10609</v>
      </c>
      <c r="B353" s="70" t="s">
        <v>1195</v>
      </c>
      <c r="C353" s="70" t="s">
        <v>10034</v>
      </c>
      <c r="D353" s="70" t="s">
        <v>2071</v>
      </c>
      <c r="E353" s="70" t="s">
        <v>9829</v>
      </c>
      <c r="F353" s="70" t="s">
        <v>9882</v>
      </c>
      <c r="G353" s="70" t="s">
        <v>8786</v>
      </c>
      <c r="H353" s="70" t="s">
        <v>9870</v>
      </c>
      <c r="I353" s="70" t="s">
        <v>9868</v>
      </c>
      <c r="J353" s="59" t="s">
        <v>9869</v>
      </c>
      <c r="K353" s="59" t="s">
        <v>4899</v>
      </c>
      <c r="L353" s="82" t="s">
        <v>2613</v>
      </c>
      <c r="M353" s="70" t="s">
        <v>9827</v>
      </c>
      <c r="N353" s="59" t="s">
        <v>2613</v>
      </c>
      <c r="O353" s="59" t="s">
        <v>2613</v>
      </c>
      <c r="P353" s="59" t="s">
        <v>592</v>
      </c>
      <c r="Q353" s="70" t="s">
        <v>10609</v>
      </c>
      <c r="R353" s="70" t="s">
        <v>10615</v>
      </c>
      <c r="S353" s="70" t="s">
        <v>9957</v>
      </c>
      <c r="T353" s="70" t="s">
        <v>9933</v>
      </c>
      <c r="U353" s="70" t="s">
        <v>9921</v>
      </c>
      <c r="V353" s="70" t="s">
        <v>6542</v>
      </c>
      <c r="W353" s="171">
        <v>45110</v>
      </c>
      <c r="X353" s="70" t="s">
        <v>1171</v>
      </c>
      <c r="Y353" s="70" t="s">
        <v>163</v>
      </c>
      <c r="Z353" s="82" t="s">
        <v>3414</v>
      </c>
      <c r="AA353" s="70" t="s">
        <v>1171</v>
      </c>
      <c r="AB353" s="70" t="s">
        <v>10816</v>
      </c>
      <c r="AC353" s="70" t="s">
        <v>8788</v>
      </c>
      <c r="AD353" s="70" t="s">
        <v>9956</v>
      </c>
      <c r="AE353" s="70" t="s">
        <v>9957</v>
      </c>
      <c r="AF353" s="70">
        <v>1</v>
      </c>
      <c r="AG353" s="108" t="s">
        <v>6293</v>
      </c>
    </row>
    <row r="354" spans="1:33" ht="14.4" customHeight="1" x14ac:dyDescent="0.3">
      <c r="A354" s="59" t="s">
        <v>10610</v>
      </c>
      <c r="B354" s="70" t="s">
        <v>1171</v>
      </c>
      <c r="C354" s="70" t="s">
        <v>10013</v>
      </c>
      <c r="D354" s="70" t="s">
        <v>2071</v>
      </c>
      <c r="E354" s="70" t="s">
        <v>9829</v>
      </c>
      <c r="F354" s="70" t="s">
        <v>9882</v>
      </c>
      <c r="G354" s="70" t="s">
        <v>8786</v>
      </c>
      <c r="H354" s="70" t="s">
        <v>9870</v>
      </c>
      <c r="I354" s="70" t="s">
        <v>9868</v>
      </c>
      <c r="J354" s="59" t="s">
        <v>9869</v>
      </c>
      <c r="K354" s="59" t="s">
        <v>4899</v>
      </c>
      <c r="L354" s="82" t="s">
        <v>2663</v>
      </c>
      <c r="M354" s="70" t="s">
        <v>9827</v>
      </c>
      <c r="N354" s="59" t="s">
        <v>2663</v>
      </c>
      <c r="O354" s="59" t="s">
        <v>2663</v>
      </c>
      <c r="P354" s="59" t="s">
        <v>10605</v>
      </c>
      <c r="Q354" s="70" t="s">
        <v>10610</v>
      </c>
      <c r="R354" s="70" t="s">
        <v>10616</v>
      </c>
      <c r="S354" s="70" t="s">
        <v>10617</v>
      </c>
      <c r="T354" s="70" t="s">
        <v>9933</v>
      </c>
      <c r="U354" s="70" t="s">
        <v>9921</v>
      </c>
      <c r="V354" s="70" t="s">
        <v>6544</v>
      </c>
      <c r="W354" s="171">
        <v>44880</v>
      </c>
      <c r="X354" s="70" t="s">
        <v>1171</v>
      </c>
      <c r="Y354" s="70" t="s">
        <v>163</v>
      </c>
      <c r="Z354" s="82" t="s">
        <v>3414</v>
      </c>
      <c r="AA354" s="70" t="s">
        <v>1171</v>
      </c>
      <c r="AB354" s="70" t="s">
        <v>10816</v>
      </c>
      <c r="AC354" s="70" t="s">
        <v>8788</v>
      </c>
      <c r="AD354" s="70" t="s">
        <v>9956</v>
      </c>
      <c r="AE354" s="70" t="s">
        <v>9957</v>
      </c>
      <c r="AF354" s="70">
        <v>1</v>
      </c>
      <c r="AG354" s="108" t="s">
        <v>6293</v>
      </c>
    </row>
    <row r="355" spans="1:33" ht="14.4" customHeight="1" x14ac:dyDescent="0.3">
      <c r="A355" s="59" t="s">
        <v>10611</v>
      </c>
      <c r="B355" s="70" t="s">
        <v>2071</v>
      </c>
      <c r="C355" s="70" t="s">
        <v>10012</v>
      </c>
      <c r="D355" s="70" t="s">
        <v>2071</v>
      </c>
      <c r="E355" s="70" t="s">
        <v>9829</v>
      </c>
      <c r="F355" s="70" t="s">
        <v>9882</v>
      </c>
      <c r="G355" s="70" t="s">
        <v>8786</v>
      </c>
      <c r="H355" s="70" t="s">
        <v>9870</v>
      </c>
      <c r="I355" s="70" t="s">
        <v>9868</v>
      </c>
      <c r="J355" s="59" t="s">
        <v>9869</v>
      </c>
      <c r="K355" s="59" t="s">
        <v>4899</v>
      </c>
      <c r="L355" s="82" t="s">
        <v>2662</v>
      </c>
      <c r="M355" s="70" t="s">
        <v>9827</v>
      </c>
      <c r="N355" s="59" t="s">
        <v>2662</v>
      </c>
      <c r="O355" s="59" t="s">
        <v>2662</v>
      </c>
      <c r="P355" s="59" t="s">
        <v>10606</v>
      </c>
      <c r="Q355" s="70" t="s">
        <v>10611</v>
      </c>
      <c r="R355" s="70" t="s">
        <v>10618</v>
      </c>
      <c r="S355" s="70" t="s">
        <v>9957</v>
      </c>
      <c r="T355" s="70" t="s">
        <v>9933</v>
      </c>
      <c r="U355" s="70" t="s">
        <v>9921</v>
      </c>
      <c r="V355" s="70" t="s">
        <v>5277</v>
      </c>
      <c r="W355" s="171">
        <v>44654</v>
      </c>
      <c r="X355" s="70" t="s">
        <v>1171</v>
      </c>
      <c r="Y355" s="70" t="s">
        <v>163</v>
      </c>
      <c r="Z355" s="82" t="s">
        <v>3414</v>
      </c>
      <c r="AA355" s="70" t="s">
        <v>1171</v>
      </c>
      <c r="AB355" s="70" t="s">
        <v>10816</v>
      </c>
      <c r="AC355" s="70" t="s">
        <v>8788</v>
      </c>
      <c r="AD355" s="70" t="s">
        <v>9956</v>
      </c>
      <c r="AE355" s="70" t="s">
        <v>9957</v>
      </c>
      <c r="AF355" s="70">
        <v>1</v>
      </c>
      <c r="AG355" s="108" t="s">
        <v>6293</v>
      </c>
    </row>
    <row r="356" spans="1:33" ht="14.4" customHeight="1" x14ac:dyDescent="0.3">
      <c r="A356" s="59" t="s">
        <v>8788</v>
      </c>
      <c r="B356" s="70" t="s">
        <v>1171</v>
      </c>
      <c r="C356" s="70" t="s">
        <v>10013</v>
      </c>
      <c r="D356" s="70" t="s">
        <v>2071</v>
      </c>
      <c r="E356" s="70" t="s">
        <v>9829</v>
      </c>
      <c r="F356" s="70" t="s">
        <v>9882</v>
      </c>
      <c r="G356" s="70" t="s">
        <v>8786</v>
      </c>
      <c r="H356" s="70" t="s">
        <v>9870</v>
      </c>
      <c r="I356" s="70" t="s">
        <v>9868</v>
      </c>
      <c r="J356" s="59" t="s">
        <v>9869</v>
      </c>
      <c r="K356" s="59" t="s">
        <v>4899</v>
      </c>
      <c r="L356" s="82">
        <v>27</v>
      </c>
      <c r="M356" s="70" t="s">
        <v>9827</v>
      </c>
      <c r="N356" s="59">
        <v>27</v>
      </c>
      <c r="O356" s="59" t="s">
        <v>8814</v>
      </c>
      <c r="P356" s="59" t="s">
        <v>9906</v>
      </c>
      <c r="Q356" s="70" t="s">
        <v>8788</v>
      </c>
      <c r="R356" s="70" t="s">
        <v>9956</v>
      </c>
      <c r="S356" s="70" t="s">
        <v>9957</v>
      </c>
      <c r="T356" s="70" t="s">
        <v>9933</v>
      </c>
      <c r="U356" s="70" t="s">
        <v>9918</v>
      </c>
      <c r="V356" s="70" t="s">
        <v>1131</v>
      </c>
      <c r="W356" s="171">
        <v>44064</v>
      </c>
      <c r="X356" s="70" t="s">
        <v>1806</v>
      </c>
      <c r="Y356" s="70" t="s">
        <v>1146</v>
      </c>
      <c r="Z356" s="82" t="s">
        <v>2488</v>
      </c>
      <c r="AA356" s="70" t="s">
        <v>1171</v>
      </c>
      <c r="AB356" s="70" t="s">
        <v>10816</v>
      </c>
      <c r="AC356" s="70" t="s">
        <v>3279</v>
      </c>
      <c r="AD356" s="70" t="s">
        <v>9961</v>
      </c>
      <c r="AE356" s="70" t="s">
        <v>9948</v>
      </c>
      <c r="AF356" s="81">
        <v>3</v>
      </c>
      <c r="AG356" s="108" t="s">
        <v>6294</v>
      </c>
    </row>
    <row r="357" spans="1:33" ht="14.4" customHeight="1" x14ac:dyDescent="0.3">
      <c r="A357" s="59" t="s">
        <v>3279</v>
      </c>
      <c r="B357" s="70" t="s">
        <v>1171</v>
      </c>
      <c r="C357" s="70" t="s">
        <v>10013</v>
      </c>
      <c r="D357" s="70" t="s">
        <v>1195</v>
      </c>
      <c r="E357" s="70" t="s">
        <v>9829</v>
      </c>
      <c r="F357" s="70" t="s">
        <v>9829</v>
      </c>
      <c r="G357" s="70" t="s">
        <v>5632</v>
      </c>
      <c r="H357" s="70" t="s">
        <v>9831</v>
      </c>
      <c r="I357" s="70" t="s">
        <v>9833</v>
      </c>
      <c r="J357" s="59" t="s">
        <v>9835</v>
      </c>
      <c r="K357" s="121" t="s">
        <v>9837</v>
      </c>
      <c r="L357" s="82" t="s">
        <v>3420</v>
      </c>
      <c r="M357" s="70" t="s">
        <v>9827</v>
      </c>
      <c r="N357" s="82" t="s">
        <v>3420</v>
      </c>
      <c r="O357" s="59" t="s">
        <v>3420</v>
      </c>
      <c r="P357" s="59" t="s">
        <v>9895</v>
      </c>
      <c r="Q357" s="70" t="s">
        <v>3279</v>
      </c>
      <c r="R357" s="70" t="s">
        <v>9961</v>
      </c>
      <c r="S357" s="70" t="s">
        <v>9948</v>
      </c>
      <c r="T357" s="70" t="s">
        <v>9933</v>
      </c>
      <c r="U357" s="70" t="s">
        <v>9918</v>
      </c>
      <c r="V357" s="70" t="s">
        <v>1198</v>
      </c>
      <c r="W357" s="171">
        <v>42191</v>
      </c>
      <c r="X357" s="70" t="s">
        <v>1910</v>
      </c>
      <c r="Y357" s="70" t="s">
        <v>1145</v>
      </c>
      <c r="Z357" s="82" t="s">
        <v>2486</v>
      </c>
      <c r="AA357" s="70" t="s">
        <v>1171</v>
      </c>
      <c r="AB357" s="70" t="s">
        <v>10816</v>
      </c>
      <c r="AC357" s="70" t="s">
        <v>4405</v>
      </c>
      <c r="AD357" s="70" t="s">
        <v>9960</v>
      </c>
      <c r="AE357" s="70" t="s">
        <v>9884</v>
      </c>
      <c r="AF357" s="70">
        <v>4</v>
      </c>
      <c r="AG357" s="108" t="s">
        <v>6295</v>
      </c>
    </row>
    <row r="358" spans="1:33" ht="14.4" customHeight="1" x14ac:dyDescent="0.3">
      <c r="A358" s="59" t="s">
        <v>5230</v>
      </c>
      <c r="B358" s="70" t="s">
        <v>1171</v>
      </c>
      <c r="C358" s="70" t="s">
        <v>10013</v>
      </c>
      <c r="D358" s="70" t="s">
        <v>1171</v>
      </c>
      <c r="E358" s="70" t="s">
        <v>9883</v>
      </c>
      <c r="F358" s="70" t="s">
        <v>9883</v>
      </c>
      <c r="G358" s="59" t="s">
        <v>5630</v>
      </c>
      <c r="H358" s="70" t="s">
        <v>4725</v>
      </c>
      <c r="I358" s="59" t="s">
        <v>9884</v>
      </c>
      <c r="J358" s="59" t="s">
        <v>1163</v>
      </c>
      <c r="K358" s="59" t="s">
        <v>9836</v>
      </c>
      <c r="L358" s="82" t="s">
        <v>5239</v>
      </c>
      <c r="M358" s="70" t="s">
        <v>9827</v>
      </c>
      <c r="N358" s="82" t="s">
        <v>5239</v>
      </c>
      <c r="O358" s="59" t="s">
        <v>5239</v>
      </c>
      <c r="P358" s="59" t="s">
        <v>5230</v>
      </c>
      <c r="Q358" s="70" t="s">
        <v>5230</v>
      </c>
      <c r="R358" s="70" t="s">
        <v>9959</v>
      </c>
      <c r="S358" s="70" t="s">
        <v>9884</v>
      </c>
      <c r="T358" s="70" t="s">
        <v>9935</v>
      </c>
      <c r="U358" s="70" t="s">
        <v>9935</v>
      </c>
      <c r="V358" s="70" t="s">
        <v>9935</v>
      </c>
      <c r="W358" s="70" t="s">
        <v>9935</v>
      </c>
      <c r="X358" s="70" t="s">
        <v>2075</v>
      </c>
      <c r="Y358" s="70" t="s">
        <v>1151</v>
      </c>
      <c r="Z358" s="82" t="s">
        <v>2486</v>
      </c>
      <c r="AA358" s="70" t="s">
        <v>1171</v>
      </c>
      <c r="AB358" s="70" t="s">
        <v>10816</v>
      </c>
      <c r="AC358" s="70" t="s">
        <v>4405</v>
      </c>
      <c r="AD358" s="70" t="s">
        <v>9960</v>
      </c>
      <c r="AE358" s="70" t="s">
        <v>9884</v>
      </c>
      <c r="AF358" s="70">
        <v>5</v>
      </c>
      <c r="AG358" s="103" t="s">
        <v>5610</v>
      </c>
    </row>
    <row r="359" spans="1:33" ht="14.4" customHeight="1" x14ac:dyDescent="0.3">
      <c r="A359" s="59" t="s">
        <v>3438</v>
      </c>
      <c r="B359" s="70" t="s">
        <v>1806</v>
      </c>
      <c r="C359" s="70" t="s">
        <v>10812</v>
      </c>
      <c r="D359" s="70" t="s">
        <v>1171</v>
      </c>
      <c r="E359" s="70" t="s">
        <v>9883</v>
      </c>
      <c r="F359" s="70" t="s">
        <v>9883</v>
      </c>
      <c r="G359" s="59" t="s">
        <v>5630</v>
      </c>
      <c r="H359" s="70" t="s">
        <v>4725</v>
      </c>
      <c r="I359" s="59" t="s">
        <v>9884</v>
      </c>
      <c r="J359" s="59" t="s">
        <v>1163</v>
      </c>
      <c r="K359" s="59" t="s">
        <v>9836</v>
      </c>
      <c r="L359" s="82" t="s">
        <v>4890</v>
      </c>
      <c r="M359" s="70" t="s">
        <v>9827</v>
      </c>
      <c r="N359" s="82" t="s">
        <v>4890</v>
      </c>
      <c r="O359" s="59" t="s">
        <v>4890</v>
      </c>
      <c r="P359" s="59" t="s">
        <v>3438</v>
      </c>
      <c r="Q359" s="70" t="s">
        <v>3438</v>
      </c>
      <c r="R359" s="70" t="s">
        <v>10813</v>
      </c>
      <c r="S359" s="70" t="s">
        <v>9935</v>
      </c>
      <c r="T359" s="70" t="s">
        <v>9935</v>
      </c>
      <c r="U359" s="70" t="s">
        <v>9935</v>
      </c>
      <c r="V359" s="70" t="s">
        <v>9935</v>
      </c>
      <c r="W359" s="70" t="s">
        <v>9935</v>
      </c>
      <c r="X359" s="70" t="s">
        <v>2075</v>
      </c>
      <c r="Y359" s="70" t="s">
        <v>1151</v>
      </c>
      <c r="Z359" s="82" t="s">
        <v>2486</v>
      </c>
      <c r="AA359" s="70" t="s">
        <v>1216</v>
      </c>
      <c r="AB359" s="70" t="s">
        <v>10812</v>
      </c>
      <c r="AC359" s="70" t="s">
        <v>4405</v>
      </c>
      <c r="AD359" s="70" t="s">
        <v>10815</v>
      </c>
      <c r="AE359" s="70" t="s">
        <v>9884</v>
      </c>
      <c r="AF359" s="70">
        <v>5</v>
      </c>
      <c r="AG359" s="103" t="s">
        <v>5610</v>
      </c>
    </row>
    <row r="360" spans="1:33" ht="14.4" customHeight="1" x14ac:dyDescent="0.3">
      <c r="A360" s="59" t="s">
        <v>3441</v>
      </c>
      <c r="B360" s="70" t="s">
        <v>1806</v>
      </c>
      <c r="C360" s="70" t="s">
        <v>10812</v>
      </c>
      <c r="D360" s="70" t="s">
        <v>1171</v>
      </c>
      <c r="E360" s="70" t="s">
        <v>9883</v>
      </c>
      <c r="F360" s="70" t="s">
        <v>9883</v>
      </c>
      <c r="G360" s="59" t="s">
        <v>5630</v>
      </c>
      <c r="H360" s="70" t="s">
        <v>4725</v>
      </c>
      <c r="I360" s="59" t="s">
        <v>9884</v>
      </c>
      <c r="J360" s="59" t="s">
        <v>1163</v>
      </c>
      <c r="K360" s="59" t="s">
        <v>9836</v>
      </c>
      <c r="L360" s="82" t="s">
        <v>4894</v>
      </c>
      <c r="M360" s="70" t="s">
        <v>9827</v>
      </c>
      <c r="N360" s="82" t="s">
        <v>4894</v>
      </c>
      <c r="O360" s="59" t="s">
        <v>4894</v>
      </c>
      <c r="P360" s="4" t="s">
        <v>3441</v>
      </c>
      <c r="Q360" s="70" t="s">
        <v>3441</v>
      </c>
      <c r="R360" s="70" t="s">
        <v>10814</v>
      </c>
      <c r="S360" s="70" t="s">
        <v>9935</v>
      </c>
      <c r="T360" s="70" t="s">
        <v>9935</v>
      </c>
      <c r="U360" s="70" t="s">
        <v>9935</v>
      </c>
      <c r="V360" s="70" t="s">
        <v>9935</v>
      </c>
      <c r="W360" s="70" t="s">
        <v>9935</v>
      </c>
      <c r="X360" s="70" t="s">
        <v>2075</v>
      </c>
      <c r="Y360" s="70" t="s">
        <v>1151</v>
      </c>
      <c r="Z360" s="82" t="s">
        <v>2486</v>
      </c>
      <c r="AA360" s="70" t="s">
        <v>1216</v>
      </c>
      <c r="AB360" s="70" t="s">
        <v>10812</v>
      </c>
      <c r="AC360" s="70" t="s">
        <v>4405</v>
      </c>
      <c r="AD360" s="70" t="s">
        <v>10815</v>
      </c>
      <c r="AE360" s="70" t="s">
        <v>9884</v>
      </c>
      <c r="AF360" s="70">
        <v>5</v>
      </c>
      <c r="AG360" s="103" t="s">
        <v>5610</v>
      </c>
    </row>
    <row r="361" spans="1:33" ht="14.4" customHeight="1" x14ac:dyDescent="0.3">
      <c r="A361" s="59" t="s">
        <v>4405</v>
      </c>
      <c r="B361" s="70" t="s">
        <v>1910</v>
      </c>
      <c r="C361" s="70" t="s">
        <v>10811</v>
      </c>
      <c r="D361" s="70" t="s">
        <v>1171</v>
      </c>
      <c r="E361" s="70" t="s">
        <v>9883</v>
      </c>
      <c r="F361" s="70" t="s">
        <v>9883</v>
      </c>
      <c r="G361" s="59" t="s">
        <v>5630</v>
      </c>
      <c r="H361" s="70" t="s">
        <v>4725</v>
      </c>
      <c r="I361" s="59" t="s">
        <v>9884</v>
      </c>
      <c r="J361" s="59" t="s">
        <v>1163</v>
      </c>
      <c r="K361" s="59" t="s">
        <v>9836</v>
      </c>
      <c r="L361" s="82" t="s">
        <v>3440</v>
      </c>
      <c r="M361" s="70" t="s">
        <v>9827</v>
      </c>
      <c r="N361" s="82" t="s">
        <v>3440</v>
      </c>
      <c r="O361" s="59" t="s">
        <v>3440</v>
      </c>
      <c r="P361" s="119" t="s">
        <v>4405</v>
      </c>
      <c r="Q361" s="70" t="s">
        <v>4405</v>
      </c>
      <c r="R361" s="70" t="s">
        <v>9960</v>
      </c>
      <c r="S361" s="70" t="s">
        <v>9884</v>
      </c>
      <c r="T361" s="70" t="s">
        <v>9935</v>
      </c>
      <c r="U361" s="70" t="s">
        <v>9935</v>
      </c>
      <c r="V361" s="70" t="s">
        <v>9935</v>
      </c>
      <c r="W361" s="70" t="s">
        <v>9935</v>
      </c>
      <c r="X361" s="70" t="s">
        <v>2074</v>
      </c>
      <c r="Y361" s="70" t="s">
        <v>4726</v>
      </c>
      <c r="Z361" s="82" t="s">
        <v>2487</v>
      </c>
      <c r="AA361" s="70" t="s">
        <v>1217</v>
      </c>
      <c r="AB361" s="70" t="s">
        <v>10811</v>
      </c>
      <c r="AC361" s="70" t="s">
        <v>4403</v>
      </c>
      <c r="AD361" s="70" t="s">
        <v>9964</v>
      </c>
      <c r="AE361" s="70" t="s">
        <v>9884</v>
      </c>
      <c r="AF361" s="70">
        <v>99</v>
      </c>
      <c r="AG361" s="103" t="s">
        <v>1367</v>
      </c>
    </row>
    <row r="362" spans="1:33" ht="14.4" customHeight="1" x14ac:dyDescent="0.3">
      <c r="A362" s="59" t="s">
        <v>4403</v>
      </c>
      <c r="B362" s="70" t="s">
        <v>1910</v>
      </c>
      <c r="C362" s="70" t="s">
        <v>10811</v>
      </c>
      <c r="D362" s="70" t="s">
        <v>1171</v>
      </c>
      <c r="E362" s="70" t="s">
        <v>9883</v>
      </c>
      <c r="F362" s="70" t="s">
        <v>9883</v>
      </c>
      <c r="G362" s="59" t="s">
        <v>5630</v>
      </c>
      <c r="H362" s="70" t="s">
        <v>4725</v>
      </c>
      <c r="I362" s="59" t="s">
        <v>9884</v>
      </c>
      <c r="J362" s="59" t="s">
        <v>1163</v>
      </c>
      <c r="K362" s="59" t="s">
        <v>9836</v>
      </c>
      <c r="L362" s="82" t="s">
        <v>4896</v>
      </c>
      <c r="M362" s="70" t="s">
        <v>9827</v>
      </c>
      <c r="N362" s="82" t="s">
        <v>4896</v>
      </c>
      <c r="O362" s="59" t="s">
        <v>4896</v>
      </c>
      <c r="P362" s="4" t="s">
        <v>4403</v>
      </c>
      <c r="Q362" s="70" t="s">
        <v>4403</v>
      </c>
      <c r="R362" s="70" t="s">
        <v>9964</v>
      </c>
      <c r="S362" s="70" t="s">
        <v>9884</v>
      </c>
      <c r="T362" s="70" t="s">
        <v>9935</v>
      </c>
      <c r="U362" s="70" t="s">
        <v>9935</v>
      </c>
      <c r="V362" s="70" t="s">
        <v>9935</v>
      </c>
      <c r="W362" s="70" t="s">
        <v>9935</v>
      </c>
      <c r="X362" s="70" t="s">
        <v>2074</v>
      </c>
      <c r="Y362" s="70" t="s">
        <v>4726</v>
      </c>
      <c r="Z362" s="99" t="s">
        <v>2360</v>
      </c>
      <c r="AA362" s="70" t="s">
        <v>1217</v>
      </c>
      <c r="AB362" s="70" t="s">
        <v>10811</v>
      </c>
      <c r="AC362" s="70"/>
      <c r="AD362" s="70"/>
      <c r="AE362" s="70"/>
      <c r="AF362" s="70">
        <v>99</v>
      </c>
      <c r="AG362" s="103" t="s">
        <v>1367</v>
      </c>
    </row>
    <row r="363" spans="1:33" ht="14.4" customHeight="1" x14ac:dyDescent="0.3">
      <c r="A363" s="59" t="s">
        <v>5516</v>
      </c>
      <c r="B363" s="59" t="s">
        <v>1216</v>
      </c>
      <c r="C363" s="59" t="s">
        <v>10646</v>
      </c>
      <c r="D363" s="70" t="s">
        <v>1171</v>
      </c>
      <c r="E363" s="70" t="s">
        <v>9883</v>
      </c>
      <c r="F363" s="70" t="s">
        <v>9883</v>
      </c>
      <c r="G363" s="59" t="s">
        <v>5630</v>
      </c>
      <c r="H363" s="70" t="s">
        <v>4725</v>
      </c>
      <c r="I363" s="59" t="s">
        <v>9884</v>
      </c>
      <c r="J363" s="59" t="s">
        <v>1163</v>
      </c>
      <c r="K363" s="59" t="s">
        <v>9836</v>
      </c>
      <c r="L363" s="82" t="s">
        <v>6733</v>
      </c>
      <c r="M363" s="70" t="s">
        <v>9827</v>
      </c>
      <c r="N363" s="82" t="s">
        <v>6733</v>
      </c>
      <c r="O363" s="59" t="s">
        <v>6733</v>
      </c>
      <c r="P363" s="59" t="s">
        <v>5516</v>
      </c>
      <c r="Q363" s="59" t="s">
        <v>5516</v>
      </c>
      <c r="R363" s="70" t="s">
        <v>10647</v>
      </c>
      <c r="S363" s="70" t="s">
        <v>9884</v>
      </c>
      <c r="T363" s="70" t="s">
        <v>9935</v>
      </c>
      <c r="U363" s="70" t="s">
        <v>9935</v>
      </c>
      <c r="V363" s="70" t="s">
        <v>9935</v>
      </c>
      <c r="W363" s="70" t="s">
        <v>9935</v>
      </c>
      <c r="X363" s="70" t="s">
        <v>2075</v>
      </c>
      <c r="Y363" s="70" t="s">
        <v>1151</v>
      </c>
      <c r="Z363" s="82" t="s">
        <v>2486</v>
      </c>
      <c r="AA363" s="70" t="s">
        <v>1171</v>
      </c>
      <c r="AB363" s="70" t="s">
        <v>10816</v>
      </c>
      <c r="AC363" s="70" t="s">
        <v>1211</v>
      </c>
      <c r="AD363" s="70" t="s">
        <v>10648</v>
      </c>
      <c r="AE363" s="70" t="s">
        <v>9884</v>
      </c>
      <c r="AF363" s="70">
        <v>5</v>
      </c>
      <c r="AG363" s="103" t="s">
        <v>5610</v>
      </c>
    </row>
    <row r="364" spans="1:33" ht="14.4" customHeight="1" x14ac:dyDescent="0.3">
      <c r="A364" s="59" t="s">
        <v>8568</v>
      </c>
      <c r="B364" s="85" t="s">
        <v>2069</v>
      </c>
      <c r="C364" s="85" t="s">
        <v>8565</v>
      </c>
      <c r="D364" s="70" t="s">
        <v>1171</v>
      </c>
      <c r="E364" s="70" t="s">
        <v>9883</v>
      </c>
      <c r="F364" s="70" t="s">
        <v>9883</v>
      </c>
      <c r="G364" s="59" t="s">
        <v>5630</v>
      </c>
      <c r="H364" s="70" t="s">
        <v>4725</v>
      </c>
      <c r="I364" s="59" t="s">
        <v>9884</v>
      </c>
      <c r="J364" s="59" t="s">
        <v>1163</v>
      </c>
      <c r="K364" s="59" t="s">
        <v>9836</v>
      </c>
      <c r="L364" s="82">
        <v>9999001</v>
      </c>
      <c r="M364" s="70" t="s">
        <v>9827</v>
      </c>
      <c r="N364" s="84">
        <v>9999001</v>
      </c>
      <c r="O364" s="59">
        <v>9999001</v>
      </c>
      <c r="P364" t="s">
        <v>8305</v>
      </c>
      <c r="Q364" s="85" t="s">
        <v>8568</v>
      </c>
      <c r="R364" s="85" t="s">
        <v>8435</v>
      </c>
      <c r="S364" s="85" t="s">
        <v>9837</v>
      </c>
      <c r="T364" s="70" t="s">
        <v>9935</v>
      </c>
      <c r="U364" s="70" t="s">
        <v>9935</v>
      </c>
      <c r="V364" s="70" t="s">
        <v>9935</v>
      </c>
      <c r="W364" s="171" t="s">
        <v>9935</v>
      </c>
      <c r="X364" s="85" t="s">
        <v>1808</v>
      </c>
      <c r="Y364" s="85" t="s">
        <v>4922</v>
      </c>
      <c r="Z364" s="82" t="s">
        <v>1162</v>
      </c>
      <c r="AA364" s="85" t="s">
        <v>1805</v>
      </c>
      <c r="AB364" s="85" t="s">
        <v>8565</v>
      </c>
      <c r="AC364" s="85" t="s">
        <v>8567</v>
      </c>
      <c r="AD364" s="85" t="s">
        <v>2805</v>
      </c>
      <c r="AE364" s="70" t="s">
        <v>1367</v>
      </c>
      <c r="AF364" s="85"/>
    </row>
    <row r="365" spans="1:33" ht="14.4" customHeight="1" x14ac:dyDescent="0.3">
      <c r="A365" s="59" t="s">
        <v>8569</v>
      </c>
      <c r="B365" s="85" t="s">
        <v>2069</v>
      </c>
      <c r="C365" s="85" t="s">
        <v>8565</v>
      </c>
      <c r="D365" s="70" t="s">
        <v>1171</v>
      </c>
      <c r="E365" s="70" t="s">
        <v>9883</v>
      </c>
      <c r="F365" s="70" t="s">
        <v>9883</v>
      </c>
      <c r="G365" s="59" t="s">
        <v>5630</v>
      </c>
      <c r="H365" s="70" t="s">
        <v>4725</v>
      </c>
      <c r="I365" s="59" t="s">
        <v>9884</v>
      </c>
      <c r="J365" s="59" t="s">
        <v>1163</v>
      </c>
      <c r="K365" s="59" t="s">
        <v>9836</v>
      </c>
      <c r="L365" s="82">
        <v>9999002</v>
      </c>
      <c r="M365" s="70" t="s">
        <v>9827</v>
      </c>
      <c r="N365" s="84">
        <v>9999002</v>
      </c>
      <c r="O365" s="59">
        <v>9999002</v>
      </c>
      <c r="P365" t="s">
        <v>8306</v>
      </c>
      <c r="Q365" s="85" t="s">
        <v>8569</v>
      </c>
      <c r="R365" s="85" t="s">
        <v>8436</v>
      </c>
      <c r="S365" s="85" t="s">
        <v>9837</v>
      </c>
      <c r="T365" s="70" t="s">
        <v>9935</v>
      </c>
      <c r="U365" s="70" t="s">
        <v>9935</v>
      </c>
      <c r="V365" s="70" t="s">
        <v>9935</v>
      </c>
      <c r="W365" s="171" t="s">
        <v>9935</v>
      </c>
      <c r="X365" s="85" t="s">
        <v>1808</v>
      </c>
      <c r="Y365" s="85" t="s">
        <v>4922</v>
      </c>
      <c r="Z365" s="82" t="s">
        <v>1162</v>
      </c>
      <c r="AA365" s="85" t="s">
        <v>1805</v>
      </c>
      <c r="AB365" s="85" t="s">
        <v>8565</v>
      </c>
      <c r="AC365" s="85" t="s">
        <v>8567</v>
      </c>
      <c r="AD365" s="85" t="s">
        <v>2805</v>
      </c>
      <c r="AE365" s="70" t="s">
        <v>1367</v>
      </c>
      <c r="AF365" s="85"/>
    </row>
    <row r="366" spans="1:33" ht="14.4" customHeight="1" x14ac:dyDescent="0.3">
      <c r="A366" s="59" t="s">
        <v>8570</v>
      </c>
      <c r="B366" s="85" t="s">
        <v>2069</v>
      </c>
      <c r="C366" s="85" t="s">
        <v>8565</v>
      </c>
      <c r="D366" s="70" t="s">
        <v>1171</v>
      </c>
      <c r="E366" s="70" t="s">
        <v>9883</v>
      </c>
      <c r="F366" s="70" t="s">
        <v>9883</v>
      </c>
      <c r="G366" s="59" t="s">
        <v>5630</v>
      </c>
      <c r="H366" s="70" t="s">
        <v>4725</v>
      </c>
      <c r="I366" s="59" t="s">
        <v>9884</v>
      </c>
      <c r="J366" s="59" t="s">
        <v>1163</v>
      </c>
      <c r="K366" s="59" t="s">
        <v>9836</v>
      </c>
      <c r="L366" s="82">
        <v>9999003</v>
      </c>
      <c r="M366" s="70" t="s">
        <v>9827</v>
      </c>
      <c r="N366" s="84">
        <v>9999003</v>
      </c>
      <c r="O366" s="59">
        <v>9999003</v>
      </c>
      <c r="P366" t="s">
        <v>8307</v>
      </c>
      <c r="Q366" s="85" t="s">
        <v>8570</v>
      </c>
      <c r="R366" s="85" t="s">
        <v>8437</v>
      </c>
      <c r="S366" s="85" t="s">
        <v>9837</v>
      </c>
      <c r="T366" s="70" t="s">
        <v>9935</v>
      </c>
      <c r="U366" s="70" t="s">
        <v>9935</v>
      </c>
      <c r="V366" s="70" t="s">
        <v>9935</v>
      </c>
      <c r="W366" s="171" t="s">
        <v>9935</v>
      </c>
      <c r="X366" s="85" t="s">
        <v>1808</v>
      </c>
      <c r="Y366" s="85" t="s">
        <v>4922</v>
      </c>
      <c r="Z366" s="82" t="s">
        <v>1162</v>
      </c>
      <c r="AA366" s="85" t="s">
        <v>1805</v>
      </c>
      <c r="AB366" s="85" t="s">
        <v>8565</v>
      </c>
      <c r="AC366" s="85" t="s">
        <v>8567</v>
      </c>
      <c r="AD366" s="85" t="s">
        <v>2805</v>
      </c>
      <c r="AE366" s="70" t="s">
        <v>1367</v>
      </c>
      <c r="AF366" s="85"/>
    </row>
    <row r="367" spans="1:33" ht="14.4" customHeight="1" x14ac:dyDescent="0.3">
      <c r="A367" s="59" t="s">
        <v>8571</v>
      </c>
      <c r="B367" s="85" t="s">
        <v>2069</v>
      </c>
      <c r="C367" s="85" t="s">
        <v>8565</v>
      </c>
      <c r="D367" s="70" t="s">
        <v>1171</v>
      </c>
      <c r="E367" s="70" t="s">
        <v>9883</v>
      </c>
      <c r="F367" s="70" t="s">
        <v>9883</v>
      </c>
      <c r="G367" s="59" t="s">
        <v>5630</v>
      </c>
      <c r="H367" s="70" t="s">
        <v>4725</v>
      </c>
      <c r="I367" s="59" t="s">
        <v>9884</v>
      </c>
      <c r="J367" s="59" t="s">
        <v>1163</v>
      </c>
      <c r="K367" s="59" t="s">
        <v>9836</v>
      </c>
      <c r="L367" s="82">
        <v>9999004</v>
      </c>
      <c r="M367" s="70" t="s">
        <v>9827</v>
      </c>
      <c r="N367" s="84">
        <v>9999004</v>
      </c>
      <c r="O367" s="59">
        <v>9999004</v>
      </c>
      <c r="P367" t="s">
        <v>8308</v>
      </c>
      <c r="Q367" s="85" t="s">
        <v>8571</v>
      </c>
      <c r="R367" s="85" t="s">
        <v>8438</v>
      </c>
      <c r="S367" s="85" t="s">
        <v>9837</v>
      </c>
      <c r="T367" s="70" t="s">
        <v>9935</v>
      </c>
      <c r="U367" s="70" t="s">
        <v>9935</v>
      </c>
      <c r="V367" s="70" t="s">
        <v>9935</v>
      </c>
      <c r="W367" s="171" t="s">
        <v>9935</v>
      </c>
      <c r="X367" s="85" t="s">
        <v>1808</v>
      </c>
      <c r="Y367" s="85" t="s">
        <v>4922</v>
      </c>
      <c r="Z367" s="82" t="s">
        <v>1162</v>
      </c>
      <c r="AA367" s="85" t="s">
        <v>1805</v>
      </c>
      <c r="AB367" s="85" t="s">
        <v>8565</v>
      </c>
      <c r="AC367" s="85" t="s">
        <v>8567</v>
      </c>
      <c r="AD367" s="85" t="s">
        <v>2805</v>
      </c>
      <c r="AE367" s="70" t="s">
        <v>1367</v>
      </c>
      <c r="AF367" s="85"/>
    </row>
    <row r="368" spans="1:33" s="85" customFormat="1" ht="14.4" customHeight="1" x14ac:dyDescent="0.3">
      <c r="A368" s="59" t="s">
        <v>8572</v>
      </c>
      <c r="B368" s="85" t="s">
        <v>2069</v>
      </c>
      <c r="C368" s="85" t="s">
        <v>8565</v>
      </c>
      <c r="D368" s="70" t="s">
        <v>1171</v>
      </c>
      <c r="E368" s="70" t="s">
        <v>9883</v>
      </c>
      <c r="F368" s="70" t="s">
        <v>9883</v>
      </c>
      <c r="G368" s="59" t="s">
        <v>5630</v>
      </c>
      <c r="H368" s="70" t="s">
        <v>4725</v>
      </c>
      <c r="I368" s="59" t="s">
        <v>9884</v>
      </c>
      <c r="J368" s="59" t="s">
        <v>1163</v>
      </c>
      <c r="K368" s="59" t="s">
        <v>9836</v>
      </c>
      <c r="L368" s="82">
        <v>9999005</v>
      </c>
      <c r="M368" s="70" t="s">
        <v>9827</v>
      </c>
      <c r="N368" s="84">
        <v>9999005</v>
      </c>
      <c r="O368" s="59">
        <v>9999005</v>
      </c>
      <c r="P368" t="s">
        <v>8309</v>
      </c>
      <c r="Q368" s="85" t="s">
        <v>8572</v>
      </c>
      <c r="R368" s="85" t="s">
        <v>8439</v>
      </c>
      <c r="S368" s="85" t="s">
        <v>9837</v>
      </c>
      <c r="T368" s="70" t="s">
        <v>9935</v>
      </c>
      <c r="U368" s="70" t="s">
        <v>9935</v>
      </c>
      <c r="V368" s="70" t="s">
        <v>9935</v>
      </c>
      <c r="W368" s="171" t="s">
        <v>9935</v>
      </c>
      <c r="X368" s="85" t="s">
        <v>1808</v>
      </c>
      <c r="Y368" s="85" t="s">
        <v>4922</v>
      </c>
      <c r="Z368" s="82" t="s">
        <v>1162</v>
      </c>
      <c r="AA368" s="85" t="s">
        <v>1805</v>
      </c>
      <c r="AB368" s="85" t="s">
        <v>8565</v>
      </c>
      <c r="AC368" s="85" t="s">
        <v>8567</v>
      </c>
      <c r="AD368" s="85" t="s">
        <v>2805</v>
      </c>
      <c r="AE368" s="70" t="s">
        <v>1367</v>
      </c>
    </row>
    <row r="369" spans="1:31" s="85" customFormat="1" ht="14.4" customHeight="1" x14ac:dyDescent="0.3">
      <c r="A369" s="59" t="s">
        <v>8573</v>
      </c>
      <c r="B369" s="85" t="s">
        <v>2069</v>
      </c>
      <c r="C369" s="85" t="s">
        <v>8565</v>
      </c>
      <c r="D369" s="70" t="s">
        <v>1171</v>
      </c>
      <c r="E369" s="70" t="s">
        <v>9883</v>
      </c>
      <c r="F369" s="70" t="s">
        <v>9883</v>
      </c>
      <c r="G369" s="59" t="s">
        <v>5630</v>
      </c>
      <c r="H369" s="70" t="s">
        <v>4725</v>
      </c>
      <c r="I369" s="59" t="s">
        <v>9884</v>
      </c>
      <c r="J369" s="59" t="s">
        <v>1163</v>
      </c>
      <c r="K369" s="59" t="s">
        <v>9836</v>
      </c>
      <c r="L369" s="82">
        <v>9999006</v>
      </c>
      <c r="M369" s="70" t="s">
        <v>9827</v>
      </c>
      <c r="N369" s="84">
        <v>9999006</v>
      </c>
      <c r="O369" s="59">
        <v>9999006</v>
      </c>
      <c r="P369" t="s">
        <v>8310</v>
      </c>
      <c r="Q369" s="85" t="s">
        <v>8573</v>
      </c>
      <c r="R369" s="85" t="s">
        <v>8440</v>
      </c>
      <c r="S369" s="85" t="s">
        <v>9837</v>
      </c>
      <c r="T369" s="70" t="s">
        <v>9935</v>
      </c>
      <c r="U369" s="70" t="s">
        <v>9935</v>
      </c>
      <c r="V369" s="70" t="s">
        <v>9935</v>
      </c>
      <c r="W369" s="171" t="s">
        <v>9935</v>
      </c>
      <c r="X369" s="85" t="s">
        <v>1808</v>
      </c>
      <c r="Y369" s="85" t="s">
        <v>4922</v>
      </c>
      <c r="Z369" s="82" t="s">
        <v>1162</v>
      </c>
      <c r="AA369" s="85" t="s">
        <v>1805</v>
      </c>
      <c r="AB369" s="85" t="s">
        <v>8565</v>
      </c>
      <c r="AC369" s="85" t="s">
        <v>8567</v>
      </c>
      <c r="AD369" s="85" t="s">
        <v>2805</v>
      </c>
      <c r="AE369" s="70" t="s">
        <v>1367</v>
      </c>
    </row>
    <row r="370" spans="1:31" s="85" customFormat="1" ht="14.4" customHeight="1" x14ac:dyDescent="0.3">
      <c r="A370" s="59" t="s">
        <v>8574</v>
      </c>
      <c r="B370" s="85" t="s">
        <v>2069</v>
      </c>
      <c r="C370" s="85" t="s">
        <v>8565</v>
      </c>
      <c r="D370" s="70" t="s">
        <v>1171</v>
      </c>
      <c r="E370" s="70" t="s">
        <v>9883</v>
      </c>
      <c r="F370" s="70" t="s">
        <v>9883</v>
      </c>
      <c r="G370" s="59" t="s">
        <v>5630</v>
      </c>
      <c r="H370" s="70" t="s">
        <v>4725</v>
      </c>
      <c r="I370" s="59" t="s">
        <v>9884</v>
      </c>
      <c r="J370" s="59" t="s">
        <v>1163</v>
      </c>
      <c r="K370" s="59" t="s">
        <v>9836</v>
      </c>
      <c r="L370" s="82">
        <v>9999007</v>
      </c>
      <c r="M370" s="70" t="s">
        <v>9827</v>
      </c>
      <c r="N370" s="84">
        <v>9999007</v>
      </c>
      <c r="O370" s="59">
        <v>9999007</v>
      </c>
      <c r="P370" t="s">
        <v>8311</v>
      </c>
      <c r="Q370" s="85" t="s">
        <v>8574</v>
      </c>
      <c r="R370" s="85" t="s">
        <v>8441</v>
      </c>
      <c r="S370" s="85" t="s">
        <v>9837</v>
      </c>
      <c r="T370" s="70" t="s">
        <v>9935</v>
      </c>
      <c r="U370" s="70" t="s">
        <v>9935</v>
      </c>
      <c r="V370" s="70" t="s">
        <v>9935</v>
      </c>
      <c r="W370" s="171" t="s">
        <v>9935</v>
      </c>
      <c r="X370" s="85" t="s">
        <v>1808</v>
      </c>
      <c r="Y370" s="85" t="s">
        <v>4922</v>
      </c>
      <c r="Z370" s="82" t="s">
        <v>1162</v>
      </c>
      <c r="AA370" s="85" t="s">
        <v>1805</v>
      </c>
      <c r="AB370" s="85" t="s">
        <v>8565</v>
      </c>
      <c r="AC370" s="85" t="s">
        <v>8567</v>
      </c>
      <c r="AD370" s="85" t="s">
        <v>2805</v>
      </c>
      <c r="AE370" s="70" t="s">
        <v>1367</v>
      </c>
    </row>
    <row r="371" spans="1:31" s="85" customFormat="1" ht="14.4" customHeight="1" x14ac:dyDescent="0.3">
      <c r="A371" s="59" t="s">
        <v>8575</v>
      </c>
      <c r="B371" s="85" t="s">
        <v>2069</v>
      </c>
      <c r="C371" s="85" t="s">
        <v>8565</v>
      </c>
      <c r="D371" s="70" t="s">
        <v>1171</v>
      </c>
      <c r="E371" s="70" t="s">
        <v>9883</v>
      </c>
      <c r="F371" s="70" t="s">
        <v>9883</v>
      </c>
      <c r="G371" s="59" t="s">
        <v>5630</v>
      </c>
      <c r="H371" s="70" t="s">
        <v>4725</v>
      </c>
      <c r="I371" s="59" t="s">
        <v>9884</v>
      </c>
      <c r="J371" s="59" t="s">
        <v>1163</v>
      </c>
      <c r="K371" s="59" t="s">
        <v>9836</v>
      </c>
      <c r="L371" s="82">
        <v>9999008</v>
      </c>
      <c r="M371" s="70" t="s">
        <v>9827</v>
      </c>
      <c r="N371" s="84">
        <v>9999008</v>
      </c>
      <c r="O371" s="59">
        <v>9999008</v>
      </c>
      <c r="P371" t="s">
        <v>8312</v>
      </c>
      <c r="Q371" s="85" t="s">
        <v>8575</v>
      </c>
      <c r="R371" s="85" t="s">
        <v>8442</v>
      </c>
      <c r="S371" s="85" t="s">
        <v>9837</v>
      </c>
      <c r="T371" s="70" t="s">
        <v>9935</v>
      </c>
      <c r="U371" s="70" t="s">
        <v>9935</v>
      </c>
      <c r="V371" s="70" t="s">
        <v>9935</v>
      </c>
      <c r="W371" s="171" t="s">
        <v>9935</v>
      </c>
      <c r="X371" s="85" t="s">
        <v>1808</v>
      </c>
      <c r="Y371" s="85" t="s">
        <v>4922</v>
      </c>
      <c r="Z371" s="82" t="s">
        <v>1162</v>
      </c>
      <c r="AA371" s="85" t="s">
        <v>1805</v>
      </c>
      <c r="AB371" s="85" t="s">
        <v>8565</v>
      </c>
      <c r="AC371" s="85" t="s">
        <v>8567</v>
      </c>
      <c r="AD371" s="85" t="s">
        <v>2805</v>
      </c>
      <c r="AE371" s="70" t="s">
        <v>1367</v>
      </c>
    </row>
    <row r="372" spans="1:31" s="85" customFormat="1" ht="14.4" customHeight="1" x14ac:dyDescent="0.3">
      <c r="A372" s="59" t="s">
        <v>8576</v>
      </c>
      <c r="B372" s="85" t="s">
        <v>2069</v>
      </c>
      <c r="C372" s="85" t="s">
        <v>8565</v>
      </c>
      <c r="D372" s="70" t="s">
        <v>1171</v>
      </c>
      <c r="E372" s="70" t="s">
        <v>9883</v>
      </c>
      <c r="F372" s="70" t="s">
        <v>9883</v>
      </c>
      <c r="G372" s="59" t="s">
        <v>5630</v>
      </c>
      <c r="H372" s="70" t="s">
        <v>4725</v>
      </c>
      <c r="I372" s="59" t="s">
        <v>9884</v>
      </c>
      <c r="J372" s="59" t="s">
        <v>1163</v>
      </c>
      <c r="K372" s="59" t="s">
        <v>9836</v>
      </c>
      <c r="L372" s="82">
        <v>9999009</v>
      </c>
      <c r="M372" s="70" t="s">
        <v>9827</v>
      </c>
      <c r="N372" s="84">
        <v>9999009</v>
      </c>
      <c r="O372" s="59">
        <v>9999009</v>
      </c>
      <c r="P372" t="s">
        <v>8313</v>
      </c>
      <c r="Q372" s="85" t="s">
        <v>8576</v>
      </c>
      <c r="R372" s="85" t="s">
        <v>8443</v>
      </c>
      <c r="S372" s="85" t="s">
        <v>9837</v>
      </c>
      <c r="T372" s="70" t="s">
        <v>9935</v>
      </c>
      <c r="U372" s="70" t="s">
        <v>9935</v>
      </c>
      <c r="V372" s="70" t="s">
        <v>9935</v>
      </c>
      <c r="W372" s="171" t="s">
        <v>9935</v>
      </c>
      <c r="X372" s="85" t="s">
        <v>1808</v>
      </c>
      <c r="Y372" s="85" t="s">
        <v>4922</v>
      </c>
      <c r="Z372" s="82" t="s">
        <v>1162</v>
      </c>
      <c r="AA372" s="85" t="s">
        <v>1805</v>
      </c>
      <c r="AB372" s="85" t="s">
        <v>8565</v>
      </c>
      <c r="AC372" s="85" t="s">
        <v>8567</v>
      </c>
      <c r="AD372" s="85" t="s">
        <v>2805</v>
      </c>
      <c r="AE372" s="70" t="s">
        <v>1367</v>
      </c>
    </row>
    <row r="373" spans="1:31" s="85" customFormat="1" ht="14.4" customHeight="1" x14ac:dyDescent="0.3">
      <c r="A373" s="59" t="s">
        <v>8577</v>
      </c>
      <c r="B373" s="85" t="s">
        <v>2069</v>
      </c>
      <c r="C373" s="85" t="s">
        <v>8565</v>
      </c>
      <c r="D373" s="70" t="s">
        <v>1171</v>
      </c>
      <c r="E373" s="70" t="s">
        <v>9883</v>
      </c>
      <c r="F373" s="70" t="s">
        <v>9883</v>
      </c>
      <c r="G373" s="59" t="s">
        <v>5630</v>
      </c>
      <c r="H373" s="70" t="s">
        <v>4725</v>
      </c>
      <c r="I373" s="59" t="s">
        <v>9884</v>
      </c>
      <c r="J373" s="59" t="s">
        <v>1163</v>
      </c>
      <c r="K373" s="59" t="s">
        <v>9836</v>
      </c>
      <c r="L373" s="82">
        <v>9999010</v>
      </c>
      <c r="M373" s="70" t="s">
        <v>9827</v>
      </c>
      <c r="N373" s="84">
        <v>9999010</v>
      </c>
      <c r="O373" s="59">
        <v>9999010</v>
      </c>
      <c r="P373" t="s">
        <v>8314</v>
      </c>
      <c r="Q373" s="85" t="s">
        <v>8577</v>
      </c>
      <c r="R373" s="85" t="s">
        <v>8444</v>
      </c>
      <c r="S373" s="85" t="s">
        <v>9837</v>
      </c>
      <c r="T373" s="70" t="s">
        <v>9935</v>
      </c>
      <c r="U373" s="70" t="s">
        <v>9935</v>
      </c>
      <c r="V373" s="70" t="s">
        <v>9935</v>
      </c>
      <c r="W373" s="171" t="s">
        <v>9935</v>
      </c>
      <c r="X373" s="85" t="s">
        <v>1808</v>
      </c>
      <c r="Y373" s="85" t="s">
        <v>4922</v>
      </c>
      <c r="Z373" s="82" t="s">
        <v>1162</v>
      </c>
      <c r="AA373" s="85" t="s">
        <v>1805</v>
      </c>
      <c r="AB373" s="85" t="s">
        <v>8565</v>
      </c>
      <c r="AC373" s="85" t="s">
        <v>8567</v>
      </c>
      <c r="AD373" s="85" t="s">
        <v>2805</v>
      </c>
      <c r="AE373" s="70" t="s">
        <v>1367</v>
      </c>
    </row>
    <row r="374" spans="1:31" s="85" customFormat="1" ht="14.4" customHeight="1" x14ac:dyDescent="0.3">
      <c r="A374" s="59" t="s">
        <v>8578</v>
      </c>
      <c r="B374" s="85" t="s">
        <v>2069</v>
      </c>
      <c r="C374" s="85" t="s">
        <v>8565</v>
      </c>
      <c r="D374" s="70" t="s">
        <v>1171</v>
      </c>
      <c r="E374" s="70" t="s">
        <v>9883</v>
      </c>
      <c r="F374" s="70" t="s">
        <v>9883</v>
      </c>
      <c r="G374" s="59" t="s">
        <v>5630</v>
      </c>
      <c r="H374" s="70" t="s">
        <v>4725</v>
      </c>
      <c r="I374" s="59" t="s">
        <v>9884</v>
      </c>
      <c r="J374" s="59" t="s">
        <v>1163</v>
      </c>
      <c r="K374" s="59" t="s">
        <v>9836</v>
      </c>
      <c r="L374" s="82">
        <v>9999011</v>
      </c>
      <c r="M374" s="70" t="s">
        <v>9827</v>
      </c>
      <c r="N374" s="84">
        <v>9999011</v>
      </c>
      <c r="O374" s="59">
        <v>9999011</v>
      </c>
      <c r="P374" t="s">
        <v>8315</v>
      </c>
      <c r="Q374" s="85" t="s">
        <v>8578</v>
      </c>
      <c r="R374" s="85" t="s">
        <v>8445</v>
      </c>
      <c r="S374" s="85" t="s">
        <v>9837</v>
      </c>
      <c r="T374" s="70" t="s">
        <v>9935</v>
      </c>
      <c r="U374" s="70" t="s">
        <v>9935</v>
      </c>
      <c r="V374" s="70" t="s">
        <v>9935</v>
      </c>
      <c r="W374" s="171" t="s">
        <v>9935</v>
      </c>
      <c r="X374" s="85" t="s">
        <v>1808</v>
      </c>
      <c r="Y374" s="85" t="s">
        <v>4922</v>
      </c>
      <c r="Z374" s="82" t="s">
        <v>1162</v>
      </c>
      <c r="AA374" s="85" t="s">
        <v>1805</v>
      </c>
      <c r="AB374" s="85" t="s">
        <v>8565</v>
      </c>
      <c r="AC374" s="85" t="s">
        <v>8567</v>
      </c>
      <c r="AD374" s="85" t="s">
        <v>2805</v>
      </c>
      <c r="AE374" s="70" t="s">
        <v>1367</v>
      </c>
    </row>
    <row r="375" spans="1:31" s="85" customFormat="1" ht="14.4" customHeight="1" x14ac:dyDescent="0.3">
      <c r="A375" s="59" t="s">
        <v>8579</v>
      </c>
      <c r="B375" s="85" t="s">
        <v>2069</v>
      </c>
      <c r="C375" s="85" t="s">
        <v>8565</v>
      </c>
      <c r="D375" s="70" t="s">
        <v>1171</v>
      </c>
      <c r="E375" s="70" t="s">
        <v>9883</v>
      </c>
      <c r="F375" s="70" t="s">
        <v>9883</v>
      </c>
      <c r="G375" s="59" t="s">
        <v>5630</v>
      </c>
      <c r="H375" s="70" t="s">
        <v>4725</v>
      </c>
      <c r="I375" s="59" t="s">
        <v>9884</v>
      </c>
      <c r="J375" s="59" t="s">
        <v>1163</v>
      </c>
      <c r="K375" s="59" t="s">
        <v>9836</v>
      </c>
      <c r="L375" s="82">
        <v>9999012</v>
      </c>
      <c r="M375" s="70" t="s">
        <v>9827</v>
      </c>
      <c r="N375" s="84">
        <v>9999012</v>
      </c>
      <c r="O375" s="59">
        <v>9999012</v>
      </c>
      <c r="P375" t="s">
        <v>8316</v>
      </c>
      <c r="Q375" s="85" t="s">
        <v>8579</v>
      </c>
      <c r="R375" s="85" t="s">
        <v>8446</v>
      </c>
      <c r="S375" s="85" t="s">
        <v>9837</v>
      </c>
      <c r="T375" s="70" t="s">
        <v>9935</v>
      </c>
      <c r="U375" s="70" t="s">
        <v>9935</v>
      </c>
      <c r="V375" s="70" t="s">
        <v>9935</v>
      </c>
      <c r="W375" s="171" t="s">
        <v>9935</v>
      </c>
      <c r="X375" s="85" t="s">
        <v>1808</v>
      </c>
      <c r="Y375" s="85" t="s">
        <v>4922</v>
      </c>
      <c r="Z375" s="82" t="s">
        <v>1162</v>
      </c>
      <c r="AA375" s="85" t="s">
        <v>1805</v>
      </c>
      <c r="AB375" s="85" t="s">
        <v>8565</v>
      </c>
      <c r="AC375" s="85" t="s">
        <v>8567</v>
      </c>
      <c r="AD375" s="85" t="s">
        <v>2805</v>
      </c>
      <c r="AE375" s="70" t="s">
        <v>1367</v>
      </c>
    </row>
    <row r="376" spans="1:31" s="85" customFormat="1" ht="14.4" customHeight="1" x14ac:dyDescent="0.3">
      <c r="A376" s="59" t="s">
        <v>8580</v>
      </c>
      <c r="B376" s="85" t="s">
        <v>2069</v>
      </c>
      <c r="C376" s="85" t="s">
        <v>8565</v>
      </c>
      <c r="D376" s="70" t="s">
        <v>1171</v>
      </c>
      <c r="E376" s="70" t="s">
        <v>9883</v>
      </c>
      <c r="F376" s="70" t="s">
        <v>9883</v>
      </c>
      <c r="G376" s="59" t="s">
        <v>5630</v>
      </c>
      <c r="H376" s="70" t="s">
        <v>4725</v>
      </c>
      <c r="I376" s="59" t="s">
        <v>9884</v>
      </c>
      <c r="J376" s="59" t="s">
        <v>1163</v>
      </c>
      <c r="K376" s="59" t="s">
        <v>9836</v>
      </c>
      <c r="L376" s="82">
        <v>9999013</v>
      </c>
      <c r="M376" s="70" t="s">
        <v>9827</v>
      </c>
      <c r="N376" s="84">
        <v>9999013</v>
      </c>
      <c r="O376" s="59">
        <v>9999013</v>
      </c>
      <c r="P376" t="s">
        <v>8317</v>
      </c>
      <c r="Q376" s="85" t="s">
        <v>8580</v>
      </c>
      <c r="R376" s="85" t="s">
        <v>8447</v>
      </c>
      <c r="S376" s="85" t="s">
        <v>9837</v>
      </c>
      <c r="T376" s="70" t="s">
        <v>9935</v>
      </c>
      <c r="U376" s="70" t="s">
        <v>9935</v>
      </c>
      <c r="V376" s="70" t="s">
        <v>9935</v>
      </c>
      <c r="W376" s="171" t="s">
        <v>9935</v>
      </c>
      <c r="X376" s="85" t="s">
        <v>1808</v>
      </c>
      <c r="Y376" s="85" t="s">
        <v>4922</v>
      </c>
      <c r="Z376" s="82" t="s">
        <v>1162</v>
      </c>
      <c r="AA376" s="85" t="s">
        <v>1805</v>
      </c>
      <c r="AB376" s="85" t="s">
        <v>8565</v>
      </c>
      <c r="AC376" s="85" t="s">
        <v>8567</v>
      </c>
      <c r="AD376" s="85" t="s">
        <v>2805</v>
      </c>
      <c r="AE376" s="70" t="s">
        <v>1367</v>
      </c>
    </row>
    <row r="377" spans="1:31" s="85" customFormat="1" ht="14.4" customHeight="1" x14ac:dyDescent="0.3">
      <c r="A377" s="59" t="s">
        <v>8581</v>
      </c>
      <c r="B377" s="85" t="s">
        <v>2069</v>
      </c>
      <c r="C377" s="85" t="s">
        <v>8565</v>
      </c>
      <c r="D377" s="70" t="s">
        <v>1171</v>
      </c>
      <c r="E377" s="70" t="s">
        <v>9883</v>
      </c>
      <c r="F377" s="70" t="s">
        <v>9883</v>
      </c>
      <c r="G377" s="59" t="s">
        <v>5630</v>
      </c>
      <c r="H377" s="70" t="s">
        <v>4725</v>
      </c>
      <c r="I377" s="59" t="s">
        <v>9884</v>
      </c>
      <c r="J377" s="59" t="s">
        <v>1163</v>
      </c>
      <c r="K377" s="59" t="s">
        <v>9836</v>
      </c>
      <c r="L377" s="82">
        <v>9999014</v>
      </c>
      <c r="M377" s="70" t="s">
        <v>9827</v>
      </c>
      <c r="N377" s="84">
        <v>9999014</v>
      </c>
      <c r="O377" s="59">
        <v>9999014</v>
      </c>
      <c r="P377" t="s">
        <v>8318</v>
      </c>
      <c r="Q377" s="85" t="s">
        <v>8581</v>
      </c>
      <c r="R377" s="85" t="s">
        <v>8448</v>
      </c>
      <c r="S377" s="85" t="s">
        <v>9837</v>
      </c>
      <c r="T377" s="70" t="s">
        <v>9935</v>
      </c>
      <c r="U377" s="70" t="s">
        <v>9935</v>
      </c>
      <c r="V377" s="70" t="s">
        <v>9935</v>
      </c>
      <c r="W377" s="171" t="s">
        <v>9935</v>
      </c>
      <c r="X377" s="85" t="s">
        <v>1808</v>
      </c>
      <c r="Y377" s="85" t="s">
        <v>4922</v>
      </c>
      <c r="Z377" s="82" t="s">
        <v>1162</v>
      </c>
      <c r="AA377" s="85" t="s">
        <v>1805</v>
      </c>
      <c r="AB377" s="85" t="s">
        <v>8565</v>
      </c>
      <c r="AC377" s="85" t="s">
        <v>8567</v>
      </c>
      <c r="AD377" s="85" t="s">
        <v>2805</v>
      </c>
      <c r="AE377" s="70" t="s">
        <v>1367</v>
      </c>
    </row>
    <row r="378" spans="1:31" s="85" customFormat="1" ht="14.4" customHeight="1" x14ac:dyDescent="0.3">
      <c r="A378" s="59" t="s">
        <v>8582</v>
      </c>
      <c r="B378" s="85" t="s">
        <v>2069</v>
      </c>
      <c r="C378" s="85" t="s">
        <v>8565</v>
      </c>
      <c r="D378" s="70" t="s">
        <v>1171</v>
      </c>
      <c r="E378" s="70" t="s">
        <v>9883</v>
      </c>
      <c r="F378" s="70" t="s">
        <v>9883</v>
      </c>
      <c r="G378" s="59" t="s">
        <v>5630</v>
      </c>
      <c r="H378" s="70" t="s">
        <v>4725</v>
      </c>
      <c r="I378" s="59" t="s">
        <v>9884</v>
      </c>
      <c r="J378" s="59" t="s">
        <v>1163</v>
      </c>
      <c r="K378" s="59" t="s">
        <v>9836</v>
      </c>
      <c r="L378" s="82">
        <v>9999015</v>
      </c>
      <c r="M378" s="70" t="s">
        <v>9827</v>
      </c>
      <c r="N378" s="84">
        <v>9999015</v>
      </c>
      <c r="O378" s="59">
        <v>9999015</v>
      </c>
      <c r="P378" t="s">
        <v>8319</v>
      </c>
      <c r="Q378" s="85" t="s">
        <v>8582</v>
      </c>
      <c r="R378" s="85" t="s">
        <v>8449</v>
      </c>
      <c r="S378" s="85" t="s">
        <v>9837</v>
      </c>
      <c r="T378" s="70" t="s">
        <v>9935</v>
      </c>
      <c r="U378" s="70" t="s">
        <v>9935</v>
      </c>
      <c r="V378" s="70" t="s">
        <v>9935</v>
      </c>
      <c r="W378" s="171" t="s">
        <v>9935</v>
      </c>
      <c r="X378" s="85" t="s">
        <v>1808</v>
      </c>
      <c r="Y378" s="85" t="s">
        <v>4922</v>
      </c>
      <c r="Z378" s="82" t="s">
        <v>1162</v>
      </c>
      <c r="AA378" s="85" t="s">
        <v>1805</v>
      </c>
      <c r="AB378" s="85" t="s">
        <v>8565</v>
      </c>
      <c r="AC378" s="85" t="s">
        <v>8567</v>
      </c>
      <c r="AD378" s="85" t="s">
        <v>2805</v>
      </c>
      <c r="AE378" s="70" t="s">
        <v>1367</v>
      </c>
    </row>
    <row r="379" spans="1:31" s="85" customFormat="1" ht="14.4" customHeight="1" x14ac:dyDescent="0.3">
      <c r="A379" s="59" t="s">
        <v>8583</v>
      </c>
      <c r="B379" s="85" t="s">
        <v>2069</v>
      </c>
      <c r="C379" s="85" t="s">
        <v>8565</v>
      </c>
      <c r="D379" s="70" t="s">
        <v>1171</v>
      </c>
      <c r="E379" s="70" t="s">
        <v>9883</v>
      </c>
      <c r="F379" s="70" t="s">
        <v>9883</v>
      </c>
      <c r="G379" s="59" t="s">
        <v>5630</v>
      </c>
      <c r="H379" s="70" t="s">
        <v>4725</v>
      </c>
      <c r="I379" s="59" t="s">
        <v>9884</v>
      </c>
      <c r="J379" s="59" t="s">
        <v>1163</v>
      </c>
      <c r="K379" s="59" t="s">
        <v>9836</v>
      </c>
      <c r="L379" s="82">
        <v>9999016</v>
      </c>
      <c r="M379" s="70" t="s">
        <v>9827</v>
      </c>
      <c r="N379" s="84">
        <v>9999016</v>
      </c>
      <c r="O379" s="59">
        <v>9999016</v>
      </c>
      <c r="P379" t="s">
        <v>8320</v>
      </c>
      <c r="Q379" s="85" t="s">
        <v>8583</v>
      </c>
      <c r="R379" s="85" t="s">
        <v>8450</v>
      </c>
      <c r="S379" s="85" t="s">
        <v>9837</v>
      </c>
      <c r="T379" s="70" t="s">
        <v>9935</v>
      </c>
      <c r="U379" s="70" t="s">
        <v>9935</v>
      </c>
      <c r="V379" s="70" t="s">
        <v>9935</v>
      </c>
      <c r="W379" s="171" t="s">
        <v>9935</v>
      </c>
      <c r="X379" s="85" t="s">
        <v>1808</v>
      </c>
      <c r="Y379" s="85" t="s">
        <v>4922</v>
      </c>
      <c r="Z379" s="82" t="s">
        <v>1162</v>
      </c>
      <c r="AA379" s="85" t="s">
        <v>1805</v>
      </c>
      <c r="AB379" s="85" t="s">
        <v>8565</v>
      </c>
      <c r="AC379" s="85" t="s">
        <v>8567</v>
      </c>
      <c r="AD379" s="85" t="s">
        <v>2805</v>
      </c>
      <c r="AE379" s="70" t="s">
        <v>1367</v>
      </c>
    </row>
    <row r="380" spans="1:31" s="85" customFormat="1" ht="14.4" customHeight="1" x14ac:dyDescent="0.3">
      <c r="A380" s="59" t="s">
        <v>8584</v>
      </c>
      <c r="B380" s="85" t="s">
        <v>2069</v>
      </c>
      <c r="C380" s="85" t="s">
        <v>8565</v>
      </c>
      <c r="D380" s="70" t="s">
        <v>1171</v>
      </c>
      <c r="E380" s="70" t="s">
        <v>9883</v>
      </c>
      <c r="F380" s="70" t="s">
        <v>9883</v>
      </c>
      <c r="G380" s="59" t="s">
        <v>5630</v>
      </c>
      <c r="H380" s="70" t="s">
        <v>4725</v>
      </c>
      <c r="I380" s="59" t="s">
        <v>9884</v>
      </c>
      <c r="J380" s="59" t="s">
        <v>1163</v>
      </c>
      <c r="K380" s="59" t="s">
        <v>9836</v>
      </c>
      <c r="L380" s="82">
        <v>9999017</v>
      </c>
      <c r="M380" s="70" t="s">
        <v>9827</v>
      </c>
      <c r="N380" s="84">
        <v>9999017</v>
      </c>
      <c r="O380" s="59">
        <v>9999017</v>
      </c>
      <c r="P380" t="s">
        <v>8321</v>
      </c>
      <c r="Q380" s="85" t="s">
        <v>8584</v>
      </c>
      <c r="R380" s="85" t="s">
        <v>8451</v>
      </c>
      <c r="S380" s="85" t="s">
        <v>9837</v>
      </c>
      <c r="T380" s="70" t="s">
        <v>9935</v>
      </c>
      <c r="U380" s="70" t="s">
        <v>9935</v>
      </c>
      <c r="V380" s="70" t="s">
        <v>9935</v>
      </c>
      <c r="W380" s="171" t="s">
        <v>9935</v>
      </c>
      <c r="X380" s="85" t="s">
        <v>1808</v>
      </c>
      <c r="Y380" s="85" t="s">
        <v>4922</v>
      </c>
      <c r="Z380" s="82" t="s">
        <v>1162</v>
      </c>
      <c r="AA380" s="85" t="s">
        <v>1805</v>
      </c>
      <c r="AB380" s="85" t="s">
        <v>8565</v>
      </c>
      <c r="AC380" s="85" t="s">
        <v>8567</v>
      </c>
      <c r="AD380" s="85" t="s">
        <v>2805</v>
      </c>
      <c r="AE380" s="70" t="s">
        <v>1367</v>
      </c>
    </row>
    <row r="381" spans="1:31" s="85" customFormat="1" ht="14.4" customHeight="1" x14ac:dyDescent="0.3">
      <c r="A381" s="59" t="s">
        <v>8585</v>
      </c>
      <c r="B381" s="85" t="s">
        <v>2069</v>
      </c>
      <c r="C381" s="85" t="s">
        <v>8565</v>
      </c>
      <c r="D381" s="70" t="s">
        <v>1171</v>
      </c>
      <c r="E381" s="70" t="s">
        <v>9883</v>
      </c>
      <c r="F381" s="70" t="s">
        <v>9883</v>
      </c>
      <c r="G381" s="59" t="s">
        <v>5630</v>
      </c>
      <c r="H381" s="70" t="s">
        <v>4725</v>
      </c>
      <c r="I381" s="59" t="s">
        <v>9884</v>
      </c>
      <c r="J381" s="59" t="s">
        <v>1163</v>
      </c>
      <c r="K381" s="59" t="s">
        <v>9836</v>
      </c>
      <c r="L381" s="82">
        <v>9999018</v>
      </c>
      <c r="M381" s="70" t="s">
        <v>9827</v>
      </c>
      <c r="N381" s="84">
        <v>9999018</v>
      </c>
      <c r="O381" s="59">
        <v>9999018</v>
      </c>
      <c r="P381" t="s">
        <v>8322</v>
      </c>
      <c r="Q381" s="85" t="s">
        <v>8585</v>
      </c>
      <c r="R381" s="85" t="s">
        <v>8452</v>
      </c>
      <c r="S381" s="85" t="s">
        <v>9837</v>
      </c>
      <c r="T381" s="70" t="s">
        <v>9935</v>
      </c>
      <c r="U381" s="70" t="s">
        <v>9935</v>
      </c>
      <c r="V381" s="70" t="s">
        <v>9935</v>
      </c>
      <c r="W381" s="171" t="s">
        <v>9935</v>
      </c>
      <c r="X381" s="85" t="s">
        <v>1808</v>
      </c>
      <c r="Y381" s="85" t="s">
        <v>4922</v>
      </c>
      <c r="Z381" s="82" t="s">
        <v>1162</v>
      </c>
      <c r="AA381" s="85" t="s">
        <v>1805</v>
      </c>
      <c r="AB381" s="85" t="s">
        <v>8565</v>
      </c>
      <c r="AC381" s="85" t="s">
        <v>8567</v>
      </c>
      <c r="AD381" s="85" t="s">
        <v>2805</v>
      </c>
      <c r="AE381" s="70" t="s">
        <v>1367</v>
      </c>
    </row>
    <row r="382" spans="1:31" s="85" customFormat="1" ht="14.4" customHeight="1" x14ac:dyDescent="0.3">
      <c r="A382" s="59" t="s">
        <v>8586</v>
      </c>
      <c r="B382" s="85" t="s">
        <v>2069</v>
      </c>
      <c r="C382" s="85" t="s">
        <v>8565</v>
      </c>
      <c r="D382" s="70" t="s">
        <v>1171</v>
      </c>
      <c r="E382" s="70" t="s">
        <v>9883</v>
      </c>
      <c r="F382" s="70" t="s">
        <v>9883</v>
      </c>
      <c r="G382" s="59" t="s">
        <v>5630</v>
      </c>
      <c r="H382" s="70" t="s">
        <v>4725</v>
      </c>
      <c r="I382" s="59" t="s">
        <v>9884</v>
      </c>
      <c r="J382" s="59" t="s">
        <v>1163</v>
      </c>
      <c r="K382" s="59" t="s">
        <v>9836</v>
      </c>
      <c r="L382" s="82">
        <v>9999019</v>
      </c>
      <c r="M382" s="70" t="s">
        <v>9827</v>
      </c>
      <c r="N382" s="84">
        <v>9999019</v>
      </c>
      <c r="O382" s="59">
        <v>9999019</v>
      </c>
      <c r="P382" t="s">
        <v>8323</v>
      </c>
      <c r="Q382" s="85" t="s">
        <v>8586</v>
      </c>
      <c r="R382" s="85" t="s">
        <v>8453</v>
      </c>
      <c r="S382" s="85" t="s">
        <v>9837</v>
      </c>
      <c r="T382" s="70" t="s">
        <v>9935</v>
      </c>
      <c r="U382" s="70" t="s">
        <v>9935</v>
      </c>
      <c r="V382" s="70" t="s">
        <v>9935</v>
      </c>
      <c r="W382" s="171" t="s">
        <v>9935</v>
      </c>
      <c r="X382" s="85" t="s">
        <v>1808</v>
      </c>
      <c r="Y382" s="85" t="s">
        <v>4922</v>
      </c>
      <c r="Z382" s="82" t="s">
        <v>1162</v>
      </c>
      <c r="AA382" s="85" t="s">
        <v>1805</v>
      </c>
      <c r="AB382" s="85" t="s">
        <v>8565</v>
      </c>
      <c r="AC382" s="85" t="s">
        <v>8567</v>
      </c>
      <c r="AD382" s="85" t="s">
        <v>2805</v>
      </c>
      <c r="AE382" s="70" t="s">
        <v>1367</v>
      </c>
    </row>
    <row r="383" spans="1:31" s="85" customFormat="1" ht="14.4" customHeight="1" x14ac:dyDescent="0.3">
      <c r="A383" s="59" t="s">
        <v>8587</v>
      </c>
      <c r="B383" s="85" t="s">
        <v>2069</v>
      </c>
      <c r="C383" s="85" t="s">
        <v>8565</v>
      </c>
      <c r="D383" s="70" t="s">
        <v>1171</v>
      </c>
      <c r="E383" s="70" t="s">
        <v>9883</v>
      </c>
      <c r="F383" s="70" t="s">
        <v>9883</v>
      </c>
      <c r="G383" s="59" t="s">
        <v>5630</v>
      </c>
      <c r="H383" s="70" t="s">
        <v>4725</v>
      </c>
      <c r="I383" s="59" t="s">
        <v>9884</v>
      </c>
      <c r="J383" s="59" t="s">
        <v>1163</v>
      </c>
      <c r="K383" s="59" t="s">
        <v>9836</v>
      </c>
      <c r="L383" s="82">
        <v>9999020</v>
      </c>
      <c r="M383" s="70" t="s">
        <v>9827</v>
      </c>
      <c r="N383" s="84">
        <v>9999020</v>
      </c>
      <c r="O383" s="59">
        <v>9999020</v>
      </c>
      <c r="P383" t="s">
        <v>8324</v>
      </c>
      <c r="Q383" s="85" t="s">
        <v>8587</v>
      </c>
      <c r="R383" s="85" t="s">
        <v>8454</v>
      </c>
      <c r="S383" s="85" t="s">
        <v>9837</v>
      </c>
      <c r="T383" s="70" t="s">
        <v>9935</v>
      </c>
      <c r="U383" s="70" t="s">
        <v>9935</v>
      </c>
      <c r="V383" s="70" t="s">
        <v>9935</v>
      </c>
      <c r="W383" s="171" t="s">
        <v>9935</v>
      </c>
      <c r="X383" s="85" t="s">
        <v>1808</v>
      </c>
      <c r="Y383" s="85" t="s">
        <v>4922</v>
      </c>
      <c r="Z383" s="82" t="s">
        <v>1162</v>
      </c>
      <c r="AA383" s="85" t="s">
        <v>1805</v>
      </c>
      <c r="AB383" s="85" t="s">
        <v>8565</v>
      </c>
      <c r="AC383" s="85" t="s">
        <v>8567</v>
      </c>
      <c r="AD383" s="85" t="s">
        <v>2805</v>
      </c>
      <c r="AE383" s="70" t="s">
        <v>1367</v>
      </c>
    </row>
    <row r="384" spans="1:31" s="85" customFormat="1" ht="14.4" customHeight="1" x14ac:dyDescent="0.3">
      <c r="A384" s="59" t="s">
        <v>8588</v>
      </c>
      <c r="B384" s="85" t="s">
        <v>2069</v>
      </c>
      <c r="C384" s="85" t="s">
        <v>8565</v>
      </c>
      <c r="D384" s="70" t="s">
        <v>1171</v>
      </c>
      <c r="E384" s="70" t="s">
        <v>9883</v>
      </c>
      <c r="F384" s="70" t="s">
        <v>9883</v>
      </c>
      <c r="G384" s="59" t="s">
        <v>5630</v>
      </c>
      <c r="H384" s="70" t="s">
        <v>4725</v>
      </c>
      <c r="I384" s="59" t="s">
        <v>9884</v>
      </c>
      <c r="J384" s="59" t="s">
        <v>1163</v>
      </c>
      <c r="K384" s="59" t="s">
        <v>9836</v>
      </c>
      <c r="L384" s="82">
        <v>9999021</v>
      </c>
      <c r="M384" s="70" t="s">
        <v>9827</v>
      </c>
      <c r="N384" s="84">
        <v>9999021</v>
      </c>
      <c r="O384" s="59">
        <v>9999021</v>
      </c>
      <c r="P384" t="s">
        <v>8325</v>
      </c>
      <c r="Q384" s="85" t="s">
        <v>8588</v>
      </c>
      <c r="R384" s="85" t="s">
        <v>8455</v>
      </c>
      <c r="S384" s="85" t="s">
        <v>9837</v>
      </c>
      <c r="T384" s="70" t="s">
        <v>9935</v>
      </c>
      <c r="U384" s="70" t="s">
        <v>9935</v>
      </c>
      <c r="V384" s="70" t="s">
        <v>9935</v>
      </c>
      <c r="W384" s="171" t="s">
        <v>9935</v>
      </c>
      <c r="X384" s="85" t="s">
        <v>1808</v>
      </c>
      <c r="Y384" s="85" t="s">
        <v>4922</v>
      </c>
      <c r="Z384" s="82" t="s">
        <v>1162</v>
      </c>
      <c r="AA384" s="85" t="s">
        <v>1805</v>
      </c>
      <c r="AB384" s="85" t="s">
        <v>8565</v>
      </c>
      <c r="AC384" s="85" t="s">
        <v>8567</v>
      </c>
      <c r="AD384" s="85" t="s">
        <v>2805</v>
      </c>
      <c r="AE384" s="70" t="s">
        <v>1367</v>
      </c>
    </row>
    <row r="385" spans="1:31" s="85" customFormat="1" ht="14.4" customHeight="1" x14ac:dyDescent="0.3">
      <c r="A385" s="59" t="s">
        <v>8589</v>
      </c>
      <c r="B385" s="85" t="s">
        <v>2069</v>
      </c>
      <c r="C385" s="85" t="s">
        <v>8565</v>
      </c>
      <c r="D385" s="70" t="s">
        <v>1171</v>
      </c>
      <c r="E385" s="70" t="s">
        <v>9883</v>
      </c>
      <c r="F385" s="70" t="s">
        <v>9883</v>
      </c>
      <c r="G385" s="59" t="s">
        <v>5630</v>
      </c>
      <c r="H385" s="70" t="s">
        <v>4725</v>
      </c>
      <c r="I385" s="59" t="s">
        <v>9884</v>
      </c>
      <c r="J385" s="59" t="s">
        <v>1163</v>
      </c>
      <c r="K385" s="59" t="s">
        <v>9836</v>
      </c>
      <c r="L385" s="82">
        <v>9999022</v>
      </c>
      <c r="M385" s="70" t="s">
        <v>9827</v>
      </c>
      <c r="N385" s="84">
        <v>9999022</v>
      </c>
      <c r="O385" s="59">
        <v>9999022</v>
      </c>
      <c r="P385" t="s">
        <v>8326</v>
      </c>
      <c r="Q385" s="85" t="s">
        <v>8589</v>
      </c>
      <c r="R385" s="85" t="s">
        <v>8456</v>
      </c>
      <c r="S385" s="85" t="s">
        <v>9837</v>
      </c>
      <c r="T385" s="70" t="s">
        <v>9935</v>
      </c>
      <c r="U385" s="70" t="s">
        <v>9935</v>
      </c>
      <c r="V385" s="70" t="s">
        <v>9935</v>
      </c>
      <c r="W385" s="171" t="s">
        <v>9935</v>
      </c>
      <c r="X385" s="85" t="s">
        <v>1808</v>
      </c>
      <c r="Y385" s="85" t="s">
        <v>4922</v>
      </c>
      <c r="Z385" s="82" t="s">
        <v>1162</v>
      </c>
      <c r="AA385" s="85" t="s">
        <v>1805</v>
      </c>
      <c r="AB385" s="85" t="s">
        <v>8565</v>
      </c>
      <c r="AC385" s="85" t="s">
        <v>8567</v>
      </c>
      <c r="AD385" s="85" t="s">
        <v>2805</v>
      </c>
      <c r="AE385" s="70" t="s">
        <v>1367</v>
      </c>
    </row>
    <row r="386" spans="1:31" s="85" customFormat="1" ht="14.4" customHeight="1" x14ac:dyDescent="0.3">
      <c r="A386" s="59" t="s">
        <v>8590</v>
      </c>
      <c r="B386" s="85" t="s">
        <v>2069</v>
      </c>
      <c r="C386" s="85" t="s">
        <v>8565</v>
      </c>
      <c r="D386" s="70" t="s">
        <v>1171</v>
      </c>
      <c r="E386" s="70" t="s">
        <v>9883</v>
      </c>
      <c r="F386" s="70" t="s">
        <v>9883</v>
      </c>
      <c r="G386" s="59" t="s">
        <v>5630</v>
      </c>
      <c r="H386" s="70" t="s">
        <v>4725</v>
      </c>
      <c r="I386" s="59" t="s">
        <v>9884</v>
      </c>
      <c r="J386" s="59" t="s">
        <v>1163</v>
      </c>
      <c r="K386" s="59" t="s">
        <v>9836</v>
      </c>
      <c r="L386" s="82">
        <v>9999023</v>
      </c>
      <c r="M386" s="70" t="s">
        <v>9827</v>
      </c>
      <c r="N386" s="84">
        <v>9999023</v>
      </c>
      <c r="O386" s="59">
        <v>9999023</v>
      </c>
      <c r="P386" t="s">
        <v>8327</v>
      </c>
      <c r="Q386" s="85" t="s">
        <v>8590</v>
      </c>
      <c r="R386" s="85" t="s">
        <v>8457</v>
      </c>
      <c r="S386" s="85" t="s">
        <v>9837</v>
      </c>
      <c r="T386" s="70" t="s">
        <v>9935</v>
      </c>
      <c r="U386" s="70" t="s">
        <v>9935</v>
      </c>
      <c r="V386" s="70" t="s">
        <v>9935</v>
      </c>
      <c r="W386" s="171" t="s">
        <v>9935</v>
      </c>
      <c r="X386" s="85" t="s">
        <v>1808</v>
      </c>
      <c r="Y386" s="85" t="s">
        <v>4922</v>
      </c>
      <c r="Z386" s="82" t="s">
        <v>1162</v>
      </c>
      <c r="AA386" s="85" t="s">
        <v>1805</v>
      </c>
      <c r="AB386" s="85" t="s">
        <v>8565</v>
      </c>
      <c r="AC386" s="85" t="s">
        <v>8567</v>
      </c>
      <c r="AD386" s="85" t="s">
        <v>2805</v>
      </c>
      <c r="AE386" s="70" t="s">
        <v>1367</v>
      </c>
    </row>
    <row r="387" spans="1:31" s="85" customFormat="1" ht="14.4" customHeight="1" x14ac:dyDescent="0.3">
      <c r="A387" s="59" t="s">
        <v>8591</v>
      </c>
      <c r="B387" s="85" t="s">
        <v>2069</v>
      </c>
      <c r="C387" s="85" t="s">
        <v>8565</v>
      </c>
      <c r="D387" s="70" t="s">
        <v>1171</v>
      </c>
      <c r="E387" s="70" t="s">
        <v>9883</v>
      </c>
      <c r="F387" s="70" t="s">
        <v>9883</v>
      </c>
      <c r="G387" s="59" t="s">
        <v>5630</v>
      </c>
      <c r="H387" s="70" t="s">
        <v>4725</v>
      </c>
      <c r="I387" s="59" t="s">
        <v>9884</v>
      </c>
      <c r="J387" s="59" t="s">
        <v>1163</v>
      </c>
      <c r="K387" s="59" t="s">
        <v>9836</v>
      </c>
      <c r="L387" s="82">
        <v>9999024</v>
      </c>
      <c r="M387" s="70" t="s">
        <v>9827</v>
      </c>
      <c r="N387" s="84">
        <v>9999024</v>
      </c>
      <c r="O387" s="59">
        <v>9999024</v>
      </c>
      <c r="P387" t="s">
        <v>8328</v>
      </c>
      <c r="Q387" s="85" t="s">
        <v>8591</v>
      </c>
      <c r="R387" s="85" t="s">
        <v>8458</v>
      </c>
      <c r="S387" s="85" t="s">
        <v>9837</v>
      </c>
      <c r="T387" s="70" t="s">
        <v>9935</v>
      </c>
      <c r="U387" s="70" t="s">
        <v>9935</v>
      </c>
      <c r="V387" s="70" t="s">
        <v>9935</v>
      </c>
      <c r="W387" s="171" t="s">
        <v>9935</v>
      </c>
      <c r="X387" s="85" t="s">
        <v>1808</v>
      </c>
      <c r="Y387" s="85" t="s">
        <v>4922</v>
      </c>
      <c r="Z387" s="82" t="s">
        <v>1162</v>
      </c>
      <c r="AA387" s="85" t="s">
        <v>1805</v>
      </c>
      <c r="AB387" s="85" t="s">
        <v>8565</v>
      </c>
      <c r="AC387" s="85" t="s">
        <v>8567</v>
      </c>
      <c r="AD387" s="85" t="s">
        <v>2805</v>
      </c>
      <c r="AE387" s="70" t="s">
        <v>1367</v>
      </c>
    </row>
    <row r="388" spans="1:31" s="85" customFormat="1" ht="14.4" customHeight="1" x14ac:dyDescent="0.3">
      <c r="A388" s="59" t="s">
        <v>8592</v>
      </c>
      <c r="B388" s="85" t="s">
        <v>2069</v>
      </c>
      <c r="C388" s="85" t="s">
        <v>8565</v>
      </c>
      <c r="D388" s="70" t="s">
        <v>1171</v>
      </c>
      <c r="E388" s="70" t="s">
        <v>9883</v>
      </c>
      <c r="F388" s="70" t="s">
        <v>9883</v>
      </c>
      <c r="G388" s="59" t="s">
        <v>5630</v>
      </c>
      <c r="H388" s="70" t="s">
        <v>4725</v>
      </c>
      <c r="I388" s="59" t="s">
        <v>9884</v>
      </c>
      <c r="J388" s="59" t="s">
        <v>1163</v>
      </c>
      <c r="K388" s="59" t="s">
        <v>9836</v>
      </c>
      <c r="L388" s="82">
        <v>9999025</v>
      </c>
      <c r="M388" s="70" t="s">
        <v>9827</v>
      </c>
      <c r="N388" s="84">
        <v>9999025</v>
      </c>
      <c r="O388" s="59">
        <v>9999025</v>
      </c>
      <c r="P388" t="s">
        <v>8329</v>
      </c>
      <c r="Q388" s="85" t="s">
        <v>8592</v>
      </c>
      <c r="R388" s="85" t="s">
        <v>8459</v>
      </c>
      <c r="S388" s="85" t="s">
        <v>9837</v>
      </c>
      <c r="T388" s="70" t="s">
        <v>9935</v>
      </c>
      <c r="U388" s="70" t="s">
        <v>9935</v>
      </c>
      <c r="V388" s="70" t="s">
        <v>9935</v>
      </c>
      <c r="W388" s="171" t="s">
        <v>9935</v>
      </c>
      <c r="X388" s="85" t="s">
        <v>1808</v>
      </c>
      <c r="Y388" s="85" t="s">
        <v>4922</v>
      </c>
      <c r="Z388" s="82" t="s">
        <v>1162</v>
      </c>
      <c r="AA388" s="85" t="s">
        <v>1805</v>
      </c>
      <c r="AB388" s="85" t="s">
        <v>8565</v>
      </c>
      <c r="AC388" s="85" t="s">
        <v>8567</v>
      </c>
      <c r="AD388" s="85" t="s">
        <v>2805</v>
      </c>
      <c r="AE388" s="70" t="s">
        <v>1367</v>
      </c>
    </row>
    <row r="389" spans="1:31" s="85" customFormat="1" ht="14.4" customHeight="1" x14ac:dyDescent="0.3">
      <c r="A389" s="59" t="s">
        <v>8593</v>
      </c>
      <c r="B389" s="85" t="s">
        <v>2069</v>
      </c>
      <c r="C389" s="85" t="s">
        <v>8565</v>
      </c>
      <c r="D389" s="70" t="s">
        <v>1171</v>
      </c>
      <c r="E389" s="70" t="s">
        <v>9883</v>
      </c>
      <c r="F389" s="70" t="s">
        <v>9883</v>
      </c>
      <c r="G389" s="59" t="s">
        <v>5630</v>
      </c>
      <c r="H389" s="70" t="s">
        <v>4725</v>
      </c>
      <c r="I389" s="59" t="s">
        <v>9884</v>
      </c>
      <c r="J389" s="59" t="s">
        <v>1163</v>
      </c>
      <c r="K389" s="59" t="s">
        <v>9836</v>
      </c>
      <c r="L389" s="82">
        <v>9999026</v>
      </c>
      <c r="M389" s="70" t="s">
        <v>9827</v>
      </c>
      <c r="N389" s="84">
        <v>9999026</v>
      </c>
      <c r="O389" s="59">
        <v>9999026</v>
      </c>
      <c r="P389" t="s">
        <v>8330</v>
      </c>
      <c r="Q389" s="85" t="s">
        <v>8593</v>
      </c>
      <c r="R389" s="85" t="s">
        <v>8460</v>
      </c>
      <c r="S389" s="85" t="s">
        <v>9837</v>
      </c>
      <c r="T389" s="70" t="s">
        <v>9935</v>
      </c>
      <c r="U389" s="70" t="s">
        <v>9935</v>
      </c>
      <c r="V389" s="70" t="s">
        <v>9935</v>
      </c>
      <c r="W389" s="171" t="s">
        <v>9935</v>
      </c>
      <c r="X389" s="85" t="s">
        <v>1808</v>
      </c>
      <c r="Y389" s="85" t="s">
        <v>4922</v>
      </c>
      <c r="Z389" s="82" t="s">
        <v>1162</v>
      </c>
      <c r="AA389" s="85" t="s">
        <v>1805</v>
      </c>
      <c r="AB389" s="85" t="s">
        <v>8565</v>
      </c>
      <c r="AC389" s="85" t="s">
        <v>8567</v>
      </c>
      <c r="AD389" s="85" t="s">
        <v>2805</v>
      </c>
      <c r="AE389" s="70" t="s">
        <v>1367</v>
      </c>
    </row>
    <row r="390" spans="1:31" s="85" customFormat="1" ht="14.4" customHeight="1" x14ac:dyDescent="0.3">
      <c r="A390" s="59" t="s">
        <v>8594</v>
      </c>
      <c r="B390" s="85" t="s">
        <v>2069</v>
      </c>
      <c r="C390" s="85" t="s">
        <v>8565</v>
      </c>
      <c r="D390" s="70" t="s">
        <v>1171</v>
      </c>
      <c r="E390" s="70" t="s">
        <v>9883</v>
      </c>
      <c r="F390" s="70" t="s">
        <v>9883</v>
      </c>
      <c r="G390" s="59" t="s">
        <v>5630</v>
      </c>
      <c r="H390" s="70" t="s">
        <v>4725</v>
      </c>
      <c r="I390" s="59" t="s">
        <v>9884</v>
      </c>
      <c r="J390" s="59" t="s">
        <v>1163</v>
      </c>
      <c r="K390" s="59" t="s">
        <v>9836</v>
      </c>
      <c r="L390" s="82">
        <v>9999027</v>
      </c>
      <c r="M390" s="70" t="s">
        <v>9827</v>
      </c>
      <c r="N390" s="84">
        <v>9999027</v>
      </c>
      <c r="O390" s="59">
        <v>9999027</v>
      </c>
      <c r="P390" t="s">
        <v>8331</v>
      </c>
      <c r="Q390" s="85" t="s">
        <v>8594</v>
      </c>
      <c r="R390" s="85" t="s">
        <v>8461</v>
      </c>
      <c r="S390" s="85" t="s">
        <v>9837</v>
      </c>
      <c r="T390" s="70" t="s">
        <v>9935</v>
      </c>
      <c r="U390" s="70" t="s">
        <v>9935</v>
      </c>
      <c r="V390" s="70" t="s">
        <v>9935</v>
      </c>
      <c r="W390" s="171" t="s">
        <v>9935</v>
      </c>
      <c r="X390" s="85" t="s">
        <v>1808</v>
      </c>
      <c r="Y390" s="85" t="s">
        <v>4922</v>
      </c>
      <c r="Z390" s="82" t="s">
        <v>1162</v>
      </c>
      <c r="AA390" s="85" t="s">
        <v>1805</v>
      </c>
      <c r="AB390" s="85" t="s">
        <v>8565</v>
      </c>
      <c r="AC390" s="85" t="s">
        <v>8567</v>
      </c>
      <c r="AD390" s="85" t="s">
        <v>2805</v>
      </c>
      <c r="AE390" s="70" t="s">
        <v>1367</v>
      </c>
    </row>
    <row r="391" spans="1:31" s="85" customFormat="1" ht="14.4" customHeight="1" x14ac:dyDescent="0.3">
      <c r="A391" s="59" t="s">
        <v>8595</v>
      </c>
      <c r="B391" s="85" t="s">
        <v>2069</v>
      </c>
      <c r="C391" s="85" t="s">
        <v>8565</v>
      </c>
      <c r="D391" s="70" t="s">
        <v>1171</v>
      </c>
      <c r="E391" s="70" t="s">
        <v>9883</v>
      </c>
      <c r="F391" s="70" t="s">
        <v>9883</v>
      </c>
      <c r="G391" s="59" t="s">
        <v>5630</v>
      </c>
      <c r="H391" s="70" t="s">
        <v>4725</v>
      </c>
      <c r="I391" s="59" t="s">
        <v>9884</v>
      </c>
      <c r="J391" s="59" t="s">
        <v>1163</v>
      </c>
      <c r="K391" s="59" t="s">
        <v>9836</v>
      </c>
      <c r="L391" s="82">
        <v>9999028</v>
      </c>
      <c r="M391" s="70" t="s">
        <v>9827</v>
      </c>
      <c r="N391" s="84">
        <v>9999028</v>
      </c>
      <c r="O391" s="59">
        <v>9999028</v>
      </c>
      <c r="P391" t="s">
        <v>8332</v>
      </c>
      <c r="Q391" s="85" t="s">
        <v>8595</v>
      </c>
      <c r="R391" s="85" t="s">
        <v>8462</v>
      </c>
      <c r="S391" s="85" t="s">
        <v>9837</v>
      </c>
      <c r="T391" s="70" t="s">
        <v>9935</v>
      </c>
      <c r="U391" s="70" t="s">
        <v>9935</v>
      </c>
      <c r="V391" s="70" t="s">
        <v>9935</v>
      </c>
      <c r="W391" s="171" t="s">
        <v>9935</v>
      </c>
      <c r="X391" s="85" t="s">
        <v>1808</v>
      </c>
      <c r="Y391" s="85" t="s">
        <v>4922</v>
      </c>
      <c r="Z391" s="82" t="s">
        <v>1162</v>
      </c>
      <c r="AA391" s="85" t="s">
        <v>1805</v>
      </c>
      <c r="AB391" s="85" t="s">
        <v>8565</v>
      </c>
      <c r="AC391" s="85" t="s">
        <v>8567</v>
      </c>
      <c r="AD391" s="85" t="s">
        <v>2805</v>
      </c>
      <c r="AE391" s="70" t="s">
        <v>1367</v>
      </c>
    </row>
    <row r="392" spans="1:31" s="85" customFormat="1" ht="14.4" customHeight="1" x14ac:dyDescent="0.3">
      <c r="A392" s="59" t="s">
        <v>8596</v>
      </c>
      <c r="B392" s="85" t="s">
        <v>2069</v>
      </c>
      <c r="C392" s="85" t="s">
        <v>8565</v>
      </c>
      <c r="D392" s="70" t="s">
        <v>1171</v>
      </c>
      <c r="E392" s="70" t="s">
        <v>9883</v>
      </c>
      <c r="F392" s="70" t="s">
        <v>9883</v>
      </c>
      <c r="G392" s="59" t="s">
        <v>5630</v>
      </c>
      <c r="H392" s="70" t="s">
        <v>4725</v>
      </c>
      <c r="I392" s="59" t="s">
        <v>9884</v>
      </c>
      <c r="J392" s="59" t="s">
        <v>1163</v>
      </c>
      <c r="K392" s="59" t="s">
        <v>9836</v>
      </c>
      <c r="L392" s="82">
        <v>9999029</v>
      </c>
      <c r="M392" s="70" t="s">
        <v>9827</v>
      </c>
      <c r="N392" s="84">
        <v>9999029</v>
      </c>
      <c r="O392" s="59">
        <v>9999029</v>
      </c>
      <c r="P392" t="s">
        <v>8333</v>
      </c>
      <c r="Q392" s="85" t="s">
        <v>8596</v>
      </c>
      <c r="R392" s="85" t="s">
        <v>8463</v>
      </c>
      <c r="S392" s="85" t="s">
        <v>9837</v>
      </c>
      <c r="T392" s="70" t="s">
        <v>9935</v>
      </c>
      <c r="U392" s="70" t="s">
        <v>9935</v>
      </c>
      <c r="V392" s="70" t="s">
        <v>9935</v>
      </c>
      <c r="W392" s="171" t="s">
        <v>9935</v>
      </c>
      <c r="X392" s="85" t="s">
        <v>1808</v>
      </c>
      <c r="Y392" s="85" t="s">
        <v>4922</v>
      </c>
      <c r="Z392" s="82" t="s">
        <v>1162</v>
      </c>
      <c r="AA392" s="85" t="s">
        <v>1805</v>
      </c>
      <c r="AB392" s="85" t="s">
        <v>8565</v>
      </c>
      <c r="AC392" s="85" t="s">
        <v>8567</v>
      </c>
      <c r="AD392" s="85" t="s">
        <v>2805</v>
      </c>
      <c r="AE392" s="70" t="s">
        <v>1367</v>
      </c>
    </row>
    <row r="393" spans="1:31" s="85" customFormat="1" ht="14.4" customHeight="1" x14ac:dyDescent="0.3">
      <c r="A393" s="59" t="s">
        <v>8597</v>
      </c>
      <c r="B393" s="85" t="s">
        <v>2069</v>
      </c>
      <c r="C393" s="85" t="s">
        <v>8565</v>
      </c>
      <c r="D393" s="70" t="s">
        <v>1171</v>
      </c>
      <c r="E393" s="70" t="s">
        <v>9883</v>
      </c>
      <c r="F393" s="70" t="s">
        <v>9883</v>
      </c>
      <c r="G393" s="59" t="s">
        <v>5630</v>
      </c>
      <c r="H393" s="70" t="s">
        <v>4725</v>
      </c>
      <c r="I393" s="59" t="s">
        <v>9884</v>
      </c>
      <c r="J393" s="59" t="s">
        <v>1163</v>
      </c>
      <c r="K393" s="59" t="s">
        <v>9836</v>
      </c>
      <c r="L393" s="82">
        <v>9999030</v>
      </c>
      <c r="M393" s="70" t="s">
        <v>9827</v>
      </c>
      <c r="N393" s="84">
        <v>9999030</v>
      </c>
      <c r="O393" s="59">
        <v>9999030</v>
      </c>
      <c r="P393" t="s">
        <v>8334</v>
      </c>
      <c r="Q393" s="85" t="s">
        <v>8597</v>
      </c>
      <c r="R393" s="85" t="s">
        <v>8464</v>
      </c>
      <c r="S393" s="85" t="s">
        <v>9837</v>
      </c>
      <c r="T393" s="70" t="s">
        <v>9935</v>
      </c>
      <c r="U393" s="70" t="s">
        <v>9935</v>
      </c>
      <c r="V393" s="70" t="s">
        <v>9935</v>
      </c>
      <c r="W393" s="171" t="s">
        <v>9935</v>
      </c>
      <c r="X393" s="85" t="s">
        <v>1808</v>
      </c>
      <c r="Y393" s="85" t="s">
        <v>4922</v>
      </c>
      <c r="Z393" s="82" t="s">
        <v>1162</v>
      </c>
      <c r="AA393" s="85" t="s">
        <v>1805</v>
      </c>
      <c r="AB393" s="85" t="s">
        <v>8565</v>
      </c>
      <c r="AC393" s="85" t="s">
        <v>8567</v>
      </c>
      <c r="AD393" s="85" t="s">
        <v>2805</v>
      </c>
      <c r="AE393" s="70" t="s">
        <v>1367</v>
      </c>
    </row>
    <row r="394" spans="1:31" s="85" customFormat="1" ht="14.4" customHeight="1" x14ac:dyDescent="0.3">
      <c r="A394" s="59" t="s">
        <v>8598</v>
      </c>
      <c r="B394" s="85" t="s">
        <v>2069</v>
      </c>
      <c r="C394" s="85" t="s">
        <v>8565</v>
      </c>
      <c r="D394" s="70" t="s">
        <v>1171</v>
      </c>
      <c r="E394" s="70" t="s">
        <v>9883</v>
      </c>
      <c r="F394" s="70" t="s">
        <v>9883</v>
      </c>
      <c r="G394" s="59" t="s">
        <v>5630</v>
      </c>
      <c r="H394" s="70" t="s">
        <v>4725</v>
      </c>
      <c r="I394" s="59" t="s">
        <v>9884</v>
      </c>
      <c r="J394" s="59" t="s">
        <v>1163</v>
      </c>
      <c r="K394" s="59" t="s">
        <v>9836</v>
      </c>
      <c r="L394" s="82">
        <v>9999031</v>
      </c>
      <c r="M394" s="70" t="s">
        <v>9827</v>
      </c>
      <c r="N394" s="84">
        <v>9999031</v>
      </c>
      <c r="O394" s="59">
        <v>9999031</v>
      </c>
      <c r="P394" t="s">
        <v>8335</v>
      </c>
      <c r="Q394" s="85" t="s">
        <v>8598</v>
      </c>
      <c r="R394" s="85" t="s">
        <v>8465</v>
      </c>
      <c r="S394" s="85" t="s">
        <v>9837</v>
      </c>
      <c r="T394" s="70" t="s">
        <v>9935</v>
      </c>
      <c r="U394" s="70" t="s">
        <v>9935</v>
      </c>
      <c r="V394" s="70" t="s">
        <v>9935</v>
      </c>
      <c r="W394" s="171" t="s">
        <v>9935</v>
      </c>
      <c r="X394" s="85" t="s">
        <v>1808</v>
      </c>
      <c r="Y394" s="85" t="s">
        <v>4922</v>
      </c>
      <c r="Z394" s="82" t="s">
        <v>1162</v>
      </c>
      <c r="AA394" s="85" t="s">
        <v>1805</v>
      </c>
      <c r="AB394" s="85" t="s">
        <v>8565</v>
      </c>
      <c r="AC394" s="85" t="s">
        <v>8567</v>
      </c>
      <c r="AD394" s="85" t="s">
        <v>2805</v>
      </c>
      <c r="AE394" s="70" t="s">
        <v>1367</v>
      </c>
    </row>
    <row r="395" spans="1:31" s="85" customFormat="1" ht="14.4" customHeight="1" x14ac:dyDescent="0.3">
      <c r="A395" s="59" t="s">
        <v>8599</v>
      </c>
      <c r="B395" s="85" t="s">
        <v>2069</v>
      </c>
      <c r="C395" s="85" t="s">
        <v>8565</v>
      </c>
      <c r="D395" s="70" t="s">
        <v>1171</v>
      </c>
      <c r="E395" s="70" t="s">
        <v>9883</v>
      </c>
      <c r="F395" s="70" t="s">
        <v>9883</v>
      </c>
      <c r="G395" s="59" t="s">
        <v>5630</v>
      </c>
      <c r="H395" s="70" t="s">
        <v>4725</v>
      </c>
      <c r="I395" s="59" t="s">
        <v>9884</v>
      </c>
      <c r="J395" s="59" t="s">
        <v>1163</v>
      </c>
      <c r="K395" s="59" t="s">
        <v>9836</v>
      </c>
      <c r="L395" s="82">
        <v>9999032</v>
      </c>
      <c r="M395" s="70" t="s">
        <v>9827</v>
      </c>
      <c r="N395" s="84">
        <v>9999032</v>
      </c>
      <c r="O395" s="59">
        <v>9999032</v>
      </c>
      <c r="P395" t="s">
        <v>8336</v>
      </c>
      <c r="Q395" s="85" t="s">
        <v>8599</v>
      </c>
      <c r="R395" s="85" t="s">
        <v>8466</v>
      </c>
      <c r="S395" s="85" t="s">
        <v>9837</v>
      </c>
      <c r="T395" s="70" t="s">
        <v>9935</v>
      </c>
      <c r="U395" s="70" t="s">
        <v>9935</v>
      </c>
      <c r="V395" s="70" t="s">
        <v>9935</v>
      </c>
      <c r="W395" s="171" t="s">
        <v>9935</v>
      </c>
      <c r="X395" s="85" t="s">
        <v>1808</v>
      </c>
      <c r="Y395" s="85" t="s">
        <v>4922</v>
      </c>
      <c r="Z395" s="82" t="s">
        <v>1162</v>
      </c>
      <c r="AA395" s="85" t="s">
        <v>1805</v>
      </c>
      <c r="AB395" s="85" t="s">
        <v>8565</v>
      </c>
      <c r="AC395" s="85" t="s">
        <v>8567</v>
      </c>
      <c r="AD395" s="85" t="s">
        <v>2805</v>
      </c>
      <c r="AE395" s="70" t="s">
        <v>1367</v>
      </c>
    </row>
    <row r="396" spans="1:31" s="85" customFormat="1" ht="14.4" customHeight="1" x14ac:dyDescent="0.3">
      <c r="A396" s="59" t="s">
        <v>8600</v>
      </c>
      <c r="B396" s="85" t="s">
        <v>2069</v>
      </c>
      <c r="C396" s="85" t="s">
        <v>8565</v>
      </c>
      <c r="D396" s="70" t="s">
        <v>1171</v>
      </c>
      <c r="E396" s="70" t="s">
        <v>9883</v>
      </c>
      <c r="F396" s="70" t="s">
        <v>9883</v>
      </c>
      <c r="G396" s="59" t="s">
        <v>5630</v>
      </c>
      <c r="H396" s="70" t="s">
        <v>4725</v>
      </c>
      <c r="I396" s="59" t="s">
        <v>9884</v>
      </c>
      <c r="J396" s="59" t="s">
        <v>1163</v>
      </c>
      <c r="K396" s="59" t="s">
        <v>9836</v>
      </c>
      <c r="L396" s="82">
        <v>9999033</v>
      </c>
      <c r="M396" s="70" t="s">
        <v>9827</v>
      </c>
      <c r="N396" s="84">
        <v>9999033</v>
      </c>
      <c r="O396" s="59">
        <v>9999033</v>
      </c>
      <c r="P396" t="s">
        <v>8337</v>
      </c>
      <c r="Q396" s="85" t="s">
        <v>8600</v>
      </c>
      <c r="R396" s="85" t="s">
        <v>8467</v>
      </c>
      <c r="S396" s="85" t="s">
        <v>9837</v>
      </c>
      <c r="T396" s="70" t="s">
        <v>9935</v>
      </c>
      <c r="U396" s="70" t="s">
        <v>9935</v>
      </c>
      <c r="V396" s="70" t="s">
        <v>9935</v>
      </c>
      <c r="W396" s="171" t="s">
        <v>9935</v>
      </c>
      <c r="X396" s="85" t="s">
        <v>1808</v>
      </c>
      <c r="Y396" s="85" t="s">
        <v>4922</v>
      </c>
      <c r="Z396" s="82" t="s">
        <v>1162</v>
      </c>
      <c r="AA396" s="85" t="s">
        <v>1805</v>
      </c>
      <c r="AB396" s="85" t="s">
        <v>8565</v>
      </c>
      <c r="AC396" s="85" t="s">
        <v>8567</v>
      </c>
      <c r="AD396" s="85" t="s">
        <v>2805</v>
      </c>
      <c r="AE396" s="70" t="s">
        <v>1367</v>
      </c>
    </row>
    <row r="397" spans="1:31" s="85" customFormat="1" ht="14.4" customHeight="1" x14ac:dyDescent="0.3">
      <c r="A397" s="59" t="s">
        <v>8601</v>
      </c>
      <c r="B397" s="85" t="s">
        <v>2069</v>
      </c>
      <c r="C397" s="85" t="s">
        <v>8565</v>
      </c>
      <c r="D397" s="70" t="s">
        <v>1171</v>
      </c>
      <c r="E397" s="70" t="s">
        <v>9883</v>
      </c>
      <c r="F397" s="70" t="s">
        <v>9883</v>
      </c>
      <c r="G397" s="59" t="s">
        <v>5630</v>
      </c>
      <c r="H397" s="70" t="s">
        <v>4725</v>
      </c>
      <c r="I397" s="59" t="s">
        <v>9884</v>
      </c>
      <c r="J397" s="59" t="s">
        <v>1163</v>
      </c>
      <c r="K397" s="59" t="s">
        <v>9836</v>
      </c>
      <c r="L397" s="82">
        <v>9999034</v>
      </c>
      <c r="M397" s="70" t="s">
        <v>9827</v>
      </c>
      <c r="N397" s="84">
        <v>9999034</v>
      </c>
      <c r="O397" s="59">
        <v>9999034</v>
      </c>
      <c r="P397" t="s">
        <v>8338</v>
      </c>
      <c r="Q397" s="85" t="s">
        <v>8601</v>
      </c>
      <c r="R397" s="85" t="s">
        <v>8468</v>
      </c>
      <c r="S397" s="85" t="s">
        <v>9837</v>
      </c>
      <c r="T397" s="70" t="s">
        <v>9935</v>
      </c>
      <c r="U397" s="70" t="s">
        <v>9935</v>
      </c>
      <c r="V397" s="70" t="s">
        <v>9935</v>
      </c>
      <c r="W397" s="171" t="s">
        <v>9935</v>
      </c>
      <c r="X397" s="85" t="s">
        <v>1808</v>
      </c>
      <c r="Y397" s="85" t="s">
        <v>4922</v>
      </c>
      <c r="Z397" s="82" t="s">
        <v>1162</v>
      </c>
      <c r="AA397" s="85" t="s">
        <v>1805</v>
      </c>
      <c r="AB397" s="85" t="s">
        <v>8565</v>
      </c>
      <c r="AC397" s="85" t="s">
        <v>8567</v>
      </c>
      <c r="AD397" s="85" t="s">
        <v>2805</v>
      </c>
      <c r="AE397" s="70" t="s">
        <v>1367</v>
      </c>
    </row>
    <row r="398" spans="1:31" s="85" customFormat="1" ht="14.4" customHeight="1" x14ac:dyDescent="0.3">
      <c r="A398" s="59" t="s">
        <v>8602</v>
      </c>
      <c r="B398" s="85" t="s">
        <v>2069</v>
      </c>
      <c r="C398" s="85" t="s">
        <v>8565</v>
      </c>
      <c r="D398" s="70" t="s">
        <v>1171</v>
      </c>
      <c r="E398" s="70" t="s">
        <v>9883</v>
      </c>
      <c r="F398" s="70" t="s">
        <v>9883</v>
      </c>
      <c r="G398" s="59" t="s">
        <v>5630</v>
      </c>
      <c r="H398" s="70" t="s">
        <v>4725</v>
      </c>
      <c r="I398" s="59" t="s">
        <v>9884</v>
      </c>
      <c r="J398" s="59" t="s">
        <v>1163</v>
      </c>
      <c r="K398" s="59" t="s">
        <v>9836</v>
      </c>
      <c r="L398" s="82">
        <v>9999035</v>
      </c>
      <c r="M398" s="70" t="s">
        <v>9827</v>
      </c>
      <c r="N398" s="84">
        <v>9999035</v>
      </c>
      <c r="O398" s="59">
        <v>9999035</v>
      </c>
      <c r="P398" t="s">
        <v>8339</v>
      </c>
      <c r="Q398" s="85" t="s">
        <v>8602</v>
      </c>
      <c r="R398" s="85" t="s">
        <v>8469</v>
      </c>
      <c r="S398" s="85" t="s">
        <v>9837</v>
      </c>
      <c r="T398" s="70" t="s">
        <v>9935</v>
      </c>
      <c r="U398" s="70" t="s">
        <v>9935</v>
      </c>
      <c r="V398" s="70" t="s">
        <v>9935</v>
      </c>
      <c r="W398" s="171" t="s">
        <v>9935</v>
      </c>
      <c r="X398" s="85" t="s">
        <v>1808</v>
      </c>
      <c r="Y398" s="85" t="s">
        <v>4922</v>
      </c>
      <c r="Z398" s="82" t="s">
        <v>1162</v>
      </c>
      <c r="AA398" s="85" t="s">
        <v>1805</v>
      </c>
      <c r="AB398" s="85" t="s">
        <v>8565</v>
      </c>
      <c r="AC398" s="85" t="s">
        <v>8567</v>
      </c>
      <c r="AD398" s="85" t="s">
        <v>2805</v>
      </c>
      <c r="AE398" s="70" t="s">
        <v>1367</v>
      </c>
    </row>
    <row r="399" spans="1:31" s="85" customFormat="1" ht="14.4" customHeight="1" x14ac:dyDescent="0.3">
      <c r="A399" s="59" t="s">
        <v>8603</v>
      </c>
      <c r="B399" s="85" t="s">
        <v>2069</v>
      </c>
      <c r="C399" s="85" t="s">
        <v>8565</v>
      </c>
      <c r="D399" s="70" t="s">
        <v>1171</v>
      </c>
      <c r="E399" s="70" t="s">
        <v>9883</v>
      </c>
      <c r="F399" s="70" t="s">
        <v>9883</v>
      </c>
      <c r="G399" s="59" t="s">
        <v>5630</v>
      </c>
      <c r="H399" s="70" t="s">
        <v>4725</v>
      </c>
      <c r="I399" s="59" t="s">
        <v>9884</v>
      </c>
      <c r="J399" s="59" t="s">
        <v>1163</v>
      </c>
      <c r="K399" s="59" t="s">
        <v>9836</v>
      </c>
      <c r="L399" s="82">
        <v>9999036</v>
      </c>
      <c r="M399" s="70" t="s">
        <v>9827</v>
      </c>
      <c r="N399" s="84">
        <v>9999036</v>
      </c>
      <c r="O399" s="59">
        <v>9999036</v>
      </c>
      <c r="P399" t="s">
        <v>8340</v>
      </c>
      <c r="Q399" s="85" t="s">
        <v>8603</v>
      </c>
      <c r="R399" s="85" t="s">
        <v>8470</v>
      </c>
      <c r="S399" s="85" t="s">
        <v>9837</v>
      </c>
      <c r="T399" s="70" t="s">
        <v>9935</v>
      </c>
      <c r="U399" s="70" t="s">
        <v>9935</v>
      </c>
      <c r="V399" s="70" t="s">
        <v>9935</v>
      </c>
      <c r="W399" s="171" t="s">
        <v>9935</v>
      </c>
      <c r="X399" s="85" t="s">
        <v>1808</v>
      </c>
      <c r="Y399" s="85" t="s">
        <v>4922</v>
      </c>
      <c r="Z399" s="82" t="s">
        <v>1162</v>
      </c>
      <c r="AA399" s="85" t="s">
        <v>1805</v>
      </c>
      <c r="AB399" s="85" t="s">
        <v>8565</v>
      </c>
      <c r="AC399" s="85" t="s">
        <v>8567</v>
      </c>
      <c r="AD399" s="85" t="s">
        <v>2805</v>
      </c>
      <c r="AE399" s="70" t="s">
        <v>1367</v>
      </c>
    </row>
    <row r="400" spans="1:31" s="85" customFormat="1" ht="14.4" customHeight="1" x14ac:dyDescent="0.3">
      <c r="A400" s="59" t="s">
        <v>8604</v>
      </c>
      <c r="B400" s="85" t="s">
        <v>2069</v>
      </c>
      <c r="C400" s="85" t="s">
        <v>8565</v>
      </c>
      <c r="D400" s="70" t="s">
        <v>1171</v>
      </c>
      <c r="E400" s="70" t="s">
        <v>9883</v>
      </c>
      <c r="F400" s="70" t="s">
        <v>9883</v>
      </c>
      <c r="G400" s="59" t="s">
        <v>5630</v>
      </c>
      <c r="H400" s="70" t="s">
        <v>4725</v>
      </c>
      <c r="I400" s="59" t="s">
        <v>9884</v>
      </c>
      <c r="J400" s="59" t="s">
        <v>1163</v>
      </c>
      <c r="K400" s="59" t="s">
        <v>9836</v>
      </c>
      <c r="L400" s="82">
        <v>9999037</v>
      </c>
      <c r="M400" s="70" t="s">
        <v>9827</v>
      </c>
      <c r="N400" s="84">
        <v>9999037</v>
      </c>
      <c r="O400" s="59">
        <v>9999037</v>
      </c>
      <c r="P400" t="s">
        <v>8341</v>
      </c>
      <c r="Q400" s="85" t="s">
        <v>8604</v>
      </c>
      <c r="R400" s="85" t="s">
        <v>8471</v>
      </c>
      <c r="S400" s="85" t="s">
        <v>9837</v>
      </c>
      <c r="T400" s="70" t="s">
        <v>9935</v>
      </c>
      <c r="U400" s="70" t="s">
        <v>9935</v>
      </c>
      <c r="V400" s="70" t="s">
        <v>9935</v>
      </c>
      <c r="W400" s="171" t="s">
        <v>9935</v>
      </c>
      <c r="X400" s="85" t="s">
        <v>1808</v>
      </c>
      <c r="Y400" s="85" t="s">
        <v>4922</v>
      </c>
      <c r="Z400" s="82" t="s">
        <v>1162</v>
      </c>
      <c r="AA400" s="85" t="s">
        <v>1805</v>
      </c>
      <c r="AB400" s="85" t="s">
        <v>8565</v>
      </c>
      <c r="AC400" s="85" t="s">
        <v>8567</v>
      </c>
      <c r="AD400" s="85" t="s">
        <v>2805</v>
      </c>
      <c r="AE400" s="70" t="s">
        <v>1367</v>
      </c>
    </row>
    <row r="401" spans="1:31" s="85" customFormat="1" ht="14.4" customHeight="1" x14ac:dyDescent="0.3">
      <c r="A401" s="59" t="s">
        <v>8605</v>
      </c>
      <c r="B401" s="85" t="s">
        <v>2069</v>
      </c>
      <c r="C401" s="85" t="s">
        <v>8565</v>
      </c>
      <c r="D401" s="70" t="s">
        <v>1171</v>
      </c>
      <c r="E401" s="70" t="s">
        <v>9883</v>
      </c>
      <c r="F401" s="70" t="s">
        <v>9883</v>
      </c>
      <c r="G401" s="59" t="s">
        <v>5630</v>
      </c>
      <c r="H401" s="70" t="s">
        <v>4725</v>
      </c>
      <c r="I401" s="59" t="s">
        <v>9884</v>
      </c>
      <c r="J401" s="59" t="s">
        <v>1163</v>
      </c>
      <c r="K401" s="59" t="s">
        <v>9836</v>
      </c>
      <c r="L401" s="82">
        <v>9999038</v>
      </c>
      <c r="M401" s="70" t="s">
        <v>9827</v>
      </c>
      <c r="N401" s="84">
        <v>9999038</v>
      </c>
      <c r="O401" s="59">
        <v>9999038</v>
      </c>
      <c r="P401" t="s">
        <v>8342</v>
      </c>
      <c r="Q401" s="85" t="s">
        <v>8605</v>
      </c>
      <c r="R401" s="85" t="s">
        <v>8472</v>
      </c>
      <c r="S401" s="85" t="s">
        <v>9837</v>
      </c>
      <c r="T401" s="70" t="s">
        <v>9935</v>
      </c>
      <c r="U401" s="70" t="s">
        <v>9935</v>
      </c>
      <c r="V401" s="70" t="s">
        <v>9935</v>
      </c>
      <c r="W401" s="171" t="s">
        <v>9935</v>
      </c>
      <c r="X401" s="85" t="s">
        <v>1808</v>
      </c>
      <c r="Y401" s="85" t="s">
        <v>4922</v>
      </c>
      <c r="Z401" s="82" t="s">
        <v>1162</v>
      </c>
      <c r="AA401" s="85" t="s">
        <v>1805</v>
      </c>
      <c r="AB401" s="85" t="s">
        <v>8565</v>
      </c>
      <c r="AC401" s="85" t="s">
        <v>8567</v>
      </c>
      <c r="AD401" s="85" t="s">
        <v>2805</v>
      </c>
      <c r="AE401" s="70" t="s">
        <v>1367</v>
      </c>
    </row>
    <row r="402" spans="1:31" s="85" customFormat="1" ht="14.4" customHeight="1" x14ac:dyDescent="0.3">
      <c r="A402" s="59" t="s">
        <v>8606</v>
      </c>
      <c r="B402" s="85" t="s">
        <v>2069</v>
      </c>
      <c r="C402" s="85" t="s">
        <v>8565</v>
      </c>
      <c r="D402" s="70" t="s">
        <v>1171</v>
      </c>
      <c r="E402" s="70" t="s">
        <v>9883</v>
      </c>
      <c r="F402" s="70" t="s">
        <v>9883</v>
      </c>
      <c r="G402" s="59" t="s">
        <v>5630</v>
      </c>
      <c r="H402" s="70" t="s">
        <v>4725</v>
      </c>
      <c r="I402" s="59" t="s">
        <v>9884</v>
      </c>
      <c r="J402" s="59" t="s">
        <v>1163</v>
      </c>
      <c r="K402" s="59" t="s">
        <v>9836</v>
      </c>
      <c r="L402" s="82">
        <v>9999039</v>
      </c>
      <c r="M402" s="70" t="s">
        <v>9827</v>
      </c>
      <c r="N402" s="84">
        <v>9999039</v>
      </c>
      <c r="O402" s="59">
        <v>9999039</v>
      </c>
      <c r="P402" t="s">
        <v>8343</v>
      </c>
      <c r="Q402" s="85" t="s">
        <v>8606</v>
      </c>
      <c r="R402" s="85" t="s">
        <v>8473</v>
      </c>
      <c r="S402" s="85" t="s">
        <v>9837</v>
      </c>
      <c r="T402" s="70" t="s">
        <v>9935</v>
      </c>
      <c r="U402" s="70" t="s">
        <v>9935</v>
      </c>
      <c r="V402" s="70" t="s">
        <v>9935</v>
      </c>
      <c r="W402" s="171" t="s">
        <v>9935</v>
      </c>
      <c r="X402" s="85" t="s">
        <v>1808</v>
      </c>
      <c r="Y402" s="85" t="s">
        <v>4922</v>
      </c>
      <c r="Z402" s="82" t="s">
        <v>1162</v>
      </c>
      <c r="AA402" s="85" t="s">
        <v>1805</v>
      </c>
      <c r="AB402" s="85" t="s">
        <v>8565</v>
      </c>
      <c r="AC402" s="85" t="s">
        <v>8567</v>
      </c>
      <c r="AD402" s="85" t="s">
        <v>2805</v>
      </c>
      <c r="AE402" s="70" t="s">
        <v>1367</v>
      </c>
    </row>
    <row r="403" spans="1:31" s="85" customFormat="1" ht="14.4" customHeight="1" x14ac:dyDescent="0.3">
      <c r="A403" s="59" t="s">
        <v>8607</v>
      </c>
      <c r="B403" s="85" t="s">
        <v>2069</v>
      </c>
      <c r="C403" s="85" t="s">
        <v>8565</v>
      </c>
      <c r="D403" s="70" t="s">
        <v>1171</v>
      </c>
      <c r="E403" s="70" t="s">
        <v>9883</v>
      </c>
      <c r="F403" s="70" t="s">
        <v>9883</v>
      </c>
      <c r="G403" s="59" t="s">
        <v>5630</v>
      </c>
      <c r="H403" s="70" t="s">
        <v>4725</v>
      </c>
      <c r="I403" s="59" t="s">
        <v>9884</v>
      </c>
      <c r="J403" s="59" t="s">
        <v>1163</v>
      </c>
      <c r="K403" s="59" t="s">
        <v>9836</v>
      </c>
      <c r="L403" s="82">
        <v>9999040</v>
      </c>
      <c r="M403" s="70" t="s">
        <v>9827</v>
      </c>
      <c r="N403" s="84">
        <v>9999040</v>
      </c>
      <c r="O403" s="59">
        <v>9999040</v>
      </c>
      <c r="P403" t="s">
        <v>8344</v>
      </c>
      <c r="Q403" s="85" t="s">
        <v>8607</v>
      </c>
      <c r="R403" s="85" t="s">
        <v>8474</v>
      </c>
      <c r="S403" s="85" t="s">
        <v>9837</v>
      </c>
      <c r="T403" s="70" t="s">
        <v>9935</v>
      </c>
      <c r="U403" s="70" t="s">
        <v>9935</v>
      </c>
      <c r="V403" s="70" t="s">
        <v>9935</v>
      </c>
      <c r="W403" s="171" t="s">
        <v>9935</v>
      </c>
      <c r="X403" s="85" t="s">
        <v>1808</v>
      </c>
      <c r="Y403" s="85" t="s">
        <v>4922</v>
      </c>
      <c r="Z403" s="82" t="s">
        <v>1162</v>
      </c>
      <c r="AA403" s="85" t="s">
        <v>1805</v>
      </c>
      <c r="AB403" s="85" t="s">
        <v>8565</v>
      </c>
      <c r="AC403" s="85" t="s">
        <v>8567</v>
      </c>
      <c r="AD403" s="85" t="s">
        <v>2805</v>
      </c>
      <c r="AE403" s="70" t="s">
        <v>1367</v>
      </c>
    </row>
    <row r="404" spans="1:31" s="85" customFormat="1" ht="14.4" customHeight="1" x14ac:dyDescent="0.3">
      <c r="A404" s="59" t="s">
        <v>8608</v>
      </c>
      <c r="B404" s="85" t="s">
        <v>2069</v>
      </c>
      <c r="C404" s="85" t="s">
        <v>8565</v>
      </c>
      <c r="D404" s="70" t="s">
        <v>1171</v>
      </c>
      <c r="E404" s="70" t="s">
        <v>9883</v>
      </c>
      <c r="F404" s="70" t="s">
        <v>9883</v>
      </c>
      <c r="G404" s="59" t="s">
        <v>5630</v>
      </c>
      <c r="H404" s="70" t="s">
        <v>4725</v>
      </c>
      <c r="I404" s="59" t="s">
        <v>9884</v>
      </c>
      <c r="J404" s="59" t="s">
        <v>1163</v>
      </c>
      <c r="K404" s="59" t="s">
        <v>9836</v>
      </c>
      <c r="L404" s="82">
        <v>9999041</v>
      </c>
      <c r="M404" s="70" t="s">
        <v>9827</v>
      </c>
      <c r="N404" s="84">
        <v>9999041</v>
      </c>
      <c r="O404" s="59">
        <v>9999041</v>
      </c>
      <c r="P404" t="s">
        <v>8345</v>
      </c>
      <c r="Q404" s="85" t="s">
        <v>8608</v>
      </c>
      <c r="R404" s="85" t="s">
        <v>8475</v>
      </c>
      <c r="S404" s="85" t="s">
        <v>9837</v>
      </c>
      <c r="T404" s="70" t="s">
        <v>9935</v>
      </c>
      <c r="U404" s="70" t="s">
        <v>9935</v>
      </c>
      <c r="V404" s="70" t="s">
        <v>9935</v>
      </c>
      <c r="W404" s="171" t="s">
        <v>9935</v>
      </c>
      <c r="X404" s="85" t="s">
        <v>1808</v>
      </c>
      <c r="Y404" s="85" t="s">
        <v>4922</v>
      </c>
      <c r="Z404" s="82" t="s">
        <v>1162</v>
      </c>
      <c r="AA404" s="85" t="s">
        <v>1805</v>
      </c>
      <c r="AB404" s="85" t="s">
        <v>8565</v>
      </c>
      <c r="AC404" s="85" t="s">
        <v>8567</v>
      </c>
      <c r="AD404" s="85" t="s">
        <v>2805</v>
      </c>
      <c r="AE404" s="70" t="s">
        <v>1367</v>
      </c>
    </row>
    <row r="405" spans="1:31" s="85" customFormat="1" ht="14.4" customHeight="1" x14ac:dyDescent="0.3">
      <c r="A405" s="59" t="s">
        <v>8609</v>
      </c>
      <c r="B405" s="85" t="s">
        <v>2069</v>
      </c>
      <c r="C405" s="85" t="s">
        <v>8565</v>
      </c>
      <c r="D405" s="70" t="s">
        <v>1171</v>
      </c>
      <c r="E405" s="70" t="s">
        <v>9883</v>
      </c>
      <c r="F405" s="70" t="s">
        <v>9883</v>
      </c>
      <c r="G405" s="59" t="s">
        <v>5630</v>
      </c>
      <c r="H405" s="70" t="s">
        <v>4725</v>
      </c>
      <c r="I405" s="59" t="s">
        <v>9884</v>
      </c>
      <c r="J405" s="59" t="s">
        <v>1163</v>
      </c>
      <c r="K405" s="59" t="s">
        <v>9836</v>
      </c>
      <c r="L405" s="82">
        <v>9999042</v>
      </c>
      <c r="M405" s="70" t="s">
        <v>9827</v>
      </c>
      <c r="N405" s="84">
        <v>9999042</v>
      </c>
      <c r="O405" s="59">
        <v>9999042</v>
      </c>
      <c r="P405" t="s">
        <v>8346</v>
      </c>
      <c r="Q405" s="85" t="s">
        <v>8609</v>
      </c>
      <c r="R405" s="85" t="s">
        <v>8476</v>
      </c>
      <c r="S405" s="85" t="s">
        <v>9837</v>
      </c>
      <c r="T405" s="70" t="s">
        <v>9935</v>
      </c>
      <c r="U405" s="70" t="s">
        <v>9935</v>
      </c>
      <c r="V405" s="70" t="s">
        <v>9935</v>
      </c>
      <c r="W405" s="171" t="s">
        <v>9935</v>
      </c>
      <c r="X405" s="85" t="s">
        <v>1808</v>
      </c>
      <c r="Y405" s="85" t="s">
        <v>4922</v>
      </c>
      <c r="Z405" s="82" t="s">
        <v>1162</v>
      </c>
      <c r="AA405" s="85" t="s">
        <v>1805</v>
      </c>
      <c r="AB405" s="85" t="s">
        <v>8565</v>
      </c>
      <c r="AC405" s="85" t="s">
        <v>8567</v>
      </c>
      <c r="AD405" s="85" t="s">
        <v>2805</v>
      </c>
      <c r="AE405" s="70" t="s">
        <v>1367</v>
      </c>
    </row>
    <row r="406" spans="1:31" s="85" customFormat="1" ht="14.4" customHeight="1" x14ac:dyDescent="0.3">
      <c r="A406" s="59" t="s">
        <v>8610</v>
      </c>
      <c r="B406" s="85" t="s">
        <v>2069</v>
      </c>
      <c r="C406" s="85" t="s">
        <v>8565</v>
      </c>
      <c r="D406" s="70" t="s">
        <v>1171</v>
      </c>
      <c r="E406" s="70" t="s">
        <v>9883</v>
      </c>
      <c r="F406" s="70" t="s">
        <v>9883</v>
      </c>
      <c r="G406" s="59" t="s">
        <v>5630</v>
      </c>
      <c r="H406" s="70" t="s">
        <v>4725</v>
      </c>
      <c r="I406" s="59" t="s">
        <v>9884</v>
      </c>
      <c r="J406" s="59" t="s">
        <v>1163</v>
      </c>
      <c r="K406" s="59" t="s">
        <v>9836</v>
      </c>
      <c r="L406" s="82">
        <v>9999043</v>
      </c>
      <c r="M406" s="70" t="s">
        <v>9827</v>
      </c>
      <c r="N406" s="84">
        <v>9999043</v>
      </c>
      <c r="O406" s="59">
        <v>9999043</v>
      </c>
      <c r="P406" t="s">
        <v>8347</v>
      </c>
      <c r="Q406" s="85" t="s">
        <v>8610</v>
      </c>
      <c r="R406" s="85" t="s">
        <v>8477</v>
      </c>
      <c r="S406" s="85" t="s">
        <v>9837</v>
      </c>
      <c r="T406" s="70" t="s">
        <v>9935</v>
      </c>
      <c r="U406" s="70" t="s">
        <v>9935</v>
      </c>
      <c r="V406" s="70" t="s">
        <v>9935</v>
      </c>
      <c r="W406" s="171" t="s">
        <v>9935</v>
      </c>
      <c r="X406" s="85" t="s">
        <v>1808</v>
      </c>
      <c r="Y406" s="85" t="s">
        <v>4922</v>
      </c>
      <c r="Z406" s="82" t="s">
        <v>1162</v>
      </c>
      <c r="AA406" s="85" t="s">
        <v>1805</v>
      </c>
      <c r="AB406" s="85" t="s">
        <v>8565</v>
      </c>
      <c r="AC406" s="85" t="s">
        <v>8567</v>
      </c>
      <c r="AD406" s="85" t="s">
        <v>2805</v>
      </c>
      <c r="AE406" s="70" t="s">
        <v>1367</v>
      </c>
    </row>
    <row r="407" spans="1:31" s="85" customFormat="1" ht="14.4" customHeight="1" x14ac:dyDescent="0.3">
      <c r="A407" s="59" t="s">
        <v>8611</v>
      </c>
      <c r="B407" s="85" t="s">
        <v>2069</v>
      </c>
      <c r="C407" s="85" t="s">
        <v>8565</v>
      </c>
      <c r="D407" s="70" t="s">
        <v>1171</v>
      </c>
      <c r="E407" s="70" t="s">
        <v>9883</v>
      </c>
      <c r="F407" s="70" t="s">
        <v>9883</v>
      </c>
      <c r="G407" s="59" t="s">
        <v>5630</v>
      </c>
      <c r="H407" s="70" t="s">
        <v>4725</v>
      </c>
      <c r="I407" s="59" t="s">
        <v>9884</v>
      </c>
      <c r="J407" s="59" t="s">
        <v>1163</v>
      </c>
      <c r="K407" s="59" t="s">
        <v>9836</v>
      </c>
      <c r="L407" s="82">
        <v>9999044</v>
      </c>
      <c r="M407" s="70" t="s">
        <v>9827</v>
      </c>
      <c r="N407" s="84">
        <v>9999044</v>
      </c>
      <c r="O407" s="59">
        <v>9999044</v>
      </c>
      <c r="P407" t="s">
        <v>8348</v>
      </c>
      <c r="Q407" s="85" t="s">
        <v>8611</v>
      </c>
      <c r="R407" s="85" t="s">
        <v>8478</v>
      </c>
      <c r="S407" s="85" t="s">
        <v>9837</v>
      </c>
      <c r="T407" s="70" t="s">
        <v>9935</v>
      </c>
      <c r="U407" s="70" t="s">
        <v>9935</v>
      </c>
      <c r="V407" s="70" t="s">
        <v>9935</v>
      </c>
      <c r="W407" s="171" t="s">
        <v>9935</v>
      </c>
      <c r="X407" s="85" t="s">
        <v>1808</v>
      </c>
      <c r="Y407" s="85" t="s">
        <v>4922</v>
      </c>
      <c r="Z407" s="82" t="s">
        <v>1162</v>
      </c>
      <c r="AA407" s="85" t="s">
        <v>1805</v>
      </c>
      <c r="AB407" s="85" t="s">
        <v>8565</v>
      </c>
      <c r="AC407" s="85" t="s">
        <v>8567</v>
      </c>
      <c r="AD407" s="85" t="s">
        <v>2805</v>
      </c>
      <c r="AE407" s="70" t="s">
        <v>1367</v>
      </c>
    </row>
    <row r="408" spans="1:31" s="85" customFormat="1" ht="14.4" customHeight="1" x14ac:dyDescent="0.3">
      <c r="A408" s="59" t="s">
        <v>8612</v>
      </c>
      <c r="B408" s="85" t="s">
        <v>2069</v>
      </c>
      <c r="C408" s="85" t="s">
        <v>8565</v>
      </c>
      <c r="D408" s="70" t="s">
        <v>1171</v>
      </c>
      <c r="E408" s="70" t="s">
        <v>9883</v>
      </c>
      <c r="F408" s="70" t="s">
        <v>9883</v>
      </c>
      <c r="G408" s="59" t="s">
        <v>5630</v>
      </c>
      <c r="H408" s="70" t="s">
        <v>4725</v>
      </c>
      <c r="I408" s="59" t="s">
        <v>9884</v>
      </c>
      <c r="J408" s="59" t="s">
        <v>1163</v>
      </c>
      <c r="K408" s="59" t="s">
        <v>9836</v>
      </c>
      <c r="L408" s="82">
        <v>9999045</v>
      </c>
      <c r="M408" s="70" t="s">
        <v>9827</v>
      </c>
      <c r="N408" s="84">
        <v>9999045</v>
      </c>
      <c r="O408" s="59">
        <v>9999045</v>
      </c>
      <c r="P408" t="s">
        <v>8349</v>
      </c>
      <c r="Q408" s="85" t="s">
        <v>8612</v>
      </c>
      <c r="R408" s="85" t="s">
        <v>8479</v>
      </c>
      <c r="S408" s="85" t="s">
        <v>9837</v>
      </c>
      <c r="T408" s="70" t="s">
        <v>9935</v>
      </c>
      <c r="U408" s="70" t="s">
        <v>9935</v>
      </c>
      <c r="V408" s="70" t="s">
        <v>9935</v>
      </c>
      <c r="W408" s="171" t="s">
        <v>9935</v>
      </c>
      <c r="X408" s="85" t="s">
        <v>1808</v>
      </c>
      <c r="Y408" s="85" t="s">
        <v>4922</v>
      </c>
      <c r="Z408" s="82" t="s">
        <v>1162</v>
      </c>
      <c r="AA408" s="85" t="s">
        <v>1805</v>
      </c>
      <c r="AB408" s="85" t="s">
        <v>8565</v>
      </c>
      <c r="AC408" s="85" t="s">
        <v>8567</v>
      </c>
      <c r="AD408" s="85" t="s">
        <v>2805</v>
      </c>
      <c r="AE408" s="70" t="s">
        <v>1367</v>
      </c>
    </row>
    <row r="409" spans="1:31" s="85" customFormat="1" ht="14.4" customHeight="1" x14ac:dyDescent="0.3">
      <c r="A409" s="59" t="s">
        <v>8613</v>
      </c>
      <c r="B409" s="85" t="s">
        <v>2069</v>
      </c>
      <c r="C409" s="85" t="s">
        <v>8565</v>
      </c>
      <c r="D409" s="70" t="s">
        <v>1171</v>
      </c>
      <c r="E409" s="70" t="s">
        <v>9883</v>
      </c>
      <c r="F409" s="70" t="s">
        <v>9883</v>
      </c>
      <c r="G409" s="59" t="s">
        <v>5630</v>
      </c>
      <c r="H409" s="70" t="s">
        <v>4725</v>
      </c>
      <c r="I409" s="59" t="s">
        <v>9884</v>
      </c>
      <c r="J409" s="59" t="s">
        <v>1163</v>
      </c>
      <c r="K409" s="59" t="s">
        <v>9836</v>
      </c>
      <c r="L409" s="82">
        <v>9999046</v>
      </c>
      <c r="M409" s="70" t="s">
        <v>9827</v>
      </c>
      <c r="N409" s="84">
        <v>9999046</v>
      </c>
      <c r="O409" s="59">
        <v>9999046</v>
      </c>
      <c r="P409" t="s">
        <v>8350</v>
      </c>
      <c r="Q409" s="85" t="s">
        <v>8613</v>
      </c>
      <c r="R409" s="85" t="s">
        <v>8480</v>
      </c>
      <c r="S409" s="85" t="s">
        <v>9837</v>
      </c>
      <c r="T409" s="70" t="s">
        <v>9935</v>
      </c>
      <c r="U409" s="70" t="s">
        <v>9935</v>
      </c>
      <c r="V409" s="70" t="s">
        <v>9935</v>
      </c>
      <c r="W409" s="171" t="s">
        <v>9935</v>
      </c>
      <c r="X409" s="85" t="s">
        <v>1808</v>
      </c>
      <c r="Y409" s="85" t="s">
        <v>4922</v>
      </c>
      <c r="Z409" s="82" t="s">
        <v>1162</v>
      </c>
      <c r="AA409" s="85" t="s">
        <v>1805</v>
      </c>
      <c r="AB409" s="85" t="s">
        <v>8565</v>
      </c>
      <c r="AC409" s="85" t="s">
        <v>8567</v>
      </c>
      <c r="AD409" s="85" t="s">
        <v>2805</v>
      </c>
      <c r="AE409" s="70" t="s">
        <v>1367</v>
      </c>
    </row>
    <row r="410" spans="1:31" s="85" customFormat="1" ht="14.4" customHeight="1" x14ac:dyDescent="0.3">
      <c r="A410" s="59" t="s">
        <v>8614</v>
      </c>
      <c r="B410" s="85" t="s">
        <v>2069</v>
      </c>
      <c r="C410" s="85" t="s">
        <v>8565</v>
      </c>
      <c r="D410" s="70" t="s">
        <v>1171</v>
      </c>
      <c r="E410" s="70" t="s">
        <v>9883</v>
      </c>
      <c r="F410" s="70" t="s">
        <v>9883</v>
      </c>
      <c r="G410" s="59" t="s">
        <v>5630</v>
      </c>
      <c r="H410" s="70" t="s">
        <v>4725</v>
      </c>
      <c r="I410" s="59" t="s">
        <v>9884</v>
      </c>
      <c r="J410" s="59" t="s">
        <v>1163</v>
      </c>
      <c r="K410" s="59" t="s">
        <v>9836</v>
      </c>
      <c r="L410" s="82">
        <v>9999047</v>
      </c>
      <c r="M410" s="70" t="s">
        <v>9827</v>
      </c>
      <c r="N410" s="84">
        <v>9999047</v>
      </c>
      <c r="O410" s="59">
        <v>9999047</v>
      </c>
      <c r="P410" t="s">
        <v>8351</v>
      </c>
      <c r="Q410" s="85" t="s">
        <v>8614</v>
      </c>
      <c r="R410" s="85" t="s">
        <v>8481</v>
      </c>
      <c r="S410" s="85" t="s">
        <v>9837</v>
      </c>
      <c r="T410" s="70" t="s">
        <v>9935</v>
      </c>
      <c r="U410" s="70" t="s">
        <v>9935</v>
      </c>
      <c r="V410" s="70" t="s">
        <v>9935</v>
      </c>
      <c r="W410" s="171" t="s">
        <v>9935</v>
      </c>
      <c r="X410" s="85" t="s">
        <v>1808</v>
      </c>
      <c r="Y410" s="85" t="s">
        <v>4922</v>
      </c>
      <c r="Z410" s="82" t="s">
        <v>1162</v>
      </c>
      <c r="AA410" s="85" t="s">
        <v>1805</v>
      </c>
      <c r="AB410" s="85" t="s">
        <v>8565</v>
      </c>
      <c r="AC410" s="85" t="s">
        <v>8567</v>
      </c>
      <c r="AD410" s="85" t="s">
        <v>2805</v>
      </c>
      <c r="AE410" s="70" t="s">
        <v>1367</v>
      </c>
    </row>
    <row r="411" spans="1:31" s="85" customFormat="1" ht="14.4" customHeight="1" x14ac:dyDescent="0.3">
      <c r="A411" s="59" t="s">
        <v>8615</v>
      </c>
      <c r="B411" s="85" t="s">
        <v>2069</v>
      </c>
      <c r="C411" s="85" t="s">
        <v>8565</v>
      </c>
      <c r="D411" s="70" t="s">
        <v>1171</v>
      </c>
      <c r="E411" s="70" t="s">
        <v>9883</v>
      </c>
      <c r="F411" s="70" t="s">
        <v>9883</v>
      </c>
      <c r="G411" s="59" t="s">
        <v>5630</v>
      </c>
      <c r="H411" s="70" t="s">
        <v>4725</v>
      </c>
      <c r="I411" s="59" t="s">
        <v>9884</v>
      </c>
      <c r="J411" s="59" t="s">
        <v>1163</v>
      </c>
      <c r="K411" s="59" t="s">
        <v>9836</v>
      </c>
      <c r="L411" s="82">
        <v>9999048</v>
      </c>
      <c r="M411" s="70" t="s">
        <v>9827</v>
      </c>
      <c r="N411" s="84">
        <v>9999048</v>
      </c>
      <c r="O411" s="59">
        <v>9999048</v>
      </c>
      <c r="P411" t="s">
        <v>8352</v>
      </c>
      <c r="Q411" s="85" t="s">
        <v>8615</v>
      </c>
      <c r="R411" s="85" t="s">
        <v>8482</v>
      </c>
      <c r="S411" s="85" t="s">
        <v>9837</v>
      </c>
      <c r="T411" s="70" t="s">
        <v>9935</v>
      </c>
      <c r="U411" s="70" t="s">
        <v>9935</v>
      </c>
      <c r="V411" s="70" t="s">
        <v>9935</v>
      </c>
      <c r="W411" s="171" t="s">
        <v>9935</v>
      </c>
      <c r="X411" s="85" t="s">
        <v>1808</v>
      </c>
      <c r="Y411" s="85" t="s">
        <v>4922</v>
      </c>
      <c r="Z411" s="82" t="s">
        <v>1162</v>
      </c>
      <c r="AA411" s="85" t="s">
        <v>1805</v>
      </c>
      <c r="AB411" s="85" t="s">
        <v>8565</v>
      </c>
      <c r="AC411" s="85" t="s">
        <v>8567</v>
      </c>
      <c r="AD411" s="85" t="s">
        <v>2805</v>
      </c>
      <c r="AE411" s="70" t="s">
        <v>1367</v>
      </c>
    </row>
    <row r="412" spans="1:31" s="85" customFormat="1" ht="14.4" customHeight="1" x14ac:dyDescent="0.3">
      <c r="A412" s="59" t="s">
        <v>8616</v>
      </c>
      <c r="B412" s="85" t="s">
        <v>2069</v>
      </c>
      <c r="C412" s="85" t="s">
        <v>8565</v>
      </c>
      <c r="D412" s="70" t="s">
        <v>1171</v>
      </c>
      <c r="E412" s="70" t="s">
        <v>9883</v>
      </c>
      <c r="F412" s="70" t="s">
        <v>9883</v>
      </c>
      <c r="G412" s="59" t="s">
        <v>5630</v>
      </c>
      <c r="H412" s="70" t="s">
        <v>4725</v>
      </c>
      <c r="I412" s="59" t="s">
        <v>9884</v>
      </c>
      <c r="J412" s="59" t="s">
        <v>1163</v>
      </c>
      <c r="K412" s="59" t="s">
        <v>9836</v>
      </c>
      <c r="L412" s="82">
        <v>9999049</v>
      </c>
      <c r="M412" s="70" t="s">
        <v>9827</v>
      </c>
      <c r="N412" s="84">
        <v>9999049</v>
      </c>
      <c r="O412" s="59">
        <v>9999049</v>
      </c>
      <c r="P412" t="s">
        <v>8353</v>
      </c>
      <c r="Q412" s="85" t="s">
        <v>8616</v>
      </c>
      <c r="R412" s="85" t="s">
        <v>8483</v>
      </c>
      <c r="S412" s="85" t="s">
        <v>9837</v>
      </c>
      <c r="T412" s="70" t="s">
        <v>9935</v>
      </c>
      <c r="U412" s="70" t="s">
        <v>9935</v>
      </c>
      <c r="V412" s="70" t="s">
        <v>9935</v>
      </c>
      <c r="W412" s="171" t="s">
        <v>9935</v>
      </c>
      <c r="X412" s="85" t="s">
        <v>1808</v>
      </c>
      <c r="Y412" s="85" t="s">
        <v>4922</v>
      </c>
      <c r="Z412" s="82" t="s">
        <v>1162</v>
      </c>
      <c r="AA412" s="85" t="s">
        <v>1805</v>
      </c>
      <c r="AB412" s="85" t="s">
        <v>8565</v>
      </c>
      <c r="AC412" s="85" t="s">
        <v>8567</v>
      </c>
      <c r="AD412" s="85" t="s">
        <v>2805</v>
      </c>
      <c r="AE412" s="70" t="s">
        <v>1367</v>
      </c>
    </row>
    <row r="413" spans="1:31" s="85" customFormat="1" ht="14.4" customHeight="1" x14ac:dyDescent="0.3">
      <c r="A413" s="59" t="s">
        <v>8617</v>
      </c>
      <c r="B413" s="85" t="s">
        <v>2069</v>
      </c>
      <c r="C413" s="85" t="s">
        <v>8565</v>
      </c>
      <c r="D413" s="70" t="s">
        <v>1171</v>
      </c>
      <c r="E413" s="70" t="s">
        <v>9883</v>
      </c>
      <c r="F413" s="70" t="s">
        <v>9883</v>
      </c>
      <c r="G413" s="59" t="s">
        <v>5630</v>
      </c>
      <c r="H413" s="70" t="s">
        <v>4725</v>
      </c>
      <c r="I413" s="59" t="s">
        <v>9884</v>
      </c>
      <c r="J413" s="59" t="s">
        <v>1163</v>
      </c>
      <c r="K413" s="59" t="s">
        <v>9836</v>
      </c>
      <c r="L413" s="82">
        <v>9999050</v>
      </c>
      <c r="M413" s="70" t="s">
        <v>9827</v>
      </c>
      <c r="N413" s="84">
        <v>9999050</v>
      </c>
      <c r="O413" s="59">
        <v>9999050</v>
      </c>
      <c r="P413" t="s">
        <v>8354</v>
      </c>
      <c r="Q413" s="85" t="s">
        <v>8617</v>
      </c>
      <c r="R413" s="85" t="s">
        <v>8484</v>
      </c>
      <c r="S413" s="85" t="s">
        <v>9837</v>
      </c>
      <c r="T413" s="70" t="s">
        <v>9935</v>
      </c>
      <c r="U413" s="70" t="s">
        <v>9935</v>
      </c>
      <c r="V413" s="70" t="s">
        <v>9935</v>
      </c>
      <c r="W413" s="171" t="s">
        <v>9935</v>
      </c>
      <c r="X413" s="85" t="s">
        <v>1808</v>
      </c>
      <c r="Y413" s="85" t="s">
        <v>4922</v>
      </c>
      <c r="Z413" s="82" t="s">
        <v>1162</v>
      </c>
      <c r="AA413" s="85" t="s">
        <v>1805</v>
      </c>
      <c r="AB413" s="85" t="s">
        <v>8565</v>
      </c>
      <c r="AC413" s="85" t="s">
        <v>8567</v>
      </c>
      <c r="AD413" s="85" t="s">
        <v>2805</v>
      </c>
      <c r="AE413" s="70" t="s">
        <v>1367</v>
      </c>
    </row>
    <row r="414" spans="1:31" s="85" customFormat="1" ht="14.4" customHeight="1" x14ac:dyDescent="0.3">
      <c r="A414" s="59" t="s">
        <v>8618</v>
      </c>
      <c r="B414" s="85" t="s">
        <v>2069</v>
      </c>
      <c r="C414" s="85" t="s">
        <v>8565</v>
      </c>
      <c r="D414" s="70" t="s">
        <v>1171</v>
      </c>
      <c r="E414" s="70" t="s">
        <v>9883</v>
      </c>
      <c r="F414" s="70" t="s">
        <v>9883</v>
      </c>
      <c r="G414" s="59" t="s">
        <v>5630</v>
      </c>
      <c r="H414" s="70" t="s">
        <v>4725</v>
      </c>
      <c r="I414" s="59" t="s">
        <v>9884</v>
      </c>
      <c r="J414" s="59" t="s">
        <v>1163</v>
      </c>
      <c r="K414" s="59" t="s">
        <v>9836</v>
      </c>
      <c r="L414" s="82">
        <v>9999051</v>
      </c>
      <c r="M414" s="70" t="s">
        <v>9827</v>
      </c>
      <c r="N414" s="84">
        <v>9999051</v>
      </c>
      <c r="O414" s="59">
        <v>9999051</v>
      </c>
      <c r="P414" t="s">
        <v>8355</v>
      </c>
      <c r="Q414" s="85" t="s">
        <v>8618</v>
      </c>
      <c r="R414" s="85" t="s">
        <v>8485</v>
      </c>
      <c r="S414" s="85" t="s">
        <v>9837</v>
      </c>
      <c r="T414" s="70" t="s">
        <v>9935</v>
      </c>
      <c r="U414" s="70" t="s">
        <v>9935</v>
      </c>
      <c r="V414" s="70" t="s">
        <v>9935</v>
      </c>
      <c r="W414" s="171" t="s">
        <v>9935</v>
      </c>
      <c r="X414" s="85" t="s">
        <v>1808</v>
      </c>
      <c r="Y414" s="85" t="s">
        <v>4922</v>
      </c>
      <c r="Z414" s="82" t="s">
        <v>1162</v>
      </c>
      <c r="AA414" s="85" t="s">
        <v>1805</v>
      </c>
      <c r="AB414" s="85" t="s">
        <v>8565</v>
      </c>
      <c r="AC414" s="85" t="s">
        <v>8567</v>
      </c>
      <c r="AD414" s="85" t="s">
        <v>2805</v>
      </c>
      <c r="AE414" s="70" t="s">
        <v>1367</v>
      </c>
    </row>
    <row r="415" spans="1:31" s="85" customFormat="1" ht="14.4" customHeight="1" x14ac:dyDescent="0.3">
      <c r="A415" s="59" t="s">
        <v>8619</v>
      </c>
      <c r="B415" s="85" t="s">
        <v>2069</v>
      </c>
      <c r="C415" s="85" t="s">
        <v>8565</v>
      </c>
      <c r="D415" s="70" t="s">
        <v>1171</v>
      </c>
      <c r="E415" s="70" t="s">
        <v>9883</v>
      </c>
      <c r="F415" s="70" t="s">
        <v>9883</v>
      </c>
      <c r="G415" s="59" t="s">
        <v>5630</v>
      </c>
      <c r="H415" s="70" t="s">
        <v>4725</v>
      </c>
      <c r="I415" s="59" t="s">
        <v>9884</v>
      </c>
      <c r="J415" s="59" t="s">
        <v>1163</v>
      </c>
      <c r="K415" s="59" t="s">
        <v>9836</v>
      </c>
      <c r="L415" s="82">
        <v>9999052</v>
      </c>
      <c r="M415" s="70" t="s">
        <v>9827</v>
      </c>
      <c r="N415" s="84">
        <v>9999052</v>
      </c>
      <c r="O415" s="59">
        <v>9999052</v>
      </c>
      <c r="P415" t="s">
        <v>8356</v>
      </c>
      <c r="Q415" s="85" t="s">
        <v>8619</v>
      </c>
      <c r="R415" s="85" t="s">
        <v>8486</v>
      </c>
      <c r="S415" s="85" t="s">
        <v>9837</v>
      </c>
      <c r="T415" s="70" t="s">
        <v>9935</v>
      </c>
      <c r="U415" s="70" t="s">
        <v>9935</v>
      </c>
      <c r="V415" s="70" t="s">
        <v>9935</v>
      </c>
      <c r="W415" s="171" t="s">
        <v>9935</v>
      </c>
      <c r="X415" s="85" t="s">
        <v>1808</v>
      </c>
      <c r="Y415" s="85" t="s">
        <v>4922</v>
      </c>
      <c r="Z415" s="82" t="s">
        <v>1162</v>
      </c>
      <c r="AA415" s="85" t="s">
        <v>1805</v>
      </c>
      <c r="AB415" s="85" t="s">
        <v>8565</v>
      </c>
      <c r="AC415" s="85" t="s">
        <v>8567</v>
      </c>
      <c r="AD415" s="85" t="s">
        <v>2805</v>
      </c>
      <c r="AE415" s="70" t="s">
        <v>1367</v>
      </c>
    </row>
    <row r="416" spans="1:31" s="85" customFormat="1" ht="14.4" customHeight="1" x14ac:dyDescent="0.3">
      <c r="A416" s="59" t="s">
        <v>8620</v>
      </c>
      <c r="B416" s="85" t="s">
        <v>2069</v>
      </c>
      <c r="C416" s="85" t="s">
        <v>8565</v>
      </c>
      <c r="D416" s="70" t="s">
        <v>1171</v>
      </c>
      <c r="E416" s="70" t="s">
        <v>9883</v>
      </c>
      <c r="F416" s="70" t="s">
        <v>9883</v>
      </c>
      <c r="G416" s="59" t="s">
        <v>5630</v>
      </c>
      <c r="H416" s="70" t="s">
        <v>4725</v>
      </c>
      <c r="I416" s="59" t="s">
        <v>9884</v>
      </c>
      <c r="J416" s="59" t="s">
        <v>1163</v>
      </c>
      <c r="K416" s="59" t="s">
        <v>9836</v>
      </c>
      <c r="L416" s="82">
        <v>9999053</v>
      </c>
      <c r="M416" s="70" t="s">
        <v>9827</v>
      </c>
      <c r="N416" s="84">
        <v>9999053</v>
      </c>
      <c r="O416" s="59">
        <v>9999053</v>
      </c>
      <c r="P416" t="s">
        <v>8357</v>
      </c>
      <c r="Q416" s="85" t="s">
        <v>8620</v>
      </c>
      <c r="R416" s="85" t="s">
        <v>8487</v>
      </c>
      <c r="S416" s="85" t="s">
        <v>9837</v>
      </c>
      <c r="T416" s="70" t="s">
        <v>9935</v>
      </c>
      <c r="U416" s="70" t="s">
        <v>9935</v>
      </c>
      <c r="V416" s="70" t="s">
        <v>9935</v>
      </c>
      <c r="W416" s="171" t="s">
        <v>9935</v>
      </c>
      <c r="X416" s="85" t="s">
        <v>1808</v>
      </c>
      <c r="Y416" s="85" t="s">
        <v>4922</v>
      </c>
      <c r="Z416" s="82" t="s">
        <v>1162</v>
      </c>
      <c r="AA416" s="85" t="s">
        <v>1805</v>
      </c>
      <c r="AB416" s="85" t="s">
        <v>8565</v>
      </c>
      <c r="AC416" s="85" t="s">
        <v>8567</v>
      </c>
      <c r="AD416" s="85" t="s">
        <v>2805</v>
      </c>
      <c r="AE416" s="70" t="s">
        <v>1367</v>
      </c>
    </row>
    <row r="417" spans="1:31" s="85" customFormat="1" ht="14.4" customHeight="1" x14ac:dyDescent="0.3">
      <c r="A417" s="59" t="s">
        <v>8621</v>
      </c>
      <c r="B417" s="85" t="s">
        <v>2069</v>
      </c>
      <c r="C417" s="85" t="s">
        <v>8565</v>
      </c>
      <c r="D417" s="70" t="s">
        <v>1171</v>
      </c>
      <c r="E417" s="70" t="s">
        <v>9883</v>
      </c>
      <c r="F417" s="70" t="s">
        <v>9883</v>
      </c>
      <c r="G417" s="59" t="s">
        <v>5630</v>
      </c>
      <c r="H417" s="70" t="s">
        <v>4725</v>
      </c>
      <c r="I417" s="59" t="s">
        <v>9884</v>
      </c>
      <c r="J417" s="59" t="s">
        <v>1163</v>
      </c>
      <c r="K417" s="59" t="s">
        <v>9836</v>
      </c>
      <c r="L417" s="82">
        <v>9999054</v>
      </c>
      <c r="M417" s="70" t="s">
        <v>9827</v>
      </c>
      <c r="N417" s="84">
        <v>9999054</v>
      </c>
      <c r="O417" s="59">
        <v>9999054</v>
      </c>
      <c r="P417" t="s">
        <v>8358</v>
      </c>
      <c r="Q417" s="85" t="s">
        <v>8621</v>
      </c>
      <c r="R417" s="85" t="s">
        <v>8488</v>
      </c>
      <c r="S417" s="85" t="s">
        <v>9837</v>
      </c>
      <c r="T417" s="70" t="s">
        <v>9935</v>
      </c>
      <c r="U417" s="70" t="s">
        <v>9935</v>
      </c>
      <c r="V417" s="70" t="s">
        <v>9935</v>
      </c>
      <c r="W417" s="171" t="s">
        <v>9935</v>
      </c>
      <c r="X417" s="85" t="s">
        <v>1808</v>
      </c>
      <c r="Y417" s="85" t="s">
        <v>4922</v>
      </c>
      <c r="Z417" s="82" t="s">
        <v>1162</v>
      </c>
      <c r="AA417" s="85" t="s">
        <v>1805</v>
      </c>
      <c r="AB417" s="85" t="s">
        <v>8565</v>
      </c>
      <c r="AC417" s="85" t="s">
        <v>8567</v>
      </c>
      <c r="AD417" s="85" t="s">
        <v>2805</v>
      </c>
      <c r="AE417" s="70" t="s">
        <v>1367</v>
      </c>
    </row>
    <row r="418" spans="1:31" s="85" customFormat="1" ht="14.4" customHeight="1" x14ac:dyDescent="0.3">
      <c r="A418" s="59" t="s">
        <v>8622</v>
      </c>
      <c r="B418" s="85" t="s">
        <v>2069</v>
      </c>
      <c r="C418" s="85" t="s">
        <v>8565</v>
      </c>
      <c r="D418" s="70" t="s">
        <v>1171</v>
      </c>
      <c r="E418" s="70" t="s">
        <v>9883</v>
      </c>
      <c r="F418" s="70" t="s">
        <v>9883</v>
      </c>
      <c r="G418" s="59" t="s">
        <v>5630</v>
      </c>
      <c r="H418" s="70" t="s">
        <v>4725</v>
      </c>
      <c r="I418" s="59" t="s">
        <v>9884</v>
      </c>
      <c r="J418" s="59" t="s">
        <v>1163</v>
      </c>
      <c r="K418" s="59" t="s">
        <v>9836</v>
      </c>
      <c r="L418" s="82">
        <v>9999055</v>
      </c>
      <c r="M418" s="70" t="s">
        <v>9827</v>
      </c>
      <c r="N418" s="84">
        <v>9999055</v>
      </c>
      <c r="O418" s="59">
        <v>9999055</v>
      </c>
      <c r="P418" t="s">
        <v>8359</v>
      </c>
      <c r="Q418" s="85" t="s">
        <v>8622</v>
      </c>
      <c r="R418" s="85" t="s">
        <v>8489</v>
      </c>
      <c r="S418" s="85" t="s">
        <v>9837</v>
      </c>
      <c r="T418" s="70" t="s">
        <v>9935</v>
      </c>
      <c r="U418" s="70" t="s">
        <v>9935</v>
      </c>
      <c r="V418" s="70" t="s">
        <v>9935</v>
      </c>
      <c r="W418" s="171" t="s">
        <v>9935</v>
      </c>
      <c r="X418" s="85" t="s">
        <v>1808</v>
      </c>
      <c r="Y418" s="85" t="s">
        <v>4922</v>
      </c>
      <c r="Z418" s="82" t="s">
        <v>1162</v>
      </c>
      <c r="AA418" s="85" t="s">
        <v>1805</v>
      </c>
      <c r="AB418" s="85" t="s">
        <v>8565</v>
      </c>
      <c r="AC418" s="85" t="s">
        <v>8567</v>
      </c>
      <c r="AD418" s="85" t="s">
        <v>2805</v>
      </c>
      <c r="AE418" s="70" t="s">
        <v>1367</v>
      </c>
    </row>
    <row r="419" spans="1:31" s="85" customFormat="1" ht="14.4" customHeight="1" x14ac:dyDescent="0.3">
      <c r="A419" s="59" t="s">
        <v>8623</v>
      </c>
      <c r="B419" s="85" t="s">
        <v>2069</v>
      </c>
      <c r="C419" s="85" t="s">
        <v>8565</v>
      </c>
      <c r="D419" s="70" t="s">
        <v>1171</v>
      </c>
      <c r="E419" s="70" t="s">
        <v>9883</v>
      </c>
      <c r="F419" s="70" t="s">
        <v>9883</v>
      </c>
      <c r="G419" s="59" t="s">
        <v>5630</v>
      </c>
      <c r="H419" s="70" t="s">
        <v>4725</v>
      </c>
      <c r="I419" s="59" t="s">
        <v>9884</v>
      </c>
      <c r="J419" s="59" t="s">
        <v>1163</v>
      </c>
      <c r="K419" s="59" t="s">
        <v>9836</v>
      </c>
      <c r="L419" s="82">
        <v>9999056</v>
      </c>
      <c r="M419" s="70" t="s">
        <v>9827</v>
      </c>
      <c r="N419" s="84">
        <v>9999056</v>
      </c>
      <c r="O419" s="59">
        <v>9999056</v>
      </c>
      <c r="P419" t="s">
        <v>8360</v>
      </c>
      <c r="Q419" s="85" t="s">
        <v>8623</v>
      </c>
      <c r="R419" s="85" t="s">
        <v>8490</v>
      </c>
      <c r="S419" s="85" t="s">
        <v>9837</v>
      </c>
      <c r="T419" s="70" t="s">
        <v>9935</v>
      </c>
      <c r="U419" s="70" t="s">
        <v>9935</v>
      </c>
      <c r="V419" s="70" t="s">
        <v>9935</v>
      </c>
      <c r="W419" s="171" t="s">
        <v>9935</v>
      </c>
      <c r="X419" s="85" t="s">
        <v>1808</v>
      </c>
      <c r="Y419" s="85" t="s">
        <v>4922</v>
      </c>
      <c r="Z419" s="82" t="s">
        <v>1162</v>
      </c>
      <c r="AA419" s="85" t="s">
        <v>1805</v>
      </c>
      <c r="AB419" s="85" t="s">
        <v>8565</v>
      </c>
      <c r="AC419" s="85" t="s">
        <v>8567</v>
      </c>
      <c r="AD419" s="85" t="s">
        <v>2805</v>
      </c>
      <c r="AE419" s="70" t="s">
        <v>1367</v>
      </c>
    </row>
    <row r="420" spans="1:31" s="85" customFormat="1" ht="14.4" customHeight="1" x14ac:dyDescent="0.3">
      <c r="A420" s="59" t="s">
        <v>8624</v>
      </c>
      <c r="B420" s="85" t="s">
        <v>2069</v>
      </c>
      <c r="C420" s="85" t="s">
        <v>8565</v>
      </c>
      <c r="D420" s="70" t="s">
        <v>1171</v>
      </c>
      <c r="E420" s="70" t="s">
        <v>9883</v>
      </c>
      <c r="F420" s="70" t="s">
        <v>9883</v>
      </c>
      <c r="G420" s="59" t="s">
        <v>5630</v>
      </c>
      <c r="H420" s="70" t="s">
        <v>4725</v>
      </c>
      <c r="I420" s="59" t="s">
        <v>9884</v>
      </c>
      <c r="J420" s="59" t="s">
        <v>1163</v>
      </c>
      <c r="K420" s="59" t="s">
        <v>9836</v>
      </c>
      <c r="L420" s="82">
        <v>9999057</v>
      </c>
      <c r="M420" s="70" t="s">
        <v>9827</v>
      </c>
      <c r="N420" s="84">
        <v>9999057</v>
      </c>
      <c r="O420" s="59">
        <v>9999057</v>
      </c>
      <c r="P420" t="s">
        <v>8361</v>
      </c>
      <c r="Q420" s="85" t="s">
        <v>8624</v>
      </c>
      <c r="R420" s="85" t="s">
        <v>8491</v>
      </c>
      <c r="S420" s="85" t="s">
        <v>9837</v>
      </c>
      <c r="T420" s="70" t="s">
        <v>9935</v>
      </c>
      <c r="U420" s="70" t="s">
        <v>9935</v>
      </c>
      <c r="V420" s="70" t="s">
        <v>9935</v>
      </c>
      <c r="W420" s="171" t="s">
        <v>9935</v>
      </c>
      <c r="X420" s="85" t="s">
        <v>1808</v>
      </c>
      <c r="Y420" s="85" t="s">
        <v>4922</v>
      </c>
      <c r="Z420" s="82" t="s">
        <v>1162</v>
      </c>
      <c r="AA420" s="85" t="s">
        <v>1805</v>
      </c>
      <c r="AB420" s="85" t="s">
        <v>8565</v>
      </c>
      <c r="AC420" s="85" t="s">
        <v>8567</v>
      </c>
      <c r="AD420" s="85" t="s">
        <v>2805</v>
      </c>
      <c r="AE420" s="70" t="s">
        <v>1367</v>
      </c>
    </row>
    <row r="421" spans="1:31" s="85" customFormat="1" ht="14.4" customHeight="1" x14ac:dyDescent="0.3">
      <c r="A421" s="59" t="s">
        <v>8625</v>
      </c>
      <c r="B421" s="85" t="s">
        <v>2069</v>
      </c>
      <c r="C421" s="85" t="s">
        <v>8565</v>
      </c>
      <c r="D421" s="70" t="s">
        <v>1171</v>
      </c>
      <c r="E421" s="70" t="s">
        <v>9883</v>
      </c>
      <c r="F421" s="70" t="s">
        <v>9883</v>
      </c>
      <c r="G421" s="59" t="s">
        <v>5630</v>
      </c>
      <c r="H421" s="70" t="s">
        <v>4725</v>
      </c>
      <c r="I421" s="59" t="s">
        <v>9884</v>
      </c>
      <c r="J421" s="59" t="s">
        <v>1163</v>
      </c>
      <c r="K421" s="59" t="s">
        <v>9836</v>
      </c>
      <c r="L421" s="82">
        <v>9999058</v>
      </c>
      <c r="M421" s="70" t="s">
        <v>9827</v>
      </c>
      <c r="N421" s="84">
        <v>9999058</v>
      </c>
      <c r="O421" s="59">
        <v>9999058</v>
      </c>
      <c r="P421" t="s">
        <v>8362</v>
      </c>
      <c r="Q421" s="85" t="s">
        <v>8625</v>
      </c>
      <c r="R421" s="85" t="s">
        <v>8492</v>
      </c>
      <c r="S421" s="85" t="s">
        <v>9837</v>
      </c>
      <c r="T421" s="70" t="s">
        <v>9935</v>
      </c>
      <c r="U421" s="70" t="s">
        <v>9935</v>
      </c>
      <c r="V421" s="70" t="s">
        <v>9935</v>
      </c>
      <c r="W421" s="171" t="s">
        <v>9935</v>
      </c>
      <c r="X421" s="85" t="s">
        <v>1808</v>
      </c>
      <c r="Y421" s="85" t="s">
        <v>4922</v>
      </c>
      <c r="Z421" s="82" t="s">
        <v>1162</v>
      </c>
      <c r="AA421" s="85" t="s">
        <v>1805</v>
      </c>
      <c r="AB421" s="85" t="s">
        <v>8565</v>
      </c>
      <c r="AC421" s="85" t="s">
        <v>8567</v>
      </c>
      <c r="AD421" s="85" t="s">
        <v>2805</v>
      </c>
      <c r="AE421" s="70" t="s">
        <v>1367</v>
      </c>
    </row>
    <row r="422" spans="1:31" s="85" customFormat="1" ht="14.4" customHeight="1" x14ac:dyDescent="0.3">
      <c r="A422" s="59" t="s">
        <v>8626</v>
      </c>
      <c r="B422" s="85" t="s">
        <v>2069</v>
      </c>
      <c r="C422" s="85" t="s">
        <v>8565</v>
      </c>
      <c r="D422" s="70" t="s">
        <v>1171</v>
      </c>
      <c r="E422" s="70" t="s">
        <v>9883</v>
      </c>
      <c r="F422" s="70" t="s">
        <v>9883</v>
      </c>
      <c r="G422" s="59" t="s">
        <v>5630</v>
      </c>
      <c r="H422" s="70" t="s">
        <v>4725</v>
      </c>
      <c r="I422" s="59" t="s">
        <v>9884</v>
      </c>
      <c r="J422" s="59" t="s">
        <v>1163</v>
      </c>
      <c r="K422" s="59" t="s">
        <v>9836</v>
      </c>
      <c r="L422" s="82">
        <v>9999059</v>
      </c>
      <c r="M422" s="70" t="s">
        <v>9827</v>
      </c>
      <c r="N422" s="84">
        <v>9999059</v>
      </c>
      <c r="O422" s="59">
        <v>9999059</v>
      </c>
      <c r="P422" t="s">
        <v>8363</v>
      </c>
      <c r="Q422" s="85" t="s">
        <v>8626</v>
      </c>
      <c r="R422" s="85" t="s">
        <v>8493</v>
      </c>
      <c r="S422" s="85" t="s">
        <v>9837</v>
      </c>
      <c r="T422" s="70" t="s">
        <v>9935</v>
      </c>
      <c r="U422" s="70" t="s">
        <v>9935</v>
      </c>
      <c r="V422" s="70" t="s">
        <v>9935</v>
      </c>
      <c r="W422" s="171" t="s">
        <v>9935</v>
      </c>
      <c r="X422" s="85" t="s">
        <v>1808</v>
      </c>
      <c r="Y422" s="85" t="s">
        <v>4922</v>
      </c>
      <c r="Z422" s="82" t="s">
        <v>1162</v>
      </c>
      <c r="AA422" s="85" t="s">
        <v>1805</v>
      </c>
      <c r="AB422" s="85" t="s">
        <v>8565</v>
      </c>
      <c r="AC422" s="85" t="s">
        <v>8567</v>
      </c>
      <c r="AD422" s="85" t="s">
        <v>2805</v>
      </c>
      <c r="AE422" s="70" t="s">
        <v>1367</v>
      </c>
    </row>
    <row r="423" spans="1:31" s="85" customFormat="1" ht="14.4" customHeight="1" x14ac:dyDescent="0.3">
      <c r="A423" s="59" t="s">
        <v>8627</v>
      </c>
      <c r="B423" s="85" t="s">
        <v>2069</v>
      </c>
      <c r="C423" s="85" t="s">
        <v>8565</v>
      </c>
      <c r="D423" s="70" t="s">
        <v>1171</v>
      </c>
      <c r="E423" s="70" t="s">
        <v>9883</v>
      </c>
      <c r="F423" s="70" t="s">
        <v>9883</v>
      </c>
      <c r="G423" s="59" t="s">
        <v>5630</v>
      </c>
      <c r="H423" s="70" t="s">
        <v>4725</v>
      </c>
      <c r="I423" s="59" t="s">
        <v>9884</v>
      </c>
      <c r="J423" s="59" t="s">
        <v>1163</v>
      </c>
      <c r="K423" s="59" t="s">
        <v>9836</v>
      </c>
      <c r="L423" s="82">
        <v>9999060</v>
      </c>
      <c r="M423" s="70" t="s">
        <v>9827</v>
      </c>
      <c r="N423" s="84">
        <v>9999060</v>
      </c>
      <c r="O423" s="59">
        <v>9999060</v>
      </c>
      <c r="P423" t="s">
        <v>8364</v>
      </c>
      <c r="Q423" s="85" t="s">
        <v>8627</v>
      </c>
      <c r="R423" s="85" t="s">
        <v>8494</v>
      </c>
      <c r="S423" s="85" t="s">
        <v>9837</v>
      </c>
      <c r="T423" s="70" t="s">
        <v>9935</v>
      </c>
      <c r="U423" s="70" t="s">
        <v>9935</v>
      </c>
      <c r="V423" s="70" t="s">
        <v>9935</v>
      </c>
      <c r="W423" s="171" t="s">
        <v>9935</v>
      </c>
      <c r="X423" s="85" t="s">
        <v>1808</v>
      </c>
      <c r="Y423" s="85" t="s">
        <v>4922</v>
      </c>
      <c r="Z423" s="82" t="s">
        <v>1162</v>
      </c>
      <c r="AA423" s="85" t="s">
        <v>1805</v>
      </c>
      <c r="AB423" s="85" t="s">
        <v>8565</v>
      </c>
      <c r="AC423" s="85" t="s">
        <v>8567</v>
      </c>
      <c r="AD423" s="85" t="s">
        <v>2805</v>
      </c>
      <c r="AE423" s="70" t="s">
        <v>1367</v>
      </c>
    </row>
    <row r="424" spans="1:31" s="85" customFormat="1" ht="14.4" customHeight="1" x14ac:dyDescent="0.3">
      <c r="A424" s="59" t="s">
        <v>8628</v>
      </c>
      <c r="B424" s="85" t="s">
        <v>2069</v>
      </c>
      <c r="C424" s="85" t="s">
        <v>8565</v>
      </c>
      <c r="D424" s="70" t="s">
        <v>1171</v>
      </c>
      <c r="E424" s="70" t="s">
        <v>9883</v>
      </c>
      <c r="F424" s="70" t="s">
        <v>9883</v>
      </c>
      <c r="G424" s="59" t="s">
        <v>5630</v>
      </c>
      <c r="H424" s="70" t="s">
        <v>4725</v>
      </c>
      <c r="I424" s="59" t="s">
        <v>9884</v>
      </c>
      <c r="J424" s="59" t="s">
        <v>1163</v>
      </c>
      <c r="K424" s="59" t="s">
        <v>9836</v>
      </c>
      <c r="L424" s="82">
        <v>9999061</v>
      </c>
      <c r="M424" s="70" t="s">
        <v>9827</v>
      </c>
      <c r="N424" s="84">
        <v>9999061</v>
      </c>
      <c r="O424" s="59">
        <v>9999061</v>
      </c>
      <c r="P424" t="s">
        <v>8365</v>
      </c>
      <c r="Q424" s="85" t="s">
        <v>8628</v>
      </c>
      <c r="R424" s="85" t="s">
        <v>8495</v>
      </c>
      <c r="S424" s="85" t="s">
        <v>9837</v>
      </c>
      <c r="T424" s="70" t="s">
        <v>9935</v>
      </c>
      <c r="U424" s="70" t="s">
        <v>9935</v>
      </c>
      <c r="V424" s="70" t="s">
        <v>9935</v>
      </c>
      <c r="W424" s="171" t="s">
        <v>9935</v>
      </c>
      <c r="X424" s="85" t="s">
        <v>1808</v>
      </c>
      <c r="Y424" s="85" t="s">
        <v>4922</v>
      </c>
      <c r="Z424" s="82" t="s">
        <v>1162</v>
      </c>
      <c r="AA424" s="85" t="s">
        <v>1805</v>
      </c>
      <c r="AB424" s="85" t="s">
        <v>8565</v>
      </c>
      <c r="AC424" s="85" t="s">
        <v>8567</v>
      </c>
      <c r="AD424" s="85" t="s">
        <v>2805</v>
      </c>
      <c r="AE424" s="70" t="s">
        <v>1367</v>
      </c>
    </row>
    <row r="425" spans="1:31" s="85" customFormat="1" ht="14.4" customHeight="1" x14ac:dyDescent="0.3">
      <c r="A425" s="59" t="s">
        <v>8629</v>
      </c>
      <c r="B425" s="85" t="s">
        <v>2069</v>
      </c>
      <c r="C425" s="85" t="s">
        <v>8565</v>
      </c>
      <c r="D425" s="70" t="s">
        <v>1171</v>
      </c>
      <c r="E425" s="70" t="s">
        <v>9883</v>
      </c>
      <c r="F425" s="70" t="s">
        <v>9883</v>
      </c>
      <c r="G425" s="59" t="s">
        <v>5630</v>
      </c>
      <c r="H425" s="70" t="s">
        <v>4725</v>
      </c>
      <c r="I425" s="59" t="s">
        <v>9884</v>
      </c>
      <c r="J425" s="59" t="s">
        <v>1163</v>
      </c>
      <c r="K425" s="59" t="s">
        <v>9836</v>
      </c>
      <c r="L425" s="82">
        <v>9999062</v>
      </c>
      <c r="M425" s="70" t="s">
        <v>9827</v>
      </c>
      <c r="N425" s="84">
        <v>9999062</v>
      </c>
      <c r="O425" s="59">
        <v>9999062</v>
      </c>
      <c r="P425" t="s">
        <v>8366</v>
      </c>
      <c r="Q425" s="85" t="s">
        <v>8629</v>
      </c>
      <c r="R425" s="85" t="s">
        <v>8496</v>
      </c>
      <c r="S425" s="85" t="s">
        <v>9837</v>
      </c>
      <c r="T425" s="70" t="s">
        <v>9935</v>
      </c>
      <c r="U425" s="70" t="s">
        <v>9935</v>
      </c>
      <c r="V425" s="70" t="s">
        <v>9935</v>
      </c>
      <c r="W425" s="171" t="s">
        <v>9935</v>
      </c>
      <c r="X425" s="85" t="s">
        <v>1808</v>
      </c>
      <c r="Y425" s="85" t="s">
        <v>4922</v>
      </c>
      <c r="Z425" s="82" t="s">
        <v>1162</v>
      </c>
      <c r="AA425" s="85" t="s">
        <v>1805</v>
      </c>
      <c r="AB425" s="85" t="s">
        <v>8565</v>
      </c>
      <c r="AC425" s="85" t="s">
        <v>8567</v>
      </c>
      <c r="AD425" s="85" t="s">
        <v>2805</v>
      </c>
      <c r="AE425" s="70" t="s">
        <v>1367</v>
      </c>
    </row>
    <row r="426" spans="1:31" s="85" customFormat="1" ht="14.4" customHeight="1" x14ac:dyDescent="0.3">
      <c r="A426" s="59" t="s">
        <v>8630</v>
      </c>
      <c r="B426" s="85" t="s">
        <v>2069</v>
      </c>
      <c r="C426" s="85" t="s">
        <v>8565</v>
      </c>
      <c r="D426" s="70" t="s">
        <v>1171</v>
      </c>
      <c r="E426" s="70" t="s">
        <v>9883</v>
      </c>
      <c r="F426" s="70" t="s">
        <v>9883</v>
      </c>
      <c r="G426" s="59" t="s">
        <v>5630</v>
      </c>
      <c r="H426" s="70" t="s">
        <v>4725</v>
      </c>
      <c r="I426" s="59" t="s">
        <v>9884</v>
      </c>
      <c r="J426" s="59" t="s">
        <v>1163</v>
      </c>
      <c r="K426" s="59" t="s">
        <v>9836</v>
      </c>
      <c r="L426" s="82">
        <v>9999063</v>
      </c>
      <c r="M426" s="70" t="s">
        <v>9827</v>
      </c>
      <c r="N426" s="84">
        <v>9999063</v>
      </c>
      <c r="O426" s="59">
        <v>9999063</v>
      </c>
      <c r="P426" t="s">
        <v>8367</v>
      </c>
      <c r="Q426" s="85" t="s">
        <v>8630</v>
      </c>
      <c r="R426" s="85" t="s">
        <v>8497</v>
      </c>
      <c r="S426" s="85" t="s">
        <v>9837</v>
      </c>
      <c r="T426" s="70" t="s">
        <v>9935</v>
      </c>
      <c r="U426" s="70" t="s">
        <v>9935</v>
      </c>
      <c r="V426" s="70" t="s">
        <v>9935</v>
      </c>
      <c r="W426" s="171" t="s">
        <v>9935</v>
      </c>
      <c r="X426" s="85" t="s">
        <v>1808</v>
      </c>
      <c r="Y426" s="85" t="s">
        <v>4922</v>
      </c>
      <c r="Z426" s="82" t="s">
        <v>1162</v>
      </c>
      <c r="AA426" s="85" t="s">
        <v>1805</v>
      </c>
      <c r="AB426" s="85" t="s">
        <v>8565</v>
      </c>
      <c r="AC426" s="85" t="s">
        <v>8567</v>
      </c>
      <c r="AD426" s="85" t="s">
        <v>2805</v>
      </c>
      <c r="AE426" s="70" t="s">
        <v>1367</v>
      </c>
    </row>
    <row r="427" spans="1:31" s="85" customFormat="1" ht="14.4" customHeight="1" x14ac:dyDescent="0.3">
      <c r="A427" s="59" t="s">
        <v>8631</v>
      </c>
      <c r="B427" s="85" t="s">
        <v>2069</v>
      </c>
      <c r="C427" s="85" t="s">
        <v>8565</v>
      </c>
      <c r="D427" s="70" t="s">
        <v>1171</v>
      </c>
      <c r="E427" s="70" t="s">
        <v>9883</v>
      </c>
      <c r="F427" s="70" t="s">
        <v>9883</v>
      </c>
      <c r="G427" s="59" t="s">
        <v>5630</v>
      </c>
      <c r="H427" s="70" t="s">
        <v>4725</v>
      </c>
      <c r="I427" s="59" t="s">
        <v>9884</v>
      </c>
      <c r="J427" s="59" t="s">
        <v>1163</v>
      </c>
      <c r="K427" s="59" t="s">
        <v>9836</v>
      </c>
      <c r="L427" s="82">
        <v>9999064</v>
      </c>
      <c r="M427" s="70" t="s">
        <v>9827</v>
      </c>
      <c r="N427" s="84">
        <v>9999064</v>
      </c>
      <c r="O427" s="59">
        <v>9999064</v>
      </c>
      <c r="P427" t="s">
        <v>8368</v>
      </c>
      <c r="Q427" s="85" t="s">
        <v>8631</v>
      </c>
      <c r="R427" s="85" t="s">
        <v>8498</v>
      </c>
      <c r="S427" s="85" t="s">
        <v>9837</v>
      </c>
      <c r="T427" s="70" t="s">
        <v>9935</v>
      </c>
      <c r="U427" s="70" t="s">
        <v>9935</v>
      </c>
      <c r="V427" s="70" t="s">
        <v>9935</v>
      </c>
      <c r="W427" s="171" t="s">
        <v>9935</v>
      </c>
      <c r="X427" s="85" t="s">
        <v>1808</v>
      </c>
      <c r="Y427" s="85" t="s">
        <v>4922</v>
      </c>
      <c r="Z427" s="82" t="s">
        <v>1162</v>
      </c>
      <c r="AA427" s="85" t="s">
        <v>1805</v>
      </c>
      <c r="AB427" s="85" t="s">
        <v>8565</v>
      </c>
      <c r="AC427" s="85" t="s">
        <v>8567</v>
      </c>
      <c r="AD427" s="85" t="s">
        <v>2805</v>
      </c>
      <c r="AE427" s="70" t="s">
        <v>1367</v>
      </c>
    </row>
    <row r="428" spans="1:31" s="85" customFormat="1" ht="14.4" customHeight="1" x14ac:dyDescent="0.3">
      <c r="A428" s="59" t="s">
        <v>8632</v>
      </c>
      <c r="B428" s="85" t="s">
        <v>2069</v>
      </c>
      <c r="C428" s="85" t="s">
        <v>8565</v>
      </c>
      <c r="D428" s="70" t="s">
        <v>1171</v>
      </c>
      <c r="E428" s="70" t="s">
        <v>9883</v>
      </c>
      <c r="F428" s="70" t="s">
        <v>9883</v>
      </c>
      <c r="G428" s="59" t="s">
        <v>5630</v>
      </c>
      <c r="H428" s="70" t="s">
        <v>4725</v>
      </c>
      <c r="I428" s="59" t="s">
        <v>9884</v>
      </c>
      <c r="J428" s="59" t="s">
        <v>1163</v>
      </c>
      <c r="K428" s="59" t="s">
        <v>9836</v>
      </c>
      <c r="L428" s="82">
        <v>9999065</v>
      </c>
      <c r="M428" s="70" t="s">
        <v>9827</v>
      </c>
      <c r="N428" s="84">
        <v>9999065</v>
      </c>
      <c r="O428" s="59">
        <v>9999065</v>
      </c>
      <c r="P428" t="s">
        <v>8369</v>
      </c>
      <c r="Q428" s="85" t="s">
        <v>8632</v>
      </c>
      <c r="R428" s="85" t="s">
        <v>8499</v>
      </c>
      <c r="S428" s="85" t="s">
        <v>9837</v>
      </c>
      <c r="T428" s="70" t="s">
        <v>9935</v>
      </c>
      <c r="U428" s="70" t="s">
        <v>9935</v>
      </c>
      <c r="V428" s="70" t="s">
        <v>9935</v>
      </c>
      <c r="W428" s="171" t="s">
        <v>9935</v>
      </c>
      <c r="X428" s="85" t="s">
        <v>1808</v>
      </c>
      <c r="Y428" s="85" t="s">
        <v>4922</v>
      </c>
      <c r="Z428" s="82" t="s">
        <v>1162</v>
      </c>
      <c r="AA428" s="85" t="s">
        <v>1805</v>
      </c>
      <c r="AB428" s="85" t="s">
        <v>8565</v>
      </c>
      <c r="AC428" s="85" t="s">
        <v>8567</v>
      </c>
      <c r="AD428" s="85" t="s">
        <v>2805</v>
      </c>
      <c r="AE428" s="70" t="s">
        <v>1367</v>
      </c>
    </row>
    <row r="429" spans="1:31" s="85" customFormat="1" ht="14.4" customHeight="1" x14ac:dyDescent="0.3">
      <c r="A429" s="59" t="s">
        <v>8633</v>
      </c>
      <c r="B429" s="85" t="s">
        <v>2069</v>
      </c>
      <c r="C429" s="85" t="s">
        <v>8565</v>
      </c>
      <c r="D429" s="70" t="s">
        <v>1171</v>
      </c>
      <c r="E429" s="70" t="s">
        <v>9883</v>
      </c>
      <c r="F429" s="70" t="s">
        <v>9883</v>
      </c>
      <c r="G429" s="59" t="s">
        <v>5630</v>
      </c>
      <c r="H429" s="70" t="s">
        <v>4725</v>
      </c>
      <c r="I429" s="59" t="s">
        <v>9884</v>
      </c>
      <c r="J429" s="59" t="s">
        <v>1163</v>
      </c>
      <c r="K429" s="59" t="s">
        <v>9836</v>
      </c>
      <c r="L429" s="82">
        <v>9999066</v>
      </c>
      <c r="M429" s="70" t="s">
        <v>9827</v>
      </c>
      <c r="N429" s="84">
        <v>9999066</v>
      </c>
      <c r="O429" s="59">
        <v>9999066</v>
      </c>
      <c r="P429" t="s">
        <v>8370</v>
      </c>
      <c r="Q429" s="85" t="s">
        <v>8633</v>
      </c>
      <c r="R429" s="85" t="s">
        <v>8500</v>
      </c>
      <c r="S429" s="85" t="s">
        <v>9837</v>
      </c>
      <c r="T429" s="70" t="s">
        <v>9935</v>
      </c>
      <c r="U429" s="70" t="s">
        <v>9935</v>
      </c>
      <c r="V429" s="70" t="s">
        <v>9935</v>
      </c>
      <c r="W429" s="171" t="s">
        <v>9935</v>
      </c>
      <c r="X429" s="85" t="s">
        <v>1808</v>
      </c>
      <c r="Y429" s="85" t="s">
        <v>4922</v>
      </c>
      <c r="Z429" s="82" t="s">
        <v>1162</v>
      </c>
      <c r="AA429" s="85" t="s">
        <v>1805</v>
      </c>
      <c r="AB429" s="85" t="s">
        <v>8565</v>
      </c>
      <c r="AC429" s="85" t="s">
        <v>8567</v>
      </c>
      <c r="AD429" s="85" t="s">
        <v>2805</v>
      </c>
      <c r="AE429" s="70" t="s">
        <v>1367</v>
      </c>
    </row>
    <row r="430" spans="1:31" s="85" customFormat="1" ht="14.4" customHeight="1" x14ac:dyDescent="0.3">
      <c r="A430" s="59" t="s">
        <v>8634</v>
      </c>
      <c r="B430" s="85" t="s">
        <v>2069</v>
      </c>
      <c r="C430" s="85" t="s">
        <v>8565</v>
      </c>
      <c r="D430" s="70" t="s">
        <v>1171</v>
      </c>
      <c r="E430" s="70" t="s">
        <v>9883</v>
      </c>
      <c r="F430" s="70" t="s">
        <v>9883</v>
      </c>
      <c r="G430" s="59" t="s">
        <v>5630</v>
      </c>
      <c r="H430" s="70" t="s">
        <v>4725</v>
      </c>
      <c r="I430" s="59" t="s">
        <v>9884</v>
      </c>
      <c r="J430" s="59" t="s">
        <v>1163</v>
      </c>
      <c r="K430" s="59" t="s">
        <v>9836</v>
      </c>
      <c r="L430" s="82">
        <v>9999067</v>
      </c>
      <c r="M430" s="70" t="s">
        <v>9827</v>
      </c>
      <c r="N430" s="84">
        <v>9999067</v>
      </c>
      <c r="O430" s="59">
        <v>9999067</v>
      </c>
      <c r="P430" t="s">
        <v>8371</v>
      </c>
      <c r="Q430" s="85" t="s">
        <v>8634</v>
      </c>
      <c r="R430" s="85" t="s">
        <v>8501</v>
      </c>
      <c r="S430" s="85" t="s">
        <v>9837</v>
      </c>
      <c r="T430" s="70" t="s">
        <v>9935</v>
      </c>
      <c r="U430" s="70" t="s">
        <v>9935</v>
      </c>
      <c r="V430" s="70" t="s">
        <v>9935</v>
      </c>
      <c r="W430" s="171" t="s">
        <v>9935</v>
      </c>
      <c r="X430" s="85" t="s">
        <v>1808</v>
      </c>
      <c r="Y430" s="85" t="s">
        <v>4922</v>
      </c>
      <c r="Z430" s="82" t="s">
        <v>1162</v>
      </c>
      <c r="AA430" s="85" t="s">
        <v>1805</v>
      </c>
      <c r="AB430" s="85" t="s">
        <v>8565</v>
      </c>
      <c r="AC430" s="85" t="s">
        <v>8567</v>
      </c>
      <c r="AD430" s="85" t="s">
        <v>2805</v>
      </c>
      <c r="AE430" s="70" t="s">
        <v>1367</v>
      </c>
    </row>
    <row r="431" spans="1:31" s="85" customFormat="1" ht="14.4" customHeight="1" x14ac:dyDescent="0.3">
      <c r="A431" s="59" t="s">
        <v>8635</v>
      </c>
      <c r="B431" s="85" t="s">
        <v>2069</v>
      </c>
      <c r="C431" s="85" t="s">
        <v>8565</v>
      </c>
      <c r="D431" s="70" t="s">
        <v>1171</v>
      </c>
      <c r="E431" s="70" t="s">
        <v>9883</v>
      </c>
      <c r="F431" s="70" t="s">
        <v>9883</v>
      </c>
      <c r="G431" s="59" t="s">
        <v>5630</v>
      </c>
      <c r="H431" s="70" t="s">
        <v>4725</v>
      </c>
      <c r="I431" s="59" t="s">
        <v>9884</v>
      </c>
      <c r="J431" s="59" t="s">
        <v>1163</v>
      </c>
      <c r="K431" s="59" t="s">
        <v>9836</v>
      </c>
      <c r="L431" s="82">
        <v>9999068</v>
      </c>
      <c r="M431" s="70" t="s">
        <v>9827</v>
      </c>
      <c r="N431" s="84">
        <v>9999068</v>
      </c>
      <c r="O431" s="59">
        <v>9999068</v>
      </c>
      <c r="P431" t="s">
        <v>8372</v>
      </c>
      <c r="Q431" s="85" t="s">
        <v>8635</v>
      </c>
      <c r="R431" s="85" t="s">
        <v>8502</v>
      </c>
      <c r="S431" s="85" t="s">
        <v>9837</v>
      </c>
      <c r="T431" s="70" t="s">
        <v>9935</v>
      </c>
      <c r="U431" s="70" t="s">
        <v>9935</v>
      </c>
      <c r="V431" s="70" t="s">
        <v>9935</v>
      </c>
      <c r="W431" s="171" t="s">
        <v>9935</v>
      </c>
      <c r="X431" s="85" t="s">
        <v>1808</v>
      </c>
      <c r="Y431" s="85" t="s">
        <v>4922</v>
      </c>
      <c r="Z431" s="82" t="s">
        <v>1162</v>
      </c>
      <c r="AA431" s="85" t="s">
        <v>1805</v>
      </c>
      <c r="AB431" s="85" t="s">
        <v>8565</v>
      </c>
      <c r="AC431" s="85" t="s">
        <v>8567</v>
      </c>
      <c r="AD431" s="85" t="s">
        <v>2805</v>
      </c>
      <c r="AE431" s="70" t="s">
        <v>1367</v>
      </c>
    </row>
    <row r="432" spans="1:31" s="85" customFormat="1" ht="14.4" customHeight="1" x14ac:dyDescent="0.3">
      <c r="A432" s="59" t="s">
        <v>8636</v>
      </c>
      <c r="B432" s="85" t="s">
        <v>2069</v>
      </c>
      <c r="C432" s="85" t="s">
        <v>8565</v>
      </c>
      <c r="D432" s="70" t="s">
        <v>1171</v>
      </c>
      <c r="E432" s="70" t="s">
        <v>9883</v>
      </c>
      <c r="F432" s="70" t="s">
        <v>9883</v>
      </c>
      <c r="G432" s="59" t="s">
        <v>5630</v>
      </c>
      <c r="H432" s="70" t="s">
        <v>4725</v>
      </c>
      <c r="I432" s="59" t="s">
        <v>9884</v>
      </c>
      <c r="J432" s="59" t="s">
        <v>1163</v>
      </c>
      <c r="K432" s="59" t="s">
        <v>9836</v>
      </c>
      <c r="L432" s="82">
        <v>9999069</v>
      </c>
      <c r="M432" s="70" t="s">
        <v>9827</v>
      </c>
      <c r="N432" s="84">
        <v>9999069</v>
      </c>
      <c r="O432" s="59">
        <v>9999069</v>
      </c>
      <c r="P432" t="s">
        <v>8373</v>
      </c>
      <c r="Q432" s="85" t="s">
        <v>8636</v>
      </c>
      <c r="R432" s="85" t="s">
        <v>8503</v>
      </c>
      <c r="S432" s="85" t="s">
        <v>9837</v>
      </c>
      <c r="T432" s="70" t="s">
        <v>9935</v>
      </c>
      <c r="U432" s="70" t="s">
        <v>9935</v>
      </c>
      <c r="V432" s="70" t="s">
        <v>9935</v>
      </c>
      <c r="W432" s="171" t="s">
        <v>9935</v>
      </c>
      <c r="X432" s="85" t="s">
        <v>1808</v>
      </c>
      <c r="Y432" s="85" t="s">
        <v>4922</v>
      </c>
      <c r="Z432" s="82" t="s">
        <v>1162</v>
      </c>
      <c r="AA432" s="85" t="s">
        <v>1805</v>
      </c>
      <c r="AB432" s="85" t="s">
        <v>8565</v>
      </c>
      <c r="AC432" s="85" t="s">
        <v>8567</v>
      </c>
      <c r="AD432" s="85" t="s">
        <v>2805</v>
      </c>
      <c r="AE432" s="70" t="s">
        <v>1367</v>
      </c>
    </row>
    <row r="433" spans="1:31" s="85" customFormat="1" ht="14.4" customHeight="1" x14ac:dyDescent="0.3">
      <c r="A433" s="59" t="s">
        <v>8637</v>
      </c>
      <c r="B433" s="85" t="s">
        <v>2069</v>
      </c>
      <c r="C433" s="85" t="s">
        <v>8565</v>
      </c>
      <c r="D433" s="70" t="s">
        <v>1171</v>
      </c>
      <c r="E433" s="70" t="s">
        <v>9883</v>
      </c>
      <c r="F433" s="70" t="s">
        <v>9883</v>
      </c>
      <c r="G433" s="59" t="s">
        <v>5630</v>
      </c>
      <c r="H433" s="70" t="s">
        <v>4725</v>
      </c>
      <c r="I433" s="59" t="s">
        <v>9884</v>
      </c>
      <c r="J433" s="59" t="s">
        <v>1163</v>
      </c>
      <c r="K433" s="59" t="s">
        <v>9836</v>
      </c>
      <c r="L433" s="82">
        <v>9999070</v>
      </c>
      <c r="M433" s="70" t="s">
        <v>9827</v>
      </c>
      <c r="N433" s="84">
        <v>9999070</v>
      </c>
      <c r="O433" s="59">
        <v>9999070</v>
      </c>
      <c r="P433" t="s">
        <v>8374</v>
      </c>
      <c r="Q433" s="85" t="s">
        <v>8637</v>
      </c>
      <c r="R433" s="85" t="s">
        <v>8504</v>
      </c>
      <c r="S433" s="85" t="s">
        <v>9837</v>
      </c>
      <c r="T433" s="70" t="s">
        <v>9935</v>
      </c>
      <c r="U433" s="70" t="s">
        <v>9935</v>
      </c>
      <c r="V433" s="70" t="s">
        <v>9935</v>
      </c>
      <c r="W433" s="171" t="s">
        <v>9935</v>
      </c>
      <c r="X433" s="85" t="s">
        <v>1808</v>
      </c>
      <c r="Y433" s="85" t="s">
        <v>4922</v>
      </c>
      <c r="Z433" s="82" t="s">
        <v>1162</v>
      </c>
      <c r="AA433" s="85" t="s">
        <v>1805</v>
      </c>
      <c r="AB433" s="85" t="s">
        <v>8565</v>
      </c>
      <c r="AC433" s="85" t="s">
        <v>8567</v>
      </c>
      <c r="AD433" s="85" t="s">
        <v>2805</v>
      </c>
      <c r="AE433" s="70" t="s">
        <v>1367</v>
      </c>
    </row>
    <row r="434" spans="1:31" s="85" customFormat="1" ht="14.4" customHeight="1" x14ac:dyDescent="0.3">
      <c r="A434" s="59" t="s">
        <v>8638</v>
      </c>
      <c r="B434" s="85" t="s">
        <v>2069</v>
      </c>
      <c r="C434" s="85" t="s">
        <v>8565</v>
      </c>
      <c r="D434" s="70" t="s">
        <v>1171</v>
      </c>
      <c r="E434" s="70" t="s">
        <v>9883</v>
      </c>
      <c r="F434" s="70" t="s">
        <v>9883</v>
      </c>
      <c r="G434" s="59" t="s">
        <v>5630</v>
      </c>
      <c r="H434" s="70" t="s">
        <v>4725</v>
      </c>
      <c r="I434" s="59" t="s">
        <v>9884</v>
      </c>
      <c r="J434" s="59" t="s">
        <v>1163</v>
      </c>
      <c r="K434" s="59" t="s">
        <v>9836</v>
      </c>
      <c r="L434" s="82">
        <v>9999071</v>
      </c>
      <c r="M434" s="70" t="s">
        <v>9827</v>
      </c>
      <c r="N434" s="84">
        <v>9999071</v>
      </c>
      <c r="O434" s="59">
        <v>9999071</v>
      </c>
      <c r="P434" t="s">
        <v>8375</v>
      </c>
      <c r="Q434" s="85" t="s">
        <v>8638</v>
      </c>
      <c r="R434" s="85" t="s">
        <v>8505</v>
      </c>
      <c r="S434" s="85" t="s">
        <v>9837</v>
      </c>
      <c r="T434" s="70" t="s">
        <v>9935</v>
      </c>
      <c r="U434" s="70" t="s">
        <v>9935</v>
      </c>
      <c r="V434" s="70" t="s">
        <v>9935</v>
      </c>
      <c r="W434" s="171" t="s">
        <v>9935</v>
      </c>
      <c r="X434" s="85" t="s">
        <v>1808</v>
      </c>
      <c r="Y434" s="85" t="s">
        <v>4922</v>
      </c>
      <c r="Z434" s="82" t="s">
        <v>1162</v>
      </c>
      <c r="AA434" s="85" t="s">
        <v>1805</v>
      </c>
      <c r="AB434" s="85" t="s">
        <v>8565</v>
      </c>
      <c r="AC434" s="85" t="s">
        <v>8567</v>
      </c>
      <c r="AD434" s="85" t="s">
        <v>2805</v>
      </c>
      <c r="AE434" s="70" t="s">
        <v>1367</v>
      </c>
    </row>
    <row r="435" spans="1:31" s="85" customFormat="1" ht="14.4" customHeight="1" x14ac:dyDescent="0.3">
      <c r="A435" s="59" t="s">
        <v>8639</v>
      </c>
      <c r="B435" s="85" t="s">
        <v>2069</v>
      </c>
      <c r="C435" s="85" t="s">
        <v>8565</v>
      </c>
      <c r="D435" s="70" t="s">
        <v>1171</v>
      </c>
      <c r="E435" s="70" t="s">
        <v>9883</v>
      </c>
      <c r="F435" s="70" t="s">
        <v>9883</v>
      </c>
      <c r="G435" s="59" t="s">
        <v>5630</v>
      </c>
      <c r="H435" s="70" t="s">
        <v>4725</v>
      </c>
      <c r="I435" s="59" t="s">
        <v>9884</v>
      </c>
      <c r="J435" s="59" t="s">
        <v>1163</v>
      </c>
      <c r="K435" s="59" t="s">
        <v>9836</v>
      </c>
      <c r="L435" s="82">
        <v>9999072</v>
      </c>
      <c r="M435" s="70" t="s">
        <v>9827</v>
      </c>
      <c r="N435" s="84">
        <v>9999072</v>
      </c>
      <c r="O435" s="59">
        <v>9999072</v>
      </c>
      <c r="P435" t="s">
        <v>8376</v>
      </c>
      <c r="Q435" s="85" t="s">
        <v>8639</v>
      </c>
      <c r="R435" s="85" t="s">
        <v>8506</v>
      </c>
      <c r="S435" s="85" t="s">
        <v>9837</v>
      </c>
      <c r="T435" s="70" t="s">
        <v>9935</v>
      </c>
      <c r="U435" s="70" t="s">
        <v>9935</v>
      </c>
      <c r="V435" s="70" t="s">
        <v>9935</v>
      </c>
      <c r="W435" s="171" t="s">
        <v>9935</v>
      </c>
      <c r="X435" s="85" t="s">
        <v>1808</v>
      </c>
      <c r="Y435" s="85" t="s">
        <v>4922</v>
      </c>
      <c r="Z435" s="82" t="s">
        <v>1162</v>
      </c>
      <c r="AA435" s="85" t="s">
        <v>1805</v>
      </c>
      <c r="AB435" s="85" t="s">
        <v>8565</v>
      </c>
      <c r="AC435" s="85" t="s">
        <v>8567</v>
      </c>
      <c r="AD435" s="85" t="s">
        <v>2805</v>
      </c>
      <c r="AE435" s="70" t="s">
        <v>1367</v>
      </c>
    </row>
    <row r="436" spans="1:31" s="85" customFormat="1" ht="14.4" customHeight="1" x14ac:dyDescent="0.3">
      <c r="A436" s="59" t="s">
        <v>8640</v>
      </c>
      <c r="B436" s="85" t="s">
        <v>2069</v>
      </c>
      <c r="C436" s="85" t="s">
        <v>8565</v>
      </c>
      <c r="D436" s="70" t="s">
        <v>1171</v>
      </c>
      <c r="E436" s="70" t="s">
        <v>9883</v>
      </c>
      <c r="F436" s="70" t="s">
        <v>9883</v>
      </c>
      <c r="G436" s="59" t="s">
        <v>5630</v>
      </c>
      <c r="H436" s="70" t="s">
        <v>4725</v>
      </c>
      <c r="I436" s="59" t="s">
        <v>9884</v>
      </c>
      <c r="J436" s="59" t="s">
        <v>1163</v>
      </c>
      <c r="K436" s="59" t="s">
        <v>9836</v>
      </c>
      <c r="L436" s="82">
        <v>9999073</v>
      </c>
      <c r="M436" s="70" t="s">
        <v>9827</v>
      </c>
      <c r="N436" s="84">
        <v>9999073</v>
      </c>
      <c r="O436" s="59">
        <v>9999073</v>
      </c>
      <c r="P436" t="s">
        <v>8377</v>
      </c>
      <c r="Q436" s="85" t="s">
        <v>8640</v>
      </c>
      <c r="R436" s="85" t="s">
        <v>8507</v>
      </c>
      <c r="S436" s="85" t="s">
        <v>9837</v>
      </c>
      <c r="T436" s="70" t="s">
        <v>9935</v>
      </c>
      <c r="U436" s="70" t="s">
        <v>9935</v>
      </c>
      <c r="V436" s="70" t="s">
        <v>9935</v>
      </c>
      <c r="W436" s="171" t="s">
        <v>9935</v>
      </c>
      <c r="X436" s="85" t="s">
        <v>1808</v>
      </c>
      <c r="Y436" s="85" t="s">
        <v>4922</v>
      </c>
      <c r="Z436" s="82" t="s">
        <v>1162</v>
      </c>
      <c r="AA436" s="85" t="s">
        <v>1805</v>
      </c>
      <c r="AB436" s="85" t="s">
        <v>8565</v>
      </c>
      <c r="AC436" s="85" t="s">
        <v>8567</v>
      </c>
      <c r="AD436" s="85" t="s">
        <v>2805</v>
      </c>
      <c r="AE436" s="70" t="s">
        <v>1367</v>
      </c>
    </row>
    <row r="437" spans="1:31" s="85" customFormat="1" ht="14.4" customHeight="1" x14ac:dyDescent="0.3">
      <c r="A437" s="59" t="s">
        <v>8641</v>
      </c>
      <c r="B437" s="85" t="s">
        <v>2069</v>
      </c>
      <c r="C437" s="85" t="s">
        <v>8565</v>
      </c>
      <c r="D437" s="70" t="s">
        <v>1171</v>
      </c>
      <c r="E437" s="70" t="s">
        <v>9883</v>
      </c>
      <c r="F437" s="70" t="s">
        <v>9883</v>
      </c>
      <c r="G437" s="59" t="s">
        <v>5630</v>
      </c>
      <c r="H437" s="70" t="s">
        <v>4725</v>
      </c>
      <c r="I437" s="59" t="s">
        <v>9884</v>
      </c>
      <c r="J437" s="59" t="s">
        <v>1163</v>
      </c>
      <c r="K437" s="59" t="s">
        <v>9836</v>
      </c>
      <c r="L437" s="82">
        <v>9999074</v>
      </c>
      <c r="M437" s="70" t="s">
        <v>9827</v>
      </c>
      <c r="N437" s="84">
        <v>9999074</v>
      </c>
      <c r="O437" s="59">
        <v>9999074</v>
      </c>
      <c r="P437" t="s">
        <v>8378</v>
      </c>
      <c r="Q437" s="85" t="s">
        <v>8641</v>
      </c>
      <c r="R437" s="85" t="s">
        <v>8508</v>
      </c>
      <c r="S437" s="85" t="s">
        <v>9837</v>
      </c>
      <c r="T437" s="70" t="s">
        <v>9935</v>
      </c>
      <c r="U437" s="70" t="s">
        <v>9935</v>
      </c>
      <c r="V437" s="70" t="s">
        <v>9935</v>
      </c>
      <c r="W437" s="171" t="s">
        <v>9935</v>
      </c>
      <c r="X437" s="85" t="s">
        <v>1808</v>
      </c>
      <c r="Y437" s="85" t="s">
        <v>4922</v>
      </c>
      <c r="Z437" s="82" t="s">
        <v>1162</v>
      </c>
      <c r="AA437" s="85" t="s">
        <v>1805</v>
      </c>
      <c r="AB437" s="85" t="s">
        <v>8565</v>
      </c>
      <c r="AC437" s="85" t="s">
        <v>8567</v>
      </c>
      <c r="AD437" s="85" t="s">
        <v>2805</v>
      </c>
      <c r="AE437" s="70" t="s">
        <v>1367</v>
      </c>
    </row>
    <row r="438" spans="1:31" s="85" customFormat="1" ht="14.4" customHeight="1" x14ac:dyDescent="0.3">
      <c r="A438" s="59" t="s">
        <v>8642</v>
      </c>
      <c r="B438" s="85" t="s">
        <v>2069</v>
      </c>
      <c r="C438" s="85" t="s">
        <v>8565</v>
      </c>
      <c r="D438" s="70" t="s">
        <v>1171</v>
      </c>
      <c r="E438" s="70" t="s">
        <v>9883</v>
      </c>
      <c r="F438" s="70" t="s">
        <v>9883</v>
      </c>
      <c r="G438" s="59" t="s">
        <v>5630</v>
      </c>
      <c r="H438" s="70" t="s">
        <v>4725</v>
      </c>
      <c r="I438" s="59" t="s">
        <v>9884</v>
      </c>
      <c r="J438" s="59" t="s">
        <v>1163</v>
      </c>
      <c r="K438" s="59" t="s">
        <v>9836</v>
      </c>
      <c r="L438" s="82">
        <v>9999075</v>
      </c>
      <c r="M438" s="70" t="s">
        <v>9827</v>
      </c>
      <c r="N438" s="84">
        <v>9999075</v>
      </c>
      <c r="O438" s="59">
        <v>9999075</v>
      </c>
      <c r="P438" t="s">
        <v>8379</v>
      </c>
      <c r="Q438" s="85" t="s">
        <v>8642</v>
      </c>
      <c r="R438" s="85" t="s">
        <v>8509</v>
      </c>
      <c r="S438" s="85" t="s">
        <v>9837</v>
      </c>
      <c r="T438" s="70" t="s">
        <v>9935</v>
      </c>
      <c r="U438" s="70" t="s">
        <v>9935</v>
      </c>
      <c r="V438" s="70" t="s">
        <v>9935</v>
      </c>
      <c r="W438" s="171" t="s">
        <v>9935</v>
      </c>
      <c r="X438" s="85" t="s">
        <v>1808</v>
      </c>
      <c r="Y438" s="85" t="s">
        <v>4922</v>
      </c>
      <c r="Z438" s="82" t="s">
        <v>1162</v>
      </c>
      <c r="AA438" s="85" t="s">
        <v>1805</v>
      </c>
      <c r="AB438" s="85" t="s">
        <v>8565</v>
      </c>
      <c r="AC438" s="85" t="s">
        <v>8567</v>
      </c>
      <c r="AD438" s="85" t="s">
        <v>2805</v>
      </c>
      <c r="AE438" s="70" t="s">
        <v>1367</v>
      </c>
    </row>
    <row r="439" spans="1:31" s="85" customFormat="1" ht="14.4" customHeight="1" x14ac:dyDescent="0.3">
      <c r="A439" s="59" t="s">
        <v>8643</v>
      </c>
      <c r="B439" s="85" t="s">
        <v>2069</v>
      </c>
      <c r="C439" s="85" t="s">
        <v>8565</v>
      </c>
      <c r="D439" s="70" t="s">
        <v>1171</v>
      </c>
      <c r="E439" s="70" t="s">
        <v>9883</v>
      </c>
      <c r="F439" s="70" t="s">
        <v>9883</v>
      </c>
      <c r="G439" s="59" t="s">
        <v>5630</v>
      </c>
      <c r="H439" s="70" t="s">
        <v>4725</v>
      </c>
      <c r="I439" s="59" t="s">
        <v>9884</v>
      </c>
      <c r="J439" s="59" t="s">
        <v>1163</v>
      </c>
      <c r="K439" s="59" t="s">
        <v>9836</v>
      </c>
      <c r="L439" s="82">
        <v>9999076</v>
      </c>
      <c r="M439" s="70" t="s">
        <v>9827</v>
      </c>
      <c r="N439" s="84">
        <v>9999076</v>
      </c>
      <c r="O439" s="59">
        <v>9999076</v>
      </c>
      <c r="P439" t="s">
        <v>8380</v>
      </c>
      <c r="Q439" s="85" t="s">
        <v>8643</v>
      </c>
      <c r="R439" s="85" t="s">
        <v>8510</v>
      </c>
      <c r="S439" s="85" t="s">
        <v>9837</v>
      </c>
      <c r="T439" s="70" t="s">
        <v>9935</v>
      </c>
      <c r="U439" s="70" t="s">
        <v>9935</v>
      </c>
      <c r="V439" s="70" t="s">
        <v>9935</v>
      </c>
      <c r="W439" s="171" t="s">
        <v>9935</v>
      </c>
      <c r="X439" s="85" t="s">
        <v>1808</v>
      </c>
      <c r="Y439" s="85" t="s">
        <v>4922</v>
      </c>
      <c r="Z439" s="82" t="s">
        <v>1162</v>
      </c>
      <c r="AA439" s="85" t="s">
        <v>1805</v>
      </c>
      <c r="AB439" s="85" t="s">
        <v>8565</v>
      </c>
      <c r="AC439" s="85" t="s">
        <v>8567</v>
      </c>
      <c r="AD439" s="85" t="s">
        <v>2805</v>
      </c>
      <c r="AE439" s="70" t="s">
        <v>1367</v>
      </c>
    </row>
    <row r="440" spans="1:31" s="85" customFormat="1" ht="14.4" customHeight="1" x14ac:dyDescent="0.3">
      <c r="A440" s="59" t="s">
        <v>8644</v>
      </c>
      <c r="B440" s="85" t="s">
        <v>2069</v>
      </c>
      <c r="C440" s="85" t="s">
        <v>8565</v>
      </c>
      <c r="D440" s="70" t="s">
        <v>1171</v>
      </c>
      <c r="E440" s="70" t="s">
        <v>9883</v>
      </c>
      <c r="F440" s="70" t="s">
        <v>9883</v>
      </c>
      <c r="G440" s="59" t="s">
        <v>5630</v>
      </c>
      <c r="H440" s="70" t="s">
        <v>4725</v>
      </c>
      <c r="I440" s="59" t="s">
        <v>9884</v>
      </c>
      <c r="J440" s="59" t="s">
        <v>1163</v>
      </c>
      <c r="K440" s="59" t="s">
        <v>9836</v>
      </c>
      <c r="L440" s="82">
        <v>9999077</v>
      </c>
      <c r="M440" s="70" t="s">
        <v>9827</v>
      </c>
      <c r="N440" s="84">
        <v>9999077</v>
      </c>
      <c r="O440" s="59">
        <v>9999077</v>
      </c>
      <c r="P440" t="s">
        <v>8381</v>
      </c>
      <c r="Q440" s="85" t="s">
        <v>8644</v>
      </c>
      <c r="R440" s="85" t="s">
        <v>8511</v>
      </c>
      <c r="S440" s="85" t="s">
        <v>9837</v>
      </c>
      <c r="T440" s="70" t="s">
        <v>9935</v>
      </c>
      <c r="U440" s="70" t="s">
        <v>9935</v>
      </c>
      <c r="V440" s="70" t="s">
        <v>9935</v>
      </c>
      <c r="W440" s="171" t="s">
        <v>9935</v>
      </c>
      <c r="X440" s="85" t="s">
        <v>1808</v>
      </c>
      <c r="Y440" s="85" t="s">
        <v>4922</v>
      </c>
      <c r="Z440" s="82" t="s">
        <v>1162</v>
      </c>
      <c r="AA440" s="85" t="s">
        <v>1805</v>
      </c>
      <c r="AB440" s="85" t="s">
        <v>8565</v>
      </c>
      <c r="AC440" s="85" t="s">
        <v>8567</v>
      </c>
      <c r="AD440" s="85" t="s">
        <v>2805</v>
      </c>
      <c r="AE440" s="70" t="s">
        <v>1367</v>
      </c>
    </row>
    <row r="441" spans="1:31" s="85" customFormat="1" ht="14.4" customHeight="1" x14ac:dyDescent="0.3">
      <c r="A441" s="59" t="s">
        <v>8645</v>
      </c>
      <c r="B441" s="85" t="s">
        <v>2069</v>
      </c>
      <c r="C441" s="85" t="s">
        <v>8565</v>
      </c>
      <c r="D441" s="70" t="s">
        <v>1171</v>
      </c>
      <c r="E441" s="70" t="s">
        <v>9883</v>
      </c>
      <c r="F441" s="70" t="s">
        <v>9883</v>
      </c>
      <c r="G441" s="59" t="s">
        <v>5630</v>
      </c>
      <c r="H441" s="70" t="s">
        <v>4725</v>
      </c>
      <c r="I441" s="59" t="s">
        <v>9884</v>
      </c>
      <c r="J441" s="59" t="s">
        <v>1163</v>
      </c>
      <c r="K441" s="59" t="s">
        <v>9836</v>
      </c>
      <c r="L441" s="82">
        <v>9999078</v>
      </c>
      <c r="M441" s="70" t="s">
        <v>9827</v>
      </c>
      <c r="N441" s="84">
        <v>9999078</v>
      </c>
      <c r="O441" s="59">
        <v>9999078</v>
      </c>
      <c r="P441" t="s">
        <v>8382</v>
      </c>
      <c r="Q441" s="85" t="s">
        <v>8645</v>
      </c>
      <c r="R441" s="85" t="s">
        <v>8512</v>
      </c>
      <c r="S441" s="85" t="s">
        <v>9837</v>
      </c>
      <c r="T441" s="70" t="s">
        <v>9935</v>
      </c>
      <c r="U441" s="70" t="s">
        <v>9935</v>
      </c>
      <c r="V441" s="70" t="s">
        <v>9935</v>
      </c>
      <c r="W441" s="171" t="s">
        <v>9935</v>
      </c>
      <c r="X441" s="85" t="s">
        <v>1808</v>
      </c>
      <c r="Y441" s="85" t="s">
        <v>4922</v>
      </c>
      <c r="Z441" s="82" t="s">
        <v>1162</v>
      </c>
      <c r="AA441" s="85" t="s">
        <v>1805</v>
      </c>
      <c r="AB441" s="85" t="s">
        <v>8565</v>
      </c>
      <c r="AC441" s="85" t="s">
        <v>8567</v>
      </c>
      <c r="AD441" s="85" t="s">
        <v>2805</v>
      </c>
      <c r="AE441" s="70" t="s">
        <v>1367</v>
      </c>
    </row>
    <row r="442" spans="1:31" s="85" customFormat="1" ht="14.4" customHeight="1" x14ac:dyDescent="0.3">
      <c r="A442" s="59" t="s">
        <v>8646</v>
      </c>
      <c r="B442" s="85" t="s">
        <v>2069</v>
      </c>
      <c r="C442" s="85" t="s">
        <v>8565</v>
      </c>
      <c r="D442" s="70" t="s">
        <v>1171</v>
      </c>
      <c r="E442" s="70" t="s">
        <v>9883</v>
      </c>
      <c r="F442" s="70" t="s">
        <v>9883</v>
      </c>
      <c r="G442" s="59" t="s">
        <v>5630</v>
      </c>
      <c r="H442" s="70" t="s">
        <v>4725</v>
      </c>
      <c r="I442" s="59" t="s">
        <v>9884</v>
      </c>
      <c r="J442" s="59" t="s">
        <v>1163</v>
      </c>
      <c r="K442" s="59" t="s">
        <v>9836</v>
      </c>
      <c r="L442" s="82">
        <v>9999079</v>
      </c>
      <c r="M442" s="70" t="s">
        <v>9827</v>
      </c>
      <c r="N442" s="84">
        <v>9999079</v>
      </c>
      <c r="O442" s="59">
        <v>9999079</v>
      </c>
      <c r="P442" t="s">
        <v>8383</v>
      </c>
      <c r="Q442" s="85" t="s">
        <v>8646</v>
      </c>
      <c r="R442" s="85" t="s">
        <v>8513</v>
      </c>
      <c r="S442" s="85" t="s">
        <v>9837</v>
      </c>
      <c r="T442" s="70" t="s">
        <v>9935</v>
      </c>
      <c r="U442" s="70" t="s">
        <v>9935</v>
      </c>
      <c r="V442" s="70" t="s">
        <v>9935</v>
      </c>
      <c r="W442" s="171" t="s">
        <v>9935</v>
      </c>
      <c r="X442" s="85" t="s">
        <v>1808</v>
      </c>
      <c r="Y442" s="85" t="s">
        <v>4922</v>
      </c>
      <c r="Z442" s="82" t="s">
        <v>1162</v>
      </c>
      <c r="AA442" s="85" t="s">
        <v>1805</v>
      </c>
      <c r="AB442" s="85" t="s">
        <v>8565</v>
      </c>
      <c r="AC442" s="85" t="s">
        <v>8567</v>
      </c>
      <c r="AD442" s="85" t="s">
        <v>2805</v>
      </c>
      <c r="AE442" s="70" t="s">
        <v>1367</v>
      </c>
    </row>
    <row r="443" spans="1:31" s="85" customFormat="1" ht="14.4" customHeight="1" x14ac:dyDescent="0.3">
      <c r="A443" s="59" t="s">
        <v>8647</v>
      </c>
      <c r="B443" s="85" t="s">
        <v>2069</v>
      </c>
      <c r="C443" s="85" t="s">
        <v>8565</v>
      </c>
      <c r="D443" s="70" t="s">
        <v>1171</v>
      </c>
      <c r="E443" s="70" t="s">
        <v>9883</v>
      </c>
      <c r="F443" s="70" t="s">
        <v>9883</v>
      </c>
      <c r="G443" s="59" t="s">
        <v>5630</v>
      </c>
      <c r="H443" s="70" t="s">
        <v>4725</v>
      </c>
      <c r="I443" s="59" t="s">
        <v>9884</v>
      </c>
      <c r="J443" s="59" t="s">
        <v>1163</v>
      </c>
      <c r="K443" s="59" t="s">
        <v>9836</v>
      </c>
      <c r="L443" s="82">
        <v>9999080</v>
      </c>
      <c r="M443" s="70" t="s">
        <v>9827</v>
      </c>
      <c r="N443" s="84">
        <v>9999080</v>
      </c>
      <c r="O443" s="59">
        <v>9999080</v>
      </c>
      <c r="P443" t="s">
        <v>8384</v>
      </c>
      <c r="Q443" s="85" t="s">
        <v>8647</v>
      </c>
      <c r="R443" s="85" t="s">
        <v>8514</v>
      </c>
      <c r="S443" s="85" t="s">
        <v>9837</v>
      </c>
      <c r="T443" s="70" t="s">
        <v>9935</v>
      </c>
      <c r="U443" s="70" t="s">
        <v>9935</v>
      </c>
      <c r="V443" s="70" t="s">
        <v>9935</v>
      </c>
      <c r="W443" s="171" t="s">
        <v>9935</v>
      </c>
      <c r="X443" s="85" t="s">
        <v>1808</v>
      </c>
      <c r="Y443" s="85" t="s">
        <v>4922</v>
      </c>
      <c r="Z443" s="82" t="s">
        <v>1162</v>
      </c>
      <c r="AA443" s="85" t="s">
        <v>1805</v>
      </c>
      <c r="AB443" s="85" t="s">
        <v>8565</v>
      </c>
      <c r="AC443" s="85" t="s">
        <v>8567</v>
      </c>
      <c r="AD443" s="85" t="s">
        <v>2805</v>
      </c>
      <c r="AE443" s="70" t="s">
        <v>1367</v>
      </c>
    </row>
    <row r="444" spans="1:31" s="85" customFormat="1" ht="14.4" customHeight="1" x14ac:dyDescent="0.3">
      <c r="A444" s="59" t="s">
        <v>8648</v>
      </c>
      <c r="B444" s="85" t="s">
        <v>2069</v>
      </c>
      <c r="C444" s="85" t="s">
        <v>8565</v>
      </c>
      <c r="D444" s="70" t="s">
        <v>1171</v>
      </c>
      <c r="E444" s="70" t="s">
        <v>9883</v>
      </c>
      <c r="F444" s="70" t="s">
        <v>9883</v>
      </c>
      <c r="G444" s="59" t="s">
        <v>5630</v>
      </c>
      <c r="H444" s="70" t="s">
        <v>4725</v>
      </c>
      <c r="I444" s="59" t="s">
        <v>9884</v>
      </c>
      <c r="J444" s="59" t="s">
        <v>1163</v>
      </c>
      <c r="K444" s="59" t="s">
        <v>9836</v>
      </c>
      <c r="L444" s="82">
        <v>9999081</v>
      </c>
      <c r="M444" s="70" t="s">
        <v>9827</v>
      </c>
      <c r="N444" s="84">
        <v>9999081</v>
      </c>
      <c r="O444" s="59">
        <v>9999081</v>
      </c>
      <c r="P444" t="s">
        <v>8385</v>
      </c>
      <c r="Q444" s="85" t="s">
        <v>8648</v>
      </c>
      <c r="R444" s="85" t="s">
        <v>8515</v>
      </c>
      <c r="S444" s="85" t="s">
        <v>9837</v>
      </c>
      <c r="T444" s="70" t="s">
        <v>9935</v>
      </c>
      <c r="U444" s="70" t="s">
        <v>9935</v>
      </c>
      <c r="V444" s="70" t="s">
        <v>9935</v>
      </c>
      <c r="W444" s="171" t="s">
        <v>9935</v>
      </c>
      <c r="X444" s="85" t="s">
        <v>1808</v>
      </c>
      <c r="Y444" s="85" t="s">
        <v>4922</v>
      </c>
      <c r="Z444" s="82" t="s">
        <v>1162</v>
      </c>
      <c r="AA444" s="85" t="s">
        <v>1805</v>
      </c>
      <c r="AB444" s="85" t="s">
        <v>8565</v>
      </c>
      <c r="AC444" s="85" t="s">
        <v>8567</v>
      </c>
      <c r="AD444" s="85" t="s">
        <v>2805</v>
      </c>
      <c r="AE444" s="70" t="s">
        <v>1367</v>
      </c>
    </row>
    <row r="445" spans="1:31" s="85" customFormat="1" ht="14.4" customHeight="1" x14ac:dyDescent="0.3">
      <c r="A445" s="59" t="s">
        <v>8649</v>
      </c>
      <c r="B445" s="85" t="s">
        <v>2069</v>
      </c>
      <c r="C445" s="85" t="s">
        <v>8565</v>
      </c>
      <c r="D445" s="70" t="s">
        <v>1171</v>
      </c>
      <c r="E445" s="70" t="s">
        <v>9883</v>
      </c>
      <c r="F445" s="70" t="s">
        <v>9883</v>
      </c>
      <c r="G445" s="59" t="s">
        <v>5630</v>
      </c>
      <c r="H445" s="70" t="s">
        <v>4725</v>
      </c>
      <c r="I445" s="59" t="s">
        <v>9884</v>
      </c>
      <c r="J445" s="59" t="s">
        <v>1163</v>
      </c>
      <c r="K445" s="59" t="s">
        <v>9836</v>
      </c>
      <c r="L445" s="82">
        <v>9999082</v>
      </c>
      <c r="M445" s="70" t="s">
        <v>9827</v>
      </c>
      <c r="N445" s="84">
        <v>9999082</v>
      </c>
      <c r="O445" s="59">
        <v>9999082</v>
      </c>
      <c r="P445" t="s">
        <v>8386</v>
      </c>
      <c r="Q445" s="85" t="s">
        <v>8649</v>
      </c>
      <c r="R445" s="85" t="s">
        <v>8516</v>
      </c>
      <c r="S445" s="85" t="s">
        <v>9837</v>
      </c>
      <c r="T445" s="70" t="s">
        <v>9935</v>
      </c>
      <c r="U445" s="70" t="s">
        <v>9935</v>
      </c>
      <c r="V445" s="70" t="s">
        <v>9935</v>
      </c>
      <c r="W445" s="171" t="s">
        <v>9935</v>
      </c>
      <c r="X445" s="85" t="s">
        <v>1808</v>
      </c>
      <c r="Y445" s="85" t="s">
        <v>4922</v>
      </c>
      <c r="Z445" s="82" t="s">
        <v>1162</v>
      </c>
      <c r="AA445" s="85" t="s">
        <v>1805</v>
      </c>
      <c r="AB445" s="85" t="s">
        <v>8565</v>
      </c>
      <c r="AC445" s="85" t="s">
        <v>8567</v>
      </c>
      <c r="AD445" s="85" t="s">
        <v>2805</v>
      </c>
      <c r="AE445" s="70" t="s">
        <v>1367</v>
      </c>
    </row>
    <row r="446" spans="1:31" s="85" customFormat="1" ht="14.4" customHeight="1" x14ac:dyDescent="0.3">
      <c r="A446" s="59" t="s">
        <v>8650</v>
      </c>
      <c r="B446" s="85" t="s">
        <v>2069</v>
      </c>
      <c r="C446" s="85" t="s">
        <v>8565</v>
      </c>
      <c r="D446" s="70" t="s">
        <v>1171</v>
      </c>
      <c r="E446" s="70" t="s">
        <v>9883</v>
      </c>
      <c r="F446" s="70" t="s">
        <v>9883</v>
      </c>
      <c r="G446" s="59" t="s">
        <v>5630</v>
      </c>
      <c r="H446" s="70" t="s">
        <v>4725</v>
      </c>
      <c r="I446" s="59" t="s">
        <v>9884</v>
      </c>
      <c r="J446" s="59" t="s">
        <v>1163</v>
      </c>
      <c r="K446" s="59" t="s">
        <v>9836</v>
      </c>
      <c r="L446" s="82">
        <v>9999083</v>
      </c>
      <c r="M446" s="70" t="s">
        <v>9827</v>
      </c>
      <c r="N446" s="84">
        <v>9999083</v>
      </c>
      <c r="O446" s="59">
        <v>9999083</v>
      </c>
      <c r="P446" t="s">
        <v>8387</v>
      </c>
      <c r="Q446" s="85" t="s">
        <v>8650</v>
      </c>
      <c r="R446" s="85" t="s">
        <v>8517</v>
      </c>
      <c r="S446" s="85" t="s">
        <v>9837</v>
      </c>
      <c r="T446" s="70" t="s">
        <v>9935</v>
      </c>
      <c r="U446" s="70" t="s">
        <v>9935</v>
      </c>
      <c r="V446" s="70" t="s">
        <v>9935</v>
      </c>
      <c r="W446" s="171" t="s">
        <v>9935</v>
      </c>
      <c r="X446" s="85" t="s">
        <v>1808</v>
      </c>
      <c r="Y446" s="85" t="s">
        <v>4922</v>
      </c>
      <c r="Z446" s="82" t="s">
        <v>1162</v>
      </c>
      <c r="AA446" s="85" t="s">
        <v>1805</v>
      </c>
      <c r="AB446" s="85" t="s">
        <v>8565</v>
      </c>
      <c r="AC446" s="85" t="s">
        <v>8567</v>
      </c>
      <c r="AD446" s="85" t="s">
        <v>2805</v>
      </c>
      <c r="AE446" s="70" t="s">
        <v>1367</v>
      </c>
    </row>
    <row r="447" spans="1:31" s="85" customFormat="1" ht="14.4" customHeight="1" x14ac:dyDescent="0.3">
      <c r="A447" s="59" t="s">
        <v>8651</v>
      </c>
      <c r="B447" s="85" t="s">
        <v>2069</v>
      </c>
      <c r="C447" s="85" t="s">
        <v>8565</v>
      </c>
      <c r="D447" s="70" t="s">
        <v>1171</v>
      </c>
      <c r="E447" s="70" t="s">
        <v>9883</v>
      </c>
      <c r="F447" s="70" t="s">
        <v>9883</v>
      </c>
      <c r="G447" s="59" t="s">
        <v>5630</v>
      </c>
      <c r="H447" s="70" t="s">
        <v>4725</v>
      </c>
      <c r="I447" s="59" t="s">
        <v>9884</v>
      </c>
      <c r="J447" s="59" t="s">
        <v>1163</v>
      </c>
      <c r="K447" s="59" t="s">
        <v>9836</v>
      </c>
      <c r="L447" s="82">
        <v>9999084</v>
      </c>
      <c r="M447" s="70" t="s">
        <v>9827</v>
      </c>
      <c r="N447" s="84">
        <v>9999084</v>
      </c>
      <c r="O447" s="59">
        <v>9999084</v>
      </c>
      <c r="P447" t="s">
        <v>8388</v>
      </c>
      <c r="Q447" s="85" t="s">
        <v>8651</v>
      </c>
      <c r="R447" s="85" t="s">
        <v>8518</v>
      </c>
      <c r="S447" s="85" t="s">
        <v>9837</v>
      </c>
      <c r="T447" s="70" t="s">
        <v>9935</v>
      </c>
      <c r="U447" s="70" t="s">
        <v>9935</v>
      </c>
      <c r="V447" s="70" t="s">
        <v>9935</v>
      </c>
      <c r="W447" s="171" t="s">
        <v>9935</v>
      </c>
      <c r="X447" s="85" t="s">
        <v>1808</v>
      </c>
      <c r="Y447" s="85" t="s">
        <v>4922</v>
      </c>
      <c r="Z447" s="82" t="s">
        <v>1162</v>
      </c>
      <c r="AA447" s="85" t="s">
        <v>1805</v>
      </c>
      <c r="AB447" s="85" t="s">
        <v>8565</v>
      </c>
      <c r="AC447" s="85" t="s">
        <v>8567</v>
      </c>
      <c r="AD447" s="85" t="s">
        <v>2805</v>
      </c>
      <c r="AE447" s="70" t="s">
        <v>1367</v>
      </c>
    </row>
    <row r="448" spans="1:31" s="85" customFormat="1" ht="14.4" customHeight="1" x14ac:dyDescent="0.3">
      <c r="A448" s="59" t="s">
        <v>8652</v>
      </c>
      <c r="B448" s="85" t="s">
        <v>2069</v>
      </c>
      <c r="C448" s="85" t="s">
        <v>8565</v>
      </c>
      <c r="D448" s="70" t="s">
        <v>1171</v>
      </c>
      <c r="E448" s="70" t="s">
        <v>9883</v>
      </c>
      <c r="F448" s="70" t="s">
        <v>9883</v>
      </c>
      <c r="G448" s="59" t="s">
        <v>5630</v>
      </c>
      <c r="H448" s="70" t="s">
        <v>4725</v>
      </c>
      <c r="I448" s="59" t="s">
        <v>9884</v>
      </c>
      <c r="J448" s="59" t="s">
        <v>1163</v>
      </c>
      <c r="K448" s="59" t="s">
        <v>9836</v>
      </c>
      <c r="L448" s="82">
        <v>9999085</v>
      </c>
      <c r="M448" s="70" t="s">
        <v>9827</v>
      </c>
      <c r="N448" s="84">
        <v>9999085</v>
      </c>
      <c r="O448" s="59">
        <v>9999085</v>
      </c>
      <c r="P448" t="s">
        <v>8389</v>
      </c>
      <c r="Q448" s="85" t="s">
        <v>8652</v>
      </c>
      <c r="R448" s="85" t="s">
        <v>8519</v>
      </c>
      <c r="S448" s="85" t="s">
        <v>9837</v>
      </c>
      <c r="T448" s="70" t="s">
        <v>9935</v>
      </c>
      <c r="U448" s="70" t="s">
        <v>9935</v>
      </c>
      <c r="V448" s="70" t="s">
        <v>9935</v>
      </c>
      <c r="W448" s="171" t="s">
        <v>9935</v>
      </c>
      <c r="X448" s="85" t="s">
        <v>1808</v>
      </c>
      <c r="Y448" s="85" t="s">
        <v>4922</v>
      </c>
      <c r="Z448" s="82" t="s">
        <v>1162</v>
      </c>
      <c r="AA448" s="85" t="s">
        <v>1805</v>
      </c>
      <c r="AB448" s="85" t="s">
        <v>8565</v>
      </c>
      <c r="AC448" s="85" t="s">
        <v>8567</v>
      </c>
      <c r="AD448" s="85" t="s">
        <v>2805</v>
      </c>
      <c r="AE448" s="70" t="s">
        <v>1367</v>
      </c>
    </row>
    <row r="449" spans="1:31" s="85" customFormat="1" ht="14.4" customHeight="1" x14ac:dyDescent="0.3">
      <c r="A449" s="59" t="s">
        <v>8653</v>
      </c>
      <c r="B449" s="85" t="s">
        <v>2069</v>
      </c>
      <c r="C449" s="85" t="s">
        <v>8565</v>
      </c>
      <c r="D449" s="70" t="s">
        <v>1171</v>
      </c>
      <c r="E449" s="70" t="s">
        <v>9883</v>
      </c>
      <c r="F449" s="70" t="s">
        <v>9883</v>
      </c>
      <c r="G449" s="59" t="s">
        <v>5630</v>
      </c>
      <c r="H449" s="70" t="s">
        <v>4725</v>
      </c>
      <c r="I449" s="59" t="s">
        <v>9884</v>
      </c>
      <c r="J449" s="59" t="s">
        <v>1163</v>
      </c>
      <c r="K449" s="59" t="s">
        <v>9836</v>
      </c>
      <c r="L449" s="82">
        <v>9999086</v>
      </c>
      <c r="M449" s="70" t="s">
        <v>9827</v>
      </c>
      <c r="N449" s="84">
        <v>9999086</v>
      </c>
      <c r="O449" s="59">
        <v>9999086</v>
      </c>
      <c r="P449" t="s">
        <v>8390</v>
      </c>
      <c r="Q449" s="85" t="s">
        <v>8653</v>
      </c>
      <c r="R449" s="85" t="s">
        <v>8520</v>
      </c>
      <c r="S449" s="85" t="s">
        <v>9837</v>
      </c>
      <c r="T449" s="70" t="s">
        <v>9935</v>
      </c>
      <c r="U449" s="70" t="s">
        <v>9935</v>
      </c>
      <c r="V449" s="70" t="s">
        <v>9935</v>
      </c>
      <c r="W449" s="171" t="s">
        <v>9935</v>
      </c>
      <c r="X449" s="85" t="s">
        <v>1808</v>
      </c>
      <c r="Y449" s="85" t="s">
        <v>4922</v>
      </c>
      <c r="Z449" s="82" t="s">
        <v>1162</v>
      </c>
      <c r="AA449" s="85" t="s">
        <v>1805</v>
      </c>
      <c r="AB449" s="85" t="s">
        <v>8565</v>
      </c>
      <c r="AC449" s="85" t="s">
        <v>8567</v>
      </c>
      <c r="AD449" s="85" t="s">
        <v>2805</v>
      </c>
      <c r="AE449" s="70" t="s">
        <v>1367</v>
      </c>
    </row>
    <row r="450" spans="1:31" s="85" customFormat="1" ht="14.4" customHeight="1" x14ac:dyDescent="0.3">
      <c r="A450" s="59" t="s">
        <v>8654</v>
      </c>
      <c r="B450" s="85" t="s">
        <v>2069</v>
      </c>
      <c r="C450" s="85" t="s">
        <v>8565</v>
      </c>
      <c r="D450" s="70" t="s">
        <v>1171</v>
      </c>
      <c r="E450" s="70" t="s">
        <v>9883</v>
      </c>
      <c r="F450" s="70" t="s">
        <v>9883</v>
      </c>
      <c r="G450" s="59" t="s">
        <v>5630</v>
      </c>
      <c r="H450" s="70" t="s">
        <v>4725</v>
      </c>
      <c r="I450" s="59" t="s">
        <v>9884</v>
      </c>
      <c r="J450" s="59" t="s">
        <v>1163</v>
      </c>
      <c r="K450" s="59" t="s">
        <v>9836</v>
      </c>
      <c r="L450" s="82">
        <v>9999087</v>
      </c>
      <c r="M450" s="70" t="s">
        <v>9827</v>
      </c>
      <c r="N450" s="84">
        <v>9999087</v>
      </c>
      <c r="O450" s="59">
        <v>9999087</v>
      </c>
      <c r="P450" t="s">
        <v>8391</v>
      </c>
      <c r="Q450" s="85" t="s">
        <v>8654</v>
      </c>
      <c r="R450" s="85" t="s">
        <v>8521</v>
      </c>
      <c r="S450" s="85" t="s">
        <v>9837</v>
      </c>
      <c r="T450" s="70" t="s">
        <v>9935</v>
      </c>
      <c r="U450" s="70" t="s">
        <v>9935</v>
      </c>
      <c r="V450" s="70" t="s">
        <v>9935</v>
      </c>
      <c r="W450" s="171" t="s">
        <v>9935</v>
      </c>
      <c r="X450" s="85" t="s">
        <v>1808</v>
      </c>
      <c r="Y450" s="85" t="s">
        <v>4922</v>
      </c>
      <c r="Z450" s="82" t="s">
        <v>1162</v>
      </c>
      <c r="AA450" s="85" t="s">
        <v>1805</v>
      </c>
      <c r="AB450" s="85" t="s">
        <v>8565</v>
      </c>
      <c r="AC450" s="85" t="s">
        <v>8567</v>
      </c>
      <c r="AD450" s="85" t="s">
        <v>2805</v>
      </c>
      <c r="AE450" s="70" t="s">
        <v>1367</v>
      </c>
    </row>
    <row r="451" spans="1:31" s="85" customFormat="1" ht="14.4" customHeight="1" x14ac:dyDescent="0.3">
      <c r="A451" s="59" t="s">
        <v>8655</v>
      </c>
      <c r="B451" s="85" t="s">
        <v>2069</v>
      </c>
      <c r="C451" s="85" t="s">
        <v>8565</v>
      </c>
      <c r="D451" s="70" t="s">
        <v>1171</v>
      </c>
      <c r="E451" s="70" t="s">
        <v>9883</v>
      </c>
      <c r="F451" s="70" t="s">
        <v>9883</v>
      </c>
      <c r="G451" s="59" t="s">
        <v>5630</v>
      </c>
      <c r="H451" s="70" t="s">
        <v>4725</v>
      </c>
      <c r="I451" s="59" t="s">
        <v>9884</v>
      </c>
      <c r="J451" s="59" t="s">
        <v>1163</v>
      </c>
      <c r="K451" s="59" t="s">
        <v>9836</v>
      </c>
      <c r="L451" s="82">
        <v>9999088</v>
      </c>
      <c r="M451" s="70" t="s">
        <v>9827</v>
      </c>
      <c r="N451" s="84">
        <v>9999088</v>
      </c>
      <c r="O451" s="59">
        <v>9999088</v>
      </c>
      <c r="P451" t="s">
        <v>8392</v>
      </c>
      <c r="Q451" s="85" t="s">
        <v>8655</v>
      </c>
      <c r="R451" s="85" t="s">
        <v>8522</v>
      </c>
      <c r="S451" s="85" t="s">
        <v>9837</v>
      </c>
      <c r="T451" s="70" t="s">
        <v>9935</v>
      </c>
      <c r="U451" s="70" t="s">
        <v>9935</v>
      </c>
      <c r="V451" s="70" t="s">
        <v>9935</v>
      </c>
      <c r="W451" s="171" t="s">
        <v>9935</v>
      </c>
      <c r="X451" s="85" t="s">
        <v>1808</v>
      </c>
      <c r="Y451" s="85" t="s">
        <v>4922</v>
      </c>
      <c r="Z451" s="82" t="s">
        <v>1162</v>
      </c>
      <c r="AA451" s="85" t="s">
        <v>1805</v>
      </c>
      <c r="AB451" s="85" t="s">
        <v>8565</v>
      </c>
      <c r="AC451" s="85" t="s">
        <v>8567</v>
      </c>
      <c r="AD451" s="85" t="s">
        <v>2805</v>
      </c>
      <c r="AE451" s="70" t="s">
        <v>1367</v>
      </c>
    </row>
    <row r="452" spans="1:31" s="85" customFormat="1" ht="14.4" customHeight="1" x14ac:dyDescent="0.3">
      <c r="A452" s="59" t="s">
        <v>8656</v>
      </c>
      <c r="B452" s="85" t="s">
        <v>2069</v>
      </c>
      <c r="C452" s="85" t="s">
        <v>8565</v>
      </c>
      <c r="D452" s="70" t="s">
        <v>1171</v>
      </c>
      <c r="E452" s="70" t="s">
        <v>9883</v>
      </c>
      <c r="F452" s="70" t="s">
        <v>9883</v>
      </c>
      <c r="G452" s="59" t="s">
        <v>5630</v>
      </c>
      <c r="H452" s="70" t="s">
        <v>4725</v>
      </c>
      <c r="I452" s="59" t="s">
        <v>9884</v>
      </c>
      <c r="J452" s="59" t="s">
        <v>1163</v>
      </c>
      <c r="K452" s="59" t="s">
        <v>9836</v>
      </c>
      <c r="L452" s="82">
        <v>9999089</v>
      </c>
      <c r="M452" s="70" t="s">
        <v>9827</v>
      </c>
      <c r="N452" s="84">
        <v>9999089</v>
      </c>
      <c r="O452" s="59">
        <v>9999089</v>
      </c>
      <c r="P452" t="s">
        <v>8393</v>
      </c>
      <c r="Q452" s="85" t="s">
        <v>8656</v>
      </c>
      <c r="R452" s="85" t="s">
        <v>8523</v>
      </c>
      <c r="S452" s="85" t="s">
        <v>9837</v>
      </c>
      <c r="T452" s="70" t="s">
        <v>9935</v>
      </c>
      <c r="U452" s="70" t="s">
        <v>9935</v>
      </c>
      <c r="V452" s="70" t="s">
        <v>9935</v>
      </c>
      <c r="W452" s="171" t="s">
        <v>9935</v>
      </c>
      <c r="X452" s="85" t="s">
        <v>1808</v>
      </c>
      <c r="Y452" s="85" t="s">
        <v>4922</v>
      </c>
      <c r="Z452" s="82" t="s">
        <v>1162</v>
      </c>
      <c r="AA452" s="85" t="s">
        <v>1805</v>
      </c>
      <c r="AB452" s="85" t="s">
        <v>8565</v>
      </c>
      <c r="AC452" s="85" t="s">
        <v>8567</v>
      </c>
      <c r="AD452" s="85" t="s">
        <v>2805</v>
      </c>
      <c r="AE452" s="70" t="s">
        <v>1367</v>
      </c>
    </row>
    <row r="453" spans="1:31" s="85" customFormat="1" ht="14.4" customHeight="1" x14ac:dyDescent="0.3">
      <c r="A453" s="59" t="s">
        <v>8657</v>
      </c>
      <c r="B453" s="85" t="s">
        <v>2069</v>
      </c>
      <c r="C453" s="85" t="s">
        <v>8565</v>
      </c>
      <c r="D453" s="70" t="s">
        <v>1171</v>
      </c>
      <c r="E453" s="70" t="s">
        <v>9883</v>
      </c>
      <c r="F453" s="70" t="s">
        <v>9883</v>
      </c>
      <c r="G453" s="59" t="s">
        <v>5630</v>
      </c>
      <c r="H453" s="70" t="s">
        <v>4725</v>
      </c>
      <c r="I453" s="59" t="s">
        <v>9884</v>
      </c>
      <c r="J453" s="59" t="s">
        <v>1163</v>
      </c>
      <c r="K453" s="59" t="s">
        <v>9836</v>
      </c>
      <c r="L453" s="82">
        <v>9999090</v>
      </c>
      <c r="M453" s="70" t="s">
        <v>9827</v>
      </c>
      <c r="N453" s="84">
        <v>9999090</v>
      </c>
      <c r="O453" s="59">
        <v>9999090</v>
      </c>
      <c r="P453" t="s">
        <v>8394</v>
      </c>
      <c r="Q453" s="85" t="s">
        <v>8657</v>
      </c>
      <c r="R453" s="85" t="s">
        <v>8524</v>
      </c>
      <c r="S453" s="85" t="s">
        <v>9837</v>
      </c>
      <c r="T453" s="70" t="s">
        <v>9935</v>
      </c>
      <c r="U453" s="70" t="s">
        <v>9935</v>
      </c>
      <c r="V453" s="70" t="s">
        <v>9935</v>
      </c>
      <c r="W453" s="171" t="s">
        <v>9935</v>
      </c>
      <c r="X453" s="85" t="s">
        <v>1808</v>
      </c>
      <c r="Y453" s="85" t="s">
        <v>4922</v>
      </c>
      <c r="Z453" s="82" t="s">
        <v>1162</v>
      </c>
      <c r="AA453" s="85" t="s">
        <v>1805</v>
      </c>
      <c r="AB453" s="85" t="s">
        <v>8565</v>
      </c>
      <c r="AC453" s="85" t="s">
        <v>8567</v>
      </c>
      <c r="AD453" s="85" t="s">
        <v>2805</v>
      </c>
      <c r="AE453" s="70" t="s">
        <v>1367</v>
      </c>
    </row>
    <row r="454" spans="1:31" s="85" customFormat="1" ht="14.4" customHeight="1" x14ac:dyDescent="0.3">
      <c r="A454" s="59" t="s">
        <v>8658</v>
      </c>
      <c r="B454" s="85" t="s">
        <v>2069</v>
      </c>
      <c r="C454" s="85" t="s">
        <v>8565</v>
      </c>
      <c r="D454" s="70" t="s">
        <v>1171</v>
      </c>
      <c r="E454" s="70" t="s">
        <v>9883</v>
      </c>
      <c r="F454" s="70" t="s">
        <v>9883</v>
      </c>
      <c r="G454" s="59" t="s">
        <v>5630</v>
      </c>
      <c r="H454" s="70" t="s">
        <v>4725</v>
      </c>
      <c r="I454" s="59" t="s">
        <v>9884</v>
      </c>
      <c r="J454" s="59" t="s">
        <v>1163</v>
      </c>
      <c r="K454" s="59" t="s">
        <v>9836</v>
      </c>
      <c r="L454" s="82">
        <v>9999091</v>
      </c>
      <c r="M454" s="70" t="s">
        <v>9827</v>
      </c>
      <c r="N454" s="84">
        <v>9999091</v>
      </c>
      <c r="O454" s="59">
        <v>9999091</v>
      </c>
      <c r="P454" t="s">
        <v>8395</v>
      </c>
      <c r="Q454" s="85" t="s">
        <v>8658</v>
      </c>
      <c r="R454" s="85" t="s">
        <v>8525</v>
      </c>
      <c r="S454" s="85" t="s">
        <v>9837</v>
      </c>
      <c r="T454" s="70" t="s">
        <v>9935</v>
      </c>
      <c r="U454" s="70" t="s">
        <v>9935</v>
      </c>
      <c r="V454" s="70" t="s">
        <v>9935</v>
      </c>
      <c r="W454" s="171" t="s">
        <v>9935</v>
      </c>
      <c r="X454" s="85" t="s">
        <v>1808</v>
      </c>
      <c r="Y454" s="85" t="s">
        <v>4922</v>
      </c>
      <c r="Z454" s="82" t="s">
        <v>1162</v>
      </c>
      <c r="AA454" s="85" t="s">
        <v>1805</v>
      </c>
      <c r="AB454" s="85" t="s">
        <v>8565</v>
      </c>
      <c r="AC454" s="85" t="s">
        <v>8567</v>
      </c>
      <c r="AD454" s="85" t="s">
        <v>2805</v>
      </c>
      <c r="AE454" s="70" t="s">
        <v>1367</v>
      </c>
    </row>
    <row r="455" spans="1:31" s="85" customFormat="1" ht="14.4" customHeight="1" x14ac:dyDescent="0.3">
      <c r="A455" s="59" t="s">
        <v>8659</v>
      </c>
      <c r="B455" s="85" t="s">
        <v>2069</v>
      </c>
      <c r="C455" s="85" t="s">
        <v>8565</v>
      </c>
      <c r="D455" s="70" t="s">
        <v>1171</v>
      </c>
      <c r="E455" s="70" t="s">
        <v>9883</v>
      </c>
      <c r="F455" s="70" t="s">
        <v>9883</v>
      </c>
      <c r="G455" s="59" t="s">
        <v>5630</v>
      </c>
      <c r="H455" s="70" t="s">
        <v>4725</v>
      </c>
      <c r="I455" s="59" t="s">
        <v>9884</v>
      </c>
      <c r="J455" s="59" t="s">
        <v>1163</v>
      </c>
      <c r="K455" s="59" t="s">
        <v>9836</v>
      </c>
      <c r="L455" s="82">
        <v>9999092</v>
      </c>
      <c r="M455" s="70" t="s">
        <v>9827</v>
      </c>
      <c r="N455" s="84">
        <v>9999092</v>
      </c>
      <c r="O455" s="59">
        <v>9999092</v>
      </c>
      <c r="P455" t="s">
        <v>8396</v>
      </c>
      <c r="Q455" s="85" t="s">
        <v>8659</v>
      </c>
      <c r="R455" s="85" t="s">
        <v>8526</v>
      </c>
      <c r="S455" s="85" t="s">
        <v>9837</v>
      </c>
      <c r="T455" s="70" t="s">
        <v>9935</v>
      </c>
      <c r="U455" s="70" t="s">
        <v>9935</v>
      </c>
      <c r="V455" s="70" t="s">
        <v>9935</v>
      </c>
      <c r="W455" s="171" t="s">
        <v>9935</v>
      </c>
      <c r="X455" s="85" t="s">
        <v>1808</v>
      </c>
      <c r="Y455" s="85" t="s">
        <v>4922</v>
      </c>
      <c r="Z455" s="82" t="s">
        <v>1162</v>
      </c>
      <c r="AA455" s="85" t="s">
        <v>1805</v>
      </c>
      <c r="AB455" s="85" t="s">
        <v>8565</v>
      </c>
      <c r="AC455" s="85" t="s">
        <v>8567</v>
      </c>
      <c r="AD455" s="85" t="s">
        <v>2805</v>
      </c>
      <c r="AE455" s="70" t="s">
        <v>1367</v>
      </c>
    </row>
    <row r="456" spans="1:31" s="85" customFormat="1" ht="14.4" customHeight="1" x14ac:dyDescent="0.3">
      <c r="A456" s="59" t="s">
        <v>8660</v>
      </c>
      <c r="B456" s="85" t="s">
        <v>2069</v>
      </c>
      <c r="C456" s="85" t="s">
        <v>8565</v>
      </c>
      <c r="D456" s="70" t="s">
        <v>1171</v>
      </c>
      <c r="E456" s="70" t="s">
        <v>9883</v>
      </c>
      <c r="F456" s="70" t="s">
        <v>9883</v>
      </c>
      <c r="G456" s="59" t="s">
        <v>5630</v>
      </c>
      <c r="H456" s="70" t="s">
        <v>4725</v>
      </c>
      <c r="I456" s="59" t="s">
        <v>9884</v>
      </c>
      <c r="J456" s="59" t="s">
        <v>1163</v>
      </c>
      <c r="K456" s="59" t="s">
        <v>9836</v>
      </c>
      <c r="L456" s="82">
        <v>9999093</v>
      </c>
      <c r="M456" s="70" t="s">
        <v>9827</v>
      </c>
      <c r="N456" s="84">
        <v>9999093</v>
      </c>
      <c r="O456" s="59">
        <v>9999093</v>
      </c>
      <c r="P456" t="s">
        <v>8397</v>
      </c>
      <c r="Q456" s="85" t="s">
        <v>8660</v>
      </c>
      <c r="R456" s="85" t="s">
        <v>8527</v>
      </c>
      <c r="S456" s="85" t="s">
        <v>9837</v>
      </c>
      <c r="T456" s="70" t="s">
        <v>9935</v>
      </c>
      <c r="U456" s="70" t="s">
        <v>9935</v>
      </c>
      <c r="V456" s="70" t="s">
        <v>9935</v>
      </c>
      <c r="W456" s="171" t="s">
        <v>9935</v>
      </c>
      <c r="X456" s="85" t="s">
        <v>1808</v>
      </c>
      <c r="Y456" s="85" t="s">
        <v>4922</v>
      </c>
      <c r="Z456" s="82" t="s">
        <v>1162</v>
      </c>
      <c r="AA456" s="85" t="s">
        <v>1805</v>
      </c>
      <c r="AB456" s="85" t="s">
        <v>8565</v>
      </c>
      <c r="AC456" s="85" t="s">
        <v>8567</v>
      </c>
      <c r="AD456" s="85" t="s">
        <v>2805</v>
      </c>
      <c r="AE456" s="70" t="s">
        <v>1367</v>
      </c>
    </row>
    <row r="457" spans="1:31" s="85" customFormat="1" ht="14.4" customHeight="1" x14ac:dyDescent="0.3">
      <c r="A457" s="59" t="s">
        <v>8661</v>
      </c>
      <c r="B457" s="85" t="s">
        <v>2069</v>
      </c>
      <c r="C457" s="85" t="s">
        <v>8565</v>
      </c>
      <c r="D457" s="70" t="s">
        <v>1171</v>
      </c>
      <c r="E457" s="70" t="s">
        <v>9883</v>
      </c>
      <c r="F457" s="70" t="s">
        <v>9883</v>
      </c>
      <c r="G457" s="59" t="s">
        <v>5630</v>
      </c>
      <c r="H457" s="70" t="s">
        <v>4725</v>
      </c>
      <c r="I457" s="59" t="s">
        <v>9884</v>
      </c>
      <c r="J457" s="59" t="s">
        <v>1163</v>
      </c>
      <c r="K457" s="59" t="s">
        <v>9836</v>
      </c>
      <c r="L457" s="82">
        <v>9999094</v>
      </c>
      <c r="M457" s="70" t="s">
        <v>9827</v>
      </c>
      <c r="N457" s="84">
        <v>9999094</v>
      </c>
      <c r="O457" s="59">
        <v>9999094</v>
      </c>
      <c r="P457" t="s">
        <v>8398</v>
      </c>
      <c r="Q457" s="85" t="s">
        <v>8661</v>
      </c>
      <c r="R457" s="85" t="s">
        <v>8528</v>
      </c>
      <c r="S457" s="85" t="s">
        <v>9837</v>
      </c>
      <c r="T457" s="70" t="s">
        <v>9935</v>
      </c>
      <c r="U457" s="70" t="s">
        <v>9935</v>
      </c>
      <c r="V457" s="70" t="s">
        <v>9935</v>
      </c>
      <c r="W457" s="171" t="s">
        <v>9935</v>
      </c>
      <c r="X457" s="85" t="s">
        <v>1808</v>
      </c>
      <c r="Y457" s="85" t="s">
        <v>4922</v>
      </c>
      <c r="Z457" s="82" t="s">
        <v>1162</v>
      </c>
      <c r="AA457" s="85" t="s">
        <v>1805</v>
      </c>
      <c r="AB457" s="85" t="s">
        <v>8565</v>
      </c>
      <c r="AC457" s="85" t="s">
        <v>8567</v>
      </c>
      <c r="AD457" s="85" t="s">
        <v>2805</v>
      </c>
      <c r="AE457" s="70" t="s">
        <v>1367</v>
      </c>
    </row>
    <row r="458" spans="1:31" s="85" customFormat="1" ht="14.4" customHeight="1" x14ac:dyDescent="0.3">
      <c r="A458" s="59" t="s">
        <v>8662</v>
      </c>
      <c r="B458" s="85" t="s">
        <v>2069</v>
      </c>
      <c r="C458" s="85" t="s">
        <v>8565</v>
      </c>
      <c r="D458" s="70" t="s">
        <v>1171</v>
      </c>
      <c r="E458" s="70" t="s">
        <v>9883</v>
      </c>
      <c r="F458" s="70" t="s">
        <v>9883</v>
      </c>
      <c r="G458" s="59" t="s">
        <v>5630</v>
      </c>
      <c r="H458" s="70" t="s">
        <v>4725</v>
      </c>
      <c r="I458" s="59" t="s">
        <v>9884</v>
      </c>
      <c r="J458" s="59" t="s">
        <v>1163</v>
      </c>
      <c r="K458" s="59" t="s">
        <v>9836</v>
      </c>
      <c r="L458" s="82">
        <v>9999095</v>
      </c>
      <c r="M458" s="70" t="s">
        <v>9827</v>
      </c>
      <c r="N458" s="84">
        <v>9999095</v>
      </c>
      <c r="O458" s="59">
        <v>9999095</v>
      </c>
      <c r="P458" t="s">
        <v>8399</v>
      </c>
      <c r="Q458" s="85" t="s">
        <v>8662</v>
      </c>
      <c r="R458" s="85" t="s">
        <v>8529</v>
      </c>
      <c r="S458" s="85" t="s">
        <v>9837</v>
      </c>
      <c r="T458" s="70" t="s">
        <v>9935</v>
      </c>
      <c r="U458" s="70" t="s">
        <v>9935</v>
      </c>
      <c r="V458" s="70" t="s">
        <v>9935</v>
      </c>
      <c r="W458" s="171" t="s">
        <v>9935</v>
      </c>
      <c r="X458" s="85" t="s">
        <v>1808</v>
      </c>
      <c r="Y458" s="85" t="s">
        <v>4922</v>
      </c>
      <c r="Z458" s="82" t="s">
        <v>1162</v>
      </c>
      <c r="AA458" s="85" t="s">
        <v>1805</v>
      </c>
      <c r="AB458" s="85" t="s">
        <v>8565</v>
      </c>
      <c r="AC458" s="85" t="s">
        <v>8567</v>
      </c>
      <c r="AD458" s="85" t="s">
        <v>2805</v>
      </c>
      <c r="AE458" s="70" t="s">
        <v>1367</v>
      </c>
    </row>
    <row r="459" spans="1:31" s="85" customFormat="1" ht="14.4" customHeight="1" x14ac:dyDescent="0.3">
      <c r="A459" s="59" t="s">
        <v>8663</v>
      </c>
      <c r="B459" s="85" t="s">
        <v>2069</v>
      </c>
      <c r="C459" s="85" t="s">
        <v>8565</v>
      </c>
      <c r="D459" s="70" t="s">
        <v>1171</v>
      </c>
      <c r="E459" s="70" t="s">
        <v>9883</v>
      </c>
      <c r="F459" s="70" t="s">
        <v>9883</v>
      </c>
      <c r="G459" s="59" t="s">
        <v>5630</v>
      </c>
      <c r="H459" s="70" t="s">
        <v>4725</v>
      </c>
      <c r="I459" s="59" t="s">
        <v>9884</v>
      </c>
      <c r="J459" s="59" t="s">
        <v>1163</v>
      </c>
      <c r="K459" s="59" t="s">
        <v>9836</v>
      </c>
      <c r="L459" s="82">
        <v>9999096</v>
      </c>
      <c r="M459" s="70" t="s">
        <v>9827</v>
      </c>
      <c r="N459" s="84">
        <v>9999096</v>
      </c>
      <c r="O459" s="59">
        <v>9999096</v>
      </c>
      <c r="P459" t="s">
        <v>8400</v>
      </c>
      <c r="Q459" s="85" t="s">
        <v>8663</v>
      </c>
      <c r="R459" s="85" t="s">
        <v>8530</v>
      </c>
      <c r="S459" s="85" t="s">
        <v>9837</v>
      </c>
      <c r="T459" s="70" t="s">
        <v>9935</v>
      </c>
      <c r="U459" s="70" t="s">
        <v>9935</v>
      </c>
      <c r="V459" s="70" t="s">
        <v>9935</v>
      </c>
      <c r="W459" s="171" t="s">
        <v>9935</v>
      </c>
      <c r="X459" s="85" t="s">
        <v>1808</v>
      </c>
      <c r="Y459" s="85" t="s">
        <v>4922</v>
      </c>
      <c r="Z459" s="82" t="s">
        <v>1162</v>
      </c>
      <c r="AA459" s="85" t="s">
        <v>1805</v>
      </c>
      <c r="AB459" s="85" t="s">
        <v>8565</v>
      </c>
      <c r="AC459" s="85" t="s">
        <v>8567</v>
      </c>
      <c r="AD459" s="85" t="s">
        <v>2805</v>
      </c>
      <c r="AE459" s="70" t="s">
        <v>1367</v>
      </c>
    </row>
    <row r="460" spans="1:31" s="85" customFormat="1" ht="14.4" customHeight="1" x14ac:dyDescent="0.3">
      <c r="A460" s="59" t="s">
        <v>8664</v>
      </c>
      <c r="B460" s="85" t="s">
        <v>2069</v>
      </c>
      <c r="C460" s="85" t="s">
        <v>8565</v>
      </c>
      <c r="D460" s="70" t="s">
        <v>1171</v>
      </c>
      <c r="E460" s="70" t="s">
        <v>9883</v>
      </c>
      <c r="F460" s="70" t="s">
        <v>9883</v>
      </c>
      <c r="G460" s="59" t="s">
        <v>5630</v>
      </c>
      <c r="H460" s="70" t="s">
        <v>4725</v>
      </c>
      <c r="I460" s="59" t="s">
        <v>9884</v>
      </c>
      <c r="J460" s="59" t="s">
        <v>1163</v>
      </c>
      <c r="K460" s="59" t="s">
        <v>9836</v>
      </c>
      <c r="L460" s="82">
        <v>9999097</v>
      </c>
      <c r="M460" s="70" t="s">
        <v>9827</v>
      </c>
      <c r="N460" s="84">
        <v>9999097</v>
      </c>
      <c r="O460" s="59">
        <v>9999097</v>
      </c>
      <c r="P460" t="s">
        <v>8401</v>
      </c>
      <c r="Q460" s="85" t="s">
        <v>8664</v>
      </c>
      <c r="R460" s="85" t="s">
        <v>8531</v>
      </c>
      <c r="S460" s="85" t="s">
        <v>9837</v>
      </c>
      <c r="T460" s="70" t="s">
        <v>9935</v>
      </c>
      <c r="U460" s="70" t="s">
        <v>9935</v>
      </c>
      <c r="V460" s="70" t="s">
        <v>9935</v>
      </c>
      <c r="W460" s="171" t="s">
        <v>9935</v>
      </c>
      <c r="X460" s="85" t="s">
        <v>1808</v>
      </c>
      <c r="Y460" s="85" t="s">
        <v>4922</v>
      </c>
      <c r="Z460" s="82" t="s">
        <v>1162</v>
      </c>
      <c r="AA460" s="85" t="s">
        <v>1805</v>
      </c>
      <c r="AB460" s="85" t="s">
        <v>8565</v>
      </c>
      <c r="AC460" s="85" t="s">
        <v>8567</v>
      </c>
      <c r="AD460" s="85" t="s">
        <v>2805</v>
      </c>
      <c r="AE460" s="70" t="s">
        <v>1367</v>
      </c>
    </row>
    <row r="461" spans="1:31" s="85" customFormat="1" ht="14.4" customHeight="1" x14ac:dyDescent="0.3">
      <c r="A461" s="59" t="s">
        <v>8665</v>
      </c>
      <c r="B461" s="85" t="s">
        <v>2069</v>
      </c>
      <c r="C461" s="85" t="s">
        <v>8565</v>
      </c>
      <c r="D461" s="70" t="s">
        <v>1171</v>
      </c>
      <c r="E461" s="70" t="s">
        <v>9883</v>
      </c>
      <c r="F461" s="70" t="s">
        <v>9883</v>
      </c>
      <c r="G461" s="59" t="s">
        <v>5630</v>
      </c>
      <c r="H461" s="70" t="s">
        <v>4725</v>
      </c>
      <c r="I461" s="59" t="s">
        <v>9884</v>
      </c>
      <c r="J461" s="59" t="s">
        <v>1163</v>
      </c>
      <c r="K461" s="59" t="s">
        <v>9836</v>
      </c>
      <c r="L461" s="82">
        <v>9999098</v>
      </c>
      <c r="M461" s="70" t="s">
        <v>9827</v>
      </c>
      <c r="N461" s="84">
        <v>9999098</v>
      </c>
      <c r="O461" s="59">
        <v>9999098</v>
      </c>
      <c r="P461" t="s">
        <v>8402</v>
      </c>
      <c r="Q461" s="85" t="s">
        <v>8665</v>
      </c>
      <c r="R461" s="85" t="s">
        <v>8532</v>
      </c>
      <c r="S461" s="85" t="s">
        <v>9837</v>
      </c>
      <c r="T461" s="70" t="s">
        <v>9935</v>
      </c>
      <c r="U461" s="70" t="s">
        <v>9935</v>
      </c>
      <c r="V461" s="70" t="s">
        <v>9935</v>
      </c>
      <c r="W461" s="171" t="s">
        <v>9935</v>
      </c>
      <c r="X461" s="85" t="s">
        <v>1808</v>
      </c>
      <c r="Y461" s="85" t="s">
        <v>4922</v>
      </c>
      <c r="Z461" s="82" t="s">
        <v>1162</v>
      </c>
      <c r="AA461" s="85" t="s">
        <v>1805</v>
      </c>
      <c r="AB461" s="85" t="s">
        <v>8565</v>
      </c>
      <c r="AC461" s="85" t="s">
        <v>8567</v>
      </c>
      <c r="AD461" s="85" t="s">
        <v>2805</v>
      </c>
      <c r="AE461" s="70" t="s">
        <v>1367</v>
      </c>
    </row>
    <row r="462" spans="1:31" s="85" customFormat="1" ht="14.4" customHeight="1" x14ac:dyDescent="0.3">
      <c r="A462" s="59" t="s">
        <v>8666</v>
      </c>
      <c r="B462" s="85" t="s">
        <v>2069</v>
      </c>
      <c r="C462" s="85" t="s">
        <v>8565</v>
      </c>
      <c r="D462" s="70" t="s">
        <v>1171</v>
      </c>
      <c r="E462" s="70" t="s">
        <v>9883</v>
      </c>
      <c r="F462" s="70" t="s">
        <v>9883</v>
      </c>
      <c r="G462" s="59" t="s">
        <v>5630</v>
      </c>
      <c r="H462" s="70" t="s">
        <v>4725</v>
      </c>
      <c r="I462" s="59" t="s">
        <v>9884</v>
      </c>
      <c r="J462" s="59" t="s">
        <v>1163</v>
      </c>
      <c r="K462" s="59" t="s">
        <v>9836</v>
      </c>
      <c r="L462" s="82">
        <v>9999099</v>
      </c>
      <c r="M462" s="70" t="s">
        <v>9827</v>
      </c>
      <c r="N462" s="84">
        <v>9999099</v>
      </c>
      <c r="O462" s="59">
        <v>9999099</v>
      </c>
      <c r="P462" t="s">
        <v>8403</v>
      </c>
      <c r="Q462" s="85" t="s">
        <v>8666</v>
      </c>
      <c r="R462" s="85" t="s">
        <v>8533</v>
      </c>
      <c r="S462" s="85" t="s">
        <v>9837</v>
      </c>
      <c r="T462" s="70" t="s">
        <v>9935</v>
      </c>
      <c r="U462" s="70" t="s">
        <v>9935</v>
      </c>
      <c r="V462" s="70" t="s">
        <v>9935</v>
      </c>
      <c r="W462" s="171" t="s">
        <v>9935</v>
      </c>
      <c r="X462" s="85" t="s">
        <v>1808</v>
      </c>
      <c r="Y462" s="85" t="s">
        <v>4922</v>
      </c>
      <c r="Z462" s="82" t="s">
        <v>1162</v>
      </c>
      <c r="AA462" s="85" t="s">
        <v>1805</v>
      </c>
      <c r="AB462" s="85" t="s">
        <v>8565</v>
      </c>
      <c r="AC462" s="85" t="s">
        <v>8567</v>
      </c>
      <c r="AD462" s="85" t="s">
        <v>2805</v>
      </c>
      <c r="AE462" s="70" t="s">
        <v>1367</v>
      </c>
    </row>
    <row r="463" spans="1:31" s="85" customFormat="1" ht="14.4" customHeight="1" x14ac:dyDescent="0.3">
      <c r="A463" s="59" t="s">
        <v>8667</v>
      </c>
      <c r="B463" s="85" t="s">
        <v>2069</v>
      </c>
      <c r="C463" s="85" t="s">
        <v>8565</v>
      </c>
      <c r="D463" s="70" t="s">
        <v>1171</v>
      </c>
      <c r="E463" s="70" t="s">
        <v>9883</v>
      </c>
      <c r="F463" s="70" t="s">
        <v>9883</v>
      </c>
      <c r="G463" s="59" t="s">
        <v>5630</v>
      </c>
      <c r="H463" s="70" t="s">
        <v>4725</v>
      </c>
      <c r="I463" s="59" t="s">
        <v>9884</v>
      </c>
      <c r="J463" s="59" t="s">
        <v>1163</v>
      </c>
      <c r="K463" s="59" t="s">
        <v>9836</v>
      </c>
      <c r="L463" s="82">
        <v>9999100</v>
      </c>
      <c r="M463" s="70" t="s">
        <v>9827</v>
      </c>
      <c r="N463" s="84">
        <v>9999100</v>
      </c>
      <c r="O463" s="59">
        <v>9999100</v>
      </c>
      <c r="P463" t="s">
        <v>8404</v>
      </c>
      <c r="Q463" s="85" t="s">
        <v>8667</v>
      </c>
      <c r="R463" s="85" t="s">
        <v>8534</v>
      </c>
      <c r="S463" s="85" t="s">
        <v>9837</v>
      </c>
      <c r="T463" s="70" t="s">
        <v>9935</v>
      </c>
      <c r="U463" s="70" t="s">
        <v>9935</v>
      </c>
      <c r="V463" s="70" t="s">
        <v>9935</v>
      </c>
      <c r="W463" s="171" t="s">
        <v>9935</v>
      </c>
      <c r="X463" s="85" t="s">
        <v>1808</v>
      </c>
      <c r="Y463" s="85" t="s">
        <v>4922</v>
      </c>
      <c r="Z463" s="82" t="s">
        <v>1162</v>
      </c>
      <c r="AA463" s="85" t="s">
        <v>1805</v>
      </c>
      <c r="AB463" s="85" t="s">
        <v>8565</v>
      </c>
      <c r="AC463" s="85" t="s">
        <v>8567</v>
      </c>
      <c r="AD463" s="85" t="s">
        <v>2805</v>
      </c>
      <c r="AE463" s="70" t="s">
        <v>1367</v>
      </c>
    </row>
    <row r="464" spans="1:31" s="85" customFormat="1" ht="14.4" customHeight="1" x14ac:dyDescent="0.3">
      <c r="A464" s="59" t="s">
        <v>8668</v>
      </c>
      <c r="B464" s="85" t="s">
        <v>2069</v>
      </c>
      <c r="C464" s="85" t="s">
        <v>8565</v>
      </c>
      <c r="D464" s="70" t="s">
        <v>1171</v>
      </c>
      <c r="E464" s="70" t="s">
        <v>9883</v>
      </c>
      <c r="F464" s="70" t="s">
        <v>9883</v>
      </c>
      <c r="G464" s="59" t="s">
        <v>5630</v>
      </c>
      <c r="H464" s="70" t="s">
        <v>4725</v>
      </c>
      <c r="I464" s="59" t="s">
        <v>9884</v>
      </c>
      <c r="J464" s="59" t="s">
        <v>1163</v>
      </c>
      <c r="K464" s="59" t="s">
        <v>9836</v>
      </c>
      <c r="L464" s="82">
        <v>9999101</v>
      </c>
      <c r="M464" s="70" t="s">
        <v>9827</v>
      </c>
      <c r="N464" s="84">
        <v>9999101</v>
      </c>
      <c r="O464" s="59">
        <v>9999101</v>
      </c>
      <c r="P464" t="s">
        <v>8405</v>
      </c>
      <c r="Q464" s="85" t="s">
        <v>8668</v>
      </c>
      <c r="R464" s="85" t="s">
        <v>8535</v>
      </c>
      <c r="S464" s="85" t="s">
        <v>9837</v>
      </c>
      <c r="T464" s="70" t="s">
        <v>9935</v>
      </c>
      <c r="U464" s="70" t="s">
        <v>9935</v>
      </c>
      <c r="V464" s="70" t="s">
        <v>9935</v>
      </c>
      <c r="W464" s="171" t="s">
        <v>9935</v>
      </c>
      <c r="X464" s="85" t="s">
        <v>1808</v>
      </c>
      <c r="Y464" s="85" t="s">
        <v>4922</v>
      </c>
      <c r="Z464" s="82" t="s">
        <v>1162</v>
      </c>
      <c r="AA464" s="85" t="s">
        <v>1805</v>
      </c>
      <c r="AB464" s="85" t="s">
        <v>8565</v>
      </c>
      <c r="AC464" s="85" t="s">
        <v>8567</v>
      </c>
      <c r="AD464" s="85" t="s">
        <v>2805</v>
      </c>
      <c r="AE464" s="70" t="s">
        <v>1367</v>
      </c>
    </row>
    <row r="465" spans="1:31" s="85" customFormat="1" ht="14.4" customHeight="1" x14ac:dyDescent="0.3">
      <c r="A465" s="59" t="s">
        <v>8669</v>
      </c>
      <c r="B465" s="85" t="s">
        <v>2069</v>
      </c>
      <c r="C465" s="85" t="s">
        <v>8565</v>
      </c>
      <c r="D465" s="70" t="s">
        <v>1171</v>
      </c>
      <c r="E465" s="70" t="s">
        <v>9883</v>
      </c>
      <c r="F465" s="70" t="s">
        <v>9883</v>
      </c>
      <c r="G465" s="59" t="s">
        <v>5630</v>
      </c>
      <c r="H465" s="70" t="s">
        <v>4725</v>
      </c>
      <c r="I465" s="59" t="s">
        <v>9884</v>
      </c>
      <c r="J465" s="59" t="s">
        <v>1163</v>
      </c>
      <c r="K465" s="59" t="s">
        <v>9836</v>
      </c>
      <c r="L465" s="82">
        <v>9999102</v>
      </c>
      <c r="M465" s="70" t="s">
        <v>9827</v>
      </c>
      <c r="N465" s="84">
        <v>9999102</v>
      </c>
      <c r="O465" s="59">
        <v>9999102</v>
      </c>
      <c r="P465" t="s">
        <v>8406</v>
      </c>
      <c r="Q465" s="85" t="s">
        <v>8669</v>
      </c>
      <c r="R465" s="85" t="s">
        <v>8536</v>
      </c>
      <c r="S465" s="85" t="s">
        <v>9837</v>
      </c>
      <c r="T465" s="70" t="s">
        <v>9935</v>
      </c>
      <c r="U465" s="70" t="s">
        <v>9935</v>
      </c>
      <c r="V465" s="70" t="s">
        <v>9935</v>
      </c>
      <c r="W465" s="171" t="s">
        <v>9935</v>
      </c>
      <c r="X465" s="85" t="s">
        <v>1808</v>
      </c>
      <c r="Y465" s="85" t="s">
        <v>4922</v>
      </c>
      <c r="Z465" s="82" t="s">
        <v>1162</v>
      </c>
      <c r="AA465" s="85" t="s">
        <v>1805</v>
      </c>
      <c r="AB465" s="85" t="s">
        <v>8565</v>
      </c>
      <c r="AC465" s="85" t="s">
        <v>8567</v>
      </c>
      <c r="AD465" s="85" t="s">
        <v>2805</v>
      </c>
      <c r="AE465" s="70" t="s">
        <v>1367</v>
      </c>
    </row>
    <row r="466" spans="1:31" s="85" customFormat="1" ht="14.4" customHeight="1" x14ac:dyDescent="0.3">
      <c r="A466" s="59" t="s">
        <v>8670</v>
      </c>
      <c r="B466" s="85" t="s">
        <v>2069</v>
      </c>
      <c r="C466" s="85" t="s">
        <v>8565</v>
      </c>
      <c r="D466" s="70" t="s">
        <v>1171</v>
      </c>
      <c r="E466" s="70" t="s">
        <v>9883</v>
      </c>
      <c r="F466" s="70" t="s">
        <v>9883</v>
      </c>
      <c r="G466" s="59" t="s">
        <v>5630</v>
      </c>
      <c r="H466" s="70" t="s">
        <v>4725</v>
      </c>
      <c r="I466" s="59" t="s">
        <v>9884</v>
      </c>
      <c r="J466" s="59" t="s">
        <v>1163</v>
      </c>
      <c r="K466" s="59" t="s">
        <v>9836</v>
      </c>
      <c r="L466" s="82">
        <v>9999103</v>
      </c>
      <c r="M466" s="70" t="s">
        <v>9827</v>
      </c>
      <c r="N466" s="84">
        <v>9999103</v>
      </c>
      <c r="O466" s="59">
        <v>9999103</v>
      </c>
      <c r="P466" t="s">
        <v>8407</v>
      </c>
      <c r="Q466" s="85" t="s">
        <v>8670</v>
      </c>
      <c r="R466" s="85" t="s">
        <v>8537</v>
      </c>
      <c r="S466" s="85" t="s">
        <v>9837</v>
      </c>
      <c r="T466" s="70" t="s">
        <v>9935</v>
      </c>
      <c r="U466" s="70" t="s">
        <v>9935</v>
      </c>
      <c r="V466" s="70" t="s">
        <v>9935</v>
      </c>
      <c r="W466" s="171" t="s">
        <v>9935</v>
      </c>
      <c r="X466" s="85" t="s">
        <v>1808</v>
      </c>
      <c r="Y466" s="85" t="s">
        <v>4922</v>
      </c>
      <c r="Z466" s="82" t="s">
        <v>1162</v>
      </c>
      <c r="AA466" s="85" t="s">
        <v>1805</v>
      </c>
      <c r="AB466" s="85" t="s">
        <v>8565</v>
      </c>
      <c r="AC466" s="85" t="s">
        <v>8567</v>
      </c>
      <c r="AD466" s="85" t="s">
        <v>2805</v>
      </c>
      <c r="AE466" s="70" t="s">
        <v>1367</v>
      </c>
    </row>
    <row r="467" spans="1:31" s="85" customFormat="1" ht="14.4" customHeight="1" x14ac:dyDescent="0.3">
      <c r="A467" s="59" t="s">
        <v>8671</v>
      </c>
      <c r="B467" s="85" t="s">
        <v>2069</v>
      </c>
      <c r="C467" s="85" t="s">
        <v>8565</v>
      </c>
      <c r="D467" s="70" t="s">
        <v>1171</v>
      </c>
      <c r="E467" s="70" t="s">
        <v>9883</v>
      </c>
      <c r="F467" s="70" t="s">
        <v>9883</v>
      </c>
      <c r="G467" s="59" t="s">
        <v>5630</v>
      </c>
      <c r="H467" s="70" t="s">
        <v>4725</v>
      </c>
      <c r="I467" s="59" t="s">
        <v>9884</v>
      </c>
      <c r="J467" s="59" t="s">
        <v>1163</v>
      </c>
      <c r="K467" s="59" t="s">
        <v>9836</v>
      </c>
      <c r="L467" s="82">
        <v>9999104</v>
      </c>
      <c r="M467" s="70" t="s">
        <v>9827</v>
      </c>
      <c r="N467" s="84">
        <v>9999104</v>
      </c>
      <c r="O467" s="59">
        <v>9999104</v>
      </c>
      <c r="P467" t="s">
        <v>8408</v>
      </c>
      <c r="Q467" s="85" t="s">
        <v>8671</v>
      </c>
      <c r="R467" s="85" t="s">
        <v>8538</v>
      </c>
      <c r="S467" s="85" t="s">
        <v>9837</v>
      </c>
      <c r="T467" s="70" t="s">
        <v>9935</v>
      </c>
      <c r="U467" s="70" t="s">
        <v>9935</v>
      </c>
      <c r="V467" s="70" t="s">
        <v>9935</v>
      </c>
      <c r="W467" s="171" t="s">
        <v>9935</v>
      </c>
      <c r="X467" s="85" t="s">
        <v>1808</v>
      </c>
      <c r="Y467" s="85" t="s">
        <v>4922</v>
      </c>
      <c r="Z467" s="82" t="s">
        <v>1162</v>
      </c>
      <c r="AA467" s="85" t="s">
        <v>1805</v>
      </c>
      <c r="AB467" s="85" t="s">
        <v>8565</v>
      </c>
      <c r="AC467" s="85" t="s">
        <v>8567</v>
      </c>
      <c r="AD467" s="85" t="s">
        <v>2805</v>
      </c>
      <c r="AE467" s="70" t="s">
        <v>1367</v>
      </c>
    </row>
    <row r="468" spans="1:31" s="85" customFormat="1" ht="14.4" customHeight="1" x14ac:dyDescent="0.3">
      <c r="A468" s="59" t="s">
        <v>8672</v>
      </c>
      <c r="B468" s="85" t="s">
        <v>2069</v>
      </c>
      <c r="C468" s="85" t="s">
        <v>8565</v>
      </c>
      <c r="D468" s="70" t="s">
        <v>1171</v>
      </c>
      <c r="E468" s="70" t="s">
        <v>9883</v>
      </c>
      <c r="F468" s="70" t="s">
        <v>9883</v>
      </c>
      <c r="G468" s="59" t="s">
        <v>5630</v>
      </c>
      <c r="H468" s="70" t="s">
        <v>4725</v>
      </c>
      <c r="I468" s="59" t="s">
        <v>9884</v>
      </c>
      <c r="J468" s="59" t="s">
        <v>1163</v>
      </c>
      <c r="K468" s="59" t="s">
        <v>9836</v>
      </c>
      <c r="L468" s="82">
        <v>9999105</v>
      </c>
      <c r="M468" s="70" t="s">
        <v>9827</v>
      </c>
      <c r="N468" s="84">
        <v>9999105</v>
      </c>
      <c r="O468" s="59">
        <v>9999105</v>
      </c>
      <c r="P468" t="s">
        <v>8409</v>
      </c>
      <c r="Q468" s="85" t="s">
        <v>8672</v>
      </c>
      <c r="R468" s="85" t="s">
        <v>8539</v>
      </c>
      <c r="S468" s="85" t="s">
        <v>9837</v>
      </c>
      <c r="T468" s="70" t="s">
        <v>9935</v>
      </c>
      <c r="U468" s="70" t="s">
        <v>9935</v>
      </c>
      <c r="V468" s="70" t="s">
        <v>9935</v>
      </c>
      <c r="W468" s="171" t="s">
        <v>9935</v>
      </c>
      <c r="X468" s="85" t="s">
        <v>1808</v>
      </c>
      <c r="Y468" s="85" t="s">
        <v>4922</v>
      </c>
      <c r="Z468" s="82" t="s">
        <v>1162</v>
      </c>
      <c r="AA468" s="85" t="s">
        <v>1805</v>
      </c>
      <c r="AB468" s="85" t="s">
        <v>8565</v>
      </c>
      <c r="AC468" s="85" t="s">
        <v>8567</v>
      </c>
      <c r="AD468" s="85" t="s">
        <v>2805</v>
      </c>
      <c r="AE468" s="70" t="s">
        <v>1367</v>
      </c>
    </row>
    <row r="469" spans="1:31" s="85" customFormat="1" ht="14.4" customHeight="1" x14ac:dyDescent="0.3">
      <c r="A469" s="59" t="s">
        <v>8673</v>
      </c>
      <c r="B469" s="85" t="s">
        <v>2069</v>
      </c>
      <c r="C469" s="85" t="s">
        <v>8565</v>
      </c>
      <c r="D469" s="70" t="s">
        <v>1171</v>
      </c>
      <c r="E469" s="70" t="s">
        <v>9883</v>
      </c>
      <c r="F469" s="70" t="s">
        <v>9883</v>
      </c>
      <c r="G469" s="59" t="s">
        <v>5630</v>
      </c>
      <c r="H469" s="70" t="s">
        <v>4725</v>
      </c>
      <c r="I469" s="59" t="s">
        <v>9884</v>
      </c>
      <c r="J469" s="59" t="s">
        <v>1163</v>
      </c>
      <c r="K469" s="59" t="s">
        <v>9836</v>
      </c>
      <c r="L469" s="82">
        <v>9999106</v>
      </c>
      <c r="M469" s="70" t="s">
        <v>9827</v>
      </c>
      <c r="N469" s="84">
        <v>9999106</v>
      </c>
      <c r="O469" s="59">
        <v>9999106</v>
      </c>
      <c r="P469" t="s">
        <v>8410</v>
      </c>
      <c r="Q469" s="85" t="s">
        <v>8673</v>
      </c>
      <c r="R469" s="85" t="s">
        <v>8540</v>
      </c>
      <c r="S469" s="85" t="s">
        <v>9837</v>
      </c>
      <c r="T469" s="70" t="s">
        <v>9935</v>
      </c>
      <c r="U469" s="70" t="s">
        <v>9935</v>
      </c>
      <c r="V469" s="70" t="s">
        <v>9935</v>
      </c>
      <c r="W469" s="171" t="s">
        <v>9935</v>
      </c>
      <c r="X469" s="85" t="s">
        <v>1808</v>
      </c>
      <c r="Y469" s="85" t="s">
        <v>4922</v>
      </c>
      <c r="Z469" s="82" t="s">
        <v>1162</v>
      </c>
      <c r="AA469" s="85" t="s">
        <v>1805</v>
      </c>
      <c r="AB469" s="85" t="s">
        <v>8565</v>
      </c>
      <c r="AC469" s="85" t="s">
        <v>8567</v>
      </c>
      <c r="AD469" s="85" t="s">
        <v>2805</v>
      </c>
      <c r="AE469" s="70" t="s">
        <v>1367</v>
      </c>
    </row>
    <row r="470" spans="1:31" s="85" customFormat="1" ht="14.4" customHeight="1" x14ac:dyDescent="0.3">
      <c r="A470" s="59" t="s">
        <v>8674</v>
      </c>
      <c r="B470" s="85" t="s">
        <v>2069</v>
      </c>
      <c r="C470" s="85" t="s">
        <v>8565</v>
      </c>
      <c r="D470" s="70" t="s">
        <v>1171</v>
      </c>
      <c r="E470" s="70" t="s">
        <v>9883</v>
      </c>
      <c r="F470" s="70" t="s">
        <v>9883</v>
      </c>
      <c r="G470" s="59" t="s">
        <v>5630</v>
      </c>
      <c r="H470" s="70" t="s">
        <v>4725</v>
      </c>
      <c r="I470" s="59" t="s">
        <v>9884</v>
      </c>
      <c r="J470" s="59" t="s">
        <v>1163</v>
      </c>
      <c r="K470" s="59" t="s">
        <v>9836</v>
      </c>
      <c r="L470" s="82">
        <v>9999107</v>
      </c>
      <c r="M470" s="70" t="s">
        <v>9827</v>
      </c>
      <c r="N470" s="84">
        <v>9999107</v>
      </c>
      <c r="O470" s="59">
        <v>9999107</v>
      </c>
      <c r="P470" t="s">
        <v>8411</v>
      </c>
      <c r="Q470" s="85" t="s">
        <v>8674</v>
      </c>
      <c r="R470" s="85" t="s">
        <v>8541</v>
      </c>
      <c r="S470" s="85" t="s">
        <v>9837</v>
      </c>
      <c r="T470" s="70" t="s">
        <v>9935</v>
      </c>
      <c r="U470" s="70" t="s">
        <v>9935</v>
      </c>
      <c r="V470" s="70" t="s">
        <v>9935</v>
      </c>
      <c r="W470" s="171" t="s">
        <v>9935</v>
      </c>
      <c r="X470" s="85" t="s">
        <v>1808</v>
      </c>
      <c r="Y470" s="85" t="s">
        <v>4922</v>
      </c>
      <c r="Z470" s="82" t="s">
        <v>1162</v>
      </c>
      <c r="AA470" s="85" t="s">
        <v>1805</v>
      </c>
      <c r="AB470" s="85" t="s">
        <v>8565</v>
      </c>
      <c r="AC470" s="85" t="s">
        <v>8567</v>
      </c>
      <c r="AD470" s="85" t="s">
        <v>2805</v>
      </c>
      <c r="AE470" s="70" t="s">
        <v>1367</v>
      </c>
    </row>
    <row r="471" spans="1:31" s="85" customFormat="1" ht="14.4" customHeight="1" x14ac:dyDescent="0.3">
      <c r="A471" s="59" t="s">
        <v>8675</v>
      </c>
      <c r="B471" s="85" t="s">
        <v>2069</v>
      </c>
      <c r="C471" s="85" t="s">
        <v>8565</v>
      </c>
      <c r="D471" s="70" t="s">
        <v>1171</v>
      </c>
      <c r="E471" s="70" t="s">
        <v>9883</v>
      </c>
      <c r="F471" s="70" t="s">
        <v>9883</v>
      </c>
      <c r="G471" s="59" t="s">
        <v>5630</v>
      </c>
      <c r="H471" s="70" t="s">
        <v>4725</v>
      </c>
      <c r="I471" s="59" t="s">
        <v>9884</v>
      </c>
      <c r="J471" s="59" t="s">
        <v>1163</v>
      </c>
      <c r="K471" s="59" t="s">
        <v>9836</v>
      </c>
      <c r="L471" s="82">
        <v>9999108</v>
      </c>
      <c r="M471" s="70" t="s">
        <v>9827</v>
      </c>
      <c r="N471" s="84">
        <v>9999108</v>
      </c>
      <c r="O471" s="59">
        <v>9999108</v>
      </c>
      <c r="P471" t="s">
        <v>8412</v>
      </c>
      <c r="Q471" s="85" t="s">
        <v>8675</v>
      </c>
      <c r="R471" s="85" t="s">
        <v>8542</v>
      </c>
      <c r="S471" s="85" t="s">
        <v>9837</v>
      </c>
      <c r="T471" s="70" t="s">
        <v>9935</v>
      </c>
      <c r="U471" s="70" t="s">
        <v>9935</v>
      </c>
      <c r="V471" s="70" t="s">
        <v>9935</v>
      </c>
      <c r="W471" s="171" t="s">
        <v>9935</v>
      </c>
      <c r="X471" s="85" t="s">
        <v>1808</v>
      </c>
      <c r="Y471" s="85" t="s">
        <v>4922</v>
      </c>
      <c r="Z471" s="82" t="s">
        <v>1162</v>
      </c>
      <c r="AA471" s="85" t="s">
        <v>1805</v>
      </c>
      <c r="AB471" s="85" t="s">
        <v>8565</v>
      </c>
      <c r="AC471" s="85" t="s">
        <v>8567</v>
      </c>
      <c r="AD471" s="85" t="s">
        <v>2805</v>
      </c>
      <c r="AE471" s="70" t="s">
        <v>1367</v>
      </c>
    </row>
    <row r="472" spans="1:31" s="85" customFormat="1" ht="14.4" customHeight="1" x14ac:dyDescent="0.3">
      <c r="A472" s="59" t="s">
        <v>8676</v>
      </c>
      <c r="B472" s="85" t="s">
        <v>2069</v>
      </c>
      <c r="C472" s="85" t="s">
        <v>8565</v>
      </c>
      <c r="D472" s="70" t="s">
        <v>1171</v>
      </c>
      <c r="E472" s="70" t="s">
        <v>9883</v>
      </c>
      <c r="F472" s="70" t="s">
        <v>9883</v>
      </c>
      <c r="G472" s="59" t="s">
        <v>5630</v>
      </c>
      <c r="H472" s="70" t="s">
        <v>4725</v>
      </c>
      <c r="I472" s="59" t="s">
        <v>9884</v>
      </c>
      <c r="J472" s="59" t="s">
        <v>1163</v>
      </c>
      <c r="K472" s="59" t="s">
        <v>9836</v>
      </c>
      <c r="L472" s="82">
        <v>9999109</v>
      </c>
      <c r="M472" s="70" t="s">
        <v>9827</v>
      </c>
      <c r="N472" s="84">
        <v>9999109</v>
      </c>
      <c r="O472" s="59">
        <v>9999109</v>
      </c>
      <c r="P472" t="s">
        <v>8413</v>
      </c>
      <c r="Q472" s="85" t="s">
        <v>8676</v>
      </c>
      <c r="R472" s="85" t="s">
        <v>8543</v>
      </c>
      <c r="S472" s="85" t="s">
        <v>9837</v>
      </c>
      <c r="T472" s="70" t="s">
        <v>9935</v>
      </c>
      <c r="U472" s="70" t="s">
        <v>9935</v>
      </c>
      <c r="V472" s="70" t="s">
        <v>9935</v>
      </c>
      <c r="W472" s="171" t="s">
        <v>9935</v>
      </c>
      <c r="X472" s="85" t="s">
        <v>1808</v>
      </c>
      <c r="Y472" s="85" t="s">
        <v>4922</v>
      </c>
      <c r="Z472" s="82" t="s">
        <v>1162</v>
      </c>
      <c r="AA472" s="85" t="s">
        <v>1805</v>
      </c>
      <c r="AB472" s="85" t="s">
        <v>8565</v>
      </c>
      <c r="AC472" s="85" t="s">
        <v>8567</v>
      </c>
      <c r="AD472" s="85" t="s">
        <v>2805</v>
      </c>
      <c r="AE472" s="70" t="s">
        <v>1367</v>
      </c>
    </row>
    <row r="473" spans="1:31" s="85" customFormat="1" ht="14.4" customHeight="1" x14ac:dyDescent="0.3">
      <c r="A473" s="59" t="s">
        <v>8677</v>
      </c>
      <c r="B473" s="85" t="s">
        <v>2069</v>
      </c>
      <c r="C473" s="85" t="s">
        <v>8565</v>
      </c>
      <c r="D473" s="70" t="s">
        <v>1171</v>
      </c>
      <c r="E473" s="70" t="s">
        <v>9883</v>
      </c>
      <c r="F473" s="70" t="s">
        <v>9883</v>
      </c>
      <c r="G473" s="59" t="s">
        <v>5630</v>
      </c>
      <c r="H473" s="70" t="s">
        <v>4725</v>
      </c>
      <c r="I473" s="59" t="s">
        <v>9884</v>
      </c>
      <c r="J473" s="59" t="s">
        <v>1163</v>
      </c>
      <c r="K473" s="59" t="s">
        <v>9836</v>
      </c>
      <c r="L473" s="82">
        <v>9999110</v>
      </c>
      <c r="M473" s="70" t="s">
        <v>9827</v>
      </c>
      <c r="N473" s="84">
        <v>9999110</v>
      </c>
      <c r="O473" s="59">
        <v>9999110</v>
      </c>
      <c r="P473" t="s">
        <v>8414</v>
      </c>
      <c r="Q473" s="85" t="s">
        <v>8677</v>
      </c>
      <c r="R473" s="85" t="s">
        <v>8544</v>
      </c>
      <c r="S473" s="85" t="s">
        <v>9837</v>
      </c>
      <c r="T473" s="70" t="s">
        <v>9935</v>
      </c>
      <c r="U473" s="70" t="s">
        <v>9935</v>
      </c>
      <c r="V473" s="70" t="s">
        <v>9935</v>
      </c>
      <c r="W473" s="171" t="s">
        <v>9935</v>
      </c>
      <c r="X473" s="85" t="s">
        <v>1808</v>
      </c>
      <c r="Y473" s="85" t="s">
        <v>4922</v>
      </c>
      <c r="Z473" s="82" t="s">
        <v>1162</v>
      </c>
      <c r="AA473" s="85" t="s">
        <v>1805</v>
      </c>
      <c r="AB473" s="85" t="s">
        <v>8565</v>
      </c>
      <c r="AC473" s="85" t="s">
        <v>8567</v>
      </c>
      <c r="AD473" s="85" t="s">
        <v>2805</v>
      </c>
      <c r="AE473" s="70" t="s">
        <v>1367</v>
      </c>
    </row>
    <row r="474" spans="1:31" s="85" customFormat="1" ht="14.4" customHeight="1" x14ac:dyDescent="0.3">
      <c r="A474" s="59" t="s">
        <v>8678</v>
      </c>
      <c r="B474" s="85" t="s">
        <v>2069</v>
      </c>
      <c r="C474" s="85" t="s">
        <v>8565</v>
      </c>
      <c r="D474" s="70" t="s">
        <v>1171</v>
      </c>
      <c r="E474" s="70" t="s">
        <v>9883</v>
      </c>
      <c r="F474" s="70" t="s">
        <v>9883</v>
      </c>
      <c r="G474" s="59" t="s">
        <v>5630</v>
      </c>
      <c r="H474" s="70" t="s">
        <v>4725</v>
      </c>
      <c r="I474" s="59" t="s">
        <v>9884</v>
      </c>
      <c r="J474" s="59" t="s">
        <v>1163</v>
      </c>
      <c r="K474" s="59" t="s">
        <v>9836</v>
      </c>
      <c r="L474" s="82">
        <v>9999111</v>
      </c>
      <c r="M474" s="70" t="s">
        <v>9827</v>
      </c>
      <c r="N474" s="84">
        <v>9999111</v>
      </c>
      <c r="O474" s="59">
        <v>9999111</v>
      </c>
      <c r="P474" t="s">
        <v>8415</v>
      </c>
      <c r="Q474" s="85" t="s">
        <v>8678</v>
      </c>
      <c r="R474" s="85" t="s">
        <v>8545</v>
      </c>
      <c r="S474" s="85" t="s">
        <v>9837</v>
      </c>
      <c r="T474" s="70" t="s">
        <v>9935</v>
      </c>
      <c r="U474" s="70" t="s">
        <v>9935</v>
      </c>
      <c r="V474" s="70" t="s">
        <v>9935</v>
      </c>
      <c r="W474" s="171" t="s">
        <v>9935</v>
      </c>
      <c r="X474" s="85" t="s">
        <v>1808</v>
      </c>
      <c r="Y474" s="85" t="s">
        <v>4922</v>
      </c>
      <c r="Z474" s="82" t="s">
        <v>1162</v>
      </c>
      <c r="AA474" s="85" t="s">
        <v>1805</v>
      </c>
      <c r="AB474" s="85" t="s">
        <v>8565</v>
      </c>
      <c r="AC474" s="85" t="s">
        <v>8567</v>
      </c>
      <c r="AD474" s="85" t="s">
        <v>2805</v>
      </c>
      <c r="AE474" s="70" t="s">
        <v>1367</v>
      </c>
    </row>
    <row r="475" spans="1:31" s="85" customFormat="1" ht="14.4" customHeight="1" x14ac:dyDescent="0.3">
      <c r="A475" s="59" t="s">
        <v>8679</v>
      </c>
      <c r="B475" s="85" t="s">
        <v>2069</v>
      </c>
      <c r="C475" s="85" t="s">
        <v>8565</v>
      </c>
      <c r="D475" s="70" t="s">
        <v>1171</v>
      </c>
      <c r="E475" s="70" t="s">
        <v>9883</v>
      </c>
      <c r="F475" s="70" t="s">
        <v>9883</v>
      </c>
      <c r="G475" s="59" t="s">
        <v>5630</v>
      </c>
      <c r="H475" s="70" t="s">
        <v>4725</v>
      </c>
      <c r="I475" s="59" t="s">
        <v>9884</v>
      </c>
      <c r="J475" s="59" t="s">
        <v>1163</v>
      </c>
      <c r="K475" s="59" t="s">
        <v>9836</v>
      </c>
      <c r="L475" s="82">
        <v>9999112</v>
      </c>
      <c r="M475" s="70" t="s">
        <v>9827</v>
      </c>
      <c r="N475" s="84">
        <v>9999112</v>
      </c>
      <c r="O475" s="59">
        <v>9999112</v>
      </c>
      <c r="P475" t="s">
        <v>8416</v>
      </c>
      <c r="Q475" s="85" t="s">
        <v>8679</v>
      </c>
      <c r="R475" s="85" t="s">
        <v>8546</v>
      </c>
      <c r="S475" s="85" t="s">
        <v>9837</v>
      </c>
      <c r="T475" s="70" t="s">
        <v>9935</v>
      </c>
      <c r="U475" s="70" t="s">
        <v>9935</v>
      </c>
      <c r="V475" s="70" t="s">
        <v>9935</v>
      </c>
      <c r="W475" s="171" t="s">
        <v>9935</v>
      </c>
      <c r="X475" s="85" t="s">
        <v>1808</v>
      </c>
      <c r="Y475" s="85" t="s">
        <v>4922</v>
      </c>
      <c r="Z475" s="82" t="s">
        <v>1162</v>
      </c>
      <c r="AA475" s="85" t="s">
        <v>1805</v>
      </c>
      <c r="AB475" s="85" t="s">
        <v>8565</v>
      </c>
      <c r="AC475" s="85" t="s">
        <v>8567</v>
      </c>
      <c r="AD475" s="85" t="s">
        <v>2805</v>
      </c>
      <c r="AE475" s="70" t="s">
        <v>1367</v>
      </c>
    </row>
    <row r="476" spans="1:31" s="85" customFormat="1" ht="14.4" customHeight="1" x14ac:dyDescent="0.3">
      <c r="A476" s="59" t="s">
        <v>8680</v>
      </c>
      <c r="B476" s="85" t="s">
        <v>2069</v>
      </c>
      <c r="C476" s="85" t="s">
        <v>8565</v>
      </c>
      <c r="D476" s="70" t="s">
        <v>1171</v>
      </c>
      <c r="E476" s="70" t="s">
        <v>9883</v>
      </c>
      <c r="F476" s="70" t="s">
        <v>9883</v>
      </c>
      <c r="G476" s="59" t="s">
        <v>5630</v>
      </c>
      <c r="H476" s="70" t="s">
        <v>4725</v>
      </c>
      <c r="I476" s="59" t="s">
        <v>9884</v>
      </c>
      <c r="J476" s="59" t="s">
        <v>1163</v>
      </c>
      <c r="K476" s="59" t="s">
        <v>9836</v>
      </c>
      <c r="L476" s="82">
        <v>9999113</v>
      </c>
      <c r="M476" s="70" t="s">
        <v>9827</v>
      </c>
      <c r="N476" s="84">
        <v>9999113</v>
      </c>
      <c r="O476" s="59">
        <v>9999113</v>
      </c>
      <c r="P476" t="s">
        <v>8417</v>
      </c>
      <c r="Q476" s="85" t="s">
        <v>8680</v>
      </c>
      <c r="R476" s="85" t="s">
        <v>8547</v>
      </c>
      <c r="S476" s="85" t="s">
        <v>9837</v>
      </c>
      <c r="T476" s="70" t="s">
        <v>9935</v>
      </c>
      <c r="U476" s="70" t="s">
        <v>9935</v>
      </c>
      <c r="V476" s="70" t="s">
        <v>9935</v>
      </c>
      <c r="W476" s="171" t="s">
        <v>9935</v>
      </c>
      <c r="X476" s="85" t="s">
        <v>1808</v>
      </c>
      <c r="Y476" s="85" t="s">
        <v>4922</v>
      </c>
      <c r="Z476" s="82" t="s">
        <v>1162</v>
      </c>
      <c r="AA476" s="85" t="s">
        <v>1805</v>
      </c>
      <c r="AB476" s="85" t="s">
        <v>8565</v>
      </c>
      <c r="AC476" s="85" t="s">
        <v>8567</v>
      </c>
      <c r="AD476" s="85" t="s">
        <v>2805</v>
      </c>
      <c r="AE476" s="70" t="s">
        <v>1367</v>
      </c>
    </row>
    <row r="477" spans="1:31" s="85" customFormat="1" ht="14.4" customHeight="1" x14ac:dyDescent="0.3">
      <c r="A477" s="59" t="s">
        <v>8681</v>
      </c>
      <c r="B477" s="85" t="s">
        <v>2069</v>
      </c>
      <c r="C477" s="85" t="s">
        <v>8565</v>
      </c>
      <c r="D477" s="70" t="s">
        <v>1171</v>
      </c>
      <c r="E477" s="70" t="s">
        <v>9883</v>
      </c>
      <c r="F477" s="70" t="s">
        <v>9883</v>
      </c>
      <c r="G477" s="59" t="s">
        <v>5630</v>
      </c>
      <c r="H477" s="70" t="s">
        <v>4725</v>
      </c>
      <c r="I477" s="59" t="s">
        <v>9884</v>
      </c>
      <c r="J477" s="59" t="s">
        <v>1163</v>
      </c>
      <c r="K477" s="59" t="s">
        <v>9836</v>
      </c>
      <c r="L477" s="82">
        <v>9999114</v>
      </c>
      <c r="M477" s="70" t="s">
        <v>9827</v>
      </c>
      <c r="N477" s="84">
        <v>9999114</v>
      </c>
      <c r="O477" s="59">
        <v>9999114</v>
      </c>
      <c r="P477" t="s">
        <v>8418</v>
      </c>
      <c r="Q477" s="85" t="s">
        <v>8681</v>
      </c>
      <c r="R477" s="85" t="s">
        <v>8548</v>
      </c>
      <c r="S477" s="85" t="s">
        <v>9837</v>
      </c>
      <c r="T477" s="70" t="s">
        <v>9935</v>
      </c>
      <c r="U477" s="70" t="s">
        <v>9935</v>
      </c>
      <c r="V477" s="70" t="s">
        <v>9935</v>
      </c>
      <c r="W477" s="171" t="s">
        <v>9935</v>
      </c>
      <c r="X477" s="85" t="s">
        <v>1808</v>
      </c>
      <c r="Y477" s="85" t="s">
        <v>4922</v>
      </c>
      <c r="Z477" s="82" t="s">
        <v>1162</v>
      </c>
      <c r="AA477" s="85" t="s">
        <v>1805</v>
      </c>
      <c r="AB477" s="85" t="s">
        <v>8565</v>
      </c>
      <c r="AC477" s="85" t="s">
        <v>8567</v>
      </c>
      <c r="AD477" s="85" t="s">
        <v>2805</v>
      </c>
      <c r="AE477" s="70" t="s">
        <v>1367</v>
      </c>
    </row>
    <row r="478" spans="1:31" s="85" customFormat="1" ht="14.4" customHeight="1" x14ac:dyDescent="0.3">
      <c r="A478" s="59" t="s">
        <v>8682</v>
      </c>
      <c r="B478" s="85" t="s">
        <v>2069</v>
      </c>
      <c r="C478" s="85" t="s">
        <v>8565</v>
      </c>
      <c r="D478" s="70" t="s">
        <v>1171</v>
      </c>
      <c r="E478" s="70" t="s">
        <v>9883</v>
      </c>
      <c r="F478" s="70" t="s">
        <v>9883</v>
      </c>
      <c r="G478" s="59" t="s">
        <v>5630</v>
      </c>
      <c r="H478" s="70" t="s">
        <v>4725</v>
      </c>
      <c r="I478" s="59" t="s">
        <v>9884</v>
      </c>
      <c r="J478" s="59" t="s">
        <v>1163</v>
      </c>
      <c r="K478" s="59" t="s">
        <v>9836</v>
      </c>
      <c r="L478" s="82">
        <v>9999115</v>
      </c>
      <c r="M478" s="70" t="s">
        <v>9827</v>
      </c>
      <c r="N478" s="84">
        <v>9999115</v>
      </c>
      <c r="O478" s="59">
        <v>9999115</v>
      </c>
      <c r="P478" t="s">
        <v>8419</v>
      </c>
      <c r="Q478" s="85" t="s">
        <v>8682</v>
      </c>
      <c r="R478" s="85" t="s">
        <v>8549</v>
      </c>
      <c r="S478" s="85" t="s">
        <v>9837</v>
      </c>
      <c r="T478" s="70" t="s">
        <v>9935</v>
      </c>
      <c r="U478" s="70" t="s">
        <v>9935</v>
      </c>
      <c r="V478" s="70" t="s">
        <v>9935</v>
      </c>
      <c r="W478" s="171" t="s">
        <v>9935</v>
      </c>
      <c r="X478" s="85" t="s">
        <v>1808</v>
      </c>
      <c r="Y478" s="85" t="s">
        <v>4922</v>
      </c>
      <c r="Z478" s="82" t="s">
        <v>1162</v>
      </c>
      <c r="AA478" s="85" t="s">
        <v>1805</v>
      </c>
      <c r="AB478" s="85" t="s">
        <v>8565</v>
      </c>
      <c r="AC478" s="85" t="s">
        <v>8567</v>
      </c>
      <c r="AD478" s="85" t="s">
        <v>2805</v>
      </c>
      <c r="AE478" s="70" t="s">
        <v>1367</v>
      </c>
    </row>
    <row r="479" spans="1:31" s="85" customFormat="1" ht="14.4" customHeight="1" x14ac:dyDescent="0.3">
      <c r="A479" s="59" t="s">
        <v>8683</v>
      </c>
      <c r="B479" s="85" t="s">
        <v>2069</v>
      </c>
      <c r="C479" s="85" t="s">
        <v>8565</v>
      </c>
      <c r="D479" s="70" t="s">
        <v>1171</v>
      </c>
      <c r="E479" s="70" t="s">
        <v>9883</v>
      </c>
      <c r="F479" s="70" t="s">
        <v>9883</v>
      </c>
      <c r="G479" s="59" t="s">
        <v>5630</v>
      </c>
      <c r="H479" s="70" t="s">
        <v>4725</v>
      </c>
      <c r="I479" s="59" t="s">
        <v>9884</v>
      </c>
      <c r="J479" s="59" t="s">
        <v>1163</v>
      </c>
      <c r="K479" s="59" t="s">
        <v>9836</v>
      </c>
      <c r="L479" s="82">
        <v>9999116</v>
      </c>
      <c r="M479" s="70" t="s">
        <v>9827</v>
      </c>
      <c r="N479" s="84">
        <v>9999116</v>
      </c>
      <c r="O479" s="59">
        <v>9999116</v>
      </c>
      <c r="P479" t="s">
        <v>8420</v>
      </c>
      <c r="Q479" s="85" t="s">
        <v>8683</v>
      </c>
      <c r="R479" s="85" t="s">
        <v>8550</v>
      </c>
      <c r="S479" s="85" t="s">
        <v>9837</v>
      </c>
      <c r="T479" s="70" t="s">
        <v>9935</v>
      </c>
      <c r="U479" s="70" t="s">
        <v>9935</v>
      </c>
      <c r="V479" s="70" t="s">
        <v>9935</v>
      </c>
      <c r="W479" s="171" t="s">
        <v>9935</v>
      </c>
      <c r="X479" s="85" t="s">
        <v>1808</v>
      </c>
      <c r="Y479" s="85" t="s">
        <v>4922</v>
      </c>
      <c r="Z479" s="82" t="s">
        <v>1162</v>
      </c>
      <c r="AA479" s="85" t="s">
        <v>1805</v>
      </c>
      <c r="AB479" s="85" t="s">
        <v>8565</v>
      </c>
      <c r="AC479" s="85" t="s">
        <v>8567</v>
      </c>
      <c r="AD479" s="85" t="s">
        <v>2805</v>
      </c>
      <c r="AE479" s="70" t="s">
        <v>1367</v>
      </c>
    </row>
    <row r="480" spans="1:31" s="85" customFormat="1" ht="14.4" customHeight="1" x14ac:dyDescent="0.3">
      <c r="A480" s="59" t="s">
        <v>8684</v>
      </c>
      <c r="B480" s="85" t="s">
        <v>2069</v>
      </c>
      <c r="C480" s="85" t="s">
        <v>8565</v>
      </c>
      <c r="D480" s="70" t="s">
        <v>1171</v>
      </c>
      <c r="E480" s="70" t="s">
        <v>9883</v>
      </c>
      <c r="F480" s="70" t="s">
        <v>9883</v>
      </c>
      <c r="G480" s="59" t="s">
        <v>5630</v>
      </c>
      <c r="H480" s="70" t="s">
        <v>4725</v>
      </c>
      <c r="I480" s="59" t="s">
        <v>9884</v>
      </c>
      <c r="J480" s="59" t="s">
        <v>1163</v>
      </c>
      <c r="K480" s="59" t="s">
        <v>9836</v>
      </c>
      <c r="L480" s="82">
        <v>9999117</v>
      </c>
      <c r="M480" s="70" t="s">
        <v>9827</v>
      </c>
      <c r="N480" s="84">
        <v>9999117</v>
      </c>
      <c r="O480" s="59">
        <v>9999117</v>
      </c>
      <c r="P480" t="s">
        <v>8421</v>
      </c>
      <c r="Q480" s="85" t="s">
        <v>8684</v>
      </c>
      <c r="R480" s="85" t="s">
        <v>8551</v>
      </c>
      <c r="S480" s="85" t="s">
        <v>9837</v>
      </c>
      <c r="T480" s="70" t="s">
        <v>9935</v>
      </c>
      <c r="U480" s="70" t="s">
        <v>9935</v>
      </c>
      <c r="V480" s="70" t="s">
        <v>9935</v>
      </c>
      <c r="W480" s="171" t="s">
        <v>9935</v>
      </c>
      <c r="X480" s="85" t="s">
        <v>1808</v>
      </c>
      <c r="Y480" s="85" t="s">
        <v>4922</v>
      </c>
      <c r="Z480" s="82" t="s">
        <v>1162</v>
      </c>
      <c r="AA480" s="85" t="s">
        <v>1805</v>
      </c>
      <c r="AB480" s="85" t="s">
        <v>8565</v>
      </c>
      <c r="AC480" s="85" t="s">
        <v>8567</v>
      </c>
      <c r="AD480" s="85" t="s">
        <v>2805</v>
      </c>
      <c r="AE480" s="70" t="s">
        <v>1367</v>
      </c>
    </row>
    <row r="481" spans="1:31" s="85" customFormat="1" ht="14.4" customHeight="1" x14ac:dyDescent="0.3">
      <c r="A481" s="59" t="s">
        <v>8685</v>
      </c>
      <c r="B481" s="85" t="s">
        <v>2069</v>
      </c>
      <c r="C481" s="85" t="s">
        <v>8565</v>
      </c>
      <c r="D481" s="70" t="s">
        <v>1171</v>
      </c>
      <c r="E481" s="70" t="s">
        <v>9883</v>
      </c>
      <c r="F481" s="70" t="s">
        <v>9883</v>
      </c>
      <c r="G481" s="59" t="s">
        <v>5630</v>
      </c>
      <c r="H481" s="70" t="s">
        <v>4725</v>
      </c>
      <c r="I481" s="59" t="s">
        <v>9884</v>
      </c>
      <c r="J481" s="59" t="s">
        <v>1163</v>
      </c>
      <c r="K481" s="59" t="s">
        <v>9836</v>
      </c>
      <c r="L481" s="82">
        <v>9999118</v>
      </c>
      <c r="M481" s="70" t="s">
        <v>9827</v>
      </c>
      <c r="N481" s="84">
        <v>9999118</v>
      </c>
      <c r="O481" s="59">
        <v>9999118</v>
      </c>
      <c r="P481" t="s">
        <v>8422</v>
      </c>
      <c r="Q481" s="85" t="s">
        <v>8685</v>
      </c>
      <c r="R481" s="85" t="s">
        <v>8552</v>
      </c>
      <c r="S481" s="85" t="s">
        <v>9837</v>
      </c>
      <c r="T481" s="70" t="s">
        <v>9935</v>
      </c>
      <c r="U481" s="70" t="s">
        <v>9935</v>
      </c>
      <c r="V481" s="70" t="s">
        <v>9935</v>
      </c>
      <c r="W481" s="171" t="s">
        <v>9935</v>
      </c>
      <c r="X481" s="85" t="s">
        <v>1808</v>
      </c>
      <c r="Y481" s="85" t="s">
        <v>4922</v>
      </c>
      <c r="Z481" s="82" t="s">
        <v>1162</v>
      </c>
      <c r="AA481" s="85" t="s">
        <v>1805</v>
      </c>
      <c r="AB481" s="85" t="s">
        <v>8565</v>
      </c>
      <c r="AC481" s="85" t="s">
        <v>8567</v>
      </c>
      <c r="AD481" s="85" t="s">
        <v>2805</v>
      </c>
      <c r="AE481" s="70" t="s">
        <v>1367</v>
      </c>
    </row>
    <row r="482" spans="1:31" s="85" customFormat="1" ht="14.4" customHeight="1" x14ac:dyDescent="0.3">
      <c r="A482" s="59" t="s">
        <v>8686</v>
      </c>
      <c r="B482" s="85" t="s">
        <v>2069</v>
      </c>
      <c r="C482" s="85" t="s">
        <v>8565</v>
      </c>
      <c r="D482" s="70" t="s">
        <v>1171</v>
      </c>
      <c r="E482" s="70" t="s">
        <v>9883</v>
      </c>
      <c r="F482" s="70" t="s">
        <v>9883</v>
      </c>
      <c r="G482" s="59" t="s">
        <v>5630</v>
      </c>
      <c r="H482" s="70" t="s">
        <v>4725</v>
      </c>
      <c r="I482" s="59" t="s">
        <v>9884</v>
      </c>
      <c r="J482" s="59" t="s">
        <v>1163</v>
      </c>
      <c r="K482" s="59" t="s">
        <v>9836</v>
      </c>
      <c r="L482" s="82">
        <v>9999119</v>
      </c>
      <c r="M482" s="70" t="s">
        <v>9827</v>
      </c>
      <c r="N482" s="84">
        <v>9999119</v>
      </c>
      <c r="O482" s="59">
        <v>9999119</v>
      </c>
      <c r="P482" t="s">
        <v>8423</v>
      </c>
      <c r="Q482" s="85" t="s">
        <v>8686</v>
      </c>
      <c r="R482" s="85" t="s">
        <v>8553</v>
      </c>
      <c r="S482" s="85" t="s">
        <v>9837</v>
      </c>
      <c r="T482" s="70" t="s">
        <v>9935</v>
      </c>
      <c r="U482" s="70" t="s">
        <v>9935</v>
      </c>
      <c r="V482" s="70" t="s">
        <v>9935</v>
      </c>
      <c r="W482" s="171" t="s">
        <v>9935</v>
      </c>
      <c r="X482" s="85" t="s">
        <v>1808</v>
      </c>
      <c r="Y482" s="85" t="s">
        <v>4922</v>
      </c>
      <c r="Z482" s="82" t="s">
        <v>1162</v>
      </c>
      <c r="AA482" s="85" t="s">
        <v>1805</v>
      </c>
      <c r="AB482" s="85" t="s">
        <v>8565</v>
      </c>
      <c r="AC482" s="85" t="s">
        <v>8567</v>
      </c>
      <c r="AD482" s="85" t="s">
        <v>2805</v>
      </c>
      <c r="AE482" s="70" t="s">
        <v>1367</v>
      </c>
    </row>
    <row r="483" spans="1:31" s="85" customFormat="1" ht="14.4" customHeight="1" x14ac:dyDescent="0.3">
      <c r="A483" s="59" t="s">
        <v>8687</v>
      </c>
      <c r="B483" s="85" t="s">
        <v>2069</v>
      </c>
      <c r="C483" s="85" t="s">
        <v>8565</v>
      </c>
      <c r="D483" s="70" t="s">
        <v>1171</v>
      </c>
      <c r="E483" s="70" t="s">
        <v>9883</v>
      </c>
      <c r="F483" s="70" t="s">
        <v>9883</v>
      </c>
      <c r="G483" s="59" t="s">
        <v>5630</v>
      </c>
      <c r="H483" s="70" t="s">
        <v>4725</v>
      </c>
      <c r="I483" s="59" t="s">
        <v>9884</v>
      </c>
      <c r="J483" s="59" t="s">
        <v>1163</v>
      </c>
      <c r="K483" s="59" t="s">
        <v>9836</v>
      </c>
      <c r="L483" s="82">
        <v>9999120</v>
      </c>
      <c r="M483" s="70" t="s">
        <v>9827</v>
      </c>
      <c r="N483" s="84">
        <v>9999120</v>
      </c>
      <c r="O483" s="59">
        <v>9999120</v>
      </c>
      <c r="P483" t="s">
        <v>8424</v>
      </c>
      <c r="Q483" s="85" t="s">
        <v>8687</v>
      </c>
      <c r="R483" s="85" t="s">
        <v>8554</v>
      </c>
      <c r="S483" s="85" t="s">
        <v>9837</v>
      </c>
      <c r="T483" s="70" t="s">
        <v>9935</v>
      </c>
      <c r="U483" s="70" t="s">
        <v>9935</v>
      </c>
      <c r="V483" s="70" t="s">
        <v>9935</v>
      </c>
      <c r="W483" s="171" t="s">
        <v>9935</v>
      </c>
      <c r="X483" s="85" t="s">
        <v>1808</v>
      </c>
      <c r="Y483" s="85" t="s">
        <v>4922</v>
      </c>
      <c r="Z483" s="82" t="s">
        <v>1162</v>
      </c>
      <c r="AA483" s="85" t="s">
        <v>1805</v>
      </c>
      <c r="AB483" s="85" t="s">
        <v>8565</v>
      </c>
      <c r="AC483" s="85" t="s">
        <v>8567</v>
      </c>
      <c r="AD483" s="85" t="s">
        <v>2805</v>
      </c>
      <c r="AE483" s="70" t="s">
        <v>1367</v>
      </c>
    </row>
    <row r="484" spans="1:31" s="85" customFormat="1" ht="14.4" customHeight="1" x14ac:dyDescent="0.3">
      <c r="A484" s="59" t="s">
        <v>8688</v>
      </c>
      <c r="B484" s="85" t="s">
        <v>2069</v>
      </c>
      <c r="C484" s="85" t="s">
        <v>8565</v>
      </c>
      <c r="D484" s="70" t="s">
        <v>1171</v>
      </c>
      <c r="E484" s="70" t="s">
        <v>9883</v>
      </c>
      <c r="F484" s="70" t="s">
        <v>9883</v>
      </c>
      <c r="G484" s="59" t="s">
        <v>5630</v>
      </c>
      <c r="H484" s="70" t="s">
        <v>4725</v>
      </c>
      <c r="I484" s="59" t="s">
        <v>9884</v>
      </c>
      <c r="J484" s="59" t="s">
        <v>1163</v>
      </c>
      <c r="K484" s="59" t="s">
        <v>9836</v>
      </c>
      <c r="L484" s="82">
        <v>9999121</v>
      </c>
      <c r="M484" s="70" t="s">
        <v>9827</v>
      </c>
      <c r="N484" s="84">
        <v>9999121</v>
      </c>
      <c r="O484" s="59">
        <v>9999121</v>
      </c>
      <c r="P484" t="s">
        <v>8425</v>
      </c>
      <c r="Q484" s="85" t="s">
        <v>8688</v>
      </c>
      <c r="R484" s="85" t="s">
        <v>8555</v>
      </c>
      <c r="S484" s="85" t="s">
        <v>9837</v>
      </c>
      <c r="T484" s="70" t="s">
        <v>9935</v>
      </c>
      <c r="U484" s="70" t="s">
        <v>9935</v>
      </c>
      <c r="V484" s="70" t="s">
        <v>9935</v>
      </c>
      <c r="W484" s="171" t="s">
        <v>9935</v>
      </c>
      <c r="X484" s="85" t="s">
        <v>1808</v>
      </c>
      <c r="Y484" s="85" t="s">
        <v>4922</v>
      </c>
      <c r="Z484" s="82" t="s">
        <v>1162</v>
      </c>
      <c r="AA484" s="85" t="s">
        <v>1805</v>
      </c>
      <c r="AB484" s="85" t="s">
        <v>8565</v>
      </c>
      <c r="AC484" s="85" t="s">
        <v>8567</v>
      </c>
      <c r="AD484" s="85" t="s">
        <v>2805</v>
      </c>
      <c r="AE484" s="70" t="s">
        <v>1367</v>
      </c>
    </row>
    <row r="485" spans="1:31" s="85" customFormat="1" ht="14.4" customHeight="1" x14ac:dyDescent="0.3">
      <c r="A485" s="59" t="s">
        <v>8689</v>
      </c>
      <c r="B485" s="85" t="s">
        <v>2069</v>
      </c>
      <c r="C485" s="85" t="s">
        <v>8565</v>
      </c>
      <c r="D485" s="70" t="s">
        <v>1171</v>
      </c>
      <c r="E485" s="70" t="s">
        <v>9883</v>
      </c>
      <c r="F485" s="70" t="s">
        <v>9883</v>
      </c>
      <c r="G485" s="59" t="s">
        <v>5630</v>
      </c>
      <c r="H485" s="70" t="s">
        <v>4725</v>
      </c>
      <c r="I485" s="59" t="s">
        <v>9884</v>
      </c>
      <c r="J485" s="59" t="s">
        <v>1163</v>
      </c>
      <c r="K485" s="59" t="s">
        <v>9836</v>
      </c>
      <c r="L485" s="82">
        <v>9999122</v>
      </c>
      <c r="M485" s="70" t="s">
        <v>9827</v>
      </c>
      <c r="N485" s="84">
        <v>9999122</v>
      </c>
      <c r="O485" s="59">
        <v>9999122</v>
      </c>
      <c r="P485" t="s">
        <v>8426</v>
      </c>
      <c r="Q485" s="85" t="s">
        <v>8689</v>
      </c>
      <c r="R485" s="85" t="s">
        <v>8556</v>
      </c>
      <c r="S485" s="85" t="s">
        <v>9837</v>
      </c>
      <c r="T485" s="70" t="s">
        <v>9935</v>
      </c>
      <c r="U485" s="70" t="s">
        <v>9935</v>
      </c>
      <c r="V485" s="70" t="s">
        <v>9935</v>
      </c>
      <c r="W485" s="171" t="s">
        <v>9935</v>
      </c>
      <c r="X485" s="85" t="s">
        <v>1808</v>
      </c>
      <c r="Y485" s="85" t="s">
        <v>4922</v>
      </c>
      <c r="Z485" s="82" t="s">
        <v>1162</v>
      </c>
      <c r="AA485" s="85" t="s">
        <v>1805</v>
      </c>
      <c r="AB485" s="85" t="s">
        <v>8565</v>
      </c>
      <c r="AC485" s="85" t="s">
        <v>8567</v>
      </c>
      <c r="AD485" s="85" t="s">
        <v>2805</v>
      </c>
      <c r="AE485" s="70" t="s">
        <v>1367</v>
      </c>
    </row>
    <row r="486" spans="1:31" s="85" customFormat="1" ht="14.4" customHeight="1" x14ac:dyDescent="0.3">
      <c r="A486" s="59" t="s">
        <v>8690</v>
      </c>
      <c r="B486" s="85" t="s">
        <v>2069</v>
      </c>
      <c r="C486" s="85" t="s">
        <v>8565</v>
      </c>
      <c r="D486" s="70" t="s">
        <v>1171</v>
      </c>
      <c r="E486" s="70" t="s">
        <v>9883</v>
      </c>
      <c r="F486" s="70" t="s">
        <v>9883</v>
      </c>
      <c r="G486" s="59" t="s">
        <v>5630</v>
      </c>
      <c r="H486" s="70" t="s">
        <v>4725</v>
      </c>
      <c r="I486" s="59" t="s">
        <v>9884</v>
      </c>
      <c r="J486" s="59" t="s">
        <v>1163</v>
      </c>
      <c r="K486" s="59" t="s">
        <v>9836</v>
      </c>
      <c r="L486" s="82">
        <v>9999123</v>
      </c>
      <c r="M486" s="70" t="s">
        <v>9827</v>
      </c>
      <c r="N486" s="84">
        <v>9999123</v>
      </c>
      <c r="O486" s="59">
        <v>9999123</v>
      </c>
      <c r="P486" t="s">
        <v>8427</v>
      </c>
      <c r="Q486" s="85" t="s">
        <v>8690</v>
      </c>
      <c r="R486" s="85" t="s">
        <v>8557</v>
      </c>
      <c r="S486" s="85" t="s">
        <v>9837</v>
      </c>
      <c r="T486" s="70" t="s">
        <v>9935</v>
      </c>
      <c r="U486" s="70" t="s">
        <v>9935</v>
      </c>
      <c r="V486" s="70" t="s">
        <v>9935</v>
      </c>
      <c r="W486" s="171" t="s">
        <v>9935</v>
      </c>
      <c r="X486" s="85" t="s">
        <v>1808</v>
      </c>
      <c r="Y486" s="85" t="s">
        <v>4922</v>
      </c>
      <c r="Z486" s="82" t="s">
        <v>1162</v>
      </c>
      <c r="AA486" s="85" t="s">
        <v>1805</v>
      </c>
      <c r="AB486" s="85" t="s">
        <v>8565</v>
      </c>
      <c r="AC486" s="85" t="s">
        <v>8567</v>
      </c>
      <c r="AD486" s="85" t="s">
        <v>2805</v>
      </c>
      <c r="AE486" s="70" t="s">
        <v>1367</v>
      </c>
    </row>
    <row r="487" spans="1:31" s="85" customFormat="1" ht="14.4" customHeight="1" x14ac:dyDescent="0.3">
      <c r="A487" s="59" t="s">
        <v>8691</v>
      </c>
      <c r="B487" s="85" t="s">
        <v>2069</v>
      </c>
      <c r="C487" s="85" t="s">
        <v>8565</v>
      </c>
      <c r="D487" s="70" t="s">
        <v>1171</v>
      </c>
      <c r="E487" s="70" t="s">
        <v>9883</v>
      </c>
      <c r="F487" s="70" t="s">
        <v>9883</v>
      </c>
      <c r="G487" s="59" t="s">
        <v>5630</v>
      </c>
      <c r="H487" s="70" t="s">
        <v>4725</v>
      </c>
      <c r="I487" s="59" t="s">
        <v>9884</v>
      </c>
      <c r="J487" s="59" t="s">
        <v>1163</v>
      </c>
      <c r="K487" s="59" t="s">
        <v>9836</v>
      </c>
      <c r="L487" s="82">
        <v>9999124</v>
      </c>
      <c r="M487" s="70" t="s">
        <v>9827</v>
      </c>
      <c r="N487" s="84">
        <v>9999124</v>
      </c>
      <c r="O487" s="59">
        <v>9999124</v>
      </c>
      <c r="P487" t="s">
        <v>8428</v>
      </c>
      <c r="Q487" s="85" t="s">
        <v>8691</v>
      </c>
      <c r="R487" s="85" t="s">
        <v>8558</v>
      </c>
      <c r="S487" s="85" t="s">
        <v>9837</v>
      </c>
      <c r="T487" s="70" t="s">
        <v>9935</v>
      </c>
      <c r="U487" s="70" t="s">
        <v>9935</v>
      </c>
      <c r="V487" s="70" t="s">
        <v>9935</v>
      </c>
      <c r="W487" s="171" t="s">
        <v>9935</v>
      </c>
      <c r="X487" s="85" t="s">
        <v>1808</v>
      </c>
      <c r="Y487" s="85" t="s">
        <v>4922</v>
      </c>
      <c r="Z487" s="82" t="s">
        <v>1162</v>
      </c>
      <c r="AA487" s="85" t="s">
        <v>1805</v>
      </c>
      <c r="AB487" s="85" t="s">
        <v>8565</v>
      </c>
      <c r="AC487" s="85" t="s">
        <v>8567</v>
      </c>
      <c r="AD487" s="85" t="s">
        <v>2805</v>
      </c>
      <c r="AE487" s="70" t="s">
        <v>1367</v>
      </c>
    </row>
    <row r="488" spans="1:31" s="85" customFormat="1" ht="14.4" customHeight="1" x14ac:dyDescent="0.3">
      <c r="A488" s="59" t="s">
        <v>8692</v>
      </c>
      <c r="B488" s="85" t="s">
        <v>2069</v>
      </c>
      <c r="C488" s="85" t="s">
        <v>8565</v>
      </c>
      <c r="D488" s="70" t="s">
        <v>1171</v>
      </c>
      <c r="E488" s="70" t="s">
        <v>9883</v>
      </c>
      <c r="F488" s="70" t="s">
        <v>9883</v>
      </c>
      <c r="G488" s="59" t="s">
        <v>5630</v>
      </c>
      <c r="H488" s="70" t="s">
        <v>4725</v>
      </c>
      <c r="I488" s="59" t="s">
        <v>9884</v>
      </c>
      <c r="J488" s="59" t="s">
        <v>1163</v>
      </c>
      <c r="K488" s="59" t="s">
        <v>9836</v>
      </c>
      <c r="L488" s="82">
        <v>9999125</v>
      </c>
      <c r="M488" s="70" t="s">
        <v>9827</v>
      </c>
      <c r="N488" s="84">
        <v>9999125</v>
      </c>
      <c r="O488" s="59">
        <v>9999125</v>
      </c>
      <c r="P488" t="s">
        <v>8429</v>
      </c>
      <c r="Q488" s="85" t="s">
        <v>8692</v>
      </c>
      <c r="R488" s="85" t="s">
        <v>8559</v>
      </c>
      <c r="S488" s="85" t="s">
        <v>9837</v>
      </c>
      <c r="T488" s="70" t="s">
        <v>9935</v>
      </c>
      <c r="U488" s="70" t="s">
        <v>9935</v>
      </c>
      <c r="V488" s="70" t="s">
        <v>9935</v>
      </c>
      <c r="W488" s="171" t="s">
        <v>9935</v>
      </c>
      <c r="X488" s="85" t="s">
        <v>1808</v>
      </c>
      <c r="Y488" s="85" t="s">
        <v>4922</v>
      </c>
      <c r="Z488" s="82" t="s">
        <v>1162</v>
      </c>
      <c r="AA488" s="85" t="s">
        <v>1805</v>
      </c>
      <c r="AB488" s="85" t="s">
        <v>8565</v>
      </c>
      <c r="AC488" s="85" t="s">
        <v>8567</v>
      </c>
      <c r="AD488" s="85" t="s">
        <v>2805</v>
      </c>
      <c r="AE488" s="70" t="s">
        <v>1367</v>
      </c>
    </row>
    <row r="489" spans="1:31" s="85" customFormat="1" ht="14.4" customHeight="1" x14ac:dyDescent="0.3">
      <c r="A489" s="59" t="s">
        <v>8693</v>
      </c>
      <c r="B489" s="85" t="s">
        <v>2069</v>
      </c>
      <c r="C489" s="85" t="s">
        <v>8565</v>
      </c>
      <c r="D489" s="70" t="s">
        <v>1171</v>
      </c>
      <c r="E489" s="70" t="s">
        <v>9883</v>
      </c>
      <c r="F489" s="70" t="s">
        <v>9883</v>
      </c>
      <c r="G489" s="59" t="s">
        <v>5630</v>
      </c>
      <c r="H489" s="70" t="s">
        <v>4725</v>
      </c>
      <c r="I489" s="59" t="s">
        <v>9884</v>
      </c>
      <c r="J489" s="59" t="s">
        <v>1163</v>
      </c>
      <c r="K489" s="59" t="s">
        <v>9836</v>
      </c>
      <c r="L489" s="82">
        <v>9999126</v>
      </c>
      <c r="M489" s="70" t="s">
        <v>9827</v>
      </c>
      <c r="N489" s="84">
        <v>9999126</v>
      </c>
      <c r="O489" s="59">
        <v>9999126</v>
      </c>
      <c r="P489" t="s">
        <v>8430</v>
      </c>
      <c r="Q489" s="85" t="s">
        <v>8693</v>
      </c>
      <c r="R489" s="85" t="s">
        <v>8560</v>
      </c>
      <c r="S489" s="85" t="s">
        <v>9837</v>
      </c>
      <c r="T489" s="70" t="s">
        <v>9935</v>
      </c>
      <c r="U489" s="70" t="s">
        <v>9935</v>
      </c>
      <c r="V489" s="70" t="s">
        <v>9935</v>
      </c>
      <c r="W489" s="171" t="s">
        <v>9935</v>
      </c>
      <c r="X489" s="85" t="s">
        <v>1808</v>
      </c>
      <c r="Y489" s="85" t="s">
        <v>4922</v>
      </c>
      <c r="Z489" s="82" t="s">
        <v>1162</v>
      </c>
      <c r="AA489" s="85" t="s">
        <v>1805</v>
      </c>
      <c r="AB489" s="85" t="s">
        <v>8565</v>
      </c>
      <c r="AC489" s="85" t="s">
        <v>8567</v>
      </c>
      <c r="AD489" s="85" t="s">
        <v>2805</v>
      </c>
      <c r="AE489" s="70" t="s">
        <v>1367</v>
      </c>
    </row>
    <row r="490" spans="1:31" s="85" customFormat="1" ht="14.4" customHeight="1" x14ac:dyDescent="0.3">
      <c r="A490" s="59" t="s">
        <v>8694</v>
      </c>
      <c r="B490" s="85" t="s">
        <v>2069</v>
      </c>
      <c r="C490" s="85" t="s">
        <v>8565</v>
      </c>
      <c r="D490" s="70" t="s">
        <v>1171</v>
      </c>
      <c r="E490" s="70" t="s">
        <v>9883</v>
      </c>
      <c r="F490" s="70" t="s">
        <v>9883</v>
      </c>
      <c r="G490" s="59" t="s">
        <v>5630</v>
      </c>
      <c r="H490" s="70" t="s">
        <v>4725</v>
      </c>
      <c r="I490" s="59" t="s">
        <v>9884</v>
      </c>
      <c r="J490" s="59" t="s">
        <v>1163</v>
      </c>
      <c r="K490" s="59" t="s">
        <v>9836</v>
      </c>
      <c r="L490" s="82">
        <v>9999127</v>
      </c>
      <c r="M490" s="70" t="s">
        <v>9827</v>
      </c>
      <c r="N490" s="84">
        <v>9999127</v>
      </c>
      <c r="O490" s="59">
        <v>9999127</v>
      </c>
      <c r="P490" t="s">
        <v>8431</v>
      </c>
      <c r="Q490" s="85" t="s">
        <v>8694</v>
      </c>
      <c r="R490" s="85" t="s">
        <v>8561</v>
      </c>
      <c r="S490" s="85" t="s">
        <v>9837</v>
      </c>
      <c r="T490" s="70" t="s">
        <v>9935</v>
      </c>
      <c r="U490" s="70" t="s">
        <v>9935</v>
      </c>
      <c r="V490" s="70" t="s">
        <v>9935</v>
      </c>
      <c r="W490" s="171" t="s">
        <v>9935</v>
      </c>
      <c r="X490" s="85" t="s">
        <v>1808</v>
      </c>
      <c r="Y490" s="85" t="s">
        <v>4922</v>
      </c>
      <c r="Z490" s="82" t="s">
        <v>1162</v>
      </c>
      <c r="AA490" s="85" t="s">
        <v>1805</v>
      </c>
      <c r="AB490" s="85" t="s">
        <v>8565</v>
      </c>
      <c r="AC490" s="85" t="s">
        <v>8567</v>
      </c>
      <c r="AD490" s="85" t="s">
        <v>2805</v>
      </c>
      <c r="AE490" s="70" t="s">
        <v>1367</v>
      </c>
    </row>
    <row r="491" spans="1:31" s="85" customFormat="1" ht="14.4" customHeight="1" x14ac:dyDescent="0.3">
      <c r="A491" s="59" t="s">
        <v>8695</v>
      </c>
      <c r="B491" s="85" t="s">
        <v>2069</v>
      </c>
      <c r="C491" s="85" t="s">
        <v>8565</v>
      </c>
      <c r="D491" s="70" t="s">
        <v>1171</v>
      </c>
      <c r="E491" s="70" t="s">
        <v>9883</v>
      </c>
      <c r="F491" s="70" t="s">
        <v>9883</v>
      </c>
      <c r="G491" s="59" t="s">
        <v>5630</v>
      </c>
      <c r="H491" s="70" t="s">
        <v>4725</v>
      </c>
      <c r="I491" s="59" t="s">
        <v>9884</v>
      </c>
      <c r="J491" s="59" t="s">
        <v>1163</v>
      </c>
      <c r="K491" s="59" t="s">
        <v>9836</v>
      </c>
      <c r="L491" s="82">
        <v>9999128</v>
      </c>
      <c r="M491" s="70" t="s">
        <v>9827</v>
      </c>
      <c r="N491" s="84">
        <v>9999128</v>
      </c>
      <c r="O491" s="59">
        <v>9999128</v>
      </c>
      <c r="P491" t="s">
        <v>8432</v>
      </c>
      <c r="Q491" s="85" t="s">
        <v>8695</v>
      </c>
      <c r="R491" s="85" t="s">
        <v>8562</v>
      </c>
      <c r="S491" s="85" t="s">
        <v>9837</v>
      </c>
      <c r="T491" s="70" t="s">
        <v>9935</v>
      </c>
      <c r="U491" s="70" t="s">
        <v>9935</v>
      </c>
      <c r="V491" s="70" t="s">
        <v>9935</v>
      </c>
      <c r="W491" s="171" t="s">
        <v>9935</v>
      </c>
      <c r="X491" s="85" t="s">
        <v>1808</v>
      </c>
      <c r="Y491" s="85" t="s">
        <v>4922</v>
      </c>
      <c r="Z491" s="82" t="s">
        <v>1162</v>
      </c>
      <c r="AA491" s="85" t="s">
        <v>1805</v>
      </c>
      <c r="AB491" s="85" t="s">
        <v>8565</v>
      </c>
      <c r="AC491" s="85" t="s">
        <v>8567</v>
      </c>
      <c r="AD491" s="85" t="s">
        <v>2805</v>
      </c>
      <c r="AE491" s="70" t="s">
        <v>1367</v>
      </c>
    </row>
    <row r="492" spans="1:31" s="85" customFormat="1" ht="14.4" customHeight="1" x14ac:dyDescent="0.3">
      <c r="A492" s="59" t="s">
        <v>8696</v>
      </c>
      <c r="B492" s="85" t="s">
        <v>2069</v>
      </c>
      <c r="C492" s="85" t="s">
        <v>8565</v>
      </c>
      <c r="D492" s="70" t="s">
        <v>1171</v>
      </c>
      <c r="E492" s="70" t="s">
        <v>9883</v>
      </c>
      <c r="F492" s="70" t="s">
        <v>9883</v>
      </c>
      <c r="G492" s="59" t="s">
        <v>5630</v>
      </c>
      <c r="H492" s="70" t="s">
        <v>4725</v>
      </c>
      <c r="I492" s="59" t="s">
        <v>9884</v>
      </c>
      <c r="J492" s="59" t="s">
        <v>1163</v>
      </c>
      <c r="K492" s="59" t="s">
        <v>9836</v>
      </c>
      <c r="L492" s="82">
        <v>9999129</v>
      </c>
      <c r="M492" s="70" t="s">
        <v>9827</v>
      </c>
      <c r="N492" s="84">
        <v>9999129</v>
      </c>
      <c r="O492" s="59">
        <v>9999129</v>
      </c>
      <c r="P492" t="s">
        <v>8433</v>
      </c>
      <c r="Q492" s="85" t="s">
        <v>8696</v>
      </c>
      <c r="R492" s="85" t="s">
        <v>8563</v>
      </c>
      <c r="S492" s="85" t="s">
        <v>9837</v>
      </c>
      <c r="T492" s="70" t="s">
        <v>9935</v>
      </c>
      <c r="U492" s="70" t="s">
        <v>9935</v>
      </c>
      <c r="V492" s="70" t="s">
        <v>9935</v>
      </c>
      <c r="W492" s="171" t="s">
        <v>9935</v>
      </c>
      <c r="X492" s="85" t="s">
        <v>1808</v>
      </c>
      <c r="Y492" s="85" t="s">
        <v>4922</v>
      </c>
      <c r="Z492" s="82" t="s">
        <v>1162</v>
      </c>
      <c r="AA492" s="85" t="s">
        <v>1805</v>
      </c>
      <c r="AB492" s="85" t="s">
        <v>8565</v>
      </c>
      <c r="AC492" s="85" t="s">
        <v>8567</v>
      </c>
      <c r="AD492" s="85" t="s">
        <v>2805</v>
      </c>
      <c r="AE492" s="70" t="s">
        <v>1367</v>
      </c>
    </row>
    <row r="493" spans="1:31" s="85" customFormat="1" ht="14.4" customHeight="1" x14ac:dyDescent="0.3">
      <c r="A493" s="59" t="s">
        <v>8697</v>
      </c>
      <c r="B493" s="85" t="s">
        <v>2069</v>
      </c>
      <c r="C493" s="85" t="s">
        <v>8565</v>
      </c>
      <c r="D493" s="70" t="s">
        <v>1171</v>
      </c>
      <c r="E493" s="70" t="s">
        <v>9883</v>
      </c>
      <c r="F493" s="70" t="s">
        <v>9883</v>
      </c>
      <c r="G493" s="59" t="s">
        <v>5630</v>
      </c>
      <c r="H493" s="70" t="s">
        <v>4725</v>
      </c>
      <c r="I493" s="59" t="s">
        <v>9884</v>
      </c>
      <c r="J493" s="59" t="s">
        <v>1163</v>
      </c>
      <c r="K493" s="59" t="s">
        <v>9836</v>
      </c>
      <c r="L493" s="82">
        <v>9999130</v>
      </c>
      <c r="M493" s="70" t="s">
        <v>9827</v>
      </c>
      <c r="N493" s="84">
        <v>9999130</v>
      </c>
      <c r="O493" s="59">
        <v>9999130</v>
      </c>
      <c r="P493" t="s">
        <v>8434</v>
      </c>
      <c r="Q493" s="85" t="s">
        <v>8697</v>
      </c>
      <c r="R493" s="85" t="s">
        <v>8564</v>
      </c>
      <c r="S493" s="85" t="s">
        <v>9837</v>
      </c>
      <c r="T493" s="70" t="s">
        <v>9935</v>
      </c>
      <c r="U493" s="70" t="s">
        <v>9935</v>
      </c>
      <c r="V493" s="70" t="s">
        <v>9935</v>
      </c>
      <c r="W493" s="171" t="s">
        <v>9935</v>
      </c>
      <c r="X493" s="85" t="s">
        <v>1808</v>
      </c>
      <c r="Y493" s="85" t="s">
        <v>4922</v>
      </c>
      <c r="Z493" s="82" t="s">
        <v>1162</v>
      </c>
      <c r="AA493" s="85" t="s">
        <v>1805</v>
      </c>
      <c r="AB493" s="85" t="s">
        <v>8565</v>
      </c>
      <c r="AC493" s="85" t="s">
        <v>8567</v>
      </c>
      <c r="AD493" s="85" t="s">
        <v>2805</v>
      </c>
      <c r="AE493" s="70" t="s">
        <v>1367</v>
      </c>
    </row>
    <row r="494" spans="1:31" s="85" customFormat="1" ht="14.4" customHeight="1" x14ac:dyDescent="0.25">
      <c r="A494" s="59" t="s">
        <v>8567</v>
      </c>
      <c r="B494" s="70" t="s">
        <v>1910</v>
      </c>
      <c r="C494" s="70" t="s">
        <v>10811</v>
      </c>
      <c r="D494" s="70" t="s">
        <v>1171</v>
      </c>
      <c r="E494" s="70" t="s">
        <v>9883</v>
      </c>
      <c r="F494" s="70" t="s">
        <v>9883</v>
      </c>
      <c r="G494" s="59" t="s">
        <v>5630</v>
      </c>
      <c r="H494" s="70" t="s">
        <v>4725</v>
      </c>
      <c r="I494" s="59" t="s">
        <v>9884</v>
      </c>
      <c r="J494" s="85" t="s">
        <v>1163</v>
      </c>
      <c r="K494" s="59" t="s">
        <v>9836</v>
      </c>
      <c r="L494" s="82">
        <v>85</v>
      </c>
      <c r="M494" s="70" t="s">
        <v>9827</v>
      </c>
      <c r="N494" s="84">
        <v>85</v>
      </c>
      <c r="O494" s="59">
        <v>85</v>
      </c>
      <c r="P494" s="85" t="s">
        <v>8567</v>
      </c>
      <c r="Q494" s="85" t="s">
        <v>8567</v>
      </c>
      <c r="R494" s="85" t="s">
        <v>9963</v>
      </c>
      <c r="S494" s="70" t="s">
        <v>9884</v>
      </c>
      <c r="T494" s="70" t="s">
        <v>9935</v>
      </c>
      <c r="U494" s="70" t="s">
        <v>9935</v>
      </c>
      <c r="V494" s="70" t="s">
        <v>9935</v>
      </c>
      <c r="W494" s="70" t="s">
        <v>9935</v>
      </c>
      <c r="X494" s="70" t="s">
        <v>2075</v>
      </c>
      <c r="Y494" s="70" t="s">
        <v>1151</v>
      </c>
      <c r="Z494" s="82" t="s">
        <v>2486</v>
      </c>
      <c r="AA494" s="85" t="s">
        <v>1805</v>
      </c>
      <c r="AB494" s="85" t="s">
        <v>8565</v>
      </c>
      <c r="AC494" s="70" t="s">
        <v>4403</v>
      </c>
      <c r="AD494" s="70" t="s">
        <v>9964</v>
      </c>
      <c r="AE494" s="70" t="s">
        <v>9884</v>
      </c>
    </row>
    <row r="495" spans="1:31" s="85" customFormat="1" ht="14.4" customHeight="1" x14ac:dyDescent="0.3">
      <c r="A495" s="59" t="s">
        <v>5948</v>
      </c>
      <c r="B495" s="85" t="s">
        <v>1807</v>
      </c>
      <c r="C495" s="85" t="s">
        <v>10810</v>
      </c>
      <c r="D495" s="70" t="s">
        <v>1171</v>
      </c>
      <c r="E495" s="70" t="s">
        <v>9883</v>
      </c>
      <c r="F495" s="70" t="s">
        <v>9883</v>
      </c>
      <c r="G495" s="59" t="s">
        <v>5630</v>
      </c>
      <c r="H495" s="85" t="s">
        <v>4725</v>
      </c>
      <c r="I495" s="59" t="s">
        <v>9884</v>
      </c>
      <c r="J495" s="85" t="s">
        <v>1163</v>
      </c>
      <c r="K495" s="59" t="s">
        <v>9836</v>
      </c>
      <c r="L495" s="82" t="s">
        <v>9826</v>
      </c>
      <c r="M495" s="70" t="s">
        <v>9827</v>
      </c>
      <c r="N495" s="84" t="s">
        <v>9826</v>
      </c>
      <c r="O495" s="84" t="s">
        <v>9826</v>
      </c>
      <c r="P495" t="s">
        <v>5948</v>
      </c>
      <c r="Q495" s="85" t="s">
        <v>5948</v>
      </c>
      <c r="R495" s="70" t="s">
        <v>10809</v>
      </c>
      <c r="S495" s="70" t="s">
        <v>9935</v>
      </c>
      <c r="T495" s="70" t="s">
        <v>9935</v>
      </c>
      <c r="U495" s="70" t="s">
        <v>9935</v>
      </c>
      <c r="V495" s="70" t="s">
        <v>9935</v>
      </c>
      <c r="W495" s="70" t="s">
        <v>9935</v>
      </c>
      <c r="X495" s="70" t="s">
        <v>2075</v>
      </c>
      <c r="Y495" s="70" t="s">
        <v>1151</v>
      </c>
      <c r="Z495" s="82" t="s">
        <v>2486</v>
      </c>
      <c r="AA495" s="70" t="s">
        <v>1219</v>
      </c>
      <c r="AB495" s="70" t="s">
        <v>10810</v>
      </c>
      <c r="AC495" s="70" t="s">
        <v>4406</v>
      </c>
      <c r="AD495" s="70" t="s">
        <v>9962</v>
      </c>
      <c r="AE495" s="70" t="s">
        <v>9884</v>
      </c>
    </row>
    <row r="496" spans="1:31" s="85" customFormat="1" ht="14.4" customHeight="1" x14ac:dyDescent="0.25">
      <c r="A496" s="59" t="s">
        <v>4406</v>
      </c>
      <c r="B496" s="70" t="s">
        <v>1910</v>
      </c>
      <c r="C496" s="70" t="s">
        <v>10811</v>
      </c>
      <c r="D496" s="70" t="s">
        <v>1171</v>
      </c>
      <c r="E496" s="70" t="s">
        <v>9883</v>
      </c>
      <c r="F496" s="70" t="s">
        <v>9883</v>
      </c>
      <c r="G496" s="59" t="s">
        <v>5630</v>
      </c>
      <c r="H496" s="70" t="s">
        <v>4725</v>
      </c>
      <c r="I496" s="59" t="s">
        <v>9884</v>
      </c>
      <c r="J496" s="85" t="s">
        <v>1163</v>
      </c>
      <c r="K496" s="59" t="s">
        <v>9836</v>
      </c>
      <c r="L496" s="82" t="s">
        <v>2359</v>
      </c>
      <c r="M496" s="70" t="s">
        <v>9827</v>
      </c>
      <c r="N496" s="84" t="s">
        <v>2359</v>
      </c>
      <c r="O496" s="84" t="s">
        <v>2359</v>
      </c>
      <c r="P496" s="119" t="s">
        <v>4406</v>
      </c>
      <c r="Q496" s="70" t="s">
        <v>4406</v>
      </c>
      <c r="R496" s="70" t="s">
        <v>9962</v>
      </c>
      <c r="S496" s="70" t="s">
        <v>9884</v>
      </c>
      <c r="T496" s="70" t="s">
        <v>9935</v>
      </c>
      <c r="U496" s="70" t="s">
        <v>9935</v>
      </c>
      <c r="V496" s="70" t="s">
        <v>9935</v>
      </c>
      <c r="W496" s="70" t="s">
        <v>9935</v>
      </c>
      <c r="X496" s="70" t="s">
        <v>2074</v>
      </c>
      <c r="Y496" s="70" t="s">
        <v>4726</v>
      </c>
      <c r="Z496" s="82" t="s">
        <v>2487</v>
      </c>
      <c r="AA496" s="70" t="s">
        <v>1219</v>
      </c>
      <c r="AB496" s="70" t="s">
        <v>10810</v>
      </c>
      <c r="AC496" s="70" t="s">
        <v>4403</v>
      </c>
      <c r="AD496" s="70" t="s">
        <v>9964</v>
      </c>
      <c r="AE496" s="70" t="s">
        <v>9884</v>
      </c>
    </row>
    <row r="497" spans="1:26" s="85" customFormat="1" ht="14.4" customHeight="1" x14ac:dyDescent="0.3">
      <c r="A497" s="83"/>
      <c r="K497" s="83"/>
      <c r="L497" s="84"/>
      <c r="N497" s="84"/>
      <c r="O497" s="84"/>
      <c r="P497"/>
      <c r="Z497" s="84"/>
    </row>
    <row r="498" spans="1:26" s="85" customFormat="1" ht="14.4" customHeight="1" x14ac:dyDescent="0.25"/>
    <row r="499" spans="1:26" s="85" customFormat="1" ht="14.4" customHeight="1" x14ac:dyDescent="0.25"/>
    <row r="500" spans="1:26" s="85" customFormat="1" ht="14.4" customHeight="1" x14ac:dyDescent="0.3">
      <c r="A500" s="83"/>
      <c r="K500" s="83"/>
      <c r="L500" s="84"/>
      <c r="N500" s="84"/>
      <c r="O500" s="84"/>
      <c r="P500"/>
      <c r="Z500" s="84"/>
    </row>
    <row r="501" spans="1:26" s="85" customFormat="1" ht="14.4" customHeight="1" x14ac:dyDescent="0.3">
      <c r="A501" s="83"/>
      <c r="K501" s="83"/>
      <c r="L501" s="84"/>
      <c r="N501" s="84"/>
      <c r="O501" s="84"/>
      <c r="P501"/>
      <c r="Z501" s="84"/>
    </row>
    <row r="502" spans="1:26" s="85" customFormat="1" ht="14.4" customHeight="1" x14ac:dyDescent="0.3">
      <c r="A502" s="83"/>
      <c r="K502" s="83"/>
      <c r="L502" s="84"/>
      <c r="N502" s="84"/>
      <c r="O502" s="84"/>
      <c r="P502"/>
      <c r="Z502" s="84"/>
    </row>
    <row r="503" spans="1:26" s="85" customFormat="1" ht="14.4" customHeight="1" x14ac:dyDescent="0.3">
      <c r="A503" s="83"/>
      <c r="K503" s="83"/>
      <c r="L503" s="84"/>
      <c r="N503" s="84"/>
      <c r="O503" s="84"/>
      <c r="P503"/>
      <c r="Z503" s="84"/>
    </row>
    <row r="504" spans="1:26" s="85" customFormat="1" ht="14.4" customHeight="1" x14ac:dyDescent="0.3">
      <c r="A504" s="83"/>
      <c r="K504" s="83"/>
      <c r="L504" s="84"/>
      <c r="N504" s="84"/>
      <c r="O504" s="84"/>
      <c r="P504"/>
      <c r="Z504" s="84"/>
    </row>
    <row r="505" spans="1:26" s="85" customFormat="1" ht="14.4" customHeight="1" x14ac:dyDescent="0.3">
      <c r="A505" s="83"/>
      <c r="K505" s="83"/>
      <c r="L505" s="84"/>
      <c r="N505" s="84"/>
      <c r="O505" s="84"/>
      <c r="P505"/>
      <c r="Z505" s="84"/>
    </row>
    <row r="506" spans="1:26" s="85" customFormat="1" ht="14.4" customHeight="1" x14ac:dyDescent="0.3">
      <c r="A506" s="83"/>
      <c r="K506" s="83"/>
      <c r="L506" s="84"/>
      <c r="N506" s="84"/>
      <c r="O506" s="84"/>
      <c r="P506"/>
      <c r="Z506" s="84"/>
    </row>
    <row r="507" spans="1:26" s="85" customFormat="1" ht="14.4" customHeight="1" x14ac:dyDescent="0.3">
      <c r="A507" s="83"/>
      <c r="K507" s="83"/>
      <c r="L507" s="84"/>
      <c r="N507" s="84"/>
      <c r="O507" s="84"/>
      <c r="P507"/>
      <c r="Z507" s="84"/>
    </row>
    <row r="508" spans="1:26" s="85" customFormat="1" ht="14.4" customHeight="1" x14ac:dyDescent="0.3">
      <c r="A508" s="83"/>
      <c r="K508" s="83"/>
      <c r="L508" s="84"/>
      <c r="N508" s="84"/>
      <c r="O508" s="84"/>
      <c r="P508"/>
      <c r="Z508" s="84"/>
    </row>
    <row r="509" spans="1:26" s="85" customFormat="1" ht="14.4" customHeight="1" x14ac:dyDescent="0.3">
      <c r="A509" s="83"/>
      <c r="K509" s="83"/>
      <c r="L509" s="84"/>
      <c r="N509" s="84"/>
      <c r="O509" s="84"/>
      <c r="P509"/>
      <c r="Z509" s="84"/>
    </row>
    <row r="510" spans="1:26" s="85" customFormat="1" ht="14.4" customHeight="1" x14ac:dyDescent="0.3">
      <c r="A510" s="83"/>
      <c r="K510" s="83"/>
      <c r="L510" s="84"/>
      <c r="N510" s="84"/>
      <c r="O510" s="84"/>
      <c r="P510"/>
      <c r="Z510" s="84"/>
    </row>
    <row r="511" spans="1:26" s="85" customFormat="1" ht="14.4" customHeight="1" x14ac:dyDescent="0.3">
      <c r="A511" s="83"/>
      <c r="K511" s="83"/>
      <c r="L511" s="84"/>
      <c r="N511" s="84"/>
      <c r="O511" s="84"/>
      <c r="P511"/>
      <c r="Z511" s="84"/>
    </row>
    <row r="512" spans="1:26" s="85" customFormat="1" ht="14.4" customHeight="1" x14ac:dyDescent="0.3">
      <c r="A512" s="83"/>
      <c r="K512" s="83"/>
      <c r="L512" s="84"/>
      <c r="N512" s="84"/>
      <c r="O512" s="84"/>
      <c r="P512"/>
      <c r="Z512" s="84"/>
    </row>
    <row r="513" spans="1:26" s="85" customFormat="1" ht="14.4" customHeight="1" x14ac:dyDescent="0.3">
      <c r="A513" s="83"/>
      <c r="K513" s="83"/>
      <c r="L513" s="84"/>
      <c r="N513" s="84"/>
      <c r="O513" s="84"/>
      <c r="P513"/>
      <c r="Z513" s="84"/>
    </row>
    <row r="514" spans="1:26" s="85" customFormat="1" ht="14.4" customHeight="1" x14ac:dyDescent="0.3">
      <c r="A514" s="83"/>
      <c r="K514" s="83"/>
      <c r="L514" s="84"/>
      <c r="N514" s="84"/>
      <c r="O514" s="84"/>
      <c r="P514"/>
      <c r="Z514" s="84"/>
    </row>
    <row r="515" spans="1:26" s="85" customFormat="1" ht="14.4" customHeight="1" x14ac:dyDescent="0.3">
      <c r="A515" s="83"/>
      <c r="K515" s="83"/>
      <c r="L515" s="84"/>
      <c r="N515" s="84"/>
      <c r="O515" s="84"/>
      <c r="P515"/>
      <c r="Z515" s="84"/>
    </row>
    <row r="516" spans="1:26" s="85" customFormat="1" ht="14.4" customHeight="1" x14ac:dyDescent="0.3">
      <c r="A516" s="83"/>
      <c r="K516" s="83"/>
      <c r="L516" s="84"/>
      <c r="N516" s="84"/>
      <c r="O516" s="84"/>
      <c r="P516"/>
      <c r="Z516" s="84"/>
    </row>
    <row r="517" spans="1:26" s="85" customFormat="1" ht="14.4" customHeight="1" x14ac:dyDescent="0.3">
      <c r="A517" s="83"/>
      <c r="K517" s="83"/>
      <c r="L517" s="84"/>
      <c r="N517" s="84"/>
      <c r="O517" s="84"/>
      <c r="P517"/>
      <c r="Z517" s="84"/>
    </row>
    <row r="518" spans="1:26" s="85" customFormat="1" ht="14.4" customHeight="1" x14ac:dyDescent="0.3">
      <c r="A518" s="83"/>
      <c r="K518" s="83"/>
      <c r="L518" s="84"/>
      <c r="N518" s="84"/>
      <c r="O518" s="84"/>
      <c r="P518"/>
      <c r="Z518" s="84"/>
    </row>
    <row r="519" spans="1:26" s="85" customFormat="1" ht="14.4" customHeight="1" x14ac:dyDescent="0.3">
      <c r="A519" s="83"/>
      <c r="K519" s="83"/>
      <c r="L519" s="84"/>
      <c r="N519" s="84"/>
      <c r="O519" s="84"/>
      <c r="P519"/>
      <c r="Z519" s="84"/>
    </row>
    <row r="520" spans="1:26" s="85" customFormat="1" ht="14.4" customHeight="1" x14ac:dyDescent="0.3">
      <c r="A520" s="83"/>
      <c r="K520" s="83"/>
      <c r="L520" s="84"/>
      <c r="N520" s="84"/>
      <c r="O520" s="84"/>
      <c r="P520"/>
      <c r="Z520" s="84"/>
    </row>
    <row r="521" spans="1:26" s="85" customFormat="1" ht="14.4" customHeight="1" x14ac:dyDescent="0.3">
      <c r="A521" s="83"/>
      <c r="K521" s="83"/>
      <c r="L521" s="84"/>
      <c r="N521" s="84"/>
      <c r="O521" s="84"/>
      <c r="P521"/>
      <c r="Z521" s="84"/>
    </row>
    <row r="522" spans="1:26" s="85" customFormat="1" ht="14.4" customHeight="1" x14ac:dyDescent="0.3">
      <c r="A522" s="83"/>
      <c r="K522" s="83"/>
      <c r="L522" s="84"/>
      <c r="N522" s="84"/>
      <c r="O522" s="84"/>
      <c r="P522"/>
      <c r="Z522" s="84"/>
    </row>
    <row r="523" spans="1:26" s="85" customFormat="1" ht="14.4" customHeight="1" x14ac:dyDescent="0.3">
      <c r="A523" s="83"/>
      <c r="K523" s="83"/>
      <c r="L523" s="84"/>
      <c r="N523" s="84"/>
      <c r="O523" s="84"/>
      <c r="P523"/>
      <c r="Z523" s="84"/>
    </row>
    <row r="524" spans="1:26" s="85" customFormat="1" ht="14.4" customHeight="1" x14ac:dyDescent="0.3">
      <c r="A524" s="83"/>
      <c r="K524" s="83"/>
      <c r="L524" s="84"/>
      <c r="N524" s="84"/>
      <c r="O524" s="84"/>
      <c r="P524"/>
      <c r="Z524" s="84"/>
    </row>
    <row r="525" spans="1:26" s="85" customFormat="1" ht="14.4" customHeight="1" x14ac:dyDescent="0.3">
      <c r="A525" s="83"/>
      <c r="K525" s="83"/>
      <c r="L525" s="84"/>
      <c r="N525" s="84"/>
      <c r="O525" s="84"/>
      <c r="P525"/>
      <c r="Z525" s="84"/>
    </row>
    <row r="526" spans="1:26" s="85" customFormat="1" ht="14.4" customHeight="1" x14ac:dyDescent="0.3">
      <c r="A526" s="83"/>
      <c r="K526" s="83"/>
      <c r="L526" s="84"/>
      <c r="N526" s="84"/>
      <c r="O526" s="84"/>
      <c r="P526"/>
      <c r="Z526" s="84"/>
    </row>
    <row r="527" spans="1:26" s="85" customFormat="1" ht="14.4" customHeight="1" x14ac:dyDescent="0.3">
      <c r="A527" s="83"/>
      <c r="K527" s="83"/>
      <c r="L527" s="84"/>
      <c r="N527" s="84"/>
      <c r="O527" s="84"/>
      <c r="P527"/>
      <c r="Z527" s="84"/>
    </row>
    <row r="528" spans="1:26" s="85" customFormat="1" ht="14.4" customHeight="1" x14ac:dyDescent="0.3">
      <c r="A528" s="83"/>
      <c r="K528" s="83"/>
      <c r="L528" s="84"/>
      <c r="N528" s="84"/>
      <c r="O528" s="84"/>
      <c r="P528"/>
      <c r="Z528" s="84"/>
    </row>
    <row r="529" spans="1:26" s="85" customFormat="1" ht="14.4" customHeight="1" x14ac:dyDescent="0.3">
      <c r="A529" s="83"/>
      <c r="K529" s="83"/>
      <c r="L529" s="84"/>
      <c r="N529" s="84"/>
      <c r="O529" s="84"/>
      <c r="P529"/>
      <c r="Z529" s="84"/>
    </row>
    <row r="530" spans="1:26" s="85" customFormat="1" ht="14.4" customHeight="1" x14ac:dyDescent="0.3">
      <c r="A530" s="83"/>
      <c r="K530" s="83"/>
      <c r="L530" s="84"/>
      <c r="N530" s="84"/>
      <c r="O530" s="84"/>
      <c r="P530"/>
      <c r="Z530" s="84"/>
    </row>
    <row r="531" spans="1:26" s="85" customFormat="1" ht="14.4" customHeight="1" x14ac:dyDescent="0.3">
      <c r="A531" s="83"/>
      <c r="K531" s="83"/>
      <c r="L531" s="84"/>
      <c r="N531" s="84"/>
      <c r="O531" s="84"/>
      <c r="P531"/>
      <c r="Z531" s="84"/>
    </row>
    <row r="532" spans="1:26" s="85" customFormat="1" ht="14.4" customHeight="1" x14ac:dyDescent="0.3">
      <c r="A532" s="83"/>
      <c r="K532" s="83"/>
      <c r="L532" s="84"/>
      <c r="N532" s="84"/>
      <c r="O532" s="84"/>
      <c r="P532"/>
      <c r="Z532" s="84"/>
    </row>
    <row r="533" spans="1:26" s="85" customFormat="1" ht="14.4" customHeight="1" x14ac:dyDescent="0.3">
      <c r="A533" s="83"/>
      <c r="K533" s="83"/>
      <c r="L533" s="84"/>
      <c r="N533" s="84"/>
      <c r="O533" s="84"/>
      <c r="P533"/>
      <c r="Z533" s="84"/>
    </row>
    <row r="534" spans="1:26" s="85" customFormat="1" ht="14.4" customHeight="1" x14ac:dyDescent="0.3">
      <c r="A534" s="83"/>
      <c r="K534" s="83"/>
      <c r="L534" s="84"/>
      <c r="N534" s="84"/>
      <c r="O534" s="84"/>
      <c r="P534"/>
      <c r="Z534" s="84"/>
    </row>
    <row r="535" spans="1:26" s="85" customFormat="1" ht="14.4" customHeight="1" x14ac:dyDescent="0.3">
      <c r="A535" s="83"/>
      <c r="K535" s="83"/>
      <c r="L535" s="84"/>
      <c r="N535" s="84"/>
      <c r="O535" s="84"/>
      <c r="P535"/>
      <c r="Z535" s="84"/>
    </row>
    <row r="536" spans="1:26" s="85" customFormat="1" ht="14.4" customHeight="1" x14ac:dyDescent="0.3">
      <c r="A536" s="83"/>
      <c r="K536" s="83"/>
      <c r="L536" s="84"/>
      <c r="N536" s="84"/>
      <c r="O536" s="84"/>
      <c r="P536"/>
      <c r="Z536" s="84"/>
    </row>
    <row r="537" spans="1:26" s="85" customFormat="1" ht="14.4" customHeight="1" x14ac:dyDescent="0.3">
      <c r="A537" s="83"/>
      <c r="K537" s="83"/>
      <c r="L537" s="84"/>
      <c r="N537" s="84"/>
      <c r="O537" s="84"/>
      <c r="P537"/>
      <c r="Z537" s="84"/>
    </row>
    <row r="538" spans="1:26" s="85" customFormat="1" ht="14.4" customHeight="1" x14ac:dyDescent="0.3">
      <c r="A538" s="83"/>
      <c r="K538" s="83"/>
      <c r="L538" s="84"/>
      <c r="N538" s="84"/>
      <c r="O538" s="84"/>
      <c r="P538"/>
      <c r="Z538" s="84"/>
    </row>
    <row r="539" spans="1:26" s="85" customFormat="1" ht="14.4" customHeight="1" x14ac:dyDescent="0.3">
      <c r="A539" s="83"/>
      <c r="K539" s="83"/>
      <c r="L539" s="84"/>
      <c r="N539" s="84"/>
      <c r="O539" s="84"/>
      <c r="P539"/>
      <c r="Z539" s="84"/>
    </row>
    <row r="540" spans="1:26" s="85" customFormat="1" ht="14.4" customHeight="1" x14ac:dyDescent="0.3">
      <c r="A540" s="83"/>
      <c r="K540" s="83"/>
      <c r="L540" s="84"/>
      <c r="N540" s="84"/>
      <c r="O540" s="84"/>
      <c r="P540"/>
      <c r="Z540" s="84"/>
    </row>
    <row r="541" spans="1:26" s="85" customFormat="1" ht="14.4" customHeight="1" x14ac:dyDescent="0.3">
      <c r="A541" s="83"/>
      <c r="K541" s="83"/>
      <c r="L541" s="84"/>
      <c r="N541" s="84"/>
      <c r="O541" s="84"/>
      <c r="P541"/>
      <c r="Z541" s="84"/>
    </row>
    <row r="542" spans="1:26" s="85" customFormat="1" ht="14.4" customHeight="1" x14ac:dyDescent="0.3">
      <c r="A542" s="83"/>
      <c r="K542" s="83"/>
      <c r="L542" s="84"/>
      <c r="N542" s="84"/>
      <c r="O542" s="84"/>
      <c r="P542"/>
      <c r="Z542" s="84"/>
    </row>
    <row r="543" spans="1:26" s="85" customFormat="1" ht="14.4" customHeight="1" x14ac:dyDescent="0.3">
      <c r="A543" s="83"/>
      <c r="K543" s="83"/>
      <c r="L543" s="84"/>
      <c r="N543" s="84"/>
      <c r="O543" s="84"/>
      <c r="P543"/>
      <c r="Z543" s="84"/>
    </row>
    <row r="544" spans="1:26" s="85" customFormat="1" ht="14.4" customHeight="1" x14ac:dyDescent="0.3">
      <c r="A544" s="83"/>
      <c r="K544" s="83"/>
      <c r="L544" s="84"/>
      <c r="N544" s="84"/>
      <c r="O544" s="84"/>
      <c r="P544"/>
      <c r="Z544" s="84"/>
    </row>
    <row r="545" spans="1:26" s="85" customFormat="1" ht="14.4" customHeight="1" x14ac:dyDescent="0.3">
      <c r="A545" s="83"/>
      <c r="K545" s="83"/>
      <c r="L545" s="84"/>
      <c r="N545" s="84"/>
      <c r="O545" s="84"/>
      <c r="P545"/>
      <c r="Z545" s="84"/>
    </row>
    <row r="546" spans="1:26" s="85" customFormat="1" ht="14.4" customHeight="1" x14ac:dyDescent="0.3">
      <c r="A546" s="83"/>
      <c r="K546" s="83"/>
      <c r="L546" s="84"/>
      <c r="N546" s="84"/>
      <c r="O546" s="84"/>
      <c r="P546"/>
      <c r="Z546" s="84"/>
    </row>
    <row r="547" spans="1:26" s="85" customFormat="1" ht="14.4" customHeight="1" x14ac:dyDescent="0.3">
      <c r="A547" s="83"/>
      <c r="K547" s="83"/>
      <c r="L547" s="84"/>
      <c r="N547" s="84"/>
      <c r="O547" s="84"/>
      <c r="P547"/>
      <c r="Z547" s="84"/>
    </row>
    <row r="548" spans="1:26" s="85" customFormat="1" ht="14.4" customHeight="1" x14ac:dyDescent="0.3">
      <c r="A548" s="83"/>
      <c r="K548" s="83"/>
      <c r="L548" s="84"/>
      <c r="N548" s="84"/>
      <c r="O548" s="84"/>
      <c r="P548"/>
      <c r="Z548" s="84"/>
    </row>
    <row r="549" spans="1:26" s="85" customFormat="1" ht="14.4" customHeight="1" x14ac:dyDescent="0.3">
      <c r="A549" s="83"/>
      <c r="K549" s="83"/>
      <c r="L549" s="84"/>
      <c r="N549" s="84"/>
      <c r="O549" s="84"/>
      <c r="P549"/>
      <c r="Z549" s="84"/>
    </row>
    <row r="550" spans="1:26" s="85" customFormat="1" ht="14.4" customHeight="1" x14ac:dyDescent="0.3">
      <c r="A550" s="83"/>
      <c r="K550" s="83"/>
      <c r="L550" s="84"/>
      <c r="N550" s="84"/>
      <c r="O550" s="84"/>
      <c r="P550"/>
      <c r="Z550" s="84"/>
    </row>
    <row r="551" spans="1:26" s="85" customFormat="1" ht="14.4" customHeight="1" x14ac:dyDescent="0.3">
      <c r="A551" s="83"/>
      <c r="K551" s="83"/>
      <c r="L551" s="84"/>
      <c r="N551" s="84"/>
      <c r="O551" s="84"/>
      <c r="P551"/>
      <c r="Z551" s="84"/>
    </row>
    <row r="552" spans="1:26" s="85" customFormat="1" ht="14.4" customHeight="1" x14ac:dyDescent="0.3">
      <c r="A552" s="83"/>
      <c r="K552" s="83"/>
      <c r="L552" s="84"/>
      <c r="N552" s="84"/>
      <c r="O552" s="84"/>
      <c r="P552"/>
      <c r="Z552" s="84"/>
    </row>
    <row r="553" spans="1:26" s="85" customFormat="1" ht="14.4" customHeight="1" x14ac:dyDescent="0.3">
      <c r="A553" s="83"/>
      <c r="K553" s="83"/>
      <c r="L553" s="84"/>
      <c r="N553" s="84"/>
      <c r="O553" s="84"/>
      <c r="P553"/>
      <c r="Z553" s="84"/>
    </row>
    <row r="554" spans="1:26" s="85" customFormat="1" ht="14.4" customHeight="1" x14ac:dyDescent="0.3">
      <c r="A554" s="83"/>
      <c r="K554" s="83"/>
      <c r="L554" s="84"/>
      <c r="N554" s="84"/>
      <c r="O554" s="84"/>
      <c r="P554"/>
      <c r="Z554" s="84"/>
    </row>
    <row r="555" spans="1:26" s="85" customFormat="1" ht="14.4" customHeight="1" x14ac:dyDescent="0.3">
      <c r="A555" s="83"/>
      <c r="K555" s="83"/>
      <c r="L555" s="84"/>
      <c r="N555" s="84"/>
      <c r="O555" s="84"/>
      <c r="P555"/>
      <c r="Z555" s="84"/>
    </row>
    <row r="556" spans="1:26" s="85" customFormat="1" ht="14.4" customHeight="1" x14ac:dyDescent="0.3">
      <c r="A556" s="83"/>
      <c r="K556" s="83"/>
      <c r="L556" s="84"/>
      <c r="N556" s="84"/>
      <c r="O556" s="84"/>
      <c r="P556"/>
      <c r="Z556" s="84"/>
    </row>
    <row r="557" spans="1:26" s="85" customFormat="1" ht="14.4" customHeight="1" x14ac:dyDescent="0.3">
      <c r="A557" s="83"/>
      <c r="K557" s="83"/>
      <c r="L557" s="84"/>
      <c r="N557" s="84"/>
      <c r="O557" s="84"/>
      <c r="P557"/>
      <c r="Z557" s="84"/>
    </row>
    <row r="558" spans="1:26" s="85" customFormat="1" ht="14.4" customHeight="1" x14ac:dyDescent="0.3">
      <c r="A558" s="83"/>
      <c r="K558" s="83"/>
      <c r="L558" s="84"/>
      <c r="N558" s="84"/>
      <c r="O558" s="84"/>
      <c r="P558"/>
      <c r="Z558" s="84"/>
    </row>
    <row r="559" spans="1:26" s="85" customFormat="1" ht="14.4" customHeight="1" x14ac:dyDescent="0.3">
      <c r="A559" s="83"/>
      <c r="K559" s="83"/>
      <c r="L559" s="84"/>
      <c r="N559" s="84"/>
      <c r="O559" s="84"/>
      <c r="P559"/>
      <c r="Z559" s="84"/>
    </row>
    <row r="560" spans="1:26" s="85" customFormat="1" ht="14.4" customHeight="1" x14ac:dyDescent="0.3">
      <c r="A560" s="83"/>
      <c r="K560" s="83"/>
      <c r="L560" s="84"/>
      <c r="N560" s="84"/>
      <c r="O560" s="84"/>
      <c r="P560"/>
      <c r="Z560" s="84"/>
    </row>
    <row r="561" spans="1:26" s="85" customFormat="1" ht="14.4" customHeight="1" x14ac:dyDescent="0.3">
      <c r="A561" s="83"/>
      <c r="K561" s="83"/>
      <c r="L561" s="84"/>
      <c r="N561" s="84"/>
      <c r="O561" s="84"/>
      <c r="P561"/>
      <c r="Z561" s="84"/>
    </row>
    <row r="562" spans="1:26" s="85" customFormat="1" ht="14.4" customHeight="1" x14ac:dyDescent="0.3">
      <c r="A562" s="83"/>
      <c r="K562" s="83"/>
      <c r="L562" s="84"/>
      <c r="N562" s="84"/>
      <c r="O562" s="84"/>
      <c r="P562"/>
      <c r="Z562" s="84"/>
    </row>
    <row r="563" spans="1:26" s="85" customFormat="1" ht="14.4" customHeight="1" x14ac:dyDescent="0.3">
      <c r="A563" s="83"/>
      <c r="K563" s="83"/>
      <c r="L563" s="84"/>
      <c r="N563" s="84"/>
      <c r="O563" s="84"/>
      <c r="P563"/>
      <c r="Z563" s="84"/>
    </row>
    <row r="564" spans="1:26" s="85" customFormat="1" ht="14.4" customHeight="1" x14ac:dyDescent="0.3">
      <c r="A564" s="83"/>
      <c r="K564" s="83"/>
      <c r="L564" s="84"/>
      <c r="N564" s="84"/>
      <c r="O564" s="84"/>
      <c r="P564"/>
      <c r="Z564" s="84"/>
    </row>
    <row r="565" spans="1:26" s="85" customFormat="1" ht="14.4" customHeight="1" x14ac:dyDescent="0.3">
      <c r="A565" s="83"/>
      <c r="K565" s="83"/>
      <c r="L565" s="84"/>
      <c r="N565" s="84"/>
      <c r="O565" s="84"/>
      <c r="P565"/>
      <c r="Z565" s="84"/>
    </row>
    <row r="566" spans="1:26" s="85" customFormat="1" ht="14.4" customHeight="1" x14ac:dyDescent="0.3">
      <c r="A566" s="83"/>
      <c r="K566" s="83"/>
      <c r="L566" s="84"/>
      <c r="N566" s="84"/>
      <c r="O566" s="84"/>
      <c r="P566"/>
      <c r="Z566" s="84"/>
    </row>
    <row r="567" spans="1:26" s="85" customFormat="1" ht="14.4" customHeight="1" x14ac:dyDescent="0.3">
      <c r="A567" s="83"/>
      <c r="K567" s="83"/>
      <c r="L567" s="84"/>
      <c r="N567" s="84"/>
      <c r="O567" s="84"/>
      <c r="P567"/>
      <c r="Z567" s="84"/>
    </row>
    <row r="568" spans="1:26" s="85" customFormat="1" ht="14.4" customHeight="1" x14ac:dyDescent="0.3">
      <c r="A568" s="83"/>
      <c r="K568" s="83"/>
      <c r="L568" s="84"/>
      <c r="N568" s="84"/>
      <c r="O568" s="84"/>
      <c r="P568"/>
      <c r="Z568" s="84"/>
    </row>
    <row r="569" spans="1:26" s="85" customFormat="1" ht="14.4" customHeight="1" x14ac:dyDescent="0.3">
      <c r="A569" s="83"/>
      <c r="K569" s="83"/>
      <c r="L569" s="84"/>
      <c r="N569" s="84"/>
      <c r="O569" s="84"/>
      <c r="P569"/>
      <c r="Z569" s="84"/>
    </row>
    <row r="570" spans="1:26" s="85" customFormat="1" ht="14.4" customHeight="1" x14ac:dyDescent="0.3">
      <c r="A570" s="83"/>
      <c r="K570" s="83"/>
      <c r="L570" s="84"/>
      <c r="N570" s="84"/>
      <c r="O570" s="84"/>
      <c r="P570"/>
      <c r="Z570" s="84"/>
    </row>
    <row r="571" spans="1:26" s="85" customFormat="1" ht="14.4" customHeight="1" x14ac:dyDescent="0.3">
      <c r="A571" s="83"/>
      <c r="K571" s="83"/>
      <c r="L571" s="84"/>
      <c r="N571" s="84"/>
      <c r="O571" s="84"/>
      <c r="P571"/>
      <c r="Z571" s="84"/>
    </row>
    <row r="572" spans="1:26" s="85" customFormat="1" ht="14.4" customHeight="1" x14ac:dyDescent="0.3">
      <c r="A572" s="83"/>
      <c r="K572" s="83"/>
      <c r="L572" s="84"/>
      <c r="N572" s="84"/>
      <c r="O572" s="84"/>
      <c r="P572"/>
      <c r="Z572" s="84"/>
    </row>
    <row r="573" spans="1:26" s="85" customFormat="1" ht="14.4" customHeight="1" x14ac:dyDescent="0.3">
      <c r="A573" s="83"/>
      <c r="K573" s="83"/>
      <c r="L573" s="84"/>
      <c r="N573" s="84"/>
      <c r="O573" s="84"/>
      <c r="P573"/>
      <c r="Z573" s="84"/>
    </row>
    <row r="574" spans="1:26" s="85" customFormat="1" ht="14.4" customHeight="1" x14ac:dyDescent="0.3">
      <c r="A574" s="83"/>
      <c r="K574" s="83"/>
      <c r="L574" s="84"/>
      <c r="N574" s="84"/>
      <c r="O574" s="84"/>
      <c r="P574"/>
      <c r="Z574" s="84"/>
    </row>
    <row r="575" spans="1:26" s="85" customFormat="1" ht="14.4" customHeight="1" x14ac:dyDescent="0.3">
      <c r="A575" s="83"/>
      <c r="K575" s="83"/>
      <c r="L575" s="84"/>
      <c r="N575" s="84"/>
      <c r="O575" s="84"/>
      <c r="P575"/>
      <c r="Z575" s="84"/>
    </row>
    <row r="576" spans="1:26" s="85" customFormat="1" ht="14.4" customHeight="1" x14ac:dyDescent="0.3">
      <c r="A576" s="83"/>
      <c r="K576" s="83"/>
      <c r="L576" s="84"/>
      <c r="N576" s="84"/>
      <c r="O576" s="84"/>
      <c r="P576"/>
      <c r="Z576" s="84"/>
    </row>
    <row r="577" spans="1:26" s="85" customFormat="1" ht="14.4" customHeight="1" x14ac:dyDescent="0.3">
      <c r="A577" s="83"/>
      <c r="K577" s="83"/>
      <c r="L577" s="84"/>
      <c r="N577" s="84"/>
      <c r="O577" s="84"/>
      <c r="P577"/>
      <c r="Z577" s="84"/>
    </row>
    <row r="578" spans="1:26" s="85" customFormat="1" ht="14.4" customHeight="1" x14ac:dyDescent="0.3">
      <c r="A578" s="83"/>
      <c r="K578" s="83"/>
      <c r="L578" s="84"/>
      <c r="N578" s="84"/>
      <c r="O578" s="84"/>
      <c r="P578"/>
      <c r="Z578" s="84"/>
    </row>
    <row r="579" spans="1:26" s="85" customFormat="1" ht="14.4" customHeight="1" x14ac:dyDescent="0.3">
      <c r="A579" s="83"/>
      <c r="K579" s="83"/>
      <c r="L579" s="84"/>
      <c r="N579" s="84"/>
      <c r="O579" s="84"/>
      <c r="P579"/>
      <c r="Z579" s="84"/>
    </row>
    <row r="580" spans="1:26" s="85" customFormat="1" ht="14.4" customHeight="1" x14ac:dyDescent="0.3">
      <c r="A580" s="83"/>
      <c r="K580" s="83"/>
      <c r="L580" s="84"/>
      <c r="N580" s="84"/>
      <c r="O580" s="84"/>
      <c r="P580"/>
      <c r="Z580" s="84"/>
    </row>
    <row r="581" spans="1:26" s="85" customFormat="1" ht="14.4" customHeight="1" x14ac:dyDescent="0.3">
      <c r="A581" s="83"/>
      <c r="K581" s="83"/>
      <c r="L581" s="84"/>
      <c r="N581" s="84"/>
      <c r="O581" s="84"/>
      <c r="P581"/>
      <c r="Z581" s="84"/>
    </row>
    <row r="582" spans="1:26" s="85" customFormat="1" ht="14.4" customHeight="1" x14ac:dyDescent="0.3">
      <c r="A582" s="83"/>
      <c r="K582" s="83"/>
      <c r="L582" s="84"/>
      <c r="N582" s="84"/>
      <c r="O582" s="84"/>
      <c r="P582"/>
      <c r="Z582" s="84"/>
    </row>
    <row r="583" spans="1:26" s="85" customFormat="1" ht="14.4" customHeight="1" x14ac:dyDescent="0.3">
      <c r="A583" s="83"/>
      <c r="K583" s="83"/>
      <c r="L583" s="84"/>
      <c r="N583" s="84"/>
      <c r="O583" s="84"/>
      <c r="P583"/>
      <c r="Z583" s="84"/>
    </row>
    <row r="584" spans="1:26" s="85" customFormat="1" ht="14.4" customHeight="1" x14ac:dyDescent="0.3">
      <c r="A584" s="83"/>
      <c r="K584" s="83"/>
      <c r="L584" s="84"/>
      <c r="N584" s="84"/>
      <c r="O584" s="84"/>
      <c r="P584"/>
      <c r="Z584" s="84"/>
    </row>
    <row r="585" spans="1:26" s="85" customFormat="1" ht="14.4" customHeight="1" x14ac:dyDescent="0.3">
      <c r="A585" s="83"/>
      <c r="K585" s="83"/>
      <c r="L585" s="84"/>
      <c r="N585" s="84"/>
      <c r="O585" s="84"/>
      <c r="P585"/>
      <c r="Z585" s="84"/>
    </row>
    <row r="586" spans="1:26" s="85" customFormat="1" ht="14.4" customHeight="1" x14ac:dyDescent="0.3">
      <c r="A586" s="83"/>
      <c r="K586" s="83"/>
      <c r="L586" s="84"/>
      <c r="N586" s="84"/>
      <c r="O586" s="84"/>
      <c r="P586"/>
      <c r="Z586" s="84"/>
    </row>
    <row r="587" spans="1:26" s="85" customFormat="1" ht="14.4" customHeight="1" x14ac:dyDescent="0.3">
      <c r="A587" s="83"/>
      <c r="K587" s="83"/>
      <c r="L587" s="84"/>
      <c r="N587" s="84"/>
      <c r="O587" s="84"/>
      <c r="P587"/>
      <c r="Z587" s="84"/>
    </row>
    <row r="588" spans="1:26" s="85" customFormat="1" ht="14.4" customHeight="1" x14ac:dyDescent="0.3">
      <c r="A588" s="83"/>
      <c r="K588" s="83"/>
      <c r="L588" s="84"/>
      <c r="N588" s="84"/>
      <c r="O588" s="84"/>
      <c r="P588"/>
      <c r="Z588" s="84"/>
    </row>
    <row r="589" spans="1:26" s="85" customFormat="1" ht="14.4" customHeight="1" x14ac:dyDescent="0.3">
      <c r="A589" s="83"/>
      <c r="K589" s="83"/>
      <c r="L589" s="84"/>
      <c r="N589" s="84"/>
      <c r="O589" s="84"/>
      <c r="P589"/>
      <c r="Z589" s="84"/>
    </row>
    <row r="590" spans="1:26" s="85" customFormat="1" ht="14.4" customHeight="1" x14ac:dyDescent="0.3">
      <c r="A590" s="83"/>
      <c r="K590" s="83"/>
      <c r="L590" s="84"/>
      <c r="N590" s="84"/>
      <c r="O590" s="84"/>
      <c r="P590"/>
      <c r="Z590" s="84"/>
    </row>
    <row r="591" spans="1:26" s="85" customFormat="1" ht="14.4" customHeight="1" x14ac:dyDescent="0.3">
      <c r="A591" s="83"/>
      <c r="K591" s="83"/>
      <c r="L591" s="84"/>
      <c r="N591" s="84"/>
      <c r="O591" s="84"/>
      <c r="P591"/>
      <c r="Z591" s="84"/>
    </row>
    <row r="592" spans="1:26" s="85" customFormat="1" ht="14.4" customHeight="1" x14ac:dyDescent="0.3">
      <c r="A592" s="83"/>
      <c r="K592" s="83"/>
      <c r="L592" s="84"/>
      <c r="N592" s="84"/>
      <c r="O592" s="84"/>
      <c r="P592"/>
      <c r="Z592" s="84"/>
    </row>
    <row r="593" spans="1:26" s="85" customFormat="1" ht="14.4" customHeight="1" x14ac:dyDescent="0.3">
      <c r="A593" s="83"/>
      <c r="K593" s="83"/>
      <c r="L593" s="84"/>
      <c r="N593" s="84"/>
      <c r="O593" s="84"/>
      <c r="P593"/>
      <c r="Z593" s="84"/>
    </row>
    <row r="594" spans="1:26" s="85" customFormat="1" ht="14.4" customHeight="1" x14ac:dyDescent="0.3">
      <c r="A594" s="83"/>
      <c r="K594" s="83"/>
      <c r="L594" s="84"/>
      <c r="N594" s="84"/>
      <c r="O594" s="84"/>
      <c r="P594"/>
      <c r="Z594" s="84"/>
    </row>
    <row r="595" spans="1:26" s="85" customFormat="1" ht="14.4" customHeight="1" x14ac:dyDescent="0.3">
      <c r="A595" s="83"/>
      <c r="K595" s="83"/>
      <c r="L595" s="84"/>
      <c r="N595" s="84"/>
      <c r="O595" s="84"/>
      <c r="P595"/>
      <c r="Z595" s="84"/>
    </row>
    <row r="596" spans="1:26" s="85" customFormat="1" ht="14.4" customHeight="1" x14ac:dyDescent="0.3">
      <c r="A596" s="83"/>
      <c r="K596" s="83"/>
      <c r="L596" s="84"/>
      <c r="N596" s="84"/>
      <c r="O596" s="84"/>
      <c r="P596"/>
      <c r="Z596" s="84"/>
    </row>
    <row r="597" spans="1:26" s="85" customFormat="1" ht="14.4" customHeight="1" x14ac:dyDescent="0.3">
      <c r="A597" s="83"/>
      <c r="K597" s="83"/>
      <c r="L597" s="84"/>
      <c r="N597" s="84"/>
      <c r="O597" s="84"/>
      <c r="P597"/>
      <c r="Z597" s="84"/>
    </row>
    <row r="598" spans="1:26" s="85" customFormat="1" ht="14.4" customHeight="1" x14ac:dyDescent="0.3">
      <c r="A598" s="83"/>
      <c r="K598" s="83"/>
      <c r="L598" s="84"/>
      <c r="N598" s="84"/>
      <c r="O598" s="84"/>
      <c r="P598"/>
      <c r="Z598" s="84"/>
    </row>
    <row r="599" spans="1:26" s="85" customFormat="1" ht="14.4" customHeight="1" x14ac:dyDescent="0.3">
      <c r="A599" s="83"/>
      <c r="K599" s="83"/>
      <c r="L599" s="84"/>
      <c r="N599" s="84"/>
      <c r="O599" s="84"/>
      <c r="P599"/>
      <c r="Z599" s="84"/>
    </row>
    <row r="600" spans="1:26" s="85" customFormat="1" ht="14.4" customHeight="1" x14ac:dyDescent="0.3">
      <c r="A600" s="83"/>
      <c r="K600" s="83"/>
      <c r="L600" s="84"/>
      <c r="N600" s="84"/>
      <c r="O600" s="84"/>
      <c r="P600"/>
      <c r="Z600" s="84"/>
    </row>
    <row r="601" spans="1:26" s="85" customFormat="1" ht="14.4" customHeight="1" x14ac:dyDescent="0.3">
      <c r="A601" s="83"/>
      <c r="K601" s="83"/>
      <c r="L601" s="84"/>
      <c r="N601" s="84"/>
      <c r="O601" s="84"/>
      <c r="P601"/>
      <c r="Z601" s="84"/>
    </row>
    <row r="602" spans="1:26" s="85" customFormat="1" ht="14.4" customHeight="1" x14ac:dyDescent="0.3">
      <c r="A602" s="83"/>
      <c r="K602" s="83"/>
      <c r="L602" s="84"/>
      <c r="N602" s="84"/>
      <c r="O602" s="84"/>
      <c r="P602"/>
      <c r="Z602" s="84"/>
    </row>
    <row r="603" spans="1:26" s="85" customFormat="1" ht="14.4" customHeight="1" x14ac:dyDescent="0.3">
      <c r="A603" s="83"/>
      <c r="K603" s="83"/>
      <c r="L603" s="84"/>
      <c r="N603" s="84"/>
      <c r="O603" s="84"/>
      <c r="P603"/>
      <c r="Z603" s="84"/>
    </row>
    <row r="604" spans="1:26" s="85" customFormat="1" ht="14.4" customHeight="1" x14ac:dyDescent="0.3">
      <c r="A604" s="83"/>
      <c r="K604" s="83"/>
      <c r="L604" s="84"/>
      <c r="N604" s="84"/>
      <c r="O604" s="84"/>
      <c r="P604"/>
      <c r="Z604" s="84"/>
    </row>
    <row r="605" spans="1:26" s="85" customFormat="1" ht="14.4" customHeight="1" x14ac:dyDescent="0.3">
      <c r="A605" s="83"/>
      <c r="K605" s="83"/>
      <c r="L605" s="84"/>
      <c r="N605" s="84"/>
      <c r="O605" s="84"/>
      <c r="P605"/>
      <c r="Z605" s="84"/>
    </row>
    <row r="606" spans="1:26" s="85" customFormat="1" ht="14.4" customHeight="1" x14ac:dyDescent="0.3">
      <c r="A606" s="83"/>
      <c r="K606" s="83"/>
      <c r="L606" s="84"/>
      <c r="N606" s="84"/>
      <c r="O606" s="84"/>
      <c r="P606"/>
      <c r="Z606" s="84"/>
    </row>
    <row r="607" spans="1:26" s="85" customFormat="1" ht="14.4" customHeight="1" x14ac:dyDescent="0.3">
      <c r="A607" s="83"/>
      <c r="K607" s="83"/>
      <c r="L607" s="84"/>
      <c r="N607" s="84"/>
      <c r="O607" s="84"/>
      <c r="P607"/>
      <c r="Z607" s="84"/>
    </row>
    <row r="608" spans="1:26" s="85" customFormat="1" ht="14.4" customHeight="1" x14ac:dyDescent="0.3">
      <c r="A608" s="83"/>
      <c r="K608" s="83"/>
      <c r="L608" s="84"/>
      <c r="N608" s="84"/>
      <c r="O608" s="84"/>
      <c r="P608"/>
      <c r="Z608" s="84"/>
    </row>
    <row r="609" spans="1:26" s="85" customFormat="1" ht="14.4" customHeight="1" x14ac:dyDescent="0.3">
      <c r="A609" s="83"/>
      <c r="K609" s="83"/>
      <c r="L609" s="84"/>
      <c r="N609" s="84"/>
      <c r="O609" s="84"/>
      <c r="P609"/>
      <c r="Z609" s="84"/>
    </row>
    <row r="610" spans="1:26" s="85" customFormat="1" ht="14.4" customHeight="1" x14ac:dyDescent="0.3">
      <c r="A610" s="83"/>
      <c r="K610" s="83"/>
      <c r="L610" s="84"/>
      <c r="N610" s="84"/>
      <c r="O610" s="84"/>
      <c r="P610"/>
      <c r="Z610" s="84"/>
    </row>
    <row r="611" spans="1:26" s="85" customFormat="1" ht="14.4" customHeight="1" x14ac:dyDescent="0.3">
      <c r="A611" s="83"/>
      <c r="K611" s="83"/>
      <c r="L611" s="84"/>
      <c r="N611" s="84"/>
      <c r="O611" s="84"/>
      <c r="P611"/>
      <c r="Z611" s="84"/>
    </row>
    <row r="612" spans="1:26" s="85" customFormat="1" ht="14.4" customHeight="1" x14ac:dyDescent="0.3">
      <c r="A612" s="83"/>
      <c r="K612" s="83"/>
      <c r="L612" s="84"/>
      <c r="N612" s="84"/>
      <c r="O612" s="84"/>
      <c r="P612"/>
      <c r="Z612" s="84"/>
    </row>
    <row r="613" spans="1:26" s="85" customFormat="1" ht="14.4" customHeight="1" x14ac:dyDescent="0.3">
      <c r="A613" s="83"/>
      <c r="K613" s="83"/>
      <c r="L613" s="84"/>
      <c r="N613" s="84"/>
      <c r="O613" s="84"/>
      <c r="P613"/>
      <c r="Z613" s="84"/>
    </row>
    <row r="614" spans="1:26" s="85" customFormat="1" ht="14.4" customHeight="1" x14ac:dyDescent="0.3">
      <c r="A614" s="83"/>
      <c r="K614" s="83"/>
      <c r="L614" s="84"/>
      <c r="N614" s="84"/>
      <c r="O614" s="84"/>
      <c r="P614"/>
      <c r="Z614" s="84"/>
    </row>
    <row r="615" spans="1:26" s="85" customFormat="1" ht="14.4" customHeight="1" x14ac:dyDescent="0.3">
      <c r="A615" s="83"/>
      <c r="K615" s="83"/>
      <c r="L615" s="84"/>
      <c r="N615" s="84"/>
      <c r="O615" s="84"/>
      <c r="P615"/>
      <c r="Z615" s="84"/>
    </row>
    <row r="616" spans="1:26" s="85" customFormat="1" ht="14.4" customHeight="1" x14ac:dyDescent="0.3">
      <c r="A616" s="83"/>
      <c r="K616" s="83"/>
      <c r="L616" s="84"/>
      <c r="N616" s="84"/>
      <c r="O616" s="84"/>
      <c r="P616"/>
      <c r="Z616" s="84"/>
    </row>
    <row r="617" spans="1:26" s="85" customFormat="1" ht="14.4" customHeight="1" x14ac:dyDescent="0.3">
      <c r="A617" s="83"/>
      <c r="K617" s="83"/>
      <c r="L617" s="84"/>
      <c r="N617" s="84"/>
      <c r="O617" s="84"/>
      <c r="P617"/>
      <c r="Z617" s="84"/>
    </row>
    <row r="618" spans="1:26" s="85" customFormat="1" ht="14.4" customHeight="1" x14ac:dyDescent="0.3">
      <c r="A618" s="83"/>
      <c r="K618" s="83"/>
      <c r="L618" s="84"/>
      <c r="N618" s="84"/>
      <c r="O618" s="84"/>
      <c r="P618"/>
      <c r="Z618" s="84"/>
    </row>
    <row r="619" spans="1:26" s="85" customFormat="1" ht="14.4" customHeight="1" x14ac:dyDescent="0.3">
      <c r="A619" s="83"/>
      <c r="K619" s="83"/>
      <c r="L619" s="84"/>
      <c r="N619" s="84"/>
      <c r="O619" s="84"/>
      <c r="P619"/>
      <c r="Z619" s="84"/>
    </row>
    <row r="620" spans="1:26" s="85" customFormat="1" ht="14.4" customHeight="1" x14ac:dyDescent="0.3">
      <c r="A620" s="83"/>
      <c r="K620" s="83"/>
      <c r="L620" s="84"/>
      <c r="N620" s="84"/>
      <c r="O620" s="84"/>
      <c r="P620"/>
      <c r="Z620" s="84"/>
    </row>
    <row r="621" spans="1:26" s="85" customFormat="1" ht="14.4" customHeight="1" x14ac:dyDescent="0.3">
      <c r="A621" s="83"/>
      <c r="K621" s="83"/>
      <c r="L621" s="84"/>
      <c r="N621" s="84"/>
      <c r="O621" s="84"/>
      <c r="P621"/>
      <c r="Z621" s="84"/>
    </row>
    <row r="622" spans="1:26" s="85" customFormat="1" ht="14.4" customHeight="1" x14ac:dyDescent="0.3">
      <c r="A622" s="83"/>
      <c r="K622" s="83"/>
      <c r="L622" s="84"/>
      <c r="N622" s="84"/>
      <c r="O622" s="84"/>
      <c r="P622"/>
      <c r="Z622" s="84"/>
    </row>
    <row r="623" spans="1:26" s="85" customFormat="1" ht="14.4" customHeight="1" x14ac:dyDescent="0.3">
      <c r="A623" s="83"/>
      <c r="K623" s="83"/>
      <c r="L623" s="84"/>
      <c r="N623" s="84"/>
      <c r="O623" s="84"/>
      <c r="P623"/>
      <c r="Z623" s="84"/>
    </row>
    <row r="624" spans="1:26" s="85" customFormat="1" ht="14.4" customHeight="1" x14ac:dyDescent="0.3">
      <c r="A624" s="83"/>
      <c r="K624" s="83"/>
      <c r="L624" s="84"/>
      <c r="N624" s="84"/>
      <c r="O624" s="84"/>
      <c r="P624"/>
      <c r="Z624" s="84"/>
    </row>
    <row r="625" spans="1:26" s="85" customFormat="1" ht="14.4" customHeight="1" x14ac:dyDescent="0.3">
      <c r="A625" s="83"/>
      <c r="K625" s="83"/>
      <c r="L625" s="84"/>
      <c r="N625" s="84"/>
      <c r="O625" s="84"/>
      <c r="P625"/>
      <c r="Z625" s="84"/>
    </row>
    <row r="626" spans="1:26" s="85" customFormat="1" ht="14.4" customHeight="1" x14ac:dyDescent="0.3">
      <c r="A626" s="83"/>
      <c r="K626" s="83"/>
      <c r="L626" s="84"/>
      <c r="N626" s="84"/>
      <c r="O626" s="84"/>
      <c r="P626"/>
      <c r="Z626" s="84"/>
    </row>
    <row r="627" spans="1:26" s="85" customFormat="1" ht="14.4" customHeight="1" x14ac:dyDescent="0.3">
      <c r="A627" s="83"/>
      <c r="K627" s="83"/>
      <c r="L627" s="84"/>
      <c r="N627" s="84"/>
      <c r="O627" s="84"/>
      <c r="P627"/>
      <c r="Z627" s="84"/>
    </row>
    <row r="628" spans="1:26" s="85" customFormat="1" ht="14.4" customHeight="1" x14ac:dyDescent="0.3">
      <c r="A628" s="83"/>
      <c r="K628" s="83"/>
      <c r="L628" s="84"/>
      <c r="N628" s="84"/>
      <c r="O628" s="84"/>
      <c r="P628"/>
      <c r="Z628" s="84"/>
    </row>
    <row r="629" spans="1:26" s="85" customFormat="1" ht="14.4" customHeight="1" x14ac:dyDescent="0.3">
      <c r="A629" s="83"/>
      <c r="K629" s="83"/>
      <c r="L629" s="84"/>
      <c r="N629" s="84"/>
      <c r="O629" s="84"/>
      <c r="P629"/>
      <c r="Z629" s="84"/>
    </row>
    <row r="630" spans="1:26" s="85" customFormat="1" ht="14.4" customHeight="1" x14ac:dyDescent="0.3">
      <c r="A630" s="83"/>
      <c r="K630" s="83"/>
      <c r="L630" s="84"/>
      <c r="N630" s="84"/>
      <c r="O630" s="84"/>
      <c r="P630"/>
      <c r="Z630" s="84"/>
    </row>
    <row r="631" spans="1:26" s="85" customFormat="1" ht="14.4" customHeight="1" x14ac:dyDescent="0.3">
      <c r="A631" s="83"/>
      <c r="K631" s="83"/>
      <c r="L631" s="84"/>
      <c r="N631" s="84"/>
      <c r="O631" s="84"/>
      <c r="P631"/>
      <c r="Z631" s="84"/>
    </row>
    <row r="632" spans="1:26" s="85" customFormat="1" ht="14.4" customHeight="1" x14ac:dyDescent="0.3">
      <c r="A632" s="83"/>
      <c r="K632" s="83"/>
      <c r="L632" s="84"/>
      <c r="N632" s="84"/>
      <c r="O632" s="84"/>
      <c r="P632"/>
      <c r="Z632" s="84"/>
    </row>
    <row r="633" spans="1:26" s="85" customFormat="1" ht="14.4" customHeight="1" x14ac:dyDescent="0.3">
      <c r="A633" s="83"/>
      <c r="K633" s="83"/>
      <c r="L633" s="84"/>
      <c r="N633" s="84"/>
      <c r="O633" s="84"/>
      <c r="P633"/>
      <c r="Z633" s="84"/>
    </row>
    <row r="634" spans="1:26" s="85" customFormat="1" ht="14.4" customHeight="1" x14ac:dyDescent="0.3">
      <c r="A634" s="83"/>
      <c r="K634" s="83"/>
      <c r="L634" s="84"/>
      <c r="N634" s="84"/>
      <c r="O634" s="84"/>
      <c r="P634"/>
      <c r="Z634" s="84"/>
    </row>
    <row r="635" spans="1:26" s="85" customFormat="1" ht="14.4" customHeight="1" x14ac:dyDescent="0.3">
      <c r="A635" s="83"/>
      <c r="K635" s="83"/>
      <c r="L635" s="84"/>
      <c r="N635" s="84"/>
      <c r="O635" s="84"/>
      <c r="P635"/>
      <c r="Z635" s="84"/>
    </row>
    <row r="636" spans="1:26" s="85" customFormat="1" ht="14.4" customHeight="1" x14ac:dyDescent="0.3">
      <c r="A636" s="83"/>
      <c r="K636" s="83"/>
      <c r="L636" s="84"/>
      <c r="N636" s="84"/>
      <c r="O636" s="84"/>
      <c r="P636"/>
      <c r="Z636" s="84"/>
    </row>
    <row r="637" spans="1:26" s="85" customFormat="1" ht="14.4" customHeight="1" x14ac:dyDescent="0.3">
      <c r="A637" s="83"/>
      <c r="K637" s="83"/>
      <c r="L637" s="84"/>
      <c r="N637" s="84"/>
      <c r="O637" s="84"/>
      <c r="P637"/>
      <c r="Z637" s="84"/>
    </row>
    <row r="638" spans="1:26" s="85" customFormat="1" ht="14.4" customHeight="1" x14ac:dyDescent="0.3">
      <c r="A638" s="83"/>
      <c r="K638" s="83"/>
      <c r="L638" s="84"/>
      <c r="N638" s="84"/>
      <c r="O638" s="84"/>
      <c r="P638"/>
      <c r="Z638" s="84"/>
    </row>
    <row r="639" spans="1:26" s="85" customFormat="1" ht="14.4" customHeight="1" x14ac:dyDescent="0.3">
      <c r="A639" s="83"/>
      <c r="K639" s="83"/>
      <c r="L639" s="84"/>
      <c r="N639" s="84"/>
      <c r="O639" s="84"/>
      <c r="P639"/>
      <c r="Z639" s="84"/>
    </row>
    <row r="640" spans="1:26" s="85" customFormat="1" ht="14.4" customHeight="1" x14ac:dyDescent="0.3">
      <c r="A640" s="83"/>
      <c r="K640" s="83"/>
      <c r="L640" s="84"/>
      <c r="N640" s="84"/>
      <c r="O640" s="84"/>
      <c r="P640"/>
      <c r="Z640" s="84"/>
    </row>
    <row r="641" spans="1:26" s="85" customFormat="1" ht="14.4" customHeight="1" x14ac:dyDescent="0.3">
      <c r="A641" s="83"/>
      <c r="K641" s="83"/>
      <c r="L641" s="84"/>
      <c r="N641" s="84"/>
      <c r="O641" s="84"/>
      <c r="P641"/>
      <c r="Z641" s="84"/>
    </row>
    <row r="642" spans="1:26" s="85" customFormat="1" ht="14.4" customHeight="1" x14ac:dyDescent="0.3">
      <c r="A642" s="83"/>
      <c r="K642" s="83"/>
      <c r="L642" s="84"/>
      <c r="N642" s="84"/>
      <c r="O642" s="84"/>
      <c r="P642"/>
      <c r="Z642" s="84"/>
    </row>
    <row r="643" spans="1:26" s="85" customFormat="1" ht="14.4" customHeight="1" x14ac:dyDescent="0.3">
      <c r="A643" s="83"/>
      <c r="K643" s="83"/>
      <c r="L643" s="84"/>
      <c r="N643" s="84"/>
      <c r="O643" s="84"/>
      <c r="P643"/>
      <c r="Z643" s="84"/>
    </row>
    <row r="644" spans="1:26" s="85" customFormat="1" ht="14.4" customHeight="1" x14ac:dyDescent="0.3">
      <c r="A644" s="83"/>
      <c r="K644" s="83"/>
      <c r="L644" s="84"/>
      <c r="N644" s="84"/>
      <c r="O644" s="84"/>
      <c r="P644"/>
      <c r="Z644" s="84"/>
    </row>
    <row r="645" spans="1:26" s="85" customFormat="1" ht="14.4" customHeight="1" x14ac:dyDescent="0.3">
      <c r="A645" s="83"/>
      <c r="K645" s="83"/>
      <c r="L645" s="84"/>
      <c r="N645" s="84"/>
      <c r="O645" s="84"/>
      <c r="P645"/>
      <c r="Z645" s="84"/>
    </row>
    <row r="646" spans="1:26" s="85" customFormat="1" ht="14.4" customHeight="1" x14ac:dyDescent="0.3">
      <c r="A646" s="83"/>
      <c r="K646" s="83"/>
      <c r="L646" s="84"/>
      <c r="N646" s="84"/>
      <c r="O646" s="84"/>
      <c r="P646"/>
      <c r="Z646" s="84"/>
    </row>
    <row r="647" spans="1:26" s="85" customFormat="1" ht="14.4" customHeight="1" x14ac:dyDescent="0.3">
      <c r="A647" s="83"/>
      <c r="K647" s="83"/>
      <c r="L647" s="84"/>
      <c r="N647" s="84"/>
      <c r="O647" s="84"/>
      <c r="P647"/>
      <c r="Z647" s="84"/>
    </row>
    <row r="648" spans="1:26" s="85" customFormat="1" ht="14.4" customHeight="1" x14ac:dyDescent="0.3">
      <c r="A648" s="83"/>
      <c r="K648" s="83"/>
      <c r="L648" s="84"/>
      <c r="N648" s="84"/>
      <c r="O648" s="84"/>
      <c r="P648"/>
      <c r="Z648" s="84"/>
    </row>
    <row r="649" spans="1:26" s="85" customFormat="1" ht="14.4" customHeight="1" x14ac:dyDescent="0.3">
      <c r="A649" s="83"/>
      <c r="K649" s="83"/>
      <c r="L649" s="84"/>
      <c r="N649" s="84"/>
      <c r="O649" s="84"/>
      <c r="P649"/>
      <c r="Z649" s="84"/>
    </row>
    <row r="650" spans="1:26" s="85" customFormat="1" ht="14.4" customHeight="1" x14ac:dyDescent="0.3">
      <c r="A650" s="83"/>
      <c r="K650" s="83"/>
      <c r="L650" s="84"/>
      <c r="N650" s="84"/>
      <c r="O650" s="84"/>
      <c r="P650"/>
      <c r="Z650" s="84"/>
    </row>
    <row r="651" spans="1:26" s="85" customFormat="1" ht="14.4" customHeight="1" x14ac:dyDescent="0.3">
      <c r="A651" s="83"/>
      <c r="K651" s="83"/>
      <c r="L651" s="84"/>
      <c r="N651" s="84"/>
      <c r="O651" s="84"/>
      <c r="P651"/>
      <c r="Z651" s="84"/>
    </row>
    <row r="652" spans="1:26" s="85" customFormat="1" ht="14.4" customHeight="1" x14ac:dyDescent="0.3">
      <c r="A652" s="83"/>
      <c r="K652" s="83"/>
      <c r="L652" s="84"/>
      <c r="N652" s="84"/>
      <c r="O652" s="84"/>
      <c r="P652"/>
      <c r="Z652" s="84"/>
    </row>
    <row r="653" spans="1:26" s="85" customFormat="1" ht="14.4" customHeight="1" x14ac:dyDescent="0.3">
      <c r="A653" s="83"/>
      <c r="K653" s="83"/>
      <c r="L653" s="84"/>
      <c r="N653" s="84"/>
      <c r="O653" s="84"/>
      <c r="P653"/>
      <c r="Z653" s="84"/>
    </row>
    <row r="654" spans="1:26" s="85" customFormat="1" ht="14.4" customHeight="1" x14ac:dyDescent="0.3">
      <c r="A654" s="83"/>
      <c r="K654" s="83"/>
      <c r="L654" s="84"/>
      <c r="N654" s="84"/>
      <c r="O654" s="84"/>
      <c r="P654"/>
      <c r="Z654" s="84"/>
    </row>
    <row r="655" spans="1:26" s="85" customFormat="1" ht="14.4" customHeight="1" x14ac:dyDescent="0.3">
      <c r="A655" s="83"/>
      <c r="K655" s="83"/>
      <c r="L655" s="84"/>
      <c r="N655" s="84"/>
      <c r="O655" s="84"/>
      <c r="P655"/>
      <c r="Z655" s="84"/>
    </row>
    <row r="656" spans="1:26" s="85" customFormat="1" ht="14.4" customHeight="1" x14ac:dyDescent="0.3">
      <c r="A656" s="83"/>
      <c r="K656" s="83"/>
      <c r="L656" s="84"/>
      <c r="N656" s="84"/>
      <c r="O656" s="84"/>
      <c r="P656"/>
      <c r="Z656" s="84"/>
    </row>
    <row r="657" spans="1:26" s="85" customFormat="1" ht="14.4" customHeight="1" x14ac:dyDescent="0.3">
      <c r="A657" s="83"/>
      <c r="K657" s="83"/>
      <c r="L657" s="84"/>
      <c r="N657" s="84"/>
      <c r="O657" s="84"/>
      <c r="P657"/>
      <c r="Z657" s="84"/>
    </row>
    <row r="658" spans="1:26" s="85" customFormat="1" ht="14.4" customHeight="1" x14ac:dyDescent="0.3">
      <c r="A658" s="83"/>
      <c r="K658" s="83"/>
      <c r="L658" s="84"/>
      <c r="N658" s="84"/>
      <c r="O658" s="84"/>
      <c r="P658"/>
      <c r="Z658" s="84"/>
    </row>
    <row r="659" spans="1:26" s="85" customFormat="1" ht="14.4" customHeight="1" x14ac:dyDescent="0.3">
      <c r="A659" s="83"/>
      <c r="K659" s="83"/>
      <c r="L659" s="84"/>
      <c r="N659" s="84"/>
      <c r="O659" s="84"/>
      <c r="P659"/>
      <c r="Z659" s="84"/>
    </row>
    <row r="660" spans="1:26" s="85" customFormat="1" ht="14.4" customHeight="1" x14ac:dyDescent="0.3">
      <c r="A660" s="83"/>
      <c r="K660" s="83"/>
      <c r="L660" s="84"/>
      <c r="N660" s="84"/>
      <c r="O660" s="84"/>
      <c r="P660"/>
      <c r="Z660" s="84"/>
    </row>
    <row r="661" spans="1:26" s="85" customFormat="1" ht="14.4" customHeight="1" x14ac:dyDescent="0.3">
      <c r="A661" s="83"/>
      <c r="K661" s="83"/>
      <c r="L661" s="84"/>
      <c r="N661" s="84"/>
      <c r="O661" s="84"/>
      <c r="P661"/>
      <c r="Z661" s="84"/>
    </row>
    <row r="662" spans="1:26" s="85" customFormat="1" ht="14.4" customHeight="1" x14ac:dyDescent="0.3">
      <c r="A662" s="83"/>
      <c r="K662" s="83"/>
      <c r="L662" s="84"/>
      <c r="N662" s="84"/>
      <c r="O662" s="84"/>
      <c r="P662"/>
      <c r="Z662" s="84"/>
    </row>
    <row r="663" spans="1:26" s="85" customFormat="1" ht="14.4" customHeight="1" x14ac:dyDescent="0.3">
      <c r="A663" s="83"/>
      <c r="K663" s="83"/>
      <c r="L663" s="84"/>
      <c r="N663" s="84"/>
      <c r="O663" s="84"/>
      <c r="P663"/>
      <c r="Z663" s="84"/>
    </row>
    <row r="664" spans="1:26" s="85" customFormat="1" ht="14.4" customHeight="1" x14ac:dyDescent="0.3">
      <c r="A664" s="83"/>
      <c r="K664" s="83"/>
      <c r="L664" s="84"/>
      <c r="N664" s="84"/>
      <c r="O664" s="84"/>
      <c r="P664"/>
      <c r="Z664" s="84"/>
    </row>
    <row r="665" spans="1:26" s="85" customFormat="1" ht="14.4" customHeight="1" x14ac:dyDescent="0.3">
      <c r="A665" s="83"/>
      <c r="K665" s="83"/>
      <c r="L665" s="84"/>
      <c r="N665" s="84"/>
      <c r="O665" s="84"/>
      <c r="P665"/>
      <c r="Z665" s="84"/>
    </row>
    <row r="666" spans="1:26" s="85" customFormat="1" ht="14.4" customHeight="1" x14ac:dyDescent="0.3">
      <c r="A666" s="83"/>
      <c r="K666" s="83"/>
      <c r="L666" s="84"/>
      <c r="N666" s="84"/>
      <c r="O666" s="84"/>
      <c r="P666"/>
      <c r="Z666" s="84"/>
    </row>
    <row r="667" spans="1:26" s="85" customFormat="1" ht="14.4" customHeight="1" x14ac:dyDescent="0.3">
      <c r="A667" s="83"/>
      <c r="K667" s="83"/>
      <c r="L667" s="84"/>
      <c r="N667" s="84"/>
      <c r="O667" s="84"/>
      <c r="P667"/>
      <c r="Z667" s="84"/>
    </row>
    <row r="668" spans="1:26" s="85" customFormat="1" ht="14.4" customHeight="1" x14ac:dyDescent="0.3">
      <c r="A668" s="83"/>
      <c r="K668" s="83"/>
      <c r="L668" s="84"/>
      <c r="N668" s="84"/>
      <c r="O668" s="84"/>
      <c r="P668"/>
      <c r="Z668" s="84"/>
    </row>
    <row r="669" spans="1:26" s="85" customFormat="1" ht="14.4" customHeight="1" x14ac:dyDescent="0.3">
      <c r="A669" s="83"/>
      <c r="K669" s="83"/>
      <c r="L669" s="84"/>
      <c r="N669" s="84"/>
      <c r="O669" s="84"/>
      <c r="P669"/>
      <c r="Z669" s="84"/>
    </row>
    <row r="670" spans="1:26" s="85" customFormat="1" ht="14.4" customHeight="1" x14ac:dyDescent="0.3">
      <c r="A670" s="83"/>
      <c r="K670" s="83"/>
      <c r="L670" s="84"/>
      <c r="N670" s="84"/>
      <c r="O670" s="84"/>
      <c r="P670"/>
      <c r="Z670" s="84"/>
    </row>
    <row r="671" spans="1:26" s="85" customFormat="1" ht="14.4" customHeight="1" x14ac:dyDescent="0.3">
      <c r="A671" s="83"/>
      <c r="K671" s="83"/>
      <c r="L671" s="84"/>
      <c r="N671" s="84"/>
      <c r="O671" s="84"/>
      <c r="P671"/>
      <c r="Z671" s="84"/>
    </row>
    <row r="672" spans="1:26" s="85" customFormat="1" ht="14.4" customHeight="1" x14ac:dyDescent="0.3">
      <c r="A672" s="83"/>
      <c r="K672" s="83"/>
      <c r="L672" s="84"/>
      <c r="N672" s="84"/>
      <c r="O672" s="84"/>
      <c r="P672"/>
      <c r="Z672" s="84"/>
    </row>
    <row r="673" spans="1:26" s="85" customFormat="1" ht="14.4" customHeight="1" x14ac:dyDescent="0.3">
      <c r="A673" s="83"/>
      <c r="K673" s="83"/>
      <c r="L673" s="84"/>
      <c r="N673" s="84"/>
      <c r="O673" s="84"/>
      <c r="P673"/>
      <c r="Z673" s="84"/>
    </row>
    <row r="674" spans="1:26" s="85" customFormat="1" ht="14.4" customHeight="1" x14ac:dyDescent="0.3">
      <c r="A674" s="83"/>
      <c r="K674" s="83"/>
      <c r="L674" s="84"/>
      <c r="N674" s="84"/>
      <c r="O674" s="84"/>
      <c r="P674"/>
      <c r="Z674" s="84"/>
    </row>
    <row r="675" spans="1:26" s="85" customFormat="1" ht="14.4" customHeight="1" x14ac:dyDescent="0.3">
      <c r="A675" s="83"/>
      <c r="K675" s="83"/>
      <c r="L675" s="84"/>
      <c r="N675" s="84"/>
      <c r="O675" s="84"/>
      <c r="P675"/>
      <c r="Z675" s="84"/>
    </row>
    <row r="676" spans="1:26" s="85" customFormat="1" ht="14.4" customHeight="1" x14ac:dyDescent="0.3">
      <c r="A676" s="83"/>
      <c r="K676" s="83"/>
      <c r="L676" s="84"/>
      <c r="N676" s="84"/>
      <c r="O676" s="84"/>
      <c r="P676"/>
      <c r="Z676" s="84"/>
    </row>
    <row r="677" spans="1:26" s="85" customFormat="1" ht="14.4" customHeight="1" x14ac:dyDescent="0.3">
      <c r="A677" s="83"/>
      <c r="K677" s="83"/>
      <c r="L677" s="84"/>
      <c r="N677" s="84"/>
      <c r="O677" s="84"/>
      <c r="P677"/>
      <c r="Z677" s="84"/>
    </row>
    <row r="678" spans="1:26" s="85" customFormat="1" ht="14.4" customHeight="1" x14ac:dyDescent="0.3">
      <c r="A678" s="83"/>
      <c r="K678" s="83"/>
      <c r="L678" s="84"/>
      <c r="N678" s="84"/>
      <c r="O678" s="84"/>
      <c r="P678"/>
      <c r="Z678" s="84"/>
    </row>
    <row r="679" spans="1:26" s="85" customFormat="1" ht="14.4" customHeight="1" x14ac:dyDescent="0.3">
      <c r="A679" s="83"/>
      <c r="K679" s="83"/>
      <c r="L679" s="84"/>
      <c r="N679" s="84"/>
      <c r="O679" s="84"/>
      <c r="P679"/>
      <c r="Z679" s="84"/>
    </row>
    <row r="680" spans="1:26" s="85" customFormat="1" ht="14.4" customHeight="1" x14ac:dyDescent="0.3">
      <c r="A680" s="83"/>
      <c r="K680" s="83"/>
      <c r="L680" s="84"/>
      <c r="N680" s="84"/>
      <c r="O680" s="84"/>
      <c r="P680"/>
      <c r="Z680" s="84"/>
    </row>
    <row r="681" spans="1:26" s="85" customFormat="1" ht="14.4" customHeight="1" x14ac:dyDescent="0.3">
      <c r="A681" s="83"/>
      <c r="K681" s="83"/>
      <c r="L681" s="84"/>
      <c r="N681" s="84"/>
      <c r="O681" s="84"/>
      <c r="P681"/>
      <c r="Z681" s="84"/>
    </row>
    <row r="682" spans="1:26" s="85" customFormat="1" ht="14.4" customHeight="1" x14ac:dyDescent="0.3">
      <c r="A682" s="83"/>
      <c r="K682" s="83"/>
      <c r="L682" s="84"/>
      <c r="N682" s="84"/>
      <c r="O682" s="84"/>
      <c r="P682"/>
      <c r="Z682" s="84"/>
    </row>
    <row r="683" spans="1:26" s="85" customFormat="1" ht="14.4" customHeight="1" x14ac:dyDescent="0.3">
      <c r="A683" s="83"/>
      <c r="K683" s="83"/>
      <c r="L683" s="84"/>
      <c r="N683" s="84"/>
      <c r="O683" s="84"/>
      <c r="P683"/>
      <c r="Z683" s="84"/>
    </row>
    <row r="684" spans="1:26" s="85" customFormat="1" ht="14.4" customHeight="1" x14ac:dyDescent="0.3">
      <c r="A684" s="83"/>
      <c r="K684" s="83"/>
      <c r="L684" s="84"/>
      <c r="N684" s="84"/>
      <c r="O684" s="84"/>
      <c r="P684"/>
      <c r="Z684" s="84"/>
    </row>
    <row r="685" spans="1:26" s="85" customFormat="1" ht="14.4" customHeight="1" x14ac:dyDescent="0.3">
      <c r="A685" s="83"/>
      <c r="K685" s="83"/>
      <c r="L685" s="84"/>
      <c r="N685" s="84"/>
      <c r="O685" s="84"/>
      <c r="P685"/>
      <c r="Z685" s="84"/>
    </row>
    <row r="686" spans="1:26" s="85" customFormat="1" ht="14.4" customHeight="1" x14ac:dyDescent="0.3">
      <c r="A686" s="83"/>
      <c r="K686" s="83"/>
      <c r="L686" s="84"/>
      <c r="N686" s="84"/>
      <c r="O686" s="84"/>
      <c r="P686"/>
      <c r="Z686" s="84"/>
    </row>
    <row r="687" spans="1:26" s="85" customFormat="1" ht="14.4" customHeight="1" x14ac:dyDescent="0.3">
      <c r="A687" s="83"/>
      <c r="K687" s="83"/>
      <c r="L687" s="84"/>
      <c r="N687" s="84"/>
      <c r="O687" s="84"/>
      <c r="P687"/>
      <c r="Z687" s="84"/>
    </row>
    <row r="688" spans="1:26" s="85" customFormat="1" ht="14.4" customHeight="1" x14ac:dyDescent="0.3">
      <c r="A688" s="83"/>
      <c r="K688" s="83"/>
      <c r="L688" s="84"/>
      <c r="N688" s="84"/>
      <c r="O688" s="84"/>
      <c r="P688"/>
      <c r="Z688" s="84"/>
    </row>
    <row r="689" spans="1:26" s="85" customFormat="1" ht="14.4" customHeight="1" x14ac:dyDescent="0.3">
      <c r="A689" s="83"/>
      <c r="K689" s="83"/>
      <c r="L689" s="84"/>
      <c r="N689" s="84"/>
      <c r="O689" s="84"/>
      <c r="P689"/>
      <c r="Z689" s="84"/>
    </row>
    <row r="690" spans="1:26" s="85" customFormat="1" ht="14.4" customHeight="1" x14ac:dyDescent="0.3">
      <c r="A690" s="83"/>
      <c r="K690" s="83"/>
      <c r="L690" s="84"/>
      <c r="N690" s="84"/>
      <c r="O690" s="84"/>
      <c r="P690"/>
      <c r="Z690" s="84"/>
    </row>
    <row r="691" spans="1:26" s="85" customFormat="1" ht="14.4" customHeight="1" x14ac:dyDescent="0.3">
      <c r="A691" s="83"/>
      <c r="K691" s="83"/>
      <c r="L691" s="84"/>
      <c r="N691" s="84"/>
      <c r="O691" s="84"/>
      <c r="P691"/>
      <c r="Z691" s="84"/>
    </row>
    <row r="692" spans="1:26" s="85" customFormat="1" ht="14.4" customHeight="1" x14ac:dyDescent="0.3">
      <c r="A692" s="83"/>
      <c r="K692" s="83"/>
      <c r="L692" s="84"/>
      <c r="N692" s="84"/>
      <c r="O692" s="84"/>
      <c r="P692"/>
      <c r="Z692" s="84"/>
    </row>
    <row r="693" spans="1:26" s="85" customFormat="1" ht="14.4" customHeight="1" x14ac:dyDescent="0.3">
      <c r="A693" s="83"/>
      <c r="K693" s="83"/>
      <c r="L693" s="84"/>
      <c r="N693" s="84"/>
      <c r="O693" s="84"/>
      <c r="P693"/>
      <c r="Z693" s="84"/>
    </row>
    <row r="694" spans="1:26" s="85" customFormat="1" ht="14.4" customHeight="1" x14ac:dyDescent="0.3">
      <c r="A694" s="83"/>
      <c r="K694" s="83"/>
      <c r="L694" s="84"/>
      <c r="N694" s="84"/>
      <c r="O694" s="84"/>
      <c r="P694"/>
      <c r="Z694" s="84"/>
    </row>
    <row r="695" spans="1:26" s="85" customFormat="1" ht="14.4" customHeight="1" x14ac:dyDescent="0.3">
      <c r="A695" s="83"/>
      <c r="K695" s="83"/>
      <c r="L695" s="84"/>
      <c r="N695" s="84"/>
      <c r="O695" s="84"/>
      <c r="P695"/>
      <c r="Z695" s="84"/>
    </row>
    <row r="696" spans="1:26" s="85" customFormat="1" ht="14.4" customHeight="1" x14ac:dyDescent="0.3">
      <c r="A696" s="83"/>
      <c r="K696" s="83"/>
      <c r="L696" s="84"/>
      <c r="N696" s="84"/>
      <c r="O696" s="84"/>
      <c r="P696"/>
      <c r="Z696" s="84"/>
    </row>
    <row r="697" spans="1:26" s="85" customFormat="1" ht="14.4" customHeight="1" x14ac:dyDescent="0.3">
      <c r="A697" s="83"/>
      <c r="K697" s="83"/>
      <c r="L697" s="84"/>
      <c r="N697" s="84"/>
      <c r="O697" s="84"/>
      <c r="P697"/>
      <c r="Z697" s="84"/>
    </row>
    <row r="698" spans="1:26" s="85" customFormat="1" ht="14.4" customHeight="1" x14ac:dyDescent="0.3">
      <c r="A698" s="83"/>
      <c r="K698" s="83"/>
      <c r="L698" s="84"/>
      <c r="N698" s="84"/>
      <c r="O698" s="84"/>
      <c r="P698"/>
      <c r="Z698" s="84"/>
    </row>
    <row r="699" spans="1:26" s="85" customFormat="1" ht="14.4" customHeight="1" x14ac:dyDescent="0.3">
      <c r="A699" s="83"/>
      <c r="K699" s="83"/>
      <c r="L699" s="84"/>
      <c r="N699" s="84"/>
      <c r="O699" s="84"/>
      <c r="P699"/>
      <c r="Z699" s="84"/>
    </row>
    <row r="700" spans="1:26" s="85" customFormat="1" ht="14.4" customHeight="1" x14ac:dyDescent="0.3">
      <c r="A700" s="83"/>
      <c r="K700" s="83"/>
      <c r="L700" s="84"/>
      <c r="N700" s="84"/>
      <c r="O700" s="84"/>
      <c r="P700"/>
      <c r="Z700" s="84"/>
    </row>
    <row r="701" spans="1:26" s="85" customFormat="1" ht="14.4" customHeight="1" x14ac:dyDescent="0.3">
      <c r="A701" s="83"/>
      <c r="K701" s="83"/>
      <c r="L701" s="84"/>
      <c r="N701" s="84"/>
      <c r="O701" s="84"/>
      <c r="P701"/>
      <c r="Z701" s="84"/>
    </row>
    <row r="702" spans="1:26" s="85" customFormat="1" ht="14.4" customHeight="1" x14ac:dyDescent="0.3">
      <c r="A702" s="83"/>
      <c r="K702" s="83"/>
      <c r="L702" s="84"/>
      <c r="N702" s="84"/>
      <c r="O702" s="84"/>
      <c r="P702"/>
      <c r="Z702" s="84"/>
    </row>
    <row r="703" spans="1:26" s="85" customFormat="1" ht="14.4" customHeight="1" x14ac:dyDescent="0.3">
      <c r="A703" s="83"/>
      <c r="K703" s="83"/>
      <c r="L703" s="84"/>
      <c r="N703" s="84"/>
      <c r="O703" s="84"/>
      <c r="P703"/>
      <c r="Z703" s="84"/>
    </row>
    <row r="704" spans="1:26" s="85" customFormat="1" ht="14.4" customHeight="1" x14ac:dyDescent="0.3">
      <c r="A704" s="83"/>
      <c r="K704" s="83"/>
      <c r="L704" s="84"/>
      <c r="N704" s="84"/>
      <c r="O704" s="84"/>
      <c r="P704"/>
      <c r="Z704" s="84"/>
    </row>
    <row r="705" spans="1:26" s="85" customFormat="1" ht="14.4" customHeight="1" x14ac:dyDescent="0.3">
      <c r="A705" s="83"/>
      <c r="K705" s="83"/>
      <c r="L705" s="84"/>
      <c r="N705" s="84"/>
      <c r="O705" s="84"/>
      <c r="P705"/>
      <c r="Z705" s="84"/>
    </row>
    <row r="706" spans="1:26" s="85" customFormat="1" ht="14.4" customHeight="1" x14ac:dyDescent="0.3">
      <c r="A706" s="83"/>
      <c r="K706" s="83"/>
      <c r="L706" s="84"/>
      <c r="N706" s="84"/>
      <c r="O706" s="84"/>
      <c r="P706"/>
      <c r="Z706" s="84"/>
    </row>
    <row r="707" spans="1:26" s="85" customFormat="1" ht="14.4" customHeight="1" x14ac:dyDescent="0.3">
      <c r="A707" s="83"/>
      <c r="K707" s="83"/>
      <c r="L707" s="84"/>
      <c r="N707" s="84"/>
      <c r="O707" s="84"/>
      <c r="P707"/>
      <c r="Z707" s="84"/>
    </row>
    <row r="708" spans="1:26" s="85" customFormat="1" ht="14.4" customHeight="1" x14ac:dyDescent="0.3">
      <c r="A708" s="83"/>
      <c r="K708" s="83"/>
      <c r="L708" s="84"/>
      <c r="N708" s="84"/>
      <c r="O708" s="84"/>
      <c r="P708"/>
      <c r="Z708" s="84"/>
    </row>
    <row r="709" spans="1:26" s="85" customFormat="1" ht="14.4" customHeight="1" x14ac:dyDescent="0.3">
      <c r="A709" s="83"/>
      <c r="K709" s="83"/>
      <c r="L709" s="84"/>
      <c r="N709" s="84"/>
      <c r="O709" s="84"/>
      <c r="P709"/>
      <c r="Z709" s="84"/>
    </row>
    <row r="710" spans="1:26" s="85" customFormat="1" ht="14.4" customHeight="1" x14ac:dyDescent="0.3">
      <c r="A710" s="83"/>
      <c r="K710" s="83"/>
      <c r="L710" s="84"/>
      <c r="N710" s="84"/>
      <c r="O710" s="84"/>
      <c r="P710"/>
      <c r="Z710" s="84"/>
    </row>
    <row r="711" spans="1:26" s="85" customFormat="1" ht="14.4" customHeight="1" x14ac:dyDescent="0.3">
      <c r="A711" s="83"/>
      <c r="K711" s="83"/>
      <c r="L711" s="84"/>
      <c r="N711" s="84"/>
      <c r="O711" s="84"/>
      <c r="P711"/>
      <c r="Z711" s="84"/>
    </row>
    <row r="712" spans="1:26" s="85" customFormat="1" ht="14.4" customHeight="1" x14ac:dyDescent="0.3">
      <c r="A712" s="83"/>
      <c r="K712" s="83"/>
      <c r="L712" s="84"/>
      <c r="N712" s="84"/>
      <c r="O712" s="84"/>
      <c r="P712"/>
      <c r="Z712" s="84"/>
    </row>
    <row r="713" spans="1:26" s="85" customFormat="1" ht="14.4" customHeight="1" x14ac:dyDescent="0.3">
      <c r="A713" s="83"/>
      <c r="K713" s="83"/>
      <c r="L713" s="84"/>
      <c r="N713" s="84"/>
      <c r="O713" s="84"/>
      <c r="P713"/>
      <c r="Z713" s="84"/>
    </row>
    <row r="714" spans="1:26" s="85" customFormat="1" ht="14.4" customHeight="1" x14ac:dyDescent="0.3">
      <c r="A714" s="83"/>
      <c r="K714" s="83"/>
      <c r="L714" s="84"/>
      <c r="N714" s="84"/>
      <c r="O714" s="84"/>
      <c r="P714"/>
      <c r="Z714" s="84"/>
    </row>
    <row r="715" spans="1:26" s="85" customFormat="1" ht="14.4" customHeight="1" x14ac:dyDescent="0.3">
      <c r="A715" s="83"/>
      <c r="K715" s="83"/>
      <c r="L715" s="84"/>
      <c r="N715" s="84"/>
      <c r="O715" s="84"/>
      <c r="P715"/>
      <c r="Z715" s="84"/>
    </row>
    <row r="716" spans="1:26" s="85" customFormat="1" ht="14.4" customHeight="1" x14ac:dyDescent="0.3">
      <c r="A716" s="83"/>
      <c r="K716" s="83"/>
      <c r="L716" s="84"/>
      <c r="N716" s="84"/>
      <c r="O716" s="84"/>
      <c r="P716"/>
      <c r="Z716" s="84"/>
    </row>
    <row r="717" spans="1:26" s="85" customFormat="1" ht="14.4" customHeight="1" x14ac:dyDescent="0.3">
      <c r="A717" s="83"/>
      <c r="K717" s="83"/>
      <c r="L717" s="84"/>
      <c r="N717" s="84"/>
      <c r="O717" s="84"/>
      <c r="P717"/>
      <c r="Z717" s="84"/>
    </row>
    <row r="718" spans="1:26" s="85" customFormat="1" ht="14.4" customHeight="1" x14ac:dyDescent="0.3">
      <c r="A718" s="83"/>
      <c r="K718" s="83"/>
      <c r="L718" s="84"/>
      <c r="N718" s="84"/>
      <c r="O718" s="84"/>
      <c r="P718"/>
      <c r="Z718" s="84"/>
    </row>
    <row r="719" spans="1:26" s="85" customFormat="1" ht="14.4" customHeight="1" x14ac:dyDescent="0.3">
      <c r="A719" s="83"/>
      <c r="K719" s="83"/>
      <c r="L719" s="84"/>
      <c r="N719" s="84"/>
      <c r="O719" s="84"/>
      <c r="P719"/>
      <c r="Z719" s="84"/>
    </row>
    <row r="720" spans="1:26" s="85" customFormat="1" ht="14.4" customHeight="1" x14ac:dyDescent="0.3">
      <c r="A720" s="83"/>
      <c r="K720" s="83"/>
      <c r="L720" s="84"/>
      <c r="N720" s="84"/>
      <c r="O720" s="84"/>
      <c r="P720"/>
      <c r="Z720" s="84"/>
    </row>
    <row r="721" spans="1:26" s="85" customFormat="1" ht="14.4" customHeight="1" x14ac:dyDescent="0.3">
      <c r="A721" s="83"/>
      <c r="K721" s="83"/>
      <c r="L721" s="84"/>
      <c r="N721" s="84"/>
      <c r="O721" s="84"/>
      <c r="P721"/>
      <c r="Z721" s="84"/>
    </row>
    <row r="722" spans="1:26" s="85" customFormat="1" ht="14.4" customHeight="1" x14ac:dyDescent="0.3">
      <c r="A722" s="83"/>
      <c r="K722" s="83"/>
      <c r="L722" s="84"/>
      <c r="N722" s="84"/>
      <c r="O722" s="84"/>
      <c r="P722"/>
      <c r="Z722" s="84"/>
    </row>
    <row r="723" spans="1:26" s="85" customFormat="1" ht="14.4" customHeight="1" x14ac:dyDescent="0.3">
      <c r="A723" s="83"/>
      <c r="K723" s="83"/>
      <c r="L723" s="84"/>
      <c r="N723" s="84"/>
      <c r="O723" s="84"/>
      <c r="P723"/>
      <c r="Z723" s="84"/>
    </row>
    <row r="724" spans="1:26" s="85" customFormat="1" ht="14.4" customHeight="1" x14ac:dyDescent="0.3">
      <c r="A724" s="83"/>
      <c r="K724" s="83"/>
      <c r="L724" s="84"/>
      <c r="N724" s="84"/>
      <c r="O724" s="84"/>
      <c r="P724"/>
      <c r="Z724" s="84"/>
    </row>
    <row r="725" spans="1:26" s="85" customFormat="1" ht="14.4" customHeight="1" x14ac:dyDescent="0.3">
      <c r="A725" s="83"/>
      <c r="K725" s="83"/>
      <c r="L725" s="84"/>
      <c r="N725" s="84"/>
      <c r="O725" s="84"/>
      <c r="P725"/>
      <c r="Z725" s="84"/>
    </row>
    <row r="726" spans="1:26" s="85" customFormat="1" ht="14.4" customHeight="1" x14ac:dyDescent="0.3">
      <c r="A726" s="83"/>
      <c r="K726" s="83"/>
      <c r="L726" s="84"/>
      <c r="N726" s="84"/>
      <c r="O726" s="84"/>
      <c r="P726"/>
      <c r="Z726" s="84"/>
    </row>
    <row r="727" spans="1:26" s="85" customFormat="1" ht="14.4" customHeight="1" x14ac:dyDescent="0.3">
      <c r="A727" s="83"/>
      <c r="K727" s="83"/>
      <c r="L727" s="84"/>
      <c r="N727" s="84"/>
      <c r="O727" s="84"/>
      <c r="P727"/>
      <c r="Z727" s="84"/>
    </row>
    <row r="728" spans="1:26" s="85" customFormat="1" ht="14.4" customHeight="1" x14ac:dyDescent="0.3">
      <c r="A728" s="83"/>
      <c r="K728" s="83"/>
      <c r="L728" s="84"/>
      <c r="N728" s="84"/>
      <c r="O728" s="84"/>
      <c r="P728"/>
      <c r="Z728" s="84"/>
    </row>
    <row r="729" spans="1:26" s="85" customFormat="1" ht="14.4" customHeight="1" x14ac:dyDescent="0.3">
      <c r="A729" s="83"/>
      <c r="K729" s="83"/>
      <c r="L729" s="84"/>
      <c r="N729" s="84"/>
      <c r="O729" s="84"/>
      <c r="P729"/>
      <c r="Z729" s="84"/>
    </row>
    <row r="730" spans="1:26" s="85" customFormat="1" ht="14.4" customHeight="1" x14ac:dyDescent="0.3">
      <c r="A730" s="83"/>
      <c r="K730" s="83"/>
      <c r="L730" s="84"/>
      <c r="N730" s="84"/>
      <c r="O730" s="84"/>
      <c r="P730"/>
      <c r="Z730" s="84"/>
    </row>
    <row r="731" spans="1:26" s="85" customFormat="1" ht="14.4" customHeight="1" x14ac:dyDescent="0.3">
      <c r="A731" s="83"/>
      <c r="K731" s="83"/>
      <c r="L731" s="84"/>
      <c r="N731" s="84"/>
      <c r="O731" s="84"/>
      <c r="P731"/>
      <c r="Z731" s="84"/>
    </row>
    <row r="732" spans="1:26" s="85" customFormat="1" ht="14.4" customHeight="1" x14ac:dyDescent="0.3">
      <c r="A732" s="83"/>
      <c r="K732" s="83"/>
      <c r="L732" s="84"/>
      <c r="N732" s="84"/>
      <c r="O732" s="84"/>
      <c r="P732"/>
      <c r="Z732" s="84"/>
    </row>
    <row r="733" spans="1:26" s="85" customFormat="1" ht="14.4" customHeight="1" x14ac:dyDescent="0.3">
      <c r="A733" s="83"/>
      <c r="K733" s="83"/>
      <c r="L733" s="84"/>
      <c r="N733" s="84"/>
      <c r="O733" s="84"/>
      <c r="P733"/>
      <c r="Z733" s="84"/>
    </row>
    <row r="734" spans="1:26" s="85" customFormat="1" ht="14.4" customHeight="1" x14ac:dyDescent="0.3">
      <c r="A734" s="83"/>
      <c r="K734" s="83"/>
      <c r="L734" s="84"/>
      <c r="N734" s="84"/>
      <c r="O734" s="84"/>
      <c r="P734"/>
      <c r="Z734" s="84"/>
    </row>
    <row r="735" spans="1:26" s="85" customFormat="1" ht="14.4" customHeight="1" x14ac:dyDescent="0.3">
      <c r="A735" s="83"/>
      <c r="K735" s="83"/>
      <c r="L735" s="84"/>
      <c r="N735" s="84"/>
      <c r="O735" s="84"/>
      <c r="P735"/>
      <c r="Z735" s="84"/>
    </row>
    <row r="736" spans="1:26" s="85" customFormat="1" ht="14.4" customHeight="1" x14ac:dyDescent="0.3">
      <c r="A736" s="83"/>
      <c r="K736" s="83"/>
      <c r="L736" s="84"/>
      <c r="N736" s="84"/>
      <c r="O736" s="84"/>
      <c r="P736"/>
      <c r="Z736" s="84"/>
    </row>
    <row r="737" spans="1:26" s="85" customFormat="1" ht="14.4" customHeight="1" x14ac:dyDescent="0.3">
      <c r="A737" s="83"/>
      <c r="K737" s="83"/>
      <c r="L737" s="84"/>
      <c r="N737" s="84"/>
      <c r="O737" s="84"/>
      <c r="P737"/>
      <c r="Z737" s="84"/>
    </row>
    <row r="738" spans="1:26" s="85" customFormat="1" ht="14.4" customHeight="1" x14ac:dyDescent="0.3">
      <c r="A738" s="83"/>
      <c r="K738" s="83"/>
      <c r="L738" s="84"/>
      <c r="N738" s="84"/>
      <c r="O738" s="84"/>
      <c r="P738"/>
      <c r="Z738" s="84"/>
    </row>
    <row r="739" spans="1:26" s="85" customFormat="1" ht="14.4" customHeight="1" x14ac:dyDescent="0.3">
      <c r="A739" s="83"/>
      <c r="K739" s="83"/>
      <c r="L739" s="84"/>
      <c r="N739" s="84"/>
      <c r="O739" s="84"/>
      <c r="P739"/>
      <c r="Z739" s="84"/>
    </row>
    <row r="740" spans="1:26" s="85" customFormat="1" ht="14.4" customHeight="1" x14ac:dyDescent="0.3">
      <c r="A740" s="83"/>
      <c r="K740" s="83"/>
      <c r="L740" s="84"/>
      <c r="N740" s="84"/>
      <c r="O740" s="84"/>
      <c r="P740"/>
      <c r="Z740" s="84"/>
    </row>
    <row r="741" spans="1:26" s="85" customFormat="1" ht="14.4" customHeight="1" x14ac:dyDescent="0.3">
      <c r="A741" s="83"/>
      <c r="K741" s="83"/>
      <c r="L741" s="84"/>
      <c r="N741" s="84"/>
      <c r="O741" s="84"/>
      <c r="P741"/>
      <c r="Z741" s="84"/>
    </row>
    <row r="742" spans="1:26" s="85" customFormat="1" ht="14.4" customHeight="1" x14ac:dyDescent="0.3">
      <c r="A742" s="83"/>
      <c r="K742" s="83"/>
      <c r="L742" s="84"/>
      <c r="N742" s="84"/>
      <c r="O742" s="84"/>
      <c r="P742"/>
      <c r="Z742" s="84"/>
    </row>
    <row r="743" spans="1:26" s="85" customFormat="1" ht="14.4" customHeight="1" x14ac:dyDescent="0.3">
      <c r="A743" s="83"/>
      <c r="K743" s="83"/>
      <c r="L743" s="84"/>
      <c r="N743" s="84"/>
      <c r="O743" s="84"/>
      <c r="P743"/>
      <c r="Z743" s="84"/>
    </row>
    <row r="744" spans="1:26" s="85" customFormat="1" ht="14.4" customHeight="1" x14ac:dyDescent="0.3">
      <c r="A744" s="83"/>
      <c r="K744" s="83"/>
      <c r="L744" s="84"/>
      <c r="N744" s="84"/>
      <c r="O744" s="84"/>
      <c r="P744"/>
      <c r="Z744" s="84"/>
    </row>
    <row r="745" spans="1:26" s="85" customFormat="1" ht="14.4" customHeight="1" x14ac:dyDescent="0.3">
      <c r="A745" s="83"/>
      <c r="K745" s="83"/>
      <c r="L745" s="84"/>
      <c r="N745" s="84"/>
      <c r="O745" s="84"/>
      <c r="P745"/>
      <c r="Z745" s="84"/>
    </row>
    <row r="746" spans="1:26" s="85" customFormat="1" ht="14.4" customHeight="1" x14ac:dyDescent="0.3">
      <c r="A746" s="83"/>
      <c r="K746" s="83"/>
      <c r="L746" s="84"/>
      <c r="N746" s="84"/>
      <c r="O746" s="84"/>
      <c r="P746"/>
      <c r="Z746" s="84"/>
    </row>
    <row r="747" spans="1:26" s="85" customFormat="1" ht="14.4" customHeight="1" x14ac:dyDescent="0.3">
      <c r="A747" s="83"/>
      <c r="K747" s="83"/>
      <c r="L747" s="84"/>
      <c r="N747" s="84"/>
      <c r="O747" s="84"/>
      <c r="P747"/>
      <c r="Z747" s="84"/>
    </row>
    <row r="748" spans="1:26" s="85" customFormat="1" ht="14.4" customHeight="1" x14ac:dyDescent="0.3">
      <c r="A748" s="83"/>
      <c r="K748" s="83"/>
      <c r="L748" s="84"/>
      <c r="N748" s="84"/>
      <c r="O748" s="84"/>
      <c r="P748"/>
      <c r="Z748" s="84"/>
    </row>
    <row r="749" spans="1:26" s="85" customFormat="1" ht="14.4" customHeight="1" x14ac:dyDescent="0.3">
      <c r="A749" s="83"/>
      <c r="K749" s="83"/>
      <c r="L749" s="84"/>
      <c r="N749" s="84"/>
      <c r="O749" s="84"/>
      <c r="P749"/>
      <c r="Z749" s="84"/>
    </row>
    <row r="750" spans="1:26" s="85" customFormat="1" ht="14.4" customHeight="1" x14ac:dyDescent="0.3">
      <c r="A750" s="83"/>
      <c r="K750" s="83"/>
      <c r="L750" s="84"/>
      <c r="N750" s="84"/>
      <c r="O750" s="84"/>
      <c r="P750"/>
      <c r="Z750" s="84"/>
    </row>
    <row r="751" spans="1:26" s="85" customFormat="1" ht="14.4" customHeight="1" x14ac:dyDescent="0.3">
      <c r="A751" s="83"/>
      <c r="K751" s="83"/>
      <c r="L751" s="84"/>
      <c r="N751" s="84"/>
      <c r="O751" s="84"/>
      <c r="P751"/>
      <c r="Z751" s="84"/>
    </row>
    <row r="752" spans="1:26" s="85" customFormat="1" ht="14.4" customHeight="1" x14ac:dyDescent="0.3">
      <c r="A752" s="83"/>
      <c r="K752" s="83"/>
      <c r="L752" s="84"/>
      <c r="N752" s="84"/>
      <c r="O752" s="84"/>
      <c r="P752"/>
      <c r="Z752" s="84"/>
    </row>
    <row r="753" spans="1:26" s="85" customFormat="1" ht="14.4" customHeight="1" x14ac:dyDescent="0.3">
      <c r="A753" s="83"/>
      <c r="K753" s="83"/>
      <c r="L753" s="84"/>
      <c r="N753" s="84"/>
      <c r="O753" s="84"/>
      <c r="P753"/>
      <c r="Z753" s="84"/>
    </row>
    <row r="754" spans="1:26" s="85" customFormat="1" ht="14.4" customHeight="1" x14ac:dyDescent="0.3">
      <c r="A754" s="83"/>
      <c r="K754" s="83"/>
      <c r="L754" s="84"/>
      <c r="N754" s="84"/>
      <c r="O754" s="84"/>
      <c r="P754"/>
      <c r="Z754" s="84"/>
    </row>
    <row r="755" spans="1:26" s="85" customFormat="1" ht="14.4" customHeight="1" x14ac:dyDescent="0.3">
      <c r="A755" s="83"/>
      <c r="K755" s="83"/>
      <c r="L755" s="84"/>
      <c r="N755" s="84"/>
      <c r="O755" s="84"/>
      <c r="P755"/>
      <c r="Z755" s="84"/>
    </row>
    <row r="756" spans="1:26" s="85" customFormat="1" ht="14.4" customHeight="1" x14ac:dyDescent="0.3">
      <c r="A756" s="83"/>
      <c r="K756" s="83"/>
      <c r="L756" s="84"/>
      <c r="N756" s="84"/>
      <c r="O756" s="84"/>
      <c r="P756"/>
      <c r="Z756" s="84"/>
    </row>
    <row r="757" spans="1:26" s="85" customFormat="1" ht="14.4" customHeight="1" x14ac:dyDescent="0.3">
      <c r="A757" s="83"/>
      <c r="K757" s="83"/>
      <c r="L757" s="84"/>
      <c r="N757" s="84"/>
      <c r="O757" s="84"/>
      <c r="P757"/>
      <c r="Z757" s="84"/>
    </row>
    <row r="758" spans="1:26" s="85" customFormat="1" ht="14.4" customHeight="1" x14ac:dyDescent="0.3">
      <c r="A758" s="83"/>
      <c r="K758" s="83"/>
      <c r="L758" s="84"/>
      <c r="N758" s="84"/>
      <c r="O758" s="84"/>
      <c r="P758"/>
      <c r="Z758" s="84"/>
    </row>
    <row r="759" spans="1:26" s="85" customFormat="1" ht="14.4" customHeight="1" x14ac:dyDescent="0.3">
      <c r="A759" s="83"/>
      <c r="K759" s="83"/>
      <c r="L759" s="84"/>
      <c r="N759" s="84"/>
      <c r="O759" s="84"/>
      <c r="P759"/>
      <c r="Z759" s="84"/>
    </row>
    <row r="760" spans="1:26" s="85" customFormat="1" ht="14.4" customHeight="1" x14ac:dyDescent="0.3">
      <c r="A760" s="83"/>
      <c r="K760" s="83"/>
      <c r="L760" s="84"/>
      <c r="N760" s="84"/>
      <c r="O760" s="84"/>
      <c r="P760"/>
      <c r="Z760" s="84"/>
    </row>
    <row r="761" spans="1:26" s="85" customFormat="1" ht="14.4" customHeight="1" x14ac:dyDescent="0.3">
      <c r="A761" s="83"/>
      <c r="K761" s="83"/>
      <c r="L761" s="84"/>
      <c r="N761" s="84"/>
      <c r="O761" s="84"/>
      <c r="P761"/>
      <c r="Z761" s="84"/>
    </row>
    <row r="762" spans="1:26" s="85" customFormat="1" ht="14.4" customHeight="1" x14ac:dyDescent="0.3">
      <c r="A762" s="83"/>
      <c r="K762" s="83"/>
      <c r="L762" s="84"/>
      <c r="N762" s="84"/>
      <c r="O762" s="84"/>
      <c r="P762"/>
      <c r="Z762" s="84"/>
    </row>
    <row r="763" spans="1:26" s="85" customFormat="1" ht="14.4" customHeight="1" x14ac:dyDescent="0.3">
      <c r="A763" s="83"/>
      <c r="K763" s="83"/>
      <c r="L763" s="84"/>
      <c r="N763" s="84"/>
      <c r="O763" s="84"/>
      <c r="P763"/>
      <c r="Z763" s="84"/>
    </row>
    <row r="764" spans="1:26" s="85" customFormat="1" ht="14.4" customHeight="1" x14ac:dyDescent="0.3">
      <c r="A764" s="83"/>
      <c r="K764" s="83"/>
      <c r="L764" s="84"/>
      <c r="N764" s="84"/>
      <c r="O764" s="84"/>
      <c r="P764"/>
      <c r="Z764" s="84"/>
    </row>
    <row r="765" spans="1:26" s="85" customFormat="1" ht="14.4" customHeight="1" x14ac:dyDescent="0.3">
      <c r="A765" s="83"/>
      <c r="K765" s="83"/>
      <c r="L765" s="84"/>
      <c r="N765" s="84"/>
      <c r="O765" s="84"/>
      <c r="P765"/>
      <c r="Z765" s="84"/>
    </row>
    <row r="766" spans="1:26" s="85" customFormat="1" ht="14.4" customHeight="1" x14ac:dyDescent="0.3">
      <c r="A766" s="83"/>
      <c r="K766" s="83"/>
      <c r="L766" s="84"/>
      <c r="N766" s="84"/>
      <c r="O766" s="84"/>
      <c r="P766"/>
      <c r="Z766" s="84"/>
    </row>
    <row r="767" spans="1:26" s="85" customFormat="1" ht="14.4" customHeight="1" x14ac:dyDescent="0.3">
      <c r="A767" s="83"/>
      <c r="K767" s="83"/>
      <c r="L767" s="84"/>
      <c r="N767" s="84"/>
      <c r="O767" s="84"/>
      <c r="P767"/>
      <c r="Z767" s="84"/>
    </row>
    <row r="768" spans="1:26" s="85" customFormat="1" ht="14.4" customHeight="1" x14ac:dyDescent="0.3">
      <c r="A768" s="83"/>
      <c r="K768" s="83"/>
      <c r="L768" s="84"/>
      <c r="N768" s="84"/>
      <c r="O768" s="84"/>
      <c r="P768"/>
      <c r="Z768" s="84"/>
    </row>
    <row r="769" spans="1:26" s="85" customFormat="1" ht="14.4" customHeight="1" x14ac:dyDescent="0.3">
      <c r="A769" s="83"/>
      <c r="K769" s="83"/>
      <c r="L769" s="84"/>
      <c r="N769" s="84"/>
      <c r="O769" s="84"/>
      <c r="P769"/>
      <c r="Z769" s="84"/>
    </row>
    <row r="770" spans="1:26" s="85" customFormat="1" ht="14.4" customHeight="1" x14ac:dyDescent="0.3">
      <c r="A770" s="83"/>
      <c r="K770" s="83"/>
      <c r="L770" s="84"/>
      <c r="N770" s="84"/>
      <c r="O770" s="84"/>
      <c r="P770"/>
      <c r="Z770" s="84"/>
    </row>
    <row r="771" spans="1:26" s="85" customFormat="1" ht="14.4" customHeight="1" x14ac:dyDescent="0.3">
      <c r="A771" s="83"/>
      <c r="K771" s="83"/>
      <c r="L771" s="84"/>
      <c r="N771" s="84"/>
      <c r="O771" s="84"/>
      <c r="P771"/>
      <c r="Z771" s="84"/>
    </row>
    <row r="772" spans="1:26" s="85" customFormat="1" ht="14.4" customHeight="1" x14ac:dyDescent="0.3">
      <c r="A772" s="83"/>
      <c r="K772" s="83"/>
      <c r="L772" s="84"/>
      <c r="N772" s="84"/>
      <c r="O772" s="84"/>
      <c r="P772"/>
      <c r="Z772" s="84"/>
    </row>
    <row r="773" spans="1:26" s="85" customFormat="1" ht="14.4" customHeight="1" x14ac:dyDescent="0.3">
      <c r="A773" s="83"/>
      <c r="K773" s="83"/>
      <c r="L773" s="84"/>
      <c r="N773" s="84"/>
      <c r="O773" s="84"/>
      <c r="P773"/>
      <c r="Z773" s="84"/>
    </row>
    <row r="774" spans="1:26" s="85" customFormat="1" ht="14.4" customHeight="1" x14ac:dyDescent="0.3">
      <c r="A774" s="83"/>
      <c r="K774" s="83"/>
      <c r="L774" s="84"/>
      <c r="N774" s="84"/>
      <c r="O774" s="84"/>
      <c r="P774"/>
      <c r="Z774" s="84"/>
    </row>
    <row r="775" spans="1:26" s="85" customFormat="1" ht="14.4" customHeight="1" x14ac:dyDescent="0.3">
      <c r="A775" s="83"/>
      <c r="K775" s="83"/>
      <c r="L775" s="84"/>
      <c r="N775" s="84"/>
      <c r="O775" s="84"/>
      <c r="P775"/>
      <c r="Z775" s="84"/>
    </row>
    <row r="776" spans="1:26" s="85" customFormat="1" ht="14.4" customHeight="1" x14ac:dyDescent="0.3">
      <c r="A776" s="83"/>
      <c r="K776" s="83"/>
      <c r="L776" s="84"/>
      <c r="N776" s="84"/>
      <c r="O776" s="84"/>
      <c r="P776"/>
      <c r="Z776" s="84"/>
    </row>
    <row r="777" spans="1:26" s="85" customFormat="1" ht="14.4" customHeight="1" x14ac:dyDescent="0.3">
      <c r="A777" s="83"/>
      <c r="K777" s="83"/>
      <c r="L777" s="84"/>
      <c r="N777" s="84"/>
      <c r="O777" s="84"/>
      <c r="P777"/>
      <c r="Z777" s="84"/>
    </row>
    <row r="778" spans="1:26" s="85" customFormat="1" ht="14.4" customHeight="1" x14ac:dyDescent="0.3">
      <c r="A778" s="83"/>
      <c r="K778" s="83"/>
      <c r="L778" s="84"/>
      <c r="N778" s="84"/>
      <c r="O778" s="84"/>
      <c r="P778"/>
      <c r="Z778" s="84"/>
    </row>
    <row r="779" spans="1:26" s="85" customFormat="1" ht="14.4" customHeight="1" x14ac:dyDescent="0.3">
      <c r="A779" s="83"/>
      <c r="K779" s="83"/>
      <c r="L779" s="84"/>
      <c r="N779" s="84"/>
      <c r="O779" s="84"/>
      <c r="P779"/>
      <c r="Z779" s="84"/>
    </row>
    <row r="780" spans="1:26" s="85" customFormat="1" ht="14.4" customHeight="1" x14ac:dyDescent="0.3">
      <c r="A780" s="83"/>
      <c r="K780" s="83"/>
      <c r="L780" s="84"/>
      <c r="N780" s="84"/>
      <c r="O780" s="84"/>
      <c r="P780"/>
      <c r="Z780" s="84"/>
    </row>
    <row r="781" spans="1:26" s="85" customFormat="1" ht="14.4" customHeight="1" x14ac:dyDescent="0.3">
      <c r="A781" s="83"/>
      <c r="K781" s="83"/>
      <c r="L781" s="84"/>
      <c r="N781" s="84"/>
      <c r="O781" s="84"/>
      <c r="P781"/>
      <c r="Z781" s="84"/>
    </row>
    <row r="782" spans="1:26" s="85" customFormat="1" ht="14.4" customHeight="1" x14ac:dyDescent="0.3">
      <c r="A782" s="83"/>
      <c r="K782" s="83"/>
      <c r="L782" s="84"/>
      <c r="N782" s="84"/>
      <c r="O782" s="84"/>
      <c r="P782"/>
      <c r="Z782" s="84"/>
    </row>
    <row r="783" spans="1:26" s="85" customFormat="1" ht="14.4" customHeight="1" x14ac:dyDescent="0.3">
      <c r="A783" s="83"/>
      <c r="K783" s="83"/>
      <c r="L783" s="84"/>
      <c r="N783" s="84"/>
      <c r="O783" s="84"/>
      <c r="P783"/>
      <c r="Z783" s="84"/>
    </row>
    <row r="784" spans="1:26" s="85" customFormat="1" ht="14.4" customHeight="1" x14ac:dyDescent="0.3">
      <c r="A784" s="83"/>
      <c r="K784" s="83"/>
      <c r="L784" s="84"/>
      <c r="N784" s="84"/>
      <c r="O784" s="84"/>
      <c r="P784"/>
      <c r="Z784" s="84"/>
    </row>
    <row r="785" spans="1:26" s="85" customFormat="1" ht="14.4" customHeight="1" x14ac:dyDescent="0.3">
      <c r="A785" s="83"/>
      <c r="K785" s="83"/>
      <c r="L785" s="84"/>
      <c r="N785" s="84"/>
      <c r="O785" s="84"/>
      <c r="P785"/>
      <c r="Z785" s="84"/>
    </row>
    <row r="786" spans="1:26" s="85" customFormat="1" ht="14.4" customHeight="1" x14ac:dyDescent="0.3">
      <c r="A786" s="83"/>
      <c r="K786" s="83"/>
      <c r="L786" s="84"/>
      <c r="N786" s="84"/>
      <c r="O786" s="84"/>
      <c r="P786"/>
      <c r="Z786" s="84"/>
    </row>
    <row r="787" spans="1:26" s="85" customFormat="1" ht="14.4" customHeight="1" x14ac:dyDescent="0.3">
      <c r="A787" s="83"/>
      <c r="K787" s="83"/>
      <c r="L787" s="84"/>
      <c r="N787" s="84"/>
      <c r="O787" s="84"/>
      <c r="P787"/>
      <c r="Z787" s="84"/>
    </row>
    <row r="788" spans="1:26" s="85" customFormat="1" ht="14.4" customHeight="1" x14ac:dyDescent="0.3">
      <c r="A788" s="83"/>
      <c r="K788" s="83"/>
      <c r="L788" s="84"/>
      <c r="N788" s="84"/>
      <c r="O788" s="84"/>
      <c r="P788"/>
      <c r="Z788" s="84"/>
    </row>
    <row r="789" spans="1:26" s="85" customFormat="1" ht="14.4" customHeight="1" x14ac:dyDescent="0.3">
      <c r="A789" s="83"/>
      <c r="K789" s="83"/>
      <c r="L789" s="84"/>
      <c r="N789" s="84"/>
      <c r="O789" s="84"/>
      <c r="P789"/>
      <c r="Z789" s="84"/>
    </row>
    <row r="790" spans="1:26" s="85" customFormat="1" ht="14.4" customHeight="1" x14ac:dyDescent="0.3">
      <c r="A790" s="83"/>
      <c r="K790" s="83"/>
      <c r="L790" s="84"/>
      <c r="N790" s="84"/>
      <c r="O790" s="84"/>
      <c r="P790"/>
      <c r="Z790" s="84"/>
    </row>
    <row r="791" spans="1:26" s="85" customFormat="1" ht="14.4" customHeight="1" x14ac:dyDescent="0.3">
      <c r="A791" s="83"/>
      <c r="K791" s="83"/>
      <c r="L791" s="84"/>
      <c r="N791" s="84"/>
      <c r="O791" s="84"/>
      <c r="P791"/>
      <c r="Z791" s="84"/>
    </row>
    <row r="792" spans="1:26" s="85" customFormat="1" ht="14.4" customHeight="1" x14ac:dyDescent="0.3">
      <c r="A792" s="83"/>
      <c r="K792" s="83"/>
      <c r="L792" s="84"/>
      <c r="N792" s="84"/>
      <c r="O792" s="84"/>
      <c r="P792"/>
      <c r="Z792" s="84"/>
    </row>
    <row r="793" spans="1:26" s="85" customFormat="1" ht="14.4" customHeight="1" x14ac:dyDescent="0.3">
      <c r="A793" s="83"/>
      <c r="K793" s="83"/>
      <c r="L793" s="84"/>
      <c r="N793" s="84"/>
      <c r="O793" s="84"/>
      <c r="P793"/>
      <c r="Z793" s="84"/>
    </row>
    <row r="794" spans="1:26" s="85" customFormat="1" ht="14.4" customHeight="1" x14ac:dyDescent="0.3">
      <c r="A794" s="83"/>
      <c r="K794" s="83"/>
      <c r="L794" s="84"/>
      <c r="N794" s="84"/>
      <c r="O794" s="84"/>
      <c r="P794"/>
      <c r="Z794" s="84"/>
    </row>
    <row r="795" spans="1:26" s="85" customFormat="1" ht="14.4" customHeight="1" x14ac:dyDescent="0.3">
      <c r="A795" s="83"/>
      <c r="K795" s="83"/>
      <c r="L795" s="84"/>
      <c r="N795" s="84"/>
      <c r="O795" s="84"/>
      <c r="P795"/>
      <c r="Z795" s="84"/>
    </row>
    <row r="796" spans="1:26" s="85" customFormat="1" ht="14.4" customHeight="1" x14ac:dyDescent="0.3">
      <c r="A796" s="83"/>
      <c r="K796" s="83"/>
      <c r="L796" s="84"/>
      <c r="N796" s="84"/>
      <c r="O796" s="84"/>
      <c r="P796"/>
      <c r="Z796" s="84"/>
    </row>
    <row r="797" spans="1:26" s="85" customFormat="1" ht="14.4" customHeight="1" x14ac:dyDescent="0.3">
      <c r="A797" s="83"/>
      <c r="K797" s="83"/>
      <c r="L797" s="84"/>
      <c r="N797" s="84"/>
      <c r="O797" s="84"/>
      <c r="P797"/>
      <c r="Z797" s="84"/>
    </row>
    <row r="798" spans="1:26" s="85" customFormat="1" ht="14.4" customHeight="1" x14ac:dyDescent="0.3">
      <c r="A798" s="83"/>
      <c r="K798" s="83"/>
      <c r="L798" s="84"/>
      <c r="N798" s="84"/>
      <c r="O798" s="84"/>
      <c r="P798"/>
      <c r="Z798" s="84"/>
    </row>
    <row r="799" spans="1:26" s="85" customFormat="1" ht="14.4" customHeight="1" x14ac:dyDescent="0.3">
      <c r="A799" s="83"/>
      <c r="K799" s="83"/>
      <c r="L799" s="84"/>
      <c r="N799" s="84"/>
      <c r="O799" s="84"/>
      <c r="P799"/>
      <c r="Z799" s="84"/>
    </row>
    <row r="800" spans="1:26" s="85" customFormat="1" ht="14.4" customHeight="1" x14ac:dyDescent="0.3">
      <c r="A800" s="83"/>
      <c r="K800" s="83"/>
      <c r="L800" s="84"/>
      <c r="N800" s="84"/>
      <c r="O800" s="84"/>
      <c r="P800"/>
      <c r="Z800" s="84"/>
    </row>
    <row r="801" spans="1:26" s="85" customFormat="1" ht="14.4" customHeight="1" x14ac:dyDescent="0.3">
      <c r="A801" s="83"/>
      <c r="K801" s="83"/>
      <c r="L801" s="84"/>
      <c r="N801" s="84"/>
      <c r="O801" s="84"/>
      <c r="P801"/>
      <c r="Z801" s="84"/>
    </row>
    <row r="802" spans="1:26" s="85" customFormat="1" ht="14.4" customHeight="1" x14ac:dyDescent="0.3">
      <c r="A802" s="83"/>
      <c r="K802" s="83"/>
      <c r="L802" s="84"/>
      <c r="N802" s="84"/>
      <c r="O802" s="84"/>
      <c r="P802"/>
      <c r="Z802" s="84"/>
    </row>
    <row r="803" spans="1:26" s="85" customFormat="1" ht="14.4" customHeight="1" x14ac:dyDescent="0.3">
      <c r="A803" s="83"/>
      <c r="K803" s="83"/>
      <c r="L803" s="84"/>
      <c r="N803" s="84"/>
      <c r="O803" s="84"/>
      <c r="P803"/>
      <c r="Z803" s="84"/>
    </row>
    <row r="804" spans="1:26" s="85" customFormat="1" ht="14.4" customHeight="1" x14ac:dyDescent="0.3">
      <c r="A804" s="83"/>
      <c r="K804" s="83"/>
      <c r="L804" s="84"/>
      <c r="N804" s="84"/>
      <c r="O804" s="84"/>
      <c r="P804"/>
      <c r="Z804" s="84"/>
    </row>
    <row r="805" spans="1:26" s="85" customFormat="1" ht="14.4" customHeight="1" x14ac:dyDescent="0.3">
      <c r="A805" s="83"/>
      <c r="K805" s="83"/>
      <c r="L805" s="84"/>
      <c r="N805" s="84"/>
      <c r="O805" s="84"/>
      <c r="P805"/>
      <c r="Z805" s="84"/>
    </row>
    <row r="806" spans="1:26" s="85" customFormat="1" ht="14.4" customHeight="1" x14ac:dyDescent="0.3">
      <c r="A806" s="83"/>
      <c r="K806" s="83"/>
      <c r="L806" s="84"/>
      <c r="N806" s="84"/>
      <c r="O806" s="84"/>
      <c r="P806"/>
      <c r="Z806" s="84"/>
    </row>
    <row r="807" spans="1:26" s="85" customFormat="1" ht="14.4" customHeight="1" x14ac:dyDescent="0.3">
      <c r="A807" s="83"/>
      <c r="K807" s="83"/>
      <c r="L807" s="84"/>
      <c r="N807" s="84"/>
      <c r="O807" s="84"/>
      <c r="P807"/>
      <c r="Z807" s="84"/>
    </row>
    <row r="808" spans="1:26" s="85" customFormat="1" ht="14.4" customHeight="1" x14ac:dyDescent="0.3">
      <c r="A808" s="83"/>
      <c r="K808" s="83"/>
      <c r="L808" s="84"/>
      <c r="N808" s="84"/>
      <c r="O808" s="84"/>
      <c r="P808"/>
      <c r="Z808" s="84"/>
    </row>
    <row r="809" spans="1:26" s="85" customFormat="1" ht="14.4" customHeight="1" x14ac:dyDescent="0.3">
      <c r="A809" s="83"/>
      <c r="K809" s="83"/>
      <c r="L809" s="84"/>
      <c r="N809" s="84"/>
      <c r="O809" s="84"/>
      <c r="P809"/>
      <c r="Z809" s="84"/>
    </row>
    <row r="810" spans="1:26" s="85" customFormat="1" ht="14.4" customHeight="1" x14ac:dyDescent="0.3">
      <c r="A810" s="83"/>
      <c r="K810" s="83"/>
      <c r="L810" s="84"/>
      <c r="N810" s="84"/>
      <c r="O810" s="84"/>
      <c r="P810"/>
      <c r="Z810" s="84"/>
    </row>
    <row r="811" spans="1:26" s="85" customFormat="1" ht="14.4" customHeight="1" x14ac:dyDescent="0.3">
      <c r="A811" s="83"/>
      <c r="K811" s="83"/>
      <c r="L811" s="84"/>
      <c r="N811" s="84"/>
      <c r="O811" s="84"/>
      <c r="P811"/>
      <c r="Z811" s="84"/>
    </row>
    <row r="812" spans="1:26" s="85" customFormat="1" ht="14.4" customHeight="1" x14ac:dyDescent="0.3">
      <c r="A812" s="83"/>
      <c r="K812" s="83"/>
      <c r="L812" s="84"/>
      <c r="N812" s="84"/>
      <c r="O812" s="84"/>
      <c r="P812"/>
      <c r="Z812" s="84"/>
    </row>
    <row r="813" spans="1:26" s="85" customFormat="1" ht="14.4" customHeight="1" x14ac:dyDescent="0.3">
      <c r="A813" s="83"/>
      <c r="K813" s="83"/>
      <c r="L813" s="84"/>
      <c r="N813" s="84"/>
      <c r="O813" s="84"/>
      <c r="P813"/>
      <c r="Z813" s="84"/>
    </row>
    <row r="814" spans="1:26" s="85" customFormat="1" ht="14.4" customHeight="1" x14ac:dyDescent="0.3">
      <c r="A814" s="83"/>
      <c r="K814" s="83"/>
      <c r="L814" s="84"/>
      <c r="N814" s="84"/>
      <c r="O814" s="84"/>
      <c r="P814"/>
      <c r="Z814" s="84"/>
    </row>
    <row r="815" spans="1:26" s="85" customFormat="1" ht="14.4" customHeight="1" x14ac:dyDescent="0.3">
      <c r="A815" s="83"/>
      <c r="K815" s="83"/>
      <c r="L815" s="84"/>
      <c r="N815" s="84"/>
      <c r="O815" s="84"/>
      <c r="P815"/>
      <c r="Z815" s="84"/>
    </row>
    <row r="816" spans="1:26" s="85" customFormat="1" ht="14.4" customHeight="1" x14ac:dyDescent="0.3">
      <c r="A816" s="83"/>
      <c r="K816" s="83"/>
      <c r="L816" s="84"/>
      <c r="N816" s="84"/>
      <c r="O816" s="84"/>
      <c r="P816"/>
      <c r="Z816" s="84"/>
    </row>
    <row r="817" spans="1:26" s="85" customFormat="1" ht="14.4" customHeight="1" x14ac:dyDescent="0.3">
      <c r="A817" s="83"/>
      <c r="K817" s="83"/>
      <c r="L817" s="84"/>
      <c r="N817" s="84"/>
      <c r="O817" s="84"/>
      <c r="P817"/>
      <c r="Z817" s="84"/>
    </row>
    <row r="818" spans="1:26" s="85" customFormat="1" ht="14.4" customHeight="1" x14ac:dyDescent="0.3">
      <c r="A818" s="83"/>
      <c r="K818" s="83"/>
      <c r="L818" s="84"/>
      <c r="N818" s="84"/>
      <c r="O818" s="84"/>
      <c r="P818"/>
      <c r="Z818" s="84"/>
    </row>
    <row r="819" spans="1:26" s="85" customFormat="1" ht="14.4" customHeight="1" x14ac:dyDescent="0.3">
      <c r="A819" s="83"/>
      <c r="K819" s="83"/>
      <c r="L819" s="84"/>
      <c r="N819" s="84"/>
      <c r="O819" s="84"/>
      <c r="P819"/>
      <c r="Z819" s="84"/>
    </row>
    <row r="820" spans="1:26" s="85" customFormat="1" ht="14.4" customHeight="1" x14ac:dyDescent="0.3">
      <c r="A820" s="83"/>
      <c r="K820" s="83"/>
      <c r="L820" s="84"/>
      <c r="N820" s="84"/>
      <c r="O820" s="84"/>
      <c r="P820"/>
      <c r="Z820" s="84"/>
    </row>
    <row r="821" spans="1:26" s="85" customFormat="1" ht="14.4" customHeight="1" x14ac:dyDescent="0.3">
      <c r="A821" s="83"/>
      <c r="K821" s="83"/>
      <c r="L821" s="84"/>
      <c r="N821" s="84"/>
      <c r="O821" s="84"/>
      <c r="P821"/>
      <c r="Z821" s="84"/>
    </row>
    <row r="822" spans="1:26" s="85" customFormat="1" ht="14.4" customHeight="1" x14ac:dyDescent="0.3">
      <c r="A822" s="83"/>
      <c r="K822" s="83"/>
      <c r="L822" s="84"/>
      <c r="N822" s="84"/>
      <c r="O822" s="84"/>
      <c r="P822"/>
      <c r="Z822" s="84"/>
    </row>
    <row r="823" spans="1:26" s="85" customFormat="1" ht="14.4" customHeight="1" x14ac:dyDescent="0.3">
      <c r="A823" s="83"/>
      <c r="K823" s="83"/>
      <c r="L823" s="84"/>
      <c r="N823" s="84"/>
      <c r="O823" s="84"/>
      <c r="P823"/>
      <c r="Z823" s="84"/>
    </row>
    <row r="824" spans="1:26" s="85" customFormat="1" ht="14.4" customHeight="1" x14ac:dyDescent="0.3">
      <c r="A824" s="83"/>
      <c r="K824" s="83"/>
      <c r="L824" s="84"/>
      <c r="N824" s="84"/>
      <c r="O824" s="84"/>
      <c r="P824"/>
      <c r="Z824" s="84"/>
    </row>
    <row r="825" spans="1:26" s="85" customFormat="1" ht="14.4" customHeight="1" x14ac:dyDescent="0.3">
      <c r="A825" s="83"/>
      <c r="K825" s="83"/>
      <c r="L825" s="84"/>
      <c r="N825" s="84"/>
      <c r="O825" s="84"/>
      <c r="P825"/>
      <c r="Z825" s="84"/>
    </row>
    <row r="826" spans="1:26" s="85" customFormat="1" ht="14.4" customHeight="1" x14ac:dyDescent="0.3">
      <c r="A826" s="83"/>
      <c r="K826" s="83"/>
      <c r="L826" s="84"/>
      <c r="N826" s="84"/>
      <c r="O826" s="84"/>
      <c r="P826"/>
      <c r="Z826" s="84"/>
    </row>
    <row r="827" spans="1:26" s="85" customFormat="1" ht="14.4" customHeight="1" x14ac:dyDescent="0.3">
      <c r="A827" s="83"/>
      <c r="K827" s="83"/>
      <c r="L827" s="84"/>
      <c r="N827" s="84"/>
      <c r="O827" s="84"/>
      <c r="P827"/>
      <c r="Z827" s="84"/>
    </row>
    <row r="828" spans="1:26" s="85" customFormat="1" ht="14.4" customHeight="1" x14ac:dyDescent="0.3">
      <c r="A828" s="83"/>
      <c r="K828" s="83"/>
      <c r="L828" s="84"/>
      <c r="N828" s="84"/>
      <c r="O828" s="84"/>
      <c r="P828"/>
      <c r="Z828" s="84"/>
    </row>
    <row r="829" spans="1:26" s="85" customFormat="1" ht="14.4" customHeight="1" x14ac:dyDescent="0.3">
      <c r="A829" s="83"/>
      <c r="K829" s="83"/>
      <c r="L829" s="84"/>
      <c r="N829" s="84"/>
      <c r="O829" s="84"/>
      <c r="P829"/>
      <c r="Z829" s="84"/>
    </row>
    <row r="830" spans="1:26" s="85" customFormat="1" ht="14.4" customHeight="1" x14ac:dyDescent="0.3">
      <c r="A830" s="83"/>
      <c r="K830" s="83"/>
      <c r="L830" s="84"/>
      <c r="N830" s="84"/>
      <c r="O830" s="84"/>
      <c r="P830"/>
      <c r="Z830" s="84"/>
    </row>
    <row r="831" spans="1:26" s="85" customFormat="1" ht="14.4" customHeight="1" x14ac:dyDescent="0.3">
      <c r="A831" s="83"/>
      <c r="K831" s="83"/>
      <c r="L831" s="84"/>
      <c r="N831" s="84"/>
      <c r="O831" s="84"/>
      <c r="P831"/>
      <c r="Z831" s="84"/>
    </row>
    <row r="832" spans="1:26" s="85" customFormat="1" ht="14.4" customHeight="1" x14ac:dyDescent="0.3">
      <c r="A832" s="83"/>
      <c r="K832" s="83"/>
      <c r="L832" s="84"/>
      <c r="N832" s="84"/>
      <c r="O832" s="84"/>
      <c r="P832"/>
      <c r="Z832" s="84"/>
    </row>
    <row r="833" spans="1:26" s="85" customFormat="1" ht="14.4" customHeight="1" x14ac:dyDescent="0.3">
      <c r="A833" s="83"/>
      <c r="K833" s="83"/>
      <c r="L833" s="84"/>
      <c r="N833" s="84"/>
      <c r="O833" s="84"/>
      <c r="P833"/>
      <c r="Z833" s="84"/>
    </row>
    <row r="834" spans="1:26" s="85" customFormat="1" ht="14.4" customHeight="1" x14ac:dyDescent="0.3">
      <c r="A834" s="83"/>
      <c r="K834" s="83"/>
      <c r="L834" s="84"/>
      <c r="N834" s="84"/>
      <c r="O834" s="84"/>
      <c r="P834"/>
      <c r="Z834" s="84"/>
    </row>
    <row r="835" spans="1:26" s="85" customFormat="1" ht="14.4" customHeight="1" x14ac:dyDescent="0.3">
      <c r="A835" s="83"/>
      <c r="K835" s="83"/>
      <c r="L835" s="84"/>
      <c r="N835" s="84"/>
      <c r="O835" s="84"/>
      <c r="P835"/>
      <c r="Z835" s="84"/>
    </row>
    <row r="836" spans="1:26" s="85" customFormat="1" ht="14.4" customHeight="1" x14ac:dyDescent="0.3">
      <c r="A836" s="83"/>
      <c r="K836" s="83"/>
      <c r="L836" s="84"/>
      <c r="N836" s="84"/>
      <c r="O836" s="84"/>
      <c r="P836"/>
      <c r="Z836" s="84"/>
    </row>
    <row r="837" spans="1:26" s="85" customFormat="1" ht="14.4" customHeight="1" x14ac:dyDescent="0.3">
      <c r="A837" s="83"/>
      <c r="K837" s="83"/>
      <c r="L837" s="84"/>
      <c r="N837" s="84"/>
      <c r="O837" s="84"/>
      <c r="P837"/>
      <c r="Z837" s="84"/>
    </row>
    <row r="838" spans="1:26" s="85" customFormat="1" ht="14.4" customHeight="1" x14ac:dyDescent="0.3">
      <c r="A838" s="83"/>
      <c r="K838" s="83"/>
      <c r="L838" s="84"/>
      <c r="N838" s="84"/>
      <c r="O838" s="84"/>
      <c r="P838"/>
      <c r="Z838" s="84"/>
    </row>
    <row r="839" spans="1:26" s="85" customFormat="1" ht="14.4" customHeight="1" x14ac:dyDescent="0.3">
      <c r="A839" s="83"/>
      <c r="K839" s="83"/>
      <c r="L839" s="84"/>
      <c r="N839" s="84"/>
      <c r="O839" s="84"/>
      <c r="P839"/>
      <c r="Z839" s="84"/>
    </row>
    <row r="840" spans="1:26" s="85" customFormat="1" ht="14.4" customHeight="1" x14ac:dyDescent="0.3">
      <c r="A840" s="83"/>
      <c r="K840" s="83"/>
      <c r="L840" s="84"/>
      <c r="N840" s="84"/>
      <c r="O840" s="84"/>
      <c r="P840"/>
      <c r="Z840" s="84"/>
    </row>
    <row r="841" spans="1:26" s="85" customFormat="1" ht="14.4" customHeight="1" x14ac:dyDescent="0.3">
      <c r="A841" s="83"/>
      <c r="K841" s="83"/>
      <c r="L841" s="84"/>
      <c r="N841" s="84"/>
      <c r="O841" s="84"/>
      <c r="P841"/>
      <c r="Z841" s="84"/>
    </row>
    <row r="842" spans="1:26" s="85" customFormat="1" ht="14.4" customHeight="1" x14ac:dyDescent="0.3">
      <c r="A842" s="83"/>
      <c r="K842" s="83"/>
      <c r="L842" s="84"/>
      <c r="N842" s="84"/>
      <c r="O842" s="84"/>
      <c r="P842"/>
      <c r="Z842" s="84"/>
    </row>
    <row r="843" spans="1:26" s="85" customFormat="1" ht="14.4" customHeight="1" x14ac:dyDescent="0.3">
      <c r="A843" s="83"/>
      <c r="K843" s="83"/>
      <c r="L843" s="84"/>
      <c r="N843" s="84"/>
      <c r="O843" s="84"/>
      <c r="P843"/>
      <c r="Z843" s="84"/>
    </row>
    <row r="844" spans="1:26" s="85" customFormat="1" ht="14.4" customHeight="1" x14ac:dyDescent="0.3">
      <c r="A844" s="83"/>
      <c r="K844" s="83"/>
      <c r="L844" s="84"/>
      <c r="N844" s="84"/>
      <c r="O844" s="84"/>
      <c r="P844"/>
      <c r="Z844" s="84"/>
    </row>
    <row r="845" spans="1:26" s="85" customFormat="1" ht="14.4" customHeight="1" x14ac:dyDescent="0.3">
      <c r="A845" s="83"/>
      <c r="K845" s="83"/>
      <c r="L845" s="84"/>
      <c r="N845" s="84"/>
      <c r="O845" s="84"/>
      <c r="P845"/>
      <c r="Z845" s="84"/>
    </row>
    <row r="846" spans="1:26" s="85" customFormat="1" ht="14.4" customHeight="1" x14ac:dyDescent="0.3">
      <c r="A846" s="83"/>
      <c r="K846" s="83"/>
      <c r="L846" s="84"/>
      <c r="N846" s="84"/>
      <c r="O846" s="84"/>
      <c r="P846"/>
      <c r="Z846" s="84"/>
    </row>
    <row r="847" spans="1:26" s="85" customFormat="1" ht="14.4" customHeight="1" x14ac:dyDescent="0.3">
      <c r="A847" s="83"/>
      <c r="K847" s="83"/>
      <c r="L847" s="84"/>
      <c r="N847" s="84"/>
      <c r="O847" s="84"/>
      <c r="P847"/>
      <c r="Z847" s="84"/>
    </row>
    <row r="848" spans="1:26" s="85" customFormat="1" ht="14.4" customHeight="1" x14ac:dyDescent="0.3">
      <c r="A848" s="83"/>
      <c r="K848" s="83"/>
      <c r="L848" s="84"/>
      <c r="N848" s="84"/>
      <c r="O848" s="84"/>
      <c r="P848"/>
      <c r="Z848" s="84"/>
    </row>
    <row r="849" spans="1:32" s="85" customFormat="1" ht="14.4" customHeight="1" x14ac:dyDescent="0.3">
      <c r="A849" s="83"/>
      <c r="K849" s="83"/>
      <c r="L849" s="84"/>
      <c r="N849" s="84"/>
      <c r="O849" s="84"/>
      <c r="P849"/>
      <c r="Z849" s="84"/>
    </row>
    <row r="850" spans="1:32" s="85" customFormat="1" ht="14.4" customHeight="1" x14ac:dyDescent="0.3">
      <c r="A850" s="83"/>
      <c r="K850" s="83"/>
      <c r="L850" s="84"/>
      <c r="N850" s="84"/>
      <c r="O850" s="84"/>
      <c r="P850"/>
      <c r="Z850" s="84"/>
    </row>
    <row r="851" spans="1:32" s="85" customFormat="1" ht="14.4" customHeight="1" x14ac:dyDescent="0.3">
      <c r="A851" s="83"/>
      <c r="K851" s="83"/>
      <c r="L851" s="84"/>
      <c r="N851" s="84"/>
      <c r="O851" s="84"/>
      <c r="P851"/>
      <c r="Z851" s="84"/>
    </row>
    <row r="852" spans="1:32" s="85" customFormat="1" ht="14.4" customHeight="1" x14ac:dyDescent="0.3">
      <c r="A852" s="83"/>
      <c r="K852" s="83"/>
      <c r="L852" s="84"/>
      <c r="N852" s="84"/>
      <c r="O852" s="84"/>
      <c r="P852"/>
      <c r="Z852" s="84"/>
    </row>
    <row r="853" spans="1:32" s="85" customFormat="1" ht="14.4" customHeight="1" x14ac:dyDescent="0.3">
      <c r="A853" s="83"/>
      <c r="K853" s="83"/>
      <c r="L853" s="84"/>
      <c r="N853" s="84"/>
      <c r="O853" s="84"/>
      <c r="P853"/>
      <c r="Z853" s="84"/>
    </row>
    <row r="854" spans="1:32" s="85" customFormat="1" ht="14.4" customHeight="1" x14ac:dyDescent="0.3">
      <c r="A854" s="83"/>
      <c r="K854" s="83"/>
      <c r="L854" s="84"/>
      <c r="N854" s="84"/>
      <c r="O854" s="84"/>
      <c r="P854"/>
      <c r="Z854" s="84"/>
    </row>
    <row r="855" spans="1:32" s="85" customFormat="1" ht="14.4" customHeight="1" x14ac:dyDescent="0.3">
      <c r="A855" s="83"/>
      <c r="K855" s="83"/>
      <c r="L855" s="84"/>
      <c r="N855" s="84"/>
      <c r="O855" s="84"/>
      <c r="P855"/>
      <c r="Z855" s="84"/>
    </row>
    <row r="856" spans="1:32" s="85" customFormat="1" ht="14.4" customHeight="1" x14ac:dyDescent="0.3">
      <c r="A856" s="83"/>
      <c r="K856" s="83"/>
      <c r="L856" s="84"/>
      <c r="N856" s="84"/>
      <c r="O856" s="84"/>
      <c r="P856"/>
      <c r="Z856" s="84"/>
    </row>
    <row r="857" spans="1:32" s="85" customFormat="1" ht="14.4" customHeight="1" x14ac:dyDescent="0.3">
      <c r="A857" s="83"/>
      <c r="K857" s="83"/>
      <c r="L857" s="84"/>
      <c r="N857" s="84"/>
      <c r="O857" s="84"/>
      <c r="P857"/>
      <c r="Z857" s="84"/>
    </row>
    <row r="858" spans="1:32" s="85" customFormat="1" ht="14.4" customHeight="1" x14ac:dyDescent="0.3">
      <c r="A858" s="83"/>
      <c r="K858" s="83"/>
      <c r="L858" s="84"/>
      <c r="N858" s="84"/>
      <c r="O858" s="84"/>
      <c r="P858"/>
      <c r="Z858" s="84"/>
    </row>
    <row r="859" spans="1:32" s="85" customFormat="1" ht="14.4" customHeight="1" x14ac:dyDescent="0.3">
      <c r="A859" s="83"/>
      <c r="K859" s="83"/>
      <c r="L859" s="84"/>
      <c r="N859" s="84"/>
      <c r="O859" s="84"/>
      <c r="P859"/>
      <c r="Z859" s="84"/>
    </row>
    <row r="860" spans="1:32" s="85" customFormat="1" ht="14.4" customHeight="1" x14ac:dyDescent="0.3">
      <c r="A860" s="83"/>
      <c r="K860" s="83"/>
      <c r="L860" s="84"/>
      <c r="N860" s="84"/>
      <c r="O860" s="84"/>
      <c r="P860"/>
      <c r="Z860" s="84"/>
    </row>
    <row r="861" spans="1:32" s="85" customFormat="1" ht="14.4" customHeight="1" x14ac:dyDescent="0.3">
      <c r="A861" s="83"/>
      <c r="K861" s="83"/>
      <c r="L861" s="84"/>
      <c r="N861" s="84"/>
      <c r="O861" s="84"/>
      <c r="P861"/>
      <c r="Z861" s="84"/>
    </row>
    <row r="862" spans="1:32" s="85" customFormat="1" ht="14.4" customHeight="1" x14ac:dyDescent="0.3">
      <c r="A862" s="83"/>
      <c r="K862" s="83"/>
      <c r="L862" s="84"/>
      <c r="N862" s="84"/>
      <c r="O862" s="84"/>
      <c r="P862"/>
      <c r="Z862" s="84"/>
    </row>
    <row r="863" spans="1:32" s="85" customFormat="1" ht="14.4" customHeight="1" x14ac:dyDescent="0.3">
      <c r="A863" s="83"/>
      <c r="K863" s="83"/>
      <c r="L863" s="84"/>
      <c r="N863" s="84"/>
      <c r="O863" s="84"/>
      <c r="P863"/>
      <c r="Z863" s="84"/>
    </row>
    <row r="864" spans="1:32" ht="14.4" customHeight="1" x14ac:dyDescent="0.3">
      <c r="A864" s="83"/>
      <c r="B864" s="85"/>
      <c r="C864" s="85"/>
      <c r="D864" s="85"/>
      <c r="E864" s="85"/>
      <c r="F864" s="85"/>
      <c r="G864" s="85"/>
      <c r="H864" s="85"/>
      <c r="I864" s="85"/>
      <c r="J864" s="85"/>
      <c r="K864" s="83"/>
      <c r="L864" s="84"/>
      <c r="M864" s="85"/>
      <c r="N864" s="84"/>
      <c r="O864" s="84"/>
      <c r="Q864" s="85"/>
      <c r="R864" s="85"/>
      <c r="S864" s="85"/>
      <c r="T864" s="85"/>
      <c r="U864" s="85"/>
      <c r="V864" s="85"/>
      <c r="W864" s="85"/>
      <c r="X864" s="85"/>
      <c r="Y864" s="85"/>
      <c r="Z864" s="84"/>
      <c r="AA864" s="85"/>
      <c r="AB864" s="85"/>
      <c r="AC864" s="85"/>
      <c r="AD864" s="85"/>
      <c r="AE864" s="85"/>
      <c r="AF864" s="85"/>
    </row>
    <row r="865" spans="1:33" ht="14.4" customHeight="1" x14ac:dyDescent="0.3">
      <c r="AG865"/>
    </row>
    <row r="866" spans="1:33" ht="14.4" customHeight="1" x14ac:dyDescent="0.3">
      <c r="AG866"/>
    </row>
    <row r="867" spans="1:33" ht="14.4" customHeight="1" x14ac:dyDescent="0.3">
      <c r="A867" s="83"/>
      <c r="B867" s="85"/>
      <c r="C867" s="85"/>
      <c r="D867" s="85"/>
      <c r="E867" s="85"/>
      <c r="F867" s="85"/>
      <c r="G867" s="85"/>
      <c r="H867" s="85"/>
      <c r="I867" s="85"/>
      <c r="J867" s="85"/>
      <c r="K867" s="83"/>
      <c r="L867" s="84"/>
      <c r="M867" s="85"/>
      <c r="N867" s="84"/>
      <c r="O867" s="84"/>
      <c r="Q867" s="85"/>
      <c r="R867" s="85"/>
      <c r="S867" s="85"/>
      <c r="T867" s="85"/>
      <c r="U867" s="85"/>
      <c r="V867" s="85"/>
      <c r="W867" s="85"/>
      <c r="X867" s="85"/>
      <c r="Y867" s="85"/>
      <c r="Z867" s="84"/>
      <c r="AA867" s="85"/>
      <c r="AB867" s="85"/>
      <c r="AC867" s="85"/>
      <c r="AD867" s="85"/>
      <c r="AE867" s="85"/>
      <c r="AF867" s="85"/>
    </row>
    <row r="868" spans="1:33" ht="14.4" customHeight="1" x14ac:dyDescent="0.3">
      <c r="A868" s="83"/>
      <c r="B868" s="85"/>
      <c r="C868" s="85"/>
      <c r="D868" s="85"/>
      <c r="E868" s="85"/>
      <c r="F868" s="85"/>
      <c r="G868" s="85"/>
      <c r="H868" s="85"/>
      <c r="I868" s="85"/>
      <c r="J868" s="85"/>
      <c r="K868" s="83"/>
      <c r="L868" s="84"/>
      <c r="M868" s="85"/>
      <c r="N868" s="84"/>
      <c r="O868" s="84"/>
      <c r="Q868" s="85"/>
      <c r="R868" s="85"/>
      <c r="S868" s="85"/>
      <c r="T868" s="85"/>
      <c r="U868" s="85"/>
      <c r="V868" s="85"/>
      <c r="W868" s="85"/>
      <c r="X868" s="85"/>
      <c r="Y868" s="85"/>
      <c r="Z868" s="84"/>
      <c r="AA868" s="85"/>
      <c r="AB868" s="85"/>
      <c r="AC868" s="85"/>
      <c r="AD868" s="85"/>
      <c r="AE868" s="85"/>
      <c r="AF868" s="85"/>
    </row>
    <row r="869" spans="1:33" ht="14.4" customHeight="1" x14ac:dyDescent="0.3">
      <c r="A869" s="83"/>
      <c r="B869" s="85"/>
      <c r="C869" s="85"/>
      <c r="D869" s="85"/>
      <c r="E869" s="85"/>
      <c r="F869" s="85"/>
      <c r="G869" s="85"/>
      <c r="H869" s="85"/>
      <c r="I869" s="85"/>
      <c r="J869" s="85"/>
      <c r="K869" s="83"/>
      <c r="L869" s="84"/>
      <c r="M869" s="85"/>
      <c r="N869" s="84"/>
      <c r="O869" s="84"/>
      <c r="Q869" s="85"/>
      <c r="R869" s="85"/>
      <c r="S869" s="85"/>
      <c r="T869" s="85"/>
      <c r="U869" s="85"/>
      <c r="V869" s="85"/>
      <c r="W869" s="85"/>
      <c r="X869" s="85"/>
      <c r="Y869" s="85"/>
      <c r="Z869" s="84"/>
      <c r="AA869" s="85"/>
      <c r="AB869" s="85"/>
      <c r="AC869" s="85"/>
      <c r="AD869" s="85"/>
      <c r="AE869" s="85"/>
      <c r="AF869" s="85"/>
    </row>
    <row r="870" spans="1:33" ht="14.4" customHeight="1" x14ac:dyDescent="0.3">
      <c r="A870" s="83"/>
      <c r="B870" s="85"/>
      <c r="C870" s="85"/>
      <c r="D870" s="85"/>
      <c r="E870" s="85"/>
      <c r="F870" s="85"/>
      <c r="G870" s="85"/>
      <c r="H870" s="85"/>
      <c r="I870" s="85"/>
      <c r="J870" s="85"/>
      <c r="K870" s="83"/>
      <c r="L870" s="84"/>
      <c r="M870" s="85"/>
      <c r="N870" s="84"/>
      <c r="O870" s="84"/>
      <c r="Q870" s="85"/>
      <c r="R870" s="85"/>
      <c r="S870" s="85"/>
      <c r="T870" s="85"/>
      <c r="U870" s="85"/>
      <c r="V870" s="85"/>
      <c r="W870" s="85"/>
      <c r="X870" s="85"/>
      <c r="Y870" s="85"/>
      <c r="Z870" s="84"/>
      <c r="AA870" s="85"/>
      <c r="AB870" s="85"/>
      <c r="AC870" s="85"/>
      <c r="AD870" s="85"/>
      <c r="AE870" s="85"/>
      <c r="AF870" s="85"/>
    </row>
    <row r="871" spans="1:33" ht="14.4" customHeight="1" x14ac:dyDescent="0.3">
      <c r="A871" s="83"/>
      <c r="B871" s="85"/>
      <c r="C871" s="85"/>
      <c r="D871" s="85"/>
      <c r="E871" s="85"/>
      <c r="F871" s="85"/>
      <c r="G871" s="85"/>
      <c r="H871" s="85"/>
      <c r="I871" s="85"/>
      <c r="J871" s="85"/>
      <c r="K871" s="83"/>
      <c r="L871" s="84"/>
      <c r="M871" s="85"/>
      <c r="N871" s="84"/>
      <c r="O871" s="84"/>
      <c r="Q871" s="85"/>
      <c r="R871" s="85"/>
      <c r="S871" s="85"/>
      <c r="T871" s="85"/>
      <c r="U871" s="85"/>
      <c r="V871" s="85"/>
      <c r="W871" s="85"/>
      <c r="X871" s="85"/>
      <c r="Y871" s="85"/>
      <c r="Z871" s="84"/>
      <c r="AA871" s="85"/>
      <c r="AB871" s="85"/>
      <c r="AC871" s="85"/>
      <c r="AD871" s="85"/>
      <c r="AE871" s="85"/>
      <c r="AF871" s="85"/>
    </row>
    <row r="872" spans="1:33" ht="14.4" customHeight="1" x14ac:dyDescent="0.3">
      <c r="A872" s="83"/>
      <c r="B872" s="85"/>
      <c r="C872" s="85"/>
      <c r="D872" s="85"/>
      <c r="E872" s="85"/>
      <c r="F872" s="85"/>
      <c r="G872" s="85"/>
      <c r="H872" s="85"/>
      <c r="I872" s="85"/>
      <c r="J872" s="85"/>
      <c r="K872" s="83"/>
      <c r="L872" s="84"/>
      <c r="M872" s="85"/>
      <c r="N872" s="84"/>
      <c r="O872" s="84"/>
      <c r="Q872" s="85"/>
      <c r="R872" s="85"/>
      <c r="S872" s="85"/>
      <c r="T872" s="85"/>
      <c r="U872" s="85"/>
      <c r="V872" s="85"/>
      <c r="W872" s="85"/>
      <c r="X872" s="85"/>
      <c r="Y872" s="85"/>
      <c r="Z872" s="84"/>
      <c r="AA872" s="85"/>
      <c r="AB872" s="85"/>
      <c r="AC872" s="85"/>
      <c r="AD872" s="85"/>
      <c r="AE872" s="85"/>
      <c r="AF872" s="85"/>
    </row>
    <row r="873" spans="1:33" ht="14.4" customHeight="1" x14ac:dyDescent="0.3">
      <c r="A873" s="83"/>
      <c r="B873" s="85"/>
      <c r="C873" s="85"/>
      <c r="D873" s="85"/>
      <c r="E873" s="85"/>
      <c r="F873" s="85"/>
      <c r="G873" s="85"/>
      <c r="H873" s="85"/>
      <c r="I873" s="85"/>
      <c r="J873" s="85"/>
      <c r="K873" s="83"/>
      <c r="L873" s="84"/>
      <c r="M873" s="85"/>
      <c r="N873" s="84"/>
      <c r="O873" s="84"/>
      <c r="Q873" s="85"/>
      <c r="R873" s="85"/>
      <c r="S873" s="85"/>
      <c r="T873" s="85"/>
      <c r="U873" s="85"/>
      <c r="V873" s="85"/>
      <c r="W873" s="85"/>
      <c r="X873" s="85"/>
      <c r="Y873" s="85"/>
      <c r="Z873" s="84"/>
      <c r="AA873" s="85"/>
      <c r="AB873" s="85"/>
      <c r="AC873" s="85"/>
      <c r="AD873" s="85"/>
      <c r="AE873" s="85"/>
      <c r="AF873" s="85"/>
    </row>
    <row r="874" spans="1:33" ht="14.4" customHeight="1" x14ac:dyDescent="0.3">
      <c r="A874" s="83"/>
      <c r="B874" s="85"/>
      <c r="C874" s="85"/>
      <c r="D874" s="85"/>
      <c r="E874" s="85"/>
      <c r="F874" s="85"/>
      <c r="G874" s="85"/>
      <c r="H874" s="85"/>
      <c r="I874" s="85"/>
      <c r="J874" s="85"/>
      <c r="K874" s="83"/>
      <c r="L874" s="84"/>
      <c r="M874" s="85"/>
      <c r="N874" s="84"/>
      <c r="O874" s="84"/>
      <c r="Q874" s="85"/>
      <c r="R874" s="85"/>
      <c r="S874" s="85"/>
      <c r="T874" s="85"/>
      <c r="U874" s="85"/>
      <c r="V874" s="85"/>
      <c r="W874" s="85"/>
      <c r="X874" s="85"/>
      <c r="Y874" s="85"/>
      <c r="Z874" s="84"/>
      <c r="AA874" s="85"/>
      <c r="AB874" s="85"/>
      <c r="AC874" s="85"/>
      <c r="AD874" s="85"/>
      <c r="AE874" s="85"/>
      <c r="AF874" s="85"/>
    </row>
    <row r="875" spans="1:33" ht="14.4" customHeight="1" x14ac:dyDescent="0.3">
      <c r="A875" s="83"/>
      <c r="B875" s="85"/>
      <c r="C875" s="85"/>
      <c r="D875" s="85"/>
      <c r="E875" s="85"/>
      <c r="F875" s="85"/>
      <c r="G875" s="85"/>
      <c r="H875" s="85"/>
      <c r="I875" s="85"/>
      <c r="J875" s="85"/>
      <c r="K875" s="83"/>
      <c r="L875" s="84"/>
      <c r="M875" s="85"/>
      <c r="N875" s="84"/>
      <c r="O875" s="84"/>
      <c r="Q875" s="85"/>
      <c r="R875" s="85"/>
      <c r="S875" s="85"/>
      <c r="T875" s="85"/>
      <c r="U875" s="85"/>
      <c r="V875" s="85"/>
      <c r="W875" s="85"/>
      <c r="X875" s="85"/>
      <c r="Y875" s="85"/>
      <c r="Z875" s="84"/>
      <c r="AA875" s="85"/>
      <c r="AB875" s="85"/>
      <c r="AC875" s="85"/>
      <c r="AD875" s="85"/>
      <c r="AE875" s="85"/>
      <c r="AF875" s="85"/>
    </row>
    <row r="876" spans="1:33" ht="14.4" customHeight="1" x14ac:dyDescent="0.3">
      <c r="A876" s="83"/>
      <c r="B876" s="85"/>
      <c r="C876" s="85"/>
      <c r="D876" s="85"/>
      <c r="E876" s="85"/>
      <c r="F876" s="85"/>
      <c r="G876" s="85"/>
      <c r="H876" s="85"/>
      <c r="I876" s="85"/>
      <c r="J876" s="85"/>
      <c r="K876" s="83"/>
      <c r="L876" s="84"/>
      <c r="M876" s="85"/>
      <c r="N876" s="84"/>
      <c r="O876" s="84"/>
      <c r="Q876" s="85"/>
      <c r="R876" s="85"/>
      <c r="S876" s="85"/>
      <c r="T876" s="85"/>
      <c r="U876" s="85"/>
      <c r="V876" s="85"/>
      <c r="W876" s="85"/>
      <c r="X876" s="85"/>
      <c r="Y876" s="85"/>
      <c r="Z876" s="84"/>
      <c r="AA876" s="85"/>
      <c r="AB876" s="85"/>
      <c r="AC876" s="85"/>
      <c r="AD876" s="85"/>
      <c r="AE876" s="85"/>
      <c r="AF876" s="85"/>
    </row>
    <row r="877" spans="1:33" ht="14.4" customHeight="1" x14ac:dyDescent="0.3">
      <c r="A877" s="83"/>
      <c r="B877" s="85"/>
      <c r="C877" s="85"/>
      <c r="D877" s="85"/>
      <c r="E877" s="85"/>
      <c r="F877" s="85"/>
      <c r="G877" s="85"/>
      <c r="H877" s="85"/>
      <c r="I877" s="85"/>
      <c r="J877" s="85"/>
      <c r="K877" s="83"/>
      <c r="L877" s="84"/>
      <c r="M877" s="85"/>
      <c r="N877" s="84"/>
      <c r="O877" s="84"/>
      <c r="Q877" s="85"/>
      <c r="R877" s="85"/>
      <c r="S877" s="85"/>
      <c r="T877" s="85"/>
      <c r="U877" s="85"/>
      <c r="V877" s="85"/>
      <c r="W877" s="85"/>
      <c r="X877" s="85"/>
      <c r="Y877" s="85"/>
      <c r="Z877" s="84"/>
      <c r="AA877" s="85"/>
      <c r="AB877" s="85"/>
      <c r="AC877" s="85"/>
      <c r="AD877" s="85"/>
      <c r="AE877" s="85"/>
      <c r="AF877" s="85"/>
    </row>
    <row r="878" spans="1:33" ht="14.4" customHeight="1" x14ac:dyDescent="0.3">
      <c r="A878" s="83"/>
      <c r="B878" s="85"/>
      <c r="C878" s="85"/>
      <c r="D878" s="85"/>
      <c r="E878" s="85"/>
      <c r="F878" s="85"/>
      <c r="G878" s="85"/>
      <c r="H878" s="85"/>
      <c r="I878" s="85"/>
      <c r="J878" s="85"/>
      <c r="K878" s="83"/>
      <c r="L878" s="84"/>
      <c r="M878" s="85"/>
      <c r="N878" s="84"/>
      <c r="O878" s="84"/>
      <c r="Q878" s="85"/>
      <c r="R878" s="85"/>
      <c r="S878" s="85"/>
      <c r="T878" s="85"/>
      <c r="U878" s="85"/>
      <c r="V878" s="85"/>
      <c r="W878" s="85"/>
      <c r="X878" s="85"/>
      <c r="Y878" s="85"/>
      <c r="Z878" s="84"/>
      <c r="AA878" s="85"/>
      <c r="AB878" s="85"/>
      <c r="AC878" s="85"/>
      <c r="AD878" s="85"/>
      <c r="AE878" s="85"/>
      <c r="AF878" s="85"/>
    </row>
    <row r="879" spans="1:33" ht="14.4" customHeight="1" x14ac:dyDescent="0.3">
      <c r="A879" s="83"/>
      <c r="B879" s="85"/>
      <c r="C879" s="85"/>
      <c r="D879" s="85"/>
      <c r="E879" s="85"/>
      <c r="F879" s="85"/>
      <c r="G879" s="85"/>
      <c r="H879" s="85"/>
      <c r="I879" s="85"/>
      <c r="J879" s="85"/>
      <c r="K879" s="83"/>
      <c r="L879" s="84"/>
      <c r="M879" s="85"/>
      <c r="N879" s="84"/>
      <c r="O879" s="84"/>
      <c r="Q879" s="85"/>
      <c r="R879" s="85"/>
      <c r="S879" s="85"/>
      <c r="T879" s="85"/>
      <c r="U879" s="85"/>
      <c r="V879" s="85"/>
      <c r="W879" s="85"/>
      <c r="X879" s="85"/>
      <c r="Y879" s="85"/>
      <c r="Z879" s="84"/>
      <c r="AA879" s="85"/>
      <c r="AB879" s="85"/>
      <c r="AC879" s="85"/>
      <c r="AD879" s="85"/>
      <c r="AE879" s="85"/>
      <c r="AF879" s="85"/>
    </row>
    <row r="880" spans="1:33" s="85" customFormat="1" ht="14.4" customHeight="1" x14ac:dyDescent="0.3">
      <c r="A880" s="83"/>
      <c r="K880" s="83"/>
      <c r="L880" s="84"/>
      <c r="N880" s="84"/>
      <c r="O880" s="84"/>
      <c r="P880"/>
      <c r="Z880" s="84"/>
    </row>
    <row r="881" spans="1:26" s="85" customFormat="1" ht="14.4" customHeight="1" x14ac:dyDescent="0.3">
      <c r="A881" s="83"/>
      <c r="E881" s="85">
        <v>300</v>
      </c>
      <c r="F881" s="85">
        <v>3600</v>
      </c>
      <c r="H881" s="85">
        <v>320</v>
      </c>
      <c r="I881" s="85">
        <v>1120</v>
      </c>
      <c r="K881" s="83">
        <v>675</v>
      </c>
      <c r="L881" s="84">
        <v>5340</v>
      </c>
      <c r="N881" s="84">
        <v>668.33333333333337</v>
      </c>
      <c r="O881" s="84"/>
      <c r="P881"/>
      <c r="Z881" s="84"/>
    </row>
    <row r="882" spans="1:26" s="85" customFormat="1" ht="14.4" customHeight="1" x14ac:dyDescent="0.3">
      <c r="A882" s="83"/>
      <c r="K882" s="83"/>
      <c r="L882" s="84"/>
      <c r="N882" s="84"/>
      <c r="O882" s="84"/>
      <c r="P882"/>
      <c r="Z882" s="84"/>
    </row>
    <row r="883" spans="1:26" s="85" customFormat="1" ht="14.4" customHeight="1" x14ac:dyDescent="0.3">
      <c r="A883" s="83"/>
      <c r="K883" s="83"/>
      <c r="L883" s="84"/>
      <c r="N883" s="84"/>
      <c r="O883" s="84"/>
      <c r="P883"/>
      <c r="Z883" s="84"/>
    </row>
    <row r="884" spans="1:26" s="85" customFormat="1" ht="14.4" customHeight="1" x14ac:dyDescent="0.3">
      <c r="A884" s="83"/>
      <c r="K884" s="83"/>
      <c r="L884" s="84"/>
      <c r="N884" s="84"/>
      <c r="O884" s="84"/>
      <c r="P884"/>
      <c r="Z884" s="84"/>
    </row>
    <row r="885" spans="1:26" s="85" customFormat="1" ht="14.4" customHeight="1" x14ac:dyDescent="0.3">
      <c r="A885" s="83"/>
      <c r="K885" s="83"/>
      <c r="L885" s="84"/>
      <c r="N885" s="84"/>
      <c r="O885" s="84"/>
      <c r="P885"/>
      <c r="Z885" s="84"/>
    </row>
    <row r="886" spans="1:26" s="85" customFormat="1" ht="14.4" customHeight="1" x14ac:dyDescent="0.3">
      <c r="L886" s="101"/>
      <c r="N886" s="101"/>
      <c r="O886" s="101"/>
      <c r="P886"/>
      <c r="Z886" s="101"/>
    </row>
    <row r="887" spans="1:26" s="85" customFormat="1" ht="14.4" customHeight="1" x14ac:dyDescent="0.3">
      <c r="L887" s="101"/>
      <c r="N887" s="101"/>
      <c r="O887" s="101"/>
      <c r="P887"/>
      <c r="Z887" s="101"/>
    </row>
    <row r="888" spans="1:26" s="85" customFormat="1" ht="14.4" customHeight="1" x14ac:dyDescent="0.3">
      <c r="L888" s="101"/>
      <c r="N888" s="101"/>
      <c r="O888" s="101"/>
      <c r="P888"/>
      <c r="Z888" s="101"/>
    </row>
    <row r="889" spans="1:26" s="85" customFormat="1" ht="14.4" customHeight="1" x14ac:dyDescent="0.3">
      <c r="L889" s="101"/>
      <c r="N889" s="101"/>
      <c r="O889" s="101"/>
      <c r="P889"/>
      <c r="Z889" s="101"/>
    </row>
    <row r="890" spans="1:26" s="85" customFormat="1" ht="14.4" customHeight="1" x14ac:dyDescent="0.3">
      <c r="L890" s="101"/>
      <c r="N890" s="101"/>
      <c r="O890" s="101"/>
      <c r="P890"/>
      <c r="Z890" s="101"/>
    </row>
    <row r="891" spans="1:26" s="85" customFormat="1" ht="14.4" customHeight="1" x14ac:dyDescent="0.3">
      <c r="L891" s="82" t="s">
        <v>10826</v>
      </c>
      <c r="N891" s="101"/>
      <c r="O891" s="101"/>
      <c r="P891"/>
      <c r="Z891" s="84"/>
    </row>
    <row r="892" spans="1:26" s="85" customFormat="1" ht="14.4" customHeight="1" x14ac:dyDescent="0.3">
      <c r="L892" s="82" t="s">
        <v>10826</v>
      </c>
      <c r="N892" s="101"/>
      <c r="O892" s="101"/>
      <c r="P892"/>
      <c r="Z892" s="84"/>
    </row>
    <row r="893" spans="1:26" s="85" customFormat="1" ht="14.4" customHeight="1" x14ac:dyDescent="0.3">
      <c r="L893" s="101" t="s">
        <v>4446</v>
      </c>
      <c r="N893" s="101"/>
      <c r="O893" s="101"/>
      <c r="P893"/>
      <c r="Z893" s="101"/>
    </row>
    <row r="894" spans="1:26" s="85" customFormat="1" ht="14.4" customHeight="1" x14ac:dyDescent="0.3">
      <c r="L894" s="101" t="s">
        <v>4445</v>
      </c>
      <c r="N894" s="101"/>
      <c r="O894" s="101"/>
      <c r="P894"/>
      <c r="Z894" s="101"/>
    </row>
    <row r="895" spans="1:26" s="85" customFormat="1" ht="14.4" customHeight="1" x14ac:dyDescent="0.3">
      <c r="L895" s="101"/>
      <c r="N895" s="101"/>
      <c r="O895" s="101"/>
      <c r="P895"/>
      <c r="Z895" s="101"/>
    </row>
    <row r="896" spans="1:26" s="85" customFormat="1" ht="14.4" customHeight="1" x14ac:dyDescent="0.3">
      <c r="L896" s="101"/>
      <c r="N896" s="101"/>
      <c r="O896" s="101"/>
      <c r="P896"/>
      <c r="Z896" s="101"/>
    </row>
    <row r="897" spans="12:26" s="85" customFormat="1" ht="14.4" customHeight="1" x14ac:dyDescent="0.3">
      <c r="L897" s="101"/>
      <c r="N897" s="101"/>
      <c r="O897" s="101"/>
      <c r="P897"/>
      <c r="Z897" s="101"/>
    </row>
    <row r="898" spans="12:26" s="85" customFormat="1" ht="14.4" customHeight="1" x14ac:dyDescent="0.3">
      <c r="L898" s="101"/>
      <c r="N898" s="101"/>
      <c r="O898" s="101"/>
      <c r="P898"/>
      <c r="Z898" s="101"/>
    </row>
    <row r="899" spans="12:26" s="85" customFormat="1" ht="14.4" customHeight="1" x14ac:dyDescent="0.3">
      <c r="L899" s="101"/>
      <c r="N899" s="101"/>
      <c r="O899" s="101"/>
      <c r="P899"/>
      <c r="Z899" s="101"/>
    </row>
    <row r="900" spans="12:26" s="85" customFormat="1" ht="14.4" customHeight="1" x14ac:dyDescent="0.3">
      <c r="L900" s="101"/>
      <c r="N900" s="101"/>
      <c r="O900" s="101"/>
      <c r="P900"/>
      <c r="Z900" s="101"/>
    </row>
    <row r="901" spans="12:26" s="85" customFormat="1" ht="14.4" customHeight="1" x14ac:dyDescent="0.3">
      <c r="L901" s="101"/>
      <c r="N901" s="101"/>
      <c r="O901" s="101"/>
      <c r="P901"/>
      <c r="Z901" s="101"/>
    </row>
    <row r="902" spans="12:26" s="85" customFormat="1" ht="14.4" customHeight="1" x14ac:dyDescent="0.3">
      <c r="L902" s="101"/>
      <c r="N902" s="101"/>
      <c r="O902" s="101"/>
      <c r="P902"/>
      <c r="Z902" s="101"/>
    </row>
    <row r="903" spans="12:26" s="85" customFormat="1" ht="14.4" customHeight="1" x14ac:dyDescent="0.3">
      <c r="L903" s="101"/>
      <c r="N903" s="101"/>
      <c r="O903" s="101"/>
      <c r="P903"/>
      <c r="Z903" s="101"/>
    </row>
    <row r="904" spans="12:26" s="85" customFormat="1" ht="14.4" customHeight="1" x14ac:dyDescent="0.3">
      <c r="L904" s="101"/>
      <c r="N904" s="101"/>
      <c r="O904" s="101"/>
      <c r="P904"/>
      <c r="Z904" s="101"/>
    </row>
    <row r="905" spans="12:26" s="85" customFormat="1" ht="14.4" customHeight="1" x14ac:dyDescent="0.3">
      <c r="L905" s="101"/>
      <c r="N905" s="101"/>
      <c r="O905" s="101"/>
      <c r="P905"/>
      <c r="Z905" s="101"/>
    </row>
    <row r="906" spans="12:26" s="85" customFormat="1" ht="14.4" customHeight="1" x14ac:dyDescent="0.3">
      <c r="L906" s="101"/>
      <c r="N906" s="101"/>
      <c r="O906" s="101"/>
      <c r="P906"/>
      <c r="Z906" s="101"/>
    </row>
    <row r="907" spans="12:26" s="85" customFormat="1" ht="14.4" customHeight="1" x14ac:dyDescent="0.3">
      <c r="L907" s="101"/>
      <c r="N907" s="101"/>
      <c r="O907" s="101"/>
      <c r="P907"/>
      <c r="Z907" s="101"/>
    </row>
    <row r="908" spans="12:26" s="85" customFormat="1" ht="14.4" customHeight="1" x14ac:dyDescent="0.3">
      <c r="L908" s="101"/>
      <c r="N908" s="101"/>
      <c r="O908" s="101"/>
      <c r="P908"/>
      <c r="Z908" s="101"/>
    </row>
    <row r="909" spans="12:26" s="85" customFormat="1" ht="14.4" customHeight="1" x14ac:dyDescent="0.3">
      <c r="L909" s="101"/>
      <c r="N909" s="101"/>
      <c r="O909" s="101"/>
      <c r="P909"/>
      <c r="Z909" s="101"/>
    </row>
    <row r="910" spans="12:26" s="85" customFormat="1" ht="14.4" customHeight="1" x14ac:dyDescent="0.3">
      <c r="L910" s="101"/>
      <c r="N910" s="101"/>
      <c r="O910" s="101"/>
      <c r="P910"/>
      <c r="Z910" s="101"/>
    </row>
    <row r="911" spans="12:26" s="85" customFormat="1" ht="14.4" customHeight="1" x14ac:dyDescent="0.3">
      <c r="L911" s="101"/>
      <c r="N911" s="101"/>
      <c r="O911" s="101"/>
      <c r="P911"/>
      <c r="Z911" s="101"/>
    </row>
    <row r="912" spans="12:26" s="85" customFormat="1" ht="14.4" customHeight="1" x14ac:dyDescent="0.3">
      <c r="L912" s="101"/>
      <c r="N912" s="101"/>
      <c r="O912" s="101"/>
      <c r="P912"/>
      <c r="Z912" s="101"/>
    </row>
    <row r="913" spans="12:26" s="85" customFormat="1" ht="14.4" customHeight="1" x14ac:dyDescent="0.3">
      <c r="L913" s="101"/>
      <c r="N913" s="101"/>
      <c r="O913" s="101"/>
      <c r="P913"/>
      <c r="Z913" s="101"/>
    </row>
    <row r="914" spans="12:26" s="85" customFormat="1" ht="14.4" customHeight="1" x14ac:dyDescent="0.3">
      <c r="L914" s="101"/>
      <c r="N914" s="101"/>
      <c r="O914" s="101"/>
      <c r="P914"/>
      <c r="Z914" s="101"/>
    </row>
    <row r="915" spans="12:26" s="85" customFormat="1" ht="14.4" customHeight="1" x14ac:dyDescent="0.3">
      <c r="L915" s="101"/>
      <c r="N915" s="101"/>
      <c r="O915" s="101"/>
      <c r="P915"/>
      <c r="Z915" s="101"/>
    </row>
    <row r="916" spans="12:26" s="85" customFormat="1" ht="14.4" customHeight="1" x14ac:dyDescent="0.3">
      <c r="L916" s="101"/>
      <c r="N916" s="101"/>
      <c r="O916" s="101"/>
      <c r="P916"/>
      <c r="Z916" s="101"/>
    </row>
    <row r="917" spans="12:26" s="85" customFormat="1" ht="14.4" customHeight="1" x14ac:dyDescent="0.3">
      <c r="L917" s="101"/>
      <c r="N917" s="101"/>
      <c r="O917" s="101"/>
      <c r="P917"/>
      <c r="Z917" s="101"/>
    </row>
    <row r="918" spans="12:26" s="85" customFormat="1" ht="14.4" customHeight="1" x14ac:dyDescent="0.3">
      <c r="L918" s="101"/>
      <c r="N918" s="101"/>
      <c r="O918" s="101"/>
      <c r="P918"/>
      <c r="Z918" s="101"/>
    </row>
    <row r="919" spans="12:26" s="85" customFormat="1" ht="14.4" customHeight="1" x14ac:dyDescent="0.3">
      <c r="L919" s="101"/>
      <c r="N919" s="101"/>
      <c r="O919" s="101"/>
      <c r="P919"/>
      <c r="Z919" s="101"/>
    </row>
    <row r="920" spans="12:26" s="85" customFormat="1" ht="14.4" customHeight="1" x14ac:dyDescent="0.3">
      <c r="L920" s="101"/>
      <c r="N920" s="101"/>
      <c r="O920" s="101"/>
      <c r="P920"/>
      <c r="Z920" s="101"/>
    </row>
    <row r="921" spans="12:26" s="85" customFormat="1" ht="14.4" customHeight="1" x14ac:dyDescent="0.3">
      <c r="L921" s="101"/>
      <c r="N921" s="101"/>
      <c r="O921" s="101"/>
      <c r="P921"/>
      <c r="Z921" s="101"/>
    </row>
    <row r="922" spans="12:26" s="85" customFormat="1" ht="14.4" customHeight="1" x14ac:dyDescent="0.3">
      <c r="L922" s="101"/>
      <c r="N922" s="101"/>
      <c r="O922" s="101"/>
      <c r="P922"/>
      <c r="Z922" s="101"/>
    </row>
    <row r="923" spans="12:26" s="85" customFormat="1" ht="14.4" customHeight="1" x14ac:dyDescent="0.3">
      <c r="L923" s="101"/>
      <c r="N923" s="101"/>
      <c r="O923" s="101"/>
      <c r="P923"/>
      <c r="Z923" s="101"/>
    </row>
    <row r="924" spans="12:26" s="85" customFormat="1" ht="14.4" customHeight="1" x14ac:dyDescent="0.3">
      <c r="L924" s="101"/>
      <c r="N924" s="101"/>
      <c r="O924" s="101"/>
      <c r="P924"/>
      <c r="Z924" s="101"/>
    </row>
    <row r="925" spans="12:26" s="85" customFormat="1" ht="14.4" customHeight="1" x14ac:dyDescent="0.3">
      <c r="L925" s="101"/>
      <c r="N925" s="101"/>
      <c r="O925" s="101"/>
      <c r="P925"/>
      <c r="Z925" s="101"/>
    </row>
    <row r="926" spans="12:26" s="85" customFormat="1" ht="14.4" customHeight="1" x14ac:dyDescent="0.3">
      <c r="L926" s="101"/>
      <c r="N926" s="101"/>
      <c r="O926" s="101"/>
      <c r="P926"/>
      <c r="Z926" s="101"/>
    </row>
    <row r="927" spans="12:26" s="85" customFormat="1" ht="14.4" customHeight="1" x14ac:dyDescent="0.3">
      <c r="L927" s="101"/>
      <c r="N927" s="101"/>
      <c r="O927" s="101"/>
      <c r="P927"/>
      <c r="Z927" s="101"/>
    </row>
    <row r="928" spans="12:26" s="85" customFormat="1" ht="14.4" customHeight="1" x14ac:dyDescent="0.3">
      <c r="L928" s="101"/>
      <c r="N928" s="101"/>
      <c r="O928" s="101"/>
      <c r="P928"/>
      <c r="Z928" s="101"/>
    </row>
    <row r="929" spans="12:26" s="85" customFormat="1" ht="14.4" customHeight="1" x14ac:dyDescent="0.3">
      <c r="L929" s="101"/>
      <c r="N929" s="101"/>
      <c r="O929" s="101"/>
      <c r="P929"/>
      <c r="Z929" s="101"/>
    </row>
    <row r="930" spans="12:26" s="85" customFormat="1" ht="14.4" customHeight="1" x14ac:dyDescent="0.3">
      <c r="L930" s="101"/>
      <c r="N930" s="101"/>
      <c r="O930" s="101"/>
      <c r="P930"/>
      <c r="Z930" s="101"/>
    </row>
    <row r="931" spans="12:26" s="85" customFormat="1" ht="14.4" customHeight="1" x14ac:dyDescent="0.3">
      <c r="L931" s="101"/>
      <c r="N931" s="101"/>
      <c r="O931" s="101"/>
      <c r="P931"/>
      <c r="Z931" s="101"/>
    </row>
    <row r="932" spans="12:26" s="85" customFormat="1" ht="14.4" customHeight="1" x14ac:dyDescent="0.3">
      <c r="L932" s="101"/>
      <c r="N932" s="101"/>
      <c r="O932" s="101"/>
      <c r="P932"/>
      <c r="Z932" s="101"/>
    </row>
    <row r="933" spans="12:26" s="85" customFormat="1" ht="14.4" customHeight="1" x14ac:dyDescent="0.3">
      <c r="L933" s="101"/>
      <c r="N933" s="101"/>
      <c r="O933" s="101"/>
      <c r="P933"/>
      <c r="Z933" s="101"/>
    </row>
    <row r="934" spans="12:26" s="85" customFormat="1" ht="14.4" customHeight="1" x14ac:dyDescent="0.3">
      <c r="L934" s="101"/>
      <c r="N934" s="101"/>
      <c r="O934" s="101"/>
      <c r="P934"/>
      <c r="Z934" s="101"/>
    </row>
    <row r="935" spans="12:26" s="85" customFormat="1" ht="14.4" customHeight="1" x14ac:dyDescent="0.3">
      <c r="L935" s="101"/>
      <c r="N935" s="101"/>
      <c r="O935" s="101"/>
      <c r="P935"/>
      <c r="Z935" s="101"/>
    </row>
    <row r="936" spans="12:26" s="85" customFormat="1" ht="14.4" customHeight="1" x14ac:dyDescent="0.3">
      <c r="L936" s="101"/>
      <c r="N936" s="101"/>
      <c r="O936" s="101"/>
      <c r="P936"/>
      <c r="Z936" s="101"/>
    </row>
    <row r="937" spans="12:26" s="85" customFormat="1" ht="14.4" customHeight="1" x14ac:dyDescent="0.3">
      <c r="L937" s="101"/>
      <c r="N937" s="101"/>
      <c r="O937" s="101"/>
      <c r="P937"/>
      <c r="Z937" s="101"/>
    </row>
    <row r="938" spans="12:26" s="85" customFormat="1" ht="14.4" customHeight="1" x14ac:dyDescent="0.3">
      <c r="L938" s="101"/>
      <c r="N938" s="101"/>
      <c r="O938" s="101"/>
      <c r="P938"/>
      <c r="Z938" s="101"/>
    </row>
    <row r="939" spans="12:26" s="85" customFormat="1" ht="14.4" customHeight="1" x14ac:dyDescent="0.3">
      <c r="L939" s="101"/>
      <c r="N939" s="101"/>
      <c r="O939" s="101"/>
      <c r="P939"/>
      <c r="Z939" s="101"/>
    </row>
    <row r="940" spans="12:26" s="85" customFormat="1" ht="14.4" customHeight="1" x14ac:dyDescent="0.3">
      <c r="L940" s="101"/>
      <c r="N940" s="101"/>
      <c r="O940" s="101"/>
      <c r="P940"/>
      <c r="Z940" s="101"/>
    </row>
    <row r="941" spans="12:26" s="85" customFormat="1" ht="14.4" customHeight="1" x14ac:dyDescent="0.3">
      <c r="L941" s="101"/>
      <c r="N941" s="101"/>
      <c r="O941" s="101"/>
      <c r="P941"/>
      <c r="Z941" s="101"/>
    </row>
    <row r="942" spans="12:26" s="85" customFormat="1" ht="14.4" customHeight="1" x14ac:dyDescent="0.3">
      <c r="L942" s="101"/>
      <c r="N942" s="101"/>
      <c r="O942" s="101"/>
      <c r="P942"/>
      <c r="Z942" s="101"/>
    </row>
    <row r="943" spans="12:26" s="85" customFormat="1" ht="14.4" customHeight="1" x14ac:dyDescent="0.3">
      <c r="L943" s="101"/>
      <c r="N943" s="101"/>
      <c r="O943" s="101"/>
      <c r="P943"/>
      <c r="Z943" s="101"/>
    </row>
    <row r="944" spans="12:26" s="85" customFormat="1" ht="14.4" customHeight="1" x14ac:dyDescent="0.3">
      <c r="L944" s="101"/>
      <c r="N944" s="101"/>
      <c r="O944" s="101"/>
      <c r="P944"/>
      <c r="Z944" s="101"/>
    </row>
    <row r="945" spans="12:26" s="85" customFormat="1" ht="14.4" customHeight="1" x14ac:dyDescent="0.3">
      <c r="L945" s="101"/>
      <c r="N945" s="101"/>
      <c r="O945" s="101"/>
      <c r="P945"/>
      <c r="Z945" s="101"/>
    </row>
    <row r="946" spans="12:26" s="85" customFormat="1" ht="14.4" customHeight="1" x14ac:dyDescent="0.3">
      <c r="L946" s="101"/>
      <c r="N946" s="101"/>
      <c r="O946" s="101"/>
      <c r="P946"/>
      <c r="Z946" s="101"/>
    </row>
    <row r="947" spans="12:26" s="85" customFormat="1" ht="14.4" customHeight="1" x14ac:dyDescent="0.3">
      <c r="L947" s="101"/>
      <c r="N947" s="101"/>
      <c r="O947" s="101"/>
      <c r="P947"/>
      <c r="Z947" s="101"/>
    </row>
    <row r="948" spans="12:26" s="85" customFormat="1" ht="14.4" customHeight="1" x14ac:dyDescent="0.3">
      <c r="L948" s="101"/>
      <c r="N948" s="101"/>
      <c r="O948" s="101"/>
      <c r="P948"/>
      <c r="Z948" s="101"/>
    </row>
    <row r="949" spans="12:26" s="85" customFormat="1" ht="14.4" customHeight="1" x14ac:dyDescent="0.3">
      <c r="L949" s="101"/>
      <c r="N949" s="101"/>
      <c r="O949" s="101"/>
      <c r="P949"/>
      <c r="Z949" s="101"/>
    </row>
    <row r="950" spans="12:26" s="85" customFormat="1" ht="14.4" customHeight="1" x14ac:dyDescent="0.3">
      <c r="L950" s="101"/>
      <c r="N950" s="101"/>
      <c r="O950" s="101"/>
      <c r="P950"/>
      <c r="Z950" s="101"/>
    </row>
    <row r="951" spans="12:26" s="85" customFormat="1" ht="14.4" customHeight="1" x14ac:dyDescent="0.3">
      <c r="L951" s="101"/>
      <c r="N951" s="101"/>
      <c r="O951" s="101"/>
      <c r="P951"/>
      <c r="Z951" s="101"/>
    </row>
    <row r="952" spans="12:26" s="85" customFormat="1" ht="14.4" customHeight="1" x14ac:dyDescent="0.3">
      <c r="L952" s="101"/>
      <c r="N952" s="101"/>
      <c r="O952" s="101"/>
      <c r="P952"/>
      <c r="Z952" s="101"/>
    </row>
    <row r="953" spans="12:26" s="85" customFormat="1" ht="14.4" customHeight="1" x14ac:dyDescent="0.3">
      <c r="L953" s="101"/>
      <c r="N953" s="101"/>
      <c r="O953" s="101"/>
      <c r="P953"/>
      <c r="Z953" s="101"/>
    </row>
    <row r="954" spans="12:26" s="85" customFormat="1" ht="14.4" customHeight="1" x14ac:dyDescent="0.3">
      <c r="L954" s="101"/>
      <c r="N954" s="101"/>
      <c r="O954" s="101"/>
      <c r="P954"/>
      <c r="Z954" s="101"/>
    </row>
    <row r="955" spans="12:26" s="85" customFormat="1" ht="14.4" customHeight="1" x14ac:dyDescent="0.3">
      <c r="L955" s="101"/>
      <c r="N955" s="101"/>
      <c r="O955" s="101"/>
      <c r="P955"/>
      <c r="Z955" s="101"/>
    </row>
    <row r="956" spans="12:26" s="85" customFormat="1" ht="14.4" customHeight="1" x14ac:dyDescent="0.3">
      <c r="L956" s="101"/>
      <c r="N956" s="101"/>
      <c r="O956" s="101"/>
      <c r="P956"/>
      <c r="Z956" s="101"/>
    </row>
    <row r="957" spans="12:26" s="85" customFormat="1" ht="14.4" customHeight="1" x14ac:dyDescent="0.3">
      <c r="L957" s="101"/>
      <c r="N957" s="101"/>
      <c r="O957" s="101"/>
      <c r="P957"/>
      <c r="Z957" s="101"/>
    </row>
    <row r="958" spans="12:26" s="85" customFormat="1" ht="14.4" customHeight="1" x14ac:dyDescent="0.3">
      <c r="L958" s="101"/>
      <c r="N958" s="101"/>
      <c r="O958" s="101"/>
      <c r="P958"/>
      <c r="Z958" s="101"/>
    </row>
    <row r="959" spans="12:26" s="85" customFormat="1" ht="14.4" customHeight="1" x14ac:dyDescent="0.3">
      <c r="L959" s="101"/>
      <c r="N959" s="101"/>
      <c r="O959" s="101"/>
      <c r="P959"/>
      <c r="Z959" s="101"/>
    </row>
    <row r="960" spans="12:26" s="85" customFormat="1" ht="14.4" customHeight="1" x14ac:dyDescent="0.3">
      <c r="L960" s="101"/>
      <c r="N960" s="101"/>
      <c r="O960" s="101"/>
      <c r="P960"/>
      <c r="Z960" s="101"/>
    </row>
    <row r="961" spans="12:26" s="85" customFormat="1" ht="14.4" customHeight="1" x14ac:dyDescent="0.3">
      <c r="L961" s="101"/>
      <c r="N961" s="101"/>
      <c r="O961" s="101"/>
      <c r="P961"/>
      <c r="Z961" s="101"/>
    </row>
    <row r="962" spans="12:26" s="85" customFormat="1" ht="14.4" customHeight="1" x14ac:dyDescent="0.3">
      <c r="L962" s="101"/>
      <c r="N962" s="101"/>
      <c r="O962" s="101"/>
      <c r="P962"/>
      <c r="Z962" s="101"/>
    </row>
    <row r="963" spans="12:26" s="85" customFormat="1" ht="14.4" customHeight="1" x14ac:dyDescent="0.3">
      <c r="L963" s="101"/>
      <c r="N963" s="101"/>
      <c r="O963" s="101"/>
      <c r="P963"/>
      <c r="Z963" s="101"/>
    </row>
    <row r="964" spans="12:26" s="85" customFormat="1" ht="14.4" customHeight="1" x14ac:dyDescent="0.3">
      <c r="L964" s="101"/>
      <c r="N964" s="101"/>
      <c r="O964" s="101"/>
      <c r="P964"/>
      <c r="Z964" s="101"/>
    </row>
    <row r="965" spans="12:26" s="85" customFormat="1" ht="14.4" customHeight="1" x14ac:dyDescent="0.3">
      <c r="L965" s="101"/>
      <c r="N965" s="101"/>
      <c r="O965" s="101"/>
      <c r="P965"/>
      <c r="Z965" s="101"/>
    </row>
    <row r="966" spans="12:26" s="85" customFormat="1" ht="14.4" customHeight="1" x14ac:dyDescent="0.3">
      <c r="L966" s="101"/>
      <c r="N966" s="101"/>
      <c r="O966" s="101"/>
      <c r="P966"/>
      <c r="Z966" s="101"/>
    </row>
    <row r="967" spans="12:26" s="85" customFormat="1" ht="14.4" customHeight="1" x14ac:dyDescent="0.3">
      <c r="L967" s="101"/>
      <c r="N967" s="101"/>
      <c r="O967" s="101"/>
      <c r="P967"/>
      <c r="Z967" s="101"/>
    </row>
    <row r="968" spans="12:26" s="85" customFormat="1" ht="14.4" customHeight="1" x14ac:dyDescent="0.3">
      <c r="L968" s="101"/>
      <c r="N968" s="101"/>
      <c r="O968" s="101"/>
      <c r="P968"/>
      <c r="Z968" s="101"/>
    </row>
    <row r="969" spans="12:26" s="85" customFormat="1" ht="14.4" customHeight="1" x14ac:dyDescent="0.3">
      <c r="L969" s="101"/>
      <c r="N969" s="101"/>
      <c r="O969" s="101"/>
      <c r="P969"/>
      <c r="Z969" s="101"/>
    </row>
    <row r="970" spans="12:26" s="85" customFormat="1" ht="14.4" customHeight="1" x14ac:dyDescent="0.3">
      <c r="L970" s="101"/>
      <c r="N970" s="101"/>
      <c r="O970" s="101"/>
      <c r="P970"/>
      <c r="Z970" s="101"/>
    </row>
    <row r="971" spans="12:26" s="85" customFormat="1" ht="14.4" customHeight="1" x14ac:dyDescent="0.3">
      <c r="L971" s="101"/>
      <c r="N971" s="101"/>
      <c r="O971" s="101"/>
      <c r="P971"/>
      <c r="Z971" s="101"/>
    </row>
    <row r="972" spans="12:26" s="85" customFormat="1" ht="14.4" customHeight="1" x14ac:dyDescent="0.3">
      <c r="L972" s="101"/>
      <c r="N972" s="101"/>
      <c r="O972" s="101"/>
      <c r="P972"/>
      <c r="Z972" s="101"/>
    </row>
    <row r="973" spans="12:26" s="85" customFormat="1" ht="14.4" customHeight="1" x14ac:dyDescent="0.3">
      <c r="L973" s="101"/>
      <c r="N973" s="101"/>
      <c r="O973" s="101"/>
      <c r="P973"/>
      <c r="Z973" s="101"/>
    </row>
    <row r="974" spans="12:26" s="85" customFormat="1" ht="14.4" customHeight="1" x14ac:dyDescent="0.3">
      <c r="L974" s="101"/>
      <c r="N974" s="101"/>
      <c r="O974" s="101"/>
      <c r="P974"/>
      <c r="Z974" s="101"/>
    </row>
    <row r="975" spans="12:26" s="85" customFormat="1" ht="14.4" customHeight="1" x14ac:dyDescent="0.3">
      <c r="L975" s="101"/>
      <c r="N975" s="101"/>
      <c r="O975" s="101"/>
      <c r="P975"/>
      <c r="Z975" s="101"/>
    </row>
    <row r="976" spans="12:26" s="85" customFormat="1" ht="14.4" customHeight="1" x14ac:dyDescent="0.3">
      <c r="L976" s="101"/>
      <c r="N976" s="101"/>
      <c r="O976" s="101"/>
      <c r="P976"/>
      <c r="Z976" s="101"/>
    </row>
    <row r="977" spans="12:26" s="85" customFormat="1" ht="14.4" customHeight="1" x14ac:dyDescent="0.3">
      <c r="L977" s="101"/>
      <c r="N977" s="101"/>
      <c r="O977" s="101"/>
      <c r="P977"/>
      <c r="Z977" s="101"/>
    </row>
    <row r="978" spans="12:26" s="85" customFormat="1" ht="14.4" customHeight="1" x14ac:dyDescent="0.3">
      <c r="L978" s="101"/>
      <c r="N978" s="101"/>
      <c r="O978" s="101"/>
      <c r="P978"/>
      <c r="Z978" s="101"/>
    </row>
    <row r="979" spans="12:26" s="85" customFormat="1" ht="14.4" customHeight="1" x14ac:dyDescent="0.3">
      <c r="L979" s="101"/>
      <c r="N979" s="101"/>
      <c r="O979" s="101"/>
      <c r="P979"/>
      <c r="Z979" s="101"/>
    </row>
    <row r="980" spans="12:26" s="85" customFormat="1" ht="14.4" customHeight="1" x14ac:dyDescent="0.3">
      <c r="L980" s="101"/>
      <c r="N980" s="101"/>
      <c r="O980" s="101"/>
      <c r="P980"/>
      <c r="Z980" s="101"/>
    </row>
    <row r="981" spans="12:26" s="85" customFormat="1" ht="14.4" customHeight="1" x14ac:dyDescent="0.3">
      <c r="L981" s="101"/>
      <c r="N981" s="101"/>
      <c r="O981" s="101"/>
      <c r="P981"/>
      <c r="Z981" s="101"/>
    </row>
    <row r="982" spans="12:26" s="85" customFormat="1" ht="14.4" customHeight="1" x14ac:dyDescent="0.3">
      <c r="L982" s="101"/>
      <c r="N982" s="101"/>
      <c r="O982" s="101"/>
      <c r="P982"/>
      <c r="Z982" s="101"/>
    </row>
    <row r="983" spans="12:26" s="85" customFormat="1" ht="14.4" customHeight="1" x14ac:dyDescent="0.3">
      <c r="L983" s="101"/>
      <c r="N983" s="101"/>
      <c r="O983" s="101"/>
      <c r="P983"/>
      <c r="Z983" s="101"/>
    </row>
    <row r="984" spans="12:26" s="85" customFormat="1" ht="14.4" customHeight="1" x14ac:dyDescent="0.3">
      <c r="L984" s="101"/>
      <c r="N984" s="101"/>
      <c r="O984" s="101"/>
      <c r="P984"/>
      <c r="Z984" s="101"/>
    </row>
    <row r="985" spans="12:26" s="85" customFormat="1" ht="14.4" customHeight="1" x14ac:dyDescent="0.3">
      <c r="L985" s="101"/>
      <c r="N985" s="101"/>
      <c r="O985" s="101"/>
      <c r="P985"/>
      <c r="Z985" s="101"/>
    </row>
    <row r="986" spans="12:26" s="85" customFormat="1" ht="14.4" customHeight="1" x14ac:dyDescent="0.3">
      <c r="L986" s="101"/>
      <c r="N986" s="101"/>
      <c r="O986" s="101"/>
      <c r="P986"/>
      <c r="Z986" s="101"/>
    </row>
    <row r="987" spans="12:26" s="85" customFormat="1" ht="14.4" customHeight="1" x14ac:dyDescent="0.3">
      <c r="L987" s="101"/>
      <c r="N987" s="101"/>
      <c r="O987" s="101"/>
      <c r="P987"/>
      <c r="Z987" s="101"/>
    </row>
    <row r="988" spans="12:26" s="85" customFormat="1" ht="14.4" customHeight="1" x14ac:dyDescent="0.3">
      <c r="L988" s="101"/>
      <c r="N988" s="101"/>
      <c r="O988" s="101"/>
      <c r="P988"/>
      <c r="Z988" s="101"/>
    </row>
    <row r="989" spans="12:26" s="85" customFormat="1" ht="14.4" customHeight="1" x14ac:dyDescent="0.3">
      <c r="L989" s="101"/>
      <c r="N989" s="101"/>
      <c r="O989" s="101"/>
      <c r="P989"/>
      <c r="Z989" s="101"/>
    </row>
    <row r="990" spans="12:26" s="85" customFormat="1" ht="14.4" customHeight="1" x14ac:dyDescent="0.3">
      <c r="L990" s="101"/>
      <c r="N990" s="101"/>
      <c r="O990" s="101"/>
      <c r="P990"/>
      <c r="Z990" s="101"/>
    </row>
    <row r="991" spans="12:26" s="85" customFormat="1" ht="14.4" customHeight="1" x14ac:dyDescent="0.3">
      <c r="L991" s="101"/>
      <c r="N991" s="101"/>
      <c r="O991" s="101"/>
      <c r="P991"/>
      <c r="Z991" s="101"/>
    </row>
    <row r="992" spans="12:26" s="85" customFormat="1" ht="14.4" customHeight="1" x14ac:dyDescent="0.3">
      <c r="L992" s="101"/>
      <c r="N992" s="101"/>
      <c r="O992" s="101"/>
      <c r="P992"/>
      <c r="Z992" s="101"/>
    </row>
    <row r="993" spans="12:26" s="85" customFormat="1" ht="14.4" customHeight="1" x14ac:dyDescent="0.3">
      <c r="L993" s="101"/>
      <c r="N993" s="101"/>
      <c r="O993" s="101"/>
      <c r="P993"/>
      <c r="Z993" s="101"/>
    </row>
    <row r="994" spans="12:26" s="85" customFormat="1" ht="14.4" customHeight="1" x14ac:dyDescent="0.3">
      <c r="L994" s="101"/>
      <c r="N994" s="101"/>
      <c r="O994" s="101"/>
      <c r="P994"/>
      <c r="Z994" s="101"/>
    </row>
    <row r="995" spans="12:26" s="85" customFormat="1" ht="14.4" customHeight="1" x14ac:dyDescent="0.3">
      <c r="L995" s="101"/>
      <c r="N995" s="101"/>
      <c r="O995" s="101"/>
      <c r="P995"/>
      <c r="Z995" s="101"/>
    </row>
    <row r="996" spans="12:26" s="85" customFormat="1" ht="14.4" customHeight="1" x14ac:dyDescent="0.3">
      <c r="L996" s="101"/>
      <c r="N996" s="101"/>
      <c r="O996" s="101"/>
      <c r="P996"/>
      <c r="Z996" s="101"/>
    </row>
    <row r="997" spans="12:26" s="85" customFormat="1" ht="14.4" customHeight="1" x14ac:dyDescent="0.3">
      <c r="L997" s="101"/>
      <c r="N997" s="101"/>
      <c r="O997" s="101"/>
      <c r="P997"/>
      <c r="Z997" s="101"/>
    </row>
    <row r="998" spans="12:26" s="85" customFormat="1" ht="14.4" customHeight="1" x14ac:dyDescent="0.3">
      <c r="L998" s="101"/>
      <c r="N998" s="101"/>
      <c r="O998" s="101"/>
      <c r="P998"/>
      <c r="Z998" s="101"/>
    </row>
    <row r="999" spans="12:26" s="85" customFormat="1" ht="14.4" customHeight="1" x14ac:dyDescent="0.3">
      <c r="L999" s="101"/>
      <c r="N999" s="101"/>
      <c r="O999" s="101"/>
      <c r="P999"/>
      <c r="Z999" s="101"/>
    </row>
    <row r="1000" spans="12:26" s="85" customFormat="1" ht="14.4" customHeight="1" x14ac:dyDescent="0.3">
      <c r="L1000" s="101"/>
      <c r="N1000" s="101"/>
      <c r="O1000" s="101"/>
      <c r="P1000"/>
      <c r="Z1000" s="101"/>
    </row>
    <row r="1001" spans="12:26" s="85" customFormat="1" ht="14.4" customHeight="1" x14ac:dyDescent="0.3">
      <c r="L1001" s="101"/>
      <c r="N1001" s="101"/>
      <c r="O1001" s="101"/>
      <c r="P1001"/>
      <c r="Z1001" s="101"/>
    </row>
    <row r="1002" spans="12:26" s="85" customFormat="1" ht="14.4" customHeight="1" x14ac:dyDescent="0.3">
      <c r="L1002" s="101"/>
      <c r="N1002" s="101"/>
      <c r="O1002" s="101"/>
      <c r="P1002"/>
      <c r="Z1002" s="101"/>
    </row>
    <row r="1003" spans="12:26" s="85" customFormat="1" ht="14.4" customHeight="1" x14ac:dyDescent="0.3">
      <c r="L1003" s="101"/>
      <c r="N1003" s="101"/>
      <c r="O1003" s="101"/>
      <c r="P1003"/>
      <c r="Z1003" s="101"/>
    </row>
    <row r="1004" spans="12:26" s="85" customFormat="1" ht="14.4" customHeight="1" x14ac:dyDescent="0.3">
      <c r="L1004" s="101"/>
      <c r="N1004" s="101"/>
      <c r="O1004" s="101"/>
      <c r="P1004"/>
      <c r="Z1004" s="101"/>
    </row>
    <row r="1005" spans="12:26" s="85" customFormat="1" ht="14.4" customHeight="1" x14ac:dyDescent="0.3">
      <c r="L1005" s="101"/>
      <c r="N1005" s="101"/>
      <c r="O1005" s="101"/>
      <c r="P1005"/>
      <c r="Z1005" s="101"/>
    </row>
    <row r="1006" spans="12:26" s="85" customFormat="1" ht="14.4" customHeight="1" x14ac:dyDescent="0.3">
      <c r="L1006" s="101"/>
      <c r="N1006" s="101"/>
      <c r="O1006" s="101"/>
      <c r="P1006"/>
      <c r="Z1006" s="101"/>
    </row>
    <row r="1007" spans="12:26" s="85" customFormat="1" ht="14.4" customHeight="1" x14ac:dyDescent="0.3">
      <c r="L1007" s="101"/>
      <c r="N1007" s="101"/>
      <c r="O1007" s="101"/>
      <c r="P1007"/>
      <c r="Z1007" s="101"/>
    </row>
    <row r="1008" spans="12:26" s="85" customFormat="1" ht="14.4" customHeight="1" x14ac:dyDescent="0.3">
      <c r="L1008" s="101"/>
      <c r="N1008" s="101"/>
      <c r="O1008" s="101"/>
      <c r="P1008"/>
      <c r="Z1008" s="101"/>
    </row>
    <row r="1009" spans="12:26" s="85" customFormat="1" ht="14.4" customHeight="1" x14ac:dyDescent="0.3">
      <c r="L1009" s="101"/>
      <c r="N1009" s="101"/>
      <c r="O1009" s="101"/>
      <c r="P1009"/>
      <c r="Z1009" s="101"/>
    </row>
    <row r="1010" spans="12:26" s="85" customFormat="1" ht="14.4" customHeight="1" x14ac:dyDescent="0.3">
      <c r="L1010" s="101"/>
      <c r="N1010" s="101"/>
      <c r="O1010" s="101"/>
      <c r="P1010"/>
      <c r="Z1010" s="101"/>
    </row>
    <row r="1011" spans="12:26" s="85" customFormat="1" ht="14.4" customHeight="1" x14ac:dyDescent="0.3">
      <c r="L1011" s="101"/>
      <c r="N1011" s="101"/>
      <c r="O1011" s="101"/>
      <c r="P1011"/>
      <c r="Z1011" s="101"/>
    </row>
    <row r="1012" spans="12:26" s="85" customFormat="1" ht="14.4" customHeight="1" x14ac:dyDescent="0.3">
      <c r="L1012" s="101"/>
      <c r="N1012" s="101"/>
      <c r="O1012" s="101"/>
      <c r="P1012"/>
      <c r="Z1012" s="101"/>
    </row>
    <row r="1013" spans="12:26" s="85" customFormat="1" ht="14.4" customHeight="1" x14ac:dyDescent="0.3">
      <c r="L1013" s="101"/>
      <c r="N1013" s="101"/>
      <c r="O1013" s="101"/>
      <c r="P1013"/>
      <c r="Z1013" s="101"/>
    </row>
    <row r="1014" spans="12:26" s="85" customFormat="1" ht="14.4" customHeight="1" x14ac:dyDescent="0.3">
      <c r="L1014" s="101"/>
      <c r="N1014" s="101"/>
      <c r="O1014" s="101"/>
      <c r="P1014"/>
      <c r="Z1014" s="101"/>
    </row>
    <row r="1015" spans="12:26" s="85" customFormat="1" ht="14.4" customHeight="1" x14ac:dyDescent="0.3">
      <c r="L1015" s="101"/>
      <c r="N1015" s="101"/>
      <c r="O1015" s="101"/>
      <c r="P1015"/>
      <c r="Z1015" s="101"/>
    </row>
    <row r="1016" spans="12:26" s="85" customFormat="1" ht="14.4" customHeight="1" x14ac:dyDescent="0.3">
      <c r="L1016" s="101"/>
      <c r="N1016" s="101"/>
      <c r="O1016" s="101"/>
      <c r="P1016"/>
      <c r="Z1016" s="101"/>
    </row>
    <row r="1017" spans="12:26" s="85" customFormat="1" ht="14.4" customHeight="1" x14ac:dyDescent="0.3">
      <c r="L1017" s="101"/>
      <c r="N1017" s="101"/>
      <c r="O1017" s="101"/>
      <c r="P1017"/>
      <c r="Z1017" s="101"/>
    </row>
    <row r="1018" spans="12:26" s="85" customFormat="1" ht="14.4" customHeight="1" x14ac:dyDescent="0.3">
      <c r="L1018" s="101"/>
      <c r="N1018" s="101"/>
      <c r="O1018" s="101"/>
      <c r="P1018"/>
      <c r="Z1018" s="101"/>
    </row>
    <row r="1019" spans="12:26" s="85" customFormat="1" ht="14.4" customHeight="1" x14ac:dyDescent="0.3">
      <c r="L1019" s="101"/>
      <c r="N1019" s="101"/>
      <c r="O1019" s="101"/>
      <c r="P1019"/>
      <c r="Z1019" s="101"/>
    </row>
    <row r="1020" spans="12:26" s="85" customFormat="1" ht="14.4" customHeight="1" x14ac:dyDescent="0.3">
      <c r="L1020" s="101"/>
      <c r="N1020" s="101"/>
      <c r="O1020" s="101"/>
      <c r="P1020"/>
      <c r="Z1020" s="101"/>
    </row>
    <row r="1021" spans="12:26" s="85" customFormat="1" ht="14.4" customHeight="1" x14ac:dyDescent="0.3">
      <c r="L1021" s="101"/>
      <c r="N1021" s="101"/>
      <c r="O1021" s="101"/>
      <c r="P1021"/>
      <c r="Z1021" s="101"/>
    </row>
    <row r="1022" spans="12:26" s="85" customFormat="1" ht="14.4" customHeight="1" x14ac:dyDescent="0.3">
      <c r="L1022" s="101"/>
      <c r="N1022" s="101"/>
      <c r="O1022" s="101"/>
      <c r="P1022"/>
      <c r="Z1022" s="101"/>
    </row>
    <row r="1023" spans="12:26" s="85" customFormat="1" ht="14.4" customHeight="1" x14ac:dyDescent="0.3">
      <c r="L1023" s="101"/>
      <c r="N1023" s="101"/>
      <c r="O1023" s="101"/>
      <c r="P1023"/>
      <c r="Z1023" s="101"/>
    </row>
    <row r="1024" spans="12:26" s="85" customFormat="1" ht="14.4" customHeight="1" x14ac:dyDescent="0.3">
      <c r="L1024" s="101"/>
      <c r="N1024" s="101"/>
      <c r="O1024" s="101"/>
      <c r="P1024"/>
      <c r="Z1024" s="101"/>
    </row>
    <row r="1025" spans="12:26" s="85" customFormat="1" ht="14.4" customHeight="1" x14ac:dyDescent="0.3">
      <c r="L1025" s="101"/>
      <c r="N1025" s="101"/>
      <c r="O1025" s="101"/>
      <c r="P1025"/>
      <c r="Z1025" s="101"/>
    </row>
    <row r="1026" spans="12:26" s="85" customFormat="1" ht="14.4" customHeight="1" x14ac:dyDescent="0.3">
      <c r="L1026" s="101"/>
      <c r="N1026" s="101"/>
      <c r="O1026" s="101"/>
      <c r="P1026"/>
      <c r="Z1026" s="101"/>
    </row>
    <row r="1027" spans="12:26" s="85" customFormat="1" ht="14.4" customHeight="1" x14ac:dyDescent="0.3">
      <c r="L1027" s="101"/>
      <c r="N1027" s="101"/>
      <c r="O1027" s="101"/>
      <c r="P1027"/>
      <c r="Z1027" s="101"/>
    </row>
    <row r="1028" spans="12:26" s="85" customFormat="1" ht="14.4" customHeight="1" x14ac:dyDescent="0.3">
      <c r="L1028" s="101"/>
      <c r="N1028" s="101"/>
      <c r="O1028" s="101"/>
      <c r="P1028"/>
      <c r="Z1028" s="101"/>
    </row>
    <row r="1029" spans="12:26" s="85" customFormat="1" ht="14.4" customHeight="1" x14ac:dyDescent="0.3">
      <c r="L1029" s="101"/>
      <c r="N1029" s="101"/>
      <c r="O1029" s="101"/>
      <c r="P1029"/>
      <c r="Z1029" s="101"/>
    </row>
    <row r="1030" spans="12:26" s="85" customFormat="1" ht="14.4" customHeight="1" x14ac:dyDescent="0.3">
      <c r="L1030" s="101"/>
      <c r="N1030" s="101"/>
      <c r="O1030" s="101"/>
      <c r="P1030"/>
      <c r="Z1030" s="101"/>
    </row>
    <row r="1031" spans="12:26" s="85" customFormat="1" ht="14.4" customHeight="1" x14ac:dyDescent="0.3">
      <c r="L1031" s="101"/>
      <c r="N1031" s="101"/>
      <c r="O1031" s="101"/>
      <c r="P1031"/>
      <c r="Z1031" s="101"/>
    </row>
    <row r="1032" spans="12:26" s="85" customFormat="1" ht="14.4" customHeight="1" x14ac:dyDescent="0.3">
      <c r="L1032" s="101"/>
      <c r="N1032" s="101"/>
      <c r="O1032" s="101"/>
      <c r="P1032"/>
      <c r="Z1032" s="101"/>
    </row>
    <row r="1033" spans="12:26" s="85" customFormat="1" ht="14.4" customHeight="1" x14ac:dyDescent="0.3">
      <c r="L1033" s="101"/>
      <c r="N1033" s="101"/>
      <c r="O1033" s="101"/>
      <c r="P1033"/>
      <c r="Z1033" s="101"/>
    </row>
    <row r="1034" spans="12:26" s="85" customFormat="1" ht="14.4" customHeight="1" x14ac:dyDescent="0.3">
      <c r="L1034" s="101"/>
      <c r="N1034" s="101"/>
      <c r="O1034" s="101"/>
      <c r="P1034"/>
      <c r="Z1034" s="101"/>
    </row>
    <row r="1035" spans="12:26" s="85" customFormat="1" ht="14.4" customHeight="1" x14ac:dyDescent="0.3">
      <c r="L1035" s="101"/>
      <c r="N1035" s="101"/>
      <c r="O1035" s="101"/>
      <c r="P1035"/>
      <c r="Z1035" s="101"/>
    </row>
    <row r="1036" spans="12:26" s="85" customFormat="1" ht="14.4" customHeight="1" x14ac:dyDescent="0.3">
      <c r="L1036" s="101"/>
      <c r="N1036" s="101"/>
      <c r="O1036" s="101"/>
      <c r="P1036"/>
      <c r="Z1036" s="101"/>
    </row>
    <row r="1037" spans="12:26" s="85" customFormat="1" ht="14.4" customHeight="1" x14ac:dyDescent="0.3">
      <c r="L1037" s="101"/>
      <c r="N1037" s="101"/>
      <c r="O1037" s="101"/>
      <c r="P1037"/>
      <c r="Z1037" s="101"/>
    </row>
    <row r="1038" spans="12:26" s="85" customFormat="1" ht="14.4" customHeight="1" x14ac:dyDescent="0.3">
      <c r="L1038" s="101"/>
      <c r="N1038" s="101"/>
      <c r="O1038" s="101"/>
      <c r="P1038"/>
      <c r="Z1038" s="101"/>
    </row>
    <row r="1039" spans="12:26" s="85" customFormat="1" ht="14.4" customHeight="1" x14ac:dyDescent="0.3">
      <c r="L1039" s="101"/>
      <c r="N1039" s="101"/>
      <c r="O1039" s="101"/>
      <c r="P1039"/>
      <c r="Z1039" s="101"/>
    </row>
    <row r="1040" spans="12:26" s="85" customFormat="1" ht="14.4" customHeight="1" x14ac:dyDescent="0.3">
      <c r="L1040" s="101"/>
      <c r="N1040" s="101"/>
      <c r="O1040" s="101"/>
      <c r="P1040"/>
      <c r="Z1040" s="101"/>
    </row>
    <row r="1041" spans="1:32" s="85" customFormat="1" ht="14.4" customHeight="1" x14ac:dyDescent="0.3">
      <c r="L1041" s="101"/>
      <c r="N1041" s="101"/>
      <c r="O1041" s="101"/>
      <c r="P1041"/>
      <c r="Z1041" s="101"/>
    </row>
    <row r="1042" spans="1:32" s="85" customFormat="1" ht="14.4" customHeight="1" x14ac:dyDescent="0.3">
      <c r="L1042" s="101"/>
      <c r="N1042" s="101"/>
      <c r="O1042" s="101"/>
      <c r="P1042"/>
      <c r="Z1042" s="101"/>
    </row>
    <row r="1043" spans="1:32" s="85" customFormat="1" ht="14.4" customHeight="1" x14ac:dyDescent="0.3">
      <c r="L1043" s="101"/>
      <c r="N1043" s="101"/>
      <c r="O1043" s="101"/>
      <c r="P1043"/>
      <c r="Z1043" s="101"/>
    </row>
    <row r="1044" spans="1:32" s="85" customFormat="1" ht="14.4" customHeight="1" x14ac:dyDescent="0.3">
      <c r="L1044" s="101"/>
      <c r="N1044" s="101"/>
      <c r="O1044" s="101"/>
      <c r="P1044"/>
      <c r="Z1044" s="101"/>
    </row>
    <row r="1045" spans="1:32" s="85" customFormat="1" ht="14.4" customHeight="1" x14ac:dyDescent="0.3">
      <c r="L1045" s="101"/>
      <c r="N1045" s="101"/>
      <c r="O1045" s="101"/>
      <c r="P1045"/>
      <c r="Z1045" s="101"/>
    </row>
    <row r="1046" spans="1:32" s="85" customFormat="1" ht="14.4" customHeight="1" x14ac:dyDescent="0.3">
      <c r="L1046" s="101"/>
      <c r="N1046" s="101"/>
      <c r="O1046" s="101"/>
      <c r="P1046"/>
      <c r="Z1046" s="101"/>
    </row>
    <row r="1052" spans="1:32" s="85" customFormat="1" ht="14.4" customHeight="1" x14ac:dyDescent="0.3">
      <c r="A1052"/>
      <c r="B1052"/>
      <c r="C1052"/>
      <c r="D1052"/>
      <c r="E1052"/>
      <c r="F1052"/>
      <c r="G1052"/>
      <c r="H1052"/>
      <c r="I1052"/>
      <c r="J1052"/>
      <c r="K1052"/>
      <c r="L1052"/>
      <c r="M1052"/>
      <c r="N1052"/>
      <c r="O1052"/>
      <c r="P1052"/>
      <c r="Q1052" t="s">
        <v>3566</v>
      </c>
      <c r="R1052" t="s">
        <v>3567</v>
      </c>
      <c r="S1052"/>
      <c r="T1052"/>
      <c r="U1052"/>
      <c r="V1052"/>
      <c r="W1052"/>
      <c r="X1052"/>
      <c r="Y1052"/>
      <c r="Z1052"/>
      <c r="AA1052"/>
      <c r="AB1052"/>
      <c r="AC1052"/>
      <c r="AD1052"/>
      <c r="AE1052"/>
      <c r="AF1052"/>
    </row>
    <row r="1053" spans="1:32" s="85" customFormat="1" ht="14.4" customHeight="1" x14ac:dyDescent="0.3">
      <c r="A1053"/>
      <c r="B1053"/>
      <c r="C1053"/>
      <c r="D1053"/>
      <c r="E1053"/>
      <c r="F1053"/>
      <c r="G1053"/>
      <c r="H1053"/>
      <c r="I1053" t="s">
        <v>3435</v>
      </c>
      <c r="J1053"/>
      <c r="K1053"/>
      <c r="L1053"/>
      <c r="M1053" s="83"/>
      <c r="N1053"/>
      <c r="O1053"/>
      <c r="P1053"/>
      <c r="Q1053" s="59" t="s">
        <v>2045</v>
      </c>
      <c r="R1053" s="59" t="s">
        <v>3568</v>
      </c>
      <c r="S1053" t="s">
        <v>2924</v>
      </c>
      <c r="T1053"/>
      <c r="U1053"/>
      <c r="V1053"/>
      <c r="W1053"/>
      <c r="X1053"/>
      <c r="Y1053"/>
      <c r="Z1053"/>
      <c r="AA1053"/>
      <c r="AB1053"/>
      <c r="AC1053"/>
      <c r="AD1053"/>
      <c r="AE1053"/>
      <c r="AF1053"/>
    </row>
    <row r="1054" spans="1:32" s="85" customFormat="1" ht="14.4" customHeight="1" x14ac:dyDescent="0.3">
      <c r="A1054"/>
      <c r="B1054"/>
      <c r="C1054"/>
      <c r="D1054"/>
      <c r="E1054"/>
      <c r="F1054"/>
      <c r="G1054"/>
      <c r="H1054"/>
      <c r="I1054" t="s">
        <v>3436</v>
      </c>
      <c r="J1054"/>
      <c r="K1054"/>
      <c r="L1054"/>
      <c r="M1054" s="83"/>
      <c r="N1054"/>
      <c r="O1054"/>
      <c r="P1054"/>
      <c r="Q1054" s="59" t="s">
        <v>2046</v>
      </c>
      <c r="R1054" s="59" t="s">
        <v>3569</v>
      </c>
      <c r="S1054" t="s">
        <v>2924</v>
      </c>
      <c r="T1054"/>
      <c r="U1054"/>
      <c r="V1054"/>
      <c r="W1054"/>
      <c r="X1054"/>
      <c r="Y1054"/>
      <c r="Z1054"/>
      <c r="AA1054"/>
      <c r="AB1054"/>
      <c r="AC1054"/>
      <c r="AD1054"/>
      <c r="AE1054"/>
      <c r="AF1054"/>
    </row>
    <row r="1059" spans="16:16" ht="14.4" customHeight="1" x14ac:dyDescent="0.3">
      <c r="P1059" t="s">
        <v>3582</v>
      </c>
    </row>
  </sheetData>
  <autoFilter ref="A1:AG496" xr:uid="{46FA84C9-CB02-477C-A0DD-6BE1795AAD4C}"/>
  <conditionalFormatting sqref="L2">
    <cfRule type="duplicateValues" dxfId="4173" priority="46"/>
    <cfRule type="duplicateValues" dxfId="4172" priority="47"/>
    <cfRule type="duplicateValues" dxfId="4171" priority="48"/>
  </conditionalFormatting>
  <conditionalFormatting sqref="L3:L496">
    <cfRule type="duplicateValues" dxfId="4170" priority="79300"/>
    <cfRule type="duplicateValues" dxfId="4169" priority="79301"/>
    <cfRule type="duplicateValues" dxfId="4168" priority="79302"/>
  </conditionalFormatting>
  <conditionalFormatting sqref="N36">
    <cfRule type="duplicateValues" dxfId="4167" priority="42"/>
  </conditionalFormatting>
  <conditionalFormatting sqref="N49">
    <cfRule type="duplicateValues" dxfId="4166" priority="41"/>
  </conditionalFormatting>
  <conditionalFormatting sqref="N96">
    <cfRule type="duplicateValues" dxfId="4165" priority="40"/>
  </conditionalFormatting>
  <conditionalFormatting sqref="N101">
    <cfRule type="duplicateValues" dxfId="4164" priority="39"/>
  </conditionalFormatting>
  <conditionalFormatting sqref="N108:N109">
    <cfRule type="duplicateValues" dxfId="4163" priority="38"/>
  </conditionalFormatting>
  <conditionalFormatting sqref="N115:N116">
    <cfRule type="duplicateValues" dxfId="4162" priority="37"/>
  </conditionalFormatting>
  <conditionalFormatting sqref="N121">
    <cfRule type="duplicateValues" dxfId="4161" priority="36"/>
  </conditionalFormatting>
  <conditionalFormatting sqref="N132">
    <cfRule type="duplicateValues" dxfId="4160" priority="35"/>
  </conditionalFormatting>
  <conditionalFormatting sqref="N147">
    <cfRule type="duplicateValues" dxfId="4159" priority="34"/>
  </conditionalFormatting>
  <conditionalFormatting sqref="N149">
    <cfRule type="duplicateValues" dxfId="4158" priority="33"/>
  </conditionalFormatting>
  <conditionalFormatting sqref="N152">
    <cfRule type="duplicateValues" dxfId="4157" priority="32"/>
  </conditionalFormatting>
  <conditionalFormatting sqref="N161">
    <cfRule type="duplicateValues" dxfId="4156" priority="31"/>
  </conditionalFormatting>
  <conditionalFormatting sqref="N163">
    <cfRule type="duplicateValues" dxfId="4155" priority="30"/>
  </conditionalFormatting>
  <conditionalFormatting sqref="N168">
    <cfRule type="duplicateValues" dxfId="4154" priority="29"/>
  </conditionalFormatting>
  <conditionalFormatting sqref="N180">
    <cfRule type="duplicateValues" dxfId="4153" priority="28"/>
  </conditionalFormatting>
  <conditionalFormatting sqref="N192">
    <cfRule type="duplicateValues" dxfId="4152" priority="27"/>
  </conditionalFormatting>
  <conditionalFormatting sqref="N195:N199">
    <cfRule type="duplicateValues" dxfId="4151" priority="77768"/>
  </conditionalFormatting>
  <conditionalFormatting sqref="N210:N211">
    <cfRule type="duplicateValues" dxfId="4150" priority="25"/>
  </conditionalFormatting>
  <conditionalFormatting sqref="N212">
    <cfRule type="duplicateValues" dxfId="4149" priority="24"/>
  </conditionalFormatting>
  <conditionalFormatting sqref="N232">
    <cfRule type="duplicateValues" dxfId="4148" priority="23"/>
  </conditionalFormatting>
  <conditionalFormatting sqref="N238">
    <cfRule type="duplicateValues" dxfId="4147" priority="22"/>
  </conditionalFormatting>
  <conditionalFormatting sqref="N244">
    <cfRule type="duplicateValues" dxfId="4146" priority="21"/>
  </conditionalFormatting>
  <conditionalFormatting sqref="N247">
    <cfRule type="duplicateValues" dxfId="4145" priority="20"/>
  </conditionalFormatting>
  <conditionalFormatting sqref="N272">
    <cfRule type="duplicateValues" dxfId="4144" priority="19"/>
  </conditionalFormatting>
  <conditionalFormatting sqref="N281">
    <cfRule type="duplicateValues" dxfId="4143" priority="17"/>
  </conditionalFormatting>
  <conditionalFormatting sqref="N293">
    <cfRule type="duplicateValues" dxfId="4142" priority="16"/>
  </conditionalFormatting>
  <conditionalFormatting sqref="N304">
    <cfRule type="duplicateValues" dxfId="4141" priority="15"/>
  </conditionalFormatting>
  <conditionalFormatting sqref="N310">
    <cfRule type="duplicateValues" dxfId="4140" priority="14"/>
  </conditionalFormatting>
  <conditionalFormatting sqref="N323">
    <cfRule type="duplicateValues" dxfId="4139" priority="13"/>
  </conditionalFormatting>
  <conditionalFormatting sqref="N342">
    <cfRule type="duplicateValues" dxfId="4138" priority="12"/>
  </conditionalFormatting>
  <conditionalFormatting sqref="N350">
    <cfRule type="duplicateValues" dxfId="4137" priority="11"/>
  </conditionalFormatting>
  <conditionalFormatting sqref="N351:N363 N273:N280 N200:N209 N122:N131 N2:N35 N97:N100 N102:N107 N110:N114 N117:N120 N133:N146 N148 N150:N151 N164:N167 N162 N153:N160 N169:N179 N181:N191 N193:N194 N213:N231 N233:N237 N239:N243 N245:N246 N282:N292 N294:N303 N248:N271 N305:N309 N311:N322 N324:N341 N343:N349 N37:N48 N50:N95">
    <cfRule type="duplicateValues" dxfId="4136" priority="76361"/>
  </conditionalFormatting>
  <conditionalFormatting sqref="N365:N493">
    <cfRule type="duplicateValues" dxfId="4135" priority="10"/>
  </conditionalFormatting>
  <conditionalFormatting sqref="N867:O885 N364 N494 N500:O864 N495:O497">
    <cfRule type="duplicateValues" dxfId="4134" priority="9"/>
  </conditionalFormatting>
  <conditionalFormatting sqref="N886:O1046">
    <cfRule type="duplicateValues" dxfId="4133" priority="8"/>
  </conditionalFormatting>
  <conditionalFormatting sqref="O364">
    <cfRule type="duplicateValues" dxfId="4132" priority="7"/>
  </conditionalFormatting>
  <conditionalFormatting sqref="O365:O493">
    <cfRule type="duplicateValues" dxfId="4131" priority="6"/>
  </conditionalFormatting>
  <conditionalFormatting sqref="O494">
    <cfRule type="duplicateValues" dxfId="4130" priority="5"/>
  </conditionalFormatting>
  <conditionalFormatting sqref="Z497 L497 L867:L885 Z867:Z885 L500:L864 Z500:Z864">
    <cfRule type="duplicateValues" dxfId="4129" priority="4"/>
  </conditionalFormatting>
  <conditionalFormatting sqref="Z886:Z890 L886:L890 L893:L1046 Z893:Z1046">
    <cfRule type="duplicateValues" dxfId="4128" priority="3"/>
  </conditionalFormatting>
  <conditionalFormatting sqref="Z891 L891">
    <cfRule type="duplicateValues" dxfId="4127" priority="2"/>
  </conditionalFormatting>
  <conditionalFormatting sqref="Z892 L892">
    <cfRule type="duplicateValues" dxfId="4126" priority="1"/>
  </conditionalFormatting>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799634-9E09-4CCE-96D2-7EE82B604C13}">
  <sheetPr filterMode="1">
    <tabColor rgb="FF00B0F0"/>
  </sheetPr>
  <dimension ref="A1:AG1122"/>
  <sheetViews>
    <sheetView zoomScale="79" zoomScaleNormal="80" workbookViewId="0">
      <pane xSplit="3" ySplit="1" topLeftCell="O2" activePane="bottomRight" state="frozen"/>
      <selection pane="topRight" activeCell="D1" sqref="D1"/>
      <selection pane="bottomLeft" activeCell="A2" sqref="A2"/>
      <selection pane="bottomRight" activeCell="Q1" sqref="Q1"/>
    </sheetView>
  </sheetViews>
  <sheetFormatPr defaultRowHeight="14.4" customHeight="1" x14ac:dyDescent="0.3"/>
  <cols>
    <col min="1" max="1" width="16.77734375" customWidth="1"/>
    <col min="2" max="2" width="7.5546875" customWidth="1"/>
    <col min="3" max="3" width="31.77734375" customWidth="1"/>
    <col min="4" max="4" width="7.5546875" customWidth="1"/>
    <col min="5" max="5" width="10.44140625" customWidth="1"/>
    <col min="6" max="6" width="10.6640625" customWidth="1"/>
    <col min="7" max="7" width="8.6640625" customWidth="1"/>
    <col min="8" max="8" width="9.109375" bestFit="1" customWidth="1"/>
    <col min="9" max="9" width="16" customWidth="1"/>
    <col min="10" max="10" width="10" customWidth="1"/>
    <col min="11" max="11" width="9.109375" customWidth="1"/>
    <col min="12" max="12" width="11.88671875" customWidth="1"/>
    <col min="13" max="13" width="11.109375" bestFit="1" customWidth="1"/>
    <col min="14" max="14" width="11.6640625" customWidth="1"/>
    <col min="15" max="15" width="12.33203125" customWidth="1"/>
    <col min="16" max="16" width="16.88671875" customWidth="1"/>
    <col min="17" max="17" width="24.44140625" bestFit="1" customWidth="1"/>
    <col min="18" max="18" width="19.77734375" customWidth="1"/>
    <col min="19" max="23" width="10.21875" customWidth="1"/>
    <col min="24" max="24" width="4.88671875" customWidth="1"/>
    <col min="25" max="25" width="8.33203125" customWidth="1"/>
    <col min="26" max="26" width="6.44140625" customWidth="1"/>
    <col min="27" max="28" width="5.88671875" customWidth="1"/>
    <col min="29" max="29" width="26.5546875" bestFit="1" customWidth="1"/>
    <col min="30" max="30" width="24.5546875" bestFit="1" customWidth="1"/>
    <col min="31" max="32" width="16.5546875" customWidth="1"/>
    <col min="33" max="33" width="21" style="85" bestFit="1" customWidth="1"/>
  </cols>
  <sheetData>
    <row r="1" spans="1:33" ht="14.4" customHeight="1" x14ac:dyDescent="0.3">
      <c r="A1" s="89" t="s">
        <v>2348</v>
      </c>
      <c r="B1" s="89" t="s">
        <v>2341</v>
      </c>
      <c r="C1" s="89" t="s">
        <v>2342</v>
      </c>
      <c r="D1" s="89" t="s">
        <v>2343</v>
      </c>
      <c r="E1" s="89" t="s">
        <v>2344</v>
      </c>
      <c r="F1" s="89" t="s">
        <v>2345</v>
      </c>
      <c r="G1" s="89" t="s">
        <v>5628</v>
      </c>
      <c r="H1" s="89" t="s">
        <v>2357</v>
      </c>
      <c r="I1" s="89" t="s">
        <v>2346</v>
      </c>
      <c r="J1" s="89" t="s">
        <v>5614</v>
      </c>
      <c r="K1" s="89" t="s">
        <v>4898</v>
      </c>
      <c r="L1" s="148" t="s">
        <v>6697</v>
      </c>
      <c r="M1" s="170" t="s">
        <v>3565</v>
      </c>
      <c r="N1" s="147" t="s">
        <v>1986</v>
      </c>
      <c r="O1" s="147" t="s">
        <v>5891</v>
      </c>
      <c r="P1" s="89" t="s">
        <v>3289</v>
      </c>
      <c r="Q1" s="89" t="s">
        <v>2348</v>
      </c>
      <c r="R1" s="89" t="s">
        <v>2349</v>
      </c>
      <c r="S1" s="122" t="s">
        <v>2868</v>
      </c>
      <c r="T1" s="122" t="s">
        <v>9914</v>
      </c>
      <c r="U1" s="122" t="s">
        <v>9913</v>
      </c>
      <c r="V1" s="122" t="s">
        <v>9915</v>
      </c>
      <c r="W1" s="122" t="s">
        <v>6317</v>
      </c>
      <c r="X1" s="89" t="s">
        <v>2350</v>
      </c>
      <c r="Y1" s="89" t="s">
        <v>2351</v>
      </c>
      <c r="Z1" s="148" t="s">
        <v>5232</v>
      </c>
      <c r="AA1" s="89" t="s">
        <v>2352</v>
      </c>
      <c r="AB1" s="89" t="s">
        <v>2353</v>
      </c>
      <c r="AC1" s="89" t="s">
        <v>2354</v>
      </c>
      <c r="AD1" s="89" t="s">
        <v>2355</v>
      </c>
      <c r="AE1" s="89" t="s">
        <v>2356</v>
      </c>
      <c r="AF1" s="89" t="s">
        <v>6292</v>
      </c>
      <c r="AG1" s="113" t="s">
        <v>2711</v>
      </c>
    </row>
    <row r="2" spans="1:33" ht="14.4" customHeight="1" x14ac:dyDescent="0.3">
      <c r="A2" s="59" t="str">
        <f t="shared" ref="A2:A46" si="0">Q2</f>
        <v>KHI01-PHR-MIO-01</v>
      </c>
      <c r="B2" s="59" t="s">
        <v>1216</v>
      </c>
      <c r="C2" s="59" t="s">
        <v>10646</v>
      </c>
      <c r="D2" s="70" t="s">
        <v>1217</v>
      </c>
      <c r="E2" s="70" t="s">
        <v>9828</v>
      </c>
      <c r="F2" s="70" t="s">
        <v>9872</v>
      </c>
      <c r="G2" s="70" t="s">
        <v>5637</v>
      </c>
      <c r="H2" s="59" t="s">
        <v>1171</v>
      </c>
      <c r="I2" s="59" t="s">
        <v>9979</v>
      </c>
      <c r="J2" s="59" t="s">
        <v>1160</v>
      </c>
      <c r="K2" s="59" t="s">
        <v>9836</v>
      </c>
      <c r="L2" s="82" t="str">
        <f>N2</f>
        <v>0310001</v>
      </c>
      <c r="M2" s="70" t="s">
        <v>9827</v>
      </c>
      <c r="N2" s="82" t="s">
        <v>2445</v>
      </c>
      <c r="O2" s="59" t="str">
        <f t="shared" ref="O2:O7" si="1">N2</f>
        <v>0310001</v>
      </c>
      <c r="P2" s="59" t="s">
        <v>2010</v>
      </c>
      <c r="Q2" s="59" t="s">
        <v>2010</v>
      </c>
      <c r="R2" s="70" t="s">
        <v>10651</v>
      </c>
      <c r="S2" s="70" t="s">
        <v>10652</v>
      </c>
      <c r="T2" s="70" t="s">
        <v>9917</v>
      </c>
      <c r="U2" s="165" t="s">
        <v>9918</v>
      </c>
      <c r="V2" s="165" t="s">
        <v>10653</v>
      </c>
      <c r="W2" s="172">
        <v>46157</v>
      </c>
      <c r="X2" s="70" t="s">
        <v>1170</v>
      </c>
      <c r="Y2" s="70" t="s">
        <v>19</v>
      </c>
      <c r="Z2" s="82" t="s">
        <v>1162</v>
      </c>
      <c r="AA2" s="70" t="s">
        <v>1171</v>
      </c>
      <c r="AB2" s="70" t="s">
        <v>10816</v>
      </c>
      <c r="AC2" s="59" t="s">
        <v>2016</v>
      </c>
      <c r="AD2" s="70" t="s">
        <v>10660</v>
      </c>
      <c r="AE2" s="70" t="s">
        <v>10652</v>
      </c>
      <c r="AF2" s="70">
        <v>1</v>
      </c>
      <c r="AG2" s="108" t="s">
        <v>6293</v>
      </c>
    </row>
    <row r="3" spans="1:33" ht="14.4" customHeight="1" x14ac:dyDescent="0.3">
      <c r="A3" s="59" t="str">
        <f t="shared" si="0"/>
        <v>KHI01-PHR-MIO-02</v>
      </c>
      <c r="B3" s="59" t="s">
        <v>1216</v>
      </c>
      <c r="C3" s="59" t="s">
        <v>10646</v>
      </c>
      <c r="D3" s="70" t="s">
        <v>1217</v>
      </c>
      <c r="E3" s="70" t="s">
        <v>9828</v>
      </c>
      <c r="F3" s="70" t="s">
        <v>9872</v>
      </c>
      <c r="G3" s="70" t="s">
        <v>5637</v>
      </c>
      <c r="H3" s="59" t="s">
        <v>1171</v>
      </c>
      <c r="I3" s="59" t="s">
        <v>9979</v>
      </c>
      <c r="J3" s="59" t="s">
        <v>1160</v>
      </c>
      <c r="K3" s="59" t="s">
        <v>9836</v>
      </c>
      <c r="L3" s="82" t="str">
        <f t="shared" ref="L3:L66" si="2">N3</f>
        <v>0310002</v>
      </c>
      <c r="M3" s="70" t="s">
        <v>9827</v>
      </c>
      <c r="N3" s="82" t="s">
        <v>2446</v>
      </c>
      <c r="O3" s="59" t="str">
        <f t="shared" si="1"/>
        <v>0310002</v>
      </c>
      <c r="P3" s="59" t="s">
        <v>2011</v>
      </c>
      <c r="Q3" s="59" t="s">
        <v>2011</v>
      </c>
      <c r="R3" s="70" t="s">
        <v>10654</v>
      </c>
      <c r="S3" s="70" t="s">
        <v>10652</v>
      </c>
      <c r="T3" s="70" t="s">
        <v>9917</v>
      </c>
      <c r="U3" s="164" t="s">
        <v>9918</v>
      </c>
      <c r="V3" s="164" t="s">
        <v>7840</v>
      </c>
      <c r="W3" s="171">
        <v>45349</v>
      </c>
      <c r="X3" s="70" t="s">
        <v>1170</v>
      </c>
      <c r="Y3" s="70" t="s">
        <v>19</v>
      </c>
      <c r="Z3" s="82" t="s">
        <v>1162</v>
      </c>
      <c r="AA3" s="70" t="s">
        <v>1171</v>
      </c>
      <c r="AB3" s="70" t="s">
        <v>10816</v>
      </c>
      <c r="AC3" s="59" t="s">
        <v>2016</v>
      </c>
      <c r="AD3" s="70" t="s">
        <v>10660</v>
      </c>
      <c r="AE3" s="70" t="s">
        <v>10652</v>
      </c>
      <c r="AF3" s="70">
        <v>1</v>
      </c>
      <c r="AG3" s="108" t="s">
        <v>6293</v>
      </c>
    </row>
    <row r="4" spans="1:33" ht="14.4" customHeight="1" x14ac:dyDescent="0.3">
      <c r="A4" s="59" t="str">
        <f t="shared" si="0"/>
        <v>KHI01-PHR-MIO-03</v>
      </c>
      <c r="B4" s="59" t="s">
        <v>1216</v>
      </c>
      <c r="C4" s="59" t="s">
        <v>10646</v>
      </c>
      <c r="D4" s="70" t="s">
        <v>1217</v>
      </c>
      <c r="E4" s="70" t="s">
        <v>9828</v>
      </c>
      <c r="F4" s="70" t="s">
        <v>9872</v>
      </c>
      <c r="G4" s="70" t="s">
        <v>5637</v>
      </c>
      <c r="H4" s="59" t="s">
        <v>1171</v>
      </c>
      <c r="I4" s="59" t="s">
        <v>9979</v>
      </c>
      <c r="J4" s="59" t="s">
        <v>1160</v>
      </c>
      <c r="K4" s="59" t="s">
        <v>9836</v>
      </c>
      <c r="L4" s="82" t="str">
        <f t="shared" si="2"/>
        <v>0310003</v>
      </c>
      <c r="M4" s="70" t="s">
        <v>9827</v>
      </c>
      <c r="N4" s="59" t="s">
        <v>2447</v>
      </c>
      <c r="O4" s="59" t="str">
        <f t="shared" si="1"/>
        <v>0310003</v>
      </c>
      <c r="P4" s="59" t="s">
        <v>2012</v>
      </c>
      <c r="Q4" s="59" t="s">
        <v>2012</v>
      </c>
      <c r="R4" s="70" t="s">
        <v>10655</v>
      </c>
      <c r="S4" s="70" t="s">
        <v>10652</v>
      </c>
      <c r="T4" s="70" t="s">
        <v>9917</v>
      </c>
      <c r="U4" s="164" t="s">
        <v>9938</v>
      </c>
      <c r="V4" s="164" t="s">
        <v>9938</v>
      </c>
      <c r="W4" s="171" t="s">
        <v>9939</v>
      </c>
      <c r="X4" s="70" t="s">
        <v>1170</v>
      </c>
      <c r="Y4" s="70" t="s">
        <v>19</v>
      </c>
      <c r="Z4" s="82" t="s">
        <v>1162</v>
      </c>
      <c r="AA4" s="70" t="s">
        <v>1171</v>
      </c>
      <c r="AB4" s="70" t="s">
        <v>10816</v>
      </c>
      <c r="AC4" s="59" t="s">
        <v>2016</v>
      </c>
      <c r="AD4" s="70" t="s">
        <v>10660</v>
      </c>
      <c r="AE4" s="70" t="s">
        <v>10652</v>
      </c>
      <c r="AF4" s="70">
        <v>1</v>
      </c>
      <c r="AG4" s="108" t="s">
        <v>6293</v>
      </c>
    </row>
    <row r="5" spans="1:33" ht="14.4" customHeight="1" x14ac:dyDescent="0.3">
      <c r="A5" s="59" t="str">
        <f t="shared" si="0"/>
        <v>KHI01-PHR-MIO-04</v>
      </c>
      <c r="B5" s="59" t="s">
        <v>1216</v>
      </c>
      <c r="C5" s="59" t="s">
        <v>10646</v>
      </c>
      <c r="D5" s="70" t="s">
        <v>1217</v>
      </c>
      <c r="E5" s="70" t="s">
        <v>9828</v>
      </c>
      <c r="F5" s="70" t="s">
        <v>9872</v>
      </c>
      <c r="G5" s="70" t="s">
        <v>5637</v>
      </c>
      <c r="H5" s="59" t="s">
        <v>1171</v>
      </c>
      <c r="I5" s="59" t="s">
        <v>9979</v>
      </c>
      <c r="J5" s="59" t="s">
        <v>1160</v>
      </c>
      <c r="K5" s="59" t="s">
        <v>9836</v>
      </c>
      <c r="L5" s="82" t="str">
        <f t="shared" si="2"/>
        <v>9051701</v>
      </c>
      <c r="M5" s="70" t="s">
        <v>9827</v>
      </c>
      <c r="N5" s="82" t="s">
        <v>5942</v>
      </c>
      <c r="O5" s="59" t="str">
        <f t="shared" si="1"/>
        <v>9051701</v>
      </c>
      <c r="P5" s="59" t="s">
        <v>2013</v>
      </c>
      <c r="Q5" s="59" t="s">
        <v>2013</v>
      </c>
      <c r="R5" s="70" t="s">
        <v>10656</v>
      </c>
      <c r="S5" s="70" t="s">
        <v>10652</v>
      </c>
      <c r="T5" s="70" t="s">
        <v>9917</v>
      </c>
      <c r="U5" s="164" t="s">
        <v>9918</v>
      </c>
      <c r="V5" s="164" t="s">
        <v>7839</v>
      </c>
      <c r="W5" s="171">
        <v>45436</v>
      </c>
      <c r="X5" s="70" t="s">
        <v>1170</v>
      </c>
      <c r="Y5" s="70" t="s">
        <v>19</v>
      </c>
      <c r="Z5" s="82" t="s">
        <v>1162</v>
      </c>
      <c r="AA5" s="70" t="s">
        <v>1171</v>
      </c>
      <c r="AB5" s="70" t="s">
        <v>10816</v>
      </c>
      <c r="AC5" s="59" t="s">
        <v>2016</v>
      </c>
      <c r="AD5" s="70" t="s">
        <v>10660</v>
      </c>
      <c r="AE5" s="70" t="s">
        <v>10652</v>
      </c>
      <c r="AF5" s="70">
        <v>1</v>
      </c>
      <c r="AG5" s="108" t="s">
        <v>6293</v>
      </c>
    </row>
    <row r="6" spans="1:33" ht="14.4" customHeight="1" x14ac:dyDescent="0.3">
      <c r="A6" s="59" t="str">
        <f>Q6</f>
        <v>KHI01-PHR-PS-01</v>
      </c>
      <c r="B6" s="59" t="s">
        <v>1216</v>
      </c>
      <c r="C6" s="59" t="s">
        <v>10646</v>
      </c>
      <c r="D6" s="70" t="s">
        <v>1217</v>
      </c>
      <c r="E6" s="70" t="s">
        <v>9828</v>
      </c>
      <c r="F6" s="70" t="s">
        <v>9872</v>
      </c>
      <c r="G6" s="70" t="s">
        <v>5637</v>
      </c>
      <c r="H6" s="59" t="s">
        <v>1171</v>
      </c>
      <c r="I6" s="59" t="s">
        <v>9979</v>
      </c>
      <c r="J6" s="59" t="s">
        <v>1160</v>
      </c>
      <c r="K6" s="59" t="s">
        <v>9836</v>
      </c>
      <c r="L6" s="82" t="str">
        <f t="shared" si="2"/>
        <v>0320005</v>
      </c>
      <c r="M6" s="70" t="s">
        <v>9827</v>
      </c>
      <c r="N6" s="82" t="s">
        <v>6280</v>
      </c>
      <c r="O6" s="59" t="str">
        <f t="shared" si="1"/>
        <v>0320005</v>
      </c>
      <c r="P6" s="59" t="s">
        <v>10650</v>
      </c>
      <c r="Q6" s="59" t="s">
        <v>10650</v>
      </c>
      <c r="R6" s="70" t="s">
        <v>10657</v>
      </c>
      <c r="S6" s="70" t="s">
        <v>10652</v>
      </c>
      <c r="T6" s="70" t="s">
        <v>9917</v>
      </c>
      <c r="U6" s="164" t="s">
        <v>9918</v>
      </c>
      <c r="V6" s="164" t="s">
        <v>10658</v>
      </c>
      <c r="W6" s="171">
        <v>45721</v>
      </c>
      <c r="X6" s="70" t="s">
        <v>2073</v>
      </c>
      <c r="Y6" s="70" t="s">
        <v>6269</v>
      </c>
      <c r="Z6" s="82" t="s">
        <v>1162</v>
      </c>
      <c r="AA6" s="70" t="s">
        <v>1171</v>
      </c>
      <c r="AB6" s="70" t="s">
        <v>10816</v>
      </c>
      <c r="AC6" s="59" t="s">
        <v>2016</v>
      </c>
      <c r="AD6" s="70" t="s">
        <v>10660</v>
      </c>
      <c r="AE6" s="70" t="s">
        <v>10652</v>
      </c>
      <c r="AF6" s="70">
        <v>1</v>
      </c>
      <c r="AG6" s="108" t="s">
        <v>6293</v>
      </c>
    </row>
    <row r="7" spans="1:33" ht="14.4" customHeight="1" x14ac:dyDescent="0.3">
      <c r="A7" s="59" t="str">
        <f t="shared" si="0"/>
        <v>KHI01-PHR-MIO-00</v>
      </c>
      <c r="B7" s="59" t="s">
        <v>1216</v>
      </c>
      <c r="C7" s="59" t="s">
        <v>10646</v>
      </c>
      <c r="D7" s="70" t="s">
        <v>1217</v>
      </c>
      <c r="E7" s="70" t="s">
        <v>9828</v>
      </c>
      <c r="F7" s="70" t="s">
        <v>9872</v>
      </c>
      <c r="G7" s="70" t="s">
        <v>5637</v>
      </c>
      <c r="H7" s="59" t="s">
        <v>1171</v>
      </c>
      <c r="I7" s="59" t="s">
        <v>9979</v>
      </c>
      <c r="J7" s="59" t="s">
        <v>1160</v>
      </c>
      <c r="K7" s="59" t="s">
        <v>9836</v>
      </c>
      <c r="L7" s="82" t="str">
        <f t="shared" si="2"/>
        <v>0310007</v>
      </c>
      <c r="M7" s="70" t="s">
        <v>9827</v>
      </c>
      <c r="N7" s="82" t="s">
        <v>2991</v>
      </c>
      <c r="O7" s="59" t="str">
        <f t="shared" si="1"/>
        <v>0310007</v>
      </c>
      <c r="P7" s="59" t="s">
        <v>2009</v>
      </c>
      <c r="Q7" s="59" t="s">
        <v>2009</v>
      </c>
      <c r="R7" s="70" t="s">
        <v>10659</v>
      </c>
      <c r="S7" s="70" t="s">
        <v>10652</v>
      </c>
      <c r="T7" s="70" t="s">
        <v>9935</v>
      </c>
      <c r="U7" s="70" t="s">
        <v>9935</v>
      </c>
      <c r="V7" s="70" t="s">
        <v>9935</v>
      </c>
      <c r="W7" s="70" t="s">
        <v>9935</v>
      </c>
      <c r="X7" s="70" t="s">
        <v>1170</v>
      </c>
      <c r="Y7" s="70" t="s">
        <v>19</v>
      </c>
      <c r="Z7" s="82" t="s">
        <v>1162</v>
      </c>
      <c r="AA7" s="70" t="s">
        <v>1171</v>
      </c>
      <c r="AB7" s="70" t="s">
        <v>10816</v>
      </c>
      <c r="AC7" s="59" t="s">
        <v>2016</v>
      </c>
      <c r="AD7" s="70" t="s">
        <v>10660</v>
      </c>
      <c r="AE7" s="70" t="s">
        <v>10652</v>
      </c>
      <c r="AF7" s="70">
        <v>0</v>
      </c>
      <c r="AG7" s="108" t="s">
        <v>5606</v>
      </c>
    </row>
    <row r="8" spans="1:33" ht="14.4" customHeight="1" x14ac:dyDescent="0.3">
      <c r="A8" s="59" t="str">
        <f t="shared" si="0"/>
        <v>KHI01-PHR-ASM-01</v>
      </c>
      <c r="B8" s="59" t="s">
        <v>1216</v>
      </c>
      <c r="C8" s="59" t="s">
        <v>10646</v>
      </c>
      <c r="D8" s="70" t="s">
        <v>1217</v>
      </c>
      <c r="E8" s="70" t="s">
        <v>9828</v>
      </c>
      <c r="F8" s="70" t="s">
        <v>9872</v>
      </c>
      <c r="G8" s="70" t="s">
        <v>5637</v>
      </c>
      <c r="H8" s="59" t="s">
        <v>1171</v>
      </c>
      <c r="I8" s="59" t="s">
        <v>9979</v>
      </c>
      <c r="J8" s="59" t="s">
        <v>1160</v>
      </c>
      <c r="K8" s="59" t="s">
        <v>9836</v>
      </c>
      <c r="L8" s="82" t="str">
        <f t="shared" si="2"/>
        <v>03100</v>
      </c>
      <c r="M8" s="70" t="s">
        <v>9827</v>
      </c>
      <c r="N8" s="59" t="s">
        <v>2692</v>
      </c>
      <c r="O8" s="59" t="str">
        <f>N7</f>
        <v>0310007</v>
      </c>
      <c r="P8" s="59" t="s">
        <v>2016</v>
      </c>
      <c r="Q8" s="59" t="s">
        <v>2016</v>
      </c>
      <c r="R8" s="70" t="s">
        <v>10660</v>
      </c>
      <c r="S8" s="70" t="s">
        <v>10652</v>
      </c>
      <c r="T8" s="70" t="s">
        <v>9917</v>
      </c>
      <c r="U8" s="164" t="s">
        <v>9918</v>
      </c>
      <c r="V8" s="164" t="s">
        <v>10661</v>
      </c>
      <c r="W8" s="171">
        <v>46094</v>
      </c>
      <c r="X8" s="70" t="s">
        <v>1219</v>
      </c>
      <c r="Y8" s="70" t="s">
        <v>1028</v>
      </c>
      <c r="Z8" s="82" t="s">
        <v>3414</v>
      </c>
      <c r="AA8" s="70" t="s">
        <v>1171</v>
      </c>
      <c r="AB8" s="70" t="s">
        <v>10816</v>
      </c>
      <c r="AC8" s="59" t="s">
        <v>1742</v>
      </c>
      <c r="AD8" s="70" t="s">
        <v>10649</v>
      </c>
      <c r="AE8" s="70" t="s">
        <v>9916</v>
      </c>
      <c r="AF8" s="70">
        <v>2</v>
      </c>
      <c r="AG8" s="108" t="s">
        <v>6294</v>
      </c>
    </row>
    <row r="9" spans="1:33" ht="14.4" customHeight="1" x14ac:dyDescent="0.3">
      <c r="A9" s="59" t="str">
        <f t="shared" si="0"/>
        <v>KHI02-PHR-MIO-01</v>
      </c>
      <c r="B9" s="59" t="s">
        <v>1216</v>
      </c>
      <c r="C9" s="59" t="s">
        <v>10646</v>
      </c>
      <c r="D9" s="70" t="s">
        <v>1217</v>
      </c>
      <c r="E9" s="70" t="s">
        <v>9828</v>
      </c>
      <c r="F9" s="70" t="s">
        <v>9872</v>
      </c>
      <c r="G9" s="70" t="s">
        <v>5637</v>
      </c>
      <c r="H9" s="59" t="s">
        <v>1170</v>
      </c>
      <c r="I9" s="59" t="s">
        <v>9980</v>
      </c>
      <c r="J9" s="59" t="s">
        <v>6361</v>
      </c>
      <c r="K9" s="59" t="s">
        <v>9836</v>
      </c>
      <c r="L9" s="82" t="str">
        <f t="shared" si="2"/>
        <v>0310004</v>
      </c>
      <c r="M9" s="70" t="s">
        <v>9827</v>
      </c>
      <c r="N9" s="82" t="s">
        <v>2448</v>
      </c>
      <c r="O9" s="59" t="str">
        <f t="shared" ref="O9:O13" si="3">N9</f>
        <v>0310004</v>
      </c>
      <c r="P9" s="59" t="s">
        <v>5378</v>
      </c>
      <c r="Q9" s="59" t="s">
        <v>5378</v>
      </c>
      <c r="R9" s="70" t="s">
        <v>10662</v>
      </c>
      <c r="S9" s="70" t="s">
        <v>10663</v>
      </c>
      <c r="T9" s="70" t="s">
        <v>9917</v>
      </c>
      <c r="U9" s="164" t="s">
        <v>9918</v>
      </c>
      <c r="V9" s="164" t="s">
        <v>10664</v>
      </c>
      <c r="W9" s="171">
        <v>45627</v>
      </c>
      <c r="X9" s="70" t="s">
        <v>1170</v>
      </c>
      <c r="Y9" s="70" t="s">
        <v>19</v>
      </c>
      <c r="Z9" s="82" t="s">
        <v>1162</v>
      </c>
      <c r="AA9" s="70" t="s">
        <v>1171</v>
      </c>
      <c r="AB9" s="70" t="s">
        <v>10816</v>
      </c>
      <c r="AC9" s="59" t="s">
        <v>5394</v>
      </c>
      <c r="AD9" s="70" t="s">
        <v>10671</v>
      </c>
      <c r="AE9" s="70" t="s">
        <v>10663</v>
      </c>
      <c r="AF9" s="70">
        <v>1</v>
      </c>
      <c r="AG9" s="108" t="s">
        <v>6293</v>
      </c>
    </row>
    <row r="10" spans="1:33" ht="14.4" customHeight="1" x14ac:dyDescent="0.3">
      <c r="A10" s="59" t="str">
        <f t="shared" si="0"/>
        <v>KHI02-PHR-MIO-02</v>
      </c>
      <c r="B10" s="59" t="s">
        <v>1216</v>
      </c>
      <c r="C10" s="59" t="s">
        <v>10646</v>
      </c>
      <c r="D10" s="70" t="s">
        <v>1217</v>
      </c>
      <c r="E10" s="70" t="s">
        <v>9828</v>
      </c>
      <c r="F10" s="70" t="s">
        <v>9872</v>
      </c>
      <c r="G10" s="70" t="s">
        <v>5637</v>
      </c>
      <c r="H10" s="59" t="s">
        <v>1170</v>
      </c>
      <c r="I10" s="59" t="s">
        <v>9980</v>
      </c>
      <c r="J10" s="59" t="s">
        <v>6361</v>
      </c>
      <c r="K10" s="59" t="s">
        <v>9836</v>
      </c>
      <c r="L10" s="82" t="str">
        <f t="shared" si="2"/>
        <v>0310005</v>
      </c>
      <c r="M10" s="70" t="s">
        <v>9827</v>
      </c>
      <c r="N10" s="82" t="s">
        <v>2449</v>
      </c>
      <c r="O10" s="59" t="str">
        <f t="shared" si="3"/>
        <v>0310005</v>
      </c>
      <c r="P10" s="59" t="s">
        <v>5390</v>
      </c>
      <c r="Q10" s="59" t="s">
        <v>5390</v>
      </c>
      <c r="R10" s="70" t="s">
        <v>10665</v>
      </c>
      <c r="S10" s="70" t="s">
        <v>10663</v>
      </c>
      <c r="T10" s="70" t="s">
        <v>9917</v>
      </c>
      <c r="U10" s="164" t="s">
        <v>9918</v>
      </c>
      <c r="V10" s="164" t="s">
        <v>10666</v>
      </c>
      <c r="W10" s="171">
        <v>46134</v>
      </c>
      <c r="X10" s="70" t="s">
        <v>1170</v>
      </c>
      <c r="Y10" s="70" t="s">
        <v>19</v>
      </c>
      <c r="Z10" s="82" t="s">
        <v>1162</v>
      </c>
      <c r="AA10" s="70" t="s">
        <v>1171</v>
      </c>
      <c r="AB10" s="70" t="s">
        <v>10816</v>
      </c>
      <c r="AC10" s="59" t="s">
        <v>5394</v>
      </c>
      <c r="AD10" s="70" t="s">
        <v>10671</v>
      </c>
      <c r="AE10" s="70" t="s">
        <v>10663</v>
      </c>
      <c r="AF10" s="70">
        <v>1</v>
      </c>
      <c r="AG10" s="108" t="s">
        <v>6293</v>
      </c>
    </row>
    <row r="11" spans="1:33" ht="14.4" customHeight="1" x14ac:dyDescent="0.3">
      <c r="A11" s="59" t="str">
        <f t="shared" si="0"/>
        <v>KHI02-PHR-MIO-03</v>
      </c>
      <c r="B11" s="59" t="s">
        <v>1216</v>
      </c>
      <c r="C11" s="59" t="s">
        <v>10646</v>
      </c>
      <c r="D11" s="70" t="s">
        <v>1217</v>
      </c>
      <c r="E11" s="70" t="s">
        <v>9828</v>
      </c>
      <c r="F11" s="70" t="s">
        <v>9872</v>
      </c>
      <c r="G11" s="70" t="s">
        <v>5637</v>
      </c>
      <c r="H11" s="59" t="s">
        <v>1170</v>
      </c>
      <c r="I11" s="59" t="s">
        <v>9980</v>
      </c>
      <c r="J11" s="59" t="s">
        <v>6361</v>
      </c>
      <c r="K11" s="59" t="s">
        <v>9836</v>
      </c>
      <c r="L11" s="82" t="str">
        <f t="shared" si="2"/>
        <v>9051702</v>
      </c>
      <c r="M11" s="70" t="s">
        <v>9827</v>
      </c>
      <c r="N11" s="82" t="s">
        <v>5943</v>
      </c>
      <c r="O11" s="59" t="str">
        <f t="shared" si="3"/>
        <v>9051702</v>
      </c>
      <c r="P11" s="59" t="s">
        <v>5391</v>
      </c>
      <c r="Q11" s="59" t="s">
        <v>5391</v>
      </c>
      <c r="R11" s="70" t="s">
        <v>10667</v>
      </c>
      <c r="S11" s="70" t="s">
        <v>10663</v>
      </c>
      <c r="T11" s="70" t="s">
        <v>9917</v>
      </c>
      <c r="U11" s="164" t="s">
        <v>9918</v>
      </c>
      <c r="V11" s="164" t="s">
        <v>10668</v>
      </c>
      <c r="W11" s="171">
        <v>45721</v>
      </c>
      <c r="X11" s="70" t="s">
        <v>1170</v>
      </c>
      <c r="Y11" s="70" t="s">
        <v>19</v>
      </c>
      <c r="Z11" s="82" t="s">
        <v>1162</v>
      </c>
      <c r="AA11" s="70" t="s">
        <v>1171</v>
      </c>
      <c r="AB11" s="70" t="s">
        <v>10816</v>
      </c>
      <c r="AC11" s="59" t="s">
        <v>5394</v>
      </c>
      <c r="AD11" s="70" t="s">
        <v>10671</v>
      </c>
      <c r="AE11" s="70" t="s">
        <v>10663</v>
      </c>
      <c r="AF11" s="70">
        <v>1</v>
      </c>
      <c r="AG11" s="108" t="s">
        <v>6293</v>
      </c>
    </row>
    <row r="12" spans="1:33" ht="14.4" customHeight="1" x14ac:dyDescent="0.3">
      <c r="A12" s="59" t="str">
        <f t="shared" si="0"/>
        <v>KHI02-PHR-MIO-04</v>
      </c>
      <c r="B12" s="59" t="s">
        <v>1216</v>
      </c>
      <c r="C12" s="59" t="s">
        <v>10646</v>
      </c>
      <c r="D12" s="70" t="s">
        <v>1217</v>
      </c>
      <c r="E12" s="70" t="s">
        <v>9828</v>
      </c>
      <c r="F12" s="70" t="s">
        <v>9872</v>
      </c>
      <c r="G12" s="70" t="s">
        <v>5637</v>
      </c>
      <c r="H12" s="59" t="s">
        <v>1170</v>
      </c>
      <c r="I12" s="59" t="s">
        <v>9980</v>
      </c>
      <c r="J12" s="59" t="s">
        <v>6361</v>
      </c>
      <c r="K12" s="59" t="s">
        <v>9836</v>
      </c>
      <c r="L12" s="82" t="str">
        <f t="shared" si="2"/>
        <v>0311208</v>
      </c>
      <c r="M12" s="70" t="s">
        <v>9827</v>
      </c>
      <c r="N12" s="82" t="s">
        <v>2442</v>
      </c>
      <c r="O12" s="59" t="str">
        <f t="shared" si="3"/>
        <v>0311208</v>
      </c>
      <c r="P12" s="59" t="s">
        <v>5392</v>
      </c>
      <c r="Q12" s="59" t="s">
        <v>5392</v>
      </c>
      <c r="R12" s="70" t="s">
        <v>10669</v>
      </c>
      <c r="S12" s="70" t="s">
        <v>10663</v>
      </c>
      <c r="T12" s="70" t="s">
        <v>9917</v>
      </c>
      <c r="U12" s="164" t="s">
        <v>9918</v>
      </c>
      <c r="V12" s="164" t="s">
        <v>10670</v>
      </c>
      <c r="W12" s="171">
        <v>45798</v>
      </c>
      <c r="X12" s="70" t="s">
        <v>1170</v>
      </c>
      <c r="Y12" s="70" t="s">
        <v>19</v>
      </c>
      <c r="Z12" s="82" t="s">
        <v>1162</v>
      </c>
      <c r="AA12" s="70" t="s">
        <v>1171</v>
      </c>
      <c r="AB12" s="70" t="s">
        <v>10816</v>
      </c>
      <c r="AC12" s="59" t="s">
        <v>5394</v>
      </c>
      <c r="AD12" s="70" t="s">
        <v>10671</v>
      </c>
      <c r="AE12" s="70" t="s">
        <v>10663</v>
      </c>
      <c r="AF12" s="70">
        <v>1</v>
      </c>
      <c r="AG12" s="108" t="s">
        <v>6293</v>
      </c>
    </row>
    <row r="13" spans="1:33" ht="14.4" customHeight="1" x14ac:dyDescent="0.3">
      <c r="A13" s="59" t="str">
        <f t="shared" si="0"/>
        <v>KHI02-PHR-MIO-00</v>
      </c>
      <c r="B13" s="59" t="s">
        <v>1216</v>
      </c>
      <c r="C13" s="59" t="s">
        <v>10646</v>
      </c>
      <c r="D13" s="70" t="s">
        <v>1217</v>
      </c>
      <c r="E13" s="70" t="s">
        <v>9828</v>
      </c>
      <c r="F13" s="70" t="s">
        <v>9872</v>
      </c>
      <c r="G13" s="70" t="s">
        <v>5637</v>
      </c>
      <c r="H13" s="59" t="s">
        <v>1170</v>
      </c>
      <c r="I13" s="59" t="s">
        <v>9980</v>
      </c>
      <c r="J13" s="59" t="s">
        <v>6361</v>
      </c>
      <c r="K13" s="59" t="s">
        <v>9836</v>
      </c>
      <c r="L13" s="82" t="str">
        <f t="shared" si="2"/>
        <v>0320003</v>
      </c>
      <c r="M13" s="70" t="s">
        <v>9827</v>
      </c>
      <c r="N13" s="82" t="s">
        <v>5499</v>
      </c>
      <c r="O13" s="59" t="str">
        <f t="shared" si="3"/>
        <v>0320003</v>
      </c>
      <c r="P13" s="59" t="s">
        <v>5393</v>
      </c>
      <c r="Q13" s="59" t="s">
        <v>5393</v>
      </c>
      <c r="R13" s="70" t="s">
        <v>10659</v>
      </c>
      <c r="S13" s="70" t="s">
        <v>10663</v>
      </c>
      <c r="T13" s="70" t="s">
        <v>9935</v>
      </c>
      <c r="U13" s="70" t="s">
        <v>9935</v>
      </c>
      <c r="V13" s="70" t="s">
        <v>9935</v>
      </c>
      <c r="W13" s="70" t="s">
        <v>9935</v>
      </c>
      <c r="X13" s="70" t="s">
        <v>1170</v>
      </c>
      <c r="Y13" s="70" t="s">
        <v>19</v>
      </c>
      <c r="Z13" s="82" t="s">
        <v>1162</v>
      </c>
      <c r="AA13" s="70" t="s">
        <v>1171</v>
      </c>
      <c r="AB13" s="70" t="s">
        <v>10816</v>
      </c>
      <c r="AC13" s="59" t="s">
        <v>5394</v>
      </c>
      <c r="AD13" s="70" t="s">
        <v>10671</v>
      </c>
      <c r="AE13" s="70" t="s">
        <v>10663</v>
      </c>
      <c r="AF13" s="70">
        <v>0</v>
      </c>
      <c r="AG13" s="108" t="s">
        <v>5606</v>
      </c>
    </row>
    <row r="14" spans="1:33" ht="14.4" customHeight="1" x14ac:dyDescent="0.3">
      <c r="A14" s="59" t="str">
        <f t="shared" si="0"/>
        <v>KHI02-PHR-ASM-01</v>
      </c>
      <c r="B14" s="59" t="s">
        <v>1216</v>
      </c>
      <c r="C14" s="59" t="s">
        <v>10646</v>
      </c>
      <c r="D14" s="70" t="s">
        <v>1217</v>
      </c>
      <c r="E14" s="70" t="s">
        <v>9828</v>
      </c>
      <c r="F14" s="70" t="s">
        <v>9872</v>
      </c>
      <c r="G14" s="70" t="s">
        <v>5637</v>
      </c>
      <c r="H14" s="59" t="s">
        <v>1170</v>
      </c>
      <c r="I14" s="59" t="s">
        <v>9980</v>
      </c>
      <c r="J14" s="59" t="s">
        <v>6361</v>
      </c>
      <c r="K14" s="59" t="s">
        <v>9836</v>
      </c>
      <c r="L14" s="82" t="str">
        <f t="shared" si="2"/>
        <v>03200</v>
      </c>
      <c r="M14" s="70" t="s">
        <v>9827</v>
      </c>
      <c r="N14" s="82" t="s">
        <v>5500</v>
      </c>
      <c r="O14" s="59" t="str">
        <f>N13</f>
        <v>0320003</v>
      </c>
      <c r="P14" s="59" t="s">
        <v>5394</v>
      </c>
      <c r="Q14" s="59" t="s">
        <v>5394</v>
      </c>
      <c r="R14" s="70" t="s">
        <v>10671</v>
      </c>
      <c r="S14" s="70" t="s">
        <v>10663</v>
      </c>
      <c r="T14" s="70" t="s">
        <v>9917</v>
      </c>
      <c r="U14" s="164" t="s">
        <v>9918</v>
      </c>
      <c r="V14" s="164" t="s">
        <v>10672</v>
      </c>
      <c r="W14" s="171">
        <v>46108</v>
      </c>
      <c r="X14" s="70" t="s">
        <v>1219</v>
      </c>
      <c r="Y14" s="70" t="s">
        <v>1028</v>
      </c>
      <c r="Z14" s="82" t="s">
        <v>3414</v>
      </c>
      <c r="AA14" s="70" t="s">
        <v>1171</v>
      </c>
      <c r="AB14" s="70" t="s">
        <v>10816</v>
      </c>
      <c r="AC14" s="59" t="s">
        <v>1742</v>
      </c>
      <c r="AD14" s="70" t="s">
        <v>10649</v>
      </c>
      <c r="AE14" s="70" t="s">
        <v>9916</v>
      </c>
      <c r="AF14" s="70">
        <v>2</v>
      </c>
      <c r="AG14" s="108" t="s">
        <v>6294</v>
      </c>
    </row>
    <row r="15" spans="1:33" ht="14.4" customHeight="1" x14ac:dyDescent="0.3">
      <c r="A15" s="59" t="str">
        <f t="shared" si="0"/>
        <v>HYD01-PHR-MIO-01</v>
      </c>
      <c r="B15" s="59" t="s">
        <v>1216</v>
      </c>
      <c r="C15" s="59" t="s">
        <v>10646</v>
      </c>
      <c r="D15" s="70" t="s">
        <v>1217</v>
      </c>
      <c r="E15" s="70" t="s">
        <v>9828</v>
      </c>
      <c r="F15" s="70" t="s">
        <v>9872</v>
      </c>
      <c r="G15" s="70" t="s">
        <v>5637</v>
      </c>
      <c r="H15" s="59" t="s">
        <v>1195</v>
      </c>
      <c r="I15" s="59" t="s">
        <v>10073</v>
      </c>
      <c r="J15" s="59" t="s">
        <v>6358</v>
      </c>
      <c r="K15" s="59" t="s">
        <v>9836</v>
      </c>
      <c r="L15" s="82" t="str">
        <f t="shared" si="2"/>
        <v>0311002</v>
      </c>
      <c r="M15" s="70" t="s">
        <v>9827</v>
      </c>
      <c r="N15" s="82" t="s">
        <v>4390</v>
      </c>
      <c r="O15" s="59" t="str">
        <f t="shared" ref="O15:O21" si="4">N15</f>
        <v>0311002</v>
      </c>
      <c r="P15" s="59" t="s">
        <v>4375</v>
      </c>
      <c r="Q15" s="59" t="s">
        <v>4375</v>
      </c>
      <c r="R15" s="62" t="s">
        <v>10673</v>
      </c>
      <c r="S15" s="70" t="s">
        <v>9936</v>
      </c>
      <c r="T15" s="70" t="s">
        <v>9917</v>
      </c>
      <c r="U15" s="164" t="s">
        <v>9918</v>
      </c>
      <c r="V15" s="164" t="s">
        <v>7870</v>
      </c>
      <c r="W15" s="171">
        <v>45171</v>
      </c>
      <c r="X15" s="62" t="s">
        <v>1170</v>
      </c>
      <c r="Y15" s="70" t="s">
        <v>19</v>
      </c>
      <c r="Z15" s="82" t="s">
        <v>1162</v>
      </c>
      <c r="AA15" s="70" t="s">
        <v>1171</v>
      </c>
      <c r="AB15" s="70" t="s">
        <v>10816</v>
      </c>
      <c r="AC15" s="59" t="s">
        <v>4371</v>
      </c>
      <c r="AD15" s="70" t="s">
        <v>10685</v>
      </c>
      <c r="AE15" s="70" t="s">
        <v>9936</v>
      </c>
      <c r="AF15" s="70">
        <v>1</v>
      </c>
      <c r="AG15" s="108" t="s">
        <v>6293</v>
      </c>
    </row>
    <row r="16" spans="1:33" ht="14.4" customHeight="1" x14ac:dyDescent="0.3">
      <c r="A16" s="59" t="str">
        <f t="shared" si="0"/>
        <v>HYD01-PHR-MIO-02</v>
      </c>
      <c r="B16" s="59" t="s">
        <v>1216</v>
      </c>
      <c r="C16" s="59" t="s">
        <v>10646</v>
      </c>
      <c r="D16" s="70" t="s">
        <v>1217</v>
      </c>
      <c r="E16" s="70" t="s">
        <v>9828</v>
      </c>
      <c r="F16" s="70" t="s">
        <v>9872</v>
      </c>
      <c r="G16" s="70" t="s">
        <v>5637</v>
      </c>
      <c r="H16" s="59" t="s">
        <v>1195</v>
      </c>
      <c r="I16" s="59" t="s">
        <v>10073</v>
      </c>
      <c r="J16" s="59" t="s">
        <v>6358</v>
      </c>
      <c r="K16" s="59" t="s">
        <v>9836</v>
      </c>
      <c r="L16" s="82" t="str">
        <f t="shared" si="2"/>
        <v>0311202</v>
      </c>
      <c r="M16" s="70" t="s">
        <v>9827</v>
      </c>
      <c r="N16" s="82" t="s">
        <v>2444</v>
      </c>
      <c r="O16" s="59" t="str">
        <f t="shared" si="4"/>
        <v>0311202</v>
      </c>
      <c r="P16" s="59" t="s">
        <v>4370</v>
      </c>
      <c r="Q16" s="59" t="s">
        <v>4370</v>
      </c>
      <c r="R16" s="62" t="s">
        <v>10674</v>
      </c>
      <c r="S16" s="62" t="s">
        <v>10675</v>
      </c>
      <c r="T16" s="62" t="s">
        <v>9917</v>
      </c>
      <c r="U16" s="165" t="s">
        <v>9918</v>
      </c>
      <c r="V16" s="165" t="s">
        <v>10676</v>
      </c>
      <c r="W16" s="172">
        <v>45799</v>
      </c>
      <c r="X16" s="62" t="s">
        <v>1170</v>
      </c>
      <c r="Y16" s="70" t="s">
        <v>19</v>
      </c>
      <c r="Z16" s="82" t="s">
        <v>1162</v>
      </c>
      <c r="AA16" s="70" t="s">
        <v>1171</v>
      </c>
      <c r="AB16" s="70" t="s">
        <v>10816</v>
      </c>
      <c r="AC16" s="59" t="s">
        <v>4371</v>
      </c>
      <c r="AD16" s="70" t="s">
        <v>10685</v>
      </c>
      <c r="AE16" s="70" t="s">
        <v>9936</v>
      </c>
      <c r="AF16" s="70">
        <v>1</v>
      </c>
      <c r="AG16" s="108" t="s">
        <v>6293</v>
      </c>
    </row>
    <row r="17" spans="1:33" ht="14.4" customHeight="1" x14ac:dyDescent="0.3">
      <c r="A17" s="59" t="str">
        <f t="shared" si="0"/>
        <v>HYD01-PHR-MIO-03</v>
      </c>
      <c r="B17" s="59" t="s">
        <v>1216</v>
      </c>
      <c r="C17" s="59" t="s">
        <v>10646</v>
      </c>
      <c r="D17" s="70" t="s">
        <v>1217</v>
      </c>
      <c r="E17" s="70" t="s">
        <v>9828</v>
      </c>
      <c r="F17" s="70" t="s">
        <v>9872</v>
      </c>
      <c r="G17" s="70" t="s">
        <v>5637</v>
      </c>
      <c r="H17" s="59" t="s">
        <v>1195</v>
      </c>
      <c r="I17" s="59" t="s">
        <v>10073</v>
      </c>
      <c r="J17" s="59" t="s">
        <v>6358</v>
      </c>
      <c r="K17" s="59" t="s">
        <v>9836</v>
      </c>
      <c r="L17" s="82" t="str">
        <f t="shared" si="2"/>
        <v>0311005</v>
      </c>
      <c r="M17" s="70" t="s">
        <v>9827</v>
      </c>
      <c r="N17" s="82" t="s">
        <v>4391</v>
      </c>
      <c r="O17" s="59" t="str">
        <f t="shared" si="4"/>
        <v>0311005</v>
      </c>
      <c r="P17" s="59" t="s">
        <v>4367</v>
      </c>
      <c r="Q17" s="59" t="s">
        <v>4367</v>
      </c>
      <c r="R17" s="62" t="s">
        <v>10677</v>
      </c>
      <c r="S17" s="62" t="s">
        <v>9936</v>
      </c>
      <c r="T17" s="62" t="s">
        <v>9917</v>
      </c>
      <c r="U17" s="165" t="s">
        <v>9938</v>
      </c>
      <c r="V17" s="165" t="s">
        <v>9938</v>
      </c>
      <c r="W17" s="172" t="s">
        <v>9939</v>
      </c>
      <c r="X17" s="62" t="s">
        <v>1170</v>
      </c>
      <c r="Y17" s="70" t="s">
        <v>19</v>
      </c>
      <c r="Z17" s="82" t="s">
        <v>1162</v>
      </c>
      <c r="AA17" s="70" t="s">
        <v>1171</v>
      </c>
      <c r="AB17" s="70" t="s">
        <v>10816</v>
      </c>
      <c r="AC17" s="59" t="s">
        <v>4371</v>
      </c>
      <c r="AD17" s="70" t="s">
        <v>10685</v>
      </c>
      <c r="AE17" s="70" t="s">
        <v>9936</v>
      </c>
      <c r="AF17" s="70">
        <v>1</v>
      </c>
      <c r="AG17" s="108" t="s">
        <v>6293</v>
      </c>
    </row>
    <row r="18" spans="1:33" ht="14.4" customHeight="1" x14ac:dyDescent="0.3">
      <c r="A18" s="59" t="str">
        <f t="shared" si="0"/>
        <v>HYD01-PHR-MIO-04</v>
      </c>
      <c r="B18" s="59" t="s">
        <v>1216</v>
      </c>
      <c r="C18" s="59" t="s">
        <v>10646</v>
      </c>
      <c r="D18" s="70" t="s">
        <v>1217</v>
      </c>
      <c r="E18" s="70" t="s">
        <v>9828</v>
      </c>
      <c r="F18" s="70" t="s">
        <v>9872</v>
      </c>
      <c r="G18" s="70" t="s">
        <v>5637</v>
      </c>
      <c r="H18" s="59" t="s">
        <v>1195</v>
      </c>
      <c r="I18" s="59" t="s">
        <v>10073</v>
      </c>
      <c r="J18" s="59" t="s">
        <v>6358</v>
      </c>
      <c r="K18" s="59" t="s">
        <v>9836</v>
      </c>
      <c r="L18" s="82" t="str">
        <f t="shared" si="2"/>
        <v>0311003</v>
      </c>
      <c r="M18" s="70" t="s">
        <v>9827</v>
      </c>
      <c r="N18" s="82" t="s">
        <v>8009</v>
      </c>
      <c r="O18" s="59" t="str">
        <f t="shared" si="4"/>
        <v>0311003</v>
      </c>
      <c r="P18" s="59" t="s">
        <v>4366</v>
      </c>
      <c r="Q18" s="59" t="s">
        <v>4366</v>
      </c>
      <c r="R18" s="62" t="s">
        <v>10678</v>
      </c>
      <c r="S18" s="62" t="s">
        <v>9936</v>
      </c>
      <c r="T18" s="62" t="s">
        <v>9917</v>
      </c>
      <c r="U18" s="165" t="s">
        <v>9918</v>
      </c>
      <c r="V18" s="165" t="s">
        <v>10679</v>
      </c>
      <c r="W18" s="172">
        <v>45575</v>
      </c>
      <c r="X18" s="62" t="s">
        <v>1170</v>
      </c>
      <c r="Y18" s="70" t="s">
        <v>19</v>
      </c>
      <c r="Z18" s="82" t="s">
        <v>1162</v>
      </c>
      <c r="AA18" s="70" t="s">
        <v>1171</v>
      </c>
      <c r="AB18" s="70" t="s">
        <v>10816</v>
      </c>
      <c r="AC18" s="59" t="s">
        <v>4371</v>
      </c>
      <c r="AD18" s="70" t="s">
        <v>10685</v>
      </c>
      <c r="AE18" s="70" t="s">
        <v>9936</v>
      </c>
      <c r="AF18" s="70">
        <v>1</v>
      </c>
      <c r="AG18" s="108" t="s">
        <v>6293</v>
      </c>
    </row>
    <row r="19" spans="1:33" ht="14.4" customHeight="1" x14ac:dyDescent="0.3">
      <c r="A19" s="59" t="str">
        <f t="shared" si="0"/>
        <v>HYD01-PHR-MIO-05</v>
      </c>
      <c r="B19" s="59" t="s">
        <v>1216</v>
      </c>
      <c r="C19" s="59" t="s">
        <v>10646</v>
      </c>
      <c r="D19" s="70" t="s">
        <v>1217</v>
      </c>
      <c r="E19" s="70" t="s">
        <v>9828</v>
      </c>
      <c r="F19" s="70" t="s">
        <v>9872</v>
      </c>
      <c r="G19" s="70" t="s">
        <v>5637</v>
      </c>
      <c r="H19" s="59" t="s">
        <v>1195</v>
      </c>
      <c r="I19" s="59" t="s">
        <v>10073</v>
      </c>
      <c r="J19" s="59" t="s">
        <v>6358</v>
      </c>
      <c r="K19" s="59" t="s">
        <v>9836</v>
      </c>
      <c r="L19" s="82" t="str">
        <f t="shared" si="2"/>
        <v>0311004</v>
      </c>
      <c r="M19" s="70" t="s">
        <v>9827</v>
      </c>
      <c r="N19" s="82" t="s">
        <v>8010</v>
      </c>
      <c r="O19" s="59" t="str">
        <f t="shared" si="4"/>
        <v>0311004</v>
      </c>
      <c r="P19" s="59" t="s">
        <v>7995</v>
      </c>
      <c r="Q19" s="59" t="s">
        <v>7995</v>
      </c>
      <c r="R19" s="62" t="s">
        <v>10680</v>
      </c>
      <c r="S19" s="62" t="s">
        <v>10681</v>
      </c>
      <c r="T19" s="62" t="s">
        <v>9917</v>
      </c>
      <c r="U19" s="165" t="s">
        <v>9918</v>
      </c>
      <c r="V19" s="165" t="s">
        <v>10682</v>
      </c>
      <c r="W19" s="172">
        <v>45173</v>
      </c>
      <c r="X19" s="62" t="s">
        <v>1170</v>
      </c>
      <c r="Y19" s="70" t="s">
        <v>19</v>
      </c>
      <c r="Z19" s="82" t="s">
        <v>1162</v>
      </c>
      <c r="AA19" s="70" t="s">
        <v>1171</v>
      </c>
      <c r="AB19" s="70" t="s">
        <v>10816</v>
      </c>
      <c r="AC19" s="59" t="s">
        <v>4371</v>
      </c>
      <c r="AD19" s="70" t="s">
        <v>10685</v>
      </c>
      <c r="AE19" s="70" t="s">
        <v>9936</v>
      </c>
      <c r="AF19" s="70">
        <v>1</v>
      </c>
      <c r="AG19" s="108" t="s">
        <v>6293</v>
      </c>
    </row>
    <row r="20" spans="1:33" ht="14.4" customHeight="1" x14ac:dyDescent="0.3">
      <c r="A20" s="59" t="str">
        <f t="shared" si="0"/>
        <v>HYD01-PHR-MIO-06</v>
      </c>
      <c r="B20" s="59" t="s">
        <v>1216</v>
      </c>
      <c r="C20" s="59" t="s">
        <v>10646</v>
      </c>
      <c r="D20" s="70" t="s">
        <v>1217</v>
      </c>
      <c r="E20" s="70" t="s">
        <v>9828</v>
      </c>
      <c r="F20" s="70" t="s">
        <v>9872</v>
      </c>
      <c r="G20" s="70" t="s">
        <v>5637</v>
      </c>
      <c r="H20" s="59" t="s">
        <v>1195</v>
      </c>
      <c r="I20" s="59" t="s">
        <v>10073</v>
      </c>
      <c r="J20" s="59" t="s">
        <v>6358</v>
      </c>
      <c r="K20" s="59" t="s">
        <v>9836</v>
      </c>
      <c r="L20" s="82" t="str">
        <f t="shared" si="2"/>
        <v>0311006</v>
      </c>
      <c r="M20" s="70" t="s">
        <v>9827</v>
      </c>
      <c r="N20" s="82" t="s">
        <v>8011</v>
      </c>
      <c r="O20" s="59" t="str">
        <f t="shared" si="4"/>
        <v>0311006</v>
      </c>
      <c r="P20" s="59" t="s">
        <v>7996</v>
      </c>
      <c r="Q20" s="59" t="s">
        <v>7996</v>
      </c>
      <c r="R20" s="59" t="s">
        <v>10683</v>
      </c>
      <c r="S20" s="59" t="s">
        <v>10675</v>
      </c>
      <c r="T20" s="59" t="s">
        <v>9917</v>
      </c>
      <c r="U20" s="165" t="s">
        <v>9918</v>
      </c>
      <c r="V20" s="165" t="s">
        <v>10684</v>
      </c>
      <c r="W20" s="173">
        <v>46066</v>
      </c>
      <c r="X20" s="62" t="s">
        <v>1170</v>
      </c>
      <c r="Y20" s="70" t="s">
        <v>19</v>
      </c>
      <c r="Z20" s="82" t="s">
        <v>1162</v>
      </c>
      <c r="AA20" s="70" t="s">
        <v>1171</v>
      </c>
      <c r="AB20" s="70" t="s">
        <v>10816</v>
      </c>
      <c r="AC20" s="59" t="s">
        <v>4371</v>
      </c>
      <c r="AD20" s="70" t="s">
        <v>10685</v>
      </c>
      <c r="AE20" s="70" t="s">
        <v>9936</v>
      </c>
      <c r="AF20" s="70">
        <v>1</v>
      </c>
      <c r="AG20" s="108" t="s">
        <v>6293</v>
      </c>
    </row>
    <row r="21" spans="1:33" ht="14.4" customHeight="1" x14ac:dyDescent="0.3">
      <c r="A21" s="59" t="str">
        <f t="shared" si="0"/>
        <v>HYD01-PHR-MIO-00</v>
      </c>
      <c r="B21" s="59" t="s">
        <v>1216</v>
      </c>
      <c r="C21" s="59" t="s">
        <v>10646</v>
      </c>
      <c r="D21" s="70" t="s">
        <v>1217</v>
      </c>
      <c r="E21" s="70" t="s">
        <v>9828</v>
      </c>
      <c r="F21" s="70" t="s">
        <v>9872</v>
      </c>
      <c r="G21" s="70" t="s">
        <v>5637</v>
      </c>
      <c r="H21" s="59" t="s">
        <v>1195</v>
      </c>
      <c r="I21" s="59" t="s">
        <v>10073</v>
      </c>
      <c r="J21" s="59" t="s">
        <v>6358</v>
      </c>
      <c r="K21" s="59" t="s">
        <v>9836</v>
      </c>
      <c r="L21" s="82" t="str">
        <f t="shared" si="2"/>
        <v>0311001</v>
      </c>
      <c r="M21" s="70" t="s">
        <v>9827</v>
      </c>
      <c r="N21" s="59" t="s">
        <v>4392</v>
      </c>
      <c r="O21" s="59" t="str">
        <f t="shared" si="4"/>
        <v>0311001</v>
      </c>
      <c r="P21" s="59" t="s">
        <v>4377</v>
      </c>
      <c r="Q21" s="59" t="s">
        <v>4377</v>
      </c>
      <c r="R21" s="70" t="s">
        <v>10659</v>
      </c>
      <c r="S21" s="70" t="s">
        <v>9936</v>
      </c>
      <c r="T21" s="70" t="s">
        <v>9935</v>
      </c>
      <c r="U21" s="70" t="s">
        <v>9935</v>
      </c>
      <c r="V21" s="70" t="s">
        <v>9935</v>
      </c>
      <c r="W21" s="70" t="s">
        <v>9935</v>
      </c>
      <c r="X21" s="70" t="s">
        <v>1170</v>
      </c>
      <c r="Y21" s="70" t="s">
        <v>19</v>
      </c>
      <c r="Z21" s="82" t="s">
        <v>1162</v>
      </c>
      <c r="AA21" s="70" t="s">
        <v>1171</v>
      </c>
      <c r="AB21" s="70" t="s">
        <v>10816</v>
      </c>
      <c r="AC21" s="59" t="s">
        <v>4371</v>
      </c>
      <c r="AD21" s="70" t="s">
        <v>10685</v>
      </c>
      <c r="AE21" s="70" t="s">
        <v>9936</v>
      </c>
      <c r="AF21" s="70">
        <v>0</v>
      </c>
      <c r="AG21" s="108" t="s">
        <v>5606</v>
      </c>
    </row>
    <row r="22" spans="1:33" ht="14.4" customHeight="1" x14ac:dyDescent="0.3">
      <c r="A22" s="59" t="str">
        <f t="shared" si="0"/>
        <v>HYD01-PHR-ASM-01</v>
      </c>
      <c r="B22" s="59" t="s">
        <v>1216</v>
      </c>
      <c r="C22" s="59" t="s">
        <v>10646</v>
      </c>
      <c r="D22" s="70" t="s">
        <v>1217</v>
      </c>
      <c r="E22" s="70" t="s">
        <v>9828</v>
      </c>
      <c r="F22" s="70" t="s">
        <v>9872</v>
      </c>
      <c r="G22" s="70" t="s">
        <v>5637</v>
      </c>
      <c r="H22" s="59" t="s">
        <v>1195</v>
      </c>
      <c r="I22" s="59" t="s">
        <v>10073</v>
      </c>
      <c r="J22" s="59" t="s">
        <v>6358</v>
      </c>
      <c r="K22" s="59" t="s">
        <v>9836</v>
      </c>
      <c r="L22" s="82" t="str">
        <f t="shared" si="2"/>
        <v>03110</v>
      </c>
      <c r="M22" s="70" t="s">
        <v>9827</v>
      </c>
      <c r="N22" s="59" t="s">
        <v>4393</v>
      </c>
      <c r="O22" s="59" t="str">
        <f>N21</f>
        <v>0311001</v>
      </c>
      <c r="P22" s="59" t="s">
        <v>4371</v>
      </c>
      <c r="Q22" s="59" t="s">
        <v>4371</v>
      </c>
      <c r="R22" s="70" t="s">
        <v>10685</v>
      </c>
      <c r="S22" s="70" t="s">
        <v>9936</v>
      </c>
      <c r="T22" s="70" t="s">
        <v>9917</v>
      </c>
      <c r="U22" s="164" t="s">
        <v>9918</v>
      </c>
      <c r="V22" s="164" t="s">
        <v>7872</v>
      </c>
      <c r="W22" s="171">
        <v>45171</v>
      </c>
      <c r="X22" s="70" t="s">
        <v>1219</v>
      </c>
      <c r="Y22" s="70" t="s">
        <v>1028</v>
      </c>
      <c r="Z22" s="82" t="s">
        <v>3414</v>
      </c>
      <c r="AA22" s="70" t="s">
        <v>1171</v>
      </c>
      <c r="AB22" s="70" t="s">
        <v>10816</v>
      </c>
      <c r="AC22" s="59" t="s">
        <v>1742</v>
      </c>
      <c r="AD22" s="70" t="s">
        <v>10649</v>
      </c>
      <c r="AE22" s="70" t="s">
        <v>9916</v>
      </c>
      <c r="AF22" s="70">
        <v>2</v>
      </c>
      <c r="AG22" s="108" t="s">
        <v>6294</v>
      </c>
    </row>
    <row r="23" spans="1:33" ht="14.4" customHeight="1" x14ac:dyDescent="0.3">
      <c r="A23" s="59" t="str">
        <f t="shared" si="0"/>
        <v>SUK01-PHR-MIO-01</v>
      </c>
      <c r="B23" s="59" t="s">
        <v>1216</v>
      </c>
      <c r="C23" s="59" t="s">
        <v>10646</v>
      </c>
      <c r="D23" s="70" t="s">
        <v>1217</v>
      </c>
      <c r="E23" s="70" t="s">
        <v>9828</v>
      </c>
      <c r="F23" s="70" t="s">
        <v>9872</v>
      </c>
      <c r="G23" s="70" t="s">
        <v>5637</v>
      </c>
      <c r="H23" s="59" t="s">
        <v>1218</v>
      </c>
      <c r="I23" s="59" t="s">
        <v>10162</v>
      </c>
      <c r="J23" s="59" t="s">
        <v>6360</v>
      </c>
      <c r="K23" s="59" t="s">
        <v>9836</v>
      </c>
      <c r="L23" s="82" t="str">
        <f t="shared" si="2"/>
        <v>0311204</v>
      </c>
      <c r="M23" s="70" t="s">
        <v>9827</v>
      </c>
      <c r="N23" s="59" t="s">
        <v>2439</v>
      </c>
      <c r="O23" s="59" t="str">
        <f t="shared" ref="O23:O29" si="5">N23</f>
        <v>0311204</v>
      </c>
      <c r="P23" s="59" t="s">
        <v>2871</v>
      </c>
      <c r="Q23" s="59" t="s">
        <v>2871</v>
      </c>
      <c r="R23" s="70" t="s">
        <v>10686</v>
      </c>
      <c r="S23" s="70" t="s">
        <v>9941</v>
      </c>
      <c r="T23" s="70" t="s">
        <v>9917</v>
      </c>
      <c r="U23" s="164" t="s">
        <v>9938</v>
      </c>
      <c r="V23" s="164" t="s">
        <v>9938</v>
      </c>
      <c r="W23" s="171" t="s">
        <v>9939</v>
      </c>
      <c r="X23" s="70" t="s">
        <v>1170</v>
      </c>
      <c r="Y23" s="59" t="s">
        <v>19</v>
      </c>
      <c r="Z23" s="82" t="s">
        <v>1162</v>
      </c>
      <c r="AA23" s="70" t="s">
        <v>1171</v>
      </c>
      <c r="AB23" s="70" t="s">
        <v>10816</v>
      </c>
      <c r="AC23" s="59" t="s">
        <v>2877</v>
      </c>
      <c r="AD23" s="70" t="s">
        <v>10696</v>
      </c>
      <c r="AE23" s="70" t="s">
        <v>9941</v>
      </c>
      <c r="AF23" s="70">
        <v>1</v>
      </c>
      <c r="AG23" s="108" t="s">
        <v>6293</v>
      </c>
    </row>
    <row r="24" spans="1:33" ht="14.4" customHeight="1" x14ac:dyDescent="0.3">
      <c r="A24" s="59" t="str">
        <f t="shared" si="0"/>
        <v>SUK01-PHR-MIO-02</v>
      </c>
      <c r="B24" s="59" t="s">
        <v>1216</v>
      </c>
      <c r="C24" s="59" t="s">
        <v>10646</v>
      </c>
      <c r="D24" s="70" t="s">
        <v>1217</v>
      </c>
      <c r="E24" s="70" t="s">
        <v>9828</v>
      </c>
      <c r="F24" s="70" t="s">
        <v>9872</v>
      </c>
      <c r="G24" s="70" t="s">
        <v>5637</v>
      </c>
      <c r="H24" s="59" t="s">
        <v>1218</v>
      </c>
      <c r="I24" s="59" t="s">
        <v>10162</v>
      </c>
      <c r="J24" s="59" t="s">
        <v>6360</v>
      </c>
      <c r="K24" s="59" t="s">
        <v>9836</v>
      </c>
      <c r="L24" s="82" t="str">
        <f t="shared" si="2"/>
        <v>0311205</v>
      </c>
      <c r="M24" s="70" t="s">
        <v>9827</v>
      </c>
      <c r="N24" s="59" t="s">
        <v>2440</v>
      </c>
      <c r="O24" s="59" t="str">
        <f t="shared" si="5"/>
        <v>0311205</v>
      </c>
      <c r="P24" s="59" t="s">
        <v>2872</v>
      </c>
      <c r="Q24" s="59" t="s">
        <v>2872</v>
      </c>
      <c r="R24" s="70" t="s">
        <v>10687</v>
      </c>
      <c r="S24" s="70" t="s">
        <v>9941</v>
      </c>
      <c r="T24" s="70" t="s">
        <v>9917</v>
      </c>
      <c r="U24" s="164" t="s">
        <v>9918</v>
      </c>
      <c r="V24" s="164" t="s">
        <v>10688</v>
      </c>
      <c r="W24" s="171">
        <v>45895</v>
      </c>
      <c r="X24" s="70" t="s">
        <v>1170</v>
      </c>
      <c r="Y24" s="70" t="s">
        <v>19</v>
      </c>
      <c r="Z24" s="82" t="s">
        <v>1162</v>
      </c>
      <c r="AA24" s="70" t="s">
        <v>1171</v>
      </c>
      <c r="AB24" s="70" t="s">
        <v>10816</v>
      </c>
      <c r="AC24" s="59" t="s">
        <v>2877</v>
      </c>
      <c r="AD24" s="70" t="s">
        <v>10696</v>
      </c>
      <c r="AE24" s="70" t="s">
        <v>9941</v>
      </c>
      <c r="AF24" s="70">
        <v>1</v>
      </c>
      <c r="AG24" s="108" t="s">
        <v>6293</v>
      </c>
    </row>
    <row r="25" spans="1:33" ht="14.4" customHeight="1" x14ac:dyDescent="0.3">
      <c r="A25" s="59" t="str">
        <f t="shared" si="0"/>
        <v>SUK01-PHR-MIO-03</v>
      </c>
      <c r="B25" s="59" t="s">
        <v>1216</v>
      </c>
      <c r="C25" s="59" t="s">
        <v>10646</v>
      </c>
      <c r="D25" s="70" t="s">
        <v>1217</v>
      </c>
      <c r="E25" s="70" t="s">
        <v>9828</v>
      </c>
      <c r="F25" s="70" t="s">
        <v>9872</v>
      </c>
      <c r="G25" s="70" t="s">
        <v>5637</v>
      </c>
      <c r="H25" s="59" t="s">
        <v>1218</v>
      </c>
      <c r="I25" s="59" t="s">
        <v>10162</v>
      </c>
      <c r="J25" s="59" t="s">
        <v>6360</v>
      </c>
      <c r="K25" s="59" t="s">
        <v>9836</v>
      </c>
      <c r="L25" s="82" t="str">
        <f t="shared" si="2"/>
        <v>0311207</v>
      </c>
      <c r="M25" s="70" t="s">
        <v>9827</v>
      </c>
      <c r="N25" s="59" t="s">
        <v>2441</v>
      </c>
      <c r="O25" s="59" t="str">
        <f t="shared" si="5"/>
        <v>0311207</v>
      </c>
      <c r="P25" s="59" t="s">
        <v>2873</v>
      </c>
      <c r="Q25" s="59" t="s">
        <v>2873</v>
      </c>
      <c r="R25" s="62" t="s">
        <v>10689</v>
      </c>
      <c r="S25" s="62" t="s">
        <v>10122</v>
      </c>
      <c r="T25" s="62" t="s">
        <v>9917</v>
      </c>
      <c r="U25" s="164" t="s">
        <v>9918</v>
      </c>
      <c r="V25" s="164" t="s">
        <v>4443</v>
      </c>
      <c r="W25" s="172">
        <v>44566</v>
      </c>
      <c r="X25" s="62" t="s">
        <v>1170</v>
      </c>
      <c r="Y25" s="70" t="s">
        <v>19</v>
      </c>
      <c r="Z25" s="82" t="s">
        <v>1162</v>
      </c>
      <c r="AA25" s="70" t="s">
        <v>1171</v>
      </c>
      <c r="AB25" s="70" t="s">
        <v>10816</v>
      </c>
      <c r="AC25" s="59" t="s">
        <v>2877</v>
      </c>
      <c r="AD25" s="70" t="s">
        <v>10696</v>
      </c>
      <c r="AE25" s="70" t="s">
        <v>9941</v>
      </c>
      <c r="AF25" s="70">
        <v>1</v>
      </c>
      <c r="AG25" s="108" t="s">
        <v>6293</v>
      </c>
    </row>
    <row r="26" spans="1:33" ht="14.4" customHeight="1" x14ac:dyDescent="0.3">
      <c r="A26" s="59" t="str">
        <f t="shared" si="0"/>
        <v>SUK01-PHR-MIO-04</v>
      </c>
      <c r="B26" s="59" t="s">
        <v>1216</v>
      </c>
      <c r="C26" s="59" t="s">
        <v>10646</v>
      </c>
      <c r="D26" s="70" t="s">
        <v>1217</v>
      </c>
      <c r="E26" s="70" t="s">
        <v>9828</v>
      </c>
      <c r="F26" s="70" t="s">
        <v>9872</v>
      </c>
      <c r="G26" s="70" t="s">
        <v>5637</v>
      </c>
      <c r="H26" s="59" t="s">
        <v>1218</v>
      </c>
      <c r="I26" s="59" t="s">
        <v>10162</v>
      </c>
      <c r="J26" s="59" t="s">
        <v>6360</v>
      </c>
      <c r="K26" s="59" t="s">
        <v>9836</v>
      </c>
      <c r="L26" s="82" t="str">
        <f t="shared" si="2"/>
        <v>0311203</v>
      </c>
      <c r="M26" s="70" t="s">
        <v>9827</v>
      </c>
      <c r="N26" s="82" t="s">
        <v>2438</v>
      </c>
      <c r="O26" s="59" t="str">
        <f t="shared" si="5"/>
        <v>0311203</v>
      </c>
      <c r="P26" s="59" t="s">
        <v>2874</v>
      </c>
      <c r="Q26" s="59" t="s">
        <v>2874</v>
      </c>
      <c r="R26" s="70" t="s">
        <v>10690</v>
      </c>
      <c r="S26" s="70" t="s">
        <v>10148</v>
      </c>
      <c r="T26" s="70" t="s">
        <v>9917</v>
      </c>
      <c r="U26" s="164" t="s">
        <v>9918</v>
      </c>
      <c r="V26" s="164" t="s">
        <v>5825</v>
      </c>
      <c r="W26" s="171">
        <v>44776</v>
      </c>
      <c r="X26" s="70" t="s">
        <v>1170</v>
      </c>
      <c r="Y26" s="70" t="s">
        <v>19</v>
      </c>
      <c r="Z26" s="82" t="s">
        <v>1162</v>
      </c>
      <c r="AA26" s="70" t="s">
        <v>1171</v>
      </c>
      <c r="AB26" s="70" t="s">
        <v>10816</v>
      </c>
      <c r="AC26" s="59" t="s">
        <v>2877</v>
      </c>
      <c r="AD26" s="70" t="s">
        <v>10696</v>
      </c>
      <c r="AE26" s="70" t="s">
        <v>9941</v>
      </c>
      <c r="AF26" s="70">
        <v>1</v>
      </c>
      <c r="AG26" s="108" t="s">
        <v>6293</v>
      </c>
    </row>
    <row r="27" spans="1:33" ht="14.4" customHeight="1" x14ac:dyDescent="0.3">
      <c r="A27" s="59" t="str">
        <f t="shared" si="0"/>
        <v>SUK01-PHR-MIO-05</v>
      </c>
      <c r="B27" s="59" t="s">
        <v>1216</v>
      </c>
      <c r="C27" s="59" t="s">
        <v>10646</v>
      </c>
      <c r="D27" s="70" t="s">
        <v>1217</v>
      </c>
      <c r="E27" s="70" t="s">
        <v>9828</v>
      </c>
      <c r="F27" s="70" t="s">
        <v>9872</v>
      </c>
      <c r="G27" s="70" t="s">
        <v>5637</v>
      </c>
      <c r="H27" s="59" t="s">
        <v>1218</v>
      </c>
      <c r="I27" s="59" t="s">
        <v>10162</v>
      </c>
      <c r="J27" s="59" t="s">
        <v>6360</v>
      </c>
      <c r="K27" s="59" t="s">
        <v>9836</v>
      </c>
      <c r="L27" s="82" t="str">
        <f t="shared" si="2"/>
        <v>0311201</v>
      </c>
      <c r="M27" s="70" t="s">
        <v>9827</v>
      </c>
      <c r="N27" s="59" t="s">
        <v>2443</v>
      </c>
      <c r="O27" s="59" t="str">
        <f t="shared" si="5"/>
        <v>0311201</v>
      </c>
      <c r="P27" s="59" t="s">
        <v>5477</v>
      </c>
      <c r="Q27" s="59" t="s">
        <v>5477</v>
      </c>
      <c r="R27" s="62" t="s">
        <v>10691</v>
      </c>
      <c r="S27" s="62" t="s">
        <v>10692</v>
      </c>
      <c r="T27" s="62" t="s">
        <v>9917</v>
      </c>
      <c r="U27" s="164" t="s">
        <v>9918</v>
      </c>
      <c r="V27" s="164" t="s">
        <v>10693</v>
      </c>
      <c r="W27" s="172">
        <v>45173</v>
      </c>
      <c r="X27" s="62" t="s">
        <v>1170</v>
      </c>
      <c r="Y27" s="70" t="s">
        <v>19</v>
      </c>
      <c r="Z27" s="82" t="s">
        <v>1162</v>
      </c>
      <c r="AA27" s="70" t="s">
        <v>1171</v>
      </c>
      <c r="AB27" s="70" t="s">
        <v>10816</v>
      </c>
      <c r="AC27" s="59" t="s">
        <v>2877</v>
      </c>
      <c r="AD27" s="70" t="s">
        <v>10696</v>
      </c>
      <c r="AE27" s="70" t="s">
        <v>9941</v>
      </c>
      <c r="AF27" s="70">
        <v>1</v>
      </c>
      <c r="AG27" s="108" t="s">
        <v>6293</v>
      </c>
    </row>
    <row r="28" spans="1:33" ht="14.4" customHeight="1" x14ac:dyDescent="0.3">
      <c r="A28" s="59" t="str">
        <f t="shared" si="0"/>
        <v>SUK01-PHR-MIO-06</v>
      </c>
      <c r="B28" s="59" t="s">
        <v>1216</v>
      </c>
      <c r="C28" s="59" t="s">
        <v>10646</v>
      </c>
      <c r="D28" s="70" t="s">
        <v>1217</v>
      </c>
      <c r="E28" s="70" t="s">
        <v>9828</v>
      </c>
      <c r="F28" s="70" t="s">
        <v>9872</v>
      </c>
      <c r="G28" s="70" t="s">
        <v>5637</v>
      </c>
      <c r="H28" s="59" t="s">
        <v>1218</v>
      </c>
      <c r="I28" s="59" t="s">
        <v>10162</v>
      </c>
      <c r="J28" s="59" t="s">
        <v>6360</v>
      </c>
      <c r="K28" s="59" t="s">
        <v>9836</v>
      </c>
      <c r="L28" s="82" t="str">
        <f t="shared" si="2"/>
        <v>0311206</v>
      </c>
      <c r="M28" s="70" t="s">
        <v>9827</v>
      </c>
      <c r="N28" s="59" t="s">
        <v>8008</v>
      </c>
      <c r="O28" s="59" t="str">
        <f t="shared" si="5"/>
        <v>0311206</v>
      </c>
      <c r="P28" s="59" t="s">
        <v>7993</v>
      </c>
      <c r="Q28" s="59" t="s">
        <v>7993</v>
      </c>
      <c r="R28" s="62" t="s">
        <v>10694</v>
      </c>
      <c r="S28" s="62" t="s">
        <v>10118</v>
      </c>
      <c r="T28" s="62" t="s">
        <v>9917</v>
      </c>
      <c r="U28" s="164" t="s">
        <v>9918</v>
      </c>
      <c r="V28" s="164" t="s">
        <v>10695</v>
      </c>
      <c r="W28" s="172">
        <v>45208</v>
      </c>
      <c r="X28" s="62" t="s">
        <v>1170</v>
      </c>
      <c r="Y28" s="70" t="s">
        <v>19</v>
      </c>
      <c r="Z28" s="82" t="s">
        <v>1162</v>
      </c>
      <c r="AA28" s="70" t="s">
        <v>1171</v>
      </c>
      <c r="AB28" s="70" t="s">
        <v>10816</v>
      </c>
      <c r="AC28" s="59" t="s">
        <v>2877</v>
      </c>
      <c r="AD28" s="70" t="s">
        <v>10696</v>
      </c>
      <c r="AE28" s="70" t="s">
        <v>9941</v>
      </c>
      <c r="AF28" s="70">
        <v>1</v>
      </c>
      <c r="AG28" s="108" t="s">
        <v>6293</v>
      </c>
    </row>
    <row r="29" spans="1:33" ht="14.4" customHeight="1" x14ac:dyDescent="0.3">
      <c r="A29" s="59" t="str">
        <f t="shared" si="0"/>
        <v>SUK01-PHR-MIO-00</v>
      </c>
      <c r="B29" s="59" t="s">
        <v>1216</v>
      </c>
      <c r="C29" s="59" t="s">
        <v>10646</v>
      </c>
      <c r="D29" s="70" t="s">
        <v>1217</v>
      </c>
      <c r="E29" s="70" t="s">
        <v>9828</v>
      </c>
      <c r="F29" s="70" t="s">
        <v>9872</v>
      </c>
      <c r="G29" s="70" t="s">
        <v>5637</v>
      </c>
      <c r="H29" s="59" t="s">
        <v>1218</v>
      </c>
      <c r="I29" s="59" t="s">
        <v>10162</v>
      </c>
      <c r="J29" s="59" t="s">
        <v>6360</v>
      </c>
      <c r="K29" s="59" t="s">
        <v>9836</v>
      </c>
      <c r="L29" s="82" t="str">
        <f t="shared" si="2"/>
        <v>0311209</v>
      </c>
      <c r="M29" s="70" t="s">
        <v>9827</v>
      </c>
      <c r="N29" s="59" t="s">
        <v>2998</v>
      </c>
      <c r="O29" s="59" t="str">
        <f t="shared" si="5"/>
        <v>0311209</v>
      </c>
      <c r="P29" s="59" t="s">
        <v>2876</v>
      </c>
      <c r="Q29" s="59" t="s">
        <v>2876</v>
      </c>
      <c r="R29" s="70" t="s">
        <v>10659</v>
      </c>
      <c r="S29" s="70" t="s">
        <v>9941</v>
      </c>
      <c r="T29" s="70" t="s">
        <v>9935</v>
      </c>
      <c r="U29" s="70" t="s">
        <v>9935</v>
      </c>
      <c r="V29" s="70" t="s">
        <v>9935</v>
      </c>
      <c r="W29" s="70" t="s">
        <v>9935</v>
      </c>
      <c r="X29" s="70" t="s">
        <v>1170</v>
      </c>
      <c r="Y29" s="70" t="s">
        <v>19</v>
      </c>
      <c r="Z29" s="82" t="s">
        <v>1162</v>
      </c>
      <c r="AA29" s="70" t="s">
        <v>1171</v>
      </c>
      <c r="AB29" s="70" t="s">
        <v>10816</v>
      </c>
      <c r="AC29" s="59" t="s">
        <v>2877</v>
      </c>
      <c r="AD29" s="70" t="s">
        <v>10696</v>
      </c>
      <c r="AE29" s="70" t="s">
        <v>9941</v>
      </c>
      <c r="AF29" s="70">
        <v>0</v>
      </c>
      <c r="AG29" s="108" t="s">
        <v>5606</v>
      </c>
    </row>
    <row r="30" spans="1:33" ht="14.4" customHeight="1" x14ac:dyDescent="0.3">
      <c r="A30" s="59" t="str">
        <f t="shared" si="0"/>
        <v>SUK01-PHR-ASM-01</v>
      </c>
      <c r="B30" s="59" t="s">
        <v>1216</v>
      </c>
      <c r="C30" s="59" t="s">
        <v>10646</v>
      </c>
      <c r="D30" s="70" t="s">
        <v>1217</v>
      </c>
      <c r="E30" s="70" t="s">
        <v>9828</v>
      </c>
      <c r="F30" s="70" t="s">
        <v>9872</v>
      </c>
      <c r="G30" s="70" t="s">
        <v>5637</v>
      </c>
      <c r="H30" s="59" t="s">
        <v>1218</v>
      </c>
      <c r="I30" s="59" t="s">
        <v>10162</v>
      </c>
      <c r="J30" s="59" t="s">
        <v>6360</v>
      </c>
      <c r="K30" s="59" t="s">
        <v>9836</v>
      </c>
      <c r="L30" s="82" t="str">
        <f t="shared" si="2"/>
        <v>03120</v>
      </c>
      <c r="M30" s="70" t="s">
        <v>9827</v>
      </c>
      <c r="N30" s="59" t="s">
        <v>2688</v>
      </c>
      <c r="O30" s="59" t="str">
        <f>N29</f>
        <v>0311209</v>
      </c>
      <c r="P30" s="59" t="s">
        <v>2877</v>
      </c>
      <c r="Q30" s="59" t="s">
        <v>2877</v>
      </c>
      <c r="R30" s="70" t="s">
        <v>10696</v>
      </c>
      <c r="S30" s="70" t="s">
        <v>9941</v>
      </c>
      <c r="T30" s="70" t="s">
        <v>9917</v>
      </c>
      <c r="U30" s="164" t="s">
        <v>9918</v>
      </c>
      <c r="V30" s="164" t="s">
        <v>7862</v>
      </c>
      <c r="W30" s="171">
        <v>45112</v>
      </c>
      <c r="X30" s="70" t="s">
        <v>1219</v>
      </c>
      <c r="Y30" s="70" t="s">
        <v>1028</v>
      </c>
      <c r="Z30" s="82" t="s">
        <v>3414</v>
      </c>
      <c r="AA30" s="70" t="s">
        <v>1171</v>
      </c>
      <c r="AB30" s="70" t="s">
        <v>10816</v>
      </c>
      <c r="AC30" s="59" t="s">
        <v>1742</v>
      </c>
      <c r="AD30" s="70" t="s">
        <v>10649</v>
      </c>
      <c r="AE30" s="70" t="s">
        <v>9916</v>
      </c>
      <c r="AF30" s="70">
        <v>2</v>
      </c>
      <c r="AG30" s="108" t="s">
        <v>6294</v>
      </c>
    </row>
    <row r="31" spans="1:33" ht="14.4" customHeight="1" x14ac:dyDescent="0.3">
      <c r="A31" s="59" t="str">
        <f t="shared" si="0"/>
        <v>STH-A-PHR-RSM-01</v>
      </c>
      <c r="B31" s="59" t="s">
        <v>1216</v>
      </c>
      <c r="C31" s="59" t="s">
        <v>10646</v>
      </c>
      <c r="D31" s="70" t="s">
        <v>1217</v>
      </c>
      <c r="E31" s="70" t="s">
        <v>9828</v>
      </c>
      <c r="F31" s="70" t="s">
        <v>9872</v>
      </c>
      <c r="G31" s="70" t="s">
        <v>5637</v>
      </c>
      <c r="H31" s="70" t="s">
        <v>9838</v>
      </c>
      <c r="I31" s="70" t="s">
        <v>9839</v>
      </c>
      <c r="J31" s="59" t="s">
        <v>9840</v>
      </c>
      <c r="K31" s="59" t="s">
        <v>9836</v>
      </c>
      <c r="L31" s="82" t="str">
        <f t="shared" si="2"/>
        <v>03</v>
      </c>
      <c r="M31" s="70" t="s">
        <v>9827</v>
      </c>
      <c r="N31" s="82" t="s">
        <v>2488</v>
      </c>
      <c r="O31" s="59" t="str">
        <f t="shared" ref="O31:O37" si="6">N31</f>
        <v>03</v>
      </c>
      <c r="P31" s="59" t="s">
        <v>1742</v>
      </c>
      <c r="Q31" s="59" t="s">
        <v>1742</v>
      </c>
      <c r="R31" s="70" t="s">
        <v>10649</v>
      </c>
      <c r="S31" s="70" t="s">
        <v>9916</v>
      </c>
      <c r="T31" s="70" t="s">
        <v>9917</v>
      </c>
      <c r="U31" s="164" t="s">
        <v>9938</v>
      </c>
      <c r="V31" s="164" t="s">
        <v>9938</v>
      </c>
      <c r="W31" s="171" t="s">
        <v>9939</v>
      </c>
      <c r="X31" s="70" t="s">
        <v>1806</v>
      </c>
      <c r="Y31" s="70" t="s">
        <v>1146</v>
      </c>
      <c r="Z31" s="82" t="s">
        <v>2488</v>
      </c>
      <c r="AA31" s="70" t="s">
        <v>1171</v>
      </c>
      <c r="AB31" s="70" t="s">
        <v>10816</v>
      </c>
      <c r="AC31" s="70" t="s">
        <v>1211</v>
      </c>
      <c r="AD31" s="70" t="s">
        <v>10648</v>
      </c>
      <c r="AE31" s="70" t="s">
        <v>9884</v>
      </c>
      <c r="AF31" s="70">
        <v>3</v>
      </c>
      <c r="AG31" s="108" t="s">
        <v>1367</v>
      </c>
    </row>
    <row r="32" spans="1:33" ht="14.4" customHeight="1" x14ac:dyDescent="0.3">
      <c r="A32" s="59" t="str">
        <f t="shared" si="0"/>
        <v>MUX01-PHR-MIO-01</v>
      </c>
      <c r="B32" s="59" t="s">
        <v>1216</v>
      </c>
      <c r="C32" s="59" t="s">
        <v>10646</v>
      </c>
      <c r="D32" s="59" t="s">
        <v>2070</v>
      </c>
      <c r="E32" s="59" t="s">
        <v>9885</v>
      </c>
      <c r="F32" s="59" t="s">
        <v>9886</v>
      </c>
      <c r="G32" s="59" t="s">
        <v>7838</v>
      </c>
      <c r="H32" s="59" t="s">
        <v>1806</v>
      </c>
      <c r="I32" s="59" t="s">
        <v>10165</v>
      </c>
      <c r="J32" s="59" t="s">
        <v>6366</v>
      </c>
      <c r="K32" s="121" t="s">
        <v>9837</v>
      </c>
      <c r="L32" s="82" t="str">
        <f t="shared" si="2"/>
        <v>0410008</v>
      </c>
      <c r="M32" s="70" t="s">
        <v>9827</v>
      </c>
      <c r="N32" s="82" t="s">
        <v>5504</v>
      </c>
      <c r="O32" s="59" t="str">
        <f t="shared" si="6"/>
        <v>0410008</v>
      </c>
      <c r="P32" s="59" t="s">
        <v>2886</v>
      </c>
      <c r="Q32" s="59" t="s">
        <v>2886</v>
      </c>
      <c r="R32" s="70" t="s">
        <v>10699</v>
      </c>
      <c r="S32" s="70" t="s">
        <v>9944</v>
      </c>
      <c r="T32" s="70" t="s">
        <v>9917</v>
      </c>
      <c r="U32" s="164" t="s">
        <v>9918</v>
      </c>
      <c r="V32" s="164" t="s">
        <v>5824</v>
      </c>
      <c r="W32" s="171">
        <v>44746</v>
      </c>
      <c r="X32" s="70" t="s">
        <v>1170</v>
      </c>
      <c r="Y32" s="70" t="s">
        <v>19</v>
      </c>
      <c r="Z32" s="82" t="s">
        <v>1162</v>
      </c>
      <c r="AA32" s="70" t="s">
        <v>1171</v>
      </c>
      <c r="AB32" s="70" t="s">
        <v>10816</v>
      </c>
      <c r="AC32" s="59" t="s">
        <v>2892</v>
      </c>
      <c r="AD32" s="70" t="s">
        <v>10287</v>
      </c>
      <c r="AE32" s="70" t="s">
        <v>9944</v>
      </c>
      <c r="AF32" s="70">
        <v>1</v>
      </c>
      <c r="AG32" s="108" t="s">
        <v>6293</v>
      </c>
    </row>
    <row r="33" spans="1:33" ht="14.4" customHeight="1" x14ac:dyDescent="0.3">
      <c r="A33" s="59" t="str">
        <f t="shared" si="0"/>
        <v>MUX01-PHR-MIO-02</v>
      </c>
      <c r="B33" s="59" t="s">
        <v>1216</v>
      </c>
      <c r="C33" s="59" t="s">
        <v>10646</v>
      </c>
      <c r="D33" s="59" t="s">
        <v>2070</v>
      </c>
      <c r="E33" s="59" t="s">
        <v>9885</v>
      </c>
      <c r="F33" s="59" t="s">
        <v>9886</v>
      </c>
      <c r="G33" s="59" t="s">
        <v>7838</v>
      </c>
      <c r="H33" s="59" t="s">
        <v>1806</v>
      </c>
      <c r="I33" s="59" t="s">
        <v>10165</v>
      </c>
      <c r="J33" s="59" t="s">
        <v>6366</v>
      </c>
      <c r="K33" s="121" t="s">
        <v>9837</v>
      </c>
      <c r="L33" s="82" t="str">
        <f t="shared" si="2"/>
        <v>0410003</v>
      </c>
      <c r="M33" s="70" t="s">
        <v>9827</v>
      </c>
      <c r="N33" s="59" t="s">
        <v>2464</v>
      </c>
      <c r="O33" s="59" t="str">
        <f t="shared" si="6"/>
        <v>0410003</v>
      </c>
      <c r="P33" s="59" t="s">
        <v>2887</v>
      </c>
      <c r="Q33" s="59" t="s">
        <v>2887</v>
      </c>
      <c r="R33" s="70" t="s">
        <v>10700</v>
      </c>
      <c r="S33" s="70" t="s">
        <v>9944</v>
      </c>
      <c r="T33" s="70" t="s">
        <v>9917</v>
      </c>
      <c r="U33" s="164" t="s">
        <v>9918</v>
      </c>
      <c r="V33" s="164" t="s">
        <v>10701</v>
      </c>
      <c r="W33" s="171">
        <v>45632</v>
      </c>
      <c r="X33" s="70" t="s">
        <v>1170</v>
      </c>
      <c r="Y33" s="70" t="s">
        <v>19</v>
      </c>
      <c r="Z33" s="82" t="s">
        <v>1162</v>
      </c>
      <c r="AA33" s="70" t="s">
        <v>1171</v>
      </c>
      <c r="AB33" s="70" t="s">
        <v>10816</v>
      </c>
      <c r="AC33" s="59" t="s">
        <v>2892</v>
      </c>
      <c r="AD33" s="70" t="s">
        <v>10287</v>
      </c>
      <c r="AE33" s="70" t="s">
        <v>9944</v>
      </c>
      <c r="AF33" s="70">
        <v>1</v>
      </c>
      <c r="AG33" s="108" t="s">
        <v>6293</v>
      </c>
    </row>
    <row r="34" spans="1:33" ht="14.4" customHeight="1" x14ac:dyDescent="0.3">
      <c r="A34" s="59" t="str">
        <f t="shared" si="0"/>
        <v>MUX01-PHR-MIO-03</v>
      </c>
      <c r="B34" s="59" t="s">
        <v>1216</v>
      </c>
      <c r="C34" s="59" t="s">
        <v>10646</v>
      </c>
      <c r="D34" s="59" t="s">
        <v>2070</v>
      </c>
      <c r="E34" s="59" t="s">
        <v>9885</v>
      </c>
      <c r="F34" s="59" t="s">
        <v>9886</v>
      </c>
      <c r="G34" s="59" t="s">
        <v>7838</v>
      </c>
      <c r="H34" s="59" t="s">
        <v>1806</v>
      </c>
      <c r="I34" s="59" t="s">
        <v>10165</v>
      </c>
      <c r="J34" s="59" t="s">
        <v>6366</v>
      </c>
      <c r="K34" s="121" t="s">
        <v>9837</v>
      </c>
      <c r="L34" s="82" t="str">
        <f t="shared" si="2"/>
        <v>0410001</v>
      </c>
      <c r="M34" s="70" t="s">
        <v>9827</v>
      </c>
      <c r="N34" s="59" t="s">
        <v>2462</v>
      </c>
      <c r="O34" s="59" t="str">
        <f t="shared" si="6"/>
        <v>0410001</v>
      </c>
      <c r="P34" s="59" t="s">
        <v>2888</v>
      </c>
      <c r="Q34" s="59" t="s">
        <v>2888</v>
      </c>
      <c r="R34" s="70" t="s">
        <v>10702</v>
      </c>
      <c r="S34" s="70" t="s">
        <v>5429</v>
      </c>
      <c r="T34" s="70" t="s">
        <v>9917</v>
      </c>
      <c r="U34" s="164" t="s">
        <v>9918</v>
      </c>
      <c r="V34" s="164" t="s">
        <v>793</v>
      </c>
      <c r="W34" s="171">
        <v>42133</v>
      </c>
      <c r="X34" s="70" t="s">
        <v>1170</v>
      </c>
      <c r="Y34" s="70" t="s">
        <v>19</v>
      </c>
      <c r="Z34" s="82" t="s">
        <v>1162</v>
      </c>
      <c r="AA34" s="70" t="s">
        <v>1171</v>
      </c>
      <c r="AB34" s="70" t="s">
        <v>10816</v>
      </c>
      <c r="AC34" s="59" t="s">
        <v>2892</v>
      </c>
      <c r="AD34" s="70" t="s">
        <v>10287</v>
      </c>
      <c r="AE34" s="70" t="s">
        <v>9944</v>
      </c>
      <c r="AF34" s="70">
        <v>1</v>
      </c>
      <c r="AG34" s="108" t="s">
        <v>6293</v>
      </c>
    </row>
    <row r="35" spans="1:33" ht="14.4" customHeight="1" x14ac:dyDescent="0.3">
      <c r="A35" s="59" t="str">
        <f t="shared" si="0"/>
        <v>MUX01-PHR-MIO-04</v>
      </c>
      <c r="B35" s="59" t="s">
        <v>1216</v>
      </c>
      <c r="C35" s="59" t="s">
        <v>10646</v>
      </c>
      <c r="D35" s="59" t="s">
        <v>2070</v>
      </c>
      <c r="E35" s="59" t="s">
        <v>9885</v>
      </c>
      <c r="F35" s="59" t="s">
        <v>9886</v>
      </c>
      <c r="G35" s="59" t="s">
        <v>7838</v>
      </c>
      <c r="H35" s="59" t="s">
        <v>1806</v>
      </c>
      <c r="I35" s="59" t="s">
        <v>10165</v>
      </c>
      <c r="J35" s="59" t="s">
        <v>6366</v>
      </c>
      <c r="K35" s="121" t="s">
        <v>9837</v>
      </c>
      <c r="L35" s="82" t="str">
        <f t="shared" si="2"/>
        <v>0410006</v>
      </c>
      <c r="M35" s="70" t="s">
        <v>9827</v>
      </c>
      <c r="N35" s="59" t="s">
        <v>2465</v>
      </c>
      <c r="O35" s="59" t="str">
        <f t="shared" si="6"/>
        <v>0410006</v>
      </c>
      <c r="P35" s="59" t="s">
        <v>2890</v>
      </c>
      <c r="Q35" s="59" t="s">
        <v>2890</v>
      </c>
      <c r="R35" s="70" t="s">
        <v>10703</v>
      </c>
      <c r="S35" s="70" t="s">
        <v>5430</v>
      </c>
      <c r="T35" s="70" t="s">
        <v>9917</v>
      </c>
      <c r="U35" s="164" t="s">
        <v>9918</v>
      </c>
      <c r="V35" s="164" t="s">
        <v>10704</v>
      </c>
      <c r="W35" s="171">
        <v>45854</v>
      </c>
      <c r="X35" s="70" t="s">
        <v>1170</v>
      </c>
      <c r="Y35" s="70" t="s">
        <v>19</v>
      </c>
      <c r="Z35" s="82" t="s">
        <v>1162</v>
      </c>
      <c r="AA35" s="70" t="s">
        <v>1171</v>
      </c>
      <c r="AB35" s="70" t="s">
        <v>10816</v>
      </c>
      <c r="AC35" s="59" t="s">
        <v>2892</v>
      </c>
      <c r="AD35" s="70" t="s">
        <v>10287</v>
      </c>
      <c r="AE35" s="70" t="s">
        <v>9944</v>
      </c>
      <c r="AF35" s="70">
        <v>1</v>
      </c>
      <c r="AG35" s="108" t="s">
        <v>6293</v>
      </c>
    </row>
    <row r="36" spans="1:33" ht="14.4" customHeight="1" x14ac:dyDescent="0.3">
      <c r="A36" s="59" t="str">
        <f t="shared" si="0"/>
        <v>MUX01-PHR-PS-01</v>
      </c>
      <c r="B36" s="59" t="s">
        <v>1216</v>
      </c>
      <c r="C36" s="59" t="s">
        <v>10646</v>
      </c>
      <c r="D36" s="59" t="s">
        <v>2070</v>
      </c>
      <c r="E36" s="59" t="s">
        <v>9885</v>
      </c>
      <c r="F36" s="59" t="s">
        <v>9886</v>
      </c>
      <c r="G36" s="59" t="s">
        <v>7838</v>
      </c>
      <c r="H36" s="59" t="s">
        <v>1806</v>
      </c>
      <c r="I36" s="59" t="s">
        <v>10165</v>
      </c>
      <c r="J36" s="59" t="s">
        <v>6366</v>
      </c>
      <c r="K36" s="121" t="s">
        <v>9837</v>
      </c>
      <c r="L36" s="82" t="str">
        <f t="shared" si="2"/>
        <v>0410004</v>
      </c>
      <c r="M36" s="70" t="s">
        <v>9827</v>
      </c>
      <c r="N36" s="82" t="s">
        <v>6282</v>
      </c>
      <c r="O36" s="59" t="str">
        <f t="shared" si="6"/>
        <v>0410004</v>
      </c>
      <c r="P36" s="59" t="s">
        <v>6271</v>
      </c>
      <c r="Q36" s="59" t="s">
        <v>6271</v>
      </c>
      <c r="R36" s="70" t="s">
        <v>10705</v>
      </c>
      <c r="S36" s="70" t="s">
        <v>9944</v>
      </c>
      <c r="T36" s="70" t="s">
        <v>9917</v>
      </c>
      <c r="U36" s="164" t="s">
        <v>9918</v>
      </c>
      <c r="V36" s="164" t="s">
        <v>7885</v>
      </c>
      <c r="W36" s="171">
        <v>45387</v>
      </c>
      <c r="X36" s="70" t="s">
        <v>2073</v>
      </c>
      <c r="Y36" s="70" t="s">
        <v>6269</v>
      </c>
      <c r="Z36" s="82" t="s">
        <v>1162</v>
      </c>
      <c r="AA36" s="70" t="s">
        <v>1171</v>
      </c>
      <c r="AB36" s="70" t="s">
        <v>10816</v>
      </c>
      <c r="AC36" s="59" t="s">
        <v>2892</v>
      </c>
      <c r="AD36" s="70" t="s">
        <v>10287</v>
      </c>
      <c r="AE36" s="70" t="s">
        <v>9944</v>
      </c>
      <c r="AF36" s="70">
        <v>1</v>
      </c>
      <c r="AG36" s="108" t="s">
        <v>6293</v>
      </c>
    </row>
    <row r="37" spans="1:33" ht="14.4" customHeight="1" x14ac:dyDescent="0.3">
      <c r="A37" s="59" t="str">
        <f t="shared" si="0"/>
        <v>MUX01-PHR-MIO-00</v>
      </c>
      <c r="B37" s="59" t="s">
        <v>1216</v>
      </c>
      <c r="C37" s="59" t="s">
        <v>10646</v>
      </c>
      <c r="D37" s="59" t="s">
        <v>2070</v>
      </c>
      <c r="E37" s="59" t="s">
        <v>9885</v>
      </c>
      <c r="F37" s="59" t="s">
        <v>9886</v>
      </c>
      <c r="G37" s="59" t="s">
        <v>7838</v>
      </c>
      <c r="H37" s="59" t="s">
        <v>1806</v>
      </c>
      <c r="I37" s="59" t="s">
        <v>10165</v>
      </c>
      <c r="J37" s="59" t="s">
        <v>6366</v>
      </c>
      <c r="K37" s="121" t="s">
        <v>9837</v>
      </c>
      <c r="L37" s="82" t="str">
        <f t="shared" si="2"/>
        <v>0410007</v>
      </c>
      <c r="M37" s="70" t="s">
        <v>9827</v>
      </c>
      <c r="N37" s="59" t="s">
        <v>2993</v>
      </c>
      <c r="O37" s="59" t="str">
        <f t="shared" si="6"/>
        <v>0410007</v>
      </c>
      <c r="P37" s="59" t="s">
        <v>2891</v>
      </c>
      <c r="Q37" s="59" t="s">
        <v>2891</v>
      </c>
      <c r="R37" s="70" t="s">
        <v>10659</v>
      </c>
      <c r="S37" s="70" t="s">
        <v>9944</v>
      </c>
      <c r="T37" s="70" t="s">
        <v>9935</v>
      </c>
      <c r="U37" s="70" t="s">
        <v>9935</v>
      </c>
      <c r="V37" s="70" t="s">
        <v>9935</v>
      </c>
      <c r="W37" s="70" t="s">
        <v>9935</v>
      </c>
      <c r="X37" s="70" t="s">
        <v>1170</v>
      </c>
      <c r="Y37" s="70" t="s">
        <v>19</v>
      </c>
      <c r="Z37" s="82" t="s">
        <v>1162</v>
      </c>
      <c r="AA37" s="70" t="s">
        <v>1171</v>
      </c>
      <c r="AB37" s="70" t="s">
        <v>10816</v>
      </c>
      <c r="AC37" s="59" t="s">
        <v>2892</v>
      </c>
      <c r="AD37" s="70" t="s">
        <v>10287</v>
      </c>
      <c r="AE37" s="70" t="s">
        <v>9944</v>
      </c>
      <c r="AF37" s="70">
        <v>0</v>
      </c>
      <c r="AG37" s="108" t="s">
        <v>5606</v>
      </c>
    </row>
    <row r="38" spans="1:33" ht="14.4" customHeight="1" x14ac:dyDescent="0.3">
      <c r="A38" s="59" t="str">
        <f t="shared" si="0"/>
        <v>MUX01-PHR-ASM-01</v>
      </c>
      <c r="B38" s="59" t="s">
        <v>1216</v>
      </c>
      <c r="C38" s="59" t="s">
        <v>10646</v>
      </c>
      <c r="D38" s="59" t="s">
        <v>2070</v>
      </c>
      <c r="E38" s="59" t="s">
        <v>9885</v>
      </c>
      <c r="F38" s="59" t="s">
        <v>9886</v>
      </c>
      <c r="G38" s="59" t="s">
        <v>7838</v>
      </c>
      <c r="H38" s="59" t="s">
        <v>1806</v>
      </c>
      <c r="I38" s="59" t="s">
        <v>10165</v>
      </c>
      <c r="J38" s="59" t="s">
        <v>6366</v>
      </c>
      <c r="K38" s="121" t="s">
        <v>9837</v>
      </c>
      <c r="L38" s="82" t="str">
        <f t="shared" si="2"/>
        <v>04100</v>
      </c>
      <c r="M38" s="70" t="s">
        <v>9827</v>
      </c>
      <c r="N38" s="59" t="s">
        <v>2699</v>
      </c>
      <c r="O38" s="59" t="str">
        <f>N37</f>
        <v>0410007</v>
      </c>
      <c r="P38" s="59" t="s">
        <v>2892</v>
      </c>
      <c r="Q38" s="59" t="s">
        <v>2892</v>
      </c>
      <c r="R38" s="70" t="s">
        <v>10287</v>
      </c>
      <c r="S38" s="70" t="s">
        <v>9944</v>
      </c>
      <c r="T38" s="70" t="s">
        <v>9917</v>
      </c>
      <c r="U38" s="164" t="s">
        <v>9918</v>
      </c>
      <c r="V38" s="164" t="s">
        <v>10706</v>
      </c>
      <c r="W38" s="171">
        <v>45896</v>
      </c>
      <c r="X38" s="70" t="s">
        <v>1219</v>
      </c>
      <c r="Y38" s="70" t="s">
        <v>1028</v>
      </c>
      <c r="Z38" s="82" t="s">
        <v>3414</v>
      </c>
      <c r="AA38" s="70" t="s">
        <v>1171</v>
      </c>
      <c r="AB38" s="70" t="s">
        <v>10816</v>
      </c>
      <c r="AC38" s="59" t="s">
        <v>1210</v>
      </c>
      <c r="AD38" s="70" t="s">
        <v>10697</v>
      </c>
      <c r="AE38" s="70" t="s">
        <v>9948</v>
      </c>
      <c r="AF38" s="70">
        <v>2</v>
      </c>
      <c r="AG38" s="108" t="s">
        <v>6294</v>
      </c>
    </row>
    <row r="39" spans="1:33" ht="14.4" customHeight="1" x14ac:dyDescent="0.3">
      <c r="A39" s="59" t="str">
        <f t="shared" si="0"/>
        <v>BWP01-PHR-MIO-01</v>
      </c>
      <c r="B39" s="59" t="s">
        <v>1216</v>
      </c>
      <c r="C39" s="59" t="s">
        <v>10646</v>
      </c>
      <c r="D39" s="59" t="s">
        <v>2070</v>
      </c>
      <c r="E39" s="59" t="s">
        <v>9885</v>
      </c>
      <c r="F39" s="59" t="s">
        <v>9886</v>
      </c>
      <c r="G39" s="59" t="s">
        <v>7838</v>
      </c>
      <c r="H39" s="59" t="s">
        <v>1805</v>
      </c>
      <c r="I39" s="59" t="s">
        <v>10163</v>
      </c>
      <c r="J39" s="59" t="s">
        <v>6367</v>
      </c>
      <c r="K39" s="121" t="s">
        <v>9837</v>
      </c>
      <c r="L39" s="82" t="str">
        <f t="shared" si="2"/>
        <v>033001</v>
      </c>
      <c r="M39" s="70" t="s">
        <v>9827</v>
      </c>
      <c r="N39" s="59" t="s">
        <v>2702</v>
      </c>
      <c r="O39" s="59" t="str">
        <f t="shared" ref="O39:O44" si="7">N39</f>
        <v>033001</v>
      </c>
      <c r="P39" s="59" t="s">
        <v>2878</v>
      </c>
      <c r="Q39" s="59" t="s">
        <v>2878</v>
      </c>
      <c r="R39" s="70" t="s">
        <v>10707</v>
      </c>
      <c r="S39" s="70" t="s">
        <v>10708</v>
      </c>
      <c r="T39" s="70" t="s">
        <v>9917</v>
      </c>
      <c r="U39" s="164" t="s">
        <v>9918</v>
      </c>
      <c r="V39" s="164" t="s">
        <v>7880</v>
      </c>
      <c r="W39" s="171">
        <v>45482</v>
      </c>
      <c r="X39" s="70" t="s">
        <v>1170</v>
      </c>
      <c r="Y39" s="70" t="s">
        <v>19</v>
      </c>
      <c r="Z39" s="82" t="s">
        <v>1162</v>
      </c>
      <c r="AA39" s="70" t="s">
        <v>1171</v>
      </c>
      <c r="AB39" s="70" t="s">
        <v>10816</v>
      </c>
      <c r="AC39" s="59" t="s">
        <v>2885</v>
      </c>
      <c r="AD39" s="70" t="s">
        <v>10717</v>
      </c>
      <c r="AE39" s="70" t="s">
        <v>10708</v>
      </c>
      <c r="AF39" s="70">
        <v>1</v>
      </c>
      <c r="AG39" s="108" t="s">
        <v>6293</v>
      </c>
    </row>
    <row r="40" spans="1:33" ht="14.4" customHeight="1" x14ac:dyDescent="0.3">
      <c r="A40" s="59" t="str">
        <f t="shared" si="0"/>
        <v>BWP01-PHR-MIO-02</v>
      </c>
      <c r="B40" s="59" t="s">
        <v>1216</v>
      </c>
      <c r="C40" s="59" t="s">
        <v>10646</v>
      </c>
      <c r="D40" s="59" t="s">
        <v>2070</v>
      </c>
      <c r="E40" s="59" t="s">
        <v>9885</v>
      </c>
      <c r="F40" s="59" t="s">
        <v>9886</v>
      </c>
      <c r="G40" s="59" t="s">
        <v>7838</v>
      </c>
      <c r="H40" s="59" t="s">
        <v>1805</v>
      </c>
      <c r="I40" s="59" t="s">
        <v>10163</v>
      </c>
      <c r="J40" s="59" t="s">
        <v>6367</v>
      </c>
      <c r="K40" s="121" t="s">
        <v>9837</v>
      </c>
      <c r="L40" s="82" t="str">
        <f t="shared" si="2"/>
        <v>033004</v>
      </c>
      <c r="M40" s="70" t="s">
        <v>9827</v>
      </c>
      <c r="N40" s="59" t="s">
        <v>2683</v>
      </c>
      <c r="O40" s="59" t="str">
        <f t="shared" si="7"/>
        <v>033004</v>
      </c>
      <c r="P40" s="59" t="s">
        <v>2880</v>
      </c>
      <c r="Q40" s="59" t="s">
        <v>2880</v>
      </c>
      <c r="R40" s="70" t="s">
        <v>10709</v>
      </c>
      <c r="S40" s="70" t="s">
        <v>10710</v>
      </c>
      <c r="T40" s="70" t="s">
        <v>9917</v>
      </c>
      <c r="U40" s="164" t="s">
        <v>9918</v>
      </c>
      <c r="V40" s="164" t="s">
        <v>10711</v>
      </c>
      <c r="W40" s="171">
        <v>45967</v>
      </c>
      <c r="X40" s="70" t="s">
        <v>1170</v>
      </c>
      <c r="Y40" s="70" t="s">
        <v>19</v>
      </c>
      <c r="Z40" s="82" t="s">
        <v>1162</v>
      </c>
      <c r="AA40" s="70" t="s">
        <v>1171</v>
      </c>
      <c r="AB40" s="70" t="s">
        <v>10816</v>
      </c>
      <c r="AC40" s="59" t="s">
        <v>2885</v>
      </c>
      <c r="AD40" s="70" t="s">
        <v>10717</v>
      </c>
      <c r="AE40" s="70" t="s">
        <v>10708</v>
      </c>
      <c r="AF40" s="70">
        <v>1</v>
      </c>
      <c r="AG40" s="108" t="s">
        <v>6293</v>
      </c>
    </row>
    <row r="41" spans="1:33" ht="14.4" customHeight="1" x14ac:dyDescent="0.3">
      <c r="A41" s="59" t="str">
        <f t="shared" si="0"/>
        <v>BWP01-PHR-MIO-03</v>
      </c>
      <c r="B41" s="59" t="s">
        <v>1216</v>
      </c>
      <c r="C41" s="59" t="s">
        <v>10646</v>
      </c>
      <c r="D41" s="59" t="s">
        <v>2070</v>
      </c>
      <c r="E41" s="59" t="s">
        <v>9885</v>
      </c>
      <c r="F41" s="59" t="s">
        <v>9886</v>
      </c>
      <c r="G41" s="59" t="s">
        <v>7838</v>
      </c>
      <c r="H41" s="59" t="s">
        <v>1805</v>
      </c>
      <c r="I41" s="59" t="s">
        <v>10163</v>
      </c>
      <c r="J41" s="59" t="s">
        <v>6367</v>
      </c>
      <c r="K41" s="121" t="s">
        <v>9837</v>
      </c>
      <c r="L41" s="82" t="str">
        <f t="shared" si="2"/>
        <v>033003</v>
      </c>
      <c r="M41" s="70" t="s">
        <v>9827</v>
      </c>
      <c r="N41" s="82" t="s">
        <v>2704</v>
      </c>
      <c r="O41" s="59" t="str">
        <f t="shared" si="7"/>
        <v>033003</v>
      </c>
      <c r="P41" s="59" t="s">
        <v>2881</v>
      </c>
      <c r="Q41" s="59" t="s">
        <v>2881</v>
      </c>
      <c r="R41" s="70" t="s">
        <v>10712</v>
      </c>
      <c r="S41" s="70" t="s">
        <v>10713</v>
      </c>
      <c r="T41" s="70" t="s">
        <v>9917</v>
      </c>
      <c r="U41" s="164" t="s">
        <v>9918</v>
      </c>
      <c r="V41" s="164" t="s">
        <v>789</v>
      </c>
      <c r="W41" s="171">
        <v>43701</v>
      </c>
      <c r="X41" s="70" t="s">
        <v>1170</v>
      </c>
      <c r="Y41" s="70" t="s">
        <v>19</v>
      </c>
      <c r="Z41" s="82" t="s">
        <v>1162</v>
      </c>
      <c r="AA41" s="70" t="s">
        <v>1171</v>
      </c>
      <c r="AB41" s="70" t="s">
        <v>10816</v>
      </c>
      <c r="AC41" s="59" t="s">
        <v>2885</v>
      </c>
      <c r="AD41" s="70" t="s">
        <v>10717</v>
      </c>
      <c r="AE41" s="70" t="s">
        <v>10708</v>
      </c>
      <c r="AF41" s="70">
        <v>1</v>
      </c>
      <c r="AG41" s="108" t="s">
        <v>6293</v>
      </c>
    </row>
    <row r="42" spans="1:33" ht="14.4" customHeight="1" x14ac:dyDescent="0.3">
      <c r="A42" s="59" t="str">
        <f t="shared" si="0"/>
        <v>BWP01-PHR-MIO-04</v>
      </c>
      <c r="B42" s="59" t="s">
        <v>1216</v>
      </c>
      <c r="C42" s="59" t="s">
        <v>10646</v>
      </c>
      <c r="D42" s="59" t="s">
        <v>2070</v>
      </c>
      <c r="E42" s="59" t="s">
        <v>9885</v>
      </c>
      <c r="F42" s="59" t="s">
        <v>9886</v>
      </c>
      <c r="G42" s="59" t="s">
        <v>7838</v>
      </c>
      <c r="H42" s="59" t="s">
        <v>1805</v>
      </c>
      <c r="I42" s="59" t="s">
        <v>10163</v>
      </c>
      <c r="J42" s="59" t="s">
        <v>6367</v>
      </c>
      <c r="K42" s="121" t="s">
        <v>9837</v>
      </c>
      <c r="L42" s="82" t="str">
        <f t="shared" si="2"/>
        <v>033002</v>
      </c>
      <c r="M42" s="70" t="s">
        <v>9827</v>
      </c>
      <c r="N42" s="82" t="s">
        <v>2703</v>
      </c>
      <c r="O42" s="59" t="str">
        <f t="shared" si="7"/>
        <v>033002</v>
      </c>
      <c r="P42" s="59" t="s">
        <v>2882</v>
      </c>
      <c r="Q42" s="59" t="s">
        <v>2882</v>
      </c>
      <c r="R42" s="70" t="s">
        <v>10714</v>
      </c>
      <c r="S42" s="70" t="s">
        <v>10708</v>
      </c>
      <c r="T42" s="70" t="s">
        <v>9917</v>
      </c>
      <c r="U42" s="164" t="s">
        <v>9918</v>
      </c>
      <c r="V42" s="164" t="s">
        <v>10715</v>
      </c>
      <c r="W42" s="171">
        <v>45968</v>
      </c>
      <c r="X42" s="70" t="s">
        <v>1170</v>
      </c>
      <c r="Y42" s="70" t="s">
        <v>19</v>
      </c>
      <c r="Z42" s="82" t="s">
        <v>1162</v>
      </c>
      <c r="AA42" s="70" t="s">
        <v>1171</v>
      </c>
      <c r="AB42" s="70" t="s">
        <v>10816</v>
      </c>
      <c r="AC42" s="59" t="s">
        <v>2885</v>
      </c>
      <c r="AD42" s="70" t="s">
        <v>10717</v>
      </c>
      <c r="AE42" s="70" t="s">
        <v>10708</v>
      </c>
      <c r="AF42" s="70">
        <v>1</v>
      </c>
      <c r="AG42" s="108" t="s">
        <v>6293</v>
      </c>
    </row>
    <row r="43" spans="1:33" ht="14.4" customHeight="1" x14ac:dyDescent="0.3">
      <c r="A43" s="59" t="str">
        <f t="shared" si="0"/>
        <v>BWP01-PHR-PS-01</v>
      </c>
      <c r="B43" s="59" t="s">
        <v>1216</v>
      </c>
      <c r="C43" s="59" t="s">
        <v>10646</v>
      </c>
      <c r="D43" s="59" t="s">
        <v>2070</v>
      </c>
      <c r="E43" s="59" t="s">
        <v>9885</v>
      </c>
      <c r="F43" s="59" t="s">
        <v>9886</v>
      </c>
      <c r="G43" s="59" t="s">
        <v>7838</v>
      </c>
      <c r="H43" s="59" t="s">
        <v>1805</v>
      </c>
      <c r="I43" s="59" t="s">
        <v>10163</v>
      </c>
      <c r="J43" s="59" t="s">
        <v>6367</v>
      </c>
      <c r="K43" s="121" t="s">
        <v>9837</v>
      </c>
      <c r="L43" s="82" t="str">
        <f t="shared" si="2"/>
        <v>033006</v>
      </c>
      <c r="M43" s="70" t="s">
        <v>9827</v>
      </c>
      <c r="N43" s="82" t="s">
        <v>6284</v>
      </c>
      <c r="O43" s="59" t="str">
        <f t="shared" si="7"/>
        <v>033006</v>
      </c>
      <c r="P43" s="59" t="s">
        <v>6270</v>
      </c>
      <c r="Q43" s="59" t="s">
        <v>6270</v>
      </c>
      <c r="R43" s="70" t="s">
        <v>10716</v>
      </c>
      <c r="S43" s="70" t="s">
        <v>10708</v>
      </c>
      <c r="T43" s="70" t="s">
        <v>9917</v>
      </c>
      <c r="U43" s="164" t="s">
        <v>9918</v>
      </c>
      <c r="V43" s="164" t="s">
        <v>7881</v>
      </c>
      <c r="W43" s="171">
        <v>45302</v>
      </c>
      <c r="X43" s="70" t="s">
        <v>2073</v>
      </c>
      <c r="Y43" s="70" t="s">
        <v>6269</v>
      </c>
      <c r="Z43" s="82" t="s">
        <v>1162</v>
      </c>
      <c r="AA43" s="70" t="s">
        <v>1171</v>
      </c>
      <c r="AB43" s="70" t="s">
        <v>10816</v>
      </c>
      <c r="AC43" s="59" t="s">
        <v>2885</v>
      </c>
      <c r="AD43" s="70" t="s">
        <v>10717</v>
      </c>
      <c r="AE43" s="70" t="s">
        <v>10708</v>
      </c>
      <c r="AF43" s="70">
        <v>1</v>
      </c>
      <c r="AG43" s="108" t="s">
        <v>6293</v>
      </c>
    </row>
    <row r="44" spans="1:33" ht="14.4" customHeight="1" x14ac:dyDescent="0.3">
      <c r="A44" s="59" t="str">
        <f t="shared" si="0"/>
        <v>BWP01-PHR-MIO-00</v>
      </c>
      <c r="B44" s="59" t="s">
        <v>1216</v>
      </c>
      <c r="C44" s="59" t="s">
        <v>10646</v>
      </c>
      <c r="D44" s="59" t="s">
        <v>2070</v>
      </c>
      <c r="E44" s="59" t="s">
        <v>9885</v>
      </c>
      <c r="F44" s="59" t="s">
        <v>9886</v>
      </c>
      <c r="G44" s="59" t="s">
        <v>7838</v>
      </c>
      <c r="H44" s="59" t="s">
        <v>1805</v>
      </c>
      <c r="I44" s="59" t="s">
        <v>10163</v>
      </c>
      <c r="J44" s="59" t="s">
        <v>6367</v>
      </c>
      <c r="K44" s="121" t="s">
        <v>9837</v>
      </c>
      <c r="L44" s="82" t="str">
        <f t="shared" si="2"/>
        <v>033005</v>
      </c>
      <c r="M44" s="70" t="s">
        <v>9827</v>
      </c>
      <c r="N44" s="82" t="s">
        <v>2984</v>
      </c>
      <c r="O44" s="59" t="str">
        <f t="shared" si="7"/>
        <v>033005</v>
      </c>
      <c r="P44" s="59" t="s">
        <v>2884</v>
      </c>
      <c r="Q44" s="59" t="s">
        <v>2884</v>
      </c>
      <c r="R44" s="70" t="s">
        <v>10659</v>
      </c>
      <c r="S44" s="70" t="s">
        <v>10708</v>
      </c>
      <c r="T44" s="70" t="s">
        <v>9935</v>
      </c>
      <c r="U44" s="70" t="s">
        <v>9935</v>
      </c>
      <c r="V44" s="70" t="s">
        <v>9935</v>
      </c>
      <c r="W44" s="70" t="s">
        <v>9935</v>
      </c>
      <c r="X44" s="70" t="s">
        <v>1170</v>
      </c>
      <c r="Y44" s="70" t="s">
        <v>19</v>
      </c>
      <c r="Z44" s="82" t="s">
        <v>1162</v>
      </c>
      <c r="AA44" s="70" t="s">
        <v>1171</v>
      </c>
      <c r="AB44" s="70" t="s">
        <v>10816</v>
      </c>
      <c r="AC44" s="59" t="s">
        <v>2885</v>
      </c>
      <c r="AD44" s="70" t="s">
        <v>10717</v>
      </c>
      <c r="AE44" s="70" t="s">
        <v>10708</v>
      </c>
      <c r="AF44" s="70">
        <v>0</v>
      </c>
      <c r="AG44" s="108" t="s">
        <v>5606</v>
      </c>
    </row>
    <row r="45" spans="1:33" ht="14.4" customHeight="1" x14ac:dyDescent="0.3">
      <c r="A45" s="59" t="str">
        <f t="shared" si="0"/>
        <v>BWP01-PHR-ASM-01</v>
      </c>
      <c r="B45" s="59" t="s">
        <v>1216</v>
      </c>
      <c r="C45" s="59" t="s">
        <v>10646</v>
      </c>
      <c r="D45" s="59" t="s">
        <v>2070</v>
      </c>
      <c r="E45" s="59" t="s">
        <v>9885</v>
      </c>
      <c r="F45" s="59" t="s">
        <v>9886</v>
      </c>
      <c r="G45" s="59" t="s">
        <v>7838</v>
      </c>
      <c r="H45" s="59" t="s">
        <v>1805</v>
      </c>
      <c r="I45" s="59" t="s">
        <v>10163</v>
      </c>
      <c r="J45" s="59" t="s">
        <v>6367</v>
      </c>
      <c r="K45" s="121" t="s">
        <v>9837</v>
      </c>
      <c r="L45" s="82" t="str">
        <f t="shared" si="2"/>
        <v>03300</v>
      </c>
      <c r="M45" s="70" t="s">
        <v>9827</v>
      </c>
      <c r="N45" s="59" t="s">
        <v>2706</v>
      </c>
      <c r="O45" s="59" t="str">
        <f>N44</f>
        <v>033005</v>
      </c>
      <c r="P45" s="59" t="s">
        <v>2885</v>
      </c>
      <c r="Q45" s="59" t="s">
        <v>2885</v>
      </c>
      <c r="R45" s="70" t="s">
        <v>10717</v>
      </c>
      <c r="S45" s="70" t="s">
        <v>10708</v>
      </c>
      <c r="T45" s="70" t="s">
        <v>9917</v>
      </c>
      <c r="U45" s="164" t="s">
        <v>9918</v>
      </c>
      <c r="V45" s="164" t="s">
        <v>7879</v>
      </c>
      <c r="W45" s="171">
        <v>45201</v>
      </c>
      <c r="X45" s="70" t="s">
        <v>1219</v>
      </c>
      <c r="Y45" s="70" t="s">
        <v>1028</v>
      </c>
      <c r="Z45" s="82" t="s">
        <v>3414</v>
      </c>
      <c r="AA45" s="70" t="s">
        <v>1171</v>
      </c>
      <c r="AB45" s="70" t="s">
        <v>10816</v>
      </c>
      <c r="AC45" s="59" t="s">
        <v>1210</v>
      </c>
      <c r="AD45" s="70" t="s">
        <v>10697</v>
      </c>
      <c r="AE45" s="70" t="s">
        <v>9948</v>
      </c>
      <c r="AF45" s="70">
        <v>2</v>
      </c>
      <c r="AG45" s="108" t="s">
        <v>6294</v>
      </c>
    </row>
    <row r="46" spans="1:33" ht="14.4" customHeight="1" x14ac:dyDescent="0.3">
      <c r="A46" s="59" t="str">
        <f t="shared" si="0"/>
        <v>LHR01-PHR-MIO-01</v>
      </c>
      <c r="B46" s="59" t="s">
        <v>1216</v>
      </c>
      <c r="C46" s="59" t="s">
        <v>10646</v>
      </c>
      <c r="D46" s="59" t="s">
        <v>2070</v>
      </c>
      <c r="E46" s="59" t="s">
        <v>9885</v>
      </c>
      <c r="F46" s="59" t="s">
        <v>9886</v>
      </c>
      <c r="G46" s="59" t="s">
        <v>7838</v>
      </c>
      <c r="H46" s="59" t="s">
        <v>2069</v>
      </c>
      <c r="I46" s="59" t="s">
        <v>10339</v>
      </c>
      <c r="J46" s="59" t="s">
        <v>6368</v>
      </c>
      <c r="K46" s="121" t="s">
        <v>9837</v>
      </c>
      <c r="L46" s="82" t="str">
        <f t="shared" si="2"/>
        <v>0411004</v>
      </c>
      <c r="M46" s="70" t="s">
        <v>9827</v>
      </c>
      <c r="N46" s="59" t="s">
        <v>2475</v>
      </c>
      <c r="O46" s="59" t="str">
        <f t="shared" ref="O46:O51" si="8">N46</f>
        <v>0411004</v>
      </c>
      <c r="P46" s="59" t="s">
        <v>2041</v>
      </c>
      <c r="Q46" s="59" t="s">
        <v>2041</v>
      </c>
      <c r="R46" s="70" t="s">
        <v>10718</v>
      </c>
      <c r="S46" s="70" t="s">
        <v>10719</v>
      </c>
      <c r="T46" s="70" t="s">
        <v>9917</v>
      </c>
      <c r="U46" s="164" t="s">
        <v>9918</v>
      </c>
      <c r="V46" s="164" t="s">
        <v>10720</v>
      </c>
      <c r="W46" s="171">
        <v>46094</v>
      </c>
      <c r="X46" s="70" t="s">
        <v>1170</v>
      </c>
      <c r="Y46" s="70" t="s">
        <v>19</v>
      </c>
      <c r="Z46" s="82" t="s">
        <v>1162</v>
      </c>
      <c r="AA46" s="70" t="s">
        <v>1171</v>
      </c>
      <c r="AB46" s="70" t="s">
        <v>10816</v>
      </c>
      <c r="AC46" s="59" t="s">
        <v>2049</v>
      </c>
      <c r="AD46" s="70" t="s">
        <v>10725</v>
      </c>
      <c r="AE46" s="70" t="s">
        <v>10719</v>
      </c>
      <c r="AF46" s="70">
        <v>1</v>
      </c>
      <c r="AG46" s="108" t="s">
        <v>6293</v>
      </c>
    </row>
    <row r="47" spans="1:33" ht="14.4" customHeight="1" x14ac:dyDescent="0.3">
      <c r="A47" s="59" t="str">
        <f>Q47</f>
        <v>LHR01-PHR-MIO-02</v>
      </c>
      <c r="B47" s="59" t="s">
        <v>1216</v>
      </c>
      <c r="C47" s="59" t="s">
        <v>10646</v>
      </c>
      <c r="D47" s="59" t="s">
        <v>2070</v>
      </c>
      <c r="E47" s="59" t="s">
        <v>9885</v>
      </c>
      <c r="F47" s="59" t="s">
        <v>9886</v>
      </c>
      <c r="G47" s="59" t="s">
        <v>7838</v>
      </c>
      <c r="H47" s="59" t="s">
        <v>2069</v>
      </c>
      <c r="I47" s="59" t="s">
        <v>10339</v>
      </c>
      <c r="J47" s="59" t="s">
        <v>6368</v>
      </c>
      <c r="K47" s="121" t="s">
        <v>9837</v>
      </c>
      <c r="L47" s="82" t="str">
        <f t="shared" si="2"/>
        <v>0411007</v>
      </c>
      <c r="M47" s="70" t="s">
        <v>9827</v>
      </c>
      <c r="N47" s="59" t="s">
        <v>2478</v>
      </c>
      <c r="O47" s="59" t="str">
        <f t="shared" si="8"/>
        <v>0411007</v>
      </c>
      <c r="P47" s="59" t="s">
        <v>2042</v>
      </c>
      <c r="Q47" s="59" t="s">
        <v>2042</v>
      </c>
      <c r="R47" s="70" t="s">
        <v>10721</v>
      </c>
      <c r="S47" s="70" t="s">
        <v>10419</v>
      </c>
      <c r="T47" s="70" t="s">
        <v>9917</v>
      </c>
      <c r="U47" s="164" t="s">
        <v>9918</v>
      </c>
      <c r="V47" s="164" t="s">
        <v>800</v>
      </c>
      <c r="W47" s="171">
        <v>43652</v>
      </c>
      <c r="X47" s="70" t="s">
        <v>1170</v>
      </c>
      <c r="Y47" s="70" t="s">
        <v>19</v>
      </c>
      <c r="Z47" s="82" t="s">
        <v>1162</v>
      </c>
      <c r="AA47" s="70" t="s">
        <v>1171</v>
      </c>
      <c r="AB47" s="70" t="s">
        <v>10816</v>
      </c>
      <c r="AC47" s="59" t="s">
        <v>2049</v>
      </c>
      <c r="AD47" s="70" t="s">
        <v>10725</v>
      </c>
      <c r="AE47" s="70" t="s">
        <v>10719</v>
      </c>
      <c r="AF47" s="70">
        <v>1</v>
      </c>
      <c r="AG47" s="108" t="s">
        <v>6293</v>
      </c>
    </row>
    <row r="48" spans="1:33" ht="14.4" customHeight="1" x14ac:dyDescent="0.3">
      <c r="A48" s="59" t="str">
        <f t="shared" ref="A48:A53" si="9">Q48</f>
        <v>LHR01-PHR-MIO-04</v>
      </c>
      <c r="B48" s="59" t="s">
        <v>1216</v>
      </c>
      <c r="C48" s="59" t="s">
        <v>10646</v>
      </c>
      <c r="D48" s="59" t="s">
        <v>2070</v>
      </c>
      <c r="E48" s="59" t="s">
        <v>9885</v>
      </c>
      <c r="F48" s="59" t="s">
        <v>9886</v>
      </c>
      <c r="G48" s="59" t="s">
        <v>7838</v>
      </c>
      <c r="H48" s="59" t="s">
        <v>2069</v>
      </c>
      <c r="I48" s="59" t="s">
        <v>10339</v>
      </c>
      <c r="J48" s="59" t="s">
        <v>6368</v>
      </c>
      <c r="K48" s="121" t="s">
        <v>9837</v>
      </c>
      <c r="L48" s="82" t="str">
        <f t="shared" si="2"/>
        <v>0411006</v>
      </c>
      <c r="M48" s="70" t="s">
        <v>9827</v>
      </c>
      <c r="N48" s="59" t="s">
        <v>2477</v>
      </c>
      <c r="O48" s="59" t="str">
        <f t="shared" si="8"/>
        <v>0411006</v>
      </c>
      <c r="P48" s="59" t="s">
        <v>2044</v>
      </c>
      <c r="Q48" s="59" t="s">
        <v>2044</v>
      </c>
      <c r="R48" s="70" t="s">
        <v>10722</v>
      </c>
      <c r="S48" s="70" t="s">
        <v>10445</v>
      </c>
      <c r="T48" s="70" t="s">
        <v>9917</v>
      </c>
      <c r="U48" s="164" t="s">
        <v>9918</v>
      </c>
      <c r="V48" s="164" t="s">
        <v>797</v>
      </c>
      <c r="W48" s="171">
        <v>39611</v>
      </c>
      <c r="X48" s="70" t="s">
        <v>1170</v>
      </c>
      <c r="Y48" s="70" t="s">
        <v>19</v>
      </c>
      <c r="Z48" s="82" t="s">
        <v>1162</v>
      </c>
      <c r="AA48" s="70" t="s">
        <v>1171</v>
      </c>
      <c r="AB48" s="70" t="s">
        <v>10816</v>
      </c>
      <c r="AC48" s="59" t="s">
        <v>2049</v>
      </c>
      <c r="AD48" s="70" t="s">
        <v>10725</v>
      </c>
      <c r="AE48" s="70" t="s">
        <v>10719</v>
      </c>
      <c r="AF48" s="70">
        <v>1</v>
      </c>
      <c r="AG48" s="108" t="s">
        <v>6293</v>
      </c>
    </row>
    <row r="49" spans="1:33" ht="14.4" customHeight="1" x14ac:dyDescent="0.3">
      <c r="A49" s="59" t="str">
        <f t="shared" si="9"/>
        <v>LHR01-PHR-MIO-05</v>
      </c>
      <c r="B49" s="59" t="s">
        <v>1216</v>
      </c>
      <c r="C49" s="59" t="s">
        <v>10646</v>
      </c>
      <c r="D49" s="59" t="s">
        <v>2070</v>
      </c>
      <c r="E49" s="59" t="s">
        <v>9885</v>
      </c>
      <c r="F49" s="59" t="s">
        <v>9886</v>
      </c>
      <c r="G49" s="59" t="s">
        <v>7838</v>
      </c>
      <c r="H49" s="59" t="s">
        <v>2069</v>
      </c>
      <c r="I49" s="59" t="s">
        <v>10339</v>
      </c>
      <c r="J49" s="59" t="s">
        <v>6368</v>
      </c>
      <c r="K49" s="121" t="s">
        <v>9837</v>
      </c>
      <c r="L49" s="82" t="str">
        <f t="shared" si="2"/>
        <v>0411005</v>
      </c>
      <c r="M49" s="70" t="s">
        <v>9827</v>
      </c>
      <c r="N49" s="82" t="s">
        <v>2476</v>
      </c>
      <c r="O49" s="59" t="str">
        <f t="shared" si="8"/>
        <v>0411005</v>
      </c>
      <c r="P49" s="59" t="s">
        <v>2045</v>
      </c>
      <c r="Q49" s="59" t="s">
        <v>2045</v>
      </c>
      <c r="R49" s="70" t="s">
        <v>10346</v>
      </c>
      <c r="S49" s="70" t="s">
        <v>9952</v>
      </c>
      <c r="T49" s="70" t="s">
        <v>9917</v>
      </c>
      <c r="U49" s="164" t="s">
        <v>9918</v>
      </c>
      <c r="V49" s="164" t="s">
        <v>10723</v>
      </c>
      <c r="W49" s="171">
        <v>46059</v>
      </c>
      <c r="X49" s="70" t="s">
        <v>1170</v>
      </c>
      <c r="Y49" s="70" t="s">
        <v>19</v>
      </c>
      <c r="Z49" s="82" t="s">
        <v>1162</v>
      </c>
      <c r="AA49" s="70" t="s">
        <v>1171</v>
      </c>
      <c r="AB49" s="70" t="s">
        <v>10816</v>
      </c>
      <c r="AC49" s="59" t="s">
        <v>2049</v>
      </c>
      <c r="AD49" s="70" t="s">
        <v>10725</v>
      </c>
      <c r="AE49" s="70" t="s">
        <v>10719</v>
      </c>
      <c r="AF49" s="70">
        <v>1</v>
      </c>
      <c r="AG49" s="108" t="s">
        <v>6293</v>
      </c>
    </row>
    <row r="50" spans="1:33" ht="14.4" customHeight="1" x14ac:dyDescent="0.3">
      <c r="A50" s="59" t="str">
        <f>Q50</f>
        <v>LHR01-PHR-PS-01</v>
      </c>
      <c r="B50" s="59" t="s">
        <v>1216</v>
      </c>
      <c r="C50" s="59" t="s">
        <v>10646</v>
      </c>
      <c r="D50" s="59" t="s">
        <v>2070</v>
      </c>
      <c r="E50" s="59" t="s">
        <v>9885</v>
      </c>
      <c r="F50" s="59" t="s">
        <v>9886</v>
      </c>
      <c r="G50" s="59" t="s">
        <v>7838</v>
      </c>
      <c r="H50" s="59" t="s">
        <v>2069</v>
      </c>
      <c r="I50" s="59" t="s">
        <v>10339</v>
      </c>
      <c r="J50" s="59" t="s">
        <v>6368</v>
      </c>
      <c r="K50" s="121" t="s">
        <v>9837</v>
      </c>
      <c r="L50" s="82" t="str">
        <f t="shared" si="2"/>
        <v>0411010</v>
      </c>
      <c r="M50" s="70" t="s">
        <v>9827</v>
      </c>
      <c r="N50" s="82" t="s">
        <v>5502</v>
      </c>
      <c r="O50" s="59" t="str">
        <f>N50</f>
        <v>0411010</v>
      </c>
      <c r="P50" s="59" t="s">
        <v>6273</v>
      </c>
      <c r="Q50" s="59" t="s">
        <v>6273</v>
      </c>
      <c r="R50" s="70" t="s">
        <v>10512</v>
      </c>
      <c r="S50" s="70" t="s">
        <v>10724</v>
      </c>
      <c r="T50" s="70" t="s">
        <v>9917</v>
      </c>
      <c r="U50" s="164" t="s">
        <v>9918</v>
      </c>
      <c r="V50" s="164" t="s">
        <v>7891</v>
      </c>
      <c r="W50" s="171">
        <v>45216</v>
      </c>
      <c r="X50" s="70" t="s">
        <v>2073</v>
      </c>
      <c r="Y50" s="70" t="s">
        <v>6269</v>
      </c>
      <c r="Z50" s="82" t="s">
        <v>1162</v>
      </c>
      <c r="AA50" s="70" t="s">
        <v>1171</v>
      </c>
      <c r="AB50" s="70" t="s">
        <v>10816</v>
      </c>
      <c r="AC50" s="59" t="s">
        <v>2049</v>
      </c>
      <c r="AD50" s="70" t="s">
        <v>10725</v>
      </c>
      <c r="AE50" s="70" t="s">
        <v>10719</v>
      </c>
      <c r="AF50" s="70">
        <v>1</v>
      </c>
      <c r="AG50" s="108" t="s">
        <v>6293</v>
      </c>
    </row>
    <row r="51" spans="1:33" ht="14.4" customHeight="1" x14ac:dyDescent="0.3">
      <c r="A51" s="59" t="str">
        <f t="shared" si="9"/>
        <v>LHR01-PHR-MIO-00</v>
      </c>
      <c r="B51" s="59" t="s">
        <v>1216</v>
      </c>
      <c r="C51" s="59" t="s">
        <v>10646</v>
      </c>
      <c r="D51" s="59" t="s">
        <v>2070</v>
      </c>
      <c r="E51" s="59" t="s">
        <v>9885</v>
      </c>
      <c r="F51" s="59" t="s">
        <v>9886</v>
      </c>
      <c r="G51" s="59" t="s">
        <v>7838</v>
      </c>
      <c r="H51" s="59" t="s">
        <v>2069</v>
      </c>
      <c r="I51" s="59" t="s">
        <v>10339</v>
      </c>
      <c r="J51" s="59" t="s">
        <v>6368</v>
      </c>
      <c r="K51" s="121" t="s">
        <v>9837</v>
      </c>
      <c r="L51" s="82" t="str">
        <f t="shared" si="2"/>
        <v>0413001</v>
      </c>
      <c r="M51" s="70" t="s">
        <v>9827</v>
      </c>
      <c r="N51" s="82" t="s">
        <v>5901</v>
      </c>
      <c r="O51" s="59" t="str">
        <f t="shared" si="8"/>
        <v>0413001</v>
      </c>
      <c r="P51" s="59" t="s">
        <v>2048</v>
      </c>
      <c r="Q51" s="59" t="s">
        <v>2048</v>
      </c>
      <c r="R51" s="70" t="s">
        <v>10659</v>
      </c>
      <c r="S51" s="70" t="s">
        <v>10719</v>
      </c>
      <c r="T51" s="70" t="s">
        <v>9935</v>
      </c>
      <c r="U51" s="70" t="s">
        <v>9935</v>
      </c>
      <c r="V51" s="70" t="s">
        <v>9935</v>
      </c>
      <c r="W51" s="70" t="s">
        <v>9935</v>
      </c>
      <c r="X51" s="70" t="s">
        <v>1170</v>
      </c>
      <c r="Y51" s="70" t="s">
        <v>19</v>
      </c>
      <c r="Z51" s="82" t="s">
        <v>1162</v>
      </c>
      <c r="AA51" s="70" t="s">
        <v>1171</v>
      </c>
      <c r="AB51" s="70" t="s">
        <v>10816</v>
      </c>
      <c r="AC51" s="59" t="s">
        <v>2049</v>
      </c>
      <c r="AD51" s="70" t="s">
        <v>10725</v>
      </c>
      <c r="AE51" s="70" t="s">
        <v>10719</v>
      </c>
      <c r="AF51" s="70">
        <v>0</v>
      </c>
      <c r="AG51" s="108" t="s">
        <v>5606</v>
      </c>
    </row>
    <row r="52" spans="1:33" ht="14.4" customHeight="1" x14ac:dyDescent="0.3">
      <c r="A52" s="59" t="str">
        <f t="shared" si="9"/>
        <v>LHR01-PHR-ASM-01</v>
      </c>
      <c r="B52" s="59" t="s">
        <v>1216</v>
      </c>
      <c r="C52" s="59" t="s">
        <v>10646</v>
      </c>
      <c r="D52" s="59" t="s">
        <v>2070</v>
      </c>
      <c r="E52" s="59" t="s">
        <v>9885</v>
      </c>
      <c r="F52" s="59" t="s">
        <v>9886</v>
      </c>
      <c r="G52" s="59" t="s">
        <v>7838</v>
      </c>
      <c r="H52" s="59" t="s">
        <v>2069</v>
      </c>
      <c r="I52" s="59" t="s">
        <v>10339</v>
      </c>
      <c r="J52" s="59" t="s">
        <v>6368</v>
      </c>
      <c r="K52" s="121" t="s">
        <v>9837</v>
      </c>
      <c r="L52" s="82" t="str">
        <f t="shared" si="2"/>
        <v>04130</v>
      </c>
      <c r="M52" s="70" t="s">
        <v>9827</v>
      </c>
      <c r="N52" s="82" t="s">
        <v>5902</v>
      </c>
      <c r="O52" s="59" t="str">
        <f>N51</f>
        <v>0413001</v>
      </c>
      <c r="P52" s="59" t="s">
        <v>2049</v>
      </c>
      <c r="Q52" s="59" t="s">
        <v>2049</v>
      </c>
      <c r="R52" s="70" t="s">
        <v>10725</v>
      </c>
      <c r="S52" s="70" t="s">
        <v>10719</v>
      </c>
      <c r="T52" s="70" t="s">
        <v>9917</v>
      </c>
      <c r="U52" s="164" t="s">
        <v>9918</v>
      </c>
      <c r="V52" s="164" t="s">
        <v>7892</v>
      </c>
      <c r="W52" s="171">
        <v>45170</v>
      </c>
      <c r="X52" s="70" t="s">
        <v>1219</v>
      </c>
      <c r="Y52" s="70" t="s">
        <v>1028</v>
      </c>
      <c r="Z52" s="82" t="s">
        <v>3414</v>
      </c>
      <c r="AA52" s="70" t="s">
        <v>1171</v>
      </c>
      <c r="AB52" s="70" t="s">
        <v>10816</v>
      </c>
      <c r="AC52" s="59" t="s">
        <v>1210</v>
      </c>
      <c r="AD52" s="70" t="s">
        <v>10697</v>
      </c>
      <c r="AE52" s="70" t="s">
        <v>9948</v>
      </c>
      <c r="AF52" s="70">
        <v>2</v>
      </c>
      <c r="AG52" s="108" t="s">
        <v>6294</v>
      </c>
    </row>
    <row r="53" spans="1:33" ht="14.4" customHeight="1" x14ac:dyDescent="0.3">
      <c r="A53" s="59" t="str">
        <f t="shared" si="9"/>
        <v>LHR02-PHR-MIO-01</v>
      </c>
      <c r="B53" s="59" t="s">
        <v>1216</v>
      </c>
      <c r="C53" s="59" t="s">
        <v>10646</v>
      </c>
      <c r="D53" s="59" t="s">
        <v>2070</v>
      </c>
      <c r="E53" s="59" t="s">
        <v>9885</v>
      </c>
      <c r="F53" s="59" t="s">
        <v>9886</v>
      </c>
      <c r="G53" s="59" t="s">
        <v>7838</v>
      </c>
      <c r="H53" s="59" t="s">
        <v>2071</v>
      </c>
      <c r="I53" s="59" t="s">
        <v>10340</v>
      </c>
      <c r="J53" s="59" t="s">
        <v>6369</v>
      </c>
      <c r="K53" s="121" t="s">
        <v>9837</v>
      </c>
      <c r="L53" s="82" t="str">
        <f t="shared" si="2"/>
        <v>0412004</v>
      </c>
      <c r="M53" s="70" t="s">
        <v>9827</v>
      </c>
      <c r="N53" s="59" t="s">
        <v>2482</v>
      </c>
      <c r="O53" s="59" t="str">
        <f t="shared" ref="O53:O58" si="10">N53</f>
        <v>0412004</v>
      </c>
      <c r="P53" s="59" t="s">
        <v>5900</v>
      </c>
      <c r="Q53" s="59" t="s">
        <v>5900</v>
      </c>
      <c r="R53" s="70" t="s">
        <v>10727</v>
      </c>
      <c r="S53" s="70" t="s">
        <v>10728</v>
      </c>
      <c r="T53" s="70" t="s">
        <v>9917</v>
      </c>
      <c r="U53" s="164" t="s">
        <v>9918</v>
      </c>
      <c r="V53" s="164" t="s">
        <v>803</v>
      </c>
      <c r="W53" s="171">
        <v>42537</v>
      </c>
      <c r="X53" s="70" t="s">
        <v>1170</v>
      </c>
      <c r="Y53" s="70" t="s">
        <v>19</v>
      </c>
      <c r="Z53" s="82" t="s">
        <v>1162</v>
      </c>
      <c r="AA53" s="70" t="s">
        <v>1171</v>
      </c>
      <c r="AB53" s="70" t="s">
        <v>10816</v>
      </c>
      <c r="AC53" s="59" t="s">
        <v>5897</v>
      </c>
      <c r="AD53" s="70" t="s">
        <v>10736</v>
      </c>
      <c r="AE53" s="70" t="s">
        <v>10724</v>
      </c>
      <c r="AF53" s="70">
        <v>1</v>
      </c>
      <c r="AG53" s="108" t="s">
        <v>6293</v>
      </c>
    </row>
    <row r="54" spans="1:33" ht="14.4" customHeight="1" x14ac:dyDescent="0.3">
      <c r="A54" s="59" t="str">
        <f>Q54</f>
        <v>LHR02-PHR-MIO-02</v>
      </c>
      <c r="B54" s="59" t="s">
        <v>1216</v>
      </c>
      <c r="C54" s="59" t="s">
        <v>10646</v>
      </c>
      <c r="D54" s="59" t="s">
        <v>2070</v>
      </c>
      <c r="E54" s="59" t="s">
        <v>9885</v>
      </c>
      <c r="F54" s="59" t="s">
        <v>9886</v>
      </c>
      <c r="G54" s="59" t="s">
        <v>7838</v>
      </c>
      <c r="H54" s="59" t="s">
        <v>2071</v>
      </c>
      <c r="I54" s="59" t="s">
        <v>10340</v>
      </c>
      <c r="J54" s="59" t="s">
        <v>6369</v>
      </c>
      <c r="K54" s="121" t="s">
        <v>9837</v>
      </c>
      <c r="L54" s="82" t="str">
        <f t="shared" si="2"/>
        <v>0411002</v>
      </c>
      <c r="M54" s="70" t="s">
        <v>9827</v>
      </c>
      <c r="N54" s="59" t="s">
        <v>2473</v>
      </c>
      <c r="O54" s="59" t="str">
        <f t="shared" si="10"/>
        <v>0411002</v>
      </c>
      <c r="P54" s="59" t="s">
        <v>5898</v>
      </c>
      <c r="Q54" s="59" t="s">
        <v>5898</v>
      </c>
      <c r="R54" s="70" t="s">
        <v>10729</v>
      </c>
      <c r="S54" s="70" t="s">
        <v>10724</v>
      </c>
      <c r="T54" s="70" t="s">
        <v>9917</v>
      </c>
      <c r="U54" s="164" t="s">
        <v>9918</v>
      </c>
      <c r="V54" s="164" t="s">
        <v>6688</v>
      </c>
      <c r="W54" s="171">
        <v>45665</v>
      </c>
      <c r="X54" s="70" t="s">
        <v>1170</v>
      </c>
      <c r="Y54" s="70" t="s">
        <v>19</v>
      </c>
      <c r="Z54" s="82" t="s">
        <v>1162</v>
      </c>
      <c r="AA54" s="70" t="s">
        <v>1171</v>
      </c>
      <c r="AB54" s="70" t="s">
        <v>10816</v>
      </c>
      <c r="AC54" s="59" t="s">
        <v>5897</v>
      </c>
      <c r="AD54" s="70" t="s">
        <v>10736</v>
      </c>
      <c r="AE54" s="70" t="s">
        <v>10724</v>
      </c>
      <c r="AF54" s="70">
        <v>1</v>
      </c>
      <c r="AG54" s="108" t="s">
        <v>6293</v>
      </c>
    </row>
    <row r="55" spans="1:33" ht="14.4" customHeight="1" x14ac:dyDescent="0.3">
      <c r="A55" s="59" t="str">
        <f t="shared" ref="A55:A119" si="11">Q55</f>
        <v>LHR02-PHR-MIO-03</v>
      </c>
      <c r="B55" s="59" t="s">
        <v>1216</v>
      </c>
      <c r="C55" s="59" t="s">
        <v>10646</v>
      </c>
      <c r="D55" s="59" t="s">
        <v>2070</v>
      </c>
      <c r="E55" s="59" t="s">
        <v>9885</v>
      </c>
      <c r="F55" s="59" t="s">
        <v>9886</v>
      </c>
      <c r="G55" s="59" t="s">
        <v>7838</v>
      </c>
      <c r="H55" s="59" t="s">
        <v>2071</v>
      </c>
      <c r="I55" s="59" t="s">
        <v>10340</v>
      </c>
      <c r="J55" s="59" t="s">
        <v>6369</v>
      </c>
      <c r="K55" s="121" t="s">
        <v>9837</v>
      </c>
      <c r="L55" s="82" t="str">
        <f t="shared" si="2"/>
        <v>0411009</v>
      </c>
      <c r="M55" s="70" t="s">
        <v>9827</v>
      </c>
      <c r="N55" s="59" t="s">
        <v>5501</v>
      </c>
      <c r="O55" s="59" t="str">
        <f t="shared" si="10"/>
        <v>0411009</v>
      </c>
      <c r="P55" s="59" t="s">
        <v>7889</v>
      </c>
      <c r="Q55" s="59" t="s">
        <v>7889</v>
      </c>
      <c r="R55" s="70" t="s">
        <v>10730</v>
      </c>
      <c r="S55" s="70" t="s">
        <v>10724</v>
      </c>
      <c r="T55" s="70" t="s">
        <v>9917</v>
      </c>
      <c r="U55" s="164" t="s">
        <v>9918</v>
      </c>
      <c r="V55" s="164" t="s">
        <v>10731</v>
      </c>
      <c r="W55" s="171">
        <v>46078</v>
      </c>
      <c r="X55" s="70" t="s">
        <v>1170</v>
      </c>
      <c r="Y55" s="70" t="s">
        <v>19</v>
      </c>
      <c r="Z55" s="82" t="s">
        <v>1162</v>
      </c>
      <c r="AA55" s="70" t="s">
        <v>1171</v>
      </c>
      <c r="AB55" s="70" t="s">
        <v>10816</v>
      </c>
      <c r="AC55" s="59" t="s">
        <v>5897</v>
      </c>
      <c r="AD55" s="70" t="s">
        <v>10736</v>
      </c>
      <c r="AE55" s="70" t="s">
        <v>10724</v>
      </c>
      <c r="AF55" s="70">
        <v>1</v>
      </c>
      <c r="AG55" s="108" t="s">
        <v>6293</v>
      </c>
    </row>
    <row r="56" spans="1:33" ht="14.4" customHeight="1" x14ac:dyDescent="0.3">
      <c r="A56" s="59" t="str">
        <f t="shared" si="11"/>
        <v>LHR02-PHR-MIO-04</v>
      </c>
      <c r="B56" s="59" t="s">
        <v>1216</v>
      </c>
      <c r="C56" s="59" t="s">
        <v>10646</v>
      </c>
      <c r="D56" s="59" t="s">
        <v>2070</v>
      </c>
      <c r="E56" s="59" t="s">
        <v>9885</v>
      </c>
      <c r="F56" s="59" t="s">
        <v>9886</v>
      </c>
      <c r="G56" s="59" t="s">
        <v>7838</v>
      </c>
      <c r="H56" s="59" t="s">
        <v>2071</v>
      </c>
      <c r="I56" s="59" t="s">
        <v>10340</v>
      </c>
      <c r="J56" s="59" t="s">
        <v>6369</v>
      </c>
      <c r="K56" s="121" t="s">
        <v>9837</v>
      </c>
      <c r="L56" s="82" t="str">
        <f t="shared" si="2"/>
        <v>0413003</v>
      </c>
      <c r="M56" s="70" t="s">
        <v>9827</v>
      </c>
      <c r="N56" s="59" t="s">
        <v>8016</v>
      </c>
      <c r="O56" s="59" t="str">
        <f t="shared" si="10"/>
        <v>0413003</v>
      </c>
      <c r="P56" s="59" t="s">
        <v>10726</v>
      </c>
      <c r="Q56" s="59" t="s">
        <v>10726</v>
      </c>
      <c r="R56" s="70" t="s">
        <v>10732</v>
      </c>
      <c r="S56" s="70" t="s">
        <v>10719</v>
      </c>
      <c r="T56" s="70" t="s">
        <v>9917</v>
      </c>
      <c r="U56" s="164" t="s">
        <v>9918</v>
      </c>
      <c r="V56" s="164" t="s">
        <v>10733</v>
      </c>
      <c r="W56" s="171">
        <v>45931</v>
      </c>
      <c r="X56" s="70" t="s">
        <v>1170</v>
      </c>
      <c r="Y56" s="70" t="s">
        <v>19</v>
      </c>
      <c r="Z56" s="82" t="s">
        <v>1162</v>
      </c>
      <c r="AA56" s="70" t="s">
        <v>1171</v>
      </c>
      <c r="AB56" s="70" t="s">
        <v>10816</v>
      </c>
      <c r="AC56" s="59" t="s">
        <v>5897</v>
      </c>
      <c r="AD56" s="70" t="s">
        <v>10736</v>
      </c>
      <c r="AE56" s="70" t="s">
        <v>10724</v>
      </c>
      <c r="AF56" s="70">
        <v>1</v>
      </c>
      <c r="AG56" s="108" t="s">
        <v>6293</v>
      </c>
    </row>
    <row r="57" spans="1:33" ht="14.4" customHeight="1" x14ac:dyDescent="0.3">
      <c r="A57" s="59" t="str">
        <f t="shared" si="11"/>
        <v>LHR02-PHR-PS-02</v>
      </c>
      <c r="B57" s="59" t="s">
        <v>1216</v>
      </c>
      <c r="C57" s="59" t="s">
        <v>10646</v>
      </c>
      <c r="D57" s="59" t="s">
        <v>2070</v>
      </c>
      <c r="E57" s="59" t="s">
        <v>9885</v>
      </c>
      <c r="F57" s="59" t="s">
        <v>9886</v>
      </c>
      <c r="G57" s="59" t="s">
        <v>7838</v>
      </c>
      <c r="H57" s="59" t="s">
        <v>2071</v>
      </c>
      <c r="I57" s="59" t="s">
        <v>10340</v>
      </c>
      <c r="J57" s="59" t="s">
        <v>6369</v>
      </c>
      <c r="K57" s="121" t="s">
        <v>9837</v>
      </c>
      <c r="L57" s="82" t="str">
        <f t="shared" si="2"/>
        <v>0413002</v>
      </c>
      <c r="M57" s="70" t="s">
        <v>9827</v>
      </c>
      <c r="N57" s="82" t="s">
        <v>6285</v>
      </c>
      <c r="O57" s="59" t="str">
        <f t="shared" si="10"/>
        <v>0413002</v>
      </c>
      <c r="P57" s="59" t="s">
        <v>8299</v>
      </c>
      <c r="Q57" s="59" t="s">
        <v>8299</v>
      </c>
      <c r="R57" s="70" t="s">
        <v>10734</v>
      </c>
      <c r="S57" s="70" t="s">
        <v>10724</v>
      </c>
      <c r="T57" s="70" t="s">
        <v>9917</v>
      </c>
      <c r="U57" s="164" t="s">
        <v>9918</v>
      </c>
      <c r="V57" s="164" t="s">
        <v>10735</v>
      </c>
      <c r="W57" s="171">
        <v>46100</v>
      </c>
      <c r="X57" s="70" t="s">
        <v>2073</v>
      </c>
      <c r="Y57" s="70" t="s">
        <v>6269</v>
      </c>
      <c r="Z57" s="82" t="s">
        <v>1162</v>
      </c>
      <c r="AA57" s="70" t="s">
        <v>1171</v>
      </c>
      <c r="AB57" s="70" t="s">
        <v>10816</v>
      </c>
      <c r="AC57" s="59" t="s">
        <v>5897</v>
      </c>
      <c r="AD57" s="70" t="s">
        <v>10736</v>
      </c>
      <c r="AE57" s="70" t="s">
        <v>10724</v>
      </c>
      <c r="AF57" s="70">
        <v>1</v>
      </c>
      <c r="AG57" s="108" t="s">
        <v>6293</v>
      </c>
    </row>
    <row r="58" spans="1:33" ht="14.4" customHeight="1" x14ac:dyDescent="0.3">
      <c r="A58" s="59" t="str">
        <f t="shared" si="11"/>
        <v>LHR02-PHR-MIO-00</v>
      </c>
      <c r="B58" s="59" t="s">
        <v>1216</v>
      </c>
      <c r="C58" s="59" t="s">
        <v>10646</v>
      </c>
      <c r="D58" s="59" t="s">
        <v>2070</v>
      </c>
      <c r="E58" s="59" t="s">
        <v>9885</v>
      </c>
      <c r="F58" s="59" t="s">
        <v>9886</v>
      </c>
      <c r="G58" s="59" t="s">
        <v>7838</v>
      </c>
      <c r="H58" s="59" t="s">
        <v>2071</v>
      </c>
      <c r="I58" s="59" t="s">
        <v>10340</v>
      </c>
      <c r="J58" s="59" t="s">
        <v>6369</v>
      </c>
      <c r="K58" s="121" t="s">
        <v>9837</v>
      </c>
      <c r="L58" s="82" t="str">
        <f t="shared" si="2"/>
        <v>0411008</v>
      </c>
      <c r="M58" s="70" t="s">
        <v>9827</v>
      </c>
      <c r="N58" s="59" t="s">
        <v>2992</v>
      </c>
      <c r="O58" s="59" t="str">
        <f t="shared" si="10"/>
        <v>0411008</v>
      </c>
      <c r="P58" s="59" t="s">
        <v>5899</v>
      </c>
      <c r="Q58" s="59" t="s">
        <v>5899</v>
      </c>
      <c r="R58" s="70" t="s">
        <v>10659</v>
      </c>
      <c r="S58" s="70" t="s">
        <v>10724</v>
      </c>
      <c r="T58" s="70" t="s">
        <v>9935</v>
      </c>
      <c r="U58" s="70" t="s">
        <v>9935</v>
      </c>
      <c r="V58" s="70" t="s">
        <v>9935</v>
      </c>
      <c r="W58" s="70" t="s">
        <v>9935</v>
      </c>
      <c r="X58" s="70" t="s">
        <v>1170</v>
      </c>
      <c r="Y58" s="70" t="s">
        <v>19</v>
      </c>
      <c r="Z58" s="82" t="s">
        <v>1162</v>
      </c>
      <c r="AA58" s="70" t="s">
        <v>1171</v>
      </c>
      <c r="AB58" s="70" t="s">
        <v>10816</v>
      </c>
      <c r="AC58" s="59" t="s">
        <v>5897</v>
      </c>
      <c r="AD58" s="70" t="s">
        <v>10736</v>
      </c>
      <c r="AE58" s="70" t="s">
        <v>10724</v>
      </c>
      <c r="AF58" s="70">
        <v>0</v>
      </c>
      <c r="AG58" s="108" t="s">
        <v>5606</v>
      </c>
    </row>
    <row r="59" spans="1:33" ht="14.4" customHeight="1" x14ac:dyDescent="0.3">
      <c r="A59" s="59" t="str">
        <f t="shared" si="11"/>
        <v>LHR02-PHR-ASM-01</v>
      </c>
      <c r="B59" s="59" t="s">
        <v>1216</v>
      </c>
      <c r="C59" s="59" t="s">
        <v>10646</v>
      </c>
      <c r="D59" s="59" t="s">
        <v>2070</v>
      </c>
      <c r="E59" s="59" t="s">
        <v>9885</v>
      </c>
      <c r="F59" s="59" t="s">
        <v>9886</v>
      </c>
      <c r="G59" s="59" t="s">
        <v>7838</v>
      </c>
      <c r="H59" s="59" t="s">
        <v>2071</v>
      </c>
      <c r="I59" s="59" t="s">
        <v>10340</v>
      </c>
      <c r="J59" s="59" t="s">
        <v>6369</v>
      </c>
      <c r="K59" s="121" t="s">
        <v>9837</v>
      </c>
      <c r="L59" s="82" t="str">
        <f t="shared" si="2"/>
        <v>04110</v>
      </c>
      <c r="M59" s="70" t="s">
        <v>9827</v>
      </c>
      <c r="N59" s="59" t="s">
        <v>2707</v>
      </c>
      <c r="O59" s="59" t="str">
        <f>N58</f>
        <v>0411008</v>
      </c>
      <c r="P59" s="59" t="s">
        <v>5897</v>
      </c>
      <c r="Q59" s="59" t="s">
        <v>5897</v>
      </c>
      <c r="R59" s="70" t="s">
        <v>10736</v>
      </c>
      <c r="S59" s="70" t="s">
        <v>10724</v>
      </c>
      <c r="T59" s="70" t="s">
        <v>9917</v>
      </c>
      <c r="U59" s="164" t="s">
        <v>9918</v>
      </c>
      <c r="V59" s="164" t="s">
        <v>10737</v>
      </c>
      <c r="W59" s="171">
        <v>46066</v>
      </c>
      <c r="X59" s="70" t="s">
        <v>1219</v>
      </c>
      <c r="Y59" s="70" t="s">
        <v>1028</v>
      </c>
      <c r="Z59" s="82" t="s">
        <v>3414</v>
      </c>
      <c r="AA59" s="70" t="s">
        <v>1171</v>
      </c>
      <c r="AB59" s="70" t="s">
        <v>10816</v>
      </c>
      <c r="AC59" s="59" t="s">
        <v>1210</v>
      </c>
      <c r="AD59" s="70" t="s">
        <v>10697</v>
      </c>
      <c r="AE59" s="70" t="s">
        <v>9948</v>
      </c>
      <c r="AF59" s="70">
        <v>2</v>
      </c>
      <c r="AG59" s="108" t="s">
        <v>6294</v>
      </c>
    </row>
    <row r="60" spans="1:33" ht="14.4" customHeight="1" x14ac:dyDescent="0.3">
      <c r="A60" s="59" t="str">
        <f t="shared" si="11"/>
        <v>GUJ01-PHR-MIO-01</v>
      </c>
      <c r="B60" s="59" t="s">
        <v>1216</v>
      </c>
      <c r="C60" s="59" t="s">
        <v>10646</v>
      </c>
      <c r="D60" s="59" t="s">
        <v>2070</v>
      </c>
      <c r="E60" s="59" t="s">
        <v>9885</v>
      </c>
      <c r="F60" s="59" t="s">
        <v>9886</v>
      </c>
      <c r="G60" s="59" t="s">
        <v>7838</v>
      </c>
      <c r="H60" s="59" t="s">
        <v>2072</v>
      </c>
      <c r="I60" s="59" t="s">
        <v>10372</v>
      </c>
      <c r="J60" s="59" t="s">
        <v>7662</v>
      </c>
      <c r="K60" s="121" t="s">
        <v>9837</v>
      </c>
      <c r="L60" s="82" t="str">
        <f t="shared" si="2"/>
        <v>0412001</v>
      </c>
      <c r="M60" s="70" t="s">
        <v>9827</v>
      </c>
      <c r="N60" s="59" t="s">
        <v>2479</v>
      </c>
      <c r="O60" s="59" t="str">
        <f t="shared" ref="O60:O65" si="12">N60</f>
        <v>0412001</v>
      </c>
      <c r="P60" s="59" t="s">
        <v>2900</v>
      </c>
      <c r="Q60" s="59" t="s">
        <v>2900</v>
      </c>
      <c r="R60" s="70" t="s">
        <v>10738</v>
      </c>
      <c r="S60" s="70" t="s">
        <v>10739</v>
      </c>
      <c r="T60" s="70" t="s">
        <v>9917</v>
      </c>
      <c r="U60" s="70" t="s">
        <v>9918</v>
      </c>
      <c r="V60" s="70" t="s">
        <v>801</v>
      </c>
      <c r="W60" s="171">
        <v>41617</v>
      </c>
      <c r="X60" s="70" t="s">
        <v>1170</v>
      </c>
      <c r="Y60" s="70" t="s">
        <v>19</v>
      </c>
      <c r="Z60" s="82" t="s">
        <v>1162</v>
      </c>
      <c r="AA60" s="70" t="s">
        <v>1171</v>
      </c>
      <c r="AB60" s="70" t="s">
        <v>10816</v>
      </c>
      <c r="AC60" s="59" t="s">
        <v>2906</v>
      </c>
      <c r="AD60" s="70" t="s">
        <v>10747</v>
      </c>
      <c r="AE60" s="70" t="s">
        <v>10739</v>
      </c>
      <c r="AF60" s="70">
        <v>1</v>
      </c>
      <c r="AG60" s="108" t="s">
        <v>6293</v>
      </c>
    </row>
    <row r="61" spans="1:33" ht="14.4" customHeight="1" x14ac:dyDescent="0.3">
      <c r="A61" s="59" t="str">
        <f t="shared" si="11"/>
        <v>GUJ01-PHR-MIO-02</v>
      </c>
      <c r="B61" s="59" t="s">
        <v>1216</v>
      </c>
      <c r="C61" s="59" t="s">
        <v>10646</v>
      </c>
      <c r="D61" s="59" t="s">
        <v>2070</v>
      </c>
      <c r="E61" s="59" t="s">
        <v>9885</v>
      </c>
      <c r="F61" s="59" t="s">
        <v>9886</v>
      </c>
      <c r="G61" s="59" t="s">
        <v>7838</v>
      </c>
      <c r="H61" s="59" t="s">
        <v>2072</v>
      </c>
      <c r="I61" s="59" t="s">
        <v>10372</v>
      </c>
      <c r="J61" s="59" t="s">
        <v>7662</v>
      </c>
      <c r="K61" s="121" t="s">
        <v>9837</v>
      </c>
      <c r="L61" s="82" t="str">
        <f t="shared" si="2"/>
        <v>0412007</v>
      </c>
      <c r="M61" s="70" t="s">
        <v>9827</v>
      </c>
      <c r="N61" s="82" t="s">
        <v>4394</v>
      </c>
      <c r="O61" s="59" t="str">
        <f t="shared" si="12"/>
        <v>0412007</v>
      </c>
      <c r="P61" s="59" t="s">
        <v>2901</v>
      </c>
      <c r="Q61" s="59" t="s">
        <v>2901</v>
      </c>
      <c r="R61" s="70" t="s">
        <v>10740</v>
      </c>
      <c r="S61" s="70" t="s">
        <v>10739</v>
      </c>
      <c r="T61" s="70" t="s">
        <v>9917</v>
      </c>
      <c r="U61" s="70" t="s">
        <v>9918</v>
      </c>
      <c r="V61" s="70" t="s">
        <v>7895</v>
      </c>
      <c r="W61" s="171">
        <v>45145</v>
      </c>
      <c r="X61" s="70" t="s">
        <v>1170</v>
      </c>
      <c r="Y61" s="70" t="s">
        <v>19</v>
      </c>
      <c r="Z61" s="82" t="s">
        <v>1162</v>
      </c>
      <c r="AA61" s="70" t="s">
        <v>1171</v>
      </c>
      <c r="AB61" s="70" t="s">
        <v>10816</v>
      </c>
      <c r="AC61" s="59" t="s">
        <v>2906</v>
      </c>
      <c r="AD61" s="70" t="s">
        <v>10747</v>
      </c>
      <c r="AE61" s="70" t="s">
        <v>10739</v>
      </c>
      <c r="AF61" s="70">
        <v>1</v>
      </c>
      <c r="AG61" s="108" t="s">
        <v>6293</v>
      </c>
    </row>
    <row r="62" spans="1:33" ht="14.4" customHeight="1" x14ac:dyDescent="0.3">
      <c r="A62" s="59" t="str">
        <f t="shared" si="11"/>
        <v>GUJ01-PHR-MIO-03</v>
      </c>
      <c r="B62" s="59" t="s">
        <v>1216</v>
      </c>
      <c r="C62" s="59" t="s">
        <v>10646</v>
      </c>
      <c r="D62" s="59" t="s">
        <v>2070</v>
      </c>
      <c r="E62" s="59" t="s">
        <v>9885</v>
      </c>
      <c r="F62" s="59" t="s">
        <v>9886</v>
      </c>
      <c r="G62" s="59" t="s">
        <v>7838</v>
      </c>
      <c r="H62" s="59" t="s">
        <v>2072</v>
      </c>
      <c r="I62" s="59" t="s">
        <v>10372</v>
      </c>
      <c r="J62" s="59" t="s">
        <v>7662</v>
      </c>
      <c r="K62" s="121" t="s">
        <v>9837</v>
      </c>
      <c r="L62" s="82" t="str">
        <f t="shared" si="2"/>
        <v>0412003</v>
      </c>
      <c r="M62" s="70" t="s">
        <v>9827</v>
      </c>
      <c r="N62" s="59" t="s">
        <v>2481</v>
      </c>
      <c r="O62" s="59" t="str">
        <f t="shared" si="12"/>
        <v>0412003</v>
      </c>
      <c r="P62" s="59" t="s">
        <v>2902</v>
      </c>
      <c r="Q62" s="59" t="s">
        <v>2902</v>
      </c>
      <c r="R62" s="70" t="s">
        <v>10741</v>
      </c>
      <c r="S62" s="70" t="s">
        <v>10379</v>
      </c>
      <c r="T62" s="70" t="s">
        <v>9917</v>
      </c>
      <c r="U62" s="70" t="s">
        <v>9918</v>
      </c>
      <c r="V62" s="70" t="s">
        <v>10742</v>
      </c>
      <c r="W62" s="171">
        <v>46106</v>
      </c>
      <c r="X62" s="70" t="s">
        <v>1170</v>
      </c>
      <c r="Y62" s="70" t="s">
        <v>19</v>
      </c>
      <c r="Z62" s="82" t="s">
        <v>1162</v>
      </c>
      <c r="AA62" s="70" t="s">
        <v>1171</v>
      </c>
      <c r="AB62" s="70" t="s">
        <v>10816</v>
      </c>
      <c r="AC62" s="59" t="s">
        <v>2906</v>
      </c>
      <c r="AD62" s="70" t="s">
        <v>10747</v>
      </c>
      <c r="AE62" s="70" t="s">
        <v>10739</v>
      </c>
      <c r="AF62" s="70">
        <v>1</v>
      </c>
      <c r="AG62" s="108" t="s">
        <v>6293</v>
      </c>
    </row>
    <row r="63" spans="1:33" ht="14.4" customHeight="1" x14ac:dyDescent="0.3">
      <c r="A63" s="59" t="str">
        <f t="shared" si="11"/>
        <v>GUJ01-PHR-MIO-04</v>
      </c>
      <c r="B63" s="59" t="s">
        <v>1216</v>
      </c>
      <c r="C63" s="59" t="s">
        <v>10646</v>
      </c>
      <c r="D63" s="59" t="s">
        <v>2070</v>
      </c>
      <c r="E63" s="59" t="s">
        <v>9885</v>
      </c>
      <c r="F63" s="59" t="s">
        <v>9886</v>
      </c>
      <c r="G63" s="59" t="s">
        <v>7838</v>
      </c>
      <c r="H63" s="59" t="s">
        <v>2072</v>
      </c>
      <c r="I63" s="59" t="s">
        <v>10372</v>
      </c>
      <c r="J63" s="59" t="s">
        <v>7662</v>
      </c>
      <c r="K63" s="121" t="s">
        <v>9837</v>
      </c>
      <c r="L63" s="82" t="str">
        <f t="shared" si="2"/>
        <v>0412002</v>
      </c>
      <c r="M63" s="70" t="s">
        <v>9827</v>
      </c>
      <c r="N63" s="82" t="s">
        <v>2480</v>
      </c>
      <c r="O63" s="59" t="str">
        <f t="shared" si="12"/>
        <v>0412002</v>
      </c>
      <c r="P63" s="59" t="s">
        <v>2903</v>
      </c>
      <c r="Q63" s="59" t="s">
        <v>2903</v>
      </c>
      <c r="R63" s="70" t="s">
        <v>10743</v>
      </c>
      <c r="S63" s="70" t="s">
        <v>10509</v>
      </c>
      <c r="T63" s="70" t="s">
        <v>9917</v>
      </c>
      <c r="U63" s="70" t="s">
        <v>9918</v>
      </c>
      <c r="V63" s="70" t="s">
        <v>10744</v>
      </c>
      <c r="W63" s="171">
        <v>46109</v>
      </c>
      <c r="X63" s="70" t="s">
        <v>1170</v>
      </c>
      <c r="Y63" s="70" t="s">
        <v>19</v>
      </c>
      <c r="Z63" s="82" t="s">
        <v>1162</v>
      </c>
      <c r="AA63" s="70" t="s">
        <v>1171</v>
      </c>
      <c r="AB63" s="70" t="s">
        <v>10816</v>
      </c>
      <c r="AC63" s="59" t="s">
        <v>2906</v>
      </c>
      <c r="AD63" s="70" t="s">
        <v>10747</v>
      </c>
      <c r="AE63" s="70" t="s">
        <v>10739</v>
      </c>
      <c r="AF63" s="70">
        <v>1</v>
      </c>
      <c r="AG63" s="108" t="s">
        <v>6293</v>
      </c>
    </row>
    <row r="64" spans="1:33" ht="14.4" customHeight="1" x14ac:dyDescent="0.3">
      <c r="A64" s="59" t="str">
        <f t="shared" si="11"/>
        <v>GUJ01-PHR-MIO-05</v>
      </c>
      <c r="B64" s="59" t="s">
        <v>1216</v>
      </c>
      <c r="C64" s="59" t="s">
        <v>10646</v>
      </c>
      <c r="D64" s="59" t="s">
        <v>2070</v>
      </c>
      <c r="E64" s="59" t="s">
        <v>9885</v>
      </c>
      <c r="F64" s="59" t="s">
        <v>9886</v>
      </c>
      <c r="G64" s="59" t="s">
        <v>7838</v>
      </c>
      <c r="H64" s="59" t="s">
        <v>2072</v>
      </c>
      <c r="I64" s="59" t="s">
        <v>10372</v>
      </c>
      <c r="J64" s="59" t="s">
        <v>7662</v>
      </c>
      <c r="K64" s="121" t="s">
        <v>9837</v>
      </c>
      <c r="L64" s="82" t="str">
        <f t="shared" si="2"/>
        <v>0412008</v>
      </c>
      <c r="M64" s="70" t="s">
        <v>9827</v>
      </c>
      <c r="N64" s="82" t="s">
        <v>5494</v>
      </c>
      <c r="O64" s="59" t="str">
        <f t="shared" si="12"/>
        <v>0412008</v>
      </c>
      <c r="P64" s="59" t="s">
        <v>4378</v>
      </c>
      <c r="Q64" s="59" t="s">
        <v>4378</v>
      </c>
      <c r="R64" s="70" t="s">
        <v>10745</v>
      </c>
      <c r="S64" s="70" t="s">
        <v>10746</v>
      </c>
      <c r="T64" s="70" t="s">
        <v>9917</v>
      </c>
      <c r="U64" s="70" t="s">
        <v>9918</v>
      </c>
      <c r="V64" s="70" t="s">
        <v>5820</v>
      </c>
      <c r="W64" s="171">
        <v>44746</v>
      </c>
      <c r="X64" s="70" t="s">
        <v>1170</v>
      </c>
      <c r="Y64" s="70" t="s">
        <v>19</v>
      </c>
      <c r="Z64" s="82" t="s">
        <v>1162</v>
      </c>
      <c r="AA64" s="70" t="s">
        <v>1171</v>
      </c>
      <c r="AB64" s="70" t="s">
        <v>10816</v>
      </c>
      <c r="AC64" s="59" t="s">
        <v>2906</v>
      </c>
      <c r="AD64" s="70" t="s">
        <v>10747</v>
      </c>
      <c r="AE64" s="70" t="s">
        <v>10739</v>
      </c>
      <c r="AF64" s="70">
        <v>1</v>
      </c>
      <c r="AG64" s="108" t="s">
        <v>6293</v>
      </c>
    </row>
    <row r="65" spans="1:33" ht="14.4" customHeight="1" x14ac:dyDescent="0.3">
      <c r="A65" s="59" t="str">
        <f t="shared" si="11"/>
        <v>GUJ01-PHR-MIO-00</v>
      </c>
      <c r="B65" s="59" t="s">
        <v>1216</v>
      </c>
      <c r="C65" s="59" t="s">
        <v>10646</v>
      </c>
      <c r="D65" s="59" t="s">
        <v>2070</v>
      </c>
      <c r="E65" s="59" t="s">
        <v>9885</v>
      </c>
      <c r="F65" s="59" t="s">
        <v>9886</v>
      </c>
      <c r="G65" s="59" t="s">
        <v>7838</v>
      </c>
      <c r="H65" s="59" t="s">
        <v>2072</v>
      </c>
      <c r="I65" s="59" t="s">
        <v>10372</v>
      </c>
      <c r="J65" s="59" t="s">
        <v>7662</v>
      </c>
      <c r="K65" s="121" t="s">
        <v>9837</v>
      </c>
      <c r="L65" s="82" t="str">
        <f t="shared" si="2"/>
        <v>0412006</v>
      </c>
      <c r="M65" s="70" t="s">
        <v>9827</v>
      </c>
      <c r="N65" s="59" t="s">
        <v>2989</v>
      </c>
      <c r="O65" s="59" t="str">
        <f t="shared" si="12"/>
        <v>0412006</v>
      </c>
      <c r="P65" s="59" t="s">
        <v>2905</v>
      </c>
      <c r="Q65" s="59" t="s">
        <v>2905</v>
      </c>
      <c r="R65" s="70" t="s">
        <v>10659</v>
      </c>
      <c r="S65" s="70" t="s">
        <v>10739</v>
      </c>
      <c r="T65" s="70" t="s">
        <v>9935</v>
      </c>
      <c r="U65" s="70" t="s">
        <v>9935</v>
      </c>
      <c r="V65" s="70" t="s">
        <v>9935</v>
      </c>
      <c r="W65" s="70" t="s">
        <v>9935</v>
      </c>
      <c r="X65" s="70" t="s">
        <v>1170</v>
      </c>
      <c r="Y65" s="70" t="s">
        <v>19</v>
      </c>
      <c r="Z65" s="82" t="s">
        <v>1162</v>
      </c>
      <c r="AA65" s="70" t="s">
        <v>1171</v>
      </c>
      <c r="AB65" s="70" t="s">
        <v>10816</v>
      </c>
      <c r="AC65" s="59" t="s">
        <v>2906</v>
      </c>
      <c r="AD65" s="70" t="s">
        <v>10747</v>
      </c>
      <c r="AE65" s="70" t="s">
        <v>10739</v>
      </c>
      <c r="AF65" s="70">
        <v>0</v>
      </c>
      <c r="AG65" s="108" t="s">
        <v>5606</v>
      </c>
    </row>
    <row r="66" spans="1:33" ht="14.4" customHeight="1" x14ac:dyDescent="0.3">
      <c r="A66" s="59" t="str">
        <f t="shared" si="11"/>
        <v>GUJ01-PHR-ASM-01</v>
      </c>
      <c r="B66" s="59" t="s">
        <v>1216</v>
      </c>
      <c r="C66" s="59" t="s">
        <v>10646</v>
      </c>
      <c r="D66" s="59" t="s">
        <v>2070</v>
      </c>
      <c r="E66" s="59" t="s">
        <v>9885</v>
      </c>
      <c r="F66" s="59" t="s">
        <v>9886</v>
      </c>
      <c r="G66" s="59" t="s">
        <v>7838</v>
      </c>
      <c r="H66" s="59" t="s">
        <v>2072</v>
      </c>
      <c r="I66" s="59" t="s">
        <v>10372</v>
      </c>
      <c r="J66" s="59" t="s">
        <v>7662</v>
      </c>
      <c r="K66" s="121" t="s">
        <v>9837</v>
      </c>
      <c r="L66" s="82" t="str">
        <f t="shared" si="2"/>
        <v>04120</v>
      </c>
      <c r="M66" s="70" t="s">
        <v>9827</v>
      </c>
      <c r="N66" s="59" t="s">
        <v>2709</v>
      </c>
      <c r="O66" s="59" t="str">
        <f>N65</f>
        <v>0412006</v>
      </c>
      <c r="P66" s="59" t="s">
        <v>2906</v>
      </c>
      <c r="Q66" s="59" t="s">
        <v>2906</v>
      </c>
      <c r="R66" s="70" t="s">
        <v>10747</v>
      </c>
      <c r="S66" s="70" t="s">
        <v>10739</v>
      </c>
      <c r="T66" s="70" t="s">
        <v>9917</v>
      </c>
      <c r="U66" s="70" t="s">
        <v>9918</v>
      </c>
      <c r="V66" s="70" t="s">
        <v>10748</v>
      </c>
      <c r="W66" s="171">
        <v>46020</v>
      </c>
      <c r="X66" s="70" t="s">
        <v>1219</v>
      </c>
      <c r="Y66" s="70" t="s">
        <v>1028</v>
      </c>
      <c r="Z66" s="82" t="s">
        <v>3414</v>
      </c>
      <c r="AA66" s="70" t="s">
        <v>1171</v>
      </c>
      <c r="AB66" s="70" t="s">
        <v>10816</v>
      </c>
      <c r="AC66" s="59" t="s">
        <v>1210</v>
      </c>
      <c r="AD66" s="70" t="s">
        <v>10697</v>
      </c>
      <c r="AE66" s="70" t="s">
        <v>9948</v>
      </c>
      <c r="AF66" s="70">
        <v>2</v>
      </c>
      <c r="AG66" s="108" t="s">
        <v>6294</v>
      </c>
    </row>
    <row r="67" spans="1:33" ht="14.4" customHeight="1" x14ac:dyDescent="0.3">
      <c r="A67" s="59" t="str">
        <f>Q67</f>
        <v>CNT-A-PHR-RSM-01</v>
      </c>
      <c r="B67" s="59" t="s">
        <v>1216</v>
      </c>
      <c r="C67" s="59" t="s">
        <v>10646</v>
      </c>
      <c r="D67" s="59" t="s">
        <v>2070</v>
      </c>
      <c r="E67" s="59" t="s">
        <v>9885</v>
      </c>
      <c r="F67" s="59" t="s">
        <v>9886</v>
      </c>
      <c r="G67" s="59" t="s">
        <v>7838</v>
      </c>
      <c r="H67" s="59" t="s">
        <v>9887</v>
      </c>
      <c r="I67" s="59" t="s">
        <v>9888</v>
      </c>
      <c r="J67" s="59" t="s">
        <v>9889</v>
      </c>
      <c r="K67" s="121" t="s">
        <v>9837</v>
      </c>
      <c r="L67" s="82" t="str">
        <f t="shared" ref="L67:L130" si="13">N67</f>
        <v>04</v>
      </c>
      <c r="M67" s="70" t="s">
        <v>9827</v>
      </c>
      <c r="N67" s="82" t="s">
        <v>2486</v>
      </c>
      <c r="O67" s="59" t="str">
        <f>N67</f>
        <v>04</v>
      </c>
      <c r="P67" s="59" t="s">
        <v>1210</v>
      </c>
      <c r="Q67" s="59" t="s">
        <v>1210</v>
      </c>
      <c r="R67" s="70" t="s">
        <v>10697</v>
      </c>
      <c r="S67" s="70" t="s">
        <v>9948</v>
      </c>
      <c r="T67" s="70" t="s">
        <v>9917</v>
      </c>
      <c r="U67" s="164" t="s">
        <v>9918</v>
      </c>
      <c r="V67" s="164" t="s">
        <v>10698</v>
      </c>
      <c r="W67" s="171">
        <v>46002</v>
      </c>
      <c r="X67" s="70" t="s">
        <v>1806</v>
      </c>
      <c r="Y67" s="70" t="s">
        <v>1146</v>
      </c>
      <c r="Z67" s="82" t="s">
        <v>2488</v>
      </c>
      <c r="AA67" s="70" t="s">
        <v>1171</v>
      </c>
      <c r="AB67" s="70" t="s">
        <v>10816</v>
      </c>
      <c r="AC67" s="70" t="s">
        <v>1211</v>
      </c>
      <c r="AD67" s="70" t="s">
        <v>10648</v>
      </c>
      <c r="AE67" s="70" t="s">
        <v>9884</v>
      </c>
      <c r="AF67" s="70">
        <v>3</v>
      </c>
      <c r="AG67" s="108" t="s">
        <v>1367</v>
      </c>
    </row>
    <row r="68" spans="1:33" ht="14.4" customHeight="1" x14ac:dyDescent="0.3">
      <c r="A68" s="59" t="str">
        <f t="shared" si="11"/>
        <v>FSD01-PHR-MIO-01</v>
      </c>
      <c r="B68" s="59" t="s">
        <v>1216</v>
      </c>
      <c r="C68" s="59" t="s">
        <v>10646</v>
      </c>
      <c r="D68" s="59" t="s">
        <v>1911</v>
      </c>
      <c r="E68" s="59" t="s">
        <v>9829</v>
      </c>
      <c r="F68" s="59" t="s">
        <v>9877</v>
      </c>
      <c r="G68" s="70" t="s">
        <v>5631</v>
      </c>
      <c r="H68" s="59" t="s">
        <v>2075</v>
      </c>
      <c r="I68" s="70" t="s">
        <v>10249</v>
      </c>
      <c r="J68" s="59" t="s">
        <v>6357</v>
      </c>
      <c r="K68" s="121" t="s">
        <v>9837</v>
      </c>
      <c r="L68" s="82" t="str">
        <f t="shared" si="13"/>
        <v>0510001</v>
      </c>
      <c r="M68" s="70" t="s">
        <v>9827</v>
      </c>
      <c r="N68" s="59" t="s">
        <v>2466</v>
      </c>
      <c r="O68" s="59" t="str">
        <f t="shared" ref="O68:O74" si="14">N68</f>
        <v>0510001</v>
      </c>
      <c r="P68" s="59" t="s">
        <v>2893</v>
      </c>
      <c r="Q68" s="59" t="s">
        <v>2893</v>
      </c>
      <c r="R68" s="70" t="s">
        <v>10751</v>
      </c>
      <c r="S68" s="70" t="s">
        <v>9946</v>
      </c>
      <c r="T68" s="70" t="s">
        <v>9917</v>
      </c>
      <c r="U68" s="164" t="s">
        <v>9918</v>
      </c>
      <c r="V68" s="164" t="s">
        <v>782</v>
      </c>
      <c r="W68" s="171">
        <v>42268</v>
      </c>
      <c r="X68" s="70" t="s">
        <v>1170</v>
      </c>
      <c r="Y68" s="70" t="s">
        <v>19</v>
      </c>
      <c r="Z68" s="82" t="s">
        <v>1162</v>
      </c>
      <c r="AA68" s="70" t="s">
        <v>1171</v>
      </c>
      <c r="AB68" s="70" t="s">
        <v>10816</v>
      </c>
      <c r="AC68" s="59" t="s">
        <v>2924</v>
      </c>
      <c r="AD68" s="70" t="s">
        <v>10761</v>
      </c>
      <c r="AE68" s="70" t="s">
        <v>9946</v>
      </c>
      <c r="AF68" s="70">
        <v>1</v>
      </c>
      <c r="AG68" s="108" t="s">
        <v>6293</v>
      </c>
    </row>
    <row r="69" spans="1:33" ht="14.4" customHeight="1" x14ac:dyDescent="0.3">
      <c r="A69" s="59" t="str">
        <f t="shared" si="11"/>
        <v>FSD01-PHR-MIO-02</v>
      </c>
      <c r="B69" s="59" t="s">
        <v>1216</v>
      </c>
      <c r="C69" s="59" t="s">
        <v>10646</v>
      </c>
      <c r="D69" s="59" t="s">
        <v>1911</v>
      </c>
      <c r="E69" s="59" t="s">
        <v>9829</v>
      </c>
      <c r="F69" s="59" t="s">
        <v>9877</v>
      </c>
      <c r="G69" s="70" t="s">
        <v>5631</v>
      </c>
      <c r="H69" s="59" t="s">
        <v>2075</v>
      </c>
      <c r="I69" s="70" t="s">
        <v>10249</v>
      </c>
      <c r="J69" s="59" t="s">
        <v>6357</v>
      </c>
      <c r="K69" s="121" t="s">
        <v>9837</v>
      </c>
      <c r="L69" s="82" t="str">
        <f t="shared" si="13"/>
        <v>0510002</v>
      </c>
      <c r="M69" s="70" t="s">
        <v>9827</v>
      </c>
      <c r="N69" s="59" t="s">
        <v>2467</v>
      </c>
      <c r="O69" s="59" t="str">
        <f t="shared" si="14"/>
        <v>0510002</v>
      </c>
      <c r="P69" s="59" t="s">
        <v>2894</v>
      </c>
      <c r="Q69" s="59" t="s">
        <v>2894</v>
      </c>
      <c r="R69" s="70" t="s">
        <v>10752</v>
      </c>
      <c r="S69" s="70" t="s">
        <v>9946</v>
      </c>
      <c r="T69" s="70" t="s">
        <v>9917</v>
      </c>
      <c r="U69" s="164" t="s">
        <v>9918</v>
      </c>
      <c r="V69" s="164" t="s">
        <v>10753</v>
      </c>
      <c r="W69" s="171">
        <v>45658</v>
      </c>
      <c r="X69" s="70" t="s">
        <v>1170</v>
      </c>
      <c r="Y69" s="70" t="s">
        <v>19</v>
      </c>
      <c r="Z69" s="82" t="s">
        <v>1162</v>
      </c>
      <c r="AA69" s="70" t="s">
        <v>1171</v>
      </c>
      <c r="AB69" s="70" t="s">
        <v>10816</v>
      </c>
      <c r="AC69" s="59" t="s">
        <v>2924</v>
      </c>
      <c r="AD69" s="70" t="s">
        <v>10761</v>
      </c>
      <c r="AE69" s="70" t="s">
        <v>9946</v>
      </c>
      <c r="AF69" s="70">
        <v>1</v>
      </c>
      <c r="AG69" s="108" t="s">
        <v>6293</v>
      </c>
    </row>
    <row r="70" spans="1:33" ht="14.4" customHeight="1" x14ac:dyDescent="0.3">
      <c r="A70" s="59" t="str">
        <f t="shared" si="11"/>
        <v>FSD01-PHR-MIO-03</v>
      </c>
      <c r="B70" s="59" t="s">
        <v>1216</v>
      </c>
      <c r="C70" s="59" t="s">
        <v>10646</v>
      </c>
      <c r="D70" s="59" t="s">
        <v>1911</v>
      </c>
      <c r="E70" s="59" t="s">
        <v>9829</v>
      </c>
      <c r="F70" s="59" t="s">
        <v>9877</v>
      </c>
      <c r="G70" s="70" t="s">
        <v>5631</v>
      </c>
      <c r="H70" s="59" t="s">
        <v>2075</v>
      </c>
      <c r="I70" s="70" t="s">
        <v>10249</v>
      </c>
      <c r="J70" s="59" t="s">
        <v>6357</v>
      </c>
      <c r="K70" s="121" t="s">
        <v>9837</v>
      </c>
      <c r="L70" s="82" t="str">
        <f t="shared" si="13"/>
        <v>0510004</v>
      </c>
      <c r="M70" s="70" t="s">
        <v>9827</v>
      </c>
      <c r="N70" s="59" t="s">
        <v>2469</v>
      </c>
      <c r="O70" s="59" t="str">
        <f t="shared" si="14"/>
        <v>0510004</v>
      </c>
      <c r="P70" s="59" t="s">
        <v>2896</v>
      </c>
      <c r="Q70" s="59" t="s">
        <v>2896</v>
      </c>
      <c r="R70" s="70" t="s">
        <v>10754</v>
      </c>
      <c r="S70" s="70" t="s">
        <v>10276</v>
      </c>
      <c r="T70" s="70" t="s">
        <v>9917</v>
      </c>
      <c r="U70" s="164" t="s">
        <v>9918</v>
      </c>
      <c r="V70" s="164" t="s">
        <v>2987</v>
      </c>
      <c r="W70" s="171">
        <v>44383</v>
      </c>
      <c r="X70" s="70" t="s">
        <v>1170</v>
      </c>
      <c r="Y70" s="70" t="s">
        <v>19</v>
      </c>
      <c r="Z70" s="82" t="s">
        <v>1162</v>
      </c>
      <c r="AA70" s="70" t="s">
        <v>1171</v>
      </c>
      <c r="AB70" s="70" t="s">
        <v>10816</v>
      </c>
      <c r="AC70" s="59" t="s">
        <v>2924</v>
      </c>
      <c r="AD70" s="70" t="s">
        <v>10761</v>
      </c>
      <c r="AE70" s="70" t="s">
        <v>9946</v>
      </c>
      <c r="AF70" s="70">
        <v>1</v>
      </c>
      <c r="AG70" s="108" t="s">
        <v>6293</v>
      </c>
    </row>
    <row r="71" spans="1:33" ht="14.4" customHeight="1" x14ac:dyDescent="0.3">
      <c r="A71" s="59" t="str">
        <f t="shared" si="11"/>
        <v>FSD01-PHR-MIO-04</v>
      </c>
      <c r="B71" s="59" t="s">
        <v>1216</v>
      </c>
      <c r="C71" s="59" t="s">
        <v>10646</v>
      </c>
      <c r="D71" s="59" t="s">
        <v>1911</v>
      </c>
      <c r="E71" s="59" t="s">
        <v>9829</v>
      </c>
      <c r="F71" s="59" t="s">
        <v>9877</v>
      </c>
      <c r="G71" s="70" t="s">
        <v>5631</v>
      </c>
      <c r="H71" s="59" t="s">
        <v>2075</v>
      </c>
      <c r="I71" s="70" t="s">
        <v>10249</v>
      </c>
      <c r="J71" s="59" t="s">
        <v>6357</v>
      </c>
      <c r="K71" s="121" t="s">
        <v>9837</v>
      </c>
      <c r="L71" s="82" t="str">
        <f t="shared" si="13"/>
        <v>0510008</v>
      </c>
      <c r="M71" s="70" t="s">
        <v>9827</v>
      </c>
      <c r="N71" s="59" t="s">
        <v>5493</v>
      </c>
      <c r="O71" s="59" t="str">
        <f t="shared" si="14"/>
        <v>0510008</v>
      </c>
      <c r="P71" s="59" t="s">
        <v>3568</v>
      </c>
      <c r="Q71" s="59" t="s">
        <v>3568</v>
      </c>
      <c r="R71" s="70" t="s">
        <v>10755</v>
      </c>
      <c r="S71" s="70" t="s">
        <v>10756</v>
      </c>
      <c r="T71" s="70" t="s">
        <v>9917</v>
      </c>
      <c r="U71" s="164" t="s">
        <v>9938</v>
      </c>
      <c r="V71" s="164" t="s">
        <v>9938</v>
      </c>
      <c r="W71" s="171" t="s">
        <v>9939</v>
      </c>
      <c r="X71" s="70" t="s">
        <v>1170</v>
      </c>
      <c r="Y71" s="70" t="s">
        <v>19</v>
      </c>
      <c r="Z71" s="82" t="s">
        <v>1162</v>
      </c>
      <c r="AA71" s="70" t="s">
        <v>1171</v>
      </c>
      <c r="AB71" s="70" t="s">
        <v>10816</v>
      </c>
      <c r="AC71" s="59" t="s">
        <v>2924</v>
      </c>
      <c r="AD71" s="70" t="s">
        <v>10761</v>
      </c>
      <c r="AE71" s="70" t="s">
        <v>9946</v>
      </c>
      <c r="AF71" s="70">
        <v>1</v>
      </c>
      <c r="AG71" s="108" t="s">
        <v>6293</v>
      </c>
    </row>
    <row r="72" spans="1:33" ht="14.4" customHeight="1" x14ac:dyDescent="0.3">
      <c r="A72" s="59" t="str">
        <f t="shared" si="11"/>
        <v>FSD01-PHR-MIO-05</v>
      </c>
      <c r="B72" s="59" t="s">
        <v>1216</v>
      </c>
      <c r="C72" s="59" t="s">
        <v>10646</v>
      </c>
      <c r="D72" s="59" t="s">
        <v>1911</v>
      </c>
      <c r="E72" s="59" t="s">
        <v>9829</v>
      </c>
      <c r="F72" s="59" t="s">
        <v>9877</v>
      </c>
      <c r="G72" s="70" t="s">
        <v>5631</v>
      </c>
      <c r="H72" s="59" t="s">
        <v>2075</v>
      </c>
      <c r="I72" s="70" t="s">
        <v>10249</v>
      </c>
      <c r="J72" s="59" t="s">
        <v>6357</v>
      </c>
      <c r="K72" s="121" t="s">
        <v>9837</v>
      </c>
      <c r="L72" s="82" t="str">
        <f t="shared" si="13"/>
        <v>0512007</v>
      </c>
      <c r="M72" s="70" t="s">
        <v>9827</v>
      </c>
      <c r="N72" s="82" t="s">
        <v>8012</v>
      </c>
      <c r="O72" s="59" t="str">
        <f t="shared" si="14"/>
        <v>0512007</v>
      </c>
      <c r="P72" s="59" t="s">
        <v>3569</v>
      </c>
      <c r="Q72" s="59" t="s">
        <v>3569</v>
      </c>
      <c r="R72" s="70" t="s">
        <v>10757</v>
      </c>
      <c r="S72" s="70" t="s">
        <v>10758</v>
      </c>
      <c r="T72" s="70" t="s">
        <v>9917</v>
      </c>
      <c r="U72" s="164" t="s">
        <v>9918</v>
      </c>
      <c r="V72" s="164" t="s">
        <v>10759</v>
      </c>
      <c r="W72" s="171">
        <v>45895</v>
      </c>
      <c r="X72" s="70" t="s">
        <v>1170</v>
      </c>
      <c r="Y72" s="70" t="s">
        <v>19</v>
      </c>
      <c r="Z72" s="82" t="s">
        <v>1162</v>
      </c>
      <c r="AA72" s="70" t="s">
        <v>1171</v>
      </c>
      <c r="AB72" s="70" t="s">
        <v>10816</v>
      </c>
      <c r="AC72" s="59" t="s">
        <v>2924</v>
      </c>
      <c r="AD72" s="70" t="s">
        <v>10761</v>
      </c>
      <c r="AE72" s="70" t="s">
        <v>9946</v>
      </c>
      <c r="AF72" s="70">
        <v>1</v>
      </c>
      <c r="AG72" s="108" t="s">
        <v>6293</v>
      </c>
    </row>
    <row r="73" spans="1:33" ht="14.4" customHeight="1" x14ac:dyDescent="0.3">
      <c r="A73" s="59" t="str">
        <f t="shared" si="11"/>
        <v>FSD01-PHR-PS-01</v>
      </c>
      <c r="B73" s="59" t="s">
        <v>1216</v>
      </c>
      <c r="C73" s="59" t="s">
        <v>10646</v>
      </c>
      <c r="D73" s="59" t="s">
        <v>1911</v>
      </c>
      <c r="E73" s="59" t="s">
        <v>9829</v>
      </c>
      <c r="F73" s="59" t="s">
        <v>9877</v>
      </c>
      <c r="G73" s="70" t="s">
        <v>5631</v>
      </c>
      <c r="H73" s="59" t="s">
        <v>2075</v>
      </c>
      <c r="I73" s="70" t="s">
        <v>10249</v>
      </c>
      <c r="J73" s="59" t="s">
        <v>6357</v>
      </c>
      <c r="K73" s="121" t="s">
        <v>9837</v>
      </c>
      <c r="L73" s="82" t="str">
        <f t="shared" si="13"/>
        <v>0510009</v>
      </c>
      <c r="M73" s="70" t="s">
        <v>9827</v>
      </c>
      <c r="N73" s="82" t="s">
        <v>6283</v>
      </c>
      <c r="O73" s="59" t="str">
        <f t="shared" si="14"/>
        <v>0510009</v>
      </c>
      <c r="P73" s="59" t="s">
        <v>6277</v>
      </c>
      <c r="Q73" s="59" t="s">
        <v>6277</v>
      </c>
      <c r="R73" s="70" t="s">
        <v>10760</v>
      </c>
      <c r="S73" s="70" t="s">
        <v>9946</v>
      </c>
      <c r="T73" s="70" t="s">
        <v>9917</v>
      </c>
      <c r="U73" s="164" t="s">
        <v>9918</v>
      </c>
      <c r="V73" s="164" t="s">
        <v>6276</v>
      </c>
      <c r="W73" s="171">
        <v>44938</v>
      </c>
      <c r="X73" s="70" t="s">
        <v>2073</v>
      </c>
      <c r="Y73" s="70" t="s">
        <v>6269</v>
      </c>
      <c r="Z73" s="82" t="s">
        <v>1162</v>
      </c>
      <c r="AA73" s="70" t="s">
        <v>1171</v>
      </c>
      <c r="AB73" s="70" t="s">
        <v>10816</v>
      </c>
      <c r="AC73" s="59" t="s">
        <v>2924</v>
      </c>
      <c r="AD73" s="70" t="s">
        <v>10761</v>
      </c>
      <c r="AE73" s="70" t="s">
        <v>9946</v>
      </c>
      <c r="AF73" s="70">
        <v>1</v>
      </c>
      <c r="AG73" s="108" t="s">
        <v>6293</v>
      </c>
    </row>
    <row r="74" spans="1:33" ht="14.4" customHeight="1" x14ac:dyDescent="0.3">
      <c r="A74" s="59" t="str">
        <f t="shared" si="11"/>
        <v>FSD01-PHR-MIO-00</v>
      </c>
      <c r="B74" s="59" t="s">
        <v>1216</v>
      </c>
      <c r="C74" s="59" t="s">
        <v>10646</v>
      </c>
      <c r="D74" s="59" t="s">
        <v>1911</v>
      </c>
      <c r="E74" s="59" t="s">
        <v>9829</v>
      </c>
      <c r="F74" s="59" t="s">
        <v>9877</v>
      </c>
      <c r="G74" s="70" t="s">
        <v>5631</v>
      </c>
      <c r="H74" s="59" t="s">
        <v>2075</v>
      </c>
      <c r="I74" s="70" t="s">
        <v>10249</v>
      </c>
      <c r="J74" s="59" t="s">
        <v>6357</v>
      </c>
      <c r="K74" s="121" t="s">
        <v>9837</v>
      </c>
      <c r="L74" s="82" t="str">
        <f t="shared" si="13"/>
        <v>0510007</v>
      </c>
      <c r="M74" s="70" t="s">
        <v>9827</v>
      </c>
      <c r="N74" s="59" t="s">
        <v>2988</v>
      </c>
      <c r="O74" s="59" t="str">
        <f t="shared" si="14"/>
        <v>0510007</v>
      </c>
      <c r="P74" s="59" t="s">
        <v>2923</v>
      </c>
      <c r="Q74" s="59" t="s">
        <v>2923</v>
      </c>
      <c r="R74" s="70" t="s">
        <v>10659</v>
      </c>
      <c r="S74" s="70" t="s">
        <v>9946</v>
      </c>
      <c r="T74" s="70" t="s">
        <v>9935</v>
      </c>
      <c r="U74" s="70" t="s">
        <v>9935</v>
      </c>
      <c r="V74" s="70" t="s">
        <v>9935</v>
      </c>
      <c r="W74" s="70" t="s">
        <v>9935</v>
      </c>
      <c r="X74" s="70" t="s">
        <v>1170</v>
      </c>
      <c r="Y74" s="70" t="s">
        <v>19</v>
      </c>
      <c r="Z74" s="82" t="s">
        <v>1162</v>
      </c>
      <c r="AA74" s="70" t="s">
        <v>1171</v>
      </c>
      <c r="AB74" s="70" t="s">
        <v>10816</v>
      </c>
      <c r="AC74" s="59" t="s">
        <v>2924</v>
      </c>
      <c r="AD74" s="70" t="s">
        <v>10761</v>
      </c>
      <c r="AE74" s="70" t="s">
        <v>9946</v>
      </c>
      <c r="AF74" s="70">
        <v>0</v>
      </c>
      <c r="AG74" s="108" t="s">
        <v>5606</v>
      </c>
    </row>
    <row r="75" spans="1:33" ht="14.4" customHeight="1" x14ac:dyDescent="0.3">
      <c r="A75" s="59" t="str">
        <f t="shared" si="11"/>
        <v>FSD01-PHR-ASM-01</v>
      </c>
      <c r="B75" s="59" t="s">
        <v>1216</v>
      </c>
      <c r="C75" s="59" t="s">
        <v>10646</v>
      </c>
      <c r="D75" s="59" t="s">
        <v>1911</v>
      </c>
      <c r="E75" s="59" t="s">
        <v>9829</v>
      </c>
      <c r="F75" s="59" t="s">
        <v>9877</v>
      </c>
      <c r="G75" s="70" t="s">
        <v>5631</v>
      </c>
      <c r="H75" s="59" t="s">
        <v>2075</v>
      </c>
      <c r="I75" s="70" t="s">
        <v>10249</v>
      </c>
      <c r="J75" s="59" t="s">
        <v>6357</v>
      </c>
      <c r="K75" s="121" t="s">
        <v>9837</v>
      </c>
      <c r="L75" s="82" t="str">
        <f t="shared" si="13"/>
        <v>05100</v>
      </c>
      <c r="M75" s="70" t="s">
        <v>9827</v>
      </c>
      <c r="N75" s="59" t="s">
        <v>2700</v>
      </c>
      <c r="O75" s="59" t="str">
        <f>N74</f>
        <v>0510007</v>
      </c>
      <c r="P75" s="59" t="s">
        <v>2924</v>
      </c>
      <c r="Q75" s="59" t="s">
        <v>2924</v>
      </c>
      <c r="R75" s="70" t="s">
        <v>10761</v>
      </c>
      <c r="S75" s="70" t="s">
        <v>9946</v>
      </c>
      <c r="T75" s="70" t="s">
        <v>9917</v>
      </c>
      <c r="U75" s="164" t="s">
        <v>9918</v>
      </c>
      <c r="V75" s="164" t="s">
        <v>2985</v>
      </c>
      <c r="W75" s="171">
        <v>44320</v>
      </c>
      <c r="X75" s="70" t="s">
        <v>1219</v>
      </c>
      <c r="Y75" s="70" t="s">
        <v>1028</v>
      </c>
      <c r="Z75" s="82" t="s">
        <v>3414</v>
      </c>
      <c r="AA75" s="70" t="s">
        <v>1171</v>
      </c>
      <c r="AB75" s="70" t="s">
        <v>10816</v>
      </c>
      <c r="AC75" s="59" t="s">
        <v>1743</v>
      </c>
      <c r="AD75" s="70" t="s">
        <v>10749</v>
      </c>
      <c r="AE75" s="70" t="s">
        <v>9955</v>
      </c>
      <c r="AF75" s="70">
        <v>2</v>
      </c>
      <c r="AG75" s="108" t="s">
        <v>6294</v>
      </c>
    </row>
    <row r="76" spans="1:33" ht="14.4" customHeight="1" x14ac:dyDescent="0.3">
      <c r="A76" s="59" t="str">
        <f t="shared" si="11"/>
        <v>SGD01-PHR-MIO-01</v>
      </c>
      <c r="B76" s="59" t="s">
        <v>1216</v>
      </c>
      <c r="C76" s="59" t="s">
        <v>10646</v>
      </c>
      <c r="D76" s="59" t="s">
        <v>1911</v>
      </c>
      <c r="E76" s="59" t="s">
        <v>9829</v>
      </c>
      <c r="F76" s="59" t="s">
        <v>9877</v>
      </c>
      <c r="G76" s="70" t="s">
        <v>5631</v>
      </c>
      <c r="H76" s="161" t="s">
        <v>1808</v>
      </c>
      <c r="I76" s="70" t="s">
        <v>10553</v>
      </c>
      <c r="J76" s="59" t="s">
        <v>6365</v>
      </c>
      <c r="K76" s="121" t="s">
        <v>9837</v>
      </c>
      <c r="L76" s="82" t="str">
        <f t="shared" si="13"/>
        <v>0510003</v>
      </c>
      <c r="M76" s="70" t="s">
        <v>9827</v>
      </c>
      <c r="N76" s="82" t="s">
        <v>2468</v>
      </c>
      <c r="O76" s="59" t="str">
        <f t="shared" ref="O76:O82" si="15">N76</f>
        <v>0510003</v>
      </c>
      <c r="P76" s="59" t="s">
        <v>2927</v>
      </c>
      <c r="Q76" s="59" t="s">
        <v>2927</v>
      </c>
      <c r="R76" s="70" t="s">
        <v>10762</v>
      </c>
      <c r="S76" s="70" t="s">
        <v>10565</v>
      </c>
      <c r="T76" s="70" t="s">
        <v>9917</v>
      </c>
      <c r="U76" s="164" t="s">
        <v>9938</v>
      </c>
      <c r="V76" s="164" t="s">
        <v>9938</v>
      </c>
      <c r="W76" s="171" t="s">
        <v>9939</v>
      </c>
      <c r="X76" s="70" t="s">
        <v>1170</v>
      </c>
      <c r="Y76" s="70" t="s">
        <v>19</v>
      </c>
      <c r="Z76" s="82" t="s">
        <v>1162</v>
      </c>
      <c r="AA76" s="161" t="s">
        <v>1171</v>
      </c>
      <c r="AB76" s="70" t="s">
        <v>10816</v>
      </c>
      <c r="AC76" s="59" t="s">
        <v>2933</v>
      </c>
      <c r="AD76" s="70" t="s">
        <v>10771</v>
      </c>
      <c r="AE76" s="70" t="s">
        <v>10565</v>
      </c>
      <c r="AF76" s="70">
        <v>1</v>
      </c>
      <c r="AG76" s="108" t="s">
        <v>6293</v>
      </c>
    </row>
    <row r="77" spans="1:33" ht="14.4" customHeight="1" x14ac:dyDescent="0.3">
      <c r="A77" s="59" t="str">
        <f t="shared" si="11"/>
        <v>SGD01-PHR-MIO-03</v>
      </c>
      <c r="B77" s="59" t="s">
        <v>1216</v>
      </c>
      <c r="C77" s="59" t="s">
        <v>10646</v>
      </c>
      <c r="D77" s="59" t="s">
        <v>1911</v>
      </c>
      <c r="E77" s="59" t="s">
        <v>9829</v>
      </c>
      <c r="F77" s="59" t="s">
        <v>9877</v>
      </c>
      <c r="G77" s="70" t="s">
        <v>5631</v>
      </c>
      <c r="H77" s="161" t="s">
        <v>1808</v>
      </c>
      <c r="I77" s="70" t="s">
        <v>10553</v>
      </c>
      <c r="J77" s="59" t="s">
        <v>6365</v>
      </c>
      <c r="K77" s="121" t="s">
        <v>9837</v>
      </c>
      <c r="L77" s="82" t="str">
        <f t="shared" si="13"/>
        <v>0510006</v>
      </c>
      <c r="M77" s="70" t="s">
        <v>9827</v>
      </c>
      <c r="N77" s="59" t="s">
        <v>2471</v>
      </c>
      <c r="O77" s="59" t="str">
        <f t="shared" si="15"/>
        <v>0510006</v>
      </c>
      <c r="P77" s="59" t="s">
        <v>2925</v>
      </c>
      <c r="Q77" s="59" t="s">
        <v>2925</v>
      </c>
      <c r="R77" s="70" t="s">
        <v>10763</v>
      </c>
      <c r="S77" s="70" t="s">
        <v>10565</v>
      </c>
      <c r="T77" s="70" t="s">
        <v>9917</v>
      </c>
      <c r="U77" s="164" t="s">
        <v>9918</v>
      </c>
      <c r="V77" s="164" t="s">
        <v>7931</v>
      </c>
      <c r="W77" s="171">
        <v>45397</v>
      </c>
      <c r="X77" s="70" t="s">
        <v>1170</v>
      </c>
      <c r="Y77" s="70" t="s">
        <v>19</v>
      </c>
      <c r="Z77" s="82" t="s">
        <v>1162</v>
      </c>
      <c r="AA77" s="161" t="s">
        <v>1171</v>
      </c>
      <c r="AB77" s="70" t="s">
        <v>10816</v>
      </c>
      <c r="AC77" s="59" t="s">
        <v>2933</v>
      </c>
      <c r="AD77" s="70" t="s">
        <v>10771</v>
      </c>
      <c r="AE77" s="70" t="s">
        <v>10565</v>
      </c>
      <c r="AF77" s="70">
        <v>1</v>
      </c>
      <c r="AG77" s="108" t="s">
        <v>6293</v>
      </c>
    </row>
    <row r="78" spans="1:33" ht="14.4" customHeight="1" x14ac:dyDescent="0.3">
      <c r="A78" s="59" t="str">
        <f t="shared" si="11"/>
        <v>SGD01-PHR-MIO-02</v>
      </c>
      <c r="B78" s="59" t="s">
        <v>1216</v>
      </c>
      <c r="C78" s="59" t="s">
        <v>10646</v>
      </c>
      <c r="D78" s="59" t="s">
        <v>1911</v>
      </c>
      <c r="E78" s="59" t="s">
        <v>9829</v>
      </c>
      <c r="F78" s="59" t="s">
        <v>9877</v>
      </c>
      <c r="G78" s="70" t="s">
        <v>5631</v>
      </c>
      <c r="H78" s="161" t="s">
        <v>1808</v>
      </c>
      <c r="I78" s="70" t="s">
        <v>10553</v>
      </c>
      <c r="J78" s="59" t="s">
        <v>6365</v>
      </c>
      <c r="K78" s="121" t="s">
        <v>9837</v>
      </c>
      <c r="L78" s="82" t="str">
        <f t="shared" si="13"/>
        <v>0510005</v>
      </c>
      <c r="M78" s="70" t="s">
        <v>9827</v>
      </c>
      <c r="N78" s="59" t="s">
        <v>2470</v>
      </c>
      <c r="O78" s="59" t="str">
        <f t="shared" si="15"/>
        <v>0510005</v>
      </c>
      <c r="P78" s="59" t="s">
        <v>2928</v>
      </c>
      <c r="Q78" s="59" t="s">
        <v>2928</v>
      </c>
      <c r="R78" s="70" t="s">
        <v>10764</v>
      </c>
      <c r="S78" s="70" t="s">
        <v>10568</v>
      </c>
      <c r="T78" s="70" t="s">
        <v>9917</v>
      </c>
      <c r="U78" s="164" t="s">
        <v>9918</v>
      </c>
      <c r="V78" s="164" t="s">
        <v>10765</v>
      </c>
      <c r="W78" s="171">
        <v>46105</v>
      </c>
      <c r="X78" s="70" t="s">
        <v>1170</v>
      </c>
      <c r="Y78" s="70" t="s">
        <v>19</v>
      </c>
      <c r="Z78" s="82" t="s">
        <v>1162</v>
      </c>
      <c r="AA78" s="161" t="s">
        <v>1171</v>
      </c>
      <c r="AB78" s="70" t="s">
        <v>10816</v>
      </c>
      <c r="AC78" s="59" t="s">
        <v>2933</v>
      </c>
      <c r="AD78" s="70" t="s">
        <v>10771</v>
      </c>
      <c r="AE78" s="70" t="s">
        <v>10565</v>
      </c>
      <c r="AF78" s="70">
        <v>1</v>
      </c>
      <c r="AG78" s="108" t="s">
        <v>6293</v>
      </c>
    </row>
    <row r="79" spans="1:33" ht="14.4" customHeight="1" x14ac:dyDescent="0.3">
      <c r="A79" s="59" t="str">
        <f t="shared" si="11"/>
        <v>SGD01-PHR-MIO-04</v>
      </c>
      <c r="B79" s="59" t="s">
        <v>1216</v>
      </c>
      <c r="C79" s="59" t="s">
        <v>10646</v>
      </c>
      <c r="D79" s="59" t="s">
        <v>1911</v>
      </c>
      <c r="E79" s="59" t="s">
        <v>9829</v>
      </c>
      <c r="F79" s="59" t="s">
        <v>9877</v>
      </c>
      <c r="G79" s="70" t="s">
        <v>5631</v>
      </c>
      <c r="H79" s="161" t="s">
        <v>1808</v>
      </c>
      <c r="I79" s="70" t="s">
        <v>10553</v>
      </c>
      <c r="J79" s="59" t="s">
        <v>6365</v>
      </c>
      <c r="K79" s="121" t="s">
        <v>9837</v>
      </c>
      <c r="L79" s="82" t="str">
        <f t="shared" si="13"/>
        <v>0513002</v>
      </c>
      <c r="M79" s="70" t="s">
        <v>9827</v>
      </c>
      <c r="N79" s="82" t="s">
        <v>5511</v>
      </c>
      <c r="O79" s="59" t="str">
        <f t="shared" si="15"/>
        <v>0513002</v>
      </c>
      <c r="P79" s="59" t="s">
        <v>2930</v>
      </c>
      <c r="Q79" s="59" t="s">
        <v>2930</v>
      </c>
      <c r="R79" s="70" t="s">
        <v>10766</v>
      </c>
      <c r="S79" s="70" t="s">
        <v>324</v>
      </c>
      <c r="T79" s="70" t="s">
        <v>9917</v>
      </c>
      <c r="U79" s="164" t="s">
        <v>9918</v>
      </c>
      <c r="V79" s="164" t="s">
        <v>7932</v>
      </c>
      <c r="W79" s="171">
        <v>45378</v>
      </c>
      <c r="X79" s="70" t="s">
        <v>1170</v>
      </c>
      <c r="Y79" s="70" t="s">
        <v>19</v>
      </c>
      <c r="Z79" s="82" t="s">
        <v>1162</v>
      </c>
      <c r="AA79" s="161" t="s">
        <v>1171</v>
      </c>
      <c r="AB79" s="70" t="s">
        <v>10816</v>
      </c>
      <c r="AC79" s="59" t="s">
        <v>2933</v>
      </c>
      <c r="AD79" s="70" t="s">
        <v>10771</v>
      </c>
      <c r="AE79" s="70" t="s">
        <v>10565</v>
      </c>
      <c r="AF79" s="70">
        <v>1</v>
      </c>
      <c r="AG79" s="108" t="s">
        <v>6293</v>
      </c>
    </row>
    <row r="80" spans="1:33" ht="14.4" customHeight="1" x14ac:dyDescent="0.3">
      <c r="A80" s="59" t="str">
        <f t="shared" si="11"/>
        <v>SGD01-PHR-MIO-05</v>
      </c>
      <c r="B80" s="59" t="s">
        <v>1216</v>
      </c>
      <c r="C80" s="59" t="s">
        <v>10646</v>
      </c>
      <c r="D80" s="59" t="s">
        <v>1911</v>
      </c>
      <c r="E80" s="59" t="s">
        <v>9829</v>
      </c>
      <c r="F80" s="59" t="s">
        <v>9877</v>
      </c>
      <c r="G80" s="70" t="s">
        <v>5631</v>
      </c>
      <c r="H80" s="161" t="s">
        <v>1808</v>
      </c>
      <c r="I80" s="70" t="s">
        <v>10553</v>
      </c>
      <c r="J80" s="59" t="s">
        <v>6365</v>
      </c>
      <c r="K80" s="121" t="s">
        <v>9837</v>
      </c>
      <c r="L80" s="82" t="str">
        <f t="shared" si="13"/>
        <v>0512005</v>
      </c>
      <c r="M80" s="70" t="s">
        <v>9827</v>
      </c>
      <c r="N80" s="82" t="s">
        <v>2455</v>
      </c>
      <c r="O80" s="59" t="str">
        <f t="shared" si="15"/>
        <v>0512005</v>
      </c>
      <c r="P80" s="59" t="s">
        <v>6696</v>
      </c>
      <c r="Q80" s="59" t="s">
        <v>6696</v>
      </c>
      <c r="R80" s="70" t="s">
        <v>10767</v>
      </c>
      <c r="S80" s="70" t="s">
        <v>5460</v>
      </c>
      <c r="T80" s="70" t="s">
        <v>9917</v>
      </c>
      <c r="U80" s="164" t="s">
        <v>9918</v>
      </c>
      <c r="V80" s="164" t="s">
        <v>10768</v>
      </c>
      <c r="W80" s="171">
        <v>45936</v>
      </c>
      <c r="X80" s="70" t="s">
        <v>1170</v>
      </c>
      <c r="Y80" s="70" t="s">
        <v>19</v>
      </c>
      <c r="Z80" s="82" t="s">
        <v>1162</v>
      </c>
      <c r="AA80" s="161" t="s">
        <v>1171</v>
      </c>
      <c r="AB80" s="70" t="s">
        <v>10816</v>
      </c>
      <c r="AC80" s="59" t="s">
        <v>2933</v>
      </c>
      <c r="AD80" s="70" t="s">
        <v>10771</v>
      </c>
      <c r="AE80" s="70" t="s">
        <v>10565</v>
      </c>
      <c r="AF80" s="70">
        <v>1</v>
      </c>
      <c r="AG80" s="108" t="s">
        <v>6293</v>
      </c>
    </row>
    <row r="81" spans="1:33" ht="14.4" customHeight="1" x14ac:dyDescent="0.3">
      <c r="A81" s="59" t="str">
        <f t="shared" si="11"/>
        <v>SGD01-PHR-PS-01</v>
      </c>
      <c r="B81" s="59" t="s">
        <v>1216</v>
      </c>
      <c r="C81" s="59" t="s">
        <v>10646</v>
      </c>
      <c r="D81" s="59" t="s">
        <v>1911</v>
      </c>
      <c r="E81" s="59" t="s">
        <v>9829</v>
      </c>
      <c r="F81" s="59" t="s">
        <v>9877</v>
      </c>
      <c r="G81" s="70" t="s">
        <v>5631</v>
      </c>
      <c r="H81" s="161" t="s">
        <v>1808</v>
      </c>
      <c r="I81" s="70" t="s">
        <v>10553</v>
      </c>
      <c r="J81" s="59" t="s">
        <v>6365</v>
      </c>
      <c r="K81" s="121" t="s">
        <v>9837</v>
      </c>
      <c r="L81" s="82" t="str">
        <f t="shared" si="13"/>
        <v>0513003</v>
      </c>
      <c r="M81" s="70" t="s">
        <v>9827</v>
      </c>
      <c r="N81" s="82" t="s">
        <v>6281</v>
      </c>
      <c r="O81" s="59" t="str">
        <f t="shared" si="15"/>
        <v>0513003</v>
      </c>
      <c r="P81" s="59" t="s">
        <v>6279</v>
      </c>
      <c r="Q81" s="59" t="s">
        <v>6279</v>
      </c>
      <c r="R81" s="70" t="s">
        <v>10769</v>
      </c>
      <c r="S81" s="70" t="s">
        <v>10565</v>
      </c>
      <c r="T81" s="70" t="s">
        <v>9917</v>
      </c>
      <c r="U81" s="164" t="s">
        <v>9918</v>
      </c>
      <c r="V81" s="164" t="s">
        <v>10770</v>
      </c>
      <c r="W81" s="171">
        <v>46142</v>
      </c>
      <c r="X81" s="70" t="s">
        <v>2073</v>
      </c>
      <c r="Y81" s="70" t="s">
        <v>6269</v>
      </c>
      <c r="Z81" s="82" t="s">
        <v>1162</v>
      </c>
      <c r="AA81" s="161" t="s">
        <v>1171</v>
      </c>
      <c r="AB81" s="70" t="s">
        <v>10816</v>
      </c>
      <c r="AC81" s="59" t="s">
        <v>2933</v>
      </c>
      <c r="AD81" s="70" t="s">
        <v>10771</v>
      </c>
      <c r="AE81" s="70" t="s">
        <v>10565</v>
      </c>
      <c r="AF81" s="70">
        <v>1</v>
      </c>
      <c r="AG81" s="108" t="s">
        <v>6293</v>
      </c>
    </row>
    <row r="82" spans="1:33" ht="14.4" customHeight="1" x14ac:dyDescent="0.3">
      <c r="A82" s="59" t="str">
        <f t="shared" si="11"/>
        <v>SGD01-PHR-MIO-00</v>
      </c>
      <c r="B82" s="59" t="s">
        <v>1216</v>
      </c>
      <c r="C82" s="59" t="s">
        <v>10646</v>
      </c>
      <c r="D82" s="59" t="s">
        <v>1911</v>
      </c>
      <c r="E82" s="59" t="s">
        <v>9829</v>
      </c>
      <c r="F82" s="59" t="s">
        <v>9877</v>
      </c>
      <c r="G82" s="70" t="s">
        <v>5631</v>
      </c>
      <c r="H82" s="161" t="s">
        <v>1808</v>
      </c>
      <c r="I82" s="70" t="s">
        <v>10553</v>
      </c>
      <c r="J82" s="59" t="s">
        <v>6365</v>
      </c>
      <c r="K82" s="121" t="s">
        <v>9837</v>
      </c>
      <c r="L82" s="82" t="str">
        <f t="shared" si="13"/>
        <v>0513001</v>
      </c>
      <c r="M82" s="70" t="s">
        <v>9827</v>
      </c>
      <c r="N82" s="59" t="s">
        <v>2997</v>
      </c>
      <c r="O82" s="59" t="str">
        <f t="shared" si="15"/>
        <v>0513001</v>
      </c>
      <c r="P82" s="59" t="s">
        <v>2932</v>
      </c>
      <c r="Q82" s="59" t="s">
        <v>2932</v>
      </c>
      <c r="R82" s="70" t="s">
        <v>10659</v>
      </c>
      <c r="S82" s="70" t="s">
        <v>10565</v>
      </c>
      <c r="T82" s="70" t="s">
        <v>9935</v>
      </c>
      <c r="U82" s="70" t="s">
        <v>9935</v>
      </c>
      <c r="V82" s="70" t="s">
        <v>9935</v>
      </c>
      <c r="W82" s="70" t="s">
        <v>9935</v>
      </c>
      <c r="X82" s="70" t="s">
        <v>1170</v>
      </c>
      <c r="Y82" s="70" t="s">
        <v>19</v>
      </c>
      <c r="Z82" s="82" t="s">
        <v>1162</v>
      </c>
      <c r="AA82" s="161" t="s">
        <v>1171</v>
      </c>
      <c r="AB82" s="70" t="s">
        <v>10816</v>
      </c>
      <c r="AC82" s="59" t="s">
        <v>2933</v>
      </c>
      <c r="AD82" s="70" t="s">
        <v>10771</v>
      </c>
      <c r="AE82" s="70" t="s">
        <v>10565</v>
      </c>
      <c r="AF82" s="70">
        <v>0</v>
      </c>
      <c r="AG82" s="108" t="s">
        <v>5606</v>
      </c>
    </row>
    <row r="83" spans="1:33" ht="14.4" customHeight="1" x14ac:dyDescent="0.3">
      <c r="A83" s="59" t="str">
        <f t="shared" si="11"/>
        <v>SGD01-PHR-ASM-01</v>
      </c>
      <c r="B83" s="59" t="s">
        <v>1216</v>
      </c>
      <c r="C83" s="59" t="s">
        <v>10646</v>
      </c>
      <c r="D83" s="59" t="s">
        <v>1911</v>
      </c>
      <c r="E83" s="59" t="s">
        <v>9829</v>
      </c>
      <c r="F83" s="59" t="s">
        <v>9877</v>
      </c>
      <c r="G83" s="70" t="s">
        <v>5631</v>
      </c>
      <c r="H83" s="161" t="s">
        <v>1808</v>
      </c>
      <c r="I83" s="70" t="s">
        <v>10553</v>
      </c>
      <c r="J83" s="59" t="s">
        <v>6365</v>
      </c>
      <c r="K83" s="121" t="s">
        <v>9837</v>
      </c>
      <c r="L83" s="82" t="str">
        <f t="shared" si="13"/>
        <v>05130</v>
      </c>
      <c r="M83" s="70" t="s">
        <v>9827</v>
      </c>
      <c r="N83" s="59" t="s">
        <v>2945</v>
      </c>
      <c r="O83" s="59" t="str">
        <f>N82</f>
        <v>0513001</v>
      </c>
      <c r="P83" s="59" t="s">
        <v>2933</v>
      </c>
      <c r="Q83" s="59" t="s">
        <v>2933</v>
      </c>
      <c r="R83" s="70" t="s">
        <v>10771</v>
      </c>
      <c r="S83" s="70" t="s">
        <v>10565</v>
      </c>
      <c r="T83" s="70" t="s">
        <v>9917</v>
      </c>
      <c r="U83" s="164" t="s">
        <v>9918</v>
      </c>
      <c r="V83" s="164" t="s">
        <v>783</v>
      </c>
      <c r="W83" s="171">
        <v>41688</v>
      </c>
      <c r="X83" s="70" t="s">
        <v>1219</v>
      </c>
      <c r="Y83" s="70" t="s">
        <v>1028</v>
      </c>
      <c r="Z83" s="82" t="s">
        <v>3414</v>
      </c>
      <c r="AA83" s="161" t="s">
        <v>1171</v>
      </c>
      <c r="AB83" s="70" t="s">
        <v>10816</v>
      </c>
      <c r="AC83" s="59" t="s">
        <v>1743</v>
      </c>
      <c r="AD83" s="70" t="s">
        <v>10749</v>
      </c>
      <c r="AE83" s="70" t="s">
        <v>9955</v>
      </c>
      <c r="AF83" s="70">
        <v>2</v>
      </c>
      <c r="AG83" s="108" t="s">
        <v>6294</v>
      </c>
    </row>
    <row r="84" spans="1:33" ht="14.4" customHeight="1" x14ac:dyDescent="0.3">
      <c r="A84" s="59" t="str">
        <f t="shared" si="11"/>
        <v>ISB01-PHR-MIO-01</v>
      </c>
      <c r="B84" s="59" t="s">
        <v>1216</v>
      </c>
      <c r="C84" s="59" t="s">
        <v>10646</v>
      </c>
      <c r="D84" s="59" t="s">
        <v>1911</v>
      </c>
      <c r="E84" s="59" t="s">
        <v>9829</v>
      </c>
      <c r="F84" s="59" t="s">
        <v>9877</v>
      </c>
      <c r="G84" s="70" t="s">
        <v>5631</v>
      </c>
      <c r="H84" s="59" t="s">
        <v>2867</v>
      </c>
      <c r="I84" s="70" t="s">
        <v>10474</v>
      </c>
      <c r="J84" s="59" t="s">
        <v>6364</v>
      </c>
      <c r="K84" s="59" t="s">
        <v>9841</v>
      </c>
      <c r="L84" s="82" t="str">
        <f t="shared" si="13"/>
        <v>0511001</v>
      </c>
      <c r="M84" s="70" t="s">
        <v>9827</v>
      </c>
      <c r="N84" s="82" t="s">
        <v>2457</v>
      </c>
      <c r="O84" s="59" t="str">
        <f t="shared" ref="O84:O93" si="16">N84</f>
        <v>0511001</v>
      </c>
      <c r="P84" s="59" t="s">
        <v>2908</v>
      </c>
      <c r="Q84" s="59" t="s">
        <v>2908</v>
      </c>
      <c r="R84" s="70" t="s">
        <v>10772</v>
      </c>
      <c r="S84" s="70" t="s">
        <v>9841</v>
      </c>
      <c r="T84" s="70" t="s">
        <v>9917</v>
      </c>
      <c r="U84" s="164" t="s">
        <v>9918</v>
      </c>
      <c r="V84" s="164" t="s">
        <v>7905</v>
      </c>
      <c r="W84" s="171">
        <v>45111</v>
      </c>
      <c r="X84" s="70" t="s">
        <v>1170</v>
      </c>
      <c r="Y84" s="70" t="s">
        <v>19</v>
      </c>
      <c r="Z84" s="82" t="s">
        <v>1162</v>
      </c>
      <c r="AA84" s="70" t="s">
        <v>1171</v>
      </c>
      <c r="AB84" s="70" t="s">
        <v>10816</v>
      </c>
      <c r="AC84" s="59" t="s">
        <v>2913</v>
      </c>
      <c r="AD84" s="70" t="s">
        <v>10788</v>
      </c>
      <c r="AE84" s="70" t="s">
        <v>9841</v>
      </c>
      <c r="AF84" s="70">
        <v>1</v>
      </c>
      <c r="AG84" s="108" t="s">
        <v>6293</v>
      </c>
    </row>
    <row r="85" spans="1:33" ht="14.4" customHeight="1" x14ac:dyDescent="0.3">
      <c r="A85" s="59" t="str">
        <f t="shared" si="11"/>
        <v>ISB01-PHR-MIO-02</v>
      </c>
      <c r="B85" s="59" t="s">
        <v>1216</v>
      </c>
      <c r="C85" s="59" t="s">
        <v>10646</v>
      </c>
      <c r="D85" s="59" t="s">
        <v>1911</v>
      </c>
      <c r="E85" s="59" t="s">
        <v>9829</v>
      </c>
      <c r="F85" s="59" t="s">
        <v>9877</v>
      </c>
      <c r="G85" s="70" t="s">
        <v>5631</v>
      </c>
      <c r="H85" s="59" t="s">
        <v>2867</v>
      </c>
      <c r="I85" s="70" t="s">
        <v>10474</v>
      </c>
      <c r="J85" s="59" t="s">
        <v>6364</v>
      </c>
      <c r="K85" s="59" t="s">
        <v>9841</v>
      </c>
      <c r="L85" s="82" t="str">
        <f t="shared" si="13"/>
        <v>0511002</v>
      </c>
      <c r="M85" s="70" t="s">
        <v>9827</v>
      </c>
      <c r="N85" s="82" t="s">
        <v>2458</v>
      </c>
      <c r="O85" s="59" t="str">
        <f t="shared" si="16"/>
        <v>0511002</v>
      </c>
      <c r="P85" s="59" t="s">
        <v>2910</v>
      </c>
      <c r="Q85" s="59" t="s">
        <v>2910</v>
      </c>
      <c r="R85" s="70" t="s">
        <v>10773</v>
      </c>
      <c r="S85" s="70" t="s">
        <v>10534</v>
      </c>
      <c r="T85" s="70" t="s">
        <v>9917</v>
      </c>
      <c r="U85" s="164" t="s">
        <v>9918</v>
      </c>
      <c r="V85" s="164" t="s">
        <v>10774</v>
      </c>
      <c r="W85" s="172">
        <v>46128</v>
      </c>
      <c r="X85" s="70" t="s">
        <v>1170</v>
      </c>
      <c r="Y85" s="70" t="s">
        <v>19</v>
      </c>
      <c r="Z85" s="82" t="s">
        <v>1162</v>
      </c>
      <c r="AA85" s="70" t="s">
        <v>1171</v>
      </c>
      <c r="AB85" s="70" t="s">
        <v>10816</v>
      </c>
      <c r="AC85" s="59" t="s">
        <v>2913</v>
      </c>
      <c r="AD85" s="70" t="s">
        <v>10788</v>
      </c>
      <c r="AE85" s="70" t="s">
        <v>9841</v>
      </c>
      <c r="AF85" s="70">
        <v>1</v>
      </c>
      <c r="AG85" s="108" t="s">
        <v>6293</v>
      </c>
    </row>
    <row r="86" spans="1:33" ht="14.4" customHeight="1" x14ac:dyDescent="0.3">
      <c r="A86" s="59" t="str">
        <f t="shared" si="11"/>
        <v>ISB01-PHR-MIO-03</v>
      </c>
      <c r="B86" s="59" t="s">
        <v>1216</v>
      </c>
      <c r="C86" s="59" t="s">
        <v>10646</v>
      </c>
      <c r="D86" s="59" t="s">
        <v>1911</v>
      </c>
      <c r="E86" s="59" t="s">
        <v>9829</v>
      </c>
      <c r="F86" s="59" t="s">
        <v>9877</v>
      </c>
      <c r="G86" s="70" t="s">
        <v>5631</v>
      </c>
      <c r="H86" s="59" t="s">
        <v>2867</v>
      </c>
      <c r="I86" s="70" t="s">
        <v>10474</v>
      </c>
      <c r="J86" s="59" t="s">
        <v>6364</v>
      </c>
      <c r="K86" s="59" t="s">
        <v>9841</v>
      </c>
      <c r="L86" s="82" t="str">
        <f t="shared" si="13"/>
        <v>0511003</v>
      </c>
      <c r="M86" s="70" t="s">
        <v>9827</v>
      </c>
      <c r="N86" s="82" t="s">
        <v>2459</v>
      </c>
      <c r="O86" s="59" t="str">
        <f t="shared" si="16"/>
        <v>0511003</v>
      </c>
      <c r="P86" s="59" t="s">
        <v>2911</v>
      </c>
      <c r="Q86" s="59" t="s">
        <v>2911</v>
      </c>
      <c r="R86" s="70" t="s">
        <v>10775</v>
      </c>
      <c r="S86" s="70" t="s">
        <v>10534</v>
      </c>
      <c r="T86" s="70" t="s">
        <v>9917</v>
      </c>
      <c r="U86" s="164" t="s">
        <v>9918</v>
      </c>
      <c r="V86" s="164" t="s">
        <v>10776</v>
      </c>
      <c r="W86" s="171">
        <v>46115</v>
      </c>
      <c r="X86" s="70" t="s">
        <v>1170</v>
      </c>
      <c r="Y86" s="70" t="s">
        <v>19</v>
      </c>
      <c r="Z86" s="82" t="s">
        <v>1162</v>
      </c>
      <c r="AA86" s="70" t="s">
        <v>1171</v>
      </c>
      <c r="AB86" s="70" t="s">
        <v>10816</v>
      </c>
      <c r="AC86" s="59" t="s">
        <v>2913</v>
      </c>
      <c r="AD86" s="70" t="s">
        <v>10788</v>
      </c>
      <c r="AE86" s="70" t="s">
        <v>9841</v>
      </c>
      <c r="AF86" s="70">
        <v>1</v>
      </c>
      <c r="AG86" s="108" t="s">
        <v>6293</v>
      </c>
    </row>
    <row r="87" spans="1:33" ht="14.4" customHeight="1" x14ac:dyDescent="0.3">
      <c r="A87" s="59" t="str">
        <f t="shared" si="11"/>
        <v>ISB01-PHR-MIO-04</v>
      </c>
      <c r="B87" s="59" t="s">
        <v>1216</v>
      </c>
      <c r="C87" s="59" t="s">
        <v>10646</v>
      </c>
      <c r="D87" s="59" t="s">
        <v>1911</v>
      </c>
      <c r="E87" s="59" t="s">
        <v>9829</v>
      </c>
      <c r="F87" s="59" t="s">
        <v>9877</v>
      </c>
      <c r="G87" s="70" t="s">
        <v>5631</v>
      </c>
      <c r="H87" s="59" t="s">
        <v>2867</v>
      </c>
      <c r="I87" s="70" t="s">
        <v>10474</v>
      </c>
      <c r="J87" s="59" t="s">
        <v>6364</v>
      </c>
      <c r="K87" s="59" t="s">
        <v>9841</v>
      </c>
      <c r="L87" s="82" t="str">
        <f t="shared" si="13"/>
        <v>0511004</v>
      </c>
      <c r="M87" s="70" t="s">
        <v>9827</v>
      </c>
      <c r="N87" s="59" t="s">
        <v>2460</v>
      </c>
      <c r="O87" s="59" t="str">
        <f t="shared" si="16"/>
        <v>0511004</v>
      </c>
      <c r="P87" s="59" t="s">
        <v>5356</v>
      </c>
      <c r="Q87" s="59" t="s">
        <v>5356</v>
      </c>
      <c r="R87" s="70" t="s">
        <v>10777</v>
      </c>
      <c r="S87" s="70" t="s">
        <v>10778</v>
      </c>
      <c r="T87" s="70" t="s">
        <v>9917</v>
      </c>
      <c r="U87" s="164" t="s">
        <v>9918</v>
      </c>
      <c r="V87" s="164" t="s">
        <v>10779</v>
      </c>
      <c r="W87" s="171">
        <v>45818</v>
      </c>
      <c r="X87" s="70" t="s">
        <v>1170</v>
      </c>
      <c r="Y87" s="70" t="s">
        <v>19</v>
      </c>
      <c r="Z87" s="82" t="s">
        <v>1162</v>
      </c>
      <c r="AA87" s="70" t="s">
        <v>1171</v>
      </c>
      <c r="AB87" s="70" t="s">
        <v>10816</v>
      </c>
      <c r="AC87" s="59" t="s">
        <v>2913</v>
      </c>
      <c r="AD87" s="70" t="s">
        <v>10788</v>
      </c>
      <c r="AE87" s="70" t="s">
        <v>9841</v>
      </c>
      <c r="AF87" s="70">
        <v>1</v>
      </c>
      <c r="AG87" s="108" t="s">
        <v>6293</v>
      </c>
    </row>
    <row r="88" spans="1:33" ht="14.4" customHeight="1" x14ac:dyDescent="0.3">
      <c r="A88" s="59" t="str">
        <f t="shared" si="11"/>
        <v>ISB01-PHR-MIO-05</v>
      </c>
      <c r="B88" s="59" t="s">
        <v>1216</v>
      </c>
      <c r="C88" s="59" t="s">
        <v>10646</v>
      </c>
      <c r="D88" s="59" t="s">
        <v>1911</v>
      </c>
      <c r="E88" s="59" t="s">
        <v>9829</v>
      </c>
      <c r="F88" s="59" t="s">
        <v>9877</v>
      </c>
      <c r="G88" s="70" t="s">
        <v>5631</v>
      </c>
      <c r="H88" s="59" t="s">
        <v>2867</v>
      </c>
      <c r="I88" s="70" t="s">
        <v>10474</v>
      </c>
      <c r="J88" s="59" t="s">
        <v>6364</v>
      </c>
      <c r="K88" s="59" t="s">
        <v>9841</v>
      </c>
      <c r="L88" s="82" t="str">
        <f t="shared" si="13"/>
        <v>0412005</v>
      </c>
      <c r="M88" s="70" t="s">
        <v>9827</v>
      </c>
      <c r="N88" s="59" t="s">
        <v>2483</v>
      </c>
      <c r="O88" s="59" t="str">
        <f t="shared" si="16"/>
        <v>0412005</v>
      </c>
      <c r="P88" s="59" t="s">
        <v>5357</v>
      </c>
      <c r="Q88" s="59" t="s">
        <v>5357</v>
      </c>
      <c r="R88" s="70" t="s">
        <v>10780</v>
      </c>
      <c r="S88" s="70" t="s">
        <v>10493</v>
      </c>
      <c r="T88" s="70" t="s">
        <v>9917</v>
      </c>
      <c r="U88" s="164" t="s">
        <v>9918</v>
      </c>
      <c r="V88" s="164" t="s">
        <v>805</v>
      </c>
      <c r="W88" s="171">
        <v>43652</v>
      </c>
      <c r="X88" s="70" t="s">
        <v>1170</v>
      </c>
      <c r="Y88" s="70" t="s">
        <v>19</v>
      </c>
      <c r="Z88" s="82" t="s">
        <v>1162</v>
      </c>
      <c r="AA88" s="70" t="s">
        <v>1171</v>
      </c>
      <c r="AB88" s="70" t="s">
        <v>10816</v>
      </c>
      <c r="AC88" s="59" t="s">
        <v>2913</v>
      </c>
      <c r="AD88" s="70" t="s">
        <v>10788</v>
      </c>
      <c r="AE88" s="70" t="s">
        <v>9841</v>
      </c>
      <c r="AF88" s="70">
        <v>1</v>
      </c>
      <c r="AG88" s="108" t="s">
        <v>6293</v>
      </c>
    </row>
    <row r="89" spans="1:33" ht="14.4" customHeight="1" x14ac:dyDescent="0.3">
      <c r="A89" s="59" t="str">
        <f t="shared" si="11"/>
        <v>ISB01-PHR-MIO-06</v>
      </c>
      <c r="B89" s="59" t="s">
        <v>1216</v>
      </c>
      <c r="C89" s="59" t="s">
        <v>10646</v>
      </c>
      <c r="D89" s="59" t="s">
        <v>1911</v>
      </c>
      <c r="E89" s="59" t="s">
        <v>9829</v>
      </c>
      <c r="F89" s="59" t="s">
        <v>9877</v>
      </c>
      <c r="G89" s="70" t="s">
        <v>5631</v>
      </c>
      <c r="H89" s="59" t="s">
        <v>2867</v>
      </c>
      <c r="I89" s="70" t="s">
        <v>10474</v>
      </c>
      <c r="J89" s="59" t="s">
        <v>6364</v>
      </c>
      <c r="K89" s="59" t="s">
        <v>9841</v>
      </c>
      <c r="L89" s="82" t="str">
        <f t="shared" si="13"/>
        <v>0511005</v>
      </c>
      <c r="M89" s="70" t="s">
        <v>9827</v>
      </c>
      <c r="N89" s="59" t="s">
        <v>2461</v>
      </c>
      <c r="O89" s="59" t="str">
        <f t="shared" si="16"/>
        <v>0511005</v>
      </c>
      <c r="P89" s="59" t="s">
        <v>5358</v>
      </c>
      <c r="Q89" s="59" t="s">
        <v>5358</v>
      </c>
      <c r="R89" s="70" t="s">
        <v>10781</v>
      </c>
      <c r="S89" s="70" t="s">
        <v>10498</v>
      </c>
      <c r="T89" s="70" t="s">
        <v>9917</v>
      </c>
      <c r="U89" s="164" t="s">
        <v>9918</v>
      </c>
      <c r="V89" s="164" t="s">
        <v>6685</v>
      </c>
      <c r="W89" s="171">
        <v>45091</v>
      </c>
      <c r="X89" s="70" t="s">
        <v>1170</v>
      </c>
      <c r="Y89" s="70" t="s">
        <v>19</v>
      </c>
      <c r="Z89" s="82" t="s">
        <v>1162</v>
      </c>
      <c r="AA89" s="70" t="s">
        <v>1171</v>
      </c>
      <c r="AB89" s="70" t="s">
        <v>10816</v>
      </c>
      <c r="AC89" s="59" t="s">
        <v>2913</v>
      </c>
      <c r="AD89" s="70" t="s">
        <v>10788</v>
      </c>
      <c r="AE89" s="70" t="s">
        <v>9841</v>
      </c>
      <c r="AF89" s="70">
        <v>1</v>
      </c>
      <c r="AG89" s="108" t="s">
        <v>6293</v>
      </c>
    </row>
    <row r="90" spans="1:33" ht="14.4" customHeight="1" x14ac:dyDescent="0.3">
      <c r="A90" s="59" t="str">
        <f t="shared" si="11"/>
        <v>ISB01-PHR-MIO-07</v>
      </c>
      <c r="B90" s="59" t="s">
        <v>1216</v>
      </c>
      <c r="C90" s="59" t="s">
        <v>10646</v>
      </c>
      <c r="D90" s="59" t="s">
        <v>1911</v>
      </c>
      <c r="E90" s="59" t="s">
        <v>9829</v>
      </c>
      <c r="F90" s="59" t="s">
        <v>9877</v>
      </c>
      <c r="G90" s="70" t="s">
        <v>5631</v>
      </c>
      <c r="H90" s="59" t="s">
        <v>2867</v>
      </c>
      <c r="I90" s="70" t="s">
        <v>10474</v>
      </c>
      <c r="J90" s="59" t="s">
        <v>6364</v>
      </c>
      <c r="K90" s="59" t="s">
        <v>9841</v>
      </c>
      <c r="L90" s="82" t="str">
        <f t="shared" si="13"/>
        <v>0813001</v>
      </c>
      <c r="M90" s="70" t="s">
        <v>9827</v>
      </c>
      <c r="N90" s="82" t="s">
        <v>5179</v>
      </c>
      <c r="O90" s="59" t="str">
        <f t="shared" si="16"/>
        <v>0813001</v>
      </c>
      <c r="P90" s="59" t="s">
        <v>5359</v>
      </c>
      <c r="Q90" s="59" t="s">
        <v>5359</v>
      </c>
      <c r="R90" s="70" t="s">
        <v>10782</v>
      </c>
      <c r="S90" s="70" t="s">
        <v>10534</v>
      </c>
      <c r="T90" s="70" t="s">
        <v>9917</v>
      </c>
      <c r="U90" s="164" t="s">
        <v>9918</v>
      </c>
      <c r="V90" s="164" t="s">
        <v>10783</v>
      </c>
      <c r="W90" s="171">
        <v>45721</v>
      </c>
      <c r="X90" s="70" t="s">
        <v>1170</v>
      </c>
      <c r="Y90" s="70" t="s">
        <v>19</v>
      </c>
      <c r="Z90" s="82" t="s">
        <v>1162</v>
      </c>
      <c r="AA90" s="70" t="s">
        <v>1171</v>
      </c>
      <c r="AB90" s="70" t="s">
        <v>10816</v>
      </c>
      <c r="AC90" s="59" t="s">
        <v>2913</v>
      </c>
      <c r="AD90" s="70" t="s">
        <v>10788</v>
      </c>
      <c r="AE90" s="70" t="s">
        <v>9841</v>
      </c>
      <c r="AF90" s="70">
        <v>1</v>
      </c>
      <c r="AG90" s="108" t="s">
        <v>6293</v>
      </c>
    </row>
    <row r="91" spans="1:33" ht="14.4" customHeight="1" x14ac:dyDescent="0.3">
      <c r="A91" s="59" t="str">
        <f t="shared" si="11"/>
        <v>ISB01-PHR-MIO-08</v>
      </c>
      <c r="B91" s="59" t="s">
        <v>1216</v>
      </c>
      <c r="C91" s="59" t="s">
        <v>10646</v>
      </c>
      <c r="D91" s="59" t="s">
        <v>1911</v>
      </c>
      <c r="E91" s="59" t="s">
        <v>9829</v>
      </c>
      <c r="F91" s="59" t="s">
        <v>9877</v>
      </c>
      <c r="G91" s="70" t="s">
        <v>5631</v>
      </c>
      <c r="H91" s="59" t="s">
        <v>2867</v>
      </c>
      <c r="I91" s="70" t="s">
        <v>10474</v>
      </c>
      <c r="J91" s="59" t="s">
        <v>6364</v>
      </c>
      <c r="K91" s="59" t="s">
        <v>9841</v>
      </c>
      <c r="L91" s="82" t="str">
        <f t="shared" si="13"/>
        <v>0813002</v>
      </c>
      <c r="M91" s="70" t="s">
        <v>9827</v>
      </c>
      <c r="N91" s="82" t="s">
        <v>5895</v>
      </c>
      <c r="O91" s="59" t="str">
        <f t="shared" si="16"/>
        <v>0813002</v>
      </c>
      <c r="P91" s="59" t="s">
        <v>7992</v>
      </c>
      <c r="Q91" s="59" t="s">
        <v>7992</v>
      </c>
      <c r="R91" s="70" t="s">
        <v>10784</v>
      </c>
      <c r="S91" s="70" t="s">
        <v>10534</v>
      </c>
      <c r="T91" s="70" t="s">
        <v>9917</v>
      </c>
      <c r="U91" s="164" t="s">
        <v>9918</v>
      </c>
      <c r="V91" s="164" t="s">
        <v>10785</v>
      </c>
      <c r="W91" s="171">
        <v>45764</v>
      </c>
      <c r="X91" s="70" t="s">
        <v>1170</v>
      </c>
      <c r="Y91" s="70" t="s">
        <v>19</v>
      </c>
      <c r="Z91" s="82" t="s">
        <v>1162</v>
      </c>
      <c r="AA91" s="70" t="s">
        <v>1171</v>
      </c>
      <c r="AB91" s="70" t="s">
        <v>10816</v>
      </c>
      <c r="AC91" s="59" t="s">
        <v>2913</v>
      </c>
      <c r="AD91" s="70" t="s">
        <v>10788</v>
      </c>
      <c r="AE91" s="70" t="s">
        <v>9841</v>
      </c>
      <c r="AF91" s="70">
        <v>1</v>
      </c>
      <c r="AG91" s="108" t="s">
        <v>6293</v>
      </c>
    </row>
    <row r="92" spans="1:33" ht="14.4" customHeight="1" x14ac:dyDescent="0.3">
      <c r="A92" s="59" t="str">
        <f t="shared" si="11"/>
        <v>ISB01-PHR-MIO-09</v>
      </c>
      <c r="B92" s="59" t="s">
        <v>1216</v>
      </c>
      <c r="C92" s="59" t="s">
        <v>10646</v>
      </c>
      <c r="D92" s="59" t="s">
        <v>1911</v>
      </c>
      <c r="E92" s="59" t="s">
        <v>9829</v>
      </c>
      <c r="F92" s="59" t="s">
        <v>9877</v>
      </c>
      <c r="G92" s="70" t="s">
        <v>5631</v>
      </c>
      <c r="H92" s="59" t="s">
        <v>2867</v>
      </c>
      <c r="I92" s="70" t="s">
        <v>10474</v>
      </c>
      <c r="J92" s="59" t="s">
        <v>6364</v>
      </c>
      <c r="K92" s="59" t="s">
        <v>9841</v>
      </c>
      <c r="L92" s="82" t="str">
        <f t="shared" si="13"/>
        <v>0511007</v>
      </c>
      <c r="M92" s="70" t="s">
        <v>9827</v>
      </c>
      <c r="N92" s="82" t="s">
        <v>2996</v>
      </c>
      <c r="O92" s="59" t="str">
        <f t="shared" si="16"/>
        <v>0511007</v>
      </c>
      <c r="P92" s="59" t="s">
        <v>8001</v>
      </c>
      <c r="Q92" s="59" t="s">
        <v>8001</v>
      </c>
      <c r="R92" s="70" t="s">
        <v>10786</v>
      </c>
      <c r="S92" s="70" t="s">
        <v>10787</v>
      </c>
      <c r="T92" s="70" t="s">
        <v>9917</v>
      </c>
      <c r="U92" s="164" t="s">
        <v>9918</v>
      </c>
      <c r="V92" s="164" t="s">
        <v>7906</v>
      </c>
      <c r="W92" s="171">
        <v>45149</v>
      </c>
      <c r="X92" s="70" t="s">
        <v>1170</v>
      </c>
      <c r="Y92" s="70" t="s">
        <v>19</v>
      </c>
      <c r="Z92" s="82" t="s">
        <v>1162</v>
      </c>
      <c r="AA92" s="70" t="s">
        <v>1171</v>
      </c>
      <c r="AB92" s="70" t="s">
        <v>10816</v>
      </c>
      <c r="AC92" s="59" t="s">
        <v>2913</v>
      </c>
      <c r="AD92" s="70" t="s">
        <v>10788</v>
      </c>
      <c r="AE92" s="70" t="s">
        <v>9841</v>
      </c>
      <c r="AF92" s="70">
        <v>1</v>
      </c>
      <c r="AG92" s="108" t="s">
        <v>6293</v>
      </c>
    </row>
    <row r="93" spans="1:33" ht="14.4" customHeight="1" x14ac:dyDescent="0.3">
      <c r="A93" s="59" t="str">
        <f t="shared" si="11"/>
        <v>ISB01-PHR-MIO-00</v>
      </c>
      <c r="B93" s="59" t="s">
        <v>1216</v>
      </c>
      <c r="C93" s="59" t="s">
        <v>10646</v>
      </c>
      <c r="D93" s="59" t="s">
        <v>1911</v>
      </c>
      <c r="E93" s="59" t="s">
        <v>9829</v>
      </c>
      <c r="F93" s="59" t="s">
        <v>9877</v>
      </c>
      <c r="G93" s="70" t="s">
        <v>5631</v>
      </c>
      <c r="H93" s="59" t="s">
        <v>2867</v>
      </c>
      <c r="I93" s="70" t="s">
        <v>10474</v>
      </c>
      <c r="J93" s="59" t="s">
        <v>6364</v>
      </c>
      <c r="K93" s="59" t="s">
        <v>9841</v>
      </c>
      <c r="L93" s="82" t="str">
        <f t="shared" si="13"/>
        <v>0511006</v>
      </c>
      <c r="M93" s="70" t="s">
        <v>9827</v>
      </c>
      <c r="N93" s="59" t="s">
        <v>2990</v>
      </c>
      <c r="O93" s="59" t="str">
        <f t="shared" si="16"/>
        <v>0511006</v>
      </c>
      <c r="P93" s="59" t="s">
        <v>2912</v>
      </c>
      <c r="Q93" s="59" t="s">
        <v>2912</v>
      </c>
      <c r="R93" s="70" t="s">
        <v>10659</v>
      </c>
      <c r="S93" s="70" t="s">
        <v>9841</v>
      </c>
      <c r="T93" s="70" t="s">
        <v>9935</v>
      </c>
      <c r="U93" s="70" t="s">
        <v>9935</v>
      </c>
      <c r="V93" s="70" t="s">
        <v>9935</v>
      </c>
      <c r="W93" s="70" t="s">
        <v>9935</v>
      </c>
      <c r="X93" s="70" t="s">
        <v>1170</v>
      </c>
      <c r="Y93" s="70" t="s">
        <v>19</v>
      </c>
      <c r="Z93" s="82" t="s">
        <v>1162</v>
      </c>
      <c r="AA93" s="70" t="s">
        <v>1171</v>
      </c>
      <c r="AB93" s="70" t="s">
        <v>10816</v>
      </c>
      <c r="AC93" s="59" t="s">
        <v>2913</v>
      </c>
      <c r="AD93" s="70" t="s">
        <v>10788</v>
      </c>
      <c r="AE93" s="70" t="s">
        <v>9841</v>
      </c>
      <c r="AF93" s="70">
        <v>0</v>
      </c>
      <c r="AG93" s="108" t="s">
        <v>5606</v>
      </c>
    </row>
    <row r="94" spans="1:33" ht="14.4" customHeight="1" x14ac:dyDescent="0.3">
      <c r="A94" s="59" t="str">
        <f t="shared" si="11"/>
        <v>ISB01-PHR-ASM-01</v>
      </c>
      <c r="B94" s="59" t="s">
        <v>1216</v>
      </c>
      <c r="C94" s="59" t="s">
        <v>10646</v>
      </c>
      <c r="D94" s="59" t="s">
        <v>1911</v>
      </c>
      <c r="E94" s="59" t="s">
        <v>9829</v>
      </c>
      <c r="F94" s="59" t="s">
        <v>9877</v>
      </c>
      <c r="G94" s="70" t="s">
        <v>5631</v>
      </c>
      <c r="H94" s="59" t="s">
        <v>2867</v>
      </c>
      <c r="I94" s="70" t="s">
        <v>10474</v>
      </c>
      <c r="J94" s="59" t="s">
        <v>6364</v>
      </c>
      <c r="K94" s="59" t="s">
        <v>9841</v>
      </c>
      <c r="L94" s="82" t="str">
        <f t="shared" si="13"/>
        <v>05110</v>
      </c>
      <c r="M94" s="70" t="s">
        <v>9827</v>
      </c>
      <c r="N94" s="59" t="s">
        <v>2696</v>
      </c>
      <c r="O94" s="59" t="str">
        <f>N93</f>
        <v>0511006</v>
      </c>
      <c r="P94" s="59" t="s">
        <v>2913</v>
      </c>
      <c r="Q94" s="59" t="s">
        <v>2913</v>
      </c>
      <c r="R94" s="70" t="s">
        <v>10788</v>
      </c>
      <c r="S94" s="70" t="s">
        <v>9841</v>
      </c>
      <c r="T94" s="70" t="s">
        <v>9917</v>
      </c>
      <c r="U94" s="164" t="s">
        <v>9918</v>
      </c>
      <c r="V94" s="164" t="s">
        <v>1708</v>
      </c>
      <c r="W94" s="171">
        <v>45689</v>
      </c>
      <c r="X94" s="70" t="s">
        <v>1219</v>
      </c>
      <c r="Y94" s="70" t="s">
        <v>1028</v>
      </c>
      <c r="Z94" s="82" t="s">
        <v>3414</v>
      </c>
      <c r="AA94" s="70" t="s">
        <v>1171</v>
      </c>
      <c r="AB94" s="70" t="s">
        <v>10816</v>
      </c>
      <c r="AC94" s="59" t="s">
        <v>1743</v>
      </c>
      <c r="AD94" s="70" t="s">
        <v>10749</v>
      </c>
      <c r="AE94" s="70" t="s">
        <v>9955</v>
      </c>
      <c r="AF94" s="70">
        <v>2</v>
      </c>
      <c r="AG94" s="108" t="s">
        <v>6294</v>
      </c>
    </row>
    <row r="95" spans="1:33" ht="14.4" customHeight="1" x14ac:dyDescent="0.3">
      <c r="A95" s="59" t="str">
        <f t="shared" si="11"/>
        <v>PSH01-PHR-MIO-01</v>
      </c>
      <c r="B95" s="59" t="s">
        <v>1216</v>
      </c>
      <c r="C95" s="59" t="s">
        <v>10646</v>
      </c>
      <c r="D95" s="59" t="s">
        <v>1911</v>
      </c>
      <c r="E95" s="59" t="s">
        <v>9829</v>
      </c>
      <c r="F95" s="59" t="s">
        <v>9877</v>
      </c>
      <c r="G95" s="70" t="s">
        <v>5631</v>
      </c>
      <c r="H95" s="59" t="s">
        <v>2866</v>
      </c>
      <c r="I95" s="70" t="s">
        <v>10555</v>
      </c>
      <c r="J95" s="59" t="s">
        <v>6363</v>
      </c>
      <c r="K95" s="59" t="s">
        <v>4899</v>
      </c>
      <c r="L95" s="82" t="str">
        <f t="shared" si="13"/>
        <v>0512001</v>
      </c>
      <c r="M95" s="70" t="s">
        <v>9827</v>
      </c>
      <c r="N95" s="59" t="s">
        <v>2451</v>
      </c>
      <c r="O95" s="59" t="str">
        <f t="shared" ref="O95:O104" si="17">N95</f>
        <v>0512001</v>
      </c>
      <c r="P95" s="59" t="s">
        <v>2914</v>
      </c>
      <c r="Q95" s="59" t="s">
        <v>2914</v>
      </c>
      <c r="R95" s="70" t="s">
        <v>10789</v>
      </c>
      <c r="S95" s="70" t="s">
        <v>10790</v>
      </c>
      <c r="T95" s="70" t="s">
        <v>9917</v>
      </c>
      <c r="U95" s="164" t="s">
        <v>9918</v>
      </c>
      <c r="V95" s="164" t="s">
        <v>810</v>
      </c>
      <c r="W95" s="171">
        <v>43284</v>
      </c>
      <c r="X95" s="70" t="s">
        <v>1170</v>
      </c>
      <c r="Y95" s="70" t="s">
        <v>19</v>
      </c>
      <c r="Z95" s="82" t="s">
        <v>1162</v>
      </c>
      <c r="AA95" s="70" t="s">
        <v>1171</v>
      </c>
      <c r="AB95" s="70" t="s">
        <v>10816</v>
      </c>
      <c r="AC95" s="59" t="s">
        <v>2922</v>
      </c>
      <c r="AD95" s="70" t="s">
        <v>10807</v>
      </c>
      <c r="AE95" s="70" t="s">
        <v>9955</v>
      </c>
      <c r="AF95" s="70">
        <v>1</v>
      </c>
      <c r="AG95" s="108" t="s">
        <v>6293</v>
      </c>
    </row>
    <row r="96" spans="1:33" ht="14.4" customHeight="1" x14ac:dyDescent="0.3">
      <c r="A96" s="59" t="str">
        <f t="shared" si="11"/>
        <v>PSH01-PHR-MIO-02</v>
      </c>
      <c r="B96" s="59" t="s">
        <v>1216</v>
      </c>
      <c r="C96" s="59" t="s">
        <v>10646</v>
      </c>
      <c r="D96" s="59" t="s">
        <v>1911</v>
      </c>
      <c r="E96" s="59" t="s">
        <v>9829</v>
      </c>
      <c r="F96" s="59" t="s">
        <v>9877</v>
      </c>
      <c r="G96" s="70" t="s">
        <v>5631</v>
      </c>
      <c r="H96" s="59" t="s">
        <v>2866</v>
      </c>
      <c r="I96" s="70" t="s">
        <v>10555</v>
      </c>
      <c r="J96" s="59" t="s">
        <v>6363</v>
      </c>
      <c r="K96" s="59" t="s">
        <v>4899</v>
      </c>
      <c r="L96" s="82" t="str">
        <f t="shared" si="13"/>
        <v>0512002</v>
      </c>
      <c r="M96" s="70" t="s">
        <v>9827</v>
      </c>
      <c r="N96" s="59" t="s">
        <v>2452</v>
      </c>
      <c r="O96" s="59" t="str">
        <f t="shared" si="17"/>
        <v>0512002</v>
      </c>
      <c r="P96" s="59" t="s">
        <v>2916</v>
      </c>
      <c r="Q96" s="59" t="s">
        <v>2916</v>
      </c>
      <c r="R96" s="70" t="s">
        <v>10791</v>
      </c>
      <c r="S96" s="70" t="s">
        <v>9955</v>
      </c>
      <c r="T96" s="70" t="s">
        <v>9917</v>
      </c>
      <c r="U96" s="164" t="s">
        <v>9918</v>
      </c>
      <c r="V96" s="164" t="s">
        <v>811</v>
      </c>
      <c r="W96" s="171">
        <v>44196</v>
      </c>
      <c r="X96" s="70" t="s">
        <v>1170</v>
      </c>
      <c r="Y96" s="70" t="s">
        <v>19</v>
      </c>
      <c r="Z96" s="82" t="s">
        <v>1162</v>
      </c>
      <c r="AA96" s="70" t="s">
        <v>1171</v>
      </c>
      <c r="AB96" s="70" t="s">
        <v>10816</v>
      </c>
      <c r="AC96" s="59" t="s">
        <v>2922</v>
      </c>
      <c r="AD96" s="70" t="s">
        <v>10807</v>
      </c>
      <c r="AE96" s="70" t="s">
        <v>9955</v>
      </c>
      <c r="AF96" s="70">
        <v>1</v>
      </c>
      <c r="AG96" s="108" t="s">
        <v>6293</v>
      </c>
    </row>
    <row r="97" spans="1:33" ht="14.4" customHeight="1" x14ac:dyDescent="0.3">
      <c r="A97" s="59" t="str">
        <f t="shared" si="11"/>
        <v>PSH01-PHR-MIO-03</v>
      </c>
      <c r="B97" s="59" t="s">
        <v>1216</v>
      </c>
      <c r="C97" s="59" t="s">
        <v>10646</v>
      </c>
      <c r="D97" s="59" t="s">
        <v>1911</v>
      </c>
      <c r="E97" s="59" t="s">
        <v>9829</v>
      </c>
      <c r="F97" s="59" t="s">
        <v>9877</v>
      </c>
      <c r="G97" s="70" t="s">
        <v>5631</v>
      </c>
      <c r="H97" s="59" t="s">
        <v>2866</v>
      </c>
      <c r="I97" s="70" t="s">
        <v>10555</v>
      </c>
      <c r="J97" s="59" t="s">
        <v>6363</v>
      </c>
      <c r="K97" s="59" t="s">
        <v>4899</v>
      </c>
      <c r="L97" s="82" t="str">
        <f t="shared" si="13"/>
        <v>0512004</v>
      </c>
      <c r="M97" s="70" t="s">
        <v>9827</v>
      </c>
      <c r="N97" s="59" t="s">
        <v>2454</v>
      </c>
      <c r="O97" s="59" t="str">
        <f t="shared" si="17"/>
        <v>0512004</v>
      </c>
      <c r="P97" s="59" t="s">
        <v>2917</v>
      </c>
      <c r="Q97" s="59" t="s">
        <v>2917</v>
      </c>
      <c r="R97" s="70" t="s">
        <v>10792</v>
      </c>
      <c r="S97" s="70" t="s">
        <v>9957</v>
      </c>
      <c r="T97" s="70" t="s">
        <v>9917</v>
      </c>
      <c r="U97" s="164" t="s">
        <v>9938</v>
      </c>
      <c r="V97" s="164" t="s">
        <v>9938</v>
      </c>
      <c r="W97" s="171" t="s">
        <v>9939</v>
      </c>
      <c r="X97" s="70" t="s">
        <v>1170</v>
      </c>
      <c r="Y97" s="70" t="s">
        <v>19</v>
      </c>
      <c r="Z97" s="82" t="s">
        <v>1162</v>
      </c>
      <c r="AA97" s="70" t="s">
        <v>1171</v>
      </c>
      <c r="AB97" s="70" t="s">
        <v>10816</v>
      </c>
      <c r="AC97" s="59" t="s">
        <v>2922</v>
      </c>
      <c r="AD97" s="70" t="s">
        <v>10807</v>
      </c>
      <c r="AE97" s="70" t="s">
        <v>9955</v>
      </c>
      <c r="AF97" s="70">
        <v>1</v>
      </c>
      <c r="AG97" s="108" t="s">
        <v>6293</v>
      </c>
    </row>
    <row r="98" spans="1:33" ht="14.4" customHeight="1" x14ac:dyDescent="0.3">
      <c r="A98" s="59" t="str">
        <f t="shared" si="11"/>
        <v>PSH01-PHR-MIO-04</v>
      </c>
      <c r="B98" s="59" t="s">
        <v>1216</v>
      </c>
      <c r="C98" s="59" t="s">
        <v>10646</v>
      </c>
      <c r="D98" s="59" t="s">
        <v>1911</v>
      </c>
      <c r="E98" s="59" t="s">
        <v>9829</v>
      </c>
      <c r="F98" s="59" t="s">
        <v>9877</v>
      </c>
      <c r="G98" s="70" t="s">
        <v>5631</v>
      </c>
      <c r="H98" s="59" t="s">
        <v>2866</v>
      </c>
      <c r="I98" s="70" t="s">
        <v>10555</v>
      </c>
      <c r="J98" s="59" t="s">
        <v>6363</v>
      </c>
      <c r="K98" s="59" t="s">
        <v>4899</v>
      </c>
      <c r="L98" s="82" t="str">
        <f t="shared" si="13"/>
        <v>0614001</v>
      </c>
      <c r="M98" s="70" t="s">
        <v>9827</v>
      </c>
      <c r="N98" s="59" t="s">
        <v>5506</v>
      </c>
      <c r="O98" s="59" t="str">
        <f t="shared" si="17"/>
        <v>0614001</v>
      </c>
      <c r="P98" s="59" t="s">
        <v>2919</v>
      </c>
      <c r="Q98" s="59" t="s">
        <v>2919</v>
      </c>
      <c r="R98" s="70" t="s">
        <v>10793</v>
      </c>
      <c r="S98" s="70" t="s">
        <v>321</v>
      </c>
      <c r="T98" s="70" t="s">
        <v>9917</v>
      </c>
      <c r="U98" s="164" t="s">
        <v>9918</v>
      </c>
      <c r="V98" s="164" t="s">
        <v>10794</v>
      </c>
      <c r="W98" s="171">
        <v>45931</v>
      </c>
      <c r="X98" s="70" t="s">
        <v>1170</v>
      </c>
      <c r="Y98" s="70" t="s">
        <v>19</v>
      </c>
      <c r="Z98" s="82" t="s">
        <v>1162</v>
      </c>
      <c r="AA98" s="70" t="s">
        <v>1171</v>
      </c>
      <c r="AB98" s="70" t="s">
        <v>10816</v>
      </c>
      <c r="AC98" s="59" t="s">
        <v>2922</v>
      </c>
      <c r="AD98" s="70" t="s">
        <v>10807</v>
      </c>
      <c r="AE98" s="70" t="s">
        <v>9955</v>
      </c>
      <c r="AF98" s="70">
        <v>1</v>
      </c>
      <c r="AG98" s="108" t="s">
        <v>6293</v>
      </c>
    </row>
    <row r="99" spans="1:33" ht="14.4" customHeight="1" x14ac:dyDescent="0.3">
      <c r="A99" s="59" t="str">
        <f t="shared" si="11"/>
        <v>PSH01-PHR-MIO-05</v>
      </c>
      <c r="B99" s="59" t="s">
        <v>1216</v>
      </c>
      <c r="C99" s="59" t="s">
        <v>10646</v>
      </c>
      <c r="D99" s="59" t="s">
        <v>1911</v>
      </c>
      <c r="E99" s="59" t="s">
        <v>9829</v>
      </c>
      <c r="F99" s="59" t="s">
        <v>9877</v>
      </c>
      <c r="G99" s="70" t="s">
        <v>5631</v>
      </c>
      <c r="H99" s="59" t="s">
        <v>2866</v>
      </c>
      <c r="I99" s="70" t="s">
        <v>10555</v>
      </c>
      <c r="J99" s="59" t="s">
        <v>6363</v>
      </c>
      <c r="K99" s="59" t="s">
        <v>4899</v>
      </c>
      <c r="L99" s="82" t="str">
        <f t="shared" si="13"/>
        <v>0512003</v>
      </c>
      <c r="M99" s="70" t="s">
        <v>9827</v>
      </c>
      <c r="N99" s="59" t="s">
        <v>2453</v>
      </c>
      <c r="O99" s="59" t="str">
        <f t="shared" si="17"/>
        <v>0512003</v>
      </c>
      <c r="P99" s="59" t="s">
        <v>2920</v>
      </c>
      <c r="Q99" s="59" t="s">
        <v>2920</v>
      </c>
      <c r="R99" s="70" t="s">
        <v>10795</v>
      </c>
      <c r="S99" s="70" t="s">
        <v>10645</v>
      </c>
      <c r="T99" s="70" t="s">
        <v>9917</v>
      </c>
      <c r="U99" s="164" t="s">
        <v>9918</v>
      </c>
      <c r="V99" s="164" t="s">
        <v>10796</v>
      </c>
      <c r="W99" s="171">
        <v>45999</v>
      </c>
      <c r="X99" s="70" t="s">
        <v>1170</v>
      </c>
      <c r="Y99" s="70" t="s">
        <v>19</v>
      </c>
      <c r="Z99" s="82" t="s">
        <v>1162</v>
      </c>
      <c r="AA99" s="70" t="s">
        <v>1171</v>
      </c>
      <c r="AB99" s="70" t="s">
        <v>10816</v>
      </c>
      <c r="AC99" s="59" t="s">
        <v>2922</v>
      </c>
      <c r="AD99" s="70" t="s">
        <v>10807</v>
      </c>
      <c r="AE99" s="70" t="s">
        <v>9955</v>
      </c>
      <c r="AF99" s="70">
        <v>1</v>
      </c>
      <c r="AG99" s="108" t="s">
        <v>6293</v>
      </c>
    </row>
    <row r="100" spans="1:33" ht="14.4" customHeight="1" x14ac:dyDescent="0.3">
      <c r="A100" s="59" t="str">
        <f t="shared" si="11"/>
        <v>PSH01-PHR-MIO-06</v>
      </c>
      <c r="B100" s="59" t="s">
        <v>1216</v>
      </c>
      <c r="C100" s="59" t="s">
        <v>10646</v>
      </c>
      <c r="D100" s="59" t="s">
        <v>1911</v>
      </c>
      <c r="E100" s="59" t="s">
        <v>9829</v>
      </c>
      <c r="F100" s="59" t="s">
        <v>9877</v>
      </c>
      <c r="G100" s="70" t="s">
        <v>5631</v>
      </c>
      <c r="H100" s="59" t="s">
        <v>2866</v>
      </c>
      <c r="I100" s="70" t="s">
        <v>10555</v>
      </c>
      <c r="J100" s="59" t="s">
        <v>6363</v>
      </c>
      <c r="K100" s="59" t="s">
        <v>4899</v>
      </c>
      <c r="L100" s="82" t="str">
        <f t="shared" si="13"/>
        <v>0614002</v>
      </c>
      <c r="M100" s="70" t="s">
        <v>9827</v>
      </c>
      <c r="N100" s="59" t="s">
        <v>5507</v>
      </c>
      <c r="O100" s="59" t="str">
        <f t="shared" si="17"/>
        <v>0614002</v>
      </c>
      <c r="P100" s="59" t="s">
        <v>6691</v>
      </c>
      <c r="Q100" s="59" t="s">
        <v>6691</v>
      </c>
      <c r="R100" s="70" t="s">
        <v>10797</v>
      </c>
      <c r="S100" s="70" t="s">
        <v>10798</v>
      </c>
      <c r="T100" s="70" t="s">
        <v>9917</v>
      </c>
      <c r="U100" s="164" t="s">
        <v>9918</v>
      </c>
      <c r="V100" s="164" t="s">
        <v>10799</v>
      </c>
      <c r="W100" s="171">
        <v>46146</v>
      </c>
      <c r="X100" s="70" t="s">
        <v>1170</v>
      </c>
      <c r="Y100" s="70" t="s">
        <v>19</v>
      </c>
      <c r="Z100" s="82" t="s">
        <v>1162</v>
      </c>
      <c r="AA100" s="70" t="s">
        <v>1171</v>
      </c>
      <c r="AB100" s="70" t="s">
        <v>10816</v>
      </c>
      <c r="AC100" s="59" t="s">
        <v>2922</v>
      </c>
      <c r="AD100" s="70" t="s">
        <v>10807</v>
      </c>
      <c r="AE100" s="70" t="s">
        <v>9955</v>
      </c>
      <c r="AF100" s="70">
        <v>1</v>
      </c>
      <c r="AG100" s="108" t="s">
        <v>6293</v>
      </c>
    </row>
    <row r="101" spans="1:33" ht="14.4" customHeight="1" x14ac:dyDescent="0.3">
      <c r="A101" s="59" t="str">
        <f t="shared" si="11"/>
        <v>PSH01-PHR-MIO-07</v>
      </c>
      <c r="B101" s="59" t="s">
        <v>1216</v>
      </c>
      <c r="C101" s="59" t="s">
        <v>10646</v>
      </c>
      <c r="D101" s="59" t="s">
        <v>1911</v>
      </c>
      <c r="E101" s="59" t="s">
        <v>9829</v>
      </c>
      <c r="F101" s="59" t="s">
        <v>9877</v>
      </c>
      <c r="G101" s="70" t="s">
        <v>5631</v>
      </c>
      <c r="H101" s="59" t="s">
        <v>2866</v>
      </c>
      <c r="I101" s="70" t="s">
        <v>10555</v>
      </c>
      <c r="J101" s="59" t="s">
        <v>6363</v>
      </c>
      <c r="K101" s="59" t="s">
        <v>4899</v>
      </c>
      <c r="L101" s="82" t="str">
        <f t="shared" si="13"/>
        <v>0512006</v>
      </c>
      <c r="M101" s="70" t="s">
        <v>9827</v>
      </c>
      <c r="N101" s="59" t="s">
        <v>2456</v>
      </c>
      <c r="O101" s="59" t="str">
        <f t="shared" si="17"/>
        <v>0512006</v>
      </c>
      <c r="P101" s="59" t="s">
        <v>7997</v>
      </c>
      <c r="Q101" s="59" t="s">
        <v>7997</v>
      </c>
      <c r="R101" s="70" t="s">
        <v>10800</v>
      </c>
      <c r="S101" s="70" t="s">
        <v>10801</v>
      </c>
      <c r="T101" s="70" t="s">
        <v>9917</v>
      </c>
      <c r="U101" s="164" t="s">
        <v>9918</v>
      </c>
      <c r="V101" s="164" t="s">
        <v>10802</v>
      </c>
      <c r="W101" s="171">
        <v>45371</v>
      </c>
      <c r="X101" s="70" t="s">
        <v>1170</v>
      </c>
      <c r="Y101" s="70" t="s">
        <v>19</v>
      </c>
      <c r="Z101" s="82" t="s">
        <v>1162</v>
      </c>
      <c r="AA101" s="70" t="s">
        <v>1171</v>
      </c>
      <c r="AB101" s="70" t="s">
        <v>10816</v>
      </c>
      <c r="AC101" s="59" t="s">
        <v>2922</v>
      </c>
      <c r="AD101" s="70" t="s">
        <v>10807</v>
      </c>
      <c r="AE101" s="70" t="s">
        <v>9955</v>
      </c>
      <c r="AF101" s="70">
        <v>1</v>
      </c>
      <c r="AG101" s="108" t="s">
        <v>6293</v>
      </c>
    </row>
    <row r="102" spans="1:33" ht="14.4" customHeight="1" x14ac:dyDescent="0.3">
      <c r="A102" s="59" t="str">
        <f t="shared" si="11"/>
        <v>PSH01-PHR-MIO-08</v>
      </c>
      <c r="B102" s="59" t="s">
        <v>1216</v>
      </c>
      <c r="C102" s="59" t="s">
        <v>10646</v>
      </c>
      <c r="D102" s="59" t="s">
        <v>1911</v>
      </c>
      <c r="E102" s="59" t="s">
        <v>9829</v>
      </c>
      <c r="F102" s="59" t="s">
        <v>9877</v>
      </c>
      <c r="G102" s="70" t="s">
        <v>5631</v>
      </c>
      <c r="H102" s="59" t="s">
        <v>2866</v>
      </c>
      <c r="I102" s="70" t="s">
        <v>10555</v>
      </c>
      <c r="J102" s="59" t="s">
        <v>6363</v>
      </c>
      <c r="K102" s="59" t="s">
        <v>4899</v>
      </c>
      <c r="L102" s="82" t="str">
        <f t="shared" si="13"/>
        <v>0512011</v>
      </c>
      <c r="M102" s="70" t="s">
        <v>9827</v>
      </c>
      <c r="N102" s="82" t="s">
        <v>8015</v>
      </c>
      <c r="O102" s="59" t="str">
        <f t="shared" si="17"/>
        <v>0512011</v>
      </c>
      <c r="P102" s="59" t="s">
        <v>7998</v>
      </c>
      <c r="Q102" s="59" t="s">
        <v>7998</v>
      </c>
      <c r="R102" s="70" t="s">
        <v>10803</v>
      </c>
      <c r="S102" s="70" t="s">
        <v>9955</v>
      </c>
      <c r="T102" s="70" t="s">
        <v>9917</v>
      </c>
      <c r="U102" s="164" t="s">
        <v>9918</v>
      </c>
      <c r="V102" s="164" t="s">
        <v>10804</v>
      </c>
      <c r="W102" s="171">
        <v>46134</v>
      </c>
      <c r="X102" s="70" t="s">
        <v>1170</v>
      </c>
      <c r="Y102" s="70" t="s">
        <v>19</v>
      </c>
      <c r="Z102" s="82" t="s">
        <v>1162</v>
      </c>
      <c r="AA102" s="70" t="s">
        <v>1171</v>
      </c>
      <c r="AB102" s="70" t="s">
        <v>10816</v>
      </c>
      <c r="AC102" s="59" t="s">
        <v>2922</v>
      </c>
      <c r="AD102" s="70" t="s">
        <v>10807</v>
      </c>
      <c r="AE102" s="70" t="s">
        <v>9955</v>
      </c>
      <c r="AF102" s="70">
        <v>1</v>
      </c>
      <c r="AG102" s="108" t="s">
        <v>6293</v>
      </c>
    </row>
    <row r="103" spans="1:33" ht="14.4" customHeight="1" x14ac:dyDescent="0.3">
      <c r="A103" s="59" t="str">
        <f t="shared" si="11"/>
        <v>PSH01-PHR-MIO-09</v>
      </c>
      <c r="B103" s="59" t="s">
        <v>1216</v>
      </c>
      <c r="C103" s="59" t="s">
        <v>10646</v>
      </c>
      <c r="D103" s="59" t="s">
        <v>1911</v>
      </c>
      <c r="E103" s="59" t="s">
        <v>9829</v>
      </c>
      <c r="F103" s="59" t="s">
        <v>9877</v>
      </c>
      <c r="G103" s="70" t="s">
        <v>5631</v>
      </c>
      <c r="H103" s="59" t="s">
        <v>2866</v>
      </c>
      <c r="I103" s="70" t="s">
        <v>10555</v>
      </c>
      <c r="J103" s="59" t="s">
        <v>6363</v>
      </c>
      <c r="K103" s="59" t="s">
        <v>4899</v>
      </c>
      <c r="L103" s="82" t="str">
        <f t="shared" si="13"/>
        <v>0512009</v>
      </c>
      <c r="M103" s="70" t="s">
        <v>9827</v>
      </c>
      <c r="N103" s="59" t="s">
        <v>8013</v>
      </c>
      <c r="O103" s="59" t="str">
        <f t="shared" si="17"/>
        <v>0512009</v>
      </c>
      <c r="P103" s="59" t="s">
        <v>7999</v>
      </c>
      <c r="Q103" s="59" t="s">
        <v>7999</v>
      </c>
      <c r="R103" s="70" t="s">
        <v>10805</v>
      </c>
      <c r="S103" s="70" t="s">
        <v>10806</v>
      </c>
      <c r="T103" s="70" t="s">
        <v>9917</v>
      </c>
      <c r="U103" s="164" t="s">
        <v>9938</v>
      </c>
      <c r="V103" s="164" t="s">
        <v>9938</v>
      </c>
      <c r="W103" s="171" t="s">
        <v>9939</v>
      </c>
      <c r="X103" s="70" t="s">
        <v>1170</v>
      </c>
      <c r="Y103" s="70" t="s">
        <v>19</v>
      </c>
      <c r="Z103" s="82" t="s">
        <v>1162</v>
      </c>
      <c r="AA103" s="70" t="s">
        <v>1171</v>
      </c>
      <c r="AB103" s="70" t="s">
        <v>10816</v>
      </c>
      <c r="AC103" s="59" t="s">
        <v>2922</v>
      </c>
      <c r="AD103" s="70" t="s">
        <v>10807</v>
      </c>
      <c r="AE103" s="70" t="s">
        <v>9955</v>
      </c>
      <c r="AF103" s="70">
        <v>1</v>
      </c>
      <c r="AG103" s="108" t="s">
        <v>6293</v>
      </c>
    </row>
    <row r="104" spans="1:33" ht="14.4" customHeight="1" x14ac:dyDescent="0.3">
      <c r="A104" s="59" t="str">
        <f t="shared" si="11"/>
        <v>PSH01-PHR-MIO-00</v>
      </c>
      <c r="B104" s="59" t="s">
        <v>1216</v>
      </c>
      <c r="C104" s="59" t="s">
        <v>10646</v>
      </c>
      <c r="D104" s="59" t="s">
        <v>1911</v>
      </c>
      <c r="E104" s="59" t="s">
        <v>9829</v>
      </c>
      <c r="F104" s="59" t="s">
        <v>9877</v>
      </c>
      <c r="G104" s="70" t="s">
        <v>5631</v>
      </c>
      <c r="H104" s="59" t="s">
        <v>2866</v>
      </c>
      <c r="I104" s="70" t="s">
        <v>10555</v>
      </c>
      <c r="J104" s="59" t="s">
        <v>6363</v>
      </c>
      <c r="K104" s="59" t="s">
        <v>4899</v>
      </c>
      <c r="L104" s="82" t="str">
        <f t="shared" si="13"/>
        <v>0512008</v>
      </c>
      <c r="M104" s="70" t="s">
        <v>9827</v>
      </c>
      <c r="N104" s="59" t="s">
        <v>2995</v>
      </c>
      <c r="O104" s="59" t="str">
        <f t="shared" si="17"/>
        <v>0512008</v>
      </c>
      <c r="P104" s="59" t="s">
        <v>2921</v>
      </c>
      <c r="Q104" s="59" t="s">
        <v>2921</v>
      </c>
      <c r="R104" s="70" t="s">
        <v>10659</v>
      </c>
      <c r="S104" s="70" t="s">
        <v>9955</v>
      </c>
      <c r="T104" s="70" t="s">
        <v>9935</v>
      </c>
      <c r="U104" s="70" t="s">
        <v>9935</v>
      </c>
      <c r="V104" s="70" t="s">
        <v>9935</v>
      </c>
      <c r="W104" s="70" t="s">
        <v>9935</v>
      </c>
      <c r="X104" s="70" t="s">
        <v>1170</v>
      </c>
      <c r="Y104" s="70" t="s">
        <v>19</v>
      </c>
      <c r="Z104" s="82" t="s">
        <v>1162</v>
      </c>
      <c r="AA104" s="70" t="s">
        <v>1171</v>
      </c>
      <c r="AB104" s="70" t="s">
        <v>10816</v>
      </c>
      <c r="AC104" s="59" t="s">
        <v>2922</v>
      </c>
      <c r="AD104" s="70" t="s">
        <v>10807</v>
      </c>
      <c r="AE104" s="70" t="s">
        <v>9955</v>
      </c>
      <c r="AF104" s="70">
        <v>0</v>
      </c>
      <c r="AG104" s="108" t="s">
        <v>5606</v>
      </c>
    </row>
    <row r="105" spans="1:33" ht="14.4" customHeight="1" x14ac:dyDescent="0.3">
      <c r="A105" s="59" t="str">
        <f t="shared" si="11"/>
        <v>PSH01-PHR-ASM-01</v>
      </c>
      <c r="B105" s="59" t="s">
        <v>1216</v>
      </c>
      <c r="C105" s="59" t="s">
        <v>10646</v>
      </c>
      <c r="D105" s="59" t="s">
        <v>1911</v>
      </c>
      <c r="E105" s="59" t="s">
        <v>9829</v>
      </c>
      <c r="F105" s="59" t="s">
        <v>9877</v>
      </c>
      <c r="G105" s="70" t="s">
        <v>5631</v>
      </c>
      <c r="H105" s="59" t="s">
        <v>2866</v>
      </c>
      <c r="I105" s="70" t="s">
        <v>10555</v>
      </c>
      <c r="J105" s="59" t="s">
        <v>6363</v>
      </c>
      <c r="K105" s="59" t="s">
        <v>4899</v>
      </c>
      <c r="L105" s="82" t="str">
        <f t="shared" si="13"/>
        <v>05120</v>
      </c>
      <c r="M105" s="70" t="s">
        <v>9827</v>
      </c>
      <c r="N105" s="59" t="s">
        <v>2693</v>
      </c>
      <c r="O105" s="59" t="str">
        <f>N104</f>
        <v>0512008</v>
      </c>
      <c r="P105" s="59" t="s">
        <v>2922</v>
      </c>
      <c r="Q105" s="59" t="s">
        <v>2922</v>
      </c>
      <c r="R105" s="70" t="s">
        <v>10807</v>
      </c>
      <c r="S105" s="70" t="s">
        <v>9955</v>
      </c>
      <c r="T105" s="70" t="s">
        <v>9917</v>
      </c>
      <c r="U105" s="164" t="s">
        <v>9918</v>
      </c>
      <c r="V105" s="164" t="s">
        <v>10808</v>
      </c>
      <c r="W105" s="171">
        <v>45722</v>
      </c>
      <c r="X105" s="70" t="s">
        <v>1219</v>
      </c>
      <c r="Y105" s="70" t="s">
        <v>1028</v>
      </c>
      <c r="Z105" s="82" t="s">
        <v>3414</v>
      </c>
      <c r="AA105" s="70" t="s">
        <v>1171</v>
      </c>
      <c r="AB105" s="70" t="s">
        <v>10816</v>
      </c>
      <c r="AC105" s="59" t="s">
        <v>1743</v>
      </c>
      <c r="AD105" s="70" t="s">
        <v>10749</v>
      </c>
      <c r="AE105" s="70" t="s">
        <v>9955</v>
      </c>
      <c r="AF105" s="70">
        <v>2</v>
      </c>
      <c r="AG105" s="108" t="s">
        <v>6294</v>
      </c>
    </row>
    <row r="106" spans="1:33" ht="14.4" customHeight="1" x14ac:dyDescent="0.3">
      <c r="A106" s="59" t="str">
        <f t="shared" si="11"/>
        <v>NTH-A-PHR-RSM-01</v>
      </c>
      <c r="B106" s="59" t="s">
        <v>1216</v>
      </c>
      <c r="C106" s="59" t="s">
        <v>10646</v>
      </c>
      <c r="D106" s="59" t="s">
        <v>1911</v>
      </c>
      <c r="E106" s="59" t="s">
        <v>9829</v>
      </c>
      <c r="F106" s="59" t="s">
        <v>9877</v>
      </c>
      <c r="G106" s="70" t="s">
        <v>5631</v>
      </c>
      <c r="H106" s="59" t="s">
        <v>9890</v>
      </c>
      <c r="I106" s="59" t="s">
        <v>9891</v>
      </c>
      <c r="J106" s="59" t="s">
        <v>9892</v>
      </c>
      <c r="K106" s="59" t="s">
        <v>9841</v>
      </c>
      <c r="L106" s="82" t="str">
        <f t="shared" si="13"/>
        <v>05</v>
      </c>
      <c r="M106" s="70" t="s">
        <v>9827</v>
      </c>
      <c r="N106" s="82" t="s">
        <v>2487</v>
      </c>
      <c r="O106" s="59" t="str">
        <f>N106</f>
        <v>05</v>
      </c>
      <c r="P106" s="59" t="s">
        <v>1743</v>
      </c>
      <c r="Q106" s="59" t="s">
        <v>1743</v>
      </c>
      <c r="R106" s="70" t="s">
        <v>10749</v>
      </c>
      <c r="S106" s="70" t="s">
        <v>9955</v>
      </c>
      <c r="T106" s="70" t="s">
        <v>9917</v>
      </c>
      <c r="U106" s="164" t="s">
        <v>9918</v>
      </c>
      <c r="V106" s="164" t="s">
        <v>10750</v>
      </c>
      <c r="W106" s="171">
        <v>46060</v>
      </c>
      <c r="X106" s="70" t="s">
        <v>1806</v>
      </c>
      <c r="Y106" s="70" t="s">
        <v>1146</v>
      </c>
      <c r="Z106" s="82" t="s">
        <v>2488</v>
      </c>
      <c r="AA106" s="70" t="s">
        <v>1171</v>
      </c>
      <c r="AB106" s="70" t="s">
        <v>10816</v>
      </c>
      <c r="AC106" s="70" t="s">
        <v>1211</v>
      </c>
      <c r="AD106" s="70" t="s">
        <v>10648</v>
      </c>
      <c r="AE106" s="70" t="s">
        <v>9884</v>
      </c>
      <c r="AF106" s="70">
        <v>3</v>
      </c>
      <c r="AG106" s="108" t="s">
        <v>1367</v>
      </c>
    </row>
    <row r="107" spans="1:33" ht="14.4" customHeight="1" x14ac:dyDescent="0.3">
      <c r="A107" s="59" t="str">
        <f t="shared" si="11"/>
        <v>NATL-PHR-DGM-01</v>
      </c>
      <c r="B107" s="59" t="s">
        <v>1216</v>
      </c>
      <c r="C107" s="59" t="s">
        <v>10646</v>
      </c>
      <c r="D107" s="70" t="s">
        <v>1170</v>
      </c>
      <c r="E107" s="70" t="s">
        <v>9828</v>
      </c>
      <c r="F107" s="70" t="s">
        <v>9828</v>
      </c>
      <c r="G107" s="70" t="s">
        <v>5638</v>
      </c>
      <c r="H107" s="70" t="s">
        <v>9830</v>
      </c>
      <c r="I107" s="70" t="s">
        <v>9832</v>
      </c>
      <c r="J107" s="59" t="s">
        <v>9834</v>
      </c>
      <c r="K107" s="59" t="s">
        <v>9836</v>
      </c>
      <c r="L107" s="82" t="str">
        <f t="shared" si="13"/>
        <v>83</v>
      </c>
      <c r="M107" s="70" t="s">
        <v>9827</v>
      </c>
      <c r="N107" s="82" t="s">
        <v>2484</v>
      </c>
      <c r="O107" s="59" t="str">
        <f>N107</f>
        <v>83</v>
      </c>
      <c r="P107" s="59" t="s">
        <v>1211</v>
      </c>
      <c r="Q107" s="59" t="s">
        <v>1211</v>
      </c>
      <c r="R107" s="70" t="s">
        <v>10648</v>
      </c>
      <c r="S107" s="70" t="s">
        <v>9884</v>
      </c>
      <c r="T107" s="70" t="s">
        <v>9917</v>
      </c>
      <c r="U107" s="70" t="s">
        <v>9918</v>
      </c>
      <c r="V107" s="70" t="s">
        <v>10817</v>
      </c>
      <c r="W107" s="171">
        <v>46020</v>
      </c>
      <c r="X107" s="70" t="s">
        <v>1910</v>
      </c>
      <c r="Y107" s="70" t="s">
        <v>1145</v>
      </c>
      <c r="Z107" s="82" t="s">
        <v>2486</v>
      </c>
      <c r="AA107" s="70" t="s">
        <v>1171</v>
      </c>
      <c r="AB107" s="70" t="s">
        <v>10816</v>
      </c>
      <c r="AC107" s="70" t="s">
        <v>4405</v>
      </c>
      <c r="AD107" s="70" t="s">
        <v>9960</v>
      </c>
      <c r="AE107" s="70" t="s">
        <v>9884</v>
      </c>
      <c r="AF107" s="70">
        <v>4</v>
      </c>
      <c r="AG107" s="108" t="s">
        <v>6295</v>
      </c>
    </row>
    <row r="108" spans="1:33" ht="14.4" customHeight="1" x14ac:dyDescent="0.3">
      <c r="A108" s="59" t="str">
        <f t="shared" si="11"/>
        <v>KHI01-FMCG01-SPO-01</v>
      </c>
      <c r="B108" s="70" t="s">
        <v>1170</v>
      </c>
      <c r="C108" s="70" t="s">
        <v>10014</v>
      </c>
      <c r="D108" s="70" t="s">
        <v>1217</v>
      </c>
      <c r="E108" s="70" t="s">
        <v>9828</v>
      </c>
      <c r="F108" s="70" t="s">
        <v>9872</v>
      </c>
      <c r="G108" s="70" t="s">
        <v>5637</v>
      </c>
      <c r="H108" s="70" t="s">
        <v>1171</v>
      </c>
      <c r="I108" s="70" t="s">
        <v>9979</v>
      </c>
      <c r="J108" s="59" t="s">
        <v>1160</v>
      </c>
      <c r="K108" s="59" t="s">
        <v>9836</v>
      </c>
      <c r="L108" s="82" t="str">
        <f t="shared" si="13"/>
        <v>0114001</v>
      </c>
      <c r="M108" s="70" t="s">
        <v>9827</v>
      </c>
      <c r="N108" s="59" t="s">
        <v>2508</v>
      </c>
      <c r="O108" s="59" t="str">
        <f t="shared" ref="O108:O113" si="18">N108</f>
        <v>0114001</v>
      </c>
      <c r="P108" s="59" t="s">
        <v>161</v>
      </c>
      <c r="Q108" s="70" t="s">
        <v>2115</v>
      </c>
      <c r="R108" s="70" t="s">
        <v>9907</v>
      </c>
      <c r="S108" s="70" t="s">
        <v>9920</v>
      </c>
      <c r="T108" s="70" t="s">
        <v>9917</v>
      </c>
      <c r="U108" s="70" t="s">
        <v>9921</v>
      </c>
      <c r="V108" s="70" t="s">
        <v>9922</v>
      </c>
      <c r="W108" s="171">
        <v>46127</v>
      </c>
      <c r="X108" s="70" t="s">
        <v>1171</v>
      </c>
      <c r="Y108" s="70" t="s">
        <v>163</v>
      </c>
      <c r="Z108" s="82" t="s">
        <v>1162</v>
      </c>
      <c r="AA108" s="70" t="s">
        <v>1171</v>
      </c>
      <c r="AB108" s="70" t="s">
        <v>10816</v>
      </c>
      <c r="AC108" s="70" t="s">
        <v>2121</v>
      </c>
      <c r="AD108" s="70" t="s">
        <v>9912</v>
      </c>
      <c r="AE108" s="70" t="s">
        <v>9916</v>
      </c>
      <c r="AF108" s="70">
        <v>1</v>
      </c>
      <c r="AG108" s="108" t="s">
        <v>6293</v>
      </c>
    </row>
    <row r="109" spans="1:33" ht="14.4" customHeight="1" x14ac:dyDescent="0.3">
      <c r="A109" s="59" t="str">
        <f t="shared" si="11"/>
        <v>KHI01-FMCG01-SPO-02</v>
      </c>
      <c r="B109" s="70" t="s">
        <v>1170</v>
      </c>
      <c r="C109" s="70" t="s">
        <v>10014</v>
      </c>
      <c r="D109" s="70" t="s">
        <v>1217</v>
      </c>
      <c r="E109" s="70" t="s">
        <v>9828</v>
      </c>
      <c r="F109" s="70" t="s">
        <v>9872</v>
      </c>
      <c r="G109" s="70" t="s">
        <v>5637</v>
      </c>
      <c r="H109" s="70" t="s">
        <v>1171</v>
      </c>
      <c r="I109" s="70" t="s">
        <v>9979</v>
      </c>
      <c r="J109" s="59" t="s">
        <v>1160</v>
      </c>
      <c r="K109" s="59" t="s">
        <v>9836</v>
      </c>
      <c r="L109" s="82" t="str">
        <f t="shared" si="13"/>
        <v>0114003</v>
      </c>
      <c r="M109" s="70" t="s">
        <v>9827</v>
      </c>
      <c r="N109" s="59" t="s">
        <v>2510</v>
      </c>
      <c r="O109" s="59" t="str">
        <f t="shared" si="18"/>
        <v>0114003</v>
      </c>
      <c r="P109" s="59" t="s">
        <v>165</v>
      </c>
      <c r="Q109" s="70" t="s">
        <v>2116</v>
      </c>
      <c r="R109" s="70" t="s">
        <v>9908</v>
      </c>
      <c r="S109" s="70" t="s">
        <v>9923</v>
      </c>
      <c r="T109" s="70" t="s">
        <v>9917</v>
      </c>
      <c r="U109" s="70" t="s">
        <v>9921</v>
      </c>
      <c r="V109" s="70" t="s">
        <v>9924</v>
      </c>
      <c r="W109" s="171">
        <v>46220</v>
      </c>
      <c r="X109" s="70" t="s">
        <v>1171</v>
      </c>
      <c r="Y109" s="70" t="s">
        <v>163</v>
      </c>
      <c r="Z109" s="82" t="s">
        <v>1162</v>
      </c>
      <c r="AA109" s="70" t="s">
        <v>1171</v>
      </c>
      <c r="AB109" s="70" t="s">
        <v>10816</v>
      </c>
      <c r="AC109" s="70" t="s">
        <v>2121</v>
      </c>
      <c r="AD109" s="70" t="s">
        <v>9912</v>
      </c>
      <c r="AE109" s="70" t="s">
        <v>9916</v>
      </c>
      <c r="AF109" s="70">
        <v>1</v>
      </c>
      <c r="AG109" s="108" t="s">
        <v>6293</v>
      </c>
    </row>
    <row r="110" spans="1:33" ht="14.4" customHeight="1" x14ac:dyDescent="0.3">
      <c r="A110" s="59" t="str">
        <f t="shared" si="11"/>
        <v>KHI01-FMCG01-SPO-03</v>
      </c>
      <c r="B110" s="70" t="s">
        <v>1170</v>
      </c>
      <c r="C110" s="70" t="s">
        <v>10014</v>
      </c>
      <c r="D110" s="70" t="s">
        <v>1217</v>
      </c>
      <c r="E110" s="70" t="s">
        <v>9828</v>
      </c>
      <c r="F110" s="70" t="s">
        <v>9872</v>
      </c>
      <c r="G110" s="70" t="s">
        <v>5637</v>
      </c>
      <c r="H110" s="70" t="s">
        <v>1171</v>
      </c>
      <c r="I110" s="70" t="s">
        <v>9979</v>
      </c>
      <c r="J110" s="59" t="s">
        <v>1160</v>
      </c>
      <c r="K110" s="59" t="s">
        <v>9836</v>
      </c>
      <c r="L110" s="82" t="str">
        <f t="shared" si="13"/>
        <v>0114005</v>
      </c>
      <c r="M110" s="70" t="s">
        <v>9827</v>
      </c>
      <c r="N110" s="59" t="s">
        <v>2512</v>
      </c>
      <c r="O110" s="59" t="str">
        <f t="shared" si="18"/>
        <v>0114005</v>
      </c>
      <c r="P110" s="59" t="s">
        <v>168</v>
      </c>
      <c r="Q110" s="70" t="s">
        <v>2117</v>
      </c>
      <c r="R110" s="70" t="s">
        <v>9909</v>
      </c>
      <c r="S110" s="70" t="s">
        <v>9925</v>
      </c>
      <c r="T110" s="70" t="s">
        <v>9917</v>
      </c>
      <c r="U110" s="70" t="s">
        <v>9921</v>
      </c>
      <c r="V110" s="70" t="s">
        <v>9926</v>
      </c>
      <c r="W110" s="171">
        <v>45839</v>
      </c>
      <c r="X110" s="70" t="s">
        <v>1171</v>
      </c>
      <c r="Y110" s="70" t="s">
        <v>163</v>
      </c>
      <c r="Z110" s="82" t="s">
        <v>1162</v>
      </c>
      <c r="AA110" s="70" t="s">
        <v>1171</v>
      </c>
      <c r="AB110" s="70" t="s">
        <v>10816</v>
      </c>
      <c r="AC110" s="70" t="s">
        <v>2121</v>
      </c>
      <c r="AD110" s="70" t="s">
        <v>9912</v>
      </c>
      <c r="AE110" s="70" t="s">
        <v>9916</v>
      </c>
      <c r="AF110" s="70">
        <v>1</v>
      </c>
      <c r="AG110" s="108" t="s">
        <v>6293</v>
      </c>
    </row>
    <row r="111" spans="1:33" ht="14.4" customHeight="1" x14ac:dyDescent="0.3">
      <c r="A111" s="59" t="str">
        <f t="shared" si="11"/>
        <v>KHI01-FMCG01-SPO-04</v>
      </c>
      <c r="B111" s="70" t="s">
        <v>1170</v>
      </c>
      <c r="C111" s="70" t="s">
        <v>10014</v>
      </c>
      <c r="D111" s="70" t="s">
        <v>1217</v>
      </c>
      <c r="E111" s="70" t="s">
        <v>9828</v>
      </c>
      <c r="F111" s="70" t="s">
        <v>9872</v>
      </c>
      <c r="G111" s="70" t="s">
        <v>5637</v>
      </c>
      <c r="H111" s="70" t="s">
        <v>1171</v>
      </c>
      <c r="I111" s="70" t="s">
        <v>9979</v>
      </c>
      <c r="J111" s="59" t="s">
        <v>1160</v>
      </c>
      <c r="K111" s="59" t="s">
        <v>9836</v>
      </c>
      <c r="L111" s="82" t="str">
        <f t="shared" si="13"/>
        <v>0114006</v>
      </c>
      <c r="M111" s="70" t="s">
        <v>9827</v>
      </c>
      <c r="N111" s="59" t="s">
        <v>2513</v>
      </c>
      <c r="O111" s="59" t="str">
        <f t="shared" si="18"/>
        <v>0114006</v>
      </c>
      <c r="P111" s="59" t="s">
        <v>170</v>
      </c>
      <c r="Q111" s="70" t="s">
        <v>2118</v>
      </c>
      <c r="R111" s="70" t="s">
        <v>9910</v>
      </c>
      <c r="S111" s="70" t="s">
        <v>9927</v>
      </c>
      <c r="T111" s="70" t="s">
        <v>9917</v>
      </c>
      <c r="U111" s="70" t="s">
        <v>9921</v>
      </c>
      <c r="V111" s="70" t="s">
        <v>9928</v>
      </c>
      <c r="W111" s="171">
        <v>46038</v>
      </c>
      <c r="X111" s="70" t="s">
        <v>1171</v>
      </c>
      <c r="Y111" s="70" t="s">
        <v>163</v>
      </c>
      <c r="Z111" s="82" t="s">
        <v>1162</v>
      </c>
      <c r="AA111" s="70" t="s">
        <v>1171</v>
      </c>
      <c r="AB111" s="70" t="s">
        <v>10816</v>
      </c>
      <c r="AC111" s="70" t="s">
        <v>2121</v>
      </c>
      <c r="AD111" s="70" t="s">
        <v>9912</v>
      </c>
      <c r="AE111" s="70" t="s">
        <v>9916</v>
      </c>
      <c r="AF111" s="70">
        <v>1</v>
      </c>
      <c r="AG111" s="108" t="s">
        <v>6293</v>
      </c>
    </row>
    <row r="112" spans="1:33" ht="14.4" customHeight="1" x14ac:dyDescent="0.3">
      <c r="A112" s="59" t="str">
        <f t="shared" si="11"/>
        <v>KHI01-FMCG01-SPO-05</v>
      </c>
      <c r="B112" s="70" t="s">
        <v>1170</v>
      </c>
      <c r="C112" s="70" t="s">
        <v>10014</v>
      </c>
      <c r="D112" s="70" t="s">
        <v>1217</v>
      </c>
      <c r="E112" s="70" t="s">
        <v>9828</v>
      </c>
      <c r="F112" s="70" t="s">
        <v>9872</v>
      </c>
      <c r="G112" s="70" t="s">
        <v>5637</v>
      </c>
      <c r="H112" s="70" t="s">
        <v>1171</v>
      </c>
      <c r="I112" s="70" t="s">
        <v>9979</v>
      </c>
      <c r="J112" s="59" t="s">
        <v>1160</v>
      </c>
      <c r="K112" s="59" t="s">
        <v>9836</v>
      </c>
      <c r="L112" s="82" t="str">
        <f t="shared" si="13"/>
        <v>0115004</v>
      </c>
      <c r="M112" s="70" t="s">
        <v>9827</v>
      </c>
      <c r="N112" s="59" t="s">
        <v>2519</v>
      </c>
      <c r="O112" s="59" t="str">
        <f t="shared" si="18"/>
        <v>0115004</v>
      </c>
      <c r="P112" s="59" t="s">
        <v>173</v>
      </c>
      <c r="Q112" s="70" t="s">
        <v>2119</v>
      </c>
      <c r="R112" s="70" t="s">
        <v>9911</v>
      </c>
      <c r="S112" s="70" t="s">
        <v>9929</v>
      </c>
      <c r="T112" s="70" t="s">
        <v>9917</v>
      </c>
      <c r="U112" s="70" t="s">
        <v>9921</v>
      </c>
      <c r="V112" s="70" t="s">
        <v>9930</v>
      </c>
      <c r="W112" s="171">
        <v>46135</v>
      </c>
      <c r="X112" s="70" t="s">
        <v>1171</v>
      </c>
      <c r="Y112" s="70" t="s">
        <v>163</v>
      </c>
      <c r="Z112" s="82" t="s">
        <v>1162</v>
      </c>
      <c r="AA112" s="70" t="s">
        <v>1171</v>
      </c>
      <c r="AB112" s="70" t="s">
        <v>10816</v>
      </c>
      <c r="AC112" s="70" t="s">
        <v>2121</v>
      </c>
      <c r="AD112" s="70" t="s">
        <v>9912</v>
      </c>
      <c r="AE112" s="70" t="s">
        <v>9916</v>
      </c>
      <c r="AF112" s="70">
        <v>1</v>
      </c>
      <c r="AG112" s="108" t="s">
        <v>6293</v>
      </c>
    </row>
    <row r="113" spans="1:33" ht="14.4" customHeight="1" x14ac:dyDescent="0.3">
      <c r="A113" s="59" t="str">
        <f t="shared" si="11"/>
        <v>KHI01-FMCG01-SPO-00</v>
      </c>
      <c r="B113" s="70" t="s">
        <v>1170</v>
      </c>
      <c r="C113" s="70" t="s">
        <v>10014</v>
      </c>
      <c r="D113" s="70" t="s">
        <v>1217</v>
      </c>
      <c r="E113" s="70" t="s">
        <v>9828</v>
      </c>
      <c r="F113" s="70" t="s">
        <v>9872</v>
      </c>
      <c r="G113" s="70" t="s">
        <v>5637</v>
      </c>
      <c r="H113" s="70" t="s">
        <v>1171</v>
      </c>
      <c r="I113" s="70" t="s">
        <v>9979</v>
      </c>
      <c r="J113" s="59" t="s">
        <v>1160</v>
      </c>
      <c r="K113" s="59" t="s">
        <v>9836</v>
      </c>
      <c r="L113" s="82" t="str">
        <f t="shared" si="13"/>
        <v>0114008</v>
      </c>
      <c r="M113" s="70" t="s">
        <v>9827</v>
      </c>
      <c r="N113" s="59" t="s">
        <v>2514</v>
      </c>
      <c r="O113" s="59" t="str">
        <f t="shared" si="18"/>
        <v>0114008</v>
      </c>
      <c r="P113" s="59" t="s">
        <v>5238</v>
      </c>
      <c r="Q113" s="70" t="s">
        <v>2112</v>
      </c>
      <c r="R113" s="70" t="s">
        <v>9958</v>
      </c>
      <c r="S113" s="70" t="s">
        <v>9916</v>
      </c>
      <c r="T113" s="70" t="s">
        <v>9935</v>
      </c>
      <c r="U113" s="70" t="s">
        <v>9935</v>
      </c>
      <c r="V113" s="70" t="s">
        <v>9935</v>
      </c>
      <c r="W113" s="70" t="s">
        <v>9935</v>
      </c>
      <c r="X113" s="70" t="s">
        <v>1171</v>
      </c>
      <c r="Y113" s="70" t="s">
        <v>163</v>
      </c>
      <c r="Z113" s="82" t="s">
        <v>1162</v>
      </c>
      <c r="AA113" s="70" t="s">
        <v>1171</v>
      </c>
      <c r="AB113" s="70" t="s">
        <v>10816</v>
      </c>
      <c r="AC113" s="70" t="s">
        <v>2121</v>
      </c>
      <c r="AD113" s="70" t="s">
        <v>9912</v>
      </c>
      <c r="AE113" s="70" t="s">
        <v>9916</v>
      </c>
      <c r="AF113" s="70">
        <v>0</v>
      </c>
      <c r="AG113" s="108" t="s">
        <v>5606</v>
      </c>
    </row>
    <row r="114" spans="1:33" ht="14.4" customHeight="1" x14ac:dyDescent="0.3">
      <c r="A114" s="59" t="str">
        <f t="shared" si="11"/>
        <v>KHI01-FMCG01-ASM-01</v>
      </c>
      <c r="B114" s="70" t="s">
        <v>1170</v>
      </c>
      <c r="C114" s="70" t="s">
        <v>10014</v>
      </c>
      <c r="D114" s="70" t="s">
        <v>1217</v>
      </c>
      <c r="E114" s="70" t="s">
        <v>9828</v>
      </c>
      <c r="F114" s="70" t="s">
        <v>9872</v>
      </c>
      <c r="G114" s="70" t="s">
        <v>5637</v>
      </c>
      <c r="H114" s="70" t="s">
        <v>1171</v>
      </c>
      <c r="I114" s="70" t="s">
        <v>9979</v>
      </c>
      <c r="J114" s="59" t="s">
        <v>1160</v>
      </c>
      <c r="K114" s="59" t="s">
        <v>9836</v>
      </c>
      <c r="L114" s="82" t="str">
        <f t="shared" si="13"/>
        <v>01140</v>
      </c>
      <c r="M114" s="70" t="s">
        <v>9827</v>
      </c>
      <c r="N114" s="59" t="s">
        <v>2744</v>
      </c>
      <c r="O114" s="59" t="str">
        <f>N113</f>
        <v>0114008</v>
      </c>
      <c r="P114" s="59" t="s">
        <v>3303</v>
      </c>
      <c r="Q114" s="70" t="s">
        <v>2121</v>
      </c>
      <c r="R114" s="70" t="s">
        <v>9912</v>
      </c>
      <c r="S114" s="70" t="s">
        <v>9916</v>
      </c>
      <c r="T114" s="70" t="s">
        <v>9917</v>
      </c>
      <c r="U114" s="70" t="s">
        <v>9918</v>
      </c>
      <c r="V114" s="70" t="s">
        <v>9919</v>
      </c>
      <c r="W114" s="171">
        <v>45941</v>
      </c>
      <c r="X114" s="70" t="s">
        <v>1219</v>
      </c>
      <c r="Y114" s="70" t="s">
        <v>1028</v>
      </c>
      <c r="Z114" s="82" t="s">
        <v>3414</v>
      </c>
      <c r="AA114" s="70" t="s">
        <v>1171</v>
      </c>
      <c r="AB114" s="70" t="s">
        <v>10816</v>
      </c>
      <c r="AC114" s="70" t="s">
        <v>3277</v>
      </c>
      <c r="AD114" s="70" t="s">
        <v>9931</v>
      </c>
      <c r="AE114" s="70" t="s">
        <v>9916</v>
      </c>
      <c r="AF114" s="70">
        <v>2</v>
      </c>
      <c r="AG114" s="108" t="s">
        <v>6294</v>
      </c>
    </row>
    <row r="115" spans="1:33" ht="14.4" customHeight="1" x14ac:dyDescent="0.3">
      <c r="A115" s="59" t="str">
        <f t="shared" si="11"/>
        <v>KHI02-FMCG01-SPO-01</v>
      </c>
      <c r="B115" s="70" t="s">
        <v>1170</v>
      </c>
      <c r="C115" s="70" t="s">
        <v>10014</v>
      </c>
      <c r="D115" s="70" t="s">
        <v>1217</v>
      </c>
      <c r="E115" s="70" t="s">
        <v>9828</v>
      </c>
      <c r="F115" s="70" t="s">
        <v>9872</v>
      </c>
      <c r="G115" s="70" t="s">
        <v>5637</v>
      </c>
      <c r="H115" s="70" t="s">
        <v>1170</v>
      </c>
      <c r="I115" s="70" t="s">
        <v>9980</v>
      </c>
      <c r="J115" s="59" t="s">
        <v>6361</v>
      </c>
      <c r="K115" s="59" t="s">
        <v>9836</v>
      </c>
      <c r="L115" s="82" t="str">
        <f t="shared" si="13"/>
        <v>0115002</v>
      </c>
      <c r="M115" s="70" t="s">
        <v>9827</v>
      </c>
      <c r="N115" s="59" t="s">
        <v>2517</v>
      </c>
      <c r="O115" s="59" t="str">
        <f t="shared" ref="O115:O120" si="19">N115</f>
        <v>0115002</v>
      </c>
      <c r="P115" s="59" t="s">
        <v>175</v>
      </c>
      <c r="Q115" s="70" t="s">
        <v>2122</v>
      </c>
      <c r="R115" s="70" t="s">
        <v>9966</v>
      </c>
      <c r="S115" s="70" t="s">
        <v>9967</v>
      </c>
      <c r="T115" s="70" t="s">
        <v>9917</v>
      </c>
      <c r="U115" s="70" t="s">
        <v>9921</v>
      </c>
      <c r="V115" s="70" t="s">
        <v>9968</v>
      </c>
      <c r="W115" s="171">
        <v>46202</v>
      </c>
      <c r="X115" s="70" t="s">
        <v>1171</v>
      </c>
      <c r="Y115" s="70" t="s">
        <v>163</v>
      </c>
      <c r="Z115" s="82" t="s">
        <v>1162</v>
      </c>
      <c r="AA115" s="70" t="s">
        <v>1171</v>
      </c>
      <c r="AB115" s="70" t="s">
        <v>10816</v>
      </c>
      <c r="AC115" s="70" t="s">
        <v>2129</v>
      </c>
      <c r="AD115" s="70" t="s">
        <v>9965</v>
      </c>
      <c r="AE115" s="70" t="s">
        <v>9916</v>
      </c>
      <c r="AF115" s="70">
        <v>1</v>
      </c>
      <c r="AG115" s="108" t="s">
        <v>6293</v>
      </c>
    </row>
    <row r="116" spans="1:33" ht="14.4" customHeight="1" x14ac:dyDescent="0.3">
      <c r="A116" s="59" t="str">
        <f t="shared" si="11"/>
        <v>KHI02-FMCG01-SPO-02</v>
      </c>
      <c r="B116" s="70" t="s">
        <v>1170</v>
      </c>
      <c r="C116" s="70" t="s">
        <v>10014</v>
      </c>
      <c r="D116" s="70" t="s">
        <v>1217</v>
      </c>
      <c r="E116" s="70" t="s">
        <v>9828</v>
      </c>
      <c r="F116" s="70" t="s">
        <v>9872</v>
      </c>
      <c r="G116" s="70" t="s">
        <v>5637</v>
      </c>
      <c r="H116" s="70" t="s">
        <v>1170</v>
      </c>
      <c r="I116" s="70" t="s">
        <v>9980</v>
      </c>
      <c r="J116" s="59" t="s">
        <v>6361</v>
      </c>
      <c r="K116" s="59" t="s">
        <v>9836</v>
      </c>
      <c r="L116" s="82" t="str">
        <f t="shared" si="13"/>
        <v>0126007</v>
      </c>
      <c r="M116" s="70" t="s">
        <v>9827</v>
      </c>
      <c r="N116" s="59" t="s">
        <v>2753</v>
      </c>
      <c r="O116" s="59" t="str">
        <f t="shared" si="19"/>
        <v>0126007</v>
      </c>
      <c r="P116" s="59" t="s">
        <v>182</v>
      </c>
      <c r="Q116" s="70" t="s">
        <v>2123</v>
      </c>
      <c r="R116" s="70" t="s">
        <v>9969</v>
      </c>
      <c r="S116" s="70" t="s">
        <v>9970</v>
      </c>
      <c r="T116" s="70" t="s">
        <v>9917</v>
      </c>
      <c r="U116" s="70" t="s">
        <v>9921</v>
      </c>
      <c r="V116" s="70" t="s">
        <v>9971</v>
      </c>
      <c r="W116" s="171">
        <v>45988</v>
      </c>
      <c r="X116" s="70" t="s">
        <v>1171</v>
      </c>
      <c r="Y116" s="70" t="s">
        <v>163</v>
      </c>
      <c r="Z116" s="82" t="s">
        <v>1162</v>
      </c>
      <c r="AA116" s="70" t="s">
        <v>1171</v>
      </c>
      <c r="AB116" s="70" t="s">
        <v>10816</v>
      </c>
      <c r="AC116" s="70" t="s">
        <v>2129</v>
      </c>
      <c r="AD116" s="70" t="s">
        <v>9965</v>
      </c>
      <c r="AE116" s="70" t="s">
        <v>9916</v>
      </c>
      <c r="AF116" s="70">
        <v>1</v>
      </c>
      <c r="AG116" s="108" t="s">
        <v>6293</v>
      </c>
    </row>
    <row r="117" spans="1:33" ht="14.4" customHeight="1" x14ac:dyDescent="0.3">
      <c r="A117" s="59" t="str">
        <f t="shared" si="11"/>
        <v>KHI02-FMCG01-SPO-03</v>
      </c>
      <c r="B117" s="70" t="s">
        <v>1170</v>
      </c>
      <c r="C117" s="70" t="s">
        <v>10014</v>
      </c>
      <c r="D117" s="70" t="s">
        <v>1217</v>
      </c>
      <c r="E117" s="70" t="s">
        <v>9828</v>
      </c>
      <c r="F117" s="70" t="s">
        <v>9872</v>
      </c>
      <c r="G117" s="70" t="s">
        <v>5637</v>
      </c>
      <c r="H117" s="70" t="s">
        <v>1170</v>
      </c>
      <c r="I117" s="70" t="s">
        <v>9980</v>
      </c>
      <c r="J117" s="59" t="s">
        <v>6361</v>
      </c>
      <c r="K117" s="59" t="s">
        <v>9836</v>
      </c>
      <c r="L117" s="82" t="str">
        <f t="shared" si="13"/>
        <v>0115003</v>
      </c>
      <c r="M117" s="70" t="s">
        <v>9827</v>
      </c>
      <c r="N117" s="59" t="s">
        <v>2518</v>
      </c>
      <c r="O117" s="59" t="str">
        <f t="shared" si="19"/>
        <v>0115003</v>
      </c>
      <c r="P117" s="59" t="s">
        <v>185</v>
      </c>
      <c r="Q117" s="70" t="s">
        <v>2124</v>
      </c>
      <c r="R117" s="70" t="s">
        <v>9972</v>
      </c>
      <c r="S117" s="70" t="s">
        <v>9973</v>
      </c>
      <c r="T117" s="70" t="s">
        <v>9917</v>
      </c>
      <c r="U117" s="70" t="s">
        <v>9921</v>
      </c>
      <c r="V117" s="70" t="s">
        <v>7315</v>
      </c>
      <c r="W117" s="171">
        <v>45190</v>
      </c>
      <c r="X117" s="70" t="s">
        <v>1171</v>
      </c>
      <c r="Y117" s="70" t="s">
        <v>163</v>
      </c>
      <c r="Z117" s="82" t="s">
        <v>1162</v>
      </c>
      <c r="AA117" s="70" t="s">
        <v>1171</v>
      </c>
      <c r="AB117" s="70" t="s">
        <v>10816</v>
      </c>
      <c r="AC117" s="70" t="s">
        <v>2129</v>
      </c>
      <c r="AD117" s="70" t="s">
        <v>9965</v>
      </c>
      <c r="AE117" s="70" t="s">
        <v>9916</v>
      </c>
      <c r="AF117" s="70">
        <v>1</v>
      </c>
      <c r="AG117" s="108" t="s">
        <v>6293</v>
      </c>
    </row>
    <row r="118" spans="1:33" ht="14.4" customHeight="1" x14ac:dyDescent="0.3">
      <c r="A118" s="59" t="str">
        <f t="shared" si="11"/>
        <v>KHI02-FMCG01-SPO-04</v>
      </c>
      <c r="B118" s="70" t="s">
        <v>1170</v>
      </c>
      <c r="C118" s="70" t="s">
        <v>10014</v>
      </c>
      <c r="D118" s="70" t="s">
        <v>1217</v>
      </c>
      <c r="E118" s="70" t="s">
        <v>9828</v>
      </c>
      <c r="F118" s="70" t="s">
        <v>9872</v>
      </c>
      <c r="G118" s="70" t="s">
        <v>5637</v>
      </c>
      <c r="H118" s="70" t="s">
        <v>1170</v>
      </c>
      <c r="I118" s="70" t="s">
        <v>9980</v>
      </c>
      <c r="J118" s="59" t="s">
        <v>6361</v>
      </c>
      <c r="K118" s="59" t="s">
        <v>9836</v>
      </c>
      <c r="L118" s="82" t="str">
        <f t="shared" si="13"/>
        <v>0114004</v>
      </c>
      <c r="M118" s="70" t="s">
        <v>9827</v>
      </c>
      <c r="N118" s="59" t="s">
        <v>2511</v>
      </c>
      <c r="O118" s="59" t="str">
        <f t="shared" si="19"/>
        <v>0114004</v>
      </c>
      <c r="P118" s="59" t="s">
        <v>188</v>
      </c>
      <c r="Q118" s="70" t="s">
        <v>2125</v>
      </c>
      <c r="R118" s="70" t="s">
        <v>9974</v>
      </c>
      <c r="S118" s="70" t="s">
        <v>9975</v>
      </c>
      <c r="T118" s="70" t="s">
        <v>9917</v>
      </c>
      <c r="U118" s="70" t="s">
        <v>9921</v>
      </c>
      <c r="V118" s="70" t="s">
        <v>9976</v>
      </c>
      <c r="W118" s="171">
        <v>46192</v>
      </c>
      <c r="X118" s="70" t="s">
        <v>1171</v>
      </c>
      <c r="Y118" s="70" t="s">
        <v>163</v>
      </c>
      <c r="Z118" s="82" t="s">
        <v>1162</v>
      </c>
      <c r="AA118" s="70" t="s">
        <v>1171</v>
      </c>
      <c r="AB118" s="70" t="s">
        <v>10816</v>
      </c>
      <c r="AC118" s="70" t="s">
        <v>2129</v>
      </c>
      <c r="AD118" s="70" t="s">
        <v>9965</v>
      </c>
      <c r="AE118" s="70" t="s">
        <v>9916</v>
      </c>
      <c r="AF118" s="70">
        <v>1</v>
      </c>
      <c r="AG118" s="108" t="s">
        <v>6293</v>
      </c>
    </row>
    <row r="119" spans="1:33" ht="14.4" customHeight="1" x14ac:dyDescent="0.3">
      <c r="A119" s="59" t="str">
        <f t="shared" si="11"/>
        <v>KHI02-FMCG01-SPO-05</v>
      </c>
      <c r="B119" s="70" t="s">
        <v>1170</v>
      </c>
      <c r="C119" s="70" t="s">
        <v>10014</v>
      </c>
      <c r="D119" s="70" t="s">
        <v>1217</v>
      </c>
      <c r="E119" s="70" t="s">
        <v>9828</v>
      </c>
      <c r="F119" s="70" t="s">
        <v>9872</v>
      </c>
      <c r="G119" s="70" t="s">
        <v>5637</v>
      </c>
      <c r="H119" s="70" t="s">
        <v>1170</v>
      </c>
      <c r="I119" s="70" t="s">
        <v>9980</v>
      </c>
      <c r="J119" s="59" t="s">
        <v>6361</v>
      </c>
      <c r="K119" s="59" t="s">
        <v>9836</v>
      </c>
      <c r="L119" s="82" t="str">
        <f t="shared" si="13"/>
        <v>0115005</v>
      </c>
      <c r="M119" s="70" t="s">
        <v>9827</v>
      </c>
      <c r="N119" s="59" t="s">
        <v>2520</v>
      </c>
      <c r="O119" s="59" t="str">
        <f t="shared" si="19"/>
        <v>0115005</v>
      </c>
      <c r="P119" s="59" t="s">
        <v>191</v>
      </c>
      <c r="Q119" s="70" t="s">
        <v>2126</v>
      </c>
      <c r="R119" s="70" t="s">
        <v>9977</v>
      </c>
      <c r="S119" s="70" t="s">
        <v>9973</v>
      </c>
      <c r="T119" s="70" t="s">
        <v>9917</v>
      </c>
      <c r="U119" s="70" t="s">
        <v>9921</v>
      </c>
      <c r="V119" s="70" t="s">
        <v>9978</v>
      </c>
      <c r="W119" s="171">
        <v>45519</v>
      </c>
      <c r="X119" s="70" t="s">
        <v>1171</v>
      </c>
      <c r="Y119" s="70" t="s">
        <v>163</v>
      </c>
      <c r="Z119" s="82" t="s">
        <v>1162</v>
      </c>
      <c r="AA119" s="70" t="s">
        <v>1171</v>
      </c>
      <c r="AB119" s="70" t="s">
        <v>10816</v>
      </c>
      <c r="AC119" s="70" t="s">
        <v>2129</v>
      </c>
      <c r="AD119" s="70" t="s">
        <v>9965</v>
      </c>
      <c r="AE119" s="70" t="s">
        <v>9916</v>
      </c>
      <c r="AF119" s="70">
        <v>1</v>
      </c>
      <c r="AG119" s="108" t="s">
        <v>6293</v>
      </c>
    </row>
    <row r="120" spans="1:33" ht="14.4" customHeight="1" x14ac:dyDescent="0.3">
      <c r="A120" s="59" t="str">
        <f t="shared" ref="A120:A197" si="20">Q120</f>
        <v>KHI02-FMCG01-SPO-00</v>
      </c>
      <c r="B120" s="70" t="s">
        <v>1170</v>
      </c>
      <c r="C120" s="70" t="s">
        <v>10014</v>
      </c>
      <c r="D120" s="70" t="s">
        <v>1217</v>
      </c>
      <c r="E120" s="70" t="s">
        <v>9828</v>
      </c>
      <c r="F120" s="70" t="s">
        <v>9872</v>
      </c>
      <c r="G120" s="70" t="s">
        <v>5637</v>
      </c>
      <c r="H120" s="70" t="s">
        <v>1170</v>
      </c>
      <c r="I120" s="70" t="s">
        <v>9980</v>
      </c>
      <c r="J120" s="59" t="s">
        <v>6361</v>
      </c>
      <c r="K120" s="59" t="s">
        <v>9836</v>
      </c>
      <c r="L120" s="82" t="str">
        <f t="shared" si="13"/>
        <v>0115008</v>
      </c>
      <c r="M120" s="70" t="s">
        <v>9827</v>
      </c>
      <c r="N120" s="59" t="s">
        <v>2521</v>
      </c>
      <c r="O120" s="59" t="str">
        <f t="shared" si="19"/>
        <v>0115008</v>
      </c>
      <c r="P120" s="59" t="s">
        <v>5238</v>
      </c>
      <c r="Q120" s="70" t="s">
        <v>2128</v>
      </c>
      <c r="R120" s="70" t="s">
        <v>9958</v>
      </c>
      <c r="S120" s="70" t="s">
        <v>9916</v>
      </c>
      <c r="T120" s="70" t="s">
        <v>9935</v>
      </c>
      <c r="U120" s="70" t="s">
        <v>9935</v>
      </c>
      <c r="V120" s="70" t="s">
        <v>9935</v>
      </c>
      <c r="W120" s="70" t="s">
        <v>9935</v>
      </c>
      <c r="X120" s="70" t="s">
        <v>1171</v>
      </c>
      <c r="Y120" s="70" t="s">
        <v>163</v>
      </c>
      <c r="Z120" s="82" t="s">
        <v>1162</v>
      </c>
      <c r="AA120" s="70" t="s">
        <v>1171</v>
      </c>
      <c r="AB120" s="70" t="s">
        <v>10816</v>
      </c>
      <c r="AC120" s="70" t="s">
        <v>2129</v>
      </c>
      <c r="AD120" s="70" t="s">
        <v>9965</v>
      </c>
      <c r="AE120" s="70" t="s">
        <v>9916</v>
      </c>
      <c r="AF120" s="70">
        <v>0</v>
      </c>
      <c r="AG120" s="108" t="s">
        <v>5606</v>
      </c>
    </row>
    <row r="121" spans="1:33" ht="14.4" customHeight="1" x14ac:dyDescent="0.3">
      <c r="A121" s="59" t="str">
        <f t="shared" si="20"/>
        <v>KHI02-FMCG01-ASM-01</v>
      </c>
      <c r="B121" s="70" t="s">
        <v>1170</v>
      </c>
      <c r="C121" s="70" t="s">
        <v>10014</v>
      </c>
      <c r="D121" s="70" t="s">
        <v>1217</v>
      </c>
      <c r="E121" s="70" t="s">
        <v>9828</v>
      </c>
      <c r="F121" s="70" t="s">
        <v>9872</v>
      </c>
      <c r="G121" s="70" t="s">
        <v>5637</v>
      </c>
      <c r="H121" s="70" t="s">
        <v>1170</v>
      </c>
      <c r="I121" s="70" t="s">
        <v>9980</v>
      </c>
      <c r="J121" s="59" t="s">
        <v>6361</v>
      </c>
      <c r="K121" s="59" t="s">
        <v>9836</v>
      </c>
      <c r="L121" s="82" t="str">
        <f t="shared" si="13"/>
        <v>01150</v>
      </c>
      <c r="M121" s="70" t="s">
        <v>9827</v>
      </c>
      <c r="N121" s="59" t="s">
        <v>2745</v>
      </c>
      <c r="O121" s="59" t="str">
        <f>N120</f>
        <v>0115008</v>
      </c>
      <c r="P121" s="59" t="s">
        <v>3311</v>
      </c>
      <c r="Q121" s="70" t="s">
        <v>2129</v>
      </c>
      <c r="R121" s="70" t="s">
        <v>9965</v>
      </c>
      <c r="S121" s="70" t="s">
        <v>9916</v>
      </c>
      <c r="T121" s="70" t="s">
        <v>9917</v>
      </c>
      <c r="U121" s="70" t="s">
        <v>9921</v>
      </c>
      <c r="V121" s="70" t="s">
        <v>646</v>
      </c>
      <c r="W121" s="171">
        <v>44215</v>
      </c>
      <c r="X121" s="70" t="s">
        <v>1219</v>
      </c>
      <c r="Y121" s="70" t="s">
        <v>1028</v>
      </c>
      <c r="Z121" s="82" t="s">
        <v>3414</v>
      </c>
      <c r="AA121" s="70" t="s">
        <v>1171</v>
      </c>
      <c r="AB121" s="70" t="s">
        <v>10816</v>
      </c>
      <c r="AC121" s="70" t="s">
        <v>3277</v>
      </c>
      <c r="AD121" s="70" t="s">
        <v>9931</v>
      </c>
      <c r="AE121" s="70" t="s">
        <v>9916</v>
      </c>
      <c r="AF121" s="70">
        <v>2</v>
      </c>
      <c r="AG121" s="108" t="s">
        <v>6294</v>
      </c>
    </row>
    <row r="122" spans="1:33" ht="14.4" customHeight="1" x14ac:dyDescent="0.3">
      <c r="A122" s="59" t="str">
        <f t="shared" si="20"/>
        <v>KHI03-FMCG02-SPO-01</v>
      </c>
      <c r="B122" s="70" t="s">
        <v>1195</v>
      </c>
      <c r="C122" s="70" t="s">
        <v>10034</v>
      </c>
      <c r="D122" s="70" t="s">
        <v>1217</v>
      </c>
      <c r="E122" s="70" t="s">
        <v>9828</v>
      </c>
      <c r="F122" s="70" t="s">
        <v>9872</v>
      </c>
      <c r="G122" s="70" t="s">
        <v>5637</v>
      </c>
      <c r="H122" s="70" t="s">
        <v>6466</v>
      </c>
      <c r="I122" s="70" t="s">
        <v>9981</v>
      </c>
      <c r="J122" s="59" t="s">
        <v>6468</v>
      </c>
      <c r="K122" s="59" t="s">
        <v>9836</v>
      </c>
      <c r="L122" s="82" t="str">
        <f t="shared" si="13"/>
        <v>0119001</v>
      </c>
      <c r="M122" s="70" t="s">
        <v>9827</v>
      </c>
      <c r="N122" s="59" t="s">
        <v>2555</v>
      </c>
      <c r="O122" s="59" t="str">
        <f>N122</f>
        <v>0119001</v>
      </c>
      <c r="P122" s="59" t="s">
        <v>420</v>
      </c>
      <c r="Q122" s="70" t="s">
        <v>6737</v>
      </c>
      <c r="R122" s="70" t="s">
        <v>10023</v>
      </c>
      <c r="S122" s="70" t="s">
        <v>9923</v>
      </c>
      <c r="T122" s="70" t="s">
        <v>9917</v>
      </c>
      <c r="U122" s="70" t="s">
        <v>9921</v>
      </c>
      <c r="V122" s="70" t="s">
        <v>707</v>
      </c>
      <c r="W122" s="171">
        <v>42199</v>
      </c>
      <c r="X122" s="70" t="s">
        <v>1171</v>
      </c>
      <c r="Y122" s="70" t="s">
        <v>163</v>
      </c>
      <c r="Z122" s="82" t="s">
        <v>1162</v>
      </c>
      <c r="AA122" s="70" t="s">
        <v>1171</v>
      </c>
      <c r="AB122" s="70" t="s">
        <v>10816</v>
      </c>
      <c r="AC122" s="70" t="s">
        <v>10020</v>
      </c>
      <c r="AD122" s="70" t="s">
        <v>10032</v>
      </c>
      <c r="AE122" s="70" t="s">
        <v>9916</v>
      </c>
      <c r="AF122" s="70">
        <v>1</v>
      </c>
      <c r="AG122" s="108" t="s">
        <v>6293</v>
      </c>
    </row>
    <row r="123" spans="1:33" ht="14.4" customHeight="1" x14ac:dyDescent="0.3">
      <c r="A123" s="59" t="str">
        <f t="shared" si="20"/>
        <v>KHI03-FMCG02-SPO-02</v>
      </c>
      <c r="B123" s="70" t="s">
        <v>1195</v>
      </c>
      <c r="C123" s="70" t="s">
        <v>10034</v>
      </c>
      <c r="D123" s="70" t="s">
        <v>1217</v>
      </c>
      <c r="E123" s="70" t="s">
        <v>9828</v>
      </c>
      <c r="F123" s="70" t="s">
        <v>9872</v>
      </c>
      <c r="G123" s="70" t="s">
        <v>5637</v>
      </c>
      <c r="H123" s="70" t="s">
        <v>6466</v>
      </c>
      <c r="I123" s="70" t="s">
        <v>9981</v>
      </c>
      <c r="J123" s="59" t="s">
        <v>6468</v>
      </c>
      <c r="K123" s="59" t="s">
        <v>9836</v>
      </c>
      <c r="L123" s="82" t="str">
        <f t="shared" si="13"/>
        <v>0119003</v>
      </c>
      <c r="M123" s="70" t="s">
        <v>9827</v>
      </c>
      <c r="N123" s="59" t="s">
        <v>2557</v>
      </c>
      <c r="O123" s="59" t="str">
        <f t="shared" ref="O123:O124" si="21">N123</f>
        <v>0119003</v>
      </c>
      <c r="P123" s="59" t="s">
        <v>424</v>
      </c>
      <c r="Q123" s="70" t="s">
        <v>10016</v>
      </c>
      <c r="R123" s="70" t="s">
        <v>10024</v>
      </c>
      <c r="S123" s="70" t="s">
        <v>10025</v>
      </c>
      <c r="T123" s="70" t="s">
        <v>9917</v>
      </c>
      <c r="U123" s="70" t="s">
        <v>9921</v>
      </c>
      <c r="V123" s="70" t="s">
        <v>10026</v>
      </c>
      <c r="W123" s="171">
        <v>45794</v>
      </c>
      <c r="X123" s="70" t="s">
        <v>1171</v>
      </c>
      <c r="Y123" s="70" t="s">
        <v>163</v>
      </c>
      <c r="Z123" s="82" t="s">
        <v>1162</v>
      </c>
      <c r="AA123" s="70" t="s">
        <v>1171</v>
      </c>
      <c r="AB123" s="70" t="s">
        <v>10816</v>
      </c>
      <c r="AC123" s="70" t="s">
        <v>10020</v>
      </c>
      <c r="AD123" s="70" t="s">
        <v>10032</v>
      </c>
      <c r="AE123" s="70" t="s">
        <v>9916</v>
      </c>
      <c r="AF123" s="70">
        <v>1</v>
      </c>
      <c r="AG123" s="108" t="s">
        <v>6293</v>
      </c>
    </row>
    <row r="124" spans="1:33" ht="14.4" customHeight="1" x14ac:dyDescent="0.3">
      <c r="A124" s="59" t="str">
        <f t="shared" si="20"/>
        <v>KHI03-FMCG02-SPO-03</v>
      </c>
      <c r="B124" s="70" t="s">
        <v>1195</v>
      </c>
      <c r="C124" s="70" t="s">
        <v>10034</v>
      </c>
      <c r="D124" s="70" t="s">
        <v>1217</v>
      </c>
      <c r="E124" s="70" t="s">
        <v>9828</v>
      </c>
      <c r="F124" s="70" t="s">
        <v>9872</v>
      </c>
      <c r="G124" s="70" t="s">
        <v>5637</v>
      </c>
      <c r="H124" s="70" t="s">
        <v>6466</v>
      </c>
      <c r="I124" s="70" t="s">
        <v>9981</v>
      </c>
      <c r="J124" s="59" t="s">
        <v>6468</v>
      </c>
      <c r="K124" s="59" t="s">
        <v>9836</v>
      </c>
      <c r="L124" s="82" t="str">
        <f t="shared" si="13"/>
        <v>0119004</v>
      </c>
      <c r="M124" s="70" t="s">
        <v>9827</v>
      </c>
      <c r="N124" s="59" t="s">
        <v>2558</v>
      </c>
      <c r="O124" s="59" t="str">
        <f t="shared" si="21"/>
        <v>0119004</v>
      </c>
      <c r="P124" s="59" t="s">
        <v>426</v>
      </c>
      <c r="Q124" s="70" t="s">
        <v>10017</v>
      </c>
      <c r="R124" s="70" t="s">
        <v>10027</v>
      </c>
      <c r="S124" s="70" t="s">
        <v>9925</v>
      </c>
      <c r="T124" s="70" t="s">
        <v>9917</v>
      </c>
      <c r="U124" s="70" t="s">
        <v>9921</v>
      </c>
      <c r="V124" s="70" t="s">
        <v>6477</v>
      </c>
      <c r="W124" s="171">
        <v>45111</v>
      </c>
      <c r="X124" s="70" t="s">
        <v>1171</v>
      </c>
      <c r="Y124" s="70" t="s">
        <v>163</v>
      </c>
      <c r="Z124" s="82" t="s">
        <v>1162</v>
      </c>
      <c r="AA124" s="70" t="s">
        <v>1171</v>
      </c>
      <c r="AB124" s="70" t="s">
        <v>10816</v>
      </c>
      <c r="AC124" s="70" t="s">
        <v>10020</v>
      </c>
      <c r="AD124" s="70" t="s">
        <v>10032</v>
      </c>
      <c r="AE124" s="70" t="s">
        <v>9916</v>
      </c>
      <c r="AF124" s="70">
        <v>1</v>
      </c>
      <c r="AG124" s="108" t="s">
        <v>6293</v>
      </c>
    </row>
    <row r="125" spans="1:33" ht="14.4" customHeight="1" x14ac:dyDescent="0.3">
      <c r="A125" s="59" t="str">
        <f t="shared" si="20"/>
        <v>KHI03-FMCG02-SPO-04</v>
      </c>
      <c r="B125" s="70" t="s">
        <v>1195</v>
      </c>
      <c r="C125" s="70" t="s">
        <v>10034</v>
      </c>
      <c r="D125" s="70" t="s">
        <v>1217</v>
      </c>
      <c r="E125" s="70" t="s">
        <v>9828</v>
      </c>
      <c r="F125" s="70" t="s">
        <v>9872</v>
      </c>
      <c r="G125" s="70" t="s">
        <v>5637</v>
      </c>
      <c r="H125" s="70" t="s">
        <v>6466</v>
      </c>
      <c r="I125" s="70" t="s">
        <v>9981</v>
      </c>
      <c r="J125" s="59" t="s">
        <v>6468</v>
      </c>
      <c r="K125" s="59" t="s">
        <v>9836</v>
      </c>
      <c r="L125" s="82" t="str">
        <f t="shared" si="13"/>
        <v>0119007</v>
      </c>
      <c r="M125" s="70" t="s">
        <v>9827</v>
      </c>
      <c r="N125" s="59" t="s">
        <v>2560</v>
      </c>
      <c r="O125" s="59" t="str">
        <f>N125</f>
        <v>0119007</v>
      </c>
      <c r="P125" s="59" t="s">
        <v>429</v>
      </c>
      <c r="Q125" s="70" t="s">
        <v>10018</v>
      </c>
      <c r="R125" s="70" t="s">
        <v>10028</v>
      </c>
      <c r="S125" s="70" t="s">
        <v>9927</v>
      </c>
      <c r="T125" s="70" t="s">
        <v>9917</v>
      </c>
      <c r="U125" s="70" t="s">
        <v>9921</v>
      </c>
      <c r="V125" s="70" t="s">
        <v>7382</v>
      </c>
      <c r="W125" s="171">
        <v>45495</v>
      </c>
      <c r="X125" s="70" t="s">
        <v>1171</v>
      </c>
      <c r="Y125" s="70" t="s">
        <v>163</v>
      </c>
      <c r="Z125" s="82" t="s">
        <v>1162</v>
      </c>
      <c r="AA125" s="70" t="s">
        <v>1171</v>
      </c>
      <c r="AB125" s="70" t="s">
        <v>10816</v>
      </c>
      <c r="AC125" s="70" t="s">
        <v>10020</v>
      </c>
      <c r="AD125" s="70" t="s">
        <v>10032</v>
      </c>
      <c r="AE125" s="70" t="s">
        <v>9916</v>
      </c>
      <c r="AF125" s="70">
        <v>1</v>
      </c>
      <c r="AG125" s="108" t="s">
        <v>6293</v>
      </c>
    </row>
    <row r="126" spans="1:33" ht="14.4" customHeight="1" x14ac:dyDescent="0.3">
      <c r="A126" s="59" t="str">
        <f t="shared" si="20"/>
        <v>KHI03-FMCG02-SPO-05</v>
      </c>
      <c r="B126" s="70" t="s">
        <v>1195</v>
      </c>
      <c r="C126" s="70" t="s">
        <v>10034</v>
      </c>
      <c r="D126" s="70" t="s">
        <v>1217</v>
      </c>
      <c r="E126" s="70" t="s">
        <v>9828</v>
      </c>
      <c r="F126" s="70" t="s">
        <v>9872</v>
      </c>
      <c r="G126" s="70" t="s">
        <v>5637</v>
      </c>
      <c r="H126" s="70" t="s">
        <v>6466</v>
      </c>
      <c r="I126" s="70" t="s">
        <v>9981</v>
      </c>
      <c r="J126" s="59" t="s">
        <v>6468</v>
      </c>
      <c r="K126" s="59" t="s">
        <v>9836</v>
      </c>
      <c r="L126" s="82" t="str">
        <f t="shared" si="13"/>
        <v>0126001</v>
      </c>
      <c r="M126" s="70" t="s">
        <v>9827</v>
      </c>
      <c r="N126" s="59" t="s">
        <v>2562</v>
      </c>
      <c r="O126" s="59" t="str">
        <f>N126</f>
        <v>0126001</v>
      </c>
      <c r="P126" s="59" t="s">
        <v>432</v>
      </c>
      <c r="Q126" s="70" t="s">
        <v>10021</v>
      </c>
      <c r="R126" s="70" t="s">
        <v>10029</v>
      </c>
      <c r="S126" s="70" t="s">
        <v>10003</v>
      </c>
      <c r="T126" s="70" t="s">
        <v>9917</v>
      </c>
      <c r="U126" s="70" t="s">
        <v>9921</v>
      </c>
      <c r="V126" s="70" t="s">
        <v>10030</v>
      </c>
      <c r="W126" s="171">
        <v>45742</v>
      </c>
      <c r="X126" s="70" t="s">
        <v>1171</v>
      </c>
      <c r="Y126" s="70" t="s">
        <v>163</v>
      </c>
      <c r="Z126" s="82" t="s">
        <v>1162</v>
      </c>
      <c r="AA126" s="70" t="s">
        <v>1171</v>
      </c>
      <c r="AB126" s="70" t="s">
        <v>10816</v>
      </c>
      <c r="AC126" s="70" t="s">
        <v>10020</v>
      </c>
      <c r="AD126" s="70" t="s">
        <v>10032</v>
      </c>
      <c r="AE126" s="70" t="s">
        <v>9916</v>
      </c>
      <c r="AF126" s="70">
        <v>1</v>
      </c>
      <c r="AG126" s="108" t="s">
        <v>6293</v>
      </c>
    </row>
    <row r="127" spans="1:33" ht="14.4" customHeight="1" x14ac:dyDescent="0.3">
      <c r="A127" s="59" t="str">
        <f t="shared" si="20"/>
        <v>KHI03-FMCG02-SPO-06</v>
      </c>
      <c r="B127" s="70" t="s">
        <v>1195</v>
      </c>
      <c r="C127" s="70" t="s">
        <v>10034</v>
      </c>
      <c r="D127" s="70" t="s">
        <v>1217</v>
      </c>
      <c r="E127" s="70" t="s">
        <v>9828</v>
      </c>
      <c r="F127" s="70" t="s">
        <v>9872</v>
      </c>
      <c r="G127" s="70" t="s">
        <v>5637</v>
      </c>
      <c r="H127" s="70" t="s">
        <v>6466</v>
      </c>
      <c r="I127" s="70" t="s">
        <v>9981</v>
      </c>
      <c r="J127" s="59" t="s">
        <v>6468</v>
      </c>
      <c r="K127" s="59" t="s">
        <v>9836</v>
      </c>
      <c r="L127" s="82" t="str">
        <f t="shared" si="13"/>
        <v>0126009</v>
      </c>
      <c r="M127" s="70" t="s">
        <v>9827</v>
      </c>
      <c r="N127" s="59" t="s">
        <v>8040</v>
      </c>
      <c r="O127" s="59" t="str">
        <f>N127</f>
        <v>0126009</v>
      </c>
      <c r="P127" s="59" t="s">
        <v>593</v>
      </c>
      <c r="Q127" s="70" t="s">
        <v>10022</v>
      </c>
      <c r="R127" s="70" t="s">
        <v>10031</v>
      </c>
      <c r="S127" s="70" t="s">
        <v>10003</v>
      </c>
      <c r="T127" s="70" t="s">
        <v>9917</v>
      </c>
      <c r="U127" s="70" t="s">
        <v>9938</v>
      </c>
      <c r="V127" s="70" t="s">
        <v>9938</v>
      </c>
      <c r="W127" s="171" t="s">
        <v>9939</v>
      </c>
      <c r="X127" s="70" t="s">
        <v>1171</v>
      </c>
      <c r="Y127" s="70" t="s">
        <v>163</v>
      </c>
      <c r="Z127" s="82" t="s">
        <v>1162</v>
      </c>
      <c r="AA127" s="70" t="s">
        <v>1171</v>
      </c>
      <c r="AB127" s="70" t="s">
        <v>10816</v>
      </c>
      <c r="AC127" s="70" t="s">
        <v>10020</v>
      </c>
      <c r="AD127" s="70" t="s">
        <v>10032</v>
      </c>
      <c r="AE127" s="70" t="s">
        <v>9916</v>
      </c>
      <c r="AF127" s="70">
        <v>1</v>
      </c>
      <c r="AG127" s="108" t="s">
        <v>6293</v>
      </c>
    </row>
    <row r="128" spans="1:33" ht="14.4" customHeight="1" x14ac:dyDescent="0.3">
      <c r="A128" s="59" t="str">
        <f t="shared" si="20"/>
        <v>KHI03-FMCG02-SPO-00</v>
      </c>
      <c r="B128" s="70" t="s">
        <v>1195</v>
      </c>
      <c r="C128" s="70" t="s">
        <v>10034</v>
      </c>
      <c r="D128" s="70" t="s">
        <v>1217</v>
      </c>
      <c r="E128" s="70" t="s">
        <v>9828</v>
      </c>
      <c r="F128" s="70" t="s">
        <v>9872</v>
      </c>
      <c r="G128" s="70" t="s">
        <v>5637</v>
      </c>
      <c r="H128" s="70" t="s">
        <v>6466</v>
      </c>
      <c r="I128" s="70" t="s">
        <v>9981</v>
      </c>
      <c r="J128" s="59" t="s">
        <v>6468</v>
      </c>
      <c r="K128" s="59" t="s">
        <v>9836</v>
      </c>
      <c r="L128" s="82" t="str">
        <f t="shared" si="13"/>
        <v>0128001</v>
      </c>
      <c r="M128" s="70" t="s">
        <v>9827</v>
      </c>
      <c r="N128" s="59" t="s">
        <v>8041</v>
      </c>
      <c r="O128" s="59" t="str">
        <f>N128</f>
        <v>0128001</v>
      </c>
      <c r="P128" s="59" t="s">
        <v>5238</v>
      </c>
      <c r="Q128" s="70" t="s">
        <v>10019</v>
      </c>
      <c r="R128" s="70" t="s">
        <v>9958</v>
      </c>
      <c r="S128" s="70" t="s">
        <v>9916</v>
      </c>
      <c r="T128" s="70" t="s">
        <v>9935</v>
      </c>
      <c r="U128" s="70" t="s">
        <v>9935</v>
      </c>
      <c r="V128" s="70" t="s">
        <v>9935</v>
      </c>
      <c r="W128" s="70" t="s">
        <v>9935</v>
      </c>
      <c r="X128" s="70" t="s">
        <v>1171</v>
      </c>
      <c r="Y128" s="70" t="s">
        <v>163</v>
      </c>
      <c r="Z128" s="82" t="s">
        <v>1162</v>
      </c>
      <c r="AA128" s="70" t="s">
        <v>1171</v>
      </c>
      <c r="AB128" s="70" t="s">
        <v>10816</v>
      </c>
      <c r="AC128" s="70" t="s">
        <v>10020</v>
      </c>
      <c r="AD128" s="70" t="s">
        <v>10032</v>
      </c>
      <c r="AE128" s="70" t="s">
        <v>9916</v>
      </c>
      <c r="AF128" s="70">
        <v>0</v>
      </c>
      <c r="AG128" s="108" t="s">
        <v>5606</v>
      </c>
    </row>
    <row r="129" spans="1:33" ht="14.4" customHeight="1" x14ac:dyDescent="0.3">
      <c r="A129" s="59" t="str">
        <f t="shared" si="20"/>
        <v>KHI03-FMCG02-ASM-01</v>
      </c>
      <c r="B129" s="70" t="s">
        <v>1195</v>
      </c>
      <c r="C129" s="70" t="s">
        <v>10034</v>
      </c>
      <c r="D129" s="70" t="s">
        <v>1217</v>
      </c>
      <c r="E129" s="70" t="s">
        <v>9828</v>
      </c>
      <c r="F129" s="70" t="s">
        <v>9872</v>
      </c>
      <c r="G129" s="70" t="s">
        <v>5637</v>
      </c>
      <c r="H129" s="70" t="s">
        <v>6466</v>
      </c>
      <c r="I129" s="70" t="s">
        <v>9981</v>
      </c>
      <c r="J129" s="59" t="s">
        <v>6468</v>
      </c>
      <c r="K129" s="59" t="s">
        <v>9836</v>
      </c>
      <c r="L129" s="82" t="str">
        <f t="shared" si="13"/>
        <v>01280</v>
      </c>
      <c r="M129" s="70" t="s">
        <v>9827</v>
      </c>
      <c r="N129" s="59" t="s">
        <v>8042</v>
      </c>
      <c r="O129" s="59" t="str">
        <f>N128</f>
        <v>0128001</v>
      </c>
      <c r="P129" s="59" t="s">
        <v>10035</v>
      </c>
      <c r="Q129" s="70" t="s">
        <v>10020</v>
      </c>
      <c r="R129" s="70" t="s">
        <v>10032</v>
      </c>
      <c r="S129" s="70" t="s">
        <v>9916</v>
      </c>
      <c r="T129" s="70" t="s">
        <v>9917</v>
      </c>
      <c r="U129" s="70" t="s">
        <v>9918</v>
      </c>
      <c r="V129" s="70" t="s">
        <v>10033</v>
      </c>
      <c r="W129" s="171">
        <v>45941</v>
      </c>
      <c r="X129" s="70" t="s">
        <v>1219</v>
      </c>
      <c r="Y129" s="70" t="s">
        <v>1028</v>
      </c>
      <c r="Z129" s="82" t="s">
        <v>3414</v>
      </c>
      <c r="AA129" s="70" t="s">
        <v>1171</v>
      </c>
      <c r="AB129" s="70" t="s">
        <v>10816</v>
      </c>
      <c r="AC129" s="70" t="s">
        <v>3277</v>
      </c>
      <c r="AD129" s="70" t="s">
        <v>9931</v>
      </c>
      <c r="AE129" s="70" t="s">
        <v>9916</v>
      </c>
      <c r="AF129" s="70">
        <v>2</v>
      </c>
      <c r="AG129" s="108" t="s">
        <v>6294</v>
      </c>
    </row>
    <row r="130" spans="1:33" ht="14.4" customHeight="1" x14ac:dyDescent="0.3">
      <c r="A130" s="59" t="str">
        <f t="shared" si="20"/>
        <v>KHI04-FMCG02-SPO-01</v>
      </c>
      <c r="B130" s="70" t="s">
        <v>1195</v>
      </c>
      <c r="C130" s="70" t="s">
        <v>10034</v>
      </c>
      <c r="D130" s="70" t="s">
        <v>1217</v>
      </c>
      <c r="E130" s="70" t="s">
        <v>9828</v>
      </c>
      <c r="F130" s="70" t="s">
        <v>9872</v>
      </c>
      <c r="G130" s="70" t="s">
        <v>5637</v>
      </c>
      <c r="H130" s="70" t="s">
        <v>7351</v>
      </c>
      <c r="I130" s="70" t="s">
        <v>10015</v>
      </c>
      <c r="J130" s="59" t="s">
        <v>7349</v>
      </c>
      <c r="K130" s="59" t="s">
        <v>9836</v>
      </c>
      <c r="L130" s="82" t="str">
        <f t="shared" si="13"/>
        <v>0126002</v>
      </c>
      <c r="M130" s="70" t="s">
        <v>9827</v>
      </c>
      <c r="N130" s="82" t="s">
        <v>2563</v>
      </c>
      <c r="O130" s="59" t="str">
        <f>N130</f>
        <v>0126002</v>
      </c>
      <c r="P130" s="59" t="s">
        <v>435</v>
      </c>
      <c r="Q130" s="70" t="s">
        <v>7356</v>
      </c>
      <c r="R130" s="70" t="s">
        <v>10038</v>
      </c>
      <c r="S130" s="70" t="s">
        <v>9997</v>
      </c>
      <c r="T130" s="70" t="s">
        <v>9917</v>
      </c>
      <c r="U130" s="70" t="s">
        <v>9921</v>
      </c>
      <c r="V130" s="70" t="s">
        <v>6496</v>
      </c>
      <c r="W130" s="171">
        <v>44877</v>
      </c>
      <c r="X130" s="70" t="s">
        <v>1171</v>
      </c>
      <c r="Y130" s="70" t="s">
        <v>163</v>
      </c>
      <c r="Z130" s="82" t="s">
        <v>1162</v>
      </c>
      <c r="AA130" s="70" t="s">
        <v>1171</v>
      </c>
      <c r="AB130" s="70" t="s">
        <v>10816</v>
      </c>
      <c r="AC130" s="70" t="s">
        <v>7360</v>
      </c>
      <c r="AD130" s="70" t="s">
        <v>10047</v>
      </c>
      <c r="AE130" s="70" t="s">
        <v>9916</v>
      </c>
      <c r="AF130" s="70">
        <v>1</v>
      </c>
      <c r="AG130" s="108" t="s">
        <v>6293</v>
      </c>
    </row>
    <row r="131" spans="1:33" ht="14.4" customHeight="1" x14ac:dyDescent="0.3">
      <c r="A131" s="59" t="str">
        <f t="shared" si="20"/>
        <v>KHI04-FMCG02-SPO-02</v>
      </c>
      <c r="B131" s="70" t="s">
        <v>1195</v>
      </c>
      <c r="C131" s="70" t="s">
        <v>10034</v>
      </c>
      <c r="D131" s="70" t="s">
        <v>1217</v>
      </c>
      <c r="E131" s="70" t="s">
        <v>9828</v>
      </c>
      <c r="F131" s="70" t="s">
        <v>9872</v>
      </c>
      <c r="G131" s="70" t="s">
        <v>5637</v>
      </c>
      <c r="H131" s="70" t="s">
        <v>7351</v>
      </c>
      <c r="I131" s="70" t="s">
        <v>10015</v>
      </c>
      <c r="J131" s="59" t="s">
        <v>7349</v>
      </c>
      <c r="K131" s="59" t="s">
        <v>9836</v>
      </c>
      <c r="L131" s="82" t="str">
        <f t="shared" ref="L131:L194" si="22">N131</f>
        <v>0126006</v>
      </c>
      <c r="M131" s="70" t="s">
        <v>9827</v>
      </c>
      <c r="N131" s="59" t="s">
        <v>2566</v>
      </c>
      <c r="O131" s="59" t="str">
        <f t="shared" ref="O131:O132" si="23">N131</f>
        <v>0126006</v>
      </c>
      <c r="P131" s="59" t="s">
        <v>438</v>
      </c>
      <c r="Q131" s="70" t="s">
        <v>7987</v>
      </c>
      <c r="R131" s="70" t="s">
        <v>10039</v>
      </c>
      <c r="S131" s="70" t="s">
        <v>10040</v>
      </c>
      <c r="T131" s="70" t="s">
        <v>9917</v>
      </c>
      <c r="U131" s="70" t="s">
        <v>9921</v>
      </c>
      <c r="V131" s="70" t="s">
        <v>712</v>
      </c>
      <c r="W131" s="171">
        <v>44014</v>
      </c>
      <c r="X131" s="70" t="s">
        <v>1171</v>
      </c>
      <c r="Y131" s="70" t="s">
        <v>163</v>
      </c>
      <c r="Z131" s="82" t="s">
        <v>1162</v>
      </c>
      <c r="AA131" s="70" t="s">
        <v>1171</v>
      </c>
      <c r="AB131" s="70" t="s">
        <v>10816</v>
      </c>
      <c r="AC131" s="70" t="s">
        <v>7360</v>
      </c>
      <c r="AD131" s="70" t="s">
        <v>10047</v>
      </c>
      <c r="AE131" s="70" t="s">
        <v>9916</v>
      </c>
      <c r="AF131" s="70">
        <v>1</v>
      </c>
      <c r="AG131" s="108" t="s">
        <v>6293</v>
      </c>
    </row>
    <row r="132" spans="1:33" ht="14.4" customHeight="1" x14ac:dyDescent="0.3">
      <c r="A132" s="59" t="str">
        <f t="shared" si="20"/>
        <v>KHI04-FMCG02-SPO-03</v>
      </c>
      <c r="B132" s="70" t="s">
        <v>1195</v>
      </c>
      <c r="C132" s="70" t="s">
        <v>10034</v>
      </c>
      <c r="D132" s="70" t="s">
        <v>1217</v>
      </c>
      <c r="E132" s="70" t="s">
        <v>9828</v>
      </c>
      <c r="F132" s="70" t="s">
        <v>9872</v>
      </c>
      <c r="G132" s="70" t="s">
        <v>5637</v>
      </c>
      <c r="H132" s="70" t="s">
        <v>7351</v>
      </c>
      <c r="I132" s="70" t="s">
        <v>10015</v>
      </c>
      <c r="J132" s="59" t="s">
        <v>7349</v>
      </c>
      <c r="K132" s="59" t="s">
        <v>9836</v>
      </c>
      <c r="L132" s="82" t="str">
        <f t="shared" si="22"/>
        <v>0126003</v>
      </c>
      <c r="M132" s="70" t="s">
        <v>9827</v>
      </c>
      <c r="N132" s="59" t="s">
        <v>2564</v>
      </c>
      <c r="O132" s="59" t="str">
        <f t="shared" si="23"/>
        <v>0126003</v>
      </c>
      <c r="P132" s="59" t="s">
        <v>440</v>
      </c>
      <c r="Q132" s="70" t="s">
        <v>7357</v>
      </c>
      <c r="R132" s="70" t="s">
        <v>10041</v>
      </c>
      <c r="S132" s="70" t="s">
        <v>9975</v>
      </c>
      <c r="T132" s="70" t="s">
        <v>9917</v>
      </c>
      <c r="U132" s="70" t="s">
        <v>9921</v>
      </c>
      <c r="V132" s="70" t="s">
        <v>5862</v>
      </c>
      <c r="W132" s="171">
        <v>44795</v>
      </c>
      <c r="X132" s="70" t="s">
        <v>1171</v>
      </c>
      <c r="Y132" s="70" t="s">
        <v>163</v>
      </c>
      <c r="Z132" s="82" t="s">
        <v>1162</v>
      </c>
      <c r="AA132" s="70" t="s">
        <v>1171</v>
      </c>
      <c r="AB132" s="70" t="s">
        <v>10816</v>
      </c>
      <c r="AC132" s="70" t="s">
        <v>7360</v>
      </c>
      <c r="AD132" s="70" t="s">
        <v>10047</v>
      </c>
      <c r="AE132" s="70" t="s">
        <v>9916</v>
      </c>
      <c r="AF132" s="70">
        <v>1</v>
      </c>
      <c r="AG132" s="108" t="s">
        <v>6293</v>
      </c>
    </row>
    <row r="133" spans="1:33" ht="14.4" customHeight="1" x14ac:dyDescent="0.3">
      <c r="A133" s="59" t="str">
        <f t="shared" si="20"/>
        <v>KHI04-FMCG02-SPO-04</v>
      </c>
      <c r="B133" s="70" t="s">
        <v>1195</v>
      </c>
      <c r="C133" s="70" t="s">
        <v>10034</v>
      </c>
      <c r="D133" s="70" t="s">
        <v>1217</v>
      </c>
      <c r="E133" s="70" t="s">
        <v>9828</v>
      </c>
      <c r="F133" s="70" t="s">
        <v>9872</v>
      </c>
      <c r="G133" s="70" t="s">
        <v>5637</v>
      </c>
      <c r="H133" s="70" t="s">
        <v>7351</v>
      </c>
      <c r="I133" s="70" t="s">
        <v>10015</v>
      </c>
      <c r="J133" s="59" t="s">
        <v>7349</v>
      </c>
      <c r="K133" s="59" t="s">
        <v>9836</v>
      </c>
      <c r="L133" s="82" t="str">
        <f t="shared" si="22"/>
        <v>0119002</v>
      </c>
      <c r="M133" s="70" t="s">
        <v>9827</v>
      </c>
      <c r="N133" s="59" t="s">
        <v>2556</v>
      </c>
      <c r="O133" s="59" t="str">
        <f>N133</f>
        <v>0119002</v>
      </c>
      <c r="P133" s="59" t="s">
        <v>443</v>
      </c>
      <c r="Q133" s="70" t="s">
        <v>7358</v>
      </c>
      <c r="R133" s="70" t="s">
        <v>10042</v>
      </c>
      <c r="S133" s="70" t="s">
        <v>10043</v>
      </c>
      <c r="T133" s="70" t="s">
        <v>9917</v>
      </c>
      <c r="U133" s="70" t="s">
        <v>9921</v>
      </c>
      <c r="V133" s="70" t="s">
        <v>6497</v>
      </c>
      <c r="W133" s="171">
        <v>44988</v>
      </c>
      <c r="X133" s="70" t="s">
        <v>1171</v>
      </c>
      <c r="Y133" s="70" t="s">
        <v>163</v>
      </c>
      <c r="Z133" s="82" t="s">
        <v>1162</v>
      </c>
      <c r="AA133" s="70" t="s">
        <v>1171</v>
      </c>
      <c r="AB133" s="70" t="s">
        <v>10816</v>
      </c>
      <c r="AC133" s="70" t="s">
        <v>7360</v>
      </c>
      <c r="AD133" s="70" t="s">
        <v>10047</v>
      </c>
      <c r="AE133" s="70" t="s">
        <v>9916</v>
      </c>
      <c r="AF133" s="70">
        <v>1</v>
      </c>
      <c r="AG133" s="108" t="s">
        <v>6293</v>
      </c>
    </row>
    <row r="134" spans="1:33" ht="14.4" customHeight="1" x14ac:dyDescent="0.3">
      <c r="A134" s="59" t="str">
        <f t="shared" si="20"/>
        <v>KHI04-FMCG02-SPO-05</v>
      </c>
      <c r="B134" s="70" t="s">
        <v>1195</v>
      </c>
      <c r="C134" s="70" t="s">
        <v>10034</v>
      </c>
      <c r="D134" s="70" t="s">
        <v>1217</v>
      </c>
      <c r="E134" s="70" t="s">
        <v>9828</v>
      </c>
      <c r="F134" s="70" t="s">
        <v>9872</v>
      </c>
      <c r="G134" s="70" t="s">
        <v>5637</v>
      </c>
      <c r="H134" s="70" t="s">
        <v>7351</v>
      </c>
      <c r="I134" s="70" t="s">
        <v>10015</v>
      </c>
      <c r="J134" s="59" t="s">
        <v>7349</v>
      </c>
      <c r="K134" s="59" t="s">
        <v>9836</v>
      </c>
      <c r="L134" s="82" t="str">
        <f t="shared" si="22"/>
        <v>0119005</v>
      </c>
      <c r="M134" s="70" t="s">
        <v>9827</v>
      </c>
      <c r="N134" s="59" t="s">
        <v>2559</v>
      </c>
      <c r="O134" s="59" t="str">
        <f>N134</f>
        <v>0119005</v>
      </c>
      <c r="P134" s="59" t="s">
        <v>446</v>
      </c>
      <c r="Q134" s="70" t="s">
        <v>10036</v>
      </c>
      <c r="R134" s="70" t="s">
        <v>10044</v>
      </c>
      <c r="S134" s="70" t="s">
        <v>10045</v>
      </c>
      <c r="T134" s="70" t="s">
        <v>9917</v>
      </c>
      <c r="U134" s="70" t="s">
        <v>9921</v>
      </c>
      <c r="V134" s="70" t="s">
        <v>4572</v>
      </c>
      <c r="W134" s="171">
        <v>44498</v>
      </c>
      <c r="X134" s="70" t="s">
        <v>1171</v>
      </c>
      <c r="Y134" s="70" t="s">
        <v>163</v>
      </c>
      <c r="Z134" s="82" t="s">
        <v>1162</v>
      </c>
      <c r="AA134" s="70" t="s">
        <v>1171</v>
      </c>
      <c r="AB134" s="70" t="s">
        <v>10816</v>
      </c>
      <c r="AC134" s="70" t="s">
        <v>7360</v>
      </c>
      <c r="AD134" s="70" t="s">
        <v>10047</v>
      </c>
      <c r="AE134" s="70" t="s">
        <v>9916</v>
      </c>
      <c r="AF134" s="70">
        <v>1</v>
      </c>
      <c r="AG134" s="108" t="s">
        <v>6293</v>
      </c>
    </row>
    <row r="135" spans="1:33" ht="14.4" customHeight="1" x14ac:dyDescent="0.3">
      <c r="A135" s="59" t="str">
        <f t="shared" si="20"/>
        <v>KHI04-FMCG02-SPO-06</v>
      </c>
      <c r="B135" s="70" t="s">
        <v>1195</v>
      </c>
      <c r="C135" s="70" t="s">
        <v>10034</v>
      </c>
      <c r="D135" s="70" t="s">
        <v>1217</v>
      </c>
      <c r="E135" s="70" t="s">
        <v>9828</v>
      </c>
      <c r="F135" s="70" t="s">
        <v>9872</v>
      </c>
      <c r="G135" s="70" t="s">
        <v>5637</v>
      </c>
      <c r="H135" s="70" t="s">
        <v>7351</v>
      </c>
      <c r="I135" s="70" t="s">
        <v>10015</v>
      </c>
      <c r="J135" s="59" t="s">
        <v>7349</v>
      </c>
      <c r="K135" s="59" t="s">
        <v>9836</v>
      </c>
      <c r="L135" s="82" t="str">
        <f t="shared" si="22"/>
        <v>0126005</v>
      </c>
      <c r="M135" s="70" t="s">
        <v>9827</v>
      </c>
      <c r="N135" s="59" t="s">
        <v>2565</v>
      </c>
      <c r="O135" s="59" t="str">
        <f>N135</f>
        <v>0126005</v>
      </c>
      <c r="P135" s="59" t="s">
        <v>951</v>
      </c>
      <c r="Q135" s="70" t="s">
        <v>10037</v>
      </c>
      <c r="R135" s="70" t="s">
        <v>10046</v>
      </c>
      <c r="S135" s="70" t="s">
        <v>10045</v>
      </c>
      <c r="T135" s="70" t="s">
        <v>9917</v>
      </c>
      <c r="U135" s="70" t="s">
        <v>9938</v>
      </c>
      <c r="V135" s="70" t="s">
        <v>9938</v>
      </c>
      <c r="W135" s="171" t="s">
        <v>9939</v>
      </c>
      <c r="X135" s="70" t="s">
        <v>1171</v>
      </c>
      <c r="Y135" s="70" t="s">
        <v>163</v>
      </c>
      <c r="Z135" s="82" t="s">
        <v>1162</v>
      </c>
      <c r="AA135" s="70" t="s">
        <v>1171</v>
      </c>
      <c r="AB135" s="70" t="s">
        <v>10816</v>
      </c>
      <c r="AC135" s="70" t="s">
        <v>7360</v>
      </c>
      <c r="AD135" s="70" t="s">
        <v>10047</v>
      </c>
      <c r="AE135" s="70" t="s">
        <v>9916</v>
      </c>
      <c r="AF135" s="70">
        <v>1</v>
      </c>
      <c r="AG135" s="108" t="s">
        <v>6293</v>
      </c>
    </row>
    <row r="136" spans="1:33" ht="14.4" customHeight="1" x14ac:dyDescent="0.3">
      <c r="A136" s="59" t="str">
        <f t="shared" si="20"/>
        <v>KHI04-FMCG02-SPO-00</v>
      </c>
      <c r="B136" s="70" t="s">
        <v>1195</v>
      </c>
      <c r="C136" s="70" t="s">
        <v>10034</v>
      </c>
      <c r="D136" s="70" t="s">
        <v>1217</v>
      </c>
      <c r="E136" s="70" t="s">
        <v>9828</v>
      </c>
      <c r="F136" s="70" t="s">
        <v>9872</v>
      </c>
      <c r="G136" s="70" t="s">
        <v>5637</v>
      </c>
      <c r="H136" s="70" t="s">
        <v>7351</v>
      </c>
      <c r="I136" s="70" t="s">
        <v>10015</v>
      </c>
      <c r="J136" s="59" t="s">
        <v>7349</v>
      </c>
      <c r="K136" s="59" t="s">
        <v>9836</v>
      </c>
      <c r="L136" s="82" t="str">
        <f t="shared" si="22"/>
        <v>0119006</v>
      </c>
      <c r="M136" s="70" t="s">
        <v>9827</v>
      </c>
      <c r="N136" s="59" t="s">
        <v>2561</v>
      </c>
      <c r="O136" s="59" t="str">
        <f>N136</f>
        <v>0119006</v>
      </c>
      <c r="P136" s="59" t="s">
        <v>5238</v>
      </c>
      <c r="Q136" s="70" t="s">
        <v>7359</v>
      </c>
      <c r="R136" s="70" t="s">
        <v>9958</v>
      </c>
      <c r="S136" s="70" t="s">
        <v>9916</v>
      </c>
      <c r="T136" s="70" t="s">
        <v>9935</v>
      </c>
      <c r="U136" s="70" t="s">
        <v>9935</v>
      </c>
      <c r="V136" s="70" t="s">
        <v>9935</v>
      </c>
      <c r="W136" s="70" t="s">
        <v>9935</v>
      </c>
      <c r="X136" s="70" t="s">
        <v>1171</v>
      </c>
      <c r="Y136" s="70" t="s">
        <v>163</v>
      </c>
      <c r="Z136" s="82" t="s">
        <v>1162</v>
      </c>
      <c r="AA136" s="70" t="s">
        <v>1171</v>
      </c>
      <c r="AB136" s="70" t="s">
        <v>10816</v>
      </c>
      <c r="AC136" s="70" t="s">
        <v>7360</v>
      </c>
      <c r="AD136" s="70" t="s">
        <v>10047</v>
      </c>
      <c r="AE136" s="70" t="s">
        <v>9916</v>
      </c>
      <c r="AF136" s="70">
        <v>0</v>
      </c>
      <c r="AG136" s="108" t="s">
        <v>5606</v>
      </c>
    </row>
    <row r="137" spans="1:33" ht="14.4" customHeight="1" x14ac:dyDescent="0.3">
      <c r="A137" s="59" t="str">
        <f t="shared" si="20"/>
        <v>KHI04-FMCG02-ASM-01</v>
      </c>
      <c r="B137" s="70" t="s">
        <v>1195</v>
      </c>
      <c r="C137" s="70" t="s">
        <v>10034</v>
      </c>
      <c r="D137" s="70" t="s">
        <v>1217</v>
      </c>
      <c r="E137" s="70" t="s">
        <v>9828</v>
      </c>
      <c r="F137" s="70" t="s">
        <v>9872</v>
      </c>
      <c r="G137" s="70" t="s">
        <v>5637</v>
      </c>
      <c r="H137" s="70" t="s">
        <v>7351</v>
      </c>
      <c r="I137" s="70" t="s">
        <v>10015</v>
      </c>
      <c r="J137" s="59" t="s">
        <v>7349</v>
      </c>
      <c r="K137" s="59" t="s">
        <v>9836</v>
      </c>
      <c r="L137" s="82" t="str">
        <f t="shared" si="22"/>
        <v>01190</v>
      </c>
      <c r="M137" s="70" t="s">
        <v>9827</v>
      </c>
      <c r="N137" s="59" t="s">
        <v>2754</v>
      </c>
      <c r="O137" s="59" t="str">
        <f>N136</f>
        <v>0119006</v>
      </c>
      <c r="P137" s="59" t="s">
        <v>7361</v>
      </c>
      <c r="Q137" s="70" t="s">
        <v>7360</v>
      </c>
      <c r="R137" s="70" t="s">
        <v>10047</v>
      </c>
      <c r="S137" s="70" t="s">
        <v>9916</v>
      </c>
      <c r="T137" s="70" t="s">
        <v>9917</v>
      </c>
      <c r="U137" s="70" t="s">
        <v>9918</v>
      </c>
      <c r="V137" s="70" t="s">
        <v>7392</v>
      </c>
      <c r="W137" s="171">
        <v>45139</v>
      </c>
      <c r="X137" s="70" t="s">
        <v>1219</v>
      </c>
      <c r="Y137" s="70" t="s">
        <v>1028</v>
      </c>
      <c r="Z137" s="82" t="s">
        <v>3414</v>
      </c>
      <c r="AA137" s="70" t="s">
        <v>1171</v>
      </c>
      <c r="AB137" s="70" t="s">
        <v>10816</v>
      </c>
      <c r="AC137" s="70" t="s">
        <v>3277</v>
      </c>
      <c r="AD137" s="70" t="s">
        <v>9931</v>
      </c>
      <c r="AE137" s="70" t="s">
        <v>9916</v>
      </c>
      <c r="AF137" s="70">
        <v>2</v>
      </c>
      <c r="AG137" s="108" t="s">
        <v>6294</v>
      </c>
    </row>
    <row r="138" spans="1:33" ht="14.4" customHeight="1" x14ac:dyDescent="0.3">
      <c r="A138" s="59" t="str">
        <f t="shared" si="20"/>
        <v>KHI05-FMCG03-SPO-01</v>
      </c>
      <c r="B138" s="70" t="s">
        <v>2071</v>
      </c>
      <c r="C138" s="70" t="s">
        <v>10012</v>
      </c>
      <c r="D138" s="70" t="s">
        <v>1217</v>
      </c>
      <c r="E138" s="70" t="s">
        <v>9828</v>
      </c>
      <c r="F138" s="70" t="s">
        <v>9872</v>
      </c>
      <c r="G138" s="70" t="s">
        <v>5637</v>
      </c>
      <c r="H138" s="70" t="s">
        <v>7371</v>
      </c>
      <c r="I138" s="70" t="s">
        <v>9995</v>
      </c>
      <c r="J138" s="59" t="s">
        <v>7373</v>
      </c>
      <c r="K138" s="59" t="s">
        <v>9836</v>
      </c>
      <c r="L138" s="82" t="str">
        <f t="shared" si="22"/>
        <v>0114007</v>
      </c>
      <c r="M138" s="70" t="s">
        <v>9827</v>
      </c>
      <c r="N138" s="59" t="s">
        <v>2515</v>
      </c>
      <c r="O138" s="59" t="str">
        <f t="shared" ref="O138:O143" si="24">N138</f>
        <v>0114007</v>
      </c>
      <c r="P138" s="59" t="s">
        <v>9982</v>
      </c>
      <c r="Q138" s="70" t="s">
        <v>9989</v>
      </c>
      <c r="R138" s="70" t="s">
        <v>9996</v>
      </c>
      <c r="S138" s="70" t="s">
        <v>9997</v>
      </c>
      <c r="T138" s="70" t="s">
        <v>9917</v>
      </c>
      <c r="U138" s="70" t="s">
        <v>9921</v>
      </c>
      <c r="V138" s="70" t="s">
        <v>9998</v>
      </c>
      <c r="W138" s="171">
        <v>46216</v>
      </c>
      <c r="X138" s="70" t="s">
        <v>1171</v>
      </c>
      <c r="Y138" s="70" t="s">
        <v>163</v>
      </c>
      <c r="Z138" s="82" t="s">
        <v>1162</v>
      </c>
      <c r="AA138" s="70" t="s">
        <v>1171</v>
      </c>
      <c r="AB138" s="70" t="s">
        <v>10816</v>
      </c>
      <c r="AC138" s="70" t="s">
        <v>9988</v>
      </c>
      <c r="AD138" s="70" t="s">
        <v>10011</v>
      </c>
      <c r="AE138" s="70" t="s">
        <v>9916</v>
      </c>
      <c r="AF138" s="70">
        <v>1</v>
      </c>
      <c r="AG138" s="108" t="s">
        <v>6293</v>
      </c>
    </row>
    <row r="139" spans="1:33" ht="14.4" customHeight="1" x14ac:dyDescent="0.3">
      <c r="A139" s="59" t="str">
        <f t="shared" si="20"/>
        <v>KHI05-FMCG03-SPO-02</v>
      </c>
      <c r="B139" s="70" t="s">
        <v>2071</v>
      </c>
      <c r="C139" s="70" t="s">
        <v>10012</v>
      </c>
      <c r="D139" s="70" t="s">
        <v>1217</v>
      </c>
      <c r="E139" s="70" t="s">
        <v>9828</v>
      </c>
      <c r="F139" s="70" t="s">
        <v>9872</v>
      </c>
      <c r="G139" s="70" t="s">
        <v>5637</v>
      </c>
      <c r="H139" s="70" t="s">
        <v>7371</v>
      </c>
      <c r="I139" s="70" t="s">
        <v>9995</v>
      </c>
      <c r="J139" s="59" t="s">
        <v>7373</v>
      </c>
      <c r="K139" s="59" t="s">
        <v>9836</v>
      </c>
      <c r="L139" s="82" t="str">
        <f t="shared" si="22"/>
        <v>0126008</v>
      </c>
      <c r="M139" s="70" t="s">
        <v>9827</v>
      </c>
      <c r="N139" s="59" t="s">
        <v>3421</v>
      </c>
      <c r="O139" s="59" t="str">
        <f t="shared" si="24"/>
        <v>0126008</v>
      </c>
      <c r="P139" s="59" t="s">
        <v>9983</v>
      </c>
      <c r="Q139" s="70" t="s">
        <v>9990</v>
      </c>
      <c r="R139" s="70" t="s">
        <v>9999</v>
      </c>
      <c r="S139" s="70" t="s">
        <v>10000</v>
      </c>
      <c r="T139" s="70" t="s">
        <v>9917</v>
      </c>
      <c r="U139" s="70" t="s">
        <v>9921</v>
      </c>
      <c r="V139" s="70" t="s">
        <v>10001</v>
      </c>
      <c r="W139" s="171">
        <v>46202</v>
      </c>
      <c r="X139" s="70" t="s">
        <v>1171</v>
      </c>
      <c r="Y139" s="70" t="s">
        <v>163</v>
      </c>
      <c r="Z139" s="82" t="s">
        <v>1162</v>
      </c>
      <c r="AA139" s="70" t="s">
        <v>1171</v>
      </c>
      <c r="AB139" s="70" t="s">
        <v>10816</v>
      </c>
      <c r="AC139" s="70" t="s">
        <v>9988</v>
      </c>
      <c r="AD139" s="70" t="s">
        <v>10011</v>
      </c>
      <c r="AE139" s="70" t="s">
        <v>9916</v>
      </c>
      <c r="AF139" s="70">
        <v>1</v>
      </c>
      <c r="AG139" s="108" t="s">
        <v>6293</v>
      </c>
    </row>
    <row r="140" spans="1:33" ht="14.4" customHeight="1" x14ac:dyDescent="0.3">
      <c r="A140" s="59" t="str">
        <f t="shared" si="20"/>
        <v>KHI05-FMCG03-SPO-03</v>
      </c>
      <c r="B140" s="70" t="s">
        <v>2071</v>
      </c>
      <c r="C140" s="70" t="s">
        <v>10012</v>
      </c>
      <c r="D140" s="70" t="s">
        <v>1217</v>
      </c>
      <c r="E140" s="70" t="s">
        <v>9828</v>
      </c>
      <c r="F140" s="70" t="s">
        <v>9872</v>
      </c>
      <c r="G140" s="70" t="s">
        <v>5637</v>
      </c>
      <c r="H140" s="70" t="s">
        <v>7371</v>
      </c>
      <c r="I140" s="70" t="s">
        <v>9995</v>
      </c>
      <c r="J140" s="59" t="s">
        <v>7373</v>
      </c>
      <c r="K140" s="59" t="s">
        <v>9836</v>
      </c>
      <c r="L140" s="82" t="str">
        <f t="shared" si="22"/>
        <v>0114002</v>
      </c>
      <c r="M140" s="70" t="s">
        <v>9827</v>
      </c>
      <c r="N140" s="59" t="s">
        <v>2509</v>
      </c>
      <c r="O140" s="59" t="str">
        <f t="shared" si="24"/>
        <v>0114002</v>
      </c>
      <c r="P140" s="59" t="s">
        <v>9984</v>
      </c>
      <c r="Q140" s="70" t="s">
        <v>9991</v>
      </c>
      <c r="R140" s="70" t="s">
        <v>10002</v>
      </c>
      <c r="S140" s="70" t="s">
        <v>10003</v>
      </c>
      <c r="T140" s="70" t="s">
        <v>9917</v>
      </c>
      <c r="U140" s="70" t="s">
        <v>9921</v>
      </c>
      <c r="V140" s="70" t="s">
        <v>10004</v>
      </c>
      <c r="W140" s="171">
        <v>46216</v>
      </c>
      <c r="X140" s="70" t="s">
        <v>1171</v>
      </c>
      <c r="Y140" s="70" t="s">
        <v>163</v>
      </c>
      <c r="Z140" s="82" t="s">
        <v>1162</v>
      </c>
      <c r="AA140" s="70" t="s">
        <v>1171</v>
      </c>
      <c r="AB140" s="70" t="s">
        <v>10816</v>
      </c>
      <c r="AC140" s="70" t="s">
        <v>9988</v>
      </c>
      <c r="AD140" s="70" t="s">
        <v>10011</v>
      </c>
      <c r="AE140" s="70" t="s">
        <v>9916</v>
      </c>
      <c r="AF140" s="70">
        <v>1</v>
      </c>
      <c r="AG140" s="108" t="s">
        <v>6293</v>
      </c>
    </row>
    <row r="141" spans="1:33" ht="14.4" customHeight="1" x14ac:dyDescent="0.3">
      <c r="A141" s="59" t="str">
        <f t="shared" si="20"/>
        <v>KHI05-FMCG03-SPO-04</v>
      </c>
      <c r="B141" s="70" t="s">
        <v>2071</v>
      </c>
      <c r="C141" s="70" t="s">
        <v>10012</v>
      </c>
      <c r="D141" s="70" t="s">
        <v>1217</v>
      </c>
      <c r="E141" s="70" t="s">
        <v>9828</v>
      </c>
      <c r="F141" s="70" t="s">
        <v>9872</v>
      </c>
      <c r="G141" s="70" t="s">
        <v>5637</v>
      </c>
      <c r="H141" s="70" t="s">
        <v>7371</v>
      </c>
      <c r="I141" s="70" t="s">
        <v>9995</v>
      </c>
      <c r="J141" s="59" t="s">
        <v>7373</v>
      </c>
      <c r="K141" s="59" t="s">
        <v>9836</v>
      </c>
      <c r="L141" s="82" t="str">
        <f t="shared" si="22"/>
        <v>0129001</v>
      </c>
      <c r="M141" s="70" t="s">
        <v>9827</v>
      </c>
      <c r="N141" s="59" t="s">
        <v>8036</v>
      </c>
      <c r="O141" s="59" t="str">
        <f t="shared" si="24"/>
        <v>0129001</v>
      </c>
      <c r="P141" s="59" t="s">
        <v>9985</v>
      </c>
      <c r="Q141" s="70" t="s">
        <v>9992</v>
      </c>
      <c r="R141" s="70" t="s">
        <v>10005</v>
      </c>
      <c r="S141" s="70" t="s">
        <v>10006</v>
      </c>
      <c r="T141" s="70" t="s">
        <v>9917</v>
      </c>
      <c r="U141" s="70" t="s">
        <v>9921</v>
      </c>
      <c r="V141" s="70" t="s">
        <v>10007</v>
      </c>
      <c r="W141" s="171">
        <v>46021</v>
      </c>
      <c r="X141" s="70" t="s">
        <v>1171</v>
      </c>
      <c r="Y141" s="70" t="s">
        <v>163</v>
      </c>
      <c r="Z141" s="82" t="s">
        <v>1162</v>
      </c>
      <c r="AA141" s="70" t="s">
        <v>1171</v>
      </c>
      <c r="AB141" s="70" t="s">
        <v>10816</v>
      </c>
      <c r="AC141" s="70" t="s">
        <v>9988</v>
      </c>
      <c r="AD141" s="70" t="s">
        <v>10011</v>
      </c>
      <c r="AE141" s="70" t="s">
        <v>9916</v>
      </c>
      <c r="AF141" s="70">
        <v>1</v>
      </c>
      <c r="AG141" s="108" t="s">
        <v>6293</v>
      </c>
    </row>
    <row r="142" spans="1:33" ht="14.4" customHeight="1" x14ac:dyDescent="0.3">
      <c r="A142" s="59" t="str">
        <f t="shared" si="20"/>
        <v>KHI05-FMCG03-SPO-05</v>
      </c>
      <c r="B142" s="70" t="s">
        <v>2071</v>
      </c>
      <c r="C142" s="70" t="s">
        <v>10012</v>
      </c>
      <c r="D142" s="70" t="s">
        <v>1217</v>
      </c>
      <c r="E142" s="70" t="s">
        <v>9828</v>
      </c>
      <c r="F142" s="70" t="s">
        <v>9872</v>
      </c>
      <c r="G142" s="70" t="s">
        <v>5637</v>
      </c>
      <c r="H142" s="70" t="s">
        <v>7371</v>
      </c>
      <c r="I142" s="70" t="s">
        <v>9995</v>
      </c>
      <c r="J142" s="59" t="s">
        <v>7373</v>
      </c>
      <c r="K142" s="59" t="s">
        <v>9836</v>
      </c>
      <c r="L142" s="82" t="str">
        <f t="shared" si="22"/>
        <v>0129002</v>
      </c>
      <c r="M142" s="70" t="s">
        <v>9827</v>
      </c>
      <c r="N142" s="59" t="s">
        <v>8037</v>
      </c>
      <c r="O142" s="59" t="str">
        <f t="shared" si="24"/>
        <v>0129002</v>
      </c>
      <c r="P142" s="59" t="s">
        <v>9986</v>
      </c>
      <c r="Q142" s="70" t="s">
        <v>9993</v>
      </c>
      <c r="R142" s="70" t="s">
        <v>10008</v>
      </c>
      <c r="S142" s="70" t="s">
        <v>10009</v>
      </c>
      <c r="T142" s="70" t="s">
        <v>9917</v>
      </c>
      <c r="U142" s="70" t="s">
        <v>9921</v>
      </c>
      <c r="V142" s="70" t="s">
        <v>10010</v>
      </c>
      <c r="W142" s="171">
        <v>46178</v>
      </c>
      <c r="X142" s="70" t="s">
        <v>1171</v>
      </c>
      <c r="Y142" s="70" t="s">
        <v>163</v>
      </c>
      <c r="Z142" s="82" t="s">
        <v>1162</v>
      </c>
      <c r="AA142" s="70" t="s">
        <v>1171</v>
      </c>
      <c r="AB142" s="70" t="s">
        <v>10816</v>
      </c>
      <c r="AC142" s="70" t="s">
        <v>9988</v>
      </c>
      <c r="AD142" s="70" t="s">
        <v>10011</v>
      </c>
      <c r="AE142" s="70" t="s">
        <v>9916</v>
      </c>
      <c r="AF142" s="70">
        <v>1</v>
      </c>
      <c r="AG142" s="108" t="s">
        <v>6293</v>
      </c>
    </row>
    <row r="143" spans="1:33" ht="14.4" customHeight="1" x14ac:dyDescent="0.3">
      <c r="A143" s="59" t="str">
        <f t="shared" si="20"/>
        <v>KHI05-FMCG03-SPO-00</v>
      </c>
      <c r="B143" s="70" t="s">
        <v>2071</v>
      </c>
      <c r="C143" s="70" t="s">
        <v>10012</v>
      </c>
      <c r="D143" s="70" t="s">
        <v>1217</v>
      </c>
      <c r="E143" s="70" t="s">
        <v>9828</v>
      </c>
      <c r="F143" s="70" t="s">
        <v>9872</v>
      </c>
      <c r="G143" s="70" t="s">
        <v>5637</v>
      </c>
      <c r="H143" s="70" t="s">
        <v>7371</v>
      </c>
      <c r="I143" s="70" t="s">
        <v>9995</v>
      </c>
      <c r="J143" s="59" t="s">
        <v>7373</v>
      </c>
      <c r="K143" s="59" t="s">
        <v>9836</v>
      </c>
      <c r="L143" s="82" t="str">
        <f t="shared" si="22"/>
        <v>0129003</v>
      </c>
      <c r="M143" s="70" t="s">
        <v>9827</v>
      </c>
      <c r="N143" s="59" t="s">
        <v>8038</v>
      </c>
      <c r="O143" s="59" t="str">
        <f t="shared" si="24"/>
        <v>0129003</v>
      </c>
      <c r="P143" s="59" t="s">
        <v>5238</v>
      </c>
      <c r="Q143" s="70" t="s">
        <v>9994</v>
      </c>
      <c r="R143" s="70" t="s">
        <v>9958</v>
      </c>
      <c r="S143" s="70" t="s">
        <v>9916</v>
      </c>
      <c r="T143" s="70" t="s">
        <v>9935</v>
      </c>
      <c r="U143" s="70" t="s">
        <v>9935</v>
      </c>
      <c r="V143" s="70" t="s">
        <v>9935</v>
      </c>
      <c r="W143" s="70" t="s">
        <v>9935</v>
      </c>
      <c r="X143" s="70" t="s">
        <v>1171</v>
      </c>
      <c r="Y143" s="70" t="s">
        <v>163</v>
      </c>
      <c r="Z143" s="82" t="s">
        <v>1162</v>
      </c>
      <c r="AA143" s="70" t="s">
        <v>1171</v>
      </c>
      <c r="AB143" s="70" t="s">
        <v>10816</v>
      </c>
      <c r="AC143" s="70" t="s">
        <v>9988</v>
      </c>
      <c r="AD143" s="70" t="s">
        <v>10011</v>
      </c>
      <c r="AE143" s="70" t="s">
        <v>9916</v>
      </c>
      <c r="AF143" s="70">
        <v>0</v>
      </c>
      <c r="AG143" s="108" t="s">
        <v>5606</v>
      </c>
    </row>
    <row r="144" spans="1:33" ht="14.4" customHeight="1" x14ac:dyDescent="0.3">
      <c r="A144" s="59" t="str">
        <f t="shared" si="20"/>
        <v>KHI05-FMCG03-ASM-01</v>
      </c>
      <c r="B144" s="70" t="s">
        <v>2071</v>
      </c>
      <c r="C144" s="70" t="s">
        <v>10012</v>
      </c>
      <c r="D144" s="70" t="s">
        <v>1217</v>
      </c>
      <c r="E144" s="70" t="s">
        <v>9828</v>
      </c>
      <c r="F144" s="70" t="s">
        <v>9872</v>
      </c>
      <c r="G144" s="70" t="s">
        <v>5637</v>
      </c>
      <c r="H144" s="70" t="s">
        <v>7371</v>
      </c>
      <c r="I144" s="70" t="s">
        <v>9995</v>
      </c>
      <c r="J144" s="59" t="s">
        <v>7373</v>
      </c>
      <c r="K144" s="59" t="s">
        <v>9836</v>
      </c>
      <c r="L144" s="82" t="str">
        <f t="shared" si="22"/>
        <v>01290</v>
      </c>
      <c r="M144" s="70" t="s">
        <v>9827</v>
      </c>
      <c r="N144" s="59" t="s">
        <v>8039</v>
      </c>
      <c r="O144" s="59" t="str">
        <f>N143</f>
        <v>0129003</v>
      </c>
      <c r="P144" s="59" t="s">
        <v>9987</v>
      </c>
      <c r="Q144" s="70" t="s">
        <v>9988</v>
      </c>
      <c r="R144" s="70" t="s">
        <v>10011</v>
      </c>
      <c r="S144" s="70" t="s">
        <v>9916</v>
      </c>
      <c r="T144" s="70" t="s">
        <v>9917</v>
      </c>
      <c r="U144" s="70" t="s">
        <v>9918</v>
      </c>
      <c r="V144" s="70" t="s">
        <v>7340</v>
      </c>
      <c r="W144" s="171">
        <v>45139</v>
      </c>
      <c r="X144" s="70" t="s">
        <v>1219</v>
      </c>
      <c r="Y144" s="70" t="s">
        <v>1028</v>
      </c>
      <c r="Z144" s="82" t="s">
        <v>3414</v>
      </c>
      <c r="AA144" s="70" t="s">
        <v>1171</v>
      </c>
      <c r="AB144" s="70" t="s">
        <v>10816</v>
      </c>
      <c r="AC144" s="70" t="s">
        <v>3277</v>
      </c>
      <c r="AD144" s="70" t="s">
        <v>9931</v>
      </c>
      <c r="AE144" s="70" t="s">
        <v>9916</v>
      </c>
      <c r="AF144" s="70">
        <v>2</v>
      </c>
      <c r="AG144" s="108" t="s">
        <v>6294</v>
      </c>
    </row>
    <row r="145" spans="1:33" ht="14.4" customHeight="1" x14ac:dyDescent="0.3">
      <c r="A145" s="59" t="str">
        <f t="shared" si="20"/>
        <v>STH-A-FMCG-CM-01</v>
      </c>
      <c r="B145" s="70" t="s">
        <v>1171</v>
      </c>
      <c r="C145" s="70" t="s">
        <v>10013</v>
      </c>
      <c r="D145" s="70" t="s">
        <v>1217</v>
      </c>
      <c r="E145" s="70" t="s">
        <v>9828</v>
      </c>
      <c r="F145" s="70" t="s">
        <v>9872</v>
      </c>
      <c r="G145" s="70" t="s">
        <v>5637</v>
      </c>
      <c r="H145" s="70" t="s">
        <v>9838</v>
      </c>
      <c r="I145" s="70" t="s">
        <v>9839</v>
      </c>
      <c r="J145" s="59" t="s">
        <v>9840</v>
      </c>
      <c r="K145" s="59" t="s">
        <v>9836</v>
      </c>
      <c r="L145" s="82" t="str">
        <f t="shared" si="22"/>
        <v>0111101</v>
      </c>
      <c r="M145" s="70" t="s">
        <v>9827</v>
      </c>
      <c r="N145" s="82" t="s">
        <v>5588</v>
      </c>
      <c r="O145" s="59" t="str">
        <f>N145</f>
        <v>0111101</v>
      </c>
      <c r="P145" s="59" t="s">
        <v>10056</v>
      </c>
      <c r="Q145" s="70" t="s">
        <v>10048</v>
      </c>
      <c r="R145" s="70" t="s">
        <v>10050</v>
      </c>
      <c r="S145" s="70" t="s">
        <v>10051</v>
      </c>
      <c r="T145" s="70" t="s">
        <v>10052</v>
      </c>
      <c r="U145" s="70" t="s">
        <v>9918</v>
      </c>
      <c r="V145" s="70" t="s">
        <v>7343</v>
      </c>
      <c r="W145" s="171">
        <v>45139</v>
      </c>
      <c r="X145" s="70" t="s">
        <v>2072</v>
      </c>
      <c r="Y145" s="70" t="s">
        <v>5293</v>
      </c>
      <c r="Z145" s="82" t="s">
        <v>3414</v>
      </c>
      <c r="AA145" s="70" t="s">
        <v>1171</v>
      </c>
      <c r="AB145" s="70" t="s">
        <v>10816</v>
      </c>
      <c r="AC145" s="70" t="s">
        <v>3277</v>
      </c>
      <c r="AD145" s="70" t="s">
        <v>9931</v>
      </c>
      <c r="AE145" s="70" t="s">
        <v>9916</v>
      </c>
      <c r="AF145" s="70">
        <v>2</v>
      </c>
      <c r="AG145" s="108" t="s">
        <v>6294</v>
      </c>
    </row>
    <row r="146" spans="1:33" ht="14.4" customHeight="1" x14ac:dyDescent="0.3">
      <c r="A146" s="59" t="str">
        <f t="shared" si="20"/>
        <v>STH-A-FMCG01-TE-01</v>
      </c>
      <c r="B146" s="70" t="s">
        <v>1170</v>
      </c>
      <c r="C146" s="70" t="s">
        <v>10014</v>
      </c>
      <c r="D146" s="70" t="s">
        <v>1217</v>
      </c>
      <c r="E146" s="70" t="s">
        <v>9828</v>
      </c>
      <c r="F146" s="70" t="s">
        <v>9872</v>
      </c>
      <c r="G146" s="70" t="s">
        <v>5637</v>
      </c>
      <c r="H146" s="70" t="s">
        <v>9838</v>
      </c>
      <c r="I146" s="70" t="s">
        <v>9839</v>
      </c>
      <c r="J146" s="59" t="s">
        <v>9840</v>
      </c>
      <c r="K146" s="59" t="s">
        <v>9836</v>
      </c>
      <c r="L146" s="82" t="str">
        <f t="shared" si="22"/>
        <v>0130002</v>
      </c>
      <c r="M146" s="70" t="s">
        <v>9827</v>
      </c>
      <c r="N146" s="59" t="s">
        <v>8138</v>
      </c>
      <c r="O146" s="59" t="str">
        <f>N146</f>
        <v>0130002</v>
      </c>
      <c r="P146" s="59" t="s">
        <v>8134</v>
      </c>
      <c r="Q146" s="70" t="s">
        <v>10049</v>
      </c>
      <c r="R146" s="70" t="s">
        <v>10053</v>
      </c>
      <c r="S146" s="70" t="s">
        <v>10054</v>
      </c>
      <c r="T146" s="70" t="s">
        <v>9917</v>
      </c>
      <c r="U146" s="70" t="s">
        <v>9921</v>
      </c>
      <c r="V146" s="70" t="s">
        <v>10055</v>
      </c>
      <c r="W146" s="171">
        <v>45477</v>
      </c>
      <c r="X146" s="70" t="s">
        <v>1809</v>
      </c>
      <c r="Y146" s="70" t="s">
        <v>8137</v>
      </c>
      <c r="Z146" s="82" t="s">
        <v>3414</v>
      </c>
      <c r="AA146" s="70" t="s">
        <v>1171</v>
      </c>
      <c r="AB146" s="70" t="s">
        <v>10816</v>
      </c>
      <c r="AC146" s="70" t="s">
        <v>3277</v>
      </c>
      <c r="AD146" s="70" t="s">
        <v>9931</v>
      </c>
      <c r="AE146" s="70" t="s">
        <v>9916</v>
      </c>
      <c r="AF146" s="70">
        <v>2</v>
      </c>
      <c r="AG146" s="108" t="s">
        <v>8142</v>
      </c>
    </row>
    <row r="147" spans="1:33" ht="14.4" customHeight="1" x14ac:dyDescent="0.3">
      <c r="A147" s="59" t="str">
        <f t="shared" si="20"/>
        <v>STH-A-FMCG-RSM-00</v>
      </c>
      <c r="B147" s="70" t="s">
        <v>1171</v>
      </c>
      <c r="C147" s="70" t="s">
        <v>10013</v>
      </c>
      <c r="D147" s="70" t="s">
        <v>1217</v>
      </c>
      <c r="E147" s="70" t="s">
        <v>9828</v>
      </c>
      <c r="F147" s="70" t="s">
        <v>9872</v>
      </c>
      <c r="G147" s="70" t="s">
        <v>5637</v>
      </c>
      <c r="H147" s="70" t="s">
        <v>9838</v>
      </c>
      <c r="I147" s="70" t="s">
        <v>9839</v>
      </c>
      <c r="J147" s="59" t="s">
        <v>9840</v>
      </c>
      <c r="K147" s="59" t="s">
        <v>9836</v>
      </c>
      <c r="L147" s="82" t="str">
        <f t="shared" si="22"/>
        <v>0130001</v>
      </c>
      <c r="M147" s="70" t="s">
        <v>9827</v>
      </c>
      <c r="N147" s="59" t="s">
        <v>6750</v>
      </c>
      <c r="O147" s="59" t="str">
        <f>N147</f>
        <v>0130001</v>
      </c>
      <c r="P147" s="70" t="s">
        <v>6724</v>
      </c>
      <c r="Q147" s="70" t="s">
        <v>6724</v>
      </c>
      <c r="R147" s="70" t="s">
        <v>9958</v>
      </c>
      <c r="S147" s="70" t="s">
        <v>9916</v>
      </c>
      <c r="T147" s="70" t="s">
        <v>9935</v>
      </c>
      <c r="U147" s="70" t="s">
        <v>9935</v>
      </c>
      <c r="V147" s="70" t="s">
        <v>9935</v>
      </c>
      <c r="W147" s="70" t="s">
        <v>9935</v>
      </c>
      <c r="X147" s="70" t="s">
        <v>1806</v>
      </c>
      <c r="Y147" s="70" t="s">
        <v>1146</v>
      </c>
      <c r="Z147" s="82" t="s">
        <v>3414</v>
      </c>
      <c r="AA147" s="70" t="s">
        <v>1171</v>
      </c>
      <c r="AB147" s="70" t="s">
        <v>10816</v>
      </c>
      <c r="AC147" s="70" t="s">
        <v>3277</v>
      </c>
      <c r="AD147" s="70" t="s">
        <v>9931</v>
      </c>
      <c r="AE147" s="70" t="s">
        <v>9916</v>
      </c>
      <c r="AF147" s="81">
        <v>0</v>
      </c>
      <c r="AG147" s="108" t="s">
        <v>5606</v>
      </c>
    </row>
    <row r="148" spans="1:33" ht="14.4" customHeight="1" x14ac:dyDescent="0.3">
      <c r="A148" s="59" t="str">
        <f t="shared" si="20"/>
        <v>STH-A-FMCG-RSM-01</v>
      </c>
      <c r="B148" s="70" t="s">
        <v>1171</v>
      </c>
      <c r="C148" s="70" t="s">
        <v>10013</v>
      </c>
      <c r="D148" s="70" t="s">
        <v>1217</v>
      </c>
      <c r="E148" s="70" t="s">
        <v>9828</v>
      </c>
      <c r="F148" s="70" t="s">
        <v>9872</v>
      </c>
      <c r="G148" s="70" t="s">
        <v>5637</v>
      </c>
      <c r="H148" s="70" t="s">
        <v>9838</v>
      </c>
      <c r="I148" s="70" t="s">
        <v>9839</v>
      </c>
      <c r="J148" s="59" t="s">
        <v>9840</v>
      </c>
      <c r="K148" s="59" t="s">
        <v>9836</v>
      </c>
      <c r="L148" s="82" t="str">
        <f t="shared" si="22"/>
        <v>16</v>
      </c>
      <c r="M148" s="70" t="s">
        <v>9827</v>
      </c>
      <c r="N148" s="82" t="s">
        <v>3415</v>
      </c>
      <c r="O148" s="59" t="str">
        <f>N147</f>
        <v>0130001</v>
      </c>
      <c r="P148" s="59" t="s">
        <v>9896</v>
      </c>
      <c r="Q148" s="70" t="s">
        <v>3277</v>
      </c>
      <c r="R148" s="70" t="s">
        <v>9931</v>
      </c>
      <c r="S148" s="70" t="s">
        <v>9916</v>
      </c>
      <c r="T148" s="70" t="s">
        <v>9933</v>
      </c>
      <c r="U148" s="70" t="s">
        <v>9918</v>
      </c>
      <c r="V148" s="70" t="s">
        <v>9934</v>
      </c>
      <c r="W148" s="171">
        <v>45667</v>
      </c>
      <c r="X148" s="70" t="s">
        <v>1806</v>
      </c>
      <c r="Y148" s="70" t="s">
        <v>1146</v>
      </c>
      <c r="Z148" s="82" t="s">
        <v>2488</v>
      </c>
      <c r="AA148" s="70" t="s">
        <v>1171</v>
      </c>
      <c r="AB148" s="70" t="s">
        <v>10816</v>
      </c>
      <c r="AC148" s="70" t="s">
        <v>3280</v>
      </c>
      <c r="AD148" s="70" t="s">
        <v>9932</v>
      </c>
      <c r="AE148" s="70" t="s">
        <v>9916</v>
      </c>
      <c r="AF148" s="81">
        <v>3</v>
      </c>
      <c r="AG148" s="108" t="s">
        <v>6294</v>
      </c>
    </row>
    <row r="149" spans="1:33" ht="14.4" customHeight="1" x14ac:dyDescent="0.3">
      <c r="A149" s="59" t="str">
        <f t="shared" si="20"/>
        <v>HYD01-FMCG01-SPO-01</v>
      </c>
      <c r="B149" s="70" t="s">
        <v>1170</v>
      </c>
      <c r="C149" s="70" t="s">
        <v>10014</v>
      </c>
      <c r="D149" s="70" t="s">
        <v>1218</v>
      </c>
      <c r="E149" s="70" t="s">
        <v>9828</v>
      </c>
      <c r="F149" s="70" t="s">
        <v>9873</v>
      </c>
      <c r="G149" s="70" t="s">
        <v>5636</v>
      </c>
      <c r="H149" s="70" t="s">
        <v>1195</v>
      </c>
      <c r="I149" s="70" t="s">
        <v>10073</v>
      </c>
      <c r="J149" s="59" t="s">
        <v>6358</v>
      </c>
      <c r="K149" s="59" t="s">
        <v>9836</v>
      </c>
      <c r="L149" s="82" t="str">
        <f t="shared" si="22"/>
        <v>0112002</v>
      </c>
      <c r="M149" s="70" t="s">
        <v>9827</v>
      </c>
      <c r="N149" s="59" t="s">
        <v>2503</v>
      </c>
      <c r="O149" s="59" t="str">
        <f t="shared" ref="O149:O155" si="25">N149</f>
        <v>0112002</v>
      </c>
      <c r="P149" s="59" t="s">
        <v>202</v>
      </c>
      <c r="Q149" s="70" t="s">
        <v>3030</v>
      </c>
      <c r="R149" s="70" t="s">
        <v>10060</v>
      </c>
      <c r="S149" s="70" t="s">
        <v>9936</v>
      </c>
      <c r="T149" s="70" t="s">
        <v>9933</v>
      </c>
      <c r="U149" s="70" t="s">
        <v>9921</v>
      </c>
      <c r="V149" s="70" t="s">
        <v>10061</v>
      </c>
      <c r="W149" s="171">
        <v>46210</v>
      </c>
      <c r="X149" s="70" t="s">
        <v>1171</v>
      </c>
      <c r="Y149" s="70" t="s">
        <v>163</v>
      </c>
      <c r="Z149" s="82" t="s">
        <v>1162</v>
      </c>
      <c r="AA149" s="70" t="s">
        <v>1171</v>
      </c>
      <c r="AB149" s="70" t="s">
        <v>10816</v>
      </c>
      <c r="AC149" s="70" t="s">
        <v>3140</v>
      </c>
      <c r="AD149" s="70" t="s">
        <v>10070</v>
      </c>
      <c r="AE149" s="70" t="s">
        <v>9936</v>
      </c>
      <c r="AF149" s="70">
        <v>1</v>
      </c>
      <c r="AG149" s="108" t="s">
        <v>6293</v>
      </c>
    </row>
    <row r="150" spans="1:33" ht="14.4" customHeight="1" x14ac:dyDescent="0.3">
      <c r="A150" s="59" t="str">
        <f t="shared" si="20"/>
        <v>HYD01-FMCG01-SPO-02</v>
      </c>
      <c r="B150" s="70" t="s">
        <v>1170</v>
      </c>
      <c r="C150" s="70" t="s">
        <v>10014</v>
      </c>
      <c r="D150" s="70" t="s">
        <v>1218</v>
      </c>
      <c r="E150" s="70" t="s">
        <v>9828</v>
      </c>
      <c r="F150" s="70" t="s">
        <v>9873</v>
      </c>
      <c r="G150" s="70" t="s">
        <v>5636</v>
      </c>
      <c r="H150" s="70" t="s">
        <v>1195</v>
      </c>
      <c r="I150" s="70" t="s">
        <v>10073</v>
      </c>
      <c r="J150" s="59" t="s">
        <v>6358</v>
      </c>
      <c r="K150" s="59" t="s">
        <v>9836</v>
      </c>
      <c r="L150" s="82" t="str">
        <f t="shared" si="22"/>
        <v>0112009</v>
      </c>
      <c r="M150" s="70" t="s">
        <v>9827</v>
      </c>
      <c r="N150" s="59" t="s">
        <v>8183</v>
      </c>
      <c r="O150" s="59" t="str">
        <f t="shared" si="25"/>
        <v>0112009</v>
      </c>
      <c r="P150" s="59" t="s">
        <v>207</v>
      </c>
      <c r="Q150" s="70" t="s">
        <v>3031</v>
      </c>
      <c r="R150" s="70" t="s">
        <v>10062</v>
      </c>
      <c r="S150" s="70" t="s">
        <v>9936</v>
      </c>
      <c r="T150" s="70" t="s">
        <v>9933</v>
      </c>
      <c r="U150" s="70" t="s">
        <v>9921</v>
      </c>
      <c r="V150" s="70" t="s">
        <v>10063</v>
      </c>
      <c r="W150" s="171">
        <v>45199</v>
      </c>
      <c r="X150" s="70" t="s">
        <v>1171</v>
      </c>
      <c r="Y150" s="70" t="s">
        <v>163</v>
      </c>
      <c r="Z150" s="82" t="s">
        <v>1162</v>
      </c>
      <c r="AA150" s="70" t="s">
        <v>1171</v>
      </c>
      <c r="AB150" s="70" t="s">
        <v>10816</v>
      </c>
      <c r="AC150" s="70" t="s">
        <v>3140</v>
      </c>
      <c r="AD150" s="70" t="s">
        <v>10070</v>
      </c>
      <c r="AE150" s="70" t="s">
        <v>9936</v>
      </c>
      <c r="AF150" s="70">
        <v>1</v>
      </c>
      <c r="AG150" s="108" t="s">
        <v>6293</v>
      </c>
    </row>
    <row r="151" spans="1:33" ht="14.4" customHeight="1" x14ac:dyDescent="0.3">
      <c r="A151" s="59" t="str">
        <f t="shared" si="20"/>
        <v>HYD01-FMCG02-SPO-01</v>
      </c>
      <c r="B151" s="70" t="s">
        <v>1195</v>
      </c>
      <c r="C151" s="70" t="s">
        <v>10034</v>
      </c>
      <c r="D151" s="70" t="s">
        <v>1218</v>
      </c>
      <c r="E151" s="70" t="s">
        <v>9828</v>
      </c>
      <c r="F151" s="70" t="s">
        <v>9873</v>
      </c>
      <c r="G151" s="70" t="s">
        <v>5636</v>
      </c>
      <c r="H151" s="70" t="s">
        <v>1195</v>
      </c>
      <c r="I151" s="70" t="s">
        <v>10073</v>
      </c>
      <c r="J151" s="59" t="s">
        <v>6358</v>
      </c>
      <c r="K151" s="59" t="s">
        <v>9836</v>
      </c>
      <c r="L151" s="82" t="str">
        <f t="shared" si="22"/>
        <v>0112003</v>
      </c>
      <c r="M151" s="70" t="s">
        <v>9827</v>
      </c>
      <c r="N151" s="59" t="s">
        <v>2504</v>
      </c>
      <c r="O151" s="59" t="str">
        <f t="shared" si="25"/>
        <v>0112003</v>
      </c>
      <c r="P151" s="59" t="s">
        <v>449</v>
      </c>
      <c r="Q151" s="70" t="s">
        <v>3032</v>
      </c>
      <c r="R151" s="70" t="s">
        <v>10064</v>
      </c>
      <c r="S151" s="70" t="s">
        <v>9936</v>
      </c>
      <c r="T151" s="70" t="s">
        <v>9933</v>
      </c>
      <c r="U151" s="70" t="s">
        <v>9921</v>
      </c>
      <c r="V151" s="70" t="s">
        <v>10065</v>
      </c>
      <c r="W151" s="171">
        <v>45782</v>
      </c>
      <c r="X151" s="70" t="s">
        <v>1171</v>
      </c>
      <c r="Y151" s="70" t="s">
        <v>163</v>
      </c>
      <c r="Z151" s="82" t="s">
        <v>1162</v>
      </c>
      <c r="AA151" s="70" t="s">
        <v>1171</v>
      </c>
      <c r="AB151" s="70" t="s">
        <v>10816</v>
      </c>
      <c r="AC151" s="70" t="s">
        <v>3140</v>
      </c>
      <c r="AD151" s="70" t="s">
        <v>10070</v>
      </c>
      <c r="AE151" s="70" t="s">
        <v>9936</v>
      </c>
      <c r="AF151" s="70">
        <v>1</v>
      </c>
      <c r="AG151" s="108" t="s">
        <v>6293</v>
      </c>
    </row>
    <row r="152" spans="1:33" ht="14.4" customHeight="1" x14ac:dyDescent="0.3">
      <c r="A152" s="59" t="str">
        <f t="shared" si="20"/>
        <v>HYD01-FMCG02-SPO-02</v>
      </c>
      <c r="B152" s="70" t="s">
        <v>1195</v>
      </c>
      <c r="C152" s="70" t="s">
        <v>10034</v>
      </c>
      <c r="D152" s="70" t="s">
        <v>1218</v>
      </c>
      <c r="E152" s="70" t="s">
        <v>9828</v>
      </c>
      <c r="F152" s="70" t="s">
        <v>9873</v>
      </c>
      <c r="G152" s="70" t="s">
        <v>5636</v>
      </c>
      <c r="H152" s="70" t="s">
        <v>1195</v>
      </c>
      <c r="I152" s="70" t="s">
        <v>10073</v>
      </c>
      <c r="J152" s="59" t="s">
        <v>6358</v>
      </c>
      <c r="K152" s="59" t="s">
        <v>9836</v>
      </c>
      <c r="L152" s="82" t="str">
        <f t="shared" si="22"/>
        <v>0120001</v>
      </c>
      <c r="M152" s="70" t="s">
        <v>9827</v>
      </c>
      <c r="N152" s="59" t="s">
        <v>2550</v>
      </c>
      <c r="O152" s="59" t="str">
        <f t="shared" si="25"/>
        <v>0120001</v>
      </c>
      <c r="P152" s="59" t="s">
        <v>453</v>
      </c>
      <c r="Q152" s="70" t="s">
        <v>3033</v>
      </c>
      <c r="R152" s="70" t="s">
        <v>10066</v>
      </c>
      <c r="S152" s="70" t="s">
        <v>9936</v>
      </c>
      <c r="T152" s="70" t="s">
        <v>9933</v>
      </c>
      <c r="U152" s="70" t="s">
        <v>9921</v>
      </c>
      <c r="V152" s="70" t="s">
        <v>10067</v>
      </c>
      <c r="W152" s="171">
        <v>45362</v>
      </c>
      <c r="X152" s="70" t="s">
        <v>1171</v>
      </c>
      <c r="Y152" s="70" t="s">
        <v>163</v>
      </c>
      <c r="Z152" s="82" t="s">
        <v>1162</v>
      </c>
      <c r="AA152" s="70" t="s">
        <v>1171</v>
      </c>
      <c r="AB152" s="70" t="s">
        <v>10816</v>
      </c>
      <c r="AC152" s="70" t="s">
        <v>3140</v>
      </c>
      <c r="AD152" s="70" t="s">
        <v>10070</v>
      </c>
      <c r="AE152" s="70" t="s">
        <v>9936</v>
      </c>
      <c r="AF152" s="70">
        <v>1</v>
      </c>
      <c r="AG152" s="108" t="s">
        <v>6293</v>
      </c>
    </row>
    <row r="153" spans="1:33" ht="14.4" customHeight="1" x14ac:dyDescent="0.3">
      <c r="A153" s="59" t="str">
        <f t="shared" si="20"/>
        <v>HYD01-FMCG03-SPO-01</v>
      </c>
      <c r="B153" s="70" t="s">
        <v>2071</v>
      </c>
      <c r="C153" s="70" t="s">
        <v>10012</v>
      </c>
      <c r="D153" s="70" t="s">
        <v>1218</v>
      </c>
      <c r="E153" s="70" t="s">
        <v>9828</v>
      </c>
      <c r="F153" s="70" t="s">
        <v>9873</v>
      </c>
      <c r="G153" s="70" t="s">
        <v>5636</v>
      </c>
      <c r="H153" s="70" t="s">
        <v>1195</v>
      </c>
      <c r="I153" s="70" t="s">
        <v>10073</v>
      </c>
      <c r="J153" s="59" t="s">
        <v>6358</v>
      </c>
      <c r="K153" s="59" t="s">
        <v>9836</v>
      </c>
      <c r="L153" s="82" t="str">
        <f t="shared" si="22"/>
        <v>0112001</v>
      </c>
      <c r="M153" s="70" t="s">
        <v>9827</v>
      </c>
      <c r="N153" s="59" t="s">
        <v>2502</v>
      </c>
      <c r="O153" s="59" t="str">
        <f t="shared" si="25"/>
        <v>0112001</v>
      </c>
      <c r="P153" s="59" t="s">
        <v>10058</v>
      </c>
      <c r="Q153" s="70" t="s">
        <v>10071</v>
      </c>
      <c r="R153" s="70" t="s">
        <v>10068</v>
      </c>
      <c r="S153" s="70" t="s">
        <v>9936</v>
      </c>
      <c r="T153" s="70" t="s">
        <v>9933</v>
      </c>
      <c r="U153" s="70" t="s">
        <v>9938</v>
      </c>
      <c r="V153" s="70" t="s">
        <v>9938</v>
      </c>
      <c r="W153" s="171" t="s">
        <v>9939</v>
      </c>
      <c r="X153" s="70" t="s">
        <v>1171</v>
      </c>
      <c r="Y153" s="70" t="s">
        <v>163</v>
      </c>
      <c r="Z153" s="82" t="s">
        <v>1162</v>
      </c>
      <c r="AA153" s="70" t="s">
        <v>1171</v>
      </c>
      <c r="AB153" s="70" t="s">
        <v>10816</v>
      </c>
      <c r="AC153" s="70" t="s">
        <v>3140</v>
      </c>
      <c r="AD153" s="70" t="s">
        <v>10070</v>
      </c>
      <c r="AE153" s="70" t="s">
        <v>9936</v>
      </c>
      <c r="AF153" s="70">
        <v>1</v>
      </c>
      <c r="AG153" s="108" t="s">
        <v>6293</v>
      </c>
    </row>
    <row r="154" spans="1:33" ht="14.4" customHeight="1" x14ac:dyDescent="0.3">
      <c r="A154" s="59" t="str">
        <f t="shared" si="20"/>
        <v>HYD01-FMCG03-SPO-02</v>
      </c>
      <c r="B154" s="70" t="s">
        <v>2071</v>
      </c>
      <c r="C154" s="70" t="s">
        <v>10012</v>
      </c>
      <c r="D154" s="70" t="s">
        <v>1218</v>
      </c>
      <c r="E154" s="70" t="s">
        <v>9828</v>
      </c>
      <c r="F154" s="70" t="s">
        <v>9873</v>
      </c>
      <c r="G154" s="70" t="s">
        <v>5636</v>
      </c>
      <c r="H154" s="70" t="s">
        <v>1195</v>
      </c>
      <c r="I154" s="70" t="s">
        <v>10073</v>
      </c>
      <c r="J154" s="59" t="s">
        <v>6358</v>
      </c>
      <c r="K154" s="59" t="s">
        <v>9836</v>
      </c>
      <c r="L154" s="82" t="str">
        <f t="shared" si="22"/>
        <v>0120007</v>
      </c>
      <c r="M154" s="70" t="s">
        <v>9827</v>
      </c>
      <c r="N154" s="59" t="s">
        <v>10057</v>
      </c>
      <c r="O154" s="59" t="str">
        <f t="shared" si="25"/>
        <v>0120007</v>
      </c>
      <c r="P154" s="59" t="s">
        <v>10059</v>
      </c>
      <c r="Q154" s="70" t="s">
        <v>10072</v>
      </c>
      <c r="R154" s="70" t="s">
        <v>10069</v>
      </c>
      <c r="S154" s="70" t="s">
        <v>9936</v>
      </c>
      <c r="T154" s="70" t="s">
        <v>9933</v>
      </c>
      <c r="U154" s="70" t="s">
        <v>9938</v>
      </c>
      <c r="V154" s="70" t="s">
        <v>9938</v>
      </c>
      <c r="W154" s="171" t="s">
        <v>9939</v>
      </c>
      <c r="X154" s="70" t="s">
        <v>1171</v>
      </c>
      <c r="Y154" s="70" t="s">
        <v>163</v>
      </c>
      <c r="Z154" s="82" t="s">
        <v>1162</v>
      </c>
      <c r="AA154" s="70" t="s">
        <v>1171</v>
      </c>
      <c r="AB154" s="70" t="s">
        <v>10816</v>
      </c>
      <c r="AC154" s="70" t="s">
        <v>3140</v>
      </c>
      <c r="AD154" s="70" t="s">
        <v>10070</v>
      </c>
      <c r="AE154" s="70" t="s">
        <v>9936</v>
      </c>
      <c r="AF154" s="70">
        <v>1</v>
      </c>
      <c r="AG154" s="108" t="s">
        <v>6293</v>
      </c>
    </row>
    <row r="155" spans="1:33" ht="14.4" customHeight="1" x14ac:dyDescent="0.3">
      <c r="A155" s="59" t="str">
        <f t="shared" si="20"/>
        <v>HYD01-FMCG-SPO-00</v>
      </c>
      <c r="B155" s="70" t="s">
        <v>1171</v>
      </c>
      <c r="C155" s="70" t="s">
        <v>10013</v>
      </c>
      <c r="D155" s="70" t="s">
        <v>1218</v>
      </c>
      <c r="E155" s="70" t="s">
        <v>9828</v>
      </c>
      <c r="F155" s="70" t="s">
        <v>9873</v>
      </c>
      <c r="G155" s="70" t="s">
        <v>5636</v>
      </c>
      <c r="H155" s="70" t="s">
        <v>1195</v>
      </c>
      <c r="I155" s="70" t="s">
        <v>10073</v>
      </c>
      <c r="J155" s="59" t="s">
        <v>6358</v>
      </c>
      <c r="K155" s="59" t="s">
        <v>9836</v>
      </c>
      <c r="L155" s="82" t="str">
        <f t="shared" si="22"/>
        <v>0112006</v>
      </c>
      <c r="M155" s="70" t="s">
        <v>9827</v>
      </c>
      <c r="N155" s="59" t="s">
        <v>2507</v>
      </c>
      <c r="O155" s="59" t="str">
        <f t="shared" si="25"/>
        <v>0112006</v>
      </c>
      <c r="P155" s="59" t="s">
        <v>5238</v>
      </c>
      <c r="Q155" s="70" t="s">
        <v>3390</v>
      </c>
      <c r="R155" s="70" t="s">
        <v>9958</v>
      </c>
      <c r="S155" s="70" t="s">
        <v>9936</v>
      </c>
      <c r="T155" s="70" t="s">
        <v>9935</v>
      </c>
      <c r="U155" s="70" t="s">
        <v>9935</v>
      </c>
      <c r="V155" s="70" t="s">
        <v>9935</v>
      </c>
      <c r="W155" s="70" t="s">
        <v>9935</v>
      </c>
      <c r="X155" s="70" t="s">
        <v>1171</v>
      </c>
      <c r="Y155" s="70" t="s">
        <v>163</v>
      </c>
      <c r="Z155" s="82" t="s">
        <v>1162</v>
      </c>
      <c r="AA155" s="70" t="s">
        <v>1171</v>
      </c>
      <c r="AB155" s="70" t="s">
        <v>10816</v>
      </c>
      <c r="AC155" s="70" t="s">
        <v>3140</v>
      </c>
      <c r="AD155" s="70" t="s">
        <v>10070</v>
      </c>
      <c r="AE155" s="70" t="s">
        <v>9936</v>
      </c>
      <c r="AF155" s="70">
        <v>0</v>
      </c>
      <c r="AG155" s="108" t="s">
        <v>5606</v>
      </c>
    </row>
    <row r="156" spans="1:33" ht="14.4" customHeight="1" x14ac:dyDescent="0.3">
      <c r="A156" s="59" t="str">
        <f t="shared" si="20"/>
        <v>HYD01-FMCG-ASM-01</v>
      </c>
      <c r="B156" s="70" t="s">
        <v>1171</v>
      </c>
      <c r="C156" s="70" t="s">
        <v>10013</v>
      </c>
      <c r="D156" s="70" t="s">
        <v>1218</v>
      </c>
      <c r="E156" s="70" t="s">
        <v>9828</v>
      </c>
      <c r="F156" s="70" t="s">
        <v>9873</v>
      </c>
      <c r="G156" s="70" t="s">
        <v>5636</v>
      </c>
      <c r="H156" s="70" t="s">
        <v>1195</v>
      </c>
      <c r="I156" s="70" t="s">
        <v>10073</v>
      </c>
      <c r="J156" s="59" t="s">
        <v>6358</v>
      </c>
      <c r="K156" s="59" t="s">
        <v>9836</v>
      </c>
      <c r="L156" s="82" t="str">
        <f t="shared" si="22"/>
        <v>01120</v>
      </c>
      <c r="M156" s="70" t="s">
        <v>9827</v>
      </c>
      <c r="N156" s="59" t="s">
        <v>2743</v>
      </c>
      <c r="O156" s="59" t="str">
        <f>N155</f>
        <v>0112006</v>
      </c>
      <c r="P156" s="59" t="s">
        <v>7807</v>
      </c>
      <c r="Q156" s="70" t="s">
        <v>3140</v>
      </c>
      <c r="R156" s="70" t="s">
        <v>10070</v>
      </c>
      <c r="S156" s="70" t="s">
        <v>9936</v>
      </c>
      <c r="T156" s="70" t="s">
        <v>9933</v>
      </c>
      <c r="U156" s="70" t="s">
        <v>9918</v>
      </c>
      <c r="V156" s="70" t="s">
        <v>7435</v>
      </c>
      <c r="W156" s="171">
        <v>45992</v>
      </c>
      <c r="X156" s="70" t="s">
        <v>1219</v>
      </c>
      <c r="Y156" s="70" t="s">
        <v>1028</v>
      </c>
      <c r="Z156" s="82" t="s">
        <v>3414</v>
      </c>
      <c r="AA156" s="70" t="s">
        <v>1171</v>
      </c>
      <c r="AB156" s="70" t="s">
        <v>10816</v>
      </c>
      <c r="AC156" s="70" t="s">
        <v>3278</v>
      </c>
      <c r="AD156" s="70" t="s">
        <v>9937</v>
      </c>
      <c r="AE156" s="70" t="s">
        <v>9936</v>
      </c>
      <c r="AF156" s="70">
        <v>2</v>
      </c>
      <c r="AG156" s="108" t="s">
        <v>6294</v>
      </c>
    </row>
    <row r="157" spans="1:33" ht="14.4" customHeight="1" x14ac:dyDescent="0.3">
      <c r="A157" s="59" t="str">
        <f t="shared" si="20"/>
        <v>MPK01-FMCG01-SPO-01</v>
      </c>
      <c r="B157" s="70" t="s">
        <v>1170</v>
      </c>
      <c r="C157" s="70" t="s">
        <v>10014</v>
      </c>
      <c r="D157" s="70" t="s">
        <v>1218</v>
      </c>
      <c r="E157" s="70" t="s">
        <v>9828</v>
      </c>
      <c r="F157" s="70" t="s">
        <v>9873</v>
      </c>
      <c r="G157" s="70" t="s">
        <v>5636</v>
      </c>
      <c r="H157" s="70" t="s">
        <v>7426</v>
      </c>
      <c r="I157" s="70" t="s">
        <v>10085</v>
      </c>
      <c r="J157" s="59" t="s">
        <v>7425</v>
      </c>
      <c r="K157" s="59" t="s">
        <v>9836</v>
      </c>
      <c r="L157" s="82" t="str">
        <f t="shared" si="22"/>
        <v>0112004</v>
      </c>
      <c r="M157" s="70" t="s">
        <v>9827</v>
      </c>
      <c r="N157" s="59" t="s">
        <v>2505</v>
      </c>
      <c r="O157" s="59" t="str">
        <f>N157</f>
        <v>0112004</v>
      </c>
      <c r="P157" s="59" t="s">
        <v>8194</v>
      </c>
      <c r="Q157" s="70" t="s">
        <v>7429</v>
      </c>
      <c r="R157" s="70" t="s">
        <v>10074</v>
      </c>
      <c r="S157" s="70" t="s">
        <v>10075</v>
      </c>
      <c r="T157" s="70" t="s">
        <v>9933</v>
      </c>
      <c r="U157" s="70" t="s">
        <v>9921</v>
      </c>
      <c r="V157" s="70" t="s">
        <v>10076</v>
      </c>
      <c r="W157" s="171">
        <v>46189</v>
      </c>
      <c r="X157" s="70" t="s">
        <v>1171</v>
      </c>
      <c r="Y157" s="70" t="s">
        <v>163</v>
      </c>
      <c r="Z157" s="82" t="s">
        <v>1162</v>
      </c>
      <c r="AA157" s="70" t="s">
        <v>1171</v>
      </c>
      <c r="AB157" s="70" t="s">
        <v>10816</v>
      </c>
      <c r="AC157" s="70" t="s">
        <v>7433</v>
      </c>
      <c r="AD157" s="70" t="s">
        <v>457</v>
      </c>
      <c r="AE157" s="70" t="s">
        <v>10083</v>
      </c>
      <c r="AF157" s="70">
        <v>1</v>
      </c>
      <c r="AG157" s="108" t="s">
        <v>6293</v>
      </c>
    </row>
    <row r="158" spans="1:33" ht="14.4" customHeight="1" x14ac:dyDescent="0.3">
      <c r="A158" s="59" t="str">
        <f t="shared" si="20"/>
        <v>MPK01-FMCG01-SPO-02</v>
      </c>
      <c r="B158" s="70" t="s">
        <v>1170</v>
      </c>
      <c r="C158" s="70" t="s">
        <v>10014</v>
      </c>
      <c r="D158" s="70" t="s">
        <v>1218</v>
      </c>
      <c r="E158" s="70" t="s">
        <v>9828</v>
      </c>
      <c r="F158" s="70" t="s">
        <v>9873</v>
      </c>
      <c r="G158" s="70" t="s">
        <v>5636</v>
      </c>
      <c r="H158" s="70" t="s">
        <v>7426</v>
      </c>
      <c r="I158" s="70" t="s">
        <v>10085</v>
      </c>
      <c r="J158" s="59" t="s">
        <v>7425</v>
      </c>
      <c r="K158" s="59" t="s">
        <v>9836</v>
      </c>
      <c r="L158" s="82" t="str">
        <f t="shared" si="22"/>
        <v>0111301</v>
      </c>
      <c r="M158" s="70" t="s">
        <v>9827</v>
      </c>
      <c r="N158" s="59" t="s">
        <v>8032</v>
      </c>
      <c r="O158" s="59" t="str">
        <f>N158</f>
        <v>0111301</v>
      </c>
      <c r="P158" s="59" t="s">
        <v>8195</v>
      </c>
      <c r="Q158" s="70" t="s">
        <v>7428</v>
      </c>
      <c r="R158" s="70" t="s">
        <v>10077</v>
      </c>
      <c r="S158" s="70" t="s">
        <v>10078</v>
      </c>
      <c r="T158" s="70" t="s">
        <v>9933</v>
      </c>
      <c r="U158" s="70" t="s">
        <v>9921</v>
      </c>
      <c r="V158" s="70" t="s">
        <v>10079</v>
      </c>
      <c r="W158" s="171">
        <v>45960</v>
      </c>
      <c r="X158" s="70" t="s">
        <v>1171</v>
      </c>
      <c r="Y158" s="70" t="s">
        <v>163</v>
      </c>
      <c r="Z158" s="82" t="s">
        <v>1162</v>
      </c>
      <c r="AA158" s="70" t="s">
        <v>1171</v>
      </c>
      <c r="AB158" s="70" t="s">
        <v>10816</v>
      </c>
      <c r="AC158" s="70" t="s">
        <v>7433</v>
      </c>
      <c r="AD158" s="70" t="s">
        <v>457</v>
      </c>
      <c r="AE158" s="70" t="s">
        <v>10083</v>
      </c>
      <c r="AF158" s="70">
        <v>1</v>
      </c>
      <c r="AG158" s="108" t="s">
        <v>6293</v>
      </c>
    </row>
    <row r="159" spans="1:33" ht="14.4" customHeight="1" x14ac:dyDescent="0.3">
      <c r="A159" s="59" t="str">
        <f t="shared" si="20"/>
        <v>MPK01-FMCG02-SPO-01</v>
      </c>
      <c r="B159" s="70" t="s">
        <v>1195</v>
      </c>
      <c r="C159" s="70" t="s">
        <v>10034</v>
      </c>
      <c r="D159" s="70" t="s">
        <v>1218</v>
      </c>
      <c r="E159" s="70" t="s">
        <v>9828</v>
      </c>
      <c r="F159" s="70" t="s">
        <v>9873</v>
      </c>
      <c r="G159" s="70" t="s">
        <v>5636</v>
      </c>
      <c r="H159" s="70" t="s">
        <v>7426</v>
      </c>
      <c r="I159" s="70" t="s">
        <v>10085</v>
      </c>
      <c r="J159" s="59" t="s">
        <v>7425</v>
      </c>
      <c r="K159" s="59" t="s">
        <v>9836</v>
      </c>
      <c r="L159" s="82" t="str">
        <f t="shared" si="22"/>
        <v>0120003</v>
      </c>
      <c r="M159" s="70" t="s">
        <v>9827</v>
      </c>
      <c r="N159" s="59" t="s">
        <v>2552</v>
      </c>
      <c r="O159" s="59" t="str">
        <f>N159</f>
        <v>0120003</v>
      </c>
      <c r="P159" s="59" t="s">
        <v>8196</v>
      </c>
      <c r="Q159" s="70" t="s">
        <v>8198</v>
      </c>
      <c r="R159" s="70" t="s">
        <v>10080</v>
      </c>
      <c r="S159" s="70" t="s">
        <v>10075</v>
      </c>
      <c r="T159" s="70" t="s">
        <v>9933</v>
      </c>
      <c r="U159" s="70" t="s">
        <v>9921</v>
      </c>
      <c r="V159" s="70" t="s">
        <v>5251</v>
      </c>
      <c r="W159" s="171">
        <v>44695</v>
      </c>
      <c r="X159" s="70" t="s">
        <v>1171</v>
      </c>
      <c r="Y159" s="70" t="s">
        <v>163</v>
      </c>
      <c r="Z159" s="82" t="s">
        <v>1162</v>
      </c>
      <c r="AA159" s="70" t="s">
        <v>1171</v>
      </c>
      <c r="AB159" s="70" t="s">
        <v>10816</v>
      </c>
      <c r="AC159" s="70" t="s">
        <v>7433</v>
      </c>
      <c r="AD159" s="70" t="s">
        <v>457</v>
      </c>
      <c r="AE159" s="70" t="s">
        <v>10083</v>
      </c>
      <c r="AF159" s="70">
        <v>1</v>
      </c>
      <c r="AG159" s="108" t="s">
        <v>6293</v>
      </c>
    </row>
    <row r="160" spans="1:33" ht="14.4" customHeight="1" x14ac:dyDescent="0.3">
      <c r="A160" s="59" t="str">
        <f t="shared" si="20"/>
        <v>MPK01-FMCG02-SPO-02</v>
      </c>
      <c r="B160" s="70" t="s">
        <v>1195</v>
      </c>
      <c r="C160" s="70" t="s">
        <v>10034</v>
      </c>
      <c r="D160" s="70" t="s">
        <v>1218</v>
      </c>
      <c r="E160" s="70" t="s">
        <v>9828</v>
      </c>
      <c r="F160" s="70" t="s">
        <v>9873</v>
      </c>
      <c r="G160" s="70" t="s">
        <v>5636</v>
      </c>
      <c r="H160" s="70" t="s">
        <v>7426</v>
      </c>
      <c r="I160" s="70" t="s">
        <v>10085</v>
      </c>
      <c r="J160" s="59" t="s">
        <v>7425</v>
      </c>
      <c r="K160" s="59" t="s">
        <v>9836</v>
      </c>
      <c r="L160" s="82" t="str">
        <f t="shared" si="22"/>
        <v>0111302</v>
      </c>
      <c r="M160" s="70" t="s">
        <v>9827</v>
      </c>
      <c r="N160" s="59" t="s">
        <v>8033</v>
      </c>
      <c r="O160" s="59" t="str">
        <f>N160</f>
        <v>0111302</v>
      </c>
      <c r="P160" s="59" t="s">
        <v>8197</v>
      </c>
      <c r="Q160" s="70" t="s">
        <v>7430</v>
      </c>
      <c r="R160" s="70" t="s">
        <v>10081</v>
      </c>
      <c r="S160" s="70" t="s">
        <v>10078</v>
      </c>
      <c r="T160" s="70" t="s">
        <v>9933</v>
      </c>
      <c r="U160" s="70" t="s">
        <v>9921</v>
      </c>
      <c r="V160" s="70" t="s">
        <v>10082</v>
      </c>
      <c r="W160" s="171">
        <v>46202</v>
      </c>
      <c r="X160" s="70" t="s">
        <v>1171</v>
      </c>
      <c r="Y160" s="70" t="s">
        <v>163</v>
      </c>
      <c r="Z160" s="82" t="s">
        <v>1162</v>
      </c>
      <c r="AA160" s="70" t="s">
        <v>1171</v>
      </c>
      <c r="AB160" s="70" t="s">
        <v>10816</v>
      </c>
      <c r="AC160" s="70" t="s">
        <v>7433</v>
      </c>
      <c r="AD160" s="70" t="s">
        <v>457</v>
      </c>
      <c r="AE160" s="70" t="s">
        <v>10083</v>
      </c>
      <c r="AF160" s="70">
        <v>1</v>
      </c>
      <c r="AG160" s="108" t="s">
        <v>6293</v>
      </c>
    </row>
    <row r="161" spans="1:33" ht="14.4" customHeight="1" x14ac:dyDescent="0.3">
      <c r="A161" s="59" t="str">
        <f t="shared" si="20"/>
        <v>MPK01-FMCG-SPO-00</v>
      </c>
      <c r="B161" s="70" t="s">
        <v>1171</v>
      </c>
      <c r="C161" s="70" t="s">
        <v>10013</v>
      </c>
      <c r="D161" s="70" t="s">
        <v>1218</v>
      </c>
      <c r="E161" s="70" t="s">
        <v>9828</v>
      </c>
      <c r="F161" s="70" t="s">
        <v>9873</v>
      </c>
      <c r="G161" s="70" t="s">
        <v>5636</v>
      </c>
      <c r="H161" s="70" t="s">
        <v>7426</v>
      </c>
      <c r="I161" s="70" t="s">
        <v>10085</v>
      </c>
      <c r="J161" s="59" t="s">
        <v>7425</v>
      </c>
      <c r="K161" s="59" t="s">
        <v>9836</v>
      </c>
      <c r="L161" s="82" t="str">
        <f t="shared" si="22"/>
        <v>0111303</v>
      </c>
      <c r="M161" s="70" t="s">
        <v>9827</v>
      </c>
      <c r="N161" s="59" t="s">
        <v>8034</v>
      </c>
      <c r="O161" s="59" t="str">
        <f>N161</f>
        <v>0111303</v>
      </c>
      <c r="P161" s="59" t="s">
        <v>5238</v>
      </c>
      <c r="Q161" s="70" t="s">
        <v>7432</v>
      </c>
      <c r="R161" s="70" t="s">
        <v>9958</v>
      </c>
      <c r="S161" s="70" t="s">
        <v>10083</v>
      </c>
      <c r="T161" s="70" t="s">
        <v>9935</v>
      </c>
      <c r="U161" s="70" t="s">
        <v>9935</v>
      </c>
      <c r="V161" s="70" t="s">
        <v>9935</v>
      </c>
      <c r="W161" s="70" t="s">
        <v>9935</v>
      </c>
      <c r="X161" s="70" t="s">
        <v>1171</v>
      </c>
      <c r="Y161" s="70" t="s">
        <v>163</v>
      </c>
      <c r="Z161" s="82" t="s">
        <v>1162</v>
      </c>
      <c r="AA161" s="70" t="s">
        <v>1171</v>
      </c>
      <c r="AB161" s="70" t="s">
        <v>10816</v>
      </c>
      <c r="AC161" s="70" t="s">
        <v>7433</v>
      </c>
      <c r="AD161" s="70" t="s">
        <v>457</v>
      </c>
      <c r="AE161" s="70" t="s">
        <v>10083</v>
      </c>
      <c r="AF161" s="70">
        <v>0</v>
      </c>
      <c r="AG161" s="108" t="s">
        <v>5606</v>
      </c>
    </row>
    <row r="162" spans="1:33" ht="14.4" customHeight="1" x14ac:dyDescent="0.3">
      <c r="A162" s="59" t="str">
        <f t="shared" si="20"/>
        <v>MPK01-FMCG-ASM-01</v>
      </c>
      <c r="B162" s="70" t="s">
        <v>1171</v>
      </c>
      <c r="C162" s="70" t="s">
        <v>10013</v>
      </c>
      <c r="D162" s="70" t="s">
        <v>1218</v>
      </c>
      <c r="E162" s="70" t="s">
        <v>9828</v>
      </c>
      <c r="F162" s="70" t="s">
        <v>9873</v>
      </c>
      <c r="G162" s="70" t="s">
        <v>5636</v>
      </c>
      <c r="H162" s="70" t="s">
        <v>7426</v>
      </c>
      <c r="I162" s="70" t="s">
        <v>10085</v>
      </c>
      <c r="J162" s="59" t="s">
        <v>7425</v>
      </c>
      <c r="K162" s="59" t="s">
        <v>9836</v>
      </c>
      <c r="L162" s="82" t="str">
        <f t="shared" si="22"/>
        <v>01113</v>
      </c>
      <c r="M162" s="70" t="s">
        <v>9827</v>
      </c>
      <c r="N162" s="59" t="s">
        <v>8035</v>
      </c>
      <c r="O162" s="59" t="str">
        <f>N161</f>
        <v>0111303</v>
      </c>
      <c r="P162" s="59" t="s">
        <v>7809</v>
      </c>
      <c r="Q162" s="70" t="s">
        <v>7433</v>
      </c>
      <c r="R162" s="70" t="s">
        <v>457</v>
      </c>
      <c r="S162" s="70" t="s">
        <v>10083</v>
      </c>
      <c r="T162" s="70" t="s">
        <v>9933</v>
      </c>
      <c r="U162" s="70" t="s">
        <v>9918</v>
      </c>
      <c r="V162" s="70" t="s">
        <v>10084</v>
      </c>
      <c r="W162" s="171">
        <v>45941</v>
      </c>
      <c r="X162" s="70" t="s">
        <v>1219</v>
      </c>
      <c r="Y162" s="70" t="s">
        <v>1028</v>
      </c>
      <c r="Z162" s="82" t="s">
        <v>3414</v>
      </c>
      <c r="AA162" s="70" t="s">
        <v>1171</v>
      </c>
      <c r="AB162" s="70" t="s">
        <v>10816</v>
      </c>
      <c r="AC162" s="70" t="s">
        <v>3278</v>
      </c>
      <c r="AD162" s="70" t="s">
        <v>9937</v>
      </c>
      <c r="AE162" s="70" t="s">
        <v>9936</v>
      </c>
      <c r="AF162" s="70">
        <v>2</v>
      </c>
      <c r="AG162" s="108" t="s">
        <v>6294</v>
      </c>
    </row>
    <row r="163" spans="1:33" ht="14.4" customHeight="1" x14ac:dyDescent="0.3">
      <c r="A163" s="59" t="str">
        <f t="shared" si="20"/>
        <v>STH-B-FMCG01-TE-01</v>
      </c>
      <c r="B163" s="70" t="s">
        <v>1170</v>
      </c>
      <c r="C163" s="70" t="s">
        <v>10014</v>
      </c>
      <c r="D163" s="70" t="s">
        <v>1218</v>
      </c>
      <c r="E163" s="70" t="s">
        <v>9828</v>
      </c>
      <c r="F163" s="70" t="s">
        <v>9873</v>
      </c>
      <c r="G163" s="70" t="s">
        <v>5636</v>
      </c>
      <c r="H163" s="70" t="s">
        <v>9842</v>
      </c>
      <c r="I163" s="70" t="s">
        <v>9843</v>
      </c>
      <c r="J163" s="59" t="s">
        <v>9844</v>
      </c>
      <c r="K163" s="59" t="s">
        <v>9836</v>
      </c>
      <c r="L163" s="82" t="str">
        <f t="shared" si="22"/>
        <v>0120002</v>
      </c>
      <c r="M163" s="70" t="s">
        <v>9827</v>
      </c>
      <c r="N163" s="59" t="s">
        <v>2551</v>
      </c>
      <c r="O163" s="59" t="str">
        <f>N163</f>
        <v>0120002</v>
      </c>
      <c r="P163" s="59" t="s">
        <v>8139</v>
      </c>
      <c r="Q163" s="70" t="s">
        <v>10086</v>
      </c>
      <c r="R163" s="70" t="s">
        <v>10087</v>
      </c>
      <c r="S163" s="70" t="s">
        <v>10088</v>
      </c>
      <c r="T163" s="70" t="s">
        <v>9933</v>
      </c>
      <c r="U163" s="70" t="s">
        <v>9921</v>
      </c>
      <c r="V163" s="70" t="s">
        <v>657</v>
      </c>
      <c r="W163" s="171">
        <v>43831</v>
      </c>
      <c r="X163" s="70" t="s">
        <v>1809</v>
      </c>
      <c r="Y163" s="70" t="s">
        <v>8137</v>
      </c>
      <c r="Z163" s="82" t="s">
        <v>3414</v>
      </c>
      <c r="AA163" s="70" t="s">
        <v>1171</v>
      </c>
      <c r="AB163" s="70" t="s">
        <v>10816</v>
      </c>
      <c r="AC163" s="70" t="s">
        <v>3278</v>
      </c>
      <c r="AD163" s="70" t="s">
        <v>9937</v>
      </c>
      <c r="AE163" s="70" t="s">
        <v>9936</v>
      </c>
      <c r="AF163" s="70">
        <v>2</v>
      </c>
      <c r="AG163" s="108" t="s">
        <v>8142</v>
      </c>
    </row>
    <row r="164" spans="1:33" ht="16.8" customHeight="1" x14ac:dyDescent="0.3">
      <c r="A164" s="59" t="str">
        <f t="shared" si="20"/>
        <v>STH-B-FMCG-RSM-00</v>
      </c>
      <c r="B164" s="70" t="s">
        <v>1171</v>
      </c>
      <c r="C164" s="70" t="s">
        <v>10013</v>
      </c>
      <c r="D164" s="70" t="s">
        <v>1218</v>
      </c>
      <c r="E164" s="70" t="s">
        <v>9828</v>
      </c>
      <c r="F164" s="70" t="s">
        <v>9873</v>
      </c>
      <c r="G164" s="70" t="s">
        <v>5636</v>
      </c>
      <c r="H164" s="70" t="s">
        <v>9842</v>
      </c>
      <c r="I164" s="70" t="s">
        <v>9843</v>
      </c>
      <c r="J164" s="59" t="s">
        <v>9844</v>
      </c>
      <c r="K164" s="59" t="s">
        <v>9836</v>
      </c>
      <c r="L164" s="82" t="str">
        <f t="shared" si="22"/>
        <v>0130701</v>
      </c>
      <c r="M164" s="70" t="s">
        <v>9827</v>
      </c>
      <c r="N164" s="82" t="s">
        <v>8812</v>
      </c>
      <c r="O164" s="59" t="str">
        <f>N164</f>
        <v>0130701</v>
      </c>
      <c r="P164" s="70" t="s">
        <v>6725</v>
      </c>
      <c r="Q164" s="70" t="s">
        <v>6725</v>
      </c>
      <c r="R164" s="70" t="s">
        <v>9958</v>
      </c>
      <c r="S164" s="70" t="s">
        <v>9936</v>
      </c>
      <c r="T164" s="70" t="s">
        <v>9935</v>
      </c>
      <c r="U164" s="70" t="s">
        <v>9935</v>
      </c>
      <c r="V164" s="70" t="s">
        <v>9935</v>
      </c>
      <c r="W164" s="70" t="s">
        <v>9935</v>
      </c>
      <c r="X164" s="70" t="s">
        <v>1806</v>
      </c>
      <c r="Y164" s="70" t="s">
        <v>1146</v>
      </c>
      <c r="Z164" s="82" t="s">
        <v>3414</v>
      </c>
      <c r="AA164" s="70" t="s">
        <v>1171</v>
      </c>
      <c r="AB164" s="70" t="s">
        <v>10816</v>
      </c>
      <c r="AC164" s="70" t="s">
        <v>3278</v>
      </c>
      <c r="AD164" s="70" t="s">
        <v>9937</v>
      </c>
      <c r="AE164" s="70" t="s">
        <v>9936</v>
      </c>
      <c r="AF164" s="81">
        <v>0</v>
      </c>
      <c r="AG164" s="108" t="s">
        <v>5606</v>
      </c>
    </row>
    <row r="165" spans="1:33" ht="14.4" customHeight="1" x14ac:dyDescent="0.3">
      <c r="A165" s="59" t="str">
        <f t="shared" si="20"/>
        <v>STH-B-FMCG-RSM-01</v>
      </c>
      <c r="B165" s="70" t="s">
        <v>1171</v>
      </c>
      <c r="C165" s="70" t="s">
        <v>10013</v>
      </c>
      <c r="D165" s="70" t="s">
        <v>1218</v>
      </c>
      <c r="E165" s="70" t="s">
        <v>9828</v>
      </c>
      <c r="F165" s="70" t="s">
        <v>9873</v>
      </c>
      <c r="G165" s="70" t="s">
        <v>5636</v>
      </c>
      <c r="H165" s="70" t="s">
        <v>9842</v>
      </c>
      <c r="I165" s="70" t="s">
        <v>9843</v>
      </c>
      <c r="J165" s="59" t="s">
        <v>9844</v>
      </c>
      <c r="K165" s="59" t="s">
        <v>9836</v>
      </c>
      <c r="L165" s="82" t="str">
        <f t="shared" si="22"/>
        <v>15</v>
      </c>
      <c r="M165" s="70" t="s">
        <v>9827</v>
      </c>
      <c r="N165" s="59" t="s">
        <v>2485</v>
      </c>
      <c r="O165" s="59" t="str">
        <f>N164</f>
        <v>0130701</v>
      </c>
      <c r="P165" s="59" t="s">
        <v>9897</v>
      </c>
      <c r="Q165" s="70" t="s">
        <v>3278</v>
      </c>
      <c r="R165" s="70" t="s">
        <v>9937</v>
      </c>
      <c r="S165" s="70" t="s">
        <v>9936</v>
      </c>
      <c r="T165" s="70" t="s">
        <v>9933</v>
      </c>
      <c r="U165" s="70" t="s">
        <v>9938</v>
      </c>
      <c r="V165" s="70" t="s">
        <v>9938</v>
      </c>
      <c r="W165" s="171" t="s">
        <v>9939</v>
      </c>
      <c r="X165" s="70" t="s">
        <v>1806</v>
      </c>
      <c r="Y165" s="70" t="s">
        <v>1146</v>
      </c>
      <c r="Z165" s="82" t="s">
        <v>2488</v>
      </c>
      <c r="AA165" s="70" t="s">
        <v>1171</v>
      </c>
      <c r="AB165" s="70" t="s">
        <v>10816</v>
      </c>
      <c r="AC165" s="70" t="s">
        <v>3280</v>
      </c>
      <c r="AD165" s="70" t="s">
        <v>9932</v>
      </c>
      <c r="AE165" s="70" t="s">
        <v>9916</v>
      </c>
      <c r="AF165" s="81">
        <v>3</v>
      </c>
      <c r="AG165" s="108" t="s">
        <v>6294</v>
      </c>
    </row>
    <row r="166" spans="1:33" ht="14.4" customHeight="1" x14ac:dyDescent="0.3">
      <c r="A166" s="59" t="str">
        <f t="shared" si="20"/>
        <v>QTA01-FMCG01-SPO-01</v>
      </c>
      <c r="B166" s="70" t="s">
        <v>1170</v>
      </c>
      <c r="C166" s="70" t="s">
        <v>10014</v>
      </c>
      <c r="D166" s="70" t="s">
        <v>1219</v>
      </c>
      <c r="E166" s="70" t="s">
        <v>9828</v>
      </c>
      <c r="F166" s="70" t="s">
        <v>9874</v>
      </c>
      <c r="G166" s="70" t="s">
        <v>6355</v>
      </c>
      <c r="H166" s="70" t="s">
        <v>1217</v>
      </c>
      <c r="I166" s="70" t="s">
        <v>10110</v>
      </c>
      <c r="J166" s="59" t="s">
        <v>6372</v>
      </c>
      <c r="K166" s="70" t="s">
        <v>9893</v>
      </c>
      <c r="L166" s="82" t="str">
        <f t="shared" si="22"/>
        <v>0117001</v>
      </c>
      <c r="M166" s="70" t="s">
        <v>9827</v>
      </c>
      <c r="N166" s="82" t="s">
        <v>2530</v>
      </c>
      <c r="O166" s="59" t="str">
        <f t="shared" ref="O166:O172" si="26">N166</f>
        <v>0117001</v>
      </c>
      <c r="P166" s="59" t="s">
        <v>227</v>
      </c>
      <c r="Q166" s="70" t="s">
        <v>3027</v>
      </c>
      <c r="R166" s="70" t="s">
        <v>10096</v>
      </c>
      <c r="S166" s="70" t="s">
        <v>10097</v>
      </c>
      <c r="T166" s="70" t="s">
        <v>9933</v>
      </c>
      <c r="U166" s="70" t="s">
        <v>9921</v>
      </c>
      <c r="V166" s="70" t="s">
        <v>7407</v>
      </c>
      <c r="W166" s="171">
        <v>45241</v>
      </c>
      <c r="X166" s="70" t="s">
        <v>1171</v>
      </c>
      <c r="Y166" s="70" t="s">
        <v>163</v>
      </c>
      <c r="Z166" s="82" t="s">
        <v>1162</v>
      </c>
      <c r="AA166" s="70" t="s">
        <v>1171</v>
      </c>
      <c r="AB166" s="70" t="s">
        <v>10816</v>
      </c>
      <c r="AC166" s="70" t="s">
        <v>3247</v>
      </c>
      <c r="AD166" s="70" t="s">
        <v>10104</v>
      </c>
      <c r="AE166" s="70" t="s">
        <v>10097</v>
      </c>
      <c r="AF166" s="70">
        <v>1</v>
      </c>
      <c r="AG166" s="108" t="s">
        <v>6293</v>
      </c>
    </row>
    <row r="167" spans="1:33" ht="14.4" customHeight="1" x14ac:dyDescent="0.3">
      <c r="A167" s="59" t="str">
        <f t="shared" si="20"/>
        <v>QTA01-FMCG01-SPO-02</v>
      </c>
      <c r="B167" s="70" t="s">
        <v>1170</v>
      </c>
      <c r="C167" s="70" t="s">
        <v>10014</v>
      </c>
      <c r="D167" s="70" t="s">
        <v>1219</v>
      </c>
      <c r="E167" s="70" t="s">
        <v>9828</v>
      </c>
      <c r="F167" s="70" t="s">
        <v>9874</v>
      </c>
      <c r="G167" s="70" t="s">
        <v>6355</v>
      </c>
      <c r="H167" s="70" t="s">
        <v>1217</v>
      </c>
      <c r="I167" s="70" t="s">
        <v>10110</v>
      </c>
      <c r="J167" s="59" t="s">
        <v>6372</v>
      </c>
      <c r="K167" s="70" t="s">
        <v>9893</v>
      </c>
      <c r="L167" s="82" t="str">
        <f t="shared" si="22"/>
        <v>0117002</v>
      </c>
      <c r="M167" s="70" t="s">
        <v>9827</v>
      </c>
      <c r="N167" s="59" t="s">
        <v>2531</v>
      </c>
      <c r="O167" s="59" t="str">
        <f t="shared" si="26"/>
        <v>0117002</v>
      </c>
      <c r="P167" s="59" t="s">
        <v>231</v>
      </c>
      <c r="Q167" s="70" t="s">
        <v>3028</v>
      </c>
      <c r="R167" s="70" t="s">
        <v>10098</v>
      </c>
      <c r="S167" s="70" t="s">
        <v>10097</v>
      </c>
      <c r="T167" s="70" t="s">
        <v>9933</v>
      </c>
      <c r="U167" s="70" t="s">
        <v>9921</v>
      </c>
      <c r="V167" s="70" t="s">
        <v>665</v>
      </c>
      <c r="W167" s="171">
        <v>43739</v>
      </c>
      <c r="X167" s="70" t="s">
        <v>1171</v>
      </c>
      <c r="Y167" s="70" t="s">
        <v>163</v>
      </c>
      <c r="Z167" s="82" t="s">
        <v>1162</v>
      </c>
      <c r="AA167" s="70" t="s">
        <v>1171</v>
      </c>
      <c r="AB167" s="70" t="s">
        <v>10816</v>
      </c>
      <c r="AC167" s="70" t="s">
        <v>3247</v>
      </c>
      <c r="AD167" s="70" t="s">
        <v>10104</v>
      </c>
      <c r="AE167" s="70" t="s">
        <v>10097</v>
      </c>
      <c r="AF167" s="70">
        <v>1</v>
      </c>
      <c r="AG167" s="108" t="s">
        <v>6293</v>
      </c>
    </row>
    <row r="168" spans="1:33" ht="14.4" customHeight="1" x14ac:dyDescent="0.3">
      <c r="A168" s="59" t="str">
        <f t="shared" si="20"/>
        <v>QTA01-FMCG02-SPO-01</v>
      </c>
      <c r="B168" s="70" t="s">
        <v>1195</v>
      </c>
      <c r="C168" s="70" t="s">
        <v>10034</v>
      </c>
      <c r="D168" s="70" t="s">
        <v>1219</v>
      </c>
      <c r="E168" s="70" t="s">
        <v>9828</v>
      </c>
      <c r="F168" s="70" t="s">
        <v>9874</v>
      </c>
      <c r="G168" s="70" t="s">
        <v>6355</v>
      </c>
      <c r="H168" s="70" t="s">
        <v>1217</v>
      </c>
      <c r="I168" s="70" t="s">
        <v>10110</v>
      </c>
      <c r="J168" s="59" t="s">
        <v>6372</v>
      </c>
      <c r="K168" s="70" t="s">
        <v>9893</v>
      </c>
      <c r="L168" s="82" t="str">
        <f t="shared" si="22"/>
        <v>0117009</v>
      </c>
      <c r="M168" s="70" t="s">
        <v>9827</v>
      </c>
      <c r="N168" s="59" t="s">
        <v>10095</v>
      </c>
      <c r="O168" s="59" t="str">
        <f t="shared" si="26"/>
        <v>0117009</v>
      </c>
      <c r="P168" s="59" t="s">
        <v>472</v>
      </c>
      <c r="Q168" s="70" t="s">
        <v>3029</v>
      </c>
      <c r="R168" s="70" t="s">
        <v>10099</v>
      </c>
      <c r="S168" s="70" t="s">
        <v>10097</v>
      </c>
      <c r="T168" s="70" t="s">
        <v>9933</v>
      </c>
      <c r="U168" s="70" t="s">
        <v>9938</v>
      </c>
      <c r="V168" s="70" t="s">
        <v>9938</v>
      </c>
      <c r="W168" s="171" t="s">
        <v>9939</v>
      </c>
      <c r="X168" s="70" t="s">
        <v>1171</v>
      </c>
      <c r="Y168" s="70" t="s">
        <v>163</v>
      </c>
      <c r="Z168" s="82" t="s">
        <v>1162</v>
      </c>
      <c r="AA168" s="70" t="s">
        <v>1171</v>
      </c>
      <c r="AB168" s="70" t="s">
        <v>10816</v>
      </c>
      <c r="AC168" s="70" t="s">
        <v>3247</v>
      </c>
      <c r="AD168" s="70" t="s">
        <v>10104</v>
      </c>
      <c r="AE168" s="70" t="s">
        <v>10097</v>
      </c>
      <c r="AF168" s="70">
        <v>1</v>
      </c>
      <c r="AG168" s="108" t="s">
        <v>6293</v>
      </c>
    </row>
    <row r="169" spans="1:33" ht="14.4" customHeight="1" x14ac:dyDescent="0.3">
      <c r="A169" s="59" t="str">
        <f t="shared" si="20"/>
        <v>QTA01-FMCG02-SPO-02</v>
      </c>
      <c r="B169" s="70" t="s">
        <v>1195</v>
      </c>
      <c r="C169" s="70" t="s">
        <v>10034</v>
      </c>
      <c r="D169" s="70" t="s">
        <v>1219</v>
      </c>
      <c r="E169" s="70" t="s">
        <v>9828</v>
      </c>
      <c r="F169" s="70" t="s">
        <v>9874</v>
      </c>
      <c r="G169" s="70" t="s">
        <v>6355</v>
      </c>
      <c r="H169" s="70" t="s">
        <v>1217</v>
      </c>
      <c r="I169" s="70" t="s">
        <v>10110</v>
      </c>
      <c r="J169" s="59" t="s">
        <v>6372</v>
      </c>
      <c r="K169" s="70" t="s">
        <v>9893</v>
      </c>
      <c r="L169" s="82" t="str">
        <f t="shared" si="22"/>
        <v>0117008</v>
      </c>
      <c r="M169" s="70" t="s">
        <v>9827</v>
      </c>
      <c r="N169" s="59" t="s">
        <v>8046</v>
      </c>
      <c r="O169" s="59" t="str">
        <f t="shared" si="26"/>
        <v>0117008</v>
      </c>
      <c r="P169" s="59" t="s">
        <v>7402</v>
      </c>
      <c r="Q169" s="70" t="s">
        <v>7406</v>
      </c>
      <c r="R169" s="70" t="s">
        <v>10100</v>
      </c>
      <c r="S169" s="70" t="s">
        <v>10097</v>
      </c>
      <c r="T169" s="70" t="s">
        <v>9933</v>
      </c>
      <c r="U169" s="70" t="s">
        <v>9921</v>
      </c>
      <c r="V169" s="70" t="s">
        <v>10101</v>
      </c>
      <c r="W169" s="171">
        <v>46119</v>
      </c>
      <c r="X169" s="70" t="s">
        <v>1171</v>
      </c>
      <c r="Y169" s="70" t="s">
        <v>163</v>
      </c>
      <c r="Z169" s="82" t="s">
        <v>1162</v>
      </c>
      <c r="AA169" s="70" t="s">
        <v>1171</v>
      </c>
      <c r="AB169" s="70" t="s">
        <v>10816</v>
      </c>
      <c r="AC169" s="70" t="s">
        <v>3247</v>
      </c>
      <c r="AD169" s="70" t="s">
        <v>10104</v>
      </c>
      <c r="AE169" s="70" t="s">
        <v>10097</v>
      </c>
      <c r="AF169" s="70">
        <v>1</v>
      </c>
      <c r="AG169" s="108" t="s">
        <v>6293</v>
      </c>
    </row>
    <row r="170" spans="1:33" x14ac:dyDescent="0.3">
      <c r="A170" s="59" t="str">
        <f t="shared" si="20"/>
        <v>QTA01-FMCG03-SPO-01</v>
      </c>
      <c r="B170" s="70" t="s">
        <v>2071</v>
      </c>
      <c r="C170" s="70" t="s">
        <v>10012</v>
      </c>
      <c r="D170" s="70" t="s">
        <v>1219</v>
      </c>
      <c r="E170" s="70" t="s">
        <v>9828</v>
      </c>
      <c r="F170" s="70" t="s">
        <v>9874</v>
      </c>
      <c r="G170" s="70" t="s">
        <v>6355</v>
      </c>
      <c r="H170" s="70" t="s">
        <v>1217</v>
      </c>
      <c r="I170" s="70" t="s">
        <v>10110</v>
      </c>
      <c r="J170" s="59" t="s">
        <v>6372</v>
      </c>
      <c r="K170" s="70" t="s">
        <v>9893</v>
      </c>
      <c r="L170" s="82" t="str">
        <f t="shared" si="22"/>
        <v>0117005</v>
      </c>
      <c r="M170" s="70" t="s">
        <v>9827</v>
      </c>
      <c r="N170" s="59" t="s">
        <v>2574</v>
      </c>
      <c r="O170" s="59" t="str">
        <f t="shared" si="26"/>
        <v>0117005</v>
      </c>
      <c r="P170" s="59" t="s">
        <v>10093</v>
      </c>
      <c r="Q170" s="70" t="s">
        <v>10094</v>
      </c>
      <c r="R170" s="70" t="s">
        <v>10102</v>
      </c>
      <c r="S170" s="70" t="s">
        <v>10097</v>
      </c>
      <c r="T170" s="70" t="s">
        <v>9933</v>
      </c>
      <c r="U170" s="70" t="s">
        <v>9921</v>
      </c>
      <c r="V170" s="70" t="s">
        <v>10103</v>
      </c>
      <c r="W170" s="171">
        <v>46144</v>
      </c>
      <c r="X170" s="70" t="s">
        <v>1171</v>
      </c>
      <c r="Y170" s="70" t="s">
        <v>163</v>
      </c>
      <c r="Z170" s="82" t="s">
        <v>1162</v>
      </c>
      <c r="AA170" s="70" t="s">
        <v>1171</v>
      </c>
      <c r="AB170" s="70" t="s">
        <v>10816</v>
      </c>
      <c r="AC170" s="70" t="s">
        <v>3247</v>
      </c>
      <c r="AD170" s="70" t="s">
        <v>10104</v>
      </c>
      <c r="AE170" s="70" t="s">
        <v>10097</v>
      </c>
      <c r="AF170" s="70">
        <v>1</v>
      </c>
      <c r="AG170" s="108" t="s">
        <v>6293</v>
      </c>
    </row>
    <row r="171" spans="1:33" ht="14.4" customHeight="1" x14ac:dyDescent="0.3">
      <c r="A171" s="59" t="str">
        <f t="shared" si="20"/>
        <v>QTA01-FMCG-SPO-00</v>
      </c>
      <c r="B171" s="70" t="s">
        <v>1171</v>
      </c>
      <c r="C171" s="70" t="s">
        <v>10013</v>
      </c>
      <c r="D171" s="70" t="s">
        <v>1219</v>
      </c>
      <c r="E171" s="70" t="s">
        <v>9828</v>
      </c>
      <c r="F171" s="70" t="s">
        <v>9874</v>
      </c>
      <c r="G171" s="70" t="s">
        <v>6355</v>
      </c>
      <c r="H171" s="70" t="s">
        <v>1217</v>
      </c>
      <c r="I171" s="70" t="s">
        <v>10110</v>
      </c>
      <c r="J171" s="59" t="s">
        <v>6372</v>
      </c>
      <c r="K171" s="70" t="s">
        <v>9893</v>
      </c>
      <c r="L171" s="82" t="str">
        <f t="shared" si="22"/>
        <v>0117003</v>
      </c>
      <c r="M171" s="70" t="s">
        <v>9827</v>
      </c>
      <c r="N171" s="59" t="s">
        <v>2532</v>
      </c>
      <c r="O171" s="59" t="str">
        <f t="shared" si="26"/>
        <v>0117003</v>
      </c>
      <c r="P171" s="59" t="s">
        <v>5238</v>
      </c>
      <c r="Q171" s="70" t="s">
        <v>3403</v>
      </c>
      <c r="R171" s="70" t="s">
        <v>9958</v>
      </c>
      <c r="S171" s="70" t="s">
        <v>10097</v>
      </c>
      <c r="T171" s="70" t="s">
        <v>9935</v>
      </c>
      <c r="U171" s="70" t="s">
        <v>9935</v>
      </c>
      <c r="V171" s="70" t="s">
        <v>9935</v>
      </c>
      <c r="W171" s="70" t="s">
        <v>9935</v>
      </c>
      <c r="X171" s="70" t="s">
        <v>1171</v>
      </c>
      <c r="Y171" s="70" t="s">
        <v>163</v>
      </c>
      <c r="Z171" s="82" t="s">
        <v>1162</v>
      </c>
      <c r="AA171" s="70" t="s">
        <v>1171</v>
      </c>
      <c r="AB171" s="70" t="s">
        <v>10816</v>
      </c>
      <c r="AC171" s="70" t="s">
        <v>3247</v>
      </c>
      <c r="AD171" s="70" t="s">
        <v>10104</v>
      </c>
      <c r="AE171" s="70" t="s">
        <v>10097</v>
      </c>
      <c r="AF171" s="70">
        <v>0</v>
      </c>
      <c r="AG171" s="108" t="s">
        <v>5606</v>
      </c>
    </row>
    <row r="172" spans="1:33" ht="14.4" customHeight="1" x14ac:dyDescent="0.3">
      <c r="A172" s="59" t="str">
        <f t="shared" si="20"/>
        <v>QTA01-FMCG01-ASMTE-01</v>
      </c>
      <c r="B172" s="70" t="s">
        <v>1170</v>
      </c>
      <c r="C172" s="70" t="s">
        <v>10014</v>
      </c>
      <c r="D172" s="70" t="s">
        <v>1219</v>
      </c>
      <c r="E172" s="70" t="s">
        <v>9828</v>
      </c>
      <c r="F172" s="70" t="s">
        <v>9874</v>
      </c>
      <c r="G172" s="70" t="s">
        <v>6355</v>
      </c>
      <c r="H172" s="70" t="s">
        <v>1217</v>
      </c>
      <c r="I172" s="70" t="s">
        <v>10110</v>
      </c>
      <c r="J172" s="59" t="s">
        <v>6372</v>
      </c>
      <c r="K172" s="70" t="s">
        <v>9893</v>
      </c>
      <c r="L172" s="82" t="str">
        <f t="shared" si="22"/>
        <v>0130104</v>
      </c>
      <c r="M172" s="70" t="s">
        <v>9827</v>
      </c>
      <c r="N172" s="82" t="s">
        <v>10818</v>
      </c>
      <c r="O172" s="59" t="str">
        <f t="shared" si="26"/>
        <v>0130104</v>
      </c>
      <c r="P172" s="59" t="s">
        <v>10107</v>
      </c>
      <c r="Q172" s="70" t="s">
        <v>10109</v>
      </c>
      <c r="R172" s="70" t="s">
        <v>10104</v>
      </c>
      <c r="S172" s="70" t="s">
        <v>10105</v>
      </c>
      <c r="T172" s="70" t="s">
        <v>9933</v>
      </c>
      <c r="U172" s="70" t="s">
        <v>9918</v>
      </c>
      <c r="V172" s="70" t="s">
        <v>10106</v>
      </c>
      <c r="W172" s="171">
        <v>45941</v>
      </c>
      <c r="X172" s="70" t="s">
        <v>3153</v>
      </c>
      <c r="Y172" s="70" t="s">
        <v>10108</v>
      </c>
      <c r="Z172" s="82" t="s">
        <v>1162</v>
      </c>
      <c r="AA172" s="70" t="s">
        <v>1171</v>
      </c>
      <c r="AB172" s="70" t="s">
        <v>10816</v>
      </c>
      <c r="AC172" s="70" t="s">
        <v>3247</v>
      </c>
      <c r="AD172" s="70" t="s">
        <v>10104</v>
      </c>
      <c r="AE172" s="70" t="s">
        <v>10097</v>
      </c>
      <c r="AF172" s="70">
        <v>2</v>
      </c>
      <c r="AG172" s="108" t="s">
        <v>6294</v>
      </c>
    </row>
    <row r="173" spans="1:33" ht="14.4" customHeight="1" x14ac:dyDescent="0.3">
      <c r="A173" s="59" t="str">
        <f t="shared" si="20"/>
        <v>QTA01-FMCG-ASM-01</v>
      </c>
      <c r="B173" s="70" t="s">
        <v>1171</v>
      </c>
      <c r="C173" s="70" t="s">
        <v>10013</v>
      </c>
      <c r="D173" s="70" t="s">
        <v>1219</v>
      </c>
      <c r="E173" s="70" t="s">
        <v>9828</v>
      </c>
      <c r="F173" s="70" t="s">
        <v>9874</v>
      </c>
      <c r="G173" s="70" t="s">
        <v>6355</v>
      </c>
      <c r="H173" s="70" t="s">
        <v>1217</v>
      </c>
      <c r="I173" s="70" t="s">
        <v>10110</v>
      </c>
      <c r="J173" s="59" t="s">
        <v>6372</v>
      </c>
      <c r="K173" s="70" t="s">
        <v>9893</v>
      </c>
      <c r="L173" s="82" t="str">
        <f t="shared" si="22"/>
        <v>01170</v>
      </c>
      <c r="M173" s="70" t="s">
        <v>9827</v>
      </c>
      <c r="N173" s="59" t="s">
        <v>2747</v>
      </c>
      <c r="O173" s="59" t="str">
        <f>N171</f>
        <v>0117003</v>
      </c>
      <c r="P173" s="59" t="s">
        <v>7810</v>
      </c>
      <c r="Q173" s="70" t="s">
        <v>3247</v>
      </c>
      <c r="R173" s="70" t="s">
        <v>10104</v>
      </c>
      <c r="S173" s="70" t="s">
        <v>10097</v>
      </c>
      <c r="T173" s="70" t="s">
        <v>9933</v>
      </c>
      <c r="U173" s="70" t="s">
        <v>9918</v>
      </c>
      <c r="V173" s="70" t="s">
        <v>10106</v>
      </c>
      <c r="W173" s="171">
        <v>45941</v>
      </c>
      <c r="X173" s="70" t="s">
        <v>1219</v>
      </c>
      <c r="Y173" s="70" t="s">
        <v>1028</v>
      </c>
      <c r="Z173" s="82" t="s">
        <v>3414</v>
      </c>
      <c r="AA173" s="70" t="s">
        <v>1171</v>
      </c>
      <c r="AB173" s="70" t="s">
        <v>10816</v>
      </c>
      <c r="AC173" s="70" t="s">
        <v>6356</v>
      </c>
      <c r="AD173" s="70" t="s">
        <v>9940</v>
      </c>
      <c r="AE173" s="70" t="s">
        <v>9941</v>
      </c>
      <c r="AF173" s="70">
        <v>2</v>
      </c>
      <c r="AG173" s="108" t="s">
        <v>6294</v>
      </c>
    </row>
    <row r="174" spans="1:33" ht="14.4" customHeight="1" x14ac:dyDescent="0.3">
      <c r="A174" s="59" t="str">
        <f t="shared" si="20"/>
        <v>NWB01-FMCG01-SPO-01</v>
      </c>
      <c r="B174" s="70" t="s">
        <v>1170</v>
      </c>
      <c r="C174" s="70" t="s">
        <v>10014</v>
      </c>
      <c r="D174" s="70" t="s">
        <v>1219</v>
      </c>
      <c r="E174" s="70" t="s">
        <v>9828</v>
      </c>
      <c r="F174" s="70" t="s">
        <v>9874</v>
      </c>
      <c r="G174" s="70" t="s">
        <v>6355</v>
      </c>
      <c r="H174" s="70" t="s">
        <v>6410</v>
      </c>
      <c r="I174" s="70" t="s">
        <v>10152</v>
      </c>
      <c r="J174" s="59" t="s">
        <v>6412</v>
      </c>
      <c r="K174" s="59" t="s">
        <v>9836</v>
      </c>
      <c r="L174" s="82" t="str">
        <f t="shared" si="22"/>
        <v>0112005</v>
      </c>
      <c r="M174" s="70" t="s">
        <v>9827</v>
      </c>
      <c r="N174" s="59" t="s">
        <v>2506</v>
      </c>
      <c r="O174" s="59" t="str">
        <f t="shared" ref="O174:O180" si="27">N174</f>
        <v>0112005</v>
      </c>
      <c r="P174" s="59" t="s">
        <v>10131</v>
      </c>
      <c r="Q174" s="70" t="s">
        <v>6417</v>
      </c>
      <c r="R174" s="70" t="s">
        <v>10136</v>
      </c>
      <c r="S174" s="70" t="s">
        <v>10137</v>
      </c>
      <c r="T174" s="70" t="s">
        <v>9933</v>
      </c>
      <c r="U174" s="70" t="s">
        <v>9921</v>
      </c>
      <c r="V174" s="70" t="s">
        <v>10138</v>
      </c>
      <c r="W174" s="171">
        <v>46147</v>
      </c>
      <c r="X174" s="70" t="s">
        <v>1171</v>
      </c>
      <c r="Y174" s="70" t="s">
        <v>163</v>
      </c>
      <c r="Z174" s="82" t="s">
        <v>1162</v>
      </c>
      <c r="AA174" s="70" t="s">
        <v>1171</v>
      </c>
      <c r="AB174" s="70" t="s">
        <v>10816</v>
      </c>
      <c r="AC174" s="70" t="s">
        <v>6421</v>
      </c>
      <c r="AD174" s="70" t="s">
        <v>10150</v>
      </c>
      <c r="AE174" s="70" t="s">
        <v>10137</v>
      </c>
      <c r="AF174" s="70">
        <v>1</v>
      </c>
      <c r="AG174" s="108" t="s">
        <v>6293</v>
      </c>
    </row>
    <row r="175" spans="1:33" ht="14.4" customHeight="1" x14ac:dyDescent="0.3">
      <c r="A175" s="59" t="str">
        <f t="shared" si="20"/>
        <v>NWB01-FMCG02-SPO-01</v>
      </c>
      <c r="B175" s="70" t="s">
        <v>1195</v>
      </c>
      <c r="C175" s="70" t="s">
        <v>10034</v>
      </c>
      <c r="D175" s="70" t="s">
        <v>1219</v>
      </c>
      <c r="E175" s="70" t="s">
        <v>9828</v>
      </c>
      <c r="F175" s="70" t="s">
        <v>9874</v>
      </c>
      <c r="G175" s="70" t="s">
        <v>6355</v>
      </c>
      <c r="H175" s="70" t="s">
        <v>6410</v>
      </c>
      <c r="I175" s="70" t="s">
        <v>10152</v>
      </c>
      <c r="J175" s="59" t="s">
        <v>6412</v>
      </c>
      <c r="K175" s="59" t="s">
        <v>9836</v>
      </c>
      <c r="L175" s="82" t="str">
        <f t="shared" si="22"/>
        <v>0120004</v>
      </c>
      <c r="M175" s="70" t="s">
        <v>9827</v>
      </c>
      <c r="N175" s="59" t="s">
        <v>2553</v>
      </c>
      <c r="O175" s="59" t="str">
        <f t="shared" si="27"/>
        <v>0120004</v>
      </c>
      <c r="P175" s="59" t="s">
        <v>10132</v>
      </c>
      <c r="Q175" s="70" t="s">
        <v>7441</v>
      </c>
      <c r="R175" s="70" t="s">
        <v>10139</v>
      </c>
      <c r="S175" s="70" t="s">
        <v>10137</v>
      </c>
      <c r="T175" s="70" t="s">
        <v>9933</v>
      </c>
      <c r="U175" s="70" t="s">
        <v>9921</v>
      </c>
      <c r="V175" s="70" t="s">
        <v>10140</v>
      </c>
      <c r="W175" s="171">
        <v>45793</v>
      </c>
      <c r="X175" s="70" t="s">
        <v>1171</v>
      </c>
      <c r="Y175" s="70" t="s">
        <v>163</v>
      </c>
      <c r="Z175" s="82" t="s">
        <v>1162</v>
      </c>
      <c r="AA175" s="70" t="s">
        <v>1171</v>
      </c>
      <c r="AB175" s="70" t="s">
        <v>10816</v>
      </c>
      <c r="AC175" s="70" t="s">
        <v>6421</v>
      </c>
      <c r="AD175" s="70" t="s">
        <v>10150</v>
      </c>
      <c r="AE175" s="70" t="s">
        <v>10137</v>
      </c>
      <c r="AF175" s="70">
        <v>1</v>
      </c>
      <c r="AG175" s="108" t="s">
        <v>6293</v>
      </c>
    </row>
    <row r="176" spans="1:33" ht="14.4" customHeight="1" x14ac:dyDescent="0.3">
      <c r="A176" s="59" t="str">
        <f t="shared" si="20"/>
        <v>NWB01-FMCG03-SPO-01</v>
      </c>
      <c r="B176" s="70" t="s">
        <v>2071</v>
      </c>
      <c r="C176" s="70" t="s">
        <v>10012</v>
      </c>
      <c r="D176" s="70" t="s">
        <v>1219</v>
      </c>
      <c r="E176" s="70" t="s">
        <v>9828</v>
      </c>
      <c r="F176" s="70" t="s">
        <v>9874</v>
      </c>
      <c r="G176" s="70" t="s">
        <v>6355</v>
      </c>
      <c r="H176" s="70" t="s">
        <v>6410</v>
      </c>
      <c r="I176" s="70" t="s">
        <v>10152</v>
      </c>
      <c r="J176" s="59" t="s">
        <v>6412</v>
      </c>
      <c r="K176" s="59" t="s">
        <v>9836</v>
      </c>
      <c r="L176" s="82" t="str">
        <f t="shared" si="22"/>
        <v>0120008</v>
      </c>
      <c r="M176" s="70" t="s">
        <v>9827</v>
      </c>
      <c r="N176" s="59" t="s">
        <v>10135</v>
      </c>
      <c r="O176" s="59" t="str">
        <f t="shared" si="27"/>
        <v>0120008</v>
      </c>
      <c r="P176" s="59" t="s">
        <v>10133</v>
      </c>
      <c r="Q176" s="70" t="s">
        <v>10134</v>
      </c>
      <c r="R176" s="70" t="s">
        <v>10141</v>
      </c>
      <c r="S176" s="70" t="s">
        <v>10137</v>
      </c>
      <c r="T176" s="70" t="s">
        <v>9933</v>
      </c>
      <c r="U176" s="70" t="s">
        <v>9938</v>
      </c>
      <c r="V176" s="70" t="s">
        <v>9938</v>
      </c>
      <c r="W176" s="171" t="s">
        <v>9939</v>
      </c>
      <c r="X176" s="70" t="s">
        <v>1171</v>
      </c>
      <c r="Y176" s="70" t="s">
        <v>163</v>
      </c>
      <c r="Z176" s="82" t="s">
        <v>1162</v>
      </c>
      <c r="AA176" s="70" t="s">
        <v>1171</v>
      </c>
      <c r="AB176" s="70" t="s">
        <v>10816</v>
      </c>
      <c r="AC176" s="70" t="s">
        <v>6421</v>
      </c>
      <c r="AD176" s="70" t="s">
        <v>10150</v>
      </c>
      <c r="AE176" s="70" t="s">
        <v>10137</v>
      </c>
      <c r="AF176" s="70">
        <v>1</v>
      </c>
      <c r="AG176" s="108" t="s">
        <v>6293</v>
      </c>
    </row>
    <row r="177" spans="1:33" ht="14.4" customHeight="1" x14ac:dyDescent="0.3">
      <c r="A177" s="59" t="str">
        <f t="shared" si="20"/>
        <v>NWB01-FMCG-SPO-01</v>
      </c>
      <c r="B177" s="70" t="s">
        <v>1171</v>
      </c>
      <c r="C177" s="70" t="s">
        <v>10013</v>
      </c>
      <c r="D177" s="70" t="s">
        <v>1219</v>
      </c>
      <c r="E177" s="70" t="s">
        <v>9828</v>
      </c>
      <c r="F177" s="70" t="s">
        <v>9874</v>
      </c>
      <c r="G177" s="70" t="s">
        <v>6355</v>
      </c>
      <c r="H177" s="70" t="s">
        <v>6410</v>
      </c>
      <c r="I177" s="70" t="s">
        <v>10152</v>
      </c>
      <c r="J177" s="59" t="s">
        <v>6412</v>
      </c>
      <c r="K177" s="59" t="s">
        <v>9836</v>
      </c>
      <c r="L177" s="82" t="str">
        <f t="shared" si="22"/>
        <v>0112008</v>
      </c>
      <c r="M177" s="70" t="s">
        <v>9827</v>
      </c>
      <c r="N177" s="59" t="s">
        <v>8030</v>
      </c>
      <c r="O177" s="59" t="str">
        <f t="shared" si="27"/>
        <v>0112008</v>
      </c>
      <c r="P177" s="59" t="s">
        <v>8186</v>
      </c>
      <c r="Q177" s="70" t="s">
        <v>6735</v>
      </c>
      <c r="R177" s="70" t="s">
        <v>10142</v>
      </c>
      <c r="S177" s="70" t="s">
        <v>10143</v>
      </c>
      <c r="T177" s="70" t="s">
        <v>9933</v>
      </c>
      <c r="U177" s="70" t="s">
        <v>9921</v>
      </c>
      <c r="V177" s="70" t="s">
        <v>10144</v>
      </c>
      <c r="W177" s="171">
        <v>45558</v>
      </c>
      <c r="X177" s="70" t="s">
        <v>1171</v>
      </c>
      <c r="Y177" s="70" t="s">
        <v>163</v>
      </c>
      <c r="Z177" s="82" t="s">
        <v>1162</v>
      </c>
      <c r="AA177" s="70" t="s">
        <v>1171</v>
      </c>
      <c r="AB177" s="70" t="s">
        <v>10816</v>
      </c>
      <c r="AC177" s="70" t="s">
        <v>6421</v>
      </c>
      <c r="AD177" s="70" t="s">
        <v>10150</v>
      </c>
      <c r="AE177" s="70" t="s">
        <v>10137</v>
      </c>
      <c r="AF177" s="70">
        <v>1</v>
      </c>
      <c r="AG177" s="108" t="s">
        <v>6293</v>
      </c>
    </row>
    <row r="178" spans="1:33" ht="14.4" customHeight="1" x14ac:dyDescent="0.3">
      <c r="A178" s="59" t="str">
        <f t="shared" si="20"/>
        <v>NWB01-FMCG-SPO-02</v>
      </c>
      <c r="B178" s="70" t="s">
        <v>1171</v>
      </c>
      <c r="C178" s="70" t="s">
        <v>10013</v>
      </c>
      <c r="D178" s="70" t="s">
        <v>1219</v>
      </c>
      <c r="E178" s="70" t="s">
        <v>9828</v>
      </c>
      <c r="F178" s="70" t="s">
        <v>9874</v>
      </c>
      <c r="G178" s="70" t="s">
        <v>6355</v>
      </c>
      <c r="H178" s="70" t="s">
        <v>6410</v>
      </c>
      <c r="I178" s="70" t="s">
        <v>10152</v>
      </c>
      <c r="J178" s="59" t="s">
        <v>6412</v>
      </c>
      <c r="K178" s="59" t="s">
        <v>9836</v>
      </c>
      <c r="L178" s="82" t="str">
        <f t="shared" si="22"/>
        <v>0120006</v>
      </c>
      <c r="M178" s="70" t="s">
        <v>9827</v>
      </c>
      <c r="N178" s="59" t="s">
        <v>8031</v>
      </c>
      <c r="O178" s="59" t="str">
        <f>N178</f>
        <v>0120006</v>
      </c>
      <c r="P178" s="59" t="s">
        <v>8187</v>
      </c>
      <c r="Q178" s="70" t="s">
        <v>7442</v>
      </c>
      <c r="R178" s="70" t="s">
        <v>10145</v>
      </c>
      <c r="S178" s="70" t="s">
        <v>10146</v>
      </c>
      <c r="T178" s="70" t="s">
        <v>9933</v>
      </c>
      <c r="U178" s="70" t="s">
        <v>9921</v>
      </c>
      <c r="V178" s="70" t="s">
        <v>7438</v>
      </c>
      <c r="W178" s="171">
        <v>45488</v>
      </c>
      <c r="X178" s="70" t="s">
        <v>1171</v>
      </c>
      <c r="Y178" s="70" t="s">
        <v>163</v>
      </c>
      <c r="Z178" s="82" t="s">
        <v>1162</v>
      </c>
      <c r="AA178" s="70" t="s">
        <v>1171</v>
      </c>
      <c r="AB178" s="70" t="s">
        <v>10816</v>
      </c>
      <c r="AC178" s="70" t="s">
        <v>6421</v>
      </c>
      <c r="AD178" s="70" t="s">
        <v>10150</v>
      </c>
      <c r="AE178" s="70" t="s">
        <v>10137</v>
      </c>
      <c r="AF178" s="70">
        <v>1</v>
      </c>
      <c r="AG178" s="108" t="s">
        <v>6293</v>
      </c>
    </row>
    <row r="179" spans="1:33" ht="14.4" customHeight="1" x14ac:dyDescent="0.3">
      <c r="A179" s="59" t="str">
        <f t="shared" si="20"/>
        <v>NWB01-FMCG-SPO-03</v>
      </c>
      <c r="B179" s="70" t="s">
        <v>1171</v>
      </c>
      <c r="C179" s="70" t="s">
        <v>10013</v>
      </c>
      <c r="D179" s="70" t="s">
        <v>1219</v>
      </c>
      <c r="E179" s="70" t="s">
        <v>9828</v>
      </c>
      <c r="F179" s="70" t="s">
        <v>9874</v>
      </c>
      <c r="G179" s="70" t="s">
        <v>6355</v>
      </c>
      <c r="H179" s="70" t="s">
        <v>6410</v>
      </c>
      <c r="I179" s="70" t="s">
        <v>10152</v>
      </c>
      <c r="J179" s="59" t="s">
        <v>6412</v>
      </c>
      <c r="K179" s="59" t="s">
        <v>9836</v>
      </c>
      <c r="L179" s="82" t="str">
        <f t="shared" si="22"/>
        <v>0118005</v>
      </c>
      <c r="M179" s="70" t="s">
        <v>9827</v>
      </c>
      <c r="N179" s="59" t="s">
        <v>5905</v>
      </c>
      <c r="O179" s="59" t="str">
        <f t="shared" si="27"/>
        <v>0118005</v>
      </c>
      <c r="P179" s="59" t="s">
        <v>8188</v>
      </c>
      <c r="Q179" s="70" t="s">
        <v>8189</v>
      </c>
      <c r="R179" s="70" t="s">
        <v>10147</v>
      </c>
      <c r="S179" s="70" t="s">
        <v>10148</v>
      </c>
      <c r="T179" s="70" t="s">
        <v>9933</v>
      </c>
      <c r="U179" s="70" t="s">
        <v>9921</v>
      </c>
      <c r="V179" s="70" t="s">
        <v>10149</v>
      </c>
      <c r="W179" s="171">
        <v>45880</v>
      </c>
      <c r="X179" s="70" t="s">
        <v>1171</v>
      </c>
      <c r="Y179" s="70" t="s">
        <v>163</v>
      </c>
      <c r="Z179" s="82" t="s">
        <v>1162</v>
      </c>
      <c r="AA179" s="70" t="s">
        <v>1171</v>
      </c>
      <c r="AB179" s="70" t="s">
        <v>10816</v>
      </c>
      <c r="AC179" s="70" t="s">
        <v>6421</v>
      </c>
      <c r="AD179" s="70" t="s">
        <v>10150</v>
      </c>
      <c r="AE179" s="70" t="s">
        <v>10137</v>
      </c>
      <c r="AF179" s="70">
        <v>1</v>
      </c>
      <c r="AG179" s="108" t="s">
        <v>6293</v>
      </c>
    </row>
    <row r="180" spans="1:33" ht="14.4" customHeight="1" x14ac:dyDescent="0.3">
      <c r="A180" s="59" t="str">
        <f t="shared" si="20"/>
        <v>NWB01-FMCG-SPO-00</v>
      </c>
      <c r="B180" s="70" t="s">
        <v>1171</v>
      </c>
      <c r="C180" s="70" t="s">
        <v>10013</v>
      </c>
      <c r="D180" s="70" t="s">
        <v>1219</v>
      </c>
      <c r="E180" s="70" t="s">
        <v>9828</v>
      </c>
      <c r="F180" s="70" t="s">
        <v>9874</v>
      </c>
      <c r="G180" s="70" t="s">
        <v>6355</v>
      </c>
      <c r="H180" s="70" t="s">
        <v>6410</v>
      </c>
      <c r="I180" s="70" t="s">
        <v>10152</v>
      </c>
      <c r="J180" s="59" t="s">
        <v>6412</v>
      </c>
      <c r="K180" s="59" t="s">
        <v>9836</v>
      </c>
      <c r="L180" s="82" t="str">
        <f t="shared" si="22"/>
        <v>0120005</v>
      </c>
      <c r="M180" s="70" t="s">
        <v>9827</v>
      </c>
      <c r="N180" s="59" t="s">
        <v>2554</v>
      </c>
      <c r="O180" s="59" t="str">
        <f t="shared" si="27"/>
        <v>0120005</v>
      </c>
      <c r="P180" s="59" t="s">
        <v>5238</v>
      </c>
      <c r="Q180" s="70" t="s">
        <v>6420</v>
      </c>
      <c r="R180" s="70" t="s">
        <v>9958</v>
      </c>
      <c r="S180" s="70" t="s">
        <v>10137</v>
      </c>
      <c r="T180" s="70" t="s">
        <v>9935</v>
      </c>
      <c r="U180" s="70" t="s">
        <v>9935</v>
      </c>
      <c r="V180" s="70" t="s">
        <v>9935</v>
      </c>
      <c r="W180" s="70" t="s">
        <v>9935</v>
      </c>
      <c r="X180" s="70" t="s">
        <v>1171</v>
      </c>
      <c r="Y180" s="70" t="s">
        <v>163</v>
      </c>
      <c r="Z180" s="82" t="s">
        <v>1162</v>
      </c>
      <c r="AA180" s="70" t="s">
        <v>1171</v>
      </c>
      <c r="AB180" s="70" t="s">
        <v>10816</v>
      </c>
      <c r="AC180" s="70" t="s">
        <v>6421</v>
      </c>
      <c r="AD180" s="70" t="s">
        <v>10150</v>
      </c>
      <c r="AE180" s="70" t="s">
        <v>10137</v>
      </c>
      <c r="AF180" s="70">
        <v>0</v>
      </c>
      <c r="AG180" s="108" t="s">
        <v>5606</v>
      </c>
    </row>
    <row r="181" spans="1:33" ht="14.4" customHeight="1" x14ac:dyDescent="0.3">
      <c r="A181" s="59" t="str">
        <f t="shared" si="20"/>
        <v>NWB01-FMCG-ASM-01</v>
      </c>
      <c r="B181" s="70" t="s">
        <v>1171</v>
      </c>
      <c r="C181" s="70" t="s">
        <v>10013</v>
      </c>
      <c r="D181" s="70" t="s">
        <v>1219</v>
      </c>
      <c r="E181" s="70" t="s">
        <v>9828</v>
      </c>
      <c r="F181" s="70" t="s">
        <v>9874</v>
      </c>
      <c r="G181" s="70" t="s">
        <v>6355</v>
      </c>
      <c r="H181" s="70" t="s">
        <v>6410</v>
      </c>
      <c r="I181" s="70" t="s">
        <v>10152</v>
      </c>
      <c r="J181" s="59" t="s">
        <v>6412</v>
      </c>
      <c r="K181" s="59" t="s">
        <v>9836</v>
      </c>
      <c r="L181" s="82" t="str">
        <f t="shared" si="22"/>
        <v>01200</v>
      </c>
      <c r="M181" s="70" t="s">
        <v>9827</v>
      </c>
      <c r="N181" s="59" t="s">
        <v>2751</v>
      </c>
      <c r="O181" s="59" t="str">
        <f>N180</f>
        <v>0120005</v>
      </c>
      <c r="P181" s="59" t="s">
        <v>7808</v>
      </c>
      <c r="Q181" s="70" t="s">
        <v>6421</v>
      </c>
      <c r="R181" s="70" t="s">
        <v>10150</v>
      </c>
      <c r="S181" s="70" t="s">
        <v>10137</v>
      </c>
      <c r="T181" s="70" t="s">
        <v>9933</v>
      </c>
      <c r="U181" s="70" t="s">
        <v>9921</v>
      </c>
      <c r="V181" s="70" t="s">
        <v>10151</v>
      </c>
      <c r="W181" s="171">
        <v>45994</v>
      </c>
      <c r="X181" s="70" t="s">
        <v>1219</v>
      </c>
      <c r="Y181" s="70" t="s">
        <v>1028</v>
      </c>
      <c r="Z181" s="82" t="s">
        <v>3414</v>
      </c>
      <c r="AA181" s="70" t="s">
        <v>1171</v>
      </c>
      <c r="AB181" s="70" t="s">
        <v>10816</v>
      </c>
      <c r="AC181" s="70" t="s">
        <v>6356</v>
      </c>
      <c r="AD181" s="70" t="s">
        <v>9940</v>
      </c>
      <c r="AE181" s="70" t="s">
        <v>9941</v>
      </c>
      <c r="AF181" s="70">
        <v>2</v>
      </c>
      <c r="AG181" s="108" t="s">
        <v>6294</v>
      </c>
    </row>
    <row r="182" spans="1:33" ht="14.4" customHeight="1" x14ac:dyDescent="0.3">
      <c r="A182" s="59" t="str">
        <f t="shared" si="20"/>
        <v>LRK01-FMCG01-SPO-01</v>
      </c>
      <c r="B182" s="70" t="s">
        <v>1170</v>
      </c>
      <c r="C182" s="70" t="s">
        <v>10014</v>
      </c>
      <c r="D182" s="70" t="s">
        <v>1219</v>
      </c>
      <c r="E182" s="70" t="s">
        <v>9828</v>
      </c>
      <c r="F182" s="70" t="s">
        <v>9874</v>
      </c>
      <c r="G182" s="70" t="s">
        <v>6355</v>
      </c>
      <c r="H182" s="70" t="s">
        <v>7452</v>
      </c>
      <c r="I182" s="70" t="s">
        <v>10130</v>
      </c>
      <c r="J182" s="59" t="s">
        <v>7451</v>
      </c>
      <c r="K182" s="59" t="s">
        <v>9836</v>
      </c>
      <c r="L182" s="82" t="str">
        <f t="shared" si="22"/>
        <v>0118003</v>
      </c>
      <c r="M182" s="70" t="s">
        <v>9827</v>
      </c>
      <c r="N182" s="59" t="s">
        <v>2535</v>
      </c>
      <c r="O182" s="59" t="str">
        <f t="shared" ref="O182:O188" si="28">N182</f>
        <v>0118003</v>
      </c>
      <c r="P182" s="59" t="s">
        <v>8203</v>
      </c>
      <c r="Q182" s="70" t="s">
        <v>7444</v>
      </c>
      <c r="R182" s="70" t="s">
        <v>10117</v>
      </c>
      <c r="S182" s="70" t="s">
        <v>10118</v>
      </c>
      <c r="T182" s="70" t="s">
        <v>9933</v>
      </c>
      <c r="U182" s="70" t="s">
        <v>9921</v>
      </c>
      <c r="V182" s="70" t="s">
        <v>10119</v>
      </c>
      <c r="W182" s="171">
        <v>45524</v>
      </c>
      <c r="X182" s="70" t="s">
        <v>1171</v>
      </c>
      <c r="Y182" s="70" t="s">
        <v>163</v>
      </c>
      <c r="Z182" s="82" t="s">
        <v>1162</v>
      </c>
      <c r="AA182" s="70" t="s">
        <v>1171</v>
      </c>
      <c r="AB182" s="70" t="s">
        <v>10816</v>
      </c>
      <c r="AC182" s="70" t="s">
        <v>7449</v>
      </c>
      <c r="AD182" s="70" t="s">
        <v>10127</v>
      </c>
      <c r="AE182" s="70" t="s">
        <v>10122</v>
      </c>
      <c r="AF182" s="70">
        <v>1</v>
      </c>
      <c r="AG182" s="108" t="s">
        <v>6293</v>
      </c>
    </row>
    <row r="183" spans="1:33" ht="14.4" customHeight="1" x14ac:dyDescent="0.3">
      <c r="A183" s="59" t="str">
        <f t="shared" si="20"/>
        <v>LRK01-FMCG01-SPO-02</v>
      </c>
      <c r="B183" s="70" t="s">
        <v>1170</v>
      </c>
      <c r="C183" s="70" t="s">
        <v>10014</v>
      </c>
      <c r="D183" s="70" t="s">
        <v>1219</v>
      </c>
      <c r="E183" s="70" t="s">
        <v>9828</v>
      </c>
      <c r="F183" s="70" t="s">
        <v>9874</v>
      </c>
      <c r="G183" s="70" t="s">
        <v>6355</v>
      </c>
      <c r="H183" s="70" t="s">
        <v>7452</v>
      </c>
      <c r="I183" s="70" t="s">
        <v>10130</v>
      </c>
      <c r="J183" s="59" t="s">
        <v>7451</v>
      </c>
      <c r="K183" s="59" t="s">
        <v>9836</v>
      </c>
      <c r="L183" s="82" t="str">
        <f t="shared" si="22"/>
        <v>0118004</v>
      </c>
      <c r="M183" s="70" t="s">
        <v>9827</v>
      </c>
      <c r="N183" s="59" t="s">
        <v>2536</v>
      </c>
      <c r="O183" s="59" t="str">
        <f t="shared" si="28"/>
        <v>0118004</v>
      </c>
      <c r="P183" s="59" t="s">
        <v>8204</v>
      </c>
      <c r="Q183" s="70" t="s">
        <v>7445</v>
      </c>
      <c r="R183" s="70" t="s">
        <v>10120</v>
      </c>
      <c r="S183" s="70" t="s">
        <v>10118</v>
      </c>
      <c r="T183" s="70" t="s">
        <v>9933</v>
      </c>
      <c r="U183" s="70" t="s">
        <v>9921</v>
      </c>
      <c r="V183" s="70" t="s">
        <v>663</v>
      </c>
      <c r="W183" s="171">
        <v>43589</v>
      </c>
      <c r="X183" s="70" t="s">
        <v>1171</v>
      </c>
      <c r="Y183" s="70" t="s">
        <v>163</v>
      </c>
      <c r="Z183" s="82" t="s">
        <v>1162</v>
      </c>
      <c r="AA183" s="70" t="s">
        <v>1171</v>
      </c>
      <c r="AB183" s="70" t="s">
        <v>10816</v>
      </c>
      <c r="AC183" s="70" t="s">
        <v>7449</v>
      </c>
      <c r="AD183" s="70" t="s">
        <v>10127</v>
      </c>
      <c r="AE183" s="70" t="s">
        <v>10122</v>
      </c>
      <c r="AF183" s="70">
        <v>1</v>
      </c>
      <c r="AG183" s="108" t="s">
        <v>6293</v>
      </c>
    </row>
    <row r="184" spans="1:33" ht="14.4" customHeight="1" x14ac:dyDescent="0.3">
      <c r="A184" s="59" t="str">
        <f t="shared" si="20"/>
        <v>LRK01-FMCG02-SPO-01</v>
      </c>
      <c r="B184" s="70" t="s">
        <v>1195</v>
      </c>
      <c r="C184" s="70" t="s">
        <v>10034</v>
      </c>
      <c r="D184" s="70" t="s">
        <v>1219</v>
      </c>
      <c r="E184" s="70" t="s">
        <v>9828</v>
      </c>
      <c r="F184" s="70" t="s">
        <v>9874</v>
      </c>
      <c r="G184" s="70" t="s">
        <v>6355</v>
      </c>
      <c r="H184" s="70" t="s">
        <v>7452</v>
      </c>
      <c r="I184" s="70" t="s">
        <v>10130</v>
      </c>
      <c r="J184" s="59" t="s">
        <v>7451</v>
      </c>
      <c r="K184" s="59" t="s">
        <v>9836</v>
      </c>
      <c r="L184" s="82" t="str">
        <f t="shared" si="22"/>
        <v>0121004</v>
      </c>
      <c r="M184" s="70" t="s">
        <v>9827</v>
      </c>
      <c r="N184" s="59" t="s">
        <v>2578</v>
      </c>
      <c r="O184" s="59" t="str">
        <f t="shared" si="28"/>
        <v>0121004</v>
      </c>
      <c r="P184" s="59" t="s">
        <v>8205</v>
      </c>
      <c r="Q184" s="70" t="s">
        <v>7447</v>
      </c>
      <c r="R184" s="70" t="s">
        <v>10121</v>
      </c>
      <c r="S184" s="70" t="s">
        <v>10122</v>
      </c>
      <c r="T184" s="70" t="s">
        <v>9933</v>
      </c>
      <c r="U184" s="70" t="s">
        <v>9921</v>
      </c>
      <c r="V184" s="70" t="s">
        <v>10123</v>
      </c>
      <c r="W184" s="171">
        <v>46144</v>
      </c>
      <c r="X184" s="70" t="s">
        <v>1171</v>
      </c>
      <c r="Y184" s="70" t="s">
        <v>163</v>
      </c>
      <c r="Z184" s="82" t="s">
        <v>1162</v>
      </c>
      <c r="AA184" s="70" t="s">
        <v>1171</v>
      </c>
      <c r="AB184" s="70" t="s">
        <v>10816</v>
      </c>
      <c r="AC184" s="70" t="s">
        <v>7449</v>
      </c>
      <c r="AD184" s="70" t="s">
        <v>10127</v>
      </c>
      <c r="AE184" s="70" t="s">
        <v>10122</v>
      </c>
      <c r="AF184" s="70">
        <v>1</v>
      </c>
      <c r="AG184" s="108" t="s">
        <v>6293</v>
      </c>
    </row>
    <row r="185" spans="1:33" ht="14.4" customHeight="1" x14ac:dyDescent="0.3">
      <c r="A185" s="59" t="str">
        <f t="shared" si="20"/>
        <v>LRK01-FMCG02-SPO-02</v>
      </c>
      <c r="B185" s="70" t="s">
        <v>1195</v>
      </c>
      <c r="C185" s="70" t="s">
        <v>10034</v>
      </c>
      <c r="D185" s="70" t="s">
        <v>1219</v>
      </c>
      <c r="E185" s="70" t="s">
        <v>9828</v>
      </c>
      <c r="F185" s="70" t="s">
        <v>9874</v>
      </c>
      <c r="G185" s="70" t="s">
        <v>6355</v>
      </c>
      <c r="H185" s="70" t="s">
        <v>7452</v>
      </c>
      <c r="I185" s="70" t="s">
        <v>10130</v>
      </c>
      <c r="J185" s="59" t="s">
        <v>7451</v>
      </c>
      <c r="K185" s="59" t="s">
        <v>9836</v>
      </c>
      <c r="L185" s="82" t="str">
        <f t="shared" si="22"/>
        <v>0121005</v>
      </c>
      <c r="M185" s="70" t="s">
        <v>9827</v>
      </c>
      <c r="N185" s="59" t="s">
        <v>2579</v>
      </c>
      <c r="O185" s="59" t="str">
        <f t="shared" si="28"/>
        <v>0121005</v>
      </c>
      <c r="P185" s="59" t="s">
        <v>8206</v>
      </c>
      <c r="Q185" s="70" t="s">
        <v>7446</v>
      </c>
      <c r="R185" s="70" t="s">
        <v>10124</v>
      </c>
      <c r="S185" s="70" t="s">
        <v>10122</v>
      </c>
      <c r="T185" s="70" t="s">
        <v>9933</v>
      </c>
      <c r="U185" s="70" t="s">
        <v>9921</v>
      </c>
      <c r="V185" s="70" t="s">
        <v>10125</v>
      </c>
      <c r="W185" s="171">
        <v>45481</v>
      </c>
      <c r="X185" s="70" t="s">
        <v>1171</v>
      </c>
      <c r="Y185" s="70" t="s">
        <v>163</v>
      </c>
      <c r="Z185" s="82" t="s">
        <v>1162</v>
      </c>
      <c r="AA185" s="70" t="s">
        <v>1171</v>
      </c>
      <c r="AB185" s="70" t="s">
        <v>10816</v>
      </c>
      <c r="AC185" s="70" t="s">
        <v>7449</v>
      </c>
      <c r="AD185" s="70" t="s">
        <v>10127</v>
      </c>
      <c r="AE185" s="70" t="s">
        <v>10122</v>
      </c>
      <c r="AF185" s="70">
        <v>1</v>
      </c>
      <c r="AG185" s="108" t="s">
        <v>6293</v>
      </c>
    </row>
    <row r="186" spans="1:33" ht="14.4" customHeight="1" x14ac:dyDescent="0.3">
      <c r="A186" s="59" t="str">
        <f t="shared" si="20"/>
        <v>LRK01-FMCG03-SPO-01</v>
      </c>
      <c r="B186" s="70" t="s">
        <v>2071</v>
      </c>
      <c r="C186" s="70" t="s">
        <v>10012</v>
      </c>
      <c r="D186" s="70" t="s">
        <v>1219</v>
      </c>
      <c r="E186" s="70" t="s">
        <v>9828</v>
      </c>
      <c r="F186" s="70" t="s">
        <v>9874</v>
      </c>
      <c r="G186" s="70" t="s">
        <v>6355</v>
      </c>
      <c r="H186" s="70" t="s">
        <v>7452</v>
      </c>
      <c r="I186" s="70" t="s">
        <v>10130</v>
      </c>
      <c r="J186" s="59" t="s">
        <v>7451</v>
      </c>
      <c r="K186" s="59" t="s">
        <v>9836</v>
      </c>
      <c r="L186" s="82" t="str">
        <f t="shared" si="22"/>
        <v>0118008</v>
      </c>
      <c r="M186" s="70" t="s">
        <v>9827</v>
      </c>
      <c r="N186" s="59" t="s">
        <v>10115</v>
      </c>
      <c r="O186" s="59" t="str">
        <f t="shared" si="28"/>
        <v>0118008</v>
      </c>
      <c r="P186" s="59" t="s">
        <v>10114</v>
      </c>
      <c r="Q186" s="70" t="s">
        <v>10116</v>
      </c>
      <c r="R186" s="70" t="s">
        <v>10126</v>
      </c>
      <c r="S186" s="70" t="s">
        <v>10122</v>
      </c>
      <c r="T186" s="70" t="s">
        <v>9933</v>
      </c>
      <c r="U186" s="70" t="s">
        <v>9938</v>
      </c>
      <c r="V186" s="70" t="s">
        <v>9938</v>
      </c>
      <c r="W186" s="171" t="s">
        <v>9939</v>
      </c>
      <c r="X186" s="70" t="s">
        <v>1171</v>
      </c>
      <c r="Y186" s="70" t="s">
        <v>163</v>
      </c>
      <c r="Z186" s="82" t="s">
        <v>1162</v>
      </c>
      <c r="AA186" s="70" t="s">
        <v>1171</v>
      </c>
      <c r="AB186" s="70" t="s">
        <v>10816</v>
      </c>
      <c r="AC186" s="70" t="s">
        <v>7449</v>
      </c>
      <c r="AD186" s="70" t="s">
        <v>10127</v>
      </c>
      <c r="AE186" s="70" t="s">
        <v>10122</v>
      </c>
      <c r="AF186" s="70">
        <v>1</v>
      </c>
      <c r="AG186" s="108" t="s">
        <v>6293</v>
      </c>
    </row>
    <row r="187" spans="1:33" ht="14.4" customHeight="1" x14ac:dyDescent="0.3">
      <c r="A187" s="59" t="str">
        <f t="shared" si="20"/>
        <v>LRK01-FMCG-SPO-00</v>
      </c>
      <c r="B187" s="70" t="s">
        <v>1171</v>
      </c>
      <c r="C187" s="70" t="s">
        <v>10013</v>
      </c>
      <c r="D187" s="70" t="s">
        <v>1219</v>
      </c>
      <c r="E187" s="70" t="s">
        <v>9828</v>
      </c>
      <c r="F187" s="70" t="s">
        <v>9874</v>
      </c>
      <c r="G187" s="70" t="s">
        <v>6355</v>
      </c>
      <c r="H187" s="70" t="s">
        <v>7452</v>
      </c>
      <c r="I187" s="70" t="s">
        <v>10130</v>
      </c>
      <c r="J187" s="59" t="s">
        <v>7451</v>
      </c>
      <c r="K187" s="59" t="s">
        <v>9836</v>
      </c>
      <c r="L187" s="82" t="str">
        <f t="shared" si="22"/>
        <v>0121003</v>
      </c>
      <c r="M187" s="70" t="s">
        <v>9827</v>
      </c>
      <c r="N187" s="59" t="s">
        <v>2580</v>
      </c>
      <c r="O187" s="59" t="str">
        <f t="shared" si="28"/>
        <v>0121003</v>
      </c>
      <c r="P187" s="59" t="s">
        <v>5238</v>
      </c>
      <c r="Q187" s="70" t="s">
        <v>7448</v>
      </c>
      <c r="R187" s="70" t="s">
        <v>9958</v>
      </c>
      <c r="S187" s="70" t="s">
        <v>10128</v>
      </c>
      <c r="T187" s="70" t="s">
        <v>9935</v>
      </c>
      <c r="U187" s="70" t="s">
        <v>9935</v>
      </c>
      <c r="V187" s="70" t="s">
        <v>9935</v>
      </c>
      <c r="W187" s="70" t="s">
        <v>9935</v>
      </c>
      <c r="X187" s="70" t="s">
        <v>1171</v>
      </c>
      <c r="Y187" s="70" t="s">
        <v>163</v>
      </c>
      <c r="Z187" s="82" t="s">
        <v>1162</v>
      </c>
      <c r="AA187" s="70" t="s">
        <v>1171</v>
      </c>
      <c r="AB187" s="70" t="s">
        <v>10816</v>
      </c>
      <c r="AC187" s="70" t="s">
        <v>7449</v>
      </c>
      <c r="AD187" s="70" t="s">
        <v>10127</v>
      </c>
      <c r="AE187" s="70" t="s">
        <v>10122</v>
      </c>
      <c r="AF187" s="70">
        <v>0</v>
      </c>
      <c r="AG187" s="108" t="s">
        <v>5606</v>
      </c>
    </row>
    <row r="188" spans="1:33" ht="14.4" customHeight="1" x14ac:dyDescent="0.3">
      <c r="A188" s="59" t="str">
        <f t="shared" si="20"/>
        <v>LRK01-FMCG01-ASMTE-01</v>
      </c>
      <c r="B188" s="70" t="s">
        <v>1170</v>
      </c>
      <c r="C188" s="70" t="s">
        <v>10014</v>
      </c>
      <c r="D188" s="70" t="s">
        <v>1219</v>
      </c>
      <c r="E188" s="70" t="s">
        <v>9828</v>
      </c>
      <c r="F188" s="70" t="s">
        <v>9874</v>
      </c>
      <c r="G188" s="70" t="s">
        <v>6355</v>
      </c>
      <c r="H188" s="70" t="s">
        <v>7452</v>
      </c>
      <c r="I188" s="70" t="s">
        <v>10130</v>
      </c>
      <c r="J188" s="59" t="s">
        <v>7451</v>
      </c>
      <c r="K188" s="59" t="s">
        <v>9836</v>
      </c>
      <c r="L188" s="82" t="str">
        <f t="shared" si="22"/>
        <v>0130103</v>
      </c>
      <c r="M188" s="70" t="s">
        <v>9827</v>
      </c>
      <c r="N188" s="82" t="s">
        <v>10819</v>
      </c>
      <c r="O188" s="59" t="str">
        <f t="shared" si="28"/>
        <v>0130103</v>
      </c>
      <c r="P188" s="59" t="s">
        <v>10112</v>
      </c>
      <c r="Q188" s="70" t="s">
        <v>10113</v>
      </c>
      <c r="R188" s="70" t="s">
        <v>10127</v>
      </c>
      <c r="S188" s="70" t="s">
        <v>10128</v>
      </c>
      <c r="T188" s="70" t="s">
        <v>9933</v>
      </c>
      <c r="U188" s="70" t="s">
        <v>9918</v>
      </c>
      <c r="V188" s="70" t="s">
        <v>10129</v>
      </c>
      <c r="W188" s="171">
        <v>45139</v>
      </c>
      <c r="X188" s="70" t="s">
        <v>3153</v>
      </c>
      <c r="Y188" s="70" t="s">
        <v>10108</v>
      </c>
      <c r="Z188" s="82" t="s">
        <v>1162</v>
      </c>
      <c r="AA188" s="70" t="s">
        <v>1171</v>
      </c>
      <c r="AB188" s="70" t="s">
        <v>10816</v>
      </c>
      <c r="AC188" s="70" t="s">
        <v>7449</v>
      </c>
      <c r="AD188" s="70" t="s">
        <v>10127</v>
      </c>
      <c r="AE188" s="70" t="s">
        <v>10122</v>
      </c>
      <c r="AF188" s="70">
        <v>2</v>
      </c>
      <c r="AG188" s="108" t="s">
        <v>6294</v>
      </c>
    </row>
    <row r="189" spans="1:33" ht="14.4" customHeight="1" x14ac:dyDescent="0.3">
      <c r="A189" s="59" t="str">
        <f t="shared" si="20"/>
        <v>LRK01-FMCG-ASM-01</v>
      </c>
      <c r="B189" s="70" t="s">
        <v>1171</v>
      </c>
      <c r="C189" s="70" t="s">
        <v>10013</v>
      </c>
      <c r="D189" s="70" t="s">
        <v>1219</v>
      </c>
      <c r="E189" s="70" t="s">
        <v>9828</v>
      </c>
      <c r="F189" s="70" t="s">
        <v>9874</v>
      </c>
      <c r="G189" s="70" t="s">
        <v>6355</v>
      </c>
      <c r="H189" s="70" t="s">
        <v>7452</v>
      </c>
      <c r="I189" s="70" t="s">
        <v>10130</v>
      </c>
      <c r="J189" s="59" t="s">
        <v>7451</v>
      </c>
      <c r="K189" s="59" t="s">
        <v>9836</v>
      </c>
      <c r="L189" s="82" t="str">
        <f t="shared" si="22"/>
        <v>01180</v>
      </c>
      <c r="M189" s="70" t="s">
        <v>9827</v>
      </c>
      <c r="N189" s="59" t="s">
        <v>2748</v>
      </c>
      <c r="O189" s="59" t="str">
        <f>N187</f>
        <v>0121003</v>
      </c>
      <c r="P189" s="59" t="s">
        <v>7812</v>
      </c>
      <c r="Q189" s="70" t="s">
        <v>7449</v>
      </c>
      <c r="R189" s="70" t="s">
        <v>10127</v>
      </c>
      <c r="S189" s="70" t="s">
        <v>10122</v>
      </c>
      <c r="T189" s="70" t="s">
        <v>9933</v>
      </c>
      <c r="U189" s="70" t="s">
        <v>9918</v>
      </c>
      <c r="V189" s="70" t="s">
        <v>10129</v>
      </c>
      <c r="W189" s="171">
        <v>45139</v>
      </c>
      <c r="X189" s="70" t="s">
        <v>1219</v>
      </c>
      <c r="Y189" s="70" t="s">
        <v>1028</v>
      </c>
      <c r="Z189" s="82" t="s">
        <v>3414</v>
      </c>
      <c r="AA189" s="70" t="s">
        <v>1171</v>
      </c>
      <c r="AB189" s="70" t="s">
        <v>10816</v>
      </c>
      <c r="AC189" s="70" t="s">
        <v>6356</v>
      </c>
      <c r="AD189" s="70" t="s">
        <v>9940</v>
      </c>
      <c r="AE189" s="70" t="s">
        <v>9941</v>
      </c>
      <c r="AF189" s="70">
        <v>2</v>
      </c>
      <c r="AG189" s="108" t="s">
        <v>6294</v>
      </c>
    </row>
    <row r="190" spans="1:33" ht="14.4" customHeight="1" x14ac:dyDescent="0.3">
      <c r="A190" s="59" t="str">
        <f t="shared" si="20"/>
        <v>SUK01-FMCG01-SPO-01</v>
      </c>
      <c r="B190" s="70" t="s">
        <v>1170</v>
      </c>
      <c r="C190" s="70" t="s">
        <v>10014</v>
      </c>
      <c r="D190" s="70" t="s">
        <v>1219</v>
      </c>
      <c r="E190" s="70" t="s">
        <v>9828</v>
      </c>
      <c r="F190" s="70" t="s">
        <v>9874</v>
      </c>
      <c r="G190" s="70" t="s">
        <v>6355</v>
      </c>
      <c r="H190" s="70" t="s">
        <v>1218</v>
      </c>
      <c r="I190" s="70" t="s">
        <v>10162</v>
      </c>
      <c r="J190" s="59" t="s">
        <v>6360</v>
      </c>
      <c r="K190" s="59" t="s">
        <v>9836</v>
      </c>
      <c r="L190" s="82" t="str">
        <f t="shared" si="22"/>
        <v>0121001</v>
      </c>
      <c r="M190" s="70" t="s">
        <v>9827</v>
      </c>
      <c r="N190" s="59" t="s">
        <v>2576</v>
      </c>
      <c r="O190" s="59" t="str">
        <f t="shared" ref="O190:O195" si="29">N190</f>
        <v>0121001</v>
      </c>
      <c r="P190" s="59" t="s">
        <v>217</v>
      </c>
      <c r="Q190" s="70" t="s">
        <v>3023</v>
      </c>
      <c r="R190" s="70" t="s">
        <v>10154</v>
      </c>
      <c r="S190" s="70" t="s">
        <v>9941</v>
      </c>
      <c r="T190" s="70" t="s">
        <v>9933</v>
      </c>
      <c r="U190" s="70" t="s">
        <v>9921</v>
      </c>
      <c r="V190" s="70" t="s">
        <v>7414</v>
      </c>
      <c r="W190" s="171">
        <v>45244</v>
      </c>
      <c r="X190" s="70" t="s">
        <v>1171</v>
      </c>
      <c r="Y190" s="70" t="s">
        <v>163</v>
      </c>
      <c r="Z190" s="82" t="s">
        <v>1162</v>
      </c>
      <c r="AA190" s="70" t="s">
        <v>1171</v>
      </c>
      <c r="AB190" s="70" t="s">
        <v>10816</v>
      </c>
      <c r="AC190" s="70" t="s">
        <v>3265</v>
      </c>
      <c r="AD190" s="70" t="s">
        <v>10160</v>
      </c>
      <c r="AE190" s="70" t="s">
        <v>9941</v>
      </c>
      <c r="AF190" s="70">
        <v>1</v>
      </c>
      <c r="AG190" s="108" t="s">
        <v>6293</v>
      </c>
    </row>
    <row r="191" spans="1:33" ht="14.4" customHeight="1" x14ac:dyDescent="0.3">
      <c r="A191" s="59" t="str">
        <f t="shared" si="20"/>
        <v>SUK01-FMCG01-SPO-02</v>
      </c>
      <c r="B191" s="70" t="s">
        <v>1170</v>
      </c>
      <c r="C191" s="70" t="s">
        <v>10014</v>
      </c>
      <c r="D191" s="70" t="s">
        <v>1219</v>
      </c>
      <c r="E191" s="70" t="s">
        <v>9828</v>
      </c>
      <c r="F191" s="70" t="s">
        <v>9874</v>
      </c>
      <c r="G191" s="70" t="s">
        <v>6355</v>
      </c>
      <c r="H191" s="70" t="s">
        <v>1218</v>
      </c>
      <c r="I191" s="70" t="s">
        <v>10162</v>
      </c>
      <c r="J191" s="59" t="s">
        <v>6360</v>
      </c>
      <c r="K191" s="59" t="s">
        <v>9836</v>
      </c>
      <c r="L191" s="82" t="str">
        <f t="shared" si="22"/>
        <v>0118002</v>
      </c>
      <c r="M191" s="70" t="s">
        <v>9827</v>
      </c>
      <c r="N191" s="59" t="s">
        <v>2534</v>
      </c>
      <c r="O191" s="59" t="str">
        <f t="shared" si="29"/>
        <v>0118002</v>
      </c>
      <c r="P191" s="59" t="s">
        <v>220</v>
      </c>
      <c r="Q191" s="70" t="s">
        <v>3024</v>
      </c>
      <c r="R191" s="70" t="s">
        <v>10155</v>
      </c>
      <c r="S191" s="70" t="s">
        <v>9941</v>
      </c>
      <c r="T191" s="70" t="s">
        <v>9933</v>
      </c>
      <c r="U191" s="70" t="s">
        <v>9921</v>
      </c>
      <c r="V191" s="70" t="s">
        <v>5267</v>
      </c>
      <c r="W191" s="171">
        <v>44757</v>
      </c>
      <c r="X191" s="70" t="s">
        <v>1171</v>
      </c>
      <c r="Y191" s="70" t="s">
        <v>163</v>
      </c>
      <c r="Z191" s="82" t="s">
        <v>1162</v>
      </c>
      <c r="AA191" s="70" t="s">
        <v>1171</v>
      </c>
      <c r="AB191" s="70" t="s">
        <v>10816</v>
      </c>
      <c r="AC191" s="70" t="s">
        <v>3265</v>
      </c>
      <c r="AD191" s="70" t="s">
        <v>10160</v>
      </c>
      <c r="AE191" s="70" t="s">
        <v>9941</v>
      </c>
      <c r="AF191" s="70">
        <v>1</v>
      </c>
      <c r="AG191" s="108" t="s">
        <v>6293</v>
      </c>
    </row>
    <row r="192" spans="1:33" ht="14.4" customHeight="1" x14ac:dyDescent="0.3">
      <c r="A192" s="59" t="str">
        <f t="shared" si="20"/>
        <v>SUK01-FMCG02-SPO-01</v>
      </c>
      <c r="B192" s="70" t="s">
        <v>1195</v>
      </c>
      <c r="C192" s="70" t="s">
        <v>10034</v>
      </c>
      <c r="D192" s="70" t="s">
        <v>1219</v>
      </c>
      <c r="E192" s="70" t="s">
        <v>9828</v>
      </c>
      <c r="F192" s="70" t="s">
        <v>9874</v>
      </c>
      <c r="G192" s="70" t="s">
        <v>6355</v>
      </c>
      <c r="H192" s="70" t="s">
        <v>1218</v>
      </c>
      <c r="I192" s="70" t="s">
        <v>10162</v>
      </c>
      <c r="J192" s="59" t="s">
        <v>6360</v>
      </c>
      <c r="K192" s="59" t="s">
        <v>9836</v>
      </c>
      <c r="L192" s="82" t="str">
        <f t="shared" si="22"/>
        <v>0118001</v>
      </c>
      <c r="M192" s="70" t="s">
        <v>9827</v>
      </c>
      <c r="N192" s="59" t="s">
        <v>2533</v>
      </c>
      <c r="O192" s="59" t="str">
        <f t="shared" si="29"/>
        <v>0118001</v>
      </c>
      <c r="P192" s="59" t="s">
        <v>462</v>
      </c>
      <c r="Q192" s="70" t="s">
        <v>3026</v>
      </c>
      <c r="R192" s="70" t="s">
        <v>10156</v>
      </c>
      <c r="S192" s="70" t="s">
        <v>9941</v>
      </c>
      <c r="T192" s="70" t="s">
        <v>9933</v>
      </c>
      <c r="U192" s="70" t="s">
        <v>9921</v>
      </c>
      <c r="V192" s="70" t="s">
        <v>10157</v>
      </c>
      <c r="W192" s="171">
        <v>45573</v>
      </c>
      <c r="X192" s="70" t="s">
        <v>1171</v>
      </c>
      <c r="Y192" s="70" t="s">
        <v>163</v>
      </c>
      <c r="Z192" s="82" t="s">
        <v>1162</v>
      </c>
      <c r="AA192" s="70" t="s">
        <v>1171</v>
      </c>
      <c r="AB192" s="70" t="s">
        <v>10816</v>
      </c>
      <c r="AC192" s="70" t="s">
        <v>3265</v>
      </c>
      <c r="AD192" s="70" t="s">
        <v>10160</v>
      </c>
      <c r="AE192" s="70" t="s">
        <v>9941</v>
      </c>
      <c r="AF192" s="70">
        <v>1</v>
      </c>
      <c r="AG192" s="108" t="s">
        <v>6293</v>
      </c>
    </row>
    <row r="193" spans="1:33" ht="14.4" customHeight="1" x14ac:dyDescent="0.3">
      <c r="A193" s="59" t="str">
        <f t="shared" si="20"/>
        <v>SUK01-FMCG02-SPO-02</v>
      </c>
      <c r="B193" s="70" t="s">
        <v>1195</v>
      </c>
      <c r="C193" s="70" t="s">
        <v>10034</v>
      </c>
      <c r="D193" s="70" t="s">
        <v>1219</v>
      </c>
      <c r="E193" s="70" t="s">
        <v>9828</v>
      </c>
      <c r="F193" s="70" t="s">
        <v>9874</v>
      </c>
      <c r="G193" s="70" t="s">
        <v>6355</v>
      </c>
      <c r="H193" s="70" t="s">
        <v>1218</v>
      </c>
      <c r="I193" s="70" t="s">
        <v>10162</v>
      </c>
      <c r="J193" s="59" t="s">
        <v>6360</v>
      </c>
      <c r="K193" s="59" t="s">
        <v>9836</v>
      </c>
      <c r="L193" s="82" t="str">
        <f t="shared" si="22"/>
        <v>0121002</v>
      </c>
      <c r="M193" s="70" t="s">
        <v>9827</v>
      </c>
      <c r="N193" s="59" t="s">
        <v>2577</v>
      </c>
      <c r="O193" s="59" t="str">
        <f t="shared" si="29"/>
        <v>0121002</v>
      </c>
      <c r="P193" s="59" t="s">
        <v>466</v>
      </c>
      <c r="Q193" s="70" t="s">
        <v>5265</v>
      </c>
      <c r="R193" s="70" t="s">
        <v>10158</v>
      </c>
      <c r="S193" s="70" t="s">
        <v>9941</v>
      </c>
      <c r="T193" s="70" t="s">
        <v>9933</v>
      </c>
      <c r="U193" s="70" t="s">
        <v>9921</v>
      </c>
      <c r="V193" s="70" t="s">
        <v>6432</v>
      </c>
      <c r="W193" s="171">
        <v>44958</v>
      </c>
      <c r="X193" s="70" t="s">
        <v>1171</v>
      </c>
      <c r="Y193" s="70" t="s">
        <v>163</v>
      </c>
      <c r="Z193" s="82" t="s">
        <v>1162</v>
      </c>
      <c r="AA193" s="70" t="s">
        <v>1171</v>
      </c>
      <c r="AB193" s="70" t="s">
        <v>10816</v>
      </c>
      <c r="AC193" s="70" t="s">
        <v>3265</v>
      </c>
      <c r="AD193" s="70" t="s">
        <v>10160</v>
      </c>
      <c r="AE193" s="70" t="s">
        <v>9941</v>
      </c>
      <c r="AF193" s="70">
        <v>1</v>
      </c>
      <c r="AG193" s="108" t="s">
        <v>6293</v>
      </c>
    </row>
    <row r="194" spans="1:33" ht="14.4" customHeight="1" x14ac:dyDescent="0.3">
      <c r="A194" s="59" t="str">
        <f t="shared" si="20"/>
        <v>SUK01-FMCG03-SPO-01</v>
      </c>
      <c r="B194" s="70" t="s">
        <v>2071</v>
      </c>
      <c r="C194" s="70" t="s">
        <v>10012</v>
      </c>
      <c r="D194" s="70" t="s">
        <v>1219</v>
      </c>
      <c r="E194" s="70" t="s">
        <v>9828</v>
      </c>
      <c r="F194" s="70" t="s">
        <v>9874</v>
      </c>
      <c r="G194" s="70" t="s">
        <v>6355</v>
      </c>
      <c r="H194" s="70" t="s">
        <v>1218</v>
      </c>
      <c r="I194" s="70" t="s">
        <v>10162</v>
      </c>
      <c r="J194" s="59" t="s">
        <v>6360</v>
      </c>
      <c r="K194" s="59" t="s">
        <v>9836</v>
      </c>
      <c r="L194" s="82" t="str">
        <f t="shared" si="22"/>
        <v>0121006</v>
      </c>
      <c r="M194" s="70" t="s">
        <v>9827</v>
      </c>
      <c r="N194" s="59" t="s">
        <v>3288</v>
      </c>
      <c r="O194" s="59" t="str">
        <f t="shared" si="29"/>
        <v>0121006</v>
      </c>
      <c r="P194" s="59" t="s">
        <v>10153</v>
      </c>
      <c r="Q194" s="70" t="s">
        <v>10161</v>
      </c>
      <c r="R194" s="70" t="s">
        <v>10159</v>
      </c>
      <c r="S194" s="70" t="s">
        <v>9941</v>
      </c>
      <c r="T194" s="70" t="s">
        <v>9933</v>
      </c>
      <c r="U194" s="70" t="s">
        <v>9938</v>
      </c>
      <c r="V194" s="70" t="s">
        <v>9938</v>
      </c>
      <c r="W194" s="171" t="s">
        <v>9939</v>
      </c>
      <c r="X194" s="70" t="s">
        <v>1171</v>
      </c>
      <c r="Y194" s="70" t="s">
        <v>163</v>
      </c>
      <c r="Z194" s="82" t="s">
        <v>1162</v>
      </c>
      <c r="AA194" s="70" t="s">
        <v>1171</v>
      </c>
      <c r="AB194" s="70" t="s">
        <v>10816</v>
      </c>
      <c r="AC194" s="70" t="s">
        <v>3265</v>
      </c>
      <c r="AD194" s="70" t="s">
        <v>10160</v>
      </c>
      <c r="AE194" s="70" t="s">
        <v>9941</v>
      </c>
      <c r="AF194" s="70">
        <v>1</v>
      </c>
      <c r="AG194" s="108" t="s">
        <v>6293</v>
      </c>
    </row>
    <row r="195" spans="1:33" ht="14.4" customHeight="1" x14ac:dyDescent="0.3">
      <c r="A195" s="59" t="str">
        <f t="shared" si="20"/>
        <v>SUK01-FMCG-SPO-00</v>
      </c>
      <c r="B195" s="70" t="s">
        <v>1171</v>
      </c>
      <c r="C195" s="70" t="s">
        <v>10013</v>
      </c>
      <c r="D195" s="70" t="s">
        <v>1219</v>
      </c>
      <c r="E195" s="70" t="s">
        <v>9828</v>
      </c>
      <c r="F195" s="70" t="s">
        <v>9874</v>
      </c>
      <c r="G195" s="70" t="s">
        <v>6355</v>
      </c>
      <c r="H195" s="70" t="s">
        <v>1218</v>
      </c>
      <c r="I195" s="70" t="s">
        <v>10162</v>
      </c>
      <c r="J195" s="59" t="s">
        <v>6360</v>
      </c>
      <c r="K195" s="59" t="s">
        <v>9836</v>
      </c>
      <c r="L195" s="82" t="str">
        <f t="shared" ref="L195:L258" si="30">N195</f>
        <v>0118006</v>
      </c>
      <c r="M195" s="70" t="s">
        <v>9827</v>
      </c>
      <c r="N195" s="59" t="s">
        <v>2537</v>
      </c>
      <c r="O195" s="59" t="str">
        <f t="shared" si="29"/>
        <v>0118006</v>
      </c>
      <c r="P195" s="59" t="s">
        <v>5238</v>
      </c>
      <c r="Q195" s="70" t="s">
        <v>3407</v>
      </c>
      <c r="R195" s="70" t="s">
        <v>9958</v>
      </c>
      <c r="S195" s="70" t="s">
        <v>9941</v>
      </c>
      <c r="T195" s="70" t="s">
        <v>9935</v>
      </c>
      <c r="U195" s="70" t="s">
        <v>9935</v>
      </c>
      <c r="V195" s="70" t="s">
        <v>9935</v>
      </c>
      <c r="W195" s="70" t="s">
        <v>9935</v>
      </c>
      <c r="X195" s="70" t="s">
        <v>1171</v>
      </c>
      <c r="Y195" s="70" t="s">
        <v>163</v>
      </c>
      <c r="Z195" s="82" t="s">
        <v>1162</v>
      </c>
      <c r="AA195" s="70" t="s">
        <v>1171</v>
      </c>
      <c r="AB195" s="70" t="s">
        <v>10816</v>
      </c>
      <c r="AC195" s="70" t="s">
        <v>3265</v>
      </c>
      <c r="AD195" s="70" t="s">
        <v>10160</v>
      </c>
      <c r="AE195" s="70" t="s">
        <v>9941</v>
      </c>
      <c r="AF195" s="70">
        <v>0</v>
      </c>
      <c r="AG195" s="108" t="s">
        <v>5606</v>
      </c>
    </row>
    <row r="196" spans="1:33" ht="14.4" customHeight="1" x14ac:dyDescent="0.3">
      <c r="A196" s="59" t="str">
        <f t="shared" si="20"/>
        <v>SUK01-FMCG-ASM-01</v>
      </c>
      <c r="B196" s="70" t="s">
        <v>1171</v>
      </c>
      <c r="C196" s="70" t="s">
        <v>10013</v>
      </c>
      <c r="D196" s="70" t="s">
        <v>1219</v>
      </c>
      <c r="E196" s="70" t="s">
        <v>9828</v>
      </c>
      <c r="F196" s="70" t="s">
        <v>9874</v>
      </c>
      <c r="G196" s="70" t="s">
        <v>6355</v>
      </c>
      <c r="H196" s="70" t="s">
        <v>1218</v>
      </c>
      <c r="I196" s="70" t="s">
        <v>10162</v>
      </c>
      <c r="J196" s="59" t="s">
        <v>6360</v>
      </c>
      <c r="K196" s="59" t="s">
        <v>9836</v>
      </c>
      <c r="L196" s="82" t="str">
        <f t="shared" si="30"/>
        <v>01210</v>
      </c>
      <c r="M196" s="70" t="s">
        <v>9827</v>
      </c>
      <c r="N196" s="59" t="s">
        <v>2758</v>
      </c>
      <c r="O196" s="59" t="str">
        <f>N195</f>
        <v>0118006</v>
      </c>
      <c r="P196" s="59" t="s">
        <v>7811</v>
      </c>
      <c r="Q196" s="70" t="s">
        <v>3265</v>
      </c>
      <c r="R196" s="70" t="s">
        <v>10160</v>
      </c>
      <c r="S196" s="70" t="s">
        <v>9941</v>
      </c>
      <c r="T196" s="70" t="s">
        <v>9933</v>
      </c>
      <c r="U196" s="70" t="s">
        <v>9938</v>
      </c>
      <c r="V196" s="70" t="s">
        <v>9938</v>
      </c>
      <c r="W196" s="171" t="s">
        <v>9939</v>
      </c>
      <c r="X196" s="70" t="s">
        <v>1219</v>
      </c>
      <c r="Y196" s="70" t="s">
        <v>1028</v>
      </c>
      <c r="Z196" s="82" t="s">
        <v>3414</v>
      </c>
      <c r="AA196" s="70" t="s">
        <v>1171</v>
      </c>
      <c r="AB196" s="70" t="s">
        <v>10816</v>
      </c>
      <c r="AC196" s="70" t="s">
        <v>6356</v>
      </c>
      <c r="AD196" s="70" t="s">
        <v>9940</v>
      </c>
      <c r="AE196" s="70" t="s">
        <v>9941</v>
      </c>
      <c r="AF196" s="70">
        <v>2</v>
      </c>
      <c r="AG196" s="108" t="s">
        <v>6294</v>
      </c>
    </row>
    <row r="197" spans="1:33" ht="14.4" customHeight="1" x14ac:dyDescent="0.3">
      <c r="A197" s="59" t="str">
        <f t="shared" si="20"/>
        <v>STH-C-FMCG01-SPOWS-01</v>
      </c>
      <c r="B197" s="70" t="s">
        <v>1170</v>
      </c>
      <c r="C197" s="70" t="s">
        <v>10014</v>
      </c>
      <c r="D197" s="70" t="s">
        <v>1219</v>
      </c>
      <c r="E197" s="70" t="s">
        <v>9828</v>
      </c>
      <c r="F197" s="70" t="s">
        <v>9874</v>
      </c>
      <c r="G197" s="70" t="s">
        <v>6355</v>
      </c>
      <c r="H197" s="70" t="s">
        <v>9847</v>
      </c>
      <c r="I197" s="70" t="s">
        <v>9845</v>
      </c>
      <c r="J197" s="59" t="s">
        <v>9846</v>
      </c>
      <c r="K197" s="59" t="s">
        <v>9836</v>
      </c>
      <c r="L197" s="82" t="str">
        <f t="shared" si="30"/>
        <v>0130102</v>
      </c>
      <c r="M197" s="70" t="s">
        <v>9827</v>
      </c>
      <c r="N197" s="59" t="s">
        <v>8081</v>
      </c>
      <c r="O197" s="59" t="str">
        <f>N197</f>
        <v>0130102</v>
      </c>
      <c r="P197" s="59" t="s">
        <v>10089</v>
      </c>
      <c r="Q197" s="70" t="s">
        <v>10092</v>
      </c>
      <c r="R197" s="70" t="s">
        <v>10090</v>
      </c>
      <c r="S197" s="70" t="s">
        <v>10091</v>
      </c>
      <c r="T197" s="70" t="s">
        <v>10052</v>
      </c>
      <c r="U197" s="70" t="s">
        <v>9921</v>
      </c>
      <c r="V197" s="70" t="s">
        <v>7410</v>
      </c>
      <c r="W197" s="171">
        <v>45475</v>
      </c>
      <c r="X197" s="70" t="s">
        <v>3085</v>
      </c>
      <c r="Y197" s="70" t="s">
        <v>10111</v>
      </c>
      <c r="Z197" s="82" t="s">
        <v>3414</v>
      </c>
      <c r="AA197" s="70" t="s">
        <v>1171</v>
      </c>
      <c r="AB197" s="70" t="s">
        <v>10816</v>
      </c>
      <c r="AC197" s="70" t="s">
        <v>6356</v>
      </c>
      <c r="AD197" s="70" t="s">
        <v>9940</v>
      </c>
      <c r="AE197" s="70" t="s">
        <v>9941</v>
      </c>
      <c r="AF197" s="70">
        <v>1</v>
      </c>
      <c r="AG197" s="108" t="s">
        <v>6293</v>
      </c>
    </row>
    <row r="198" spans="1:33" ht="15.6" customHeight="1" x14ac:dyDescent="0.3">
      <c r="A198" s="59" t="str">
        <f>Q198</f>
        <v>STH-C-FMCG-RSM-00</v>
      </c>
      <c r="B198" s="70" t="s">
        <v>1171</v>
      </c>
      <c r="C198" s="70" t="s">
        <v>10013</v>
      </c>
      <c r="D198" s="70" t="s">
        <v>1219</v>
      </c>
      <c r="E198" s="70" t="s">
        <v>9828</v>
      </c>
      <c r="F198" s="70" t="s">
        <v>9874</v>
      </c>
      <c r="G198" s="70" t="s">
        <v>6355</v>
      </c>
      <c r="H198" s="70" t="s">
        <v>9847</v>
      </c>
      <c r="I198" s="70" t="s">
        <v>9845</v>
      </c>
      <c r="J198" s="59" t="s">
        <v>9846</v>
      </c>
      <c r="K198" s="59" t="s">
        <v>9836</v>
      </c>
      <c r="L198" s="82" t="str">
        <f t="shared" si="30"/>
        <v>0130101</v>
      </c>
      <c r="M198" s="70" t="s">
        <v>9827</v>
      </c>
      <c r="N198" s="59" t="s">
        <v>6751</v>
      </c>
      <c r="O198" s="59" t="str">
        <f>N198</f>
        <v>0130101</v>
      </c>
      <c r="P198" s="70" t="s">
        <v>6726</v>
      </c>
      <c r="Q198" s="70" t="s">
        <v>6726</v>
      </c>
      <c r="R198" s="70" t="s">
        <v>9958</v>
      </c>
      <c r="S198" s="70" t="s">
        <v>9941</v>
      </c>
      <c r="T198" s="70" t="s">
        <v>9935</v>
      </c>
      <c r="U198" s="70" t="s">
        <v>9935</v>
      </c>
      <c r="V198" s="70" t="s">
        <v>9935</v>
      </c>
      <c r="W198" s="70" t="s">
        <v>9935</v>
      </c>
      <c r="X198" s="70" t="s">
        <v>1806</v>
      </c>
      <c r="Y198" s="70" t="s">
        <v>1146</v>
      </c>
      <c r="Z198" s="82" t="s">
        <v>3414</v>
      </c>
      <c r="AA198" s="70" t="s">
        <v>1171</v>
      </c>
      <c r="AB198" s="70" t="s">
        <v>10816</v>
      </c>
      <c r="AC198" s="70" t="s">
        <v>6356</v>
      </c>
      <c r="AD198" s="70" t="s">
        <v>9940</v>
      </c>
      <c r="AE198" s="70" t="s">
        <v>9941</v>
      </c>
      <c r="AF198" s="81">
        <v>0</v>
      </c>
      <c r="AG198" s="108" t="s">
        <v>5606</v>
      </c>
    </row>
    <row r="199" spans="1:33" ht="14.4" customHeight="1" x14ac:dyDescent="0.3">
      <c r="A199" s="59" t="str">
        <f>Q199</f>
        <v>STH-C-FMCG-RSM-01</v>
      </c>
      <c r="B199" s="70" t="s">
        <v>1171</v>
      </c>
      <c r="C199" s="70" t="s">
        <v>10013</v>
      </c>
      <c r="D199" s="70" t="s">
        <v>1219</v>
      </c>
      <c r="E199" s="70" t="s">
        <v>9828</v>
      </c>
      <c r="F199" s="70" t="s">
        <v>9874</v>
      </c>
      <c r="G199" s="70" t="s">
        <v>6355</v>
      </c>
      <c r="H199" s="70" t="s">
        <v>9847</v>
      </c>
      <c r="I199" s="70" t="s">
        <v>9845</v>
      </c>
      <c r="J199" s="59" t="s">
        <v>9846</v>
      </c>
      <c r="K199" s="59" t="s">
        <v>9836</v>
      </c>
      <c r="L199" s="82">
        <f t="shared" si="30"/>
        <v>26</v>
      </c>
      <c r="M199" s="70" t="s">
        <v>9827</v>
      </c>
      <c r="N199" s="59">
        <v>26</v>
      </c>
      <c r="O199" s="59" t="str">
        <f>N198</f>
        <v>0130101</v>
      </c>
      <c r="P199" s="59" t="s">
        <v>9898</v>
      </c>
      <c r="Q199" s="70" t="s">
        <v>6356</v>
      </c>
      <c r="R199" s="70" t="s">
        <v>9940</v>
      </c>
      <c r="S199" s="70" t="s">
        <v>9941</v>
      </c>
      <c r="T199" s="70" t="s">
        <v>9933</v>
      </c>
      <c r="U199" s="70" t="s">
        <v>9921</v>
      </c>
      <c r="V199" s="70" t="s">
        <v>9942</v>
      </c>
      <c r="W199" s="171">
        <v>45709</v>
      </c>
      <c r="X199" s="70" t="s">
        <v>1806</v>
      </c>
      <c r="Y199" s="70" t="s">
        <v>1146</v>
      </c>
      <c r="Z199" s="82" t="s">
        <v>2488</v>
      </c>
      <c r="AA199" s="70" t="s">
        <v>1171</v>
      </c>
      <c r="AB199" s="70" t="s">
        <v>10816</v>
      </c>
      <c r="AC199" s="70" t="s">
        <v>3280</v>
      </c>
      <c r="AD199" s="70" t="s">
        <v>9932</v>
      </c>
      <c r="AE199" s="70" t="s">
        <v>9916</v>
      </c>
      <c r="AF199" s="81">
        <v>3</v>
      </c>
      <c r="AG199" s="108" t="s">
        <v>6294</v>
      </c>
    </row>
    <row r="200" spans="1:33" ht="14.4" customHeight="1" x14ac:dyDescent="0.3">
      <c r="A200" s="59" t="str">
        <f t="shared" ref="A200:A241" si="31">Q200</f>
        <v>BWP01-FMCG01-SPO-01</v>
      </c>
      <c r="B200" s="70" t="s">
        <v>1170</v>
      </c>
      <c r="C200" s="70" t="s">
        <v>10014</v>
      </c>
      <c r="D200" s="70" t="s">
        <v>1805</v>
      </c>
      <c r="E200" s="70" t="s">
        <v>9828</v>
      </c>
      <c r="F200" s="70" t="s">
        <v>9875</v>
      </c>
      <c r="G200" s="70" t="s">
        <v>7456</v>
      </c>
      <c r="H200" s="70" t="s">
        <v>1805</v>
      </c>
      <c r="I200" s="70" t="s">
        <v>10163</v>
      </c>
      <c r="J200" s="59" t="s">
        <v>6367</v>
      </c>
      <c r="K200" s="121" t="s">
        <v>9837</v>
      </c>
      <c r="L200" s="82" t="str">
        <f t="shared" si="30"/>
        <v>0110001</v>
      </c>
      <c r="M200" s="70" t="s">
        <v>9827</v>
      </c>
      <c r="N200" s="59" t="s">
        <v>2489</v>
      </c>
      <c r="O200" s="59" t="str">
        <f t="shared" ref="O200:O204" si="32">N200</f>
        <v>0110001</v>
      </c>
      <c r="P200" s="59" t="s">
        <v>234</v>
      </c>
      <c r="Q200" s="70" t="s">
        <v>3048</v>
      </c>
      <c r="R200" s="70" t="s">
        <v>10177</v>
      </c>
      <c r="S200" s="70" t="s">
        <v>10178</v>
      </c>
      <c r="T200" s="70" t="s">
        <v>9933</v>
      </c>
      <c r="U200" s="70" t="s">
        <v>9921</v>
      </c>
      <c r="V200" s="70" t="s">
        <v>4511</v>
      </c>
      <c r="W200" s="171">
        <v>44498</v>
      </c>
      <c r="X200" s="70" t="s">
        <v>1171</v>
      </c>
      <c r="Y200" s="70" t="s">
        <v>163</v>
      </c>
      <c r="Z200" s="82" t="s">
        <v>1162</v>
      </c>
      <c r="AA200" s="70" t="s">
        <v>1171</v>
      </c>
      <c r="AB200" s="70" t="s">
        <v>10816</v>
      </c>
      <c r="AC200" s="70" t="s">
        <v>3083</v>
      </c>
      <c r="AD200" s="70" t="s">
        <v>10185</v>
      </c>
      <c r="AE200" s="70" t="s">
        <v>10178</v>
      </c>
      <c r="AF200" s="70">
        <v>1</v>
      </c>
      <c r="AG200" s="108" t="s">
        <v>6293</v>
      </c>
    </row>
    <row r="201" spans="1:33" ht="14.4" customHeight="1" x14ac:dyDescent="0.3">
      <c r="A201" s="59" t="str">
        <f t="shared" si="31"/>
        <v>BWP01-FMCG01-SPO-02</v>
      </c>
      <c r="B201" s="70" t="s">
        <v>1170</v>
      </c>
      <c r="C201" s="70" t="s">
        <v>10014</v>
      </c>
      <c r="D201" s="70" t="s">
        <v>1805</v>
      </c>
      <c r="E201" s="70" t="s">
        <v>9828</v>
      </c>
      <c r="F201" s="70" t="s">
        <v>9875</v>
      </c>
      <c r="G201" s="70" t="s">
        <v>7456</v>
      </c>
      <c r="H201" s="70" t="s">
        <v>1805</v>
      </c>
      <c r="I201" s="70" t="s">
        <v>10163</v>
      </c>
      <c r="J201" s="59" t="s">
        <v>6367</v>
      </c>
      <c r="K201" s="121" t="s">
        <v>9837</v>
      </c>
      <c r="L201" s="82" t="str">
        <f t="shared" si="30"/>
        <v>0110002</v>
      </c>
      <c r="M201" s="70" t="s">
        <v>9827</v>
      </c>
      <c r="N201" s="59" t="s">
        <v>2490</v>
      </c>
      <c r="O201" s="59" t="str">
        <f t="shared" si="32"/>
        <v>0110002</v>
      </c>
      <c r="P201" s="59" t="s">
        <v>239</v>
      </c>
      <c r="Q201" s="70" t="s">
        <v>3049</v>
      </c>
      <c r="R201" s="70" t="s">
        <v>10179</v>
      </c>
      <c r="S201" s="70" t="s">
        <v>10178</v>
      </c>
      <c r="T201" s="70" t="s">
        <v>9933</v>
      </c>
      <c r="U201" s="70" t="s">
        <v>9921</v>
      </c>
      <c r="V201" s="70" t="s">
        <v>10180</v>
      </c>
      <c r="W201" s="171">
        <v>45840</v>
      </c>
      <c r="X201" s="70" t="s">
        <v>1171</v>
      </c>
      <c r="Y201" s="70" t="s">
        <v>163</v>
      </c>
      <c r="Z201" s="82" t="s">
        <v>1162</v>
      </c>
      <c r="AA201" s="70" t="s">
        <v>1171</v>
      </c>
      <c r="AB201" s="70" t="s">
        <v>10816</v>
      </c>
      <c r="AC201" s="70" t="s">
        <v>3083</v>
      </c>
      <c r="AD201" s="70" t="s">
        <v>10185</v>
      </c>
      <c r="AE201" s="70" t="s">
        <v>10178</v>
      </c>
      <c r="AF201" s="70">
        <v>1</v>
      </c>
      <c r="AG201" s="108" t="s">
        <v>6293</v>
      </c>
    </row>
    <row r="202" spans="1:33" ht="14.4" customHeight="1" x14ac:dyDescent="0.3">
      <c r="A202" s="59" t="str">
        <f t="shared" si="31"/>
        <v>BWP01-FMCG02-SPO-01</v>
      </c>
      <c r="B202" s="70" t="s">
        <v>1195</v>
      </c>
      <c r="C202" s="70" t="s">
        <v>10034</v>
      </c>
      <c r="D202" s="70" t="s">
        <v>1805</v>
      </c>
      <c r="E202" s="70" t="s">
        <v>9828</v>
      </c>
      <c r="F202" s="70" t="s">
        <v>9875</v>
      </c>
      <c r="G202" s="70" t="s">
        <v>7456</v>
      </c>
      <c r="H202" s="70" t="s">
        <v>1805</v>
      </c>
      <c r="I202" s="70" t="s">
        <v>10163</v>
      </c>
      <c r="J202" s="59" t="s">
        <v>6367</v>
      </c>
      <c r="K202" s="121" t="s">
        <v>9837</v>
      </c>
      <c r="L202" s="82" t="str">
        <f t="shared" si="30"/>
        <v>0125002</v>
      </c>
      <c r="M202" s="70" t="s">
        <v>9827</v>
      </c>
      <c r="N202" s="59" t="s">
        <v>2539</v>
      </c>
      <c r="O202" s="59" t="str">
        <f t="shared" si="32"/>
        <v>0125002</v>
      </c>
      <c r="P202" s="59" t="s">
        <v>474</v>
      </c>
      <c r="Q202" s="70" t="s">
        <v>3053</v>
      </c>
      <c r="R202" s="70" t="s">
        <v>10181</v>
      </c>
      <c r="S202" s="70" t="s">
        <v>10178</v>
      </c>
      <c r="T202" s="70" t="s">
        <v>9933</v>
      </c>
      <c r="U202" s="70" t="s">
        <v>9921</v>
      </c>
      <c r="V202" s="70" t="s">
        <v>7462</v>
      </c>
      <c r="W202" s="171">
        <v>45478</v>
      </c>
      <c r="X202" s="70" t="s">
        <v>1171</v>
      </c>
      <c r="Y202" s="70" t="s">
        <v>163</v>
      </c>
      <c r="Z202" s="82" t="s">
        <v>1162</v>
      </c>
      <c r="AA202" s="70" t="s">
        <v>1171</v>
      </c>
      <c r="AB202" s="70" t="s">
        <v>10816</v>
      </c>
      <c r="AC202" s="70" t="s">
        <v>3083</v>
      </c>
      <c r="AD202" s="70" t="s">
        <v>10185</v>
      </c>
      <c r="AE202" s="70" t="s">
        <v>10178</v>
      </c>
      <c r="AF202" s="70">
        <v>1</v>
      </c>
      <c r="AG202" s="108" t="s">
        <v>6293</v>
      </c>
    </row>
    <row r="203" spans="1:33" ht="14.4" customHeight="1" x14ac:dyDescent="0.3">
      <c r="A203" s="59" t="str">
        <f t="shared" si="31"/>
        <v>BWP01-FMCG-SPO-01</v>
      </c>
      <c r="B203" s="70" t="s">
        <v>1171</v>
      </c>
      <c r="C203" s="70" t="s">
        <v>10013</v>
      </c>
      <c r="D203" s="70" t="s">
        <v>1805</v>
      </c>
      <c r="E203" s="70" t="s">
        <v>9828</v>
      </c>
      <c r="F203" s="70" t="s">
        <v>9875</v>
      </c>
      <c r="G203" s="70" t="s">
        <v>7456</v>
      </c>
      <c r="H203" s="70" t="s">
        <v>1805</v>
      </c>
      <c r="I203" s="70" t="s">
        <v>10163</v>
      </c>
      <c r="J203" s="59" t="s">
        <v>6367</v>
      </c>
      <c r="K203" s="121" t="s">
        <v>9837</v>
      </c>
      <c r="L203" s="82" t="str">
        <f t="shared" si="30"/>
        <v>0110006</v>
      </c>
      <c r="M203" s="70" t="s">
        <v>9827</v>
      </c>
      <c r="N203" s="59" t="s">
        <v>3424</v>
      </c>
      <c r="O203" s="59" t="str">
        <f t="shared" si="32"/>
        <v>0110006</v>
      </c>
      <c r="P203" s="59" t="s">
        <v>10175</v>
      </c>
      <c r="Q203" s="70" t="s">
        <v>10176</v>
      </c>
      <c r="R203" s="70" t="s">
        <v>10182</v>
      </c>
      <c r="S203" s="70" t="s">
        <v>10183</v>
      </c>
      <c r="T203" s="70" t="s">
        <v>10184</v>
      </c>
      <c r="U203" s="70" t="s">
        <v>9921</v>
      </c>
      <c r="V203" s="70" t="s">
        <v>6322</v>
      </c>
      <c r="W203" s="171">
        <v>45111</v>
      </c>
      <c r="X203" s="70" t="s">
        <v>1171</v>
      </c>
      <c r="Y203" s="70" t="s">
        <v>163</v>
      </c>
      <c r="Z203" s="82" t="s">
        <v>1162</v>
      </c>
      <c r="AA203" s="70" t="s">
        <v>1171</v>
      </c>
      <c r="AB203" s="70" t="s">
        <v>10816</v>
      </c>
      <c r="AC203" s="70" t="s">
        <v>3083</v>
      </c>
      <c r="AD203" s="70" t="s">
        <v>10185</v>
      </c>
      <c r="AE203" s="70" t="s">
        <v>10178</v>
      </c>
      <c r="AF203" s="70">
        <v>1</v>
      </c>
      <c r="AG203" s="108" t="s">
        <v>6293</v>
      </c>
    </row>
    <row r="204" spans="1:33" ht="14.4" customHeight="1" x14ac:dyDescent="0.3">
      <c r="A204" s="59" t="str">
        <f t="shared" si="31"/>
        <v>BWP01-FMCG-SPO-00</v>
      </c>
      <c r="B204" s="70" t="s">
        <v>1171</v>
      </c>
      <c r="C204" s="70" t="s">
        <v>10013</v>
      </c>
      <c r="D204" s="70" t="s">
        <v>1805</v>
      </c>
      <c r="E204" s="70" t="s">
        <v>9828</v>
      </c>
      <c r="F204" s="70" t="s">
        <v>9875</v>
      </c>
      <c r="G204" s="70" t="s">
        <v>7456</v>
      </c>
      <c r="H204" s="70" t="s">
        <v>1805</v>
      </c>
      <c r="I204" s="70" t="s">
        <v>10163</v>
      </c>
      <c r="J204" s="59" t="s">
        <v>6367</v>
      </c>
      <c r="K204" s="121" t="s">
        <v>9837</v>
      </c>
      <c r="L204" s="82" t="str">
        <f t="shared" si="30"/>
        <v>0110007</v>
      </c>
      <c r="M204" s="70" t="s">
        <v>9827</v>
      </c>
      <c r="N204" s="59" t="s">
        <v>2494</v>
      </c>
      <c r="O204" s="59" t="str">
        <f t="shared" si="32"/>
        <v>0110007</v>
      </c>
      <c r="P204" s="59" t="s">
        <v>5238</v>
      </c>
      <c r="Q204" s="70" t="s">
        <v>3383</v>
      </c>
      <c r="R204" s="70" t="s">
        <v>9958</v>
      </c>
      <c r="S204" s="70" t="s">
        <v>10178</v>
      </c>
      <c r="T204" s="70" t="s">
        <v>9935</v>
      </c>
      <c r="U204" s="70" t="s">
        <v>9935</v>
      </c>
      <c r="V204" s="70" t="s">
        <v>9935</v>
      </c>
      <c r="W204" s="70" t="s">
        <v>9935</v>
      </c>
      <c r="X204" s="70" t="s">
        <v>1171</v>
      </c>
      <c r="Y204" s="70" t="s">
        <v>163</v>
      </c>
      <c r="Z204" s="82" t="s">
        <v>1162</v>
      </c>
      <c r="AA204" s="70" t="s">
        <v>1171</v>
      </c>
      <c r="AB204" s="70" t="s">
        <v>10816</v>
      </c>
      <c r="AC204" s="70" t="s">
        <v>3083</v>
      </c>
      <c r="AD204" s="70" t="s">
        <v>10185</v>
      </c>
      <c r="AE204" s="70" t="s">
        <v>10178</v>
      </c>
      <c r="AF204" s="70">
        <v>0</v>
      </c>
      <c r="AG204" s="108" t="s">
        <v>5606</v>
      </c>
    </row>
    <row r="205" spans="1:33" ht="14.4" customHeight="1" x14ac:dyDescent="0.3">
      <c r="A205" s="59" t="str">
        <f t="shared" si="31"/>
        <v>BWP01-FMCG-ASM-01</v>
      </c>
      <c r="B205" s="70" t="s">
        <v>1171</v>
      </c>
      <c r="C205" s="70" t="s">
        <v>10013</v>
      </c>
      <c r="D205" s="70" t="s">
        <v>1805</v>
      </c>
      <c r="E205" s="70" t="s">
        <v>9828</v>
      </c>
      <c r="F205" s="70" t="s">
        <v>9875</v>
      </c>
      <c r="G205" s="70" t="s">
        <v>7456</v>
      </c>
      <c r="H205" s="70" t="s">
        <v>1805</v>
      </c>
      <c r="I205" s="70" t="s">
        <v>10163</v>
      </c>
      <c r="J205" s="59" t="s">
        <v>6367</v>
      </c>
      <c r="K205" s="121" t="s">
        <v>9837</v>
      </c>
      <c r="L205" s="82" t="str">
        <f t="shared" si="30"/>
        <v>01100</v>
      </c>
      <c r="M205" s="70" t="s">
        <v>9827</v>
      </c>
      <c r="N205" s="59" t="s">
        <v>2741</v>
      </c>
      <c r="O205" s="59" t="str">
        <f>N204</f>
        <v>0110007</v>
      </c>
      <c r="P205" s="59" t="s">
        <v>8003</v>
      </c>
      <c r="Q205" s="70" t="s">
        <v>3083</v>
      </c>
      <c r="R205" s="70" t="s">
        <v>10185</v>
      </c>
      <c r="S205" s="70" t="s">
        <v>10178</v>
      </c>
      <c r="T205" s="70" t="s">
        <v>9933</v>
      </c>
      <c r="U205" s="70" t="s">
        <v>9918</v>
      </c>
      <c r="V205" s="70" t="s">
        <v>1136</v>
      </c>
      <c r="W205" s="171">
        <v>44064</v>
      </c>
      <c r="X205" s="70" t="s">
        <v>1219</v>
      </c>
      <c r="Y205" s="70" t="s">
        <v>1028</v>
      </c>
      <c r="Z205" s="82" t="s">
        <v>3414</v>
      </c>
      <c r="AA205" s="70" t="s">
        <v>1171</v>
      </c>
      <c r="AB205" s="70" t="s">
        <v>10816</v>
      </c>
      <c r="AC205" s="70" t="s">
        <v>7453</v>
      </c>
      <c r="AD205" s="70" t="s">
        <v>9943</v>
      </c>
      <c r="AE205" s="70" t="s">
        <v>9944</v>
      </c>
      <c r="AF205" s="70">
        <v>2</v>
      </c>
      <c r="AG205" s="108" t="s">
        <v>6294</v>
      </c>
    </row>
    <row r="206" spans="1:33" ht="14.4" customHeight="1" x14ac:dyDescent="0.3">
      <c r="A206" s="59" t="str">
        <f t="shared" si="31"/>
        <v>RYK01-FMCG01-SPO-01</v>
      </c>
      <c r="B206" s="70" t="s">
        <v>1170</v>
      </c>
      <c r="C206" s="70" t="s">
        <v>10014</v>
      </c>
      <c r="D206" s="70" t="s">
        <v>1805</v>
      </c>
      <c r="E206" s="70" t="s">
        <v>9828</v>
      </c>
      <c r="F206" s="70" t="s">
        <v>9875</v>
      </c>
      <c r="G206" s="70" t="s">
        <v>7456</v>
      </c>
      <c r="H206" s="70" t="s">
        <v>6632</v>
      </c>
      <c r="I206" s="70" t="s">
        <v>10164</v>
      </c>
      <c r="J206" s="59" t="s">
        <v>6634</v>
      </c>
      <c r="K206" s="121" t="s">
        <v>9837</v>
      </c>
      <c r="L206" s="82" t="str">
        <f t="shared" si="30"/>
        <v>0110003</v>
      </c>
      <c r="M206" s="70" t="s">
        <v>9827</v>
      </c>
      <c r="N206" s="82" t="s">
        <v>2491</v>
      </c>
      <c r="O206" s="59" t="str">
        <f t="shared" ref="O206:O210" si="33">N206</f>
        <v>0110003</v>
      </c>
      <c r="P206" s="59" t="s">
        <v>7470</v>
      </c>
      <c r="Q206" s="70" t="s">
        <v>6635</v>
      </c>
      <c r="R206" s="70" t="s">
        <v>10053</v>
      </c>
      <c r="S206" s="70" t="s">
        <v>10189</v>
      </c>
      <c r="T206" s="70" t="s">
        <v>9933</v>
      </c>
      <c r="U206" s="70" t="s">
        <v>10191</v>
      </c>
      <c r="V206" s="70">
        <v>5066</v>
      </c>
      <c r="W206" s="171">
        <v>41852</v>
      </c>
      <c r="X206" s="70" t="s">
        <v>1171</v>
      </c>
      <c r="Y206" s="70" t="s">
        <v>163</v>
      </c>
      <c r="Z206" s="82" t="s">
        <v>1162</v>
      </c>
      <c r="AA206" s="70" t="s">
        <v>1171</v>
      </c>
      <c r="AB206" s="70" t="s">
        <v>10816</v>
      </c>
      <c r="AC206" s="70" t="s">
        <v>6639</v>
      </c>
      <c r="AD206" s="70" t="s">
        <v>10188</v>
      </c>
      <c r="AE206" s="70" t="s">
        <v>10189</v>
      </c>
      <c r="AF206" s="70">
        <v>1</v>
      </c>
      <c r="AG206" s="108" t="s">
        <v>6293</v>
      </c>
    </row>
    <row r="207" spans="1:33" ht="14.4" customHeight="1" x14ac:dyDescent="0.3">
      <c r="A207" s="59" t="str">
        <f t="shared" si="31"/>
        <v>RYK01-FMCG02-SPO-01</v>
      </c>
      <c r="B207" s="70" t="s">
        <v>1195</v>
      </c>
      <c r="C207" s="70" t="s">
        <v>10034</v>
      </c>
      <c r="D207" s="70" t="s">
        <v>1805</v>
      </c>
      <c r="E207" s="70" t="s">
        <v>9828</v>
      </c>
      <c r="F207" s="70" t="s">
        <v>9875</v>
      </c>
      <c r="G207" s="70" t="s">
        <v>7456</v>
      </c>
      <c r="H207" s="70" t="s">
        <v>6632</v>
      </c>
      <c r="I207" s="70" t="s">
        <v>10164</v>
      </c>
      <c r="J207" s="59" t="s">
        <v>6634</v>
      </c>
      <c r="K207" s="121" t="s">
        <v>9837</v>
      </c>
      <c r="L207" s="82" t="str">
        <f t="shared" si="30"/>
        <v>0125003</v>
      </c>
      <c r="M207" s="70" t="s">
        <v>9827</v>
      </c>
      <c r="N207" s="59" t="s">
        <v>2540</v>
      </c>
      <c r="O207" s="59" t="str">
        <f t="shared" si="33"/>
        <v>0125003</v>
      </c>
      <c r="P207" s="59" t="s">
        <v>7473</v>
      </c>
      <c r="Q207" s="70" t="s">
        <v>6637</v>
      </c>
      <c r="R207" s="70" t="s">
        <v>10192</v>
      </c>
      <c r="S207" s="70" t="s">
        <v>10189</v>
      </c>
      <c r="T207" s="70" t="s">
        <v>9933</v>
      </c>
      <c r="U207" s="70" t="s">
        <v>9921</v>
      </c>
      <c r="V207" s="70" t="s">
        <v>10193</v>
      </c>
      <c r="W207" s="171">
        <v>46042</v>
      </c>
      <c r="X207" s="70" t="s">
        <v>1171</v>
      </c>
      <c r="Y207" s="70" t="s">
        <v>163</v>
      </c>
      <c r="Z207" s="82" t="s">
        <v>1162</v>
      </c>
      <c r="AA207" s="70" t="s">
        <v>1171</v>
      </c>
      <c r="AB207" s="70" t="s">
        <v>10816</v>
      </c>
      <c r="AC207" s="70" t="s">
        <v>6639</v>
      </c>
      <c r="AD207" s="70" t="s">
        <v>10188</v>
      </c>
      <c r="AE207" s="70" t="s">
        <v>10189</v>
      </c>
      <c r="AF207" s="70">
        <v>1</v>
      </c>
      <c r="AG207" s="108" t="s">
        <v>6293</v>
      </c>
    </row>
    <row r="208" spans="1:33" ht="14.4" customHeight="1" x14ac:dyDescent="0.3">
      <c r="A208" s="59" t="str">
        <f t="shared" si="31"/>
        <v>RYK01-FMCG-SPO-01</v>
      </c>
      <c r="B208" s="70" t="s">
        <v>1171</v>
      </c>
      <c r="C208" s="70" t="s">
        <v>10013</v>
      </c>
      <c r="D208" s="70" t="s">
        <v>1805</v>
      </c>
      <c r="E208" s="70" t="s">
        <v>9828</v>
      </c>
      <c r="F208" s="70" t="s">
        <v>9875</v>
      </c>
      <c r="G208" s="70" t="s">
        <v>7456</v>
      </c>
      <c r="H208" s="70" t="s">
        <v>6632</v>
      </c>
      <c r="I208" s="70" t="s">
        <v>10164</v>
      </c>
      <c r="J208" s="59" t="s">
        <v>6634</v>
      </c>
      <c r="K208" s="121" t="s">
        <v>9837</v>
      </c>
      <c r="L208" s="82" t="str">
        <f t="shared" si="30"/>
        <v>0110005</v>
      </c>
      <c r="M208" s="70" t="s">
        <v>9827</v>
      </c>
      <c r="N208" s="59" t="s">
        <v>2493</v>
      </c>
      <c r="O208" s="59" t="str">
        <f t="shared" si="33"/>
        <v>0110005</v>
      </c>
      <c r="P208" s="59" t="s">
        <v>10186</v>
      </c>
      <c r="Q208" s="70" t="s">
        <v>10199</v>
      </c>
      <c r="R208" s="70" t="s">
        <v>10194</v>
      </c>
      <c r="S208" s="70" t="s">
        <v>10195</v>
      </c>
      <c r="T208" s="70" t="s">
        <v>9933</v>
      </c>
      <c r="U208" s="70" t="s">
        <v>9921</v>
      </c>
      <c r="V208" s="70" t="s">
        <v>10196</v>
      </c>
      <c r="W208" s="171">
        <v>46181</v>
      </c>
      <c r="X208" s="70" t="s">
        <v>1171</v>
      </c>
      <c r="Y208" s="70" t="s">
        <v>163</v>
      </c>
      <c r="Z208" s="82" t="s">
        <v>1162</v>
      </c>
      <c r="AA208" s="70" t="s">
        <v>1171</v>
      </c>
      <c r="AB208" s="70" t="s">
        <v>10816</v>
      </c>
      <c r="AC208" s="70" t="s">
        <v>6639</v>
      </c>
      <c r="AD208" s="70" t="s">
        <v>10188</v>
      </c>
      <c r="AE208" s="70" t="s">
        <v>10189</v>
      </c>
      <c r="AF208" s="70">
        <v>1</v>
      </c>
      <c r="AG208" s="108" t="s">
        <v>6293</v>
      </c>
    </row>
    <row r="209" spans="1:33" ht="14.4" customHeight="1" x14ac:dyDescent="0.3">
      <c r="A209" s="59" t="str">
        <f t="shared" si="31"/>
        <v>RYK01-FMCG-SPO-02</v>
      </c>
      <c r="B209" s="70" t="s">
        <v>1171</v>
      </c>
      <c r="C209" s="70" t="s">
        <v>10013</v>
      </c>
      <c r="D209" s="70" t="s">
        <v>1805</v>
      </c>
      <c r="E209" s="70" t="s">
        <v>9828</v>
      </c>
      <c r="F209" s="70" t="s">
        <v>9875</v>
      </c>
      <c r="G209" s="70" t="s">
        <v>7456</v>
      </c>
      <c r="H209" s="70" t="s">
        <v>6632</v>
      </c>
      <c r="I209" s="70" t="s">
        <v>10164</v>
      </c>
      <c r="J209" s="59" t="s">
        <v>6634</v>
      </c>
      <c r="K209" s="121" t="s">
        <v>9837</v>
      </c>
      <c r="L209" s="82" t="str">
        <f t="shared" si="30"/>
        <v>0125004</v>
      </c>
      <c r="M209" s="70" t="s">
        <v>9827</v>
      </c>
      <c r="N209" s="59" t="s">
        <v>2541</v>
      </c>
      <c r="O209" s="59" t="str">
        <f t="shared" si="33"/>
        <v>0125004</v>
      </c>
      <c r="P209" s="59" t="s">
        <v>10187</v>
      </c>
      <c r="Q209" s="70" t="s">
        <v>10200</v>
      </c>
      <c r="R209" s="70" t="s">
        <v>10197</v>
      </c>
      <c r="S209" s="70" t="s">
        <v>10198</v>
      </c>
      <c r="T209" s="70" t="s">
        <v>10184</v>
      </c>
      <c r="U209" s="70" t="s">
        <v>9921</v>
      </c>
      <c r="V209" s="70" t="s">
        <v>7476</v>
      </c>
      <c r="W209" s="171">
        <v>45479</v>
      </c>
      <c r="X209" s="70" t="s">
        <v>1171</v>
      </c>
      <c r="Y209" s="70" t="s">
        <v>163</v>
      </c>
      <c r="Z209" s="82" t="s">
        <v>1162</v>
      </c>
      <c r="AA209" s="70" t="s">
        <v>1171</v>
      </c>
      <c r="AB209" s="70" t="s">
        <v>10816</v>
      </c>
      <c r="AC209" s="70" t="s">
        <v>6639</v>
      </c>
      <c r="AD209" s="70" t="s">
        <v>10188</v>
      </c>
      <c r="AE209" s="70" t="s">
        <v>10189</v>
      </c>
      <c r="AF209" s="70">
        <v>1</v>
      </c>
      <c r="AG209" s="108" t="s">
        <v>6293</v>
      </c>
    </row>
    <row r="210" spans="1:33" ht="14.4" customHeight="1" x14ac:dyDescent="0.3">
      <c r="A210" s="59" t="str">
        <f t="shared" si="31"/>
        <v>RYK01-FMCG-SPO-00</v>
      </c>
      <c r="B210" s="70" t="s">
        <v>1171</v>
      </c>
      <c r="C210" s="70" t="s">
        <v>10013</v>
      </c>
      <c r="D210" s="70" t="s">
        <v>1805</v>
      </c>
      <c r="E210" s="70" t="s">
        <v>9828</v>
      </c>
      <c r="F210" s="70" t="s">
        <v>9875</v>
      </c>
      <c r="G210" s="70" t="s">
        <v>7456</v>
      </c>
      <c r="H210" s="70" t="s">
        <v>6632</v>
      </c>
      <c r="I210" s="70" t="s">
        <v>10164</v>
      </c>
      <c r="J210" s="59" t="s">
        <v>6634</v>
      </c>
      <c r="K210" s="121" t="s">
        <v>9837</v>
      </c>
      <c r="L210" s="82" t="str">
        <f t="shared" si="30"/>
        <v>0127005</v>
      </c>
      <c r="M210" s="70" t="s">
        <v>9827</v>
      </c>
      <c r="N210" s="59" t="s">
        <v>6749</v>
      </c>
      <c r="O210" s="59" t="str">
        <f t="shared" si="33"/>
        <v>0127005</v>
      </c>
      <c r="P210" s="59" t="s">
        <v>5238</v>
      </c>
      <c r="Q210" s="70" t="s">
        <v>6638</v>
      </c>
      <c r="R210" s="70" t="s">
        <v>9958</v>
      </c>
      <c r="S210" s="70" t="s">
        <v>10189</v>
      </c>
      <c r="T210" s="70" t="s">
        <v>9935</v>
      </c>
      <c r="U210" s="70" t="s">
        <v>9935</v>
      </c>
      <c r="V210" s="70" t="s">
        <v>9935</v>
      </c>
      <c r="W210" s="70" t="s">
        <v>9935</v>
      </c>
      <c r="X210" s="70" t="s">
        <v>1171</v>
      </c>
      <c r="Y210" s="70" t="s">
        <v>163</v>
      </c>
      <c r="Z210" s="82" t="s">
        <v>1162</v>
      </c>
      <c r="AA210" s="70" t="s">
        <v>1171</v>
      </c>
      <c r="AB210" s="70" t="s">
        <v>10816</v>
      </c>
      <c r="AC210" s="70" t="s">
        <v>6639</v>
      </c>
      <c r="AD210" s="70" t="s">
        <v>10188</v>
      </c>
      <c r="AE210" s="70" t="s">
        <v>10189</v>
      </c>
      <c r="AF210" s="70">
        <v>0</v>
      </c>
      <c r="AG210" s="108" t="s">
        <v>5606</v>
      </c>
    </row>
    <row r="211" spans="1:33" ht="14.4" customHeight="1" x14ac:dyDescent="0.3">
      <c r="A211" s="59" t="str">
        <f t="shared" si="31"/>
        <v>RYK01-FMCG-ASM-01</v>
      </c>
      <c r="B211" s="70" t="s">
        <v>1171</v>
      </c>
      <c r="C211" s="70" t="s">
        <v>10013</v>
      </c>
      <c r="D211" s="70" t="s">
        <v>1805</v>
      </c>
      <c r="E211" s="70" t="s">
        <v>9828</v>
      </c>
      <c r="F211" s="70" t="s">
        <v>9875</v>
      </c>
      <c r="G211" s="70" t="s">
        <v>7456</v>
      </c>
      <c r="H211" s="70" t="s">
        <v>6632</v>
      </c>
      <c r="I211" s="70" t="s">
        <v>10164</v>
      </c>
      <c r="J211" s="59" t="s">
        <v>6634</v>
      </c>
      <c r="K211" s="121" t="s">
        <v>9837</v>
      </c>
      <c r="L211" s="82" t="str">
        <f t="shared" si="30"/>
        <v>01270</v>
      </c>
      <c r="M211" s="70" t="s">
        <v>9827</v>
      </c>
      <c r="N211" s="59" t="s">
        <v>6747</v>
      </c>
      <c r="O211" s="59" t="str">
        <f>N210</f>
        <v>0127005</v>
      </c>
      <c r="P211" s="59" t="s">
        <v>7818</v>
      </c>
      <c r="Q211" s="70" t="s">
        <v>6639</v>
      </c>
      <c r="R211" s="70" t="s">
        <v>10188</v>
      </c>
      <c r="S211" s="70" t="s">
        <v>10189</v>
      </c>
      <c r="T211" s="70" t="s">
        <v>9933</v>
      </c>
      <c r="U211" s="70" t="s">
        <v>9921</v>
      </c>
      <c r="V211" s="70" t="s">
        <v>10190</v>
      </c>
      <c r="W211" s="171">
        <v>46210</v>
      </c>
      <c r="X211" s="70" t="s">
        <v>1219</v>
      </c>
      <c r="Y211" s="70" t="s">
        <v>1028</v>
      </c>
      <c r="Z211" s="82" t="s">
        <v>3414</v>
      </c>
      <c r="AA211" s="70" t="s">
        <v>1171</v>
      </c>
      <c r="AB211" s="70" t="s">
        <v>10816</v>
      </c>
      <c r="AC211" s="70" t="s">
        <v>7453</v>
      </c>
      <c r="AD211" s="70" t="s">
        <v>9943</v>
      </c>
      <c r="AE211" s="70" t="s">
        <v>9944</v>
      </c>
      <c r="AF211" s="70">
        <v>2</v>
      </c>
      <c r="AG211" s="108" t="s">
        <v>6294</v>
      </c>
    </row>
    <row r="212" spans="1:33" ht="14.4" customHeight="1" x14ac:dyDescent="0.3">
      <c r="A212" s="59" t="str">
        <f t="shared" si="31"/>
        <v>MUX01-FMCG01-SPO-01</v>
      </c>
      <c r="B212" s="70" t="s">
        <v>1170</v>
      </c>
      <c r="C212" s="70" t="s">
        <v>10014</v>
      </c>
      <c r="D212" s="70" t="s">
        <v>1805</v>
      </c>
      <c r="E212" s="70" t="s">
        <v>9828</v>
      </c>
      <c r="F212" s="70" t="s">
        <v>9875</v>
      </c>
      <c r="G212" s="70" t="s">
        <v>7456</v>
      </c>
      <c r="H212" s="70" t="s">
        <v>1806</v>
      </c>
      <c r="I212" s="70" t="s">
        <v>10165</v>
      </c>
      <c r="J212" s="59" t="s">
        <v>6366</v>
      </c>
      <c r="K212" s="121" t="s">
        <v>9837</v>
      </c>
      <c r="L212" s="82" t="str">
        <f t="shared" si="30"/>
        <v>0116003</v>
      </c>
      <c r="M212" s="70" t="s">
        <v>9827</v>
      </c>
      <c r="N212" s="59" t="s">
        <v>2524</v>
      </c>
      <c r="O212" s="59" t="str">
        <f t="shared" ref="O212:O224" si="34">N212</f>
        <v>0116003</v>
      </c>
      <c r="P212" s="59" t="s">
        <v>250</v>
      </c>
      <c r="Q212" s="70" t="s">
        <v>3034</v>
      </c>
      <c r="R212" s="70" t="s">
        <v>10204</v>
      </c>
      <c r="S212" s="70" t="s">
        <v>9944</v>
      </c>
      <c r="T212" s="70" t="s">
        <v>9933</v>
      </c>
      <c r="U212" s="70" t="s">
        <v>9921</v>
      </c>
      <c r="V212" s="70" t="s">
        <v>10209</v>
      </c>
      <c r="W212" s="171">
        <v>46189</v>
      </c>
      <c r="X212" s="70" t="s">
        <v>1171</v>
      </c>
      <c r="Y212" s="70" t="s">
        <v>163</v>
      </c>
      <c r="Z212" s="82" t="s">
        <v>1162</v>
      </c>
      <c r="AA212" s="70" t="s">
        <v>1171</v>
      </c>
      <c r="AB212" s="70" t="s">
        <v>10816</v>
      </c>
      <c r="AC212" s="70" t="s">
        <v>3221</v>
      </c>
      <c r="AD212" s="70" t="s">
        <v>10215</v>
      </c>
      <c r="AE212" s="70" t="s">
        <v>9944</v>
      </c>
      <c r="AF212" s="70">
        <v>1</v>
      </c>
      <c r="AG212" s="108" t="s">
        <v>6293</v>
      </c>
    </row>
    <row r="213" spans="1:33" ht="14.4" customHeight="1" x14ac:dyDescent="0.3">
      <c r="A213" s="59" t="str">
        <f t="shared" si="31"/>
        <v>MUX01-FMCG01-SPO-02</v>
      </c>
      <c r="B213" s="70" t="s">
        <v>1170</v>
      </c>
      <c r="C213" s="70" t="s">
        <v>10014</v>
      </c>
      <c r="D213" s="70" t="s">
        <v>1805</v>
      </c>
      <c r="E213" s="70" t="s">
        <v>9828</v>
      </c>
      <c r="F213" s="70" t="s">
        <v>9875</v>
      </c>
      <c r="G213" s="70" t="s">
        <v>7456</v>
      </c>
      <c r="H213" s="70" t="s">
        <v>1806</v>
      </c>
      <c r="I213" s="70" t="s">
        <v>10165</v>
      </c>
      <c r="J213" s="59" t="s">
        <v>6366</v>
      </c>
      <c r="K213" s="121" t="s">
        <v>9837</v>
      </c>
      <c r="L213" s="82" t="str">
        <f t="shared" si="30"/>
        <v>0116007</v>
      </c>
      <c r="M213" s="70" t="s">
        <v>9827</v>
      </c>
      <c r="N213" s="59" t="s">
        <v>2528</v>
      </c>
      <c r="O213" s="59" t="str">
        <f t="shared" si="34"/>
        <v>0116007</v>
      </c>
      <c r="P213" s="59" t="s">
        <v>252</v>
      </c>
      <c r="Q213" s="70" t="s">
        <v>3035</v>
      </c>
      <c r="R213" s="70" t="s">
        <v>10205</v>
      </c>
      <c r="S213" s="70" t="s">
        <v>10210</v>
      </c>
      <c r="T213" s="70" t="s">
        <v>9933</v>
      </c>
      <c r="U213" s="70" t="s">
        <v>9921</v>
      </c>
      <c r="V213" s="70" t="s">
        <v>4587</v>
      </c>
      <c r="W213" s="171">
        <v>44531</v>
      </c>
      <c r="X213" s="70" t="s">
        <v>1171</v>
      </c>
      <c r="Y213" s="70" t="s">
        <v>163</v>
      </c>
      <c r="Z213" s="82" t="s">
        <v>1162</v>
      </c>
      <c r="AA213" s="70" t="s">
        <v>1171</v>
      </c>
      <c r="AB213" s="70" t="s">
        <v>10816</v>
      </c>
      <c r="AC213" s="70" t="s">
        <v>3221</v>
      </c>
      <c r="AD213" s="70" t="s">
        <v>10215</v>
      </c>
      <c r="AE213" s="70" t="s">
        <v>9944</v>
      </c>
      <c r="AF213" s="70">
        <v>1</v>
      </c>
      <c r="AG213" s="108" t="s">
        <v>6293</v>
      </c>
    </row>
    <row r="214" spans="1:33" ht="14.4" customHeight="1" x14ac:dyDescent="0.3">
      <c r="A214" s="59" t="str">
        <f>Q214</f>
        <v>MUX01-FMCG02-SPO-01</v>
      </c>
      <c r="B214" s="70" t="s">
        <v>1195</v>
      </c>
      <c r="C214" s="70" t="s">
        <v>10034</v>
      </c>
      <c r="D214" s="70" t="s">
        <v>1805</v>
      </c>
      <c r="E214" s="70" t="s">
        <v>9828</v>
      </c>
      <c r="F214" s="70" t="s">
        <v>9875</v>
      </c>
      <c r="G214" s="70" t="s">
        <v>7456</v>
      </c>
      <c r="H214" s="70" t="s">
        <v>1806</v>
      </c>
      <c r="I214" s="70" t="s">
        <v>10165</v>
      </c>
      <c r="J214" s="59" t="s">
        <v>6366</v>
      </c>
      <c r="K214" s="121" t="s">
        <v>9837</v>
      </c>
      <c r="L214" s="82" t="str">
        <f t="shared" si="30"/>
        <v>0123008</v>
      </c>
      <c r="M214" s="70" t="s">
        <v>9827</v>
      </c>
      <c r="N214" s="82" t="s">
        <v>3425</v>
      </c>
      <c r="O214" s="59" t="str">
        <f>N214</f>
        <v>0123008</v>
      </c>
      <c r="P214" s="59" t="s">
        <v>484</v>
      </c>
      <c r="Q214" s="70" t="s">
        <v>8216</v>
      </c>
      <c r="R214" s="70" t="s">
        <v>10206</v>
      </c>
      <c r="S214" s="70" t="s">
        <v>9944</v>
      </c>
      <c r="T214" s="70" t="s">
        <v>9933</v>
      </c>
      <c r="U214" s="70" t="s">
        <v>9921</v>
      </c>
      <c r="V214" s="70" t="s">
        <v>10211</v>
      </c>
      <c r="W214" s="171">
        <v>45738</v>
      </c>
      <c r="X214" s="70" t="s">
        <v>1171</v>
      </c>
      <c r="Y214" s="70" t="s">
        <v>163</v>
      </c>
      <c r="Z214" s="82" t="s">
        <v>1162</v>
      </c>
      <c r="AA214" s="70" t="s">
        <v>1171</v>
      </c>
      <c r="AB214" s="70" t="s">
        <v>10816</v>
      </c>
      <c r="AC214" s="70" t="s">
        <v>3221</v>
      </c>
      <c r="AD214" s="70" t="s">
        <v>10215</v>
      </c>
      <c r="AE214" s="70" t="s">
        <v>9944</v>
      </c>
      <c r="AF214" s="70">
        <v>1</v>
      </c>
      <c r="AG214" s="108" t="s">
        <v>6293</v>
      </c>
    </row>
    <row r="215" spans="1:33" ht="14.4" customHeight="1" x14ac:dyDescent="0.3">
      <c r="A215" s="59" t="str">
        <f t="shared" si="31"/>
        <v>MUX01-FMCG02-SPO-02</v>
      </c>
      <c r="B215" s="70" t="s">
        <v>1195</v>
      </c>
      <c r="C215" s="70" t="s">
        <v>10034</v>
      </c>
      <c r="D215" s="70" t="s">
        <v>1805</v>
      </c>
      <c r="E215" s="70" t="s">
        <v>9828</v>
      </c>
      <c r="F215" s="70" t="s">
        <v>9875</v>
      </c>
      <c r="G215" s="70" t="s">
        <v>7456</v>
      </c>
      <c r="H215" s="70" t="s">
        <v>1806</v>
      </c>
      <c r="I215" s="70" t="s">
        <v>10165</v>
      </c>
      <c r="J215" s="59" t="s">
        <v>6366</v>
      </c>
      <c r="K215" s="121" t="s">
        <v>9837</v>
      </c>
      <c r="L215" s="82" t="str">
        <f t="shared" si="30"/>
        <v>0111403</v>
      </c>
      <c r="M215" s="70" t="s">
        <v>9827</v>
      </c>
      <c r="N215" s="82" t="s">
        <v>8056</v>
      </c>
      <c r="O215" s="59" t="str">
        <f t="shared" si="34"/>
        <v>0111403</v>
      </c>
      <c r="P215" s="59" t="s">
        <v>486</v>
      </c>
      <c r="Q215" s="70" t="s">
        <v>8218</v>
      </c>
      <c r="R215" s="70" t="s">
        <v>10207</v>
      </c>
      <c r="S215" s="70" t="s">
        <v>10212</v>
      </c>
      <c r="T215" s="70" t="s">
        <v>9933</v>
      </c>
      <c r="U215" s="70" t="s">
        <v>9921</v>
      </c>
      <c r="V215" s="70" t="s">
        <v>6563</v>
      </c>
      <c r="W215" s="171">
        <v>45069</v>
      </c>
      <c r="X215" s="70" t="s">
        <v>1171</v>
      </c>
      <c r="Y215" s="70" t="s">
        <v>163</v>
      </c>
      <c r="Z215" s="82" t="s">
        <v>1162</v>
      </c>
      <c r="AA215" s="70" t="s">
        <v>1171</v>
      </c>
      <c r="AB215" s="70" t="s">
        <v>10816</v>
      </c>
      <c r="AC215" s="70" t="s">
        <v>3221</v>
      </c>
      <c r="AD215" s="70" t="s">
        <v>10215</v>
      </c>
      <c r="AE215" s="70" t="s">
        <v>9944</v>
      </c>
      <c r="AF215" s="70">
        <v>1</v>
      </c>
      <c r="AG215" s="108" t="s">
        <v>6293</v>
      </c>
    </row>
    <row r="216" spans="1:33" ht="14.4" customHeight="1" x14ac:dyDescent="0.3">
      <c r="A216" s="59" t="str">
        <f>Q216</f>
        <v>MUX01-FMCG-SPO-01</v>
      </c>
      <c r="B216" s="70" t="s">
        <v>1171</v>
      </c>
      <c r="C216" s="70" t="s">
        <v>10013</v>
      </c>
      <c r="D216" s="70" t="s">
        <v>1805</v>
      </c>
      <c r="E216" s="70" t="s">
        <v>9828</v>
      </c>
      <c r="F216" s="70" t="s">
        <v>9875</v>
      </c>
      <c r="G216" s="70" t="s">
        <v>7456</v>
      </c>
      <c r="H216" s="70" t="s">
        <v>1806</v>
      </c>
      <c r="I216" s="70" t="s">
        <v>10165</v>
      </c>
      <c r="J216" s="59" t="s">
        <v>6366</v>
      </c>
      <c r="K216" s="121" t="s">
        <v>9837</v>
      </c>
      <c r="L216" s="82" t="str">
        <f t="shared" si="30"/>
        <v>0111402</v>
      </c>
      <c r="M216" s="70" t="s">
        <v>9827</v>
      </c>
      <c r="N216" s="59" t="s">
        <v>8055</v>
      </c>
      <c r="O216" s="59" t="str">
        <f>N216</f>
        <v>0111402</v>
      </c>
      <c r="P216" s="59" t="s">
        <v>10202</v>
      </c>
      <c r="Q216" s="70" t="s">
        <v>10203</v>
      </c>
      <c r="R216" s="70" t="s">
        <v>10208</v>
      </c>
      <c r="S216" s="70" t="s">
        <v>10213</v>
      </c>
      <c r="T216" s="70" t="s">
        <v>9933</v>
      </c>
      <c r="U216" s="70" t="s">
        <v>9921</v>
      </c>
      <c r="V216" s="70" t="s">
        <v>10214</v>
      </c>
      <c r="W216" s="171">
        <v>45904</v>
      </c>
      <c r="X216" s="70" t="s">
        <v>1171</v>
      </c>
      <c r="Y216" s="70" t="s">
        <v>163</v>
      </c>
      <c r="Z216" s="82" t="s">
        <v>1162</v>
      </c>
      <c r="AA216" s="70" t="s">
        <v>1171</v>
      </c>
      <c r="AB216" s="70" t="s">
        <v>10816</v>
      </c>
      <c r="AC216" s="70" t="s">
        <v>3221</v>
      </c>
      <c r="AD216" s="70" t="s">
        <v>10215</v>
      </c>
      <c r="AE216" s="70" t="s">
        <v>9944</v>
      </c>
      <c r="AF216" s="70">
        <v>1</v>
      </c>
      <c r="AG216" s="108" t="s">
        <v>6293</v>
      </c>
    </row>
    <row r="217" spans="1:33" ht="14.4" customHeight="1" x14ac:dyDescent="0.3">
      <c r="A217" s="59" t="str">
        <f t="shared" si="31"/>
        <v>MUX01-FMCG-SPO-00</v>
      </c>
      <c r="B217" s="70" t="s">
        <v>1171</v>
      </c>
      <c r="C217" s="70" t="s">
        <v>10013</v>
      </c>
      <c r="D217" s="70" t="s">
        <v>1805</v>
      </c>
      <c r="E217" s="70" t="s">
        <v>9828</v>
      </c>
      <c r="F217" s="70" t="s">
        <v>9875</v>
      </c>
      <c r="G217" s="70" t="s">
        <v>7456</v>
      </c>
      <c r="H217" s="70" t="s">
        <v>1806</v>
      </c>
      <c r="I217" s="70" t="s">
        <v>10165</v>
      </c>
      <c r="J217" s="59" t="s">
        <v>6366</v>
      </c>
      <c r="K217" s="121" t="s">
        <v>9837</v>
      </c>
      <c r="L217" s="82" t="str">
        <f t="shared" si="30"/>
        <v>0116009</v>
      </c>
      <c r="M217" s="70" t="s">
        <v>9827</v>
      </c>
      <c r="N217" s="59" t="s">
        <v>2529</v>
      </c>
      <c r="O217" s="59" t="str">
        <f t="shared" si="34"/>
        <v>0116009</v>
      </c>
      <c r="P217" s="59" t="s">
        <v>5238</v>
      </c>
      <c r="Q217" s="70" t="s">
        <v>3398</v>
      </c>
      <c r="R217" s="70" t="s">
        <v>9958</v>
      </c>
      <c r="S217" s="70" t="s">
        <v>9944</v>
      </c>
      <c r="T217" s="70" t="s">
        <v>9935</v>
      </c>
      <c r="U217" s="70" t="s">
        <v>9935</v>
      </c>
      <c r="V217" s="70" t="s">
        <v>9935</v>
      </c>
      <c r="W217" s="70" t="s">
        <v>9935</v>
      </c>
      <c r="X217" s="70" t="s">
        <v>1171</v>
      </c>
      <c r="Y217" s="70" t="s">
        <v>163</v>
      </c>
      <c r="Z217" s="82" t="s">
        <v>1162</v>
      </c>
      <c r="AA217" s="70" t="s">
        <v>1171</v>
      </c>
      <c r="AB217" s="70" t="s">
        <v>10816</v>
      </c>
      <c r="AC217" s="70" t="s">
        <v>3221</v>
      </c>
      <c r="AD217" s="70" t="s">
        <v>10215</v>
      </c>
      <c r="AE217" s="70" t="s">
        <v>9944</v>
      </c>
      <c r="AF217" s="70">
        <v>0</v>
      </c>
      <c r="AG217" s="108" t="s">
        <v>5606</v>
      </c>
    </row>
    <row r="218" spans="1:33" ht="14.4" customHeight="1" x14ac:dyDescent="0.3">
      <c r="A218" s="59" t="str">
        <f t="shared" si="31"/>
        <v>MUX01-FMCG-ASM-01</v>
      </c>
      <c r="B218" s="70" t="s">
        <v>1171</v>
      </c>
      <c r="C218" s="70" t="s">
        <v>10013</v>
      </c>
      <c r="D218" s="70" t="s">
        <v>1805</v>
      </c>
      <c r="E218" s="70" t="s">
        <v>9828</v>
      </c>
      <c r="F218" s="70" t="s">
        <v>9875</v>
      </c>
      <c r="G218" s="70" t="s">
        <v>7456</v>
      </c>
      <c r="H218" s="70" t="s">
        <v>1806</v>
      </c>
      <c r="I218" s="70" t="s">
        <v>10165</v>
      </c>
      <c r="J218" s="59" t="s">
        <v>6366</v>
      </c>
      <c r="K218" s="121" t="s">
        <v>9837</v>
      </c>
      <c r="L218" s="82" t="str">
        <f t="shared" si="30"/>
        <v>01160</v>
      </c>
      <c r="M218" s="70" t="s">
        <v>9827</v>
      </c>
      <c r="N218" s="59" t="s">
        <v>2746</v>
      </c>
      <c r="O218" s="59" t="str">
        <f>N217</f>
        <v>0116009</v>
      </c>
      <c r="P218" s="59" t="s">
        <v>8220</v>
      </c>
      <c r="Q218" s="70" t="s">
        <v>3221</v>
      </c>
      <c r="R218" s="70" t="s">
        <v>10215</v>
      </c>
      <c r="S218" s="70" t="s">
        <v>9944</v>
      </c>
      <c r="T218" s="70" t="s">
        <v>9933</v>
      </c>
      <c r="U218" s="70" t="s">
        <v>9918</v>
      </c>
      <c r="V218" s="70" t="s">
        <v>10216</v>
      </c>
      <c r="W218" s="171">
        <v>45941</v>
      </c>
      <c r="X218" s="70" t="s">
        <v>1219</v>
      </c>
      <c r="Y218" s="70" t="s">
        <v>1028</v>
      </c>
      <c r="Z218" s="82" t="s">
        <v>3414</v>
      </c>
      <c r="AA218" s="70" t="s">
        <v>1171</v>
      </c>
      <c r="AB218" s="70" t="s">
        <v>10816</v>
      </c>
      <c r="AC218" s="70" t="s">
        <v>7453</v>
      </c>
      <c r="AD218" s="70" t="s">
        <v>9943</v>
      </c>
      <c r="AE218" s="70" t="s">
        <v>9944</v>
      </c>
      <c r="AF218" s="70">
        <v>2</v>
      </c>
      <c r="AG218" s="108" t="s">
        <v>6294</v>
      </c>
    </row>
    <row r="219" spans="1:33" ht="14.4" customHeight="1" x14ac:dyDescent="0.3">
      <c r="A219" s="59" t="str">
        <f t="shared" si="31"/>
        <v>MUX02-FMCG01-SPO-01</v>
      </c>
      <c r="B219" s="70" t="s">
        <v>1170</v>
      </c>
      <c r="C219" s="70" t="s">
        <v>10014</v>
      </c>
      <c r="D219" s="70" t="s">
        <v>1805</v>
      </c>
      <c r="E219" s="70" t="s">
        <v>9828</v>
      </c>
      <c r="F219" s="70" t="s">
        <v>9875</v>
      </c>
      <c r="G219" s="70" t="s">
        <v>7456</v>
      </c>
      <c r="H219" s="70" t="s">
        <v>1911</v>
      </c>
      <c r="I219" s="70" t="s">
        <v>10166</v>
      </c>
      <c r="J219" s="59" t="s">
        <v>6371</v>
      </c>
      <c r="K219" s="121" t="s">
        <v>9837</v>
      </c>
      <c r="L219" s="82" t="str">
        <f t="shared" si="30"/>
        <v>0116005</v>
      </c>
      <c r="M219" s="70" t="s">
        <v>9827</v>
      </c>
      <c r="N219" s="59" t="s">
        <v>2526</v>
      </c>
      <c r="O219" s="59" t="str">
        <f t="shared" si="34"/>
        <v>0116005</v>
      </c>
      <c r="P219" s="59" t="s">
        <v>255</v>
      </c>
      <c r="Q219" s="70" t="s">
        <v>3224</v>
      </c>
      <c r="R219" s="70" t="s">
        <v>10219</v>
      </c>
      <c r="S219" s="70" t="s">
        <v>9944</v>
      </c>
      <c r="T219" s="70" t="s">
        <v>9933</v>
      </c>
      <c r="U219" s="70" t="s">
        <v>9921</v>
      </c>
      <c r="V219" s="70" t="s">
        <v>10220</v>
      </c>
      <c r="W219" s="171">
        <v>45973</v>
      </c>
      <c r="X219" s="70" t="s">
        <v>1171</v>
      </c>
      <c r="Y219" s="70" t="s">
        <v>163</v>
      </c>
      <c r="Z219" s="82" t="s">
        <v>1162</v>
      </c>
      <c r="AA219" s="70" t="s">
        <v>1171</v>
      </c>
      <c r="AB219" s="70" t="s">
        <v>10816</v>
      </c>
      <c r="AC219" s="70" t="s">
        <v>3229</v>
      </c>
      <c r="AD219" s="70" t="s">
        <v>10227</v>
      </c>
      <c r="AE219" s="70" t="s">
        <v>9944</v>
      </c>
      <c r="AF219" s="70">
        <v>1</v>
      </c>
      <c r="AG219" s="108" t="s">
        <v>6293</v>
      </c>
    </row>
    <row r="220" spans="1:33" ht="14.4" customHeight="1" x14ac:dyDescent="0.3">
      <c r="A220" s="59" t="str">
        <f t="shared" si="31"/>
        <v>MUX02-FMCG01-SPO-02</v>
      </c>
      <c r="B220" s="70" t="s">
        <v>1170</v>
      </c>
      <c r="C220" s="70" t="s">
        <v>10014</v>
      </c>
      <c r="D220" s="70" t="s">
        <v>1805</v>
      </c>
      <c r="E220" s="70" t="s">
        <v>9828</v>
      </c>
      <c r="F220" s="70" t="s">
        <v>9875</v>
      </c>
      <c r="G220" s="70" t="s">
        <v>7456</v>
      </c>
      <c r="H220" s="70" t="s">
        <v>1911</v>
      </c>
      <c r="I220" s="70" t="s">
        <v>10166</v>
      </c>
      <c r="J220" s="59" t="s">
        <v>6371</v>
      </c>
      <c r="K220" s="121" t="s">
        <v>9837</v>
      </c>
      <c r="L220" s="82" t="str">
        <f t="shared" si="30"/>
        <v>0116004</v>
      </c>
      <c r="M220" s="70" t="s">
        <v>9827</v>
      </c>
      <c r="N220" s="59" t="s">
        <v>2525</v>
      </c>
      <c r="O220" s="59" t="str">
        <f t="shared" si="34"/>
        <v>0116004</v>
      </c>
      <c r="P220" s="59" t="s">
        <v>258</v>
      </c>
      <c r="Q220" s="70" t="s">
        <v>4727</v>
      </c>
      <c r="R220" s="70" t="s">
        <v>10221</v>
      </c>
      <c r="S220" s="70" t="s">
        <v>7497</v>
      </c>
      <c r="T220" s="70" t="s">
        <v>9933</v>
      </c>
      <c r="U220" s="70" t="s">
        <v>9921</v>
      </c>
      <c r="V220" s="70" t="s">
        <v>5241</v>
      </c>
      <c r="W220" s="171">
        <v>44602</v>
      </c>
      <c r="X220" s="70" t="s">
        <v>1171</v>
      </c>
      <c r="Y220" s="70" t="s">
        <v>163</v>
      </c>
      <c r="Z220" s="82" t="s">
        <v>1162</v>
      </c>
      <c r="AA220" s="70" t="s">
        <v>1171</v>
      </c>
      <c r="AB220" s="70" t="s">
        <v>10816</v>
      </c>
      <c r="AC220" s="70" t="s">
        <v>3229</v>
      </c>
      <c r="AD220" s="70" t="s">
        <v>10227</v>
      </c>
      <c r="AE220" s="70" t="s">
        <v>9944</v>
      </c>
      <c r="AF220" s="70">
        <v>1</v>
      </c>
      <c r="AG220" s="108" t="s">
        <v>6293</v>
      </c>
    </row>
    <row r="221" spans="1:33" ht="14.4" customHeight="1" x14ac:dyDescent="0.3">
      <c r="A221" s="59" t="str">
        <f t="shared" si="31"/>
        <v>MUX02-FMCG02-SPO-01</v>
      </c>
      <c r="B221" s="70" t="s">
        <v>1195</v>
      </c>
      <c r="C221" s="70" t="s">
        <v>10034</v>
      </c>
      <c r="D221" s="70" t="s">
        <v>1805</v>
      </c>
      <c r="E221" s="70" t="s">
        <v>9828</v>
      </c>
      <c r="F221" s="70" t="s">
        <v>9875</v>
      </c>
      <c r="G221" s="70" t="s">
        <v>7456</v>
      </c>
      <c r="H221" s="70" t="s">
        <v>1911</v>
      </c>
      <c r="I221" s="70" t="s">
        <v>10166</v>
      </c>
      <c r="J221" s="59" t="s">
        <v>6371</v>
      </c>
      <c r="K221" s="121" t="s">
        <v>9837</v>
      </c>
      <c r="L221" s="82" t="str">
        <f t="shared" si="30"/>
        <v>0123001</v>
      </c>
      <c r="M221" s="70" t="s">
        <v>9827</v>
      </c>
      <c r="N221" s="59" t="s">
        <v>2684</v>
      </c>
      <c r="O221" s="59" t="str">
        <f t="shared" si="34"/>
        <v>0123001</v>
      </c>
      <c r="P221" s="59" t="s">
        <v>489</v>
      </c>
      <c r="Q221" s="70" t="s">
        <v>3226</v>
      </c>
      <c r="R221" s="70" t="s">
        <v>10222</v>
      </c>
      <c r="S221" s="70" t="s">
        <v>9944</v>
      </c>
      <c r="T221" s="70" t="s">
        <v>9933</v>
      </c>
      <c r="U221" s="70" t="s">
        <v>9921</v>
      </c>
      <c r="V221" s="70" t="s">
        <v>7512</v>
      </c>
      <c r="W221" s="171">
        <v>45342</v>
      </c>
      <c r="X221" s="70" t="s">
        <v>1171</v>
      </c>
      <c r="Y221" s="70" t="s">
        <v>163</v>
      </c>
      <c r="Z221" s="82" t="s">
        <v>1162</v>
      </c>
      <c r="AA221" s="70" t="s">
        <v>1171</v>
      </c>
      <c r="AB221" s="70" t="s">
        <v>10816</v>
      </c>
      <c r="AC221" s="70" t="s">
        <v>3229</v>
      </c>
      <c r="AD221" s="70" t="s">
        <v>10227</v>
      </c>
      <c r="AE221" s="70" t="s">
        <v>9944</v>
      </c>
      <c r="AF221" s="70">
        <v>1</v>
      </c>
      <c r="AG221" s="108" t="s">
        <v>6293</v>
      </c>
    </row>
    <row r="222" spans="1:33" ht="14.4" customHeight="1" x14ac:dyDescent="0.3">
      <c r="A222" s="59" t="str">
        <f t="shared" si="31"/>
        <v>MUX02-FMCG02-SPO-02</v>
      </c>
      <c r="B222" s="70" t="s">
        <v>1195</v>
      </c>
      <c r="C222" s="70" t="s">
        <v>10034</v>
      </c>
      <c r="D222" s="70" t="s">
        <v>1805</v>
      </c>
      <c r="E222" s="70" t="s">
        <v>9828</v>
      </c>
      <c r="F222" s="70" t="s">
        <v>9875</v>
      </c>
      <c r="G222" s="70" t="s">
        <v>7456</v>
      </c>
      <c r="H222" s="70" t="s">
        <v>1911</v>
      </c>
      <c r="I222" s="70" t="s">
        <v>10166</v>
      </c>
      <c r="J222" s="59" t="s">
        <v>6371</v>
      </c>
      <c r="K222" s="121" t="s">
        <v>9837</v>
      </c>
      <c r="L222" s="82" t="str">
        <f t="shared" si="30"/>
        <v>0123004</v>
      </c>
      <c r="M222" s="70" t="s">
        <v>9827</v>
      </c>
      <c r="N222" s="59" t="s">
        <v>2570</v>
      </c>
      <c r="O222" s="59" t="str">
        <f t="shared" si="34"/>
        <v>0123004</v>
      </c>
      <c r="P222" s="59" t="s">
        <v>492</v>
      </c>
      <c r="Q222" s="70" t="s">
        <v>3227</v>
      </c>
      <c r="R222" s="70" t="s">
        <v>10223</v>
      </c>
      <c r="S222" s="70" t="s">
        <v>7497</v>
      </c>
      <c r="T222" s="70" t="s">
        <v>9933</v>
      </c>
      <c r="U222" s="70" t="s">
        <v>9921</v>
      </c>
      <c r="V222" s="70" t="s">
        <v>3095</v>
      </c>
      <c r="W222" s="171">
        <v>44419</v>
      </c>
      <c r="X222" s="70" t="s">
        <v>1171</v>
      </c>
      <c r="Y222" s="70" t="s">
        <v>163</v>
      </c>
      <c r="Z222" s="82" t="s">
        <v>1162</v>
      </c>
      <c r="AA222" s="70" t="s">
        <v>1171</v>
      </c>
      <c r="AB222" s="70" t="s">
        <v>10816</v>
      </c>
      <c r="AC222" s="70" t="s">
        <v>3229</v>
      </c>
      <c r="AD222" s="70" t="s">
        <v>10227</v>
      </c>
      <c r="AE222" s="70" t="s">
        <v>9944</v>
      </c>
      <c r="AF222" s="70">
        <v>1</v>
      </c>
      <c r="AG222" s="108" t="s">
        <v>6293</v>
      </c>
    </row>
    <row r="223" spans="1:33" ht="14.4" customHeight="1" x14ac:dyDescent="0.3">
      <c r="A223" s="59" t="str">
        <f t="shared" si="31"/>
        <v>MUX02-FMCG-SPO-01</v>
      </c>
      <c r="B223" s="70" t="s">
        <v>1171</v>
      </c>
      <c r="C223" s="70" t="s">
        <v>10013</v>
      </c>
      <c r="D223" s="70" t="s">
        <v>1805</v>
      </c>
      <c r="E223" s="70" t="s">
        <v>9828</v>
      </c>
      <c r="F223" s="70" t="s">
        <v>9875</v>
      </c>
      <c r="G223" s="70" t="s">
        <v>7456</v>
      </c>
      <c r="H223" s="70" t="s">
        <v>1911</v>
      </c>
      <c r="I223" s="70" t="s">
        <v>10166</v>
      </c>
      <c r="J223" s="59" t="s">
        <v>6371</v>
      </c>
      <c r="K223" s="121" t="s">
        <v>9837</v>
      </c>
      <c r="L223" s="82" t="str">
        <f t="shared" si="30"/>
        <v>0116002</v>
      </c>
      <c r="M223" s="70" t="s">
        <v>9827</v>
      </c>
      <c r="N223" s="59" t="s">
        <v>2523</v>
      </c>
      <c r="O223" s="59" t="str">
        <f t="shared" si="34"/>
        <v>0116002</v>
      </c>
      <c r="P223" s="59" t="s">
        <v>10217</v>
      </c>
      <c r="Q223" s="70" t="s">
        <v>10218</v>
      </c>
      <c r="R223" s="70" t="s">
        <v>10224</v>
      </c>
      <c r="S223" s="70" t="s">
        <v>10225</v>
      </c>
      <c r="T223" s="70" t="s">
        <v>9933</v>
      </c>
      <c r="U223" s="70" t="s">
        <v>9921</v>
      </c>
      <c r="V223" s="70" t="s">
        <v>10226</v>
      </c>
      <c r="W223" s="171">
        <v>45708</v>
      </c>
      <c r="X223" s="70" t="s">
        <v>1171</v>
      </c>
      <c r="Y223" s="70" t="s">
        <v>163</v>
      </c>
      <c r="Z223" s="82" t="s">
        <v>1162</v>
      </c>
      <c r="AA223" s="70" t="s">
        <v>1171</v>
      </c>
      <c r="AB223" s="70" t="s">
        <v>10816</v>
      </c>
      <c r="AC223" s="70" t="s">
        <v>3229</v>
      </c>
      <c r="AD223" s="70" t="s">
        <v>10227</v>
      </c>
      <c r="AE223" s="70" t="s">
        <v>9944</v>
      </c>
      <c r="AF223" s="70">
        <v>1</v>
      </c>
      <c r="AG223" s="108" t="s">
        <v>6293</v>
      </c>
    </row>
    <row r="224" spans="1:33" ht="14.4" customHeight="1" x14ac:dyDescent="0.3">
      <c r="A224" s="59" t="str">
        <f t="shared" si="31"/>
        <v>MUX02-FMCG-SPO-00</v>
      </c>
      <c r="B224" s="70" t="s">
        <v>1171</v>
      </c>
      <c r="C224" s="70" t="s">
        <v>10013</v>
      </c>
      <c r="D224" s="70" t="s">
        <v>1805</v>
      </c>
      <c r="E224" s="70" t="s">
        <v>9828</v>
      </c>
      <c r="F224" s="70" t="s">
        <v>9875</v>
      </c>
      <c r="G224" s="70" t="s">
        <v>7456</v>
      </c>
      <c r="H224" s="70" t="s">
        <v>1911</v>
      </c>
      <c r="I224" s="70" t="s">
        <v>10166</v>
      </c>
      <c r="J224" s="59" t="s">
        <v>6371</v>
      </c>
      <c r="K224" s="121" t="s">
        <v>9837</v>
      </c>
      <c r="L224" s="82" t="str">
        <f t="shared" si="30"/>
        <v>0123009</v>
      </c>
      <c r="M224" s="70" t="s">
        <v>9827</v>
      </c>
      <c r="N224" s="59" t="s">
        <v>3426</v>
      </c>
      <c r="O224" s="59" t="str">
        <f t="shared" si="34"/>
        <v>0123009</v>
      </c>
      <c r="P224" s="59" t="s">
        <v>5238</v>
      </c>
      <c r="Q224" s="70" t="s">
        <v>3399</v>
      </c>
      <c r="R224" s="70" t="s">
        <v>9958</v>
      </c>
      <c r="S224" s="70" t="s">
        <v>9944</v>
      </c>
      <c r="T224" s="70" t="s">
        <v>9935</v>
      </c>
      <c r="U224" s="70" t="s">
        <v>9935</v>
      </c>
      <c r="V224" s="70" t="s">
        <v>9935</v>
      </c>
      <c r="W224" s="70" t="s">
        <v>9935</v>
      </c>
      <c r="X224" s="70" t="s">
        <v>1171</v>
      </c>
      <c r="Y224" s="70" t="s">
        <v>163</v>
      </c>
      <c r="Z224" s="82" t="s">
        <v>1162</v>
      </c>
      <c r="AA224" s="70" t="s">
        <v>1171</v>
      </c>
      <c r="AB224" s="70" t="s">
        <v>10816</v>
      </c>
      <c r="AC224" s="70" t="s">
        <v>3229</v>
      </c>
      <c r="AD224" s="70" t="s">
        <v>10227</v>
      </c>
      <c r="AE224" s="70" t="s">
        <v>9944</v>
      </c>
      <c r="AF224" s="70">
        <v>0</v>
      </c>
      <c r="AG224" s="108" t="s">
        <v>5606</v>
      </c>
    </row>
    <row r="225" spans="1:33" ht="14.4" customHeight="1" x14ac:dyDescent="0.3">
      <c r="A225" s="59" t="str">
        <f t="shared" si="31"/>
        <v>MUX02-FMCG-ASM-01</v>
      </c>
      <c r="B225" s="70" t="s">
        <v>1171</v>
      </c>
      <c r="C225" s="70" t="s">
        <v>10013</v>
      </c>
      <c r="D225" s="70" t="s">
        <v>1805</v>
      </c>
      <c r="E225" s="70" t="s">
        <v>9828</v>
      </c>
      <c r="F225" s="70" t="s">
        <v>9875</v>
      </c>
      <c r="G225" s="70" t="s">
        <v>7456</v>
      </c>
      <c r="H225" s="70" t="s">
        <v>1911</v>
      </c>
      <c r="I225" s="70" t="s">
        <v>10166</v>
      </c>
      <c r="J225" s="59" t="s">
        <v>6371</v>
      </c>
      <c r="K225" s="121" t="s">
        <v>9837</v>
      </c>
      <c r="L225" s="82" t="str">
        <f t="shared" si="30"/>
        <v>01230</v>
      </c>
      <c r="M225" s="70" t="s">
        <v>9827</v>
      </c>
      <c r="N225" s="59" t="s">
        <v>2756</v>
      </c>
      <c r="O225" s="59" t="str">
        <f>N224</f>
        <v>0123009</v>
      </c>
      <c r="P225" s="59" t="s">
        <v>8224</v>
      </c>
      <c r="Q225" s="70" t="s">
        <v>3229</v>
      </c>
      <c r="R225" s="70" t="s">
        <v>10227</v>
      </c>
      <c r="S225" s="70" t="s">
        <v>9944</v>
      </c>
      <c r="T225" s="70" t="s">
        <v>9933</v>
      </c>
      <c r="U225" s="70" t="s">
        <v>9921</v>
      </c>
      <c r="V225" s="70" t="s">
        <v>10228</v>
      </c>
      <c r="W225" s="171">
        <v>45723</v>
      </c>
      <c r="X225" s="70" t="s">
        <v>1219</v>
      </c>
      <c r="Y225" s="70" t="s">
        <v>1028</v>
      </c>
      <c r="Z225" s="82" t="s">
        <v>3414</v>
      </c>
      <c r="AA225" s="70" t="s">
        <v>1171</v>
      </c>
      <c r="AB225" s="70" t="s">
        <v>10816</v>
      </c>
      <c r="AC225" s="70" t="s">
        <v>7453</v>
      </c>
      <c r="AD225" s="70" t="s">
        <v>9943</v>
      </c>
      <c r="AE225" s="70" t="s">
        <v>9944</v>
      </c>
      <c r="AF225" s="70">
        <v>2</v>
      </c>
      <c r="AG225" s="108" t="s">
        <v>6294</v>
      </c>
    </row>
    <row r="226" spans="1:33" ht="14.4" customHeight="1" x14ac:dyDescent="0.3">
      <c r="A226" s="59" t="str">
        <f t="shared" si="31"/>
        <v>MUX03-FMCG03-SPO-01</v>
      </c>
      <c r="B226" s="70" t="s">
        <v>2071</v>
      </c>
      <c r="C226" s="70" t="s">
        <v>10012</v>
      </c>
      <c r="D226" s="70" t="s">
        <v>1805</v>
      </c>
      <c r="E226" s="70" t="s">
        <v>9828</v>
      </c>
      <c r="F226" s="70" t="s">
        <v>9875</v>
      </c>
      <c r="G226" s="70" t="s">
        <v>7456</v>
      </c>
      <c r="H226" s="70" t="s">
        <v>7465</v>
      </c>
      <c r="I226" s="70" t="s">
        <v>10201</v>
      </c>
      <c r="J226" s="59" t="s">
        <v>7464</v>
      </c>
      <c r="K226" s="121" t="s">
        <v>9837</v>
      </c>
      <c r="L226" s="82" t="str">
        <f t="shared" si="30"/>
        <v>0116006</v>
      </c>
      <c r="M226" s="70" t="s">
        <v>9827</v>
      </c>
      <c r="N226" s="59" t="s">
        <v>2527</v>
      </c>
      <c r="O226" s="59" t="str">
        <f t="shared" ref="O226:O227" si="35">N226</f>
        <v>0116006</v>
      </c>
      <c r="P226" s="59" t="s">
        <v>10229</v>
      </c>
      <c r="Q226" s="70" t="s">
        <v>10236</v>
      </c>
      <c r="R226" s="70" t="s">
        <v>10240</v>
      </c>
      <c r="S226" s="70" t="s">
        <v>9944</v>
      </c>
      <c r="T226" s="70" t="s">
        <v>9933</v>
      </c>
      <c r="U226" s="70" t="s">
        <v>9938</v>
      </c>
      <c r="V226" s="70" t="s">
        <v>9938</v>
      </c>
      <c r="W226" s="171" t="s">
        <v>9939</v>
      </c>
      <c r="X226" s="70" t="s">
        <v>1171</v>
      </c>
      <c r="Y226" s="70" t="s">
        <v>163</v>
      </c>
      <c r="Z226" s="82" t="s">
        <v>1162</v>
      </c>
      <c r="AA226" s="70" t="s">
        <v>1171</v>
      </c>
      <c r="AB226" s="70" t="s">
        <v>10816</v>
      </c>
      <c r="AC226" s="70" t="s">
        <v>10234</v>
      </c>
      <c r="AD226" s="70" t="s">
        <v>10247</v>
      </c>
      <c r="AE226" s="70" t="s">
        <v>7497</v>
      </c>
      <c r="AF226" s="70">
        <v>1</v>
      </c>
      <c r="AG226" s="108" t="s">
        <v>6293</v>
      </c>
    </row>
    <row r="227" spans="1:33" ht="14.4" customHeight="1" x14ac:dyDescent="0.3">
      <c r="A227" s="59" t="str">
        <f t="shared" si="31"/>
        <v>MUX03-FMCG03-SPO-02</v>
      </c>
      <c r="B227" s="70" t="s">
        <v>2071</v>
      </c>
      <c r="C227" s="70" t="s">
        <v>10012</v>
      </c>
      <c r="D227" s="70" t="s">
        <v>1805</v>
      </c>
      <c r="E227" s="70" t="s">
        <v>9828</v>
      </c>
      <c r="F227" s="70" t="s">
        <v>9875</v>
      </c>
      <c r="G227" s="70" t="s">
        <v>7456</v>
      </c>
      <c r="H227" s="70" t="s">
        <v>7465</v>
      </c>
      <c r="I227" s="70" t="s">
        <v>10201</v>
      </c>
      <c r="J227" s="59" t="s">
        <v>7464</v>
      </c>
      <c r="K227" s="121" t="s">
        <v>9837</v>
      </c>
      <c r="L227" s="82" t="str">
        <f t="shared" si="30"/>
        <v>0123003</v>
      </c>
      <c r="M227" s="70" t="s">
        <v>9827</v>
      </c>
      <c r="N227" s="59" t="s">
        <v>2569</v>
      </c>
      <c r="O227" s="59" t="str">
        <f t="shared" si="35"/>
        <v>0123003</v>
      </c>
      <c r="P227" s="59" t="s">
        <v>10230</v>
      </c>
      <c r="Q227" s="70" t="s">
        <v>10237</v>
      </c>
      <c r="R227" s="70" t="s">
        <v>10241</v>
      </c>
      <c r="S227" s="70" t="s">
        <v>9944</v>
      </c>
      <c r="T227" s="70" t="s">
        <v>9933</v>
      </c>
      <c r="U227" s="70" t="s">
        <v>9921</v>
      </c>
      <c r="V227" s="70" t="s">
        <v>10242</v>
      </c>
      <c r="W227" s="171">
        <v>45665</v>
      </c>
      <c r="X227" s="70" t="s">
        <v>1171</v>
      </c>
      <c r="Y227" s="70" t="s">
        <v>163</v>
      </c>
      <c r="Z227" s="82" t="s">
        <v>1162</v>
      </c>
      <c r="AA227" s="70" t="s">
        <v>1171</v>
      </c>
      <c r="AB227" s="70" t="s">
        <v>10816</v>
      </c>
      <c r="AC227" s="70" t="s">
        <v>10234</v>
      </c>
      <c r="AD227" s="70" t="s">
        <v>10247</v>
      </c>
      <c r="AE227" s="70" t="s">
        <v>7497</v>
      </c>
      <c r="AF227" s="70">
        <v>1</v>
      </c>
      <c r="AG227" s="108" t="s">
        <v>6293</v>
      </c>
    </row>
    <row r="228" spans="1:33" ht="14.4" customHeight="1" x14ac:dyDescent="0.3">
      <c r="A228" s="59" t="str">
        <f>Q228</f>
        <v>MUX03-FMCG03-SPO-03</v>
      </c>
      <c r="B228" s="70" t="s">
        <v>2071</v>
      </c>
      <c r="C228" s="70" t="s">
        <v>10012</v>
      </c>
      <c r="D228" s="70" t="s">
        <v>1805</v>
      </c>
      <c r="E228" s="70" t="s">
        <v>9828</v>
      </c>
      <c r="F228" s="70" t="s">
        <v>9875</v>
      </c>
      <c r="G228" s="70" t="s">
        <v>7456</v>
      </c>
      <c r="H228" s="70" t="s">
        <v>7465</v>
      </c>
      <c r="I228" s="70" t="s">
        <v>10201</v>
      </c>
      <c r="J228" s="59" t="s">
        <v>7464</v>
      </c>
      <c r="K228" s="121" t="s">
        <v>9837</v>
      </c>
      <c r="L228" s="82" t="str">
        <f t="shared" si="30"/>
        <v>0110009</v>
      </c>
      <c r="M228" s="70" t="s">
        <v>9827</v>
      </c>
      <c r="N228" s="82" t="s">
        <v>8043</v>
      </c>
      <c r="O228" s="59" t="str">
        <f>N228</f>
        <v>0110009</v>
      </c>
      <c r="P228" s="59" t="s">
        <v>10231</v>
      </c>
      <c r="Q228" s="70" t="s">
        <v>10238</v>
      </c>
      <c r="R228" s="70" t="s">
        <v>10243</v>
      </c>
      <c r="S228" s="70" t="s">
        <v>10178</v>
      </c>
      <c r="T228" s="70" t="s">
        <v>9933</v>
      </c>
      <c r="U228" s="70" t="s">
        <v>9921</v>
      </c>
      <c r="V228" s="70" t="s">
        <v>10244</v>
      </c>
      <c r="W228" s="171">
        <v>45667</v>
      </c>
      <c r="X228" s="70" t="s">
        <v>1171</v>
      </c>
      <c r="Y228" s="70" t="s">
        <v>163</v>
      </c>
      <c r="Z228" s="82" t="s">
        <v>1162</v>
      </c>
      <c r="AA228" s="70" t="s">
        <v>1171</v>
      </c>
      <c r="AB228" s="70" t="s">
        <v>10816</v>
      </c>
      <c r="AC228" s="70" t="s">
        <v>10234</v>
      </c>
      <c r="AD228" s="70" t="s">
        <v>10247</v>
      </c>
      <c r="AE228" s="70" t="s">
        <v>7497</v>
      </c>
      <c r="AF228" s="70">
        <v>1</v>
      </c>
      <c r="AG228" s="108" t="s">
        <v>6293</v>
      </c>
    </row>
    <row r="229" spans="1:33" ht="14.4" customHeight="1" x14ac:dyDescent="0.3">
      <c r="A229" s="59" t="str">
        <f t="shared" ref="A229:A231" si="36">Q229</f>
        <v>MUX03-FMCG03-SPO-04</v>
      </c>
      <c r="B229" s="70" t="s">
        <v>2071</v>
      </c>
      <c r="C229" s="70" t="s">
        <v>10012</v>
      </c>
      <c r="D229" s="70" t="s">
        <v>1805</v>
      </c>
      <c r="E229" s="70" t="s">
        <v>9828</v>
      </c>
      <c r="F229" s="70" t="s">
        <v>9875</v>
      </c>
      <c r="G229" s="70" t="s">
        <v>7456</v>
      </c>
      <c r="H229" s="70" t="s">
        <v>7465</v>
      </c>
      <c r="I229" s="70" t="s">
        <v>10201</v>
      </c>
      <c r="J229" s="59" t="s">
        <v>7464</v>
      </c>
      <c r="K229" s="121" t="s">
        <v>9837</v>
      </c>
      <c r="L229" s="82" t="str">
        <f t="shared" si="30"/>
        <v>0110004</v>
      </c>
      <c r="M229" s="70" t="s">
        <v>9827</v>
      </c>
      <c r="N229" s="82" t="s">
        <v>2492</v>
      </c>
      <c r="O229" s="59" t="str">
        <f t="shared" ref="O229:O230" si="37">N229</f>
        <v>0110004</v>
      </c>
      <c r="P229" s="59" t="s">
        <v>10232</v>
      </c>
      <c r="Q229" s="70" t="s">
        <v>10239</v>
      </c>
      <c r="R229" s="70" t="s">
        <v>10245</v>
      </c>
      <c r="S229" s="70" t="s">
        <v>10189</v>
      </c>
      <c r="T229" s="70" t="s">
        <v>9933</v>
      </c>
      <c r="U229" s="70" t="s">
        <v>9921</v>
      </c>
      <c r="V229" s="70" t="s">
        <v>10246</v>
      </c>
      <c r="W229" s="171">
        <v>46225</v>
      </c>
      <c r="X229" s="70" t="s">
        <v>1171</v>
      </c>
      <c r="Y229" s="70" t="s">
        <v>163</v>
      </c>
      <c r="Z229" s="82" t="s">
        <v>1162</v>
      </c>
      <c r="AA229" s="70" t="s">
        <v>1171</v>
      </c>
      <c r="AB229" s="70" t="s">
        <v>10816</v>
      </c>
      <c r="AC229" s="70" t="s">
        <v>10234</v>
      </c>
      <c r="AD229" s="70" t="s">
        <v>10247</v>
      </c>
      <c r="AE229" s="70" t="s">
        <v>7497</v>
      </c>
      <c r="AF229" s="70">
        <v>1</v>
      </c>
      <c r="AG229" s="108" t="s">
        <v>6293</v>
      </c>
    </row>
    <row r="230" spans="1:33" ht="14.4" customHeight="1" x14ac:dyDescent="0.3">
      <c r="A230" s="59" t="str">
        <f t="shared" si="36"/>
        <v>MUX03-FMCG-SPO-00</v>
      </c>
      <c r="B230" s="70" t="s">
        <v>1171</v>
      </c>
      <c r="C230" s="70" t="s">
        <v>10013</v>
      </c>
      <c r="D230" s="70" t="s">
        <v>1805</v>
      </c>
      <c r="E230" s="70" t="s">
        <v>9828</v>
      </c>
      <c r="F230" s="70" t="s">
        <v>9875</v>
      </c>
      <c r="G230" s="70" t="s">
        <v>7456</v>
      </c>
      <c r="H230" s="70" t="s">
        <v>7465</v>
      </c>
      <c r="I230" s="70" t="s">
        <v>10201</v>
      </c>
      <c r="J230" s="59" t="s">
        <v>7464</v>
      </c>
      <c r="K230" s="121" t="s">
        <v>9837</v>
      </c>
      <c r="L230" s="82" t="str">
        <f t="shared" si="30"/>
        <v>0125005</v>
      </c>
      <c r="M230" s="70" t="s">
        <v>9827</v>
      </c>
      <c r="N230" s="82" t="s">
        <v>2542</v>
      </c>
      <c r="O230" s="59" t="str">
        <f t="shared" si="37"/>
        <v>0125005</v>
      </c>
      <c r="P230" s="59" t="s">
        <v>5238</v>
      </c>
      <c r="Q230" s="70" t="s">
        <v>10235</v>
      </c>
      <c r="R230" s="70" t="s">
        <v>9958</v>
      </c>
      <c r="S230" s="70" t="s">
        <v>7497</v>
      </c>
      <c r="T230" s="70" t="s">
        <v>9935</v>
      </c>
      <c r="U230" s="70" t="s">
        <v>9935</v>
      </c>
      <c r="V230" s="70" t="s">
        <v>9935</v>
      </c>
      <c r="W230" s="70" t="s">
        <v>9935</v>
      </c>
      <c r="X230" s="70" t="s">
        <v>1171</v>
      </c>
      <c r="Y230" s="70" t="s">
        <v>163</v>
      </c>
      <c r="Z230" s="82" t="s">
        <v>1162</v>
      </c>
      <c r="AA230" s="70" t="s">
        <v>1171</v>
      </c>
      <c r="AB230" s="70" t="s">
        <v>10816</v>
      </c>
      <c r="AC230" s="70" t="s">
        <v>10234</v>
      </c>
      <c r="AD230" s="70" t="s">
        <v>10247</v>
      </c>
      <c r="AE230" s="70" t="s">
        <v>7497</v>
      </c>
      <c r="AF230" s="70">
        <v>0</v>
      </c>
      <c r="AG230" s="108" t="s">
        <v>5606</v>
      </c>
    </row>
    <row r="231" spans="1:33" ht="14.4" customHeight="1" x14ac:dyDescent="0.3">
      <c r="A231" s="59" t="str">
        <f t="shared" si="36"/>
        <v>MUX03-FMCG03-ASM-01</v>
      </c>
      <c r="B231" s="70" t="s">
        <v>2071</v>
      </c>
      <c r="C231" s="70" t="s">
        <v>10012</v>
      </c>
      <c r="D231" s="70" t="s">
        <v>1805</v>
      </c>
      <c r="E231" s="70" t="s">
        <v>9828</v>
      </c>
      <c r="F231" s="70" t="s">
        <v>9875</v>
      </c>
      <c r="G231" s="70" t="s">
        <v>7456</v>
      </c>
      <c r="H231" s="70" t="s">
        <v>7465</v>
      </c>
      <c r="I231" s="70" t="s">
        <v>10201</v>
      </c>
      <c r="J231" s="59" t="s">
        <v>7464</v>
      </c>
      <c r="K231" s="121" t="s">
        <v>9837</v>
      </c>
      <c r="L231" s="82" t="str">
        <f t="shared" si="30"/>
        <v>01250</v>
      </c>
      <c r="M231" s="70" t="s">
        <v>9827</v>
      </c>
      <c r="N231" s="59" t="s">
        <v>2749</v>
      </c>
      <c r="O231" s="59" t="str">
        <f>N230</f>
        <v>0125005</v>
      </c>
      <c r="P231" s="59" t="s">
        <v>10233</v>
      </c>
      <c r="Q231" s="70" t="s">
        <v>10234</v>
      </c>
      <c r="R231" s="70" t="s">
        <v>10247</v>
      </c>
      <c r="S231" s="70" t="s">
        <v>7497</v>
      </c>
      <c r="T231" s="70" t="s">
        <v>9933</v>
      </c>
      <c r="U231" s="70" t="s">
        <v>9918</v>
      </c>
      <c r="V231" s="70" t="s">
        <v>7502</v>
      </c>
      <c r="W231" s="171">
        <v>45139</v>
      </c>
      <c r="X231" s="70" t="s">
        <v>1219</v>
      </c>
      <c r="Y231" s="70" t="s">
        <v>1028</v>
      </c>
      <c r="Z231" s="82" t="s">
        <v>3414</v>
      </c>
      <c r="AA231" s="70" t="s">
        <v>1171</v>
      </c>
      <c r="AB231" s="70" t="s">
        <v>10816</v>
      </c>
      <c r="AC231" s="70" t="s">
        <v>7453</v>
      </c>
      <c r="AD231" s="70" t="s">
        <v>9943</v>
      </c>
      <c r="AE231" s="70" t="s">
        <v>9944</v>
      </c>
      <c r="AF231" s="70">
        <v>2</v>
      </c>
      <c r="AG231" s="108" t="s">
        <v>6294</v>
      </c>
    </row>
    <row r="232" spans="1:33" ht="14.4" customHeight="1" x14ac:dyDescent="0.3">
      <c r="A232" s="59" t="str">
        <f>Q232</f>
        <v>STH-D-FMCG-CM-01</v>
      </c>
      <c r="B232" s="70" t="s">
        <v>1171</v>
      </c>
      <c r="C232" s="70" t="s">
        <v>10013</v>
      </c>
      <c r="D232" s="70" t="s">
        <v>1805</v>
      </c>
      <c r="E232" s="70" t="s">
        <v>9828</v>
      </c>
      <c r="F232" s="70" t="s">
        <v>9875</v>
      </c>
      <c r="G232" s="70" t="s">
        <v>7456</v>
      </c>
      <c r="H232" s="70" t="s">
        <v>9848</v>
      </c>
      <c r="I232" s="70" t="s">
        <v>9849</v>
      </c>
      <c r="J232" s="59" t="s">
        <v>9850</v>
      </c>
      <c r="K232" s="121" t="s">
        <v>9837</v>
      </c>
      <c r="L232" s="82" t="str">
        <f t="shared" si="30"/>
        <v>0444401</v>
      </c>
      <c r="M232" s="70" t="s">
        <v>9827</v>
      </c>
      <c r="N232" s="59" t="s">
        <v>5589</v>
      </c>
      <c r="O232" s="59" t="str">
        <f>N232</f>
        <v>0444401</v>
      </c>
      <c r="P232" s="59" t="s">
        <v>10167</v>
      </c>
      <c r="Q232" s="70" t="s">
        <v>10168</v>
      </c>
      <c r="R232" s="70" t="s">
        <v>10170</v>
      </c>
      <c r="S232" s="70" t="s">
        <v>10171</v>
      </c>
      <c r="T232" s="70" t="s">
        <v>10052</v>
      </c>
      <c r="U232" s="70" t="s">
        <v>9921</v>
      </c>
      <c r="V232" s="70" t="s">
        <v>5872</v>
      </c>
      <c r="W232" s="171">
        <v>44837</v>
      </c>
      <c r="X232" s="70" t="s">
        <v>2072</v>
      </c>
      <c r="Y232" s="70" t="s">
        <v>5293</v>
      </c>
      <c r="Z232" s="82" t="s">
        <v>3414</v>
      </c>
      <c r="AA232" s="70" t="s">
        <v>1171</v>
      </c>
      <c r="AB232" s="70" t="s">
        <v>10816</v>
      </c>
      <c r="AC232" s="70" t="s">
        <v>7453</v>
      </c>
      <c r="AD232" s="70" t="s">
        <v>9943</v>
      </c>
      <c r="AE232" s="70" t="s">
        <v>9944</v>
      </c>
      <c r="AF232" s="70">
        <v>2</v>
      </c>
      <c r="AG232" s="108" t="s">
        <v>6294</v>
      </c>
    </row>
    <row r="233" spans="1:33" ht="14.4" customHeight="1" x14ac:dyDescent="0.3">
      <c r="A233" s="59" t="str">
        <f t="shared" si="31"/>
        <v>STH-D-FMCG01-TE-01</v>
      </c>
      <c r="B233" s="70" t="s">
        <v>1170</v>
      </c>
      <c r="C233" s="70" t="s">
        <v>10014</v>
      </c>
      <c r="D233" s="70" t="s">
        <v>1805</v>
      </c>
      <c r="E233" s="70" t="s">
        <v>9828</v>
      </c>
      <c r="F233" s="70" t="s">
        <v>9875</v>
      </c>
      <c r="G233" s="70" t="s">
        <v>7456</v>
      </c>
      <c r="H233" s="70" t="s">
        <v>9848</v>
      </c>
      <c r="I233" s="70" t="s">
        <v>9849</v>
      </c>
      <c r="J233" s="59" t="s">
        <v>9850</v>
      </c>
      <c r="K233" s="121" t="s">
        <v>9837</v>
      </c>
      <c r="L233" s="82" t="str">
        <f t="shared" si="30"/>
        <v>0444402</v>
      </c>
      <c r="M233" s="70" t="s">
        <v>9827</v>
      </c>
      <c r="N233" s="59" t="s">
        <v>8044</v>
      </c>
      <c r="O233" s="59" t="str">
        <f>N233</f>
        <v>0444402</v>
      </c>
      <c r="P233" s="59" t="s">
        <v>8143</v>
      </c>
      <c r="Q233" s="70" t="s">
        <v>10169</v>
      </c>
      <c r="R233" s="70" t="s">
        <v>10172</v>
      </c>
      <c r="S233" s="70" t="s">
        <v>10173</v>
      </c>
      <c r="T233" s="70" t="s">
        <v>9933</v>
      </c>
      <c r="U233" s="70" t="s">
        <v>9921</v>
      </c>
      <c r="V233" s="70" t="s">
        <v>10174</v>
      </c>
      <c r="W233" s="171">
        <v>45537</v>
      </c>
      <c r="X233" s="70" t="s">
        <v>1809</v>
      </c>
      <c r="Y233" s="70" t="s">
        <v>8137</v>
      </c>
      <c r="Z233" s="82" t="s">
        <v>3414</v>
      </c>
      <c r="AA233" s="70" t="s">
        <v>1171</v>
      </c>
      <c r="AB233" s="70" t="s">
        <v>10816</v>
      </c>
      <c r="AC233" s="70" t="s">
        <v>7453</v>
      </c>
      <c r="AD233" s="70" t="s">
        <v>9943</v>
      </c>
      <c r="AE233" s="70" t="s">
        <v>9944</v>
      </c>
      <c r="AF233" s="70">
        <v>2</v>
      </c>
      <c r="AG233" s="108" t="s">
        <v>8142</v>
      </c>
    </row>
    <row r="234" spans="1:33" ht="14.4" customHeight="1" x14ac:dyDescent="0.3">
      <c r="A234" s="59" t="str">
        <f t="shared" si="31"/>
        <v>STH-D-FMCG-RSM-00</v>
      </c>
      <c r="B234" s="70" t="s">
        <v>1171</v>
      </c>
      <c r="C234" s="70" t="s">
        <v>10013</v>
      </c>
      <c r="D234" s="70" t="s">
        <v>1805</v>
      </c>
      <c r="E234" s="70" t="s">
        <v>9828</v>
      </c>
      <c r="F234" s="70" t="s">
        <v>9875</v>
      </c>
      <c r="G234" s="70" t="s">
        <v>7456</v>
      </c>
      <c r="H234" s="70" t="s">
        <v>9848</v>
      </c>
      <c r="I234" s="70" t="s">
        <v>9849</v>
      </c>
      <c r="J234" s="59" t="s">
        <v>9850</v>
      </c>
      <c r="K234" s="121" t="s">
        <v>9837</v>
      </c>
      <c r="L234" s="82" t="str">
        <f t="shared" si="30"/>
        <v>0130201</v>
      </c>
      <c r="M234" s="70" t="s">
        <v>9827</v>
      </c>
      <c r="N234" s="59" t="s">
        <v>6752</v>
      </c>
      <c r="O234" s="59" t="str">
        <f>N234</f>
        <v>0130201</v>
      </c>
      <c r="P234" s="70" t="s">
        <v>7454</v>
      </c>
      <c r="Q234" s="70" t="s">
        <v>7454</v>
      </c>
      <c r="R234" s="70" t="s">
        <v>9958</v>
      </c>
      <c r="S234" s="70" t="s">
        <v>9944</v>
      </c>
      <c r="T234" s="70" t="s">
        <v>9935</v>
      </c>
      <c r="U234" s="70" t="s">
        <v>9935</v>
      </c>
      <c r="V234" s="70" t="s">
        <v>9935</v>
      </c>
      <c r="W234" s="70" t="s">
        <v>9935</v>
      </c>
      <c r="X234" s="70" t="s">
        <v>1806</v>
      </c>
      <c r="Y234" s="70" t="s">
        <v>1146</v>
      </c>
      <c r="Z234" s="82" t="s">
        <v>3414</v>
      </c>
      <c r="AA234" s="70" t="s">
        <v>1171</v>
      </c>
      <c r="AB234" s="70" t="s">
        <v>10816</v>
      </c>
      <c r="AC234" s="70" t="s">
        <v>7453</v>
      </c>
      <c r="AD234" s="70" t="s">
        <v>9943</v>
      </c>
      <c r="AE234" s="70" t="s">
        <v>9944</v>
      </c>
      <c r="AF234" s="81">
        <v>0</v>
      </c>
      <c r="AG234" s="108" t="s">
        <v>5606</v>
      </c>
    </row>
    <row r="235" spans="1:33" ht="14.4" customHeight="1" x14ac:dyDescent="0.3">
      <c r="A235" s="59" t="str">
        <f t="shared" si="31"/>
        <v>STH-D-FMCG-RSM-01</v>
      </c>
      <c r="B235" s="70" t="s">
        <v>1171</v>
      </c>
      <c r="C235" s="70" t="s">
        <v>10013</v>
      </c>
      <c r="D235" s="70" t="s">
        <v>1805</v>
      </c>
      <c r="E235" s="70" t="s">
        <v>9828</v>
      </c>
      <c r="F235" s="70" t="s">
        <v>9875</v>
      </c>
      <c r="G235" s="70" t="s">
        <v>7456</v>
      </c>
      <c r="H235" s="70" t="s">
        <v>9848</v>
      </c>
      <c r="I235" s="70" t="s">
        <v>9849</v>
      </c>
      <c r="J235" s="59" t="s">
        <v>9850</v>
      </c>
      <c r="K235" s="121" t="s">
        <v>9837</v>
      </c>
      <c r="L235" s="82" t="str">
        <f t="shared" si="30"/>
        <v>24</v>
      </c>
      <c r="M235" s="70" t="s">
        <v>9827</v>
      </c>
      <c r="N235" s="59" t="s">
        <v>8082</v>
      </c>
      <c r="O235" s="59" t="str">
        <f>N234</f>
        <v>0130201</v>
      </c>
      <c r="P235" s="59" t="s">
        <v>9899</v>
      </c>
      <c r="Q235" s="70" t="s">
        <v>7453</v>
      </c>
      <c r="R235" s="70" t="s">
        <v>9943</v>
      </c>
      <c r="S235" s="70" t="s">
        <v>9944</v>
      </c>
      <c r="T235" s="70" t="s">
        <v>9933</v>
      </c>
      <c r="U235" s="70" t="s">
        <v>9918</v>
      </c>
      <c r="V235" s="70" t="s">
        <v>7469</v>
      </c>
      <c r="W235" s="171">
        <v>45139</v>
      </c>
      <c r="X235" s="70" t="s">
        <v>1806</v>
      </c>
      <c r="Y235" s="70" t="s">
        <v>1146</v>
      </c>
      <c r="Z235" s="82" t="s">
        <v>2488</v>
      </c>
      <c r="AA235" s="70" t="s">
        <v>1171</v>
      </c>
      <c r="AB235" s="70" t="s">
        <v>10816</v>
      </c>
      <c r="AC235" s="70" t="s">
        <v>3280</v>
      </c>
      <c r="AD235" s="70" t="s">
        <v>9932</v>
      </c>
      <c r="AE235" s="70" t="s">
        <v>9916</v>
      </c>
      <c r="AF235" s="81">
        <v>3</v>
      </c>
      <c r="AG235" s="108" t="s">
        <v>6294</v>
      </c>
    </row>
    <row r="236" spans="1:33" ht="14.4" customHeight="1" x14ac:dyDescent="0.3">
      <c r="A236" s="59" t="str">
        <f t="shared" si="31"/>
        <v>LYH01-FMCG01-SPO-01</v>
      </c>
      <c r="B236" s="70" t="s">
        <v>1170</v>
      </c>
      <c r="C236" s="70" t="s">
        <v>10014</v>
      </c>
      <c r="D236" s="70" t="s">
        <v>1806</v>
      </c>
      <c r="E236" s="70" t="s">
        <v>9828</v>
      </c>
      <c r="F236" s="70" t="s">
        <v>9876</v>
      </c>
      <c r="G236" s="70" t="s">
        <v>8717</v>
      </c>
      <c r="H236" s="70" t="s">
        <v>7563</v>
      </c>
      <c r="I236" s="70" t="s">
        <v>10248</v>
      </c>
      <c r="J236" s="59" t="s">
        <v>7562</v>
      </c>
      <c r="K236" s="121" t="s">
        <v>9837</v>
      </c>
      <c r="L236" s="82" t="str">
        <f t="shared" si="30"/>
        <v>0111601</v>
      </c>
      <c r="M236" s="70" t="s">
        <v>9827</v>
      </c>
      <c r="N236" s="59" t="s">
        <v>8023</v>
      </c>
      <c r="O236" s="59" t="str">
        <f>N236</f>
        <v>0111601</v>
      </c>
      <c r="P236" s="59" t="s">
        <v>7546</v>
      </c>
      <c r="Q236" s="70" t="s">
        <v>7556</v>
      </c>
      <c r="R236" s="70" t="s">
        <v>266</v>
      </c>
      <c r="S236" s="70" t="s">
        <v>5429</v>
      </c>
      <c r="T236" s="70" t="s">
        <v>9933</v>
      </c>
      <c r="U236" s="70" t="s">
        <v>10191</v>
      </c>
      <c r="V236" s="70">
        <v>5053</v>
      </c>
      <c r="W236" s="171">
        <v>41753</v>
      </c>
      <c r="X236" s="70" t="s">
        <v>1171</v>
      </c>
      <c r="Y236" s="70" t="s">
        <v>163</v>
      </c>
      <c r="Z236" s="82" t="s">
        <v>1162</v>
      </c>
      <c r="AA236" s="70" t="s">
        <v>1171</v>
      </c>
      <c r="AB236" s="70" t="s">
        <v>10816</v>
      </c>
      <c r="AC236" s="70" t="s">
        <v>7560</v>
      </c>
      <c r="AD236" s="70" t="s">
        <v>10264</v>
      </c>
      <c r="AE236" s="70" t="s">
        <v>5429</v>
      </c>
      <c r="AF236" s="70">
        <v>1</v>
      </c>
      <c r="AG236" s="108" t="s">
        <v>6293</v>
      </c>
    </row>
    <row r="237" spans="1:33" ht="14.4" customHeight="1" x14ac:dyDescent="0.3">
      <c r="A237" s="59" t="str">
        <f t="shared" si="31"/>
        <v>LYH01-FMCG01-SPO-02</v>
      </c>
      <c r="B237" s="70" t="s">
        <v>1170</v>
      </c>
      <c r="C237" s="70" t="s">
        <v>10014</v>
      </c>
      <c r="D237" s="70" t="s">
        <v>1806</v>
      </c>
      <c r="E237" s="70" t="s">
        <v>9828</v>
      </c>
      <c r="F237" s="70" t="s">
        <v>9876</v>
      </c>
      <c r="G237" s="70" t="s">
        <v>8717</v>
      </c>
      <c r="H237" s="70" t="s">
        <v>7563</v>
      </c>
      <c r="I237" s="70" t="s">
        <v>10248</v>
      </c>
      <c r="J237" s="59" t="s">
        <v>7562</v>
      </c>
      <c r="K237" s="121" t="s">
        <v>9837</v>
      </c>
      <c r="L237" s="82" t="str">
        <f t="shared" si="30"/>
        <v>0111602</v>
      </c>
      <c r="M237" s="70" t="s">
        <v>9827</v>
      </c>
      <c r="N237" s="59" t="s">
        <v>8024</v>
      </c>
      <c r="O237" s="59" t="str">
        <f>N237</f>
        <v>0111602</v>
      </c>
      <c r="P237" s="59" t="s">
        <v>7547</v>
      </c>
      <c r="Q237" s="70" t="s">
        <v>7557</v>
      </c>
      <c r="R237" s="70" t="s">
        <v>10259</v>
      </c>
      <c r="S237" s="70" t="s">
        <v>10260</v>
      </c>
      <c r="T237" s="70" t="s">
        <v>9933</v>
      </c>
      <c r="U237" s="70" t="s">
        <v>9921</v>
      </c>
      <c r="V237" s="70" t="s">
        <v>7554</v>
      </c>
      <c r="W237" s="171">
        <v>45500</v>
      </c>
      <c r="X237" s="70" t="s">
        <v>1171</v>
      </c>
      <c r="Y237" s="70" t="s">
        <v>163</v>
      </c>
      <c r="Z237" s="82" t="s">
        <v>1162</v>
      </c>
      <c r="AA237" s="70" t="s">
        <v>1171</v>
      </c>
      <c r="AB237" s="70" t="s">
        <v>10816</v>
      </c>
      <c r="AC237" s="70" t="s">
        <v>7560</v>
      </c>
      <c r="AD237" s="70" t="s">
        <v>10264</v>
      </c>
      <c r="AE237" s="70" t="s">
        <v>5429</v>
      </c>
      <c r="AF237" s="70">
        <v>1</v>
      </c>
      <c r="AG237" s="108" t="s">
        <v>6293</v>
      </c>
    </row>
    <row r="238" spans="1:33" ht="14.4" customHeight="1" x14ac:dyDescent="0.3">
      <c r="A238" s="59" t="str">
        <f t="shared" si="31"/>
        <v>LYH01-FMCG02-SPO-01</v>
      </c>
      <c r="B238" s="70" t="s">
        <v>1195</v>
      </c>
      <c r="C238" s="70" t="s">
        <v>10034</v>
      </c>
      <c r="D238" s="70" t="s">
        <v>1806</v>
      </c>
      <c r="E238" s="70" t="s">
        <v>9828</v>
      </c>
      <c r="F238" s="70" t="s">
        <v>9876</v>
      </c>
      <c r="G238" s="70" t="s">
        <v>8717</v>
      </c>
      <c r="H238" s="70" t="s">
        <v>7563</v>
      </c>
      <c r="I238" s="70" t="s">
        <v>10248</v>
      </c>
      <c r="J238" s="59" t="s">
        <v>7562</v>
      </c>
      <c r="K238" s="121" t="s">
        <v>9837</v>
      </c>
      <c r="L238" s="82" t="str">
        <f t="shared" si="30"/>
        <v>0111603</v>
      </c>
      <c r="M238" s="70" t="s">
        <v>9827</v>
      </c>
      <c r="N238" s="59" t="s">
        <v>8025</v>
      </c>
      <c r="O238" s="59" t="str">
        <f>N238</f>
        <v>0111603</v>
      </c>
      <c r="P238" s="59" t="s">
        <v>7548</v>
      </c>
      <c r="Q238" s="70" t="s">
        <v>7558</v>
      </c>
      <c r="R238" s="70" t="s">
        <v>10261</v>
      </c>
      <c r="S238" s="70" t="s">
        <v>5429</v>
      </c>
      <c r="T238" s="70" t="s">
        <v>9933</v>
      </c>
      <c r="U238" s="70" t="s">
        <v>9921</v>
      </c>
      <c r="V238" s="70" t="s">
        <v>7555</v>
      </c>
      <c r="W238" s="171">
        <v>45494</v>
      </c>
      <c r="X238" s="70" t="s">
        <v>1171</v>
      </c>
      <c r="Y238" s="70" t="s">
        <v>163</v>
      </c>
      <c r="Z238" s="82" t="s">
        <v>1162</v>
      </c>
      <c r="AA238" s="70" t="s">
        <v>1171</v>
      </c>
      <c r="AB238" s="70" t="s">
        <v>10816</v>
      </c>
      <c r="AC238" s="70" t="s">
        <v>7560</v>
      </c>
      <c r="AD238" s="70" t="s">
        <v>10264</v>
      </c>
      <c r="AE238" s="70" t="s">
        <v>5429</v>
      </c>
      <c r="AF238" s="70">
        <v>1</v>
      </c>
      <c r="AG238" s="108" t="s">
        <v>6293</v>
      </c>
    </row>
    <row r="239" spans="1:33" ht="14.4" customHeight="1" x14ac:dyDescent="0.3">
      <c r="A239" s="59" t="str">
        <f t="shared" si="31"/>
        <v>LYH01-FMCG02-SPO-02</v>
      </c>
      <c r="B239" s="70" t="s">
        <v>1195</v>
      </c>
      <c r="C239" s="70" t="s">
        <v>10034</v>
      </c>
      <c r="D239" s="70" t="s">
        <v>1806</v>
      </c>
      <c r="E239" s="70" t="s">
        <v>9828</v>
      </c>
      <c r="F239" s="70" t="s">
        <v>9876</v>
      </c>
      <c r="G239" s="70" t="s">
        <v>8717</v>
      </c>
      <c r="H239" s="70" t="s">
        <v>7563</v>
      </c>
      <c r="I239" s="70" t="s">
        <v>10248</v>
      </c>
      <c r="J239" s="59" t="s">
        <v>7562</v>
      </c>
      <c r="K239" s="121" t="s">
        <v>9837</v>
      </c>
      <c r="L239" s="82" t="str">
        <f t="shared" si="30"/>
        <v>0111604</v>
      </c>
      <c r="M239" s="70" t="s">
        <v>9827</v>
      </c>
      <c r="N239" s="59" t="s">
        <v>8026</v>
      </c>
      <c r="O239" s="59" t="str">
        <f>N239</f>
        <v>0111604</v>
      </c>
      <c r="P239" s="59" t="s">
        <v>7549</v>
      </c>
      <c r="Q239" s="70" t="s">
        <v>7565</v>
      </c>
      <c r="R239" s="70" t="s">
        <v>10262</v>
      </c>
      <c r="S239" s="70" t="s">
        <v>10260</v>
      </c>
      <c r="T239" s="70" t="s">
        <v>9933</v>
      </c>
      <c r="U239" s="70" t="s">
        <v>9921</v>
      </c>
      <c r="V239" s="70" t="s">
        <v>10263</v>
      </c>
      <c r="W239" s="171">
        <v>45500</v>
      </c>
      <c r="X239" s="70" t="s">
        <v>1171</v>
      </c>
      <c r="Y239" s="70" t="s">
        <v>163</v>
      </c>
      <c r="Z239" s="82" t="s">
        <v>1162</v>
      </c>
      <c r="AA239" s="70" t="s">
        <v>1171</v>
      </c>
      <c r="AB239" s="70" t="s">
        <v>10816</v>
      </c>
      <c r="AC239" s="70" t="s">
        <v>7560</v>
      </c>
      <c r="AD239" s="70" t="s">
        <v>10264</v>
      </c>
      <c r="AE239" s="70" t="s">
        <v>5429</v>
      </c>
      <c r="AF239" s="70">
        <v>1</v>
      </c>
      <c r="AG239" s="108" t="s">
        <v>6293</v>
      </c>
    </row>
    <row r="240" spans="1:33" ht="14.4" customHeight="1" x14ac:dyDescent="0.3">
      <c r="A240" s="59" t="str">
        <f t="shared" si="31"/>
        <v>LYH01-FMCG-SPO-00</v>
      </c>
      <c r="B240" s="70" t="s">
        <v>1171</v>
      </c>
      <c r="C240" s="70" t="s">
        <v>10013</v>
      </c>
      <c r="D240" s="70" t="s">
        <v>1806</v>
      </c>
      <c r="E240" s="70" t="s">
        <v>9828</v>
      </c>
      <c r="F240" s="70" t="s">
        <v>9876</v>
      </c>
      <c r="G240" s="70" t="s">
        <v>8717</v>
      </c>
      <c r="H240" s="70" t="s">
        <v>7563</v>
      </c>
      <c r="I240" s="70" t="s">
        <v>10248</v>
      </c>
      <c r="J240" s="59" t="s">
        <v>7562</v>
      </c>
      <c r="K240" s="121" t="s">
        <v>9837</v>
      </c>
      <c r="L240" s="82" t="str">
        <f t="shared" si="30"/>
        <v>0111605</v>
      </c>
      <c r="M240" s="70" t="s">
        <v>9827</v>
      </c>
      <c r="N240" s="59" t="s">
        <v>8027</v>
      </c>
      <c r="O240" s="59" t="str">
        <f>N240</f>
        <v>0111605</v>
      </c>
      <c r="P240" s="59" t="s">
        <v>5238</v>
      </c>
      <c r="Q240" s="70" t="s">
        <v>7559</v>
      </c>
      <c r="R240" s="70" t="s">
        <v>9958</v>
      </c>
      <c r="S240" s="70" t="s">
        <v>5429</v>
      </c>
      <c r="T240" s="70" t="s">
        <v>9935</v>
      </c>
      <c r="U240" s="70" t="s">
        <v>9935</v>
      </c>
      <c r="V240" s="70" t="s">
        <v>9935</v>
      </c>
      <c r="W240" s="70" t="s">
        <v>9935</v>
      </c>
      <c r="X240" s="70" t="s">
        <v>1171</v>
      </c>
      <c r="Y240" s="70" t="s">
        <v>163</v>
      </c>
      <c r="Z240" s="82" t="s">
        <v>1162</v>
      </c>
      <c r="AA240" s="70" t="s">
        <v>1171</v>
      </c>
      <c r="AB240" s="70" t="s">
        <v>10816</v>
      </c>
      <c r="AC240" s="70" t="s">
        <v>7560</v>
      </c>
      <c r="AD240" s="70" t="s">
        <v>10264</v>
      </c>
      <c r="AE240" s="70" t="s">
        <v>5429</v>
      </c>
      <c r="AF240" s="70">
        <v>0</v>
      </c>
      <c r="AG240" s="108" t="s">
        <v>5606</v>
      </c>
    </row>
    <row r="241" spans="1:33" ht="14.4" customHeight="1" x14ac:dyDescent="0.3">
      <c r="A241" s="59" t="str">
        <f t="shared" si="31"/>
        <v>LYH01-FMCG-ASM-01</v>
      </c>
      <c r="B241" s="70" t="s">
        <v>1171</v>
      </c>
      <c r="C241" s="70" t="s">
        <v>10013</v>
      </c>
      <c r="D241" s="70" t="s">
        <v>1806</v>
      </c>
      <c r="E241" s="70" t="s">
        <v>9828</v>
      </c>
      <c r="F241" s="70" t="s">
        <v>9876</v>
      </c>
      <c r="G241" s="70" t="s">
        <v>8717</v>
      </c>
      <c r="H241" s="70" t="s">
        <v>7563</v>
      </c>
      <c r="I241" s="70" t="s">
        <v>10248</v>
      </c>
      <c r="J241" s="59" t="s">
        <v>7562</v>
      </c>
      <c r="K241" s="121" t="s">
        <v>9837</v>
      </c>
      <c r="L241" s="82" t="str">
        <f t="shared" si="30"/>
        <v>01116</v>
      </c>
      <c r="M241" s="70" t="s">
        <v>9827</v>
      </c>
      <c r="N241" s="59" t="s">
        <v>8028</v>
      </c>
      <c r="O241" s="59" t="str">
        <f>N240</f>
        <v>0111605</v>
      </c>
      <c r="P241" s="59" t="s">
        <v>7806</v>
      </c>
      <c r="Q241" s="70" t="s">
        <v>7560</v>
      </c>
      <c r="R241" s="70" t="s">
        <v>10264</v>
      </c>
      <c r="S241" s="70" t="s">
        <v>5429</v>
      </c>
      <c r="T241" s="70" t="s">
        <v>9933</v>
      </c>
      <c r="U241" s="70" t="s">
        <v>9918</v>
      </c>
      <c r="V241" s="70" t="s">
        <v>10265</v>
      </c>
      <c r="W241" s="171">
        <v>45941</v>
      </c>
      <c r="X241" s="70" t="s">
        <v>1219</v>
      </c>
      <c r="Y241" s="70" t="s">
        <v>1028</v>
      </c>
      <c r="Z241" s="82" t="s">
        <v>3414</v>
      </c>
      <c r="AA241" s="70" t="s">
        <v>1171</v>
      </c>
      <c r="AB241" s="70" t="s">
        <v>10816</v>
      </c>
      <c r="AC241" s="70" t="s">
        <v>8718</v>
      </c>
      <c r="AD241" s="70" t="s">
        <v>9945</v>
      </c>
      <c r="AE241" s="70" t="s">
        <v>9946</v>
      </c>
      <c r="AF241" s="70">
        <v>2</v>
      </c>
      <c r="AG241" s="108" t="s">
        <v>6294</v>
      </c>
    </row>
    <row r="242" spans="1:33" ht="14.4" customHeight="1" x14ac:dyDescent="0.3">
      <c r="A242" s="59" t="str">
        <f>Q242</f>
        <v>FSD01-FMCG01-SPO-01</v>
      </c>
      <c r="B242" s="70" t="s">
        <v>1170</v>
      </c>
      <c r="C242" s="70" t="s">
        <v>10014</v>
      </c>
      <c r="D242" s="70" t="s">
        <v>1806</v>
      </c>
      <c r="E242" s="70" t="s">
        <v>9828</v>
      </c>
      <c r="F242" s="70" t="s">
        <v>9876</v>
      </c>
      <c r="G242" s="70" t="s">
        <v>8717</v>
      </c>
      <c r="H242" s="70" t="s">
        <v>2075</v>
      </c>
      <c r="I242" s="70" t="s">
        <v>10249</v>
      </c>
      <c r="J242" s="59" t="s">
        <v>6357</v>
      </c>
      <c r="K242" s="121" t="s">
        <v>9837</v>
      </c>
      <c r="L242" s="82" t="str">
        <f t="shared" si="30"/>
        <v>0111003</v>
      </c>
      <c r="M242" s="70" t="s">
        <v>9827</v>
      </c>
      <c r="N242" s="59" t="s">
        <v>2497</v>
      </c>
      <c r="O242" s="59" t="str">
        <f>N242</f>
        <v>0111003</v>
      </c>
      <c r="P242" s="59" t="s">
        <v>270</v>
      </c>
      <c r="Q242" s="70" t="s">
        <v>3041</v>
      </c>
      <c r="R242" s="70" t="s">
        <v>10269</v>
      </c>
      <c r="S242" s="70" t="s">
        <v>9946</v>
      </c>
      <c r="T242" s="70" t="s">
        <v>9933</v>
      </c>
      <c r="U242" s="70" t="s">
        <v>9921</v>
      </c>
      <c r="V242" s="70" t="s">
        <v>7576</v>
      </c>
      <c r="W242" s="171">
        <v>45486</v>
      </c>
      <c r="X242" s="70" t="s">
        <v>1171</v>
      </c>
      <c r="Y242" s="70" t="s">
        <v>163</v>
      </c>
      <c r="Z242" s="82" t="s">
        <v>1162</v>
      </c>
      <c r="AA242" s="70" t="s">
        <v>1171</v>
      </c>
      <c r="AB242" s="70" t="s">
        <v>10816</v>
      </c>
      <c r="AC242" s="70" t="s">
        <v>3105</v>
      </c>
      <c r="AD242" s="70" t="s">
        <v>10268</v>
      </c>
      <c r="AE242" s="70" t="s">
        <v>9946</v>
      </c>
      <c r="AF242" s="70">
        <v>1</v>
      </c>
      <c r="AG242" s="108" t="s">
        <v>6293</v>
      </c>
    </row>
    <row r="243" spans="1:33" ht="14.4" customHeight="1" x14ac:dyDescent="0.3">
      <c r="A243" s="59" t="str">
        <f>Q243</f>
        <v>FSD01-FMCG01-SPO-02</v>
      </c>
      <c r="B243" s="70" t="s">
        <v>1170</v>
      </c>
      <c r="C243" s="70" t="s">
        <v>10014</v>
      </c>
      <c r="D243" s="70" t="s">
        <v>1806</v>
      </c>
      <c r="E243" s="70" t="s">
        <v>9828</v>
      </c>
      <c r="F243" s="70" t="s">
        <v>9876</v>
      </c>
      <c r="G243" s="70" t="s">
        <v>8717</v>
      </c>
      <c r="H243" s="70" t="s">
        <v>2075</v>
      </c>
      <c r="I243" s="70" t="s">
        <v>10249</v>
      </c>
      <c r="J243" s="59" t="s">
        <v>6357</v>
      </c>
      <c r="K243" s="121" t="s">
        <v>9837</v>
      </c>
      <c r="L243" s="82" t="str">
        <f t="shared" si="30"/>
        <v>0111002</v>
      </c>
      <c r="M243" s="70" t="s">
        <v>9827</v>
      </c>
      <c r="N243" s="59" t="s">
        <v>2496</v>
      </c>
      <c r="O243" s="59" t="str">
        <f t="shared" ref="O243:O248" si="38">N243</f>
        <v>0111002</v>
      </c>
      <c r="P243" s="59" t="s">
        <v>275</v>
      </c>
      <c r="Q243" s="70" t="s">
        <v>3042</v>
      </c>
      <c r="R243" s="70" t="s">
        <v>10270</v>
      </c>
      <c r="S243" s="70" t="s">
        <v>9946</v>
      </c>
      <c r="T243" s="70" t="s">
        <v>9933</v>
      </c>
      <c r="U243" s="70" t="s">
        <v>9921</v>
      </c>
      <c r="V243" s="70" t="s">
        <v>10271</v>
      </c>
      <c r="W243" s="171">
        <v>46001</v>
      </c>
      <c r="X243" s="70" t="s">
        <v>1171</v>
      </c>
      <c r="Y243" s="70" t="s">
        <v>163</v>
      </c>
      <c r="Z243" s="82" t="s">
        <v>1162</v>
      </c>
      <c r="AA243" s="70" t="s">
        <v>1171</v>
      </c>
      <c r="AB243" s="70" t="s">
        <v>10816</v>
      </c>
      <c r="AC243" s="70" t="s">
        <v>3105</v>
      </c>
      <c r="AD243" s="70" t="s">
        <v>10268</v>
      </c>
      <c r="AE243" s="70" t="s">
        <v>9946</v>
      </c>
      <c r="AF243" s="70">
        <v>1</v>
      </c>
      <c r="AG243" s="108" t="s">
        <v>6293</v>
      </c>
    </row>
    <row r="244" spans="1:33" ht="14.4" customHeight="1" x14ac:dyDescent="0.3">
      <c r="A244" s="59" t="str">
        <f t="shared" ref="A244:A245" si="39">Q244</f>
        <v>FSD01-FMCG02-SPO-01</v>
      </c>
      <c r="B244" s="70" t="s">
        <v>1195</v>
      </c>
      <c r="C244" s="70" t="s">
        <v>10034</v>
      </c>
      <c r="D244" s="70" t="s">
        <v>1806</v>
      </c>
      <c r="E244" s="70" t="s">
        <v>9828</v>
      </c>
      <c r="F244" s="70" t="s">
        <v>9876</v>
      </c>
      <c r="G244" s="70" t="s">
        <v>8717</v>
      </c>
      <c r="H244" s="70" t="s">
        <v>2075</v>
      </c>
      <c r="I244" s="70" t="s">
        <v>10249</v>
      </c>
      <c r="J244" s="59" t="s">
        <v>6357</v>
      </c>
      <c r="K244" s="121" t="s">
        <v>9837</v>
      </c>
      <c r="L244" s="82" t="str">
        <f t="shared" si="30"/>
        <v>0124001</v>
      </c>
      <c r="M244" s="70" t="s">
        <v>9827</v>
      </c>
      <c r="N244" s="59" t="s">
        <v>2543</v>
      </c>
      <c r="O244" s="59" t="str">
        <f t="shared" si="38"/>
        <v>0124001</v>
      </c>
      <c r="P244" s="59" t="s">
        <v>497</v>
      </c>
      <c r="Q244" s="70" t="s">
        <v>3045</v>
      </c>
      <c r="R244" s="70" t="s">
        <v>10272</v>
      </c>
      <c r="S244" s="70" t="s">
        <v>9946</v>
      </c>
      <c r="T244" s="70" t="s">
        <v>9933</v>
      </c>
      <c r="U244" s="70" t="s">
        <v>9921</v>
      </c>
      <c r="V244" s="70" t="s">
        <v>10273</v>
      </c>
      <c r="W244" s="171">
        <v>45965</v>
      </c>
      <c r="X244" s="70" t="s">
        <v>1171</v>
      </c>
      <c r="Y244" s="70" t="s">
        <v>163</v>
      </c>
      <c r="Z244" s="82" t="s">
        <v>1162</v>
      </c>
      <c r="AA244" s="70" t="s">
        <v>1171</v>
      </c>
      <c r="AB244" s="70" t="s">
        <v>10816</v>
      </c>
      <c r="AC244" s="70" t="s">
        <v>3105</v>
      </c>
      <c r="AD244" s="70" t="s">
        <v>10268</v>
      </c>
      <c r="AE244" s="70" t="s">
        <v>9946</v>
      </c>
      <c r="AF244" s="70">
        <v>1</v>
      </c>
      <c r="AG244" s="108" t="s">
        <v>6293</v>
      </c>
    </row>
    <row r="245" spans="1:33" ht="14.4" customHeight="1" x14ac:dyDescent="0.3">
      <c r="A245" s="59" t="str">
        <f t="shared" si="39"/>
        <v>FSD01-FMCG02-SPO-02</v>
      </c>
      <c r="B245" s="70" t="s">
        <v>1195</v>
      </c>
      <c r="C245" s="70" t="s">
        <v>10034</v>
      </c>
      <c r="D245" s="70" t="s">
        <v>1806</v>
      </c>
      <c r="E245" s="70" t="s">
        <v>9828</v>
      </c>
      <c r="F245" s="70" t="s">
        <v>9876</v>
      </c>
      <c r="G245" s="70" t="s">
        <v>8717</v>
      </c>
      <c r="H245" s="70" t="s">
        <v>2075</v>
      </c>
      <c r="I245" s="70" t="s">
        <v>10249</v>
      </c>
      <c r="J245" s="59" t="s">
        <v>6357</v>
      </c>
      <c r="K245" s="121" t="s">
        <v>9837</v>
      </c>
      <c r="L245" s="82" t="str">
        <f t="shared" si="30"/>
        <v>0124004</v>
      </c>
      <c r="M245" s="70" t="s">
        <v>9827</v>
      </c>
      <c r="N245" s="59" t="s">
        <v>2546</v>
      </c>
      <c r="O245" s="59" t="str">
        <f t="shared" si="38"/>
        <v>0124004</v>
      </c>
      <c r="P245" s="59" t="s">
        <v>501</v>
      </c>
      <c r="Q245" s="70" t="s">
        <v>3046</v>
      </c>
      <c r="R245" s="70" t="s">
        <v>10274</v>
      </c>
      <c r="S245" s="70" t="s">
        <v>9946</v>
      </c>
      <c r="T245" s="70" t="s">
        <v>9933</v>
      </c>
      <c r="U245" s="70" t="s">
        <v>9921</v>
      </c>
      <c r="V245" s="70" t="s">
        <v>7579</v>
      </c>
      <c r="W245" s="171">
        <v>45437</v>
      </c>
      <c r="X245" s="70" t="s">
        <v>1171</v>
      </c>
      <c r="Y245" s="70" t="s">
        <v>163</v>
      </c>
      <c r="Z245" s="82" t="s">
        <v>1162</v>
      </c>
      <c r="AA245" s="70" t="s">
        <v>1171</v>
      </c>
      <c r="AB245" s="70" t="s">
        <v>10816</v>
      </c>
      <c r="AC245" s="70" t="s">
        <v>3105</v>
      </c>
      <c r="AD245" s="70" t="s">
        <v>10268</v>
      </c>
      <c r="AE245" s="70" t="s">
        <v>9946</v>
      </c>
      <c r="AF245" s="70">
        <v>1</v>
      </c>
      <c r="AG245" s="108" t="s">
        <v>6293</v>
      </c>
    </row>
    <row r="246" spans="1:33" ht="14.4" customHeight="1" x14ac:dyDescent="0.3">
      <c r="A246" s="59" t="str">
        <f>Q246</f>
        <v>FSD01-FMCG-SPO-01</v>
      </c>
      <c r="B246" s="70" t="s">
        <v>1171</v>
      </c>
      <c r="C246" s="70" t="s">
        <v>10013</v>
      </c>
      <c r="D246" s="70" t="s">
        <v>1806</v>
      </c>
      <c r="E246" s="70" t="s">
        <v>9828</v>
      </c>
      <c r="F246" s="70" t="s">
        <v>9876</v>
      </c>
      <c r="G246" s="70" t="s">
        <v>8717</v>
      </c>
      <c r="H246" s="70" t="s">
        <v>2075</v>
      </c>
      <c r="I246" s="70" t="s">
        <v>10249</v>
      </c>
      <c r="J246" s="59" t="s">
        <v>6357</v>
      </c>
      <c r="K246" s="121" t="s">
        <v>9837</v>
      </c>
      <c r="L246" s="82" t="str">
        <f t="shared" si="30"/>
        <v>0111501</v>
      </c>
      <c r="M246" s="70" t="s">
        <v>9827</v>
      </c>
      <c r="N246" s="59" t="s">
        <v>8017</v>
      </c>
      <c r="O246" s="59" t="str">
        <f>N246</f>
        <v>0111501</v>
      </c>
      <c r="P246" s="59" t="s">
        <v>10266</v>
      </c>
      <c r="Q246" s="70" t="s">
        <v>10280</v>
      </c>
      <c r="R246" s="70" t="s">
        <v>10275</v>
      </c>
      <c r="S246" s="70" t="s">
        <v>10276</v>
      </c>
      <c r="T246" s="70" t="s">
        <v>9933</v>
      </c>
      <c r="U246" s="70" t="s">
        <v>9921</v>
      </c>
      <c r="V246" s="70" t="s">
        <v>10277</v>
      </c>
      <c r="W246" s="171">
        <v>46175</v>
      </c>
      <c r="X246" s="70" t="s">
        <v>1171</v>
      </c>
      <c r="Y246" s="70" t="s">
        <v>163</v>
      </c>
      <c r="Z246" s="82" t="s">
        <v>1162</v>
      </c>
      <c r="AA246" s="70" t="s">
        <v>1171</v>
      </c>
      <c r="AB246" s="70" t="s">
        <v>10816</v>
      </c>
      <c r="AC246" s="70" t="s">
        <v>3105</v>
      </c>
      <c r="AD246" s="70" t="s">
        <v>10268</v>
      </c>
      <c r="AE246" s="70" t="s">
        <v>9946</v>
      </c>
      <c r="AF246" s="70">
        <v>1</v>
      </c>
      <c r="AG246" s="108" t="s">
        <v>6293</v>
      </c>
    </row>
    <row r="247" spans="1:33" ht="14.4" customHeight="1" x14ac:dyDescent="0.3">
      <c r="A247" s="59" t="str">
        <f>Q247</f>
        <v>FSD01-FMCG-SPO-02</v>
      </c>
      <c r="B247" s="70" t="s">
        <v>1171</v>
      </c>
      <c r="C247" s="70" t="s">
        <v>10013</v>
      </c>
      <c r="D247" s="70" t="s">
        <v>1806</v>
      </c>
      <c r="E247" s="70" t="s">
        <v>9828</v>
      </c>
      <c r="F247" s="70" t="s">
        <v>9876</v>
      </c>
      <c r="G247" s="70" t="s">
        <v>8717</v>
      </c>
      <c r="H247" s="70" t="s">
        <v>2075</v>
      </c>
      <c r="I247" s="70" t="s">
        <v>10249</v>
      </c>
      <c r="J247" s="59" t="s">
        <v>6357</v>
      </c>
      <c r="K247" s="121" t="s">
        <v>9837</v>
      </c>
      <c r="L247" s="82" t="str">
        <f t="shared" si="30"/>
        <v>0111007</v>
      </c>
      <c r="M247" s="70" t="s">
        <v>9827</v>
      </c>
      <c r="N247" s="59" t="s">
        <v>2498</v>
      </c>
      <c r="O247" s="59" t="str">
        <f>N247</f>
        <v>0111007</v>
      </c>
      <c r="P247" s="59" t="s">
        <v>10267</v>
      </c>
      <c r="Q247" s="70" t="s">
        <v>10281</v>
      </c>
      <c r="R247" s="70" t="s">
        <v>10278</v>
      </c>
      <c r="S247" s="70" t="s">
        <v>10279</v>
      </c>
      <c r="T247" s="70" t="s">
        <v>9933</v>
      </c>
      <c r="U247" s="70" t="s">
        <v>9921</v>
      </c>
      <c r="V247" s="70" t="s">
        <v>7577</v>
      </c>
      <c r="W247" s="171">
        <v>45494</v>
      </c>
      <c r="X247" s="70" t="s">
        <v>1171</v>
      </c>
      <c r="Y247" s="70" t="s">
        <v>163</v>
      </c>
      <c r="Z247" s="82" t="s">
        <v>1162</v>
      </c>
      <c r="AA247" s="70" t="s">
        <v>1171</v>
      </c>
      <c r="AB247" s="70" t="s">
        <v>10816</v>
      </c>
      <c r="AC247" s="70" t="s">
        <v>3105</v>
      </c>
      <c r="AD247" s="70" t="s">
        <v>10268</v>
      </c>
      <c r="AE247" s="70" t="s">
        <v>9946</v>
      </c>
      <c r="AF247" s="70">
        <v>1</v>
      </c>
      <c r="AG247" s="108" t="s">
        <v>6293</v>
      </c>
    </row>
    <row r="248" spans="1:33" ht="14.4" customHeight="1" x14ac:dyDescent="0.3">
      <c r="A248" s="59" t="str">
        <f t="shared" ref="A248:A263" si="40">Q248</f>
        <v>FSD01-FMCG-SPO-00</v>
      </c>
      <c r="B248" s="70" t="s">
        <v>1171</v>
      </c>
      <c r="C248" s="70" t="s">
        <v>10013</v>
      </c>
      <c r="D248" s="70" t="s">
        <v>1806</v>
      </c>
      <c r="E248" s="70" t="s">
        <v>9828</v>
      </c>
      <c r="F248" s="70" t="s">
        <v>9876</v>
      </c>
      <c r="G248" s="70" t="s">
        <v>8717</v>
      </c>
      <c r="H248" s="70" t="s">
        <v>2075</v>
      </c>
      <c r="I248" s="70" t="s">
        <v>10249</v>
      </c>
      <c r="J248" s="59" t="s">
        <v>6357</v>
      </c>
      <c r="K248" s="121" t="s">
        <v>9837</v>
      </c>
      <c r="L248" s="82" t="str">
        <f t="shared" si="30"/>
        <v>0111009</v>
      </c>
      <c r="M248" s="70" t="s">
        <v>9827</v>
      </c>
      <c r="N248" s="59" t="s">
        <v>2501</v>
      </c>
      <c r="O248" s="59" t="str">
        <f t="shared" si="38"/>
        <v>0111009</v>
      </c>
      <c r="P248" s="59" t="s">
        <v>5238</v>
      </c>
      <c r="Q248" s="70" t="s">
        <v>3386</v>
      </c>
      <c r="R248" s="70" t="s">
        <v>9958</v>
      </c>
      <c r="S248" s="70" t="s">
        <v>9946</v>
      </c>
      <c r="T248" s="70" t="s">
        <v>9935</v>
      </c>
      <c r="U248" s="70" t="s">
        <v>9935</v>
      </c>
      <c r="V248" s="70" t="s">
        <v>9935</v>
      </c>
      <c r="W248" s="70" t="s">
        <v>9935</v>
      </c>
      <c r="X248" s="70" t="s">
        <v>1171</v>
      </c>
      <c r="Y248" s="70" t="s">
        <v>163</v>
      </c>
      <c r="Z248" s="82" t="s">
        <v>1162</v>
      </c>
      <c r="AA248" s="70" t="s">
        <v>1171</v>
      </c>
      <c r="AB248" s="70" t="s">
        <v>10816</v>
      </c>
      <c r="AC248" s="70" t="s">
        <v>3105</v>
      </c>
      <c r="AD248" s="70" t="s">
        <v>10268</v>
      </c>
      <c r="AE248" s="70" t="s">
        <v>9946</v>
      </c>
      <c r="AF248" s="70">
        <v>0</v>
      </c>
      <c r="AG248" s="108" t="s">
        <v>5606</v>
      </c>
    </row>
    <row r="249" spans="1:33" ht="14.4" customHeight="1" x14ac:dyDescent="0.3">
      <c r="A249" s="59" t="str">
        <f t="shared" si="40"/>
        <v>FSD01-FMCG-ASM-01</v>
      </c>
      <c r="B249" s="70" t="s">
        <v>1171</v>
      </c>
      <c r="C249" s="70" t="s">
        <v>10013</v>
      </c>
      <c r="D249" s="70" t="s">
        <v>1806</v>
      </c>
      <c r="E249" s="70" t="s">
        <v>9828</v>
      </c>
      <c r="F249" s="70" t="s">
        <v>9876</v>
      </c>
      <c r="G249" s="70" t="s">
        <v>8717</v>
      </c>
      <c r="H249" s="70" t="s">
        <v>2075</v>
      </c>
      <c r="I249" s="70" t="s">
        <v>10249</v>
      </c>
      <c r="J249" s="59" t="s">
        <v>6357</v>
      </c>
      <c r="K249" s="121" t="s">
        <v>9837</v>
      </c>
      <c r="L249" s="82" t="str">
        <f t="shared" si="30"/>
        <v>01110</v>
      </c>
      <c r="M249" s="70" t="s">
        <v>9827</v>
      </c>
      <c r="N249" s="59" t="s">
        <v>2742</v>
      </c>
      <c r="O249" s="59" t="str">
        <f>N248</f>
        <v>0111009</v>
      </c>
      <c r="P249" s="59" t="s">
        <v>8803</v>
      </c>
      <c r="Q249" s="70" t="s">
        <v>3105</v>
      </c>
      <c r="R249" s="70" t="s">
        <v>10268</v>
      </c>
      <c r="S249" s="70" t="s">
        <v>9946</v>
      </c>
      <c r="T249" s="70" t="s">
        <v>9933</v>
      </c>
      <c r="U249" s="70" t="s">
        <v>9918</v>
      </c>
      <c r="V249" s="70" t="s">
        <v>7582</v>
      </c>
      <c r="W249" s="171">
        <v>45139</v>
      </c>
      <c r="X249" s="70" t="s">
        <v>1219</v>
      </c>
      <c r="Y249" s="70" t="s">
        <v>1028</v>
      </c>
      <c r="Z249" s="82" t="s">
        <v>3414</v>
      </c>
      <c r="AA249" s="70" t="s">
        <v>1171</v>
      </c>
      <c r="AB249" s="70" t="s">
        <v>10816</v>
      </c>
      <c r="AC249" s="70" t="s">
        <v>8718</v>
      </c>
      <c r="AD249" s="70" t="s">
        <v>9945</v>
      </c>
      <c r="AE249" s="70" t="s">
        <v>9946</v>
      </c>
      <c r="AF249" s="70">
        <v>2</v>
      </c>
      <c r="AG249" s="108" t="s">
        <v>6294</v>
      </c>
    </row>
    <row r="250" spans="1:33" ht="14.4" customHeight="1" x14ac:dyDescent="0.3">
      <c r="A250" s="59" t="str">
        <f>Q250</f>
        <v>FSD02-FMCG01-SPO-01</v>
      </c>
      <c r="B250" s="70" t="s">
        <v>1170</v>
      </c>
      <c r="C250" s="70" t="s">
        <v>10014</v>
      </c>
      <c r="D250" s="70" t="s">
        <v>1806</v>
      </c>
      <c r="E250" s="70" t="s">
        <v>9828</v>
      </c>
      <c r="F250" s="70" t="s">
        <v>9876</v>
      </c>
      <c r="G250" s="70" t="s">
        <v>8717</v>
      </c>
      <c r="H250" s="70" t="s">
        <v>1807</v>
      </c>
      <c r="I250" s="70" t="s">
        <v>10250</v>
      </c>
      <c r="J250" s="59" t="s">
        <v>6370</v>
      </c>
      <c r="K250" s="121" t="s">
        <v>9837</v>
      </c>
      <c r="L250" s="82" t="str">
        <f t="shared" si="30"/>
        <v>0111502</v>
      </c>
      <c r="M250" s="70" t="s">
        <v>9827</v>
      </c>
      <c r="N250" s="59" t="s">
        <v>8018</v>
      </c>
      <c r="O250" s="59" t="str">
        <f>N250</f>
        <v>0111502</v>
      </c>
      <c r="P250" s="59" t="s">
        <v>7519</v>
      </c>
      <c r="Q250" s="70" t="s">
        <v>3109</v>
      </c>
      <c r="R250" s="70" t="s">
        <v>10283</v>
      </c>
      <c r="S250" s="70" t="s">
        <v>10284</v>
      </c>
      <c r="T250" s="70" t="s">
        <v>9933</v>
      </c>
      <c r="U250" s="70" t="s">
        <v>9921</v>
      </c>
      <c r="V250" s="70" t="s">
        <v>10285</v>
      </c>
      <c r="W250" s="171">
        <v>45561</v>
      </c>
      <c r="X250" s="70" t="s">
        <v>1171</v>
      </c>
      <c r="Y250" s="70" t="s">
        <v>163</v>
      </c>
      <c r="Z250" s="82" t="s">
        <v>1162</v>
      </c>
      <c r="AA250" s="70" t="s">
        <v>1171</v>
      </c>
      <c r="AB250" s="70" t="s">
        <v>10816</v>
      </c>
      <c r="AC250" s="70" t="s">
        <v>3117</v>
      </c>
      <c r="AD250" s="70" t="s">
        <v>10282</v>
      </c>
      <c r="AE250" s="70" t="s">
        <v>9946</v>
      </c>
      <c r="AF250" s="70">
        <v>1</v>
      </c>
      <c r="AG250" s="108" t="s">
        <v>6293</v>
      </c>
    </row>
    <row r="251" spans="1:33" ht="14.4" customHeight="1" x14ac:dyDescent="0.3">
      <c r="A251" s="59" t="str">
        <f>Q251</f>
        <v>FSD02-FMCG01-SPO-02</v>
      </c>
      <c r="B251" s="70" t="s">
        <v>1170</v>
      </c>
      <c r="C251" s="70" t="s">
        <v>10014</v>
      </c>
      <c r="D251" s="70" t="s">
        <v>1806</v>
      </c>
      <c r="E251" s="70" t="s">
        <v>9828</v>
      </c>
      <c r="F251" s="70" t="s">
        <v>9876</v>
      </c>
      <c r="G251" s="70" t="s">
        <v>8717</v>
      </c>
      <c r="H251" s="70" t="s">
        <v>1807</v>
      </c>
      <c r="I251" s="70" t="s">
        <v>10250</v>
      </c>
      <c r="J251" s="59" t="s">
        <v>6370</v>
      </c>
      <c r="K251" s="121" t="s">
        <v>9837</v>
      </c>
      <c r="L251" s="82" t="str">
        <f t="shared" si="30"/>
        <v>0111005</v>
      </c>
      <c r="M251" s="70" t="s">
        <v>9827</v>
      </c>
      <c r="N251" s="59" t="s">
        <v>2499</v>
      </c>
      <c r="O251" s="59" t="str">
        <f>N251</f>
        <v>0111005</v>
      </c>
      <c r="P251" s="59" t="s">
        <v>283</v>
      </c>
      <c r="Q251" s="70" t="s">
        <v>3107</v>
      </c>
      <c r="R251" s="70" t="s">
        <v>10286</v>
      </c>
      <c r="S251" s="70" t="s">
        <v>9946</v>
      </c>
      <c r="T251" s="70" t="s">
        <v>9933</v>
      </c>
      <c r="U251" s="70" t="s">
        <v>10191</v>
      </c>
      <c r="V251" s="70">
        <v>5076</v>
      </c>
      <c r="W251" s="171">
        <v>41852</v>
      </c>
      <c r="X251" s="70" t="s">
        <v>1171</v>
      </c>
      <c r="Y251" s="70" t="s">
        <v>163</v>
      </c>
      <c r="Z251" s="82" t="s">
        <v>1162</v>
      </c>
      <c r="AA251" s="70" t="s">
        <v>1171</v>
      </c>
      <c r="AB251" s="70" t="s">
        <v>10816</v>
      </c>
      <c r="AC251" s="70" t="s">
        <v>3117</v>
      </c>
      <c r="AD251" s="70" t="s">
        <v>10282</v>
      </c>
      <c r="AE251" s="70" t="s">
        <v>9946</v>
      </c>
      <c r="AF251" s="70">
        <v>1</v>
      </c>
      <c r="AG251" s="108" t="s">
        <v>6293</v>
      </c>
    </row>
    <row r="252" spans="1:33" ht="14.4" customHeight="1" x14ac:dyDescent="0.3">
      <c r="A252" s="59" t="str">
        <f>Q252</f>
        <v>FSD02-FMCG02-SPO-01</v>
      </c>
      <c r="B252" s="70" t="s">
        <v>1195</v>
      </c>
      <c r="C252" s="70" t="s">
        <v>10034</v>
      </c>
      <c r="D252" s="70" t="s">
        <v>1806</v>
      </c>
      <c r="E252" s="70" t="s">
        <v>9828</v>
      </c>
      <c r="F252" s="70" t="s">
        <v>9876</v>
      </c>
      <c r="G252" s="70" t="s">
        <v>8717</v>
      </c>
      <c r="H252" s="70" t="s">
        <v>1807</v>
      </c>
      <c r="I252" s="70" t="s">
        <v>10250</v>
      </c>
      <c r="J252" s="59" t="s">
        <v>6370</v>
      </c>
      <c r="K252" s="121" t="s">
        <v>9837</v>
      </c>
      <c r="L252" s="82" t="str">
        <f t="shared" si="30"/>
        <v>0111504</v>
      </c>
      <c r="M252" s="70" t="s">
        <v>9827</v>
      </c>
      <c r="N252" s="59" t="s">
        <v>8020</v>
      </c>
      <c r="O252" s="59" t="str">
        <f>N252</f>
        <v>0111504</v>
      </c>
      <c r="P252" s="59" t="s">
        <v>7521</v>
      </c>
      <c r="Q252" s="70" t="s">
        <v>3112</v>
      </c>
      <c r="R252" s="70" t="s">
        <v>10287</v>
      </c>
      <c r="S252" s="70" t="s">
        <v>10284</v>
      </c>
      <c r="T252" s="70" t="s">
        <v>9933</v>
      </c>
      <c r="U252" s="70" t="s">
        <v>9921</v>
      </c>
      <c r="V252" s="70" t="s">
        <v>10288</v>
      </c>
      <c r="W252" s="171">
        <v>45561</v>
      </c>
      <c r="X252" s="70" t="s">
        <v>1171</v>
      </c>
      <c r="Y252" s="70" t="s">
        <v>163</v>
      </c>
      <c r="Z252" s="82" t="s">
        <v>1162</v>
      </c>
      <c r="AA252" s="70" t="s">
        <v>1171</v>
      </c>
      <c r="AB252" s="70" t="s">
        <v>10816</v>
      </c>
      <c r="AC252" s="70" t="s">
        <v>3117</v>
      </c>
      <c r="AD252" s="70" t="s">
        <v>10282</v>
      </c>
      <c r="AE252" s="70" t="s">
        <v>9946</v>
      </c>
      <c r="AF252" s="70">
        <v>1</v>
      </c>
      <c r="AG252" s="108" t="s">
        <v>6293</v>
      </c>
    </row>
    <row r="253" spans="1:33" ht="14.4" customHeight="1" x14ac:dyDescent="0.3">
      <c r="A253" s="59" t="str">
        <f>Q253</f>
        <v>FSD02-FMCG02-SPO-02</v>
      </c>
      <c r="B253" s="70" t="s">
        <v>1195</v>
      </c>
      <c r="C253" s="70" t="s">
        <v>10034</v>
      </c>
      <c r="D253" s="70" t="s">
        <v>1806</v>
      </c>
      <c r="E253" s="70" t="s">
        <v>9828</v>
      </c>
      <c r="F253" s="70" t="s">
        <v>9876</v>
      </c>
      <c r="G253" s="70" t="s">
        <v>8717</v>
      </c>
      <c r="H253" s="70" t="s">
        <v>1807</v>
      </c>
      <c r="I253" s="70" t="s">
        <v>10250</v>
      </c>
      <c r="J253" s="59" t="s">
        <v>6370</v>
      </c>
      <c r="K253" s="121" t="s">
        <v>9837</v>
      </c>
      <c r="L253" s="82" t="str">
        <f t="shared" si="30"/>
        <v>0124002</v>
      </c>
      <c r="M253" s="70" t="s">
        <v>9827</v>
      </c>
      <c r="N253" s="59" t="s">
        <v>2544</v>
      </c>
      <c r="O253" s="59" t="str">
        <f>N253</f>
        <v>0124002</v>
      </c>
      <c r="P253" s="59" t="s">
        <v>508</v>
      </c>
      <c r="Q253" s="70" t="s">
        <v>3114</v>
      </c>
      <c r="R253" s="70" t="s">
        <v>10289</v>
      </c>
      <c r="S253" s="70" t="s">
        <v>9946</v>
      </c>
      <c r="T253" s="70" t="s">
        <v>9933</v>
      </c>
      <c r="U253" s="70" t="s">
        <v>9921</v>
      </c>
      <c r="V253" s="70" t="s">
        <v>5248</v>
      </c>
      <c r="W253" s="171">
        <v>44606</v>
      </c>
      <c r="X253" s="70" t="s">
        <v>1171</v>
      </c>
      <c r="Y253" s="70" t="s">
        <v>163</v>
      </c>
      <c r="Z253" s="82" t="s">
        <v>1162</v>
      </c>
      <c r="AA253" s="70" t="s">
        <v>1171</v>
      </c>
      <c r="AB253" s="70" t="s">
        <v>10816</v>
      </c>
      <c r="AC253" s="70" t="s">
        <v>3117</v>
      </c>
      <c r="AD253" s="70" t="s">
        <v>10282</v>
      </c>
      <c r="AE253" s="70" t="s">
        <v>9946</v>
      </c>
      <c r="AF253" s="70">
        <v>1</v>
      </c>
      <c r="AG253" s="108" t="s">
        <v>6293</v>
      </c>
    </row>
    <row r="254" spans="1:33" ht="14.4" customHeight="1" x14ac:dyDescent="0.3">
      <c r="A254" s="59" t="str">
        <f t="shared" si="40"/>
        <v>FSD02-FMCG02-SPO-03</v>
      </c>
      <c r="B254" s="70" t="s">
        <v>1195</v>
      </c>
      <c r="C254" s="70" t="s">
        <v>10034</v>
      </c>
      <c r="D254" s="70" t="s">
        <v>1806</v>
      </c>
      <c r="E254" s="70" t="s">
        <v>9828</v>
      </c>
      <c r="F254" s="70" t="s">
        <v>9876</v>
      </c>
      <c r="G254" s="70" t="s">
        <v>8717</v>
      </c>
      <c r="H254" s="70" t="s">
        <v>1807</v>
      </c>
      <c r="I254" s="70" t="s">
        <v>10250</v>
      </c>
      <c r="J254" s="59" t="s">
        <v>6370</v>
      </c>
      <c r="K254" s="121" t="s">
        <v>9837</v>
      </c>
      <c r="L254" s="82" t="str">
        <f t="shared" si="30"/>
        <v>0124003</v>
      </c>
      <c r="M254" s="70" t="s">
        <v>9827</v>
      </c>
      <c r="N254" s="59" t="s">
        <v>2545</v>
      </c>
      <c r="O254" s="59" t="str">
        <f t="shared" ref="O254:O255" si="41">N254</f>
        <v>0124003</v>
      </c>
      <c r="P254" s="59" t="s">
        <v>510</v>
      </c>
      <c r="Q254" s="70" t="s">
        <v>3115</v>
      </c>
      <c r="R254" s="70" t="s">
        <v>10290</v>
      </c>
      <c r="S254" s="70" t="s">
        <v>9946</v>
      </c>
      <c r="T254" s="70" t="s">
        <v>9933</v>
      </c>
      <c r="U254" s="70" t="s">
        <v>9921</v>
      </c>
      <c r="V254" s="70" t="s">
        <v>7580</v>
      </c>
      <c r="W254" s="171">
        <v>45269</v>
      </c>
      <c r="X254" s="70" t="s">
        <v>1171</v>
      </c>
      <c r="Y254" s="70" t="s">
        <v>163</v>
      </c>
      <c r="Z254" s="82" t="s">
        <v>1162</v>
      </c>
      <c r="AA254" s="70" t="s">
        <v>1171</v>
      </c>
      <c r="AB254" s="70" t="s">
        <v>10816</v>
      </c>
      <c r="AC254" s="70" t="s">
        <v>3117</v>
      </c>
      <c r="AD254" s="70" t="s">
        <v>10282</v>
      </c>
      <c r="AE254" s="70" t="s">
        <v>9946</v>
      </c>
      <c r="AF254" s="70">
        <v>1</v>
      </c>
      <c r="AG254" s="108" t="s">
        <v>6293</v>
      </c>
    </row>
    <row r="255" spans="1:33" ht="14.4" customHeight="1" x14ac:dyDescent="0.3">
      <c r="A255" s="59" t="str">
        <f t="shared" si="40"/>
        <v>FSD02-FMCG-SPO-00</v>
      </c>
      <c r="B255" s="70" t="s">
        <v>1171</v>
      </c>
      <c r="C255" s="70" t="s">
        <v>10013</v>
      </c>
      <c r="D255" s="70" t="s">
        <v>1806</v>
      </c>
      <c r="E255" s="70" t="s">
        <v>9828</v>
      </c>
      <c r="F255" s="70" t="s">
        <v>9876</v>
      </c>
      <c r="G255" s="70" t="s">
        <v>8717</v>
      </c>
      <c r="H255" s="70" t="s">
        <v>1807</v>
      </c>
      <c r="I255" s="70" t="s">
        <v>10250</v>
      </c>
      <c r="J255" s="59" t="s">
        <v>6370</v>
      </c>
      <c r="K255" s="121" t="s">
        <v>9837</v>
      </c>
      <c r="L255" s="82" t="str">
        <f t="shared" si="30"/>
        <v>0124006</v>
      </c>
      <c r="M255" s="70" t="s">
        <v>9827</v>
      </c>
      <c r="N255" s="59" t="s">
        <v>2549</v>
      </c>
      <c r="O255" s="59" t="str">
        <f t="shared" si="41"/>
        <v>0124006</v>
      </c>
      <c r="P255" s="59" t="s">
        <v>5238</v>
      </c>
      <c r="Q255" s="70" t="s">
        <v>3387</v>
      </c>
      <c r="R255" s="70" t="s">
        <v>9958</v>
      </c>
      <c r="S255" s="70" t="s">
        <v>9946</v>
      </c>
      <c r="T255" s="70" t="s">
        <v>9935</v>
      </c>
      <c r="U255" s="70" t="s">
        <v>9935</v>
      </c>
      <c r="V255" s="70" t="s">
        <v>9935</v>
      </c>
      <c r="W255" s="70" t="s">
        <v>9935</v>
      </c>
      <c r="X255" s="70" t="s">
        <v>1171</v>
      </c>
      <c r="Y255" s="70" t="s">
        <v>163</v>
      </c>
      <c r="Z255" s="82" t="s">
        <v>1162</v>
      </c>
      <c r="AA255" s="70" t="s">
        <v>1171</v>
      </c>
      <c r="AB255" s="70" t="s">
        <v>10816</v>
      </c>
      <c r="AC255" s="70" t="s">
        <v>3117</v>
      </c>
      <c r="AD255" s="70" t="s">
        <v>10282</v>
      </c>
      <c r="AE255" s="70" t="s">
        <v>9946</v>
      </c>
      <c r="AF255" s="70">
        <v>0</v>
      </c>
      <c r="AG255" s="108" t="s">
        <v>5606</v>
      </c>
    </row>
    <row r="256" spans="1:33" ht="14.4" customHeight="1" x14ac:dyDescent="0.3">
      <c r="A256" s="59" t="str">
        <f t="shared" si="40"/>
        <v>FSD02-FMCG-ASM-01</v>
      </c>
      <c r="B256" s="70" t="s">
        <v>1171</v>
      </c>
      <c r="C256" s="70" t="s">
        <v>10013</v>
      </c>
      <c r="D256" s="70" t="s">
        <v>1806</v>
      </c>
      <c r="E256" s="70" t="s">
        <v>9828</v>
      </c>
      <c r="F256" s="70" t="s">
        <v>9876</v>
      </c>
      <c r="G256" s="70" t="s">
        <v>8717</v>
      </c>
      <c r="H256" s="70" t="s">
        <v>1807</v>
      </c>
      <c r="I256" s="70" t="s">
        <v>10250</v>
      </c>
      <c r="J256" s="59" t="s">
        <v>6370</v>
      </c>
      <c r="K256" s="121" t="s">
        <v>9837</v>
      </c>
      <c r="L256" s="82" t="str">
        <f t="shared" si="30"/>
        <v>01240</v>
      </c>
      <c r="M256" s="70" t="s">
        <v>9827</v>
      </c>
      <c r="N256" s="59" t="s">
        <v>2750</v>
      </c>
      <c r="O256" s="59" t="str">
        <f>N255</f>
        <v>0124006</v>
      </c>
      <c r="P256" s="59" t="s">
        <v>8804</v>
      </c>
      <c r="Q256" s="70" t="s">
        <v>3117</v>
      </c>
      <c r="R256" s="70" t="s">
        <v>10282</v>
      </c>
      <c r="S256" s="70" t="s">
        <v>9946</v>
      </c>
      <c r="T256" s="70" t="s">
        <v>9933</v>
      </c>
      <c r="U256" s="70" t="s">
        <v>9921</v>
      </c>
      <c r="V256" s="70" t="s">
        <v>732</v>
      </c>
      <c r="W256" s="171">
        <v>43754</v>
      </c>
      <c r="X256" s="70" t="s">
        <v>1219</v>
      </c>
      <c r="Y256" s="70" t="s">
        <v>1028</v>
      </c>
      <c r="Z256" s="82" t="s">
        <v>3414</v>
      </c>
      <c r="AA256" s="70" t="s">
        <v>1171</v>
      </c>
      <c r="AB256" s="70" t="s">
        <v>10816</v>
      </c>
      <c r="AC256" s="70" t="s">
        <v>8718</v>
      </c>
      <c r="AD256" s="70" t="s">
        <v>9945</v>
      </c>
      <c r="AE256" s="70" t="s">
        <v>9946</v>
      </c>
      <c r="AF256" s="70">
        <v>2</v>
      </c>
      <c r="AG256" s="108" t="s">
        <v>6294</v>
      </c>
    </row>
    <row r="257" spans="1:33" ht="14.4" customHeight="1" x14ac:dyDescent="0.3">
      <c r="A257" s="59" t="str">
        <f t="shared" si="40"/>
        <v>FSD03-FMCG03-SPO-01</v>
      </c>
      <c r="B257" s="70" t="s">
        <v>2071</v>
      </c>
      <c r="C257" s="70" t="s">
        <v>10012</v>
      </c>
      <c r="D257" s="70" t="s">
        <v>1806</v>
      </c>
      <c r="E257" s="70" t="s">
        <v>9828</v>
      </c>
      <c r="F257" s="70" t="s">
        <v>9876</v>
      </c>
      <c r="G257" s="70" t="s">
        <v>8717</v>
      </c>
      <c r="H257" s="70" t="s">
        <v>7539</v>
      </c>
      <c r="I257" s="70" t="s">
        <v>10251</v>
      </c>
      <c r="J257" s="59" t="s">
        <v>7538</v>
      </c>
      <c r="K257" s="121" t="s">
        <v>9837</v>
      </c>
      <c r="L257" s="82" t="str">
        <f t="shared" si="30"/>
        <v>0111001</v>
      </c>
      <c r="M257" s="70" t="s">
        <v>9827</v>
      </c>
      <c r="N257" s="59" t="s">
        <v>2495</v>
      </c>
      <c r="O257" s="59" t="str">
        <f t="shared" ref="O257:O260" si="42">N257</f>
        <v>0111001</v>
      </c>
      <c r="P257" s="59" t="s">
        <v>10291</v>
      </c>
      <c r="Q257" s="70" t="s">
        <v>10296</v>
      </c>
      <c r="R257" s="70" t="s">
        <v>10301</v>
      </c>
      <c r="S257" s="70" t="s">
        <v>9946</v>
      </c>
      <c r="T257" s="70" t="s">
        <v>9933</v>
      </c>
      <c r="U257" s="70" t="s">
        <v>9921</v>
      </c>
      <c r="V257" s="70" t="s">
        <v>10302</v>
      </c>
      <c r="W257" s="171">
        <v>46043</v>
      </c>
      <c r="X257" s="70" t="s">
        <v>1171</v>
      </c>
      <c r="Y257" s="70" t="s">
        <v>163</v>
      </c>
      <c r="Z257" s="82" t="s">
        <v>1162</v>
      </c>
      <c r="AA257" s="70" t="s">
        <v>1171</v>
      </c>
      <c r="AB257" s="70" t="s">
        <v>10816</v>
      </c>
      <c r="AC257" s="70" t="s">
        <v>10295</v>
      </c>
      <c r="AD257" s="70" t="s">
        <v>10299</v>
      </c>
      <c r="AE257" s="70" t="s">
        <v>9946</v>
      </c>
      <c r="AF257" s="70">
        <v>1</v>
      </c>
      <c r="AG257" s="108" t="s">
        <v>6293</v>
      </c>
    </row>
    <row r="258" spans="1:33" ht="14.4" customHeight="1" x14ac:dyDescent="0.3">
      <c r="A258" s="59" t="str">
        <f t="shared" si="40"/>
        <v>FSD03-FMCG03-SPO-02</v>
      </c>
      <c r="B258" s="70" t="s">
        <v>2071</v>
      </c>
      <c r="C258" s="70" t="s">
        <v>10012</v>
      </c>
      <c r="D258" s="70" t="s">
        <v>1806</v>
      </c>
      <c r="E258" s="70" t="s">
        <v>9828</v>
      </c>
      <c r="F258" s="70" t="s">
        <v>9876</v>
      </c>
      <c r="G258" s="70" t="s">
        <v>8717</v>
      </c>
      <c r="H258" s="70" t="s">
        <v>7539</v>
      </c>
      <c r="I258" s="70" t="s">
        <v>10251</v>
      </c>
      <c r="J258" s="59" t="s">
        <v>7538</v>
      </c>
      <c r="K258" s="121" t="s">
        <v>9837</v>
      </c>
      <c r="L258" s="82" t="str">
        <f t="shared" si="30"/>
        <v>0124007</v>
      </c>
      <c r="M258" s="70" t="s">
        <v>9827</v>
      </c>
      <c r="N258" s="59" t="s">
        <v>2548</v>
      </c>
      <c r="O258" s="59" t="str">
        <f t="shared" si="42"/>
        <v>0124007</v>
      </c>
      <c r="P258" s="59" t="s">
        <v>10292</v>
      </c>
      <c r="Q258" s="70" t="s">
        <v>10297</v>
      </c>
      <c r="R258" s="70" t="s">
        <v>10303</v>
      </c>
      <c r="S258" s="70" t="s">
        <v>9946</v>
      </c>
      <c r="T258" s="70" t="s">
        <v>9933</v>
      </c>
      <c r="U258" s="70" t="s">
        <v>9938</v>
      </c>
      <c r="V258" s="70" t="s">
        <v>9938</v>
      </c>
      <c r="W258" s="171" t="s">
        <v>9939</v>
      </c>
      <c r="X258" s="70" t="s">
        <v>1171</v>
      </c>
      <c r="Y258" s="70" t="s">
        <v>163</v>
      </c>
      <c r="Z258" s="82" t="s">
        <v>1162</v>
      </c>
      <c r="AA258" s="70" t="s">
        <v>1171</v>
      </c>
      <c r="AB258" s="70" t="s">
        <v>10816</v>
      </c>
      <c r="AC258" s="70" t="s">
        <v>10295</v>
      </c>
      <c r="AD258" s="70" t="s">
        <v>10299</v>
      </c>
      <c r="AE258" s="70" t="s">
        <v>9946</v>
      </c>
      <c r="AF258" s="70">
        <v>1</v>
      </c>
      <c r="AG258" s="108" t="s">
        <v>6293</v>
      </c>
    </row>
    <row r="259" spans="1:33" ht="14.4" customHeight="1" x14ac:dyDescent="0.3">
      <c r="A259" s="59" t="str">
        <f t="shared" si="40"/>
        <v>FSD03-FMCG03-SPO-03</v>
      </c>
      <c r="B259" s="70" t="s">
        <v>2071</v>
      </c>
      <c r="C259" s="70" t="s">
        <v>10012</v>
      </c>
      <c r="D259" s="70" t="s">
        <v>1806</v>
      </c>
      <c r="E259" s="70" t="s">
        <v>9828</v>
      </c>
      <c r="F259" s="70" t="s">
        <v>9876</v>
      </c>
      <c r="G259" s="70" t="s">
        <v>8717</v>
      </c>
      <c r="H259" s="70" t="s">
        <v>7539</v>
      </c>
      <c r="I259" s="70" t="s">
        <v>10251</v>
      </c>
      <c r="J259" s="59" t="s">
        <v>7538</v>
      </c>
      <c r="K259" s="121" t="s">
        <v>9837</v>
      </c>
      <c r="L259" s="82" t="str">
        <f t="shared" ref="L259:L322" si="43">N259</f>
        <v>0111503</v>
      </c>
      <c r="M259" s="70" t="s">
        <v>9827</v>
      </c>
      <c r="N259" s="59" t="s">
        <v>8019</v>
      </c>
      <c r="O259" s="59" t="str">
        <f t="shared" si="42"/>
        <v>0111503</v>
      </c>
      <c r="P259" s="59" t="s">
        <v>10293</v>
      </c>
      <c r="Q259" s="70" t="s">
        <v>10298</v>
      </c>
      <c r="R259" s="70" t="s">
        <v>10304</v>
      </c>
      <c r="S259" s="70" t="s">
        <v>5429</v>
      </c>
      <c r="T259" s="70" t="s">
        <v>9933</v>
      </c>
      <c r="U259" s="70" t="s">
        <v>9921</v>
      </c>
      <c r="V259" s="70" t="s">
        <v>10305</v>
      </c>
      <c r="W259" s="171">
        <v>46211</v>
      </c>
      <c r="X259" s="70" t="s">
        <v>1171</v>
      </c>
      <c r="Y259" s="70" t="s">
        <v>163</v>
      </c>
      <c r="Z259" s="82" t="s">
        <v>1162</v>
      </c>
      <c r="AA259" s="70" t="s">
        <v>1171</v>
      </c>
      <c r="AB259" s="70" t="s">
        <v>10816</v>
      </c>
      <c r="AC259" s="70" t="s">
        <v>10295</v>
      </c>
      <c r="AD259" s="70" t="s">
        <v>10299</v>
      </c>
      <c r="AE259" s="70" t="s">
        <v>9946</v>
      </c>
      <c r="AF259" s="70">
        <v>1</v>
      </c>
      <c r="AG259" s="108" t="s">
        <v>6293</v>
      </c>
    </row>
    <row r="260" spans="1:33" ht="14.4" customHeight="1" x14ac:dyDescent="0.3">
      <c r="A260" s="59" t="str">
        <f t="shared" si="40"/>
        <v>FSD03-FMCG-SPO-00</v>
      </c>
      <c r="B260" s="70" t="s">
        <v>1171</v>
      </c>
      <c r="C260" s="70" t="s">
        <v>10013</v>
      </c>
      <c r="D260" s="70" t="s">
        <v>1806</v>
      </c>
      <c r="E260" s="70" t="s">
        <v>9828</v>
      </c>
      <c r="F260" s="70" t="s">
        <v>9876</v>
      </c>
      <c r="G260" s="70" t="s">
        <v>8717</v>
      </c>
      <c r="H260" s="70" t="s">
        <v>7539</v>
      </c>
      <c r="I260" s="70" t="s">
        <v>10251</v>
      </c>
      <c r="J260" s="59" t="s">
        <v>7538</v>
      </c>
      <c r="K260" s="121" t="s">
        <v>9837</v>
      </c>
      <c r="L260" s="82" t="str">
        <f t="shared" si="43"/>
        <v>0111505</v>
      </c>
      <c r="M260" s="70" t="s">
        <v>9827</v>
      </c>
      <c r="N260" s="59" t="s">
        <v>8021</v>
      </c>
      <c r="O260" s="59" t="str">
        <f t="shared" si="42"/>
        <v>0111505</v>
      </c>
      <c r="P260" s="59" t="s">
        <v>5238</v>
      </c>
      <c r="Q260" s="70" t="s">
        <v>8807</v>
      </c>
      <c r="R260" s="70" t="s">
        <v>9958</v>
      </c>
      <c r="S260" s="70" t="s">
        <v>9946</v>
      </c>
      <c r="T260" s="70" t="s">
        <v>9935</v>
      </c>
      <c r="U260" s="70" t="s">
        <v>9935</v>
      </c>
      <c r="V260" s="70" t="s">
        <v>9935</v>
      </c>
      <c r="W260" s="70" t="s">
        <v>9935</v>
      </c>
      <c r="X260" s="70" t="s">
        <v>1171</v>
      </c>
      <c r="Y260" s="70" t="s">
        <v>163</v>
      </c>
      <c r="Z260" s="82" t="s">
        <v>1162</v>
      </c>
      <c r="AA260" s="70" t="s">
        <v>1171</v>
      </c>
      <c r="AB260" s="70" t="s">
        <v>10816</v>
      </c>
      <c r="AC260" s="70" t="s">
        <v>10295</v>
      </c>
      <c r="AD260" s="70" t="s">
        <v>10299</v>
      </c>
      <c r="AE260" s="70" t="s">
        <v>9946</v>
      </c>
      <c r="AF260" s="70">
        <v>0</v>
      </c>
      <c r="AG260" s="108" t="s">
        <v>5606</v>
      </c>
    </row>
    <row r="261" spans="1:33" ht="14.4" customHeight="1" x14ac:dyDescent="0.3">
      <c r="A261" s="59" t="str">
        <f t="shared" si="40"/>
        <v>FSD03-FMCG03-ASM-01</v>
      </c>
      <c r="B261" s="70" t="s">
        <v>2071</v>
      </c>
      <c r="C261" s="70" t="s">
        <v>10012</v>
      </c>
      <c r="D261" s="70" t="s">
        <v>1806</v>
      </c>
      <c r="E261" s="70" t="s">
        <v>9828</v>
      </c>
      <c r="F261" s="70" t="s">
        <v>9876</v>
      </c>
      <c r="G261" s="70" t="s">
        <v>8717</v>
      </c>
      <c r="H261" s="70" t="s">
        <v>7539</v>
      </c>
      <c r="I261" s="70" t="s">
        <v>10251</v>
      </c>
      <c r="J261" s="59" t="s">
        <v>7538</v>
      </c>
      <c r="K261" s="121" t="s">
        <v>9837</v>
      </c>
      <c r="L261" s="82" t="str">
        <f t="shared" si="43"/>
        <v>01115</v>
      </c>
      <c r="M261" s="70" t="s">
        <v>9827</v>
      </c>
      <c r="N261" s="59" t="s">
        <v>8022</v>
      </c>
      <c r="O261" s="59" t="str">
        <f>N260</f>
        <v>0111505</v>
      </c>
      <c r="P261" s="59" t="s">
        <v>10294</v>
      </c>
      <c r="Q261" s="70" t="s">
        <v>10295</v>
      </c>
      <c r="R261" s="70" t="s">
        <v>10299</v>
      </c>
      <c r="S261" s="70" t="s">
        <v>9946</v>
      </c>
      <c r="T261" s="70" t="s">
        <v>9933</v>
      </c>
      <c r="U261" s="70" t="s">
        <v>9921</v>
      </c>
      <c r="V261" s="70" t="s">
        <v>10300</v>
      </c>
      <c r="W261" s="171">
        <v>46228</v>
      </c>
      <c r="X261" s="70" t="s">
        <v>1219</v>
      </c>
      <c r="Y261" s="70" t="s">
        <v>1028</v>
      </c>
      <c r="Z261" s="82" t="s">
        <v>3414</v>
      </c>
      <c r="AA261" s="70" t="s">
        <v>1171</v>
      </c>
      <c r="AB261" s="70" t="s">
        <v>10816</v>
      </c>
      <c r="AC261" s="70" t="s">
        <v>8718</v>
      </c>
      <c r="AD261" s="70" t="s">
        <v>9945</v>
      </c>
      <c r="AE261" s="70" t="s">
        <v>9946</v>
      </c>
      <c r="AF261" s="70">
        <v>2</v>
      </c>
      <c r="AG261" s="108" t="s">
        <v>6294</v>
      </c>
    </row>
    <row r="262" spans="1:33" ht="14.4" customHeight="1" x14ac:dyDescent="0.3">
      <c r="A262" s="59" t="str">
        <f t="shared" si="40"/>
        <v>STH-E-FMCG-CM-01</v>
      </c>
      <c r="B262" s="70" t="s">
        <v>1171</v>
      </c>
      <c r="C262" s="70" t="s">
        <v>10013</v>
      </c>
      <c r="D262" s="70" t="s">
        <v>1806</v>
      </c>
      <c r="E262" s="70" t="s">
        <v>9828</v>
      </c>
      <c r="F262" s="70" t="s">
        <v>9876</v>
      </c>
      <c r="G262" s="70" t="s">
        <v>8717</v>
      </c>
      <c r="H262" s="70" t="s">
        <v>9853</v>
      </c>
      <c r="I262" s="70" t="s">
        <v>9851</v>
      </c>
      <c r="J262" s="59" t="s">
        <v>9852</v>
      </c>
      <c r="K262" s="121" t="s">
        <v>9837</v>
      </c>
      <c r="L262" s="82" t="str">
        <f t="shared" si="43"/>
        <v>0555501</v>
      </c>
      <c r="M262" s="70" t="s">
        <v>9827</v>
      </c>
      <c r="N262" s="59" t="s">
        <v>5585</v>
      </c>
      <c r="O262" s="59" t="str">
        <f>N262</f>
        <v>0555501</v>
      </c>
      <c r="P262" s="59" t="s">
        <v>10252</v>
      </c>
      <c r="Q262" s="70" t="s">
        <v>10253</v>
      </c>
      <c r="R262" s="70" t="s">
        <v>9974</v>
      </c>
      <c r="S262" s="70" t="s">
        <v>10255</v>
      </c>
      <c r="T262" s="70" t="s">
        <v>10052</v>
      </c>
      <c r="U262" s="70" t="s">
        <v>9918</v>
      </c>
      <c r="V262" s="70" t="s">
        <v>7583</v>
      </c>
      <c r="W262" s="171">
        <v>45139</v>
      </c>
      <c r="X262" s="70" t="s">
        <v>2072</v>
      </c>
      <c r="Y262" s="70" t="s">
        <v>5293</v>
      </c>
      <c r="Z262" s="82" t="s">
        <v>3414</v>
      </c>
      <c r="AA262" s="70" t="s">
        <v>1171</v>
      </c>
      <c r="AB262" s="70" t="s">
        <v>10816</v>
      </c>
      <c r="AC262" s="70" t="s">
        <v>8718</v>
      </c>
      <c r="AD262" s="70" t="s">
        <v>9945</v>
      </c>
      <c r="AE262" s="70" t="s">
        <v>9946</v>
      </c>
      <c r="AF262" s="70">
        <v>2</v>
      </c>
      <c r="AG262" s="108" t="s">
        <v>6294</v>
      </c>
    </row>
    <row r="263" spans="1:33" ht="14.4" customHeight="1" x14ac:dyDescent="0.3">
      <c r="A263" s="59" t="str">
        <f t="shared" si="40"/>
        <v>STH-E-FMCG01-TE-01</v>
      </c>
      <c r="B263" s="70" t="s">
        <v>1170</v>
      </c>
      <c r="C263" s="70" t="s">
        <v>10014</v>
      </c>
      <c r="D263" s="70" t="s">
        <v>1806</v>
      </c>
      <c r="E263" s="70" t="s">
        <v>9828</v>
      </c>
      <c r="F263" s="70" t="s">
        <v>9876</v>
      </c>
      <c r="G263" s="70" t="s">
        <v>8717</v>
      </c>
      <c r="H263" s="70" t="s">
        <v>9853</v>
      </c>
      <c r="I263" s="70" t="s">
        <v>9851</v>
      </c>
      <c r="J263" s="59" t="s">
        <v>9852</v>
      </c>
      <c r="K263" s="121" t="s">
        <v>9837</v>
      </c>
      <c r="L263" s="82" t="str">
        <f t="shared" si="43"/>
        <v>0555502</v>
      </c>
      <c r="M263" s="70" t="s">
        <v>9827</v>
      </c>
      <c r="N263" s="59" t="s">
        <v>8029</v>
      </c>
      <c r="O263" s="59" t="str">
        <f>N263</f>
        <v>0555502</v>
      </c>
      <c r="P263" s="59" t="s">
        <v>8151</v>
      </c>
      <c r="Q263" s="70" t="s">
        <v>10254</v>
      </c>
      <c r="R263" s="70" t="s">
        <v>10256</v>
      </c>
      <c r="S263" s="70" t="s">
        <v>10257</v>
      </c>
      <c r="T263" s="70" t="s">
        <v>9933</v>
      </c>
      <c r="U263" s="70" t="s">
        <v>9921</v>
      </c>
      <c r="V263" s="70" t="s">
        <v>10258</v>
      </c>
      <c r="W263" s="171">
        <v>45675</v>
      </c>
      <c r="X263" s="70" t="s">
        <v>1809</v>
      </c>
      <c r="Y263" s="70" t="s">
        <v>8137</v>
      </c>
      <c r="Z263" s="82" t="s">
        <v>3414</v>
      </c>
      <c r="AA263" s="70" t="s">
        <v>1171</v>
      </c>
      <c r="AB263" s="70" t="s">
        <v>10816</v>
      </c>
      <c r="AC263" s="70" t="s">
        <v>8718</v>
      </c>
      <c r="AD263" s="70" t="s">
        <v>9945</v>
      </c>
      <c r="AE263" s="70" t="s">
        <v>9946</v>
      </c>
      <c r="AF263" s="70">
        <v>2</v>
      </c>
      <c r="AG263" s="108" t="s">
        <v>8142</v>
      </c>
    </row>
    <row r="264" spans="1:33" ht="14.4" customHeight="1" x14ac:dyDescent="0.3">
      <c r="A264" s="59" t="str">
        <f>Q264</f>
        <v>STH-E-FMCG-RSM-00</v>
      </c>
      <c r="B264" s="70" t="s">
        <v>1171</v>
      </c>
      <c r="C264" s="70" t="s">
        <v>10013</v>
      </c>
      <c r="D264" s="70" t="s">
        <v>1806</v>
      </c>
      <c r="E264" s="70" t="s">
        <v>9828</v>
      </c>
      <c r="F264" s="70" t="s">
        <v>9876</v>
      </c>
      <c r="G264" s="70" t="s">
        <v>8717</v>
      </c>
      <c r="H264" s="70" t="s">
        <v>9853</v>
      </c>
      <c r="I264" s="70" t="s">
        <v>9851</v>
      </c>
      <c r="J264" s="59" t="s">
        <v>9852</v>
      </c>
      <c r="K264" s="121" t="s">
        <v>9837</v>
      </c>
      <c r="L264" s="82" t="str">
        <f t="shared" si="43"/>
        <v>0112301</v>
      </c>
      <c r="M264" s="70" t="s">
        <v>9827</v>
      </c>
      <c r="N264" s="82" t="s">
        <v>8813</v>
      </c>
      <c r="O264" s="59" t="str">
        <f>N264</f>
        <v>0112301</v>
      </c>
      <c r="P264" s="70" t="s">
        <v>8719</v>
      </c>
      <c r="Q264" s="70" t="s">
        <v>8719</v>
      </c>
      <c r="R264" s="70" t="s">
        <v>9958</v>
      </c>
      <c r="S264" s="70" t="s">
        <v>9946</v>
      </c>
      <c r="T264" s="70" t="s">
        <v>9935</v>
      </c>
      <c r="U264" s="70" t="s">
        <v>9935</v>
      </c>
      <c r="V264" s="70" t="s">
        <v>9935</v>
      </c>
      <c r="W264" s="70" t="s">
        <v>9935</v>
      </c>
      <c r="X264" s="70" t="s">
        <v>1806</v>
      </c>
      <c r="Y264" s="70" t="s">
        <v>1146</v>
      </c>
      <c r="Z264" s="82" t="s">
        <v>3414</v>
      </c>
      <c r="AA264" s="70" t="s">
        <v>1171</v>
      </c>
      <c r="AB264" s="70" t="s">
        <v>10816</v>
      </c>
      <c r="AC264" s="70" t="s">
        <v>8718</v>
      </c>
      <c r="AD264" s="70" t="s">
        <v>9945</v>
      </c>
      <c r="AE264" s="70" t="s">
        <v>9946</v>
      </c>
      <c r="AF264" s="81">
        <v>0</v>
      </c>
      <c r="AG264" s="108" t="s">
        <v>5606</v>
      </c>
    </row>
    <row r="265" spans="1:33" ht="14.4" customHeight="1" x14ac:dyDescent="0.3">
      <c r="A265" s="59" t="str">
        <f t="shared" ref="A265:A280" si="44">Q265</f>
        <v>STH-E-FMCG-RSM-01</v>
      </c>
      <c r="B265" s="70" t="s">
        <v>1171</v>
      </c>
      <c r="C265" s="70" t="s">
        <v>10013</v>
      </c>
      <c r="D265" s="70" t="s">
        <v>1806</v>
      </c>
      <c r="E265" s="70" t="s">
        <v>9828</v>
      </c>
      <c r="F265" s="70" t="s">
        <v>9876</v>
      </c>
      <c r="G265" s="70" t="s">
        <v>8717</v>
      </c>
      <c r="H265" s="70" t="s">
        <v>9853</v>
      </c>
      <c r="I265" s="70" t="s">
        <v>9851</v>
      </c>
      <c r="J265" s="59" t="s">
        <v>9852</v>
      </c>
      <c r="K265" s="121" t="s">
        <v>9837</v>
      </c>
      <c r="L265" s="82" t="str">
        <f t="shared" si="43"/>
        <v>01</v>
      </c>
      <c r="M265" s="70" t="s">
        <v>9827</v>
      </c>
      <c r="N265" s="59" t="s">
        <v>1162</v>
      </c>
      <c r="O265" s="59" t="str">
        <f>N264</f>
        <v>0112301</v>
      </c>
      <c r="P265" s="59" t="s">
        <v>9900</v>
      </c>
      <c r="Q265" s="70" t="s">
        <v>8718</v>
      </c>
      <c r="R265" s="70" t="s">
        <v>9945</v>
      </c>
      <c r="S265" s="70" t="s">
        <v>9946</v>
      </c>
      <c r="T265" s="70" t="s">
        <v>9933</v>
      </c>
      <c r="U265" s="70" t="s">
        <v>9918</v>
      </c>
      <c r="V265" s="70" t="s">
        <v>1199</v>
      </c>
      <c r="W265" s="171">
        <v>38509</v>
      </c>
      <c r="X265" s="70" t="s">
        <v>1806</v>
      </c>
      <c r="Y265" s="70" t="s">
        <v>1146</v>
      </c>
      <c r="Z265" s="82" t="s">
        <v>2488</v>
      </c>
      <c r="AA265" s="70" t="s">
        <v>1171</v>
      </c>
      <c r="AB265" s="70" t="s">
        <v>10816</v>
      </c>
      <c r="AC265" s="70" t="s">
        <v>3280</v>
      </c>
      <c r="AD265" s="70" t="s">
        <v>9932</v>
      </c>
      <c r="AE265" s="70" t="s">
        <v>9916</v>
      </c>
      <c r="AF265" s="81">
        <v>3</v>
      </c>
      <c r="AG265" s="108" t="s">
        <v>6294</v>
      </c>
    </row>
    <row r="266" spans="1:33" ht="14.4" customHeight="1" x14ac:dyDescent="0.3">
      <c r="A266" s="59" t="str">
        <f>Q266</f>
        <v>STH-FMCG-DGM-01</v>
      </c>
      <c r="B266" s="70" t="s">
        <v>1171</v>
      </c>
      <c r="C266" s="70" t="s">
        <v>10013</v>
      </c>
      <c r="D266" s="70" t="s">
        <v>1170</v>
      </c>
      <c r="E266" s="70" t="s">
        <v>9828</v>
      </c>
      <c r="F266" s="70" t="s">
        <v>9828</v>
      </c>
      <c r="G266" s="70" t="s">
        <v>5638</v>
      </c>
      <c r="H266" s="70" t="s">
        <v>9830</v>
      </c>
      <c r="I266" s="70" t="s">
        <v>9832</v>
      </c>
      <c r="J266" s="59" t="s">
        <v>9834</v>
      </c>
      <c r="K266" s="59" t="s">
        <v>9836</v>
      </c>
      <c r="L266" s="82" t="str">
        <f t="shared" si="43"/>
        <v>81</v>
      </c>
      <c r="M266" s="70" t="s">
        <v>9827</v>
      </c>
      <c r="N266" s="82" t="s">
        <v>3419</v>
      </c>
      <c r="O266" s="59" t="str">
        <f t="shared" ref="O266:O272" si="45">N266</f>
        <v>81</v>
      </c>
      <c r="P266" s="59" t="s">
        <v>9894</v>
      </c>
      <c r="Q266" s="70" t="s">
        <v>3280</v>
      </c>
      <c r="R266" s="70" t="s">
        <v>9932</v>
      </c>
      <c r="S266" s="70" t="s">
        <v>9916</v>
      </c>
      <c r="T266" s="70" t="s">
        <v>9933</v>
      </c>
      <c r="U266" s="70" t="s">
        <v>9918</v>
      </c>
      <c r="V266" s="70" t="s">
        <v>1197</v>
      </c>
      <c r="W266" s="171">
        <v>39699</v>
      </c>
      <c r="X266" s="70" t="s">
        <v>1910</v>
      </c>
      <c r="Y266" s="70" t="s">
        <v>1145</v>
      </c>
      <c r="Z266" s="82" t="s">
        <v>2486</v>
      </c>
      <c r="AA266" s="70" t="s">
        <v>1171</v>
      </c>
      <c r="AB266" s="70" t="s">
        <v>10816</v>
      </c>
      <c r="AC266" s="70" t="s">
        <v>4405</v>
      </c>
      <c r="AD266" s="70" t="s">
        <v>9960</v>
      </c>
      <c r="AE266" s="70" t="s">
        <v>9884</v>
      </c>
      <c r="AF266" s="70">
        <v>4</v>
      </c>
      <c r="AG266" s="108" t="s">
        <v>6295</v>
      </c>
    </row>
    <row r="267" spans="1:33" ht="14.4" customHeight="1" x14ac:dyDescent="0.3">
      <c r="A267" s="59" t="str">
        <f t="shared" si="44"/>
        <v>LHR01-FMCG-SPO-01</v>
      </c>
      <c r="B267" s="70" t="s">
        <v>1171</v>
      </c>
      <c r="C267" s="70" t="s">
        <v>10013</v>
      </c>
      <c r="D267" s="59" t="s">
        <v>1911</v>
      </c>
      <c r="E267" s="59" t="s">
        <v>9829</v>
      </c>
      <c r="F267" s="59" t="s">
        <v>9877</v>
      </c>
      <c r="G267" s="70" t="s">
        <v>5631</v>
      </c>
      <c r="H267" s="70" t="s">
        <v>2069</v>
      </c>
      <c r="I267" s="70" t="s">
        <v>10339</v>
      </c>
      <c r="J267" s="59" t="s">
        <v>6368</v>
      </c>
      <c r="K267" s="121" t="s">
        <v>9837</v>
      </c>
      <c r="L267" s="82" t="str">
        <f t="shared" si="43"/>
        <v>0220007</v>
      </c>
      <c r="M267" s="70" t="s">
        <v>9827</v>
      </c>
      <c r="N267" s="59" t="s">
        <v>2657</v>
      </c>
      <c r="O267" s="59" t="str">
        <f t="shared" si="45"/>
        <v>0220007</v>
      </c>
      <c r="P267" s="59" t="s">
        <v>10321</v>
      </c>
      <c r="Q267" s="70" t="s">
        <v>9819</v>
      </c>
      <c r="R267" s="70" t="s">
        <v>10181</v>
      </c>
      <c r="S267" s="70" t="s">
        <v>9948</v>
      </c>
      <c r="T267" s="70" t="s">
        <v>10327</v>
      </c>
      <c r="U267" s="70" t="s">
        <v>9921</v>
      </c>
      <c r="V267" s="70" t="s">
        <v>10328</v>
      </c>
      <c r="W267" s="171">
        <v>45873</v>
      </c>
      <c r="X267" s="70" t="s">
        <v>1171</v>
      </c>
      <c r="Y267" s="70" t="s">
        <v>163</v>
      </c>
      <c r="Z267" s="82" t="s">
        <v>1162</v>
      </c>
      <c r="AA267" s="70" t="s">
        <v>1171</v>
      </c>
      <c r="AB267" s="70" t="s">
        <v>10816</v>
      </c>
      <c r="AC267" s="70" t="s">
        <v>3180</v>
      </c>
      <c r="AD267" s="70" t="s">
        <v>10338</v>
      </c>
      <c r="AE267" s="70" t="s">
        <v>9948</v>
      </c>
      <c r="AF267" s="70">
        <v>1</v>
      </c>
      <c r="AG267" s="108" t="s">
        <v>6293</v>
      </c>
    </row>
    <row r="268" spans="1:33" ht="14.4" customHeight="1" x14ac:dyDescent="0.3">
      <c r="A268" s="59" t="str">
        <f t="shared" si="44"/>
        <v>LHR01-FMCG-SPO-02</v>
      </c>
      <c r="B268" s="70" t="s">
        <v>1171</v>
      </c>
      <c r="C268" s="70" t="s">
        <v>10013</v>
      </c>
      <c r="D268" s="59" t="s">
        <v>1911</v>
      </c>
      <c r="E268" s="59" t="s">
        <v>9829</v>
      </c>
      <c r="F268" s="59" t="s">
        <v>9877</v>
      </c>
      <c r="G268" s="70" t="s">
        <v>5631</v>
      </c>
      <c r="H268" s="70" t="s">
        <v>2069</v>
      </c>
      <c r="I268" s="70" t="s">
        <v>10339</v>
      </c>
      <c r="J268" s="59" t="s">
        <v>6368</v>
      </c>
      <c r="K268" s="121" t="s">
        <v>9837</v>
      </c>
      <c r="L268" s="82" t="str">
        <f t="shared" si="43"/>
        <v>0213005</v>
      </c>
      <c r="M268" s="70" t="s">
        <v>9827</v>
      </c>
      <c r="N268" s="59" t="s">
        <v>2609</v>
      </c>
      <c r="O268" s="59" t="str">
        <f t="shared" si="45"/>
        <v>0213005</v>
      </c>
      <c r="P268" s="59" t="s">
        <v>10322</v>
      </c>
      <c r="Q268" s="70" t="s">
        <v>9820</v>
      </c>
      <c r="R268" s="70" t="s">
        <v>10329</v>
      </c>
      <c r="S268" s="70" t="s">
        <v>9948</v>
      </c>
      <c r="T268" s="70" t="s">
        <v>10327</v>
      </c>
      <c r="U268" s="70" t="s">
        <v>9921</v>
      </c>
      <c r="V268" s="70" t="s">
        <v>10330</v>
      </c>
      <c r="W268" s="171">
        <v>46220</v>
      </c>
      <c r="X268" s="70" t="s">
        <v>1171</v>
      </c>
      <c r="Y268" s="70" t="s">
        <v>163</v>
      </c>
      <c r="Z268" s="82" t="s">
        <v>1162</v>
      </c>
      <c r="AA268" s="70" t="s">
        <v>1171</v>
      </c>
      <c r="AB268" s="70" t="s">
        <v>10816</v>
      </c>
      <c r="AC268" s="70" t="s">
        <v>3180</v>
      </c>
      <c r="AD268" s="70" t="s">
        <v>10338</v>
      </c>
      <c r="AE268" s="70" t="s">
        <v>9948</v>
      </c>
      <c r="AF268" s="70">
        <v>1</v>
      </c>
      <c r="AG268" s="108" t="s">
        <v>6293</v>
      </c>
    </row>
    <row r="269" spans="1:33" ht="14.4" customHeight="1" x14ac:dyDescent="0.3">
      <c r="A269" s="59" t="str">
        <f t="shared" si="44"/>
        <v>LHR01-FMCG-SPO-03</v>
      </c>
      <c r="B269" s="70" t="s">
        <v>1171</v>
      </c>
      <c r="C269" s="70" t="s">
        <v>10013</v>
      </c>
      <c r="D269" s="59" t="s">
        <v>1911</v>
      </c>
      <c r="E269" s="59" t="s">
        <v>9829</v>
      </c>
      <c r="F269" s="59" t="s">
        <v>9877</v>
      </c>
      <c r="G269" s="70" t="s">
        <v>5631</v>
      </c>
      <c r="H269" s="70" t="s">
        <v>2069</v>
      </c>
      <c r="I269" s="70" t="s">
        <v>10339</v>
      </c>
      <c r="J269" s="59" t="s">
        <v>6368</v>
      </c>
      <c r="K269" s="121" t="s">
        <v>9837</v>
      </c>
      <c r="L269" s="82" t="str">
        <f t="shared" si="43"/>
        <v>0220002</v>
      </c>
      <c r="M269" s="70" t="s">
        <v>9827</v>
      </c>
      <c r="N269" s="59" t="s">
        <v>2653</v>
      </c>
      <c r="O269" s="59" t="str">
        <f t="shared" si="45"/>
        <v>0220002</v>
      </c>
      <c r="P269" s="59" t="s">
        <v>10323</v>
      </c>
      <c r="Q269" s="70" t="s">
        <v>9821</v>
      </c>
      <c r="R269" s="70" t="s">
        <v>10331</v>
      </c>
      <c r="S269" s="70" t="s">
        <v>9948</v>
      </c>
      <c r="T269" s="70" t="s">
        <v>10327</v>
      </c>
      <c r="U269" s="70" t="s">
        <v>9921</v>
      </c>
      <c r="V269" s="70" t="s">
        <v>10332</v>
      </c>
      <c r="W269" s="171">
        <v>45971</v>
      </c>
      <c r="X269" s="70" t="s">
        <v>1171</v>
      </c>
      <c r="Y269" s="70" t="s">
        <v>163</v>
      </c>
      <c r="Z269" s="82" t="s">
        <v>1162</v>
      </c>
      <c r="AA269" s="70" t="s">
        <v>1171</v>
      </c>
      <c r="AB269" s="70" t="s">
        <v>10816</v>
      </c>
      <c r="AC269" s="70" t="s">
        <v>3180</v>
      </c>
      <c r="AD269" s="70" t="s">
        <v>10338</v>
      </c>
      <c r="AE269" s="70" t="s">
        <v>9948</v>
      </c>
      <c r="AF269" s="70">
        <v>1</v>
      </c>
      <c r="AG269" s="108" t="s">
        <v>6293</v>
      </c>
    </row>
    <row r="270" spans="1:33" ht="14.4" customHeight="1" x14ac:dyDescent="0.3">
      <c r="A270" s="59" t="str">
        <f t="shared" si="44"/>
        <v>LHR01-FMCG-SPO-04</v>
      </c>
      <c r="B270" s="70" t="s">
        <v>1171</v>
      </c>
      <c r="C270" s="70" t="s">
        <v>10013</v>
      </c>
      <c r="D270" s="59" t="s">
        <v>1911</v>
      </c>
      <c r="E270" s="59" t="s">
        <v>9829</v>
      </c>
      <c r="F270" s="59" t="s">
        <v>9877</v>
      </c>
      <c r="G270" s="70" t="s">
        <v>5631</v>
      </c>
      <c r="H270" s="70" t="s">
        <v>2069</v>
      </c>
      <c r="I270" s="70" t="s">
        <v>10339</v>
      </c>
      <c r="J270" s="59" t="s">
        <v>6368</v>
      </c>
      <c r="K270" s="121" t="s">
        <v>9837</v>
      </c>
      <c r="L270" s="82" t="str">
        <f t="shared" si="43"/>
        <v>0214001</v>
      </c>
      <c r="M270" s="70" t="s">
        <v>9827</v>
      </c>
      <c r="N270" s="82" t="s">
        <v>2600</v>
      </c>
      <c r="O270" s="59" t="str">
        <f t="shared" si="45"/>
        <v>0214001</v>
      </c>
      <c r="P270" s="59" t="s">
        <v>10324</v>
      </c>
      <c r="Q270" s="70" t="s">
        <v>9822</v>
      </c>
      <c r="R270" s="70" t="s">
        <v>10333</v>
      </c>
      <c r="S270" s="70" t="s">
        <v>9948</v>
      </c>
      <c r="T270" s="70" t="s">
        <v>10327</v>
      </c>
      <c r="U270" s="70" t="s">
        <v>10191</v>
      </c>
      <c r="V270" s="70">
        <v>5354</v>
      </c>
      <c r="W270" s="171">
        <v>45626</v>
      </c>
      <c r="X270" s="70" t="s">
        <v>1171</v>
      </c>
      <c r="Y270" s="70" t="s">
        <v>163</v>
      </c>
      <c r="Z270" s="82" t="s">
        <v>1162</v>
      </c>
      <c r="AA270" s="70" t="s">
        <v>1171</v>
      </c>
      <c r="AB270" s="70" t="s">
        <v>10816</v>
      </c>
      <c r="AC270" s="70" t="s">
        <v>3180</v>
      </c>
      <c r="AD270" s="70" t="s">
        <v>10338</v>
      </c>
      <c r="AE270" s="70" t="s">
        <v>9948</v>
      </c>
      <c r="AF270" s="70">
        <v>1</v>
      </c>
      <c r="AG270" s="108" t="s">
        <v>6293</v>
      </c>
    </row>
    <row r="271" spans="1:33" ht="14.4" customHeight="1" x14ac:dyDescent="0.3">
      <c r="A271" s="59" t="str">
        <f t="shared" si="44"/>
        <v>LHR01-FMCG-SPO-05</v>
      </c>
      <c r="B271" s="70" t="s">
        <v>1171</v>
      </c>
      <c r="C271" s="70" t="s">
        <v>10013</v>
      </c>
      <c r="D271" s="59" t="s">
        <v>1911</v>
      </c>
      <c r="E271" s="59" t="s">
        <v>9829</v>
      </c>
      <c r="F271" s="59" t="s">
        <v>9877</v>
      </c>
      <c r="G271" s="70" t="s">
        <v>5631</v>
      </c>
      <c r="H271" s="70" t="s">
        <v>2069</v>
      </c>
      <c r="I271" s="70" t="s">
        <v>10339</v>
      </c>
      <c r="J271" s="59" t="s">
        <v>6368</v>
      </c>
      <c r="K271" s="121" t="s">
        <v>9837</v>
      </c>
      <c r="L271" s="82" t="str">
        <f t="shared" si="43"/>
        <v>0214003</v>
      </c>
      <c r="M271" s="70" t="s">
        <v>9827</v>
      </c>
      <c r="N271" s="82" t="s">
        <v>2602</v>
      </c>
      <c r="O271" s="59" t="str">
        <f t="shared" si="45"/>
        <v>0214003</v>
      </c>
      <c r="P271" s="59" t="s">
        <v>10325</v>
      </c>
      <c r="Q271" s="70" t="s">
        <v>10326</v>
      </c>
      <c r="R271" s="70" t="s">
        <v>10334</v>
      </c>
      <c r="S271" s="70" t="s">
        <v>10335</v>
      </c>
      <c r="T271" s="70" t="s">
        <v>10336</v>
      </c>
      <c r="U271" s="70" t="s">
        <v>9921</v>
      </c>
      <c r="V271" s="70" t="s">
        <v>10337</v>
      </c>
      <c r="W271" s="171">
        <v>45537</v>
      </c>
      <c r="X271" s="70" t="s">
        <v>1171</v>
      </c>
      <c r="Y271" s="70" t="s">
        <v>163</v>
      </c>
      <c r="Z271" s="82" t="s">
        <v>1162</v>
      </c>
      <c r="AA271" s="70" t="s">
        <v>1171</v>
      </c>
      <c r="AB271" s="70" t="s">
        <v>10816</v>
      </c>
      <c r="AC271" s="70" t="s">
        <v>3180</v>
      </c>
      <c r="AD271" s="70" t="s">
        <v>10338</v>
      </c>
      <c r="AE271" s="70" t="s">
        <v>9948</v>
      </c>
      <c r="AF271" s="70">
        <v>1</v>
      </c>
      <c r="AG271" s="108" t="s">
        <v>6293</v>
      </c>
    </row>
    <row r="272" spans="1:33" ht="14.4" customHeight="1" x14ac:dyDescent="0.3">
      <c r="A272" s="59" t="str">
        <f t="shared" si="44"/>
        <v>LHR01-FMCG-SPO-00</v>
      </c>
      <c r="B272" s="70" t="s">
        <v>1171</v>
      </c>
      <c r="C272" s="70" t="s">
        <v>10013</v>
      </c>
      <c r="D272" s="59" t="s">
        <v>1911</v>
      </c>
      <c r="E272" s="59" t="s">
        <v>9829</v>
      </c>
      <c r="F272" s="59" t="s">
        <v>9877</v>
      </c>
      <c r="G272" s="70" t="s">
        <v>5631</v>
      </c>
      <c r="H272" s="70" t="s">
        <v>2069</v>
      </c>
      <c r="I272" s="70" t="s">
        <v>10339</v>
      </c>
      <c r="J272" s="59" t="s">
        <v>6368</v>
      </c>
      <c r="K272" s="121" t="s">
        <v>9837</v>
      </c>
      <c r="L272" s="82" t="str">
        <f t="shared" si="43"/>
        <v>0213007</v>
      </c>
      <c r="M272" s="70" t="s">
        <v>9827</v>
      </c>
      <c r="N272" s="59" t="s">
        <v>2604</v>
      </c>
      <c r="O272" s="59" t="str">
        <f t="shared" si="45"/>
        <v>0213007</v>
      </c>
      <c r="P272" s="59" t="s">
        <v>5238</v>
      </c>
      <c r="Q272" s="70" t="s">
        <v>3394</v>
      </c>
      <c r="R272" s="70" t="s">
        <v>9958</v>
      </c>
      <c r="S272" s="70" t="s">
        <v>9948</v>
      </c>
      <c r="T272" s="70" t="s">
        <v>9935</v>
      </c>
      <c r="U272" s="70" t="s">
        <v>9935</v>
      </c>
      <c r="V272" s="70" t="s">
        <v>9935</v>
      </c>
      <c r="W272" s="70" t="s">
        <v>9935</v>
      </c>
      <c r="X272" s="70" t="s">
        <v>1171</v>
      </c>
      <c r="Y272" s="70" t="s">
        <v>163</v>
      </c>
      <c r="Z272" s="82" t="s">
        <v>1162</v>
      </c>
      <c r="AA272" s="70" t="s">
        <v>1171</v>
      </c>
      <c r="AB272" s="70" t="s">
        <v>10816</v>
      </c>
      <c r="AC272" s="70" t="s">
        <v>3180</v>
      </c>
      <c r="AD272" s="70" t="s">
        <v>10338</v>
      </c>
      <c r="AE272" s="70" t="s">
        <v>9948</v>
      </c>
      <c r="AF272" s="70">
        <v>0</v>
      </c>
      <c r="AG272" s="108" t="s">
        <v>5606</v>
      </c>
    </row>
    <row r="273" spans="1:33" ht="14.4" customHeight="1" x14ac:dyDescent="0.3">
      <c r="A273" s="59" t="str">
        <f t="shared" si="44"/>
        <v>LHR01-FMCG-ASM-01</v>
      </c>
      <c r="B273" s="70" t="s">
        <v>1171</v>
      </c>
      <c r="C273" s="70" t="s">
        <v>10013</v>
      </c>
      <c r="D273" s="59" t="s">
        <v>1911</v>
      </c>
      <c r="E273" s="59" t="s">
        <v>9829</v>
      </c>
      <c r="F273" s="59" t="s">
        <v>9877</v>
      </c>
      <c r="G273" s="70" t="s">
        <v>5631</v>
      </c>
      <c r="H273" s="70" t="s">
        <v>2069</v>
      </c>
      <c r="I273" s="70" t="s">
        <v>10339</v>
      </c>
      <c r="J273" s="59" t="s">
        <v>6368</v>
      </c>
      <c r="K273" s="121" t="s">
        <v>9837</v>
      </c>
      <c r="L273" s="82" t="str">
        <f t="shared" si="43"/>
        <v>02130</v>
      </c>
      <c r="M273" s="70" t="s">
        <v>9827</v>
      </c>
      <c r="N273" s="59" t="s">
        <v>2767</v>
      </c>
      <c r="O273" s="59" t="str">
        <f>N272</f>
        <v>0213007</v>
      </c>
      <c r="P273" s="59" t="s">
        <v>9823</v>
      </c>
      <c r="Q273" s="70" t="s">
        <v>3180</v>
      </c>
      <c r="R273" s="70" t="s">
        <v>10338</v>
      </c>
      <c r="S273" s="70" t="s">
        <v>9948</v>
      </c>
      <c r="T273" s="70" t="s">
        <v>9933</v>
      </c>
      <c r="U273" s="70" t="s">
        <v>9921</v>
      </c>
      <c r="V273" s="70" t="s">
        <v>5275</v>
      </c>
      <c r="W273" s="171">
        <v>44617</v>
      </c>
      <c r="X273" s="70" t="s">
        <v>1219</v>
      </c>
      <c r="Y273" s="70" t="s">
        <v>1028</v>
      </c>
      <c r="Z273" s="82" t="s">
        <v>3414</v>
      </c>
      <c r="AA273" s="70" t="s">
        <v>1171</v>
      </c>
      <c r="AB273" s="70" t="s">
        <v>10816</v>
      </c>
      <c r="AC273" s="70" t="s">
        <v>3281</v>
      </c>
      <c r="AD273" s="70" t="s">
        <v>9947</v>
      </c>
      <c r="AE273" s="70" t="s">
        <v>9948</v>
      </c>
      <c r="AF273" s="70">
        <v>2</v>
      </c>
      <c r="AG273" s="108" t="s">
        <v>6294</v>
      </c>
    </row>
    <row r="274" spans="1:33" ht="14.4" customHeight="1" x14ac:dyDescent="0.3">
      <c r="A274" s="59" t="str">
        <f>Q274</f>
        <v>LHR02-FMCG01-SPO-01</v>
      </c>
      <c r="B274" s="70" t="s">
        <v>1170</v>
      </c>
      <c r="C274" s="70" t="s">
        <v>10014</v>
      </c>
      <c r="D274" s="59" t="s">
        <v>1911</v>
      </c>
      <c r="E274" s="59" t="s">
        <v>9829</v>
      </c>
      <c r="F274" s="59" t="s">
        <v>9877</v>
      </c>
      <c r="G274" s="70" t="s">
        <v>5631</v>
      </c>
      <c r="H274" s="70" t="s">
        <v>2071</v>
      </c>
      <c r="I274" s="70" t="s">
        <v>10340</v>
      </c>
      <c r="J274" s="59" t="s">
        <v>6369</v>
      </c>
      <c r="K274" s="121" t="s">
        <v>9837</v>
      </c>
      <c r="L274" s="82" t="str">
        <f t="shared" si="43"/>
        <v>0220005</v>
      </c>
      <c r="M274" s="70" t="s">
        <v>9827</v>
      </c>
      <c r="N274" s="59" t="s">
        <v>2656</v>
      </c>
      <c r="O274" s="59" t="str">
        <f>N274</f>
        <v>0220005</v>
      </c>
      <c r="P274" s="59" t="s">
        <v>325</v>
      </c>
      <c r="Q274" s="70" t="s">
        <v>2243</v>
      </c>
      <c r="R274" s="70" t="s">
        <v>10344</v>
      </c>
      <c r="S274" s="70" t="s">
        <v>9948</v>
      </c>
      <c r="T274" s="70" t="s">
        <v>9917</v>
      </c>
      <c r="U274" s="70" t="s">
        <v>9921</v>
      </c>
      <c r="V274" s="70" t="s">
        <v>10345</v>
      </c>
      <c r="W274" s="171">
        <v>46158</v>
      </c>
      <c r="X274" s="70" t="s">
        <v>1171</v>
      </c>
      <c r="Y274" s="70" t="s">
        <v>163</v>
      </c>
      <c r="Z274" s="82" t="s">
        <v>1162</v>
      </c>
      <c r="AA274" s="70" t="s">
        <v>1171</v>
      </c>
      <c r="AB274" s="70" t="s">
        <v>10816</v>
      </c>
      <c r="AC274" s="70" t="s">
        <v>3198</v>
      </c>
      <c r="AD274" s="70" t="s">
        <v>10353</v>
      </c>
      <c r="AE274" s="70" t="s">
        <v>9948</v>
      </c>
      <c r="AF274" s="70">
        <v>1</v>
      </c>
      <c r="AG274" s="108" t="s">
        <v>6293</v>
      </c>
    </row>
    <row r="275" spans="1:33" ht="14.4" customHeight="1" x14ac:dyDescent="0.3">
      <c r="A275" s="59" t="str">
        <f>Q275</f>
        <v>LHR02-FMCG01-SPO-02</v>
      </c>
      <c r="B275" s="70" t="s">
        <v>1170</v>
      </c>
      <c r="C275" s="70" t="s">
        <v>10014</v>
      </c>
      <c r="D275" s="59" t="s">
        <v>1911</v>
      </c>
      <c r="E275" s="59" t="s">
        <v>9829</v>
      </c>
      <c r="F275" s="59" t="s">
        <v>9877</v>
      </c>
      <c r="G275" s="70" t="s">
        <v>5631</v>
      </c>
      <c r="H275" s="70" t="s">
        <v>2071</v>
      </c>
      <c r="I275" s="70" t="s">
        <v>10340</v>
      </c>
      <c r="J275" s="59" t="s">
        <v>6369</v>
      </c>
      <c r="K275" s="121" t="s">
        <v>9837</v>
      </c>
      <c r="L275" s="82" t="str">
        <f t="shared" si="43"/>
        <v>0213001</v>
      </c>
      <c r="M275" s="70" t="s">
        <v>9827</v>
      </c>
      <c r="N275" s="59" t="s">
        <v>2605</v>
      </c>
      <c r="O275" s="59" t="str">
        <f>N275</f>
        <v>0213001</v>
      </c>
      <c r="P275" s="59" t="s">
        <v>328</v>
      </c>
      <c r="Q275" s="70" t="s">
        <v>2244</v>
      </c>
      <c r="R275" s="70" t="s">
        <v>10346</v>
      </c>
      <c r="S275" s="70" t="s">
        <v>9948</v>
      </c>
      <c r="T275" s="70" t="s">
        <v>9917</v>
      </c>
      <c r="U275" s="70" t="s">
        <v>9921</v>
      </c>
      <c r="V275" s="70" t="s">
        <v>10347</v>
      </c>
      <c r="W275" s="171">
        <v>46225</v>
      </c>
      <c r="X275" s="70" t="s">
        <v>1171</v>
      </c>
      <c r="Y275" s="70" t="s">
        <v>163</v>
      </c>
      <c r="Z275" s="82" t="s">
        <v>1162</v>
      </c>
      <c r="AA275" s="70" t="s">
        <v>1171</v>
      </c>
      <c r="AB275" s="70" t="s">
        <v>10816</v>
      </c>
      <c r="AC275" s="70" t="s">
        <v>3198</v>
      </c>
      <c r="AD275" s="70" t="s">
        <v>10353</v>
      </c>
      <c r="AE275" s="70" t="s">
        <v>9948</v>
      </c>
      <c r="AF275" s="70">
        <v>1</v>
      </c>
      <c r="AG275" s="108" t="s">
        <v>6293</v>
      </c>
    </row>
    <row r="276" spans="1:33" ht="14.4" customHeight="1" x14ac:dyDescent="0.3">
      <c r="A276" s="59" t="str">
        <f>Q276</f>
        <v>LHR02-FMCG02-SPO-01</v>
      </c>
      <c r="B276" s="70" t="s">
        <v>1195</v>
      </c>
      <c r="C276" s="70" t="s">
        <v>10034</v>
      </c>
      <c r="D276" s="59" t="s">
        <v>1911</v>
      </c>
      <c r="E276" s="59" t="s">
        <v>9829</v>
      </c>
      <c r="F276" s="59" t="s">
        <v>9877</v>
      </c>
      <c r="G276" s="70" t="s">
        <v>5631</v>
      </c>
      <c r="H276" s="70" t="s">
        <v>2071</v>
      </c>
      <c r="I276" s="70" t="s">
        <v>10340</v>
      </c>
      <c r="J276" s="59" t="s">
        <v>6369</v>
      </c>
      <c r="K276" s="121" t="s">
        <v>9837</v>
      </c>
      <c r="L276" s="82" t="str">
        <f t="shared" si="43"/>
        <v>0213002</v>
      </c>
      <c r="M276" s="70" t="s">
        <v>9827</v>
      </c>
      <c r="N276" s="59" t="s">
        <v>2606</v>
      </c>
      <c r="O276" s="59" t="str">
        <f>N276</f>
        <v>0213002</v>
      </c>
      <c r="P276" s="59" t="s">
        <v>537</v>
      </c>
      <c r="Q276" s="70" t="s">
        <v>3196</v>
      </c>
      <c r="R276" s="70" t="s">
        <v>10348</v>
      </c>
      <c r="S276" s="70" t="s">
        <v>9948</v>
      </c>
      <c r="T276" s="70" t="s">
        <v>9933</v>
      </c>
      <c r="U276" s="70" t="s">
        <v>9921</v>
      </c>
      <c r="V276" s="70" t="s">
        <v>10349</v>
      </c>
      <c r="W276" s="171">
        <v>45614</v>
      </c>
      <c r="X276" s="70" t="s">
        <v>1171</v>
      </c>
      <c r="Y276" s="70" t="s">
        <v>163</v>
      </c>
      <c r="Z276" s="82" t="s">
        <v>1162</v>
      </c>
      <c r="AA276" s="70" t="s">
        <v>1171</v>
      </c>
      <c r="AB276" s="70" t="s">
        <v>10816</v>
      </c>
      <c r="AC276" s="70" t="s">
        <v>3198</v>
      </c>
      <c r="AD276" s="70" t="s">
        <v>10353</v>
      </c>
      <c r="AE276" s="70" t="s">
        <v>9948</v>
      </c>
      <c r="AF276" s="70">
        <v>1</v>
      </c>
      <c r="AG276" s="108" t="s">
        <v>6293</v>
      </c>
    </row>
    <row r="277" spans="1:33" ht="14.4" customHeight="1" x14ac:dyDescent="0.3">
      <c r="A277" s="59" t="str">
        <f>Q277</f>
        <v>LHR02-FMCG02-SPO-02</v>
      </c>
      <c r="B277" s="70" t="s">
        <v>1195</v>
      </c>
      <c r="C277" s="70" t="s">
        <v>10034</v>
      </c>
      <c r="D277" s="59" t="s">
        <v>1911</v>
      </c>
      <c r="E277" s="59" t="s">
        <v>9829</v>
      </c>
      <c r="F277" s="59" t="s">
        <v>9877</v>
      </c>
      <c r="G277" s="70" t="s">
        <v>5631</v>
      </c>
      <c r="H277" s="70" t="s">
        <v>2071</v>
      </c>
      <c r="I277" s="70" t="s">
        <v>10340</v>
      </c>
      <c r="J277" s="59" t="s">
        <v>6369</v>
      </c>
      <c r="K277" s="121" t="s">
        <v>9837</v>
      </c>
      <c r="L277" s="82" t="str">
        <f t="shared" si="43"/>
        <v>0220001</v>
      </c>
      <c r="M277" s="70" t="s">
        <v>9827</v>
      </c>
      <c r="N277" s="59" t="s">
        <v>2652</v>
      </c>
      <c r="O277" s="59" t="str">
        <f>N277</f>
        <v>0220001</v>
      </c>
      <c r="P277" s="59" t="s">
        <v>539</v>
      </c>
      <c r="Q277" s="70" t="s">
        <v>6528</v>
      </c>
      <c r="R277" s="70" t="s">
        <v>10350</v>
      </c>
      <c r="S277" s="70" t="s">
        <v>9948</v>
      </c>
      <c r="T277" s="70" t="s">
        <v>9933</v>
      </c>
      <c r="U277" s="70" t="s">
        <v>9921</v>
      </c>
      <c r="V277" s="70" t="s">
        <v>7609</v>
      </c>
      <c r="W277" s="171">
        <v>45498</v>
      </c>
      <c r="X277" s="70" t="s">
        <v>1171</v>
      </c>
      <c r="Y277" s="70" t="s">
        <v>163</v>
      </c>
      <c r="Z277" s="82" t="s">
        <v>1162</v>
      </c>
      <c r="AA277" s="70" t="s">
        <v>1171</v>
      </c>
      <c r="AB277" s="70" t="s">
        <v>10816</v>
      </c>
      <c r="AC277" s="70" t="s">
        <v>3198</v>
      </c>
      <c r="AD277" s="70" t="s">
        <v>10353</v>
      </c>
      <c r="AE277" s="70" t="s">
        <v>9948</v>
      </c>
      <c r="AF277" s="70">
        <v>1</v>
      </c>
      <c r="AG277" s="108" t="s">
        <v>6293</v>
      </c>
    </row>
    <row r="278" spans="1:33" ht="14.4" customHeight="1" x14ac:dyDescent="0.3">
      <c r="A278" s="59" t="str">
        <f>Q278</f>
        <v>LHR02-FMCG03-SPO-01</v>
      </c>
      <c r="B278" s="70" t="s">
        <v>2071</v>
      </c>
      <c r="C278" s="70" t="s">
        <v>10012</v>
      </c>
      <c r="D278" s="59" t="s">
        <v>1911</v>
      </c>
      <c r="E278" s="59" t="s">
        <v>9829</v>
      </c>
      <c r="F278" s="59" t="s">
        <v>9877</v>
      </c>
      <c r="G278" s="70" t="s">
        <v>5631</v>
      </c>
      <c r="H278" s="70" t="s">
        <v>2071</v>
      </c>
      <c r="I278" s="70" t="s">
        <v>10340</v>
      </c>
      <c r="J278" s="59" t="s">
        <v>6369</v>
      </c>
      <c r="K278" s="121" t="s">
        <v>9837</v>
      </c>
      <c r="L278" s="82" t="str">
        <f t="shared" si="43"/>
        <v>0220003</v>
      </c>
      <c r="M278" s="70" t="s">
        <v>9827</v>
      </c>
      <c r="N278" s="59" t="s">
        <v>2654</v>
      </c>
      <c r="O278" s="59" t="str">
        <f>N278</f>
        <v>0220003</v>
      </c>
      <c r="P278" s="59" t="s">
        <v>10342</v>
      </c>
      <c r="Q278" s="70" t="s">
        <v>10343</v>
      </c>
      <c r="R278" s="70" t="s">
        <v>10351</v>
      </c>
      <c r="S278" s="70" t="s">
        <v>9948</v>
      </c>
      <c r="T278" s="70" t="s">
        <v>9933</v>
      </c>
      <c r="U278" s="70" t="s">
        <v>9921</v>
      </c>
      <c r="V278" s="70" t="s">
        <v>10352</v>
      </c>
      <c r="W278" s="171">
        <v>46223</v>
      </c>
      <c r="X278" s="70" t="s">
        <v>1171</v>
      </c>
      <c r="Y278" s="70" t="s">
        <v>163</v>
      </c>
      <c r="Z278" s="82" t="s">
        <v>1162</v>
      </c>
      <c r="AA278" s="70" t="s">
        <v>1171</v>
      </c>
      <c r="AB278" s="70" t="s">
        <v>10816</v>
      </c>
      <c r="AC278" s="70" t="s">
        <v>3198</v>
      </c>
      <c r="AD278" s="70" t="s">
        <v>10353</v>
      </c>
      <c r="AE278" s="70" t="s">
        <v>9948</v>
      </c>
      <c r="AF278" s="70">
        <v>1</v>
      </c>
      <c r="AG278" s="108" t="s">
        <v>6293</v>
      </c>
    </row>
    <row r="279" spans="1:33" ht="14.4" customHeight="1" x14ac:dyDescent="0.3">
      <c r="A279" s="59" t="str">
        <f t="shared" si="44"/>
        <v>LHR02-FMCG-SPO-00</v>
      </c>
      <c r="B279" s="70" t="s">
        <v>1171</v>
      </c>
      <c r="C279" s="70" t="s">
        <v>10013</v>
      </c>
      <c r="D279" s="59" t="s">
        <v>1911</v>
      </c>
      <c r="E279" s="59" t="s">
        <v>9829</v>
      </c>
      <c r="F279" s="59" t="s">
        <v>9877</v>
      </c>
      <c r="G279" s="70" t="s">
        <v>5631</v>
      </c>
      <c r="H279" s="70" t="s">
        <v>2071</v>
      </c>
      <c r="I279" s="70" t="s">
        <v>10340</v>
      </c>
      <c r="J279" s="59" t="s">
        <v>6369</v>
      </c>
      <c r="K279" s="121" t="s">
        <v>9837</v>
      </c>
      <c r="L279" s="82" t="str">
        <f t="shared" si="43"/>
        <v>0214006</v>
      </c>
      <c r="M279" s="70" t="s">
        <v>9827</v>
      </c>
      <c r="N279" s="59" t="s">
        <v>2610</v>
      </c>
      <c r="O279" s="59" t="str">
        <f t="shared" ref="O279" si="46">N279</f>
        <v>0214006</v>
      </c>
      <c r="P279" s="59" t="s">
        <v>5238</v>
      </c>
      <c r="Q279" s="70" t="s">
        <v>3395</v>
      </c>
      <c r="R279" s="70" t="s">
        <v>9958</v>
      </c>
      <c r="S279" s="70" t="s">
        <v>9948</v>
      </c>
      <c r="T279" s="70" t="s">
        <v>9935</v>
      </c>
      <c r="U279" s="70" t="s">
        <v>9935</v>
      </c>
      <c r="V279" s="70" t="s">
        <v>9935</v>
      </c>
      <c r="W279" s="70" t="s">
        <v>9935</v>
      </c>
      <c r="X279" s="70" t="s">
        <v>1171</v>
      </c>
      <c r="Y279" s="70" t="s">
        <v>163</v>
      </c>
      <c r="Z279" s="82" t="s">
        <v>1162</v>
      </c>
      <c r="AA279" s="70" t="s">
        <v>1171</v>
      </c>
      <c r="AB279" s="70" t="s">
        <v>10816</v>
      </c>
      <c r="AC279" s="70" t="s">
        <v>3198</v>
      </c>
      <c r="AD279" s="70" t="s">
        <v>10353</v>
      </c>
      <c r="AE279" s="70" t="s">
        <v>9948</v>
      </c>
      <c r="AF279" s="70">
        <v>0</v>
      </c>
      <c r="AG279" s="108" t="s">
        <v>5606</v>
      </c>
    </row>
    <row r="280" spans="1:33" ht="14.4" customHeight="1" x14ac:dyDescent="0.3">
      <c r="A280" s="59" t="str">
        <f t="shared" si="44"/>
        <v>LHR02-FMCG-ASM-01</v>
      </c>
      <c r="B280" s="70" t="s">
        <v>1171</v>
      </c>
      <c r="C280" s="70" t="s">
        <v>10013</v>
      </c>
      <c r="D280" s="59" t="s">
        <v>1911</v>
      </c>
      <c r="E280" s="59" t="s">
        <v>9829</v>
      </c>
      <c r="F280" s="59" t="s">
        <v>9877</v>
      </c>
      <c r="G280" s="70" t="s">
        <v>5631</v>
      </c>
      <c r="H280" s="70" t="s">
        <v>2071</v>
      </c>
      <c r="I280" s="70" t="s">
        <v>10340</v>
      </c>
      <c r="J280" s="59" t="s">
        <v>6369</v>
      </c>
      <c r="K280" s="121" t="s">
        <v>9837</v>
      </c>
      <c r="L280" s="82" t="str">
        <f t="shared" si="43"/>
        <v>02200</v>
      </c>
      <c r="M280" s="70" t="s">
        <v>9827</v>
      </c>
      <c r="N280" s="59" t="s">
        <v>2779</v>
      </c>
      <c r="O280" s="59" t="str">
        <f>N279</f>
        <v>0214006</v>
      </c>
      <c r="P280" s="59" t="s">
        <v>7830</v>
      </c>
      <c r="Q280" s="70" t="s">
        <v>3198</v>
      </c>
      <c r="R280" s="70" t="s">
        <v>10353</v>
      </c>
      <c r="S280" s="70" t="s">
        <v>9948</v>
      </c>
      <c r="T280" s="70" t="s">
        <v>9933</v>
      </c>
      <c r="U280" s="70" t="s">
        <v>9921</v>
      </c>
      <c r="V280" s="70" t="s">
        <v>7591</v>
      </c>
      <c r="W280" s="171">
        <v>45146</v>
      </c>
      <c r="X280" s="70" t="s">
        <v>1219</v>
      </c>
      <c r="Y280" s="70" t="s">
        <v>1028</v>
      </c>
      <c r="Z280" s="82" t="s">
        <v>3414</v>
      </c>
      <c r="AA280" s="70" t="s">
        <v>1171</v>
      </c>
      <c r="AB280" s="70" t="s">
        <v>10816</v>
      </c>
      <c r="AC280" s="70" t="s">
        <v>3281</v>
      </c>
      <c r="AD280" s="70" t="s">
        <v>9947</v>
      </c>
      <c r="AE280" s="70" t="s">
        <v>9948</v>
      </c>
      <c r="AF280" s="70">
        <v>2</v>
      </c>
      <c r="AG280" s="108" t="s">
        <v>6294</v>
      </c>
    </row>
    <row r="281" spans="1:33" ht="14.4" customHeight="1" x14ac:dyDescent="0.3">
      <c r="A281" s="59" t="str">
        <f>Q281</f>
        <v>LHR03-FMCG01-SPO-01</v>
      </c>
      <c r="B281" s="70" t="s">
        <v>1170</v>
      </c>
      <c r="C281" s="70" t="s">
        <v>10014</v>
      </c>
      <c r="D281" s="59" t="s">
        <v>1911</v>
      </c>
      <c r="E281" s="59" t="s">
        <v>9829</v>
      </c>
      <c r="F281" s="59" t="s">
        <v>9877</v>
      </c>
      <c r="G281" s="70" t="s">
        <v>5631</v>
      </c>
      <c r="H281" s="70" t="s">
        <v>2070</v>
      </c>
      <c r="I281" s="70" t="s">
        <v>10341</v>
      </c>
      <c r="J281" s="59" t="s">
        <v>6377</v>
      </c>
      <c r="K281" s="121" t="s">
        <v>9837</v>
      </c>
      <c r="L281" s="82" t="str">
        <f t="shared" si="43"/>
        <v>0214002</v>
      </c>
      <c r="M281" s="70" t="s">
        <v>9827</v>
      </c>
      <c r="N281" s="59" t="s">
        <v>2601</v>
      </c>
      <c r="O281" s="59" t="str">
        <f>N281</f>
        <v>0214002</v>
      </c>
      <c r="P281" s="59" t="s">
        <v>330</v>
      </c>
      <c r="Q281" s="70" t="s">
        <v>3182</v>
      </c>
      <c r="R281" s="70" t="s">
        <v>10358</v>
      </c>
      <c r="S281" s="70" t="s">
        <v>9948</v>
      </c>
      <c r="T281" s="70" t="s">
        <v>9933</v>
      </c>
      <c r="U281" s="70" t="s">
        <v>9921</v>
      </c>
      <c r="V281" s="70" t="s">
        <v>10359</v>
      </c>
      <c r="W281" s="171">
        <v>45766</v>
      </c>
      <c r="X281" s="70" t="s">
        <v>1171</v>
      </c>
      <c r="Y281" s="70" t="s">
        <v>163</v>
      </c>
      <c r="Z281" s="82" t="s">
        <v>1162</v>
      </c>
      <c r="AA281" s="70" t="s">
        <v>1171</v>
      </c>
      <c r="AB281" s="70" t="s">
        <v>10816</v>
      </c>
      <c r="AC281" s="70" t="s">
        <v>3191</v>
      </c>
      <c r="AD281" s="70" t="s">
        <v>10356</v>
      </c>
      <c r="AE281" s="70" t="s">
        <v>9948</v>
      </c>
      <c r="AF281" s="70">
        <v>1</v>
      </c>
      <c r="AG281" s="108" t="s">
        <v>6293</v>
      </c>
    </row>
    <row r="282" spans="1:33" ht="14.4" customHeight="1" x14ac:dyDescent="0.3">
      <c r="A282" s="59" t="str">
        <f>Q282</f>
        <v>LHR03-FMCG01-SPO-02</v>
      </c>
      <c r="B282" s="70" t="s">
        <v>1170</v>
      </c>
      <c r="C282" s="70" t="s">
        <v>10014</v>
      </c>
      <c r="D282" s="59" t="s">
        <v>1911</v>
      </c>
      <c r="E282" s="59" t="s">
        <v>9829</v>
      </c>
      <c r="F282" s="59" t="s">
        <v>9877</v>
      </c>
      <c r="G282" s="70" t="s">
        <v>5631</v>
      </c>
      <c r="H282" s="70" t="s">
        <v>2070</v>
      </c>
      <c r="I282" s="70" t="s">
        <v>10341</v>
      </c>
      <c r="J282" s="59" t="s">
        <v>6377</v>
      </c>
      <c r="K282" s="121" t="s">
        <v>9837</v>
      </c>
      <c r="L282" s="82" t="str">
        <f t="shared" si="43"/>
        <v>0214009</v>
      </c>
      <c r="M282" s="70" t="s">
        <v>9827</v>
      </c>
      <c r="N282" s="59" t="s">
        <v>3410</v>
      </c>
      <c r="O282" s="59" t="str">
        <f>N282</f>
        <v>0214009</v>
      </c>
      <c r="P282" s="59" t="s">
        <v>332</v>
      </c>
      <c r="Q282" s="70" t="s">
        <v>3184</v>
      </c>
      <c r="R282" s="70" t="s">
        <v>10360</v>
      </c>
      <c r="S282" s="70" t="s">
        <v>9948</v>
      </c>
      <c r="T282" s="70" t="s">
        <v>9933</v>
      </c>
      <c r="U282" s="70" t="s">
        <v>9921</v>
      </c>
      <c r="V282" s="70" t="s">
        <v>10361</v>
      </c>
      <c r="W282" s="171">
        <v>46133</v>
      </c>
      <c r="X282" s="70" t="s">
        <v>1171</v>
      </c>
      <c r="Y282" s="70" t="s">
        <v>163</v>
      </c>
      <c r="Z282" s="82" t="s">
        <v>1162</v>
      </c>
      <c r="AA282" s="70" t="s">
        <v>1171</v>
      </c>
      <c r="AB282" s="70" t="s">
        <v>10816</v>
      </c>
      <c r="AC282" s="70" t="s">
        <v>3191</v>
      </c>
      <c r="AD282" s="70" t="s">
        <v>10356</v>
      </c>
      <c r="AE282" s="70" t="s">
        <v>9948</v>
      </c>
      <c r="AF282" s="70">
        <v>1</v>
      </c>
      <c r="AG282" s="108" t="s">
        <v>6293</v>
      </c>
    </row>
    <row r="283" spans="1:33" ht="14.4" customHeight="1" x14ac:dyDescent="0.3">
      <c r="A283" s="59" t="str">
        <f>Q283</f>
        <v>LHR03-FMCG02-SPO-01</v>
      </c>
      <c r="B283" s="70" t="s">
        <v>1195</v>
      </c>
      <c r="C283" s="70" t="s">
        <v>10034</v>
      </c>
      <c r="D283" s="59" t="s">
        <v>1911</v>
      </c>
      <c r="E283" s="59" t="s">
        <v>9829</v>
      </c>
      <c r="F283" s="59" t="s">
        <v>9877</v>
      </c>
      <c r="G283" s="70" t="s">
        <v>5631</v>
      </c>
      <c r="H283" s="70" t="s">
        <v>2070</v>
      </c>
      <c r="I283" s="70" t="s">
        <v>10341</v>
      </c>
      <c r="J283" s="59" t="s">
        <v>6377</v>
      </c>
      <c r="K283" s="121" t="s">
        <v>9837</v>
      </c>
      <c r="L283" s="82" t="str">
        <f t="shared" si="43"/>
        <v>0220009</v>
      </c>
      <c r="M283" s="70" t="s">
        <v>9827</v>
      </c>
      <c r="N283" s="59" t="s">
        <v>3409</v>
      </c>
      <c r="O283" s="59" t="str">
        <f>N283</f>
        <v>0220009</v>
      </c>
      <c r="P283" s="59" t="s">
        <v>541</v>
      </c>
      <c r="Q283" s="70" t="s">
        <v>3189</v>
      </c>
      <c r="R283" s="70" t="s">
        <v>10362</v>
      </c>
      <c r="S283" s="70" t="s">
        <v>9948</v>
      </c>
      <c r="T283" s="70" t="s">
        <v>9917</v>
      </c>
      <c r="U283" s="70" t="s">
        <v>9921</v>
      </c>
      <c r="V283" s="70" t="s">
        <v>4576</v>
      </c>
      <c r="W283" s="171">
        <v>44431</v>
      </c>
      <c r="X283" s="70" t="s">
        <v>1171</v>
      </c>
      <c r="Y283" s="70" t="s">
        <v>163</v>
      </c>
      <c r="Z283" s="82" t="s">
        <v>1162</v>
      </c>
      <c r="AA283" s="70" t="s">
        <v>1171</v>
      </c>
      <c r="AB283" s="70" t="s">
        <v>10816</v>
      </c>
      <c r="AC283" s="70" t="s">
        <v>3191</v>
      </c>
      <c r="AD283" s="70" t="s">
        <v>10356</v>
      </c>
      <c r="AE283" s="70" t="s">
        <v>9948</v>
      </c>
      <c r="AF283" s="70">
        <v>1</v>
      </c>
      <c r="AG283" s="108" t="s">
        <v>6293</v>
      </c>
    </row>
    <row r="284" spans="1:33" ht="14.4" customHeight="1" x14ac:dyDescent="0.3">
      <c r="A284" s="59" t="str">
        <f t="shared" ref="A284:A318" si="47">Q284</f>
        <v>LHR03-FMCG02-SPO-02</v>
      </c>
      <c r="B284" s="70" t="s">
        <v>1195</v>
      </c>
      <c r="C284" s="70" t="s">
        <v>10034</v>
      </c>
      <c r="D284" s="59" t="s">
        <v>1911</v>
      </c>
      <c r="E284" s="59" t="s">
        <v>9829</v>
      </c>
      <c r="F284" s="59" t="s">
        <v>9877</v>
      </c>
      <c r="G284" s="70" t="s">
        <v>5631</v>
      </c>
      <c r="H284" s="70" t="s">
        <v>2070</v>
      </c>
      <c r="I284" s="70" t="s">
        <v>10341</v>
      </c>
      <c r="J284" s="59" t="s">
        <v>6377</v>
      </c>
      <c r="K284" s="121" t="s">
        <v>9837</v>
      </c>
      <c r="L284" s="82" t="str">
        <f t="shared" si="43"/>
        <v>0220004</v>
      </c>
      <c r="M284" s="70" t="s">
        <v>9827</v>
      </c>
      <c r="N284" s="59" t="s">
        <v>2655</v>
      </c>
      <c r="O284" s="59" t="str">
        <f t="shared" ref="O284:O286" si="48">N284</f>
        <v>0220004</v>
      </c>
      <c r="P284" s="59" t="s">
        <v>543</v>
      </c>
      <c r="Q284" s="70" t="s">
        <v>3190</v>
      </c>
      <c r="R284" s="70" t="s">
        <v>10363</v>
      </c>
      <c r="S284" s="70" t="s">
        <v>9948</v>
      </c>
      <c r="T284" s="70" t="s">
        <v>9917</v>
      </c>
      <c r="U284" s="70" t="s">
        <v>9921</v>
      </c>
      <c r="V284" s="70" t="s">
        <v>10364</v>
      </c>
      <c r="W284" s="171">
        <v>46218</v>
      </c>
      <c r="X284" s="70" t="s">
        <v>1171</v>
      </c>
      <c r="Y284" s="70" t="s">
        <v>163</v>
      </c>
      <c r="Z284" s="82" t="s">
        <v>1162</v>
      </c>
      <c r="AA284" s="70" t="s">
        <v>1171</v>
      </c>
      <c r="AB284" s="70" t="s">
        <v>10816</v>
      </c>
      <c r="AC284" s="70" t="s">
        <v>3191</v>
      </c>
      <c r="AD284" s="70" t="s">
        <v>10356</v>
      </c>
      <c r="AE284" s="70" t="s">
        <v>9948</v>
      </c>
      <c r="AF284" s="70">
        <v>1</v>
      </c>
      <c r="AG284" s="108" t="s">
        <v>6293</v>
      </c>
    </row>
    <row r="285" spans="1:33" ht="14.4" customHeight="1" x14ac:dyDescent="0.3">
      <c r="A285" s="59" t="str">
        <f t="shared" si="47"/>
        <v>LHR03-FMCG03-SPO-01</v>
      </c>
      <c r="B285" s="70" t="s">
        <v>2071</v>
      </c>
      <c r="C285" s="70" t="s">
        <v>10012</v>
      </c>
      <c r="D285" s="59" t="s">
        <v>1911</v>
      </c>
      <c r="E285" s="59" t="s">
        <v>9829</v>
      </c>
      <c r="F285" s="59" t="s">
        <v>9877</v>
      </c>
      <c r="G285" s="70" t="s">
        <v>5631</v>
      </c>
      <c r="H285" s="70" t="s">
        <v>2070</v>
      </c>
      <c r="I285" s="70" t="s">
        <v>10341</v>
      </c>
      <c r="J285" s="59" t="s">
        <v>6377</v>
      </c>
      <c r="K285" s="121" t="s">
        <v>9837</v>
      </c>
      <c r="L285" s="82" t="str">
        <f t="shared" si="43"/>
        <v>0214004</v>
      </c>
      <c r="M285" s="70" t="s">
        <v>9827</v>
      </c>
      <c r="N285" s="59" t="s">
        <v>2603</v>
      </c>
      <c r="O285" s="59" t="str">
        <f t="shared" si="48"/>
        <v>0214004</v>
      </c>
      <c r="P285" s="59" t="s">
        <v>10354</v>
      </c>
      <c r="Q285" s="70" t="s">
        <v>10355</v>
      </c>
      <c r="R285" s="70" t="s">
        <v>10365</v>
      </c>
      <c r="S285" s="70" t="s">
        <v>9948</v>
      </c>
      <c r="T285" s="70" t="s">
        <v>9933</v>
      </c>
      <c r="U285" s="70" t="s">
        <v>9938</v>
      </c>
      <c r="V285" s="70" t="s">
        <v>9938</v>
      </c>
      <c r="W285" s="171" t="s">
        <v>9939</v>
      </c>
      <c r="X285" s="70" t="s">
        <v>1171</v>
      </c>
      <c r="Y285" s="70" t="s">
        <v>163</v>
      </c>
      <c r="Z285" s="82" t="s">
        <v>1162</v>
      </c>
      <c r="AA285" s="70" t="s">
        <v>1171</v>
      </c>
      <c r="AB285" s="70" t="s">
        <v>10816</v>
      </c>
      <c r="AC285" s="70" t="s">
        <v>3191</v>
      </c>
      <c r="AD285" s="70" t="s">
        <v>10356</v>
      </c>
      <c r="AE285" s="70" t="s">
        <v>9948</v>
      </c>
      <c r="AF285" s="70">
        <v>1</v>
      </c>
      <c r="AG285" s="108" t="s">
        <v>6293</v>
      </c>
    </row>
    <row r="286" spans="1:33" ht="14.4" customHeight="1" x14ac:dyDescent="0.3">
      <c r="A286" s="59" t="str">
        <f t="shared" si="47"/>
        <v>LHR03-FMCG-SPO-00</v>
      </c>
      <c r="B286" s="70" t="s">
        <v>1171</v>
      </c>
      <c r="C286" s="70" t="s">
        <v>10013</v>
      </c>
      <c r="D286" s="59" t="s">
        <v>1911</v>
      </c>
      <c r="E286" s="59" t="s">
        <v>9829</v>
      </c>
      <c r="F286" s="59" t="s">
        <v>9877</v>
      </c>
      <c r="G286" s="70" t="s">
        <v>5631</v>
      </c>
      <c r="H286" s="70" t="s">
        <v>2070</v>
      </c>
      <c r="I286" s="70" t="s">
        <v>10341</v>
      </c>
      <c r="J286" s="59" t="s">
        <v>6377</v>
      </c>
      <c r="K286" s="121" t="s">
        <v>9837</v>
      </c>
      <c r="L286" s="82" t="str">
        <f t="shared" si="43"/>
        <v>0220006</v>
      </c>
      <c r="M286" s="70" t="s">
        <v>9827</v>
      </c>
      <c r="N286" s="59" t="s">
        <v>2659</v>
      </c>
      <c r="O286" s="59" t="str">
        <f t="shared" si="48"/>
        <v>0220006</v>
      </c>
      <c r="P286" s="59" t="s">
        <v>5238</v>
      </c>
      <c r="Q286" s="70" t="s">
        <v>3396</v>
      </c>
      <c r="R286" s="70" t="s">
        <v>9958</v>
      </c>
      <c r="S286" s="70" t="s">
        <v>9948</v>
      </c>
      <c r="T286" s="70" t="s">
        <v>9935</v>
      </c>
      <c r="U286" s="70" t="s">
        <v>9935</v>
      </c>
      <c r="V286" s="70" t="s">
        <v>9935</v>
      </c>
      <c r="W286" s="70" t="s">
        <v>9935</v>
      </c>
      <c r="X286" s="70" t="s">
        <v>1171</v>
      </c>
      <c r="Y286" s="70" t="s">
        <v>163</v>
      </c>
      <c r="Z286" s="82" t="s">
        <v>1162</v>
      </c>
      <c r="AA286" s="70" t="s">
        <v>1171</v>
      </c>
      <c r="AB286" s="70" t="s">
        <v>10816</v>
      </c>
      <c r="AC286" s="70" t="s">
        <v>3191</v>
      </c>
      <c r="AD286" s="70" t="s">
        <v>10356</v>
      </c>
      <c r="AE286" s="70" t="s">
        <v>9948</v>
      </c>
      <c r="AF286" s="70">
        <v>0</v>
      </c>
      <c r="AG286" s="108" t="s">
        <v>5606</v>
      </c>
    </row>
    <row r="287" spans="1:33" ht="14.4" customHeight="1" x14ac:dyDescent="0.3">
      <c r="A287" s="59" t="str">
        <f t="shared" si="47"/>
        <v>LHR03-FMCG-ASM-01</v>
      </c>
      <c r="B287" s="70" t="s">
        <v>1171</v>
      </c>
      <c r="C287" s="70" t="s">
        <v>10013</v>
      </c>
      <c r="D287" s="59" t="s">
        <v>1911</v>
      </c>
      <c r="E287" s="59" t="s">
        <v>9829</v>
      </c>
      <c r="F287" s="59" t="s">
        <v>9877</v>
      </c>
      <c r="G287" s="70" t="s">
        <v>5631</v>
      </c>
      <c r="H287" s="70" t="s">
        <v>2070</v>
      </c>
      <c r="I287" s="70" t="s">
        <v>10341</v>
      </c>
      <c r="J287" s="59" t="s">
        <v>6377</v>
      </c>
      <c r="K287" s="121" t="s">
        <v>9837</v>
      </c>
      <c r="L287" s="82" t="str">
        <f t="shared" si="43"/>
        <v>02140</v>
      </c>
      <c r="M287" s="70" t="s">
        <v>9827</v>
      </c>
      <c r="N287" s="59" t="s">
        <v>2766</v>
      </c>
      <c r="O287" s="59" t="str">
        <f>N286</f>
        <v>0220006</v>
      </c>
      <c r="P287" s="59" t="s">
        <v>7829</v>
      </c>
      <c r="Q287" s="70" t="s">
        <v>3191</v>
      </c>
      <c r="R287" s="70" t="s">
        <v>10356</v>
      </c>
      <c r="S287" s="70" t="s">
        <v>9948</v>
      </c>
      <c r="T287" s="70" t="s">
        <v>9933</v>
      </c>
      <c r="U287" s="70" t="s">
        <v>9921</v>
      </c>
      <c r="V287" s="70" t="s">
        <v>10357</v>
      </c>
      <c r="W287" s="171">
        <v>45950</v>
      </c>
      <c r="X287" s="70" t="s">
        <v>1219</v>
      </c>
      <c r="Y287" s="70" t="s">
        <v>1028</v>
      </c>
      <c r="Z287" s="82" t="s">
        <v>3414</v>
      </c>
      <c r="AA287" s="70" t="s">
        <v>1171</v>
      </c>
      <c r="AB287" s="70" t="s">
        <v>10816</v>
      </c>
      <c r="AC287" s="70" t="s">
        <v>3281</v>
      </c>
      <c r="AD287" s="70" t="s">
        <v>9947</v>
      </c>
      <c r="AE287" s="70" t="s">
        <v>9948</v>
      </c>
      <c r="AF287" s="70">
        <v>2</v>
      </c>
      <c r="AG287" s="108" t="s">
        <v>6294</v>
      </c>
    </row>
    <row r="288" spans="1:33" ht="14.4" customHeight="1" x14ac:dyDescent="0.3">
      <c r="A288" s="59" t="str">
        <f>Q288</f>
        <v>LHR04-FMCG03-SPO-01</v>
      </c>
      <c r="B288" s="70" t="s">
        <v>2071</v>
      </c>
      <c r="C288" s="70" t="s">
        <v>10012</v>
      </c>
      <c r="D288" s="59" t="s">
        <v>1911</v>
      </c>
      <c r="E288" s="59" t="s">
        <v>9829</v>
      </c>
      <c r="F288" s="59" t="s">
        <v>9877</v>
      </c>
      <c r="G288" s="70" t="s">
        <v>5631</v>
      </c>
      <c r="H288" s="70" t="s">
        <v>7598</v>
      </c>
      <c r="I288" s="70" t="s">
        <v>10822</v>
      </c>
      <c r="J288" s="59" t="s">
        <v>7599</v>
      </c>
      <c r="K288" s="121" t="s">
        <v>9837</v>
      </c>
      <c r="L288" s="82" t="str">
        <f t="shared" si="43"/>
        <v>0130304</v>
      </c>
      <c r="M288" s="70" t="s">
        <v>9827</v>
      </c>
      <c r="N288" s="59" t="s">
        <v>10313</v>
      </c>
      <c r="O288" s="59" t="str">
        <f>N288</f>
        <v>0130304</v>
      </c>
      <c r="P288" s="59" t="s">
        <v>10309</v>
      </c>
      <c r="Q288" s="70" t="s">
        <v>10823</v>
      </c>
      <c r="R288" s="70" t="s">
        <v>10320</v>
      </c>
      <c r="S288" s="70" t="s">
        <v>9948</v>
      </c>
      <c r="T288" s="70" t="s">
        <v>9933</v>
      </c>
      <c r="U288" s="70" t="s">
        <v>9938</v>
      </c>
      <c r="V288" s="70" t="s">
        <v>9938</v>
      </c>
      <c r="W288" s="171" t="s">
        <v>9939</v>
      </c>
      <c r="X288" s="70" t="s">
        <v>1171</v>
      </c>
      <c r="Y288" s="70" t="s">
        <v>163</v>
      </c>
      <c r="Z288" s="82" t="s">
        <v>1162</v>
      </c>
      <c r="AA288" s="70" t="s">
        <v>1171</v>
      </c>
      <c r="AB288" s="70" t="s">
        <v>10816</v>
      </c>
      <c r="AC288" s="70" t="s">
        <v>10824</v>
      </c>
      <c r="AD288" s="70" t="s">
        <v>341</v>
      </c>
      <c r="AE288" s="70" t="s">
        <v>10319</v>
      </c>
      <c r="AF288" s="70">
        <v>2</v>
      </c>
      <c r="AG288" s="108" t="s">
        <v>6293</v>
      </c>
    </row>
    <row r="289" spans="1:33" ht="14.4" customHeight="1" x14ac:dyDescent="0.3">
      <c r="A289" s="59" t="str">
        <f>Q289</f>
        <v>LHR04-FMCG01-TE-01</v>
      </c>
      <c r="B289" s="70" t="s">
        <v>1170</v>
      </c>
      <c r="C289" s="70" t="s">
        <v>10014</v>
      </c>
      <c r="D289" s="59" t="s">
        <v>1911</v>
      </c>
      <c r="E289" s="59" t="s">
        <v>9829</v>
      </c>
      <c r="F289" s="59" t="s">
        <v>9877</v>
      </c>
      <c r="G289" s="70" t="s">
        <v>5631</v>
      </c>
      <c r="H289" s="70" t="s">
        <v>7598</v>
      </c>
      <c r="I289" s="70" t="s">
        <v>10822</v>
      </c>
      <c r="J289" s="59" t="s">
        <v>7599</v>
      </c>
      <c r="K289" s="121" t="s">
        <v>9837</v>
      </c>
      <c r="L289" s="82" t="str">
        <f t="shared" si="43"/>
        <v>0130302</v>
      </c>
      <c r="M289" s="70" t="s">
        <v>9827</v>
      </c>
      <c r="N289" s="59" t="s">
        <v>8157</v>
      </c>
      <c r="O289" s="59" t="str">
        <f>N289</f>
        <v>0130302</v>
      </c>
      <c r="P289" s="59" t="s">
        <v>8158</v>
      </c>
      <c r="Q289" s="70" t="s">
        <v>10824</v>
      </c>
      <c r="R289" s="70" t="s">
        <v>341</v>
      </c>
      <c r="S289" s="70" t="s">
        <v>10319</v>
      </c>
      <c r="T289" s="70" t="s">
        <v>10052</v>
      </c>
      <c r="U289" s="70" t="s">
        <v>9918</v>
      </c>
      <c r="V289" s="70" t="s">
        <v>7592</v>
      </c>
      <c r="W289" s="171">
        <v>45139</v>
      </c>
      <c r="X289" s="70" t="s">
        <v>1809</v>
      </c>
      <c r="Y289" s="70" t="s">
        <v>8137</v>
      </c>
      <c r="Z289" s="82" t="s">
        <v>3414</v>
      </c>
      <c r="AA289" s="70" t="s">
        <v>1171</v>
      </c>
      <c r="AB289" s="70" t="s">
        <v>10816</v>
      </c>
      <c r="AC289" s="70" t="s">
        <v>3281</v>
      </c>
      <c r="AD289" s="70" t="s">
        <v>9947</v>
      </c>
      <c r="AE289" s="70" t="s">
        <v>9948</v>
      </c>
      <c r="AF289" s="70">
        <v>2</v>
      </c>
      <c r="AG289" s="108" t="s">
        <v>8142</v>
      </c>
    </row>
    <row r="290" spans="1:33" ht="14.4" customHeight="1" x14ac:dyDescent="0.3">
      <c r="A290" s="59" t="str">
        <f>Q290</f>
        <v>NTH-A-FMCG-CM-01</v>
      </c>
      <c r="B290" s="70" t="s">
        <v>1171</v>
      </c>
      <c r="C290" s="70" t="s">
        <v>10013</v>
      </c>
      <c r="D290" s="59" t="s">
        <v>1911</v>
      </c>
      <c r="E290" s="59" t="s">
        <v>9829</v>
      </c>
      <c r="F290" s="59" t="s">
        <v>9877</v>
      </c>
      <c r="G290" s="70" t="s">
        <v>5631</v>
      </c>
      <c r="H290" s="70" t="s">
        <v>9854</v>
      </c>
      <c r="I290" s="70" t="s">
        <v>9855</v>
      </c>
      <c r="J290" s="59" t="s">
        <v>9856</v>
      </c>
      <c r="K290" s="121" t="s">
        <v>9837</v>
      </c>
      <c r="L290" s="82" t="str">
        <f t="shared" si="43"/>
        <v>0666601</v>
      </c>
      <c r="M290" s="70" t="s">
        <v>9827</v>
      </c>
      <c r="N290" s="82" t="s">
        <v>5592</v>
      </c>
      <c r="O290" s="59" t="str">
        <f>N292</f>
        <v>0666603</v>
      </c>
      <c r="P290" s="59" t="s">
        <v>10306</v>
      </c>
      <c r="Q290" s="70" t="s">
        <v>10310</v>
      </c>
      <c r="R290" s="70" t="s">
        <v>10314</v>
      </c>
      <c r="S290" s="70" t="s">
        <v>10315</v>
      </c>
      <c r="T290" s="70" t="s">
        <v>10052</v>
      </c>
      <c r="U290" s="70" t="s">
        <v>9918</v>
      </c>
      <c r="V290" s="70" t="s">
        <v>7618</v>
      </c>
      <c r="W290" s="171">
        <v>45139</v>
      </c>
      <c r="X290" s="70" t="s">
        <v>2072</v>
      </c>
      <c r="Y290" s="70" t="s">
        <v>5293</v>
      </c>
      <c r="Z290" s="82" t="s">
        <v>3414</v>
      </c>
      <c r="AA290" s="70" t="s">
        <v>1171</v>
      </c>
      <c r="AB290" s="70" t="s">
        <v>10816</v>
      </c>
      <c r="AC290" s="70" t="s">
        <v>3281</v>
      </c>
      <c r="AD290" s="70" t="s">
        <v>9947</v>
      </c>
      <c r="AE290" s="70" t="s">
        <v>9948</v>
      </c>
      <c r="AF290" s="70">
        <v>2</v>
      </c>
      <c r="AG290" s="108" t="s">
        <v>6294</v>
      </c>
    </row>
    <row r="291" spans="1:33" ht="14.4" customHeight="1" x14ac:dyDescent="0.3">
      <c r="A291" s="59" t="str">
        <f>Q291</f>
        <v>NTH-A-FMCG01-SPOWS-01</v>
      </c>
      <c r="B291" s="70" t="s">
        <v>1170</v>
      </c>
      <c r="C291" s="70" t="s">
        <v>10014</v>
      </c>
      <c r="D291" s="59" t="s">
        <v>1911</v>
      </c>
      <c r="E291" s="59" t="s">
        <v>9829</v>
      </c>
      <c r="F291" s="59" t="s">
        <v>9877</v>
      </c>
      <c r="G291" s="70" t="s">
        <v>5631</v>
      </c>
      <c r="H291" s="70" t="s">
        <v>9854</v>
      </c>
      <c r="I291" s="70" t="s">
        <v>9855</v>
      </c>
      <c r="J291" s="59" t="s">
        <v>9856</v>
      </c>
      <c r="K291" s="121" t="s">
        <v>9837</v>
      </c>
      <c r="L291" s="82" t="str">
        <f t="shared" si="43"/>
        <v>0666602</v>
      </c>
      <c r="M291" s="70" t="s">
        <v>9827</v>
      </c>
      <c r="N291" s="82" t="s">
        <v>5904</v>
      </c>
      <c r="O291" s="59" t="str">
        <f>N291</f>
        <v>0666602</v>
      </c>
      <c r="P291" s="59" t="s">
        <v>10307</v>
      </c>
      <c r="Q291" s="70" t="s">
        <v>10311</v>
      </c>
      <c r="R291" s="70" t="s">
        <v>10316</v>
      </c>
      <c r="S291" s="70" t="s">
        <v>10315</v>
      </c>
      <c r="T291" s="70" t="s">
        <v>9933</v>
      </c>
      <c r="U291" s="70" t="s">
        <v>9921</v>
      </c>
      <c r="V291" s="70" t="s">
        <v>686</v>
      </c>
      <c r="W291" s="171">
        <v>41821</v>
      </c>
      <c r="X291" s="70" t="s">
        <v>3085</v>
      </c>
      <c r="Y291" s="70" t="s">
        <v>10111</v>
      </c>
      <c r="Z291" s="82" t="s">
        <v>3414</v>
      </c>
      <c r="AA291" s="70" t="s">
        <v>1171</v>
      </c>
      <c r="AB291" s="70" t="s">
        <v>10816</v>
      </c>
      <c r="AC291" s="70" t="s">
        <v>3281</v>
      </c>
      <c r="AD291" s="70" t="s">
        <v>9947</v>
      </c>
      <c r="AE291" s="70" t="s">
        <v>9948</v>
      </c>
      <c r="AF291" s="70">
        <v>2</v>
      </c>
      <c r="AG291" s="108" t="s">
        <v>6293</v>
      </c>
    </row>
    <row r="292" spans="1:33" ht="14.4" customHeight="1" x14ac:dyDescent="0.3">
      <c r="A292" s="59" t="str">
        <f>Q292</f>
        <v>NTH-A-FMCG02-SPOWS-01</v>
      </c>
      <c r="B292" s="70" t="s">
        <v>1195</v>
      </c>
      <c r="C292" s="70" t="s">
        <v>10034</v>
      </c>
      <c r="D292" s="59" t="s">
        <v>1911</v>
      </c>
      <c r="E292" s="59" t="s">
        <v>9829</v>
      </c>
      <c r="F292" s="59" t="s">
        <v>9877</v>
      </c>
      <c r="G292" s="70" t="s">
        <v>5631</v>
      </c>
      <c r="H292" s="70" t="s">
        <v>9854</v>
      </c>
      <c r="I292" s="70" t="s">
        <v>9855</v>
      </c>
      <c r="J292" s="59" t="s">
        <v>9856</v>
      </c>
      <c r="K292" s="121" t="s">
        <v>9837</v>
      </c>
      <c r="L292" s="82" t="str">
        <f t="shared" si="43"/>
        <v>0666603</v>
      </c>
      <c r="M292" s="70" t="s">
        <v>9827</v>
      </c>
      <c r="N292" s="59" t="s">
        <v>6745</v>
      </c>
      <c r="O292" s="59" t="str">
        <f>N292</f>
        <v>0666603</v>
      </c>
      <c r="P292" s="59" t="s">
        <v>10308</v>
      </c>
      <c r="Q292" s="70" t="s">
        <v>10312</v>
      </c>
      <c r="R292" s="70" t="s">
        <v>10317</v>
      </c>
      <c r="S292" s="70" t="s">
        <v>10315</v>
      </c>
      <c r="T292" s="70" t="s">
        <v>10052</v>
      </c>
      <c r="U292" s="70" t="s">
        <v>9921</v>
      </c>
      <c r="V292" s="70" t="s">
        <v>10318</v>
      </c>
      <c r="W292" s="171">
        <v>46119</v>
      </c>
      <c r="X292" s="70" t="s">
        <v>3085</v>
      </c>
      <c r="Y292" s="70" t="s">
        <v>10111</v>
      </c>
      <c r="Z292" s="82" t="s">
        <v>3414</v>
      </c>
      <c r="AA292" s="70" t="s">
        <v>1171</v>
      </c>
      <c r="AB292" s="70" t="s">
        <v>10816</v>
      </c>
      <c r="AC292" s="70" t="s">
        <v>3281</v>
      </c>
      <c r="AD292" s="70" t="s">
        <v>9947</v>
      </c>
      <c r="AE292" s="70" t="s">
        <v>9948</v>
      </c>
      <c r="AF292" s="70">
        <v>2</v>
      </c>
      <c r="AG292" s="108" t="s">
        <v>5606</v>
      </c>
    </row>
    <row r="293" spans="1:33" ht="14.4" customHeight="1" x14ac:dyDescent="0.3">
      <c r="A293" s="59" t="str">
        <f t="shared" si="47"/>
        <v>NTH-A-FMCG-RSM-00</v>
      </c>
      <c r="B293" s="70" t="s">
        <v>1171</v>
      </c>
      <c r="C293" s="70" t="s">
        <v>10013</v>
      </c>
      <c r="D293" s="59" t="s">
        <v>1911</v>
      </c>
      <c r="E293" s="59" t="s">
        <v>9829</v>
      </c>
      <c r="F293" s="59" t="s">
        <v>9877</v>
      </c>
      <c r="G293" s="70" t="s">
        <v>5631</v>
      </c>
      <c r="H293" s="70" t="s">
        <v>9854</v>
      </c>
      <c r="I293" s="70" t="s">
        <v>9855</v>
      </c>
      <c r="J293" s="59" t="s">
        <v>9856</v>
      </c>
      <c r="K293" s="121" t="s">
        <v>9837</v>
      </c>
      <c r="L293" s="82" t="str">
        <f t="shared" si="43"/>
        <v>0130301</v>
      </c>
      <c r="M293" s="70" t="s">
        <v>9827</v>
      </c>
      <c r="N293" s="59" t="s">
        <v>6753</v>
      </c>
      <c r="O293" s="59" t="str">
        <f>N293</f>
        <v>0130301</v>
      </c>
      <c r="P293" s="70" t="s">
        <v>6727</v>
      </c>
      <c r="Q293" s="70" t="s">
        <v>6727</v>
      </c>
      <c r="R293" s="70" t="s">
        <v>9958</v>
      </c>
      <c r="S293" s="70" t="s">
        <v>9948</v>
      </c>
      <c r="T293" s="70" t="s">
        <v>9935</v>
      </c>
      <c r="U293" s="70" t="s">
        <v>9935</v>
      </c>
      <c r="V293" s="70" t="s">
        <v>9935</v>
      </c>
      <c r="W293" s="70" t="s">
        <v>9935</v>
      </c>
      <c r="X293" s="70" t="s">
        <v>1806</v>
      </c>
      <c r="Y293" s="70" t="s">
        <v>1146</v>
      </c>
      <c r="Z293" s="82" t="s">
        <v>3414</v>
      </c>
      <c r="AA293" s="70" t="s">
        <v>1171</v>
      </c>
      <c r="AB293" s="70" t="s">
        <v>10816</v>
      </c>
      <c r="AC293" s="70" t="s">
        <v>3281</v>
      </c>
      <c r="AD293" s="70" t="s">
        <v>9947</v>
      </c>
      <c r="AE293" s="70" t="s">
        <v>9948</v>
      </c>
      <c r="AF293" s="81">
        <v>0</v>
      </c>
      <c r="AG293" s="108" t="s">
        <v>5606</v>
      </c>
    </row>
    <row r="294" spans="1:33" ht="14.4" customHeight="1" x14ac:dyDescent="0.3">
      <c r="A294" s="59" t="str">
        <f t="shared" si="47"/>
        <v>NTH-A-FMCG-RSM-01</v>
      </c>
      <c r="B294" s="70" t="s">
        <v>1171</v>
      </c>
      <c r="C294" s="70" t="s">
        <v>10013</v>
      </c>
      <c r="D294" s="59" t="s">
        <v>1911</v>
      </c>
      <c r="E294" s="59" t="s">
        <v>9829</v>
      </c>
      <c r="F294" s="59" t="s">
        <v>9877</v>
      </c>
      <c r="G294" s="70" t="s">
        <v>5631</v>
      </c>
      <c r="H294" s="70" t="s">
        <v>9854</v>
      </c>
      <c r="I294" s="70" t="s">
        <v>9855</v>
      </c>
      <c r="J294" s="59" t="s">
        <v>9856</v>
      </c>
      <c r="K294" s="121" t="s">
        <v>9837</v>
      </c>
      <c r="L294" s="82" t="str">
        <f t="shared" si="43"/>
        <v>25</v>
      </c>
      <c r="M294" s="70" t="s">
        <v>9827</v>
      </c>
      <c r="N294" s="82" t="s">
        <v>8083</v>
      </c>
      <c r="O294" s="59" t="str">
        <f>N293</f>
        <v>0130301</v>
      </c>
      <c r="P294" s="59" t="s">
        <v>9901</v>
      </c>
      <c r="Q294" s="70" t="s">
        <v>3281</v>
      </c>
      <c r="R294" s="70" t="s">
        <v>9947</v>
      </c>
      <c r="S294" s="70" t="s">
        <v>9948</v>
      </c>
      <c r="T294" s="70" t="s">
        <v>9933</v>
      </c>
      <c r="U294" s="70" t="s">
        <v>9918</v>
      </c>
      <c r="V294" s="70" t="s">
        <v>1132</v>
      </c>
      <c r="W294" s="171">
        <v>43437</v>
      </c>
      <c r="X294" s="70" t="s">
        <v>1806</v>
      </c>
      <c r="Y294" s="70" t="s">
        <v>1146</v>
      </c>
      <c r="Z294" s="82" t="s">
        <v>2488</v>
      </c>
      <c r="AA294" s="70" t="s">
        <v>1171</v>
      </c>
      <c r="AB294" s="70" t="s">
        <v>10816</v>
      </c>
      <c r="AC294" s="70" t="s">
        <v>3279</v>
      </c>
      <c r="AD294" s="70" t="s">
        <v>9961</v>
      </c>
      <c r="AE294" s="70" t="s">
        <v>9948</v>
      </c>
      <c r="AF294" s="81">
        <v>3</v>
      </c>
      <c r="AG294" s="108" t="s">
        <v>6294</v>
      </c>
    </row>
    <row r="295" spans="1:33" ht="14.4" customHeight="1" x14ac:dyDescent="0.3">
      <c r="A295" s="59" t="str">
        <f t="shared" ref="A295:A300" si="49">Q295</f>
        <v>SKT01-FMCG01-SPO-01</v>
      </c>
      <c r="B295" s="70" t="s">
        <v>1170</v>
      </c>
      <c r="C295" s="70" t="s">
        <v>10014</v>
      </c>
      <c r="D295" s="70" t="s">
        <v>1910</v>
      </c>
      <c r="E295" s="70" t="s">
        <v>9829</v>
      </c>
      <c r="F295" s="70" t="s">
        <v>9878</v>
      </c>
      <c r="G295" s="70" t="s">
        <v>5633</v>
      </c>
      <c r="H295" s="70" t="s">
        <v>6652</v>
      </c>
      <c r="I295" s="70" t="s">
        <v>10473</v>
      </c>
      <c r="J295" s="59" t="s">
        <v>6654</v>
      </c>
      <c r="K295" s="121" t="s">
        <v>9837</v>
      </c>
      <c r="L295" s="82" t="str">
        <f t="shared" si="43"/>
        <v>0211004</v>
      </c>
      <c r="M295" s="70" t="s">
        <v>9827</v>
      </c>
      <c r="N295" s="59" t="s">
        <v>2590</v>
      </c>
      <c r="O295" s="59" t="str">
        <f>N295</f>
        <v>0211004</v>
      </c>
      <c r="P295" s="59" t="s">
        <v>7664</v>
      </c>
      <c r="Q295" s="70" t="s">
        <v>6661</v>
      </c>
      <c r="R295" s="70" t="s">
        <v>10510</v>
      </c>
      <c r="S295" s="70" t="s">
        <v>10509</v>
      </c>
      <c r="T295" s="70" t="s">
        <v>9933</v>
      </c>
      <c r="U295" s="70" t="s">
        <v>9921</v>
      </c>
      <c r="V295" s="70" t="s">
        <v>6655</v>
      </c>
      <c r="W295" s="171">
        <v>45117</v>
      </c>
      <c r="X295" s="70" t="s">
        <v>1171</v>
      </c>
      <c r="Y295" s="70" t="s">
        <v>163</v>
      </c>
      <c r="Z295" s="82" t="s">
        <v>1162</v>
      </c>
      <c r="AA295" s="70" t="s">
        <v>1171</v>
      </c>
      <c r="AB295" s="70" t="s">
        <v>10816</v>
      </c>
      <c r="AC295" s="70" t="s">
        <v>6665</v>
      </c>
      <c r="AD295" s="70" t="s">
        <v>10508</v>
      </c>
      <c r="AE295" s="70" t="s">
        <v>10509</v>
      </c>
      <c r="AF295" s="70">
        <v>1</v>
      </c>
      <c r="AG295" s="108" t="s">
        <v>6293</v>
      </c>
    </row>
    <row r="296" spans="1:33" ht="14.4" customHeight="1" x14ac:dyDescent="0.3">
      <c r="A296" s="59" t="str">
        <f t="shared" si="49"/>
        <v>SKT01-FMCG02-SPO-01</v>
      </c>
      <c r="B296" s="70" t="s">
        <v>1195</v>
      </c>
      <c r="C296" s="70" t="s">
        <v>10034</v>
      </c>
      <c r="D296" s="70" t="s">
        <v>1910</v>
      </c>
      <c r="E296" s="70" t="s">
        <v>9829</v>
      </c>
      <c r="F296" s="70" t="s">
        <v>9878</v>
      </c>
      <c r="G296" s="70" t="s">
        <v>5633</v>
      </c>
      <c r="H296" s="70" t="s">
        <v>6652</v>
      </c>
      <c r="I296" s="70" t="s">
        <v>10473</v>
      </c>
      <c r="J296" s="59" t="s">
        <v>6654</v>
      </c>
      <c r="K296" s="121" t="s">
        <v>9837</v>
      </c>
      <c r="L296" s="82" t="str">
        <f t="shared" si="43"/>
        <v>0713003</v>
      </c>
      <c r="M296" s="70" t="s">
        <v>9827</v>
      </c>
      <c r="N296" s="59" t="s">
        <v>6742</v>
      </c>
      <c r="O296" s="59" t="str">
        <f>N296</f>
        <v>0713003</v>
      </c>
      <c r="P296" s="59" t="s">
        <v>7666</v>
      </c>
      <c r="Q296" s="70" t="s">
        <v>6663</v>
      </c>
      <c r="R296" s="70" t="s">
        <v>10511</v>
      </c>
      <c r="S296" s="70" t="s">
        <v>10509</v>
      </c>
      <c r="T296" s="70" t="s">
        <v>9933</v>
      </c>
      <c r="U296" s="70" t="s">
        <v>9921</v>
      </c>
      <c r="V296" s="70" t="s">
        <v>7670</v>
      </c>
      <c r="W296" s="171">
        <v>45166</v>
      </c>
      <c r="X296" s="70" t="s">
        <v>1171</v>
      </c>
      <c r="Y296" s="70" t="s">
        <v>163</v>
      </c>
      <c r="Z296" s="82" t="s">
        <v>1162</v>
      </c>
      <c r="AA296" s="70" t="s">
        <v>1171</v>
      </c>
      <c r="AB296" s="70" t="s">
        <v>10816</v>
      </c>
      <c r="AC296" s="70" t="s">
        <v>6665</v>
      </c>
      <c r="AD296" s="70" t="s">
        <v>10508</v>
      </c>
      <c r="AE296" s="70" t="s">
        <v>10509</v>
      </c>
      <c r="AF296" s="70">
        <v>1</v>
      </c>
      <c r="AG296" s="108" t="s">
        <v>6293</v>
      </c>
    </row>
    <row r="297" spans="1:33" ht="14.4" customHeight="1" x14ac:dyDescent="0.3">
      <c r="A297" s="59" t="str">
        <f t="shared" si="49"/>
        <v>SKT01-FMCG-SPO-01</v>
      </c>
      <c r="B297" s="70" t="s">
        <v>1171</v>
      </c>
      <c r="C297" s="70" t="s">
        <v>10013</v>
      </c>
      <c r="D297" s="70" t="s">
        <v>1910</v>
      </c>
      <c r="E297" s="70" t="s">
        <v>9829</v>
      </c>
      <c r="F297" s="70" t="s">
        <v>9878</v>
      </c>
      <c r="G297" s="70" t="s">
        <v>5633</v>
      </c>
      <c r="H297" s="70" t="s">
        <v>6652</v>
      </c>
      <c r="I297" s="70" t="s">
        <v>10473</v>
      </c>
      <c r="J297" s="59" t="s">
        <v>6654</v>
      </c>
      <c r="K297" s="121" t="s">
        <v>9837</v>
      </c>
      <c r="L297" s="82" t="str">
        <f t="shared" si="43"/>
        <v>0713001</v>
      </c>
      <c r="M297" s="70" t="s">
        <v>9827</v>
      </c>
      <c r="N297" s="59" t="s">
        <v>6740</v>
      </c>
      <c r="O297" s="59" t="str">
        <f>N297</f>
        <v>0713001</v>
      </c>
      <c r="P297" s="59" t="s">
        <v>10504</v>
      </c>
      <c r="Q297" s="70" t="s">
        <v>10506</v>
      </c>
      <c r="R297" s="70" t="s">
        <v>10512</v>
      </c>
      <c r="S297" s="70" t="s">
        <v>10513</v>
      </c>
      <c r="T297" s="70" t="s">
        <v>10184</v>
      </c>
      <c r="U297" s="70" t="s">
        <v>9921</v>
      </c>
      <c r="V297" s="70" t="s">
        <v>10514</v>
      </c>
      <c r="W297" s="171">
        <v>45870</v>
      </c>
      <c r="X297" s="70" t="s">
        <v>1171</v>
      </c>
      <c r="Y297" s="70" t="s">
        <v>163</v>
      </c>
      <c r="Z297" s="82" t="s">
        <v>1162</v>
      </c>
      <c r="AA297" s="70" t="s">
        <v>1171</v>
      </c>
      <c r="AB297" s="70" t="s">
        <v>10816</v>
      </c>
      <c r="AC297" s="70" t="s">
        <v>6665</v>
      </c>
      <c r="AD297" s="70" t="s">
        <v>10508</v>
      </c>
      <c r="AE297" s="70" t="s">
        <v>10509</v>
      </c>
      <c r="AF297" s="70">
        <v>1</v>
      </c>
      <c r="AG297" s="108" t="s">
        <v>6293</v>
      </c>
    </row>
    <row r="298" spans="1:33" ht="14.4" customHeight="1" x14ac:dyDescent="0.3">
      <c r="A298" s="59" t="str">
        <f t="shared" si="49"/>
        <v>SKT01-FMCG03-SPO-01</v>
      </c>
      <c r="B298" s="70" t="s">
        <v>2071</v>
      </c>
      <c r="C298" s="70" t="s">
        <v>10012</v>
      </c>
      <c r="D298" s="70" t="s">
        <v>1910</v>
      </c>
      <c r="E298" s="70" t="s">
        <v>9829</v>
      </c>
      <c r="F298" s="70" t="s">
        <v>9878</v>
      </c>
      <c r="G298" s="70" t="s">
        <v>5633</v>
      </c>
      <c r="H298" s="70" t="s">
        <v>6652</v>
      </c>
      <c r="I298" s="70" t="s">
        <v>10473</v>
      </c>
      <c r="J298" s="59" t="s">
        <v>6654</v>
      </c>
      <c r="K298" s="121" t="s">
        <v>9837</v>
      </c>
      <c r="L298" s="82" t="str">
        <f t="shared" si="43"/>
        <v>0713002</v>
      </c>
      <c r="M298" s="70" t="s">
        <v>9827</v>
      </c>
      <c r="N298" s="59" t="s">
        <v>6741</v>
      </c>
      <c r="O298" s="59" t="str">
        <f>N298</f>
        <v>0713002</v>
      </c>
      <c r="P298" s="59" t="s">
        <v>10505</v>
      </c>
      <c r="Q298" s="70" t="s">
        <v>10507</v>
      </c>
      <c r="R298" s="70" t="s">
        <v>10515</v>
      </c>
      <c r="S298" s="70" t="s">
        <v>10509</v>
      </c>
      <c r="T298" s="70" t="s">
        <v>9933</v>
      </c>
      <c r="U298" s="70" t="s">
        <v>9921</v>
      </c>
      <c r="V298" s="70" t="s">
        <v>10516</v>
      </c>
      <c r="W298" s="171">
        <v>46210</v>
      </c>
      <c r="X298" s="70" t="s">
        <v>1171</v>
      </c>
      <c r="Y298" s="70" t="s">
        <v>163</v>
      </c>
      <c r="Z298" s="82" t="s">
        <v>1162</v>
      </c>
      <c r="AA298" s="70" t="s">
        <v>1171</v>
      </c>
      <c r="AB298" s="70" t="s">
        <v>10816</v>
      </c>
      <c r="AC298" s="70" t="s">
        <v>6665</v>
      </c>
      <c r="AD298" s="70" t="s">
        <v>10508</v>
      </c>
      <c r="AE298" s="70" t="s">
        <v>10509</v>
      </c>
      <c r="AF298" s="70">
        <v>1</v>
      </c>
      <c r="AG298" s="108" t="s">
        <v>6293</v>
      </c>
    </row>
    <row r="299" spans="1:33" ht="14.4" customHeight="1" x14ac:dyDescent="0.3">
      <c r="A299" s="59" t="str">
        <f t="shared" si="49"/>
        <v>SKT01-FMCG-SPO-00</v>
      </c>
      <c r="B299" s="70" t="s">
        <v>1171</v>
      </c>
      <c r="C299" s="70" t="s">
        <v>10013</v>
      </c>
      <c r="D299" s="70" t="s">
        <v>1910</v>
      </c>
      <c r="E299" s="70" t="s">
        <v>9829</v>
      </c>
      <c r="F299" s="70" t="s">
        <v>9878</v>
      </c>
      <c r="G299" s="70" t="s">
        <v>5633</v>
      </c>
      <c r="H299" s="70" t="s">
        <v>6652</v>
      </c>
      <c r="I299" s="70" t="s">
        <v>10473</v>
      </c>
      <c r="J299" s="59" t="s">
        <v>6654</v>
      </c>
      <c r="K299" s="121" t="s">
        <v>9837</v>
      </c>
      <c r="L299" s="82" t="str">
        <f t="shared" si="43"/>
        <v>0713005</v>
      </c>
      <c r="M299" s="70" t="s">
        <v>9827</v>
      </c>
      <c r="N299" s="59" t="s">
        <v>6748</v>
      </c>
      <c r="O299" s="59" t="str">
        <f>N299</f>
        <v>0713005</v>
      </c>
      <c r="P299" s="59" t="s">
        <v>5238</v>
      </c>
      <c r="Q299" s="70" t="s">
        <v>6664</v>
      </c>
      <c r="R299" s="70" t="s">
        <v>9958</v>
      </c>
      <c r="S299" s="70" t="s">
        <v>10509</v>
      </c>
      <c r="T299" s="70" t="s">
        <v>9935</v>
      </c>
      <c r="U299" s="70" t="s">
        <v>9935</v>
      </c>
      <c r="V299" s="70" t="s">
        <v>9935</v>
      </c>
      <c r="W299" s="70" t="s">
        <v>9935</v>
      </c>
      <c r="X299" s="70" t="s">
        <v>1171</v>
      </c>
      <c r="Y299" s="70" t="s">
        <v>163</v>
      </c>
      <c r="Z299" s="82" t="s">
        <v>1162</v>
      </c>
      <c r="AA299" s="70" t="s">
        <v>1171</v>
      </c>
      <c r="AB299" s="70" t="s">
        <v>10816</v>
      </c>
      <c r="AC299" s="70" t="s">
        <v>6665</v>
      </c>
      <c r="AD299" s="70" t="s">
        <v>10508</v>
      </c>
      <c r="AE299" s="70" t="s">
        <v>10509</v>
      </c>
      <c r="AF299" s="70">
        <v>0</v>
      </c>
      <c r="AG299" s="108" t="s">
        <v>5606</v>
      </c>
    </row>
    <row r="300" spans="1:33" ht="14.4" customHeight="1" x14ac:dyDescent="0.3">
      <c r="A300" s="59" t="str">
        <f t="shared" si="49"/>
        <v>SKT01-FMCG-ASM-01</v>
      </c>
      <c r="B300" s="70" t="s">
        <v>1171</v>
      </c>
      <c r="C300" s="70" t="s">
        <v>10013</v>
      </c>
      <c r="D300" s="70" t="s">
        <v>1910</v>
      </c>
      <c r="E300" s="70" t="s">
        <v>9829</v>
      </c>
      <c r="F300" s="70" t="s">
        <v>9878</v>
      </c>
      <c r="G300" s="70" t="s">
        <v>5633</v>
      </c>
      <c r="H300" s="70" t="s">
        <v>6652</v>
      </c>
      <c r="I300" s="70" t="s">
        <v>10473</v>
      </c>
      <c r="J300" s="59" t="s">
        <v>6654</v>
      </c>
      <c r="K300" s="121" t="s">
        <v>9837</v>
      </c>
      <c r="L300" s="82" t="str">
        <f t="shared" si="43"/>
        <v>07130</v>
      </c>
      <c r="M300" s="70" t="s">
        <v>9827</v>
      </c>
      <c r="N300" s="59" t="s">
        <v>6743</v>
      </c>
      <c r="O300" s="59" t="str">
        <f>N299</f>
        <v>0713005</v>
      </c>
      <c r="P300" s="59" t="s">
        <v>7815</v>
      </c>
      <c r="Q300" s="70" t="s">
        <v>6665</v>
      </c>
      <c r="R300" s="70" t="s">
        <v>10508</v>
      </c>
      <c r="S300" s="70" t="s">
        <v>10509</v>
      </c>
      <c r="T300" s="70" t="s">
        <v>9933</v>
      </c>
      <c r="U300" s="70" t="s">
        <v>9918</v>
      </c>
      <c r="V300" s="70" t="s">
        <v>7671</v>
      </c>
      <c r="W300" s="171">
        <v>45352</v>
      </c>
      <c r="X300" s="70" t="s">
        <v>1219</v>
      </c>
      <c r="Y300" s="70" t="s">
        <v>1028</v>
      </c>
      <c r="Z300" s="82" t="s">
        <v>3414</v>
      </c>
      <c r="AA300" s="70" t="s">
        <v>1171</v>
      </c>
      <c r="AB300" s="70" t="s">
        <v>10816</v>
      </c>
      <c r="AC300" s="70" t="s">
        <v>3282</v>
      </c>
      <c r="AD300" s="70" t="s">
        <v>9949</v>
      </c>
      <c r="AE300" s="70" t="s">
        <v>9950</v>
      </c>
      <c r="AF300" s="70">
        <v>2</v>
      </c>
      <c r="AG300" s="108" t="s">
        <v>6294</v>
      </c>
    </row>
    <row r="301" spans="1:33" ht="14.4" customHeight="1" x14ac:dyDescent="0.3">
      <c r="A301" s="59" t="str">
        <f t="shared" si="47"/>
        <v>GUJ01-FMCG01-SPO-01</v>
      </c>
      <c r="B301" s="70" t="s">
        <v>1170</v>
      </c>
      <c r="C301" s="70" t="s">
        <v>10014</v>
      </c>
      <c r="D301" s="70" t="s">
        <v>1910</v>
      </c>
      <c r="E301" s="70" t="s">
        <v>9829</v>
      </c>
      <c r="F301" s="70" t="s">
        <v>9878</v>
      </c>
      <c r="G301" s="70" t="s">
        <v>5633</v>
      </c>
      <c r="H301" s="70" t="s">
        <v>7641</v>
      </c>
      <c r="I301" s="70" t="s">
        <v>10371</v>
      </c>
      <c r="J301" s="59" t="s">
        <v>6359</v>
      </c>
      <c r="K301" s="121" t="s">
        <v>9837</v>
      </c>
      <c r="L301" s="82" t="str">
        <f t="shared" si="43"/>
        <v>0111702</v>
      </c>
      <c r="M301" s="70" t="s">
        <v>9827</v>
      </c>
      <c r="N301" s="59" t="s">
        <v>8048</v>
      </c>
      <c r="O301" s="59" t="str">
        <f>N301</f>
        <v>0111702</v>
      </c>
      <c r="P301" s="59" t="s">
        <v>10374</v>
      </c>
      <c r="Q301" s="70" t="s">
        <v>3006</v>
      </c>
      <c r="R301" s="70" t="s">
        <v>10378</v>
      </c>
      <c r="S301" s="70" t="s">
        <v>10379</v>
      </c>
      <c r="T301" s="70" t="s">
        <v>9933</v>
      </c>
      <c r="U301" s="70" t="s">
        <v>9921</v>
      </c>
      <c r="V301" s="70" t="s">
        <v>10380</v>
      </c>
      <c r="W301" s="171">
        <v>46010</v>
      </c>
      <c r="X301" s="70" t="s">
        <v>1171</v>
      </c>
      <c r="Y301" s="70" t="s">
        <v>163</v>
      </c>
      <c r="Z301" s="82" t="s">
        <v>1162</v>
      </c>
      <c r="AA301" s="70" t="s">
        <v>1171</v>
      </c>
      <c r="AB301" s="70" t="s">
        <v>10816</v>
      </c>
      <c r="AC301" s="70" t="s">
        <v>3123</v>
      </c>
      <c r="AD301" s="70" t="s">
        <v>10386</v>
      </c>
      <c r="AE301" s="70" t="s">
        <v>10379</v>
      </c>
      <c r="AF301" s="70">
        <v>1</v>
      </c>
      <c r="AG301" s="108" t="s">
        <v>6293</v>
      </c>
    </row>
    <row r="302" spans="1:33" ht="14.4" customHeight="1" x14ac:dyDescent="0.3">
      <c r="A302" s="59" t="str">
        <f t="shared" si="47"/>
        <v>GUJ01-FMCG02-SPO-01</v>
      </c>
      <c r="B302" s="70" t="s">
        <v>1195</v>
      </c>
      <c r="C302" s="70" t="s">
        <v>10034</v>
      </c>
      <c r="D302" s="70" t="s">
        <v>1910</v>
      </c>
      <c r="E302" s="70" t="s">
        <v>9829</v>
      </c>
      <c r="F302" s="70" t="s">
        <v>9878</v>
      </c>
      <c r="G302" s="70" t="s">
        <v>5633</v>
      </c>
      <c r="H302" s="70" t="s">
        <v>7641</v>
      </c>
      <c r="I302" s="70" t="s">
        <v>10371</v>
      </c>
      <c r="J302" s="59" t="s">
        <v>6359</v>
      </c>
      <c r="K302" s="121" t="s">
        <v>9837</v>
      </c>
      <c r="L302" s="82" t="str">
        <f t="shared" si="43"/>
        <v>0111704</v>
      </c>
      <c r="M302" s="70" t="s">
        <v>9827</v>
      </c>
      <c r="N302" s="59" t="s">
        <v>8050</v>
      </c>
      <c r="O302" s="59" t="str">
        <f>N302</f>
        <v>0111704</v>
      </c>
      <c r="P302" s="59" t="s">
        <v>10375</v>
      </c>
      <c r="Q302" s="70" t="s">
        <v>4383</v>
      </c>
      <c r="R302" s="70" t="s">
        <v>10381</v>
      </c>
      <c r="S302" s="70" t="s">
        <v>10379</v>
      </c>
      <c r="T302" s="70" t="s">
        <v>9933</v>
      </c>
      <c r="U302" s="70" t="s">
        <v>9921</v>
      </c>
      <c r="V302" s="70" t="s">
        <v>10382</v>
      </c>
      <c r="W302" s="171">
        <v>46001</v>
      </c>
      <c r="X302" s="70" t="s">
        <v>1171</v>
      </c>
      <c r="Y302" s="70" t="s">
        <v>163</v>
      </c>
      <c r="Z302" s="82" t="s">
        <v>1162</v>
      </c>
      <c r="AA302" s="70" t="s">
        <v>1171</v>
      </c>
      <c r="AB302" s="70" t="s">
        <v>10816</v>
      </c>
      <c r="AC302" s="70" t="s">
        <v>3123</v>
      </c>
      <c r="AD302" s="70" t="s">
        <v>10386</v>
      </c>
      <c r="AE302" s="70" t="s">
        <v>10379</v>
      </c>
      <c r="AF302" s="70">
        <v>1</v>
      </c>
      <c r="AG302" s="108" t="s">
        <v>6293</v>
      </c>
    </row>
    <row r="303" spans="1:33" ht="14.4" customHeight="1" x14ac:dyDescent="0.3">
      <c r="A303" s="59" t="str">
        <f t="shared" si="47"/>
        <v>GUJ01-FMCG-SPO-01</v>
      </c>
      <c r="B303" s="70" t="s">
        <v>1171</v>
      </c>
      <c r="C303" s="70" t="s">
        <v>10013</v>
      </c>
      <c r="D303" s="70" t="s">
        <v>1910</v>
      </c>
      <c r="E303" s="70" t="s">
        <v>9829</v>
      </c>
      <c r="F303" s="70" t="s">
        <v>9878</v>
      </c>
      <c r="G303" s="70" t="s">
        <v>5633</v>
      </c>
      <c r="H303" s="70" t="s">
        <v>7641</v>
      </c>
      <c r="I303" s="70" t="s">
        <v>10371</v>
      </c>
      <c r="J303" s="59" t="s">
        <v>6359</v>
      </c>
      <c r="K303" s="121" t="s">
        <v>9837</v>
      </c>
      <c r="L303" s="82" t="str">
        <f t="shared" si="43"/>
        <v>0111701</v>
      </c>
      <c r="M303" s="70" t="s">
        <v>9827</v>
      </c>
      <c r="N303" s="59" t="s">
        <v>8047</v>
      </c>
      <c r="O303" s="59" t="str">
        <f>N303</f>
        <v>0111701</v>
      </c>
      <c r="P303" s="59" t="s">
        <v>10376</v>
      </c>
      <c r="Q303" s="70" t="s">
        <v>10377</v>
      </c>
      <c r="R303" s="70" t="s">
        <v>10383</v>
      </c>
      <c r="S303" s="70" t="s">
        <v>10384</v>
      </c>
      <c r="T303" s="70" t="s">
        <v>10184</v>
      </c>
      <c r="U303" s="70" t="s">
        <v>9921</v>
      </c>
      <c r="V303" s="70" t="s">
        <v>10385</v>
      </c>
      <c r="W303" s="171">
        <v>45833</v>
      </c>
      <c r="X303" s="70" t="s">
        <v>1171</v>
      </c>
      <c r="Y303" s="70" t="s">
        <v>163</v>
      </c>
      <c r="Z303" s="82" t="s">
        <v>1162</v>
      </c>
      <c r="AA303" s="70" t="s">
        <v>1171</v>
      </c>
      <c r="AB303" s="70" t="s">
        <v>10816</v>
      </c>
      <c r="AC303" s="70" t="s">
        <v>3123</v>
      </c>
      <c r="AD303" s="70" t="s">
        <v>10386</v>
      </c>
      <c r="AE303" s="70" t="s">
        <v>10379</v>
      </c>
      <c r="AF303" s="70">
        <v>1</v>
      </c>
      <c r="AG303" s="108" t="s">
        <v>6293</v>
      </c>
    </row>
    <row r="304" spans="1:33" ht="14.4" customHeight="1" x14ac:dyDescent="0.3">
      <c r="A304" s="59" t="str">
        <f t="shared" si="47"/>
        <v>GUJ01-FMCG-SPO-00</v>
      </c>
      <c r="B304" s="70" t="s">
        <v>1171</v>
      </c>
      <c r="C304" s="70" t="s">
        <v>10013</v>
      </c>
      <c r="D304" s="70" t="s">
        <v>1910</v>
      </c>
      <c r="E304" s="70" t="s">
        <v>9829</v>
      </c>
      <c r="F304" s="70" t="s">
        <v>9878</v>
      </c>
      <c r="G304" s="70" t="s">
        <v>5633</v>
      </c>
      <c r="H304" s="70" t="s">
        <v>7641</v>
      </c>
      <c r="I304" s="70" t="s">
        <v>10371</v>
      </c>
      <c r="J304" s="59" t="s">
        <v>6359</v>
      </c>
      <c r="K304" s="121" t="s">
        <v>9837</v>
      </c>
      <c r="L304" s="82" t="str">
        <f t="shared" si="43"/>
        <v>0111705</v>
      </c>
      <c r="M304" s="70" t="s">
        <v>9827</v>
      </c>
      <c r="N304" s="59" t="s">
        <v>8051</v>
      </c>
      <c r="O304" s="59" t="str">
        <f>N304</f>
        <v>0111705</v>
      </c>
      <c r="P304" s="59" t="s">
        <v>5238</v>
      </c>
      <c r="Q304" s="70" t="s">
        <v>3388</v>
      </c>
      <c r="R304" s="70" t="s">
        <v>9958</v>
      </c>
      <c r="S304" s="70" t="s">
        <v>10379</v>
      </c>
      <c r="T304" s="70" t="s">
        <v>9935</v>
      </c>
      <c r="U304" s="70" t="s">
        <v>9935</v>
      </c>
      <c r="V304" s="70" t="s">
        <v>9935</v>
      </c>
      <c r="W304" s="70" t="s">
        <v>9935</v>
      </c>
      <c r="X304" s="70" t="s">
        <v>1171</v>
      </c>
      <c r="Y304" s="70" t="s">
        <v>163</v>
      </c>
      <c r="Z304" s="82" t="s">
        <v>1162</v>
      </c>
      <c r="AA304" s="70" t="s">
        <v>1171</v>
      </c>
      <c r="AB304" s="70" t="s">
        <v>10816</v>
      </c>
      <c r="AC304" s="70" t="s">
        <v>3123</v>
      </c>
      <c r="AD304" s="70" t="s">
        <v>10386</v>
      </c>
      <c r="AE304" s="70" t="s">
        <v>10379</v>
      </c>
      <c r="AF304" s="70">
        <v>0</v>
      </c>
      <c r="AG304" s="108" t="s">
        <v>5606</v>
      </c>
    </row>
    <row r="305" spans="1:33" ht="14.4" customHeight="1" x14ac:dyDescent="0.3">
      <c r="A305" s="59" t="str">
        <f t="shared" si="47"/>
        <v>GUJ01-FMCG-ASM-01</v>
      </c>
      <c r="B305" s="70" t="s">
        <v>1171</v>
      </c>
      <c r="C305" s="70" t="s">
        <v>10013</v>
      </c>
      <c r="D305" s="70" t="s">
        <v>1910</v>
      </c>
      <c r="E305" s="70" t="s">
        <v>9829</v>
      </c>
      <c r="F305" s="70" t="s">
        <v>9878</v>
      </c>
      <c r="G305" s="70" t="s">
        <v>5633</v>
      </c>
      <c r="H305" s="70" t="s">
        <v>7641</v>
      </c>
      <c r="I305" s="70" t="s">
        <v>10371</v>
      </c>
      <c r="J305" s="59" t="s">
        <v>6359</v>
      </c>
      <c r="K305" s="121" t="s">
        <v>9837</v>
      </c>
      <c r="L305" s="82" t="str">
        <f t="shared" si="43"/>
        <v>01117</v>
      </c>
      <c r="M305" s="70" t="s">
        <v>9827</v>
      </c>
      <c r="N305" s="59" t="s">
        <v>8052</v>
      </c>
      <c r="O305" s="59" t="str">
        <f>N304</f>
        <v>0111705</v>
      </c>
      <c r="P305" s="59" t="s">
        <v>7814</v>
      </c>
      <c r="Q305" s="70" t="s">
        <v>3123</v>
      </c>
      <c r="R305" s="70" t="s">
        <v>10386</v>
      </c>
      <c r="S305" s="70" t="s">
        <v>10379</v>
      </c>
      <c r="T305" s="70" t="s">
        <v>9933</v>
      </c>
      <c r="U305" s="70" t="s">
        <v>9921</v>
      </c>
      <c r="V305" s="70" t="s">
        <v>6385</v>
      </c>
      <c r="W305" s="171">
        <v>44999</v>
      </c>
      <c r="X305" s="70" t="s">
        <v>1219</v>
      </c>
      <c r="Y305" s="70" t="s">
        <v>1028</v>
      </c>
      <c r="Z305" s="82" t="s">
        <v>3414</v>
      </c>
      <c r="AA305" s="70" t="s">
        <v>1171</v>
      </c>
      <c r="AB305" s="70" t="s">
        <v>10816</v>
      </c>
      <c r="AC305" s="70" t="s">
        <v>3282</v>
      </c>
      <c r="AD305" s="70" t="s">
        <v>9949</v>
      </c>
      <c r="AE305" s="70" t="s">
        <v>9950</v>
      </c>
      <c r="AF305" s="70">
        <v>2</v>
      </c>
      <c r="AG305" s="108" t="s">
        <v>6294</v>
      </c>
    </row>
    <row r="306" spans="1:33" ht="14.4" customHeight="1" x14ac:dyDescent="0.3">
      <c r="A306" s="59" t="str">
        <f t="shared" si="47"/>
        <v>GJW01-FMCG01-SPO-01</v>
      </c>
      <c r="B306" s="70" t="s">
        <v>1170</v>
      </c>
      <c r="C306" s="70" t="s">
        <v>10014</v>
      </c>
      <c r="D306" s="70" t="s">
        <v>1910</v>
      </c>
      <c r="E306" s="70" t="s">
        <v>9829</v>
      </c>
      <c r="F306" s="70" t="s">
        <v>9878</v>
      </c>
      <c r="G306" s="70" t="s">
        <v>5633</v>
      </c>
      <c r="H306" s="70" t="s">
        <v>2072</v>
      </c>
      <c r="I306" s="70" t="s">
        <v>10372</v>
      </c>
      <c r="J306" s="59" t="s">
        <v>7662</v>
      </c>
      <c r="K306" s="121" t="s">
        <v>9837</v>
      </c>
      <c r="L306" s="82" t="str">
        <f t="shared" si="43"/>
        <v>0211002</v>
      </c>
      <c r="M306" s="70" t="s">
        <v>9827</v>
      </c>
      <c r="N306" s="59" t="s">
        <v>2588</v>
      </c>
      <c r="O306" s="59" t="str">
        <f t="shared" ref="O306:O316" si="50">N306</f>
        <v>0211002</v>
      </c>
      <c r="P306" s="59" t="s">
        <v>350</v>
      </c>
      <c r="Q306" s="70" t="s">
        <v>7650</v>
      </c>
      <c r="R306" s="70" t="s">
        <v>10392</v>
      </c>
      <c r="S306" s="70" t="s">
        <v>9950</v>
      </c>
      <c r="T306" s="70" t="s">
        <v>9933</v>
      </c>
      <c r="U306" s="70" t="s">
        <v>9921</v>
      </c>
      <c r="V306" s="70" t="s">
        <v>10393</v>
      </c>
      <c r="W306" s="171">
        <v>46027</v>
      </c>
      <c r="X306" s="70" t="s">
        <v>1171</v>
      </c>
      <c r="Y306" s="70" t="s">
        <v>163</v>
      </c>
      <c r="Z306" s="82" t="s">
        <v>1162</v>
      </c>
      <c r="AA306" s="70" t="s">
        <v>1171</v>
      </c>
      <c r="AB306" s="70" t="s">
        <v>10816</v>
      </c>
      <c r="AC306" s="70" t="s">
        <v>7655</v>
      </c>
      <c r="AD306" s="70" t="s">
        <v>10400</v>
      </c>
      <c r="AE306" s="70" t="s">
        <v>9950</v>
      </c>
      <c r="AF306" s="70">
        <v>1</v>
      </c>
      <c r="AG306" s="108" t="s">
        <v>6293</v>
      </c>
    </row>
    <row r="307" spans="1:33" ht="14.4" customHeight="1" x14ac:dyDescent="0.3">
      <c r="A307" s="59" t="str">
        <f t="shared" si="47"/>
        <v>GJW01-FMCG02-SPO-01</v>
      </c>
      <c r="B307" s="70" t="s">
        <v>1195</v>
      </c>
      <c r="C307" s="70" t="s">
        <v>10034</v>
      </c>
      <c r="D307" s="70" t="s">
        <v>1910</v>
      </c>
      <c r="E307" s="70" t="s">
        <v>9829</v>
      </c>
      <c r="F307" s="70" t="s">
        <v>9878</v>
      </c>
      <c r="G307" s="70" t="s">
        <v>5633</v>
      </c>
      <c r="H307" s="70" t="s">
        <v>2072</v>
      </c>
      <c r="I307" s="70" t="s">
        <v>10372</v>
      </c>
      <c r="J307" s="59" t="s">
        <v>7662</v>
      </c>
      <c r="K307" s="121" t="s">
        <v>9837</v>
      </c>
      <c r="L307" s="82" t="str">
        <f t="shared" si="43"/>
        <v>0221003</v>
      </c>
      <c r="M307" s="70" t="s">
        <v>9827</v>
      </c>
      <c r="N307" s="59" t="s">
        <v>2642</v>
      </c>
      <c r="O307" s="59" t="str">
        <f t="shared" si="50"/>
        <v>0221003</v>
      </c>
      <c r="P307" s="59" t="s">
        <v>549</v>
      </c>
      <c r="Q307" s="70" t="s">
        <v>7653</v>
      </c>
      <c r="R307" s="70" t="s">
        <v>10394</v>
      </c>
      <c r="S307" s="70" t="s">
        <v>9950</v>
      </c>
      <c r="T307" s="70" t="s">
        <v>9933</v>
      </c>
      <c r="U307" s="70" t="s">
        <v>9921</v>
      </c>
      <c r="V307" s="70" t="s">
        <v>10395</v>
      </c>
      <c r="W307" s="171">
        <v>45985</v>
      </c>
      <c r="X307" s="70" t="s">
        <v>1171</v>
      </c>
      <c r="Y307" s="70" t="s">
        <v>163</v>
      </c>
      <c r="Z307" s="82" t="s">
        <v>1162</v>
      </c>
      <c r="AA307" s="70" t="s">
        <v>1171</v>
      </c>
      <c r="AB307" s="70" t="s">
        <v>10816</v>
      </c>
      <c r="AC307" s="70" t="s">
        <v>7655</v>
      </c>
      <c r="AD307" s="70" t="s">
        <v>10400</v>
      </c>
      <c r="AE307" s="70" t="s">
        <v>9950</v>
      </c>
      <c r="AF307" s="70">
        <v>1</v>
      </c>
      <c r="AG307" s="108" t="s">
        <v>6293</v>
      </c>
    </row>
    <row r="308" spans="1:33" ht="14.4" customHeight="1" x14ac:dyDescent="0.3">
      <c r="A308" s="59" t="str">
        <f t="shared" si="47"/>
        <v>GJW01-FMCG-SPO-01</v>
      </c>
      <c r="B308" s="70" t="s">
        <v>1171</v>
      </c>
      <c r="C308" s="70" t="s">
        <v>10013</v>
      </c>
      <c r="D308" s="70" t="s">
        <v>1910</v>
      </c>
      <c r="E308" s="70" t="s">
        <v>9829</v>
      </c>
      <c r="F308" s="70" t="s">
        <v>9878</v>
      </c>
      <c r="G308" s="70" t="s">
        <v>5633</v>
      </c>
      <c r="H308" s="70" t="s">
        <v>2072</v>
      </c>
      <c r="I308" s="70" t="s">
        <v>10372</v>
      </c>
      <c r="J308" s="59" t="s">
        <v>7662</v>
      </c>
      <c r="K308" s="121" t="s">
        <v>9837</v>
      </c>
      <c r="L308" s="82" t="str">
        <f t="shared" si="43"/>
        <v>0221002</v>
      </c>
      <c r="M308" s="70" t="s">
        <v>9827</v>
      </c>
      <c r="N308" s="59" t="s">
        <v>2641</v>
      </c>
      <c r="O308" s="59" t="str">
        <f t="shared" si="50"/>
        <v>0221002</v>
      </c>
      <c r="P308" s="59" t="s">
        <v>10387</v>
      </c>
      <c r="Q308" s="70" t="s">
        <v>10390</v>
      </c>
      <c r="R308" s="70" t="s">
        <v>10396</v>
      </c>
      <c r="S308" s="70" t="s">
        <v>10397</v>
      </c>
      <c r="T308" s="70" t="s">
        <v>10184</v>
      </c>
      <c r="U308" s="70" t="s">
        <v>9921</v>
      </c>
      <c r="V308" s="70" t="s">
        <v>10398</v>
      </c>
      <c r="W308" s="171">
        <v>45988</v>
      </c>
      <c r="X308" s="70" t="s">
        <v>1171</v>
      </c>
      <c r="Y308" s="70" t="s">
        <v>163</v>
      </c>
      <c r="Z308" s="82" t="s">
        <v>1162</v>
      </c>
      <c r="AA308" s="70" t="s">
        <v>1171</v>
      </c>
      <c r="AB308" s="70" t="s">
        <v>10816</v>
      </c>
      <c r="AC308" s="70" t="s">
        <v>7655</v>
      </c>
      <c r="AD308" s="70" t="s">
        <v>10400</v>
      </c>
      <c r="AE308" s="70" t="s">
        <v>9950</v>
      </c>
      <c r="AF308" s="70">
        <v>1</v>
      </c>
      <c r="AG308" s="108" t="s">
        <v>6293</v>
      </c>
    </row>
    <row r="309" spans="1:33" ht="14.4" customHeight="1" x14ac:dyDescent="0.3">
      <c r="A309" s="59" t="str">
        <f t="shared" si="47"/>
        <v>GJW01-FMCG03-SPO-01</v>
      </c>
      <c r="B309" s="70" t="s">
        <v>2071</v>
      </c>
      <c r="C309" s="70" t="s">
        <v>10012</v>
      </c>
      <c r="D309" s="70" t="s">
        <v>1910</v>
      </c>
      <c r="E309" s="70" t="s">
        <v>9829</v>
      </c>
      <c r="F309" s="70" t="s">
        <v>9878</v>
      </c>
      <c r="G309" s="70" t="s">
        <v>5633</v>
      </c>
      <c r="H309" s="70" t="s">
        <v>2072</v>
      </c>
      <c r="I309" s="70" t="s">
        <v>10372</v>
      </c>
      <c r="J309" s="59" t="s">
        <v>7662</v>
      </c>
      <c r="K309" s="121" t="s">
        <v>9837</v>
      </c>
      <c r="L309" s="82" t="str">
        <f t="shared" si="43"/>
        <v>0221008</v>
      </c>
      <c r="M309" s="70" t="s">
        <v>9827</v>
      </c>
      <c r="N309" s="59" t="s">
        <v>10389</v>
      </c>
      <c r="O309" s="59" t="str">
        <f t="shared" si="50"/>
        <v>0221008</v>
      </c>
      <c r="P309" s="59" t="s">
        <v>10388</v>
      </c>
      <c r="Q309" s="70" t="s">
        <v>10391</v>
      </c>
      <c r="R309" s="70" t="s">
        <v>10399</v>
      </c>
      <c r="S309" s="70" t="s">
        <v>9950</v>
      </c>
      <c r="T309" s="70" t="s">
        <v>9933</v>
      </c>
      <c r="U309" s="70" t="s">
        <v>9921</v>
      </c>
      <c r="V309" s="70" t="s">
        <v>7634</v>
      </c>
      <c r="W309" s="171">
        <v>45212</v>
      </c>
      <c r="X309" s="70" t="s">
        <v>1171</v>
      </c>
      <c r="Y309" s="70" t="s">
        <v>163</v>
      </c>
      <c r="Z309" s="82" t="s">
        <v>1162</v>
      </c>
      <c r="AA309" s="70" t="s">
        <v>1171</v>
      </c>
      <c r="AB309" s="70" t="s">
        <v>10816</v>
      </c>
      <c r="AC309" s="70" t="s">
        <v>7655</v>
      </c>
      <c r="AD309" s="70" t="s">
        <v>10400</v>
      </c>
      <c r="AE309" s="70" t="s">
        <v>9950</v>
      </c>
      <c r="AF309" s="70">
        <v>1</v>
      </c>
      <c r="AG309" s="108" t="s">
        <v>6293</v>
      </c>
    </row>
    <row r="310" spans="1:33" ht="14.4" customHeight="1" x14ac:dyDescent="0.3">
      <c r="A310" s="59" t="str">
        <f t="shared" si="47"/>
        <v>GJW01-FMCG-SPO-00</v>
      </c>
      <c r="B310" s="70" t="s">
        <v>1171</v>
      </c>
      <c r="C310" s="70" t="s">
        <v>10013</v>
      </c>
      <c r="D310" s="70" t="s">
        <v>1910</v>
      </c>
      <c r="E310" s="70" t="s">
        <v>9829</v>
      </c>
      <c r="F310" s="70" t="s">
        <v>9878</v>
      </c>
      <c r="G310" s="70" t="s">
        <v>5633</v>
      </c>
      <c r="H310" s="70" t="s">
        <v>2072</v>
      </c>
      <c r="I310" s="70" t="s">
        <v>10372</v>
      </c>
      <c r="J310" s="59" t="s">
        <v>7662</v>
      </c>
      <c r="K310" s="121" t="s">
        <v>9837</v>
      </c>
      <c r="L310" s="82" t="str">
        <f t="shared" si="43"/>
        <v>0221004</v>
      </c>
      <c r="M310" s="70" t="s">
        <v>9827</v>
      </c>
      <c r="N310" s="59" t="s">
        <v>2643</v>
      </c>
      <c r="O310" s="59" t="str">
        <f t="shared" si="50"/>
        <v>0221004</v>
      </c>
      <c r="P310" s="59" t="s">
        <v>5238</v>
      </c>
      <c r="Q310" s="70" t="s">
        <v>7654</v>
      </c>
      <c r="R310" s="70" t="s">
        <v>9958</v>
      </c>
      <c r="S310" s="70" t="s">
        <v>9950</v>
      </c>
      <c r="T310" s="70" t="s">
        <v>9935</v>
      </c>
      <c r="U310" s="70" t="s">
        <v>9935</v>
      </c>
      <c r="V310" s="70" t="s">
        <v>9935</v>
      </c>
      <c r="W310" s="70" t="s">
        <v>9935</v>
      </c>
      <c r="X310" s="70" t="s">
        <v>1171</v>
      </c>
      <c r="Y310" s="70" t="s">
        <v>163</v>
      </c>
      <c r="Z310" s="82" t="s">
        <v>1162</v>
      </c>
      <c r="AA310" s="70" t="s">
        <v>1171</v>
      </c>
      <c r="AB310" s="70" t="s">
        <v>10816</v>
      </c>
      <c r="AC310" s="70" t="s">
        <v>7655</v>
      </c>
      <c r="AD310" s="70" t="s">
        <v>10400</v>
      </c>
      <c r="AE310" s="70" t="s">
        <v>9950</v>
      </c>
      <c r="AF310" s="70">
        <v>0</v>
      </c>
      <c r="AG310" s="108" t="s">
        <v>5606</v>
      </c>
    </row>
    <row r="311" spans="1:33" ht="14.4" customHeight="1" x14ac:dyDescent="0.3">
      <c r="A311" s="59" t="str">
        <f t="shared" si="47"/>
        <v>GJW01-FMCG-ASM-01</v>
      </c>
      <c r="B311" s="70" t="s">
        <v>1171</v>
      </c>
      <c r="C311" s="70" t="s">
        <v>10013</v>
      </c>
      <c r="D311" s="70" t="s">
        <v>1910</v>
      </c>
      <c r="E311" s="70" t="s">
        <v>9829</v>
      </c>
      <c r="F311" s="70" t="s">
        <v>9878</v>
      </c>
      <c r="G311" s="70" t="s">
        <v>5633</v>
      </c>
      <c r="H311" s="70" t="s">
        <v>2072</v>
      </c>
      <c r="I311" s="70" t="s">
        <v>10372</v>
      </c>
      <c r="J311" s="59" t="s">
        <v>7662</v>
      </c>
      <c r="K311" s="121" t="s">
        <v>9837</v>
      </c>
      <c r="L311" s="82" t="str">
        <f t="shared" si="43"/>
        <v>02210</v>
      </c>
      <c r="M311" s="70" t="s">
        <v>9827</v>
      </c>
      <c r="N311" s="59" t="s">
        <v>2776</v>
      </c>
      <c r="O311" s="59" t="str">
        <f>N310</f>
        <v>0221004</v>
      </c>
      <c r="P311" s="59" t="s">
        <v>7816</v>
      </c>
      <c r="Q311" s="70" t="s">
        <v>7655</v>
      </c>
      <c r="R311" s="70" t="s">
        <v>10400</v>
      </c>
      <c r="S311" s="70" t="s">
        <v>9950</v>
      </c>
      <c r="T311" s="70" t="s">
        <v>9933</v>
      </c>
      <c r="U311" s="70" t="s">
        <v>9918</v>
      </c>
      <c r="V311" s="70" t="s">
        <v>7628</v>
      </c>
      <c r="W311" s="171">
        <v>45139</v>
      </c>
      <c r="X311" s="70" t="s">
        <v>1219</v>
      </c>
      <c r="Y311" s="70" t="s">
        <v>1028</v>
      </c>
      <c r="Z311" s="82" t="s">
        <v>3414</v>
      </c>
      <c r="AA311" s="70" t="s">
        <v>1171</v>
      </c>
      <c r="AB311" s="70" t="s">
        <v>10816</v>
      </c>
      <c r="AC311" s="70" t="s">
        <v>3282</v>
      </c>
      <c r="AD311" s="70" t="s">
        <v>9949</v>
      </c>
      <c r="AE311" s="70" t="s">
        <v>9950</v>
      </c>
      <c r="AF311" s="70">
        <v>2</v>
      </c>
      <c r="AG311" s="108" t="s">
        <v>6294</v>
      </c>
    </row>
    <row r="312" spans="1:33" ht="14.4" customHeight="1" x14ac:dyDescent="0.3">
      <c r="A312" s="59" t="str">
        <f>Q312</f>
        <v>GJW02-FMCG01-SPO-01</v>
      </c>
      <c r="B312" s="70" t="s">
        <v>1170</v>
      </c>
      <c r="C312" s="70" t="s">
        <v>10014</v>
      </c>
      <c r="D312" s="70" t="s">
        <v>1910</v>
      </c>
      <c r="E312" s="70" t="s">
        <v>9829</v>
      </c>
      <c r="F312" s="70" t="s">
        <v>9878</v>
      </c>
      <c r="G312" s="70" t="s">
        <v>5633</v>
      </c>
      <c r="H312" s="70" t="s">
        <v>2073</v>
      </c>
      <c r="I312" s="70" t="s">
        <v>10373</v>
      </c>
      <c r="J312" s="59" t="s">
        <v>7663</v>
      </c>
      <c r="K312" s="121" t="s">
        <v>9837</v>
      </c>
      <c r="L312" s="82" t="str">
        <f t="shared" si="43"/>
        <v>0211005</v>
      </c>
      <c r="M312" s="70" t="s">
        <v>9827</v>
      </c>
      <c r="N312" s="59" t="s">
        <v>2591</v>
      </c>
      <c r="O312" s="59" t="str">
        <f>N312</f>
        <v>0211005</v>
      </c>
      <c r="P312" s="59" t="s">
        <v>354</v>
      </c>
      <c r="Q312" s="70" t="s">
        <v>7657</v>
      </c>
      <c r="R312" s="70" t="s">
        <v>10405</v>
      </c>
      <c r="S312" s="70" t="s">
        <v>9950</v>
      </c>
      <c r="T312" s="70" t="s">
        <v>10184</v>
      </c>
      <c r="U312" s="70" t="s">
        <v>9921</v>
      </c>
      <c r="V312" s="70" t="s">
        <v>7633</v>
      </c>
      <c r="W312" s="171">
        <v>45481</v>
      </c>
      <c r="X312" s="70" t="s">
        <v>1171</v>
      </c>
      <c r="Y312" s="70" t="s">
        <v>163</v>
      </c>
      <c r="Z312" s="82" t="s">
        <v>1162</v>
      </c>
      <c r="AA312" s="70" t="s">
        <v>1171</v>
      </c>
      <c r="AB312" s="70" t="s">
        <v>10816</v>
      </c>
      <c r="AC312" s="70" t="s">
        <v>7661</v>
      </c>
      <c r="AD312" s="70" t="s">
        <v>10369</v>
      </c>
      <c r="AE312" s="70" t="s">
        <v>9950</v>
      </c>
      <c r="AF312" s="70">
        <v>2</v>
      </c>
      <c r="AG312" s="108" t="s">
        <v>6293</v>
      </c>
    </row>
    <row r="313" spans="1:33" ht="14.4" customHeight="1" x14ac:dyDescent="0.3">
      <c r="A313" s="59" t="str">
        <f t="shared" si="47"/>
        <v>GJW02-FMCG02-SPO-01</v>
      </c>
      <c r="B313" s="70" t="s">
        <v>1195</v>
      </c>
      <c r="C313" s="70" t="s">
        <v>10034</v>
      </c>
      <c r="D313" s="70" t="s">
        <v>1910</v>
      </c>
      <c r="E313" s="70" t="s">
        <v>9829</v>
      </c>
      <c r="F313" s="70" t="s">
        <v>9878</v>
      </c>
      <c r="G313" s="70" t="s">
        <v>5633</v>
      </c>
      <c r="H313" s="70" t="s">
        <v>2073</v>
      </c>
      <c r="I313" s="70" t="s">
        <v>10373</v>
      </c>
      <c r="J313" s="59" t="s">
        <v>7663</v>
      </c>
      <c r="K313" s="121" t="s">
        <v>9837</v>
      </c>
      <c r="L313" s="82" t="str">
        <f t="shared" si="43"/>
        <v>0211003</v>
      </c>
      <c r="M313" s="70" t="s">
        <v>9827</v>
      </c>
      <c r="N313" s="59" t="s">
        <v>2589</v>
      </c>
      <c r="O313" s="59" t="str">
        <f t="shared" si="50"/>
        <v>0211003</v>
      </c>
      <c r="P313" s="59" t="s">
        <v>553</v>
      </c>
      <c r="Q313" s="70" t="s">
        <v>7658</v>
      </c>
      <c r="R313" s="70" t="s">
        <v>10406</v>
      </c>
      <c r="S313" s="70" t="s">
        <v>9950</v>
      </c>
      <c r="T313" s="70" t="s">
        <v>9933</v>
      </c>
      <c r="U313" s="70" t="s">
        <v>9921</v>
      </c>
      <c r="V313" s="70" t="s">
        <v>7635</v>
      </c>
      <c r="W313" s="171">
        <v>45474</v>
      </c>
      <c r="X313" s="70" t="s">
        <v>1171</v>
      </c>
      <c r="Y313" s="70" t="s">
        <v>163</v>
      </c>
      <c r="Z313" s="82" t="s">
        <v>1162</v>
      </c>
      <c r="AA313" s="70" t="s">
        <v>1171</v>
      </c>
      <c r="AB313" s="70" t="s">
        <v>10816</v>
      </c>
      <c r="AC313" s="70" t="s">
        <v>7661</v>
      </c>
      <c r="AD313" s="70" t="s">
        <v>10369</v>
      </c>
      <c r="AE313" s="70" t="s">
        <v>9950</v>
      </c>
      <c r="AF313" s="70">
        <v>1</v>
      </c>
      <c r="AG313" s="108" t="s">
        <v>6293</v>
      </c>
    </row>
    <row r="314" spans="1:33" ht="14.4" customHeight="1" x14ac:dyDescent="0.3">
      <c r="A314" s="59" t="str">
        <f t="shared" si="47"/>
        <v>GJW02-FMCG-SPO-01</v>
      </c>
      <c r="B314" s="70" t="s">
        <v>1171</v>
      </c>
      <c r="C314" s="70" t="s">
        <v>10013</v>
      </c>
      <c r="D314" s="70" t="s">
        <v>1910</v>
      </c>
      <c r="E314" s="70" t="s">
        <v>9829</v>
      </c>
      <c r="F314" s="70" t="s">
        <v>9878</v>
      </c>
      <c r="G314" s="70" t="s">
        <v>5633</v>
      </c>
      <c r="H314" s="70" t="s">
        <v>2073</v>
      </c>
      <c r="I314" s="70" t="s">
        <v>10373</v>
      </c>
      <c r="J314" s="59" t="s">
        <v>7663</v>
      </c>
      <c r="K314" s="121" t="s">
        <v>9837</v>
      </c>
      <c r="L314" s="82" t="str">
        <f t="shared" si="43"/>
        <v>0211001</v>
      </c>
      <c r="M314" s="70" t="s">
        <v>9827</v>
      </c>
      <c r="N314" s="59" t="s">
        <v>2587</v>
      </c>
      <c r="O314" s="59" t="str">
        <f t="shared" si="50"/>
        <v>0211001</v>
      </c>
      <c r="P314" s="59" t="s">
        <v>10401</v>
      </c>
      <c r="Q314" s="70" t="s">
        <v>10403</v>
      </c>
      <c r="R314" s="70" t="s">
        <v>10407</v>
      </c>
      <c r="S314" s="70" t="s">
        <v>10408</v>
      </c>
      <c r="T314" s="70" t="s">
        <v>9933</v>
      </c>
      <c r="U314" s="70" t="s">
        <v>10191</v>
      </c>
      <c r="V314" s="70">
        <v>5111</v>
      </c>
      <c r="W314" s="171">
        <v>42661</v>
      </c>
      <c r="X314" s="70" t="s">
        <v>1171</v>
      </c>
      <c r="Y314" s="70" t="s">
        <v>163</v>
      </c>
      <c r="Z314" s="82" t="s">
        <v>1162</v>
      </c>
      <c r="AA314" s="70" t="s">
        <v>1171</v>
      </c>
      <c r="AB314" s="70" t="s">
        <v>10816</v>
      </c>
      <c r="AC314" s="70" t="s">
        <v>7661</v>
      </c>
      <c r="AD314" s="70" t="s">
        <v>10369</v>
      </c>
      <c r="AE314" s="70" t="s">
        <v>9950</v>
      </c>
      <c r="AF314" s="70">
        <v>1</v>
      </c>
      <c r="AG314" s="108" t="s">
        <v>6293</v>
      </c>
    </row>
    <row r="315" spans="1:33" ht="14.4" customHeight="1" x14ac:dyDescent="0.3">
      <c r="A315" s="59" t="str">
        <f t="shared" si="47"/>
        <v>GJW02-FMCG03-SPO-01</v>
      </c>
      <c r="B315" s="70" t="s">
        <v>2071</v>
      </c>
      <c r="C315" s="70" t="s">
        <v>10012</v>
      </c>
      <c r="D315" s="70" t="s">
        <v>1910</v>
      </c>
      <c r="E315" s="70" t="s">
        <v>9829</v>
      </c>
      <c r="F315" s="70" t="s">
        <v>9878</v>
      </c>
      <c r="G315" s="70" t="s">
        <v>5633</v>
      </c>
      <c r="H315" s="70" t="s">
        <v>2073</v>
      </c>
      <c r="I315" s="70" t="s">
        <v>10373</v>
      </c>
      <c r="J315" s="59" t="s">
        <v>7663</v>
      </c>
      <c r="K315" s="121" t="s">
        <v>9837</v>
      </c>
      <c r="L315" s="82" t="str">
        <f t="shared" si="43"/>
        <v>0211006</v>
      </c>
      <c r="M315" s="70" t="s">
        <v>9827</v>
      </c>
      <c r="N315" s="59" t="s">
        <v>2592</v>
      </c>
      <c r="O315" s="59" t="str">
        <f t="shared" si="50"/>
        <v>0211006</v>
      </c>
      <c r="P315" s="59" t="s">
        <v>10402</v>
      </c>
      <c r="Q315" s="70" t="s">
        <v>10404</v>
      </c>
      <c r="R315" s="70" t="s">
        <v>10409</v>
      </c>
      <c r="S315" s="70" t="s">
        <v>9950</v>
      </c>
      <c r="T315" s="70" t="s">
        <v>10184</v>
      </c>
      <c r="U315" s="70" t="s">
        <v>9921</v>
      </c>
      <c r="V315" s="70" t="s">
        <v>7626</v>
      </c>
      <c r="W315" s="171">
        <v>45474</v>
      </c>
      <c r="X315" s="70" t="s">
        <v>1171</v>
      </c>
      <c r="Y315" s="70" t="s">
        <v>163</v>
      </c>
      <c r="Z315" s="82" t="s">
        <v>1162</v>
      </c>
      <c r="AA315" s="70" t="s">
        <v>1171</v>
      </c>
      <c r="AB315" s="70" t="s">
        <v>10816</v>
      </c>
      <c r="AC315" s="70" t="s">
        <v>7661</v>
      </c>
      <c r="AD315" s="70" t="s">
        <v>10369</v>
      </c>
      <c r="AE315" s="70" t="s">
        <v>9950</v>
      </c>
      <c r="AF315" s="70">
        <v>1</v>
      </c>
      <c r="AG315" s="108" t="s">
        <v>6293</v>
      </c>
    </row>
    <row r="316" spans="1:33" ht="14.4" customHeight="1" x14ac:dyDescent="0.3">
      <c r="A316" s="59" t="str">
        <f t="shared" si="47"/>
        <v>GJW02-FMCG-SPO-00</v>
      </c>
      <c r="B316" s="70" t="s">
        <v>1171</v>
      </c>
      <c r="C316" s="70" t="s">
        <v>10013</v>
      </c>
      <c r="D316" s="70" t="s">
        <v>1910</v>
      </c>
      <c r="E316" s="70" t="s">
        <v>9829</v>
      </c>
      <c r="F316" s="70" t="s">
        <v>9878</v>
      </c>
      <c r="G316" s="70" t="s">
        <v>5633</v>
      </c>
      <c r="H316" s="70" t="s">
        <v>2073</v>
      </c>
      <c r="I316" s="70" t="s">
        <v>10373</v>
      </c>
      <c r="J316" s="59" t="s">
        <v>7663</v>
      </c>
      <c r="K316" s="121" t="s">
        <v>9837</v>
      </c>
      <c r="L316" s="82" t="str">
        <f t="shared" si="43"/>
        <v>0211007</v>
      </c>
      <c r="M316" s="70" t="s">
        <v>9827</v>
      </c>
      <c r="N316" s="59" t="s">
        <v>3429</v>
      </c>
      <c r="O316" s="59" t="str">
        <f t="shared" si="50"/>
        <v>0211007</v>
      </c>
      <c r="P316" s="59" t="s">
        <v>5238</v>
      </c>
      <c r="Q316" s="70" t="s">
        <v>7660</v>
      </c>
      <c r="R316" s="70" t="s">
        <v>9958</v>
      </c>
      <c r="S316" s="70" t="s">
        <v>9950</v>
      </c>
      <c r="T316" s="70" t="s">
        <v>9935</v>
      </c>
      <c r="U316" s="70" t="s">
        <v>9935</v>
      </c>
      <c r="V316" s="70" t="s">
        <v>9935</v>
      </c>
      <c r="W316" s="70" t="s">
        <v>9935</v>
      </c>
      <c r="X316" s="70" t="s">
        <v>1171</v>
      </c>
      <c r="Y316" s="70" t="s">
        <v>163</v>
      </c>
      <c r="Z316" s="82" t="s">
        <v>1162</v>
      </c>
      <c r="AA316" s="70" t="s">
        <v>1171</v>
      </c>
      <c r="AB316" s="70" t="s">
        <v>10816</v>
      </c>
      <c r="AC316" s="70" t="s">
        <v>7661</v>
      </c>
      <c r="AD316" s="70" t="s">
        <v>10369</v>
      </c>
      <c r="AE316" s="70" t="s">
        <v>9950</v>
      </c>
      <c r="AF316" s="70">
        <v>0</v>
      </c>
      <c r="AG316" s="108" t="s">
        <v>5606</v>
      </c>
    </row>
    <row r="317" spans="1:33" ht="14.4" customHeight="1" x14ac:dyDescent="0.3">
      <c r="A317" s="59" t="str">
        <f t="shared" si="47"/>
        <v>GJW02-FMCG-ASM-01</v>
      </c>
      <c r="B317" s="70" t="s">
        <v>1171</v>
      </c>
      <c r="C317" s="70" t="s">
        <v>10013</v>
      </c>
      <c r="D317" s="70" t="s">
        <v>1910</v>
      </c>
      <c r="E317" s="70" t="s">
        <v>9829</v>
      </c>
      <c r="F317" s="70" t="s">
        <v>9878</v>
      </c>
      <c r="G317" s="70" t="s">
        <v>5633</v>
      </c>
      <c r="H317" s="70" t="s">
        <v>2073</v>
      </c>
      <c r="I317" s="70" t="s">
        <v>10373</v>
      </c>
      <c r="J317" s="59" t="s">
        <v>7663</v>
      </c>
      <c r="K317" s="121" t="s">
        <v>9837</v>
      </c>
      <c r="L317" s="82" t="str">
        <f t="shared" si="43"/>
        <v>02110</v>
      </c>
      <c r="M317" s="70" t="s">
        <v>9827</v>
      </c>
      <c r="N317" s="59" t="s">
        <v>2762</v>
      </c>
      <c r="O317" s="59" t="str">
        <f>N316</f>
        <v>0211007</v>
      </c>
      <c r="P317" s="59" t="s">
        <v>7817</v>
      </c>
      <c r="Q317" s="70" t="s">
        <v>7661</v>
      </c>
      <c r="R317" s="70" t="s">
        <v>10369</v>
      </c>
      <c r="S317" s="70" t="s">
        <v>9950</v>
      </c>
      <c r="T317" s="70" t="s">
        <v>9933</v>
      </c>
      <c r="U317" s="70" t="s">
        <v>9918</v>
      </c>
      <c r="V317" s="70" t="s">
        <v>7632</v>
      </c>
      <c r="W317" s="171">
        <v>45261</v>
      </c>
      <c r="X317" s="70" t="s">
        <v>1219</v>
      </c>
      <c r="Y317" s="70" t="s">
        <v>1028</v>
      </c>
      <c r="Z317" s="82" t="s">
        <v>3414</v>
      </c>
      <c r="AA317" s="70" t="s">
        <v>1171</v>
      </c>
      <c r="AB317" s="70" t="s">
        <v>10816</v>
      </c>
      <c r="AC317" s="70" t="s">
        <v>3282</v>
      </c>
      <c r="AD317" s="70" t="s">
        <v>9949</v>
      </c>
      <c r="AE317" s="70" t="s">
        <v>9950</v>
      </c>
      <c r="AF317" s="70">
        <v>2</v>
      </c>
      <c r="AG317" s="108" t="s">
        <v>6294</v>
      </c>
    </row>
    <row r="318" spans="1:33" ht="14.4" customHeight="1" x14ac:dyDescent="0.3">
      <c r="A318" s="59" t="str">
        <f t="shared" si="47"/>
        <v>NTH-B-FMCG01-TE-01</v>
      </c>
      <c r="B318" s="70" t="s">
        <v>1170</v>
      </c>
      <c r="C318" s="70" t="s">
        <v>10014</v>
      </c>
      <c r="D318" s="70" t="s">
        <v>1910</v>
      </c>
      <c r="E318" s="70" t="s">
        <v>9829</v>
      </c>
      <c r="F318" s="70" t="s">
        <v>9878</v>
      </c>
      <c r="G318" s="70" t="s">
        <v>5633</v>
      </c>
      <c r="H318" s="70" t="s">
        <v>9862</v>
      </c>
      <c r="I318" s="70" t="s">
        <v>9857</v>
      </c>
      <c r="J318" s="59" t="s">
        <v>9858</v>
      </c>
      <c r="K318" s="121" t="s">
        <v>9837</v>
      </c>
      <c r="L318" s="82" t="str">
        <f t="shared" si="43"/>
        <v>0130402</v>
      </c>
      <c r="M318" s="70" t="s">
        <v>9827</v>
      </c>
      <c r="N318" s="59" t="s">
        <v>10368</v>
      </c>
      <c r="O318" s="59" t="str">
        <f>N318</f>
        <v>0130402</v>
      </c>
      <c r="P318" s="59" t="s">
        <v>10366</v>
      </c>
      <c r="Q318" s="70" t="s">
        <v>10367</v>
      </c>
      <c r="R318" s="70" t="s">
        <v>10369</v>
      </c>
      <c r="S318" s="70" t="s">
        <v>10370</v>
      </c>
      <c r="T318" s="70" t="s">
        <v>10052</v>
      </c>
      <c r="U318" s="70" t="s">
        <v>9938</v>
      </c>
      <c r="V318" s="70" t="s">
        <v>9938</v>
      </c>
      <c r="W318" s="171" t="s">
        <v>9939</v>
      </c>
      <c r="X318" s="70" t="s">
        <v>1809</v>
      </c>
      <c r="Y318" s="70" t="s">
        <v>8137</v>
      </c>
      <c r="Z318" s="82" t="s">
        <v>3414</v>
      </c>
      <c r="AA318" s="70" t="s">
        <v>1171</v>
      </c>
      <c r="AB318" s="70" t="s">
        <v>10816</v>
      </c>
      <c r="AC318" s="70" t="s">
        <v>3282</v>
      </c>
      <c r="AD318" s="70" t="s">
        <v>9949</v>
      </c>
      <c r="AE318" s="70" t="s">
        <v>9950</v>
      </c>
      <c r="AF318" s="70">
        <v>2</v>
      </c>
      <c r="AG318" s="108" t="s">
        <v>8142</v>
      </c>
    </row>
    <row r="319" spans="1:33" ht="14.4" customHeight="1" x14ac:dyDescent="0.3">
      <c r="A319" s="59" t="str">
        <f>Q319</f>
        <v>NTH-B-FMCG-RSM-00</v>
      </c>
      <c r="B319" s="70" t="s">
        <v>1171</v>
      </c>
      <c r="C319" s="70" t="s">
        <v>10013</v>
      </c>
      <c r="D319" s="70" t="s">
        <v>1910</v>
      </c>
      <c r="E319" s="70" t="s">
        <v>9829</v>
      </c>
      <c r="F319" s="70" t="s">
        <v>9878</v>
      </c>
      <c r="G319" s="70" t="s">
        <v>5633</v>
      </c>
      <c r="H319" s="70" t="s">
        <v>9862</v>
      </c>
      <c r="I319" s="70" t="s">
        <v>9857</v>
      </c>
      <c r="J319" s="59" t="s">
        <v>9858</v>
      </c>
      <c r="K319" s="121" t="s">
        <v>9837</v>
      </c>
      <c r="L319" s="82" t="str">
        <f t="shared" si="43"/>
        <v>0130401</v>
      </c>
      <c r="M319" s="70" t="s">
        <v>9827</v>
      </c>
      <c r="N319" s="82" t="s">
        <v>6754</v>
      </c>
      <c r="O319" s="59" t="str">
        <f>N319</f>
        <v>0130401</v>
      </c>
      <c r="P319" s="70" t="s">
        <v>6728</v>
      </c>
      <c r="Q319" s="70" t="s">
        <v>6728</v>
      </c>
      <c r="R319" s="70" t="s">
        <v>9958</v>
      </c>
      <c r="S319" s="70" t="s">
        <v>9950</v>
      </c>
      <c r="T319" s="70" t="s">
        <v>9935</v>
      </c>
      <c r="U319" s="70" t="s">
        <v>9935</v>
      </c>
      <c r="V319" s="70" t="s">
        <v>9935</v>
      </c>
      <c r="W319" s="70" t="s">
        <v>9935</v>
      </c>
      <c r="X319" s="70" t="s">
        <v>1806</v>
      </c>
      <c r="Y319" s="70" t="s">
        <v>1146</v>
      </c>
      <c r="Z319" s="82" t="s">
        <v>3414</v>
      </c>
      <c r="AA319" s="70" t="s">
        <v>1171</v>
      </c>
      <c r="AB319" s="70" t="s">
        <v>10816</v>
      </c>
      <c r="AC319" s="70" t="s">
        <v>3282</v>
      </c>
      <c r="AD319" s="70" t="s">
        <v>9949</v>
      </c>
      <c r="AE319" s="70" t="s">
        <v>9950</v>
      </c>
      <c r="AF319" s="81">
        <v>0</v>
      </c>
      <c r="AG319" s="108" t="s">
        <v>5606</v>
      </c>
    </row>
    <row r="320" spans="1:33" ht="14.4" customHeight="1" x14ac:dyDescent="0.3">
      <c r="A320" s="59" t="str">
        <f>Q320</f>
        <v>NTH-B-FMCG-RSM-01</v>
      </c>
      <c r="B320" s="70" t="s">
        <v>1171</v>
      </c>
      <c r="C320" s="70" t="s">
        <v>10013</v>
      </c>
      <c r="D320" s="70" t="s">
        <v>1910</v>
      </c>
      <c r="E320" s="70" t="s">
        <v>9829</v>
      </c>
      <c r="F320" s="70" t="s">
        <v>9878</v>
      </c>
      <c r="G320" s="70" t="s">
        <v>5633</v>
      </c>
      <c r="H320" s="70" t="s">
        <v>9862</v>
      </c>
      <c r="I320" s="70" t="s">
        <v>9857</v>
      </c>
      <c r="J320" s="59" t="s">
        <v>9858</v>
      </c>
      <c r="K320" s="121" t="s">
        <v>9837</v>
      </c>
      <c r="L320" s="82" t="str">
        <f t="shared" si="43"/>
        <v>18</v>
      </c>
      <c r="M320" s="70" t="s">
        <v>9827</v>
      </c>
      <c r="N320" s="82" t="s">
        <v>3417</v>
      </c>
      <c r="O320" s="59" t="str">
        <f>N319</f>
        <v>0130401</v>
      </c>
      <c r="P320" s="59" t="s">
        <v>9902</v>
      </c>
      <c r="Q320" s="70" t="s">
        <v>3282</v>
      </c>
      <c r="R320" s="70" t="s">
        <v>9949</v>
      </c>
      <c r="S320" s="70" t="s">
        <v>9950</v>
      </c>
      <c r="T320" s="70" t="s">
        <v>9933</v>
      </c>
      <c r="U320" s="70" t="s">
        <v>9918</v>
      </c>
      <c r="V320" s="70" t="s">
        <v>1137</v>
      </c>
      <c r="W320" s="171">
        <v>42240</v>
      </c>
      <c r="X320" s="70" t="s">
        <v>1806</v>
      </c>
      <c r="Y320" s="70" t="s">
        <v>1146</v>
      </c>
      <c r="Z320" s="82" t="s">
        <v>2488</v>
      </c>
      <c r="AA320" s="70" t="s">
        <v>1171</v>
      </c>
      <c r="AB320" s="70" t="s">
        <v>10816</v>
      </c>
      <c r="AC320" s="70" t="s">
        <v>3279</v>
      </c>
      <c r="AD320" s="70" t="s">
        <v>9961</v>
      </c>
      <c r="AE320" s="70" t="s">
        <v>9948</v>
      </c>
      <c r="AF320" s="81">
        <v>3</v>
      </c>
      <c r="AG320" s="108" t="s">
        <v>6294</v>
      </c>
    </row>
    <row r="321" spans="1:33" ht="14.4" customHeight="1" x14ac:dyDescent="0.3">
      <c r="A321" s="59" t="str">
        <f t="shared" ref="A321:A388" si="51">Q321</f>
        <v>KSR01-FMCG01-SPO-01</v>
      </c>
      <c r="B321" s="70" t="s">
        <v>1170</v>
      </c>
      <c r="C321" s="70" t="s">
        <v>10014</v>
      </c>
      <c r="D321" s="70" t="s">
        <v>2075</v>
      </c>
      <c r="E321" s="70" t="s">
        <v>9829</v>
      </c>
      <c r="F321" s="70" t="s">
        <v>9879</v>
      </c>
      <c r="G321" s="70" t="s">
        <v>5634</v>
      </c>
      <c r="H321" s="70" t="s">
        <v>7673</v>
      </c>
      <c r="I321" s="70" t="s">
        <v>10410</v>
      </c>
      <c r="J321" s="59" t="s">
        <v>7674</v>
      </c>
      <c r="K321" s="121" t="s">
        <v>9837</v>
      </c>
      <c r="L321" s="82" t="str">
        <f t="shared" si="43"/>
        <v>0111801</v>
      </c>
      <c r="M321" s="70" t="s">
        <v>9827</v>
      </c>
      <c r="N321" s="59" t="s">
        <v>8059</v>
      </c>
      <c r="O321" s="59" t="str">
        <f t="shared" ref="O321:O331" si="52">N321</f>
        <v>0111801</v>
      </c>
      <c r="P321" s="59" t="s">
        <v>7677</v>
      </c>
      <c r="Q321" s="70" t="s">
        <v>7684</v>
      </c>
      <c r="R321" s="70" t="s">
        <v>10421</v>
      </c>
      <c r="S321" s="70" t="s">
        <v>10419</v>
      </c>
      <c r="T321" s="70" t="s">
        <v>9933</v>
      </c>
      <c r="U321" s="70" t="s">
        <v>9921</v>
      </c>
      <c r="V321" s="70" t="s">
        <v>10422</v>
      </c>
      <c r="W321" s="171">
        <v>45884</v>
      </c>
      <c r="X321" s="70" t="s">
        <v>1171</v>
      </c>
      <c r="Y321" s="70" t="s">
        <v>163</v>
      </c>
      <c r="Z321" s="82" t="s">
        <v>1162</v>
      </c>
      <c r="AA321" s="70" t="s">
        <v>1171</v>
      </c>
      <c r="AB321" s="70" t="s">
        <v>10816</v>
      </c>
      <c r="AC321" s="70" t="s">
        <v>7688</v>
      </c>
      <c r="AD321" s="70" t="s">
        <v>10418</v>
      </c>
      <c r="AE321" s="70" t="s">
        <v>10419</v>
      </c>
      <c r="AF321" s="70">
        <v>1</v>
      </c>
      <c r="AG321" s="108" t="s">
        <v>6293</v>
      </c>
    </row>
    <row r="322" spans="1:33" ht="14.4" customHeight="1" x14ac:dyDescent="0.3">
      <c r="A322" s="59" t="str">
        <f t="shared" si="51"/>
        <v>KSR01-FMCG02-SPO-01</v>
      </c>
      <c r="B322" s="70" t="s">
        <v>1195</v>
      </c>
      <c r="C322" s="70" t="s">
        <v>10034</v>
      </c>
      <c r="D322" s="70" t="s">
        <v>2075</v>
      </c>
      <c r="E322" s="70" t="s">
        <v>9829</v>
      </c>
      <c r="F322" s="70" t="s">
        <v>9879</v>
      </c>
      <c r="G322" s="70" t="s">
        <v>5634</v>
      </c>
      <c r="H322" s="70" t="s">
        <v>7673</v>
      </c>
      <c r="I322" s="70" t="s">
        <v>10410</v>
      </c>
      <c r="J322" s="59" t="s">
        <v>7674</v>
      </c>
      <c r="K322" s="121" t="s">
        <v>9837</v>
      </c>
      <c r="L322" s="82" t="str">
        <f t="shared" si="43"/>
        <v>0111803</v>
      </c>
      <c r="M322" s="70" t="s">
        <v>9827</v>
      </c>
      <c r="N322" s="59" t="s">
        <v>8061</v>
      </c>
      <c r="O322" s="59" t="str">
        <f t="shared" si="52"/>
        <v>0111803</v>
      </c>
      <c r="P322" s="59" t="s">
        <v>7679</v>
      </c>
      <c r="Q322" s="70" t="s">
        <v>7686</v>
      </c>
      <c r="R322" s="70" t="s">
        <v>10423</v>
      </c>
      <c r="S322" s="70" t="s">
        <v>10419</v>
      </c>
      <c r="T322" s="70" t="s">
        <v>9933</v>
      </c>
      <c r="U322" s="70" t="s">
        <v>9921</v>
      </c>
      <c r="V322" s="70" t="s">
        <v>7676</v>
      </c>
      <c r="W322" s="171">
        <v>45484</v>
      </c>
      <c r="X322" s="70" t="s">
        <v>1171</v>
      </c>
      <c r="Y322" s="70" t="s">
        <v>163</v>
      </c>
      <c r="Z322" s="82" t="s">
        <v>1162</v>
      </c>
      <c r="AA322" s="70" t="s">
        <v>1171</v>
      </c>
      <c r="AB322" s="70" t="s">
        <v>10816</v>
      </c>
      <c r="AC322" s="70" t="s">
        <v>7688</v>
      </c>
      <c r="AD322" s="70" t="s">
        <v>10418</v>
      </c>
      <c r="AE322" s="70" t="s">
        <v>10419</v>
      </c>
      <c r="AF322" s="70">
        <v>1</v>
      </c>
      <c r="AG322" s="108" t="s">
        <v>6293</v>
      </c>
    </row>
    <row r="323" spans="1:33" ht="14.4" customHeight="1" x14ac:dyDescent="0.3">
      <c r="A323" s="59" t="str">
        <f t="shared" si="51"/>
        <v>KSR01-FMCG-SPO-01</v>
      </c>
      <c r="B323" s="70" t="s">
        <v>1171</v>
      </c>
      <c r="C323" s="70" t="s">
        <v>10013</v>
      </c>
      <c r="D323" s="70" t="s">
        <v>2075</v>
      </c>
      <c r="E323" s="70" t="s">
        <v>9829</v>
      </c>
      <c r="F323" s="70" t="s">
        <v>9879</v>
      </c>
      <c r="G323" s="70" t="s">
        <v>5634</v>
      </c>
      <c r="H323" s="70" t="s">
        <v>7673</v>
      </c>
      <c r="I323" s="70" t="s">
        <v>10410</v>
      </c>
      <c r="J323" s="59" t="s">
        <v>7674</v>
      </c>
      <c r="K323" s="121" t="s">
        <v>9837</v>
      </c>
      <c r="L323" s="82" t="str">
        <f t="shared" ref="L323:L386" si="53">N323</f>
        <v>0111802</v>
      </c>
      <c r="M323" s="70" t="s">
        <v>9827</v>
      </c>
      <c r="N323" s="59" t="s">
        <v>8060</v>
      </c>
      <c r="O323" s="59" t="str">
        <f t="shared" si="52"/>
        <v>0111802</v>
      </c>
      <c r="P323" s="59" t="s">
        <v>10414</v>
      </c>
      <c r="Q323" s="70" t="s">
        <v>10416</v>
      </c>
      <c r="R323" s="70" t="s">
        <v>10424</v>
      </c>
      <c r="S323" s="70" t="s">
        <v>10425</v>
      </c>
      <c r="T323" s="70" t="s">
        <v>10184</v>
      </c>
      <c r="U323" s="70" t="s">
        <v>9921</v>
      </c>
      <c r="V323" s="70" t="s">
        <v>10426</v>
      </c>
      <c r="W323" s="171">
        <v>45534</v>
      </c>
      <c r="X323" s="70" t="s">
        <v>1171</v>
      </c>
      <c r="Y323" s="70" t="s">
        <v>163</v>
      </c>
      <c r="Z323" s="82" t="s">
        <v>1162</v>
      </c>
      <c r="AA323" s="70" t="s">
        <v>1171</v>
      </c>
      <c r="AB323" s="70" t="s">
        <v>10816</v>
      </c>
      <c r="AC323" s="70" t="s">
        <v>7688</v>
      </c>
      <c r="AD323" s="70" t="s">
        <v>10418</v>
      </c>
      <c r="AE323" s="70" t="s">
        <v>10419</v>
      </c>
      <c r="AF323" s="70">
        <v>1</v>
      </c>
      <c r="AG323" s="108" t="s">
        <v>6293</v>
      </c>
    </row>
    <row r="324" spans="1:33" ht="14.4" customHeight="1" x14ac:dyDescent="0.3">
      <c r="A324" s="59" t="str">
        <f t="shared" si="51"/>
        <v>KSR01-FMCG03-SPO-01</v>
      </c>
      <c r="B324" s="70" t="s">
        <v>2071</v>
      </c>
      <c r="C324" s="70" t="s">
        <v>10012</v>
      </c>
      <c r="D324" s="70" t="s">
        <v>2075</v>
      </c>
      <c r="E324" s="70" t="s">
        <v>9829</v>
      </c>
      <c r="F324" s="70" t="s">
        <v>9879</v>
      </c>
      <c r="G324" s="70" t="s">
        <v>5634</v>
      </c>
      <c r="H324" s="70" t="s">
        <v>7673</v>
      </c>
      <c r="I324" s="70" t="s">
        <v>10410</v>
      </c>
      <c r="J324" s="59" t="s">
        <v>7674</v>
      </c>
      <c r="K324" s="121" t="s">
        <v>9837</v>
      </c>
      <c r="L324" s="82" t="str">
        <f t="shared" si="53"/>
        <v>0111804</v>
      </c>
      <c r="M324" s="70" t="s">
        <v>9827</v>
      </c>
      <c r="N324" s="59" t="s">
        <v>8062</v>
      </c>
      <c r="O324" s="59" t="str">
        <f t="shared" si="52"/>
        <v>0111804</v>
      </c>
      <c r="P324" s="59" t="s">
        <v>10415</v>
      </c>
      <c r="Q324" s="70" t="s">
        <v>10417</v>
      </c>
      <c r="R324" s="70" t="s">
        <v>10427</v>
      </c>
      <c r="S324" s="70" t="s">
        <v>10425</v>
      </c>
      <c r="T324" s="70" t="s">
        <v>10184</v>
      </c>
      <c r="U324" s="70" t="s">
        <v>9921</v>
      </c>
      <c r="V324" s="70" t="s">
        <v>10428</v>
      </c>
      <c r="W324" s="171">
        <v>45965</v>
      </c>
      <c r="X324" s="70" t="s">
        <v>1171</v>
      </c>
      <c r="Y324" s="70" t="s">
        <v>163</v>
      </c>
      <c r="Z324" s="82" t="s">
        <v>1162</v>
      </c>
      <c r="AA324" s="70" t="s">
        <v>1171</v>
      </c>
      <c r="AB324" s="70" t="s">
        <v>10816</v>
      </c>
      <c r="AC324" s="70" t="s">
        <v>7688</v>
      </c>
      <c r="AD324" s="70" t="s">
        <v>10418</v>
      </c>
      <c r="AE324" s="70" t="s">
        <v>10419</v>
      </c>
      <c r="AF324" s="70">
        <v>1</v>
      </c>
      <c r="AG324" s="108" t="s">
        <v>6293</v>
      </c>
    </row>
    <row r="325" spans="1:33" ht="14.4" customHeight="1" x14ac:dyDescent="0.3">
      <c r="A325" s="59" t="str">
        <f t="shared" si="51"/>
        <v>KSR01-FMCG-SPO-00</v>
      </c>
      <c r="B325" s="70" t="s">
        <v>1171</v>
      </c>
      <c r="C325" s="70" t="s">
        <v>10013</v>
      </c>
      <c r="D325" s="70" t="s">
        <v>2075</v>
      </c>
      <c r="E325" s="70" t="s">
        <v>9829</v>
      </c>
      <c r="F325" s="70" t="s">
        <v>9879</v>
      </c>
      <c r="G325" s="70" t="s">
        <v>5634</v>
      </c>
      <c r="H325" s="70" t="s">
        <v>7673</v>
      </c>
      <c r="I325" s="70" t="s">
        <v>10410</v>
      </c>
      <c r="J325" s="59" t="s">
        <v>7674</v>
      </c>
      <c r="K325" s="121" t="s">
        <v>9837</v>
      </c>
      <c r="L325" s="82" t="str">
        <f t="shared" si="53"/>
        <v>0111805</v>
      </c>
      <c r="M325" s="70" t="s">
        <v>9827</v>
      </c>
      <c r="N325" s="59" t="s">
        <v>8063</v>
      </c>
      <c r="O325" s="59" t="str">
        <f t="shared" si="52"/>
        <v>0111805</v>
      </c>
      <c r="P325" s="59" t="s">
        <v>5238</v>
      </c>
      <c r="Q325" s="70" t="s">
        <v>7687</v>
      </c>
      <c r="R325" s="70" t="s">
        <v>9958</v>
      </c>
      <c r="S325" s="70" t="s">
        <v>10419</v>
      </c>
      <c r="T325" s="70" t="s">
        <v>9935</v>
      </c>
      <c r="U325" s="70" t="s">
        <v>9935</v>
      </c>
      <c r="V325" s="70" t="s">
        <v>9935</v>
      </c>
      <c r="W325" s="70" t="s">
        <v>9935</v>
      </c>
      <c r="X325" s="70" t="s">
        <v>1171</v>
      </c>
      <c r="Y325" s="70" t="s">
        <v>163</v>
      </c>
      <c r="Z325" s="82" t="s">
        <v>1162</v>
      </c>
      <c r="AA325" s="70" t="s">
        <v>1171</v>
      </c>
      <c r="AB325" s="70" t="s">
        <v>10816</v>
      </c>
      <c r="AC325" s="70" t="s">
        <v>7688</v>
      </c>
      <c r="AD325" s="70" t="s">
        <v>10418</v>
      </c>
      <c r="AE325" s="70" t="s">
        <v>10419</v>
      </c>
      <c r="AF325" s="70">
        <v>0</v>
      </c>
      <c r="AG325" s="108" t="s">
        <v>5606</v>
      </c>
    </row>
    <row r="326" spans="1:33" ht="14.4" customHeight="1" x14ac:dyDescent="0.3">
      <c r="A326" s="59" t="str">
        <f t="shared" si="51"/>
        <v>KSR01-FMCG-ASM-01</v>
      </c>
      <c r="B326" s="70" t="s">
        <v>1171</v>
      </c>
      <c r="C326" s="70" t="s">
        <v>10013</v>
      </c>
      <c r="D326" s="70" t="s">
        <v>2075</v>
      </c>
      <c r="E326" s="70" t="s">
        <v>9829</v>
      </c>
      <c r="F326" s="70" t="s">
        <v>9879</v>
      </c>
      <c r="G326" s="70" t="s">
        <v>5634</v>
      </c>
      <c r="H326" s="70" t="s">
        <v>7673</v>
      </c>
      <c r="I326" s="70" t="s">
        <v>10410</v>
      </c>
      <c r="J326" s="59" t="s">
        <v>7674</v>
      </c>
      <c r="K326" s="121" t="s">
        <v>9837</v>
      </c>
      <c r="L326" s="82" t="str">
        <f t="shared" si="53"/>
        <v>01118</v>
      </c>
      <c r="M326" s="70" t="s">
        <v>9827</v>
      </c>
      <c r="N326" s="59" t="s">
        <v>8064</v>
      </c>
      <c r="O326" s="59" t="str">
        <f>N325</f>
        <v>0111805</v>
      </c>
      <c r="P326" s="59" t="s">
        <v>7821</v>
      </c>
      <c r="Q326" s="70" t="s">
        <v>7688</v>
      </c>
      <c r="R326" s="70" t="s">
        <v>10418</v>
      </c>
      <c r="S326" s="70" t="s">
        <v>10419</v>
      </c>
      <c r="T326" s="70" t="s">
        <v>9933</v>
      </c>
      <c r="U326" s="70" t="s">
        <v>9918</v>
      </c>
      <c r="V326" s="70" t="s">
        <v>10420</v>
      </c>
      <c r="W326" s="171">
        <v>45678</v>
      </c>
      <c r="X326" s="70" t="s">
        <v>1219</v>
      </c>
      <c r="Y326" s="70" t="s">
        <v>1028</v>
      </c>
      <c r="Z326" s="82" t="s">
        <v>3414</v>
      </c>
      <c r="AA326" s="70" t="s">
        <v>1171</v>
      </c>
      <c r="AB326" s="70" t="s">
        <v>10816</v>
      </c>
      <c r="AC326" s="70" t="s">
        <v>3283</v>
      </c>
      <c r="AD326" s="70" t="s">
        <v>9951</v>
      </c>
      <c r="AE326" s="70" t="s">
        <v>9952</v>
      </c>
      <c r="AF326" s="70">
        <v>2</v>
      </c>
      <c r="AG326" s="108" t="s">
        <v>6294</v>
      </c>
    </row>
    <row r="327" spans="1:33" ht="14.4" customHeight="1" x14ac:dyDescent="0.3">
      <c r="A327" s="59" t="str">
        <f t="shared" si="51"/>
        <v>BWN01-FMCG01-SPO-01</v>
      </c>
      <c r="B327" s="70" t="s">
        <v>1170</v>
      </c>
      <c r="C327" s="70" t="s">
        <v>10014</v>
      </c>
      <c r="D327" s="70" t="s">
        <v>2075</v>
      </c>
      <c r="E327" s="70" t="s">
        <v>9829</v>
      </c>
      <c r="F327" s="70" t="s">
        <v>9879</v>
      </c>
      <c r="G327" s="70" t="s">
        <v>5634</v>
      </c>
      <c r="H327" s="70" t="s">
        <v>7691</v>
      </c>
      <c r="I327" s="70" t="s">
        <v>10411</v>
      </c>
      <c r="J327" s="59" t="s">
        <v>7692</v>
      </c>
      <c r="K327" s="121" t="s">
        <v>9837</v>
      </c>
      <c r="L327" s="82" t="str">
        <f t="shared" si="53"/>
        <v>0111901</v>
      </c>
      <c r="M327" s="70" t="s">
        <v>9827</v>
      </c>
      <c r="N327" s="59" t="s">
        <v>8065</v>
      </c>
      <c r="O327" s="59" t="str">
        <f t="shared" si="52"/>
        <v>0111901</v>
      </c>
      <c r="P327" s="59" t="s">
        <v>7693</v>
      </c>
      <c r="Q327" s="70" t="s">
        <v>7700</v>
      </c>
      <c r="R327" s="70" t="s">
        <v>10433</v>
      </c>
      <c r="S327" s="70" t="s">
        <v>10432</v>
      </c>
      <c r="T327" s="70" t="s">
        <v>9933</v>
      </c>
      <c r="U327" s="70" t="s">
        <v>9921</v>
      </c>
      <c r="V327" s="70" t="s">
        <v>10434</v>
      </c>
      <c r="W327" s="171">
        <v>46035</v>
      </c>
      <c r="X327" s="70" t="s">
        <v>1171</v>
      </c>
      <c r="Y327" s="70" t="s">
        <v>163</v>
      </c>
      <c r="Z327" s="82" t="s">
        <v>1162</v>
      </c>
      <c r="AA327" s="70" t="s">
        <v>1171</v>
      </c>
      <c r="AB327" s="70" t="s">
        <v>10816</v>
      </c>
      <c r="AC327" s="70" t="s">
        <v>7704</v>
      </c>
      <c r="AD327" s="70" t="s">
        <v>10431</v>
      </c>
      <c r="AE327" s="70" t="s">
        <v>10432</v>
      </c>
      <c r="AF327" s="70">
        <v>1</v>
      </c>
      <c r="AG327" s="108" t="s">
        <v>6293</v>
      </c>
    </row>
    <row r="328" spans="1:33" ht="14.4" customHeight="1" x14ac:dyDescent="0.3">
      <c r="A328" s="59" t="str">
        <f t="shared" si="51"/>
        <v>BWN01-FMCG01-SPO-02</v>
      </c>
      <c r="B328" s="70" t="s">
        <v>1170</v>
      </c>
      <c r="C328" s="70" t="s">
        <v>10014</v>
      </c>
      <c r="D328" s="70" t="s">
        <v>2075</v>
      </c>
      <c r="E328" s="70" t="s">
        <v>9829</v>
      </c>
      <c r="F328" s="70" t="s">
        <v>9879</v>
      </c>
      <c r="G328" s="70" t="s">
        <v>5634</v>
      </c>
      <c r="H328" s="70" t="s">
        <v>7691</v>
      </c>
      <c r="I328" s="70" t="s">
        <v>10411</v>
      </c>
      <c r="J328" s="59" t="s">
        <v>7692</v>
      </c>
      <c r="K328" s="121" t="s">
        <v>9837</v>
      </c>
      <c r="L328" s="82" t="str">
        <f t="shared" si="53"/>
        <v>0111902</v>
      </c>
      <c r="M328" s="70" t="s">
        <v>9827</v>
      </c>
      <c r="N328" s="59" t="s">
        <v>8066</v>
      </c>
      <c r="O328" s="59" t="str">
        <f t="shared" si="52"/>
        <v>0111902</v>
      </c>
      <c r="P328" s="59" t="s">
        <v>7694</v>
      </c>
      <c r="Q328" s="70" t="s">
        <v>7701</v>
      </c>
      <c r="R328" s="70" t="s">
        <v>10435</v>
      </c>
      <c r="S328" s="70" t="s">
        <v>10436</v>
      </c>
      <c r="T328" s="70" t="s">
        <v>10184</v>
      </c>
      <c r="U328" s="70" t="s">
        <v>9921</v>
      </c>
      <c r="V328" s="70" t="s">
        <v>7705</v>
      </c>
      <c r="W328" s="171">
        <v>45494</v>
      </c>
      <c r="X328" s="70" t="s">
        <v>1171</v>
      </c>
      <c r="Y328" s="70" t="s">
        <v>163</v>
      </c>
      <c r="Z328" s="82" t="s">
        <v>1162</v>
      </c>
      <c r="AA328" s="70" t="s">
        <v>1171</v>
      </c>
      <c r="AB328" s="70" t="s">
        <v>10816</v>
      </c>
      <c r="AC328" s="70" t="s">
        <v>7704</v>
      </c>
      <c r="AD328" s="70" t="s">
        <v>10431</v>
      </c>
      <c r="AE328" s="70" t="s">
        <v>10432</v>
      </c>
      <c r="AF328" s="70">
        <v>1</v>
      </c>
      <c r="AG328" s="108" t="s">
        <v>6293</v>
      </c>
    </row>
    <row r="329" spans="1:33" ht="14.4" customHeight="1" x14ac:dyDescent="0.3">
      <c r="A329" s="59" t="str">
        <f t="shared" si="51"/>
        <v>BWN01-FMCG02-SPO-01</v>
      </c>
      <c r="B329" s="70" t="s">
        <v>1195</v>
      </c>
      <c r="C329" s="70" t="s">
        <v>10034</v>
      </c>
      <c r="D329" s="70" t="s">
        <v>2075</v>
      </c>
      <c r="E329" s="70" t="s">
        <v>9829</v>
      </c>
      <c r="F329" s="70" t="s">
        <v>9879</v>
      </c>
      <c r="G329" s="70" t="s">
        <v>5634</v>
      </c>
      <c r="H329" s="70" t="s">
        <v>7691</v>
      </c>
      <c r="I329" s="70" t="s">
        <v>10411</v>
      </c>
      <c r="J329" s="59" t="s">
        <v>7692</v>
      </c>
      <c r="K329" s="121" t="s">
        <v>9837</v>
      </c>
      <c r="L329" s="82" t="str">
        <f t="shared" si="53"/>
        <v>0111903</v>
      </c>
      <c r="M329" s="70" t="s">
        <v>9827</v>
      </c>
      <c r="N329" s="59" t="s">
        <v>8067</v>
      </c>
      <c r="O329" s="59" t="str">
        <f t="shared" si="52"/>
        <v>0111903</v>
      </c>
      <c r="P329" s="59" t="s">
        <v>7695</v>
      </c>
      <c r="Q329" s="70" t="s">
        <v>7702</v>
      </c>
      <c r="R329" s="70" t="s">
        <v>10437</v>
      </c>
      <c r="S329" s="70" t="s">
        <v>10432</v>
      </c>
      <c r="T329" s="70" t="s">
        <v>9933</v>
      </c>
      <c r="U329" s="70" t="s">
        <v>9921</v>
      </c>
      <c r="V329" s="70" t="s">
        <v>10438</v>
      </c>
      <c r="W329" s="171">
        <v>45897</v>
      </c>
      <c r="X329" s="70" t="s">
        <v>1171</v>
      </c>
      <c r="Y329" s="70" t="s">
        <v>163</v>
      </c>
      <c r="Z329" s="82" t="s">
        <v>1162</v>
      </c>
      <c r="AA329" s="70" t="s">
        <v>1171</v>
      </c>
      <c r="AB329" s="70" t="s">
        <v>10816</v>
      </c>
      <c r="AC329" s="70" t="s">
        <v>7704</v>
      </c>
      <c r="AD329" s="70" t="s">
        <v>10431</v>
      </c>
      <c r="AE329" s="70" t="s">
        <v>10432</v>
      </c>
      <c r="AF329" s="70">
        <v>1</v>
      </c>
      <c r="AG329" s="108" t="s">
        <v>6293</v>
      </c>
    </row>
    <row r="330" spans="1:33" ht="14.4" customHeight="1" x14ac:dyDescent="0.3">
      <c r="A330" s="59" t="str">
        <f t="shared" si="51"/>
        <v>BWN01-FMCG03-SPO-01</v>
      </c>
      <c r="B330" s="70" t="s">
        <v>2071</v>
      </c>
      <c r="C330" s="70" t="s">
        <v>10012</v>
      </c>
      <c r="D330" s="70" t="s">
        <v>2075</v>
      </c>
      <c r="E330" s="70" t="s">
        <v>9829</v>
      </c>
      <c r="F330" s="70" t="s">
        <v>9879</v>
      </c>
      <c r="G330" s="70" t="s">
        <v>5634</v>
      </c>
      <c r="H330" s="70" t="s">
        <v>7691</v>
      </c>
      <c r="I330" s="70" t="s">
        <v>10411</v>
      </c>
      <c r="J330" s="59" t="s">
        <v>7692</v>
      </c>
      <c r="K330" s="121" t="s">
        <v>9837</v>
      </c>
      <c r="L330" s="82" t="str">
        <f t="shared" si="53"/>
        <v>0222004</v>
      </c>
      <c r="M330" s="70" t="s">
        <v>9827</v>
      </c>
      <c r="N330" s="59" t="s">
        <v>2676</v>
      </c>
      <c r="O330" s="59" t="str">
        <f t="shared" si="52"/>
        <v>0222004</v>
      </c>
      <c r="P330" s="59" t="s">
        <v>10429</v>
      </c>
      <c r="Q330" s="70" t="s">
        <v>10430</v>
      </c>
      <c r="R330" s="70" t="s">
        <v>10439</v>
      </c>
      <c r="S330" s="70" t="s">
        <v>10436</v>
      </c>
      <c r="T330" s="70" t="s">
        <v>9933</v>
      </c>
      <c r="U330" s="70" t="s">
        <v>9921</v>
      </c>
      <c r="V330" s="70" t="s">
        <v>737</v>
      </c>
      <c r="W330" s="171">
        <v>44228</v>
      </c>
      <c r="X330" s="70" t="s">
        <v>1171</v>
      </c>
      <c r="Y330" s="70" t="s">
        <v>163</v>
      </c>
      <c r="Z330" s="82" t="s">
        <v>1162</v>
      </c>
      <c r="AA330" s="70" t="s">
        <v>1171</v>
      </c>
      <c r="AB330" s="70" t="s">
        <v>10816</v>
      </c>
      <c r="AC330" s="70" t="s">
        <v>7704</v>
      </c>
      <c r="AD330" s="70" t="s">
        <v>10431</v>
      </c>
      <c r="AE330" s="70" t="s">
        <v>10432</v>
      </c>
      <c r="AF330" s="70">
        <v>1</v>
      </c>
      <c r="AG330" s="108" t="s">
        <v>6293</v>
      </c>
    </row>
    <row r="331" spans="1:33" ht="14.4" customHeight="1" x14ac:dyDescent="0.3">
      <c r="A331" s="59" t="str">
        <f t="shared" si="51"/>
        <v>BWN01-FMCG-SPO-00</v>
      </c>
      <c r="B331" s="70" t="s">
        <v>1171</v>
      </c>
      <c r="C331" s="70" t="s">
        <v>10013</v>
      </c>
      <c r="D331" s="70" t="s">
        <v>2075</v>
      </c>
      <c r="E331" s="70" t="s">
        <v>9829</v>
      </c>
      <c r="F331" s="70" t="s">
        <v>9879</v>
      </c>
      <c r="G331" s="70" t="s">
        <v>5634</v>
      </c>
      <c r="H331" s="70" t="s">
        <v>7691</v>
      </c>
      <c r="I331" s="70" t="s">
        <v>10411</v>
      </c>
      <c r="J331" s="59" t="s">
        <v>7692</v>
      </c>
      <c r="K331" s="121" t="s">
        <v>9837</v>
      </c>
      <c r="L331" s="82" t="str">
        <f t="shared" si="53"/>
        <v>0111904</v>
      </c>
      <c r="M331" s="70" t="s">
        <v>9827</v>
      </c>
      <c r="N331" s="59" t="s">
        <v>8068</v>
      </c>
      <c r="O331" s="59" t="str">
        <f t="shared" si="52"/>
        <v>0111904</v>
      </c>
      <c r="P331" s="59" t="s">
        <v>5238</v>
      </c>
      <c r="Q331" s="70" t="s">
        <v>7703</v>
      </c>
      <c r="R331" s="70" t="s">
        <v>9958</v>
      </c>
      <c r="S331" s="70" t="s">
        <v>10432</v>
      </c>
      <c r="T331" s="70" t="s">
        <v>9935</v>
      </c>
      <c r="U331" s="70" t="s">
        <v>9935</v>
      </c>
      <c r="V331" s="70" t="s">
        <v>9935</v>
      </c>
      <c r="W331" s="70" t="s">
        <v>9935</v>
      </c>
      <c r="X331" s="70" t="s">
        <v>1171</v>
      </c>
      <c r="Y331" s="70" t="s">
        <v>163</v>
      </c>
      <c r="Z331" s="82" t="s">
        <v>1162</v>
      </c>
      <c r="AA331" s="70" t="s">
        <v>1171</v>
      </c>
      <c r="AB331" s="70" t="s">
        <v>10816</v>
      </c>
      <c r="AC331" s="70" t="s">
        <v>7704</v>
      </c>
      <c r="AD331" s="70" t="s">
        <v>10431</v>
      </c>
      <c r="AE331" s="70" t="s">
        <v>10432</v>
      </c>
      <c r="AF331" s="70">
        <v>0</v>
      </c>
      <c r="AG331" s="108" t="s">
        <v>5606</v>
      </c>
    </row>
    <row r="332" spans="1:33" ht="14.4" customHeight="1" x14ac:dyDescent="0.3">
      <c r="A332" s="59" t="str">
        <f t="shared" si="51"/>
        <v>BWN01-FMCG-ASM-01</v>
      </c>
      <c r="B332" s="70" t="s">
        <v>1171</v>
      </c>
      <c r="C332" s="70" t="s">
        <v>10013</v>
      </c>
      <c r="D332" s="70" t="s">
        <v>2075</v>
      </c>
      <c r="E332" s="70" t="s">
        <v>9829</v>
      </c>
      <c r="F332" s="70" t="s">
        <v>9879</v>
      </c>
      <c r="G332" s="70" t="s">
        <v>5634</v>
      </c>
      <c r="H332" s="70" t="s">
        <v>7691</v>
      </c>
      <c r="I332" s="70" t="s">
        <v>10411</v>
      </c>
      <c r="J332" s="59" t="s">
        <v>7692</v>
      </c>
      <c r="K332" s="121" t="s">
        <v>9837</v>
      </c>
      <c r="L332" s="82" t="str">
        <f t="shared" si="53"/>
        <v>01119</v>
      </c>
      <c r="M332" s="70" t="s">
        <v>9827</v>
      </c>
      <c r="N332" s="59" t="s">
        <v>8069</v>
      </c>
      <c r="O332" s="59" t="str">
        <f>N331</f>
        <v>0111904</v>
      </c>
      <c r="P332" s="59" t="s">
        <v>7822</v>
      </c>
      <c r="Q332" s="70" t="s">
        <v>7704</v>
      </c>
      <c r="R332" s="70" t="s">
        <v>10431</v>
      </c>
      <c r="S332" s="70" t="s">
        <v>10432</v>
      </c>
      <c r="T332" s="70" t="s">
        <v>9933</v>
      </c>
      <c r="U332" s="70" t="s">
        <v>10191</v>
      </c>
      <c r="V332" s="70">
        <v>5216</v>
      </c>
      <c r="W332" s="171">
        <v>42863</v>
      </c>
      <c r="X332" s="70" t="s">
        <v>1219</v>
      </c>
      <c r="Y332" s="70" t="s">
        <v>1028</v>
      </c>
      <c r="Z332" s="82" t="s">
        <v>3414</v>
      </c>
      <c r="AA332" s="70" t="s">
        <v>1171</v>
      </c>
      <c r="AB332" s="70" t="s">
        <v>10816</v>
      </c>
      <c r="AC332" s="70" t="s">
        <v>3283</v>
      </c>
      <c r="AD332" s="70" t="s">
        <v>9951</v>
      </c>
      <c r="AE332" s="70" t="s">
        <v>9952</v>
      </c>
      <c r="AF332" s="70">
        <v>2</v>
      </c>
      <c r="AG332" s="108" t="s">
        <v>6294</v>
      </c>
    </row>
    <row r="333" spans="1:33" ht="14.4" customHeight="1" x14ac:dyDescent="0.3">
      <c r="A333" s="59" t="str">
        <f t="shared" si="51"/>
        <v>SWL01-FMCG01-SPO-01</v>
      </c>
      <c r="B333" s="70" t="s">
        <v>1170</v>
      </c>
      <c r="C333" s="70" t="s">
        <v>10014</v>
      </c>
      <c r="D333" s="70" t="s">
        <v>2075</v>
      </c>
      <c r="E333" s="70" t="s">
        <v>9829</v>
      </c>
      <c r="F333" s="70" t="s">
        <v>9879</v>
      </c>
      <c r="G333" s="70" t="s">
        <v>5634</v>
      </c>
      <c r="H333" s="70" t="s">
        <v>2074</v>
      </c>
      <c r="I333" s="70" t="s">
        <v>10412</v>
      </c>
      <c r="J333" s="59" t="s">
        <v>6379</v>
      </c>
      <c r="K333" s="121" t="s">
        <v>9837</v>
      </c>
      <c r="L333" s="82" t="str">
        <f t="shared" si="53"/>
        <v>0218001</v>
      </c>
      <c r="M333" s="70" t="s">
        <v>9827</v>
      </c>
      <c r="N333" s="59" t="s">
        <v>2624</v>
      </c>
      <c r="O333" s="59" t="str">
        <f>N333</f>
        <v>0218001</v>
      </c>
      <c r="P333" s="59" t="s">
        <v>290</v>
      </c>
      <c r="Q333" s="70" t="s">
        <v>2999</v>
      </c>
      <c r="R333" s="70" t="s">
        <v>10447</v>
      </c>
      <c r="S333" s="70" t="s">
        <v>10445</v>
      </c>
      <c r="T333" s="70" t="s">
        <v>9933</v>
      </c>
      <c r="U333" s="70" t="s">
        <v>9921</v>
      </c>
      <c r="V333" s="70" t="s">
        <v>10448</v>
      </c>
      <c r="W333" s="171">
        <v>45715</v>
      </c>
      <c r="X333" s="70" t="s">
        <v>1171</v>
      </c>
      <c r="Y333" s="70" t="s">
        <v>163</v>
      </c>
      <c r="Z333" s="82" t="s">
        <v>1162</v>
      </c>
      <c r="AA333" s="70" t="s">
        <v>1171</v>
      </c>
      <c r="AB333" s="70" t="s">
        <v>10816</v>
      </c>
      <c r="AC333" s="70" t="s">
        <v>3257</v>
      </c>
      <c r="AD333" s="70" t="s">
        <v>10444</v>
      </c>
      <c r="AE333" s="70" t="s">
        <v>10445</v>
      </c>
      <c r="AF333" s="70">
        <v>1</v>
      </c>
      <c r="AG333" s="108" t="s">
        <v>6293</v>
      </c>
    </row>
    <row r="334" spans="1:33" ht="14.4" customHeight="1" x14ac:dyDescent="0.3">
      <c r="A334" s="59" t="str">
        <f t="shared" si="51"/>
        <v>SWL01-FMCG02-SPO-01</v>
      </c>
      <c r="B334" s="70" t="s">
        <v>1195</v>
      </c>
      <c r="C334" s="70" t="s">
        <v>10034</v>
      </c>
      <c r="D334" s="70" t="s">
        <v>2075</v>
      </c>
      <c r="E334" s="70" t="s">
        <v>9829</v>
      </c>
      <c r="F334" s="70" t="s">
        <v>9879</v>
      </c>
      <c r="G334" s="70" t="s">
        <v>5634</v>
      </c>
      <c r="H334" s="70" t="s">
        <v>2074</v>
      </c>
      <c r="I334" s="70" t="s">
        <v>10412</v>
      </c>
      <c r="J334" s="59" t="s">
        <v>6379</v>
      </c>
      <c r="K334" s="121" t="s">
        <v>9837</v>
      </c>
      <c r="L334" s="82" t="str">
        <f t="shared" si="53"/>
        <v>0222001</v>
      </c>
      <c r="M334" s="70" t="s">
        <v>9827</v>
      </c>
      <c r="N334" s="59" t="s">
        <v>2674</v>
      </c>
      <c r="O334" s="59" t="str">
        <f>N334</f>
        <v>0222001</v>
      </c>
      <c r="P334" s="59" t="s">
        <v>515</v>
      </c>
      <c r="Q334" s="70" t="s">
        <v>3004</v>
      </c>
      <c r="R334" s="70" t="s">
        <v>10449</v>
      </c>
      <c r="S334" s="70" t="s">
        <v>10445</v>
      </c>
      <c r="T334" s="70" t="s">
        <v>9933</v>
      </c>
      <c r="U334" s="70" t="s">
        <v>9921</v>
      </c>
      <c r="V334" s="70" t="s">
        <v>10450</v>
      </c>
      <c r="W334" s="171">
        <v>45884</v>
      </c>
      <c r="X334" s="70" t="s">
        <v>1171</v>
      </c>
      <c r="Y334" s="70" t="s">
        <v>163</v>
      </c>
      <c r="Z334" s="82" t="s">
        <v>1162</v>
      </c>
      <c r="AA334" s="70" t="s">
        <v>1171</v>
      </c>
      <c r="AB334" s="70" t="s">
        <v>10816</v>
      </c>
      <c r="AC334" s="70" t="s">
        <v>3257</v>
      </c>
      <c r="AD334" s="70" t="s">
        <v>10444</v>
      </c>
      <c r="AE334" s="70" t="s">
        <v>10445</v>
      </c>
      <c r="AF334" s="70">
        <v>1</v>
      </c>
      <c r="AG334" s="108" t="s">
        <v>6293</v>
      </c>
    </row>
    <row r="335" spans="1:33" ht="14.4" customHeight="1" x14ac:dyDescent="0.3">
      <c r="A335" s="59" t="str">
        <f t="shared" si="51"/>
        <v>SWL01-FMCG-SPO-01</v>
      </c>
      <c r="B335" s="70" t="s">
        <v>1171</v>
      </c>
      <c r="C335" s="70" t="s">
        <v>10013</v>
      </c>
      <c r="D335" s="70" t="s">
        <v>2075</v>
      </c>
      <c r="E335" s="70" t="s">
        <v>9829</v>
      </c>
      <c r="F335" s="70" t="s">
        <v>9879</v>
      </c>
      <c r="G335" s="70" t="s">
        <v>5634</v>
      </c>
      <c r="H335" s="70" t="s">
        <v>2074</v>
      </c>
      <c r="I335" s="70" t="s">
        <v>10412</v>
      </c>
      <c r="J335" s="59" t="s">
        <v>6379</v>
      </c>
      <c r="K335" s="121" t="s">
        <v>9837</v>
      </c>
      <c r="L335" s="82" t="str">
        <f t="shared" si="53"/>
        <v>0218006</v>
      </c>
      <c r="M335" s="70" t="s">
        <v>9827</v>
      </c>
      <c r="N335" s="59" t="s">
        <v>2629</v>
      </c>
      <c r="O335" s="59" t="str">
        <f>N335</f>
        <v>0218006</v>
      </c>
      <c r="P335" s="59" t="s">
        <v>10440</v>
      </c>
      <c r="Q335" s="70" t="s">
        <v>10442</v>
      </c>
      <c r="R335" s="70" t="s">
        <v>10451</v>
      </c>
      <c r="S335" s="70" t="s">
        <v>10452</v>
      </c>
      <c r="T335" s="70" t="s">
        <v>10184</v>
      </c>
      <c r="U335" s="70" t="s">
        <v>9921</v>
      </c>
      <c r="V335" s="70" t="s">
        <v>10453</v>
      </c>
      <c r="W335" s="171">
        <v>45656</v>
      </c>
      <c r="X335" s="70" t="s">
        <v>1171</v>
      </c>
      <c r="Y335" s="70" t="s">
        <v>163</v>
      </c>
      <c r="Z335" s="82" t="s">
        <v>1162</v>
      </c>
      <c r="AA335" s="70" t="s">
        <v>1171</v>
      </c>
      <c r="AB335" s="70" t="s">
        <v>10816</v>
      </c>
      <c r="AC335" s="70" t="s">
        <v>3257</v>
      </c>
      <c r="AD335" s="70" t="s">
        <v>10444</v>
      </c>
      <c r="AE335" s="70" t="s">
        <v>10445</v>
      </c>
      <c r="AF335" s="70">
        <v>1</v>
      </c>
      <c r="AG335" s="108" t="s">
        <v>6293</v>
      </c>
    </row>
    <row r="336" spans="1:33" ht="14.4" customHeight="1" x14ac:dyDescent="0.3">
      <c r="A336" s="59" t="str">
        <f t="shared" si="51"/>
        <v>SWL01-FMCG03-SPO-01</v>
      </c>
      <c r="B336" s="70" t="s">
        <v>2071</v>
      </c>
      <c r="C336" s="70" t="s">
        <v>10012</v>
      </c>
      <c r="D336" s="70" t="s">
        <v>2075</v>
      </c>
      <c r="E336" s="70" t="s">
        <v>9829</v>
      </c>
      <c r="F336" s="70" t="s">
        <v>9879</v>
      </c>
      <c r="G336" s="70" t="s">
        <v>5634</v>
      </c>
      <c r="H336" s="70" t="s">
        <v>2074</v>
      </c>
      <c r="I336" s="70" t="s">
        <v>10412</v>
      </c>
      <c r="J336" s="59" t="s">
        <v>6379</v>
      </c>
      <c r="K336" s="121" t="s">
        <v>9837</v>
      </c>
      <c r="L336" s="82" t="str">
        <f t="shared" si="53"/>
        <v>0218002</v>
      </c>
      <c r="M336" s="70" t="s">
        <v>9827</v>
      </c>
      <c r="N336" s="59" t="s">
        <v>2625</v>
      </c>
      <c r="O336" s="59" t="str">
        <f>N336</f>
        <v>0218002</v>
      </c>
      <c r="P336" s="59" t="s">
        <v>10441</v>
      </c>
      <c r="Q336" s="70" t="s">
        <v>10443</v>
      </c>
      <c r="R336" s="70" t="s">
        <v>10454</v>
      </c>
      <c r="S336" s="70" t="s">
        <v>10445</v>
      </c>
      <c r="T336" s="70" t="s">
        <v>9933</v>
      </c>
      <c r="U336" s="70" t="s">
        <v>9921</v>
      </c>
      <c r="V336" s="70" t="s">
        <v>10455</v>
      </c>
      <c r="W336" s="171">
        <v>45904</v>
      </c>
      <c r="X336" s="70" t="s">
        <v>1171</v>
      </c>
      <c r="Y336" s="70" t="s">
        <v>163</v>
      </c>
      <c r="Z336" s="82" t="s">
        <v>1162</v>
      </c>
      <c r="AA336" s="70" t="s">
        <v>1171</v>
      </c>
      <c r="AB336" s="70" t="s">
        <v>10816</v>
      </c>
      <c r="AC336" s="70" t="s">
        <v>3257</v>
      </c>
      <c r="AD336" s="70" t="s">
        <v>10444</v>
      </c>
      <c r="AE336" s="70" t="s">
        <v>10445</v>
      </c>
      <c r="AF336" s="70">
        <v>1</v>
      </c>
      <c r="AG336" s="108" t="s">
        <v>6293</v>
      </c>
    </row>
    <row r="337" spans="1:33" ht="14.4" customHeight="1" x14ac:dyDescent="0.3">
      <c r="A337" s="59" t="str">
        <f t="shared" si="51"/>
        <v>SWL01-FMCG-SPO-00</v>
      </c>
      <c r="B337" s="70" t="s">
        <v>1171</v>
      </c>
      <c r="C337" s="70" t="s">
        <v>10013</v>
      </c>
      <c r="D337" s="70" t="s">
        <v>2075</v>
      </c>
      <c r="E337" s="70" t="s">
        <v>9829</v>
      </c>
      <c r="F337" s="70" t="s">
        <v>9879</v>
      </c>
      <c r="G337" s="70" t="s">
        <v>5634</v>
      </c>
      <c r="H337" s="70" t="s">
        <v>2074</v>
      </c>
      <c r="I337" s="70" t="s">
        <v>10412</v>
      </c>
      <c r="J337" s="59" t="s">
        <v>6379</v>
      </c>
      <c r="K337" s="121" t="s">
        <v>9837</v>
      </c>
      <c r="L337" s="82" t="str">
        <f t="shared" si="53"/>
        <v>0218009</v>
      </c>
      <c r="M337" s="70" t="s">
        <v>9827</v>
      </c>
      <c r="N337" s="59" t="s">
        <v>2631</v>
      </c>
      <c r="O337" s="59" t="str">
        <f>N337</f>
        <v>0218009</v>
      </c>
      <c r="P337" s="59" t="s">
        <v>5238</v>
      </c>
      <c r="Q337" s="70" t="s">
        <v>3405</v>
      </c>
      <c r="R337" s="70" t="s">
        <v>9958</v>
      </c>
      <c r="S337" s="70" t="s">
        <v>10445</v>
      </c>
      <c r="T337" s="70" t="s">
        <v>9935</v>
      </c>
      <c r="U337" s="70" t="s">
        <v>9935</v>
      </c>
      <c r="V337" s="70" t="s">
        <v>9935</v>
      </c>
      <c r="W337" s="70" t="s">
        <v>9935</v>
      </c>
      <c r="X337" s="70" t="s">
        <v>1171</v>
      </c>
      <c r="Y337" s="70" t="s">
        <v>163</v>
      </c>
      <c r="Z337" s="82" t="s">
        <v>1162</v>
      </c>
      <c r="AA337" s="70" t="s">
        <v>1171</v>
      </c>
      <c r="AB337" s="70" t="s">
        <v>10816</v>
      </c>
      <c r="AC337" s="70" t="s">
        <v>3257</v>
      </c>
      <c r="AD337" s="70" t="s">
        <v>10444</v>
      </c>
      <c r="AE337" s="70" t="s">
        <v>10445</v>
      </c>
      <c r="AF337" s="70">
        <v>0</v>
      </c>
      <c r="AG337" s="108" t="s">
        <v>5606</v>
      </c>
    </row>
    <row r="338" spans="1:33" ht="14.4" customHeight="1" x14ac:dyDescent="0.3">
      <c r="A338" s="59" t="str">
        <f t="shared" si="51"/>
        <v>SWL01-FMCG-ASM-01</v>
      </c>
      <c r="B338" s="70" t="s">
        <v>1171</v>
      </c>
      <c r="C338" s="70" t="s">
        <v>10013</v>
      </c>
      <c r="D338" s="70" t="s">
        <v>2075</v>
      </c>
      <c r="E338" s="70" t="s">
        <v>9829</v>
      </c>
      <c r="F338" s="70" t="s">
        <v>9879</v>
      </c>
      <c r="G338" s="70" t="s">
        <v>5634</v>
      </c>
      <c r="H338" s="70" t="s">
        <v>2074</v>
      </c>
      <c r="I338" s="70" t="s">
        <v>10412</v>
      </c>
      <c r="J338" s="59" t="s">
        <v>6379</v>
      </c>
      <c r="K338" s="121" t="s">
        <v>9837</v>
      </c>
      <c r="L338" s="82" t="str">
        <f t="shared" si="53"/>
        <v>02180</v>
      </c>
      <c r="M338" s="70" t="s">
        <v>9827</v>
      </c>
      <c r="N338" s="59" t="s">
        <v>2772</v>
      </c>
      <c r="O338" s="59" t="str">
        <f>N337</f>
        <v>0218009</v>
      </c>
      <c r="P338" s="59" t="s">
        <v>7823</v>
      </c>
      <c r="Q338" s="70" t="s">
        <v>3257</v>
      </c>
      <c r="R338" s="70" t="s">
        <v>10444</v>
      </c>
      <c r="S338" s="70" t="s">
        <v>10445</v>
      </c>
      <c r="T338" s="70" t="s">
        <v>9933</v>
      </c>
      <c r="U338" s="70" t="s">
        <v>9918</v>
      </c>
      <c r="V338" s="70" t="s">
        <v>10446</v>
      </c>
      <c r="W338" s="171">
        <v>46074</v>
      </c>
      <c r="X338" s="70" t="s">
        <v>1219</v>
      </c>
      <c r="Y338" s="70" t="s">
        <v>1028</v>
      </c>
      <c r="Z338" s="82" t="s">
        <v>3414</v>
      </c>
      <c r="AA338" s="70" t="s">
        <v>1171</v>
      </c>
      <c r="AB338" s="70" t="s">
        <v>10816</v>
      </c>
      <c r="AC338" s="70" t="s">
        <v>3283</v>
      </c>
      <c r="AD338" s="70" t="s">
        <v>9951</v>
      </c>
      <c r="AE338" s="70" t="s">
        <v>9952</v>
      </c>
      <c r="AF338" s="70">
        <v>2</v>
      </c>
      <c r="AG338" s="108" t="s">
        <v>6294</v>
      </c>
    </row>
    <row r="339" spans="1:33" ht="14.4" customHeight="1" x14ac:dyDescent="0.3">
      <c r="A339" s="59" t="str">
        <f t="shared" si="51"/>
        <v>OKR01-FMCG01-SPO-01</v>
      </c>
      <c r="B339" s="70" t="s">
        <v>1170</v>
      </c>
      <c r="C339" s="70" t="s">
        <v>10014</v>
      </c>
      <c r="D339" s="70" t="s">
        <v>2075</v>
      </c>
      <c r="E339" s="70" t="s">
        <v>9829</v>
      </c>
      <c r="F339" s="70" t="s">
        <v>9879</v>
      </c>
      <c r="G339" s="70" t="s">
        <v>5634</v>
      </c>
      <c r="H339" s="70" t="s">
        <v>3199</v>
      </c>
      <c r="I339" s="70" t="s">
        <v>10413</v>
      </c>
      <c r="J339" s="59" t="s">
        <v>6381</v>
      </c>
      <c r="K339" s="121" t="s">
        <v>9837</v>
      </c>
      <c r="L339" s="82" t="str">
        <f t="shared" si="53"/>
        <v>0218003</v>
      </c>
      <c r="M339" s="70" t="s">
        <v>9827</v>
      </c>
      <c r="N339" s="59" t="s">
        <v>2626</v>
      </c>
      <c r="O339" s="59" t="str">
        <f t="shared" ref="O339:O344" si="54">N339</f>
        <v>0218003</v>
      </c>
      <c r="P339" s="59" t="s">
        <v>3356</v>
      </c>
      <c r="Q339" s="70" t="s">
        <v>3201</v>
      </c>
      <c r="R339" s="70" t="s">
        <v>10447</v>
      </c>
      <c r="S339" s="70" t="s">
        <v>10445</v>
      </c>
      <c r="T339" s="70" t="s">
        <v>9933</v>
      </c>
      <c r="U339" s="70" t="s">
        <v>9921</v>
      </c>
      <c r="V339" s="70" t="s">
        <v>10448</v>
      </c>
      <c r="W339" s="171">
        <v>45715</v>
      </c>
      <c r="X339" s="70" t="s">
        <v>1171</v>
      </c>
      <c r="Y339" s="70" t="s">
        <v>163</v>
      </c>
      <c r="Z339" s="82" t="s">
        <v>1162</v>
      </c>
      <c r="AA339" s="70" t="s">
        <v>1171</v>
      </c>
      <c r="AB339" s="70" t="s">
        <v>10816</v>
      </c>
      <c r="AC339" s="70" t="s">
        <v>3208</v>
      </c>
      <c r="AD339" s="70" t="s">
        <v>10460</v>
      </c>
      <c r="AE339" s="70" t="s">
        <v>9952</v>
      </c>
      <c r="AF339" s="70">
        <v>1</v>
      </c>
      <c r="AG339" s="108" t="s">
        <v>6293</v>
      </c>
    </row>
    <row r="340" spans="1:33" ht="14.4" customHeight="1" x14ac:dyDescent="0.3">
      <c r="A340" s="59" t="str">
        <f t="shared" si="51"/>
        <v>OKR01-FMCG02-SPO-01</v>
      </c>
      <c r="B340" s="70" t="s">
        <v>1195</v>
      </c>
      <c r="C340" s="70" t="s">
        <v>10034</v>
      </c>
      <c r="D340" s="70" t="s">
        <v>2075</v>
      </c>
      <c r="E340" s="70" t="s">
        <v>9829</v>
      </c>
      <c r="F340" s="70" t="s">
        <v>9879</v>
      </c>
      <c r="G340" s="70" t="s">
        <v>5634</v>
      </c>
      <c r="H340" s="70" t="s">
        <v>3199</v>
      </c>
      <c r="I340" s="70" t="s">
        <v>10413</v>
      </c>
      <c r="J340" s="59" t="s">
        <v>6381</v>
      </c>
      <c r="K340" s="121" t="s">
        <v>9837</v>
      </c>
      <c r="L340" s="82" t="str">
        <f t="shared" si="53"/>
        <v>0222005</v>
      </c>
      <c r="M340" s="70" t="s">
        <v>9827</v>
      </c>
      <c r="N340" s="59" t="s">
        <v>2677</v>
      </c>
      <c r="O340" s="59" t="str">
        <f t="shared" si="54"/>
        <v>0222005</v>
      </c>
      <c r="P340" s="59" t="s">
        <v>3362</v>
      </c>
      <c r="Q340" s="70" t="s">
        <v>3205</v>
      </c>
      <c r="R340" s="70" t="s">
        <v>10449</v>
      </c>
      <c r="S340" s="70" t="s">
        <v>10445</v>
      </c>
      <c r="T340" s="70" t="s">
        <v>9933</v>
      </c>
      <c r="U340" s="70" t="s">
        <v>9921</v>
      </c>
      <c r="V340" s="70" t="s">
        <v>10450</v>
      </c>
      <c r="W340" s="171">
        <v>45884</v>
      </c>
      <c r="X340" s="70" t="s">
        <v>1171</v>
      </c>
      <c r="Y340" s="70" t="s">
        <v>163</v>
      </c>
      <c r="Z340" s="82" t="s">
        <v>1162</v>
      </c>
      <c r="AA340" s="70" t="s">
        <v>1171</v>
      </c>
      <c r="AB340" s="70" t="s">
        <v>10816</v>
      </c>
      <c r="AC340" s="70" t="s">
        <v>3208</v>
      </c>
      <c r="AD340" s="70" t="s">
        <v>10460</v>
      </c>
      <c r="AE340" s="70" t="s">
        <v>9952</v>
      </c>
      <c r="AF340" s="70">
        <v>1</v>
      </c>
      <c r="AG340" s="108" t="s">
        <v>6293</v>
      </c>
    </row>
    <row r="341" spans="1:33" ht="14.4" customHeight="1" x14ac:dyDescent="0.3">
      <c r="A341" s="59" t="str">
        <f t="shared" si="51"/>
        <v>OKR01-FMCG-SPO-01</v>
      </c>
      <c r="B341" s="70" t="s">
        <v>1171</v>
      </c>
      <c r="C341" s="70" t="s">
        <v>10013</v>
      </c>
      <c r="D341" s="70" t="s">
        <v>2075</v>
      </c>
      <c r="E341" s="70" t="s">
        <v>9829</v>
      </c>
      <c r="F341" s="70" t="s">
        <v>9879</v>
      </c>
      <c r="G341" s="70" t="s">
        <v>5634</v>
      </c>
      <c r="H341" s="70" t="s">
        <v>3199</v>
      </c>
      <c r="I341" s="70" t="s">
        <v>10413</v>
      </c>
      <c r="J341" s="59" t="s">
        <v>6381</v>
      </c>
      <c r="K341" s="121" t="s">
        <v>9837</v>
      </c>
      <c r="L341" s="82" t="str">
        <f t="shared" si="53"/>
        <v>0218004</v>
      </c>
      <c r="M341" s="70" t="s">
        <v>9827</v>
      </c>
      <c r="N341" s="59" t="s">
        <v>2627</v>
      </c>
      <c r="O341" s="59" t="str">
        <f t="shared" si="54"/>
        <v>0218004</v>
      </c>
      <c r="P341" s="59" t="s">
        <v>10456</v>
      </c>
      <c r="Q341" s="70" t="s">
        <v>10458</v>
      </c>
      <c r="R341" s="70" t="s">
        <v>10451</v>
      </c>
      <c r="S341" s="70" t="s">
        <v>10452</v>
      </c>
      <c r="T341" s="70" t="s">
        <v>10184</v>
      </c>
      <c r="U341" s="70" t="s">
        <v>9921</v>
      </c>
      <c r="V341" s="70" t="s">
        <v>10453</v>
      </c>
      <c r="W341" s="171">
        <v>45656</v>
      </c>
      <c r="X341" s="70" t="s">
        <v>1171</v>
      </c>
      <c r="Y341" s="70" t="s">
        <v>163</v>
      </c>
      <c r="Z341" s="82" t="s">
        <v>1162</v>
      </c>
      <c r="AA341" s="70" t="s">
        <v>1171</v>
      </c>
      <c r="AB341" s="70" t="s">
        <v>10816</v>
      </c>
      <c r="AC341" s="70" t="s">
        <v>3208</v>
      </c>
      <c r="AD341" s="70" t="s">
        <v>10460</v>
      </c>
      <c r="AE341" s="70" t="s">
        <v>9952</v>
      </c>
      <c r="AF341" s="70">
        <v>1</v>
      </c>
      <c r="AG341" s="108" t="s">
        <v>6293</v>
      </c>
    </row>
    <row r="342" spans="1:33" ht="14.4" customHeight="1" x14ac:dyDescent="0.3">
      <c r="A342" s="59" t="str">
        <f t="shared" si="51"/>
        <v>OKR01-FMCG03-SPO-01</v>
      </c>
      <c r="B342" s="70" t="s">
        <v>2071</v>
      </c>
      <c r="C342" s="70" t="s">
        <v>10012</v>
      </c>
      <c r="D342" s="70" t="s">
        <v>2075</v>
      </c>
      <c r="E342" s="70" t="s">
        <v>9829</v>
      </c>
      <c r="F342" s="70" t="s">
        <v>9879</v>
      </c>
      <c r="G342" s="70" t="s">
        <v>5634</v>
      </c>
      <c r="H342" s="70" t="s">
        <v>3199</v>
      </c>
      <c r="I342" s="70" t="s">
        <v>10413</v>
      </c>
      <c r="J342" s="59" t="s">
        <v>6381</v>
      </c>
      <c r="K342" s="121" t="s">
        <v>9837</v>
      </c>
      <c r="L342" s="82" t="str">
        <f t="shared" si="53"/>
        <v>0222002</v>
      </c>
      <c r="M342" s="70" t="s">
        <v>9827</v>
      </c>
      <c r="N342" s="59" t="s">
        <v>2675</v>
      </c>
      <c r="O342" s="59" t="str">
        <f t="shared" si="54"/>
        <v>0222002</v>
      </c>
      <c r="P342" s="59" t="s">
        <v>10457</v>
      </c>
      <c r="Q342" s="70" t="s">
        <v>10459</v>
      </c>
      <c r="R342" s="70" t="s">
        <v>10454</v>
      </c>
      <c r="S342" s="70" t="s">
        <v>10445</v>
      </c>
      <c r="T342" s="70" t="s">
        <v>9933</v>
      </c>
      <c r="U342" s="70" t="s">
        <v>9921</v>
      </c>
      <c r="V342" s="70" t="s">
        <v>10455</v>
      </c>
      <c r="W342" s="171">
        <v>45904</v>
      </c>
      <c r="X342" s="70" t="s">
        <v>1171</v>
      </c>
      <c r="Y342" s="70" t="s">
        <v>163</v>
      </c>
      <c r="Z342" s="82" t="s">
        <v>1162</v>
      </c>
      <c r="AA342" s="70" t="s">
        <v>1171</v>
      </c>
      <c r="AB342" s="70" t="s">
        <v>10816</v>
      </c>
      <c r="AC342" s="70" t="s">
        <v>3208</v>
      </c>
      <c r="AD342" s="70" t="s">
        <v>10460</v>
      </c>
      <c r="AE342" s="70" t="s">
        <v>9952</v>
      </c>
      <c r="AF342" s="70">
        <v>1</v>
      </c>
      <c r="AG342" s="108" t="s">
        <v>6293</v>
      </c>
    </row>
    <row r="343" spans="1:33" ht="14.4" customHeight="1" x14ac:dyDescent="0.3">
      <c r="A343" s="59" t="str">
        <f t="shared" si="51"/>
        <v>OKR01-FMCG-SPO-00</v>
      </c>
      <c r="B343" s="70" t="s">
        <v>1171</v>
      </c>
      <c r="C343" s="70" t="s">
        <v>10013</v>
      </c>
      <c r="D343" s="70" t="s">
        <v>2075</v>
      </c>
      <c r="E343" s="70" t="s">
        <v>9829</v>
      </c>
      <c r="F343" s="70" t="s">
        <v>9879</v>
      </c>
      <c r="G343" s="70" t="s">
        <v>5634</v>
      </c>
      <c r="H343" s="70" t="s">
        <v>3199</v>
      </c>
      <c r="I343" s="70" t="s">
        <v>10413</v>
      </c>
      <c r="J343" s="59" t="s">
        <v>6381</v>
      </c>
      <c r="K343" s="121" t="s">
        <v>9837</v>
      </c>
      <c r="L343" s="82" t="str">
        <f t="shared" si="53"/>
        <v>0222003</v>
      </c>
      <c r="M343" s="70" t="s">
        <v>9827</v>
      </c>
      <c r="N343" s="59" t="s">
        <v>2678</v>
      </c>
      <c r="O343" s="59" t="str">
        <f t="shared" si="54"/>
        <v>0222003</v>
      </c>
      <c r="P343" s="59" t="s">
        <v>5238</v>
      </c>
      <c r="Q343" s="70" t="s">
        <v>3400</v>
      </c>
      <c r="R343" s="70" t="s">
        <v>9958</v>
      </c>
      <c r="S343" s="70" t="s">
        <v>9952</v>
      </c>
      <c r="T343" s="70" t="s">
        <v>9935</v>
      </c>
      <c r="U343" s="70" t="s">
        <v>9935</v>
      </c>
      <c r="V343" s="70" t="s">
        <v>9935</v>
      </c>
      <c r="W343" s="70" t="s">
        <v>9935</v>
      </c>
      <c r="X343" s="70" t="s">
        <v>1171</v>
      </c>
      <c r="Y343" s="70" t="s">
        <v>163</v>
      </c>
      <c r="Z343" s="82" t="s">
        <v>1162</v>
      </c>
      <c r="AA343" s="70" t="s">
        <v>1171</v>
      </c>
      <c r="AB343" s="70" t="s">
        <v>10816</v>
      </c>
      <c r="AC343" s="70" t="s">
        <v>3208</v>
      </c>
      <c r="AD343" s="70" t="s">
        <v>10460</v>
      </c>
      <c r="AE343" s="70" t="s">
        <v>9952</v>
      </c>
      <c r="AF343" s="70">
        <v>0</v>
      </c>
      <c r="AG343" s="108" t="s">
        <v>5606</v>
      </c>
    </row>
    <row r="344" spans="1:33" ht="14.4" customHeight="1" x14ac:dyDescent="0.3">
      <c r="A344" s="59" t="str">
        <f t="shared" si="51"/>
        <v>OKR01-FMCG01-ASMTE-01</v>
      </c>
      <c r="B344" s="70" t="s">
        <v>1170</v>
      </c>
      <c r="C344" s="70" t="s">
        <v>10014</v>
      </c>
      <c r="D344" s="70" t="s">
        <v>2075</v>
      </c>
      <c r="E344" s="70" t="s">
        <v>9829</v>
      </c>
      <c r="F344" s="70" t="s">
        <v>9879</v>
      </c>
      <c r="G344" s="70" t="s">
        <v>5634</v>
      </c>
      <c r="H344" s="70" t="s">
        <v>3199</v>
      </c>
      <c r="I344" s="70" t="s">
        <v>10413</v>
      </c>
      <c r="J344" s="59" t="s">
        <v>6381</v>
      </c>
      <c r="K344" s="121" t="s">
        <v>9837</v>
      </c>
      <c r="L344" s="82" t="str">
        <f t="shared" si="53"/>
        <v>0130502</v>
      </c>
      <c r="M344" s="70" t="s">
        <v>9827</v>
      </c>
      <c r="N344" s="82" t="s">
        <v>10820</v>
      </c>
      <c r="O344" s="59" t="str">
        <f t="shared" si="54"/>
        <v>0130502</v>
      </c>
      <c r="P344" s="59" t="s">
        <v>10462</v>
      </c>
      <c r="Q344" s="70" t="s">
        <v>10463</v>
      </c>
      <c r="R344" s="70" t="s">
        <v>10464</v>
      </c>
      <c r="S344" s="70" t="s">
        <v>10461</v>
      </c>
      <c r="T344" s="70" t="s">
        <v>9933</v>
      </c>
      <c r="U344" s="70" t="s">
        <v>9938</v>
      </c>
      <c r="V344" s="70" t="s">
        <v>9938</v>
      </c>
      <c r="W344" s="171" t="s">
        <v>9939</v>
      </c>
      <c r="X344" s="70" t="s">
        <v>3153</v>
      </c>
      <c r="Y344" s="70" t="s">
        <v>10108</v>
      </c>
      <c r="Z344" s="82" t="s">
        <v>1162</v>
      </c>
      <c r="AA344" s="70" t="s">
        <v>1171</v>
      </c>
      <c r="AB344" s="70" t="s">
        <v>10816</v>
      </c>
      <c r="AC344" s="70" t="s">
        <v>3208</v>
      </c>
      <c r="AD344" s="70" t="s">
        <v>10460</v>
      </c>
      <c r="AE344" s="70" t="s">
        <v>9952</v>
      </c>
      <c r="AF344" s="70">
        <v>2</v>
      </c>
      <c r="AG344" s="108" t="s">
        <v>6294</v>
      </c>
    </row>
    <row r="345" spans="1:33" ht="14.4" customHeight="1" x14ac:dyDescent="0.3">
      <c r="A345" s="59" t="str">
        <f t="shared" si="51"/>
        <v>OKR01-FMCG-ASM-01</v>
      </c>
      <c r="B345" s="70" t="s">
        <v>1171</v>
      </c>
      <c r="C345" s="70" t="s">
        <v>10013</v>
      </c>
      <c r="D345" s="70" t="s">
        <v>2075</v>
      </c>
      <c r="E345" s="70" t="s">
        <v>9829</v>
      </c>
      <c r="F345" s="70" t="s">
        <v>9879</v>
      </c>
      <c r="G345" s="70" t="s">
        <v>5634</v>
      </c>
      <c r="H345" s="70" t="s">
        <v>3199</v>
      </c>
      <c r="I345" s="70" t="s">
        <v>10413</v>
      </c>
      <c r="J345" s="59" t="s">
        <v>6381</v>
      </c>
      <c r="K345" s="121" t="s">
        <v>9837</v>
      </c>
      <c r="L345" s="82" t="str">
        <f t="shared" si="53"/>
        <v>02220</v>
      </c>
      <c r="M345" s="70" t="s">
        <v>9827</v>
      </c>
      <c r="N345" s="59" t="s">
        <v>2785</v>
      </c>
      <c r="O345" s="59" t="str">
        <f>N343</f>
        <v>0222003</v>
      </c>
      <c r="P345" s="59" t="s">
        <v>7824</v>
      </c>
      <c r="Q345" s="70" t="s">
        <v>3208</v>
      </c>
      <c r="R345" s="70" t="s">
        <v>10460</v>
      </c>
      <c r="S345" s="70" t="s">
        <v>9952</v>
      </c>
      <c r="T345" s="70" t="s">
        <v>9933</v>
      </c>
      <c r="U345" s="70" t="s">
        <v>9938</v>
      </c>
      <c r="V345" s="70" t="s">
        <v>9938</v>
      </c>
      <c r="W345" s="171" t="s">
        <v>9939</v>
      </c>
      <c r="X345" s="70" t="s">
        <v>1219</v>
      </c>
      <c r="Y345" s="70" t="s">
        <v>1028</v>
      </c>
      <c r="Z345" s="82" t="s">
        <v>3414</v>
      </c>
      <c r="AA345" s="70" t="s">
        <v>1171</v>
      </c>
      <c r="AB345" s="70" t="s">
        <v>10816</v>
      </c>
      <c r="AC345" s="70" t="s">
        <v>3283</v>
      </c>
      <c r="AD345" s="70" t="s">
        <v>9951</v>
      </c>
      <c r="AE345" s="70" t="s">
        <v>9952</v>
      </c>
      <c r="AF345" s="70">
        <v>2</v>
      </c>
      <c r="AG345" s="108" t="s">
        <v>6294</v>
      </c>
    </row>
    <row r="346" spans="1:33" ht="14.4" customHeight="1" x14ac:dyDescent="0.3">
      <c r="A346" s="59" t="str">
        <f t="shared" si="51"/>
        <v>NTH-C-FMCG-RSM-00</v>
      </c>
      <c r="B346" s="70" t="s">
        <v>1171</v>
      </c>
      <c r="C346" s="70" t="s">
        <v>10013</v>
      </c>
      <c r="D346" s="70" t="s">
        <v>2075</v>
      </c>
      <c r="E346" s="70" t="s">
        <v>9829</v>
      </c>
      <c r="F346" s="70" t="s">
        <v>9879</v>
      </c>
      <c r="G346" s="70" t="s">
        <v>5634</v>
      </c>
      <c r="H346" s="70" t="s">
        <v>9861</v>
      </c>
      <c r="I346" s="70" t="s">
        <v>9859</v>
      </c>
      <c r="J346" s="59" t="s">
        <v>9860</v>
      </c>
      <c r="K346" s="121" t="s">
        <v>9837</v>
      </c>
      <c r="L346" s="82" t="str">
        <f t="shared" si="53"/>
        <v>0130501</v>
      </c>
      <c r="M346" s="70" t="s">
        <v>9827</v>
      </c>
      <c r="N346" s="82" t="s">
        <v>6755</v>
      </c>
      <c r="O346" s="59" t="str">
        <f>N346</f>
        <v>0130501</v>
      </c>
      <c r="P346" s="70" t="s">
        <v>6729</v>
      </c>
      <c r="Q346" s="70" t="s">
        <v>6729</v>
      </c>
      <c r="R346" s="70" t="s">
        <v>9958</v>
      </c>
      <c r="S346" s="70" t="s">
        <v>9952</v>
      </c>
      <c r="T346" s="70" t="s">
        <v>9935</v>
      </c>
      <c r="U346" s="70" t="s">
        <v>9935</v>
      </c>
      <c r="V346" s="70" t="s">
        <v>9935</v>
      </c>
      <c r="W346" s="70" t="s">
        <v>9935</v>
      </c>
      <c r="X346" s="70" t="s">
        <v>1806</v>
      </c>
      <c r="Y346" s="70" t="s">
        <v>1146</v>
      </c>
      <c r="Z346" s="82" t="s">
        <v>3414</v>
      </c>
      <c r="AA346" s="70" t="s">
        <v>1171</v>
      </c>
      <c r="AB346" s="70" t="s">
        <v>10816</v>
      </c>
      <c r="AC346" s="70" t="s">
        <v>3283</v>
      </c>
      <c r="AD346" s="70" t="s">
        <v>9951</v>
      </c>
      <c r="AE346" s="70" t="s">
        <v>9952</v>
      </c>
      <c r="AF346" s="81">
        <v>0</v>
      </c>
      <c r="AG346" s="108" t="s">
        <v>5606</v>
      </c>
    </row>
    <row r="347" spans="1:33" ht="14.4" customHeight="1" x14ac:dyDescent="0.3">
      <c r="A347" s="59" t="str">
        <f t="shared" si="51"/>
        <v>NTH-C-FMCG-RSM-01</v>
      </c>
      <c r="B347" s="70" t="s">
        <v>1171</v>
      </c>
      <c r="C347" s="70" t="s">
        <v>10013</v>
      </c>
      <c r="D347" s="70" t="s">
        <v>2075</v>
      </c>
      <c r="E347" s="70" t="s">
        <v>9829</v>
      </c>
      <c r="F347" s="70" t="s">
        <v>9879</v>
      </c>
      <c r="G347" s="70" t="s">
        <v>5634</v>
      </c>
      <c r="H347" s="70" t="s">
        <v>9861</v>
      </c>
      <c r="I347" s="70" t="s">
        <v>9859</v>
      </c>
      <c r="J347" s="59" t="s">
        <v>9860</v>
      </c>
      <c r="K347" s="121" t="s">
        <v>9837</v>
      </c>
      <c r="L347" s="82" t="str">
        <f t="shared" si="53"/>
        <v>19</v>
      </c>
      <c r="M347" s="70" t="s">
        <v>9827</v>
      </c>
      <c r="N347" s="82" t="s">
        <v>3418</v>
      </c>
      <c r="O347" s="59" t="str">
        <f>N346</f>
        <v>0130501</v>
      </c>
      <c r="P347" s="59" t="s">
        <v>9903</v>
      </c>
      <c r="Q347" s="70" t="s">
        <v>3283</v>
      </c>
      <c r="R347" s="70" t="s">
        <v>9951</v>
      </c>
      <c r="S347" s="70" t="s">
        <v>9952</v>
      </c>
      <c r="T347" s="70" t="s">
        <v>9933</v>
      </c>
      <c r="U347" s="70" t="s">
        <v>9918</v>
      </c>
      <c r="V347" s="70" t="s">
        <v>7711</v>
      </c>
      <c r="W347" s="171">
        <v>45139</v>
      </c>
      <c r="X347" s="70" t="s">
        <v>1806</v>
      </c>
      <c r="Y347" s="70" t="s">
        <v>1146</v>
      </c>
      <c r="Z347" s="82" t="s">
        <v>2488</v>
      </c>
      <c r="AA347" s="70" t="s">
        <v>1171</v>
      </c>
      <c r="AB347" s="70" t="s">
        <v>10816</v>
      </c>
      <c r="AC347" s="70" t="s">
        <v>3279</v>
      </c>
      <c r="AD347" s="70" t="s">
        <v>9961</v>
      </c>
      <c r="AE347" s="70" t="s">
        <v>9948</v>
      </c>
      <c r="AF347" s="81">
        <v>3</v>
      </c>
      <c r="AG347" s="108" t="s">
        <v>6294</v>
      </c>
    </row>
    <row r="348" spans="1:33" ht="14.4" customHeight="1" x14ac:dyDescent="0.3">
      <c r="A348" s="59" t="str">
        <f t="shared" si="51"/>
        <v>JLM01-FMCG-SPO-01</v>
      </c>
      <c r="B348" s="70" t="s">
        <v>1171</v>
      </c>
      <c r="C348" s="70" t="s">
        <v>10013</v>
      </c>
      <c r="D348" s="70" t="s">
        <v>1807</v>
      </c>
      <c r="E348" s="70" t="s">
        <v>9829</v>
      </c>
      <c r="F348" s="70" t="s">
        <v>9880</v>
      </c>
      <c r="G348" s="70" t="s">
        <v>5635</v>
      </c>
      <c r="H348" s="70" t="s">
        <v>3153</v>
      </c>
      <c r="I348" s="70" t="s">
        <v>10472</v>
      </c>
      <c r="J348" s="59" t="s">
        <v>6062</v>
      </c>
      <c r="K348" s="121" t="s">
        <v>9837</v>
      </c>
      <c r="L348" s="82" t="str">
        <f t="shared" si="53"/>
        <v>0217005</v>
      </c>
      <c r="M348" s="70" t="s">
        <v>9827</v>
      </c>
      <c r="N348" s="59" t="s">
        <v>2599</v>
      </c>
      <c r="O348" s="59" t="str">
        <f t="shared" ref="O348:O352" si="55">N348</f>
        <v>0217005</v>
      </c>
      <c r="P348" s="59" t="s">
        <v>10484</v>
      </c>
      <c r="Q348" s="70" t="s">
        <v>10488</v>
      </c>
      <c r="R348" s="70" t="s">
        <v>10409</v>
      </c>
      <c r="S348" s="70" t="s">
        <v>10493</v>
      </c>
      <c r="T348" s="70" t="s">
        <v>9933</v>
      </c>
      <c r="U348" s="70" t="s">
        <v>9921</v>
      </c>
      <c r="V348" s="70" t="s">
        <v>10494</v>
      </c>
      <c r="W348" s="171">
        <v>46066</v>
      </c>
      <c r="X348" s="70" t="s">
        <v>1171</v>
      </c>
      <c r="Y348" s="70" t="s">
        <v>163</v>
      </c>
      <c r="Z348" s="82" t="s">
        <v>1162</v>
      </c>
      <c r="AA348" s="70" t="s">
        <v>1171</v>
      </c>
      <c r="AB348" s="70" t="s">
        <v>10816</v>
      </c>
      <c r="AC348" s="70" t="s">
        <v>3160</v>
      </c>
      <c r="AD348" s="70" t="s">
        <v>10502</v>
      </c>
      <c r="AE348" s="70" t="s">
        <v>10493</v>
      </c>
      <c r="AF348" s="70">
        <v>1</v>
      </c>
      <c r="AG348" s="108" t="s">
        <v>6293</v>
      </c>
    </row>
    <row r="349" spans="1:33" ht="14.4" customHeight="1" x14ac:dyDescent="0.3">
      <c r="A349" s="59" t="str">
        <f t="shared" si="51"/>
        <v>JLM01-FMCG-SPO-02</v>
      </c>
      <c r="B349" s="70" t="s">
        <v>1171</v>
      </c>
      <c r="C349" s="70" t="s">
        <v>10013</v>
      </c>
      <c r="D349" s="70" t="s">
        <v>1807</v>
      </c>
      <c r="E349" s="70" t="s">
        <v>9829</v>
      </c>
      <c r="F349" s="70" t="s">
        <v>9880</v>
      </c>
      <c r="G349" s="70" t="s">
        <v>5635</v>
      </c>
      <c r="H349" s="70" t="s">
        <v>3153</v>
      </c>
      <c r="I349" s="70" t="s">
        <v>10472</v>
      </c>
      <c r="J349" s="59" t="s">
        <v>6062</v>
      </c>
      <c r="K349" s="121" t="s">
        <v>9837</v>
      </c>
      <c r="L349" s="82" t="str">
        <f t="shared" si="53"/>
        <v>0215008</v>
      </c>
      <c r="M349" s="70" t="s">
        <v>9827</v>
      </c>
      <c r="N349" s="59" t="s">
        <v>2650</v>
      </c>
      <c r="O349" s="59" t="str">
        <f t="shared" si="55"/>
        <v>0215008</v>
      </c>
      <c r="P349" s="59" t="s">
        <v>10485</v>
      </c>
      <c r="Q349" s="70" t="s">
        <v>10489</v>
      </c>
      <c r="R349" s="70" t="s">
        <v>10495</v>
      </c>
      <c r="S349" s="70" t="s">
        <v>10496</v>
      </c>
      <c r="T349" s="70" t="s">
        <v>9933</v>
      </c>
      <c r="U349" s="70" t="s">
        <v>9921</v>
      </c>
      <c r="V349" s="70" t="s">
        <v>3155</v>
      </c>
      <c r="W349" s="171">
        <v>44419</v>
      </c>
      <c r="X349" s="70" t="s">
        <v>1171</v>
      </c>
      <c r="Y349" s="70" t="s">
        <v>163</v>
      </c>
      <c r="Z349" s="82" t="s">
        <v>1162</v>
      </c>
      <c r="AA349" s="70" t="s">
        <v>1171</v>
      </c>
      <c r="AB349" s="70" t="s">
        <v>10816</v>
      </c>
      <c r="AC349" s="70" t="s">
        <v>3160</v>
      </c>
      <c r="AD349" s="70" t="s">
        <v>10502</v>
      </c>
      <c r="AE349" s="70" t="s">
        <v>10493</v>
      </c>
      <c r="AF349" s="70">
        <v>1</v>
      </c>
      <c r="AG349" s="108" t="s">
        <v>6293</v>
      </c>
    </row>
    <row r="350" spans="1:33" ht="14.4" customHeight="1" x14ac:dyDescent="0.3">
      <c r="A350" s="59" t="str">
        <f t="shared" si="51"/>
        <v>JLM01-FMCG-SPO-03</v>
      </c>
      <c r="B350" s="70" t="s">
        <v>1171</v>
      </c>
      <c r="C350" s="70" t="s">
        <v>10013</v>
      </c>
      <c r="D350" s="70" t="s">
        <v>1807</v>
      </c>
      <c r="E350" s="70" t="s">
        <v>9829</v>
      </c>
      <c r="F350" s="70" t="s">
        <v>9880</v>
      </c>
      <c r="G350" s="70" t="s">
        <v>5635</v>
      </c>
      <c r="H350" s="70" t="s">
        <v>3153</v>
      </c>
      <c r="I350" s="70" t="s">
        <v>10472</v>
      </c>
      <c r="J350" s="59" t="s">
        <v>6062</v>
      </c>
      <c r="K350" s="121" t="s">
        <v>9837</v>
      </c>
      <c r="L350" s="82" t="str">
        <f t="shared" si="53"/>
        <v>0217004</v>
      </c>
      <c r="M350" s="70" t="s">
        <v>9827</v>
      </c>
      <c r="N350" s="59" t="s">
        <v>2598</v>
      </c>
      <c r="O350" s="59" t="str">
        <f t="shared" si="55"/>
        <v>0217004</v>
      </c>
      <c r="P350" s="59" t="s">
        <v>10486</v>
      </c>
      <c r="Q350" s="70" t="s">
        <v>10490</v>
      </c>
      <c r="R350" s="70" t="s">
        <v>10497</v>
      </c>
      <c r="S350" s="70" t="s">
        <v>10498</v>
      </c>
      <c r="T350" s="70" t="s">
        <v>9933</v>
      </c>
      <c r="U350" s="70" t="s">
        <v>9921</v>
      </c>
      <c r="V350" s="70" t="s">
        <v>10499</v>
      </c>
      <c r="W350" s="171">
        <v>45917</v>
      </c>
      <c r="X350" s="70" t="s">
        <v>1171</v>
      </c>
      <c r="Y350" s="70" t="s">
        <v>163</v>
      </c>
      <c r="Z350" s="82" t="s">
        <v>1162</v>
      </c>
      <c r="AA350" s="70" t="s">
        <v>1171</v>
      </c>
      <c r="AB350" s="70" t="s">
        <v>10816</v>
      </c>
      <c r="AC350" s="70" t="s">
        <v>3160</v>
      </c>
      <c r="AD350" s="70" t="s">
        <v>10502</v>
      </c>
      <c r="AE350" s="70" t="s">
        <v>10493</v>
      </c>
      <c r="AF350" s="70">
        <v>1</v>
      </c>
      <c r="AG350" s="108" t="s">
        <v>6293</v>
      </c>
    </row>
    <row r="351" spans="1:33" ht="14.4" customHeight="1" x14ac:dyDescent="0.3">
      <c r="A351" s="59" t="str">
        <f t="shared" si="51"/>
        <v>JLM01-FMCG03-SPO-01</v>
      </c>
      <c r="B351" s="70" t="s">
        <v>2071</v>
      </c>
      <c r="C351" s="70" t="s">
        <v>10012</v>
      </c>
      <c r="D351" s="70" t="s">
        <v>1807</v>
      </c>
      <c r="E351" s="70" t="s">
        <v>9829</v>
      </c>
      <c r="F351" s="70" t="s">
        <v>9880</v>
      </c>
      <c r="G351" s="70" t="s">
        <v>5635</v>
      </c>
      <c r="H351" s="70" t="s">
        <v>3153</v>
      </c>
      <c r="I351" s="70" t="s">
        <v>10472</v>
      </c>
      <c r="J351" s="59" t="s">
        <v>6062</v>
      </c>
      <c r="K351" s="121" t="s">
        <v>9837</v>
      </c>
      <c r="L351" s="82" t="str">
        <f t="shared" si="53"/>
        <v>0223007</v>
      </c>
      <c r="M351" s="70" t="s">
        <v>9827</v>
      </c>
      <c r="N351" s="59" t="s">
        <v>10492</v>
      </c>
      <c r="O351" s="59" t="str">
        <f t="shared" si="55"/>
        <v>0223007</v>
      </c>
      <c r="P351" s="59" t="s">
        <v>10487</v>
      </c>
      <c r="Q351" s="70" t="s">
        <v>10491</v>
      </c>
      <c r="R351" s="70" t="s">
        <v>10500</v>
      </c>
      <c r="S351" s="70" t="s">
        <v>10493</v>
      </c>
      <c r="T351" s="70" t="s">
        <v>9933</v>
      </c>
      <c r="U351" s="70" t="s">
        <v>9921</v>
      </c>
      <c r="V351" s="70" t="s">
        <v>10501</v>
      </c>
      <c r="W351" s="171">
        <v>46220</v>
      </c>
      <c r="X351" s="70" t="s">
        <v>1171</v>
      </c>
      <c r="Y351" s="70" t="s">
        <v>163</v>
      </c>
      <c r="Z351" s="82" t="s">
        <v>1162</v>
      </c>
      <c r="AA351" s="70" t="s">
        <v>1171</v>
      </c>
      <c r="AB351" s="70" t="s">
        <v>10816</v>
      </c>
      <c r="AC351" s="70" t="s">
        <v>3160</v>
      </c>
      <c r="AD351" s="70" t="s">
        <v>10502</v>
      </c>
      <c r="AE351" s="70" t="s">
        <v>10493</v>
      </c>
      <c r="AF351" s="70">
        <v>1</v>
      </c>
      <c r="AG351" s="108" t="s">
        <v>6293</v>
      </c>
    </row>
    <row r="352" spans="1:33" ht="14.4" customHeight="1" x14ac:dyDescent="0.3">
      <c r="A352" s="59" t="str">
        <f t="shared" si="51"/>
        <v>JLM01-FMCG-SPO-00</v>
      </c>
      <c r="B352" s="70" t="s">
        <v>1171</v>
      </c>
      <c r="C352" s="70" t="s">
        <v>10013</v>
      </c>
      <c r="D352" s="70" t="s">
        <v>1807</v>
      </c>
      <c r="E352" s="70" t="s">
        <v>9829</v>
      </c>
      <c r="F352" s="70" t="s">
        <v>9880</v>
      </c>
      <c r="G352" s="70" t="s">
        <v>5635</v>
      </c>
      <c r="H352" s="70" t="s">
        <v>3153</v>
      </c>
      <c r="I352" s="70" t="s">
        <v>10472</v>
      </c>
      <c r="J352" s="59" t="s">
        <v>6062</v>
      </c>
      <c r="K352" s="121" t="s">
        <v>9837</v>
      </c>
      <c r="L352" s="82" t="str">
        <f t="shared" si="53"/>
        <v>0223005</v>
      </c>
      <c r="M352" s="70" t="s">
        <v>9827</v>
      </c>
      <c r="N352" s="59" t="s">
        <v>2651</v>
      </c>
      <c r="O352" s="59" t="str">
        <f t="shared" si="55"/>
        <v>0223005</v>
      </c>
      <c r="P352" s="59" t="s">
        <v>5238</v>
      </c>
      <c r="Q352" s="70" t="s">
        <v>3393</v>
      </c>
      <c r="R352" s="70" t="s">
        <v>9958</v>
      </c>
      <c r="S352" s="70" t="s">
        <v>10493</v>
      </c>
      <c r="T352" s="70" t="s">
        <v>9935</v>
      </c>
      <c r="U352" s="70" t="s">
        <v>9935</v>
      </c>
      <c r="V352" s="70" t="s">
        <v>9935</v>
      </c>
      <c r="W352" s="70" t="s">
        <v>9935</v>
      </c>
      <c r="X352" s="70" t="s">
        <v>1171</v>
      </c>
      <c r="Y352" s="70" t="s">
        <v>163</v>
      </c>
      <c r="Z352" s="82" t="s">
        <v>1162</v>
      </c>
      <c r="AA352" s="70" t="s">
        <v>1171</v>
      </c>
      <c r="AB352" s="70" t="s">
        <v>10816</v>
      </c>
      <c r="AC352" s="70" t="s">
        <v>3160</v>
      </c>
      <c r="AD352" s="70" t="s">
        <v>10502</v>
      </c>
      <c r="AE352" s="70" t="s">
        <v>10493</v>
      </c>
      <c r="AF352" s="70">
        <v>0</v>
      </c>
      <c r="AG352" s="108" t="s">
        <v>5606</v>
      </c>
    </row>
    <row r="353" spans="1:33" ht="14.4" customHeight="1" x14ac:dyDescent="0.3">
      <c r="A353" s="59" t="str">
        <f t="shared" si="51"/>
        <v>JLM01-FMCG-ASM-01</v>
      </c>
      <c r="B353" s="70" t="s">
        <v>1171</v>
      </c>
      <c r="C353" s="70" t="s">
        <v>10013</v>
      </c>
      <c r="D353" s="70" t="s">
        <v>1807</v>
      </c>
      <c r="E353" s="70" t="s">
        <v>9829</v>
      </c>
      <c r="F353" s="70" t="s">
        <v>9880</v>
      </c>
      <c r="G353" s="70" t="s">
        <v>5635</v>
      </c>
      <c r="H353" s="70" t="s">
        <v>3153</v>
      </c>
      <c r="I353" s="70" t="s">
        <v>10472</v>
      </c>
      <c r="J353" s="59" t="s">
        <v>6062</v>
      </c>
      <c r="K353" s="121" t="s">
        <v>9837</v>
      </c>
      <c r="L353" s="82" t="str">
        <f t="shared" si="53"/>
        <v>02230</v>
      </c>
      <c r="M353" s="70" t="s">
        <v>9827</v>
      </c>
      <c r="N353" s="59" t="s">
        <v>2765</v>
      </c>
      <c r="O353" s="59" t="str">
        <f>N352</f>
        <v>0223005</v>
      </c>
      <c r="P353" s="59" t="s">
        <v>7813</v>
      </c>
      <c r="Q353" s="70" t="s">
        <v>3160</v>
      </c>
      <c r="R353" s="70" t="s">
        <v>10502</v>
      </c>
      <c r="S353" s="70" t="s">
        <v>10493</v>
      </c>
      <c r="T353" s="70" t="s">
        <v>9933</v>
      </c>
      <c r="U353" s="70" t="s">
        <v>9921</v>
      </c>
      <c r="V353" s="70" t="s">
        <v>10503</v>
      </c>
      <c r="W353" s="171">
        <v>45734</v>
      </c>
      <c r="X353" s="70" t="s">
        <v>1219</v>
      </c>
      <c r="Y353" s="70" t="s">
        <v>1028</v>
      </c>
      <c r="Z353" s="82" t="s">
        <v>3414</v>
      </c>
      <c r="AA353" s="70" t="s">
        <v>1171</v>
      </c>
      <c r="AB353" s="70" t="s">
        <v>10816</v>
      </c>
      <c r="AC353" s="59" t="s">
        <v>3284</v>
      </c>
      <c r="AD353" s="59" t="s">
        <v>9953</v>
      </c>
      <c r="AE353" s="70" t="s">
        <v>9841</v>
      </c>
      <c r="AF353" s="70">
        <v>2</v>
      </c>
      <c r="AG353" s="108" t="s">
        <v>6294</v>
      </c>
    </row>
    <row r="354" spans="1:33" ht="14.4" customHeight="1" x14ac:dyDescent="0.3">
      <c r="A354" s="59" t="str">
        <f t="shared" si="51"/>
        <v>ISB01-FMCG01-SPO-01</v>
      </c>
      <c r="B354" s="70" t="s">
        <v>1170</v>
      </c>
      <c r="C354" s="70" t="s">
        <v>10014</v>
      </c>
      <c r="D354" s="70" t="s">
        <v>1807</v>
      </c>
      <c r="E354" s="70" t="s">
        <v>9829</v>
      </c>
      <c r="F354" s="70" t="s">
        <v>9880</v>
      </c>
      <c r="G354" s="70" t="s">
        <v>5635</v>
      </c>
      <c r="H354" s="70" t="s">
        <v>2867</v>
      </c>
      <c r="I354" s="70" t="s">
        <v>10474</v>
      </c>
      <c r="J354" s="59" t="s">
        <v>6364</v>
      </c>
      <c r="K354" s="59" t="s">
        <v>9841</v>
      </c>
      <c r="L354" s="82" t="str">
        <f t="shared" si="53"/>
        <v>0212001</v>
      </c>
      <c r="M354" s="70" t="s">
        <v>9827</v>
      </c>
      <c r="N354" s="59" t="s">
        <v>2594</v>
      </c>
      <c r="O354" s="59" t="str">
        <f t="shared" ref="O354:O359" si="56">N354</f>
        <v>0212001</v>
      </c>
      <c r="P354" s="59" t="s">
        <v>367</v>
      </c>
      <c r="Q354" s="70" t="s">
        <v>3009</v>
      </c>
      <c r="R354" s="70" t="s">
        <v>10519</v>
      </c>
      <c r="S354" s="70" t="s">
        <v>9841</v>
      </c>
      <c r="T354" s="70" t="s">
        <v>9933</v>
      </c>
      <c r="U354" s="70" t="s">
        <v>9921</v>
      </c>
      <c r="V354" s="70" t="s">
        <v>10520</v>
      </c>
      <c r="W354" s="171">
        <v>46092</v>
      </c>
      <c r="X354" s="70" t="s">
        <v>1171</v>
      </c>
      <c r="Y354" s="70" t="s">
        <v>163</v>
      </c>
      <c r="Z354" s="82" t="s">
        <v>1162</v>
      </c>
      <c r="AA354" s="70" t="s">
        <v>1171</v>
      </c>
      <c r="AB354" s="70" t="s">
        <v>10816</v>
      </c>
      <c r="AC354" s="70" t="s">
        <v>3152</v>
      </c>
      <c r="AD354" s="70" t="s">
        <v>10528</v>
      </c>
      <c r="AE354" s="70" t="s">
        <v>9841</v>
      </c>
      <c r="AF354" s="70">
        <v>1</v>
      </c>
      <c r="AG354" s="108" t="s">
        <v>6293</v>
      </c>
    </row>
    <row r="355" spans="1:33" ht="14.4" customHeight="1" x14ac:dyDescent="0.3">
      <c r="A355" s="59" t="str">
        <f>Q355</f>
        <v>ISB01-FMCG01-SPO-02</v>
      </c>
      <c r="B355" s="70" t="s">
        <v>1170</v>
      </c>
      <c r="C355" s="70" t="s">
        <v>10014</v>
      </c>
      <c r="D355" s="70" t="s">
        <v>1807</v>
      </c>
      <c r="E355" s="70" t="s">
        <v>9829</v>
      </c>
      <c r="F355" s="70" t="s">
        <v>9880</v>
      </c>
      <c r="G355" s="70" t="s">
        <v>5635</v>
      </c>
      <c r="H355" s="70" t="s">
        <v>2867</v>
      </c>
      <c r="I355" s="70" t="s">
        <v>10474</v>
      </c>
      <c r="J355" s="59" t="s">
        <v>6364</v>
      </c>
      <c r="K355" s="59" t="s">
        <v>9841</v>
      </c>
      <c r="L355" s="82" t="str">
        <f t="shared" si="53"/>
        <v>0112101</v>
      </c>
      <c r="M355" s="70" t="s">
        <v>9827</v>
      </c>
      <c r="N355" s="59" t="s">
        <v>8071</v>
      </c>
      <c r="O355" s="59" t="str">
        <f t="shared" si="56"/>
        <v>0112101</v>
      </c>
      <c r="P355" s="59" t="s">
        <v>371</v>
      </c>
      <c r="Q355" s="70" t="s">
        <v>3010</v>
      </c>
      <c r="R355" s="70" t="s">
        <v>10530</v>
      </c>
      <c r="S355" s="70" t="s">
        <v>9841</v>
      </c>
      <c r="T355" s="70" t="s">
        <v>9933</v>
      </c>
      <c r="U355" s="70" t="s">
        <v>9921</v>
      </c>
      <c r="V355" s="70" t="s">
        <v>10521</v>
      </c>
      <c r="W355" s="171">
        <v>46225</v>
      </c>
      <c r="X355" s="70" t="s">
        <v>1171</v>
      </c>
      <c r="Y355" s="70" t="s">
        <v>163</v>
      </c>
      <c r="Z355" s="82" t="s">
        <v>1162</v>
      </c>
      <c r="AA355" s="70" t="s">
        <v>1171</v>
      </c>
      <c r="AB355" s="70" t="s">
        <v>10816</v>
      </c>
      <c r="AC355" s="70" t="s">
        <v>3152</v>
      </c>
      <c r="AD355" s="70" t="s">
        <v>10528</v>
      </c>
      <c r="AE355" s="70" t="s">
        <v>9841</v>
      </c>
      <c r="AF355" s="70">
        <v>1</v>
      </c>
      <c r="AG355" s="108" t="s">
        <v>6293</v>
      </c>
    </row>
    <row r="356" spans="1:33" ht="14.4" customHeight="1" x14ac:dyDescent="0.3">
      <c r="A356" s="59" t="str">
        <f t="shared" si="51"/>
        <v>ISB01-FMCG02-SPO-01</v>
      </c>
      <c r="B356" s="70" t="s">
        <v>1195</v>
      </c>
      <c r="C356" s="70" t="s">
        <v>10034</v>
      </c>
      <c r="D356" s="70" t="s">
        <v>1807</v>
      </c>
      <c r="E356" s="70" t="s">
        <v>9829</v>
      </c>
      <c r="F356" s="70" t="s">
        <v>9880</v>
      </c>
      <c r="G356" s="70" t="s">
        <v>5635</v>
      </c>
      <c r="H356" s="70" t="s">
        <v>2867</v>
      </c>
      <c r="I356" s="70" t="s">
        <v>10474</v>
      </c>
      <c r="J356" s="59" t="s">
        <v>6364</v>
      </c>
      <c r="K356" s="59" t="s">
        <v>9841</v>
      </c>
      <c r="L356" s="82" t="str">
        <f t="shared" si="53"/>
        <v>0226001</v>
      </c>
      <c r="M356" s="70" t="s">
        <v>9827</v>
      </c>
      <c r="N356" s="59" t="s">
        <v>2645</v>
      </c>
      <c r="O356" s="59" t="str">
        <f t="shared" si="56"/>
        <v>0226001</v>
      </c>
      <c r="P356" s="59" t="s">
        <v>571</v>
      </c>
      <c r="Q356" s="70" t="s">
        <v>3012</v>
      </c>
      <c r="R356" s="70" t="s">
        <v>10522</v>
      </c>
      <c r="S356" s="70" t="s">
        <v>9841</v>
      </c>
      <c r="T356" s="70" t="s">
        <v>9933</v>
      </c>
      <c r="U356" s="70" t="s">
        <v>9921</v>
      </c>
      <c r="V356" s="70" t="s">
        <v>10523</v>
      </c>
      <c r="W356" s="171">
        <v>46213</v>
      </c>
      <c r="X356" s="70" t="s">
        <v>1171</v>
      </c>
      <c r="Y356" s="70" t="s">
        <v>163</v>
      </c>
      <c r="Z356" s="82" t="s">
        <v>1162</v>
      </c>
      <c r="AA356" s="70" t="s">
        <v>1171</v>
      </c>
      <c r="AB356" s="70" t="s">
        <v>10816</v>
      </c>
      <c r="AC356" s="70" t="s">
        <v>3152</v>
      </c>
      <c r="AD356" s="70" t="s">
        <v>10528</v>
      </c>
      <c r="AE356" s="70" t="s">
        <v>9841</v>
      </c>
      <c r="AF356" s="70">
        <v>1</v>
      </c>
      <c r="AG356" s="108" t="s">
        <v>6293</v>
      </c>
    </row>
    <row r="357" spans="1:33" ht="14.4" customHeight="1" x14ac:dyDescent="0.3">
      <c r="A357" s="59" t="str">
        <f t="shared" si="51"/>
        <v>ISB01-FMCG02-SPO-02</v>
      </c>
      <c r="B357" s="70" t="s">
        <v>1195</v>
      </c>
      <c r="C357" s="70" t="s">
        <v>10034</v>
      </c>
      <c r="D357" s="70" t="s">
        <v>1807</v>
      </c>
      <c r="E357" s="70" t="s">
        <v>9829</v>
      </c>
      <c r="F357" s="70" t="s">
        <v>9880</v>
      </c>
      <c r="G357" s="70" t="s">
        <v>5635</v>
      </c>
      <c r="H357" s="70" t="s">
        <v>2867</v>
      </c>
      <c r="I357" s="70" t="s">
        <v>10474</v>
      </c>
      <c r="J357" s="59" t="s">
        <v>6364</v>
      </c>
      <c r="K357" s="59" t="s">
        <v>9841</v>
      </c>
      <c r="L357" s="82" t="str">
        <f t="shared" si="53"/>
        <v>0226002</v>
      </c>
      <c r="M357" s="70" t="s">
        <v>9827</v>
      </c>
      <c r="N357" s="59" t="s">
        <v>2646</v>
      </c>
      <c r="O357" s="59" t="str">
        <f t="shared" si="56"/>
        <v>0226002</v>
      </c>
      <c r="P357" s="59" t="s">
        <v>575</v>
      </c>
      <c r="Q357" s="70" t="s">
        <v>3013</v>
      </c>
      <c r="R357" s="70" t="s">
        <v>10524</v>
      </c>
      <c r="S357" s="70" t="s">
        <v>9841</v>
      </c>
      <c r="T357" s="70" t="s">
        <v>9933</v>
      </c>
      <c r="U357" s="70" t="s">
        <v>9921</v>
      </c>
      <c r="V357" s="70" t="s">
        <v>10525</v>
      </c>
      <c r="W357" s="171">
        <v>46017</v>
      </c>
      <c r="X357" s="70" t="s">
        <v>1171</v>
      </c>
      <c r="Y357" s="70" t="s">
        <v>163</v>
      </c>
      <c r="Z357" s="82" t="s">
        <v>1162</v>
      </c>
      <c r="AA357" s="70" t="s">
        <v>1171</v>
      </c>
      <c r="AB357" s="70" t="s">
        <v>10816</v>
      </c>
      <c r="AC357" s="70" t="s">
        <v>3152</v>
      </c>
      <c r="AD357" s="70" t="s">
        <v>10528</v>
      </c>
      <c r="AE357" s="70" t="s">
        <v>9841</v>
      </c>
      <c r="AF357" s="70">
        <v>1</v>
      </c>
      <c r="AG357" s="108" t="s">
        <v>6293</v>
      </c>
    </row>
    <row r="358" spans="1:33" ht="14.4" customHeight="1" x14ac:dyDescent="0.3">
      <c r="A358" s="59" t="str">
        <f t="shared" si="51"/>
        <v>ISB01-FMCG03-SPO-01</v>
      </c>
      <c r="B358" s="70" t="s">
        <v>2071</v>
      </c>
      <c r="C358" s="70" t="s">
        <v>10012</v>
      </c>
      <c r="D358" s="70" t="s">
        <v>1807</v>
      </c>
      <c r="E358" s="70" t="s">
        <v>9829</v>
      </c>
      <c r="F358" s="70" t="s">
        <v>9880</v>
      </c>
      <c r="G358" s="70" t="s">
        <v>5635</v>
      </c>
      <c r="H358" s="70" t="s">
        <v>2867</v>
      </c>
      <c r="I358" s="70" t="s">
        <v>10474</v>
      </c>
      <c r="J358" s="59" t="s">
        <v>6364</v>
      </c>
      <c r="K358" s="59" t="s">
        <v>9841</v>
      </c>
      <c r="L358" s="82" t="str">
        <f t="shared" si="53"/>
        <v>0212002</v>
      </c>
      <c r="M358" s="70" t="s">
        <v>9827</v>
      </c>
      <c r="N358" s="59" t="s">
        <v>2595</v>
      </c>
      <c r="O358" s="59" t="str">
        <f t="shared" si="56"/>
        <v>0212002</v>
      </c>
      <c r="P358" s="59" t="s">
        <v>10517</v>
      </c>
      <c r="Q358" s="70" t="s">
        <v>10518</v>
      </c>
      <c r="R358" s="70" t="s">
        <v>10526</v>
      </c>
      <c r="S358" s="70" t="s">
        <v>9841</v>
      </c>
      <c r="T358" s="70" t="s">
        <v>9933</v>
      </c>
      <c r="U358" s="70" t="s">
        <v>9921</v>
      </c>
      <c r="V358" s="70" t="s">
        <v>10527</v>
      </c>
      <c r="W358" s="171">
        <v>45511</v>
      </c>
      <c r="X358" s="70" t="s">
        <v>1171</v>
      </c>
      <c r="Y358" s="70" t="s">
        <v>163</v>
      </c>
      <c r="Z358" s="82" t="s">
        <v>1162</v>
      </c>
      <c r="AA358" s="70" t="s">
        <v>1171</v>
      </c>
      <c r="AB358" s="70" t="s">
        <v>10816</v>
      </c>
      <c r="AC358" s="70" t="s">
        <v>3152</v>
      </c>
      <c r="AD358" s="70" t="s">
        <v>10528</v>
      </c>
      <c r="AE358" s="70" t="s">
        <v>9841</v>
      </c>
      <c r="AF358" s="70">
        <v>1</v>
      </c>
      <c r="AG358" s="108" t="s">
        <v>6293</v>
      </c>
    </row>
    <row r="359" spans="1:33" ht="14.4" customHeight="1" x14ac:dyDescent="0.3">
      <c r="A359" s="59" t="str">
        <f t="shared" si="51"/>
        <v>ISB01-FMCG-SPO-00</v>
      </c>
      <c r="B359" s="70" t="s">
        <v>1171</v>
      </c>
      <c r="C359" s="70" t="s">
        <v>10013</v>
      </c>
      <c r="D359" s="70" t="s">
        <v>1807</v>
      </c>
      <c r="E359" s="70" t="s">
        <v>9829</v>
      </c>
      <c r="F359" s="70" t="s">
        <v>9880</v>
      </c>
      <c r="G359" s="70" t="s">
        <v>5635</v>
      </c>
      <c r="H359" s="70" t="s">
        <v>2867</v>
      </c>
      <c r="I359" s="70" t="s">
        <v>10474</v>
      </c>
      <c r="J359" s="59" t="s">
        <v>6364</v>
      </c>
      <c r="K359" s="59" t="s">
        <v>9841</v>
      </c>
      <c r="L359" s="82" t="str">
        <f t="shared" si="53"/>
        <v>0212007</v>
      </c>
      <c r="M359" s="70" t="s">
        <v>9827</v>
      </c>
      <c r="N359" s="59" t="s">
        <v>2597</v>
      </c>
      <c r="O359" s="59" t="str">
        <f t="shared" si="56"/>
        <v>0212007</v>
      </c>
      <c r="P359" s="59" t="s">
        <v>5238</v>
      </c>
      <c r="Q359" s="70" t="s">
        <v>3392</v>
      </c>
      <c r="R359" s="70" t="s">
        <v>9958</v>
      </c>
      <c r="S359" s="70" t="s">
        <v>9841</v>
      </c>
      <c r="T359" s="70" t="s">
        <v>9935</v>
      </c>
      <c r="U359" s="70" t="s">
        <v>9935</v>
      </c>
      <c r="V359" s="70" t="s">
        <v>9935</v>
      </c>
      <c r="W359" s="70" t="s">
        <v>9935</v>
      </c>
      <c r="X359" s="70" t="s">
        <v>1171</v>
      </c>
      <c r="Y359" s="70" t="s">
        <v>163</v>
      </c>
      <c r="Z359" s="82" t="s">
        <v>1162</v>
      </c>
      <c r="AA359" s="70" t="s">
        <v>1171</v>
      </c>
      <c r="AB359" s="70" t="s">
        <v>10816</v>
      </c>
      <c r="AC359" s="70" t="s">
        <v>3152</v>
      </c>
      <c r="AD359" s="70" t="s">
        <v>10528</v>
      </c>
      <c r="AE359" s="70" t="s">
        <v>9841</v>
      </c>
      <c r="AF359" s="70">
        <v>0</v>
      </c>
      <c r="AG359" s="108" t="s">
        <v>5606</v>
      </c>
    </row>
    <row r="360" spans="1:33" ht="14.4" customHeight="1" x14ac:dyDescent="0.3">
      <c r="A360" s="59" t="str">
        <f t="shared" si="51"/>
        <v>ISB01-FMCG-ASM-01</v>
      </c>
      <c r="B360" s="70" t="s">
        <v>1171</v>
      </c>
      <c r="C360" s="70" t="s">
        <v>10013</v>
      </c>
      <c r="D360" s="70" t="s">
        <v>1807</v>
      </c>
      <c r="E360" s="70" t="s">
        <v>9829</v>
      </c>
      <c r="F360" s="70" t="s">
        <v>9880</v>
      </c>
      <c r="G360" s="70" t="s">
        <v>5635</v>
      </c>
      <c r="H360" s="70" t="s">
        <v>2867</v>
      </c>
      <c r="I360" s="70" t="s">
        <v>10474</v>
      </c>
      <c r="J360" s="59" t="s">
        <v>6364</v>
      </c>
      <c r="K360" s="59" t="s">
        <v>9841</v>
      </c>
      <c r="L360" s="82" t="str">
        <f t="shared" si="53"/>
        <v>02120</v>
      </c>
      <c r="M360" s="70" t="s">
        <v>9827</v>
      </c>
      <c r="N360" s="59" t="s">
        <v>2760</v>
      </c>
      <c r="O360" s="59" t="str">
        <f>N359</f>
        <v>0212007</v>
      </c>
      <c r="P360" s="59" t="s">
        <v>7828</v>
      </c>
      <c r="Q360" s="70" t="s">
        <v>3152</v>
      </c>
      <c r="R360" s="70" t="s">
        <v>10528</v>
      </c>
      <c r="S360" s="70" t="s">
        <v>9841</v>
      </c>
      <c r="T360" s="70" t="s">
        <v>9933</v>
      </c>
      <c r="U360" s="70" t="s">
        <v>9918</v>
      </c>
      <c r="V360" s="70" t="s">
        <v>10529</v>
      </c>
      <c r="W360" s="171">
        <v>45941</v>
      </c>
      <c r="X360" s="70" t="s">
        <v>1219</v>
      </c>
      <c r="Y360" s="70" t="s">
        <v>1028</v>
      </c>
      <c r="Z360" s="82" t="s">
        <v>3414</v>
      </c>
      <c r="AA360" s="70" t="s">
        <v>1171</v>
      </c>
      <c r="AB360" s="70" t="s">
        <v>10816</v>
      </c>
      <c r="AC360" s="59" t="s">
        <v>3284</v>
      </c>
      <c r="AD360" s="59" t="s">
        <v>9953</v>
      </c>
      <c r="AE360" s="70" t="s">
        <v>9841</v>
      </c>
      <c r="AF360" s="70">
        <v>2</v>
      </c>
      <c r="AG360" s="108" t="s">
        <v>6294</v>
      </c>
    </row>
    <row r="361" spans="1:33" ht="14.4" customHeight="1" x14ac:dyDescent="0.3">
      <c r="A361" s="59" t="str">
        <f t="shared" si="51"/>
        <v>RWP01-FMCG01-SPO-01</v>
      </c>
      <c r="B361" s="70" t="s">
        <v>1170</v>
      </c>
      <c r="C361" s="70" t="s">
        <v>10014</v>
      </c>
      <c r="D361" s="70" t="s">
        <v>1807</v>
      </c>
      <c r="E361" s="70" t="s">
        <v>9829</v>
      </c>
      <c r="F361" s="70" t="s">
        <v>9880</v>
      </c>
      <c r="G361" s="70" t="s">
        <v>5635</v>
      </c>
      <c r="H361" s="70" t="s">
        <v>2934</v>
      </c>
      <c r="I361" s="70" t="s">
        <v>10475</v>
      </c>
      <c r="J361" s="59" t="s">
        <v>6382</v>
      </c>
      <c r="K361" s="121" t="s">
        <v>9837</v>
      </c>
      <c r="L361" s="82" t="str">
        <f t="shared" si="53"/>
        <v>0217002</v>
      </c>
      <c r="M361" s="70" t="s">
        <v>9827</v>
      </c>
      <c r="N361" s="59" t="s">
        <v>2622</v>
      </c>
      <c r="O361" s="59" t="str">
        <f t="shared" ref="O361:O366" si="57">N361</f>
        <v>0217002</v>
      </c>
      <c r="P361" s="59" t="s">
        <v>3375</v>
      </c>
      <c r="Q361" s="70" t="s">
        <v>3064</v>
      </c>
      <c r="R361" s="70" t="s">
        <v>9974</v>
      </c>
      <c r="S361" s="70" t="s">
        <v>10534</v>
      </c>
      <c r="T361" s="70" t="s">
        <v>9933</v>
      </c>
      <c r="U361" s="70" t="s">
        <v>9921</v>
      </c>
      <c r="V361" s="70" t="s">
        <v>4603</v>
      </c>
      <c r="W361" s="171">
        <v>44474</v>
      </c>
      <c r="X361" s="70" t="s">
        <v>1171</v>
      </c>
      <c r="Y361" s="70" t="s">
        <v>163</v>
      </c>
      <c r="Z361" s="82" t="s">
        <v>1162</v>
      </c>
      <c r="AA361" s="70" t="s">
        <v>1171</v>
      </c>
      <c r="AB361" s="70" t="s">
        <v>10816</v>
      </c>
      <c r="AC361" s="70" t="s">
        <v>3251</v>
      </c>
      <c r="AD361" s="70" t="s">
        <v>10098</v>
      </c>
      <c r="AE361" s="70" t="s">
        <v>10534</v>
      </c>
      <c r="AF361" s="70">
        <v>1</v>
      </c>
      <c r="AG361" s="108" t="s">
        <v>6293</v>
      </c>
    </row>
    <row r="362" spans="1:33" ht="14.4" customHeight="1" x14ac:dyDescent="0.3">
      <c r="A362" s="59" t="str">
        <f t="shared" si="51"/>
        <v>RWP01-FMCG01-SPO-02</v>
      </c>
      <c r="B362" s="70" t="s">
        <v>1170</v>
      </c>
      <c r="C362" s="70" t="s">
        <v>10014</v>
      </c>
      <c r="D362" s="70" t="s">
        <v>1807</v>
      </c>
      <c r="E362" s="70" t="s">
        <v>9829</v>
      </c>
      <c r="F362" s="70" t="s">
        <v>9880</v>
      </c>
      <c r="G362" s="70" t="s">
        <v>5635</v>
      </c>
      <c r="H362" s="70" t="s">
        <v>2934</v>
      </c>
      <c r="I362" s="70" t="s">
        <v>10475</v>
      </c>
      <c r="J362" s="59" t="s">
        <v>6382</v>
      </c>
      <c r="K362" s="121" t="s">
        <v>9837</v>
      </c>
      <c r="L362" s="82" t="str">
        <f t="shared" si="53"/>
        <v>0217003</v>
      </c>
      <c r="M362" s="70" t="s">
        <v>9827</v>
      </c>
      <c r="N362" s="59" t="s">
        <v>2621</v>
      </c>
      <c r="O362" s="59" t="str">
        <f t="shared" si="57"/>
        <v>0217003</v>
      </c>
      <c r="P362" s="59" t="s">
        <v>385</v>
      </c>
      <c r="Q362" s="70" t="s">
        <v>3065</v>
      </c>
      <c r="R362" s="70" t="s">
        <v>10535</v>
      </c>
      <c r="S362" s="70" t="s">
        <v>10534</v>
      </c>
      <c r="T362" s="70" t="s">
        <v>9933</v>
      </c>
      <c r="U362" s="70" t="s">
        <v>9921</v>
      </c>
      <c r="V362" s="70" t="s">
        <v>10536</v>
      </c>
      <c r="W362" s="171">
        <v>45525</v>
      </c>
      <c r="X362" s="70" t="s">
        <v>1171</v>
      </c>
      <c r="Y362" s="70" t="s">
        <v>163</v>
      </c>
      <c r="Z362" s="82" t="s">
        <v>1162</v>
      </c>
      <c r="AA362" s="70" t="s">
        <v>1171</v>
      </c>
      <c r="AB362" s="70" t="s">
        <v>10816</v>
      </c>
      <c r="AC362" s="70" t="s">
        <v>3251</v>
      </c>
      <c r="AD362" s="70" t="s">
        <v>10098</v>
      </c>
      <c r="AE362" s="70" t="s">
        <v>10534</v>
      </c>
      <c r="AF362" s="70">
        <v>1</v>
      </c>
      <c r="AG362" s="108" t="s">
        <v>6293</v>
      </c>
    </row>
    <row r="363" spans="1:33" ht="14.4" customHeight="1" x14ac:dyDescent="0.3">
      <c r="A363" s="59" t="str">
        <f t="shared" si="51"/>
        <v>RWP01-FMCG02-SPO-01</v>
      </c>
      <c r="B363" s="70" t="s">
        <v>1195</v>
      </c>
      <c r="C363" s="70" t="s">
        <v>10034</v>
      </c>
      <c r="D363" s="70" t="s">
        <v>1807</v>
      </c>
      <c r="E363" s="70" t="s">
        <v>9829</v>
      </c>
      <c r="F363" s="70" t="s">
        <v>9880</v>
      </c>
      <c r="G363" s="70" t="s">
        <v>5635</v>
      </c>
      <c r="H363" s="70" t="s">
        <v>2934</v>
      </c>
      <c r="I363" s="70" t="s">
        <v>10475</v>
      </c>
      <c r="J363" s="59" t="s">
        <v>6382</v>
      </c>
      <c r="K363" s="121" t="s">
        <v>9837</v>
      </c>
      <c r="L363" s="82" t="str">
        <f t="shared" si="53"/>
        <v>0223001</v>
      </c>
      <c r="M363" s="70" t="s">
        <v>9827</v>
      </c>
      <c r="N363" s="59" t="s">
        <v>2671</v>
      </c>
      <c r="O363" s="59" t="str">
        <f t="shared" si="57"/>
        <v>0223001</v>
      </c>
      <c r="P363" s="59" t="s">
        <v>560</v>
      </c>
      <c r="Q363" s="70" t="s">
        <v>3066</v>
      </c>
      <c r="R363" s="70" t="s">
        <v>10537</v>
      </c>
      <c r="S363" s="70" t="s">
        <v>10534</v>
      </c>
      <c r="T363" s="70" t="s">
        <v>9933</v>
      </c>
      <c r="U363" s="70" t="s">
        <v>9921</v>
      </c>
      <c r="V363" s="70" t="s">
        <v>10538</v>
      </c>
      <c r="W363" s="171">
        <v>45973</v>
      </c>
      <c r="X363" s="70" t="s">
        <v>1171</v>
      </c>
      <c r="Y363" s="70" t="s">
        <v>163</v>
      </c>
      <c r="Z363" s="82" t="s">
        <v>1162</v>
      </c>
      <c r="AA363" s="70" t="s">
        <v>1171</v>
      </c>
      <c r="AB363" s="70" t="s">
        <v>10816</v>
      </c>
      <c r="AC363" s="70" t="s">
        <v>3251</v>
      </c>
      <c r="AD363" s="70" t="s">
        <v>10098</v>
      </c>
      <c r="AE363" s="70" t="s">
        <v>10534</v>
      </c>
      <c r="AF363" s="70">
        <v>1</v>
      </c>
      <c r="AG363" s="108" t="s">
        <v>6293</v>
      </c>
    </row>
    <row r="364" spans="1:33" ht="14.4" customHeight="1" x14ac:dyDescent="0.3">
      <c r="A364" s="59" t="str">
        <f t="shared" si="51"/>
        <v>RWP01-FMCG02-SPO-02</v>
      </c>
      <c r="B364" s="70" t="s">
        <v>1195</v>
      </c>
      <c r="C364" s="70" t="s">
        <v>10034</v>
      </c>
      <c r="D364" s="70" t="s">
        <v>1807</v>
      </c>
      <c r="E364" s="70" t="s">
        <v>9829</v>
      </c>
      <c r="F364" s="70" t="s">
        <v>9880</v>
      </c>
      <c r="G364" s="70" t="s">
        <v>5635</v>
      </c>
      <c r="H364" s="70" t="s">
        <v>2934</v>
      </c>
      <c r="I364" s="70" t="s">
        <v>10475</v>
      </c>
      <c r="J364" s="59" t="s">
        <v>6382</v>
      </c>
      <c r="K364" s="121" t="s">
        <v>9837</v>
      </c>
      <c r="L364" s="82" t="str">
        <f t="shared" si="53"/>
        <v>0223002</v>
      </c>
      <c r="M364" s="70" t="s">
        <v>9827</v>
      </c>
      <c r="N364" s="59" t="s">
        <v>2672</v>
      </c>
      <c r="O364" s="59" t="str">
        <f t="shared" si="57"/>
        <v>0223002</v>
      </c>
      <c r="P364" s="59" t="s">
        <v>563</v>
      </c>
      <c r="Q364" s="70" t="s">
        <v>3067</v>
      </c>
      <c r="R364" s="70" t="s">
        <v>10539</v>
      </c>
      <c r="S364" s="70" t="s">
        <v>10534</v>
      </c>
      <c r="T364" s="70" t="s">
        <v>9933</v>
      </c>
      <c r="U364" s="70" t="s">
        <v>9921</v>
      </c>
      <c r="V364" s="70" t="s">
        <v>5289</v>
      </c>
      <c r="W364" s="171">
        <v>44613</v>
      </c>
      <c r="X364" s="70" t="s">
        <v>1171</v>
      </c>
      <c r="Y364" s="70" t="s">
        <v>163</v>
      </c>
      <c r="Z364" s="82" t="s">
        <v>1162</v>
      </c>
      <c r="AA364" s="70" t="s">
        <v>1171</v>
      </c>
      <c r="AB364" s="70" t="s">
        <v>10816</v>
      </c>
      <c r="AC364" s="70" t="s">
        <v>3251</v>
      </c>
      <c r="AD364" s="70" t="s">
        <v>10098</v>
      </c>
      <c r="AE364" s="70" t="s">
        <v>10534</v>
      </c>
      <c r="AF364" s="70">
        <v>1</v>
      </c>
      <c r="AG364" s="108" t="s">
        <v>6293</v>
      </c>
    </row>
    <row r="365" spans="1:33" ht="14.4" customHeight="1" x14ac:dyDescent="0.3">
      <c r="A365" s="59" t="str">
        <f t="shared" si="51"/>
        <v>RWP01-FMCG03-SPO-01</v>
      </c>
      <c r="B365" s="70" t="s">
        <v>2071</v>
      </c>
      <c r="C365" s="70" t="s">
        <v>10012</v>
      </c>
      <c r="D365" s="70" t="s">
        <v>1807</v>
      </c>
      <c r="E365" s="70" t="s">
        <v>9829</v>
      </c>
      <c r="F365" s="70" t="s">
        <v>9880</v>
      </c>
      <c r="G365" s="70" t="s">
        <v>5635</v>
      </c>
      <c r="H365" s="70" t="s">
        <v>2934</v>
      </c>
      <c r="I365" s="70" t="s">
        <v>10475</v>
      </c>
      <c r="J365" s="59" t="s">
        <v>6382</v>
      </c>
      <c r="K365" s="121" t="s">
        <v>9837</v>
      </c>
      <c r="L365" s="82" t="str">
        <f t="shared" si="53"/>
        <v>0217006</v>
      </c>
      <c r="M365" s="70" t="s">
        <v>9827</v>
      </c>
      <c r="N365" s="59" t="s">
        <v>10532</v>
      </c>
      <c r="O365" s="59" t="str">
        <f t="shared" si="57"/>
        <v>0217006</v>
      </c>
      <c r="P365" s="59" t="s">
        <v>10531</v>
      </c>
      <c r="Q365" s="70" t="s">
        <v>10533</v>
      </c>
      <c r="R365" s="70" t="s">
        <v>10540</v>
      </c>
      <c r="S365" s="70" t="s">
        <v>10534</v>
      </c>
      <c r="T365" s="70" t="s">
        <v>9933</v>
      </c>
      <c r="U365" s="70" t="s">
        <v>9921</v>
      </c>
      <c r="V365" s="70" t="s">
        <v>10541</v>
      </c>
      <c r="W365" s="171">
        <v>46216</v>
      </c>
      <c r="X365" s="70" t="s">
        <v>1171</v>
      </c>
      <c r="Y365" s="70" t="s">
        <v>163</v>
      </c>
      <c r="Z365" s="82" t="s">
        <v>1162</v>
      </c>
      <c r="AA365" s="70" t="s">
        <v>1171</v>
      </c>
      <c r="AB365" s="70" t="s">
        <v>10816</v>
      </c>
      <c r="AC365" s="70" t="s">
        <v>3251</v>
      </c>
      <c r="AD365" s="70" t="s">
        <v>10098</v>
      </c>
      <c r="AE365" s="70" t="s">
        <v>10534</v>
      </c>
      <c r="AF365" s="70">
        <v>1</v>
      </c>
      <c r="AG365" s="108" t="s">
        <v>6293</v>
      </c>
    </row>
    <row r="366" spans="1:33" ht="14.4" customHeight="1" x14ac:dyDescent="0.3">
      <c r="A366" s="59" t="str">
        <f t="shared" si="51"/>
        <v>RWP01-FMCG-SPO-00</v>
      </c>
      <c r="B366" s="70" t="s">
        <v>1171</v>
      </c>
      <c r="C366" s="70" t="s">
        <v>10013</v>
      </c>
      <c r="D366" s="70" t="s">
        <v>1807</v>
      </c>
      <c r="E366" s="70" t="s">
        <v>9829</v>
      </c>
      <c r="F366" s="70" t="s">
        <v>9880</v>
      </c>
      <c r="G366" s="70" t="s">
        <v>5635</v>
      </c>
      <c r="H366" s="70" t="s">
        <v>2934</v>
      </c>
      <c r="I366" s="70" t="s">
        <v>10475</v>
      </c>
      <c r="J366" s="59" t="s">
        <v>6382</v>
      </c>
      <c r="K366" s="121" t="s">
        <v>9837</v>
      </c>
      <c r="L366" s="82" t="str">
        <f t="shared" si="53"/>
        <v>0217007</v>
      </c>
      <c r="M366" s="70" t="s">
        <v>9827</v>
      </c>
      <c r="N366" s="59" t="s">
        <v>2623</v>
      </c>
      <c r="O366" s="59" t="str">
        <f t="shared" si="57"/>
        <v>0217007</v>
      </c>
      <c r="P366" s="59" t="s">
        <v>5238</v>
      </c>
      <c r="Q366" s="70" t="s">
        <v>3404</v>
      </c>
      <c r="R366" s="70" t="s">
        <v>9958</v>
      </c>
      <c r="S366" s="70" t="s">
        <v>10534</v>
      </c>
      <c r="T366" s="70" t="s">
        <v>9935</v>
      </c>
      <c r="U366" s="70" t="s">
        <v>9935</v>
      </c>
      <c r="V366" s="70" t="s">
        <v>9935</v>
      </c>
      <c r="W366" s="70" t="s">
        <v>9935</v>
      </c>
      <c r="X366" s="70" t="s">
        <v>1171</v>
      </c>
      <c r="Y366" s="70" t="s">
        <v>163</v>
      </c>
      <c r="Z366" s="82" t="s">
        <v>1162</v>
      </c>
      <c r="AA366" s="70" t="s">
        <v>1171</v>
      </c>
      <c r="AB366" s="70" t="s">
        <v>10816</v>
      </c>
      <c r="AC366" s="70" t="s">
        <v>3251</v>
      </c>
      <c r="AD366" s="70" t="s">
        <v>10098</v>
      </c>
      <c r="AE366" s="70" t="s">
        <v>10534</v>
      </c>
      <c r="AF366" s="70">
        <v>0</v>
      </c>
      <c r="AG366" s="108" t="s">
        <v>5606</v>
      </c>
    </row>
    <row r="367" spans="1:33" ht="14.4" customHeight="1" x14ac:dyDescent="0.3">
      <c r="A367" s="59" t="str">
        <f t="shared" si="51"/>
        <v>RWP01-FMCG-ASM-01</v>
      </c>
      <c r="B367" s="70" t="s">
        <v>1171</v>
      </c>
      <c r="C367" s="70" t="s">
        <v>10013</v>
      </c>
      <c r="D367" s="70" t="s">
        <v>1807</v>
      </c>
      <c r="E367" s="70" t="s">
        <v>9829</v>
      </c>
      <c r="F367" s="70" t="s">
        <v>9880</v>
      </c>
      <c r="G367" s="70" t="s">
        <v>5635</v>
      </c>
      <c r="H367" s="70" t="s">
        <v>2934</v>
      </c>
      <c r="I367" s="70" t="s">
        <v>10475</v>
      </c>
      <c r="J367" s="59" t="s">
        <v>6382</v>
      </c>
      <c r="K367" s="121" t="s">
        <v>9837</v>
      </c>
      <c r="L367" s="82" t="str">
        <f t="shared" si="53"/>
        <v>02170</v>
      </c>
      <c r="M367" s="70" t="s">
        <v>9827</v>
      </c>
      <c r="N367" s="59" t="s">
        <v>2771</v>
      </c>
      <c r="O367" s="59" t="str">
        <f>N366</f>
        <v>0217007</v>
      </c>
      <c r="P367" s="59" t="s">
        <v>7827</v>
      </c>
      <c r="Q367" s="70" t="s">
        <v>3251</v>
      </c>
      <c r="R367" s="70" t="s">
        <v>10098</v>
      </c>
      <c r="S367" s="70" t="s">
        <v>10534</v>
      </c>
      <c r="T367" s="70" t="s">
        <v>9933</v>
      </c>
      <c r="U367" s="70" t="s">
        <v>9921</v>
      </c>
      <c r="V367" s="70" t="s">
        <v>5288</v>
      </c>
      <c r="W367" s="171">
        <v>44653</v>
      </c>
      <c r="X367" s="70" t="s">
        <v>1219</v>
      </c>
      <c r="Y367" s="70" t="s">
        <v>1028</v>
      </c>
      <c r="Z367" s="82" t="s">
        <v>3414</v>
      </c>
      <c r="AA367" s="70" t="s">
        <v>1171</v>
      </c>
      <c r="AB367" s="70" t="s">
        <v>10816</v>
      </c>
      <c r="AC367" s="59" t="s">
        <v>3284</v>
      </c>
      <c r="AD367" s="59" t="s">
        <v>9953</v>
      </c>
      <c r="AE367" s="70" t="s">
        <v>9841</v>
      </c>
      <c r="AF367" s="70">
        <v>2</v>
      </c>
      <c r="AG367" s="108" t="s">
        <v>6294</v>
      </c>
    </row>
    <row r="368" spans="1:33" ht="14.4" customHeight="1" x14ac:dyDescent="0.3">
      <c r="A368" s="59" t="str">
        <f t="shared" si="51"/>
        <v>NTH-D-FMCG-CM-01</v>
      </c>
      <c r="B368" s="70" t="s">
        <v>1171</v>
      </c>
      <c r="C368" s="70" t="s">
        <v>10013</v>
      </c>
      <c r="D368" s="70" t="s">
        <v>1807</v>
      </c>
      <c r="E368" s="70" t="s">
        <v>9829</v>
      </c>
      <c r="F368" s="70" t="s">
        <v>9880</v>
      </c>
      <c r="G368" s="70" t="s">
        <v>5635</v>
      </c>
      <c r="H368" s="70" t="s">
        <v>9863</v>
      </c>
      <c r="I368" s="70" t="s">
        <v>9864</v>
      </c>
      <c r="J368" s="59" t="s">
        <v>9865</v>
      </c>
      <c r="K368" s="59" t="s">
        <v>9841</v>
      </c>
      <c r="L368" s="82" t="str">
        <f t="shared" si="53"/>
        <v>0888801</v>
      </c>
      <c r="M368" s="70" t="s">
        <v>9827</v>
      </c>
      <c r="N368" s="59" t="s">
        <v>5596</v>
      </c>
      <c r="O368" s="59" t="str">
        <f>N369</f>
        <v>0888802</v>
      </c>
      <c r="P368" s="59" t="s">
        <v>10465</v>
      </c>
      <c r="Q368" s="70" t="s">
        <v>10468</v>
      </c>
      <c r="R368" s="70" t="s">
        <v>10477</v>
      </c>
      <c r="S368" s="70" t="s">
        <v>10478</v>
      </c>
      <c r="T368" s="70" t="s">
        <v>10052</v>
      </c>
      <c r="U368" s="70" t="s">
        <v>9918</v>
      </c>
      <c r="V368" s="70" t="s">
        <v>1124</v>
      </c>
      <c r="W368" s="171">
        <v>43059</v>
      </c>
      <c r="X368" s="70" t="s">
        <v>2072</v>
      </c>
      <c r="Y368" s="70" t="s">
        <v>5293</v>
      </c>
      <c r="Z368" s="82" t="s">
        <v>3414</v>
      </c>
      <c r="AA368" s="70" t="s">
        <v>1171</v>
      </c>
      <c r="AB368" s="70" t="s">
        <v>10816</v>
      </c>
      <c r="AC368" s="59" t="s">
        <v>3284</v>
      </c>
      <c r="AD368" s="59" t="s">
        <v>9953</v>
      </c>
      <c r="AE368" s="70" t="s">
        <v>9841</v>
      </c>
      <c r="AF368" s="70">
        <v>2</v>
      </c>
      <c r="AG368" s="108" t="s">
        <v>6294</v>
      </c>
    </row>
    <row r="369" spans="1:33" ht="14.4" customHeight="1" x14ac:dyDescent="0.3">
      <c r="A369" s="59" t="str">
        <f>Q369</f>
        <v>NTH-D-FMCG01-SPOWS-01</v>
      </c>
      <c r="B369" s="70" t="s">
        <v>1170</v>
      </c>
      <c r="C369" s="70" t="s">
        <v>10014</v>
      </c>
      <c r="D369" s="70" t="s">
        <v>1807</v>
      </c>
      <c r="E369" s="70" t="s">
        <v>9829</v>
      </c>
      <c r="F369" s="70" t="s">
        <v>9880</v>
      </c>
      <c r="G369" s="70" t="s">
        <v>5635</v>
      </c>
      <c r="H369" s="70" t="s">
        <v>9863</v>
      </c>
      <c r="I369" s="70" t="s">
        <v>9864</v>
      </c>
      <c r="J369" s="59" t="s">
        <v>9865</v>
      </c>
      <c r="K369" s="59" t="s">
        <v>9841</v>
      </c>
      <c r="L369" s="82" t="str">
        <f t="shared" si="53"/>
        <v>0888802</v>
      </c>
      <c r="M369" s="70" t="s">
        <v>9827</v>
      </c>
      <c r="N369" s="59" t="s">
        <v>8816</v>
      </c>
      <c r="O369" s="59" t="str">
        <f>N369</f>
        <v>0888802</v>
      </c>
      <c r="P369" s="59" t="s">
        <v>10466</v>
      </c>
      <c r="Q369" s="70" t="s">
        <v>10469</v>
      </c>
      <c r="R369" s="70" t="s">
        <v>10479</v>
      </c>
      <c r="S369" s="70" t="s">
        <v>10478</v>
      </c>
      <c r="T369" s="70" t="s">
        <v>10052</v>
      </c>
      <c r="U369" s="70" t="s">
        <v>9921</v>
      </c>
      <c r="V369" s="70" t="s">
        <v>10480</v>
      </c>
      <c r="W369" s="171">
        <v>46071</v>
      </c>
      <c r="X369" s="70" t="s">
        <v>3085</v>
      </c>
      <c r="Y369" s="70" t="s">
        <v>10111</v>
      </c>
      <c r="Z369" s="82" t="s">
        <v>3414</v>
      </c>
      <c r="AA369" s="70" t="s">
        <v>1171</v>
      </c>
      <c r="AB369" s="70" t="s">
        <v>10816</v>
      </c>
      <c r="AC369" s="59" t="s">
        <v>3284</v>
      </c>
      <c r="AD369" s="59" t="s">
        <v>9953</v>
      </c>
      <c r="AE369" s="70" t="s">
        <v>9841</v>
      </c>
      <c r="AF369" s="70">
        <v>0</v>
      </c>
      <c r="AG369" s="108" t="s">
        <v>5606</v>
      </c>
    </row>
    <row r="370" spans="1:33" ht="14.4" customHeight="1" x14ac:dyDescent="0.3">
      <c r="A370" s="59" t="str">
        <f>Q370</f>
        <v>NTH-D-FMCG02-SPOWS-01</v>
      </c>
      <c r="B370" s="70" t="s">
        <v>1195</v>
      </c>
      <c r="C370" s="70" t="s">
        <v>10034</v>
      </c>
      <c r="D370" s="70" t="s">
        <v>1807</v>
      </c>
      <c r="E370" s="70" t="s">
        <v>9829</v>
      </c>
      <c r="F370" s="70" t="s">
        <v>9880</v>
      </c>
      <c r="G370" s="70" t="s">
        <v>5635</v>
      </c>
      <c r="H370" s="70" t="s">
        <v>9863</v>
      </c>
      <c r="I370" s="70" t="s">
        <v>9864</v>
      </c>
      <c r="J370" s="59" t="s">
        <v>9865</v>
      </c>
      <c r="K370" s="59" t="s">
        <v>9841</v>
      </c>
      <c r="L370" s="82" t="str">
        <f t="shared" si="53"/>
        <v>0888803</v>
      </c>
      <c r="M370" s="70" t="s">
        <v>9827</v>
      </c>
      <c r="N370" s="59" t="s">
        <v>10476</v>
      </c>
      <c r="O370" s="59" t="str">
        <f>N370</f>
        <v>0888803</v>
      </c>
      <c r="P370" s="59" t="s">
        <v>10467</v>
      </c>
      <c r="Q370" s="70" t="s">
        <v>10470</v>
      </c>
      <c r="R370" s="70" t="s">
        <v>10481</v>
      </c>
      <c r="S370" s="70" t="s">
        <v>10478</v>
      </c>
      <c r="T370" s="70" t="s">
        <v>10052</v>
      </c>
      <c r="U370" s="70" t="s">
        <v>9921</v>
      </c>
      <c r="V370" s="70" t="s">
        <v>7754</v>
      </c>
      <c r="W370" s="171">
        <v>45397</v>
      </c>
      <c r="X370" s="70" t="s">
        <v>3085</v>
      </c>
      <c r="Y370" s="70" t="s">
        <v>10111</v>
      </c>
      <c r="Z370" s="82" t="s">
        <v>3414</v>
      </c>
      <c r="AA370" s="70" t="s">
        <v>1171</v>
      </c>
      <c r="AB370" s="70" t="s">
        <v>10816</v>
      </c>
      <c r="AC370" s="59" t="s">
        <v>3284</v>
      </c>
      <c r="AD370" s="59" t="s">
        <v>9953</v>
      </c>
      <c r="AE370" s="70" t="s">
        <v>9841</v>
      </c>
      <c r="AF370" s="70">
        <v>1</v>
      </c>
      <c r="AG370" s="108" t="s">
        <v>6293</v>
      </c>
    </row>
    <row r="371" spans="1:33" ht="14.4" customHeight="1" x14ac:dyDescent="0.3">
      <c r="A371" s="59" t="str">
        <f t="shared" si="51"/>
        <v>NTH-D-FMCG01-TE-01</v>
      </c>
      <c r="B371" s="70" t="s">
        <v>1170</v>
      </c>
      <c r="C371" s="70" t="s">
        <v>10014</v>
      </c>
      <c r="D371" s="70" t="s">
        <v>1807</v>
      </c>
      <c r="E371" s="70" t="s">
        <v>9829</v>
      </c>
      <c r="F371" s="70" t="s">
        <v>9880</v>
      </c>
      <c r="G371" s="70" t="s">
        <v>5635</v>
      </c>
      <c r="H371" s="70" t="s">
        <v>9863</v>
      </c>
      <c r="I371" s="70" t="s">
        <v>9864</v>
      </c>
      <c r="J371" s="59" t="s">
        <v>9865</v>
      </c>
      <c r="K371" s="59" t="s">
        <v>9841</v>
      </c>
      <c r="L371" s="82" t="str">
        <f t="shared" si="53"/>
        <v>0217001</v>
      </c>
      <c r="M371" s="70" t="s">
        <v>9827</v>
      </c>
      <c r="N371" s="59" t="s">
        <v>3430</v>
      </c>
      <c r="O371" s="59" t="str">
        <f>N371</f>
        <v>0217001</v>
      </c>
      <c r="P371" s="59" t="s">
        <v>8170</v>
      </c>
      <c r="Q371" s="70" t="s">
        <v>10471</v>
      </c>
      <c r="R371" s="70" t="s">
        <v>10482</v>
      </c>
      <c r="S371" s="70" t="s">
        <v>10483</v>
      </c>
      <c r="T371" s="70" t="s">
        <v>10052</v>
      </c>
      <c r="U371" s="70" t="s">
        <v>9918</v>
      </c>
      <c r="V371" s="70" t="s">
        <v>7721</v>
      </c>
      <c r="W371" s="171">
        <v>45139</v>
      </c>
      <c r="X371" s="70" t="s">
        <v>1809</v>
      </c>
      <c r="Y371" s="70" t="s">
        <v>8137</v>
      </c>
      <c r="Z371" s="82" t="s">
        <v>3414</v>
      </c>
      <c r="AA371" s="70" t="s">
        <v>1171</v>
      </c>
      <c r="AB371" s="70" t="s">
        <v>10816</v>
      </c>
      <c r="AC371" s="59" t="s">
        <v>3284</v>
      </c>
      <c r="AD371" s="59" t="s">
        <v>9953</v>
      </c>
      <c r="AE371" s="70" t="s">
        <v>9841</v>
      </c>
      <c r="AF371" s="70">
        <v>2</v>
      </c>
      <c r="AG371" s="108" t="s">
        <v>8142</v>
      </c>
    </row>
    <row r="372" spans="1:33" ht="14.4" customHeight="1" x14ac:dyDescent="0.3">
      <c r="A372" s="59" t="str">
        <f t="shared" si="51"/>
        <v>NTH-D-FMCG-RSM-00</v>
      </c>
      <c r="B372" s="70" t="s">
        <v>1171</v>
      </c>
      <c r="C372" s="70" t="s">
        <v>10013</v>
      </c>
      <c r="D372" s="70" t="s">
        <v>1807</v>
      </c>
      <c r="E372" s="70" t="s">
        <v>9829</v>
      </c>
      <c r="F372" s="70" t="s">
        <v>9880</v>
      </c>
      <c r="G372" s="70" t="s">
        <v>5635</v>
      </c>
      <c r="H372" s="70" t="s">
        <v>9863</v>
      </c>
      <c r="I372" s="70" t="s">
        <v>9864</v>
      </c>
      <c r="J372" s="59" t="s">
        <v>9865</v>
      </c>
      <c r="K372" s="59" t="s">
        <v>9841</v>
      </c>
      <c r="L372" s="82" t="str">
        <f t="shared" si="53"/>
        <v>0130601</v>
      </c>
      <c r="M372" s="70" t="s">
        <v>9827</v>
      </c>
      <c r="N372" s="59" t="s">
        <v>6756</v>
      </c>
      <c r="O372" s="59" t="str">
        <f>N372</f>
        <v>0130601</v>
      </c>
      <c r="P372" s="70" t="s">
        <v>6730</v>
      </c>
      <c r="Q372" s="70" t="s">
        <v>6730</v>
      </c>
      <c r="R372" s="70" t="s">
        <v>9958</v>
      </c>
      <c r="S372" s="70" t="s">
        <v>9841</v>
      </c>
      <c r="T372" s="70" t="s">
        <v>9935</v>
      </c>
      <c r="U372" s="70" t="s">
        <v>9935</v>
      </c>
      <c r="V372" s="70" t="s">
        <v>9935</v>
      </c>
      <c r="W372" s="70" t="s">
        <v>9935</v>
      </c>
      <c r="X372" s="70" t="s">
        <v>1806</v>
      </c>
      <c r="Y372" s="70" t="s">
        <v>1146</v>
      </c>
      <c r="Z372" s="82" t="s">
        <v>3414</v>
      </c>
      <c r="AA372" s="70" t="s">
        <v>1171</v>
      </c>
      <c r="AB372" s="70" t="s">
        <v>10816</v>
      </c>
      <c r="AC372" s="59" t="s">
        <v>3284</v>
      </c>
      <c r="AD372" s="59" t="s">
        <v>9953</v>
      </c>
      <c r="AE372" s="70" t="s">
        <v>9841</v>
      </c>
      <c r="AF372" s="81">
        <v>0</v>
      </c>
      <c r="AG372" s="108" t="s">
        <v>5606</v>
      </c>
    </row>
    <row r="373" spans="1:33" ht="14.4" customHeight="1" x14ac:dyDescent="0.3">
      <c r="A373" s="59" t="str">
        <f t="shared" si="51"/>
        <v>NTH-D-FMCG-RSM-01</v>
      </c>
      <c r="B373" s="70" t="s">
        <v>1171</v>
      </c>
      <c r="C373" s="70" t="s">
        <v>10013</v>
      </c>
      <c r="D373" s="70" t="s">
        <v>1807</v>
      </c>
      <c r="E373" s="70" t="s">
        <v>9829</v>
      </c>
      <c r="F373" s="70" t="s">
        <v>9880</v>
      </c>
      <c r="G373" s="70" t="s">
        <v>5635</v>
      </c>
      <c r="H373" s="70" t="s">
        <v>9863</v>
      </c>
      <c r="I373" s="70" t="s">
        <v>9864</v>
      </c>
      <c r="J373" s="59" t="s">
        <v>9865</v>
      </c>
      <c r="K373" s="59" t="s">
        <v>9841</v>
      </c>
      <c r="L373" s="82" t="str">
        <f t="shared" si="53"/>
        <v>17</v>
      </c>
      <c r="M373" s="70" t="s">
        <v>9827</v>
      </c>
      <c r="N373" s="82" t="s">
        <v>3416</v>
      </c>
      <c r="O373" s="59" t="str">
        <f>N372</f>
        <v>0130601</v>
      </c>
      <c r="P373" s="59" t="s">
        <v>9904</v>
      </c>
      <c r="Q373" s="70" t="s">
        <v>3284</v>
      </c>
      <c r="R373" s="70" t="s">
        <v>9953</v>
      </c>
      <c r="S373" s="70" t="s">
        <v>9841</v>
      </c>
      <c r="T373" s="70" t="s">
        <v>9933</v>
      </c>
      <c r="U373" s="70" t="s">
        <v>9918</v>
      </c>
      <c r="V373" s="70" t="s">
        <v>1126</v>
      </c>
      <c r="W373" s="171">
        <v>38468</v>
      </c>
      <c r="X373" s="70" t="s">
        <v>1806</v>
      </c>
      <c r="Y373" s="70" t="s">
        <v>1146</v>
      </c>
      <c r="Z373" s="82" t="s">
        <v>2488</v>
      </c>
      <c r="AA373" s="70" t="s">
        <v>1171</v>
      </c>
      <c r="AB373" s="70" t="s">
        <v>10816</v>
      </c>
      <c r="AC373" s="70" t="s">
        <v>3279</v>
      </c>
      <c r="AD373" s="70" t="s">
        <v>9961</v>
      </c>
      <c r="AE373" s="70" t="s">
        <v>9948</v>
      </c>
      <c r="AF373" s="81">
        <v>3</v>
      </c>
      <c r="AG373" s="108" t="s">
        <v>6294</v>
      </c>
    </row>
    <row r="374" spans="1:33" ht="14.4" customHeight="1" x14ac:dyDescent="0.3">
      <c r="A374" s="59" t="str">
        <f t="shared" si="51"/>
        <v>SGD01-FMCG01-SPO-01</v>
      </c>
      <c r="B374" s="70" t="s">
        <v>1170</v>
      </c>
      <c r="C374" s="70" t="s">
        <v>10014</v>
      </c>
      <c r="D374" s="70" t="s">
        <v>2069</v>
      </c>
      <c r="E374" s="70" t="s">
        <v>9829</v>
      </c>
      <c r="F374" s="70" t="s">
        <v>9881</v>
      </c>
      <c r="G374" s="70" t="s">
        <v>7622</v>
      </c>
      <c r="H374" s="70" t="s">
        <v>1808</v>
      </c>
      <c r="I374" s="70" t="s">
        <v>10553</v>
      </c>
      <c r="J374" s="59" t="s">
        <v>6365</v>
      </c>
      <c r="K374" s="121" t="s">
        <v>9837</v>
      </c>
      <c r="L374" s="82" t="str">
        <f t="shared" si="53"/>
        <v>0219011</v>
      </c>
      <c r="M374" s="70" t="s">
        <v>9827</v>
      </c>
      <c r="N374" s="59" t="s">
        <v>2632</v>
      </c>
      <c r="O374" s="59" t="str">
        <f t="shared" ref="O374:O380" si="58">N374</f>
        <v>0219011</v>
      </c>
      <c r="P374" s="59" t="s">
        <v>310</v>
      </c>
      <c r="Q374" s="70" t="s">
        <v>3068</v>
      </c>
      <c r="R374" s="70" t="s">
        <v>10562</v>
      </c>
      <c r="S374" s="70" t="s">
        <v>10563</v>
      </c>
      <c r="T374" s="70" t="s">
        <v>9933</v>
      </c>
      <c r="U374" s="70" t="s">
        <v>9921</v>
      </c>
      <c r="V374" s="70" t="s">
        <v>10564</v>
      </c>
      <c r="W374" s="171">
        <v>45598</v>
      </c>
      <c r="X374" s="70" t="s">
        <v>1171</v>
      </c>
      <c r="Y374" s="70" t="s">
        <v>163</v>
      </c>
      <c r="Z374" s="82" t="s">
        <v>1162</v>
      </c>
      <c r="AA374" s="70" t="s">
        <v>1171</v>
      </c>
      <c r="AB374" s="70" t="s">
        <v>10816</v>
      </c>
      <c r="AC374" s="70" t="s">
        <v>3260</v>
      </c>
      <c r="AD374" s="70" t="s">
        <v>10572</v>
      </c>
      <c r="AE374" s="70" t="s">
        <v>10565</v>
      </c>
      <c r="AF374" s="70">
        <v>1</v>
      </c>
      <c r="AG374" s="108" t="s">
        <v>6293</v>
      </c>
    </row>
    <row r="375" spans="1:33" ht="14.4" customHeight="1" x14ac:dyDescent="0.3">
      <c r="A375" s="59" t="str">
        <f t="shared" si="51"/>
        <v>SGD01-FMCG01-SPO-02</v>
      </c>
      <c r="B375" s="70" t="s">
        <v>1170</v>
      </c>
      <c r="C375" s="70" t="s">
        <v>10014</v>
      </c>
      <c r="D375" s="70" t="s">
        <v>2069</v>
      </c>
      <c r="E375" s="70" t="s">
        <v>9829</v>
      </c>
      <c r="F375" s="70" t="s">
        <v>9881</v>
      </c>
      <c r="G375" s="70" t="s">
        <v>7622</v>
      </c>
      <c r="H375" s="70" t="s">
        <v>1808</v>
      </c>
      <c r="I375" s="70" t="s">
        <v>10553</v>
      </c>
      <c r="J375" s="59" t="s">
        <v>6365</v>
      </c>
      <c r="K375" s="121" t="s">
        <v>9837</v>
      </c>
      <c r="L375" s="82" t="str">
        <f t="shared" si="53"/>
        <v>0219005</v>
      </c>
      <c r="M375" s="70" t="s">
        <v>9827</v>
      </c>
      <c r="N375" s="59" t="s">
        <v>2680</v>
      </c>
      <c r="O375" s="59" t="str">
        <f t="shared" si="58"/>
        <v>0219005</v>
      </c>
      <c r="P375" s="59" t="s">
        <v>314</v>
      </c>
      <c r="Q375" s="70" t="s">
        <v>3069</v>
      </c>
      <c r="R375" s="70" t="s">
        <v>10437</v>
      </c>
      <c r="S375" s="70" t="s">
        <v>10565</v>
      </c>
      <c r="T375" s="70" t="s">
        <v>10184</v>
      </c>
      <c r="U375" s="70" t="s">
        <v>9921</v>
      </c>
      <c r="V375" s="70" t="s">
        <v>7731</v>
      </c>
      <c r="W375" s="171">
        <v>45204</v>
      </c>
      <c r="X375" s="70" t="s">
        <v>1171</v>
      </c>
      <c r="Y375" s="70" t="s">
        <v>163</v>
      </c>
      <c r="Z375" s="82" t="s">
        <v>1162</v>
      </c>
      <c r="AA375" s="70" t="s">
        <v>1171</v>
      </c>
      <c r="AB375" s="70" t="s">
        <v>10816</v>
      </c>
      <c r="AC375" s="70" t="s">
        <v>3260</v>
      </c>
      <c r="AD375" s="70" t="s">
        <v>10572</v>
      </c>
      <c r="AE375" s="70" t="s">
        <v>10565</v>
      </c>
      <c r="AF375" s="70">
        <v>1</v>
      </c>
      <c r="AG375" s="108" t="s">
        <v>6293</v>
      </c>
    </row>
    <row r="376" spans="1:33" ht="14.4" customHeight="1" x14ac:dyDescent="0.3">
      <c r="A376" s="59" t="str">
        <f t="shared" si="51"/>
        <v>SGD01-FMCG02-SPO-01</v>
      </c>
      <c r="B376" s="70" t="s">
        <v>1195</v>
      </c>
      <c r="C376" s="70" t="s">
        <v>10034</v>
      </c>
      <c r="D376" s="70" t="s">
        <v>2069</v>
      </c>
      <c r="E376" s="70" t="s">
        <v>9829</v>
      </c>
      <c r="F376" s="70" t="s">
        <v>9881</v>
      </c>
      <c r="G376" s="70" t="s">
        <v>7622</v>
      </c>
      <c r="H376" s="70" t="s">
        <v>1808</v>
      </c>
      <c r="I376" s="70" t="s">
        <v>10553</v>
      </c>
      <c r="J376" s="59" t="s">
        <v>6365</v>
      </c>
      <c r="K376" s="121" t="s">
        <v>9837</v>
      </c>
      <c r="L376" s="82" t="str">
        <f t="shared" si="53"/>
        <v>0219004</v>
      </c>
      <c r="M376" s="70" t="s">
        <v>9827</v>
      </c>
      <c r="N376" s="59" t="s">
        <v>2679</v>
      </c>
      <c r="O376" s="59" t="str">
        <f t="shared" si="58"/>
        <v>0219004</v>
      </c>
      <c r="P376" s="59" t="s">
        <v>526</v>
      </c>
      <c r="Q376" s="70" t="s">
        <v>3070</v>
      </c>
      <c r="R376" s="70" t="s">
        <v>10566</v>
      </c>
      <c r="S376" s="70" t="s">
        <v>10565</v>
      </c>
      <c r="T376" s="70" t="s">
        <v>9933</v>
      </c>
      <c r="U376" s="70" t="s">
        <v>9921</v>
      </c>
      <c r="V376" s="70" t="s">
        <v>6624</v>
      </c>
      <c r="W376" s="171">
        <v>44938</v>
      </c>
      <c r="X376" s="70" t="s">
        <v>1171</v>
      </c>
      <c r="Y376" s="70" t="s">
        <v>163</v>
      </c>
      <c r="Z376" s="82" t="s">
        <v>1162</v>
      </c>
      <c r="AA376" s="70" t="s">
        <v>1171</v>
      </c>
      <c r="AB376" s="70" t="s">
        <v>10816</v>
      </c>
      <c r="AC376" s="70" t="s">
        <v>3260</v>
      </c>
      <c r="AD376" s="70" t="s">
        <v>10572</v>
      </c>
      <c r="AE376" s="70" t="s">
        <v>10565</v>
      </c>
      <c r="AF376" s="70">
        <v>1</v>
      </c>
      <c r="AG376" s="108" t="s">
        <v>6293</v>
      </c>
    </row>
    <row r="377" spans="1:33" ht="14.4" customHeight="1" x14ac:dyDescent="0.3">
      <c r="A377" s="59" t="str">
        <f t="shared" si="51"/>
        <v>SGD01-FMCG-SPO-01</v>
      </c>
      <c r="B377" s="70" t="s">
        <v>1171</v>
      </c>
      <c r="C377" s="70" t="s">
        <v>10013</v>
      </c>
      <c r="D377" s="70" t="s">
        <v>2069</v>
      </c>
      <c r="E377" s="70" t="s">
        <v>9829</v>
      </c>
      <c r="F377" s="70" t="s">
        <v>9881</v>
      </c>
      <c r="G377" s="70" t="s">
        <v>7622</v>
      </c>
      <c r="H377" s="70" t="s">
        <v>1808</v>
      </c>
      <c r="I377" s="70" t="s">
        <v>10553</v>
      </c>
      <c r="J377" s="59" t="s">
        <v>6365</v>
      </c>
      <c r="K377" s="121" t="s">
        <v>9837</v>
      </c>
      <c r="L377" s="82" t="str">
        <f t="shared" si="53"/>
        <v>0219001</v>
      </c>
      <c r="M377" s="70" t="s">
        <v>9827</v>
      </c>
      <c r="N377" s="59" t="s">
        <v>2633</v>
      </c>
      <c r="O377" s="59" t="str">
        <f t="shared" si="58"/>
        <v>0219001</v>
      </c>
      <c r="P377" s="59" t="s">
        <v>10558</v>
      </c>
      <c r="Q377" s="70" t="s">
        <v>10560</v>
      </c>
      <c r="R377" s="70" t="s">
        <v>10567</v>
      </c>
      <c r="S377" s="70" t="s">
        <v>10568</v>
      </c>
      <c r="T377" s="70" t="s">
        <v>10184</v>
      </c>
      <c r="U377" s="70" t="s">
        <v>9921</v>
      </c>
      <c r="V377" s="70" t="s">
        <v>10569</v>
      </c>
      <c r="W377" s="171">
        <v>46037</v>
      </c>
      <c r="X377" s="70" t="s">
        <v>1171</v>
      </c>
      <c r="Y377" s="70" t="s">
        <v>163</v>
      </c>
      <c r="Z377" s="82" t="s">
        <v>1162</v>
      </c>
      <c r="AA377" s="70" t="s">
        <v>1171</v>
      </c>
      <c r="AB377" s="70" t="s">
        <v>10816</v>
      </c>
      <c r="AC377" s="70" t="s">
        <v>3260</v>
      </c>
      <c r="AD377" s="70" t="s">
        <v>10572</v>
      </c>
      <c r="AE377" s="70" t="s">
        <v>10565</v>
      </c>
      <c r="AF377" s="70">
        <v>1</v>
      </c>
      <c r="AG377" s="108" t="s">
        <v>6293</v>
      </c>
    </row>
    <row r="378" spans="1:33" ht="14.4" customHeight="1" x14ac:dyDescent="0.3">
      <c r="A378" s="59" t="str">
        <f t="shared" si="51"/>
        <v>SGD01-FMCG03-SPO-01</v>
      </c>
      <c r="B378" s="70" t="s">
        <v>2071</v>
      </c>
      <c r="C378" s="70" t="s">
        <v>10012</v>
      </c>
      <c r="D378" s="70" t="s">
        <v>2069</v>
      </c>
      <c r="E378" s="70" t="s">
        <v>9829</v>
      </c>
      <c r="F378" s="70" t="s">
        <v>9881</v>
      </c>
      <c r="G378" s="70" t="s">
        <v>7622</v>
      </c>
      <c r="H378" s="70" t="s">
        <v>1808</v>
      </c>
      <c r="I378" s="70" t="s">
        <v>10553</v>
      </c>
      <c r="J378" s="59" t="s">
        <v>6365</v>
      </c>
      <c r="K378" s="121" t="s">
        <v>9837</v>
      </c>
      <c r="L378" s="82" t="str">
        <f t="shared" si="53"/>
        <v>0219006</v>
      </c>
      <c r="M378" s="70" t="s">
        <v>9827</v>
      </c>
      <c r="N378" s="59" t="s">
        <v>2681</v>
      </c>
      <c r="O378" s="59" t="str">
        <f t="shared" si="58"/>
        <v>0219006</v>
      </c>
      <c r="P378" s="59" t="s">
        <v>10559</v>
      </c>
      <c r="Q378" s="70" t="s">
        <v>10561</v>
      </c>
      <c r="R378" s="70" t="s">
        <v>10570</v>
      </c>
      <c r="S378" s="70" t="s">
        <v>10565</v>
      </c>
      <c r="T378" s="70" t="s">
        <v>9933</v>
      </c>
      <c r="U378" s="70" t="s">
        <v>9921</v>
      </c>
      <c r="V378" s="70" t="s">
        <v>10571</v>
      </c>
      <c r="W378" s="171">
        <v>46225</v>
      </c>
      <c r="X378" s="70" t="s">
        <v>1171</v>
      </c>
      <c r="Y378" s="70" t="s">
        <v>163</v>
      </c>
      <c r="Z378" s="82" t="s">
        <v>1162</v>
      </c>
      <c r="AA378" s="70" t="s">
        <v>1171</v>
      </c>
      <c r="AB378" s="70" t="s">
        <v>10816</v>
      </c>
      <c r="AC378" s="70" t="s">
        <v>3260</v>
      </c>
      <c r="AD378" s="70" t="s">
        <v>10572</v>
      </c>
      <c r="AE378" s="70" t="s">
        <v>10565</v>
      </c>
      <c r="AF378" s="70">
        <v>1</v>
      </c>
      <c r="AG378" s="108" t="s">
        <v>6293</v>
      </c>
    </row>
    <row r="379" spans="1:33" ht="14.4" customHeight="1" x14ac:dyDescent="0.3">
      <c r="A379" s="59" t="str">
        <f t="shared" si="51"/>
        <v>SGD01-FMCG-SPO-00</v>
      </c>
      <c r="B379" s="70" t="s">
        <v>1171</v>
      </c>
      <c r="C379" s="70" t="s">
        <v>10013</v>
      </c>
      <c r="D379" s="70" t="s">
        <v>2069</v>
      </c>
      <c r="E379" s="70" t="s">
        <v>9829</v>
      </c>
      <c r="F379" s="70" t="s">
        <v>9881</v>
      </c>
      <c r="G379" s="70" t="s">
        <v>7622</v>
      </c>
      <c r="H379" s="70" t="s">
        <v>1808</v>
      </c>
      <c r="I379" s="70" t="s">
        <v>10553</v>
      </c>
      <c r="J379" s="59" t="s">
        <v>6365</v>
      </c>
      <c r="K379" s="121" t="s">
        <v>9837</v>
      </c>
      <c r="L379" s="82" t="str">
        <f t="shared" si="53"/>
        <v>0219002</v>
      </c>
      <c r="M379" s="70" t="s">
        <v>9827</v>
      </c>
      <c r="N379" s="59" t="s">
        <v>3432</v>
      </c>
      <c r="O379" s="59" t="str">
        <f t="shared" si="58"/>
        <v>0219002</v>
      </c>
      <c r="P379" s="59" t="s">
        <v>5238</v>
      </c>
      <c r="Q379" s="70" t="s">
        <v>3406</v>
      </c>
      <c r="R379" s="70" t="s">
        <v>9958</v>
      </c>
      <c r="S379" s="70" t="s">
        <v>10565</v>
      </c>
      <c r="T379" s="70" t="s">
        <v>9935</v>
      </c>
      <c r="U379" s="70" t="s">
        <v>9935</v>
      </c>
      <c r="V379" s="70" t="s">
        <v>9935</v>
      </c>
      <c r="W379" s="70" t="s">
        <v>9935</v>
      </c>
      <c r="X379" s="70" t="s">
        <v>1171</v>
      </c>
      <c r="Y379" s="70" t="s">
        <v>163</v>
      </c>
      <c r="Z379" s="82" t="s">
        <v>1162</v>
      </c>
      <c r="AA379" s="70" t="s">
        <v>1171</v>
      </c>
      <c r="AB379" s="70" t="s">
        <v>10816</v>
      </c>
      <c r="AC379" s="70" t="s">
        <v>3260</v>
      </c>
      <c r="AD379" s="70" t="s">
        <v>10572</v>
      </c>
      <c r="AE379" s="70" t="s">
        <v>10565</v>
      </c>
      <c r="AF379" s="70">
        <v>0</v>
      </c>
      <c r="AG379" s="108" t="s">
        <v>5606</v>
      </c>
    </row>
    <row r="380" spans="1:33" ht="14.4" customHeight="1" x14ac:dyDescent="0.3">
      <c r="A380" s="59" t="str">
        <f t="shared" si="51"/>
        <v>SGD01-FMCG01-ASMTE-01</v>
      </c>
      <c r="B380" s="70" t="s">
        <v>1170</v>
      </c>
      <c r="C380" s="70" t="s">
        <v>10014</v>
      </c>
      <c r="D380" s="70" t="s">
        <v>2069</v>
      </c>
      <c r="E380" s="70" t="s">
        <v>9829</v>
      </c>
      <c r="F380" s="70" t="s">
        <v>9881</v>
      </c>
      <c r="G380" s="70" t="s">
        <v>7622</v>
      </c>
      <c r="H380" s="70" t="s">
        <v>1808</v>
      </c>
      <c r="I380" s="70" t="s">
        <v>10553</v>
      </c>
      <c r="J380" s="59" t="s">
        <v>6365</v>
      </c>
      <c r="K380" s="121" t="s">
        <v>9837</v>
      </c>
      <c r="L380" s="82" t="str">
        <f t="shared" si="53"/>
        <v>0112402</v>
      </c>
      <c r="M380" s="70" t="s">
        <v>9827</v>
      </c>
      <c r="N380" s="82" t="s">
        <v>10821</v>
      </c>
      <c r="O380" s="59" t="str">
        <f t="shared" si="58"/>
        <v>0112402</v>
      </c>
      <c r="P380" s="59" t="s">
        <v>10556</v>
      </c>
      <c r="Q380" s="70" t="s">
        <v>10557</v>
      </c>
      <c r="R380" s="70" t="s">
        <v>10572</v>
      </c>
      <c r="S380" s="70" t="s">
        <v>10573</v>
      </c>
      <c r="T380" s="70" t="s">
        <v>9933</v>
      </c>
      <c r="U380" s="70" t="s">
        <v>9918</v>
      </c>
      <c r="V380" s="70" t="s">
        <v>5887</v>
      </c>
      <c r="W380" s="171">
        <v>44522</v>
      </c>
      <c r="X380" s="70" t="s">
        <v>3153</v>
      </c>
      <c r="Y380" s="70" t="s">
        <v>10108</v>
      </c>
      <c r="Z380" s="82" t="s">
        <v>1162</v>
      </c>
      <c r="AA380" s="70" t="s">
        <v>1171</v>
      </c>
      <c r="AB380" s="70" t="s">
        <v>10816</v>
      </c>
      <c r="AC380" s="70" t="s">
        <v>3260</v>
      </c>
      <c r="AD380" s="70" t="s">
        <v>10572</v>
      </c>
      <c r="AE380" s="70" t="s">
        <v>10565</v>
      </c>
      <c r="AF380" s="70">
        <v>2</v>
      </c>
      <c r="AG380" s="108" t="s">
        <v>6294</v>
      </c>
    </row>
    <row r="381" spans="1:33" ht="14.4" customHeight="1" x14ac:dyDescent="0.3">
      <c r="A381" s="59" t="str">
        <f t="shared" si="51"/>
        <v>SGD01-FMCG-ASM-01</v>
      </c>
      <c r="B381" s="70" t="s">
        <v>1171</v>
      </c>
      <c r="C381" s="70" t="s">
        <v>10013</v>
      </c>
      <c r="D381" s="70" t="s">
        <v>2069</v>
      </c>
      <c r="E381" s="70" t="s">
        <v>9829</v>
      </c>
      <c r="F381" s="70" t="s">
        <v>9881</v>
      </c>
      <c r="G381" s="70" t="s">
        <v>7622</v>
      </c>
      <c r="H381" s="70" t="s">
        <v>1808</v>
      </c>
      <c r="I381" s="70" t="s">
        <v>10553</v>
      </c>
      <c r="J381" s="59" t="s">
        <v>6365</v>
      </c>
      <c r="K381" s="121" t="s">
        <v>9837</v>
      </c>
      <c r="L381" s="82" t="str">
        <f t="shared" si="53"/>
        <v>02190</v>
      </c>
      <c r="M381" s="70" t="s">
        <v>9827</v>
      </c>
      <c r="N381" s="59" t="s">
        <v>2773</v>
      </c>
      <c r="O381" s="59" t="str">
        <f>N379</f>
        <v>0219002</v>
      </c>
      <c r="P381" s="59" t="s">
        <v>7825</v>
      </c>
      <c r="Q381" s="70" t="s">
        <v>3260</v>
      </c>
      <c r="R381" s="70" t="s">
        <v>10572</v>
      </c>
      <c r="S381" s="70" t="s">
        <v>10565</v>
      </c>
      <c r="T381" s="70" t="s">
        <v>9933</v>
      </c>
      <c r="U381" s="70" t="s">
        <v>9918</v>
      </c>
      <c r="V381" s="70" t="s">
        <v>5887</v>
      </c>
      <c r="W381" s="171">
        <v>44522</v>
      </c>
      <c r="X381" s="70" t="s">
        <v>1219</v>
      </c>
      <c r="Y381" s="70" t="s">
        <v>1028</v>
      </c>
      <c r="Z381" s="82" t="s">
        <v>3414</v>
      </c>
      <c r="AA381" s="70" t="s">
        <v>1171</v>
      </c>
      <c r="AB381" s="70" t="s">
        <v>10816</v>
      </c>
      <c r="AC381" s="70" t="s">
        <v>7619</v>
      </c>
      <c r="AD381" s="70" t="s">
        <v>9954</v>
      </c>
      <c r="AE381" s="70" t="s">
        <v>9955</v>
      </c>
      <c r="AF381" s="70">
        <v>2</v>
      </c>
      <c r="AG381" s="108" t="s">
        <v>6294</v>
      </c>
    </row>
    <row r="382" spans="1:33" ht="14.4" customHeight="1" x14ac:dyDescent="0.3">
      <c r="A382" s="59" t="str">
        <f t="shared" si="51"/>
        <v>DIK01-FMCG01-SPO-01</v>
      </c>
      <c r="B382" s="70" t="s">
        <v>1170</v>
      </c>
      <c r="C382" s="70" t="s">
        <v>10014</v>
      </c>
      <c r="D382" s="70" t="s">
        <v>2069</v>
      </c>
      <c r="E382" s="70" t="s">
        <v>9829</v>
      </c>
      <c r="F382" s="70" t="s">
        <v>9881</v>
      </c>
      <c r="G382" s="70" t="s">
        <v>7622</v>
      </c>
      <c r="H382" s="70" t="s">
        <v>3085</v>
      </c>
      <c r="I382" s="70" t="s">
        <v>10554</v>
      </c>
      <c r="J382" s="59" t="s">
        <v>6375</v>
      </c>
      <c r="K382" s="70" t="s">
        <v>4899</v>
      </c>
      <c r="L382" s="82" t="str">
        <f t="shared" si="53"/>
        <v>0210001</v>
      </c>
      <c r="M382" s="70" t="s">
        <v>9827</v>
      </c>
      <c r="N382" s="59" t="s">
        <v>2583</v>
      </c>
      <c r="O382" s="59" t="str">
        <f>N382</f>
        <v>0210001</v>
      </c>
      <c r="P382" s="59" t="s">
        <v>316</v>
      </c>
      <c r="Q382" s="70" t="s">
        <v>3055</v>
      </c>
      <c r="R382" s="70" t="s">
        <v>10142</v>
      </c>
      <c r="S382" s="70" t="s">
        <v>10578</v>
      </c>
      <c r="T382" s="70" t="s">
        <v>9933</v>
      </c>
      <c r="U382" s="70" t="s">
        <v>9921</v>
      </c>
      <c r="V382" s="70" t="s">
        <v>680</v>
      </c>
      <c r="W382" s="171">
        <v>44205</v>
      </c>
      <c r="X382" s="70" t="s">
        <v>1171</v>
      </c>
      <c r="Y382" s="70" t="s">
        <v>163</v>
      </c>
      <c r="Z382" s="82" t="s">
        <v>1162</v>
      </c>
      <c r="AA382" s="70" t="s">
        <v>1171</v>
      </c>
      <c r="AB382" s="70" t="s">
        <v>10816</v>
      </c>
      <c r="AC382" s="70" t="s">
        <v>3089</v>
      </c>
      <c r="AD382" s="70" t="s">
        <v>10585</v>
      </c>
      <c r="AE382" s="70" t="s">
        <v>10578</v>
      </c>
      <c r="AF382" s="70">
        <v>1</v>
      </c>
      <c r="AG382" s="108" t="s">
        <v>6293</v>
      </c>
    </row>
    <row r="383" spans="1:33" ht="14.4" customHeight="1" x14ac:dyDescent="0.3">
      <c r="A383" s="59" t="str">
        <f t="shared" si="51"/>
        <v>DIK01-FMCG02-SPO-01</v>
      </c>
      <c r="B383" s="70" t="s">
        <v>1195</v>
      </c>
      <c r="C383" s="70" t="s">
        <v>10034</v>
      </c>
      <c r="D383" s="70" t="s">
        <v>2069</v>
      </c>
      <c r="E383" s="70" t="s">
        <v>9829</v>
      </c>
      <c r="F383" s="70" t="s">
        <v>9881</v>
      </c>
      <c r="G383" s="70" t="s">
        <v>7622</v>
      </c>
      <c r="H383" s="70" t="s">
        <v>3085</v>
      </c>
      <c r="I383" s="70" t="s">
        <v>10554</v>
      </c>
      <c r="J383" s="59" t="s">
        <v>6375</v>
      </c>
      <c r="K383" s="70" t="s">
        <v>4899</v>
      </c>
      <c r="L383" s="82" t="str">
        <f t="shared" si="53"/>
        <v>0210006</v>
      </c>
      <c r="M383" s="70" t="s">
        <v>9827</v>
      </c>
      <c r="N383" s="59" t="s">
        <v>2637</v>
      </c>
      <c r="O383" s="59" t="str">
        <f>N383</f>
        <v>0210006</v>
      </c>
      <c r="P383" s="59" t="s">
        <v>533</v>
      </c>
      <c r="Q383" s="70" t="s">
        <v>3057</v>
      </c>
      <c r="R383" s="70" t="s">
        <v>10579</v>
      </c>
      <c r="S383" s="70" t="s">
        <v>10578</v>
      </c>
      <c r="T383" s="70" t="s">
        <v>9933</v>
      </c>
      <c r="U383" s="70" t="s">
        <v>9921</v>
      </c>
      <c r="V383" s="70" t="s">
        <v>10580</v>
      </c>
      <c r="W383" s="171">
        <v>45933</v>
      </c>
      <c r="X383" s="70" t="s">
        <v>1171</v>
      </c>
      <c r="Y383" s="70" t="s">
        <v>163</v>
      </c>
      <c r="Z383" s="82" t="s">
        <v>1162</v>
      </c>
      <c r="AA383" s="70" t="s">
        <v>1171</v>
      </c>
      <c r="AB383" s="70" t="s">
        <v>10816</v>
      </c>
      <c r="AC383" s="70" t="s">
        <v>3089</v>
      </c>
      <c r="AD383" s="70" t="s">
        <v>10585</v>
      </c>
      <c r="AE383" s="70" t="s">
        <v>10578</v>
      </c>
      <c r="AF383" s="70">
        <v>1</v>
      </c>
      <c r="AG383" s="108" t="s">
        <v>6293</v>
      </c>
    </row>
    <row r="384" spans="1:33" ht="14.4" customHeight="1" x14ac:dyDescent="0.3">
      <c r="A384" s="59" t="str">
        <f t="shared" si="51"/>
        <v>DIK01-FMCG-SPO-01</v>
      </c>
      <c r="B384" s="70" t="s">
        <v>1171</v>
      </c>
      <c r="C384" s="70" t="s">
        <v>10013</v>
      </c>
      <c r="D384" s="70" t="s">
        <v>2069</v>
      </c>
      <c r="E384" s="70" t="s">
        <v>9829</v>
      </c>
      <c r="F384" s="70" t="s">
        <v>9881</v>
      </c>
      <c r="G384" s="70" t="s">
        <v>7622</v>
      </c>
      <c r="H384" s="70" t="s">
        <v>3085</v>
      </c>
      <c r="I384" s="70" t="s">
        <v>10554</v>
      </c>
      <c r="J384" s="59" t="s">
        <v>6375</v>
      </c>
      <c r="K384" s="70" t="s">
        <v>4899</v>
      </c>
      <c r="L384" s="82" t="str">
        <f t="shared" si="53"/>
        <v>0210002</v>
      </c>
      <c r="M384" s="70" t="s">
        <v>9827</v>
      </c>
      <c r="N384" s="59" t="s">
        <v>2584</v>
      </c>
      <c r="O384" s="59" t="str">
        <f>N384</f>
        <v>0210002</v>
      </c>
      <c r="P384" s="59" t="s">
        <v>10574</v>
      </c>
      <c r="Q384" s="70" t="s">
        <v>10576</v>
      </c>
      <c r="R384" s="70" t="s">
        <v>10581</v>
      </c>
      <c r="S384" s="70" t="s">
        <v>321</v>
      </c>
      <c r="T384" s="70" t="s">
        <v>10184</v>
      </c>
      <c r="U384" s="70" t="s">
        <v>9921</v>
      </c>
      <c r="V384" s="70" t="s">
        <v>10582</v>
      </c>
      <c r="W384" s="171">
        <v>45540</v>
      </c>
      <c r="X384" s="70" t="s">
        <v>1171</v>
      </c>
      <c r="Y384" s="70" t="s">
        <v>163</v>
      </c>
      <c r="Z384" s="82" t="s">
        <v>1162</v>
      </c>
      <c r="AA384" s="70" t="s">
        <v>1171</v>
      </c>
      <c r="AB384" s="70" t="s">
        <v>10816</v>
      </c>
      <c r="AC384" s="70" t="s">
        <v>3089</v>
      </c>
      <c r="AD384" s="70" t="s">
        <v>10585</v>
      </c>
      <c r="AE384" s="70" t="s">
        <v>10578</v>
      </c>
      <c r="AF384" s="70">
        <v>1</v>
      </c>
      <c r="AG384" s="108" t="s">
        <v>6293</v>
      </c>
    </row>
    <row r="385" spans="1:33" ht="14.4" customHeight="1" x14ac:dyDescent="0.3">
      <c r="A385" s="59" t="str">
        <f t="shared" si="51"/>
        <v>DIK01-FMCG03-SPO-01</v>
      </c>
      <c r="B385" s="70" t="s">
        <v>2071</v>
      </c>
      <c r="C385" s="70" t="s">
        <v>10012</v>
      </c>
      <c r="D385" s="70" t="s">
        <v>2069</v>
      </c>
      <c r="E385" s="70" t="s">
        <v>9829</v>
      </c>
      <c r="F385" s="70" t="s">
        <v>9881</v>
      </c>
      <c r="G385" s="70" t="s">
        <v>7622</v>
      </c>
      <c r="H385" s="70" t="s">
        <v>3085</v>
      </c>
      <c r="I385" s="70" t="s">
        <v>10554</v>
      </c>
      <c r="J385" s="59" t="s">
        <v>6375</v>
      </c>
      <c r="K385" s="70" t="s">
        <v>4899</v>
      </c>
      <c r="L385" s="82" t="str">
        <f t="shared" si="53"/>
        <v>0210007</v>
      </c>
      <c r="M385" s="70" t="s">
        <v>9827</v>
      </c>
      <c r="N385" s="59" t="s">
        <v>2638</v>
      </c>
      <c r="O385" s="59" t="str">
        <f>N385</f>
        <v>0210007</v>
      </c>
      <c r="P385" s="59" t="s">
        <v>10575</v>
      </c>
      <c r="Q385" s="70" t="s">
        <v>10577</v>
      </c>
      <c r="R385" s="70" t="s">
        <v>10583</v>
      </c>
      <c r="S385" s="70" t="s">
        <v>321</v>
      </c>
      <c r="T385" s="70" t="s">
        <v>10184</v>
      </c>
      <c r="U385" s="70" t="s">
        <v>9921</v>
      </c>
      <c r="V385" s="70" t="s">
        <v>10584</v>
      </c>
      <c r="W385" s="171">
        <v>45919</v>
      </c>
      <c r="X385" s="70" t="s">
        <v>1171</v>
      </c>
      <c r="Y385" s="70" t="s">
        <v>163</v>
      </c>
      <c r="Z385" s="82" t="s">
        <v>1162</v>
      </c>
      <c r="AA385" s="70" t="s">
        <v>1171</v>
      </c>
      <c r="AB385" s="70" t="s">
        <v>10816</v>
      </c>
      <c r="AC385" s="70" t="s">
        <v>3089</v>
      </c>
      <c r="AD385" s="70" t="s">
        <v>10585</v>
      </c>
      <c r="AE385" s="70" t="s">
        <v>10578</v>
      </c>
      <c r="AF385" s="70">
        <v>1</v>
      </c>
      <c r="AG385" s="108" t="s">
        <v>6293</v>
      </c>
    </row>
    <row r="386" spans="1:33" ht="14.4" customHeight="1" x14ac:dyDescent="0.3">
      <c r="A386" s="59" t="str">
        <f t="shared" si="51"/>
        <v>DIK01-FMCG-SPO-00</v>
      </c>
      <c r="B386" s="70" t="s">
        <v>1171</v>
      </c>
      <c r="C386" s="70" t="s">
        <v>10013</v>
      </c>
      <c r="D386" s="70" t="s">
        <v>2069</v>
      </c>
      <c r="E386" s="70" t="s">
        <v>9829</v>
      </c>
      <c r="F386" s="70" t="s">
        <v>9881</v>
      </c>
      <c r="G386" s="70" t="s">
        <v>7622</v>
      </c>
      <c r="H386" s="70" t="s">
        <v>3085</v>
      </c>
      <c r="I386" s="70" t="s">
        <v>10554</v>
      </c>
      <c r="J386" s="59" t="s">
        <v>6375</v>
      </c>
      <c r="K386" s="70" t="s">
        <v>4899</v>
      </c>
      <c r="L386" s="82" t="str">
        <f t="shared" si="53"/>
        <v>0210004</v>
      </c>
      <c r="M386" s="70" t="s">
        <v>9827</v>
      </c>
      <c r="N386" s="59" t="s">
        <v>2586</v>
      </c>
      <c r="O386" s="59" t="str">
        <f>N386</f>
        <v>0210004</v>
      </c>
      <c r="P386" s="59" t="s">
        <v>5238</v>
      </c>
      <c r="Q386" s="70" t="s">
        <v>3385</v>
      </c>
      <c r="R386" s="70" t="s">
        <v>9958</v>
      </c>
      <c r="S386" s="70" t="s">
        <v>10578</v>
      </c>
      <c r="T386" s="70" t="s">
        <v>9935</v>
      </c>
      <c r="U386" s="70" t="s">
        <v>9935</v>
      </c>
      <c r="V386" s="70" t="s">
        <v>9935</v>
      </c>
      <c r="W386" s="70" t="s">
        <v>9935</v>
      </c>
      <c r="X386" s="70" t="s">
        <v>1171</v>
      </c>
      <c r="Y386" s="70" t="s">
        <v>163</v>
      </c>
      <c r="Z386" s="82" t="s">
        <v>1162</v>
      </c>
      <c r="AA386" s="70" t="s">
        <v>1171</v>
      </c>
      <c r="AB386" s="70" t="s">
        <v>10816</v>
      </c>
      <c r="AC386" s="70" t="s">
        <v>3089</v>
      </c>
      <c r="AD386" s="70" t="s">
        <v>10585</v>
      </c>
      <c r="AE386" s="70" t="s">
        <v>10578</v>
      </c>
      <c r="AF386" s="70">
        <v>0</v>
      </c>
      <c r="AG386" s="108" t="s">
        <v>5606</v>
      </c>
    </row>
    <row r="387" spans="1:33" ht="14.4" customHeight="1" x14ac:dyDescent="0.3">
      <c r="A387" s="59" t="str">
        <f t="shared" si="51"/>
        <v>DIK01-FMCG-ASM-01</v>
      </c>
      <c r="B387" s="70" t="s">
        <v>1171</v>
      </c>
      <c r="C387" s="70" t="s">
        <v>10013</v>
      </c>
      <c r="D387" s="70" t="s">
        <v>2069</v>
      </c>
      <c r="E387" s="70" t="s">
        <v>9829</v>
      </c>
      <c r="F387" s="70" t="s">
        <v>9881</v>
      </c>
      <c r="G387" s="70" t="s">
        <v>7622</v>
      </c>
      <c r="H387" s="70" t="s">
        <v>3085</v>
      </c>
      <c r="I387" s="70" t="s">
        <v>10554</v>
      </c>
      <c r="J387" s="59" t="s">
        <v>6375</v>
      </c>
      <c r="K387" s="59" t="s">
        <v>4899</v>
      </c>
      <c r="L387" s="82" t="str">
        <f t="shared" ref="L387:L450" si="59">N387</f>
        <v>02100</v>
      </c>
      <c r="M387" s="70" t="s">
        <v>9827</v>
      </c>
      <c r="N387" s="59" t="s">
        <v>2761</v>
      </c>
      <c r="O387" s="59" t="str">
        <f>N386</f>
        <v>0210004</v>
      </c>
      <c r="P387" s="59" t="s">
        <v>7831</v>
      </c>
      <c r="Q387" s="70" t="s">
        <v>3089</v>
      </c>
      <c r="R387" s="70" t="s">
        <v>10585</v>
      </c>
      <c r="S387" s="70" t="s">
        <v>10578</v>
      </c>
      <c r="T387" s="70" t="s">
        <v>9933</v>
      </c>
      <c r="U387" s="70" t="s">
        <v>9921</v>
      </c>
      <c r="V387" s="70" t="s">
        <v>7760</v>
      </c>
      <c r="W387" s="171">
        <v>45436</v>
      </c>
      <c r="X387" s="70" t="s">
        <v>1219</v>
      </c>
      <c r="Y387" s="70" t="s">
        <v>1028</v>
      </c>
      <c r="Z387" s="82" t="s">
        <v>3414</v>
      </c>
      <c r="AA387" s="70" t="s">
        <v>1171</v>
      </c>
      <c r="AB387" s="70" t="s">
        <v>10816</v>
      </c>
      <c r="AC387" s="70" t="s">
        <v>7619</v>
      </c>
      <c r="AD387" s="70" t="s">
        <v>9954</v>
      </c>
      <c r="AE387" s="70" t="s">
        <v>9955</v>
      </c>
      <c r="AF387" s="70">
        <v>2</v>
      </c>
      <c r="AG387" s="108" t="s">
        <v>6294</v>
      </c>
    </row>
    <row r="388" spans="1:33" ht="14.4" customHeight="1" x14ac:dyDescent="0.3">
      <c r="A388" s="59" t="str">
        <f t="shared" si="51"/>
        <v>PSH01-FMCG01-SPO-01</v>
      </c>
      <c r="B388" s="70" t="s">
        <v>1170</v>
      </c>
      <c r="C388" s="70" t="s">
        <v>10014</v>
      </c>
      <c r="D388" s="70" t="s">
        <v>2069</v>
      </c>
      <c r="E388" s="70" t="s">
        <v>9829</v>
      </c>
      <c r="F388" s="70" t="s">
        <v>9881</v>
      </c>
      <c r="G388" s="70" t="s">
        <v>7622</v>
      </c>
      <c r="H388" s="70" t="s">
        <v>2866</v>
      </c>
      <c r="I388" s="70" t="s">
        <v>10555</v>
      </c>
      <c r="J388" s="59" t="s">
        <v>6363</v>
      </c>
      <c r="K388" s="59" t="s">
        <v>4899</v>
      </c>
      <c r="L388" s="82" t="str">
        <f t="shared" si="59"/>
        <v>0216002</v>
      </c>
      <c r="M388" s="70" t="s">
        <v>9827</v>
      </c>
      <c r="N388" s="59" t="s">
        <v>2619</v>
      </c>
      <c r="O388" s="59" t="str">
        <f t="shared" ref="O388:O393" si="60">N388</f>
        <v>0216002</v>
      </c>
      <c r="P388" s="59" t="s">
        <v>3367</v>
      </c>
      <c r="Q388" s="70" t="s">
        <v>3059</v>
      </c>
      <c r="R388" s="70" t="s">
        <v>10588</v>
      </c>
      <c r="S388" s="70" t="s">
        <v>9955</v>
      </c>
      <c r="T388" s="70" t="s">
        <v>9933</v>
      </c>
      <c r="U388" s="70" t="s">
        <v>9921</v>
      </c>
      <c r="V388" s="70" t="s">
        <v>10589</v>
      </c>
      <c r="W388" s="171">
        <v>45569</v>
      </c>
      <c r="X388" s="70" t="s">
        <v>1171</v>
      </c>
      <c r="Y388" s="70" t="s">
        <v>163</v>
      </c>
      <c r="Z388" s="82" t="s">
        <v>1162</v>
      </c>
      <c r="AA388" s="70" t="s">
        <v>1171</v>
      </c>
      <c r="AB388" s="70" t="s">
        <v>10816</v>
      </c>
      <c r="AC388" s="70" t="s">
        <v>3234</v>
      </c>
      <c r="AD388" s="70" t="s">
        <v>10599</v>
      </c>
      <c r="AE388" s="70" t="s">
        <v>9955</v>
      </c>
      <c r="AF388" s="70">
        <v>1</v>
      </c>
      <c r="AG388" s="108" t="s">
        <v>6293</v>
      </c>
    </row>
    <row r="389" spans="1:33" ht="14.4" customHeight="1" x14ac:dyDescent="0.3">
      <c r="A389" s="59" t="str">
        <f t="shared" ref="A389:A417" si="61">Q389</f>
        <v>PSH01-FMCG01-SPO-02</v>
      </c>
      <c r="B389" s="70" t="s">
        <v>1170</v>
      </c>
      <c r="C389" s="70" t="s">
        <v>10014</v>
      </c>
      <c r="D389" s="70" t="s">
        <v>2069</v>
      </c>
      <c r="E389" s="70" t="s">
        <v>9829</v>
      </c>
      <c r="F389" s="70" t="s">
        <v>9881</v>
      </c>
      <c r="G389" s="70" t="s">
        <v>7622</v>
      </c>
      <c r="H389" s="70" t="s">
        <v>2866</v>
      </c>
      <c r="I389" s="70" t="s">
        <v>10555</v>
      </c>
      <c r="J389" s="59" t="s">
        <v>6363</v>
      </c>
      <c r="K389" s="59" t="s">
        <v>4899</v>
      </c>
      <c r="L389" s="82" t="str">
        <f t="shared" si="59"/>
        <v>0224002</v>
      </c>
      <c r="M389" s="70" t="s">
        <v>9827</v>
      </c>
      <c r="N389" s="59" t="s">
        <v>2666</v>
      </c>
      <c r="O389" s="59" t="str">
        <f t="shared" si="60"/>
        <v>0224002</v>
      </c>
      <c r="P389" s="59" t="s">
        <v>397</v>
      </c>
      <c r="Q389" s="70" t="s">
        <v>3060</v>
      </c>
      <c r="R389" s="70" t="s">
        <v>10590</v>
      </c>
      <c r="S389" s="70" t="s">
        <v>10591</v>
      </c>
      <c r="T389" s="70" t="s">
        <v>9933</v>
      </c>
      <c r="U389" s="70" t="s">
        <v>9921</v>
      </c>
      <c r="V389" s="70" t="s">
        <v>10592</v>
      </c>
      <c r="W389" s="171">
        <v>46210</v>
      </c>
      <c r="X389" s="70" t="s">
        <v>1171</v>
      </c>
      <c r="Y389" s="70" t="s">
        <v>163</v>
      </c>
      <c r="Z389" s="82" t="s">
        <v>1162</v>
      </c>
      <c r="AA389" s="70" t="s">
        <v>1171</v>
      </c>
      <c r="AB389" s="70" t="s">
        <v>10816</v>
      </c>
      <c r="AC389" s="70" t="s">
        <v>3234</v>
      </c>
      <c r="AD389" s="70" t="s">
        <v>10599</v>
      </c>
      <c r="AE389" s="70" t="s">
        <v>9955</v>
      </c>
      <c r="AF389" s="70">
        <v>1</v>
      </c>
      <c r="AG389" s="108" t="s">
        <v>6293</v>
      </c>
    </row>
    <row r="390" spans="1:33" ht="14.4" customHeight="1" x14ac:dyDescent="0.3">
      <c r="A390" s="59" t="str">
        <f t="shared" si="61"/>
        <v>PSH01-FMCG02-SPO-01</v>
      </c>
      <c r="B390" s="70" t="s">
        <v>1195</v>
      </c>
      <c r="C390" s="70" t="s">
        <v>10034</v>
      </c>
      <c r="D390" s="70" t="s">
        <v>2069</v>
      </c>
      <c r="E390" s="70" t="s">
        <v>9829</v>
      </c>
      <c r="F390" s="70" t="s">
        <v>9881</v>
      </c>
      <c r="G390" s="70" t="s">
        <v>7622</v>
      </c>
      <c r="H390" s="70" t="s">
        <v>2866</v>
      </c>
      <c r="I390" s="70" t="s">
        <v>10555</v>
      </c>
      <c r="J390" s="59" t="s">
        <v>6363</v>
      </c>
      <c r="K390" s="59" t="s">
        <v>4899</v>
      </c>
      <c r="L390" s="82" t="str">
        <f t="shared" si="59"/>
        <v>0224001</v>
      </c>
      <c r="M390" s="70" t="s">
        <v>9827</v>
      </c>
      <c r="N390" s="59" t="s">
        <v>2665</v>
      </c>
      <c r="O390" s="59" t="str">
        <f t="shared" si="60"/>
        <v>0224001</v>
      </c>
      <c r="P390" s="59" t="s">
        <v>582</v>
      </c>
      <c r="Q390" s="70" t="s">
        <v>3062</v>
      </c>
      <c r="R390" s="70" t="s">
        <v>10593</v>
      </c>
      <c r="S390" s="70" t="s">
        <v>9955</v>
      </c>
      <c r="T390" s="70" t="s">
        <v>9933</v>
      </c>
      <c r="U390" s="70" t="s">
        <v>9921</v>
      </c>
      <c r="V390" s="70" t="s">
        <v>10594</v>
      </c>
      <c r="W390" s="171">
        <v>45931</v>
      </c>
      <c r="X390" s="70" t="s">
        <v>1171</v>
      </c>
      <c r="Y390" s="70" t="s">
        <v>163</v>
      </c>
      <c r="Z390" s="82" t="s">
        <v>1162</v>
      </c>
      <c r="AA390" s="70" t="s">
        <v>1171</v>
      </c>
      <c r="AB390" s="70" t="s">
        <v>10816</v>
      </c>
      <c r="AC390" s="70" t="s">
        <v>3234</v>
      </c>
      <c r="AD390" s="70" t="s">
        <v>10599</v>
      </c>
      <c r="AE390" s="70" t="s">
        <v>9955</v>
      </c>
      <c r="AF390" s="70">
        <v>1</v>
      </c>
      <c r="AG390" s="108" t="s">
        <v>6293</v>
      </c>
    </row>
    <row r="391" spans="1:33" ht="14.4" customHeight="1" x14ac:dyDescent="0.3">
      <c r="A391" s="59" t="str">
        <f t="shared" si="61"/>
        <v>PSH01-FMCG02-SPO-02</v>
      </c>
      <c r="B391" s="70" t="s">
        <v>1195</v>
      </c>
      <c r="C391" s="70" t="s">
        <v>10034</v>
      </c>
      <c r="D391" s="70" t="s">
        <v>2069</v>
      </c>
      <c r="E391" s="70" t="s">
        <v>9829</v>
      </c>
      <c r="F391" s="70" t="s">
        <v>9881</v>
      </c>
      <c r="G391" s="70" t="s">
        <v>7622</v>
      </c>
      <c r="H391" s="70" t="s">
        <v>2866</v>
      </c>
      <c r="I391" s="70" t="s">
        <v>10555</v>
      </c>
      <c r="J391" s="59" t="s">
        <v>6363</v>
      </c>
      <c r="K391" s="59" t="s">
        <v>4899</v>
      </c>
      <c r="L391" s="82" t="str">
        <f t="shared" si="59"/>
        <v>0224003</v>
      </c>
      <c r="M391" s="70" t="s">
        <v>9827</v>
      </c>
      <c r="N391" s="59" t="s">
        <v>2667</v>
      </c>
      <c r="O391" s="59" t="str">
        <f t="shared" si="60"/>
        <v>0224003</v>
      </c>
      <c r="P391" s="59" t="s">
        <v>584</v>
      </c>
      <c r="Q391" s="70" t="s">
        <v>3063</v>
      </c>
      <c r="R391" s="70" t="s">
        <v>10595</v>
      </c>
      <c r="S391" s="70" t="s">
        <v>9955</v>
      </c>
      <c r="T391" s="70" t="s">
        <v>9933</v>
      </c>
      <c r="U391" s="70" t="s">
        <v>9921</v>
      </c>
      <c r="V391" s="70" t="s">
        <v>10596</v>
      </c>
      <c r="W391" s="171">
        <v>46216</v>
      </c>
      <c r="X391" s="70" t="s">
        <v>1171</v>
      </c>
      <c r="Y391" s="70" t="s">
        <v>163</v>
      </c>
      <c r="Z391" s="82" t="s">
        <v>1162</v>
      </c>
      <c r="AA391" s="70" t="s">
        <v>1171</v>
      </c>
      <c r="AB391" s="70" t="s">
        <v>10816</v>
      </c>
      <c r="AC391" s="70" t="s">
        <v>3234</v>
      </c>
      <c r="AD391" s="70" t="s">
        <v>10599</v>
      </c>
      <c r="AE391" s="70" t="s">
        <v>9955</v>
      </c>
      <c r="AF391" s="70">
        <v>1</v>
      </c>
      <c r="AG391" s="108" t="s">
        <v>6293</v>
      </c>
    </row>
    <row r="392" spans="1:33" ht="14.4" customHeight="1" x14ac:dyDescent="0.3">
      <c r="A392" s="59" t="str">
        <f t="shared" si="61"/>
        <v>PSH01-FMCG03-SPO-01</v>
      </c>
      <c r="B392" s="70" t="s">
        <v>2071</v>
      </c>
      <c r="C392" s="70" t="s">
        <v>10012</v>
      </c>
      <c r="D392" s="70" t="s">
        <v>2069</v>
      </c>
      <c r="E392" s="70" t="s">
        <v>9829</v>
      </c>
      <c r="F392" s="70" t="s">
        <v>9881</v>
      </c>
      <c r="G392" s="70" t="s">
        <v>7622</v>
      </c>
      <c r="H392" s="70" t="s">
        <v>2866</v>
      </c>
      <c r="I392" s="70" t="s">
        <v>10555</v>
      </c>
      <c r="J392" s="59" t="s">
        <v>6363</v>
      </c>
      <c r="K392" s="59" t="s">
        <v>4899</v>
      </c>
      <c r="L392" s="82" t="str">
        <f t="shared" si="59"/>
        <v>0216003</v>
      </c>
      <c r="M392" s="70" t="s">
        <v>9827</v>
      </c>
      <c r="N392" s="59" t="s">
        <v>2617</v>
      </c>
      <c r="O392" s="59" t="str">
        <f t="shared" si="60"/>
        <v>0216003</v>
      </c>
      <c r="P392" s="59" t="s">
        <v>10586</v>
      </c>
      <c r="Q392" s="70" t="s">
        <v>10587</v>
      </c>
      <c r="R392" s="70" t="s">
        <v>10597</v>
      </c>
      <c r="S392" s="70" t="s">
        <v>9955</v>
      </c>
      <c r="T392" s="70" t="s">
        <v>9933</v>
      </c>
      <c r="U392" s="70" t="s">
        <v>9921</v>
      </c>
      <c r="V392" s="70" t="s">
        <v>10598</v>
      </c>
      <c r="W392" s="171">
        <v>46210</v>
      </c>
      <c r="X392" s="70" t="s">
        <v>1171</v>
      </c>
      <c r="Y392" s="70" t="s">
        <v>163</v>
      </c>
      <c r="Z392" s="82" t="s">
        <v>1162</v>
      </c>
      <c r="AA392" s="70" t="s">
        <v>1171</v>
      </c>
      <c r="AB392" s="70" t="s">
        <v>10816</v>
      </c>
      <c r="AC392" s="70" t="s">
        <v>3234</v>
      </c>
      <c r="AD392" s="70" t="s">
        <v>10599</v>
      </c>
      <c r="AE392" s="70" t="s">
        <v>9955</v>
      </c>
      <c r="AF392" s="70">
        <v>1</v>
      </c>
      <c r="AG392" s="108" t="s">
        <v>6293</v>
      </c>
    </row>
    <row r="393" spans="1:33" ht="14.4" customHeight="1" x14ac:dyDescent="0.3">
      <c r="A393" s="59" t="str">
        <f t="shared" si="61"/>
        <v>PSH01-FMCG-SPO-00</v>
      </c>
      <c r="B393" s="70" t="s">
        <v>1171</v>
      </c>
      <c r="C393" s="70" t="s">
        <v>10013</v>
      </c>
      <c r="D393" s="70" t="s">
        <v>2069</v>
      </c>
      <c r="E393" s="70" t="s">
        <v>9829</v>
      </c>
      <c r="F393" s="70" t="s">
        <v>9881</v>
      </c>
      <c r="G393" s="70" t="s">
        <v>7622</v>
      </c>
      <c r="H393" s="70" t="s">
        <v>2866</v>
      </c>
      <c r="I393" s="70" t="s">
        <v>10555</v>
      </c>
      <c r="J393" s="59" t="s">
        <v>6363</v>
      </c>
      <c r="K393" s="59" t="s">
        <v>4899</v>
      </c>
      <c r="L393" s="82" t="str">
        <f t="shared" si="59"/>
        <v>0224004</v>
      </c>
      <c r="M393" s="70" t="s">
        <v>9827</v>
      </c>
      <c r="N393" s="59" t="s">
        <v>2670</v>
      </c>
      <c r="O393" s="59" t="str">
        <f t="shared" si="60"/>
        <v>0224004</v>
      </c>
      <c r="P393" s="59" t="s">
        <v>5238</v>
      </c>
      <c r="Q393" s="70" t="s">
        <v>3401</v>
      </c>
      <c r="R393" s="70" t="s">
        <v>9958</v>
      </c>
      <c r="S393" s="70" t="s">
        <v>9955</v>
      </c>
      <c r="T393" s="70" t="s">
        <v>9935</v>
      </c>
      <c r="U393" s="70" t="s">
        <v>9935</v>
      </c>
      <c r="V393" s="70" t="s">
        <v>9935</v>
      </c>
      <c r="W393" s="70" t="s">
        <v>9935</v>
      </c>
      <c r="X393" s="70" t="s">
        <v>1171</v>
      </c>
      <c r="Y393" s="70" t="s">
        <v>163</v>
      </c>
      <c r="Z393" s="82" t="s">
        <v>1162</v>
      </c>
      <c r="AA393" s="70" t="s">
        <v>1171</v>
      </c>
      <c r="AB393" s="70" t="s">
        <v>10816</v>
      </c>
      <c r="AC393" s="70" t="s">
        <v>3234</v>
      </c>
      <c r="AD393" s="70" t="s">
        <v>10599</v>
      </c>
      <c r="AE393" s="70" t="s">
        <v>9955</v>
      </c>
      <c r="AF393" s="70">
        <v>0</v>
      </c>
      <c r="AG393" s="108" t="s">
        <v>5606</v>
      </c>
    </row>
    <row r="394" spans="1:33" ht="14.4" customHeight="1" x14ac:dyDescent="0.3">
      <c r="A394" s="59" t="str">
        <f t="shared" si="61"/>
        <v>PSH01-FMCG-ASM-01</v>
      </c>
      <c r="B394" s="70" t="s">
        <v>1171</v>
      </c>
      <c r="C394" s="70" t="s">
        <v>10013</v>
      </c>
      <c r="D394" s="70" t="s">
        <v>2069</v>
      </c>
      <c r="E394" s="70" t="s">
        <v>9829</v>
      </c>
      <c r="F394" s="70" t="s">
        <v>9881</v>
      </c>
      <c r="G394" s="70" t="s">
        <v>7622</v>
      </c>
      <c r="H394" s="70" t="s">
        <v>2866</v>
      </c>
      <c r="I394" s="70" t="s">
        <v>10555</v>
      </c>
      <c r="J394" s="59" t="s">
        <v>6363</v>
      </c>
      <c r="K394" s="59" t="s">
        <v>4899</v>
      </c>
      <c r="L394" s="82" t="str">
        <f t="shared" si="59"/>
        <v>02240</v>
      </c>
      <c r="M394" s="70" t="s">
        <v>9827</v>
      </c>
      <c r="N394" s="59" t="s">
        <v>2783</v>
      </c>
      <c r="O394" s="59" t="str">
        <f>N393</f>
        <v>0224004</v>
      </c>
      <c r="P394" s="59" t="s">
        <v>7833</v>
      </c>
      <c r="Q394" s="70" t="s">
        <v>3234</v>
      </c>
      <c r="R394" s="70" t="s">
        <v>10599</v>
      </c>
      <c r="S394" s="70" t="s">
        <v>9955</v>
      </c>
      <c r="T394" s="70" t="s">
        <v>9933</v>
      </c>
      <c r="U394" s="70" t="s">
        <v>9921</v>
      </c>
      <c r="V394" s="70" t="s">
        <v>10600</v>
      </c>
      <c r="W394" s="171">
        <v>45903</v>
      </c>
      <c r="X394" s="70" t="s">
        <v>1219</v>
      </c>
      <c r="Y394" s="70" t="s">
        <v>1028</v>
      </c>
      <c r="Z394" s="82" t="s">
        <v>3414</v>
      </c>
      <c r="AA394" s="70" t="s">
        <v>1171</v>
      </c>
      <c r="AB394" s="70" t="s">
        <v>10816</v>
      </c>
      <c r="AC394" s="70" t="s">
        <v>7619</v>
      </c>
      <c r="AD394" s="70" t="s">
        <v>9954</v>
      </c>
      <c r="AE394" s="70" t="s">
        <v>9955</v>
      </c>
      <c r="AF394" s="70">
        <v>2</v>
      </c>
      <c r="AG394" s="108" t="s">
        <v>6294</v>
      </c>
    </row>
    <row r="395" spans="1:33" ht="14.4" customHeight="1" x14ac:dyDescent="0.3">
      <c r="A395" s="59" t="str">
        <f t="shared" si="61"/>
        <v>NTH-E-FMCG-CM-01</v>
      </c>
      <c r="B395" s="70" t="s">
        <v>1171</v>
      </c>
      <c r="C395" s="70" t="s">
        <v>10013</v>
      </c>
      <c r="D395" s="70" t="s">
        <v>2069</v>
      </c>
      <c r="E395" s="70" t="s">
        <v>9829</v>
      </c>
      <c r="F395" s="70" t="s">
        <v>9881</v>
      </c>
      <c r="G395" s="70" t="s">
        <v>7622</v>
      </c>
      <c r="H395" s="70" t="s">
        <v>9871</v>
      </c>
      <c r="I395" s="70" t="s">
        <v>9866</v>
      </c>
      <c r="J395" s="59" t="s">
        <v>9867</v>
      </c>
      <c r="K395" s="59" t="s">
        <v>4899</v>
      </c>
      <c r="L395" s="82" t="str">
        <f t="shared" si="59"/>
        <v>0999901</v>
      </c>
      <c r="M395" s="70" t="s">
        <v>9827</v>
      </c>
      <c r="N395" s="59" t="s">
        <v>5593</v>
      </c>
      <c r="O395" s="59" t="str">
        <f>N396</f>
        <v>0999903</v>
      </c>
      <c r="P395" s="59" t="s">
        <v>10542</v>
      </c>
      <c r="Q395" s="70" t="s">
        <v>10544</v>
      </c>
      <c r="R395" s="70" t="s">
        <v>10548</v>
      </c>
      <c r="S395" s="70" t="s">
        <v>10549</v>
      </c>
      <c r="T395" s="70" t="s">
        <v>10052</v>
      </c>
      <c r="U395" s="70" t="s">
        <v>9918</v>
      </c>
      <c r="V395" s="70" t="s">
        <v>7761</v>
      </c>
      <c r="W395" s="171">
        <v>45139</v>
      </c>
      <c r="X395" s="70" t="s">
        <v>2072</v>
      </c>
      <c r="Y395" s="70" t="s">
        <v>5293</v>
      </c>
      <c r="Z395" s="82" t="s">
        <v>3414</v>
      </c>
      <c r="AA395" s="70" t="s">
        <v>1171</v>
      </c>
      <c r="AB395" s="70" t="s">
        <v>10816</v>
      </c>
      <c r="AC395" s="70" t="s">
        <v>7619</v>
      </c>
      <c r="AD395" s="70" t="s">
        <v>9954</v>
      </c>
      <c r="AE395" s="70" t="s">
        <v>9955</v>
      </c>
      <c r="AF395" s="70">
        <v>2</v>
      </c>
      <c r="AG395" s="108" t="s">
        <v>6294</v>
      </c>
    </row>
    <row r="396" spans="1:33" ht="14.4" customHeight="1" x14ac:dyDescent="0.3">
      <c r="A396" s="59" t="str">
        <f>Q396</f>
        <v>NTH-E-FMCG02-SPOWS-01</v>
      </c>
      <c r="B396" s="70" t="s">
        <v>1195</v>
      </c>
      <c r="C396" s="70" t="s">
        <v>10034</v>
      </c>
      <c r="D396" s="70" t="s">
        <v>2069</v>
      </c>
      <c r="E396" s="70" t="s">
        <v>9829</v>
      </c>
      <c r="F396" s="70" t="s">
        <v>9881</v>
      </c>
      <c r="G396" s="70" t="s">
        <v>7622</v>
      </c>
      <c r="H396" s="70" t="s">
        <v>9871</v>
      </c>
      <c r="I396" s="70" t="s">
        <v>9866</v>
      </c>
      <c r="J396" s="59" t="s">
        <v>9867</v>
      </c>
      <c r="K396" s="59" t="s">
        <v>4899</v>
      </c>
      <c r="L396" s="82" t="str">
        <f t="shared" si="59"/>
        <v>0999903</v>
      </c>
      <c r="M396" s="70" t="s">
        <v>9827</v>
      </c>
      <c r="N396" s="59" t="s">
        <v>10547</v>
      </c>
      <c r="O396" s="59" t="str">
        <f>N396</f>
        <v>0999903</v>
      </c>
      <c r="P396" s="59" t="s">
        <v>10543</v>
      </c>
      <c r="Q396" s="70" t="s">
        <v>10545</v>
      </c>
      <c r="R396" s="70" t="s">
        <v>9996</v>
      </c>
      <c r="S396" s="70" t="s">
        <v>10549</v>
      </c>
      <c r="T396" s="70" t="s">
        <v>10052</v>
      </c>
      <c r="U396" s="70" t="s">
        <v>9921</v>
      </c>
      <c r="V396" s="70" t="s">
        <v>10550</v>
      </c>
      <c r="W396" s="171">
        <v>46220</v>
      </c>
      <c r="X396" s="70" t="s">
        <v>3085</v>
      </c>
      <c r="Y396" s="70" t="s">
        <v>10111</v>
      </c>
      <c r="Z396" s="82" t="s">
        <v>3414</v>
      </c>
      <c r="AA396" s="70" t="s">
        <v>1171</v>
      </c>
      <c r="AB396" s="70" t="s">
        <v>10816</v>
      </c>
      <c r="AC396" s="70" t="s">
        <v>7619</v>
      </c>
      <c r="AD396" s="70" t="s">
        <v>9954</v>
      </c>
      <c r="AE396" s="70" t="s">
        <v>9955</v>
      </c>
      <c r="AF396" s="70">
        <v>0</v>
      </c>
      <c r="AG396" s="108" t="s">
        <v>5606</v>
      </c>
    </row>
    <row r="397" spans="1:33" ht="14.4" customHeight="1" x14ac:dyDescent="0.3">
      <c r="A397" s="59" t="str">
        <f t="shared" si="61"/>
        <v>NTH-E-FMCG01-TE-01</v>
      </c>
      <c r="B397" s="70" t="s">
        <v>1170</v>
      </c>
      <c r="C397" s="70" t="s">
        <v>10014</v>
      </c>
      <c r="D397" s="70" t="s">
        <v>2069</v>
      </c>
      <c r="E397" s="70" t="s">
        <v>9829</v>
      </c>
      <c r="F397" s="70" t="s">
        <v>9881</v>
      </c>
      <c r="G397" s="70" t="s">
        <v>7622</v>
      </c>
      <c r="H397" s="70" t="s">
        <v>9871</v>
      </c>
      <c r="I397" s="70" t="s">
        <v>9866</v>
      </c>
      <c r="J397" s="59" t="s">
        <v>9867</v>
      </c>
      <c r="K397" s="59" t="s">
        <v>4899</v>
      </c>
      <c r="L397" s="82" t="str">
        <f t="shared" si="59"/>
        <v>0999902</v>
      </c>
      <c r="M397" s="70" t="s">
        <v>9827</v>
      </c>
      <c r="N397" s="59" t="s">
        <v>6731</v>
      </c>
      <c r="O397" s="59" t="str">
        <f>N397</f>
        <v>0999902</v>
      </c>
      <c r="P397" s="59" t="s">
        <v>8176</v>
      </c>
      <c r="Q397" s="70" t="s">
        <v>10546</v>
      </c>
      <c r="R397" s="70" t="s">
        <v>10551</v>
      </c>
      <c r="S397" s="70" t="s">
        <v>10552</v>
      </c>
      <c r="T397" s="70" t="s">
        <v>10052</v>
      </c>
      <c r="U397" s="70" t="s">
        <v>9918</v>
      </c>
      <c r="V397" s="70" t="s">
        <v>7802</v>
      </c>
      <c r="W397" s="171">
        <v>45139</v>
      </c>
      <c r="X397" s="70" t="s">
        <v>1809</v>
      </c>
      <c r="Y397" s="70" t="s">
        <v>8137</v>
      </c>
      <c r="Z397" s="82" t="s">
        <v>3414</v>
      </c>
      <c r="AA397" s="70" t="s">
        <v>1171</v>
      </c>
      <c r="AB397" s="70" t="s">
        <v>10816</v>
      </c>
      <c r="AC397" s="70" t="s">
        <v>7619</v>
      </c>
      <c r="AD397" s="70" t="s">
        <v>9954</v>
      </c>
      <c r="AE397" s="70" t="s">
        <v>9955</v>
      </c>
      <c r="AF397" s="70">
        <v>2</v>
      </c>
      <c r="AG397" s="108" t="s">
        <v>8142</v>
      </c>
    </row>
    <row r="398" spans="1:33" ht="14.4" customHeight="1" x14ac:dyDescent="0.3">
      <c r="A398" s="59" t="str">
        <f t="shared" si="61"/>
        <v>NTH-E-FMCG-RSM-00</v>
      </c>
      <c r="B398" s="70" t="s">
        <v>1171</v>
      </c>
      <c r="C398" s="70" t="s">
        <v>10013</v>
      </c>
      <c r="D398" s="70" t="s">
        <v>2069</v>
      </c>
      <c r="E398" s="70" t="s">
        <v>9829</v>
      </c>
      <c r="F398" s="70" t="s">
        <v>9881</v>
      </c>
      <c r="G398" s="70" t="s">
        <v>7622</v>
      </c>
      <c r="H398" s="70" t="s">
        <v>9871</v>
      </c>
      <c r="I398" s="70" t="s">
        <v>9866</v>
      </c>
      <c r="J398" s="59" t="s">
        <v>9867</v>
      </c>
      <c r="K398" s="59" t="s">
        <v>4899</v>
      </c>
      <c r="L398" s="82" t="str">
        <f t="shared" si="59"/>
        <v>0112401</v>
      </c>
      <c r="M398" s="70" t="s">
        <v>9827</v>
      </c>
      <c r="N398" s="59" t="s">
        <v>8084</v>
      </c>
      <c r="O398" s="59" t="str">
        <f>N398</f>
        <v>0112401</v>
      </c>
      <c r="P398" s="70" t="s">
        <v>7620</v>
      </c>
      <c r="Q398" s="70" t="s">
        <v>7620</v>
      </c>
      <c r="R398" s="70" t="s">
        <v>9958</v>
      </c>
      <c r="S398" s="70" t="s">
        <v>9955</v>
      </c>
      <c r="T398" s="70" t="s">
        <v>9935</v>
      </c>
      <c r="U398" s="70" t="s">
        <v>9935</v>
      </c>
      <c r="V398" s="70" t="s">
        <v>9935</v>
      </c>
      <c r="W398" s="70" t="s">
        <v>9935</v>
      </c>
      <c r="X398" s="70" t="s">
        <v>1806</v>
      </c>
      <c r="Y398" s="70" t="s">
        <v>1146</v>
      </c>
      <c r="Z398" s="82" t="s">
        <v>2488</v>
      </c>
      <c r="AA398" s="70" t="s">
        <v>1171</v>
      </c>
      <c r="AB398" s="70" t="s">
        <v>10816</v>
      </c>
      <c r="AC398" s="70" t="s">
        <v>7619</v>
      </c>
      <c r="AD398" s="70" t="s">
        <v>9954</v>
      </c>
      <c r="AE398" s="70" t="s">
        <v>9955</v>
      </c>
      <c r="AF398" s="81">
        <v>0</v>
      </c>
      <c r="AG398" s="108" t="s">
        <v>5606</v>
      </c>
    </row>
    <row r="399" spans="1:33" ht="14.4" customHeight="1" x14ac:dyDescent="0.3">
      <c r="A399" s="59" t="str">
        <f t="shared" si="61"/>
        <v>NTH-E-FMCG-RSM-01</v>
      </c>
      <c r="B399" s="70" t="s">
        <v>1171</v>
      </c>
      <c r="C399" s="70" t="s">
        <v>10013</v>
      </c>
      <c r="D399" s="70" t="s">
        <v>2069</v>
      </c>
      <c r="E399" s="70" t="s">
        <v>9829</v>
      </c>
      <c r="F399" s="70" t="s">
        <v>9881</v>
      </c>
      <c r="G399" s="70" t="s">
        <v>7622</v>
      </c>
      <c r="H399" s="70" t="s">
        <v>9871</v>
      </c>
      <c r="I399" s="70" t="s">
        <v>9866</v>
      </c>
      <c r="J399" s="59" t="s">
        <v>9867</v>
      </c>
      <c r="K399" s="59" t="s">
        <v>4899</v>
      </c>
      <c r="L399" s="82" t="str">
        <f t="shared" si="59"/>
        <v>02</v>
      </c>
      <c r="M399" s="70" t="s">
        <v>9827</v>
      </c>
      <c r="N399" s="59" t="s">
        <v>3414</v>
      </c>
      <c r="O399" s="59" t="str">
        <f>N398</f>
        <v>0112401</v>
      </c>
      <c r="P399" s="59" t="s">
        <v>9905</v>
      </c>
      <c r="Q399" s="70" t="s">
        <v>7619</v>
      </c>
      <c r="R399" s="70" t="s">
        <v>9954</v>
      </c>
      <c r="S399" s="70" t="s">
        <v>9955</v>
      </c>
      <c r="T399" s="70" t="s">
        <v>9933</v>
      </c>
      <c r="U399" s="70" t="s">
        <v>9918</v>
      </c>
      <c r="V399" s="70" t="s">
        <v>1140</v>
      </c>
      <c r="W399" s="171">
        <v>43879</v>
      </c>
      <c r="X399" s="70" t="s">
        <v>1806</v>
      </c>
      <c r="Y399" s="70" t="s">
        <v>1146</v>
      </c>
      <c r="Z399" s="82" t="s">
        <v>2488</v>
      </c>
      <c r="AA399" s="70" t="s">
        <v>1171</v>
      </c>
      <c r="AB399" s="70" t="s">
        <v>10816</v>
      </c>
      <c r="AC399" s="70" t="s">
        <v>3279</v>
      </c>
      <c r="AD399" s="70" t="s">
        <v>9961</v>
      </c>
      <c r="AE399" s="70" t="s">
        <v>9948</v>
      </c>
      <c r="AF399" s="81">
        <v>3</v>
      </c>
      <c r="AG399" s="108" t="s">
        <v>6294</v>
      </c>
    </row>
    <row r="400" spans="1:33" ht="14.4" customHeight="1" x14ac:dyDescent="0.3">
      <c r="A400" s="59" t="str">
        <f t="shared" si="61"/>
        <v>ABT01-FMCG01-SPO-01</v>
      </c>
      <c r="B400" s="70" t="s">
        <v>1170</v>
      </c>
      <c r="C400" s="70" t="s">
        <v>10014</v>
      </c>
      <c r="D400" s="70" t="s">
        <v>2071</v>
      </c>
      <c r="E400" s="70" t="s">
        <v>9829</v>
      </c>
      <c r="F400" s="70" t="s">
        <v>9882</v>
      </c>
      <c r="G400" s="70" t="s">
        <v>8786</v>
      </c>
      <c r="H400" s="70" t="s">
        <v>1809</v>
      </c>
      <c r="I400" s="70" t="s">
        <v>10619</v>
      </c>
      <c r="J400" s="59" t="s">
        <v>6374</v>
      </c>
      <c r="K400" s="70" t="s">
        <v>4899</v>
      </c>
      <c r="L400" s="82" t="str">
        <f t="shared" si="59"/>
        <v>0212005</v>
      </c>
      <c r="M400" s="70" t="s">
        <v>9827</v>
      </c>
      <c r="N400" s="82" t="s">
        <v>2582</v>
      </c>
      <c r="O400" s="59" t="str">
        <f>N400</f>
        <v>0212005</v>
      </c>
      <c r="P400" s="59" t="s">
        <v>3319</v>
      </c>
      <c r="Q400" s="70" t="s">
        <v>3037</v>
      </c>
      <c r="R400" s="70" t="s">
        <v>10625</v>
      </c>
      <c r="S400" s="70" t="s">
        <v>10626</v>
      </c>
      <c r="T400" s="70" t="s">
        <v>9933</v>
      </c>
      <c r="U400" s="70" t="s">
        <v>9921</v>
      </c>
      <c r="V400" s="70" t="s">
        <v>10627</v>
      </c>
      <c r="W400" s="171">
        <v>46223</v>
      </c>
      <c r="X400" s="70" t="s">
        <v>1171</v>
      </c>
      <c r="Y400" s="70" t="s">
        <v>163</v>
      </c>
      <c r="Z400" s="82" t="s">
        <v>1162</v>
      </c>
      <c r="AA400" s="70" t="s">
        <v>1171</v>
      </c>
      <c r="AB400" s="70" t="s">
        <v>10816</v>
      </c>
      <c r="AC400" s="70" t="s">
        <v>3079</v>
      </c>
      <c r="AD400" s="70" t="s">
        <v>10635</v>
      </c>
      <c r="AE400" s="70" t="s">
        <v>9841</v>
      </c>
      <c r="AF400" s="70">
        <v>1</v>
      </c>
      <c r="AG400" s="108" t="s">
        <v>6293</v>
      </c>
    </row>
    <row r="401" spans="1:33" ht="14.4" customHeight="1" x14ac:dyDescent="0.3">
      <c r="A401" s="59" t="str">
        <f>Q401</f>
        <v>ABT01-FMCG02-SPO-01</v>
      </c>
      <c r="B401" s="70" t="s">
        <v>1195</v>
      </c>
      <c r="C401" s="70" t="s">
        <v>10034</v>
      </c>
      <c r="D401" s="70" t="s">
        <v>2071</v>
      </c>
      <c r="E401" s="70" t="s">
        <v>9829</v>
      </c>
      <c r="F401" s="70" t="s">
        <v>9882</v>
      </c>
      <c r="G401" s="70" t="s">
        <v>8786</v>
      </c>
      <c r="H401" s="70" t="s">
        <v>1809</v>
      </c>
      <c r="I401" s="70" t="s">
        <v>10619</v>
      </c>
      <c r="J401" s="59" t="s">
        <v>6374</v>
      </c>
      <c r="K401" s="70" t="s">
        <v>4899</v>
      </c>
      <c r="L401" s="82" t="str">
        <f t="shared" si="59"/>
        <v>0226004</v>
      </c>
      <c r="M401" s="70" t="s">
        <v>9827</v>
      </c>
      <c r="N401" s="59" t="s">
        <v>2636</v>
      </c>
      <c r="O401" s="59" t="str">
        <f>N401</f>
        <v>0226004</v>
      </c>
      <c r="P401" s="59" t="s">
        <v>3321</v>
      </c>
      <c r="Q401" s="70" t="s">
        <v>3039</v>
      </c>
      <c r="R401" s="70" t="s">
        <v>10628</v>
      </c>
      <c r="S401" s="70" t="s">
        <v>10626</v>
      </c>
      <c r="T401" s="70" t="s">
        <v>10052</v>
      </c>
      <c r="U401" s="70" t="s">
        <v>9921</v>
      </c>
      <c r="V401" s="70" t="s">
        <v>10629</v>
      </c>
      <c r="W401" s="171">
        <v>45709</v>
      </c>
      <c r="X401" s="70" t="s">
        <v>1171</v>
      </c>
      <c r="Y401" s="70" t="s">
        <v>163</v>
      </c>
      <c r="Z401" s="82" t="s">
        <v>1162</v>
      </c>
      <c r="AA401" s="70" t="s">
        <v>1171</v>
      </c>
      <c r="AB401" s="70" t="s">
        <v>10816</v>
      </c>
      <c r="AC401" s="70" t="s">
        <v>3079</v>
      </c>
      <c r="AD401" s="70" t="s">
        <v>10635</v>
      </c>
      <c r="AE401" s="70" t="s">
        <v>9841</v>
      </c>
      <c r="AF401" s="70">
        <v>1</v>
      </c>
      <c r="AG401" s="108" t="s">
        <v>6293</v>
      </c>
    </row>
    <row r="402" spans="1:33" ht="14.4" customHeight="1" x14ac:dyDescent="0.3">
      <c r="A402" s="59" t="str">
        <f t="shared" ref="A402" si="62">Q402</f>
        <v>ABT01-FMCG-SPO-01</v>
      </c>
      <c r="B402" s="70" t="s">
        <v>1171</v>
      </c>
      <c r="C402" s="70" t="s">
        <v>10013</v>
      </c>
      <c r="D402" s="70" t="s">
        <v>2071</v>
      </c>
      <c r="E402" s="70" t="s">
        <v>9829</v>
      </c>
      <c r="F402" s="70" t="s">
        <v>9882</v>
      </c>
      <c r="G402" s="70" t="s">
        <v>8786</v>
      </c>
      <c r="H402" s="70" t="s">
        <v>1809</v>
      </c>
      <c r="I402" s="70" t="s">
        <v>10619</v>
      </c>
      <c r="J402" s="59" t="s">
        <v>6374</v>
      </c>
      <c r="K402" s="70" t="s">
        <v>4899</v>
      </c>
      <c r="L402" s="82" t="str">
        <f t="shared" si="59"/>
        <v>0212003</v>
      </c>
      <c r="M402" s="70" t="s">
        <v>9827</v>
      </c>
      <c r="N402" s="82" t="s">
        <v>2596</v>
      </c>
      <c r="O402" s="59" t="str">
        <f>N402</f>
        <v>0212003</v>
      </c>
      <c r="P402" s="59" t="s">
        <v>10621</v>
      </c>
      <c r="Q402" s="70" t="s">
        <v>10623</v>
      </c>
      <c r="R402" s="70" t="s">
        <v>10630</v>
      </c>
      <c r="S402" s="70" t="s">
        <v>10631</v>
      </c>
      <c r="T402" s="70" t="s">
        <v>9933</v>
      </c>
      <c r="U402" s="70" t="s">
        <v>9921</v>
      </c>
      <c r="V402" s="70" t="s">
        <v>693</v>
      </c>
      <c r="W402" s="171">
        <v>43906</v>
      </c>
      <c r="X402" s="70" t="s">
        <v>1171</v>
      </c>
      <c r="Y402" s="70" t="s">
        <v>163</v>
      </c>
      <c r="Z402" s="82" t="s">
        <v>1162</v>
      </c>
      <c r="AA402" s="70" t="s">
        <v>1171</v>
      </c>
      <c r="AB402" s="70" t="s">
        <v>10816</v>
      </c>
      <c r="AC402" s="70" t="s">
        <v>3079</v>
      </c>
      <c r="AD402" s="70" t="s">
        <v>10635</v>
      </c>
      <c r="AE402" s="70" t="s">
        <v>9841</v>
      </c>
      <c r="AF402" s="70">
        <v>1</v>
      </c>
      <c r="AG402" s="108" t="s">
        <v>6293</v>
      </c>
    </row>
    <row r="403" spans="1:33" ht="14.4" customHeight="1" x14ac:dyDescent="0.3">
      <c r="A403" s="59" t="str">
        <f t="shared" si="61"/>
        <v>ABT01-FMCG03-SPO-01</v>
      </c>
      <c r="B403" s="70" t="s">
        <v>2071</v>
      </c>
      <c r="C403" s="70" t="s">
        <v>10012</v>
      </c>
      <c r="D403" s="70" t="s">
        <v>2071</v>
      </c>
      <c r="E403" s="70" t="s">
        <v>9829</v>
      </c>
      <c r="F403" s="70" t="s">
        <v>9882</v>
      </c>
      <c r="G403" s="70" t="s">
        <v>8786</v>
      </c>
      <c r="H403" s="70" t="s">
        <v>1809</v>
      </c>
      <c r="I403" s="70" t="s">
        <v>10619</v>
      </c>
      <c r="J403" s="59" t="s">
        <v>6374</v>
      </c>
      <c r="K403" s="70" t="s">
        <v>4899</v>
      </c>
      <c r="L403" s="82" t="str">
        <f t="shared" si="59"/>
        <v>0212004</v>
      </c>
      <c r="M403" s="70" t="s">
        <v>9827</v>
      </c>
      <c r="N403" s="82" t="s">
        <v>2581</v>
      </c>
      <c r="O403" s="59" t="str">
        <f>N403</f>
        <v>0212004</v>
      </c>
      <c r="P403" s="59" t="s">
        <v>10622</v>
      </c>
      <c r="Q403" s="70" t="s">
        <v>10624</v>
      </c>
      <c r="R403" s="70" t="s">
        <v>10632</v>
      </c>
      <c r="S403" s="70" t="s">
        <v>10633</v>
      </c>
      <c r="T403" s="70" t="s">
        <v>9933</v>
      </c>
      <c r="U403" s="70" t="s">
        <v>9921</v>
      </c>
      <c r="V403" s="70" t="s">
        <v>10634</v>
      </c>
      <c r="W403" s="171">
        <v>45965</v>
      </c>
      <c r="X403" s="70" t="s">
        <v>1171</v>
      </c>
      <c r="Y403" s="70" t="s">
        <v>163</v>
      </c>
      <c r="Z403" s="82" t="s">
        <v>1162</v>
      </c>
      <c r="AA403" s="70" t="s">
        <v>1171</v>
      </c>
      <c r="AB403" s="70" t="s">
        <v>10816</v>
      </c>
      <c r="AC403" s="70" t="s">
        <v>3079</v>
      </c>
      <c r="AD403" s="70" t="s">
        <v>10635</v>
      </c>
      <c r="AE403" s="70" t="s">
        <v>9841</v>
      </c>
      <c r="AF403" s="70">
        <v>1</v>
      </c>
      <c r="AG403" s="108" t="s">
        <v>6293</v>
      </c>
    </row>
    <row r="404" spans="1:33" ht="14.4" customHeight="1" x14ac:dyDescent="0.3">
      <c r="A404" s="59" t="str">
        <f t="shared" si="61"/>
        <v>ABT01-FMCG-SPO-00</v>
      </c>
      <c r="B404" s="70" t="s">
        <v>1171</v>
      </c>
      <c r="C404" s="70" t="s">
        <v>10013</v>
      </c>
      <c r="D404" s="70" t="s">
        <v>2071</v>
      </c>
      <c r="E404" s="70" t="s">
        <v>9829</v>
      </c>
      <c r="F404" s="70" t="s">
        <v>9882</v>
      </c>
      <c r="G404" s="70" t="s">
        <v>8786</v>
      </c>
      <c r="H404" s="70" t="s">
        <v>1809</v>
      </c>
      <c r="I404" s="70" t="s">
        <v>10619</v>
      </c>
      <c r="J404" s="59" t="s">
        <v>6374</v>
      </c>
      <c r="K404" s="70" t="s">
        <v>4899</v>
      </c>
      <c r="L404" s="82" t="str">
        <f t="shared" si="59"/>
        <v>0212006</v>
      </c>
      <c r="M404" s="70" t="s">
        <v>9827</v>
      </c>
      <c r="N404" s="59" t="s">
        <v>3428</v>
      </c>
      <c r="O404" s="59" t="str">
        <f>N404</f>
        <v>0212006</v>
      </c>
      <c r="P404" s="59" t="s">
        <v>5238</v>
      </c>
      <c r="Q404" s="70" t="s">
        <v>3382</v>
      </c>
      <c r="R404" s="70" t="s">
        <v>9958</v>
      </c>
      <c r="S404" s="70" t="s">
        <v>9841</v>
      </c>
      <c r="T404" s="70" t="s">
        <v>9935</v>
      </c>
      <c r="U404" s="70" t="s">
        <v>9935</v>
      </c>
      <c r="V404" s="70" t="s">
        <v>9935</v>
      </c>
      <c r="W404" s="70" t="s">
        <v>9935</v>
      </c>
      <c r="X404" s="70" t="s">
        <v>1171</v>
      </c>
      <c r="Y404" s="70" t="s">
        <v>163</v>
      </c>
      <c r="Z404" s="82" t="s">
        <v>1162</v>
      </c>
      <c r="AA404" s="70" t="s">
        <v>1171</v>
      </c>
      <c r="AB404" s="70" t="s">
        <v>10816</v>
      </c>
      <c r="AC404" s="70" t="s">
        <v>3079</v>
      </c>
      <c r="AD404" s="70" t="s">
        <v>10635</v>
      </c>
      <c r="AE404" s="70" t="s">
        <v>9841</v>
      </c>
      <c r="AF404" s="70">
        <v>0</v>
      </c>
      <c r="AG404" s="108" t="s">
        <v>5606</v>
      </c>
    </row>
    <row r="405" spans="1:33" ht="14.4" customHeight="1" x14ac:dyDescent="0.3">
      <c r="A405" s="59" t="str">
        <f t="shared" si="61"/>
        <v>ABT01-FMCG-ASM-01</v>
      </c>
      <c r="B405" s="70" t="s">
        <v>1171</v>
      </c>
      <c r="C405" s="70" t="s">
        <v>10013</v>
      </c>
      <c r="D405" s="70" t="s">
        <v>2071</v>
      </c>
      <c r="E405" s="70" t="s">
        <v>9829</v>
      </c>
      <c r="F405" s="70" t="s">
        <v>9882</v>
      </c>
      <c r="G405" s="70" t="s">
        <v>8786</v>
      </c>
      <c r="H405" s="70" t="s">
        <v>1809</v>
      </c>
      <c r="I405" s="70" t="s">
        <v>10619</v>
      </c>
      <c r="J405" s="59" t="s">
        <v>6374</v>
      </c>
      <c r="K405" s="70" t="s">
        <v>4899</v>
      </c>
      <c r="L405" s="82" t="str">
        <f t="shared" si="59"/>
        <v>02260</v>
      </c>
      <c r="M405" s="70" t="s">
        <v>9827</v>
      </c>
      <c r="N405" s="59" t="s">
        <v>2774</v>
      </c>
      <c r="O405" s="59" t="str">
        <f>N404</f>
        <v>0212006</v>
      </c>
      <c r="P405" s="59" t="s">
        <v>7826</v>
      </c>
      <c r="Q405" s="70" t="s">
        <v>3079</v>
      </c>
      <c r="R405" s="70" t="s">
        <v>10635</v>
      </c>
      <c r="S405" s="70" t="s">
        <v>9841</v>
      </c>
      <c r="T405" s="70" t="s">
        <v>9933</v>
      </c>
      <c r="U405" s="70" t="s">
        <v>9918</v>
      </c>
      <c r="V405" s="70" t="s">
        <v>7717</v>
      </c>
      <c r="W405" s="171">
        <v>45231</v>
      </c>
      <c r="X405" s="70" t="s">
        <v>1219</v>
      </c>
      <c r="Y405" s="70" t="s">
        <v>1028</v>
      </c>
      <c r="Z405" s="82" t="s">
        <v>3414</v>
      </c>
      <c r="AA405" s="70" t="s">
        <v>1171</v>
      </c>
      <c r="AB405" s="70" t="s">
        <v>10816</v>
      </c>
      <c r="AC405" s="70" t="s">
        <v>8788</v>
      </c>
      <c r="AD405" s="70" t="s">
        <v>9956</v>
      </c>
      <c r="AE405" s="70" t="s">
        <v>9957</v>
      </c>
      <c r="AF405" s="70">
        <v>2</v>
      </c>
      <c r="AG405" s="108" t="s">
        <v>6294</v>
      </c>
    </row>
    <row r="406" spans="1:33" ht="14.4" customHeight="1" x14ac:dyDescent="0.3">
      <c r="A406" s="59" t="str">
        <f t="shared" si="61"/>
        <v>MDN01-FMCG-SPO-01</v>
      </c>
      <c r="B406" s="70" t="s">
        <v>1171</v>
      </c>
      <c r="C406" s="70" t="s">
        <v>10013</v>
      </c>
      <c r="D406" s="70" t="s">
        <v>2071</v>
      </c>
      <c r="E406" s="70" t="s">
        <v>9829</v>
      </c>
      <c r="F406" s="70" t="s">
        <v>9882</v>
      </c>
      <c r="G406" s="70" t="s">
        <v>8786</v>
      </c>
      <c r="H406" s="70" t="s">
        <v>7775</v>
      </c>
      <c r="I406" s="70" t="s">
        <v>10620</v>
      </c>
      <c r="J406" s="59" t="s">
        <v>7776</v>
      </c>
      <c r="K406" s="59" t="s">
        <v>4899</v>
      </c>
      <c r="L406" s="82" t="str">
        <f t="shared" si="59"/>
        <v>0227005</v>
      </c>
      <c r="M406" s="70" t="s">
        <v>9827</v>
      </c>
      <c r="N406" s="59" t="s">
        <v>5906</v>
      </c>
      <c r="O406" s="59" t="str">
        <f t="shared" ref="O406:O410" si="63">N406</f>
        <v>0227005</v>
      </c>
      <c r="P406" s="59" t="s">
        <v>10636</v>
      </c>
      <c r="Q406" s="70" t="s">
        <v>10640</v>
      </c>
      <c r="R406" s="70" t="s">
        <v>10625</v>
      </c>
      <c r="S406" s="70" t="s">
        <v>10626</v>
      </c>
      <c r="T406" s="70" t="s">
        <v>9933</v>
      </c>
      <c r="U406" s="70" t="s">
        <v>9921</v>
      </c>
      <c r="V406" s="70" t="s">
        <v>10627</v>
      </c>
      <c r="W406" s="171">
        <v>46223</v>
      </c>
      <c r="X406" s="70" t="s">
        <v>1171</v>
      </c>
      <c r="Y406" s="70" t="s">
        <v>163</v>
      </c>
      <c r="Z406" s="82" t="s">
        <v>1162</v>
      </c>
      <c r="AA406" s="70" t="s">
        <v>1171</v>
      </c>
      <c r="AB406" s="70" t="s">
        <v>10816</v>
      </c>
      <c r="AC406" s="70" t="s">
        <v>7790</v>
      </c>
      <c r="AD406" s="70" t="s">
        <v>10644</v>
      </c>
      <c r="AE406" s="70" t="s">
        <v>10645</v>
      </c>
      <c r="AF406" s="70">
        <v>1</v>
      </c>
      <c r="AG406" s="108" t="s">
        <v>6293</v>
      </c>
    </row>
    <row r="407" spans="1:33" ht="14.4" customHeight="1" x14ac:dyDescent="0.3">
      <c r="A407" s="59" t="str">
        <f t="shared" si="61"/>
        <v>MDN01-FMCG-SPO-02</v>
      </c>
      <c r="B407" s="70" t="s">
        <v>1171</v>
      </c>
      <c r="C407" s="70" t="s">
        <v>10013</v>
      </c>
      <c r="D407" s="70" t="s">
        <v>2071</v>
      </c>
      <c r="E407" s="70" t="s">
        <v>9829</v>
      </c>
      <c r="F407" s="70" t="s">
        <v>9882</v>
      </c>
      <c r="G407" s="70" t="s">
        <v>8786</v>
      </c>
      <c r="H407" s="70" t="s">
        <v>7775</v>
      </c>
      <c r="I407" s="70" t="s">
        <v>10620</v>
      </c>
      <c r="J407" s="59" t="s">
        <v>7776</v>
      </c>
      <c r="K407" s="59" t="s">
        <v>4899</v>
      </c>
      <c r="L407" s="82" t="str">
        <f t="shared" si="59"/>
        <v>0112203</v>
      </c>
      <c r="M407" s="70" t="s">
        <v>9827</v>
      </c>
      <c r="N407" s="59" t="s">
        <v>8078</v>
      </c>
      <c r="O407" s="59" t="str">
        <f t="shared" si="63"/>
        <v>0112203</v>
      </c>
      <c r="P407" s="59" t="s">
        <v>10637</v>
      </c>
      <c r="Q407" s="70" t="s">
        <v>10641</v>
      </c>
      <c r="R407" s="70" t="s">
        <v>10628</v>
      </c>
      <c r="S407" s="70" t="s">
        <v>10626</v>
      </c>
      <c r="T407" s="70" t="s">
        <v>10052</v>
      </c>
      <c r="U407" s="70" t="s">
        <v>9921</v>
      </c>
      <c r="V407" s="70" t="s">
        <v>10629</v>
      </c>
      <c r="W407" s="171">
        <v>45709</v>
      </c>
      <c r="X407" s="70" t="s">
        <v>1171</v>
      </c>
      <c r="Y407" s="70" t="s">
        <v>163</v>
      </c>
      <c r="Z407" s="82" t="s">
        <v>1162</v>
      </c>
      <c r="AA407" s="70" t="s">
        <v>1171</v>
      </c>
      <c r="AB407" s="70" t="s">
        <v>10816</v>
      </c>
      <c r="AC407" s="70" t="s">
        <v>7790</v>
      </c>
      <c r="AD407" s="70" t="s">
        <v>10644</v>
      </c>
      <c r="AE407" s="70" t="s">
        <v>10645</v>
      </c>
      <c r="AF407" s="70">
        <v>1</v>
      </c>
      <c r="AG407" s="108" t="s">
        <v>6293</v>
      </c>
    </row>
    <row r="408" spans="1:33" ht="14.4" customHeight="1" x14ac:dyDescent="0.3">
      <c r="A408" s="59" t="str">
        <f t="shared" si="61"/>
        <v>MDN01-FMCG-SPO-03</v>
      </c>
      <c r="B408" s="70" t="s">
        <v>1171</v>
      </c>
      <c r="C408" s="70" t="s">
        <v>10013</v>
      </c>
      <c r="D408" s="70" t="s">
        <v>2071</v>
      </c>
      <c r="E408" s="70" t="s">
        <v>9829</v>
      </c>
      <c r="F408" s="70" t="s">
        <v>9882</v>
      </c>
      <c r="G408" s="70" t="s">
        <v>8786</v>
      </c>
      <c r="H408" s="70" t="s">
        <v>7775</v>
      </c>
      <c r="I408" s="70" t="s">
        <v>10620</v>
      </c>
      <c r="J408" s="59" t="s">
        <v>7776</v>
      </c>
      <c r="K408" s="59" t="s">
        <v>4899</v>
      </c>
      <c r="L408" s="82" t="str">
        <f t="shared" si="59"/>
        <v>0112202</v>
      </c>
      <c r="M408" s="70" t="s">
        <v>9827</v>
      </c>
      <c r="N408" s="59" t="s">
        <v>8077</v>
      </c>
      <c r="O408" s="59" t="str">
        <f t="shared" si="63"/>
        <v>0112202</v>
      </c>
      <c r="P408" s="59" t="s">
        <v>10638</v>
      </c>
      <c r="Q408" s="70" t="s">
        <v>10642</v>
      </c>
      <c r="R408" s="70" t="s">
        <v>10630</v>
      </c>
      <c r="S408" s="70" t="s">
        <v>10631</v>
      </c>
      <c r="T408" s="70" t="s">
        <v>9933</v>
      </c>
      <c r="U408" s="70" t="s">
        <v>9921</v>
      </c>
      <c r="V408" s="70" t="s">
        <v>693</v>
      </c>
      <c r="W408" s="171">
        <v>43906</v>
      </c>
      <c r="X408" s="70" t="s">
        <v>1171</v>
      </c>
      <c r="Y408" s="70" t="s">
        <v>163</v>
      </c>
      <c r="Z408" s="82" t="s">
        <v>1162</v>
      </c>
      <c r="AA408" s="70" t="s">
        <v>1171</v>
      </c>
      <c r="AB408" s="70" t="s">
        <v>10816</v>
      </c>
      <c r="AC408" s="70" t="s">
        <v>7790</v>
      </c>
      <c r="AD408" s="70" t="s">
        <v>10644</v>
      </c>
      <c r="AE408" s="70" t="s">
        <v>10645</v>
      </c>
      <c r="AF408" s="70">
        <v>1</v>
      </c>
      <c r="AG408" s="108" t="s">
        <v>6293</v>
      </c>
    </row>
    <row r="409" spans="1:33" ht="14.4" customHeight="1" x14ac:dyDescent="0.3">
      <c r="A409" s="59" t="str">
        <f t="shared" si="61"/>
        <v>MDN01-FMCG03-SPO-01</v>
      </c>
      <c r="B409" s="70" t="s">
        <v>2071</v>
      </c>
      <c r="C409" s="70" t="s">
        <v>10012</v>
      </c>
      <c r="D409" s="70" t="s">
        <v>2071</v>
      </c>
      <c r="E409" s="70" t="s">
        <v>9829</v>
      </c>
      <c r="F409" s="70" t="s">
        <v>9882</v>
      </c>
      <c r="G409" s="70" t="s">
        <v>8786</v>
      </c>
      <c r="H409" s="70" t="s">
        <v>7775</v>
      </c>
      <c r="I409" s="70" t="s">
        <v>10620</v>
      </c>
      <c r="J409" s="59" t="s">
        <v>7776</v>
      </c>
      <c r="K409" s="59" t="s">
        <v>4899</v>
      </c>
      <c r="L409" s="82" t="str">
        <f t="shared" si="59"/>
        <v>0112201</v>
      </c>
      <c r="M409" s="70" t="s">
        <v>9827</v>
      </c>
      <c r="N409" s="59" t="s">
        <v>8076</v>
      </c>
      <c r="O409" s="59" t="str">
        <f t="shared" si="63"/>
        <v>0112201</v>
      </c>
      <c r="P409" s="59" t="s">
        <v>10639</v>
      </c>
      <c r="Q409" s="70" t="s">
        <v>10643</v>
      </c>
      <c r="R409" s="70" t="s">
        <v>10632</v>
      </c>
      <c r="S409" s="70" t="s">
        <v>10633</v>
      </c>
      <c r="T409" s="70" t="s">
        <v>9933</v>
      </c>
      <c r="U409" s="70" t="s">
        <v>9921</v>
      </c>
      <c r="V409" s="70" t="s">
        <v>10634</v>
      </c>
      <c r="W409" s="171">
        <v>45965</v>
      </c>
      <c r="X409" s="70" t="s">
        <v>1171</v>
      </c>
      <c r="Y409" s="70" t="s">
        <v>163</v>
      </c>
      <c r="Z409" s="82" t="s">
        <v>1162</v>
      </c>
      <c r="AA409" s="70" t="s">
        <v>1171</v>
      </c>
      <c r="AB409" s="70" t="s">
        <v>10816</v>
      </c>
      <c r="AC409" s="70" t="s">
        <v>7790</v>
      </c>
      <c r="AD409" s="70" t="s">
        <v>10644</v>
      </c>
      <c r="AE409" s="70" t="s">
        <v>10645</v>
      </c>
      <c r="AF409" s="70">
        <v>1</v>
      </c>
      <c r="AG409" s="108" t="s">
        <v>6293</v>
      </c>
    </row>
    <row r="410" spans="1:33" ht="14.4" customHeight="1" x14ac:dyDescent="0.3">
      <c r="A410" s="59" t="str">
        <f t="shared" si="61"/>
        <v>MDN01-FMCG-SPO-00</v>
      </c>
      <c r="B410" s="70" t="s">
        <v>1171</v>
      </c>
      <c r="C410" s="70" t="s">
        <v>10013</v>
      </c>
      <c r="D410" s="70" t="s">
        <v>2071</v>
      </c>
      <c r="E410" s="70" t="s">
        <v>9829</v>
      </c>
      <c r="F410" s="70" t="s">
        <v>9882</v>
      </c>
      <c r="G410" s="70" t="s">
        <v>8786</v>
      </c>
      <c r="H410" s="70" t="s">
        <v>7775</v>
      </c>
      <c r="I410" s="70" t="s">
        <v>10620</v>
      </c>
      <c r="J410" s="59" t="s">
        <v>7776</v>
      </c>
      <c r="K410" s="59" t="s">
        <v>4899</v>
      </c>
      <c r="L410" s="82" t="str">
        <f t="shared" si="59"/>
        <v>0112204</v>
      </c>
      <c r="M410" s="70" t="s">
        <v>9827</v>
      </c>
      <c r="N410" s="59" t="s">
        <v>8079</v>
      </c>
      <c r="O410" s="59" t="str">
        <f t="shared" si="63"/>
        <v>0112204</v>
      </c>
      <c r="P410" s="59" t="s">
        <v>5238</v>
      </c>
      <c r="Q410" s="70" t="s">
        <v>7789</v>
      </c>
      <c r="R410" s="70" t="s">
        <v>9958</v>
      </c>
      <c r="S410" s="70" t="s">
        <v>10645</v>
      </c>
      <c r="T410" s="70" t="s">
        <v>9935</v>
      </c>
      <c r="U410" s="70" t="s">
        <v>9935</v>
      </c>
      <c r="V410" s="70" t="s">
        <v>9935</v>
      </c>
      <c r="W410" s="70" t="s">
        <v>9935</v>
      </c>
      <c r="X410" s="70" t="s">
        <v>1171</v>
      </c>
      <c r="Y410" s="70" t="s">
        <v>163</v>
      </c>
      <c r="Z410" s="82" t="s">
        <v>1162</v>
      </c>
      <c r="AA410" s="70" t="s">
        <v>1171</v>
      </c>
      <c r="AB410" s="70" t="s">
        <v>10816</v>
      </c>
      <c r="AC410" s="70" t="s">
        <v>7790</v>
      </c>
      <c r="AD410" s="70" t="s">
        <v>10644</v>
      </c>
      <c r="AE410" s="70" t="s">
        <v>10645</v>
      </c>
      <c r="AF410" s="70">
        <v>0</v>
      </c>
      <c r="AG410" s="108" t="s">
        <v>5606</v>
      </c>
    </row>
    <row r="411" spans="1:33" ht="14.4" customHeight="1" x14ac:dyDescent="0.3">
      <c r="A411" s="59" t="str">
        <f t="shared" si="61"/>
        <v>MDN01-FMCG-ASM-01</v>
      </c>
      <c r="B411" s="70" t="s">
        <v>1171</v>
      </c>
      <c r="C411" s="70" t="s">
        <v>10013</v>
      </c>
      <c r="D411" s="70" t="s">
        <v>2071</v>
      </c>
      <c r="E411" s="70" t="s">
        <v>9829</v>
      </c>
      <c r="F411" s="70" t="s">
        <v>9882</v>
      </c>
      <c r="G411" s="70" t="s">
        <v>8786</v>
      </c>
      <c r="H411" s="70" t="s">
        <v>7775</v>
      </c>
      <c r="I411" s="70" t="s">
        <v>10620</v>
      </c>
      <c r="J411" s="59" t="s">
        <v>7776</v>
      </c>
      <c r="K411" s="59" t="s">
        <v>4899</v>
      </c>
      <c r="L411" s="82" t="str">
        <f t="shared" si="59"/>
        <v>01122</v>
      </c>
      <c r="M411" s="70" t="s">
        <v>9827</v>
      </c>
      <c r="N411" s="59" t="s">
        <v>8080</v>
      </c>
      <c r="O411" s="59" t="str">
        <f>N410</f>
        <v>0112204</v>
      </c>
      <c r="P411" s="59" t="s">
        <v>7835</v>
      </c>
      <c r="Q411" s="70" t="s">
        <v>7790</v>
      </c>
      <c r="R411" s="70" t="s">
        <v>10644</v>
      </c>
      <c r="S411" s="70" t="s">
        <v>10645</v>
      </c>
      <c r="T411" s="70" t="s">
        <v>9933</v>
      </c>
      <c r="U411" s="70" t="s">
        <v>9921</v>
      </c>
      <c r="V411" s="70" t="s">
        <v>7778</v>
      </c>
      <c r="W411" s="171">
        <v>45231</v>
      </c>
      <c r="X411" s="70" t="s">
        <v>1219</v>
      </c>
      <c r="Y411" s="70" t="s">
        <v>1028</v>
      </c>
      <c r="Z411" s="82" t="s">
        <v>3414</v>
      </c>
      <c r="AA411" s="70" t="s">
        <v>1171</v>
      </c>
      <c r="AB411" s="70" t="s">
        <v>10816</v>
      </c>
      <c r="AC411" s="70" t="s">
        <v>8788</v>
      </c>
      <c r="AD411" s="70" t="s">
        <v>9956</v>
      </c>
      <c r="AE411" s="70" t="s">
        <v>9957</v>
      </c>
      <c r="AF411" s="70">
        <v>2</v>
      </c>
      <c r="AG411" s="108" t="s">
        <v>6294</v>
      </c>
    </row>
    <row r="412" spans="1:33" ht="14.4" customHeight="1" x14ac:dyDescent="0.3">
      <c r="A412" s="59" t="str">
        <f t="shared" si="61"/>
        <v>NTH-F-FMCG01-TE-01</v>
      </c>
      <c r="B412" s="70" t="s">
        <v>1170</v>
      </c>
      <c r="C412" s="70" t="s">
        <v>10014</v>
      </c>
      <c r="D412" s="70" t="s">
        <v>2071</v>
      </c>
      <c r="E412" s="70" t="s">
        <v>9829</v>
      </c>
      <c r="F412" s="70" t="s">
        <v>9882</v>
      </c>
      <c r="G412" s="70" t="s">
        <v>8786</v>
      </c>
      <c r="H412" s="70" t="s">
        <v>9870</v>
      </c>
      <c r="I412" s="70" t="s">
        <v>9868</v>
      </c>
      <c r="J412" s="59" t="s">
        <v>9869</v>
      </c>
      <c r="K412" s="59" t="s">
        <v>4899</v>
      </c>
      <c r="L412" s="82" t="str">
        <f t="shared" si="59"/>
        <v>0215001</v>
      </c>
      <c r="M412" s="70" t="s">
        <v>9827</v>
      </c>
      <c r="N412" s="59" t="s">
        <v>2685</v>
      </c>
      <c r="O412" s="59" t="str">
        <f>N412</f>
        <v>0215001</v>
      </c>
      <c r="P412" s="59" t="s">
        <v>10601</v>
      </c>
      <c r="Q412" s="70" t="s">
        <v>10602</v>
      </c>
      <c r="R412" s="70" t="s">
        <v>10603</v>
      </c>
      <c r="S412" s="70" t="s">
        <v>10604</v>
      </c>
      <c r="T412" s="70" t="s">
        <v>10052</v>
      </c>
      <c r="U412" s="70" t="s">
        <v>9921</v>
      </c>
      <c r="V412" s="70" t="s">
        <v>7771</v>
      </c>
      <c r="W412" s="171">
        <v>45397</v>
      </c>
      <c r="X412" s="70" t="s">
        <v>1809</v>
      </c>
      <c r="Y412" s="70" t="s">
        <v>8137</v>
      </c>
      <c r="Z412" s="82" t="s">
        <v>3414</v>
      </c>
      <c r="AA412" s="70" t="s">
        <v>1171</v>
      </c>
      <c r="AB412" s="70" t="s">
        <v>10816</v>
      </c>
      <c r="AC412" s="70" t="s">
        <v>8788</v>
      </c>
      <c r="AD412" s="70" t="s">
        <v>9956</v>
      </c>
      <c r="AE412" s="70" t="s">
        <v>9957</v>
      </c>
      <c r="AF412" s="70">
        <v>2</v>
      </c>
      <c r="AG412" s="108" t="s">
        <v>8142</v>
      </c>
    </row>
    <row r="413" spans="1:33" ht="14.4" customHeight="1" x14ac:dyDescent="0.3">
      <c r="A413" s="59" t="str">
        <f t="shared" si="61"/>
        <v>NTH-F-FMCG01-SPO-01</v>
      </c>
      <c r="B413" s="70" t="s">
        <v>1170</v>
      </c>
      <c r="C413" s="70" t="s">
        <v>10014</v>
      </c>
      <c r="D413" s="70" t="s">
        <v>2071</v>
      </c>
      <c r="E413" s="70" t="s">
        <v>9829</v>
      </c>
      <c r="F413" s="70" t="s">
        <v>9882</v>
      </c>
      <c r="G413" s="70" t="s">
        <v>8786</v>
      </c>
      <c r="H413" s="70" t="s">
        <v>9870</v>
      </c>
      <c r="I413" s="70" t="s">
        <v>9868</v>
      </c>
      <c r="J413" s="59" t="s">
        <v>9869</v>
      </c>
      <c r="K413" s="59" t="s">
        <v>4899</v>
      </c>
      <c r="L413" s="82" t="str">
        <f t="shared" si="59"/>
        <v>0227002</v>
      </c>
      <c r="M413" s="70" t="s">
        <v>9827</v>
      </c>
      <c r="N413" s="59" t="s">
        <v>2614</v>
      </c>
      <c r="O413" s="59" t="str">
        <f t="shared" ref="O413:O417" si="64">N413</f>
        <v>0227002</v>
      </c>
      <c r="P413" s="59" t="s">
        <v>413</v>
      </c>
      <c r="Q413" s="70" t="s">
        <v>10607</v>
      </c>
      <c r="R413" s="70" t="s">
        <v>10612</v>
      </c>
      <c r="S413" s="70" t="s">
        <v>9957</v>
      </c>
      <c r="T413" s="70" t="s">
        <v>9933</v>
      </c>
      <c r="U413" s="70" t="s">
        <v>9921</v>
      </c>
      <c r="V413" s="70" t="s">
        <v>6543</v>
      </c>
      <c r="W413" s="171">
        <v>44869</v>
      </c>
      <c r="X413" s="70" t="s">
        <v>1171</v>
      </c>
      <c r="Y413" s="70" t="s">
        <v>163</v>
      </c>
      <c r="Z413" s="82" t="s">
        <v>3414</v>
      </c>
      <c r="AA413" s="70" t="s">
        <v>1171</v>
      </c>
      <c r="AB413" s="70" t="s">
        <v>10816</v>
      </c>
      <c r="AC413" s="70" t="s">
        <v>8788</v>
      </c>
      <c r="AD413" s="70" t="s">
        <v>9956</v>
      </c>
      <c r="AE413" s="70" t="s">
        <v>9957</v>
      </c>
      <c r="AF413" s="70">
        <v>1</v>
      </c>
      <c r="AG413" s="108" t="s">
        <v>6293</v>
      </c>
    </row>
    <row r="414" spans="1:33" ht="14.4" customHeight="1" x14ac:dyDescent="0.3">
      <c r="A414" s="59" t="str">
        <f t="shared" si="61"/>
        <v>NTH-F-FMCG01-SPO-02</v>
      </c>
      <c r="B414" s="70" t="s">
        <v>1170</v>
      </c>
      <c r="C414" s="70" t="s">
        <v>10014</v>
      </c>
      <c r="D414" s="70" t="s">
        <v>2071</v>
      </c>
      <c r="E414" s="70" t="s">
        <v>9829</v>
      </c>
      <c r="F414" s="70" t="s">
        <v>9882</v>
      </c>
      <c r="G414" s="70" t="s">
        <v>8786</v>
      </c>
      <c r="H414" s="70" t="s">
        <v>9870</v>
      </c>
      <c r="I414" s="70" t="s">
        <v>9868</v>
      </c>
      <c r="J414" s="59" t="s">
        <v>9869</v>
      </c>
      <c r="K414" s="59" t="s">
        <v>4899</v>
      </c>
      <c r="L414" s="82" t="str">
        <f t="shared" si="59"/>
        <v>0227003</v>
      </c>
      <c r="M414" s="70" t="s">
        <v>9827</v>
      </c>
      <c r="N414" s="59" t="s">
        <v>2615</v>
      </c>
      <c r="O414" s="59" t="str">
        <f t="shared" si="64"/>
        <v>0227003</v>
      </c>
      <c r="P414" s="59" t="s">
        <v>416</v>
      </c>
      <c r="Q414" s="70" t="s">
        <v>10608</v>
      </c>
      <c r="R414" s="70" t="s">
        <v>10613</v>
      </c>
      <c r="S414" s="70" t="s">
        <v>9957</v>
      </c>
      <c r="T414" s="70" t="s">
        <v>9933</v>
      </c>
      <c r="U414" s="70" t="s">
        <v>9921</v>
      </c>
      <c r="V414" s="70" t="s">
        <v>10614</v>
      </c>
      <c r="W414" s="171">
        <v>46220</v>
      </c>
      <c r="X414" s="70" t="s">
        <v>1171</v>
      </c>
      <c r="Y414" s="70" t="s">
        <v>163</v>
      </c>
      <c r="Z414" s="82" t="s">
        <v>3414</v>
      </c>
      <c r="AA414" s="70" t="s">
        <v>1171</v>
      </c>
      <c r="AB414" s="70" t="s">
        <v>10816</v>
      </c>
      <c r="AC414" s="70" t="s">
        <v>8788</v>
      </c>
      <c r="AD414" s="70" t="s">
        <v>9956</v>
      </c>
      <c r="AE414" s="70" t="s">
        <v>9957</v>
      </c>
      <c r="AF414" s="70">
        <v>1</v>
      </c>
      <c r="AG414" s="108" t="s">
        <v>6293</v>
      </c>
    </row>
    <row r="415" spans="1:33" ht="14.4" customHeight="1" x14ac:dyDescent="0.3">
      <c r="A415" s="59" t="str">
        <f t="shared" si="61"/>
        <v>NTH-F-FMCG02-SPO-01</v>
      </c>
      <c r="B415" s="70" t="s">
        <v>1195</v>
      </c>
      <c r="C415" s="70" t="s">
        <v>10034</v>
      </c>
      <c r="D415" s="70" t="s">
        <v>2071</v>
      </c>
      <c r="E415" s="70" t="s">
        <v>9829</v>
      </c>
      <c r="F415" s="70" t="s">
        <v>9882</v>
      </c>
      <c r="G415" s="70" t="s">
        <v>8786</v>
      </c>
      <c r="H415" s="70" t="s">
        <v>9870</v>
      </c>
      <c r="I415" s="70" t="s">
        <v>9868</v>
      </c>
      <c r="J415" s="59" t="s">
        <v>9869</v>
      </c>
      <c r="K415" s="59" t="s">
        <v>4899</v>
      </c>
      <c r="L415" s="82" t="str">
        <f t="shared" si="59"/>
        <v>0227001</v>
      </c>
      <c r="M415" s="70" t="s">
        <v>9827</v>
      </c>
      <c r="N415" s="59" t="s">
        <v>2613</v>
      </c>
      <c r="O415" s="59" t="str">
        <f t="shared" si="64"/>
        <v>0227001</v>
      </c>
      <c r="P415" s="59" t="s">
        <v>592</v>
      </c>
      <c r="Q415" s="70" t="s">
        <v>10609</v>
      </c>
      <c r="R415" s="70" t="s">
        <v>10615</v>
      </c>
      <c r="S415" s="70" t="s">
        <v>9957</v>
      </c>
      <c r="T415" s="70" t="s">
        <v>9933</v>
      </c>
      <c r="U415" s="70" t="s">
        <v>9921</v>
      </c>
      <c r="V415" s="70" t="s">
        <v>6542</v>
      </c>
      <c r="W415" s="171">
        <v>45110</v>
      </c>
      <c r="X415" s="70" t="s">
        <v>1171</v>
      </c>
      <c r="Y415" s="70" t="s">
        <v>163</v>
      </c>
      <c r="Z415" s="82" t="s">
        <v>3414</v>
      </c>
      <c r="AA415" s="70" t="s">
        <v>1171</v>
      </c>
      <c r="AB415" s="70" t="s">
        <v>10816</v>
      </c>
      <c r="AC415" s="70" t="s">
        <v>8788</v>
      </c>
      <c r="AD415" s="70" t="s">
        <v>9956</v>
      </c>
      <c r="AE415" s="70" t="s">
        <v>9957</v>
      </c>
      <c r="AF415" s="70">
        <v>1</v>
      </c>
      <c r="AG415" s="108" t="s">
        <v>6293</v>
      </c>
    </row>
    <row r="416" spans="1:33" ht="14.4" customHeight="1" x14ac:dyDescent="0.3">
      <c r="A416" s="59" t="str">
        <f t="shared" si="61"/>
        <v>NTH-F-FMCG-SPO-01</v>
      </c>
      <c r="B416" s="70" t="s">
        <v>1171</v>
      </c>
      <c r="C416" s="70" t="s">
        <v>10013</v>
      </c>
      <c r="D416" s="70" t="s">
        <v>2071</v>
      </c>
      <c r="E416" s="70" t="s">
        <v>9829</v>
      </c>
      <c r="F416" s="70" t="s">
        <v>9882</v>
      </c>
      <c r="G416" s="70" t="s">
        <v>8786</v>
      </c>
      <c r="H416" s="70" t="s">
        <v>9870</v>
      </c>
      <c r="I416" s="70" t="s">
        <v>9868</v>
      </c>
      <c r="J416" s="59" t="s">
        <v>9869</v>
      </c>
      <c r="K416" s="59" t="s">
        <v>4899</v>
      </c>
      <c r="L416" s="82" t="str">
        <f t="shared" si="59"/>
        <v>0227007</v>
      </c>
      <c r="M416" s="70" t="s">
        <v>9827</v>
      </c>
      <c r="N416" s="59" t="s">
        <v>2663</v>
      </c>
      <c r="O416" s="59" t="str">
        <f t="shared" si="64"/>
        <v>0227007</v>
      </c>
      <c r="P416" s="59" t="s">
        <v>10605</v>
      </c>
      <c r="Q416" s="70" t="s">
        <v>10610</v>
      </c>
      <c r="R416" s="70" t="s">
        <v>10616</v>
      </c>
      <c r="S416" s="70" t="s">
        <v>10617</v>
      </c>
      <c r="T416" s="70" t="s">
        <v>9933</v>
      </c>
      <c r="U416" s="70" t="s">
        <v>9921</v>
      </c>
      <c r="V416" s="70" t="s">
        <v>6544</v>
      </c>
      <c r="W416" s="171">
        <v>44880</v>
      </c>
      <c r="X416" s="70" t="s">
        <v>1171</v>
      </c>
      <c r="Y416" s="70" t="s">
        <v>163</v>
      </c>
      <c r="Z416" s="82" t="s">
        <v>3414</v>
      </c>
      <c r="AA416" s="70" t="s">
        <v>1171</v>
      </c>
      <c r="AB416" s="70" t="s">
        <v>10816</v>
      </c>
      <c r="AC416" s="70" t="s">
        <v>8788</v>
      </c>
      <c r="AD416" s="70" t="s">
        <v>9956</v>
      </c>
      <c r="AE416" s="70" t="s">
        <v>9957</v>
      </c>
      <c r="AF416" s="70">
        <v>1</v>
      </c>
      <c r="AG416" s="108" t="s">
        <v>6293</v>
      </c>
    </row>
    <row r="417" spans="1:33" ht="14.4" customHeight="1" x14ac:dyDescent="0.3">
      <c r="A417" s="59" t="str">
        <f t="shared" si="61"/>
        <v>NTH-F-FMCG03-SPO-01</v>
      </c>
      <c r="B417" s="70" t="s">
        <v>2071</v>
      </c>
      <c r="C417" s="70" t="s">
        <v>10012</v>
      </c>
      <c r="D417" s="70" t="s">
        <v>2071</v>
      </c>
      <c r="E417" s="70" t="s">
        <v>9829</v>
      </c>
      <c r="F417" s="70" t="s">
        <v>9882</v>
      </c>
      <c r="G417" s="70" t="s">
        <v>8786</v>
      </c>
      <c r="H417" s="70" t="s">
        <v>9870</v>
      </c>
      <c r="I417" s="70" t="s">
        <v>9868</v>
      </c>
      <c r="J417" s="59" t="s">
        <v>9869</v>
      </c>
      <c r="K417" s="59" t="s">
        <v>4899</v>
      </c>
      <c r="L417" s="82" t="str">
        <f t="shared" si="59"/>
        <v>0227006</v>
      </c>
      <c r="M417" s="70" t="s">
        <v>9827</v>
      </c>
      <c r="N417" s="59" t="s">
        <v>2662</v>
      </c>
      <c r="O417" s="59" t="str">
        <f t="shared" si="64"/>
        <v>0227006</v>
      </c>
      <c r="P417" s="59" t="s">
        <v>10606</v>
      </c>
      <c r="Q417" s="70" t="s">
        <v>10611</v>
      </c>
      <c r="R417" s="70" t="s">
        <v>10618</v>
      </c>
      <c r="S417" s="70" t="s">
        <v>9957</v>
      </c>
      <c r="T417" s="70" t="s">
        <v>9933</v>
      </c>
      <c r="U417" s="70" t="s">
        <v>9921</v>
      </c>
      <c r="V417" s="70" t="s">
        <v>5277</v>
      </c>
      <c r="W417" s="171">
        <v>44654</v>
      </c>
      <c r="X417" s="70" t="s">
        <v>1171</v>
      </c>
      <c r="Y417" s="70" t="s">
        <v>163</v>
      </c>
      <c r="Z417" s="82" t="s">
        <v>3414</v>
      </c>
      <c r="AA417" s="70" t="s">
        <v>1171</v>
      </c>
      <c r="AB417" s="70" t="s">
        <v>10816</v>
      </c>
      <c r="AC417" s="70" t="s">
        <v>8788</v>
      </c>
      <c r="AD417" s="70" t="s">
        <v>9956</v>
      </c>
      <c r="AE417" s="70" t="s">
        <v>9957</v>
      </c>
      <c r="AF417" s="70">
        <v>1</v>
      </c>
      <c r="AG417" s="108" t="s">
        <v>6293</v>
      </c>
    </row>
    <row r="418" spans="1:33" ht="14.4" customHeight="1" x14ac:dyDescent="0.3">
      <c r="A418" s="59" t="str">
        <f>Q418</f>
        <v>NTH-F-FMCG-RSM-00</v>
      </c>
      <c r="B418" s="70" t="s">
        <v>1171</v>
      </c>
      <c r="C418" s="70" t="s">
        <v>10013</v>
      </c>
      <c r="D418" s="70" t="s">
        <v>2071</v>
      </c>
      <c r="E418" s="70" t="s">
        <v>9829</v>
      </c>
      <c r="F418" s="70" t="s">
        <v>9882</v>
      </c>
      <c r="G418" s="70" t="s">
        <v>8786</v>
      </c>
      <c r="H418" s="70" t="s">
        <v>9870</v>
      </c>
      <c r="I418" s="70" t="s">
        <v>9868</v>
      </c>
      <c r="J418" s="59" t="s">
        <v>9869</v>
      </c>
      <c r="K418" s="59" t="s">
        <v>4899</v>
      </c>
      <c r="L418" s="82" t="str">
        <f t="shared" si="59"/>
        <v>0112501</v>
      </c>
      <c r="M418" s="70" t="s">
        <v>9827</v>
      </c>
      <c r="N418" s="82" t="s">
        <v>8814</v>
      </c>
      <c r="O418" s="59" t="str">
        <f>N418</f>
        <v>0112501</v>
      </c>
      <c r="P418" s="70" t="s">
        <v>8787</v>
      </c>
      <c r="Q418" s="70" t="s">
        <v>8787</v>
      </c>
      <c r="R418" s="70" t="s">
        <v>9958</v>
      </c>
      <c r="S418" s="70" t="s">
        <v>9957</v>
      </c>
      <c r="T418" s="70" t="s">
        <v>9935</v>
      </c>
      <c r="U418" s="70" t="s">
        <v>9935</v>
      </c>
      <c r="V418" s="70" t="s">
        <v>9935</v>
      </c>
      <c r="W418" s="70" t="s">
        <v>9935</v>
      </c>
      <c r="X418" s="70" t="s">
        <v>1806</v>
      </c>
      <c r="Y418" s="70" t="s">
        <v>1146</v>
      </c>
      <c r="Z418" s="82" t="s">
        <v>2488</v>
      </c>
      <c r="AA418" s="70" t="s">
        <v>1171</v>
      </c>
      <c r="AB418" s="70" t="s">
        <v>10816</v>
      </c>
      <c r="AC418" s="70" t="s">
        <v>8788</v>
      </c>
      <c r="AD418" s="70" t="s">
        <v>9956</v>
      </c>
      <c r="AE418" s="70" t="s">
        <v>9957</v>
      </c>
      <c r="AF418" s="81">
        <v>0</v>
      </c>
      <c r="AG418" s="108" t="s">
        <v>5606</v>
      </c>
    </row>
    <row r="419" spans="1:33" ht="14.4" customHeight="1" x14ac:dyDescent="0.3">
      <c r="A419" s="59" t="str">
        <f>Q419</f>
        <v>NTH-F-FMCG-RSM-01</v>
      </c>
      <c r="B419" s="70" t="s">
        <v>1171</v>
      </c>
      <c r="C419" s="70" t="s">
        <v>10013</v>
      </c>
      <c r="D419" s="70" t="s">
        <v>2071</v>
      </c>
      <c r="E419" s="70" t="s">
        <v>9829</v>
      </c>
      <c r="F419" s="70" t="s">
        <v>9882</v>
      </c>
      <c r="G419" s="70" t="s">
        <v>8786</v>
      </c>
      <c r="H419" s="70" t="s">
        <v>9870</v>
      </c>
      <c r="I419" s="70" t="s">
        <v>9868</v>
      </c>
      <c r="J419" s="59" t="s">
        <v>9869</v>
      </c>
      <c r="K419" s="59" t="s">
        <v>4899</v>
      </c>
      <c r="L419" s="82">
        <f t="shared" si="59"/>
        <v>27</v>
      </c>
      <c r="M419" s="70" t="s">
        <v>9827</v>
      </c>
      <c r="N419" s="59">
        <v>27</v>
      </c>
      <c r="O419" s="59" t="str">
        <f>N418</f>
        <v>0112501</v>
      </c>
      <c r="P419" s="59" t="s">
        <v>9906</v>
      </c>
      <c r="Q419" s="70" t="s">
        <v>8788</v>
      </c>
      <c r="R419" s="70" t="s">
        <v>9956</v>
      </c>
      <c r="S419" s="70" t="s">
        <v>9957</v>
      </c>
      <c r="T419" s="70" t="s">
        <v>9933</v>
      </c>
      <c r="U419" s="70" t="s">
        <v>9918</v>
      </c>
      <c r="V419" s="70" t="s">
        <v>1131</v>
      </c>
      <c r="W419" s="171">
        <v>44064</v>
      </c>
      <c r="X419" s="70" t="s">
        <v>1806</v>
      </c>
      <c r="Y419" s="70" t="s">
        <v>1146</v>
      </c>
      <c r="Z419" s="82" t="s">
        <v>2488</v>
      </c>
      <c r="AA419" s="70" t="s">
        <v>1171</v>
      </c>
      <c r="AB419" s="70" t="s">
        <v>10816</v>
      </c>
      <c r="AC419" s="70" t="s">
        <v>3279</v>
      </c>
      <c r="AD419" s="70" t="s">
        <v>9961</v>
      </c>
      <c r="AE419" s="70" t="s">
        <v>9948</v>
      </c>
      <c r="AF419" s="81">
        <v>3</v>
      </c>
      <c r="AG419" s="108" t="s">
        <v>6294</v>
      </c>
    </row>
    <row r="420" spans="1:33" ht="14.4" customHeight="1" x14ac:dyDescent="0.3">
      <c r="A420" s="59" t="str">
        <f>Q420</f>
        <v>NTH-FMCG-DGM-01</v>
      </c>
      <c r="B420" s="70" t="s">
        <v>1171</v>
      </c>
      <c r="C420" s="70" t="s">
        <v>10013</v>
      </c>
      <c r="D420" s="70" t="s">
        <v>1195</v>
      </c>
      <c r="E420" s="70" t="s">
        <v>9829</v>
      </c>
      <c r="F420" s="70" t="s">
        <v>9829</v>
      </c>
      <c r="G420" s="70" t="s">
        <v>5632</v>
      </c>
      <c r="H420" s="70" t="s">
        <v>9831</v>
      </c>
      <c r="I420" s="70" t="s">
        <v>9833</v>
      </c>
      <c r="J420" s="59" t="s">
        <v>9835</v>
      </c>
      <c r="K420" s="121" t="s">
        <v>9837</v>
      </c>
      <c r="L420" s="82" t="str">
        <f t="shared" si="59"/>
        <v>82</v>
      </c>
      <c r="M420" s="70" t="s">
        <v>9827</v>
      </c>
      <c r="N420" s="82" t="s">
        <v>3420</v>
      </c>
      <c r="O420" s="59" t="str">
        <f t="shared" ref="O420:O426" si="65">N420</f>
        <v>82</v>
      </c>
      <c r="P420" s="59" t="s">
        <v>9895</v>
      </c>
      <c r="Q420" s="70" t="s">
        <v>3279</v>
      </c>
      <c r="R420" s="70" t="s">
        <v>9961</v>
      </c>
      <c r="S420" s="70" t="s">
        <v>9948</v>
      </c>
      <c r="T420" s="70" t="s">
        <v>9933</v>
      </c>
      <c r="U420" s="70" t="s">
        <v>9918</v>
      </c>
      <c r="V420" s="70" t="s">
        <v>1198</v>
      </c>
      <c r="W420" s="171">
        <v>42191</v>
      </c>
      <c r="X420" s="70" t="s">
        <v>1910</v>
      </c>
      <c r="Y420" s="70" t="s">
        <v>1145</v>
      </c>
      <c r="Z420" s="82" t="s">
        <v>2486</v>
      </c>
      <c r="AA420" s="70" t="s">
        <v>1171</v>
      </c>
      <c r="AB420" s="70" t="s">
        <v>10816</v>
      </c>
      <c r="AC420" s="70" t="s">
        <v>4405</v>
      </c>
      <c r="AD420" s="70" t="s">
        <v>9960</v>
      </c>
      <c r="AE420" s="70" t="s">
        <v>9884</v>
      </c>
      <c r="AF420" s="70">
        <v>4</v>
      </c>
      <c r="AG420" s="108" t="s">
        <v>6295</v>
      </c>
    </row>
    <row r="421" spans="1:33" ht="14.4" customHeight="1" x14ac:dyDescent="0.3">
      <c r="A421" s="59" t="str">
        <f t="shared" ref="A421:A484" si="66">Q421</f>
        <v>NATL-FMCG-HOD-01</v>
      </c>
      <c r="B421" s="70" t="s">
        <v>1171</v>
      </c>
      <c r="C421" s="70" t="s">
        <v>10013</v>
      </c>
      <c r="D421" s="70" t="s">
        <v>1171</v>
      </c>
      <c r="E421" s="70" t="s">
        <v>9883</v>
      </c>
      <c r="F421" s="70" t="s">
        <v>9883</v>
      </c>
      <c r="G421" s="59" t="s">
        <v>5630</v>
      </c>
      <c r="H421" s="70" t="s">
        <v>4725</v>
      </c>
      <c r="I421" s="59" t="s">
        <v>9884</v>
      </c>
      <c r="J421" s="59" t="s">
        <v>1163</v>
      </c>
      <c r="K421" s="59" t="s">
        <v>9836</v>
      </c>
      <c r="L421" s="82" t="str">
        <f t="shared" si="59"/>
        <v>0911002</v>
      </c>
      <c r="M421" s="70" t="s">
        <v>9827</v>
      </c>
      <c r="N421" s="82" t="s">
        <v>5239</v>
      </c>
      <c r="O421" s="59" t="str">
        <f t="shared" si="65"/>
        <v>0911002</v>
      </c>
      <c r="P421" s="59" t="s">
        <v>5230</v>
      </c>
      <c r="Q421" s="70" t="s">
        <v>5230</v>
      </c>
      <c r="R421" s="70" t="s">
        <v>9959</v>
      </c>
      <c r="S421" s="70" t="s">
        <v>9884</v>
      </c>
      <c r="T421" s="70" t="s">
        <v>9935</v>
      </c>
      <c r="U421" s="70" t="s">
        <v>9935</v>
      </c>
      <c r="V421" s="70" t="s">
        <v>9935</v>
      </c>
      <c r="W421" s="70" t="s">
        <v>9935</v>
      </c>
      <c r="X421" s="70" t="s">
        <v>2075</v>
      </c>
      <c r="Y421" s="70" t="s">
        <v>1151</v>
      </c>
      <c r="Z421" s="82" t="s">
        <v>2486</v>
      </c>
      <c r="AA421" s="70" t="s">
        <v>1171</v>
      </c>
      <c r="AB421" s="70" t="s">
        <v>10816</v>
      </c>
      <c r="AC421" s="70" t="s">
        <v>4405</v>
      </c>
      <c r="AD421" s="70" t="s">
        <v>9960</v>
      </c>
      <c r="AE421" s="70" t="s">
        <v>9884</v>
      </c>
      <c r="AF421" s="70">
        <v>5</v>
      </c>
      <c r="AG421" s="103" t="s">
        <v>5610</v>
      </c>
    </row>
    <row r="422" spans="1:33" ht="14.4" customHeight="1" x14ac:dyDescent="0.3">
      <c r="A422" s="59" t="str">
        <f t="shared" si="66"/>
        <v>NATL-MKT-INST-HOD-01</v>
      </c>
      <c r="B422" s="70" t="s">
        <v>1806</v>
      </c>
      <c r="C422" s="70" t="s">
        <v>10812</v>
      </c>
      <c r="D422" s="70" t="s">
        <v>1171</v>
      </c>
      <c r="E422" s="70" t="s">
        <v>9883</v>
      </c>
      <c r="F422" s="70" t="s">
        <v>9883</v>
      </c>
      <c r="G422" s="59" t="s">
        <v>5630</v>
      </c>
      <c r="H422" s="70" t="s">
        <v>4725</v>
      </c>
      <c r="I422" s="59" t="s">
        <v>9884</v>
      </c>
      <c r="J422" s="59" t="s">
        <v>1163</v>
      </c>
      <c r="K422" s="59" t="s">
        <v>9836</v>
      </c>
      <c r="L422" s="82" t="str">
        <f t="shared" si="59"/>
        <v>0911001</v>
      </c>
      <c r="M422" s="70" t="s">
        <v>9827</v>
      </c>
      <c r="N422" s="82" t="s">
        <v>4890</v>
      </c>
      <c r="O422" s="59" t="str">
        <f t="shared" si="65"/>
        <v>0911001</v>
      </c>
      <c r="P422" s="59" t="s">
        <v>3438</v>
      </c>
      <c r="Q422" s="70" t="s">
        <v>3438</v>
      </c>
      <c r="R422" s="70" t="s">
        <v>10813</v>
      </c>
      <c r="S422" s="70" t="s">
        <v>9935</v>
      </c>
      <c r="T422" s="70" t="s">
        <v>9935</v>
      </c>
      <c r="U422" s="70" t="s">
        <v>9935</v>
      </c>
      <c r="V422" s="70" t="s">
        <v>9935</v>
      </c>
      <c r="W422" s="70" t="s">
        <v>9935</v>
      </c>
      <c r="X422" s="70" t="s">
        <v>2075</v>
      </c>
      <c r="Y422" s="70" t="s">
        <v>1151</v>
      </c>
      <c r="Z422" s="82" t="s">
        <v>2486</v>
      </c>
      <c r="AA422" s="70" t="s">
        <v>1216</v>
      </c>
      <c r="AB422" s="70" t="s">
        <v>10812</v>
      </c>
      <c r="AC422" s="70" t="s">
        <v>4405</v>
      </c>
      <c r="AD422" s="70" t="s">
        <v>10815</v>
      </c>
      <c r="AE422" s="70" t="s">
        <v>9884</v>
      </c>
      <c r="AF422" s="70">
        <v>5</v>
      </c>
      <c r="AG422" s="103" t="s">
        <v>5610</v>
      </c>
    </row>
    <row r="423" spans="1:33" ht="14.4" customHeight="1" x14ac:dyDescent="0.3">
      <c r="A423" s="59" t="str">
        <f t="shared" si="66"/>
        <v>NATL-UNMAP-HOD-01</v>
      </c>
      <c r="B423" s="70" t="s">
        <v>1806</v>
      </c>
      <c r="C423" s="70" t="s">
        <v>10812</v>
      </c>
      <c r="D423" s="70" t="s">
        <v>1171</v>
      </c>
      <c r="E423" s="70" t="s">
        <v>9883</v>
      </c>
      <c r="F423" s="70" t="s">
        <v>9883</v>
      </c>
      <c r="G423" s="59" t="s">
        <v>5630</v>
      </c>
      <c r="H423" s="70" t="s">
        <v>4725</v>
      </c>
      <c r="I423" s="59" t="s">
        <v>9884</v>
      </c>
      <c r="J423" s="59" t="s">
        <v>1163</v>
      </c>
      <c r="K423" s="59" t="s">
        <v>9836</v>
      </c>
      <c r="L423" s="82" t="str">
        <f t="shared" si="59"/>
        <v>0913001</v>
      </c>
      <c r="M423" s="70" t="s">
        <v>9827</v>
      </c>
      <c r="N423" s="82" t="s">
        <v>4894</v>
      </c>
      <c r="O423" s="59" t="str">
        <f t="shared" si="65"/>
        <v>0913001</v>
      </c>
      <c r="P423" s="4" t="s">
        <v>3441</v>
      </c>
      <c r="Q423" s="70" t="s">
        <v>3441</v>
      </c>
      <c r="R423" s="70" t="s">
        <v>10814</v>
      </c>
      <c r="S423" s="70" t="s">
        <v>9935</v>
      </c>
      <c r="T423" s="70" t="s">
        <v>9935</v>
      </c>
      <c r="U423" s="70" t="s">
        <v>9935</v>
      </c>
      <c r="V423" s="70" t="s">
        <v>9935</v>
      </c>
      <c r="W423" s="70" t="s">
        <v>9935</v>
      </c>
      <c r="X423" s="70" t="s">
        <v>2075</v>
      </c>
      <c r="Y423" s="70" t="s">
        <v>1151</v>
      </c>
      <c r="Z423" s="82" t="s">
        <v>2486</v>
      </c>
      <c r="AA423" s="70" t="s">
        <v>1216</v>
      </c>
      <c r="AB423" s="70" t="s">
        <v>10812</v>
      </c>
      <c r="AC423" s="70" t="s">
        <v>4405</v>
      </c>
      <c r="AD423" s="70" t="s">
        <v>10815</v>
      </c>
      <c r="AE423" s="70" t="s">
        <v>9884</v>
      </c>
      <c r="AF423" s="70">
        <v>5</v>
      </c>
      <c r="AG423" s="103" t="s">
        <v>5610</v>
      </c>
    </row>
    <row r="424" spans="1:33" ht="14.4" customHeight="1" x14ac:dyDescent="0.3">
      <c r="A424" s="59" t="str">
        <f t="shared" si="66"/>
        <v>NATL-MKT-EXECUTIVE</v>
      </c>
      <c r="B424" s="70" t="s">
        <v>1910</v>
      </c>
      <c r="C424" s="70" t="s">
        <v>10811</v>
      </c>
      <c r="D424" s="70" t="s">
        <v>1171</v>
      </c>
      <c r="E424" s="70" t="s">
        <v>9883</v>
      </c>
      <c r="F424" s="70" t="s">
        <v>9883</v>
      </c>
      <c r="G424" s="59" t="s">
        <v>5630</v>
      </c>
      <c r="H424" s="70" t="s">
        <v>4725</v>
      </c>
      <c r="I424" s="59" t="s">
        <v>9884</v>
      </c>
      <c r="J424" s="59" t="s">
        <v>1163</v>
      </c>
      <c r="K424" s="59" t="s">
        <v>9836</v>
      </c>
      <c r="L424" s="82" t="str">
        <f t="shared" si="59"/>
        <v>87</v>
      </c>
      <c r="M424" s="70" t="s">
        <v>9827</v>
      </c>
      <c r="N424" s="82" t="s">
        <v>3440</v>
      </c>
      <c r="O424" s="59" t="str">
        <f t="shared" si="65"/>
        <v>87</v>
      </c>
      <c r="P424" s="119" t="s">
        <v>4405</v>
      </c>
      <c r="Q424" s="70" t="s">
        <v>4405</v>
      </c>
      <c r="R424" s="70" t="s">
        <v>9960</v>
      </c>
      <c r="S424" s="70" t="s">
        <v>9884</v>
      </c>
      <c r="T424" s="70" t="s">
        <v>9935</v>
      </c>
      <c r="U424" s="70" t="s">
        <v>9935</v>
      </c>
      <c r="V424" s="70" t="s">
        <v>9935</v>
      </c>
      <c r="W424" s="70" t="s">
        <v>9935</v>
      </c>
      <c r="X424" s="70" t="s">
        <v>2074</v>
      </c>
      <c r="Y424" s="70" t="s">
        <v>4726</v>
      </c>
      <c r="Z424" s="82" t="s">
        <v>2487</v>
      </c>
      <c r="AA424" s="70" t="s">
        <v>1217</v>
      </c>
      <c r="AB424" s="70" t="s">
        <v>10811</v>
      </c>
      <c r="AC424" s="70" t="s">
        <v>4403</v>
      </c>
      <c r="AD424" s="70" t="s">
        <v>9964</v>
      </c>
      <c r="AE424" s="70" t="s">
        <v>9884</v>
      </c>
      <c r="AF424" s="70">
        <v>99</v>
      </c>
      <c r="AG424" s="103" t="s">
        <v>1367</v>
      </c>
    </row>
    <row r="425" spans="1:33" ht="14.4" hidden="1" customHeight="1" x14ac:dyDescent="0.3">
      <c r="A425" s="59" t="str">
        <f t="shared" si="66"/>
        <v>NATL-GSM-EXECUTIVE</v>
      </c>
      <c r="B425" s="70" t="s">
        <v>1910</v>
      </c>
      <c r="C425" s="70" t="s">
        <v>10811</v>
      </c>
      <c r="D425" s="70" t="s">
        <v>1171</v>
      </c>
      <c r="E425" s="70" t="s">
        <v>9883</v>
      </c>
      <c r="F425" s="70" t="s">
        <v>9883</v>
      </c>
      <c r="G425" s="59" t="s">
        <v>5630</v>
      </c>
      <c r="H425" s="70" t="s">
        <v>4725</v>
      </c>
      <c r="I425" s="59" t="s">
        <v>9884</v>
      </c>
      <c r="J425" s="59" t="s">
        <v>1163</v>
      </c>
      <c r="K425" s="59" t="s">
        <v>9836</v>
      </c>
      <c r="L425" s="82" t="str">
        <f t="shared" si="59"/>
        <v>89</v>
      </c>
      <c r="M425" s="70" t="s">
        <v>9827</v>
      </c>
      <c r="N425" s="82" t="s">
        <v>4896</v>
      </c>
      <c r="O425" s="59" t="str">
        <f t="shared" si="65"/>
        <v>89</v>
      </c>
      <c r="P425" s="4" t="s">
        <v>4403</v>
      </c>
      <c r="Q425" s="70" t="s">
        <v>4403</v>
      </c>
      <c r="R425" s="70" t="s">
        <v>9964</v>
      </c>
      <c r="S425" s="70" t="s">
        <v>9884</v>
      </c>
      <c r="T425" s="70" t="s">
        <v>9935</v>
      </c>
      <c r="U425" s="70" t="s">
        <v>9935</v>
      </c>
      <c r="V425" s="70" t="s">
        <v>9935</v>
      </c>
      <c r="W425" s="70" t="s">
        <v>9935</v>
      </c>
      <c r="X425" s="70" t="s">
        <v>2074</v>
      </c>
      <c r="Y425" s="70" t="s">
        <v>4726</v>
      </c>
      <c r="Z425" s="99" t="s">
        <v>2360</v>
      </c>
      <c r="AA425" s="70" t="s">
        <v>1217</v>
      </c>
      <c r="AB425" s="70" t="s">
        <v>10811</v>
      </c>
      <c r="AC425" s="70"/>
      <c r="AD425" s="70"/>
      <c r="AE425" s="70"/>
      <c r="AF425" s="70">
        <v>99</v>
      </c>
      <c r="AG425" s="103" t="s">
        <v>1367</v>
      </c>
    </row>
    <row r="426" spans="1:33" ht="14.4" customHeight="1" x14ac:dyDescent="0.3">
      <c r="A426" s="59" t="str">
        <f t="shared" si="66"/>
        <v>NATL-PHR-INST-HOD-01</v>
      </c>
      <c r="B426" s="59" t="s">
        <v>1216</v>
      </c>
      <c r="C426" s="59" t="s">
        <v>10646</v>
      </c>
      <c r="D426" s="70" t="s">
        <v>1171</v>
      </c>
      <c r="E426" s="70" t="s">
        <v>9883</v>
      </c>
      <c r="F426" s="70" t="s">
        <v>9883</v>
      </c>
      <c r="G426" s="59" t="s">
        <v>5630</v>
      </c>
      <c r="H426" s="70" t="s">
        <v>4725</v>
      </c>
      <c r="I426" s="59" t="s">
        <v>9884</v>
      </c>
      <c r="J426" s="59" t="s">
        <v>1163</v>
      </c>
      <c r="K426" s="59" t="s">
        <v>9836</v>
      </c>
      <c r="L426" s="82" t="str">
        <f t="shared" si="59"/>
        <v>0911003</v>
      </c>
      <c r="M426" s="70" t="s">
        <v>9827</v>
      </c>
      <c r="N426" s="82" t="s">
        <v>6733</v>
      </c>
      <c r="O426" s="59" t="str">
        <f t="shared" si="65"/>
        <v>0911003</v>
      </c>
      <c r="P426" s="59" t="s">
        <v>5516</v>
      </c>
      <c r="Q426" s="59" t="s">
        <v>5516</v>
      </c>
      <c r="R426" s="70" t="s">
        <v>10647</v>
      </c>
      <c r="S426" s="70" t="s">
        <v>9884</v>
      </c>
      <c r="T426" s="70" t="s">
        <v>9935</v>
      </c>
      <c r="U426" s="70" t="s">
        <v>9935</v>
      </c>
      <c r="V426" s="70" t="s">
        <v>9935</v>
      </c>
      <c r="W426" s="70" t="s">
        <v>9935</v>
      </c>
      <c r="X426" s="70" t="s">
        <v>2075</v>
      </c>
      <c r="Y426" s="70" t="s">
        <v>1151</v>
      </c>
      <c r="Z426" s="82" t="s">
        <v>2486</v>
      </c>
      <c r="AA426" s="70" t="s">
        <v>1171</v>
      </c>
      <c r="AB426" s="70" t="s">
        <v>10816</v>
      </c>
      <c r="AC426" s="70" t="s">
        <v>1211</v>
      </c>
      <c r="AD426" s="70" t="s">
        <v>10648</v>
      </c>
      <c r="AE426" s="70" t="s">
        <v>9884</v>
      </c>
      <c r="AF426" s="70">
        <v>5</v>
      </c>
      <c r="AG426" s="103" t="s">
        <v>5610</v>
      </c>
    </row>
    <row r="427" spans="1:33" ht="14.4" customHeight="1" x14ac:dyDescent="0.3">
      <c r="A427" s="59" t="str">
        <f t="shared" si="66"/>
        <v>ATK01-KFW-SEWP-SB-03</v>
      </c>
      <c r="B427" s="85" t="s">
        <v>2069</v>
      </c>
      <c r="C427" s="85" t="s">
        <v>8565</v>
      </c>
      <c r="D427" s="70" t="s">
        <v>1171</v>
      </c>
      <c r="E427" s="70" t="s">
        <v>9883</v>
      </c>
      <c r="F427" s="70" t="s">
        <v>9883</v>
      </c>
      <c r="G427" s="59" t="s">
        <v>5630</v>
      </c>
      <c r="H427" s="70" t="s">
        <v>4725</v>
      </c>
      <c r="I427" s="59" t="s">
        <v>9884</v>
      </c>
      <c r="J427" s="59" t="s">
        <v>1163</v>
      </c>
      <c r="K427" s="59" t="s">
        <v>9836</v>
      </c>
      <c r="L427" s="82">
        <f t="shared" si="59"/>
        <v>9999001</v>
      </c>
      <c r="M427" s="70" t="s">
        <v>9827</v>
      </c>
      <c r="N427" s="84">
        <v>9999001</v>
      </c>
      <c r="O427" s="59">
        <f>N427</f>
        <v>9999001</v>
      </c>
      <c r="P427" t="s">
        <v>8305</v>
      </c>
      <c r="Q427" s="85" t="s">
        <v>8568</v>
      </c>
      <c r="R427" s="85" t="s">
        <v>8435</v>
      </c>
      <c r="S427" s="85" t="s">
        <v>9837</v>
      </c>
      <c r="T427" s="70" t="s">
        <v>9935</v>
      </c>
      <c r="U427" s="70" t="s">
        <v>9935</v>
      </c>
      <c r="V427" s="70" t="s">
        <v>9935</v>
      </c>
      <c r="W427" s="171" t="s">
        <v>9935</v>
      </c>
      <c r="X427" s="85" t="s">
        <v>1808</v>
      </c>
      <c r="Y427" s="85" t="s">
        <v>4922</v>
      </c>
      <c r="Z427" s="82" t="s">
        <v>1162</v>
      </c>
      <c r="AA427" s="85" t="s">
        <v>1805</v>
      </c>
      <c r="AB427" s="85" t="s">
        <v>8565</v>
      </c>
      <c r="AC427" s="85" t="s">
        <v>8567</v>
      </c>
      <c r="AD427" s="85" t="s">
        <v>2805</v>
      </c>
      <c r="AE427" s="70" t="s">
        <v>1367</v>
      </c>
      <c r="AF427" s="85"/>
    </row>
    <row r="428" spans="1:33" ht="14.4" customHeight="1" x14ac:dyDescent="0.3">
      <c r="A428" s="59" t="str">
        <f t="shared" si="66"/>
        <v>ATK01-KFW-SEWP-SB-07</v>
      </c>
      <c r="B428" s="85" t="s">
        <v>2069</v>
      </c>
      <c r="C428" s="85" t="s">
        <v>8565</v>
      </c>
      <c r="D428" s="70" t="s">
        <v>1171</v>
      </c>
      <c r="E428" s="70" t="s">
        <v>9883</v>
      </c>
      <c r="F428" s="70" t="s">
        <v>9883</v>
      </c>
      <c r="G428" s="59" t="s">
        <v>5630</v>
      </c>
      <c r="H428" s="70" t="s">
        <v>4725</v>
      </c>
      <c r="I428" s="59" t="s">
        <v>9884</v>
      </c>
      <c r="J428" s="59" t="s">
        <v>1163</v>
      </c>
      <c r="K428" s="59" t="s">
        <v>9836</v>
      </c>
      <c r="L428" s="82">
        <f t="shared" si="59"/>
        <v>9999002</v>
      </c>
      <c r="M428" s="70" t="s">
        <v>9827</v>
      </c>
      <c r="N428" s="84">
        <v>9999002</v>
      </c>
      <c r="O428" s="59">
        <f t="shared" ref="O428:O491" si="67">N428</f>
        <v>9999002</v>
      </c>
      <c r="P428" t="s">
        <v>8306</v>
      </c>
      <c r="Q428" s="85" t="s">
        <v>8569</v>
      </c>
      <c r="R428" s="85" t="s">
        <v>8436</v>
      </c>
      <c r="S428" s="85" t="s">
        <v>9837</v>
      </c>
      <c r="T428" s="70" t="s">
        <v>9935</v>
      </c>
      <c r="U428" s="70" t="s">
        <v>9935</v>
      </c>
      <c r="V428" s="70" t="s">
        <v>9935</v>
      </c>
      <c r="W428" s="171" t="s">
        <v>9935</v>
      </c>
      <c r="X428" s="85" t="s">
        <v>1808</v>
      </c>
      <c r="Y428" s="85" t="s">
        <v>4922</v>
      </c>
      <c r="Z428" s="82" t="s">
        <v>1162</v>
      </c>
      <c r="AA428" s="85" t="s">
        <v>1805</v>
      </c>
      <c r="AB428" s="85" t="s">
        <v>8565</v>
      </c>
      <c r="AC428" s="85" t="s">
        <v>8567</v>
      </c>
      <c r="AD428" s="85" t="s">
        <v>2805</v>
      </c>
      <c r="AE428" s="70" t="s">
        <v>1367</v>
      </c>
      <c r="AF428" s="85"/>
    </row>
    <row r="429" spans="1:33" ht="14.4" customHeight="1" x14ac:dyDescent="0.3">
      <c r="A429" s="59" t="str">
        <f t="shared" si="66"/>
        <v>ATK01-KFW-SEWP-SB-08</v>
      </c>
      <c r="B429" s="85" t="s">
        <v>2069</v>
      </c>
      <c r="C429" s="85" t="s">
        <v>8565</v>
      </c>
      <c r="D429" s="70" t="s">
        <v>1171</v>
      </c>
      <c r="E429" s="70" t="s">
        <v>9883</v>
      </c>
      <c r="F429" s="70" t="s">
        <v>9883</v>
      </c>
      <c r="G429" s="59" t="s">
        <v>5630</v>
      </c>
      <c r="H429" s="70" t="s">
        <v>4725</v>
      </c>
      <c r="I429" s="59" t="s">
        <v>9884</v>
      </c>
      <c r="J429" s="59" t="s">
        <v>1163</v>
      </c>
      <c r="K429" s="59" t="s">
        <v>9836</v>
      </c>
      <c r="L429" s="82">
        <f t="shared" si="59"/>
        <v>9999003</v>
      </c>
      <c r="M429" s="70" t="s">
        <v>9827</v>
      </c>
      <c r="N429" s="84">
        <v>9999003</v>
      </c>
      <c r="O429" s="59">
        <f t="shared" si="67"/>
        <v>9999003</v>
      </c>
      <c r="P429" t="s">
        <v>8307</v>
      </c>
      <c r="Q429" s="85" t="s">
        <v>8570</v>
      </c>
      <c r="R429" s="85" t="s">
        <v>8437</v>
      </c>
      <c r="S429" s="85" t="s">
        <v>9837</v>
      </c>
      <c r="T429" s="70" t="s">
        <v>9935</v>
      </c>
      <c r="U429" s="70" t="s">
        <v>9935</v>
      </c>
      <c r="V429" s="70" t="s">
        <v>9935</v>
      </c>
      <c r="W429" s="171" t="s">
        <v>9935</v>
      </c>
      <c r="X429" s="85" t="s">
        <v>1808</v>
      </c>
      <c r="Y429" s="85" t="s">
        <v>4922</v>
      </c>
      <c r="Z429" s="82" t="s">
        <v>1162</v>
      </c>
      <c r="AA429" s="85" t="s">
        <v>1805</v>
      </c>
      <c r="AB429" s="85" t="s">
        <v>8565</v>
      </c>
      <c r="AC429" s="85" t="s">
        <v>8567</v>
      </c>
      <c r="AD429" s="85" t="s">
        <v>2805</v>
      </c>
      <c r="AE429" s="70" t="s">
        <v>1367</v>
      </c>
      <c r="AF429" s="85"/>
    </row>
    <row r="430" spans="1:33" ht="14.4" customHeight="1" x14ac:dyDescent="0.3">
      <c r="A430" s="59" t="str">
        <f t="shared" si="66"/>
        <v>ATK01-KFW-SEWP-SB-04</v>
      </c>
      <c r="B430" s="85" t="s">
        <v>2069</v>
      </c>
      <c r="C430" s="85" t="s">
        <v>8565</v>
      </c>
      <c r="D430" s="70" t="s">
        <v>1171</v>
      </c>
      <c r="E430" s="70" t="s">
        <v>9883</v>
      </c>
      <c r="F430" s="70" t="s">
        <v>9883</v>
      </c>
      <c r="G430" s="59" t="s">
        <v>5630</v>
      </c>
      <c r="H430" s="70" t="s">
        <v>4725</v>
      </c>
      <c r="I430" s="59" t="s">
        <v>9884</v>
      </c>
      <c r="J430" s="59" t="s">
        <v>1163</v>
      </c>
      <c r="K430" s="59" t="s">
        <v>9836</v>
      </c>
      <c r="L430" s="82">
        <f t="shared" si="59"/>
        <v>9999004</v>
      </c>
      <c r="M430" s="70" t="s">
        <v>9827</v>
      </c>
      <c r="N430" s="84">
        <v>9999004</v>
      </c>
      <c r="O430" s="59">
        <f t="shared" si="67"/>
        <v>9999004</v>
      </c>
      <c r="P430" t="s">
        <v>8308</v>
      </c>
      <c r="Q430" s="85" t="s">
        <v>8571</v>
      </c>
      <c r="R430" s="85" t="s">
        <v>8438</v>
      </c>
      <c r="S430" s="85" t="s">
        <v>9837</v>
      </c>
      <c r="T430" s="70" t="s">
        <v>9935</v>
      </c>
      <c r="U430" s="70" t="s">
        <v>9935</v>
      </c>
      <c r="V430" s="70" t="s">
        <v>9935</v>
      </c>
      <c r="W430" s="171" t="s">
        <v>9935</v>
      </c>
      <c r="X430" s="85" t="s">
        <v>1808</v>
      </c>
      <c r="Y430" s="85" t="s">
        <v>4922</v>
      </c>
      <c r="Z430" s="82" t="s">
        <v>1162</v>
      </c>
      <c r="AA430" s="85" t="s">
        <v>1805</v>
      </c>
      <c r="AB430" s="85" t="s">
        <v>8565</v>
      </c>
      <c r="AC430" s="85" t="s">
        <v>8567</v>
      </c>
      <c r="AD430" s="85" t="s">
        <v>2805</v>
      </c>
      <c r="AE430" s="70" t="s">
        <v>1367</v>
      </c>
      <c r="AF430" s="85"/>
    </row>
    <row r="431" spans="1:33" s="85" customFormat="1" ht="14.4" customHeight="1" x14ac:dyDescent="0.3">
      <c r="A431" s="59" t="str">
        <f t="shared" si="66"/>
        <v>ATK01-KFW-SEWP-SB-06</v>
      </c>
      <c r="B431" s="85" t="s">
        <v>2069</v>
      </c>
      <c r="C431" s="85" t="s">
        <v>8565</v>
      </c>
      <c r="D431" s="70" t="s">
        <v>1171</v>
      </c>
      <c r="E431" s="70" t="s">
        <v>9883</v>
      </c>
      <c r="F431" s="70" t="s">
        <v>9883</v>
      </c>
      <c r="G431" s="59" t="s">
        <v>5630</v>
      </c>
      <c r="H431" s="70" t="s">
        <v>4725</v>
      </c>
      <c r="I431" s="59" t="s">
        <v>9884</v>
      </c>
      <c r="J431" s="59" t="s">
        <v>1163</v>
      </c>
      <c r="K431" s="59" t="s">
        <v>9836</v>
      </c>
      <c r="L431" s="82">
        <f t="shared" si="59"/>
        <v>9999005</v>
      </c>
      <c r="M431" s="70" t="s">
        <v>9827</v>
      </c>
      <c r="N431" s="84">
        <v>9999005</v>
      </c>
      <c r="O431" s="59">
        <f t="shared" si="67"/>
        <v>9999005</v>
      </c>
      <c r="P431" t="s">
        <v>8309</v>
      </c>
      <c r="Q431" s="85" t="s">
        <v>8572</v>
      </c>
      <c r="R431" s="85" t="s">
        <v>8439</v>
      </c>
      <c r="S431" s="85" t="s">
        <v>9837</v>
      </c>
      <c r="T431" s="70" t="s">
        <v>9935</v>
      </c>
      <c r="U431" s="70" t="s">
        <v>9935</v>
      </c>
      <c r="V431" s="70" t="s">
        <v>9935</v>
      </c>
      <c r="W431" s="171" t="s">
        <v>9935</v>
      </c>
      <c r="X431" s="85" t="s">
        <v>1808</v>
      </c>
      <c r="Y431" s="85" t="s">
        <v>4922</v>
      </c>
      <c r="Z431" s="82" t="s">
        <v>1162</v>
      </c>
      <c r="AA431" s="85" t="s">
        <v>1805</v>
      </c>
      <c r="AB431" s="85" t="s">
        <v>8565</v>
      </c>
      <c r="AC431" s="85" t="s">
        <v>8567</v>
      </c>
      <c r="AD431" s="85" t="s">
        <v>2805</v>
      </c>
      <c r="AE431" s="70" t="s">
        <v>1367</v>
      </c>
    </row>
    <row r="432" spans="1:33" s="85" customFormat="1" ht="14.4" customHeight="1" x14ac:dyDescent="0.3">
      <c r="A432" s="59" t="str">
        <f t="shared" si="66"/>
        <v>ATK01-KFW-SEWP-SB-09</v>
      </c>
      <c r="B432" s="85" t="s">
        <v>2069</v>
      </c>
      <c r="C432" s="85" t="s">
        <v>8565</v>
      </c>
      <c r="D432" s="70" t="s">
        <v>1171</v>
      </c>
      <c r="E432" s="70" t="s">
        <v>9883</v>
      </c>
      <c r="F432" s="70" t="s">
        <v>9883</v>
      </c>
      <c r="G432" s="59" t="s">
        <v>5630</v>
      </c>
      <c r="H432" s="70" t="s">
        <v>4725</v>
      </c>
      <c r="I432" s="59" t="s">
        <v>9884</v>
      </c>
      <c r="J432" s="59" t="s">
        <v>1163</v>
      </c>
      <c r="K432" s="59" t="s">
        <v>9836</v>
      </c>
      <c r="L432" s="82">
        <f t="shared" si="59"/>
        <v>9999006</v>
      </c>
      <c r="M432" s="70" t="s">
        <v>9827</v>
      </c>
      <c r="N432" s="84">
        <v>9999006</v>
      </c>
      <c r="O432" s="59">
        <f t="shared" si="67"/>
        <v>9999006</v>
      </c>
      <c r="P432" t="s">
        <v>8310</v>
      </c>
      <c r="Q432" s="85" t="s">
        <v>8573</v>
      </c>
      <c r="R432" s="85" t="s">
        <v>8440</v>
      </c>
      <c r="S432" s="85" t="s">
        <v>9837</v>
      </c>
      <c r="T432" s="70" t="s">
        <v>9935</v>
      </c>
      <c r="U432" s="70" t="s">
        <v>9935</v>
      </c>
      <c r="V432" s="70" t="s">
        <v>9935</v>
      </c>
      <c r="W432" s="171" t="s">
        <v>9935</v>
      </c>
      <c r="X432" s="85" t="s">
        <v>1808</v>
      </c>
      <c r="Y432" s="85" t="s">
        <v>4922</v>
      </c>
      <c r="Z432" s="82" t="s">
        <v>1162</v>
      </c>
      <c r="AA432" s="85" t="s">
        <v>1805</v>
      </c>
      <c r="AB432" s="85" t="s">
        <v>8565</v>
      </c>
      <c r="AC432" s="85" t="s">
        <v>8567</v>
      </c>
      <c r="AD432" s="85" t="s">
        <v>2805</v>
      </c>
      <c r="AE432" s="70" t="s">
        <v>1367</v>
      </c>
    </row>
    <row r="433" spans="1:31" s="85" customFormat="1" ht="14.4" customHeight="1" x14ac:dyDescent="0.3">
      <c r="A433" s="59" t="str">
        <f t="shared" si="66"/>
        <v>ATK01-KFW-SEWP-SB-05</v>
      </c>
      <c r="B433" s="85" t="s">
        <v>2069</v>
      </c>
      <c r="C433" s="85" t="s">
        <v>8565</v>
      </c>
      <c r="D433" s="70" t="s">
        <v>1171</v>
      </c>
      <c r="E433" s="70" t="s">
        <v>9883</v>
      </c>
      <c r="F433" s="70" t="s">
        <v>9883</v>
      </c>
      <c r="G433" s="59" t="s">
        <v>5630</v>
      </c>
      <c r="H433" s="70" t="s">
        <v>4725</v>
      </c>
      <c r="I433" s="59" t="s">
        <v>9884</v>
      </c>
      <c r="J433" s="59" t="s">
        <v>1163</v>
      </c>
      <c r="K433" s="59" t="s">
        <v>9836</v>
      </c>
      <c r="L433" s="82">
        <f t="shared" si="59"/>
        <v>9999007</v>
      </c>
      <c r="M433" s="70" t="s">
        <v>9827</v>
      </c>
      <c r="N433" s="84">
        <v>9999007</v>
      </c>
      <c r="O433" s="59">
        <f t="shared" si="67"/>
        <v>9999007</v>
      </c>
      <c r="P433" t="s">
        <v>8311</v>
      </c>
      <c r="Q433" s="85" t="s">
        <v>8574</v>
      </c>
      <c r="R433" s="85" t="s">
        <v>8441</v>
      </c>
      <c r="S433" s="85" t="s">
        <v>9837</v>
      </c>
      <c r="T433" s="70" t="s">
        <v>9935</v>
      </c>
      <c r="U433" s="70" t="s">
        <v>9935</v>
      </c>
      <c r="V433" s="70" t="s">
        <v>9935</v>
      </c>
      <c r="W433" s="171" t="s">
        <v>9935</v>
      </c>
      <c r="X433" s="85" t="s">
        <v>1808</v>
      </c>
      <c r="Y433" s="85" t="s">
        <v>4922</v>
      </c>
      <c r="Z433" s="82" t="s">
        <v>1162</v>
      </c>
      <c r="AA433" s="85" t="s">
        <v>1805</v>
      </c>
      <c r="AB433" s="85" t="s">
        <v>8565</v>
      </c>
      <c r="AC433" s="85" t="s">
        <v>8567</v>
      </c>
      <c r="AD433" s="85" t="s">
        <v>2805</v>
      </c>
      <c r="AE433" s="70" t="s">
        <v>1367</v>
      </c>
    </row>
    <row r="434" spans="1:31" s="85" customFormat="1" ht="14.4" customHeight="1" x14ac:dyDescent="0.3">
      <c r="A434" s="59" t="str">
        <f t="shared" si="66"/>
        <v>ATK01-KFW-SEWP-SB-01</v>
      </c>
      <c r="B434" s="85" t="s">
        <v>2069</v>
      </c>
      <c r="C434" s="85" t="s">
        <v>8565</v>
      </c>
      <c r="D434" s="70" t="s">
        <v>1171</v>
      </c>
      <c r="E434" s="70" t="s">
        <v>9883</v>
      </c>
      <c r="F434" s="70" t="s">
        <v>9883</v>
      </c>
      <c r="G434" s="59" t="s">
        <v>5630</v>
      </c>
      <c r="H434" s="70" t="s">
        <v>4725</v>
      </c>
      <c r="I434" s="59" t="s">
        <v>9884</v>
      </c>
      <c r="J434" s="59" t="s">
        <v>1163</v>
      </c>
      <c r="K434" s="59" t="s">
        <v>9836</v>
      </c>
      <c r="L434" s="82">
        <f t="shared" si="59"/>
        <v>9999008</v>
      </c>
      <c r="M434" s="70" t="s">
        <v>9827</v>
      </c>
      <c r="N434" s="84">
        <v>9999008</v>
      </c>
      <c r="O434" s="59">
        <f t="shared" si="67"/>
        <v>9999008</v>
      </c>
      <c r="P434" t="s">
        <v>8312</v>
      </c>
      <c r="Q434" s="85" t="s">
        <v>8575</v>
      </c>
      <c r="R434" s="85" t="s">
        <v>8442</v>
      </c>
      <c r="S434" s="85" t="s">
        <v>9837</v>
      </c>
      <c r="T434" s="70" t="s">
        <v>9935</v>
      </c>
      <c r="U434" s="70" t="s">
        <v>9935</v>
      </c>
      <c r="V434" s="70" t="s">
        <v>9935</v>
      </c>
      <c r="W434" s="171" t="s">
        <v>9935</v>
      </c>
      <c r="X434" s="85" t="s">
        <v>1808</v>
      </c>
      <c r="Y434" s="85" t="s">
        <v>4922</v>
      </c>
      <c r="Z434" s="82" t="s">
        <v>1162</v>
      </c>
      <c r="AA434" s="85" t="s">
        <v>1805</v>
      </c>
      <c r="AB434" s="85" t="s">
        <v>8565</v>
      </c>
      <c r="AC434" s="85" t="s">
        <v>8567</v>
      </c>
      <c r="AD434" s="85" t="s">
        <v>2805</v>
      </c>
      <c r="AE434" s="70" t="s">
        <v>1367</v>
      </c>
    </row>
    <row r="435" spans="1:31" s="85" customFormat="1" ht="14.4" customHeight="1" x14ac:dyDescent="0.3">
      <c r="A435" s="59" t="str">
        <f t="shared" si="66"/>
        <v>ATK01-KFW-SEWP-SB-02</v>
      </c>
      <c r="B435" s="85" t="s">
        <v>2069</v>
      </c>
      <c r="C435" s="85" t="s">
        <v>8565</v>
      </c>
      <c r="D435" s="70" t="s">
        <v>1171</v>
      </c>
      <c r="E435" s="70" t="s">
        <v>9883</v>
      </c>
      <c r="F435" s="70" t="s">
        <v>9883</v>
      </c>
      <c r="G435" s="59" t="s">
        <v>5630</v>
      </c>
      <c r="H435" s="70" t="s">
        <v>4725</v>
      </c>
      <c r="I435" s="59" t="s">
        <v>9884</v>
      </c>
      <c r="J435" s="59" t="s">
        <v>1163</v>
      </c>
      <c r="K435" s="59" t="s">
        <v>9836</v>
      </c>
      <c r="L435" s="82">
        <f t="shared" si="59"/>
        <v>9999009</v>
      </c>
      <c r="M435" s="70" t="s">
        <v>9827</v>
      </c>
      <c r="N435" s="84">
        <v>9999009</v>
      </c>
      <c r="O435" s="59">
        <f t="shared" si="67"/>
        <v>9999009</v>
      </c>
      <c r="P435" t="s">
        <v>8313</v>
      </c>
      <c r="Q435" s="85" t="s">
        <v>8576</v>
      </c>
      <c r="R435" s="85" t="s">
        <v>8443</v>
      </c>
      <c r="S435" s="85" t="s">
        <v>9837</v>
      </c>
      <c r="T435" s="70" t="s">
        <v>9935</v>
      </c>
      <c r="U435" s="70" t="s">
        <v>9935</v>
      </c>
      <c r="V435" s="70" t="s">
        <v>9935</v>
      </c>
      <c r="W435" s="171" t="s">
        <v>9935</v>
      </c>
      <c r="X435" s="85" t="s">
        <v>1808</v>
      </c>
      <c r="Y435" s="85" t="s">
        <v>4922</v>
      </c>
      <c r="Z435" s="82" t="s">
        <v>1162</v>
      </c>
      <c r="AA435" s="85" t="s">
        <v>1805</v>
      </c>
      <c r="AB435" s="85" t="s">
        <v>8565</v>
      </c>
      <c r="AC435" s="85" t="s">
        <v>8567</v>
      </c>
      <c r="AD435" s="85" t="s">
        <v>2805</v>
      </c>
      <c r="AE435" s="70" t="s">
        <v>1367</v>
      </c>
    </row>
    <row r="436" spans="1:31" s="85" customFormat="1" ht="14.4" customHeight="1" x14ac:dyDescent="0.3">
      <c r="A436" s="59" t="str">
        <f t="shared" si="66"/>
        <v>BWP01-KFW-SEWP-SB-05</v>
      </c>
      <c r="B436" s="85" t="s">
        <v>2069</v>
      </c>
      <c r="C436" s="85" t="s">
        <v>8565</v>
      </c>
      <c r="D436" s="70" t="s">
        <v>1171</v>
      </c>
      <c r="E436" s="70" t="s">
        <v>9883</v>
      </c>
      <c r="F436" s="70" t="s">
        <v>9883</v>
      </c>
      <c r="G436" s="59" t="s">
        <v>5630</v>
      </c>
      <c r="H436" s="70" t="s">
        <v>4725</v>
      </c>
      <c r="I436" s="59" t="s">
        <v>9884</v>
      </c>
      <c r="J436" s="59" t="s">
        <v>1163</v>
      </c>
      <c r="K436" s="59" t="s">
        <v>9836</v>
      </c>
      <c r="L436" s="82">
        <f t="shared" si="59"/>
        <v>9999010</v>
      </c>
      <c r="M436" s="70" t="s">
        <v>9827</v>
      </c>
      <c r="N436" s="84">
        <v>9999010</v>
      </c>
      <c r="O436" s="59">
        <f t="shared" si="67"/>
        <v>9999010</v>
      </c>
      <c r="P436" t="s">
        <v>8314</v>
      </c>
      <c r="Q436" s="85" t="s">
        <v>8577</v>
      </c>
      <c r="R436" s="85" t="s">
        <v>8444</v>
      </c>
      <c r="S436" s="85" t="s">
        <v>9837</v>
      </c>
      <c r="T436" s="70" t="s">
        <v>9935</v>
      </c>
      <c r="U436" s="70" t="s">
        <v>9935</v>
      </c>
      <c r="V436" s="70" t="s">
        <v>9935</v>
      </c>
      <c r="W436" s="171" t="s">
        <v>9935</v>
      </c>
      <c r="X436" s="85" t="s">
        <v>1808</v>
      </c>
      <c r="Y436" s="85" t="s">
        <v>4922</v>
      </c>
      <c r="Z436" s="82" t="s">
        <v>1162</v>
      </c>
      <c r="AA436" s="85" t="s">
        <v>1805</v>
      </c>
      <c r="AB436" s="85" t="s">
        <v>8565</v>
      </c>
      <c r="AC436" s="85" t="s">
        <v>8567</v>
      </c>
      <c r="AD436" s="85" t="s">
        <v>2805</v>
      </c>
      <c r="AE436" s="70" t="s">
        <v>1367</v>
      </c>
    </row>
    <row r="437" spans="1:31" s="85" customFormat="1" ht="14.4" customHeight="1" x14ac:dyDescent="0.3">
      <c r="A437" s="59" t="str">
        <f t="shared" si="66"/>
        <v>BWP01-KFW-SEWP-SB-04</v>
      </c>
      <c r="B437" s="85" t="s">
        <v>2069</v>
      </c>
      <c r="C437" s="85" t="s">
        <v>8565</v>
      </c>
      <c r="D437" s="70" t="s">
        <v>1171</v>
      </c>
      <c r="E437" s="70" t="s">
        <v>9883</v>
      </c>
      <c r="F437" s="70" t="s">
        <v>9883</v>
      </c>
      <c r="G437" s="59" t="s">
        <v>5630</v>
      </c>
      <c r="H437" s="70" t="s">
        <v>4725</v>
      </c>
      <c r="I437" s="59" t="s">
        <v>9884</v>
      </c>
      <c r="J437" s="59" t="s">
        <v>1163</v>
      </c>
      <c r="K437" s="59" t="s">
        <v>9836</v>
      </c>
      <c r="L437" s="82">
        <f t="shared" si="59"/>
        <v>9999011</v>
      </c>
      <c r="M437" s="70" t="s">
        <v>9827</v>
      </c>
      <c r="N437" s="84">
        <v>9999011</v>
      </c>
      <c r="O437" s="59">
        <f t="shared" si="67"/>
        <v>9999011</v>
      </c>
      <c r="P437" t="s">
        <v>8315</v>
      </c>
      <c r="Q437" s="85" t="s">
        <v>8578</v>
      </c>
      <c r="R437" s="85" t="s">
        <v>8445</v>
      </c>
      <c r="S437" s="85" t="s">
        <v>9837</v>
      </c>
      <c r="T437" s="70" t="s">
        <v>9935</v>
      </c>
      <c r="U437" s="70" t="s">
        <v>9935</v>
      </c>
      <c r="V437" s="70" t="s">
        <v>9935</v>
      </c>
      <c r="W437" s="171" t="s">
        <v>9935</v>
      </c>
      <c r="X437" s="85" t="s">
        <v>1808</v>
      </c>
      <c r="Y437" s="85" t="s">
        <v>4922</v>
      </c>
      <c r="Z437" s="82" t="s">
        <v>1162</v>
      </c>
      <c r="AA437" s="85" t="s">
        <v>1805</v>
      </c>
      <c r="AB437" s="85" t="s">
        <v>8565</v>
      </c>
      <c r="AC437" s="85" t="s">
        <v>8567</v>
      </c>
      <c r="AD437" s="85" t="s">
        <v>2805</v>
      </c>
      <c r="AE437" s="70" t="s">
        <v>1367</v>
      </c>
    </row>
    <row r="438" spans="1:31" s="85" customFormat="1" ht="14.4" customHeight="1" x14ac:dyDescent="0.3">
      <c r="A438" s="59" t="str">
        <f t="shared" si="66"/>
        <v>BWP01-KFW-SEWP-SB-06</v>
      </c>
      <c r="B438" s="85" t="s">
        <v>2069</v>
      </c>
      <c r="C438" s="85" t="s">
        <v>8565</v>
      </c>
      <c r="D438" s="70" t="s">
        <v>1171</v>
      </c>
      <c r="E438" s="70" t="s">
        <v>9883</v>
      </c>
      <c r="F438" s="70" t="s">
        <v>9883</v>
      </c>
      <c r="G438" s="59" t="s">
        <v>5630</v>
      </c>
      <c r="H438" s="70" t="s">
        <v>4725</v>
      </c>
      <c r="I438" s="59" t="s">
        <v>9884</v>
      </c>
      <c r="J438" s="59" t="s">
        <v>1163</v>
      </c>
      <c r="K438" s="59" t="s">
        <v>9836</v>
      </c>
      <c r="L438" s="82">
        <f t="shared" si="59"/>
        <v>9999012</v>
      </c>
      <c r="M438" s="70" t="s">
        <v>9827</v>
      </c>
      <c r="N438" s="84">
        <v>9999012</v>
      </c>
      <c r="O438" s="59">
        <f t="shared" si="67"/>
        <v>9999012</v>
      </c>
      <c r="P438" t="s">
        <v>8316</v>
      </c>
      <c r="Q438" s="85" t="s">
        <v>8579</v>
      </c>
      <c r="R438" s="85" t="s">
        <v>8446</v>
      </c>
      <c r="S438" s="85" t="s">
        <v>9837</v>
      </c>
      <c r="T438" s="70" t="s">
        <v>9935</v>
      </c>
      <c r="U438" s="70" t="s">
        <v>9935</v>
      </c>
      <c r="V438" s="70" t="s">
        <v>9935</v>
      </c>
      <c r="W438" s="171" t="s">
        <v>9935</v>
      </c>
      <c r="X438" s="85" t="s">
        <v>1808</v>
      </c>
      <c r="Y438" s="85" t="s">
        <v>4922</v>
      </c>
      <c r="Z438" s="82" t="s">
        <v>1162</v>
      </c>
      <c r="AA438" s="85" t="s">
        <v>1805</v>
      </c>
      <c r="AB438" s="85" t="s">
        <v>8565</v>
      </c>
      <c r="AC438" s="85" t="s">
        <v>8567</v>
      </c>
      <c r="AD438" s="85" t="s">
        <v>2805</v>
      </c>
      <c r="AE438" s="70" t="s">
        <v>1367</v>
      </c>
    </row>
    <row r="439" spans="1:31" s="85" customFormat="1" ht="14.4" customHeight="1" x14ac:dyDescent="0.3">
      <c r="A439" s="59" t="str">
        <f t="shared" si="66"/>
        <v>BWP01-KFW-SEWP-SB-01</v>
      </c>
      <c r="B439" s="85" t="s">
        <v>2069</v>
      </c>
      <c r="C439" s="85" t="s">
        <v>8565</v>
      </c>
      <c r="D439" s="70" t="s">
        <v>1171</v>
      </c>
      <c r="E439" s="70" t="s">
        <v>9883</v>
      </c>
      <c r="F439" s="70" t="s">
        <v>9883</v>
      </c>
      <c r="G439" s="59" t="s">
        <v>5630</v>
      </c>
      <c r="H439" s="70" t="s">
        <v>4725</v>
      </c>
      <c r="I439" s="59" t="s">
        <v>9884</v>
      </c>
      <c r="J439" s="59" t="s">
        <v>1163</v>
      </c>
      <c r="K439" s="59" t="s">
        <v>9836</v>
      </c>
      <c r="L439" s="82">
        <f t="shared" si="59"/>
        <v>9999013</v>
      </c>
      <c r="M439" s="70" t="s">
        <v>9827</v>
      </c>
      <c r="N439" s="84">
        <v>9999013</v>
      </c>
      <c r="O439" s="59">
        <f t="shared" si="67"/>
        <v>9999013</v>
      </c>
      <c r="P439" t="s">
        <v>8317</v>
      </c>
      <c r="Q439" s="85" t="s">
        <v>8580</v>
      </c>
      <c r="R439" s="85" t="s">
        <v>8447</v>
      </c>
      <c r="S439" s="85" t="s">
        <v>9837</v>
      </c>
      <c r="T439" s="70" t="s">
        <v>9935</v>
      </c>
      <c r="U439" s="70" t="s">
        <v>9935</v>
      </c>
      <c r="V439" s="70" t="s">
        <v>9935</v>
      </c>
      <c r="W439" s="171" t="s">
        <v>9935</v>
      </c>
      <c r="X439" s="85" t="s">
        <v>1808</v>
      </c>
      <c r="Y439" s="85" t="s">
        <v>4922</v>
      </c>
      <c r="Z439" s="82" t="s">
        <v>1162</v>
      </c>
      <c r="AA439" s="85" t="s">
        <v>1805</v>
      </c>
      <c r="AB439" s="85" t="s">
        <v>8565</v>
      </c>
      <c r="AC439" s="85" t="s">
        <v>8567</v>
      </c>
      <c r="AD439" s="85" t="s">
        <v>2805</v>
      </c>
      <c r="AE439" s="70" t="s">
        <v>1367</v>
      </c>
    </row>
    <row r="440" spans="1:31" s="85" customFormat="1" ht="14.4" customHeight="1" x14ac:dyDescent="0.3">
      <c r="A440" s="59" t="str">
        <f t="shared" si="66"/>
        <v>BWP01-KFW-SEWP-SB-07</v>
      </c>
      <c r="B440" s="85" t="s">
        <v>2069</v>
      </c>
      <c r="C440" s="85" t="s">
        <v>8565</v>
      </c>
      <c r="D440" s="70" t="s">
        <v>1171</v>
      </c>
      <c r="E440" s="70" t="s">
        <v>9883</v>
      </c>
      <c r="F440" s="70" t="s">
        <v>9883</v>
      </c>
      <c r="G440" s="59" t="s">
        <v>5630</v>
      </c>
      <c r="H440" s="70" t="s">
        <v>4725</v>
      </c>
      <c r="I440" s="59" t="s">
        <v>9884</v>
      </c>
      <c r="J440" s="59" t="s">
        <v>1163</v>
      </c>
      <c r="K440" s="59" t="s">
        <v>9836</v>
      </c>
      <c r="L440" s="82">
        <f t="shared" si="59"/>
        <v>9999014</v>
      </c>
      <c r="M440" s="70" t="s">
        <v>9827</v>
      </c>
      <c r="N440" s="84">
        <v>9999014</v>
      </c>
      <c r="O440" s="59">
        <f t="shared" si="67"/>
        <v>9999014</v>
      </c>
      <c r="P440" t="s">
        <v>8318</v>
      </c>
      <c r="Q440" s="85" t="s">
        <v>8581</v>
      </c>
      <c r="R440" s="85" t="s">
        <v>8448</v>
      </c>
      <c r="S440" s="85" t="s">
        <v>9837</v>
      </c>
      <c r="T440" s="70" t="s">
        <v>9935</v>
      </c>
      <c r="U440" s="70" t="s">
        <v>9935</v>
      </c>
      <c r="V440" s="70" t="s">
        <v>9935</v>
      </c>
      <c r="W440" s="171" t="s">
        <v>9935</v>
      </c>
      <c r="X440" s="85" t="s">
        <v>1808</v>
      </c>
      <c r="Y440" s="85" t="s">
        <v>4922</v>
      </c>
      <c r="Z440" s="82" t="s">
        <v>1162</v>
      </c>
      <c r="AA440" s="85" t="s">
        <v>1805</v>
      </c>
      <c r="AB440" s="85" t="s">
        <v>8565</v>
      </c>
      <c r="AC440" s="85" t="s">
        <v>8567</v>
      </c>
      <c r="AD440" s="85" t="s">
        <v>2805</v>
      </c>
      <c r="AE440" s="70" t="s">
        <v>1367</v>
      </c>
    </row>
    <row r="441" spans="1:31" s="85" customFormat="1" ht="14.4" customHeight="1" x14ac:dyDescent="0.3">
      <c r="A441" s="59" t="str">
        <f t="shared" si="66"/>
        <v>BWP01-KFW-SEWP-SB-03</v>
      </c>
      <c r="B441" s="85" t="s">
        <v>2069</v>
      </c>
      <c r="C441" s="85" t="s">
        <v>8565</v>
      </c>
      <c r="D441" s="70" t="s">
        <v>1171</v>
      </c>
      <c r="E441" s="70" t="s">
        <v>9883</v>
      </c>
      <c r="F441" s="70" t="s">
        <v>9883</v>
      </c>
      <c r="G441" s="59" t="s">
        <v>5630</v>
      </c>
      <c r="H441" s="70" t="s">
        <v>4725</v>
      </c>
      <c r="I441" s="59" t="s">
        <v>9884</v>
      </c>
      <c r="J441" s="59" t="s">
        <v>1163</v>
      </c>
      <c r="K441" s="59" t="s">
        <v>9836</v>
      </c>
      <c r="L441" s="82">
        <f t="shared" si="59"/>
        <v>9999015</v>
      </c>
      <c r="M441" s="70" t="s">
        <v>9827</v>
      </c>
      <c r="N441" s="84">
        <v>9999015</v>
      </c>
      <c r="O441" s="59">
        <f t="shared" si="67"/>
        <v>9999015</v>
      </c>
      <c r="P441" t="s">
        <v>8319</v>
      </c>
      <c r="Q441" s="85" t="s">
        <v>8582</v>
      </c>
      <c r="R441" s="85" t="s">
        <v>8449</v>
      </c>
      <c r="S441" s="85" t="s">
        <v>9837</v>
      </c>
      <c r="T441" s="70" t="s">
        <v>9935</v>
      </c>
      <c r="U441" s="70" t="s">
        <v>9935</v>
      </c>
      <c r="V441" s="70" t="s">
        <v>9935</v>
      </c>
      <c r="W441" s="171" t="s">
        <v>9935</v>
      </c>
      <c r="X441" s="85" t="s">
        <v>1808</v>
      </c>
      <c r="Y441" s="85" t="s">
        <v>4922</v>
      </c>
      <c r="Z441" s="82" t="s">
        <v>1162</v>
      </c>
      <c r="AA441" s="85" t="s">
        <v>1805</v>
      </c>
      <c r="AB441" s="85" t="s">
        <v>8565</v>
      </c>
      <c r="AC441" s="85" t="s">
        <v>8567</v>
      </c>
      <c r="AD441" s="85" t="s">
        <v>2805</v>
      </c>
      <c r="AE441" s="70" t="s">
        <v>1367</v>
      </c>
    </row>
    <row r="442" spans="1:31" s="85" customFormat="1" ht="14.4" customHeight="1" x14ac:dyDescent="0.3">
      <c r="A442" s="59" t="str">
        <f t="shared" si="66"/>
        <v>BWP01-KFW-SEWP-SB-02</v>
      </c>
      <c r="B442" s="85" t="s">
        <v>2069</v>
      </c>
      <c r="C442" s="85" t="s">
        <v>8565</v>
      </c>
      <c r="D442" s="70" t="s">
        <v>1171</v>
      </c>
      <c r="E442" s="70" t="s">
        <v>9883</v>
      </c>
      <c r="F442" s="70" t="s">
        <v>9883</v>
      </c>
      <c r="G442" s="59" t="s">
        <v>5630</v>
      </c>
      <c r="H442" s="70" t="s">
        <v>4725</v>
      </c>
      <c r="I442" s="59" t="s">
        <v>9884</v>
      </c>
      <c r="J442" s="59" t="s">
        <v>1163</v>
      </c>
      <c r="K442" s="59" t="s">
        <v>9836</v>
      </c>
      <c r="L442" s="82">
        <f t="shared" si="59"/>
        <v>9999016</v>
      </c>
      <c r="M442" s="70" t="s">
        <v>9827</v>
      </c>
      <c r="N442" s="84">
        <v>9999016</v>
      </c>
      <c r="O442" s="59">
        <f t="shared" si="67"/>
        <v>9999016</v>
      </c>
      <c r="P442" t="s">
        <v>8320</v>
      </c>
      <c r="Q442" s="85" t="s">
        <v>8583</v>
      </c>
      <c r="R442" s="85" t="s">
        <v>8450</v>
      </c>
      <c r="S442" s="85" t="s">
        <v>9837</v>
      </c>
      <c r="T442" s="70" t="s">
        <v>9935</v>
      </c>
      <c r="U442" s="70" t="s">
        <v>9935</v>
      </c>
      <c r="V442" s="70" t="s">
        <v>9935</v>
      </c>
      <c r="W442" s="171" t="s">
        <v>9935</v>
      </c>
      <c r="X442" s="85" t="s">
        <v>1808</v>
      </c>
      <c r="Y442" s="85" t="s">
        <v>4922</v>
      </c>
      <c r="Z442" s="82" t="s">
        <v>1162</v>
      </c>
      <c r="AA442" s="85" t="s">
        <v>1805</v>
      </c>
      <c r="AB442" s="85" t="s">
        <v>8565</v>
      </c>
      <c r="AC442" s="85" t="s">
        <v>8567</v>
      </c>
      <c r="AD442" s="85" t="s">
        <v>2805</v>
      </c>
      <c r="AE442" s="70" t="s">
        <v>1367</v>
      </c>
    </row>
    <row r="443" spans="1:31" s="85" customFormat="1" ht="14.4" customHeight="1" x14ac:dyDescent="0.3">
      <c r="A443" s="59" t="str">
        <f t="shared" si="66"/>
        <v>BWP01-KFW-SEWP-SB-08</v>
      </c>
      <c r="B443" s="85" t="s">
        <v>2069</v>
      </c>
      <c r="C443" s="85" t="s">
        <v>8565</v>
      </c>
      <c r="D443" s="70" t="s">
        <v>1171</v>
      </c>
      <c r="E443" s="70" t="s">
        <v>9883</v>
      </c>
      <c r="F443" s="70" t="s">
        <v>9883</v>
      </c>
      <c r="G443" s="59" t="s">
        <v>5630</v>
      </c>
      <c r="H443" s="70" t="s">
        <v>4725</v>
      </c>
      <c r="I443" s="59" t="s">
        <v>9884</v>
      </c>
      <c r="J443" s="59" t="s">
        <v>1163</v>
      </c>
      <c r="K443" s="59" t="s">
        <v>9836</v>
      </c>
      <c r="L443" s="82">
        <f t="shared" si="59"/>
        <v>9999017</v>
      </c>
      <c r="M443" s="70" t="s">
        <v>9827</v>
      </c>
      <c r="N443" s="84">
        <v>9999017</v>
      </c>
      <c r="O443" s="59">
        <f t="shared" si="67"/>
        <v>9999017</v>
      </c>
      <c r="P443" t="s">
        <v>8321</v>
      </c>
      <c r="Q443" s="85" t="s">
        <v>8584</v>
      </c>
      <c r="R443" s="85" t="s">
        <v>8451</v>
      </c>
      <c r="S443" s="85" t="s">
        <v>9837</v>
      </c>
      <c r="T443" s="70" t="s">
        <v>9935</v>
      </c>
      <c r="U443" s="70" t="s">
        <v>9935</v>
      </c>
      <c r="V443" s="70" t="s">
        <v>9935</v>
      </c>
      <c r="W443" s="171" t="s">
        <v>9935</v>
      </c>
      <c r="X443" s="85" t="s">
        <v>1808</v>
      </c>
      <c r="Y443" s="85" t="s">
        <v>4922</v>
      </c>
      <c r="Z443" s="82" t="s">
        <v>1162</v>
      </c>
      <c r="AA443" s="85" t="s">
        <v>1805</v>
      </c>
      <c r="AB443" s="85" t="s">
        <v>8565</v>
      </c>
      <c r="AC443" s="85" t="s">
        <v>8567</v>
      </c>
      <c r="AD443" s="85" t="s">
        <v>2805</v>
      </c>
      <c r="AE443" s="70" t="s">
        <v>1367</v>
      </c>
    </row>
    <row r="444" spans="1:31" s="85" customFormat="1" ht="14.4" customHeight="1" x14ac:dyDescent="0.3">
      <c r="A444" s="59" t="str">
        <f t="shared" si="66"/>
        <v>FSD01-KFW-SEWP-SB-02</v>
      </c>
      <c r="B444" s="85" t="s">
        <v>2069</v>
      </c>
      <c r="C444" s="85" t="s">
        <v>8565</v>
      </c>
      <c r="D444" s="70" t="s">
        <v>1171</v>
      </c>
      <c r="E444" s="70" t="s">
        <v>9883</v>
      </c>
      <c r="F444" s="70" t="s">
        <v>9883</v>
      </c>
      <c r="G444" s="59" t="s">
        <v>5630</v>
      </c>
      <c r="H444" s="70" t="s">
        <v>4725</v>
      </c>
      <c r="I444" s="59" t="s">
        <v>9884</v>
      </c>
      <c r="J444" s="59" t="s">
        <v>1163</v>
      </c>
      <c r="K444" s="59" t="s">
        <v>9836</v>
      </c>
      <c r="L444" s="82">
        <f t="shared" si="59"/>
        <v>9999018</v>
      </c>
      <c r="M444" s="70" t="s">
        <v>9827</v>
      </c>
      <c r="N444" s="84">
        <v>9999018</v>
      </c>
      <c r="O444" s="59">
        <f t="shared" si="67"/>
        <v>9999018</v>
      </c>
      <c r="P444" t="s">
        <v>8322</v>
      </c>
      <c r="Q444" s="85" t="s">
        <v>8585</v>
      </c>
      <c r="R444" s="85" t="s">
        <v>8452</v>
      </c>
      <c r="S444" s="85" t="s">
        <v>9837</v>
      </c>
      <c r="T444" s="70" t="s">
        <v>9935</v>
      </c>
      <c r="U444" s="70" t="s">
        <v>9935</v>
      </c>
      <c r="V444" s="70" t="s">
        <v>9935</v>
      </c>
      <c r="W444" s="171" t="s">
        <v>9935</v>
      </c>
      <c r="X444" s="85" t="s">
        <v>1808</v>
      </c>
      <c r="Y444" s="85" t="s">
        <v>4922</v>
      </c>
      <c r="Z444" s="82" t="s">
        <v>1162</v>
      </c>
      <c r="AA444" s="85" t="s">
        <v>1805</v>
      </c>
      <c r="AB444" s="85" t="s">
        <v>8565</v>
      </c>
      <c r="AC444" s="85" t="s">
        <v>8567</v>
      </c>
      <c r="AD444" s="85" t="s">
        <v>2805</v>
      </c>
      <c r="AE444" s="70" t="s">
        <v>1367</v>
      </c>
    </row>
    <row r="445" spans="1:31" s="85" customFormat="1" ht="14.4" customHeight="1" x14ac:dyDescent="0.3">
      <c r="A445" s="59" t="str">
        <f t="shared" si="66"/>
        <v>FSD01-KFW-SEWP-SB-05</v>
      </c>
      <c r="B445" s="85" t="s">
        <v>2069</v>
      </c>
      <c r="C445" s="85" t="s">
        <v>8565</v>
      </c>
      <c r="D445" s="70" t="s">
        <v>1171</v>
      </c>
      <c r="E445" s="70" t="s">
        <v>9883</v>
      </c>
      <c r="F445" s="70" t="s">
        <v>9883</v>
      </c>
      <c r="G445" s="59" t="s">
        <v>5630</v>
      </c>
      <c r="H445" s="70" t="s">
        <v>4725</v>
      </c>
      <c r="I445" s="59" t="s">
        <v>9884</v>
      </c>
      <c r="J445" s="59" t="s">
        <v>1163</v>
      </c>
      <c r="K445" s="59" t="s">
        <v>9836</v>
      </c>
      <c r="L445" s="82">
        <f t="shared" si="59"/>
        <v>9999019</v>
      </c>
      <c r="M445" s="70" t="s">
        <v>9827</v>
      </c>
      <c r="N445" s="84">
        <v>9999019</v>
      </c>
      <c r="O445" s="59">
        <f t="shared" si="67"/>
        <v>9999019</v>
      </c>
      <c r="P445" t="s">
        <v>8323</v>
      </c>
      <c r="Q445" s="85" t="s">
        <v>8586</v>
      </c>
      <c r="R445" s="85" t="s">
        <v>8453</v>
      </c>
      <c r="S445" s="85" t="s">
        <v>9837</v>
      </c>
      <c r="T445" s="70" t="s">
        <v>9935</v>
      </c>
      <c r="U445" s="70" t="s">
        <v>9935</v>
      </c>
      <c r="V445" s="70" t="s">
        <v>9935</v>
      </c>
      <c r="W445" s="171" t="s">
        <v>9935</v>
      </c>
      <c r="X445" s="85" t="s">
        <v>1808</v>
      </c>
      <c r="Y445" s="85" t="s">
        <v>4922</v>
      </c>
      <c r="Z445" s="82" t="s">
        <v>1162</v>
      </c>
      <c r="AA445" s="85" t="s">
        <v>1805</v>
      </c>
      <c r="AB445" s="85" t="s">
        <v>8565</v>
      </c>
      <c r="AC445" s="85" t="s">
        <v>8567</v>
      </c>
      <c r="AD445" s="85" t="s">
        <v>2805</v>
      </c>
      <c r="AE445" s="70" t="s">
        <v>1367</v>
      </c>
    </row>
    <row r="446" spans="1:31" s="85" customFormat="1" ht="14.4" customHeight="1" x14ac:dyDescent="0.3">
      <c r="A446" s="59" t="str">
        <f t="shared" si="66"/>
        <v>FSD01-KFW-SEWP-SB-09</v>
      </c>
      <c r="B446" s="85" t="s">
        <v>2069</v>
      </c>
      <c r="C446" s="85" t="s">
        <v>8565</v>
      </c>
      <c r="D446" s="70" t="s">
        <v>1171</v>
      </c>
      <c r="E446" s="70" t="s">
        <v>9883</v>
      </c>
      <c r="F446" s="70" t="s">
        <v>9883</v>
      </c>
      <c r="G446" s="59" t="s">
        <v>5630</v>
      </c>
      <c r="H446" s="70" t="s">
        <v>4725</v>
      </c>
      <c r="I446" s="59" t="s">
        <v>9884</v>
      </c>
      <c r="J446" s="59" t="s">
        <v>1163</v>
      </c>
      <c r="K446" s="59" t="s">
        <v>9836</v>
      </c>
      <c r="L446" s="82">
        <f t="shared" si="59"/>
        <v>9999020</v>
      </c>
      <c r="M446" s="70" t="s">
        <v>9827</v>
      </c>
      <c r="N446" s="84">
        <v>9999020</v>
      </c>
      <c r="O446" s="59">
        <f t="shared" si="67"/>
        <v>9999020</v>
      </c>
      <c r="P446" t="s">
        <v>8324</v>
      </c>
      <c r="Q446" s="85" t="s">
        <v>8587</v>
      </c>
      <c r="R446" s="85" t="s">
        <v>8454</v>
      </c>
      <c r="S446" s="85" t="s">
        <v>9837</v>
      </c>
      <c r="T446" s="70" t="s">
        <v>9935</v>
      </c>
      <c r="U446" s="70" t="s">
        <v>9935</v>
      </c>
      <c r="V446" s="70" t="s">
        <v>9935</v>
      </c>
      <c r="W446" s="171" t="s">
        <v>9935</v>
      </c>
      <c r="X446" s="85" t="s">
        <v>1808</v>
      </c>
      <c r="Y446" s="85" t="s">
        <v>4922</v>
      </c>
      <c r="Z446" s="82" t="s">
        <v>1162</v>
      </c>
      <c r="AA446" s="85" t="s">
        <v>1805</v>
      </c>
      <c r="AB446" s="85" t="s">
        <v>8565</v>
      </c>
      <c r="AC446" s="85" t="s">
        <v>8567</v>
      </c>
      <c r="AD446" s="85" t="s">
        <v>2805</v>
      </c>
      <c r="AE446" s="70" t="s">
        <v>1367</v>
      </c>
    </row>
    <row r="447" spans="1:31" s="85" customFormat="1" ht="14.4" customHeight="1" x14ac:dyDescent="0.3">
      <c r="A447" s="59" t="str">
        <f t="shared" si="66"/>
        <v>FSD01-KFW-SEWP-SB-01</v>
      </c>
      <c r="B447" s="85" t="s">
        <v>2069</v>
      </c>
      <c r="C447" s="85" t="s">
        <v>8565</v>
      </c>
      <c r="D447" s="70" t="s">
        <v>1171</v>
      </c>
      <c r="E447" s="70" t="s">
        <v>9883</v>
      </c>
      <c r="F447" s="70" t="s">
        <v>9883</v>
      </c>
      <c r="G447" s="59" t="s">
        <v>5630</v>
      </c>
      <c r="H447" s="70" t="s">
        <v>4725</v>
      </c>
      <c r="I447" s="59" t="s">
        <v>9884</v>
      </c>
      <c r="J447" s="59" t="s">
        <v>1163</v>
      </c>
      <c r="K447" s="59" t="s">
        <v>9836</v>
      </c>
      <c r="L447" s="82">
        <f t="shared" si="59"/>
        <v>9999021</v>
      </c>
      <c r="M447" s="70" t="s">
        <v>9827</v>
      </c>
      <c r="N447" s="84">
        <v>9999021</v>
      </c>
      <c r="O447" s="59">
        <f t="shared" si="67"/>
        <v>9999021</v>
      </c>
      <c r="P447" t="s">
        <v>8325</v>
      </c>
      <c r="Q447" s="85" t="s">
        <v>8588</v>
      </c>
      <c r="R447" s="85" t="s">
        <v>8455</v>
      </c>
      <c r="S447" s="85" t="s">
        <v>9837</v>
      </c>
      <c r="T447" s="70" t="s">
        <v>9935</v>
      </c>
      <c r="U447" s="70" t="s">
        <v>9935</v>
      </c>
      <c r="V447" s="70" t="s">
        <v>9935</v>
      </c>
      <c r="W447" s="171" t="s">
        <v>9935</v>
      </c>
      <c r="X447" s="85" t="s">
        <v>1808</v>
      </c>
      <c r="Y447" s="85" t="s">
        <v>4922</v>
      </c>
      <c r="Z447" s="82" t="s">
        <v>1162</v>
      </c>
      <c r="AA447" s="85" t="s">
        <v>1805</v>
      </c>
      <c r="AB447" s="85" t="s">
        <v>8565</v>
      </c>
      <c r="AC447" s="85" t="s">
        <v>8567</v>
      </c>
      <c r="AD447" s="85" t="s">
        <v>2805</v>
      </c>
      <c r="AE447" s="70" t="s">
        <v>1367</v>
      </c>
    </row>
    <row r="448" spans="1:31" s="85" customFormat="1" ht="14.4" customHeight="1" x14ac:dyDescent="0.3">
      <c r="A448" s="59" t="str">
        <f t="shared" si="66"/>
        <v>FSD01-KFW-SEWP-SB-03</v>
      </c>
      <c r="B448" s="85" t="s">
        <v>2069</v>
      </c>
      <c r="C448" s="85" t="s">
        <v>8565</v>
      </c>
      <c r="D448" s="70" t="s">
        <v>1171</v>
      </c>
      <c r="E448" s="70" t="s">
        <v>9883</v>
      </c>
      <c r="F448" s="70" t="s">
        <v>9883</v>
      </c>
      <c r="G448" s="59" t="s">
        <v>5630</v>
      </c>
      <c r="H448" s="70" t="s">
        <v>4725</v>
      </c>
      <c r="I448" s="59" t="s">
        <v>9884</v>
      </c>
      <c r="J448" s="59" t="s">
        <v>1163</v>
      </c>
      <c r="K448" s="59" t="s">
        <v>9836</v>
      </c>
      <c r="L448" s="82">
        <f t="shared" si="59"/>
        <v>9999022</v>
      </c>
      <c r="M448" s="70" t="s">
        <v>9827</v>
      </c>
      <c r="N448" s="84">
        <v>9999022</v>
      </c>
      <c r="O448" s="59">
        <f t="shared" si="67"/>
        <v>9999022</v>
      </c>
      <c r="P448" t="s">
        <v>8326</v>
      </c>
      <c r="Q448" s="85" t="s">
        <v>8589</v>
      </c>
      <c r="R448" s="85" t="s">
        <v>8456</v>
      </c>
      <c r="S448" s="85" t="s">
        <v>9837</v>
      </c>
      <c r="T448" s="70" t="s">
        <v>9935</v>
      </c>
      <c r="U448" s="70" t="s">
        <v>9935</v>
      </c>
      <c r="V448" s="70" t="s">
        <v>9935</v>
      </c>
      <c r="W448" s="171" t="s">
        <v>9935</v>
      </c>
      <c r="X448" s="85" t="s">
        <v>1808</v>
      </c>
      <c r="Y448" s="85" t="s">
        <v>4922</v>
      </c>
      <c r="Z448" s="82" t="s">
        <v>1162</v>
      </c>
      <c r="AA448" s="85" t="s">
        <v>1805</v>
      </c>
      <c r="AB448" s="85" t="s">
        <v>8565</v>
      </c>
      <c r="AC448" s="85" t="s">
        <v>8567</v>
      </c>
      <c r="AD448" s="85" t="s">
        <v>2805</v>
      </c>
      <c r="AE448" s="70" t="s">
        <v>1367</v>
      </c>
    </row>
    <row r="449" spans="1:31" s="85" customFormat="1" ht="14.4" customHeight="1" x14ac:dyDescent="0.3">
      <c r="A449" s="59" t="str">
        <f t="shared" si="66"/>
        <v>FSD01-KFW-SEWP-SB-06</v>
      </c>
      <c r="B449" s="85" t="s">
        <v>2069</v>
      </c>
      <c r="C449" s="85" t="s">
        <v>8565</v>
      </c>
      <c r="D449" s="70" t="s">
        <v>1171</v>
      </c>
      <c r="E449" s="70" t="s">
        <v>9883</v>
      </c>
      <c r="F449" s="70" t="s">
        <v>9883</v>
      </c>
      <c r="G449" s="59" t="s">
        <v>5630</v>
      </c>
      <c r="H449" s="70" t="s">
        <v>4725</v>
      </c>
      <c r="I449" s="59" t="s">
        <v>9884</v>
      </c>
      <c r="J449" s="59" t="s">
        <v>1163</v>
      </c>
      <c r="K449" s="59" t="s">
        <v>9836</v>
      </c>
      <c r="L449" s="82">
        <f t="shared" si="59"/>
        <v>9999023</v>
      </c>
      <c r="M449" s="70" t="s">
        <v>9827</v>
      </c>
      <c r="N449" s="84">
        <v>9999023</v>
      </c>
      <c r="O449" s="59">
        <f t="shared" si="67"/>
        <v>9999023</v>
      </c>
      <c r="P449" t="s">
        <v>8327</v>
      </c>
      <c r="Q449" s="85" t="s">
        <v>8590</v>
      </c>
      <c r="R449" s="85" t="s">
        <v>8457</v>
      </c>
      <c r="S449" s="85" t="s">
        <v>9837</v>
      </c>
      <c r="T449" s="70" t="s">
        <v>9935</v>
      </c>
      <c r="U449" s="70" t="s">
        <v>9935</v>
      </c>
      <c r="V449" s="70" t="s">
        <v>9935</v>
      </c>
      <c r="W449" s="171" t="s">
        <v>9935</v>
      </c>
      <c r="X449" s="85" t="s">
        <v>1808</v>
      </c>
      <c r="Y449" s="85" t="s">
        <v>4922</v>
      </c>
      <c r="Z449" s="82" t="s">
        <v>1162</v>
      </c>
      <c r="AA449" s="85" t="s">
        <v>1805</v>
      </c>
      <c r="AB449" s="85" t="s">
        <v>8565</v>
      </c>
      <c r="AC449" s="85" t="s">
        <v>8567</v>
      </c>
      <c r="AD449" s="85" t="s">
        <v>2805</v>
      </c>
      <c r="AE449" s="70" t="s">
        <v>1367</v>
      </c>
    </row>
    <row r="450" spans="1:31" s="85" customFormat="1" ht="14.4" customHeight="1" x14ac:dyDescent="0.3">
      <c r="A450" s="59" t="str">
        <f t="shared" si="66"/>
        <v>FSD01-KFW-SEWP-SB-04</v>
      </c>
      <c r="B450" s="85" t="s">
        <v>2069</v>
      </c>
      <c r="C450" s="85" t="s">
        <v>8565</v>
      </c>
      <c r="D450" s="70" t="s">
        <v>1171</v>
      </c>
      <c r="E450" s="70" t="s">
        <v>9883</v>
      </c>
      <c r="F450" s="70" t="s">
        <v>9883</v>
      </c>
      <c r="G450" s="59" t="s">
        <v>5630</v>
      </c>
      <c r="H450" s="70" t="s">
        <v>4725</v>
      </c>
      <c r="I450" s="59" t="s">
        <v>9884</v>
      </c>
      <c r="J450" s="59" t="s">
        <v>1163</v>
      </c>
      <c r="K450" s="59" t="s">
        <v>9836</v>
      </c>
      <c r="L450" s="82">
        <f t="shared" si="59"/>
        <v>9999024</v>
      </c>
      <c r="M450" s="70" t="s">
        <v>9827</v>
      </c>
      <c r="N450" s="84">
        <v>9999024</v>
      </c>
      <c r="O450" s="59">
        <f t="shared" si="67"/>
        <v>9999024</v>
      </c>
      <c r="P450" t="s">
        <v>8328</v>
      </c>
      <c r="Q450" s="85" t="s">
        <v>8591</v>
      </c>
      <c r="R450" s="85" t="s">
        <v>8458</v>
      </c>
      <c r="S450" s="85" t="s">
        <v>9837</v>
      </c>
      <c r="T450" s="70" t="s">
        <v>9935</v>
      </c>
      <c r="U450" s="70" t="s">
        <v>9935</v>
      </c>
      <c r="V450" s="70" t="s">
        <v>9935</v>
      </c>
      <c r="W450" s="171" t="s">
        <v>9935</v>
      </c>
      <c r="X450" s="85" t="s">
        <v>1808</v>
      </c>
      <c r="Y450" s="85" t="s">
        <v>4922</v>
      </c>
      <c r="Z450" s="82" t="s">
        <v>1162</v>
      </c>
      <c r="AA450" s="85" t="s">
        <v>1805</v>
      </c>
      <c r="AB450" s="85" t="s">
        <v>8565</v>
      </c>
      <c r="AC450" s="85" t="s">
        <v>8567</v>
      </c>
      <c r="AD450" s="85" t="s">
        <v>2805</v>
      </c>
      <c r="AE450" s="70" t="s">
        <v>1367</v>
      </c>
    </row>
    <row r="451" spans="1:31" s="85" customFormat="1" ht="14.4" customHeight="1" x14ac:dyDescent="0.3">
      <c r="A451" s="59" t="str">
        <f t="shared" si="66"/>
        <v>FSD01-KFW-SEWP-SB-12</v>
      </c>
      <c r="B451" s="85" t="s">
        <v>2069</v>
      </c>
      <c r="C451" s="85" t="s">
        <v>8565</v>
      </c>
      <c r="D451" s="70" t="s">
        <v>1171</v>
      </c>
      <c r="E451" s="70" t="s">
        <v>9883</v>
      </c>
      <c r="F451" s="70" t="s">
        <v>9883</v>
      </c>
      <c r="G451" s="59" t="s">
        <v>5630</v>
      </c>
      <c r="H451" s="70" t="s">
        <v>4725</v>
      </c>
      <c r="I451" s="59" t="s">
        <v>9884</v>
      </c>
      <c r="J451" s="59" t="s">
        <v>1163</v>
      </c>
      <c r="K451" s="59" t="s">
        <v>9836</v>
      </c>
      <c r="L451" s="82">
        <f t="shared" ref="L451:L514" si="68">N451</f>
        <v>9999025</v>
      </c>
      <c r="M451" s="70" t="s">
        <v>9827</v>
      </c>
      <c r="N451" s="84">
        <v>9999025</v>
      </c>
      <c r="O451" s="59">
        <f t="shared" si="67"/>
        <v>9999025</v>
      </c>
      <c r="P451" t="s">
        <v>8329</v>
      </c>
      <c r="Q451" s="85" t="s">
        <v>8592</v>
      </c>
      <c r="R451" s="85" t="s">
        <v>8459</v>
      </c>
      <c r="S451" s="85" t="s">
        <v>9837</v>
      </c>
      <c r="T451" s="70" t="s">
        <v>9935</v>
      </c>
      <c r="U451" s="70" t="s">
        <v>9935</v>
      </c>
      <c r="V451" s="70" t="s">
        <v>9935</v>
      </c>
      <c r="W451" s="171" t="s">
        <v>9935</v>
      </c>
      <c r="X451" s="85" t="s">
        <v>1808</v>
      </c>
      <c r="Y451" s="85" t="s">
        <v>4922</v>
      </c>
      <c r="Z451" s="82" t="s">
        <v>1162</v>
      </c>
      <c r="AA451" s="85" t="s">
        <v>1805</v>
      </c>
      <c r="AB451" s="85" t="s">
        <v>8565</v>
      </c>
      <c r="AC451" s="85" t="s">
        <v>8567</v>
      </c>
      <c r="AD451" s="85" t="s">
        <v>2805</v>
      </c>
      <c r="AE451" s="70" t="s">
        <v>1367</v>
      </c>
    </row>
    <row r="452" spans="1:31" s="85" customFormat="1" ht="14.4" customHeight="1" x14ac:dyDescent="0.3">
      <c r="A452" s="59" t="str">
        <f t="shared" si="66"/>
        <v>FSD01-KFW-SEWP-SB-08</v>
      </c>
      <c r="B452" s="85" t="s">
        <v>2069</v>
      </c>
      <c r="C452" s="85" t="s">
        <v>8565</v>
      </c>
      <c r="D452" s="70" t="s">
        <v>1171</v>
      </c>
      <c r="E452" s="70" t="s">
        <v>9883</v>
      </c>
      <c r="F452" s="70" t="s">
        <v>9883</v>
      </c>
      <c r="G452" s="59" t="s">
        <v>5630</v>
      </c>
      <c r="H452" s="70" t="s">
        <v>4725</v>
      </c>
      <c r="I452" s="59" t="s">
        <v>9884</v>
      </c>
      <c r="J452" s="59" t="s">
        <v>1163</v>
      </c>
      <c r="K452" s="59" t="s">
        <v>9836</v>
      </c>
      <c r="L452" s="82">
        <f t="shared" si="68"/>
        <v>9999026</v>
      </c>
      <c r="M452" s="70" t="s">
        <v>9827</v>
      </c>
      <c r="N452" s="84">
        <v>9999026</v>
      </c>
      <c r="O452" s="59">
        <f t="shared" si="67"/>
        <v>9999026</v>
      </c>
      <c r="P452" t="s">
        <v>8330</v>
      </c>
      <c r="Q452" s="85" t="s">
        <v>8593</v>
      </c>
      <c r="R452" s="85" t="s">
        <v>8460</v>
      </c>
      <c r="S452" s="85" t="s">
        <v>9837</v>
      </c>
      <c r="T452" s="70" t="s">
        <v>9935</v>
      </c>
      <c r="U452" s="70" t="s">
        <v>9935</v>
      </c>
      <c r="V452" s="70" t="s">
        <v>9935</v>
      </c>
      <c r="W452" s="171" t="s">
        <v>9935</v>
      </c>
      <c r="X452" s="85" t="s">
        <v>1808</v>
      </c>
      <c r="Y452" s="85" t="s">
        <v>4922</v>
      </c>
      <c r="Z452" s="82" t="s">
        <v>1162</v>
      </c>
      <c r="AA452" s="85" t="s">
        <v>1805</v>
      </c>
      <c r="AB452" s="85" t="s">
        <v>8565</v>
      </c>
      <c r="AC452" s="85" t="s">
        <v>8567</v>
      </c>
      <c r="AD452" s="85" t="s">
        <v>2805</v>
      </c>
      <c r="AE452" s="70" t="s">
        <v>1367</v>
      </c>
    </row>
    <row r="453" spans="1:31" s="85" customFormat="1" ht="14.4" customHeight="1" x14ac:dyDescent="0.3">
      <c r="A453" s="59" t="str">
        <f t="shared" si="66"/>
        <v>FSD01-KFW-SEWP-SB-07</v>
      </c>
      <c r="B453" s="85" t="s">
        <v>2069</v>
      </c>
      <c r="C453" s="85" t="s">
        <v>8565</v>
      </c>
      <c r="D453" s="70" t="s">
        <v>1171</v>
      </c>
      <c r="E453" s="70" t="s">
        <v>9883</v>
      </c>
      <c r="F453" s="70" t="s">
        <v>9883</v>
      </c>
      <c r="G453" s="59" t="s">
        <v>5630</v>
      </c>
      <c r="H453" s="70" t="s">
        <v>4725</v>
      </c>
      <c r="I453" s="59" t="s">
        <v>9884</v>
      </c>
      <c r="J453" s="59" t="s">
        <v>1163</v>
      </c>
      <c r="K453" s="59" t="s">
        <v>9836</v>
      </c>
      <c r="L453" s="82">
        <f t="shared" si="68"/>
        <v>9999027</v>
      </c>
      <c r="M453" s="70" t="s">
        <v>9827</v>
      </c>
      <c r="N453" s="84">
        <v>9999027</v>
      </c>
      <c r="O453" s="59">
        <f t="shared" si="67"/>
        <v>9999027</v>
      </c>
      <c r="P453" t="s">
        <v>8331</v>
      </c>
      <c r="Q453" s="85" t="s">
        <v>8594</v>
      </c>
      <c r="R453" s="85" t="s">
        <v>8461</v>
      </c>
      <c r="S453" s="85" t="s">
        <v>9837</v>
      </c>
      <c r="T453" s="70" t="s">
        <v>9935</v>
      </c>
      <c r="U453" s="70" t="s">
        <v>9935</v>
      </c>
      <c r="V453" s="70" t="s">
        <v>9935</v>
      </c>
      <c r="W453" s="171" t="s">
        <v>9935</v>
      </c>
      <c r="X453" s="85" t="s">
        <v>1808</v>
      </c>
      <c r="Y453" s="85" t="s">
        <v>4922</v>
      </c>
      <c r="Z453" s="82" t="s">
        <v>1162</v>
      </c>
      <c r="AA453" s="85" t="s">
        <v>1805</v>
      </c>
      <c r="AB453" s="85" t="s">
        <v>8565</v>
      </c>
      <c r="AC453" s="85" t="s">
        <v>8567</v>
      </c>
      <c r="AD453" s="85" t="s">
        <v>2805</v>
      </c>
      <c r="AE453" s="70" t="s">
        <v>1367</v>
      </c>
    </row>
    <row r="454" spans="1:31" s="85" customFormat="1" ht="14.4" customHeight="1" x14ac:dyDescent="0.3">
      <c r="A454" s="59" t="str">
        <f t="shared" si="66"/>
        <v>FSD01-KFW-SEWP-SB-10</v>
      </c>
      <c r="B454" s="85" t="s">
        <v>2069</v>
      </c>
      <c r="C454" s="85" t="s">
        <v>8565</v>
      </c>
      <c r="D454" s="70" t="s">
        <v>1171</v>
      </c>
      <c r="E454" s="70" t="s">
        <v>9883</v>
      </c>
      <c r="F454" s="70" t="s">
        <v>9883</v>
      </c>
      <c r="G454" s="59" t="s">
        <v>5630</v>
      </c>
      <c r="H454" s="70" t="s">
        <v>4725</v>
      </c>
      <c r="I454" s="59" t="s">
        <v>9884</v>
      </c>
      <c r="J454" s="59" t="s">
        <v>1163</v>
      </c>
      <c r="K454" s="59" t="s">
        <v>9836</v>
      </c>
      <c r="L454" s="82">
        <f t="shared" si="68"/>
        <v>9999028</v>
      </c>
      <c r="M454" s="70" t="s">
        <v>9827</v>
      </c>
      <c r="N454" s="84">
        <v>9999028</v>
      </c>
      <c r="O454" s="59">
        <f t="shared" si="67"/>
        <v>9999028</v>
      </c>
      <c r="P454" t="s">
        <v>8332</v>
      </c>
      <c r="Q454" s="85" t="s">
        <v>8595</v>
      </c>
      <c r="R454" s="85" t="s">
        <v>8462</v>
      </c>
      <c r="S454" s="85" t="s">
        <v>9837</v>
      </c>
      <c r="T454" s="70" t="s">
        <v>9935</v>
      </c>
      <c r="U454" s="70" t="s">
        <v>9935</v>
      </c>
      <c r="V454" s="70" t="s">
        <v>9935</v>
      </c>
      <c r="W454" s="171" t="s">
        <v>9935</v>
      </c>
      <c r="X454" s="85" t="s">
        <v>1808</v>
      </c>
      <c r="Y454" s="85" t="s">
        <v>4922</v>
      </c>
      <c r="Z454" s="82" t="s">
        <v>1162</v>
      </c>
      <c r="AA454" s="85" t="s">
        <v>1805</v>
      </c>
      <c r="AB454" s="85" t="s">
        <v>8565</v>
      </c>
      <c r="AC454" s="85" t="s">
        <v>8567</v>
      </c>
      <c r="AD454" s="85" t="s">
        <v>2805</v>
      </c>
      <c r="AE454" s="70" t="s">
        <v>1367</v>
      </c>
    </row>
    <row r="455" spans="1:31" s="85" customFormat="1" ht="14.4" customHeight="1" x14ac:dyDescent="0.3">
      <c r="A455" s="59" t="str">
        <f t="shared" si="66"/>
        <v>FSD01-KFW-SEWP-SB-11</v>
      </c>
      <c r="B455" s="85" t="s">
        <v>2069</v>
      </c>
      <c r="C455" s="85" t="s">
        <v>8565</v>
      </c>
      <c r="D455" s="70" t="s">
        <v>1171</v>
      </c>
      <c r="E455" s="70" t="s">
        <v>9883</v>
      </c>
      <c r="F455" s="70" t="s">
        <v>9883</v>
      </c>
      <c r="G455" s="59" t="s">
        <v>5630</v>
      </c>
      <c r="H455" s="70" t="s">
        <v>4725</v>
      </c>
      <c r="I455" s="59" t="s">
        <v>9884</v>
      </c>
      <c r="J455" s="59" t="s">
        <v>1163</v>
      </c>
      <c r="K455" s="59" t="s">
        <v>9836</v>
      </c>
      <c r="L455" s="82">
        <f t="shared" si="68"/>
        <v>9999029</v>
      </c>
      <c r="M455" s="70" t="s">
        <v>9827</v>
      </c>
      <c r="N455" s="84">
        <v>9999029</v>
      </c>
      <c r="O455" s="59">
        <f t="shared" si="67"/>
        <v>9999029</v>
      </c>
      <c r="P455" t="s">
        <v>8333</v>
      </c>
      <c r="Q455" s="85" t="s">
        <v>8596</v>
      </c>
      <c r="R455" s="85" t="s">
        <v>8463</v>
      </c>
      <c r="S455" s="85" t="s">
        <v>9837</v>
      </c>
      <c r="T455" s="70" t="s">
        <v>9935</v>
      </c>
      <c r="U455" s="70" t="s">
        <v>9935</v>
      </c>
      <c r="V455" s="70" t="s">
        <v>9935</v>
      </c>
      <c r="W455" s="171" t="s">
        <v>9935</v>
      </c>
      <c r="X455" s="85" t="s">
        <v>1808</v>
      </c>
      <c r="Y455" s="85" t="s">
        <v>4922</v>
      </c>
      <c r="Z455" s="82" t="s">
        <v>1162</v>
      </c>
      <c r="AA455" s="85" t="s">
        <v>1805</v>
      </c>
      <c r="AB455" s="85" t="s">
        <v>8565</v>
      </c>
      <c r="AC455" s="85" t="s">
        <v>8567</v>
      </c>
      <c r="AD455" s="85" t="s">
        <v>2805</v>
      </c>
      <c r="AE455" s="70" t="s">
        <v>1367</v>
      </c>
    </row>
    <row r="456" spans="1:31" s="85" customFormat="1" ht="14.4" customHeight="1" x14ac:dyDescent="0.3">
      <c r="A456" s="59" t="str">
        <f t="shared" si="66"/>
        <v>GUJ01-KFW-SEWP-SB-04</v>
      </c>
      <c r="B456" s="85" t="s">
        <v>2069</v>
      </c>
      <c r="C456" s="85" t="s">
        <v>8565</v>
      </c>
      <c r="D456" s="70" t="s">
        <v>1171</v>
      </c>
      <c r="E456" s="70" t="s">
        <v>9883</v>
      </c>
      <c r="F456" s="70" t="s">
        <v>9883</v>
      </c>
      <c r="G456" s="59" t="s">
        <v>5630</v>
      </c>
      <c r="H456" s="70" t="s">
        <v>4725</v>
      </c>
      <c r="I456" s="59" t="s">
        <v>9884</v>
      </c>
      <c r="J456" s="59" t="s">
        <v>1163</v>
      </c>
      <c r="K456" s="59" t="s">
        <v>9836</v>
      </c>
      <c r="L456" s="82">
        <f t="shared" si="68"/>
        <v>9999030</v>
      </c>
      <c r="M456" s="70" t="s">
        <v>9827</v>
      </c>
      <c r="N456" s="84">
        <v>9999030</v>
      </c>
      <c r="O456" s="59">
        <f t="shared" si="67"/>
        <v>9999030</v>
      </c>
      <c r="P456" t="s">
        <v>8334</v>
      </c>
      <c r="Q456" s="85" t="s">
        <v>8597</v>
      </c>
      <c r="R456" s="85" t="s">
        <v>8464</v>
      </c>
      <c r="S456" s="85" t="s">
        <v>9837</v>
      </c>
      <c r="T456" s="70" t="s">
        <v>9935</v>
      </c>
      <c r="U456" s="70" t="s">
        <v>9935</v>
      </c>
      <c r="V456" s="70" t="s">
        <v>9935</v>
      </c>
      <c r="W456" s="171" t="s">
        <v>9935</v>
      </c>
      <c r="X456" s="85" t="s">
        <v>1808</v>
      </c>
      <c r="Y456" s="85" t="s">
        <v>4922</v>
      </c>
      <c r="Z456" s="82" t="s">
        <v>1162</v>
      </c>
      <c r="AA456" s="85" t="s">
        <v>1805</v>
      </c>
      <c r="AB456" s="85" t="s">
        <v>8565</v>
      </c>
      <c r="AC456" s="85" t="s">
        <v>8567</v>
      </c>
      <c r="AD456" s="85" t="s">
        <v>2805</v>
      </c>
      <c r="AE456" s="70" t="s">
        <v>1367</v>
      </c>
    </row>
    <row r="457" spans="1:31" s="85" customFormat="1" ht="14.4" customHeight="1" x14ac:dyDescent="0.3">
      <c r="A457" s="59" t="str">
        <f t="shared" si="66"/>
        <v>GUJ01-KFW-SEWP-SB-01</v>
      </c>
      <c r="B457" s="85" t="s">
        <v>2069</v>
      </c>
      <c r="C457" s="85" t="s">
        <v>8565</v>
      </c>
      <c r="D457" s="70" t="s">
        <v>1171</v>
      </c>
      <c r="E457" s="70" t="s">
        <v>9883</v>
      </c>
      <c r="F457" s="70" t="s">
        <v>9883</v>
      </c>
      <c r="G457" s="59" t="s">
        <v>5630</v>
      </c>
      <c r="H457" s="70" t="s">
        <v>4725</v>
      </c>
      <c r="I457" s="59" t="s">
        <v>9884</v>
      </c>
      <c r="J457" s="59" t="s">
        <v>1163</v>
      </c>
      <c r="K457" s="59" t="s">
        <v>9836</v>
      </c>
      <c r="L457" s="82">
        <f t="shared" si="68"/>
        <v>9999031</v>
      </c>
      <c r="M457" s="70" t="s">
        <v>9827</v>
      </c>
      <c r="N457" s="84">
        <v>9999031</v>
      </c>
      <c r="O457" s="59">
        <f t="shared" si="67"/>
        <v>9999031</v>
      </c>
      <c r="P457" t="s">
        <v>8335</v>
      </c>
      <c r="Q457" s="85" t="s">
        <v>8598</v>
      </c>
      <c r="R457" s="85" t="s">
        <v>8465</v>
      </c>
      <c r="S457" s="85" t="s">
        <v>9837</v>
      </c>
      <c r="T457" s="70" t="s">
        <v>9935</v>
      </c>
      <c r="U457" s="70" t="s">
        <v>9935</v>
      </c>
      <c r="V457" s="70" t="s">
        <v>9935</v>
      </c>
      <c r="W457" s="171" t="s">
        <v>9935</v>
      </c>
      <c r="X457" s="85" t="s">
        <v>1808</v>
      </c>
      <c r="Y457" s="85" t="s">
        <v>4922</v>
      </c>
      <c r="Z457" s="82" t="s">
        <v>1162</v>
      </c>
      <c r="AA457" s="85" t="s">
        <v>1805</v>
      </c>
      <c r="AB457" s="85" t="s">
        <v>8565</v>
      </c>
      <c r="AC457" s="85" t="s">
        <v>8567</v>
      </c>
      <c r="AD457" s="85" t="s">
        <v>2805</v>
      </c>
      <c r="AE457" s="70" t="s">
        <v>1367</v>
      </c>
    </row>
    <row r="458" spans="1:31" s="85" customFormat="1" ht="14.4" customHeight="1" x14ac:dyDescent="0.3">
      <c r="A458" s="59" t="str">
        <f t="shared" si="66"/>
        <v>GUJ01-KFW-SEWP-SB-07</v>
      </c>
      <c r="B458" s="85" t="s">
        <v>2069</v>
      </c>
      <c r="C458" s="85" t="s">
        <v>8565</v>
      </c>
      <c r="D458" s="70" t="s">
        <v>1171</v>
      </c>
      <c r="E458" s="70" t="s">
        <v>9883</v>
      </c>
      <c r="F458" s="70" t="s">
        <v>9883</v>
      </c>
      <c r="G458" s="59" t="s">
        <v>5630</v>
      </c>
      <c r="H458" s="70" t="s">
        <v>4725</v>
      </c>
      <c r="I458" s="59" t="s">
        <v>9884</v>
      </c>
      <c r="J458" s="59" t="s">
        <v>1163</v>
      </c>
      <c r="K458" s="59" t="s">
        <v>9836</v>
      </c>
      <c r="L458" s="82">
        <f t="shared" si="68"/>
        <v>9999032</v>
      </c>
      <c r="M458" s="70" t="s">
        <v>9827</v>
      </c>
      <c r="N458" s="84">
        <v>9999032</v>
      </c>
      <c r="O458" s="59">
        <f t="shared" si="67"/>
        <v>9999032</v>
      </c>
      <c r="P458" t="s">
        <v>8336</v>
      </c>
      <c r="Q458" s="85" t="s">
        <v>8599</v>
      </c>
      <c r="R458" s="85" t="s">
        <v>8466</v>
      </c>
      <c r="S458" s="85" t="s">
        <v>9837</v>
      </c>
      <c r="T458" s="70" t="s">
        <v>9935</v>
      </c>
      <c r="U458" s="70" t="s">
        <v>9935</v>
      </c>
      <c r="V458" s="70" t="s">
        <v>9935</v>
      </c>
      <c r="W458" s="171" t="s">
        <v>9935</v>
      </c>
      <c r="X458" s="85" t="s">
        <v>1808</v>
      </c>
      <c r="Y458" s="85" t="s">
        <v>4922</v>
      </c>
      <c r="Z458" s="82" t="s">
        <v>1162</v>
      </c>
      <c r="AA458" s="85" t="s">
        <v>1805</v>
      </c>
      <c r="AB458" s="85" t="s">
        <v>8565</v>
      </c>
      <c r="AC458" s="85" t="s">
        <v>8567</v>
      </c>
      <c r="AD458" s="85" t="s">
        <v>2805</v>
      </c>
      <c r="AE458" s="70" t="s">
        <v>1367</v>
      </c>
    </row>
    <row r="459" spans="1:31" s="85" customFormat="1" ht="14.4" customHeight="1" x14ac:dyDescent="0.3">
      <c r="A459" s="59" t="str">
        <f t="shared" si="66"/>
        <v>GUJ01-KFW-SEWP-SB-03</v>
      </c>
      <c r="B459" s="85" t="s">
        <v>2069</v>
      </c>
      <c r="C459" s="85" t="s">
        <v>8565</v>
      </c>
      <c r="D459" s="70" t="s">
        <v>1171</v>
      </c>
      <c r="E459" s="70" t="s">
        <v>9883</v>
      </c>
      <c r="F459" s="70" t="s">
        <v>9883</v>
      </c>
      <c r="G459" s="59" t="s">
        <v>5630</v>
      </c>
      <c r="H459" s="70" t="s">
        <v>4725</v>
      </c>
      <c r="I459" s="59" t="s">
        <v>9884</v>
      </c>
      <c r="J459" s="59" t="s">
        <v>1163</v>
      </c>
      <c r="K459" s="59" t="s">
        <v>9836</v>
      </c>
      <c r="L459" s="82">
        <f t="shared" si="68"/>
        <v>9999033</v>
      </c>
      <c r="M459" s="70" t="s">
        <v>9827</v>
      </c>
      <c r="N459" s="84">
        <v>9999033</v>
      </c>
      <c r="O459" s="59">
        <f t="shared" si="67"/>
        <v>9999033</v>
      </c>
      <c r="P459" t="s">
        <v>8337</v>
      </c>
      <c r="Q459" s="85" t="s">
        <v>8600</v>
      </c>
      <c r="R459" s="85" t="s">
        <v>8467</v>
      </c>
      <c r="S459" s="85" t="s">
        <v>9837</v>
      </c>
      <c r="T459" s="70" t="s">
        <v>9935</v>
      </c>
      <c r="U459" s="70" t="s">
        <v>9935</v>
      </c>
      <c r="V459" s="70" t="s">
        <v>9935</v>
      </c>
      <c r="W459" s="171" t="s">
        <v>9935</v>
      </c>
      <c r="X459" s="85" t="s">
        <v>1808</v>
      </c>
      <c r="Y459" s="85" t="s">
        <v>4922</v>
      </c>
      <c r="Z459" s="82" t="s">
        <v>1162</v>
      </c>
      <c r="AA459" s="85" t="s">
        <v>1805</v>
      </c>
      <c r="AB459" s="85" t="s">
        <v>8565</v>
      </c>
      <c r="AC459" s="85" t="s">
        <v>8567</v>
      </c>
      <c r="AD459" s="85" t="s">
        <v>2805</v>
      </c>
      <c r="AE459" s="70" t="s">
        <v>1367</v>
      </c>
    </row>
    <row r="460" spans="1:31" s="85" customFormat="1" ht="14.4" customHeight="1" x14ac:dyDescent="0.3">
      <c r="A460" s="59" t="str">
        <f t="shared" si="66"/>
        <v>GUJ01-KFW-SEWP-SB-09</v>
      </c>
      <c r="B460" s="85" t="s">
        <v>2069</v>
      </c>
      <c r="C460" s="85" t="s">
        <v>8565</v>
      </c>
      <c r="D460" s="70" t="s">
        <v>1171</v>
      </c>
      <c r="E460" s="70" t="s">
        <v>9883</v>
      </c>
      <c r="F460" s="70" t="s">
        <v>9883</v>
      </c>
      <c r="G460" s="59" t="s">
        <v>5630</v>
      </c>
      <c r="H460" s="70" t="s">
        <v>4725</v>
      </c>
      <c r="I460" s="59" t="s">
        <v>9884</v>
      </c>
      <c r="J460" s="59" t="s">
        <v>1163</v>
      </c>
      <c r="K460" s="59" t="s">
        <v>9836</v>
      </c>
      <c r="L460" s="82">
        <f t="shared" si="68"/>
        <v>9999034</v>
      </c>
      <c r="M460" s="70" t="s">
        <v>9827</v>
      </c>
      <c r="N460" s="84">
        <v>9999034</v>
      </c>
      <c r="O460" s="59">
        <f t="shared" si="67"/>
        <v>9999034</v>
      </c>
      <c r="P460" t="s">
        <v>8338</v>
      </c>
      <c r="Q460" s="85" t="s">
        <v>8601</v>
      </c>
      <c r="R460" s="85" t="s">
        <v>8468</v>
      </c>
      <c r="S460" s="85" t="s">
        <v>9837</v>
      </c>
      <c r="T460" s="70" t="s">
        <v>9935</v>
      </c>
      <c r="U460" s="70" t="s">
        <v>9935</v>
      </c>
      <c r="V460" s="70" t="s">
        <v>9935</v>
      </c>
      <c r="W460" s="171" t="s">
        <v>9935</v>
      </c>
      <c r="X460" s="85" t="s">
        <v>1808</v>
      </c>
      <c r="Y460" s="85" t="s">
        <v>4922</v>
      </c>
      <c r="Z460" s="82" t="s">
        <v>1162</v>
      </c>
      <c r="AA460" s="85" t="s">
        <v>1805</v>
      </c>
      <c r="AB460" s="85" t="s">
        <v>8565</v>
      </c>
      <c r="AC460" s="85" t="s">
        <v>8567</v>
      </c>
      <c r="AD460" s="85" t="s">
        <v>2805</v>
      </c>
      <c r="AE460" s="70" t="s">
        <v>1367</v>
      </c>
    </row>
    <row r="461" spans="1:31" s="85" customFormat="1" ht="14.4" customHeight="1" x14ac:dyDescent="0.3">
      <c r="A461" s="59" t="str">
        <f t="shared" si="66"/>
        <v>GUJ01-KFW-SEWP-SB-05</v>
      </c>
      <c r="B461" s="85" t="s">
        <v>2069</v>
      </c>
      <c r="C461" s="85" t="s">
        <v>8565</v>
      </c>
      <c r="D461" s="70" t="s">
        <v>1171</v>
      </c>
      <c r="E461" s="70" t="s">
        <v>9883</v>
      </c>
      <c r="F461" s="70" t="s">
        <v>9883</v>
      </c>
      <c r="G461" s="59" t="s">
        <v>5630</v>
      </c>
      <c r="H461" s="70" t="s">
        <v>4725</v>
      </c>
      <c r="I461" s="59" t="s">
        <v>9884</v>
      </c>
      <c r="J461" s="59" t="s">
        <v>1163</v>
      </c>
      <c r="K461" s="59" t="s">
        <v>9836</v>
      </c>
      <c r="L461" s="82">
        <f t="shared" si="68"/>
        <v>9999035</v>
      </c>
      <c r="M461" s="70" t="s">
        <v>9827</v>
      </c>
      <c r="N461" s="84">
        <v>9999035</v>
      </c>
      <c r="O461" s="59">
        <f t="shared" si="67"/>
        <v>9999035</v>
      </c>
      <c r="P461" t="s">
        <v>8339</v>
      </c>
      <c r="Q461" s="85" t="s">
        <v>8602</v>
      </c>
      <c r="R461" s="85" t="s">
        <v>8469</v>
      </c>
      <c r="S461" s="85" t="s">
        <v>9837</v>
      </c>
      <c r="T461" s="70" t="s">
        <v>9935</v>
      </c>
      <c r="U461" s="70" t="s">
        <v>9935</v>
      </c>
      <c r="V461" s="70" t="s">
        <v>9935</v>
      </c>
      <c r="W461" s="171" t="s">
        <v>9935</v>
      </c>
      <c r="X461" s="85" t="s">
        <v>1808</v>
      </c>
      <c r="Y461" s="85" t="s">
        <v>4922</v>
      </c>
      <c r="Z461" s="82" t="s">
        <v>1162</v>
      </c>
      <c r="AA461" s="85" t="s">
        <v>1805</v>
      </c>
      <c r="AB461" s="85" t="s">
        <v>8565</v>
      </c>
      <c r="AC461" s="85" t="s">
        <v>8567</v>
      </c>
      <c r="AD461" s="85" t="s">
        <v>2805</v>
      </c>
      <c r="AE461" s="70" t="s">
        <v>1367</v>
      </c>
    </row>
    <row r="462" spans="1:31" s="85" customFormat="1" ht="14.4" customHeight="1" x14ac:dyDescent="0.3">
      <c r="A462" s="59" t="str">
        <f t="shared" si="66"/>
        <v>GUJ01-KFW-SEWP-SB-06</v>
      </c>
      <c r="B462" s="85" t="s">
        <v>2069</v>
      </c>
      <c r="C462" s="85" t="s">
        <v>8565</v>
      </c>
      <c r="D462" s="70" t="s">
        <v>1171</v>
      </c>
      <c r="E462" s="70" t="s">
        <v>9883</v>
      </c>
      <c r="F462" s="70" t="s">
        <v>9883</v>
      </c>
      <c r="G462" s="59" t="s">
        <v>5630</v>
      </c>
      <c r="H462" s="70" t="s">
        <v>4725</v>
      </c>
      <c r="I462" s="59" t="s">
        <v>9884</v>
      </c>
      <c r="J462" s="59" t="s">
        <v>1163</v>
      </c>
      <c r="K462" s="59" t="s">
        <v>9836</v>
      </c>
      <c r="L462" s="82">
        <f t="shared" si="68"/>
        <v>9999036</v>
      </c>
      <c r="M462" s="70" t="s">
        <v>9827</v>
      </c>
      <c r="N462" s="84">
        <v>9999036</v>
      </c>
      <c r="O462" s="59">
        <f t="shared" si="67"/>
        <v>9999036</v>
      </c>
      <c r="P462" t="s">
        <v>8340</v>
      </c>
      <c r="Q462" s="85" t="s">
        <v>8603</v>
      </c>
      <c r="R462" s="85" t="s">
        <v>8470</v>
      </c>
      <c r="S462" s="85" t="s">
        <v>9837</v>
      </c>
      <c r="T462" s="70" t="s">
        <v>9935</v>
      </c>
      <c r="U462" s="70" t="s">
        <v>9935</v>
      </c>
      <c r="V462" s="70" t="s">
        <v>9935</v>
      </c>
      <c r="W462" s="171" t="s">
        <v>9935</v>
      </c>
      <c r="X462" s="85" t="s">
        <v>1808</v>
      </c>
      <c r="Y462" s="85" t="s">
        <v>4922</v>
      </c>
      <c r="Z462" s="82" t="s">
        <v>1162</v>
      </c>
      <c r="AA462" s="85" t="s">
        <v>1805</v>
      </c>
      <c r="AB462" s="85" t="s">
        <v>8565</v>
      </c>
      <c r="AC462" s="85" t="s">
        <v>8567</v>
      </c>
      <c r="AD462" s="85" t="s">
        <v>2805</v>
      </c>
      <c r="AE462" s="70" t="s">
        <v>1367</v>
      </c>
    </row>
    <row r="463" spans="1:31" s="85" customFormat="1" ht="14.4" customHeight="1" x14ac:dyDescent="0.3">
      <c r="A463" s="59" t="str">
        <f t="shared" si="66"/>
        <v>GUJ01-KFW-SEWP-SB-02</v>
      </c>
      <c r="B463" s="85" t="s">
        <v>2069</v>
      </c>
      <c r="C463" s="85" t="s">
        <v>8565</v>
      </c>
      <c r="D463" s="70" t="s">
        <v>1171</v>
      </c>
      <c r="E463" s="70" t="s">
        <v>9883</v>
      </c>
      <c r="F463" s="70" t="s">
        <v>9883</v>
      </c>
      <c r="G463" s="59" t="s">
        <v>5630</v>
      </c>
      <c r="H463" s="70" t="s">
        <v>4725</v>
      </c>
      <c r="I463" s="59" t="s">
        <v>9884</v>
      </c>
      <c r="J463" s="59" t="s">
        <v>1163</v>
      </c>
      <c r="K463" s="59" t="s">
        <v>9836</v>
      </c>
      <c r="L463" s="82">
        <f t="shared" si="68"/>
        <v>9999037</v>
      </c>
      <c r="M463" s="70" t="s">
        <v>9827</v>
      </c>
      <c r="N463" s="84">
        <v>9999037</v>
      </c>
      <c r="O463" s="59">
        <f t="shared" si="67"/>
        <v>9999037</v>
      </c>
      <c r="P463" t="s">
        <v>8341</v>
      </c>
      <c r="Q463" s="85" t="s">
        <v>8604</v>
      </c>
      <c r="R463" s="85" t="s">
        <v>8471</v>
      </c>
      <c r="S463" s="85" t="s">
        <v>9837</v>
      </c>
      <c r="T463" s="70" t="s">
        <v>9935</v>
      </c>
      <c r="U463" s="70" t="s">
        <v>9935</v>
      </c>
      <c r="V463" s="70" t="s">
        <v>9935</v>
      </c>
      <c r="W463" s="171" t="s">
        <v>9935</v>
      </c>
      <c r="X463" s="85" t="s">
        <v>1808</v>
      </c>
      <c r="Y463" s="85" t="s">
        <v>4922</v>
      </c>
      <c r="Z463" s="82" t="s">
        <v>1162</v>
      </c>
      <c r="AA463" s="85" t="s">
        <v>1805</v>
      </c>
      <c r="AB463" s="85" t="s">
        <v>8565</v>
      </c>
      <c r="AC463" s="85" t="s">
        <v>8567</v>
      </c>
      <c r="AD463" s="85" t="s">
        <v>2805</v>
      </c>
      <c r="AE463" s="70" t="s">
        <v>1367</v>
      </c>
    </row>
    <row r="464" spans="1:31" s="85" customFormat="1" ht="14.4" customHeight="1" x14ac:dyDescent="0.3">
      <c r="A464" s="59" t="str">
        <f t="shared" si="66"/>
        <v>GUJ01-KFW-SEWP-SB-08</v>
      </c>
      <c r="B464" s="85" t="s">
        <v>2069</v>
      </c>
      <c r="C464" s="85" t="s">
        <v>8565</v>
      </c>
      <c r="D464" s="70" t="s">
        <v>1171</v>
      </c>
      <c r="E464" s="70" t="s">
        <v>9883</v>
      </c>
      <c r="F464" s="70" t="s">
        <v>9883</v>
      </c>
      <c r="G464" s="59" t="s">
        <v>5630</v>
      </c>
      <c r="H464" s="70" t="s">
        <v>4725</v>
      </c>
      <c r="I464" s="59" t="s">
        <v>9884</v>
      </c>
      <c r="J464" s="59" t="s">
        <v>1163</v>
      </c>
      <c r="K464" s="59" t="s">
        <v>9836</v>
      </c>
      <c r="L464" s="82">
        <f t="shared" si="68"/>
        <v>9999038</v>
      </c>
      <c r="M464" s="70" t="s">
        <v>9827</v>
      </c>
      <c r="N464" s="84">
        <v>9999038</v>
      </c>
      <c r="O464" s="59">
        <f t="shared" si="67"/>
        <v>9999038</v>
      </c>
      <c r="P464" t="s">
        <v>8342</v>
      </c>
      <c r="Q464" s="85" t="s">
        <v>8605</v>
      </c>
      <c r="R464" s="85" t="s">
        <v>8472</v>
      </c>
      <c r="S464" s="85" t="s">
        <v>9837</v>
      </c>
      <c r="T464" s="70" t="s">
        <v>9935</v>
      </c>
      <c r="U464" s="70" t="s">
        <v>9935</v>
      </c>
      <c r="V464" s="70" t="s">
        <v>9935</v>
      </c>
      <c r="W464" s="171" t="s">
        <v>9935</v>
      </c>
      <c r="X464" s="85" t="s">
        <v>1808</v>
      </c>
      <c r="Y464" s="85" t="s">
        <v>4922</v>
      </c>
      <c r="Z464" s="82" t="s">
        <v>1162</v>
      </c>
      <c r="AA464" s="85" t="s">
        <v>1805</v>
      </c>
      <c r="AB464" s="85" t="s">
        <v>8565</v>
      </c>
      <c r="AC464" s="85" t="s">
        <v>8567</v>
      </c>
      <c r="AD464" s="85" t="s">
        <v>2805</v>
      </c>
      <c r="AE464" s="70" t="s">
        <v>1367</v>
      </c>
    </row>
    <row r="465" spans="1:31" s="85" customFormat="1" ht="14.4" customHeight="1" x14ac:dyDescent="0.3">
      <c r="A465" s="59" t="str">
        <f t="shared" si="66"/>
        <v>JHG01-KFW-SEWP-SB-11</v>
      </c>
      <c r="B465" s="85" t="s">
        <v>2069</v>
      </c>
      <c r="C465" s="85" t="s">
        <v>8565</v>
      </c>
      <c r="D465" s="70" t="s">
        <v>1171</v>
      </c>
      <c r="E465" s="70" t="s">
        <v>9883</v>
      </c>
      <c r="F465" s="70" t="s">
        <v>9883</v>
      </c>
      <c r="G465" s="59" t="s">
        <v>5630</v>
      </c>
      <c r="H465" s="70" t="s">
        <v>4725</v>
      </c>
      <c r="I465" s="59" t="s">
        <v>9884</v>
      </c>
      <c r="J465" s="59" t="s">
        <v>1163</v>
      </c>
      <c r="K465" s="59" t="s">
        <v>9836</v>
      </c>
      <c r="L465" s="82">
        <f t="shared" si="68"/>
        <v>9999039</v>
      </c>
      <c r="M465" s="70" t="s">
        <v>9827</v>
      </c>
      <c r="N465" s="84">
        <v>9999039</v>
      </c>
      <c r="O465" s="59">
        <f t="shared" si="67"/>
        <v>9999039</v>
      </c>
      <c r="P465" t="s">
        <v>8343</v>
      </c>
      <c r="Q465" s="85" t="s">
        <v>8606</v>
      </c>
      <c r="R465" s="85" t="s">
        <v>8473</v>
      </c>
      <c r="S465" s="85" t="s">
        <v>9837</v>
      </c>
      <c r="T465" s="70" t="s">
        <v>9935</v>
      </c>
      <c r="U465" s="70" t="s">
        <v>9935</v>
      </c>
      <c r="V465" s="70" t="s">
        <v>9935</v>
      </c>
      <c r="W465" s="171" t="s">
        <v>9935</v>
      </c>
      <c r="X465" s="85" t="s">
        <v>1808</v>
      </c>
      <c r="Y465" s="85" t="s">
        <v>4922</v>
      </c>
      <c r="Z465" s="82" t="s">
        <v>1162</v>
      </c>
      <c r="AA465" s="85" t="s">
        <v>1805</v>
      </c>
      <c r="AB465" s="85" t="s">
        <v>8565</v>
      </c>
      <c r="AC465" s="85" t="s">
        <v>8567</v>
      </c>
      <c r="AD465" s="85" t="s">
        <v>2805</v>
      </c>
      <c r="AE465" s="70" t="s">
        <v>1367</v>
      </c>
    </row>
    <row r="466" spans="1:31" s="85" customFormat="1" ht="14.4" customHeight="1" x14ac:dyDescent="0.3">
      <c r="A466" s="59" t="str">
        <f t="shared" si="66"/>
        <v>JHG01-KFW-SEWP-SB-05</v>
      </c>
      <c r="B466" s="85" t="s">
        <v>2069</v>
      </c>
      <c r="C466" s="85" t="s">
        <v>8565</v>
      </c>
      <c r="D466" s="70" t="s">
        <v>1171</v>
      </c>
      <c r="E466" s="70" t="s">
        <v>9883</v>
      </c>
      <c r="F466" s="70" t="s">
        <v>9883</v>
      </c>
      <c r="G466" s="59" t="s">
        <v>5630</v>
      </c>
      <c r="H466" s="70" t="s">
        <v>4725</v>
      </c>
      <c r="I466" s="59" t="s">
        <v>9884</v>
      </c>
      <c r="J466" s="59" t="s">
        <v>1163</v>
      </c>
      <c r="K466" s="59" t="s">
        <v>9836</v>
      </c>
      <c r="L466" s="82">
        <f t="shared" si="68"/>
        <v>9999040</v>
      </c>
      <c r="M466" s="70" t="s">
        <v>9827</v>
      </c>
      <c r="N466" s="84">
        <v>9999040</v>
      </c>
      <c r="O466" s="59">
        <f t="shared" si="67"/>
        <v>9999040</v>
      </c>
      <c r="P466" t="s">
        <v>8344</v>
      </c>
      <c r="Q466" s="85" t="s">
        <v>8607</v>
      </c>
      <c r="R466" s="85" t="s">
        <v>8474</v>
      </c>
      <c r="S466" s="85" t="s">
        <v>9837</v>
      </c>
      <c r="T466" s="70" t="s">
        <v>9935</v>
      </c>
      <c r="U466" s="70" t="s">
        <v>9935</v>
      </c>
      <c r="V466" s="70" t="s">
        <v>9935</v>
      </c>
      <c r="W466" s="171" t="s">
        <v>9935</v>
      </c>
      <c r="X466" s="85" t="s">
        <v>1808</v>
      </c>
      <c r="Y466" s="85" t="s">
        <v>4922</v>
      </c>
      <c r="Z466" s="82" t="s">
        <v>1162</v>
      </c>
      <c r="AA466" s="85" t="s">
        <v>1805</v>
      </c>
      <c r="AB466" s="85" t="s">
        <v>8565</v>
      </c>
      <c r="AC466" s="85" t="s">
        <v>8567</v>
      </c>
      <c r="AD466" s="85" t="s">
        <v>2805</v>
      </c>
      <c r="AE466" s="70" t="s">
        <v>1367</v>
      </c>
    </row>
    <row r="467" spans="1:31" s="85" customFormat="1" ht="14.4" customHeight="1" x14ac:dyDescent="0.3">
      <c r="A467" s="59" t="str">
        <f t="shared" si="66"/>
        <v>JHG01-KFW-SEWP-SB-09</v>
      </c>
      <c r="B467" s="85" t="s">
        <v>2069</v>
      </c>
      <c r="C467" s="85" t="s">
        <v>8565</v>
      </c>
      <c r="D467" s="70" t="s">
        <v>1171</v>
      </c>
      <c r="E467" s="70" t="s">
        <v>9883</v>
      </c>
      <c r="F467" s="70" t="s">
        <v>9883</v>
      </c>
      <c r="G467" s="59" t="s">
        <v>5630</v>
      </c>
      <c r="H467" s="70" t="s">
        <v>4725</v>
      </c>
      <c r="I467" s="59" t="s">
        <v>9884</v>
      </c>
      <c r="J467" s="59" t="s">
        <v>1163</v>
      </c>
      <c r="K467" s="59" t="s">
        <v>9836</v>
      </c>
      <c r="L467" s="82">
        <f t="shared" si="68"/>
        <v>9999041</v>
      </c>
      <c r="M467" s="70" t="s">
        <v>9827</v>
      </c>
      <c r="N467" s="84">
        <v>9999041</v>
      </c>
      <c r="O467" s="59">
        <f t="shared" si="67"/>
        <v>9999041</v>
      </c>
      <c r="P467" t="s">
        <v>8345</v>
      </c>
      <c r="Q467" s="85" t="s">
        <v>8608</v>
      </c>
      <c r="R467" s="85" t="s">
        <v>8475</v>
      </c>
      <c r="S467" s="85" t="s">
        <v>9837</v>
      </c>
      <c r="T467" s="70" t="s">
        <v>9935</v>
      </c>
      <c r="U467" s="70" t="s">
        <v>9935</v>
      </c>
      <c r="V467" s="70" t="s">
        <v>9935</v>
      </c>
      <c r="W467" s="171" t="s">
        <v>9935</v>
      </c>
      <c r="X467" s="85" t="s">
        <v>1808</v>
      </c>
      <c r="Y467" s="85" t="s">
        <v>4922</v>
      </c>
      <c r="Z467" s="82" t="s">
        <v>1162</v>
      </c>
      <c r="AA467" s="85" t="s">
        <v>1805</v>
      </c>
      <c r="AB467" s="85" t="s">
        <v>8565</v>
      </c>
      <c r="AC467" s="85" t="s">
        <v>8567</v>
      </c>
      <c r="AD467" s="85" t="s">
        <v>2805</v>
      </c>
      <c r="AE467" s="70" t="s">
        <v>1367</v>
      </c>
    </row>
    <row r="468" spans="1:31" s="85" customFormat="1" ht="14.4" customHeight="1" x14ac:dyDescent="0.3">
      <c r="A468" s="59" t="str">
        <f t="shared" si="66"/>
        <v>JHG01-KFW-SEWP-SB-03</v>
      </c>
      <c r="B468" s="85" t="s">
        <v>2069</v>
      </c>
      <c r="C468" s="85" t="s">
        <v>8565</v>
      </c>
      <c r="D468" s="70" t="s">
        <v>1171</v>
      </c>
      <c r="E468" s="70" t="s">
        <v>9883</v>
      </c>
      <c r="F468" s="70" t="s">
        <v>9883</v>
      </c>
      <c r="G468" s="59" t="s">
        <v>5630</v>
      </c>
      <c r="H468" s="70" t="s">
        <v>4725</v>
      </c>
      <c r="I468" s="59" t="s">
        <v>9884</v>
      </c>
      <c r="J468" s="59" t="s">
        <v>1163</v>
      </c>
      <c r="K468" s="59" t="s">
        <v>9836</v>
      </c>
      <c r="L468" s="82">
        <f t="shared" si="68"/>
        <v>9999042</v>
      </c>
      <c r="M468" s="70" t="s">
        <v>9827</v>
      </c>
      <c r="N468" s="84">
        <v>9999042</v>
      </c>
      <c r="O468" s="59">
        <f t="shared" si="67"/>
        <v>9999042</v>
      </c>
      <c r="P468" t="s">
        <v>8346</v>
      </c>
      <c r="Q468" s="85" t="s">
        <v>8609</v>
      </c>
      <c r="R468" s="85" t="s">
        <v>8476</v>
      </c>
      <c r="S468" s="85" t="s">
        <v>9837</v>
      </c>
      <c r="T468" s="70" t="s">
        <v>9935</v>
      </c>
      <c r="U468" s="70" t="s">
        <v>9935</v>
      </c>
      <c r="V468" s="70" t="s">
        <v>9935</v>
      </c>
      <c r="W468" s="171" t="s">
        <v>9935</v>
      </c>
      <c r="X468" s="85" t="s">
        <v>1808</v>
      </c>
      <c r="Y468" s="85" t="s">
        <v>4922</v>
      </c>
      <c r="Z468" s="82" t="s">
        <v>1162</v>
      </c>
      <c r="AA468" s="85" t="s">
        <v>1805</v>
      </c>
      <c r="AB468" s="85" t="s">
        <v>8565</v>
      </c>
      <c r="AC468" s="85" t="s">
        <v>8567</v>
      </c>
      <c r="AD468" s="85" t="s">
        <v>2805</v>
      </c>
      <c r="AE468" s="70" t="s">
        <v>1367</v>
      </c>
    </row>
    <row r="469" spans="1:31" s="85" customFormat="1" ht="14.4" customHeight="1" x14ac:dyDescent="0.3">
      <c r="A469" s="59" t="str">
        <f t="shared" si="66"/>
        <v>JHG01-KFW-SEWP-SB-08</v>
      </c>
      <c r="B469" s="85" t="s">
        <v>2069</v>
      </c>
      <c r="C469" s="85" t="s">
        <v>8565</v>
      </c>
      <c r="D469" s="70" t="s">
        <v>1171</v>
      </c>
      <c r="E469" s="70" t="s">
        <v>9883</v>
      </c>
      <c r="F469" s="70" t="s">
        <v>9883</v>
      </c>
      <c r="G469" s="59" t="s">
        <v>5630</v>
      </c>
      <c r="H469" s="70" t="s">
        <v>4725</v>
      </c>
      <c r="I469" s="59" t="s">
        <v>9884</v>
      </c>
      <c r="J469" s="59" t="s">
        <v>1163</v>
      </c>
      <c r="K469" s="59" t="s">
        <v>9836</v>
      </c>
      <c r="L469" s="82">
        <f t="shared" si="68"/>
        <v>9999043</v>
      </c>
      <c r="M469" s="70" t="s">
        <v>9827</v>
      </c>
      <c r="N469" s="84">
        <v>9999043</v>
      </c>
      <c r="O469" s="59">
        <f t="shared" si="67"/>
        <v>9999043</v>
      </c>
      <c r="P469" t="s">
        <v>8347</v>
      </c>
      <c r="Q469" s="85" t="s">
        <v>8610</v>
      </c>
      <c r="R469" s="85" t="s">
        <v>8477</v>
      </c>
      <c r="S469" s="85" t="s">
        <v>9837</v>
      </c>
      <c r="T469" s="70" t="s">
        <v>9935</v>
      </c>
      <c r="U469" s="70" t="s">
        <v>9935</v>
      </c>
      <c r="V469" s="70" t="s">
        <v>9935</v>
      </c>
      <c r="W469" s="171" t="s">
        <v>9935</v>
      </c>
      <c r="X469" s="85" t="s">
        <v>1808</v>
      </c>
      <c r="Y469" s="85" t="s">
        <v>4922</v>
      </c>
      <c r="Z469" s="82" t="s">
        <v>1162</v>
      </c>
      <c r="AA469" s="85" t="s">
        <v>1805</v>
      </c>
      <c r="AB469" s="85" t="s">
        <v>8565</v>
      </c>
      <c r="AC469" s="85" t="s">
        <v>8567</v>
      </c>
      <c r="AD469" s="85" t="s">
        <v>2805</v>
      </c>
      <c r="AE469" s="70" t="s">
        <v>1367</v>
      </c>
    </row>
    <row r="470" spans="1:31" s="85" customFormat="1" ht="14.4" customHeight="1" x14ac:dyDescent="0.3">
      <c r="A470" s="59" t="str">
        <f t="shared" si="66"/>
        <v>JHG01-KFW-SEWP-SB-07</v>
      </c>
      <c r="B470" s="85" t="s">
        <v>2069</v>
      </c>
      <c r="C470" s="85" t="s">
        <v>8565</v>
      </c>
      <c r="D470" s="70" t="s">
        <v>1171</v>
      </c>
      <c r="E470" s="70" t="s">
        <v>9883</v>
      </c>
      <c r="F470" s="70" t="s">
        <v>9883</v>
      </c>
      <c r="G470" s="59" t="s">
        <v>5630</v>
      </c>
      <c r="H470" s="70" t="s">
        <v>4725</v>
      </c>
      <c r="I470" s="59" t="s">
        <v>9884</v>
      </c>
      <c r="J470" s="59" t="s">
        <v>1163</v>
      </c>
      <c r="K470" s="59" t="s">
        <v>9836</v>
      </c>
      <c r="L470" s="82">
        <f t="shared" si="68"/>
        <v>9999044</v>
      </c>
      <c r="M470" s="70" t="s">
        <v>9827</v>
      </c>
      <c r="N470" s="84">
        <v>9999044</v>
      </c>
      <c r="O470" s="59">
        <f t="shared" si="67"/>
        <v>9999044</v>
      </c>
      <c r="P470" t="s">
        <v>8348</v>
      </c>
      <c r="Q470" s="85" t="s">
        <v>8611</v>
      </c>
      <c r="R470" s="85" t="s">
        <v>8478</v>
      </c>
      <c r="S470" s="85" t="s">
        <v>9837</v>
      </c>
      <c r="T470" s="70" t="s">
        <v>9935</v>
      </c>
      <c r="U470" s="70" t="s">
        <v>9935</v>
      </c>
      <c r="V470" s="70" t="s">
        <v>9935</v>
      </c>
      <c r="W470" s="171" t="s">
        <v>9935</v>
      </c>
      <c r="X470" s="85" t="s">
        <v>1808</v>
      </c>
      <c r="Y470" s="85" t="s">
        <v>4922</v>
      </c>
      <c r="Z470" s="82" t="s">
        <v>1162</v>
      </c>
      <c r="AA470" s="85" t="s">
        <v>1805</v>
      </c>
      <c r="AB470" s="85" t="s">
        <v>8565</v>
      </c>
      <c r="AC470" s="85" t="s">
        <v>8567</v>
      </c>
      <c r="AD470" s="85" t="s">
        <v>2805</v>
      </c>
      <c r="AE470" s="70" t="s">
        <v>1367</v>
      </c>
    </row>
    <row r="471" spans="1:31" s="85" customFormat="1" ht="14.4" customHeight="1" x14ac:dyDescent="0.3">
      <c r="A471" s="59" t="str">
        <f t="shared" si="66"/>
        <v>JHG01-KFW-SEWP-SB-01</v>
      </c>
      <c r="B471" s="85" t="s">
        <v>2069</v>
      </c>
      <c r="C471" s="85" t="s">
        <v>8565</v>
      </c>
      <c r="D471" s="70" t="s">
        <v>1171</v>
      </c>
      <c r="E471" s="70" t="s">
        <v>9883</v>
      </c>
      <c r="F471" s="70" t="s">
        <v>9883</v>
      </c>
      <c r="G471" s="59" t="s">
        <v>5630</v>
      </c>
      <c r="H471" s="70" t="s">
        <v>4725</v>
      </c>
      <c r="I471" s="59" t="s">
        <v>9884</v>
      </c>
      <c r="J471" s="59" t="s">
        <v>1163</v>
      </c>
      <c r="K471" s="59" t="s">
        <v>9836</v>
      </c>
      <c r="L471" s="82">
        <f t="shared" si="68"/>
        <v>9999045</v>
      </c>
      <c r="M471" s="70" t="s">
        <v>9827</v>
      </c>
      <c r="N471" s="84">
        <v>9999045</v>
      </c>
      <c r="O471" s="59">
        <f t="shared" si="67"/>
        <v>9999045</v>
      </c>
      <c r="P471" t="s">
        <v>8349</v>
      </c>
      <c r="Q471" s="85" t="s">
        <v>8612</v>
      </c>
      <c r="R471" s="85" t="s">
        <v>8479</v>
      </c>
      <c r="S471" s="85" t="s">
        <v>9837</v>
      </c>
      <c r="T471" s="70" t="s">
        <v>9935</v>
      </c>
      <c r="U471" s="70" t="s">
        <v>9935</v>
      </c>
      <c r="V471" s="70" t="s">
        <v>9935</v>
      </c>
      <c r="W471" s="171" t="s">
        <v>9935</v>
      </c>
      <c r="X471" s="85" t="s">
        <v>1808</v>
      </c>
      <c r="Y471" s="85" t="s">
        <v>4922</v>
      </c>
      <c r="Z471" s="82" t="s">
        <v>1162</v>
      </c>
      <c r="AA471" s="85" t="s">
        <v>1805</v>
      </c>
      <c r="AB471" s="85" t="s">
        <v>8565</v>
      </c>
      <c r="AC471" s="85" t="s">
        <v>8567</v>
      </c>
      <c r="AD471" s="85" t="s">
        <v>2805</v>
      </c>
      <c r="AE471" s="70" t="s">
        <v>1367</v>
      </c>
    </row>
    <row r="472" spans="1:31" s="85" customFormat="1" ht="14.4" customHeight="1" x14ac:dyDescent="0.3">
      <c r="A472" s="59" t="str">
        <f t="shared" si="66"/>
        <v>JHG01-KFW-SEWP-SB-10</v>
      </c>
      <c r="B472" s="85" t="s">
        <v>2069</v>
      </c>
      <c r="C472" s="85" t="s">
        <v>8565</v>
      </c>
      <c r="D472" s="70" t="s">
        <v>1171</v>
      </c>
      <c r="E472" s="70" t="s">
        <v>9883</v>
      </c>
      <c r="F472" s="70" t="s">
        <v>9883</v>
      </c>
      <c r="G472" s="59" t="s">
        <v>5630</v>
      </c>
      <c r="H472" s="70" t="s">
        <v>4725</v>
      </c>
      <c r="I472" s="59" t="s">
        <v>9884</v>
      </c>
      <c r="J472" s="59" t="s">
        <v>1163</v>
      </c>
      <c r="K472" s="59" t="s">
        <v>9836</v>
      </c>
      <c r="L472" s="82">
        <f t="shared" si="68"/>
        <v>9999046</v>
      </c>
      <c r="M472" s="70" t="s">
        <v>9827</v>
      </c>
      <c r="N472" s="84">
        <v>9999046</v>
      </c>
      <c r="O472" s="59">
        <f t="shared" si="67"/>
        <v>9999046</v>
      </c>
      <c r="P472" t="s">
        <v>8350</v>
      </c>
      <c r="Q472" s="85" t="s">
        <v>8613</v>
      </c>
      <c r="R472" s="85" t="s">
        <v>8480</v>
      </c>
      <c r="S472" s="85" t="s">
        <v>9837</v>
      </c>
      <c r="T472" s="70" t="s">
        <v>9935</v>
      </c>
      <c r="U472" s="70" t="s">
        <v>9935</v>
      </c>
      <c r="V472" s="70" t="s">
        <v>9935</v>
      </c>
      <c r="W472" s="171" t="s">
        <v>9935</v>
      </c>
      <c r="X472" s="85" t="s">
        <v>1808</v>
      </c>
      <c r="Y472" s="85" t="s">
        <v>4922</v>
      </c>
      <c r="Z472" s="82" t="s">
        <v>1162</v>
      </c>
      <c r="AA472" s="85" t="s">
        <v>1805</v>
      </c>
      <c r="AB472" s="85" t="s">
        <v>8565</v>
      </c>
      <c r="AC472" s="85" t="s">
        <v>8567</v>
      </c>
      <c r="AD472" s="85" t="s">
        <v>2805</v>
      </c>
      <c r="AE472" s="70" t="s">
        <v>1367</v>
      </c>
    </row>
    <row r="473" spans="1:31" s="85" customFormat="1" ht="14.4" customHeight="1" x14ac:dyDescent="0.3">
      <c r="A473" s="59" t="str">
        <f t="shared" si="66"/>
        <v>JHG01-KFW-SEWP-SB-04</v>
      </c>
      <c r="B473" s="85" t="s">
        <v>2069</v>
      </c>
      <c r="C473" s="85" t="s">
        <v>8565</v>
      </c>
      <c r="D473" s="70" t="s">
        <v>1171</v>
      </c>
      <c r="E473" s="70" t="s">
        <v>9883</v>
      </c>
      <c r="F473" s="70" t="s">
        <v>9883</v>
      </c>
      <c r="G473" s="59" t="s">
        <v>5630</v>
      </c>
      <c r="H473" s="70" t="s">
        <v>4725</v>
      </c>
      <c r="I473" s="59" t="s">
        <v>9884</v>
      </c>
      <c r="J473" s="59" t="s">
        <v>1163</v>
      </c>
      <c r="K473" s="59" t="s">
        <v>9836</v>
      </c>
      <c r="L473" s="82">
        <f t="shared" si="68"/>
        <v>9999047</v>
      </c>
      <c r="M473" s="70" t="s">
        <v>9827</v>
      </c>
      <c r="N473" s="84">
        <v>9999047</v>
      </c>
      <c r="O473" s="59">
        <f t="shared" si="67"/>
        <v>9999047</v>
      </c>
      <c r="P473" t="s">
        <v>8351</v>
      </c>
      <c r="Q473" s="85" t="s">
        <v>8614</v>
      </c>
      <c r="R473" s="85" t="s">
        <v>8481</v>
      </c>
      <c r="S473" s="85" t="s">
        <v>9837</v>
      </c>
      <c r="T473" s="70" t="s">
        <v>9935</v>
      </c>
      <c r="U473" s="70" t="s">
        <v>9935</v>
      </c>
      <c r="V473" s="70" t="s">
        <v>9935</v>
      </c>
      <c r="W473" s="171" t="s">
        <v>9935</v>
      </c>
      <c r="X473" s="85" t="s">
        <v>1808</v>
      </c>
      <c r="Y473" s="85" t="s">
        <v>4922</v>
      </c>
      <c r="Z473" s="82" t="s">
        <v>1162</v>
      </c>
      <c r="AA473" s="85" t="s">
        <v>1805</v>
      </c>
      <c r="AB473" s="85" t="s">
        <v>8565</v>
      </c>
      <c r="AC473" s="85" t="s">
        <v>8567</v>
      </c>
      <c r="AD473" s="85" t="s">
        <v>2805</v>
      </c>
      <c r="AE473" s="70" t="s">
        <v>1367</v>
      </c>
    </row>
    <row r="474" spans="1:31" s="85" customFormat="1" ht="14.4" customHeight="1" x14ac:dyDescent="0.3">
      <c r="A474" s="59" t="str">
        <f t="shared" si="66"/>
        <v>JHG01-KFW-SEWP-SB-06</v>
      </c>
      <c r="B474" s="85" t="s">
        <v>2069</v>
      </c>
      <c r="C474" s="85" t="s">
        <v>8565</v>
      </c>
      <c r="D474" s="70" t="s">
        <v>1171</v>
      </c>
      <c r="E474" s="70" t="s">
        <v>9883</v>
      </c>
      <c r="F474" s="70" t="s">
        <v>9883</v>
      </c>
      <c r="G474" s="59" t="s">
        <v>5630</v>
      </c>
      <c r="H474" s="70" t="s">
        <v>4725</v>
      </c>
      <c r="I474" s="59" t="s">
        <v>9884</v>
      </c>
      <c r="J474" s="59" t="s">
        <v>1163</v>
      </c>
      <c r="K474" s="59" t="s">
        <v>9836</v>
      </c>
      <c r="L474" s="82">
        <f t="shared" si="68"/>
        <v>9999048</v>
      </c>
      <c r="M474" s="70" t="s">
        <v>9827</v>
      </c>
      <c r="N474" s="84">
        <v>9999048</v>
      </c>
      <c r="O474" s="59">
        <f t="shared" si="67"/>
        <v>9999048</v>
      </c>
      <c r="P474" t="s">
        <v>8352</v>
      </c>
      <c r="Q474" s="85" t="s">
        <v>8615</v>
      </c>
      <c r="R474" s="85" t="s">
        <v>8482</v>
      </c>
      <c r="S474" s="85" t="s">
        <v>9837</v>
      </c>
      <c r="T474" s="70" t="s">
        <v>9935</v>
      </c>
      <c r="U474" s="70" t="s">
        <v>9935</v>
      </c>
      <c r="V474" s="70" t="s">
        <v>9935</v>
      </c>
      <c r="W474" s="171" t="s">
        <v>9935</v>
      </c>
      <c r="X474" s="85" t="s">
        <v>1808</v>
      </c>
      <c r="Y474" s="85" t="s">
        <v>4922</v>
      </c>
      <c r="Z474" s="82" t="s">
        <v>1162</v>
      </c>
      <c r="AA474" s="85" t="s">
        <v>1805</v>
      </c>
      <c r="AB474" s="85" t="s">
        <v>8565</v>
      </c>
      <c r="AC474" s="85" t="s">
        <v>8567</v>
      </c>
      <c r="AD474" s="85" t="s">
        <v>2805</v>
      </c>
      <c r="AE474" s="70" t="s">
        <v>1367</v>
      </c>
    </row>
    <row r="475" spans="1:31" s="85" customFormat="1" ht="14.4" customHeight="1" x14ac:dyDescent="0.3">
      <c r="A475" s="59" t="str">
        <f t="shared" si="66"/>
        <v>JHG01-KFW-SEWP-SB-02</v>
      </c>
      <c r="B475" s="85" t="s">
        <v>2069</v>
      </c>
      <c r="C475" s="85" t="s">
        <v>8565</v>
      </c>
      <c r="D475" s="70" t="s">
        <v>1171</v>
      </c>
      <c r="E475" s="70" t="s">
        <v>9883</v>
      </c>
      <c r="F475" s="70" t="s">
        <v>9883</v>
      </c>
      <c r="G475" s="59" t="s">
        <v>5630</v>
      </c>
      <c r="H475" s="70" t="s">
        <v>4725</v>
      </c>
      <c r="I475" s="59" t="s">
        <v>9884</v>
      </c>
      <c r="J475" s="59" t="s">
        <v>1163</v>
      </c>
      <c r="K475" s="59" t="s">
        <v>9836</v>
      </c>
      <c r="L475" s="82">
        <f t="shared" si="68"/>
        <v>9999049</v>
      </c>
      <c r="M475" s="70" t="s">
        <v>9827</v>
      </c>
      <c r="N475" s="84">
        <v>9999049</v>
      </c>
      <c r="O475" s="59">
        <f t="shared" si="67"/>
        <v>9999049</v>
      </c>
      <c r="P475" t="s">
        <v>8353</v>
      </c>
      <c r="Q475" s="85" t="s">
        <v>8616</v>
      </c>
      <c r="R475" s="85" t="s">
        <v>8483</v>
      </c>
      <c r="S475" s="85" t="s">
        <v>9837</v>
      </c>
      <c r="T475" s="70" t="s">
        <v>9935</v>
      </c>
      <c r="U475" s="70" t="s">
        <v>9935</v>
      </c>
      <c r="V475" s="70" t="s">
        <v>9935</v>
      </c>
      <c r="W475" s="171" t="s">
        <v>9935</v>
      </c>
      <c r="X475" s="85" t="s">
        <v>1808</v>
      </c>
      <c r="Y475" s="85" t="s">
        <v>4922</v>
      </c>
      <c r="Z475" s="82" t="s">
        <v>1162</v>
      </c>
      <c r="AA475" s="85" t="s">
        <v>1805</v>
      </c>
      <c r="AB475" s="85" t="s">
        <v>8565</v>
      </c>
      <c r="AC475" s="85" t="s">
        <v>8567</v>
      </c>
      <c r="AD475" s="85" t="s">
        <v>2805</v>
      </c>
      <c r="AE475" s="70" t="s">
        <v>1367</v>
      </c>
    </row>
    <row r="476" spans="1:31" s="85" customFormat="1" ht="14.4" customHeight="1" x14ac:dyDescent="0.3">
      <c r="A476" s="59" t="str">
        <f t="shared" si="66"/>
        <v>KSR01-KFW-SEWP-SB-04</v>
      </c>
      <c r="B476" s="85" t="s">
        <v>2069</v>
      </c>
      <c r="C476" s="85" t="s">
        <v>8565</v>
      </c>
      <c r="D476" s="70" t="s">
        <v>1171</v>
      </c>
      <c r="E476" s="70" t="s">
        <v>9883</v>
      </c>
      <c r="F476" s="70" t="s">
        <v>9883</v>
      </c>
      <c r="G476" s="59" t="s">
        <v>5630</v>
      </c>
      <c r="H476" s="70" t="s">
        <v>4725</v>
      </c>
      <c r="I476" s="59" t="s">
        <v>9884</v>
      </c>
      <c r="J476" s="59" t="s">
        <v>1163</v>
      </c>
      <c r="K476" s="59" t="s">
        <v>9836</v>
      </c>
      <c r="L476" s="82">
        <f t="shared" si="68"/>
        <v>9999050</v>
      </c>
      <c r="M476" s="70" t="s">
        <v>9827</v>
      </c>
      <c r="N476" s="84">
        <v>9999050</v>
      </c>
      <c r="O476" s="59">
        <f t="shared" si="67"/>
        <v>9999050</v>
      </c>
      <c r="P476" t="s">
        <v>8354</v>
      </c>
      <c r="Q476" s="85" t="s">
        <v>8617</v>
      </c>
      <c r="R476" s="85" t="s">
        <v>8484</v>
      </c>
      <c r="S476" s="85" t="s">
        <v>9837</v>
      </c>
      <c r="T476" s="70" t="s">
        <v>9935</v>
      </c>
      <c r="U476" s="70" t="s">
        <v>9935</v>
      </c>
      <c r="V476" s="70" t="s">
        <v>9935</v>
      </c>
      <c r="W476" s="171" t="s">
        <v>9935</v>
      </c>
      <c r="X476" s="85" t="s">
        <v>1808</v>
      </c>
      <c r="Y476" s="85" t="s">
        <v>4922</v>
      </c>
      <c r="Z476" s="82" t="s">
        <v>1162</v>
      </c>
      <c r="AA476" s="85" t="s">
        <v>1805</v>
      </c>
      <c r="AB476" s="85" t="s">
        <v>8565</v>
      </c>
      <c r="AC476" s="85" t="s">
        <v>8567</v>
      </c>
      <c r="AD476" s="85" t="s">
        <v>2805</v>
      </c>
      <c r="AE476" s="70" t="s">
        <v>1367</v>
      </c>
    </row>
    <row r="477" spans="1:31" s="85" customFormat="1" ht="14.4" customHeight="1" x14ac:dyDescent="0.3">
      <c r="A477" s="59" t="str">
        <f t="shared" si="66"/>
        <v>KSR01-KFW-SEWP-SB-03</v>
      </c>
      <c r="B477" s="85" t="s">
        <v>2069</v>
      </c>
      <c r="C477" s="85" t="s">
        <v>8565</v>
      </c>
      <c r="D477" s="70" t="s">
        <v>1171</v>
      </c>
      <c r="E477" s="70" t="s">
        <v>9883</v>
      </c>
      <c r="F477" s="70" t="s">
        <v>9883</v>
      </c>
      <c r="G477" s="59" t="s">
        <v>5630</v>
      </c>
      <c r="H477" s="70" t="s">
        <v>4725</v>
      </c>
      <c r="I477" s="59" t="s">
        <v>9884</v>
      </c>
      <c r="J477" s="59" t="s">
        <v>1163</v>
      </c>
      <c r="K477" s="59" t="s">
        <v>9836</v>
      </c>
      <c r="L477" s="82">
        <f t="shared" si="68"/>
        <v>9999051</v>
      </c>
      <c r="M477" s="70" t="s">
        <v>9827</v>
      </c>
      <c r="N477" s="84">
        <v>9999051</v>
      </c>
      <c r="O477" s="59">
        <f t="shared" si="67"/>
        <v>9999051</v>
      </c>
      <c r="P477" t="s">
        <v>8355</v>
      </c>
      <c r="Q477" s="85" t="s">
        <v>8618</v>
      </c>
      <c r="R477" s="85" t="s">
        <v>8485</v>
      </c>
      <c r="S477" s="85" t="s">
        <v>9837</v>
      </c>
      <c r="T477" s="70" t="s">
        <v>9935</v>
      </c>
      <c r="U477" s="70" t="s">
        <v>9935</v>
      </c>
      <c r="V477" s="70" t="s">
        <v>9935</v>
      </c>
      <c r="W477" s="171" t="s">
        <v>9935</v>
      </c>
      <c r="X477" s="85" t="s">
        <v>1808</v>
      </c>
      <c r="Y477" s="85" t="s">
        <v>4922</v>
      </c>
      <c r="Z477" s="82" t="s">
        <v>1162</v>
      </c>
      <c r="AA477" s="85" t="s">
        <v>1805</v>
      </c>
      <c r="AB477" s="85" t="s">
        <v>8565</v>
      </c>
      <c r="AC477" s="85" t="s">
        <v>8567</v>
      </c>
      <c r="AD477" s="85" t="s">
        <v>2805</v>
      </c>
      <c r="AE477" s="70" t="s">
        <v>1367</v>
      </c>
    </row>
    <row r="478" spans="1:31" s="85" customFormat="1" ht="14.4" customHeight="1" x14ac:dyDescent="0.3">
      <c r="A478" s="59" t="str">
        <f t="shared" si="66"/>
        <v>KSR01-KFW-SEWP-SB-02</v>
      </c>
      <c r="B478" s="85" t="s">
        <v>2069</v>
      </c>
      <c r="C478" s="85" t="s">
        <v>8565</v>
      </c>
      <c r="D478" s="70" t="s">
        <v>1171</v>
      </c>
      <c r="E478" s="70" t="s">
        <v>9883</v>
      </c>
      <c r="F478" s="70" t="s">
        <v>9883</v>
      </c>
      <c r="G478" s="59" t="s">
        <v>5630</v>
      </c>
      <c r="H478" s="70" t="s">
        <v>4725</v>
      </c>
      <c r="I478" s="59" t="s">
        <v>9884</v>
      </c>
      <c r="J478" s="59" t="s">
        <v>1163</v>
      </c>
      <c r="K478" s="59" t="s">
        <v>9836</v>
      </c>
      <c r="L478" s="82">
        <f t="shared" si="68"/>
        <v>9999052</v>
      </c>
      <c r="M478" s="70" t="s">
        <v>9827</v>
      </c>
      <c r="N478" s="84">
        <v>9999052</v>
      </c>
      <c r="O478" s="59">
        <f t="shared" si="67"/>
        <v>9999052</v>
      </c>
      <c r="P478" t="s">
        <v>8356</v>
      </c>
      <c r="Q478" s="85" t="s">
        <v>8619</v>
      </c>
      <c r="R478" s="85" t="s">
        <v>8486</v>
      </c>
      <c r="S478" s="85" t="s">
        <v>9837</v>
      </c>
      <c r="T478" s="70" t="s">
        <v>9935</v>
      </c>
      <c r="U478" s="70" t="s">
        <v>9935</v>
      </c>
      <c r="V478" s="70" t="s">
        <v>9935</v>
      </c>
      <c r="W478" s="171" t="s">
        <v>9935</v>
      </c>
      <c r="X478" s="85" t="s">
        <v>1808</v>
      </c>
      <c r="Y478" s="85" t="s">
        <v>4922</v>
      </c>
      <c r="Z478" s="82" t="s">
        <v>1162</v>
      </c>
      <c r="AA478" s="85" t="s">
        <v>1805</v>
      </c>
      <c r="AB478" s="85" t="s">
        <v>8565</v>
      </c>
      <c r="AC478" s="85" t="s">
        <v>8567</v>
      </c>
      <c r="AD478" s="85" t="s">
        <v>2805</v>
      </c>
      <c r="AE478" s="70" t="s">
        <v>1367</v>
      </c>
    </row>
    <row r="479" spans="1:31" s="85" customFormat="1" ht="14.4" customHeight="1" x14ac:dyDescent="0.3">
      <c r="A479" s="59" t="str">
        <f t="shared" si="66"/>
        <v>KSR01-KFW-SEWP-SB-07</v>
      </c>
      <c r="B479" s="85" t="s">
        <v>2069</v>
      </c>
      <c r="C479" s="85" t="s">
        <v>8565</v>
      </c>
      <c r="D479" s="70" t="s">
        <v>1171</v>
      </c>
      <c r="E479" s="70" t="s">
        <v>9883</v>
      </c>
      <c r="F479" s="70" t="s">
        <v>9883</v>
      </c>
      <c r="G479" s="59" t="s">
        <v>5630</v>
      </c>
      <c r="H479" s="70" t="s">
        <v>4725</v>
      </c>
      <c r="I479" s="59" t="s">
        <v>9884</v>
      </c>
      <c r="J479" s="59" t="s">
        <v>1163</v>
      </c>
      <c r="K479" s="59" t="s">
        <v>9836</v>
      </c>
      <c r="L479" s="82">
        <f t="shared" si="68"/>
        <v>9999053</v>
      </c>
      <c r="M479" s="70" t="s">
        <v>9827</v>
      </c>
      <c r="N479" s="84">
        <v>9999053</v>
      </c>
      <c r="O479" s="59">
        <f t="shared" si="67"/>
        <v>9999053</v>
      </c>
      <c r="P479" t="s">
        <v>8357</v>
      </c>
      <c r="Q479" s="85" t="s">
        <v>8620</v>
      </c>
      <c r="R479" s="85" t="s">
        <v>8487</v>
      </c>
      <c r="S479" s="85" t="s">
        <v>9837</v>
      </c>
      <c r="T479" s="70" t="s">
        <v>9935</v>
      </c>
      <c r="U479" s="70" t="s">
        <v>9935</v>
      </c>
      <c r="V479" s="70" t="s">
        <v>9935</v>
      </c>
      <c r="W479" s="171" t="s">
        <v>9935</v>
      </c>
      <c r="X479" s="85" t="s">
        <v>1808</v>
      </c>
      <c r="Y479" s="85" t="s">
        <v>4922</v>
      </c>
      <c r="Z479" s="82" t="s">
        <v>1162</v>
      </c>
      <c r="AA479" s="85" t="s">
        <v>1805</v>
      </c>
      <c r="AB479" s="85" t="s">
        <v>8565</v>
      </c>
      <c r="AC479" s="85" t="s">
        <v>8567</v>
      </c>
      <c r="AD479" s="85" t="s">
        <v>2805</v>
      </c>
      <c r="AE479" s="70" t="s">
        <v>1367</v>
      </c>
    </row>
    <row r="480" spans="1:31" s="85" customFormat="1" ht="14.4" customHeight="1" x14ac:dyDescent="0.3">
      <c r="A480" s="59" t="str">
        <f t="shared" si="66"/>
        <v>KSR01-KFW-SEWP-SB-06</v>
      </c>
      <c r="B480" s="85" t="s">
        <v>2069</v>
      </c>
      <c r="C480" s="85" t="s">
        <v>8565</v>
      </c>
      <c r="D480" s="70" t="s">
        <v>1171</v>
      </c>
      <c r="E480" s="70" t="s">
        <v>9883</v>
      </c>
      <c r="F480" s="70" t="s">
        <v>9883</v>
      </c>
      <c r="G480" s="59" t="s">
        <v>5630</v>
      </c>
      <c r="H480" s="70" t="s">
        <v>4725</v>
      </c>
      <c r="I480" s="59" t="s">
        <v>9884</v>
      </c>
      <c r="J480" s="59" t="s">
        <v>1163</v>
      </c>
      <c r="K480" s="59" t="s">
        <v>9836</v>
      </c>
      <c r="L480" s="82">
        <f t="shared" si="68"/>
        <v>9999054</v>
      </c>
      <c r="M480" s="70" t="s">
        <v>9827</v>
      </c>
      <c r="N480" s="84">
        <v>9999054</v>
      </c>
      <c r="O480" s="59">
        <f t="shared" si="67"/>
        <v>9999054</v>
      </c>
      <c r="P480" t="s">
        <v>8358</v>
      </c>
      <c r="Q480" s="85" t="s">
        <v>8621</v>
      </c>
      <c r="R480" s="85" t="s">
        <v>8488</v>
      </c>
      <c r="S480" s="85" t="s">
        <v>9837</v>
      </c>
      <c r="T480" s="70" t="s">
        <v>9935</v>
      </c>
      <c r="U480" s="70" t="s">
        <v>9935</v>
      </c>
      <c r="V480" s="70" t="s">
        <v>9935</v>
      </c>
      <c r="W480" s="171" t="s">
        <v>9935</v>
      </c>
      <c r="X480" s="85" t="s">
        <v>1808</v>
      </c>
      <c r="Y480" s="85" t="s">
        <v>4922</v>
      </c>
      <c r="Z480" s="82" t="s">
        <v>1162</v>
      </c>
      <c r="AA480" s="85" t="s">
        <v>1805</v>
      </c>
      <c r="AB480" s="85" t="s">
        <v>8565</v>
      </c>
      <c r="AC480" s="85" t="s">
        <v>8567</v>
      </c>
      <c r="AD480" s="85" t="s">
        <v>2805</v>
      </c>
      <c r="AE480" s="70" t="s">
        <v>1367</v>
      </c>
    </row>
    <row r="481" spans="1:31" s="85" customFormat="1" ht="14.4" customHeight="1" x14ac:dyDescent="0.3">
      <c r="A481" s="59" t="str">
        <f t="shared" si="66"/>
        <v>KSR01-KFW-SEWP-SB-05</v>
      </c>
      <c r="B481" s="85" t="s">
        <v>2069</v>
      </c>
      <c r="C481" s="85" t="s">
        <v>8565</v>
      </c>
      <c r="D481" s="70" t="s">
        <v>1171</v>
      </c>
      <c r="E481" s="70" t="s">
        <v>9883</v>
      </c>
      <c r="F481" s="70" t="s">
        <v>9883</v>
      </c>
      <c r="G481" s="59" t="s">
        <v>5630</v>
      </c>
      <c r="H481" s="70" t="s">
        <v>4725</v>
      </c>
      <c r="I481" s="59" t="s">
        <v>9884</v>
      </c>
      <c r="J481" s="59" t="s">
        <v>1163</v>
      </c>
      <c r="K481" s="59" t="s">
        <v>9836</v>
      </c>
      <c r="L481" s="82">
        <f t="shared" si="68"/>
        <v>9999055</v>
      </c>
      <c r="M481" s="70" t="s">
        <v>9827</v>
      </c>
      <c r="N481" s="84">
        <v>9999055</v>
      </c>
      <c r="O481" s="59">
        <f t="shared" si="67"/>
        <v>9999055</v>
      </c>
      <c r="P481" t="s">
        <v>8359</v>
      </c>
      <c r="Q481" s="85" t="s">
        <v>8622</v>
      </c>
      <c r="R481" s="85" t="s">
        <v>8489</v>
      </c>
      <c r="S481" s="85" t="s">
        <v>9837</v>
      </c>
      <c r="T481" s="70" t="s">
        <v>9935</v>
      </c>
      <c r="U481" s="70" t="s">
        <v>9935</v>
      </c>
      <c r="V481" s="70" t="s">
        <v>9935</v>
      </c>
      <c r="W481" s="171" t="s">
        <v>9935</v>
      </c>
      <c r="X481" s="85" t="s">
        <v>1808</v>
      </c>
      <c r="Y481" s="85" t="s">
        <v>4922</v>
      </c>
      <c r="Z481" s="82" t="s">
        <v>1162</v>
      </c>
      <c r="AA481" s="85" t="s">
        <v>1805</v>
      </c>
      <c r="AB481" s="85" t="s">
        <v>8565</v>
      </c>
      <c r="AC481" s="85" t="s">
        <v>8567</v>
      </c>
      <c r="AD481" s="85" t="s">
        <v>2805</v>
      </c>
      <c r="AE481" s="70" t="s">
        <v>1367</v>
      </c>
    </row>
    <row r="482" spans="1:31" s="85" customFormat="1" ht="14.4" customHeight="1" x14ac:dyDescent="0.3">
      <c r="A482" s="59" t="str">
        <f t="shared" si="66"/>
        <v>KSR01-KFW-SEWP-SB-01</v>
      </c>
      <c r="B482" s="85" t="s">
        <v>2069</v>
      </c>
      <c r="C482" s="85" t="s">
        <v>8565</v>
      </c>
      <c r="D482" s="70" t="s">
        <v>1171</v>
      </c>
      <c r="E482" s="70" t="s">
        <v>9883</v>
      </c>
      <c r="F482" s="70" t="s">
        <v>9883</v>
      </c>
      <c r="G482" s="59" t="s">
        <v>5630</v>
      </c>
      <c r="H482" s="70" t="s">
        <v>4725</v>
      </c>
      <c r="I482" s="59" t="s">
        <v>9884</v>
      </c>
      <c r="J482" s="59" t="s">
        <v>1163</v>
      </c>
      <c r="K482" s="59" t="s">
        <v>9836</v>
      </c>
      <c r="L482" s="82">
        <f t="shared" si="68"/>
        <v>9999056</v>
      </c>
      <c r="M482" s="70" t="s">
        <v>9827</v>
      </c>
      <c r="N482" s="84">
        <v>9999056</v>
      </c>
      <c r="O482" s="59">
        <f t="shared" si="67"/>
        <v>9999056</v>
      </c>
      <c r="P482" t="s">
        <v>8360</v>
      </c>
      <c r="Q482" s="85" t="s">
        <v>8623</v>
      </c>
      <c r="R482" s="85" t="s">
        <v>8490</v>
      </c>
      <c r="S482" s="85" t="s">
        <v>9837</v>
      </c>
      <c r="T482" s="70" t="s">
        <v>9935</v>
      </c>
      <c r="U482" s="70" t="s">
        <v>9935</v>
      </c>
      <c r="V482" s="70" t="s">
        <v>9935</v>
      </c>
      <c r="W482" s="171" t="s">
        <v>9935</v>
      </c>
      <c r="X482" s="85" t="s">
        <v>1808</v>
      </c>
      <c r="Y482" s="85" t="s">
        <v>4922</v>
      </c>
      <c r="Z482" s="82" t="s">
        <v>1162</v>
      </c>
      <c r="AA482" s="85" t="s">
        <v>1805</v>
      </c>
      <c r="AB482" s="85" t="s">
        <v>8565</v>
      </c>
      <c r="AC482" s="85" t="s">
        <v>8567</v>
      </c>
      <c r="AD482" s="85" t="s">
        <v>2805</v>
      </c>
      <c r="AE482" s="70" t="s">
        <v>1367</v>
      </c>
    </row>
    <row r="483" spans="1:31" s="85" customFormat="1" ht="14.4" customHeight="1" x14ac:dyDescent="0.3">
      <c r="A483" s="59" t="str">
        <f t="shared" si="66"/>
        <v>KSR01-KFW-SEWP-SB-08</v>
      </c>
      <c r="B483" s="85" t="s">
        <v>2069</v>
      </c>
      <c r="C483" s="85" t="s">
        <v>8565</v>
      </c>
      <c r="D483" s="70" t="s">
        <v>1171</v>
      </c>
      <c r="E483" s="70" t="s">
        <v>9883</v>
      </c>
      <c r="F483" s="70" t="s">
        <v>9883</v>
      </c>
      <c r="G483" s="59" t="s">
        <v>5630</v>
      </c>
      <c r="H483" s="70" t="s">
        <v>4725</v>
      </c>
      <c r="I483" s="59" t="s">
        <v>9884</v>
      </c>
      <c r="J483" s="59" t="s">
        <v>1163</v>
      </c>
      <c r="K483" s="59" t="s">
        <v>9836</v>
      </c>
      <c r="L483" s="82">
        <f t="shared" si="68"/>
        <v>9999057</v>
      </c>
      <c r="M483" s="70" t="s">
        <v>9827</v>
      </c>
      <c r="N483" s="84">
        <v>9999057</v>
      </c>
      <c r="O483" s="59">
        <f t="shared" si="67"/>
        <v>9999057</v>
      </c>
      <c r="P483" t="s">
        <v>8361</v>
      </c>
      <c r="Q483" s="85" t="s">
        <v>8624</v>
      </c>
      <c r="R483" s="85" t="s">
        <v>8491</v>
      </c>
      <c r="S483" s="85" t="s">
        <v>9837</v>
      </c>
      <c r="T483" s="70" t="s">
        <v>9935</v>
      </c>
      <c r="U483" s="70" t="s">
        <v>9935</v>
      </c>
      <c r="V483" s="70" t="s">
        <v>9935</v>
      </c>
      <c r="W483" s="171" t="s">
        <v>9935</v>
      </c>
      <c r="X483" s="85" t="s">
        <v>1808</v>
      </c>
      <c r="Y483" s="85" t="s">
        <v>4922</v>
      </c>
      <c r="Z483" s="82" t="s">
        <v>1162</v>
      </c>
      <c r="AA483" s="85" t="s">
        <v>1805</v>
      </c>
      <c r="AB483" s="85" t="s">
        <v>8565</v>
      </c>
      <c r="AC483" s="85" t="s">
        <v>8567</v>
      </c>
      <c r="AD483" s="85" t="s">
        <v>2805</v>
      </c>
      <c r="AE483" s="70" t="s">
        <v>1367</v>
      </c>
    </row>
    <row r="484" spans="1:31" s="85" customFormat="1" ht="14.4" customHeight="1" x14ac:dyDescent="0.3">
      <c r="A484" s="59" t="str">
        <f t="shared" si="66"/>
        <v>LHR01-KFW-SEWP-SB-02</v>
      </c>
      <c r="B484" s="85" t="s">
        <v>2069</v>
      </c>
      <c r="C484" s="85" t="s">
        <v>8565</v>
      </c>
      <c r="D484" s="70" t="s">
        <v>1171</v>
      </c>
      <c r="E484" s="70" t="s">
        <v>9883</v>
      </c>
      <c r="F484" s="70" t="s">
        <v>9883</v>
      </c>
      <c r="G484" s="59" t="s">
        <v>5630</v>
      </c>
      <c r="H484" s="70" t="s">
        <v>4725</v>
      </c>
      <c r="I484" s="59" t="s">
        <v>9884</v>
      </c>
      <c r="J484" s="59" t="s">
        <v>1163</v>
      </c>
      <c r="K484" s="59" t="s">
        <v>9836</v>
      </c>
      <c r="L484" s="82">
        <f t="shared" si="68"/>
        <v>9999058</v>
      </c>
      <c r="M484" s="70" t="s">
        <v>9827</v>
      </c>
      <c r="N484" s="84">
        <v>9999058</v>
      </c>
      <c r="O484" s="59">
        <f t="shared" si="67"/>
        <v>9999058</v>
      </c>
      <c r="P484" t="s">
        <v>8362</v>
      </c>
      <c r="Q484" s="85" t="s">
        <v>8625</v>
      </c>
      <c r="R484" s="85" t="s">
        <v>8492</v>
      </c>
      <c r="S484" s="85" t="s">
        <v>9837</v>
      </c>
      <c r="T484" s="70" t="s">
        <v>9935</v>
      </c>
      <c r="U484" s="70" t="s">
        <v>9935</v>
      </c>
      <c r="V484" s="70" t="s">
        <v>9935</v>
      </c>
      <c r="W484" s="171" t="s">
        <v>9935</v>
      </c>
      <c r="X484" s="85" t="s">
        <v>1808</v>
      </c>
      <c r="Y484" s="85" t="s">
        <v>4922</v>
      </c>
      <c r="Z484" s="82" t="s">
        <v>1162</v>
      </c>
      <c r="AA484" s="85" t="s">
        <v>1805</v>
      </c>
      <c r="AB484" s="85" t="s">
        <v>8565</v>
      </c>
      <c r="AC484" s="85" t="s">
        <v>8567</v>
      </c>
      <c r="AD484" s="85" t="s">
        <v>2805</v>
      </c>
      <c r="AE484" s="70" t="s">
        <v>1367</v>
      </c>
    </row>
    <row r="485" spans="1:31" s="85" customFormat="1" ht="14.4" customHeight="1" x14ac:dyDescent="0.3">
      <c r="A485" s="59" t="str">
        <f t="shared" ref="A485:A548" si="69">Q485</f>
        <v>LHR01-KFW-SEWP-SB-01</v>
      </c>
      <c r="B485" s="85" t="s">
        <v>2069</v>
      </c>
      <c r="C485" s="85" t="s">
        <v>8565</v>
      </c>
      <c r="D485" s="70" t="s">
        <v>1171</v>
      </c>
      <c r="E485" s="70" t="s">
        <v>9883</v>
      </c>
      <c r="F485" s="70" t="s">
        <v>9883</v>
      </c>
      <c r="G485" s="59" t="s">
        <v>5630</v>
      </c>
      <c r="H485" s="70" t="s">
        <v>4725</v>
      </c>
      <c r="I485" s="59" t="s">
        <v>9884</v>
      </c>
      <c r="J485" s="59" t="s">
        <v>1163</v>
      </c>
      <c r="K485" s="59" t="s">
        <v>9836</v>
      </c>
      <c r="L485" s="82">
        <f t="shared" si="68"/>
        <v>9999059</v>
      </c>
      <c r="M485" s="70" t="s">
        <v>9827</v>
      </c>
      <c r="N485" s="84">
        <v>9999059</v>
      </c>
      <c r="O485" s="59">
        <f t="shared" si="67"/>
        <v>9999059</v>
      </c>
      <c r="P485" t="s">
        <v>8363</v>
      </c>
      <c r="Q485" s="85" t="s">
        <v>8626</v>
      </c>
      <c r="R485" s="85" t="s">
        <v>8493</v>
      </c>
      <c r="S485" s="85" t="s">
        <v>9837</v>
      </c>
      <c r="T485" s="70" t="s">
        <v>9935</v>
      </c>
      <c r="U485" s="70" t="s">
        <v>9935</v>
      </c>
      <c r="V485" s="70" t="s">
        <v>9935</v>
      </c>
      <c r="W485" s="171" t="s">
        <v>9935</v>
      </c>
      <c r="X485" s="85" t="s">
        <v>1808</v>
      </c>
      <c r="Y485" s="85" t="s">
        <v>4922</v>
      </c>
      <c r="Z485" s="82" t="s">
        <v>1162</v>
      </c>
      <c r="AA485" s="85" t="s">
        <v>1805</v>
      </c>
      <c r="AB485" s="85" t="s">
        <v>8565</v>
      </c>
      <c r="AC485" s="85" t="s">
        <v>8567</v>
      </c>
      <c r="AD485" s="85" t="s">
        <v>2805</v>
      </c>
      <c r="AE485" s="70" t="s">
        <v>1367</v>
      </c>
    </row>
    <row r="486" spans="1:31" s="85" customFormat="1" ht="14.4" customHeight="1" x14ac:dyDescent="0.3">
      <c r="A486" s="59" t="str">
        <f t="shared" si="69"/>
        <v>LHR01-KFW-SEWP-SB-08</v>
      </c>
      <c r="B486" s="85" t="s">
        <v>2069</v>
      </c>
      <c r="C486" s="85" t="s">
        <v>8565</v>
      </c>
      <c r="D486" s="70" t="s">
        <v>1171</v>
      </c>
      <c r="E486" s="70" t="s">
        <v>9883</v>
      </c>
      <c r="F486" s="70" t="s">
        <v>9883</v>
      </c>
      <c r="G486" s="59" t="s">
        <v>5630</v>
      </c>
      <c r="H486" s="70" t="s">
        <v>4725</v>
      </c>
      <c r="I486" s="59" t="s">
        <v>9884</v>
      </c>
      <c r="J486" s="59" t="s">
        <v>1163</v>
      </c>
      <c r="K486" s="59" t="s">
        <v>9836</v>
      </c>
      <c r="L486" s="82">
        <f t="shared" si="68"/>
        <v>9999060</v>
      </c>
      <c r="M486" s="70" t="s">
        <v>9827</v>
      </c>
      <c r="N486" s="84">
        <v>9999060</v>
      </c>
      <c r="O486" s="59">
        <f t="shared" si="67"/>
        <v>9999060</v>
      </c>
      <c r="P486" t="s">
        <v>8364</v>
      </c>
      <c r="Q486" s="85" t="s">
        <v>8627</v>
      </c>
      <c r="R486" s="85" t="s">
        <v>8494</v>
      </c>
      <c r="S486" s="85" t="s">
        <v>9837</v>
      </c>
      <c r="T486" s="70" t="s">
        <v>9935</v>
      </c>
      <c r="U486" s="70" t="s">
        <v>9935</v>
      </c>
      <c r="V486" s="70" t="s">
        <v>9935</v>
      </c>
      <c r="W486" s="171" t="s">
        <v>9935</v>
      </c>
      <c r="X486" s="85" t="s">
        <v>1808</v>
      </c>
      <c r="Y486" s="85" t="s">
        <v>4922</v>
      </c>
      <c r="Z486" s="82" t="s">
        <v>1162</v>
      </c>
      <c r="AA486" s="85" t="s">
        <v>1805</v>
      </c>
      <c r="AB486" s="85" t="s">
        <v>8565</v>
      </c>
      <c r="AC486" s="85" t="s">
        <v>8567</v>
      </c>
      <c r="AD486" s="85" t="s">
        <v>2805</v>
      </c>
      <c r="AE486" s="70" t="s">
        <v>1367</v>
      </c>
    </row>
    <row r="487" spans="1:31" s="85" customFormat="1" ht="14.4" customHeight="1" x14ac:dyDescent="0.3">
      <c r="A487" s="59" t="str">
        <f t="shared" si="69"/>
        <v>LHR01-KFW-SEWP-SB-05</v>
      </c>
      <c r="B487" s="85" t="s">
        <v>2069</v>
      </c>
      <c r="C487" s="85" t="s">
        <v>8565</v>
      </c>
      <c r="D487" s="70" t="s">
        <v>1171</v>
      </c>
      <c r="E487" s="70" t="s">
        <v>9883</v>
      </c>
      <c r="F487" s="70" t="s">
        <v>9883</v>
      </c>
      <c r="G487" s="59" t="s">
        <v>5630</v>
      </c>
      <c r="H487" s="70" t="s">
        <v>4725</v>
      </c>
      <c r="I487" s="59" t="s">
        <v>9884</v>
      </c>
      <c r="J487" s="59" t="s">
        <v>1163</v>
      </c>
      <c r="K487" s="59" t="s">
        <v>9836</v>
      </c>
      <c r="L487" s="82">
        <f t="shared" si="68"/>
        <v>9999061</v>
      </c>
      <c r="M487" s="70" t="s">
        <v>9827</v>
      </c>
      <c r="N487" s="84">
        <v>9999061</v>
      </c>
      <c r="O487" s="59">
        <f t="shared" si="67"/>
        <v>9999061</v>
      </c>
      <c r="P487" t="s">
        <v>8365</v>
      </c>
      <c r="Q487" s="85" t="s">
        <v>8628</v>
      </c>
      <c r="R487" s="85" t="s">
        <v>8495</v>
      </c>
      <c r="S487" s="85" t="s">
        <v>9837</v>
      </c>
      <c r="T487" s="70" t="s">
        <v>9935</v>
      </c>
      <c r="U487" s="70" t="s">
        <v>9935</v>
      </c>
      <c r="V487" s="70" t="s">
        <v>9935</v>
      </c>
      <c r="W487" s="171" t="s">
        <v>9935</v>
      </c>
      <c r="X487" s="85" t="s">
        <v>1808</v>
      </c>
      <c r="Y487" s="85" t="s">
        <v>4922</v>
      </c>
      <c r="Z487" s="82" t="s">
        <v>1162</v>
      </c>
      <c r="AA487" s="85" t="s">
        <v>1805</v>
      </c>
      <c r="AB487" s="85" t="s">
        <v>8565</v>
      </c>
      <c r="AC487" s="85" t="s">
        <v>8567</v>
      </c>
      <c r="AD487" s="85" t="s">
        <v>2805</v>
      </c>
      <c r="AE487" s="70" t="s">
        <v>1367</v>
      </c>
    </row>
    <row r="488" spans="1:31" s="85" customFormat="1" ht="14.4" customHeight="1" x14ac:dyDescent="0.3">
      <c r="A488" s="59" t="str">
        <f t="shared" si="69"/>
        <v>LHR01-KFW-SEWP-SB-04</v>
      </c>
      <c r="B488" s="85" t="s">
        <v>2069</v>
      </c>
      <c r="C488" s="85" t="s">
        <v>8565</v>
      </c>
      <c r="D488" s="70" t="s">
        <v>1171</v>
      </c>
      <c r="E488" s="70" t="s">
        <v>9883</v>
      </c>
      <c r="F488" s="70" t="s">
        <v>9883</v>
      </c>
      <c r="G488" s="59" t="s">
        <v>5630</v>
      </c>
      <c r="H488" s="70" t="s">
        <v>4725</v>
      </c>
      <c r="I488" s="59" t="s">
        <v>9884</v>
      </c>
      <c r="J488" s="59" t="s">
        <v>1163</v>
      </c>
      <c r="K488" s="59" t="s">
        <v>9836</v>
      </c>
      <c r="L488" s="82">
        <f t="shared" si="68"/>
        <v>9999062</v>
      </c>
      <c r="M488" s="70" t="s">
        <v>9827</v>
      </c>
      <c r="N488" s="84">
        <v>9999062</v>
      </c>
      <c r="O488" s="59">
        <f t="shared" si="67"/>
        <v>9999062</v>
      </c>
      <c r="P488" t="s">
        <v>8366</v>
      </c>
      <c r="Q488" s="85" t="s">
        <v>8629</v>
      </c>
      <c r="R488" s="85" t="s">
        <v>8496</v>
      </c>
      <c r="S488" s="85" t="s">
        <v>9837</v>
      </c>
      <c r="T488" s="70" t="s">
        <v>9935</v>
      </c>
      <c r="U488" s="70" t="s">
        <v>9935</v>
      </c>
      <c r="V488" s="70" t="s">
        <v>9935</v>
      </c>
      <c r="W488" s="171" t="s">
        <v>9935</v>
      </c>
      <c r="X488" s="85" t="s">
        <v>1808</v>
      </c>
      <c r="Y488" s="85" t="s">
        <v>4922</v>
      </c>
      <c r="Z488" s="82" t="s">
        <v>1162</v>
      </c>
      <c r="AA488" s="85" t="s">
        <v>1805</v>
      </c>
      <c r="AB488" s="85" t="s">
        <v>8565</v>
      </c>
      <c r="AC488" s="85" t="s">
        <v>8567</v>
      </c>
      <c r="AD488" s="85" t="s">
        <v>2805</v>
      </c>
      <c r="AE488" s="70" t="s">
        <v>1367</v>
      </c>
    </row>
    <row r="489" spans="1:31" s="85" customFormat="1" ht="14.4" customHeight="1" x14ac:dyDescent="0.3">
      <c r="A489" s="59" t="str">
        <f t="shared" si="69"/>
        <v>LHR01-KFW-SEWP-SB-07</v>
      </c>
      <c r="B489" s="85" t="s">
        <v>2069</v>
      </c>
      <c r="C489" s="85" t="s">
        <v>8565</v>
      </c>
      <c r="D489" s="70" t="s">
        <v>1171</v>
      </c>
      <c r="E489" s="70" t="s">
        <v>9883</v>
      </c>
      <c r="F489" s="70" t="s">
        <v>9883</v>
      </c>
      <c r="G489" s="59" t="s">
        <v>5630</v>
      </c>
      <c r="H489" s="70" t="s">
        <v>4725</v>
      </c>
      <c r="I489" s="59" t="s">
        <v>9884</v>
      </c>
      <c r="J489" s="59" t="s">
        <v>1163</v>
      </c>
      <c r="K489" s="59" t="s">
        <v>9836</v>
      </c>
      <c r="L489" s="82">
        <f t="shared" si="68"/>
        <v>9999063</v>
      </c>
      <c r="M489" s="70" t="s">
        <v>9827</v>
      </c>
      <c r="N489" s="84">
        <v>9999063</v>
      </c>
      <c r="O489" s="59">
        <f t="shared" si="67"/>
        <v>9999063</v>
      </c>
      <c r="P489" t="s">
        <v>8367</v>
      </c>
      <c r="Q489" s="85" t="s">
        <v>8630</v>
      </c>
      <c r="R489" s="85" t="s">
        <v>8497</v>
      </c>
      <c r="S489" s="85" t="s">
        <v>9837</v>
      </c>
      <c r="T489" s="70" t="s">
        <v>9935</v>
      </c>
      <c r="U489" s="70" t="s">
        <v>9935</v>
      </c>
      <c r="V489" s="70" t="s">
        <v>9935</v>
      </c>
      <c r="W489" s="171" t="s">
        <v>9935</v>
      </c>
      <c r="X489" s="85" t="s">
        <v>1808</v>
      </c>
      <c r="Y489" s="85" t="s">
        <v>4922</v>
      </c>
      <c r="Z489" s="82" t="s">
        <v>1162</v>
      </c>
      <c r="AA489" s="85" t="s">
        <v>1805</v>
      </c>
      <c r="AB489" s="85" t="s">
        <v>8565</v>
      </c>
      <c r="AC489" s="85" t="s">
        <v>8567</v>
      </c>
      <c r="AD489" s="85" t="s">
        <v>2805</v>
      </c>
      <c r="AE489" s="70" t="s">
        <v>1367</v>
      </c>
    </row>
    <row r="490" spans="1:31" s="85" customFormat="1" ht="14.4" customHeight="1" x14ac:dyDescent="0.3">
      <c r="A490" s="59" t="str">
        <f t="shared" si="69"/>
        <v>LHR01-KFW-SEWP-SB-06</v>
      </c>
      <c r="B490" s="85" t="s">
        <v>2069</v>
      </c>
      <c r="C490" s="85" t="s">
        <v>8565</v>
      </c>
      <c r="D490" s="70" t="s">
        <v>1171</v>
      </c>
      <c r="E490" s="70" t="s">
        <v>9883</v>
      </c>
      <c r="F490" s="70" t="s">
        <v>9883</v>
      </c>
      <c r="G490" s="59" t="s">
        <v>5630</v>
      </c>
      <c r="H490" s="70" t="s">
        <v>4725</v>
      </c>
      <c r="I490" s="59" t="s">
        <v>9884</v>
      </c>
      <c r="J490" s="59" t="s">
        <v>1163</v>
      </c>
      <c r="K490" s="59" t="s">
        <v>9836</v>
      </c>
      <c r="L490" s="82">
        <f t="shared" si="68"/>
        <v>9999064</v>
      </c>
      <c r="M490" s="70" t="s">
        <v>9827</v>
      </c>
      <c r="N490" s="84">
        <v>9999064</v>
      </c>
      <c r="O490" s="59">
        <f t="shared" si="67"/>
        <v>9999064</v>
      </c>
      <c r="P490" t="s">
        <v>8368</v>
      </c>
      <c r="Q490" s="85" t="s">
        <v>8631</v>
      </c>
      <c r="R490" s="85" t="s">
        <v>8498</v>
      </c>
      <c r="S490" s="85" t="s">
        <v>9837</v>
      </c>
      <c r="T490" s="70" t="s">
        <v>9935</v>
      </c>
      <c r="U490" s="70" t="s">
        <v>9935</v>
      </c>
      <c r="V490" s="70" t="s">
        <v>9935</v>
      </c>
      <c r="W490" s="171" t="s">
        <v>9935</v>
      </c>
      <c r="X490" s="85" t="s">
        <v>1808</v>
      </c>
      <c r="Y490" s="85" t="s">
        <v>4922</v>
      </c>
      <c r="Z490" s="82" t="s">
        <v>1162</v>
      </c>
      <c r="AA490" s="85" t="s">
        <v>1805</v>
      </c>
      <c r="AB490" s="85" t="s">
        <v>8565</v>
      </c>
      <c r="AC490" s="85" t="s">
        <v>8567</v>
      </c>
      <c r="AD490" s="85" t="s">
        <v>2805</v>
      </c>
      <c r="AE490" s="70" t="s">
        <v>1367</v>
      </c>
    </row>
    <row r="491" spans="1:31" s="85" customFormat="1" ht="14.4" customHeight="1" x14ac:dyDescent="0.3">
      <c r="A491" s="59" t="str">
        <f t="shared" si="69"/>
        <v>LHR01-KFW-SEWP-SB-09</v>
      </c>
      <c r="B491" s="85" t="s">
        <v>2069</v>
      </c>
      <c r="C491" s="85" t="s">
        <v>8565</v>
      </c>
      <c r="D491" s="70" t="s">
        <v>1171</v>
      </c>
      <c r="E491" s="70" t="s">
        <v>9883</v>
      </c>
      <c r="F491" s="70" t="s">
        <v>9883</v>
      </c>
      <c r="G491" s="59" t="s">
        <v>5630</v>
      </c>
      <c r="H491" s="70" t="s">
        <v>4725</v>
      </c>
      <c r="I491" s="59" t="s">
        <v>9884</v>
      </c>
      <c r="J491" s="59" t="s">
        <v>1163</v>
      </c>
      <c r="K491" s="59" t="s">
        <v>9836</v>
      </c>
      <c r="L491" s="82">
        <f t="shared" si="68"/>
        <v>9999065</v>
      </c>
      <c r="M491" s="70" t="s">
        <v>9827</v>
      </c>
      <c r="N491" s="84">
        <v>9999065</v>
      </c>
      <c r="O491" s="59">
        <f t="shared" si="67"/>
        <v>9999065</v>
      </c>
      <c r="P491" t="s">
        <v>8369</v>
      </c>
      <c r="Q491" s="85" t="s">
        <v>8632</v>
      </c>
      <c r="R491" s="85" t="s">
        <v>8499</v>
      </c>
      <c r="S491" s="85" t="s">
        <v>9837</v>
      </c>
      <c r="T491" s="70" t="s">
        <v>9935</v>
      </c>
      <c r="U491" s="70" t="s">
        <v>9935</v>
      </c>
      <c r="V491" s="70" t="s">
        <v>9935</v>
      </c>
      <c r="W491" s="171" t="s">
        <v>9935</v>
      </c>
      <c r="X491" s="85" t="s">
        <v>1808</v>
      </c>
      <c r="Y491" s="85" t="s">
        <v>4922</v>
      </c>
      <c r="Z491" s="82" t="s">
        <v>1162</v>
      </c>
      <c r="AA491" s="85" t="s">
        <v>1805</v>
      </c>
      <c r="AB491" s="85" t="s">
        <v>8565</v>
      </c>
      <c r="AC491" s="85" t="s">
        <v>8567</v>
      </c>
      <c r="AD491" s="85" t="s">
        <v>2805</v>
      </c>
      <c r="AE491" s="70" t="s">
        <v>1367</v>
      </c>
    </row>
    <row r="492" spans="1:31" s="85" customFormat="1" ht="14.4" customHeight="1" x14ac:dyDescent="0.3">
      <c r="A492" s="59" t="str">
        <f t="shared" si="69"/>
        <v>LHR01-KFW-SEWP-SB-03</v>
      </c>
      <c r="B492" s="85" t="s">
        <v>2069</v>
      </c>
      <c r="C492" s="85" t="s">
        <v>8565</v>
      </c>
      <c r="D492" s="70" t="s">
        <v>1171</v>
      </c>
      <c r="E492" s="70" t="s">
        <v>9883</v>
      </c>
      <c r="F492" s="70" t="s">
        <v>9883</v>
      </c>
      <c r="G492" s="59" t="s">
        <v>5630</v>
      </c>
      <c r="H492" s="70" t="s">
        <v>4725</v>
      </c>
      <c r="I492" s="59" t="s">
        <v>9884</v>
      </c>
      <c r="J492" s="59" t="s">
        <v>1163</v>
      </c>
      <c r="K492" s="59" t="s">
        <v>9836</v>
      </c>
      <c r="L492" s="82">
        <f t="shared" si="68"/>
        <v>9999066</v>
      </c>
      <c r="M492" s="70" t="s">
        <v>9827</v>
      </c>
      <c r="N492" s="84">
        <v>9999066</v>
      </c>
      <c r="O492" s="59">
        <f t="shared" ref="O492:O555" si="70">N492</f>
        <v>9999066</v>
      </c>
      <c r="P492" t="s">
        <v>8370</v>
      </c>
      <c r="Q492" s="85" t="s">
        <v>8633</v>
      </c>
      <c r="R492" s="85" t="s">
        <v>8500</v>
      </c>
      <c r="S492" s="85" t="s">
        <v>9837</v>
      </c>
      <c r="T492" s="70" t="s">
        <v>9935</v>
      </c>
      <c r="U492" s="70" t="s">
        <v>9935</v>
      </c>
      <c r="V492" s="70" t="s">
        <v>9935</v>
      </c>
      <c r="W492" s="171" t="s">
        <v>9935</v>
      </c>
      <c r="X492" s="85" t="s">
        <v>1808</v>
      </c>
      <c r="Y492" s="85" t="s">
        <v>4922</v>
      </c>
      <c r="Z492" s="82" t="s">
        <v>1162</v>
      </c>
      <c r="AA492" s="85" t="s">
        <v>1805</v>
      </c>
      <c r="AB492" s="85" t="s">
        <v>8565</v>
      </c>
      <c r="AC492" s="85" t="s">
        <v>8567</v>
      </c>
      <c r="AD492" s="85" t="s">
        <v>2805</v>
      </c>
      <c r="AE492" s="70" t="s">
        <v>1367</v>
      </c>
    </row>
    <row r="493" spans="1:31" s="85" customFormat="1" ht="14.4" customHeight="1" x14ac:dyDescent="0.3">
      <c r="A493" s="59" t="str">
        <f t="shared" si="69"/>
        <v>MUX01-KFW-SEWP-SB-05</v>
      </c>
      <c r="B493" s="85" t="s">
        <v>2069</v>
      </c>
      <c r="C493" s="85" t="s">
        <v>8565</v>
      </c>
      <c r="D493" s="70" t="s">
        <v>1171</v>
      </c>
      <c r="E493" s="70" t="s">
        <v>9883</v>
      </c>
      <c r="F493" s="70" t="s">
        <v>9883</v>
      </c>
      <c r="G493" s="59" t="s">
        <v>5630</v>
      </c>
      <c r="H493" s="70" t="s">
        <v>4725</v>
      </c>
      <c r="I493" s="59" t="s">
        <v>9884</v>
      </c>
      <c r="J493" s="59" t="s">
        <v>1163</v>
      </c>
      <c r="K493" s="59" t="s">
        <v>9836</v>
      </c>
      <c r="L493" s="82">
        <f t="shared" si="68"/>
        <v>9999067</v>
      </c>
      <c r="M493" s="70" t="s">
        <v>9827</v>
      </c>
      <c r="N493" s="84">
        <v>9999067</v>
      </c>
      <c r="O493" s="59">
        <f t="shared" si="70"/>
        <v>9999067</v>
      </c>
      <c r="P493" t="s">
        <v>8371</v>
      </c>
      <c r="Q493" s="85" t="s">
        <v>8634</v>
      </c>
      <c r="R493" s="85" t="s">
        <v>8501</v>
      </c>
      <c r="S493" s="85" t="s">
        <v>9837</v>
      </c>
      <c r="T493" s="70" t="s">
        <v>9935</v>
      </c>
      <c r="U493" s="70" t="s">
        <v>9935</v>
      </c>
      <c r="V493" s="70" t="s">
        <v>9935</v>
      </c>
      <c r="W493" s="171" t="s">
        <v>9935</v>
      </c>
      <c r="X493" s="85" t="s">
        <v>1808</v>
      </c>
      <c r="Y493" s="85" t="s">
        <v>4922</v>
      </c>
      <c r="Z493" s="82" t="s">
        <v>1162</v>
      </c>
      <c r="AA493" s="85" t="s">
        <v>1805</v>
      </c>
      <c r="AB493" s="85" t="s">
        <v>8565</v>
      </c>
      <c r="AC493" s="85" t="s">
        <v>8567</v>
      </c>
      <c r="AD493" s="85" t="s">
        <v>2805</v>
      </c>
      <c r="AE493" s="70" t="s">
        <v>1367</v>
      </c>
    </row>
    <row r="494" spans="1:31" s="85" customFormat="1" ht="14.4" customHeight="1" x14ac:dyDescent="0.3">
      <c r="A494" s="59" t="str">
        <f t="shared" si="69"/>
        <v>MUX01-KFW-SEWP-SB-10</v>
      </c>
      <c r="B494" s="85" t="s">
        <v>2069</v>
      </c>
      <c r="C494" s="85" t="s">
        <v>8565</v>
      </c>
      <c r="D494" s="70" t="s">
        <v>1171</v>
      </c>
      <c r="E494" s="70" t="s">
        <v>9883</v>
      </c>
      <c r="F494" s="70" t="s">
        <v>9883</v>
      </c>
      <c r="G494" s="59" t="s">
        <v>5630</v>
      </c>
      <c r="H494" s="70" t="s">
        <v>4725</v>
      </c>
      <c r="I494" s="59" t="s">
        <v>9884</v>
      </c>
      <c r="J494" s="59" t="s">
        <v>1163</v>
      </c>
      <c r="K494" s="59" t="s">
        <v>9836</v>
      </c>
      <c r="L494" s="82">
        <f t="shared" si="68"/>
        <v>9999068</v>
      </c>
      <c r="M494" s="70" t="s">
        <v>9827</v>
      </c>
      <c r="N494" s="84">
        <v>9999068</v>
      </c>
      <c r="O494" s="59">
        <f t="shared" si="70"/>
        <v>9999068</v>
      </c>
      <c r="P494" t="s">
        <v>8372</v>
      </c>
      <c r="Q494" s="85" t="s">
        <v>8635</v>
      </c>
      <c r="R494" s="85" t="s">
        <v>8502</v>
      </c>
      <c r="S494" s="85" t="s">
        <v>9837</v>
      </c>
      <c r="T494" s="70" t="s">
        <v>9935</v>
      </c>
      <c r="U494" s="70" t="s">
        <v>9935</v>
      </c>
      <c r="V494" s="70" t="s">
        <v>9935</v>
      </c>
      <c r="W494" s="171" t="s">
        <v>9935</v>
      </c>
      <c r="X494" s="85" t="s">
        <v>1808</v>
      </c>
      <c r="Y494" s="85" t="s">
        <v>4922</v>
      </c>
      <c r="Z494" s="82" t="s">
        <v>1162</v>
      </c>
      <c r="AA494" s="85" t="s">
        <v>1805</v>
      </c>
      <c r="AB494" s="85" t="s">
        <v>8565</v>
      </c>
      <c r="AC494" s="85" t="s">
        <v>8567</v>
      </c>
      <c r="AD494" s="85" t="s">
        <v>2805</v>
      </c>
      <c r="AE494" s="70" t="s">
        <v>1367</v>
      </c>
    </row>
    <row r="495" spans="1:31" s="85" customFormat="1" ht="14.4" customHeight="1" x14ac:dyDescent="0.3">
      <c r="A495" s="59" t="str">
        <f t="shared" si="69"/>
        <v>MUX01-KFW-SEWP-SB-11</v>
      </c>
      <c r="B495" s="85" t="s">
        <v>2069</v>
      </c>
      <c r="C495" s="85" t="s">
        <v>8565</v>
      </c>
      <c r="D495" s="70" t="s">
        <v>1171</v>
      </c>
      <c r="E495" s="70" t="s">
        <v>9883</v>
      </c>
      <c r="F495" s="70" t="s">
        <v>9883</v>
      </c>
      <c r="G495" s="59" t="s">
        <v>5630</v>
      </c>
      <c r="H495" s="70" t="s">
        <v>4725</v>
      </c>
      <c r="I495" s="59" t="s">
        <v>9884</v>
      </c>
      <c r="J495" s="59" t="s">
        <v>1163</v>
      </c>
      <c r="K495" s="59" t="s">
        <v>9836</v>
      </c>
      <c r="L495" s="82">
        <f t="shared" si="68"/>
        <v>9999069</v>
      </c>
      <c r="M495" s="70" t="s">
        <v>9827</v>
      </c>
      <c r="N495" s="84">
        <v>9999069</v>
      </c>
      <c r="O495" s="59">
        <f t="shared" si="70"/>
        <v>9999069</v>
      </c>
      <c r="P495" t="s">
        <v>8373</v>
      </c>
      <c r="Q495" s="85" t="s">
        <v>8636</v>
      </c>
      <c r="R495" s="85" t="s">
        <v>8503</v>
      </c>
      <c r="S495" s="85" t="s">
        <v>9837</v>
      </c>
      <c r="T495" s="70" t="s">
        <v>9935</v>
      </c>
      <c r="U495" s="70" t="s">
        <v>9935</v>
      </c>
      <c r="V495" s="70" t="s">
        <v>9935</v>
      </c>
      <c r="W495" s="171" t="s">
        <v>9935</v>
      </c>
      <c r="X495" s="85" t="s">
        <v>1808</v>
      </c>
      <c r="Y495" s="85" t="s">
        <v>4922</v>
      </c>
      <c r="Z495" s="82" t="s">
        <v>1162</v>
      </c>
      <c r="AA495" s="85" t="s">
        <v>1805</v>
      </c>
      <c r="AB495" s="85" t="s">
        <v>8565</v>
      </c>
      <c r="AC495" s="85" t="s">
        <v>8567</v>
      </c>
      <c r="AD495" s="85" t="s">
        <v>2805</v>
      </c>
      <c r="AE495" s="70" t="s">
        <v>1367</v>
      </c>
    </row>
    <row r="496" spans="1:31" s="85" customFormat="1" ht="14.4" customHeight="1" x14ac:dyDescent="0.3">
      <c r="A496" s="59" t="str">
        <f t="shared" si="69"/>
        <v>MUX01-KFW-SEWP-SB-07</v>
      </c>
      <c r="B496" s="85" t="s">
        <v>2069</v>
      </c>
      <c r="C496" s="85" t="s">
        <v>8565</v>
      </c>
      <c r="D496" s="70" t="s">
        <v>1171</v>
      </c>
      <c r="E496" s="70" t="s">
        <v>9883</v>
      </c>
      <c r="F496" s="70" t="s">
        <v>9883</v>
      </c>
      <c r="G496" s="59" t="s">
        <v>5630</v>
      </c>
      <c r="H496" s="70" t="s">
        <v>4725</v>
      </c>
      <c r="I496" s="59" t="s">
        <v>9884</v>
      </c>
      <c r="J496" s="59" t="s">
        <v>1163</v>
      </c>
      <c r="K496" s="59" t="s">
        <v>9836</v>
      </c>
      <c r="L496" s="82">
        <f t="shared" si="68"/>
        <v>9999070</v>
      </c>
      <c r="M496" s="70" t="s">
        <v>9827</v>
      </c>
      <c r="N496" s="84">
        <v>9999070</v>
      </c>
      <c r="O496" s="59">
        <f t="shared" si="70"/>
        <v>9999070</v>
      </c>
      <c r="P496" t="s">
        <v>8374</v>
      </c>
      <c r="Q496" s="85" t="s">
        <v>8637</v>
      </c>
      <c r="R496" s="85" t="s">
        <v>8504</v>
      </c>
      <c r="S496" s="85" t="s">
        <v>9837</v>
      </c>
      <c r="T496" s="70" t="s">
        <v>9935</v>
      </c>
      <c r="U496" s="70" t="s">
        <v>9935</v>
      </c>
      <c r="V496" s="70" t="s">
        <v>9935</v>
      </c>
      <c r="W496" s="171" t="s">
        <v>9935</v>
      </c>
      <c r="X496" s="85" t="s">
        <v>1808</v>
      </c>
      <c r="Y496" s="85" t="s">
        <v>4922</v>
      </c>
      <c r="Z496" s="82" t="s">
        <v>1162</v>
      </c>
      <c r="AA496" s="85" t="s">
        <v>1805</v>
      </c>
      <c r="AB496" s="85" t="s">
        <v>8565</v>
      </c>
      <c r="AC496" s="85" t="s">
        <v>8567</v>
      </c>
      <c r="AD496" s="85" t="s">
        <v>2805</v>
      </c>
      <c r="AE496" s="70" t="s">
        <v>1367</v>
      </c>
    </row>
    <row r="497" spans="1:31" s="85" customFormat="1" ht="14.4" customHeight="1" x14ac:dyDescent="0.3">
      <c r="A497" s="59" t="str">
        <f t="shared" si="69"/>
        <v>MUX01-KFW-SEWP-SB-04</v>
      </c>
      <c r="B497" s="85" t="s">
        <v>2069</v>
      </c>
      <c r="C497" s="85" t="s">
        <v>8565</v>
      </c>
      <c r="D497" s="70" t="s">
        <v>1171</v>
      </c>
      <c r="E497" s="70" t="s">
        <v>9883</v>
      </c>
      <c r="F497" s="70" t="s">
        <v>9883</v>
      </c>
      <c r="G497" s="59" t="s">
        <v>5630</v>
      </c>
      <c r="H497" s="70" t="s">
        <v>4725</v>
      </c>
      <c r="I497" s="59" t="s">
        <v>9884</v>
      </c>
      <c r="J497" s="59" t="s">
        <v>1163</v>
      </c>
      <c r="K497" s="59" t="s">
        <v>9836</v>
      </c>
      <c r="L497" s="82">
        <f t="shared" si="68"/>
        <v>9999071</v>
      </c>
      <c r="M497" s="70" t="s">
        <v>9827</v>
      </c>
      <c r="N497" s="84">
        <v>9999071</v>
      </c>
      <c r="O497" s="59">
        <f t="shared" si="70"/>
        <v>9999071</v>
      </c>
      <c r="P497" t="s">
        <v>8375</v>
      </c>
      <c r="Q497" s="85" t="s">
        <v>8638</v>
      </c>
      <c r="R497" s="85" t="s">
        <v>8505</v>
      </c>
      <c r="S497" s="85" t="s">
        <v>9837</v>
      </c>
      <c r="T497" s="70" t="s">
        <v>9935</v>
      </c>
      <c r="U497" s="70" t="s">
        <v>9935</v>
      </c>
      <c r="V497" s="70" t="s">
        <v>9935</v>
      </c>
      <c r="W497" s="171" t="s">
        <v>9935</v>
      </c>
      <c r="X497" s="85" t="s">
        <v>1808</v>
      </c>
      <c r="Y497" s="85" t="s">
        <v>4922</v>
      </c>
      <c r="Z497" s="82" t="s">
        <v>1162</v>
      </c>
      <c r="AA497" s="85" t="s">
        <v>1805</v>
      </c>
      <c r="AB497" s="85" t="s">
        <v>8565</v>
      </c>
      <c r="AC497" s="85" t="s">
        <v>8567</v>
      </c>
      <c r="AD497" s="85" t="s">
        <v>2805</v>
      </c>
      <c r="AE497" s="70" t="s">
        <v>1367</v>
      </c>
    </row>
    <row r="498" spans="1:31" s="85" customFormat="1" ht="14.4" customHeight="1" x14ac:dyDescent="0.3">
      <c r="A498" s="59" t="str">
        <f t="shared" si="69"/>
        <v>MUX01-KFW-SEWP-SB-01</v>
      </c>
      <c r="B498" s="85" t="s">
        <v>2069</v>
      </c>
      <c r="C498" s="85" t="s">
        <v>8565</v>
      </c>
      <c r="D498" s="70" t="s">
        <v>1171</v>
      </c>
      <c r="E498" s="70" t="s">
        <v>9883</v>
      </c>
      <c r="F498" s="70" t="s">
        <v>9883</v>
      </c>
      <c r="G498" s="59" t="s">
        <v>5630</v>
      </c>
      <c r="H498" s="70" t="s">
        <v>4725</v>
      </c>
      <c r="I498" s="59" t="s">
        <v>9884</v>
      </c>
      <c r="J498" s="59" t="s">
        <v>1163</v>
      </c>
      <c r="K498" s="59" t="s">
        <v>9836</v>
      </c>
      <c r="L498" s="82">
        <f t="shared" si="68"/>
        <v>9999072</v>
      </c>
      <c r="M498" s="70" t="s">
        <v>9827</v>
      </c>
      <c r="N498" s="84">
        <v>9999072</v>
      </c>
      <c r="O498" s="59">
        <f t="shared" si="70"/>
        <v>9999072</v>
      </c>
      <c r="P498" t="s">
        <v>8376</v>
      </c>
      <c r="Q498" s="85" t="s">
        <v>8639</v>
      </c>
      <c r="R498" s="85" t="s">
        <v>8506</v>
      </c>
      <c r="S498" s="85" t="s">
        <v>9837</v>
      </c>
      <c r="T498" s="70" t="s">
        <v>9935</v>
      </c>
      <c r="U498" s="70" t="s">
        <v>9935</v>
      </c>
      <c r="V498" s="70" t="s">
        <v>9935</v>
      </c>
      <c r="W498" s="171" t="s">
        <v>9935</v>
      </c>
      <c r="X498" s="85" t="s">
        <v>1808</v>
      </c>
      <c r="Y498" s="85" t="s">
        <v>4922</v>
      </c>
      <c r="Z498" s="82" t="s">
        <v>1162</v>
      </c>
      <c r="AA498" s="85" t="s">
        <v>1805</v>
      </c>
      <c r="AB498" s="85" t="s">
        <v>8565</v>
      </c>
      <c r="AC498" s="85" t="s">
        <v>8567</v>
      </c>
      <c r="AD498" s="85" t="s">
        <v>2805</v>
      </c>
      <c r="AE498" s="70" t="s">
        <v>1367</v>
      </c>
    </row>
    <row r="499" spans="1:31" s="85" customFormat="1" ht="14.4" customHeight="1" x14ac:dyDescent="0.3">
      <c r="A499" s="59" t="str">
        <f t="shared" si="69"/>
        <v>MUX01-KFW-SEWP-SB-06</v>
      </c>
      <c r="B499" s="85" t="s">
        <v>2069</v>
      </c>
      <c r="C499" s="85" t="s">
        <v>8565</v>
      </c>
      <c r="D499" s="70" t="s">
        <v>1171</v>
      </c>
      <c r="E499" s="70" t="s">
        <v>9883</v>
      </c>
      <c r="F499" s="70" t="s">
        <v>9883</v>
      </c>
      <c r="G499" s="59" t="s">
        <v>5630</v>
      </c>
      <c r="H499" s="70" t="s">
        <v>4725</v>
      </c>
      <c r="I499" s="59" t="s">
        <v>9884</v>
      </c>
      <c r="J499" s="59" t="s">
        <v>1163</v>
      </c>
      <c r="K499" s="59" t="s">
        <v>9836</v>
      </c>
      <c r="L499" s="82">
        <f t="shared" si="68"/>
        <v>9999073</v>
      </c>
      <c r="M499" s="70" t="s">
        <v>9827</v>
      </c>
      <c r="N499" s="84">
        <v>9999073</v>
      </c>
      <c r="O499" s="59">
        <f t="shared" si="70"/>
        <v>9999073</v>
      </c>
      <c r="P499" t="s">
        <v>8377</v>
      </c>
      <c r="Q499" s="85" t="s">
        <v>8640</v>
      </c>
      <c r="R499" s="85" t="s">
        <v>8507</v>
      </c>
      <c r="S499" s="85" t="s">
        <v>9837</v>
      </c>
      <c r="T499" s="70" t="s">
        <v>9935</v>
      </c>
      <c r="U499" s="70" t="s">
        <v>9935</v>
      </c>
      <c r="V499" s="70" t="s">
        <v>9935</v>
      </c>
      <c r="W499" s="171" t="s">
        <v>9935</v>
      </c>
      <c r="X499" s="85" t="s">
        <v>1808</v>
      </c>
      <c r="Y499" s="85" t="s">
        <v>4922</v>
      </c>
      <c r="Z499" s="82" t="s">
        <v>1162</v>
      </c>
      <c r="AA499" s="85" t="s">
        <v>1805</v>
      </c>
      <c r="AB499" s="85" t="s">
        <v>8565</v>
      </c>
      <c r="AC499" s="85" t="s">
        <v>8567</v>
      </c>
      <c r="AD499" s="85" t="s">
        <v>2805</v>
      </c>
      <c r="AE499" s="70" t="s">
        <v>1367</v>
      </c>
    </row>
    <row r="500" spans="1:31" s="85" customFormat="1" ht="14.4" customHeight="1" x14ac:dyDescent="0.3">
      <c r="A500" s="59" t="str">
        <f t="shared" si="69"/>
        <v>MUX01-KFW-SEWP-SB-08</v>
      </c>
      <c r="B500" s="85" t="s">
        <v>2069</v>
      </c>
      <c r="C500" s="85" t="s">
        <v>8565</v>
      </c>
      <c r="D500" s="70" t="s">
        <v>1171</v>
      </c>
      <c r="E500" s="70" t="s">
        <v>9883</v>
      </c>
      <c r="F500" s="70" t="s">
        <v>9883</v>
      </c>
      <c r="G500" s="59" t="s">
        <v>5630</v>
      </c>
      <c r="H500" s="70" t="s">
        <v>4725</v>
      </c>
      <c r="I500" s="59" t="s">
        <v>9884</v>
      </c>
      <c r="J500" s="59" t="s">
        <v>1163</v>
      </c>
      <c r="K500" s="59" t="s">
        <v>9836</v>
      </c>
      <c r="L500" s="82">
        <f t="shared" si="68"/>
        <v>9999074</v>
      </c>
      <c r="M500" s="70" t="s">
        <v>9827</v>
      </c>
      <c r="N500" s="84">
        <v>9999074</v>
      </c>
      <c r="O500" s="59">
        <f t="shared" si="70"/>
        <v>9999074</v>
      </c>
      <c r="P500" t="s">
        <v>8378</v>
      </c>
      <c r="Q500" s="85" t="s">
        <v>8641</v>
      </c>
      <c r="R500" s="85" t="s">
        <v>8508</v>
      </c>
      <c r="S500" s="85" t="s">
        <v>9837</v>
      </c>
      <c r="T500" s="70" t="s">
        <v>9935</v>
      </c>
      <c r="U500" s="70" t="s">
        <v>9935</v>
      </c>
      <c r="V500" s="70" t="s">
        <v>9935</v>
      </c>
      <c r="W500" s="171" t="s">
        <v>9935</v>
      </c>
      <c r="X500" s="85" t="s">
        <v>1808</v>
      </c>
      <c r="Y500" s="85" t="s">
        <v>4922</v>
      </c>
      <c r="Z500" s="82" t="s">
        <v>1162</v>
      </c>
      <c r="AA500" s="85" t="s">
        <v>1805</v>
      </c>
      <c r="AB500" s="85" t="s">
        <v>8565</v>
      </c>
      <c r="AC500" s="85" t="s">
        <v>8567</v>
      </c>
      <c r="AD500" s="85" t="s">
        <v>2805</v>
      </c>
      <c r="AE500" s="70" t="s">
        <v>1367</v>
      </c>
    </row>
    <row r="501" spans="1:31" s="85" customFormat="1" ht="14.4" customHeight="1" x14ac:dyDescent="0.3">
      <c r="A501" s="59" t="str">
        <f t="shared" si="69"/>
        <v>MUX01-KFW-SEWP-SB-09</v>
      </c>
      <c r="B501" s="85" t="s">
        <v>2069</v>
      </c>
      <c r="C501" s="85" t="s">
        <v>8565</v>
      </c>
      <c r="D501" s="70" t="s">
        <v>1171</v>
      </c>
      <c r="E501" s="70" t="s">
        <v>9883</v>
      </c>
      <c r="F501" s="70" t="s">
        <v>9883</v>
      </c>
      <c r="G501" s="59" t="s">
        <v>5630</v>
      </c>
      <c r="H501" s="70" t="s">
        <v>4725</v>
      </c>
      <c r="I501" s="59" t="s">
        <v>9884</v>
      </c>
      <c r="J501" s="59" t="s">
        <v>1163</v>
      </c>
      <c r="K501" s="59" t="s">
        <v>9836</v>
      </c>
      <c r="L501" s="82">
        <f t="shared" si="68"/>
        <v>9999075</v>
      </c>
      <c r="M501" s="70" t="s">
        <v>9827</v>
      </c>
      <c r="N501" s="84">
        <v>9999075</v>
      </c>
      <c r="O501" s="59">
        <f t="shared" si="70"/>
        <v>9999075</v>
      </c>
      <c r="P501" t="s">
        <v>8379</v>
      </c>
      <c r="Q501" s="85" t="s">
        <v>8642</v>
      </c>
      <c r="R501" s="85" t="s">
        <v>8509</v>
      </c>
      <c r="S501" s="85" t="s">
        <v>9837</v>
      </c>
      <c r="T501" s="70" t="s">
        <v>9935</v>
      </c>
      <c r="U501" s="70" t="s">
        <v>9935</v>
      </c>
      <c r="V501" s="70" t="s">
        <v>9935</v>
      </c>
      <c r="W501" s="171" t="s">
        <v>9935</v>
      </c>
      <c r="X501" s="85" t="s">
        <v>1808</v>
      </c>
      <c r="Y501" s="85" t="s">
        <v>4922</v>
      </c>
      <c r="Z501" s="82" t="s">
        <v>1162</v>
      </c>
      <c r="AA501" s="85" t="s">
        <v>1805</v>
      </c>
      <c r="AB501" s="85" t="s">
        <v>8565</v>
      </c>
      <c r="AC501" s="85" t="s">
        <v>8567</v>
      </c>
      <c r="AD501" s="85" t="s">
        <v>2805</v>
      </c>
      <c r="AE501" s="70" t="s">
        <v>1367</v>
      </c>
    </row>
    <row r="502" spans="1:31" s="85" customFormat="1" ht="14.4" customHeight="1" x14ac:dyDescent="0.3">
      <c r="A502" s="59" t="str">
        <f t="shared" si="69"/>
        <v>MUX01-KFW-SEWP-SB-03</v>
      </c>
      <c r="B502" s="85" t="s">
        <v>2069</v>
      </c>
      <c r="C502" s="85" t="s">
        <v>8565</v>
      </c>
      <c r="D502" s="70" t="s">
        <v>1171</v>
      </c>
      <c r="E502" s="70" t="s">
        <v>9883</v>
      </c>
      <c r="F502" s="70" t="s">
        <v>9883</v>
      </c>
      <c r="G502" s="59" t="s">
        <v>5630</v>
      </c>
      <c r="H502" s="70" t="s">
        <v>4725</v>
      </c>
      <c r="I502" s="59" t="s">
        <v>9884</v>
      </c>
      <c r="J502" s="59" t="s">
        <v>1163</v>
      </c>
      <c r="K502" s="59" t="s">
        <v>9836</v>
      </c>
      <c r="L502" s="82">
        <f t="shared" si="68"/>
        <v>9999076</v>
      </c>
      <c r="M502" s="70" t="s">
        <v>9827</v>
      </c>
      <c r="N502" s="84">
        <v>9999076</v>
      </c>
      <c r="O502" s="59">
        <f t="shared" si="70"/>
        <v>9999076</v>
      </c>
      <c r="P502" t="s">
        <v>8380</v>
      </c>
      <c r="Q502" s="85" t="s">
        <v>8643</v>
      </c>
      <c r="R502" s="85" t="s">
        <v>8510</v>
      </c>
      <c r="S502" s="85" t="s">
        <v>9837</v>
      </c>
      <c r="T502" s="70" t="s">
        <v>9935</v>
      </c>
      <c r="U502" s="70" t="s">
        <v>9935</v>
      </c>
      <c r="V502" s="70" t="s">
        <v>9935</v>
      </c>
      <c r="W502" s="171" t="s">
        <v>9935</v>
      </c>
      <c r="X502" s="85" t="s">
        <v>1808</v>
      </c>
      <c r="Y502" s="85" t="s">
        <v>4922</v>
      </c>
      <c r="Z502" s="82" t="s">
        <v>1162</v>
      </c>
      <c r="AA502" s="85" t="s">
        <v>1805</v>
      </c>
      <c r="AB502" s="85" t="s">
        <v>8565</v>
      </c>
      <c r="AC502" s="85" t="s">
        <v>8567</v>
      </c>
      <c r="AD502" s="85" t="s">
        <v>2805</v>
      </c>
      <c r="AE502" s="70" t="s">
        <v>1367</v>
      </c>
    </row>
    <row r="503" spans="1:31" s="85" customFormat="1" ht="14.4" customHeight="1" x14ac:dyDescent="0.3">
      <c r="A503" s="59" t="str">
        <f t="shared" si="69"/>
        <v>MUX01-KFW-SEWP-SB-02</v>
      </c>
      <c r="B503" s="85" t="s">
        <v>2069</v>
      </c>
      <c r="C503" s="85" t="s">
        <v>8565</v>
      </c>
      <c r="D503" s="70" t="s">
        <v>1171</v>
      </c>
      <c r="E503" s="70" t="s">
        <v>9883</v>
      </c>
      <c r="F503" s="70" t="s">
        <v>9883</v>
      </c>
      <c r="G503" s="59" t="s">
        <v>5630</v>
      </c>
      <c r="H503" s="70" t="s">
        <v>4725</v>
      </c>
      <c r="I503" s="59" t="s">
        <v>9884</v>
      </c>
      <c r="J503" s="59" t="s">
        <v>1163</v>
      </c>
      <c r="K503" s="59" t="s">
        <v>9836</v>
      </c>
      <c r="L503" s="82">
        <f t="shared" si="68"/>
        <v>9999077</v>
      </c>
      <c r="M503" s="70" t="s">
        <v>9827</v>
      </c>
      <c r="N503" s="84">
        <v>9999077</v>
      </c>
      <c r="O503" s="59">
        <f t="shared" si="70"/>
        <v>9999077</v>
      </c>
      <c r="P503" t="s">
        <v>8381</v>
      </c>
      <c r="Q503" s="85" t="s">
        <v>8644</v>
      </c>
      <c r="R503" s="85" t="s">
        <v>8511</v>
      </c>
      <c r="S503" s="85" t="s">
        <v>9837</v>
      </c>
      <c r="T503" s="70" t="s">
        <v>9935</v>
      </c>
      <c r="U503" s="70" t="s">
        <v>9935</v>
      </c>
      <c r="V503" s="70" t="s">
        <v>9935</v>
      </c>
      <c r="W503" s="171" t="s">
        <v>9935</v>
      </c>
      <c r="X503" s="85" t="s">
        <v>1808</v>
      </c>
      <c r="Y503" s="85" t="s">
        <v>4922</v>
      </c>
      <c r="Z503" s="82" t="s">
        <v>1162</v>
      </c>
      <c r="AA503" s="85" t="s">
        <v>1805</v>
      </c>
      <c r="AB503" s="85" t="s">
        <v>8565</v>
      </c>
      <c r="AC503" s="85" t="s">
        <v>8567</v>
      </c>
      <c r="AD503" s="85" t="s">
        <v>2805</v>
      </c>
      <c r="AE503" s="70" t="s">
        <v>1367</v>
      </c>
    </row>
    <row r="504" spans="1:31" s="85" customFormat="1" ht="14.4" customHeight="1" x14ac:dyDescent="0.3">
      <c r="A504" s="59" t="str">
        <f t="shared" si="69"/>
        <v>MZG01-KFW-SEWP-SB-09</v>
      </c>
      <c r="B504" s="85" t="s">
        <v>2069</v>
      </c>
      <c r="C504" s="85" t="s">
        <v>8565</v>
      </c>
      <c r="D504" s="70" t="s">
        <v>1171</v>
      </c>
      <c r="E504" s="70" t="s">
        <v>9883</v>
      </c>
      <c r="F504" s="70" t="s">
        <v>9883</v>
      </c>
      <c r="G504" s="59" t="s">
        <v>5630</v>
      </c>
      <c r="H504" s="70" t="s">
        <v>4725</v>
      </c>
      <c r="I504" s="59" t="s">
        <v>9884</v>
      </c>
      <c r="J504" s="59" t="s">
        <v>1163</v>
      </c>
      <c r="K504" s="59" t="s">
        <v>9836</v>
      </c>
      <c r="L504" s="82">
        <f t="shared" si="68"/>
        <v>9999078</v>
      </c>
      <c r="M504" s="70" t="s">
        <v>9827</v>
      </c>
      <c r="N504" s="84">
        <v>9999078</v>
      </c>
      <c r="O504" s="59">
        <f t="shared" si="70"/>
        <v>9999078</v>
      </c>
      <c r="P504" t="s">
        <v>8382</v>
      </c>
      <c r="Q504" s="85" t="s">
        <v>8645</v>
      </c>
      <c r="R504" s="85" t="s">
        <v>8512</v>
      </c>
      <c r="S504" s="85" t="s">
        <v>9837</v>
      </c>
      <c r="T504" s="70" t="s">
        <v>9935</v>
      </c>
      <c r="U504" s="70" t="s">
        <v>9935</v>
      </c>
      <c r="V504" s="70" t="s">
        <v>9935</v>
      </c>
      <c r="W504" s="171" t="s">
        <v>9935</v>
      </c>
      <c r="X504" s="85" t="s">
        <v>1808</v>
      </c>
      <c r="Y504" s="85" t="s">
        <v>4922</v>
      </c>
      <c r="Z504" s="82" t="s">
        <v>1162</v>
      </c>
      <c r="AA504" s="85" t="s">
        <v>1805</v>
      </c>
      <c r="AB504" s="85" t="s">
        <v>8565</v>
      </c>
      <c r="AC504" s="85" t="s">
        <v>8567</v>
      </c>
      <c r="AD504" s="85" t="s">
        <v>2805</v>
      </c>
      <c r="AE504" s="70" t="s">
        <v>1367</v>
      </c>
    </row>
    <row r="505" spans="1:31" s="85" customFormat="1" ht="14.4" customHeight="1" x14ac:dyDescent="0.3">
      <c r="A505" s="59" t="str">
        <f t="shared" si="69"/>
        <v>MZG01-KFW-SEWP-SB-01</v>
      </c>
      <c r="B505" s="85" t="s">
        <v>2069</v>
      </c>
      <c r="C505" s="85" t="s">
        <v>8565</v>
      </c>
      <c r="D505" s="70" t="s">
        <v>1171</v>
      </c>
      <c r="E505" s="70" t="s">
        <v>9883</v>
      </c>
      <c r="F505" s="70" t="s">
        <v>9883</v>
      </c>
      <c r="G505" s="59" t="s">
        <v>5630</v>
      </c>
      <c r="H505" s="70" t="s">
        <v>4725</v>
      </c>
      <c r="I505" s="59" t="s">
        <v>9884</v>
      </c>
      <c r="J505" s="59" t="s">
        <v>1163</v>
      </c>
      <c r="K505" s="59" t="s">
        <v>9836</v>
      </c>
      <c r="L505" s="82">
        <f t="shared" si="68"/>
        <v>9999079</v>
      </c>
      <c r="M505" s="70" t="s">
        <v>9827</v>
      </c>
      <c r="N505" s="84">
        <v>9999079</v>
      </c>
      <c r="O505" s="59">
        <f t="shared" si="70"/>
        <v>9999079</v>
      </c>
      <c r="P505" t="s">
        <v>8383</v>
      </c>
      <c r="Q505" s="85" t="s">
        <v>8646</v>
      </c>
      <c r="R505" s="85" t="s">
        <v>8513</v>
      </c>
      <c r="S505" s="85" t="s">
        <v>9837</v>
      </c>
      <c r="T505" s="70" t="s">
        <v>9935</v>
      </c>
      <c r="U505" s="70" t="s">
        <v>9935</v>
      </c>
      <c r="V505" s="70" t="s">
        <v>9935</v>
      </c>
      <c r="W505" s="171" t="s">
        <v>9935</v>
      </c>
      <c r="X505" s="85" t="s">
        <v>1808</v>
      </c>
      <c r="Y505" s="85" t="s">
        <v>4922</v>
      </c>
      <c r="Z505" s="82" t="s">
        <v>1162</v>
      </c>
      <c r="AA505" s="85" t="s">
        <v>1805</v>
      </c>
      <c r="AB505" s="85" t="s">
        <v>8565</v>
      </c>
      <c r="AC505" s="85" t="s">
        <v>8567</v>
      </c>
      <c r="AD505" s="85" t="s">
        <v>2805</v>
      </c>
      <c r="AE505" s="70" t="s">
        <v>1367</v>
      </c>
    </row>
    <row r="506" spans="1:31" s="85" customFormat="1" ht="14.4" customHeight="1" x14ac:dyDescent="0.3">
      <c r="A506" s="59" t="str">
        <f t="shared" si="69"/>
        <v>MZG01-KFW-SEWP-SB-04</v>
      </c>
      <c r="B506" s="85" t="s">
        <v>2069</v>
      </c>
      <c r="C506" s="85" t="s">
        <v>8565</v>
      </c>
      <c r="D506" s="70" t="s">
        <v>1171</v>
      </c>
      <c r="E506" s="70" t="s">
        <v>9883</v>
      </c>
      <c r="F506" s="70" t="s">
        <v>9883</v>
      </c>
      <c r="G506" s="59" t="s">
        <v>5630</v>
      </c>
      <c r="H506" s="70" t="s">
        <v>4725</v>
      </c>
      <c r="I506" s="59" t="s">
        <v>9884</v>
      </c>
      <c r="J506" s="59" t="s">
        <v>1163</v>
      </c>
      <c r="K506" s="59" t="s">
        <v>9836</v>
      </c>
      <c r="L506" s="82">
        <f t="shared" si="68"/>
        <v>9999080</v>
      </c>
      <c r="M506" s="70" t="s">
        <v>9827</v>
      </c>
      <c r="N506" s="84">
        <v>9999080</v>
      </c>
      <c r="O506" s="59">
        <f t="shared" si="70"/>
        <v>9999080</v>
      </c>
      <c r="P506" t="s">
        <v>8384</v>
      </c>
      <c r="Q506" s="85" t="s">
        <v>8647</v>
      </c>
      <c r="R506" s="85" t="s">
        <v>8514</v>
      </c>
      <c r="S506" s="85" t="s">
        <v>9837</v>
      </c>
      <c r="T506" s="70" t="s">
        <v>9935</v>
      </c>
      <c r="U506" s="70" t="s">
        <v>9935</v>
      </c>
      <c r="V506" s="70" t="s">
        <v>9935</v>
      </c>
      <c r="W506" s="171" t="s">
        <v>9935</v>
      </c>
      <c r="X506" s="85" t="s">
        <v>1808</v>
      </c>
      <c r="Y506" s="85" t="s">
        <v>4922</v>
      </c>
      <c r="Z506" s="82" t="s">
        <v>1162</v>
      </c>
      <c r="AA506" s="85" t="s">
        <v>1805</v>
      </c>
      <c r="AB506" s="85" t="s">
        <v>8565</v>
      </c>
      <c r="AC506" s="85" t="s">
        <v>8567</v>
      </c>
      <c r="AD506" s="85" t="s">
        <v>2805</v>
      </c>
      <c r="AE506" s="70" t="s">
        <v>1367</v>
      </c>
    </row>
    <row r="507" spans="1:31" s="85" customFormat="1" ht="14.4" customHeight="1" x14ac:dyDescent="0.3">
      <c r="A507" s="59" t="str">
        <f t="shared" si="69"/>
        <v>MZG01-KFW-SEWP-SB-05</v>
      </c>
      <c r="B507" s="85" t="s">
        <v>2069</v>
      </c>
      <c r="C507" s="85" t="s">
        <v>8565</v>
      </c>
      <c r="D507" s="70" t="s">
        <v>1171</v>
      </c>
      <c r="E507" s="70" t="s">
        <v>9883</v>
      </c>
      <c r="F507" s="70" t="s">
        <v>9883</v>
      </c>
      <c r="G507" s="59" t="s">
        <v>5630</v>
      </c>
      <c r="H507" s="70" t="s">
        <v>4725</v>
      </c>
      <c r="I507" s="59" t="s">
        <v>9884</v>
      </c>
      <c r="J507" s="59" t="s">
        <v>1163</v>
      </c>
      <c r="K507" s="59" t="s">
        <v>9836</v>
      </c>
      <c r="L507" s="82">
        <f t="shared" si="68"/>
        <v>9999081</v>
      </c>
      <c r="M507" s="70" t="s">
        <v>9827</v>
      </c>
      <c r="N507" s="84">
        <v>9999081</v>
      </c>
      <c r="O507" s="59">
        <f t="shared" si="70"/>
        <v>9999081</v>
      </c>
      <c r="P507" t="s">
        <v>8385</v>
      </c>
      <c r="Q507" s="85" t="s">
        <v>8648</v>
      </c>
      <c r="R507" s="85" t="s">
        <v>8515</v>
      </c>
      <c r="S507" s="85" t="s">
        <v>9837</v>
      </c>
      <c r="T507" s="70" t="s">
        <v>9935</v>
      </c>
      <c r="U507" s="70" t="s">
        <v>9935</v>
      </c>
      <c r="V507" s="70" t="s">
        <v>9935</v>
      </c>
      <c r="W507" s="171" t="s">
        <v>9935</v>
      </c>
      <c r="X507" s="85" t="s">
        <v>1808</v>
      </c>
      <c r="Y507" s="85" t="s">
        <v>4922</v>
      </c>
      <c r="Z507" s="82" t="s">
        <v>1162</v>
      </c>
      <c r="AA507" s="85" t="s">
        <v>1805</v>
      </c>
      <c r="AB507" s="85" t="s">
        <v>8565</v>
      </c>
      <c r="AC507" s="85" t="s">
        <v>8567</v>
      </c>
      <c r="AD507" s="85" t="s">
        <v>2805</v>
      </c>
      <c r="AE507" s="70" t="s">
        <v>1367</v>
      </c>
    </row>
    <row r="508" spans="1:31" s="85" customFormat="1" ht="14.4" customHeight="1" x14ac:dyDescent="0.3">
      <c r="A508" s="59" t="str">
        <f t="shared" si="69"/>
        <v>MZG01-KFW-SEWP-SB-11</v>
      </c>
      <c r="B508" s="85" t="s">
        <v>2069</v>
      </c>
      <c r="C508" s="85" t="s">
        <v>8565</v>
      </c>
      <c r="D508" s="70" t="s">
        <v>1171</v>
      </c>
      <c r="E508" s="70" t="s">
        <v>9883</v>
      </c>
      <c r="F508" s="70" t="s">
        <v>9883</v>
      </c>
      <c r="G508" s="59" t="s">
        <v>5630</v>
      </c>
      <c r="H508" s="70" t="s">
        <v>4725</v>
      </c>
      <c r="I508" s="59" t="s">
        <v>9884</v>
      </c>
      <c r="J508" s="59" t="s">
        <v>1163</v>
      </c>
      <c r="K508" s="59" t="s">
        <v>9836</v>
      </c>
      <c r="L508" s="82">
        <f t="shared" si="68"/>
        <v>9999082</v>
      </c>
      <c r="M508" s="70" t="s">
        <v>9827</v>
      </c>
      <c r="N508" s="84">
        <v>9999082</v>
      </c>
      <c r="O508" s="59">
        <f t="shared" si="70"/>
        <v>9999082</v>
      </c>
      <c r="P508" t="s">
        <v>8386</v>
      </c>
      <c r="Q508" s="85" t="s">
        <v>8649</v>
      </c>
      <c r="R508" s="85" t="s">
        <v>8516</v>
      </c>
      <c r="S508" s="85" t="s">
        <v>9837</v>
      </c>
      <c r="T508" s="70" t="s">
        <v>9935</v>
      </c>
      <c r="U508" s="70" t="s">
        <v>9935</v>
      </c>
      <c r="V508" s="70" t="s">
        <v>9935</v>
      </c>
      <c r="W508" s="171" t="s">
        <v>9935</v>
      </c>
      <c r="X508" s="85" t="s">
        <v>1808</v>
      </c>
      <c r="Y508" s="85" t="s">
        <v>4922</v>
      </c>
      <c r="Z508" s="82" t="s">
        <v>1162</v>
      </c>
      <c r="AA508" s="85" t="s">
        <v>1805</v>
      </c>
      <c r="AB508" s="85" t="s">
        <v>8565</v>
      </c>
      <c r="AC508" s="85" t="s">
        <v>8567</v>
      </c>
      <c r="AD508" s="85" t="s">
        <v>2805</v>
      </c>
      <c r="AE508" s="70" t="s">
        <v>1367</v>
      </c>
    </row>
    <row r="509" spans="1:31" s="85" customFormat="1" ht="14.4" customHeight="1" x14ac:dyDescent="0.3">
      <c r="A509" s="59" t="str">
        <f t="shared" si="69"/>
        <v>MZG01-KFW-SEWP-SB-06</v>
      </c>
      <c r="B509" s="85" t="s">
        <v>2069</v>
      </c>
      <c r="C509" s="85" t="s">
        <v>8565</v>
      </c>
      <c r="D509" s="70" t="s">
        <v>1171</v>
      </c>
      <c r="E509" s="70" t="s">
        <v>9883</v>
      </c>
      <c r="F509" s="70" t="s">
        <v>9883</v>
      </c>
      <c r="G509" s="59" t="s">
        <v>5630</v>
      </c>
      <c r="H509" s="70" t="s">
        <v>4725</v>
      </c>
      <c r="I509" s="59" t="s">
        <v>9884</v>
      </c>
      <c r="J509" s="59" t="s">
        <v>1163</v>
      </c>
      <c r="K509" s="59" t="s">
        <v>9836</v>
      </c>
      <c r="L509" s="82">
        <f t="shared" si="68"/>
        <v>9999083</v>
      </c>
      <c r="M509" s="70" t="s">
        <v>9827</v>
      </c>
      <c r="N509" s="84">
        <v>9999083</v>
      </c>
      <c r="O509" s="59">
        <f t="shared" si="70"/>
        <v>9999083</v>
      </c>
      <c r="P509" t="s">
        <v>8387</v>
      </c>
      <c r="Q509" s="85" t="s">
        <v>8650</v>
      </c>
      <c r="R509" s="85" t="s">
        <v>8517</v>
      </c>
      <c r="S509" s="85" t="s">
        <v>9837</v>
      </c>
      <c r="T509" s="70" t="s">
        <v>9935</v>
      </c>
      <c r="U509" s="70" t="s">
        <v>9935</v>
      </c>
      <c r="V509" s="70" t="s">
        <v>9935</v>
      </c>
      <c r="W509" s="171" t="s">
        <v>9935</v>
      </c>
      <c r="X509" s="85" t="s">
        <v>1808</v>
      </c>
      <c r="Y509" s="85" t="s">
        <v>4922</v>
      </c>
      <c r="Z509" s="82" t="s">
        <v>1162</v>
      </c>
      <c r="AA509" s="85" t="s">
        <v>1805</v>
      </c>
      <c r="AB509" s="85" t="s">
        <v>8565</v>
      </c>
      <c r="AC509" s="85" t="s">
        <v>8567</v>
      </c>
      <c r="AD509" s="85" t="s">
        <v>2805</v>
      </c>
      <c r="AE509" s="70" t="s">
        <v>1367</v>
      </c>
    </row>
    <row r="510" spans="1:31" s="85" customFormat="1" ht="14.4" customHeight="1" x14ac:dyDescent="0.3">
      <c r="A510" s="59" t="str">
        <f t="shared" si="69"/>
        <v>MZG01-KFW-SEWP-SB-02</v>
      </c>
      <c r="B510" s="85" t="s">
        <v>2069</v>
      </c>
      <c r="C510" s="85" t="s">
        <v>8565</v>
      </c>
      <c r="D510" s="70" t="s">
        <v>1171</v>
      </c>
      <c r="E510" s="70" t="s">
        <v>9883</v>
      </c>
      <c r="F510" s="70" t="s">
        <v>9883</v>
      </c>
      <c r="G510" s="59" t="s">
        <v>5630</v>
      </c>
      <c r="H510" s="70" t="s">
        <v>4725</v>
      </c>
      <c r="I510" s="59" t="s">
        <v>9884</v>
      </c>
      <c r="J510" s="59" t="s">
        <v>1163</v>
      </c>
      <c r="K510" s="59" t="s">
        <v>9836</v>
      </c>
      <c r="L510" s="82">
        <f t="shared" si="68"/>
        <v>9999084</v>
      </c>
      <c r="M510" s="70" t="s">
        <v>9827</v>
      </c>
      <c r="N510" s="84">
        <v>9999084</v>
      </c>
      <c r="O510" s="59">
        <f t="shared" si="70"/>
        <v>9999084</v>
      </c>
      <c r="P510" t="s">
        <v>8388</v>
      </c>
      <c r="Q510" s="85" t="s">
        <v>8651</v>
      </c>
      <c r="R510" s="85" t="s">
        <v>8518</v>
      </c>
      <c r="S510" s="85" t="s">
        <v>9837</v>
      </c>
      <c r="T510" s="70" t="s">
        <v>9935</v>
      </c>
      <c r="U510" s="70" t="s">
        <v>9935</v>
      </c>
      <c r="V510" s="70" t="s">
        <v>9935</v>
      </c>
      <c r="W510" s="171" t="s">
        <v>9935</v>
      </c>
      <c r="X510" s="85" t="s">
        <v>1808</v>
      </c>
      <c r="Y510" s="85" t="s">
        <v>4922</v>
      </c>
      <c r="Z510" s="82" t="s">
        <v>1162</v>
      </c>
      <c r="AA510" s="85" t="s">
        <v>1805</v>
      </c>
      <c r="AB510" s="85" t="s">
        <v>8565</v>
      </c>
      <c r="AC510" s="85" t="s">
        <v>8567</v>
      </c>
      <c r="AD510" s="85" t="s">
        <v>2805</v>
      </c>
      <c r="AE510" s="70" t="s">
        <v>1367</v>
      </c>
    </row>
    <row r="511" spans="1:31" s="85" customFormat="1" ht="14.4" customHeight="1" x14ac:dyDescent="0.3">
      <c r="A511" s="59" t="str">
        <f t="shared" si="69"/>
        <v>MZG01-KFW-SEWP-SB-03</v>
      </c>
      <c r="B511" s="85" t="s">
        <v>2069</v>
      </c>
      <c r="C511" s="85" t="s">
        <v>8565</v>
      </c>
      <c r="D511" s="70" t="s">
        <v>1171</v>
      </c>
      <c r="E511" s="70" t="s">
        <v>9883</v>
      </c>
      <c r="F511" s="70" t="s">
        <v>9883</v>
      </c>
      <c r="G511" s="59" t="s">
        <v>5630</v>
      </c>
      <c r="H511" s="70" t="s">
        <v>4725</v>
      </c>
      <c r="I511" s="59" t="s">
        <v>9884</v>
      </c>
      <c r="J511" s="59" t="s">
        <v>1163</v>
      </c>
      <c r="K511" s="59" t="s">
        <v>9836</v>
      </c>
      <c r="L511" s="82">
        <f t="shared" si="68"/>
        <v>9999085</v>
      </c>
      <c r="M511" s="70" t="s">
        <v>9827</v>
      </c>
      <c r="N511" s="84">
        <v>9999085</v>
      </c>
      <c r="O511" s="59">
        <f t="shared" si="70"/>
        <v>9999085</v>
      </c>
      <c r="P511" t="s">
        <v>8389</v>
      </c>
      <c r="Q511" s="85" t="s">
        <v>8652</v>
      </c>
      <c r="R511" s="85" t="s">
        <v>8519</v>
      </c>
      <c r="S511" s="85" t="s">
        <v>9837</v>
      </c>
      <c r="T511" s="70" t="s">
        <v>9935</v>
      </c>
      <c r="U511" s="70" t="s">
        <v>9935</v>
      </c>
      <c r="V511" s="70" t="s">
        <v>9935</v>
      </c>
      <c r="W511" s="171" t="s">
        <v>9935</v>
      </c>
      <c r="X511" s="85" t="s">
        <v>1808</v>
      </c>
      <c r="Y511" s="85" t="s">
        <v>4922</v>
      </c>
      <c r="Z511" s="82" t="s">
        <v>1162</v>
      </c>
      <c r="AA511" s="85" t="s">
        <v>1805</v>
      </c>
      <c r="AB511" s="85" t="s">
        <v>8565</v>
      </c>
      <c r="AC511" s="85" t="s">
        <v>8567</v>
      </c>
      <c r="AD511" s="85" t="s">
        <v>2805</v>
      </c>
      <c r="AE511" s="70" t="s">
        <v>1367</v>
      </c>
    </row>
    <row r="512" spans="1:31" s="85" customFormat="1" ht="14.4" customHeight="1" x14ac:dyDescent="0.3">
      <c r="A512" s="59" t="str">
        <f t="shared" si="69"/>
        <v>MZG01-KFW-SEWP-SB-07</v>
      </c>
      <c r="B512" s="85" t="s">
        <v>2069</v>
      </c>
      <c r="C512" s="85" t="s">
        <v>8565</v>
      </c>
      <c r="D512" s="70" t="s">
        <v>1171</v>
      </c>
      <c r="E512" s="70" t="s">
        <v>9883</v>
      </c>
      <c r="F512" s="70" t="s">
        <v>9883</v>
      </c>
      <c r="G512" s="59" t="s">
        <v>5630</v>
      </c>
      <c r="H512" s="70" t="s">
        <v>4725</v>
      </c>
      <c r="I512" s="59" t="s">
        <v>9884</v>
      </c>
      <c r="J512" s="59" t="s">
        <v>1163</v>
      </c>
      <c r="K512" s="59" t="s">
        <v>9836</v>
      </c>
      <c r="L512" s="82">
        <f t="shared" si="68"/>
        <v>9999086</v>
      </c>
      <c r="M512" s="70" t="s">
        <v>9827</v>
      </c>
      <c r="N512" s="84">
        <v>9999086</v>
      </c>
      <c r="O512" s="59">
        <f t="shared" si="70"/>
        <v>9999086</v>
      </c>
      <c r="P512" t="s">
        <v>8390</v>
      </c>
      <c r="Q512" s="85" t="s">
        <v>8653</v>
      </c>
      <c r="R512" s="85" t="s">
        <v>8520</v>
      </c>
      <c r="S512" s="85" t="s">
        <v>9837</v>
      </c>
      <c r="T512" s="70" t="s">
        <v>9935</v>
      </c>
      <c r="U512" s="70" t="s">
        <v>9935</v>
      </c>
      <c r="V512" s="70" t="s">
        <v>9935</v>
      </c>
      <c r="W512" s="171" t="s">
        <v>9935</v>
      </c>
      <c r="X512" s="85" t="s">
        <v>1808</v>
      </c>
      <c r="Y512" s="85" t="s">
        <v>4922</v>
      </c>
      <c r="Z512" s="82" t="s">
        <v>1162</v>
      </c>
      <c r="AA512" s="85" t="s">
        <v>1805</v>
      </c>
      <c r="AB512" s="85" t="s">
        <v>8565</v>
      </c>
      <c r="AC512" s="85" t="s">
        <v>8567</v>
      </c>
      <c r="AD512" s="85" t="s">
        <v>2805</v>
      </c>
      <c r="AE512" s="70" t="s">
        <v>1367</v>
      </c>
    </row>
    <row r="513" spans="1:31" s="85" customFormat="1" ht="14.4" customHeight="1" x14ac:dyDescent="0.3">
      <c r="A513" s="59" t="str">
        <f t="shared" si="69"/>
        <v>MZG01-KFW-SEWP-SB-08</v>
      </c>
      <c r="B513" s="85" t="s">
        <v>2069</v>
      </c>
      <c r="C513" s="85" t="s">
        <v>8565</v>
      </c>
      <c r="D513" s="70" t="s">
        <v>1171</v>
      </c>
      <c r="E513" s="70" t="s">
        <v>9883</v>
      </c>
      <c r="F513" s="70" t="s">
        <v>9883</v>
      </c>
      <c r="G513" s="59" t="s">
        <v>5630</v>
      </c>
      <c r="H513" s="70" t="s">
        <v>4725</v>
      </c>
      <c r="I513" s="59" t="s">
        <v>9884</v>
      </c>
      <c r="J513" s="59" t="s">
        <v>1163</v>
      </c>
      <c r="K513" s="59" t="s">
        <v>9836</v>
      </c>
      <c r="L513" s="82">
        <f t="shared" si="68"/>
        <v>9999087</v>
      </c>
      <c r="M513" s="70" t="s">
        <v>9827</v>
      </c>
      <c r="N513" s="84">
        <v>9999087</v>
      </c>
      <c r="O513" s="59">
        <f t="shared" si="70"/>
        <v>9999087</v>
      </c>
      <c r="P513" t="s">
        <v>8391</v>
      </c>
      <c r="Q513" s="85" t="s">
        <v>8654</v>
      </c>
      <c r="R513" s="85" t="s">
        <v>8521</v>
      </c>
      <c r="S513" s="85" t="s">
        <v>9837</v>
      </c>
      <c r="T513" s="70" t="s">
        <v>9935</v>
      </c>
      <c r="U513" s="70" t="s">
        <v>9935</v>
      </c>
      <c r="V513" s="70" t="s">
        <v>9935</v>
      </c>
      <c r="W513" s="171" t="s">
        <v>9935</v>
      </c>
      <c r="X513" s="85" t="s">
        <v>1808</v>
      </c>
      <c r="Y513" s="85" t="s">
        <v>4922</v>
      </c>
      <c r="Z513" s="82" t="s">
        <v>1162</v>
      </c>
      <c r="AA513" s="85" t="s">
        <v>1805</v>
      </c>
      <c r="AB513" s="85" t="s">
        <v>8565</v>
      </c>
      <c r="AC513" s="85" t="s">
        <v>8567</v>
      </c>
      <c r="AD513" s="85" t="s">
        <v>2805</v>
      </c>
      <c r="AE513" s="70" t="s">
        <v>1367</v>
      </c>
    </row>
    <row r="514" spans="1:31" s="85" customFormat="1" ht="14.4" customHeight="1" x14ac:dyDescent="0.3">
      <c r="A514" s="59" t="str">
        <f t="shared" si="69"/>
        <v>MZG01-KFW-SEWP-SB-10</v>
      </c>
      <c r="B514" s="85" t="s">
        <v>2069</v>
      </c>
      <c r="C514" s="85" t="s">
        <v>8565</v>
      </c>
      <c r="D514" s="70" t="s">
        <v>1171</v>
      </c>
      <c r="E514" s="70" t="s">
        <v>9883</v>
      </c>
      <c r="F514" s="70" t="s">
        <v>9883</v>
      </c>
      <c r="G514" s="59" t="s">
        <v>5630</v>
      </c>
      <c r="H514" s="70" t="s">
        <v>4725</v>
      </c>
      <c r="I514" s="59" t="s">
        <v>9884</v>
      </c>
      <c r="J514" s="59" t="s">
        <v>1163</v>
      </c>
      <c r="K514" s="59" t="s">
        <v>9836</v>
      </c>
      <c r="L514" s="82">
        <f t="shared" si="68"/>
        <v>9999088</v>
      </c>
      <c r="M514" s="70" t="s">
        <v>9827</v>
      </c>
      <c r="N514" s="84">
        <v>9999088</v>
      </c>
      <c r="O514" s="59">
        <f t="shared" si="70"/>
        <v>9999088</v>
      </c>
      <c r="P514" t="s">
        <v>8392</v>
      </c>
      <c r="Q514" s="85" t="s">
        <v>8655</v>
      </c>
      <c r="R514" s="85" t="s">
        <v>8522</v>
      </c>
      <c r="S514" s="85" t="s">
        <v>9837</v>
      </c>
      <c r="T514" s="70" t="s">
        <v>9935</v>
      </c>
      <c r="U514" s="70" t="s">
        <v>9935</v>
      </c>
      <c r="V514" s="70" t="s">
        <v>9935</v>
      </c>
      <c r="W514" s="171" t="s">
        <v>9935</v>
      </c>
      <c r="X514" s="85" t="s">
        <v>1808</v>
      </c>
      <c r="Y514" s="85" t="s">
        <v>4922</v>
      </c>
      <c r="Z514" s="82" t="s">
        <v>1162</v>
      </c>
      <c r="AA514" s="85" t="s">
        <v>1805</v>
      </c>
      <c r="AB514" s="85" t="s">
        <v>8565</v>
      </c>
      <c r="AC514" s="85" t="s">
        <v>8567</v>
      </c>
      <c r="AD514" s="85" t="s">
        <v>2805</v>
      </c>
      <c r="AE514" s="70" t="s">
        <v>1367</v>
      </c>
    </row>
    <row r="515" spans="1:31" s="85" customFormat="1" ht="14.4" customHeight="1" x14ac:dyDescent="0.3">
      <c r="A515" s="59" t="str">
        <f t="shared" si="69"/>
        <v>NRW01-KFW-SEWP-SB-07</v>
      </c>
      <c r="B515" s="85" t="s">
        <v>2069</v>
      </c>
      <c r="C515" s="85" t="s">
        <v>8565</v>
      </c>
      <c r="D515" s="70" t="s">
        <v>1171</v>
      </c>
      <c r="E515" s="70" t="s">
        <v>9883</v>
      </c>
      <c r="F515" s="70" t="s">
        <v>9883</v>
      </c>
      <c r="G515" s="59" t="s">
        <v>5630</v>
      </c>
      <c r="H515" s="70" t="s">
        <v>4725</v>
      </c>
      <c r="I515" s="59" t="s">
        <v>9884</v>
      </c>
      <c r="J515" s="59" t="s">
        <v>1163</v>
      </c>
      <c r="K515" s="59" t="s">
        <v>9836</v>
      </c>
      <c r="L515" s="82">
        <f t="shared" ref="L515:L559" si="71">N515</f>
        <v>9999089</v>
      </c>
      <c r="M515" s="70" t="s">
        <v>9827</v>
      </c>
      <c r="N515" s="84">
        <v>9999089</v>
      </c>
      <c r="O515" s="59">
        <f t="shared" si="70"/>
        <v>9999089</v>
      </c>
      <c r="P515" t="s">
        <v>8393</v>
      </c>
      <c r="Q515" s="85" t="s">
        <v>8656</v>
      </c>
      <c r="R515" s="85" t="s">
        <v>8523</v>
      </c>
      <c r="S515" s="85" t="s">
        <v>9837</v>
      </c>
      <c r="T515" s="70" t="s">
        <v>9935</v>
      </c>
      <c r="U515" s="70" t="s">
        <v>9935</v>
      </c>
      <c r="V515" s="70" t="s">
        <v>9935</v>
      </c>
      <c r="W515" s="171" t="s">
        <v>9935</v>
      </c>
      <c r="X515" s="85" t="s">
        <v>1808</v>
      </c>
      <c r="Y515" s="85" t="s">
        <v>4922</v>
      </c>
      <c r="Z515" s="82" t="s">
        <v>1162</v>
      </c>
      <c r="AA515" s="85" t="s">
        <v>1805</v>
      </c>
      <c r="AB515" s="85" t="s">
        <v>8565</v>
      </c>
      <c r="AC515" s="85" t="s">
        <v>8567</v>
      </c>
      <c r="AD515" s="85" t="s">
        <v>2805</v>
      </c>
      <c r="AE515" s="70" t="s">
        <v>1367</v>
      </c>
    </row>
    <row r="516" spans="1:31" s="85" customFormat="1" ht="14.4" customHeight="1" x14ac:dyDescent="0.3">
      <c r="A516" s="59" t="str">
        <f t="shared" si="69"/>
        <v>NRW01-KFW-SEWP-SB-04</v>
      </c>
      <c r="B516" s="85" t="s">
        <v>2069</v>
      </c>
      <c r="C516" s="85" t="s">
        <v>8565</v>
      </c>
      <c r="D516" s="70" t="s">
        <v>1171</v>
      </c>
      <c r="E516" s="70" t="s">
        <v>9883</v>
      </c>
      <c r="F516" s="70" t="s">
        <v>9883</v>
      </c>
      <c r="G516" s="59" t="s">
        <v>5630</v>
      </c>
      <c r="H516" s="70" t="s">
        <v>4725</v>
      </c>
      <c r="I516" s="59" t="s">
        <v>9884</v>
      </c>
      <c r="J516" s="59" t="s">
        <v>1163</v>
      </c>
      <c r="K516" s="59" t="s">
        <v>9836</v>
      </c>
      <c r="L516" s="82">
        <f t="shared" si="71"/>
        <v>9999090</v>
      </c>
      <c r="M516" s="70" t="s">
        <v>9827</v>
      </c>
      <c r="N516" s="84">
        <v>9999090</v>
      </c>
      <c r="O516" s="59">
        <f t="shared" si="70"/>
        <v>9999090</v>
      </c>
      <c r="P516" t="s">
        <v>8394</v>
      </c>
      <c r="Q516" s="85" t="s">
        <v>8657</v>
      </c>
      <c r="R516" s="85" t="s">
        <v>8524</v>
      </c>
      <c r="S516" s="85" t="s">
        <v>9837</v>
      </c>
      <c r="T516" s="70" t="s">
        <v>9935</v>
      </c>
      <c r="U516" s="70" t="s">
        <v>9935</v>
      </c>
      <c r="V516" s="70" t="s">
        <v>9935</v>
      </c>
      <c r="W516" s="171" t="s">
        <v>9935</v>
      </c>
      <c r="X516" s="85" t="s">
        <v>1808</v>
      </c>
      <c r="Y516" s="85" t="s">
        <v>4922</v>
      </c>
      <c r="Z516" s="82" t="s">
        <v>1162</v>
      </c>
      <c r="AA516" s="85" t="s">
        <v>1805</v>
      </c>
      <c r="AB516" s="85" t="s">
        <v>8565</v>
      </c>
      <c r="AC516" s="85" t="s">
        <v>8567</v>
      </c>
      <c r="AD516" s="85" t="s">
        <v>2805</v>
      </c>
      <c r="AE516" s="70" t="s">
        <v>1367</v>
      </c>
    </row>
    <row r="517" spans="1:31" s="85" customFormat="1" ht="14.4" customHeight="1" x14ac:dyDescent="0.3">
      <c r="A517" s="59" t="str">
        <f t="shared" si="69"/>
        <v>NRW01-KFW-SEWP-SB-06</v>
      </c>
      <c r="B517" s="85" t="s">
        <v>2069</v>
      </c>
      <c r="C517" s="85" t="s">
        <v>8565</v>
      </c>
      <c r="D517" s="70" t="s">
        <v>1171</v>
      </c>
      <c r="E517" s="70" t="s">
        <v>9883</v>
      </c>
      <c r="F517" s="70" t="s">
        <v>9883</v>
      </c>
      <c r="G517" s="59" t="s">
        <v>5630</v>
      </c>
      <c r="H517" s="70" t="s">
        <v>4725</v>
      </c>
      <c r="I517" s="59" t="s">
        <v>9884</v>
      </c>
      <c r="J517" s="59" t="s">
        <v>1163</v>
      </c>
      <c r="K517" s="59" t="s">
        <v>9836</v>
      </c>
      <c r="L517" s="82">
        <f t="shared" si="71"/>
        <v>9999091</v>
      </c>
      <c r="M517" s="70" t="s">
        <v>9827</v>
      </c>
      <c r="N517" s="84">
        <v>9999091</v>
      </c>
      <c r="O517" s="59">
        <f t="shared" si="70"/>
        <v>9999091</v>
      </c>
      <c r="P517" t="s">
        <v>8395</v>
      </c>
      <c r="Q517" s="85" t="s">
        <v>8658</v>
      </c>
      <c r="R517" s="85" t="s">
        <v>8525</v>
      </c>
      <c r="S517" s="85" t="s">
        <v>9837</v>
      </c>
      <c r="T517" s="70" t="s">
        <v>9935</v>
      </c>
      <c r="U517" s="70" t="s">
        <v>9935</v>
      </c>
      <c r="V517" s="70" t="s">
        <v>9935</v>
      </c>
      <c r="W517" s="171" t="s">
        <v>9935</v>
      </c>
      <c r="X517" s="85" t="s">
        <v>1808</v>
      </c>
      <c r="Y517" s="85" t="s">
        <v>4922</v>
      </c>
      <c r="Z517" s="82" t="s">
        <v>1162</v>
      </c>
      <c r="AA517" s="85" t="s">
        <v>1805</v>
      </c>
      <c r="AB517" s="85" t="s">
        <v>8565</v>
      </c>
      <c r="AC517" s="85" t="s">
        <v>8567</v>
      </c>
      <c r="AD517" s="85" t="s">
        <v>2805</v>
      </c>
      <c r="AE517" s="70" t="s">
        <v>1367</v>
      </c>
    </row>
    <row r="518" spans="1:31" s="85" customFormat="1" ht="14.4" customHeight="1" x14ac:dyDescent="0.3">
      <c r="A518" s="59" t="str">
        <f t="shared" si="69"/>
        <v>NRW01-KFW-SEWP-SB-02</v>
      </c>
      <c r="B518" s="85" t="s">
        <v>2069</v>
      </c>
      <c r="C518" s="85" t="s">
        <v>8565</v>
      </c>
      <c r="D518" s="70" t="s">
        <v>1171</v>
      </c>
      <c r="E518" s="70" t="s">
        <v>9883</v>
      </c>
      <c r="F518" s="70" t="s">
        <v>9883</v>
      </c>
      <c r="G518" s="59" t="s">
        <v>5630</v>
      </c>
      <c r="H518" s="70" t="s">
        <v>4725</v>
      </c>
      <c r="I518" s="59" t="s">
        <v>9884</v>
      </c>
      <c r="J518" s="59" t="s">
        <v>1163</v>
      </c>
      <c r="K518" s="59" t="s">
        <v>9836</v>
      </c>
      <c r="L518" s="82">
        <f t="shared" si="71"/>
        <v>9999092</v>
      </c>
      <c r="M518" s="70" t="s">
        <v>9827</v>
      </c>
      <c r="N518" s="84">
        <v>9999092</v>
      </c>
      <c r="O518" s="59">
        <f t="shared" si="70"/>
        <v>9999092</v>
      </c>
      <c r="P518" t="s">
        <v>8396</v>
      </c>
      <c r="Q518" s="85" t="s">
        <v>8659</v>
      </c>
      <c r="R518" s="85" t="s">
        <v>8526</v>
      </c>
      <c r="S518" s="85" t="s">
        <v>9837</v>
      </c>
      <c r="T518" s="70" t="s">
        <v>9935</v>
      </c>
      <c r="U518" s="70" t="s">
        <v>9935</v>
      </c>
      <c r="V518" s="70" t="s">
        <v>9935</v>
      </c>
      <c r="W518" s="171" t="s">
        <v>9935</v>
      </c>
      <c r="X518" s="85" t="s">
        <v>1808</v>
      </c>
      <c r="Y518" s="85" t="s">
        <v>4922</v>
      </c>
      <c r="Z518" s="82" t="s">
        <v>1162</v>
      </c>
      <c r="AA518" s="85" t="s">
        <v>1805</v>
      </c>
      <c r="AB518" s="85" t="s">
        <v>8565</v>
      </c>
      <c r="AC518" s="85" t="s">
        <v>8567</v>
      </c>
      <c r="AD518" s="85" t="s">
        <v>2805</v>
      </c>
      <c r="AE518" s="70" t="s">
        <v>1367</v>
      </c>
    </row>
    <row r="519" spans="1:31" s="85" customFormat="1" ht="14.4" customHeight="1" x14ac:dyDescent="0.3">
      <c r="A519" s="59" t="str">
        <f t="shared" si="69"/>
        <v>NRW01-KFW-SEWP-SB-03</v>
      </c>
      <c r="B519" s="85" t="s">
        <v>2069</v>
      </c>
      <c r="C519" s="85" t="s">
        <v>8565</v>
      </c>
      <c r="D519" s="70" t="s">
        <v>1171</v>
      </c>
      <c r="E519" s="70" t="s">
        <v>9883</v>
      </c>
      <c r="F519" s="70" t="s">
        <v>9883</v>
      </c>
      <c r="G519" s="59" t="s">
        <v>5630</v>
      </c>
      <c r="H519" s="70" t="s">
        <v>4725</v>
      </c>
      <c r="I519" s="59" t="s">
        <v>9884</v>
      </c>
      <c r="J519" s="59" t="s">
        <v>1163</v>
      </c>
      <c r="K519" s="59" t="s">
        <v>9836</v>
      </c>
      <c r="L519" s="82">
        <f t="shared" si="71"/>
        <v>9999093</v>
      </c>
      <c r="M519" s="70" t="s">
        <v>9827</v>
      </c>
      <c r="N519" s="84">
        <v>9999093</v>
      </c>
      <c r="O519" s="59">
        <f t="shared" si="70"/>
        <v>9999093</v>
      </c>
      <c r="P519" t="s">
        <v>8397</v>
      </c>
      <c r="Q519" s="85" t="s">
        <v>8660</v>
      </c>
      <c r="R519" s="85" t="s">
        <v>8527</v>
      </c>
      <c r="S519" s="85" t="s">
        <v>9837</v>
      </c>
      <c r="T519" s="70" t="s">
        <v>9935</v>
      </c>
      <c r="U519" s="70" t="s">
        <v>9935</v>
      </c>
      <c r="V519" s="70" t="s">
        <v>9935</v>
      </c>
      <c r="W519" s="171" t="s">
        <v>9935</v>
      </c>
      <c r="X519" s="85" t="s">
        <v>1808</v>
      </c>
      <c r="Y519" s="85" t="s">
        <v>4922</v>
      </c>
      <c r="Z519" s="82" t="s">
        <v>1162</v>
      </c>
      <c r="AA519" s="85" t="s">
        <v>1805</v>
      </c>
      <c r="AB519" s="85" t="s">
        <v>8565</v>
      </c>
      <c r="AC519" s="85" t="s">
        <v>8567</v>
      </c>
      <c r="AD519" s="85" t="s">
        <v>2805</v>
      </c>
      <c r="AE519" s="70" t="s">
        <v>1367</v>
      </c>
    </row>
    <row r="520" spans="1:31" s="85" customFormat="1" ht="14.4" customHeight="1" x14ac:dyDescent="0.3">
      <c r="A520" s="59" t="str">
        <f t="shared" si="69"/>
        <v>NRW01-KFW-SEWP-SB-09</v>
      </c>
      <c r="B520" s="85" t="s">
        <v>2069</v>
      </c>
      <c r="C520" s="85" t="s">
        <v>8565</v>
      </c>
      <c r="D520" s="70" t="s">
        <v>1171</v>
      </c>
      <c r="E520" s="70" t="s">
        <v>9883</v>
      </c>
      <c r="F520" s="70" t="s">
        <v>9883</v>
      </c>
      <c r="G520" s="59" t="s">
        <v>5630</v>
      </c>
      <c r="H520" s="70" t="s">
        <v>4725</v>
      </c>
      <c r="I520" s="59" t="s">
        <v>9884</v>
      </c>
      <c r="J520" s="59" t="s">
        <v>1163</v>
      </c>
      <c r="K520" s="59" t="s">
        <v>9836</v>
      </c>
      <c r="L520" s="82">
        <f t="shared" si="71"/>
        <v>9999094</v>
      </c>
      <c r="M520" s="70" t="s">
        <v>9827</v>
      </c>
      <c r="N520" s="84">
        <v>9999094</v>
      </c>
      <c r="O520" s="59">
        <f t="shared" si="70"/>
        <v>9999094</v>
      </c>
      <c r="P520" t="s">
        <v>8398</v>
      </c>
      <c r="Q520" s="85" t="s">
        <v>8661</v>
      </c>
      <c r="R520" s="85" t="s">
        <v>8528</v>
      </c>
      <c r="S520" s="85" t="s">
        <v>9837</v>
      </c>
      <c r="T520" s="70" t="s">
        <v>9935</v>
      </c>
      <c r="U520" s="70" t="s">
        <v>9935</v>
      </c>
      <c r="V520" s="70" t="s">
        <v>9935</v>
      </c>
      <c r="W520" s="171" t="s">
        <v>9935</v>
      </c>
      <c r="X520" s="85" t="s">
        <v>1808</v>
      </c>
      <c r="Y520" s="85" t="s">
        <v>4922</v>
      </c>
      <c r="Z520" s="82" t="s">
        <v>1162</v>
      </c>
      <c r="AA520" s="85" t="s">
        <v>1805</v>
      </c>
      <c r="AB520" s="85" t="s">
        <v>8565</v>
      </c>
      <c r="AC520" s="85" t="s">
        <v>8567</v>
      </c>
      <c r="AD520" s="85" t="s">
        <v>2805</v>
      </c>
      <c r="AE520" s="70" t="s">
        <v>1367</v>
      </c>
    </row>
    <row r="521" spans="1:31" s="85" customFormat="1" ht="14.4" customHeight="1" x14ac:dyDescent="0.3">
      <c r="A521" s="59" t="str">
        <f t="shared" si="69"/>
        <v>NRW01-KFW-SEWP-SB-08</v>
      </c>
      <c r="B521" s="85" t="s">
        <v>2069</v>
      </c>
      <c r="C521" s="85" t="s">
        <v>8565</v>
      </c>
      <c r="D521" s="70" t="s">
        <v>1171</v>
      </c>
      <c r="E521" s="70" t="s">
        <v>9883</v>
      </c>
      <c r="F521" s="70" t="s">
        <v>9883</v>
      </c>
      <c r="G521" s="59" t="s">
        <v>5630</v>
      </c>
      <c r="H521" s="70" t="s">
        <v>4725</v>
      </c>
      <c r="I521" s="59" t="s">
        <v>9884</v>
      </c>
      <c r="J521" s="59" t="s">
        <v>1163</v>
      </c>
      <c r="K521" s="59" t="s">
        <v>9836</v>
      </c>
      <c r="L521" s="82">
        <f t="shared" si="71"/>
        <v>9999095</v>
      </c>
      <c r="M521" s="70" t="s">
        <v>9827</v>
      </c>
      <c r="N521" s="84">
        <v>9999095</v>
      </c>
      <c r="O521" s="59">
        <f t="shared" si="70"/>
        <v>9999095</v>
      </c>
      <c r="P521" t="s">
        <v>8399</v>
      </c>
      <c r="Q521" s="85" t="s">
        <v>8662</v>
      </c>
      <c r="R521" s="85" t="s">
        <v>8529</v>
      </c>
      <c r="S521" s="85" t="s">
        <v>9837</v>
      </c>
      <c r="T521" s="70" t="s">
        <v>9935</v>
      </c>
      <c r="U521" s="70" t="s">
        <v>9935</v>
      </c>
      <c r="V521" s="70" t="s">
        <v>9935</v>
      </c>
      <c r="W521" s="171" t="s">
        <v>9935</v>
      </c>
      <c r="X521" s="85" t="s">
        <v>1808</v>
      </c>
      <c r="Y521" s="85" t="s">
        <v>4922</v>
      </c>
      <c r="Z521" s="82" t="s">
        <v>1162</v>
      </c>
      <c r="AA521" s="85" t="s">
        <v>1805</v>
      </c>
      <c r="AB521" s="85" t="s">
        <v>8565</v>
      </c>
      <c r="AC521" s="85" t="s">
        <v>8567</v>
      </c>
      <c r="AD521" s="85" t="s">
        <v>2805</v>
      </c>
      <c r="AE521" s="70" t="s">
        <v>1367</v>
      </c>
    </row>
    <row r="522" spans="1:31" s="85" customFormat="1" ht="14.4" customHeight="1" x14ac:dyDescent="0.3">
      <c r="A522" s="59" t="str">
        <f t="shared" si="69"/>
        <v>NRW01-KFW-SEWP-SB-01</v>
      </c>
      <c r="B522" s="85" t="s">
        <v>2069</v>
      </c>
      <c r="C522" s="85" t="s">
        <v>8565</v>
      </c>
      <c r="D522" s="70" t="s">
        <v>1171</v>
      </c>
      <c r="E522" s="70" t="s">
        <v>9883</v>
      </c>
      <c r="F522" s="70" t="s">
        <v>9883</v>
      </c>
      <c r="G522" s="59" t="s">
        <v>5630</v>
      </c>
      <c r="H522" s="70" t="s">
        <v>4725</v>
      </c>
      <c r="I522" s="59" t="s">
        <v>9884</v>
      </c>
      <c r="J522" s="59" t="s">
        <v>1163</v>
      </c>
      <c r="K522" s="59" t="s">
        <v>9836</v>
      </c>
      <c r="L522" s="82">
        <f t="shared" si="71"/>
        <v>9999096</v>
      </c>
      <c r="M522" s="70" t="s">
        <v>9827</v>
      </c>
      <c r="N522" s="84">
        <v>9999096</v>
      </c>
      <c r="O522" s="59">
        <f t="shared" si="70"/>
        <v>9999096</v>
      </c>
      <c r="P522" t="s">
        <v>8400</v>
      </c>
      <c r="Q522" s="85" t="s">
        <v>8663</v>
      </c>
      <c r="R522" s="85" t="s">
        <v>8530</v>
      </c>
      <c r="S522" s="85" t="s">
        <v>9837</v>
      </c>
      <c r="T522" s="70" t="s">
        <v>9935</v>
      </c>
      <c r="U522" s="70" t="s">
        <v>9935</v>
      </c>
      <c r="V522" s="70" t="s">
        <v>9935</v>
      </c>
      <c r="W522" s="171" t="s">
        <v>9935</v>
      </c>
      <c r="X522" s="85" t="s">
        <v>1808</v>
      </c>
      <c r="Y522" s="85" t="s">
        <v>4922</v>
      </c>
      <c r="Z522" s="82" t="s">
        <v>1162</v>
      </c>
      <c r="AA522" s="85" t="s">
        <v>1805</v>
      </c>
      <c r="AB522" s="85" t="s">
        <v>8565</v>
      </c>
      <c r="AC522" s="85" t="s">
        <v>8567</v>
      </c>
      <c r="AD522" s="85" t="s">
        <v>2805</v>
      </c>
      <c r="AE522" s="70" t="s">
        <v>1367</v>
      </c>
    </row>
    <row r="523" spans="1:31" s="85" customFormat="1" ht="14.4" customHeight="1" x14ac:dyDescent="0.3">
      <c r="A523" s="59" t="str">
        <f t="shared" si="69"/>
        <v>NRW01-KFW-SEWP-SB-05</v>
      </c>
      <c r="B523" s="85" t="s">
        <v>2069</v>
      </c>
      <c r="C523" s="85" t="s">
        <v>8565</v>
      </c>
      <c r="D523" s="70" t="s">
        <v>1171</v>
      </c>
      <c r="E523" s="70" t="s">
        <v>9883</v>
      </c>
      <c r="F523" s="70" t="s">
        <v>9883</v>
      </c>
      <c r="G523" s="59" t="s">
        <v>5630</v>
      </c>
      <c r="H523" s="70" t="s">
        <v>4725</v>
      </c>
      <c r="I523" s="59" t="s">
        <v>9884</v>
      </c>
      <c r="J523" s="59" t="s">
        <v>1163</v>
      </c>
      <c r="K523" s="59" t="s">
        <v>9836</v>
      </c>
      <c r="L523" s="82">
        <f t="shared" si="71"/>
        <v>9999097</v>
      </c>
      <c r="M523" s="70" t="s">
        <v>9827</v>
      </c>
      <c r="N523" s="84">
        <v>9999097</v>
      </c>
      <c r="O523" s="59">
        <f t="shared" si="70"/>
        <v>9999097</v>
      </c>
      <c r="P523" t="s">
        <v>8401</v>
      </c>
      <c r="Q523" s="85" t="s">
        <v>8664</v>
      </c>
      <c r="R523" s="85" t="s">
        <v>8531</v>
      </c>
      <c r="S523" s="85" t="s">
        <v>9837</v>
      </c>
      <c r="T523" s="70" t="s">
        <v>9935</v>
      </c>
      <c r="U523" s="70" t="s">
        <v>9935</v>
      </c>
      <c r="V523" s="70" t="s">
        <v>9935</v>
      </c>
      <c r="W523" s="171" t="s">
        <v>9935</v>
      </c>
      <c r="X523" s="85" t="s">
        <v>1808</v>
      </c>
      <c r="Y523" s="85" t="s">
        <v>4922</v>
      </c>
      <c r="Z523" s="82" t="s">
        <v>1162</v>
      </c>
      <c r="AA523" s="85" t="s">
        <v>1805</v>
      </c>
      <c r="AB523" s="85" t="s">
        <v>8565</v>
      </c>
      <c r="AC523" s="85" t="s">
        <v>8567</v>
      </c>
      <c r="AD523" s="85" t="s">
        <v>2805</v>
      </c>
      <c r="AE523" s="70" t="s">
        <v>1367</v>
      </c>
    </row>
    <row r="524" spans="1:31" s="85" customFormat="1" ht="14.4" customHeight="1" x14ac:dyDescent="0.3">
      <c r="A524" s="59" t="str">
        <f t="shared" si="69"/>
        <v>OKR01-KFW-SEWP-SB-10</v>
      </c>
      <c r="B524" s="85" t="s">
        <v>2069</v>
      </c>
      <c r="C524" s="85" t="s">
        <v>8565</v>
      </c>
      <c r="D524" s="70" t="s">
        <v>1171</v>
      </c>
      <c r="E524" s="70" t="s">
        <v>9883</v>
      </c>
      <c r="F524" s="70" t="s">
        <v>9883</v>
      </c>
      <c r="G524" s="59" t="s">
        <v>5630</v>
      </c>
      <c r="H524" s="70" t="s">
        <v>4725</v>
      </c>
      <c r="I524" s="59" t="s">
        <v>9884</v>
      </c>
      <c r="J524" s="59" t="s">
        <v>1163</v>
      </c>
      <c r="K524" s="59" t="s">
        <v>9836</v>
      </c>
      <c r="L524" s="82">
        <f t="shared" si="71"/>
        <v>9999098</v>
      </c>
      <c r="M524" s="70" t="s">
        <v>9827</v>
      </c>
      <c r="N524" s="84">
        <v>9999098</v>
      </c>
      <c r="O524" s="59">
        <f t="shared" si="70"/>
        <v>9999098</v>
      </c>
      <c r="P524" t="s">
        <v>8402</v>
      </c>
      <c r="Q524" s="85" t="s">
        <v>8665</v>
      </c>
      <c r="R524" s="85" t="s">
        <v>8532</v>
      </c>
      <c r="S524" s="85" t="s">
        <v>9837</v>
      </c>
      <c r="T524" s="70" t="s">
        <v>9935</v>
      </c>
      <c r="U524" s="70" t="s">
        <v>9935</v>
      </c>
      <c r="V524" s="70" t="s">
        <v>9935</v>
      </c>
      <c r="W524" s="171" t="s">
        <v>9935</v>
      </c>
      <c r="X524" s="85" t="s">
        <v>1808</v>
      </c>
      <c r="Y524" s="85" t="s">
        <v>4922</v>
      </c>
      <c r="Z524" s="82" t="s">
        <v>1162</v>
      </c>
      <c r="AA524" s="85" t="s">
        <v>1805</v>
      </c>
      <c r="AB524" s="85" t="s">
        <v>8565</v>
      </c>
      <c r="AC524" s="85" t="s">
        <v>8567</v>
      </c>
      <c r="AD524" s="85" t="s">
        <v>2805</v>
      </c>
      <c r="AE524" s="70" t="s">
        <v>1367</v>
      </c>
    </row>
    <row r="525" spans="1:31" s="85" customFormat="1" ht="14.4" customHeight="1" x14ac:dyDescent="0.3">
      <c r="A525" s="59" t="str">
        <f t="shared" si="69"/>
        <v>OKR01-KFW-SEWP-SB-01</v>
      </c>
      <c r="B525" s="85" t="s">
        <v>2069</v>
      </c>
      <c r="C525" s="85" t="s">
        <v>8565</v>
      </c>
      <c r="D525" s="70" t="s">
        <v>1171</v>
      </c>
      <c r="E525" s="70" t="s">
        <v>9883</v>
      </c>
      <c r="F525" s="70" t="s">
        <v>9883</v>
      </c>
      <c r="G525" s="59" t="s">
        <v>5630</v>
      </c>
      <c r="H525" s="70" t="s">
        <v>4725</v>
      </c>
      <c r="I525" s="59" t="s">
        <v>9884</v>
      </c>
      <c r="J525" s="59" t="s">
        <v>1163</v>
      </c>
      <c r="K525" s="59" t="s">
        <v>9836</v>
      </c>
      <c r="L525" s="82">
        <f t="shared" si="71"/>
        <v>9999099</v>
      </c>
      <c r="M525" s="70" t="s">
        <v>9827</v>
      </c>
      <c r="N525" s="84">
        <v>9999099</v>
      </c>
      <c r="O525" s="59">
        <f t="shared" si="70"/>
        <v>9999099</v>
      </c>
      <c r="P525" t="s">
        <v>8403</v>
      </c>
      <c r="Q525" s="85" t="s">
        <v>8666</v>
      </c>
      <c r="R525" s="85" t="s">
        <v>8533</v>
      </c>
      <c r="S525" s="85" t="s">
        <v>9837</v>
      </c>
      <c r="T525" s="70" t="s">
        <v>9935</v>
      </c>
      <c r="U525" s="70" t="s">
        <v>9935</v>
      </c>
      <c r="V525" s="70" t="s">
        <v>9935</v>
      </c>
      <c r="W525" s="171" t="s">
        <v>9935</v>
      </c>
      <c r="X525" s="85" t="s">
        <v>1808</v>
      </c>
      <c r="Y525" s="85" t="s">
        <v>4922</v>
      </c>
      <c r="Z525" s="82" t="s">
        <v>1162</v>
      </c>
      <c r="AA525" s="85" t="s">
        <v>1805</v>
      </c>
      <c r="AB525" s="85" t="s">
        <v>8565</v>
      </c>
      <c r="AC525" s="85" t="s">
        <v>8567</v>
      </c>
      <c r="AD525" s="85" t="s">
        <v>2805</v>
      </c>
      <c r="AE525" s="70" t="s">
        <v>1367</v>
      </c>
    </row>
    <row r="526" spans="1:31" s="85" customFormat="1" ht="14.4" customHeight="1" x14ac:dyDescent="0.3">
      <c r="A526" s="59" t="str">
        <f t="shared" si="69"/>
        <v>OKR01-KFW-SEWP-SB-02</v>
      </c>
      <c r="B526" s="85" t="s">
        <v>2069</v>
      </c>
      <c r="C526" s="85" t="s">
        <v>8565</v>
      </c>
      <c r="D526" s="70" t="s">
        <v>1171</v>
      </c>
      <c r="E526" s="70" t="s">
        <v>9883</v>
      </c>
      <c r="F526" s="70" t="s">
        <v>9883</v>
      </c>
      <c r="G526" s="59" t="s">
        <v>5630</v>
      </c>
      <c r="H526" s="70" t="s">
        <v>4725</v>
      </c>
      <c r="I526" s="59" t="s">
        <v>9884</v>
      </c>
      <c r="J526" s="59" t="s">
        <v>1163</v>
      </c>
      <c r="K526" s="59" t="s">
        <v>9836</v>
      </c>
      <c r="L526" s="82">
        <f t="shared" si="71"/>
        <v>9999100</v>
      </c>
      <c r="M526" s="70" t="s">
        <v>9827</v>
      </c>
      <c r="N526" s="84">
        <v>9999100</v>
      </c>
      <c r="O526" s="59">
        <f t="shared" si="70"/>
        <v>9999100</v>
      </c>
      <c r="P526" t="s">
        <v>8404</v>
      </c>
      <c r="Q526" s="85" t="s">
        <v>8667</v>
      </c>
      <c r="R526" s="85" t="s">
        <v>8534</v>
      </c>
      <c r="S526" s="85" t="s">
        <v>9837</v>
      </c>
      <c r="T526" s="70" t="s">
        <v>9935</v>
      </c>
      <c r="U526" s="70" t="s">
        <v>9935</v>
      </c>
      <c r="V526" s="70" t="s">
        <v>9935</v>
      </c>
      <c r="W526" s="171" t="s">
        <v>9935</v>
      </c>
      <c r="X526" s="85" t="s">
        <v>1808</v>
      </c>
      <c r="Y526" s="85" t="s">
        <v>4922</v>
      </c>
      <c r="Z526" s="82" t="s">
        <v>1162</v>
      </c>
      <c r="AA526" s="85" t="s">
        <v>1805</v>
      </c>
      <c r="AB526" s="85" t="s">
        <v>8565</v>
      </c>
      <c r="AC526" s="85" t="s">
        <v>8567</v>
      </c>
      <c r="AD526" s="85" t="s">
        <v>2805</v>
      </c>
      <c r="AE526" s="70" t="s">
        <v>1367</v>
      </c>
    </row>
    <row r="527" spans="1:31" s="85" customFormat="1" ht="14.4" customHeight="1" x14ac:dyDescent="0.3">
      <c r="A527" s="59" t="str">
        <f t="shared" si="69"/>
        <v>OKR01-KFW-SEWP-SB-06</v>
      </c>
      <c r="B527" s="85" t="s">
        <v>2069</v>
      </c>
      <c r="C527" s="85" t="s">
        <v>8565</v>
      </c>
      <c r="D527" s="70" t="s">
        <v>1171</v>
      </c>
      <c r="E527" s="70" t="s">
        <v>9883</v>
      </c>
      <c r="F527" s="70" t="s">
        <v>9883</v>
      </c>
      <c r="G527" s="59" t="s">
        <v>5630</v>
      </c>
      <c r="H527" s="70" t="s">
        <v>4725</v>
      </c>
      <c r="I527" s="59" t="s">
        <v>9884</v>
      </c>
      <c r="J527" s="59" t="s">
        <v>1163</v>
      </c>
      <c r="K527" s="59" t="s">
        <v>9836</v>
      </c>
      <c r="L527" s="82">
        <f t="shared" si="71"/>
        <v>9999101</v>
      </c>
      <c r="M527" s="70" t="s">
        <v>9827</v>
      </c>
      <c r="N527" s="84">
        <v>9999101</v>
      </c>
      <c r="O527" s="59">
        <f t="shared" si="70"/>
        <v>9999101</v>
      </c>
      <c r="P527" t="s">
        <v>8405</v>
      </c>
      <c r="Q527" s="85" t="s">
        <v>8668</v>
      </c>
      <c r="R527" s="85" t="s">
        <v>8535</v>
      </c>
      <c r="S527" s="85" t="s">
        <v>9837</v>
      </c>
      <c r="T527" s="70" t="s">
        <v>9935</v>
      </c>
      <c r="U527" s="70" t="s">
        <v>9935</v>
      </c>
      <c r="V527" s="70" t="s">
        <v>9935</v>
      </c>
      <c r="W527" s="171" t="s">
        <v>9935</v>
      </c>
      <c r="X527" s="85" t="s">
        <v>1808</v>
      </c>
      <c r="Y527" s="85" t="s">
        <v>4922</v>
      </c>
      <c r="Z527" s="82" t="s">
        <v>1162</v>
      </c>
      <c r="AA527" s="85" t="s">
        <v>1805</v>
      </c>
      <c r="AB527" s="85" t="s">
        <v>8565</v>
      </c>
      <c r="AC527" s="85" t="s">
        <v>8567</v>
      </c>
      <c r="AD527" s="85" t="s">
        <v>2805</v>
      </c>
      <c r="AE527" s="70" t="s">
        <v>1367</v>
      </c>
    </row>
    <row r="528" spans="1:31" s="85" customFormat="1" ht="14.4" customHeight="1" x14ac:dyDescent="0.3">
      <c r="A528" s="59" t="str">
        <f t="shared" si="69"/>
        <v>OKR01-KFW-SEWP-SB-08</v>
      </c>
      <c r="B528" s="85" t="s">
        <v>2069</v>
      </c>
      <c r="C528" s="85" t="s">
        <v>8565</v>
      </c>
      <c r="D528" s="70" t="s">
        <v>1171</v>
      </c>
      <c r="E528" s="70" t="s">
        <v>9883</v>
      </c>
      <c r="F528" s="70" t="s">
        <v>9883</v>
      </c>
      <c r="G528" s="59" t="s">
        <v>5630</v>
      </c>
      <c r="H528" s="70" t="s">
        <v>4725</v>
      </c>
      <c r="I528" s="59" t="s">
        <v>9884</v>
      </c>
      <c r="J528" s="59" t="s">
        <v>1163</v>
      </c>
      <c r="K528" s="59" t="s">
        <v>9836</v>
      </c>
      <c r="L528" s="82">
        <f t="shared" si="71"/>
        <v>9999102</v>
      </c>
      <c r="M528" s="70" t="s">
        <v>9827</v>
      </c>
      <c r="N528" s="84">
        <v>9999102</v>
      </c>
      <c r="O528" s="59">
        <f t="shared" si="70"/>
        <v>9999102</v>
      </c>
      <c r="P528" t="s">
        <v>8406</v>
      </c>
      <c r="Q528" s="85" t="s">
        <v>8669</v>
      </c>
      <c r="R528" s="85" t="s">
        <v>8536</v>
      </c>
      <c r="S528" s="85" t="s">
        <v>9837</v>
      </c>
      <c r="T528" s="70" t="s">
        <v>9935</v>
      </c>
      <c r="U528" s="70" t="s">
        <v>9935</v>
      </c>
      <c r="V528" s="70" t="s">
        <v>9935</v>
      </c>
      <c r="W528" s="171" t="s">
        <v>9935</v>
      </c>
      <c r="X528" s="85" t="s">
        <v>1808</v>
      </c>
      <c r="Y528" s="85" t="s">
        <v>4922</v>
      </c>
      <c r="Z528" s="82" t="s">
        <v>1162</v>
      </c>
      <c r="AA528" s="85" t="s">
        <v>1805</v>
      </c>
      <c r="AB528" s="85" t="s">
        <v>8565</v>
      </c>
      <c r="AC528" s="85" t="s">
        <v>8567</v>
      </c>
      <c r="AD528" s="85" t="s">
        <v>2805</v>
      </c>
      <c r="AE528" s="70" t="s">
        <v>1367</v>
      </c>
    </row>
    <row r="529" spans="1:31" s="85" customFormat="1" ht="14.4" customHeight="1" x14ac:dyDescent="0.3">
      <c r="A529" s="59" t="str">
        <f t="shared" si="69"/>
        <v>OKR01-KFW-SEWP-SB-04</v>
      </c>
      <c r="B529" s="85" t="s">
        <v>2069</v>
      </c>
      <c r="C529" s="85" t="s">
        <v>8565</v>
      </c>
      <c r="D529" s="70" t="s">
        <v>1171</v>
      </c>
      <c r="E529" s="70" t="s">
        <v>9883</v>
      </c>
      <c r="F529" s="70" t="s">
        <v>9883</v>
      </c>
      <c r="G529" s="59" t="s">
        <v>5630</v>
      </c>
      <c r="H529" s="70" t="s">
        <v>4725</v>
      </c>
      <c r="I529" s="59" t="s">
        <v>9884</v>
      </c>
      <c r="J529" s="59" t="s">
        <v>1163</v>
      </c>
      <c r="K529" s="59" t="s">
        <v>9836</v>
      </c>
      <c r="L529" s="82">
        <f t="shared" si="71"/>
        <v>9999103</v>
      </c>
      <c r="M529" s="70" t="s">
        <v>9827</v>
      </c>
      <c r="N529" s="84">
        <v>9999103</v>
      </c>
      <c r="O529" s="59">
        <f t="shared" si="70"/>
        <v>9999103</v>
      </c>
      <c r="P529" t="s">
        <v>8407</v>
      </c>
      <c r="Q529" s="85" t="s">
        <v>8670</v>
      </c>
      <c r="R529" s="85" t="s">
        <v>8537</v>
      </c>
      <c r="S529" s="85" t="s">
        <v>9837</v>
      </c>
      <c r="T529" s="70" t="s">
        <v>9935</v>
      </c>
      <c r="U529" s="70" t="s">
        <v>9935</v>
      </c>
      <c r="V529" s="70" t="s">
        <v>9935</v>
      </c>
      <c r="W529" s="171" t="s">
        <v>9935</v>
      </c>
      <c r="X529" s="85" t="s">
        <v>1808</v>
      </c>
      <c r="Y529" s="85" t="s">
        <v>4922</v>
      </c>
      <c r="Z529" s="82" t="s">
        <v>1162</v>
      </c>
      <c r="AA529" s="85" t="s">
        <v>1805</v>
      </c>
      <c r="AB529" s="85" t="s">
        <v>8565</v>
      </c>
      <c r="AC529" s="85" t="s">
        <v>8567</v>
      </c>
      <c r="AD529" s="85" t="s">
        <v>2805</v>
      </c>
      <c r="AE529" s="70" t="s">
        <v>1367</v>
      </c>
    </row>
    <row r="530" spans="1:31" s="85" customFormat="1" ht="14.4" customHeight="1" x14ac:dyDescent="0.3">
      <c r="A530" s="59" t="str">
        <f t="shared" si="69"/>
        <v>OKR01-KFW-SEWP-SB-09</v>
      </c>
      <c r="B530" s="85" t="s">
        <v>2069</v>
      </c>
      <c r="C530" s="85" t="s">
        <v>8565</v>
      </c>
      <c r="D530" s="70" t="s">
        <v>1171</v>
      </c>
      <c r="E530" s="70" t="s">
        <v>9883</v>
      </c>
      <c r="F530" s="70" t="s">
        <v>9883</v>
      </c>
      <c r="G530" s="59" t="s">
        <v>5630</v>
      </c>
      <c r="H530" s="70" t="s">
        <v>4725</v>
      </c>
      <c r="I530" s="59" t="s">
        <v>9884</v>
      </c>
      <c r="J530" s="59" t="s">
        <v>1163</v>
      </c>
      <c r="K530" s="59" t="s">
        <v>9836</v>
      </c>
      <c r="L530" s="82">
        <f t="shared" si="71"/>
        <v>9999104</v>
      </c>
      <c r="M530" s="70" t="s">
        <v>9827</v>
      </c>
      <c r="N530" s="84">
        <v>9999104</v>
      </c>
      <c r="O530" s="59">
        <f t="shared" si="70"/>
        <v>9999104</v>
      </c>
      <c r="P530" t="s">
        <v>8408</v>
      </c>
      <c r="Q530" s="85" t="s">
        <v>8671</v>
      </c>
      <c r="R530" s="85" t="s">
        <v>8538</v>
      </c>
      <c r="S530" s="85" t="s">
        <v>9837</v>
      </c>
      <c r="T530" s="70" t="s">
        <v>9935</v>
      </c>
      <c r="U530" s="70" t="s">
        <v>9935</v>
      </c>
      <c r="V530" s="70" t="s">
        <v>9935</v>
      </c>
      <c r="W530" s="171" t="s">
        <v>9935</v>
      </c>
      <c r="X530" s="85" t="s">
        <v>1808</v>
      </c>
      <c r="Y530" s="85" t="s">
        <v>4922</v>
      </c>
      <c r="Z530" s="82" t="s">
        <v>1162</v>
      </c>
      <c r="AA530" s="85" t="s">
        <v>1805</v>
      </c>
      <c r="AB530" s="85" t="s">
        <v>8565</v>
      </c>
      <c r="AC530" s="85" t="s">
        <v>8567</v>
      </c>
      <c r="AD530" s="85" t="s">
        <v>2805</v>
      </c>
      <c r="AE530" s="70" t="s">
        <v>1367</v>
      </c>
    </row>
    <row r="531" spans="1:31" s="85" customFormat="1" ht="14.4" customHeight="1" x14ac:dyDescent="0.3">
      <c r="A531" s="59" t="str">
        <f t="shared" si="69"/>
        <v>OKR01-KFW-SEWP-SB-05</v>
      </c>
      <c r="B531" s="85" t="s">
        <v>2069</v>
      </c>
      <c r="C531" s="85" t="s">
        <v>8565</v>
      </c>
      <c r="D531" s="70" t="s">
        <v>1171</v>
      </c>
      <c r="E531" s="70" t="s">
        <v>9883</v>
      </c>
      <c r="F531" s="70" t="s">
        <v>9883</v>
      </c>
      <c r="G531" s="59" t="s">
        <v>5630</v>
      </c>
      <c r="H531" s="70" t="s">
        <v>4725</v>
      </c>
      <c r="I531" s="59" t="s">
        <v>9884</v>
      </c>
      <c r="J531" s="59" t="s">
        <v>1163</v>
      </c>
      <c r="K531" s="59" t="s">
        <v>9836</v>
      </c>
      <c r="L531" s="82">
        <f t="shared" si="71"/>
        <v>9999105</v>
      </c>
      <c r="M531" s="70" t="s">
        <v>9827</v>
      </c>
      <c r="N531" s="84">
        <v>9999105</v>
      </c>
      <c r="O531" s="59">
        <f t="shared" si="70"/>
        <v>9999105</v>
      </c>
      <c r="P531" t="s">
        <v>8409</v>
      </c>
      <c r="Q531" s="85" t="s">
        <v>8672</v>
      </c>
      <c r="R531" s="85" t="s">
        <v>8539</v>
      </c>
      <c r="S531" s="85" t="s">
        <v>9837</v>
      </c>
      <c r="T531" s="70" t="s">
        <v>9935</v>
      </c>
      <c r="U531" s="70" t="s">
        <v>9935</v>
      </c>
      <c r="V531" s="70" t="s">
        <v>9935</v>
      </c>
      <c r="W531" s="171" t="s">
        <v>9935</v>
      </c>
      <c r="X531" s="85" t="s">
        <v>1808</v>
      </c>
      <c r="Y531" s="85" t="s">
        <v>4922</v>
      </c>
      <c r="Z531" s="82" t="s">
        <v>1162</v>
      </c>
      <c r="AA531" s="85" t="s">
        <v>1805</v>
      </c>
      <c r="AB531" s="85" t="s">
        <v>8565</v>
      </c>
      <c r="AC531" s="85" t="s">
        <v>8567</v>
      </c>
      <c r="AD531" s="85" t="s">
        <v>2805</v>
      </c>
      <c r="AE531" s="70" t="s">
        <v>1367</v>
      </c>
    </row>
    <row r="532" spans="1:31" s="85" customFormat="1" ht="14.4" customHeight="1" x14ac:dyDescent="0.3">
      <c r="A532" s="59" t="str">
        <f t="shared" si="69"/>
        <v>OKR01-KFW-SEWP-SB-07</v>
      </c>
      <c r="B532" s="85" t="s">
        <v>2069</v>
      </c>
      <c r="C532" s="85" t="s">
        <v>8565</v>
      </c>
      <c r="D532" s="70" t="s">
        <v>1171</v>
      </c>
      <c r="E532" s="70" t="s">
        <v>9883</v>
      </c>
      <c r="F532" s="70" t="s">
        <v>9883</v>
      </c>
      <c r="G532" s="59" t="s">
        <v>5630</v>
      </c>
      <c r="H532" s="70" t="s">
        <v>4725</v>
      </c>
      <c r="I532" s="59" t="s">
        <v>9884</v>
      </c>
      <c r="J532" s="59" t="s">
        <v>1163</v>
      </c>
      <c r="K532" s="59" t="s">
        <v>9836</v>
      </c>
      <c r="L532" s="82">
        <f t="shared" si="71"/>
        <v>9999106</v>
      </c>
      <c r="M532" s="70" t="s">
        <v>9827</v>
      </c>
      <c r="N532" s="84">
        <v>9999106</v>
      </c>
      <c r="O532" s="59">
        <f t="shared" si="70"/>
        <v>9999106</v>
      </c>
      <c r="P532" t="s">
        <v>8410</v>
      </c>
      <c r="Q532" s="85" t="s">
        <v>8673</v>
      </c>
      <c r="R532" s="85" t="s">
        <v>8540</v>
      </c>
      <c r="S532" s="85" t="s">
        <v>9837</v>
      </c>
      <c r="T532" s="70" t="s">
        <v>9935</v>
      </c>
      <c r="U532" s="70" t="s">
        <v>9935</v>
      </c>
      <c r="V532" s="70" t="s">
        <v>9935</v>
      </c>
      <c r="W532" s="171" t="s">
        <v>9935</v>
      </c>
      <c r="X532" s="85" t="s">
        <v>1808</v>
      </c>
      <c r="Y532" s="85" t="s">
        <v>4922</v>
      </c>
      <c r="Z532" s="82" t="s">
        <v>1162</v>
      </c>
      <c r="AA532" s="85" t="s">
        <v>1805</v>
      </c>
      <c r="AB532" s="85" t="s">
        <v>8565</v>
      </c>
      <c r="AC532" s="85" t="s">
        <v>8567</v>
      </c>
      <c r="AD532" s="85" t="s">
        <v>2805</v>
      </c>
      <c r="AE532" s="70" t="s">
        <v>1367</v>
      </c>
    </row>
    <row r="533" spans="1:31" s="85" customFormat="1" ht="14.4" customHeight="1" x14ac:dyDescent="0.3">
      <c r="A533" s="59" t="str">
        <f t="shared" si="69"/>
        <v>OKR01-KFW-SEWP-SB-11</v>
      </c>
      <c r="B533" s="85" t="s">
        <v>2069</v>
      </c>
      <c r="C533" s="85" t="s">
        <v>8565</v>
      </c>
      <c r="D533" s="70" t="s">
        <v>1171</v>
      </c>
      <c r="E533" s="70" t="s">
        <v>9883</v>
      </c>
      <c r="F533" s="70" t="s">
        <v>9883</v>
      </c>
      <c r="G533" s="59" t="s">
        <v>5630</v>
      </c>
      <c r="H533" s="70" t="s">
        <v>4725</v>
      </c>
      <c r="I533" s="59" t="s">
        <v>9884</v>
      </c>
      <c r="J533" s="59" t="s">
        <v>1163</v>
      </c>
      <c r="K533" s="59" t="s">
        <v>9836</v>
      </c>
      <c r="L533" s="82">
        <f t="shared" si="71"/>
        <v>9999107</v>
      </c>
      <c r="M533" s="70" t="s">
        <v>9827</v>
      </c>
      <c r="N533" s="84">
        <v>9999107</v>
      </c>
      <c r="O533" s="59">
        <f t="shared" si="70"/>
        <v>9999107</v>
      </c>
      <c r="P533" t="s">
        <v>8411</v>
      </c>
      <c r="Q533" s="85" t="s">
        <v>8674</v>
      </c>
      <c r="R533" s="85" t="s">
        <v>8541</v>
      </c>
      <c r="S533" s="85" t="s">
        <v>9837</v>
      </c>
      <c r="T533" s="70" t="s">
        <v>9935</v>
      </c>
      <c r="U533" s="70" t="s">
        <v>9935</v>
      </c>
      <c r="V533" s="70" t="s">
        <v>9935</v>
      </c>
      <c r="W533" s="171" t="s">
        <v>9935</v>
      </c>
      <c r="X533" s="85" t="s">
        <v>1808</v>
      </c>
      <c r="Y533" s="85" t="s">
        <v>4922</v>
      </c>
      <c r="Z533" s="82" t="s">
        <v>1162</v>
      </c>
      <c r="AA533" s="85" t="s">
        <v>1805</v>
      </c>
      <c r="AB533" s="85" t="s">
        <v>8565</v>
      </c>
      <c r="AC533" s="85" t="s">
        <v>8567</v>
      </c>
      <c r="AD533" s="85" t="s">
        <v>2805</v>
      </c>
      <c r="AE533" s="70" t="s">
        <v>1367</v>
      </c>
    </row>
    <row r="534" spans="1:31" s="85" customFormat="1" ht="14.4" customHeight="1" x14ac:dyDescent="0.3">
      <c r="A534" s="59" t="str">
        <f t="shared" si="69"/>
        <v>OKR01-KFW-SEWP-SB-03</v>
      </c>
      <c r="B534" s="85" t="s">
        <v>2069</v>
      </c>
      <c r="C534" s="85" t="s">
        <v>8565</v>
      </c>
      <c r="D534" s="70" t="s">
        <v>1171</v>
      </c>
      <c r="E534" s="70" t="s">
        <v>9883</v>
      </c>
      <c r="F534" s="70" t="s">
        <v>9883</v>
      </c>
      <c r="G534" s="59" t="s">
        <v>5630</v>
      </c>
      <c r="H534" s="70" t="s">
        <v>4725</v>
      </c>
      <c r="I534" s="59" t="s">
        <v>9884</v>
      </c>
      <c r="J534" s="59" t="s">
        <v>1163</v>
      </c>
      <c r="K534" s="59" t="s">
        <v>9836</v>
      </c>
      <c r="L534" s="82">
        <f t="shared" si="71"/>
        <v>9999108</v>
      </c>
      <c r="M534" s="70" t="s">
        <v>9827</v>
      </c>
      <c r="N534" s="84">
        <v>9999108</v>
      </c>
      <c r="O534" s="59">
        <f t="shared" si="70"/>
        <v>9999108</v>
      </c>
      <c r="P534" t="s">
        <v>8412</v>
      </c>
      <c r="Q534" s="85" t="s">
        <v>8675</v>
      </c>
      <c r="R534" s="85" t="s">
        <v>8542</v>
      </c>
      <c r="S534" s="85" t="s">
        <v>9837</v>
      </c>
      <c r="T534" s="70" t="s">
        <v>9935</v>
      </c>
      <c r="U534" s="70" t="s">
        <v>9935</v>
      </c>
      <c r="V534" s="70" t="s">
        <v>9935</v>
      </c>
      <c r="W534" s="171" t="s">
        <v>9935</v>
      </c>
      <c r="X534" s="85" t="s">
        <v>1808</v>
      </c>
      <c r="Y534" s="85" t="s">
        <v>4922</v>
      </c>
      <c r="Z534" s="82" t="s">
        <v>1162</v>
      </c>
      <c r="AA534" s="85" t="s">
        <v>1805</v>
      </c>
      <c r="AB534" s="85" t="s">
        <v>8565</v>
      </c>
      <c r="AC534" s="85" t="s">
        <v>8567</v>
      </c>
      <c r="AD534" s="85" t="s">
        <v>2805</v>
      </c>
      <c r="AE534" s="70" t="s">
        <v>1367</v>
      </c>
    </row>
    <row r="535" spans="1:31" s="85" customFormat="1" ht="14.4" customHeight="1" x14ac:dyDescent="0.3">
      <c r="A535" s="59" t="str">
        <f t="shared" si="69"/>
        <v>RJP01-KFW-SEWP-SB-10</v>
      </c>
      <c r="B535" s="85" t="s">
        <v>2069</v>
      </c>
      <c r="C535" s="85" t="s">
        <v>8565</v>
      </c>
      <c r="D535" s="70" t="s">
        <v>1171</v>
      </c>
      <c r="E535" s="70" t="s">
        <v>9883</v>
      </c>
      <c r="F535" s="70" t="s">
        <v>9883</v>
      </c>
      <c r="G535" s="59" t="s">
        <v>5630</v>
      </c>
      <c r="H535" s="70" t="s">
        <v>4725</v>
      </c>
      <c r="I535" s="59" t="s">
        <v>9884</v>
      </c>
      <c r="J535" s="59" t="s">
        <v>1163</v>
      </c>
      <c r="K535" s="59" t="s">
        <v>9836</v>
      </c>
      <c r="L535" s="82">
        <f t="shared" si="71"/>
        <v>9999109</v>
      </c>
      <c r="M535" s="70" t="s">
        <v>9827</v>
      </c>
      <c r="N535" s="84">
        <v>9999109</v>
      </c>
      <c r="O535" s="59">
        <f t="shared" si="70"/>
        <v>9999109</v>
      </c>
      <c r="P535" t="s">
        <v>8413</v>
      </c>
      <c r="Q535" s="85" t="s">
        <v>8676</v>
      </c>
      <c r="R535" s="85" t="s">
        <v>8543</v>
      </c>
      <c r="S535" s="85" t="s">
        <v>9837</v>
      </c>
      <c r="T535" s="70" t="s">
        <v>9935</v>
      </c>
      <c r="U535" s="70" t="s">
        <v>9935</v>
      </c>
      <c r="V535" s="70" t="s">
        <v>9935</v>
      </c>
      <c r="W535" s="171" t="s">
        <v>9935</v>
      </c>
      <c r="X535" s="85" t="s">
        <v>1808</v>
      </c>
      <c r="Y535" s="85" t="s">
        <v>4922</v>
      </c>
      <c r="Z535" s="82" t="s">
        <v>1162</v>
      </c>
      <c r="AA535" s="85" t="s">
        <v>1805</v>
      </c>
      <c r="AB535" s="85" t="s">
        <v>8565</v>
      </c>
      <c r="AC535" s="85" t="s">
        <v>8567</v>
      </c>
      <c r="AD535" s="85" t="s">
        <v>2805</v>
      </c>
      <c r="AE535" s="70" t="s">
        <v>1367</v>
      </c>
    </row>
    <row r="536" spans="1:31" s="85" customFormat="1" ht="14.4" customHeight="1" x14ac:dyDescent="0.3">
      <c r="A536" s="59" t="str">
        <f t="shared" si="69"/>
        <v>RJP01-KFW-SEWP-SB-05</v>
      </c>
      <c r="B536" s="85" t="s">
        <v>2069</v>
      </c>
      <c r="C536" s="85" t="s">
        <v>8565</v>
      </c>
      <c r="D536" s="70" t="s">
        <v>1171</v>
      </c>
      <c r="E536" s="70" t="s">
        <v>9883</v>
      </c>
      <c r="F536" s="70" t="s">
        <v>9883</v>
      </c>
      <c r="G536" s="59" t="s">
        <v>5630</v>
      </c>
      <c r="H536" s="70" t="s">
        <v>4725</v>
      </c>
      <c r="I536" s="59" t="s">
        <v>9884</v>
      </c>
      <c r="J536" s="59" t="s">
        <v>1163</v>
      </c>
      <c r="K536" s="59" t="s">
        <v>9836</v>
      </c>
      <c r="L536" s="82">
        <f t="shared" si="71"/>
        <v>9999110</v>
      </c>
      <c r="M536" s="70" t="s">
        <v>9827</v>
      </c>
      <c r="N536" s="84">
        <v>9999110</v>
      </c>
      <c r="O536" s="59">
        <f t="shared" si="70"/>
        <v>9999110</v>
      </c>
      <c r="P536" t="s">
        <v>8414</v>
      </c>
      <c r="Q536" s="85" t="s">
        <v>8677</v>
      </c>
      <c r="R536" s="85" t="s">
        <v>8544</v>
      </c>
      <c r="S536" s="85" t="s">
        <v>9837</v>
      </c>
      <c r="T536" s="70" t="s">
        <v>9935</v>
      </c>
      <c r="U536" s="70" t="s">
        <v>9935</v>
      </c>
      <c r="V536" s="70" t="s">
        <v>9935</v>
      </c>
      <c r="W536" s="171" t="s">
        <v>9935</v>
      </c>
      <c r="X536" s="85" t="s">
        <v>1808</v>
      </c>
      <c r="Y536" s="85" t="s">
        <v>4922</v>
      </c>
      <c r="Z536" s="82" t="s">
        <v>1162</v>
      </c>
      <c r="AA536" s="85" t="s">
        <v>1805</v>
      </c>
      <c r="AB536" s="85" t="s">
        <v>8565</v>
      </c>
      <c r="AC536" s="85" t="s">
        <v>8567</v>
      </c>
      <c r="AD536" s="85" t="s">
        <v>2805</v>
      </c>
      <c r="AE536" s="70" t="s">
        <v>1367</v>
      </c>
    </row>
    <row r="537" spans="1:31" s="85" customFormat="1" ht="14.4" customHeight="1" x14ac:dyDescent="0.3">
      <c r="A537" s="59" t="str">
        <f t="shared" si="69"/>
        <v>RJP01-KFW-SEWP-SB-01</v>
      </c>
      <c r="B537" s="85" t="s">
        <v>2069</v>
      </c>
      <c r="C537" s="85" t="s">
        <v>8565</v>
      </c>
      <c r="D537" s="70" t="s">
        <v>1171</v>
      </c>
      <c r="E537" s="70" t="s">
        <v>9883</v>
      </c>
      <c r="F537" s="70" t="s">
        <v>9883</v>
      </c>
      <c r="G537" s="59" t="s">
        <v>5630</v>
      </c>
      <c r="H537" s="70" t="s">
        <v>4725</v>
      </c>
      <c r="I537" s="59" t="s">
        <v>9884</v>
      </c>
      <c r="J537" s="59" t="s">
        <v>1163</v>
      </c>
      <c r="K537" s="59" t="s">
        <v>9836</v>
      </c>
      <c r="L537" s="82">
        <f t="shared" si="71"/>
        <v>9999111</v>
      </c>
      <c r="M537" s="70" t="s">
        <v>9827</v>
      </c>
      <c r="N537" s="84">
        <v>9999111</v>
      </c>
      <c r="O537" s="59">
        <f t="shared" si="70"/>
        <v>9999111</v>
      </c>
      <c r="P537" t="s">
        <v>8415</v>
      </c>
      <c r="Q537" s="85" t="s">
        <v>8678</v>
      </c>
      <c r="R537" s="85" t="s">
        <v>8545</v>
      </c>
      <c r="S537" s="85" t="s">
        <v>9837</v>
      </c>
      <c r="T537" s="70" t="s">
        <v>9935</v>
      </c>
      <c r="U537" s="70" t="s">
        <v>9935</v>
      </c>
      <c r="V537" s="70" t="s">
        <v>9935</v>
      </c>
      <c r="W537" s="171" t="s">
        <v>9935</v>
      </c>
      <c r="X537" s="85" t="s">
        <v>1808</v>
      </c>
      <c r="Y537" s="85" t="s">
        <v>4922</v>
      </c>
      <c r="Z537" s="82" t="s">
        <v>1162</v>
      </c>
      <c r="AA537" s="85" t="s">
        <v>1805</v>
      </c>
      <c r="AB537" s="85" t="s">
        <v>8565</v>
      </c>
      <c r="AC537" s="85" t="s">
        <v>8567</v>
      </c>
      <c r="AD537" s="85" t="s">
        <v>2805</v>
      </c>
      <c r="AE537" s="70" t="s">
        <v>1367</v>
      </c>
    </row>
    <row r="538" spans="1:31" s="85" customFormat="1" ht="14.4" customHeight="1" x14ac:dyDescent="0.3">
      <c r="A538" s="59" t="str">
        <f t="shared" si="69"/>
        <v>RJP01-KFW-SEWP-SB-03</v>
      </c>
      <c r="B538" s="85" t="s">
        <v>2069</v>
      </c>
      <c r="C538" s="85" t="s">
        <v>8565</v>
      </c>
      <c r="D538" s="70" t="s">
        <v>1171</v>
      </c>
      <c r="E538" s="70" t="s">
        <v>9883</v>
      </c>
      <c r="F538" s="70" t="s">
        <v>9883</v>
      </c>
      <c r="G538" s="59" t="s">
        <v>5630</v>
      </c>
      <c r="H538" s="70" t="s">
        <v>4725</v>
      </c>
      <c r="I538" s="59" t="s">
        <v>9884</v>
      </c>
      <c r="J538" s="59" t="s">
        <v>1163</v>
      </c>
      <c r="K538" s="59" t="s">
        <v>9836</v>
      </c>
      <c r="L538" s="82">
        <f t="shared" si="71"/>
        <v>9999112</v>
      </c>
      <c r="M538" s="70" t="s">
        <v>9827</v>
      </c>
      <c r="N538" s="84">
        <v>9999112</v>
      </c>
      <c r="O538" s="59">
        <f t="shared" si="70"/>
        <v>9999112</v>
      </c>
      <c r="P538" t="s">
        <v>8416</v>
      </c>
      <c r="Q538" s="85" t="s">
        <v>8679</v>
      </c>
      <c r="R538" s="85" t="s">
        <v>8546</v>
      </c>
      <c r="S538" s="85" t="s">
        <v>9837</v>
      </c>
      <c r="T538" s="70" t="s">
        <v>9935</v>
      </c>
      <c r="U538" s="70" t="s">
        <v>9935</v>
      </c>
      <c r="V538" s="70" t="s">
        <v>9935</v>
      </c>
      <c r="W538" s="171" t="s">
        <v>9935</v>
      </c>
      <c r="X538" s="85" t="s">
        <v>1808</v>
      </c>
      <c r="Y538" s="85" t="s">
        <v>4922</v>
      </c>
      <c r="Z538" s="82" t="s">
        <v>1162</v>
      </c>
      <c r="AA538" s="85" t="s">
        <v>1805</v>
      </c>
      <c r="AB538" s="85" t="s">
        <v>8565</v>
      </c>
      <c r="AC538" s="85" t="s">
        <v>8567</v>
      </c>
      <c r="AD538" s="85" t="s">
        <v>2805</v>
      </c>
      <c r="AE538" s="70" t="s">
        <v>1367</v>
      </c>
    </row>
    <row r="539" spans="1:31" s="85" customFormat="1" ht="14.4" customHeight="1" x14ac:dyDescent="0.3">
      <c r="A539" s="59" t="str">
        <f t="shared" si="69"/>
        <v>RJP01-KFW-SEWP-SB-04</v>
      </c>
      <c r="B539" s="85" t="s">
        <v>2069</v>
      </c>
      <c r="C539" s="85" t="s">
        <v>8565</v>
      </c>
      <c r="D539" s="70" t="s">
        <v>1171</v>
      </c>
      <c r="E539" s="70" t="s">
        <v>9883</v>
      </c>
      <c r="F539" s="70" t="s">
        <v>9883</v>
      </c>
      <c r="G539" s="59" t="s">
        <v>5630</v>
      </c>
      <c r="H539" s="70" t="s">
        <v>4725</v>
      </c>
      <c r="I539" s="59" t="s">
        <v>9884</v>
      </c>
      <c r="J539" s="59" t="s">
        <v>1163</v>
      </c>
      <c r="K539" s="59" t="s">
        <v>9836</v>
      </c>
      <c r="L539" s="82">
        <f t="shared" si="71"/>
        <v>9999113</v>
      </c>
      <c r="M539" s="70" t="s">
        <v>9827</v>
      </c>
      <c r="N539" s="84">
        <v>9999113</v>
      </c>
      <c r="O539" s="59">
        <f t="shared" si="70"/>
        <v>9999113</v>
      </c>
      <c r="P539" t="s">
        <v>8417</v>
      </c>
      <c r="Q539" s="85" t="s">
        <v>8680</v>
      </c>
      <c r="R539" s="85" t="s">
        <v>8547</v>
      </c>
      <c r="S539" s="85" t="s">
        <v>9837</v>
      </c>
      <c r="T539" s="70" t="s">
        <v>9935</v>
      </c>
      <c r="U539" s="70" t="s">
        <v>9935</v>
      </c>
      <c r="V539" s="70" t="s">
        <v>9935</v>
      </c>
      <c r="W539" s="171" t="s">
        <v>9935</v>
      </c>
      <c r="X539" s="85" t="s">
        <v>1808</v>
      </c>
      <c r="Y539" s="85" t="s">
        <v>4922</v>
      </c>
      <c r="Z539" s="82" t="s">
        <v>1162</v>
      </c>
      <c r="AA539" s="85" t="s">
        <v>1805</v>
      </c>
      <c r="AB539" s="85" t="s">
        <v>8565</v>
      </c>
      <c r="AC539" s="85" t="s">
        <v>8567</v>
      </c>
      <c r="AD539" s="85" t="s">
        <v>2805</v>
      </c>
      <c r="AE539" s="70" t="s">
        <v>1367</v>
      </c>
    </row>
    <row r="540" spans="1:31" s="85" customFormat="1" ht="14.4" customHeight="1" x14ac:dyDescent="0.3">
      <c r="A540" s="59" t="str">
        <f t="shared" si="69"/>
        <v>RJP01-KFW-SEWP-SB-08</v>
      </c>
      <c r="B540" s="85" t="s">
        <v>2069</v>
      </c>
      <c r="C540" s="85" t="s">
        <v>8565</v>
      </c>
      <c r="D540" s="70" t="s">
        <v>1171</v>
      </c>
      <c r="E540" s="70" t="s">
        <v>9883</v>
      </c>
      <c r="F540" s="70" t="s">
        <v>9883</v>
      </c>
      <c r="G540" s="59" t="s">
        <v>5630</v>
      </c>
      <c r="H540" s="70" t="s">
        <v>4725</v>
      </c>
      <c r="I540" s="59" t="s">
        <v>9884</v>
      </c>
      <c r="J540" s="59" t="s">
        <v>1163</v>
      </c>
      <c r="K540" s="59" t="s">
        <v>9836</v>
      </c>
      <c r="L540" s="82">
        <f t="shared" si="71"/>
        <v>9999114</v>
      </c>
      <c r="M540" s="70" t="s">
        <v>9827</v>
      </c>
      <c r="N540" s="84">
        <v>9999114</v>
      </c>
      <c r="O540" s="59">
        <f t="shared" si="70"/>
        <v>9999114</v>
      </c>
      <c r="P540" t="s">
        <v>8418</v>
      </c>
      <c r="Q540" s="85" t="s">
        <v>8681</v>
      </c>
      <c r="R540" s="85" t="s">
        <v>8548</v>
      </c>
      <c r="S540" s="85" t="s">
        <v>9837</v>
      </c>
      <c r="T540" s="70" t="s">
        <v>9935</v>
      </c>
      <c r="U540" s="70" t="s">
        <v>9935</v>
      </c>
      <c r="V540" s="70" t="s">
        <v>9935</v>
      </c>
      <c r="W540" s="171" t="s">
        <v>9935</v>
      </c>
      <c r="X540" s="85" t="s">
        <v>1808</v>
      </c>
      <c r="Y540" s="85" t="s">
        <v>4922</v>
      </c>
      <c r="Z540" s="82" t="s">
        <v>1162</v>
      </c>
      <c r="AA540" s="85" t="s">
        <v>1805</v>
      </c>
      <c r="AB540" s="85" t="s">
        <v>8565</v>
      </c>
      <c r="AC540" s="85" t="s">
        <v>8567</v>
      </c>
      <c r="AD540" s="85" t="s">
        <v>2805</v>
      </c>
      <c r="AE540" s="70" t="s">
        <v>1367</v>
      </c>
    </row>
    <row r="541" spans="1:31" s="85" customFormat="1" ht="14.4" customHeight="1" x14ac:dyDescent="0.3">
      <c r="A541" s="59" t="str">
        <f t="shared" si="69"/>
        <v>RJP01-KFW-SEWP-SB-09</v>
      </c>
      <c r="B541" s="85" t="s">
        <v>2069</v>
      </c>
      <c r="C541" s="85" t="s">
        <v>8565</v>
      </c>
      <c r="D541" s="70" t="s">
        <v>1171</v>
      </c>
      <c r="E541" s="70" t="s">
        <v>9883</v>
      </c>
      <c r="F541" s="70" t="s">
        <v>9883</v>
      </c>
      <c r="G541" s="59" t="s">
        <v>5630</v>
      </c>
      <c r="H541" s="70" t="s">
        <v>4725</v>
      </c>
      <c r="I541" s="59" t="s">
        <v>9884</v>
      </c>
      <c r="J541" s="59" t="s">
        <v>1163</v>
      </c>
      <c r="K541" s="59" t="s">
        <v>9836</v>
      </c>
      <c r="L541" s="82">
        <f t="shared" si="71"/>
        <v>9999115</v>
      </c>
      <c r="M541" s="70" t="s">
        <v>9827</v>
      </c>
      <c r="N541" s="84">
        <v>9999115</v>
      </c>
      <c r="O541" s="59">
        <f t="shared" si="70"/>
        <v>9999115</v>
      </c>
      <c r="P541" t="s">
        <v>8419</v>
      </c>
      <c r="Q541" s="85" t="s">
        <v>8682</v>
      </c>
      <c r="R541" s="85" t="s">
        <v>8549</v>
      </c>
      <c r="S541" s="85" t="s">
        <v>9837</v>
      </c>
      <c r="T541" s="70" t="s">
        <v>9935</v>
      </c>
      <c r="U541" s="70" t="s">
        <v>9935</v>
      </c>
      <c r="V541" s="70" t="s">
        <v>9935</v>
      </c>
      <c r="W541" s="171" t="s">
        <v>9935</v>
      </c>
      <c r="X541" s="85" t="s">
        <v>1808</v>
      </c>
      <c r="Y541" s="85" t="s">
        <v>4922</v>
      </c>
      <c r="Z541" s="82" t="s">
        <v>1162</v>
      </c>
      <c r="AA541" s="85" t="s">
        <v>1805</v>
      </c>
      <c r="AB541" s="85" t="s">
        <v>8565</v>
      </c>
      <c r="AC541" s="85" t="s">
        <v>8567</v>
      </c>
      <c r="AD541" s="85" t="s">
        <v>2805</v>
      </c>
      <c r="AE541" s="70" t="s">
        <v>1367</v>
      </c>
    </row>
    <row r="542" spans="1:31" s="85" customFormat="1" ht="14.4" customHeight="1" x14ac:dyDescent="0.3">
      <c r="A542" s="59" t="str">
        <f t="shared" si="69"/>
        <v>RJP01-KFW-SEWP-SB-06</v>
      </c>
      <c r="B542" s="85" t="s">
        <v>2069</v>
      </c>
      <c r="C542" s="85" t="s">
        <v>8565</v>
      </c>
      <c r="D542" s="70" t="s">
        <v>1171</v>
      </c>
      <c r="E542" s="70" t="s">
        <v>9883</v>
      </c>
      <c r="F542" s="70" t="s">
        <v>9883</v>
      </c>
      <c r="G542" s="59" t="s">
        <v>5630</v>
      </c>
      <c r="H542" s="70" t="s">
        <v>4725</v>
      </c>
      <c r="I542" s="59" t="s">
        <v>9884</v>
      </c>
      <c r="J542" s="59" t="s">
        <v>1163</v>
      </c>
      <c r="K542" s="59" t="s">
        <v>9836</v>
      </c>
      <c r="L542" s="82">
        <f t="shared" si="71"/>
        <v>9999116</v>
      </c>
      <c r="M542" s="70" t="s">
        <v>9827</v>
      </c>
      <c r="N542" s="84">
        <v>9999116</v>
      </c>
      <c r="O542" s="59">
        <f t="shared" si="70"/>
        <v>9999116</v>
      </c>
      <c r="P542" t="s">
        <v>8420</v>
      </c>
      <c r="Q542" s="85" t="s">
        <v>8683</v>
      </c>
      <c r="R542" s="85" t="s">
        <v>8550</v>
      </c>
      <c r="S542" s="85" t="s">
        <v>9837</v>
      </c>
      <c r="T542" s="70" t="s">
        <v>9935</v>
      </c>
      <c r="U542" s="70" t="s">
        <v>9935</v>
      </c>
      <c r="V542" s="70" t="s">
        <v>9935</v>
      </c>
      <c r="W542" s="171" t="s">
        <v>9935</v>
      </c>
      <c r="X542" s="85" t="s">
        <v>1808</v>
      </c>
      <c r="Y542" s="85" t="s">
        <v>4922</v>
      </c>
      <c r="Z542" s="82" t="s">
        <v>1162</v>
      </c>
      <c r="AA542" s="85" t="s">
        <v>1805</v>
      </c>
      <c r="AB542" s="85" t="s">
        <v>8565</v>
      </c>
      <c r="AC542" s="85" t="s">
        <v>8567</v>
      </c>
      <c r="AD542" s="85" t="s">
        <v>2805</v>
      </c>
      <c r="AE542" s="70" t="s">
        <v>1367</v>
      </c>
    </row>
    <row r="543" spans="1:31" s="85" customFormat="1" ht="14.4" customHeight="1" x14ac:dyDescent="0.3">
      <c r="A543" s="59" t="str">
        <f t="shared" si="69"/>
        <v>RJP01-KFW-SEWP-SB-07</v>
      </c>
      <c r="B543" s="85" t="s">
        <v>2069</v>
      </c>
      <c r="C543" s="85" t="s">
        <v>8565</v>
      </c>
      <c r="D543" s="70" t="s">
        <v>1171</v>
      </c>
      <c r="E543" s="70" t="s">
        <v>9883</v>
      </c>
      <c r="F543" s="70" t="s">
        <v>9883</v>
      </c>
      <c r="G543" s="59" t="s">
        <v>5630</v>
      </c>
      <c r="H543" s="70" t="s">
        <v>4725</v>
      </c>
      <c r="I543" s="59" t="s">
        <v>9884</v>
      </c>
      <c r="J543" s="59" t="s">
        <v>1163</v>
      </c>
      <c r="K543" s="59" t="s">
        <v>9836</v>
      </c>
      <c r="L543" s="82">
        <f t="shared" si="71"/>
        <v>9999117</v>
      </c>
      <c r="M543" s="70" t="s">
        <v>9827</v>
      </c>
      <c r="N543" s="84">
        <v>9999117</v>
      </c>
      <c r="O543" s="59">
        <f t="shared" si="70"/>
        <v>9999117</v>
      </c>
      <c r="P543" t="s">
        <v>8421</v>
      </c>
      <c r="Q543" s="85" t="s">
        <v>8684</v>
      </c>
      <c r="R543" s="85" t="s">
        <v>8551</v>
      </c>
      <c r="S543" s="85" t="s">
        <v>9837</v>
      </c>
      <c r="T543" s="70" t="s">
        <v>9935</v>
      </c>
      <c r="U543" s="70" t="s">
        <v>9935</v>
      </c>
      <c r="V543" s="70" t="s">
        <v>9935</v>
      </c>
      <c r="W543" s="171" t="s">
        <v>9935</v>
      </c>
      <c r="X543" s="85" t="s">
        <v>1808</v>
      </c>
      <c r="Y543" s="85" t="s">
        <v>4922</v>
      </c>
      <c r="Z543" s="82" t="s">
        <v>1162</v>
      </c>
      <c r="AA543" s="85" t="s">
        <v>1805</v>
      </c>
      <c r="AB543" s="85" t="s">
        <v>8565</v>
      </c>
      <c r="AC543" s="85" t="s">
        <v>8567</v>
      </c>
      <c r="AD543" s="85" t="s">
        <v>2805</v>
      </c>
      <c r="AE543" s="70" t="s">
        <v>1367</v>
      </c>
    </row>
    <row r="544" spans="1:31" s="85" customFormat="1" ht="14.4" customHeight="1" x14ac:dyDescent="0.3">
      <c r="A544" s="59" t="str">
        <f t="shared" si="69"/>
        <v>RJP01-KFW-SEWP-SB-02</v>
      </c>
      <c r="B544" s="85" t="s">
        <v>2069</v>
      </c>
      <c r="C544" s="85" t="s">
        <v>8565</v>
      </c>
      <c r="D544" s="70" t="s">
        <v>1171</v>
      </c>
      <c r="E544" s="70" t="s">
        <v>9883</v>
      </c>
      <c r="F544" s="70" t="s">
        <v>9883</v>
      </c>
      <c r="G544" s="59" t="s">
        <v>5630</v>
      </c>
      <c r="H544" s="70" t="s">
        <v>4725</v>
      </c>
      <c r="I544" s="59" t="s">
        <v>9884</v>
      </c>
      <c r="J544" s="59" t="s">
        <v>1163</v>
      </c>
      <c r="K544" s="59" t="s">
        <v>9836</v>
      </c>
      <c r="L544" s="82">
        <f t="shared" si="71"/>
        <v>9999118</v>
      </c>
      <c r="M544" s="70" t="s">
        <v>9827</v>
      </c>
      <c r="N544" s="84">
        <v>9999118</v>
      </c>
      <c r="O544" s="59">
        <f t="shared" si="70"/>
        <v>9999118</v>
      </c>
      <c r="P544" t="s">
        <v>8422</v>
      </c>
      <c r="Q544" s="85" t="s">
        <v>8685</v>
      </c>
      <c r="R544" s="85" t="s">
        <v>8552</v>
      </c>
      <c r="S544" s="85" t="s">
        <v>9837</v>
      </c>
      <c r="T544" s="70" t="s">
        <v>9935</v>
      </c>
      <c r="U544" s="70" t="s">
        <v>9935</v>
      </c>
      <c r="V544" s="70" t="s">
        <v>9935</v>
      </c>
      <c r="W544" s="171" t="s">
        <v>9935</v>
      </c>
      <c r="X544" s="85" t="s">
        <v>1808</v>
      </c>
      <c r="Y544" s="85" t="s">
        <v>4922</v>
      </c>
      <c r="Z544" s="82" t="s">
        <v>1162</v>
      </c>
      <c r="AA544" s="85" t="s">
        <v>1805</v>
      </c>
      <c r="AB544" s="85" t="s">
        <v>8565</v>
      </c>
      <c r="AC544" s="85" t="s">
        <v>8567</v>
      </c>
      <c r="AD544" s="85" t="s">
        <v>2805</v>
      </c>
      <c r="AE544" s="70" t="s">
        <v>1367</v>
      </c>
    </row>
    <row r="545" spans="1:31" s="85" customFormat="1" ht="14.4" customHeight="1" x14ac:dyDescent="0.3">
      <c r="A545" s="59" t="str">
        <f t="shared" si="69"/>
        <v>SWL01-KFW-SEWP-SB-03</v>
      </c>
      <c r="B545" s="85" t="s">
        <v>2069</v>
      </c>
      <c r="C545" s="85" t="s">
        <v>8565</v>
      </c>
      <c r="D545" s="70" t="s">
        <v>1171</v>
      </c>
      <c r="E545" s="70" t="s">
        <v>9883</v>
      </c>
      <c r="F545" s="70" t="s">
        <v>9883</v>
      </c>
      <c r="G545" s="59" t="s">
        <v>5630</v>
      </c>
      <c r="H545" s="70" t="s">
        <v>4725</v>
      </c>
      <c r="I545" s="59" t="s">
        <v>9884</v>
      </c>
      <c r="J545" s="59" t="s">
        <v>1163</v>
      </c>
      <c r="K545" s="59" t="s">
        <v>9836</v>
      </c>
      <c r="L545" s="82">
        <f t="shared" si="71"/>
        <v>9999119</v>
      </c>
      <c r="M545" s="70" t="s">
        <v>9827</v>
      </c>
      <c r="N545" s="84">
        <v>9999119</v>
      </c>
      <c r="O545" s="59">
        <f t="shared" si="70"/>
        <v>9999119</v>
      </c>
      <c r="P545" t="s">
        <v>8423</v>
      </c>
      <c r="Q545" s="85" t="s">
        <v>8686</v>
      </c>
      <c r="R545" s="85" t="s">
        <v>8553</v>
      </c>
      <c r="S545" s="85" t="s">
        <v>9837</v>
      </c>
      <c r="T545" s="70" t="s">
        <v>9935</v>
      </c>
      <c r="U545" s="70" t="s">
        <v>9935</v>
      </c>
      <c r="V545" s="70" t="s">
        <v>9935</v>
      </c>
      <c r="W545" s="171" t="s">
        <v>9935</v>
      </c>
      <c r="X545" s="85" t="s">
        <v>1808</v>
      </c>
      <c r="Y545" s="85" t="s">
        <v>4922</v>
      </c>
      <c r="Z545" s="82" t="s">
        <v>1162</v>
      </c>
      <c r="AA545" s="85" t="s">
        <v>1805</v>
      </c>
      <c r="AB545" s="85" t="s">
        <v>8565</v>
      </c>
      <c r="AC545" s="85" t="s">
        <v>8567</v>
      </c>
      <c r="AD545" s="85" t="s">
        <v>2805</v>
      </c>
      <c r="AE545" s="70" t="s">
        <v>1367</v>
      </c>
    </row>
    <row r="546" spans="1:31" s="85" customFormat="1" ht="14.4" customHeight="1" x14ac:dyDescent="0.3">
      <c r="A546" s="59" t="str">
        <f t="shared" si="69"/>
        <v>SWL01-KFW-SEWP-SB-04</v>
      </c>
      <c r="B546" s="85" t="s">
        <v>2069</v>
      </c>
      <c r="C546" s="85" t="s">
        <v>8565</v>
      </c>
      <c r="D546" s="70" t="s">
        <v>1171</v>
      </c>
      <c r="E546" s="70" t="s">
        <v>9883</v>
      </c>
      <c r="F546" s="70" t="s">
        <v>9883</v>
      </c>
      <c r="G546" s="59" t="s">
        <v>5630</v>
      </c>
      <c r="H546" s="70" t="s">
        <v>4725</v>
      </c>
      <c r="I546" s="59" t="s">
        <v>9884</v>
      </c>
      <c r="J546" s="59" t="s">
        <v>1163</v>
      </c>
      <c r="K546" s="59" t="s">
        <v>9836</v>
      </c>
      <c r="L546" s="82">
        <f t="shared" si="71"/>
        <v>9999120</v>
      </c>
      <c r="M546" s="70" t="s">
        <v>9827</v>
      </c>
      <c r="N546" s="84">
        <v>9999120</v>
      </c>
      <c r="O546" s="59">
        <f t="shared" si="70"/>
        <v>9999120</v>
      </c>
      <c r="P546" t="s">
        <v>8424</v>
      </c>
      <c r="Q546" s="85" t="s">
        <v>8687</v>
      </c>
      <c r="R546" s="85" t="s">
        <v>8554</v>
      </c>
      <c r="S546" s="85" t="s">
        <v>9837</v>
      </c>
      <c r="T546" s="70" t="s">
        <v>9935</v>
      </c>
      <c r="U546" s="70" t="s">
        <v>9935</v>
      </c>
      <c r="V546" s="70" t="s">
        <v>9935</v>
      </c>
      <c r="W546" s="171" t="s">
        <v>9935</v>
      </c>
      <c r="X546" s="85" t="s">
        <v>1808</v>
      </c>
      <c r="Y546" s="85" t="s">
        <v>4922</v>
      </c>
      <c r="Z546" s="82" t="s">
        <v>1162</v>
      </c>
      <c r="AA546" s="85" t="s">
        <v>1805</v>
      </c>
      <c r="AB546" s="85" t="s">
        <v>8565</v>
      </c>
      <c r="AC546" s="85" t="s">
        <v>8567</v>
      </c>
      <c r="AD546" s="85" t="s">
        <v>2805</v>
      </c>
      <c r="AE546" s="70" t="s">
        <v>1367</v>
      </c>
    </row>
    <row r="547" spans="1:31" s="85" customFormat="1" ht="14.4" customHeight="1" x14ac:dyDescent="0.3">
      <c r="A547" s="59" t="str">
        <f t="shared" si="69"/>
        <v>SWL01-KFW-SEWP-SB-02</v>
      </c>
      <c r="B547" s="85" t="s">
        <v>2069</v>
      </c>
      <c r="C547" s="85" t="s">
        <v>8565</v>
      </c>
      <c r="D547" s="70" t="s">
        <v>1171</v>
      </c>
      <c r="E547" s="70" t="s">
        <v>9883</v>
      </c>
      <c r="F547" s="70" t="s">
        <v>9883</v>
      </c>
      <c r="G547" s="59" t="s">
        <v>5630</v>
      </c>
      <c r="H547" s="70" t="s">
        <v>4725</v>
      </c>
      <c r="I547" s="59" t="s">
        <v>9884</v>
      </c>
      <c r="J547" s="59" t="s">
        <v>1163</v>
      </c>
      <c r="K547" s="59" t="s">
        <v>9836</v>
      </c>
      <c r="L547" s="82">
        <f t="shared" si="71"/>
        <v>9999121</v>
      </c>
      <c r="M547" s="70" t="s">
        <v>9827</v>
      </c>
      <c r="N547" s="84">
        <v>9999121</v>
      </c>
      <c r="O547" s="59">
        <f t="shared" si="70"/>
        <v>9999121</v>
      </c>
      <c r="P547" t="s">
        <v>8425</v>
      </c>
      <c r="Q547" s="85" t="s">
        <v>8688</v>
      </c>
      <c r="R547" s="85" t="s">
        <v>8555</v>
      </c>
      <c r="S547" s="85" t="s">
        <v>9837</v>
      </c>
      <c r="T547" s="70" t="s">
        <v>9935</v>
      </c>
      <c r="U547" s="70" t="s">
        <v>9935</v>
      </c>
      <c r="V547" s="70" t="s">
        <v>9935</v>
      </c>
      <c r="W547" s="171" t="s">
        <v>9935</v>
      </c>
      <c r="X547" s="85" t="s">
        <v>1808</v>
      </c>
      <c r="Y547" s="85" t="s">
        <v>4922</v>
      </c>
      <c r="Z547" s="82" t="s">
        <v>1162</v>
      </c>
      <c r="AA547" s="85" t="s">
        <v>1805</v>
      </c>
      <c r="AB547" s="85" t="s">
        <v>8565</v>
      </c>
      <c r="AC547" s="85" t="s">
        <v>8567</v>
      </c>
      <c r="AD547" s="85" t="s">
        <v>2805</v>
      </c>
      <c r="AE547" s="70" t="s">
        <v>1367</v>
      </c>
    </row>
    <row r="548" spans="1:31" s="85" customFormat="1" ht="14.4" customHeight="1" x14ac:dyDescent="0.3">
      <c r="A548" s="59" t="str">
        <f t="shared" si="69"/>
        <v>SWL01-KFW-SEWP-SB-01</v>
      </c>
      <c r="B548" s="85" t="s">
        <v>2069</v>
      </c>
      <c r="C548" s="85" t="s">
        <v>8565</v>
      </c>
      <c r="D548" s="70" t="s">
        <v>1171</v>
      </c>
      <c r="E548" s="70" t="s">
        <v>9883</v>
      </c>
      <c r="F548" s="70" t="s">
        <v>9883</v>
      </c>
      <c r="G548" s="59" t="s">
        <v>5630</v>
      </c>
      <c r="H548" s="70" t="s">
        <v>4725</v>
      </c>
      <c r="I548" s="59" t="s">
        <v>9884</v>
      </c>
      <c r="J548" s="59" t="s">
        <v>1163</v>
      </c>
      <c r="K548" s="59" t="s">
        <v>9836</v>
      </c>
      <c r="L548" s="82">
        <f t="shared" si="71"/>
        <v>9999122</v>
      </c>
      <c r="M548" s="70" t="s">
        <v>9827</v>
      </c>
      <c r="N548" s="84">
        <v>9999122</v>
      </c>
      <c r="O548" s="59">
        <f t="shared" si="70"/>
        <v>9999122</v>
      </c>
      <c r="P548" t="s">
        <v>8426</v>
      </c>
      <c r="Q548" s="85" t="s">
        <v>8689</v>
      </c>
      <c r="R548" s="85" t="s">
        <v>8556</v>
      </c>
      <c r="S548" s="85" t="s">
        <v>9837</v>
      </c>
      <c r="T548" s="70" t="s">
        <v>9935</v>
      </c>
      <c r="U548" s="70" t="s">
        <v>9935</v>
      </c>
      <c r="V548" s="70" t="s">
        <v>9935</v>
      </c>
      <c r="W548" s="171" t="s">
        <v>9935</v>
      </c>
      <c r="X548" s="85" t="s">
        <v>1808</v>
      </c>
      <c r="Y548" s="85" t="s">
        <v>4922</v>
      </c>
      <c r="Z548" s="82" t="s">
        <v>1162</v>
      </c>
      <c r="AA548" s="85" t="s">
        <v>1805</v>
      </c>
      <c r="AB548" s="85" t="s">
        <v>8565</v>
      </c>
      <c r="AC548" s="85" t="s">
        <v>8567</v>
      </c>
      <c r="AD548" s="85" t="s">
        <v>2805</v>
      </c>
      <c r="AE548" s="70" t="s">
        <v>1367</v>
      </c>
    </row>
    <row r="549" spans="1:31" s="85" customFormat="1" ht="14.4" customHeight="1" x14ac:dyDescent="0.3">
      <c r="A549" s="59" t="str">
        <f t="shared" ref="A549:A555" si="72">Q549</f>
        <v>SWL01-KFW-SEWP-SB-05</v>
      </c>
      <c r="B549" s="85" t="s">
        <v>2069</v>
      </c>
      <c r="C549" s="85" t="s">
        <v>8565</v>
      </c>
      <c r="D549" s="70" t="s">
        <v>1171</v>
      </c>
      <c r="E549" s="70" t="s">
        <v>9883</v>
      </c>
      <c r="F549" s="70" t="s">
        <v>9883</v>
      </c>
      <c r="G549" s="59" t="s">
        <v>5630</v>
      </c>
      <c r="H549" s="70" t="s">
        <v>4725</v>
      </c>
      <c r="I549" s="59" t="s">
        <v>9884</v>
      </c>
      <c r="J549" s="59" t="s">
        <v>1163</v>
      </c>
      <c r="K549" s="59" t="s">
        <v>9836</v>
      </c>
      <c r="L549" s="82">
        <f t="shared" si="71"/>
        <v>9999123</v>
      </c>
      <c r="M549" s="70" t="s">
        <v>9827</v>
      </c>
      <c r="N549" s="84">
        <v>9999123</v>
      </c>
      <c r="O549" s="59">
        <f t="shared" si="70"/>
        <v>9999123</v>
      </c>
      <c r="P549" t="s">
        <v>8427</v>
      </c>
      <c r="Q549" s="85" t="s">
        <v>8690</v>
      </c>
      <c r="R549" s="85" t="s">
        <v>8557</v>
      </c>
      <c r="S549" s="85" t="s">
        <v>9837</v>
      </c>
      <c r="T549" s="70" t="s">
        <v>9935</v>
      </c>
      <c r="U549" s="70" t="s">
        <v>9935</v>
      </c>
      <c r="V549" s="70" t="s">
        <v>9935</v>
      </c>
      <c r="W549" s="171" t="s">
        <v>9935</v>
      </c>
      <c r="X549" s="85" t="s">
        <v>1808</v>
      </c>
      <c r="Y549" s="85" t="s">
        <v>4922</v>
      </c>
      <c r="Z549" s="82" t="s">
        <v>1162</v>
      </c>
      <c r="AA549" s="85" t="s">
        <v>1805</v>
      </c>
      <c r="AB549" s="85" t="s">
        <v>8565</v>
      </c>
      <c r="AC549" s="85" t="s">
        <v>8567</v>
      </c>
      <c r="AD549" s="85" t="s">
        <v>2805</v>
      </c>
      <c r="AE549" s="70" t="s">
        <v>1367</v>
      </c>
    </row>
    <row r="550" spans="1:31" s="85" customFormat="1" ht="14.4" customHeight="1" x14ac:dyDescent="0.3">
      <c r="A550" s="59" t="str">
        <f t="shared" si="72"/>
        <v>SWL01-KFW-SEWP-SB-06</v>
      </c>
      <c r="B550" s="85" t="s">
        <v>2069</v>
      </c>
      <c r="C550" s="85" t="s">
        <v>8565</v>
      </c>
      <c r="D550" s="70" t="s">
        <v>1171</v>
      </c>
      <c r="E550" s="70" t="s">
        <v>9883</v>
      </c>
      <c r="F550" s="70" t="s">
        <v>9883</v>
      </c>
      <c r="G550" s="59" t="s">
        <v>5630</v>
      </c>
      <c r="H550" s="70" t="s">
        <v>4725</v>
      </c>
      <c r="I550" s="59" t="s">
        <v>9884</v>
      </c>
      <c r="J550" s="59" t="s">
        <v>1163</v>
      </c>
      <c r="K550" s="59" t="s">
        <v>9836</v>
      </c>
      <c r="L550" s="82">
        <f t="shared" si="71"/>
        <v>9999124</v>
      </c>
      <c r="M550" s="70" t="s">
        <v>9827</v>
      </c>
      <c r="N550" s="84">
        <v>9999124</v>
      </c>
      <c r="O550" s="59">
        <f t="shared" si="70"/>
        <v>9999124</v>
      </c>
      <c r="P550" t="s">
        <v>8428</v>
      </c>
      <c r="Q550" s="85" t="s">
        <v>8691</v>
      </c>
      <c r="R550" s="85" t="s">
        <v>8558</v>
      </c>
      <c r="S550" s="85" t="s">
        <v>9837</v>
      </c>
      <c r="T550" s="70" t="s">
        <v>9935</v>
      </c>
      <c r="U550" s="70" t="s">
        <v>9935</v>
      </c>
      <c r="V550" s="70" t="s">
        <v>9935</v>
      </c>
      <c r="W550" s="171" t="s">
        <v>9935</v>
      </c>
      <c r="X550" s="85" t="s">
        <v>1808</v>
      </c>
      <c r="Y550" s="85" t="s">
        <v>4922</v>
      </c>
      <c r="Z550" s="82" t="s">
        <v>1162</v>
      </c>
      <c r="AA550" s="85" t="s">
        <v>1805</v>
      </c>
      <c r="AB550" s="85" t="s">
        <v>8565</v>
      </c>
      <c r="AC550" s="85" t="s">
        <v>8567</v>
      </c>
      <c r="AD550" s="85" t="s">
        <v>2805</v>
      </c>
      <c r="AE550" s="70" t="s">
        <v>1367</v>
      </c>
    </row>
    <row r="551" spans="1:31" s="85" customFormat="1" ht="14.4" customHeight="1" x14ac:dyDescent="0.3">
      <c r="A551" s="59" t="str">
        <f t="shared" si="72"/>
        <v>SKT01-KFW-SEWP-SB-06</v>
      </c>
      <c r="B551" s="85" t="s">
        <v>2069</v>
      </c>
      <c r="C551" s="85" t="s">
        <v>8565</v>
      </c>
      <c r="D551" s="70" t="s">
        <v>1171</v>
      </c>
      <c r="E551" s="70" t="s">
        <v>9883</v>
      </c>
      <c r="F551" s="70" t="s">
        <v>9883</v>
      </c>
      <c r="G551" s="59" t="s">
        <v>5630</v>
      </c>
      <c r="H551" s="70" t="s">
        <v>4725</v>
      </c>
      <c r="I551" s="59" t="s">
        <v>9884</v>
      </c>
      <c r="J551" s="59" t="s">
        <v>1163</v>
      </c>
      <c r="K551" s="59" t="s">
        <v>9836</v>
      </c>
      <c r="L551" s="82">
        <f t="shared" si="71"/>
        <v>9999125</v>
      </c>
      <c r="M551" s="70" t="s">
        <v>9827</v>
      </c>
      <c r="N551" s="84">
        <v>9999125</v>
      </c>
      <c r="O551" s="59">
        <f t="shared" si="70"/>
        <v>9999125</v>
      </c>
      <c r="P551" t="s">
        <v>8429</v>
      </c>
      <c r="Q551" s="85" t="s">
        <v>8692</v>
      </c>
      <c r="R551" s="85" t="s">
        <v>8559</v>
      </c>
      <c r="S551" s="85" t="s">
        <v>9837</v>
      </c>
      <c r="T551" s="70" t="s">
        <v>9935</v>
      </c>
      <c r="U551" s="70" t="s">
        <v>9935</v>
      </c>
      <c r="V551" s="70" t="s">
        <v>9935</v>
      </c>
      <c r="W551" s="171" t="s">
        <v>9935</v>
      </c>
      <c r="X551" s="85" t="s">
        <v>1808</v>
      </c>
      <c r="Y551" s="85" t="s">
        <v>4922</v>
      </c>
      <c r="Z551" s="82" t="s">
        <v>1162</v>
      </c>
      <c r="AA551" s="85" t="s">
        <v>1805</v>
      </c>
      <c r="AB551" s="85" t="s">
        <v>8565</v>
      </c>
      <c r="AC551" s="85" t="s">
        <v>8567</v>
      </c>
      <c r="AD551" s="85" t="s">
        <v>2805</v>
      </c>
      <c r="AE551" s="70" t="s">
        <v>1367</v>
      </c>
    </row>
    <row r="552" spans="1:31" s="85" customFormat="1" ht="14.4" customHeight="1" x14ac:dyDescent="0.3">
      <c r="A552" s="59" t="str">
        <f t="shared" si="72"/>
        <v>SKT01-KFW-SEWP-SB-01</v>
      </c>
      <c r="B552" s="85" t="s">
        <v>2069</v>
      </c>
      <c r="C552" s="85" t="s">
        <v>8565</v>
      </c>
      <c r="D552" s="70" t="s">
        <v>1171</v>
      </c>
      <c r="E552" s="70" t="s">
        <v>9883</v>
      </c>
      <c r="F552" s="70" t="s">
        <v>9883</v>
      </c>
      <c r="G552" s="59" t="s">
        <v>5630</v>
      </c>
      <c r="H552" s="70" t="s">
        <v>4725</v>
      </c>
      <c r="I552" s="59" t="s">
        <v>9884</v>
      </c>
      <c r="J552" s="59" t="s">
        <v>1163</v>
      </c>
      <c r="K552" s="59" t="s">
        <v>9836</v>
      </c>
      <c r="L552" s="82">
        <f t="shared" si="71"/>
        <v>9999126</v>
      </c>
      <c r="M552" s="70" t="s">
        <v>9827</v>
      </c>
      <c r="N552" s="84">
        <v>9999126</v>
      </c>
      <c r="O552" s="59">
        <f t="shared" si="70"/>
        <v>9999126</v>
      </c>
      <c r="P552" t="s">
        <v>8430</v>
      </c>
      <c r="Q552" s="85" t="s">
        <v>8693</v>
      </c>
      <c r="R552" s="85" t="s">
        <v>8560</v>
      </c>
      <c r="S552" s="85" t="s">
        <v>9837</v>
      </c>
      <c r="T552" s="70" t="s">
        <v>9935</v>
      </c>
      <c r="U552" s="70" t="s">
        <v>9935</v>
      </c>
      <c r="V552" s="70" t="s">
        <v>9935</v>
      </c>
      <c r="W552" s="171" t="s">
        <v>9935</v>
      </c>
      <c r="X552" s="85" t="s">
        <v>1808</v>
      </c>
      <c r="Y552" s="85" t="s">
        <v>4922</v>
      </c>
      <c r="Z552" s="82" t="s">
        <v>1162</v>
      </c>
      <c r="AA552" s="85" t="s">
        <v>1805</v>
      </c>
      <c r="AB552" s="85" t="s">
        <v>8565</v>
      </c>
      <c r="AC552" s="85" t="s">
        <v>8567</v>
      </c>
      <c r="AD552" s="85" t="s">
        <v>2805</v>
      </c>
      <c r="AE552" s="70" t="s">
        <v>1367</v>
      </c>
    </row>
    <row r="553" spans="1:31" s="85" customFormat="1" ht="14.4" customHeight="1" x14ac:dyDescent="0.3">
      <c r="A553" s="59" t="str">
        <f t="shared" si="72"/>
        <v>SKT01-KFW-SEWP-SB-03</v>
      </c>
      <c r="B553" s="85" t="s">
        <v>2069</v>
      </c>
      <c r="C553" s="85" t="s">
        <v>8565</v>
      </c>
      <c r="D553" s="70" t="s">
        <v>1171</v>
      </c>
      <c r="E553" s="70" t="s">
        <v>9883</v>
      </c>
      <c r="F553" s="70" t="s">
        <v>9883</v>
      </c>
      <c r="G553" s="59" t="s">
        <v>5630</v>
      </c>
      <c r="H553" s="70" t="s">
        <v>4725</v>
      </c>
      <c r="I553" s="59" t="s">
        <v>9884</v>
      </c>
      <c r="J553" s="59" t="s">
        <v>1163</v>
      </c>
      <c r="K553" s="59" t="s">
        <v>9836</v>
      </c>
      <c r="L553" s="82">
        <f t="shared" si="71"/>
        <v>9999127</v>
      </c>
      <c r="M553" s="70" t="s">
        <v>9827</v>
      </c>
      <c r="N553" s="84">
        <v>9999127</v>
      </c>
      <c r="O553" s="59">
        <f t="shared" si="70"/>
        <v>9999127</v>
      </c>
      <c r="P553" t="s">
        <v>8431</v>
      </c>
      <c r="Q553" s="85" t="s">
        <v>8694</v>
      </c>
      <c r="R553" s="85" t="s">
        <v>8561</v>
      </c>
      <c r="S553" s="85" t="s">
        <v>9837</v>
      </c>
      <c r="T553" s="70" t="s">
        <v>9935</v>
      </c>
      <c r="U553" s="70" t="s">
        <v>9935</v>
      </c>
      <c r="V553" s="70" t="s">
        <v>9935</v>
      </c>
      <c r="W553" s="171" t="s">
        <v>9935</v>
      </c>
      <c r="X553" s="85" t="s">
        <v>1808</v>
      </c>
      <c r="Y553" s="85" t="s">
        <v>4922</v>
      </c>
      <c r="Z553" s="82" t="s">
        <v>1162</v>
      </c>
      <c r="AA553" s="85" t="s">
        <v>1805</v>
      </c>
      <c r="AB553" s="85" t="s">
        <v>8565</v>
      </c>
      <c r="AC553" s="85" t="s">
        <v>8567</v>
      </c>
      <c r="AD553" s="85" t="s">
        <v>2805</v>
      </c>
      <c r="AE553" s="70" t="s">
        <v>1367</v>
      </c>
    </row>
    <row r="554" spans="1:31" s="85" customFormat="1" ht="14.4" customHeight="1" x14ac:dyDescent="0.3">
      <c r="A554" s="59" t="str">
        <f t="shared" si="72"/>
        <v>SKT01-KFW-SEWP-SB-04</v>
      </c>
      <c r="B554" s="85" t="s">
        <v>2069</v>
      </c>
      <c r="C554" s="85" t="s">
        <v>8565</v>
      </c>
      <c r="D554" s="70" t="s">
        <v>1171</v>
      </c>
      <c r="E554" s="70" t="s">
        <v>9883</v>
      </c>
      <c r="F554" s="70" t="s">
        <v>9883</v>
      </c>
      <c r="G554" s="59" t="s">
        <v>5630</v>
      </c>
      <c r="H554" s="70" t="s">
        <v>4725</v>
      </c>
      <c r="I554" s="59" t="s">
        <v>9884</v>
      </c>
      <c r="J554" s="59" t="s">
        <v>1163</v>
      </c>
      <c r="K554" s="59" t="s">
        <v>9836</v>
      </c>
      <c r="L554" s="82">
        <f t="shared" si="71"/>
        <v>9999128</v>
      </c>
      <c r="M554" s="70" t="s">
        <v>9827</v>
      </c>
      <c r="N554" s="84">
        <v>9999128</v>
      </c>
      <c r="O554" s="59">
        <f t="shared" si="70"/>
        <v>9999128</v>
      </c>
      <c r="P554" t="s">
        <v>8432</v>
      </c>
      <c r="Q554" s="85" t="s">
        <v>8695</v>
      </c>
      <c r="R554" s="85" t="s">
        <v>8562</v>
      </c>
      <c r="S554" s="85" t="s">
        <v>9837</v>
      </c>
      <c r="T554" s="70" t="s">
        <v>9935</v>
      </c>
      <c r="U554" s="70" t="s">
        <v>9935</v>
      </c>
      <c r="V554" s="70" t="s">
        <v>9935</v>
      </c>
      <c r="W554" s="171" t="s">
        <v>9935</v>
      </c>
      <c r="X554" s="85" t="s">
        <v>1808</v>
      </c>
      <c r="Y554" s="85" t="s">
        <v>4922</v>
      </c>
      <c r="Z554" s="82" t="s">
        <v>1162</v>
      </c>
      <c r="AA554" s="85" t="s">
        <v>1805</v>
      </c>
      <c r="AB554" s="85" t="s">
        <v>8565</v>
      </c>
      <c r="AC554" s="85" t="s">
        <v>8567</v>
      </c>
      <c r="AD554" s="85" t="s">
        <v>2805</v>
      </c>
      <c r="AE554" s="70" t="s">
        <v>1367</v>
      </c>
    </row>
    <row r="555" spans="1:31" s="85" customFormat="1" ht="14.4" customHeight="1" x14ac:dyDescent="0.3">
      <c r="A555" s="59" t="str">
        <f t="shared" si="72"/>
        <v>SKT01-KFW-SEWP-SB-02</v>
      </c>
      <c r="B555" s="85" t="s">
        <v>2069</v>
      </c>
      <c r="C555" s="85" t="s">
        <v>8565</v>
      </c>
      <c r="D555" s="70" t="s">
        <v>1171</v>
      </c>
      <c r="E555" s="70" t="s">
        <v>9883</v>
      </c>
      <c r="F555" s="70" t="s">
        <v>9883</v>
      </c>
      <c r="G555" s="59" t="s">
        <v>5630</v>
      </c>
      <c r="H555" s="70" t="s">
        <v>4725</v>
      </c>
      <c r="I555" s="59" t="s">
        <v>9884</v>
      </c>
      <c r="J555" s="59" t="s">
        <v>1163</v>
      </c>
      <c r="K555" s="59" t="s">
        <v>9836</v>
      </c>
      <c r="L555" s="82">
        <f t="shared" si="71"/>
        <v>9999129</v>
      </c>
      <c r="M555" s="70" t="s">
        <v>9827</v>
      </c>
      <c r="N555" s="84">
        <v>9999129</v>
      </c>
      <c r="O555" s="59">
        <f t="shared" si="70"/>
        <v>9999129</v>
      </c>
      <c r="P555" t="s">
        <v>8433</v>
      </c>
      <c r="Q555" s="85" t="s">
        <v>8696</v>
      </c>
      <c r="R555" s="85" t="s">
        <v>8563</v>
      </c>
      <c r="S555" s="85" t="s">
        <v>9837</v>
      </c>
      <c r="T555" s="70" t="s">
        <v>9935</v>
      </c>
      <c r="U555" s="70" t="s">
        <v>9935</v>
      </c>
      <c r="V555" s="70" t="s">
        <v>9935</v>
      </c>
      <c r="W555" s="171" t="s">
        <v>9935</v>
      </c>
      <c r="X555" s="85" t="s">
        <v>1808</v>
      </c>
      <c r="Y555" s="85" t="s">
        <v>4922</v>
      </c>
      <c r="Z555" s="82" t="s">
        <v>1162</v>
      </c>
      <c r="AA555" s="85" t="s">
        <v>1805</v>
      </c>
      <c r="AB555" s="85" t="s">
        <v>8565</v>
      </c>
      <c r="AC555" s="85" t="s">
        <v>8567</v>
      </c>
      <c r="AD555" s="85" t="s">
        <v>2805</v>
      </c>
      <c r="AE555" s="70" t="s">
        <v>1367</v>
      </c>
    </row>
    <row r="556" spans="1:31" s="85" customFormat="1" ht="14.4" customHeight="1" x14ac:dyDescent="0.3">
      <c r="A556" s="59" t="str">
        <f>Q556</f>
        <v>SKT01-KFW-SEWP-SB-05</v>
      </c>
      <c r="B556" s="85" t="s">
        <v>2069</v>
      </c>
      <c r="C556" s="85" t="s">
        <v>8565</v>
      </c>
      <c r="D556" s="70" t="s">
        <v>1171</v>
      </c>
      <c r="E556" s="70" t="s">
        <v>9883</v>
      </c>
      <c r="F556" s="70" t="s">
        <v>9883</v>
      </c>
      <c r="G556" s="59" t="s">
        <v>5630</v>
      </c>
      <c r="H556" s="70" t="s">
        <v>4725</v>
      </c>
      <c r="I556" s="59" t="s">
        <v>9884</v>
      </c>
      <c r="J556" s="59" t="s">
        <v>1163</v>
      </c>
      <c r="K556" s="59" t="s">
        <v>9836</v>
      </c>
      <c r="L556" s="82">
        <f t="shared" si="71"/>
        <v>9999130</v>
      </c>
      <c r="M556" s="70" t="s">
        <v>9827</v>
      </c>
      <c r="N556" s="84">
        <v>9999130</v>
      </c>
      <c r="O556" s="59">
        <f t="shared" ref="O556" si="73">N556</f>
        <v>9999130</v>
      </c>
      <c r="P556" t="s">
        <v>8434</v>
      </c>
      <c r="Q556" s="85" t="s">
        <v>8697</v>
      </c>
      <c r="R556" s="85" t="s">
        <v>8564</v>
      </c>
      <c r="S556" s="85" t="s">
        <v>9837</v>
      </c>
      <c r="T556" s="70" t="s">
        <v>9935</v>
      </c>
      <c r="U556" s="70" t="s">
        <v>9935</v>
      </c>
      <c r="V556" s="70" t="s">
        <v>9935</v>
      </c>
      <c r="W556" s="171" t="s">
        <v>9935</v>
      </c>
      <c r="X556" s="85" t="s">
        <v>1808</v>
      </c>
      <c r="Y556" s="85" t="s">
        <v>4922</v>
      </c>
      <c r="Z556" s="82" t="s">
        <v>1162</v>
      </c>
      <c r="AA556" s="85" t="s">
        <v>1805</v>
      </c>
      <c r="AB556" s="85" t="s">
        <v>8565</v>
      </c>
      <c r="AC556" s="85" t="s">
        <v>8567</v>
      </c>
      <c r="AD556" s="85" t="s">
        <v>2805</v>
      </c>
      <c r="AE556" s="70" t="s">
        <v>1367</v>
      </c>
    </row>
    <row r="557" spans="1:31" s="85" customFormat="1" ht="14.4" customHeight="1" x14ac:dyDescent="0.25">
      <c r="A557" s="59" t="str">
        <f>Q557</f>
        <v>NATL-KFW-HOD-01</v>
      </c>
      <c r="B557" s="70" t="s">
        <v>1910</v>
      </c>
      <c r="C557" s="70" t="s">
        <v>10811</v>
      </c>
      <c r="D557" s="70" t="s">
        <v>1171</v>
      </c>
      <c r="E557" s="70" t="s">
        <v>9883</v>
      </c>
      <c r="F557" s="70" t="s">
        <v>9883</v>
      </c>
      <c r="G557" s="59" t="s">
        <v>5630</v>
      </c>
      <c r="H557" s="70" t="s">
        <v>4725</v>
      </c>
      <c r="I557" s="59" t="s">
        <v>9884</v>
      </c>
      <c r="J557" s="85" t="s">
        <v>1163</v>
      </c>
      <c r="K557" s="59" t="s">
        <v>9836</v>
      </c>
      <c r="L557" s="82">
        <f t="shared" si="71"/>
        <v>85</v>
      </c>
      <c r="M557" s="70" t="s">
        <v>9827</v>
      </c>
      <c r="N557" s="84">
        <v>85</v>
      </c>
      <c r="O557" s="59">
        <f>N557</f>
        <v>85</v>
      </c>
      <c r="P557" s="85" t="s">
        <v>8567</v>
      </c>
      <c r="Q557" s="85" t="s">
        <v>8567</v>
      </c>
      <c r="R557" s="85" t="s">
        <v>9963</v>
      </c>
      <c r="S557" s="70" t="s">
        <v>9884</v>
      </c>
      <c r="T557" s="70" t="s">
        <v>9935</v>
      </c>
      <c r="U557" s="70" t="s">
        <v>9935</v>
      </c>
      <c r="V557" s="70" t="s">
        <v>9935</v>
      </c>
      <c r="W557" s="70" t="s">
        <v>9935</v>
      </c>
      <c r="X557" s="70" t="s">
        <v>2075</v>
      </c>
      <c r="Y557" s="70" t="s">
        <v>1151</v>
      </c>
      <c r="Z557" s="82" t="s">
        <v>2486</v>
      </c>
      <c r="AA557" s="85" t="s">
        <v>1805</v>
      </c>
      <c r="AB557" s="85" t="s">
        <v>8565</v>
      </c>
      <c r="AC557" s="70" t="s">
        <v>4403</v>
      </c>
      <c r="AD557" s="70" t="s">
        <v>9964</v>
      </c>
      <c r="AE557" s="70" t="s">
        <v>9884</v>
      </c>
    </row>
    <row r="558" spans="1:31" s="85" customFormat="1" ht="14.4" customHeight="1" x14ac:dyDescent="0.3">
      <c r="A558" s="59" t="str">
        <f>Q558</f>
        <v>NATL-GCC-HOD-01</v>
      </c>
      <c r="B558" s="85" t="s">
        <v>1807</v>
      </c>
      <c r="C558" s="85" t="s">
        <v>10810</v>
      </c>
      <c r="D558" s="70" t="s">
        <v>1171</v>
      </c>
      <c r="E558" s="70" t="s">
        <v>9883</v>
      </c>
      <c r="F558" s="70" t="s">
        <v>9883</v>
      </c>
      <c r="G558" s="59" t="s">
        <v>5630</v>
      </c>
      <c r="H558" s="85" t="s">
        <v>4725</v>
      </c>
      <c r="I558" s="59" t="s">
        <v>9884</v>
      </c>
      <c r="J558" s="85" t="s">
        <v>1163</v>
      </c>
      <c r="K558" s="59" t="s">
        <v>9836</v>
      </c>
      <c r="L558" s="82" t="str">
        <f t="shared" si="71"/>
        <v>0915001</v>
      </c>
      <c r="M558" s="70" t="s">
        <v>9827</v>
      </c>
      <c r="N558" s="84" t="s">
        <v>9826</v>
      </c>
      <c r="O558" s="84" t="s">
        <v>9826</v>
      </c>
      <c r="P558" t="s">
        <v>5948</v>
      </c>
      <c r="Q558" s="85" t="s">
        <v>5948</v>
      </c>
      <c r="R558" s="70" t="s">
        <v>10809</v>
      </c>
      <c r="S558" s="70" t="s">
        <v>9935</v>
      </c>
      <c r="T558" s="70" t="s">
        <v>9935</v>
      </c>
      <c r="U558" s="70" t="s">
        <v>9935</v>
      </c>
      <c r="V558" s="70" t="s">
        <v>9935</v>
      </c>
      <c r="W558" s="70" t="s">
        <v>9935</v>
      </c>
      <c r="X558" s="70" t="s">
        <v>2075</v>
      </c>
      <c r="Y558" s="70" t="s">
        <v>1151</v>
      </c>
      <c r="Z558" s="82" t="s">
        <v>2486</v>
      </c>
      <c r="AA558" s="70" t="s">
        <v>1219</v>
      </c>
      <c r="AB558" s="70" t="s">
        <v>10810</v>
      </c>
      <c r="AC558" s="70" t="s">
        <v>4406</v>
      </c>
      <c r="AD558" s="70" t="s">
        <v>9962</v>
      </c>
      <c r="AE558" s="70" t="s">
        <v>9884</v>
      </c>
    </row>
    <row r="559" spans="1:31" s="85" customFormat="1" ht="14.4" customHeight="1" x14ac:dyDescent="0.25">
      <c r="A559" s="59" t="str">
        <f>Q559</f>
        <v>NATL-SF-EXECUTIVE</v>
      </c>
      <c r="B559" s="70" t="s">
        <v>1910</v>
      </c>
      <c r="C559" s="70" t="s">
        <v>10811</v>
      </c>
      <c r="D559" s="70" t="s">
        <v>1171</v>
      </c>
      <c r="E559" s="70" t="s">
        <v>9883</v>
      </c>
      <c r="F559" s="70" t="s">
        <v>9883</v>
      </c>
      <c r="G559" s="59" t="s">
        <v>5630</v>
      </c>
      <c r="H559" s="70" t="s">
        <v>4725</v>
      </c>
      <c r="I559" s="59" t="s">
        <v>9884</v>
      </c>
      <c r="J559" s="85" t="s">
        <v>1163</v>
      </c>
      <c r="K559" s="59" t="s">
        <v>9836</v>
      </c>
      <c r="L559" s="82" t="str">
        <f t="shared" si="71"/>
        <v>84</v>
      </c>
      <c r="M559" s="70" t="s">
        <v>9827</v>
      </c>
      <c r="N559" s="84" t="s">
        <v>2359</v>
      </c>
      <c r="O559" s="84" t="s">
        <v>2359</v>
      </c>
      <c r="P559" s="119" t="s">
        <v>4406</v>
      </c>
      <c r="Q559" s="70" t="s">
        <v>4406</v>
      </c>
      <c r="R559" s="70" t="s">
        <v>9962</v>
      </c>
      <c r="S559" s="70" t="s">
        <v>9884</v>
      </c>
      <c r="T559" s="70" t="s">
        <v>9935</v>
      </c>
      <c r="U559" s="70" t="s">
        <v>9935</v>
      </c>
      <c r="V559" s="70" t="s">
        <v>9935</v>
      </c>
      <c r="W559" s="70" t="s">
        <v>9935</v>
      </c>
      <c r="X559" s="70" t="s">
        <v>2074</v>
      </c>
      <c r="Y559" s="70" t="s">
        <v>4726</v>
      </c>
      <c r="Z559" s="82" t="s">
        <v>2487</v>
      </c>
      <c r="AA559" s="70" t="s">
        <v>1219</v>
      </c>
      <c r="AB559" s="70" t="s">
        <v>10810</v>
      </c>
      <c r="AC559" s="70" t="s">
        <v>4403</v>
      </c>
      <c r="AD559" s="70" t="s">
        <v>9964</v>
      </c>
      <c r="AE559" s="70" t="s">
        <v>9884</v>
      </c>
    </row>
    <row r="560" spans="1:31" s="85" customFormat="1" ht="14.4" customHeight="1" x14ac:dyDescent="0.3">
      <c r="A560" s="83"/>
      <c r="K560" s="83"/>
      <c r="L560" s="84"/>
      <c r="N560" s="84"/>
      <c r="O560" s="84"/>
      <c r="P560"/>
      <c r="Z560" s="84"/>
    </row>
    <row r="561" spans="1:26" s="85" customFormat="1" ht="14.4" customHeight="1" x14ac:dyDescent="0.25"/>
    <row r="562" spans="1:26" s="85" customFormat="1" ht="14.4" customHeight="1" x14ac:dyDescent="0.25"/>
    <row r="563" spans="1:26" s="85" customFormat="1" ht="14.4" customHeight="1" x14ac:dyDescent="0.3">
      <c r="A563" s="83"/>
      <c r="K563" s="83"/>
      <c r="L563" s="84"/>
      <c r="N563" s="84"/>
      <c r="O563" s="84"/>
      <c r="P563"/>
      <c r="Z563" s="84"/>
    </row>
    <row r="564" spans="1:26" s="85" customFormat="1" ht="14.4" customHeight="1" x14ac:dyDescent="0.3">
      <c r="A564" s="83"/>
      <c r="K564" s="83"/>
      <c r="L564" s="84"/>
      <c r="N564" s="84"/>
      <c r="O564" s="84"/>
      <c r="P564"/>
      <c r="Z564" s="84"/>
    </row>
    <row r="565" spans="1:26" s="85" customFormat="1" ht="14.4" customHeight="1" x14ac:dyDescent="0.3">
      <c r="A565" s="83"/>
      <c r="K565" s="83"/>
      <c r="L565" s="84"/>
      <c r="N565" s="84"/>
      <c r="O565" s="84"/>
      <c r="P565"/>
      <c r="Z565" s="84"/>
    </row>
    <row r="566" spans="1:26" s="85" customFormat="1" ht="14.4" customHeight="1" x14ac:dyDescent="0.3">
      <c r="A566" s="83"/>
      <c r="K566" s="83"/>
      <c r="L566" s="84"/>
      <c r="N566" s="84"/>
      <c r="O566" s="84"/>
      <c r="P566"/>
      <c r="Z566" s="84"/>
    </row>
    <row r="567" spans="1:26" s="85" customFormat="1" ht="14.4" customHeight="1" x14ac:dyDescent="0.3">
      <c r="A567" s="83"/>
      <c r="K567" s="83"/>
      <c r="L567" s="84"/>
      <c r="N567" s="84"/>
      <c r="O567" s="84"/>
      <c r="P567"/>
      <c r="Z567" s="84"/>
    </row>
    <row r="568" spans="1:26" s="85" customFormat="1" ht="14.4" customHeight="1" x14ac:dyDescent="0.3">
      <c r="A568" s="83"/>
      <c r="K568" s="83"/>
      <c r="L568" s="84"/>
      <c r="N568" s="84"/>
      <c r="O568" s="84"/>
      <c r="P568"/>
      <c r="Z568" s="84"/>
    </row>
    <row r="569" spans="1:26" s="85" customFormat="1" ht="14.4" customHeight="1" x14ac:dyDescent="0.3">
      <c r="A569" s="83"/>
      <c r="K569" s="83"/>
      <c r="L569" s="84"/>
      <c r="N569" s="84"/>
      <c r="O569" s="84"/>
      <c r="P569"/>
      <c r="Z569" s="84"/>
    </row>
    <row r="570" spans="1:26" s="85" customFormat="1" ht="14.4" customHeight="1" x14ac:dyDescent="0.3">
      <c r="A570" s="83"/>
      <c r="K570" s="83"/>
      <c r="L570" s="84"/>
      <c r="N570" s="84"/>
      <c r="O570" s="84"/>
      <c r="P570"/>
      <c r="Z570" s="84"/>
    </row>
    <row r="571" spans="1:26" s="85" customFormat="1" ht="14.4" customHeight="1" x14ac:dyDescent="0.3">
      <c r="A571" s="83"/>
      <c r="K571" s="83"/>
      <c r="L571" s="84"/>
      <c r="N571" s="84"/>
      <c r="O571" s="84"/>
      <c r="P571"/>
      <c r="Z571" s="84"/>
    </row>
    <row r="572" spans="1:26" s="85" customFormat="1" ht="14.4" customHeight="1" x14ac:dyDescent="0.3">
      <c r="A572" s="83"/>
      <c r="K572" s="83"/>
      <c r="L572" s="84"/>
      <c r="N572" s="84"/>
      <c r="O572" s="84"/>
      <c r="P572"/>
      <c r="Z572" s="84"/>
    </row>
    <row r="573" spans="1:26" s="85" customFormat="1" ht="14.4" customHeight="1" x14ac:dyDescent="0.3">
      <c r="A573" s="83"/>
      <c r="K573" s="83"/>
      <c r="L573" s="84"/>
      <c r="N573" s="84"/>
      <c r="O573" s="84"/>
      <c r="P573"/>
      <c r="Z573" s="84"/>
    </row>
    <row r="574" spans="1:26" s="85" customFormat="1" ht="14.4" customHeight="1" x14ac:dyDescent="0.3">
      <c r="A574" s="83"/>
      <c r="K574" s="83"/>
      <c r="L574" s="84"/>
      <c r="N574" s="84"/>
      <c r="O574" s="84"/>
      <c r="P574"/>
      <c r="Z574" s="84"/>
    </row>
    <row r="575" spans="1:26" s="85" customFormat="1" ht="14.4" customHeight="1" x14ac:dyDescent="0.3">
      <c r="A575" s="83"/>
      <c r="K575" s="83"/>
      <c r="L575" s="84"/>
      <c r="N575" s="84"/>
      <c r="O575" s="84"/>
      <c r="P575"/>
      <c r="Z575" s="84"/>
    </row>
    <row r="576" spans="1:26" s="85" customFormat="1" ht="14.4" customHeight="1" x14ac:dyDescent="0.3">
      <c r="A576" s="83"/>
      <c r="K576" s="83"/>
      <c r="L576" s="84"/>
      <c r="N576" s="84"/>
      <c r="O576" s="84"/>
      <c r="P576"/>
      <c r="Z576" s="84"/>
    </row>
    <row r="577" spans="1:26" s="85" customFormat="1" ht="14.4" customHeight="1" x14ac:dyDescent="0.3">
      <c r="A577" s="83"/>
      <c r="K577" s="83"/>
      <c r="L577" s="84"/>
      <c r="N577" s="84"/>
      <c r="O577" s="84"/>
      <c r="P577"/>
      <c r="Z577" s="84"/>
    </row>
    <row r="578" spans="1:26" s="85" customFormat="1" ht="14.4" customHeight="1" x14ac:dyDescent="0.3">
      <c r="A578" s="83"/>
      <c r="K578" s="83"/>
      <c r="L578" s="84"/>
      <c r="N578" s="84"/>
      <c r="O578" s="84"/>
      <c r="P578"/>
      <c r="Z578" s="84"/>
    </row>
    <row r="579" spans="1:26" s="85" customFormat="1" ht="14.4" customHeight="1" x14ac:dyDescent="0.3">
      <c r="A579" s="83"/>
      <c r="K579" s="83"/>
      <c r="L579" s="84"/>
      <c r="N579" s="84"/>
      <c r="O579" s="84"/>
      <c r="P579"/>
      <c r="Z579" s="84"/>
    </row>
    <row r="580" spans="1:26" s="85" customFormat="1" ht="14.4" customHeight="1" x14ac:dyDescent="0.3">
      <c r="A580" s="83"/>
      <c r="K580" s="83"/>
      <c r="L580" s="84"/>
      <c r="N580" s="84"/>
      <c r="O580" s="84"/>
      <c r="P580"/>
      <c r="Z580" s="84"/>
    </row>
    <row r="581" spans="1:26" s="85" customFormat="1" ht="14.4" customHeight="1" x14ac:dyDescent="0.3">
      <c r="A581" s="83"/>
      <c r="K581" s="83"/>
      <c r="L581" s="84"/>
      <c r="N581" s="84"/>
      <c r="O581" s="84"/>
      <c r="P581"/>
      <c r="Z581" s="84"/>
    </row>
    <row r="582" spans="1:26" s="85" customFormat="1" ht="14.4" customHeight="1" x14ac:dyDescent="0.3">
      <c r="A582" s="83"/>
      <c r="K582" s="83"/>
      <c r="L582" s="84"/>
      <c r="N582" s="84"/>
      <c r="O582" s="84"/>
      <c r="P582"/>
      <c r="Z582" s="84"/>
    </row>
    <row r="583" spans="1:26" s="85" customFormat="1" ht="14.4" customHeight="1" x14ac:dyDescent="0.3">
      <c r="A583" s="83"/>
      <c r="K583" s="83"/>
      <c r="L583" s="84"/>
      <c r="N583" s="84"/>
      <c r="O583" s="84"/>
      <c r="P583"/>
      <c r="Z583" s="84"/>
    </row>
    <row r="584" spans="1:26" s="85" customFormat="1" ht="14.4" customHeight="1" x14ac:dyDescent="0.3">
      <c r="A584" s="83"/>
      <c r="K584" s="83"/>
      <c r="L584" s="84"/>
      <c r="N584" s="84"/>
      <c r="O584" s="84"/>
      <c r="P584"/>
      <c r="Z584" s="84"/>
    </row>
    <row r="585" spans="1:26" s="85" customFormat="1" ht="14.4" customHeight="1" x14ac:dyDescent="0.3">
      <c r="A585" s="83"/>
      <c r="K585" s="83"/>
      <c r="L585" s="84"/>
      <c r="N585" s="84"/>
      <c r="O585" s="84"/>
      <c r="P585"/>
      <c r="Z585" s="84"/>
    </row>
    <row r="586" spans="1:26" s="85" customFormat="1" ht="14.4" customHeight="1" x14ac:dyDescent="0.3">
      <c r="A586" s="83"/>
      <c r="K586" s="83"/>
      <c r="L586" s="84"/>
      <c r="N586" s="84"/>
      <c r="O586" s="84"/>
      <c r="P586"/>
      <c r="Z586" s="84"/>
    </row>
    <row r="587" spans="1:26" s="85" customFormat="1" ht="14.4" customHeight="1" x14ac:dyDescent="0.3">
      <c r="A587" s="83"/>
      <c r="K587" s="83"/>
      <c r="L587" s="84"/>
      <c r="N587" s="84"/>
      <c r="O587" s="84"/>
      <c r="P587"/>
      <c r="Z587" s="84"/>
    </row>
    <row r="588" spans="1:26" s="85" customFormat="1" ht="14.4" customHeight="1" x14ac:dyDescent="0.3">
      <c r="A588" s="83"/>
      <c r="K588" s="83"/>
      <c r="L588" s="84"/>
      <c r="N588" s="84"/>
      <c r="O588" s="84"/>
      <c r="P588"/>
      <c r="Z588" s="84"/>
    </row>
    <row r="589" spans="1:26" s="85" customFormat="1" ht="14.4" customHeight="1" x14ac:dyDescent="0.3">
      <c r="A589" s="83"/>
      <c r="K589" s="83"/>
      <c r="L589" s="84"/>
      <c r="N589" s="84"/>
      <c r="O589" s="84"/>
      <c r="P589"/>
      <c r="Z589" s="84"/>
    </row>
    <row r="590" spans="1:26" s="85" customFormat="1" ht="14.4" customHeight="1" x14ac:dyDescent="0.3">
      <c r="A590" s="83"/>
      <c r="K590" s="83"/>
      <c r="L590" s="84"/>
      <c r="N590" s="84"/>
      <c r="O590" s="84"/>
      <c r="P590"/>
      <c r="Z590" s="84"/>
    </row>
    <row r="591" spans="1:26" s="85" customFormat="1" ht="14.4" customHeight="1" x14ac:dyDescent="0.3">
      <c r="A591" s="83"/>
      <c r="K591" s="83"/>
      <c r="L591" s="84"/>
      <c r="N591" s="84"/>
      <c r="O591" s="84"/>
      <c r="P591"/>
      <c r="Z591" s="84"/>
    </row>
    <row r="592" spans="1:26" s="85" customFormat="1" ht="14.4" customHeight="1" x14ac:dyDescent="0.3">
      <c r="A592" s="83"/>
      <c r="K592" s="83"/>
      <c r="L592" s="84"/>
      <c r="N592" s="84"/>
      <c r="O592" s="84"/>
      <c r="P592"/>
      <c r="Z592" s="84"/>
    </row>
    <row r="593" spans="1:26" s="85" customFormat="1" ht="14.4" customHeight="1" x14ac:dyDescent="0.3">
      <c r="A593" s="83"/>
      <c r="K593" s="83"/>
      <c r="L593" s="84"/>
      <c r="N593" s="84"/>
      <c r="O593" s="84"/>
      <c r="P593"/>
      <c r="Z593" s="84"/>
    </row>
    <row r="594" spans="1:26" s="85" customFormat="1" ht="14.4" customHeight="1" x14ac:dyDescent="0.3">
      <c r="A594" s="83"/>
      <c r="K594" s="83"/>
      <c r="L594" s="84"/>
      <c r="N594" s="84"/>
      <c r="O594" s="84"/>
      <c r="P594"/>
      <c r="Z594" s="84"/>
    </row>
    <row r="595" spans="1:26" s="85" customFormat="1" ht="14.4" customHeight="1" x14ac:dyDescent="0.3">
      <c r="A595" s="83"/>
      <c r="K595" s="83"/>
      <c r="L595" s="84"/>
      <c r="N595" s="84"/>
      <c r="O595" s="84"/>
      <c r="P595"/>
      <c r="Z595" s="84"/>
    </row>
    <row r="596" spans="1:26" s="85" customFormat="1" ht="14.4" customHeight="1" x14ac:dyDescent="0.3">
      <c r="A596" s="83"/>
      <c r="K596" s="83"/>
      <c r="L596" s="84"/>
      <c r="N596" s="84"/>
      <c r="O596" s="84"/>
      <c r="P596"/>
      <c r="Z596" s="84"/>
    </row>
    <row r="597" spans="1:26" s="85" customFormat="1" ht="14.4" customHeight="1" x14ac:dyDescent="0.3">
      <c r="A597" s="83"/>
      <c r="K597" s="83"/>
      <c r="L597" s="84"/>
      <c r="N597" s="84"/>
      <c r="O597" s="84"/>
      <c r="P597"/>
      <c r="Z597" s="84"/>
    </row>
    <row r="598" spans="1:26" s="85" customFormat="1" ht="14.4" customHeight="1" x14ac:dyDescent="0.3">
      <c r="A598" s="83"/>
      <c r="K598" s="83"/>
      <c r="L598" s="84"/>
      <c r="N598" s="84"/>
      <c r="O598" s="84"/>
      <c r="P598"/>
      <c r="Z598" s="84"/>
    </row>
    <row r="599" spans="1:26" s="85" customFormat="1" ht="14.4" customHeight="1" x14ac:dyDescent="0.3">
      <c r="A599" s="83"/>
      <c r="K599" s="83"/>
      <c r="L599" s="84"/>
      <c r="N599" s="84"/>
      <c r="O599" s="84"/>
      <c r="P599"/>
      <c r="Z599" s="84"/>
    </row>
    <row r="600" spans="1:26" s="85" customFormat="1" ht="14.4" customHeight="1" x14ac:dyDescent="0.3">
      <c r="A600" s="83"/>
      <c r="K600" s="83"/>
      <c r="L600" s="84"/>
      <c r="N600" s="84"/>
      <c r="O600" s="84"/>
      <c r="P600"/>
      <c r="Z600" s="84"/>
    </row>
    <row r="601" spans="1:26" s="85" customFormat="1" ht="14.4" customHeight="1" x14ac:dyDescent="0.3">
      <c r="A601" s="83"/>
      <c r="K601" s="83"/>
      <c r="L601" s="84"/>
      <c r="N601" s="84"/>
      <c r="O601" s="84"/>
      <c r="P601"/>
      <c r="Z601" s="84"/>
    </row>
    <row r="602" spans="1:26" s="85" customFormat="1" ht="14.4" customHeight="1" x14ac:dyDescent="0.3">
      <c r="A602" s="83"/>
      <c r="K602" s="83"/>
      <c r="L602" s="84"/>
      <c r="N602" s="84"/>
      <c r="O602" s="84"/>
      <c r="P602"/>
      <c r="Z602" s="84"/>
    </row>
    <row r="603" spans="1:26" s="85" customFormat="1" ht="14.4" customHeight="1" x14ac:dyDescent="0.3">
      <c r="A603" s="83"/>
      <c r="K603" s="83"/>
      <c r="L603" s="84"/>
      <c r="N603" s="84"/>
      <c r="O603" s="84"/>
      <c r="P603"/>
      <c r="Z603" s="84"/>
    </row>
    <row r="604" spans="1:26" s="85" customFormat="1" ht="14.4" customHeight="1" x14ac:dyDescent="0.3">
      <c r="A604" s="83"/>
      <c r="K604" s="83"/>
      <c r="L604" s="84"/>
      <c r="N604" s="84"/>
      <c r="O604" s="84"/>
      <c r="P604"/>
      <c r="Z604" s="84"/>
    </row>
    <row r="605" spans="1:26" s="85" customFormat="1" ht="14.4" customHeight="1" x14ac:dyDescent="0.3">
      <c r="A605" s="83"/>
      <c r="K605" s="83"/>
      <c r="L605" s="84"/>
      <c r="N605" s="84"/>
      <c r="O605" s="84"/>
      <c r="P605"/>
      <c r="Z605" s="84"/>
    </row>
    <row r="606" spans="1:26" s="85" customFormat="1" ht="14.4" customHeight="1" x14ac:dyDescent="0.3">
      <c r="A606" s="83"/>
      <c r="K606" s="83"/>
      <c r="L606" s="84"/>
      <c r="N606" s="84"/>
      <c r="O606" s="84"/>
      <c r="P606"/>
      <c r="Z606" s="84"/>
    </row>
    <row r="607" spans="1:26" s="85" customFormat="1" ht="14.4" customHeight="1" x14ac:dyDescent="0.3">
      <c r="A607" s="83"/>
      <c r="K607" s="83"/>
      <c r="L607" s="84"/>
      <c r="N607" s="84"/>
      <c r="O607" s="84"/>
      <c r="P607"/>
      <c r="Z607" s="84"/>
    </row>
    <row r="608" spans="1:26" s="85" customFormat="1" ht="14.4" customHeight="1" x14ac:dyDescent="0.3">
      <c r="A608" s="83"/>
      <c r="K608" s="83"/>
      <c r="L608" s="84"/>
      <c r="N608" s="84"/>
      <c r="O608" s="84"/>
      <c r="P608"/>
      <c r="Z608" s="84"/>
    </row>
    <row r="609" spans="1:26" s="85" customFormat="1" ht="14.4" customHeight="1" x14ac:dyDescent="0.3">
      <c r="A609" s="83"/>
      <c r="K609" s="83"/>
      <c r="L609" s="84"/>
      <c r="N609" s="84"/>
      <c r="O609" s="84"/>
      <c r="P609"/>
      <c r="Z609" s="84"/>
    </row>
    <row r="610" spans="1:26" s="85" customFormat="1" ht="14.4" customHeight="1" x14ac:dyDescent="0.3">
      <c r="A610" s="83"/>
      <c r="K610" s="83"/>
      <c r="L610" s="84"/>
      <c r="N610" s="84"/>
      <c r="O610" s="84"/>
      <c r="P610"/>
      <c r="Z610" s="84"/>
    </row>
    <row r="611" spans="1:26" s="85" customFormat="1" ht="14.4" customHeight="1" x14ac:dyDescent="0.3">
      <c r="A611" s="83"/>
      <c r="K611" s="83"/>
      <c r="L611" s="84"/>
      <c r="N611" s="84"/>
      <c r="O611" s="84"/>
      <c r="P611"/>
      <c r="Z611" s="84"/>
    </row>
    <row r="612" spans="1:26" s="85" customFormat="1" ht="14.4" customHeight="1" x14ac:dyDescent="0.3">
      <c r="A612" s="83"/>
      <c r="K612" s="83"/>
      <c r="L612" s="84"/>
      <c r="N612" s="84"/>
      <c r="O612" s="84"/>
      <c r="P612"/>
      <c r="Z612" s="84"/>
    </row>
    <row r="613" spans="1:26" s="85" customFormat="1" ht="14.4" customHeight="1" x14ac:dyDescent="0.3">
      <c r="A613" s="83"/>
      <c r="K613" s="83"/>
      <c r="L613" s="84"/>
      <c r="N613" s="84"/>
      <c r="O613" s="84"/>
      <c r="P613"/>
      <c r="Z613" s="84"/>
    </row>
    <row r="614" spans="1:26" s="85" customFormat="1" ht="14.4" customHeight="1" x14ac:dyDescent="0.3">
      <c r="A614" s="83"/>
      <c r="K614" s="83"/>
      <c r="L614" s="84"/>
      <c r="N614" s="84"/>
      <c r="O614" s="84"/>
      <c r="P614"/>
      <c r="Z614" s="84"/>
    </row>
    <row r="615" spans="1:26" s="85" customFormat="1" ht="14.4" customHeight="1" x14ac:dyDescent="0.3">
      <c r="A615" s="83"/>
      <c r="K615" s="83"/>
      <c r="L615" s="84"/>
      <c r="N615" s="84"/>
      <c r="O615" s="84"/>
      <c r="P615"/>
      <c r="Z615" s="84"/>
    </row>
    <row r="616" spans="1:26" s="85" customFormat="1" ht="14.4" customHeight="1" x14ac:dyDescent="0.3">
      <c r="A616" s="83"/>
      <c r="K616" s="83"/>
      <c r="L616" s="84"/>
      <c r="N616" s="84"/>
      <c r="O616" s="84"/>
      <c r="P616"/>
      <c r="Z616" s="84"/>
    </row>
    <row r="617" spans="1:26" s="85" customFormat="1" ht="14.4" customHeight="1" x14ac:dyDescent="0.3">
      <c r="A617" s="83"/>
      <c r="K617" s="83"/>
      <c r="L617" s="84"/>
      <c r="N617" s="84"/>
      <c r="O617" s="84"/>
      <c r="P617"/>
      <c r="Z617" s="84"/>
    </row>
    <row r="618" spans="1:26" s="85" customFormat="1" ht="14.4" customHeight="1" x14ac:dyDescent="0.3">
      <c r="A618" s="83"/>
      <c r="K618" s="83"/>
      <c r="L618" s="84"/>
      <c r="N618" s="84"/>
      <c r="O618" s="84"/>
      <c r="P618"/>
      <c r="Z618" s="84"/>
    </row>
    <row r="619" spans="1:26" s="85" customFormat="1" ht="14.4" customHeight="1" x14ac:dyDescent="0.3">
      <c r="A619" s="83"/>
      <c r="K619" s="83"/>
      <c r="L619" s="84"/>
      <c r="N619" s="84"/>
      <c r="O619" s="84"/>
      <c r="P619"/>
      <c r="Z619" s="84"/>
    </row>
    <row r="620" spans="1:26" s="85" customFormat="1" ht="14.4" customHeight="1" x14ac:dyDescent="0.3">
      <c r="A620" s="83"/>
      <c r="K620" s="83"/>
      <c r="L620" s="84"/>
      <c r="N620" s="84"/>
      <c r="O620" s="84"/>
      <c r="P620"/>
      <c r="Z620" s="84"/>
    </row>
    <row r="621" spans="1:26" s="85" customFormat="1" ht="14.4" customHeight="1" x14ac:dyDescent="0.3">
      <c r="A621" s="83"/>
      <c r="K621" s="83"/>
      <c r="L621" s="84"/>
      <c r="N621" s="84"/>
      <c r="O621" s="84"/>
      <c r="P621"/>
      <c r="Z621" s="84"/>
    </row>
    <row r="622" spans="1:26" s="85" customFormat="1" ht="14.4" customHeight="1" x14ac:dyDescent="0.3">
      <c r="A622" s="83"/>
      <c r="K622" s="83"/>
      <c r="L622" s="84"/>
      <c r="N622" s="84"/>
      <c r="O622" s="84"/>
      <c r="P622"/>
      <c r="Z622" s="84"/>
    </row>
    <row r="623" spans="1:26" s="85" customFormat="1" ht="14.4" customHeight="1" x14ac:dyDescent="0.3">
      <c r="A623" s="83"/>
      <c r="K623" s="83"/>
      <c r="L623" s="84"/>
      <c r="N623" s="84"/>
      <c r="O623" s="84"/>
      <c r="P623"/>
      <c r="Z623" s="84"/>
    </row>
    <row r="624" spans="1:26" s="85" customFormat="1" ht="14.4" customHeight="1" x14ac:dyDescent="0.3">
      <c r="A624" s="83"/>
      <c r="K624" s="83"/>
      <c r="L624" s="84"/>
      <c r="N624" s="84"/>
      <c r="O624" s="84"/>
      <c r="P624"/>
      <c r="Z624" s="84"/>
    </row>
    <row r="625" spans="1:26" s="85" customFormat="1" ht="14.4" customHeight="1" x14ac:dyDescent="0.3">
      <c r="A625" s="83"/>
      <c r="K625" s="83"/>
      <c r="L625" s="84"/>
      <c r="N625" s="84"/>
      <c r="O625" s="84"/>
      <c r="P625"/>
      <c r="Z625" s="84"/>
    </row>
    <row r="626" spans="1:26" s="85" customFormat="1" ht="14.4" customHeight="1" x14ac:dyDescent="0.3">
      <c r="A626" s="83"/>
      <c r="K626" s="83"/>
      <c r="L626" s="84"/>
      <c r="N626" s="84"/>
      <c r="O626" s="84"/>
      <c r="P626"/>
      <c r="Z626" s="84"/>
    </row>
    <row r="627" spans="1:26" s="85" customFormat="1" ht="14.4" customHeight="1" x14ac:dyDescent="0.3">
      <c r="A627" s="83"/>
      <c r="K627" s="83"/>
      <c r="L627" s="84"/>
      <c r="N627" s="84"/>
      <c r="O627" s="84"/>
      <c r="P627"/>
      <c r="Z627" s="84"/>
    </row>
    <row r="628" spans="1:26" s="85" customFormat="1" ht="14.4" customHeight="1" x14ac:dyDescent="0.3">
      <c r="A628" s="83"/>
      <c r="K628" s="83"/>
      <c r="L628" s="84"/>
      <c r="N628" s="84"/>
      <c r="O628" s="84"/>
      <c r="P628"/>
      <c r="Z628" s="84"/>
    </row>
    <row r="629" spans="1:26" s="85" customFormat="1" ht="14.4" customHeight="1" x14ac:dyDescent="0.3">
      <c r="A629" s="83"/>
      <c r="K629" s="83"/>
      <c r="L629" s="84"/>
      <c r="N629" s="84"/>
      <c r="O629" s="84"/>
      <c r="P629"/>
      <c r="Z629" s="84"/>
    </row>
    <row r="630" spans="1:26" s="85" customFormat="1" ht="14.4" customHeight="1" x14ac:dyDescent="0.3">
      <c r="A630" s="83"/>
      <c r="K630" s="83"/>
      <c r="L630" s="84"/>
      <c r="N630" s="84"/>
      <c r="O630" s="84"/>
      <c r="P630"/>
      <c r="Z630" s="84"/>
    </row>
    <row r="631" spans="1:26" s="85" customFormat="1" ht="14.4" customHeight="1" x14ac:dyDescent="0.3">
      <c r="A631" s="83"/>
      <c r="K631" s="83"/>
      <c r="L631" s="84"/>
      <c r="N631" s="84"/>
      <c r="O631" s="84"/>
      <c r="P631"/>
      <c r="Z631" s="84"/>
    </row>
    <row r="632" spans="1:26" s="85" customFormat="1" ht="14.4" customHeight="1" x14ac:dyDescent="0.3">
      <c r="A632" s="83"/>
      <c r="K632" s="83"/>
      <c r="L632" s="84"/>
      <c r="N632" s="84"/>
      <c r="O632" s="84"/>
      <c r="P632"/>
      <c r="Z632" s="84"/>
    </row>
    <row r="633" spans="1:26" s="85" customFormat="1" ht="14.4" customHeight="1" x14ac:dyDescent="0.3">
      <c r="A633" s="83"/>
      <c r="K633" s="83"/>
      <c r="L633" s="84"/>
      <c r="N633" s="84"/>
      <c r="O633" s="84"/>
      <c r="P633"/>
      <c r="Z633" s="84"/>
    </row>
    <row r="634" spans="1:26" s="85" customFormat="1" ht="14.4" customHeight="1" x14ac:dyDescent="0.3">
      <c r="A634" s="83"/>
      <c r="K634" s="83"/>
      <c r="L634" s="84"/>
      <c r="N634" s="84"/>
      <c r="O634" s="84"/>
      <c r="P634"/>
      <c r="Z634" s="84"/>
    </row>
    <row r="635" spans="1:26" s="85" customFormat="1" ht="14.4" customHeight="1" x14ac:dyDescent="0.3">
      <c r="A635" s="83"/>
      <c r="K635" s="83"/>
      <c r="L635" s="84"/>
      <c r="N635" s="84"/>
      <c r="O635" s="84"/>
      <c r="P635"/>
      <c r="Z635" s="84"/>
    </row>
    <row r="636" spans="1:26" s="85" customFormat="1" ht="14.4" customHeight="1" x14ac:dyDescent="0.3">
      <c r="A636" s="83"/>
      <c r="K636" s="83"/>
      <c r="L636" s="84"/>
      <c r="N636" s="84"/>
      <c r="O636" s="84"/>
      <c r="P636"/>
      <c r="Z636" s="84"/>
    </row>
    <row r="637" spans="1:26" s="85" customFormat="1" ht="14.4" customHeight="1" x14ac:dyDescent="0.3">
      <c r="A637" s="83"/>
      <c r="K637" s="83"/>
      <c r="L637" s="84"/>
      <c r="N637" s="84"/>
      <c r="O637" s="84"/>
      <c r="P637"/>
      <c r="Z637" s="84"/>
    </row>
    <row r="638" spans="1:26" s="85" customFormat="1" ht="14.4" customHeight="1" x14ac:dyDescent="0.3">
      <c r="A638" s="83"/>
      <c r="K638" s="83"/>
      <c r="L638" s="84"/>
      <c r="N638" s="84"/>
      <c r="O638" s="84"/>
      <c r="P638"/>
      <c r="Z638" s="84"/>
    </row>
    <row r="639" spans="1:26" s="85" customFormat="1" ht="14.4" customHeight="1" x14ac:dyDescent="0.3">
      <c r="A639" s="83"/>
      <c r="K639" s="83"/>
      <c r="L639" s="84"/>
      <c r="N639" s="84"/>
      <c r="O639" s="84"/>
      <c r="P639"/>
      <c r="Z639" s="84"/>
    </row>
    <row r="640" spans="1:26" s="85" customFormat="1" ht="14.4" customHeight="1" x14ac:dyDescent="0.3">
      <c r="A640" s="83"/>
      <c r="K640" s="83"/>
      <c r="L640" s="84"/>
      <c r="N640" s="84"/>
      <c r="O640" s="84"/>
      <c r="P640"/>
      <c r="Z640" s="84"/>
    </row>
    <row r="641" spans="1:26" s="85" customFormat="1" ht="14.4" customHeight="1" x14ac:dyDescent="0.3">
      <c r="A641" s="83"/>
      <c r="K641" s="83"/>
      <c r="L641" s="84"/>
      <c r="N641" s="84"/>
      <c r="O641" s="84"/>
      <c r="P641"/>
      <c r="Z641" s="84"/>
    </row>
    <row r="642" spans="1:26" s="85" customFormat="1" ht="14.4" customHeight="1" x14ac:dyDescent="0.3">
      <c r="A642" s="83"/>
      <c r="K642" s="83"/>
      <c r="L642" s="84"/>
      <c r="N642" s="84"/>
      <c r="O642" s="84"/>
      <c r="P642"/>
      <c r="Z642" s="84"/>
    </row>
    <row r="643" spans="1:26" s="85" customFormat="1" ht="14.4" customHeight="1" x14ac:dyDescent="0.3">
      <c r="A643" s="83"/>
      <c r="K643" s="83"/>
      <c r="L643" s="84"/>
      <c r="N643" s="84"/>
      <c r="O643" s="84"/>
      <c r="P643"/>
      <c r="Z643" s="84"/>
    </row>
    <row r="644" spans="1:26" s="85" customFormat="1" ht="14.4" customHeight="1" x14ac:dyDescent="0.3">
      <c r="A644" s="83"/>
      <c r="K644" s="83"/>
      <c r="L644" s="84"/>
      <c r="N644" s="84"/>
      <c r="O644" s="84"/>
      <c r="P644"/>
      <c r="Z644" s="84"/>
    </row>
    <row r="645" spans="1:26" s="85" customFormat="1" ht="14.4" customHeight="1" x14ac:dyDescent="0.3">
      <c r="A645" s="83"/>
      <c r="K645" s="83"/>
      <c r="L645" s="84"/>
      <c r="N645" s="84"/>
      <c r="O645" s="84"/>
      <c r="P645"/>
      <c r="Z645" s="84"/>
    </row>
    <row r="646" spans="1:26" s="85" customFormat="1" ht="14.4" customHeight="1" x14ac:dyDescent="0.3">
      <c r="A646" s="83"/>
      <c r="K646" s="83"/>
      <c r="L646" s="84"/>
      <c r="N646" s="84"/>
      <c r="O646" s="84"/>
      <c r="P646"/>
      <c r="Z646" s="84"/>
    </row>
    <row r="647" spans="1:26" s="85" customFormat="1" ht="14.4" customHeight="1" x14ac:dyDescent="0.3">
      <c r="A647" s="83"/>
      <c r="K647" s="83"/>
      <c r="L647" s="84"/>
      <c r="N647" s="84"/>
      <c r="O647" s="84"/>
      <c r="P647"/>
      <c r="Z647" s="84"/>
    </row>
    <row r="648" spans="1:26" s="85" customFormat="1" ht="14.4" customHeight="1" x14ac:dyDescent="0.3">
      <c r="A648" s="83"/>
      <c r="K648" s="83"/>
      <c r="L648" s="84"/>
      <c r="N648" s="84"/>
      <c r="O648" s="84"/>
      <c r="P648"/>
      <c r="Z648" s="84"/>
    </row>
    <row r="649" spans="1:26" s="85" customFormat="1" ht="14.4" customHeight="1" x14ac:dyDescent="0.3">
      <c r="A649" s="83"/>
      <c r="K649" s="83"/>
      <c r="L649" s="84"/>
      <c r="N649" s="84"/>
      <c r="O649" s="84"/>
      <c r="P649"/>
      <c r="Z649" s="84"/>
    </row>
    <row r="650" spans="1:26" s="85" customFormat="1" ht="14.4" customHeight="1" x14ac:dyDescent="0.3">
      <c r="A650" s="83"/>
      <c r="K650" s="83"/>
      <c r="L650" s="84"/>
      <c r="N650" s="84"/>
      <c r="O650" s="84"/>
      <c r="P650"/>
      <c r="Z650" s="84"/>
    </row>
    <row r="651" spans="1:26" s="85" customFormat="1" ht="14.4" customHeight="1" x14ac:dyDescent="0.3">
      <c r="A651" s="83"/>
      <c r="K651" s="83"/>
      <c r="L651" s="84"/>
      <c r="N651" s="84"/>
      <c r="O651" s="84"/>
      <c r="P651"/>
      <c r="Z651" s="84"/>
    </row>
    <row r="652" spans="1:26" s="85" customFormat="1" ht="14.4" customHeight="1" x14ac:dyDescent="0.3">
      <c r="A652" s="83"/>
      <c r="K652" s="83"/>
      <c r="L652" s="84"/>
      <c r="N652" s="84"/>
      <c r="O652" s="84"/>
      <c r="P652"/>
      <c r="Z652" s="84"/>
    </row>
    <row r="653" spans="1:26" s="85" customFormat="1" ht="14.4" customHeight="1" x14ac:dyDescent="0.3">
      <c r="A653" s="83"/>
      <c r="K653" s="83"/>
      <c r="L653" s="84"/>
      <c r="N653" s="84"/>
      <c r="O653" s="84"/>
      <c r="P653"/>
      <c r="Z653" s="84"/>
    </row>
    <row r="654" spans="1:26" s="85" customFormat="1" ht="14.4" customHeight="1" x14ac:dyDescent="0.3">
      <c r="A654" s="83"/>
      <c r="K654" s="83"/>
      <c r="L654" s="84"/>
      <c r="N654" s="84"/>
      <c r="O654" s="84"/>
      <c r="P654"/>
      <c r="Z654" s="84"/>
    </row>
    <row r="655" spans="1:26" s="85" customFormat="1" ht="14.4" customHeight="1" x14ac:dyDescent="0.3">
      <c r="A655" s="83"/>
      <c r="K655" s="83"/>
      <c r="L655" s="84"/>
      <c r="N655" s="84"/>
      <c r="O655" s="84"/>
      <c r="P655"/>
      <c r="Z655" s="84"/>
    </row>
    <row r="656" spans="1:26" s="85" customFormat="1" ht="14.4" customHeight="1" x14ac:dyDescent="0.3">
      <c r="A656" s="83"/>
      <c r="K656" s="83"/>
      <c r="L656" s="84"/>
      <c r="N656" s="84"/>
      <c r="O656" s="84"/>
      <c r="P656"/>
      <c r="Z656" s="84"/>
    </row>
    <row r="657" spans="1:26" s="85" customFormat="1" ht="14.4" customHeight="1" x14ac:dyDescent="0.3">
      <c r="A657" s="83"/>
      <c r="K657" s="83"/>
      <c r="L657" s="84"/>
      <c r="N657" s="84"/>
      <c r="O657" s="84"/>
      <c r="P657"/>
      <c r="Z657" s="84"/>
    </row>
    <row r="658" spans="1:26" s="85" customFormat="1" ht="14.4" customHeight="1" x14ac:dyDescent="0.3">
      <c r="A658" s="83"/>
      <c r="K658" s="83"/>
      <c r="L658" s="84"/>
      <c r="N658" s="84"/>
      <c r="O658" s="84"/>
      <c r="P658"/>
      <c r="Z658" s="84"/>
    </row>
    <row r="659" spans="1:26" s="85" customFormat="1" ht="14.4" customHeight="1" x14ac:dyDescent="0.3">
      <c r="A659" s="83"/>
      <c r="K659" s="83"/>
      <c r="L659" s="84"/>
      <c r="N659" s="84"/>
      <c r="O659" s="84"/>
      <c r="P659"/>
      <c r="Z659" s="84"/>
    </row>
    <row r="660" spans="1:26" s="85" customFormat="1" ht="14.4" customHeight="1" x14ac:dyDescent="0.3">
      <c r="A660" s="83"/>
      <c r="K660" s="83"/>
      <c r="L660" s="84"/>
      <c r="N660" s="84"/>
      <c r="O660" s="84"/>
      <c r="P660"/>
      <c r="Z660" s="84"/>
    </row>
    <row r="661" spans="1:26" s="85" customFormat="1" ht="14.4" customHeight="1" x14ac:dyDescent="0.3">
      <c r="A661" s="83"/>
      <c r="K661" s="83"/>
      <c r="L661" s="84"/>
      <c r="N661" s="84"/>
      <c r="O661" s="84"/>
      <c r="P661"/>
      <c r="Z661" s="84"/>
    </row>
    <row r="662" spans="1:26" s="85" customFormat="1" ht="14.4" customHeight="1" x14ac:dyDescent="0.3">
      <c r="A662" s="83"/>
      <c r="K662" s="83"/>
      <c r="L662" s="84"/>
      <c r="N662" s="84"/>
      <c r="O662" s="84"/>
      <c r="P662"/>
      <c r="Z662" s="84"/>
    </row>
    <row r="663" spans="1:26" s="85" customFormat="1" ht="14.4" customHeight="1" x14ac:dyDescent="0.3">
      <c r="A663" s="83"/>
      <c r="K663" s="83"/>
      <c r="L663" s="84"/>
      <c r="N663" s="84"/>
      <c r="O663" s="84"/>
      <c r="P663"/>
      <c r="Z663" s="84"/>
    </row>
    <row r="664" spans="1:26" s="85" customFormat="1" ht="14.4" customHeight="1" x14ac:dyDescent="0.3">
      <c r="A664" s="83"/>
      <c r="K664" s="83"/>
      <c r="L664" s="84"/>
      <c r="N664" s="84"/>
      <c r="O664" s="84"/>
      <c r="P664"/>
      <c r="Z664" s="84"/>
    </row>
    <row r="665" spans="1:26" s="85" customFormat="1" ht="14.4" customHeight="1" x14ac:dyDescent="0.3">
      <c r="A665" s="83"/>
      <c r="K665" s="83"/>
      <c r="L665" s="84"/>
      <c r="N665" s="84"/>
      <c r="O665" s="84"/>
      <c r="P665"/>
      <c r="Z665" s="84"/>
    </row>
    <row r="666" spans="1:26" s="85" customFormat="1" ht="14.4" customHeight="1" x14ac:dyDescent="0.3">
      <c r="A666" s="83"/>
      <c r="K666" s="83"/>
      <c r="L666" s="84"/>
      <c r="N666" s="84"/>
      <c r="O666" s="84"/>
      <c r="P666"/>
      <c r="Z666" s="84"/>
    </row>
    <row r="667" spans="1:26" s="85" customFormat="1" ht="14.4" customHeight="1" x14ac:dyDescent="0.3">
      <c r="A667" s="83"/>
      <c r="K667" s="83"/>
      <c r="L667" s="84"/>
      <c r="N667" s="84"/>
      <c r="O667" s="84"/>
      <c r="P667"/>
      <c r="Z667" s="84"/>
    </row>
    <row r="668" spans="1:26" s="85" customFormat="1" ht="14.4" customHeight="1" x14ac:dyDescent="0.3">
      <c r="A668" s="83"/>
      <c r="K668" s="83"/>
      <c r="L668" s="84"/>
      <c r="N668" s="84"/>
      <c r="O668" s="84"/>
      <c r="P668"/>
      <c r="Z668" s="84"/>
    </row>
    <row r="669" spans="1:26" s="85" customFormat="1" ht="14.4" customHeight="1" x14ac:dyDescent="0.3">
      <c r="A669" s="83"/>
      <c r="K669" s="83"/>
      <c r="L669" s="84"/>
      <c r="N669" s="84"/>
      <c r="O669" s="84"/>
      <c r="P669"/>
      <c r="Z669" s="84"/>
    </row>
    <row r="670" spans="1:26" s="85" customFormat="1" ht="14.4" customHeight="1" x14ac:dyDescent="0.3">
      <c r="A670" s="83"/>
      <c r="K670" s="83"/>
      <c r="L670" s="84"/>
      <c r="N670" s="84"/>
      <c r="O670" s="84"/>
      <c r="P670"/>
      <c r="Z670" s="84"/>
    </row>
    <row r="671" spans="1:26" s="85" customFormat="1" ht="14.4" customHeight="1" x14ac:dyDescent="0.3">
      <c r="A671" s="83"/>
      <c r="K671" s="83"/>
      <c r="L671" s="84"/>
      <c r="N671" s="84"/>
      <c r="O671" s="84"/>
      <c r="P671"/>
      <c r="Z671" s="84"/>
    </row>
    <row r="672" spans="1:26" s="85" customFormat="1" ht="14.4" customHeight="1" x14ac:dyDescent="0.3">
      <c r="A672" s="83"/>
      <c r="K672" s="83"/>
      <c r="L672" s="84"/>
      <c r="N672" s="84"/>
      <c r="O672" s="84"/>
      <c r="P672"/>
      <c r="Z672" s="84"/>
    </row>
    <row r="673" spans="1:26" s="85" customFormat="1" ht="14.4" customHeight="1" x14ac:dyDescent="0.3">
      <c r="A673" s="83"/>
      <c r="K673" s="83"/>
      <c r="L673" s="84"/>
      <c r="N673" s="84"/>
      <c r="O673" s="84"/>
      <c r="P673"/>
      <c r="Z673" s="84"/>
    </row>
    <row r="674" spans="1:26" s="85" customFormat="1" ht="14.4" customHeight="1" x14ac:dyDescent="0.3">
      <c r="A674" s="83"/>
      <c r="K674" s="83"/>
      <c r="L674" s="84"/>
      <c r="N674" s="84"/>
      <c r="O674" s="84"/>
      <c r="P674"/>
      <c r="Z674" s="84"/>
    </row>
    <row r="675" spans="1:26" s="85" customFormat="1" ht="14.4" customHeight="1" x14ac:dyDescent="0.3">
      <c r="A675" s="83"/>
      <c r="K675" s="83"/>
      <c r="L675" s="84"/>
      <c r="N675" s="84"/>
      <c r="O675" s="84"/>
      <c r="P675"/>
      <c r="Z675" s="84"/>
    </row>
    <row r="676" spans="1:26" s="85" customFormat="1" ht="14.4" customHeight="1" x14ac:dyDescent="0.3">
      <c r="A676" s="83"/>
      <c r="K676" s="83"/>
      <c r="L676" s="84"/>
      <c r="N676" s="84"/>
      <c r="O676" s="84"/>
      <c r="P676"/>
      <c r="Z676" s="84"/>
    </row>
    <row r="677" spans="1:26" s="85" customFormat="1" ht="14.4" customHeight="1" x14ac:dyDescent="0.3">
      <c r="A677" s="83"/>
      <c r="K677" s="83"/>
      <c r="L677" s="84"/>
      <c r="N677" s="84"/>
      <c r="O677" s="84"/>
      <c r="P677"/>
      <c r="Z677" s="84"/>
    </row>
    <row r="678" spans="1:26" s="85" customFormat="1" ht="14.4" customHeight="1" x14ac:dyDescent="0.3">
      <c r="A678" s="83"/>
      <c r="K678" s="83"/>
      <c r="L678" s="84"/>
      <c r="N678" s="84"/>
      <c r="O678" s="84"/>
      <c r="P678"/>
      <c r="Z678" s="84"/>
    </row>
    <row r="679" spans="1:26" s="85" customFormat="1" ht="14.4" customHeight="1" x14ac:dyDescent="0.3">
      <c r="A679" s="83"/>
      <c r="K679" s="83"/>
      <c r="L679" s="84"/>
      <c r="N679" s="84"/>
      <c r="O679" s="84"/>
      <c r="P679"/>
      <c r="Z679" s="84"/>
    </row>
    <row r="680" spans="1:26" s="85" customFormat="1" ht="14.4" customHeight="1" x14ac:dyDescent="0.3">
      <c r="A680" s="83"/>
      <c r="K680" s="83"/>
      <c r="L680" s="84"/>
      <c r="N680" s="84"/>
      <c r="O680" s="84"/>
      <c r="P680"/>
      <c r="Z680" s="84"/>
    </row>
    <row r="681" spans="1:26" s="85" customFormat="1" ht="14.4" customHeight="1" x14ac:dyDescent="0.3">
      <c r="A681" s="83"/>
      <c r="K681" s="83"/>
      <c r="L681" s="84"/>
      <c r="N681" s="84"/>
      <c r="O681" s="84"/>
      <c r="P681"/>
      <c r="Z681" s="84"/>
    </row>
    <row r="682" spans="1:26" s="85" customFormat="1" ht="14.4" customHeight="1" x14ac:dyDescent="0.3">
      <c r="A682" s="83"/>
      <c r="K682" s="83"/>
      <c r="L682" s="84"/>
      <c r="N682" s="84"/>
      <c r="O682" s="84"/>
      <c r="P682"/>
      <c r="Z682" s="84"/>
    </row>
    <row r="683" spans="1:26" s="85" customFormat="1" ht="14.4" customHeight="1" x14ac:dyDescent="0.3">
      <c r="A683" s="83"/>
      <c r="K683" s="83"/>
      <c r="L683" s="84"/>
      <c r="N683" s="84"/>
      <c r="O683" s="84"/>
      <c r="P683"/>
      <c r="Z683" s="84"/>
    </row>
    <row r="684" spans="1:26" s="85" customFormat="1" ht="14.4" customHeight="1" x14ac:dyDescent="0.3">
      <c r="A684" s="83"/>
      <c r="K684" s="83"/>
      <c r="L684" s="84"/>
      <c r="N684" s="84"/>
      <c r="O684" s="84"/>
      <c r="P684"/>
      <c r="Z684" s="84"/>
    </row>
    <row r="685" spans="1:26" s="85" customFormat="1" ht="14.4" customHeight="1" x14ac:dyDescent="0.3">
      <c r="A685" s="83"/>
      <c r="K685" s="83"/>
      <c r="L685" s="84"/>
      <c r="N685" s="84"/>
      <c r="O685" s="84"/>
      <c r="P685"/>
      <c r="Z685" s="84"/>
    </row>
    <row r="686" spans="1:26" s="85" customFormat="1" ht="14.4" customHeight="1" x14ac:dyDescent="0.3">
      <c r="A686" s="83"/>
      <c r="K686" s="83"/>
      <c r="L686" s="84"/>
      <c r="N686" s="84"/>
      <c r="O686" s="84"/>
      <c r="P686"/>
      <c r="Z686" s="84"/>
    </row>
    <row r="687" spans="1:26" s="85" customFormat="1" ht="14.4" customHeight="1" x14ac:dyDescent="0.3">
      <c r="A687" s="83"/>
      <c r="K687" s="83"/>
      <c r="L687" s="84"/>
      <c r="N687" s="84"/>
      <c r="O687" s="84"/>
      <c r="P687"/>
      <c r="Z687" s="84"/>
    </row>
    <row r="688" spans="1:26" s="85" customFormat="1" ht="14.4" customHeight="1" x14ac:dyDescent="0.3">
      <c r="A688" s="83"/>
      <c r="K688" s="83"/>
      <c r="L688" s="84"/>
      <c r="N688" s="84"/>
      <c r="O688" s="84"/>
      <c r="P688"/>
      <c r="Z688" s="84"/>
    </row>
    <row r="689" spans="1:26" s="85" customFormat="1" ht="14.4" customHeight="1" x14ac:dyDescent="0.3">
      <c r="A689" s="83"/>
      <c r="K689" s="83"/>
      <c r="L689" s="84"/>
      <c r="N689" s="84"/>
      <c r="O689" s="84"/>
      <c r="P689"/>
      <c r="Z689" s="84"/>
    </row>
    <row r="690" spans="1:26" s="85" customFormat="1" ht="14.4" customHeight="1" x14ac:dyDescent="0.3">
      <c r="A690" s="83"/>
      <c r="K690" s="83"/>
      <c r="L690" s="84"/>
      <c r="N690" s="84"/>
      <c r="O690" s="84"/>
      <c r="P690"/>
      <c r="Z690" s="84"/>
    </row>
    <row r="691" spans="1:26" s="85" customFormat="1" ht="14.4" customHeight="1" x14ac:dyDescent="0.3">
      <c r="A691" s="83"/>
      <c r="K691" s="83"/>
      <c r="L691" s="84"/>
      <c r="N691" s="84"/>
      <c r="O691" s="84"/>
      <c r="P691"/>
      <c r="Z691" s="84"/>
    </row>
    <row r="692" spans="1:26" s="85" customFormat="1" ht="14.4" customHeight="1" x14ac:dyDescent="0.3">
      <c r="A692" s="83"/>
      <c r="K692" s="83"/>
      <c r="L692" s="84"/>
      <c r="N692" s="84"/>
      <c r="O692" s="84"/>
      <c r="P692"/>
      <c r="Z692" s="84"/>
    </row>
    <row r="693" spans="1:26" s="85" customFormat="1" ht="14.4" customHeight="1" x14ac:dyDescent="0.3">
      <c r="A693" s="83"/>
      <c r="K693" s="83"/>
      <c r="L693" s="84"/>
      <c r="N693" s="84"/>
      <c r="O693" s="84"/>
      <c r="P693"/>
      <c r="Z693" s="84"/>
    </row>
    <row r="694" spans="1:26" s="85" customFormat="1" ht="14.4" customHeight="1" x14ac:dyDescent="0.3">
      <c r="A694" s="83"/>
      <c r="K694" s="83"/>
      <c r="L694" s="84"/>
      <c r="N694" s="84"/>
      <c r="O694" s="84"/>
      <c r="P694"/>
      <c r="Z694" s="84"/>
    </row>
    <row r="695" spans="1:26" s="85" customFormat="1" ht="14.4" customHeight="1" x14ac:dyDescent="0.3">
      <c r="A695" s="83"/>
      <c r="K695" s="83"/>
      <c r="L695" s="84"/>
      <c r="N695" s="84"/>
      <c r="O695" s="84"/>
      <c r="P695"/>
      <c r="Z695" s="84"/>
    </row>
    <row r="696" spans="1:26" s="85" customFormat="1" ht="14.4" customHeight="1" x14ac:dyDescent="0.3">
      <c r="A696" s="83"/>
      <c r="K696" s="83"/>
      <c r="L696" s="84"/>
      <c r="N696" s="84"/>
      <c r="O696" s="84"/>
      <c r="P696"/>
      <c r="Z696" s="84"/>
    </row>
    <row r="697" spans="1:26" s="85" customFormat="1" ht="14.4" customHeight="1" x14ac:dyDescent="0.3">
      <c r="A697" s="83"/>
      <c r="K697" s="83"/>
      <c r="L697" s="84"/>
      <c r="N697" s="84"/>
      <c r="O697" s="84"/>
      <c r="P697"/>
      <c r="Z697" s="84"/>
    </row>
    <row r="698" spans="1:26" s="85" customFormat="1" ht="14.4" customHeight="1" x14ac:dyDescent="0.3">
      <c r="A698" s="83"/>
      <c r="K698" s="83"/>
      <c r="L698" s="84"/>
      <c r="N698" s="84"/>
      <c r="O698" s="84"/>
      <c r="P698"/>
      <c r="Z698" s="84"/>
    </row>
    <row r="699" spans="1:26" s="85" customFormat="1" ht="14.4" customHeight="1" x14ac:dyDescent="0.3">
      <c r="A699" s="83"/>
      <c r="K699" s="83"/>
      <c r="L699" s="84"/>
      <c r="N699" s="84"/>
      <c r="O699" s="84"/>
      <c r="P699"/>
      <c r="Z699" s="84"/>
    </row>
    <row r="700" spans="1:26" s="85" customFormat="1" ht="14.4" customHeight="1" x14ac:dyDescent="0.3">
      <c r="A700" s="83"/>
      <c r="K700" s="83"/>
      <c r="L700" s="84"/>
      <c r="N700" s="84"/>
      <c r="O700" s="84"/>
      <c r="P700"/>
      <c r="Z700" s="84"/>
    </row>
    <row r="701" spans="1:26" s="85" customFormat="1" ht="14.4" customHeight="1" x14ac:dyDescent="0.3">
      <c r="A701" s="83"/>
      <c r="K701" s="83"/>
      <c r="L701" s="84"/>
      <c r="N701" s="84"/>
      <c r="O701" s="84"/>
      <c r="P701"/>
      <c r="Z701" s="84"/>
    </row>
    <row r="702" spans="1:26" s="85" customFormat="1" ht="14.4" customHeight="1" x14ac:dyDescent="0.3">
      <c r="A702" s="83"/>
      <c r="K702" s="83"/>
      <c r="L702" s="84"/>
      <c r="N702" s="84"/>
      <c r="O702" s="84"/>
      <c r="P702"/>
      <c r="Z702" s="84"/>
    </row>
    <row r="703" spans="1:26" s="85" customFormat="1" ht="14.4" customHeight="1" x14ac:dyDescent="0.3">
      <c r="A703" s="83"/>
      <c r="K703" s="83"/>
      <c r="L703" s="84"/>
      <c r="N703" s="84"/>
      <c r="O703" s="84"/>
      <c r="P703"/>
      <c r="Z703" s="84"/>
    </row>
    <row r="704" spans="1:26" s="85" customFormat="1" ht="14.4" customHeight="1" x14ac:dyDescent="0.3">
      <c r="A704" s="83"/>
      <c r="K704" s="83"/>
      <c r="L704" s="84"/>
      <c r="N704" s="84"/>
      <c r="O704" s="84"/>
      <c r="P704"/>
      <c r="Z704" s="84"/>
    </row>
    <row r="705" spans="1:26" s="85" customFormat="1" ht="14.4" customHeight="1" x14ac:dyDescent="0.3">
      <c r="A705" s="83"/>
      <c r="K705" s="83"/>
      <c r="L705" s="84"/>
      <c r="N705" s="84"/>
      <c r="O705" s="84"/>
      <c r="P705"/>
      <c r="Z705" s="84"/>
    </row>
    <row r="706" spans="1:26" s="85" customFormat="1" ht="14.4" customHeight="1" x14ac:dyDescent="0.3">
      <c r="A706" s="83"/>
      <c r="K706" s="83"/>
      <c r="L706" s="84"/>
      <c r="N706" s="84"/>
      <c r="O706" s="84"/>
      <c r="P706"/>
      <c r="Z706" s="84"/>
    </row>
    <row r="707" spans="1:26" s="85" customFormat="1" ht="14.4" customHeight="1" x14ac:dyDescent="0.3">
      <c r="A707" s="83"/>
      <c r="K707" s="83"/>
      <c r="L707" s="84"/>
      <c r="N707" s="84"/>
      <c r="O707" s="84"/>
      <c r="P707"/>
      <c r="Z707" s="84"/>
    </row>
    <row r="708" spans="1:26" s="85" customFormat="1" ht="14.4" customHeight="1" x14ac:dyDescent="0.3">
      <c r="A708" s="83"/>
      <c r="K708" s="83"/>
      <c r="L708" s="84"/>
      <c r="N708" s="84"/>
      <c r="O708" s="84"/>
      <c r="P708"/>
      <c r="Z708" s="84"/>
    </row>
    <row r="709" spans="1:26" s="85" customFormat="1" ht="14.4" customHeight="1" x14ac:dyDescent="0.3">
      <c r="A709" s="83"/>
      <c r="K709" s="83"/>
      <c r="L709" s="84"/>
      <c r="N709" s="84"/>
      <c r="O709" s="84"/>
      <c r="P709"/>
      <c r="Z709" s="84"/>
    </row>
    <row r="710" spans="1:26" s="85" customFormat="1" ht="14.4" customHeight="1" x14ac:dyDescent="0.3">
      <c r="A710" s="83"/>
      <c r="K710" s="83"/>
      <c r="L710" s="84"/>
      <c r="N710" s="84"/>
      <c r="O710" s="84"/>
      <c r="P710"/>
      <c r="Z710" s="84"/>
    </row>
    <row r="711" spans="1:26" s="85" customFormat="1" ht="14.4" customHeight="1" x14ac:dyDescent="0.3">
      <c r="A711" s="83"/>
      <c r="K711" s="83"/>
      <c r="L711" s="84"/>
      <c r="N711" s="84"/>
      <c r="O711" s="84"/>
      <c r="P711"/>
      <c r="Z711" s="84"/>
    </row>
    <row r="712" spans="1:26" s="85" customFormat="1" ht="14.4" customHeight="1" x14ac:dyDescent="0.3">
      <c r="A712" s="83"/>
      <c r="K712" s="83"/>
      <c r="L712" s="84"/>
      <c r="N712" s="84"/>
      <c r="O712" s="84"/>
      <c r="P712"/>
      <c r="Z712" s="84"/>
    </row>
    <row r="713" spans="1:26" s="85" customFormat="1" ht="14.4" customHeight="1" x14ac:dyDescent="0.3">
      <c r="A713" s="83"/>
      <c r="K713" s="83"/>
      <c r="L713" s="84"/>
      <c r="N713" s="84"/>
      <c r="O713" s="84"/>
      <c r="P713"/>
      <c r="Z713" s="84"/>
    </row>
    <row r="714" spans="1:26" s="85" customFormat="1" ht="14.4" customHeight="1" x14ac:dyDescent="0.3">
      <c r="A714" s="83"/>
      <c r="K714" s="83"/>
      <c r="L714" s="84"/>
      <c r="N714" s="84"/>
      <c r="O714" s="84"/>
      <c r="P714"/>
      <c r="Z714" s="84"/>
    </row>
    <row r="715" spans="1:26" s="85" customFormat="1" ht="14.4" customHeight="1" x14ac:dyDescent="0.3">
      <c r="A715" s="83"/>
      <c r="K715" s="83"/>
      <c r="L715" s="84"/>
      <c r="N715" s="84"/>
      <c r="O715" s="84"/>
      <c r="P715"/>
      <c r="Z715" s="84"/>
    </row>
    <row r="716" spans="1:26" s="85" customFormat="1" ht="14.4" customHeight="1" x14ac:dyDescent="0.3">
      <c r="A716" s="83"/>
      <c r="K716" s="83"/>
      <c r="L716" s="84"/>
      <c r="N716" s="84"/>
      <c r="O716" s="84"/>
      <c r="P716"/>
      <c r="Z716" s="84"/>
    </row>
    <row r="717" spans="1:26" s="85" customFormat="1" ht="14.4" customHeight="1" x14ac:dyDescent="0.3">
      <c r="A717" s="83"/>
      <c r="K717" s="83"/>
      <c r="L717" s="84"/>
      <c r="N717" s="84"/>
      <c r="O717" s="84"/>
      <c r="P717"/>
      <c r="Z717" s="84"/>
    </row>
    <row r="718" spans="1:26" s="85" customFormat="1" ht="14.4" customHeight="1" x14ac:dyDescent="0.3">
      <c r="A718" s="83"/>
      <c r="K718" s="83"/>
      <c r="L718" s="84"/>
      <c r="N718" s="84"/>
      <c r="O718" s="84"/>
      <c r="P718"/>
      <c r="Z718" s="84"/>
    </row>
    <row r="719" spans="1:26" s="85" customFormat="1" ht="14.4" customHeight="1" x14ac:dyDescent="0.3">
      <c r="A719" s="83"/>
      <c r="K719" s="83"/>
      <c r="L719" s="84"/>
      <c r="N719" s="84"/>
      <c r="O719" s="84"/>
      <c r="P719"/>
      <c r="Z719" s="84"/>
    </row>
    <row r="720" spans="1:26" s="85" customFormat="1" ht="14.4" customHeight="1" x14ac:dyDescent="0.3">
      <c r="A720" s="83"/>
      <c r="K720" s="83"/>
      <c r="L720" s="84"/>
      <c r="N720" s="84"/>
      <c r="O720" s="84"/>
      <c r="P720"/>
      <c r="Z720" s="84"/>
    </row>
    <row r="721" spans="1:26" s="85" customFormat="1" ht="14.4" customHeight="1" x14ac:dyDescent="0.3">
      <c r="A721" s="83"/>
      <c r="K721" s="83"/>
      <c r="L721" s="84"/>
      <c r="N721" s="84"/>
      <c r="O721" s="84"/>
      <c r="P721"/>
      <c r="Z721" s="84"/>
    </row>
    <row r="722" spans="1:26" s="85" customFormat="1" ht="14.4" customHeight="1" x14ac:dyDescent="0.3">
      <c r="A722" s="83"/>
      <c r="K722" s="83"/>
      <c r="L722" s="84"/>
      <c r="N722" s="84"/>
      <c r="O722" s="84"/>
      <c r="P722"/>
      <c r="Z722" s="84"/>
    </row>
    <row r="723" spans="1:26" s="85" customFormat="1" ht="14.4" customHeight="1" x14ac:dyDescent="0.3">
      <c r="A723" s="83"/>
      <c r="K723" s="83"/>
      <c r="L723" s="84"/>
      <c r="N723" s="84"/>
      <c r="O723" s="84"/>
      <c r="P723"/>
      <c r="Z723" s="84"/>
    </row>
    <row r="724" spans="1:26" s="85" customFormat="1" ht="14.4" customHeight="1" x14ac:dyDescent="0.3">
      <c r="A724" s="83"/>
      <c r="K724" s="83"/>
      <c r="L724" s="84"/>
      <c r="N724" s="84"/>
      <c r="O724" s="84"/>
      <c r="P724"/>
      <c r="Z724" s="84"/>
    </row>
    <row r="725" spans="1:26" s="85" customFormat="1" ht="14.4" customHeight="1" x14ac:dyDescent="0.3">
      <c r="A725" s="83"/>
      <c r="K725" s="83"/>
      <c r="L725" s="84"/>
      <c r="N725" s="84"/>
      <c r="O725" s="84"/>
      <c r="P725"/>
      <c r="Z725" s="84"/>
    </row>
    <row r="726" spans="1:26" s="85" customFormat="1" ht="14.4" customHeight="1" x14ac:dyDescent="0.3">
      <c r="A726" s="83"/>
      <c r="K726" s="83"/>
      <c r="L726" s="84"/>
      <c r="N726" s="84"/>
      <c r="O726" s="84"/>
      <c r="P726"/>
      <c r="Z726" s="84"/>
    </row>
    <row r="727" spans="1:26" s="85" customFormat="1" ht="14.4" customHeight="1" x14ac:dyDescent="0.3">
      <c r="A727" s="83"/>
      <c r="K727" s="83"/>
      <c r="L727" s="84"/>
      <c r="N727" s="84"/>
      <c r="O727" s="84"/>
      <c r="P727"/>
      <c r="Z727" s="84"/>
    </row>
    <row r="728" spans="1:26" s="85" customFormat="1" ht="14.4" customHeight="1" x14ac:dyDescent="0.3">
      <c r="A728" s="83"/>
      <c r="K728" s="83"/>
      <c r="L728" s="84"/>
      <c r="N728" s="84"/>
      <c r="O728" s="84"/>
      <c r="P728"/>
      <c r="Z728" s="84"/>
    </row>
    <row r="729" spans="1:26" s="85" customFormat="1" ht="14.4" customHeight="1" x14ac:dyDescent="0.3">
      <c r="A729" s="83"/>
      <c r="K729" s="83"/>
      <c r="L729" s="84"/>
      <c r="N729" s="84"/>
      <c r="O729" s="84"/>
      <c r="P729"/>
      <c r="Z729" s="84"/>
    </row>
    <row r="730" spans="1:26" s="85" customFormat="1" ht="14.4" customHeight="1" x14ac:dyDescent="0.3">
      <c r="A730" s="83"/>
      <c r="K730" s="83"/>
      <c r="L730" s="84"/>
      <c r="N730" s="84"/>
      <c r="O730" s="84"/>
      <c r="P730"/>
      <c r="Z730" s="84"/>
    </row>
    <row r="731" spans="1:26" s="85" customFormat="1" ht="14.4" customHeight="1" x14ac:dyDescent="0.3">
      <c r="A731" s="83"/>
      <c r="K731" s="83"/>
      <c r="L731" s="84"/>
      <c r="N731" s="84"/>
      <c r="O731" s="84"/>
      <c r="P731"/>
      <c r="Z731" s="84"/>
    </row>
    <row r="732" spans="1:26" s="85" customFormat="1" ht="14.4" customHeight="1" x14ac:dyDescent="0.3">
      <c r="A732" s="83"/>
      <c r="K732" s="83"/>
      <c r="L732" s="84"/>
      <c r="N732" s="84"/>
      <c r="O732" s="84"/>
      <c r="P732"/>
      <c r="Z732" s="84"/>
    </row>
    <row r="733" spans="1:26" s="85" customFormat="1" ht="14.4" customHeight="1" x14ac:dyDescent="0.3">
      <c r="A733" s="83"/>
      <c r="K733" s="83"/>
      <c r="L733" s="84"/>
      <c r="N733" s="84"/>
      <c r="O733" s="84"/>
      <c r="P733"/>
      <c r="Z733" s="84"/>
    </row>
    <row r="734" spans="1:26" s="85" customFormat="1" ht="14.4" customHeight="1" x14ac:dyDescent="0.3">
      <c r="A734" s="83"/>
      <c r="K734" s="83"/>
      <c r="L734" s="84"/>
      <c r="N734" s="84"/>
      <c r="O734" s="84"/>
      <c r="P734"/>
      <c r="Z734" s="84"/>
    </row>
    <row r="735" spans="1:26" s="85" customFormat="1" ht="14.4" customHeight="1" x14ac:dyDescent="0.3">
      <c r="A735" s="83"/>
      <c r="K735" s="83"/>
      <c r="L735" s="84"/>
      <c r="N735" s="84"/>
      <c r="O735" s="84"/>
      <c r="P735"/>
      <c r="Z735" s="84"/>
    </row>
    <row r="736" spans="1:26" s="85" customFormat="1" ht="14.4" customHeight="1" x14ac:dyDescent="0.3">
      <c r="A736" s="83"/>
      <c r="K736" s="83"/>
      <c r="L736" s="84"/>
      <c r="N736" s="84"/>
      <c r="O736" s="84"/>
      <c r="P736"/>
      <c r="Z736" s="84"/>
    </row>
    <row r="737" spans="1:26" s="85" customFormat="1" ht="14.4" customHeight="1" x14ac:dyDescent="0.3">
      <c r="A737" s="83"/>
      <c r="K737" s="83"/>
      <c r="L737" s="84"/>
      <c r="N737" s="84"/>
      <c r="O737" s="84"/>
      <c r="P737"/>
      <c r="Z737" s="84"/>
    </row>
    <row r="738" spans="1:26" s="85" customFormat="1" ht="14.4" customHeight="1" x14ac:dyDescent="0.3">
      <c r="A738" s="83"/>
      <c r="K738" s="83"/>
      <c r="L738" s="84"/>
      <c r="N738" s="84"/>
      <c r="O738" s="84"/>
      <c r="P738"/>
      <c r="Z738" s="84"/>
    </row>
    <row r="739" spans="1:26" s="85" customFormat="1" ht="14.4" customHeight="1" x14ac:dyDescent="0.3">
      <c r="A739" s="83"/>
      <c r="K739" s="83"/>
      <c r="L739" s="84"/>
      <c r="N739" s="84"/>
      <c r="O739" s="84"/>
      <c r="P739"/>
      <c r="Z739" s="84"/>
    </row>
    <row r="740" spans="1:26" s="85" customFormat="1" ht="14.4" customHeight="1" x14ac:dyDescent="0.3">
      <c r="A740" s="83"/>
      <c r="K740" s="83"/>
      <c r="L740" s="84"/>
      <c r="N740" s="84"/>
      <c r="O740" s="84"/>
      <c r="P740"/>
      <c r="Z740" s="84"/>
    </row>
    <row r="741" spans="1:26" s="85" customFormat="1" ht="14.4" customHeight="1" x14ac:dyDescent="0.3">
      <c r="A741" s="83"/>
      <c r="K741" s="83"/>
      <c r="L741" s="84"/>
      <c r="N741" s="84"/>
      <c r="O741" s="84"/>
      <c r="P741"/>
      <c r="Z741" s="84"/>
    </row>
    <row r="742" spans="1:26" s="85" customFormat="1" ht="14.4" customHeight="1" x14ac:dyDescent="0.3">
      <c r="A742" s="83"/>
      <c r="K742" s="83"/>
      <c r="L742" s="84"/>
      <c r="N742" s="84"/>
      <c r="O742" s="84"/>
      <c r="P742"/>
      <c r="Z742" s="84"/>
    </row>
    <row r="743" spans="1:26" s="85" customFormat="1" ht="14.4" customHeight="1" x14ac:dyDescent="0.3">
      <c r="A743" s="83"/>
      <c r="K743" s="83"/>
      <c r="L743" s="84"/>
      <c r="N743" s="84"/>
      <c r="O743" s="84"/>
      <c r="P743"/>
      <c r="Z743" s="84"/>
    </row>
    <row r="744" spans="1:26" s="85" customFormat="1" ht="14.4" customHeight="1" x14ac:dyDescent="0.3">
      <c r="A744" s="83"/>
      <c r="K744" s="83"/>
      <c r="L744" s="84"/>
      <c r="N744" s="84"/>
      <c r="O744" s="84"/>
      <c r="P744"/>
      <c r="Z744" s="84"/>
    </row>
    <row r="745" spans="1:26" s="85" customFormat="1" ht="14.4" customHeight="1" x14ac:dyDescent="0.3">
      <c r="A745" s="83"/>
      <c r="K745" s="83"/>
      <c r="L745" s="84"/>
      <c r="N745" s="84"/>
      <c r="O745" s="84"/>
      <c r="P745"/>
      <c r="Z745" s="84"/>
    </row>
    <row r="746" spans="1:26" s="85" customFormat="1" ht="14.4" customHeight="1" x14ac:dyDescent="0.3">
      <c r="A746" s="83"/>
      <c r="K746" s="83"/>
      <c r="L746" s="84"/>
      <c r="N746" s="84"/>
      <c r="O746" s="84"/>
      <c r="P746"/>
      <c r="Z746" s="84"/>
    </row>
    <row r="747" spans="1:26" s="85" customFormat="1" ht="14.4" customHeight="1" x14ac:dyDescent="0.3">
      <c r="A747" s="83"/>
      <c r="K747" s="83"/>
      <c r="L747" s="84"/>
      <c r="N747" s="84"/>
      <c r="O747" s="84"/>
      <c r="P747"/>
      <c r="Z747" s="84"/>
    </row>
    <row r="748" spans="1:26" s="85" customFormat="1" ht="14.4" customHeight="1" x14ac:dyDescent="0.3">
      <c r="A748" s="83"/>
      <c r="K748" s="83"/>
      <c r="L748" s="84"/>
      <c r="N748" s="84"/>
      <c r="O748" s="84"/>
      <c r="P748"/>
      <c r="Z748" s="84"/>
    </row>
    <row r="749" spans="1:26" s="85" customFormat="1" ht="14.4" customHeight="1" x14ac:dyDescent="0.3">
      <c r="A749" s="83"/>
      <c r="K749" s="83"/>
      <c r="L749" s="84"/>
      <c r="N749" s="84"/>
      <c r="O749" s="84"/>
      <c r="P749"/>
      <c r="Z749" s="84"/>
    </row>
    <row r="750" spans="1:26" s="85" customFormat="1" ht="14.4" customHeight="1" x14ac:dyDescent="0.3">
      <c r="A750" s="83"/>
      <c r="K750" s="83"/>
      <c r="L750" s="84"/>
      <c r="N750" s="84"/>
      <c r="O750" s="84"/>
      <c r="P750"/>
      <c r="Z750" s="84"/>
    </row>
    <row r="751" spans="1:26" s="85" customFormat="1" ht="14.4" customHeight="1" x14ac:dyDescent="0.3">
      <c r="A751" s="83"/>
      <c r="K751" s="83"/>
      <c r="L751" s="84"/>
      <c r="N751" s="84"/>
      <c r="O751" s="84"/>
      <c r="P751"/>
      <c r="Z751" s="84"/>
    </row>
    <row r="752" spans="1:26" s="85" customFormat="1" ht="14.4" customHeight="1" x14ac:dyDescent="0.3">
      <c r="A752" s="83"/>
      <c r="K752" s="83"/>
      <c r="L752" s="84"/>
      <c r="N752" s="84"/>
      <c r="O752" s="84"/>
      <c r="P752"/>
      <c r="Z752" s="84"/>
    </row>
    <row r="753" spans="1:26" s="85" customFormat="1" ht="14.4" customHeight="1" x14ac:dyDescent="0.3">
      <c r="A753" s="83"/>
      <c r="K753" s="83"/>
      <c r="L753" s="84"/>
      <c r="N753" s="84"/>
      <c r="O753" s="84"/>
      <c r="P753"/>
      <c r="Z753" s="84"/>
    </row>
    <row r="754" spans="1:26" s="85" customFormat="1" ht="14.4" customHeight="1" x14ac:dyDescent="0.3">
      <c r="A754" s="83"/>
      <c r="K754" s="83"/>
      <c r="L754" s="84"/>
      <c r="N754" s="84"/>
      <c r="O754" s="84"/>
      <c r="P754"/>
      <c r="Z754" s="84"/>
    </row>
    <row r="755" spans="1:26" s="85" customFormat="1" ht="14.4" customHeight="1" x14ac:dyDescent="0.3">
      <c r="A755" s="83"/>
      <c r="K755" s="83"/>
      <c r="L755" s="84"/>
      <c r="N755" s="84"/>
      <c r="O755" s="84"/>
      <c r="P755"/>
      <c r="Z755" s="84"/>
    </row>
    <row r="756" spans="1:26" s="85" customFormat="1" ht="14.4" customHeight="1" x14ac:dyDescent="0.3">
      <c r="A756" s="83"/>
      <c r="K756" s="83"/>
      <c r="L756" s="84"/>
      <c r="N756" s="84"/>
      <c r="O756" s="84"/>
      <c r="P756"/>
      <c r="Z756" s="84"/>
    </row>
    <row r="757" spans="1:26" s="85" customFormat="1" ht="14.4" customHeight="1" x14ac:dyDescent="0.3">
      <c r="A757" s="83"/>
      <c r="K757" s="83"/>
      <c r="L757" s="84"/>
      <c r="N757" s="84"/>
      <c r="O757" s="84"/>
      <c r="P757"/>
      <c r="Z757" s="84"/>
    </row>
    <row r="758" spans="1:26" s="85" customFormat="1" ht="14.4" customHeight="1" x14ac:dyDescent="0.3">
      <c r="A758" s="83"/>
      <c r="K758" s="83"/>
      <c r="L758" s="84"/>
      <c r="N758" s="84"/>
      <c r="O758" s="84"/>
      <c r="P758"/>
      <c r="Z758" s="84"/>
    </row>
    <row r="759" spans="1:26" s="85" customFormat="1" ht="14.4" customHeight="1" x14ac:dyDescent="0.3">
      <c r="A759" s="83"/>
      <c r="K759" s="83"/>
      <c r="L759" s="84"/>
      <c r="N759" s="84"/>
      <c r="O759" s="84"/>
      <c r="P759"/>
      <c r="Z759" s="84"/>
    </row>
    <row r="760" spans="1:26" s="85" customFormat="1" ht="14.4" customHeight="1" x14ac:dyDescent="0.3">
      <c r="A760" s="83"/>
      <c r="K760" s="83"/>
      <c r="L760" s="84"/>
      <c r="N760" s="84"/>
      <c r="O760" s="84"/>
      <c r="P760"/>
      <c r="Z760" s="84"/>
    </row>
    <row r="761" spans="1:26" s="85" customFormat="1" ht="14.4" customHeight="1" x14ac:dyDescent="0.3">
      <c r="A761" s="83"/>
      <c r="K761" s="83"/>
      <c r="L761" s="84"/>
      <c r="N761" s="84"/>
      <c r="O761" s="84"/>
      <c r="P761"/>
      <c r="Z761" s="84"/>
    </row>
    <row r="762" spans="1:26" s="85" customFormat="1" ht="14.4" customHeight="1" x14ac:dyDescent="0.3">
      <c r="A762" s="83"/>
      <c r="K762" s="83"/>
      <c r="L762" s="84"/>
      <c r="N762" s="84"/>
      <c r="O762" s="84"/>
      <c r="P762"/>
      <c r="Z762" s="84"/>
    </row>
    <row r="763" spans="1:26" s="85" customFormat="1" ht="14.4" customHeight="1" x14ac:dyDescent="0.3">
      <c r="A763" s="83"/>
      <c r="K763" s="83"/>
      <c r="L763" s="84"/>
      <c r="N763" s="84"/>
      <c r="O763" s="84"/>
      <c r="P763"/>
      <c r="Z763" s="84"/>
    </row>
    <row r="764" spans="1:26" s="85" customFormat="1" ht="14.4" customHeight="1" x14ac:dyDescent="0.3">
      <c r="A764" s="83"/>
      <c r="K764" s="83"/>
      <c r="L764" s="84"/>
      <c r="N764" s="84"/>
      <c r="O764" s="84"/>
      <c r="P764"/>
      <c r="Z764" s="84"/>
    </row>
    <row r="765" spans="1:26" s="85" customFormat="1" ht="14.4" customHeight="1" x14ac:dyDescent="0.3">
      <c r="A765" s="83"/>
      <c r="K765" s="83"/>
      <c r="L765" s="84"/>
      <c r="N765" s="84"/>
      <c r="O765" s="84"/>
      <c r="P765"/>
      <c r="Z765" s="84"/>
    </row>
    <row r="766" spans="1:26" s="85" customFormat="1" ht="14.4" customHeight="1" x14ac:dyDescent="0.3">
      <c r="A766" s="83"/>
      <c r="K766" s="83"/>
      <c r="L766" s="84"/>
      <c r="N766" s="84"/>
      <c r="O766" s="84"/>
      <c r="P766"/>
      <c r="Z766" s="84"/>
    </row>
    <row r="767" spans="1:26" s="85" customFormat="1" ht="14.4" customHeight="1" x14ac:dyDescent="0.3">
      <c r="A767" s="83"/>
      <c r="K767" s="83"/>
      <c r="L767" s="84"/>
      <c r="N767" s="84"/>
      <c r="O767" s="84"/>
      <c r="P767"/>
      <c r="Z767" s="84"/>
    </row>
    <row r="768" spans="1:26" s="85" customFormat="1" ht="14.4" customHeight="1" x14ac:dyDescent="0.3">
      <c r="A768" s="83"/>
      <c r="K768" s="83"/>
      <c r="L768" s="84"/>
      <c r="N768" s="84"/>
      <c r="O768" s="84"/>
      <c r="P768"/>
      <c r="Z768" s="84"/>
    </row>
    <row r="769" spans="1:26" s="85" customFormat="1" ht="14.4" customHeight="1" x14ac:dyDescent="0.3">
      <c r="A769" s="83"/>
      <c r="K769" s="83"/>
      <c r="L769" s="84"/>
      <c r="N769" s="84"/>
      <c r="O769" s="84"/>
      <c r="P769"/>
      <c r="Z769" s="84"/>
    </row>
    <row r="770" spans="1:26" s="85" customFormat="1" ht="14.4" customHeight="1" x14ac:dyDescent="0.3">
      <c r="A770" s="83"/>
      <c r="K770" s="83"/>
      <c r="L770" s="84"/>
      <c r="N770" s="84"/>
      <c r="O770" s="84"/>
      <c r="P770"/>
      <c r="Z770" s="84"/>
    </row>
    <row r="771" spans="1:26" s="85" customFormat="1" ht="14.4" customHeight="1" x14ac:dyDescent="0.3">
      <c r="A771" s="83"/>
      <c r="K771" s="83"/>
      <c r="L771" s="84"/>
      <c r="N771" s="84"/>
      <c r="O771" s="84"/>
      <c r="P771"/>
      <c r="Z771" s="84"/>
    </row>
    <row r="772" spans="1:26" s="85" customFormat="1" ht="14.4" customHeight="1" x14ac:dyDescent="0.3">
      <c r="A772" s="83"/>
      <c r="K772" s="83"/>
      <c r="L772" s="84"/>
      <c r="N772" s="84"/>
      <c r="O772" s="84"/>
      <c r="P772"/>
      <c r="Z772" s="84"/>
    </row>
    <row r="773" spans="1:26" s="85" customFormat="1" ht="14.4" customHeight="1" x14ac:dyDescent="0.3">
      <c r="A773" s="83"/>
      <c r="K773" s="83"/>
      <c r="L773" s="84"/>
      <c r="N773" s="84"/>
      <c r="O773" s="84"/>
      <c r="P773"/>
      <c r="Z773" s="84"/>
    </row>
    <row r="774" spans="1:26" s="85" customFormat="1" ht="14.4" customHeight="1" x14ac:dyDescent="0.3">
      <c r="A774" s="83"/>
      <c r="K774" s="83"/>
      <c r="L774" s="84"/>
      <c r="N774" s="84"/>
      <c r="O774" s="84"/>
      <c r="P774"/>
      <c r="Z774" s="84"/>
    </row>
    <row r="775" spans="1:26" s="85" customFormat="1" ht="14.4" customHeight="1" x14ac:dyDescent="0.3">
      <c r="A775" s="83"/>
      <c r="K775" s="83"/>
      <c r="L775" s="84"/>
      <c r="N775" s="84"/>
      <c r="O775" s="84"/>
      <c r="P775"/>
      <c r="Z775" s="84"/>
    </row>
    <row r="776" spans="1:26" s="85" customFormat="1" ht="14.4" customHeight="1" x14ac:dyDescent="0.3">
      <c r="A776" s="83"/>
      <c r="K776" s="83"/>
      <c r="L776" s="84"/>
      <c r="N776" s="84"/>
      <c r="O776" s="84"/>
      <c r="P776"/>
      <c r="Z776" s="84"/>
    </row>
    <row r="777" spans="1:26" s="85" customFormat="1" ht="14.4" customHeight="1" x14ac:dyDescent="0.3">
      <c r="A777" s="83"/>
      <c r="K777" s="83"/>
      <c r="L777" s="84"/>
      <c r="N777" s="84"/>
      <c r="O777" s="84"/>
      <c r="P777"/>
      <c r="Z777" s="84"/>
    </row>
    <row r="778" spans="1:26" s="85" customFormat="1" ht="14.4" customHeight="1" x14ac:dyDescent="0.3">
      <c r="A778" s="83"/>
      <c r="K778" s="83"/>
      <c r="L778" s="84"/>
      <c r="N778" s="84"/>
      <c r="O778" s="84"/>
      <c r="P778"/>
      <c r="Z778" s="84"/>
    </row>
    <row r="779" spans="1:26" s="85" customFormat="1" ht="14.4" customHeight="1" x14ac:dyDescent="0.3">
      <c r="A779" s="83"/>
      <c r="K779" s="83"/>
      <c r="L779" s="84"/>
      <c r="N779" s="84"/>
      <c r="O779" s="84"/>
      <c r="P779"/>
      <c r="Z779" s="84"/>
    </row>
    <row r="780" spans="1:26" s="85" customFormat="1" ht="14.4" customHeight="1" x14ac:dyDescent="0.3">
      <c r="A780" s="83"/>
      <c r="K780" s="83"/>
      <c r="L780" s="84"/>
      <c r="N780" s="84"/>
      <c r="O780" s="84"/>
      <c r="P780"/>
      <c r="Z780" s="84"/>
    </row>
    <row r="781" spans="1:26" s="85" customFormat="1" ht="14.4" customHeight="1" x14ac:dyDescent="0.3">
      <c r="A781" s="83"/>
      <c r="K781" s="83"/>
      <c r="L781" s="84"/>
      <c r="N781" s="84"/>
      <c r="O781" s="84"/>
      <c r="P781"/>
      <c r="Z781" s="84"/>
    </row>
    <row r="782" spans="1:26" s="85" customFormat="1" ht="14.4" customHeight="1" x14ac:dyDescent="0.3">
      <c r="A782" s="83"/>
      <c r="K782" s="83"/>
      <c r="L782" s="84"/>
      <c r="N782" s="84"/>
      <c r="O782" s="84"/>
      <c r="P782"/>
      <c r="Z782" s="84"/>
    </row>
    <row r="783" spans="1:26" s="85" customFormat="1" ht="14.4" customHeight="1" x14ac:dyDescent="0.3">
      <c r="A783" s="83"/>
      <c r="K783" s="83"/>
      <c r="L783" s="84"/>
      <c r="N783" s="84"/>
      <c r="O783" s="84"/>
      <c r="P783"/>
      <c r="Z783" s="84"/>
    </row>
    <row r="784" spans="1:26" s="85" customFormat="1" ht="14.4" customHeight="1" x14ac:dyDescent="0.3">
      <c r="A784" s="83"/>
      <c r="K784" s="83"/>
      <c r="L784" s="84"/>
      <c r="N784" s="84"/>
      <c r="O784" s="84"/>
      <c r="P784"/>
      <c r="Z784" s="84"/>
    </row>
    <row r="785" spans="1:26" s="85" customFormat="1" ht="14.4" customHeight="1" x14ac:dyDescent="0.3">
      <c r="A785" s="83"/>
      <c r="K785" s="83"/>
      <c r="L785" s="84"/>
      <c r="N785" s="84"/>
      <c r="O785" s="84"/>
      <c r="P785"/>
      <c r="Z785" s="84"/>
    </row>
    <row r="786" spans="1:26" s="85" customFormat="1" ht="14.4" customHeight="1" x14ac:dyDescent="0.3">
      <c r="A786" s="83"/>
      <c r="K786" s="83"/>
      <c r="L786" s="84"/>
      <c r="N786" s="84"/>
      <c r="O786" s="84"/>
      <c r="P786"/>
      <c r="Z786" s="84"/>
    </row>
    <row r="787" spans="1:26" s="85" customFormat="1" ht="14.4" customHeight="1" x14ac:dyDescent="0.3">
      <c r="A787" s="83"/>
      <c r="K787" s="83"/>
      <c r="L787" s="84"/>
      <c r="N787" s="84"/>
      <c r="O787" s="84"/>
      <c r="P787"/>
      <c r="Z787" s="84"/>
    </row>
    <row r="788" spans="1:26" s="85" customFormat="1" ht="14.4" customHeight="1" x14ac:dyDescent="0.3">
      <c r="A788" s="83"/>
      <c r="K788" s="83"/>
      <c r="L788" s="84"/>
      <c r="N788" s="84"/>
      <c r="O788" s="84"/>
      <c r="P788"/>
      <c r="Z788" s="84"/>
    </row>
    <row r="789" spans="1:26" s="85" customFormat="1" ht="14.4" customHeight="1" x14ac:dyDescent="0.3">
      <c r="A789" s="83"/>
      <c r="K789" s="83"/>
      <c r="L789" s="84"/>
      <c r="N789" s="84"/>
      <c r="O789" s="84"/>
      <c r="P789"/>
      <c r="Z789" s="84"/>
    </row>
    <row r="790" spans="1:26" s="85" customFormat="1" ht="14.4" customHeight="1" x14ac:dyDescent="0.3">
      <c r="A790" s="83"/>
      <c r="K790" s="83"/>
      <c r="L790" s="84"/>
      <c r="N790" s="84"/>
      <c r="O790" s="84"/>
      <c r="P790"/>
      <c r="Z790" s="84"/>
    </row>
    <row r="791" spans="1:26" s="85" customFormat="1" ht="14.4" customHeight="1" x14ac:dyDescent="0.3">
      <c r="A791" s="83"/>
      <c r="K791" s="83"/>
      <c r="L791" s="84"/>
      <c r="N791" s="84"/>
      <c r="O791" s="84"/>
      <c r="P791"/>
      <c r="Z791" s="84"/>
    </row>
    <row r="792" spans="1:26" s="85" customFormat="1" ht="14.4" customHeight="1" x14ac:dyDescent="0.3">
      <c r="A792" s="83"/>
      <c r="K792" s="83"/>
      <c r="L792" s="84"/>
      <c r="N792" s="84"/>
      <c r="O792" s="84"/>
      <c r="P792"/>
      <c r="Z792" s="84"/>
    </row>
    <row r="793" spans="1:26" s="85" customFormat="1" ht="14.4" customHeight="1" x14ac:dyDescent="0.3">
      <c r="A793" s="83"/>
      <c r="K793" s="83"/>
      <c r="L793" s="84"/>
      <c r="N793" s="84"/>
      <c r="O793" s="84"/>
      <c r="P793"/>
      <c r="Z793" s="84"/>
    </row>
    <row r="794" spans="1:26" s="85" customFormat="1" ht="14.4" customHeight="1" x14ac:dyDescent="0.3">
      <c r="A794" s="83"/>
      <c r="K794" s="83"/>
      <c r="L794" s="84"/>
      <c r="N794" s="84"/>
      <c r="O794" s="84"/>
      <c r="P794"/>
      <c r="Z794" s="84"/>
    </row>
    <row r="795" spans="1:26" s="85" customFormat="1" ht="14.4" customHeight="1" x14ac:dyDescent="0.3">
      <c r="A795" s="83"/>
      <c r="K795" s="83"/>
      <c r="L795" s="84"/>
      <c r="N795" s="84"/>
      <c r="O795" s="84"/>
      <c r="P795"/>
      <c r="Z795" s="84"/>
    </row>
    <row r="796" spans="1:26" s="85" customFormat="1" ht="14.4" customHeight="1" x14ac:dyDescent="0.3">
      <c r="A796" s="83"/>
      <c r="K796" s="83"/>
      <c r="L796" s="84"/>
      <c r="N796" s="84"/>
      <c r="O796" s="84"/>
      <c r="P796"/>
      <c r="Z796" s="84"/>
    </row>
    <row r="797" spans="1:26" s="85" customFormat="1" ht="14.4" customHeight="1" x14ac:dyDescent="0.3">
      <c r="A797" s="83"/>
      <c r="K797" s="83"/>
      <c r="L797" s="84"/>
      <c r="N797" s="84"/>
      <c r="O797" s="84"/>
      <c r="P797"/>
      <c r="Z797" s="84"/>
    </row>
    <row r="798" spans="1:26" s="85" customFormat="1" ht="14.4" customHeight="1" x14ac:dyDescent="0.3">
      <c r="A798" s="83"/>
      <c r="K798" s="83"/>
      <c r="L798" s="84"/>
      <c r="N798" s="84"/>
      <c r="O798" s="84"/>
      <c r="P798"/>
      <c r="Z798" s="84"/>
    </row>
    <row r="799" spans="1:26" s="85" customFormat="1" ht="14.4" customHeight="1" x14ac:dyDescent="0.3">
      <c r="A799" s="83"/>
      <c r="K799" s="83"/>
      <c r="L799" s="84"/>
      <c r="N799" s="84"/>
      <c r="O799" s="84"/>
      <c r="P799"/>
      <c r="Z799" s="84"/>
    </row>
    <row r="800" spans="1:26" s="85" customFormat="1" ht="14.4" customHeight="1" x14ac:dyDescent="0.3">
      <c r="A800" s="83"/>
      <c r="K800" s="83"/>
      <c r="L800" s="84"/>
      <c r="N800" s="84"/>
      <c r="O800" s="84"/>
      <c r="P800"/>
      <c r="Z800" s="84"/>
    </row>
    <row r="801" spans="1:26" s="85" customFormat="1" ht="14.4" customHeight="1" x14ac:dyDescent="0.3">
      <c r="A801" s="83"/>
      <c r="K801" s="83"/>
      <c r="L801" s="84"/>
      <c r="N801" s="84"/>
      <c r="O801" s="84"/>
      <c r="P801"/>
      <c r="Z801" s="84"/>
    </row>
    <row r="802" spans="1:26" s="85" customFormat="1" ht="14.4" customHeight="1" x14ac:dyDescent="0.3">
      <c r="A802" s="83"/>
      <c r="K802" s="83"/>
      <c r="L802" s="84"/>
      <c r="N802" s="84"/>
      <c r="O802" s="84"/>
      <c r="P802"/>
      <c r="Z802" s="84"/>
    </row>
    <row r="803" spans="1:26" s="85" customFormat="1" ht="14.4" customHeight="1" x14ac:dyDescent="0.3">
      <c r="A803" s="83"/>
      <c r="K803" s="83"/>
      <c r="L803" s="84"/>
      <c r="N803" s="84"/>
      <c r="O803" s="84"/>
      <c r="P803"/>
      <c r="Z803" s="84"/>
    </row>
    <row r="804" spans="1:26" s="85" customFormat="1" ht="14.4" customHeight="1" x14ac:dyDescent="0.3">
      <c r="A804" s="83"/>
      <c r="K804" s="83"/>
      <c r="L804" s="84"/>
      <c r="N804" s="84"/>
      <c r="O804" s="84"/>
      <c r="P804"/>
      <c r="Z804" s="84"/>
    </row>
    <row r="805" spans="1:26" s="85" customFormat="1" ht="14.4" customHeight="1" x14ac:dyDescent="0.3">
      <c r="A805" s="83"/>
      <c r="K805" s="83"/>
      <c r="L805" s="84"/>
      <c r="N805" s="84"/>
      <c r="O805" s="84"/>
      <c r="P805"/>
      <c r="Z805" s="84"/>
    </row>
    <row r="806" spans="1:26" s="85" customFormat="1" ht="14.4" customHeight="1" x14ac:dyDescent="0.3">
      <c r="A806" s="83"/>
      <c r="K806" s="83"/>
      <c r="L806" s="84"/>
      <c r="N806" s="84"/>
      <c r="O806" s="84"/>
      <c r="P806"/>
      <c r="Z806" s="84"/>
    </row>
    <row r="807" spans="1:26" s="85" customFormat="1" ht="14.4" customHeight="1" x14ac:dyDescent="0.3">
      <c r="A807" s="83"/>
      <c r="K807" s="83"/>
      <c r="L807" s="84"/>
      <c r="N807" s="84"/>
      <c r="O807" s="84"/>
      <c r="P807"/>
      <c r="Z807" s="84"/>
    </row>
    <row r="808" spans="1:26" s="85" customFormat="1" ht="14.4" customHeight="1" x14ac:dyDescent="0.3">
      <c r="A808" s="83"/>
      <c r="K808" s="83"/>
      <c r="L808" s="84"/>
      <c r="N808" s="84"/>
      <c r="O808" s="84"/>
      <c r="P808"/>
      <c r="Z808" s="84"/>
    </row>
    <row r="809" spans="1:26" s="85" customFormat="1" ht="14.4" customHeight="1" x14ac:dyDescent="0.3">
      <c r="A809" s="83"/>
      <c r="K809" s="83"/>
      <c r="L809" s="84"/>
      <c r="N809" s="84"/>
      <c r="O809" s="84"/>
      <c r="P809"/>
      <c r="Z809" s="84"/>
    </row>
    <row r="810" spans="1:26" s="85" customFormat="1" ht="14.4" customHeight="1" x14ac:dyDescent="0.3">
      <c r="A810" s="83"/>
      <c r="K810" s="83"/>
      <c r="L810" s="84"/>
      <c r="N810" s="84"/>
      <c r="O810" s="84"/>
      <c r="P810"/>
      <c r="Z810" s="84"/>
    </row>
    <row r="811" spans="1:26" s="85" customFormat="1" ht="14.4" customHeight="1" x14ac:dyDescent="0.3">
      <c r="A811" s="83"/>
      <c r="K811" s="83"/>
      <c r="L811" s="84"/>
      <c r="N811" s="84"/>
      <c r="O811" s="84"/>
      <c r="P811"/>
      <c r="Z811" s="84"/>
    </row>
    <row r="812" spans="1:26" s="85" customFormat="1" ht="14.4" customHeight="1" x14ac:dyDescent="0.3">
      <c r="A812" s="83"/>
      <c r="K812" s="83"/>
      <c r="L812" s="84"/>
      <c r="N812" s="84"/>
      <c r="O812" s="84"/>
      <c r="P812"/>
      <c r="Z812" s="84"/>
    </row>
    <row r="813" spans="1:26" s="85" customFormat="1" ht="14.4" customHeight="1" x14ac:dyDescent="0.3">
      <c r="A813" s="83"/>
      <c r="K813" s="83"/>
      <c r="L813" s="84"/>
      <c r="N813" s="84"/>
      <c r="O813" s="84"/>
      <c r="P813"/>
      <c r="Z813" s="84"/>
    </row>
    <row r="814" spans="1:26" s="85" customFormat="1" ht="14.4" customHeight="1" x14ac:dyDescent="0.3">
      <c r="A814" s="83"/>
      <c r="K814" s="83"/>
      <c r="L814" s="84"/>
      <c r="N814" s="84"/>
      <c r="O814" s="84"/>
      <c r="P814"/>
      <c r="Z814" s="84"/>
    </row>
    <row r="815" spans="1:26" s="85" customFormat="1" ht="14.4" customHeight="1" x14ac:dyDescent="0.3">
      <c r="A815" s="83"/>
      <c r="K815" s="83"/>
      <c r="L815" s="84"/>
      <c r="N815" s="84"/>
      <c r="O815" s="84"/>
      <c r="P815"/>
      <c r="Z815" s="84"/>
    </row>
    <row r="816" spans="1:26" s="85" customFormat="1" ht="14.4" customHeight="1" x14ac:dyDescent="0.3">
      <c r="A816" s="83"/>
      <c r="K816" s="83"/>
      <c r="L816" s="84"/>
      <c r="N816" s="84"/>
      <c r="O816" s="84"/>
      <c r="P816"/>
      <c r="Z816" s="84"/>
    </row>
    <row r="817" spans="1:26" s="85" customFormat="1" ht="14.4" customHeight="1" x14ac:dyDescent="0.3">
      <c r="A817" s="83"/>
      <c r="K817" s="83"/>
      <c r="L817" s="84"/>
      <c r="N817" s="84"/>
      <c r="O817" s="84"/>
      <c r="P817"/>
      <c r="Z817" s="84"/>
    </row>
    <row r="818" spans="1:26" s="85" customFormat="1" ht="14.4" customHeight="1" x14ac:dyDescent="0.3">
      <c r="A818" s="83"/>
      <c r="K818" s="83"/>
      <c r="L818" s="84"/>
      <c r="N818" s="84"/>
      <c r="O818" s="84"/>
      <c r="P818"/>
      <c r="Z818" s="84"/>
    </row>
    <row r="819" spans="1:26" s="85" customFormat="1" ht="14.4" customHeight="1" x14ac:dyDescent="0.3">
      <c r="A819" s="83"/>
      <c r="K819" s="83"/>
      <c r="L819" s="84"/>
      <c r="N819" s="84"/>
      <c r="O819" s="84"/>
      <c r="P819"/>
      <c r="Z819" s="84"/>
    </row>
    <row r="820" spans="1:26" s="85" customFormat="1" ht="14.4" customHeight="1" x14ac:dyDescent="0.3">
      <c r="A820" s="83"/>
      <c r="K820" s="83"/>
      <c r="L820" s="84"/>
      <c r="N820" s="84"/>
      <c r="O820" s="84"/>
      <c r="P820"/>
      <c r="Z820" s="84"/>
    </row>
    <row r="821" spans="1:26" s="85" customFormat="1" ht="14.4" customHeight="1" x14ac:dyDescent="0.3">
      <c r="A821" s="83"/>
      <c r="K821" s="83"/>
      <c r="L821" s="84"/>
      <c r="N821" s="84"/>
      <c r="O821" s="84"/>
      <c r="P821"/>
      <c r="Z821" s="84"/>
    </row>
    <row r="822" spans="1:26" s="85" customFormat="1" ht="14.4" customHeight="1" x14ac:dyDescent="0.3">
      <c r="A822" s="83"/>
      <c r="K822" s="83"/>
      <c r="L822" s="84"/>
      <c r="N822" s="84"/>
      <c r="O822" s="84"/>
      <c r="P822"/>
      <c r="Z822" s="84"/>
    </row>
    <row r="823" spans="1:26" s="85" customFormat="1" ht="14.4" customHeight="1" x14ac:dyDescent="0.3">
      <c r="A823" s="83"/>
      <c r="K823" s="83"/>
      <c r="L823" s="84"/>
      <c r="N823" s="84"/>
      <c r="O823" s="84"/>
      <c r="P823"/>
      <c r="Z823" s="84"/>
    </row>
    <row r="824" spans="1:26" s="85" customFormat="1" ht="14.4" customHeight="1" x14ac:dyDescent="0.3">
      <c r="A824" s="83"/>
      <c r="K824" s="83"/>
      <c r="L824" s="84"/>
      <c r="N824" s="84"/>
      <c r="O824" s="84"/>
      <c r="P824"/>
      <c r="Z824" s="84"/>
    </row>
    <row r="825" spans="1:26" s="85" customFormat="1" ht="14.4" customHeight="1" x14ac:dyDescent="0.3">
      <c r="A825" s="83"/>
      <c r="K825" s="83"/>
      <c r="L825" s="84"/>
      <c r="N825" s="84"/>
      <c r="O825" s="84"/>
      <c r="P825"/>
      <c r="Z825" s="84"/>
    </row>
    <row r="826" spans="1:26" s="85" customFormat="1" ht="14.4" customHeight="1" x14ac:dyDescent="0.3">
      <c r="A826" s="83"/>
      <c r="K826" s="83"/>
      <c r="L826" s="84"/>
      <c r="N826" s="84"/>
      <c r="O826" s="84"/>
      <c r="P826"/>
      <c r="Z826" s="84"/>
    </row>
    <row r="827" spans="1:26" s="85" customFormat="1" ht="14.4" customHeight="1" x14ac:dyDescent="0.3">
      <c r="A827" s="83"/>
      <c r="K827" s="83"/>
      <c r="L827" s="84"/>
      <c r="N827" s="84"/>
      <c r="O827" s="84"/>
      <c r="P827"/>
      <c r="Z827" s="84"/>
    </row>
    <row r="828" spans="1:26" s="85" customFormat="1" ht="14.4" customHeight="1" x14ac:dyDescent="0.3">
      <c r="A828" s="83"/>
      <c r="K828" s="83"/>
      <c r="L828" s="84"/>
      <c r="N828" s="84"/>
      <c r="O828" s="84"/>
      <c r="P828"/>
      <c r="Z828" s="84"/>
    </row>
    <row r="829" spans="1:26" s="85" customFormat="1" ht="14.4" customHeight="1" x14ac:dyDescent="0.3">
      <c r="A829" s="83"/>
      <c r="K829" s="83"/>
      <c r="L829" s="84"/>
      <c r="N829" s="84"/>
      <c r="O829" s="84"/>
      <c r="P829"/>
      <c r="Z829" s="84"/>
    </row>
    <row r="830" spans="1:26" s="85" customFormat="1" ht="14.4" customHeight="1" x14ac:dyDescent="0.3">
      <c r="A830" s="83"/>
      <c r="K830" s="83"/>
      <c r="L830" s="84"/>
      <c r="N830" s="84"/>
      <c r="O830" s="84"/>
      <c r="P830"/>
      <c r="Z830" s="84"/>
    </row>
    <row r="831" spans="1:26" s="85" customFormat="1" ht="14.4" customHeight="1" x14ac:dyDescent="0.3">
      <c r="A831" s="83"/>
      <c r="K831" s="83"/>
      <c r="L831" s="84"/>
      <c r="N831" s="84"/>
      <c r="O831" s="84"/>
      <c r="P831"/>
      <c r="Z831" s="84"/>
    </row>
    <row r="832" spans="1:26" s="85" customFormat="1" ht="14.4" customHeight="1" x14ac:dyDescent="0.3">
      <c r="A832" s="83"/>
      <c r="K832" s="83"/>
      <c r="L832" s="84"/>
      <c r="N832" s="84"/>
      <c r="O832" s="84"/>
      <c r="P832"/>
      <c r="Z832" s="84"/>
    </row>
    <row r="833" spans="1:26" s="85" customFormat="1" ht="14.4" customHeight="1" x14ac:dyDescent="0.3">
      <c r="A833" s="83"/>
      <c r="K833" s="83"/>
      <c r="L833" s="84"/>
      <c r="N833" s="84"/>
      <c r="O833" s="84"/>
      <c r="P833"/>
      <c r="Z833" s="84"/>
    </row>
    <row r="834" spans="1:26" s="85" customFormat="1" ht="14.4" customHeight="1" x14ac:dyDescent="0.3">
      <c r="A834" s="83"/>
      <c r="K834" s="83"/>
      <c r="L834" s="84"/>
      <c r="N834" s="84"/>
      <c r="O834" s="84"/>
      <c r="P834"/>
      <c r="Z834" s="84"/>
    </row>
    <row r="835" spans="1:26" s="85" customFormat="1" ht="14.4" customHeight="1" x14ac:dyDescent="0.3">
      <c r="A835" s="83"/>
      <c r="K835" s="83"/>
      <c r="L835" s="84"/>
      <c r="N835" s="84"/>
      <c r="O835" s="84"/>
      <c r="P835"/>
      <c r="Z835" s="84"/>
    </row>
    <row r="836" spans="1:26" s="85" customFormat="1" ht="14.4" customHeight="1" x14ac:dyDescent="0.3">
      <c r="A836" s="83"/>
      <c r="K836" s="83"/>
      <c r="L836" s="84"/>
      <c r="N836" s="84"/>
      <c r="O836" s="84"/>
      <c r="P836"/>
      <c r="Z836" s="84"/>
    </row>
    <row r="837" spans="1:26" s="85" customFormat="1" ht="14.4" customHeight="1" x14ac:dyDescent="0.3">
      <c r="A837" s="83"/>
      <c r="K837" s="83"/>
      <c r="L837" s="84"/>
      <c r="N837" s="84"/>
      <c r="O837" s="84"/>
      <c r="P837"/>
      <c r="Z837" s="84"/>
    </row>
    <row r="838" spans="1:26" s="85" customFormat="1" ht="14.4" customHeight="1" x14ac:dyDescent="0.3">
      <c r="A838" s="83"/>
      <c r="K838" s="83"/>
      <c r="L838" s="84"/>
      <c r="N838" s="84"/>
      <c r="O838" s="84"/>
      <c r="P838"/>
      <c r="Z838" s="84"/>
    </row>
    <row r="839" spans="1:26" s="85" customFormat="1" ht="14.4" customHeight="1" x14ac:dyDescent="0.3">
      <c r="A839" s="83"/>
      <c r="K839" s="83"/>
      <c r="L839" s="84"/>
      <c r="N839" s="84"/>
      <c r="O839" s="84"/>
      <c r="P839"/>
      <c r="Z839" s="84"/>
    </row>
    <row r="840" spans="1:26" s="85" customFormat="1" ht="14.4" customHeight="1" x14ac:dyDescent="0.3">
      <c r="A840" s="83"/>
      <c r="K840" s="83"/>
      <c r="L840" s="84"/>
      <c r="N840" s="84"/>
      <c r="O840" s="84"/>
      <c r="P840"/>
      <c r="Z840" s="84"/>
    </row>
    <row r="841" spans="1:26" s="85" customFormat="1" ht="14.4" customHeight="1" x14ac:dyDescent="0.3">
      <c r="A841" s="83"/>
      <c r="K841" s="83"/>
      <c r="L841" s="84"/>
      <c r="N841" s="84"/>
      <c r="O841" s="84"/>
      <c r="P841"/>
      <c r="Z841" s="84"/>
    </row>
    <row r="842" spans="1:26" s="85" customFormat="1" ht="14.4" customHeight="1" x14ac:dyDescent="0.3">
      <c r="A842" s="83"/>
      <c r="K842" s="83"/>
      <c r="L842" s="84"/>
      <c r="N842" s="84"/>
      <c r="O842" s="84"/>
      <c r="P842"/>
      <c r="Z842" s="84"/>
    </row>
    <row r="843" spans="1:26" s="85" customFormat="1" ht="14.4" customHeight="1" x14ac:dyDescent="0.3">
      <c r="A843" s="83"/>
      <c r="K843" s="83"/>
      <c r="L843" s="84"/>
      <c r="N843" s="84"/>
      <c r="O843" s="84"/>
      <c r="P843"/>
      <c r="Z843" s="84"/>
    </row>
    <row r="844" spans="1:26" s="85" customFormat="1" ht="14.4" customHeight="1" x14ac:dyDescent="0.3">
      <c r="A844" s="83"/>
      <c r="K844" s="83"/>
      <c r="L844" s="84"/>
      <c r="N844" s="84"/>
      <c r="O844" s="84"/>
      <c r="P844"/>
      <c r="Z844" s="84"/>
    </row>
    <row r="845" spans="1:26" s="85" customFormat="1" ht="14.4" customHeight="1" x14ac:dyDescent="0.3">
      <c r="A845" s="83"/>
      <c r="K845" s="83"/>
      <c r="L845" s="84"/>
      <c r="N845" s="84"/>
      <c r="O845" s="84"/>
      <c r="P845"/>
      <c r="Z845" s="84"/>
    </row>
    <row r="846" spans="1:26" s="85" customFormat="1" ht="14.4" customHeight="1" x14ac:dyDescent="0.3">
      <c r="A846" s="83"/>
      <c r="K846" s="83"/>
      <c r="L846" s="84"/>
      <c r="N846" s="84"/>
      <c r="O846" s="84"/>
      <c r="P846"/>
      <c r="Z846" s="84"/>
    </row>
    <row r="847" spans="1:26" s="85" customFormat="1" ht="14.4" customHeight="1" x14ac:dyDescent="0.3">
      <c r="A847" s="83"/>
      <c r="K847" s="83"/>
      <c r="L847" s="84"/>
      <c r="N847" s="84"/>
      <c r="O847" s="84"/>
      <c r="P847"/>
      <c r="Z847" s="84"/>
    </row>
    <row r="848" spans="1:26" s="85" customFormat="1" ht="14.4" customHeight="1" x14ac:dyDescent="0.3">
      <c r="A848" s="83"/>
      <c r="K848" s="83"/>
      <c r="L848" s="84"/>
      <c r="N848" s="84"/>
      <c r="O848" s="84"/>
      <c r="P848"/>
      <c r="Z848" s="84"/>
    </row>
    <row r="849" spans="1:26" s="85" customFormat="1" ht="14.4" customHeight="1" x14ac:dyDescent="0.3">
      <c r="A849" s="83"/>
      <c r="K849" s="83"/>
      <c r="L849" s="84"/>
      <c r="N849" s="84"/>
      <c r="O849" s="84"/>
      <c r="P849"/>
      <c r="Z849" s="84"/>
    </row>
    <row r="850" spans="1:26" s="85" customFormat="1" ht="14.4" customHeight="1" x14ac:dyDescent="0.3">
      <c r="A850" s="83"/>
      <c r="K850" s="83"/>
      <c r="L850" s="84"/>
      <c r="N850" s="84"/>
      <c r="O850" s="84"/>
      <c r="P850"/>
      <c r="Z850" s="84"/>
    </row>
    <row r="851" spans="1:26" s="85" customFormat="1" ht="14.4" customHeight="1" x14ac:dyDescent="0.3">
      <c r="A851" s="83"/>
      <c r="K851" s="83"/>
      <c r="L851" s="84"/>
      <c r="N851" s="84"/>
      <c r="O851" s="84"/>
      <c r="P851"/>
      <c r="Z851" s="84"/>
    </row>
    <row r="852" spans="1:26" s="85" customFormat="1" ht="14.4" customHeight="1" x14ac:dyDescent="0.3">
      <c r="A852" s="83"/>
      <c r="K852" s="83"/>
      <c r="L852" s="84"/>
      <c r="N852" s="84"/>
      <c r="O852" s="84"/>
      <c r="P852"/>
      <c r="Z852" s="84"/>
    </row>
    <row r="853" spans="1:26" s="85" customFormat="1" ht="14.4" customHeight="1" x14ac:dyDescent="0.3">
      <c r="A853" s="83"/>
      <c r="K853" s="83"/>
      <c r="L853" s="84"/>
      <c r="N853" s="84"/>
      <c r="O853" s="84"/>
      <c r="P853"/>
      <c r="Z853" s="84"/>
    </row>
    <row r="854" spans="1:26" s="85" customFormat="1" ht="14.4" customHeight="1" x14ac:dyDescent="0.3">
      <c r="A854" s="83"/>
      <c r="K854" s="83"/>
      <c r="L854" s="84"/>
      <c r="N854" s="84"/>
      <c r="O854" s="84"/>
      <c r="P854"/>
      <c r="Z854" s="84"/>
    </row>
    <row r="855" spans="1:26" s="85" customFormat="1" ht="14.4" customHeight="1" x14ac:dyDescent="0.3">
      <c r="A855" s="83"/>
      <c r="K855" s="83"/>
      <c r="L855" s="84"/>
      <c r="N855" s="84"/>
      <c r="O855" s="84"/>
      <c r="P855"/>
      <c r="Z855" s="84"/>
    </row>
    <row r="856" spans="1:26" s="85" customFormat="1" ht="14.4" customHeight="1" x14ac:dyDescent="0.3">
      <c r="A856" s="83"/>
      <c r="K856" s="83"/>
      <c r="L856" s="84"/>
      <c r="N856" s="84"/>
      <c r="O856" s="84"/>
      <c r="P856"/>
      <c r="Z856" s="84"/>
    </row>
    <row r="857" spans="1:26" s="85" customFormat="1" ht="14.4" customHeight="1" x14ac:dyDescent="0.3">
      <c r="A857" s="83"/>
      <c r="K857" s="83"/>
      <c r="L857" s="84"/>
      <c r="N857" s="84"/>
      <c r="O857" s="84"/>
      <c r="P857"/>
      <c r="Z857" s="84"/>
    </row>
    <row r="858" spans="1:26" s="85" customFormat="1" ht="14.4" customHeight="1" x14ac:dyDescent="0.3">
      <c r="A858" s="83"/>
      <c r="K858" s="83"/>
      <c r="L858" s="84"/>
      <c r="N858" s="84"/>
      <c r="O858" s="84"/>
      <c r="P858"/>
      <c r="Z858" s="84"/>
    </row>
    <row r="859" spans="1:26" s="85" customFormat="1" ht="14.4" customHeight="1" x14ac:dyDescent="0.3">
      <c r="A859" s="83"/>
      <c r="K859" s="83"/>
      <c r="L859" s="84"/>
      <c r="N859" s="84"/>
      <c r="O859" s="84"/>
      <c r="P859"/>
      <c r="Z859" s="84"/>
    </row>
    <row r="860" spans="1:26" s="85" customFormat="1" ht="14.4" customHeight="1" x14ac:dyDescent="0.3">
      <c r="A860" s="83"/>
      <c r="K860" s="83"/>
      <c r="L860" s="84"/>
      <c r="N860" s="84"/>
      <c r="O860" s="84"/>
      <c r="P860"/>
      <c r="Z860" s="84"/>
    </row>
    <row r="861" spans="1:26" s="85" customFormat="1" ht="14.4" customHeight="1" x14ac:dyDescent="0.3">
      <c r="A861" s="83"/>
      <c r="K861" s="83"/>
      <c r="L861" s="84"/>
      <c r="N861" s="84"/>
      <c r="O861" s="84"/>
      <c r="P861"/>
      <c r="Z861" s="84"/>
    </row>
    <row r="862" spans="1:26" s="85" customFormat="1" ht="14.4" customHeight="1" x14ac:dyDescent="0.3">
      <c r="A862" s="83"/>
      <c r="K862" s="83"/>
      <c r="L862" s="84"/>
      <c r="N862" s="84"/>
      <c r="O862" s="84"/>
      <c r="P862"/>
      <c r="Z862" s="84"/>
    </row>
    <row r="863" spans="1:26" s="85" customFormat="1" ht="14.4" customHeight="1" x14ac:dyDescent="0.3">
      <c r="A863" s="83"/>
      <c r="K863" s="83"/>
      <c r="L863" s="84"/>
      <c r="N863" s="84"/>
      <c r="O863" s="84"/>
      <c r="P863"/>
      <c r="Z863" s="84"/>
    </row>
    <row r="864" spans="1:26" s="85" customFormat="1" ht="14.4" customHeight="1" x14ac:dyDescent="0.3">
      <c r="A864" s="83"/>
      <c r="K864" s="83"/>
      <c r="L864" s="84"/>
      <c r="N864" s="84"/>
      <c r="O864" s="84"/>
      <c r="P864"/>
      <c r="Z864" s="84"/>
    </row>
    <row r="865" spans="1:26" s="85" customFormat="1" ht="14.4" customHeight="1" x14ac:dyDescent="0.3">
      <c r="A865" s="83"/>
      <c r="K865" s="83"/>
      <c r="L865" s="84"/>
      <c r="N865" s="84"/>
      <c r="O865" s="84"/>
      <c r="P865"/>
      <c r="Z865" s="84"/>
    </row>
    <row r="866" spans="1:26" s="85" customFormat="1" ht="14.4" customHeight="1" x14ac:dyDescent="0.3">
      <c r="A866" s="83"/>
      <c r="K866" s="83"/>
      <c r="L866" s="84"/>
      <c r="N866" s="84"/>
      <c r="O866" s="84"/>
      <c r="P866"/>
      <c r="Z866" s="84"/>
    </row>
    <row r="867" spans="1:26" s="85" customFormat="1" ht="14.4" customHeight="1" x14ac:dyDescent="0.3">
      <c r="A867" s="83"/>
      <c r="K867" s="83"/>
      <c r="L867" s="84"/>
      <c r="N867" s="84"/>
      <c r="O867" s="84"/>
      <c r="P867"/>
      <c r="Z867" s="84"/>
    </row>
    <row r="868" spans="1:26" s="85" customFormat="1" ht="14.4" customHeight="1" x14ac:dyDescent="0.3">
      <c r="A868" s="83"/>
      <c r="K868" s="83"/>
      <c r="L868" s="84"/>
      <c r="N868" s="84"/>
      <c r="O868" s="84"/>
      <c r="P868"/>
      <c r="Z868" s="84"/>
    </row>
    <row r="869" spans="1:26" s="85" customFormat="1" ht="14.4" customHeight="1" x14ac:dyDescent="0.3">
      <c r="A869" s="83"/>
      <c r="K869" s="83"/>
      <c r="L869" s="84"/>
      <c r="N869" s="84"/>
      <c r="O869" s="84"/>
      <c r="P869"/>
      <c r="Z869" s="84"/>
    </row>
    <row r="870" spans="1:26" s="85" customFormat="1" ht="14.4" customHeight="1" x14ac:dyDescent="0.3">
      <c r="A870" s="83"/>
      <c r="K870" s="83"/>
      <c r="L870" s="84"/>
      <c r="N870" s="84"/>
      <c r="O870" s="84"/>
      <c r="P870"/>
      <c r="Z870" s="84"/>
    </row>
    <row r="871" spans="1:26" s="85" customFormat="1" ht="14.4" customHeight="1" x14ac:dyDescent="0.3">
      <c r="A871" s="83"/>
      <c r="K871" s="83"/>
      <c r="L871" s="84"/>
      <c r="N871" s="84"/>
      <c r="O871" s="84"/>
      <c r="P871"/>
      <c r="Z871" s="84"/>
    </row>
    <row r="872" spans="1:26" s="85" customFormat="1" ht="14.4" customHeight="1" x14ac:dyDescent="0.3">
      <c r="A872" s="83"/>
      <c r="K872" s="83"/>
      <c r="L872" s="84"/>
      <c r="N872" s="84"/>
      <c r="O872" s="84"/>
      <c r="P872"/>
      <c r="Z872" s="84"/>
    </row>
    <row r="873" spans="1:26" s="85" customFormat="1" ht="14.4" customHeight="1" x14ac:dyDescent="0.3">
      <c r="A873" s="83"/>
      <c r="K873" s="83"/>
      <c r="L873" s="84"/>
      <c r="N873" s="84"/>
      <c r="O873" s="84"/>
      <c r="P873"/>
      <c r="Z873" s="84"/>
    </row>
    <row r="874" spans="1:26" s="85" customFormat="1" ht="14.4" customHeight="1" x14ac:dyDescent="0.3">
      <c r="A874" s="83"/>
      <c r="K874" s="83"/>
      <c r="L874" s="84"/>
      <c r="N874" s="84"/>
      <c r="O874" s="84"/>
      <c r="P874"/>
      <c r="Z874" s="84"/>
    </row>
    <row r="875" spans="1:26" s="85" customFormat="1" ht="14.4" customHeight="1" x14ac:dyDescent="0.3">
      <c r="A875" s="83"/>
      <c r="K875" s="83"/>
      <c r="L875" s="84"/>
      <c r="N875" s="84"/>
      <c r="O875" s="84"/>
      <c r="P875"/>
      <c r="Z875" s="84"/>
    </row>
    <row r="876" spans="1:26" s="85" customFormat="1" ht="14.4" customHeight="1" x14ac:dyDescent="0.3">
      <c r="A876" s="83"/>
      <c r="K876" s="83"/>
      <c r="L876" s="84"/>
      <c r="N876" s="84"/>
      <c r="O876" s="84"/>
      <c r="P876"/>
      <c r="Z876" s="84"/>
    </row>
    <row r="877" spans="1:26" s="85" customFormat="1" ht="14.4" customHeight="1" x14ac:dyDescent="0.3">
      <c r="A877" s="83"/>
      <c r="K877" s="83"/>
      <c r="L877" s="84"/>
      <c r="N877" s="84"/>
      <c r="O877" s="84"/>
      <c r="P877"/>
      <c r="Z877" s="84"/>
    </row>
    <row r="878" spans="1:26" s="85" customFormat="1" ht="14.4" customHeight="1" x14ac:dyDescent="0.3">
      <c r="A878" s="83"/>
      <c r="K878" s="83"/>
      <c r="L878" s="84"/>
      <c r="N878" s="84"/>
      <c r="O878" s="84"/>
      <c r="P878"/>
      <c r="Z878" s="84"/>
    </row>
    <row r="879" spans="1:26" s="85" customFormat="1" ht="14.4" customHeight="1" x14ac:dyDescent="0.3">
      <c r="A879" s="83"/>
      <c r="K879" s="83"/>
      <c r="L879" s="84"/>
      <c r="N879" s="84"/>
      <c r="O879" s="84"/>
      <c r="P879"/>
      <c r="Z879" s="84"/>
    </row>
    <row r="880" spans="1:26" s="85" customFormat="1" ht="14.4" customHeight="1" x14ac:dyDescent="0.3">
      <c r="A880" s="83"/>
      <c r="K880" s="83"/>
      <c r="L880" s="84"/>
      <c r="N880" s="84"/>
      <c r="O880" s="84"/>
      <c r="P880"/>
      <c r="Z880" s="84"/>
    </row>
    <row r="881" spans="1:26" s="85" customFormat="1" ht="14.4" customHeight="1" x14ac:dyDescent="0.3">
      <c r="A881" s="83"/>
      <c r="K881" s="83"/>
      <c r="L881" s="84"/>
      <c r="N881" s="84"/>
      <c r="O881" s="84"/>
      <c r="P881"/>
      <c r="Z881" s="84"/>
    </row>
    <row r="882" spans="1:26" s="85" customFormat="1" ht="14.4" customHeight="1" x14ac:dyDescent="0.3">
      <c r="A882" s="83"/>
      <c r="K882" s="83"/>
      <c r="L882" s="84"/>
      <c r="N882" s="84"/>
      <c r="O882" s="84"/>
      <c r="P882"/>
      <c r="Z882" s="84"/>
    </row>
    <row r="883" spans="1:26" s="85" customFormat="1" ht="14.4" customHeight="1" x14ac:dyDescent="0.3">
      <c r="A883" s="83"/>
      <c r="K883" s="83"/>
      <c r="L883" s="84"/>
      <c r="N883" s="84"/>
      <c r="O883" s="84"/>
      <c r="P883"/>
      <c r="Z883" s="84"/>
    </row>
    <row r="884" spans="1:26" s="85" customFormat="1" ht="14.4" customHeight="1" x14ac:dyDescent="0.3">
      <c r="A884" s="83"/>
      <c r="K884" s="83"/>
      <c r="L884" s="84"/>
      <c r="N884" s="84"/>
      <c r="O884" s="84"/>
      <c r="P884"/>
      <c r="Z884" s="84"/>
    </row>
    <row r="885" spans="1:26" s="85" customFormat="1" ht="14.4" customHeight="1" x14ac:dyDescent="0.3">
      <c r="A885" s="83"/>
      <c r="K885" s="83"/>
      <c r="L885" s="84"/>
      <c r="N885" s="84"/>
      <c r="O885" s="84"/>
      <c r="P885"/>
      <c r="Z885" s="84"/>
    </row>
    <row r="886" spans="1:26" s="85" customFormat="1" ht="14.4" customHeight="1" x14ac:dyDescent="0.3">
      <c r="A886" s="83"/>
      <c r="K886" s="83"/>
      <c r="L886" s="84"/>
      <c r="N886" s="84"/>
      <c r="O886" s="84"/>
      <c r="P886"/>
      <c r="Z886" s="84"/>
    </row>
    <row r="887" spans="1:26" s="85" customFormat="1" ht="14.4" customHeight="1" x14ac:dyDescent="0.3">
      <c r="A887" s="83"/>
      <c r="K887" s="83"/>
      <c r="L887" s="84"/>
      <c r="N887" s="84"/>
      <c r="O887" s="84"/>
      <c r="P887"/>
      <c r="Z887" s="84"/>
    </row>
    <row r="888" spans="1:26" s="85" customFormat="1" ht="14.4" customHeight="1" x14ac:dyDescent="0.3">
      <c r="A888" s="83"/>
      <c r="K888" s="83"/>
      <c r="L888" s="84"/>
      <c r="N888" s="84"/>
      <c r="O888" s="84"/>
      <c r="P888"/>
      <c r="Z888" s="84"/>
    </row>
    <row r="889" spans="1:26" s="85" customFormat="1" ht="14.4" customHeight="1" x14ac:dyDescent="0.3">
      <c r="A889" s="83"/>
      <c r="K889" s="83"/>
      <c r="L889" s="84"/>
      <c r="N889" s="84"/>
      <c r="O889" s="84"/>
      <c r="P889"/>
      <c r="Z889" s="84"/>
    </row>
    <row r="890" spans="1:26" s="85" customFormat="1" ht="14.4" customHeight="1" x14ac:dyDescent="0.3">
      <c r="A890" s="83"/>
      <c r="K890" s="83"/>
      <c r="L890" s="84"/>
      <c r="N890" s="84"/>
      <c r="O890" s="84"/>
      <c r="P890"/>
      <c r="Z890" s="84"/>
    </row>
    <row r="891" spans="1:26" s="85" customFormat="1" ht="14.4" customHeight="1" x14ac:dyDescent="0.3">
      <c r="A891" s="83"/>
      <c r="K891" s="83"/>
      <c r="L891" s="84"/>
      <c r="N891" s="84"/>
      <c r="O891" s="84"/>
      <c r="P891"/>
      <c r="Z891" s="84"/>
    </row>
    <row r="892" spans="1:26" s="85" customFormat="1" ht="14.4" customHeight="1" x14ac:dyDescent="0.3">
      <c r="A892" s="83"/>
      <c r="K892" s="83"/>
      <c r="L892" s="84"/>
      <c r="N892" s="84"/>
      <c r="O892" s="84"/>
      <c r="P892"/>
      <c r="Z892" s="84"/>
    </row>
    <row r="893" spans="1:26" s="85" customFormat="1" ht="14.4" customHeight="1" x14ac:dyDescent="0.3">
      <c r="A893" s="83"/>
      <c r="K893" s="83"/>
      <c r="L893" s="84"/>
      <c r="N893" s="84"/>
      <c r="O893" s="84"/>
      <c r="P893"/>
      <c r="Z893" s="84"/>
    </row>
    <row r="894" spans="1:26" s="85" customFormat="1" ht="14.4" customHeight="1" x14ac:dyDescent="0.3">
      <c r="A894" s="83"/>
      <c r="K894" s="83"/>
      <c r="L894" s="84"/>
      <c r="N894" s="84"/>
      <c r="O894" s="84"/>
      <c r="P894"/>
      <c r="Z894" s="84"/>
    </row>
    <row r="895" spans="1:26" s="85" customFormat="1" ht="14.4" customHeight="1" x14ac:dyDescent="0.3">
      <c r="A895" s="83"/>
      <c r="K895" s="83"/>
      <c r="L895" s="84"/>
      <c r="N895" s="84"/>
      <c r="O895" s="84"/>
      <c r="P895"/>
      <c r="Z895" s="84"/>
    </row>
    <row r="896" spans="1:26" s="85" customFormat="1" ht="14.4" customHeight="1" x14ac:dyDescent="0.3">
      <c r="A896" s="83"/>
      <c r="K896" s="83"/>
      <c r="L896" s="84"/>
      <c r="N896" s="84"/>
      <c r="O896" s="84"/>
      <c r="P896"/>
      <c r="Z896" s="84"/>
    </row>
    <row r="897" spans="1:26" s="85" customFormat="1" ht="14.4" customHeight="1" x14ac:dyDescent="0.3">
      <c r="A897" s="83"/>
      <c r="K897" s="83"/>
      <c r="L897" s="84"/>
      <c r="N897" s="84"/>
      <c r="O897" s="84"/>
      <c r="P897"/>
      <c r="Z897" s="84"/>
    </row>
    <row r="898" spans="1:26" s="85" customFormat="1" ht="14.4" customHeight="1" x14ac:dyDescent="0.3">
      <c r="A898" s="83"/>
      <c r="K898" s="83"/>
      <c r="L898" s="84"/>
      <c r="N898" s="84"/>
      <c r="O898" s="84"/>
      <c r="P898"/>
      <c r="Z898" s="84"/>
    </row>
    <row r="899" spans="1:26" s="85" customFormat="1" ht="14.4" customHeight="1" x14ac:dyDescent="0.3">
      <c r="A899" s="83"/>
      <c r="K899" s="83"/>
      <c r="L899" s="84"/>
      <c r="N899" s="84"/>
      <c r="O899" s="84"/>
      <c r="P899"/>
      <c r="Z899" s="84"/>
    </row>
    <row r="900" spans="1:26" s="85" customFormat="1" ht="14.4" customHeight="1" x14ac:dyDescent="0.3">
      <c r="A900" s="83"/>
      <c r="K900" s="83"/>
      <c r="L900" s="84"/>
      <c r="N900" s="84"/>
      <c r="O900" s="84"/>
      <c r="P900"/>
      <c r="Z900" s="84"/>
    </row>
    <row r="901" spans="1:26" s="85" customFormat="1" ht="14.4" customHeight="1" x14ac:dyDescent="0.3">
      <c r="A901" s="83"/>
      <c r="K901" s="83"/>
      <c r="L901" s="84"/>
      <c r="N901" s="84"/>
      <c r="O901" s="84"/>
      <c r="P901"/>
      <c r="Z901" s="84"/>
    </row>
    <row r="902" spans="1:26" s="85" customFormat="1" ht="14.4" customHeight="1" x14ac:dyDescent="0.3">
      <c r="A902" s="83"/>
      <c r="K902" s="83"/>
      <c r="L902" s="84"/>
      <c r="N902" s="84"/>
      <c r="O902" s="84"/>
      <c r="P902"/>
      <c r="Z902" s="84"/>
    </row>
    <row r="903" spans="1:26" s="85" customFormat="1" ht="14.4" customHeight="1" x14ac:dyDescent="0.3">
      <c r="A903" s="83"/>
      <c r="K903" s="83"/>
      <c r="L903" s="84"/>
      <c r="N903" s="84"/>
      <c r="O903" s="84"/>
      <c r="P903"/>
      <c r="Z903" s="84"/>
    </row>
    <row r="904" spans="1:26" s="85" customFormat="1" ht="14.4" customHeight="1" x14ac:dyDescent="0.3">
      <c r="A904" s="83"/>
      <c r="K904" s="83"/>
      <c r="L904" s="84"/>
      <c r="N904" s="84"/>
      <c r="O904" s="84"/>
      <c r="P904"/>
      <c r="Z904" s="84"/>
    </row>
    <row r="905" spans="1:26" s="85" customFormat="1" ht="14.4" customHeight="1" x14ac:dyDescent="0.3">
      <c r="A905" s="83"/>
      <c r="K905" s="83"/>
      <c r="L905" s="84"/>
      <c r="N905" s="84"/>
      <c r="O905" s="84"/>
      <c r="P905"/>
      <c r="Z905" s="84"/>
    </row>
    <row r="906" spans="1:26" s="85" customFormat="1" ht="14.4" customHeight="1" x14ac:dyDescent="0.3">
      <c r="A906" s="83"/>
      <c r="K906" s="83"/>
      <c r="L906" s="84"/>
      <c r="N906" s="84"/>
      <c r="O906" s="84"/>
      <c r="P906"/>
      <c r="Z906" s="84"/>
    </row>
    <row r="907" spans="1:26" s="85" customFormat="1" ht="14.4" customHeight="1" x14ac:dyDescent="0.3">
      <c r="A907" s="83"/>
      <c r="K907" s="83"/>
      <c r="L907" s="84"/>
      <c r="N907" s="84"/>
      <c r="O907" s="84"/>
      <c r="P907"/>
      <c r="Z907" s="84"/>
    </row>
    <row r="908" spans="1:26" s="85" customFormat="1" ht="14.4" customHeight="1" x14ac:dyDescent="0.3">
      <c r="A908" s="83"/>
      <c r="K908" s="83"/>
      <c r="L908" s="84"/>
      <c r="N908" s="84"/>
      <c r="O908" s="84"/>
      <c r="P908"/>
      <c r="Z908" s="84"/>
    </row>
    <row r="909" spans="1:26" s="85" customFormat="1" ht="14.4" customHeight="1" x14ac:dyDescent="0.3">
      <c r="A909" s="83"/>
      <c r="K909" s="83"/>
      <c r="L909" s="84"/>
      <c r="N909" s="84"/>
      <c r="O909" s="84"/>
      <c r="P909"/>
      <c r="Z909" s="84"/>
    </row>
    <row r="910" spans="1:26" s="85" customFormat="1" ht="14.4" customHeight="1" x14ac:dyDescent="0.3">
      <c r="A910" s="83"/>
      <c r="K910" s="83"/>
      <c r="L910" s="84"/>
      <c r="N910" s="84"/>
      <c r="O910" s="84"/>
      <c r="P910"/>
      <c r="Z910" s="84"/>
    </row>
    <row r="911" spans="1:26" s="85" customFormat="1" ht="14.4" customHeight="1" x14ac:dyDescent="0.3">
      <c r="A911" s="83"/>
      <c r="K911" s="83"/>
      <c r="L911" s="84"/>
      <c r="N911" s="84"/>
      <c r="O911" s="84"/>
      <c r="P911"/>
      <c r="Z911" s="84"/>
    </row>
    <row r="912" spans="1:26" s="85" customFormat="1" ht="14.4" customHeight="1" x14ac:dyDescent="0.3">
      <c r="A912" s="83"/>
      <c r="K912" s="83"/>
      <c r="L912" s="84"/>
      <c r="N912" s="84"/>
      <c r="O912" s="84"/>
      <c r="P912"/>
      <c r="Z912" s="84"/>
    </row>
    <row r="913" spans="1:33" s="85" customFormat="1" ht="14.4" customHeight="1" x14ac:dyDescent="0.3">
      <c r="A913" s="83"/>
      <c r="K913" s="83"/>
      <c r="L913" s="84"/>
      <c r="N913" s="84"/>
      <c r="O913" s="84"/>
      <c r="P913"/>
      <c r="Z913" s="84"/>
    </row>
    <row r="914" spans="1:33" s="85" customFormat="1" ht="14.4" customHeight="1" x14ac:dyDescent="0.3">
      <c r="A914" s="83"/>
      <c r="K914" s="83"/>
      <c r="L914" s="84"/>
      <c r="N914" s="84"/>
      <c r="O914" s="84"/>
      <c r="P914"/>
      <c r="Z914" s="84"/>
    </row>
    <row r="915" spans="1:33" s="85" customFormat="1" ht="14.4" customHeight="1" x14ac:dyDescent="0.3">
      <c r="A915" s="83"/>
      <c r="K915" s="83"/>
      <c r="L915" s="84"/>
      <c r="N915" s="84"/>
      <c r="O915" s="84"/>
      <c r="P915"/>
      <c r="Z915" s="84"/>
    </row>
    <row r="916" spans="1:33" s="85" customFormat="1" ht="14.4" customHeight="1" x14ac:dyDescent="0.3">
      <c r="A916" s="83"/>
      <c r="K916" s="83"/>
      <c r="L916" s="84"/>
      <c r="N916" s="84"/>
      <c r="O916" s="84"/>
      <c r="P916"/>
      <c r="Z916" s="84"/>
    </row>
    <row r="917" spans="1:33" s="85" customFormat="1" ht="14.4" customHeight="1" x14ac:dyDescent="0.3">
      <c r="A917" s="83"/>
      <c r="K917" s="83"/>
      <c r="L917" s="84"/>
      <c r="N917" s="84"/>
      <c r="O917" s="84"/>
      <c r="P917"/>
      <c r="Z917" s="84"/>
    </row>
    <row r="918" spans="1:33" s="85" customFormat="1" ht="14.4" customHeight="1" x14ac:dyDescent="0.3">
      <c r="A918" s="83"/>
      <c r="K918" s="83"/>
      <c r="L918" s="84"/>
      <c r="N918" s="84"/>
      <c r="O918" s="84"/>
      <c r="P918"/>
      <c r="Z918" s="84"/>
    </row>
    <row r="919" spans="1:33" s="85" customFormat="1" ht="14.4" customHeight="1" x14ac:dyDescent="0.3">
      <c r="A919" s="83"/>
      <c r="K919" s="83"/>
      <c r="L919" s="84"/>
      <c r="N919" s="84"/>
      <c r="O919" s="84"/>
      <c r="P919"/>
      <c r="Z919" s="84"/>
    </row>
    <row r="920" spans="1:33" s="85" customFormat="1" ht="14.4" customHeight="1" x14ac:dyDescent="0.3">
      <c r="A920" s="83"/>
      <c r="K920" s="83"/>
      <c r="L920" s="84"/>
      <c r="N920" s="84"/>
      <c r="O920" s="84"/>
      <c r="P920"/>
      <c r="Z920" s="84"/>
    </row>
    <row r="921" spans="1:33" s="85" customFormat="1" ht="14.4" customHeight="1" x14ac:dyDescent="0.3">
      <c r="A921" s="83"/>
      <c r="K921" s="83"/>
      <c r="L921" s="84"/>
      <c r="N921" s="84"/>
      <c r="O921" s="84"/>
      <c r="P921"/>
      <c r="Z921" s="84"/>
    </row>
    <row r="922" spans="1:33" s="85" customFormat="1" ht="14.4" customHeight="1" x14ac:dyDescent="0.3">
      <c r="A922" s="83"/>
      <c r="K922" s="83"/>
      <c r="L922" s="84"/>
      <c r="N922" s="84"/>
      <c r="O922" s="84"/>
      <c r="P922"/>
      <c r="Z922" s="84"/>
    </row>
    <row r="923" spans="1:33" s="85" customFormat="1" ht="14.4" customHeight="1" x14ac:dyDescent="0.3">
      <c r="A923" s="83"/>
      <c r="K923" s="83"/>
      <c r="L923" s="84"/>
      <c r="N923" s="84"/>
      <c r="O923" s="84"/>
      <c r="P923"/>
      <c r="Z923" s="84"/>
    </row>
    <row r="924" spans="1:33" s="85" customFormat="1" ht="14.4" customHeight="1" x14ac:dyDescent="0.3">
      <c r="A924" s="83"/>
      <c r="K924" s="83"/>
      <c r="L924" s="84"/>
      <c r="N924" s="84"/>
      <c r="O924" s="84"/>
      <c r="P924"/>
      <c r="Z924" s="84"/>
    </row>
    <row r="925" spans="1:33" s="85" customFormat="1" ht="14.4" customHeight="1" x14ac:dyDescent="0.3">
      <c r="A925" s="83"/>
      <c r="K925" s="83"/>
      <c r="L925" s="84"/>
      <c r="N925" s="84"/>
      <c r="O925" s="84"/>
      <c r="P925"/>
      <c r="Z925" s="84"/>
    </row>
    <row r="926" spans="1:33" s="85" customFormat="1" ht="14.4" customHeight="1" x14ac:dyDescent="0.3">
      <c r="A926" s="83"/>
      <c r="K926" s="83"/>
      <c r="L926" s="84"/>
      <c r="N926" s="84"/>
      <c r="O926" s="84"/>
      <c r="P926"/>
      <c r="Z926" s="84"/>
    </row>
    <row r="927" spans="1:33" ht="14.4" customHeight="1" x14ac:dyDescent="0.3">
      <c r="A927" s="83"/>
      <c r="B927" s="85"/>
      <c r="C927" s="85"/>
      <c r="D927" s="85"/>
      <c r="E927" s="85"/>
      <c r="F927" s="85"/>
      <c r="G927" s="85"/>
      <c r="H927" s="85"/>
      <c r="I927" s="85"/>
      <c r="J927" s="85"/>
      <c r="K927" s="83"/>
      <c r="L927" s="84"/>
      <c r="M927" s="85"/>
      <c r="N927" s="84"/>
      <c r="O927" s="84"/>
      <c r="Q927" s="85"/>
      <c r="R927" s="85"/>
      <c r="S927" s="85"/>
      <c r="T927" s="85"/>
      <c r="U927" s="85"/>
      <c r="V927" s="85"/>
      <c r="W927" s="85"/>
      <c r="X927" s="85"/>
      <c r="Y927" s="85"/>
      <c r="Z927" s="84"/>
      <c r="AA927" s="85"/>
      <c r="AB927" s="85"/>
      <c r="AC927" s="85"/>
      <c r="AD927" s="85"/>
      <c r="AE927" s="85"/>
      <c r="AF927" s="85"/>
    </row>
    <row r="928" spans="1:33" ht="14.4" customHeight="1" x14ac:dyDescent="0.3">
      <c r="AG928"/>
    </row>
    <row r="929" spans="1:33" ht="14.4" customHeight="1" x14ac:dyDescent="0.3">
      <c r="AG929"/>
    </row>
    <row r="930" spans="1:33" ht="14.4" customHeight="1" x14ac:dyDescent="0.3">
      <c r="A930" s="83"/>
      <c r="B930" s="85"/>
      <c r="C930" s="85"/>
      <c r="D930" s="85"/>
      <c r="E930" s="85"/>
      <c r="F930" s="85"/>
      <c r="G930" s="85"/>
      <c r="H930" s="85"/>
      <c r="I930" s="85"/>
      <c r="J930" s="85"/>
      <c r="K930" s="83"/>
      <c r="L930" s="84"/>
      <c r="M930" s="85"/>
      <c r="N930" s="84"/>
      <c r="O930" s="84"/>
      <c r="Q930" s="85"/>
      <c r="R930" s="85"/>
      <c r="S930" s="85"/>
      <c r="T930" s="85"/>
      <c r="U930" s="85"/>
      <c r="V930" s="85"/>
      <c r="W930" s="85"/>
      <c r="X930" s="85"/>
      <c r="Y930" s="85"/>
      <c r="Z930" s="84"/>
      <c r="AA930" s="85"/>
      <c r="AB930" s="85"/>
      <c r="AC930" s="85"/>
      <c r="AD930" s="85"/>
      <c r="AE930" s="85"/>
      <c r="AF930" s="85"/>
    </row>
    <row r="931" spans="1:33" ht="14.4" customHeight="1" x14ac:dyDescent="0.3">
      <c r="A931" s="83"/>
      <c r="B931" s="85"/>
      <c r="C931" s="85"/>
      <c r="D931" s="85"/>
      <c r="E931" s="85"/>
      <c r="F931" s="85"/>
      <c r="G931" s="85"/>
      <c r="H931" s="85"/>
      <c r="I931" s="85"/>
      <c r="J931" s="85"/>
      <c r="K931" s="83"/>
      <c r="L931" s="84"/>
      <c r="M931" s="85"/>
      <c r="N931" s="84"/>
      <c r="O931" s="84"/>
      <c r="Q931" s="85"/>
      <c r="R931" s="85"/>
      <c r="S931" s="85"/>
      <c r="T931" s="85"/>
      <c r="U931" s="85"/>
      <c r="V931" s="85"/>
      <c r="W931" s="85"/>
      <c r="X931" s="85"/>
      <c r="Y931" s="85"/>
      <c r="Z931" s="84"/>
      <c r="AA931" s="85"/>
      <c r="AB931" s="85"/>
      <c r="AC931" s="85"/>
      <c r="AD931" s="85"/>
      <c r="AE931" s="85"/>
      <c r="AF931" s="85"/>
    </row>
    <row r="932" spans="1:33" ht="14.4" customHeight="1" x14ac:dyDescent="0.3">
      <c r="A932" s="83"/>
      <c r="B932" s="85"/>
      <c r="C932" s="85"/>
      <c r="D932" s="85"/>
      <c r="E932" s="85"/>
      <c r="F932" s="85"/>
      <c r="G932" s="85"/>
      <c r="H932" s="85"/>
      <c r="I932" s="85"/>
      <c r="J932" s="85"/>
      <c r="K932" s="83"/>
      <c r="L932" s="84"/>
      <c r="M932" s="85"/>
      <c r="N932" s="84"/>
      <c r="O932" s="84"/>
      <c r="Q932" s="85"/>
      <c r="R932" s="85"/>
      <c r="S932" s="85"/>
      <c r="T932" s="85"/>
      <c r="U932" s="85"/>
      <c r="V932" s="85"/>
      <c r="W932" s="85"/>
      <c r="X932" s="85"/>
      <c r="Y932" s="85"/>
      <c r="Z932" s="84"/>
      <c r="AA932" s="85"/>
      <c r="AB932" s="85"/>
      <c r="AC932" s="85"/>
      <c r="AD932" s="85"/>
      <c r="AE932" s="85"/>
      <c r="AF932" s="85"/>
    </row>
    <row r="933" spans="1:33" ht="14.4" customHeight="1" x14ac:dyDescent="0.3">
      <c r="A933" s="83"/>
      <c r="B933" s="85"/>
      <c r="C933" s="85"/>
      <c r="D933" s="85"/>
      <c r="E933" s="85"/>
      <c r="F933" s="85"/>
      <c r="G933" s="85"/>
      <c r="H933" s="85"/>
      <c r="I933" s="85"/>
      <c r="J933" s="85"/>
      <c r="K933" s="83"/>
      <c r="L933" s="84"/>
      <c r="M933" s="85"/>
      <c r="N933" s="84"/>
      <c r="O933" s="84"/>
      <c r="Q933" s="85"/>
      <c r="R933" s="85"/>
      <c r="S933" s="85"/>
      <c r="T933" s="85"/>
      <c r="U933" s="85"/>
      <c r="V933" s="85"/>
      <c r="W933" s="85"/>
      <c r="X933" s="85"/>
      <c r="Y933" s="85"/>
      <c r="Z933" s="84"/>
      <c r="AA933" s="85"/>
      <c r="AB933" s="85"/>
      <c r="AC933" s="85"/>
      <c r="AD933" s="85"/>
      <c r="AE933" s="85"/>
      <c r="AF933" s="85"/>
    </row>
    <row r="934" spans="1:33" ht="14.4" customHeight="1" x14ac:dyDescent="0.3">
      <c r="A934" s="83"/>
      <c r="B934" s="85"/>
      <c r="C934" s="85"/>
      <c r="D934" s="85"/>
      <c r="E934" s="85"/>
      <c r="F934" s="85"/>
      <c r="G934" s="85"/>
      <c r="H934" s="85"/>
      <c r="I934" s="85"/>
      <c r="J934" s="85"/>
      <c r="K934" s="83"/>
      <c r="L934" s="84"/>
      <c r="M934" s="85"/>
      <c r="N934" s="84"/>
      <c r="O934" s="84"/>
      <c r="Q934" s="85"/>
      <c r="R934" s="85"/>
      <c r="S934" s="85"/>
      <c r="T934" s="85"/>
      <c r="U934" s="85"/>
      <c r="V934" s="85"/>
      <c r="W934" s="85"/>
      <c r="X934" s="85"/>
      <c r="Y934" s="85"/>
      <c r="Z934" s="84"/>
      <c r="AA934" s="85"/>
      <c r="AB934" s="85"/>
      <c r="AC934" s="85"/>
      <c r="AD934" s="85"/>
      <c r="AE934" s="85"/>
      <c r="AF934" s="85"/>
    </row>
    <row r="935" spans="1:33" ht="14.4" customHeight="1" x14ac:dyDescent="0.3">
      <c r="A935" s="83"/>
      <c r="B935" s="85"/>
      <c r="C935" s="85"/>
      <c r="D935" s="85"/>
      <c r="E935" s="85"/>
      <c r="F935" s="85"/>
      <c r="G935" s="85"/>
      <c r="H935" s="85"/>
      <c r="I935" s="85"/>
      <c r="J935" s="85"/>
      <c r="K935" s="83"/>
      <c r="L935" s="84"/>
      <c r="M935" s="85"/>
      <c r="N935" s="84"/>
      <c r="O935" s="84"/>
      <c r="Q935" s="85"/>
      <c r="R935" s="85"/>
      <c r="S935" s="85"/>
      <c r="T935" s="85"/>
      <c r="U935" s="85"/>
      <c r="V935" s="85"/>
      <c r="W935" s="85"/>
      <c r="X935" s="85"/>
      <c r="Y935" s="85"/>
      <c r="Z935" s="84"/>
      <c r="AA935" s="85"/>
      <c r="AB935" s="85"/>
      <c r="AC935" s="85"/>
      <c r="AD935" s="85"/>
      <c r="AE935" s="85"/>
      <c r="AF935" s="85"/>
    </row>
    <row r="936" spans="1:33" ht="14.4" customHeight="1" x14ac:dyDescent="0.3">
      <c r="A936" s="83"/>
      <c r="B936" s="85"/>
      <c r="C936" s="85"/>
      <c r="D936" s="85"/>
      <c r="E936" s="85"/>
      <c r="F936" s="85"/>
      <c r="G936" s="85"/>
      <c r="H936" s="85"/>
      <c r="I936" s="85"/>
      <c r="J936" s="85"/>
      <c r="K936" s="83"/>
      <c r="L936" s="84"/>
      <c r="M936" s="85"/>
      <c r="N936" s="84"/>
      <c r="O936" s="84"/>
      <c r="Q936" s="85"/>
      <c r="R936" s="85"/>
      <c r="S936" s="85"/>
      <c r="T936" s="85"/>
      <c r="U936" s="85"/>
      <c r="V936" s="85"/>
      <c r="W936" s="85"/>
      <c r="X936" s="85"/>
      <c r="Y936" s="85"/>
      <c r="Z936" s="84"/>
      <c r="AA936" s="85"/>
      <c r="AB936" s="85"/>
      <c r="AC936" s="85"/>
      <c r="AD936" s="85"/>
      <c r="AE936" s="85"/>
      <c r="AF936" s="85"/>
    </row>
    <row r="937" spans="1:33" ht="14.4" customHeight="1" x14ac:dyDescent="0.3">
      <c r="A937" s="83"/>
      <c r="B937" s="85"/>
      <c r="C937" s="85"/>
      <c r="D937" s="85"/>
      <c r="E937" s="85"/>
      <c r="F937" s="85"/>
      <c r="G937" s="85"/>
      <c r="H937" s="85"/>
      <c r="I937" s="85"/>
      <c r="J937" s="85"/>
      <c r="K937" s="83"/>
      <c r="L937" s="84"/>
      <c r="M937" s="85"/>
      <c r="N937" s="84"/>
      <c r="O937" s="84"/>
      <c r="Q937" s="85"/>
      <c r="R937" s="85"/>
      <c r="S937" s="85"/>
      <c r="T937" s="85"/>
      <c r="U937" s="85"/>
      <c r="V937" s="85"/>
      <c r="W937" s="85"/>
      <c r="X937" s="85"/>
      <c r="Y937" s="85"/>
      <c r="Z937" s="84"/>
      <c r="AA937" s="85"/>
      <c r="AB937" s="85"/>
      <c r="AC937" s="85"/>
      <c r="AD937" s="85"/>
      <c r="AE937" s="85"/>
      <c r="AF937" s="85"/>
    </row>
    <row r="938" spans="1:33" ht="14.4" customHeight="1" x14ac:dyDescent="0.3">
      <c r="A938" s="83"/>
      <c r="B938" s="85"/>
      <c r="C938" s="85"/>
      <c r="D938" s="85"/>
      <c r="E938" s="85"/>
      <c r="F938" s="85"/>
      <c r="G938" s="85"/>
      <c r="H938" s="85"/>
      <c r="I938" s="85"/>
      <c r="J938" s="85"/>
      <c r="K938" s="83"/>
      <c r="L938" s="84"/>
      <c r="M938" s="85"/>
      <c r="N938" s="84"/>
      <c r="O938" s="84"/>
      <c r="Q938" s="85"/>
      <c r="R938" s="85"/>
      <c r="S938" s="85"/>
      <c r="T938" s="85"/>
      <c r="U938" s="85"/>
      <c r="V938" s="85"/>
      <c r="W938" s="85"/>
      <c r="X938" s="85"/>
      <c r="Y938" s="85"/>
      <c r="Z938" s="84"/>
      <c r="AA938" s="85"/>
      <c r="AB938" s="85"/>
      <c r="AC938" s="85"/>
      <c r="AD938" s="85"/>
      <c r="AE938" s="85"/>
      <c r="AF938" s="85"/>
    </row>
    <row r="939" spans="1:33" ht="14.4" customHeight="1" x14ac:dyDescent="0.3">
      <c r="A939" s="83"/>
      <c r="B939" s="85"/>
      <c r="C939" s="85"/>
      <c r="D939" s="85"/>
      <c r="E939" s="85"/>
      <c r="F939" s="85"/>
      <c r="G939" s="85"/>
      <c r="H939" s="85"/>
      <c r="I939" s="85"/>
      <c r="J939" s="85"/>
      <c r="K939" s="83"/>
      <c r="L939" s="84"/>
      <c r="M939" s="85"/>
      <c r="N939" s="84"/>
      <c r="O939" s="84"/>
      <c r="Q939" s="85"/>
      <c r="R939" s="85"/>
      <c r="S939" s="85"/>
      <c r="T939" s="85"/>
      <c r="U939" s="85"/>
      <c r="V939" s="85"/>
      <c r="W939" s="85"/>
      <c r="X939" s="85"/>
      <c r="Y939" s="85"/>
      <c r="Z939" s="84"/>
      <c r="AA939" s="85"/>
      <c r="AB939" s="85"/>
      <c r="AC939" s="85"/>
      <c r="AD939" s="85"/>
      <c r="AE939" s="85"/>
      <c r="AF939" s="85"/>
    </row>
    <row r="940" spans="1:33" ht="14.4" customHeight="1" x14ac:dyDescent="0.3">
      <c r="A940" s="83"/>
      <c r="B940" s="85"/>
      <c r="C940" s="85"/>
      <c r="D940" s="85"/>
      <c r="E940" s="85"/>
      <c r="F940" s="85"/>
      <c r="G940" s="85"/>
      <c r="H940" s="85"/>
      <c r="I940" s="85"/>
      <c r="J940" s="85"/>
      <c r="K940" s="83"/>
      <c r="L940" s="84"/>
      <c r="M940" s="85"/>
      <c r="N940" s="84"/>
      <c r="O940" s="84"/>
      <c r="Q940" s="85"/>
      <c r="R940" s="85"/>
      <c r="S940" s="85"/>
      <c r="T940" s="85"/>
      <c r="U940" s="85"/>
      <c r="V940" s="85"/>
      <c r="W940" s="85"/>
      <c r="X940" s="85"/>
      <c r="Y940" s="85"/>
      <c r="Z940" s="84"/>
      <c r="AA940" s="85"/>
      <c r="AB940" s="85"/>
      <c r="AC940" s="85"/>
      <c r="AD940" s="85"/>
      <c r="AE940" s="85"/>
      <c r="AF940" s="85"/>
    </row>
    <row r="941" spans="1:33" ht="14.4" customHeight="1" x14ac:dyDescent="0.3">
      <c r="A941" s="83"/>
      <c r="B941" s="85"/>
      <c r="C941" s="85"/>
      <c r="D941" s="85"/>
      <c r="E941" s="85"/>
      <c r="F941" s="85"/>
      <c r="G941" s="85"/>
      <c r="H941" s="85"/>
      <c r="I941" s="85"/>
      <c r="J941" s="85"/>
      <c r="K941" s="83"/>
      <c r="L941" s="84"/>
      <c r="M941" s="85"/>
      <c r="N941" s="84"/>
      <c r="O941" s="84"/>
      <c r="Q941" s="85"/>
      <c r="R941" s="85"/>
      <c r="S941" s="85"/>
      <c r="T941" s="85"/>
      <c r="U941" s="85"/>
      <c r="V941" s="85"/>
      <c r="W941" s="85"/>
      <c r="X941" s="85"/>
      <c r="Y941" s="85"/>
      <c r="Z941" s="84"/>
      <c r="AA941" s="85"/>
      <c r="AB941" s="85"/>
      <c r="AC941" s="85"/>
      <c r="AD941" s="85"/>
      <c r="AE941" s="85"/>
      <c r="AF941" s="85"/>
    </row>
    <row r="942" spans="1:33" ht="14.4" customHeight="1" x14ac:dyDescent="0.3">
      <c r="A942" s="83"/>
      <c r="B942" s="85"/>
      <c r="C942" s="85"/>
      <c r="D942" s="85"/>
      <c r="E942" s="85"/>
      <c r="F942" s="85"/>
      <c r="G942" s="85"/>
      <c r="H942" s="85"/>
      <c r="I942" s="85"/>
      <c r="J942" s="85"/>
      <c r="K942" s="83"/>
      <c r="L942" s="84"/>
      <c r="M942" s="85"/>
      <c r="N942" s="84"/>
      <c r="O942" s="84"/>
      <c r="Q942" s="85"/>
      <c r="R942" s="85"/>
      <c r="S942" s="85"/>
      <c r="T942" s="85"/>
      <c r="U942" s="85"/>
      <c r="V942" s="85"/>
      <c r="W942" s="85"/>
      <c r="X942" s="85"/>
      <c r="Y942" s="85"/>
      <c r="Z942" s="84"/>
      <c r="AA942" s="85"/>
      <c r="AB942" s="85"/>
      <c r="AC942" s="85"/>
      <c r="AD942" s="85"/>
      <c r="AE942" s="85"/>
      <c r="AF942" s="85"/>
    </row>
    <row r="943" spans="1:33" s="85" customFormat="1" ht="14.4" customHeight="1" x14ac:dyDescent="0.3">
      <c r="A943" s="83"/>
      <c r="K943" s="83"/>
      <c r="L943" s="84"/>
      <c r="N943" s="84"/>
      <c r="O943" s="84"/>
      <c r="P943"/>
      <c r="Z943" s="84"/>
    </row>
    <row r="944" spans="1:33" s="85" customFormat="1" ht="14.4" customHeight="1" x14ac:dyDescent="0.3">
      <c r="A944" s="83"/>
      <c r="E944" s="85">
        <f>150*2</f>
        <v>300</v>
      </c>
      <c r="F944" s="85">
        <f>900*4</f>
        <v>3600</v>
      </c>
      <c r="H944" s="85">
        <f>80*4</f>
        <v>320</v>
      </c>
      <c r="I944" s="85">
        <f>570+550</f>
        <v>1120</v>
      </c>
      <c r="K944" s="83">
        <f>27*25</f>
        <v>675</v>
      </c>
      <c r="L944" s="84">
        <f>SUM(E944:I944)</f>
        <v>5340</v>
      </c>
      <c r="N944" s="84">
        <v>668.33333333333337</v>
      </c>
      <c r="O944" s="84"/>
      <c r="P944"/>
      <c r="Z944" s="84"/>
    </row>
    <row r="945" spans="1:26" s="85" customFormat="1" ht="14.4" customHeight="1" x14ac:dyDescent="0.3">
      <c r="A945" s="83"/>
      <c r="K945" s="83"/>
      <c r="L945" s="84"/>
      <c r="N945" s="84"/>
      <c r="O945" s="84"/>
      <c r="P945"/>
      <c r="Z945" s="84"/>
    </row>
    <row r="946" spans="1:26" s="85" customFormat="1" ht="14.4" customHeight="1" x14ac:dyDescent="0.3">
      <c r="A946" s="83"/>
      <c r="K946" s="83"/>
      <c r="L946" s="84"/>
      <c r="N946" s="84"/>
      <c r="O946" s="84"/>
      <c r="P946"/>
      <c r="Z946" s="84"/>
    </row>
    <row r="947" spans="1:26" s="85" customFormat="1" ht="14.4" customHeight="1" x14ac:dyDescent="0.3">
      <c r="A947" s="83"/>
      <c r="K947" s="83"/>
      <c r="L947" s="84"/>
      <c r="N947" s="84"/>
      <c r="O947" s="84"/>
      <c r="P947"/>
      <c r="Z947" s="84"/>
    </row>
    <row r="948" spans="1:26" s="85" customFormat="1" ht="14.4" customHeight="1" x14ac:dyDescent="0.3">
      <c r="A948" s="83"/>
      <c r="K948" s="83"/>
      <c r="L948" s="84"/>
      <c r="N948" s="84"/>
      <c r="O948" s="84"/>
      <c r="P948"/>
      <c r="Z948" s="84"/>
    </row>
    <row r="949" spans="1:26" s="85" customFormat="1" ht="14.4" customHeight="1" x14ac:dyDescent="0.3">
      <c r="L949" s="101"/>
      <c r="N949" s="101"/>
      <c r="O949" s="101"/>
      <c r="P949"/>
      <c r="Z949" s="101"/>
    </row>
    <row r="950" spans="1:26" s="85" customFormat="1" ht="14.4" customHeight="1" x14ac:dyDescent="0.3">
      <c r="L950" s="101"/>
      <c r="N950" s="101"/>
      <c r="O950" s="101"/>
      <c r="P950"/>
      <c r="Z950" s="101"/>
    </row>
    <row r="951" spans="1:26" s="85" customFormat="1" ht="14.4" customHeight="1" x14ac:dyDescent="0.3">
      <c r="L951" s="101"/>
      <c r="N951" s="101"/>
      <c r="O951" s="101"/>
      <c r="P951"/>
      <c r="Z951" s="101"/>
    </row>
    <row r="952" spans="1:26" s="85" customFormat="1" ht="14.4" customHeight="1" x14ac:dyDescent="0.3">
      <c r="L952" s="101"/>
      <c r="N952" s="101"/>
      <c r="O952" s="101"/>
      <c r="P952"/>
      <c r="Z952" s="101"/>
    </row>
    <row r="953" spans="1:26" s="85" customFormat="1" ht="14.4" customHeight="1" x14ac:dyDescent="0.3">
      <c r="L953" s="101"/>
      <c r="N953" s="101"/>
      <c r="O953" s="101"/>
      <c r="P953"/>
      <c r="Z953" s="101"/>
    </row>
    <row r="954" spans="1:26" s="85" customFormat="1" ht="14.4" customHeight="1" x14ac:dyDescent="0.3">
      <c r="L954" s="82" t="str">
        <f>CONCATENATE(999,RIGHT(B954,2),RIGHT(H954,2),RIGHT(X954,2),RIGHT(Q954,2))</f>
        <v>999</v>
      </c>
      <c r="N954" s="101"/>
      <c r="O954" s="101"/>
      <c r="P954"/>
      <c r="Z954" s="84"/>
    </row>
    <row r="955" spans="1:26" s="85" customFormat="1" ht="14.4" customHeight="1" x14ac:dyDescent="0.3">
      <c r="L955" s="82" t="str">
        <f>CONCATENATE(999,RIGHT(H955,2),RIGHT(X955,2),RIGHT(Q955,2))</f>
        <v>999</v>
      </c>
      <c r="N955" s="101"/>
      <c r="O955" s="101"/>
      <c r="P955"/>
      <c r="Z955" s="84"/>
    </row>
    <row r="956" spans="1:26" s="85" customFormat="1" ht="14.4" customHeight="1" x14ac:dyDescent="0.3">
      <c r="L956" s="101" t="s">
        <v>4446</v>
      </c>
      <c r="N956" s="101"/>
      <c r="O956" s="101"/>
      <c r="P956"/>
      <c r="Z956" s="101"/>
    </row>
    <row r="957" spans="1:26" s="85" customFormat="1" ht="14.4" customHeight="1" x14ac:dyDescent="0.3">
      <c r="L957" s="101" t="s">
        <v>4445</v>
      </c>
      <c r="N957" s="101"/>
      <c r="O957" s="101"/>
      <c r="P957"/>
      <c r="Z957" s="101"/>
    </row>
    <row r="958" spans="1:26" s="85" customFormat="1" ht="14.4" customHeight="1" x14ac:dyDescent="0.3">
      <c r="L958" s="101"/>
      <c r="N958" s="101"/>
      <c r="O958" s="101"/>
      <c r="P958"/>
      <c r="Z958" s="101"/>
    </row>
    <row r="959" spans="1:26" s="85" customFormat="1" ht="14.4" customHeight="1" x14ac:dyDescent="0.3">
      <c r="L959" s="101"/>
      <c r="N959" s="101"/>
      <c r="O959" s="101"/>
      <c r="P959"/>
      <c r="Z959" s="101"/>
    </row>
    <row r="960" spans="1:26" s="85" customFormat="1" ht="14.4" customHeight="1" x14ac:dyDescent="0.3">
      <c r="L960" s="101"/>
      <c r="N960" s="101"/>
      <c r="O960" s="101"/>
      <c r="P960"/>
      <c r="Z960" s="101"/>
    </row>
    <row r="961" spans="12:26" s="85" customFormat="1" ht="14.4" customHeight="1" x14ac:dyDescent="0.3">
      <c r="L961" s="101"/>
      <c r="N961" s="101"/>
      <c r="O961" s="101"/>
      <c r="P961"/>
      <c r="Z961" s="101"/>
    </row>
    <row r="962" spans="12:26" s="85" customFormat="1" ht="14.4" customHeight="1" x14ac:dyDescent="0.3">
      <c r="L962" s="101"/>
      <c r="N962" s="101"/>
      <c r="O962" s="101"/>
      <c r="P962"/>
      <c r="Z962" s="101"/>
    </row>
    <row r="963" spans="12:26" s="85" customFormat="1" ht="14.4" customHeight="1" x14ac:dyDescent="0.3">
      <c r="L963" s="101"/>
      <c r="N963" s="101"/>
      <c r="O963" s="101"/>
      <c r="P963"/>
      <c r="Z963" s="101"/>
    </row>
    <row r="964" spans="12:26" s="85" customFormat="1" ht="14.4" customHeight="1" x14ac:dyDescent="0.3">
      <c r="L964" s="101"/>
      <c r="N964" s="101"/>
      <c r="O964" s="101"/>
      <c r="P964"/>
      <c r="Z964" s="101"/>
    </row>
    <row r="965" spans="12:26" s="85" customFormat="1" ht="14.4" customHeight="1" x14ac:dyDescent="0.3">
      <c r="L965" s="101"/>
      <c r="N965" s="101"/>
      <c r="O965" s="101"/>
      <c r="P965"/>
      <c r="Z965" s="101"/>
    </row>
    <row r="966" spans="12:26" s="85" customFormat="1" ht="14.4" customHeight="1" x14ac:dyDescent="0.3">
      <c r="L966" s="101"/>
      <c r="N966" s="101"/>
      <c r="O966" s="101"/>
      <c r="P966"/>
      <c r="Z966" s="101"/>
    </row>
    <row r="967" spans="12:26" s="85" customFormat="1" ht="14.4" customHeight="1" x14ac:dyDescent="0.3">
      <c r="L967" s="101"/>
      <c r="N967" s="101"/>
      <c r="O967" s="101"/>
      <c r="P967"/>
      <c r="Z967" s="101"/>
    </row>
    <row r="968" spans="12:26" s="85" customFormat="1" ht="14.4" customHeight="1" x14ac:dyDescent="0.3">
      <c r="L968" s="101"/>
      <c r="N968" s="101"/>
      <c r="O968" s="101"/>
      <c r="P968"/>
      <c r="Z968" s="101"/>
    </row>
    <row r="969" spans="12:26" s="85" customFormat="1" ht="14.4" customHeight="1" x14ac:dyDescent="0.3">
      <c r="L969" s="101"/>
      <c r="N969" s="101"/>
      <c r="O969" s="101"/>
      <c r="P969"/>
      <c r="Z969" s="101"/>
    </row>
    <row r="970" spans="12:26" s="85" customFormat="1" ht="14.4" customHeight="1" x14ac:dyDescent="0.3">
      <c r="L970" s="101"/>
      <c r="N970" s="101"/>
      <c r="O970" s="101"/>
      <c r="P970"/>
      <c r="Z970" s="101"/>
    </row>
    <row r="971" spans="12:26" s="85" customFormat="1" ht="14.4" customHeight="1" x14ac:dyDescent="0.3">
      <c r="L971" s="101"/>
      <c r="N971" s="101"/>
      <c r="O971" s="101"/>
      <c r="P971"/>
      <c r="Z971" s="101"/>
    </row>
    <row r="972" spans="12:26" s="85" customFormat="1" ht="14.4" customHeight="1" x14ac:dyDescent="0.3">
      <c r="L972" s="101"/>
      <c r="N972" s="101"/>
      <c r="O972" s="101"/>
      <c r="P972"/>
      <c r="Z972" s="101"/>
    </row>
    <row r="973" spans="12:26" s="85" customFormat="1" ht="14.4" customHeight="1" x14ac:dyDescent="0.3">
      <c r="L973" s="101"/>
      <c r="N973" s="101"/>
      <c r="O973" s="101"/>
      <c r="P973"/>
      <c r="Z973" s="101"/>
    </row>
    <row r="974" spans="12:26" s="85" customFormat="1" ht="14.4" customHeight="1" x14ac:dyDescent="0.3">
      <c r="L974" s="101"/>
      <c r="N974" s="101"/>
      <c r="O974" s="101"/>
      <c r="P974"/>
      <c r="Z974" s="101"/>
    </row>
    <row r="975" spans="12:26" s="85" customFormat="1" ht="14.4" customHeight="1" x14ac:dyDescent="0.3">
      <c r="L975" s="101"/>
      <c r="N975" s="101"/>
      <c r="O975" s="101"/>
      <c r="P975"/>
      <c r="Z975" s="101"/>
    </row>
    <row r="976" spans="12:26" s="85" customFormat="1" ht="14.4" customHeight="1" x14ac:dyDescent="0.3">
      <c r="L976" s="101"/>
      <c r="N976" s="101"/>
      <c r="O976" s="101"/>
      <c r="P976"/>
      <c r="Z976" s="101"/>
    </row>
    <row r="977" spans="12:26" s="85" customFormat="1" ht="14.4" customHeight="1" x14ac:dyDescent="0.3">
      <c r="L977" s="101"/>
      <c r="N977" s="101"/>
      <c r="O977" s="101"/>
      <c r="P977"/>
      <c r="Z977" s="101"/>
    </row>
    <row r="978" spans="12:26" s="85" customFormat="1" ht="14.4" customHeight="1" x14ac:dyDescent="0.3">
      <c r="L978" s="101"/>
      <c r="N978" s="101"/>
      <c r="O978" s="101"/>
      <c r="P978"/>
      <c r="Z978" s="101"/>
    </row>
    <row r="979" spans="12:26" s="85" customFormat="1" ht="14.4" customHeight="1" x14ac:dyDescent="0.3">
      <c r="L979" s="101"/>
      <c r="N979" s="101"/>
      <c r="O979" s="101"/>
      <c r="P979"/>
      <c r="Z979" s="101"/>
    </row>
    <row r="980" spans="12:26" s="85" customFormat="1" ht="14.4" customHeight="1" x14ac:dyDescent="0.3">
      <c r="L980" s="101"/>
      <c r="N980" s="101"/>
      <c r="O980" s="101"/>
      <c r="P980"/>
      <c r="Z980" s="101"/>
    </row>
    <row r="981" spans="12:26" s="85" customFormat="1" ht="14.4" customHeight="1" x14ac:dyDescent="0.3">
      <c r="L981" s="101"/>
      <c r="N981" s="101"/>
      <c r="O981" s="101"/>
      <c r="P981"/>
      <c r="Z981" s="101"/>
    </row>
    <row r="982" spans="12:26" s="85" customFormat="1" ht="14.4" customHeight="1" x14ac:dyDescent="0.3">
      <c r="L982" s="101"/>
      <c r="N982" s="101"/>
      <c r="O982" s="101"/>
      <c r="P982"/>
      <c r="Z982" s="101"/>
    </row>
    <row r="983" spans="12:26" s="85" customFormat="1" ht="14.4" customHeight="1" x14ac:dyDescent="0.3">
      <c r="L983" s="101"/>
      <c r="N983" s="101"/>
      <c r="O983" s="101"/>
      <c r="P983"/>
      <c r="Z983" s="101"/>
    </row>
    <row r="984" spans="12:26" s="85" customFormat="1" ht="14.4" customHeight="1" x14ac:dyDescent="0.3">
      <c r="L984" s="101"/>
      <c r="N984" s="101"/>
      <c r="O984" s="101"/>
      <c r="P984"/>
      <c r="Z984" s="101"/>
    </row>
    <row r="985" spans="12:26" s="85" customFormat="1" ht="14.4" customHeight="1" x14ac:dyDescent="0.3">
      <c r="L985" s="101"/>
      <c r="N985" s="101"/>
      <c r="O985" s="101"/>
      <c r="P985"/>
      <c r="Z985" s="101"/>
    </row>
    <row r="986" spans="12:26" s="85" customFormat="1" ht="14.4" customHeight="1" x14ac:dyDescent="0.3">
      <c r="L986" s="101"/>
      <c r="N986" s="101"/>
      <c r="O986" s="101"/>
      <c r="P986"/>
      <c r="Z986" s="101"/>
    </row>
    <row r="987" spans="12:26" s="85" customFormat="1" ht="14.4" customHeight="1" x14ac:dyDescent="0.3">
      <c r="L987" s="101"/>
      <c r="N987" s="101"/>
      <c r="O987" s="101"/>
      <c r="P987"/>
      <c r="Z987" s="101"/>
    </row>
    <row r="988" spans="12:26" s="85" customFormat="1" ht="14.4" customHeight="1" x14ac:dyDescent="0.3">
      <c r="L988" s="101"/>
      <c r="N988" s="101"/>
      <c r="O988" s="101"/>
      <c r="P988"/>
      <c r="Z988" s="101"/>
    </row>
    <row r="989" spans="12:26" s="85" customFormat="1" ht="14.4" customHeight="1" x14ac:dyDescent="0.3">
      <c r="L989" s="101"/>
      <c r="N989" s="101"/>
      <c r="O989" s="101"/>
      <c r="P989"/>
      <c r="Z989" s="101"/>
    </row>
    <row r="990" spans="12:26" s="85" customFormat="1" ht="14.4" customHeight="1" x14ac:dyDescent="0.3">
      <c r="L990" s="101"/>
      <c r="N990" s="101"/>
      <c r="O990" s="101"/>
      <c r="P990"/>
      <c r="Z990" s="101"/>
    </row>
    <row r="991" spans="12:26" s="85" customFormat="1" ht="14.4" customHeight="1" x14ac:dyDescent="0.3">
      <c r="L991" s="101"/>
      <c r="N991" s="101"/>
      <c r="O991" s="101"/>
      <c r="P991"/>
      <c r="Z991" s="101"/>
    </row>
    <row r="992" spans="12:26" s="85" customFormat="1" ht="14.4" customHeight="1" x14ac:dyDescent="0.3">
      <c r="L992" s="101"/>
      <c r="N992" s="101"/>
      <c r="O992" s="101"/>
      <c r="P992"/>
      <c r="Z992" s="101"/>
    </row>
    <row r="993" spans="12:26" s="85" customFormat="1" ht="14.4" customHeight="1" x14ac:dyDescent="0.3">
      <c r="L993" s="101"/>
      <c r="N993" s="101"/>
      <c r="O993" s="101"/>
      <c r="P993"/>
      <c r="Z993" s="101"/>
    </row>
    <row r="994" spans="12:26" s="85" customFormat="1" ht="14.4" customHeight="1" x14ac:dyDescent="0.3">
      <c r="L994" s="101"/>
      <c r="N994" s="101"/>
      <c r="O994" s="101"/>
      <c r="P994"/>
      <c r="Z994" s="101"/>
    </row>
    <row r="995" spans="12:26" s="85" customFormat="1" ht="14.4" customHeight="1" x14ac:dyDescent="0.3">
      <c r="L995" s="101"/>
      <c r="N995" s="101"/>
      <c r="O995" s="101"/>
      <c r="P995"/>
      <c r="Z995" s="101"/>
    </row>
    <row r="996" spans="12:26" s="85" customFormat="1" ht="14.4" customHeight="1" x14ac:dyDescent="0.3">
      <c r="L996" s="101"/>
      <c r="N996" s="101"/>
      <c r="O996" s="101"/>
      <c r="P996"/>
      <c r="Z996" s="101"/>
    </row>
    <row r="997" spans="12:26" s="85" customFormat="1" ht="14.4" customHeight="1" x14ac:dyDescent="0.3">
      <c r="L997" s="101"/>
      <c r="N997" s="101"/>
      <c r="O997" s="101"/>
      <c r="P997"/>
      <c r="Z997" s="101"/>
    </row>
    <row r="998" spans="12:26" s="85" customFormat="1" ht="14.4" customHeight="1" x14ac:dyDescent="0.3">
      <c r="L998" s="101"/>
      <c r="N998" s="101"/>
      <c r="O998" s="101"/>
      <c r="P998"/>
      <c r="Z998" s="101"/>
    </row>
    <row r="999" spans="12:26" s="85" customFormat="1" ht="14.4" customHeight="1" x14ac:dyDescent="0.3">
      <c r="L999" s="101"/>
      <c r="N999" s="101"/>
      <c r="O999" s="101"/>
      <c r="P999"/>
      <c r="Z999" s="101"/>
    </row>
    <row r="1000" spans="12:26" s="85" customFormat="1" ht="14.4" customHeight="1" x14ac:dyDescent="0.3">
      <c r="L1000" s="101"/>
      <c r="N1000" s="101"/>
      <c r="O1000" s="101"/>
      <c r="P1000"/>
      <c r="Z1000" s="101"/>
    </row>
    <row r="1001" spans="12:26" s="85" customFormat="1" ht="14.4" customHeight="1" x14ac:dyDescent="0.3">
      <c r="L1001" s="101"/>
      <c r="N1001" s="101"/>
      <c r="O1001" s="101"/>
      <c r="P1001"/>
      <c r="Z1001" s="101"/>
    </row>
    <row r="1002" spans="12:26" s="85" customFormat="1" ht="14.4" customHeight="1" x14ac:dyDescent="0.3">
      <c r="L1002" s="101"/>
      <c r="N1002" s="101"/>
      <c r="O1002" s="101"/>
      <c r="P1002"/>
      <c r="Z1002" s="101"/>
    </row>
    <row r="1003" spans="12:26" s="85" customFormat="1" ht="14.4" customHeight="1" x14ac:dyDescent="0.3">
      <c r="L1003" s="101"/>
      <c r="N1003" s="101"/>
      <c r="O1003" s="101"/>
      <c r="P1003"/>
      <c r="Z1003" s="101"/>
    </row>
    <row r="1004" spans="12:26" s="85" customFormat="1" ht="14.4" customHeight="1" x14ac:dyDescent="0.3">
      <c r="L1004" s="101"/>
      <c r="N1004" s="101"/>
      <c r="O1004" s="101"/>
      <c r="P1004"/>
      <c r="Z1004" s="101"/>
    </row>
    <row r="1005" spans="12:26" s="85" customFormat="1" ht="14.4" customHeight="1" x14ac:dyDescent="0.3">
      <c r="L1005" s="101"/>
      <c r="N1005" s="101"/>
      <c r="O1005" s="101"/>
      <c r="P1005"/>
      <c r="Z1005" s="101"/>
    </row>
    <row r="1006" spans="12:26" s="85" customFormat="1" ht="14.4" customHeight="1" x14ac:dyDescent="0.3">
      <c r="L1006" s="101"/>
      <c r="N1006" s="101"/>
      <c r="O1006" s="101"/>
      <c r="P1006"/>
      <c r="Z1006" s="101"/>
    </row>
    <row r="1007" spans="12:26" s="85" customFormat="1" ht="14.4" customHeight="1" x14ac:dyDescent="0.3">
      <c r="L1007" s="101"/>
      <c r="N1007" s="101"/>
      <c r="O1007" s="101"/>
      <c r="P1007"/>
      <c r="Z1007" s="101"/>
    </row>
    <row r="1008" spans="12:26" s="85" customFormat="1" ht="14.4" customHeight="1" x14ac:dyDescent="0.3">
      <c r="L1008" s="101"/>
      <c r="N1008" s="101"/>
      <c r="O1008" s="101"/>
      <c r="P1008"/>
      <c r="Z1008" s="101"/>
    </row>
    <row r="1009" spans="12:26" s="85" customFormat="1" ht="14.4" customHeight="1" x14ac:dyDescent="0.3">
      <c r="L1009" s="101"/>
      <c r="N1009" s="101"/>
      <c r="O1009" s="101"/>
      <c r="P1009"/>
      <c r="Z1009" s="101"/>
    </row>
    <row r="1010" spans="12:26" s="85" customFormat="1" ht="14.4" customHeight="1" x14ac:dyDescent="0.3">
      <c r="L1010" s="101"/>
      <c r="N1010" s="101"/>
      <c r="O1010" s="101"/>
      <c r="P1010"/>
      <c r="Z1010" s="101"/>
    </row>
    <row r="1011" spans="12:26" s="85" customFormat="1" ht="14.4" customHeight="1" x14ac:dyDescent="0.3">
      <c r="L1011" s="101"/>
      <c r="N1011" s="101"/>
      <c r="O1011" s="101"/>
      <c r="P1011"/>
      <c r="Z1011" s="101"/>
    </row>
    <row r="1012" spans="12:26" s="85" customFormat="1" ht="14.4" customHeight="1" x14ac:dyDescent="0.3">
      <c r="L1012" s="101"/>
      <c r="N1012" s="101"/>
      <c r="O1012" s="101"/>
      <c r="P1012"/>
      <c r="Z1012" s="101"/>
    </row>
    <row r="1013" spans="12:26" s="85" customFormat="1" ht="14.4" customHeight="1" x14ac:dyDescent="0.3">
      <c r="L1013" s="101"/>
      <c r="N1013" s="101"/>
      <c r="O1013" s="101"/>
      <c r="P1013"/>
      <c r="Z1013" s="101"/>
    </row>
    <row r="1014" spans="12:26" s="85" customFormat="1" ht="14.4" customHeight="1" x14ac:dyDescent="0.3">
      <c r="L1014" s="101"/>
      <c r="N1014" s="101"/>
      <c r="O1014" s="101"/>
      <c r="P1014"/>
      <c r="Z1014" s="101"/>
    </row>
    <row r="1015" spans="12:26" s="85" customFormat="1" ht="14.4" customHeight="1" x14ac:dyDescent="0.3">
      <c r="L1015" s="101"/>
      <c r="N1015" s="101"/>
      <c r="O1015" s="101"/>
      <c r="P1015"/>
      <c r="Z1015" s="101"/>
    </row>
    <row r="1016" spans="12:26" s="85" customFormat="1" ht="14.4" customHeight="1" x14ac:dyDescent="0.3">
      <c r="L1016" s="101"/>
      <c r="N1016" s="101"/>
      <c r="O1016" s="101"/>
      <c r="P1016"/>
      <c r="Z1016" s="101"/>
    </row>
    <row r="1017" spans="12:26" s="85" customFormat="1" ht="14.4" customHeight="1" x14ac:dyDescent="0.3">
      <c r="L1017" s="101"/>
      <c r="N1017" s="101"/>
      <c r="O1017" s="101"/>
      <c r="P1017"/>
      <c r="Z1017" s="101"/>
    </row>
    <row r="1018" spans="12:26" s="85" customFormat="1" ht="14.4" customHeight="1" x14ac:dyDescent="0.3">
      <c r="L1018" s="101"/>
      <c r="N1018" s="101"/>
      <c r="O1018" s="101"/>
      <c r="P1018"/>
      <c r="Z1018" s="101"/>
    </row>
    <row r="1019" spans="12:26" s="85" customFormat="1" ht="14.4" customHeight="1" x14ac:dyDescent="0.3">
      <c r="L1019" s="101"/>
      <c r="N1019" s="101"/>
      <c r="O1019" s="101"/>
      <c r="P1019"/>
      <c r="Z1019" s="101"/>
    </row>
    <row r="1020" spans="12:26" s="85" customFormat="1" ht="14.4" customHeight="1" x14ac:dyDescent="0.3">
      <c r="L1020" s="101"/>
      <c r="N1020" s="101"/>
      <c r="O1020" s="101"/>
      <c r="P1020"/>
      <c r="Z1020" s="101"/>
    </row>
    <row r="1021" spans="12:26" s="85" customFormat="1" ht="14.4" customHeight="1" x14ac:dyDescent="0.3">
      <c r="L1021" s="101"/>
      <c r="N1021" s="101"/>
      <c r="O1021" s="101"/>
      <c r="P1021"/>
      <c r="Z1021" s="101"/>
    </row>
    <row r="1022" spans="12:26" s="85" customFormat="1" ht="14.4" customHeight="1" x14ac:dyDescent="0.3">
      <c r="L1022" s="101"/>
      <c r="N1022" s="101"/>
      <c r="O1022" s="101"/>
      <c r="P1022"/>
      <c r="Z1022" s="101"/>
    </row>
    <row r="1023" spans="12:26" s="85" customFormat="1" ht="14.4" customHeight="1" x14ac:dyDescent="0.3">
      <c r="L1023" s="101"/>
      <c r="N1023" s="101"/>
      <c r="O1023" s="101"/>
      <c r="P1023"/>
      <c r="Z1023" s="101"/>
    </row>
    <row r="1024" spans="12:26" s="85" customFormat="1" ht="14.4" customHeight="1" x14ac:dyDescent="0.3">
      <c r="L1024" s="101"/>
      <c r="N1024" s="101"/>
      <c r="O1024" s="101"/>
      <c r="P1024"/>
      <c r="Z1024" s="101"/>
    </row>
    <row r="1025" spans="12:26" s="85" customFormat="1" ht="14.4" customHeight="1" x14ac:dyDescent="0.3">
      <c r="L1025" s="101"/>
      <c r="N1025" s="101"/>
      <c r="O1025" s="101"/>
      <c r="P1025"/>
      <c r="Z1025" s="101"/>
    </row>
    <row r="1026" spans="12:26" s="85" customFormat="1" ht="14.4" customHeight="1" x14ac:dyDescent="0.3">
      <c r="L1026" s="101"/>
      <c r="N1026" s="101"/>
      <c r="O1026" s="101"/>
      <c r="P1026"/>
      <c r="Z1026" s="101"/>
    </row>
    <row r="1027" spans="12:26" s="85" customFormat="1" ht="14.4" customHeight="1" x14ac:dyDescent="0.3">
      <c r="L1027" s="101"/>
      <c r="N1027" s="101"/>
      <c r="O1027" s="101"/>
      <c r="P1027"/>
      <c r="Z1027" s="101"/>
    </row>
    <row r="1028" spans="12:26" s="85" customFormat="1" ht="14.4" customHeight="1" x14ac:dyDescent="0.3">
      <c r="L1028" s="101"/>
      <c r="N1028" s="101"/>
      <c r="O1028" s="101"/>
      <c r="P1028"/>
      <c r="Z1028" s="101"/>
    </row>
    <row r="1029" spans="12:26" s="85" customFormat="1" ht="14.4" customHeight="1" x14ac:dyDescent="0.3">
      <c r="L1029" s="101"/>
      <c r="N1029" s="101"/>
      <c r="O1029" s="101"/>
      <c r="P1029"/>
      <c r="Z1029" s="101"/>
    </row>
    <row r="1030" spans="12:26" s="85" customFormat="1" ht="14.4" customHeight="1" x14ac:dyDescent="0.3">
      <c r="L1030" s="101"/>
      <c r="N1030" s="101"/>
      <c r="O1030" s="101"/>
      <c r="P1030"/>
      <c r="Z1030" s="101"/>
    </row>
    <row r="1031" spans="12:26" s="85" customFormat="1" ht="14.4" customHeight="1" x14ac:dyDescent="0.3">
      <c r="L1031" s="101"/>
      <c r="N1031" s="101"/>
      <c r="O1031" s="101"/>
      <c r="P1031"/>
      <c r="Z1031" s="101"/>
    </row>
    <row r="1032" spans="12:26" s="85" customFormat="1" ht="14.4" customHeight="1" x14ac:dyDescent="0.3">
      <c r="L1032" s="101"/>
      <c r="N1032" s="101"/>
      <c r="O1032" s="101"/>
      <c r="P1032"/>
      <c r="Z1032" s="101"/>
    </row>
    <row r="1033" spans="12:26" s="85" customFormat="1" ht="14.4" customHeight="1" x14ac:dyDescent="0.3">
      <c r="L1033" s="101"/>
      <c r="N1033" s="101"/>
      <c r="O1033" s="101"/>
      <c r="P1033"/>
      <c r="Z1033" s="101"/>
    </row>
    <row r="1034" spans="12:26" s="85" customFormat="1" ht="14.4" customHeight="1" x14ac:dyDescent="0.3">
      <c r="L1034" s="101"/>
      <c r="N1034" s="101"/>
      <c r="O1034" s="101"/>
      <c r="P1034"/>
      <c r="Z1034" s="101"/>
    </row>
    <row r="1035" spans="12:26" s="85" customFormat="1" ht="14.4" customHeight="1" x14ac:dyDescent="0.3">
      <c r="L1035" s="101"/>
      <c r="N1035" s="101"/>
      <c r="O1035" s="101"/>
      <c r="P1035"/>
      <c r="Z1035" s="101"/>
    </row>
    <row r="1036" spans="12:26" s="85" customFormat="1" ht="14.4" customHeight="1" x14ac:dyDescent="0.3">
      <c r="L1036" s="101"/>
      <c r="N1036" s="101"/>
      <c r="O1036" s="101"/>
      <c r="P1036"/>
      <c r="Z1036" s="101"/>
    </row>
    <row r="1037" spans="12:26" s="85" customFormat="1" ht="14.4" customHeight="1" x14ac:dyDescent="0.3">
      <c r="L1037" s="101"/>
      <c r="N1037" s="101"/>
      <c r="O1037" s="101"/>
      <c r="P1037"/>
      <c r="Z1037" s="101"/>
    </row>
    <row r="1038" spans="12:26" s="85" customFormat="1" ht="14.4" customHeight="1" x14ac:dyDescent="0.3">
      <c r="L1038" s="101"/>
      <c r="N1038" s="101"/>
      <c r="O1038" s="101"/>
      <c r="P1038"/>
      <c r="Z1038" s="101"/>
    </row>
    <row r="1039" spans="12:26" s="85" customFormat="1" ht="14.4" customHeight="1" x14ac:dyDescent="0.3">
      <c r="L1039" s="101"/>
      <c r="N1039" s="101"/>
      <c r="O1039" s="101"/>
      <c r="P1039"/>
      <c r="Z1039" s="101"/>
    </row>
    <row r="1040" spans="12:26" s="85" customFormat="1" ht="14.4" customHeight="1" x14ac:dyDescent="0.3">
      <c r="L1040" s="101"/>
      <c r="N1040" s="101"/>
      <c r="O1040" s="101"/>
      <c r="P1040"/>
      <c r="Z1040" s="101"/>
    </row>
    <row r="1041" spans="12:26" s="85" customFormat="1" ht="14.4" customHeight="1" x14ac:dyDescent="0.3">
      <c r="L1041" s="101"/>
      <c r="N1041" s="101"/>
      <c r="O1041" s="101"/>
      <c r="P1041"/>
      <c r="Z1041" s="101"/>
    </row>
    <row r="1042" spans="12:26" s="85" customFormat="1" ht="14.4" customHeight="1" x14ac:dyDescent="0.3">
      <c r="L1042" s="101"/>
      <c r="N1042" s="101"/>
      <c r="O1042" s="101"/>
      <c r="P1042"/>
      <c r="Z1042" s="101"/>
    </row>
    <row r="1043" spans="12:26" s="85" customFormat="1" ht="14.4" customHeight="1" x14ac:dyDescent="0.3">
      <c r="L1043" s="101"/>
      <c r="N1043" s="101"/>
      <c r="O1043" s="101"/>
      <c r="P1043"/>
      <c r="Z1043" s="101"/>
    </row>
    <row r="1044" spans="12:26" s="85" customFormat="1" ht="14.4" customHeight="1" x14ac:dyDescent="0.3">
      <c r="L1044" s="101"/>
      <c r="N1044" s="101"/>
      <c r="O1044" s="101"/>
      <c r="P1044"/>
      <c r="Z1044" s="101"/>
    </row>
    <row r="1045" spans="12:26" s="85" customFormat="1" ht="14.4" customHeight="1" x14ac:dyDescent="0.3">
      <c r="L1045" s="101"/>
      <c r="N1045" s="101"/>
      <c r="O1045" s="101"/>
      <c r="P1045"/>
      <c r="Z1045" s="101"/>
    </row>
    <row r="1046" spans="12:26" s="85" customFormat="1" ht="14.4" customHeight="1" x14ac:dyDescent="0.3">
      <c r="L1046" s="101"/>
      <c r="N1046" s="101"/>
      <c r="O1046" s="101"/>
      <c r="P1046"/>
      <c r="Z1046" s="101"/>
    </row>
    <row r="1047" spans="12:26" s="85" customFormat="1" ht="14.4" customHeight="1" x14ac:dyDescent="0.3">
      <c r="L1047" s="101"/>
      <c r="N1047" s="101"/>
      <c r="O1047" s="101"/>
      <c r="P1047"/>
      <c r="Z1047" s="101"/>
    </row>
    <row r="1048" spans="12:26" s="85" customFormat="1" ht="14.4" customHeight="1" x14ac:dyDescent="0.3">
      <c r="L1048" s="101"/>
      <c r="N1048" s="101"/>
      <c r="O1048" s="101"/>
      <c r="P1048"/>
      <c r="Z1048" s="101"/>
    </row>
    <row r="1049" spans="12:26" s="85" customFormat="1" ht="14.4" customHeight="1" x14ac:dyDescent="0.3">
      <c r="L1049" s="101"/>
      <c r="N1049" s="101"/>
      <c r="O1049" s="101"/>
      <c r="P1049"/>
      <c r="Z1049" s="101"/>
    </row>
    <row r="1050" spans="12:26" s="85" customFormat="1" ht="14.4" customHeight="1" x14ac:dyDescent="0.3">
      <c r="L1050" s="101"/>
      <c r="N1050" s="101"/>
      <c r="O1050" s="101"/>
      <c r="P1050"/>
      <c r="Z1050" s="101"/>
    </row>
    <row r="1051" spans="12:26" s="85" customFormat="1" ht="14.4" customHeight="1" x14ac:dyDescent="0.3">
      <c r="L1051" s="101"/>
      <c r="N1051" s="101"/>
      <c r="O1051" s="101"/>
      <c r="P1051"/>
      <c r="Z1051" s="101"/>
    </row>
    <row r="1052" spans="12:26" s="85" customFormat="1" ht="14.4" customHeight="1" x14ac:dyDescent="0.3">
      <c r="L1052" s="101"/>
      <c r="N1052" s="101"/>
      <c r="O1052" s="101"/>
      <c r="P1052"/>
      <c r="Z1052" s="101"/>
    </row>
    <row r="1053" spans="12:26" s="85" customFormat="1" ht="14.4" customHeight="1" x14ac:dyDescent="0.3">
      <c r="L1053" s="101"/>
      <c r="N1053" s="101"/>
      <c r="O1053" s="101"/>
      <c r="P1053"/>
      <c r="Z1053" s="101"/>
    </row>
    <row r="1054" spans="12:26" s="85" customFormat="1" ht="14.4" customHeight="1" x14ac:dyDescent="0.3">
      <c r="L1054" s="101"/>
      <c r="N1054" s="101"/>
      <c r="O1054" s="101"/>
      <c r="P1054"/>
      <c r="Z1054" s="101"/>
    </row>
    <row r="1055" spans="12:26" s="85" customFormat="1" ht="14.4" customHeight="1" x14ac:dyDescent="0.3">
      <c r="L1055" s="101"/>
      <c r="N1055" s="101"/>
      <c r="O1055" s="101"/>
      <c r="P1055"/>
      <c r="Z1055" s="101"/>
    </row>
    <row r="1056" spans="12:26" s="85" customFormat="1" ht="14.4" customHeight="1" x14ac:dyDescent="0.3">
      <c r="L1056" s="101"/>
      <c r="N1056" s="101"/>
      <c r="O1056" s="101"/>
      <c r="P1056"/>
      <c r="Z1056" s="101"/>
    </row>
    <row r="1057" spans="12:26" s="85" customFormat="1" ht="14.4" customHeight="1" x14ac:dyDescent="0.3">
      <c r="L1057" s="101"/>
      <c r="N1057" s="101"/>
      <c r="O1057" s="101"/>
      <c r="P1057"/>
      <c r="Z1057" s="101"/>
    </row>
    <row r="1058" spans="12:26" s="85" customFormat="1" ht="14.4" customHeight="1" x14ac:dyDescent="0.3">
      <c r="L1058" s="101"/>
      <c r="N1058" s="101"/>
      <c r="O1058" s="101"/>
      <c r="P1058"/>
      <c r="Z1058" s="101"/>
    </row>
    <row r="1059" spans="12:26" s="85" customFormat="1" ht="14.4" customHeight="1" x14ac:dyDescent="0.3">
      <c r="L1059" s="101"/>
      <c r="N1059" s="101"/>
      <c r="O1059" s="101"/>
      <c r="P1059"/>
      <c r="Z1059" s="101"/>
    </row>
    <row r="1060" spans="12:26" s="85" customFormat="1" ht="14.4" customHeight="1" x14ac:dyDescent="0.3">
      <c r="L1060" s="101"/>
      <c r="N1060" s="101"/>
      <c r="O1060" s="101"/>
      <c r="P1060"/>
      <c r="Z1060" s="101"/>
    </row>
    <row r="1061" spans="12:26" s="85" customFormat="1" ht="14.4" customHeight="1" x14ac:dyDescent="0.3">
      <c r="L1061" s="101"/>
      <c r="N1061" s="101"/>
      <c r="O1061" s="101"/>
      <c r="P1061"/>
      <c r="Z1061" s="101"/>
    </row>
    <row r="1062" spans="12:26" s="85" customFormat="1" ht="14.4" customHeight="1" x14ac:dyDescent="0.3">
      <c r="L1062" s="101"/>
      <c r="N1062" s="101"/>
      <c r="O1062" s="101"/>
      <c r="P1062"/>
      <c r="Z1062" s="101"/>
    </row>
    <row r="1063" spans="12:26" s="85" customFormat="1" ht="14.4" customHeight="1" x14ac:dyDescent="0.3">
      <c r="L1063" s="101"/>
      <c r="N1063" s="101"/>
      <c r="O1063" s="101"/>
      <c r="P1063"/>
      <c r="Z1063" s="101"/>
    </row>
    <row r="1064" spans="12:26" s="85" customFormat="1" ht="14.4" customHeight="1" x14ac:dyDescent="0.3">
      <c r="L1064" s="101"/>
      <c r="N1064" s="101"/>
      <c r="O1064" s="101"/>
      <c r="P1064"/>
      <c r="Z1064" s="101"/>
    </row>
    <row r="1065" spans="12:26" s="85" customFormat="1" ht="14.4" customHeight="1" x14ac:dyDescent="0.3">
      <c r="L1065" s="101"/>
      <c r="N1065" s="101"/>
      <c r="O1065" s="101"/>
      <c r="P1065"/>
      <c r="Z1065" s="101"/>
    </row>
    <row r="1066" spans="12:26" s="85" customFormat="1" ht="14.4" customHeight="1" x14ac:dyDescent="0.3">
      <c r="L1066" s="101"/>
      <c r="N1066" s="101"/>
      <c r="O1066" s="101"/>
      <c r="P1066"/>
      <c r="Z1066" s="101"/>
    </row>
    <row r="1067" spans="12:26" s="85" customFormat="1" ht="14.4" customHeight="1" x14ac:dyDescent="0.3">
      <c r="L1067" s="101"/>
      <c r="N1067" s="101"/>
      <c r="O1067" s="101"/>
      <c r="P1067"/>
      <c r="Z1067" s="101"/>
    </row>
    <row r="1068" spans="12:26" s="85" customFormat="1" ht="14.4" customHeight="1" x14ac:dyDescent="0.3">
      <c r="L1068" s="101"/>
      <c r="N1068" s="101"/>
      <c r="O1068" s="101"/>
      <c r="P1068"/>
      <c r="Z1068" s="101"/>
    </row>
    <row r="1069" spans="12:26" s="85" customFormat="1" ht="14.4" customHeight="1" x14ac:dyDescent="0.3">
      <c r="L1069" s="101"/>
      <c r="N1069" s="101"/>
      <c r="O1069" s="101"/>
      <c r="P1069"/>
      <c r="Z1069" s="101"/>
    </row>
    <row r="1070" spans="12:26" s="85" customFormat="1" ht="14.4" customHeight="1" x14ac:dyDescent="0.3">
      <c r="L1070" s="101"/>
      <c r="N1070" s="101"/>
      <c r="O1070" s="101"/>
      <c r="P1070"/>
      <c r="Z1070" s="101"/>
    </row>
    <row r="1071" spans="12:26" s="85" customFormat="1" ht="14.4" customHeight="1" x14ac:dyDescent="0.3">
      <c r="L1071" s="101"/>
      <c r="N1071" s="101"/>
      <c r="O1071" s="101"/>
      <c r="P1071"/>
      <c r="Z1071" s="101"/>
    </row>
    <row r="1072" spans="12:26" s="85" customFormat="1" ht="14.4" customHeight="1" x14ac:dyDescent="0.3">
      <c r="L1072" s="101"/>
      <c r="N1072" s="101"/>
      <c r="O1072" s="101"/>
      <c r="P1072"/>
      <c r="Z1072" s="101"/>
    </row>
    <row r="1073" spans="12:26" s="85" customFormat="1" ht="14.4" customHeight="1" x14ac:dyDescent="0.3">
      <c r="L1073" s="101"/>
      <c r="N1073" s="101"/>
      <c r="O1073" s="101"/>
      <c r="P1073"/>
      <c r="Z1073" s="101"/>
    </row>
    <row r="1074" spans="12:26" s="85" customFormat="1" ht="14.4" customHeight="1" x14ac:dyDescent="0.3">
      <c r="L1074" s="101"/>
      <c r="N1074" s="101"/>
      <c r="O1074" s="101"/>
      <c r="P1074"/>
      <c r="Z1074" s="101"/>
    </row>
    <row r="1075" spans="12:26" s="85" customFormat="1" ht="14.4" customHeight="1" x14ac:dyDescent="0.3">
      <c r="L1075" s="101"/>
      <c r="N1075" s="101"/>
      <c r="O1075" s="101"/>
      <c r="P1075"/>
      <c r="Z1075" s="101"/>
    </row>
    <row r="1076" spans="12:26" s="85" customFormat="1" ht="14.4" customHeight="1" x14ac:dyDescent="0.3">
      <c r="L1076" s="101"/>
      <c r="N1076" s="101"/>
      <c r="O1076" s="101"/>
      <c r="P1076"/>
      <c r="Z1076" s="101"/>
    </row>
    <row r="1077" spans="12:26" s="85" customFormat="1" ht="14.4" customHeight="1" x14ac:dyDescent="0.3">
      <c r="L1077" s="101"/>
      <c r="N1077" s="101"/>
      <c r="O1077" s="101"/>
      <c r="P1077"/>
      <c r="Z1077" s="101"/>
    </row>
    <row r="1078" spans="12:26" s="85" customFormat="1" ht="14.4" customHeight="1" x14ac:dyDescent="0.3">
      <c r="L1078" s="101"/>
      <c r="N1078" s="101"/>
      <c r="O1078" s="101"/>
      <c r="P1078"/>
      <c r="Z1078" s="101"/>
    </row>
    <row r="1079" spans="12:26" s="85" customFormat="1" ht="14.4" customHeight="1" x14ac:dyDescent="0.3">
      <c r="L1079" s="101"/>
      <c r="N1079" s="101"/>
      <c r="O1079" s="101"/>
      <c r="P1079"/>
      <c r="Z1079" s="101"/>
    </row>
    <row r="1080" spans="12:26" s="85" customFormat="1" ht="14.4" customHeight="1" x14ac:dyDescent="0.3">
      <c r="L1080" s="101"/>
      <c r="N1080" s="101"/>
      <c r="O1080" s="101"/>
      <c r="P1080"/>
      <c r="Z1080" s="101"/>
    </row>
    <row r="1081" spans="12:26" s="85" customFormat="1" ht="14.4" customHeight="1" x14ac:dyDescent="0.3">
      <c r="L1081" s="101"/>
      <c r="N1081" s="101"/>
      <c r="O1081" s="101"/>
      <c r="P1081"/>
      <c r="Z1081" s="101"/>
    </row>
    <row r="1082" spans="12:26" s="85" customFormat="1" ht="14.4" customHeight="1" x14ac:dyDescent="0.3">
      <c r="L1082" s="101"/>
      <c r="N1082" s="101"/>
      <c r="O1082" s="101"/>
      <c r="P1082"/>
      <c r="Z1082" s="101"/>
    </row>
    <row r="1083" spans="12:26" s="85" customFormat="1" ht="14.4" customHeight="1" x14ac:dyDescent="0.3">
      <c r="L1083" s="101"/>
      <c r="N1083" s="101"/>
      <c r="O1083" s="101"/>
      <c r="P1083"/>
      <c r="Z1083" s="101"/>
    </row>
    <row r="1084" spans="12:26" s="85" customFormat="1" ht="14.4" customHeight="1" x14ac:dyDescent="0.3">
      <c r="L1084" s="101"/>
      <c r="N1084" s="101"/>
      <c r="O1084" s="101"/>
      <c r="P1084"/>
      <c r="Z1084" s="101"/>
    </row>
    <row r="1085" spans="12:26" s="85" customFormat="1" ht="14.4" customHeight="1" x14ac:dyDescent="0.3">
      <c r="L1085" s="101"/>
      <c r="N1085" s="101"/>
      <c r="O1085" s="101"/>
      <c r="P1085"/>
      <c r="Z1085" s="101"/>
    </row>
    <row r="1086" spans="12:26" s="85" customFormat="1" ht="14.4" customHeight="1" x14ac:dyDescent="0.3">
      <c r="L1086" s="101"/>
      <c r="N1086" s="101"/>
      <c r="O1086" s="101"/>
      <c r="P1086"/>
      <c r="Z1086" s="101"/>
    </row>
    <row r="1087" spans="12:26" s="85" customFormat="1" ht="14.4" customHeight="1" x14ac:dyDescent="0.3">
      <c r="L1087" s="101"/>
      <c r="N1087" s="101"/>
      <c r="O1087" s="101"/>
      <c r="P1087"/>
      <c r="Z1087" s="101"/>
    </row>
    <row r="1088" spans="12:26" s="85" customFormat="1" ht="14.4" customHeight="1" x14ac:dyDescent="0.3">
      <c r="L1088" s="101"/>
      <c r="N1088" s="101"/>
      <c r="O1088" s="101"/>
      <c r="P1088"/>
      <c r="Z1088" s="101"/>
    </row>
    <row r="1089" spans="12:26" s="85" customFormat="1" ht="14.4" customHeight="1" x14ac:dyDescent="0.3">
      <c r="L1089" s="101"/>
      <c r="N1089" s="101"/>
      <c r="O1089" s="101"/>
      <c r="P1089"/>
      <c r="Z1089" s="101"/>
    </row>
    <row r="1090" spans="12:26" s="85" customFormat="1" ht="14.4" customHeight="1" x14ac:dyDescent="0.3">
      <c r="L1090" s="101"/>
      <c r="N1090" s="101"/>
      <c r="O1090" s="101"/>
      <c r="P1090"/>
      <c r="Z1090" s="101"/>
    </row>
    <row r="1091" spans="12:26" s="85" customFormat="1" ht="14.4" customHeight="1" x14ac:dyDescent="0.3">
      <c r="L1091" s="101"/>
      <c r="N1091" s="101"/>
      <c r="O1091" s="101"/>
      <c r="P1091"/>
      <c r="Z1091" s="101"/>
    </row>
    <row r="1092" spans="12:26" s="85" customFormat="1" ht="14.4" customHeight="1" x14ac:dyDescent="0.3">
      <c r="L1092" s="101"/>
      <c r="N1092" s="101"/>
      <c r="O1092" s="101"/>
      <c r="P1092"/>
      <c r="Z1092" s="101"/>
    </row>
    <row r="1093" spans="12:26" s="85" customFormat="1" ht="14.4" customHeight="1" x14ac:dyDescent="0.3">
      <c r="L1093" s="101"/>
      <c r="N1093" s="101"/>
      <c r="O1093" s="101"/>
      <c r="P1093"/>
      <c r="Z1093" s="101"/>
    </row>
    <row r="1094" spans="12:26" s="85" customFormat="1" ht="14.4" customHeight="1" x14ac:dyDescent="0.3">
      <c r="L1094" s="101"/>
      <c r="N1094" s="101"/>
      <c r="O1094" s="101"/>
      <c r="P1094"/>
      <c r="Z1094" s="101"/>
    </row>
    <row r="1095" spans="12:26" s="85" customFormat="1" ht="14.4" customHeight="1" x14ac:dyDescent="0.3">
      <c r="L1095" s="101"/>
      <c r="N1095" s="101"/>
      <c r="O1095" s="101"/>
      <c r="P1095"/>
      <c r="Z1095" s="101"/>
    </row>
    <row r="1096" spans="12:26" s="85" customFormat="1" ht="14.4" customHeight="1" x14ac:dyDescent="0.3">
      <c r="L1096" s="101"/>
      <c r="N1096" s="101"/>
      <c r="O1096" s="101"/>
      <c r="P1096"/>
      <c r="Z1096" s="101"/>
    </row>
    <row r="1097" spans="12:26" s="85" customFormat="1" ht="14.4" customHeight="1" x14ac:dyDescent="0.3">
      <c r="L1097" s="101"/>
      <c r="N1097" s="101"/>
      <c r="O1097" s="101"/>
      <c r="P1097"/>
      <c r="Z1097" s="101"/>
    </row>
    <row r="1098" spans="12:26" s="85" customFormat="1" ht="14.4" customHeight="1" x14ac:dyDescent="0.3">
      <c r="L1098" s="101"/>
      <c r="N1098" s="101"/>
      <c r="O1098" s="101"/>
      <c r="P1098"/>
      <c r="Z1098" s="101"/>
    </row>
    <row r="1099" spans="12:26" s="85" customFormat="1" ht="14.4" customHeight="1" x14ac:dyDescent="0.3">
      <c r="L1099" s="101"/>
      <c r="N1099" s="101"/>
      <c r="O1099" s="101"/>
      <c r="P1099"/>
      <c r="Z1099" s="101"/>
    </row>
    <row r="1100" spans="12:26" s="85" customFormat="1" ht="14.4" customHeight="1" x14ac:dyDescent="0.3">
      <c r="L1100" s="101"/>
      <c r="N1100" s="101"/>
      <c r="O1100" s="101"/>
      <c r="P1100"/>
      <c r="Z1100" s="101"/>
    </row>
    <row r="1101" spans="12:26" s="85" customFormat="1" ht="14.4" customHeight="1" x14ac:dyDescent="0.3">
      <c r="L1101" s="101"/>
      <c r="N1101" s="101"/>
      <c r="O1101" s="101"/>
      <c r="P1101"/>
      <c r="Z1101" s="101"/>
    </row>
    <row r="1102" spans="12:26" s="85" customFormat="1" ht="14.4" customHeight="1" x14ac:dyDescent="0.3">
      <c r="L1102" s="101"/>
      <c r="N1102" s="101"/>
      <c r="O1102" s="101"/>
      <c r="P1102"/>
      <c r="Z1102" s="101"/>
    </row>
    <row r="1103" spans="12:26" s="85" customFormat="1" ht="14.4" customHeight="1" x14ac:dyDescent="0.3">
      <c r="L1103" s="101"/>
      <c r="N1103" s="101"/>
      <c r="O1103" s="101"/>
      <c r="P1103"/>
      <c r="Z1103" s="101"/>
    </row>
    <row r="1104" spans="12:26" s="85" customFormat="1" ht="14.4" customHeight="1" x14ac:dyDescent="0.3">
      <c r="L1104" s="101"/>
      <c r="N1104" s="101"/>
      <c r="O1104" s="101"/>
      <c r="P1104"/>
      <c r="Z1104" s="101"/>
    </row>
    <row r="1105" spans="1:32" s="85" customFormat="1" ht="14.4" customHeight="1" x14ac:dyDescent="0.3">
      <c r="L1105" s="101"/>
      <c r="N1105" s="101"/>
      <c r="O1105" s="101"/>
      <c r="P1105"/>
      <c r="Z1105" s="101"/>
    </row>
    <row r="1106" spans="1:32" s="85" customFormat="1" ht="14.4" customHeight="1" x14ac:dyDescent="0.3">
      <c r="L1106" s="101"/>
      <c r="N1106" s="101"/>
      <c r="O1106" s="101"/>
      <c r="P1106"/>
      <c r="Z1106" s="101"/>
    </row>
    <row r="1107" spans="1:32" s="85" customFormat="1" ht="14.4" customHeight="1" x14ac:dyDescent="0.3">
      <c r="L1107" s="101"/>
      <c r="N1107" s="101"/>
      <c r="O1107" s="101"/>
      <c r="P1107"/>
      <c r="Z1107" s="101"/>
    </row>
    <row r="1108" spans="1:32" s="85" customFormat="1" ht="14.4" customHeight="1" x14ac:dyDescent="0.3">
      <c r="L1108" s="101"/>
      <c r="N1108" s="101"/>
      <c r="O1108" s="101"/>
      <c r="P1108"/>
      <c r="Z1108" s="101"/>
    </row>
    <row r="1109" spans="1:32" s="85" customFormat="1" ht="14.4" customHeight="1" x14ac:dyDescent="0.3">
      <c r="L1109" s="101"/>
      <c r="N1109" s="101"/>
      <c r="O1109" s="101"/>
      <c r="P1109"/>
      <c r="Z1109" s="101"/>
    </row>
    <row r="1115" spans="1:32" s="85" customFormat="1" ht="14.4" customHeight="1" x14ac:dyDescent="0.3">
      <c r="A1115"/>
      <c r="B1115"/>
      <c r="C1115"/>
      <c r="D1115"/>
      <c r="E1115"/>
      <c r="F1115"/>
      <c r="G1115"/>
      <c r="H1115"/>
      <c r="I1115"/>
      <c r="J1115"/>
      <c r="K1115"/>
      <c r="L1115"/>
      <c r="M1115"/>
      <c r="N1115"/>
      <c r="O1115"/>
      <c r="P1115"/>
      <c r="Q1115" t="s">
        <v>3566</v>
      </c>
      <c r="R1115" t="s">
        <v>3567</v>
      </c>
      <c r="S1115"/>
      <c r="T1115"/>
      <c r="U1115"/>
      <c r="V1115"/>
      <c r="W1115"/>
      <c r="X1115"/>
      <c r="Y1115"/>
      <c r="Z1115"/>
      <c r="AA1115"/>
      <c r="AB1115"/>
      <c r="AC1115"/>
      <c r="AD1115"/>
      <c r="AE1115"/>
      <c r="AF1115"/>
    </row>
    <row r="1116" spans="1:32" s="85" customFormat="1" ht="14.4" customHeight="1" x14ac:dyDescent="0.3">
      <c r="A1116"/>
      <c r="B1116"/>
      <c r="C1116"/>
      <c r="D1116"/>
      <c r="E1116"/>
      <c r="F1116"/>
      <c r="G1116"/>
      <c r="H1116"/>
      <c r="I1116" t="s">
        <v>3435</v>
      </c>
      <c r="J1116"/>
      <c r="K1116"/>
      <c r="L1116"/>
      <c r="M1116" s="83"/>
      <c r="N1116"/>
      <c r="O1116"/>
      <c r="P1116"/>
      <c r="Q1116" s="59" t="s">
        <v>2045</v>
      </c>
      <c r="R1116" s="59" t="s">
        <v>3568</v>
      </c>
      <c r="S1116" t="s">
        <v>2924</v>
      </c>
      <c r="T1116"/>
      <c r="U1116"/>
      <c r="V1116"/>
      <c r="W1116"/>
      <c r="X1116"/>
      <c r="Y1116"/>
      <c r="Z1116"/>
      <c r="AA1116"/>
      <c r="AB1116"/>
      <c r="AC1116"/>
      <c r="AD1116"/>
      <c r="AE1116"/>
      <c r="AF1116"/>
    </row>
    <row r="1117" spans="1:32" s="85" customFormat="1" ht="14.4" customHeight="1" x14ac:dyDescent="0.3">
      <c r="A1117"/>
      <c r="B1117"/>
      <c r="C1117"/>
      <c r="D1117"/>
      <c r="E1117"/>
      <c r="F1117"/>
      <c r="G1117"/>
      <c r="H1117"/>
      <c r="I1117" t="s">
        <v>3436</v>
      </c>
      <c r="J1117"/>
      <c r="K1117"/>
      <c r="L1117"/>
      <c r="M1117" s="83"/>
      <c r="N1117"/>
      <c r="O1117"/>
      <c r="P1117"/>
      <c r="Q1117" s="59" t="s">
        <v>2046</v>
      </c>
      <c r="R1117" s="59" t="s">
        <v>3569</v>
      </c>
      <c r="S1117" t="s">
        <v>2924</v>
      </c>
      <c r="T1117"/>
      <c r="U1117"/>
      <c r="V1117"/>
      <c r="W1117"/>
      <c r="X1117"/>
      <c r="Y1117"/>
      <c r="Z1117"/>
      <c r="AA1117"/>
      <c r="AB1117"/>
      <c r="AC1117"/>
      <c r="AD1117"/>
      <c r="AE1117"/>
      <c r="AF1117"/>
    </row>
    <row r="1122" spans="16:16" ht="14.4" customHeight="1" x14ac:dyDescent="0.3">
      <c r="P1122" t="s">
        <v>3582</v>
      </c>
    </row>
  </sheetData>
  <autoFilter ref="A1:AG559" xr:uid="{46FA84C9-CB02-477C-A0DD-6BE1795AAD4C}">
    <filterColumn colId="28">
      <customFilters>
        <customFilter operator="notEqual" val=" "/>
      </customFilters>
    </filterColumn>
  </autoFilter>
  <conditionalFormatting sqref="L2">
    <cfRule type="duplicateValues" dxfId="4125" priority="5"/>
    <cfRule type="duplicateValues" dxfId="4124" priority="6"/>
    <cfRule type="duplicateValues" dxfId="4123" priority="48"/>
  </conditionalFormatting>
  <conditionalFormatting sqref="L3:L559">
    <cfRule type="duplicateValues" dxfId="4122" priority="1"/>
    <cfRule type="duplicateValues" dxfId="4121" priority="2"/>
    <cfRule type="duplicateValues" dxfId="4120" priority="3"/>
  </conditionalFormatting>
  <conditionalFormatting sqref="N41">
    <cfRule type="duplicateValues" dxfId="4119" priority="12"/>
  </conditionalFormatting>
  <conditionalFormatting sqref="N56">
    <cfRule type="duplicateValues" dxfId="4118" priority="11"/>
  </conditionalFormatting>
  <conditionalFormatting sqref="N109">
    <cfRule type="duplicateValues" dxfId="4117" priority="41"/>
  </conditionalFormatting>
  <conditionalFormatting sqref="N115">
    <cfRule type="duplicateValues" dxfId="4116" priority="40"/>
  </conditionalFormatting>
  <conditionalFormatting sqref="N123:N124">
    <cfRule type="duplicateValues" dxfId="4115" priority="38"/>
  </conditionalFormatting>
  <conditionalFormatting sqref="N131:N132">
    <cfRule type="duplicateValues" dxfId="4114" priority="37"/>
  </conditionalFormatting>
  <conditionalFormatting sqref="N138">
    <cfRule type="duplicateValues" dxfId="4113" priority="39"/>
  </conditionalFormatting>
  <conditionalFormatting sqref="N151">
    <cfRule type="duplicateValues" dxfId="4112" priority="36"/>
  </conditionalFormatting>
  <conditionalFormatting sqref="N169">
    <cfRule type="duplicateValues" dxfId="4111" priority="35"/>
  </conditionalFormatting>
  <conditionalFormatting sqref="N172">
    <cfRule type="duplicateValues" dxfId="4110" priority="34"/>
  </conditionalFormatting>
  <conditionalFormatting sqref="N175">
    <cfRule type="duplicateValues" dxfId="4109" priority="31"/>
  </conditionalFormatting>
  <conditionalFormatting sqref="N185">
    <cfRule type="duplicateValues" dxfId="4108" priority="32"/>
  </conditionalFormatting>
  <conditionalFormatting sqref="N188">
    <cfRule type="duplicateValues" dxfId="4107" priority="33"/>
  </conditionalFormatting>
  <conditionalFormatting sqref="N193">
    <cfRule type="duplicateValues" dxfId="4106" priority="30"/>
  </conditionalFormatting>
  <conditionalFormatting sqref="N208">
    <cfRule type="duplicateValues" dxfId="4105" priority="29"/>
  </conditionalFormatting>
  <conditionalFormatting sqref="N222">
    <cfRule type="duplicateValues" dxfId="4104" priority="28"/>
  </conditionalFormatting>
  <conditionalFormatting sqref="N226:N231">
    <cfRule type="duplicateValues" dxfId="4103" priority="27"/>
  </conditionalFormatting>
  <conditionalFormatting sqref="N244:N245">
    <cfRule type="duplicateValues" dxfId="4102" priority="26"/>
  </conditionalFormatting>
  <conditionalFormatting sqref="N246">
    <cfRule type="duplicateValues" dxfId="4101" priority="25"/>
  </conditionalFormatting>
  <conditionalFormatting sqref="N270">
    <cfRule type="duplicateValues" dxfId="4100" priority="23"/>
  </conditionalFormatting>
  <conditionalFormatting sqref="N277">
    <cfRule type="duplicateValues" dxfId="4099" priority="22"/>
  </conditionalFormatting>
  <conditionalFormatting sqref="N284">
    <cfRule type="duplicateValues" dxfId="4098" priority="21"/>
  </conditionalFormatting>
  <conditionalFormatting sqref="N288">
    <cfRule type="duplicateValues" dxfId="4097" priority="24"/>
  </conditionalFormatting>
  <conditionalFormatting sqref="N318">
    <cfRule type="duplicateValues" dxfId="4096" priority="20"/>
  </conditionalFormatting>
  <conditionalFormatting sqref="N319:N328 N232:N243 N139:N150 N2:N40 N110:N114 N116:N122 N125:N130 N133:N137 N152:N168 N170:N171 N173:N174 N189:N192 N186:N187 N176:N184 N194:N207 N209:N221 N223:N225 N247:N269 N271:N276 N278:N283 N285:N287 N330:N343 N345:N356 N289:N317 N358:N363 N365:N379 N381:N401 N413:N426 N403:N411 N42:N55 N57:N108">
    <cfRule type="duplicateValues" dxfId="4095" priority="4"/>
  </conditionalFormatting>
  <conditionalFormatting sqref="N329">
    <cfRule type="duplicateValues" dxfId="4094" priority="19"/>
  </conditionalFormatting>
  <conditionalFormatting sqref="N344">
    <cfRule type="duplicateValues" dxfId="4093" priority="18"/>
  </conditionalFormatting>
  <conditionalFormatting sqref="N357">
    <cfRule type="duplicateValues" dxfId="4092" priority="17"/>
  </conditionalFormatting>
  <conditionalFormatting sqref="N364">
    <cfRule type="duplicateValues" dxfId="4091" priority="16"/>
  </conditionalFormatting>
  <conditionalFormatting sqref="N380">
    <cfRule type="duplicateValues" dxfId="4090" priority="15"/>
  </conditionalFormatting>
  <conditionalFormatting sqref="N402">
    <cfRule type="duplicateValues" dxfId="4089" priority="13"/>
  </conditionalFormatting>
  <conditionalFormatting sqref="N412">
    <cfRule type="duplicateValues" dxfId="4088" priority="14"/>
  </conditionalFormatting>
  <conditionalFormatting sqref="N428:N556">
    <cfRule type="duplicateValues" dxfId="4087" priority="10"/>
  </conditionalFormatting>
  <conditionalFormatting sqref="N930:O948 N427 N557 N563:O927 N558:O560">
    <cfRule type="duplicateValues" dxfId="4086" priority="8"/>
  </conditionalFormatting>
  <conditionalFormatting sqref="N949:O1109">
    <cfRule type="duplicateValues" dxfId="4085" priority="7"/>
  </conditionalFormatting>
  <conditionalFormatting sqref="O427">
    <cfRule type="duplicateValues" dxfId="4084" priority="43"/>
  </conditionalFormatting>
  <conditionalFormatting sqref="O428:O556">
    <cfRule type="duplicateValues" dxfId="4083" priority="9"/>
  </conditionalFormatting>
  <conditionalFormatting sqref="O557">
    <cfRule type="duplicateValues" dxfId="4082" priority="42"/>
  </conditionalFormatting>
  <conditionalFormatting sqref="Z560 L560 L930:L948 Z930:Z948 L563:L927 Z563:Z927">
    <cfRule type="duplicateValues" dxfId="4081" priority="47"/>
  </conditionalFormatting>
  <conditionalFormatting sqref="Z949:Z953 L949:L953 L956:L1109 Z956:Z1109">
    <cfRule type="duplicateValues" dxfId="4080" priority="46"/>
  </conditionalFormatting>
  <conditionalFormatting sqref="Z954 L954">
    <cfRule type="duplicateValues" dxfId="4079" priority="45"/>
  </conditionalFormatting>
  <conditionalFormatting sqref="Z955 L955">
    <cfRule type="duplicateValues" dxfId="4078" priority="44"/>
  </conditionalFormatting>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23F828-D557-465A-88F4-BE0950D1F9D8}">
  <sheetPr filterMode="1">
    <tabColor rgb="FF00B0F0"/>
  </sheetPr>
  <dimension ref="A1:AP1186"/>
  <sheetViews>
    <sheetView zoomScale="79" zoomScaleNormal="80" workbookViewId="0">
      <pane xSplit="3" ySplit="1" topLeftCell="D415" activePane="bottomRight" state="frozen"/>
      <selection pane="topRight"/>
      <selection pane="bottomLeft"/>
      <selection pane="bottomRight"/>
    </sheetView>
  </sheetViews>
  <sheetFormatPr defaultRowHeight="14.4" customHeight="1" x14ac:dyDescent="0.3"/>
  <cols>
    <col min="1" max="1" width="27" bestFit="1" customWidth="1"/>
    <col min="2" max="2" width="7.5546875" customWidth="1"/>
    <col min="3" max="3" width="27.33203125" bestFit="1" customWidth="1"/>
    <col min="4" max="4" width="7.5546875" customWidth="1"/>
    <col min="5" max="5" width="10.44140625" customWidth="1"/>
    <col min="6" max="7" width="8.6640625" customWidth="1"/>
    <col min="8" max="8" width="9.109375" bestFit="1" customWidth="1"/>
    <col min="9" max="9" width="9.109375" customWidth="1"/>
    <col min="10" max="10" width="14.21875" bestFit="1" customWidth="1"/>
    <col min="11" max="11" width="8.21875" customWidth="1"/>
    <col min="12" max="12" width="11.88671875" customWidth="1"/>
    <col min="13" max="13" width="7.77734375" customWidth="1"/>
    <col min="14" max="14" width="20.5546875" customWidth="1"/>
    <col min="15" max="15" width="11.6640625" customWidth="1"/>
    <col min="16" max="16" width="12.33203125" customWidth="1"/>
    <col min="17" max="18" width="7.33203125" customWidth="1"/>
    <col min="19" max="19" width="16.88671875" customWidth="1"/>
    <col min="20" max="20" width="3.6640625" customWidth="1"/>
    <col min="21" max="21" width="24.44140625" bestFit="1" customWidth="1"/>
    <col min="22" max="22" width="19.77734375" customWidth="1"/>
    <col min="23" max="28" width="10.21875" customWidth="1"/>
    <col min="29" max="29" width="3" customWidth="1"/>
    <col min="30" max="30" width="8.33203125" customWidth="1"/>
    <col min="31" max="31" width="6.44140625" customWidth="1"/>
    <col min="32" max="33" width="5.88671875" customWidth="1"/>
    <col min="34" max="34" width="26.5546875" bestFit="1" customWidth="1"/>
    <col min="35" max="35" width="24.5546875" bestFit="1" customWidth="1"/>
    <col min="36" max="37" width="16.5546875" customWidth="1"/>
    <col min="38" max="38" width="21" style="85" bestFit="1" customWidth="1"/>
  </cols>
  <sheetData>
    <row r="1" spans="1:42" ht="14.4" customHeight="1" x14ac:dyDescent="0.3">
      <c r="A1" s="89" t="s">
        <v>2348</v>
      </c>
      <c r="B1" s="89" t="s">
        <v>2341</v>
      </c>
      <c r="C1" s="89" t="s">
        <v>2342</v>
      </c>
      <c r="D1" s="89" t="s">
        <v>2343</v>
      </c>
      <c r="E1" s="89" t="s">
        <v>2344</v>
      </c>
      <c r="F1" s="89" t="s">
        <v>2345</v>
      </c>
      <c r="G1" s="89" t="s">
        <v>5628</v>
      </c>
      <c r="H1" s="89" t="s">
        <v>2357</v>
      </c>
      <c r="I1" s="89" t="s">
        <v>4898</v>
      </c>
      <c r="J1" s="89" t="s">
        <v>2346</v>
      </c>
      <c r="K1" s="89" t="s">
        <v>5614</v>
      </c>
      <c r="L1" s="148" t="s">
        <v>6697</v>
      </c>
      <c r="M1" s="148" t="s">
        <v>3871</v>
      </c>
      <c r="N1" s="170" t="s">
        <v>3565</v>
      </c>
      <c r="O1" s="147" t="s">
        <v>1986</v>
      </c>
      <c r="P1" s="147" t="s">
        <v>5891</v>
      </c>
      <c r="Q1" s="147" t="s">
        <v>3583</v>
      </c>
      <c r="R1" s="147" t="s">
        <v>3584</v>
      </c>
      <c r="S1" s="89" t="s">
        <v>3289</v>
      </c>
      <c r="T1" s="89" t="s">
        <v>5909</v>
      </c>
      <c r="U1" s="89" t="s">
        <v>2348</v>
      </c>
      <c r="V1" s="89" t="s">
        <v>2349</v>
      </c>
      <c r="W1" s="89" t="s">
        <v>5613</v>
      </c>
      <c r="X1" s="122" t="s">
        <v>2868</v>
      </c>
      <c r="Y1" s="122" t="s">
        <v>6291</v>
      </c>
      <c r="Z1" s="122" t="s">
        <v>3888</v>
      </c>
      <c r="AA1" s="122" t="s">
        <v>6317</v>
      </c>
      <c r="AB1" s="122" t="s">
        <v>1225</v>
      </c>
      <c r="AC1" s="89" t="s">
        <v>2350</v>
      </c>
      <c r="AD1" s="89" t="s">
        <v>2351</v>
      </c>
      <c r="AE1" s="148" t="s">
        <v>5232</v>
      </c>
      <c r="AF1" s="89" t="s">
        <v>2352</v>
      </c>
      <c r="AG1" s="89" t="s">
        <v>2353</v>
      </c>
      <c r="AH1" s="89" t="s">
        <v>2354</v>
      </c>
      <c r="AI1" s="89" t="s">
        <v>2355</v>
      </c>
      <c r="AJ1" s="89" t="s">
        <v>2356</v>
      </c>
      <c r="AK1" s="89" t="s">
        <v>6292</v>
      </c>
      <c r="AL1" s="113" t="s">
        <v>2711</v>
      </c>
      <c r="AM1" s="169" t="s">
        <v>6738</v>
      </c>
      <c r="AN1" s="169" t="s">
        <v>3565</v>
      </c>
    </row>
    <row r="2" spans="1:42" ht="14.4" hidden="1" customHeight="1" x14ac:dyDescent="0.3">
      <c r="A2" s="59" t="str">
        <f t="shared" ref="A2:A45" si="0">U2</f>
        <v>KHI01-PHR-MIO-01</v>
      </c>
      <c r="B2" s="59" t="s">
        <v>1216</v>
      </c>
      <c r="C2" s="59" t="s">
        <v>1985</v>
      </c>
      <c r="D2" s="59" t="s">
        <v>1171</v>
      </c>
      <c r="E2" s="59" t="s">
        <v>17</v>
      </c>
      <c r="F2" s="59" t="s">
        <v>1166</v>
      </c>
      <c r="G2" s="70" t="s">
        <v>5637</v>
      </c>
      <c r="H2" s="59" t="s">
        <v>1171</v>
      </c>
      <c r="I2" s="59" t="s">
        <v>4901</v>
      </c>
      <c r="J2" s="59" t="s">
        <v>1212</v>
      </c>
      <c r="K2" s="59" t="s">
        <v>1160</v>
      </c>
      <c r="L2" s="82" t="str">
        <f>O2</f>
        <v>0310001</v>
      </c>
      <c r="M2" s="82" t="s">
        <v>4686</v>
      </c>
      <c r="N2" s="70" t="s">
        <v>2687</v>
      </c>
      <c r="O2" s="82" t="s">
        <v>2445</v>
      </c>
      <c r="P2" s="59" t="str">
        <f>O2</f>
        <v>0310001</v>
      </c>
      <c r="Q2" s="162" t="str">
        <f>CONCATENATE(O2,"@gspharma.com")</f>
        <v>0310001@gspharma.com</v>
      </c>
      <c r="R2" s="59" t="s">
        <v>2445</v>
      </c>
      <c r="S2" s="59" t="s">
        <v>2010</v>
      </c>
      <c r="T2" s="59" t="str">
        <f>TRIM(CONCATENATE(V2," (",S2,")"))</f>
        <v>Syed Akif Hussain (KHI01-PHR-MIO-01)</v>
      </c>
      <c r="U2" s="59" t="s">
        <v>2010</v>
      </c>
      <c r="V2" s="70" t="s">
        <v>7843</v>
      </c>
      <c r="W2" s="70" t="str">
        <f>TRIM(CONCATENATE(K2," - ",AD2," - ",V2))</f>
        <v>KHI01 - MIO - Syed Akif Hussain</v>
      </c>
      <c r="X2" s="70" t="s">
        <v>18</v>
      </c>
      <c r="Y2" s="70" t="s">
        <v>6305</v>
      </c>
      <c r="Z2" s="165" t="s">
        <v>774</v>
      </c>
      <c r="AA2" s="172">
        <v>45436</v>
      </c>
      <c r="AB2" s="70" t="s">
        <v>774</v>
      </c>
      <c r="AC2" s="70" t="s">
        <v>1170</v>
      </c>
      <c r="AD2" s="70" t="s">
        <v>19</v>
      </c>
      <c r="AE2" s="82" t="s">
        <v>1162</v>
      </c>
      <c r="AF2" s="70" t="s">
        <v>1171</v>
      </c>
      <c r="AG2" s="70" t="s">
        <v>1159</v>
      </c>
      <c r="AH2" s="59" t="s">
        <v>2016</v>
      </c>
      <c r="AI2" s="70" t="s">
        <v>7259</v>
      </c>
      <c r="AJ2" s="70" t="s">
        <v>18</v>
      </c>
      <c r="AK2" s="70">
        <v>1</v>
      </c>
      <c r="AL2" s="108" t="s">
        <v>6293</v>
      </c>
      <c r="AM2" t="s">
        <v>2445</v>
      </c>
      <c r="AN2" t="b">
        <f t="shared" ref="AN2:AN30" si="1">AM2=O2</f>
        <v>1</v>
      </c>
    </row>
    <row r="3" spans="1:42" ht="14.4" hidden="1" customHeight="1" x14ac:dyDescent="0.3">
      <c r="A3" s="59" t="str">
        <f t="shared" si="0"/>
        <v>KHI01-PHR-MIO-02</v>
      </c>
      <c r="B3" s="59" t="s">
        <v>1216</v>
      </c>
      <c r="C3" s="59" t="s">
        <v>1985</v>
      </c>
      <c r="D3" s="59" t="s">
        <v>1171</v>
      </c>
      <c r="E3" s="59" t="s">
        <v>17</v>
      </c>
      <c r="F3" s="59" t="s">
        <v>1166</v>
      </c>
      <c r="G3" s="70" t="s">
        <v>5637</v>
      </c>
      <c r="H3" s="59" t="s">
        <v>1171</v>
      </c>
      <c r="I3" s="59" t="s">
        <v>4901</v>
      </c>
      <c r="J3" s="59" t="s">
        <v>1212</v>
      </c>
      <c r="K3" s="59" t="s">
        <v>1160</v>
      </c>
      <c r="L3" s="82" t="str">
        <f t="shared" ref="L3:L30" si="2">O3</f>
        <v>0310002</v>
      </c>
      <c r="M3" s="82" t="s">
        <v>4686</v>
      </c>
      <c r="N3" s="70" t="s">
        <v>2687</v>
      </c>
      <c r="O3" s="82" t="s">
        <v>2446</v>
      </c>
      <c r="P3" s="59" t="str">
        <f>O3</f>
        <v>0310002</v>
      </c>
      <c r="Q3" s="162" t="str">
        <f>CONCATENATE(O3,"@gspharma.com")</f>
        <v>0310002@gspharma.com</v>
      </c>
      <c r="R3" s="59" t="s">
        <v>2446</v>
      </c>
      <c r="S3" s="59" t="s">
        <v>2011</v>
      </c>
      <c r="T3" s="59" t="str">
        <f>TRIM(CONCATENATE(V3," (",S3,")"))</f>
        <v>M.Kashif Khan (KHI01-PHR-MIO-02)</v>
      </c>
      <c r="U3" s="59" t="s">
        <v>2011</v>
      </c>
      <c r="V3" s="70" t="s">
        <v>7844</v>
      </c>
      <c r="W3" s="70" t="str">
        <f>TRIM(CONCATENATE(K3," - ",AD3," - ",V3))</f>
        <v>KHI01 - MIO - M.Kashif Khan</v>
      </c>
      <c r="X3" s="70" t="s">
        <v>18</v>
      </c>
      <c r="Y3" s="70" t="s">
        <v>6305</v>
      </c>
      <c r="Z3" s="164" t="s">
        <v>774</v>
      </c>
      <c r="AA3" s="171">
        <v>45349</v>
      </c>
      <c r="AB3" s="70" t="s">
        <v>774</v>
      </c>
      <c r="AC3" s="70" t="s">
        <v>1170</v>
      </c>
      <c r="AD3" s="70" t="s">
        <v>19</v>
      </c>
      <c r="AE3" s="82" t="s">
        <v>1162</v>
      </c>
      <c r="AF3" s="70" t="s">
        <v>1171</v>
      </c>
      <c r="AG3" s="70" t="s">
        <v>1159</v>
      </c>
      <c r="AH3" s="59" t="s">
        <v>2016</v>
      </c>
      <c r="AI3" s="70" t="s">
        <v>7259</v>
      </c>
      <c r="AJ3" s="70" t="s">
        <v>18</v>
      </c>
      <c r="AK3" s="70">
        <v>1</v>
      </c>
      <c r="AL3" s="108" t="s">
        <v>6293</v>
      </c>
      <c r="AM3" t="s">
        <v>2446</v>
      </c>
      <c r="AN3" t="b">
        <f t="shared" si="1"/>
        <v>1</v>
      </c>
    </row>
    <row r="4" spans="1:42" ht="14.4" hidden="1" customHeight="1" x14ac:dyDescent="0.3">
      <c r="A4" s="59" t="str">
        <f t="shared" si="0"/>
        <v>KHI01-PHR-MIO-03</v>
      </c>
      <c r="B4" s="59" t="s">
        <v>1216</v>
      </c>
      <c r="C4" s="59" t="s">
        <v>1985</v>
      </c>
      <c r="D4" s="59" t="s">
        <v>1171</v>
      </c>
      <c r="E4" s="59" t="s">
        <v>17</v>
      </c>
      <c r="F4" s="59" t="s">
        <v>1166</v>
      </c>
      <c r="G4" s="70" t="s">
        <v>5637</v>
      </c>
      <c r="H4" s="59" t="s">
        <v>1171</v>
      </c>
      <c r="I4" s="59" t="s">
        <v>4901</v>
      </c>
      <c r="J4" s="59" t="s">
        <v>1212</v>
      </c>
      <c r="K4" s="59" t="s">
        <v>1160</v>
      </c>
      <c r="L4" s="82" t="str">
        <f t="shared" si="2"/>
        <v>0310003</v>
      </c>
      <c r="M4" s="82" t="s">
        <v>4686</v>
      </c>
      <c r="N4" s="70" t="s">
        <v>2687</v>
      </c>
      <c r="O4" s="59" t="s">
        <v>2447</v>
      </c>
      <c r="P4" s="59" t="str">
        <f>O4</f>
        <v>0310003</v>
      </c>
      <c r="Q4" s="162" t="str">
        <f>CONCATENATE(O4,"@gspharma.com")</f>
        <v>0310003@gspharma.com</v>
      </c>
      <c r="R4" s="59" t="s">
        <v>2447</v>
      </c>
      <c r="S4" s="59" t="s">
        <v>2012</v>
      </c>
      <c r="T4" s="59" t="str">
        <f>TRIM(CONCATENATE(V4," (",S4,")"))</f>
        <v>Raza Shabir (KHI01-PHR-MIO-03)</v>
      </c>
      <c r="U4" s="59" t="s">
        <v>2012</v>
      </c>
      <c r="V4" s="70" t="s">
        <v>7</v>
      </c>
      <c r="W4" s="70" t="str">
        <f>TRIM(CONCATENATE(K4," - ",AD4," - ",V4))</f>
        <v>KHI01 - MIO - Raza Shabir</v>
      </c>
      <c r="X4" s="70" t="s">
        <v>18</v>
      </c>
      <c r="Y4" s="70" t="s">
        <v>6305</v>
      </c>
      <c r="Z4" s="164" t="s">
        <v>774</v>
      </c>
      <c r="AA4" s="171">
        <v>43869</v>
      </c>
      <c r="AB4" s="70" t="s">
        <v>774</v>
      </c>
      <c r="AC4" s="70" t="s">
        <v>1170</v>
      </c>
      <c r="AD4" s="70" t="s">
        <v>19</v>
      </c>
      <c r="AE4" s="82" t="s">
        <v>1162</v>
      </c>
      <c r="AF4" s="70" t="s">
        <v>1171</v>
      </c>
      <c r="AG4" s="70" t="s">
        <v>1159</v>
      </c>
      <c r="AH4" s="59" t="s">
        <v>2016</v>
      </c>
      <c r="AI4" s="70" t="s">
        <v>7259</v>
      </c>
      <c r="AJ4" s="70" t="s">
        <v>18</v>
      </c>
      <c r="AK4" s="70">
        <v>1</v>
      </c>
      <c r="AL4" s="108" t="s">
        <v>6293</v>
      </c>
      <c r="AM4" t="e">
        <v>#N/A</v>
      </c>
      <c r="AN4" t="e">
        <f t="shared" si="1"/>
        <v>#N/A</v>
      </c>
    </row>
    <row r="5" spans="1:42" ht="14.4" hidden="1" customHeight="1" x14ac:dyDescent="0.3">
      <c r="A5" s="59" t="str">
        <f t="shared" si="0"/>
        <v>KHI01-PHR-MIO-04</v>
      </c>
      <c r="B5" s="59" t="s">
        <v>1216</v>
      </c>
      <c r="C5" s="59" t="s">
        <v>1985</v>
      </c>
      <c r="D5" s="59" t="s">
        <v>1171</v>
      </c>
      <c r="E5" s="59" t="s">
        <v>17</v>
      </c>
      <c r="F5" s="59" t="s">
        <v>1166</v>
      </c>
      <c r="G5" s="70" t="s">
        <v>5637</v>
      </c>
      <c r="H5" s="59" t="s">
        <v>1171</v>
      </c>
      <c r="I5" s="59" t="s">
        <v>4901</v>
      </c>
      <c r="J5" s="59" t="s">
        <v>1212</v>
      </c>
      <c r="K5" s="59" t="s">
        <v>1160</v>
      </c>
      <c r="L5" s="82" t="str">
        <f t="shared" si="2"/>
        <v>9051701</v>
      </c>
      <c r="M5" s="82" t="s">
        <v>4686</v>
      </c>
      <c r="N5" s="70" t="s">
        <v>2687</v>
      </c>
      <c r="O5" s="82" t="s">
        <v>5942</v>
      </c>
      <c r="P5" s="59" t="str">
        <f>O5</f>
        <v>9051701</v>
      </c>
      <c r="Q5" s="162" t="str">
        <f>CONCATENATE(O5,"@gspharma.com")</f>
        <v>9051701@gspharma.com</v>
      </c>
      <c r="R5" s="59" t="s">
        <v>2449</v>
      </c>
      <c r="S5" s="59" t="s">
        <v>2013</v>
      </c>
      <c r="T5" s="59" t="str">
        <f>TRIM(CONCATENATE(V5," (",S5,")"))</f>
        <v>Mehmood Khan (Hystra) (KHI01-PHR-MIO-04)</v>
      </c>
      <c r="U5" s="59" t="s">
        <v>2013</v>
      </c>
      <c r="V5" s="70" t="s">
        <v>7845</v>
      </c>
      <c r="W5" s="70" t="str">
        <f>TRIM(CONCATENATE(K5," - ",AD5," - ",V5))</f>
        <v>KHI01 - MIO - Mehmood Khan (Hystra)</v>
      </c>
      <c r="X5" s="70" t="s">
        <v>18</v>
      </c>
      <c r="Y5" s="70" t="s">
        <v>6305</v>
      </c>
      <c r="Z5" s="164" t="s">
        <v>774</v>
      </c>
      <c r="AA5" s="171">
        <v>45273</v>
      </c>
      <c r="AB5" s="70" t="s">
        <v>774</v>
      </c>
      <c r="AC5" s="70" t="s">
        <v>1170</v>
      </c>
      <c r="AD5" s="70" t="s">
        <v>19</v>
      </c>
      <c r="AE5" s="82" t="s">
        <v>1162</v>
      </c>
      <c r="AF5" s="70" t="s">
        <v>1171</v>
      </c>
      <c r="AG5" s="70" t="s">
        <v>1159</v>
      </c>
      <c r="AH5" s="59" t="s">
        <v>2016</v>
      </c>
      <c r="AI5" s="70" t="s">
        <v>7259</v>
      </c>
      <c r="AJ5" s="70" t="s">
        <v>18</v>
      </c>
      <c r="AK5" s="70">
        <v>1</v>
      </c>
      <c r="AL5" s="108" t="s">
        <v>6293</v>
      </c>
      <c r="AM5" t="s">
        <v>5942</v>
      </c>
      <c r="AN5" t="b">
        <f t="shared" si="1"/>
        <v>1</v>
      </c>
      <c r="AO5" t="s">
        <v>7256</v>
      </c>
    </row>
    <row r="6" spans="1:42" ht="14.4" hidden="1" customHeight="1" x14ac:dyDescent="0.3">
      <c r="A6" s="59" t="str">
        <f t="shared" si="0"/>
        <v>KHI01-PHR-MIO-00</v>
      </c>
      <c r="B6" s="59" t="s">
        <v>1216</v>
      </c>
      <c r="C6" s="59" t="s">
        <v>1985</v>
      </c>
      <c r="D6" s="59" t="s">
        <v>1171</v>
      </c>
      <c r="E6" s="59" t="s">
        <v>17</v>
      </c>
      <c r="F6" s="59" t="s">
        <v>1166</v>
      </c>
      <c r="G6" s="70" t="s">
        <v>5637</v>
      </c>
      <c r="H6" s="59" t="s">
        <v>1171</v>
      </c>
      <c r="I6" s="59" t="s">
        <v>4901</v>
      </c>
      <c r="J6" s="59" t="s">
        <v>1212</v>
      </c>
      <c r="K6" s="59" t="s">
        <v>1160</v>
      </c>
      <c r="L6" s="82" t="str">
        <f t="shared" si="2"/>
        <v>0310007</v>
      </c>
      <c r="M6" s="82" t="s">
        <v>4686</v>
      </c>
      <c r="N6" s="70" t="s">
        <v>2687</v>
      </c>
      <c r="O6" s="82" t="s">
        <v>2991</v>
      </c>
      <c r="P6" s="59" t="str">
        <f>O6</f>
        <v>0310007</v>
      </c>
      <c r="Q6" s="162" t="s">
        <v>3598</v>
      </c>
      <c r="R6" s="59" t="s">
        <v>2991</v>
      </c>
      <c r="S6" s="59" t="s">
        <v>2009</v>
      </c>
      <c r="T6" s="59" t="str">
        <f>TRIM(CONCATENATE(W6))</f>
        <v>KHI01 - PHR Unmapped</v>
      </c>
      <c r="U6" s="59" t="s">
        <v>2009</v>
      </c>
      <c r="V6" s="70" t="s">
        <v>5920</v>
      </c>
      <c r="W6" s="70" t="str">
        <f>TRIM(CONCATENATE(K6," - ",V6))</f>
        <v>KHI01 - PHR Unmapped</v>
      </c>
      <c r="X6" s="70" t="s">
        <v>18</v>
      </c>
      <c r="Y6" s="70" t="s">
        <v>774</v>
      </c>
      <c r="Z6" s="164" t="s">
        <v>774</v>
      </c>
      <c r="AA6" s="171" t="s">
        <v>774</v>
      </c>
      <c r="AB6" s="70" t="s">
        <v>774</v>
      </c>
      <c r="AC6" s="70" t="s">
        <v>1170</v>
      </c>
      <c r="AD6" s="70" t="s">
        <v>19</v>
      </c>
      <c r="AE6" s="82" t="s">
        <v>1162</v>
      </c>
      <c r="AF6" s="70" t="s">
        <v>1171</v>
      </c>
      <c r="AG6" s="70" t="s">
        <v>1159</v>
      </c>
      <c r="AH6" s="59" t="s">
        <v>2016</v>
      </c>
      <c r="AI6" s="70" t="s">
        <v>7259</v>
      </c>
      <c r="AJ6" s="70" t="s">
        <v>18</v>
      </c>
      <c r="AK6" s="70">
        <v>0</v>
      </c>
      <c r="AL6" s="108" t="s">
        <v>5606</v>
      </c>
      <c r="AM6" t="s">
        <v>2991</v>
      </c>
      <c r="AN6" t="b">
        <f t="shared" si="1"/>
        <v>1</v>
      </c>
      <c r="AO6" t="s">
        <v>7256</v>
      </c>
      <c r="AP6" t="s">
        <v>8085</v>
      </c>
    </row>
    <row r="7" spans="1:42" ht="14.4" hidden="1" customHeight="1" x14ac:dyDescent="0.3">
      <c r="A7" s="59" t="str">
        <f t="shared" si="0"/>
        <v>KHI01-PHR-ASM-01</v>
      </c>
      <c r="B7" s="59" t="s">
        <v>1216</v>
      </c>
      <c r="C7" s="59" t="s">
        <v>1985</v>
      </c>
      <c r="D7" s="59" t="s">
        <v>1171</v>
      </c>
      <c r="E7" s="59" t="s">
        <v>17</v>
      </c>
      <c r="F7" s="59" t="s">
        <v>1166</v>
      </c>
      <c r="G7" s="70" t="s">
        <v>5637</v>
      </c>
      <c r="H7" s="59" t="s">
        <v>1171</v>
      </c>
      <c r="I7" s="59" t="s">
        <v>4901</v>
      </c>
      <c r="J7" s="59" t="s">
        <v>1212</v>
      </c>
      <c r="K7" s="59" t="s">
        <v>1160</v>
      </c>
      <c r="L7" s="82" t="str">
        <f t="shared" si="2"/>
        <v>03100</v>
      </c>
      <c r="M7" s="82" t="s">
        <v>4686</v>
      </c>
      <c r="N7" s="70" t="s">
        <v>2687</v>
      </c>
      <c r="O7" s="59" t="s">
        <v>2692</v>
      </c>
      <c r="P7" s="59" t="str">
        <f>O6</f>
        <v>0310007</v>
      </c>
      <c r="Q7" s="162" t="str">
        <f t="shared" ref="Q7:Q12" si="3">CONCATENATE(O7,"@gspharma.com")</f>
        <v>03100@gspharma.com</v>
      </c>
      <c r="R7" s="59" t="s">
        <v>2692</v>
      </c>
      <c r="S7" s="59" t="s">
        <v>2016</v>
      </c>
      <c r="T7" s="59" t="str">
        <f>W7</f>
        <v>KHI01 - ASM - Abdul Raziq Raza</v>
      </c>
      <c r="U7" s="59" t="s">
        <v>2016</v>
      </c>
      <c r="V7" s="70" t="s">
        <v>7259</v>
      </c>
      <c r="W7" s="70" t="str">
        <f t="shared" ref="W7:W12" si="4">TRIM(CONCATENATE(K7," - ",AD7," - ",V7))</f>
        <v>KHI01 - ASM - Abdul Raziq Raza</v>
      </c>
      <c r="X7" s="70" t="s">
        <v>18</v>
      </c>
      <c r="Y7" s="70" t="s">
        <v>6305</v>
      </c>
      <c r="Z7" s="164" t="s">
        <v>774</v>
      </c>
      <c r="AA7" s="171">
        <v>45203</v>
      </c>
      <c r="AB7" s="70" t="s">
        <v>774</v>
      </c>
      <c r="AC7" s="70" t="s">
        <v>1219</v>
      </c>
      <c r="AD7" s="70" t="s">
        <v>1028</v>
      </c>
      <c r="AE7" s="82" t="s">
        <v>3414</v>
      </c>
      <c r="AF7" s="70" t="s">
        <v>1171</v>
      </c>
      <c r="AG7" s="70" t="s">
        <v>1159</v>
      </c>
      <c r="AH7" s="59" t="s">
        <v>1742</v>
      </c>
      <c r="AI7" s="70" t="s">
        <v>6674</v>
      </c>
      <c r="AJ7" s="70" t="s">
        <v>18</v>
      </c>
      <c r="AK7" s="70">
        <v>2</v>
      </c>
      <c r="AL7" s="108" t="s">
        <v>6294</v>
      </c>
      <c r="AM7" t="s">
        <v>2692</v>
      </c>
      <c r="AN7" t="b">
        <f t="shared" si="1"/>
        <v>1</v>
      </c>
      <c r="AP7" t="s">
        <v>8085</v>
      </c>
    </row>
    <row r="8" spans="1:42" ht="14.4" hidden="1" customHeight="1" x14ac:dyDescent="0.3">
      <c r="A8" s="59" t="str">
        <f t="shared" si="0"/>
        <v>KHI02-PHR-MIO-01</v>
      </c>
      <c r="B8" s="59" t="s">
        <v>1216</v>
      </c>
      <c r="C8" s="59" t="s">
        <v>1985</v>
      </c>
      <c r="D8" s="59" t="s">
        <v>1171</v>
      </c>
      <c r="E8" s="59" t="s">
        <v>17</v>
      </c>
      <c r="F8" s="59" t="s">
        <v>1166</v>
      </c>
      <c r="G8" s="70" t="s">
        <v>5637</v>
      </c>
      <c r="H8" s="59" t="s">
        <v>1170</v>
      </c>
      <c r="I8" s="59" t="s">
        <v>4901</v>
      </c>
      <c r="J8" s="59" t="s">
        <v>1215</v>
      </c>
      <c r="K8" s="59" t="s">
        <v>6361</v>
      </c>
      <c r="L8" s="82" t="str">
        <f t="shared" si="2"/>
        <v>0310004</v>
      </c>
      <c r="M8" s="82" t="s">
        <v>4686</v>
      </c>
      <c r="N8" s="70" t="s">
        <v>2687</v>
      </c>
      <c r="O8" s="82" t="s">
        <v>2448</v>
      </c>
      <c r="P8" s="59" t="str">
        <f t="shared" ref="P8:P13" si="5">O8</f>
        <v>0310004</v>
      </c>
      <c r="Q8" s="162" t="str">
        <f t="shared" si="3"/>
        <v>0310004@gspharma.com</v>
      </c>
      <c r="R8" s="59" t="s">
        <v>2449</v>
      </c>
      <c r="S8" s="59" t="s">
        <v>5378</v>
      </c>
      <c r="T8" s="59" t="str">
        <f>W8</f>
        <v>KHI02 - MIO - Ms. Vacant KHI02-01</v>
      </c>
      <c r="U8" s="59" t="s">
        <v>5378</v>
      </c>
      <c r="V8" s="70" t="s">
        <v>8294</v>
      </c>
      <c r="W8" s="70" t="str">
        <f t="shared" si="4"/>
        <v>KHI02 - MIO - Ms. Vacant KHI02-01</v>
      </c>
      <c r="X8" s="70" t="s">
        <v>7849</v>
      </c>
      <c r="Y8" s="70" t="s">
        <v>6305</v>
      </c>
      <c r="Z8" s="164" t="s">
        <v>774</v>
      </c>
      <c r="AA8" s="171" t="s">
        <v>774</v>
      </c>
      <c r="AB8" s="70" t="s">
        <v>774</v>
      </c>
      <c r="AC8" s="70" t="s">
        <v>1170</v>
      </c>
      <c r="AD8" s="70" t="s">
        <v>19</v>
      </c>
      <c r="AE8" s="82" t="s">
        <v>1162</v>
      </c>
      <c r="AF8" s="70" t="s">
        <v>1171</v>
      </c>
      <c r="AG8" s="70" t="s">
        <v>1159</v>
      </c>
      <c r="AH8" s="59" t="s">
        <v>5394</v>
      </c>
      <c r="AI8" s="70" t="s">
        <v>8221</v>
      </c>
      <c r="AJ8" s="70" t="s">
        <v>18</v>
      </c>
      <c r="AK8" s="70">
        <v>1</v>
      </c>
      <c r="AL8" s="108" t="s">
        <v>6293</v>
      </c>
      <c r="AM8" t="s">
        <v>2448</v>
      </c>
      <c r="AN8" t="b">
        <f t="shared" si="1"/>
        <v>1</v>
      </c>
    </row>
    <row r="9" spans="1:42" ht="14.4" hidden="1" customHeight="1" x14ac:dyDescent="0.3">
      <c r="A9" s="59" t="str">
        <f t="shared" si="0"/>
        <v>KHI02-PHR-MIO-02</v>
      </c>
      <c r="B9" s="59" t="s">
        <v>1216</v>
      </c>
      <c r="C9" s="59" t="s">
        <v>1985</v>
      </c>
      <c r="D9" s="59" t="s">
        <v>1171</v>
      </c>
      <c r="E9" s="59" t="s">
        <v>17</v>
      </c>
      <c r="F9" s="59" t="s">
        <v>1166</v>
      </c>
      <c r="G9" s="70" t="s">
        <v>5637</v>
      </c>
      <c r="H9" s="59" t="s">
        <v>1170</v>
      </c>
      <c r="I9" s="59" t="s">
        <v>4901</v>
      </c>
      <c r="J9" s="59" t="s">
        <v>1215</v>
      </c>
      <c r="K9" s="59" t="s">
        <v>6361</v>
      </c>
      <c r="L9" s="82" t="str">
        <f t="shared" si="2"/>
        <v>0310005</v>
      </c>
      <c r="M9" s="82" t="s">
        <v>4686</v>
      </c>
      <c r="N9" s="70" t="s">
        <v>2687</v>
      </c>
      <c r="O9" s="82" t="s">
        <v>2449</v>
      </c>
      <c r="P9" s="59" t="str">
        <f t="shared" si="5"/>
        <v>0310005</v>
      </c>
      <c r="Q9" s="162" t="str">
        <f t="shared" si="3"/>
        <v>0310005@gspharma.com</v>
      </c>
      <c r="R9" s="59" t="s">
        <v>2450</v>
      </c>
      <c r="S9" s="59" t="s">
        <v>5390</v>
      </c>
      <c r="T9" s="59" t="str">
        <f>TRIM(CONCATENATE(V9," (",S9,")"))</f>
        <v>Mr. Abdul Ghaffar (KHI02-PHR-MIO-02)</v>
      </c>
      <c r="U9" s="59" t="s">
        <v>5390</v>
      </c>
      <c r="V9" s="70" t="s">
        <v>8295</v>
      </c>
      <c r="W9" s="70" t="str">
        <f t="shared" si="4"/>
        <v>KHI02 - MIO - Mr. Abdul Ghaffar</v>
      </c>
      <c r="X9" s="70" t="s">
        <v>7849</v>
      </c>
      <c r="Y9" s="70" t="s">
        <v>6305</v>
      </c>
      <c r="Z9" s="164" t="s">
        <v>774</v>
      </c>
      <c r="AA9" s="171">
        <v>45292</v>
      </c>
      <c r="AB9" s="70" t="s">
        <v>774</v>
      </c>
      <c r="AC9" s="70" t="s">
        <v>1170</v>
      </c>
      <c r="AD9" s="70" t="s">
        <v>19</v>
      </c>
      <c r="AE9" s="82" t="s">
        <v>1162</v>
      </c>
      <c r="AF9" s="70" t="s">
        <v>1171</v>
      </c>
      <c r="AG9" s="70" t="s">
        <v>1159</v>
      </c>
      <c r="AH9" s="59" t="s">
        <v>5394</v>
      </c>
      <c r="AI9" s="70" t="s">
        <v>8221</v>
      </c>
      <c r="AJ9" s="70" t="s">
        <v>18</v>
      </c>
      <c r="AK9" s="70">
        <v>1</v>
      </c>
      <c r="AL9" s="108" t="s">
        <v>6293</v>
      </c>
      <c r="AM9" t="s">
        <v>2449</v>
      </c>
      <c r="AN9" t="b">
        <f t="shared" si="1"/>
        <v>1</v>
      </c>
    </row>
    <row r="10" spans="1:42" ht="14.4" hidden="1" customHeight="1" x14ac:dyDescent="0.3">
      <c r="A10" s="59" t="str">
        <f t="shared" si="0"/>
        <v>KHI02-PHR-MIO-03</v>
      </c>
      <c r="B10" s="59" t="s">
        <v>1216</v>
      </c>
      <c r="C10" s="59" t="s">
        <v>1985</v>
      </c>
      <c r="D10" s="59" t="s">
        <v>1171</v>
      </c>
      <c r="E10" s="59" t="s">
        <v>17</v>
      </c>
      <c r="F10" s="59" t="s">
        <v>1166</v>
      </c>
      <c r="G10" s="70" t="s">
        <v>5637</v>
      </c>
      <c r="H10" s="59" t="s">
        <v>1170</v>
      </c>
      <c r="I10" s="59" t="s">
        <v>4901</v>
      </c>
      <c r="J10" s="59" t="s">
        <v>1215</v>
      </c>
      <c r="K10" s="59" t="s">
        <v>6361</v>
      </c>
      <c r="L10" s="82" t="str">
        <f t="shared" si="2"/>
        <v>9051702</v>
      </c>
      <c r="M10" s="82" t="s">
        <v>4686</v>
      </c>
      <c r="N10" s="70" t="s">
        <v>2687</v>
      </c>
      <c r="O10" s="82" t="s">
        <v>5943</v>
      </c>
      <c r="P10" s="59" t="str">
        <f t="shared" si="5"/>
        <v>9051702</v>
      </c>
      <c r="Q10" s="162" t="str">
        <f t="shared" si="3"/>
        <v>9051702@gspharma.com</v>
      </c>
      <c r="R10" s="59" t="s">
        <v>2450</v>
      </c>
      <c r="S10" s="59" t="s">
        <v>5391</v>
      </c>
      <c r="T10" s="59" t="str">
        <f>TRIM(CONCATENATE(V10," (",S10,")"))</f>
        <v>Ms. Mehwish Kanwal (KHI02-PHR-MIO-03)</v>
      </c>
      <c r="U10" s="59" t="s">
        <v>5391</v>
      </c>
      <c r="V10" s="70" t="s">
        <v>8296</v>
      </c>
      <c r="W10" s="70" t="str">
        <f t="shared" si="4"/>
        <v>KHI02 - MIO - Ms. Mehwish Kanwal</v>
      </c>
      <c r="X10" s="70" t="s">
        <v>7849</v>
      </c>
      <c r="Y10" s="70" t="s">
        <v>6305</v>
      </c>
      <c r="Z10" s="164" t="s">
        <v>774</v>
      </c>
      <c r="AA10" s="171">
        <v>44873</v>
      </c>
      <c r="AB10" s="70" t="s">
        <v>774</v>
      </c>
      <c r="AC10" s="70" t="s">
        <v>1170</v>
      </c>
      <c r="AD10" s="70" t="s">
        <v>19</v>
      </c>
      <c r="AE10" s="82" t="s">
        <v>1162</v>
      </c>
      <c r="AF10" s="70" t="s">
        <v>1171</v>
      </c>
      <c r="AG10" s="70" t="s">
        <v>1159</v>
      </c>
      <c r="AH10" s="59" t="s">
        <v>5394</v>
      </c>
      <c r="AI10" s="70" t="s">
        <v>8221</v>
      </c>
      <c r="AJ10" s="70" t="s">
        <v>18</v>
      </c>
      <c r="AK10" s="70">
        <v>1</v>
      </c>
      <c r="AL10" s="108" t="s">
        <v>6293</v>
      </c>
      <c r="AM10" t="s">
        <v>5943</v>
      </c>
      <c r="AN10" t="b">
        <f t="shared" si="1"/>
        <v>1</v>
      </c>
    </row>
    <row r="11" spans="1:42" ht="14.4" hidden="1" customHeight="1" x14ac:dyDescent="0.3">
      <c r="A11" s="59" t="str">
        <f t="shared" si="0"/>
        <v>KHI02-PHR-MIO-04</v>
      </c>
      <c r="B11" s="59" t="s">
        <v>1216</v>
      </c>
      <c r="C11" s="59" t="s">
        <v>1985</v>
      </c>
      <c r="D11" s="59" t="s">
        <v>1171</v>
      </c>
      <c r="E11" s="59" t="s">
        <v>17</v>
      </c>
      <c r="F11" s="59" t="s">
        <v>1166</v>
      </c>
      <c r="G11" s="70" t="s">
        <v>5637</v>
      </c>
      <c r="H11" s="59" t="s">
        <v>1170</v>
      </c>
      <c r="I11" s="59" t="s">
        <v>4901</v>
      </c>
      <c r="J11" s="59" t="s">
        <v>1215</v>
      </c>
      <c r="K11" s="59" t="s">
        <v>6361</v>
      </c>
      <c r="L11" s="82" t="str">
        <f t="shared" si="2"/>
        <v>0311208</v>
      </c>
      <c r="M11" s="82" t="s">
        <v>4686</v>
      </c>
      <c r="N11" s="70" t="s">
        <v>2687</v>
      </c>
      <c r="O11" s="82" t="s">
        <v>2442</v>
      </c>
      <c r="P11" s="59" t="str">
        <f t="shared" si="5"/>
        <v>0311208</v>
      </c>
      <c r="Q11" s="162" t="str">
        <f t="shared" si="3"/>
        <v>0311208@gspharma.com</v>
      </c>
      <c r="R11" s="59" t="s">
        <v>2450</v>
      </c>
      <c r="S11" s="59" t="s">
        <v>5392</v>
      </c>
      <c r="T11" s="59" t="str">
        <f>TRIM(CONCATENATE(V11," (",S11,")"))</f>
        <v>Ms. Saima Parveen (KHI02-PHR-MIO-04)</v>
      </c>
      <c r="U11" s="59" t="s">
        <v>5392</v>
      </c>
      <c r="V11" s="70" t="s">
        <v>8297</v>
      </c>
      <c r="W11" s="70" t="str">
        <f t="shared" si="4"/>
        <v>KHI02 - MIO - Ms. Saima Parveen</v>
      </c>
      <c r="X11" s="70" t="s">
        <v>7849</v>
      </c>
      <c r="Y11" s="70" t="s">
        <v>6305</v>
      </c>
      <c r="Z11" s="164" t="s">
        <v>774</v>
      </c>
      <c r="AA11" s="171">
        <v>44873</v>
      </c>
      <c r="AB11" s="70" t="s">
        <v>774</v>
      </c>
      <c r="AC11" s="70" t="s">
        <v>1170</v>
      </c>
      <c r="AD11" s="70" t="s">
        <v>19</v>
      </c>
      <c r="AE11" s="82" t="s">
        <v>1162</v>
      </c>
      <c r="AF11" s="70" t="s">
        <v>1171</v>
      </c>
      <c r="AG11" s="70" t="s">
        <v>1159</v>
      </c>
      <c r="AH11" s="59" t="s">
        <v>5394</v>
      </c>
      <c r="AI11" s="70" t="s">
        <v>8221</v>
      </c>
      <c r="AJ11" s="70" t="s">
        <v>18</v>
      </c>
      <c r="AK11" s="70">
        <v>1</v>
      </c>
      <c r="AL11" s="108" t="s">
        <v>6293</v>
      </c>
      <c r="AM11" t="e">
        <v>#N/A</v>
      </c>
      <c r="AN11" t="e">
        <f t="shared" si="1"/>
        <v>#N/A</v>
      </c>
    </row>
    <row r="12" spans="1:42" ht="14.4" hidden="1" customHeight="1" x14ac:dyDescent="0.3">
      <c r="A12" s="59" t="str">
        <f t="shared" si="0"/>
        <v>KHI02-PHR-PS-01</v>
      </c>
      <c r="B12" s="59" t="s">
        <v>1216</v>
      </c>
      <c r="C12" s="59" t="s">
        <v>1985</v>
      </c>
      <c r="D12" s="59" t="s">
        <v>1171</v>
      </c>
      <c r="E12" s="59" t="s">
        <v>17</v>
      </c>
      <c r="F12" s="59" t="s">
        <v>1166</v>
      </c>
      <c r="G12" s="70" t="s">
        <v>5637</v>
      </c>
      <c r="H12" s="59" t="s">
        <v>1170</v>
      </c>
      <c r="I12" s="59" t="s">
        <v>4901</v>
      </c>
      <c r="J12" s="59" t="s">
        <v>1215</v>
      </c>
      <c r="K12" s="59" t="s">
        <v>6361</v>
      </c>
      <c r="L12" s="82" t="str">
        <f t="shared" si="2"/>
        <v>0320005</v>
      </c>
      <c r="M12" s="82" t="s">
        <v>4686</v>
      </c>
      <c r="N12" s="70" t="s">
        <v>2687</v>
      </c>
      <c r="O12" s="82" t="s">
        <v>6280</v>
      </c>
      <c r="P12" s="59" t="str">
        <f t="shared" si="5"/>
        <v>0320005</v>
      </c>
      <c r="Q12" s="162" t="str">
        <f t="shared" si="3"/>
        <v>0320005@gspharma.com</v>
      </c>
      <c r="R12" s="59" t="s">
        <v>2450</v>
      </c>
      <c r="S12" s="59" t="s">
        <v>7257</v>
      </c>
      <c r="T12" s="59" t="str">
        <f>TRIM(CONCATENATE(V12," (",S12,")"))</f>
        <v>Ms. Tasleem Khan (KHI02-PHR-PS-01)</v>
      </c>
      <c r="U12" s="59" t="s">
        <v>7257</v>
      </c>
      <c r="V12" s="70" t="s">
        <v>8298</v>
      </c>
      <c r="W12" s="70" t="str">
        <f t="shared" si="4"/>
        <v>KHI02 - PS - Ms. Tasleem Khan</v>
      </c>
      <c r="X12" s="70" t="s">
        <v>7849</v>
      </c>
      <c r="Y12" s="70" t="s">
        <v>6305</v>
      </c>
      <c r="Z12" s="164" t="s">
        <v>774</v>
      </c>
      <c r="AA12" s="171">
        <v>45366</v>
      </c>
      <c r="AB12" s="70" t="s">
        <v>774</v>
      </c>
      <c r="AC12" s="70" t="s">
        <v>2073</v>
      </c>
      <c r="AD12" s="70" t="s">
        <v>6269</v>
      </c>
      <c r="AE12" s="82" t="s">
        <v>1162</v>
      </c>
      <c r="AF12" s="70" t="s">
        <v>1171</v>
      </c>
      <c r="AG12" s="70" t="s">
        <v>1159</v>
      </c>
      <c r="AH12" s="59" t="s">
        <v>5394</v>
      </c>
      <c r="AI12" s="70" t="s">
        <v>8221</v>
      </c>
      <c r="AJ12" s="70" t="s">
        <v>18</v>
      </c>
      <c r="AK12" s="70">
        <v>1</v>
      </c>
      <c r="AL12" s="108" t="s">
        <v>6293</v>
      </c>
      <c r="AM12" t="e">
        <v>#N/A</v>
      </c>
      <c r="AN12" t="e">
        <f t="shared" si="1"/>
        <v>#N/A</v>
      </c>
    </row>
    <row r="13" spans="1:42" ht="14.4" hidden="1" customHeight="1" x14ac:dyDescent="0.3">
      <c r="A13" s="59" t="str">
        <f t="shared" si="0"/>
        <v>KHI02-PHR-MIO-00</v>
      </c>
      <c r="B13" s="59" t="s">
        <v>1216</v>
      </c>
      <c r="C13" s="59" t="s">
        <v>1985</v>
      </c>
      <c r="D13" s="59" t="s">
        <v>1171</v>
      </c>
      <c r="E13" s="59" t="s">
        <v>17</v>
      </c>
      <c r="F13" s="59" t="s">
        <v>1166</v>
      </c>
      <c r="G13" s="70" t="s">
        <v>5637</v>
      </c>
      <c r="H13" s="59" t="s">
        <v>1170</v>
      </c>
      <c r="I13" s="59" t="s">
        <v>4901</v>
      </c>
      <c r="J13" s="59" t="s">
        <v>1215</v>
      </c>
      <c r="K13" s="59" t="s">
        <v>6361</v>
      </c>
      <c r="L13" s="82" t="str">
        <f t="shared" si="2"/>
        <v>0320003</v>
      </c>
      <c r="M13" s="82" t="s">
        <v>4686</v>
      </c>
      <c r="N13" s="70" t="s">
        <v>2687</v>
      </c>
      <c r="O13" s="82" t="s">
        <v>5499</v>
      </c>
      <c r="P13" s="59" t="str">
        <f t="shared" si="5"/>
        <v>0320003</v>
      </c>
      <c r="Q13" s="162" t="s">
        <v>3598</v>
      </c>
      <c r="R13" s="59" t="s">
        <v>2991</v>
      </c>
      <c r="S13" s="59" t="s">
        <v>5393</v>
      </c>
      <c r="T13" s="59" t="str">
        <f>TRIM(CONCATENATE(W13))</f>
        <v>KHI02 - PHR Unmapped</v>
      </c>
      <c r="U13" s="59" t="s">
        <v>5393</v>
      </c>
      <c r="V13" s="70" t="s">
        <v>5920</v>
      </c>
      <c r="W13" s="70" t="str">
        <f>TRIM(CONCATENATE(K13," - ",V13))</f>
        <v>KHI02 - PHR Unmapped</v>
      </c>
      <c r="X13" s="70" t="s">
        <v>7849</v>
      </c>
      <c r="Y13" s="70" t="s">
        <v>774</v>
      </c>
      <c r="Z13" s="164" t="s">
        <v>774</v>
      </c>
      <c r="AA13" s="171" t="s">
        <v>774</v>
      </c>
      <c r="AB13" s="70" t="s">
        <v>774</v>
      </c>
      <c r="AC13" s="70" t="s">
        <v>1170</v>
      </c>
      <c r="AD13" s="70" t="s">
        <v>19</v>
      </c>
      <c r="AE13" s="82" t="s">
        <v>1162</v>
      </c>
      <c r="AF13" s="70" t="s">
        <v>1171</v>
      </c>
      <c r="AG13" s="70" t="s">
        <v>1159</v>
      </c>
      <c r="AH13" s="59" t="s">
        <v>5394</v>
      </c>
      <c r="AI13" s="70" t="s">
        <v>8221</v>
      </c>
      <c r="AJ13" s="70" t="s">
        <v>18</v>
      </c>
      <c r="AK13" s="70">
        <v>0</v>
      </c>
      <c r="AL13" s="108" t="s">
        <v>5606</v>
      </c>
      <c r="AM13" t="e">
        <v>#N/A</v>
      </c>
      <c r="AN13" t="e">
        <f t="shared" si="1"/>
        <v>#N/A</v>
      </c>
      <c r="AP13" t="s">
        <v>8085</v>
      </c>
    </row>
    <row r="14" spans="1:42" ht="14.4" hidden="1" customHeight="1" x14ac:dyDescent="0.3">
      <c r="A14" s="59" t="str">
        <f t="shared" si="0"/>
        <v>KHI02-PHR-ASM-01</v>
      </c>
      <c r="B14" s="59" t="s">
        <v>1216</v>
      </c>
      <c r="C14" s="59" t="s">
        <v>1985</v>
      </c>
      <c r="D14" s="59" t="s">
        <v>1171</v>
      </c>
      <c r="E14" s="59" t="s">
        <v>17</v>
      </c>
      <c r="F14" s="59" t="s">
        <v>1166</v>
      </c>
      <c r="G14" s="70" t="s">
        <v>5637</v>
      </c>
      <c r="H14" s="59" t="s">
        <v>1170</v>
      </c>
      <c r="I14" s="59" t="s">
        <v>4901</v>
      </c>
      <c r="J14" s="59" t="s">
        <v>1215</v>
      </c>
      <c r="K14" s="59" t="s">
        <v>6361</v>
      </c>
      <c r="L14" s="82" t="str">
        <f t="shared" si="2"/>
        <v>03200</v>
      </c>
      <c r="M14" s="82" t="s">
        <v>4686</v>
      </c>
      <c r="N14" s="70" t="s">
        <v>2687</v>
      </c>
      <c r="O14" s="82" t="s">
        <v>5500</v>
      </c>
      <c r="P14" s="59" t="str">
        <f>O13</f>
        <v>0320003</v>
      </c>
      <c r="Q14" s="162" t="str">
        <f t="shared" ref="Q14:Q20" si="6">CONCATENATE(O14,"@gspharma.com")</f>
        <v>03200@gspharma.com</v>
      </c>
      <c r="R14" s="59" t="s">
        <v>2692</v>
      </c>
      <c r="S14" s="59" t="s">
        <v>5394</v>
      </c>
      <c r="T14" s="59" t="str">
        <f>W14</f>
        <v>KHI02 - ASM - Ahmed Ali Khan</v>
      </c>
      <c r="U14" s="59" t="s">
        <v>5394</v>
      </c>
      <c r="V14" s="70" t="s">
        <v>8221</v>
      </c>
      <c r="W14" s="70" t="str">
        <f t="shared" ref="W14:W20" si="7">TRIM(CONCATENATE(K14," - ",AD14," - ",V14))</f>
        <v>KHI02 - ASM - Ahmed Ali Khan</v>
      </c>
      <c r="X14" s="70" t="s">
        <v>7849</v>
      </c>
      <c r="Y14" s="70" t="s">
        <v>6305</v>
      </c>
      <c r="Z14" s="164" t="s">
        <v>774</v>
      </c>
      <c r="AA14" s="171" t="s">
        <v>774</v>
      </c>
      <c r="AB14" s="70" t="s">
        <v>774</v>
      </c>
      <c r="AC14" s="70" t="s">
        <v>1219</v>
      </c>
      <c r="AD14" s="70" t="s">
        <v>1028</v>
      </c>
      <c r="AE14" s="82" t="s">
        <v>3414</v>
      </c>
      <c r="AF14" s="70" t="s">
        <v>1171</v>
      </c>
      <c r="AG14" s="70" t="s">
        <v>1159</v>
      </c>
      <c r="AH14" s="59" t="s">
        <v>1742</v>
      </c>
      <c r="AI14" s="70" t="s">
        <v>6674</v>
      </c>
      <c r="AJ14" s="70" t="s">
        <v>18</v>
      </c>
      <c r="AK14" s="70">
        <v>2</v>
      </c>
      <c r="AL14" s="108" t="s">
        <v>6294</v>
      </c>
      <c r="AM14" t="e">
        <v>#N/A</v>
      </c>
      <c r="AN14" t="e">
        <f t="shared" si="1"/>
        <v>#N/A</v>
      </c>
      <c r="AO14" t="s">
        <v>7256</v>
      </c>
      <c r="AP14" t="s">
        <v>8085</v>
      </c>
    </row>
    <row r="15" spans="1:42" ht="14.4" hidden="1" customHeight="1" x14ac:dyDescent="0.3">
      <c r="A15" s="59" t="str">
        <f t="shared" si="0"/>
        <v>HYD01-PHR-MIO-01</v>
      </c>
      <c r="B15" s="59" t="s">
        <v>1216</v>
      </c>
      <c r="C15" s="59" t="s">
        <v>1985</v>
      </c>
      <c r="D15" s="59" t="s">
        <v>1171</v>
      </c>
      <c r="E15" s="59" t="s">
        <v>17</v>
      </c>
      <c r="F15" s="59" t="s">
        <v>1166</v>
      </c>
      <c r="G15" s="70" t="s">
        <v>5637</v>
      </c>
      <c r="H15" s="59" t="s">
        <v>1195</v>
      </c>
      <c r="I15" s="59" t="s">
        <v>4901</v>
      </c>
      <c r="J15" s="59" t="s">
        <v>3136</v>
      </c>
      <c r="K15" s="59" t="s">
        <v>6358</v>
      </c>
      <c r="L15" s="82" t="str">
        <f t="shared" si="2"/>
        <v>0311002</v>
      </c>
      <c r="M15" s="82" t="s">
        <v>4686</v>
      </c>
      <c r="N15" s="70" t="s">
        <v>2687</v>
      </c>
      <c r="O15" s="82" t="s">
        <v>4390</v>
      </c>
      <c r="P15" s="59" t="str">
        <f t="shared" ref="P15:P21" si="8">O15</f>
        <v>0311002</v>
      </c>
      <c r="Q15" s="162" t="str">
        <f t="shared" si="6"/>
        <v>0311002@gspharma.com</v>
      </c>
      <c r="R15" s="82" t="s">
        <v>4391</v>
      </c>
      <c r="S15" s="59" t="s">
        <v>4375</v>
      </c>
      <c r="T15" s="59" t="str">
        <f>TRIM(CONCATENATE(V15," (",S15,")"))</f>
        <v>Imran Rauf (HYD01-PHR-MIO-01)</v>
      </c>
      <c r="U15" s="59" t="s">
        <v>4375</v>
      </c>
      <c r="V15" s="62" t="s">
        <v>7863</v>
      </c>
      <c r="W15" s="70" t="str">
        <f t="shared" si="7"/>
        <v>HYD01 - MIO - Imran Rauf</v>
      </c>
      <c r="X15" s="70" t="s">
        <v>1803</v>
      </c>
      <c r="Y15" s="70" t="s">
        <v>6305</v>
      </c>
      <c r="Z15" s="164" t="s">
        <v>774</v>
      </c>
      <c r="AA15" s="171">
        <v>45171</v>
      </c>
      <c r="AB15" s="70" t="s">
        <v>774</v>
      </c>
      <c r="AC15" s="62" t="s">
        <v>1170</v>
      </c>
      <c r="AD15" s="70" t="s">
        <v>19</v>
      </c>
      <c r="AE15" s="82" t="s">
        <v>1162</v>
      </c>
      <c r="AF15" s="70" t="s">
        <v>1171</v>
      </c>
      <c r="AG15" s="70" t="s">
        <v>1159</v>
      </c>
      <c r="AH15" s="59" t="s">
        <v>4371</v>
      </c>
      <c r="AI15" s="70" t="s">
        <v>7868</v>
      </c>
      <c r="AJ15" s="70" t="s">
        <v>1803</v>
      </c>
      <c r="AK15" s="70">
        <v>1</v>
      </c>
      <c r="AL15" s="108" t="s">
        <v>6293</v>
      </c>
      <c r="AM15" t="s">
        <v>4390</v>
      </c>
      <c r="AN15" t="b">
        <f t="shared" si="1"/>
        <v>1</v>
      </c>
    </row>
    <row r="16" spans="1:42" ht="14.4" hidden="1" customHeight="1" x14ac:dyDescent="0.3">
      <c r="A16" s="59" t="str">
        <f t="shared" si="0"/>
        <v>HYD01-PHR-MIO-02</v>
      </c>
      <c r="B16" s="59" t="s">
        <v>1216</v>
      </c>
      <c r="C16" s="59" t="s">
        <v>1985</v>
      </c>
      <c r="D16" s="59" t="s">
        <v>1171</v>
      </c>
      <c r="E16" s="59" t="s">
        <v>17</v>
      </c>
      <c r="F16" s="59" t="s">
        <v>1166</v>
      </c>
      <c r="G16" s="70" t="s">
        <v>5637</v>
      </c>
      <c r="H16" s="59" t="s">
        <v>1195</v>
      </c>
      <c r="I16" s="59" t="s">
        <v>4901</v>
      </c>
      <c r="J16" s="59" t="s">
        <v>3136</v>
      </c>
      <c r="K16" s="59" t="s">
        <v>6358</v>
      </c>
      <c r="L16" s="82" t="str">
        <f t="shared" si="2"/>
        <v>0311202</v>
      </c>
      <c r="M16" s="82" t="s">
        <v>4686</v>
      </c>
      <c r="N16" s="70" t="s">
        <v>2687</v>
      </c>
      <c r="O16" s="82" t="s">
        <v>2444</v>
      </c>
      <c r="P16" s="59" t="str">
        <f t="shared" si="8"/>
        <v>0311202</v>
      </c>
      <c r="Q16" s="162" t="str">
        <f t="shared" si="6"/>
        <v>0311202@gspharma.com</v>
      </c>
      <c r="R16" s="59" t="s">
        <v>2443</v>
      </c>
      <c r="S16" s="59" t="s">
        <v>4370</v>
      </c>
      <c r="T16" s="59" t="str">
        <f>TRIM(CONCATENATE(V16," (",S16,")"))</f>
        <v>Sajjad Ali Wagan (HYD01-PHR-MIO-02)</v>
      </c>
      <c r="U16" s="59" t="s">
        <v>4370</v>
      </c>
      <c r="V16" s="62" t="s">
        <v>7864</v>
      </c>
      <c r="W16" s="70" t="str">
        <f t="shared" si="7"/>
        <v>HYD01 - MIO - Sajjad Ali Wagan</v>
      </c>
      <c r="X16" s="62" t="s">
        <v>461</v>
      </c>
      <c r="Y16" s="62" t="s">
        <v>6305</v>
      </c>
      <c r="Z16" s="165" t="s">
        <v>774</v>
      </c>
      <c r="AA16" s="172">
        <v>45383</v>
      </c>
      <c r="AB16" s="62" t="s">
        <v>774</v>
      </c>
      <c r="AC16" s="62" t="s">
        <v>1170</v>
      </c>
      <c r="AD16" s="70" t="s">
        <v>19</v>
      </c>
      <c r="AE16" s="82" t="s">
        <v>1162</v>
      </c>
      <c r="AF16" s="70" t="s">
        <v>1171</v>
      </c>
      <c r="AG16" s="70" t="s">
        <v>1159</v>
      </c>
      <c r="AH16" s="59" t="s">
        <v>4371</v>
      </c>
      <c r="AI16" s="70" t="s">
        <v>7868</v>
      </c>
      <c r="AJ16" s="70" t="s">
        <v>1803</v>
      </c>
      <c r="AK16" s="70">
        <v>1</v>
      </c>
      <c r="AL16" s="108" t="s">
        <v>6293</v>
      </c>
      <c r="AM16" t="s">
        <v>2444</v>
      </c>
      <c r="AN16" t="b">
        <f t="shared" si="1"/>
        <v>1</v>
      </c>
    </row>
    <row r="17" spans="1:42" ht="14.4" hidden="1" customHeight="1" x14ac:dyDescent="0.3">
      <c r="A17" s="59" t="str">
        <f t="shared" si="0"/>
        <v>HYD01-PHR-MIO-03</v>
      </c>
      <c r="B17" s="59" t="s">
        <v>1216</v>
      </c>
      <c r="C17" s="59" t="s">
        <v>1985</v>
      </c>
      <c r="D17" s="59" t="s">
        <v>1171</v>
      </c>
      <c r="E17" s="59" t="s">
        <v>17</v>
      </c>
      <c r="F17" s="59" t="s">
        <v>1166</v>
      </c>
      <c r="G17" s="70" t="s">
        <v>5637</v>
      </c>
      <c r="H17" s="59" t="s">
        <v>1195</v>
      </c>
      <c r="I17" s="59" t="s">
        <v>4901</v>
      </c>
      <c r="J17" s="59" t="s">
        <v>3136</v>
      </c>
      <c r="K17" s="59" t="s">
        <v>6358</v>
      </c>
      <c r="L17" s="82" t="str">
        <f t="shared" si="2"/>
        <v>0311005</v>
      </c>
      <c r="M17" s="82" t="s">
        <v>4686</v>
      </c>
      <c r="N17" s="70" t="s">
        <v>2687</v>
      </c>
      <c r="O17" s="82" t="s">
        <v>4391</v>
      </c>
      <c r="P17" s="59" t="str">
        <f t="shared" si="8"/>
        <v>0311005</v>
      </c>
      <c r="Q17" s="162" t="str">
        <f t="shared" si="6"/>
        <v>0311005@gspharma.com</v>
      </c>
      <c r="R17" s="59" t="s">
        <v>2443</v>
      </c>
      <c r="S17" s="59" t="s">
        <v>4367</v>
      </c>
      <c r="T17" s="59" t="str">
        <f>TRIM(CONCATENATE(V17," (",S17,")"))</f>
        <v>M. Imran Qureshi (HYD01-PHR-MIO-03)</v>
      </c>
      <c r="U17" s="59" t="s">
        <v>4367</v>
      </c>
      <c r="V17" s="62" t="s">
        <v>5639</v>
      </c>
      <c r="W17" s="70" t="str">
        <f t="shared" si="7"/>
        <v>HYD01 - MIO - M. Imran Qureshi</v>
      </c>
      <c r="X17" s="62" t="s">
        <v>1803</v>
      </c>
      <c r="Y17" s="62" t="s">
        <v>6305</v>
      </c>
      <c r="Z17" s="165" t="s">
        <v>774</v>
      </c>
      <c r="AA17" s="172">
        <v>45171</v>
      </c>
      <c r="AB17" s="62" t="s">
        <v>774</v>
      </c>
      <c r="AC17" s="62" t="s">
        <v>1170</v>
      </c>
      <c r="AD17" s="70" t="s">
        <v>19</v>
      </c>
      <c r="AE17" s="82" t="s">
        <v>1162</v>
      </c>
      <c r="AF17" s="70" t="s">
        <v>1171</v>
      </c>
      <c r="AG17" s="70" t="s">
        <v>1159</v>
      </c>
      <c r="AH17" s="59" t="s">
        <v>4371</v>
      </c>
      <c r="AI17" s="70" t="s">
        <v>7868</v>
      </c>
      <c r="AJ17" s="70" t="s">
        <v>1803</v>
      </c>
      <c r="AK17" s="70">
        <v>1</v>
      </c>
      <c r="AL17" s="108" t="s">
        <v>6293</v>
      </c>
      <c r="AM17" t="s">
        <v>4391</v>
      </c>
      <c r="AN17" t="b">
        <f t="shared" si="1"/>
        <v>1</v>
      </c>
    </row>
    <row r="18" spans="1:42" ht="14.4" hidden="1" customHeight="1" x14ac:dyDescent="0.3">
      <c r="A18" s="59" t="str">
        <f t="shared" si="0"/>
        <v>HYD01-PHR-MIO-04</v>
      </c>
      <c r="B18" s="59" t="s">
        <v>1216</v>
      </c>
      <c r="C18" s="59" t="s">
        <v>1985</v>
      </c>
      <c r="D18" s="59" t="s">
        <v>1171</v>
      </c>
      <c r="E18" s="59" t="s">
        <v>17</v>
      </c>
      <c r="F18" s="59" t="s">
        <v>1166</v>
      </c>
      <c r="G18" s="70" t="s">
        <v>5637</v>
      </c>
      <c r="H18" s="59" t="s">
        <v>1195</v>
      </c>
      <c r="I18" s="59" t="s">
        <v>4901</v>
      </c>
      <c r="J18" s="59" t="s">
        <v>3136</v>
      </c>
      <c r="K18" s="59" t="s">
        <v>6358</v>
      </c>
      <c r="L18" s="82" t="str">
        <f t="shared" si="2"/>
        <v>0311003</v>
      </c>
      <c r="M18" s="82" t="s">
        <v>4686</v>
      </c>
      <c r="N18" s="70" t="s">
        <v>2687</v>
      </c>
      <c r="O18" s="82" t="s">
        <v>8009</v>
      </c>
      <c r="P18" s="59" t="str">
        <f t="shared" si="8"/>
        <v>0311003</v>
      </c>
      <c r="Q18" s="162" t="str">
        <f t="shared" si="6"/>
        <v>0311003@gspharma.com</v>
      </c>
      <c r="R18" s="59" t="s">
        <v>2443</v>
      </c>
      <c r="S18" s="59" t="s">
        <v>4366</v>
      </c>
      <c r="T18" s="59" t="str">
        <f>W18</f>
        <v>HYD01 - MIO - Vacant (BHFA)</v>
      </c>
      <c r="U18" s="59" t="s">
        <v>4366</v>
      </c>
      <c r="V18" s="62" t="s">
        <v>7865</v>
      </c>
      <c r="W18" s="70" t="str">
        <f t="shared" si="7"/>
        <v>HYD01 - MIO - Vacant (BHFA)</v>
      </c>
      <c r="X18" s="62" t="s">
        <v>1803</v>
      </c>
      <c r="Y18" s="62" t="s">
        <v>6305</v>
      </c>
      <c r="Z18" s="165" t="s">
        <v>774</v>
      </c>
      <c r="AA18" s="172">
        <v>0</v>
      </c>
      <c r="AB18" s="62" t="s">
        <v>774</v>
      </c>
      <c r="AC18" s="62" t="s">
        <v>1170</v>
      </c>
      <c r="AD18" s="70" t="s">
        <v>19</v>
      </c>
      <c r="AE18" s="82" t="s">
        <v>1162</v>
      </c>
      <c r="AF18" s="70" t="s">
        <v>1171</v>
      </c>
      <c r="AG18" s="70" t="s">
        <v>1159</v>
      </c>
      <c r="AH18" s="59" t="s">
        <v>4371</v>
      </c>
      <c r="AI18" s="70" t="s">
        <v>7868</v>
      </c>
      <c r="AJ18" s="70" t="s">
        <v>1803</v>
      </c>
      <c r="AK18" s="70">
        <v>1</v>
      </c>
      <c r="AL18" s="108" t="s">
        <v>6293</v>
      </c>
      <c r="AM18" t="e">
        <v>#N/A</v>
      </c>
      <c r="AN18" t="e">
        <f t="shared" si="1"/>
        <v>#N/A</v>
      </c>
    </row>
    <row r="19" spans="1:42" ht="14.4" hidden="1" customHeight="1" x14ac:dyDescent="0.3">
      <c r="A19" s="59" t="str">
        <f t="shared" si="0"/>
        <v>HYD01-PHR-MIO-05</v>
      </c>
      <c r="B19" s="59" t="s">
        <v>1216</v>
      </c>
      <c r="C19" s="59" t="s">
        <v>1985</v>
      </c>
      <c r="D19" s="59" t="s">
        <v>1171</v>
      </c>
      <c r="E19" s="59" t="s">
        <v>17</v>
      </c>
      <c r="F19" s="59" t="s">
        <v>1166</v>
      </c>
      <c r="G19" s="70" t="s">
        <v>5637</v>
      </c>
      <c r="H19" s="59" t="s">
        <v>1195</v>
      </c>
      <c r="I19" s="59" t="s">
        <v>4901</v>
      </c>
      <c r="J19" s="59" t="s">
        <v>3136</v>
      </c>
      <c r="K19" s="59" t="s">
        <v>6358</v>
      </c>
      <c r="L19" s="82" t="str">
        <f t="shared" si="2"/>
        <v>0311004</v>
      </c>
      <c r="M19" s="82" t="s">
        <v>4686</v>
      </c>
      <c r="N19" s="70" t="s">
        <v>2687</v>
      </c>
      <c r="O19" s="82" t="s">
        <v>8010</v>
      </c>
      <c r="P19" s="59" t="str">
        <f t="shared" si="8"/>
        <v>0311004</v>
      </c>
      <c r="Q19" s="162" t="str">
        <f t="shared" si="6"/>
        <v>0311004@gspharma.com</v>
      </c>
      <c r="R19" s="59" t="s">
        <v>2443</v>
      </c>
      <c r="S19" s="59" t="s">
        <v>7995</v>
      </c>
      <c r="T19" s="59" t="str">
        <f>TRIM(CONCATENATE(V19," (",S19,")"))</f>
        <v>Imtiaz Ali (BHFA) (HYD01-PHR-MIO-05)</v>
      </c>
      <c r="U19" s="59" t="s">
        <v>7995</v>
      </c>
      <c r="V19" s="62" t="s">
        <v>7866</v>
      </c>
      <c r="W19" s="70" t="str">
        <f t="shared" si="7"/>
        <v>HYD01 - MIO - Imtiaz Ali (BHFA)</v>
      </c>
      <c r="X19" s="62" t="s">
        <v>7869</v>
      </c>
      <c r="Y19" s="62" t="s">
        <v>6305</v>
      </c>
      <c r="Z19" s="165" t="s">
        <v>774</v>
      </c>
      <c r="AA19" s="172">
        <v>45173</v>
      </c>
      <c r="AB19" s="62" t="s">
        <v>774</v>
      </c>
      <c r="AC19" s="62" t="s">
        <v>1170</v>
      </c>
      <c r="AD19" s="70" t="s">
        <v>19</v>
      </c>
      <c r="AE19" s="82" t="s">
        <v>1162</v>
      </c>
      <c r="AF19" s="70" t="s">
        <v>1171</v>
      </c>
      <c r="AG19" s="70" t="s">
        <v>1159</v>
      </c>
      <c r="AH19" s="59" t="s">
        <v>4371</v>
      </c>
      <c r="AI19" s="70" t="s">
        <v>7868</v>
      </c>
      <c r="AJ19" s="70" t="s">
        <v>1803</v>
      </c>
      <c r="AK19" s="70">
        <v>1</v>
      </c>
      <c r="AL19" s="108" t="s">
        <v>6293</v>
      </c>
      <c r="AM19" t="e">
        <v>#N/A</v>
      </c>
      <c r="AN19" t="e">
        <f t="shared" si="1"/>
        <v>#N/A</v>
      </c>
    </row>
    <row r="20" spans="1:42" ht="14.4" hidden="1" customHeight="1" x14ac:dyDescent="0.3">
      <c r="A20" s="59" t="str">
        <f t="shared" si="0"/>
        <v>HYD01-PHR-MIO-06</v>
      </c>
      <c r="B20" s="59" t="s">
        <v>1216</v>
      </c>
      <c r="C20" s="59" t="s">
        <v>1985</v>
      </c>
      <c r="D20" s="59" t="s">
        <v>1171</v>
      </c>
      <c r="E20" s="59" t="s">
        <v>17</v>
      </c>
      <c r="F20" s="59" t="s">
        <v>1166</v>
      </c>
      <c r="G20" s="70" t="s">
        <v>5637</v>
      </c>
      <c r="H20" s="59" t="s">
        <v>1195</v>
      </c>
      <c r="I20" s="59" t="s">
        <v>4901</v>
      </c>
      <c r="J20" s="59" t="s">
        <v>3136</v>
      </c>
      <c r="K20" s="59" t="s">
        <v>6358</v>
      </c>
      <c r="L20" s="82" t="str">
        <f t="shared" si="2"/>
        <v>0311006</v>
      </c>
      <c r="M20" s="82" t="s">
        <v>4686</v>
      </c>
      <c r="N20" s="70" t="s">
        <v>2687</v>
      </c>
      <c r="O20" s="82" t="s">
        <v>8011</v>
      </c>
      <c r="P20" s="59" t="str">
        <f t="shared" si="8"/>
        <v>0311006</v>
      </c>
      <c r="Q20" s="162" t="str">
        <f t="shared" si="6"/>
        <v>0311006@gspharma.com</v>
      </c>
      <c r="R20" s="59" t="s">
        <v>2444</v>
      </c>
      <c r="S20" s="59" t="s">
        <v>7996</v>
      </c>
      <c r="T20" s="59" t="str">
        <f>TRIM(CONCATENATE(V20," (",S20,")"))</f>
        <v>M. Arshad (BHFA) (HYD01-PHR-MIO-06)</v>
      </c>
      <c r="U20" s="59" t="s">
        <v>7996</v>
      </c>
      <c r="V20" s="59" t="s">
        <v>7867</v>
      </c>
      <c r="W20" s="70" t="str">
        <f t="shared" si="7"/>
        <v>HYD01 - MIO - M. Arshad (BHFA)</v>
      </c>
      <c r="X20" s="59" t="s">
        <v>461</v>
      </c>
      <c r="Y20" s="59" t="s">
        <v>6305</v>
      </c>
      <c r="Z20" s="165" t="s">
        <v>774</v>
      </c>
      <c r="AA20" s="173">
        <v>45173</v>
      </c>
      <c r="AB20" s="59" t="s">
        <v>774</v>
      </c>
      <c r="AC20" s="62" t="s">
        <v>1170</v>
      </c>
      <c r="AD20" s="70" t="s">
        <v>19</v>
      </c>
      <c r="AE20" s="82" t="s">
        <v>1162</v>
      </c>
      <c r="AF20" s="70" t="s">
        <v>1171</v>
      </c>
      <c r="AG20" s="70" t="s">
        <v>1159</v>
      </c>
      <c r="AH20" s="59" t="s">
        <v>4371</v>
      </c>
      <c r="AI20" s="70" t="s">
        <v>7868</v>
      </c>
      <c r="AJ20" s="70" t="s">
        <v>1803</v>
      </c>
      <c r="AK20" s="70">
        <v>1</v>
      </c>
      <c r="AL20" s="108" t="s">
        <v>6293</v>
      </c>
      <c r="AM20" t="e">
        <v>#N/A</v>
      </c>
      <c r="AN20" t="e">
        <f t="shared" si="1"/>
        <v>#N/A</v>
      </c>
    </row>
    <row r="21" spans="1:42" ht="14.4" hidden="1" customHeight="1" x14ac:dyDescent="0.3">
      <c r="A21" s="59" t="str">
        <f t="shared" si="0"/>
        <v>HYD01-PHR-MIO-00</v>
      </c>
      <c r="B21" s="59" t="s">
        <v>1216</v>
      </c>
      <c r="C21" s="59" t="s">
        <v>1985</v>
      </c>
      <c r="D21" s="59" t="s">
        <v>1171</v>
      </c>
      <c r="E21" s="59" t="s">
        <v>17</v>
      </c>
      <c r="F21" s="59" t="s">
        <v>1166</v>
      </c>
      <c r="G21" s="70" t="s">
        <v>5637</v>
      </c>
      <c r="H21" s="59" t="s">
        <v>1195</v>
      </c>
      <c r="I21" s="59" t="s">
        <v>4901</v>
      </c>
      <c r="J21" s="59" t="s">
        <v>3136</v>
      </c>
      <c r="K21" s="59" t="s">
        <v>6358</v>
      </c>
      <c r="L21" s="82" t="str">
        <f t="shared" si="2"/>
        <v>0311001</v>
      </c>
      <c r="M21" s="82" t="s">
        <v>4686</v>
      </c>
      <c r="N21" s="70" t="s">
        <v>2687</v>
      </c>
      <c r="O21" s="59" t="s">
        <v>4392</v>
      </c>
      <c r="P21" s="59" t="str">
        <f t="shared" si="8"/>
        <v>0311001</v>
      </c>
      <c r="Q21" s="162" t="s">
        <v>4397</v>
      </c>
      <c r="R21" s="59" t="s">
        <v>4392</v>
      </c>
      <c r="S21" s="59" t="s">
        <v>4377</v>
      </c>
      <c r="T21" s="59" t="str">
        <f>TRIM(CONCATENATE(W21))</f>
        <v>HYD01 - PHR Unmapped</v>
      </c>
      <c r="U21" s="59" t="s">
        <v>4377</v>
      </c>
      <c r="V21" s="70" t="s">
        <v>5920</v>
      </c>
      <c r="W21" s="70" t="str">
        <f>TRIM(CONCATENATE(K21," - ",V21))</f>
        <v>HYD01 - PHR Unmapped</v>
      </c>
      <c r="X21" s="70" t="s">
        <v>1803</v>
      </c>
      <c r="Y21" s="70" t="s">
        <v>774</v>
      </c>
      <c r="Z21" s="164" t="s">
        <v>774</v>
      </c>
      <c r="AA21" s="171" t="s">
        <v>774</v>
      </c>
      <c r="AB21" s="70" t="s">
        <v>774</v>
      </c>
      <c r="AC21" s="70" t="s">
        <v>1170</v>
      </c>
      <c r="AD21" s="70" t="s">
        <v>19</v>
      </c>
      <c r="AE21" s="82" t="s">
        <v>1162</v>
      </c>
      <c r="AF21" s="70" t="s">
        <v>1171</v>
      </c>
      <c r="AG21" s="70" t="s">
        <v>1159</v>
      </c>
      <c r="AH21" s="59" t="s">
        <v>4371</v>
      </c>
      <c r="AI21" s="70" t="s">
        <v>7868</v>
      </c>
      <c r="AJ21" s="70" t="s">
        <v>1803</v>
      </c>
      <c r="AK21" s="70">
        <v>0</v>
      </c>
      <c r="AL21" s="108" t="s">
        <v>5606</v>
      </c>
      <c r="AM21" t="s">
        <v>4392</v>
      </c>
      <c r="AN21" t="b">
        <f t="shared" si="1"/>
        <v>1</v>
      </c>
      <c r="AP21" t="s">
        <v>8085</v>
      </c>
    </row>
    <row r="22" spans="1:42" ht="14.4" hidden="1" customHeight="1" x14ac:dyDescent="0.3">
      <c r="A22" s="59" t="str">
        <f t="shared" si="0"/>
        <v>HYD01-PHR-ASM-01</v>
      </c>
      <c r="B22" s="59" t="s">
        <v>1216</v>
      </c>
      <c r="C22" s="59" t="s">
        <v>1985</v>
      </c>
      <c r="D22" s="59" t="s">
        <v>1171</v>
      </c>
      <c r="E22" s="59" t="s">
        <v>17</v>
      </c>
      <c r="F22" s="59" t="s">
        <v>1166</v>
      </c>
      <c r="G22" s="70" t="s">
        <v>5637</v>
      </c>
      <c r="H22" s="59" t="s">
        <v>1195</v>
      </c>
      <c r="I22" s="59" t="s">
        <v>4901</v>
      </c>
      <c r="J22" s="59" t="s">
        <v>3136</v>
      </c>
      <c r="K22" s="59" t="s">
        <v>6358</v>
      </c>
      <c r="L22" s="82" t="str">
        <f t="shared" si="2"/>
        <v>03110</v>
      </c>
      <c r="M22" s="82" t="s">
        <v>4686</v>
      </c>
      <c r="N22" s="70" t="s">
        <v>2687</v>
      </c>
      <c r="O22" s="59" t="s">
        <v>4393</v>
      </c>
      <c r="P22" s="59" t="str">
        <f>O21</f>
        <v>0311001</v>
      </c>
      <c r="Q22" s="162" t="str">
        <f>CONCATENATE(O22,"@gspharma.com")</f>
        <v>03110@gspharma.com</v>
      </c>
      <c r="R22" s="59" t="s">
        <v>4393</v>
      </c>
      <c r="S22" s="59" t="s">
        <v>4371</v>
      </c>
      <c r="T22" s="59" t="str">
        <f>W22</f>
        <v>HYD01 - ASM - Qaiser Feroz</v>
      </c>
      <c r="U22" s="59" t="s">
        <v>4371</v>
      </c>
      <c r="V22" s="70" t="s">
        <v>7868</v>
      </c>
      <c r="W22" s="70" t="str">
        <f>TRIM(CONCATENATE(K22," - ",AD22," - ",V22))</f>
        <v>HYD01 - ASM - Qaiser Feroz</v>
      </c>
      <c r="X22" s="70" t="s">
        <v>1803</v>
      </c>
      <c r="Y22" s="70" t="s">
        <v>6305</v>
      </c>
      <c r="Z22" s="164" t="s">
        <v>774</v>
      </c>
      <c r="AA22" s="171">
        <v>45297</v>
      </c>
      <c r="AB22" s="70" t="s">
        <v>774</v>
      </c>
      <c r="AC22" s="70" t="s">
        <v>1219</v>
      </c>
      <c r="AD22" s="70" t="s">
        <v>1028</v>
      </c>
      <c r="AE22" s="82" t="s">
        <v>3414</v>
      </c>
      <c r="AF22" s="70" t="s">
        <v>1171</v>
      </c>
      <c r="AG22" s="70" t="s">
        <v>1159</v>
      </c>
      <c r="AH22" s="59" t="s">
        <v>1742</v>
      </c>
      <c r="AI22" s="70" t="s">
        <v>6674</v>
      </c>
      <c r="AJ22" s="70" t="s">
        <v>18</v>
      </c>
      <c r="AK22" s="70">
        <v>2</v>
      </c>
      <c r="AL22" s="108" t="s">
        <v>6294</v>
      </c>
      <c r="AM22" t="s">
        <v>4393</v>
      </c>
      <c r="AN22" t="b">
        <f t="shared" si="1"/>
        <v>1</v>
      </c>
      <c r="AP22" t="s">
        <v>8085</v>
      </c>
    </row>
    <row r="23" spans="1:42" ht="14.4" hidden="1" customHeight="1" x14ac:dyDescent="0.3">
      <c r="A23" s="59" t="str">
        <f t="shared" si="0"/>
        <v>SUK01-PHR-MIO-01</v>
      </c>
      <c r="B23" s="59" t="s">
        <v>1216</v>
      </c>
      <c r="C23" s="59" t="s">
        <v>1985</v>
      </c>
      <c r="D23" s="59" t="s">
        <v>1171</v>
      </c>
      <c r="E23" s="59" t="s">
        <v>17</v>
      </c>
      <c r="F23" s="59" t="s">
        <v>1166</v>
      </c>
      <c r="G23" s="70" t="s">
        <v>5637</v>
      </c>
      <c r="H23" s="59" t="s">
        <v>1218</v>
      </c>
      <c r="I23" s="59" t="s">
        <v>4901</v>
      </c>
      <c r="J23" s="59" t="s">
        <v>2860</v>
      </c>
      <c r="K23" s="59" t="s">
        <v>6360</v>
      </c>
      <c r="L23" s="82" t="str">
        <f t="shared" si="2"/>
        <v>0311204</v>
      </c>
      <c r="M23" s="82" t="s">
        <v>4686</v>
      </c>
      <c r="N23" s="70" t="s">
        <v>2687</v>
      </c>
      <c r="O23" s="59" t="s">
        <v>2439</v>
      </c>
      <c r="P23" s="59" t="str">
        <f t="shared" ref="P23:P29" si="9">O23</f>
        <v>0311204</v>
      </c>
      <c r="Q23" s="162" t="str">
        <f t="shared" ref="Q23:Q28" si="10">CONCATENATE(O23,"@gspharma.com")</f>
        <v>0311204@gspharma.com</v>
      </c>
      <c r="R23" s="59">
        <v>12345</v>
      </c>
      <c r="S23" s="59" t="s">
        <v>2871</v>
      </c>
      <c r="T23" s="59" t="str">
        <f t="shared" ref="T23:T28" si="11">TRIM(CONCATENATE(V23," (",S23,")"))</f>
        <v>M. Umar (SUK01-PHR-MIO-01)</v>
      </c>
      <c r="U23" s="59" t="s">
        <v>2871</v>
      </c>
      <c r="V23" s="70" t="s">
        <v>5662</v>
      </c>
      <c r="W23" s="70" t="str">
        <f t="shared" ref="W23:W28" si="12">TRIM(CONCATENATE(K23," - ",AD23," - ",V23))</f>
        <v>SUK01 - MIO - M. Umar</v>
      </c>
      <c r="X23" s="70" t="s">
        <v>26</v>
      </c>
      <c r="Y23" s="70" t="s">
        <v>6305</v>
      </c>
      <c r="Z23" s="164" t="s">
        <v>774</v>
      </c>
      <c r="AA23" s="171">
        <v>45237</v>
      </c>
      <c r="AB23" s="70" t="s">
        <v>774</v>
      </c>
      <c r="AC23" s="70" t="s">
        <v>1170</v>
      </c>
      <c r="AD23" s="59" t="s">
        <v>19</v>
      </c>
      <c r="AE23" s="82" t="s">
        <v>1162</v>
      </c>
      <c r="AF23" s="70" t="s">
        <v>1171</v>
      </c>
      <c r="AG23" s="70" t="s">
        <v>1159</v>
      </c>
      <c r="AH23" s="59" t="s">
        <v>2877</v>
      </c>
      <c r="AI23" s="70" t="s">
        <v>6676</v>
      </c>
      <c r="AJ23" s="70" t="s">
        <v>26</v>
      </c>
      <c r="AK23" s="70">
        <v>1</v>
      </c>
      <c r="AL23" s="108" t="s">
        <v>6293</v>
      </c>
      <c r="AM23" t="e">
        <v>#N/A</v>
      </c>
      <c r="AN23" t="e">
        <f t="shared" si="1"/>
        <v>#N/A</v>
      </c>
    </row>
    <row r="24" spans="1:42" ht="14.4" hidden="1" customHeight="1" x14ac:dyDescent="0.3">
      <c r="A24" s="59" t="str">
        <f t="shared" si="0"/>
        <v>SUK01-PHR-MIO-02</v>
      </c>
      <c r="B24" s="59" t="s">
        <v>1216</v>
      </c>
      <c r="C24" s="59" t="s">
        <v>1985</v>
      </c>
      <c r="D24" s="59" t="s">
        <v>1171</v>
      </c>
      <c r="E24" s="59" t="s">
        <v>17</v>
      </c>
      <c r="F24" s="59" t="s">
        <v>1166</v>
      </c>
      <c r="G24" s="70" t="s">
        <v>5637</v>
      </c>
      <c r="H24" s="59" t="s">
        <v>1218</v>
      </c>
      <c r="I24" s="59" t="s">
        <v>4901</v>
      </c>
      <c r="J24" s="59" t="s">
        <v>2860</v>
      </c>
      <c r="K24" s="59" t="s">
        <v>6360</v>
      </c>
      <c r="L24" s="82" t="str">
        <f t="shared" si="2"/>
        <v>0311205</v>
      </c>
      <c r="M24" s="82" t="s">
        <v>4686</v>
      </c>
      <c r="N24" s="70" t="s">
        <v>2687</v>
      </c>
      <c r="O24" s="59" t="s">
        <v>2440</v>
      </c>
      <c r="P24" s="59" t="str">
        <f t="shared" si="9"/>
        <v>0311205</v>
      </c>
      <c r="Q24" s="162" t="str">
        <f t="shared" si="10"/>
        <v>0311205@gspharma.com</v>
      </c>
      <c r="R24" s="59" t="s">
        <v>2440</v>
      </c>
      <c r="S24" s="59" t="s">
        <v>2872</v>
      </c>
      <c r="T24" s="59" t="str">
        <f t="shared" si="11"/>
        <v>M. Awais (SUK01-PHR-MIO-02)</v>
      </c>
      <c r="U24" s="59" t="s">
        <v>2872</v>
      </c>
      <c r="V24" s="70" t="s">
        <v>2889</v>
      </c>
      <c r="W24" s="70" t="str">
        <f t="shared" si="12"/>
        <v>SUK01 - MIO - M. Awais</v>
      </c>
      <c r="X24" s="70" t="s">
        <v>26</v>
      </c>
      <c r="Y24" s="70" t="s">
        <v>6305</v>
      </c>
      <c r="Z24" s="164" t="s">
        <v>774</v>
      </c>
      <c r="AA24" s="171">
        <v>45139</v>
      </c>
      <c r="AB24" s="70" t="s">
        <v>774</v>
      </c>
      <c r="AC24" s="70" t="s">
        <v>1170</v>
      </c>
      <c r="AD24" s="70" t="s">
        <v>19</v>
      </c>
      <c r="AE24" s="82" t="s">
        <v>1162</v>
      </c>
      <c r="AF24" s="70" t="s">
        <v>1171</v>
      </c>
      <c r="AG24" s="70" t="s">
        <v>1159</v>
      </c>
      <c r="AH24" s="59" t="s">
        <v>2877</v>
      </c>
      <c r="AI24" s="70" t="s">
        <v>6676</v>
      </c>
      <c r="AJ24" s="70" t="s">
        <v>26</v>
      </c>
      <c r="AK24" s="70">
        <v>1</v>
      </c>
      <c r="AL24" s="108" t="s">
        <v>6293</v>
      </c>
      <c r="AM24" t="s">
        <v>2440</v>
      </c>
      <c r="AN24" t="b">
        <f t="shared" si="1"/>
        <v>1</v>
      </c>
    </row>
    <row r="25" spans="1:42" ht="14.4" hidden="1" customHeight="1" x14ac:dyDescent="0.3">
      <c r="A25" s="59" t="str">
        <f t="shared" si="0"/>
        <v>SUK01-PHR-MIO-03</v>
      </c>
      <c r="B25" s="59" t="s">
        <v>1216</v>
      </c>
      <c r="C25" s="59" t="s">
        <v>1985</v>
      </c>
      <c r="D25" s="59" t="s">
        <v>1171</v>
      </c>
      <c r="E25" s="59" t="s">
        <v>17</v>
      </c>
      <c r="F25" s="59" t="s">
        <v>1166</v>
      </c>
      <c r="G25" s="70" t="s">
        <v>5637</v>
      </c>
      <c r="H25" s="59" t="s">
        <v>1218</v>
      </c>
      <c r="I25" s="59" t="s">
        <v>4901</v>
      </c>
      <c r="J25" s="59" t="s">
        <v>2860</v>
      </c>
      <c r="K25" s="59" t="s">
        <v>6360</v>
      </c>
      <c r="L25" s="82" t="str">
        <f t="shared" si="2"/>
        <v>0311207</v>
      </c>
      <c r="M25" s="82" t="s">
        <v>4686</v>
      </c>
      <c r="N25" s="70" t="s">
        <v>2687</v>
      </c>
      <c r="O25" s="59" t="s">
        <v>2441</v>
      </c>
      <c r="P25" s="59" t="str">
        <f t="shared" si="9"/>
        <v>0311207</v>
      </c>
      <c r="Q25" s="162" t="str">
        <f t="shared" si="10"/>
        <v>0311207@gspharma.com</v>
      </c>
      <c r="R25" s="59" t="s">
        <v>2441</v>
      </c>
      <c r="S25" s="59" t="s">
        <v>2873</v>
      </c>
      <c r="T25" s="59" t="str">
        <f t="shared" si="11"/>
        <v>Zulfiqar Ahmed (SUK01-PHR-MIO-03)</v>
      </c>
      <c r="U25" s="59" t="s">
        <v>2873</v>
      </c>
      <c r="V25" s="62" t="s">
        <v>5478</v>
      </c>
      <c r="W25" s="70" t="str">
        <f t="shared" si="12"/>
        <v>SUK01 - MIO - Zulfiqar Ahmed</v>
      </c>
      <c r="X25" s="62" t="s">
        <v>63</v>
      </c>
      <c r="Y25" s="62" t="s">
        <v>6305</v>
      </c>
      <c r="Z25" s="164" t="s">
        <v>774</v>
      </c>
      <c r="AA25" s="172">
        <v>44566</v>
      </c>
      <c r="AB25" s="62" t="s">
        <v>774</v>
      </c>
      <c r="AC25" s="62" t="s">
        <v>1170</v>
      </c>
      <c r="AD25" s="70" t="s">
        <v>19</v>
      </c>
      <c r="AE25" s="82" t="s">
        <v>1162</v>
      </c>
      <c r="AF25" s="70" t="s">
        <v>1171</v>
      </c>
      <c r="AG25" s="70" t="s">
        <v>1159</v>
      </c>
      <c r="AH25" s="59" t="s">
        <v>2877</v>
      </c>
      <c r="AI25" s="70" t="s">
        <v>6676</v>
      </c>
      <c r="AJ25" s="70" t="s">
        <v>26</v>
      </c>
      <c r="AK25" s="70">
        <v>1</v>
      </c>
      <c r="AL25" s="108" t="s">
        <v>6293</v>
      </c>
      <c r="AM25" t="e">
        <v>#N/A</v>
      </c>
      <c r="AN25" t="e">
        <f t="shared" si="1"/>
        <v>#N/A</v>
      </c>
    </row>
    <row r="26" spans="1:42" ht="14.4" hidden="1" customHeight="1" x14ac:dyDescent="0.3">
      <c r="A26" s="59" t="str">
        <f t="shared" si="0"/>
        <v>SUK01-PHR-MIO-04</v>
      </c>
      <c r="B26" s="59" t="s">
        <v>1216</v>
      </c>
      <c r="C26" s="59" t="s">
        <v>1985</v>
      </c>
      <c r="D26" s="59" t="s">
        <v>1171</v>
      </c>
      <c r="E26" s="59" t="s">
        <v>17</v>
      </c>
      <c r="F26" s="59" t="s">
        <v>1166</v>
      </c>
      <c r="G26" s="70" t="s">
        <v>5637</v>
      </c>
      <c r="H26" s="59" t="s">
        <v>1218</v>
      </c>
      <c r="I26" s="59" t="s">
        <v>4901</v>
      </c>
      <c r="J26" s="59" t="s">
        <v>2860</v>
      </c>
      <c r="K26" s="59" t="s">
        <v>6360</v>
      </c>
      <c r="L26" s="82" t="str">
        <f t="shared" si="2"/>
        <v>0311203</v>
      </c>
      <c r="M26" s="82" t="s">
        <v>4686</v>
      </c>
      <c r="N26" s="70" t="s">
        <v>2687</v>
      </c>
      <c r="O26" s="82" t="s">
        <v>2438</v>
      </c>
      <c r="P26" s="59" t="str">
        <f t="shared" si="9"/>
        <v>0311203</v>
      </c>
      <c r="Q26" s="162" t="str">
        <f t="shared" si="10"/>
        <v>0311203@gspharma.com</v>
      </c>
      <c r="R26" s="59" t="s">
        <v>2442</v>
      </c>
      <c r="S26" s="59" t="s">
        <v>2874</v>
      </c>
      <c r="T26" s="59" t="str">
        <f t="shared" si="11"/>
        <v>Akhtiar (SUK01-PHR-MIO-04)</v>
      </c>
      <c r="U26" s="59" t="s">
        <v>2874</v>
      </c>
      <c r="V26" s="70" t="s">
        <v>6675</v>
      </c>
      <c r="W26" s="70" t="str">
        <f t="shared" si="12"/>
        <v>SUK01 - MIO - Akhtiar</v>
      </c>
      <c r="X26" s="70" t="s">
        <v>32</v>
      </c>
      <c r="Y26" s="70" t="s">
        <v>6305</v>
      </c>
      <c r="Z26" s="164" t="s">
        <v>774</v>
      </c>
      <c r="AA26" s="171">
        <v>44776</v>
      </c>
      <c r="AB26" s="70" t="s">
        <v>774</v>
      </c>
      <c r="AC26" s="70" t="s">
        <v>1170</v>
      </c>
      <c r="AD26" s="70" t="s">
        <v>19</v>
      </c>
      <c r="AE26" s="82" t="s">
        <v>1162</v>
      </c>
      <c r="AF26" s="70" t="s">
        <v>1171</v>
      </c>
      <c r="AG26" s="70" t="s">
        <v>1159</v>
      </c>
      <c r="AH26" s="59" t="s">
        <v>2877</v>
      </c>
      <c r="AI26" s="70" t="s">
        <v>6676</v>
      </c>
      <c r="AJ26" s="70" t="s">
        <v>26</v>
      </c>
      <c r="AK26" s="70">
        <v>1</v>
      </c>
      <c r="AL26" s="108" t="s">
        <v>6293</v>
      </c>
      <c r="AM26" t="e">
        <v>#N/A</v>
      </c>
      <c r="AN26" t="e">
        <f t="shared" si="1"/>
        <v>#N/A</v>
      </c>
    </row>
    <row r="27" spans="1:42" ht="14.4" hidden="1" customHeight="1" x14ac:dyDescent="0.3">
      <c r="A27" s="59" t="str">
        <f t="shared" si="0"/>
        <v>SUK01-PHR-MIO-05</v>
      </c>
      <c r="B27" s="59" t="s">
        <v>1216</v>
      </c>
      <c r="C27" s="59" t="s">
        <v>1985</v>
      </c>
      <c r="D27" s="59" t="s">
        <v>1171</v>
      </c>
      <c r="E27" s="59" t="s">
        <v>17</v>
      </c>
      <c r="F27" s="59" t="s">
        <v>1166</v>
      </c>
      <c r="G27" s="70" t="s">
        <v>5637</v>
      </c>
      <c r="H27" s="59" t="s">
        <v>1218</v>
      </c>
      <c r="I27" s="59" t="s">
        <v>4901</v>
      </c>
      <c r="J27" s="59" t="s">
        <v>2860</v>
      </c>
      <c r="K27" s="59" t="s">
        <v>6360</v>
      </c>
      <c r="L27" s="82" t="str">
        <f t="shared" si="2"/>
        <v>0311201</v>
      </c>
      <c r="M27" s="82" t="s">
        <v>4686</v>
      </c>
      <c r="N27" s="70" t="s">
        <v>2687</v>
      </c>
      <c r="O27" s="59" t="s">
        <v>2443</v>
      </c>
      <c r="P27" s="59" t="str">
        <f t="shared" si="9"/>
        <v>0311201</v>
      </c>
      <c r="Q27" s="162" t="str">
        <f t="shared" si="10"/>
        <v>0311201@gspharma.com</v>
      </c>
      <c r="R27" s="59" t="s">
        <v>2441</v>
      </c>
      <c r="S27" s="59" t="s">
        <v>5477</v>
      </c>
      <c r="T27" s="59" t="str">
        <f t="shared" si="11"/>
        <v>Asif Ali Soomro (BHFA) (SUK01-PHR-MIO-05)</v>
      </c>
      <c r="U27" s="59" t="s">
        <v>5477</v>
      </c>
      <c r="V27" s="62" t="s">
        <v>7853</v>
      </c>
      <c r="W27" s="70" t="str">
        <f t="shared" si="12"/>
        <v>SUK01 - MIO - Asif Ali Soomro (BHFA)</v>
      </c>
      <c r="X27" s="62" t="s">
        <v>5990</v>
      </c>
      <c r="Y27" s="62" t="s">
        <v>6305</v>
      </c>
      <c r="Z27" s="164" t="s">
        <v>774</v>
      </c>
      <c r="AA27" s="172">
        <v>45539</v>
      </c>
      <c r="AB27" s="62" t="s">
        <v>774</v>
      </c>
      <c r="AC27" s="62" t="s">
        <v>1170</v>
      </c>
      <c r="AD27" s="70" t="s">
        <v>19</v>
      </c>
      <c r="AE27" s="82" t="s">
        <v>1162</v>
      </c>
      <c r="AF27" s="70" t="s">
        <v>1171</v>
      </c>
      <c r="AG27" s="70" t="s">
        <v>1159</v>
      </c>
      <c r="AH27" s="59" t="s">
        <v>2877</v>
      </c>
      <c r="AI27" s="70" t="s">
        <v>6676</v>
      </c>
      <c r="AJ27" s="70" t="s">
        <v>26</v>
      </c>
      <c r="AK27" s="70">
        <v>1</v>
      </c>
      <c r="AL27" s="108" t="s">
        <v>6293</v>
      </c>
      <c r="AM27" t="e">
        <v>#N/A</v>
      </c>
      <c r="AN27" t="e">
        <f t="shared" si="1"/>
        <v>#N/A</v>
      </c>
    </row>
    <row r="28" spans="1:42" ht="14.4" hidden="1" customHeight="1" x14ac:dyDescent="0.3">
      <c r="A28" s="59" t="str">
        <f t="shared" si="0"/>
        <v>SUK01-PHR-MIO-06</v>
      </c>
      <c r="B28" s="59" t="s">
        <v>1216</v>
      </c>
      <c r="C28" s="59" t="s">
        <v>1985</v>
      </c>
      <c r="D28" s="59" t="s">
        <v>1171</v>
      </c>
      <c r="E28" s="59" t="s">
        <v>17</v>
      </c>
      <c r="F28" s="59" t="s">
        <v>1166</v>
      </c>
      <c r="G28" s="70" t="s">
        <v>5637</v>
      </c>
      <c r="H28" s="59" t="s">
        <v>1218</v>
      </c>
      <c r="I28" s="59" t="s">
        <v>4901</v>
      </c>
      <c r="J28" s="59" t="s">
        <v>2860</v>
      </c>
      <c r="K28" s="59" t="s">
        <v>6360</v>
      </c>
      <c r="L28" s="82" t="str">
        <f t="shared" si="2"/>
        <v>0311206</v>
      </c>
      <c r="M28" s="82" t="s">
        <v>4686</v>
      </c>
      <c r="N28" s="70" t="s">
        <v>2687</v>
      </c>
      <c r="O28" s="59" t="s">
        <v>8008</v>
      </c>
      <c r="P28" s="59" t="str">
        <f t="shared" si="9"/>
        <v>0311206</v>
      </c>
      <c r="Q28" s="162" t="str">
        <f t="shared" si="10"/>
        <v>0311206@gspharma.com</v>
      </c>
      <c r="R28" s="59" t="s">
        <v>2441</v>
      </c>
      <c r="S28" s="59" t="s">
        <v>7993</v>
      </c>
      <c r="T28" s="59" t="str">
        <f t="shared" si="11"/>
        <v>M. Punhal Pathan (BHFA) (SUK01-PHR-MIO-06)</v>
      </c>
      <c r="U28" s="59" t="s">
        <v>7993</v>
      </c>
      <c r="V28" s="62" t="s">
        <v>7854</v>
      </c>
      <c r="W28" s="70" t="str">
        <f t="shared" si="12"/>
        <v>SUK01 - MIO - M. Punhal Pathan (BHFA)</v>
      </c>
      <c r="X28" s="62" t="s">
        <v>64</v>
      </c>
      <c r="Y28" s="62" t="s">
        <v>6305</v>
      </c>
      <c r="Z28" s="164" t="s">
        <v>774</v>
      </c>
      <c r="AA28" s="172">
        <v>45208</v>
      </c>
      <c r="AB28" s="62" t="s">
        <v>774</v>
      </c>
      <c r="AC28" s="62" t="s">
        <v>1170</v>
      </c>
      <c r="AD28" s="70" t="s">
        <v>19</v>
      </c>
      <c r="AE28" s="82" t="s">
        <v>1162</v>
      </c>
      <c r="AF28" s="70" t="s">
        <v>1171</v>
      </c>
      <c r="AG28" s="70" t="s">
        <v>1159</v>
      </c>
      <c r="AH28" s="59" t="s">
        <v>2877</v>
      </c>
      <c r="AI28" s="70" t="s">
        <v>6676</v>
      </c>
      <c r="AJ28" s="70" t="s">
        <v>26</v>
      </c>
      <c r="AK28" s="70">
        <v>1</v>
      </c>
      <c r="AL28" s="108" t="s">
        <v>6293</v>
      </c>
      <c r="AM28" t="e">
        <v>#N/A</v>
      </c>
      <c r="AN28" t="e">
        <f t="shared" si="1"/>
        <v>#N/A</v>
      </c>
    </row>
    <row r="29" spans="1:42" ht="14.4" hidden="1" customHeight="1" x14ac:dyDescent="0.3">
      <c r="A29" s="59" t="str">
        <f t="shared" si="0"/>
        <v>SUK01-PHR-MIO-00</v>
      </c>
      <c r="B29" s="59" t="s">
        <v>1216</v>
      </c>
      <c r="C29" s="59" t="s">
        <v>1985</v>
      </c>
      <c r="D29" s="59" t="s">
        <v>1171</v>
      </c>
      <c r="E29" s="59" t="s">
        <v>17</v>
      </c>
      <c r="F29" s="59" t="s">
        <v>1166</v>
      </c>
      <c r="G29" s="70" t="s">
        <v>5637</v>
      </c>
      <c r="H29" s="59" t="s">
        <v>1218</v>
      </c>
      <c r="I29" s="59" t="s">
        <v>4901</v>
      </c>
      <c r="J29" s="59" t="s">
        <v>2860</v>
      </c>
      <c r="K29" s="59" t="s">
        <v>6360</v>
      </c>
      <c r="L29" s="82" t="str">
        <f t="shared" si="2"/>
        <v>0311209</v>
      </c>
      <c r="M29" s="82" t="s">
        <v>4686</v>
      </c>
      <c r="N29" s="70" t="s">
        <v>2687</v>
      </c>
      <c r="O29" s="59" t="s">
        <v>2998</v>
      </c>
      <c r="P29" s="59" t="str">
        <f t="shared" si="9"/>
        <v>0311209</v>
      </c>
      <c r="Q29" s="162" t="s">
        <v>3591</v>
      </c>
      <c r="R29" s="59" t="s">
        <v>2998</v>
      </c>
      <c r="S29" s="59" t="s">
        <v>2876</v>
      </c>
      <c r="T29" s="59" t="str">
        <f>TRIM(CONCATENATE(W29))</f>
        <v>SUK01 - PHR Unmapped</v>
      </c>
      <c r="U29" s="59" t="s">
        <v>2876</v>
      </c>
      <c r="V29" s="70" t="s">
        <v>5920</v>
      </c>
      <c r="W29" s="70" t="str">
        <f>TRIM(CONCATENATE(K29," - ",V29))</f>
        <v>SUK01 - PHR Unmapped</v>
      </c>
      <c r="X29" s="70" t="s">
        <v>26</v>
      </c>
      <c r="Y29" s="70" t="s">
        <v>774</v>
      </c>
      <c r="Z29" s="164" t="s">
        <v>774</v>
      </c>
      <c r="AA29" s="171" t="s">
        <v>774</v>
      </c>
      <c r="AB29" s="70" t="s">
        <v>774</v>
      </c>
      <c r="AC29" s="70" t="s">
        <v>1170</v>
      </c>
      <c r="AD29" s="70" t="s">
        <v>19</v>
      </c>
      <c r="AE29" s="82" t="s">
        <v>1162</v>
      </c>
      <c r="AF29" s="70" t="s">
        <v>1171</v>
      </c>
      <c r="AG29" s="70" t="s">
        <v>1159</v>
      </c>
      <c r="AH29" s="59" t="s">
        <v>2877</v>
      </c>
      <c r="AI29" s="70" t="s">
        <v>6676</v>
      </c>
      <c r="AJ29" s="70" t="s">
        <v>26</v>
      </c>
      <c r="AK29" s="70">
        <v>0</v>
      </c>
      <c r="AL29" s="108" t="s">
        <v>5606</v>
      </c>
      <c r="AM29" t="s">
        <v>2998</v>
      </c>
      <c r="AN29" t="b">
        <f t="shared" si="1"/>
        <v>1</v>
      </c>
      <c r="AP29" t="s">
        <v>8085</v>
      </c>
    </row>
    <row r="30" spans="1:42" ht="14.4" hidden="1" customHeight="1" x14ac:dyDescent="0.3">
      <c r="A30" s="59" t="str">
        <f t="shared" si="0"/>
        <v>SUK01-PHR-ASM-01</v>
      </c>
      <c r="B30" s="59" t="s">
        <v>1216</v>
      </c>
      <c r="C30" s="59" t="s">
        <v>1985</v>
      </c>
      <c r="D30" s="59" t="s">
        <v>1171</v>
      </c>
      <c r="E30" s="59" t="s">
        <v>17</v>
      </c>
      <c r="F30" s="59" t="s">
        <v>1166</v>
      </c>
      <c r="G30" s="70" t="s">
        <v>5637</v>
      </c>
      <c r="H30" s="59" t="s">
        <v>1218</v>
      </c>
      <c r="I30" s="59" t="s">
        <v>4901</v>
      </c>
      <c r="J30" s="59" t="s">
        <v>2860</v>
      </c>
      <c r="K30" s="59" t="s">
        <v>6360</v>
      </c>
      <c r="L30" s="82" t="str">
        <f t="shared" si="2"/>
        <v>03120</v>
      </c>
      <c r="M30" s="82" t="s">
        <v>4686</v>
      </c>
      <c r="N30" s="70" t="s">
        <v>2687</v>
      </c>
      <c r="O30" s="59" t="s">
        <v>2688</v>
      </c>
      <c r="P30" s="59" t="str">
        <f>O29</f>
        <v>0311209</v>
      </c>
      <c r="Q30" s="162" t="str">
        <f t="shared" ref="Q30:Q36" si="13">CONCATENATE(O30,"@gspharma.com")</f>
        <v>03120@gspharma.com</v>
      </c>
      <c r="R30" s="59" t="s">
        <v>2688</v>
      </c>
      <c r="S30" s="59" t="s">
        <v>2877</v>
      </c>
      <c r="T30" s="59" t="str">
        <f>W30</f>
        <v>SUK01 - ASM - Tahir Hussain</v>
      </c>
      <c r="U30" s="59" t="s">
        <v>2877</v>
      </c>
      <c r="V30" s="70" t="s">
        <v>6676</v>
      </c>
      <c r="W30" s="70" t="str">
        <f t="shared" ref="W30:W36" si="14">TRIM(CONCATENATE(K30," - ",AD30," - ",V30))</f>
        <v>SUK01 - ASM - Tahir Hussain</v>
      </c>
      <c r="X30" s="70" t="s">
        <v>26</v>
      </c>
      <c r="Y30" s="70" t="s">
        <v>6305</v>
      </c>
      <c r="Z30" s="164" t="s">
        <v>774</v>
      </c>
      <c r="AA30" s="171">
        <v>45112</v>
      </c>
      <c r="AB30" s="70" t="s">
        <v>774</v>
      </c>
      <c r="AC30" s="70" t="s">
        <v>1219</v>
      </c>
      <c r="AD30" s="70" t="s">
        <v>1028</v>
      </c>
      <c r="AE30" s="82" t="s">
        <v>3414</v>
      </c>
      <c r="AF30" s="70" t="s">
        <v>1171</v>
      </c>
      <c r="AG30" s="70" t="s">
        <v>1159</v>
      </c>
      <c r="AH30" s="59" t="s">
        <v>1742</v>
      </c>
      <c r="AI30" s="70" t="s">
        <v>6674</v>
      </c>
      <c r="AJ30" s="70" t="s">
        <v>18</v>
      </c>
      <c r="AK30" s="70">
        <v>2</v>
      </c>
      <c r="AL30" s="108" t="s">
        <v>6294</v>
      </c>
      <c r="AM30" t="s">
        <v>2688</v>
      </c>
      <c r="AN30" t="b">
        <f t="shared" si="1"/>
        <v>1</v>
      </c>
      <c r="AP30" t="s">
        <v>8085</v>
      </c>
    </row>
    <row r="31" spans="1:42" ht="14.4" hidden="1" customHeight="1" x14ac:dyDescent="0.3">
      <c r="A31" s="59" t="str">
        <f t="shared" si="0"/>
        <v>STH-A-PHR-RSM-01</v>
      </c>
      <c r="B31" s="59" t="s">
        <v>1216</v>
      </c>
      <c r="C31" s="59" t="s">
        <v>1985</v>
      </c>
      <c r="D31" s="59" t="s">
        <v>1171</v>
      </c>
      <c r="E31" s="59" t="s">
        <v>17</v>
      </c>
      <c r="F31" s="59" t="s">
        <v>1166</v>
      </c>
      <c r="G31" s="70" t="s">
        <v>5637</v>
      </c>
      <c r="H31" s="59" t="s">
        <v>1170</v>
      </c>
      <c r="I31" s="59" t="s">
        <v>4901</v>
      </c>
      <c r="J31" s="59" t="s">
        <v>1212</v>
      </c>
      <c r="K31" s="59" t="s">
        <v>1160</v>
      </c>
      <c r="L31" s="59" t="str">
        <f>O31</f>
        <v>03</v>
      </c>
      <c r="M31" s="82" t="s">
        <v>4686</v>
      </c>
      <c r="N31" s="70" t="s">
        <v>2687</v>
      </c>
      <c r="O31" s="82" t="s">
        <v>2488</v>
      </c>
      <c r="P31" s="59" t="str">
        <f t="shared" ref="P31:P37" si="15">O31</f>
        <v>03</v>
      </c>
      <c r="Q31" s="162" t="str">
        <f t="shared" si="13"/>
        <v>03@gspharma.com</v>
      </c>
      <c r="R31" s="59" t="s">
        <v>2692</v>
      </c>
      <c r="S31" s="59" t="s">
        <v>1742</v>
      </c>
      <c r="T31" s="59" t="str">
        <f>W31</f>
        <v>KHI01 - RSM - Zain Ul Abedin</v>
      </c>
      <c r="U31" s="59" t="s">
        <v>1742</v>
      </c>
      <c r="V31" s="70" t="s">
        <v>6674</v>
      </c>
      <c r="W31" s="70" t="str">
        <f t="shared" si="14"/>
        <v>KHI01 - RSM - Zain Ul Abedin</v>
      </c>
      <c r="X31" s="70" t="s">
        <v>18</v>
      </c>
      <c r="Y31" s="70" t="s">
        <v>774</v>
      </c>
      <c r="Z31" s="164" t="s">
        <v>774</v>
      </c>
      <c r="AA31" s="171" t="s">
        <v>774</v>
      </c>
      <c r="AB31" s="70" t="s">
        <v>774</v>
      </c>
      <c r="AC31" s="70" t="s">
        <v>1806</v>
      </c>
      <c r="AD31" s="70" t="s">
        <v>1146</v>
      </c>
      <c r="AE31" s="82" t="s">
        <v>2488</v>
      </c>
      <c r="AF31" s="70" t="s">
        <v>1171</v>
      </c>
      <c r="AG31" s="70" t="s">
        <v>1159</v>
      </c>
      <c r="AH31" s="59" t="s">
        <v>1211</v>
      </c>
      <c r="AI31" s="70" t="s">
        <v>8108</v>
      </c>
      <c r="AJ31" s="70" t="s">
        <v>1367</v>
      </c>
      <c r="AK31" s="70">
        <v>3</v>
      </c>
      <c r="AL31" s="108" t="s">
        <v>1367</v>
      </c>
    </row>
    <row r="32" spans="1:42" ht="14.4" hidden="1" customHeight="1" x14ac:dyDescent="0.3">
      <c r="A32" s="59" t="str">
        <f t="shared" si="0"/>
        <v>MUX01-PHR-MIO-01</v>
      </c>
      <c r="B32" s="59" t="s">
        <v>1216</v>
      </c>
      <c r="C32" s="59" t="s">
        <v>1985</v>
      </c>
      <c r="D32" s="59" t="s">
        <v>1195</v>
      </c>
      <c r="E32" s="59" t="s">
        <v>1668</v>
      </c>
      <c r="F32" s="59" t="s">
        <v>1802</v>
      </c>
      <c r="G32" s="59" t="s">
        <v>7838</v>
      </c>
      <c r="H32" s="59" t="s">
        <v>1806</v>
      </c>
      <c r="I32" s="161" t="s">
        <v>4900</v>
      </c>
      <c r="J32" s="59" t="s">
        <v>2863</v>
      </c>
      <c r="K32" s="59" t="s">
        <v>6366</v>
      </c>
      <c r="L32" s="82" t="str">
        <f t="shared" ref="L32:L104" si="16">O32</f>
        <v>0410008</v>
      </c>
      <c r="M32" s="82" t="s">
        <v>4686</v>
      </c>
      <c r="N32" s="70" t="s">
        <v>2687</v>
      </c>
      <c r="O32" s="82" t="s">
        <v>5504</v>
      </c>
      <c r="P32" s="59" t="str">
        <f t="shared" si="15"/>
        <v>0410008</v>
      </c>
      <c r="Q32" s="162" t="str">
        <f t="shared" si="13"/>
        <v>0410008@gspharma.com</v>
      </c>
      <c r="R32" s="59" t="s">
        <v>2462</v>
      </c>
      <c r="S32" s="59" t="s">
        <v>2886</v>
      </c>
      <c r="T32" s="59" t="str">
        <f>TRIM(CONCATENATE(V32," (",S32,")"))</f>
        <v>Tanzeel ur Rehman (MUX01-PHR-MIO-01)</v>
      </c>
      <c r="U32" s="59" t="s">
        <v>2886</v>
      </c>
      <c r="V32" s="70" t="s">
        <v>5425</v>
      </c>
      <c r="W32" s="70" t="str">
        <f t="shared" si="14"/>
        <v>MUX01 - MIO - Tanzeel ur Rehman</v>
      </c>
      <c r="X32" s="70" t="s">
        <v>131</v>
      </c>
      <c r="Y32" s="70" t="s">
        <v>6305</v>
      </c>
      <c r="Z32" s="164" t="s">
        <v>774</v>
      </c>
      <c r="AA32" s="171">
        <v>44746</v>
      </c>
      <c r="AB32" s="70" t="s">
        <v>774</v>
      </c>
      <c r="AC32" s="70" t="s">
        <v>1170</v>
      </c>
      <c r="AD32" s="70" t="s">
        <v>19</v>
      </c>
      <c r="AE32" s="82" t="s">
        <v>1162</v>
      </c>
      <c r="AF32" s="70" t="s">
        <v>1171</v>
      </c>
      <c r="AG32" s="70" t="s">
        <v>1159</v>
      </c>
      <c r="AH32" s="59" t="s">
        <v>2892</v>
      </c>
      <c r="AI32" s="70" t="s">
        <v>7884</v>
      </c>
      <c r="AJ32" s="70" t="s">
        <v>131</v>
      </c>
      <c r="AK32" s="70">
        <v>1</v>
      </c>
      <c r="AL32" s="108" t="s">
        <v>6293</v>
      </c>
      <c r="AM32" t="e">
        <v>#N/A</v>
      </c>
      <c r="AN32" t="e">
        <f t="shared" ref="AN32:AN45" si="17">AM32=O32</f>
        <v>#N/A</v>
      </c>
    </row>
    <row r="33" spans="1:42" ht="14.4" hidden="1" customHeight="1" x14ac:dyDescent="0.3">
      <c r="A33" s="59" t="str">
        <f t="shared" si="0"/>
        <v>MUX01-PHR-MIO-02</v>
      </c>
      <c r="B33" s="59" t="s">
        <v>1216</v>
      </c>
      <c r="C33" s="59" t="s">
        <v>1985</v>
      </c>
      <c r="D33" s="59" t="s">
        <v>1195</v>
      </c>
      <c r="E33" s="59" t="s">
        <v>1668</v>
      </c>
      <c r="F33" s="59" t="s">
        <v>1802</v>
      </c>
      <c r="G33" s="59" t="s">
        <v>7838</v>
      </c>
      <c r="H33" s="59" t="s">
        <v>1806</v>
      </c>
      <c r="I33" s="161" t="s">
        <v>4900</v>
      </c>
      <c r="J33" s="59" t="s">
        <v>2863</v>
      </c>
      <c r="K33" s="59" t="s">
        <v>6366</v>
      </c>
      <c r="L33" s="82" t="str">
        <f t="shared" si="16"/>
        <v>0410003</v>
      </c>
      <c r="M33" s="82" t="s">
        <v>4686</v>
      </c>
      <c r="N33" s="70" t="s">
        <v>2687</v>
      </c>
      <c r="O33" s="59" t="s">
        <v>2464</v>
      </c>
      <c r="P33" s="59" t="str">
        <f t="shared" si="15"/>
        <v>0410003</v>
      </c>
      <c r="Q33" s="162" t="str">
        <f t="shared" si="13"/>
        <v>0410003@gspharma.com</v>
      </c>
      <c r="R33" s="59" t="s">
        <v>2464</v>
      </c>
      <c r="S33" s="59" t="s">
        <v>2887</v>
      </c>
      <c r="T33" s="59" t="str">
        <f>W33</f>
        <v>MUX01 - MIO - Vacant</v>
      </c>
      <c r="U33" s="59" t="s">
        <v>2887</v>
      </c>
      <c r="V33" s="70" t="s">
        <v>10</v>
      </c>
      <c r="W33" s="70" t="str">
        <f t="shared" si="14"/>
        <v>MUX01 - MIO - Vacant</v>
      </c>
      <c r="X33" s="70" t="s">
        <v>131</v>
      </c>
      <c r="Y33" s="70" t="s">
        <v>6305</v>
      </c>
      <c r="Z33" s="164" t="s">
        <v>774</v>
      </c>
      <c r="AA33" s="171">
        <v>43460</v>
      </c>
      <c r="AB33" s="70" t="s">
        <v>774</v>
      </c>
      <c r="AC33" s="70" t="s">
        <v>1170</v>
      </c>
      <c r="AD33" s="70" t="s">
        <v>19</v>
      </c>
      <c r="AE33" s="82" t="s">
        <v>1162</v>
      </c>
      <c r="AF33" s="70" t="s">
        <v>1171</v>
      </c>
      <c r="AG33" s="70" t="s">
        <v>1159</v>
      </c>
      <c r="AH33" s="59" t="s">
        <v>2892</v>
      </c>
      <c r="AI33" s="70" t="s">
        <v>7884</v>
      </c>
      <c r="AJ33" s="70" t="s">
        <v>131</v>
      </c>
      <c r="AK33" s="70">
        <v>1</v>
      </c>
      <c r="AL33" s="108" t="s">
        <v>6293</v>
      </c>
      <c r="AM33" t="e">
        <v>#N/A</v>
      </c>
      <c r="AN33" t="e">
        <f t="shared" si="17"/>
        <v>#N/A</v>
      </c>
    </row>
    <row r="34" spans="1:42" ht="14.4" hidden="1" customHeight="1" x14ac:dyDescent="0.3">
      <c r="A34" s="59" t="str">
        <f t="shared" si="0"/>
        <v>MUX01-PHR-MIO-03</v>
      </c>
      <c r="B34" s="59" t="s">
        <v>1216</v>
      </c>
      <c r="C34" s="59" t="s">
        <v>1985</v>
      </c>
      <c r="D34" s="59" t="s">
        <v>1195</v>
      </c>
      <c r="E34" s="59" t="s">
        <v>1668</v>
      </c>
      <c r="F34" s="59" t="s">
        <v>1802</v>
      </c>
      <c r="G34" s="59" t="s">
        <v>7838</v>
      </c>
      <c r="H34" s="59" t="s">
        <v>1806</v>
      </c>
      <c r="I34" s="161" t="s">
        <v>4900</v>
      </c>
      <c r="J34" s="59" t="s">
        <v>2863</v>
      </c>
      <c r="K34" s="59" t="s">
        <v>6366</v>
      </c>
      <c r="L34" s="82" t="str">
        <f t="shared" si="16"/>
        <v>0410001</v>
      </c>
      <c r="M34" s="82" t="s">
        <v>4686</v>
      </c>
      <c r="N34" s="70" t="s">
        <v>2687</v>
      </c>
      <c r="O34" s="59" t="s">
        <v>2462</v>
      </c>
      <c r="P34" s="59" t="str">
        <f t="shared" si="15"/>
        <v>0410001</v>
      </c>
      <c r="Q34" s="162" t="str">
        <f t="shared" si="13"/>
        <v>0410001@gspharma.com</v>
      </c>
      <c r="R34" s="59" t="s">
        <v>2465</v>
      </c>
      <c r="S34" s="59" t="s">
        <v>2888</v>
      </c>
      <c r="T34" s="59" t="str">
        <f>TRIM(CONCATENATE(V34," (",S34,")"))</f>
        <v>Arif Hussain (MUX01-PHR-MIO-03)</v>
      </c>
      <c r="U34" s="59" t="s">
        <v>2888</v>
      </c>
      <c r="V34" s="70" t="s">
        <v>4497</v>
      </c>
      <c r="W34" s="70" t="str">
        <f t="shared" si="14"/>
        <v>MUX01 - MIO - Arif Hussain</v>
      </c>
      <c r="X34" s="70" t="s">
        <v>5429</v>
      </c>
      <c r="Y34" s="70" t="s">
        <v>6305</v>
      </c>
      <c r="Z34" s="164" t="s">
        <v>774</v>
      </c>
      <c r="AA34" s="171">
        <v>42133</v>
      </c>
      <c r="AB34" s="70" t="s">
        <v>774</v>
      </c>
      <c r="AC34" s="70" t="s">
        <v>1170</v>
      </c>
      <c r="AD34" s="70" t="s">
        <v>19</v>
      </c>
      <c r="AE34" s="82" t="s">
        <v>1162</v>
      </c>
      <c r="AF34" s="70" t="s">
        <v>1171</v>
      </c>
      <c r="AG34" s="70" t="s">
        <v>1159</v>
      </c>
      <c r="AH34" s="59" t="s">
        <v>2892</v>
      </c>
      <c r="AI34" s="70" t="s">
        <v>7884</v>
      </c>
      <c r="AJ34" s="70" t="s">
        <v>131</v>
      </c>
      <c r="AK34" s="70">
        <v>1</v>
      </c>
      <c r="AL34" s="108" t="s">
        <v>6293</v>
      </c>
      <c r="AM34" t="e">
        <v>#N/A</v>
      </c>
      <c r="AN34" t="e">
        <f t="shared" si="17"/>
        <v>#N/A</v>
      </c>
    </row>
    <row r="35" spans="1:42" ht="14.4" hidden="1" customHeight="1" x14ac:dyDescent="0.3">
      <c r="A35" s="59" t="str">
        <f t="shared" si="0"/>
        <v>MUX01-PHR-MIO-04</v>
      </c>
      <c r="B35" s="59" t="s">
        <v>1216</v>
      </c>
      <c r="C35" s="59" t="s">
        <v>1985</v>
      </c>
      <c r="D35" s="59" t="s">
        <v>1195</v>
      </c>
      <c r="E35" s="59" t="s">
        <v>1668</v>
      </c>
      <c r="F35" s="59" t="s">
        <v>1802</v>
      </c>
      <c r="G35" s="59" t="s">
        <v>7838</v>
      </c>
      <c r="H35" s="59" t="s">
        <v>1806</v>
      </c>
      <c r="I35" s="161" t="s">
        <v>4900</v>
      </c>
      <c r="J35" s="59" t="s">
        <v>2863</v>
      </c>
      <c r="K35" s="59" t="s">
        <v>6366</v>
      </c>
      <c r="L35" s="82" t="str">
        <f t="shared" si="16"/>
        <v>0410006</v>
      </c>
      <c r="M35" s="82" t="s">
        <v>4686</v>
      </c>
      <c r="N35" s="70" t="s">
        <v>2687</v>
      </c>
      <c r="O35" s="59" t="s">
        <v>2465</v>
      </c>
      <c r="P35" s="59" t="str">
        <f t="shared" si="15"/>
        <v>0410006</v>
      </c>
      <c r="Q35" s="162" t="str">
        <f t="shared" si="13"/>
        <v>0410006@gspharma.com</v>
      </c>
      <c r="R35" s="59" t="s">
        <v>2465</v>
      </c>
      <c r="S35" s="59" t="s">
        <v>2890</v>
      </c>
      <c r="T35" s="59" t="str">
        <f>TRIM(CONCATENATE(V35," (",S35,")"))</f>
        <v>M. Ramzan (MUX01-PHR-MIO-04)</v>
      </c>
      <c r="U35" s="59" t="s">
        <v>2890</v>
      </c>
      <c r="V35" s="70" t="s">
        <v>7882</v>
      </c>
      <c r="W35" s="70" t="str">
        <f t="shared" si="14"/>
        <v>MUX01 - MIO - M. Ramzan</v>
      </c>
      <c r="X35" s="70" t="s">
        <v>5430</v>
      </c>
      <c r="Y35" s="70" t="s">
        <v>6305</v>
      </c>
      <c r="Z35" s="164" t="s">
        <v>774</v>
      </c>
      <c r="AA35" s="171" t="s">
        <v>774</v>
      </c>
      <c r="AB35" s="70" t="s">
        <v>774</v>
      </c>
      <c r="AC35" s="70" t="s">
        <v>1170</v>
      </c>
      <c r="AD35" s="70" t="s">
        <v>19</v>
      </c>
      <c r="AE35" s="82" t="s">
        <v>1162</v>
      </c>
      <c r="AF35" s="70" t="s">
        <v>1171</v>
      </c>
      <c r="AG35" s="70" t="s">
        <v>1159</v>
      </c>
      <c r="AH35" s="59" t="s">
        <v>2892</v>
      </c>
      <c r="AI35" s="70" t="s">
        <v>7884</v>
      </c>
      <c r="AJ35" s="70" t="s">
        <v>131</v>
      </c>
      <c r="AK35" s="70">
        <v>1</v>
      </c>
      <c r="AL35" s="108" t="s">
        <v>6293</v>
      </c>
      <c r="AM35" t="e">
        <v>#N/A</v>
      </c>
      <c r="AN35" t="e">
        <f t="shared" si="17"/>
        <v>#N/A</v>
      </c>
    </row>
    <row r="36" spans="1:42" ht="14.4" hidden="1" customHeight="1" x14ac:dyDescent="0.3">
      <c r="A36" s="59" t="str">
        <f t="shared" si="0"/>
        <v>MUX01-PHR-PS-01</v>
      </c>
      <c r="B36" s="59" t="s">
        <v>1216</v>
      </c>
      <c r="C36" s="59" t="s">
        <v>1985</v>
      </c>
      <c r="D36" s="59" t="s">
        <v>1195</v>
      </c>
      <c r="E36" s="59" t="s">
        <v>1668</v>
      </c>
      <c r="F36" s="59" t="s">
        <v>1802</v>
      </c>
      <c r="G36" s="59" t="s">
        <v>7838</v>
      </c>
      <c r="H36" s="59" t="s">
        <v>1806</v>
      </c>
      <c r="I36" s="161" t="s">
        <v>4900</v>
      </c>
      <c r="J36" s="59" t="s">
        <v>2863</v>
      </c>
      <c r="K36" s="59" t="s">
        <v>6366</v>
      </c>
      <c r="L36" s="82" t="str">
        <f t="shared" si="16"/>
        <v>0410004</v>
      </c>
      <c r="M36" s="82" t="s">
        <v>4686</v>
      </c>
      <c r="N36" s="70" t="s">
        <v>2687</v>
      </c>
      <c r="O36" s="82" t="s">
        <v>6282</v>
      </c>
      <c r="P36" s="59" t="str">
        <f t="shared" si="15"/>
        <v>0410004</v>
      </c>
      <c r="Q36" s="162" t="str">
        <f t="shared" si="13"/>
        <v>0410004@gspharma.com</v>
      </c>
      <c r="R36" s="59" t="s">
        <v>2465</v>
      </c>
      <c r="S36" s="59" t="s">
        <v>6271</v>
      </c>
      <c r="T36" s="59" t="str">
        <f>TRIM(CONCATENATE(V36," (",S36,")"))</f>
        <v>Haroon Rasheed (MUX01-PHR-PS-01)</v>
      </c>
      <c r="U36" s="59" t="s">
        <v>6271</v>
      </c>
      <c r="V36" s="70" t="s">
        <v>7883</v>
      </c>
      <c r="W36" s="70" t="str">
        <f t="shared" si="14"/>
        <v>MUX01 - PS - Haroon Rasheed</v>
      </c>
      <c r="X36" s="70" t="s">
        <v>131</v>
      </c>
      <c r="Y36" s="70" t="s">
        <v>6305</v>
      </c>
      <c r="Z36" s="164" t="s">
        <v>774</v>
      </c>
      <c r="AA36" s="171">
        <v>45387</v>
      </c>
      <c r="AB36" s="70" t="s">
        <v>774</v>
      </c>
      <c r="AC36" s="70" t="s">
        <v>2073</v>
      </c>
      <c r="AD36" s="70" t="s">
        <v>6269</v>
      </c>
      <c r="AE36" s="82" t="s">
        <v>1162</v>
      </c>
      <c r="AF36" s="70" t="s">
        <v>1171</v>
      </c>
      <c r="AG36" s="70" t="s">
        <v>1159</v>
      </c>
      <c r="AH36" s="59" t="s">
        <v>2892</v>
      </c>
      <c r="AI36" s="70" t="s">
        <v>7884</v>
      </c>
      <c r="AJ36" s="70" t="s">
        <v>131</v>
      </c>
      <c r="AK36" s="70">
        <v>1</v>
      </c>
      <c r="AL36" s="108" t="s">
        <v>6293</v>
      </c>
      <c r="AM36" t="e">
        <v>#N/A</v>
      </c>
      <c r="AN36" t="e">
        <f t="shared" si="17"/>
        <v>#N/A</v>
      </c>
    </row>
    <row r="37" spans="1:42" ht="14.4" hidden="1" customHeight="1" x14ac:dyDescent="0.3">
      <c r="A37" s="59" t="str">
        <f t="shared" si="0"/>
        <v>MUX01-PHR-MIO-00</v>
      </c>
      <c r="B37" s="59" t="s">
        <v>1216</v>
      </c>
      <c r="C37" s="59" t="s">
        <v>1985</v>
      </c>
      <c r="D37" s="59" t="s">
        <v>1195</v>
      </c>
      <c r="E37" s="59" t="s">
        <v>1668</v>
      </c>
      <c r="F37" s="59" t="s">
        <v>1802</v>
      </c>
      <c r="G37" s="59" t="s">
        <v>7838</v>
      </c>
      <c r="H37" s="59" t="s">
        <v>1806</v>
      </c>
      <c r="I37" s="161" t="s">
        <v>4900</v>
      </c>
      <c r="J37" s="59" t="s">
        <v>2863</v>
      </c>
      <c r="K37" s="59" t="s">
        <v>6366</v>
      </c>
      <c r="L37" s="82" t="str">
        <f t="shared" si="16"/>
        <v>0410007</v>
      </c>
      <c r="M37" s="82" t="s">
        <v>4686</v>
      </c>
      <c r="N37" s="70" t="s">
        <v>2687</v>
      </c>
      <c r="O37" s="59" t="s">
        <v>2993</v>
      </c>
      <c r="P37" s="59" t="str">
        <f t="shared" si="15"/>
        <v>0410007</v>
      </c>
      <c r="Q37" s="162" t="s">
        <v>3622</v>
      </c>
      <c r="R37" s="59" t="s">
        <v>2993</v>
      </c>
      <c r="S37" s="59" t="s">
        <v>2891</v>
      </c>
      <c r="T37" s="59" t="str">
        <f>TRIM(CONCATENATE(W37))</f>
        <v>MUX01 - PHR Unmapped</v>
      </c>
      <c r="U37" s="59" t="s">
        <v>2891</v>
      </c>
      <c r="V37" s="70" t="s">
        <v>5920</v>
      </c>
      <c r="W37" s="70" t="str">
        <f>TRIM(CONCATENATE(K37," - ",V37))</f>
        <v>MUX01 - PHR Unmapped</v>
      </c>
      <c r="X37" s="70" t="s">
        <v>131</v>
      </c>
      <c r="Y37" s="70" t="s">
        <v>774</v>
      </c>
      <c r="Z37" s="164" t="s">
        <v>774</v>
      </c>
      <c r="AA37" s="171" t="s">
        <v>774</v>
      </c>
      <c r="AB37" s="70" t="s">
        <v>774</v>
      </c>
      <c r="AC37" s="70" t="s">
        <v>1170</v>
      </c>
      <c r="AD37" s="70" t="s">
        <v>19</v>
      </c>
      <c r="AE37" s="82" t="s">
        <v>1162</v>
      </c>
      <c r="AF37" s="70" t="s">
        <v>1171</v>
      </c>
      <c r="AG37" s="70" t="s">
        <v>1159</v>
      </c>
      <c r="AH37" s="59" t="s">
        <v>2892</v>
      </c>
      <c r="AI37" s="70" t="s">
        <v>7884</v>
      </c>
      <c r="AJ37" s="70" t="s">
        <v>131</v>
      </c>
      <c r="AK37" s="70">
        <v>0</v>
      </c>
      <c r="AL37" s="108" t="s">
        <v>5606</v>
      </c>
      <c r="AM37" t="s">
        <v>2993</v>
      </c>
      <c r="AN37" t="b">
        <f t="shared" si="17"/>
        <v>1</v>
      </c>
      <c r="AP37" t="s">
        <v>8085</v>
      </c>
    </row>
    <row r="38" spans="1:42" ht="14.4" hidden="1" customHeight="1" x14ac:dyDescent="0.3">
      <c r="A38" s="59" t="str">
        <f t="shared" si="0"/>
        <v>MUX01-PHR-ASM-01</v>
      </c>
      <c r="B38" s="59" t="s">
        <v>1216</v>
      </c>
      <c r="C38" s="59" t="s">
        <v>1985</v>
      </c>
      <c r="D38" s="59" t="s">
        <v>1195</v>
      </c>
      <c r="E38" s="59" t="s">
        <v>1668</v>
      </c>
      <c r="F38" s="59" t="s">
        <v>1802</v>
      </c>
      <c r="G38" s="59" t="s">
        <v>7838</v>
      </c>
      <c r="H38" s="59" t="s">
        <v>1806</v>
      </c>
      <c r="I38" s="161" t="s">
        <v>4900</v>
      </c>
      <c r="J38" s="59" t="s">
        <v>2863</v>
      </c>
      <c r="K38" s="59" t="s">
        <v>6366</v>
      </c>
      <c r="L38" s="82" t="str">
        <f t="shared" si="16"/>
        <v>04100</v>
      </c>
      <c r="M38" s="82" t="s">
        <v>4686</v>
      </c>
      <c r="N38" s="70" t="s">
        <v>2687</v>
      </c>
      <c r="O38" s="59" t="s">
        <v>2699</v>
      </c>
      <c r="P38" s="59" t="str">
        <f>O37</f>
        <v>0410007</v>
      </c>
      <c r="Q38" s="162" t="str">
        <f>CONCATENATE(O38,"@gspharma.com")</f>
        <v>04100@gspharma.com</v>
      </c>
      <c r="R38" s="59" t="s">
        <v>2699</v>
      </c>
      <c r="S38" s="59" t="s">
        <v>2892</v>
      </c>
      <c r="T38" s="59" t="str">
        <f>W38</f>
        <v>MUX01 - ASM - Shahid Imran</v>
      </c>
      <c r="U38" s="59" t="s">
        <v>2892</v>
      </c>
      <c r="V38" s="70" t="s">
        <v>7884</v>
      </c>
      <c r="W38" s="70" t="str">
        <f>TRIM(CONCATENATE(K38," - ",AD38," - ",V38))</f>
        <v>MUX01 - ASM - Shahid Imran</v>
      </c>
      <c r="X38" s="70" t="s">
        <v>131</v>
      </c>
      <c r="Y38" s="70" t="s">
        <v>6305</v>
      </c>
      <c r="Z38" s="164" t="s">
        <v>774</v>
      </c>
      <c r="AA38" s="171" t="s">
        <v>774</v>
      </c>
      <c r="AB38" s="70" t="s">
        <v>774</v>
      </c>
      <c r="AC38" s="70" t="s">
        <v>1219</v>
      </c>
      <c r="AD38" s="70" t="s">
        <v>1028</v>
      </c>
      <c r="AE38" s="82" t="s">
        <v>3414</v>
      </c>
      <c r="AF38" s="70" t="s">
        <v>1171</v>
      </c>
      <c r="AG38" s="70" t="s">
        <v>1159</v>
      </c>
      <c r="AH38" s="59" t="s">
        <v>1210</v>
      </c>
      <c r="AI38" s="70" t="s">
        <v>2907</v>
      </c>
      <c r="AJ38" s="70" t="s">
        <v>65</v>
      </c>
      <c r="AK38" s="70">
        <v>2</v>
      </c>
      <c r="AL38" s="108" t="s">
        <v>6294</v>
      </c>
      <c r="AM38" t="e">
        <v>#N/A</v>
      </c>
      <c r="AN38" t="e">
        <f t="shared" si="17"/>
        <v>#N/A</v>
      </c>
      <c r="AP38" t="s">
        <v>8085</v>
      </c>
    </row>
    <row r="39" spans="1:42" ht="14.4" hidden="1" customHeight="1" x14ac:dyDescent="0.3">
      <c r="A39" s="59" t="str">
        <f t="shared" si="0"/>
        <v>BWP01-PHR-MIO-01</v>
      </c>
      <c r="B39" s="59" t="s">
        <v>1216</v>
      </c>
      <c r="C39" s="59" t="s">
        <v>1985</v>
      </c>
      <c r="D39" s="59" t="s">
        <v>1195</v>
      </c>
      <c r="E39" s="59" t="s">
        <v>1668</v>
      </c>
      <c r="F39" s="59" t="s">
        <v>1802</v>
      </c>
      <c r="G39" s="59" t="s">
        <v>7838</v>
      </c>
      <c r="H39" s="59" t="s">
        <v>1805</v>
      </c>
      <c r="I39" s="161" t="s">
        <v>4900</v>
      </c>
      <c r="J39" s="59" t="s">
        <v>73</v>
      </c>
      <c r="K39" s="59" t="s">
        <v>6367</v>
      </c>
      <c r="L39" s="82" t="str">
        <f t="shared" si="16"/>
        <v>033001</v>
      </c>
      <c r="M39" s="82" t="s">
        <v>4686</v>
      </c>
      <c r="N39" s="70" t="s">
        <v>2687</v>
      </c>
      <c r="O39" s="59" t="s">
        <v>2702</v>
      </c>
      <c r="P39" s="59" t="str">
        <f>O39</f>
        <v>033001</v>
      </c>
      <c r="Q39" s="162" t="str">
        <f>CONCATENATE(O39,"@gspharma.com")</f>
        <v>033001@gspharma.com</v>
      </c>
      <c r="R39" s="59" t="s">
        <v>2702</v>
      </c>
      <c r="S39" s="59" t="s">
        <v>2878</v>
      </c>
      <c r="T39" s="59" t="str">
        <f>TRIM(CONCATENATE(V39," (",S39,")"))</f>
        <v>M. Fahad Akhtar (BWP01-PHR-MIO-01)</v>
      </c>
      <c r="U39" s="59" t="s">
        <v>2878</v>
      </c>
      <c r="V39" s="70" t="s">
        <v>7876</v>
      </c>
      <c r="W39" s="70" t="str">
        <f>TRIM(CONCATENATE(K39," - ",AD39," - ",V39))</f>
        <v>BWP01 - MIO - M. Fahad Akhtar</v>
      </c>
      <c r="X39" s="70" t="s">
        <v>72</v>
      </c>
      <c r="Y39" s="70" t="s">
        <v>6305</v>
      </c>
      <c r="Z39" s="164" t="s">
        <v>774</v>
      </c>
      <c r="AA39" s="171">
        <v>45482</v>
      </c>
      <c r="AB39" s="70" t="s">
        <v>774</v>
      </c>
      <c r="AC39" s="70" t="s">
        <v>1170</v>
      </c>
      <c r="AD39" s="70" t="s">
        <v>19</v>
      </c>
      <c r="AE39" s="82" t="s">
        <v>1162</v>
      </c>
      <c r="AF39" s="70" t="s">
        <v>1171</v>
      </c>
      <c r="AG39" s="70" t="s">
        <v>1159</v>
      </c>
      <c r="AH39" s="59" t="s">
        <v>2885</v>
      </c>
      <c r="AI39" s="70" t="s">
        <v>7878</v>
      </c>
      <c r="AJ39" s="70" t="s">
        <v>72</v>
      </c>
      <c r="AK39" s="70">
        <v>1</v>
      </c>
      <c r="AL39" s="108" t="s">
        <v>6293</v>
      </c>
      <c r="AM39" t="e">
        <v>#N/A</v>
      </c>
      <c r="AN39" t="e">
        <f t="shared" si="17"/>
        <v>#N/A</v>
      </c>
    </row>
    <row r="40" spans="1:42" ht="14.4" hidden="1" customHeight="1" x14ac:dyDescent="0.3">
      <c r="A40" s="59" t="str">
        <f t="shared" si="0"/>
        <v>BWP01-PHR-MIO-02</v>
      </c>
      <c r="B40" s="59" t="s">
        <v>1216</v>
      </c>
      <c r="C40" s="59" t="s">
        <v>1985</v>
      </c>
      <c r="D40" s="59" t="s">
        <v>1195</v>
      </c>
      <c r="E40" s="59" t="s">
        <v>1668</v>
      </c>
      <c r="F40" s="59" t="s">
        <v>1802</v>
      </c>
      <c r="G40" s="59" t="s">
        <v>7838</v>
      </c>
      <c r="H40" s="59" t="s">
        <v>1805</v>
      </c>
      <c r="I40" s="161" t="s">
        <v>4900</v>
      </c>
      <c r="J40" s="59" t="s">
        <v>73</v>
      </c>
      <c r="K40" s="59" t="s">
        <v>6367</v>
      </c>
      <c r="L40" s="82" t="str">
        <f t="shared" si="16"/>
        <v>033004</v>
      </c>
      <c r="M40" s="82" t="s">
        <v>4686</v>
      </c>
      <c r="N40" s="70" t="s">
        <v>2687</v>
      </c>
      <c r="O40" s="59" t="s">
        <v>2683</v>
      </c>
      <c r="P40" s="59" t="str">
        <f>O40</f>
        <v>033004</v>
      </c>
      <c r="Q40" s="162" t="str">
        <f>CONCATENATE(O40,"@gspharma.com")</f>
        <v>033004@gspharma.com</v>
      </c>
      <c r="R40" s="59" t="s">
        <v>2683</v>
      </c>
      <c r="S40" s="59" t="s">
        <v>2880</v>
      </c>
      <c r="T40" s="59" t="str">
        <f>TRIM(CONCATENATE(V40," (",S40,")"))</f>
        <v>M. Amjad Nadeem (BWP01-PHR-MIO-02)</v>
      </c>
      <c r="U40" s="59" t="s">
        <v>2880</v>
      </c>
      <c r="V40" s="70" t="s">
        <v>6677</v>
      </c>
      <c r="W40" s="70" t="str">
        <f>TRIM(CONCATENATE(K40," - ",AD40," - ",V40))</f>
        <v>BWP01 - MIO - M. Amjad Nadeem</v>
      </c>
      <c r="X40" s="70" t="s">
        <v>76</v>
      </c>
      <c r="Y40" s="70" t="s">
        <v>6305</v>
      </c>
      <c r="Z40" s="164" t="s">
        <v>774</v>
      </c>
      <c r="AA40" s="171">
        <v>44872</v>
      </c>
      <c r="AB40" s="70" t="s">
        <v>774</v>
      </c>
      <c r="AC40" s="70" t="s">
        <v>1170</v>
      </c>
      <c r="AD40" s="70" t="s">
        <v>19</v>
      </c>
      <c r="AE40" s="82" t="s">
        <v>1162</v>
      </c>
      <c r="AF40" s="70" t="s">
        <v>1171</v>
      </c>
      <c r="AG40" s="70" t="s">
        <v>1159</v>
      </c>
      <c r="AH40" s="59" t="s">
        <v>2885</v>
      </c>
      <c r="AI40" s="70" t="s">
        <v>7878</v>
      </c>
      <c r="AJ40" s="70" t="s">
        <v>72</v>
      </c>
      <c r="AK40" s="70">
        <v>1</v>
      </c>
      <c r="AL40" s="108" t="s">
        <v>6293</v>
      </c>
      <c r="AM40" t="e">
        <v>#N/A</v>
      </c>
      <c r="AN40" t="e">
        <f t="shared" si="17"/>
        <v>#N/A</v>
      </c>
    </row>
    <row r="41" spans="1:42" ht="14.4" hidden="1" customHeight="1" x14ac:dyDescent="0.3">
      <c r="A41" s="59" t="str">
        <f t="shared" si="0"/>
        <v>BWP01-PHR-MIO-03</v>
      </c>
      <c r="B41" s="59" t="s">
        <v>1216</v>
      </c>
      <c r="C41" s="59" t="s">
        <v>1985</v>
      </c>
      <c r="D41" s="59" t="s">
        <v>1195</v>
      </c>
      <c r="E41" s="59" t="s">
        <v>1668</v>
      </c>
      <c r="F41" s="59" t="s">
        <v>1802</v>
      </c>
      <c r="G41" s="59" t="s">
        <v>7838</v>
      </c>
      <c r="H41" s="59" t="s">
        <v>1805</v>
      </c>
      <c r="I41" s="161" t="s">
        <v>4900</v>
      </c>
      <c r="J41" s="59" t="s">
        <v>73</v>
      </c>
      <c r="K41" s="59" t="s">
        <v>6367</v>
      </c>
      <c r="L41" s="82" t="str">
        <f t="shared" si="16"/>
        <v>033003</v>
      </c>
      <c r="M41" s="82" t="s">
        <v>4686</v>
      </c>
      <c r="N41" s="70" t="s">
        <v>2687</v>
      </c>
      <c r="O41" s="82" t="s">
        <v>2704</v>
      </c>
      <c r="P41" s="59" t="str">
        <f>O41</f>
        <v>033003</v>
      </c>
      <c r="Q41" s="162" t="str">
        <f>CONCATENATE(O41,"@gspharma.com")</f>
        <v>033003@gspharma.com</v>
      </c>
      <c r="R41" s="59" t="s">
        <v>2704</v>
      </c>
      <c r="S41" s="59" t="s">
        <v>2881</v>
      </c>
      <c r="T41" s="59" t="str">
        <f>TRIM(CONCATENATE(V41," (",S41,")"))</f>
        <v>Faisal Shahzad (BWP01-PHR-MIO-03)</v>
      </c>
      <c r="U41" s="59" t="s">
        <v>2881</v>
      </c>
      <c r="V41" s="70" t="s">
        <v>2883</v>
      </c>
      <c r="W41" s="70" t="str">
        <f>TRIM(CONCATENATE(K41," - ",AD41," - ",V41))</f>
        <v>BWP01 - MIO - Faisal Shahzad</v>
      </c>
      <c r="X41" s="70" t="s">
        <v>243</v>
      </c>
      <c r="Y41" s="70" t="s">
        <v>6305</v>
      </c>
      <c r="Z41" s="164" t="s">
        <v>774</v>
      </c>
      <c r="AA41" s="171">
        <v>43701</v>
      </c>
      <c r="AB41" s="70" t="s">
        <v>774</v>
      </c>
      <c r="AC41" s="70" t="s">
        <v>1170</v>
      </c>
      <c r="AD41" s="70" t="s">
        <v>19</v>
      </c>
      <c r="AE41" s="82" t="s">
        <v>1162</v>
      </c>
      <c r="AF41" s="70" t="s">
        <v>1171</v>
      </c>
      <c r="AG41" s="70" t="s">
        <v>1159</v>
      </c>
      <c r="AH41" s="59" t="s">
        <v>2885</v>
      </c>
      <c r="AI41" s="70" t="s">
        <v>7878</v>
      </c>
      <c r="AJ41" s="70" t="s">
        <v>72</v>
      </c>
      <c r="AK41" s="70">
        <v>1</v>
      </c>
      <c r="AL41" s="108" t="s">
        <v>6293</v>
      </c>
      <c r="AM41" t="e">
        <v>#N/A</v>
      </c>
      <c r="AN41" t="e">
        <f t="shared" si="17"/>
        <v>#N/A</v>
      </c>
    </row>
    <row r="42" spans="1:42" ht="14.4" hidden="1" customHeight="1" x14ac:dyDescent="0.3">
      <c r="A42" s="59" t="str">
        <f t="shared" si="0"/>
        <v>BWP01-PHR-PS-01</v>
      </c>
      <c r="B42" s="59" t="s">
        <v>1216</v>
      </c>
      <c r="C42" s="59" t="s">
        <v>1985</v>
      </c>
      <c r="D42" s="59" t="s">
        <v>1195</v>
      </c>
      <c r="E42" s="59" t="s">
        <v>1668</v>
      </c>
      <c r="F42" s="59" t="s">
        <v>1802</v>
      </c>
      <c r="G42" s="59" t="s">
        <v>7838</v>
      </c>
      <c r="H42" s="59" t="s">
        <v>1805</v>
      </c>
      <c r="I42" s="161" t="s">
        <v>4900</v>
      </c>
      <c r="J42" s="59" t="s">
        <v>73</v>
      </c>
      <c r="K42" s="59" t="s">
        <v>6367</v>
      </c>
      <c r="L42" s="82" t="str">
        <f t="shared" si="16"/>
        <v>033006</v>
      </c>
      <c r="M42" s="82" t="s">
        <v>4686</v>
      </c>
      <c r="N42" s="70" t="s">
        <v>2687</v>
      </c>
      <c r="O42" s="82" t="s">
        <v>6284</v>
      </c>
      <c r="P42" s="59" t="str">
        <f>O42</f>
        <v>033006</v>
      </c>
      <c r="Q42" s="162" t="str">
        <f>CONCATENATE(O42,"@gspharma.com")</f>
        <v>033006@gspharma.com</v>
      </c>
      <c r="R42" s="59" t="s">
        <v>2704</v>
      </c>
      <c r="S42" s="59" t="s">
        <v>6270</v>
      </c>
      <c r="T42" s="59" t="str">
        <f>TRIM(CONCATENATE(V42," (",S42,")"))</f>
        <v>M. Sabir (BWP01-PHR-PS-01)</v>
      </c>
      <c r="U42" s="59" t="s">
        <v>6270</v>
      </c>
      <c r="V42" s="70" t="s">
        <v>7877</v>
      </c>
      <c r="W42" s="70" t="str">
        <f>TRIM(CONCATENATE(K42," - ",AD42," - ",V42))</f>
        <v>BWP01 - PS - M. Sabir</v>
      </c>
      <c r="X42" s="70" t="s">
        <v>72</v>
      </c>
      <c r="Y42" s="70" t="s">
        <v>6305</v>
      </c>
      <c r="Z42" s="164" t="s">
        <v>774</v>
      </c>
      <c r="AA42" s="171">
        <v>45302</v>
      </c>
      <c r="AB42" s="70" t="s">
        <v>774</v>
      </c>
      <c r="AC42" s="70" t="s">
        <v>2073</v>
      </c>
      <c r="AD42" s="70" t="s">
        <v>6269</v>
      </c>
      <c r="AE42" s="82" t="s">
        <v>1162</v>
      </c>
      <c r="AF42" s="70" t="s">
        <v>1171</v>
      </c>
      <c r="AG42" s="70" t="s">
        <v>1159</v>
      </c>
      <c r="AH42" s="59" t="s">
        <v>2885</v>
      </c>
      <c r="AI42" s="70" t="s">
        <v>7878</v>
      </c>
      <c r="AJ42" s="70" t="s">
        <v>72</v>
      </c>
      <c r="AK42" s="70">
        <v>1</v>
      </c>
      <c r="AL42" s="108" t="s">
        <v>6293</v>
      </c>
      <c r="AM42" t="e">
        <v>#N/A</v>
      </c>
      <c r="AN42" t="e">
        <f t="shared" si="17"/>
        <v>#N/A</v>
      </c>
    </row>
    <row r="43" spans="1:42" ht="14.4" hidden="1" customHeight="1" x14ac:dyDescent="0.3">
      <c r="A43" s="59" t="str">
        <f t="shared" si="0"/>
        <v>BWP01-PHR-MIO-00</v>
      </c>
      <c r="B43" s="59" t="s">
        <v>1216</v>
      </c>
      <c r="C43" s="59" t="s">
        <v>1985</v>
      </c>
      <c r="D43" s="59" t="s">
        <v>1195</v>
      </c>
      <c r="E43" s="59" t="s">
        <v>1668</v>
      </c>
      <c r="F43" s="59" t="s">
        <v>1802</v>
      </c>
      <c r="G43" s="59" t="s">
        <v>7838</v>
      </c>
      <c r="H43" s="59" t="s">
        <v>1805</v>
      </c>
      <c r="I43" s="161" t="s">
        <v>4900</v>
      </c>
      <c r="J43" s="59" t="s">
        <v>73</v>
      </c>
      <c r="K43" s="59" t="s">
        <v>6367</v>
      </c>
      <c r="L43" s="82" t="str">
        <f t="shared" si="16"/>
        <v>033005</v>
      </c>
      <c r="M43" s="82" t="s">
        <v>4686</v>
      </c>
      <c r="N43" s="70" t="s">
        <v>2687</v>
      </c>
      <c r="O43" s="82" t="s">
        <v>2984</v>
      </c>
      <c r="P43" s="59" t="str">
        <f>O43</f>
        <v>033005</v>
      </c>
      <c r="Q43" s="162" t="s">
        <v>3633</v>
      </c>
      <c r="R43" s="59" t="s">
        <v>2984</v>
      </c>
      <c r="S43" s="59" t="s">
        <v>2884</v>
      </c>
      <c r="T43" s="59" t="str">
        <f>TRIM(CONCATENATE(W43))</f>
        <v>BWP01 - PHR Unmapped</v>
      </c>
      <c r="U43" s="59" t="s">
        <v>2884</v>
      </c>
      <c r="V43" s="70" t="s">
        <v>5920</v>
      </c>
      <c r="W43" s="70" t="str">
        <f>TRIM(CONCATENATE(K43," - ",V43))</f>
        <v>BWP01 - PHR Unmapped</v>
      </c>
      <c r="X43" s="70" t="s">
        <v>72</v>
      </c>
      <c r="Y43" s="70" t="s">
        <v>774</v>
      </c>
      <c r="Z43" s="164" t="s">
        <v>774</v>
      </c>
      <c r="AA43" s="171" t="s">
        <v>774</v>
      </c>
      <c r="AB43" s="70" t="s">
        <v>774</v>
      </c>
      <c r="AC43" s="70" t="s">
        <v>1170</v>
      </c>
      <c r="AD43" s="70" t="s">
        <v>19</v>
      </c>
      <c r="AE43" s="82" t="s">
        <v>1162</v>
      </c>
      <c r="AF43" s="70" t="s">
        <v>1171</v>
      </c>
      <c r="AG43" s="70" t="s">
        <v>1159</v>
      </c>
      <c r="AH43" s="59" t="s">
        <v>2885</v>
      </c>
      <c r="AI43" s="70" t="s">
        <v>7878</v>
      </c>
      <c r="AJ43" s="70" t="s">
        <v>72</v>
      </c>
      <c r="AK43" s="70">
        <v>0</v>
      </c>
      <c r="AL43" s="108" t="s">
        <v>5606</v>
      </c>
      <c r="AM43" t="s">
        <v>2984</v>
      </c>
      <c r="AN43" t="b">
        <f t="shared" si="17"/>
        <v>1</v>
      </c>
      <c r="AP43" t="s">
        <v>8085</v>
      </c>
    </row>
    <row r="44" spans="1:42" ht="14.4" hidden="1" customHeight="1" x14ac:dyDescent="0.3">
      <c r="A44" s="59" t="str">
        <f t="shared" si="0"/>
        <v>BWP01-PHR-ASM-01</v>
      </c>
      <c r="B44" s="59" t="s">
        <v>1216</v>
      </c>
      <c r="C44" s="59" t="s">
        <v>1985</v>
      </c>
      <c r="D44" s="59" t="s">
        <v>1195</v>
      </c>
      <c r="E44" s="59" t="s">
        <v>1668</v>
      </c>
      <c r="F44" s="59" t="s">
        <v>1802</v>
      </c>
      <c r="G44" s="59" t="s">
        <v>7838</v>
      </c>
      <c r="H44" s="59" t="s">
        <v>1805</v>
      </c>
      <c r="I44" s="161" t="s">
        <v>4900</v>
      </c>
      <c r="J44" s="59" t="s">
        <v>73</v>
      </c>
      <c r="K44" s="59" t="s">
        <v>6367</v>
      </c>
      <c r="L44" s="82" t="str">
        <f t="shared" si="16"/>
        <v>03300</v>
      </c>
      <c r="M44" s="82" t="s">
        <v>4686</v>
      </c>
      <c r="N44" s="70" t="s">
        <v>2687</v>
      </c>
      <c r="O44" s="59" t="s">
        <v>2706</v>
      </c>
      <c r="P44" s="59" t="str">
        <f>O43</f>
        <v>033005</v>
      </c>
      <c r="Q44" s="162" t="str">
        <f t="shared" ref="Q44:Q49" si="18">CONCATENATE(O44,"@gspharma.com")</f>
        <v>03300@gspharma.com</v>
      </c>
      <c r="R44" s="59" t="s">
        <v>2706</v>
      </c>
      <c r="S44" s="59" t="s">
        <v>2885</v>
      </c>
      <c r="T44" s="59" t="str">
        <f>W44</f>
        <v>BWP01 - ASM - Wajih Ul Malik</v>
      </c>
      <c r="U44" s="59" t="s">
        <v>2885</v>
      </c>
      <c r="V44" s="70" t="s">
        <v>7878</v>
      </c>
      <c r="W44" s="70" t="str">
        <f t="shared" ref="W44:W49" si="19">TRIM(CONCATENATE(K44," - ",AD44," - ",V44))</f>
        <v>BWP01 - ASM - Wajih Ul Malik</v>
      </c>
      <c r="X44" s="70" t="s">
        <v>72</v>
      </c>
      <c r="Y44" s="70" t="s">
        <v>6305</v>
      </c>
      <c r="Z44" s="164" t="s">
        <v>774</v>
      </c>
      <c r="AA44" s="171">
        <v>45201</v>
      </c>
      <c r="AB44" s="70" t="s">
        <v>774</v>
      </c>
      <c r="AC44" s="70" t="s">
        <v>1219</v>
      </c>
      <c r="AD44" s="70" t="s">
        <v>1028</v>
      </c>
      <c r="AE44" s="82" t="s">
        <v>3414</v>
      </c>
      <c r="AF44" s="70" t="s">
        <v>1171</v>
      </c>
      <c r="AG44" s="70" t="s">
        <v>1159</v>
      </c>
      <c r="AH44" s="59" t="s">
        <v>1210</v>
      </c>
      <c r="AI44" s="70" t="s">
        <v>2907</v>
      </c>
      <c r="AJ44" s="70" t="s">
        <v>65</v>
      </c>
      <c r="AK44" s="70">
        <v>2</v>
      </c>
      <c r="AL44" s="108" t="s">
        <v>6294</v>
      </c>
      <c r="AM44" t="e">
        <v>#N/A</v>
      </c>
      <c r="AN44" t="e">
        <f t="shared" si="17"/>
        <v>#N/A</v>
      </c>
      <c r="AP44" t="s">
        <v>8085</v>
      </c>
    </row>
    <row r="45" spans="1:42" ht="14.4" hidden="1" customHeight="1" x14ac:dyDescent="0.3">
      <c r="A45" s="59" t="str">
        <f t="shared" si="0"/>
        <v>LHR01-PHR-MIO-01</v>
      </c>
      <c r="B45" s="59" t="s">
        <v>1216</v>
      </c>
      <c r="C45" s="59" t="s">
        <v>1985</v>
      </c>
      <c r="D45" s="59" t="s">
        <v>1195</v>
      </c>
      <c r="E45" s="59" t="s">
        <v>1668</v>
      </c>
      <c r="F45" s="59" t="s">
        <v>1802</v>
      </c>
      <c r="G45" s="59" t="s">
        <v>7838</v>
      </c>
      <c r="H45" s="59" t="s">
        <v>2069</v>
      </c>
      <c r="I45" s="161" t="s">
        <v>4900</v>
      </c>
      <c r="J45" s="59" t="s">
        <v>1213</v>
      </c>
      <c r="K45" s="59" t="s">
        <v>6368</v>
      </c>
      <c r="L45" s="82" t="str">
        <f t="shared" si="16"/>
        <v>0411004</v>
      </c>
      <c r="M45" s="82" t="s">
        <v>4686</v>
      </c>
      <c r="N45" s="70" t="s">
        <v>2687</v>
      </c>
      <c r="O45" s="59" t="s">
        <v>2475</v>
      </c>
      <c r="P45" s="59" t="str">
        <f t="shared" ref="P45:P50" si="20">O45</f>
        <v>0411004</v>
      </c>
      <c r="Q45" s="162" t="str">
        <f t="shared" si="18"/>
        <v>0411004@gspharma.com</v>
      </c>
      <c r="R45" s="59" t="s">
        <v>2474</v>
      </c>
      <c r="S45" s="59" t="s">
        <v>2041</v>
      </c>
      <c r="T45" s="59" t="str">
        <f>TRIM(CONCATENATE(V45," (",S45,")"))</f>
        <v>Ms. Qudsia Batool (LHR01-PHR-MIO-01)</v>
      </c>
      <c r="U45" s="59" t="s">
        <v>2041</v>
      </c>
      <c r="V45" s="70" t="s">
        <v>7886</v>
      </c>
      <c r="W45" s="70" t="str">
        <f t="shared" si="19"/>
        <v>LHR01 - MIO - Ms. Qudsia Batool</v>
      </c>
      <c r="X45" s="70" t="s">
        <v>6686</v>
      </c>
      <c r="Y45" s="70" t="s">
        <v>6305</v>
      </c>
      <c r="Z45" s="164" t="s">
        <v>774</v>
      </c>
      <c r="AA45" s="171">
        <v>45244</v>
      </c>
      <c r="AB45" s="70" t="s">
        <v>774</v>
      </c>
      <c r="AC45" s="70" t="s">
        <v>1170</v>
      </c>
      <c r="AD45" s="70" t="s">
        <v>19</v>
      </c>
      <c r="AE45" s="82" t="s">
        <v>1162</v>
      </c>
      <c r="AF45" s="70" t="s">
        <v>1171</v>
      </c>
      <c r="AG45" s="70" t="s">
        <v>1159</v>
      </c>
      <c r="AH45" s="59" t="s">
        <v>2049</v>
      </c>
      <c r="AI45" s="70" t="s">
        <v>7888</v>
      </c>
      <c r="AJ45" s="70" t="s">
        <v>65</v>
      </c>
      <c r="AK45" s="70">
        <v>1</v>
      </c>
      <c r="AL45" s="108" t="s">
        <v>6293</v>
      </c>
      <c r="AM45" t="s">
        <v>2475</v>
      </c>
      <c r="AN45" t="b">
        <f t="shared" si="17"/>
        <v>1</v>
      </c>
    </row>
    <row r="46" spans="1:42" ht="14.4" hidden="1" customHeight="1" x14ac:dyDescent="0.3">
      <c r="A46" s="59" t="str">
        <f>U46</f>
        <v>LHR01-PHR-MIO-02</v>
      </c>
      <c r="B46" s="59" t="s">
        <v>1216</v>
      </c>
      <c r="C46" s="59" t="s">
        <v>1985</v>
      </c>
      <c r="D46" s="59" t="s">
        <v>1195</v>
      </c>
      <c r="E46" s="59" t="s">
        <v>1668</v>
      </c>
      <c r="F46" s="59" t="s">
        <v>1802</v>
      </c>
      <c r="G46" s="59" t="s">
        <v>7838</v>
      </c>
      <c r="H46" s="59" t="s">
        <v>2069</v>
      </c>
      <c r="I46" s="161" t="s">
        <v>4900</v>
      </c>
      <c r="J46" s="59" t="s">
        <v>1213</v>
      </c>
      <c r="K46" s="59" t="s">
        <v>6368</v>
      </c>
      <c r="L46" s="82" t="str">
        <f t="shared" si="16"/>
        <v>0411007</v>
      </c>
      <c r="M46" s="82" t="s">
        <v>4686</v>
      </c>
      <c r="N46" s="70" t="s">
        <v>2687</v>
      </c>
      <c r="O46" s="59" t="s">
        <v>2478</v>
      </c>
      <c r="P46" s="59" t="str">
        <f t="shared" si="20"/>
        <v>0411007</v>
      </c>
      <c r="Q46" s="162" t="str">
        <f t="shared" si="18"/>
        <v>0411007@gspharma.com</v>
      </c>
      <c r="R46" s="59" t="s">
        <v>2475</v>
      </c>
      <c r="S46" s="59" t="s">
        <v>2042</v>
      </c>
      <c r="T46" s="59" t="str">
        <f>TRIM(CONCATENATE(V46," (",S46,")"))</f>
        <v>Ms. Samina Kosar (LHR01-PHR-MIO-02)</v>
      </c>
      <c r="U46" s="59" t="s">
        <v>2042</v>
      </c>
      <c r="V46" s="70" t="s">
        <v>5407</v>
      </c>
      <c r="W46" s="70" t="str">
        <f t="shared" si="19"/>
        <v>LHR01 - MIO - Ms. Samina Kosar</v>
      </c>
      <c r="X46" s="70" t="s">
        <v>137</v>
      </c>
      <c r="Y46" s="70" t="s">
        <v>6305</v>
      </c>
      <c r="Z46" s="164" t="s">
        <v>774</v>
      </c>
      <c r="AA46" s="171">
        <v>43652</v>
      </c>
      <c r="AB46" s="70" t="s">
        <v>774</v>
      </c>
      <c r="AC46" s="70" t="s">
        <v>1170</v>
      </c>
      <c r="AD46" s="70" t="s">
        <v>19</v>
      </c>
      <c r="AE46" s="82" t="s">
        <v>1162</v>
      </c>
      <c r="AF46" s="70" t="s">
        <v>1171</v>
      </c>
      <c r="AG46" s="70" t="s">
        <v>1159</v>
      </c>
      <c r="AH46" s="59" t="s">
        <v>2049</v>
      </c>
      <c r="AI46" s="70" t="s">
        <v>7888</v>
      </c>
      <c r="AJ46" s="70" t="s">
        <v>65</v>
      </c>
      <c r="AK46" s="70">
        <v>1</v>
      </c>
      <c r="AL46" s="108" t="s">
        <v>6293</v>
      </c>
      <c r="AM46" t="e">
        <v>#N/A</v>
      </c>
      <c r="AN46" t="e">
        <f>AM46=O46</f>
        <v>#N/A</v>
      </c>
    </row>
    <row r="47" spans="1:42" ht="14.4" hidden="1" customHeight="1" x14ac:dyDescent="0.3">
      <c r="A47" s="59" t="str">
        <f t="shared" ref="A47:A52" si="21">U47</f>
        <v>LHR01-PHR-MIO-03</v>
      </c>
      <c r="B47" s="59" t="s">
        <v>1216</v>
      </c>
      <c r="C47" s="59" t="s">
        <v>1985</v>
      </c>
      <c r="D47" s="59" t="s">
        <v>1195</v>
      </c>
      <c r="E47" s="59" t="s">
        <v>1668</v>
      </c>
      <c r="F47" s="59" t="s">
        <v>1802</v>
      </c>
      <c r="G47" s="59" t="s">
        <v>7838</v>
      </c>
      <c r="H47" s="59" t="s">
        <v>2069</v>
      </c>
      <c r="I47" s="161" t="s">
        <v>4900</v>
      </c>
      <c r="J47" s="59" t="s">
        <v>1213</v>
      </c>
      <c r="K47" s="59" t="s">
        <v>6368</v>
      </c>
      <c r="L47" s="82" t="str">
        <f>O47</f>
        <v>0413003</v>
      </c>
      <c r="M47" s="82" t="s">
        <v>4686</v>
      </c>
      <c r="N47" s="70" t="s">
        <v>2687</v>
      </c>
      <c r="O47" s="59" t="s">
        <v>8016</v>
      </c>
      <c r="P47" s="59" t="str">
        <f t="shared" si="20"/>
        <v>0413003</v>
      </c>
      <c r="Q47" s="162" t="str">
        <f t="shared" si="18"/>
        <v>0413003@gspharma.com</v>
      </c>
      <c r="R47" s="59" t="s">
        <v>2475</v>
      </c>
      <c r="S47" s="59" t="s">
        <v>2043</v>
      </c>
      <c r="T47" s="59" t="str">
        <f>W47</f>
        <v>LHR01 - MIO - Vacant</v>
      </c>
      <c r="U47" s="59" t="s">
        <v>2043</v>
      </c>
      <c r="V47" s="70" t="s">
        <v>10</v>
      </c>
      <c r="W47" s="70" t="str">
        <f t="shared" si="19"/>
        <v>LHR01 - MIO - Vacant</v>
      </c>
      <c r="X47" s="70" t="s">
        <v>6686</v>
      </c>
      <c r="Y47" s="70" t="s">
        <v>6305</v>
      </c>
      <c r="Z47" s="164" t="s">
        <v>774</v>
      </c>
      <c r="AA47" s="171" t="s">
        <v>774</v>
      </c>
      <c r="AB47" s="70" t="s">
        <v>774</v>
      </c>
      <c r="AC47" s="70" t="s">
        <v>1170</v>
      </c>
      <c r="AD47" s="70" t="s">
        <v>19</v>
      </c>
      <c r="AE47" s="82" t="s">
        <v>1162</v>
      </c>
      <c r="AF47" s="70" t="s">
        <v>1171</v>
      </c>
      <c r="AG47" s="70" t="s">
        <v>1159</v>
      </c>
      <c r="AH47" s="59" t="s">
        <v>2049</v>
      </c>
      <c r="AI47" s="70" t="s">
        <v>7888</v>
      </c>
      <c r="AJ47" s="70" t="s">
        <v>65</v>
      </c>
      <c r="AK47" s="70">
        <v>1</v>
      </c>
      <c r="AL47" s="108" t="s">
        <v>6293</v>
      </c>
      <c r="AM47" t="e">
        <v>#N/A</v>
      </c>
      <c r="AN47" t="e">
        <f t="shared" ref="AN47:AN52" si="22">AM47=O47</f>
        <v>#N/A</v>
      </c>
    </row>
    <row r="48" spans="1:42" ht="14.4" hidden="1" customHeight="1" x14ac:dyDescent="0.3">
      <c r="A48" s="59" t="str">
        <f t="shared" si="21"/>
        <v>LHR01-PHR-MIO-04</v>
      </c>
      <c r="B48" s="59" t="s">
        <v>1216</v>
      </c>
      <c r="C48" s="59" t="s">
        <v>1985</v>
      </c>
      <c r="D48" s="59" t="s">
        <v>1195</v>
      </c>
      <c r="E48" s="59" t="s">
        <v>1668</v>
      </c>
      <c r="F48" s="59" t="s">
        <v>1802</v>
      </c>
      <c r="G48" s="59" t="s">
        <v>7838</v>
      </c>
      <c r="H48" s="59" t="s">
        <v>2069</v>
      </c>
      <c r="I48" s="161" t="s">
        <v>4900</v>
      </c>
      <c r="J48" s="59" t="s">
        <v>1213</v>
      </c>
      <c r="K48" s="59" t="s">
        <v>6368</v>
      </c>
      <c r="L48" s="82" t="str">
        <f t="shared" si="16"/>
        <v>0411006</v>
      </c>
      <c r="M48" s="82" t="s">
        <v>4686</v>
      </c>
      <c r="N48" s="70" t="s">
        <v>2687</v>
      </c>
      <c r="O48" s="59" t="s">
        <v>2477</v>
      </c>
      <c r="P48" s="59" t="str">
        <f t="shared" si="20"/>
        <v>0411006</v>
      </c>
      <c r="Q48" s="162" t="str">
        <f t="shared" si="18"/>
        <v>0411006@gspharma.com</v>
      </c>
      <c r="R48" s="59" t="s">
        <v>2475</v>
      </c>
      <c r="S48" s="59" t="s">
        <v>2044</v>
      </c>
      <c r="T48" s="59" t="str">
        <f>W48</f>
        <v>LHR01 - MIO - Vacant</v>
      </c>
      <c r="U48" s="59" t="s">
        <v>2044</v>
      </c>
      <c r="V48" s="70" t="s">
        <v>10</v>
      </c>
      <c r="W48" s="70" t="str">
        <f t="shared" si="19"/>
        <v>LHR01 - MIO - Vacant</v>
      </c>
      <c r="X48" s="70" t="s">
        <v>6686</v>
      </c>
      <c r="Y48" s="70" t="s">
        <v>6305</v>
      </c>
      <c r="Z48" s="164" t="s">
        <v>774</v>
      </c>
      <c r="AA48" s="171" t="s">
        <v>774</v>
      </c>
      <c r="AB48" s="70" t="s">
        <v>774</v>
      </c>
      <c r="AC48" s="70" t="s">
        <v>1170</v>
      </c>
      <c r="AD48" s="70" t="s">
        <v>19</v>
      </c>
      <c r="AE48" s="82" t="s">
        <v>1162</v>
      </c>
      <c r="AF48" s="70" t="s">
        <v>1171</v>
      </c>
      <c r="AG48" s="70" t="s">
        <v>1159</v>
      </c>
      <c r="AH48" s="59" t="s">
        <v>2049</v>
      </c>
      <c r="AI48" s="70" t="s">
        <v>7888</v>
      </c>
      <c r="AJ48" s="70" t="s">
        <v>65</v>
      </c>
      <c r="AK48" s="70">
        <v>1</v>
      </c>
      <c r="AL48" s="108" t="s">
        <v>6293</v>
      </c>
      <c r="AM48" t="e">
        <v>#N/A</v>
      </c>
      <c r="AN48" t="e">
        <f t="shared" si="22"/>
        <v>#N/A</v>
      </c>
    </row>
    <row r="49" spans="1:42" ht="14.4" hidden="1" customHeight="1" x14ac:dyDescent="0.3">
      <c r="A49" s="59" t="str">
        <f t="shared" si="21"/>
        <v>LHR01-PHR-MIO-05</v>
      </c>
      <c r="B49" s="59" t="s">
        <v>1216</v>
      </c>
      <c r="C49" s="59" t="s">
        <v>1985</v>
      </c>
      <c r="D49" s="59" t="s">
        <v>1195</v>
      </c>
      <c r="E49" s="59" t="s">
        <v>1668</v>
      </c>
      <c r="F49" s="59" t="s">
        <v>1802</v>
      </c>
      <c r="G49" s="59" t="s">
        <v>7838</v>
      </c>
      <c r="H49" s="59" t="s">
        <v>2069</v>
      </c>
      <c r="I49" s="161" t="s">
        <v>4900</v>
      </c>
      <c r="J49" s="59" t="s">
        <v>1213</v>
      </c>
      <c r="K49" s="59" t="s">
        <v>6368</v>
      </c>
      <c r="L49" s="82" t="str">
        <f t="shared" si="16"/>
        <v>0411005</v>
      </c>
      <c r="M49" s="82" t="s">
        <v>4686</v>
      </c>
      <c r="N49" s="70" t="s">
        <v>2687</v>
      </c>
      <c r="O49" s="82" t="s">
        <v>2476</v>
      </c>
      <c r="P49" s="59" t="str">
        <f t="shared" si="20"/>
        <v>0411005</v>
      </c>
      <c r="Q49" s="162" t="str">
        <f t="shared" si="18"/>
        <v>0411005@gspharma.com</v>
      </c>
      <c r="R49" s="59" t="s">
        <v>2475</v>
      </c>
      <c r="S49" s="59" t="s">
        <v>2045</v>
      </c>
      <c r="T49" s="59" t="str">
        <f>TRIM(CONCATENATE(V49," (",S49,")"))</f>
        <v>Shahid Aslam (LHR01-PHR-MIO-05)</v>
      </c>
      <c r="U49" s="59" t="s">
        <v>2045</v>
      </c>
      <c r="V49" s="70" t="s">
        <v>6274</v>
      </c>
      <c r="W49" s="70" t="str">
        <f t="shared" si="19"/>
        <v>LHR01 - MIO - Shahid Aslam</v>
      </c>
      <c r="X49" s="70" t="s">
        <v>6686</v>
      </c>
      <c r="Y49" s="70" t="s">
        <v>6305</v>
      </c>
      <c r="Z49" s="164" t="s">
        <v>774</v>
      </c>
      <c r="AA49" s="171">
        <v>44940</v>
      </c>
      <c r="AB49" s="70" t="s">
        <v>774</v>
      </c>
      <c r="AC49" s="70" t="s">
        <v>1170</v>
      </c>
      <c r="AD49" s="70" t="s">
        <v>19</v>
      </c>
      <c r="AE49" s="82" t="s">
        <v>1162</v>
      </c>
      <c r="AF49" s="70" t="s">
        <v>1171</v>
      </c>
      <c r="AG49" s="70" t="s">
        <v>1159</v>
      </c>
      <c r="AH49" s="59" t="s">
        <v>2049</v>
      </c>
      <c r="AI49" s="70" t="s">
        <v>7888</v>
      </c>
      <c r="AJ49" s="70" t="s">
        <v>65</v>
      </c>
      <c r="AK49" s="70">
        <v>1</v>
      </c>
      <c r="AL49" s="108" t="s">
        <v>6293</v>
      </c>
      <c r="AM49" t="e">
        <v>#N/A</v>
      </c>
      <c r="AN49" t="e">
        <f t="shared" si="22"/>
        <v>#N/A</v>
      </c>
    </row>
    <row r="50" spans="1:42" ht="14.4" hidden="1" customHeight="1" x14ac:dyDescent="0.3">
      <c r="A50" s="59" t="str">
        <f t="shared" si="21"/>
        <v>LHR01-PHR-MIO-00</v>
      </c>
      <c r="B50" s="59" t="s">
        <v>1216</v>
      </c>
      <c r="C50" s="59" t="s">
        <v>1985</v>
      </c>
      <c r="D50" s="59" t="s">
        <v>1195</v>
      </c>
      <c r="E50" s="59" t="s">
        <v>1668</v>
      </c>
      <c r="F50" s="59" t="s">
        <v>1802</v>
      </c>
      <c r="G50" s="59" t="s">
        <v>7838</v>
      </c>
      <c r="H50" s="59" t="s">
        <v>2069</v>
      </c>
      <c r="I50" s="161" t="s">
        <v>4900</v>
      </c>
      <c r="J50" s="59" t="s">
        <v>1213</v>
      </c>
      <c r="K50" s="59" t="s">
        <v>6368</v>
      </c>
      <c r="L50" s="82" t="str">
        <f t="shared" si="16"/>
        <v>0413001</v>
      </c>
      <c r="M50" s="82" t="s">
        <v>4686</v>
      </c>
      <c r="N50" s="70" t="s">
        <v>2687</v>
      </c>
      <c r="O50" s="82" t="s">
        <v>5901</v>
      </c>
      <c r="P50" s="59" t="str">
        <f t="shared" si="20"/>
        <v>0413001</v>
      </c>
      <c r="Q50" s="162" t="s">
        <v>3639</v>
      </c>
      <c r="R50" s="59" t="s">
        <v>2992</v>
      </c>
      <c r="S50" s="59" t="s">
        <v>2048</v>
      </c>
      <c r="T50" s="59" t="str">
        <f>TRIM(CONCATENATE(W50))</f>
        <v>LHR01 - PHR Unmapped</v>
      </c>
      <c r="U50" s="59" t="s">
        <v>2048</v>
      </c>
      <c r="V50" s="70" t="s">
        <v>5920</v>
      </c>
      <c r="W50" s="70" t="str">
        <f>TRIM(CONCATENATE(K50," - ",V50))</f>
        <v>LHR01 - PHR Unmapped</v>
      </c>
      <c r="X50" s="70" t="s">
        <v>6686</v>
      </c>
      <c r="Y50" s="70" t="s">
        <v>774</v>
      </c>
      <c r="Z50" s="164" t="s">
        <v>774</v>
      </c>
      <c r="AA50" s="171" t="s">
        <v>774</v>
      </c>
      <c r="AB50" s="70" t="s">
        <v>774</v>
      </c>
      <c r="AC50" s="70" t="s">
        <v>1170</v>
      </c>
      <c r="AD50" s="70" t="s">
        <v>19</v>
      </c>
      <c r="AE50" s="82" t="s">
        <v>1162</v>
      </c>
      <c r="AF50" s="70" t="s">
        <v>1171</v>
      </c>
      <c r="AG50" s="70" t="s">
        <v>1159</v>
      </c>
      <c r="AH50" s="59" t="s">
        <v>2049</v>
      </c>
      <c r="AI50" s="70" t="s">
        <v>7888</v>
      </c>
      <c r="AJ50" s="70" t="s">
        <v>65</v>
      </c>
      <c r="AK50" s="70">
        <v>0</v>
      </c>
      <c r="AL50" s="108" t="s">
        <v>5606</v>
      </c>
      <c r="AM50" t="s">
        <v>5901</v>
      </c>
      <c r="AN50" t="b">
        <f t="shared" si="22"/>
        <v>1</v>
      </c>
      <c r="AP50" t="s">
        <v>8085</v>
      </c>
    </row>
    <row r="51" spans="1:42" ht="14.4" hidden="1" customHeight="1" x14ac:dyDescent="0.3">
      <c r="A51" s="59" t="str">
        <f t="shared" si="21"/>
        <v>LHR01-PHR-ASM-01</v>
      </c>
      <c r="B51" s="59" t="s">
        <v>1216</v>
      </c>
      <c r="C51" s="59" t="s">
        <v>1985</v>
      </c>
      <c r="D51" s="59" t="s">
        <v>1195</v>
      </c>
      <c r="E51" s="59" t="s">
        <v>1668</v>
      </c>
      <c r="F51" s="59" t="s">
        <v>1802</v>
      </c>
      <c r="G51" s="59" t="s">
        <v>7838</v>
      </c>
      <c r="H51" s="59" t="s">
        <v>2069</v>
      </c>
      <c r="I51" s="161" t="s">
        <v>4900</v>
      </c>
      <c r="J51" s="59" t="s">
        <v>1213</v>
      </c>
      <c r="K51" s="59" t="s">
        <v>6368</v>
      </c>
      <c r="L51" s="82" t="str">
        <f t="shared" si="16"/>
        <v>04130</v>
      </c>
      <c r="M51" s="82" t="s">
        <v>4686</v>
      </c>
      <c r="N51" s="70" t="s">
        <v>2687</v>
      </c>
      <c r="O51" s="82" t="s">
        <v>5902</v>
      </c>
      <c r="P51" s="59" t="str">
        <f>O50</f>
        <v>0413001</v>
      </c>
      <c r="Q51" s="162" t="str">
        <f t="shared" ref="Q51:Q56" si="23">CONCATENATE(O51,"@gspharma.com")</f>
        <v>04130@gspharma.com</v>
      </c>
      <c r="R51" s="59" t="s">
        <v>2707</v>
      </c>
      <c r="S51" s="59" t="s">
        <v>2049</v>
      </c>
      <c r="T51" s="59" t="str">
        <f>W51</f>
        <v>LHR01 - ASM - Vacant</v>
      </c>
      <c r="U51" s="59" t="s">
        <v>2049</v>
      </c>
      <c r="V51" s="70" t="s">
        <v>10</v>
      </c>
      <c r="W51" s="70" t="str">
        <f t="shared" ref="W51:W56" si="24">TRIM(CONCATENATE(K51," - ",AD51," - ",V51))</f>
        <v>LHR01 - ASM - Vacant</v>
      </c>
      <c r="X51" s="70" t="s">
        <v>6686</v>
      </c>
      <c r="Y51" s="70" t="s">
        <v>6305</v>
      </c>
      <c r="Z51" s="164" t="s">
        <v>774</v>
      </c>
      <c r="AA51" s="171" t="s">
        <v>774</v>
      </c>
      <c r="AB51" s="70" t="s">
        <v>774</v>
      </c>
      <c r="AC51" s="70" t="s">
        <v>1219</v>
      </c>
      <c r="AD51" s="70" t="s">
        <v>1028</v>
      </c>
      <c r="AE51" s="82" t="s">
        <v>3414</v>
      </c>
      <c r="AF51" s="70" t="s">
        <v>1171</v>
      </c>
      <c r="AG51" s="70" t="s">
        <v>1159</v>
      </c>
      <c r="AH51" s="59" t="s">
        <v>1210</v>
      </c>
      <c r="AI51" s="70" t="s">
        <v>2907</v>
      </c>
      <c r="AJ51" s="70" t="s">
        <v>65</v>
      </c>
      <c r="AK51" s="70">
        <v>2</v>
      </c>
      <c r="AL51" s="108" t="s">
        <v>6294</v>
      </c>
      <c r="AM51" t="e">
        <v>#N/A</v>
      </c>
      <c r="AN51" t="e">
        <f t="shared" si="22"/>
        <v>#N/A</v>
      </c>
      <c r="AP51" t="s">
        <v>8085</v>
      </c>
    </row>
    <row r="52" spans="1:42" ht="14.4" hidden="1" customHeight="1" x14ac:dyDescent="0.3">
      <c r="A52" s="59" t="str">
        <f t="shared" si="21"/>
        <v>LHR02-PHR-MIO-01</v>
      </c>
      <c r="B52" s="59" t="s">
        <v>1216</v>
      </c>
      <c r="C52" s="59" t="s">
        <v>1985</v>
      </c>
      <c r="D52" s="59" t="s">
        <v>1195</v>
      </c>
      <c r="E52" s="59" t="s">
        <v>1668</v>
      </c>
      <c r="F52" s="59" t="s">
        <v>1802</v>
      </c>
      <c r="G52" s="59" t="s">
        <v>7838</v>
      </c>
      <c r="H52" s="59" t="s">
        <v>2071</v>
      </c>
      <c r="I52" s="161" t="s">
        <v>4900</v>
      </c>
      <c r="J52" s="59" t="s">
        <v>1214</v>
      </c>
      <c r="K52" s="59" t="s">
        <v>6369</v>
      </c>
      <c r="L52" s="82" t="str">
        <f t="shared" si="16"/>
        <v>0412004</v>
      </c>
      <c r="M52" s="82" t="s">
        <v>4686</v>
      </c>
      <c r="N52" s="70" t="s">
        <v>2687</v>
      </c>
      <c r="O52" s="59" t="s">
        <v>2482</v>
      </c>
      <c r="P52" s="59" t="str">
        <f t="shared" ref="P52:P57" si="25">O52</f>
        <v>0412004</v>
      </c>
      <c r="Q52" s="162" t="str">
        <f t="shared" si="23"/>
        <v>0412004@gspharma.com</v>
      </c>
      <c r="R52" s="59" t="s">
        <v>2475</v>
      </c>
      <c r="S52" s="59" t="s">
        <v>5900</v>
      </c>
      <c r="T52" s="59" t="str">
        <f>TRIM(CONCATENATE(V52," (",S52,")"))</f>
        <v>Mr. Atif Bashir (LHR02-PHR-MIO-01)</v>
      </c>
      <c r="U52" s="59" t="s">
        <v>5900</v>
      </c>
      <c r="V52" s="70" t="s">
        <v>105</v>
      </c>
      <c r="W52" s="70" t="str">
        <f t="shared" si="24"/>
        <v>LHR02 - MIO - Mr. Atif Bashir</v>
      </c>
      <c r="X52" s="70" t="s">
        <v>347</v>
      </c>
      <c r="Y52" s="70" t="s">
        <v>6305</v>
      </c>
      <c r="Z52" s="164" t="s">
        <v>774</v>
      </c>
      <c r="AA52" s="171">
        <v>42537</v>
      </c>
      <c r="AB52" s="70" t="s">
        <v>774</v>
      </c>
      <c r="AC52" s="70" t="s">
        <v>1170</v>
      </c>
      <c r="AD52" s="70" t="s">
        <v>19</v>
      </c>
      <c r="AE52" s="82" t="s">
        <v>1162</v>
      </c>
      <c r="AF52" s="70" t="s">
        <v>1171</v>
      </c>
      <c r="AG52" s="70" t="s">
        <v>1159</v>
      </c>
      <c r="AH52" s="59" t="s">
        <v>5897</v>
      </c>
      <c r="AI52" s="70" t="s">
        <v>8304</v>
      </c>
      <c r="AJ52" s="70" t="s">
        <v>65</v>
      </c>
      <c r="AK52" s="70">
        <v>1</v>
      </c>
      <c r="AL52" s="108" t="s">
        <v>6293</v>
      </c>
      <c r="AM52" t="e">
        <v>#N/A</v>
      </c>
      <c r="AN52" t="e">
        <f t="shared" si="22"/>
        <v>#N/A</v>
      </c>
    </row>
    <row r="53" spans="1:42" ht="14.4" hidden="1" customHeight="1" x14ac:dyDescent="0.3">
      <c r="A53" s="59" t="str">
        <f>U53</f>
        <v>LHR02-PHR-MIO-02</v>
      </c>
      <c r="B53" s="59" t="s">
        <v>1216</v>
      </c>
      <c r="C53" s="59" t="s">
        <v>1985</v>
      </c>
      <c r="D53" s="59" t="s">
        <v>1195</v>
      </c>
      <c r="E53" s="59" t="s">
        <v>1668</v>
      </c>
      <c r="F53" s="59" t="s">
        <v>1802</v>
      </c>
      <c r="G53" s="59" t="s">
        <v>7838</v>
      </c>
      <c r="H53" s="59" t="s">
        <v>2071</v>
      </c>
      <c r="I53" s="161" t="s">
        <v>4900</v>
      </c>
      <c r="J53" s="59" t="s">
        <v>1214</v>
      </c>
      <c r="K53" s="59" t="s">
        <v>6369</v>
      </c>
      <c r="L53" s="82" t="str">
        <f t="shared" si="16"/>
        <v>0411002</v>
      </c>
      <c r="M53" s="82" t="s">
        <v>4686</v>
      </c>
      <c r="N53" s="70" t="s">
        <v>2687</v>
      </c>
      <c r="O53" s="59" t="s">
        <v>2473</v>
      </c>
      <c r="P53" s="59" t="str">
        <f t="shared" si="25"/>
        <v>0411002</v>
      </c>
      <c r="Q53" s="162" t="str">
        <f t="shared" si="23"/>
        <v>0411002@gspharma.com</v>
      </c>
      <c r="R53" s="59" t="s">
        <v>2478</v>
      </c>
      <c r="S53" s="59" t="s">
        <v>5898</v>
      </c>
      <c r="T53" s="59" t="str">
        <f>TRIM(CONCATENATE(V53," (",S53,")"))</f>
        <v>Ms. Areeba Shabbir (LHR02-PHR-MIO-02)</v>
      </c>
      <c r="U53" s="59" t="s">
        <v>5898</v>
      </c>
      <c r="V53" s="70" t="s">
        <v>8300</v>
      </c>
      <c r="W53" s="70" t="str">
        <f t="shared" si="24"/>
        <v>LHR02 - MIO - Ms. Areeba Shabbir</v>
      </c>
      <c r="X53" s="70" t="s">
        <v>6687</v>
      </c>
      <c r="Y53" s="70" t="s">
        <v>6305</v>
      </c>
      <c r="Z53" s="164" t="s">
        <v>774</v>
      </c>
      <c r="AA53" s="171">
        <v>44943</v>
      </c>
      <c r="AB53" s="70" t="s">
        <v>774</v>
      </c>
      <c r="AC53" s="70" t="s">
        <v>1170</v>
      </c>
      <c r="AD53" s="70" t="s">
        <v>19</v>
      </c>
      <c r="AE53" s="82" t="s">
        <v>1162</v>
      </c>
      <c r="AF53" s="70" t="s">
        <v>1171</v>
      </c>
      <c r="AG53" s="70" t="s">
        <v>1159</v>
      </c>
      <c r="AH53" s="59" t="s">
        <v>5897</v>
      </c>
      <c r="AI53" s="70" t="s">
        <v>8304</v>
      </c>
      <c r="AJ53" s="70" t="s">
        <v>65</v>
      </c>
      <c r="AK53" s="70">
        <v>1</v>
      </c>
      <c r="AL53" s="108" t="s">
        <v>6293</v>
      </c>
      <c r="AM53" t="e">
        <v>#N/A</v>
      </c>
      <c r="AN53" t="e">
        <f>AM53=O53</f>
        <v>#N/A</v>
      </c>
    </row>
    <row r="54" spans="1:42" ht="14.4" hidden="1" customHeight="1" x14ac:dyDescent="0.3">
      <c r="A54" s="59" t="str">
        <f t="shared" ref="A54:A116" si="26">U54</f>
        <v>LHR02-PHR-MIO-03</v>
      </c>
      <c r="B54" s="59" t="s">
        <v>1216</v>
      </c>
      <c r="C54" s="59" t="s">
        <v>1985</v>
      </c>
      <c r="D54" s="59" t="s">
        <v>1195</v>
      </c>
      <c r="E54" s="59" t="s">
        <v>1668</v>
      </c>
      <c r="F54" s="59" t="s">
        <v>1802</v>
      </c>
      <c r="G54" s="59" t="s">
        <v>7838</v>
      </c>
      <c r="H54" s="59" t="s">
        <v>2071</v>
      </c>
      <c r="I54" s="161" t="s">
        <v>4900</v>
      </c>
      <c r="J54" s="59" t="s">
        <v>1214</v>
      </c>
      <c r="K54" s="59" t="s">
        <v>6369</v>
      </c>
      <c r="L54" s="82" t="str">
        <f t="shared" si="16"/>
        <v>0411009</v>
      </c>
      <c r="M54" s="82" t="s">
        <v>4686</v>
      </c>
      <c r="N54" s="70" t="s">
        <v>2687</v>
      </c>
      <c r="O54" s="59" t="s">
        <v>5501</v>
      </c>
      <c r="P54" s="59" t="str">
        <f t="shared" si="25"/>
        <v>0411009</v>
      </c>
      <c r="Q54" s="162" t="str">
        <f t="shared" si="23"/>
        <v>0411009@gspharma.com</v>
      </c>
      <c r="R54" s="59" t="s">
        <v>2478</v>
      </c>
      <c r="S54" s="59" t="s">
        <v>7889</v>
      </c>
      <c r="T54" s="59" t="str">
        <f>W54</f>
        <v>LHR02 - MIO - Danish Shoukat</v>
      </c>
      <c r="U54" s="59" t="s">
        <v>7889</v>
      </c>
      <c r="V54" s="70" t="s">
        <v>8301</v>
      </c>
      <c r="W54" s="70" t="str">
        <f t="shared" si="24"/>
        <v>LHR02 - MIO - Danish Shoukat</v>
      </c>
      <c r="X54" s="70" t="s">
        <v>6687</v>
      </c>
      <c r="Y54" s="70" t="s">
        <v>6305</v>
      </c>
      <c r="Z54" s="164" t="s">
        <v>774</v>
      </c>
      <c r="AA54" s="171" t="s">
        <v>774</v>
      </c>
      <c r="AB54" s="70" t="s">
        <v>774</v>
      </c>
      <c r="AC54" s="70" t="s">
        <v>1170</v>
      </c>
      <c r="AD54" s="70" t="s">
        <v>19</v>
      </c>
      <c r="AE54" s="82" t="s">
        <v>1162</v>
      </c>
      <c r="AF54" s="70" t="s">
        <v>1171</v>
      </c>
      <c r="AG54" s="70" t="s">
        <v>1159</v>
      </c>
      <c r="AH54" s="59" t="s">
        <v>5897</v>
      </c>
      <c r="AI54" s="70" t="s">
        <v>8304</v>
      </c>
      <c r="AJ54" s="70" t="s">
        <v>65</v>
      </c>
      <c r="AK54" s="70">
        <v>1</v>
      </c>
      <c r="AL54" s="108" t="s">
        <v>6293</v>
      </c>
      <c r="AM54" t="e">
        <v>#N/A</v>
      </c>
      <c r="AN54" t="e">
        <f t="shared" ref="AN54:AN104" si="27">AM54=O54</f>
        <v>#N/A</v>
      </c>
    </row>
    <row r="55" spans="1:42" ht="14.4" hidden="1" customHeight="1" x14ac:dyDescent="0.3">
      <c r="A55" s="59" t="str">
        <f t="shared" si="26"/>
        <v>LHR02-PHR-PS-01</v>
      </c>
      <c r="B55" s="59" t="s">
        <v>1216</v>
      </c>
      <c r="C55" s="59" t="s">
        <v>1985</v>
      </c>
      <c r="D55" s="59" t="s">
        <v>1195</v>
      </c>
      <c r="E55" s="59" t="s">
        <v>1668</v>
      </c>
      <c r="F55" s="59" t="s">
        <v>1802</v>
      </c>
      <c r="G55" s="59" t="s">
        <v>7838</v>
      </c>
      <c r="H55" s="59" t="s">
        <v>2071</v>
      </c>
      <c r="I55" s="161" t="s">
        <v>4900</v>
      </c>
      <c r="J55" s="59" t="s">
        <v>1214</v>
      </c>
      <c r="K55" s="59" t="s">
        <v>6369</v>
      </c>
      <c r="L55" s="82" t="str">
        <f>O55</f>
        <v>0411010</v>
      </c>
      <c r="M55" s="82" t="s">
        <v>4686</v>
      </c>
      <c r="N55" s="70" t="s">
        <v>2687</v>
      </c>
      <c r="O55" s="82" t="s">
        <v>5502</v>
      </c>
      <c r="P55" s="59" t="str">
        <f t="shared" si="25"/>
        <v>0411010</v>
      </c>
      <c r="Q55" s="162" t="str">
        <f t="shared" si="23"/>
        <v>0411010@gspharma.com</v>
      </c>
      <c r="R55" s="59" t="s">
        <v>2478</v>
      </c>
      <c r="S55" s="59" t="s">
        <v>6275</v>
      </c>
      <c r="T55" s="59" t="str">
        <f>TRIM(CONCATENATE(V55," (",S55,")"))</f>
        <v>M Asim (LHR02-PHR-PS-01)</v>
      </c>
      <c r="U55" s="59" t="s">
        <v>6275</v>
      </c>
      <c r="V55" s="70" t="s">
        <v>8302</v>
      </c>
      <c r="W55" s="70" t="str">
        <f t="shared" si="24"/>
        <v>LHR02 - PS - M Asim</v>
      </c>
      <c r="X55" s="70" t="s">
        <v>6687</v>
      </c>
      <c r="Y55" s="70" t="s">
        <v>6305</v>
      </c>
      <c r="Z55" s="164" t="s">
        <v>774</v>
      </c>
      <c r="AA55" s="171">
        <v>45216</v>
      </c>
      <c r="AB55" s="70" t="s">
        <v>774</v>
      </c>
      <c r="AC55" s="70" t="s">
        <v>2073</v>
      </c>
      <c r="AD55" s="70" t="s">
        <v>6269</v>
      </c>
      <c r="AE55" s="82" t="s">
        <v>1162</v>
      </c>
      <c r="AF55" s="70" t="s">
        <v>1171</v>
      </c>
      <c r="AG55" s="70" t="s">
        <v>1159</v>
      </c>
      <c r="AH55" s="59" t="s">
        <v>5897</v>
      </c>
      <c r="AI55" s="70" t="s">
        <v>8304</v>
      </c>
      <c r="AJ55" s="70" t="s">
        <v>65</v>
      </c>
      <c r="AK55" s="70">
        <v>1</v>
      </c>
      <c r="AL55" s="108" t="s">
        <v>6293</v>
      </c>
      <c r="AM55" t="s">
        <v>5502</v>
      </c>
      <c r="AN55" t="b">
        <f t="shared" si="27"/>
        <v>1</v>
      </c>
    </row>
    <row r="56" spans="1:42" ht="14.4" hidden="1" customHeight="1" x14ac:dyDescent="0.3">
      <c r="A56" s="59" t="str">
        <f t="shared" si="26"/>
        <v>LHR02-PHR-PS-02</v>
      </c>
      <c r="B56" s="59" t="s">
        <v>1216</v>
      </c>
      <c r="C56" s="59" t="s">
        <v>1985</v>
      </c>
      <c r="D56" s="59" t="s">
        <v>1195</v>
      </c>
      <c r="E56" s="59" t="s">
        <v>1668</v>
      </c>
      <c r="F56" s="59" t="s">
        <v>1802</v>
      </c>
      <c r="G56" s="59" t="s">
        <v>7838</v>
      </c>
      <c r="H56" s="59" t="s">
        <v>2071</v>
      </c>
      <c r="I56" s="161" t="s">
        <v>4900</v>
      </c>
      <c r="J56" s="59" t="s">
        <v>1214</v>
      </c>
      <c r="K56" s="59" t="s">
        <v>6369</v>
      </c>
      <c r="L56" s="82" t="str">
        <f t="shared" si="16"/>
        <v>0413002</v>
      </c>
      <c r="M56" s="82" t="s">
        <v>4686</v>
      </c>
      <c r="N56" s="70" t="s">
        <v>2687</v>
      </c>
      <c r="O56" s="82" t="s">
        <v>6285</v>
      </c>
      <c r="P56" s="59" t="str">
        <f t="shared" si="25"/>
        <v>0413002</v>
      </c>
      <c r="Q56" s="162" t="str">
        <f t="shared" si="23"/>
        <v>0413002@gspharma.com</v>
      </c>
      <c r="R56" s="59" t="s">
        <v>2478</v>
      </c>
      <c r="S56" s="59" t="s">
        <v>8299</v>
      </c>
      <c r="T56" s="59" t="str">
        <f>TRIM(CONCATENATE(V56," (",S56,")"))</f>
        <v>Vacant LHR01-PS-01 (Hyst) (LHR02-PHR-PS-02)</v>
      </c>
      <c r="U56" s="59" t="s">
        <v>8299</v>
      </c>
      <c r="V56" s="70" t="s">
        <v>8303</v>
      </c>
      <c r="W56" s="70" t="str">
        <f t="shared" si="24"/>
        <v>LHR02 - PS - Vacant LHR01-PS-01 (Hyst)</v>
      </c>
      <c r="X56" s="70" t="s">
        <v>6687</v>
      </c>
      <c r="Y56" s="70" t="s">
        <v>6305</v>
      </c>
      <c r="Z56" s="164" t="s">
        <v>774</v>
      </c>
      <c r="AA56" s="171">
        <v>45216</v>
      </c>
      <c r="AB56" s="70" t="s">
        <v>774</v>
      </c>
      <c r="AC56" s="70" t="s">
        <v>2073</v>
      </c>
      <c r="AD56" s="70" t="s">
        <v>6269</v>
      </c>
      <c r="AE56" s="82" t="s">
        <v>1162</v>
      </c>
      <c r="AF56" s="70" t="s">
        <v>1171</v>
      </c>
      <c r="AG56" s="70" t="s">
        <v>1159</v>
      </c>
      <c r="AH56" s="59" t="s">
        <v>5897</v>
      </c>
      <c r="AI56" s="70" t="s">
        <v>8304</v>
      </c>
      <c r="AJ56" s="70" t="s">
        <v>65</v>
      </c>
      <c r="AK56" s="70">
        <v>1</v>
      </c>
      <c r="AL56" s="108" t="s">
        <v>6293</v>
      </c>
      <c r="AM56" t="e">
        <v>#N/A</v>
      </c>
      <c r="AN56" t="e">
        <f t="shared" si="27"/>
        <v>#N/A</v>
      </c>
    </row>
    <row r="57" spans="1:42" ht="14.4" hidden="1" customHeight="1" x14ac:dyDescent="0.3">
      <c r="A57" s="59" t="str">
        <f t="shared" si="26"/>
        <v>LHR02-PHR-MIO-00</v>
      </c>
      <c r="B57" s="59" t="s">
        <v>1216</v>
      </c>
      <c r="C57" s="59" t="s">
        <v>1985</v>
      </c>
      <c r="D57" s="59" t="s">
        <v>1195</v>
      </c>
      <c r="E57" s="59" t="s">
        <v>1668</v>
      </c>
      <c r="F57" s="59" t="s">
        <v>1802</v>
      </c>
      <c r="G57" s="59" t="s">
        <v>7838</v>
      </c>
      <c r="H57" s="59" t="s">
        <v>2071</v>
      </c>
      <c r="I57" s="161" t="s">
        <v>4900</v>
      </c>
      <c r="J57" s="59" t="s">
        <v>1214</v>
      </c>
      <c r="K57" s="59" t="s">
        <v>6369</v>
      </c>
      <c r="L57" s="82" t="str">
        <f t="shared" si="16"/>
        <v>0411008</v>
      </c>
      <c r="M57" s="82" t="s">
        <v>4686</v>
      </c>
      <c r="N57" s="70" t="s">
        <v>2687</v>
      </c>
      <c r="O57" s="59" t="s">
        <v>2992</v>
      </c>
      <c r="P57" s="59" t="str">
        <f t="shared" si="25"/>
        <v>0411008</v>
      </c>
      <c r="Q57" s="162" t="s">
        <v>3639</v>
      </c>
      <c r="R57" s="59" t="s">
        <v>2992</v>
      </c>
      <c r="S57" s="59" t="s">
        <v>5899</v>
      </c>
      <c r="T57" s="59" t="str">
        <f>TRIM(CONCATENATE(W57))</f>
        <v>LHR02 - PHR Unmapped</v>
      </c>
      <c r="U57" s="59" t="s">
        <v>5899</v>
      </c>
      <c r="V57" s="70" t="s">
        <v>5920</v>
      </c>
      <c r="W57" s="70" t="str">
        <f>TRIM(CONCATENATE(K57," - ",V57))</f>
        <v>LHR02 - PHR Unmapped</v>
      </c>
      <c r="X57" s="70" t="s">
        <v>6687</v>
      </c>
      <c r="Y57" s="70" t="s">
        <v>774</v>
      </c>
      <c r="Z57" s="164" t="s">
        <v>774</v>
      </c>
      <c r="AA57" s="171" t="s">
        <v>774</v>
      </c>
      <c r="AB57" s="70" t="s">
        <v>774</v>
      </c>
      <c r="AC57" s="70" t="s">
        <v>1170</v>
      </c>
      <c r="AD57" s="70" t="s">
        <v>19</v>
      </c>
      <c r="AE57" s="82" t="s">
        <v>1162</v>
      </c>
      <c r="AF57" s="70" t="s">
        <v>1171</v>
      </c>
      <c r="AG57" s="70" t="s">
        <v>1159</v>
      </c>
      <c r="AH57" s="59" t="s">
        <v>5897</v>
      </c>
      <c r="AI57" s="70" t="s">
        <v>8304</v>
      </c>
      <c r="AJ57" s="70" t="s">
        <v>65</v>
      </c>
      <c r="AK57" s="70">
        <v>0</v>
      </c>
      <c r="AL57" s="108" t="s">
        <v>5606</v>
      </c>
      <c r="AM57" t="s">
        <v>2992</v>
      </c>
      <c r="AN57" t="b">
        <f t="shared" si="27"/>
        <v>1</v>
      </c>
      <c r="AP57" t="s">
        <v>8085</v>
      </c>
    </row>
    <row r="58" spans="1:42" ht="14.4" hidden="1" customHeight="1" x14ac:dyDescent="0.3">
      <c r="A58" s="59" t="str">
        <f t="shared" si="26"/>
        <v>LHR02-PHR-ASM-01</v>
      </c>
      <c r="B58" s="59" t="s">
        <v>1216</v>
      </c>
      <c r="C58" s="59" t="s">
        <v>1985</v>
      </c>
      <c r="D58" s="59" t="s">
        <v>1195</v>
      </c>
      <c r="E58" s="59" t="s">
        <v>1668</v>
      </c>
      <c r="F58" s="59" t="s">
        <v>1802</v>
      </c>
      <c r="G58" s="59" t="s">
        <v>7838</v>
      </c>
      <c r="H58" s="59" t="s">
        <v>2071</v>
      </c>
      <c r="I58" s="161" t="s">
        <v>4900</v>
      </c>
      <c r="J58" s="59" t="s">
        <v>1214</v>
      </c>
      <c r="K58" s="59" t="s">
        <v>6369</v>
      </c>
      <c r="L58" s="82" t="str">
        <f t="shared" si="16"/>
        <v>04110</v>
      </c>
      <c r="M58" s="82" t="s">
        <v>4686</v>
      </c>
      <c r="N58" s="70" t="s">
        <v>2687</v>
      </c>
      <c r="O58" s="59" t="s">
        <v>2707</v>
      </c>
      <c r="P58" s="59" t="str">
        <f>O57</f>
        <v>0411008</v>
      </c>
      <c r="Q58" s="162" t="str">
        <f t="shared" ref="Q58:Q63" si="28">CONCATENATE(O58,"@gspharma.com")</f>
        <v>04110@gspharma.com</v>
      </c>
      <c r="R58" s="59" t="s">
        <v>2707</v>
      </c>
      <c r="S58" s="59" t="s">
        <v>5897</v>
      </c>
      <c r="T58" s="59" t="str">
        <f>W58</f>
        <v>LHR02 - ASM - Ms. Maryam Siddique</v>
      </c>
      <c r="U58" s="59" t="s">
        <v>5897</v>
      </c>
      <c r="V58" s="70" t="s">
        <v>8304</v>
      </c>
      <c r="W58" s="70" t="str">
        <f t="shared" ref="W58:W63" si="29">TRIM(CONCATENATE(K58," - ",AD58," - ",V58))</f>
        <v>LHR02 - ASM - Ms. Maryam Siddique</v>
      </c>
      <c r="X58" s="70" t="s">
        <v>6687</v>
      </c>
      <c r="Y58" s="70" t="s">
        <v>6305</v>
      </c>
      <c r="Z58" s="164" t="s">
        <v>774</v>
      </c>
      <c r="AA58" s="171">
        <v>45170</v>
      </c>
      <c r="AB58" s="70" t="s">
        <v>774</v>
      </c>
      <c r="AC58" s="70" t="s">
        <v>1219</v>
      </c>
      <c r="AD58" s="70" t="s">
        <v>1028</v>
      </c>
      <c r="AE58" s="82" t="s">
        <v>3414</v>
      </c>
      <c r="AF58" s="70" t="s">
        <v>1171</v>
      </c>
      <c r="AG58" s="70" t="s">
        <v>1159</v>
      </c>
      <c r="AH58" s="59" t="s">
        <v>1210</v>
      </c>
      <c r="AI58" s="70" t="s">
        <v>2907</v>
      </c>
      <c r="AJ58" s="70" t="s">
        <v>65</v>
      </c>
      <c r="AK58" s="70">
        <v>2</v>
      </c>
      <c r="AL58" s="108" t="s">
        <v>6294</v>
      </c>
      <c r="AM58" t="s">
        <v>2707</v>
      </c>
      <c r="AN58" t="b">
        <f t="shared" si="27"/>
        <v>1</v>
      </c>
      <c r="AP58" t="s">
        <v>8085</v>
      </c>
    </row>
    <row r="59" spans="1:42" ht="14.4" hidden="1" customHeight="1" x14ac:dyDescent="0.3">
      <c r="A59" s="59" t="str">
        <f t="shared" si="26"/>
        <v>GUJ01-PHR-MIO-01</v>
      </c>
      <c r="B59" s="59" t="s">
        <v>1216</v>
      </c>
      <c r="C59" s="59" t="s">
        <v>1985</v>
      </c>
      <c r="D59" s="59" t="s">
        <v>1195</v>
      </c>
      <c r="E59" s="59" t="s">
        <v>1668</v>
      </c>
      <c r="F59" s="59" t="s">
        <v>1802</v>
      </c>
      <c r="G59" s="59" t="s">
        <v>7838</v>
      </c>
      <c r="H59" s="59" t="s">
        <v>2072</v>
      </c>
      <c r="I59" s="161" t="s">
        <v>4900</v>
      </c>
      <c r="J59" s="59" t="s">
        <v>2865</v>
      </c>
      <c r="K59" s="59" t="s">
        <v>6359</v>
      </c>
      <c r="L59" s="82" t="str">
        <f t="shared" si="16"/>
        <v>0412001</v>
      </c>
      <c r="M59" s="82" t="s">
        <v>4686</v>
      </c>
      <c r="N59" s="70" t="s">
        <v>2687</v>
      </c>
      <c r="O59" s="59" t="s">
        <v>2479</v>
      </c>
      <c r="P59" s="59" t="str">
        <f t="shared" ref="P59:P64" si="30">O59</f>
        <v>0412001</v>
      </c>
      <c r="Q59" s="162" t="str">
        <f t="shared" si="28"/>
        <v>0412001@gspharma.com</v>
      </c>
      <c r="R59" s="59" t="s">
        <v>2479</v>
      </c>
      <c r="S59" s="59" t="s">
        <v>2900</v>
      </c>
      <c r="T59" s="59" t="str">
        <f>TRIM(CONCATENATE(V59," (",S59,")"))</f>
        <v>Ms. Anjum  Rani (GUJ01-PHR-MIO-01)</v>
      </c>
      <c r="U59" s="59" t="s">
        <v>2900</v>
      </c>
      <c r="V59" s="70" t="s">
        <v>101</v>
      </c>
      <c r="W59" s="70" t="str">
        <f t="shared" si="29"/>
        <v>GUJ01 - MIO - Ms. Anjum  Rani</v>
      </c>
      <c r="X59" s="70" t="s">
        <v>138</v>
      </c>
      <c r="Y59" s="70" t="s">
        <v>6305</v>
      </c>
      <c r="Z59" s="70" t="s">
        <v>774</v>
      </c>
      <c r="AA59" s="171">
        <v>41617</v>
      </c>
      <c r="AB59" s="70" t="s">
        <v>774</v>
      </c>
      <c r="AC59" s="70" t="s">
        <v>1170</v>
      </c>
      <c r="AD59" s="70" t="s">
        <v>19</v>
      </c>
      <c r="AE59" s="82" t="s">
        <v>1162</v>
      </c>
      <c r="AF59" s="70" t="s">
        <v>1171</v>
      </c>
      <c r="AG59" s="70" t="s">
        <v>1159</v>
      </c>
      <c r="AH59" s="59" t="s">
        <v>2906</v>
      </c>
      <c r="AI59" s="70" t="s">
        <v>5328</v>
      </c>
      <c r="AJ59" s="70" t="s">
        <v>138</v>
      </c>
      <c r="AK59" s="70">
        <v>1</v>
      </c>
      <c r="AL59" s="108" t="s">
        <v>6293</v>
      </c>
      <c r="AM59" t="e">
        <v>#N/A</v>
      </c>
      <c r="AN59" t="e">
        <f t="shared" si="27"/>
        <v>#N/A</v>
      </c>
    </row>
    <row r="60" spans="1:42" ht="14.4" hidden="1" customHeight="1" x14ac:dyDescent="0.3">
      <c r="A60" s="59" t="str">
        <f t="shared" si="26"/>
        <v>GUJ01-PHR-MIO-02</v>
      </c>
      <c r="B60" s="59" t="s">
        <v>1216</v>
      </c>
      <c r="C60" s="59" t="s">
        <v>1985</v>
      </c>
      <c r="D60" s="59" t="s">
        <v>1195</v>
      </c>
      <c r="E60" s="59" t="s">
        <v>1668</v>
      </c>
      <c r="F60" s="59" t="s">
        <v>1802</v>
      </c>
      <c r="G60" s="59" t="s">
        <v>7838</v>
      </c>
      <c r="H60" s="59" t="s">
        <v>2072</v>
      </c>
      <c r="I60" s="161" t="s">
        <v>4900</v>
      </c>
      <c r="J60" s="59" t="s">
        <v>2865</v>
      </c>
      <c r="K60" s="59" t="s">
        <v>6359</v>
      </c>
      <c r="L60" s="82" t="str">
        <f t="shared" si="16"/>
        <v>0412007</v>
      </c>
      <c r="M60" s="82" t="s">
        <v>4686</v>
      </c>
      <c r="N60" s="70" t="s">
        <v>2687</v>
      </c>
      <c r="O60" s="82" t="s">
        <v>4394</v>
      </c>
      <c r="P60" s="59" t="str">
        <f t="shared" si="30"/>
        <v>0412007</v>
      </c>
      <c r="Q60" s="162" t="str">
        <f t="shared" si="28"/>
        <v>0412007@gspharma.com</v>
      </c>
      <c r="R60" s="59" t="s">
        <v>2480</v>
      </c>
      <c r="S60" s="59" t="s">
        <v>2901</v>
      </c>
      <c r="T60" s="59" t="str">
        <f>TRIM(CONCATENATE(V60," (",S60,")"))</f>
        <v>Ms. Tanzeela Muqadas (GUJ01-PHR-MIO-02)</v>
      </c>
      <c r="U60" s="59" t="s">
        <v>2901</v>
      </c>
      <c r="V60" s="70" t="s">
        <v>7893</v>
      </c>
      <c r="W60" s="70" t="str">
        <f t="shared" si="29"/>
        <v>GUJ01 - MIO - Ms. Tanzeela Muqadas</v>
      </c>
      <c r="X60" s="70" t="s">
        <v>138</v>
      </c>
      <c r="Y60" s="70" t="s">
        <v>6305</v>
      </c>
      <c r="Z60" s="70" t="s">
        <v>774</v>
      </c>
      <c r="AA60" s="171">
        <v>45145</v>
      </c>
      <c r="AB60" s="70" t="s">
        <v>774</v>
      </c>
      <c r="AC60" s="70" t="s">
        <v>1170</v>
      </c>
      <c r="AD60" s="70" t="s">
        <v>19</v>
      </c>
      <c r="AE60" s="82" t="s">
        <v>1162</v>
      </c>
      <c r="AF60" s="70" t="s">
        <v>1171</v>
      </c>
      <c r="AG60" s="70" t="s">
        <v>1159</v>
      </c>
      <c r="AH60" s="59" t="s">
        <v>2906</v>
      </c>
      <c r="AI60" s="70" t="s">
        <v>5328</v>
      </c>
      <c r="AJ60" s="70" t="s">
        <v>138</v>
      </c>
      <c r="AK60" s="70">
        <v>1</v>
      </c>
      <c r="AL60" s="108" t="s">
        <v>6293</v>
      </c>
      <c r="AM60" t="s">
        <v>4394</v>
      </c>
      <c r="AN60" t="b">
        <f t="shared" si="27"/>
        <v>1</v>
      </c>
    </row>
    <row r="61" spans="1:42" ht="14.4" hidden="1" customHeight="1" x14ac:dyDescent="0.3">
      <c r="A61" s="59" t="str">
        <f t="shared" si="26"/>
        <v>GUJ01-PHR-MIO-03</v>
      </c>
      <c r="B61" s="59" t="s">
        <v>1216</v>
      </c>
      <c r="C61" s="59" t="s">
        <v>1985</v>
      </c>
      <c r="D61" s="59" t="s">
        <v>1195</v>
      </c>
      <c r="E61" s="59" t="s">
        <v>1668</v>
      </c>
      <c r="F61" s="59" t="s">
        <v>1802</v>
      </c>
      <c r="G61" s="59" t="s">
        <v>7838</v>
      </c>
      <c r="H61" s="59" t="s">
        <v>2072</v>
      </c>
      <c r="I61" s="161" t="s">
        <v>4900</v>
      </c>
      <c r="J61" s="59" t="s">
        <v>2865</v>
      </c>
      <c r="K61" s="59" t="s">
        <v>6359</v>
      </c>
      <c r="L61" s="82" t="str">
        <f t="shared" si="16"/>
        <v>0412003</v>
      </c>
      <c r="M61" s="82" t="s">
        <v>4686</v>
      </c>
      <c r="N61" s="70" t="s">
        <v>2687</v>
      </c>
      <c r="O61" s="59" t="s">
        <v>2481</v>
      </c>
      <c r="P61" s="59" t="str">
        <f t="shared" si="30"/>
        <v>0412003</v>
      </c>
      <c r="Q61" s="162" t="str">
        <f t="shared" si="28"/>
        <v>0412003@gspharma.com</v>
      </c>
      <c r="R61" s="59" t="s">
        <v>2481</v>
      </c>
      <c r="S61" s="59" t="s">
        <v>2902</v>
      </c>
      <c r="T61" s="59" t="str">
        <f>TRIM(CONCATENATE(V61," (",S61,")"))</f>
        <v>Ahmed Masood (GUJ01-PHR-MIO-03)</v>
      </c>
      <c r="U61" s="59" t="s">
        <v>2902</v>
      </c>
      <c r="V61" s="70" t="s">
        <v>7894</v>
      </c>
      <c r="W61" s="70" t="str">
        <f t="shared" si="29"/>
        <v>GUJ01 - MIO - Ahmed Masood</v>
      </c>
      <c r="X61" s="70" t="s">
        <v>141</v>
      </c>
      <c r="Y61" s="70" t="s">
        <v>6305</v>
      </c>
      <c r="Z61" s="70" t="s">
        <v>774</v>
      </c>
      <c r="AA61" s="171">
        <v>45419</v>
      </c>
      <c r="AB61" s="70" t="s">
        <v>774</v>
      </c>
      <c r="AC61" s="70" t="s">
        <v>1170</v>
      </c>
      <c r="AD61" s="70" t="s">
        <v>19</v>
      </c>
      <c r="AE61" s="82" t="s">
        <v>1162</v>
      </c>
      <c r="AF61" s="70" t="s">
        <v>1171</v>
      </c>
      <c r="AG61" s="70" t="s">
        <v>1159</v>
      </c>
      <c r="AH61" s="59" t="s">
        <v>2906</v>
      </c>
      <c r="AI61" s="70" t="s">
        <v>5328</v>
      </c>
      <c r="AJ61" s="70" t="s">
        <v>138</v>
      </c>
      <c r="AK61" s="70">
        <v>1</v>
      </c>
      <c r="AL61" s="108" t="s">
        <v>6293</v>
      </c>
      <c r="AM61" t="e">
        <v>#N/A</v>
      </c>
      <c r="AN61" t="e">
        <f t="shared" si="27"/>
        <v>#N/A</v>
      </c>
    </row>
    <row r="62" spans="1:42" ht="14.4" hidden="1" customHeight="1" x14ac:dyDescent="0.3">
      <c r="A62" s="59" t="str">
        <f t="shared" si="26"/>
        <v>GUJ01-PHR-MIO-04</v>
      </c>
      <c r="B62" s="59" t="s">
        <v>1216</v>
      </c>
      <c r="C62" s="59" t="s">
        <v>1985</v>
      </c>
      <c r="D62" s="59" t="s">
        <v>1195</v>
      </c>
      <c r="E62" s="59" t="s">
        <v>1668</v>
      </c>
      <c r="F62" s="59" t="s">
        <v>1802</v>
      </c>
      <c r="G62" s="59" t="s">
        <v>7838</v>
      </c>
      <c r="H62" s="59" t="s">
        <v>2072</v>
      </c>
      <c r="I62" s="161" t="s">
        <v>4900</v>
      </c>
      <c r="J62" s="59" t="s">
        <v>2865</v>
      </c>
      <c r="K62" s="59" t="s">
        <v>6359</v>
      </c>
      <c r="L62" s="82" t="str">
        <f t="shared" si="16"/>
        <v>0412002</v>
      </c>
      <c r="M62" s="82" t="s">
        <v>4686</v>
      </c>
      <c r="N62" s="70" t="s">
        <v>2687</v>
      </c>
      <c r="O62" s="82" t="s">
        <v>2480</v>
      </c>
      <c r="P62" s="59" t="str">
        <f t="shared" si="30"/>
        <v>0412002</v>
      </c>
      <c r="Q62" s="162" t="str">
        <f t="shared" si="28"/>
        <v>0412002@gspharma.com</v>
      </c>
      <c r="R62" s="59" t="s">
        <v>2482</v>
      </c>
      <c r="S62" s="59" t="s">
        <v>2903</v>
      </c>
      <c r="T62" s="59" t="str">
        <f>TRIM(CONCATENATE(V62," (",S62,")"))</f>
        <v>Rashid Bashir (GUJ01-PHR-MIO-04)</v>
      </c>
      <c r="U62" s="59" t="s">
        <v>2903</v>
      </c>
      <c r="V62" s="70" t="s">
        <v>6682</v>
      </c>
      <c r="W62" s="70" t="str">
        <f t="shared" si="29"/>
        <v>GUJ01 - MIO - Rashid Bashir</v>
      </c>
      <c r="X62" s="70" t="s">
        <v>139</v>
      </c>
      <c r="Y62" s="70" t="s">
        <v>6305</v>
      </c>
      <c r="Z62" s="70" t="s">
        <v>774</v>
      </c>
      <c r="AA62" s="171">
        <v>45110</v>
      </c>
      <c r="AB62" s="70" t="s">
        <v>774</v>
      </c>
      <c r="AC62" s="70" t="s">
        <v>1170</v>
      </c>
      <c r="AD62" s="70" t="s">
        <v>19</v>
      </c>
      <c r="AE62" s="82" t="s">
        <v>1162</v>
      </c>
      <c r="AF62" s="70" t="s">
        <v>1171</v>
      </c>
      <c r="AG62" s="70" t="s">
        <v>1159</v>
      </c>
      <c r="AH62" s="59" t="s">
        <v>2906</v>
      </c>
      <c r="AI62" s="70" t="s">
        <v>5328</v>
      </c>
      <c r="AJ62" s="70" t="s">
        <v>138</v>
      </c>
      <c r="AK62" s="70">
        <v>1</v>
      </c>
      <c r="AL62" s="108" t="s">
        <v>6293</v>
      </c>
      <c r="AM62" t="s">
        <v>2480</v>
      </c>
      <c r="AN62" t="b">
        <f t="shared" si="27"/>
        <v>1</v>
      </c>
    </row>
    <row r="63" spans="1:42" ht="14.4" hidden="1" customHeight="1" x14ac:dyDescent="0.3">
      <c r="A63" s="59" t="str">
        <f t="shared" si="26"/>
        <v>GUJ01-PHR-MIO-05</v>
      </c>
      <c r="B63" s="59" t="s">
        <v>1216</v>
      </c>
      <c r="C63" s="59" t="s">
        <v>1985</v>
      </c>
      <c r="D63" s="59" t="s">
        <v>1195</v>
      </c>
      <c r="E63" s="59" t="s">
        <v>1668</v>
      </c>
      <c r="F63" s="59" t="s">
        <v>1802</v>
      </c>
      <c r="G63" s="59" t="s">
        <v>7838</v>
      </c>
      <c r="H63" s="59" t="s">
        <v>2072</v>
      </c>
      <c r="I63" s="161" t="s">
        <v>4900</v>
      </c>
      <c r="J63" s="59" t="s">
        <v>2865</v>
      </c>
      <c r="K63" s="59" t="s">
        <v>6359</v>
      </c>
      <c r="L63" s="82" t="str">
        <f t="shared" si="16"/>
        <v>0412008</v>
      </c>
      <c r="M63" s="82" t="s">
        <v>4686</v>
      </c>
      <c r="N63" s="70" t="s">
        <v>2687</v>
      </c>
      <c r="O63" s="82" t="s">
        <v>5494</v>
      </c>
      <c r="P63" s="59" t="str">
        <f t="shared" si="30"/>
        <v>0412008</v>
      </c>
      <c r="Q63" s="162" t="str">
        <f t="shared" si="28"/>
        <v>0412008@gspharma.com</v>
      </c>
      <c r="R63" s="82" t="s">
        <v>4394</v>
      </c>
      <c r="S63" s="59" t="s">
        <v>4378</v>
      </c>
      <c r="T63" s="59" t="str">
        <f>TRIM(CONCATENATE(V63," (",S63,")"))</f>
        <v>Abdul Khalil (GUJ01-PHR-MIO-05)</v>
      </c>
      <c r="U63" s="59" t="s">
        <v>4378</v>
      </c>
      <c r="V63" s="70" t="s">
        <v>5327</v>
      </c>
      <c r="W63" s="70" t="str">
        <f t="shared" si="29"/>
        <v>GUJ01 - MIO - Abdul Khalil</v>
      </c>
      <c r="X63" s="70" t="s">
        <v>364</v>
      </c>
      <c r="Y63" s="70" t="s">
        <v>6305</v>
      </c>
      <c r="Z63" s="70" t="s">
        <v>774</v>
      </c>
      <c r="AA63" s="171">
        <v>44746</v>
      </c>
      <c r="AB63" s="70" t="s">
        <v>774</v>
      </c>
      <c r="AC63" s="70" t="s">
        <v>1170</v>
      </c>
      <c r="AD63" s="70" t="s">
        <v>19</v>
      </c>
      <c r="AE63" s="82" t="s">
        <v>1162</v>
      </c>
      <c r="AF63" s="70" t="s">
        <v>1171</v>
      </c>
      <c r="AG63" s="70" t="s">
        <v>1159</v>
      </c>
      <c r="AH63" s="59" t="s">
        <v>2906</v>
      </c>
      <c r="AI63" s="70" t="s">
        <v>5328</v>
      </c>
      <c r="AJ63" s="70" t="s">
        <v>138</v>
      </c>
      <c r="AK63" s="70">
        <v>1</v>
      </c>
      <c r="AL63" s="108" t="s">
        <v>6293</v>
      </c>
      <c r="AM63" t="e">
        <v>#N/A</v>
      </c>
      <c r="AN63" t="e">
        <f t="shared" si="27"/>
        <v>#N/A</v>
      </c>
    </row>
    <row r="64" spans="1:42" ht="14.4" hidden="1" customHeight="1" x14ac:dyDescent="0.3">
      <c r="A64" s="59" t="str">
        <f t="shared" si="26"/>
        <v>GUJ01-PHR-MIO-00</v>
      </c>
      <c r="B64" s="59" t="s">
        <v>1216</v>
      </c>
      <c r="C64" s="59" t="s">
        <v>1985</v>
      </c>
      <c r="D64" s="59" t="s">
        <v>1195</v>
      </c>
      <c r="E64" s="59" t="s">
        <v>1668</v>
      </c>
      <c r="F64" s="59" t="s">
        <v>1802</v>
      </c>
      <c r="G64" s="59" t="s">
        <v>7838</v>
      </c>
      <c r="H64" s="59" t="s">
        <v>2072</v>
      </c>
      <c r="I64" s="161" t="s">
        <v>4900</v>
      </c>
      <c r="J64" s="59" t="s">
        <v>2865</v>
      </c>
      <c r="K64" s="59" t="s">
        <v>6359</v>
      </c>
      <c r="L64" s="82" t="str">
        <f t="shared" si="16"/>
        <v>0412006</v>
      </c>
      <c r="M64" s="82" t="s">
        <v>4686</v>
      </c>
      <c r="N64" s="70" t="s">
        <v>2687</v>
      </c>
      <c r="O64" s="59" t="s">
        <v>2989</v>
      </c>
      <c r="P64" s="59" t="str">
        <f t="shared" si="30"/>
        <v>0412006</v>
      </c>
      <c r="Q64" s="162" t="s">
        <v>3644</v>
      </c>
      <c r="R64" s="59" t="s">
        <v>2989</v>
      </c>
      <c r="S64" s="59" t="s">
        <v>2905</v>
      </c>
      <c r="T64" s="59" t="str">
        <f>TRIM(CONCATENATE(W64))</f>
        <v>GUJ01 - PHR Unmapped</v>
      </c>
      <c r="U64" s="59" t="s">
        <v>2905</v>
      </c>
      <c r="V64" s="70" t="s">
        <v>5920</v>
      </c>
      <c r="W64" s="70" t="str">
        <f>TRIM(CONCATENATE(K64," - ",V64))</f>
        <v>GUJ01 - PHR Unmapped</v>
      </c>
      <c r="X64" s="70" t="s">
        <v>138</v>
      </c>
      <c r="Y64" s="70" t="s">
        <v>774</v>
      </c>
      <c r="Z64" s="70" t="s">
        <v>774</v>
      </c>
      <c r="AA64" s="171" t="s">
        <v>774</v>
      </c>
      <c r="AB64" s="70" t="s">
        <v>774</v>
      </c>
      <c r="AC64" s="70" t="s">
        <v>1170</v>
      </c>
      <c r="AD64" s="70" t="s">
        <v>19</v>
      </c>
      <c r="AE64" s="82" t="s">
        <v>1162</v>
      </c>
      <c r="AF64" s="70" t="s">
        <v>1171</v>
      </c>
      <c r="AG64" s="70" t="s">
        <v>1159</v>
      </c>
      <c r="AH64" s="59" t="s">
        <v>2906</v>
      </c>
      <c r="AI64" s="70" t="s">
        <v>5328</v>
      </c>
      <c r="AJ64" s="70" t="s">
        <v>138</v>
      </c>
      <c r="AK64" s="70">
        <v>0</v>
      </c>
      <c r="AL64" s="108" t="s">
        <v>5606</v>
      </c>
      <c r="AM64" t="s">
        <v>2989</v>
      </c>
      <c r="AN64" t="b">
        <f t="shared" si="27"/>
        <v>1</v>
      </c>
      <c r="AP64" t="s">
        <v>8085</v>
      </c>
    </row>
    <row r="65" spans="1:42" ht="14.4" hidden="1" customHeight="1" x14ac:dyDescent="0.3">
      <c r="A65" s="59" t="str">
        <f t="shared" si="26"/>
        <v>GUJ01-PHR-ASM-01</v>
      </c>
      <c r="B65" s="59" t="s">
        <v>1216</v>
      </c>
      <c r="C65" s="59" t="s">
        <v>1985</v>
      </c>
      <c r="D65" s="59" t="s">
        <v>1195</v>
      </c>
      <c r="E65" s="59" t="s">
        <v>1668</v>
      </c>
      <c r="F65" s="59" t="s">
        <v>1802</v>
      </c>
      <c r="G65" s="59" t="s">
        <v>7838</v>
      </c>
      <c r="H65" s="59" t="s">
        <v>2072</v>
      </c>
      <c r="I65" s="161" t="s">
        <v>4900</v>
      </c>
      <c r="J65" s="59" t="s">
        <v>2865</v>
      </c>
      <c r="K65" s="59" t="s">
        <v>6359</v>
      </c>
      <c r="L65" s="82" t="str">
        <f t="shared" si="16"/>
        <v>04120</v>
      </c>
      <c r="M65" s="82" t="s">
        <v>4686</v>
      </c>
      <c r="N65" s="70" t="s">
        <v>2687</v>
      </c>
      <c r="O65" s="59" t="s">
        <v>2709</v>
      </c>
      <c r="P65" s="59" t="str">
        <f>O64</f>
        <v>0412006</v>
      </c>
      <c r="Q65" s="162" t="str">
        <f t="shared" ref="Q65:Q71" si="31">CONCATENATE(O65,"@gspharma.com")</f>
        <v>04120@gspharma.com</v>
      </c>
      <c r="R65" s="59" t="s">
        <v>2709</v>
      </c>
      <c r="S65" s="59" t="s">
        <v>2906</v>
      </c>
      <c r="T65" s="59" t="str">
        <f>W65</f>
        <v>GUJ01 - ASM - M. Umar Dar</v>
      </c>
      <c r="U65" s="59" t="s">
        <v>2906</v>
      </c>
      <c r="V65" s="70" t="s">
        <v>5328</v>
      </c>
      <c r="W65" s="70" t="str">
        <f t="shared" ref="W65:W71" si="32">TRIM(CONCATENATE(K65," - ",AD65," - ",V65))</f>
        <v>GUJ01 - ASM - M. Umar Dar</v>
      </c>
      <c r="X65" s="70" t="s">
        <v>138</v>
      </c>
      <c r="Y65" s="70" t="s">
        <v>6305</v>
      </c>
      <c r="Z65" s="70" t="s">
        <v>774</v>
      </c>
      <c r="AA65" s="171">
        <v>44607</v>
      </c>
      <c r="AB65" s="70" t="s">
        <v>774</v>
      </c>
      <c r="AC65" s="70" t="s">
        <v>1219</v>
      </c>
      <c r="AD65" s="70" t="s">
        <v>1028</v>
      </c>
      <c r="AE65" s="82" t="s">
        <v>3414</v>
      </c>
      <c r="AF65" s="70" t="s">
        <v>1171</v>
      </c>
      <c r="AG65" s="70" t="s">
        <v>1159</v>
      </c>
      <c r="AH65" s="59" t="s">
        <v>1210</v>
      </c>
      <c r="AI65" s="70" t="s">
        <v>2907</v>
      </c>
      <c r="AJ65" s="70" t="s">
        <v>65</v>
      </c>
      <c r="AK65" s="70">
        <v>2</v>
      </c>
      <c r="AL65" s="108" t="s">
        <v>6294</v>
      </c>
      <c r="AM65" t="e">
        <v>#N/A</v>
      </c>
      <c r="AN65" t="e">
        <f t="shared" si="27"/>
        <v>#N/A</v>
      </c>
      <c r="AP65" t="s">
        <v>8085</v>
      </c>
    </row>
    <row r="66" spans="1:42" ht="14.4" hidden="1" customHeight="1" x14ac:dyDescent="0.3">
      <c r="A66" s="59" t="str">
        <f t="shared" si="26"/>
        <v>FSD01-PHR-MIO-01</v>
      </c>
      <c r="B66" s="59" t="s">
        <v>1216</v>
      </c>
      <c r="C66" s="59" t="s">
        <v>1985</v>
      </c>
      <c r="D66" s="59" t="s">
        <v>1217</v>
      </c>
      <c r="E66" s="59" t="s">
        <v>143</v>
      </c>
      <c r="F66" s="59" t="s">
        <v>1168</v>
      </c>
      <c r="G66" s="70" t="s">
        <v>5631</v>
      </c>
      <c r="H66" s="59" t="s">
        <v>2075</v>
      </c>
      <c r="I66" s="161" t="s">
        <v>4900</v>
      </c>
      <c r="J66" s="59" t="s">
        <v>2864</v>
      </c>
      <c r="K66" s="59" t="s">
        <v>6357</v>
      </c>
      <c r="L66" s="82" t="str">
        <f t="shared" si="16"/>
        <v>0510001</v>
      </c>
      <c r="M66" s="82" t="s">
        <v>4686</v>
      </c>
      <c r="N66" s="70" t="s">
        <v>2687</v>
      </c>
      <c r="O66" s="59" t="s">
        <v>2466</v>
      </c>
      <c r="P66" s="59" t="str">
        <f t="shared" ref="P66:P72" si="33">O66</f>
        <v>0510001</v>
      </c>
      <c r="Q66" s="162" t="str">
        <f t="shared" si="31"/>
        <v>0510001@gspharma.com</v>
      </c>
      <c r="R66" s="59">
        <v>12345</v>
      </c>
      <c r="S66" s="59" t="s">
        <v>2893</v>
      </c>
      <c r="T66" s="59" t="str">
        <f t="shared" ref="T66:T71" si="34">TRIM(CONCATENATE(V66," (",S66,")"))</f>
        <v>Ms. Iqra Rasheed (FSD01-PHR-MIO-01)</v>
      </c>
      <c r="U66" s="59" t="s">
        <v>2893</v>
      </c>
      <c r="V66" s="70" t="s">
        <v>4477</v>
      </c>
      <c r="W66" s="70" t="str">
        <f t="shared" si="32"/>
        <v>FSD01 - MIO - Ms. Iqra Rasheed</v>
      </c>
      <c r="X66" s="70" t="s">
        <v>67</v>
      </c>
      <c r="Y66" s="70" t="s">
        <v>6305</v>
      </c>
      <c r="Z66" s="164" t="s">
        <v>774</v>
      </c>
      <c r="AA66" s="171">
        <v>42268</v>
      </c>
      <c r="AB66" s="70" t="s">
        <v>774</v>
      </c>
      <c r="AC66" s="70" t="s">
        <v>1170</v>
      </c>
      <c r="AD66" s="70" t="s">
        <v>19</v>
      </c>
      <c r="AE66" s="82" t="s">
        <v>1162</v>
      </c>
      <c r="AF66" s="70" t="s">
        <v>1171</v>
      </c>
      <c r="AG66" s="70" t="s">
        <v>1159</v>
      </c>
      <c r="AH66" s="59" t="s">
        <v>2924</v>
      </c>
      <c r="AI66" s="70" t="s">
        <v>1669</v>
      </c>
      <c r="AJ66" s="70" t="s">
        <v>67</v>
      </c>
      <c r="AK66" s="70">
        <v>1</v>
      </c>
      <c r="AL66" s="108" t="s">
        <v>6293</v>
      </c>
      <c r="AM66" t="e">
        <v>#N/A</v>
      </c>
      <c r="AN66" t="e">
        <f t="shared" si="27"/>
        <v>#N/A</v>
      </c>
    </row>
    <row r="67" spans="1:42" ht="14.4" hidden="1" customHeight="1" x14ac:dyDescent="0.3">
      <c r="A67" s="59" t="str">
        <f t="shared" si="26"/>
        <v>FSD01-PHR-MIO-02</v>
      </c>
      <c r="B67" s="59" t="s">
        <v>1216</v>
      </c>
      <c r="C67" s="59" t="s">
        <v>1985</v>
      </c>
      <c r="D67" s="59" t="s">
        <v>1217</v>
      </c>
      <c r="E67" s="59" t="s">
        <v>143</v>
      </c>
      <c r="F67" s="59" t="s">
        <v>1168</v>
      </c>
      <c r="G67" s="70" t="s">
        <v>5631</v>
      </c>
      <c r="H67" s="59" t="s">
        <v>2075</v>
      </c>
      <c r="I67" s="161" t="s">
        <v>4900</v>
      </c>
      <c r="J67" s="59" t="s">
        <v>2864</v>
      </c>
      <c r="K67" s="59" t="s">
        <v>6357</v>
      </c>
      <c r="L67" s="82" t="str">
        <f t="shared" si="16"/>
        <v>0510002</v>
      </c>
      <c r="M67" s="82" t="s">
        <v>4686</v>
      </c>
      <c r="N67" s="70" t="s">
        <v>2687</v>
      </c>
      <c r="O67" s="59" t="s">
        <v>2467</v>
      </c>
      <c r="P67" s="59" t="str">
        <f t="shared" si="33"/>
        <v>0510002</v>
      </c>
      <c r="Q67" s="162" t="str">
        <f t="shared" si="31"/>
        <v>0510002@gspharma.com</v>
      </c>
      <c r="R67" s="59" t="s">
        <v>2467</v>
      </c>
      <c r="S67" s="59" t="s">
        <v>2894</v>
      </c>
      <c r="T67" s="59" t="str">
        <f t="shared" si="34"/>
        <v>Mehboob Rasheed (FSD01-PHR-MIO-02)</v>
      </c>
      <c r="U67" s="59" t="s">
        <v>2894</v>
      </c>
      <c r="V67" s="70" t="s">
        <v>6679</v>
      </c>
      <c r="W67" s="70" t="str">
        <f t="shared" si="32"/>
        <v>FSD01 - MIO - Mehboob Rasheed</v>
      </c>
      <c r="X67" s="70" t="s">
        <v>67</v>
      </c>
      <c r="Y67" s="70" t="s">
        <v>6305</v>
      </c>
      <c r="Z67" s="164" t="s">
        <v>774</v>
      </c>
      <c r="AA67" s="171">
        <v>44960</v>
      </c>
      <c r="AB67" s="70" t="s">
        <v>774</v>
      </c>
      <c r="AC67" s="70" t="s">
        <v>1170</v>
      </c>
      <c r="AD67" s="70" t="s">
        <v>19</v>
      </c>
      <c r="AE67" s="82" t="s">
        <v>1162</v>
      </c>
      <c r="AF67" s="70" t="s">
        <v>1171</v>
      </c>
      <c r="AG67" s="70" t="s">
        <v>1159</v>
      </c>
      <c r="AH67" s="59" t="s">
        <v>2924</v>
      </c>
      <c r="AI67" s="70" t="s">
        <v>1669</v>
      </c>
      <c r="AJ67" s="70" t="s">
        <v>67</v>
      </c>
      <c r="AK67" s="70">
        <v>1</v>
      </c>
      <c r="AL67" s="108" t="s">
        <v>6293</v>
      </c>
      <c r="AM67" t="e">
        <v>#N/A</v>
      </c>
      <c r="AN67" t="e">
        <f t="shared" si="27"/>
        <v>#N/A</v>
      </c>
    </row>
    <row r="68" spans="1:42" ht="14.4" hidden="1" customHeight="1" x14ac:dyDescent="0.3">
      <c r="A68" s="59" t="str">
        <f t="shared" si="26"/>
        <v>FSD01-PHR-MIO-03</v>
      </c>
      <c r="B68" s="59" t="s">
        <v>1216</v>
      </c>
      <c r="C68" s="59" t="s">
        <v>1985</v>
      </c>
      <c r="D68" s="59" t="s">
        <v>1217</v>
      </c>
      <c r="E68" s="59" t="s">
        <v>143</v>
      </c>
      <c r="F68" s="59" t="s">
        <v>1168</v>
      </c>
      <c r="G68" s="70" t="s">
        <v>5631</v>
      </c>
      <c r="H68" s="59" t="s">
        <v>2075</v>
      </c>
      <c r="I68" s="161" t="s">
        <v>4900</v>
      </c>
      <c r="J68" s="59" t="s">
        <v>2864</v>
      </c>
      <c r="K68" s="59" t="s">
        <v>6357</v>
      </c>
      <c r="L68" s="82" t="str">
        <f t="shared" si="16"/>
        <v>0510004</v>
      </c>
      <c r="M68" s="82" t="s">
        <v>4686</v>
      </c>
      <c r="N68" s="70" t="s">
        <v>2687</v>
      </c>
      <c r="O68" s="59" t="s">
        <v>2469</v>
      </c>
      <c r="P68" s="59" t="str">
        <f t="shared" si="33"/>
        <v>0510004</v>
      </c>
      <c r="Q68" s="162" t="str">
        <f t="shared" si="31"/>
        <v>0510004@gspharma.com</v>
      </c>
      <c r="R68" s="59" t="s">
        <v>2469</v>
      </c>
      <c r="S68" s="59" t="s">
        <v>2896</v>
      </c>
      <c r="T68" s="59" t="str">
        <f t="shared" si="34"/>
        <v>Amir Farooq (FSD01-PHR-MIO-03)</v>
      </c>
      <c r="U68" s="59" t="s">
        <v>2896</v>
      </c>
      <c r="V68" s="70" t="s">
        <v>2986</v>
      </c>
      <c r="W68" s="70" t="str">
        <f t="shared" si="32"/>
        <v>FSD01 - MIO - Amir Farooq</v>
      </c>
      <c r="X68" s="70" t="s">
        <v>69</v>
      </c>
      <c r="Y68" s="70" t="s">
        <v>6305</v>
      </c>
      <c r="Z68" s="164" t="s">
        <v>774</v>
      </c>
      <c r="AA68" s="171">
        <v>44383</v>
      </c>
      <c r="AB68" s="70" t="s">
        <v>774</v>
      </c>
      <c r="AC68" s="70" t="s">
        <v>1170</v>
      </c>
      <c r="AD68" s="70" t="s">
        <v>19</v>
      </c>
      <c r="AE68" s="82" t="s">
        <v>1162</v>
      </c>
      <c r="AF68" s="70" t="s">
        <v>1171</v>
      </c>
      <c r="AG68" s="70" t="s">
        <v>1159</v>
      </c>
      <c r="AH68" s="59" t="s">
        <v>2924</v>
      </c>
      <c r="AI68" s="70" t="s">
        <v>1669</v>
      </c>
      <c r="AJ68" s="70" t="s">
        <v>67</v>
      </c>
      <c r="AK68" s="70">
        <v>1</v>
      </c>
      <c r="AL68" s="108" t="s">
        <v>6293</v>
      </c>
      <c r="AM68" t="e">
        <v>#N/A</v>
      </c>
      <c r="AN68" t="e">
        <f t="shared" si="27"/>
        <v>#N/A</v>
      </c>
    </row>
    <row r="69" spans="1:42" ht="14.4" hidden="1" customHeight="1" x14ac:dyDescent="0.3">
      <c r="A69" s="59" t="str">
        <f t="shared" si="26"/>
        <v>FSD01-PHR-MIO-04</v>
      </c>
      <c r="B69" s="59" t="s">
        <v>1216</v>
      </c>
      <c r="C69" s="59" t="s">
        <v>1985</v>
      </c>
      <c r="D69" s="59" t="s">
        <v>1217</v>
      </c>
      <c r="E69" s="59" t="s">
        <v>143</v>
      </c>
      <c r="F69" s="59" t="s">
        <v>1168</v>
      </c>
      <c r="G69" s="70" t="s">
        <v>5631</v>
      </c>
      <c r="H69" s="59" t="s">
        <v>2075</v>
      </c>
      <c r="I69" s="161" t="s">
        <v>4900</v>
      </c>
      <c r="J69" s="59" t="s">
        <v>2864</v>
      </c>
      <c r="K69" s="59" t="s">
        <v>6357</v>
      </c>
      <c r="L69" s="82" t="str">
        <f t="shared" si="16"/>
        <v>0510008</v>
      </c>
      <c r="M69" s="82" t="s">
        <v>4686</v>
      </c>
      <c r="N69" s="70" t="s">
        <v>2687</v>
      </c>
      <c r="O69" s="59" t="s">
        <v>5493</v>
      </c>
      <c r="P69" s="59" t="str">
        <f t="shared" si="33"/>
        <v>0510008</v>
      </c>
      <c r="Q69" s="162" t="str">
        <f t="shared" si="31"/>
        <v>0510008@gspharma.com</v>
      </c>
      <c r="R69" s="59" t="s">
        <v>2476</v>
      </c>
      <c r="S69" s="59" t="s">
        <v>3568</v>
      </c>
      <c r="T69" s="59" t="str">
        <f t="shared" si="34"/>
        <v>Khurram Shahzad Khan (FSD01-PHR-MIO-04)</v>
      </c>
      <c r="U69" s="59" t="s">
        <v>3568</v>
      </c>
      <c r="V69" s="70" t="s">
        <v>2898</v>
      </c>
      <c r="W69" s="70" t="str">
        <f t="shared" si="32"/>
        <v>FSD01 - MIO - Khurram Shahzad Khan</v>
      </c>
      <c r="X69" s="70" t="s">
        <v>135</v>
      </c>
      <c r="Y69" s="70" t="s">
        <v>6305</v>
      </c>
      <c r="Z69" s="164" t="s">
        <v>774</v>
      </c>
      <c r="AA69" s="171">
        <v>39611</v>
      </c>
      <c r="AB69" s="70" t="s">
        <v>774</v>
      </c>
      <c r="AC69" s="70" t="s">
        <v>1170</v>
      </c>
      <c r="AD69" s="70" t="s">
        <v>19</v>
      </c>
      <c r="AE69" s="82" t="s">
        <v>1162</v>
      </c>
      <c r="AF69" s="70" t="s">
        <v>1171</v>
      </c>
      <c r="AG69" s="70" t="s">
        <v>1159</v>
      </c>
      <c r="AH69" s="59" t="s">
        <v>2924</v>
      </c>
      <c r="AI69" s="70" t="s">
        <v>1669</v>
      </c>
      <c r="AJ69" s="70" t="s">
        <v>67</v>
      </c>
      <c r="AK69" s="70">
        <v>1</v>
      </c>
      <c r="AL69" s="108" t="s">
        <v>6293</v>
      </c>
      <c r="AM69" t="s">
        <v>5493</v>
      </c>
      <c r="AN69" t="b">
        <f t="shared" si="27"/>
        <v>1</v>
      </c>
    </row>
    <row r="70" spans="1:42" ht="14.4" hidden="1" customHeight="1" x14ac:dyDescent="0.3">
      <c r="A70" s="59" t="str">
        <f t="shared" si="26"/>
        <v>FSD01-PHR-MIO-05</v>
      </c>
      <c r="B70" s="59" t="s">
        <v>1216</v>
      </c>
      <c r="C70" s="59" t="s">
        <v>1985</v>
      </c>
      <c r="D70" s="59" t="s">
        <v>1217</v>
      </c>
      <c r="E70" s="59" t="s">
        <v>143</v>
      </c>
      <c r="F70" s="59" t="s">
        <v>1168</v>
      </c>
      <c r="G70" s="70" t="s">
        <v>5631</v>
      </c>
      <c r="H70" s="59" t="s">
        <v>2075</v>
      </c>
      <c r="I70" s="161" t="s">
        <v>4900</v>
      </c>
      <c r="J70" s="59" t="s">
        <v>2864</v>
      </c>
      <c r="K70" s="59" t="s">
        <v>6357</v>
      </c>
      <c r="L70" s="82" t="str">
        <f t="shared" si="16"/>
        <v>0512007</v>
      </c>
      <c r="M70" s="82" t="s">
        <v>4686</v>
      </c>
      <c r="N70" s="70" t="s">
        <v>2687</v>
      </c>
      <c r="O70" s="82" t="s">
        <v>8012</v>
      </c>
      <c r="P70" s="59" t="str">
        <f t="shared" si="33"/>
        <v>0512007</v>
      </c>
      <c r="Q70" s="162" t="str">
        <f t="shared" si="31"/>
        <v>0512007@gspharma.com</v>
      </c>
      <c r="R70" s="59" t="s">
        <v>2477</v>
      </c>
      <c r="S70" s="59" t="s">
        <v>3569</v>
      </c>
      <c r="T70" s="59" t="str">
        <f t="shared" si="34"/>
        <v>Hafiz Mehran Ali (FSD01-PHR-MIO-05)</v>
      </c>
      <c r="U70" s="59" t="s">
        <v>3569</v>
      </c>
      <c r="V70" s="70" t="s">
        <v>7927</v>
      </c>
      <c r="W70" s="70" t="str">
        <f t="shared" si="32"/>
        <v>FSD01 - MIO - Hafiz Mehran Ali</v>
      </c>
      <c r="X70" s="70" t="s">
        <v>136</v>
      </c>
      <c r="Y70" s="70" t="s">
        <v>6305</v>
      </c>
      <c r="Z70" s="164" t="s">
        <v>774</v>
      </c>
      <c r="AA70" s="171">
        <v>45425</v>
      </c>
      <c r="AB70" s="70" t="s">
        <v>774</v>
      </c>
      <c r="AC70" s="70" t="s">
        <v>1170</v>
      </c>
      <c r="AD70" s="70" t="s">
        <v>19</v>
      </c>
      <c r="AE70" s="82" t="s">
        <v>1162</v>
      </c>
      <c r="AF70" s="70" t="s">
        <v>1171</v>
      </c>
      <c r="AG70" s="70" t="s">
        <v>1159</v>
      </c>
      <c r="AH70" s="59" t="s">
        <v>2924</v>
      </c>
      <c r="AI70" s="70" t="s">
        <v>1669</v>
      </c>
      <c r="AJ70" s="70" t="s">
        <v>67</v>
      </c>
      <c r="AK70" s="70">
        <v>1</v>
      </c>
      <c r="AL70" s="108" t="s">
        <v>6293</v>
      </c>
      <c r="AM70" t="e">
        <v>#N/A</v>
      </c>
      <c r="AN70" t="e">
        <f t="shared" si="27"/>
        <v>#N/A</v>
      </c>
    </row>
    <row r="71" spans="1:42" ht="14.4" hidden="1" customHeight="1" x14ac:dyDescent="0.3">
      <c r="A71" s="59" t="str">
        <f t="shared" si="26"/>
        <v>FSD01-PHR-PS-01</v>
      </c>
      <c r="B71" s="59" t="s">
        <v>1216</v>
      </c>
      <c r="C71" s="59" t="s">
        <v>1985</v>
      </c>
      <c r="D71" s="59" t="s">
        <v>1217</v>
      </c>
      <c r="E71" s="59" t="s">
        <v>143</v>
      </c>
      <c r="F71" s="59" t="s">
        <v>1168</v>
      </c>
      <c r="G71" s="70" t="s">
        <v>5631</v>
      </c>
      <c r="H71" s="59" t="s">
        <v>2075</v>
      </c>
      <c r="I71" s="161" t="s">
        <v>4900</v>
      </c>
      <c r="J71" s="59" t="s">
        <v>2864</v>
      </c>
      <c r="K71" s="59" t="s">
        <v>6357</v>
      </c>
      <c r="L71" s="82" t="str">
        <f t="shared" si="16"/>
        <v>0510009</v>
      </c>
      <c r="M71" s="82" t="s">
        <v>4686</v>
      </c>
      <c r="N71" s="70" t="s">
        <v>2687</v>
      </c>
      <c r="O71" s="82" t="s">
        <v>6283</v>
      </c>
      <c r="P71" s="59" t="str">
        <f t="shared" si="33"/>
        <v>0510009</v>
      </c>
      <c r="Q71" s="162" t="str">
        <f t="shared" si="31"/>
        <v>0510009@gspharma.com</v>
      </c>
      <c r="R71" s="59" t="s">
        <v>2988</v>
      </c>
      <c r="S71" s="59" t="s">
        <v>6277</v>
      </c>
      <c r="T71" s="59" t="str">
        <f t="shared" si="34"/>
        <v>M. Waheed (FSD01-PHR-PS-01)</v>
      </c>
      <c r="U71" s="59" t="s">
        <v>6277</v>
      </c>
      <c r="V71" s="70" t="s">
        <v>6278</v>
      </c>
      <c r="W71" s="70" t="str">
        <f t="shared" si="32"/>
        <v>FSD01 - PS - M. Waheed</v>
      </c>
      <c r="X71" s="70" t="s">
        <v>67</v>
      </c>
      <c r="Y71" s="70" t="s">
        <v>6305</v>
      </c>
      <c r="Z71" s="164" t="s">
        <v>774</v>
      </c>
      <c r="AA71" s="171">
        <v>44938</v>
      </c>
      <c r="AB71" s="70" t="s">
        <v>774</v>
      </c>
      <c r="AC71" s="70" t="s">
        <v>2073</v>
      </c>
      <c r="AD71" s="70" t="s">
        <v>6269</v>
      </c>
      <c r="AE71" s="82" t="s">
        <v>1162</v>
      </c>
      <c r="AF71" s="70" t="s">
        <v>1171</v>
      </c>
      <c r="AG71" s="70" t="s">
        <v>1159</v>
      </c>
      <c r="AH71" s="59" t="s">
        <v>2924</v>
      </c>
      <c r="AI71" s="70" t="s">
        <v>1669</v>
      </c>
      <c r="AJ71" s="70" t="s">
        <v>67</v>
      </c>
      <c r="AK71" s="70">
        <v>1</v>
      </c>
      <c r="AL71" s="108" t="s">
        <v>6293</v>
      </c>
      <c r="AM71" t="e">
        <v>#N/A</v>
      </c>
      <c r="AN71" t="e">
        <f t="shared" si="27"/>
        <v>#N/A</v>
      </c>
    </row>
    <row r="72" spans="1:42" ht="14.4" hidden="1" customHeight="1" x14ac:dyDescent="0.3">
      <c r="A72" s="59" t="str">
        <f t="shared" si="26"/>
        <v>FSD01-PHR-MIO-00</v>
      </c>
      <c r="B72" s="59" t="s">
        <v>1216</v>
      </c>
      <c r="C72" s="59" t="s">
        <v>1985</v>
      </c>
      <c r="D72" s="59" t="s">
        <v>1217</v>
      </c>
      <c r="E72" s="59" t="s">
        <v>143</v>
      </c>
      <c r="F72" s="59" t="s">
        <v>1168</v>
      </c>
      <c r="G72" s="70" t="s">
        <v>5631</v>
      </c>
      <c r="H72" s="59" t="s">
        <v>2075</v>
      </c>
      <c r="I72" s="161" t="s">
        <v>4900</v>
      </c>
      <c r="J72" s="59" t="s">
        <v>2864</v>
      </c>
      <c r="K72" s="59" t="s">
        <v>6357</v>
      </c>
      <c r="L72" s="82" t="str">
        <f t="shared" si="16"/>
        <v>0510007</v>
      </c>
      <c r="M72" s="82" t="s">
        <v>4686</v>
      </c>
      <c r="N72" s="70" t="s">
        <v>2687</v>
      </c>
      <c r="O72" s="59" t="s">
        <v>2988</v>
      </c>
      <c r="P72" s="59" t="str">
        <f t="shared" si="33"/>
        <v>0510007</v>
      </c>
      <c r="Q72" s="162" t="s">
        <v>3628</v>
      </c>
      <c r="R72" s="59" t="s">
        <v>2988</v>
      </c>
      <c r="S72" s="59" t="s">
        <v>2923</v>
      </c>
      <c r="T72" s="59" t="str">
        <f>TRIM(CONCATENATE(W72))</f>
        <v>FSD01 - PHR Unmapped</v>
      </c>
      <c r="U72" s="59" t="s">
        <v>2923</v>
      </c>
      <c r="V72" s="70" t="s">
        <v>5920</v>
      </c>
      <c r="W72" s="70" t="str">
        <f>TRIM(CONCATENATE(K72," - ",V72))</f>
        <v>FSD01 - PHR Unmapped</v>
      </c>
      <c r="X72" s="70" t="s">
        <v>67</v>
      </c>
      <c r="Y72" s="70" t="s">
        <v>774</v>
      </c>
      <c r="Z72" s="164" t="s">
        <v>774</v>
      </c>
      <c r="AA72" s="171" t="s">
        <v>774</v>
      </c>
      <c r="AB72" s="70" t="s">
        <v>774</v>
      </c>
      <c r="AC72" s="70" t="s">
        <v>1170</v>
      </c>
      <c r="AD72" s="70" t="s">
        <v>19</v>
      </c>
      <c r="AE72" s="82" t="s">
        <v>1162</v>
      </c>
      <c r="AF72" s="70" t="s">
        <v>1171</v>
      </c>
      <c r="AG72" s="70" t="s">
        <v>1159</v>
      </c>
      <c r="AH72" s="59" t="s">
        <v>2924</v>
      </c>
      <c r="AI72" s="70" t="s">
        <v>1669</v>
      </c>
      <c r="AJ72" s="70" t="s">
        <v>67</v>
      </c>
      <c r="AK72" s="70">
        <v>0</v>
      </c>
      <c r="AL72" s="108" t="s">
        <v>5606</v>
      </c>
      <c r="AM72" t="s">
        <v>2988</v>
      </c>
      <c r="AN72" t="b">
        <f t="shared" si="27"/>
        <v>1</v>
      </c>
      <c r="AP72" t="s">
        <v>8085</v>
      </c>
    </row>
    <row r="73" spans="1:42" ht="14.4" hidden="1" customHeight="1" x14ac:dyDescent="0.3">
      <c r="A73" s="59" t="str">
        <f t="shared" si="26"/>
        <v>FSD01-PHR-ASM-01</v>
      </c>
      <c r="B73" s="59" t="s">
        <v>1216</v>
      </c>
      <c r="C73" s="59" t="s">
        <v>1985</v>
      </c>
      <c r="D73" s="59" t="s">
        <v>1217</v>
      </c>
      <c r="E73" s="59" t="s">
        <v>143</v>
      </c>
      <c r="F73" s="59" t="s">
        <v>1168</v>
      </c>
      <c r="G73" s="70" t="s">
        <v>5631</v>
      </c>
      <c r="H73" s="59" t="s">
        <v>2075</v>
      </c>
      <c r="I73" s="161" t="s">
        <v>4900</v>
      </c>
      <c r="J73" s="59" t="s">
        <v>2864</v>
      </c>
      <c r="K73" s="59" t="s">
        <v>6357</v>
      </c>
      <c r="L73" s="82" t="str">
        <f t="shared" si="16"/>
        <v>05100</v>
      </c>
      <c r="M73" s="82" t="s">
        <v>4686</v>
      </c>
      <c r="N73" s="70" t="s">
        <v>2687</v>
      </c>
      <c r="O73" s="59" t="s">
        <v>2700</v>
      </c>
      <c r="P73" s="59" t="str">
        <f>O72</f>
        <v>0510007</v>
      </c>
      <c r="Q73" s="162" t="str">
        <f t="shared" ref="Q73:Q79" si="35">CONCATENATE(O73,"@gspharma.com")</f>
        <v>05100@gspharma.com</v>
      </c>
      <c r="R73" s="59" t="s">
        <v>2700</v>
      </c>
      <c r="S73" s="59" t="s">
        <v>2924</v>
      </c>
      <c r="T73" s="59" t="str">
        <f>W73</f>
        <v>FSD01 - ASM - M. Imran</v>
      </c>
      <c r="U73" s="59" t="s">
        <v>2924</v>
      </c>
      <c r="V73" s="70" t="s">
        <v>1669</v>
      </c>
      <c r="W73" s="70" t="str">
        <f t="shared" ref="W73:W79" si="36">TRIM(CONCATENATE(K73," - ",AD73," - ",V73))</f>
        <v>FSD01 - ASM - M. Imran</v>
      </c>
      <c r="X73" s="70" t="s">
        <v>67</v>
      </c>
      <c r="Y73" s="70" t="s">
        <v>6305</v>
      </c>
      <c r="Z73" s="164" t="s">
        <v>774</v>
      </c>
      <c r="AA73" s="171">
        <v>44320</v>
      </c>
      <c r="AB73" s="70" t="s">
        <v>774</v>
      </c>
      <c r="AC73" s="70" t="s">
        <v>1219</v>
      </c>
      <c r="AD73" s="70" t="s">
        <v>1028</v>
      </c>
      <c r="AE73" s="82" t="s">
        <v>3414</v>
      </c>
      <c r="AF73" s="70" t="s">
        <v>1171</v>
      </c>
      <c r="AG73" s="70" t="s">
        <v>1159</v>
      </c>
      <c r="AH73" s="59" t="s">
        <v>1743</v>
      </c>
      <c r="AI73" s="70" t="s">
        <v>5826</v>
      </c>
      <c r="AJ73" s="70" t="s">
        <v>67</v>
      </c>
      <c r="AK73" s="70">
        <v>2</v>
      </c>
      <c r="AL73" s="108" t="s">
        <v>6294</v>
      </c>
      <c r="AM73" t="e">
        <v>#N/A</v>
      </c>
      <c r="AN73" t="e">
        <f t="shared" si="27"/>
        <v>#N/A</v>
      </c>
      <c r="AP73" t="s">
        <v>8085</v>
      </c>
    </row>
    <row r="74" spans="1:42" ht="14.4" hidden="1" customHeight="1" x14ac:dyDescent="0.3">
      <c r="A74" s="59" t="str">
        <f t="shared" si="26"/>
        <v>SGD01-PHR-MIO-01</v>
      </c>
      <c r="B74" s="59" t="s">
        <v>1216</v>
      </c>
      <c r="C74" s="59" t="s">
        <v>1985</v>
      </c>
      <c r="D74" s="59" t="s">
        <v>1217</v>
      </c>
      <c r="E74" s="59" t="s">
        <v>143</v>
      </c>
      <c r="F74" s="59" t="s">
        <v>1168</v>
      </c>
      <c r="G74" s="70" t="s">
        <v>5631</v>
      </c>
      <c r="H74" s="161" t="s">
        <v>1808</v>
      </c>
      <c r="I74" s="161" t="s">
        <v>4900</v>
      </c>
      <c r="J74" s="59" t="s">
        <v>68</v>
      </c>
      <c r="K74" s="59" t="s">
        <v>6365</v>
      </c>
      <c r="L74" s="82" t="str">
        <f t="shared" si="16"/>
        <v>0510003</v>
      </c>
      <c r="M74" s="82" t="s">
        <v>4686</v>
      </c>
      <c r="N74" s="70" t="s">
        <v>2687</v>
      </c>
      <c r="O74" s="82" t="s">
        <v>2468</v>
      </c>
      <c r="P74" s="59" t="str">
        <f t="shared" ref="P74:P80" si="37">O74</f>
        <v>0510003</v>
      </c>
      <c r="Q74" s="162" t="str">
        <f t="shared" si="35"/>
        <v>0510003@gspharma.com</v>
      </c>
      <c r="R74" s="59" t="s">
        <v>2468</v>
      </c>
      <c r="S74" s="59" t="s">
        <v>2927</v>
      </c>
      <c r="T74" s="59" t="str">
        <f t="shared" ref="T74:T79" si="38">TRIM(CONCATENATE(V74," (",S74,")"))</f>
        <v>Faisal Abbas (SGD01-PHR-MIO-01)</v>
      </c>
      <c r="U74" s="59" t="s">
        <v>2927</v>
      </c>
      <c r="V74" s="70" t="s">
        <v>6695</v>
      </c>
      <c r="W74" s="70" t="str">
        <f t="shared" si="36"/>
        <v>SGD01 - MIO - Faisal Abbas</v>
      </c>
      <c r="X74" s="70" t="s">
        <v>1094</v>
      </c>
      <c r="Y74" s="70" t="s">
        <v>6305</v>
      </c>
      <c r="Z74" s="164" t="s">
        <v>774</v>
      </c>
      <c r="AA74" s="171">
        <v>45031</v>
      </c>
      <c r="AB74" s="70" t="s">
        <v>774</v>
      </c>
      <c r="AC74" s="70" t="s">
        <v>1170</v>
      </c>
      <c r="AD74" s="70" t="s">
        <v>19</v>
      </c>
      <c r="AE74" s="82" t="s">
        <v>1162</v>
      </c>
      <c r="AF74" s="161" t="s">
        <v>1171</v>
      </c>
      <c r="AG74" s="119" t="s">
        <v>1159</v>
      </c>
      <c r="AH74" s="59" t="s">
        <v>2933</v>
      </c>
      <c r="AI74" s="70" t="s">
        <v>5470</v>
      </c>
      <c r="AJ74" s="70" t="s">
        <v>1094</v>
      </c>
      <c r="AK74" s="70">
        <v>1</v>
      </c>
      <c r="AL74" s="108" t="s">
        <v>6293</v>
      </c>
      <c r="AM74" t="e">
        <v>#N/A</v>
      </c>
      <c r="AN74" t="e">
        <f t="shared" si="27"/>
        <v>#N/A</v>
      </c>
    </row>
    <row r="75" spans="1:42" ht="14.4" hidden="1" customHeight="1" x14ac:dyDescent="0.3">
      <c r="A75" s="59" t="str">
        <f t="shared" si="26"/>
        <v>SGD01-PHR-MIO-03</v>
      </c>
      <c r="B75" s="59" t="s">
        <v>1216</v>
      </c>
      <c r="C75" s="59" t="s">
        <v>1985</v>
      </c>
      <c r="D75" s="59" t="s">
        <v>1217</v>
      </c>
      <c r="E75" s="59" t="s">
        <v>143</v>
      </c>
      <c r="F75" s="59" t="s">
        <v>1168</v>
      </c>
      <c r="G75" s="70" t="s">
        <v>5631</v>
      </c>
      <c r="H75" s="161" t="s">
        <v>1808</v>
      </c>
      <c r="I75" s="161" t="s">
        <v>4900</v>
      </c>
      <c r="J75" s="59" t="s">
        <v>68</v>
      </c>
      <c r="K75" s="59" t="s">
        <v>6365</v>
      </c>
      <c r="L75" s="82" t="str">
        <f t="shared" si="16"/>
        <v>0510006</v>
      </c>
      <c r="M75" s="82" t="s">
        <v>4686</v>
      </c>
      <c r="N75" s="70" t="s">
        <v>2687</v>
      </c>
      <c r="O75" s="59" t="s">
        <v>2471</v>
      </c>
      <c r="P75" s="59" t="str">
        <f t="shared" si="37"/>
        <v>0510006</v>
      </c>
      <c r="Q75" s="162" t="str">
        <f t="shared" si="35"/>
        <v>0510006@gspharma.com</v>
      </c>
      <c r="R75" s="59" t="s">
        <v>2470</v>
      </c>
      <c r="S75" s="59" t="s">
        <v>2925</v>
      </c>
      <c r="T75" s="59" t="str">
        <f t="shared" si="38"/>
        <v>Riffat Batool (SGD01-PHR-MIO-03)</v>
      </c>
      <c r="U75" s="59" t="s">
        <v>2925</v>
      </c>
      <c r="V75" s="70" t="s">
        <v>7307</v>
      </c>
      <c r="W75" s="70" t="str">
        <f t="shared" si="36"/>
        <v>SGD01 - MIO - Riffat Batool</v>
      </c>
      <c r="X75" s="70" t="s">
        <v>1094</v>
      </c>
      <c r="Y75" s="70" t="s">
        <v>6305</v>
      </c>
      <c r="Z75" s="164" t="s">
        <v>774</v>
      </c>
      <c r="AA75" s="171">
        <v>45397</v>
      </c>
      <c r="AB75" s="70" t="s">
        <v>774</v>
      </c>
      <c r="AC75" s="70" t="s">
        <v>1170</v>
      </c>
      <c r="AD75" s="70" t="s">
        <v>19</v>
      </c>
      <c r="AE75" s="82" t="s">
        <v>1162</v>
      </c>
      <c r="AF75" s="161" t="s">
        <v>1171</v>
      </c>
      <c r="AG75" s="119" t="s">
        <v>1159</v>
      </c>
      <c r="AH75" s="59" t="s">
        <v>2933</v>
      </c>
      <c r="AI75" s="70" t="s">
        <v>5470</v>
      </c>
      <c r="AJ75" s="70" t="s">
        <v>1094</v>
      </c>
      <c r="AK75" s="70">
        <v>1</v>
      </c>
      <c r="AL75" s="108" t="s">
        <v>6293</v>
      </c>
      <c r="AM75" t="e">
        <v>#N/A</v>
      </c>
      <c r="AN75" t="e">
        <f t="shared" si="27"/>
        <v>#N/A</v>
      </c>
    </row>
    <row r="76" spans="1:42" ht="14.4" hidden="1" customHeight="1" x14ac:dyDescent="0.3">
      <c r="A76" s="59" t="str">
        <f t="shared" si="26"/>
        <v>SGD01-PHR-MIO-02</v>
      </c>
      <c r="B76" s="59" t="s">
        <v>1216</v>
      </c>
      <c r="C76" s="59" t="s">
        <v>1985</v>
      </c>
      <c r="D76" s="59" t="s">
        <v>1217</v>
      </c>
      <c r="E76" s="59" t="s">
        <v>143</v>
      </c>
      <c r="F76" s="59" t="s">
        <v>1168</v>
      </c>
      <c r="G76" s="70" t="s">
        <v>5631</v>
      </c>
      <c r="H76" s="161" t="s">
        <v>1808</v>
      </c>
      <c r="I76" s="161" t="s">
        <v>4900</v>
      </c>
      <c r="J76" s="59" t="s">
        <v>68</v>
      </c>
      <c r="K76" s="59" t="s">
        <v>6365</v>
      </c>
      <c r="L76" s="82" t="str">
        <f t="shared" si="16"/>
        <v>0510005</v>
      </c>
      <c r="M76" s="82" t="s">
        <v>4686</v>
      </c>
      <c r="N76" s="70" t="s">
        <v>2687</v>
      </c>
      <c r="O76" s="59" t="s">
        <v>2470</v>
      </c>
      <c r="P76" s="59" t="str">
        <f t="shared" si="37"/>
        <v>0510005</v>
      </c>
      <c r="Q76" s="162" t="str">
        <f t="shared" si="35"/>
        <v>0510005@gspharma.com</v>
      </c>
      <c r="R76" s="59" t="s">
        <v>2471</v>
      </c>
      <c r="S76" s="59" t="s">
        <v>2928</v>
      </c>
      <c r="T76" s="59" t="str">
        <f t="shared" si="38"/>
        <v>Tanveer Ahmed (SGD01-PHR-MIO-02)</v>
      </c>
      <c r="U76" s="59" t="s">
        <v>2928</v>
      </c>
      <c r="V76" s="70" t="s">
        <v>2929</v>
      </c>
      <c r="W76" s="70" t="str">
        <f t="shared" si="36"/>
        <v>SGD01 - MIO - Tanveer Ahmed</v>
      </c>
      <c r="X76" s="70" t="s">
        <v>71</v>
      </c>
      <c r="Y76" s="70" t="s">
        <v>6305</v>
      </c>
      <c r="Z76" s="164" t="s">
        <v>774</v>
      </c>
      <c r="AA76" s="171">
        <v>44992</v>
      </c>
      <c r="AB76" s="70" t="s">
        <v>774</v>
      </c>
      <c r="AC76" s="70" t="s">
        <v>1170</v>
      </c>
      <c r="AD76" s="70" t="s">
        <v>19</v>
      </c>
      <c r="AE76" s="82" t="s">
        <v>1162</v>
      </c>
      <c r="AF76" s="161" t="s">
        <v>1171</v>
      </c>
      <c r="AG76" s="119" t="s">
        <v>1159</v>
      </c>
      <c r="AH76" s="59" t="s">
        <v>2933</v>
      </c>
      <c r="AI76" s="70" t="s">
        <v>5470</v>
      </c>
      <c r="AJ76" s="70" t="s">
        <v>1094</v>
      </c>
      <c r="AK76" s="70">
        <v>1</v>
      </c>
      <c r="AL76" s="108" t="s">
        <v>6293</v>
      </c>
      <c r="AM76" t="e">
        <v>#N/A</v>
      </c>
      <c r="AN76" t="e">
        <f t="shared" si="27"/>
        <v>#N/A</v>
      </c>
    </row>
    <row r="77" spans="1:42" ht="14.4" hidden="1" customHeight="1" x14ac:dyDescent="0.3">
      <c r="A77" s="59" t="str">
        <f t="shared" si="26"/>
        <v>SGD01-PHR-MIO-04</v>
      </c>
      <c r="B77" s="59" t="s">
        <v>1216</v>
      </c>
      <c r="C77" s="59" t="s">
        <v>1985</v>
      </c>
      <c r="D77" s="59" t="s">
        <v>1217</v>
      </c>
      <c r="E77" s="59" t="s">
        <v>143</v>
      </c>
      <c r="F77" s="59" t="s">
        <v>1168</v>
      </c>
      <c r="G77" s="70" t="s">
        <v>5631</v>
      </c>
      <c r="H77" s="161" t="s">
        <v>1808</v>
      </c>
      <c r="I77" s="161" t="s">
        <v>4900</v>
      </c>
      <c r="J77" s="59" t="s">
        <v>68</v>
      </c>
      <c r="K77" s="59" t="s">
        <v>6365</v>
      </c>
      <c r="L77" s="82" t="str">
        <f t="shared" si="16"/>
        <v>0513002</v>
      </c>
      <c r="M77" s="82" t="s">
        <v>4686</v>
      </c>
      <c r="N77" s="70" t="s">
        <v>2687</v>
      </c>
      <c r="O77" s="82" t="s">
        <v>5511</v>
      </c>
      <c r="P77" s="59" t="str">
        <f t="shared" si="37"/>
        <v>0513002</v>
      </c>
      <c r="Q77" s="162" t="str">
        <f t="shared" si="35"/>
        <v>0513002@gspharma.com</v>
      </c>
      <c r="R77" s="59" t="s">
        <v>2455</v>
      </c>
      <c r="S77" s="59" t="s">
        <v>2930</v>
      </c>
      <c r="T77" s="59" t="str">
        <f t="shared" si="38"/>
        <v>Zohaib Waseem Raza (SGD01-PHR-MIO-04)</v>
      </c>
      <c r="U77" s="59" t="s">
        <v>2930</v>
      </c>
      <c r="V77" s="70" t="s">
        <v>7306</v>
      </c>
      <c r="W77" s="70" t="str">
        <f t="shared" si="36"/>
        <v>SGD01 - MIO - Zohaib Waseem Raza</v>
      </c>
      <c r="X77" s="70" t="s">
        <v>5476</v>
      </c>
      <c r="Y77" s="70" t="s">
        <v>6305</v>
      </c>
      <c r="Z77" s="164" t="s">
        <v>774</v>
      </c>
      <c r="AA77" s="171">
        <v>45378</v>
      </c>
      <c r="AB77" s="70" t="s">
        <v>774</v>
      </c>
      <c r="AC77" s="70" t="s">
        <v>1170</v>
      </c>
      <c r="AD77" s="70" t="s">
        <v>19</v>
      </c>
      <c r="AE77" s="82" t="s">
        <v>1162</v>
      </c>
      <c r="AF77" s="161" t="s">
        <v>1171</v>
      </c>
      <c r="AG77" s="119" t="s">
        <v>1159</v>
      </c>
      <c r="AH77" s="59" t="s">
        <v>2933</v>
      </c>
      <c r="AI77" s="70" t="s">
        <v>5470</v>
      </c>
      <c r="AJ77" s="70" t="s">
        <v>1094</v>
      </c>
      <c r="AK77" s="70">
        <v>1</v>
      </c>
      <c r="AL77" s="108" t="s">
        <v>6293</v>
      </c>
      <c r="AM77" t="e">
        <v>#N/A</v>
      </c>
      <c r="AN77" t="e">
        <f t="shared" si="27"/>
        <v>#N/A</v>
      </c>
    </row>
    <row r="78" spans="1:42" ht="14.4" hidden="1" customHeight="1" x14ac:dyDescent="0.3">
      <c r="A78" s="59" t="str">
        <f t="shared" si="26"/>
        <v>SGD01-PHR-MIO-05</v>
      </c>
      <c r="B78" s="59" t="s">
        <v>1216</v>
      </c>
      <c r="C78" s="59" t="s">
        <v>1985</v>
      </c>
      <c r="D78" s="59" t="s">
        <v>1217</v>
      </c>
      <c r="E78" s="59" t="s">
        <v>143</v>
      </c>
      <c r="F78" s="59" t="s">
        <v>1168</v>
      </c>
      <c r="G78" s="70" t="s">
        <v>5631</v>
      </c>
      <c r="H78" s="161" t="s">
        <v>1808</v>
      </c>
      <c r="I78" s="161" t="s">
        <v>4900</v>
      </c>
      <c r="J78" s="59" t="s">
        <v>68</v>
      </c>
      <c r="K78" s="59" t="s">
        <v>6365</v>
      </c>
      <c r="L78" s="82" t="str">
        <f t="shared" si="16"/>
        <v>0512005</v>
      </c>
      <c r="M78" s="82" t="s">
        <v>4686</v>
      </c>
      <c r="N78" s="70" t="s">
        <v>2687</v>
      </c>
      <c r="O78" s="82" t="s">
        <v>2455</v>
      </c>
      <c r="P78" s="59" t="str">
        <f t="shared" si="37"/>
        <v>0512005</v>
      </c>
      <c r="Q78" s="162" t="str">
        <f t="shared" si="35"/>
        <v>0512005@gspharma.com</v>
      </c>
      <c r="R78" s="59" t="s">
        <v>2455</v>
      </c>
      <c r="S78" s="59" t="s">
        <v>6696</v>
      </c>
      <c r="T78" s="59" t="str">
        <f t="shared" si="38"/>
        <v>Mehran Shah (SGD01-PHR-MIO-05)</v>
      </c>
      <c r="U78" s="59" t="s">
        <v>6696</v>
      </c>
      <c r="V78" s="70" t="s">
        <v>2931</v>
      </c>
      <c r="W78" s="70" t="str">
        <f t="shared" si="36"/>
        <v>SGD01 - MIO - Mehran Shah</v>
      </c>
      <c r="X78" s="70" t="s">
        <v>5460</v>
      </c>
      <c r="Y78" s="70" t="s">
        <v>6305</v>
      </c>
      <c r="Z78" s="164" t="s">
        <v>774</v>
      </c>
      <c r="AA78" s="171">
        <v>43495</v>
      </c>
      <c r="AB78" s="70" t="s">
        <v>774</v>
      </c>
      <c r="AC78" s="70" t="s">
        <v>1170</v>
      </c>
      <c r="AD78" s="70" t="s">
        <v>19</v>
      </c>
      <c r="AE78" s="82" t="s">
        <v>1162</v>
      </c>
      <c r="AF78" s="161" t="s">
        <v>1171</v>
      </c>
      <c r="AG78" s="119" t="s">
        <v>1159</v>
      </c>
      <c r="AH78" s="59" t="s">
        <v>2933</v>
      </c>
      <c r="AI78" s="70" t="s">
        <v>5470</v>
      </c>
      <c r="AJ78" s="70" t="s">
        <v>1094</v>
      </c>
      <c r="AK78" s="70">
        <v>1</v>
      </c>
      <c r="AL78" s="108" t="s">
        <v>6293</v>
      </c>
      <c r="AM78" t="e">
        <v>#N/A</v>
      </c>
      <c r="AN78" t="e">
        <f t="shared" si="27"/>
        <v>#N/A</v>
      </c>
    </row>
    <row r="79" spans="1:42" ht="14.4" hidden="1" customHeight="1" x14ac:dyDescent="0.3">
      <c r="A79" s="59" t="str">
        <f t="shared" si="26"/>
        <v>SGD01-PHR-PS-01</v>
      </c>
      <c r="B79" s="59" t="s">
        <v>1216</v>
      </c>
      <c r="C79" s="59" t="s">
        <v>1985</v>
      </c>
      <c r="D79" s="59" t="s">
        <v>1217</v>
      </c>
      <c r="E79" s="59" t="s">
        <v>143</v>
      </c>
      <c r="F79" s="59" t="s">
        <v>1168</v>
      </c>
      <c r="G79" s="70" t="s">
        <v>5631</v>
      </c>
      <c r="H79" s="161" t="s">
        <v>1808</v>
      </c>
      <c r="I79" s="161" t="s">
        <v>4900</v>
      </c>
      <c r="J79" s="59" t="s">
        <v>68</v>
      </c>
      <c r="K79" s="59" t="s">
        <v>6365</v>
      </c>
      <c r="L79" s="82" t="str">
        <f t="shared" si="16"/>
        <v>0513003</v>
      </c>
      <c r="M79" s="82" t="s">
        <v>4686</v>
      </c>
      <c r="N79" s="70" t="s">
        <v>2687</v>
      </c>
      <c r="O79" s="82" t="s">
        <v>6281</v>
      </c>
      <c r="P79" s="59" t="str">
        <f t="shared" si="37"/>
        <v>0513003</v>
      </c>
      <c r="Q79" s="162" t="str">
        <f t="shared" si="35"/>
        <v>0513003@gspharma.com</v>
      </c>
      <c r="R79" s="59" t="s">
        <v>2455</v>
      </c>
      <c r="S79" s="59" t="s">
        <v>6279</v>
      </c>
      <c r="T79" s="59" t="str">
        <f t="shared" si="38"/>
        <v>M. Tayyab (SGD01-PHR-PS-01)</v>
      </c>
      <c r="U79" s="59" t="s">
        <v>6279</v>
      </c>
      <c r="V79" s="70" t="s">
        <v>7934</v>
      </c>
      <c r="W79" s="70" t="str">
        <f t="shared" si="36"/>
        <v>SGD01 - PS - M. Tayyab</v>
      </c>
      <c r="X79" s="70" t="s">
        <v>1094</v>
      </c>
      <c r="Y79" s="70" t="s">
        <v>6305</v>
      </c>
      <c r="Z79" s="164" t="s">
        <v>774</v>
      </c>
      <c r="AA79" s="171">
        <v>45433</v>
      </c>
      <c r="AB79" s="70" t="s">
        <v>774</v>
      </c>
      <c r="AC79" s="70" t="s">
        <v>2073</v>
      </c>
      <c r="AD79" s="70" t="s">
        <v>6269</v>
      </c>
      <c r="AE79" s="82" t="s">
        <v>1162</v>
      </c>
      <c r="AF79" s="161" t="s">
        <v>1171</v>
      </c>
      <c r="AG79" s="119" t="s">
        <v>1159</v>
      </c>
      <c r="AH79" s="59" t="s">
        <v>2933</v>
      </c>
      <c r="AI79" s="70" t="s">
        <v>5470</v>
      </c>
      <c r="AJ79" s="70" t="s">
        <v>1094</v>
      </c>
      <c r="AK79" s="70">
        <v>1</v>
      </c>
      <c r="AL79" s="108" t="s">
        <v>6293</v>
      </c>
      <c r="AM79" t="e">
        <v>#N/A</v>
      </c>
      <c r="AN79" t="e">
        <f t="shared" si="27"/>
        <v>#N/A</v>
      </c>
    </row>
    <row r="80" spans="1:42" ht="14.4" hidden="1" customHeight="1" x14ac:dyDescent="0.3">
      <c r="A80" s="59" t="str">
        <f t="shared" si="26"/>
        <v>SGD01-PHR-MIO-00</v>
      </c>
      <c r="B80" s="59" t="s">
        <v>1216</v>
      </c>
      <c r="C80" s="59" t="s">
        <v>1985</v>
      </c>
      <c r="D80" s="59" t="s">
        <v>1217</v>
      </c>
      <c r="E80" s="59" t="s">
        <v>143</v>
      </c>
      <c r="F80" s="59" t="s">
        <v>1168</v>
      </c>
      <c r="G80" s="70" t="s">
        <v>5631</v>
      </c>
      <c r="H80" s="161" t="s">
        <v>1808</v>
      </c>
      <c r="I80" s="161" t="s">
        <v>4900</v>
      </c>
      <c r="J80" s="59" t="s">
        <v>68</v>
      </c>
      <c r="K80" s="59" t="s">
        <v>6365</v>
      </c>
      <c r="L80" s="82" t="str">
        <f t="shared" si="16"/>
        <v>0513001</v>
      </c>
      <c r="M80" s="82" t="s">
        <v>4686</v>
      </c>
      <c r="N80" s="70" t="s">
        <v>2687</v>
      </c>
      <c r="O80" s="59" t="s">
        <v>2997</v>
      </c>
      <c r="P80" s="59" t="str">
        <f t="shared" si="37"/>
        <v>0513001</v>
      </c>
      <c r="Q80" s="162" t="s">
        <v>3613</v>
      </c>
      <c r="R80" s="59" t="s">
        <v>2997</v>
      </c>
      <c r="S80" s="59" t="s">
        <v>2932</v>
      </c>
      <c r="T80" s="59" t="str">
        <f>TRIM(CONCATENATE(W80))</f>
        <v>SGD01 - PHR Unmapped</v>
      </c>
      <c r="U80" s="59" t="s">
        <v>2932</v>
      </c>
      <c r="V80" s="70" t="s">
        <v>5920</v>
      </c>
      <c r="W80" s="70" t="str">
        <f>TRIM(CONCATENATE(K80," - ",V80))</f>
        <v>SGD01 - PHR Unmapped</v>
      </c>
      <c r="X80" s="70" t="s">
        <v>1094</v>
      </c>
      <c r="Y80" s="70" t="s">
        <v>774</v>
      </c>
      <c r="Z80" s="164" t="s">
        <v>774</v>
      </c>
      <c r="AA80" s="171" t="s">
        <v>774</v>
      </c>
      <c r="AB80" s="70" t="s">
        <v>774</v>
      </c>
      <c r="AC80" s="70" t="s">
        <v>1170</v>
      </c>
      <c r="AD80" s="70" t="s">
        <v>19</v>
      </c>
      <c r="AE80" s="82" t="s">
        <v>1162</v>
      </c>
      <c r="AF80" s="161" t="s">
        <v>1171</v>
      </c>
      <c r="AG80" s="119" t="s">
        <v>1159</v>
      </c>
      <c r="AH80" s="59" t="s">
        <v>2933</v>
      </c>
      <c r="AI80" s="70" t="s">
        <v>5470</v>
      </c>
      <c r="AJ80" s="70" t="s">
        <v>1094</v>
      </c>
      <c r="AK80" s="70">
        <v>0</v>
      </c>
      <c r="AL80" s="108" t="s">
        <v>5606</v>
      </c>
      <c r="AM80" t="s">
        <v>2997</v>
      </c>
      <c r="AN80" t="b">
        <f t="shared" si="27"/>
        <v>1</v>
      </c>
      <c r="AP80" t="s">
        <v>8085</v>
      </c>
    </row>
    <row r="81" spans="1:42" ht="14.4" hidden="1" customHeight="1" x14ac:dyDescent="0.3">
      <c r="A81" s="59" t="str">
        <f t="shared" si="26"/>
        <v>SGD01-PHR-ASM-01</v>
      </c>
      <c r="B81" s="59" t="s">
        <v>1216</v>
      </c>
      <c r="C81" s="59" t="s">
        <v>1985</v>
      </c>
      <c r="D81" s="59" t="s">
        <v>1217</v>
      </c>
      <c r="E81" s="59" t="s">
        <v>143</v>
      </c>
      <c r="F81" s="59" t="s">
        <v>1168</v>
      </c>
      <c r="G81" s="70" t="s">
        <v>5631</v>
      </c>
      <c r="H81" s="161" t="s">
        <v>1808</v>
      </c>
      <c r="I81" s="161" t="s">
        <v>4900</v>
      </c>
      <c r="J81" s="59" t="s">
        <v>68</v>
      </c>
      <c r="K81" s="59" t="s">
        <v>6365</v>
      </c>
      <c r="L81" s="82" t="str">
        <f t="shared" si="16"/>
        <v>05130</v>
      </c>
      <c r="M81" s="82" t="s">
        <v>4686</v>
      </c>
      <c r="N81" s="70" t="s">
        <v>2687</v>
      </c>
      <c r="O81" s="59" t="s">
        <v>2945</v>
      </c>
      <c r="P81" s="59" t="str">
        <f>O80</f>
        <v>0513001</v>
      </c>
      <c r="Q81" s="162" t="str">
        <f>CONCATENATE(O81,"@gspharma.com")</f>
        <v>05130@gspharma.com</v>
      </c>
      <c r="R81" s="59" t="s">
        <v>2945</v>
      </c>
      <c r="S81" s="59" t="s">
        <v>2933</v>
      </c>
      <c r="T81" s="59" t="str">
        <f>W81</f>
        <v>SGD01 - ASM - Amir Abbas</v>
      </c>
      <c r="U81" s="59" t="s">
        <v>2933</v>
      </c>
      <c r="V81" s="70" t="s">
        <v>5470</v>
      </c>
      <c r="W81" s="70" t="str">
        <f>TRIM(CONCATENATE(K81," - ",AD81," - ",V81))</f>
        <v>SGD01 - ASM - Amir Abbas</v>
      </c>
      <c r="X81" s="70" t="s">
        <v>1094</v>
      </c>
      <c r="Y81" s="70" t="s">
        <v>6305</v>
      </c>
      <c r="Z81" s="164" t="s">
        <v>774</v>
      </c>
      <c r="AA81" s="171">
        <v>41688</v>
      </c>
      <c r="AB81" s="70" t="s">
        <v>774</v>
      </c>
      <c r="AC81" s="70" t="s">
        <v>1219</v>
      </c>
      <c r="AD81" s="70" t="s">
        <v>1028</v>
      </c>
      <c r="AE81" s="82" t="s">
        <v>3414</v>
      </c>
      <c r="AF81" s="161" t="s">
        <v>1171</v>
      </c>
      <c r="AG81" s="70" t="s">
        <v>1159</v>
      </c>
      <c r="AH81" s="59" t="s">
        <v>1743</v>
      </c>
      <c r="AI81" s="70" t="s">
        <v>5826</v>
      </c>
      <c r="AJ81" s="70" t="s">
        <v>67</v>
      </c>
      <c r="AK81" s="70">
        <v>2</v>
      </c>
      <c r="AL81" s="108" t="s">
        <v>6294</v>
      </c>
      <c r="AM81" t="e">
        <v>#N/A</v>
      </c>
      <c r="AN81" t="e">
        <f t="shared" si="27"/>
        <v>#N/A</v>
      </c>
      <c r="AP81" t="s">
        <v>8085</v>
      </c>
    </row>
    <row r="82" spans="1:42" ht="14.4" hidden="1" customHeight="1" x14ac:dyDescent="0.3">
      <c r="A82" s="59" t="str">
        <f t="shared" si="26"/>
        <v>ISB01-PHR-MIO-01</v>
      </c>
      <c r="B82" s="59" t="s">
        <v>1216</v>
      </c>
      <c r="C82" s="59" t="s">
        <v>1985</v>
      </c>
      <c r="D82" s="59" t="s">
        <v>1217</v>
      </c>
      <c r="E82" s="59" t="s">
        <v>143</v>
      </c>
      <c r="F82" s="59" t="s">
        <v>1168</v>
      </c>
      <c r="G82" s="70" t="s">
        <v>5631</v>
      </c>
      <c r="H82" s="59" t="s">
        <v>2867</v>
      </c>
      <c r="I82" s="59" t="s">
        <v>144</v>
      </c>
      <c r="J82" s="59" t="s">
        <v>2862</v>
      </c>
      <c r="K82" s="59" t="s">
        <v>6364</v>
      </c>
      <c r="L82" s="82" t="str">
        <f t="shared" si="16"/>
        <v>0511001</v>
      </c>
      <c r="M82" s="82" t="s">
        <v>4686</v>
      </c>
      <c r="N82" s="70" t="s">
        <v>2687</v>
      </c>
      <c r="O82" s="82" t="s">
        <v>2457</v>
      </c>
      <c r="P82" s="59" t="str">
        <f t="shared" ref="P82:P91" si="39">O82</f>
        <v>0511001</v>
      </c>
      <c r="Q82" s="162" t="str">
        <f t="shared" ref="Q82:Q90" si="40">CONCATENATE(O82,"@gspharma.com")</f>
        <v>0511001@gspharma.com</v>
      </c>
      <c r="R82" s="59" t="s">
        <v>2457</v>
      </c>
      <c r="S82" s="59" t="s">
        <v>2908</v>
      </c>
      <c r="T82" s="59" t="str">
        <f t="shared" ref="T82:T87" si="41">TRIM(CONCATENATE(V82," (",S82,")"))</f>
        <v>M. Miskeen Khan (ISB01-PHR-MIO-01)</v>
      </c>
      <c r="U82" s="59" t="s">
        <v>2908</v>
      </c>
      <c r="V82" s="70" t="s">
        <v>6683</v>
      </c>
      <c r="W82" s="70" t="str">
        <f t="shared" ref="W82:W90" si="42">TRIM(CONCATENATE(K82," - ",AD82," - ",V82))</f>
        <v>ISB01 - MIO - M. Miskeen Khan</v>
      </c>
      <c r="X82" s="70" t="s">
        <v>144</v>
      </c>
      <c r="Y82" s="70" t="s">
        <v>6305</v>
      </c>
      <c r="Z82" s="164" t="s">
        <v>774</v>
      </c>
      <c r="AA82" s="171">
        <v>45111</v>
      </c>
      <c r="AB82" s="70" t="s">
        <v>774</v>
      </c>
      <c r="AC82" s="70" t="s">
        <v>1170</v>
      </c>
      <c r="AD82" s="70" t="s">
        <v>19</v>
      </c>
      <c r="AE82" s="82" t="s">
        <v>1162</v>
      </c>
      <c r="AF82" s="70" t="s">
        <v>1171</v>
      </c>
      <c r="AG82" s="70" t="s">
        <v>1159</v>
      </c>
      <c r="AH82" s="59" t="s">
        <v>2913</v>
      </c>
      <c r="AI82" s="70" t="s">
        <v>7903</v>
      </c>
      <c r="AJ82" s="70" t="s">
        <v>144</v>
      </c>
      <c r="AK82" s="70">
        <v>1</v>
      </c>
      <c r="AL82" s="108" t="s">
        <v>6293</v>
      </c>
      <c r="AM82" t="s">
        <v>2457</v>
      </c>
      <c r="AN82" t="b">
        <f t="shared" si="27"/>
        <v>1</v>
      </c>
    </row>
    <row r="83" spans="1:42" ht="14.4" hidden="1" customHeight="1" x14ac:dyDescent="0.3">
      <c r="A83" s="59" t="str">
        <f t="shared" si="26"/>
        <v>ISB01-PHR-MIO-02</v>
      </c>
      <c r="B83" s="59" t="s">
        <v>1216</v>
      </c>
      <c r="C83" s="59" t="s">
        <v>1985</v>
      </c>
      <c r="D83" s="59" t="s">
        <v>1217</v>
      </c>
      <c r="E83" s="59" t="s">
        <v>143</v>
      </c>
      <c r="F83" s="59" t="s">
        <v>1168</v>
      </c>
      <c r="G83" s="70" t="s">
        <v>5631</v>
      </c>
      <c r="H83" s="59" t="s">
        <v>2867</v>
      </c>
      <c r="I83" s="59" t="s">
        <v>144</v>
      </c>
      <c r="J83" s="59" t="s">
        <v>2862</v>
      </c>
      <c r="K83" s="59" t="s">
        <v>6364</v>
      </c>
      <c r="L83" s="82" t="str">
        <f t="shared" si="16"/>
        <v>0511002</v>
      </c>
      <c r="M83" s="82" t="s">
        <v>4686</v>
      </c>
      <c r="N83" s="70" t="s">
        <v>2687</v>
      </c>
      <c r="O83" s="82" t="s">
        <v>2458</v>
      </c>
      <c r="P83" s="59" t="str">
        <f t="shared" si="39"/>
        <v>0511002</v>
      </c>
      <c r="Q83" s="162" t="str">
        <f t="shared" si="40"/>
        <v>0511002@gspharma.com</v>
      </c>
      <c r="R83" s="59" t="s">
        <v>2458</v>
      </c>
      <c r="S83" s="59" t="s">
        <v>2910</v>
      </c>
      <c r="T83" s="59" t="str">
        <f t="shared" si="41"/>
        <v>Ms. Ambreen Kanwal (ISB01-PHR-MIO-02)</v>
      </c>
      <c r="U83" s="59" t="s">
        <v>2910</v>
      </c>
      <c r="V83" s="70" t="s">
        <v>7898</v>
      </c>
      <c r="W83" s="70" t="str">
        <f t="shared" si="42"/>
        <v>ISB01 - MIO - Ms. Ambreen Kanwal</v>
      </c>
      <c r="X83" s="70" t="s">
        <v>145</v>
      </c>
      <c r="Y83" s="70" t="s">
        <v>6305</v>
      </c>
      <c r="Z83" s="164" t="s">
        <v>774</v>
      </c>
      <c r="AA83" s="172">
        <v>45115</v>
      </c>
      <c r="AB83" s="70" t="s">
        <v>774</v>
      </c>
      <c r="AC83" s="70" t="s">
        <v>1170</v>
      </c>
      <c r="AD83" s="70" t="s">
        <v>19</v>
      </c>
      <c r="AE83" s="82" t="s">
        <v>1162</v>
      </c>
      <c r="AF83" s="70" t="s">
        <v>1171</v>
      </c>
      <c r="AG83" s="70" t="s">
        <v>1159</v>
      </c>
      <c r="AH83" s="59" t="s">
        <v>2913</v>
      </c>
      <c r="AI83" s="70" t="s">
        <v>7903</v>
      </c>
      <c r="AJ83" s="70" t="s">
        <v>144</v>
      </c>
      <c r="AK83" s="70">
        <v>1</v>
      </c>
      <c r="AL83" s="108" t="s">
        <v>6293</v>
      </c>
      <c r="AM83" t="e">
        <v>#N/A</v>
      </c>
      <c r="AN83" t="e">
        <f t="shared" si="27"/>
        <v>#N/A</v>
      </c>
    </row>
    <row r="84" spans="1:42" ht="14.4" hidden="1" customHeight="1" x14ac:dyDescent="0.3">
      <c r="A84" s="59" t="str">
        <f t="shared" si="26"/>
        <v>ISB01-PHR-MIO-03</v>
      </c>
      <c r="B84" s="59" t="s">
        <v>1216</v>
      </c>
      <c r="C84" s="59" t="s">
        <v>1985</v>
      </c>
      <c r="D84" s="59" t="s">
        <v>1217</v>
      </c>
      <c r="E84" s="59" t="s">
        <v>143</v>
      </c>
      <c r="F84" s="59" t="s">
        <v>1168</v>
      </c>
      <c r="G84" s="70" t="s">
        <v>5631</v>
      </c>
      <c r="H84" s="59" t="s">
        <v>2867</v>
      </c>
      <c r="I84" s="59" t="s">
        <v>144</v>
      </c>
      <c r="J84" s="59" t="s">
        <v>2862</v>
      </c>
      <c r="K84" s="59" t="s">
        <v>6364</v>
      </c>
      <c r="L84" s="82" t="str">
        <f t="shared" si="16"/>
        <v>0511003</v>
      </c>
      <c r="M84" s="82" t="s">
        <v>4686</v>
      </c>
      <c r="N84" s="70" t="s">
        <v>2687</v>
      </c>
      <c r="O84" s="82" t="s">
        <v>2459</v>
      </c>
      <c r="P84" s="59" t="str">
        <f t="shared" si="39"/>
        <v>0511003</v>
      </c>
      <c r="Q84" s="162" t="str">
        <f t="shared" si="40"/>
        <v>0511003@gspharma.com</v>
      </c>
      <c r="R84" s="59" t="s">
        <v>2460</v>
      </c>
      <c r="S84" s="59" t="s">
        <v>2911</v>
      </c>
      <c r="T84" s="59" t="str">
        <f t="shared" si="41"/>
        <v>M. Suleman Rahess (ISB01-PHR-MIO-03)</v>
      </c>
      <c r="U84" s="59" t="s">
        <v>2911</v>
      </c>
      <c r="V84" s="70" t="s">
        <v>7904</v>
      </c>
      <c r="W84" s="70" t="str">
        <f t="shared" si="42"/>
        <v>ISB01 - MIO - M. Suleman Rahess</v>
      </c>
      <c r="X84" s="70" t="s">
        <v>145</v>
      </c>
      <c r="Y84" s="70" t="s">
        <v>6305</v>
      </c>
      <c r="Z84" s="164" t="s">
        <v>774</v>
      </c>
      <c r="AA84" s="171" t="s">
        <v>774</v>
      </c>
      <c r="AB84" s="70" t="s">
        <v>774</v>
      </c>
      <c r="AC84" s="70" t="s">
        <v>1170</v>
      </c>
      <c r="AD84" s="70" t="s">
        <v>19</v>
      </c>
      <c r="AE84" s="82" t="s">
        <v>1162</v>
      </c>
      <c r="AF84" s="70" t="s">
        <v>1171</v>
      </c>
      <c r="AG84" s="70" t="s">
        <v>1159</v>
      </c>
      <c r="AH84" s="59" t="s">
        <v>2913</v>
      </c>
      <c r="AI84" s="70" t="s">
        <v>7903</v>
      </c>
      <c r="AJ84" s="70" t="s">
        <v>144</v>
      </c>
      <c r="AK84" s="70">
        <v>1</v>
      </c>
      <c r="AL84" s="108" t="s">
        <v>6293</v>
      </c>
      <c r="AM84" t="e">
        <v>#N/A</v>
      </c>
      <c r="AN84" t="e">
        <f t="shared" si="27"/>
        <v>#N/A</v>
      </c>
    </row>
    <row r="85" spans="1:42" ht="14.4" hidden="1" customHeight="1" x14ac:dyDescent="0.3">
      <c r="A85" s="59" t="str">
        <f t="shared" si="26"/>
        <v>ISB01-PHR-MIO-04</v>
      </c>
      <c r="B85" s="59" t="s">
        <v>1216</v>
      </c>
      <c r="C85" s="59" t="s">
        <v>1985</v>
      </c>
      <c r="D85" s="59" t="s">
        <v>1217</v>
      </c>
      <c r="E85" s="59" t="s">
        <v>143</v>
      </c>
      <c r="F85" s="59" t="s">
        <v>1168</v>
      </c>
      <c r="G85" s="70" t="s">
        <v>5631</v>
      </c>
      <c r="H85" s="59" t="s">
        <v>2867</v>
      </c>
      <c r="I85" s="59" t="s">
        <v>144</v>
      </c>
      <c r="J85" s="59" t="s">
        <v>2862</v>
      </c>
      <c r="K85" s="59" t="s">
        <v>6364</v>
      </c>
      <c r="L85" s="82" t="str">
        <f t="shared" si="16"/>
        <v>0511004</v>
      </c>
      <c r="M85" s="82" t="s">
        <v>4686</v>
      </c>
      <c r="N85" s="70" t="s">
        <v>2687</v>
      </c>
      <c r="O85" s="59" t="s">
        <v>2460</v>
      </c>
      <c r="P85" s="59" t="str">
        <f t="shared" si="39"/>
        <v>0511004</v>
      </c>
      <c r="Q85" s="162" t="str">
        <f t="shared" si="40"/>
        <v>0511004@gspharma.com</v>
      </c>
      <c r="R85" s="59" t="s">
        <v>2460</v>
      </c>
      <c r="S85" s="59" t="s">
        <v>5356</v>
      </c>
      <c r="T85" s="59" t="str">
        <f t="shared" si="41"/>
        <v>Nadeem Niaz (ISB01-PHR-MIO-04)</v>
      </c>
      <c r="U85" s="59" t="s">
        <v>5356</v>
      </c>
      <c r="V85" s="70" t="s">
        <v>6734</v>
      </c>
      <c r="W85" s="70" t="str">
        <f t="shared" si="42"/>
        <v>ISB01 - MIO - Nadeem Niaz</v>
      </c>
      <c r="X85" s="70" t="s">
        <v>1029</v>
      </c>
      <c r="Y85" s="70" t="s">
        <v>6305</v>
      </c>
      <c r="Z85" s="164" t="s">
        <v>774</v>
      </c>
      <c r="AA85" s="171">
        <v>45149</v>
      </c>
      <c r="AB85" s="70" t="s">
        <v>774</v>
      </c>
      <c r="AC85" s="70" t="s">
        <v>1170</v>
      </c>
      <c r="AD85" s="70" t="s">
        <v>19</v>
      </c>
      <c r="AE85" s="82" t="s">
        <v>1162</v>
      </c>
      <c r="AF85" s="70" t="s">
        <v>1171</v>
      </c>
      <c r="AG85" s="70" t="s">
        <v>1159</v>
      </c>
      <c r="AH85" s="59" t="s">
        <v>2913</v>
      </c>
      <c r="AI85" s="70" t="s">
        <v>7903</v>
      </c>
      <c r="AJ85" s="70" t="s">
        <v>144</v>
      </c>
      <c r="AK85" s="70">
        <v>1</v>
      </c>
      <c r="AL85" s="108" t="s">
        <v>6293</v>
      </c>
      <c r="AM85" t="s">
        <v>2460</v>
      </c>
      <c r="AN85" t="b">
        <f t="shared" si="27"/>
        <v>1</v>
      </c>
    </row>
    <row r="86" spans="1:42" ht="14.4" hidden="1" customHeight="1" x14ac:dyDescent="0.3">
      <c r="A86" s="59" t="str">
        <f t="shared" si="26"/>
        <v>ISB01-PHR-MIO-05</v>
      </c>
      <c r="B86" s="59" t="s">
        <v>1216</v>
      </c>
      <c r="C86" s="59" t="s">
        <v>1985</v>
      </c>
      <c r="D86" s="59" t="s">
        <v>1217</v>
      </c>
      <c r="E86" s="59" t="s">
        <v>143</v>
      </c>
      <c r="F86" s="59" t="s">
        <v>1168</v>
      </c>
      <c r="G86" s="70" t="s">
        <v>5631</v>
      </c>
      <c r="H86" s="59" t="s">
        <v>2867</v>
      </c>
      <c r="I86" s="59" t="s">
        <v>144</v>
      </c>
      <c r="J86" s="59" t="s">
        <v>2862</v>
      </c>
      <c r="K86" s="59" t="s">
        <v>6364</v>
      </c>
      <c r="L86" s="82" t="str">
        <f t="shared" si="16"/>
        <v>0412005</v>
      </c>
      <c r="M86" s="82" t="s">
        <v>4686</v>
      </c>
      <c r="N86" s="70" t="s">
        <v>2687</v>
      </c>
      <c r="O86" s="59" t="s">
        <v>2483</v>
      </c>
      <c r="P86" s="59" t="str">
        <f t="shared" si="39"/>
        <v>0412005</v>
      </c>
      <c r="Q86" s="162" t="str">
        <f t="shared" si="40"/>
        <v>0412005@gspharma.com</v>
      </c>
      <c r="R86" s="59" t="s">
        <v>2460</v>
      </c>
      <c r="S86" s="59" t="s">
        <v>5357</v>
      </c>
      <c r="T86" s="59" t="str">
        <f t="shared" si="41"/>
        <v>Furrukh Shahzad (ISB01-PHR-MIO-05)</v>
      </c>
      <c r="U86" s="59" t="s">
        <v>5357</v>
      </c>
      <c r="V86" s="70" t="s">
        <v>5362</v>
      </c>
      <c r="W86" s="70" t="str">
        <f t="shared" si="42"/>
        <v>ISB01 - MIO - Furrukh Shahzad</v>
      </c>
      <c r="X86" s="70" t="s">
        <v>142</v>
      </c>
      <c r="Y86" s="70" t="s">
        <v>6305</v>
      </c>
      <c r="Z86" s="164" t="s">
        <v>774</v>
      </c>
      <c r="AA86" s="171">
        <v>43652</v>
      </c>
      <c r="AB86" s="70" t="s">
        <v>774</v>
      </c>
      <c r="AC86" s="70" t="s">
        <v>1170</v>
      </c>
      <c r="AD86" s="70" t="s">
        <v>19</v>
      </c>
      <c r="AE86" s="82" t="s">
        <v>1162</v>
      </c>
      <c r="AF86" s="70" t="s">
        <v>1171</v>
      </c>
      <c r="AG86" s="70" t="s">
        <v>1159</v>
      </c>
      <c r="AH86" s="59" t="s">
        <v>2913</v>
      </c>
      <c r="AI86" s="70" t="s">
        <v>7903</v>
      </c>
      <c r="AJ86" s="70" t="s">
        <v>144</v>
      </c>
      <c r="AK86" s="70">
        <v>1</v>
      </c>
      <c r="AL86" s="108" t="s">
        <v>6293</v>
      </c>
      <c r="AM86" t="e">
        <v>#N/A</v>
      </c>
      <c r="AN86" t="e">
        <f t="shared" si="27"/>
        <v>#N/A</v>
      </c>
    </row>
    <row r="87" spans="1:42" ht="14.4" hidden="1" customHeight="1" x14ac:dyDescent="0.3">
      <c r="A87" s="59" t="str">
        <f t="shared" si="26"/>
        <v>ISB01-PHR-MIO-06</v>
      </c>
      <c r="B87" s="59" t="s">
        <v>1216</v>
      </c>
      <c r="C87" s="59" t="s">
        <v>1985</v>
      </c>
      <c r="D87" s="59" t="s">
        <v>1217</v>
      </c>
      <c r="E87" s="59" t="s">
        <v>143</v>
      </c>
      <c r="F87" s="59" t="s">
        <v>1168</v>
      </c>
      <c r="G87" s="70" t="s">
        <v>5631</v>
      </c>
      <c r="H87" s="59" t="s">
        <v>2867</v>
      </c>
      <c r="I87" s="59" t="s">
        <v>144</v>
      </c>
      <c r="J87" s="59" t="s">
        <v>2862</v>
      </c>
      <c r="K87" s="59" t="s">
        <v>6364</v>
      </c>
      <c r="L87" s="82" t="str">
        <f t="shared" si="16"/>
        <v>0511005</v>
      </c>
      <c r="M87" s="82" t="s">
        <v>4686</v>
      </c>
      <c r="N87" s="70" t="s">
        <v>2687</v>
      </c>
      <c r="O87" s="59" t="s">
        <v>2461</v>
      </c>
      <c r="P87" s="59" t="str">
        <f t="shared" si="39"/>
        <v>0511005</v>
      </c>
      <c r="Q87" s="162" t="str">
        <f t="shared" si="40"/>
        <v>0511005@gspharma.com</v>
      </c>
      <c r="R87" s="59" t="s">
        <v>2460</v>
      </c>
      <c r="S87" s="59" t="s">
        <v>5358</v>
      </c>
      <c r="T87" s="59" t="str">
        <f t="shared" si="41"/>
        <v>Ms. Nighat Yasmeen (ISB01-PHR-MIO-06)</v>
      </c>
      <c r="U87" s="59" t="s">
        <v>5358</v>
      </c>
      <c r="V87" s="70" t="s">
        <v>7899</v>
      </c>
      <c r="W87" s="70" t="str">
        <f t="shared" si="42"/>
        <v>ISB01 - MIO - Ms. Nighat Yasmeen</v>
      </c>
      <c r="X87" s="70" t="s">
        <v>148</v>
      </c>
      <c r="Y87" s="70" t="s">
        <v>6305</v>
      </c>
      <c r="Z87" s="164" t="s">
        <v>774</v>
      </c>
      <c r="AA87" s="171">
        <v>45091</v>
      </c>
      <c r="AB87" s="70" t="s">
        <v>774</v>
      </c>
      <c r="AC87" s="70" t="s">
        <v>1170</v>
      </c>
      <c r="AD87" s="70" t="s">
        <v>19</v>
      </c>
      <c r="AE87" s="82" t="s">
        <v>1162</v>
      </c>
      <c r="AF87" s="70" t="s">
        <v>1171</v>
      </c>
      <c r="AG87" s="70" t="s">
        <v>1159</v>
      </c>
      <c r="AH87" s="59" t="s">
        <v>2913</v>
      </c>
      <c r="AI87" s="70" t="s">
        <v>7903</v>
      </c>
      <c r="AJ87" s="70" t="s">
        <v>144</v>
      </c>
      <c r="AK87" s="70">
        <v>1</v>
      </c>
      <c r="AL87" s="108" t="s">
        <v>6293</v>
      </c>
      <c r="AM87" t="e">
        <v>#N/A</v>
      </c>
      <c r="AN87" t="e">
        <f t="shared" si="27"/>
        <v>#N/A</v>
      </c>
    </row>
    <row r="88" spans="1:42" ht="14.4" hidden="1" customHeight="1" x14ac:dyDescent="0.3">
      <c r="A88" s="59" t="str">
        <f t="shared" si="26"/>
        <v>ISB01-PHR-MIO-07</v>
      </c>
      <c r="B88" s="59" t="s">
        <v>1216</v>
      </c>
      <c r="C88" s="59" t="s">
        <v>1985</v>
      </c>
      <c r="D88" s="59" t="s">
        <v>1217</v>
      </c>
      <c r="E88" s="59" t="s">
        <v>143</v>
      </c>
      <c r="F88" s="59" t="s">
        <v>1168</v>
      </c>
      <c r="G88" s="70" t="s">
        <v>5631</v>
      </c>
      <c r="H88" s="59" t="s">
        <v>2867</v>
      </c>
      <c r="I88" s="59" t="s">
        <v>144</v>
      </c>
      <c r="J88" s="59" t="s">
        <v>2862</v>
      </c>
      <c r="K88" s="59" t="s">
        <v>6364</v>
      </c>
      <c r="L88" s="82" t="str">
        <f t="shared" si="16"/>
        <v>0813001</v>
      </c>
      <c r="M88" s="82" t="s">
        <v>4686</v>
      </c>
      <c r="N88" s="70" t="s">
        <v>2687</v>
      </c>
      <c r="O88" s="82" t="s">
        <v>5179</v>
      </c>
      <c r="P88" s="59" t="str">
        <f t="shared" si="39"/>
        <v>0813001</v>
      </c>
      <c r="Q88" s="162" t="str">
        <f t="shared" si="40"/>
        <v>0813001@gspharma.com</v>
      </c>
      <c r="R88" s="59" t="s">
        <v>2460</v>
      </c>
      <c r="S88" s="59" t="s">
        <v>5359</v>
      </c>
      <c r="T88" s="59" t="str">
        <f>W88</f>
        <v>ISB01 - MIO - Vacant (Hystra)</v>
      </c>
      <c r="U88" s="59" t="s">
        <v>5359</v>
      </c>
      <c r="V88" s="70" t="s">
        <v>7900</v>
      </c>
      <c r="W88" s="70" t="str">
        <f t="shared" si="42"/>
        <v>ISB01 - MIO - Vacant (Hystra)</v>
      </c>
      <c r="X88" s="70" t="s">
        <v>145</v>
      </c>
      <c r="Y88" s="70" t="s">
        <v>6305</v>
      </c>
      <c r="Z88" s="164" t="s">
        <v>774</v>
      </c>
      <c r="AA88" s="171" t="s">
        <v>774</v>
      </c>
      <c r="AB88" s="70" t="s">
        <v>774</v>
      </c>
      <c r="AC88" s="70" t="s">
        <v>1170</v>
      </c>
      <c r="AD88" s="70" t="s">
        <v>19</v>
      </c>
      <c r="AE88" s="82" t="s">
        <v>1162</v>
      </c>
      <c r="AF88" s="70" t="s">
        <v>1171</v>
      </c>
      <c r="AG88" s="70" t="s">
        <v>1159</v>
      </c>
      <c r="AH88" s="59" t="s">
        <v>2913</v>
      </c>
      <c r="AI88" s="70" t="s">
        <v>7903</v>
      </c>
      <c r="AJ88" s="70" t="s">
        <v>144</v>
      </c>
      <c r="AK88" s="70">
        <v>1</v>
      </c>
      <c r="AL88" s="108" t="s">
        <v>6293</v>
      </c>
      <c r="AM88" t="s">
        <v>5179</v>
      </c>
      <c r="AN88" t="b">
        <f t="shared" si="27"/>
        <v>1</v>
      </c>
    </row>
    <row r="89" spans="1:42" ht="14.4" hidden="1" customHeight="1" x14ac:dyDescent="0.3">
      <c r="A89" s="59" t="str">
        <f t="shared" si="26"/>
        <v>ISB01-PHR-MIO-08</v>
      </c>
      <c r="B89" s="59" t="s">
        <v>1216</v>
      </c>
      <c r="C89" s="59" t="s">
        <v>1985</v>
      </c>
      <c r="D89" s="59" t="s">
        <v>1217</v>
      </c>
      <c r="E89" s="59" t="s">
        <v>143</v>
      </c>
      <c r="F89" s="59" t="s">
        <v>1168</v>
      </c>
      <c r="G89" s="70" t="s">
        <v>5631</v>
      </c>
      <c r="H89" s="59" t="s">
        <v>2867</v>
      </c>
      <c r="I89" s="59" t="s">
        <v>144</v>
      </c>
      <c r="J89" s="59" t="s">
        <v>2862</v>
      </c>
      <c r="K89" s="59" t="s">
        <v>6364</v>
      </c>
      <c r="L89" s="82" t="str">
        <f t="shared" si="16"/>
        <v>0813002</v>
      </c>
      <c r="M89" s="82" t="s">
        <v>4686</v>
      </c>
      <c r="N89" s="70" t="s">
        <v>2687</v>
      </c>
      <c r="O89" s="82" t="s">
        <v>5895</v>
      </c>
      <c r="P89" s="59" t="str">
        <f t="shared" si="39"/>
        <v>0813002</v>
      </c>
      <c r="Q89" s="162" t="str">
        <f t="shared" si="40"/>
        <v>0813002@gspharma.com</v>
      </c>
      <c r="R89" s="59" t="s">
        <v>2460</v>
      </c>
      <c r="S89" s="59" t="s">
        <v>7992</v>
      </c>
      <c r="T89" s="59" t="str">
        <f>TRIM(CONCATENATE(V89," (",S89,")"))</f>
        <v>M. Azam (Hystra) (ISB01-PHR-MIO-08)</v>
      </c>
      <c r="U89" s="59" t="s">
        <v>7992</v>
      </c>
      <c r="V89" s="70" t="s">
        <v>7901</v>
      </c>
      <c r="W89" s="70" t="str">
        <f t="shared" si="42"/>
        <v>ISB01 - MIO - M. Azam (Hystra)</v>
      </c>
      <c r="X89" s="70" t="s">
        <v>145</v>
      </c>
      <c r="Y89" s="70" t="s">
        <v>6305</v>
      </c>
      <c r="Z89" s="164" t="s">
        <v>774</v>
      </c>
      <c r="AA89" s="171" t="s">
        <v>774</v>
      </c>
      <c r="AB89" s="70" t="s">
        <v>774</v>
      </c>
      <c r="AC89" s="70" t="s">
        <v>1170</v>
      </c>
      <c r="AD89" s="70" t="s">
        <v>19</v>
      </c>
      <c r="AE89" s="82" t="s">
        <v>1162</v>
      </c>
      <c r="AF89" s="70" t="s">
        <v>1171</v>
      </c>
      <c r="AG89" s="70" t="s">
        <v>1159</v>
      </c>
      <c r="AH89" s="59" t="s">
        <v>2913</v>
      </c>
      <c r="AI89" s="70" t="s">
        <v>7903</v>
      </c>
      <c r="AJ89" s="70" t="s">
        <v>144</v>
      </c>
      <c r="AK89" s="70">
        <v>1</v>
      </c>
      <c r="AL89" s="108" t="s">
        <v>6293</v>
      </c>
      <c r="AM89" t="s">
        <v>5895</v>
      </c>
      <c r="AN89" t="b">
        <f t="shared" si="27"/>
        <v>1</v>
      </c>
    </row>
    <row r="90" spans="1:42" ht="14.4" hidden="1" customHeight="1" x14ac:dyDescent="0.3">
      <c r="A90" s="59" t="str">
        <f t="shared" si="26"/>
        <v>ISB01-PHR-MIO-09</v>
      </c>
      <c r="B90" s="59" t="s">
        <v>1216</v>
      </c>
      <c r="C90" s="59" t="s">
        <v>1985</v>
      </c>
      <c r="D90" s="59" t="s">
        <v>1217</v>
      </c>
      <c r="E90" s="59" t="s">
        <v>143</v>
      </c>
      <c r="F90" s="59" t="s">
        <v>1168</v>
      </c>
      <c r="G90" s="70" t="s">
        <v>5631</v>
      </c>
      <c r="H90" s="59" t="s">
        <v>2867</v>
      </c>
      <c r="I90" s="59" t="s">
        <v>144</v>
      </c>
      <c r="J90" s="59" t="s">
        <v>2862</v>
      </c>
      <c r="K90" s="59" t="s">
        <v>6364</v>
      </c>
      <c r="L90" s="82" t="str">
        <f t="shared" si="16"/>
        <v>0511007</v>
      </c>
      <c r="M90" s="82" t="s">
        <v>4686</v>
      </c>
      <c r="N90" s="70" t="s">
        <v>2687</v>
      </c>
      <c r="O90" s="82" t="s">
        <v>2996</v>
      </c>
      <c r="P90" s="59" t="str">
        <f t="shared" si="39"/>
        <v>0511007</v>
      </c>
      <c r="Q90" s="162" t="str">
        <f t="shared" si="40"/>
        <v>0511007@gspharma.com</v>
      </c>
      <c r="R90" s="59" t="s">
        <v>2460</v>
      </c>
      <c r="S90" s="59" t="s">
        <v>8001</v>
      </c>
      <c r="T90" s="59" t="str">
        <f>TRIM(CONCATENATE(V90," (",S90,")"))</f>
        <v>Iftikhar Ahmed (BHFA) (ISB01-PHR-MIO-09)</v>
      </c>
      <c r="U90" s="59" t="s">
        <v>8001</v>
      </c>
      <c r="V90" s="70" t="s">
        <v>7902</v>
      </c>
      <c r="W90" s="70" t="str">
        <f t="shared" si="42"/>
        <v>ISB01 - MIO - Iftikhar Ahmed (BHFA)</v>
      </c>
      <c r="X90" s="70" t="s">
        <v>4304</v>
      </c>
      <c r="Y90" s="70" t="s">
        <v>6305</v>
      </c>
      <c r="Z90" s="164" t="s">
        <v>774</v>
      </c>
      <c r="AA90" s="171">
        <v>45447</v>
      </c>
      <c r="AB90" s="70" t="s">
        <v>774</v>
      </c>
      <c r="AC90" s="70" t="s">
        <v>1170</v>
      </c>
      <c r="AD90" s="70" t="s">
        <v>19</v>
      </c>
      <c r="AE90" s="82" t="s">
        <v>1162</v>
      </c>
      <c r="AF90" s="70" t="s">
        <v>1171</v>
      </c>
      <c r="AG90" s="70" t="s">
        <v>1159</v>
      </c>
      <c r="AH90" s="59" t="s">
        <v>2913</v>
      </c>
      <c r="AI90" s="70" t="s">
        <v>7903</v>
      </c>
      <c r="AJ90" s="70" t="s">
        <v>144</v>
      </c>
      <c r="AK90" s="70">
        <v>1</v>
      </c>
      <c r="AL90" s="108" t="s">
        <v>6293</v>
      </c>
      <c r="AM90" t="e">
        <v>#N/A</v>
      </c>
      <c r="AN90" t="e">
        <f t="shared" si="27"/>
        <v>#N/A</v>
      </c>
    </row>
    <row r="91" spans="1:42" ht="14.4" hidden="1" customHeight="1" x14ac:dyDescent="0.3">
      <c r="A91" s="59" t="str">
        <f t="shared" si="26"/>
        <v>ISB01-PHR-MIO-00</v>
      </c>
      <c r="B91" s="59" t="s">
        <v>1216</v>
      </c>
      <c r="C91" s="59" t="s">
        <v>1985</v>
      </c>
      <c r="D91" s="59" t="s">
        <v>1217</v>
      </c>
      <c r="E91" s="59" t="s">
        <v>143</v>
      </c>
      <c r="F91" s="59" t="s">
        <v>1168</v>
      </c>
      <c r="G91" s="70" t="s">
        <v>5631</v>
      </c>
      <c r="H91" s="59" t="s">
        <v>2867</v>
      </c>
      <c r="I91" s="59" t="s">
        <v>144</v>
      </c>
      <c r="J91" s="59" t="s">
        <v>2862</v>
      </c>
      <c r="K91" s="59" t="s">
        <v>6364</v>
      </c>
      <c r="L91" s="82" t="str">
        <f t="shared" si="16"/>
        <v>0511006</v>
      </c>
      <c r="M91" s="82" t="s">
        <v>4686</v>
      </c>
      <c r="N91" s="70" t="s">
        <v>2687</v>
      </c>
      <c r="O91" s="59" t="s">
        <v>2990</v>
      </c>
      <c r="P91" s="59" t="str">
        <f t="shared" si="39"/>
        <v>0511006</v>
      </c>
      <c r="Q91" s="162" t="s">
        <v>3608</v>
      </c>
      <c r="R91" s="59" t="s">
        <v>2990</v>
      </c>
      <c r="S91" s="59" t="s">
        <v>2912</v>
      </c>
      <c r="T91" s="59" t="str">
        <f>TRIM(CONCATENATE(W91))</f>
        <v>ISB01 - PHR Unmapped</v>
      </c>
      <c r="U91" s="59" t="s">
        <v>2912</v>
      </c>
      <c r="V91" s="70" t="s">
        <v>5920</v>
      </c>
      <c r="W91" s="70" t="str">
        <f>TRIM(CONCATENATE(K91," - ",V91))</f>
        <v>ISB01 - PHR Unmapped</v>
      </c>
      <c r="X91" s="70" t="s">
        <v>144</v>
      </c>
      <c r="Y91" s="70" t="s">
        <v>774</v>
      </c>
      <c r="Z91" s="164" t="s">
        <v>774</v>
      </c>
      <c r="AA91" s="171" t="s">
        <v>774</v>
      </c>
      <c r="AB91" s="70" t="s">
        <v>774</v>
      </c>
      <c r="AC91" s="70" t="s">
        <v>1170</v>
      </c>
      <c r="AD91" s="70" t="s">
        <v>19</v>
      </c>
      <c r="AE91" s="82" t="s">
        <v>1162</v>
      </c>
      <c r="AF91" s="70" t="s">
        <v>1171</v>
      </c>
      <c r="AG91" s="70" t="s">
        <v>1159</v>
      </c>
      <c r="AH91" s="59" t="s">
        <v>2913</v>
      </c>
      <c r="AI91" s="70" t="s">
        <v>7903</v>
      </c>
      <c r="AJ91" s="70" t="s">
        <v>144</v>
      </c>
      <c r="AK91" s="70">
        <v>0</v>
      </c>
      <c r="AL91" s="108" t="s">
        <v>5606</v>
      </c>
      <c r="AM91" t="s">
        <v>2990</v>
      </c>
      <c r="AN91" t="b">
        <f t="shared" si="27"/>
        <v>1</v>
      </c>
      <c r="AP91" t="s">
        <v>8085</v>
      </c>
    </row>
    <row r="92" spans="1:42" ht="14.4" hidden="1" customHeight="1" x14ac:dyDescent="0.3">
      <c r="A92" s="59" t="str">
        <f t="shared" si="26"/>
        <v>ISB01-PHR-ASM-01</v>
      </c>
      <c r="B92" s="59" t="s">
        <v>1216</v>
      </c>
      <c r="C92" s="59" t="s">
        <v>1985</v>
      </c>
      <c r="D92" s="59" t="s">
        <v>1217</v>
      </c>
      <c r="E92" s="59" t="s">
        <v>143</v>
      </c>
      <c r="F92" s="59" t="s">
        <v>1168</v>
      </c>
      <c r="G92" s="70" t="s">
        <v>5631</v>
      </c>
      <c r="H92" s="59" t="s">
        <v>2867</v>
      </c>
      <c r="I92" s="59" t="s">
        <v>144</v>
      </c>
      <c r="J92" s="59" t="s">
        <v>2862</v>
      </c>
      <c r="K92" s="59" t="s">
        <v>6364</v>
      </c>
      <c r="L92" s="82" t="str">
        <f t="shared" si="16"/>
        <v>05110</v>
      </c>
      <c r="M92" s="82" t="s">
        <v>4686</v>
      </c>
      <c r="N92" s="70" t="s">
        <v>2687</v>
      </c>
      <c r="O92" s="59" t="s">
        <v>2696</v>
      </c>
      <c r="P92" s="59" t="str">
        <f>O91</f>
        <v>0511006</v>
      </c>
      <c r="Q92" s="162" t="str">
        <f t="shared" ref="Q92:Q102" si="43">CONCATENATE(O92,"@gspharma.com")</f>
        <v>05110@gspharma.com</v>
      </c>
      <c r="R92" s="59" t="s">
        <v>2696</v>
      </c>
      <c r="S92" s="59" t="s">
        <v>2913</v>
      </c>
      <c r="T92" s="59" t="str">
        <f>W92</f>
        <v>ISB01 - ASM - Laiq Taj</v>
      </c>
      <c r="U92" s="59" t="s">
        <v>2913</v>
      </c>
      <c r="V92" s="70" t="s">
        <v>7903</v>
      </c>
      <c r="W92" s="70" t="str">
        <f t="shared" ref="W92:W102" si="44">TRIM(CONCATENATE(K92," - ",AD92," - ",V92))</f>
        <v>ISB01 - ASM - Laiq Taj</v>
      </c>
      <c r="X92" s="70" t="s">
        <v>144</v>
      </c>
      <c r="Y92" s="70" t="s">
        <v>6305</v>
      </c>
      <c r="Z92" s="164" t="s">
        <v>774</v>
      </c>
      <c r="AA92" s="171">
        <v>45416</v>
      </c>
      <c r="AB92" s="70" t="s">
        <v>774</v>
      </c>
      <c r="AC92" s="70" t="s">
        <v>1219</v>
      </c>
      <c r="AD92" s="70" t="s">
        <v>1028</v>
      </c>
      <c r="AE92" s="82" t="s">
        <v>3414</v>
      </c>
      <c r="AF92" s="70" t="s">
        <v>1171</v>
      </c>
      <c r="AG92" s="70" t="s">
        <v>1159</v>
      </c>
      <c r="AH92" s="59" t="s">
        <v>1743</v>
      </c>
      <c r="AI92" s="70" t="s">
        <v>5826</v>
      </c>
      <c r="AJ92" s="70" t="s">
        <v>67</v>
      </c>
      <c r="AK92" s="70">
        <v>2</v>
      </c>
      <c r="AL92" s="108" t="s">
        <v>6294</v>
      </c>
      <c r="AM92" t="s">
        <v>2696</v>
      </c>
      <c r="AN92" t="b">
        <f t="shared" si="27"/>
        <v>1</v>
      </c>
      <c r="AP92" t="s">
        <v>8085</v>
      </c>
    </row>
    <row r="93" spans="1:42" ht="14.4" hidden="1" customHeight="1" x14ac:dyDescent="0.3">
      <c r="A93" s="59" t="str">
        <f t="shared" si="26"/>
        <v>PSH01-PHR-MIO-01</v>
      </c>
      <c r="B93" s="59" t="s">
        <v>1216</v>
      </c>
      <c r="C93" s="59" t="s">
        <v>1985</v>
      </c>
      <c r="D93" s="59" t="s">
        <v>1217</v>
      </c>
      <c r="E93" s="59" t="s">
        <v>143</v>
      </c>
      <c r="F93" s="59" t="s">
        <v>1168</v>
      </c>
      <c r="G93" s="70" t="s">
        <v>5631</v>
      </c>
      <c r="H93" s="59" t="s">
        <v>2866</v>
      </c>
      <c r="I93" s="59" t="s">
        <v>4899</v>
      </c>
      <c r="J93" s="59" t="s">
        <v>2861</v>
      </c>
      <c r="K93" s="59" t="s">
        <v>6363</v>
      </c>
      <c r="L93" s="82" t="str">
        <f t="shared" si="16"/>
        <v>0512001</v>
      </c>
      <c r="M93" s="82" t="s">
        <v>4686</v>
      </c>
      <c r="N93" s="70" t="s">
        <v>2687</v>
      </c>
      <c r="O93" s="59" t="s">
        <v>2451</v>
      </c>
      <c r="P93" s="59" t="str">
        <f t="shared" ref="P93:P103" si="45">O93</f>
        <v>0512001</v>
      </c>
      <c r="Q93" s="162" t="str">
        <f t="shared" si="43"/>
        <v>0512001@gspharma.com</v>
      </c>
      <c r="R93" s="59" t="s">
        <v>2451</v>
      </c>
      <c r="S93" s="59" t="s">
        <v>2914</v>
      </c>
      <c r="T93" s="59" t="str">
        <f t="shared" ref="T93:T102" si="46">TRIM(CONCATENATE(V93," (",S93,")"))</f>
        <v>Noman Khan (PSH01-PHR-MIO-01)</v>
      </c>
      <c r="U93" s="59" t="s">
        <v>2914</v>
      </c>
      <c r="V93" s="70" t="s">
        <v>2915</v>
      </c>
      <c r="W93" s="70" t="str">
        <f t="shared" si="44"/>
        <v>PSH01 - MIO - Noman Khan</v>
      </c>
      <c r="X93" s="70" t="s">
        <v>149</v>
      </c>
      <c r="Y93" s="70" t="s">
        <v>6305</v>
      </c>
      <c r="Z93" s="164" t="s">
        <v>774</v>
      </c>
      <c r="AA93" s="171">
        <v>43284</v>
      </c>
      <c r="AB93" s="70" t="s">
        <v>774</v>
      </c>
      <c r="AC93" s="70" t="s">
        <v>1170</v>
      </c>
      <c r="AD93" s="70" t="s">
        <v>19</v>
      </c>
      <c r="AE93" s="82" t="s">
        <v>1162</v>
      </c>
      <c r="AF93" s="70" t="s">
        <v>1171</v>
      </c>
      <c r="AG93" s="70" t="s">
        <v>1159</v>
      </c>
      <c r="AH93" s="59" t="s">
        <v>2922</v>
      </c>
      <c r="AI93" s="70" t="s">
        <v>7917</v>
      </c>
      <c r="AJ93" s="70" t="s">
        <v>149</v>
      </c>
      <c r="AK93" s="70">
        <v>1</v>
      </c>
      <c r="AL93" s="108" t="s">
        <v>6293</v>
      </c>
      <c r="AM93" t="e">
        <v>#N/A</v>
      </c>
      <c r="AN93" t="e">
        <f t="shared" si="27"/>
        <v>#N/A</v>
      </c>
    </row>
    <row r="94" spans="1:42" ht="14.4" hidden="1" customHeight="1" x14ac:dyDescent="0.3">
      <c r="A94" s="59" t="str">
        <f t="shared" si="26"/>
        <v>PSH01-PHR-MIO-02</v>
      </c>
      <c r="B94" s="59" t="s">
        <v>1216</v>
      </c>
      <c r="C94" s="59" t="s">
        <v>1985</v>
      </c>
      <c r="D94" s="59" t="s">
        <v>1217</v>
      </c>
      <c r="E94" s="59" t="s">
        <v>143</v>
      </c>
      <c r="F94" s="59" t="s">
        <v>1168</v>
      </c>
      <c r="G94" s="70" t="s">
        <v>5631</v>
      </c>
      <c r="H94" s="59" t="s">
        <v>2866</v>
      </c>
      <c r="I94" s="59" t="s">
        <v>4899</v>
      </c>
      <c r="J94" s="59" t="s">
        <v>2861</v>
      </c>
      <c r="K94" s="59" t="s">
        <v>6363</v>
      </c>
      <c r="L94" s="82" t="str">
        <f t="shared" si="16"/>
        <v>0512002</v>
      </c>
      <c r="M94" s="82" t="s">
        <v>4686</v>
      </c>
      <c r="N94" s="70" t="s">
        <v>2687</v>
      </c>
      <c r="O94" s="59" t="s">
        <v>2452</v>
      </c>
      <c r="P94" s="59" t="str">
        <f t="shared" si="45"/>
        <v>0512002</v>
      </c>
      <c r="Q94" s="162" t="str">
        <f t="shared" si="43"/>
        <v>0512002@gspharma.com</v>
      </c>
      <c r="R94" s="59" t="s">
        <v>2452</v>
      </c>
      <c r="S94" s="59" t="s">
        <v>2916</v>
      </c>
      <c r="T94" s="59" t="str">
        <f>TRIM(CONCATENATE(V94," (",S94,")"))</f>
        <v>Ms. Rozia Bibi (PSH01-PHR-MIO-02)</v>
      </c>
      <c r="U94" s="59" t="s">
        <v>2916</v>
      </c>
      <c r="V94" s="70" t="s">
        <v>7909</v>
      </c>
      <c r="W94" s="70" t="str">
        <f t="shared" si="44"/>
        <v>PSH01 - MIO - Ms. Rozia Bibi</v>
      </c>
      <c r="X94" s="70" t="s">
        <v>149</v>
      </c>
      <c r="Y94" s="70" t="s">
        <v>6305</v>
      </c>
      <c r="Z94" s="164" t="s">
        <v>774</v>
      </c>
      <c r="AA94" s="171">
        <v>44196</v>
      </c>
      <c r="AB94" s="70" t="s">
        <v>774</v>
      </c>
      <c r="AC94" s="70" t="s">
        <v>1170</v>
      </c>
      <c r="AD94" s="70" t="s">
        <v>19</v>
      </c>
      <c r="AE94" s="82" t="s">
        <v>1162</v>
      </c>
      <c r="AF94" s="70" t="s">
        <v>1171</v>
      </c>
      <c r="AG94" s="70" t="s">
        <v>1159</v>
      </c>
      <c r="AH94" s="59" t="s">
        <v>2922</v>
      </c>
      <c r="AI94" s="70" t="s">
        <v>7917</v>
      </c>
      <c r="AJ94" s="70" t="s">
        <v>149</v>
      </c>
      <c r="AK94" s="70">
        <v>1</v>
      </c>
      <c r="AL94" s="108" t="s">
        <v>6293</v>
      </c>
      <c r="AM94" t="e">
        <v>#N/A</v>
      </c>
      <c r="AN94" t="e">
        <f t="shared" si="27"/>
        <v>#N/A</v>
      </c>
    </row>
    <row r="95" spans="1:42" ht="14.4" hidden="1" customHeight="1" x14ac:dyDescent="0.3">
      <c r="A95" s="59" t="str">
        <f t="shared" si="26"/>
        <v>PSH01-PHR-MIO-03</v>
      </c>
      <c r="B95" s="59" t="s">
        <v>1216</v>
      </c>
      <c r="C95" s="59" t="s">
        <v>1985</v>
      </c>
      <c r="D95" s="59" t="s">
        <v>1217</v>
      </c>
      <c r="E95" s="59" t="s">
        <v>143</v>
      </c>
      <c r="F95" s="59" t="s">
        <v>1168</v>
      </c>
      <c r="G95" s="70" t="s">
        <v>5631</v>
      </c>
      <c r="H95" s="59" t="s">
        <v>2866</v>
      </c>
      <c r="I95" s="59" t="s">
        <v>4899</v>
      </c>
      <c r="J95" s="59" t="s">
        <v>2861</v>
      </c>
      <c r="K95" s="59" t="s">
        <v>6363</v>
      </c>
      <c r="L95" s="82" t="str">
        <f t="shared" si="16"/>
        <v>0512004</v>
      </c>
      <c r="M95" s="82" t="s">
        <v>4686</v>
      </c>
      <c r="N95" s="70" t="s">
        <v>2687</v>
      </c>
      <c r="O95" s="59" t="s">
        <v>2454</v>
      </c>
      <c r="P95" s="59" t="str">
        <f t="shared" si="45"/>
        <v>0512004</v>
      </c>
      <c r="Q95" s="162" t="str">
        <f t="shared" si="43"/>
        <v>0512004@gspharma.com</v>
      </c>
      <c r="R95" s="59" t="s">
        <v>2452</v>
      </c>
      <c r="S95" s="59" t="s">
        <v>2917</v>
      </c>
      <c r="T95" s="59" t="str">
        <f>TRIM(CONCATENATE(V95," (",S95,")"))</f>
        <v>Ms. Uzma Zaman (PSH01-PHR-MIO-03)</v>
      </c>
      <c r="U95" s="59" t="s">
        <v>2917</v>
      </c>
      <c r="V95" s="70" t="s">
        <v>7910</v>
      </c>
      <c r="W95" s="70" t="str">
        <f t="shared" si="44"/>
        <v>PSH01 - MIO - Ms. Uzma Zaman</v>
      </c>
      <c r="X95" s="70" t="s">
        <v>263</v>
      </c>
      <c r="Y95" s="70" t="s">
        <v>6305</v>
      </c>
      <c r="Z95" s="164" t="s">
        <v>774</v>
      </c>
      <c r="AA95" s="171">
        <v>45325</v>
      </c>
      <c r="AB95" s="70" t="s">
        <v>774</v>
      </c>
      <c r="AC95" s="70" t="s">
        <v>1170</v>
      </c>
      <c r="AD95" s="70" t="s">
        <v>19</v>
      </c>
      <c r="AE95" s="82" t="s">
        <v>1162</v>
      </c>
      <c r="AF95" s="70" t="s">
        <v>1171</v>
      </c>
      <c r="AG95" s="70" t="s">
        <v>1159</v>
      </c>
      <c r="AH95" s="59" t="s">
        <v>2922</v>
      </c>
      <c r="AI95" s="70" t="s">
        <v>7917</v>
      </c>
      <c r="AJ95" s="70" t="s">
        <v>149</v>
      </c>
      <c r="AK95" s="70">
        <v>1</v>
      </c>
      <c r="AL95" s="108" t="s">
        <v>6293</v>
      </c>
      <c r="AM95" t="s">
        <v>2454</v>
      </c>
      <c r="AN95" t="b">
        <f t="shared" si="27"/>
        <v>1</v>
      </c>
    </row>
    <row r="96" spans="1:42" ht="14.4" hidden="1" customHeight="1" x14ac:dyDescent="0.3">
      <c r="A96" s="59" t="str">
        <f t="shared" si="26"/>
        <v>PSH01-PHR-MIO-04</v>
      </c>
      <c r="B96" s="59" t="s">
        <v>1216</v>
      </c>
      <c r="C96" s="59" t="s">
        <v>1985</v>
      </c>
      <c r="D96" s="59" t="s">
        <v>1217</v>
      </c>
      <c r="E96" s="59" t="s">
        <v>143</v>
      </c>
      <c r="F96" s="59" t="s">
        <v>1168</v>
      </c>
      <c r="G96" s="70" t="s">
        <v>5631</v>
      </c>
      <c r="H96" s="59" t="s">
        <v>2866</v>
      </c>
      <c r="I96" s="59" t="s">
        <v>4899</v>
      </c>
      <c r="J96" s="59" t="s">
        <v>2861</v>
      </c>
      <c r="K96" s="59" t="s">
        <v>6363</v>
      </c>
      <c r="L96" s="82" t="str">
        <f t="shared" si="16"/>
        <v>0614001</v>
      </c>
      <c r="M96" s="82" t="s">
        <v>4686</v>
      </c>
      <c r="N96" s="70" t="s">
        <v>2687</v>
      </c>
      <c r="O96" s="59" t="s">
        <v>5506</v>
      </c>
      <c r="P96" s="59" t="str">
        <f t="shared" si="45"/>
        <v>0614001</v>
      </c>
      <c r="Q96" s="162" t="str">
        <f t="shared" si="43"/>
        <v>0614001@gspharma.com</v>
      </c>
      <c r="R96" s="59" t="s">
        <v>2452</v>
      </c>
      <c r="S96" s="59" t="s">
        <v>2919</v>
      </c>
      <c r="T96" s="59" t="str">
        <f>TRIM(CONCATENATE(V96," (",S96,")"))</f>
        <v>Rahim ullah Khan (PSH01-PHR-MIO-04)</v>
      </c>
      <c r="U96" s="59" t="s">
        <v>2919</v>
      </c>
      <c r="V96" s="70" t="s">
        <v>7911</v>
      </c>
      <c r="W96" s="70" t="str">
        <f t="shared" si="44"/>
        <v>PSH01 - MIO - Rahim ullah Khan</v>
      </c>
      <c r="X96" s="70" t="s">
        <v>3088</v>
      </c>
      <c r="Y96" s="70" t="s">
        <v>6305</v>
      </c>
      <c r="Z96" s="164" t="s">
        <v>774</v>
      </c>
      <c r="AA96" s="171">
        <v>44970</v>
      </c>
      <c r="AB96" s="70" t="s">
        <v>774</v>
      </c>
      <c r="AC96" s="70" t="s">
        <v>1170</v>
      </c>
      <c r="AD96" s="70" t="s">
        <v>19</v>
      </c>
      <c r="AE96" s="82" t="s">
        <v>1162</v>
      </c>
      <c r="AF96" s="70" t="s">
        <v>1171</v>
      </c>
      <c r="AG96" s="70" t="s">
        <v>1159</v>
      </c>
      <c r="AH96" s="59" t="s">
        <v>2922</v>
      </c>
      <c r="AI96" s="70" t="s">
        <v>7917</v>
      </c>
      <c r="AJ96" s="70" t="s">
        <v>149</v>
      </c>
      <c r="AK96" s="70">
        <v>1</v>
      </c>
      <c r="AL96" s="108" t="s">
        <v>6293</v>
      </c>
      <c r="AM96" t="e">
        <v>#N/A</v>
      </c>
      <c r="AN96" t="e">
        <f t="shared" si="27"/>
        <v>#N/A</v>
      </c>
    </row>
    <row r="97" spans="1:42" ht="14.4" hidden="1" customHeight="1" x14ac:dyDescent="0.3">
      <c r="A97" s="59" t="str">
        <f t="shared" si="26"/>
        <v>PSH01-PHR-MIO-05</v>
      </c>
      <c r="B97" s="59" t="s">
        <v>1216</v>
      </c>
      <c r="C97" s="59" t="s">
        <v>1985</v>
      </c>
      <c r="D97" s="59" t="s">
        <v>1217</v>
      </c>
      <c r="E97" s="59" t="s">
        <v>143</v>
      </c>
      <c r="F97" s="59" t="s">
        <v>1168</v>
      </c>
      <c r="G97" s="70" t="s">
        <v>5631</v>
      </c>
      <c r="H97" s="59" t="s">
        <v>2866</v>
      </c>
      <c r="I97" s="59" t="s">
        <v>4899</v>
      </c>
      <c r="J97" s="59" t="s">
        <v>2861</v>
      </c>
      <c r="K97" s="59" t="s">
        <v>6363</v>
      </c>
      <c r="L97" s="82" t="str">
        <f t="shared" si="16"/>
        <v>0512003</v>
      </c>
      <c r="M97" s="82" t="s">
        <v>4686</v>
      </c>
      <c r="N97" s="70" t="s">
        <v>2687</v>
      </c>
      <c r="O97" s="59" t="s">
        <v>2453</v>
      </c>
      <c r="P97" s="59" t="str">
        <f t="shared" si="45"/>
        <v>0512003</v>
      </c>
      <c r="Q97" s="162" t="str">
        <f t="shared" si="43"/>
        <v>0512003@gspharma.com</v>
      </c>
      <c r="R97" s="59" t="s">
        <v>2452</v>
      </c>
      <c r="S97" s="59" t="s">
        <v>2920</v>
      </c>
      <c r="T97" s="59" t="str">
        <f>TRIM(CONCATENATE(V97," (",S97,")"))</f>
        <v>Naveed Khan (PSH01-PHR-MIO-05)</v>
      </c>
      <c r="U97" s="59" t="s">
        <v>2920</v>
      </c>
      <c r="V97" s="70" t="s">
        <v>3150</v>
      </c>
      <c r="W97" s="70" t="str">
        <f t="shared" si="44"/>
        <v>PSH01 - MIO - Naveed Khan</v>
      </c>
      <c r="X97" s="70" t="s">
        <v>150</v>
      </c>
      <c r="Y97" s="70" t="s">
        <v>6305</v>
      </c>
      <c r="Z97" s="164" t="s">
        <v>774</v>
      </c>
      <c r="AA97" s="171">
        <v>45365</v>
      </c>
      <c r="AB97" s="70" t="s">
        <v>774</v>
      </c>
      <c r="AC97" s="70" t="s">
        <v>1170</v>
      </c>
      <c r="AD97" s="70" t="s">
        <v>19</v>
      </c>
      <c r="AE97" s="82" t="s">
        <v>1162</v>
      </c>
      <c r="AF97" s="70" t="s">
        <v>1171</v>
      </c>
      <c r="AG97" s="70" t="s">
        <v>1159</v>
      </c>
      <c r="AH97" s="59" t="s">
        <v>2922</v>
      </c>
      <c r="AI97" s="70" t="s">
        <v>7917</v>
      </c>
      <c r="AJ97" s="70" t="s">
        <v>149</v>
      </c>
      <c r="AK97" s="70">
        <v>1</v>
      </c>
      <c r="AL97" s="108" t="s">
        <v>6293</v>
      </c>
      <c r="AM97" t="e">
        <v>#N/A</v>
      </c>
      <c r="AN97" t="e">
        <f t="shared" si="27"/>
        <v>#N/A</v>
      </c>
    </row>
    <row r="98" spans="1:42" ht="14.4" hidden="1" customHeight="1" x14ac:dyDescent="0.3">
      <c r="A98" s="59" t="str">
        <f t="shared" si="26"/>
        <v>PSH01-PHR-MIO-06</v>
      </c>
      <c r="B98" s="59" t="s">
        <v>1216</v>
      </c>
      <c r="C98" s="59" t="s">
        <v>1985</v>
      </c>
      <c r="D98" s="59" t="s">
        <v>1217</v>
      </c>
      <c r="E98" s="59" t="s">
        <v>143</v>
      </c>
      <c r="F98" s="59" t="s">
        <v>1168</v>
      </c>
      <c r="G98" s="70" t="s">
        <v>5631</v>
      </c>
      <c r="H98" s="59" t="s">
        <v>2866</v>
      </c>
      <c r="I98" s="59" t="s">
        <v>4899</v>
      </c>
      <c r="J98" s="59" t="s">
        <v>2861</v>
      </c>
      <c r="K98" s="59" t="s">
        <v>6363</v>
      </c>
      <c r="L98" s="82" t="str">
        <f t="shared" si="16"/>
        <v>0614002</v>
      </c>
      <c r="M98" s="82" t="s">
        <v>4686</v>
      </c>
      <c r="N98" s="70" t="s">
        <v>2687</v>
      </c>
      <c r="O98" s="59" t="s">
        <v>5507</v>
      </c>
      <c r="P98" s="59" t="str">
        <f t="shared" si="45"/>
        <v>0614002</v>
      </c>
      <c r="Q98" s="162" t="str">
        <f t="shared" si="43"/>
        <v>0614002@gspharma.com</v>
      </c>
      <c r="R98" s="59" t="s">
        <v>2452</v>
      </c>
      <c r="S98" s="59" t="s">
        <v>6691</v>
      </c>
      <c r="T98" s="59" t="str">
        <f>TRIM(CONCATENATE(V98," (",S98,")"))</f>
        <v>Bilal Khan (PSH01-PHR-MIO-06)</v>
      </c>
      <c r="U98" s="59" t="s">
        <v>6691</v>
      </c>
      <c r="V98" s="70" t="s">
        <v>6692</v>
      </c>
      <c r="W98" s="70" t="str">
        <f t="shared" si="44"/>
        <v>PSH01 - MIO - Bilal Khan</v>
      </c>
      <c r="X98" s="70" t="s">
        <v>587</v>
      </c>
      <c r="Y98" s="70" t="s">
        <v>6305</v>
      </c>
      <c r="Z98" s="164" t="s">
        <v>774</v>
      </c>
      <c r="AA98" s="171">
        <v>45014</v>
      </c>
      <c r="AB98" s="70" t="s">
        <v>774</v>
      </c>
      <c r="AC98" s="70" t="s">
        <v>1170</v>
      </c>
      <c r="AD98" s="70" t="s">
        <v>19</v>
      </c>
      <c r="AE98" s="82" t="s">
        <v>1162</v>
      </c>
      <c r="AF98" s="70" t="s">
        <v>1171</v>
      </c>
      <c r="AG98" s="70" t="s">
        <v>1159</v>
      </c>
      <c r="AH98" s="59" t="s">
        <v>2922</v>
      </c>
      <c r="AI98" s="70" t="s">
        <v>7917</v>
      </c>
      <c r="AJ98" s="70" t="s">
        <v>149</v>
      </c>
      <c r="AK98" s="70">
        <v>1</v>
      </c>
      <c r="AL98" s="108" t="s">
        <v>6293</v>
      </c>
      <c r="AM98" t="e">
        <v>#N/A</v>
      </c>
      <c r="AN98" t="e">
        <f t="shared" si="27"/>
        <v>#N/A</v>
      </c>
    </row>
    <row r="99" spans="1:42" ht="14.4" hidden="1" customHeight="1" x14ac:dyDescent="0.3">
      <c r="A99" s="59" t="str">
        <f t="shared" si="26"/>
        <v>PSH01-PHR-MIO-07</v>
      </c>
      <c r="B99" s="59" t="s">
        <v>1216</v>
      </c>
      <c r="C99" s="59" t="s">
        <v>1985</v>
      </c>
      <c r="D99" s="59" t="s">
        <v>1217</v>
      </c>
      <c r="E99" s="59" t="s">
        <v>143</v>
      </c>
      <c r="F99" s="59" t="s">
        <v>1168</v>
      </c>
      <c r="G99" s="70" t="s">
        <v>5631</v>
      </c>
      <c r="H99" s="59" t="s">
        <v>2866</v>
      </c>
      <c r="I99" s="59" t="s">
        <v>4899</v>
      </c>
      <c r="J99" s="59" t="s">
        <v>2861</v>
      </c>
      <c r="K99" s="59" t="s">
        <v>6363</v>
      </c>
      <c r="L99" s="82" t="str">
        <f t="shared" si="16"/>
        <v>0512006</v>
      </c>
      <c r="M99" s="82" t="s">
        <v>4686</v>
      </c>
      <c r="N99" s="70" t="s">
        <v>2687</v>
      </c>
      <c r="O99" s="59" t="s">
        <v>2456</v>
      </c>
      <c r="P99" s="59" t="str">
        <f t="shared" si="45"/>
        <v>0512006</v>
      </c>
      <c r="Q99" s="162" t="str">
        <f t="shared" si="43"/>
        <v>0512006@gspharma.com</v>
      </c>
      <c r="R99" s="59" t="s">
        <v>2452</v>
      </c>
      <c r="S99" s="59" t="s">
        <v>7997</v>
      </c>
      <c r="T99" s="59" t="str">
        <f t="shared" si="46"/>
        <v>Dawood (BHFA) (PSH01-PHR-MIO-07)</v>
      </c>
      <c r="U99" s="59" t="s">
        <v>7997</v>
      </c>
      <c r="V99" s="70" t="s">
        <v>7912</v>
      </c>
      <c r="W99" s="70" t="str">
        <f t="shared" si="44"/>
        <v>PSH01 - MIO - Dawood (BHFA)</v>
      </c>
      <c r="X99" s="70" t="s">
        <v>5442</v>
      </c>
      <c r="Y99" s="70" t="s">
        <v>6305</v>
      </c>
      <c r="Z99" s="164" t="s">
        <v>774</v>
      </c>
      <c r="AA99" s="171">
        <v>45371</v>
      </c>
      <c r="AB99" s="70" t="s">
        <v>774</v>
      </c>
      <c r="AC99" s="70" t="s">
        <v>1170</v>
      </c>
      <c r="AD99" s="70" t="s">
        <v>19</v>
      </c>
      <c r="AE99" s="82" t="s">
        <v>1162</v>
      </c>
      <c r="AF99" s="70" t="s">
        <v>1171</v>
      </c>
      <c r="AG99" s="70" t="s">
        <v>1159</v>
      </c>
      <c r="AH99" s="59" t="s">
        <v>2922</v>
      </c>
      <c r="AI99" s="70" t="s">
        <v>7917</v>
      </c>
      <c r="AJ99" s="70" t="s">
        <v>149</v>
      </c>
      <c r="AK99" s="70">
        <v>1</v>
      </c>
      <c r="AL99" s="108" t="s">
        <v>6293</v>
      </c>
      <c r="AM99" t="e">
        <v>#N/A</v>
      </c>
      <c r="AN99" t="e">
        <f t="shared" si="27"/>
        <v>#N/A</v>
      </c>
    </row>
    <row r="100" spans="1:42" ht="14.4" hidden="1" customHeight="1" x14ac:dyDescent="0.3">
      <c r="A100" s="59" t="str">
        <f t="shared" si="26"/>
        <v>PSH01-PHR-MIO-08</v>
      </c>
      <c r="B100" s="59" t="s">
        <v>1216</v>
      </c>
      <c r="C100" s="59" t="s">
        <v>1985</v>
      </c>
      <c r="D100" s="59" t="s">
        <v>1217</v>
      </c>
      <c r="E100" s="59" t="s">
        <v>143</v>
      </c>
      <c r="F100" s="59" t="s">
        <v>1168</v>
      </c>
      <c r="G100" s="70" t="s">
        <v>5631</v>
      </c>
      <c r="H100" s="59" t="s">
        <v>2866</v>
      </c>
      <c r="I100" s="59" t="s">
        <v>4899</v>
      </c>
      <c r="J100" s="59" t="s">
        <v>2861</v>
      </c>
      <c r="K100" s="59" t="s">
        <v>6363</v>
      </c>
      <c r="L100" s="82" t="str">
        <f t="shared" si="16"/>
        <v>0512011</v>
      </c>
      <c r="M100" s="82" t="s">
        <v>4686</v>
      </c>
      <c r="N100" s="70" t="s">
        <v>2687</v>
      </c>
      <c r="O100" s="82" t="s">
        <v>8015</v>
      </c>
      <c r="P100" s="59" t="str">
        <f t="shared" si="45"/>
        <v>0512011</v>
      </c>
      <c r="Q100" s="162" t="str">
        <f t="shared" si="43"/>
        <v>0512011@gspharma.com</v>
      </c>
      <c r="R100" s="59" t="s">
        <v>2453</v>
      </c>
      <c r="S100" s="59" t="s">
        <v>7998</v>
      </c>
      <c r="T100" s="59" t="str">
        <f t="shared" si="46"/>
        <v>Mamoon Rasheed (BHFA) (PSH01-PHR-MIO-08)</v>
      </c>
      <c r="U100" s="59" t="s">
        <v>7998</v>
      </c>
      <c r="V100" s="70" t="s">
        <v>7913</v>
      </c>
      <c r="W100" s="70" t="str">
        <f t="shared" si="44"/>
        <v>PSH01 - MIO - Mamoon Rasheed (BHFA)</v>
      </c>
      <c r="X100" s="70" t="s">
        <v>589</v>
      </c>
      <c r="Y100" s="70" t="s">
        <v>6305</v>
      </c>
      <c r="Z100" s="164" t="s">
        <v>774</v>
      </c>
      <c r="AA100" s="171">
        <v>45444</v>
      </c>
      <c r="AB100" s="70" t="s">
        <v>774</v>
      </c>
      <c r="AC100" s="70" t="s">
        <v>1170</v>
      </c>
      <c r="AD100" s="70" t="s">
        <v>19</v>
      </c>
      <c r="AE100" s="82" t="s">
        <v>1162</v>
      </c>
      <c r="AF100" s="70" t="s">
        <v>1171</v>
      </c>
      <c r="AG100" s="70" t="s">
        <v>1159</v>
      </c>
      <c r="AH100" s="59" t="s">
        <v>2922</v>
      </c>
      <c r="AI100" s="70" t="s">
        <v>7917</v>
      </c>
      <c r="AJ100" s="70" t="s">
        <v>149</v>
      </c>
      <c r="AK100" s="70">
        <v>1</v>
      </c>
      <c r="AL100" s="108" t="s">
        <v>6293</v>
      </c>
      <c r="AM100" t="e">
        <v>#N/A</v>
      </c>
      <c r="AN100" t="e">
        <f t="shared" si="27"/>
        <v>#N/A</v>
      </c>
    </row>
    <row r="101" spans="1:42" ht="14.4" hidden="1" customHeight="1" x14ac:dyDescent="0.3">
      <c r="A101" s="59" t="str">
        <f t="shared" si="26"/>
        <v>PSH01-PHR-MIO-09</v>
      </c>
      <c r="B101" s="59" t="s">
        <v>1216</v>
      </c>
      <c r="C101" s="59" t="s">
        <v>1985</v>
      </c>
      <c r="D101" s="59" t="s">
        <v>1217</v>
      </c>
      <c r="E101" s="59" t="s">
        <v>143</v>
      </c>
      <c r="F101" s="59" t="s">
        <v>1168</v>
      </c>
      <c r="G101" s="70" t="s">
        <v>5631</v>
      </c>
      <c r="H101" s="59" t="s">
        <v>2866</v>
      </c>
      <c r="I101" s="59" t="s">
        <v>4899</v>
      </c>
      <c r="J101" s="59" t="s">
        <v>2861</v>
      </c>
      <c r="K101" s="59" t="s">
        <v>6363</v>
      </c>
      <c r="L101" s="82" t="str">
        <f t="shared" si="16"/>
        <v>0512009</v>
      </c>
      <c r="M101" s="82" t="s">
        <v>4686</v>
      </c>
      <c r="N101" s="70" t="s">
        <v>2687</v>
      </c>
      <c r="O101" s="59" t="s">
        <v>8013</v>
      </c>
      <c r="P101" s="59" t="str">
        <f t="shared" si="45"/>
        <v>0512009</v>
      </c>
      <c r="Q101" s="162" t="str">
        <f t="shared" si="43"/>
        <v>0512009@gspharma.com</v>
      </c>
      <c r="R101" s="59" t="s">
        <v>2456</v>
      </c>
      <c r="S101" s="59" t="s">
        <v>7999</v>
      </c>
      <c r="T101" s="59" t="str">
        <f t="shared" si="46"/>
        <v>Abubakar (BHFA) (PSH01-PHR-MIO-09)</v>
      </c>
      <c r="U101" s="59" t="s">
        <v>7999</v>
      </c>
      <c r="V101" s="70" t="s">
        <v>7914</v>
      </c>
      <c r="W101" s="70" t="str">
        <f t="shared" si="44"/>
        <v>PSH01 - MIO - Abubakar (BHFA)</v>
      </c>
      <c r="X101" s="70" t="s">
        <v>412</v>
      </c>
      <c r="Y101" s="70" t="s">
        <v>6305</v>
      </c>
      <c r="Z101" s="164" t="s">
        <v>774</v>
      </c>
      <c r="AA101" s="171">
        <v>45397</v>
      </c>
      <c r="AB101" s="70" t="s">
        <v>774</v>
      </c>
      <c r="AC101" s="70" t="s">
        <v>1170</v>
      </c>
      <c r="AD101" s="70" t="s">
        <v>19</v>
      </c>
      <c r="AE101" s="82" t="s">
        <v>1162</v>
      </c>
      <c r="AF101" s="70" t="s">
        <v>1171</v>
      </c>
      <c r="AG101" s="70" t="s">
        <v>1159</v>
      </c>
      <c r="AH101" s="59" t="s">
        <v>2922</v>
      </c>
      <c r="AI101" s="70" t="s">
        <v>7917</v>
      </c>
      <c r="AJ101" s="70" t="s">
        <v>149</v>
      </c>
      <c r="AK101" s="70">
        <v>1</v>
      </c>
      <c r="AL101" s="108" t="s">
        <v>6293</v>
      </c>
      <c r="AM101" t="e">
        <v>#N/A</v>
      </c>
      <c r="AN101" t="e">
        <f t="shared" si="27"/>
        <v>#N/A</v>
      </c>
    </row>
    <row r="102" spans="1:42" ht="14.4" hidden="1" customHeight="1" x14ac:dyDescent="0.3">
      <c r="A102" s="59" t="str">
        <f t="shared" si="26"/>
        <v>PSH01-PHR-MIO-10</v>
      </c>
      <c r="B102" s="59" t="s">
        <v>1216</v>
      </c>
      <c r="C102" s="59" t="s">
        <v>1985</v>
      </c>
      <c r="D102" s="59" t="s">
        <v>1217</v>
      </c>
      <c r="E102" s="59" t="s">
        <v>143</v>
      </c>
      <c r="F102" s="59" t="s">
        <v>1168</v>
      </c>
      <c r="G102" s="70" t="s">
        <v>5631</v>
      </c>
      <c r="H102" s="59" t="s">
        <v>2866</v>
      </c>
      <c r="I102" s="59" t="s">
        <v>4899</v>
      </c>
      <c r="J102" s="59" t="s">
        <v>2861</v>
      </c>
      <c r="K102" s="59" t="s">
        <v>6363</v>
      </c>
      <c r="L102" s="82" t="str">
        <f t="shared" si="16"/>
        <v>0512010</v>
      </c>
      <c r="M102" s="82" t="s">
        <v>4686</v>
      </c>
      <c r="N102" s="70" t="s">
        <v>2687</v>
      </c>
      <c r="O102" s="82" t="s">
        <v>8014</v>
      </c>
      <c r="P102" s="59" t="str">
        <f t="shared" si="45"/>
        <v>0512010</v>
      </c>
      <c r="Q102" s="162" t="str">
        <f t="shared" si="43"/>
        <v>0512010@gspharma.com</v>
      </c>
      <c r="R102" s="59" t="s">
        <v>2452</v>
      </c>
      <c r="S102" s="59" t="s">
        <v>8000</v>
      </c>
      <c r="T102" s="59" t="str">
        <f t="shared" si="46"/>
        <v>Atiq ur Rehman (BHFA) (PSH01-PHR-MIO-10)</v>
      </c>
      <c r="U102" s="59" t="s">
        <v>8000</v>
      </c>
      <c r="V102" s="70" t="s">
        <v>7916</v>
      </c>
      <c r="W102" s="70" t="str">
        <f t="shared" si="44"/>
        <v>PSH01 - MIO - Atiq ur Rehman (BHFA)</v>
      </c>
      <c r="X102" s="70" t="s">
        <v>7926</v>
      </c>
      <c r="Y102" s="70" t="s">
        <v>6305</v>
      </c>
      <c r="Z102" s="164" t="s">
        <v>774</v>
      </c>
      <c r="AA102" s="171">
        <v>45444</v>
      </c>
      <c r="AB102" s="70" t="s">
        <v>774</v>
      </c>
      <c r="AC102" s="70" t="s">
        <v>1170</v>
      </c>
      <c r="AD102" s="70" t="s">
        <v>19</v>
      </c>
      <c r="AE102" s="82" t="s">
        <v>1162</v>
      </c>
      <c r="AF102" s="70" t="s">
        <v>1171</v>
      </c>
      <c r="AG102" s="70" t="s">
        <v>1159</v>
      </c>
      <c r="AH102" s="59" t="s">
        <v>2922</v>
      </c>
      <c r="AI102" s="70" t="s">
        <v>7917</v>
      </c>
      <c r="AJ102" s="70" t="s">
        <v>149</v>
      </c>
      <c r="AK102" s="70">
        <v>1</v>
      </c>
      <c r="AL102" s="108" t="s">
        <v>6293</v>
      </c>
      <c r="AM102" t="e">
        <v>#N/A</v>
      </c>
      <c r="AN102" t="e">
        <f t="shared" si="27"/>
        <v>#N/A</v>
      </c>
    </row>
    <row r="103" spans="1:42" ht="14.4" hidden="1" customHeight="1" x14ac:dyDescent="0.3">
      <c r="A103" s="59" t="str">
        <f t="shared" si="26"/>
        <v>PSH01-PHR-MIO-00</v>
      </c>
      <c r="B103" s="59" t="s">
        <v>1216</v>
      </c>
      <c r="C103" s="59" t="s">
        <v>1985</v>
      </c>
      <c r="D103" s="59" t="s">
        <v>1217</v>
      </c>
      <c r="E103" s="59" t="s">
        <v>143</v>
      </c>
      <c r="F103" s="59" t="s">
        <v>1168</v>
      </c>
      <c r="G103" s="70" t="s">
        <v>5631</v>
      </c>
      <c r="H103" s="59" t="s">
        <v>2866</v>
      </c>
      <c r="I103" s="59" t="s">
        <v>4899</v>
      </c>
      <c r="J103" s="59" t="s">
        <v>2861</v>
      </c>
      <c r="K103" s="59" t="s">
        <v>6363</v>
      </c>
      <c r="L103" s="82" t="str">
        <f t="shared" si="16"/>
        <v>0512008</v>
      </c>
      <c r="M103" s="82" t="s">
        <v>4686</v>
      </c>
      <c r="N103" s="70" t="s">
        <v>2687</v>
      </c>
      <c r="O103" s="59" t="s">
        <v>2995</v>
      </c>
      <c r="P103" s="59" t="str">
        <f t="shared" si="45"/>
        <v>0512008</v>
      </c>
      <c r="Q103" s="162" t="s">
        <v>3604</v>
      </c>
      <c r="R103" s="59" t="s">
        <v>2995</v>
      </c>
      <c r="S103" s="59" t="s">
        <v>2921</v>
      </c>
      <c r="T103" s="59" t="str">
        <f>TRIM(CONCATENATE(W103))</f>
        <v>PSH01 - PHR Unmapped</v>
      </c>
      <c r="U103" s="59" t="s">
        <v>2921</v>
      </c>
      <c r="V103" s="70" t="s">
        <v>5920</v>
      </c>
      <c r="W103" s="70" t="str">
        <f>TRIM(CONCATENATE(K103," - ",V103))</f>
        <v>PSH01 - PHR Unmapped</v>
      </c>
      <c r="X103" s="70" t="s">
        <v>149</v>
      </c>
      <c r="Y103" s="70" t="s">
        <v>774</v>
      </c>
      <c r="Z103" s="164" t="s">
        <v>774</v>
      </c>
      <c r="AA103" s="171" t="s">
        <v>774</v>
      </c>
      <c r="AB103" s="70" t="s">
        <v>774</v>
      </c>
      <c r="AC103" s="70" t="s">
        <v>1170</v>
      </c>
      <c r="AD103" s="70" t="s">
        <v>19</v>
      </c>
      <c r="AE103" s="82" t="s">
        <v>1162</v>
      </c>
      <c r="AF103" s="70" t="s">
        <v>1171</v>
      </c>
      <c r="AG103" s="70" t="s">
        <v>1159</v>
      </c>
      <c r="AH103" s="59" t="s">
        <v>2922</v>
      </c>
      <c r="AI103" s="70" t="s">
        <v>7917</v>
      </c>
      <c r="AJ103" s="70" t="s">
        <v>149</v>
      </c>
      <c r="AK103" s="70">
        <v>0</v>
      </c>
      <c r="AL103" s="108" t="s">
        <v>5606</v>
      </c>
      <c r="AM103" t="s">
        <v>2995</v>
      </c>
      <c r="AN103" t="b">
        <f t="shared" si="27"/>
        <v>1</v>
      </c>
      <c r="AP103" t="s">
        <v>8085</v>
      </c>
    </row>
    <row r="104" spans="1:42" ht="14.4" hidden="1" customHeight="1" x14ac:dyDescent="0.3">
      <c r="A104" s="59" t="str">
        <f t="shared" si="26"/>
        <v>PSH01-PHR-ASM-01</v>
      </c>
      <c r="B104" s="59" t="s">
        <v>1216</v>
      </c>
      <c r="C104" s="59" t="s">
        <v>1985</v>
      </c>
      <c r="D104" s="59" t="s">
        <v>1217</v>
      </c>
      <c r="E104" s="59" t="s">
        <v>143</v>
      </c>
      <c r="F104" s="59" t="s">
        <v>1168</v>
      </c>
      <c r="G104" s="70" t="s">
        <v>5631</v>
      </c>
      <c r="H104" s="59" t="s">
        <v>2866</v>
      </c>
      <c r="I104" s="59" t="s">
        <v>4899</v>
      </c>
      <c r="J104" s="59" t="s">
        <v>2861</v>
      </c>
      <c r="K104" s="59" t="s">
        <v>6363</v>
      </c>
      <c r="L104" s="82" t="str">
        <f t="shared" si="16"/>
        <v>05120</v>
      </c>
      <c r="M104" s="82" t="s">
        <v>4686</v>
      </c>
      <c r="N104" s="70" t="s">
        <v>2687</v>
      </c>
      <c r="O104" s="59" t="s">
        <v>2693</v>
      </c>
      <c r="P104" s="59" t="str">
        <f>O103</f>
        <v>0512008</v>
      </c>
      <c r="Q104" s="162" t="str">
        <f>CONCATENATE(O104,"@gspharma.com")</f>
        <v>05120@gspharma.com</v>
      </c>
      <c r="R104" s="59" t="s">
        <v>2693</v>
      </c>
      <c r="S104" s="59" t="s">
        <v>2922</v>
      </c>
      <c r="T104" s="59" t="str">
        <f>W104</f>
        <v>PSH01 - ASM - Jawad Hussain</v>
      </c>
      <c r="U104" s="59" t="s">
        <v>2922</v>
      </c>
      <c r="V104" s="70" t="s">
        <v>7917</v>
      </c>
      <c r="W104" s="70" t="str">
        <f>TRIM(CONCATENATE(K104," - ",AD104," - ",V104))</f>
        <v>PSH01 - ASM - Jawad Hussain</v>
      </c>
      <c r="X104" s="70" t="s">
        <v>149</v>
      </c>
      <c r="Y104" s="70" t="s">
        <v>6305</v>
      </c>
      <c r="Z104" s="164" t="s">
        <v>774</v>
      </c>
      <c r="AA104" s="171">
        <v>45323</v>
      </c>
      <c r="AB104" s="70" t="s">
        <v>774</v>
      </c>
      <c r="AC104" s="70" t="s">
        <v>1219</v>
      </c>
      <c r="AD104" s="70" t="s">
        <v>1028</v>
      </c>
      <c r="AE104" s="82" t="s">
        <v>3414</v>
      </c>
      <c r="AF104" s="70" t="s">
        <v>1171</v>
      </c>
      <c r="AG104" s="70" t="s">
        <v>1159</v>
      </c>
      <c r="AH104" s="59" t="s">
        <v>1743</v>
      </c>
      <c r="AI104" s="70" t="s">
        <v>5826</v>
      </c>
      <c r="AJ104" s="70" t="s">
        <v>67</v>
      </c>
      <c r="AK104" s="70">
        <v>2</v>
      </c>
      <c r="AL104" s="108" t="s">
        <v>6294</v>
      </c>
      <c r="AM104" t="e">
        <v>#N/A</v>
      </c>
      <c r="AN104" t="e">
        <f t="shared" si="27"/>
        <v>#N/A</v>
      </c>
      <c r="AP104" t="s">
        <v>8085</v>
      </c>
    </row>
    <row r="105" spans="1:42" ht="14.4" hidden="1" customHeight="1" x14ac:dyDescent="0.3">
      <c r="A105" s="59" t="str">
        <f t="shared" si="26"/>
        <v>CNT-A-PHR-RSM-01</v>
      </c>
      <c r="B105" s="59" t="s">
        <v>1216</v>
      </c>
      <c r="C105" s="59" t="s">
        <v>1985</v>
      </c>
      <c r="D105" s="59" t="s">
        <v>1195</v>
      </c>
      <c r="E105" s="59" t="s">
        <v>1668</v>
      </c>
      <c r="F105" s="59" t="s">
        <v>1802</v>
      </c>
      <c r="G105" s="59" t="s">
        <v>7838</v>
      </c>
      <c r="H105" s="59" t="s">
        <v>2069</v>
      </c>
      <c r="I105" s="161" t="s">
        <v>4900</v>
      </c>
      <c r="J105" s="59" t="s">
        <v>1213</v>
      </c>
      <c r="K105" s="59" t="s">
        <v>6368</v>
      </c>
      <c r="L105" s="59" t="s">
        <v>1208</v>
      </c>
      <c r="M105" s="82" t="s">
        <v>4686</v>
      </c>
      <c r="N105" s="70" t="s">
        <v>2687</v>
      </c>
      <c r="O105" s="82" t="s">
        <v>2486</v>
      </c>
      <c r="P105" s="59" t="str">
        <f>O105</f>
        <v>04</v>
      </c>
      <c r="Q105" s="162" t="str">
        <f>CONCATENATE(O105,"@gspharma.com")</f>
        <v>04@gspharma.com</v>
      </c>
      <c r="R105" s="59" t="s">
        <v>2692</v>
      </c>
      <c r="S105" s="59" t="s">
        <v>1210</v>
      </c>
      <c r="T105" s="59" t="str">
        <f>W105</f>
        <v>LHR01 - RSM - M. Tahir Zamir</v>
      </c>
      <c r="U105" s="59" t="s">
        <v>1210</v>
      </c>
      <c r="V105" s="70" t="s">
        <v>2907</v>
      </c>
      <c r="W105" s="70" t="str">
        <f>TRIM(CONCATENATE(K105," - ",AD105," - ",V105))</f>
        <v>LHR01 - RSM - M. Tahir Zamir</v>
      </c>
      <c r="X105" s="70" t="s">
        <v>65</v>
      </c>
      <c r="Y105" s="70" t="s">
        <v>774</v>
      </c>
      <c r="Z105" s="164" t="s">
        <v>774</v>
      </c>
      <c r="AA105" s="171" t="s">
        <v>774</v>
      </c>
      <c r="AB105" s="70" t="s">
        <v>774</v>
      </c>
      <c r="AC105" s="70" t="s">
        <v>1806</v>
      </c>
      <c r="AD105" s="70" t="s">
        <v>1146</v>
      </c>
      <c r="AE105" s="82" t="s">
        <v>2488</v>
      </c>
      <c r="AF105" s="70" t="s">
        <v>1171</v>
      </c>
      <c r="AG105" s="70" t="s">
        <v>1159</v>
      </c>
      <c r="AH105" s="59" t="s">
        <v>1211</v>
      </c>
      <c r="AI105" s="70" t="s">
        <v>8108</v>
      </c>
      <c r="AJ105" s="70" t="s">
        <v>1367</v>
      </c>
      <c r="AK105" s="70">
        <v>3</v>
      </c>
      <c r="AL105" s="108" t="s">
        <v>1367</v>
      </c>
    </row>
    <row r="106" spans="1:42" ht="14.4" hidden="1" customHeight="1" x14ac:dyDescent="0.3">
      <c r="A106" s="59" t="str">
        <f t="shared" si="26"/>
        <v>NTH-A-PHR-RSM-01</v>
      </c>
      <c r="B106" s="59" t="s">
        <v>1216</v>
      </c>
      <c r="C106" s="59" t="s">
        <v>1985</v>
      </c>
      <c r="D106" s="59" t="s">
        <v>1217</v>
      </c>
      <c r="E106" s="59" t="s">
        <v>143</v>
      </c>
      <c r="F106" s="59" t="s">
        <v>1168</v>
      </c>
      <c r="G106" s="70" t="s">
        <v>5631</v>
      </c>
      <c r="H106" s="59" t="s">
        <v>2867</v>
      </c>
      <c r="I106" s="59" t="s">
        <v>144</v>
      </c>
      <c r="J106" s="59" t="s">
        <v>2862</v>
      </c>
      <c r="K106" s="59" t="s">
        <v>6364</v>
      </c>
      <c r="L106" s="59" t="s">
        <v>1206</v>
      </c>
      <c r="M106" s="82" t="s">
        <v>4686</v>
      </c>
      <c r="N106" s="70" t="s">
        <v>2687</v>
      </c>
      <c r="O106" s="82" t="s">
        <v>2487</v>
      </c>
      <c r="P106" s="59" t="str">
        <f>O106</f>
        <v>05</v>
      </c>
      <c r="Q106" s="162" t="str">
        <f>CONCATENATE(O106,"@gspharma.com")</f>
        <v>05@gspharma.com</v>
      </c>
      <c r="R106" s="59" t="s">
        <v>2692</v>
      </c>
      <c r="S106" s="59" t="s">
        <v>1743</v>
      </c>
      <c r="T106" s="59" t="str">
        <f>W106</f>
        <v>ISB01 - RSM - M. Zaman</v>
      </c>
      <c r="U106" s="59" t="s">
        <v>1743</v>
      </c>
      <c r="V106" s="70" t="s">
        <v>5826</v>
      </c>
      <c r="W106" s="70" t="str">
        <f>TRIM(CONCATENATE(K106," - ",AD106," - ",V106))</f>
        <v>ISB01 - RSM - M. Zaman</v>
      </c>
      <c r="X106" s="70" t="s">
        <v>144</v>
      </c>
      <c r="Y106" s="70" t="s">
        <v>774</v>
      </c>
      <c r="Z106" s="164" t="s">
        <v>774</v>
      </c>
      <c r="AA106" s="171" t="s">
        <v>774</v>
      </c>
      <c r="AB106" s="70" t="s">
        <v>774</v>
      </c>
      <c r="AC106" s="70" t="s">
        <v>1806</v>
      </c>
      <c r="AD106" s="70" t="s">
        <v>1146</v>
      </c>
      <c r="AE106" s="82" t="s">
        <v>2488</v>
      </c>
      <c r="AF106" s="70" t="s">
        <v>1171</v>
      </c>
      <c r="AG106" s="70" t="s">
        <v>1159</v>
      </c>
      <c r="AH106" s="59" t="s">
        <v>1211</v>
      </c>
      <c r="AI106" s="70" t="s">
        <v>8108</v>
      </c>
      <c r="AJ106" s="70" t="s">
        <v>1367</v>
      </c>
      <c r="AK106" s="70">
        <v>3</v>
      </c>
      <c r="AL106" s="108" t="s">
        <v>1367</v>
      </c>
    </row>
    <row r="107" spans="1:42" ht="14.4" hidden="1" customHeight="1" x14ac:dyDescent="0.3">
      <c r="A107" s="59" t="str">
        <f t="shared" si="26"/>
        <v>NATL-PHR-DGM-01</v>
      </c>
      <c r="B107" s="59" t="s">
        <v>1216</v>
      </c>
      <c r="C107" s="59" t="s">
        <v>1985</v>
      </c>
      <c r="D107" s="70" t="s">
        <v>1171</v>
      </c>
      <c r="E107" s="70" t="s">
        <v>17</v>
      </c>
      <c r="F107" s="70" t="s">
        <v>1166</v>
      </c>
      <c r="G107" s="70" t="s">
        <v>5637</v>
      </c>
      <c r="H107" s="70" t="s">
        <v>1171</v>
      </c>
      <c r="I107" s="59" t="s">
        <v>4901</v>
      </c>
      <c r="J107" s="70" t="s">
        <v>1212</v>
      </c>
      <c r="K107" s="59" t="s">
        <v>1160</v>
      </c>
      <c r="L107" s="59" t="str">
        <f t="shared" ref="L107" si="47">O107</f>
        <v>83</v>
      </c>
      <c r="M107" s="82" t="s">
        <v>4686</v>
      </c>
      <c r="N107" s="70" t="s">
        <v>2687</v>
      </c>
      <c r="O107" s="82" t="s">
        <v>2484</v>
      </c>
      <c r="P107" s="59" t="str">
        <f>O107</f>
        <v>83</v>
      </c>
      <c r="Q107" s="162" t="str">
        <f>CONCATENATE(O107,"@gspharma.com")</f>
        <v>83@gspharma.com</v>
      </c>
      <c r="R107" s="59">
        <v>83</v>
      </c>
      <c r="S107" s="59" t="s">
        <v>1211</v>
      </c>
      <c r="T107" s="59" t="str">
        <f>TRIM(CONCATENATE(V107))</f>
        <v>Khurram Moazzam</v>
      </c>
      <c r="U107" s="59" t="s">
        <v>1211</v>
      </c>
      <c r="V107" s="70" t="s">
        <v>8108</v>
      </c>
      <c r="W107" s="70" t="str">
        <f>TRIM(CONCATENATE(G107," - ",AD107," - ",V107))</f>
        <v>STH-A - DGM - Khurram Moazzam</v>
      </c>
      <c r="X107" s="70" t="s">
        <v>18</v>
      </c>
      <c r="Y107" s="70" t="s">
        <v>774</v>
      </c>
      <c r="Z107" s="70" t="s">
        <v>774</v>
      </c>
      <c r="AA107" s="171">
        <v>45083</v>
      </c>
      <c r="AB107" s="70" t="s">
        <v>774</v>
      </c>
      <c r="AC107" s="70" t="s">
        <v>1910</v>
      </c>
      <c r="AD107" s="70" t="s">
        <v>1145</v>
      </c>
      <c r="AE107" s="82" t="s">
        <v>2486</v>
      </c>
      <c r="AF107" s="70" t="s">
        <v>1171</v>
      </c>
      <c r="AG107" s="70" t="s">
        <v>1159</v>
      </c>
      <c r="AH107" s="70" t="s">
        <v>4405</v>
      </c>
      <c r="AI107" s="70" t="s">
        <v>4402</v>
      </c>
      <c r="AJ107" s="70" t="s">
        <v>1367</v>
      </c>
      <c r="AK107" s="70">
        <v>4</v>
      </c>
      <c r="AL107" s="108" t="s">
        <v>6295</v>
      </c>
      <c r="AM107" t="s">
        <v>2484</v>
      </c>
      <c r="AN107" t="b">
        <f>AM107=O107</f>
        <v>1</v>
      </c>
    </row>
    <row r="108" spans="1:42" ht="14.4" hidden="1" customHeight="1" x14ac:dyDescent="0.3">
      <c r="A108" s="59" t="str">
        <f t="shared" si="26"/>
        <v>KHI01-FMCG01-SPO-01</v>
      </c>
      <c r="B108" s="70" t="s">
        <v>1170</v>
      </c>
      <c r="C108" s="70" t="s">
        <v>1987</v>
      </c>
      <c r="D108" s="70" t="s">
        <v>1171</v>
      </c>
      <c r="E108" s="70" t="s">
        <v>17</v>
      </c>
      <c r="F108" s="70" t="s">
        <v>1166</v>
      </c>
      <c r="G108" s="70" t="s">
        <v>5637</v>
      </c>
      <c r="H108" s="70" t="s">
        <v>1171</v>
      </c>
      <c r="I108" s="59" t="s">
        <v>4901</v>
      </c>
      <c r="J108" s="70" t="s">
        <v>1212</v>
      </c>
      <c r="K108" s="59" t="s">
        <v>1160</v>
      </c>
      <c r="L108" s="70" t="str">
        <f>O108</f>
        <v>0114001</v>
      </c>
      <c r="M108" s="82" t="s">
        <v>4686</v>
      </c>
      <c r="N108" s="70" t="s">
        <v>2687</v>
      </c>
      <c r="O108" s="59" t="s">
        <v>2508</v>
      </c>
      <c r="P108" s="59" t="str">
        <f t="shared" ref="P108:P112" si="48">O108</f>
        <v>0114001</v>
      </c>
      <c r="Q108" s="163" t="str">
        <f t="shared" ref="Q108:Q168" si="49">CONCATENATE(O108,"@gsfmcg.com")</f>
        <v>0114001@gsfmcg.com</v>
      </c>
      <c r="R108" s="59" t="s">
        <v>2508</v>
      </c>
      <c r="S108" s="59" t="s">
        <v>161</v>
      </c>
      <c r="T108" s="59" t="str">
        <f>TRIM(CONCATENATE(V108," (",S108,")"))</f>
        <v>Waqar Abdul Rasheed (KHI-01)</v>
      </c>
      <c r="U108" s="70" t="s">
        <v>2115</v>
      </c>
      <c r="V108" s="70" t="s">
        <v>598</v>
      </c>
      <c r="W108" s="70" t="str">
        <f>TRIM(CONCATENATE(K108," - ",AD108," - ",V108))</f>
        <v>KHI01 - SPO - Waqar Abdul Rasheed</v>
      </c>
      <c r="X108" s="70" t="s">
        <v>8703</v>
      </c>
      <c r="Y108" s="70" t="s">
        <v>6305</v>
      </c>
      <c r="Z108" s="70" t="s">
        <v>774</v>
      </c>
      <c r="AA108" s="171" t="s">
        <v>774</v>
      </c>
      <c r="AB108" s="70" t="s">
        <v>774</v>
      </c>
      <c r="AC108" s="70" t="s">
        <v>1171</v>
      </c>
      <c r="AD108" s="70" t="s">
        <v>163</v>
      </c>
      <c r="AE108" s="82" t="s">
        <v>1162</v>
      </c>
      <c r="AF108" s="70" t="s">
        <v>1171</v>
      </c>
      <c r="AG108" s="70" t="s">
        <v>1159</v>
      </c>
      <c r="AH108" s="70" t="s">
        <v>2121</v>
      </c>
      <c r="AI108" s="70" t="s">
        <v>174</v>
      </c>
      <c r="AJ108" s="70" t="s">
        <v>18</v>
      </c>
      <c r="AK108" s="70">
        <v>1</v>
      </c>
      <c r="AL108" s="108" t="s">
        <v>6293</v>
      </c>
      <c r="AM108" t="e">
        <v>#N/A</v>
      </c>
      <c r="AN108" t="e">
        <f t="shared" ref="AN108:AN168" si="50">AM108=O108</f>
        <v>#N/A</v>
      </c>
    </row>
    <row r="109" spans="1:42" ht="14.4" hidden="1" customHeight="1" x14ac:dyDescent="0.3">
      <c r="A109" s="59" t="str">
        <f t="shared" si="26"/>
        <v>KHI01-FMCG01-SPO-03</v>
      </c>
      <c r="B109" s="70" t="s">
        <v>1170</v>
      </c>
      <c r="C109" s="70" t="s">
        <v>1987</v>
      </c>
      <c r="D109" s="70" t="s">
        <v>1171</v>
      </c>
      <c r="E109" s="70" t="s">
        <v>17</v>
      </c>
      <c r="F109" s="70" t="s">
        <v>1166</v>
      </c>
      <c r="G109" s="70" t="s">
        <v>5637</v>
      </c>
      <c r="H109" s="70" t="s">
        <v>1171</v>
      </c>
      <c r="I109" s="59" t="s">
        <v>4901</v>
      </c>
      <c r="J109" s="70" t="s">
        <v>1212</v>
      </c>
      <c r="K109" s="59" t="s">
        <v>1160</v>
      </c>
      <c r="L109" s="70" t="str">
        <f t="shared" ref="L109:L144" si="51">O109</f>
        <v>0114005</v>
      </c>
      <c r="M109" s="82" t="s">
        <v>4686</v>
      </c>
      <c r="N109" s="70" t="s">
        <v>2687</v>
      </c>
      <c r="O109" s="59" t="s">
        <v>2512</v>
      </c>
      <c r="P109" s="59" t="str">
        <f t="shared" si="48"/>
        <v>0114005</v>
      </c>
      <c r="Q109" s="163" t="str">
        <f t="shared" si="49"/>
        <v>0114005@gsfmcg.com</v>
      </c>
      <c r="R109" s="59" t="s">
        <v>2512</v>
      </c>
      <c r="S109" s="59" t="s">
        <v>168</v>
      </c>
      <c r="T109" s="59" t="str">
        <f>TRIM(CONCATENATE(V109," (",S109,")"))</f>
        <v>Jawwadul Hassan (KHI-03)</v>
      </c>
      <c r="U109" s="70" t="s">
        <v>2117</v>
      </c>
      <c r="V109" s="70" t="s">
        <v>8111</v>
      </c>
      <c r="W109" s="70" t="str">
        <f>TRIM(CONCATENATE(K109," - ",AD109," - ",V109))</f>
        <v>KHI01 - SPO - Jawwadul Hassan</v>
      </c>
      <c r="X109" s="70" t="s">
        <v>8704</v>
      </c>
      <c r="Y109" s="70" t="s">
        <v>6305</v>
      </c>
      <c r="Z109" s="70" t="s">
        <v>774</v>
      </c>
      <c r="AA109" s="171" t="s">
        <v>774</v>
      </c>
      <c r="AB109" s="70" t="s">
        <v>774</v>
      </c>
      <c r="AC109" s="70" t="s">
        <v>1171</v>
      </c>
      <c r="AD109" s="70" t="s">
        <v>163</v>
      </c>
      <c r="AE109" s="82" t="s">
        <v>1162</v>
      </c>
      <c r="AF109" s="70" t="s">
        <v>1171</v>
      </c>
      <c r="AG109" s="70" t="s">
        <v>1159</v>
      </c>
      <c r="AH109" s="70" t="s">
        <v>2121</v>
      </c>
      <c r="AI109" s="70" t="s">
        <v>174</v>
      </c>
      <c r="AJ109" s="70" t="s">
        <v>18</v>
      </c>
      <c r="AK109" s="70">
        <v>1</v>
      </c>
      <c r="AL109" s="108" t="s">
        <v>6293</v>
      </c>
      <c r="AM109" t="e">
        <v>#N/A</v>
      </c>
      <c r="AN109" t="e">
        <f t="shared" si="50"/>
        <v>#N/A</v>
      </c>
    </row>
    <row r="110" spans="1:42" ht="14.4" hidden="1" customHeight="1" x14ac:dyDescent="0.3">
      <c r="A110" s="59" t="str">
        <f t="shared" si="26"/>
        <v>KHI01-FMCG01-SPO-04</v>
      </c>
      <c r="B110" s="70" t="s">
        <v>1170</v>
      </c>
      <c r="C110" s="70" t="s">
        <v>1987</v>
      </c>
      <c r="D110" s="70" t="s">
        <v>1171</v>
      </c>
      <c r="E110" s="70" t="s">
        <v>17</v>
      </c>
      <c r="F110" s="70" t="s">
        <v>1166</v>
      </c>
      <c r="G110" s="70" t="s">
        <v>5637</v>
      </c>
      <c r="H110" s="70" t="s">
        <v>1171</v>
      </c>
      <c r="I110" s="59" t="s">
        <v>4901</v>
      </c>
      <c r="J110" s="70" t="s">
        <v>1212</v>
      </c>
      <c r="K110" s="59" t="s">
        <v>1160</v>
      </c>
      <c r="L110" s="70" t="str">
        <f t="shared" si="51"/>
        <v>0114006</v>
      </c>
      <c r="M110" s="82" t="s">
        <v>4686</v>
      </c>
      <c r="N110" s="70" t="s">
        <v>2687</v>
      </c>
      <c r="O110" s="59" t="s">
        <v>2513</v>
      </c>
      <c r="P110" s="59" t="str">
        <f t="shared" si="48"/>
        <v>0114006</v>
      </c>
      <c r="Q110" s="163" t="str">
        <f t="shared" si="49"/>
        <v>0114006@gsfmcg.com</v>
      </c>
      <c r="R110" s="59" t="s">
        <v>2513</v>
      </c>
      <c r="S110" s="59" t="s">
        <v>170</v>
      </c>
      <c r="T110" s="59" t="str">
        <f>TRIM(CONCATENATE(V110," (",S110,")"))</f>
        <v>Mubashir Khan (KHI-04)</v>
      </c>
      <c r="U110" s="70" t="s">
        <v>2118</v>
      </c>
      <c r="V110" s="70" t="s">
        <v>8702</v>
      </c>
      <c r="W110" s="70" t="str">
        <f>TRIM(CONCATENATE(K110," - ",AD110," - ",V110))</f>
        <v>KHI01 - SPO - Mubashir Khan</v>
      </c>
      <c r="X110" s="70" t="s">
        <v>7313</v>
      </c>
      <c r="Y110" s="70" t="s">
        <v>6305</v>
      </c>
      <c r="Z110" s="70" t="s">
        <v>774</v>
      </c>
      <c r="AA110" s="171" t="s">
        <v>774</v>
      </c>
      <c r="AB110" s="70" t="s">
        <v>774</v>
      </c>
      <c r="AC110" s="70" t="s">
        <v>1171</v>
      </c>
      <c r="AD110" s="70" t="s">
        <v>163</v>
      </c>
      <c r="AE110" s="82" t="s">
        <v>1162</v>
      </c>
      <c r="AF110" s="70" t="s">
        <v>1171</v>
      </c>
      <c r="AG110" s="70" t="s">
        <v>1159</v>
      </c>
      <c r="AH110" s="70" t="s">
        <v>2121</v>
      </c>
      <c r="AI110" s="70" t="s">
        <v>174</v>
      </c>
      <c r="AJ110" s="70" t="s">
        <v>18</v>
      </c>
      <c r="AK110" s="70">
        <v>1</v>
      </c>
      <c r="AL110" s="108" t="s">
        <v>6293</v>
      </c>
      <c r="AM110" t="e">
        <v>#N/A</v>
      </c>
      <c r="AN110" t="e">
        <f t="shared" si="50"/>
        <v>#N/A</v>
      </c>
    </row>
    <row r="111" spans="1:42" ht="14.4" hidden="1" customHeight="1" x14ac:dyDescent="0.3">
      <c r="A111" s="59" t="str">
        <f t="shared" si="26"/>
        <v>KHI01-FMCG01-SPO-02</v>
      </c>
      <c r="B111" s="70" t="s">
        <v>1170</v>
      </c>
      <c r="C111" s="70" t="s">
        <v>1987</v>
      </c>
      <c r="D111" s="70" t="s">
        <v>1171</v>
      </c>
      <c r="E111" s="70" t="s">
        <v>17</v>
      </c>
      <c r="F111" s="70" t="s">
        <v>1166</v>
      </c>
      <c r="G111" s="70" t="s">
        <v>5637</v>
      </c>
      <c r="H111" s="70" t="s">
        <v>1171</v>
      </c>
      <c r="I111" s="59" t="s">
        <v>4901</v>
      </c>
      <c r="J111" s="70" t="s">
        <v>1212</v>
      </c>
      <c r="K111" s="59" t="s">
        <v>1160</v>
      </c>
      <c r="L111" s="70" t="str">
        <f t="shared" si="51"/>
        <v>0115004</v>
      </c>
      <c r="M111" s="82" t="s">
        <v>4686</v>
      </c>
      <c r="N111" s="70" t="s">
        <v>2687</v>
      </c>
      <c r="O111" s="59" t="s">
        <v>2519</v>
      </c>
      <c r="P111" s="59" t="str">
        <f t="shared" si="48"/>
        <v>0115004</v>
      </c>
      <c r="Q111" s="163" t="str">
        <f t="shared" si="49"/>
        <v>0115004@gsfmcg.com</v>
      </c>
      <c r="R111" s="59" t="s">
        <v>2519</v>
      </c>
      <c r="S111" s="59" t="s">
        <v>173</v>
      </c>
      <c r="T111" s="59" t="str">
        <f>TRIM(CONCATENATE(V111," (",S111,")"))</f>
        <v>Naveed Ismail (KHI-05)</v>
      </c>
      <c r="U111" s="70" t="s">
        <v>2116</v>
      </c>
      <c r="V111" s="70" t="s">
        <v>3171</v>
      </c>
      <c r="W111" s="70" t="str">
        <f>TRIM(CONCATENATE(K111," - ",AD111," - ",V111))</f>
        <v>KHI01 - SPO - Naveed Ismail</v>
      </c>
      <c r="X111" s="70" t="s">
        <v>8705</v>
      </c>
      <c r="Y111" s="70" t="s">
        <v>6305</v>
      </c>
      <c r="Z111" s="70" t="s">
        <v>774</v>
      </c>
      <c r="AA111" s="171" t="s">
        <v>774</v>
      </c>
      <c r="AB111" s="70" t="s">
        <v>774</v>
      </c>
      <c r="AC111" s="70" t="s">
        <v>1171</v>
      </c>
      <c r="AD111" s="70" t="s">
        <v>163</v>
      </c>
      <c r="AE111" s="82" t="s">
        <v>1162</v>
      </c>
      <c r="AF111" s="70" t="s">
        <v>1171</v>
      </c>
      <c r="AG111" s="70" t="s">
        <v>1159</v>
      </c>
      <c r="AH111" s="70" t="s">
        <v>2121</v>
      </c>
      <c r="AI111" s="70" t="s">
        <v>174</v>
      </c>
      <c r="AJ111" s="70" t="s">
        <v>18</v>
      </c>
      <c r="AK111" s="70">
        <v>1</v>
      </c>
      <c r="AL111" s="108" t="s">
        <v>6293</v>
      </c>
      <c r="AM111" t="e">
        <v>#N/A</v>
      </c>
      <c r="AN111" t="e">
        <f t="shared" si="50"/>
        <v>#N/A</v>
      </c>
    </row>
    <row r="112" spans="1:42" ht="14.4" hidden="1" customHeight="1" x14ac:dyDescent="0.3">
      <c r="A112" s="59" t="str">
        <f t="shared" si="26"/>
        <v>KHI01-FMCG01-SPO-00</v>
      </c>
      <c r="B112" s="70" t="s">
        <v>1170</v>
      </c>
      <c r="C112" s="70" t="s">
        <v>1987</v>
      </c>
      <c r="D112" s="70" t="s">
        <v>1171</v>
      </c>
      <c r="E112" s="70" t="s">
        <v>17</v>
      </c>
      <c r="F112" s="70" t="s">
        <v>1166</v>
      </c>
      <c r="G112" s="70" t="s">
        <v>5637</v>
      </c>
      <c r="H112" s="70" t="s">
        <v>1171</v>
      </c>
      <c r="I112" s="59" t="s">
        <v>4901</v>
      </c>
      <c r="J112" s="70" t="s">
        <v>1212</v>
      </c>
      <c r="K112" s="59" t="s">
        <v>1160</v>
      </c>
      <c r="L112" s="70" t="str">
        <f t="shared" si="51"/>
        <v>0114008</v>
      </c>
      <c r="M112" s="82" t="s">
        <v>4686</v>
      </c>
      <c r="N112" s="70" t="s">
        <v>2687</v>
      </c>
      <c r="O112" s="59" t="s">
        <v>2514</v>
      </c>
      <c r="P112" s="59" t="str">
        <f t="shared" si="48"/>
        <v>0114008</v>
      </c>
      <c r="Q112" s="163" t="str">
        <f t="shared" si="49"/>
        <v>0114008@gsfmcg.com</v>
      </c>
      <c r="R112" s="59" t="s">
        <v>2514</v>
      </c>
      <c r="S112" s="59" t="s">
        <v>5238</v>
      </c>
      <c r="T112" s="59" t="str">
        <f>TRIM(CONCATENATE(W112))</f>
        <v>KHI01 - FMCG-1 Unmapped</v>
      </c>
      <c r="U112" s="70" t="s">
        <v>2112</v>
      </c>
      <c r="V112" s="70" t="s">
        <v>6483</v>
      </c>
      <c r="W112" s="70" t="str">
        <f>TRIM(CONCATENATE(K112," - ",V112))</f>
        <v>KHI01 - FMCG-1 Unmapped</v>
      </c>
      <c r="X112" s="70" t="s">
        <v>18</v>
      </c>
      <c r="Y112" s="70" t="s">
        <v>774</v>
      </c>
      <c r="Z112" s="70" t="s">
        <v>774</v>
      </c>
      <c r="AA112" s="171" t="s">
        <v>774</v>
      </c>
      <c r="AB112" s="70" t="s">
        <v>774</v>
      </c>
      <c r="AC112" s="70" t="s">
        <v>1171</v>
      </c>
      <c r="AD112" s="70" t="s">
        <v>163</v>
      </c>
      <c r="AE112" s="82" t="s">
        <v>1162</v>
      </c>
      <c r="AF112" s="70" t="s">
        <v>1171</v>
      </c>
      <c r="AG112" s="70" t="s">
        <v>1159</v>
      </c>
      <c r="AH112" s="70" t="s">
        <v>2121</v>
      </c>
      <c r="AI112" s="70" t="s">
        <v>174</v>
      </c>
      <c r="AJ112" s="70" t="s">
        <v>18</v>
      </c>
      <c r="AK112" s="70">
        <v>0</v>
      </c>
      <c r="AL112" s="108" t="s">
        <v>5606</v>
      </c>
      <c r="AM112" t="s">
        <v>2514</v>
      </c>
      <c r="AN112" t="b">
        <f t="shared" si="50"/>
        <v>1</v>
      </c>
      <c r="AP112" t="s">
        <v>8085</v>
      </c>
    </row>
    <row r="113" spans="1:42" ht="14.4" hidden="1" customHeight="1" x14ac:dyDescent="0.3">
      <c r="A113" s="59" t="str">
        <f t="shared" si="26"/>
        <v>KHI01-FMCG01-ASM-01</v>
      </c>
      <c r="B113" s="70" t="s">
        <v>1170</v>
      </c>
      <c r="C113" s="70" t="s">
        <v>1987</v>
      </c>
      <c r="D113" s="70" t="s">
        <v>1171</v>
      </c>
      <c r="E113" s="70" t="s">
        <v>17</v>
      </c>
      <c r="F113" s="70" t="s">
        <v>1166</v>
      </c>
      <c r="G113" s="70" t="s">
        <v>5637</v>
      </c>
      <c r="H113" s="70" t="s">
        <v>1171</v>
      </c>
      <c r="I113" s="59" t="s">
        <v>4901</v>
      </c>
      <c r="J113" s="70" t="s">
        <v>1212</v>
      </c>
      <c r="K113" s="59" t="s">
        <v>1160</v>
      </c>
      <c r="L113" s="70" t="str">
        <f t="shared" si="51"/>
        <v>01140</v>
      </c>
      <c r="M113" s="82" t="s">
        <v>4686</v>
      </c>
      <c r="N113" s="70" t="s">
        <v>2687</v>
      </c>
      <c r="O113" s="59" t="s">
        <v>2744</v>
      </c>
      <c r="P113" s="59" t="str">
        <f>O112</f>
        <v>0114008</v>
      </c>
      <c r="Q113" s="163" t="str">
        <f t="shared" si="49"/>
        <v>01140@gsfmcg.com</v>
      </c>
      <c r="R113" s="59" t="s">
        <v>2744</v>
      </c>
      <c r="S113" s="59" t="s">
        <v>3303</v>
      </c>
      <c r="T113" s="59" t="str">
        <f>V113</f>
        <v>Waqasuddin</v>
      </c>
      <c r="U113" s="70" t="s">
        <v>2121</v>
      </c>
      <c r="V113" s="70" t="s">
        <v>174</v>
      </c>
      <c r="W113" s="70" t="str">
        <f t="shared" ref="W113:W117" si="52">TRIM(CONCATENATE(K113," - ",AD113," - ",V113))</f>
        <v>KHI01 - ASM - Waqasuddin</v>
      </c>
      <c r="X113" s="70" t="s">
        <v>18</v>
      </c>
      <c r="Y113" s="70" t="s">
        <v>774</v>
      </c>
      <c r="Z113" s="70" t="s">
        <v>774</v>
      </c>
      <c r="AA113" s="171" t="s">
        <v>774</v>
      </c>
      <c r="AB113" s="70" t="s">
        <v>774</v>
      </c>
      <c r="AC113" s="70" t="s">
        <v>1219</v>
      </c>
      <c r="AD113" s="70" t="s">
        <v>1028</v>
      </c>
      <c r="AE113" s="82" t="s">
        <v>3414</v>
      </c>
      <c r="AF113" s="70" t="s">
        <v>1171</v>
      </c>
      <c r="AG113" s="70" t="s">
        <v>1159</v>
      </c>
      <c r="AH113" s="70" t="s">
        <v>3277</v>
      </c>
      <c r="AI113" s="70" t="s">
        <v>8114</v>
      </c>
      <c r="AJ113" s="70" t="s">
        <v>18</v>
      </c>
      <c r="AK113" s="70">
        <v>2</v>
      </c>
      <c r="AL113" s="108" t="s">
        <v>6294</v>
      </c>
      <c r="AM113" t="e">
        <v>#N/A</v>
      </c>
      <c r="AN113" t="e">
        <f t="shared" si="50"/>
        <v>#N/A</v>
      </c>
      <c r="AP113" t="s">
        <v>8085</v>
      </c>
    </row>
    <row r="114" spans="1:42" ht="14.4" hidden="1" customHeight="1" x14ac:dyDescent="0.3">
      <c r="A114" s="59" t="str">
        <f t="shared" si="26"/>
        <v>KHI02-FMCG01-SPO-02</v>
      </c>
      <c r="B114" s="70" t="s">
        <v>1170</v>
      </c>
      <c r="C114" s="70" t="s">
        <v>1987</v>
      </c>
      <c r="D114" s="70" t="s">
        <v>1171</v>
      </c>
      <c r="E114" s="70" t="s">
        <v>17</v>
      </c>
      <c r="F114" s="70" t="s">
        <v>1166</v>
      </c>
      <c r="G114" s="70" t="s">
        <v>5637</v>
      </c>
      <c r="H114" s="70" t="s">
        <v>1170</v>
      </c>
      <c r="I114" s="59" t="s">
        <v>4901</v>
      </c>
      <c r="J114" s="70" t="s">
        <v>1215</v>
      </c>
      <c r="K114" s="59" t="s">
        <v>6361</v>
      </c>
      <c r="L114" s="70" t="str">
        <f t="shared" si="51"/>
        <v>0126007</v>
      </c>
      <c r="M114" s="82" t="s">
        <v>4686</v>
      </c>
      <c r="N114" s="70" t="s">
        <v>2687</v>
      </c>
      <c r="O114" s="59" t="s">
        <v>2753</v>
      </c>
      <c r="P114" s="59" t="str">
        <f t="shared" ref="P114:P118" si="53">O114</f>
        <v>0126007</v>
      </c>
      <c r="Q114" s="163" t="str">
        <f t="shared" si="49"/>
        <v>0126007@gsfmcg.com</v>
      </c>
      <c r="R114" s="59" t="s">
        <v>2753</v>
      </c>
      <c r="S114" s="59" t="s">
        <v>182</v>
      </c>
      <c r="T114" s="59" t="str">
        <f>TRIM(CONCATENATE(V114," (",S114,")"))</f>
        <v>M. Sohail (KHI-07)</v>
      </c>
      <c r="U114" s="70" t="s">
        <v>2123</v>
      </c>
      <c r="V114" s="70" t="s">
        <v>5598</v>
      </c>
      <c r="W114" s="70" t="str">
        <f t="shared" si="52"/>
        <v>KHI02 - SPO - M. Sohail</v>
      </c>
      <c r="X114" s="70" t="s">
        <v>8708</v>
      </c>
      <c r="Y114" s="70" t="s">
        <v>6305</v>
      </c>
      <c r="Z114" s="70" t="s">
        <v>774</v>
      </c>
      <c r="AA114" s="171" t="s">
        <v>774</v>
      </c>
      <c r="AB114" s="70" t="s">
        <v>774</v>
      </c>
      <c r="AC114" s="70" t="s">
        <v>1171</v>
      </c>
      <c r="AD114" s="70" t="s">
        <v>163</v>
      </c>
      <c r="AE114" s="82" t="s">
        <v>1162</v>
      </c>
      <c r="AF114" s="70" t="s">
        <v>1171</v>
      </c>
      <c r="AG114" s="70" t="s">
        <v>1159</v>
      </c>
      <c r="AH114" s="70" t="s">
        <v>2129</v>
      </c>
      <c r="AI114" s="70" t="s">
        <v>8709</v>
      </c>
      <c r="AJ114" s="70" t="s">
        <v>18</v>
      </c>
      <c r="AK114" s="70">
        <v>1</v>
      </c>
      <c r="AL114" s="108" t="s">
        <v>6293</v>
      </c>
      <c r="AM114" t="e">
        <v>#N/A</v>
      </c>
      <c r="AN114" t="e">
        <f t="shared" si="50"/>
        <v>#N/A</v>
      </c>
    </row>
    <row r="115" spans="1:42" ht="14.4" hidden="1" customHeight="1" x14ac:dyDescent="0.3">
      <c r="A115" s="59" t="str">
        <f t="shared" si="26"/>
        <v>KHI02-FMCG01-SPO-03</v>
      </c>
      <c r="B115" s="70" t="s">
        <v>1170</v>
      </c>
      <c r="C115" s="70" t="s">
        <v>1987</v>
      </c>
      <c r="D115" s="70" t="s">
        <v>1171</v>
      </c>
      <c r="E115" s="70" t="s">
        <v>17</v>
      </c>
      <c r="F115" s="70" t="s">
        <v>1166</v>
      </c>
      <c r="G115" s="70" t="s">
        <v>5637</v>
      </c>
      <c r="H115" s="70" t="s">
        <v>1170</v>
      </c>
      <c r="I115" s="59" t="s">
        <v>4901</v>
      </c>
      <c r="J115" s="70" t="s">
        <v>1215</v>
      </c>
      <c r="K115" s="59" t="s">
        <v>6361</v>
      </c>
      <c r="L115" s="70" t="str">
        <f t="shared" si="51"/>
        <v>0115003</v>
      </c>
      <c r="M115" s="82" t="s">
        <v>4686</v>
      </c>
      <c r="N115" s="70" t="s">
        <v>2687</v>
      </c>
      <c r="O115" s="59" t="s">
        <v>2518</v>
      </c>
      <c r="P115" s="59" t="str">
        <f t="shared" si="53"/>
        <v>0115003</v>
      </c>
      <c r="Q115" s="163" t="str">
        <f t="shared" si="49"/>
        <v>0115003@gsfmcg.com</v>
      </c>
      <c r="R115" s="59" t="s">
        <v>2518</v>
      </c>
      <c r="S115" s="59" t="s">
        <v>185</v>
      </c>
      <c r="T115" s="59" t="str">
        <f>TRIM(CONCATENATE(V115," (",S115,")"))</f>
        <v>Waqas Hassam (KHI-08)</v>
      </c>
      <c r="U115" s="70" t="s">
        <v>2124</v>
      </c>
      <c r="V115" s="70" t="s">
        <v>7318</v>
      </c>
      <c r="W115" s="70" t="str">
        <f t="shared" si="52"/>
        <v>KHI02 - SPO - Waqas Hassam</v>
      </c>
      <c r="X115" s="70" t="s">
        <v>7322</v>
      </c>
      <c r="Y115" s="70" t="s">
        <v>6305</v>
      </c>
      <c r="Z115" s="70" t="s">
        <v>774</v>
      </c>
      <c r="AA115" s="171" t="s">
        <v>774</v>
      </c>
      <c r="AB115" s="70" t="s">
        <v>774</v>
      </c>
      <c r="AC115" s="70" t="s">
        <v>1171</v>
      </c>
      <c r="AD115" s="70" t="s">
        <v>163</v>
      </c>
      <c r="AE115" s="82" t="s">
        <v>1162</v>
      </c>
      <c r="AF115" s="70" t="s">
        <v>1171</v>
      </c>
      <c r="AG115" s="70" t="s">
        <v>1159</v>
      </c>
      <c r="AH115" s="70" t="s">
        <v>2129</v>
      </c>
      <c r="AI115" s="70" t="s">
        <v>8709</v>
      </c>
      <c r="AJ115" s="70" t="s">
        <v>18</v>
      </c>
      <c r="AK115" s="70">
        <v>1</v>
      </c>
      <c r="AL115" s="108" t="s">
        <v>6293</v>
      </c>
      <c r="AM115" t="e">
        <v>#N/A</v>
      </c>
      <c r="AN115" t="e">
        <f t="shared" si="50"/>
        <v>#N/A</v>
      </c>
    </row>
    <row r="116" spans="1:42" ht="14.4" hidden="1" customHeight="1" x14ac:dyDescent="0.3">
      <c r="A116" s="59" t="str">
        <f t="shared" si="26"/>
        <v>KHI02-FMCG01-SPO-04</v>
      </c>
      <c r="B116" s="70" t="s">
        <v>1170</v>
      </c>
      <c r="C116" s="70" t="s">
        <v>1987</v>
      </c>
      <c r="D116" s="70" t="s">
        <v>1171</v>
      </c>
      <c r="E116" s="70" t="s">
        <v>17</v>
      </c>
      <c r="F116" s="70" t="s">
        <v>1166</v>
      </c>
      <c r="G116" s="70" t="s">
        <v>5637</v>
      </c>
      <c r="H116" s="70" t="s">
        <v>1170</v>
      </c>
      <c r="I116" s="59" t="s">
        <v>4901</v>
      </c>
      <c r="J116" s="70" t="s">
        <v>1215</v>
      </c>
      <c r="K116" s="59" t="s">
        <v>6361</v>
      </c>
      <c r="L116" s="70" t="str">
        <f t="shared" si="51"/>
        <v>0114004</v>
      </c>
      <c r="M116" s="82" t="s">
        <v>4686</v>
      </c>
      <c r="N116" s="70" t="s">
        <v>2687</v>
      </c>
      <c r="O116" s="59" t="s">
        <v>2511</v>
      </c>
      <c r="P116" s="59" t="str">
        <f t="shared" si="53"/>
        <v>0114004</v>
      </c>
      <c r="Q116" s="163" t="str">
        <f t="shared" si="49"/>
        <v>0114004@gsfmcg.com</v>
      </c>
      <c r="R116" s="59" t="s">
        <v>2519</v>
      </c>
      <c r="S116" s="59" t="s">
        <v>188</v>
      </c>
      <c r="T116" s="59" t="str">
        <f>TRIM(CONCATENATE(V116," (",S116,")"))</f>
        <v>Arbaz Ur Rehman (KHI-09)</v>
      </c>
      <c r="U116" s="70" t="s">
        <v>2125</v>
      </c>
      <c r="V116" s="70" t="s">
        <v>8115</v>
      </c>
      <c r="W116" s="70" t="str">
        <f t="shared" si="52"/>
        <v>KHI02 - SPO - Arbaz Ur Rehman</v>
      </c>
      <c r="X116" s="70" t="s">
        <v>7323</v>
      </c>
      <c r="Y116" s="70" t="s">
        <v>6305</v>
      </c>
      <c r="Z116" s="70" t="s">
        <v>774</v>
      </c>
      <c r="AA116" s="171" t="s">
        <v>774</v>
      </c>
      <c r="AB116" s="70" t="s">
        <v>774</v>
      </c>
      <c r="AC116" s="70" t="s">
        <v>1171</v>
      </c>
      <c r="AD116" s="70" t="s">
        <v>163</v>
      </c>
      <c r="AE116" s="82" t="s">
        <v>1162</v>
      </c>
      <c r="AF116" s="70" t="s">
        <v>1171</v>
      </c>
      <c r="AG116" s="70" t="s">
        <v>1159</v>
      </c>
      <c r="AH116" s="70" t="s">
        <v>2129</v>
      </c>
      <c r="AI116" s="70" t="s">
        <v>8709</v>
      </c>
      <c r="AJ116" s="70" t="s">
        <v>18</v>
      </c>
      <c r="AK116" s="70">
        <v>1</v>
      </c>
      <c r="AL116" s="108" t="s">
        <v>6293</v>
      </c>
      <c r="AM116" t="e">
        <v>#N/A</v>
      </c>
      <c r="AN116" t="e">
        <f t="shared" si="50"/>
        <v>#N/A</v>
      </c>
    </row>
    <row r="117" spans="1:42" ht="14.4" hidden="1" customHeight="1" x14ac:dyDescent="0.3">
      <c r="A117" s="59" t="str">
        <f t="shared" ref="A117:A189" si="54">U117</f>
        <v>KHI02-FMCG01-SPO-05</v>
      </c>
      <c r="B117" s="70" t="s">
        <v>1170</v>
      </c>
      <c r="C117" s="70" t="s">
        <v>1987</v>
      </c>
      <c r="D117" s="70" t="s">
        <v>1171</v>
      </c>
      <c r="E117" s="70" t="s">
        <v>17</v>
      </c>
      <c r="F117" s="70" t="s">
        <v>1166</v>
      </c>
      <c r="G117" s="70" t="s">
        <v>5637</v>
      </c>
      <c r="H117" s="70" t="s">
        <v>1170</v>
      </c>
      <c r="I117" s="59" t="s">
        <v>4901</v>
      </c>
      <c r="J117" s="70" t="s">
        <v>1215</v>
      </c>
      <c r="K117" s="59" t="s">
        <v>6361</v>
      </c>
      <c r="L117" s="70" t="str">
        <f t="shared" si="51"/>
        <v>0115005</v>
      </c>
      <c r="M117" s="82" t="s">
        <v>4686</v>
      </c>
      <c r="N117" s="70" t="s">
        <v>2687</v>
      </c>
      <c r="O117" s="59" t="s">
        <v>2520</v>
      </c>
      <c r="P117" s="59" t="str">
        <f t="shared" si="53"/>
        <v>0115005</v>
      </c>
      <c r="Q117" s="163" t="str">
        <f t="shared" si="49"/>
        <v>0115005@gsfmcg.com</v>
      </c>
      <c r="R117" s="59" t="s">
        <v>2520</v>
      </c>
      <c r="S117" s="59" t="s">
        <v>191</v>
      </c>
      <c r="T117" s="59" t="str">
        <f>TRIM(CONCATENATE(V117," (",S117,")"))</f>
        <v>Hammad Waseem (KHI-10)</v>
      </c>
      <c r="U117" s="70" t="s">
        <v>2126</v>
      </c>
      <c r="V117" s="70" t="s">
        <v>8116</v>
      </c>
      <c r="W117" s="70" t="str">
        <f t="shared" si="52"/>
        <v>KHI02 - SPO - Hammad Waseem</v>
      </c>
      <c r="X117" s="70" t="s">
        <v>7325</v>
      </c>
      <c r="Y117" s="70" t="s">
        <v>6305</v>
      </c>
      <c r="Z117" s="70" t="s">
        <v>774</v>
      </c>
      <c r="AA117" s="171" t="s">
        <v>774</v>
      </c>
      <c r="AB117" s="70" t="s">
        <v>774</v>
      </c>
      <c r="AC117" s="70" t="s">
        <v>1171</v>
      </c>
      <c r="AD117" s="70" t="s">
        <v>163</v>
      </c>
      <c r="AE117" s="82" t="s">
        <v>1162</v>
      </c>
      <c r="AF117" s="70" t="s">
        <v>1171</v>
      </c>
      <c r="AG117" s="70" t="s">
        <v>1159</v>
      </c>
      <c r="AH117" s="70" t="s">
        <v>2129</v>
      </c>
      <c r="AI117" s="70" t="s">
        <v>8709</v>
      </c>
      <c r="AJ117" s="70" t="s">
        <v>18</v>
      </c>
      <c r="AK117" s="70">
        <v>1</v>
      </c>
      <c r="AL117" s="108" t="s">
        <v>6293</v>
      </c>
      <c r="AM117" t="e">
        <v>#N/A</v>
      </c>
      <c r="AN117" t="e">
        <f t="shared" si="50"/>
        <v>#N/A</v>
      </c>
    </row>
    <row r="118" spans="1:42" ht="14.4" hidden="1" customHeight="1" x14ac:dyDescent="0.3">
      <c r="A118" s="59" t="str">
        <f t="shared" si="54"/>
        <v>KHI02-FMCG01-SPO-00</v>
      </c>
      <c r="B118" s="70" t="s">
        <v>1170</v>
      </c>
      <c r="C118" s="70" t="s">
        <v>1987</v>
      </c>
      <c r="D118" s="70" t="s">
        <v>1171</v>
      </c>
      <c r="E118" s="70" t="s">
        <v>17</v>
      </c>
      <c r="F118" s="70" t="s">
        <v>1166</v>
      </c>
      <c r="G118" s="70" t="s">
        <v>5637</v>
      </c>
      <c r="H118" s="70" t="s">
        <v>1170</v>
      </c>
      <c r="I118" s="59" t="s">
        <v>4901</v>
      </c>
      <c r="J118" s="70" t="s">
        <v>1215</v>
      </c>
      <c r="K118" s="59" t="s">
        <v>6361</v>
      </c>
      <c r="L118" s="70" t="str">
        <f t="shared" si="51"/>
        <v>0115008</v>
      </c>
      <c r="M118" s="82" t="s">
        <v>4686</v>
      </c>
      <c r="N118" s="70" t="s">
        <v>2687</v>
      </c>
      <c r="O118" s="59" t="s">
        <v>2521</v>
      </c>
      <c r="P118" s="59" t="str">
        <f t="shared" si="53"/>
        <v>0115008</v>
      </c>
      <c r="Q118" s="163" t="str">
        <f t="shared" si="49"/>
        <v>0115008@gsfmcg.com</v>
      </c>
      <c r="R118" s="59" t="s">
        <v>2521</v>
      </c>
      <c r="S118" s="59" t="s">
        <v>5238</v>
      </c>
      <c r="T118" s="59" t="str">
        <f>TRIM(CONCATENATE(W118))</f>
        <v>KHI02 - FMCG-1 Unmapped</v>
      </c>
      <c r="U118" s="70" t="s">
        <v>2128</v>
      </c>
      <c r="V118" s="70" t="s">
        <v>6483</v>
      </c>
      <c r="W118" s="70" t="str">
        <f>TRIM(CONCATENATE(K118," - ",V118))</f>
        <v>KHI02 - FMCG-1 Unmapped</v>
      </c>
      <c r="X118" s="70" t="s">
        <v>18</v>
      </c>
      <c r="Y118" s="70" t="s">
        <v>774</v>
      </c>
      <c r="Z118" s="70" t="s">
        <v>774</v>
      </c>
      <c r="AA118" s="171" t="s">
        <v>774</v>
      </c>
      <c r="AB118" s="70" t="s">
        <v>774</v>
      </c>
      <c r="AC118" s="70" t="s">
        <v>1171</v>
      </c>
      <c r="AD118" s="70" t="s">
        <v>163</v>
      </c>
      <c r="AE118" s="82" t="s">
        <v>1162</v>
      </c>
      <c r="AF118" s="70" t="s">
        <v>1171</v>
      </c>
      <c r="AG118" s="70" t="s">
        <v>1159</v>
      </c>
      <c r="AH118" s="70" t="s">
        <v>2129</v>
      </c>
      <c r="AI118" s="70" t="s">
        <v>8709</v>
      </c>
      <c r="AJ118" s="70" t="s">
        <v>18</v>
      </c>
      <c r="AK118" s="70">
        <v>0</v>
      </c>
      <c r="AL118" s="108" t="s">
        <v>5606</v>
      </c>
      <c r="AM118" t="s">
        <v>2521</v>
      </c>
      <c r="AN118" t="b">
        <f t="shared" si="50"/>
        <v>1</v>
      </c>
      <c r="AP118" t="s">
        <v>8085</v>
      </c>
    </row>
    <row r="119" spans="1:42" ht="14.4" hidden="1" customHeight="1" x14ac:dyDescent="0.3">
      <c r="A119" s="59" t="str">
        <f t="shared" si="54"/>
        <v>KHI02-FMCG01-ASM-01</v>
      </c>
      <c r="B119" s="70" t="s">
        <v>1170</v>
      </c>
      <c r="C119" s="70" t="s">
        <v>1987</v>
      </c>
      <c r="D119" s="70" t="s">
        <v>1171</v>
      </c>
      <c r="E119" s="70" t="s">
        <v>17</v>
      </c>
      <c r="F119" s="70" t="s">
        <v>1166</v>
      </c>
      <c r="G119" s="70" t="s">
        <v>5637</v>
      </c>
      <c r="H119" s="70" t="s">
        <v>1170</v>
      </c>
      <c r="I119" s="59" t="s">
        <v>4901</v>
      </c>
      <c r="J119" s="70" t="s">
        <v>1215</v>
      </c>
      <c r="K119" s="59" t="s">
        <v>6361</v>
      </c>
      <c r="L119" s="70" t="str">
        <f t="shared" si="51"/>
        <v>01150</v>
      </c>
      <c r="M119" s="82" t="s">
        <v>4686</v>
      </c>
      <c r="N119" s="70" t="s">
        <v>2687</v>
      </c>
      <c r="O119" s="59" t="s">
        <v>2745</v>
      </c>
      <c r="P119" s="59" t="str">
        <f>O118</f>
        <v>0115008</v>
      </c>
      <c r="Q119" s="163" t="str">
        <f t="shared" si="49"/>
        <v>01150@gsfmcg.com</v>
      </c>
      <c r="R119" s="59" t="s">
        <v>2745</v>
      </c>
      <c r="S119" s="59" t="s">
        <v>3311</v>
      </c>
      <c r="T119" s="59" t="str">
        <f>V119</f>
        <v>Abdul Samii</v>
      </c>
      <c r="U119" s="70" t="s">
        <v>2129</v>
      </c>
      <c r="V119" s="70" t="s">
        <v>8709</v>
      </c>
      <c r="W119" s="70" t="str">
        <f t="shared" ref="W119:W123" si="55">TRIM(CONCATENATE(K119," - ",AD119," - ",V119))</f>
        <v>KHI02 - ASM - Abdul Samii</v>
      </c>
      <c r="X119" s="70" t="s">
        <v>18</v>
      </c>
      <c r="Y119" s="70" t="s">
        <v>774</v>
      </c>
      <c r="Z119" s="70" t="s">
        <v>774</v>
      </c>
      <c r="AA119" s="171" t="s">
        <v>774</v>
      </c>
      <c r="AB119" s="70" t="s">
        <v>774</v>
      </c>
      <c r="AC119" s="70" t="s">
        <v>1219</v>
      </c>
      <c r="AD119" s="70" t="s">
        <v>1028</v>
      </c>
      <c r="AE119" s="82" t="s">
        <v>3414</v>
      </c>
      <c r="AF119" s="70" t="s">
        <v>1171</v>
      </c>
      <c r="AG119" s="70" t="s">
        <v>1159</v>
      </c>
      <c r="AH119" s="70" t="s">
        <v>3277</v>
      </c>
      <c r="AI119" s="70" t="s">
        <v>8114</v>
      </c>
      <c r="AJ119" s="70" t="s">
        <v>18</v>
      </c>
      <c r="AK119" s="70">
        <v>2</v>
      </c>
      <c r="AL119" s="108" t="s">
        <v>6294</v>
      </c>
      <c r="AM119" t="e">
        <v>#N/A</v>
      </c>
      <c r="AN119" t="e">
        <f t="shared" si="50"/>
        <v>#N/A</v>
      </c>
      <c r="AP119" t="s">
        <v>8085</v>
      </c>
    </row>
    <row r="120" spans="1:42" ht="14.4" hidden="1" customHeight="1" x14ac:dyDescent="0.3">
      <c r="A120" s="59" t="str">
        <f t="shared" si="54"/>
        <v>KHI03-FMCG01-SPO-01</v>
      </c>
      <c r="B120" s="70" t="s">
        <v>1170</v>
      </c>
      <c r="C120" s="70" t="s">
        <v>1987</v>
      </c>
      <c r="D120" s="70" t="s">
        <v>1171</v>
      </c>
      <c r="E120" s="70" t="s">
        <v>17</v>
      </c>
      <c r="F120" s="70" t="s">
        <v>1166</v>
      </c>
      <c r="G120" s="70" t="s">
        <v>5637</v>
      </c>
      <c r="H120" s="70" t="s">
        <v>6466</v>
      </c>
      <c r="I120" s="59" t="s">
        <v>4901</v>
      </c>
      <c r="J120" s="70" t="s">
        <v>6467</v>
      </c>
      <c r="K120" s="59" t="s">
        <v>6468</v>
      </c>
      <c r="L120" s="70" t="str">
        <f t="shared" si="51"/>
        <v>0126008</v>
      </c>
      <c r="M120" s="82" t="s">
        <v>4686</v>
      </c>
      <c r="N120" s="70" t="s">
        <v>2687</v>
      </c>
      <c r="O120" s="59" t="s">
        <v>3421</v>
      </c>
      <c r="P120" s="59" t="str">
        <f t="shared" ref="P120:P124" si="56">O120</f>
        <v>0126008</v>
      </c>
      <c r="Q120" s="163" t="str">
        <f t="shared" si="49"/>
        <v>0126008@gsfmcg.com</v>
      </c>
      <c r="R120" s="59" t="s">
        <v>2508</v>
      </c>
      <c r="S120" s="59" t="s">
        <v>8118</v>
      </c>
      <c r="T120" s="59" t="str">
        <f>TRIM(CONCATENATE(V120," (",S120,")"))</f>
        <v>Usama Ahmed (KHI-01-PHR)</v>
      </c>
      <c r="U120" s="70" t="s">
        <v>6673</v>
      </c>
      <c r="V120" s="70" t="s">
        <v>5856</v>
      </c>
      <c r="W120" s="70" t="str">
        <f t="shared" si="55"/>
        <v>KHI03 - SPO - Usama Ahmed</v>
      </c>
      <c r="X120" s="70" t="s">
        <v>7333</v>
      </c>
      <c r="Y120" s="70" t="s">
        <v>6305</v>
      </c>
      <c r="Z120" s="70" t="s">
        <v>774</v>
      </c>
      <c r="AA120" s="171" t="s">
        <v>774</v>
      </c>
      <c r="AB120" s="70" t="s">
        <v>774</v>
      </c>
      <c r="AC120" s="70" t="s">
        <v>1171</v>
      </c>
      <c r="AD120" s="70" t="s">
        <v>163</v>
      </c>
      <c r="AE120" s="82" t="s">
        <v>1162</v>
      </c>
      <c r="AF120" s="70" t="s">
        <v>1171</v>
      </c>
      <c r="AG120" s="70" t="s">
        <v>1159</v>
      </c>
      <c r="AH120" s="70" t="s">
        <v>7332</v>
      </c>
      <c r="AI120" s="70" t="s">
        <v>7331</v>
      </c>
      <c r="AJ120" s="70" t="s">
        <v>18</v>
      </c>
      <c r="AK120" s="70">
        <v>1</v>
      </c>
      <c r="AL120" s="108" t="s">
        <v>6293</v>
      </c>
      <c r="AM120" t="e">
        <v>#N/A</v>
      </c>
      <c r="AN120" t="e">
        <f t="shared" si="50"/>
        <v>#N/A</v>
      </c>
    </row>
    <row r="121" spans="1:42" ht="14.4" hidden="1" customHeight="1" x14ac:dyDescent="0.3">
      <c r="A121" s="59" t="str">
        <f t="shared" si="54"/>
        <v>KHI03-FMCG01-SPO-02</v>
      </c>
      <c r="B121" s="70" t="s">
        <v>1170</v>
      </c>
      <c r="C121" s="70" t="s">
        <v>1987</v>
      </c>
      <c r="D121" s="70" t="s">
        <v>1171</v>
      </c>
      <c r="E121" s="70" t="s">
        <v>17</v>
      </c>
      <c r="F121" s="70" t="s">
        <v>1166</v>
      </c>
      <c r="G121" s="70" t="s">
        <v>5637</v>
      </c>
      <c r="H121" s="70" t="s">
        <v>6466</v>
      </c>
      <c r="I121" s="59" t="s">
        <v>4901</v>
      </c>
      <c r="J121" s="70" t="s">
        <v>6467</v>
      </c>
      <c r="K121" s="59" t="s">
        <v>6468</v>
      </c>
      <c r="L121" s="70" t="str">
        <f t="shared" si="51"/>
        <v>0129001</v>
      </c>
      <c r="M121" s="82" t="s">
        <v>4686</v>
      </c>
      <c r="N121" s="70" t="s">
        <v>2687</v>
      </c>
      <c r="O121" s="59" t="s">
        <v>8036</v>
      </c>
      <c r="P121" s="59" t="str">
        <f t="shared" si="56"/>
        <v>0129001</v>
      </c>
      <c r="Q121" s="163" t="str">
        <f t="shared" si="49"/>
        <v>0129001@gsfmcg.com</v>
      </c>
      <c r="R121" s="59" t="s">
        <v>2509</v>
      </c>
      <c r="S121" s="59" t="s">
        <v>8119</v>
      </c>
      <c r="T121" s="59" t="str">
        <f>TRIM(CONCATENATE(V121," (",S121,")"))</f>
        <v>M. Amir Ali (KHI-02-PHR)</v>
      </c>
      <c r="U121" s="70" t="s">
        <v>6672</v>
      </c>
      <c r="V121" s="70" t="s">
        <v>8701</v>
      </c>
      <c r="W121" s="70" t="str">
        <f t="shared" si="55"/>
        <v>KHI03 - SPO - M. Amir Ali</v>
      </c>
      <c r="X121" s="70" t="s">
        <v>7334</v>
      </c>
      <c r="Y121" s="70" t="s">
        <v>6305</v>
      </c>
      <c r="Z121" s="70" t="s">
        <v>774</v>
      </c>
      <c r="AA121" s="171" t="s">
        <v>774</v>
      </c>
      <c r="AB121" s="70" t="s">
        <v>774</v>
      </c>
      <c r="AC121" s="70" t="s">
        <v>1171</v>
      </c>
      <c r="AD121" s="70" t="s">
        <v>163</v>
      </c>
      <c r="AE121" s="82" t="s">
        <v>1162</v>
      </c>
      <c r="AF121" s="70" t="s">
        <v>1171</v>
      </c>
      <c r="AG121" s="70" t="s">
        <v>1159</v>
      </c>
      <c r="AH121" s="70" t="s">
        <v>7332</v>
      </c>
      <c r="AI121" s="70" t="s">
        <v>7331</v>
      </c>
      <c r="AJ121" s="70" t="s">
        <v>18</v>
      </c>
      <c r="AK121" s="70">
        <v>1</v>
      </c>
      <c r="AL121" s="108" t="s">
        <v>6293</v>
      </c>
      <c r="AM121" t="e">
        <v>#N/A</v>
      </c>
      <c r="AN121" t="e">
        <f t="shared" si="50"/>
        <v>#N/A</v>
      </c>
    </row>
    <row r="122" spans="1:42" ht="14.4" hidden="1" customHeight="1" x14ac:dyDescent="0.3">
      <c r="A122" s="59" t="str">
        <f t="shared" si="54"/>
        <v>KHI03-FMCG01-SPO-03</v>
      </c>
      <c r="B122" s="70" t="s">
        <v>1170</v>
      </c>
      <c r="C122" s="70" t="s">
        <v>1987</v>
      </c>
      <c r="D122" s="70" t="s">
        <v>1171</v>
      </c>
      <c r="E122" s="70" t="s">
        <v>17</v>
      </c>
      <c r="F122" s="70" t="s">
        <v>1166</v>
      </c>
      <c r="G122" s="70" t="s">
        <v>5637</v>
      </c>
      <c r="H122" s="70" t="s">
        <v>6466</v>
      </c>
      <c r="I122" s="59" t="s">
        <v>4901</v>
      </c>
      <c r="J122" s="70" t="s">
        <v>6467</v>
      </c>
      <c r="K122" s="59" t="s">
        <v>6468</v>
      </c>
      <c r="L122" s="70" t="str">
        <f t="shared" si="51"/>
        <v>0129002</v>
      </c>
      <c r="M122" s="82" t="s">
        <v>4686</v>
      </c>
      <c r="N122" s="70" t="s">
        <v>2687</v>
      </c>
      <c r="O122" s="59" t="s">
        <v>8037</v>
      </c>
      <c r="P122" s="59" t="str">
        <f t="shared" si="56"/>
        <v>0129002</v>
      </c>
      <c r="Q122" s="163" t="str">
        <f t="shared" si="49"/>
        <v>0129002@gsfmcg.com</v>
      </c>
      <c r="R122" s="59" t="s">
        <v>2511</v>
      </c>
      <c r="S122" s="59" t="s">
        <v>8120</v>
      </c>
      <c r="T122" s="59" t="str">
        <f>TRIM(CONCATENATE(V122," (",S122,")"))</f>
        <v>Sy. M. Sadiq Ali (KHI-03-PHR)</v>
      </c>
      <c r="U122" s="70" t="s">
        <v>7338</v>
      </c>
      <c r="V122" s="70" t="s">
        <v>8123</v>
      </c>
      <c r="W122" s="70" t="str">
        <f t="shared" si="55"/>
        <v>KHI03 - SPO - Sy. M. Sadiq Ali</v>
      </c>
      <c r="X122" s="70" t="s">
        <v>7335</v>
      </c>
      <c r="Y122" s="70" t="s">
        <v>6305</v>
      </c>
      <c r="Z122" s="70" t="s">
        <v>774</v>
      </c>
      <c r="AA122" s="171" t="s">
        <v>774</v>
      </c>
      <c r="AB122" s="70" t="s">
        <v>774</v>
      </c>
      <c r="AC122" s="70" t="s">
        <v>1171</v>
      </c>
      <c r="AD122" s="70" t="s">
        <v>163</v>
      </c>
      <c r="AE122" s="82" t="s">
        <v>1162</v>
      </c>
      <c r="AF122" s="70" t="s">
        <v>1171</v>
      </c>
      <c r="AG122" s="70" t="s">
        <v>1159</v>
      </c>
      <c r="AH122" s="70" t="s">
        <v>7332</v>
      </c>
      <c r="AI122" s="70" t="s">
        <v>7331</v>
      </c>
      <c r="AJ122" s="70" t="s">
        <v>18</v>
      </c>
      <c r="AK122" s="70">
        <v>1</v>
      </c>
      <c r="AL122" s="108" t="s">
        <v>6293</v>
      </c>
      <c r="AM122" t="e">
        <v>#N/A</v>
      </c>
      <c r="AN122" t="e">
        <f t="shared" si="50"/>
        <v>#N/A</v>
      </c>
    </row>
    <row r="123" spans="1:42" ht="14.4" hidden="1" customHeight="1" x14ac:dyDescent="0.3">
      <c r="A123" s="59" t="str">
        <f t="shared" si="54"/>
        <v>KHI03-FMCG01-SPO-04</v>
      </c>
      <c r="B123" s="70" t="s">
        <v>1170</v>
      </c>
      <c r="C123" s="70" t="s">
        <v>1987</v>
      </c>
      <c r="D123" s="70" t="s">
        <v>1171</v>
      </c>
      <c r="E123" s="70" t="s">
        <v>17</v>
      </c>
      <c r="F123" s="70" t="s">
        <v>1166</v>
      </c>
      <c r="G123" s="70" t="s">
        <v>5637</v>
      </c>
      <c r="H123" s="70" t="s">
        <v>6466</v>
      </c>
      <c r="I123" s="59" t="s">
        <v>4901</v>
      </c>
      <c r="J123" s="70" t="s">
        <v>6467</v>
      </c>
      <c r="K123" s="59" t="s">
        <v>6468</v>
      </c>
      <c r="L123" s="70" t="str">
        <f t="shared" si="51"/>
        <v>0114007</v>
      </c>
      <c r="M123" s="82" t="s">
        <v>4686</v>
      </c>
      <c r="N123" s="70" t="s">
        <v>2687</v>
      </c>
      <c r="O123" s="59" t="s">
        <v>2515</v>
      </c>
      <c r="P123" s="59" t="str">
        <f t="shared" si="56"/>
        <v>0114007</v>
      </c>
      <c r="Q123" s="163" t="str">
        <f t="shared" si="49"/>
        <v>0114007@gsfmcg.com</v>
      </c>
      <c r="R123" s="59" t="s">
        <v>2513</v>
      </c>
      <c r="S123" s="59" t="s">
        <v>8121</v>
      </c>
      <c r="T123" s="59" t="str">
        <f>TRIM(CONCATENATE(V123," (",S123,")"))</f>
        <v>Sy. Danish Ali (KHI-04-PHR)</v>
      </c>
      <c r="U123" s="70" t="s">
        <v>7339</v>
      </c>
      <c r="V123" s="70" t="s">
        <v>8124</v>
      </c>
      <c r="W123" s="70" t="str">
        <f t="shared" si="55"/>
        <v>KHI03 - SPO - Sy. Danish Ali</v>
      </c>
      <c r="X123" s="70" t="s">
        <v>8125</v>
      </c>
      <c r="Y123" s="70" t="s">
        <v>6305</v>
      </c>
      <c r="Z123" s="70" t="s">
        <v>774</v>
      </c>
      <c r="AA123" s="171" t="s">
        <v>774</v>
      </c>
      <c r="AB123" s="70" t="s">
        <v>774</v>
      </c>
      <c r="AC123" s="70" t="s">
        <v>1171</v>
      </c>
      <c r="AD123" s="70" t="s">
        <v>163</v>
      </c>
      <c r="AE123" s="82" t="s">
        <v>1162</v>
      </c>
      <c r="AF123" s="70" t="s">
        <v>1171</v>
      </c>
      <c r="AG123" s="70" t="s">
        <v>1159</v>
      </c>
      <c r="AH123" s="70" t="s">
        <v>7332</v>
      </c>
      <c r="AI123" s="70" t="s">
        <v>7331</v>
      </c>
      <c r="AJ123" s="70" t="s">
        <v>18</v>
      </c>
      <c r="AK123" s="70">
        <v>1</v>
      </c>
      <c r="AL123" s="108" t="s">
        <v>6293</v>
      </c>
      <c r="AM123" t="e">
        <v>#N/A</v>
      </c>
      <c r="AN123" t="e">
        <f t="shared" si="50"/>
        <v>#N/A</v>
      </c>
    </row>
    <row r="124" spans="1:42" ht="14.4" hidden="1" customHeight="1" x14ac:dyDescent="0.3">
      <c r="A124" s="59" t="str">
        <f t="shared" si="54"/>
        <v>KHI03-FMCG01-SPO-00</v>
      </c>
      <c r="B124" s="70" t="s">
        <v>1170</v>
      </c>
      <c r="C124" s="70" t="s">
        <v>1987</v>
      </c>
      <c r="D124" s="70" t="s">
        <v>1171</v>
      </c>
      <c r="E124" s="70" t="s">
        <v>17</v>
      </c>
      <c r="F124" s="70" t="s">
        <v>1166</v>
      </c>
      <c r="G124" s="70" t="s">
        <v>5637</v>
      </c>
      <c r="H124" s="70" t="s">
        <v>6466</v>
      </c>
      <c r="I124" s="59" t="s">
        <v>4901</v>
      </c>
      <c r="J124" s="70" t="s">
        <v>6467</v>
      </c>
      <c r="K124" s="59" t="s">
        <v>6468</v>
      </c>
      <c r="L124" s="70" t="str">
        <f t="shared" si="51"/>
        <v>0129003</v>
      </c>
      <c r="M124" s="82" t="s">
        <v>4686</v>
      </c>
      <c r="N124" s="70" t="s">
        <v>2687</v>
      </c>
      <c r="O124" s="59" t="s">
        <v>8038</v>
      </c>
      <c r="P124" s="59" t="str">
        <f t="shared" si="56"/>
        <v>0129003</v>
      </c>
      <c r="Q124" s="163" t="str">
        <f t="shared" si="49"/>
        <v>0129003@gsfmcg.com</v>
      </c>
      <c r="R124" s="59" t="s">
        <v>2514</v>
      </c>
      <c r="S124" s="59" t="s">
        <v>5238</v>
      </c>
      <c r="T124" s="59" t="str">
        <f>TRIM(CONCATENATE(W124))</f>
        <v>KHI03 - FMCG-1 Unmapped</v>
      </c>
      <c r="U124" s="70" t="s">
        <v>7337</v>
      </c>
      <c r="V124" s="70" t="s">
        <v>6483</v>
      </c>
      <c r="W124" s="70" t="str">
        <f>TRIM(CONCATENATE(K124," - ",V124))</f>
        <v>KHI03 - FMCG-1 Unmapped</v>
      </c>
      <c r="X124" s="70" t="s">
        <v>18</v>
      </c>
      <c r="Y124" s="70" t="s">
        <v>774</v>
      </c>
      <c r="Z124" s="70" t="s">
        <v>774</v>
      </c>
      <c r="AA124" s="171" t="s">
        <v>774</v>
      </c>
      <c r="AB124" s="70" t="s">
        <v>774</v>
      </c>
      <c r="AC124" s="70" t="s">
        <v>1171</v>
      </c>
      <c r="AD124" s="70" t="s">
        <v>163</v>
      </c>
      <c r="AE124" s="82" t="s">
        <v>1162</v>
      </c>
      <c r="AF124" s="70" t="s">
        <v>1171</v>
      </c>
      <c r="AG124" s="70" t="s">
        <v>1159</v>
      </c>
      <c r="AH124" s="70" t="s">
        <v>7332</v>
      </c>
      <c r="AI124" s="70" t="s">
        <v>7331</v>
      </c>
      <c r="AJ124" s="70" t="s">
        <v>18</v>
      </c>
      <c r="AK124" s="70">
        <v>0</v>
      </c>
      <c r="AL124" s="108" t="s">
        <v>5606</v>
      </c>
      <c r="AM124" t="e">
        <v>#N/A</v>
      </c>
      <c r="AN124" t="e">
        <f t="shared" si="50"/>
        <v>#N/A</v>
      </c>
      <c r="AP124" t="s">
        <v>8085</v>
      </c>
    </row>
    <row r="125" spans="1:42" ht="14.4" hidden="1" customHeight="1" x14ac:dyDescent="0.3">
      <c r="A125" s="59" t="str">
        <f t="shared" si="54"/>
        <v>KHI03-FMCG01-ASM-01</v>
      </c>
      <c r="B125" s="70" t="s">
        <v>1170</v>
      </c>
      <c r="C125" s="70" t="s">
        <v>1987</v>
      </c>
      <c r="D125" s="70" t="s">
        <v>1171</v>
      </c>
      <c r="E125" s="70" t="s">
        <v>17</v>
      </c>
      <c r="F125" s="70" t="s">
        <v>1166</v>
      </c>
      <c r="G125" s="70" t="s">
        <v>5637</v>
      </c>
      <c r="H125" s="70" t="s">
        <v>6466</v>
      </c>
      <c r="I125" s="59" t="s">
        <v>4901</v>
      </c>
      <c r="J125" s="70" t="s">
        <v>6467</v>
      </c>
      <c r="K125" s="59" t="s">
        <v>6468</v>
      </c>
      <c r="L125" s="70" t="str">
        <f t="shared" si="51"/>
        <v>01290</v>
      </c>
      <c r="M125" s="82" t="s">
        <v>4686</v>
      </c>
      <c r="N125" s="70" t="s">
        <v>2687</v>
      </c>
      <c r="O125" s="59" t="s">
        <v>8039</v>
      </c>
      <c r="P125" s="59" t="str">
        <f>O124</f>
        <v>0129003</v>
      </c>
      <c r="Q125" s="163" t="str">
        <f t="shared" si="49"/>
        <v>01290@gsfmcg.com</v>
      </c>
      <c r="R125" s="59" t="s">
        <v>2744</v>
      </c>
      <c r="S125" s="59" t="s">
        <v>7364</v>
      </c>
      <c r="T125" s="59" t="str">
        <f>V125</f>
        <v>Sy. Hassan Iqbal Zaidi</v>
      </c>
      <c r="U125" s="70" t="s">
        <v>7332</v>
      </c>
      <c r="V125" s="70" t="s">
        <v>7331</v>
      </c>
      <c r="W125" s="70" t="str">
        <f>TRIM(CONCATENATE(K125," - ",AD125," - ",V125))</f>
        <v>KHI03 - ASM - Sy. Hassan Iqbal Zaidi</v>
      </c>
      <c r="X125" s="70" t="s">
        <v>18</v>
      </c>
      <c r="Y125" s="70" t="s">
        <v>774</v>
      </c>
      <c r="Z125" s="70" t="s">
        <v>774</v>
      </c>
      <c r="AA125" s="171" t="s">
        <v>774</v>
      </c>
      <c r="AB125" s="70" t="s">
        <v>774</v>
      </c>
      <c r="AC125" s="70" t="s">
        <v>1219</v>
      </c>
      <c r="AD125" s="70" t="s">
        <v>1028</v>
      </c>
      <c r="AE125" s="82" t="s">
        <v>3414</v>
      </c>
      <c r="AF125" s="70" t="s">
        <v>1171</v>
      </c>
      <c r="AG125" s="70" t="s">
        <v>1159</v>
      </c>
      <c r="AH125" s="70" t="s">
        <v>3277</v>
      </c>
      <c r="AI125" s="70" t="s">
        <v>8114</v>
      </c>
      <c r="AJ125" s="70" t="s">
        <v>18</v>
      </c>
      <c r="AK125" s="70">
        <v>2</v>
      </c>
      <c r="AL125" s="108" t="s">
        <v>6294</v>
      </c>
      <c r="AM125" t="e">
        <v>#N/A</v>
      </c>
      <c r="AN125" t="e">
        <f t="shared" si="50"/>
        <v>#N/A</v>
      </c>
      <c r="AP125" t="s">
        <v>8085</v>
      </c>
    </row>
    <row r="126" spans="1:42" ht="14.4" hidden="1" customHeight="1" x14ac:dyDescent="0.3">
      <c r="A126" s="59" t="str">
        <f t="shared" si="54"/>
        <v>KHI04-FMCG02-SPO-01</v>
      </c>
      <c r="B126" s="70" t="s">
        <v>1195</v>
      </c>
      <c r="C126" s="70" t="s">
        <v>1988</v>
      </c>
      <c r="D126" s="70" t="s">
        <v>1171</v>
      </c>
      <c r="E126" s="70" t="s">
        <v>17</v>
      </c>
      <c r="F126" s="70" t="s">
        <v>1166</v>
      </c>
      <c r="G126" s="70" t="s">
        <v>5637</v>
      </c>
      <c r="H126" s="70" t="s">
        <v>7351</v>
      </c>
      <c r="I126" s="59" t="s">
        <v>4901</v>
      </c>
      <c r="J126" s="70" t="s">
        <v>7350</v>
      </c>
      <c r="K126" s="59" t="s">
        <v>7349</v>
      </c>
      <c r="L126" s="70" t="str">
        <f t="shared" si="51"/>
        <v>0119001</v>
      </c>
      <c r="M126" s="82" t="s">
        <v>4686</v>
      </c>
      <c r="N126" s="70" t="s">
        <v>2687</v>
      </c>
      <c r="O126" s="59" t="s">
        <v>2555</v>
      </c>
      <c r="P126" s="59" t="str">
        <f>O126</f>
        <v>0119001</v>
      </c>
      <c r="Q126" s="163" t="str">
        <f t="shared" si="49"/>
        <v>0119001@gsfmcg.com</v>
      </c>
      <c r="R126" s="59">
        <v>12345</v>
      </c>
      <c r="S126" s="59" t="s">
        <v>420</v>
      </c>
      <c r="T126" s="59" t="str">
        <f>TRIM(CONCATENATE(V126," (",S126,")"))</f>
        <v>Shahid Hameed (T-KHI-01)</v>
      </c>
      <c r="U126" s="70" t="s">
        <v>7356</v>
      </c>
      <c r="V126" s="70" t="s">
        <v>422</v>
      </c>
      <c r="W126" s="70" t="str">
        <f>TRIM(CONCATENATE(K126," - ",AD126," - ",V126))</f>
        <v>KHI04 - SPO - Shahid Hameed</v>
      </c>
      <c r="X126" s="70" t="s">
        <v>7312</v>
      </c>
      <c r="Y126" s="70" t="s">
        <v>6305</v>
      </c>
      <c r="Z126" s="70" t="s">
        <v>774</v>
      </c>
      <c r="AA126" s="171" t="s">
        <v>774</v>
      </c>
      <c r="AB126" s="70" t="s">
        <v>774</v>
      </c>
      <c r="AC126" s="70" t="s">
        <v>1171</v>
      </c>
      <c r="AD126" s="70" t="s">
        <v>163</v>
      </c>
      <c r="AE126" s="82" t="s">
        <v>1162</v>
      </c>
      <c r="AF126" s="70" t="s">
        <v>1171</v>
      </c>
      <c r="AG126" s="70" t="s">
        <v>1159</v>
      </c>
      <c r="AH126" s="70" t="s">
        <v>7360</v>
      </c>
      <c r="AI126" s="70" t="s">
        <v>3166</v>
      </c>
      <c r="AJ126" s="70" t="s">
        <v>18</v>
      </c>
      <c r="AK126" s="70">
        <v>1</v>
      </c>
      <c r="AL126" s="108" t="s">
        <v>6293</v>
      </c>
      <c r="AM126" t="e">
        <v>#N/A</v>
      </c>
      <c r="AN126" t="e">
        <f t="shared" si="50"/>
        <v>#N/A</v>
      </c>
    </row>
    <row r="127" spans="1:42" ht="14.4" hidden="1" customHeight="1" x14ac:dyDescent="0.3">
      <c r="A127" s="59" t="str">
        <f t="shared" si="54"/>
        <v>KHI04-FMCG02-SPO-02</v>
      </c>
      <c r="B127" s="70" t="s">
        <v>1195</v>
      </c>
      <c r="C127" s="70" t="s">
        <v>1988</v>
      </c>
      <c r="D127" s="70" t="s">
        <v>1171</v>
      </c>
      <c r="E127" s="70" t="s">
        <v>17</v>
      </c>
      <c r="F127" s="70" t="s">
        <v>1166</v>
      </c>
      <c r="G127" s="70" t="s">
        <v>5637</v>
      </c>
      <c r="H127" s="70" t="s">
        <v>7351</v>
      </c>
      <c r="I127" s="59" t="s">
        <v>4901</v>
      </c>
      <c r="J127" s="70" t="s">
        <v>7350</v>
      </c>
      <c r="K127" s="59" t="s">
        <v>7349</v>
      </c>
      <c r="L127" s="70" t="str">
        <f t="shared" si="51"/>
        <v>0119003</v>
      </c>
      <c r="M127" s="82" t="s">
        <v>4686</v>
      </c>
      <c r="N127" s="70" t="s">
        <v>2687</v>
      </c>
      <c r="O127" s="59" t="s">
        <v>2557</v>
      </c>
      <c r="P127" s="59" t="str">
        <f>O127</f>
        <v>0119003</v>
      </c>
      <c r="Q127" s="163" t="str">
        <f t="shared" si="49"/>
        <v>0119003@gsfmcg.com</v>
      </c>
      <c r="R127" s="59" t="s">
        <v>2557</v>
      </c>
      <c r="S127" s="59" t="s">
        <v>424</v>
      </c>
      <c r="T127" s="59" t="str">
        <f>TRIM(CONCATENATE(V127," (",S127,")"))</f>
        <v>Khawar (T-KHI-02)</v>
      </c>
      <c r="U127" s="70" t="s">
        <v>7987</v>
      </c>
      <c r="V127" s="70" t="s">
        <v>8126</v>
      </c>
      <c r="W127" s="70" t="str">
        <f>TRIM(CONCATENATE(K127," - ",AD127," - ",V127))</f>
        <v>KHI04 - SPO - Khawar</v>
      </c>
      <c r="X127" s="70" t="s">
        <v>7362</v>
      </c>
      <c r="Y127" s="70" t="s">
        <v>6305</v>
      </c>
      <c r="Z127" s="70" t="s">
        <v>774</v>
      </c>
      <c r="AA127" s="171" t="s">
        <v>774</v>
      </c>
      <c r="AB127" s="70" t="s">
        <v>774</v>
      </c>
      <c r="AC127" s="70" t="s">
        <v>1171</v>
      </c>
      <c r="AD127" s="70" t="s">
        <v>163</v>
      </c>
      <c r="AE127" s="82" t="s">
        <v>1162</v>
      </c>
      <c r="AF127" s="70" t="s">
        <v>1171</v>
      </c>
      <c r="AG127" s="70" t="s">
        <v>1159</v>
      </c>
      <c r="AH127" s="70" t="s">
        <v>7360</v>
      </c>
      <c r="AI127" s="70" t="s">
        <v>3166</v>
      </c>
      <c r="AJ127" s="70" t="s">
        <v>18</v>
      </c>
      <c r="AK127" s="70">
        <v>1</v>
      </c>
      <c r="AL127" s="108" t="s">
        <v>6293</v>
      </c>
      <c r="AM127" t="e">
        <v>#N/A</v>
      </c>
      <c r="AN127" t="e">
        <f t="shared" si="50"/>
        <v>#N/A</v>
      </c>
    </row>
    <row r="128" spans="1:42" ht="14.4" hidden="1" customHeight="1" x14ac:dyDescent="0.3">
      <c r="A128" s="59" t="str">
        <f t="shared" si="54"/>
        <v>KHI04-FMCG02-SPO-03</v>
      </c>
      <c r="B128" s="70" t="s">
        <v>1195</v>
      </c>
      <c r="C128" s="70" t="s">
        <v>1988</v>
      </c>
      <c r="D128" s="70" t="s">
        <v>1171</v>
      </c>
      <c r="E128" s="70" t="s">
        <v>17</v>
      </c>
      <c r="F128" s="70" t="s">
        <v>1166</v>
      </c>
      <c r="G128" s="70" t="s">
        <v>5637</v>
      </c>
      <c r="H128" s="70" t="s">
        <v>7351</v>
      </c>
      <c r="I128" s="59" t="s">
        <v>4901</v>
      </c>
      <c r="J128" s="70" t="s">
        <v>7350</v>
      </c>
      <c r="K128" s="59" t="s">
        <v>7349</v>
      </c>
      <c r="L128" s="70" t="str">
        <f t="shared" si="51"/>
        <v>0119004</v>
      </c>
      <c r="M128" s="82" t="s">
        <v>4686</v>
      </c>
      <c r="N128" s="70" t="s">
        <v>2687</v>
      </c>
      <c r="O128" s="59" t="s">
        <v>2558</v>
      </c>
      <c r="P128" s="59" t="str">
        <f>O128</f>
        <v>0119004</v>
      </c>
      <c r="Q128" s="163" t="str">
        <f t="shared" si="49"/>
        <v>0119004@gsfmcg.com</v>
      </c>
      <c r="R128" s="59" t="s">
        <v>2558</v>
      </c>
      <c r="S128" s="59" t="s">
        <v>426</v>
      </c>
      <c r="T128" s="59" t="str">
        <f>TRIM(CONCATENATE(V128," (",S128,")"))</f>
        <v>M. Jamshed (T-KHI-03)</v>
      </c>
      <c r="U128" s="70" t="s">
        <v>7357</v>
      </c>
      <c r="V128" s="70" t="s">
        <v>7353</v>
      </c>
      <c r="W128" s="70" t="str">
        <f>TRIM(CONCATENATE(K128," - ",AD128," - ",V128))</f>
        <v>KHI04 - SPO - M. Jamshed</v>
      </c>
      <c r="X128" s="70" t="s">
        <v>7311</v>
      </c>
      <c r="Y128" s="70" t="s">
        <v>6305</v>
      </c>
      <c r="Z128" s="70" t="s">
        <v>774</v>
      </c>
      <c r="AA128" s="171" t="s">
        <v>774</v>
      </c>
      <c r="AB128" s="70" t="s">
        <v>774</v>
      </c>
      <c r="AC128" s="70" t="s">
        <v>1171</v>
      </c>
      <c r="AD128" s="70" t="s">
        <v>163</v>
      </c>
      <c r="AE128" s="82" t="s">
        <v>1162</v>
      </c>
      <c r="AF128" s="70" t="s">
        <v>1171</v>
      </c>
      <c r="AG128" s="70" t="s">
        <v>1159</v>
      </c>
      <c r="AH128" s="70" t="s">
        <v>7360</v>
      </c>
      <c r="AI128" s="70" t="s">
        <v>3166</v>
      </c>
      <c r="AJ128" s="70" t="s">
        <v>18</v>
      </c>
      <c r="AK128" s="70">
        <v>1</v>
      </c>
      <c r="AL128" s="108" t="s">
        <v>6293</v>
      </c>
      <c r="AM128" t="e">
        <v>#N/A</v>
      </c>
      <c r="AN128" t="e">
        <f t="shared" si="50"/>
        <v>#N/A</v>
      </c>
    </row>
    <row r="129" spans="1:42" ht="14.4" hidden="1" customHeight="1" x14ac:dyDescent="0.3">
      <c r="A129" s="59" t="str">
        <f t="shared" si="54"/>
        <v>KHI04-FMCG02-SPO-04</v>
      </c>
      <c r="B129" s="70" t="s">
        <v>1195</v>
      </c>
      <c r="C129" s="70" t="s">
        <v>1988</v>
      </c>
      <c r="D129" s="70" t="s">
        <v>1171</v>
      </c>
      <c r="E129" s="70" t="s">
        <v>17</v>
      </c>
      <c r="F129" s="70" t="s">
        <v>1166</v>
      </c>
      <c r="G129" s="70" t="s">
        <v>5637</v>
      </c>
      <c r="H129" s="70" t="s">
        <v>7351</v>
      </c>
      <c r="I129" s="59" t="s">
        <v>4901</v>
      </c>
      <c r="J129" s="70" t="s">
        <v>7350</v>
      </c>
      <c r="K129" s="59" t="s">
        <v>7349</v>
      </c>
      <c r="L129" s="70" t="str">
        <f t="shared" si="51"/>
        <v>0119007</v>
      </c>
      <c r="M129" s="82" t="s">
        <v>4686</v>
      </c>
      <c r="N129" s="70" t="s">
        <v>2687</v>
      </c>
      <c r="O129" s="59" t="s">
        <v>2560</v>
      </c>
      <c r="P129" s="59" t="str">
        <f>O129</f>
        <v>0119007</v>
      </c>
      <c r="Q129" s="163" t="str">
        <f t="shared" si="49"/>
        <v>0119007@gsfmcg.com</v>
      </c>
      <c r="R129" s="59" t="s">
        <v>2559</v>
      </c>
      <c r="S129" s="59" t="s">
        <v>429</v>
      </c>
      <c r="T129" s="59" t="str">
        <f>TRIM(CONCATENATE(V129," (",S129,")"))</f>
        <v>Abdullah Qureshi (T-KHI-04)</v>
      </c>
      <c r="U129" s="70" t="s">
        <v>7358</v>
      </c>
      <c r="V129" s="70" t="s">
        <v>8127</v>
      </c>
      <c r="W129" s="70" t="str">
        <f>TRIM(CONCATENATE(K129," - ",AD129," - ",V129))</f>
        <v>KHI04 - SPO - Abdullah Qureshi</v>
      </c>
      <c r="X129" s="70" t="s">
        <v>7363</v>
      </c>
      <c r="Y129" s="70" t="s">
        <v>6305</v>
      </c>
      <c r="Z129" s="70" t="s">
        <v>774</v>
      </c>
      <c r="AA129" s="171" t="s">
        <v>774</v>
      </c>
      <c r="AB129" s="70" t="s">
        <v>774</v>
      </c>
      <c r="AC129" s="70" t="s">
        <v>1171</v>
      </c>
      <c r="AD129" s="70" t="s">
        <v>163</v>
      </c>
      <c r="AE129" s="82" t="s">
        <v>1162</v>
      </c>
      <c r="AF129" s="70" t="s">
        <v>1171</v>
      </c>
      <c r="AG129" s="70" t="s">
        <v>1159</v>
      </c>
      <c r="AH129" s="70" t="s">
        <v>7360</v>
      </c>
      <c r="AI129" s="70" t="s">
        <v>3166</v>
      </c>
      <c r="AJ129" s="70" t="s">
        <v>18</v>
      </c>
      <c r="AK129" s="70">
        <v>1</v>
      </c>
      <c r="AL129" s="108" t="s">
        <v>6293</v>
      </c>
      <c r="AM129" t="e">
        <v>#N/A</v>
      </c>
      <c r="AN129" t="e">
        <f t="shared" si="50"/>
        <v>#N/A</v>
      </c>
    </row>
    <row r="130" spans="1:42" ht="14.4" hidden="1" customHeight="1" x14ac:dyDescent="0.3">
      <c r="A130" s="59" t="str">
        <f t="shared" si="54"/>
        <v>KHI04-FMCG02-SPO-00</v>
      </c>
      <c r="B130" s="70" t="s">
        <v>1195</v>
      </c>
      <c r="C130" s="70" t="s">
        <v>1988</v>
      </c>
      <c r="D130" s="70" t="s">
        <v>1171</v>
      </c>
      <c r="E130" s="70" t="s">
        <v>17</v>
      </c>
      <c r="F130" s="70" t="s">
        <v>1166</v>
      </c>
      <c r="G130" s="70" t="s">
        <v>5637</v>
      </c>
      <c r="H130" s="70" t="s">
        <v>7351</v>
      </c>
      <c r="I130" s="59" t="s">
        <v>4901</v>
      </c>
      <c r="J130" s="70" t="s">
        <v>7350</v>
      </c>
      <c r="K130" s="59" t="s">
        <v>7349</v>
      </c>
      <c r="L130" s="70" t="str">
        <f t="shared" si="51"/>
        <v>0119006</v>
      </c>
      <c r="M130" s="82" t="s">
        <v>4686</v>
      </c>
      <c r="N130" s="70" t="s">
        <v>2687</v>
      </c>
      <c r="O130" s="59" t="s">
        <v>2561</v>
      </c>
      <c r="P130" s="59" t="str">
        <f>O130</f>
        <v>0119006</v>
      </c>
      <c r="Q130" s="163" t="str">
        <f t="shared" si="49"/>
        <v>0119006@gsfmcg.com</v>
      </c>
      <c r="R130" s="59" t="s">
        <v>2561</v>
      </c>
      <c r="S130" s="59" t="s">
        <v>5238</v>
      </c>
      <c r="T130" s="59" t="str">
        <f>TRIM(CONCATENATE(W130))</f>
        <v>KHI04 - FMCG-2 Unmapped</v>
      </c>
      <c r="U130" s="70" t="s">
        <v>7359</v>
      </c>
      <c r="V130" s="70" t="s">
        <v>6484</v>
      </c>
      <c r="W130" s="70" t="str">
        <f>TRIM(CONCATENATE(K130," - ",V130))</f>
        <v>KHI04 - FMCG-2 Unmapped</v>
      </c>
      <c r="X130" s="70" t="s">
        <v>18</v>
      </c>
      <c r="Y130" s="70" t="s">
        <v>774</v>
      </c>
      <c r="Z130" s="70" t="s">
        <v>774</v>
      </c>
      <c r="AA130" s="171" t="s">
        <v>774</v>
      </c>
      <c r="AB130" s="70" t="s">
        <v>774</v>
      </c>
      <c r="AC130" s="70" t="s">
        <v>1171</v>
      </c>
      <c r="AD130" s="70" t="s">
        <v>163</v>
      </c>
      <c r="AE130" s="82" t="s">
        <v>1162</v>
      </c>
      <c r="AF130" s="70" t="s">
        <v>1171</v>
      </c>
      <c r="AG130" s="70" t="s">
        <v>1159</v>
      </c>
      <c r="AH130" s="70" t="s">
        <v>7360</v>
      </c>
      <c r="AI130" s="70" t="s">
        <v>3166</v>
      </c>
      <c r="AJ130" s="70" t="s">
        <v>18</v>
      </c>
      <c r="AK130" s="70">
        <v>0</v>
      </c>
      <c r="AL130" s="108" t="s">
        <v>5606</v>
      </c>
      <c r="AM130" t="s">
        <v>2561</v>
      </c>
      <c r="AN130" t="b">
        <f t="shared" si="50"/>
        <v>1</v>
      </c>
      <c r="AP130" t="s">
        <v>8085</v>
      </c>
    </row>
    <row r="131" spans="1:42" ht="14.4" hidden="1" customHeight="1" x14ac:dyDescent="0.3">
      <c r="A131" s="59" t="str">
        <f t="shared" si="54"/>
        <v>KHI04-FMCG02-ASM-01</v>
      </c>
      <c r="B131" s="70" t="s">
        <v>1195</v>
      </c>
      <c r="C131" s="70" t="s">
        <v>1988</v>
      </c>
      <c r="D131" s="70" t="s">
        <v>1171</v>
      </c>
      <c r="E131" s="70" t="s">
        <v>17</v>
      </c>
      <c r="F131" s="70" t="s">
        <v>1166</v>
      </c>
      <c r="G131" s="70" t="s">
        <v>5637</v>
      </c>
      <c r="H131" s="70" t="s">
        <v>7351</v>
      </c>
      <c r="I131" s="59" t="s">
        <v>4901</v>
      </c>
      <c r="J131" s="70" t="s">
        <v>7350</v>
      </c>
      <c r="K131" s="59" t="s">
        <v>7349</v>
      </c>
      <c r="L131" s="70" t="str">
        <f t="shared" si="51"/>
        <v>01190</v>
      </c>
      <c r="M131" s="82" t="s">
        <v>4686</v>
      </c>
      <c r="N131" s="70" t="s">
        <v>2687</v>
      </c>
      <c r="O131" s="59" t="s">
        <v>2754</v>
      </c>
      <c r="P131" s="59" t="str">
        <f>O130</f>
        <v>0119006</v>
      </c>
      <c r="Q131" s="163" t="str">
        <f t="shared" si="49"/>
        <v>01190@gsfmcg.com</v>
      </c>
      <c r="R131" s="59" t="s">
        <v>2754</v>
      </c>
      <c r="S131" s="59" t="s">
        <v>7361</v>
      </c>
      <c r="T131" s="59" t="str">
        <f>V131</f>
        <v>M. Danish</v>
      </c>
      <c r="U131" s="70" t="s">
        <v>7360</v>
      </c>
      <c r="V131" s="70" t="s">
        <v>3166</v>
      </c>
      <c r="W131" s="70" t="str">
        <f>TRIM(CONCATENATE(K131," - ",AD131," - ",V131))</f>
        <v>KHI04 - ASM - M. Danish</v>
      </c>
      <c r="X131" s="70" t="s">
        <v>18</v>
      </c>
      <c r="Y131" s="70" t="s">
        <v>774</v>
      </c>
      <c r="Z131" s="70" t="s">
        <v>774</v>
      </c>
      <c r="AA131" s="171" t="s">
        <v>774</v>
      </c>
      <c r="AB131" s="70" t="s">
        <v>774</v>
      </c>
      <c r="AC131" s="70" t="s">
        <v>1219</v>
      </c>
      <c r="AD131" s="70" t="s">
        <v>1028</v>
      </c>
      <c r="AE131" s="82" t="s">
        <v>3414</v>
      </c>
      <c r="AF131" s="70" t="s">
        <v>1171</v>
      </c>
      <c r="AG131" s="70" t="s">
        <v>1159</v>
      </c>
      <c r="AH131" s="70" t="s">
        <v>3277</v>
      </c>
      <c r="AI131" s="70" t="s">
        <v>8114</v>
      </c>
      <c r="AJ131" s="70" t="s">
        <v>18</v>
      </c>
      <c r="AK131" s="70">
        <v>2</v>
      </c>
      <c r="AL131" s="108" t="s">
        <v>6294</v>
      </c>
      <c r="AM131" t="e">
        <v>#N/A</v>
      </c>
      <c r="AN131" t="e">
        <f t="shared" si="50"/>
        <v>#N/A</v>
      </c>
      <c r="AP131" t="s">
        <v>8085</v>
      </c>
    </row>
    <row r="132" spans="1:42" ht="14.4" hidden="1" customHeight="1" x14ac:dyDescent="0.3">
      <c r="A132" s="59" t="str">
        <f t="shared" si="54"/>
        <v>KHI05-FMCG02-SPO-01</v>
      </c>
      <c r="B132" s="70" t="s">
        <v>1195</v>
      </c>
      <c r="C132" s="70" t="s">
        <v>1988</v>
      </c>
      <c r="D132" s="70" t="s">
        <v>1171</v>
      </c>
      <c r="E132" s="70" t="s">
        <v>17</v>
      </c>
      <c r="F132" s="70" t="s">
        <v>1166</v>
      </c>
      <c r="G132" s="70" t="s">
        <v>5637</v>
      </c>
      <c r="H132" s="70" t="s">
        <v>7371</v>
      </c>
      <c r="I132" s="59" t="s">
        <v>4901</v>
      </c>
      <c r="J132" s="70" t="s">
        <v>7372</v>
      </c>
      <c r="K132" s="59" t="s">
        <v>7373</v>
      </c>
      <c r="L132" s="70" t="str">
        <f t="shared" si="51"/>
        <v>0126001</v>
      </c>
      <c r="M132" s="82" t="s">
        <v>4686</v>
      </c>
      <c r="N132" s="70" t="s">
        <v>2687</v>
      </c>
      <c r="O132" s="82" t="s">
        <v>2562</v>
      </c>
      <c r="P132" s="59" t="str">
        <f>O132</f>
        <v>0126001</v>
      </c>
      <c r="Q132" s="163" t="str">
        <f t="shared" si="49"/>
        <v>0126001@gsfmcg.com</v>
      </c>
      <c r="R132" s="82" t="s">
        <v>2562</v>
      </c>
      <c r="S132" s="59" t="s">
        <v>432</v>
      </c>
      <c r="T132" s="59" t="str">
        <f>TRIM(CONCATENATE(V132," (",S132,")"))</f>
        <v>Shahroz (T-KHI-05)</v>
      </c>
      <c r="U132" s="70" t="s">
        <v>7365</v>
      </c>
      <c r="V132" s="70" t="s">
        <v>5860</v>
      </c>
      <c r="W132" s="70" t="str">
        <f>TRIM(CONCATENATE(K132," - ",AD132," - ",V132))</f>
        <v>KHI05 - SPO - Shahroz</v>
      </c>
      <c r="X132" s="70" t="s">
        <v>8710</v>
      </c>
      <c r="Y132" s="70" t="s">
        <v>6305</v>
      </c>
      <c r="Z132" s="70" t="s">
        <v>774</v>
      </c>
      <c r="AA132" s="171" t="s">
        <v>774</v>
      </c>
      <c r="AB132" s="70" t="s">
        <v>774</v>
      </c>
      <c r="AC132" s="70" t="s">
        <v>1171</v>
      </c>
      <c r="AD132" s="70" t="s">
        <v>163</v>
      </c>
      <c r="AE132" s="82" t="s">
        <v>1162</v>
      </c>
      <c r="AF132" s="70" t="s">
        <v>1171</v>
      </c>
      <c r="AG132" s="70" t="s">
        <v>1159</v>
      </c>
      <c r="AH132" s="70" t="s">
        <v>7370</v>
      </c>
      <c r="AI132" s="70" t="s">
        <v>3173</v>
      </c>
      <c r="AJ132" s="70" t="s">
        <v>18</v>
      </c>
      <c r="AK132" s="70">
        <v>1</v>
      </c>
      <c r="AL132" s="108" t="s">
        <v>6293</v>
      </c>
      <c r="AM132" t="e">
        <v>#N/A</v>
      </c>
      <c r="AN132" t="e">
        <f t="shared" si="50"/>
        <v>#N/A</v>
      </c>
    </row>
    <row r="133" spans="1:42" ht="14.4" hidden="1" customHeight="1" x14ac:dyDescent="0.3">
      <c r="A133" s="59" t="str">
        <f t="shared" si="54"/>
        <v>KHI05-FMCG02-SPO-02</v>
      </c>
      <c r="B133" s="70" t="s">
        <v>1195</v>
      </c>
      <c r="C133" s="70" t="s">
        <v>1988</v>
      </c>
      <c r="D133" s="70" t="s">
        <v>1171</v>
      </c>
      <c r="E133" s="70" t="s">
        <v>17</v>
      </c>
      <c r="F133" s="70" t="s">
        <v>1166</v>
      </c>
      <c r="G133" s="70" t="s">
        <v>5637</v>
      </c>
      <c r="H133" s="70" t="s">
        <v>7371</v>
      </c>
      <c r="I133" s="59" t="s">
        <v>4901</v>
      </c>
      <c r="J133" s="70" t="s">
        <v>7372</v>
      </c>
      <c r="K133" s="59" t="s">
        <v>7373</v>
      </c>
      <c r="L133" s="70" t="str">
        <f t="shared" si="51"/>
        <v>0126002</v>
      </c>
      <c r="M133" s="82" t="s">
        <v>4686</v>
      </c>
      <c r="N133" s="70" t="s">
        <v>2687</v>
      </c>
      <c r="O133" s="59" t="s">
        <v>2563</v>
      </c>
      <c r="P133" s="59" t="str">
        <f>O133</f>
        <v>0126002</v>
      </c>
      <c r="Q133" s="163" t="str">
        <f t="shared" si="49"/>
        <v>0126002@gsfmcg.com</v>
      </c>
      <c r="R133" s="59">
        <v>126002</v>
      </c>
      <c r="S133" s="59" t="s">
        <v>435</v>
      </c>
      <c r="T133" s="59" t="str">
        <f>TRIM(CONCATENATE(V133," (",S133,")"))</f>
        <v>Abdul Rafay (T-KHI-06)</v>
      </c>
      <c r="U133" s="70" t="s">
        <v>7366</v>
      </c>
      <c r="V133" s="70" t="s">
        <v>439</v>
      </c>
      <c r="W133" s="70" t="str">
        <f>TRIM(CONCATENATE(K133," - ",AD133," - ",V133))</f>
        <v>KHI05 - SPO - Abdul Rafay</v>
      </c>
      <c r="X133" s="70" t="s">
        <v>7377</v>
      </c>
      <c r="Y133" s="70" t="s">
        <v>6305</v>
      </c>
      <c r="Z133" s="70" t="s">
        <v>774</v>
      </c>
      <c r="AA133" s="171" t="s">
        <v>774</v>
      </c>
      <c r="AB133" s="70" t="s">
        <v>774</v>
      </c>
      <c r="AC133" s="70" t="s">
        <v>1171</v>
      </c>
      <c r="AD133" s="70" t="s">
        <v>163</v>
      </c>
      <c r="AE133" s="82" t="s">
        <v>1162</v>
      </c>
      <c r="AF133" s="70" t="s">
        <v>1171</v>
      </c>
      <c r="AG133" s="70" t="s">
        <v>1159</v>
      </c>
      <c r="AH133" s="70" t="s">
        <v>7370</v>
      </c>
      <c r="AI133" s="70" t="s">
        <v>3173</v>
      </c>
      <c r="AJ133" s="70" t="s">
        <v>18</v>
      </c>
      <c r="AK133" s="70">
        <v>1</v>
      </c>
      <c r="AL133" s="108" t="s">
        <v>6293</v>
      </c>
      <c r="AM133" t="e">
        <v>#N/A</v>
      </c>
      <c r="AN133" t="e">
        <f t="shared" si="50"/>
        <v>#N/A</v>
      </c>
    </row>
    <row r="134" spans="1:42" ht="14.4" hidden="1" customHeight="1" x14ac:dyDescent="0.3">
      <c r="A134" s="59" t="str">
        <f t="shared" si="54"/>
        <v>KHI05-FMCG02-SPO-03</v>
      </c>
      <c r="B134" s="70" t="s">
        <v>1195</v>
      </c>
      <c r="C134" s="70" t="s">
        <v>1988</v>
      </c>
      <c r="D134" s="70" t="s">
        <v>1171</v>
      </c>
      <c r="E134" s="70" t="s">
        <v>17</v>
      </c>
      <c r="F134" s="70" t="s">
        <v>1166</v>
      </c>
      <c r="G134" s="70" t="s">
        <v>5637</v>
      </c>
      <c r="H134" s="70" t="s">
        <v>7371</v>
      </c>
      <c r="I134" s="59" t="s">
        <v>4901</v>
      </c>
      <c r="J134" s="70" t="s">
        <v>7372</v>
      </c>
      <c r="K134" s="59" t="s">
        <v>7373</v>
      </c>
      <c r="L134" s="70" t="str">
        <f t="shared" si="51"/>
        <v>0126006</v>
      </c>
      <c r="M134" s="82" t="s">
        <v>4686</v>
      </c>
      <c r="N134" s="70" t="s">
        <v>2687</v>
      </c>
      <c r="O134" s="59" t="s">
        <v>2566</v>
      </c>
      <c r="P134" s="59" t="str">
        <f>O134</f>
        <v>0126006</v>
      </c>
      <c r="Q134" s="163" t="str">
        <f t="shared" si="49"/>
        <v>0126006@gsfmcg.com</v>
      </c>
      <c r="R134" s="59" t="s">
        <v>3827</v>
      </c>
      <c r="S134" s="59" t="s">
        <v>438</v>
      </c>
      <c r="T134" s="59" t="str">
        <f>TRIM(CONCATENATE(V134," (",S134,")"))</f>
        <v>Ashar Ur Rehman (T-KHI-07)</v>
      </c>
      <c r="U134" s="70" t="s">
        <v>7367</v>
      </c>
      <c r="V134" s="70" t="s">
        <v>5861</v>
      </c>
      <c r="W134" s="70" t="str">
        <f>TRIM(CONCATENATE(K134," - ",AD134," - ",V134))</f>
        <v>KHI05 - SPO - Ashar Ur Rehman</v>
      </c>
      <c r="X134" s="70" t="s">
        <v>7323</v>
      </c>
      <c r="Y134" s="70" t="s">
        <v>6305</v>
      </c>
      <c r="Z134" s="70" t="s">
        <v>774</v>
      </c>
      <c r="AA134" s="171" t="s">
        <v>774</v>
      </c>
      <c r="AB134" s="70" t="s">
        <v>774</v>
      </c>
      <c r="AC134" s="70" t="s">
        <v>1171</v>
      </c>
      <c r="AD134" s="70" t="s">
        <v>163</v>
      </c>
      <c r="AE134" s="82" t="s">
        <v>1162</v>
      </c>
      <c r="AF134" s="70" t="s">
        <v>1171</v>
      </c>
      <c r="AG134" s="70" t="s">
        <v>1159</v>
      </c>
      <c r="AH134" s="70" t="s">
        <v>7370</v>
      </c>
      <c r="AI134" s="70" t="s">
        <v>3173</v>
      </c>
      <c r="AJ134" s="70" t="s">
        <v>18</v>
      </c>
      <c r="AK134" s="70">
        <v>1</v>
      </c>
      <c r="AL134" s="108" t="s">
        <v>6293</v>
      </c>
      <c r="AM134" t="e">
        <v>#N/A</v>
      </c>
      <c r="AN134" t="e">
        <f t="shared" si="50"/>
        <v>#N/A</v>
      </c>
    </row>
    <row r="135" spans="1:42" ht="14.4" hidden="1" customHeight="1" x14ac:dyDescent="0.3">
      <c r="A135" s="59" t="str">
        <f t="shared" si="54"/>
        <v>KHI05-FMCG02-SPO-04</v>
      </c>
      <c r="B135" s="70" t="s">
        <v>1195</v>
      </c>
      <c r="C135" s="70" t="s">
        <v>1988</v>
      </c>
      <c r="D135" s="70" t="s">
        <v>1171</v>
      </c>
      <c r="E135" s="70" t="s">
        <v>17</v>
      </c>
      <c r="F135" s="70" t="s">
        <v>1166</v>
      </c>
      <c r="G135" s="70" t="s">
        <v>5637</v>
      </c>
      <c r="H135" s="70" t="s">
        <v>7371</v>
      </c>
      <c r="I135" s="59" t="s">
        <v>4901</v>
      </c>
      <c r="J135" s="70" t="s">
        <v>7372</v>
      </c>
      <c r="K135" s="59" t="s">
        <v>7373</v>
      </c>
      <c r="L135" s="70" t="str">
        <f t="shared" si="51"/>
        <v>0126003</v>
      </c>
      <c r="M135" s="82" t="s">
        <v>4686</v>
      </c>
      <c r="N135" s="70" t="s">
        <v>2687</v>
      </c>
      <c r="O135" s="59" t="s">
        <v>2564</v>
      </c>
      <c r="P135" s="59" t="str">
        <f>O135</f>
        <v>0126003</v>
      </c>
      <c r="Q135" s="163" t="str">
        <f t="shared" si="49"/>
        <v>0126003@gsfmcg.com</v>
      </c>
      <c r="R135" s="59" t="s">
        <v>2566</v>
      </c>
      <c r="S135" s="59" t="s">
        <v>440</v>
      </c>
      <c r="T135" s="59" t="str">
        <f>TRIM(CONCATENATE(V135," (",S135,")"))</f>
        <v>Sy. Usama Ahmed (T-KHI-08)</v>
      </c>
      <c r="U135" s="70" t="s">
        <v>7368</v>
      </c>
      <c r="V135" s="70" t="s">
        <v>7375</v>
      </c>
      <c r="W135" s="70" t="str">
        <f>TRIM(CONCATENATE(K135," - ",AD135," - ",V135))</f>
        <v>KHI05 - SPO - Sy. Usama Ahmed</v>
      </c>
      <c r="X135" s="70" t="s">
        <v>7322</v>
      </c>
      <c r="Y135" s="70" t="s">
        <v>6305</v>
      </c>
      <c r="Z135" s="70" t="s">
        <v>774</v>
      </c>
      <c r="AA135" s="171" t="s">
        <v>774</v>
      </c>
      <c r="AB135" s="70" t="s">
        <v>774</v>
      </c>
      <c r="AC135" s="70" t="s">
        <v>1171</v>
      </c>
      <c r="AD135" s="70" t="s">
        <v>163</v>
      </c>
      <c r="AE135" s="82" t="s">
        <v>1162</v>
      </c>
      <c r="AF135" s="70" t="s">
        <v>1171</v>
      </c>
      <c r="AG135" s="70" t="s">
        <v>1159</v>
      </c>
      <c r="AH135" s="70" t="s">
        <v>7370</v>
      </c>
      <c r="AI135" s="70" t="s">
        <v>3173</v>
      </c>
      <c r="AJ135" s="70" t="s">
        <v>18</v>
      </c>
      <c r="AK135" s="70">
        <v>1</v>
      </c>
      <c r="AL135" s="108" t="s">
        <v>6293</v>
      </c>
      <c r="AM135" t="e">
        <v>#N/A</v>
      </c>
      <c r="AN135" t="e">
        <f t="shared" si="50"/>
        <v>#N/A</v>
      </c>
      <c r="AO135" t="s">
        <v>8103</v>
      </c>
    </row>
    <row r="136" spans="1:42" ht="14.4" hidden="1" customHeight="1" x14ac:dyDescent="0.3">
      <c r="A136" s="59" t="str">
        <f t="shared" si="54"/>
        <v>KHI05-FMCG02-SPO-00</v>
      </c>
      <c r="B136" s="70" t="s">
        <v>1195</v>
      </c>
      <c r="C136" s="70" t="s">
        <v>1988</v>
      </c>
      <c r="D136" s="70" t="s">
        <v>1171</v>
      </c>
      <c r="E136" s="70" t="s">
        <v>17</v>
      </c>
      <c r="F136" s="70" t="s">
        <v>1166</v>
      </c>
      <c r="G136" s="70" t="s">
        <v>5637</v>
      </c>
      <c r="H136" s="70" t="s">
        <v>7371</v>
      </c>
      <c r="I136" s="59" t="s">
        <v>4901</v>
      </c>
      <c r="J136" s="70" t="s">
        <v>7372</v>
      </c>
      <c r="K136" s="59" t="s">
        <v>7373</v>
      </c>
      <c r="L136" s="70" t="str">
        <f t="shared" si="51"/>
        <v>0126004</v>
      </c>
      <c r="M136" s="82" t="s">
        <v>4686</v>
      </c>
      <c r="N136" s="70" t="s">
        <v>2687</v>
      </c>
      <c r="O136" s="59" t="s">
        <v>2567</v>
      </c>
      <c r="P136" s="59" t="str">
        <f>O136</f>
        <v>0126004</v>
      </c>
      <c r="Q136" s="163" t="str">
        <f t="shared" si="49"/>
        <v>0126004@gsfmcg.com</v>
      </c>
      <c r="R136" s="59" t="s">
        <v>2567</v>
      </c>
      <c r="S136" s="59" t="s">
        <v>5238</v>
      </c>
      <c r="T136" s="59" t="str">
        <f>TRIM(CONCATENATE(W136))</f>
        <v>KHI05 - FMCG-2 Unmapped</v>
      </c>
      <c r="U136" s="70" t="s">
        <v>7369</v>
      </c>
      <c r="V136" s="70" t="s">
        <v>6484</v>
      </c>
      <c r="W136" s="70" t="str">
        <f>TRIM(CONCATENATE(K136," - ",V136))</f>
        <v>KHI05 - FMCG-2 Unmapped</v>
      </c>
      <c r="X136" s="70" t="s">
        <v>18</v>
      </c>
      <c r="Y136" s="70" t="s">
        <v>774</v>
      </c>
      <c r="Z136" s="70" t="s">
        <v>774</v>
      </c>
      <c r="AA136" s="171" t="s">
        <v>774</v>
      </c>
      <c r="AB136" s="70" t="s">
        <v>774</v>
      </c>
      <c r="AC136" s="70" t="s">
        <v>1171</v>
      </c>
      <c r="AD136" s="70" t="s">
        <v>163</v>
      </c>
      <c r="AE136" s="82" t="s">
        <v>1162</v>
      </c>
      <c r="AF136" s="70" t="s">
        <v>1171</v>
      </c>
      <c r="AG136" s="70" t="s">
        <v>1159</v>
      </c>
      <c r="AH136" s="70" t="s">
        <v>7370</v>
      </c>
      <c r="AI136" s="70" t="s">
        <v>3173</v>
      </c>
      <c r="AJ136" s="70" t="s">
        <v>18</v>
      </c>
      <c r="AK136" s="70">
        <v>0</v>
      </c>
      <c r="AL136" s="108" t="s">
        <v>5606</v>
      </c>
      <c r="AM136" t="s">
        <v>2567</v>
      </c>
      <c r="AN136" t="b">
        <f t="shared" si="50"/>
        <v>1</v>
      </c>
      <c r="AP136" t="s">
        <v>8085</v>
      </c>
    </row>
    <row r="137" spans="1:42" ht="14.4" hidden="1" customHeight="1" x14ac:dyDescent="0.3">
      <c r="A137" s="59" t="str">
        <f t="shared" si="54"/>
        <v>KHI05-FMCG02-ASM-01</v>
      </c>
      <c r="B137" s="70" t="s">
        <v>1195</v>
      </c>
      <c r="C137" s="70" t="s">
        <v>1988</v>
      </c>
      <c r="D137" s="70" t="s">
        <v>1171</v>
      </c>
      <c r="E137" s="70" t="s">
        <v>17</v>
      </c>
      <c r="F137" s="70" t="s">
        <v>1166</v>
      </c>
      <c r="G137" s="70" t="s">
        <v>5637</v>
      </c>
      <c r="H137" s="70" t="s">
        <v>7371</v>
      </c>
      <c r="I137" s="59" t="s">
        <v>4901</v>
      </c>
      <c r="J137" s="70" t="s">
        <v>7372</v>
      </c>
      <c r="K137" s="59" t="s">
        <v>7373</v>
      </c>
      <c r="L137" s="70" t="str">
        <f t="shared" si="51"/>
        <v>01260</v>
      </c>
      <c r="M137" s="82" t="s">
        <v>4686</v>
      </c>
      <c r="N137" s="70" t="s">
        <v>2687</v>
      </c>
      <c r="O137" s="59" t="s">
        <v>2755</v>
      </c>
      <c r="P137" s="59" t="str">
        <f>O136</f>
        <v>0126004</v>
      </c>
      <c r="Q137" s="163" t="str">
        <f t="shared" si="49"/>
        <v>01260@gsfmcg.com</v>
      </c>
      <c r="R137" s="59" t="s">
        <v>2755</v>
      </c>
      <c r="S137" s="59" t="s">
        <v>7383</v>
      </c>
      <c r="T137" s="59" t="str">
        <f>V137</f>
        <v>M. Waqar Iqbal</v>
      </c>
      <c r="U137" s="70" t="s">
        <v>7370</v>
      </c>
      <c r="V137" s="70" t="s">
        <v>3173</v>
      </c>
      <c r="W137" s="70" t="str">
        <f>TRIM(CONCATENATE(K137," - ",AD137," - ",V137))</f>
        <v>KHI05 - ASM - M. Waqar Iqbal</v>
      </c>
      <c r="X137" s="70" t="s">
        <v>18</v>
      </c>
      <c r="Y137" s="70" t="s">
        <v>774</v>
      </c>
      <c r="Z137" s="70" t="s">
        <v>774</v>
      </c>
      <c r="AA137" s="171" t="s">
        <v>774</v>
      </c>
      <c r="AB137" s="70" t="s">
        <v>774</v>
      </c>
      <c r="AC137" s="70" t="s">
        <v>1219</v>
      </c>
      <c r="AD137" s="70" t="s">
        <v>1028</v>
      </c>
      <c r="AE137" s="82" t="s">
        <v>3414</v>
      </c>
      <c r="AF137" s="70" t="s">
        <v>1171</v>
      </c>
      <c r="AG137" s="70" t="s">
        <v>1159</v>
      </c>
      <c r="AH137" s="70" t="s">
        <v>3277</v>
      </c>
      <c r="AI137" s="70" t="s">
        <v>8114</v>
      </c>
      <c r="AJ137" s="70" t="s">
        <v>18</v>
      </c>
      <c r="AK137" s="70">
        <v>2</v>
      </c>
      <c r="AL137" s="108" t="s">
        <v>6294</v>
      </c>
      <c r="AM137" t="e">
        <v>#N/A</v>
      </c>
      <c r="AN137" t="e">
        <f t="shared" si="50"/>
        <v>#N/A</v>
      </c>
      <c r="AP137" t="s">
        <v>8085</v>
      </c>
    </row>
    <row r="138" spans="1:42" ht="14.4" hidden="1" customHeight="1" x14ac:dyDescent="0.3">
      <c r="A138" s="59" t="str">
        <f t="shared" si="54"/>
        <v>KHI06-FMCG02-SPO-01</v>
      </c>
      <c r="B138" s="70" t="s">
        <v>1195</v>
      </c>
      <c r="C138" s="70" t="s">
        <v>1988</v>
      </c>
      <c r="D138" s="70" t="s">
        <v>1171</v>
      </c>
      <c r="E138" s="70" t="s">
        <v>17</v>
      </c>
      <c r="F138" s="70" t="s">
        <v>1166</v>
      </c>
      <c r="G138" s="70" t="s">
        <v>5637</v>
      </c>
      <c r="H138" s="70" t="s">
        <v>7381</v>
      </c>
      <c r="I138" s="59" t="s">
        <v>4901</v>
      </c>
      <c r="J138" s="70" t="s">
        <v>7379</v>
      </c>
      <c r="K138" s="59" t="s">
        <v>7380</v>
      </c>
      <c r="L138" s="70" t="str">
        <f t="shared" si="51"/>
        <v>0119002</v>
      </c>
      <c r="M138" s="82" t="s">
        <v>4686</v>
      </c>
      <c r="N138" s="70" t="s">
        <v>2687</v>
      </c>
      <c r="O138" s="82" t="s">
        <v>2556</v>
      </c>
      <c r="P138" s="59" t="str">
        <f>O138</f>
        <v>0119002</v>
      </c>
      <c r="Q138" s="163" t="str">
        <f t="shared" si="49"/>
        <v>0119002@gsfmcg.com</v>
      </c>
      <c r="R138" s="82" t="s">
        <v>2562</v>
      </c>
      <c r="S138" s="59" t="s">
        <v>443</v>
      </c>
      <c r="T138" s="59" t="str">
        <f>TRIM(CONCATENATE(V138," (",S138,")"))</f>
        <v>Faiz Bin Saleem (T-KHI-09)</v>
      </c>
      <c r="U138" s="70" t="s">
        <v>7386</v>
      </c>
      <c r="V138" s="70" t="s">
        <v>7385</v>
      </c>
      <c r="W138" s="70" t="str">
        <f>TRIM(CONCATENATE(K138," - ",AD138," - ",V138))</f>
        <v>KHI06 - SPO - Faiz Bin Saleem</v>
      </c>
      <c r="X138" s="70" t="s">
        <v>8113</v>
      </c>
      <c r="Y138" s="70" t="s">
        <v>6305</v>
      </c>
      <c r="Z138" s="70" t="s">
        <v>774</v>
      </c>
      <c r="AA138" s="171" t="s">
        <v>774</v>
      </c>
      <c r="AB138" s="70" t="s">
        <v>774</v>
      </c>
      <c r="AC138" s="70" t="s">
        <v>1171</v>
      </c>
      <c r="AD138" s="70" t="s">
        <v>163</v>
      </c>
      <c r="AE138" s="82" t="s">
        <v>1162</v>
      </c>
      <c r="AF138" s="70" t="s">
        <v>1171</v>
      </c>
      <c r="AG138" s="70" t="s">
        <v>1159</v>
      </c>
      <c r="AH138" s="70" t="s">
        <v>7391</v>
      </c>
      <c r="AI138" s="70" t="s">
        <v>3164</v>
      </c>
      <c r="AJ138" s="70" t="s">
        <v>18</v>
      </c>
      <c r="AK138" s="70">
        <v>1</v>
      </c>
      <c r="AL138" s="108" t="s">
        <v>6293</v>
      </c>
      <c r="AM138" t="e">
        <v>#N/A</v>
      </c>
      <c r="AN138" t="e">
        <f t="shared" si="50"/>
        <v>#N/A</v>
      </c>
    </row>
    <row r="139" spans="1:42" ht="14.4" hidden="1" customHeight="1" x14ac:dyDescent="0.3">
      <c r="A139" s="59" t="str">
        <f t="shared" si="54"/>
        <v>KHI06-FMCG02-SPO-02</v>
      </c>
      <c r="B139" s="70" t="s">
        <v>1195</v>
      </c>
      <c r="C139" s="70" t="s">
        <v>1988</v>
      </c>
      <c r="D139" s="70" t="s">
        <v>1171</v>
      </c>
      <c r="E139" s="70" t="s">
        <v>17</v>
      </c>
      <c r="F139" s="70" t="s">
        <v>1166</v>
      </c>
      <c r="G139" s="70" t="s">
        <v>5637</v>
      </c>
      <c r="H139" s="70" t="s">
        <v>7381</v>
      </c>
      <c r="I139" s="59" t="s">
        <v>4901</v>
      </c>
      <c r="J139" s="70" t="s">
        <v>7379</v>
      </c>
      <c r="K139" s="59" t="s">
        <v>7380</v>
      </c>
      <c r="L139" s="70" t="str">
        <f t="shared" si="51"/>
        <v>0119005</v>
      </c>
      <c r="M139" s="82" t="s">
        <v>4686</v>
      </c>
      <c r="N139" s="70" t="s">
        <v>2687</v>
      </c>
      <c r="O139" s="59" t="s">
        <v>2559</v>
      </c>
      <c r="P139" s="59" t="str">
        <f>O139</f>
        <v>0119005</v>
      </c>
      <c r="Q139" s="163" t="str">
        <f t="shared" si="49"/>
        <v>0119005@gsfmcg.com</v>
      </c>
      <c r="R139" s="59">
        <v>126002</v>
      </c>
      <c r="S139" s="59" t="s">
        <v>446</v>
      </c>
      <c r="T139" s="59" t="str">
        <f>TRIM(CONCATENATE(V139," (",S139,")"))</f>
        <v>Sameer Khan (T-KHI-10)</v>
      </c>
      <c r="U139" s="70" t="s">
        <v>7387</v>
      </c>
      <c r="V139" s="70" t="s">
        <v>8711</v>
      </c>
      <c r="W139" s="70" t="str">
        <f>TRIM(CONCATENATE(K139," - ",AD139," - ",V139))</f>
        <v>KHI06 - SPO - Sameer Khan</v>
      </c>
      <c r="X139" s="70" t="s">
        <v>8703</v>
      </c>
      <c r="Y139" s="70" t="s">
        <v>6305</v>
      </c>
      <c r="Z139" s="70" t="s">
        <v>774</v>
      </c>
      <c r="AA139" s="171" t="s">
        <v>774</v>
      </c>
      <c r="AB139" s="70" t="s">
        <v>774</v>
      </c>
      <c r="AC139" s="70" t="s">
        <v>1171</v>
      </c>
      <c r="AD139" s="70" t="s">
        <v>163</v>
      </c>
      <c r="AE139" s="82" t="s">
        <v>1162</v>
      </c>
      <c r="AF139" s="70" t="s">
        <v>1171</v>
      </c>
      <c r="AG139" s="70" t="s">
        <v>1159</v>
      </c>
      <c r="AH139" s="70" t="s">
        <v>7391</v>
      </c>
      <c r="AI139" s="70" t="s">
        <v>3164</v>
      </c>
      <c r="AJ139" s="70" t="s">
        <v>18</v>
      </c>
      <c r="AK139" s="70">
        <v>1</v>
      </c>
      <c r="AL139" s="108" t="s">
        <v>6293</v>
      </c>
      <c r="AM139" t="e">
        <v>#N/A</v>
      </c>
      <c r="AN139" t="e">
        <f t="shared" si="50"/>
        <v>#N/A</v>
      </c>
    </row>
    <row r="140" spans="1:42" ht="14.4" hidden="1" customHeight="1" x14ac:dyDescent="0.3">
      <c r="A140" s="59" t="str">
        <f t="shared" si="54"/>
        <v>KHI06-FMCG02-SPO-03</v>
      </c>
      <c r="B140" s="70" t="s">
        <v>1195</v>
      </c>
      <c r="C140" s="70" t="s">
        <v>1988</v>
      </c>
      <c r="D140" s="70" t="s">
        <v>1171</v>
      </c>
      <c r="E140" s="70" t="s">
        <v>17</v>
      </c>
      <c r="F140" s="70" t="s">
        <v>1166</v>
      </c>
      <c r="G140" s="70" t="s">
        <v>5637</v>
      </c>
      <c r="H140" s="70" t="s">
        <v>7381</v>
      </c>
      <c r="I140" s="59" t="s">
        <v>4901</v>
      </c>
      <c r="J140" s="70" t="s">
        <v>7379</v>
      </c>
      <c r="K140" s="59" t="s">
        <v>7380</v>
      </c>
      <c r="L140" s="70" t="str">
        <f t="shared" si="51"/>
        <v>0126009</v>
      </c>
      <c r="M140" s="82" t="s">
        <v>4686</v>
      </c>
      <c r="N140" s="70" t="s">
        <v>2687</v>
      </c>
      <c r="O140" s="59" t="s">
        <v>8040</v>
      </c>
      <c r="P140" s="59" t="str">
        <f>O140</f>
        <v>0126009</v>
      </c>
      <c r="Q140" s="163" t="str">
        <f t="shared" si="49"/>
        <v>0126009@gsfmcg.com</v>
      </c>
      <c r="R140" s="59" t="s">
        <v>3827</v>
      </c>
      <c r="S140" s="59" t="s">
        <v>593</v>
      </c>
      <c r="T140" s="59" t="str">
        <f>TRIM(CONCATENATE(V140," (",S140,")"))</f>
        <v>M. Asad Khan (T-KHI-11)</v>
      </c>
      <c r="U140" s="70" t="s">
        <v>7388</v>
      </c>
      <c r="V140" s="70" t="s">
        <v>6498</v>
      </c>
      <c r="W140" s="70" t="str">
        <f>TRIM(CONCATENATE(K140," - ",AD140," - ",V140))</f>
        <v>KHI06 - SPO - M. Asad Khan</v>
      </c>
      <c r="X140" s="70" t="s">
        <v>8130</v>
      </c>
      <c r="Y140" s="70" t="s">
        <v>6305</v>
      </c>
      <c r="Z140" s="70" t="s">
        <v>774</v>
      </c>
      <c r="AA140" s="171" t="s">
        <v>774</v>
      </c>
      <c r="AB140" s="70" t="s">
        <v>774</v>
      </c>
      <c r="AC140" s="70" t="s">
        <v>1171</v>
      </c>
      <c r="AD140" s="70" t="s">
        <v>163</v>
      </c>
      <c r="AE140" s="82" t="s">
        <v>1162</v>
      </c>
      <c r="AF140" s="70" t="s">
        <v>1171</v>
      </c>
      <c r="AG140" s="70" t="s">
        <v>1159</v>
      </c>
      <c r="AH140" s="70" t="s">
        <v>7391</v>
      </c>
      <c r="AI140" s="70" t="s">
        <v>3164</v>
      </c>
      <c r="AJ140" s="70" t="s">
        <v>18</v>
      </c>
      <c r="AK140" s="70">
        <v>1</v>
      </c>
      <c r="AL140" s="108" t="s">
        <v>6293</v>
      </c>
      <c r="AM140" t="e">
        <v>#N/A</v>
      </c>
      <c r="AN140" t="e">
        <f t="shared" si="50"/>
        <v>#N/A</v>
      </c>
      <c r="AO140" t="s">
        <v>8103</v>
      </c>
    </row>
    <row r="141" spans="1:42" ht="14.4" hidden="1" customHeight="1" x14ac:dyDescent="0.3">
      <c r="A141" s="59" t="str">
        <f t="shared" si="54"/>
        <v>KHI06-FMCG02-SPO-04</v>
      </c>
      <c r="B141" s="70" t="s">
        <v>1195</v>
      </c>
      <c r="C141" s="70" t="s">
        <v>1988</v>
      </c>
      <c r="D141" s="70" t="s">
        <v>1171</v>
      </c>
      <c r="E141" s="70" t="s">
        <v>17</v>
      </c>
      <c r="F141" s="70" t="s">
        <v>1166</v>
      </c>
      <c r="G141" s="70" t="s">
        <v>5637</v>
      </c>
      <c r="H141" s="70" t="s">
        <v>7381</v>
      </c>
      <c r="I141" s="59" t="s">
        <v>4901</v>
      </c>
      <c r="J141" s="70" t="s">
        <v>7379</v>
      </c>
      <c r="K141" s="59" t="s">
        <v>7380</v>
      </c>
      <c r="L141" s="70" t="str">
        <f t="shared" si="51"/>
        <v>0126005</v>
      </c>
      <c r="M141" s="82" t="s">
        <v>4686</v>
      </c>
      <c r="N141" s="70" t="s">
        <v>2687</v>
      </c>
      <c r="O141" s="59" t="s">
        <v>2565</v>
      </c>
      <c r="P141" s="59" t="str">
        <f>O141</f>
        <v>0126005</v>
      </c>
      <c r="Q141" s="163" t="str">
        <f t="shared" si="49"/>
        <v>0126005@gsfmcg.com</v>
      </c>
      <c r="R141" s="59" t="s">
        <v>2566</v>
      </c>
      <c r="S141" s="59" t="s">
        <v>951</v>
      </c>
      <c r="T141" s="59" t="str">
        <f>TRIM(CONCATENATE(V141," (",S141,")"))</f>
        <v>Zubair (T-KHI-12)</v>
      </c>
      <c r="U141" s="70" t="s">
        <v>7389</v>
      </c>
      <c r="V141" s="70" t="s">
        <v>8105</v>
      </c>
      <c r="W141" s="70" t="str">
        <f>TRIM(CONCATENATE(K141," - ",AD141," - ",V141))</f>
        <v>KHI06 - SPO - Zubair</v>
      </c>
      <c r="X141" s="70" t="s">
        <v>7378</v>
      </c>
      <c r="Y141" s="70" t="s">
        <v>6305</v>
      </c>
      <c r="Z141" s="70" t="s">
        <v>774</v>
      </c>
      <c r="AA141" s="171" t="s">
        <v>774</v>
      </c>
      <c r="AB141" s="70" t="s">
        <v>774</v>
      </c>
      <c r="AC141" s="70" t="s">
        <v>1171</v>
      </c>
      <c r="AD141" s="70" t="s">
        <v>163</v>
      </c>
      <c r="AE141" s="82" t="s">
        <v>1162</v>
      </c>
      <c r="AF141" s="70" t="s">
        <v>1171</v>
      </c>
      <c r="AG141" s="70" t="s">
        <v>1159</v>
      </c>
      <c r="AH141" s="70" t="s">
        <v>7391</v>
      </c>
      <c r="AI141" s="70" t="s">
        <v>3164</v>
      </c>
      <c r="AJ141" s="70" t="s">
        <v>18</v>
      </c>
      <c r="AK141" s="70">
        <v>1</v>
      </c>
      <c r="AL141" s="108" t="s">
        <v>6293</v>
      </c>
      <c r="AM141" t="e">
        <v>#N/A</v>
      </c>
      <c r="AN141" t="e">
        <f t="shared" si="50"/>
        <v>#N/A</v>
      </c>
    </row>
    <row r="142" spans="1:42" ht="14.4" hidden="1" customHeight="1" x14ac:dyDescent="0.3">
      <c r="A142" s="59" t="str">
        <f t="shared" si="54"/>
        <v>KHI06-FMCG02-SPO-00</v>
      </c>
      <c r="B142" s="70" t="s">
        <v>1195</v>
      </c>
      <c r="C142" s="70" t="s">
        <v>1988</v>
      </c>
      <c r="D142" s="70" t="s">
        <v>1171</v>
      </c>
      <c r="E142" s="70" t="s">
        <v>17</v>
      </c>
      <c r="F142" s="70" t="s">
        <v>1166</v>
      </c>
      <c r="G142" s="70" t="s">
        <v>5637</v>
      </c>
      <c r="H142" s="70" t="s">
        <v>7381</v>
      </c>
      <c r="I142" s="59" t="s">
        <v>4901</v>
      </c>
      <c r="J142" s="70" t="s">
        <v>7379</v>
      </c>
      <c r="K142" s="59" t="s">
        <v>7380</v>
      </c>
      <c r="L142" s="70" t="str">
        <f t="shared" si="51"/>
        <v>0128001</v>
      </c>
      <c r="M142" s="82" t="s">
        <v>4686</v>
      </c>
      <c r="N142" s="70" t="s">
        <v>2687</v>
      </c>
      <c r="O142" s="59" t="s">
        <v>8041</v>
      </c>
      <c r="P142" s="59" t="str">
        <f>O142</f>
        <v>0128001</v>
      </c>
      <c r="Q142" s="163" t="str">
        <f t="shared" si="49"/>
        <v>0128001@gsfmcg.com</v>
      </c>
      <c r="R142" s="59" t="s">
        <v>2567</v>
      </c>
      <c r="S142" s="59" t="s">
        <v>5238</v>
      </c>
      <c r="T142" s="59" t="str">
        <f>TRIM(CONCATENATE(W142))</f>
        <v>KHI06 - FMCG-2 Unmapped</v>
      </c>
      <c r="U142" s="70" t="s">
        <v>7390</v>
      </c>
      <c r="V142" s="70" t="s">
        <v>6484</v>
      </c>
      <c r="W142" s="70" t="str">
        <f>TRIM(CONCATENATE(K142," - ",V142))</f>
        <v>KHI06 - FMCG-2 Unmapped</v>
      </c>
      <c r="X142" s="70" t="s">
        <v>18</v>
      </c>
      <c r="Y142" s="70" t="s">
        <v>774</v>
      </c>
      <c r="Z142" s="70" t="s">
        <v>774</v>
      </c>
      <c r="AA142" s="171" t="s">
        <v>774</v>
      </c>
      <c r="AB142" s="70" t="s">
        <v>774</v>
      </c>
      <c r="AC142" s="70" t="s">
        <v>1171</v>
      </c>
      <c r="AD142" s="70" t="s">
        <v>163</v>
      </c>
      <c r="AE142" s="82" t="s">
        <v>1162</v>
      </c>
      <c r="AF142" s="70" t="s">
        <v>1171</v>
      </c>
      <c r="AG142" s="70" t="s">
        <v>1159</v>
      </c>
      <c r="AH142" s="70" t="s">
        <v>7391</v>
      </c>
      <c r="AI142" s="70" t="s">
        <v>3164</v>
      </c>
      <c r="AJ142" s="70" t="s">
        <v>18</v>
      </c>
      <c r="AK142" s="70">
        <v>0</v>
      </c>
      <c r="AL142" s="108" t="s">
        <v>5606</v>
      </c>
      <c r="AM142" t="e">
        <v>#N/A</v>
      </c>
      <c r="AN142" t="e">
        <f t="shared" si="50"/>
        <v>#N/A</v>
      </c>
      <c r="AP142" t="s">
        <v>8085</v>
      </c>
    </row>
    <row r="143" spans="1:42" ht="14.4" hidden="1" customHeight="1" x14ac:dyDescent="0.3">
      <c r="A143" s="59" t="str">
        <f t="shared" si="54"/>
        <v>KHI06-FMCG02-ASM-01</v>
      </c>
      <c r="B143" s="70" t="s">
        <v>1195</v>
      </c>
      <c r="C143" s="70" t="s">
        <v>1988</v>
      </c>
      <c r="D143" s="70" t="s">
        <v>1171</v>
      </c>
      <c r="E143" s="70" t="s">
        <v>17</v>
      </c>
      <c r="F143" s="70" t="s">
        <v>1166</v>
      </c>
      <c r="G143" s="70" t="s">
        <v>5637</v>
      </c>
      <c r="H143" s="70" t="s">
        <v>7381</v>
      </c>
      <c r="I143" s="59" t="s">
        <v>4901</v>
      </c>
      <c r="J143" s="70" t="s">
        <v>7379</v>
      </c>
      <c r="K143" s="59" t="s">
        <v>7380</v>
      </c>
      <c r="L143" s="70" t="str">
        <f t="shared" si="51"/>
        <v>01280</v>
      </c>
      <c r="M143" s="82" t="s">
        <v>4686</v>
      </c>
      <c r="N143" s="70" t="s">
        <v>2687</v>
      </c>
      <c r="O143" s="59" t="s">
        <v>8042</v>
      </c>
      <c r="P143" s="59" t="str">
        <f>O142</f>
        <v>0128001</v>
      </c>
      <c r="Q143" s="163" t="str">
        <f t="shared" si="49"/>
        <v>01280@gsfmcg.com</v>
      </c>
      <c r="R143" s="59" t="s">
        <v>2755</v>
      </c>
      <c r="S143" s="59" t="s">
        <v>7384</v>
      </c>
      <c r="T143" s="59" t="str">
        <f>V143</f>
        <v>Sabahat Khan Soori</v>
      </c>
      <c r="U143" s="70" t="s">
        <v>7391</v>
      </c>
      <c r="V143" s="70" t="s">
        <v>3164</v>
      </c>
      <c r="W143" s="70" t="str">
        <f>TRIM(CONCATENATE(K143," - ",AD143," - ",V143))</f>
        <v>KHI06 - ASM - Sabahat Khan Soori</v>
      </c>
      <c r="X143" s="70" t="s">
        <v>18</v>
      </c>
      <c r="Y143" s="70" t="s">
        <v>774</v>
      </c>
      <c r="Z143" s="70" t="s">
        <v>774</v>
      </c>
      <c r="AA143" s="171" t="s">
        <v>774</v>
      </c>
      <c r="AB143" s="70" t="s">
        <v>774</v>
      </c>
      <c r="AC143" s="70" t="s">
        <v>1219</v>
      </c>
      <c r="AD143" s="70" t="s">
        <v>1028</v>
      </c>
      <c r="AE143" s="82" t="s">
        <v>3414</v>
      </c>
      <c r="AF143" s="70" t="s">
        <v>1171</v>
      </c>
      <c r="AG143" s="70" t="s">
        <v>1159</v>
      </c>
      <c r="AH143" s="70" t="s">
        <v>3277</v>
      </c>
      <c r="AI143" s="70" t="s">
        <v>8114</v>
      </c>
      <c r="AJ143" s="70" t="s">
        <v>18</v>
      </c>
      <c r="AK143" s="70">
        <v>2</v>
      </c>
      <c r="AL143" s="108" t="s">
        <v>6294</v>
      </c>
      <c r="AM143" t="e">
        <v>#N/A</v>
      </c>
      <c r="AN143" t="e">
        <f t="shared" si="50"/>
        <v>#N/A</v>
      </c>
      <c r="AP143" t="s">
        <v>8085</v>
      </c>
    </row>
    <row r="144" spans="1:42" ht="14.4" hidden="1" customHeight="1" x14ac:dyDescent="0.3">
      <c r="A144" s="59" t="str">
        <f t="shared" si="54"/>
        <v>KHI07-FMCG-CM-00</v>
      </c>
      <c r="B144" s="70" t="s">
        <v>1171</v>
      </c>
      <c r="C144" s="70" t="s">
        <v>3078</v>
      </c>
      <c r="D144" s="70" t="s">
        <v>1171</v>
      </c>
      <c r="E144" s="70" t="s">
        <v>17</v>
      </c>
      <c r="F144" s="70" t="s">
        <v>1166</v>
      </c>
      <c r="G144" s="70" t="s">
        <v>5637</v>
      </c>
      <c r="H144" s="70" t="s">
        <v>7348</v>
      </c>
      <c r="I144" s="59" t="s">
        <v>4901</v>
      </c>
      <c r="J144" s="70" t="s">
        <v>7346</v>
      </c>
      <c r="K144" s="59" t="s">
        <v>7347</v>
      </c>
      <c r="L144" s="70" t="str">
        <f t="shared" si="51"/>
        <v>0111101</v>
      </c>
      <c r="M144" s="82" t="s">
        <v>4686</v>
      </c>
      <c r="N144" s="70" t="s">
        <v>2687</v>
      </c>
      <c r="O144" s="59" t="s">
        <v>5588</v>
      </c>
      <c r="P144" s="59" t="str">
        <f>O144</f>
        <v>0111101</v>
      </c>
      <c r="Q144" s="163" t="str">
        <f t="shared" si="49"/>
        <v>0111101@gsfmcg.com</v>
      </c>
      <c r="R144" s="59" t="s">
        <v>5588</v>
      </c>
      <c r="S144" s="59" t="s">
        <v>6762</v>
      </c>
      <c r="T144" s="59" t="str">
        <f>V144</f>
        <v>FMCG-CM Unmapped</v>
      </c>
      <c r="U144" s="70" t="s">
        <v>7344</v>
      </c>
      <c r="V144" s="70" t="s">
        <v>7355</v>
      </c>
      <c r="W144" s="70" t="str">
        <f>TRIM(CONCATENATE(K144," - ",AD144," - ",V144))</f>
        <v>KHI07 - CM - FMCG-CM Unmapped</v>
      </c>
      <c r="X144" s="70" t="s">
        <v>7342</v>
      </c>
      <c r="Y144" s="70" t="s">
        <v>774</v>
      </c>
      <c r="Z144" s="70" t="s">
        <v>774</v>
      </c>
      <c r="AA144" s="171" t="s">
        <v>774</v>
      </c>
      <c r="AB144" s="70" t="s">
        <v>774</v>
      </c>
      <c r="AC144" s="70" t="s">
        <v>2072</v>
      </c>
      <c r="AD144" s="70" t="s">
        <v>5293</v>
      </c>
      <c r="AE144" s="82" t="s">
        <v>1162</v>
      </c>
      <c r="AF144" s="70" t="s">
        <v>1171</v>
      </c>
      <c r="AG144" s="70" t="s">
        <v>1159</v>
      </c>
      <c r="AH144" s="70" t="s">
        <v>7345</v>
      </c>
      <c r="AI144" s="70" t="s">
        <v>3175</v>
      </c>
      <c r="AJ144" s="70" t="s">
        <v>18</v>
      </c>
      <c r="AK144" s="70">
        <v>0</v>
      </c>
      <c r="AL144" s="108" t="s">
        <v>5606</v>
      </c>
      <c r="AM144" t="s">
        <v>5588</v>
      </c>
      <c r="AN144" t="b">
        <f t="shared" si="50"/>
        <v>1</v>
      </c>
      <c r="AP144" t="s">
        <v>8085</v>
      </c>
    </row>
    <row r="145" spans="1:42" ht="14.4" hidden="1" customHeight="1" x14ac:dyDescent="0.3">
      <c r="A145" s="59" t="str">
        <f>U145</f>
        <v>KHI07-FMCG-CM-01</v>
      </c>
      <c r="B145" s="70" t="s">
        <v>1171</v>
      </c>
      <c r="C145" s="70" t="s">
        <v>3078</v>
      </c>
      <c r="D145" s="70" t="s">
        <v>1171</v>
      </c>
      <c r="E145" s="70" t="s">
        <v>17</v>
      </c>
      <c r="F145" s="70" t="s">
        <v>1166</v>
      </c>
      <c r="G145" s="70" t="s">
        <v>5637</v>
      </c>
      <c r="H145" s="70" t="s">
        <v>7348</v>
      </c>
      <c r="I145" s="59" t="s">
        <v>4901</v>
      </c>
      <c r="J145" s="70" t="s">
        <v>7346</v>
      </c>
      <c r="K145" s="59" t="s">
        <v>7347</v>
      </c>
      <c r="L145" s="70" t="str">
        <f>O145</f>
        <v>01111</v>
      </c>
      <c r="M145" s="82" t="s">
        <v>4686</v>
      </c>
      <c r="N145" s="70" t="s">
        <v>2687</v>
      </c>
      <c r="O145" s="82" t="s">
        <v>5587</v>
      </c>
      <c r="P145" s="59" t="str">
        <f>O144</f>
        <v>0111101</v>
      </c>
      <c r="Q145" s="163" t="str">
        <f>CONCATENATE(O145,"@gsfmcg.com")</f>
        <v>01111@gsfmcg.com</v>
      </c>
      <c r="R145" s="59" t="s">
        <v>5587</v>
      </c>
      <c r="S145" s="59" t="s">
        <v>6761</v>
      </c>
      <c r="T145" s="59" t="str">
        <f>V145</f>
        <v>Owais Abid</v>
      </c>
      <c r="U145" s="70" t="s">
        <v>7345</v>
      </c>
      <c r="V145" s="70" t="s">
        <v>3175</v>
      </c>
      <c r="W145" s="70" t="str">
        <f>TRIM(CONCATENATE(K145," - ",AD145," - ",V145))</f>
        <v>KHI07 - CM - Owais Abid</v>
      </c>
      <c r="X145" s="70" t="s">
        <v>7342</v>
      </c>
      <c r="Y145" s="70" t="s">
        <v>774</v>
      </c>
      <c r="Z145" s="70" t="s">
        <v>6511</v>
      </c>
      <c r="AA145" s="171">
        <v>42776</v>
      </c>
      <c r="AB145" s="70" t="s">
        <v>774</v>
      </c>
      <c r="AC145" s="70" t="s">
        <v>2072</v>
      </c>
      <c r="AD145" s="70" t="s">
        <v>5293</v>
      </c>
      <c r="AE145" s="82" t="s">
        <v>3414</v>
      </c>
      <c r="AF145" s="70" t="s">
        <v>1171</v>
      </c>
      <c r="AG145" s="70" t="s">
        <v>1159</v>
      </c>
      <c r="AH145" s="70" t="s">
        <v>3277</v>
      </c>
      <c r="AI145" s="70" t="s">
        <v>8114</v>
      </c>
      <c r="AJ145" s="70" t="s">
        <v>18</v>
      </c>
      <c r="AK145" s="70">
        <v>2</v>
      </c>
      <c r="AL145" s="108" t="s">
        <v>6294</v>
      </c>
      <c r="AM145" t="e">
        <v>#N/A</v>
      </c>
      <c r="AN145" t="e">
        <f>AM145=O145</f>
        <v>#N/A</v>
      </c>
      <c r="AP145" t="s">
        <v>8085</v>
      </c>
    </row>
    <row r="146" spans="1:42" ht="14.4" hidden="1" customHeight="1" x14ac:dyDescent="0.3">
      <c r="A146" s="59" t="str">
        <f t="shared" si="54"/>
        <v>KHI08-FMCG01-TE-01</v>
      </c>
      <c r="B146" s="70" t="s">
        <v>1170</v>
      </c>
      <c r="C146" s="70" t="s">
        <v>1987</v>
      </c>
      <c r="D146" s="70" t="s">
        <v>1171</v>
      </c>
      <c r="E146" s="70" t="s">
        <v>17</v>
      </c>
      <c r="F146" s="70" t="s">
        <v>1166</v>
      </c>
      <c r="G146" s="70" t="s">
        <v>5637</v>
      </c>
      <c r="H146" s="70" t="s">
        <v>8133</v>
      </c>
      <c r="I146" s="59" t="s">
        <v>4901</v>
      </c>
      <c r="J146" s="70" t="s">
        <v>8131</v>
      </c>
      <c r="K146" s="59" t="s">
        <v>8132</v>
      </c>
      <c r="L146" s="70" t="str">
        <f>O146</f>
        <v>0130002</v>
      </c>
      <c r="M146" s="82" t="s">
        <v>4686</v>
      </c>
      <c r="N146" s="70" t="s">
        <v>2687</v>
      </c>
      <c r="O146" s="59" t="s">
        <v>8138</v>
      </c>
      <c r="P146" s="59" t="str">
        <f>O146</f>
        <v>0130002</v>
      </c>
      <c r="Q146" s="163" t="str">
        <f t="shared" si="49"/>
        <v>0130002@gsfmcg.com</v>
      </c>
      <c r="R146" s="59" t="s">
        <v>5587</v>
      </c>
      <c r="S146" s="59" t="s">
        <v>8134</v>
      </c>
      <c r="T146" s="59" t="str">
        <f>V146</f>
        <v>M. Ameen</v>
      </c>
      <c r="U146" s="70" t="s">
        <v>8135</v>
      </c>
      <c r="V146" s="70" t="s">
        <v>3082</v>
      </c>
      <c r="W146" s="70" t="str">
        <f>TRIM(CONCATENATE(K146," - ",AD146," - ",V146))</f>
        <v>KHI08 - TE - M. Ameen</v>
      </c>
      <c r="X146" s="70" t="s">
        <v>18</v>
      </c>
      <c r="Y146" s="70" t="s">
        <v>774</v>
      </c>
      <c r="Z146" s="70" t="s">
        <v>774</v>
      </c>
      <c r="AA146" s="171" t="s">
        <v>774</v>
      </c>
      <c r="AB146" s="70" t="s">
        <v>774</v>
      </c>
      <c r="AC146" s="70" t="s">
        <v>1809</v>
      </c>
      <c r="AD146" s="70" t="s">
        <v>8137</v>
      </c>
      <c r="AE146" s="82" t="s">
        <v>1162</v>
      </c>
      <c r="AF146" s="70" t="s">
        <v>1171</v>
      </c>
      <c r="AG146" s="70" t="s">
        <v>1159</v>
      </c>
      <c r="AH146" s="70" t="s">
        <v>3277</v>
      </c>
      <c r="AI146" s="70" t="s">
        <v>8114</v>
      </c>
      <c r="AJ146" s="70" t="s">
        <v>18</v>
      </c>
      <c r="AK146" s="70">
        <v>2</v>
      </c>
      <c r="AL146" s="108" t="s">
        <v>8142</v>
      </c>
      <c r="AN146" t="b">
        <f t="shared" si="50"/>
        <v>0</v>
      </c>
      <c r="AP146" t="s">
        <v>8085</v>
      </c>
    </row>
    <row r="147" spans="1:42" ht="14.4" hidden="1" customHeight="1" x14ac:dyDescent="0.3">
      <c r="A147" s="59" t="str">
        <f t="shared" si="54"/>
        <v>STH-A-FMCG-RSM-00</v>
      </c>
      <c r="B147" s="70" t="s">
        <v>1171</v>
      </c>
      <c r="C147" s="70" t="s">
        <v>3078</v>
      </c>
      <c r="D147" s="70" t="s">
        <v>1171</v>
      </c>
      <c r="E147" s="70" t="s">
        <v>17</v>
      </c>
      <c r="F147" s="70" t="s">
        <v>1166</v>
      </c>
      <c r="G147" s="70" t="s">
        <v>5637</v>
      </c>
      <c r="H147" s="70" t="s">
        <v>1171</v>
      </c>
      <c r="I147" s="59" t="s">
        <v>4901</v>
      </c>
      <c r="J147" s="70" t="s">
        <v>1212</v>
      </c>
      <c r="K147" s="59" t="s">
        <v>1160</v>
      </c>
      <c r="L147" s="82" t="str">
        <f>P147</f>
        <v>0130001</v>
      </c>
      <c r="M147" s="82" t="s">
        <v>4686</v>
      </c>
      <c r="N147" s="70" t="s">
        <v>2687</v>
      </c>
      <c r="O147" s="59" t="s">
        <v>6750</v>
      </c>
      <c r="P147" s="59" t="str">
        <f>O147</f>
        <v>0130001</v>
      </c>
      <c r="Q147" s="163" t="str">
        <f t="shared" si="49"/>
        <v>0130001@gsfmcg.com</v>
      </c>
      <c r="R147" s="59">
        <v>16</v>
      </c>
      <c r="S147" s="70" t="s">
        <v>6724</v>
      </c>
      <c r="T147" s="59" t="str">
        <f>W147</f>
        <v>STH-A - RSM - FMCG Unmapped</v>
      </c>
      <c r="U147" s="70" t="s">
        <v>6724</v>
      </c>
      <c r="V147" s="70" t="s">
        <v>5921</v>
      </c>
      <c r="W147" s="70" t="str">
        <f>TRIM(CONCATENATE(G147," - ",AD147," - ",V147))</f>
        <v>STH-A - RSM - FMCG Unmapped</v>
      </c>
      <c r="X147" s="70" t="s">
        <v>18</v>
      </c>
      <c r="Y147" s="70" t="s">
        <v>774</v>
      </c>
      <c r="Z147" s="70" t="s">
        <v>774</v>
      </c>
      <c r="AA147" s="171" t="s">
        <v>774</v>
      </c>
      <c r="AB147" s="70" t="s">
        <v>774</v>
      </c>
      <c r="AC147" s="70" t="s">
        <v>1806</v>
      </c>
      <c r="AD147" s="70" t="s">
        <v>1146</v>
      </c>
      <c r="AE147" s="82" t="s">
        <v>3414</v>
      </c>
      <c r="AF147" s="70" t="s">
        <v>1171</v>
      </c>
      <c r="AG147" s="70" t="s">
        <v>1159</v>
      </c>
      <c r="AH147" s="70" t="s">
        <v>3277</v>
      </c>
      <c r="AI147" s="70" t="s">
        <v>8114</v>
      </c>
      <c r="AJ147" s="70" t="s">
        <v>18</v>
      </c>
      <c r="AK147" s="81">
        <v>0</v>
      </c>
      <c r="AL147" s="108" t="s">
        <v>5606</v>
      </c>
      <c r="AM147" t="s">
        <v>6750</v>
      </c>
      <c r="AN147" t="b">
        <f t="shared" si="50"/>
        <v>1</v>
      </c>
    </row>
    <row r="148" spans="1:42" ht="14.4" hidden="1" customHeight="1" x14ac:dyDescent="0.3">
      <c r="A148" s="59" t="str">
        <f t="shared" si="54"/>
        <v>STH-A-FMCG-RSM-01</v>
      </c>
      <c r="B148" s="70" t="s">
        <v>1171</v>
      </c>
      <c r="C148" s="70" t="s">
        <v>3078</v>
      </c>
      <c r="D148" s="70" t="s">
        <v>1171</v>
      </c>
      <c r="E148" s="70" t="s">
        <v>17</v>
      </c>
      <c r="F148" s="70" t="s">
        <v>1166</v>
      </c>
      <c r="G148" s="70" t="s">
        <v>5637</v>
      </c>
      <c r="H148" s="70" t="s">
        <v>1171</v>
      </c>
      <c r="I148" s="59" t="s">
        <v>4901</v>
      </c>
      <c r="J148" s="70" t="s">
        <v>1212</v>
      </c>
      <c r="K148" s="59" t="s">
        <v>1160</v>
      </c>
      <c r="L148" s="99" t="s">
        <v>6239</v>
      </c>
      <c r="M148" s="82" t="s">
        <v>4686</v>
      </c>
      <c r="N148" s="70" t="s">
        <v>2687</v>
      </c>
      <c r="O148" s="82" t="s">
        <v>3415</v>
      </c>
      <c r="P148" s="59" t="str">
        <f>O147</f>
        <v>0130001</v>
      </c>
      <c r="Q148" s="163" t="str">
        <f t="shared" si="49"/>
        <v>16@gsfmcg.com</v>
      </c>
      <c r="R148" s="59">
        <v>16</v>
      </c>
      <c r="S148" s="59" t="s">
        <v>3277</v>
      </c>
      <c r="T148" s="59" t="str">
        <f>W148</f>
        <v>STH-A - RSM - Khawaja Ghulam Nabi</v>
      </c>
      <c r="U148" s="70" t="s">
        <v>3277</v>
      </c>
      <c r="V148" s="70" t="s">
        <v>8114</v>
      </c>
      <c r="W148" s="70" t="str">
        <f>TRIM(CONCATENATE(G148," - ",AD148," - ",V148))</f>
        <v>STH-A - RSM - Khawaja Ghulam Nabi</v>
      </c>
      <c r="X148" s="70" t="s">
        <v>18</v>
      </c>
      <c r="Y148" s="70" t="s">
        <v>774</v>
      </c>
      <c r="Z148" s="70" t="s">
        <v>774</v>
      </c>
      <c r="AA148" s="171" t="s">
        <v>774</v>
      </c>
      <c r="AB148" s="70" t="s">
        <v>774</v>
      </c>
      <c r="AC148" s="70" t="s">
        <v>1806</v>
      </c>
      <c r="AD148" s="70" t="s">
        <v>1146</v>
      </c>
      <c r="AE148" s="82" t="s">
        <v>2488</v>
      </c>
      <c r="AF148" s="70" t="s">
        <v>1171</v>
      </c>
      <c r="AG148" s="70" t="s">
        <v>1159</v>
      </c>
      <c r="AH148" s="70" t="s">
        <v>3280</v>
      </c>
      <c r="AI148" s="70" t="s">
        <v>644</v>
      </c>
      <c r="AJ148" s="70" t="s">
        <v>18</v>
      </c>
      <c r="AK148" s="81">
        <v>3</v>
      </c>
      <c r="AL148" s="108" t="s">
        <v>6294</v>
      </c>
      <c r="AM148" t="s">
        <v>3415</v>
      </c>
      <c r="AN148" t="b">
        <f t="shared" si="50"/>
        <v>1</v>
      </c>
    </row>
    <row r="149" spans="1:42" ht="14.4" hidden="1" customHeight="1" x14ac:dyDescent="0.3">
      <c r="A149" s="59" t="str">
        <f t="shared" si="54"/>
        <v>HYD01-FMCG01-SPO-01</v>
      </c>
      <c r="B149" s="70" t="s">
        <v>1170</v>
      </c>
      <c r="C149" s="70" t="s">
        <v>1987</v>
      </c>
      <c r="D149" s="70" t="s">
        <v>1170</v>
      </c>
      <c r="E149" s="70" t="s">
        <v>17</v>
      </c>
      <c r="F149" s="70" t="s">
        <v>1167</v>
      </c>
      <c r="G149" s="70" t="s">
        <v>5636</v>
      </c>
      <c r="H149" s="70" t="s">
        <v>1195</v>
      </c>
      <c r="I149" s="59" t="s">
        <v>4901</v>
      </c>
      <c r="J149" s="70" t="s">
        <v>3136</v>
      </c>
      <c r="K149" s="59" t="s">
        <v>6358</v>
      </c>
      <c r="L149" s="70" t="str">
        <f>O149</f>
        <v>0112002</v>
      </c>
      <c r="M149" s="82" t="s">
        <v>4686</v>
      </c>
      <c r="N149" s="70" t="s">
        <v>2687</v>
      </c>
      <c r="O149" s="59" t="s">
        <v>2503</v>
      </c>
      <c r="P149" s="59" t="str">
        <f t="shared" ref="P149:P154" si="57">O149</f>
        <v>0112002</v>
      </c>
      <c r="Q149" s="163" t="str">
        <f t="shared" si="49"/>
        <v>0112002@gsfmcg.com</v>
      </c>
      <c r="R149" s="59" t="s">
        <v>2503</v>
      </c>
      <c r="S149" s="59" t="s">
        <v>202</v>
      </c>
      <c r="T149" s="59" t="str">
        <f>TRIM(CONCATENATE(V149," (",S149,")"))</f>
        <v>Abdul Rafyay (HYD-01)</v>
      </c>
      <c r="U149" s="70" t="s">
        <v>3030</v>
      </c>
      <c r="V149" s="70" t="s">
        <v>8720</v>
      </c>
      <c r="W149" s="70" t="str">
        <f>TRIM(CONCATENATE(K149," - ",AD149," - ",V149))</f>
        <v>HYD01 - SPO - Abdul Rafyay</v>
      </c>
      <c r="X149" s="70" t="s">
        <v>1803</v>
      </c>
      <c r="Y149" s="70" t="s">
        <v>6298</v>
      </c>
      <c r="Z149" s="70" t="s">
        <v>774</v>
      </c>
      <c r="AA149" s="171" t="s">
        <v>774</v>
      </c>
      <c r="AB149" s="70" t="s">
        <v>774</v>
      </c>
      <c r="AC149" s="70" t="s">
        <v>1171</v>
      </c>
      <c r="AD149" s="70" t="s">
        <v>163</v>
      </c>
      <c r="AE149" s="82" t="s">
        <v>1162</v>
      </c>
      <c r="AF149" s="70" t="s">
        <v>1171</v>
      </c>
      <c r="AG149" s="70" t="s">
        <v>1159</v>
      </c>
      <c r="AH149" s="70" t="s">
        <v>3140</v>
      </c>
      <c r="AI149" s="70" t="s">
        <v>203</v>
      </c>
      <c r="AJ149" s="70" t="s">
        <v>1803</v>
      </c>
      <c r="AK149" s="70">
        <v>1</v>
      </c>
      <c r="AL149" s="108" t="s">
        <v>6293</v>
      </c>
      <c r="AM149" t="e">
        <v>#N/A</v>
      </c>
      <c r="AN149" t="e">
        <f t="shared" si="50"/>
        <v>#N/A</v>
      </c>
    </row>
    <row r="150" spans="1:42" ht="14.4" hidden="1" customHeight="1" x14ac:dyDescent="0.3">
      <c r="A150" s="59" t="str">
        <f t="shared" si="54"/>
        <v>HYD01-FMCG01-SPO-02</v>
      </c>
      <c r="B150" s="70" t="s">
        <v>1170</v>
      </c>
      <c r="C150" s="70" t="s">
        <v>1987</v>
      </c>
      <c r="D150" s="70" t="s">
        <v>1170</v>
      </c>
      <c r="E150" s="70" t="s">
        <v>17</v>
      </c>
      <c r="F150" s="70" t="s">
        <v>1167</v>
      </c>
      <c r="G150" s="70" t="s">
        <v>5636</v>
      </c>
      <c r="H150" s="70" t="s">
        <v>1195</v>
      </c>
      <c r="I150" s="59" t="s">
        <v>4901</v>
      </c>
      <c r="J150" s="70" t="s">
        <v>3136</v>
      </c>
      <c r="K150" s="59" t="s">
        <v>6358</v>
      </c>
      <c r="L150" s="70" t="str">
        <f t="shared" ref="L150:L189" si="58">O150</f>
        <v>0112009</v>
      </c>
      <c r="M150" s="82" t="s">
        <v>4686</v>
      </c>
      <c r="N150" s="70" t="s">
        <v>2687</v>
      </c>
      <c r="O150" s="59" t="s">
        <v>8183</v>
      </c>
      <c r="P150" s="59" t="str">
        <f t="shared" si="57"/>
        <v>0112009</v>
      </c>
      <c r="Q150" s="163" t="str">
        <f t="shared" si="49"/>
        <v>0112009@gsfmcg.com</v>
      </c>
      <c r="R150" s="59" t="s">
        <v>2505</v>
      </c>
      <c r="S150" s="59" t="s">
        <v>207</v>
      </c>
      <c r="T150" s="59" t="str">
        <f>TRIM(CONCATENATE(V150," (",S150,")"))</f>
        <v>Salman Ahmed (HYD-02)</v>
      </c>
      <c r="U150" s="70" t="s">
        <v>3031</v>
      </c>
      <c r="V150" s="70" t="s">
        <v>7394</v>
      </c>
      <c r="W150" s="70" t="str">
        <f>TRIM(CONCATENATE(K150," - ",AD150," - ",V150))</f>
        <v>HYD01 - SPO - Salman Ahmed</v>
      </c>
      <c r="X150" s="70" t="s">
        <v>1803</v>
      </c>
      <c r="Y150" s="70" t="s">
        <v>6298</v>
      </c>
      <c r="Z150" s="70" t="s">
        <v>774</v>
      </c>
      <c r="AA150" s="171" t="s">
        <v>774</v>
      </c>
      <c r="AB150" s="70" t="s">
        <v>774</v>
      </c>
      <c r="AC150" s="70" t="s">
        <v>1171</v>
      </c>
      <c r="AD150" s="70" t="s">
        <v>163</v>
      </c>
      <c r="AE150" s="82" t="s">
        <v>1162</v>
      </c>
      <c r="AF150" s="70" t="s">
        <v>1171</v>
      </c>
      <c r="AG150" s="70" t="s">
        <v>1159</v>
      </c>
      <c r="AH150" s="70" t="s">
        <v>3140</v>
      </c>
      <c r="AI150" s="70" t="s">
        <v>203</v>
      </c>
      <c r="AJ150" s="70" t="s">
        <v>1803</v>
      </c>
      <c r="AK150" s="70">
        <v>1</v>
      </c>
      <c r="AL150" s="108" t="s">
        <v>6293</v>
      </c>
      <c r="AM150" t="e">
        <v>#N/A</v>
      </c>
      <c r="AN150" t="e">
        <f t="shared" si="50"/>
        <v>#N/A</v>
      </c>
    </row>
    <row r="151" spans="1:42" ht="14.4" hidden="1" customHeight="1" x14ac:dyDescent="0.3">
      <c r="A151" s="59" t="str">
        <f t="shared" si="54"/>
        <v>HYD01-FMCG02-SPO-01</v>
      </c>
      <c r="B151" s="70" t="s">
        <v>1195</v>
      </c>
      <c r="C151" s="70" t="s">
        <v>1988</v>
      </c>
      <c r="D151" s="70" t="s">
        <v>1170</v>
      </c>
      <c r="E151" s="70" t="s">
        <v>17</v>
      </c>
      <c r="F151" s="70" t="s">
        <v>1167</v>
      </c>
      <c r="G151" s="70" t="s">
        <v>5636</v>
      </c>
      <c r="H151" s="70" t="s">
        <v>1195</v>
      </c>
      <c r="I151" s="59" t="s">
        <v>4901</v>
      </c>
      <c r="J151" s="70" t="s">
        <v>3136</v>
      </c>
      <c r="K151" s="59" t="s">
        <v>6358</v>
      </c>
      <c r="L151" s="70" t="str">
        <f t="shared" si="58"/>
        <v>0112003</v>
      </c>
      <c r="M151" s="82" t="s">
        <v>4686</v>
      </c>
      <c r="N151" s="70" t="s">
        <v>2687</v>
      </c>
      <c r="O151" s="59" t="s">
        <v>2504</v>
      </c>
      <c r="P151" s="59" t="str">
        <f t="shared" si="57"/>
        <v>0112003</v>
      </c>
      <c r="Q151" s="163" t="str">
        <f>CONCATENATE(O151,"@gsfmcg.com")</f>
        <v>0112003@gsfmcg.com</v>
      </c>
      <c r="R151" s="59" t="s">
        <v>2505</v>
      </c>
      <c r="S151" s="59" t="s">
        <v>449</v>
      </c>
      <c r="T151" s="59" t="str">
        <f>TRIM(CONCATENATE(V151," (",S151,")"))</f>
        <v>M. Waseeq (T-HYD-01)</v>
      </c>
      <c r="U151" s="70" t="s">
        <v>3032</v>
      </c>
      <c r="V151" s="70" t="s">
        <v>8181</v>
      </c>
      <c r="W151" s="70" t="str">
        <f>TRIM(CONCATENATE(K151," - ",AD151," - ",V151))</f>
        <v>HYD01 - SPO - M. Waseeq</v>
      </c>
      <c r="X151" s="70" t="s">
        <v>1803</v>
      </c>
      <c r="Y151" s="70" t="s">
        <v>6298</v>
      </c>
      <c r="Z151" s="70" t="s">
        <v>774</v>
      </c>
      <c r="AA151" s="171" t="s">
        <v>774</v>
      </c>
      <c r="AB151" s="70" t="s">
        <v>774</v>
      </c>
      <c r="AC151" s="70" t="s">
        <v>1171</v>
      </c>
      <c r="AD151" s="70" t="s">
        <v>163</v>
      </c>
      <c r="AE151" s="82" t="s">
        <v>1162</v>
      </c>
      <c r="AF151" s="70" t="s">
        <v>1171</v>
      </c>
      <c r="AG151" s="70" t="s">
        <v>1159</v>
      </c>
      <c r="AH151" s="70" t="s">
        <v>3140</v>
      </c>
      <c r="AI151" s="70" t="s">
        <v>203</v>
      </c>
      <c r="AJ151" s="70" t="s">
        <v>1803</v>
      </c>
      <c r="AK151" s="70">
        <v>1</v>
      </c>
      <c r="AL151" s="108" t="s">
        <v>6293</v>
      </c>
      <c r="AM151" t="e">
        <v>#N/A</v>
      </c>
      <c r="AN151" t="e">
        <f t="shared" si="50"/>
        <v>#N/A</v>
      </c>
    </row>
    <row r="152" spans="1:42" ht="14.4" hidden="1" customHeight="1" x14ac:dyDescent="0.3">
      <c r="A152" s="59" t="str">
        <f t="shared" si="54"/>
        <v>HYD01-FMCG02-SPO-02</v>
      </c>
      <c r="B152" s="70" t="s">
        <v>1195</v>
      </c>
      <c r="C152" s="70" t="s">
        <v>1988</v>
      </c>
      <c r="D152" s="70" t="s">
        <v>1170</v>
      </c>
      <c r="E152" s="70" t="s">
        <v>17</v>
      </c>
      <c r="F152" s="70" t="s">
        <v>1167</v>
      </c>
      <c r="G152" s="70" t="s">
        <v>5636</v>
      </c>
      <c r="H152" s="70" t="s">
        <v>1195</v>
      </c>
      <c r="I152" s="59" t="s">
        <v>4901</v>
      </c>
      <c r="J152" s="70" t="s">
        <v>3136</v>
      </c>
      <c r="K152" s="59" t="s">
        <v>6358</v>
      </c>
      <c r="L152" s="70" t="str">
        <f t="shared" si="58"/>
        <v>0120001</v>
      </c>
      <c r="M152" s="82" t="s">
        <v>4686</v>
      </c>
      <c r="N152" s="70" t="s">
        <v>2687</v>
      </c>
      <c r="O152" s="59" t="s">
        <v>2550</v>
      </c>
      <c r="P152" s="59" t="str">
        <f t="shared" si="57"/>
        <v>0120001</v>
      </c>
      <c r="Q152" s="163" t="str">
        <f t="shared" si="49"/>
        <v>0120001@gsfmcg.com</v>
      </c>
      <c r="R152" s="59" t="s">
        <v>2504</v>
      </c>
      <c r="S152" s="59" t="s">
        <v>453</v>
      </c>
      <c r="T152" s="59" t="str">
        <f>TRIM(CONCATENATE(V152," (",S152,")"))</f>
        <v>Ali Ahmed Shaikh (T-HYD-02)</v>
      </c>
      <c r="U152" s="70" t="s">
        <v>3033</v>
      </c>
      <c r="V152" s="70" t="s">
        <v>7396</v>
      </c>
      <c r="W152" s="70" t="str">
        <f>TRIM(CONCATENATE(K152," - ",AD152," - ",V152))</f>
        <v>HYD01 - SPO - Ali Ahmed Shaikh</v>
      </c>
      <c r="X152" s="70" t="s">
        <v>1803</v>
      </c>
      <c r="Y152" s="70" t="s">
        <v>6298</v>
      </c>
      <c r="Z152" s="70" t="s">
        <v>774</v>
      </c>
      <c r="AA152" s="171" t="s">
        <v>774</v>
      </c>
      <c r="AB152" s="70" t="s">
        <v>774</v>
      </c>
      <c r="AC152" s="70" t="s">
        <v>1171</v>
      </c>
      <c r="AD152" s="70" t="s">
        <v>163</v>
      </c>
      <c r="AE152" s="82" t="s">
        <v>1162</v>
      </c>
      <c r="AF152" s="70" t="s">
        <v>1171</v>
      </c>
      <c r="AG152" s="70" t="s">
        <v>1159</v>
      </c>
      <c r="AH152" s="70" t="s">
        <v>3140</v>
      </c>
      <c r="AI152" s="70" t="s">
        <v>203</v>
      </c>
      <c r="AJ152" s="70" t="s">
        <v>1803</v>
      </c>
      <c r="AK152" s="70">
        <v>1</v>
      </c>
      <c r="AL152" s="108" t="s">
        <v>6293</v>
      </c>
      <c r="AM152" t="e">
        <v>#N/A</v>
      </c>
      <c r="AN152" t="e">
        <f t="shared" si="50"/>
        <v>#N/A</v>
      </c>
    </row>
    <row r="153" spans="1:42" ht="14.4" hidden="1" customHeight="1" x14ac:dyDescent="0.3">
      <c r="A153" s="59" t="str">
        <f t="shared" si="54"/>
        <v>HYD01-FMCG-SPO-01</v>
      </c>
      <c r="B153" s="70" t="s">
        <v>1171</v>
      </c>
      <c r="C153" s="70" t="s">
        <v>3078</v>
      </c>
      <c r="D153" s="70" t="s">
        <v>1170</v>
      </c>
      <c r="E153" s="70" t="s">
        <v>17</v>
      </c>
      <c r="F153" s="70" t="s">
        <v>1167</v>
      </c>
      <c r="G153" s="70" t="s">
        <v>5636</v>
      </c>
      <c r="H153" s="70" t="s">
        <v>1195</v>
      </c>
      <c r="I153" s="59" t="s">
        <v>4901</v>
      </c>
      <c r="J153" s="70" t="s">
        <v>3136</v>
      </c>
      <c r="K153" s="59" t="s">
        <v>6358</v>
      </c>
      <c r="L153" s="70" t="str">
        <f t="shared" si="58"/>
        <v>0112001</v>
      </c>
      <c r="M153" s="82" t="s">
        <v>4686</v>
      </c>
      <c r="N153" s="70" t="s">
        <v>2687</v>
      </c>
      <c r="O153" s="59" t="s">
        <v>2502</v>
      </c>
      <c r="P153" s="59" t="str">
        <f t="shared" si="57"/>
        <v>0112001</v>
      </c>
      <c r="Q153" s="163" t="str">
        <f t="shared" si="49"/>
        <v>0112001@gsfmcg.com</v>
      </c>
      <c r="R153" s="59" t="s">
        <v>2552</v>
      </c>
      <c r="S153" s="59" t="s">
        <v>8180</v>
      </c>
      <c r="T153" s="59" t="str">
        <f>TRIM(CONCATENATE(V153," (",S153,")"))</f>
        <v>Akram (O-HYD-01)</v>
      </c>
      <c r="U153" s="70" t="s">
        <v>8092</v>
      </c>
      <c r="V153" s="70" t="s">
        <v>8182</v>
      </c>
      <c r="W153" s="70" t="str">
        <f>TRIM(CONCATENATE(K153," - ",AD153," - ",V153))</f>
        <v>HYD01 - SPO - Akram</v>
      </c>
      <c r="X153" s="70" t="s">
        <v>3937</v>
      </c>
      <c r="Y153" s="70" t="s">
        <v>6298</v>
      </c>
      <c r="Z153" s="70" t="s">
        <v>774</v>
      </c>
      <c r="AA153" s="171" t="s">
        <v>774</v>
      </c>
      <c r="AB153" s="70" t="s">
        <v>774</v>
      </c>
      <c r="AC153" s="70" t="s">
        <v>1171</v>
      </c>
      <c r="AD153" s="70" t="s">
        <v>163</v>
      </c>
      <c r="AE153" s="82" t="s">
        <v>1162</v>
      </c>
      <c r="AF153" s="70" t="s">
        <v>1171</v>
      </c>
      <c r="AG153" s="70" t="s">
        <v>1159</v>
      </c>
      <c r="AH153" s="70" t="s">
        <v>3140</v>
      </c>
      <c r="AI153" s="70" t="s">
        <v>203</v>
      </c>
      <c r="AJ153" s="70" t="s">
        <v>1803</v>
      </c>
      <c r="AK153" s="70">
        <v>1</v>
      </c>
      <c r="AL153" s="108" t="s">
        <v>6293</v>
      </c>
      <c r="AM153" t="e">
        <v>#N/A</v>
      </c>
      <c r="AN153" t="e">
        <f t="shared" si="50"/>
        <v>#N/A</v>
      </c>
    </row>
    <row r="154" spans="1:42" ht="14.4" hidden="1" customHeight="1" x14ac:dyDescent="0.3">
      <c r="A154" s="59" t="str">
        <f t="shared" si="54"/>
        <v>HYD01-FMCG-SPO-00</v>
      </c>
      <c r="B154" s="70" t="s">
        <v>1171</v>
      </c>
      <c r="C154" s="70" t="s">
        <v>3078</v>
      </c>
      <c r="D154" s="70" t="s">
        <v>1170</v>
      </c>
      <c r="E154" s="70" t="s">
        <v>17</v>
      </c>
      <c r="F154" s="70" t="s">
        <v>1167</v>
      </c>
      <c r="G154" s="70" t="s">
        <v>5636</v>
      </c>
      <c r="H154" s="70" t="s">
        <v>1195</v>
      </c>
      <c r="I154" s="59" t="s">
        <v>4901</v>
      </c>
      <c r="J154" s="70" t="s">
        <v>3136</v>
      </c>
      <c r="K154" s="59" t="s">
        <v>6358</v>
      </c>
      <c r="L154" s="70" t="str">
        <f t="shared" si="58"/>
        <v>0112006</v>
      </c>
      <c r="M154" s="82" t="s">
        <v>4686</v>
      </c>
      <c r="N154" s="70" t="s">
        <v>2687</v>
      </c>
      <c r="O154" s="59" t="s">
        <v>2507</v>
      </c>
      <c r="P154" s="59" t="str">
        <f t="shared" si="57"/>
        <v>0112006</v>
      </c>
      <c r="Q154" s="163" t="str">
        <f t="shared" si="49"/>
        <v>0112006@gsfmcg.com</v>
      </c>
      <c r="R154" s="59" t="s">
        <v>2507</v>
      </c>
      <c r="S154" s="59" t="s">
        <v>5238</v>
      </c>
      <c r="T154" s="59" t="str">
        <f>TRIM(CONCATENATE(W154))</f>
        <v>HYD01 - FMCG Unmapped</v>
      </c>
      <c r="U154" s="70" t="s">
        <v>3390</v>
      </c>
      <c r="V154" s="70" t="s">
        <v>5921</v>
      </c>
      <c r="W154" s="70" t="str">
        <f>TRIM(CONCATENATE(K154," - ",V154))</f>
        <v>HYD01 - FMCG Unmapped</v>
      </c>
      <c r="X154" s="70" t="s">
        <v>1803</v>
      </c>
      <c r="Y154" s="70" t="s">
        <v>774</v>
      </c>
      <c r="Z154" s="70" t="s">
        <v>774</v>
      </c>
      <c r="AA154" s="171" t="s">
        <v>774</v>
      </c>
      <c r="AB154" s="70" t="s">
        <v>774</v>
      </c>
      <c r="AC154" s="70" t="s">
        <v>1171</v>
      </c>
      <c r="AD154" s="70" t="s">
        <v>163</v>
      </c>
      <c r="AE154" s="82" t="s">
        <v>1162</v>
      </c>
      <c r="AF154" s="70" t="s">
        <v>1171</v>
      </c>
      <c r="AG154" s="70" t="s">
        <v>1159</v>
      </c>
      <c r="AH154" s="70" t="s">
        <v>3140</v>
      </c>
      <c r="AI154" s="70" t="s">
        <v>203</v>
      </c>
      <c r="AJ154" s="70" t="s">
        <v>1803</v>
      </c>
      <c r="AK154" s="70">
        <v>0</v>
      </c>
      <c r="AL154" s="108" t="s">
        <v>5606</v>
      </c>
      <c r="AM154" t="s">
        <v>2507</v>
      </c>
      <c r="AN154" t="b">
        <f t="shared" si="50"/>
        <v>1</v>
      </c>
      <c r="AP154" t="s">
        <v>8085</v>
      </c>
    </row>
    <row r="155" spans="1:42" ht="14.4" hidden="1" customHeight="1" x14ac:dyDescent="0.3">
      <c r="A155" s="59" t="str">
        <f t="shared" si="54"/>
        <v>HYD01-FMCG-ASM-01</v>
      </c>
      <c r="B155" s="70" t="s">
        <v>1171</v>
      </c>
      <c r="C155" s="70" t="s">
        <v>3078</v>
      </c>
      <c r="D155" s="70" t="s">
        <v>1170</v>
      </c>
      <c r="E155" s="70" t="s">
        <v>17</v>
      </c>
      <c r="F155" s="70" t="s">
        <v>1167</v>
      </c>
      <c r="G155" s="70" t="s">
        <v>5636</v>
      </c>
      <c r="H155" s="70" t="s">
        <v>1195</v>
      </c>
      <c r="I155" s="59" t="s">
        <v>4901</v>
      </c>
      <c r="J155" s="70" t="s">
        <v>3136</v>
      </c>
      <c r="K155" s="59" t="s">
        <v>6358</v>
      </c>
      <c r="L155" s="70" t="str">
        <f t="shared" si="58"/>
        <v>01120</v>
      </c>
      <c r="M155" s="82" t="s">
        <v>4686</v>
      </c>
      <c r="N155" s="70" t="s">
        <v>2687</v>
      </c>
      <c r="O155" s="59" t="s">
        <v>2743</v>
      </c>
      <c r="P155" s="59" t="str">
        <f>O154</f>
        <v>0112006</v>
      </c>
      <c r="Q155" s="163" t="str">
        <f t="shared" si="49"/>
        <v>01120@gsfmcg.com</v>
      </c>
      <c r="R155" s="59" t="s">
        <v>2743</v>
      </c>
      <c r="S155" s="59" t="s">
        <v>7807</v>
      </c>
      <c r="T155" s="59" t="str">
        <f>V155</f>
        <v>Ahsan Khan</v>
      </c>
      <c r="U155" s="70" t="s">
        <v>3140</v>
      </c>
      <c r="V155" s="70" t="s">
        <v>203</v>
      </c>
      <c r="W155" s="70" t="str">
        <f>TRIM(CONCATENATE(K155," - ",AD155," - ",V155))</f>
        <v>HYD01 - ASM - Ahsan Khan</v>
      </c>
      <c r="X155" s="70" t="s">
        <v>1803</v>
      </c>
      <c r="Y155" s="70" t="s">
        <v>774</v>
      </c>
      <c r="Z155" s="70" t="s">
        <v>774</v>
      </c>
      <c r="AA155" s="171" t="s">
        <v>774</v>
      </c>
      <c r="AB155" s="70" t="s">
        <v>774</v>
      </c>
      <c r="AC155" s="70" t="s">
        <v>1219</v>
      </c>
      <c r="AD155" s="70" t="s">
        <v>1028</v>
      </c>
      <c r="AE155" s="82" t="s">
        <v>3414</v>
      </c>
      <c r="AF155" s="70" t="s">
        <v>1171</v>
      </c>
      <c r="AG155" s="70" t="s">
        <v>1159</v>
      </c>
      <c r="AH155" s="70" t="s">
        <v>3278</v>
      </c>
      <c r="AI155" s="70" t="s">
        <v>4557</v>
      </c>
      <c r="AJ155" s="70" t="s">
        <v>1803</v>
      </c>
      <c r="AK155" s="70">
        <v>2</v>
      </c>
      <c r="AL155" s="108" t="s">
        <v>6294</v>
      </c>
      <c r="AM155" t="e">
        <v>#N/A</v>
      </c>
      <c r="AN155" t="e">
        <f t="shared" si="50"/>
        <v>#N/A</v>
      </c>
      <c r="AP155" t="s">
        <v>8085</v>
      </c>
    </row>
    <row r="156" spans="1:42" ht="14.4" hidden="1" customHeight="1" x14ac:dyDescent="0.3">
      <c r="A156" s="59" t="str">
        <f t="shared" si="54"/>
        <v>NWB01-FMCG01-SPO-01</v>
      </c>
      <c r="B156" s="70" t="s">
        <v>1170</v>
      </c>
      <c r="C156" s="70" t="s">
        <v>1987</v>
      </c>
      <c r="D156" s="70" t="s">
        <v>1170</v>
      </c>
      <c r="E156" s="70" t="s">
        <v>17</v>
      </c>
      <c r="F156" s="70" t="s">
        <v>1167</v>
      </c>
      <c r="G156" s="70" t="s">
        <v>5636</v>
      </c>
      <c r="H156" s="70" t="s">
        <v>6410</v>
      </c>
      <c r="I156" s="59" t="s">
        <v>4901</v>
      </c>
      <c r="J156" s="70" t="s">
        <v>6411</v>
      </c>
      <c r="K156" s="59" t="s">
        <v>6412</v>
      </c>
      <c r="L156" s="70" t="str">
        <f t="shared" si="58"/>
        <v>0112005</v>
      </c>
      <c r="M156" s="82" t="s">
        <v>4686</v>
      </c>
      <c r="N156" s="70" t="s">
        <v>2687</v>
      </c>
      <c r="O156" s="59" t="s">
        <v>2506</v>
      </c>
      <c r="P156" s="59" t="str">
        <f t="shared" ref="P156:P161" si="59">O156</f>
        <v>0112005</v>
      </c>
      <c r="Q156" s="163" t="str">
        <f t="shared" si="49"/>
        <v>0112005@gsfmcg.com</v>
      </c>
      <c r="R156" s="59" t="s">
        <v>2503</v>
      </c>
      <c r="S156" s="59" t="s">
        <v>8184</v>
      </c>
      <c r="T156" s="59" t="str">
        <f>TRIM(CONCATENATE(V156," (",S156,")"))</f>
        <v>M. Awais (NWB-01)</v>
      </c>
      <c r="U156" s="70" t="s">
        <v>6417</v>
      </c>
      <c r="V156" s="70" t="s">
        <v>2889</v>
      </c>
      <c r="W156" s="70" t="str">
        <f t="shared" ref="W156:W160" si="60">TRIM(CONCATENATE(K156," - ",AD156," - ",V156))</f>
        <v>NWB01 - SPO - M. Awais</v>
      </c>
      <c r="X156" s="70" t="s">
        <v>461</v>
      </c>
      <c r="Y156" s="70" t="s">
        <v>6298</v>
      </c>
      <c r="Z156" s="70" t="s">
        <v>774</v>
      </c>
      <c r="AA156" s="171" t="s">
        <v>774</v>
      </c>
      <c r="AB156" s="70" t="s">
        <v>774</v>
      </c>
      <c r="AC156" s="70" t="s">
        <v>1171</v>
      </c>
      <c r="AD156" s="70" t="s">
        <v>163</v>
      </c>
      <c r="AE156" s="82" t="s">
        <v>1162</v>
      </c>
      <c r="AF156" s="70" t="s">
        <v>1171</v>
      </c>
      <c r="AG156" s="70" t="s">
        <v>1159</v>
      </c>
      <c r="AH156" s="70" t="s">
        <v>6421</v>
      </c>
      <c r="AI156" s="70" t="s">
        <v>6424</v>
      </c>
      <c r="AJ156" s="70" t="s">
        <v>461</v>
      </c>
      <c r="AK156" s="70">
        <v>1</v>
      </c>
      <c r="AL156" s="108" t="s">
        <v>6293</v>
      </c>
      <c r="AM156" t="e">
        <v>#N/A</v>
      </c>
      <c r="AN156" t="e">
        <f t="shared" si="50"/>
        <v>#N/A</v>
      </c>
    </row>
    <row r="157" spans="1:42" ht="14.4" hidden="1" customHeight="1" x14ac:dyDescent="0.3">
      <c r="A157" s="59" t="str">
        <f t="shared" si="54"/>
        <v>NWB01-FMCG02-SPO-01</v>
      </c>
      <c r="B157" s="70" t="s">
        <v>1195</v>
      </c>
      <c r="C157" s="70" t="s">
        <v>1988</v>
      </c>
      <c r="D157" s="70" t="s">
        <v>1170</v>
      </c>
      <c r="E157" s="70" t="s">
        <v>17</v>
      </c>
      <c r="F157" s="70" t="s">
        <v>1167</v>
      </c>
      <c r="G157" s="70" t="s">
        <v>5636</v>
      </c>
      <c r="H157" s="70" t="s">
        <v>6410</v>
      </c>
      <c r="I157" s="59" t="s">
        <v>4901</v>
      </c>
      <c r="J157" s="70" t="s">
        <v>6411</v>
      </c>
      <c r="K157" s="59" t="s">
        <v>6412</v>
      </c>
      <c r="L157" s="70" t="str">
        <f t="shared" si="58"/>
        <v>0120004</v>
      </c>
      <c r="M157" s="82" t="s">
        <v>4686</v>
      </c>
      <c r="N157" s="70" t="s">
        <v>2687</v>
      </c>
      <c r="O157" s="59" t="s">
        <v>2553</v>
      </c>
      <c r="P157" s="59" t="str">
        <f t="shared" si="59"/>
        <v>0120004</v>
      </c>
      <c r="Q157" s="163" t="str">
        <f t="shared" si="49"/>
        <v>0120004@gsfmcg.com</v>
      </c>
      <c r="R157" s="59" t="s">
        <v>2505</v>
      </c>
      <c r="S157" s="59" t="s">
        <v>8185</v>
      </c>
      <c r="T157" s="59" t="str">
        <f>TRIM(CONCATENATE(V157," (",S157,")"))</f>
        <v>M. Ahsan (T-NWB-01)</v>
      </c>
      <c r="U157" s="70" t="s">
        <v>7441</v>
      </c>
      <c r="V157" s="70" t="s">
        <v>8191</v>
      </c>
      <c r="W157" s="70" t="str">
        <f t="shared" si="60"/>
        <v>NWB01 - SPO - M. Ahsan</v>
      </c>
      <c r="X157" s="70" t="s">
        <v>461</v>
      </c>
      <c r="Y157" s="70" t="s">
        <v>6298</v>
      </c>
      <c r="Z157" s="70" t="s">
        <v>774</v>
      </c>
      <c r="AA157" s="171" t="s">
        <v>774</v>
      </c>
      <c r="AB157" s="70" t="s">
        <v>774</v>
      </c>
      <c r="AC157" s="70" t="s">
        <v>1171</v>
      </c>
      <c r="AD157" s="70" t="s">
        <v>163</v>
      </c>
      <c r="AE157" s="82" t="s">
        <v>1162</v>
      </c>
      <c r="AF157" s="70" t="s">
        <v>1171</v>
      </c>
      <c r="AG157" s="70" t="s">
        <v>1159</v>
      </c>
      <c r="AH157" s="70" t="s">
        <v>6421</v>
      </c>
      <c r="AI157" s="70" t="s">
        <v>6424</v>
      </c>
      <c r="AJ157" s="70" t="s">
        <v>461</v>
      </c>
      <c r="AK157" s="70">
        <v>1</v>
      </c>
      <c r="AL157" s="108" t="s">
        <v>6293</v>
      </c>
      <c r="AM157" t="e">
        <v>#N/A</v>
      </c>
      <c r="AN157" t="e">
        <f t="shared" si="50"/>
        <v>#N/A</v>
      </c>
    </row>
    <row r="158" spans="1:42" ht="14.4" hidden="1" customHeight="1" x14ac:dyDescent="0.3">
      <c r="A158" s="59" t="str">
        <f t="shared" si="54"/>
        <v>NWB01-FMCG-SPO-01</v>
      </c>
      <c r="B158" s="70" t="s">
        <v>1171</v>
      </c>
      <c r="C158" s="70" t="s">
        <v>3078</v>
      </c>
      <c r="D158" s="70" t="s">
        <v>1170</v>
      </c>
      <c r="E158" s="70" t="s">
        <v>17</v>
      </c>
      <c r="F158" s="70" t="s">
        <v>1167</v>
      </c>
      <c r="G158" s="70" t="s">
        <v>5636</v>
      </c>
      <c r="H158" s="70" t="s">
        <v>6410</v>
      </c>
      <c r="I158" s="59" t="s">
        <v>4901</v>
      </c>
      <c r="J158" s="70" t="s">
        <v>6411</v>
      </c>
      <c r="K158" s="59" t="s">
        <v>6412</v>
      </c>
      <c r="L158" s="70" t="str">
        <f t="shared" si="58"/>
        <v>0112008</v>
      </c>
      <c r="M158" s="82" t="s">
        <v>4686</v>
      </c>
      <c r="N158" s="70" t="s">
        <v>2687</v>
      </c>
      <c r="O158" s="59" t="s">
        <v>8030</v>
      </c>
      <c r="P158" s="59" t="str">
        <f t="shared" si="59"/>
        <v>0112008</v>
      </c>
      <c r="Q158" s="163" t="str">
        <f t="shared" si="49"/>
        <v>0112008@gsfmcg.com</v>
      </c>
      <c r="R158" s="59" t="s">
        <v>2504</v>
      </c>
      <c r="S158" s="59" t="s">
        <v>8186</v>
      </c>
      <c r="T158" s="59" t="str">
        <f>TRIM(CONCATENATE(V158," (",S158,")"))</f>
        <v>M. Irfan (O-NWB-01)</v>
      </c>
      <c r="U158" s="70" t="s">
        <v>6735</v>
      </c>
      <c r="V158" s="70" t="s">
        <v>3087</v>
      </c>
      <c r="W158" s="70" t="str">
        <f t="shared" si="60"/>
        <v>NWB01 - SPO - M. Irfan</v>
      </c>
      <c r="X158" s="70" t="s">
        <v>5989</v>
      </c>
      <c r="Y158" s="70" t="s">
        <v>6298</v>
      </c>
      <c r="Z158" s="70" t="s">
        <v>774</v>
      </c>
      <c r="AA158" s="171" t="s">
        <v>774</v>
      </c>
      <c r="AB158" s="70" t="s">
        <v>774</v>
      </c>
      <c r="AC158" s="70" t="s">
        <v>1171</v>
      </c>
      <c r="AD158" s="70" t="s">
        <v>163</v>
      </c>
      <c r="AE158" s="82" t="s">
        <v>1162</v>
      </c>
      <c r="AF158" s="70" t="s">
        <v>1171</v>
      </c>
      <c r="AG158" s="70" t="s">
        <v>1159</v>
      </c>
      <c r="AH158" s="70" t="s">
        <v>6421</v>
      </c>
      <c r="AI158" s="70" t="s">
        <v>6424</v>
      </c>
      <c r="AJ158" s="70" t="s">
        <v>461</v>
      </c>
      <c r="AK158" s="70">
        <v>1</v>
      </c>
      <c r="AL158" s="108" t="s">
        <v>6293</v>
      </c>
      <c r="AM158" t="e">
        <v>#N/A</v>
      </c>
      <c r="AN158" t="e">
        <f t="shared" si="50"/>
        <v>#N/A</v>
      </c>
    </row>
    <row r="159" spans="1:42" ht="14.4" hidden="1" customHeight="1" x14ac:dyDescent="0.3">
      <c r="A159" s="59" t="str">
        <f>U159</f>
        <v>NWB01-FMCG-SPO-02</v>
      </c>
      <c r="B159" s="70" t="s">
        <v>1171</v>
      </c>
      <c r="C159" s="70" t="s">
        <v>3078</v>
      </c>
      <c r="D159" s="70" t="s">
        <v>1170</v>
      </c>
      <c r="E159" s="70" t="s">
        <v>17</v>
      </c>
      <c r="F159" s="70" t="s">
        <v>1167</v>
      </c>
      <c r="G159" s="70" t="s">
        <v>5636</v>
      </c>
      <c r="H159" s="70" t="s">
        <v>6410</v>
      </c>
      <c r="I159" s="59" t="s">
        <v>4901</v>
      </c>
      <c r="J159" s="70" t="s">
        <v>6411</v>
      </c>
      <c r="K159" s="59" t="s">
        <v>6412</v>
      </c>
      <c r="L159" s="70" t="str">
        <f>O159</f>
        <v>0120006</v>
      </c>
      <c r="M159" s="82" t="s">
        <v>4686</v>
      </c>
      <c r="N159" s="70" t="s">
        <v>2687</v>
      </c>
      <c r="O159" s="59" t="s">
        <v>8031</v>
      </c>
      <c r="P159" s="59" t="str">
        <f>O159</f>
        <v>0120006</v>
      </c>
      <c r="Q159" s="163" t="str">
        <f>CONCATENATE(O159,"@gsfmcg.com")</f>
        <v>0120006@gsfmcg.com</v>
      </c>
      <c r="R159" s="59" t="s">
        <v>2552</v>
      </c>
      <c r="S159" s="59" t="s">
        <v>8187</v>
      </c>
      <c r="T159" s="59" t="str">
        <f>TRIM(CONCATENATE(V159," (",S159,")"))</f>
        <v>Rashid Ali (O-NWB-02)</v>
      </c>
      <c r="U159" s="70" t="s">
        <v>7442</v>
      </c>
      <c r="V159" s="70" t="s">
        <v>3110</v>
      </c>
      <c r="W159" s="70" t="str">
        <f t="shared" si="60"/>
        <v>NWB01 - SPO - Rashid Ali</v>
      </c>
      <c r="X159" s="70" t="s">
        <v>8723</v>
      </c>
      <c r="Y159" s="70" t="s">
        <v>6298</v>
      </c>
      <c r="Z159" s="70" t="s">
        <v>774</v>
      </c>
      <c r="AA159" s="171" t="s">
        <v>774</v>
      </c>
      <c r="AB159" s="70" t="s">
        <v>774</v>
      </c>
      <c r="AC159" s="70" t="s">
        <v>1171</v>
      </c>
      <c r="AD159" s="70" t="s">
        <v>163</v>
      </c>
      <c r="AE159" s="82" t="s">
        <v>1162</v>
      </c>
      <c r="AF159" s="70" t="s">
        <v>1171</v>
      </c>
      <c r="AG159" s="70" t="s">
        <v>1159</v>
      </c>
      <c r="AH159" s="70" t="s">
        <v>6421</v>
      </c>
      <c r="AI159" s="70" t="s">
        <v>6424</v>
      </c>
      <c r="AJ159" s="70" t="s">
        <v>461</v>
      </c>
      <c r="AK159" s="70">
        <v>1</v>
      </c>
      <c r="AL159" s="108" t="s">
        <v>6293</v>
      </c>
      <c r="AM159" t="e">
        <v>#N/A</v>
      </c>
      <c r="AN159" t="e">
        <f>AM159=O159</f>
        <v>#N/A</v>
      </c>
    </row>
    <row r="160" spans="1:42" ht="14.4" hidden="1" customHeight="1" x14ac:dyDescent="0.3">
      <c r="A160" s="59" t="str">
        <f t="shared" si="54"/>
        <v>NWB01-FMCG-SPO-03</v>
      </c>
      <c r="B160" s="70" t="s">
        <v>1171</v>
      </c>
      <c r="C160" s="70" t="s">
        <v>3078</v>
      </c>
      <c r="D160" s="70" t="s">
        <v>1170</v>
      </c>
      <c r="E160" s="70" t="s">
        <v>17</v>
      </c>
      <c r="F160" s="70" t="s">
        <v>1167</v>
      </c>
      <c r="G160" s="70" t="s">
        <v>5636</v>
      </c>
      <c r="H160" s="70" t="s">
        <v>6410</v>
      </c>
      <c r="I160" s="59" t="s">
        <v>4901</v>
      </c>
      <c r="J160" s="70" t="s">
        <v>6411</v>
      </c>
      <c r="K160" s="59" t="s">
        <v>6412</v>
      </c>
      <c r="L160" s="70" t="str">
        <f t="shared" si="58"/>
        <v>0118005</v>
      </c>
      <c r="M160" s="82" t="s">
        <v>4686</v>
      </c>
      <c r="N160" s="70" t="s">
        <v>2687</v>
      </c>
      <c r="O160" s="59" t="s">
        <v>5905</v>
      </c>
      <c r="P160" s="59" t="str">
        <f t="shared" si="59"/>
        <v>0118005</v>
      </c>
      <c r="Q160" s="163" t="str">
        <f t="shared" si="49"/>
        <v>0118005@gsfmcg.com</v>
      </c>
      <c r="R160" s="59" t="s">
        <v>2552</v>
      </c>
      <c r="S160" s="59" t="s">
        <v>8188</v>
      </c>
      <c r="T160" s="59" t="str">
        <f>TRIM(CONCATENATE(V160," (",S160,")"))</f>
        <v>Vijay Kumar (O-NWB-03)</v>
      </c>
      <c r="U160" s="70" t="s">
        <v>8189</v>
      </c>
      <c r="V160" s="70" t="s">
        <v>8722</v>
      </c>
      <c r="W160" s="70" t="str">
        <f t="shared" si="60"/>
        <v>NWB01 - SPO - Vijay Kumar</v>
      </c>
      <c r="X160" s="70" t="s">
        <v>32</v>
      </c>
      <c r="Y160" s="70" t="s">
        <v>6298</v>
      </c>
      <c r="Z160" s="70" t="s">
        <v>774</v>
      </c>
      <c r="AA160" s="171" t="s">
        <v>774</v>
      </c>
      <c r="AB160" s="70" t="s">
        <v>774</v>
      </c>
      <c r="AC160" s="70" t="s">
        <v>1171</v>
      </c>
      <c r="AD160" s="70" t="s">
        <v>163</v>
      </c>
      <c r="AE160" s="82" t="s">
        <v>1162</v>
      </c>
      <c r="AF160" s="70" t="s">
        <v>1171</v>
      </c>
      <c r="AG160" s="70" t="s">
        <v>1159</v>
      </c>
      <c r="AH160" s="70" t="s">
        <v>6421</v>
      </c>
      <c r="AI160" s="70" t="s">
        <v>6424</v>
      </c>
      <c r="AJ160" s="70" t="s">
        <v>461</v>
      </c>
      <c r="AK160" s="70">
        <v>1</v>
      </c>
      <c r="AL160" s="108" t="s">
        <v>6293</v>
      </c>
      <c r="AM160" t="e">
        <v>#N/A</v>
      </c>
      <c r="AN160" t="e">
        <f t="shared" si="50"/>
        <v>#N/A</v>
      </c>
    </row>
    <row r="161" spans="1:42" ht="14.4" hidden="1" customHeight="1" x14ac:dyDescent="0.3">
      <c r="A161" s="59" t="str">
        <f t="shared" si="54"/>
        <v>NWB01-FMCG-SPO-00</v>
      </c>
      <c r="B161" s="70" t="s">
        <v>1171</v>
      </c>
      <c r="C161" s="70" t="s">
        <v>3078</v>
      </c>
      <c r="D161" s="70" t="s">
        <v>1170</v>
      </c>
      <c r="E161" s="70" t="s">
        <v>17</v>
      </c>
      <c r="F161" s="70" t="s">
        <v>1167</v>
      </c>
      <c r="G161" s="70" t="s">
        <v>5636</v>
      </c>
      <c r="H161" s="70" t="s">
        <v>6410</v>
      </c>
      <c r="I161" s="59" t="s">
        <v>4901</v>
      </c>
      <c r="J161" s="70" t="s">
        <v>6411</v>
      </c>
      <c r="K161" s="59" t="s">
        <v>6412</v>
      </c>
      <c r="L161" s="70" t="str">
        <f t="shared" si="58"/>
        <v>0120005</v>
      </c>
      <c r="M161" s="82" t="s">
        <v>4686</v>
      </c>
      <c r="N161" s="70" t="s">
        <v>2687</v>
      </c>
      <c r="O161" s="59" t="s">
        <v>2554</v>
      </c>
      <c r="P161" s="59" t="str">
        <f t="shared" si="59"/>
        <v>0120005</v>
      </c>
      <c r="Q161" s="163" t="str">
        <f t="shared" si="49"/>
        <v>0120005@gsfmcg.com</v>
      </c>
      <c r="R161" s="59" t="s">
        <v>2507</v>
      </c>
      <c r="S161" s="59" t="s">
        <v>5238</v>
      </c>
      <c r="T161" s="59" t="str">
        <f>TRIM(CONCATENATE(W161))</f>
        <v>NWB01 - FMCG Unmapped</v>
      </c>
      <c r="U161" s="70" t="s">
        <v>6420</v>
      </c>
      <c r="V161" s="70" t="s">
        <v>5921</v>
      </c>
      <c r="W161" s="70" t="str">
        <f>TRIM(CONCATENATE(K161," - ",V161))</f>
        <v>NWB01 - FMCG Unmapped</v>
      </c>
      <c r="X161" s="70" t="s">
        <v>461</v>
      </c>
      <c r="Y161" s="70" t="s">
        <v>774</v>
      </c>
      <c r="Z161" s="70" t="s">
        <v>774</v>
      </c>
      <c r="AA161" s="171" t="s">
        <v>774</v>
      </c>
      <c r="AB161" s="70" t="s">
        <v>774</v>
      </c>
      <c r="AC161" s="70" t="s">
        <v>1171</v>
      </c>
      <c r="AD161" s="70" t="s">
        <v>163</v>
      </c>
      <c r="AE161" s="82" t="s">
        <v>1162</v>
      </c>
      <c r="AF161" s="70" t="s">
        <v>1171</v>
      </c>
      <c r="AG161" s="70" t="s">
        <v>1159</v>
      </c>
      <c r="AH161" s="70" t="s">
        <v>6421</v>
      </c>
      <c r="AI161" s="70" t="s">
        <v>6424</v>
      </c>
      <c r="AJ161" s="70" t="s">
        <v>461</v>
      </c>
      <c r="AK161" s="70">
        <v>0</v>
      </c>
      <c r="AL161" s="108" t="s">
        <v>5606</v>
      </c>
      <c r="AM161" t="s">
        <v>2554</v>
      </c>
      <c r="AN161" t="b">
        <f t="shared" si="50"/>
        <v>1</v>
      </c>
      <c r="AP161" t="s">
        <v>8085</v>
      </c>
    </row>
    <row r="162" spans="1:42" ht="14.4" hidden="1" customHeight="1" x14ac:dyDescent="0.3">
      <c r="A162" s="59" t="str">
        <f t="shared" si="54"/>
        <v>NWB01-FMCG-ASM-01</v>
      </c>
      <c r="B162" s="70" t="s">
        <v>1171</v>
      </c>
      <c r="C162" s="70" t="s">
        <v>3078</v>
      </c>
      <c r="D162" s="70" t="s">
        <v>1170</v>
      </c>
      <c r="E162" s="70" t="s">
        <v>17</v>
      </c>
      <c r="F162" s="70" t="s">
        <v>1167</v>
      </c>
      <c r="G162" s="70" t="s">
        <v>5636</v>
      </c>
      <c r="H162" s="70" t="s">
        <v>6410</v>
      </c>
      <c r="I162" s="59" t="s">
        <v>4901</v>
      </c>
      <c r="J162" s="70" t="s">
        <v>6411</v>
      </c>
      <c r="K162" s="59" t="s">
        <v>6412</v>
      </c>
      <c r="L162" s="70" t="str">
        <f t="shared" si="58"/>
        <v>01200</v>
      </c>
      <c r="M162" s="82" t="s">
        <v>4686</v>
      </c>
      <c r="N162" s="70" t="s">
        <v>2687</v>
      </c>
      <c r="O162" s="59" t="s">
        <v>2751</v>
      </c>
      <c r="P162" s="59" t="str">
        <f>O161</f>
        <v>0120005</v>
      </c>
      <c r="Q162" s="163" t="str">
        <f t="shared" si="49"/>
        <v>01200@gsfmcg.com</v>
      </c>
      <c r="R162" s="59" t="s">
        <v>2743</v>
      </c>
      <c r="S162" s="59" t="s">
        <v>7808</v>
      </c>
      <c r="T162" s="59" t="str">
        <f>V162</f>
        <v>Nadeem Farooqi</v>
      </c>
      <c r="U162" s="70" t="s">
        <v>6421</v>
      </c>
      <c r="V162" s="70" t="s">
        <v>6424</v>
      </c>
      <c r="W162" s="70" t="str">
        <f>TRIM(CONCATENATE(K162," - ",AD162," - ",V162))</f>
        <v>NWB01 - ASM - Nadeem Farooqi</v>
      </c>
      <c r="X162" s="70" t="s">
        <v>461</v>
      </c>
      <c r="Y162" s="70" t="s">
        <v>774</v>
      </c>
      <c r="Z162" s="70" t="s">
        <v>774</v>
      </c>
      <c r="AA162" s="171" t="s">
        <v>774</v>
      </c>
      <c r="AB162" s="70" t="s">
        <v>774</v>
      </c>
      <c r="AC162" s="70" t="s">
        <v>1219</v>
      </c>
      <c r="AD162" s="70" t="s">
        <v>1028</v>
      </c>
      <c r="AE162" s="82" t="s">
        <v>3414</v>
      </c>
      <c r="AF162" s="70" t="s">
        <v>1171</v>
      </c>
      <c r="AG162" s="70" t="s">
        <v>1159</v>
      </c>
      <c r="AH162" s="70" t="s">
        <v>3278</v>
      </c>
      <c r="AI162" s="70" t="s">
        <v>4557</v>
      </c>
      <c r="AJ162" s="70" t="s">
        <v>1803</v>
      </c>
      <c r="AK162" s="70">
        <v>2</v>
      </c>
      <c r="AL162" s="108" t="s">
        <v>6294</v>
      </c>
      <c r="AM162" t="e">
        <v>#N/A</v>
      </c>
      <c r="AN162" t="e">
        <f t="shared" si="50"/>
        <v>#N/A</v>
      </c>
      <c r="AP162" t="s">
        <v>8085</v>
      </c>
    </row>
    <row r="163" spans="1:42" ht="14.4" hidden="1" customHeight="1" x14ac:dyDescent="0.3">
      <c r="A163" s="59" t="str">
        <f t="shared" si="54"/>
        <v>MPK01-FMCG01-SPO-01</v>
      </c>
      <c r="B163" s="70" t="s">
        <v>1170</v>
      </c>
      <c r="C163" s="70" t="s">
        <v>1987</v>
      </c>
      <c r="D163" s="70" t="s">
        <v>1170</v>
      </c>
      <c r="E163" s="70" t="s">
        <v>17</v>
      </c>
      <c r="F163" s="70" t="s">
        <v>1167</v>
      </c>
      <c r="G163" s="70" t="s">
        <v>5636</v>
      </c>
      <c r="H163" s="70" t="s">
        <v>7426</v>
      </c>
      <c r="I163" s="59" t="s">
        <v>4901</v>
      </c>
      <c r="J163" s="70" t="s">
        <v>7427</v>
      </c>
      <c r="K163" s="59" t="s">
        <v>7425</v>
      </c>
      <c r="L163" s="70" t="str">
        <f t="shared" si="58"/>
        <v>0112004</v>
      </c>
      <c r="M163" s="82" t="s">
        <v>4686</v>
      </c>
      <c r="N163" s="70" t="s">
        <v>2687</v>
      </c>
      <c r="O163" s="59" t="s">
        <v>2505</v>
      </c>
      <c r="P163" s="59" t="str">
        <f>O163</f>
        <v>0112004</v>
      </c>
      <c r="Q163" s="163" t="str">
        <f t="shared" si="49"/>
        <v>0112004@gsfmcg.com</v>
      </c>
      <c r="R163" s="59" t="s">
        <v>2503</v>
      </c>
      <c r="S163" s="59" t="s">
        <v>8194</v>
      </c>
      <c r="T163" s="59" t="str">
        <f>TRIM(CONCATENATE(V163," (",S163,")"))</f>
        <v>Shah Jahan (MPK-01)</v>
      </c>
      <c r="U163" s="70" t="s">
        <v>7429</v>
      </c>
      <c r="V163" s="70" t="s">
        <v>7419</v>
      </c>
      <c r="W163" s="70" t="str">
        <f>TRIM(CONCATENATE(K163," - ",AD163," - ",V163))</f>
        <v>MPK01 - SPO - Shah Jahan</v>
      </c>
      <c r="X163" s="70" t="s">
        <v>8200</v>
      </c>
      <c r="Y163" s="70" t="s">
        <v>6298</v>
      </c>
      <c r="Z163" s="70" t="s">
        <v>774</v>
      </c>
      <c r="AA163" s="171" t="s">
        <v>774</v>
      </c>
      <c r="AB163" s="70" t="s">
        <v>774</v>
      </c>
      <c r="AC163" s="70" t="s">
        <v>1171</v>
      </c>
      <c r="AD163" s="70" t="s">
        <v>163</v>
      </c>
      <c r="AE163" s="82" t="s">
        <v>1162</v>
      </c>
      <c r="AF163" s="70" t="s">
        <v>1171</v>
      </c>
      <c r="AG163" s="70" t="s">
        <v>1159</v>
      </c>
      <c r="AH163" s="70" t="s">
        <v>7433</v>
      </c>
      <c r="AI163" s="70" t="s">
        <v>3570</v>
      </c>
      <c r="AJ163" s="70" t="s">
        <v>3138</v>
      </c>
      <c r="AK163" s="70">
        <v>1</v>
      </c>
      <c r="AL163" s="108" t="s">
        <v>6293</v>
      </c>
      <c r="AM163" t="e">
        <v>#N/A</v>
      </c>
      <c r="AN163" t="e">
        <f t="shared" si="50"/>
        <v>#N/A</v>
      </c>
    </row>
    <row r="164" spans="1:42" ht="14.4" hidden="1" customHeight="1" x14ac:dyDescent="0.3">
      <c r="A164" s="59" t="str">
        <f t="shared" si="54"/>
        <v>MPK01-FMCG01-SPO-02</v>
      </c>
      <c r="B164" s="70" t="s">
        <v>1170</v>
      </c>
      <c r="C164" s="70" t="s">
        <v>1987</v>
      </c>
      <c r="D164" s="70" t="s">
        <v>1170</v>
      </c>
      <c r="E164" s="70" t="s">
        <v>17</v>
      </c>
      <c r="F164" s="70" t="s">
        <v>1167</v>
      </c>
      <c r="G164" s="70" t="s">
        <v>5636</v>
      </c>
      <c r="H164" s="70" t="s">
        <v>7426</v>
      </c>
      <c r="I164" s="59" t="s">
        <v>4901</v>
      </c>
      <c r="J164" s="70" t="s">
        <v>7427</v>
      </c>
      <c r="K164" s="59" t="s">
        <v>7425</v>
      </c>
      <c r="L164" s="70" t="str">
        <f t="shared" si="58"/>
        <v>0111301</v>
      </c>
      <c r="M164" s="82" t="s">
        <v>4686</v>
      </c>
      <c r="N164" s="70" t="s">
        <v>2687</v>
      </c>
      <c r="O164" s="59" t="s">
        <v>8032</v>
      </c>
      <c r="P164" s="59" t="str">
        <f>O164</f>
        <v>0111301</v>
      </c>
      <c r="Q164" s="163" t="str">
        <f t="shared" si="49"/>
        <v>0111301@gsfmcg.com</v>
      </c>
      <c r="R164" s="59" t="s">
        <v>2505</v>
      </c>
      <c r="S164" s="59" t="s">
        <v>8195</v>
      </c>
      <c r="T164" s="59" t="str">
        <f>TRIM(CONCATENATE(V164," (",S164,")"))</f>
        <v>Dileep Kumar Choudhri (MPK-02)</v>
      </c>
      <c r="U164" s="70" t="s">
        <v>7428</v>
      </c>
      <c r="V164" s="70" t="s">
        <v>8721</v>
      </c>
      <c r="W164" s="70" t="str">
        <f>TRIM(CONCATENATE(K164," - ",AD164," - ",V164))</f>
        <v>MPK01 - SPO - Dileep Kumar Choudhri</v>
      </c>
      <c r="X164" s="70" t="s">
        <v>8201</v>
      </c>
      <c r="Y164" s="70" t="s">
        <v>6298</v>
      </c>
      <c r="Z164" s="70" t="s">
        <v>774</v>
      </c>
      <c r="AA164" s="171" t="s">
        <v>774</v>
      </c>
      <c r="AB164" s="70" t="s">
        <v>774</v>
      </c>
      <c r="AC164" s="70" t="s">
        <v>1171</v>
      </c>
      <c r="AD164" s="70" t="s">
        <v>163</v>
      </c>
      <c r="AE164" s="82" t="s">
        <v>1162</v>
      </c>
      <c r="AF164" s="70" t="s">
        <v>1171</v>
      </c>
      <c r="AG164" s="70" t="s">
        <v>1159</v>
      </c>
      <c r="AH164" s="70" t="s">
        <v>7433</v>
      </c>
      <c r="AI164" s="70" t="s">
        <v>3570</v>
      </c>
      <c r="AJ164" s="70" t="s">
        <v>3138</v>
      </c>
      <c r="AK164" s="70">
        <v>1</v>
      </c>
      <c r="AL164" s="108" t="s">
        <v>6293</v>
      </c>
      <c r="AM164" t="e">
        <v>#N/A</v>
      </c>
      <c r="AN164" t="e">
        <f t="shared" si="50"/>
        <v>#N/A</v>
      </c>
    </row>
    <row r="165" spans="1:42" ht="14.4" hidden="1" customHeight="1" x14ac:dyDescent="0.3">
      <c r="A165" s="59" t="str">
        <f t="shared" si="54"/>
        <v>MPK01-FMCG02-SPO-01</v>
      </c>
      <c r="B165" s="70" t="s">
        <v>1195</v>
      </c>
      <c r="C165" s="70" t="s">
        <v>1988</v>
      </c>
      <c r="D165" s="70" t="s">
        <v>1170</v>
      </c>
      <c r="E165" s="70" t="s">
        <v>17</v>
      </c>
      <c r="F165" s="70" t="s">
        <v>1167</v>
      </c>
      <c r="G165" s="70" t="s">
        <v>5636</v>
      </c>
      <c r="H165" s="70" t="s">
        <v>7426</v>
      </c>
      <c r="I165" s="59" t="s">
        <v>4901</v>
      </c>
      <c r="J165" s="70" t="s">
        <v>7427</v>
      </c>
      <c r="K165" s="59" t="s">
        <v>7425</v>
      </c>
      <c r="L165" s="70" t="str">
        <f t="shared" si="58"/>
        <v>0120003</v>
      </c>
      <c r="M165" s="82" t="s">
        <v>4686</v>
      </c>
      <c r="N165" s="70" t="s">
        <v>2687</v>
      </c>
      <c r="O165" s="59" t="s">
        <v>2552</v>
      </c>
      <c r="P165" s="59" t="str">
        <f>O165</f>
        <v>0120003</v>
      </c>
      <c r="Q165" s="163" t="str">
        <f t="shared" si="49"/>
        <v>0120003@gsfmcg.com</v>
      </c>
      <c r="R165" s="59" t="s">
        <v>2504</v>
      </c>
      <c r="S165" s="59" t="s">
        <v>8196</v>
      </c>
      <c r="T165" s="59" t="str">
        <f>TRIM(CONCATENATE(V165," (",S165,")"))</f>
        <v>Junaid Shaikh (T-MPK-01)</v>
      </c>
      <c r="U165" s="70" t="s">
        <v>8198</v>
      </c>
      <c r="V165" s="70" t="s">
        <v>5841</v>
      </c>
      <c r="W165" s="70" t="str">
        <f>TRIM(CONCATENATE(K165," - ",AD165," - ",V165))</f>
        <v>MPK01 - SPO - Junaid Shaikh</v>
      </c>
      <c r="X165" s="70" t="s">
        <v>8200</v>
      </c>
      <c r="Y165" s="70" t="s">
        <v>6298</v>
      </c>
      <c r="Z165" s="70" t="s">
        <v>774</v>
      </c>
      <c r="AA165" s="171" t="s">
        <v>774</v>
      </c>
      <c r="AB165" s="70" t="s">
        <v>774</v>
      </c>
      <c r="AC165" s="70" t="s">
        <v>1171</v>
      </c>
      <c r="AD165" s="70" t="s">
        <v>163</v>
      </c>
      <c r="AE165" s="82" t="s">
        <v>1162</v>
      </c>
      <c r="AF165" s="70" t="s">
        <v>1171</v>
      </c>
      <c r="AG165" s="70" t="s">
        <v>1159</v>
      </c>
      <c r="AH165" s="70" t="s">
        <v>7433</v>
      </c>
      <c r="AI165" s="70" t="s">
        <v>3570</v>
      </c>
      <c r="AJ165" s="70" t="s">
        <v>3138</v>
      </c>
      <c r="AK165" s="70">
        <v>1</v>
      </c>
      <c r="AL165" s="108" t="s">
        <v>6293</v>
      </c>
      <c r="AM165" t="e">
        <v>#N/A</v>
      </c>
      <c r="AN165" t="e">
        <f t="shared" si="50"/>
        <v>#N/A</v>
      </c>
    </row>
    <row r="166" spans="1:42" ht="14.4" hidden="1" customHeight="1" x14ac:dyDescent="0.3">
      <c r="A166" s="59" t="str">
        <f t="shared" si="54"/>
        <v>MPK01-FMCG02-SPO-02</v>
      </c>
      <c r="B166" s="70" t="s">
        <v>1195</v>
      </c>
      <c r="C166" s="70" t="s">
        <v>1988</v>
      </c>
      <c r="D166" s="70" t="s">
        <v>1170</v>
      </c>
      <c r="E166" s="70" t="s">
        <v>17</v>
      </c>
      <c r="F166" s="70" t="s">
        <v>1167</v>
      </c>
      <c r="G166" s="70" t="s">
        <v>5636</v>
      </c>
      <c r="H166" s="70" t="s">
        <v>7426</v>
      </c>
      <c r="I166" s="59" t="s">
        <v>4901</v>
      </c>
      <c r="J166" s="70" t="s">
        <v>7427</v>
      </c>
      <c r="K166" s="59" t="s">
        <v>7425</v>
      </c>
      <c r="L166" s="70" t="str">
        <f t="shared" si="58"/>
        <v>0111302</v>
      </c>
      <c r="M166" s="82" t="s">
        <v>4686</v>
      </c>
      <c r="N166" s="70" t="s">
        <v>2687</v>
      </c>
      <c r="O166" s="59" t="s">
        <v>8033</v>
      </c>
      <c r="P166" s="59" t="str">
        <f>O166</f>
        <v>0111302</v>
      </c>
      <c r="Q166" s="163" t="str">
        <f t="shared" si="49"/>
        <v>0111302@gsfmcg.com</v>
      </c>
      <c r="R166" s="59" t="s">
        <v>2552</v>
      </c>
      <c r="S166" s="59" t="s">
        <v>8197</v>
      </c>
      <c r="T166" s="59" t="str">
        <f>TRIM(CONCATENATE(V166," (",S166,")"))</f>
        <v>Dileep Kumar (T-MPK-02)</v>
      </c>
      <c r="U166" s="70" t="s">
        <v>7430</v>
      </c>
      <c r="V166" s="70" t="s">
        <v>7421</v>
      </c>
      <c r="W166" s="70" t="str">
        <f>TRIM(CONCATENATE(K166," - ",AD166," - ",V166))</f>
        <v>MPK01 - SPO - Dileep Kumar</v>
      </c>
      <c r="X166" s="70" t="s">
        <v>8201</v>
      </c>
      <c r="Y166" s="70" t="s">
        <v>6298</v>
      </c>
      <c r="Z166" s="70" t="s">
        <v>774</v>
      </c>
      <c r="AA166" s="171" t="s">
        <v>774</v>
      </c>
      <c r="AB166" s="70" t="s">
        <v>774</v>
      </c>
      <c r="AC166" s="70" t="s">
        <v>1171</v>
      </c>
      <c r="AD166" s="70" t="s">
        <v>163</v>
      </c>
      <c r="AE166" s="82" t="s">
        <v>1162</v>
      </c>
      <c r="AF166" s="70" t="s">
        <v>1171</v>
      </c>
      <c r="AG166" s="70" t="s">
        <v>1159</v>
      </c>
      <c r="AH166" s="70" t="s">
        <v>7433</v>
      </c>
      <c r="AI166" s="70" t="s">
        <v>3570</v>
      </c>
      <c r="AJ166" s="70" t="s">
        <v>3138</v>
      </c>
      <c r="AK166" s="70">
        <v>1</v>
      </c>
      <c r="AL166" s="108" t="s">
        <v>6293</v>
      </c>
      <c r="AM166" t="e">
        <v>#N/A</v>
      </c>
      <c r="AN166" t="e">
        <f t="shared" si="50"/>
        <v>#N/A</v>
      </c>
    </row>
    <row r="167" spans="1:42" ht="14.4" hidden="1" customHeight="1" x14ac:dyDescent="0.3">
      <c r="A167" s="59" t="str">
        <f t="shared" si="54"/>
        <v>MPK01-FMCG-SPO-00</v>
      </c>
      <c r="B167" s="70" t="s">
        <v>1171</v>
      </c>
      <c r="C167" s="70" t="s">
        <v>3078</v>
      </c>
      <c r="D167" s="70" t="s">
        <v>1170</v>
      </c>
      <c r="E167" s="70" t="s">
        <v>17</v>
      </c>
      <c r="F167" s="70" t="s">
        <v>1167</v>
      </c>
      <c r="G167" s="70" t="s">
        <v>5636</v>
      </c>
      <c r="H167" s="70" t="s">
        <v>7426</v>
      </c>
      <c r="I167" s="59" t="s">
        <v>4901</v>
      </c>
      <c r="J167" s="70" t="s">
        <v>7427</v>
      </c>
      <c r="K167" s="59" t="s">
        <v>7425</v>
      </c>
      <c r="L167" s="70" t="str">
        <f t="shared" si="58"/>
        <v>0111303</v>
      </c>
      <c r="M167" s="82" t="s">
        <v>4686</v>
      </c>
      <c r="N167" s="70" t="s">
        <v>2687</v>
      </c>
      <c r="O167" s="59" t="s">
        <v>8034</v>
      </c>
      <c r="P167" s="59" t="str">
        <f>O167</f>
        <v>0111303</v>
      </c>
      <c r="Q167" s="163" t="str">
        <f t="shared" si="49"/>
        <v>0111303@gsfmcg.com</v>
      </c>
      <c r="R167" s="59" t="s">
        <v>2507</v>
      </c>
      <c r="S167" s="59" t="s">
        <v>5238</v>
      </c>
      <c r="T167" s="59" t="str">
        <f>TRIM(CONCATENATE(W167))</f>
        <v>MPK01 - FMCG Unmapped</v>
      </c>
      <c r="U167" s="70" t="s">
        <v>7432</v>
      </c>
      <c r="V167" s="70" t="s">
        <v>5921</v>
      </c>
      <c r="W167" s="70" t="str">
        <f>TRIM(CONCATENATE(K167," - ",V167))</f>
        <v>MPK01 - FMCG Unmapped</v>
      </c>
      <c r="X167" s="70" t="s">
        <v>3138</v>
      </c>
      <c r="Y167" s="70" t="s">
        <v>774</v>
      </c>
      <c r="Z167" s="70" t="s">
        <v>774</v>
      </c>
      <c r="AA167" s="171" t="s">
        <v>774</v>
      </c>
      <c r="AB167" s="70" t="s">
        <v>774</v>
      </c>
      <c r="AC167" s="70" t="s">
        <v>1171</v>
      </c>
      <c r="AD167" s="70" t="s">
        <v>163</v>
      </c>
      <c r="AE167" s="82" t="s">
        <v>1162</v>
      </c>
      <c r="AF167" s="70" t="s">
        <v>1171</v>
      </c>
      <c r="AG167" s="70" t="s">
        <v>1159</v>
      </c>
      <c r="AH167" s="70" t="s">
        <v>7433</v>
      </c>
      <c r="AI167" s="70" t="s">
        <v>3570</v>
      </c>
      <c r="AJ167" s="70" t="s">
        <v>3138</v>
      </c>
      <c r="AK167" s="70">
        <v>0</v>
      </c>
      <c r="AL167" s="108" t="s">
        <v>5606</v>
      </c>
      <c r="AM167" t="e">
        <v>#N/A</v>
      </c>
      <c r="AN167" t="e">
        <f t="shared" si="50"/>
        <v>#N/A</v>
      </c>
      <c r="AP167" t="s">
        <v>8085</v>
      </c>
    </row>
    <row r="168" spans="1:42" ht="14.4" hidden="1" customHeight="1" x14ac:dyDescent="0.3">
      <c r="A168" s="59" t="str">
        <f t="shared" si="54"/>
        <v>MPK01-FMCG-ASM-01</v>
      </c>
      <c r="B168" s="70" t="s">
        <v>1171</v>
      </c>
      <c r="C168" s="70" t="s">
        <v>3078</v>
      </c>
      <c r="D168" s="70" t="s">
        <v>1170</v>
      </c>
      <c r="E168" s="70" t="s">
        <v>17</v>
      </c>
      <c r="F168" s="70" t="s">
        <v>1167</v>
      </c>
      <c r="G168" s="70" t="s">
        <v>5636</v>
      </c>
      <c r="H168" s="70" t="s">
        <v>7426</v>
      </c>
      <c r="I168" s="59" t="s">
        <v>4901</v>
      </c>
      <c r="J168" s="70" t="s">
        <v>7427</v>
      </c>
      <c r="K168" s="59" t="s">
        <v>7425</v>
      </c>
      <c r="L168" s="70" t="str">
        <f t="shared" si="58"/>
        <v>01113</v>
      </c>
      <c r="M168" s="82" t="s">
        <v>4686</v>
      </c>
      <c r="N168" s="70" t="s">
        <v>2687</v>
      </c>
      <c r="O168" s="59" t="s">
        <v>8035</v>
      </c>
      <c r="P168" s="59" t="str">
        <f>O167</f>
        <v>0111303</v>
      </c>
      <c r="Q168" s="163" t="str">
        <f t="shared" si="49"/>
        <v>01113@gsfmcg.com</v>
      </c>
      <c r="R168" s="59" t="s">
        <v>2743</v>
      </c>
      <c r="S168" s="59" t="s">
        <v>7809</v>
      </c>
      <c r="T168" s="59" t="str">
        <f>V168</f>
        <v>Kamil Sardar</v>
      </c>
      <c r="U168" s="70" t="s">
        <v>7433</v>
      </c>
      <c r="V168" s="70" t="s">
        <v>3570</v>
      </c>
      <c r="W168" s="70" t="str">
        <f>TRIM(CONCATENATE(K168," - ",AD168," - ",V168))</f>
        <v>MPK01 - ASM - Kamil Sardar</v>
      </c>
      <c r="X168" s="70" t="s">
        <v>3138</v>
      </c>
      <c r="Y168" s="70" t="s">
        <v>774</v>
      </c>
      <c r="Z168" s="70" t="s">
        <v>774</v>
      </c>
      <c r="AA168" s="171" t="s">
        <v>774</v>
      </c>
      <c r="AB168" s="70" t="s">
        <v>774</v>
      </c>
      <c r="AC168" s="70" t="s">
        <v>1219</v>
      </c>
      <c r="AD168" s="70" t="s">
        <v>1028</v>
      </c>
      <c r="AE168" s="82" t="s">
        <v>3414</v>
      </c>
      <c r="AF168" s="70" t="s">
        <v>1171</v>
      </c>
      <c r="AG168" s="70" t="s">
        <v>1159</v>
      </c>
      <c r="AH168" s="70" t="s">
        <v>3278</v>
      </c>
      <c r="AI168" s="70" t="s">
        <v>4557</v>
      </c>
      <c r="AJ168" s="70" t="s">
        <v>1803</v>
      </c>
      <c r="AK168" s="70">
        <v>2</v>
      </c>
      <c r="AL168" s="108" t="s">
        <v>6294</v>
      </c>
      <c r="AM168" t="e">
        <v>#N/A</v>
      </c>
      <c r="AN168" t="e">
        <f t="shared" si="50"/>
        <v>#N/A</v>
      </c>
      <c r="AP168" t="s">
        <v>8085</v>
      </c>
    </row>
    <row r="169" spans="1:42" ht="14.4" hidden="1" customHeight="1" x14ac:dyDescent="0.3">
      <c r="A169" s="59" t="str">
        <f t="shared" si="54"/>
        <v>HYD02-FMCG01-TE-01</v>
      </c>
      <c r="B169" s="70" t="s">
        <v>1170</v>
      </c>
      <c r="C169" s="70" t="s">
        <v>1987</v>
      </c>
      <c r="D169" s="70" t="s">
        <v>1170</v>
      </c>
      <c r="E169" s="70" t="s">
        <v>17</v>
      </c>
      <c r="F169" s="70" t="s">
        <v>1167</v>
      </c>
      <c r="G169" s="70" t="s">
        <v>5636</v>
      </c>
      <c r="H169" s="70" t="s">
        <v>1216</v>
      </c>
      <c r="I169" s="59" t="s">
        <v>4901</v>
      </c>
      <c r="J169" s="70" t="s">
        <v>3141</v>
      </c>
      <c r="K169" s="59" t="s">
        <v>8086</v>
      </c>
      <c r="L169" s="70" t="str">
        <f>O169</f>
        <v>0120002</v>
      </c>
      <c r="M169" s="82" t="s">
        <v>4686</v>
      </c>
      <c r="N169" s="70" t="s">
        <v>2687</v>
      </c>
      <c r="O169" s="59" t="s">
        <v>2551</v>
      </c>
      <c r="P169" s="59" t="str">
        <f>O169</f>
        <v>0120002</v>
      </c>
      <c r="Q169" s="163" t="str">
        <f t="shared" ref="Q169:Q189" si="61">CONCATENATE(O169,"@gsfmcg.com")</f>
        <v>0120002@gsfmcg.com</v>
      </c>
      <c r="R169" s="59" t="s">
        <v>5587</v>
      </c>
      <c r="S169" s="59" t="s">
        <v>8139</v>
      </c>
      <c r="T169" s="59" t="str">
        <f>V169</f>
        <v>M. Ali Memon</v>
      </c>
      <c r="U169" s="70" t="s">
        <v>8140</v>
      </c>
      <c r="V169" s="70" t="s">
        <v>3137</v>
      </c>
      <c r="W169" s="70" t="str">
        <f>TRIM(CONCATENATE(K169," - ",AD169," - ",V169))</f>
        <v>HYD02 - TE - M. Ali Memon</v>
      </c>
      <c r="X169" s="70" t="s">
        <v>1803</v>
      </c>
      <c r="Y169" s="70" t="s">
        <v>774</v>
      </c>
      <c r="Z169" s="70" t="s">
        <v>774</v>
      </c>
      <c r="AA169" s="171" t="s">
        <v>774</v>
      </c>
      <c r="AB169" s="70" t="s">
        <v>774</v>
      </c>
      <c r="AC169" s="70" t="s">
        <v>1809</v>
      </c>
      <c r="AD169" s="70" t="s">
        <v>8137</v>
      </c>
      <c r="AE169" s="82" t="s">
        <v>1162</v>
      </c>
      <c r="AF169" s="70" t="s">
        <v>1171</v>
      </c>
      <c r="AG169" s="70" t="s">
        <v>1159</v>
      </c>
      <c r="AH169" s="70" t="s">
        <v>3278</v>
      </c>
      <c r="AI169" s="70" t="s">
        <v>4557</v>
      </c>
      <c r="AJ169" s="70" t="s">
        <v>1803</v>
      </c>
      <c r="AK169" s="70">
        <v>2</v>
      </c>
      <c r="AL169" s="108" t="s">
        <v>8142</v>
      </c>
      <c r="AN169" t="b">
        <f t="shared" ref="AN169:AN190" si="62">AM169=O169</f>
        <v>0</v>
      </c>
      <c r="AP169" t="s">
        <v>8085</v>
      </c>
    </row>
    <row r="170" spans="1:42" ht="16.8" hidden="1" customHeight="1" x14ac:dyDescent="0.3">
      <c r="A170" s="59" t="str">
        <f t="shared" si="54"/>
        <v>STH-B-FMCG-RSM-00</v>
      </c>
      <c r="B170" s="70" t="s">
        <v>1171</v>
      </c>
      <c r="C170" s="70" t="s">
        <v>3078</v>
      </c>
      <c r="D170" s="70" t="s">
        <v>1170</v>
      </c>
      <c r="E170" s="70" t="s">
        <v>17</v>
      </c>
      <c r="F170" s="70" t="s">
        <v>1167</v>
      </c>
      <c r="G170" s="70" t="s">
        <v>5636</v>
      </c>
      <c r="H170" s="70" t="s">
        <v>1195</v>
      </c>
      <c r="I170" s="59" t="s">
        <v>4901</v>
      </c>
      <c r="J170" s="70" t="s">
        <v>3136</v>
      </c>
      <c r="K170" s="59" t="s">
        <v>6358</v>
      </c>
      <c r="L170" s="99" t="str">
        <f>O170</f>
        <v>0130701</v>
      </c>
      <c r="M170" s="82" t="s">
        <v>4686</v>
      </c>
      <c r="N170" s="70" t="s">
        <v>2687</v>
      </c>
      <c r="O170" s="82" t="s">
        <v>8812</v>
      </c>
      <c r="P170" s="59" t="str">
        <f>O170</f>
        <v>0130701</v>
      </c>
      <c r="Q170" s="163" t="str">
        <f t="shared" si="61"/>
        <v>0130701@gsfmcg.com</v>
      </c>
      <c r="R170" s="59">
        <v>16</v>
      </c>
      <c r="S170" s="70" t="s">
        <v>6725</v>
      </c>
      <c r="T170" s="59" t="str">
        <f>W170</f>
        <v>STH-B - RSM - FMCG Unmapped</v>
      </c>
      <c r="U170" s="70" t="s">
        <v>6725</v>
      </c>
      <c r="V170" s="70" t="s">
        <v>5921</v>
      </c>
      <c r="W170" s="70" t="str">
        <f>TRIM(CONCATENATE(G170," - ",AD170," - ",V170))</f>
        <v>STH-B - RSM - FMCG Unmapped</v>
      </c>
      <c r="X170" s="70" t="s">
        <v>1803</v>
      </c>
      <c r="Y170" s="70" t="s">
        <v>774</v>
      </c>
      <c r="Z170" s="70" t="s">
        <v>774</v>
      </c>
      <c r="AA170" s="171" t="s">
        <v>774</v>
      </c>
      <c r="AB170" s="70" t="s">
        <v>774</v>
      </c>
      <c r="AC170" s="70" t="s">
        <v>1806</v>
      </c>
      <c r="AD170" s="70" t="s">
        <v>1146</v>
      </c>
      <c r="AE170" s="82" t="s">
        <v>3414</v>
      </c>
      <c r="AF170" s="70" t="s">
        <v>1171</v>
      </c>
      <c r="AG170" s="70" t="s">
        <v>1159</v>
      </c>
      <c r="AH170" s="70" t="s">
        <v>3278</v>
      </c>
      <c r="AI170" s="70" t="s">
        <v>4557</v>
      </c>
      <c r="AJ170" s="70" t="s">
        <v>1803</v>
      </c>
      <c r="AK170" s="81">
        <v>0</v>
      </c>
      <c r="AL170" s="108" t="s">
        <v>5606</v>
      </c>
      <c r="AM170" t="e">
        <v>#N/A</v>
      </c>
      <c r="AN170" t="e">
        <f t="shared" si="62"/>
        <v>#N/A</v>
      </c>
    </row>
    <row r="171" spans="1:42" ht="14.4" hidden="1" customHeight="1" x14ac:dyDescent="0.3">
      <c r="A171" s="59" t="str">
        <f t="shared" si="54"/>
        <v>STH-B-FMCG-RSM-01</v>
      </c>
      <c r="B171" s="70" t="s">
        <v>1171</v>
      </c>
      <c r="C171" s="70" t="s">
        <v>3078</v>
      </c>
      <c r="D171" s="70" t="s">
        <v>1170</v>
      </c>
      <c r="E171" s="70" t="s">
        <v>17</v>
      </c>
      <c r="F171" s="70" t="s">
        <v>1167</v>
      </c>
      <c r="G171" s="70" t="s">
        <v>5636</v>
      </c>
      <c r="H171" s="70" t="s">
        <v>1195</v>
      </c>
      <c r="I171" s="59" t="s">
        <v>4901</v>
      </c>
      <c r="J171" s="70" t="s">
        <v>3136</v>
      </c>
      <c r="K171" s="59" t="s">
        <v>6358</v>
      </c>
      <c r="L171" s="99" t="str">
        <f>O171</f>
        <v>15</v>
      </c>
      <c r="M171" s="82" t="s">
        <v>4686</v>
      </c>
      <c r="N171" s="70" t="s">
        <v>2687</v>
      </c>
      <c r="O171" s="59" t="s">
        <v>2485</v>
      </c>
      <c r="P171" s="59" t="str">
        <f>O170</f>
        <v>0130701</v>
      </c>
      <c r="Q171" s="163" t="str">
        <f t="shared" si="61"/>
        <v>15@gsfmcg.com</v>
      </c>
      <c r="R171" s="59">
        <v>16</v>
      </c>
      <c r="S171" s="59" t="s">
        <v>3278</v>
      </c>
      <c r="T171" s="59" t="str">
        <f>V171</f>
        <v>Nadeem Farooqui</v>
      </c>
      <c r="U171" s="70" t="s">
        <v>3278</v>
      </c>
      <c r="V171" s="70" t="s">
        <v>4557</v>
      </c>
      <c r="W171" s="70" t="str">
        <f>TRIM(CONCATENATE(G171," - ",AD171," - ",V171))</f>
        <v>STH-B - RSM - Nadeem Farooqui</v>
      </c>
      <c r="X171" s="70" t="s">
        <v>1803</v>
      </c>
      <c r="Y171" s="70" t="s">
        <v>774</v>
      </c>
      <c r="Z171" s="70" t="s">
        <v>774</v>
      </c>
      <c r="AA171" s="171" t="s">
        <v>774</v>
      </c>
      <c r="AB171" s="70" t="s">
        <v>774</v>
      </c>
      <c r="AC171" s="70" t="s">
        <v>1806</v>
      </c>
      <c r="AD171" s="70" t="s">
        <v>1146</v>
      </c>
      <c r="AE171" s="82" t="s">
        <v>2488</v>
      </c>
      <c r="AF171" s="70" t="s">
        <v>1171</v>
      </c>
      <c r="AG171" s="70" t="s">
        <v>1159</v>
      </c>
      <c r="AH171" s="70" t="s">
        <v>3280</v>
      </c>
      <c r="AI171" s="70" t="s">
        <v>644</v>
      </c>
      <c r="AJ171" s="70" t="s">
        <v>18</v>
      </c>
      <c r="AK171" s="81">
        <v>3</v>
      </c>
      <c r="AL171" s="108" t="s">
        <v>6294</v>
      </c>
      <c r="AM171" t="e">
        <v>#N/A</v>
      </c>
      <c r="AN171" t="e">
        <f t="shared" si="62"/>
        <v>#N/A</v>
      </c>
    </row>
    <row r="172" spans="1:42" ht="14.4" hidden="1" customHeight="1" x14ac:dyDescent="0.3">
      <c r="A172" s="59" t="str">
        <f t="shared" si="54"/>
        <v>QTA01-FMCG01-SPO-01</v>
      </c>
      <c r="B172" s="70" t="s">
        <v>1170</v>
      </c>
      <c r="C172" s="70" t="s">
        <v>1987</v>
      </c>
      <c r="D172" s="70" t="s">
        <v>1911</v>
      </c>
      <c r="E172" s="70" t="s">
        <v>17</v>
      </c>
      <c r="F172" s="70" t="s">
        <v>6354</v>
      </c>
      <c r="G172" s="70" t="s">
        <v>6355</v>
      </c>
      <c r="H172" s="70" t="s">
        <v>1217</v>
      </c>
      <c r="I172" s="70" t="s">
        <v>4902</v>
      </c>
      <c r="J172" s="70" t="s">
        <v>2942</v>
      </c>
      <c r="K172" s="59" t="s">
        <v>6372</v>
      </c>
      <c r="L172" s="70" t="str">
        <f t="shared" ref="L172:L183" si="63">O172</f>
        <v>0117001</v>
      </c>
      <c r="M172" s="82" t="s">
        <v>4686</v>
      </c>
      <c r="N172" s="70" t="s">
        <v>2687</v>
      </c>
      <c r="O172" s="82" t="s">
        <v>2530</v>
      </c>
      <c r="P172" s="59" t="str">
        <f>O172</f>
        <v>0117001</v>
      </c>
      <c r="Q172" s="163" t="str">
        <f t="shared" si="61"/>
        <v>0117001@gsfmcg.com</v>
      </c>
      <c r="R172" s="59" t="s">
        <v>2530</v>
      </c>
      <c r="S172" s="59" t="s">
        <v>227</v>
      </c>
      <c r="T172" s="59" t="str">
        <f>TRIM(CONCATENATE(V172," (",S172,")"))</f>
        <v>Ravi Kumar (QTA-01)</v>
      </c>
      <c r="U172" s="70" t="s">
        <v>3027</v>
      </c>
      <c r="V172" s="70" t="s">
        <v>7403</v>
      </c>
      <c r="W172" s="70" t="str">
        <f>TRIM(CONCATENATE(K172," - ",AD172," - ",V172))</f>
        <v>QTA01 - SPO - Ravi Kumar</v>
      </c>
      <c r="X172" s="70" t="s">
        <v>62</v>
      </c>
      <c r="Y172" s="70" t="s">
        <v>6305</v>
      </c>
      <c r="Z172" s="70" t="s">
        <v>774</v>
      </c>
      <c r="AA172" s="171" t="s">
        <v>774</v>
      </c>
      <c r="AB172" s="70" t="s">
        <v>774</v>
      </c>
      <c r="AC172" s="70" t="s">
        <v>1171</v>
      </c>
      <c r="AD172" s="70" t="s">
        <v>163</v>
      </c>
      <c r="AE172" s="82" t="s">
        <v>1162</v>
      </c>
      <c r="AF172" s="70" t="s">
        <v>1171</v>
      </c>
      <c r="AG172" s="70" t="s">
        <v>1159</v>
      </c>
      <c r="AH172" s="70" t="s">
        <v>3247</v>
      </c>
      <c r="AI172" s="70" t="s">
        <v>5852</v>
      </c>
      <c r="AJ172" s="70" t="s">
        <v>62</v>
      </c>
      <c r="AK172" s="70">
        <v>1</v>
      </c>
      <c r="AL172" s="108" t="s">
        <v>6293</v>
      </c>
      <c r="AM172" t="e">
        <v>#N/A</v>
      </c>
      <c r="AN172" t="e">
        <f t="shared" si="62"/>
        <v>#N/A</v>
      </c>
    </row>
    <row r="173" spans="1:42" ht="14.4" hidden="1" customHeight="1" x14ac:dyDescent="0.3">
      <c r="A173" s="59" t="str">
        <f t="shared" si="54"/>
        <v>QTA01-FMCG01-SPO-02</v>
      </c>
      <c r="B173" s="70" t="s">
        <v>1170</v>
      </c>
      <c r="C173" s="70" t="s">
        <v>1987</v>
      </c>
      <c r="D173" s="70" t="s">
        <v>1911</v>
      </c>
      <c r="E173" s="70" t="s">
        <v>17</v>
      </c>
      <c r="F173" s="70" t="s">
        <v>6354</v>
      </c>
      <c r="G173" s="70" t="s">
        <v>6355</v>
      </c>
      <c r="H173" s="70" t="s">
        <v>1217</v>
      </c>
      <c r="I173" s="70" t="s">
        <v>4902</v>
      </c>
      <c r="J173" s="70" t="s">
        <v>2942</v>
      </c>
      <c r="K173" s="59" t="s">
        <v>6372</v>
      </c>
      <c r="L173" s="70" t="str">
        <f t="shared" si="63"/>
        <v>0117002</v>
      </c>
      <c r="M173" s="82" t="s">
        <v>4686</v>
      </c>
      <c r="N173" s="70" t="s">
        <v>2687</v>
      </c>
      <c r="O173" s="59" t="s">
        <v>2531</v>
      </c>
      <c r="P173" s="59" t="str">
        <f>O173</f>
        <v>0117002</v>
      </c>
      <c r="Q173" s="163" t="str">
        <f t="shared" si="61"/>
        <v>0117002@gsfmcg.com</v>
      </c>
      <c r="R173" s="59" t="s">
        <v>2531</v>
      </c>
      <c r="S173" s="59" t="s">
        <v>231</v>
      </c>
      <c r="T173" s="59" t="str">
        <f>TRIM(CONCATENATE(V173," (",S173,")"))</f>
        <v>Ghulam Abbas (QTA-02)</v>
      </c>
      <c r="U173" s="70" t="s">
        <v>3028</v>
      </c>
      <c r="V173" s="70" t="s">
        <v>232</v>
      </c>
      <c r="W173" s="70" t="str">
        <f>TRIM(CONCATENATE(K173," - ",AD173," - ",V173))</f>
        <v>QTA01 - SPO - Ghulam Abbas</v>
      </c>
      <c r="X173" s="70" t="s">
        <v>62</v>
      </c>
      <c r="Y173" s="70" t="s">
        <v>6298</v>
      </c>
      <c r="Z173" s="70" t="s">
        <v>774</v>
      </c>
      <c r="AA173" s="171" t="s">
        <v>774</v>
      </c>
      <c r="AB173" s="70" t="s">
        <v>774</v>
      </c>
      <c r="AC173" s="70" t="s">
        <v>1171</v>
      </c>
      <c r="AD173" s="70" t="s">
        <v>163</v>
      </c>
      <c r="AE173" s="82" t="s">
        <v>1162</v>
      </c>
      <c r="AF173" s="70" t="s">
        <v>1171</v>
      </c>
      <c r="AG173" s="70" t="s">
        <v>1159</v>
      </c>
      <c r="AH173" s="70" t="s">
        <v>3247</v>
      </c>
      <c r="AI173" s="70" t="s">
        <v>5852</v>
      </c>
      <c r="AJ173" s="70" t="s">
        <v>62</v>
      </c>
      <c r="AK173" s="70">
        <v>1</v>
      </c>
      <c r="AL173" s="108" t="s">
        <v>6293</v>
      </c>
      <c r="AM173" t="e">
        <v>#N/A</v>
      </c>
      <c r="AN173" t="e">
        <f t="shared" si="62"/>
        <v>#N/A</v>
      </c>
    </row>
    <row r="174" spans="1:42" ht="14.4" hidden="1" customHeight="1" x14ac:dyDescent="0.3">
      <c r="A174" s="59" t="str">
        <f t="shared" si="54"/>
        <v>QTA01-FMCG02-SPO-01</v>
      </c>
      <c r="B174" s="70" t="s">
        <v>1195</v>
      </c>
      <c r="C174" s="70" t="s">
        <v>1988</v>
      </c>
      <c r="D174" s="70" t="s">
        <v>1911</v>
      </c>
      <c r="E174" s="70" t="s">
        <v>17</v>
      </c>
      <c r="F174" s="70" t="s">
        <v>6354</v>
      </c>
      <c r="G174" s="70" t="s">
        <v>6355</v>
      </c>
      <c r="H174" s="70" t="s">
        <v>1217</v>
      </c>
      <c r="I174" s="70" t="s">
        <v>4902</v>
      </c>
      <c r="J174" s="70" t="s">
        <v>2942</v>
      </c>
      <c r="K174" s="59" t="s">
        <v>6372</v>
      </c>
      <c r="L174" s="70" t="str">
        <f t="shared" si="63"/>
        <v>0117005</v>
      </c>
      <c r="M174" s="82" t="s">
        <v>4686</v>
      </c>
      <c r="N174" s="70" t="s">
        <v>2687</v>
      </c>
      <c r="O174" s="59" t="s">
        <v>2574</v>
      </c>
      <c r="P174" s="59" t="str">
        <f>O174</f>
        <v>0117005</v>
      </c>
      <c r="Q174" s="163" t="str">
        <f t="shared" si="61"/>
        <v>0117005@gsfmcg.com</v>
      </c>
      <c r="R174" s="59" t="s">
        <v>2574</v>
      </c>
      <c r="S174" s="59" t="s">
        <v>472</v>
      </c>
      <c r="T174" s="59" t="str">
        <f>TRIM(CONCATENATE(V174," (",S174,")"))</f>
        <v>Anil Kumar (T-QTA-01)</v>
      </c>
      <c r="U174" s="70" t="s">
        <v>3029</v>
      </c>
      <c r="V174" s="70" t="s">
        <v>7404</v>
      </c>
      <c r="W174" s="70" t="str">
        <f>TRIM(CONCATENATE(K174," - ",AD174," - ",V174))</f>
        <v>QTA01 - SPO - Anil Kumar</v>
      </c>
      <c r="X174" s="70" t="s">
        <v>62</v>
      </c>
      <c r="Y174" s="70" t="s">
        <v>6298</v>
      </c>
      <c r="Z174" s="70" t="s">
        <v>774</v>
      </c>
      <c r="AA174" s="171" t="s">
        <v>774</v>
      </c>
      <c r="AB174" s="70" t="s">
        <v>774</v>
      </c>
      <c r="AC174" s="70" t="s">
        <v>1171</v>
      </c>
      <c r="AD174" s="70" t="s">
        <v>163</v>
      </c>
      <c r="AE174" s="82" t="s">
        <v>1162</v>
      </c>
      <c r="AF174" s="70" t="s">
        <v>1171</v>
      </c>
      <c r="AG174" s="70" t="s">
        <v>1159</v>
      </c>
      <c r="AH174" s="70" t="s">
        <v>3247</v>
      </c>
      <c r="AI174" s="70" t="s">
        <v>5852</v>
      </c>
      <c r="AJ174" s="70" t="s">
        <v>62</v>
      </c>
      <c r="AK174" s="70">
        <v>1</v>
      </c>
      <c r="AL174" s="108" t="s">
        <v>6293</v>
      </c>
      <c r="AM174" t="e">
        <v>#N/A</v>
      </c>
      <c r="AN174" t="e">
        <f t="shared" si="62"/>
        <v>#N/A</v>
      </c>
    </row>
    <row r="175" spans="1:42" ht="14.4" hidden="1" customHeight="1" x14ac:dyDescent="0.3">
      <c r="A175" s="59" t="str">
        <f t="shared" si="54"/>
        <v>QTA01-FMCG02-SPO-02</v>
      </c>
      <c r="B175" s="70" t="s">
        <v>1195</v>
      </c>
      <c r="C175" s="70" t="s">
        <v>1988</v>
      </c>
      <c r="D175" s="70" t="s">
        <v>1911</v>
      </c>
      <c r="E175" s="70" t="s">
        <v>17</v>
      </c>
      <c r="F175" s="70" t="s">
        <v>6354</v>
      </c>
      <c r="G175" s="70" t="s">
        <v>6355</v>
      </c>
      <c r="H175" s="70" t="s">
        <v>1217</v>
      </c>
      <c r="I175" s="70" t="s">
        <v>4902</v>
      </c>
      <c r="J175" s="70" t="s">
        <v>2942</v>
      </c>
      <c r="K175" s="59" t="s">
        <v>6372</v>
      </c>
      <c r="L175" s="70" t="str">
        <f t="shared" si="63"/>
        <v>0117008</v>
      </c>
      <c r="M175" s="82" t="s">
        <v>4686</v>
      </c>
      <c r="N175" s="70" t="s">
        <v>2687</v>
      </c>
      <c r="O175" s="59" t="s">
        <v>8046</v>
      </c>
      <c r="P175" s="59" t="str">
        <f>O175</f>
        <v>0117008</v>
      </c>
      <c r="Q175" s="163" t="str">
        <f t="shared" si="61"/>
        <v>0117008@gsfmcg.com</v>
      </c>
      <c r="R175" s="59" t="s">
        <v>2574</v>
      </c>
      <c r="S175" s="59" t="s">
        <v>7402</v>
      </c>
      <c r="T175" s="59" t="str">
        <f>TRIM(CONCATENATE(V175," (",S175,")"))</f>
        <v>Junaid Zareen (T-QTA-02)</v>
      </c>
      <c r="U175" s="70" t="s">
        <v>7406</v>
      </c>
      <c r="V175" s="70" t="s">
        <v>7405</v>
      </c>
      <c r="W175" s="70" t="str">
        <f>TRIM(CONCATENATE(K175," - ",AD175," - ",V175))</f>
        <v>QTA01 - SPO - Junaid Zareen</v>
      </c>
      <c r="X175" s="70" t="s">
        <v>62</v>
      </c>
      <c r="Y175" s="70" t="s">
        <v>6298</v>
      </c>
      <c r="Z175" s="70" t="s">
        <v>774</v>
      </c>
      <c r="AA175" s="171" t="s">
        <v>774</v>
      </c>
      <c r="AB175" s="70" t="s">
        <v>774</v>
      </c>
      <c r="AC175" s="70" t="s">
        <v>1171</v>
      </c>
      <c r="AD175" s="70" t="s">
        <v>163</v>
      </c>
      <c r="AE175" s="82" t="s">
        <v>1162</v>
      </c>
      <c r="AF175" s="70" t="s">
        <v>1171</v>
      </c>
      <c r="AG175" s="70" t="s">
        <v>1159</v>
      </c>
      <c r="AH175" s="70" t="s">
        <v>3247</v>
      </c>
      <c r="AI175" s="70" t="s">
        <v>5852</v>
      </c>
      <c r="AJ175" s="70" t="s">
        <v>62</v>
      </c>
      <c r="AK175" s="70">
        <v>1</v>
      </c>
      <c r="AL175" s="108" t="s">
        <v>6293</v>
      </c>
      <c r="AM175" t="e">
        <v>#N/A</v>
      </c>
      <c r="AN175" t="e">
        <f t="shared" si="62"/>
        <v>#N/A</v>
      </c>
    </row>
    <row r="176" spans="1:42" ht="14.4" hidden="1" customHeight="1" x14ac:dyDescent="0.3">
      <c r="A176" s="59" t="str">
        <f t="shared" si="54"/>
        <v>QTA01-FMCG-SPO-00</v>
      </c>
      <c r="B176" s="70" t="s">
        <v>1171</v>
      </c>
      <c r="C176" s="70" t="s">
        <v>3078</v>
      </c>
      <c r="D176" s="70" t="s">
        <v>1911</v>
      </c>
      <c r="E176" s="70" t="s">
        <v>17</v>
      </c>
      <c r="F176" s="70" t="s">
        <v>6354</v>
      </c>
      <c r="G176" s="70" t="s">
        <v>6355</v>
      </c>
      <c r="H176" s="70" t="s">
        <v>1217</v>
      </c>
      <c r="I176" s="70" t="s">
        <v>4902</v>
      </c>
      <c r="J176" s="70" t="s">
        <v>2942</v>
      </c>
      <c r="K176" s="59" t="s">
        <v>6372</v>
      </c>
      <c r="L176" s="70" t="str">
        <f t="shared" si="63"/>
        <v>0117003</v>
      </c>
      <c r="M176" s="82" t="s">
        <v>4686</v>
      </c>
      <c r="N176" s="70" t="s">
        <v>2687</v>
      </c>
      <c r="O176" s="59" t="s">
        <v>2532</v>
      </c>
      <c r="P176" s="59" t="str">
        <f>O176</f>
        <v>0117003</v>
      </c>
      <c r="Q176" s="163" t="str">
        <f t="shared" si="61"/>
        <v>0117003@gsfmcg.com</v>
      </c>
      <c r="R176" s="59" t="s">
        <v>2532</v>
      </c>
      <c r="S176" s="59" t="s">
        <v>5238</v>
      </c>
      <c r="T176" s="59" t="str">
        <f>TRIM(CONCATENATE(W176))</f>
        <v>QTA01 - FMCG Unmapped</v>
      </c>
      <c r="U176" s="70" t="s">
        <v>3403</v>
      </c>
      <c r="V176" s="70" t="s">
        <v>5921</v>
      </c>
      <c r="W176" s="70" t="str">
        <f>TRIM(CONCATENATE(K176," - ",V176))</f>
        <v>QTA01 - FMCG Unmapped</v>
      </c>
      <c r="X176" s="70" t="s">
        <v>62</v>
      </c>
      <c r="Y176" s="70" t="s">
        <v>774</v>
      </c>
      <c r="Z176" s="70" t="s">
        <v>774</v>
      </c>
      <c r="AA176" s="171" t="s">
        <v>774</v>
      </c>
      <c r="AB176" s="70" t="s">
        <v>774</v>
      </c>
      <c r="AC176" s="70" t="s">
        <v>1171</v>
      </c>
      <c r="AD176" s="70" t="s">
        <v>163</v>
      </c>
      <c r="AE176" s="82" t="s">
        <v>1162</v>
      </c>
      <c r="AF176" s="70" t="s">
        <v>1171</v>
      </c>
      <c r="AG176" s="70" t="s">
        <v>1159</v>
      </c>
      <c r="AH176" s="70" t="s">
        <v>3247</v>
      </c>
      <c r="AI176" s="70" t="s">
        <v>5852</v>
      </c>
      <c r="AJ176" s="70" t="s">
        <v>62</v>
      </c>
      <c r="AK176" s="70">
        <v>0</v>
      </c>
      <c r="AL176" s="108" t="s">
        <v>5606</v>
      </c>
      <c r="AM176" t="s">
        <v>2532</v>
      </c>
      <c r="AN176" t="b">
        <f t="shared" si="62"/>
        <v>1</v>
      </c>
      <c r="AP176" t="s">
        <v>8085</v>
      </c>
    </row>
    <row r="177" spans="1:42" ht="14.4" hidden="1" customHeight="1" x14ac:dyDescent="0.3">
      <c r="A177" s="59" t="str">
        <f t="shared" si="54"/>
        <v>QTA01-FMCG-ASM-01</v>
      </c>
      <c r="B177" s="70" t="s">
        <v>1171</v>
      </c>
      <c r="C177" s="70" t="s">
        <v>3078</v>
      </c>
      <c r="D177" s="70" t="s">
        <v>1911</v>
      </c>
      <c r="E177" s="70" t="s">
        <v>17</v>
      </c>
      <c r="F177" s="70" t="s">
        <v>6354</v>
      </c>
      <c r="G177" s="70" t="s">
        <v>6355</v>
      </c>
      <c r="H177" s="70" t="s">
        <v>1217</v>
      </c>
      <c r="I177" s="70" t="s">
        <v>4902</v>
      </c>
      <c r="J177" s="70" t="s">
        <v>2942</v>
      </c>
      <c r="K177" s="59" t="s">
        <v>6372</v>
      </c>
      <c r="L177" s="70" t="str">
        <f t="shared" si="63"/>
        <v>01170</v>
      </c>
      <c r="M177" s="82" t="s">
        <v>4686</v>
      </c>
      <c r="N177" s="70" t="s">
        <v>2687</v>
      </c>
      <c r="O177" s="59" t="s">
        <v>2747</v>
      </c>
      <c r="P177" s="59" t="str">
        <f>O176</f>
        <v>0117003</v>
      </c>
      <c r="Q177" s="163" t="str">
        <f t="shared" si="61"/>
        <v>01170@gsfmcg.com</v>
      </c>
      <c r="R177" s="59" t="s">
        <v>3843</v>
      </c>
      <c r="S177" s="59" t="s">
        <v>7810</v>
      </c>
      <c r="T177" s="59" t="str">
        <f>V177</f>
        <v>M. Yousuf</v>
      </c>
      <c r="U177" s="70" t="s">
        <v>3247</v>
      </c>
      <c r="V177" s="70" t="s">
        <v>5852</v>
      </c>
      <c r="W177" s="70" t="str">
        <f>TRIM(CONCATENATE(K177," - ",AD177," - ",V177))</f>
        <v>QTA01 - ASM - M. Yousuf</v>
      </c>
      <c r="X177" s="70" t="s">
        <v>62</v>
      </c>
      <c r="Y177" s="70" t="s">
        <v>774</v>
      </c>
      <c r="Z177" s="70" t="s">
        <v>774</v>
      </c>
      <c r="AA177" s="171" t="s">
        <v>774</v>
      </c>
      <c r="AB177" s="70" t="s">
        <v>774</v>
      </c>
      <c r="AC177" s="70" t="s">
        <v>1219</v>
      </c>
      <c r="AD177" s="70" t="s">
        <v>1028</v>
      </c>
      <c r="AE177" s="82" t="s">
        <v>3414</v>
      </c>
      <c r="AF177" s="70" t="s">
        <v>1171</v>
      </c>
      <c r="AG177" s="70" t="s">
        <v>1159</v>
      </c>
      <c r="AH177" s="70" t="s">
        <v>6356</v>
      </c>
      <c r="AI177" s="70" t="s">
        <v>8715</v>
      </c>
      <c r="AJ177" s="70" t="s">
        <v>26</v>
      </c>
      <c r="AK177" s="70">
        <v>2</v>
      </c>
      <c r="AL177" s="108" t="s">
        <v>6294</v>
      </c>
      <c r="AM177" t="e">
        <v>#N/A</v>
      </c>
      <c r="AN177" t="e">
        <f t="shared" si="62"/>
        <v>#N/A</v>
      </c>
      <c r="AP177" t="s">
        <v>8085</v>
      </c>
    </row>
    <row r="178" spans="1:42" ht="14.4" hidden="1" customHeight="1" x14ac:dyDescent="0.3">
      <c r="A178" s="59" t="str">
        <f t="shared" si="54"/>
        <v>LRK01-FMCG01-SPO-01</v>
      </c>
      <c r="B178" s="70" t="s">
        <v>1170</v>
      </c>
      <c r="C178" s="70" t="s">
        <v>1987</v>
      </c>
      <c r="D178" s="70" t="s">
        <v>1911</v>
      </c>
      <c r="E178" s="70" t="s">
        <v>17</v>
      </c>
      <c r="F178" s="70" t="s">
        <v>6354</v>
      </c>
      <c r="G178" s="70" t="s">
        <v>6355</v>
      </c>
      <c r="H178" s="70" t="s">
        <v>7452</v>
      </c>
      <c r="I178" s="59" t="s">
        <v>4901</v>
      </c>
      <c r="J178" s="70" t="s">
        <v>7450</v>
      </c>
      <c r="K178" s="59" t="s">
        <v>7451</v>
      </c>
      <c r="L178" s="70" t="str">
        <f t="shared" si="63"/>
        <v>0118003</v>
      </c>
      <c r="M178" s="82" t="s">
        <v>4686</v>
      </c>
      <c r="N178" s="70" t="s">
        <v>2687</v>
      </c>
      <c r="O178" s="59" t="s">
        <v>2535</v>
      </c>
      <c r="P178" s="59" t="str">
        <f>O178</f>
        <v>0118003</v>
      </c>
      <c r="Q178" s="163" t="str">
        <f t="shared" si="61"/>
        <v>0118003@gsfmcg.com</v>
      </c>
      <c r="R178" s="59" t="s">
        <v>2535</v>
      </c>
      <c r="S178" s="59" t="s">
        <v>8203</v>
      </c>
      <c r="T178" s="59" t="str">
        <f>TRIM(CONCATENATE(V178," (",S178,")"))</f>
        <v>Abdul Hameed (LRK-01)</v>
      </c>
      <c r="U178" s="70" t="s">
        <v>7444</v>
      </c>
      <c r="V178" s="70" t="s">
        <v>8207</v>
      </c>
      <c r="W178" s="70" t="str">
        <f>TRIM(CONCATENATE(K178," - ",AD178," - ",V178))</f>
        <v>LRK01 - SPO - Abdul Hameed</v>
      </c>
      <c r="X178" s="70" t="s">
        <v>63</v>
      </c>
      <c r="Y178" s="70" t="s">
        <v>6298</v>
      </c>
      <c r="Z178" s="70" t="s">
        <v>774</v>
      </c>
      <c r="AA178" s="171" t="s">
        <v>774</v>
      </c>
      <c r="AB178" s="70" t="s">
        <v>774</v>
      </c>
      <c r="AC178" s="70" t="s">
        <v>1171</v>
      </c>
      <c r="AD178" s="70" t="s">
        <v>163</v>
      </c>
      <c r="AE178" s="82" t="s">
        <v>1162</v>
      </c>
      <c r="AF178" s="70" t="s">
        <v>1171</v>
      </c>
      <c r="AG178" s="70" t="s">
        <v>1159</v>
      </c>
      <c r="AH178" s="70" t="s">
        <v>7449</v>
      </c>
      <c r="AI178" s="70" t="s">
        <v>3266</v>
      </c>
      <c r="AJ178" s="70" t="s">
        <v>63</v>
      </c>
      <c r="AK178" s="70">
        <v>1</v>
      </c>
      <c r="AL178" s="108" t="s">
        <v>6293</v>
      </c>
      <c r="AM178" t="e">
        <v>#N/A</v>
      </c>
      <c r="AN178" t="e">
        <f t="shared" si="62"/>
        <v>#N/A</v>
      </c>
    </row>
    <row r="179" spans="1:42" ht="14.4" hidden="1" customHeight="1" x14ac:dyDescent="0.3">
      <c r="A179" s="59" t="str">
        <f t="shared" si="54"/>
        <v>LRK01-FMCG01-SPO-02</v>
      </c>
      <c r="B179" s="70" t="s">
        <v>1170</v>
      </c>
      <c r="C179" s="70" t="s">
        <v>1987</v>
      </c>
      <c r="D179" s="70" t="s">
        <v>1911</v>
      </c>
      <c r="E179" s="70" t="s">
        <v>17</v>
      </c>
      <c r="F179" s="70" t="s">
        <v>6354</v>
      </c>
      <c r="G179" s="70" t="s">
        <v>6355</v>
      </c>
      <c r="H179" s="70" t="s">
        <v>7452</v>
      </c>
      <c r="I179" s="59" t="s">
        <v>4901</v>
      </c>
      <c r="J179" s="70" t="s">
        <v>7450</v>
      </c>
      <c r="K179" s="59" t="s">
        <v>7451</v>
      </c>
      <c r="L179" s="70" t="str">
        <f t="shared" si="63"/>
        <v>0118004</v>
      </c>
      <c r="M179" s="82" t="s">
        <v>4686</v>
      </c>
      <c r="N179" s="70" t="s">
        <v>2687</v>
      </c>
      <c r="O179" s="59" t="s">
        <v>2536</v>
      </c>
      <c r="P179" s="59" t="str">
        <f>O179</f>
        <v>0118004</v>
      </c>
      <c r="Q179" s="163" t="str">
        <f t="shared" si="61"/>
        <v>0118004@gsfmcg.com</v>
      </c>
      <c r="R179" s="59" t="s">
        <v>2536</v>
      </c>
      <c r="S179" s="59" t="s">
        <v>8204</v>
      </c>
      <c r="T179" s="59" t="str">
        <f>TRIM(CONCATENATE(V179," (",S179,")"))</f>
        <v>Haibat Ali (LRK-02)</v>
      </c>
      <c r="U179" s="70" t="s">
        <v>7445</v>
      </c>
      <c r="V179" s="70" t="s">
        <v>5849</v>
      </c>
      <c r="W179" s="70" t="str">
        <f>TRIM(CONCATENATE(K179," - ",AD179," - ",V179))</f>
        <v>LRK01 - SPO - Haibat Ali</v>
      </c>
      <c r="X179" s="70" t="s">
        <v>64</v>
      </c>
      <c r="Y179" s="70" t="s">
        <v>6298</v>
      </c>
      <c r="Z179" s="70" t="s">
        <v>774</v>
      </c>
      <c r="AA179" s="171" t="s">
        <v>774</v>
      </c>
      <c r="AB179" s="70" t="s">
        <v>774</v>
      </c>
      <c r="AC179" s="70" t="s">
        <v>1171</v>
      </c>
      <c r="AD179" s="70" t="s">
        <v>163</v>
      </c>
      <c r="AE179" s="82" t="s">
        <v>1162</v>
      </c>
      <c r="AF179" s="70" t="s">
        <v>1171</v>
      </c>
      <c r="AG179" s="70" t="s">
        <v>1159</v>
      </c>
      <c r="AH179" s="70" t="s">
        <v>7449</v>
      </c>
      <c r="AI179" s="70" t="s">
        <v>3266</v>
      </c>
      <c r="AJ179" s="70" t="s">
        <v>63</v>
      </c>
      <c r="AK179" s="70">
        <v>1</v>
      </c>
      <c r="AL179" s="108" t="s">
        <v>6293</v>
      </c>
      <c r="AM179" t="e">
        <v>#N/A</v>
      </c>
      <c r="AN179" t="e">
        <f t="shared" si="62"/>
        <v>#N/A</v>
      </c>
    </row>
    <row r="180" spans="1:42" ht="14.4" hidden="1" customHeight="1" x14ac:dyDescent="0.3">
      <c r="A180" s="59" t="str">
        <f t="shared" si="54"/>
        <v>LRK01-FMCG02-SPO-01</v>
      </c>
      <c r="B180" s="70" t="s">
        <v>1195</v>
      </c>
      <c r="C180" s="70" t="s">
        <v>1988</v>
      </c>
      <c r="D180" s="70" t="s">
        <v>1911</v>
      </c>
      <c r="E180" s="70" t="s">
        <v>17</v>
      </c>
      <c r="F180" s="70" t="s">
        <v>6354</v>
      </c>
      <c r="G180" s="70" t="s">
        <v>6355</v>
      </c>
      <c r="H180" s="70" t="s">
        <v>7452</v>
      </c>
      <c r="I180" s="59" t="s">
        <v>4901</v>
      </c>
      <c r="J180" s="70" t="s">
        <v>7450</v>
      </c>
      <c r="K180" s="59" t="s">
        <v>7451</v>
      </c>
      <c r="L180" s="70" t="str">
        <f t="shared" si="63"/>
        <v>0121004</v>
      </c>
      <c r="M180" s="82" t="s">
        <v>4686</v>
      </c>
      <c r="N180" s="70" t="s">
        <v>2687</v>
      </c>
      <c r="O180" s="59" t="s">
        <v>2578</v>
      </c>
      <c r="P180" s="59" t="str">
        <f>O180</f>
        <v>0121004</v>
      </c>
      <c r="Q180" s="163" t="str">
        <f t="shared" si="61"/>
        <v>0121004@gsfmcg.com</v>
      </c>
      <c r="R180" s="59" t="s">
        <v>2578</v>
      </c>
      <c r="S180" s="59" t="s">
        <v>8205</v>
      </c>
      <c r="T180" s="59" t="str">
        <f>TRIM(CONCATENATE(V180," (",S180,")"))</f>
        <v>Ameet Kumar (T-LRK-01)</v>
      </c>
      <c r="U180" s="70" t="s">
        <v>7447</v>
      </c>
      <c r="V180" s="70" t="s">
        <v>8208</v>
      </c>
      <c r="W180" s="70" t="str">
        <f>TRIM(CONCATENATE(K180," - ",AD180," - ",V180))</f>
        <v>LRK01 - SPO - Ameet Kumar</v>
      </c>
      <c r="X180" s="70" t="s">
        <v>63</v>
      </c>
      <c r="Y180" s="70" t="s">
        <v>6298</v>
      </c>
      <c r="Z180" s="70" t="s">
        <v>774</v>
      </c>
      <c r="AA180" s="171" t="s">
        <v>774</v>
      </c>
      <c r="AB180" s="70" t="s">
        <v>774</v>
      </c>
      <c r="AC180" s="70" t="s">
        <v>1171</v>
      </c>
      <c r="AD180" s="70" t="s">
        <v>163</v>
      </c>
      <c r="AE180" s="82" t="s">
        <v>1162</v>
      </c>
      <c r="AF180" s="70" t="s">
        <v>1171</v>
      </c>
      <c r="AG180" s="70" t="s">
        <v>1159</v>
      </c>
      <c r="AH180" s="70" t="s">
        <v>7449</v>
      </c>
      <c r="AI180" s="70" t="s">
        <v>3266</v>
      </c>
      <c r="AJ180" s="70" t="s">
        <v>63</v>
      </c>
      <c r="AK180" s="70">
        <v>1</v>
      </c>
      <c r="AL180" s="108" t="s">
        <v>6293</v>
      </c>
      <c r="AM180" t="e">
        <v>#N/A</v>
      </c>
      <c r="AN180" t="e">
        <f t="shared" si="62"/>
        <v>#N/A</v>
      </c>
    </row>
    <row r="181" spans="1:42" ht="14.4" hidden="1" customHeight="1" x14ac:dyDescent="0.3">
      <c r="A181" s="59" t="str">
        <f t="shared" si="54"/>
        <v>LRK01-FMCG02-SPO-02</v>
      </c>
      <c r="B181" s="70" t="s">
        <v>1195</v>
      </c>
      <c r="C181" s="70" t="s">
        <v>1988</v>
      </c>
      <c r="D181" s="70" t="s">
        <v>1911</v>
      </c>
      <c r="E181" s="70" t="s">
        <v>17</v>
      </c>
      <c r="F181" s="70" t="s">
        <v>6354</v>
      </c>
      <c r="G181" s="70" t="s">
        <v>6355</v>
      </c>
      <c r="H181" s="70" t="s">
        <v>7452</v>
      </c>
      <c r="I181" s="59" t="s">
        <v>4901</v>
      </c>
      <c r="J181" s="70" t="s">
        <v>7450</v>
      </c>
      <c r="K181" s="59" t="s">
        <v>7451</v>
      </c>
      <c r="L181" s="70" t="str">
        <f t="shared" si="63"/>
        <v>0121005</v>
      </c>
      <c r="M181" s="82" t="s">
        <v>4686</v>
      </c>
      <c r="N181" s="70" t="s">
        <v>2687</v>
      </c>
      <c r="O181" s="59" t="s">
        <v>2579</v>
      </c>
      <c r="P181" s="59" t="str">
        <f>O181</f>
        <v>0121005</v>
      </c>
      <c r="Q181" s="163" t="str">
        <f t="shared" si="61"/>
        <v>0121005@gsfmcg.com</v>
      </c>
      <c r="R181" s="59" t="s">
        <v>2579</v>
      </c>
      <c r="S181" s="59" t="s">
        <v>8206</v>
      </c>
      <c r="T181" s="59" t="str">
        <f>TRIM(CONCATENATE(V181," (",S181,")"))</f>
        <v>Nadeem (T-LRK-02)</v>
      </c>
      <c r="U181" s="70" t="s">
        <v>7446</v>
      </c>
      <c r="V181" s="70" t="s">
        <v>8209</v>
      </c>
      <c r="W181" s="70" t="str">
        <f>TRIM(CONCATENATE(K181," - ",AD181," - ",V181))</f>
        <v>LRK01 - SPO - Nadeem</v>
      </c>
      <c r="X181" s="70" t="s">
        <v>64</v>
      </c>
      <c r="Y181" s="70" t="s">
        <v>6298</v>
      </c>
      <c r="Z181" s="70" t="s">
        <v>774</v>
      </c>
      <c r="AA181" s="171" t="s">
        <v>774</v>
      </c>
      <c r="AB181" s="70" t="s">
        <v>774</v>
      </c>
      <c r="AC181" s="70" t="s">
        <v>1171</v>
      </c>
      <c r="AD181" s="70" t="s">
        <v>163</v>
      </c>
      <c r="AE181" s="82" t="s">
        <v>1162</v>
      </c>
      <c r="AF181" s="70" t="s">
        <v>1171</v>
      </c>
      <c r="AG181" s="70" t="s">
        <v>1159</v>
      </c>
      <c r="AH181" s="70" t="s">
        <v>7449</v>
      </c>
      <c r="AI181" s="70" t="s">
        <v>3266</v>
      </c>
      <c r="AJ181" s="70" t="s">
        <v>63</v>
      </c>
      <c r="AK181" s="70">
        <v>1</v>
      </c>
      <c r="AL181" s="108" t="s">
        <v>6293</v>
      </c>
      <c r="AM181" t="e">
        <v>#N/A</v>
      </c>
      <c r="AN181" t="e">
        <f t="shared" si="62"/>
        <v>#N/A</v>
      </c>
    </row>
    <row r="182" spans="1:42" ht="14.4" hidden="1" customHeight="1" x14ac:dyDescent="0.3">
      <c r="A182" s="59" t="str">
        <f t="shared" si="54"/>
        <v>LRK01-FMCG-SPO-00</v>
      </c>
      <c r="B182" s="70" t="s">
        <v>1171</v>
      </c>
      <c r="C182" s="70" t="s">
        <v>3078</v>
      </c>
      <c r="D182" s="70" t="s">
        <v>1911</v>
      </c>
      <c r="E182" s="70" t="s">
        <v>17</v>
      </c>
      <c r="F182" s="70" t="s">
        <v>6354</v>
      </c>
      <c r="G182" s="70" t="s">
        <v>6355</v>
      </c>
      <c r="H182" s="70" t="s">
        <v>7452</v>
      </c>
      <c r="I182" s="59" t="s">
        <v>4901</v>
      </c>
      <c r="J182" s="70" t="s">
        <v>7450</v>
      </c>
      <c r="K182" s="59" t="s">
        <v>7451</v>
      </c>
      <c r="L182" s="70" t="str">
        <f t="shared" si="63"/>
        <v>0121003</v>
      </c>
      <c r="M182" s="82" t="s">
        <v>4686</v>
      </c>
      <c r="N182" s="70" t="s">
        <v>2687</v>
      </c>
      <c r="O182" s="59" t="s">
        <v>2580</v>
      </c>
      <c r="P182" s="59" t="str">
        <f>O182</f>
        <v>0121003</v>
      </c>
      <c r="Q182" s="163" t="str">
        <f t="shared" si="61"/>
        <v>0121003@gsfmcg.com</v>
      </c>
      <c r="R182" s="59" t="s">
        <v>2580</v>
      </c>
      <c r="S182" s="59" t="s">
        <v>5238</v>
      </c>
      <c r="T182" s="59" t="str">
        <f>TRIM(CONCATENATE(W182))</f>
        <v>LRK01 - FMCG Unmapped</v>
      </c>
      <c r="U182" s="70" t="s">
        <v>7448</v>
      </c>
      <c r="V182" s="70" t="s">
        <v>5921</v>
      </c>
      <c r="W182" s="70" t="str">
        <f>TRIM(CONCATENATE(K182," - ",V182))</f>
        <v>LRK01 - FMCG Unmapped</v>
      </c>
      <c r="X182" s="70" t="s">
        <v>64</v>
      </c>
      <c r="Y182" s="70" t="s">
        <v>774</v>
      </c>
      <c r="Z182" s="70" t="s">
        <v>774</v>
      </c>
      <c r="AA182" s="171" t="s">
        <v>774</v>
      </c>
      <c r="AB182" s="70" t="s">
        <v>774</v>
      </c>
      <c r="AC182" s="70" t="s">
        <v>1171</v>
      </c>
      <c r="AD182" s="70" t="s">
        <v>163</v>
      </c>
      <c r="AE182" s="82" t="s">
        <v>1162</v>
      </c>
      <c r="AF182" s="70" t="s">
        <v>1171</v>
      </c>
      <c r="AG182" s="70" t="s">
        <v>1159</v>
      </c>
      <c r="AH182" s="70" t="s">
        <v>7449</v>
      </c>
      <c r="AI182" s="70" t="s">
        <v>3266</v>
      </c>
      <c r="AJ182" s="70" t="s">
        <v>63</v>
      </c>
      <c r="AK182" s="70">
        <v>0</v>
      </c>
      <c r="AL182" s="108" t="s">
        <v>5606</v>
      </c>
      <c r="AM182" t="s">
        <v>2580</v>
      </c>
      <c r="AN182" t="b">
        <f t="shared" si="62"/>
        <v>1</v>
      </c>
      <c r="AP182" t="s">
        <v>8085</v>
      </c>
    </row>
    <row r="183" spans="1:42" ht="14.4" hidden="1" customHeight="1" x14ac:dyDescent="0.3">
      <c r="A183" s="59" t="str">
        <f t="shared" si="54"/>
        <v>LRK01-FMCG-ASM-01</v>
      </c>
      <c r="B183" s="70" t="s">
        <v>1171</v>
      </c>
      <c r="C183" s="70" t="s">
        <v>3078</v>
      </c>
      <c r="D183" s="70" t="s">
        <v>1911</v>
      </c>
      <c r="E183" s="70" t="s">
        <v>17</v>
      </c>
      <c r="F183" s="70" t="s">
        <v>6354</v>
      </c>
      <c r="G183" s="70" t="s">
        <v>6355</v>
      </c>
      <c r="H183" s="70" t="s">
        <v>7452</v>
      </c>
      <c r="I183" s="59" t="s">
        <v>4901</v>
      </c>
      <c r="J183" s="70" t="s">
        <v>7450</v>
      </c>
      <c r="K183" s="59" t="s">
        <v>7451</v>
      </c>
      <c r="L183" s="70" t="str">
        <f t="shared" si="63"/>
        <v>01180</v>
      </c>
      <c r="M183" s="82" t="s">
        <v>4686</v>
      </c>
      <c r="N183" s="70" t="s">
        <v>2687</v>
      </c>
      <c r="O183" s="59" t="s">
        <v>2748</v>
      </c>
      <c r="P183" s="59" t="str">
        <f>O182</f>
        <v>0121003</v>
      </c>
      <c r="Q183" s="163" t="str">
        <f t="shared" si="61"/>
        <v>01180@gsfmcg.com</v>
      </c>
      <c r="R183" s="59" t="s">
        <v>2748</v>
      </c>
      <c r="S183" s="59" t="s">
        <v>7812</v>
      </c>
      <c r="T183" s="59" t="str">
        <f>V183</f>
        <v>Imran Khan Soomro</v>
      </c>
      <c r="U183" s="70" t="s">
        <v>7449</v>
      </c>
      <c r="V183" s="70" t="s">
        <v>218</v>
      </c>
      <c r="W183" s="70" t="str">
        <f>TRIM(CONCATENATE(K183," - ",AD183," - ",V183))</f>
        <v>LRK01 - ASM - Imran Khan Soomro</v>
      </c>
      <c r="X183" s="70" t="s">
        <v>64</v>
      </c>
      <c r="Y183" s="70" t="s">
        <v>774</v>
      </c>
      <c r="Z183" s="70" t="s">
        <v>6443</v>
      </c>
      <c r="AA183" s="171">
        <v>41821</v>
      </c>
      <c r="AB183" s="70" t="s">
        <v>774</v>
      </c>
      <c r="AC183" s="70" t="s">
        <v>1219</v>
      </c>
      <c r="AD183" s="70" t="s">
        <v>1028</v>
      </c>
      <c r="AE183" s="82" t="s">
        <v>3414</v>
      </c>
      <c r="AF183" s="70" t="s">
        <v>1171</v>
      </c>
      <c r="AG183" s="70" t="s">
        <v>1159</v>
      </c>
      <c r="AH183" s="70" t="s">
        <v>6356</v>
      </c>
      <c r="AI183" s="70" t="s">
        <v>8715</v>
      </c>
      <c r="AJ183" s="70" t="s">
        <v>26</v>
      </c>
      <c r="AK183" s="70">
        <v>2</v>
      </c>
      <c r="AL183" s="108" t="s">
        <v>6294</v>
      </c>
      <c r="AM183" t="e">
        <v>#N/A</v>
      </c>
      <c r="AN183" t="e">
        <f t="shared" si="62"/>
        <v>#N/A</v>
      </c>
      <c r="AP183" t="s">
        <v>8085</v>
      </c>
    </row>
    <row r="184" spans="1:42" ht="14.4" hidden="1" customHeight="1" x14ac:dyDescent="0.3">
      <c r="A184" s="59" t="str">
        <f t="shared" si="54"/>
        <v>SUK01-FMCG01-SPO-01</v>
      </c>
      <c r="B184" s="70" t="s">
        <v>1170</v>
      </c>
      <c r="C184" s="70" t="s">
        <v>1987</v>
      </c>
      <c r="D184" s="70" t="s">
        <v>1911</v>
      </c>
      <c r="E184" s="70" t="s">
        <v>17</v>
      </c>
      <c r="F184" s="70" t="s">
        <v>6354</v>
      </c>
      <c r="G184" s="70" t="s">
        <v>6355</v>
      </c>
      <c r="H184" s="70" t="s">
        <v>1218</v>
      </c>
      <c r="I184" s="59" t="s">
        <v>4901</v>
      </c>
      <c r="J184" s="70" t="s">
        <v>2860</v>
      </c>
      <c r="K184" s="59" t="s">
        <v>6360</v>
      </c>
      <c r="L184" s="70" t="str">
        <f t="shared" si="58"/>
        <v>0121001</v>
      </c>
      <c r="M184" s="82" t="s">
        <v>4686</v>
      </c>
      <c r="N184" s="70" t="s">
        <v>2687</v>
      </c>
      <c r="O184" s="59" t="s">
        <v>2576</v>
      </c>
      <c r="P184" s="59" t="str">
        <f>O184</f>
        <v>0121001</v>
      </c>
      <c r="Q184" s="163" t="str">
        <f t="shared" si="61"/>
        <v>0121001@gsfmcg.com</v>
      </c>
      <c r="R184" s="59" t="s">
        <v>2576</v>
      </c>
      <c r="S184" s="59" t="s">
        <v>217</v>
      </c>
      <c r="T184" s="59" t="str">
        <f>TRIM(CONCATENATE(V184," (",S184,")"))</f>
        <v>Nisar Ahmed (SUK-01)</v>
      </c>
      <c r="U184" s="70" t="s">
        <v>3023</v>
      </c>
      <c r="V184" s="70" t="s">
        <v>7413</v>
      </c>
      <c r="W184" s="70" t="str">
        <f>TRIM(CONCATENATE(K184," - ",AD184," - ",V184))</f>
        <v>SUK01 - SPO - Nisar Ahmed</v>
      </c>
      <c r="X184" s="70" t="s">
        <v>26</v>
      </c>
      <c r="Y184" s="70" t="s">
        <v>6298</v>
      </c>
      <c r="Z184" s="70" t="s">
        <v>774</v>
      </c>
      <c r="AA184" s="171" t="s">
        <v>774</v>
      </c>
      <c r="AB184" s="70" t="s">
        <v>774</v>
      </c>
      <c r="AC184" s="70" t="s">
        <v>1171</v>
      </c>
      <c r="AD184" s="70" t="s">
        <v>163</v>
      </c>
      <c r="AE184" s="82" t="s">
        <v>1162</v>
      </c>
      <c r="AF184" s="70" t="s">
        <v>1171</v>
      </c>
      <c r="AG184" s="70" t="s">
        <v>1159</v>
      </c>
      <c r="AH184" s="70" t="s">
        <v>3265</v>
      </c>
      <c r="AI184" s="70" t="s">
        <v>8724</v>
      </c>
      <c r="AJ184" s="70" t="s">
        <v>26</v>
      </c>
      <c r="AK184" s="70">
        <v>1</v>
      </c>
      <c r="AL184" s="108" t="s">
        <v>6293</v>
      </c>
      <c r="AM184" t="e">
        <v>#N/A</v>
      </c>
      <c r="AN184" t="e">
        <f t="shared" si="62"/>
        <v>#N/A</v>
      </c>
    </row>
    <row r="185" spans="1:42" ht="14.4" hidden="1" customHeight="1" x14ac:dyDescent="0.3">
      <c r="A185" s="59" t="str">
        <f t="shared" si="54"/>
        <v>SUK01-FMCG01-SPO-02</v>
      </c>
      <c r="B185" s="70" t="s">
        <v>1170</v>
      </c>
      <c r="C185" s="70" t="s">
        <v>1987</v>
      </c>
      <c r="D185" s="70" t="s">
        <v>1911</v>
      </c>
      <c r="E185" s="70" t="s">
        <v>17</v>
      </c>
      <c r="F185" s="70" t="s">
        <v>6354</v>
      </c>
      <c r="G185" s="70" t="s">
        <v>6355</v>
      </c>
      <c r="H185" s="70" t="s">
        <v>1218</v>
      </c>
      <c r="I185" s="59" t="s">
        <v>4901</v>
      </c>
      <c r="J185" s="70" t="s">
        <v>2860</v>
      </c>
      <c r="K185" s="59" t="s">
        <v>6360</v>
      </c>
      <c r="L185" s="70" t="str">
        <f t="shared" si="58"/>
        <v>0118002</v>
      </c>
      <c r="M185" s="82" t="s">
        <v>4686</v>
      </c>
      <c r="N185" s="70" t="s">
        <v>2687</v>
      </c>
      <c r="O185" s="59" t="s">
        <v>2534</v>
      </c>
      <c r="P185" s="59" t="str">
        <f>O185</f>
        <v>0118002</v>
      </c>
      <c r="Q185" s="163" t="str">
        <f t="shared" si="61"/>
        <v>0118002@gsfmcg.com</v>
      </c>
      <c r="R185" s="59" t="s">
        <v>2534</v>
      </c>
      <c r="S185" s="59" t="s">
        <v>220</v>
      </c>
      <c r="T185" s="59" t="str">
        <f>TRIM(CONCATENATE(V185," (",S185,")"))</f>
        <v>Asif Ahmed Siiddiqui (SUK-02)</v>
      </c>
      <c r="U185" s="70" t="s">
        <v>3024</v>
      </c>
      <c r="V185" s="70" t="s">
        <v>5889</v>
      </c>
      <c r="W185" s="70" t="str">
        <f>TRIM(CONCATENATE(K185," - ",AD185," - ",V185))</f>
        <v>SUK01 - SPO - Asif Ahmed Siiddiqui</v>
      </c>
      <c r="X185" s="70" t="s">
        <v>26</v>
      </c>
      <c r="Y185" s="70" t="s">
        <v>6298</v>
      </c>
      <c r="Z185" s="70" t="s">
        <v>774</v>
      </c>
      <c r="AA185" s="171" t="s">
        <v>774</v>
      </c>
      <c r="AB185" s="70" t="s">
        <v>774</v>
      </c>
      <c r="AC185" s="70" t="s">
        <v>1171</v>
      </c>
      <c r="AD185" s="70" t="s">
        <v>163</v>
      </c>
      <c r="AE185" s="82" t="s">
        <v>1162</v>
      </c>
      <c r="AF185" s="70" t="s">
        <v>1171</v>
      </c>
      <c r="AG185" s="70" t="s">
        <v>1159</v>
      </c>
      <c r="AH185" s="70" t="s">
        <v>3265</v>
      </c>
      <c r="AI185" s="70" t="s">
        <v>8724</v>
      </c>
      <c r="AJ185" s="70" t="s">
        <v>26</v>
      </c>
      <c r="AK185" s="70">
        <v>1</v>
      </c>
      <c r="AL185" s="108" t="s">
        <v>6293</v>
      </c>
      <c r="AM185" t="e">
        <v>#N/A</v>
      </c>
      <c r="AN185" t="e">
        <f t="shared" si="62"/>
        <v>#N/A</v>
      </c>
    </row>
    <row r="186" spans="1:42" ht="14.4" hidden="1" customHeight="1" x14ac:dyDescent="0.3">
      <c r="A186" s="59" t="str">
        <f t="shared" si="54"/>
        <v>SUK01-FMCG02-SPO-01</v>
      </c>
      <c r="B186" s="70" t="s">
        <v>1195</v>
      </c>
      <c r="C186" s="70" t="s">
        <v>1988</v>
      </c>
      <c r="D186" s="70" t="s">
        <v>1911</v>
      </c>
      <c r="E186" s="70" t="s">
        <v>17</v>
      </c>
      <c r="F186" s="70" t="s">
        <v>6354</v>
      </c>
      <c r="G186" s="70" t="s">
        <v>6355</v>
      </c>
      <c r="H186" s="70" t="s">
        <v>1218</v>
      </c>
      <c r="I186" s="59" t="s">
        <v>4901</v>
      </c>
      <c r="J186" s="70" t="s">
        <v>2860</v>
      </c>
      <c r="K186" s="59" t="s">
        <v>6360</v>
      </c>
      <c r="L186" s="70" t="str">
        <f t="shared" si="58"/>
        <v>0118001</v>
      </c>
      <c r="M186" s="82" t="s">
        <v>4686</v>
      </c>
      <c r="N186" s="70" t="s">
        <v>2687</v>
      </c>
      <c r="O186" s="59" t="s">
        <v>2533</v>
      </c>
      <c r="P186" s="59" t="str">
        <f>O186</f>
        <v>0118001</v>
      </c>
      <c r="Q186" s="163" t="str">
        <f t="shared" si="61"/>
        <v>0118001@gsfmcg.com</v>
      </c>
      <c r="R186" s="59" t="s">
        <v>2533</v>
      </c>
      <c r="S186" s="59" t="s">
        <v>462</v>
      </c>
      <c r="T186" s="59" t="str">
        <f>TRIM(CONCATENATE(V186," (",S186,")"))</f>
        <v>M. Suleman (T-SUK-01)</v>
      </c>
      <c r="U186" s="70" t="s">
        <v>3026</v>
      </c>
      <c r="V186" s="70" t="s">
        <v>8202</v>
      </c>
      <c r="W186" s="70" t="str">
        <f>TRIM(CONCATENATE(K186," - ",AD186," - ",V186))</f>
        <v>SUK01 - SPO - M. Suleman</v>
      </c>
      <c r="X186" s="70" t="s">
        <v>26</v>
      </c>
      <c r="Y186" s="70" t="s">
        <v>6298</v>
      </c>
      <c r="Z186" s="70" t="s">
        <v>774</v>
      </c>
      <c r="AA186" s="171" t="s">
        <v>774</v>
      </c>
      <c r="AB186" s="70" t="s">
        <v>774</v>
      </c>
      <c r="AC186" s="70" t="s">
        <v>1171</v>
      </c>
      <c r="AD186" s="70" t="s">
        <v>163</v>
      </c>
      <c r="AE186" s="82" t="s">
        <v>1162</v>
      </c>
      <c r="AF186" s="70" t="s">
        <v>1171</v>
      </c>
      <c r="AG186" s="70" t="s">
        <v>1159</v>
      </c>
      <c r="AH186" s="70" t="s">
        <v>3265</v>
      </c>
      <c r="AI186" s="70" t="s">
        <v>8724</v>
      </c>
      <c r="AJ186" s="70" t="s">
        <v>26</v>
      </c>
      <c r="AK186" s="70">
        <v>1</v>
      </c>
      <c r="AL186" s="108" t="s">
        <v>6293</v>
      </c>
      <c r="AM186" t="e">
        <v>#N/A</v>
      </c>
      <c r="AN186" t="e">
        <f t="shared" si="62"/>
        <v>#N/A</v>
      </c>
    </row>
    <row r="187" spans="1:42" ht="14.4" hidden="1" customHeight="1" x14ac:dyDescent="0.3">
      <c r="A187" s="59" t="str">
        <f t="shared" si="54"/>
        <v>SUK01-FMCG02-SPO-02</v>
      </c>
      <c r="B187" s="70" t="s">
        <v>1195</v>
      </c>
      <c r="C187" s="70" t="s">
        <v>1988</v>
      </c>
      <c r="D187" s="70" t="s">
        <v>1911</v>
      </c>
      <c r="E187" s="70" t="s">
        <v>17</v>
      </c>
      <c r="F187" s="70" t="s">
        <v>6354</v>
      </c>
      <c r="G187" s="70" t="s">
        <v>6355</v>
      </c>
      <c r="H187" s="70" t="s">
        <v>1218</v>
      </c>
      <c r="I187" s="59" t="s">
        <v>4901</v>
      </c>
      <c r="J187" s="70" t="s">
        <v>2860</v>
      </c>
      <c r="K187" s="59" t="s">
        <v>6360</v>
      </c>
      <c r="L187" s="70" t="str">
        <f t="shared" si="58"/>
        <v>0121002</v>
      </c>
      <c r="M187" s="82" t="s">
        <v>4686</v>
      </c>
      <c r="N187" s="70" t="s">
        <v>2687</v>
      </c>
      <c r="O187" s="59" t="s">
        <v>2577</v>
      </c>
      <c r="P187" s="59" t="str">
        <f>O187</f>
        <v>0121002</v>
      </c>
      <c r="Q187" s="163" t="str">
        <f t="shared" si="61"/>
        <v>0121002@gsfmcg.com</v>
      </c>
      <c r="R187" s="59" t="s">
        <v>2577</v>
      </c>
      <c r="S187" s="59" t="s">
        <v>466</v>
      </c>
      <c r="T187" s="59" t="str">
        <f>TRIM(CONCATENATE(V187," (",S187,")"))</f>
        <v>Amjad Ali (T-SUK-02)</v>
      </c>
      <c r="U187" s="70" t="s">
        <v>5265</v>
      </c>
      <c r="V187" s="70" t="s">
        <v>6433</v>
      </c>
      <c r="W187" s="70" t="str">
        <f>TRIM(CONCATENATE(K187," - ",AD187," - ",V187))</f>
        <v>SUK01 - SPO - Amjad Ali</v>
      </c>
      <c r="X187" s="70" t="s">
        <v>26</v>
      </c>
      <c r="Y187" s="70" t="s">
        <v>6298</v>
      </c>
      <c r="Z187" s="70" t="s">
        <v>774</v>
      </c>
      <c r="AA187" s="171" t="s">
        <v>774</v>
      </c>
      <c r="AB187" s="70" t="s">
        <v>774</v>
      </c>
      <c r="AC187" s="70" t="s">
        <v>1171</v>
      </c>
      <c r="AD187" s="70" t="s">
        <v>163</v>
      </c>
      <c r="AE187" s="82" t="s">
        <v>1162</v>
      </c>
      <c r="AF187" s="70" t="s">
        <v>1171</v>
      </c>
      <c r="AG187" s="70" t="s">
        <v>1159</v>
      </c>
      <c r="AH187" s="70" t="s">
        <v>3265</v>
      </c>
      <c r="AI187" s="70" t="s">
        <v>8724</v>
      </c>
      <c r="AJ187" s="70" t="s">
        <v>26</v>
      </c>
      <c r="AK187" s="70">
        <v>1</v>
      </c>
      <c r="AL187" s="108" t="s">
        <v>6293</v>
      </c>
      <c r="AM187" t="e">
        <v>#N/A</v>
      </c>
      <c r="AN187" t="e">
        <f t="shared" si="62"/>
        <v>#N/A</v>
      </c>
    </row>
    <row r="188" spans="1:42" ht="14.4" hidden="1" customHeight="1" x14ac:dyDescent="0.3">
      <c r="A188" s="59" t="str">
        <f t="shared" si="54"/>
        <v>SUK01-FMCG-SPO-00</v>
      </c>
      <c r="B188" s="70" t="s">
        <v>1171</v>
      </c>
      <c r="C188" s="70" t="s">
        <v>3078</v>
      </c>
      <c r="D188" s="70" t="s">
        <v>1911</v>
      </c>
      <c r="E188" s="70" t="s">
        <v>17</v>
      </c>
      <c r="F188" s="70" t="s">
        <v>6354</v>
      </c>
      <c r="G188" s="70" t="s">
        <v>6355</v>
      </c>
      <c r="H188" s="70" t="s">
        <v>1218</v>
      </c>
      <c r="I188" s="59" t="s">
        <v>4901</v>
      </c>
      <c r="J188" s="70" t="s">
        <v>2860</v>
      </c>
      <c r="K188" s="59" t="s">
        <v>6360</v>
      </c>
      <c r="L188" s="70" t="str">
        <f t="shared" si="58"/>
        <v>0118006</v>
      </c>
      <c r="M188" s="82" t="s">
        <v>4686</v>
      </c>
      <c r="N188" s="70" t="s">
        <v>2687</v>
      </c>
      <c r="O188" s="59" t="s">
        <v>2537</v>
      </c>
      <c r="P188" s="59" t="str">
        <f>O188</f>
        <v>0118006</v>
      </c>
      <c r="Q188" s="163" t="str">
        <f t="shared" si="61"/>
        <v>0118006@gsfmcg.com</v>
      </c>
      <c r="R188" s="59" t="s">
        <v>2537</v>
      </c>
      <c r="S188" s="59" t="s">
        <v>5238</v>
      </c>
      <c r="T188" s="59" t="str">
        <f>TRIM(CONCATENATE(W188))</f>
        <v>SUK01 - FMCG Unmapped</v>
      </c>
      <c r="U188" s="70" t="s">
        <v>3407</v>
      </c>
      <c r="V188" s="70" t="s">
        <v>5921</v>
      </c>
      <c r="W188" s="70" t="str">
        <f>TRIM(CONCATENATE(K188," - ",V188))</f>
        <v>SUK01 - FMCG Unmapped</v>
      </c>
      <c r="X188" s="70" t="s">
        <v>26</v>
      </c>
      <c r="Y188" s="70" t="s">
        <v>774</v>
      </c>
      <c r="Z188" s="70" t="s">
        <v>774</v>
      </c>
      <c r="AA188" s="171" t="s">
        <v>774</v>
      </c>
      <c r="AB188" s="70" t="s">
        <v>774</v>
      </c>
      <c r="AC188" s="70" t="s">
        <v>1171</v>
      </c>
      <c r="AD188" s="70" t="s">
        <v>163</v>
      </c>
      <c r="AE188" s="82" t="s">
        <v>1162</v>
      </c>
      <c r="AF188" s="70" t="s">
        <v>1171</v>
      </c>
      <c r="AG188" s="70" t="s">
        <v>1159</v>
      </c>
      <c r="AH188" s="70" t="s">
        <v>3265</v>
      </c>
      <c r="AI188" s="70" t="s">
        <v>8724</v>
      </c>
      <c r="AJ188" s="70" t="s">
        <v>26</v>
      </c>
      <c r="AK188" s="70">
        <v>0</v>
      </c>
      <c r="AL188" s="108" t="s">
        <v>5606</v>
      </c>
      <c r="AM188" t="s">
        <v>2537</v>
      </c>
      <c r="AN188" t="b">
        <f t="shared" si="62"/>
        <v>1</v>
      </c>
      <c r="AP188" t="s">
        <v>8085</v>
      </c>
    </row>
    <row r="189" spans="1:42" ht="14.4" hidden="1" customHeight="1" x14ac:dyDescent="0.3">
      <c r="A189" s="59" t="str">
        <f t="shared" si="54"/>
        <v>SUK01-FMCG-ASM-01</v>
      </c>
      <c r="B189" s="70" t="s">
        <v>1171</v>
      </c>
      <c r="C189" s="70" t="s">
        <v>3078</v>
      </c>
      <c r="D189" s="70" t="s">
        <v>1911</v>
      </c>
      <c r="E189" s="70" t="s">
        <v>17</v>
      </c>
      <c r="F189" s="70" t="s">
        <v>6354</v>
      </c>
      <c r="G189" s="70" t="s">
        <v>6355</v>
      </c>
      <c r="H189" s="70" t="s">
        <v>1218</v>
      </c>
      <c r="I189" s="59" t="s">
        <v>4901</v>
      </c>
      <c r="J189" s="70" t="s">
        <v>2860</v>
      </c>
      <c r="K189" s="59" t="s">
        <v>6360</v>
      </c>
      <c r="L189" s="70" t="str">
        <f t="shared" si="58"/>
        <v>01210</v>
      </c>
      <c r="M189" s="82" t="s">
        <v>4686</v>
      </c>
      <c r="N189" s="70" t="s">
        <v>2687</v>
      </c>
      <c r="O189" s="59" t="s">
        <v>2758</v>
      </c>
      <c r="P189" s="59" t="str">
        <f>O188</f>
        <v>0118006</v>
      </c>
      <c r="Q189" s="163" t="str">
        <f t="shared" si="61"/>
        <v>01210@gsfmcg.com</v>
      </c>
      <c r="R189" s="59" t="s">
        <v>2758</v>
      </c>
      <c r="S189" s="59" t="s">
        <v>7811</v>
      </c>
      <c r="T189" s="59" t="str">
        <f>V189</f>
        <v>M. Kashif Anasri</v>
      </c>
      <c r="U189" s="70" t="s">
        <v>3265</v>
      </c>
      <c r="V189" s="70" t="s">
        <v>8724</v>
      </c>
      <c r="W189" s="70" t="str">
        <f>TRIM(CONCATENATE(K189," - ",AD189," - ",V189))</f>
        <v>SUK01 - ASM - M. Kashif Anasri</v>
      </c>
      <c r="X189" s="70" t="s">
        <v>26</v>
      </c>
      <c r="Y189" s="70" t="s">
        <v>774</v>
      </c>
      <c r="Z189" s="70" t="s">
        <v>774</v>
      </c>
      <c r="AA189" s="171" t="s">
        <v>774</v>
      </c>
      <c r="AB189" s="70" t="s">
        <v>774</v>
      </c>
      <c r="AC189" s="70" t="s">
        <v>1219</v>
      </c>
      <c r="AD189" s="70" t="s">
        <v>1028</v>
      </c>
      <c r="AE189" s="82" t="s">
        <v>3414</v>
      </c>
      <c r="AF189" s="70" t="s">
        <v>1171</v>
      </c>
      <c r="AG189" s="70" t="s">
        <v>1159</v>
      </c>
      <c r="AH189" s="70" t="s">
        <v>6356</v>
      </c>
      <c r="AI189" s="70" t="s">
        <v>8715</v>
      </c>
      <c r="AJ189" s="70" t="s">
        <v>26</v>
      </c>
      <c r="AK189" s="70">
        <v>2</v>
      </c>
      <c r="AL189" s="108" t="s">
        <v>6294</v>
      </c>
      <c r="AM189" t="s">
        <v>2758</v>
      </c>
      <c r="AN189" t="b">
        <f t="shared" si="62"/>
        <v>1</v>
      </c>
      <c r="AP189" t="s">
        <v>8085</v>
      </c>
    </row>
    <row r="190" spans="1:42" ht="14.4" hidden="1" customHeight="1" x14ac:dyDescent="0.3">
      <c r="A190" s="59" t="str">
        <f t="shared" ref="A190" si="64">U190</f>
        <v>SUK02-FMCG-SPO-01</v>
      </c>
      <c r="B190" s="70" t="s">
        <v>1171</v>
      </c>
      <c r="C190" s="70" t="s">
        <v>3078</v>
      </c>
      <c r="D190" s="70" t="s">
        <v>1911</v>
      </c>
      <c r="E190" s="70" t="s">
        <v>17</v>
      </c>
      <c r="F190" s="70" t="s">
        <v>6354</v>
      </c>
      <c r="G190" s="70" t="s">
        <v>6355</v>
      </c>
      <c r="H190" s="70" t="s">
        <v>1219</v>
      </c>
      <c r="I190" s="59" t="s">
        <v>4901</v>
      </c>
      <c r="J190" s="70" t="s">
        <v>3267</v>
      </c>
      <c r="K190" s="59" t="s">
        <v>8178</v>
      </c>
      <c r="L190" s="70" t="str">
        <f>O190</f>
        <v>0130102</v>
      </c>
      <c r="M190" s="82" t="s">
        <v>4686</v>
      </c>
      <c r="N190" s="70" t="s">
        <v>2687</v>
      </c>
      <c r="O190" s="59" t="s">
        <v>8081</v>
      </c>
      <c r="P190" s="59" t="str">
        <f>O190</f>
        <v>0130102</v>
      </c>
      <c r="Q190" s="163" t="str">
        <f>CONCATENATE(O190,"@gsfmcg.com")</f>
        <v>0130102@gsfmcg.com</v>
      </c>
      <c r="R190" s="59" t="s">
        <v>2534</v>
      </c>
      <c r="S190" s="59" t="s">
        <v>8179</v>
      </c>
      <c r="T190" s="59" t="str">
        <f>TRIM(CONCATENATE(V190," (",S190,")"))</f>
        <v>Sabir (W-SUK-01)</v>
      </c>
      <c r="U190" s="70" t="s">
        <v>3422</v>
      </c>
      <c r="V190" s="70" t="s">
        <v>7412</v>
      </c>
      <c r="W190" s="70" t="str">
        <f>TRIM(CONCATENATE(K190," - ",AD190," - ",V190))</f>
        <v>SUK02 - SPO - Sabir</v>
      </c>
      <c r="X190" s="70" t="s">
        <v>26</v>
      </c>
      <c r="Y190" s="70" t="s">
        <v>502</v>
      </c>
      <c r="Z190" s="70" t="s">
        <v>774</v>
      </c>
      <c r="AA190" s="171" t="s">
        <v>774</v>
      </c>
      <c r="AB190" s="70" t="s">
        <v>774</v>
      </c>
      <c r="AC190" s="70" t="s">
        <v>1171</v>
      </c>
      <c r="AD190" s="70" t="s">
        <v>163</v>
      </c>
      <c r="AE190" s="82" t="s">
        <v>1162</v>
      </c>
      <c r="AF190" s="70" t="s">
        <v>1171</v>
      </c>
      <c r="AG190" s="70" t="s">
        <v>1159</v>
      </c>
      <c r="AH190" s="70" t="s">
        <v>6356</v>
      </c>
      <c r="AI190" s="70" t="s">
        <v>8715</v>
      </c>
      <c r="AJ190" s="70" t="s">
        <v>26</v>
      </c>
      <c r="AK190" s="70">
        <v>1</v>
      </c>
      <c r="AL190" s="108" t="s">
        <v>6293</v>
      </c>
      <c r="AM190" t="e">
        <v>#N/A</v>
      </c>
      <c r="AN190" t="e">
        <f t="shared" si="62"/>
        <v>#N/A</v>
      </c>
    </row>
    <row r="191" spans="1:42" ht="15.6" hidden="1" customHeight="1" x14ac:dyDescent="0.3">
      <c r="A191" s="59" t="str">
        <f>U191</f>
        <v>STH-C-FMCG-RSM-00</v>
      </c>
      <c r="B191" s="70" t="s">
        <v>1171</v>
      </c>
      <c r="C191" s="70" t="s">
        <v>3078</v>
      </c>
      <c r="D191" s="70" t="s">
        <v>1911</v>
      </c>
      <c r="E191" s="70" t="s">
        <v>17</v>
      </c>
      <c r="F191" s="70" t="s">
        <v>6354</v>
      </c>
      <c r="G191" s="70" t="s">
        <v>6355</v>
      </c>
      <c r="H191" s="70" t="s">
        <v>1218</v>
      </c>
      <c r="I191" s="59" t="s">
        <v>4901</v>
      </c>
      <c r="J191" s="70" t="s">
        <v>2860</v>
      </c>
      <c r="K191" s="59" t="s">
        <v>6360</v>
      </c>
      <c r="L191" s="99" t="str">
        <f>O191</f>
        <v>0130101</v>
      </c>
      <c r="M191" s="82" t="s">
        <v>4686</v>
      </c>
      <c r="N191" s="70" t="s">
        <v>2687</v>
      </c>
      <c r="O191" s="59" t="s">
        <v>6751</v>
      </c>
      <c r="P191" s="59" t="str">
        <f>O191</f>
        <v>0130101</v>
      </c>
      <c r="Q191" s="163" t="str">
        <f>CONCATENATE(O191,"@gsfmcg.com")</f>
        <v>0130101@gsfmcg.com</v>
      </c>
      <c r="R191" s="59">
        <v>16</v>
      </c>
      <c r="S191" s="70" t="s">
        <v>6726</v>
      </c>
      <c r="T191" s="59" t="str">
        <f>W191</f>
        <v>STH-C - RSM - FMCG Unmapped</v>
      </c>
      <c r="U191" s="70" t="s">
        <v>6726</v>
      </c>
      <c r="V191" s="70" t="s">
        <v>5921</v>
      </c>
      <c r="W191" s="70" t="str">
        <f>TRIM(CONCATENATE(G191," - ",AD191," - ",V191))</f>
        <v>STH-C - RSM - FMCG Unmapped</v>
      </c>
      <c r="X191" s="70" t="s">
        <v>26</v>
      </c>
      <c r="Y191" s="70" t="s">
        <v>774</v>
      </c>
      <c r="Z191" s="70" t="s">
        <v>774</v>
      </c>
      <c r="AA191" s="171" t="s">
        <v>774</v>
      </c>
      <c r="AB191" s="70" t="s">
        <v>774</v>
      </c>
      <c r="AC191" s="70" t="s">
        <v>1806</v>
      </c>
      <c r="AD191" s="70" t="s">
        <v>1146</v>
      </c>
      <c r="AE191" s="82" t="s">
        <v>3414</v>
      </c>
      <c r="AF191" s="70" t="s">
        <v>1171</v>
      </c>
      <c r="AG191" s="70" t="s">
        <v>1159</v>
      </c>
      <c r="AH191" s="70" t="s">
        <v>6356</v>
      </c>
      <c r="AI191" s="70" t="s">
        <v>8715</v>
      </c>
      <c r="AJ191" s="70" t="s">
        <v>26</v>
      </c>
      <c r="AK191" s="81">
        <v>0</v>
      </c>
      <c r="AL191" s="108" t="s">
        <v>5606</v>
      </c>
      <c r="AM191" t="s">
        <v>6751</v>
      </c>
      <c r="AN191" t="b">
        <f>AM191=O191</f>
        <v>1</v>
      </c>
    </row>
    <row r="192" spans="1:42" ht="14.4" hidden="1" customHeight="1" x14ac:dyDescent="0.3">
      <c r="A192" s="59" t="str">
        <f>U192</f>
        <v>STH-C-FMCG-RSM-01</v>
      </c>
      <c r="B192" s="70" t="s">
        <v>1171</v>
      </c>
      <c r="C192" s="70" t="s">
        <v>3078</v>
      </c>
      <c r="D192" s="70" t="s">
        <v>1911</v>
      </c>
      <c r="E192" s="70" t="s">
        <v>17</v>
      </c>
      <c r="F192" s="70" t="s">
        <v>6354</v>
      </c>
      <c r="G192" s="70" t="s">
        <v>6355</v>
      </c>
      <c r="H192" s="70" t="s">
        <v>1218</v>
      </c>
      <c r="I192" s="59" t="s">
        <v>4901</v>
      </c>
      <c r="J192" s="70" t="s">
        <v>2860</v>
      </c>
      <c r="K192" s="59" t="s">
        <v>6360</v>
      </c>
      <c r="L192" s="99">
        <f>O192</f>
        <v>26</v>
      </c>
      <c r="M192" s="82" t="s">
        <v>4686</v>
      </c>
      <c r="N192" s="70" t="s">
        <v>2687</v>
      </c>
      <c r="O192" s="59">
        <v>26</v>
      </c>
      <c r="P192" s="59" t="str">
        <f>O191</f>
        <v>0130101</v>
      </c>
      <c r="Q192" s="163" t="str">
        <f>CONCATENATE(O192,"@gsfmcg.com")</f>
        <v>26@gsfmcg.com</v>
      </c>
      <c r="R192" s="59">
        <v>16</v>
      </c>
      <c r="S192" s="59" t="s">
        <v>6356</v>
      </c>
      <c r="T192" s="59" t="str">
        <f>V192</f>
        <v>Kashif Ansari</v>
      </c>
      <c r="U192" s="70" t="s">
        <v>6356</v>
      </c>
      <c r="V192" s="70" t="s">
        <v>8715</v>
      </c>
      <c r="W192" s="70" t="str">
        <f>TRIM(CONCATENATE(G192," - ",AD192," - ",V192))</f>
        <v>STH-C - RSM - Kashif Ansari</v>
      </c>
      <c r="X192" s="70" t="s">
        <v>26</v>
      </c>
      <c r="Y192" s="70" t="s">
        <v>774</v>
      </c>
      <c r="Z192" s="70" t="s">
        <v>774</v>
      </c>
      <c r="AA192" s="171" t="s">
        <v>774</v>
      </c>
      <c r="AB192" s="70" t="s">
        <v>774</v>
      </c>
      <c r="AC192" s="70" t="s">
        <v>1806</v>
      </c>
      <c r="AD192" s="70" t="s">
        <v>1146</v>
      </c>
      <c r="AE192" s="82" t="s">
        <v>2488</v>
      </c>
      <c r="AF192" s="70" t="s">
        <v>1171</v>
      </c>
      <c r="AG192" s="70" t="s">
        <v>1159</v>
      </c>
      <c r="AH192" s="70" t="s">
        <v>3280</v>
      </c>
      <c r="AI192" s="70" t="s">
        <v>644</v>
      </c>
      <c r="AJ192" s="70" t="s">
        <v>18</v>
      </c>
      <c r="AK192" s="81">
        <v>3</v>
      </c>
      <c r="AL192" s="108" t="s">
        <v>6294</v>
      </c>
      <c r="AM192" t="e">
        <v>#N/A</v>
      </c>
      <c r="AN192" t="e">
        <f>AM192=O192</f>
        <v>#N/A</v>
      </c>
    </row>
    <row r="193" spans="1:42" ht="14.4" hidden="1" customHeight="1" x14ac:dyDescent="0.3">
      <c r="A193" s="59" t="str">
        <f t="shared" ref="A193:A236" si="65">U193</f>
        <v>BWP01-FMCG01-SPO-01</v>
      </c>
      <c r="B193" s="70" t="s">
        <v>1170</v>
      </c>
      <c r="C193" s="70" t="s">
        <v>1987</v>
      </c>
      <c r="D193" s="70" t="s">
        <v>1910</v>
      </c>
      <c r="E193" s="70" t="s">
        <v>17</v>
      </c>
      <c r="F193" s="70" t="s">
        <v>7457</v>
      </c>
      <c r="G193" s="70" t="s">
        <v>7456</v>
      </c>
      <c r="H193" s="70" t="s">
        <v>1805</v>
      </c>
      <c r="I193" s="161" t="s">
        <v>4900</v>
      </c>
      <c r="J193" s="70" t="s">
        <v>73</v>
      </c>
      <c r="K193" s="59" t="s">
        <v>6367</v>
      </c>
      <c r="L193" s="70" t="str">
        <f t="shared" ref="L193:L250" si="66">O193</f>
        <v>0110001</v>
      </c>
      <c r="M193" s="82" t="s">
        <v>4686</v>
      </c>
      <c r="N193" s="70" t="s">
        <v>2687</v>
      </c>
      <c r="O193" s="59" t="s">
        <v>2489</v>
      </c>
      <c r="P193" s="59" t="str">
        <f t="shared" ref="P193:P198" si="67">O193</f>
        <v>0110001</v>
      </c>
      <c r="Q193" s="163" t="str">
        <f t="shared" ref="Q193:Q236" si="68">CONCATENATE(O193,"@gsfmcg.com")</f>
        <v>0110001@gsfmcg.com</v>
      </c>
      <c r="R193" s="59" t="s">
        <v>2489</v>
      </c>
      <c r="S193" s="59" t="s">
        <v>234</v>
      </c>
      <c r="T193" s="59" t="str">
        <f>TRIM(CONCATENATE(V193," (",S193,")"))</f>
        <v>Masood Irfan (BWP-01)</v>
      </c>
      <c r="U193" s="70" t="s">
        <v>3048</v>
      </c>
      <c r="V193" s="70" t="s">
        <v>4510</v>
      </c>
      <c r="W193" s="70" t="str">
        <f>TRIM(CONCATENATE(K193," - ",AD193," - ",V193))</f>
        <v>BWP01 - SPO - Masood Irfan</v>
      </c>
      <c r="X193" s="70" t="s">
        <v>4028</v>
      </c>
      <c r="Y193" s="70" t="s">
        <v>6298</v>
      </c>
      <c r="Z193" s="70" t="s">
        <v>774</v>
      </c>
      <c r="AA193" s="171" t="s">
        <v>774</v>
      </c>
      <c r="AB193" s="70" t="s">
        <v>774</v>
      </c>
      <c r="AC193" s="70" t="s">
        <v>1171</v>
      </c>
      <c r="AD193" s="70" t="s">
        <v>163</v>
      </c>
      <c r="AE193" s="82" t="s">
        <v>1162</v>
      </c>
      <c r="AF193" s="70" t="s">
        <v>1171</v>
      </c>
      <c r="AG193" s="70" t="s">
        <v>1159</v>
      </c>
      <c r="AH193" s="70" t="s">
        <v>3083</v>
      </c>
      <c r="AI193" s="70" t="s">
        <v>235</v>
      </c>
      <c r="AJ193" s="70" t="s">
        <v>72</v>
      </c>
      <c r="AK193" s="70">
        <v>1</v>
      </c>
      <c r="AL193" s="108" t="s">
        <v>6293</v>
      </c>
      <c r="AM193" t="e">
        <v>#N/A</v>
      </c>
      <c r="AN193" t="e">
        <f t="shared" ref="AN193:AN236" si="69">AM193=O193</f>
        <v>#N/A</v>
      </c>
    </row>
    <row r="194" spans="1:42" ht="14.4" hidden="1" customHeight="1" x14ac:dyDescent="0.3">
      <c r="A194" s="59" t="str">
        <f t="shared" si="65"/>
        <v>BWP01-FMCG01-SPO-02</v>
      </c>
      <c r="B194" s="70" t="s">
        <v>1170</v>
      </c>
      <c r="C194" s="70" t="s">
        <v>1987</v>
      </c>
      <c r="D194" s="70" t="s">
        <v>1910</v>
      </c>
      <c r="E194" s="70" t="s">
        <v>17</v>
      </c>
      <c r="F194" s="70" t="s">
        <v>7457</v>
      </c>
      <c r="G194" s="70" t="s">
        <v>7456</v>
      </c>
      <c r="H194" s="70" t="s">
        <v>1805</v>
      </c>
      <c r="I194" s="161" t="s">
        <v>4900</v>
      </c>
      <c r="J194" s="70" t="s">
        <v>73</v>
      </c>
      <c r="K194" s="59" t="s">
        <v>6367</v>
      </c>
      <c r="L194" s="70" t="str">
        <f t="shared" si="66"/>
        <v>0110002</v>
      </c>
      <c r="M194" s="82" t="s">
        <v>4686</v>
      </c>
      <c r="N194" s="70" t="s">
        <v>2687</v>
      </c>
      <c r="O194" s="59" t="s">
        <v>2490</v>
      </c>
      <c r="P194" s="59" t="str">
        <f t="shared" si="67"/>
        <v>0110002</v>
      </c>
      <c r="Q194" s="163" t="str">
        <f t="shared" si="68"/>
        <v>0110002@gsfmcg.com</v>
      </c>
      <c r="R194" s="59" t="s">
        <v>2490</v>
      </c>
      <c r="S194" s="59" t="s">
        <v>239</v>
      </c>
      <c r="T194" s="59" t="str">
        <f>TRIM(CONCATENATE(V194," (",S194,")"))</f>
        <v>M. Ahmed (BWP-02)</v>
      </c>
      <c r="U194" s="70" t="s">
        <v>3049</v>
      </c>
      <c r="V194" s="70" t="s">
        <v>2879</v>
      </c>
      <c r="W194" s="70" t="str">
        <f>TRIM(CONCATENATE(K194," - ",AD194," - ",V194))</f>
        <v>BWP01 - SPO - M. Ahmed</v>
      </c>
      <c r="X194" s="70" t="s">
        <v>4028</v>
      </c>
      <c r="Y194" s="70" t="s">
        <v>6298</v>
      </c>
      <c r="Z194" s="70" t="s">
        <v>774</v>
      </c>
      <c r="AA194" s="171" t="s">
        <v>774</v>
      </c>
      <c r="AB194" s="70" t="s">
        <v>774</v>
      </c>
      <c r="AC194" s="70" t="s">
        <v>1171</v>
      </c>
      <c r="AD194" s="70" t="s">
        <v>163</v>
      </c>
      <c r="AE194" s="82" t="s">
        <v>1162</v>
      </c>
      <c r="AF194" s="70" t="s">
        <v>1171</v>
      </c>
      <c r="AG194" s="70" t="s">
        <v>1159</v>
      </c>
      <c r="AH194" s="70" t="s">
        <v>3083</v>
      </c>
      <c r="AI194" s="70" t="s">
        <v>235</v>
      </c>
      <c r="AJ194" s="70" t="s">
        <v>72</v>
      </c>
      <c r="AK194" s="70">
        <v>1</v>
      </c>
      <c r="AL194" s="108" t="s">
        <v>6293</v>
      </c>
      <c r="AM194" t="e">
        <v>#N/A</v>
      </c>
      <c r="AN194" t="e">
        <f t="shared" si="69"/>
        <v>#N/A</v>
      </c>
    </row>
    <row r="195" spans="1:42" ht="14.4" hidden="1" customHeight="1" x14ac:dyDescent="0.3">
      <c r="A195" s="59" t="str">
        <f t="shared" si="65"/>
        <v>BWP01-FMCG01-SPO-03</v>
      </c>
      <c r="B195" s="70" t="s">
        <v>1170</v>
      </c>
      <c r="C195" s="70" t="s">
        <v>1987</v>
      </c>
      <c r="D195" s="70" t="s">
        <v>1910</v>
      </c>
      <c r="E195" s="70" t="s">
        <v>17</v>
      </c>
      <c r="F195" s="70" t="s">
        <v>7457</v>
      </c>
      <c r="G195" s="70" t="s">
        <v>7456</v>
      </c>
      <c r="H195" s="70" t="s">
        <v>1805</v>
      </c>
      <c r="I195" s="161" t="s">
        <v>4900</v>
      </c>
      <c r="J195" s="70" t="s">
        <v>73</v>
      </c>
      <c r="K195" s="59" t="s">
        <v>6367</v>
      </c>
      <c r="L195" s="70" t="str">
        <f t="shared" si="66"/>
        <v>0110006</v>
      </c>
      <c r="M195" s="82" t="s">
        <v>4686</v>
      </c>
      <c r="N195" s="70" t="s">
        <v>2687</v>
      </c>
      <c r="O195" s="59" t="s">
        <v>3424</v>
      </c>
      <c r="P195" s="59" t="str">
        <f t="shared" si="67"/>
        <v>0110006</v>
      </c>
      <c r="Q195" s="163" t="str">
        <f t="shared" si="68"/>
        <v>0110006@gsfmcg.com</v>
      </c>
      <c r="R195" s="59" t="s">
        <v>2491</v>
      </c>
      <c r="S195" s="59" t="s">
        <v>242</v>
      </c>
      <c r="T195" s="59" t="str">
        <f>TRIM(CONCATENATE(V195," (",S195,")"))</f>
        <v>Asim Naveed (BWP-03)</v>
      </c>
      <c r="U195" s="70" t="s">
        <v>3050</v>
      </c>
      <c r="V195" s="70" t="s">
        <v>6300</v>
      </c>
      <c r="W195" s="70" t="str">
        <f>TRIM(CONCATENATE(K195," - ",AD195," - ",V195))</f>
        <v>BWP01 - SPO - Asim Naveed</v>
      </c>
      <c r="X195" s="70" t="s">
        <v>8725</v>
      </c>
      <c r="Y195" s="70" t="s">
        <v>6298</v>
      </c>
      <c r="Z195" s="70" t="s">
        <v>774</v>
      </c>
      <c r="AA195" s="171" t="s">
        <v>774</v>
      </c>
      <c r="AB195" s="70" t="s">
        <v>774</v>
      </c>
      <c r="AC195" s="70" t="s">
        <v>1171</v>
      </c>
      <c r="AD195" s="70" t="s">
        <v>163</v>
      </c>
      <c r="AE195" s="82" t="s">
        <v>1162</v>
      </c>
      <c r="AF195" s="70" t="s">
        <v>1171</v>
      </c>
      <c r="AG195" s="70" t="s">
        <v>1159</v>
      </c>
      <c r="AH195" s="70" t="s">
        <v>3083</v>
      </c>
      <c r="AI195" s="70" t="s">
        <v>235</v>
      </c>
      <c r="AJ195" s="70" t="s">
        <v>72</v>
      </c>
      <c r="AK195" s="70">
        <v>1</v>
      </c>
      <c r="AL195" s="108" t="s">
        <v>6293</v>
      </c>
      <c r="AM195" t="s">
        <v>2494</v>
      </c>
      <c r="AN195" t="b">
        <f t="shared" si="69"/>
        <v>0</v>
      </c>
    </row>
    <row r="196" spans="1:42" ht="14.4" hidden="1" customHeight="1" x14ac:dyDescent="0.3">
      <c r="A196" s="59" t="str">
        <f t="shared" si="65"/>
        <v>BWP01-FMCG02-SPO-01</v>
      </c>
      <c r="B196" s="70" t="s">
        <v>1195</v>
      </c>
      <c r="C196" s="70" t="s">
        <v>1988</v>
      </c>
      <c r="D196" s="70" t="s">
        <v>1910</v>
      </c>
      <c r="E196" s="70" t="s">
        <v>17</v>
      </c>
      <c r="F196" s="70" t="s">
        <v>7457</v>
      </c>
      <c r="G196" s="70" t="s">
        <v>7456</v>
      </c>
      <c r="H196" s="70" t="s">
        <v>1805</v>
      </c>
      <c r="I196" s="161" t="s">
        <v>4900</v>
      </c>
      <c r="J196" s="70" t="s">
        <v>73</v>
      </c>
      <c r="K196" s="59" t="s">
        <v>6367</v>
      </c>
      <c r="L196" s="70" t="str">
        <f t="shared" si="66"/>
        <v>0125002</v>
      </c>
      <c r="M196" s="82" t="s">
        <v>4686</v>
      </c>
      <c r="N196" s="70" t="s">
        <v>2687</v>
      </c>
      <c r="O196" s="59" t="s">
        <v>2539</v>
      </c>
      <c r="P196" s="59" t="str">
        <f t="shared" si="67"/>
        <v>0125002</v>
      </c>
      <c r="Q196" s="163" t="str">
        <f t="shared" si="68"/>
        <v>0125002@gsfmcg.com</v>
      </c>
      <c r="R196" s="59" t="s">
        <v>2539</v>
      </c>
      <c r="S196" s="59" t="s">
        <v>474</v>
      </c>
      <c r="T196" s="59" t="str">
        <f>TRIM(CONCATENATE(V196," (",S196,")"))</f>
        <v>Ali Raza (T-BWP-01)</v>
      </c>
      <c r="U196" s="70" t="s">
        <v>3053</v>
      </c>
      <c r="V196" s="70" t="s">
        <v>7459</v>
      </c>
      <c r="W196" s="70" t="str">
        <f>TRIM(CONCATENATE(K196," - ",AD196," - ",V196))</f>
        <v>BWP01 - SPO - Ali Raza</v>
      </c>
      <c r="X196" s="70" t="s">
        <v>4028</v>
      </c>
      <c r="Y196" s="70" t="s">
        <v>6298</v>
      </c>
      <c r="Z196" s="70" t="s">
        <v>774</v>
      </c>
      <c r="AA196" s="171" t="s">
        <v>774</v>
      </c>
      <c r="AB196" s="70" t="s">
        <v>774</v>
      </c>
      <c r="AC196" s="70" t="s">
        <v>1171</v>
      </c>
      <c r="AD196" s="70" t="s">
        <v>163</v>
      </c>
      <c r="AE196" s="82" t="s">
        <v>1162</v>
      </c>
      <c r="AF196" s="70" t="s">
        <v>1171</v>
      </c>
      <c r="AG196" s="70" t="s">
        <v>1159</v>
      </c>
      <c r="AH196" s="70" t="s">
        <v>3083</v>
      </c>
      <c r="AI196" s="70" t="s">
        <v>235</v>
      </c>
      <c r="AJ196" s="70" t="s">
        <v>72</v>
      </c>
      <c r="AK196" s="70">
        <v>1</v>
      </c>
      <c r="AL196" s="108" t="s">
        <v>6293</v>
      </c>
      <c r="AM196" t="e">
        <v>#N/A</v>
      </c>
      <c r="AN196" t="e">
        <f t="shared" si="69"/>
        <v>#N/A</v>
      </c>
    </row>
    <row r="197" spans="1:42" ht="14.4" hidden="1" customHeight="1" x14ac:dyDescent="0.3">
      <c r="A197" s="59" t="str">
        <f t="shared" si="65"/>
        <v>BWP01-FMCG02-SPO-02</v>
      </c>
      <c r="B197" s="70" t="s">
        <v>1195</v>
      </c>
      <c r="C197" s="70" t="s">
        <v>1988</v>
      </c>
      <c r="D197" s="70" t="s">
        <v>1910</v>
      </c>
      <c r="E197" s="70" t="s">
        <v>17</v>
      </c>
      <c r="F197" s="70" t="s">
        <v>7457</v>
      </c>
      <c r="G197" s="70" t="s">
        <v>7456</v>
      </c>
      <c r="H197" s="70" t="s">
        <v>1805</v>
      </c>
      <c r="I197" s="161" t="s">
        <v>4900</v>
      </c>
      <c r="J197" s="70" t="s">
        <v>73</v>
      </c>
      <c r="K197" s="59" t="s">
        <v>6367</v>
      </c>
      <c r="L197" s="70" t="str">
        <f t="shared" si="66"/>
        <v>0110009</v>
      </c>
      <c r="M197" s="82" t="s">
        <v>4686</v>
      </c>
      <c r="N197" s="70" t="s">
        <v>2687</v>
      </c>
      <c r="O197" s="59" t="s">
        <v>8043</v>
      </c>
      <c r="P197" s="59" t="str">
        <f t="shared" si="67"/>
        <v>0110009</v>
      </c>
      <c r="Q197" s="163" t="str">
        <f t="shared" si="68"/>
        <v>0110009@gsfmcg.com</v>
      </c>
      <c r="R197" s="59" t="s">
        <v>2539</v>
      </c>
      <c r="S197" s="59" t="s">
        <v>478</v>
      </c>
      <c r="T197" s="59" t="str">
        <f>TRIM(CONCATENATE(V197," (",S197,")"))</f>
        <v>Shahbaz Altaf (T-BWP-02)</v>
      </c>
      <c r="U197" s="70" t="s">
        <v>3054</v>
      </c>
      <c r="V197" s="70" t="s">
        <v>8211</v>
      </c>
      <c r="W197" s="70" t="str">
        <f>TRIM(CONCATENATE(K197," - ",AD197," - ",V197))</f>
        <v>BWP01 - SPO - Shahbaz Altaf</v>
      </c>
      <c r="X197" s="70" t="s">
        <v>4028</v>
      </c>
      <c r="Y197" s="70" t="s">
        <v>6298</v>
      </c>
      <c r="Z197" s="70" t="s">
        <v>774</v>
      </c>
      <c r="AA197" s="171" t="s">
        <v>774</v>
      </c>
      <c r="AB197" s="70" t="s">
        <v>774</v>
      </c>
      <c r="AC197" s="70" t="s">
        <v>1171</v>
      </c>
      <c r="AD197" s="70" t="s">
        <v>163</v>
      </c>
      <c r="AE197" s="82" t="s">
        <v>1162</v>
      </c>
      <c r="AF197" s="70" t="s">
        <v>1171</v>
      </c>
      <c r="AG197" s="70" t="s">
        <v>1159</v>
      </c>
      <c r="AH197" s="70" t="s">
        <v>3083</v>
      </c>
      <c r="AI197" s="70" t="s">
        <v>235</v>
      </c>
      <c r="AJ197" s="70" t="s">
        <v>72</v>
      </c>
      <c r="AK197" s="70">
        <v>1</v>
      </c>
      <c r="AL197" s="108" t="s">
        <v>6293</v>
      </c>
      <c r="AM197" t="e">
        <v>#N/A</v>
      </c>
      <c r="AN197" t="e">
        <f t="shared" si="69"/>
        <v>#N/A</v>
      </c>
    </row>
    <row r="198" spans="1:42" ht="14.4" hidden="1" customHeight="1" x14ac:dyDescent="0.3">
      <c r="A198" s="59" t="str">
        <f t="shared" si="65"/>
        <v>BWP01-FMCG-SPO-00</v>
      </c>
      <c r="B198" s="70" t="s">
        <v>1171</v>
      </c>
      <c r="C198" s="70" t="s">
        <v>3078</v>
      </c>
      <c r="D198" s="70" t="s">
        <v>1910</v>
      </c>
      <c r="E198" s="70" t="s">
        <v>17</v>
      </c>
      <c r="F198" s="70" t="s">
        <v>7457</v>
      </c>
      <c r="G198" s="70" t="s">
        <v>7456</v>
      </c>
      <c r="H198" s="70" t="s">
        <v>1805</v>
      </c>
      <c r="I198" s="161" t="s">
        <v>4900</v>
      </c>
      <c r="J198" s="70" t="s">
        <v>73</v>
      </c>
      <c r="K198" s="59" t="s">
        <v>6367</v>
      </c>
      <c r="L198" s="70" t="str">
        <f t="shared" si="66"/>
        <v>0110007</v>
      </c>
      <c r="M198" s="82" t="s">
        <v>4686</v>
      </c>
      <c r="N198" s="70" t="s">
        <v>2687</v>
      </c>
      <c r="O198" s="59" t="s">
        <v>2494</v>
      </c>
      <c r="P198" s="59" t="str">
        <f t="shared" si="67"/>
        <v>0110007</v>
      </c>
      <c r="Q198" s="163" t="str">
        <f t="shared" si="68"/>
        <v>0110007@gsfmcg.com</v>
      </c>
      <c r="R198" s="59" t="s">
        <v>3424</v>
      </c>
      <c r="S198" s="59" t="s">
        <v>5238</v>
      </c>
      <c r="T198" s="59" t="str">
        <f>TRIM(CONCATENATE(W198))</f>
        <v>BWP01 - FMCG Unmapped</v>
      </c>
      <c r="U198" s="70" t="s">
        <v>3383</v>
      </c>
      <c r="V198" s="70" t="s">
        <v>5921</v>
      </c>
      <c r="W198" s="70" t="str">
        <f>TRIM(CONCATENATE(K198," - ",V198))</f>
        <v>BWP01 - FMCG Unmapped</v>
      </c>
      <c r="X198" s="70" t="s">
        <v>72</v>
      </c>
      <c r="Y198" s="70" t="s">
        <v>774</v>
      </c>
      <c r="Z198" s="70" t="s">
        <v>774</v>
      </c>
      <c r="AA198" s="171" t="s">
        <v>774</v>
      </c>
      <c r="AB198" s="70" t="s">
        <v>774</v>
      </c>
      <c r="AC198" s="70" t="s">
        <v>1171</v>
      </c>
      <c r="AD198" s="70" t="s">
        <v>163</v>
      </c>
      <c r="AE198" s="82" t="s">
        <v>1162</v>
      </c>
      <c r="AF198" s="70" t="s">
        <v>1171</v>
      </c>
      <c r="AG198" s="70" t="s">
        <v>1159</v>
      </c>
      <c r="AH198" s="70" t="s">
        <v>3083</v>
      </c>
      <c r="AI198" s="70" t="s">
        <v>235</v>
      </c>
      <c r="AJ198" s="70" t="s">
        <v>72</v>
      </c>
      <c r="AK198" s="70">
        <v>0</v>
      </c>
      <c r="AL198" s="108" t="s">
        <v>5606</v>
      </c>
      <c r="AM198" t="e">
        <v>#N/A</v>
      </c>
      <c r="AN198" t="e">
        <f t="shared" si="69"/>
        <v>#N/A</v>
      </c>
      <c r="AP198" t="s">
        <v>8085</v>
      </c>
    </row>
    <row r="199" spans="1:42" ht="14.4" hidden="1" customHeight="1" x14ac:dyDescent="0.3">
      <c r="A199" s="59" t="str">
        <f t="shared" si="65"/>
        <v>BWP01-FMCG-ASM-01</v>
      </c>
      <c r="B199" s="70" t="s">
        <v>1171</v>
      </c>
      <c r="C199" s="70" t="s">
        <v>3078</v>
      </c>
      <c r="D199" s="70" t="s">
        <v>1910</v>
      </c>
      <c r="E199" s="70" t="s">
        <v>17</v>
      </c>
      <c r="F199" s="70" t="s">
        <v>7457</v>
      </c>
      <c r="G199" s="70" t="s">
        <v>7456</v>
      </c>
      <c r="H199" s="70" t="s">
        <v>1805</v>
      </c>
      <c r="I199" s="161" t="s">
        <v>4900</v>
      </c>
      <c r="J199" s="70" t="s">
        <v>73</v>
      </c>
      <c r="K199" s="59" t="s">
        <v>6367</v>
      </c>
      <c r="L199" s="70" t="str">
        <f t="shared" si="66"/>
        <v>01100</v>
      </c>
      <c r="M199" s="82" t="s">
        <v>4686</v>
      </c>
      <c r="N199" s="70" t="s">
        <v>2687</v>
      </c>
      <c r="O199" s="59" t="s">
        <v>2741</v>
      </c>
      <c r="P199" s="59" t="str">
        <f>O198</f>
        <v>0110007</v>
      </c>
      <c r="Q199" s="163" t="str">
        <f t="shared" si="68"/>
        <v>01100@gsfmcg.com</v>
      </c>
      <c r="R199" s="59" t="s">
        <v>2741</v>
      </c>
      <c r="S199" s="59" t="s">
        <v>8003</v>
      </c>
      <c r="T199" s="59" t="str">
        <f>V199</f>
        <v>Naseer Ahmed</v>
      </c>
      <c r="U199" s="70" t="s">
        <v>3083</v>
      </c>
      <c r="V199" s="70" t="s">
        <v>235</v>
      </c>
      <c r="W199" s="70" t="str">
        <f t="shared" ref="W199:W204" si="70">TRIM(CONCATENATE(K199," - ",AD199," - ",V199))</f>
        <v>BWP01 - ASM - Naseer Ahmed</v>
      </c>
      <c r="X199" s="70" t="s">
        <v>72</v>
      </c>
      <c r="Y199" s="70" t="s">
        <v>774</v>
      </c>
      <c r="Z199" s="70" t="s">
        <v>774</v>
      </c>
      <c r="AA199" s="171" t="s">
        <v>774</v>
      </c>
      <c r="AB199" s="70" t="s">
        <v>774</v>
      </c>
      <c r="AC199" s="70" t="s">
        <v>1219</v>
      </c>
      <c r="AD199" s="70" t="s">
        <v>1028</v>
      </c>
      <c r="AE199" s="82" t="s">
        <v>3414</v>
      </c>
      <c r="AF199" s="70" t="s">
        <v>1171</v>
      </c>
      <c r="AG199" s="70" t="s">
        <v>1159</v>
      </c>
      <c r="AH199" s="70" t="s">
        <v>7453</v>
      </c>
      <c r="AI199" s="70" t="s">
        <v>281</v>
      </c>
      <c r="AJ199" s="70" t="s">
        <v>131</v>
      </c>
      <c r="AK199" s="70">
        <v>2</v>
      </c>
      <c r="AL199" s="108" t="s">
        <v>6294</v>
      </c>
      <c r="AM199" t="e">
        <v>#N/A</v>
      </c>
      <c r="AN199" t="e">
        <f t="shared" si="69"/>
        <v>#N/A</v>
      </c>
      <c r="AP199" t="s">
        <v>8085</v>
      </c>
    </row>
    <row r="200" spans="1:42" ht="14.4" hidden="1" customHeight="1" x14ac:dyDescent="0.3">
      <c r="A200" s="59" t="str">
        <f t="shared" si="65"/>
        <v>RYK01-FMCG01-SPO-01</v>
      </c>
      <c r="B200" s="70" t="s">
        <v>1170</v>
      </c>
      <c r="C200" s="70" t="s">
        <v>1987</v>
      </c>
      <c r="D200" s="70" t="s">
        <v>1910</v>
      </c>
      <c r="E200" s="70" t="s">
        <v>17</v>
      </c>
      <c r="F200" s="70" t="s">
        <v>7457</v>
      </c>
      <c r="G200" s="70" t="s">
        <v>7456</v>
      </c>
      <c r="H200" s="70" t="s">
        <v>6632</v>
      </c>
      <c r="I200" s="161" t="s">
        <v>4900</v>
      </c>
      <c r="J200" s="70" t="s">
        <v>6771</v>
      </c>
      <c r="K200" s="59" t="s">
        <v>6634</v>
      </c>
      <c r="L200" s="70" t="str">
        <f t="shared" si="66"/>
        <v>0110003</v>
      </c>
      <c r="M200" s="82" t="s">
        <v>4686</v>
      </c>
      <c r="N200" s="70" t="s">
        <v>2687</v>
      </c>
      <c r="O200" s="82" t="s">
        <v>2491</v>
      </c>
      <c r="P200" s="59" t="str">
        <f t="shared" ref="P200:P205" si="71">O200</f>
        <v>0110003</v>
      </c>
      <c r="Q200" s="163" t="str">
        <f t="shared" si="68"/>
        <v>0110003@gsfmcg.com</v>
      </c>
      <c r="R200" s="59" t="s">
        <v>2525</v>
      </c>
      <c r="S200" s="59" t="s">
        <v>7470</v>
      </c>
      <c r="T200" s="59" t="str">
        <f>TRIM(CONCATENATE(V200," (",S200,")"))</f>
        <v>M. Ameen (RYK-01)</v>
      </c>
      <c r="U200" s="70" t="s">
        <v>6635</v>
      </c>
      <c r="V200" s="70" t="s">
        <v>3082</v>
      </c>
      <c r="W200" s="70" t="str">
        <f t="shared" si="70"/>
        <v>RYK01 - SPO - M. Ameen</v>
      </c>
      <c r="X200" s="70" t="s">
        <v>6633</v>
      </c>
      <c r="Y200" s="70" t="s">
        <v>6298</v>
      </c>
      <c r="Z200" s="70" t="s">
        <v>774</v>
      </c>
      <c r="AA200" s="171" t="s">
        <v>774</v>
      </c>
      <c r="AB200" s="70" t="s">
        <v>774</v>
      </c>
      <c r="AC200" s="70" t="s">
        <v>1171</v>
      </c>
      <c r="AD200" s="70" t="s">
        <v>163</v>
      </c>
      <c r="AE200" s="82" t="s">
        <v>1162</v>
      </c>
      <c r="AF200" s="70" t="s">
        <v>1171</v>
      </c>
      <c r="AG200" s="70" t="s">
        <v>1159</v>
      </c>
      <c r="AH200" s="70" t="s">
        <v>6639</v>
      </c>
      <c r="AI200" s="70" t="s">
        <v>3081</v>
      </c>
      <c r="AJ200" s="70" t="s">
        <v>243</v>
      </c>
      <c r="AK200" s="70">
        <v>1</v>
      </c>
      <c r="AL200" s="108" t="s">
        <v>6293</v>
      </c>
      <c r="AM200" t="e">
        <v>#N/A</v>
      </c>
      <c r="AN200" t="e">
        <f t="shared" si="69"/>
        <v>#N/A</v>
      </c>
      <c r="AO200" t="s">
        <v>7254</v>
      </c>
    </row>
    <row r="201" spans="1:42" ht="14.4" hidden="1" customHeight="1" x14ac:dyDescent="0.3">
      <c r="A201" s="59" t="str">
        <f t="shared" si="65"/>
        <v>RYK01-FMCG01-SPO-02</v>
      </c>
      <c r="B201" s="70" t="s">
        <v>1170</v>
      </c>
      <c r="C201" s="70" t="s">
        <v>1987</v>
      </c>
      <c r="D201" s="70" t="s">
        <v>1910</v>
      </c>
      <c r="E201" s="70" t="s">
        <v>17</v>
      </c>
      <c r="F201" s="70" t="s">
        <v>7457</v>
      </c>
      <c r="G201" s="70" t="s">
        <v>7456</v>
      </c>
      <c r="H201" s="70" t="s">
        <v>6632</v>
      </c>
      <c r="I201" s="161" t="s">
        <v>4900</v>
      </c>
      <c r="J201" s="70" t="s">
        <v>6771</v>
      </c>
      <c r="K201" s="59" t="s">
        <v>6634</v>
      </c>
      <c r="L201" s="70" t="str">
        <f t="shared" si="66"/>
        <v>0110005</v>
      </c>
      <c r="M201" s="82" t="s">
        <v>4686</v>
      </c>
      <c r="N201" s="70" t="s">
        <v>2687</v>
      </c>
      <c r="O201" s="59" t="s">
        <v>2493</v>
      </c>
      <c r="P201" s="59" t="str">
        <f t="shared" si="71"/>
        <v>0110005</v>
      </c>
      <c r="Q201" s="163" t="str">
        <f t="shared" si="68"/>
        <v>0110005@gsfmcg.com</v>
      </c>
      <c r="R201" s="59" t="s">
        <v>2527</v>
      </c>
      <c r="S201" s="59" t="s">
        <v>7471</v>
      </c>
      <c r="T201" s="59" t="str">
        <f>TRIM(CONCATENATE(V201," (",S201,")"))</f>
        <v>M. Waseem (RYK-02)</v>
      </c>
      <c r="U201" s="70" t="s">
        <v>6636</v>
      </c>
      <c r="V201" s="70" t="s">
        <v>8212</v>
      </c>
      <c r="W201" s="70" t="str">
        <f t="shared" si="70"/>
        <v>RYK01 - SPO - M. Waseem</v>
      </c>
      <c r="X201" s="70" t="s">
        <v>249</v>
      </c>
      <c r="Y201" s="70" t="s">
        <v>6298</v>
      </c>
      <c r="Z201" s="70" t="s">
        <v>774</v>
      </c>
      <c r="AA201" s="171" t="s">
        <v>774</v>
      </c>
      <c r="AB201" s="70" t="s">
        <v>774</v>
      </c>
      <c r="AC201" s="70" t="s">
        <v>1171</v>
      </c>
      <c r="AD201" s="70" t="s">
        <v>163</v>
      </c>
      <c r="AE201" s="82" t="s">
        <v>1162</v>
      </c>
      <c r="AF201" s="70" t="s">
        <v>1171</v>
      </c>
      <c r="AG201" s="70" t="s">
        <v>1159</v>
      </c>
      <c r="AH201" s="70" t="s">
        <v>6639</v>
      </c>
      <c r="AI201" s="70" t="s">
        <v>3081</v>
      </c>
      <c r="AJ201" s="70" t="s">
        <v>243</v>
      </c>
      <c r="AK201" s="70">
        <v>1</v>
      </c>
      <c r="AL201" s="108" t="s">
        <v>6293</v>
      </c>
      <c r="AM201" t="e">
        <v>#N/A</v>
      </c>
      <c r="AN201" t="e">
        <f t="shared" si="69"/>
        <v>#N/A</v>
      </c>
    </row>
    <row r="202" spans="1:42" ht="14.4" hidden="1" customHeight="1" x14ac:dyDescent="0.3">
      <c r="A202" s="59" t="str">
        <f t="shared" si="65"/>
        <v>RYK01-FMCG01-SPO-03</v>
      </c>
      <c r="B202" s="70" t="s">
        <v>1170</v>
      </c>
      <c r="C202" s="70" t="s">
        <v>1987</v>
      </c>
      <c r="D202" s="70" t="s">
        <v>1910</v>
      </c>
      <c r="E202" s="70" t="s">
        <v>17</v>
      </c>
      <c r="F202" s="70" t="s">
        <v>7457</v>
      </c>
      <c r="G202" s="70" t="s">
        <v>7456</v>
      </c>
      <c r="H202" s="70" t="s">
        <v>6632</v>
      </c>
      <c r="I202" s="161" t="s">
        <v>4900</v>
      </c>
      <c r="J202" s="70" t="s">
        <v>6771</v>
      </c>
      <c r="K202" s="59" t="s">
        <v>6634</v>
      </c>
      <c r="L202" s="70" t="str">
        <f t="shared" si="66"/>
        <v>0110004</v>
      </c>
      <c r="M202" s="82" t="s">
        <v>4686</v>
      </c>
      <c r="N202" s="70" t="s">
        <v>2687</v>
      </c>
      <c r="O202" s="59" t="s">
        <v>2492</v>
      </c>
      <c r="P202" s="59" t="str">
        <f t="shared" si="71"/>
        <v>0110004</v>
      </c>
      <c r="Q202" s="163" t="str">
        <f t="shared" si="68"/>
        <v>0110004@gsfmcg.com</v>
      </c>
      <c r="R202" s="59">
        <v>12345</v>
      </c>
      <c r="S202" s="59" t="s">
        <v>7472</v>
      </c>
      <c r="T202" s="59" t="str">
        <f>TRIM(CONCATENATE(V202," (",S202,")"))</f>
        <v>Abdul Saboor (RYK-03)</v>
      </c>
      <c r="U202" s="70" t="s">
        <v>6640</v>
      </c>
      <c r="V202" s="70" t="s">
        <v>8213</v>
      </c>
      <c r="W202" s="70" t="str">
        <f t="shared" si="70"/>
        <v>RYK01 - SPO - Abdul Saboor</v>
      </c>
      <c r="X202" s="70" t="s">
        <v>246</v>
      </c>
      <c r="Y202" s="70" t="s">
        <v>6298</v>
      </c>
      <c r="Z202" s="70" t="s">
        <v>774</v>
      </c>
      <c r="AA202" s="171" t="s">
        <v>774</v>
      </c>
      <c r="AB202" s="70" t="s">
        <v>774</v>
      </c>
      <c r="AC202" s="70" t="s">
        <v>1171</v>
      </c>
      <c r="AD202" s="70" t="s">
        <v>163</v>
      </c>
      <c r="AE202" s="82" t="s">
        <v>1162</v>
      </c>
      <c r="AF202" s="70" t="s">
        <v>1171</v>
      </c>
      <c r="AG202" s="70" t="s">
        <v>1159</v>
      </c>
      <c r="AH202" s="70" t="s">
        <v>6639</v>
      </c>
      <c r="AI202" s="70" t="s">
        <v>3081</v>
      </c>
      <c r="AJ202" s="70" t="s">
        <v>243</v>
      </c>
      <c r="AK202" s="70">
        <v>1</v>
      </c>
      <c r="AL202" s="108" t="s">
        <v>6293</v>
      </c>
      <c r="AM202" t="e">
        <v>#N/A</v>
      </c>
      <c r="AN202" t="e">
        <f t="shared" si="69"/>
        <v>#N/A</v>
      </c>
    </row>
    <row r="203" spans="1:42" ht="14.4" hidden="1" customHeight="1" x14ac:dyDescent="0.3">
      <c r="A203" s="59" t="str">
        <f t="shared" si="65"/>
        <v>RYK01-FMCG02-SPO-01</v>
      </c>
      <c r="B203" s="70" t="s">
        <v>1195</v>
      </c>
      <c r="C203" s="70" t="s">
        <v>1988</v>
      </c>
      <c r="D203" s="70" t="s">
        <v>1910</v>
      </c>
      <c r="E203" s="70" t="s">
        <v>17</v>
      </c>
      <c r="F203" s="70" t="s">
        <v>7457</v>
      </c>
      <c r="G203" s="70" t="s">
        <v>7456</v>
      </c>
      <c r="H203" s="70" t="s">
        <v>6632</v>
      </c>
      <c r="I203" s="161" t="s">
        <v>4900</v>
      </c>
      <c r="J203" s="70" t="s">
        <v>6771</v>
      </c>
      <c r="K203" s="59" t="s">
        <v>6634</v>
      </c>
      <c r="L203" s="70" t="str">
        <f t="shared" si="66"/>
        <v>0125003</v>
      </c>
      <c r="M203" s="82" t="s">
        <v>4686</v>
      </c>
      <c r="N203" s="70" t="s">
        <v>2687</v>
      </c>
      <c r="O203" s="59" t="s">
        <v>2540</v>
      </c>
      <c r="P203" s="59" t="str">
        <f t="shared" si="71"/>
        <v>0125003</v>
      </c>
      <c r="Q203" s="163" t="str">
        <f t="shared" si="68"/>
        <v>0125003@gsfmcg.com</v>
      </c>
      <c r="R203" s="59" t="s">
        <v>2571</v>
      </c>
      <c r="S203" s="59" t="s">
        <v>7473</v>
      </c>
      <c r="T203" s="59" t="str">
        <f>TRIM(CONCATENATE(V203," (",S203,")"))</f>
        <v>M. Faisal (T-RYK-01)</v>
      </c>
      <c r="U203" s="70" t="s">
        <v>6637</v>
      </c>
      <c r="V203" s="70" t="s">
        <v>8214</v>
      </c>
      <c r="W203" s="70" t="str">
        <f t="shared" si="70"/>
        <v>RYK01 - SPO - M. Faisal</v>
      </c>
      <c r="X203" s="70" t="s">
        <v>6633</v>
      </c>
      <c r="Y203" s="70" t="s">
        <v>6298</v>
      </c>
      <c r="Z203" s="70" t="s">
        <v>774</v>
      </c>
      <c r="AA203" s="171" t="s">
        <v>774</v>
      </c>
      <c r="AB203" s="70" t="s">
        <v>774</v>
      </c>
      <c r="AC203" s="70" t="s">
        <v>1171</v>
      </c>
      <c r="AD203" s="70" t="s">
        <v>163</v>
      </c>
      <c r="AE203" s="82" t="s">
        <v>1162</v>
      </c>
      <c r="AF203" s="70" t="s">
        <v>1171</v>
      </c>
      <c r="AG203" s="70" t="s">
        <v>1159</v>
      </c>
      <c r="AH203" s="70" t="s">
        <v>6639</v>
      </c>
      <c r="AI203" s="70" t="s">
        <v>3081</v>
      </c>
      <c r="AJ203" s="70" t="s">
        <v>243</v>
      </c>
      <c r="AK203" s="70">
        <v>1</v>
      </c>
      <c r="AL203" s="108" t="s">
        <v>6293</v>
      </c>
      <c r="AM203" t="e">
        <v>#N/A</v>
      </c>
      <c r="AN203" t="e">
        <f t="shared" si="69"/>
        <v>#N/A</v>
      </c>
    </row>
    <row r="204" spans="1:42" ht="14.4" hidden="1" customHeight="1" x14ac:dyDescent="0.3">
      <c r="A204" s="59" t="str">
        <f t="shared" si="65"/>
        <v>RYK01-FMCG02-SPO-02</v>
      </c>
      <c r="B204" s="70" t="s">
        <v>1195</v>
      </c>
      <c r="C204" s="70" t="s">
        <v>1988</v>
      </c>
      <c r="D204" s="70" t="s">
        <v>1910</v>
      </c>
      <c r="E204" s="70" t="s">
        <v>17</v>
      </c>
      <c r="F204" s="70" t="s">
        <v>7457</v>
      </c>
      <c r="G204" s="70" t="s">
        <v>7456</v>
      </c>
      <c r="H204" s="70" t="s">
        <v>6632</v>
      </c>
      <c r="I204" s="161" t="s">
        <v>4900</v>
      </c>
      <c r="J204" s="70" t="s">
        <v>6771</v>
      </c>
      <c r="K204" s="59" t="s">
        <v>6634</v>
      </c>
      <c r="L204" s="70" t="str">
        <f t="shared" si="66"/>
        <v>0125004</v>
      </c>
      <c r="M204" s="82" t="s">
        <v>4686</v>
      </c>
      <c r="N204" s="70" t="s">
        <v>2687</v>
      </c>
      <c r="O204" s="59" t="s">
        <v>2541</v>
      </c>
      <c r="P204" s="59" t="str">
        <f t="shared" si="71"/>
        <v>0125004</v>
      </c>
      <c r="Q204" s="163" t="str">
        <f t="shared" si="68"/>
        <v>0125004@gsfmcg.com</v>
      </c>
      <c r="R204" s="59" t="s">
        <v>2571</v>
      </c>
      <c r="S204" s="59" t="s">
        <v>7474</v>
      </c>
      <c r="T204" s="59" t="str">
        <f>TRIM(CONCATENATE(V204," (",S204,")"))</f>
        <v>Sajid Saeed (T-RYK-02)</v>
      </c>
      <c r="U204" s="70" t="s">
        <v>7478</v>
      </c>
      <c r="V204" s="70" t="s">
        <v>7475</v>
      </c>
      <c r="W204" s="70" t="str">
        <f t="shared" si="70"/>
        <v>RYK01 - SPO - Sajid Saeed</v>
      </c>
      <c r="X204" s="70" t="s">
        <v>246</v>
      </c>
      <c r="Y204" s="70" t="s">
        <v>6298</v>
      </c>
      <c r="Z204" s="70" t="s">
        <v>774</v>
      </c>
      <c r="AA204" s="171" t="s">
        <v>774</v>
      </c>
      <c r="AB204" s="70" t="s">
        <v>774</v>
      </c>
      <c r="AC204" s="70" t="s">
        <v>1171</v>
      </c>
      <c r="AD204" s="70" t="s">
        <v>163</v>
      </c>
      <c r="AE204" s="82" t="s">
        <v>1162</v>
      </c>
      <c r="AF204" s="70" t="s">
        <v>1171</v>
      </c>
      <c r="AG204" s="70" t="s">
        <v>1159</v>
      </c>
      <c r="AH204" s="70" t="s">
        <v>6639</v>
      </c>
      <c r="AI204" s="70" t="s">
        <v>3081</v>
      </c>
      <c r="AJ204" s="70" t="s">
        <v>243</v>
      </c>
      <c r="AK204" s="70">
        <v>1</v>
      </c>
      <c r="AL204" s="108" t="s">
        <v>6293</v>
      </c>
      <c r="AM204" t="e">
        <v>#N/A</v>
      </c>
      <c r="AN204" t="e">
        <f t="shared" si="69"/>
        <v>#N/A</v>
      </c>
    </row>
    <row r="205" spans="1:42" ht="14.4" hidden="1" customHeight="1" x14ac:dyDescent="0.3">
      <c r="A205" s="59" t="str">
        <f t="shared" si="65"/>
        <v>RYK01-FMCG-SPO-00</v>
      </c>
      <c r="B205" s="70" t="s">
        <v>1171</v>
      </c>
      <c r="C205" s="70" t="s">
        <v>3078</v>
      </c>
      <c r="D205" s="70" t="s">
        <v>1910</v>
      </c>
      <c r="E205" s="70" t="s">
        <v>17</v>
      </c>
      <c r="F205" s="70" t="s">
        <v>7457</v>
      </c>
      <c r="G205" s="70" t="s">
        <v>7456</v>
      </c>
      <c r="H205" s="70" t="s">
        <v>6632</v>
      </c>
      <c r="I205" s="161" t="s">
        <v>4900</v>
      </c>
      <c r="J205" s="70" t="s">
        <v>6771</v>
      </c>
      <c r="K205" s="59" t="s">
        <v>6634</v>
      </c>
      <c r="L205" s="70" t="str">
        <f t="shared" si="66"/>
        <v>0127005</v>
      </c>
      <c r="M205" s="82" t="s">
        <v>4686</v>
      </c>
      <c r="N205" s="70" t="s">
        <v>2687</v>
      </c>
      <c r="O205" s="59" t="s">
        <v>6749</v>
      </c>
      <c r="P205" s="59" t="str">
        <f t="shared" si="71"/>
        <v>0127005</v>
      </c>
      <c r="Q205" s="163" t="str">
        <f t="shared" si="68"/>
        <v>0127005@gsfmcg.com</v>
      </c>
      <c r="R205" s="59" t="s">
        <v>2542</v>
      </c>
      <c r="S205" s="59" t="s">
        <v>5238</v>
      </c>
      <c r="T205" s="59" t="str">
        <f>TRIM(CONCATENATE(W205))</f>
        <v>RYK01 - FMCG Unmapped</v>
      </c>
      <c r="U205" s="70" t="s">
        <v>6638</v>
      </c>
      <c r="V205" s="70" t="s">
        <v>5921</v>
      </c>
      <c r="W205" s="70" t="str">
        <f>TRIM(CONCATENATE(K205," - ",V205))</f>
        <v>RYK01 - FMCG Unmapped</v>
      </c>
      <c r="X205" s="70" t="s">
        <v>243</v>
      </c>
      <c r="Y205" s="70" t="s">
        <v>774</v>
      </c>
      <c r="Z205" s="70" t="s">
        <v>774</v>
      </c>
      <c r="AA205" s="171" t="s">
        <v>774</v>
      </c>
      <c r="AB205" s="70" t="s">
        <v>774</v>
      </c>
      <c r="AC205" s="70" t="s">
        <v>1171</v>
      </c>
      <c r="AD205" s="70" t="s">
        <v>163</v>
      </c>
      <c r="AE205" s="82" t="s">
        <v>1162</v>
      </c>
      <c r="AF205" s="70" t="s">
        <v>1171</v>
      </c>
      <c r="AG205" s="70" t="s">
        <v>1159</v>
      </c>
      <c r="AH205" s="70" t="s">
        <v>6639</v>
      </c>
      <c r="AI205" s="70" t="s">
        <v>3081</v>
      </c>
      <c r="AJ205" s="70" t="s">
        <v>243</v>
      </c>
      <c r="AK205" s="70">
        <v>0</v>
      </c>
      <c r="AL205" s="108" t="s">
        <v>5606</v>
      </c>
      <c r="AM205" t="s">
        <v>6749</v>
      </c>
      <c r="AN205" t="b">
        <f t="shared" si="69"/>
        <v>1</v>
      </c>
      <c r="AP205" t="s">
        <v>8085</v>
      </c>
    </row>
    <row r="206" spans="1:42" ht="14.4" hidden="1" customHeight="1" x14ac:dyDescent="0.3">
      <c r="A206" s="59" t="str">
        <f t="shared" si="65"/>
        <v>RYK01-FMCG-ASM-01</v>
      </c>
      <c r="B206" s="70" t="s">
        <v>1171</v>
      </c>
      <c r="C206" s="70" t="s">
        <v>3078</v>
      </c>
      <c r="D206" s="70" t="s">
        <v>1910</v>
      </c>
      <c r="E206" s="70" t="s">
        <v>17</v>
      </c>
      <c r="F206" s="70" t="s">
        <v>7457</v>
      </c>
      <c r="G206" s="70" t="s">
        <v>7456</v>
      </c>
      <c r="H206" s="70" t="s">
        <v>6632</v>
      </c>
      <c r="I206" s="161" t="s">
        <v>4900</v>
      </c>
      <c r="J206" s="70" t="s">
        <v>6771</v>
      </c>
      <c r="K206" s="59" t="s">
        <v>6634</v>
      </c>
      <c r="L206" s="70" t="str">
        <f t="shared" si="66"/>
        <v>01270</v>
      </c>
      <c r="M206" s="82" t="s">
        <v>4686</v>
      </c>
      <c r="N206" s="70" t="s">
        <v>2687</v>
      </c>
      <c r="O206" s="59" t="s">
        <v>6747</v>
      </c>
      <c r="P206" s="59" t="str">
        <f>O205</f>
        <v>0127005</v>
      </c>
      <c r="Q206" s="163" t="str">
        <f t="shared" si="68"/>
        <v>01270@gsfmcg.com</v>
      </c>
      <c r="R206" s="59" t="s">
        <v>2749</v>
      </c>
      <c r="S206" s="59" t="s">
        <v>7818</v>
      </c>
      <c r="T206" s="59" t="str">
        <f>V206</f>
        <v>Nasir Mehmood</v>
      </c>
      <c r="U206" s="70" t="s">
        <v>6639</v>
      </c>
      <c r="V206" s="70" t="s">
        <v>3081</v>
      </c>
      <c r="W206" s="70" t="str">
        <f t="shared" ref="W206:W211" si="72">TRIM(CONCATENATE(K206," - ",AD206," - ",V206))</f>
        <v>RYK01 - ASM - Nasir Mehmood</v>
      </c>
      <c r="X206" s="70" t="s">
        <v>243</v>
      </c>
      <c r="Y206" s="70" t="s">
        <v>774</v>
      </c>
      <c r="Z206" s="70" t="s">
        <v>6651</v>
      </c>
      <c r="AA206" s="171">
        <v>43857</v>
      </c>
      <c r="AB206" s="70" t="s">
        <v>774</v>
      </c>
      <c r="AC206" s="70" t="s">
        <v>1219</v>
      </c>
      <c r="AD206" s="70" t="s">
        <v>1028</v>
      </c>
      <c r="AE206" s="82" t="s">
        <v>3414</v>
      </c>
      <c r="AF206" s="70" t="s">
        <v>1171</v>
      </c>
      <c r="AG206" s="70" t="s">
        <v>1159</v>
      </c>
      <c r="AH206" s="70" t="s">
        <v>7453</v>
      </c>
      <c r="AI206" s="70" t="s">
        <v>281</v>
      </c>
      <c r="AJ206" s="70" t="s">
        <v>131</v>
      </c>
      <c r="AK206" s="70">
        <v>2</v>
      </c>
      <c r="AL206" s="108" t="s">
        <v>6294</v>
      </c>
      <c r="AM206" t="e">
        <v>#N/A</v>
      </c>
      <c r="AN206" t="e">
        <f t="shared" si="69"/>
        <v>#N/A</v>
      </c>
      <c r="AP206" t="s">
        <v>8085</v>
      </c>
    </row>
    <row r="207" spans="1:42" ht="14.4" hidden="1" customHeight="1" x14ac:dyDescent="0.3">
      <c r="A207" s="59" t="str">
        <f t="shared" si="65"/>
        <v>MUX01-FMCG01-SPO-01</v>
      </c>
      <c r="B207" s="70" t="s">
        <v>1170</v>
      </c>
      <c r="C207" s="70" t="s">
        <v>1987</v>
      </c>
      <c r="D207" s="70" t="s">
        <v>1910</v>
      </c>
      <c r="E207" s="70" t="s">
        <v>17</v>
      </c>
      <c r="F207" s="70" t="s">
        <v>7457</v>
      </c>
      <c r="G207" s="70" t="s">
        <v>7456</v>
      </c>
      <c r="H207" s="70" t="s">
        <v>1806</v>
      </c>
      <c r="I207" s="161" t="s">
        <v>4900</v>
      </c>
      <c r="J207" s="70" t="s">
        <v>2863</v>
      </c>
      <c r="K207" s="59" t="s">
        <v>6366</v>
      </c>
      <c r="L207" s="70" t="str">
        <f t="shared" si="66"/>
        <v>0116003</v>
      </c>
      <c r="M207" s="82" t="s">
        <v>4686</v>
      </c>
      <c r="N207" s="70" t="s">
        <v>2687</v>
      </c>
      <c r="O207" s="59" t="s">
        <v>2524</v>
      </c>
      <c r="P207" s="59" t="str">
        <f t="shared" ref="P207:P220" si="73">O207</f>
        <v>0116003</v>
      </c>
      <c r="Q207" s="163" t="str">
        <f t="shared" si="68"/>
        <v>0116003@gsfmcg.com</v>
      </c>
      <c r="R207" s="59" t="s">
        <v>2522</v>
      </c>
      <c r="S207" s="59" t="s">
        <v>250</v>
      </c>
      <c r="T207" s="59" t="str">
        <f>TRIM(CONCATENATE(V207," (",S207,")"))</f>
        <v>M. Dilbar Khan (MUX-01)</v>
      </c>
      <c r="U207" s="70" t="s">
        <v>3034</v>
      </c>
      <c r="V207" s="70" t="s">
        <v>8215</v>
      </c>
      <c r="W207" s="70" t="str">
        <f t="shared" si="72"/>
        <v>MUX01 - SPO - M. Dilbar Khan</v>
      </c>
      <c r="X207" s="70" t="s">
        <v>131</v>
      </c>
      <c r="Y207" s="70" t="s">
        <v>6298</v>
      </c>
      <c r="Z207" s="70" t="s">
        <v>774</v>
      </c>
      <c r="AA207" s="171" t="s">
        <v>774</v>
      </c>
      <c r="AB207" s="70" t="s">
        <v>774</v>
      </c>
      <c r="AC207" s="70" t="s">
        <v>1171</v>
      </c>
      <c r="AD207" s="70" t="s">
        <v>163</v>
      </c>
      <c r="AE207" s="82" t="s">
        <v>1162</v>
      </c>
      <c r="AF207" s="70" t="s">
        <v>1171</v>
      </c>
      <c r="AG207" s="70" t="s">
        <v>1159</v>
      </c>
      <c r="AH207" s="70" t="s">
        <v>3221</v>
      </c>
      <c r="AI207" s="70" t="s">
        <v>8219</v>
      </c>
      <c r="AJ207" s="70" t="s">
        <v>131</v>
      </c>
      <c r="AK207" s="70">
        <v>1</v>
      </c>
      <c r="AL207" s="108" t="s">
        <v>6293</v>
      </c>
      <c r="AM207" t="e">
        <v>#N/A</v>
      </c>
      <c r="AN207" t="e">
        <f t="shared" si="69"/>
        <v>#N/A</v>
      </c>
    </row>
    <row r="208" spans="1:42" ht="14.4" hidden="1" customHeight="1" x14ac:dyDescent="0.3">
      <c r="A208" s="59" t="str">
        <f t="shared" si="65"/>
        <v>MUX01-FMCG01-SPO-02</v>
      </c>
      <c r="B208" s="70" t="s">
        <v>1170</v>
      </c>
      <c r="C208" s="70" t="s">
        <v>1987</v>
      </c>
      <c r="D208" s="70" t="s">
        <v>1910</v>
      </c>
      <c r="E208" s="70" t="s">
        <v>17</v>
      </c>
      <c r="F208" s="70" t="s">
        <v>7457</v>
      </c>
      <c r="G208" s="70" t="s">
        <v>7456</v>
      </c>
      <c r="H208" s="70" t="s">
        <v>1806</v>
      </c>
      <c r="I208" s="161" t="s">
        <v>4900</v>
      </c>
      <c r="J208" s="70" t="s">
        <v>2863</v>
      </c>
      <c r="K208" s="59" t="s">
        <v>6366</v>
      </c>
      <c r="L208" s="70" t="str">
        <f t="shared" si="66"/>
        <v>0116007</v>
      </c>
      <c r="M208" s="82" t="s">
        <v>4686</v>
      </c>
      <c r="N208" s="70" t="s">
        <v>2687</v>
      </c>
      <c r="O208" s="59" t="s">
        <v>2528</v>
      </c>
      <c r="P208" s="59" t="str">
        <f t="shared" si="73"/>
        <v>0116007</v>
      </c>
      <c r="Q208" s="163" t="str">
        <f t="shared" si="68"/>
        <v>0116007@gsfmcg.com</v>
      </c>
      <c r="R208" s="59" t="s">
        <v>2526</v>
      </c>
      <c r="S208" s="59" t="s">
        <v>265</v>
      </c>
      <c r="T208" s="59" t="str">
        <f>TRIM(CONCATENATE(V208," (",S208,")"))</f>
        <v>Yasir Ali (MUX-06)</v>
      </c>
      <c r="U208" s="70" t="s">
        <v>3035</v>
      </c>
      <c r="V208" s="70" t="s">
        <v>4586</v>
      </c>
      <c r="W208" s="70" t="str">
        <f t="shared" si="72"/>
        <v>MUX01 - SPO - Yasir Ali</v>
      </c>
      <c r="X208" s="70" t="s">
        <v>7495</v>
      </c>
      <c r="Y208" s="70" t="s">
        <v>6298</v>
      </c>
      <c r="Z208" s="70" t="s">
        <v>774</v>
      </c>
      <c r="AA208" s="171" t="s">
        <v>774</v>
      </c>
      <c r="AB208" s="70" t="s">
        <v>774</v>
      </c>
      <c r="AC208" s="70" t="s">
        <v>1171</v>
      </c>
      <c r="AD208" s="70" t="s">
        <v>163</v>
      </c>
      <c r="AE208" s="82" t="s">
        <v>1162</v>
      </c>
      <c r="AF208" s="70" t="s">
        <v>1171</v>
      </c>
      <c r="AG208" s="70" t="s">
        <v>1159</v>
      </c>
      <c r="AH208" s="70" t="s">
        <v>3221</v>
      </c>
      <c r="AI208" s="70" t="s">
        <v>8219</v>
      </c>
      <c r="AJ208" s="70" t="s">
        <v>131</v>
      </c>
      <c r="AK208" s="70">
        <v>1</v>
      </c>
      <c r="AL208" s="108" t="s">
        <v>6293</v>
      </c>
      <c r="AM208" t="e">
        <v>#N/A</v>
      </c>
      <c r="AN208" t="e">
        <f t="shared" si="69"/>
        <v>#N/A</v>
      </c>
    </row>
    <row r="209" spans="1:42" ht="14.4" hidden="1" customHeight="1" x14ac:dyDescent="0.3">
      <c r="A209" s="59" t="str">
        <f>U209</f>
        <v>MUX01-FMCG02-SPO-01</v>
      </c>
      <c r="B209" s="70" t="s">
        <v>1195</v>
      </c>
      <c r="C209" s="70" t="s">
        <v>1988</v>
      </c>
      <c r="D209" s="70" t="s">
        <v>1910</v>
      </c>
      <c r="E209" s="70" t="s">
        <v>17</v>
      </c>
      <c r="F209" s="70" t="s">
        <v>7457</v>
      </c>
      <c r="G209" s="70" t="s">
        <v>7456</v>
      </c>
      <c r="H209" s="70" t="s">
        <v>1806</v>
      </c>
      <c r="I209" s="161" t="s">
        <v>4900</v>
      </c>
      <c r="J209" s="70" t="s">
        <v>2863</v>
      </c>
      <c r="K209" s="59" t="s">
        <v>6366</v>
      </c>
      <c r="L209" s="70" t="str">
        <f t="shared" si="66"/>
        <v>0123008</v>
      </c>
      <c r="M209" s="82" t="s">
        <v>4686</v>
      </c>
      <c r="N209" s="70" t="s">
        <v>2687</v>
      </c>
      <c r="O209" s="82" t="s">
        <v>3425</v>
      </c>
      <c r="P209" s="59" t="str">
        <f>O209</f>
        <v>0123008</v>
      </c>
      <c r="Q209" s="163" t="str">
        <f t="shared" si="68"/>
        <v>0123008@gsfmcg.com</v>
      </c>
      <c r="R209" s="59" t="s">
        <v>2526</v>
      </c>
      <c r="S209" s="59" t="s">
        <v>484</v>
      </c>
      <c r="T209" s="59" t="str">
        <f>TRIM(CONCATENATE(V209," (",S209,")"))</f>
        <v>M. Noman Naveed (T-MUX-01)</v>
      </c>
      <c r="U209" s="70" t="s">
        <v>8216</v>
      </c>
      <c r="V209" s="70" t="s">
        <v>8217</v>
      </c>
      <c r="W209" s="70" t="str">
        <f t="shared" si="72"/>
        <v>MUX01 - SPO - M. Noman Naveed</v>
      </c>
      <c r="X209" s="70" t="s">
        <v>131</v>
      </c>
      <c r="Y209" s="70" t="s">
        <v>6298</v>
      </c>
      <c r="Z209" s="70" t="s">
        <v>774</v>
      </c>
      <c r="AA209" s="171" t="s">
        <v>774</v>
      </c>
      <c r="AB209" s="70" t="s">
        <v>774</v>
      </c>
      <c r="AC209" s="70" t="s">
        <v>1171</v>
      </c>
      <c r="AD209" s="70" t="s">
        <v>163</v>
      </c>
      <c r="AE209" s="82" t="s">
        <v>1162</v>
      </c>
      <c r="AF209" s="70" t="s">
        <v>1171</v>
      </c>
      <c r="AG209" s="70" t="s">
        <v>1159</v>
      </c>
      <c r="AH209" s="70" t="s">
        <v>3221</v>
      </c>
      <c r="AI209" s="70" t="s">
        <v>8219</v>
      </c>
      <c r="AJ209" s="70" t="s">
        <v>131</v>
      </c>
      <c r="AK209" s="70">
        <v>1</v>
      </c>
      <c r="AL209" s="108" t="s">
        <v>6293</v>
      </c>
      <c r="AM209" t="e">
        <v>#N/A</v>
      </c>
      <c r="AN209" t="e">
        <f>AM209=O209</f>
        <v>#N/A</v>
      </c>
    </row>
    <row r="210" spans="1:42" ht="14.4" hidden="1" customHeight="1" x14ac:dyDescent="0.3">
      <c r="A210" s="59" t="str">
        <f t="shared" si="65"/>
        <v>MUX01-FMCG02-SPO-02</v>
      </c>
      <c r="B210" s="70" t="s">
        <v>1195</v>
      </c>
      <c r="C210" s="70" t="s">
        <v>1988</v>
      </c>
      <c r="D210" s="70" t="s">
        <v>1910</v>
      </c>
      <c r="E210" s="70" t="s">
        <v>17</v>
      </c>
      <c r="F210" s="70" t="s">
        <v>7457</v>
      </c>
      <c r="G210" s="70" t="s">
        <v>7456</v>
      </c>
      <c r="H210" s="70" t="s">
        <v>1806</v>
      </c>
      <c r="I210" s="161" t="s">
        <v>4900</v>
      </c>
      <c r="J210" s="70" t="s">
        <v>2863</v>
      </c>
      <c r="K210" s="59" t="s">
        <v>6366</v>
      </c>
      <c r="L210" s="70" t="str">
        <f t="shared" si="66"/>
        <v>0111403</v>
      </c>
      <c r="M210" s="82" t="s">
        <v>4686</v>
      </c>
      <c r="N210" s="70" t="s">
        <v>2687</v>
      </c>
      <c r="O210" s="82" t="s">
        <v>8056</v>
      </c>
      <c r="P210" s="59" t="str">
        <f t="shared" si="73"/>
        <v>0111403</v>
      </c>
      <c r="Q210" s="163" t="str">
        <f t="shared" si="68"/>
        <v>0111403@gsfmcg.com</v>
      </c>
      <c r="R210" s="59" t="s">
        <v>2526</v>
      </c>
      <c r="S210" s="59" t="s">
        <v>596</v>
      </c>
      <c r="T210" s="59" t="str">
        <f>TRIM(CONCATENATE(V210," (",S210,")"))</f>
        <v>Arman Ayoub (T-MUX-06)</v>
      </c>
      <c r="U210" s="70" t="s">
        <v>8218</v>
      </c>
      <c r="V210" s="70" t="s">
        <v>6564</v>
      </c>
      <c r="W210" s="70" t="str">
        <f t="shared" si="72"/>
        <v>MUX01 - SPO - Arman Ayoub</v>
      </c>
      <c r="X210" s="70" t="s">
        <v>132</v>
      </c>
      <c r="Y210" s="70" t="s">
        <v>6298</v>
      </c>
      <c r="Z210" s="70" t="s">
        <v>774</v>
      </c>
      <c r="AA210" s="171" t="s">
        <v>774</v>
      </c>
      <c r="AB210" s="70" t="s">
        <v>774</v>
      </c>
      <c r="AC210" s="70" t="s">
        <v>1171</v>
      </c>
      <c r="AD210" s="70" t="s">
        <v>163</v>
      </c>
      <c r="AE210" s="82" t="s">
        <v>1162</v>
      </c>
      <c r="AF210" s="70" t="s">
        <v>1171</v>
      </c>
      <c r="AG210" s="70" t="s">
        <v>1159</v>
      </c>
      <c r="AH210" s="70" t="s">
        <v>3221</v>
      </c>
      <c r="AI210" s="70" t="s">
        <v>8219</v>
      </c>
      <c r="AJ210" s="70" t="s">
        <v>131</v>
      </c>
      <c r="AK210" s="70">
        <v>1</v>
      </c>
      <c r="AL210" s="108" t="s">
        <v>6293</v>
      </c>
      <c r="AM210" t="e">
        <v>#N/A</v>
      </c>
      <c r="AN210" t="e">
        <f t="shared" si="69"/>
        <v>#N/A</v>
      </c>
    </row>
    <row r="211" spans="1:42" ht="14.4" hidden="1" customHeight="1" x14ac:dyDescent="0.3">
      <c r="A211" s="59" t="str">
        <f>U211</f>
        <v>MUX01-FMCG02-SPO-03</v>
      </c>
      <c r="B211" s="70" t="s">
        <v>1195</v>
      </c>
      <c r="C211" s="70" t="s">
        <v>1988</v>
      </c>
      <c r="D211" s="70" t="s">
        <v>1910</v>
      </c>
      <c r="E211" s="70" t="s">
        <v>17</v>
      </c>
      <c r="F211" s="70" t="s">
        <v>7457</v>
      </c>
      <c r="G211" s="70" t="s">
        <v>7456</v>
      </c>
      <c r="H211" s="70" t="s">
        <v>1806</v>
      </c>
      <c r="I211" s="161" t="s">
        <v>4900</v>
      </c>
      <c r="J211" s="70" t="s">
        <v>2863</v>
      </c>
      <c r="K211" s="59" t="s">
        <v>6366</v>
      </c>
      <c r="L211" s="70" t="str">
        <f>O211</f>
        <v>0111402</v>
      </c>
      <c r="M211" s="82" t="s">
        <v>4686</v>
      </c>
      <c r="N211" s="70" t="s">
        <v>2687</v>
      </c>
      <c r="O211" s="59" t="s">
        <v>8055</v>
      </c>
      <c r="P211" s="59" t="str">
        <f>O211</f>
        <v>0111402</v>
      </c>
      <c r="Q211" s="163" t="str">
        <f>CONCATENATE(O211,"@gsfmcg.com")</f>
        <v>0111402@gsfmcg.com</v>
      </c>
      <c r="R211" s="59" t="s">
        <v>2571</v>
      </c>
      <c r="S211" s="59" t="s">
        <v>494</v>
      </c>
      <c r="T211" s="59" t="str">
        <f>TRIM(CONCATENATE(V211," (",S211,")"))</f>
        <v>Junaid Shafqat (T-MUX-05)</v>
      </c>
      <c r="U211" s="70" t="s">
        <v>9818</v>
      </c>
      <c r="V211" s="70" t="s">
        <v>8728</v>
      </c>
      <c r="W211" s="70" t="str">
        <f t="shared" si="72"/>
        <v>MUX01 - SPO - Junaid Shafqat</v>
      </c>
      <c r="X211" s="70" t="s">
        <v>181</v>
      </c>
      <c r="Y211" s="70" t="s">
        <v>6298</v>
      </c>
      <c r="Z211" s="70" t="s">
        <v>774</v>
      </c>
      <c r="AA211" s="171" t="s">
        <v>774</v>
      </c>
      <c r="AB211" s="70" t="s">
        <v>774</v>
      </c>
      <c r="AC211" s="70" t="s">
        <v>1171</v>
      </c>
      <c r="AD211" s="70" t="s">
        <v>163</v>
      </c>
      <c r="AE211" s="82" t="s">
        <v>1162</v>
      </c>
      <c r="AF211" s="70" t="s">
        <v>1171</v>
      </c>
      <c r="AG211" s="70" t="s">
        <v>1159</v>
      </c>
      <c r="AH211" s="70" t="s">
        <v>3221</v>
      </c>
      <c r="AI211" s="70" t="s">
        <v>8219</v>
      </c>
      <c r="AJ211" s="70" t="s">
        <v>131</v>
      </c>
      <c r="AK211" s="70">
        <v>1</v>
      </c>
      <c r="AL211" s="108" t="s">
        <v>6293</v>
      </c>
      <c r="AM211" t="e">
        <v>#N/A</v>
      </c>
      <c r="AN211" t="e">
        <f>AM211=O211</f>
        <v>#N/A</v>
      </c>
    </row>
    <row r="212" spans="1:42" ht="14.4" hidden="1" customHeight="1" x14ac:dyDescent="0.3">
      <c r="A212" s="59" t="str">
        <f t="shared" si="65"/>
        <v>MUX01-FMCG-SPO-00</v>
      </c>
      <c r="B212" s="70" t="s">
        <v>1171</v>
      </c>
      <c r="C212" s="70" t="s">
        <v>3078</v>
      </c>
      <c r="D212" s="70" t="s">
        <v>1910</v>
      </c>
      <c r="E212" s="70" t="s">
        <v>17</v>
      </c>
      <c r="F212" s="70" t="s">
        <v>7457</v>
      </c>
      <c r="G212" s="70" t="s">
        <v>7456</v>
      </c>
      <c r="H212" s="70" t="s">
        <v>1806</v>
      </c>
      <c r="I212" s="161" t="s">
        <v>4900</v>
      </c>
      <c r="J212" s="70" t="s">
        <v>2863</v>
      </c>
      <c r="K212" s="59" t="s">
        <v>6366</v>
      </c>
      <c r="L212" s="70" t="str">
        <f t="shared" si="66"/>
        <v>0116009</v>
      </c>
      <c r="M212" s="82" t="s">
        <v>4686</v>
      </c>
      <c r="N212" s="70" t="s">
        <v>2687</v>
      </c>
      <c r="O212" s="59" t="s">
        <v>2529</v>
      </c>
      <c r="P212" s="59" t="str">
        <f t="shared" si="73"/>
        <v>0116009</v>
      </c>
      <c r="Q212" s="163" t="str">
        <f t="shared" si="68"/>
        <v>0116009@gsfmcg.com</v>
      </c>
      <c r="R212" s="59" t="s">
        <v>2529</v>
      </c>
      <c r="S212" s="59" t="s">
        <v>5238</v>
      </c>
      <c r="T212" s="59" t="str">
        <f>TRIM(CONCATENATE(W212))</f>
        <v>MUX01 - FMCG Unmapped</v>
      </c>
      <c r="U212" s="70" t="s">
        <v>3398</v>
      </c>
      <c r="V212" s="70" t="s">
        <v>5921</v>
      </c>
      <c r="W212" s="70" t="str">
        <f>TRIM(CONCATENATE(K212," - ",V212))</f>
        <v>MUX01 - FMCG Unmapped</v>
      </c>
      <c r="X212" s="70" t="s">
        <v>131</v>
      </c>
      <c r="Y212" s="70" t="s">
        <v>774</v>
      </c>
      <c r="Z212" s="70" t="s">
        <v>774</v>
      </c>
      <c r="AA212" s="171" t="s">
        <v>774</v>
      </c>
      <c r="AB212" s="70" t="s">
        <v>774</v>
      </c>
      <c r="AC212" s="70" t="s">
        <v>1171</v>
      </c>
      <c r="AD212" s="70" t="s">
        <v>163</v>
      </c>
      <c r="AE212" s="82" t="s">
        <v>1162</v>
      </c>
      <c r="AF212" s="70" t="s">
        <v>1171</v>
      </c>
      <c r="AG212" s="70" t="s">
        <v>1159</v>
      </c>
      <c r="AH212" s="70" t="s">
        <v>3221</v>
      </c>
      <c r="AI212" s="70" t="s">
        <v>8219</v>
      </c>
      <c r="AJ212" s="70" t="s">
        <v>131</v>
      </c>
      <c r="AK212" s="70">
        <v>0</v>
      </c>
      <c r="AL212" s="108" t="s">
        <v>5606</v>
      </c>
      <c r="AM212" t="s">
        <v>2529</v>
      </c>
      <c r="AN212" t="b">
        <f t="shared" si="69"/>
        <v>1</v>
      </c>
      <c r="AP212" t="s">
        <v>8085</v>
      </c>
    </row>
    <row r="213" spans="1:42" ht="14.4" hidden="1" customHeight="1" x14ac:dyDescent="0.3">
      <c r="A213" s="59" t="str">
        <f t="shared" si="65"/>
        <v>MUX01-FMCG-ASM-01</v>
      </c>
      <c r="B213" s="70" t="s">
        <v>1171</v>
      </c>
      <c r="C213" s="70" t="s">
        <v>3078</v>
      </c>
      <c r="D213" s="70" t="s">
        <v>1910</v>
      </c>
      <c r="E213" s="70" t="s">
        <v>17</v>
      </c>
      <c r="F213" s="70" t="s">
        <v>7457</v>
      </c>
      <c r="G213" s="70" t="s">
        <v>7456</v>
      </c>
      <c r="H213" s="70" t="s">
        <v>1806</v>
      </c>
      <c r="I213" s="161" t="s">
        <v>4900</v>
      </c>
      <c r="J213" s="70" t="s">
        <v>2863</v>
      </c>
      <c r="K213" s="59" t="s">
        <v>6366</v>
      </c>
      <c r="L213" s="70" t="str">
        <f t="shared" si="66"/>
        <v>01160</v>
      </c>
      <c r="M213" s="82" t="s">
        <v>4686</v>
      </c>
      <c r="N213" s="70" t="s">
        <v>2687</v>
      </c>
      <c r="O213" s="59" t="s">
        <v>2746</v>
      </c>
      <c r="P213" s="59" t="str">
        <f>O212</f>
        <v>0116009</v>
      </c>
      <c r="Q213" s="163" t="str">
        <f t="shared" si="68"/>
        <v>01160@gsfmcg.com</v>
      </c>
      <c r="R213" s="59" t="s">
        <v>2746</v>
      </c>
      <c r="S213" s="59" t="s">
        <v>8220</v>
      </c>
      <c r="T213" s="59" t="str">
        <f>W213</f>
        <v>MUX01 - ASM - Zile Hussain Hashmi</v>
      </c>
      <c r="U213" s="70" t="s">
        <v>3221</v>
      </c>
      <c r="V213" s="70" t="s">
        <v>8219</v>
      </c>
      <c r="W213" s="70" t="str">
        <f t="shared" ref="W213:W219" si="74">TRIM(CONCATENATE(K213," - ",AD213," - ",V213))</f>
        <v>MUX01 - ASM - Zile Hussain Hashmi</v>
      </c>
      <c r="X213" s="70" t="s">
        <v>131</v>
      </c>
      <c r="Y213" s="70" t="s">
        <v>774</v>
      </c>
      <c r="Z213" s="70" t="s">
        <v>774</v>
      </c>
      <c r="AA213" s="171" t="s">
        <v>774</v>
      </c>
      <c r="AB213" s="70" t="s">
        <v>774</v>
      </c>
      <c r="AC213" s="70" t="s">
        <v>1219</v>
      </c>
      <c r="AD213" s="70" t="s">
        <v>1028</v>
      </c>
      <c r="AE213" s="82" t="s">
        <v>3414</v>
      </c>
      <c r="AF213" s="70" t="s">
        <v>1171</v>
      </c>
      <c r="AG213" s="70" t="s">
        <v>1159</v>
      </c>
      <c r="AH213" s="70" t="s">
        <v>7453</v>
      </c>
      <c r="AI213" s="70" t="s">
        <v>281</v>
      </c>
      <c r="AJ213" s="70" t="s">
        <v>131</v>
      </c>
      <c r="AK213" s="70">
        <v>2</v>
      </c>
      <c r="AL213" s="108" t="s">
        <v>6294</v>
      </c>
      <c r="AM213" t="e">
        <v>#N/A</v>
      </c>
      <c r="AN213" t="e">
        <f t="shared" si="69"/>
        <v>#N/A</v>
      </c>
      <c r="AP213" t="s">
        <v>8085</v>
      </c>
    </row>
    <row r="214" spans="1:42" ht="14.4" hidden="1" customHeight="1" x14ac:dyDescent="0.3">
      <c r="A214" s="59" t="str">
        <f t="shared" si="65"/>
        <v>MUX03-FMCG-CM-00</v>
      </c>
      <c r="B214" s="70" t="s">
        <v>1171</v>
      </c>
      <c r="C214" s="70" t="s">
        <v>3078</v>
      </c>
      <c r="D214" s="70" t="s">
        <v>1910</v>
      </c>
      <c r="E214" s="70" t="s">
        <v>17</v>
      </c>
      <c r="F214" s="70" t="s">
        <v>7457</v>
      </c>
      <c r="G214" s="70" t="s">
        <v>7456</v>
      </c>
      <c r="H214" s="70" t="s">
        <v>7465</v>
      </c>
      <c r="I214" s="161" t="s">
        <v>4900</v>
      </c>
      <c r="J214" s="70" t="s">
        <v>7463</v>
      </c>
      <c r="K214" s="59" t="s">
        <v>7464</v>
      </c>
      <c r="L214" s="70" t="str">
        <f t="shared" si="66"/>
        <v>0444401</v>
      </c>
      <c r="M214" s="82" t="s">
        <v>4686</v>
      </c>
      <c r="N214" s="70" t="s">
        <v>2687</v>
      </c>
      <c r="O214" s="59" t="s">
        <v>5589</v>
      </c>
      <c r="P214" s="59" t="str">
        <f>O214</f>
        <v>0444401</v>
      </c>
      <c r="Q214" s="163" t="str">
        <f t="shared" si="68"/>
        <v>0444401@gsfmcg.com</v>
      </c>
      <c r="R214" s="59" t="s">
        <v>5589</v>
      </c>
      <c r="S214" s="59" t="s">
        <v>6764</v>
      </c>
      <c r="T214" s="59" t="str">
        <f>V214</f>
        <v>FMCG Unmapped</v>
      </c>
      <c r="U214" s="70" t="s">
        <v>7467</v>
      </c>
      <c r="V214" s="70" t="s">
        <v>5921</v>
      </c>
      <c r="W214" s="70" t="str">
        <f t="shared" si="74"/>
        <v>MUX03 - CM - FMCG Unmapped</v>
      </c>
      <c r="X214" s="70" t="s">
        <v>131</v>
      </c>
      <c r="Y214" s="70" t="s">
        <v>774</v>
      </c>
      <c r="Z214" s="70" t="s">
        <v>774</v>
      </c>
      <c r="AA214" s="171" t="s">
        <v>774</v>
      </c>
      <c r="AB214" s="70" t="s">
        <v>774</v>
      </c>
      <c r="AC214" s="70" t="s">
        <v>2072</v>
      </c>
      <c r="AD214" s="70" t="s">
        <v>5293</v>
      </c>
      <c r="AE214" s="82" t="s">
        <v>1162</v>
      </c>
      <c r="AF214" s="70" t="s">
        <v>1171</v>
      </c>
      <c r="AG214" s="70" t="s">
        <v>1159</v>
      </c>
      <c r="AH214" s="70" t="s">
        <v>7466</v>
      </c>
      <c r="AI214" s="70" t="s">
        <v>281</v>
      </c>
      <c r="AJ214" s="70" t="s">
        <v>131</v>
      </c>
      <c r="AK214" s="70">
        <v>0</v>
      </c>
      <c r="AL214" s="108" t="s">
        <v>5606</v>
      </c>
      <c r="AM214" t="s">
        <v>5589</v>
      </c>
      <c r="AN214" t="b">
        <f t="shared" si="69"/>
        <v>1</v>
      </c>
      <c r="AP214" t="s">
        <v>8085</v>
      </c>
    </row>
    <row r="215" spans="1:42" ht="14.4" hidden="1" customHeight="1" x14ac:dyDescent="0.3">
      <c r="A215" s="59" t="str">
        <f>U215</f>
        <v>MUX03-FMCG-CM-01</v>
      </c>
      <c r="B215" s="70" t="s">
        <v>1171</v>
      </c>
      <c r="C215" s="70" t="s">
        <v>3078</v>
      </c>
      <c r="D215" s="70" t="s">
        <v>1910</v>
      </c>
      <c r="E215" s="70" t="s">
        <v>17</v>
      </c>
      <c r="F215" s="70" t="s">
        <v>7457</v>
      </c>
      <c r="G215" s="70" t="s">
        <v>7456</v>
      </c>
      <c r="H215" s="70" t="s">
        <v>7465</v>
      </c>
      <c r="I215" s="161" t="s">
        <v>4900</v>
      </c>
      <c r="J215" s="70" t="s">
        <v>7463</v>
      </c>
      <c r="K215" s="59" t="s">
        <v>7464</v>
      </c>
      <c r="L215" s="70" t="str">
        <f>O215</f>
        <v>04444</v>
      </c>
      <c r="M215" s="82" t="s">
        <v>4686</v>
      </c>
      <c r="N215" s="70" t="s">
        <v>2687</v>
      </c>
      <c r="O215" s="59" t="s">
        <v>5590</v>
      </c>
      <c r="P215" s="59" t="str">
        <f>O214</f>
        <v>0444401</v>
      </c>
      <c r="Q215" s="163" t="str">
        <f t="shared" si="68"/>
        <v>04444@gsfmcg.com</v>
      </c>
      <c r="R215" s="59" t="s">
        <v>5590</v>
      </c>
      <c r="S215" s="59" t="s">
        <v>6763</v>
      </c>
      <c r="T215" s="59" t="str">
        <f>V215</f>
        <v>Majid Khan</v>
      </c>
      <c r="U215" s="70" t="s">
        <v>7466</v>
      </c>
      <c r="V215" s="70" t="s">
        <v>281</v>
      </c>
      <c r="W215" s="70" t="str">
        <f>TRIM(CONCATENATE(K215," - ",AD215," - ",V215))</f>
        <v>MUX03 - CM - Majid Khan</v>
      </c>
      <c r="X215" s="70" t="s">
        <v>131</v>
      </c>
      <c r="Y215" s="70" t="s">
        <v>774</v>
      </c>
      <c r="Z215" s="70" t="s">
        <v>774</v>
      </c>
      <c r="AA215" s="171" t="s">
        <v>774</v>
      </c>
      <c r="AB215" s="70" t="s">
        <v>774</v>
      </c>
      <c r="AC215" s="70" t="s">
        <v>2072</v>
      </c>
      <c r="AD215" s="70" t="s">
        <v>5293</v>
      </c>
      <c r="AE215" s="82" t="s">
        <v>3414</v>
      </c>
      <c r="AF215" s="70" t="s">
        <v>1171</v>
      </c>
      <c r="AG215" s="70" t="s">
        <v>1159</v>
      </c>
      <c r="AH215" s="70" t="s">
        <v>7453</v>
      </c>
      <c r="AI215" s="70" t="s">
        <v>281</v>
      </c>
      <c r="AJ215" s="70" t="s">
        <v>131</v>
      </c>
      <c r="AK215" s="70">
        <v>2</v>
      </c>
      <c r="AL215" s="108" t="s">
        <v>6294</v>
      </c>
      <c r="AM215" t="e">
        <v>#N/A</v>
      </c>
      <c r="AN215" t="e">
        <f>AM215=O215</f>
        <v>#N/A</v>
      </c>
      <c r="AP215" t="s">
        <v>8085</v>
      </c>
    </row>
    <row r="216" spans="1:42" ht="14.4" hidden="1" customHeight="1" x14ac:dyDescent="0.3">
      <c r="A216" s="59" t="str">
        <f t="shared" si="65"/>
        <v>MUX02-FMCG01-SPO-01</v>
      </c>
      <c r="B216" s="70" t="s">
        <v>1170</v>
      </c>
      <c r="C216" s="70" t="s">
        <v>1987</v>
      </c>
      <c r="D216" s="70" t="s">
        <v>1910</v>
      </c>
      <c r="E216" s="70" t="s">
        <v>17</v>
      </c>
      <c r="F216" s="70" t="s">
        <v>7457</v>
      </c>
      <c r="G216" s="70" t="s">
        <v>7456</v>
      </c>
      <c r="H216" s="70" t="s">
        <v>1911</v>
      </c>
      <c r="I216" s="161" t="s">
        <v>4900</v>
      </c>
      <c r="J216" s="70" t="s">
        <v>3223</v>
      </c>
      <c r="K216" s="59" t="s">
        <v>6371</v>
      </c>
      <c r="L216" s="70" t="str">
        <f t="shared" si="66"/>
        <v>0116005</v>
      </c>
      <c r="M216" s="82" t="s">
        <v>4686</v>
      </c>
      <c r="N216" s="70" t="s">
        <v>2687</v>
      </c>
      <c r="O216" s="59" t="s">
        <v>2526</v>
      </c>
      <c r="P216" s="59" t="str">
        <f t="shared" si="73"/>
        <v>0116005</v>
      </c>
      <c r="Q216" s="163" t="str">
        <f t="shared" si="68"/>
        <v>0116005@gsfmcg.com</v>
      </c>
      <c r="R216" s="59" t="s">
        <v>2528</v>
      </c>
      <c r="S216" s="59" t="s">
        <v>255</v>
      </c>
      <c r="T216" s="59" t="str">
        <f>TRIM(CONCATENATE(V216," (",S216,")"))</f>
        <v>M. Nadeem (MUX-03)</v>
      </c>
      <c r="U216" s="70" t="s">
        <v>3224</v>
      </c>
      <c r="V216" s="70" t="s">
        <v>5421</v>
      </c>
      <c r="W216" s="70" t="str">
        <f t="shared" si="74"/>
        <v>MUX02 - SPO - M. Nadeem</v>
      </c>
      <c r="X216" s="70" t="s">
        <v>131</v>
      </c>
      <c r="Y216" s="70" t="s">
        <v>6298</v>
      </c>
      <c r="Z216" s="70" t="s">
        <v>774</v>
      </c>
      <c r="AA216" s="171" t="s">
        <v>774</v>
      </c>
      <c r="AB216" s="70" t="s">
        <v>774</v>
      </c>
      <c r="AC216" s="70" t="s">
        <v>1171</v>
      </c>
      <c r="AD216" s="70" t="s">
        <v>163</v>
      </c>
      <c r="AE216" s="82" t="s">
        <v>1162</v>
      </c>
      <c r="AF216" s="70" t="s">
        <v>1171</v>
      </c>
      <c r="AG216" s="70" t="s">
        <v>1159</v>
      </c>
      <c r="AH216" s="70" t="s">
        <v>3229</v>
      </c>
      <c r="AI216" s="70" t="s">
        <v>8225</v>
      </c>
      <c r="AJ216" s="70" t="s">
        <v>131</v>
      </c>
      <c r="AK216" s="70">
        <v>1</v>
      </c>
      <c r="AL216" s="108" t="s">
        <v>6293</v>
      </c>
      <c r="AM216" t="e">
        <v>#N/A</v>
      </c>
      <c r="AN216" t="e">
        <f t="shared" si="69"/>
        <v>#N/A</v>
      </c>
    </row>
    <row r="217" spans="1:42" ht="14.4" hidden="1" customHeight="1" x14ac:dyDescent="0.3">
      <c r="A217" s="59" t="str">
        <f t="shared" si="65"/>
        <v>MUX02-FMCG01-SPO-02</v>
      </c>
      <c r="B217" s="70" t="s">
        <v>1170</v>
      </c>
      <c r="C217" s="70" t="s">
        <v>1987</v>
      </c>
      <c r="D217" s="70" t="s">
        <v>1910</v>
      </c>
      <c r="E217" s="70" t="s">
        <v>17</v>
      </c>
      <c r="F217" s="70" t="s">
        <v>7457</v>
      </c>
      <c r="G217" s="70" t="s">
        <v>7456</v>
      </c>
      <c r="H217" s="70" t="s">
        <v>1911</v>
      </c>
      <c r="I217" s="161" t="s">
        <v>4900</v>
      </c>
      <c r="J217" s="70" t="s">
        <v>3223</v>
      </c>
      <c r="K217" s="59" t="s">
        <v>6371</v>
      </c>
      <c r="L217" s="70" t="str">
        <f t="shared" si="66"/>
        <v>0116002</v>
      </c>
      <c r="M217" s="82" t="s">
        <v>4686</v>
      </c>
      <c r="N217" s="70" t="s">
        <v>2687</v>
      </c>
      <c r="O217" s="59" t="s">
        <v>2523</v>
      </c>
      <c r="P217" s="59" t="str">
        <f t="shared" si="73"/>
        <v>0116002</v>
      </c>
      <c r="Q217" s="163" t="str">
        <f t="shared" si="68"/>
        <v>0116002@gsfmcg.com</v>
      </c>
      <c r="R217" s="59" t="s">
        <v>3425</v>
      </c>
      <c r="S217" s="59" t="s">
        <v>258</v>
      </c>
      <c r="T217" s="59" t="str">
        <f>TRIM(CONCATENATE(V217," (",S217,")"))</f>
        <v>Haroon Rasheed Bhutta (MUX-04)</v>
      </c>
      <c r="U217" s="70" t="s">
        <v>4727</v>
      </c>
      <c r="V217" s="70" t="s">
        <v>8222</v>
      </c>
      <c r="W217" s="70" t="str">
        <f t="shared" si="74"/>
        <v>MUX02 - SPO - Haroon Rasheed Bhutta</v>
      </c>
      <c r="X217" s="70" t="s">
        <v>8726</v>
      </c>
      <c r="Y217" s="70" t="s">
        <v>6298</v>
      </c>
      <c r="Z217" s="70" t="s">
        <v>774</v>
      </c>
      <c r="AA217" s="171" t="s">
        <v>774</v>
      </c>
      <c r="AB217" s="70" t="s">
        <v>774</v>
      </c>
      <c r="AC217" s="70" t="s">
        <v>1171</v>
      </c>
      <c r="AD217" s="70" t="s">
        <v>163</v>
      </c>
      <c r="AE217" s="82" t="s">
        <v>1162</v>
      </c>
      <c r="AF217" s="70" t="s">
        <v>1171</v>
      </c>
      <c r="AG217" s="70" t="s">
        <v>1159</v>
      </c>
      <c r="AH217" s="70" t="s">
        <v>3229</v>
      </c>
      <c r="AI217" s="70" t="s">
        <v>8225</v>
      </c>
      <c r="AJ217" s="70" t="s">
        <v>131</v>
      </c>
      <c r="AK217" s="70">
        <v>1</v>
      </c>
      <c r="AL217" s="108" t="s">
        <v>6293</v>
      </c>
      <c r="AM217" t="e">
        <v>#N/A</v>
      </c>
      <c r="AN217" t="e">
        <f t="shared" si="69"/>
        <v>#N/A</v>
      </c>
    </row>
    <row r="218" spans="1:42" ht="14.4" hidden="1" customHeight="1" x14ac:dyDescent="0.3">
      <c r="A218" s="59" t="str">
        <f t="shared" si="65"/>
        <v>MUX02-FMCG02-SPO-01</v>
      </c>
      <c r="B218" s="70" t="s">
        <v>1195</v>
      </c>
      <c r="C218" s="70" t="s">
        <v>1988</v>
      </c>
      <c r="D218" s="70" t="s">
        <v>1910</v>
      </c>
      <c r="E218" s="70" t="s">
        <v>17</v>
      </c>
      <c r="F218" s="70" t="s">
        <v>7457</v>
      </c>
      <c r="G218" s="70" t="s">
        <v>7456</v>
      </c>
      <c r="H218" s="70" t="s">
        <v>1911</v>
      </c>
      <c r="I218" s="161" t="s">
        <v>4900</v>
      </c>
      <c r="J218" s="70" t="s">
        <v>3223</v>
      </c>
      <c r="K218" s="59" t="s">
        <v>6371</v>
      </c>
      <c r="L218" s="70" t="str">
        <f t="shared" si="66"/>
        <v>0123001</v>
      </c>
      <c r="M218" s="82" t="s">
        <v>4686</v>
      </c>
      <c r="N218" s="70" t="s">
        <v>2687</v>
      </c>
      <c r="O218" s="59" t="s">
        <v>2684</v>
      </c>
      <c r="P218" s="59" t="str">
        <f t="shared" si="73"/>
        <v>0123001</v>
      </c>
      <c r="Q218" s="163" t="str">
        <f t="shared" si="68"/>
        <v>0123001@gsfmcg.com</v>
      </c>
      <c r="R218" s="59" t="s">
        <v>2684</v>
      </c>
      <c r="S218" s="59" t="s">
        <v>489</v>
      </c>
      <c r="T218" s="59" t="str">
        <f>TRIM(CONCATENATE(V218," (",S218,")"))</f>
        <v>M. Ali Fawad (T-MUX-03)</v>
      </c>
      <c r="U218" s="70" t="s">
        <v>3226</v>
      </c>
      <c r="V218" s="70" t="s">
        <v>7514</v>
      </c>
      <c r="W218" s="70" t="str">
        <f t="shared" si="74"/>
        <v>MUX02 - SPO - M. Ali Fawad</v>
      </c>
      <c r="X218" s="70" t="s">
        <v>131</v>
      </c>
      <c r="Y218" s="70" t="s">
        <v>6298</v>
      </c>
      <c r="Z218" s="70" t="s">
        <v>774</v>
      </c>
      <c r="AA218" s="171" t="s">
        <v>774</v>
      </c>
      <c r="AB218" s="70" t="s">
        <v>774</v>
      </c>
      <c r="AC218" s="70" t="s">
        <v>1171</v>
      </c>
      <c r="AD218" s="70" t="s">
        <v>163</v>
      </c>
      <c r="AE218" s="82" t="s">
        <v>1162</v>
      </c>
      <c r="AF218" s="70" t="s">
        <v>1171</v>
      </c>
      <c r="AG218" s="70" t="s">
        <v>1159</v>
      </c>
      <c r="AH218" s="70" t="s">
        <v>3229</v>
      </c>
      <c r="AI218" s="70" t="s">
        <v>8225</v>
      </c>
      <c r="AJ218" s="70" t="s">
        <v>131</v>
      </c>
      <c r="AK218" s="70">
        <v>1</v>
      </c>
      <c r="AL218" s="108" t="s">
        <v>6293</v>
      </c>
      <c r="AM218" t="e">
        <v>#N/A</v>
      </c>
      <c r="AN218" t="e">
        <f t="shared" si="69"/>
        <v>#N/A</v>
      </c>
    </row>
    <row r="219" spans="1:42" ht="14.4" hidden="1" customHeight="1" x14ac:dyDescent="0.3">
      <c r="A219" s="59" t="str">
        <f t="shared" si="65"/>
        <v>MUX02-FMCG02-SPO-02</v>
      </c>
      <c r="B219" s="70" t="s">
        <v>1195</v>
      </c>
      <c r="C219" s="70" t="s">
        <v>1988</v>
      </c>
      <c r="D219" s="70" t="s">
        <v>1910</v>
      </c>
      <c r="E219" s="70" t="s">
        <v>17</v>
      </c>
      <c r="F219" s="70" t="s">
        <v>7457</v>
      </c>
      <c r="G219" s="70" t="s">
        <v>7456</v>
      </c>
      <c r="H219" s="70" t="s">
        <v>1911</v>
      </c>
      <c r="I219" s="161" t="s">
        <v>4900</v>
      </c>
      <c r="J219" s="70" t="s">
        <v>3223</v>
      </c>
      <c r="K219" s="59" t="s">
        <v>6371</v>
      </c>
      <c r="L219" s="70" t="str">
        <f t="shared" si="66"/>
        <v>0123003</v>
      </c>
      <c r="M219" s="82" t="s">
        <v>4686</v>
      </c>
      <c r="N219" s="70" t="s">
        <v>2687</v>
      </c>
      <c r="O219" s="59" t="s">
        <v>2569</v>
      </c>
      <c r="P219" s="59" t="str">
        <f t="shared" si="73"/>
        <v>0123003</v>
      </c>
      <c r="Q219" s="163" t="str">
        <f t="shared" si="68"/>
        <v>0123003@gsfmcg.com</v>
      </c>
      <c r="R219" s="59" t="s">
        <v>2569</v>
      </c>
      <c r="S219" s="59" t="s">
        <v>492</v>
      </c>
      <c r="T219" s="59" t="str">
        <f>TRIM(CONCATENATE(V219," (",S219,")"))</f>
        <v>M. Arif Shabbir (T-MUX-04)</v>
      </c>
      <c r="U219" s="70" t="s">
        <v>3227</v>
      </c>
      <c r="V219" s="70" t="s">
        <v>8223</v>
      </c>
      <c r="W219" s="70" t="str">
        <f t="shared" si="74"/>
        <v>MUX02 - SPO - M. Arif Shabbir</v>
      </c>
      <c r="X219" s="70" t="s">
        <v>8726</v>
      </c>
      <c r="Y219" s="70" t="s">
        <v>6298</v>
      </c>
      <c r="Z219" s="70" t="s">
        <v>774</v>
      </c>
      <c r="AA219" s="171" t="s">
        <v>774</v>
      </c>
      <c r="AB219" s="70" t="s">
        <v>774</v>
      </c>
      <c r="AC219" s="70" t="s">
        <v>1171</v>
      </c>
      <c r="AD219" s="70" t="s">
        <v>163</v>
      </c>
      <c r="AE219" s="82" t="s">
        <v>1162</v>
      </c>
      <c r="AF219" s="70" t="s">
        <v>1171</v>
      </c>
      <c r="AG219" s="70" t="s">
        <v>1159</v>
      </c>
      <c r="AH219" s="70" t="s">
        <v>3229</v>
      </c>
      <c r="AI219" s="70" t="s">
        <v>8225</v>
      </c>
      <c r="AJ219" s="70" t="s">
        <v>131</v>
      </c>
      <c r="AK219" s="70">
        <v>1</v>
      </c>
      <c r="AL219" s="108" t="s">
        <v>6293</v>
      </c>
      <c r="AM219" t="e">
        <v>#N/A</v>
      </c>
      <c r="AN219" t="e">
        <f t="shared" si="69"/>
        <v>#N/A</v>
      </c>
    </row>
    <row r="220" spans="1:42" ht="14.4" hidden="1" customHeight="1" x14ac:dyDescent="0.3">
      <c r="A220" s="59" t="str">
        <f t="shared" si="65"/>
        <v>MUX02-FMCG-SPO-00</v>
      </c>
      <c r="B220" s="70" t="s">
        <v>1171</v>
      </c>
      <c r="C220" s="70" t="s">
        <v>3078</v>
      </c>
      <c r="D220" s="70" t="s">
        <v>1910</v>
      </c>
      <c r="E220" s="70" t="s">
        <v>17</v>
      </c>
      <c r="F220" s="70" t="s">
        <v>7457</v>
      </c>
      <c r="G220" s="70" t="s">
        <v>7456</v>
      </c>
      <c r="H220" s="70" t="s">
        <v>1911</v>
      </c>
      <c r="I220" s="161" t="s">
        <v>4900</v>
      </c>
      <c r="J220" s="70" t="s">
        <v>3223</v>
      </c>
      <c r="K220" s="59" t="s">
        <v>6371</v>
      </c>
      <c r="L220" s="70" t="str">
        <f t="shared" si="66"/>
        <v>0123009</v>
      </c>
      <c r="M220" s="82" t="s">
        <v>4686</v>
      </c>
      <c r="N220" s="70" t="s">
        <v>2687</v>
      </c>
      <c r="O220" s="59" t="s">
        <v>3426</v>
      </c>
      <c r="P220" s="59" t="str">
        <f t="shared" si="73"/>
        <v>0123009</v>
      </c>
      <c r="Q220" s="163" t="str">
        <f t="shared" si="68"/>
        <v>0123009@gsfmcg.com</v>
      </c>
      <c r="R220" s="59" t="s">
        <v>3426</v>
      </c>
      <c r="S220" s="59" t="s">
        <v>5238</v>
      </c>
      <c r="T220" s="59" t="str">
        <f>TRIM(CONCATENATE(W220))</f>
        <v>MUX02 - FMCG Unmapped</v>
      </c>
      <c r="U220" s="70" t="s">
        <v>3399</v>
      </c>
      <c r="V220" s="70" t="s">
        <v>5921</v>
      </c>
      <c r="W220" s="70" t="str">
        <f>TRIM(CONCATENATE(K220," - ",V220))</f>
        <v>MUX02 - FMCG Unmapped</v>
      </c>
      <c r="X220" s="70" t="s">
        <v>131</v>
      </c>
      <c r="Y220" s="70" t="s">
        <v>774</v>
      </c>
      <c r="Z220" s="70" t="s">
        <v>774</v>
      </c>
      <c r="AA220" s="171" t="s">
        <v>774</v>
      </c>
      <c r="AB220" s="70" t="s">
        <v>774</v>
      </c>
      <c r="AC220" s="70" t="s">
        <v>1171</v>
      </c>
      <c r="AD220" s="70" t="s">
        <v>163</v>
      </c>
      <c r="AE220" s="82" t="s">
        <v>1162</v>
      </c>
      <c r="AF220" s="70" t="s">
        <v>1171</v>
      </c>
      <c r="AG220" s="70" t="s">
        <v>1159</v>
      </c>
      <c r="AH220" s="70" t="s">
        <v>3229</v>
      </c>
      <c r="AI220" s="70" t="s">
        <v>8225</v>
      </c>
      <c r="AJ220" s="70" t="s">
        <v>131</v>
      </c>
      <c r="AK220" s="70">
        <v>0</v>
      </c>
      <c r="AL220" s="108" t="s">
        <v>5606</v>
      </c>
      <c r="AM220" t="s">
        <v>3426</v>
      </c>
      <c r="AN220" t="b">
        <f t="shared" si="69"/>
        <v>1</v>
      </c>
      <c r="AP220" t="s">
        <v>8085</v>
      </c>
    </row>
    <row r="221" spans="1:42" ht="14.4" hidden="1" customHeight="1" x14ac:dyDescent="0.3">
      <c r="A221" s="59" t="str">
        <f t="shared" si="65"/>
        <v>MUX02-FMCG-ASM-01</v>
      </c>
      <c r="B221" s="70" t="s">
        <v>1171</v>
      </c>
      <c r="C221" s="70" t="s">
        <v>3078</v>
      </c>
      <c r="D221" s="70" t="s">
        <v>1910</v>
      </c>
      <c r="E221" s="70" t="s">
        <v>17</v>
      </c>
      <c r="F221" s="70" t="s">
        <v>7457</v>
      </c>
      <c r="G221" s="70" t="s">
        <v>7456</v>
      </c>
      <c r="H221" s="70" t="s">
        <v>1911</v>
      </c>
      <c r="I221" s="161" t="s">
        <v>4900</v>
      </c>
      <c r="J221" s="70" t="s">
        <v>3223</v>
      </c>
      <c r="K221" s="59" t="s">
        <v>6371</v>
      </c>
      <c r="L221" s="70" t="str">
        <f t="shared" si="66"/>
        <v>01230</v>
      </c>
      <c r="M221" s="82" t="s">
        <v>4686</v>
      </c>
      <c r="N221" s="70" t="s">
        <v>2687</v>
      </c>
      <c r="O221" s="59" t="s">
        <v>2756</v>
      </c>
      <c r="P221" s="59" t="str">
        <f>O220</f>
        <v>0123009</v>
      </c>
      <c r="Q221" s="163" t="str">
        <f t="shared" si="68"/>
        <v>01230@gsfmcg.com</v>
      </c>
      <c r="R221" s="59" t="s">
        <v>2756</v>
      </c>
      <c r="S221" s="59" t="s">
        <v>8224</v>
      </c>
      <c r="T221" s="59" t="str">
        <f>V221</f>
        <v>M. Shahid Javaid</v>
      </c>
      <c r="U221" s="70" t="s">
        <v>3229</v>
      </c>
      <c r="V221" s="70" t="s">
        <v>8225</v>
      </c>
      <c r="W221" s="70" t="str">
        <f t="shared" ref="W221" si="75">TRIM(CONCATENATE(K221," - ",AD221," - ",V221))</f>
        <v>MUX02 - ASM - M. Shahid Javaid</v>
      </c>
      <c r="X221" s="70" t="s">
        <v>131</v>
      </c>
      <c r="Y221" s="70" t="s">
        <v>774</v>
      </c>
      <c r="Z221" s="70" t="s">
        <v>774</v>
      </c>
      <c r="AA221" s="171" t="s">
        <v>774</v>
      </c>
      <c r="AB221" s="70" t="s">
        <v>774</v>
      </c>
      <c r="AC221" s="70" t="s">
        <v>1219</v>
      </c>
      <c r="AD221" s="70" t="s">
        <v>1028</v>
      </c>
      <c r="AE221" s="82" t="s">
        <v>3414</v>
      </c>
      <c r="AF221" s="70" t="s">
        <v>1171</v>
      </c>
      <c r="AG221" s="70" t="s">
        <v>1159</v>
      </c>
      <c r="AH221" s="70" t="s">
        <v>7453</v>
      </c>
      <c r="AI221" s="70" t="s">
        <v>281</v>
      </c>
      <c r="AJ221" s="70" t="s">
        <v>131</v>
      </c>
      <c r="AK221" s="70">
        <v>2</v>
      </c>
      <c r="AL221" s="108" t="s">
        <v>6294</v>
      </c>
      <c r="AM221" t="e">
        <v>#N/A</v>
      </c>
      <c r="AN221" t="e">
        <f t="shared" si="69"/>
        <v>#N/A</v>
      </c>
      <c r="AP221" t="s">
        <v>8085</v>
      </c>
    </row>
    <row r="222" spans="1:42" ht="14.4" hidden="1" customHeight="1" x14ac:dyDescent="0.3">
      <c r="A222" s="59" t="str">
        <f t="shared" si="65"/>
        <v>MUX05-FMCG01-TE-01</v>
      </c>
      <c r="B222" s="70" t="s">
        <v>1170</v>
      </c>
      <c r="C222" s="70" t="s">
        <v>1987</v>
      </c>
      <c r="D222" s="70" t="s">
        <v>1910</v>
      </c>
      <c r="E222" s="70" t="s">
        <v>17</v>
      </c>
      <c r="F222" s="70" t="s">
        <v>7457</v>
      </c>
      <c r="G222" s="70" t="s">
        <v>7456</v>
      </c>
      <c r="H222" s="70" t="s">
        <v>8145</v>
      </c>
      <c r="I222" s="161" t="s">
        <v>4900</v>
      </c>
      <c r="J222" s="70" t="s">
        <v>8146</v>
      </c>
      <c r="K222" s="59" t="s">
        <v>8147</v>
      </c>
      <c r="L222" s="70" t="str">
        <f t="shared" si="66"/>
        <v>0444402</v>
      </c>
      <c r="M222" s="82" t="s">
        <v>4686</v>
      </c>
      <c r="N222" s="70" t="s">
        <v>2687</v>
      </c>
      <c r="O222" s="59" t="s">
        <v>8044</v>
      </c>
      <c r="P222" s="59" t="str">
        <f>O222</f>
        <v>0444402</v>
      </c>
      <c r="Q222" s="163" t="str">
        <f t="shared" si="68"/>
        <v>0444402@gsfmcg.com</v>
      </c>
      <c r="R222" s="59" t="s">
        <v>5587</v>
      </c>
      <c r="S222" s="59" t="s">
        <v>8143</v>
      </c>
      <c r="T222" s="59" t="str">
        <f>V222</f>
        <v>Asif Ali</v>
      </c>
      <c r="U222" s="70" t="s">
        <v>8144</v>
      </c>
      <c r="V222" s="70" t="s">
        <v>4441</v>
      </c>
      <c r="W222" s="70" t="str">
        <f>TRIM(CONCATENATE(K222," - ",AD222," - ",V222))</f>
        <v>MUX05 - TE - Asif Ali</v>
      </c>
      <c r="X222" s="70" t="s">
        <v>131</v>
      </c>
      <c r="Y222" s="70" t="s">
        <v>774</v>
      </c>
      <c r="Z222" s="70" t="s">
        <v>774</v>
      </c>
      <c r="AA222" s="171" t="s">
        <v>774</v>
      </c>
      <c r="AB222" s="70" t="s">
        <v>774</v>
      </c>
      <c r="AC222" s="70" t="s">
        <v>1809</v>
      </c>
      <c r="AD222" s="70" t="s">
        <v>8137</v>
      </c>
      <c r="AE222" s="82" t="s">
        <v>1162</v>
      </c>
      <c r="AF222" s="70" t="s">
        <v>1171</v>
      </c>
      <c r="AG222" s="70" t="s">
        <v>1159</v>
      </c>
      <c r="AH222" s="70" t="s">
        <v>7453</v>
      </c>
      <c r="AI222" s="70" t="s">
        <v>281</v>
      </c>
      <c r="AJ222" s="70" t="s">
        <v>131</v>
      </c>
      <c r="AK222" s="70">
        <v>2</v>
      </c>
      <c r="AL222" s="108" t="s">
        <v>8142</v>
      </c>
      <c r="AN222" t="b">
        <f t="shared" si="69"/>
        <v>0</v>
      </c>
      <c r="AP222" t="s">
        <v>8085</v>
      </c>
    </row>
    <row r="223" spans="1:42" ht="14.4" hidden="1" customHeight="1" x14ac:dyDescent="0.3">
      <c r="A223" s="59" t="str">
        <f t="shared" si="65"/>
        <v>STH-D-FMCG-RSM-00</v>
      </c>
      <c r="B223" s="70" t="s">
        <v>1171</v>
      </c>
      <c r="C223" s="70" t="s">
        <v>3078</v>
      </c>
      <c r="D223" s="70" t="s">
        <v>1910</v>
      </c>
      <c r="E223" s="70" t="s">
        <v>17</v>
      </c>
      <c r="F223" s="70" t="s">
        <v>7457</v>
      </c>
      <c r="G223" s="70" t="s">
        <v>7456</v>
      </c>
      <c r="H223" s="70" t="s">
        <v>1806</v>
      </c>
      <c r="I223" s="161" t="s">
        <v>4900</v>
      </c>
      <c r="J223" s="70" t="s">
        <v>2863</v>
      </c>
      <c r="K223" s="59" t="s">
        <v>6366</v>
      </c>
      <c r="L223" s="99" t="str">
        <f t="shared" si="66"/>
        <v>0130201</v>
      </c>
      <c r="M223" s="82" t="s">
        <v>4686</v>
      </c>
      <c r="N223" s="70" t="s">
        <v>2687</v>
      </c>
      <c r="O223" s="59" t="s">
        <v>6752</v>
      </c>
      <c r="P223" s="59" t="str">
        <f>O223</f>
        <v>0130201</v>
      </c>
      <c r="Q223" s="163" t="str">
        <f t="shared" si="68"/>
        <v>0130201@gsfmcg.com</v>
      </c>
      <c r="R223" s="99" t="s">
        <v>1162</v>
      </c>
      <c r="S223" s="70" t="s">
        <v>7454</v>
      </c>
      <c r="T223" s="59" t="str">
        <f>W223</f>
        <v>STH-D - RSM - FMCG Unmapped</v>
      </c>
      <c r="U223" s="70" t="s">
        <v>7454</v>
      </c>
      <c r="V223" s="70" t="s">
        <v>5921</v>
      </c>
      <c r="W223" s="70" t="str">
        <f>TRIM(CONCATENATE(G223," - ",AD223," - ",V223))</f>
        <v>STH-D - RSM - FMCG Unmapped</v>
      </c>
      <c r="X223" s="70" t="s">
        <v>131</v>
      </c>
      <c r="Y223" s="70" t="s">
        <v>774</v>
      </c>
      <c r="Z223" s="70" t="s">
        <v>774</v>
      </c>
      <c r="AA223" s="171" t="s">
        <v>774</v>
      </c>
      <c r="AB223" s="70" t="s">
        <v>774</v>
      </c>
      <c r="AC223" s="70" t="s">
        <v>1806</v>
      </c>
      <c r="AD223" s="70" t="s">
        <v>1146</v>
      </c>
      <c r="AE223" s="82" t="s">
        <v>3414</v>
      </c>
      <c r="AF223" s="70" t="s">
        <v>1171</v>
      </c>
      <c r="AG223" s="70" t="s">
        <v>1159</v>
      </c>
      <c r="AH223" s="70" t="s">
        <v>7453</v>
      </c>
      <c r="AI223" s="70" t="s">
        <v>281</v>
      </c>
      <c r="AJ223" s="70" t="s">
        <v>131</v>
      </c>
      <c r="AK223" s="81">
        <v>0</v>
      </c>
      <c r="AL223" s="108" t="s">
        <v>5606</v>
      </c>
      <c r="AM223" t="s">
        <v>6752</v>
      </c>
      <c r="AN223" t="b">
        <f t="shared" si="69"/>
        <v>1</v>
      </c>
    </row>
    <row r="224" spans="1:42" ht="14.4" hidden="1" customHeight="1" x14ac:dyDescent="0.3">
      <c r="A224" s="59" t="str">
        <f t="shared" si="65"/>
        <v>STH-D-FMCG-RSM-01</v>
      </c>
      <c r="B224" s="70" t="s">
        <v>1171</v>
      </c>
      <c r="C224" s="70" t="s">
        <v>3078</v>
      </c>
      <c r="D224" s="70" t="s">
        <v>1910</v>
      </c>
      <c r="E224" s="70" t="s">
        <v>17</v>
      </c>
      <c r="F224" s="70" t="s">
        <v>7457</v>
      </c>
      <c r="G224" s="70" t="s">
        <v>7456</v>
      </c>
      <c r="H224" s="70" t="s">
        <v>1806</v>
      </c>
      <c r="I224" s="161" t="s">
        <v>4900</v>
      </c>
      <c r="J224" s="70" t="s">
        <v>2863</v>
      </c>
      <c r="K224" s="59" t="s">
        <v>6366</v>
      </c>
      <c r="L224" s="99" t="str">
        <f t="shared" si="66"/>
        <v>24</v>
      </c>
      <c r="M224" s="82" t="s">
        <v>4686</v>
      </c>
      <c r="N224" s="70" t="s">
        <v>2687</v>
      </c>
      <c r="O224" s="59" t="s">
        <v>8082</v>
      </c>
      <c r="P224" s="59" t="str">
        <f>O223</f>
        <v>0130201</v>
      </c>
      <c r="Q224" s="163" t="str">
        <f t="shared" si="68"/>
        <v>24@gsfmcg.com</v>
      </c>
      <c r="R224" s="99" t="s">
        <v>1162</v>
      </c>
      <c r="S224" s="59" t="s">
        <v>7453</v>
      </c>
      <c r="T224" s="59" t="str">
        <f>W224</f>
        <v>STH-D - RSM - Majid Khan</v>
      </c>
      <c r="U224" s="70" t="s">
        <v>7453</v>
      </c>
      <c r="V224" s="70" t="s">
        <v>281</v>
      </c>
      <c r="W224" s="70" t="str">
        <f>TRIM(CONCATENATE(G224," - ",AD224," - ",V224))</f>
        <v>STH-D - RSM - Majid Khan</v>
      </c>
      <c r="X224" s="70" t="s">
        <v>131</v>
      </c>
      <c r="Y224" s="70" t="s">
        <v>774</v>
      </c>
      <c r="Z224" s="70" t="s">
        <v>774</v>
      </c>
      <c r="AA224" s="171" t="s">
        <v>774</v>
      </c>
      <c r="AB224" s="70" t="s">
        <v>774</v>
      </c>
      <c r="AC224" s="70" t="s">
        <v>1806</v>
      </c>
      <c r="AD224" s="70" t="s">
        <v>1146</v>
      </c>
      <c r="AE224" s="82" t="s">
        <v>2488</v>
      </c>
      <c r="AF224" s="70" t="s">
        <v>1171</v>
      </c>
      <c r="AG224" s="70" t="s">
        <v>1159</v>
      </c>
      <c r="AH224" s="70" t="s">
        <v>3280</v>
      </c>
      <c r="AI224" s="70" t="s">
        <v>644</v>
      </c>
      <c r="AJ224" s="70" t="s">
        <v>18</v>
      </c>
      <c r="AK224" s="81">
        <v>3</v>
      </c>
      <c r="AL224" s="108" t="s">
        <v>6294</v>
      </c>
      <c r="AM224" t="e">
        <v>#N/A</v>
      </c>
      <c r="AN224" t="e">
        <f t="shared" si="69"/>
        <v>#N/A</v>
      </c>
    </row>
    <row r="225" spans="1:42" ht="14.4" hidden="1" customHeight="1" x14ac:dyDescent="0.3">
      <c r="A225" s="59" t="str">
        <f t="shared" si="65"/>
        <v>DGK01-FMCG01-SPO-01</v>
      </c>
      <c r="B225" s="70" t="s">
        <v>1170</v>
      </c>
      <c r="C225" s="70" t="s">
        <v>1987</v>
      </c>
      <c r="D225" s="70" t="s">
        <v>1807</v>
      </c>
      <c r="E225" s="70" t="s">
        <v>17</v>
      </c>
      <c r="F225" s="70" t="s">
        <v>8716</v>
      </c>
      <c r="G225" s="70" t="s">
        <v>8717</v>
      </c>
      <c r="H225" s="70" t="s">
        <v>1910</v>
      </c>
      <c r="I225" s="161" t="s">
        <v>4900</v>
      </c>
      <c r="J225" s="70" t="s">
        <v>3090</v>
      </c>
      <c r="K225" s="59" t="s">
        <v>6380</v>
      </c>
      <c r="L225" s="70" t="str">
        <f t="shared" si="66"/>
        <v>0116004</v>
      </c>
      <c r="M225" s="82" t="s">
        <v>4686</v>
      </c>
      <c r="N225" s="70" t="s">
        <v>2687</v>
      </c>
      <c r="O225" s="59" t="s">
        <v>2525</v>
      </c>
      <c r="P225" s="59" t="str">
        <f>O225</f>
        <v>0116004</v>
      </c>
      <c r="Q225" s="163" t="str">
        <f t="shared" si="68"/>
        <v>0116004@gsfmcg.com</v>
      </c>
      <c r="R225" s="59" t="s">
        <v>2525</v>
      </c>
      <c r="S225" s="59" t="s">
        <v>3336</v>
      </c>
      <c r="T225" s="59" t="str">
        <f>TRIM(CONCATENATE(V225," (",S225,")"))</f>
        <v>Haseeb Khan (DGK-01)</v>
      </c>
      <c r="U225" s="70" t="s">
        <v>3091</v>
      </c>
      <c r="V225" s="70" t="s">
        <v>5831</v>
      </c>
      <c r="W225" s="70" t="str">
        <f>TRIM(CONCATENATE(K225," - ",AD225," - ",V225))</f>
        <v>DGK01 - SPO - Haseeb Khan</v>
      </c>
      <c r="X225" s="70" t="s">
        <v>7497</v>
      </c>
      <c r="Y225" s="70" t="s">
        <v>6298</v>
      </c>
      <c r="Z225" s="70" t="s">
        <v>774</v>
      </c>
      <c r="AA225" s="171" t="s">
        <v>774</v>
      </c>
      <c r="AB225" s="70" t="s">
        <v>774</v>
      </c>
      <c r="AC225" s="70" t="s">
        <v>1171</v>
      </c>
      <c r="AD225" s="70" t="s">
        <v>163</v>
      </c>
      <c r="AE225" s="82" t="s">
        <v>1162</v>
      </c>
      <c r="AF225" s="70" t="s">
        <v>1171</v>
      </c>
      <c r="AG225" s="70" t="s">
        <v>1159</v>
      </c>
      <c r="AH225" s="70" t="s">
        <v>3100</v>
      </c>
      <c r="AI225" s="70" t="s">
        <v>3217</v>
      </c>
      <c r="AJ225" s="70" t="s">
        <v>3092</v>
      </c>
      <c r="AK225" s="70">
        <v>1</v>
      </c>
      <c r="AL225" s="108" t="s">
        <v>6293</v>
      </c>
      <c r="AM225" t="e">
        <v>#N/A</v>
      </c>
      <c r="AN225" t="e">
        <f t="shared" si="69"/>
        <v>#N/A</v>
      </c>
    </row>
    <row r="226" spans="1:42" ht="14.4" hidden="1" customHeight="1" x14ac:dyDescent="0.3">
      <c r="A226" s="59" t="str">
        <f t="shared" si="65"/>
        <v>DGK01-FMCG01-SPO-02</v>
      </c>
      <c r="B226" s="70" t="s">
        <v>1170</v>
      </c>
      <c r="C226" s="70" t="s">
        <v>1987</v>
      </c>
      <c r="D226" s="70" t="s">
        <v>1807</v>
      </c>
      <c r="E226" s="70" t="s">
        <v>17</v>
      </c>
      <c r="F226" s="70" t="s">
        <v>8716</v>
      </c>
      <c r="G226" s="70" t="s">
        <v>8717</v>
      </c>
      <c r="H226" s="70" t="s">
        <v>1910</v>
      </c>
      <c r="I226" s="161" t="s">
        <v>4900</v>
      </c>
      <c r="J226" s="70" t="s">
        <v>3090</v>
      </c>
      <c r="K226" s="59" t="s">
        <v>6380</v>
      </c>
      <c r="L226" s="70" t="str">
        <f t="shared" si="66"/>
        <v>0116006</v>
      </c>
      <c r="M226" s="82" t="s">
        <v>4686</v>
      </c>
      <c r="N226" s="70" t="s">
        <v>2687</v>
      </c>
      <c r="O226" s="59" t="s">
        <v>2527</v>
      </c>
      <c r="P226" s="59" t="str">
        <f>O226</f>
        <v>0116006</v>
      </c>
      <c r="Q226" s="163" t="str">
        <f t="shared" si="68"/>
        <v>0116006@gsfmcg.com</v>
      </c>
      <c r="R226" s="59" t="s">
        <v>2527</v>
      </c>
      <c r="S226" s="59" t="s">
        <v>3338</v>
      </c>
      <c r="T226" s="59" t="str">
        <f>TRIM(CONCATENATE(V226," (",S226,")"))</f>
        <v>M. Shahzad (DGK-02)</v>
      </c>
      <c r="U226" s="70" t="s">
        <v>3093</v>
      </c>
      <c r="V226" s="70" t="s">
        <v>3253</v>
      </c>
      <c r="W226" s="70" t="str">
        <f>TRIM(CONCATENATE(K226," - ",AD226," - ",V226))</f>
        <v>DGK01 - SPO - M. Shahzad</v>
      </c>
      <c r="X226" s="70" t="s">
        <v>7498</v>
      </c>
      <c r="Y226" s="70" t="s">
        <v>6298</v>
      </c>
      <c r="Z226" s="70" t="s">
        <v>774</v>
      </c>
      <c r="AA226" s="171" t="s">
        <v>774</v>
      </c>
      <c r="AB226" s="70" t="s">
        <v>774</v>
      </c>
      <c r="AC226" s="70" t="s">
        <v>1171</v>
      </c>
      <c r="AD226" s="70" t="s">
        <v>163</v>
      </c>
      <c r="AE226" s="82" t="s">
        <v>1162</v>
      </c>
      <c r="AF226" s="70" t="s">
        <v>1171</v>
      </c>
      <c r="AG226" s="70" t="s">
        <v>1159</v>
      </c>
      <c r="AH226" s="70" t="s">
        <v>3100</v>
      </c>
      <c r="AI226" s="70" t="s">
        <v>3217</v>
      </c>
      <c r="AJ226" s="70" t="s">
        <v>3092</v>
      </c>
      <c r="AK226" s="70">
        <v>1</v>
      </c>
      <c r="AL226" s="108" t="s">
        <v>6293</v>
      </c>
      <c r="AM226" t="e">
        <v>#N/A</v>
      </c>
      <c r="AN226" t="e">
        <f t="shared" si="69"/>
        <v>#N/A</v>
      </c>
    </row>
    <row r="227" spans="1:42" ht="14.4" hidden="1" customHeight="1" x14ac:dyDescent="0.3">
      <c r="A227" s="59" t="str">
        <f t="shared" si="65"/>
        <v>DGK01-FMCG02-SPO-01</v>
      </c>
      <c r="B227" s="70" t="s">
        <v>1195</v>
      </c>
      <c r="C227" s="70" t="s">
        <v>1988</v>
      </c>
      <c r="D227" s="70" t="s">
        <v>1807</v>
      </c>
      <c r="E227" s="70" t="s">
        <v>17</v>
      </c>
      <c r="F227" s="70" t="s">
        <v>8716</v>
      </c>
      <c r="G227" s="70" t="s">
        <v>8717</v>
      </c>
      <c r="H227" s="70" t="s">
        <v>1910</v>
      </c>
      <c r="I227" s="161" t="s">
        <v>4900</v>
      </c>
      <c r="J227" s="70" t="s">
        <v>3090</v>
      </c>
      <c r="K227" s="59" t="s">
        <v>6380</v>
      </c>
      <c r="L227" s="70" t="str">
        <f t="shared" si="66"/>
        <v>0123004</v>
      </c>
      <c r="M227" s="82" t="s">
        <v>4686</v>
      </c>
      <c r="N227" s="70" t="s">
        <v>2687</v>
      </c>
      <c r="O227" s="59" t="s">
        <v>2570</v>
      </c>
      <c r="P227" s="59" t="str">
        <f>O227</f>
        <v>0123004</v>
      </c>
      <c r="Q227" s="163" t="str">
        <f t="shared" si="68"/>
        <v>0123004@gsfmcg.com</v>
      </c>
      <c r="R227" s="59">
        <v>12345</v>
      </c>
      <c r="S227" s="59" t="s">
        <v>3340</v>
      </c>
      <c r="T227" s="59" t="str">
        <f>TRIM(CONCATENATE(V227," (",S227,")"))</f>
        <v>M. Kashif Malik (T-DGK-01)</v>
      </c>
      <c r="U227" s="70" t="s">
        <v>3096</v>
      </c>
      <c r="V227" s="70" t="s">
        <v>5832</v>
      </c>
      <c r="W227" s="70" t="str">
        <f>TRIM(CONCATENATE(K227," - ",AD227," - ",V227))</f>
        <v>DGK01 - SPO - M. Kashif Malik</v>
      </c>
      <c r="X227" s="70" t="s">
        <v>7497</v>
      </c>
      <c r="Y227" s="70" t="s">
        <v>6298</v>
      </c>
      <c r="Z227" s="70" t="s">
        <v>774</v>
      </c>
      <c r="AA227" s="171" t="s">
        <v>774</v>
      </c>
      <c r="AB227" s="70" t="s">
        <v>774</v>
      </c>
      <c r="AC227" s="70" t="s">
        <v>1171</v>
      </c>
      <c r="AD227" s="70" t="s">
        <v>163</v>
      </c>
      <c r="AE227" s="82" t="s">
        <v>1162</v>
      </c>
      <c r="AF227" s="70" t="s">
        <v>1171</v>
      </c>
      <c r="AG227" s="70" t="s">
        <v>1159</v>
      </c>
      <c r="AH227" s="70" t="s">
        <v>3100</v>
      </c>
      <c r="AI227" s="70" t="s">
        <v>3217</v>
      </c>
      <c r="AJ227" s="70" t="s">
        <v>3092</v>
      </c>
      <c r="AK227" s="70">
        <v>1</v>
      </c>
      <c r="AL227" s="108" t="s">
        <v>6293</v>
      </c>
      <c r="AM227" t="e">
        <v>#N/A</v>
      </c>
      <c r="AN227" t="e">
        <f t="shared" si="69"/>
        <v>#N/A</v>
      </c>
    </row>
    <row r="228" spans="1:42" ht="14.4" hidden="1" customHeight="1" x14ac:dyDescent="0.3">
      <c r="A228" s="59" t="str">
        <f t="shared" si="65"/>
        <v>DGK01-FMCG02-SPO-02</v>
      </c>
      <c r="B228" s="70" t="s">
        <v>1195</v>
      </c>
      <c r="C228" s="70" t="s">
        <v>1988</v>
      </c>
      <c r="D228" s="70" t="s">
        <v>1807</v>
      </c>
      <c r="E228" s="70" t="s">
        <v>17</v>
      </c>
      <c r="F228" s="70" t="s">
        <v>8716</v>
      </c>
      <c r="G228" s="70" t="s">
        <v>8717</v>
      </c>
      <c r="H228" s="70" t="s">
        <v>1910</v>
      </c>
      <c r="I228" s="161" t="s">
        <v>4900</v>
      </c>
      <c r="J228" s="70" t="s">
        <v>3090</v>
      </c>
      <c r="K228" s="59" t="s">
        <v>6380</v>
      </c>
      <c r="L228" s="70" t="str">
        <f t="shared" si="66"/>
        <v>0123005</v>
      </c>
      <c r="M228" s="82" t="s">
        <v>4686</v>
      </c>
      <c r="N228" s="70" t="s">
        <v>2687</v>
      </c>
      <c r="O228" s="59" t="s">
        <v>2571</v>
      </c>
      <c r="P228" s="59" t="str">
        <f>O228</f>
        <v>0123005</v>
      </c>
      <c r="Q228" s="163" t="str">
        <f t="shared" si="68"/>
        <v>0123005@gsfmcg.com</v>
      </c>
      <c r="R228" s="59" t="s">
        <v>2571</v>
      </c>
      <c r="S228" s="59" t="s">
        <v>3342</v>
      </c>
      <c r="T228" s="59" t="str">
        <f>TRIM(CONCATENATE(V228," (",S228,")"))</f>
        <v>Yaseen Hameed (T-DGK-02)</v>
      </c>
      <c r="U228" s="70" t="s">
        <v>3098</v>
      </c>
      <c r="V228" s="70" t="s">
        <v>8730</v>
      </c>
      <c r="W228" s="70" t="str">
        <f>TRIM(CONCATENATE(K228," - ",AD228," - ",V228))</f>
        <v>DGK01 - SPO - Yaseen Hameed</v>
      </c>
      <c r="X228" s="70" t="s">
        <v>7498</v>
      </c>
      <c r="Y228" s="70" t="s">
        <v>6298</v>
      </c>
      <c r="Z228" s="70" t="s">
        <v>774</v>
      </c>
      <c r="AA228" s="171" t="s">
        <v>774</v>
      </c>
      <c r="AB228" s="70" t="s">
        <v>774</v>
      </c>
      <c r="AC228" s="70" t="s">
        <v>1171</v>
      </c>
      <c r="AD228" s="70" t="s">
        <v>163</v>
      </c>
      <c r="AE228" s="82" t="s">
        <v>1162</v>
      </c>
      <c r="AF228" s="70" t="s">
        <v>1171</v>
      </c>
      <c r="AG228" s="70" t="s">
        <v>1159</v>
      </c>
      <c r="AH228" s="70" t="s">
        <v>3100</v>
      </c>
      <c r="AI228" s="70" t="s">
        <v>3217</v>
      </c>
      <c r="AJ228" s="70" t="s">
        <v>3092</v>
      </c>
      <c r="AK228" s="70">
        <v>1</v>
      </c>
      <c r="AL228" s="108" t="s">
        <v>6293</v>
      </c>
      <c r="AM228" t="e">
        <v>#N/A</v>
      </c>
      <c r="AN228" t="e">
        <f t="shared" si="69"/>
        <v>#N/A</v>
      </c>
    </row>
    <row r="229" spans="1:42" ht="14.4" hidden="1" customHeight="1" x14ac:dyDescent="0.3">
      <c r="A229" s="59" t="str">
        <f t="shared" si="65"/>
        <v>DGK01-FMCG-SPO-00</v>
      </c>
      <c r="B229" s="70" t="s">
        <v>1171</v>
      </c>
      <c r="C229" s="70" t="s">
        <v>3078</v>
      </c>
      <c r="D229" s="70" t="s">
        <v>1807</v>
      </c>
      <c r="E229" s="70" t="s">
        <v>17</v>
      </c>
      <c r="F229" s="70" t="s">
        <v>8716</v>
      </c>
      <c r="G229" s="70" t="s">
        <v>8717</v>
      </c>
      <c r="H229" s="70" t="s">
        <v>1910</v>
      </c>
      <c r="I229" s="161" t="s">
        <v>4900</v>
      </c>
      <c r="J229" s="70" t="s">
        <v>3090</v>
      </c>
      <c r="K229" s="59" t="s">
        <v>6380</v>
      </c>
      <c r="L229" s="70" t="str">
        <f t="shared" si="66"/>
        <v>0125005</v>
      </c>
      <c r="M229" s="82" t="s">
        <v>4686</v>
      </c>
      <c r="N229" s="70" t="s">
        <v>2687</v>
      </c>
      <c r="O229" s="59" t="s">
        <v>2542</v>
      </c>
      <c r="P229" s="59" t="str">
        <f>O229</f>
        <v>0125005</v>
      </c>
      <c r="Q229" s="163" t="str">
        <f t="shared" si="68"/>
        <v>0125005@gsfmcg.com</v>
      </c>
      <c r="R229" s="59" t="s">
        <v>2542</v>
      </c>
      <c r="S229" s="59" t="s">
        <v>5238</v>
      </c>
      <c r="T229" s="59" t="str">
        <f>TRIM(CONCATENATE(W229))</f>
        <v>DGK01 - FMCG Unmapped</v>
      </c>
      <c r="U229" s="70" t="s">
        <v>3384</v>
      </c>
      <c r="V229" s="70" t="s">
        <v>5921</v>
      </c>
      <c r="W229" s="70" t="str">
        <f>TRIM(CONCATENATE(K229," - ",V229))</f>
        <v>DGK01 - FMCG Unmapped</v>
      </c>
      <c r="X229" s="70" t="s">
        <v>3092</v>
      </c>
      <c r="Y229" s="70" t="s">
        <v>774</v>
      </c>
      <c r="Z229" s="70" t="s">
        <v>774</v>
      </c>
      <c r="AA229" s="171" t="s">
        <v>774</v>
      </c>
      <c r="AB229" s="70" t="s">
        <v>774</v>
      </c>
      <c r="AC229" s="70" t="s">
        <v>1171</v>
      </c>
      <c r="AD229" s="70" t="s">
        <v>163</v>
      </c>
      <c r="AE229" s="82" t="s">
        <v>1162</v>
      </c>
      <c r="AF229" s="70" t="s">
        <v>1171</v>
      </c>
      <c r="AG229" s="70" t="s">
        <v>1159</v>
      </c>
      <c r="AH229" s="70" t="s">
        <v>3100</v>
      </c>
      <c r="AI229" s="70" t="s">
        <v>3217</v>
      </c>
      <c r="AJ229" s="70" t="s">
        <v>3092</v>
      </c>
      <c r="AK229" s="70">
        <v>0</v>
      </c>
      <c r="AL229" s="108" t="s">
        <v>5606</v>
      </c>
      <c r="AM229" t="s">
        <v>2542</v>
      </c>
      <c r="AN229" t="b">
        <f t="shared" si="69"/>
        <v>1</v>
      </c>
      <c r="AP229" t="s">
        <v>8085</v>
      </c>
    </row>
    <row r="230" spans="1:42" ht="14.4" hidden="1" customHeight="1" x14ac:dyDescent="0.3">
      <c r="A230" s="59" t="str">
        <f t="shared" si="65"/>
        <v>DGK01-FMCG-ASM-01</v>
      </c>
      <c r="B230" s="70" t="s">
        <v>1171</v>
      </c>
      <c r="C230" s="70" t="s">
        <v>3078</v>
      </c>
      <c r="D230" s="70" t="s">
        <v>1807</v>
      </c>
      <c r="E230" s="70" t="s">
        <v>17</v>
      </c>
      <c r="F230" s="70" t="s">
        <v>8716</v>
      </c>
      <c r="G230" s="70" t="s">
        <v>8717</v>
      </c>
      <c r="H230" s="70" t="s">
        <v>1910</v>
      </c>
      <c r="I230" s="161" t="s">
        <v>4900</v>
      </c>
      <c r="J230" s="70" t="s">
        <v>3090</v>
      </c>
      <c r="K230" s="59" t="s">
        <v>6380</v>
      </c>
      <c r="L230" s="70" t="str">
        <f t="shared" si="66"/>
        <v>01250</v>
      </c>
      <c r="M230" s="82" t="s">
        <v>4686</v>
      </c>
      <c r="N230" s="70" t="s">
        <v>2687</v>
      </c>
      <c r="O230" s="59" t="s">
        <v>2749</v>
      </c>
      <c r="P230" s="59" t="str">
        <f>O229</f>
        <v>0125005</v>
      </c>
      <c r="Q230" s="163" t="str">
        <f t="shared" si="68"/>
        <v>01250@gsfmcg.com</v>
      </c>
      <c r="R230" s="59" t="s">
        <v>2749</v>
      </c>
      <c r="S230" s="59" t="s">
        <v>7820</v>
      </c>
      <c r="T230" s="59" t="str">
        <f>V230</f>
        <v>Malik Nadeem Ahmed</v>
      </c>
      <c r="U230" s="70" t="s">
        <v>3100</v>
      </c>
      <c r="V230" s="70" t="s">
        <v>3217</v>
      </c>
      <c r="W230" s="70" t="str">
        <f>TRIM(CONCATENATE(K230," - ",AD230," - ",V230))</f>
        <v>DGK01 - ASM - Malik Nadeem Ahmed</v>
      </c>
      <c r="X230" s="70" t="s">
        <v>3092</v>
      </c>
      <c r="Y230" s="70" t="s">
        <v>774</v>
      </c>
      <c r="Z230" s="70" t="s">
        <v>6327</v>
      </c>
      <c r="AA230" s="171">
        <v>42783</v>
      </c>
      <c r="AB230" s="70" t="s">
        <v>774</v>
      </c>
      <c r="AC230" s="70" t="s">
        <v>1219</v>
      </c>
      <c r="AD230" s="70" t="s">
        <v>1028</v>
      </c>
      <c r="AE230" s="82" t="s">
        <v>3414</v>
      </c>
      <c r="AF230" s="70" t="s">
        <v>1171</v>
      </c>
      <c r="AG230" s="70" t="s">
        <v>1159</v>
      </c>
      <c r="AH230" s="70" t="s">
        <v>8718</v>
      </c>
      <c r="AI230" s="70" t="s">
        <v>642</v>
      </c>
      <c r="AJ230" s="70" t="s">
        <v>67</v>
      </c>
      <c r="AK230" s="70">
        <v>2</v>
      </c>
      <c r="AL230" s="108" t="s">
        <v>6294</v>
      </c>
      <c r="AM230" t="e">
        <v>#N/A</v>
      </c>
      <c r="AN230" t="e">
        <f t="shared" si="69"/>
        <v>#N/A</v>
      </c>
      <c r="AP230" t="s">
        <v>8085</v>
      </c>
    </row>
    <row r="231" spans="1:42" ht="14.4" hidden="1" customHeight="1" x14ac:dyDescent="0.3">
      <c r="A231" s="59" t="str">
        <f t="shared" si="65"/>
        <v>LYH01-FMCG01-SPO-01</v>
      </c>
      <c r="B231" s="70" t="s">
        <v>1170</v>
      </c>
      <c r="C231" s="70" t="s">
        <v>1987</v>
      </c>
      <c r="D231" s="70" t="s">
        <v>1807</v>
      </c>
      <c r="E231" s="70" t="s">
        <v>17</v>
      </c>
      <c r="F231" s="70" t="s">
        <v>8716</v>
      </c>
      <c r="G231" s="70" t="s">
        <v>8717</v>
      </c>
      <c r="H231" s="70" t="s">
        <v>7563</v>
      </c>
      <c r="I231" s="161" t="s">
        <v>4900</v>
      </c>
      <c r="J231" s="70" t="s">
        <v>7561</v>
      </c>
      <c r="K231" s="59" t="s">
        <v>7562</v>
      </c>
      <c r="L231" s="70" t="str">
        <f t="shared" si="66"/>
        <v>0111601</v>
      </c>
      <c r="M231" s="82" t="s">
        <v>4686</v>
      </c>
      <c r="N231" s="70" t="s">
        <v>2687</v>
      </c>
      <c r="O231" s="59" t="s">
        <v>8023</v>
      </c>
      <c r="P231" s="59" t="str">
        <f>O231</f>
        <v>0111601</v>
      </c>
      <c r="Q231" s="163" t="str">
        <f t="shared" si="68"/>
        <v>0111601@gsfmcg.com</v>
      </c>
      <c r="R231" s="59" t="s">
        <v>2497</v>
      </c>
      <c r="S231" s="59" t="s">
        <v>7546</v>
      </c>
      <c r="T231" s="59" t="str">
        <f>TRIM(CONCATENATE(V231," (",S231,")"))</f>
        <v>Sadiq Hussain (LYH-01)</v>
      </c>
      <c r="U231" s="70" t="s">
        <v>7556</v>
      </c>
      <c r="V231" s="70" t="s">
        <v>3094</v>
      </c>
      <c r="W231" s="70" t="str">
        <f>TRIM(CONCATENATE(K231," - ",AD231," - ",V231))</f>
        <v>LYH01 - SPO - Sadiq Hussain</v>
      </c>
      <c r="X231" s="70" t="s">
        <v>133</v>
      </c>
      <c r="Y231" s="70" t="s">
        <v>6305</v>
      </c>
      <c r="Z231" s="70" t="s">
        <v>774</v>
      </c>
      <c r="AA231" s="171" t="s">
        <v>774</v>
      </c>
      <c r="AB231" s="70" t="s">
        <v>774</v>
      </c>
      <c r="AC231" s="70" t="s">
        <v>1171</v>
      </c>
      <c r="AD231" s="70" t="s">
        <v>163</v>
      </c>
      <c r="AE231" s="82" t="s">
        <v>1162</v>
      </c>
      <c r="AF231" s="70" t="s">
        <v>1171</v>
      </c>
      <c r="AG231" s="70" t="s">
        <v>1159</v>
      </c>
      <c r="AH231" s="70" t="s">
        <v>7560</v>
      </c>
      <c r="AI231" s="70" t="s">
        <v>3099</v>
      </c>
      <c r="AJ231" s="70" t="s">
        <v>133</v>
      </c>
      <c r="AK231" s="70">
        <v>1</v>
      </c>
      <c r="AL231" s="108" t="s">
        <v>6293</v>
      </c>
      <c r="AM231" t="e">
        <v>#N/A</v>
      </c>
      <c r="AN231" t="e">
        <f t="shared" si="69"/>
        <v>#N/A</v>
      </c>
    </row>
    <row r="232" spans="1:42" ht="14.4" hidden="1" customHeight="1" x14ac:dyDescent="0.3">
      <c r="A232" s="59" t="str">
        <f t="shared" si="65"/>
        <v>LYH01-FMCG01-SPO-02</v>
      </c>
      <c r="B232" s="70" t="s">
        <v>1170</v>
      </c>
      <c r="C232" s="70" t="s">
        <v>1987</v>
      </c>
      <c r="D232" s="70" t="s">
        <v>1807</v>
      </c>
      <c r="E232" s="70" t="s">
        <v>17</v>
      </c>
      <c r="F232" s="70" t="s">
        <v>8716</v>
      </c>
      <c r="G232" s="70" t="s">
        <v>8717</v>
      </c>
      <c r="H232" s="70" t="s">
        <v>7563</v>
      </c>
      <c r="I232" s="161" t="s">
        <v>4900</v>
      </c>
      <c r="J232" s="70" t="s">
        <v>7561</v>
      </c>
      <c r="K232" s="59" t="s">
        <v>7562</v>
      </c>
      <c r="L232" s="70" t="str">
        <f t="shared" si="66"/>
        <v>0111602</v>
      </c>
      <c r="M232" s="82" t="s">
        <v>4686</v>
      </c>
      <c r="N232" s="70" t="s">
        <v>2687</v>
      </c>
      <c r="O232" s="59" t="s">
        <v>8024</v>
      </c>
      <c r="P232" s="59" t="str">
        <f>O232</f>
        <v>0111602</v>
      </c>
      <c r="Q232" s="163" t="str">
        <f t="shared" si="68"/>
        <v>0111602@gsfmcg.com</v>
      </c>
      <c r="R232" s="59" t="s">
        <v>2498</v>
      </c>
      <c r="S232" s="59" t="s">
        <v>7547</v>
      </c>
      <c r="T232" s="59" t="str">
        <f>TRIM(CONCATENATE(V232," (",S232,")"))</f>
        <v>Hassan Mukhtiar (LYH-02)</v>
      </c>
      <c r="U232" s="70" t="s">
        <v>7557</v>
      </c>
      <c r="V232" s="70" t="s">
        <v>7550</v>
      </c>
      <c r="W232" s="70" t="str">
        <f>TRIM(CONCATENATE(K232," - ",AD232," - ",V232))</f>
        <v>LYH01 - SPO - Hassan Mukhtiar</v>
      </c>
      <c r="X232" s="70" t="s">
        <v>7553</v>
      </c>
      <c r="Y232" s="70" t="s">
        <v>6298</v>
      </c>
      <c r="Z232" s="70" t="s">
        <v>774</v>
      </c>
      <c r="AA232" s="171" t="s">
        <v>774</v>
      </c>
      <c r="AB232" s="70" t="s">
        <v>774</v>
      </c>
      <c r="AC232" s="70" t="s">
        <v>1171</v>
      </c>
      <c r="AD232" s="70" t="s">
        <v>163</v>
      </c>
      <c r="AE232" s="82" t="s">
        <v>1162</v>
      </c>
      <c r="AF232" s="70" t="s">
        <v>1171</v>
      </c>
      <c r="AG232" s="70" t="s">
        <v>1159</v>
      </c>
      <c r="AH232" s="70" t="s">
        <v>7560</v>
      </c>
      <c r="AI232" s="70" t="s">
        <v>3099</v>
      </c>
      <c r="AJ232" s="70" t="s">
        <v>133</v>
      </c>
      <c r="AK232" s="70">
        <v>1</v>
      </c>
      <c r="AL232" s="108" t="s">
        <v>6293</v>
      </c>
      <c r="AM232" t="e">
        <v>#N/A</v>
      </c>
      <c r="AN232" t="e">
        <f t="shared" si="69"/>
        <v>#N/A</v>
      </c>
    </row>
    <row r="233" spans="1:42" ht="14.4" hidden="1" customHeight="1" x14ac:dyDescent="0.3">
      <c r="A233" s="59" t="str">
        <f t="shared" si="65"/>
        <v>LYH01-FMCG02-SPO-01</v>
      </c>
      <c r="B233" s="70" t="s">
        <v>1195</v>
      </c>
      <c r="C233" s="70" t="s">
        <v>1988</v>
      </c>
      <c r="D233" s="70" t="s">
        <v>1807</v>
      </c>
      <c r="E233" s="70" t="s">
        <v>17</v>
      </c>
      <c r="F233" s="70" t="s">
        <v>8716</v>
      </c>
      <c r="G233" s="70" t="s">
        <v>8717</v>
      </c>
      <c r="H233" s="70" t="s">
        <v>7563</v>
      </c>
      <c r="I233" s="161" t="s">
        <v>4900</v>
      </c>
      <c r="J233" s="70" t="s">
        <v>7561</v>
      </c>
      <c r="K233" s="59" t="s">
        <v>7562</v>
      </c>
      <c r="L233" s="70" t="str">
        <f t="shared" si="66"/>
        <v>0111603</v>
      </c>
      <c r="M233" s="82" t="s">
        <v>4686</v>
      </c>
      <c r="N233" s="70" t="s">
        <v>2687</v>
      </c>
      <c r="O233" s="59" t="s">
        <v>8025</v>
      </c>
      <c r="P233" s="59" t="str">
        <f>O233</f>
        <v>0111603</v>
      </c>
      <c r="Q233" s="163" t="str">
        <f t="shared" si="68"/>
        <v>0111603@gsfmcg.com</v>
      </c>
      <c r="R233" s="59" t="s">
        <v>2543</v>
      </c>
      <c r="S233" s="59" t="s">
        <v>7548</v>
      </c>
      <c r="T233" s="59" t="str">
        <f>TRIM(CONCATENATE(V233," (",S233,")"))</f>
        <v>Amir Bashir (T-LYH-01)</v>
      </c>
      <c r="U233" s="70" t="s">
        <v>7558</v>
      </c>
      <c r="V233" s="70" t="s">
        <v>7551</v>
      </c>
      <c r="W233" s="70" t="str">
        <f>TRIM(CONCATENATE(K233," - ",AD233," - ",V233))</f>
        <v>LYH01 - SPO - Amir Bashir</v>
      </c>
      <c r="X233" s="70" t="s">
        <v>133</v>
      </c>
      <c r="Y233" s="70" t="s">
        <v>6305</v>
      </c>
      <c r="Z233" s="70" t="s">
        <v>774</v>
      </c>
      <c r="AA233" s="171" t="s">
        <v>774</v>
      </c>
      <c r="AB233" s="70" t="s">
        <v>774</v>
      </c>
      <c r="AC233" s="70" t="s">
        <v>1171</v>
      </c>
      <c r="AD233" s="70" t="s">
        <v>163</v>
      </c>
      <c r="AE233" s="82" t="s">
        <v>1162</v>
      </c>
      <c r="AF233" s="70" t="s">
        <v>1171</v>
      </c>
      <c r="AG233" s="70" t="s">
        <v>1159</v>
      </c>
      <c r="AH233" s="70" t="s">
        <v>7560</v>
      </c>
      <c r="AI233" s="70" t="s">
        <v>3099</v>
      </c>
      <c r="AJ233" s="70" t="s">
        <v>133</v>
      </c>
      <c r="AK233" s="70">
        <v>1</v>
      </c>
      <c r="AL233" s="108" t="s">
        <v>6293</v>
      </c>
      <c r="AM233" t="e">
        <v>#N/A</v>
      </c>
      <c r="AN233" t="e">
        <f t="shared" si="69"/>
        <v>#N/A</v>
      </c>
    </row>
    <row r="234" spans="1:42" ht="14.4" hidden="1" customHeight="1" x14ac:dyDescent="0.3">
      <c r="A234" s="59" t="str">
        <f t="shared" si="65"/>
        <v>LYH01-FMCG02-SPO-02</v>
      </c>
      <c r="B234" s="70" t="s">
        <v>1195</v>
      </c>
      <c r="C234" s="70" t="s">
        <v>1988</v>
      </c>
      <c r="D234" s="70" t="s">
        <v>1807</v>
      </c>
      <c r="E234" s="70" t="s">
        <v>17</v>
      </c>
      <c r="F234" s="70" t="s">
        <v>8716</v>
      </c>
      <c r="G234" s="70" t="s">
        <v>8717</v>
      </c>
      <c r="H234" s="70" t="s">
        <v>7563</v>
      </c>
      <c r="I234" s="161" t="s">
        <v>4900</v>
      </c>
      <c r="J234" s="70" t="s">
        <v>7561</v>
      </c>
      <c r="K234" s="59" t="s">
        <v>7562</v>
      </c>
      <c r="L234" s="70" t="str">
        <f t="shared" si="66"/>
        <v>0111604</v>
      </c>
      <c r="M234" s="82" t="s">
        <v>4686</v>
      </c>
      <c r="N234" s="70" t="s">
        <v>2687</v>
      </c>
      <c r="O234" s="59" t="s">
        <v>8026</v>
      </c>
      <c r="P234" s="59" t="str">
        <f>O234</f>
        <v>0111604</v>
      </c>
      <c r="Q234" s="163" t="str">
        <f t="shared" si="68"/>
        <v>0111604@gsfmcg.com</v>
      </c>
      <c r="R234" s="59" t="s">
        <v>2547</v>
      </c>
      <c r="S234" s="59" t="s">
        <v>7549</v>
      </c>
      <c r="T234" s="59" t="str">
        <f>TRIM(CONCATENATE(V234," (",S234,")"))</f>
        <v>Khurram Shahzad (T-LYH-02)</v>
      </c>
      <c r="U234" s="70" t="s">
        <v>7565</v>
      </c>
      <c r="V234" s="70" t="s">
        <v>572</v>
      </c>
      <c r="W234" s="70" t="str">
        <f>TRIM(CONCATENATE(K234," - ",AD234," - ",V234))</f>
        <v>LYH01 - SPO - Khurram Shahzad</v>
      </c>
      <c r="X234" s="70" t="s">
        <v>7553</v>
      </c>
      <c r="Y234" s="70" t="s">
        <v>6298</v>
      </c>
      <c r="Z234" s="70" t="s">
        <v>774</v>
      </c>
      <c r="AA234" s="171" t="s">
        <v>774</v>
      </c>
      <c r="AB234" s="70" t="s">
        <v>774</v>
      </c>
      <c r="AC234" s="70" t="s">
        <v>1171</v>
      </c>
      <c r="AD234" s="70" t="s">
        <v>163</v>
      </c>
      <c r="AE234" s="82" t="s">
        <v>1162</v>
      </c>
      <c r="AF234" s="70" t="s">
        <v>1171</v>
      </c>
      <c r="AG234" s="70" t="s">
        <v>1159</v>
      </c>
      <c r="AH234" s="70" t="s">
        <v>7560</v>
      </c>
      <c r="AI234" s="70" t="s">
        <v>3099</v>
      </c>
      <c r="AJ234" s="70" t="s">
        <v>133</v>
      </c>
      <c r="AK234" s="70">
        <v>1</v>
      </c>
      <c r="AL234" s="108" t="s">
        <v>6293</v>
      </c>
      <c r="AM234" t="e">
        <v>#N/A</v>
      </c>
      <c r="AN234" t="e">
        <f t="shared" si="69"/>
        <v>#N/A</v>
      </c>
    </row>
    <row r="235" spans="1:42" ht="14.4" hidden="1" customHeight="1" x14ac:dyDescent="0.3">
      <c r="A235" s="59" t="str">
        <f t="shared" si="65"/>
        <v>LYH01-FMCG-SPO-00</v>
      </c>
      <c r="B235" s="70" t="s">
        <v>1171</v>
      </c>
      <c r="C235" s="70" t="s">
        <v>3078</v>
      </c>
      <c r="D235" s="70" t="s">
        <v>1807</v>
      </c>
      <c r="E235" s="70" t="s">
        <v>17</v>
      </c>
      <c r="F235" s="70" t="s">
        <v>8716</v>
      </c>
      <c r="G235" s="70" t="s">
        <v>8717</v>
      </c>
      <c r="H235" s="70" t="s">
        <v>7563</v>
      </c>
      <c r="I235" s="161" t="s">
        <v>4900</v>
      </c>
      <c r="J235" s="70" t="s">
        <v>7561</v>
      </c>
      <c r="K235" s="59" t="s">
        <v>7562</v>
      </c>
      <c r="L235" s="70" t="str">
        <f t="shared" si="66"/>
        <v>0111605</v>
      </c>
      <c r="M235" s="82" t="s">
        <v>4686</v>
      </c>
      <c r="N235" s="70" t="s">
        <v>2687</v>
      </c>
      <c r="O235" s="59" t="s">
        <v>8027</v>
      </c>
      <c r="P235" s="59" t="str">
        <f>O235</f>
        <v>0111605</v>
      </c>
      <c r="Q235" s="163" t="str">
        <f t="shared" si="68"/>
        <v>0111605@gsfmcg.com</v>
      </c>
      <c r="R235" s="59" t="s">
        <v>2501</v>
      </c>
      <c r="S235" s="59" t="s">
        <v>5238</v>
      </c>
      <c r="T235" s="59" t="str">
        <f>TRIM(CONCATENATE(W235))</f>
        <v>LYH01 - FMCG Unmapped</v>
      </c>
      <c r="U235" s="70" t="s">
        <v>7559</v>
      </c>
      <c r="V235" s="70" t="s">
        <v>5921</v>
      </c>
      <c r="W235" s="70" t="str">
        <f>TRIM(CONCATENATE(K235," - ",V235))</f>
        <v>LYH01 - FMCG Unmapped</v>
      </c>
      <c r="X235" s="70" t="s">
        <v>133</v>
      </c>
      <c r="Y235" s="70" t="s">
        <v>774</v>
      </c>
      <c r="Z235" s="70" t="s">
        <v>774</v>
      </c>
      <c r="AA235" s="171" t="s">
        <v>774</v>
      </c>
      <c r="AB235" s="70" t="s">
        <v>774</v>
      </c>
      <c r="AC235" s="70" t="s">
        <v>1171</v>
      </c>
      <c r="AD235" s="70" t="s">
        <v>163</v>
      </c>
      <c r="AE235" s="82" t="s">
        <v>1162</v>
      </c>
      <c r="AF235" s="70" t="s">
        <v>1171</v>
      </c>
      <c r="AG235" s="70" t="s">
        <v>1159</v>
      </c>
      <c r="AH235" s="70" t="s">
        <v>7560</v>
      </c>
      <c r="AI235" s="70" t="s">
        <v>3099</v>
      </c>
      <c r="AJ235" s="70" t="s">
        <v>133</v>
      </c>
      <c r="AK235" s="70">
        <v>0</v>
      </c>
      <c r="AL235" s="108" t="s">
        <v>5606</v>
      </c>
      <c r="AM235" t="e">
        <v>#N/A</v>
      </c>
      <c r="AN235" t="e">
        <f t="shared" si="69"/>
        <v>#N/A</v>
      </c>
      <c r="AP235" t="s">
        <v>8085</v>
      </c>
    </row>
    <row r="236" spans="1:42" ht="14.4" hidden="1" customHeight="1" x14ac:dyDescent="0.3">
      <c r="A236" s="59" t="str">
        <f t="shared" si="65"/>
        <v>LYH01-FMCG-ASM-01</v>
      </c>
      <c r="B236" s="70" t="s">
        <v>1171</v>
      </c>
      <c r="C236" s="70" t="s">
        <v>3078</v>
      </c>
      <c r="D236" s="70" t="s">
        <v>1807</v>
      </c>
      <c r="E236" s="70" t="s">
        <v>17</v>
      </c>
      <c r="F236" s="70" t="s">
        <v>8716</v>
      </c>
      <c r="G236" s="70" t="s">
        <v>8717</v>
      </c>
      <c r="H236" s="70" t="s">
        <v>7563</v>
      </c>
      <c r="I236" s="161" t="s">
        <v>4900</v>
      </c>
      <c r="J236" s="70" t="s">
        <v>7561</v>
      </c>
      <c r="K236" s="59" t="s">
        <v>7562</v>
      </c>
      <c r="L236" s="70" t="str">
        <f t="shared" si="66"/>
        <v>01116</v>
      </c>
      <c r="M236" s="82" t="s">
        <v>4686</v>
      </c>
      <c r="N236" s="70" t="s">
        <v>2687</v>
      </c>
      <c r="O236" s="59" t="s">
        <v>8028</v>
      </c>
      <c r="P236" s="59" t="str">
        <f>O235</f>
        <v>0111605</v>
      </c>
      <c r="Q236" s="163" t="str">
        <f t="shared" si="68"/>
        <v>01116@gsfmcg.com</v>
      </c>
      <c r="R236" s="59" t="s">
        <v>2742</v>
      </c>
      <c r="S236" s="59" t="s">
        <v>7806</v>
      </c>
      <c r="T236" s="59" t="str">
        <f>V236</f>
        <v>Muzamil Bilal</v>
      </c>
      <c r="U236" s="70" t="s">
        <v>7560</v>
      </c>
      <c r="V236" s="70" t="s">
        <v>3099</v>
      </c>
      <c r="W236" s="70" t="str">
        <f t="shared" ref="W236:W239" si="76">TRIM(CONCATENATE(K236," - ",AD236," - ",V236))</f>
        <v>LYH01 - ASM - Muzamil Bilal</v>
      </c>
      <c r="X236" s="70" t="s">
        <v>133</v>
      </c>
      <c r="Y236" s="70" t="s">
        <v>774</v>
      </c>
      <c r="Z236" s="70" t="s">
        <v>774</v>
      </c>
      <c r="AA236" s="171" t="s">
        <v>774</v>
      </c>
      <c r="AB236" s="70" t="s">
        <v>774</v>
      </c>
      <c r="AC236" s="70" t="s">
        <v>1219</v>
      </c>
      <c r="AD236" s="70" t="s">
        <v>1028</v>
      </c>
      <c r="AE236" s="82" t="s">
        <v>3414</v>
      </c>
      <c r="AF236" s="70" t="s">
        <v>1171</v>
      </c>
      <c r="AG236" s="70" t="s">
        <v>1159</v>
      </c>
      <c r="AH236" s="70" t="s">
        <v>8718</v>
      </c>
      <c r="AI236" s="70" t="s">
        <v>642</v>
      </c>
      <c r="AJ236" s="70" t="s">
        <v>67</v>
      </c>
      <c r="AK236" s="70">
        <v>2</v>
      </c>
      <c r="AL236" s="108" t="s">
        <v>6294</v>
      </c>
      <c r="AM236" t="e">
        <v>#N/A</v>
      </c>
      <c r="AN236" t="e">
        <f t="shared" si="69"/>
        <v>#N/A</v>
      </c>
      <c r="AP236" t="s">
        <v>8085</v>
      </c>
    </row>
    <row r="237" spans="1:42" ht="14.4" hidden="1" customHeight="1" x14ac:dyDescent="0.3">
      <c r="A237" s="59" t="str">
        <f>U237</f>
        <v>FSD01-FMCG01-SPO-01</v>
      </c>
      <c r="B237" s="70" t="s">
        <v>1170</v>
      </c>
      <c r="C237" s="70" t="s">
        <v>1987</v>
      </c>
      <c r="D237" s="70" t="s">
        <v>1807</v>
      </c>
      <c r="E237" s="70" t="s">
        <v>17</v>
      </c>
      <c r="F237" s="70" t="s">
        <v>8716</v>
      </c>
      <c r="G237" s="70" t="s">
        <v>8717</v>
      </c>
      <c r="H237" s="70" t="s">
        <v>2075</v>
      </c>
      <c r="I237" s="161" t="s">
        <v>4900</v>
      </c>
      <c r="J237" s="70" t="s">
        <v>2864</v>
      </c>
      <c r="K237" s="59" t="s">
        <v>6357</v>
      </c>
      <c r="L237" s="70" t="str">
        <f>O237</f>
        <v>0111501</v>
      </c>
      <c r="M237" s="82" t="s">
        <v>4686</v>
      </c>
      <c r="N237" s="70" t="s">
        <v>2687</v>
      </c>
      <c r="O237" s="59" t="s">
        <v>8017</v>
      </c>
      <c r="P237" s="59" t="str">
        <f>O237</f>
        <v>0111501</v>
      </c>
      <c r="Q237" s="163" t="str">
        <f>CONCATENATE(O237,"@gsfmcg.com")</f>
        <v>0111501@gsfmcg.com</v>
      </c>
      <c r="R237" s="59" t="s">
        <v>2497</v>
      </c>
      <c r="S237" s="59" t="s">
        <v>7518</v>
      </c>
      <c r="T237" s="59" t="str">
        <f>TRIM(CONCATENATE(V237," (",S237,")"))</f>
        <v>M. Abbadur Rehman (JHG-01)</v>
      </c>
      <c r="U237" s="70" t="s">
        <v>3041</v>
      </c>
      <c r="V237" s="70" t="s">
        <v>8731</v>
      </c>
      <c r="W237" s="70" t="str">
        <f>TRIM(CONCATENATE(K237," - ",AD237," - ",V237))</f>
        <v>FSD01 - SPO - M. Abbadur Rehman</v>
      </c>
      <c r="X237" s="70" t="s">
        <v>69</v>
      </c>
      <c r="Y237" s="70" t="s">
        <v>6305</v>
      </c>
      <c r="Z237" s="70" t="s">
        <v>774</v>
      </c>
      <c r="AA237" s="171" t="s">
        <v>774</v>
      </c>
      <c r="AB237" s="70" t="s">
        <v>774</v>
      </c>
      <c r="AC237" s="70" t="s">
        <v>1171</v>
      </c>
      <c r="AD237" s="70" t="s">
        <v>163</v>
      </c>
      <c r="AE237" s="82" t="s">
        <v>1162</v>
      </c>
      <c r="AF237" s="70" t="s">
        <v>1171</v>
      </c>
      <c r="AG237" s="70" t="s">
        <v>1159</v>
      </c>
      <c r="AH237" s="70" t="s">
        <v>3105</v>
      </c>
      <c r="AI237" s="70" t="s">
        <v>271</v>
      </c>
      <c r="AJ237" s="70" t="s">
        <v>69</v>
      </c>
      <c r="AK237" s="70">
        <v>1</v>
      </c>
      <c r="AL237" s="108" t="s">
        <v>6293</v>
      </c>
      <c r="AM237" t="e">
        <v>#N/A</v>
      </c>
      <c r="AN237" t="e">
        <f>AM237=O237</f>
        <v>#N/A</v>
      </c>
    </row>
    <row r="238" spans="1:42" ht="14.4" hidden="1" customHeight="1" x14ac:dyDescent="0.3">
      <c r="A238" s="59" t="str">
        <f>U238</f>
        <v>FSD01-FMCG01-SPO-03</v>
      </c>
      <c r="B238" s="70" t="s">
        <v>1170</v>
      </c>
      <c r="C238" s="70" t="s">
        <v>1987</v>
      </c>
      <c r="D238" s="70" t="s">
        <v>1807</v>
      </c>
      <c r="E238" s="70" t="s">
        <v>17</v>
      </c>
      <c r="F238" s="70" t="s">
        <v>8716</v>
      </c>
      <c r="G238" s="70" t="s">
        <v>8717</v>
      </c>
      <c r="H238" s="70" t="s">
        <v>2075</v>
      </c>
      <c r="I238" s="161" t="s">
        <v>4900</v>
      </c>
      <c r="J238" s="70" t="s">
        <v>2864</v>
      </c>
      <c r="K238" s="59" t="s">
        <v>6357</v>
      </c>
      <c r="L238" s="70" t="str">
        <f t="shared" si="66"/>
        <v>0111007</v>
      </c>
      <c r="M238" s="82" t="s">
        <v>4686</v>
      </c>
      <c r="N238" s="70" t="s">
        <v>2687</v>
      </c>
      <c r="O238" s="59" t="s">
        <v>2498</v>
      </c>
      <c r="P238" s="59" t="str">
        <f t="shared" ref="P238:P242" si="77">O238</f>
        <v>0111007</v>
      </c>
      <c r="Q238" s="163" t="str">
        <f>CONCATENATE(O238,"@gsfmcg.com")</f>
        <v>0111007@gsfmcg.com</v>
      </c>
      <c r="R238" s="59" t="s">
        <v>2543</v>
      </c>
      <c r="S238" s="59" t="s">
        <v>278</v>
      </c>
      <c r="T238" s="59" t="str">
        <f t="shared" ref="T238:T239" si="78">TRIM(CONCATENATE(V238," (",S238,")"))</f>
        <v>Fahad (FSD-03)</v>
      </c>
      <c r="U238" s="70" t="s">
        <v>3043</v>
      </c>
      <c r="V238" s="70" t="s">
        <v>7568</v>
      </c>
      <c r="W238" s="70" t="str">
        <f t="shared" si="76"/>
        <v>FSD01 - SPO - Fahad</v>
      </c>
      <c r="X238" s="70" t="s">
        <v>289</v>
      </c>
      <c r="Y238" s="70" t="s">
        <v>6305</v>
      </c>
      <c r="Z238" s="70" t="s">
        <v>774</v>
      </c>
      <c r="AA238" s="171" t="s">
        <v>774</v>
      </c>
      <c r="AB238" s="70" t="s">
        <v>774</v>
      </c>
      <c r="AC238" s="70" t="s">
        <v>1171</v>
      </c>
      <c r="AD238" s="70" t="s">
        <v>163</v>
      </c>
      <c r="AE238" s="82" t="s">
        <v>1162</v>
      </c>
      <c r="AF238" s="70" t="s">
        <v>1171</v>
      </c>
      <c r="AG238" s="70" t="s">
        <v>1159</v>
      </c>
      <c r="AH238" s="70" t="s">
        <v>3105</v>
      </c>
      <c r="AI238" s="70" t="s">
        <v>271</v>
      </c>
      <c r="AJ238" s="70" t="s">
        <v>67</v>
      </c>
      <c r="AK238" s="70">
        <v>1</v>
      </c>
      <c r="AL238" s="108" t="s">
        <v>6293</v>
      </c>
      <c r="AM238" t="e">
        <v>#N/A</v>
      </c>
      <c r="AN238" t="e">
        <f>AM238=O238</f>
        <v>#N/A</v>
      </c>
    </row>
    <row r="239" spans="1:42" ht="14.4" hidden="1" customHeight="1" x14ac:dyDescent="0.3">
      <c r="A239" s="59" t="str">
        <f>U239</f>
        <v>FSD01-FMCG01-SPO-02</v>
      </c>
      <c r="B239" s="70" t="s">
        <v>1170</v>
      </c>
      <c r="C239" s="70" t="s">
        <v>1987</v>
      </c>
      <c r="D239" s="70" t="s">
        <v>1807</v>
      </c>
      <c r="E239" s="70" t="s">
        <v>17</v>
      </c>
      <c r="F239" s="70" t="s">
        <v>8716</v>
      </c>
      <c r="G239" s="70" t="s">
        <v>8717</v>
      </c>
      <c r="H239" s="70" t="s">
        <v>2075</v>
      </c>
      <c r="I239" s="161" t="s">
        <v>4900</v>
      </c>
      <c r="J239" s="70" t="s">
        <v>2864</v>
      </c>
      <c r="K239" s="59" t="s">
        <v>6357</v>
      </c>
      <c r="L239" s="70" t="str">
        <f t="shared" si="66"/>
        <v>0111001</v>
      </c>
      <c r="M239" s="82" t="s">
        <v>4686</v>
      </c>
      <c r="N239" s="70" t="s">
        <v>2687</v>
      </c>
      <c r="O239" s="59" t="s">
        <v>2495</v>
      </c>
      <c r="P239" s="59" t="str">
        <f t="shared" si="77"/>
        <v>0111001</v>
      </c>
      <c r="Q239" s="163" t="str">
        <f>CONCATENATE(O239,"@gsfmcg.com")</f>
        <v>0111001@gsfmcg.com</v>
      </c>
      <c r="R239" s="59" t="s">
        <v>2547</v>
      </c>
      <c r="S239" s="59" t="s">
        <v>3295</v>
      </c>
      <c r="T239" s="59" t="str">
        <f t="shared" si="78"/>
        <v>Qaiser Mehmood (FSD-04)</v>
      </c>
      <c r="U239" s="70" t="s">
        <v>3042</v>
      </c>
      <c r="V239" s="70" t="s">
        <v>7569</v>
      </c>
      <c r="W239" s="70" t="str">
        <f t="shared" si="76"/>
        <v>FSD01 - SPO - Qaiser Mehmood</v>
      </c>
      <c r="X239" s="70" t="s">
        <v>67</v>
      </c>
      <c r="Y239" s="70" t="s">
        <v>6298</v>
      </c>
      <c r="Z239" s="70" t="s">
        <v>774</v>
      </c>
      <c r="AA239" s="171" t="s">
        <v>774</v>
      </c>
      <c r="AB239" s="70" t="s">
        <v>774</v>
      </c>
      <c r="AC239" s="70" t="s">
        <v>1171</v>
      </c>
      <c r="AD239" s="70" t="s">
        <v>163</v>
      </c>
      <c r="AE239" s="82" t="s">
        <v>1162</v>
      </c>
      <c r="AF239" s="70" t="s">
        <v>1171</v>
      </c>
      <c r="AG239" s="70" t="s">
        <v>1159</v>
      </c>
      <c r="AH239" s="70" t="s">
        <v>3105</v>
      </c>
      <c r="AI239" s="70" t="s">
        <v>271</v>
      </c>
      <c r="AJ239" s="70" t="s">
        <v>67</v>
      </c>
      <c r="AK239" s="70">
        <v>1</v>
      </c>
      <c r="AL239" s="108" t="s">
        <v>6293</v>
      </c>
      <c r="AM239" t="e">
        <v>#N/A</v>
      </c>
      <c r="AN239" t="e">
        <f>AM239=O239</f>
        <v>#N/A</v>
      </c>
    </row>
    <row r="240" spans="1:42" ht="14.4" hidden="1" customHeight="1" x14ac:dyDescent="0.3">
      <c r="A240" s="59" t="str">
        <f>U240</f>
        <v>FSD01-FMCG01-SPO-04</v>
      </c>
      <c r="B240" s="70" t="s">
        <v>1170</v>
      </c>
      <c r="C240" s="70" t="s">
        <v>1987</v>
      </c>
      <c r="D240" s="70" t="s">
        <v>1807</v>
      </c>
      <c r="E240" s="70" t="s">
        <v>17</v>
      </c>
      <c r="F240" s="70" t="s">
        <v>8716</v>
      </c>
      <c r="G240" s="70" t="s">
        <v>8717</v>
      </c>
      <c r="H240" s="70" t="s">
        <v>2075</v>
      </c>
      <c r="I240" s="161" t="s">
        <v>4900</v>
      </c>
      <c r="J240" s="70" t="s">
        <v>2864</v>
      </c>
      <c r="K240" s="59" t="s">
        <v>6357</v>
      </c>
      <c r="L240" s="70" t="str">
        <f>O240</f>
        <v>0111003</v>
      </c>
      <c r="M240" s="82" t="s">
        <v>4686</v>
      </c>
      <c r="N240" s="70" t="s">
        <v>2687</v>
      </c>
      <c r="O240" s="59" t="s">
        <v>2497</v>
      </c>
      <c r="P240" s="59" t="str">
        <f>O240</f>
        <v>0111003</v>
      </c>
      <c r="Q240" s="163" t="str">
        <f>CONCATENATE(O240,"@gsfmcg.com")</f>
        <v>0111003@gsfmcg.com</v>
      </c>
      <c r="R240" s="59" t="s">
        <v>2497</v>
      </c>
      <c r="S240" s="59" t="s">
        <v>270</v>
      </c>
      <c r="T240" s="59" t="str">
        <f>TRIM(CONCATENATE(V240," (",S240,")"))</f>
        <v>M. Fahad (FSD-01)</v>
      </c>
      <c r="U240" s="70" t="s">
        <v>3044</v>
      </c>
      <c r="V240" s="70" t="s">
        <v>7566</v>
      </c>
      <c r="W240" s="70" t="str">
        <f>TRIM(CONCATENATE(K240," - ",AD240," - ",V240))</f>
        <v>FSD01 - SPO - M. Fahad</v>
      </c>
      <c r="X240" s="70" t="s">
        <v>67</v>
      </c>
      <c r="Y240" s="70" t="s">
        <v>6305</v>
      </c>
      <c r="Z240" s="70" t="s">
        <v>774</v>
      </c>
      <c r="AA240" s="171" t="s">
        <v>774</v>
      </c>
      <c r="AB240" s="70" t="s">
        <v>774</v>
      </c>
      <c r="AC240" s="70" t="s">
        <v>1171</v>
      </c>
      <c r="AD240" s="70" t="s">
        <v>163</v>
      </c>
      <c r="AE240" s="82" t="s">
        <v>1162</v>
      </c>
      <c r="AF240" s="70" t="s">
        <v>1171</v>
      </c>
      <c r="AG240" s="70" t="s">
        <v>1159</v>
      </c>
      <c r="AH240" s="70" t="s">
        <v>3105</v>
      </c>
      <c r="AI240" s="70" t="s">
        <v>271</v>
      </c>
      <c r="AJ240" s="70" t="s">
        <v>67</v>
      </c>
      <c r="AK240" s="70">
        <v>1</v>
      </c>
      <c r="AL240" s="108" t="s">
        <v>6293</v>
      </c>
      <c r="AM240" t="e">
        <v>#N/A</v>
      </c>
      <c r="AN240" t="e">
        <f>AM240=O240</f>
        <v>#N/A</v>
      </c>
    </row>
    <row r="241" spans="1:42" ht="14.4" hidden="1" customHeight="1" x14ac:dyDescent="0.3">
      <c r="A241" s="59" t="str">
        <f>U241</f>
        <v>FSD01-FMCG02-SPO-02</v>
      </c>
      <c r="B241" s="70" t="s">
        <v>1195</v>
      </c>
      <c r="C241" s="70" t="s">
        <v>1988</v>
      </c>
      <c r="D241" s="70" t="s">
        <v>1807</v>
      </c>
      <c r="E241" s="70" t="s">
        <v>17</v>
      </c>
      <c r="F241" s="70" t="s">
        <v>8716</v>
      </c>
      <c r="G241" s="70" t="s">
        <v>8717</v>
      </c>
      <c r="H241" s="70" t="s">
        <v>2075</v>
      </c>
      <c r="I241" s="161" t="s">
        <v>4900</v>
      </c>
      <c r="J241" s="70" t="s">
        <v>2864</v>
      </c>
      <c r="K241" s="59" t="s">
        <v>6357</v>
      </c>
      <c r="L241" s="70" t="str">
        <f>O241</f>
        <v>0124002</v>
      </c>
      <c r="M241" s="82" t="s">
        <v>4686</v>
      </c>
      <c r="N241" s="70" t="s">
        <v>2687</v>
      </c>
      <c r="O241" s="59" t="s">
        <v>2544</v>
      </c>
      <c r="P241" s="59" t="str">
        <f>O241</f>
        <v>0124002</v>
      </c>
      <c r="Q241" s="163" t="str">
        <f>CONCATENATE(O241,"@gsfmcg.com")</f>
        <v>0124002@gsfmcg.com</v>
      </c>
      <c r="R241" s="59" t="s">
        <v>2546</v>
      </c>
      <c r="S241" s="59" t="s">
        <v>508</v>
      </c>
      <c r="T241" s="59" t="str">
        <f>TRIM(CONCATENATE(V241," (",S241,")"))</f>
        <v>Raheel Akbar (T-FSD-04)</v>
      </c>
      <c r="U241" s="70" t="s">
        <v>3046</v>
      </c>
      <c r="V241" s="70" t="s">
        <v>5246</v>
      </c>
      <c r="W241" s="70" t="str">
        <f>TRIM(CONCATENATE(K241," - ",AD241," - ",V241))</f>
        <v>FSD01 - SPO - Raheel Akbar</v>
      </c>
      <c r="X241" s="70" t="s">
        <v>67</v>
      </c>
      <c r="Y241" s="70" t="s">
        <v>6298</v>
      </c>
      <c r="Z241" s="70" t="s">
        <v>774</v>
      </c>
      <c r="AA241" s="171" t="s">
        <v>774</v>
      </c>
      <c r="AB241" s="70" t="s">
        <v>774</v>
      </c>
      <c r="AC241" s="70" t="s">
        <v>1171</v>
      </c>
      <c r="AD241" s="70" t="s">
        <v>163</v>
      </c>
      <c r="AE241" s="82" t="s">
        <v>1162</v>
      </c>
      <c r="AF241" s="70" t="s">
        <v>1171</v>
      </c>
      <c r="AG241" s="70" t="s">
        <v>1159</v>
      </c>
      <c r="AH241" s="70" t="s">
        <v>3105</v>
      </c>
      <c r="AI241" s="70" t="s">
        <v>271</v>
      </c>
      <c r="AJ241" s="70" t="s">
        <v>67</v>
      </c>
      <c r="AK241" s="70">
        <v>1</v>
      </c>
      <c r="AL241" s="108" t="s">
        <v>6293</v>
      </c>
      <c r="AM241" t="e">
        <v>#N/A</v>
      </c>
      <c r="AN241" t="e">
        <f>AM241=O241</f>
        <v>#N/A</v>
      </c>
    </row>
    <row r="242" spans="1:42" ht="14.4" hidden="1" customHeight="1" x14ac:dyDescent="0.3">
      <c r="A242" s="59" t="str">
        <f t="shared" ref="A242:A259" si="79">U242</f>
        <v>FSD01-FMCG-SPO-00</v>
      </c>
      <c r="B242" s="70" t="s">
        <v>1171</v>
      </c>
      <c r="C242" s="70" t="s">
        <v>3078</v>
      </c>
      <c r="D242" s="70" t="s">
        <v>1807</v>
      </c>
      <c r="E242" s="70" t="s">
        <v>17</v>
      </c>
      <c r="F242" s="70" t="s">
        <v>8716</v>
      </c>
      <c r="G242" s="70" t="s">
        <v>8717</v>
      </c>
      <c r="H242" s="70" t="s">
        <v>2075</v>
      </c>
      <c r="I242" s="161" t="s">
        <v>4900</v>
      </c>
      <c r="J242" s="70" t="s">
        <v>2864</v>
      </c>
      <c r="K242" s="59" t="s">
        <v>6357</v>
      </c>
      <c r="L242" s="70" t="str">
        <f t="shared" si="66"/>
        <v>0111009</v>
      </c>
      <c r="M242" s="82" t="s">
        <v>4686</v>
      </c>
      <c r="N242" s="70" t="s">
        <v>2687</v>
      </c>
      <c r="O242" s="59" t="s">
        <v>2501</v>
      </c>
      <c r="P242" s="59" t="str">
        <f t="shared" si="77"/>
        <v>0111009</v>
      </c>
      <c r="Q242" s="163" t="str">
        <f t="shared" ref="Q242:Q259" si="80">CONCATENATE(O242,"@gsfmcg.com")</f>
        <v>0111009@gsfmcg.com</v>
      </c>
      <c r="R242" s="59" t="s">
        <v>2501</v>
      </c>
      <c r="S242" s="59" t="s">
        <v>5238</v>
      </c>
      <c r="T242" s="59" t="str">
        <f>TRIM(CONCATENATE(W242))</f>
        <v>FSD01 - FMCG Unmapped</v>
      </c>
      <c r="U242" s="70" t="s">
        <v>3386</v>
      </c>
      <c r="V242" s="70" t="s">
        <v>5921</v>
      </c>
      <c r="W242" s="70" t="str">
        <f>TRIM(CONCATENATE(K242," - ",V242))</f>
        <v>FSD01 - FMCG Unmapped</v>
      </c>
      <c r="X242" s="70" t="s">
        <v>67</v>
      </c>
      <c r="Y242" s="70" t="s">
        <v>774</v>
      </c>
      <c r="Z242" s="70" t="s">
        <v>774</v>
      </c>
      <c r="AA242" s="171" t="s">
        <v>774</v>
      </c>
      <c r="AB242" s="70" t="s">
        <v>774</v>
      </c>
      <c r="AC242" s="70" t="s">
        <v>1171</v>
      </c>
      <c r="AD242" s="70" t="s">
        <v>163</v>
      </c>
      <c r="AE242" s="82" t="s">
        <v>1162</v>
      </c>
      <c r="AF242" s="70" t="s">
        <v>1171</v>
      </c>
      <c r="AG242" s="70" t="s">
        <v>1159</v>
      </c>
      <c r="AH242" s="70" t="s">
        <v>3105</v>
      </c>
      <c r="AI242" s="70" t="s">
        <v>271</v>
      </c>
      <c r="AJ242" s="70" t="s">
        <v>67</v>
      </c>
      <c r="AK242" s="70">
        <v>0</v>
      </c>
      <c r="AL242" s="108" t="s">
        <v>5606</v>
      </c>
      <c r="AM242" t="s">
        <v>2501</v>
      </c>
      <c r="AN242" t="b">
        <f t="shared" ref="AN242:AN273" si="81">AM242=O242</f>
        <v>1</v>
      </c>
      <c r="AP242" t="s">
        <v>8085</v>
      </c>
    </row>
    <row r="243" spans="1:42" ht="14.4" hidden="1" customHeight="1" x14ac:dyDescent="0.3">
      <c r="A243" s="59" t="str">
        <f t="shared" si="79"/>
        <v>FSD01-FMCG-ASM-01</v>
      </c>
      <c r="B243" s="70" t="s">
        <v>1171</v>
      </c>
      <c r="C243" s="70" t="s">
        <v>3078</v>
      </c>
      <c r="D243" s="70" t="s">
        <v>1807</v>
      </c>
      <c r="E243" s="70" t="s">
        <v>17</v>
      </c>
      <c r="F243" s="70" t="s">
        <v>8716</v>
      </c>
      <c r="G243" s="70" t="s">
        <v>8717</v>
      </c>
      <c r="H243" s="70" t="s">
        <v>2075</v>
      </c>
      <c r="I243" s="161" t="s">
        <v>4900</v>
      </c>
      <c r="J243" s="70" t="s">
        <v>2864</v>
      </c>
      <c r="K243" s="59" t="s">
        <v>6357</v>
      </c>
      <c r="L243" s="70" t="str">
        <f t="shared" si="66"/>
        <v>01110</v>
      </c>
      <c r="M243" s="82" t="s">
        <v>4686</v>
      </c>
      <c r="N243" s="70" t="s">
        <v>2687</v>
      </c>
      <c r="O243" s="59" t="s">
        <v>2742</v>
      </c>
      <c r="P243" s="59" t="str">
        <f>O242</f>
        <v>0111009</v>
      </c>
      <c r="Q243" s="163" t="str">
        <f t="shared" si="80"/>
        <v>01110@gsfmcg.com</v>
      </c>
      <c r="R243" s="59" t="s">
        <v>2742</v>
      </c>
      <c r="S243" s="59" t="s">
        <v>8803</v>
      </c>
      <c r="T243" s="59" t="str">
        <f>V243</f>
        <v>Kamran Shabbir</v>
      </c>
      <c r="U243" s="70" t="s">
        <v>3105</v>
      </c>
      <c r="V243" s="70" t="s">
        <v>271</v>
      </c>
      <c r="W243" s="70" t="str">
        <f t="shared" ref="W243:W248" si="82">TRIM(CONCATENATE(K243," - ",AD243," - ",V243))</f>
        <v>FSD01 - ASM - Kamran Shabbir</v>
      </c>
      <c r="X243" s="70" t="s">
        <v>67</v>
      </c>
      <c r="Y243" s="70" t="s">
        <v>774</v>
      </c>
      <c r="Z243" s="70" t="s">
        <v>6341</v>
      </c>
      <c r="AA243" s="171">
        <v>41852</v>
      </c>
      <c r="AB243" s="70" t="s">
        <v>774</v>
      </c>
      <c r="AC243" s="70" t="s">
        <v>1219</v>
      </c>
      <c r="AD243" s="70" t="s">
        <v>1028</v>
      </c>
      <c r="AE243" s="82" t="s">
        <v>3414</v>
      </c>
      <c r="AF243" s="70" t="s">
        <v>1171</v>
      </c>
      <c r="AG243" s="70" t="s">
        <v>1159</v>
      </c>
      <c r="AH243" s="70" t="s">
        <v>8718</v>
      </c>
      <c r="AI243" s="70" t="s">
        <v>642</v>
      </c>
      <c r="AJ243" s="70" t="s">
        <v>67</v>
      </c>
      <c r="AK243" s="70">
        <v>2</v>
      </c>
      <c r="AL243" s="108" t="s">
        <v>6294</v>
      </c>
      <c r="AM243" t="e">
        <v>#N/A</v>
      </c>
      <c r="AN243" t="e">
        <f t="shared" si="81"/>
        <v>#N/A</v>
      </c>
      <c r="AP243" t="s">
        <v>8085</v>
      </c>
    </row>
    <row r="244" spans="1:42" ht="14.4" hidden="1" customHeight="1" x14ac:dyDescent="0.3">
      <c r="A244" s="59" t="str">
        <f>U244</f>
        <v>FSD02-FMCG01-SPO-02</v>
      </c>
      <c r="B244" s="70" t="s">
        <v>1170</v>
      </c>
      <c r="C244" s="70" t="s">
        <v>1987</v>
      </c>
      <c r="D244" s="70" t="s">
        <v>1807</v>
      </c>
      <c r="E244" s="70" t="s">
        <v>17</v>
      </c>
      <c r="F244" s="70" t="s">
        <v>8716</v>
      </c>
      <c r="G244" s="70" t="s">
        <v>8717</v>
      </c>
      <c r="H244" s="70" t="s">
        <v>1807</v>
      </c>
      <c r="I244" s="161" t="s">
        <v>4900</v>
      </c>
      <c r="J244" s="70" t="s">
        <v>3106</v>
      </c>
      <c r="K244" s="59" t="s">
        <v>6370</v>
      </c>
      <c r="L244" s="70" t="str">
        <f>O244</f>
        <v>0111502</v>
      </c>
      <c r="M244" s="82" t="s">
        <v>4686</v>
      </c>
      <c r="N244" s="70" t="s">
        <v>2687</v>
      </c>
      <c r="O244" s="59" t="s">
        <v>8018</v>
      </c>
      <c r="P244" s="59" t="str">
        <f>O244</f>
        <v>0111502</v>
      </c>
      <c r="Q244" s="163" t="str">
        <f>CONCATENATE(O244,"@gsfmcg.com")</f>
        <v>0111502@gsfmcg.com</v>
      </c>
      <c r="R244" s="59" t="s">
        <v>2498</v>
      </c>
      <c r="S244" s="59" t="s">
        <v>7519</v>
      </c>
      <c r="T244" s="59" t="str">
        <f>TRIM(CONCATENATE(V244," (",S244,")"))</f>
        <v>Abdul Haseeb Irshad (JHG-02)</v>
      </c>
      <c r="U244" s="70" t="s">
        <v>3107</v>
      </c>
      <c r="V244" s="70" t="s">
        <v>8242</v>
      </c>
      <c r="W244" s="70" t="str">
        <f>TRIM(CONCATENATE(K244," - ",AD244," - ",V244))</f>
        <v>FSD02 - SPO - Abdul Haseeb Irshad</v>
      </c>
      <c r="X244" s="70" t="s">
        <v>5309</v>
      </c>
      <c r="Y244" s="70" t="s">
        <v>6298</v>
      </c>
      <c r="Z244" s="70" t="s">
        <v>774</v>
      </c>
      <c r="AA244" s="171" t="s">
        <v>774</v>
      </c>
      <c r="AB244" s="70" t="s">
        <v>774</v>
      </c>
      <c r="AC244" s="70" t="s">
        <v>1171</v>
      </c>
      <c r="AD244" s="70" t="s">
        <v>163</v>
      </c>
      <c r="AE244" s="82" t="s">
        <v>1162</v>
      </c>
      <c r="AF244" s="70" t="s">
        <v>1171</v>
      </c>
      <c r="AG244" s="70" t="s">
        <v>1159</v>
      </c>
      <c r="AH244" s="70" t="s">
        <v>3117</v>
      </c>
      <c r="AI244" s="70" t="s">
        <v>8245</v>
      </c>
      <c r="AJ244" s="70" t="s">
        <v>69</v>
      </c>
      <c r="AK244" s="70">
        <v>1</v>
      </c>
      <c r="AL244" s="108" t="s">
        <v>6293</v>
      </c>
      <c r="AM244" t="e">
        <v>#N/A</v>
      </c>
      <c r="AN244" t="e">
        <f>AM244=O244</f>
        <v>#N/A</v>
      </c>
    </row>
    <row r="245" spans="1:42" ht="14.4" hidden="1" customHeight="1" x14ac:dyDescent="0.3">
      <c r="A245" s="59" t="str">
        <f>U245</f>
        <v>FSD02-FMCG01-SPO-01</v>
      </c>
      <c r="B245" s="70" t="s">
        <v>1170</v>
      </c>
      <c r="C245" s="70" t="s">
        <v>1987</v>
      </c>
      <c r="D245" s="70" t="s">
        <v>1807</v>
      </c>
      <c r="E245" s="70" t="s">
        <v>17</v>
      </c>
      <c r="F245" s="70" t="s">
        <v>8716</v>
      </c>
      <c r="G245" s="70" t="s">
        <v>8717</v>
      </c>
      <c r="H245" s="70" t="s">
        <v>1807</v>
      </c>
      <c r="I245" s="161" t="s">
        <v>4900</v>
      </c>
      <c r="J245" s="70" t="s">
        <v>3106</v>
      </c>
      <c r="K245" s="59" t="s">
        <v>6370</v>
      </c>
      <c r="L245" s="70" t="str">
        <f>O245</f>
        <v>0111005</v>
      </c>
      <c r="M245" s="82" t="s">
        <v>4686</v>
      </c>
      <c r="N245" s="70" t="s">
        <v>2687</v>
      </c>
      <c r="O245" s="59" t="s">
        <v>2499</v>
      </c>
      <c r="P245" s="59" t="str">
        <f>O245</f>
        <v>0111005</v>
      </c>
      <c r="Q245" s="163" t="str">
        <f>CONCATENATE(O245,"@gsfmcg.com")</f>
        <v>0111005@gsfmcg.com</v>
      </c>
      <c r="R245" s="59" t="s">
        <v>2547</v>
      </c>
      <c r="S245" s="59" t="s">
        <v>283</v>
      </c>
      <c r="T245" s="59" t="str">
        <f>TRIM(CONCATENATE(V245," (",S245,")"))</f>
        <v>Patris Masih (FSD-05)</v>
      </c>
      <c r="U245" s="70" t="s">
        <v>3109</v>
      </c>
      <c r="V245" s="70" t="s">
        <v>5836</v>
      </c>
      <c r="W245" s="70" t="str">
        <f>TRIM(CONCATENATE(K245," - ",AD245," - ",V245))</f>
        <v>FSD02 - SPO - Patris Masih</v>
      </c>
      <c r="X245" s="70" t="s">
        <v>67</v>
      </c>
      <c r="Y245" s="70" t="s">
        <v>6298</v>
      </c>
      <c r="Z245" s="70" t="s">
        <v>774</v>
      </c>
      <c r="AA245" s="171" t="s">
        <v>774</v>
      </c>
      <c r="AB245" s="70" t="s">
        <v>774</v>
      </c>
      <c r="AC245" s="70" t="s">
        <v>1171</v>
      </c>
      <c r="AD245" s="70" t="s">
        <v>163</v>
      </c>
      <c r="AE245" s="82" t="s">
        <v>1162</v>
      </c>
      <c r="AF245" s="70" t="s">
        <v>1171</v>
      </c>
      <c r="AG245" s="70" t="s">
        <v>1159</v>
      </c>
      <c r="AH245" s="70" t="s">
        <v>3117</v>
      </c>
      <c r="AI245" s="70" t="s">
        <v>8245</v>
      </c>
      <c r="AJ245" s="70" t="s">
        <v>67</v>
      </c>
      <c r="AK245" s="70">
        <v>1</v>
      </c>
      <c r="AL245" s="108" t="s">
        <v>6293</v>
      </c>
      <c r="AM245" t="e">
        <v>#N/A</v>
      </c>
      <c r="AN245" t="e">
        <f>AM245=O245</f>
        <v>#N/A</v>
      </c>
    </row>
    <row r="246" spans="1:42" ht="14.4" hidden="1" customHeight="1" x14ac:dyDescent="0.3">
      <c r="A246" s="59" t="str">
        <f>U246</f>
        <v>FSD02-FMCG02-SPO-01</v>
      </c>
      <c r="B246" s="70" t="s">
        <v>1195</v>
      </c>
      <c r="C246" s="70" t="s">
        <v>1988</v>
      </c>
      <c r="D246" s="70" t="s">
        <v>1807</v>
      </c>
      <c r="E246" s="70" t="s">
        <v>17</v>
      </c>
      <c r="F246" s="70" t="s">
        <v>8716</v>
      </c>
      <c r="G246" s="70" t="s">
        <v>8717</v>
      </c>
      <c r="H246" s="70" t="s">
        <v>1807</v>
      </c>
      <c r="I246" s="161" t="s">
        <v>4900</v>
      </c>
      <c r="J246" s="70" t="s">
        <v>3106</v>
      </c>
      <c r="K246" s="59" t="s">
        <v>6370</v>
      </c>
      <c r="L246" s="70" t="str">
        <f>O246</f>
        <v>0124001</v>
      </c>
      <c r="M246" s="82" t="s">
        <v>4686</v>
      </c>
      <c r="N246" s="70" t="s">
        <v>2687</v>
      </c>
      <c r="O246" s="59" t="s">
        <v>2543</v>
      </c>
      <c r="P246" s="59" t="str">
        <f>O246</f>
        <v>0124001</v>
      </c>
      <c r="Q246" s="163" t="str">
        <f>CONCATENATE(O246,"@gsfmcg.com")</f>
        <v>0124001@gsfmcg.com</v>
      </c>
      <c r="R246" s="59" t="s">
        <v>2496</v>
      </c>
      <c r="S246" s="59" t="s">
        <v>497</v>
      </c>
      <c r="T246" s="59" t="str">
        <f>TRIM(CONCATENATE(V246," (",S246,")"))</f>
        <v>M. Shoaib (T-FSD-01)</v>
      </c>
      <c r="U246" s="70" t="s">
        <v>3112</v>
      </c>
      <c r="V246" s="70" t="s">
        <v>8734</v>
      </c>
      <c r="W246" s="70" t="str">
        <f>TRIM(CONCATENATE(K246," - ",AD246," - ",V246))</f>
        <v>FSD02 - SPO - M. Shoaib</v>
      </c>
      <c r="X246" s="70" t="s">
        <v>67</v>
      </c>
      <c r="Y246" s="70" t="s">
        <v>6298</v>
      </c>
      <c r="Z246" s="70" t="s">
        <v>774</v>
      </c>
      <c r="AA246" s="171" t="s">
        <v>774</v>
      </c>
      <c r="AB246" s="70" t="s">
        <v>774</v>
      </c>
      <c r="AC246" s="70" t="s">
        <v>1171</v>
      </c>
      <c r="AD246" s="70" t="s">
        <v>163</v>
      </c>
      <c r="AE246" s="82" t="s">
        <v>1162</v>
      </c>
      <c r="AF246" s="70" t="s">
        <v>1171</v>
      </c>
      <c r="AG246" s="70" t="s">
        <v>1159</v>
      </c>
      <c r="AH246" s="70" t="s">
        <v>3117</v>
      </c>
      <c r="AI246" s="70" t="s">
        <v>8245</v>
      </c>
      <c r="AJ246" s="70" t="s">
        <v>67</v>
      </c>
      <c r="AK246" s="70">
        <v>1</v>
      </c>
      <c r="AL246" s="108" t="s">
        <v>6293</v>
      </c>
      <c r="AM246" t="e">
        <v>#N/A</v>
      </c>
      <c r="AN246" t="e">
        <f>AM246=O246</f>
        <v>#N/A</v>
      </c>
    </row>
    <row r="247" spans="1:42" ht="14.4" hidden="1" customHeight="1" x14ac:dyDescent="0.3">
      <c r="A247" s="59" t="str">
        <f>U247</f>
        <v>FSD02-FMCG02-SPO-02</v>
      </c>
      <c r="B247" s="70" t="s">
        <v>1195</v>
      </c>
      <c r="C247" s="70" t="s">
        <v>1988</v>
      </c>
      <c r="D247" s="70" t="s">
        <v>1807</v>
      </c>
      <c r="E247" s="70" t="s">
        <v>17</v>
      </c>
      <c r="F247" s="70" t="s">
        <v>8716</v>
      </c>
      <c r="G247" s="70" t="s">
        <v>8717</v>
      </c>
      <c r="H247" s="70" t="s">
        <v>1807</v>
      </c>
      <c r="I247" s="161" t="s">
        <v>4900</v>
      </c>
      <c r="J247" s="70" t="s">
        <v>3106</v>
      </c>
      <c r="K247" s="59" t="s">
        <v>6370</v>
      </c>
      <c r="L247" s="70" t="str">
        <f>O247</f>
        <v>0111504</v>
      </c>
      <c r="M247" s="82" t="s">
        <v>4686</v>
      </c>
      <c r="N247" s="70" t="s">
        <v>2687</v>
      </c>
      <c r="O247" s="59" t="s">
        <v>8020</v>
      </c>
      <c r="P247" s="59" t="str">
        <f>O247</f>
        <v>0111504</v>
      </c>
      <c r="Q247" s="163" t="str">
        <f>CONCATENATE(O247,"@gsfmcg.com")</f>
        <v>0111504@gsfmcg.com</v>
      </c>
      <c r="R247" s="59" t="s">
        <v>2547</v>
      </c>
      <c r="S247" s="59" t="s">
        <v>7521</v>
      </c>
      <c r="T247" s="59" t="str">
        <f>TRIM(CONCATENATE(V247," (",S247,")"))</f>
        <v>M. Sajid (T-JHG-02)</v>
      </c>
      <c r="U247" s="70" t="s">
        <v>3114</v>
      </c>
      <c r="V247" s="70" t="s">
        <v>4912</v>
      </c>
      <c r="W247" s="70" t="str">
        <f>TRIM(CONCATENATE(K247," - ",AD247," - ",V247))</f>
        <v>FSD02 - SPO - M. Sajid</v>
      </c>
      <c r="X247" s="70" t="s">
        <v>5309</v>
      </c>
      <c r="Y247" s="70" t="s">
        <v>6298</v>
      </c>
      <c r="Z247" s="70" t="s">
        <v>774</v>
      </c>
      <c r="AA247" s="171" t="s">
        <v>774</v>
      </c>
      <c r="AB247" s="70" t="s">
        <v>774</v>
      </c>
      <c r="AC247" s="70" t="s">
        <v>1171</v>
      </c>
      <c r="AD247" s="70" t="s">
        <v>163</v>
      </c>
      <c r="AE247" s="82" t="s">
        <v>1162</v>
      </c>
      <c r="AF247" s="70" t="s">
        <v>1171</v>
      </c>
      <c r="AG247" s="70" t="s">
        <v>1159</v>
      </c>
      <c r="AH247" s="70" t="s">
        <v>3117</v>
      </c>
      <c r="AI247" s="70" t="s">
        <v>8245</v>
      </c>
      <c r="AJ247" s="70" t="s">
        <v>69</v>
      </c>
      <c r="AK247" s="70">
        <v>1</v>
      </c>
      <c r="AL247" s="108" t="s">
        <v>6293</v>
      </c>
      <c r="AM247" t="e">
        <v>#N/A</v>
      </c>
      <c r="AN247" t="e">
        <f>AM247=O247</f>
        <v>#N/A</v>
      </c>
    </row>
    <row r="248" spans="1:42" ht="14.4" hidden="1" customHeight="1" x14ac:dyDescent="0.3">
      <c r="A248" s="59" t="str">
        <f t="shared" si="79"/>
        <v>FSD02-FMCG02-SPO-03</v>
      </c>
      <c r="B248" s="70" t="s">
        <v>1195</v>
      </c>
      <c r="C248" s="70" t="s">
        <v>1988</v>
      </c>
      <c r="D248" s="70" t="s">
        <v>1807</v>
      </c>
      <c r="E248" s="70" t="s">
        <v>17</v>
      </c>
      <c r="F248" s="70" t="s">
        <v>8716</v>
      </c>
      <c r="G248" s="70" t="s">
        <v>8717</v>
      </c>
      <c r="H248" s="70" t="s">
        <v>1807</v>
      </c>
      <c r="I248" s="161" t="s">
        <v>4900</v>
      </c>
      <c r="J248" s="70" t="s">
        <v>3106</v>
      </c>
      <c r="K248" s="59" t="s">
        <v>6370</v>
      </c>
      <c r="L248" s="70" t="str">
        <f t="shared" si="66"/>
        <v>0124003</v>
      </c>
      <c r="M248" s="82" t="s">
        <v>4686</v>
      </c>
      <c r="N248" s="70" t="s">
        <v>2687</v>
      </c>
      <c r="O248" s="59" t="s">
        <v>2545</v>
      </c>
      <c r="P248" s="59" t="str">
        <f t="shared" ref="P248:P249" si="83">O248</f>
        <v>0124003</v>
      </c>
      <c r="Q248" s="163" t="str">
        <f t="shared" si="80"/>
        <v>0124003@gsfmcg.com</v>
      </c>
      <c r="R248" s="59" t="s">
        <v>2544</v>
      </c>
      <c r="S248" s="59" t="s">
        <v>510</v>
      </c>
      <c r="T248" s="59" t="str">
        <f t="shared" ref="T248" si="84">TRIM(CONCATENATE(V248," (",S248,")"))</f>
        <v>Ali Shan (T-FSD-05)</v>
      </c>
      <c r="U248" s="70" t="s">
        <v>3115</v>
      </c>
      <c r="V248" s="70" t="s">
        <v>6303</v>
      </c>
      <c r="W248" s="70" t="str">
        <f t="shared" si="82"/>
        <v>FSD02 - SPO - Ali Shan</v>
      </c>
      <c r="X248" s="70" t="s">
        <v>67</v>
      </c>
      <c r="Y248" s="70" t="s">
        <v>6298</v>
      </c>
      <c r="Z248" s="70" t="s">
        <v>774</v>
      </c>
      <c r="AA248" s="171" t="s">
        <v>774</v>
      </c>
      <c r="AB248" s="70" t="s">
        <v>774</v>
      </c>
      <c r="AC248" s="70" t="s">
        <v>1171</v>
      </c>
      <c r="AD248" s="70" t="s">
        <v>163</v>
      </c>
      <c r="AE248" s="82" t="s">
        <v>1162</v>
      </c>
      <c r="AF248" s="70" t="s">
        <v>1171</v>
      </c>
      <c r="AG248" s="70" t="s">
        <v>1159</v>
      </c>
      <c r="AH248" s="70" t="s">
        <v>3117</v>
      </c>
      <c r="AI248" s="70" t="s">
        <v>8245</v>
      </c>
      <c r="AJ248" s="70" t="s">
        <v>67</v>
      </c>
      <c r="AK248" s="70">
        <v>1</v>
      </c>
      <c r="AL248" s="108" t="s">
        <v>6293</v>
      </c>
      <c r="AM248" t="e">
        <v>#N/A</v>
      </c>
      <c r="AN248" t="e">
        <f t="shared" si="81"/>
        <v>#N/A</v>
      </c>
    </row>
    <row r="249" spans="1:42" ht="14.4" hidden="1" customHeight="1" x14ac:dyDescent="0.3">
      <c r="A249" s="59" t="str">
        <f t="shared" si="79"/>
        <v>FSD02-FMCG-SPO-00</v>
      </c>
      <c r="B249" s="70" t="s">
        <v>1171</v>
      </c>
      <c r="C249" s="70" t="s">
        <v>3078</v>
      </c>
      <c r="D249" s="70" t="s">
        <v>1807</v>
      </c>
      <c r="E249" s="70" t="s">
        <v>17</v>
      </c>
      <c r="F249" s="70" t="s">
        <v>8716</v>
      </c>
      <c r="G249" s="70" t="s">
        <v>8717</v>
      </c>
      <c r="H249" s="70" t="s">
        <v>1807</v>
      </c>
      <c r="I249" s="161" t="s">
        <v>4900</v>
      </c>
      <c r="J249" s="70" t="s">
        <v>3106</v>
      </c>
      <c r="K249" s="59" t="s">
        <v>6370</v>
      </c>
      <c r="L249" s="70" t="str">
        <f t="shared" si="66"/>
        <v>0124006</v>
      </c>
      <c r="M249" s="82" t="s">
        <v>4686</v>
      </c>
      <c r="N249" s="70" t="s">
        <v>2687</v>
      </c>
      <c r="O249" s="59" t="s">
        <v>2549</v>
      </c>
      <c r="P249" s="59" t="str">
        <f t="shared" si="83"/>
        <v>0124006</v>
      </c>
      <c r="Q249" s="163" t="str">
        <f t="shared" si="80"/>
        <v>0124006@gsfmcg.com</v>
      </c>
      <c r="R249" s="59" t="s">
        <v>2549</v>
      </c>
      <c r="S249" s="59" t="s">
        <v>5238</v>
      </c>
      <c r="T249" s="59" t="str">
        <f>TRIM(CONCATENATE(W249))</f>
        <v>FSD02 - FMCG Unmapped</v>
      </c>
      <c r="U249" s="70" t="s">
        <v>3387</v>
      </c>
      <c r="V249" s="70" t="s">
        <v>5921</v>
      </c>
      <c r="W249" s="70" t="str">
        <f>TRIM(CONCATENATE(K249," - ",V249))</f>
        <v>FSD02 - FMCG Unmapped</v>
      </c>
      <c r="X249" s="70" t="s">
        <v>67</v>
      </c>
      <c r="Y249" s="70" t="s">
        <v>774</v>
      </c>
      <c r="Z249" s="70" t="s">
        <v>774</v>
      </c>
      <c r="AA249" s="171" t="s">
        <v>774</v>
      </c>
      <c r="AB249" s="70" t="s">
        <v>774</v>
      </c>
      <c r="AC249" s="70" t="s">
        <v>1171</v>
      </c>
      <c r="AD249" s="70" t="s">
        <v>163</v>
      </c>
      <c r="AE249" s="82" t="s">
        <v>1162</v>
      </c>
      <c r="AF249" s="70" t="s">
        <v>1171</v>
      </c>
      <c r="AG249" s="70" t="s">
        <v>1159</v>
      </c>
      <c r="AH249" s="70" t="s">
        <v>3117</v>
      </c>
      <c r="AI249" s="70" t="s">
        <v>8245</v>
      </c>
      <c r="AJ249" s="70" t="s">
        <v>67</v>
      </c>
      <c r="AK249" s="70">
        <v>0</v>
      </c>
      <c r="AL249" s="108" t="s">
        <v>5606</v>
      </c>
      <c r="AM249" t="s">
        <v>2549</v>
      </c>
      <c r="AN249" t="b">
        <f t="shared" si="81"/>
        <v>1</v>
      </c>
      <c r="AP249" t="s">
        <v>8085</v>
      </c>
    </row>
    <row r="250" spans="1:42" ht="14.4" hidden="1" customHeight="1" x14ac:dyDescent="0.3">
      <c r="A250" s="59" t="str">
        <f t="shared" si="79"/>
        <v>FSD02-FMCG-ASM-01</v>
      </c>
      <c r="B250" s="70" t="s">
        <v>1171</v>
      </c>
      <c r="C250" s="70" t="s">
        <v>3078</v>
      </c>
      <c r="D250" s="70" t="s">
        <v>1807</v>
      </c>
      <c r="E250" s="70" t="s">
        <v>17</v>
      </c>
      <c r="F250" s="70" t="s">
        <v>8716</v>
      </c>
      <c r="G250" s="70" t="s">
        <v>8717</v>
      </c>
      <c r="H250" s="70" t="s">
        <v>1807</v>
      </c>
      <c r="I250" s="161" t="s">
        <v>4900</v>
      </c>
      <c r="J250" s="70" t="s">
        <v>3106</v>
      </c>
      <c r="K250" s="59" t="s">
        <v>6370</v>
      </c>
      <c r="L250" s="70" t="str">
        <f t="shared" si="66"/>
        <v>01240</v>
      </c>
      <c r="M250" s="82" t="s">
        <v>4686</v>
      </c>
      <c r="N250" s="70" t="s">
        <v>2687</v>
      </c>
      <c r="O250" s="59" t="s">
        <v>2750</v>
      </c>
      <c r="P250" s="59" t="str">
        <f>O249</f>
        <v>0124006</v>
      </c>
      <c r="Q250" s="163" t="str">
        <f t="shared" si="80"/>
        <v>01240@gsfmcg.com</v>
      </c>
      <c r="R250" s="59" t="s">
        <v>2750</v>
      </c>
      <c r="S250" s="59" t="s">
        <v>8804</v>
      </c>
      <c r="T250" s="59" t="str">
        <f>V250</f>
        <v>Ali Zain Ul Abdeen</v>
      </c>
      <c r="U250" s="70" t="s">
        <v>3117</v>
      </c>
      <c r="V250" s="70" t="s">
        <v>8245</v>
      </c>
      <c r="W250" s="70" t="str">
        <f t="shared" ref="W250:W254" si="85">TRIM(CONCATENATE(K250," - ",AD250," - ",V250))</f>
        <v>FSD02 - ASM - Ali Zain Ul Abdeen</v>
      </c>
      <c r="X250" s="70" t="s">
        <v>67</v>
      </c>
      <c r="Y250" s="70" t="s">
        <v>774</v>
      </c>
      <c r="Z250" s="70" t="s">
        <v>6353</v>
      </c>
      <c r="AA250" s="171">
        <v>43647</v>
      </c>
      <c r="AB250" s="70" t="s">
        <v>774</v>
      </c>
      <c r="AC250" s="70" t="s">
        <v>1219</v>
      </c>
      <c r="AD250" s="70" t="s">
        <v>1028</v>
      </c>
      <c r="AE250" s="82" t="s">
        <v>3414</v>
      </c>
      <c r="AF250" s="70" t="s">
        <v>1171</v>
      </c>
      <c r="AG250" s="70" t="s">
        <v>1159</v>
      </c>
      <c r="AH250" s="70" t="s">
        <v>8718</v>
      </c>
      <c r="AI250" s="70" t="s">
        <v>642</v>
      </c>
      <c r="AJ250" s="70" t="s">
        <v>67</v>
      </c>
      <c r="AK250" s="70">
        <v>2</v>
      </c>
      <c r="AL250" s="108" t="s">
        <v>6294</v>
      </c>
      <c r="AM250" t="e">
        <v>#N/A</v>
      </c>
      <c r="AN250" t="e">
        <f t="shared" si="81"/>
        <v>#N/A</v>
      </c>
      <c r="AP250" t="s">
        <v>8085</v>
      </c>
    </row>
    <row r="251" spans="1:42" ht="14.4" hidden="1" customHeight="1" x14ac:dyDescent="0.3">
      <c r="A251" s="59" t="str">
        <f t="shared" si="79"/>
        <v>FSD03-FMCG01-SPO-02</v>
      </c>
      <c r="B251" s="70" t="s">
        <v>1170</v>
      </c>
      <c r="C251" s="70" t="s">
        <v>1987</v>
      </c>
      <c r="D251" s="70" t="s">
        <v>1807</v>
      </c>
      <c r="E251" s="70" t="s">
        <v>17</v>
      </c>
      <c r="F251" s="70" t="s">
        <v>8716</v>
      </c>
      <c r="G251" s="70" t="s">
        <v>8717</v>
      </c>
      <c r="H251" s="70" t="s">
        <v>7539</v>
      </c>
      <c r="I251" s="161" t="s">
        <v>4900</v>
      </c>
      <c r="J251" s="70" t="s">
        <v>7537</v>
      </c>
      <c r="K251" s="59" t="s">
        <v>7538</v>
      </c>
      <c r="L251" s="70" t="str">
        <f t="shared" ref="L251:L260" si="86">O251</f>
        <v>0111002</v>
      </c>
      <c r="M251" s="82" t="s">
        <v>4686</v>
      </c>
      <c r="N251" s="70" t="s">
        <v>2687</v>
      </c>
      <c r="O251" s="59" t="s">
        <v>2496</v>
      </c>
      <c r="P251" s="59" t="str">
        <f t="shared" ref="P251:P255" si="87">O251</f>
        <v>0111002</v>
      </c>
      <c r="Q251" s="163" t="str">
        <f t="shared" si="80"/>
        <v>0111002@gsfmcg.com</v>
      </c>
      <c r="R251" s="59" t="s">
        <v>2498</v>
      </c>
      <c r="S251" s="59" t="s">
        <v>275</v>
      </c>
      <c r="T251" s="59" t="str">
        <f>TRIM(CONCATENATE(V251," (",S251,")"))</f>
        <v>M. Saad (FSD-02)</v>
      </c>
      <c r="U251" s="70" t="s">
        <v>8809</v>
      </c>
      <c r="V251" s="70" t="s">
        <v>8244</v>
      </c>
      <c r="W251" s="70" t="str">
        <f t="shared" si="85"/>
        <v>FSD03 - SPO - M. Saad</v>
      </c>
      <c r="X251" s="70" t="s">
        <v>67</v>
      </c>
      <c r="Y251" s="70" t="s">
        <v>6298</v>
      </c>
      <c r="Z251" s="70" t="s">
        <v>774</v>
      </c>
      <c r="AA251" s="171" t="s">
        <v>774</v>
      </c>
      <c r="AB251" s="70" t="s">
        <v>774</v>
      </c>
      <c r="AC251" s="70" t="s">
        <v>1171</v>
      </c>
      <c r="AD251" s="70" t="s">
        <v>163</v>
      </c>
      <c r="AE251" s="82" t="s">
        <v>1162</v>
      </c>
      <c r="AF251" s="70" t="s">
        <v>1171</v>
      </c>
      <c r="AG251" s="70" t="s">
        <v>1159</v>
      </c>
      <c r="AH251" s="70" t="s">
        <v>8806</v>
      </c>
      <c r="AI251" s="70" t="s">
        <v>8733</v>
      </c>
      <c r="AJ251" s="70" t="s">
        <v>67</v>
      </c>
      <c r="AK251" s="70">
        <v>1</v>
      </c>
      <c r="AL251" s="108" t="s">
        <v>6293</v>
      </c>
      <c r="AM251" t="e">
        <v>#N/A</v>
      </c>
      <c r="AN251" t="e">
        <f t="shared" si="81"/>
        <v>#N/A</v>
      </c>
    </row>
    <row r="252" spans="1:42" ht="14.4" hidden="1" customHeight="1" x14ac:dyDescent="0.3">
      <c r="A252" s="59" t="str">
        <f t="shared" si="79"/>
        <v>FSD03-FMCG01-SPO-03</v>
      </c>
      <c r="B252" s="70" t="s">
        <v>1170</v>
      </c>
      <c r="C252" s="70" t="s">
        <v>1987</v>
      </c>
      <c r="D252" s="70" t="s">
        <v>1807</v>
      </c>
      <c r="E252" s="70" t="s">
        <v>17</v>
      </c>
      <c r="F252" s="70" t="s">
        <v>8716</v>
      </c>
      <c r="G252" s="70" t="s">
        <v>8717</v>
      </c>
      <c r="H252" s="70" t="s">
        <v>7539</v>
      </c>
      <c r="I252" s="161" t="s">
        <v>4900</v>
      </c>
      <c r="J252" s="70" t="s">
        <v>7537</v>
      </c>
      <c r="K252" s="59" t="s">
        <v>7538</v>
      </c>
      <c r="L252" s="70" t="str">
        <f t="shared" si="86"/>
        <v>0111006</v>
      </c>
      <c r="M252" s="82" t="s">
        <v>4686</v>
      </c>
      <c r="N252" s="70" t="s">
        <v>2687</v>
      </c>
      <c r="O252" s="59" t="s">
        <v>2500</v>
      </c>
      <c r="P252" s="59" t="str">
        <f t="shared" si="87"/>
        <v>0111006</v>
      </c>
      <c r="Q252" s="163" t="str">
        <f t="shared" si="80"/>
        <v>0111006@gsfmcg.com</v>
      </c>
      <c r="R252" s="59" t="s">
        <v>2545</v>
      </c>
      <c r="S252" s="59" t="s">
        <v>286</v>
      </c>
      <c r="T252" s="59" t="str">
        <f>TRIM(CONCATENATE(V252," (",S252,")"))</f>
        <v>Rashid Ali (FSD-06)</v>
      </c>
      <c r="U252" s="70" t="s">
        <v>8808</v>
      </c>
      <c r="V252" s="70" t="s">
        <v>3110</v>
      </c>
      <c r="W252" s="70" t="str">
        <f t="shared" si="85"/>
        <v>FSD03 - SPO - Rashid Ali</v>
      </c>
      <c r="X252" s="70" t="s">
        <v>285</v>
      </c>
      <c r="Y252" s="70" t="s">
        <v>6305</v>
      </c>
      <c r="Z252" s="70" t="s">
        <v>774</v>
      </c>
      <c r="AA252" s="171" t="s">
        <v>774</v>
      </c>
      <c r="AB252" s="70" t="s">
        <v>774</v>
      </c>
      <c r="AC252" s="70" t="s">
        <v>1171</v>
      </c>
      <c r="AD252" s="70" t="s">
        <v>163</v>
      </c>
      <c r="AE252" s="82" t="s">
        <v>1162</v>
      </c>
      <c r="AF252" s="70" t="s">
        <v>1171</v>
      </c>
      <c r="AG252" s="70" t="s">
        <v>1159</v>
      </c>
      <c r="AH252" s="70" t="s">
        <v>8806</v>
      </c>
      <c r="AI252" s="70" t="s">
        <v>8733</v>
      </c>
      <c r="AJ252" s="70" t="s">
        <v>67</v>
      </c>
      <c r="AK252" s="70">
        <v>1</v>
      </c>
      <c r="AL252" s="108" t="s">
        <v>6293</v>
      </c>
      <c r="AM252" t="e">
        <v>#N/A</v>
      </c>
      <c r="AN252" t="e">
        <f t="shared" si="81"/>
        <v>#N/A</v>
      </c>
    </row>
    <row r="253" spans="1:42" ht="14.4" hidden="1" customHeight="1" x14ac:dyDescent="0.3">
      <c r="A253" s="59" t="str">
        <f t="shared" si="79"/>
        <v>FSD03-FMCG02-SPO-02</v>
      </c>
      <c r="B253" s="70" t="s">
        <v>1195</v>
      </c>
      <c r="C253" s="70" t="s">
        <v>1988</v>
      </c>
      <c r="D253" s="70" t="s">
        <v>1807</v>
      </c>
      <c r="E253" s="70" t="s">
        <v>17</v>
      </c>
      <c r="F253" s="70" t="s">
        <v>8716</v>
      </c>
      <c r="G253" s="70" t="s">
        <v>8717</v>
      </c>
      <c r="H253" s="70" t="s">
        <v>7539</v>
      </c>
      <c r="I253" s="161" t="s">
        <v>4900</v>
      </c>
      <c r="J253" s="70" t="s">
        <v>7537</v>
      </c>
      <c r="K253" s="59" t="s">
        <v>7538</v>
      </c>
      <c r="L253" s="70" t="str">
        <f t="shared" si="86"/>
        <v>0124004</v>
      </c>
      <c r="M253" s="82" t="s">
        <v>4686</v>
      </c>
      <c r="N253" s="70" t="s">
        <v>2687</v>
      </c>
      <c r="O253" s="59" t="s">
        <v>2546</v>
      </c>
      <c r="P253" s="59" t="str">
        <f t="shared" si="87"/>
        <v>0124004</v>
      </c>
      <c r="Q253" s="163" t="str">
        <f t="shared" si="80"/>
        <v>0124004@gsfmcg.com</v>
      </c>
      <c r="R253" s="59" t="s">
        <v>2499</v>
      </c>
      <c r="S253" s="59" t="s">
        <v>501</v>
      </c>
      <c r="T253" s="59" t="str">
        <f>TRIM(CONCATENATE(V253," (",S253,")"))</f>
        <v>Faisal Adnan (T-FSD-02)</v>
      </c>
      <c r="U253" s="70" t="s">
        <v>8810</v>
      </c>
      <c r="V253" s="70" t="s">
        <v>7585</v>
      </c>
      <c r="W253" s="70" t="str">
        <f t="shared" si="85"/>
        <v>FSD03 - SPO - Faisal Adnan</v>
      </c>
      <c r="X253" s="70" t="s">
        <v>67</v>
      </c>
      <c r="Y253" s="70" t="s">
        <v>6298</v>
      </c>
      <c r="Z253" s="70" t="s">
        <v>774</v>
      </c>
      <c r="AA253" s="171" t="s">
        <v>774</v>
      </c>
      <c r="AB253" s="70" t="s">
        <v>774</v>
      </c>
      <c r="AC253" s="70" t="s">
        <v>1171</v>
      </c>
      <c r="AD253" s="70" t="s">
        <v>163</v>
      </c>
      <c r="AE253" s="82" t="s">
        <v>1162</v>
      </c>
      <c r="AF253" s="70" t="s">
        <v>1171</v>
      </c>
      <c r="AG253" s="70" t="s">
        <v>1159</v>
      </c>
      <c r="AH253" s="70" t="s">
        <v>8806</v>
      </c>
      <c r="AI253" s="70" t="s">
        <v>8733</v>
      </c>
      <c r="AJ253" s="70" t="s">
        <v>67</v>
      </c>
      <c r="AK253" s="70">
        <v>1</v>
      </c>
      <c r="AL253" s="108" t="s">
        <v>6293</v>
      </c>
      <c r="AM253" t="e">
        <v>#N/A</v>
      </c>
      <c r="AN253" t="e">
        <f t="shared" si="81"/>
        <v>#N/A</v>
      </c>
    </row>
    <row r="254" spans="1:42" ht="14.4" hidden="1" customHeight="1" x14ac:dyDescent="0.3">
      <c r="A254" s="59" t="str">
        <f t="shared" si="79"/>
        <v>FSD03-FMCG02-SPO-01</v>
      </c>
      <c r="B254" s="70" t="s">
        <v>1195</v>
      </c>
      <c r="C254" s="70" t="s">
        <v>1988</v>
      </c>
      <c r="D254" s="70" t="s">
        <v>1807</v>
      </c>
      <c r="E254" s="70" t="s">
        <v>17</v>
      </c>
      <c r="F254" s="70" t="s">
        <v>8716</v>
      </c>
      <c r="G254" s="70" t="s">
        <v>8717</v>
      </c>
      <c r="H254" s="70" t="s">
        <v>7539</v>
      </c>
      <c r="I254" s="161" t="s">
        <v>4900</v>
      </c>
      <c r="J254" s="70" t="s">
        <v>7537</v>
      </c>
      <c r="K254" s="59" t="s">
        <v>7538</v>
      </c>
      <c r="L254" s="70" t="str">
        <f t="shared" si="86"/>
        <v>0124007</v>
      </c>
      <c r="M254" s="82" t="s">
        <v>4686</v>
      </c>
      <c r="N254" s="70" t="s">
        <v>2687</v>
      </c>
      <c r="O254" s="59" t="s">
        <v>2548</v>
      </c>
      <c r="P254" s="59" t="str">
        <f t="shared" si="87"/>
        <v>0124007</v>
      </c>
      <c r="Q254" s="163" t="str">
        <f t="shared" si="80"/>
        <v>0124007@gsfmcg.com</v>
      </c>
      <c r="R254" s="59" t="s">
        <v>2548</v>
      </c>
      <c r="S254" s="59" t="s">
        <v>513</v>
      </c>
      <c r="T254" s="59" t="str">
        <f>TRIM(CONCATENATE(V254," (",S254,")"))</f>
        <v>Farrukh Shahzad (T-FSD-06)</v>
      </c>
      <c r="U254" s="70" t="s">
        <v>8811</v>
      </c>
      <c r="V254" s="70" t="s">
        <v>7586</v>
      </c>
      <c r="W254" s="70" t="str">
        <f t="shared" si="85"/>
        <v>FSD03 - SPO - Farrukh Shahzad</v>
      </c>
      <c r="X254" s="70" t="s">
        <v>8735</v>
      </c>
      <c r="Y254" s="70" t="s">
        <v>6298</v>
      </c>
      <c r="Z254" s="70" t="s">
        <v>774</v>
      </c>
      <c r="AA254" s="171" t="s">
        <v>774</v>
      </c>
      <c r="AB254" s="70" t="s">
        <v>774</v>
      </c>
      <c r="AC254" s="70" t="s">
        <v>1171</v>
      </c>
      <c r="AD254" s="70" t="s">
        <v>163</v>
      </c>
      <c r="AE254" s="82" t="s">
        <v>1162</v>
      </c>
      <c r="AF254" s="70" t="s">
        <v>1171</v>
      </c>
      <c r="AG254" s="70" t="s">
        <v>1159</v>
      </c>
      <c r="AH254" s="70" t="s">
        <v>8806</v>
      </c>
      <c r="AI254" s="70" t="s">
        <v>8733</v>
      </c>
      <c r="AJ254" s="70" t="s">
        <v>67</v>
      </c>
      <c r="AK254" s="70">
        <v>1</v>
      </c>
      <c r="AL254" s="108" t="s">
        <v>6293</v>
      </c>
      <c r="AM254" t="e">
        <v>#N/A</v>
      </c>
      <c r="AN254" t="e">
        <f t="shared" si="81"/>
        <v>#N/A</v>
      </c>
    </row>
    <row r="255" spans="1:42" ht="14.4" hidden="1" customHeight="1" x14ac:dyDescent="0.3">
      <c r="A255" s="59" t="str">
        <f t="shared" si="79"/>
        <v>FSD03-FMCG-SPO-00</v>
      </c>
      <c r="B255" s="70" t="s">
        <v>1171</v>
      </c>
      <c r="C255" s="70" t="s">
        <v>3078</v>
      </c>
      <c r="D255" s="70" t="s">
        <v>1807</v>
      </c>
      <c r="E255" s="70" t="s">
        <v>17</v>
      </c>
      <c r="F255" s="70" t="s">
        <v>8716</v>
      </c>
      <c r="G255" s="70" t="s">
        <v>8717</v>
      </c>
      <c r="H255" s="70" t="s">
        <v>7539</v>
      </c>
      <c r="I255" s="161" t="s">
        <v>4900</v>
      </c>
      <c r="J255" s="70" t="s">
        <v>7537</v>
      </c>
      <c r="K255" s="59" t="s">
        <v>7538</v>
      </c>
      <c r="L255" s="70" t="str">
        <f t="shared" si="86"/>
        <v>0111505</v>
      </c>
      <c r="M255" s="82" t="s">
        <v>4686</v>
      </c>
      <c r="N255" s="70" t="s">
        <v>2687</v>
      </c>
      <c r="O255" s="59" t="s">
        <v>8021</v>
      </c>
      <c r="P255" s="59" t="str">
        <f t="shared" si="87"/>
        <v>0111505</v>
      </c>
      <c r="Q255" s="163" t="str">
        <f t="shared" si="80"/>
        <v>0111505@gsfmcg.com</v>
      </c>
      <c r="R255" s="59" t="s">
        <v>2501</v>
      </c>
      <c r="S255" s="59" t="s">
        <v>5238</v>
      </c>
      <c r="T255" s="59" t="str">
        <f>TRIM(CONCATENATE(W255))</f>
        <v>FSD03 - FMCG Unmapped</v>
      </c>
      <c r="U255" s="70" t="s">
        <v>8807</v>
      </c>
      <c r="V255" s="70" t="s">
        <v>5921</v>
      </c>
      <c r="W255" s="70" t="str">
        <f>TRIM(CONCATENATE(K255," - ",V255))</f>
        <v>FSD03 - FMCG Unmapped</v>
      </c>
      <c r="X255" s="70" t="s">
        <v>69</v>
      </c>
      <c r="Y255" s="70" t="s">
        <v>774</v>
      </c>
      <c r="Z255" s="70" t="s">
        <v>774</v>
      </c>
      <c r="AA255" s="171" t="s">
        <v>774</v>
      </c>
      <c r="AB255" s="70" t="s">
        <v>774</v>
      </c>
      <c r="AC255" s="70" t="s">
        <v>1171</v>
      </c>
      <c r="AD255" s="70" t="s">
        <v>163</v>
      </c>
      <c r="AE255" s="82" t="s">
        <v>1162</v>
      </c>
      <c r="AF255" s="70" t="s">
        <v>1171</v>
      </c>
      <c r="AG255" s="70" t="s">
        <v>1159</v>
      </c>
      <c r="AH255" s="70" t="s">
        <v>8806</v>
      </c>
      <c r="AI255" s="70" t="s">
        <v>8733</v>
      </c>
      <c r="AJ255" s="70" t="s">
        <v>69</v>
      </c>
      <c r="AK255" s="70">
        <v>0</v>
      </c>
      <c r="AL255" s="108" t="s">
        <v>5606</v>
      </c>
      <c r="AM255" t="e">
        <v>#N/A</v>
      </c>
      <c r="AN255" t="e">
        <f t="shared" si="81"/>
        <v>#N/A</v>
      </c>
      <c r="AP255" t="s">
        <v>8085</v>
      </c>
    </row>
    <row r="256" spans="1:42" ht="14.4" hidden="1" customHeight="1" x14ac:dyDescent="0.3">
      <c r="A256" s="59" t="str">
        <f t="shared" si="79"/>
        <v>FSD03-FMCG-ASM-01</v>
      </c>
      <c r="B256" s="70" t="s">
        <v>1171</v>
      </c>
      <c r="C256" s="70" t="s">
        <v>3078</v>
      </c>
      <c r="D256" s="70" t="s">
        <v>1807</v>
      </c>
      <c r="E256" s="70" t="s">
        <v>17</v>
      </c>
      <c r="F256" s="70" t="s">
        <v>8716</v>
      </c>
      <c r="G256" s="70" t="s">
        <v>8717</v>
      </c>
      <c r="H256" s="70" t="s">
        <v>7539</v>
      </c>
      <c r="I256" s="161" t="s">
        <v>4900</v>
      </c>
      <c r="J256" s="70" t="s">
        <v>7537</v>
      </c>
      <c r="K256" s="59" t="s">
        <v>7538</v>
      </c>
      <c r="L256" s="70" t="str">
        <f t="shared" si="86"/>
        <v>01115</v>
      </c>
      <c r="M256" s="82" t="s">
        <v>4686</v>
      </c>
      <c r="N256" s="70" t="s">
        <v>2687</v>
      </c>
      <c r="O256" s="59" t="s">
        <v>8022</v>
      </c>
      <c r="P256" s="59" t="str">
        <f>O255</f>
        <v>0111505</v>
      </c>
      <c r="Q256" s="163" t="str">
        <f t="shared" si="80"/>
        <v>01115@gsfmcg.com</v>
      </c>
      <c r="R256" s="59" t="s">
        <v>2742</v>
      </c>
      <c r="S256" s="59" t="s">
        <v>8805</v>
      </c>
      <c r="T256" s="59" t="str">
        <f>W256</f>
        <v>FSD03 - ASM - M. Dawood Kareem</v>
      </c>
      <c r="U256" s="70" t="s">
        <v>8806</v>
      </c>
      <c r="V256" s="70" t="s">
        <v>8733</v>
      </c>
      <c r="W256" s="70" t="str">
        <f>TRIM(CONCATENATE(K256," - ",AD256," - ",V256))</f>
        <v>FSD03 - ASM - M. Dawood Kareem</v>
      </c>
      <c r="X256" s="70" t="s">
        <v>69</v>
      </c>
      <c r="Y256" s="70" t="s">
        <v>774</v>
      </c>
      <c r="Z256" s="70" t="s">
        <v>774</v>
      </c>
      <c r="AA256" s="171" t="s">
        <v>774</v>
      </c>
      <c r="AB256" s="70" t="s">
        <v>774</v>
      </c>
      <c r="AC256" s="70" t="s">
        <v>1219</v>
      </c>
      <c r="AD256" s="70" t="s">
        <v>1028</v>
      </c>
      <c r="AE256" s="82" t="s">
        <v>3414</v>
      </c>
      <c r="AF256" s="70" t="s">
        <v>1171</v>
      </c>
      <c r="AG256" s="70" t="s">
        <v>1159</v>
      </c>
      <c r="AH256" s="70" t="s">
        <v>8718</v>
      </c>
      <c r="AI256" s="70" t="s">
        <v>642</v>
      </c>
      <c r="AJ256" s="70" t="s">
        <v>67</v>
      </c>
      <c r="AK256" s="70">
        <v>2</v>
      </c>
      <c r="AL256" s="108" t="s">
        <v>6294</v>
      </c>
      <c r="AM256" t="e">
        <v>#N/A</v>
      </c>
      <c r="AN256" t="e">
        <f t="shared" si="81"/>
        <v>#N/A</v>
      </c>
      <c r="AP256" t="s">
        <v>8085</v>
      </c>
    </row>
    <row r="257" spans="1:42" ht="14.4" hidden="1" customHeight="1" x14ac:dyDescent="0.3">
      <c r="A257" s="59" t="str">
        <f t="shared" si="79"/>
        <v>FSD04-FMCG-CM-00</v>
      </c>
      <c r="B257" s="70" t="s">
        <v>1171</v>
      </c>
      <c r="C257" s="70" t="s">
        <v>3078</v>
      </c>
      <c r="D257" s="70" t="s">
        <v>1807</v>
      </c>
      <c r="E257" s="70" t="s">
        <v>17</v>
      </c>
      <c r="F257" s="70" t="s">
        <v>8716</v>
      </c>
      <c r="G257" s="70" t="s">
        <v>8717</v>
      </c>
      <c r="H257" s="70" t="s">
        <v>8148</v>
      </c>
      <c r="I257" s="161" t="s">
        <v>4900</v>
      </c>
      <c r="J257" s="70" t="s">
        <v>8149</v>
      </c>
      <c r="K257" s="59" t="s">
        <v>8150</v>
      </c>
      <c r="L257" s="70" t="str">
        <f t="shared" si="86"/>
        <v>0555501</v>
      </c>
      <c r="M257" s="82" t="s">
        <v>4686</v>
      </c>
      <c r="N257" s="70" t="s">
        <v>2687</v>
      </c>
      <c r="O257" s="59" t="s">
        <v>5585</v>
      </c>
      <c r="P257" s="59" t="str">
        <f>O257</f>
        <v>0555501</v>
      </c>
      <c r="Q257" s="163" t="str">
        <f t="shared" si="80"/>
        <v>0555501@gsfmcg.com</v>
      </c>
      <c r="R257" s="59" t="s">
        <v>5585</v>
      </c>
      <c r="S257" s="59" t="s">
        <v>6758</v>
      </c>
      <c r="T257" s="59" t="str">
        <f>V257</f>
        <v>FMCG Unmapped</v>
      </c>
      <c r="U257" s="70" t="s">
        <v>8797</v>
      </c>
      <c r="V257" s="70" t="s">
        <v>5921</v>
      </c>
      <c r="W257" s="70" t="str">
        <f>TRIM(CONCATENATE(K257," - ",AD257," - ",V257))</f>
        <v>FSD04 - CM - FMCG Unmapped</v>
      </c>
      <c r="X257" s="70" t="s">
        <v>67</v>
      </c>
      <c r="Y257" s="70" t="s">
        <v>774</v>
      </c>
      <c r="Z257" s="70" t="s">
        <v>774</v>
      </c>
      <c r="AA257" s="171" t="s">
        <v>774</v>
      </c>
      <c r="AB257" s="70" t="s">
        <v>774</v>
      </c>
      <c r="AC257" s="70" t="s">
        <v>2072</v>
      </c>
      <c r="AD257" s="70" t="s">
        <v>5293</v>
      </c>
      <c r="AE257" s="82" t="s">
        <v>1162</v>
      </c>
      <c r="AF257" s="70" t="s">
        <v>1171</v>
      </c>
      <c r="AG257" s="70" t="s">
        <v>1159</v>
      </c>
      <c r="AH257" s="70" t="s">
        <v>8798</v>
      </c>
      <c r="AI257" s="70" t="s">
        <v>2895</v>
      </c>
      <c r="AJ257" s="70" t="s">
        <v>67</v>
      </c>
      <c r="AK257" s="70">
        <v>0</v>
      </c>
      <c r="AL257" s="108" t="s">
        <v>5606</v>
      </c>
      <c r="AM257" t="s">
        <v>5585</v>
      </c>
      <c r="AN257" t="b">
        <f t="shared" si="81"/>
        <v>1</v>
      </c>
      <c r="AP257" t="s">
        <v>8085</v>
      </c>
    </row>
    <row r="258" spans="1:42" ht="14.4" hidden="1" customHeight="1" x14ac:dyDescent="0.3">
      <c r="A258" s="59" t="str">
        <f t="shared" si="79"/>
        <v>FSD04-FMCG-CM-01</v>
      </c>
      <c r="B258" s="70" t="s">
        <v>1171</v>
      </c>
      <c r="C258" s="70" t="s">
        <v>3078</v>
      </c>
      <c r="D258" s="70" t="s">
        <v>1807</v>
      </c>
      <c r="E258" s="70" t="s">
        <v>17</v>
      </c>
      <c r="F258" s="70" t="s">
        <v>8716</v>
      </c>
      <c r="G258" s="70" t="s">
        <v>8717</v>
      </c>
      <c r="H258" s="70" t="s">
        <v>8148</v>
      </c>
      <c r="I258" s="161" t="s">
        <v>4900</v>
      </c>
      <c r="J258" s="70" t="s">
        <v>8149</v>
      </c>
      <c r="K258" s="59" t="s">
        <v>8150</v>
      </c>
      <c r="L258" s="70" t="str">
        <f t="shared" si="86"/>
        <v>05555</v>
      </c>
      <c r="M258" s="82" t="s">
        <v>4686</v>
      </c>
      <c r="N258" s="70" t="s">
        <v>2687</v>
      </c>
      <c r="O258" s="59" t="s">
        <v>5586</v>
      </c>
      <c r="P258" s="59" t="str">
        <f>O257</f>
        <v>0555501</v>
      </c>
      <c r="Q258" s="163" t="str">
        <f t="shared" si="80"/>
        <v>05555@gsfmcg.com</v>
      </c>
      <c r="R258" s="59" t="s">
        <v>5586</v>
      </c>
      <c r="S258" s="59" t="s">
        <v>6757</v>
      </c>
      <c r="T258" s="59" t="str">
        <f>V258</f>
        <v>M. Usman</v>
      </c>
      <c r="U258" s="70" t="s">
        <v>8798</v>
      </c>
      <c r="V258" s="70" t="s">
        <v>2895</v>
      </c>
      <c r="W258" s="70" t="str">
        <f>TRIM(CONCATENATE(K258," - ",AD258," - ",V258))</f>
        <v>FSD04 - CM - M. Usman</v>
      </c>
      <c r="X258" s="70" t="s">
        <v>67</v>
      </c>
      <c r="Y258" s="70" t="s">
        <v>774</v>
      </c>
      <c r="Z258" s="70" t="s">
        <v>6344</v>
      </c>
      <c r="AA258" s="171">
        <v>43838</v>
      </c>
      <c r="AB258" s="70" t="s">
        <v>774</v>
      </c>
      <c r="AC258" s="70" t="s">
        <v>2072</v>
      </c>
      <c r="AD258" s="70" t="s">
        <v>5293</v>
      </c>
      <c r="AE258" s="82" t="s">
        <v>3414</v>
      </c>
      <c r="AF258" s="70" t="s">
        <v>1171</v>
      </c>
      <c r="AG258" s="70" t="s">
        <v>1159</v>
      </c>
      <c r="AH258" s="70" t="s">
        <v>8718</v>
      </c>
      <c r="AI258" s="70" t="s">
        <v>642</v>
      </c>
      <c r="AJ258" s="70" t="s">
        <v>67</v>
      </c>
      <c r="AK258" s="70">
        <v>2</v>
      </c>
      <c r="AL258" s="108" t="s">
        <v>6294</v>
      </c>
      <c r="AM258" t="e">
        <v>#N/A</v>
      </c>
      <c r="AN258" t="e">
        <f t="shared" si="81"/>
        <v>#N/A</v>
      </c>
      <c r="AP258" t="s">
        <v>8085</v>
      </c>
    </row>
    <row r="259" spans="1:42" ht="14.4" hidden="1" customHeight="1" x14ac:dyDescent="0.3">
      <c r="A259" s="59" t="str">
        <f t="shared" si="79"/>
        <v>FSD05-FMCG01-TE-01</v>
      </c>
      <c r="B259" s="70" t="s">
        <v>1170</v>
      </c>
      <c r="C259" s="70" t="s">
        <v>1987</v>
      </c>
      <c r="D259" s="70" t="s">
        <v>1807</v>
      </c>
      <c r="E259" s="70" t="s">
        <v>17</v>
      </c>
      <c r="F259" s="70" t="s">
        <v>8716</v>
      </c>
      <c r="G259" s="70" t="s">
        <v>8717</v>
      </c>
      <c r="H259" s="70" t="s">
        <v>8801</v>
      </c>
      <c r="I259" s="161" t="s">
        <v>4900</v>
      </c>
      <c r="J259" s="70" t="s">
        <v>8799</v>
      </c>
      <c r="K259" s="59" t="s">
        <v>8800</v>
      </c>
      <c r="L259" s="70" t="str">
        <f t="shared" si="86"/>
        <v>0555502</v>
      </c>
      <c r="M259" s="82" t="s">
        <v>4686</v>
      </c>
      <c r="N259" s="70" t="s">
        <v>2687</v>
      </c>
      <c r="O259" s="59" t="s">
        <v>8029</v>
      </c>
      <c r="P259" s="59" t="str">
        <f>O259</f>
        <v>0555502</v>
      </c>
      <c r="Q259" s="163" t="str">
        <f t="shared" si="80"/>
        <v>0555502@gsfmcg.com</v>
      </c>
      <c r="R259" s="59" t="s">
        <v>5587</v>
      </c>
      <c r="S259" s="59" t="s">
        <v>8151</v>
      </c>
      <c r="T259" s="59" t="str">
        <f>V259</f>
        <v>Tanveer Ul Hassan</v>
      </c>
      <c r="U259" s="70" t="s">
        <v>8802</v>
      </c>
      <c r="V259" s="70" t="s">
        <v>8153</v>
      </c>
      <c r="W259" s="70" t="str">
        <f>TRIM(CONCATENATE(K259," - ",AD259," - ",V259))</f>
        <v>FSD05 - TE - Tanveer Ul Hassan</v>
      </c>
      <c r="X259" s="70" t="s">
        <v>67</v>
      </c>
      <c r="Y259" s="70" t="s">
        <v>774</v>
      </c>
      <c r="Z259" s="70" t="s">
        <v>774</v>
      </c>
      <c r="AA259" s="171" t="s">
        <v>774</v>
      </c>
      <c r="AB259" s="70" t="s">
        <v>774</v>
      </c>
      <c r="AC259" s="70" t="s">
        <v>1809</v>
      </c>
      <c r="AD259" s="70" t="s">
        <v>8137</v>
      </c>
      <c r="AE259" s="82" t="s">
        <v>1162</v>
      </c>
      <c r="AF259" s="70" t="s">
        <v>1171</v>
      </c>
      <c r="AG259" s="70" t="s">
        <v>1159</v>
      </c>
      <c r="AH259" s="70" t="s">
        <v>8718</v>
      </c>
      <c r="AI259" s="70" t="s">
        <v>642</v>
      </c>
      <c r="AJ259" s="70" t="s">
        <v>67</v>
      </c>
      <c r="AK259" s="70">
        <v>2</v>
      </c>
      <c r="AL259" s="108" t="s">
        <v>8142</v>
      </c>
      <c r="AN259" t="b">
        <f t="shared" si="81"/>
        <v>0</v>
      </c>
      <c r="AP259" t="s">
        <v>8085</v>
      </c>
    </row>
    <row r="260" spans="1:42" ht="14.4" hidden="1" customHeight="1" x14ac:dyDescent="0.3">
      <c r="A260" s="59" t="str">
        <f>U260</f>
        <v>STH-E-FMCG-RSM-00</v>
      </c>
      <c r="B260" s="70" t="s">
        <v>1171</v>
      </c>
      <c r="C260" s="70" t="s">
        <v>3078</v>
      </c>
      <c r="D260" s="70" t="s">
        <v>1807</v>
      </c>
      <c r="E260" s="70" t="s">
        <v>17</v>
      </c>
      <c r="F260" s="70" t="s">
        <v>8716</v>
      </c>
      <c r="G260" s="70" t="s">
        <v>8717</v>
      </c>
      <c r="H260" s="70" t="s">
        <v>2075</v>
      </c>
      <c r="I260" s="161" t="s">
        <v>4900</v>
      </c>
      <c r="J260" s="70" t="s">
        <v>2864</v>
      </c>
      <c r="K260" s="59" t="s">
        <v>6357</v>
      </c>
      <c r="L260" s="99" t="str">
        <f t="shared" si="86"/>
        <v>0112301</v>
      </c>
      <c r="M260" s="82" t="s">
        <v>4686</v>
      </c>
      <c r="N260" s="70" t="s">
        <v>2687</v>
      </c>
      <c r="O260" s="82" t="s">
        <v>8813</v>
      </c>
      <c r="P260" s="59" t="str">
        <f>O260</f>
        <v>0112301</v>
      </c>
      <c r="Q260" s="163" t="str">
        <f>CONCATENATE(O260,"@gsfmcg.com")</f>
        <v>0112301@gsfmcg.com</v>
      </c>
      <c r="R260" s="99" t="s">
        <v>1162</v>
      </c>
      <c r="S260" s="70" t="s">
        <v>8719</v>
      </c>
      <c r="T260" s="59" t="str">
        <f>W260</f>
        <v>STH-E - RSM - FMCG Unmapped</v>
      </c>
      <c r="U260" s="70" t="s">
        <v>8719</v>
      </c>
      <c r="V260" s="70" t="s">
        <v>5921</v>
      </c>
      <c r="W260" s="70" t="str">
        <f>TRIM(CONCATENATE(G260," - ",AD260," - ",V260))</f>
        <v>STH-E - RSM - FMCG Unmapped</v>
      </c>
      <c r="X260" s="70" t="s">
        <v>67</v>
      </c>
      <c r="Y260" s="70" t="s">
        <v>774</v>
      </c>
      <c r="Z260" s="70" t="s">
        <v>774</v>
      </c>
      <c r="AA260" s="171" t="s">
        <v>774</v>
      </c>
      <c r="AB260" s="70" t="s">
        <v>774</v>
      </c>
      <c r="AC260" s="70" t="s">
        <v>1806</v>
      </c>
      <c r="AD260" s="70" t="s">
        <v>1146</v>
      </c>
      <c r="AE260" s="82" t="s">
        <v>3414</v>
      </c>
      <c r="AF260" s="70" t="s">
        <v>1171</v>
      </c>
      <c r="AG260" s="70" t="s">
        <v>1159</v>
      </c>
      <c r="AH260" s="70" t="s">
        <v>8718</v>
      </c>
      <c r="AI260" s="70" t="s">
        <v>642</v>
      </c>
      <c r="AJ260" s="70" t="s">
        <v>67</v>
      </c>
      <c r="AK260" s="81">
        <v>0</v>
      </c>
      <c r="AL260" s="108" t="s">
        <v>5606</v>
      </c>
      <c r="AM260" t="e">
        <v>#N/A</v>
      </c>
      <c r="AN260" t="e">
        <f t="shared" si="81"/>
        <v>#N/A</v>
      </c>
    </row>
    <row r="261" spans="1:42" ht="14.4" hidden="1" customHeight="1" x14ac:dyDescent="0.3">
      <c r="A261" s="59" t="str">
        <f t="shared" ref="A261:A273" si="88">U261</f>
        <v>STH-E-FMCG-RSM-01</v>
      </c>
      <c r="B261" s="70" t="s">
        <v>1171</v>
      </c>
      <c r="C261" s="70" t="s">
        <v>3078</v>
      </c>
      <c r="D261" s="70" t="s">
        <v>1807</v>
      </c>
      <c r="E261" s="70" t="s">
        <v>17</v>
      </c>
      <c r="F261" s="70" t="s">
        <v>8716</v>
      </c>
      <c r="G261" s="70" t="s">
        <v>8717</v>
      </c>
      <c r="H261" s="70" t="s">
        <v>2075</v>
      </c>
      <c r="I261" s="161" t="s">
        <v>4900</v>
      </c>
      <c r="J261" s="70" t="s">
        <v>2864</v>
      </c>
      <c r="K261" s="59" t="s">
        <v>6357</v>
      </c>
      <c r="L261" s="99" t="s">
        <v>1199</v>
      </c>
      <c r="M261" s="82" t="s">
        <v>4686</v>
      </c>
      <c r="N261" s="70" t="s">
        <v>2687</v>
      </c>
      <c r="O261" s="59" t="s">
        <v>1162</v>
      </c>
      <c r="P261" s="59" t="str">
        <f>O260</f>
        <v>0112301</v>
      </c>
      <c r="Q261" s="163" t="str">
        <f t="shared" ref="Q261:Q273" si="89">CONCATENATE(O261,"@gsfmcg.com")</f>
        <v>01@gsfmcg.com</v>
      </c>
      <c r="R261" s="99" t="s">
        <v>1162</v>
      </c>
      <c r="S261" s="59" t="s">
        <v>8718</v>
      </c>
      <c r="T261" s="59" t="str">
        <f>V261</f>
        <v>Kamran Zakir</v>
      </c>
      <c r="U261" s="70" t="s">
        <v>8718</v>
      </c>
      <c r="V261" s="70" t="s">
        <v>642</v>
      </c>
      <c r="W261" s="70" t="str">
        <f>TRIM(CONCATENATE(G261," - ",AD261," - ",V261))</f>
        <v>STH-E - RSM - Kamran Zakir</v>
      </c>
      <c r="X261" s="70" t="s">
        <v>67</v>
      </c>
      <c r="Y261" s="70" t="s">
        <v>774</v>
      </c>
      <c r="Z261" s="70" t="s">
        <v>774</v>
      </c>
      <c r="AA261" s="171" t="s">
        <v>774</v>
      </c>
      <c r="AB261" s="70" t="s">
        <v>774</v>
      </c>
      <c r="AC261" s="70" t="s">
        <v>1806</v>
      </c>
      <c r="AD261" s="70" t="s">
        <v>1146</v>
      </c>
      <c r="AE261" s="82" t="s">
        <v>2488</v>
      </c>
      <c r="AF261" s="70" t="s">
        <v>1171</v>
      </c>
      <c r="AG261" s="70" t="s">
        <v>1159</v>
      </c>
      <c r="AH261" s="70" t="s">
        <v>3280</v>
      </c>
      <c r="AI261" s="70" t="s">
        <v>644</v>
      </c>
      <c r="AJ261" s="70" t="s">
        <v>18</v>
      </c>
      <c r="AK261" s="81">
        <v>3</v>
      </c>
      <c r="AL261" s="108" t="s">
        <v>6294</v>
      </c>
      <c r="AM261" t="s">
        <v>1162</v>
      </c>
      <c r="AN261" t="b">
        <f t="shared" si="81"/>
        <v>1</v>
      </c>
    </row>
    <row r="262" spans="1:42" ht="14.4" hidden="1" customHeight="1" x14ac:dyDescent="0.3">
      <c r="A262" s="59" t="str">
        <f t="shared" si="88"/>
        <v>LHR01-FMCG-SPO-01</v>
      </c>
      <c r="B262" s="70" t="s">
        <v>1171</v>
      </c>
      <c r="C262" s="70" t="s">
        <v>3078</v>
      </c>
      <c r="D262" s="70" t="s">
        <v>1217</v>
      </c>
      <c r="E262" s="70" t="s">
        <v>143</v>
      </c>
      <c r="F262" s="70" t="s">
        <v>1168</v>
      </c>
      <c r="G262" s="70" t="s">
        <v>5631</v>
      </c>
      <c r="H262" s="70" t="s">
        <v>2069</v>
      </c>
      <c r="I262" s="161" t="s">
        <v>4900</v>
      </c>
      <c r="J262" s="70" t="s">
        <v>1213</v>
      </c>
      <c r="K262" s="59" t="s">
        <v>6368</v>
      </c>
      <c r="L262" s="70" t="str">
        <f t="shared" ref="L262:L315" si="90">O262</f>
        <v>0220007</v>
      </c>
      <c r="M262" s="82" t="s">
        <v>4686</v>
      </c>
      <c r="N262" s="70" t="s">
        <v>2687</v>
      </c>
      <c r="O262" s="59" t="s">
        <v>2657</v>
      </c>
      <c r="P262" s="59" t="str">
        <f>O262</f>
        <v>0220007</v>
      </c>
      <c r="Q262" s="163" t="str">
        <f t="shared" si="89"/>
        <v>0220007@gsfmcg.com</v>
      </c>
      <c r="R262" s="59" t="s">
        <v>3410</v>
      </c>
      <c r="S262" s="59" t="s">
        <v>8248</v>
      </c>
      <c r="T262" s="59" t="str">
        <f>TRIM(CONCATENATE(V262," (",S262,")"))</f>
        <v>Ali Raza (LHR-01-PHR)</v>
      </c>
      <c r="U262" s="70" t="s">
        <v>9819</v>
      </c>
      <c r="V262" s="70" t="s">
        <v>7459</v>
      </c>
      <c r="W262" s="70" t="str">
        <f>TRIM(CONCATENATE(K262," - ",AD262," - ",V262))</f>
        <v>LHR01 - SPO - Ali Raza</v>
      </c>
      <c r="X262" s="70" t="s">
        <v>65</v>
      </c>
      <c r="Y262" s="70" t="s">
        <v>6305</v>
      </c>
      <c r="Z262" s="70" t="s">
        <v>774</v>
      </c>
      <c r="AA262" s="171" t="s">
        <v>774</v>
      </c>
      <c r="AB262" s="70" t="s">
        <v>774</v>
      </c>
      <c r="AC262" s="70" t="s">
        <v>1171</v>
      </c>
      <c r="AD262" s="70" t="s">
        <v>163</v>
      </c>
      <c r="AE262" s="82" t="s">
        <v>1162</v>
      </c>
      <c r="AF262" s="70" t="s">
        <v>1171</v>
      </c>
      <c r="AG262" s="70" t="s">
        <v>1159</v>
      </c>
      <c r="AH262" s="70" t="s">
        <v>3180</v>
      </c>
      <c r="AI262" s="70" t="s">
        <v>5271</v>
      </c>
      <c r="AJ262" s="70" t="s">
        <v>65</v>
      </c>
      <c r="AK262" s="70">
        <v>1</v>
      </c>
      <c r="AL262" s="108" t="s">
        <v>6293</v>
      </c>
      <c r="AM262" t="s">
        <v>2657</v>
      </c>
      <c r="AN262" t="b">
        <f t="shared" si="81"/>
        <v>1</v>
      </c>
    </row>
    <row r="263" spans="1:42" ht="14.4" hidden="1" customHeight="1" x14ac:dyDescent="0.3">
      <c r="A263" s="59" t="str">
        <f t="shared" si="88"/>
        <v>LHR01-FMCG-SPO-02</v>
      </c>
      <c r="B263" s="70" t="s">
        <v>1171</v>
      </c>
      <c r="C263" s="70" t="s">
        <v>3078</v>
      </c>
      <c r="D263" s="70" t="s">
        <v>1217</v>
      </c>
      <c r="E263" s="70" t="s">
        <v>143</v>
      </c>
      <c r="F263" s="70" t="s">
        <v>1168</v>
      </c>
      <c r="G263" s="70" t="s">
        <v>5631</v>
      </c>
      <c r="H263" s="70" t="s">
        <v>2069</v>
      </c>
      <c r="I263" s="161" t="s">
        <v>4900</v>
      </c>
      <c r="J263" s="70" t="s">
        <v>1213</v>
      </c>
      <c r="K263" s="59" t="s">
        <v>6368</v>
      </c>
      <c r="L263" s="70" t="str">
        <f t="shared" si="90"/>
        <v>0213005</v>
      </c>
      <c r="M263" s="82" t="s">
        <v>4686</v>
      </c>
      <c r="N263" s="70" t="s">
        <v>2687</v>
      </c>
      <c r="O263" s="59" t="s">
        <v>2609</v>
      </c>
      <c r="P263" s="59" t="str">
        <f>O263</f>
        <v>0213005</v>
      </c>
      <c r="Q263" s="163" t="str">
        <f t="shared" si="89"/>
        <v>0213005@gsfmcg.com</v>
      </c>
      <c r="R263" s="59" t="s">
        <v>2608</v>
      </c>
      <c r="S263" s="59" t="s">
        <v>8249</v>
      </c>
      <c r="T263" s="59" t="str">
        <f>TRIM(CONCATENATE(V263," (",S263,")"))</f>
        <v>M. Zohaib (LHR-02-PHR)</v>
      </c>
      <c r="U263" s="70" t="s">
        <v>9820</v>
      </c>
      <c r="V263" s="70" t="s">
        <v>7594</v>
      </c>
      <c r="W263" s="70" t="str">
        <f>TRIM(CONCATENATE(K263," - ",AD263," - ",V263))</f>
        <v>LHR01 - SPO - M. Zohaib</v>
      </c>
      <c r="X263" s="70" t="s">
        <v>65</v>
      </c>
      <c r="Y263" s="70" t="s">
        <v>6305</v>
      </c>
      <c r="Z263" s="70" t="s">
        <v>774</v>
      </c>
      <c r="AA263" s="171" t="s">
        <v>774</v>
      </c>
      <c r="AB263" s="70" t="s">
        <v>774</v>
      </c>
      <c r="AC263" s="70" t="s">
        <v>1171</v>
      </c>
      <c r="AD263" s="70" t="s">
        <v>163</v>
      </c>
      <c r="AE263" s="82" t="s">
        <v>1162</v>
      </c>
      <c r="AF263" s="70" t="s">
        <v>1171</v>
      </c>
      <c r="AG263" s="70" t="s">
        <v>1159</v>
      </c>
      <c r="AH263" s="70" t="s">
        <v>3180</v>
      </c>
      <c r="AI263" s="70" t="s">
        <v>5271</v>
      </c>
      <c r="AJ263" s="70" t="s">
        <v>65</v>
      </c>
      <c r="AK263" s="70">
        <v>1</v>
      </c>
      <c r="AL263" s="108" t="s">
        <v>6293</v>
      </c>
      <c r="AM263" t="e">
        <v>#N/A</v>
      </c>
      <c r="AN263" t="e">
        <f t="shared" si="81"/>
        <v>#N/A</v>
      </c>
    </row>
    <row r="264" spans="1:42" ht="14.4" hidden="1" customHeight="1" x14ac:dyDescent="0.3">
      <c r="A264" s="59" t="str">
        <f t="shared" si="88"/>
        <v>LHR01-FMCG-SPO-03</v>
      </c>
      <c r="B264" s="70" t="s">
        <v>1171</v>
      </c>
      <c r="C264" s="70" t="s">
        <v>3078</v>
      </c>
      <c r="D264" s="70" t="s">
        <v>1217</v>
      </c>
      <c r="E264" s="70" t="s">
        <v>143</v>
      </c>
      <c r="F264" s="70" t="s">
        <v>1168</v>
      </c>
      <c r="G264" s="70" t="s">
        <v>5631</v>
      </c>
      <c r="H264" s="70" t="s">
        <v>2069</v>
      </c>
      <c r="I264" s="161" t="s">
        <v>4900</v>
      </c>
      <c r="J264" s="70" t="s">
        <v>1213</v>
      </c>
      <c r="K264" s="59" t="s">
        <v>6368</v>
      </c>
      <c r="L264" s="70" t="str">
        <f t="shared" si="90"/>
        <v>0220002</v>
      </c>
      <c r="M264" s="82" t="s">
        <v>4686</v>
      </c>
      <c r="N264" s="70" t="s">
        <v>2687</v>
      </c>
      <c r="O264" s="59" t="s">
        <v>2653</v>
      </c>
      <c r="P264" s="59" t="str">
        <f>O264</f>
        <v>0220002</v>
      </c>
      <c r="Q264" s="163" t="str">
        <f t="shared" si="89"/>
        <v>0220002@gsfmcg.com</v>
      </c>
      <c r="R264" s="59" t="s">
        <v>2607</v>
      </c>
      <c r="S264" s="59" t="s">
        <v>8250</v>
      </c>
      <c r="T264" s="59" t="str">
        <f>TRIM(CONCATENATE(V264," (",S264,")"))</f>
        <v>Ahmed Ali (LHR-03-PHR)</v>
      </c>
      <c r="U264" s="70" t="s">
        <v>9821</v>
      </c>
      <c r="V264" s="70" t="s">
        <v>5540</v>
      </c>
      <c r="W264" s="70" t="str">
        <f>TRIM(CONCATENATE(K264," - ",AD264," - ",V264))</f>
        <v>LHR01 - SPO - Ahmed Ali</v>
      </c>
      <c r="X264" s="70" t="s">
        <v>65</v>
      </c>
      <c r="Y264" s="70" t="s">
        <v>6305</v>
      </c>
      <c r="Z264" s="70" t="s">
        <v>774</v>
      </c>
      <c r="AA264" s="171" t="s">
        <v>774</v>
      </c>
      <c r="AB264" s="70" t="s">
        <v>774</v>
      </c>
      <c r="AC264" s="70" t="s">
        <v>1171</v>
      </c>
      <c r="AD264" s="70" t="s">
        <v>163</v>
      </c>
      <c r="AE264" s="82" t="s">
        <v>1162</v>
      </c>
      <c r="AF264" s="70" t="s">
        <v>1171</v>
      </c>
      <c r="AG264" s="70" t="s">
        <v>1159</v>
      </c>
      <c r="AH264" s="70" t="s">
        <v>3180</v>
      </c>
      <c r="AI264" s="70" t="s">
        <v>5271</v>
      </c>
      <c r="AJ264" s="70" t="s">
        <v>65</v>
      </c>
      <c r="AK264" s="70">
        <v>1</v>
      </c>
      <c r="AL264" s="108" t="s">
        <v>6293</v>
      </c>
      <c r="AM264" t="e">
        <v>#N/A</v>
      </c>
      <c r="AN264" t="e">
        <f t="shared" si="81"/>
        <v>#N/A</v>
      </c>
    </row>
    <row r="265" spans="1:42" ht="14.4" hidden="1" customHeight="1" x14ac:dyDescent="0.3">
      <c r="A265" s="59" t="str">
        <f t="shared" si="88"/>
        <v>LHR01-FMCG-SPO-04</v>
      </c>
      <c r="B265" s="70" t="s">
        <v>1171</v>
      </c>
      <c r="C265" s="70" t="s">
        <v>3078</v>
      </c>
      <c r="D265" s="70" t="s">
        <v>1217</v>
      </c>
      <c r="E265" s="70" t="s">
        <v>143</v>
      </c>
      <c r="F265" s="70" t="s">
        <v>1168</v>
      </c>
      <c r="G265" s="70" t="s">
        <v>5631</v>
      </c>
      <c r="H265" s="70" t="s">
        <v>2069</v>
      </c>
      <c r="I265" s="161" t="s">
        <v>4900</v>
      </c>
      <c r="J265" s="70" t="s">
        <v>1213</v>
      </c>
      <c r="K265" s="59" t="s">
        <v>6368</v>
      </c>
      <c r="L265" s="70" t="str">
        <f t="shared" si="90"/>
        <v>0214001</v>
      </c>
      <c r="M265" s="82" t="s">
        <v>4686</v>
      </c>
      <c r="N265" s="70" t="s">
        <v>2687</v>
      </c>
      <c r="O265" s="82" t="s">
        <v>2600</v>
      </c>
      <c r="P265" s="59" t="str">
        <f>O265</f>
        <v>0214001</v>
      </c>
      <c r="Q265" s="163" t="str">
        <f t="shared" si="89"/>
        <v>0214001@gsfmcg.com</v>
      </c>
      <c r="R265" s="59">
        <v>12345</v>
      </c>
      <c r="S265" s="59" t="s">
        <v>8251</v>
      </c>
      <c r="T265" s="59" t="str">
        <f>TRIM(CONCATENATE(V265," (",S265,")"))</f>
        <v>Ali Hasnain (LHR-04-PHR)</v>
      </c>
      <c r="U265" s="70" t="s">
        <v>9822</v>
      </c>
      <c r="V265" s="70" t="s">
        <v>7611</v>
      </c>
      <c r="W265" s="70" t="str">
        <f>TRIM(CONCATENATE(K265," - ",AD265," - ",V265))</f>
        <v>LHR01 - SPO - Ali Hasnain</v>
      </c>
      <c r="X265" s="70" t="s">
        <v>65</v>
      </c>
      <c r="Y265" s="70" t="s">
        <v>6305</v>
      </c>
      <c r="Z265" s="70" t="s">
        <v>774</v>
      </c>
      <c r="AA265" s="171" t="s">
        <v>774</v>
      </c>
      <c r="AB265" s="70" t="s">
        <v>774</v>
      </c>
      <c r="AC265" s="70" t="s">
        <v>1171</v>
      </c>
      <c r="AD265" s="70" t="s">
        <v>163</v>
      </c>
      <c r="AE265" s="82" t="s">
        <v>1162</v>
      </c>
      <c r="AF265" s="70" t="s">
        <v>1171</v>
      </c>
      <c r="AG265" s="70" t="s">
        <v>1159</v>
      </c>
      <c r="AH265" s="70" t="s">
        <v>3180</v>
      </c>
      <c r="AI265" s="70" t="s">
        <v>5271</v>
      </c>
      <c r="AJ265" s="70" t="s">
        <v>65</v>
      </c>
      <c r="AK265" s="70">
        <v>1</v>
      </c>
      <c r="AL265" s="108" t="s">
        <v>6293</v>
      </c>
      <c r="AM265" t="e">
        <v>#N/A</v>
      </c>
      <c r="AN265" t="e">
        <f t="shared" si="81"/>
        <v>#N/A</v>
      </c>
    </row>
    <row r="266" spans="1:42" ht="14.4" hidden="1" customHeight="1" x14ac:dyDescent="0.3">
      <c r="A266" s="59" t="str">
        <f t="shared" si="88"/>
        <v>LHR01-FMCG-SPO-00</v>
      </c>
      <c r="B266" s="70" t="s">
        <v>1171</v>
      </c>
      <c r="C266" s="70" t="s">
        <v>3078</v>
      </c>
      <c r="D266" s="70" t="s">
        <v>1217</v>
      </c>
      <c r="E266" s="70" t="s">
        <v>143</v>
      </c>
      <c r="F266" s="70" t="s">
        <v>1168</v>
      </c>
      <c r="G266" s="70" t="s">
        <v>5631</v>
      </c>
      <c r="H266" s="70" t="s">
        <v>2069</v>
      </c>
      <c r="I266" s="161" t="s">
        <v>4900</v>
      </c>
      <c r="J266" s="70" t="s">
        <v>1213</v>
      </c>
      <c r="K266" s="59" t="s">
        <v>6368</v>
      </c>
      <c r="L266" s="70" t="str">
        <f t="shared" si="90"/>
        <v>0213007</v>
      </c>
      <c r="M266" s="82" t="s">
        <v>4686</v>
      </c>
      <c r="N266" s="70" t="s">
        <v>2687</v>
      </c>
      <c r="O266" s="59" t="s">
        <v>2604</v>
      </c>
      <c r="P266" s="59" t="str">
        <f>O266</f>
        <v>0213007</v>
      </c>
      <c r="Q266" s="163" t="str">
        <f t="shared" si="89"/>
        <v>0213007@gsfmcg.com</v>
      </c>
      <c r="R266" s="59" t="s">
        <v>2604</v>
      </c>
      <c r="S266" s="59" t="s">
        <v>5238</v>
      </c>
      <c r="T266" s="59" t="str">
        <f>TRIM(CONCATENATE(W266))</f>
        <v>LHR01 - FMCG Unmapped</v>
      </c>
      <c r="U266" s="70" t="s">
        <v>3394</v>
      </c>
      <c r="V266" s="70" t="s">
        <v>5921</v>
      </c>
      <c r="W266" s="70" t="str">
        <f>TRIM(CONCATENATE(K266," - ",V266))</f>
        <v>LHR01 - FMCG Unmapped</v>
      </c>
      <c r="X266" s="70" t="s">
        <v>65</v>
      </c>
      <c r="Y266" s="70" t="s">
        <v>774</v>
      </c>
      <c r="Z266" s="70" t="s">
        <v>774</v>
      </c>
      <c r="AA266" s="171" t="s">
        <v>774</v>
      </c>
      <c r="AB266" s="70" t="s">
        <v>774</v>
      </c>
      <c r="AC266" s="70" t="s">
        <v>1171</v>
      </c>
      <c r="AD266" s="70" t="s">
        <v>163</v>
      </c>
      <c r="AE266" s="82" t="s">
        <v>1162</v>
      </c>
      <c r="AF266" s="70" t="s">
        <v>1171</v>
      </c>
      <c r="AG266" s="70" t="s">
        <v>1159</v>
      </c>
      <c r="AH266" s="70" t="s">
        <v>3180</v>
      </c>
      <c r="AI266" s="70" t="s">
        <v>5271</v>
      </c>
      <c r="AJ266" s="70" t="s">
        <v>65</v>
      </c>
      <c r="AK266" s="70">
        <v>0</v>
      </c>
      <c r="AL266" s="108" t="s">
        <v>5606</v>
      </c>
      <c r="AM266" t="s">
        <v>2604</v>
      </c>
      <c r="AN266" t="b">
        <f t="shared" si="81"/>
        <v>1</v>
      </c>
      <c r="AP266" t="s">
        <v>8085</v>
      </c>
    </row>
    <row r="267" spans="1:42" ht="14.4" hidden="1" customHeight="1" x14ac:dyDescent="0.3">
      <c r="A267" s="59" t="str">
        <f t="shared" si="88"/>
        <v>LHR01-FMCG-ASM-01</v>
      </c>
      <c r="B267" s="70" t="s">
        <v>1171</v>
      </c>
      <c r="C267" s="70" t="s">
        <v>3078</v>
      </c>
      <c r="D267" s="70" t="s">
        <v>1217</v>
      </c>
      <c r="E267" s="70" t="s">
        <v>143</v>
      </c>
      <c r="F267" s="70" t="s">
        <v>1168</v>
      </c>
      <c r="G267" s="70" t="s">
        <v>5631</v>
      </c>
      <c r="H267" s="70" t="s">
        <v>2069</v>
      </c>
      <c r="I267" s="161" t="s">
        <v>4900</v>
      </c>
      <c r="J267" s="70" t="s">
        <v>1213</v>
      </c>
      <c r="K267" s="59" t="s">
        <v>6368</v>
      </c>
      <c r="L267" s="70" t="str">
        <f t="shared" si="90"/>
        <v>02130</v>
      </c>
      <c r="M267" s="82" t="s">
        <v>4686</v>
      </c>
      <c r="N267" s="70" t="s">
        <v>2687</v>
      </c>
      <c r="O267" s="59" t="s">
        <v>2767</v>
      </c>
      <c r="P267" s="59" t="str">
        <f>O266</f>
        <v>0213007</v>
      </c>
      <c r="Q267" s="163" t="str">
        <f t="shared" si="89"/>
        <v>02130@gsfmcg.com</v>
      </c>
      <c r="R267" s="59" t="s">
        <v>2767</v>
      </c>
      <c r="S267" s="59" t="s">
        <v>9823</v>
      </c>
      <c r="T267" s="59" t="str">
        <f>V267</f>
        <v>M. Haseeb</v>
      </c>
      <c r="U267" s="70" t="s">
        <v>3180</v>
      </c>
      <c r="V267" s="70" t="s">
        <v>5271</v>
      </c>
      <c r="W267" s="70" t="str">
        <f t="shared" ref="W267:W277" si="91">TRIM(CONCATENATE(K267," - ",AD267," - ",V267))</f>
        <v>LHR01 - ASM - M. Haseeb</v>
      </c>
      <c r="X267" s="70" t="s">
        <v>65</v>
      </c>
      <c r="Y267" s="70" t="s">
        <v>774</v>
      </c>
      <c r="Z267" s="70" t="s">
        <v>6523</v>
      </c>
      <c r="AA267" s="171">
        <v>43818</v>
      </c>
      <c r="AB267" s="70" t="s">
        <v>774</v>
      </c>
      <c r="AC267" s="70" t="s">
        <v>1219</v>
      </c>
      <c r="AD267" s="70" t="s">
        <v>1028</v>
      </c>
      <c r="AE267" s="82" t="s">
        <v>3414</v>
      </c>
      <c r="AF267" s="70" t="s">
        <v>1171</v>
      </c>
      <c r="AG267" s="70" t="s">
        <v>1159</v>
      </c>
      <c r="AH267" s="70" t="s">
        <v>3281</v>
      </c>
      <c r="AI267" s="70" t="s">
        <v>7588</v>
      </c>
      <c r="AJ267" s="70" t="s">
        <v>65</v>
      </c>
      <c r="AK267" s="70">
        <v>2</v>
      </c>
      <c r="AL267" s="108" t="s">
        <v>6294</v>
      </c>
      <c r="AM267" t="e">
        <v>#N/A</v>
      </c>
      <c r="AN267" t="e">
        <f t="shared" si="81"/>
        <v>#N/A</v>
      </c>
      <c r="AP267" t="s">
        <v>8085</v>
      </c>
    </row>
    <row r="268" spans="1:42" ht="14.4" hidden="1" customHeight="1" x14ac:dyDescent="0.3">
      <c r="A268" s="59" t="str">
        <f>U268</f>
        <v>LHR02-FMCG01-SPO-01</v>
      </c>
      <c r="B268" s="70" t="s">
        <v>1170</v>
      </c>
      <c r="C268" s="70" t="s">
        <v>1987</v>
      </c>
      <c r="D268" s="70" t="s">
        <v>1217</v>
      </c>
      <c r="E268" s="70" t="s">
        <v>143</v>
      </c>
      <c r="F268" s="70" t="s">
        <v>1168</v>
      </c>
      <c r="G268" s="70" t="s">
        <v>5631</v>
      </c>
      <c r="H268" s="70" t="s">
        <v>2071</v>
      </c>
      <c r="I268" s="161" t="s">
        <v>4900</v>
      </c>
      <c r="J268" s="70" t="s">
        <v>1214</v>
      </c>
      <c r="K268" s="59" t="s">
        <v>6369</v>
      </c>
      <c r="L268" s="70" t="str">
        <f>O268</f>
        <v>0214002</v>
      </c>
      <c r="M268" s="82" t="s">
        <v>4686</v>
      </c>
      <c r="N268" s="70" t="s">
        <v>2687</v>
      </c>
      <c r="O268" s="59" t="s">
        <v>2601</v>
      </c>
      <c r="P268" s="59" t="str">
        <f>O268</f>
        <v>0214002</v>
      </c>
      <c r="Q268" s="163" t="str">
        <f>CONCATENATE(O268,"@gsfmcg.com")</f>
        <v>0214002@gsfmcg.com</v>
      </c>
      <c r="R268" s="59" t="s">
        <v>2653</v>
      </c>
      <c r="S268" s="59" t="s">
        <v>346</v>
      </c>
      <c r="T268" s="59" t="str">
        <f>TRIM(CONCATENATE(V268," (",S268,")"))</f>
        <v>Khizer Ashraf (LHR-09)</v>
      </c>
      <c r="U268" s="70" t="s">
        <v>2243</v>
      </c>
      <c r="V268" s="70" t="s">
        <v>8740</v>
      </c>
      <c r="W268" s="70" t="str">
        <f>TRIM(CONCATENATE(K268," - ",AD268," - ",V268))</f>
        <v>LHR02 - SPO - Khizer Ashraf</v>
      </c>
      <c r="X268" s="70" t="s">
        <v>65</v>
      </c>
      <c r="Y268" s="70" t="s">
        <v>6305</v>
      </c>
      <c r="Z268" s="70" t="s">
        <v>774</v>
      </c>
      <c r="AA268" s="171" t="s">
        <v>774</v>
      </c>
      <c r="AB268" s="70" t="s">
        <v>774</v>
      </c>
      <c r="AC268" s="70" t="s">
        <v>1171</v>
      </c>
      <c r="AD268" s="70" t="s">
        <v>163</v>
      </c>
      <c r="AE268" s="82" t="s">
        <v>1162</v>
      </c>
      <c r="AF268" s="70" t="s">
        <v>1171</v>
      </c>
      <c r="AG268" s="70" t="s">
        <v>1159</v>
      </c>
      <c r="AH268" s="70" t="s">
        <v>3198</v>
      </c>
      <c r="AI268" s="70" t="s">
        <v>3197</v>
      </c>
      <c r="AJ268" s="70" t="s">
        <v>65</v>
      </c>
      <c r="AK268" s="70">
        <v>1</v>
      </c>
      <c r="AL268" s="108" t="s">
        <v>6293</v>
      </c>
      <c r="AM268" t="e">
        <v>#N/A</v>
      </c>
      <c r="AN268" t="e">
        <f>AM268=O268</f>
        <v>#N/A</v>
      </c>
    </row>
    <row r="269" spans="1:42" ht="14.4" hidden="1" customHeight="1" x14ac:dyDescent="0.3">
      <c r="A269" s="59" t="str">
        <f>U269</f>
        <v>LHR02-FMCG01-SPO-02</v>
      </c>
      <c r="B269" s="70" t="s">
        <v>1170</v>
      </c>
      <c r="C269" s="70" t="s">
        <v>1987</v>
      </c>
      <c r="D269" s="70" t="s">
        <v>1217</v>
      </c>
      <c r="E269" s="70" t="s">
        <v>143</v>
      </c>
      <c r="F269" s="70" t="s">
        <v>1168</v>
      </c>
      <c r="G269" s="70" t="s">
        <v>5631</v>
      </c>
      <c r="H269" s="70" t="s">
        <v>2071</v>
      </c>
      <c r="I269" s="161" t="s">
        <v>4900</v>
      </c>
      <c r="J269" s="70" t="s">
        <v>1214</v>
      </c>
      <c r="K269" s="59" t="s">
        <v>6369</v>
      </c>
      <c r="L269" s="70" t="str">
        <f>O269</f>
        <v>0214003</v>
      </c>
      <c r="M269" s="82" t="s">
        <v>4686</v>
      </c>
      <c r="N269" s="70" t="s">
        <v>2687</v>
      </c>
      <c r="O269" s="59" t="s">
        <v>2602</v>
      </c>
      <c r="P269" s="59" t="str">
        <f>O269</f>
        <v>0214003</v>
      </c>
      <c r="Q269" s="163" t="str">
        <f>CONCATENATE(O269,"@gsfmcg.com")</f>
        <v>0214003@gsfmcg.com</v>
      </c>
      <c r="R269" s="59" t="s">
        <v>2600</v>
      </c>
      <c r="S269" s="59" t="s">
        <v>3330</v>
      </c>
      <c r="T269" s="59" t="str">
        <f>TRIM(CONCATENATE(V269," (",S269,")"))</f>
        <v>M. Usman Khan (LHR-10)</v>
      </c>
      <c r="U269" s="70" t="s">
        <v>2244</v>
      </c>
      <c r="V269" s="70" t="s">
        <v>5342</v>
      </c>
      <c r="W269" s="70" t="str">
        <f>TRIM(CONCATENATE(K269," - ",AD269," - ",V269))</f>
        <v>LHR02 - SPO - M. Usman Khan</v>
      </c>
      <c r="X269" s="70" t="s">
        <v>7615</v>
      </c>
      <c r="Y269" s="70" t="s">
        <v>6305</v>
      </c>
      <c r="Z269" s="70" t="s">
        <v>774</v>
      </c>
      <c r="AA269" s="171" t="s">
        <v>774</v>
      </c>
      <c r="AB269" s="70" t="s">
        <v>774</v>
      </c>
      <c r="AC269" s="70" t="s">
        <v>1171</v>
      </c>
      <c r="AD269" s="70" t="s">
        <v>163</v>
      </c>
      <c r="AE269" s="82" t="s">
        <v>1162</v>
      </c>
      <c r="AF269" s="70" t="s">
        <v>1171</v>
      </c>
      <c r="AG269" s="70" t="s">
        <v>1159</v>
      </c>
      <c r="AH269" s="70" t="s">
        <v>3198</v>
      </c>
      <c r="AI269" s="70" t="s">
        <v>3197</v>
      </c>
      <c r="AJ269" s="70" t="s">
        <v>65</v>
      </c>
      <c r="AK269" s="70">
        <v>1</v>
      </c>
      <c r="AL269" s="108" t="s">
        <v>6293</v>
      </c>
      <c r="AM269" t="e">
        <v>#N/A</v>
      </c>
      <c r="AN269" t="e">
        <f>AM269=O269</f>
        <v>#N/A</v>
      </c>
    </row>
    <row r="270" spans="1:42" ht="14.4" hidden="1" customHeight="1" x14ac:dyDescent="0.3">
      <c r="A270" s="59" t="str">
        <f>U270</f>
        <v>LHR02-FMCG02-SPO-01</v>
      </c>
      <c r="B270" s="70" t="s">
        <v>1195</v>
      </c>
      <c r="C270" s="70" t="s">
        <v>1988</v>
      </c>
      <c r="D270" s="70" t="s">
        <v>1217</v>
      </c>
      <c r="E270" s="70" t="s">
        <v>143</v>
      </c>
      <c r="F270" s="70" t="s">
        <v>1168</v>
      </c>
      <c r="G270" s="70" t="s">
        <v>5631</v>
      </c>
      <c r="H270" s="70" t="s">
        <v>2071</v>
      </c>
      <c r="I270" s="161" t="s">
        <v>4900</v>
      </c>
      <c r="J270" s="70" t="s">
        <v>1214</v>
      </c>
      <c r="K270" s="59" t="s">
        <v>6369</v>
      </c>
      <c r="L270" s="70" t="str">
        <f>O270</f>
        <v>0220009</v>
      </c>
      <c r="M270" s="82" t="s">
        <v>4686</v>
      </c>
      <c r="N270" s="70" t="s">
        <v>2687</v>
      </c>
      <c r="O270" s="59" t="s">
        <v>3409</v>
      </c>
      <c r="P270" s="59" t="str">
        <f>O270</f>
        <v>0220009</v>
      </c>
      <c r="Q270" s="163" t="str">
        <f>CONCATENATE(O270,"@gsfmcg.com")</f>
        <v>0220009@gsfmcg.com</v>
      </c>
      <c r="R270" s="59">
        <v>220001</v>
      </c>
      <c r="S270" s="59" t="s">
        <v>541</v>
      </c>
      <c r="T270" s="59" t="str">
        <f>TRIM(CONCATENATE(V270," (",S270,")"))</f>
        <v>Amir Nazir (T-LHR-03)</v>
      </c>
      <c r="U270" s="70" t="s">
        <v>3196</v>
      </c>
      <c r="V270" s="70" t="s">
        <v>3194</v>
      </c>
      <c r="W270" s="70" t="str">
        <f>TRIM(CONCATENATE(K270," - ",AD270," - ",V270))</f>
        <v>LHR02 - SPO - Amir Nazir</v>
      </c>
      <c r="X270" s="70" t="s">
        <v>65</v>
      </c>
      <c r="Y270" s="70" t="s">
        <v>6305</v>
      </c>
      <c r="Z270" s="70" t="s">
        <v>774</v>
      </c>
      <c r="AA270" s="171" t="s">
        <v>774</v>
      </c>
      <c r="AB270" s="70" t="s">
        <v>774</v>
      </c>
      <c r="AC270" s="70" t="s">
        <v>1171</v>
      </c>
      <c r="AD270" s="70" t="s">
        <v>163</v>
      </c>
      <c r="AE270" s="82" t="s">
        <v>1162</v>
      </c>
      <c r="AF270" s="70" t="s">
        <v>1171</v>
      </c>
      <c r="AG270" s="70" t="s">
        <v>1159</v>
      </c>
      <c r="AH270" s="70" t="s">
        <v>3198</v>
      </c>
      <c r="AI270" s="70" t="s">
        <v>3197</v>
      </c>
      <c r="AJ270" s="70" t="s">
        <v>65</v>
      </c>
      <c r="AK270" s="70">
        <v>1</v>
      </c>
      <c r="AL270" s="108" t="s">
        <v>6293</v>
      </c>
      <c r="AM270" t="e">
        <v>#N/A</v>
      </c>
      <c r="AN270" t="e">
        <f>AM270=O270</f>
        <v>#N/A</v>
      </c>
    </row>
    <row r="271" spans="1:42" ht="14.4" hidden="1" customHeight="1" x14ac:dyDescent="0.3">
      <c r="A271" s="59" t="str">
        <f>U271</f>
        <v>LHR02-FMCG02-SPO-02</v>
      </c>
      <c r="B271" s="70" t="s">
        <v>1195</v>
      </c>
      <c r="C271" s="70" t="s">
        <v>1988</v>
      </c>
      <c r="D271" s="70" t="s">
        <v>1217</v>
      </c>
      <c r="E271" s="70" t="s">
        <v>143</v>
      </c>
      <c r="F271" s="70" t="s">
        <v>1168</v>
      </c>
      <c r="G271" s="70" t="s">
        <v>5631</v>
      </c>
      <c r="H271" s="70" t="s">
        <v>2071</v>
      </c>
      <c r="I271" s="161" t="s">
        <v>4900</v>
      </c>
      <c r="J271" s="70" t="s">
        <v>1214</v>
      </c>
      <c r="K271" s="59" t="s">
        <v>6369</v>
      </c>
      <c r="L271" s="70" t="str">
        <f>O271</f>
        <v>0220004</v>
      </c>
      <c r="M271" s="82" t="s">
        <v>4686</v>
      </c>
      <c r="N271" s="70" t="s">
        <v>2687</v>
      </c>
      <c r="O271" s="59" t="s">
        <v>2655</v>
      </c>
      <c r="P271" s="59" t="str">
        <f>O271</f>
        <v>0220004</v>
      </c>
      <c r="Q271" s="163" t="str">
        <f>CONCATENATE(O271,"@gsfmcg.com")</f>
        <v>0220004@gsfmcg.com</v>
      </c>
      <c r="R271" s="59">
        <v>220001</v>
      </c>
      <c r="S271" s="59" t="s">
        <v>543</v>
      </c>
      <c r="T271" s="59" t="str">
        <f>TRIM(CONCATENATE(V271," (",S271,")"))</f>
        <v>Zubair Ahmed (T-LHR-04)</v>
      </c>
      <c r="U271" s="70" t="s">
        <v>6528</v>
      </c>
      <c r="V271" s="70" t="s">
        <v>3144</v>
      </c>
      <c r="W271" s="70" t="str">
        <f>TRIM(CONCATENATE(K271," - ",AD271," - ",V271))</f>
        <v>LHR02 - SPO - Zubair Ahmed</v>
      </c>
      <c r="X271" s="70" t="s">
        <v>7615</v>
      </c>
      <c r="Y271" s="70" t="s">
        <v>6305</v>
      </c>
      <c r="Z271" s="70" t="s">
        <v>774</v>
      </c>
      <c r="AA271" s="171" t="s">
        <v>774</v>
      </c>
      <c r="AB271" s="70" t="s">
        <v>774</v>
      </c>
      <c r="AC271" s="70" t="s">
        <v>1171</v>
      </c>
      <c r="AD271" s="70" t="s">
        <v>163</v>
      </c>
      <c r="AE271" s="82" t="s">
        <v>1162</v>
      </c>
      <c r="AF271" s="70" t="s">
        <v>1171</v>
      </c>
      <c r="AG271" s="70" t="s">
        <v>1159</v>
      </c>
      <c r="AH271" s="70" t="s">
        <v>3198</v>
      </c>
      <c r="AI271" s="70" t="s">
        <v>3197</v>
      </c>
      <c r="AJ271" s="70" t="s">
        <v>65</v>
      </c>
      <c r="AK271" s="70">
        <v>1</v>
      </c>
      <c r="AL271" s="108" t="s">
        <v>6293</v>
      </c>
      <c r="AM271" t="e">
        <v>#N/A</v>
      </c>
      <c r="AN271" t="e">
        <f>AM271=O271</f>
        <v>#N/A</v>
      </c>
    </row>
    <row r="272" spans="1:42" ht="14.4" hidden="1" customHeight="1" x14ac:dyDescent="0.3">
      <c r="A272" s="59" t="str">
        <f t="shared" si="88"/>
        <v>LHR02-FMCG-SPO-00</v>
      </c>
      <c r="B272" s="70" t="s">
        <v>1171</v>
      </c>
      <c r="C272" s="70" t="s">
        <v>3078</v>
      </c>
      <c r="D272" s="70" t="s">
        <v>1217</v>
      </c>
      <c r="E272" s="70" t="s">
        <v>143</v>
      </c>
      <c r="F272" s="70" t="s">
        <v>1168</v>
      </c>
      <c r="G272" s="70" t="s">
        <v>5631</v>
      </c>
      <c r="H272" s="70" t="s">
        <v>2071</v>
      </c>
      <c r="I272" s="161" t="s">
        <v>4900</v>
      </c>
      <c r="J272" s="70" t="s">
        <v>1214</v>
      </c>
      <c r="K272" s="59" t="s">
        <v>6369</v>
      </c>
      <c r="L272" s="70" t="str">
        <f t="shared" si="90"/>
        <v>0214006</v>
      </c>
      <c r="M272" s="82" t="s">
        <v>4686</v>
      </c>
      <c r="N272" s="70" t="s">
        <v>2687</v>
      </c>
      <c r="O272" s="59" t="s">
        <v>2610</v>
      </c>
      <c r="P272" s="59" t="str">
        <f t="shared" ref="P272" si="92">O272</f>
        <v>0214006</v>
      </c>
      <c r="Q272" s="163" t="str">
        <f t="shared" si="89"/>
        <v>0214006@gsfmcg.com</v>
      </c>
      <c r="R272" s="59" t="s">
        <v>2610</v>
      </c>
      <c r="S272" s="59" t="s">
        <v>5238</v>
      </c>
      <c r="T272" s="59" t="str">
        <f>TRIM(CONCATENATE(W272))</f>
        <v>LHR02 - FMCG Unmapped</v>
      </c>
      <c r="U272" s="70" t="s">
        <v>3395</v>
      </c>
      <c r="V272" s="70" t="s">
        <v>5921</v>
      </c>
      <c r="W272" s="70" t="str">
        <f>TRIM(CONCATENATE(K272," - ",V272))</f>
        <v>LHR02 - FMCG Unmapped</v>
      </c>
      <c r="X272" s="70" t="s">
        <v>65</v>
      </c>
      <c r="Y272" s="70" t="s">
        <v>774</v>
      </c>
      <c r="Z272" s="70" t="s">
        <v>774</v>
      </c>
      <c r="AA272" s="171" t="s">
        <v>774</v>
      </c>
      <c r="AB272" s="70" t="s">
        <v>774</v>
      </c>
      <c r="AC272" s="70" t="s">
        <v>1171</v>
      </c>
      <c r="AD272" s="70" t="s">
        <v>163</v>
      </c>
      <c r="AE272" s="82" t="s">
        <v>1162</v>
      </c>
      <c r="AF272" s="70" t="s">
        <v>1171</v>
      </c>
      <c r="AG272" s="70" t="s">
        <v>1159</v>
      </c>
      <c r="AH272" s="70" t="s">
        <v>3198</v>
      </c>
      <c r="AI272" s="70" t="s">
        <v>3197</v>
      </c>
      <c r="AJ272" s="70" t="s">
        <v>65</v>
      </c>
      <c r="AK272" s="70">
        <v>0</v>
      </c>
      <c r="AL272" s="108" t="s">
        <v>5606</v>
      </c>
      <c r="AM272" t="s">
        <v>2610</v>
      </c>
      <c r="AN272" t="b">
        <f t="shared" si="81"/>
        <v>1</v>
      </c>
      <c r="AP272" t="s">
        <v>8085</v>
      </c>
    </row>
    <row r="273" spans="1:42" ht="14.4" hidden="1" customHeight="1" x14ac:dyDescent="0.3">
      <c r="A273" s="59" t="str">
        <f t="shared" si="88"/>
        <v>LHR02-FMCG-ASM-01</v>
      </c>
      <c r="B273" s="70" t="s">
        <v>1171</v>
      </c>
      <c r="C273" s="70" t="s">
        <v>3078</v>
      </c>
      <c r="D273" s="70" t="s">
        <v>1217</v>
      </c>
      <c r="E273" s="70" t="s">
        <v>143</v>
      </c>
      <c r="F273" s="70" t="s">
        <v>1168</v>
      </c>
      <c r="G273" s="70" t="s">
        <v>5631</v>
      </c>
      <c r="H273" s="70" t="s">
        <v>2071</v>
      </c>
      <c r="I273" s="161" t="s">
        <v>4900</v>
      </c>
      <c r="J273" s="70" t="s">
        <v>1214</v>
      </c>
      <c r="K273" s="59" t="s">
        <v>6369</v>
      </c>
      <c r="L273" s="70" t="str">
        <f t="shared" si="90"/>
        <v>02140</v>
      </c>
      <c r="M273" s="82" t="s">
        <v>4686</v>
      </c>
      <c r="N273" s="70" t="s">
        <v>2687</v>
      </c>
      <c r="O273" s="59" t="s">
        <v>2766</v>
      </c>
      <c r="P273" s="59" t="str">
        <f>O272</f>
        <v>0214006</v>
      </c>
      <c r="Q273" s="163" t="str">
        <f t="shared" si="89"/>
        <v>02140@gsfmcg.com</v>
      </c>
      <c r="R273" s="59" t="s">
        <v>2766</v>
      </c>
      <c r="S273" s="59" t="s">
        <v>7830</v>
      </c>
      <c r="T273" s="59" t="str">
        <f>V273</f>
        <v>Shan Irfan</v>
      </c>
      <c r="U273" s="70" t="s">
        <v>3198</v>
      </c>
      <c r="V273" s="70" t="s">
        <v>3197</v>
      </c>
      <c r="W273" s="70" t="str">
        <f>TRIM(CONCATENATE(K273," - ",AD273," - ",V273))</f>
        <v>LHR02 - ASM - Shan Irfan</v>
      </c>
      <c r="X273" s="70" t="s">
        <v>65</v>
      </c>
      <c r="Y273" s="70" t="s">
        <v>774</v>
      </c>
      <c r="Z273" s="70" t="s">
        <v>6534</v>
      </c>
      <c r="AA273" s="171">
        <v>42410</v>
      </c>
      <c r="AB273" s="70" t="s">
        <v>774</v>
      </c>
      <c r="AC273" s="70" t="s">
        <v>1219</v>
      </c>
      <c r="AD273" s="70" t="s">
        <v>1028</v>
      </c>
      <c r="AE273" s="82" t="s">
        <v>3414</v>
      </c>
      <c r="AF273" s="70" t="s">
        <v>1171</v>
      </c>
      <c r="AG273" s="70" t="s">
        <v>1159</v>
      </c>
      <c r="AH273" s="70" t="s">
        <v>3281</v>
      </c>
      <c r="AI273" s="70" t="s">
        <v>7588</v>
      </c>
      <c r="AJ273" s="70" t="s">
        <v>65</v>
      </c>
      <c r="AK273" s="70">
        <v>2</v>
      </c>
      <c r="AL273" s="108" t="s">
        <v>6294</v>
      </c>
      <c r="AM273" t="e">
        <v>#N/A</v>
      </c>
      <c r="AN273" t="e">
        <f t="shared" si="81"/>
        <v>#N/A</v>
      </c>
      <c r="AP273" t="s">
        <v>8085</v>
      </c>
    </row>
    <row r="274" spans="1:42" ht="14.4" hidden="1" customHeight="1" x14ac:dyDescent="0.3">
      <c r="A274" s="59" t="str">
        <f>U274</f>
        <v>LHR03-FMCG01-SPO-01</v>
      </c>
      <c r="B274" s="70" t="s">
        <v>1170</v>
      </c>
      <c r="C274" s="70" t="s">
        <v>1987</v>
      </c>
      <c r="D274" s="70" t="s">
        <v>1217</v>
      </c>
      <c r="E274" s="70" t="s">
        <v>143</v>
      </c>
      <c r="F274" s="70" t="s">
        <v>1168</v>
      </c>
      <c r="G274" s="70" t="s">
        <v>5631</v>
      </c>
      <c r="H274" s="70" t="s">
        <v>2070</v>
      </c>
      <c r="I274" s="161" t="s">
        <v>4900</v>
      </c>
      <c r="J274" s="70" t="s">
        <v>3181</v>
      </c>
      <c r="K274" s="59" t="s">
        <v>6377</v>
      </c>
      <c r="L274" s="70" t="str">
        <f>O274</f>
        <v>0214009</v>
      </c>
      <c r="M274" s="82" t="s">
        <v>4686</v>
      </c>
      <c r="N274" s="70" t="s">
        <v>2687</v>
      </c>
      <c r="O274" s="59" t="s">
        <v>3410</v>
      </c>
      <c r="P274" s="59" t="str">
        <f>O274</f>
        <v>0214009</v>
      </c>
      <c r="Q274" s="163" t="str">
        <f>CONCATENATE(O274,"@gsfmcg.com")</f>
        <v>0214009@gsfmcg.com</v>
      </c>
      <c r="R274" s="59" t="s">
        <v>2601</v>
      </c>
      <c r="S274" s="59" t="s">
        <v>335</v>
      </c>
      <c r="T274" s="59" t="str">
        <f>TRIM(CONCATENATE(V274," (",S274,")"))</f>
        <v>Ali Naqi Shah (LHR-05)</v>
      </c>
      <c r="U274" s="70" t="s">
        <v>3182</v>
      </c>
      <c r="V274" s="70" t="s">
        <v>8253</v>
      </c>
      <c r="W274" s="70" t="str">
        <f>TRIM(CONCATENATE(K274," - ",AD274," - ",V274))</f>
        <v>LHR03 - SPO - Ali Naqi Shah</v>
      </c>
      <c r="X274" s="70" t="s">
        <v>65</v>
      </c>
      <c r="Y274" s="70" t="s">
        <v>6305</v>
      </c>
      <c r="Z274" s="70" t="s">
        <v>774</v>
      </c>
      <c r="AA274" s="171" t="s">
        <v>774</v>
      </c>
      <c r="AB274" s="70" t="s">
        <v>774</v>
      </c>
      <c r="AC274" s="70" t="s">
        <v>1171</v>
      </c>
      <c r="AD274" s="70" t="s">
        <v>163</v>
      </c>
      <c r="AE274" s="82" t="s">
        <v>1162</v>
      </c>
      <c r="AF274" s="70" t="s">
        <v>1171</v>
      </c>
      <c r="AG274" s="70" t="s">
        <v>1159</v>
      </c>
      <c r="AH274" s="70" t="s">
        <v>3191</v>
      </c>
      <c r="AI274" s="70" t="s">
        <v>3193</v>
      </c>
      <c r="AJ274" s="70" t="s">
        <v>65</v>
      </c>
      <c r="AK274" s="70">
        <v>1</v>
      </c>
      <c r="AL274" s="108" t="s">
        <v>6293</v>
      </c>
      <c r="AM274" t="e">
        <v>#N/A</v>
      </c>
      <c r="AN274" t="e">
        <f>AM274=O274</f>
        <v>#N/A</v>
      </c>
    </row>
    <row r="275" spans="1:42" ht="14.4" hidden="1" customHeight="1" x14ac:dyDescent="0.3">
      <c r="A275" s="59" t="str">
        <f>U275</f>
        <v>LHR03-FMCG01-SPO-02</v>
      </c>
      <c r="B275" s="70" t="s">
        <v>1170</v>
      </c>
      <c r="C275" s="70" t="s">
        <v>1987</v>
      </c>
      <c r="D275" s="70" t="s">
        <v>1217</v>
      </c>
      <c r="E275" s="70" t="s">
        <v>143</v>
      </c>
      <c r="F275" s="70" t="s">
        <v>1168</v>
      </c>
      <c r="G275" s="70" t="s">
        <v>5631</v>
      </c>
      <c r="H275" s="70" t="s">
        <v>2070</v>
      </c>
      <c r="I275" s="161" t="s">
        <v>4900</v>
      </c>
      <c r="J275" s="70" t="s">
        <v>3181</v>
      </c>
      <c r="K275" s="59" t="s">
        <v>6377</v>
      </c>
      <c r="L275" s="70" t="str">
        <f>O275</f>
        <v>0213001</v>
      </c>
      <c r="M275" s="82" t="s">
        <v>4686</v>
      </c>
      <c r="N275" s="70" t="s">
        <v>2687</v>
      </c>
      <c r="O275" s="59" t="s">
        <v>2605</v>
      </c>
      <c r="P275" s="59" t="str">
        <f>O275</f>
        <v>0213001</v>
      </c>
      <c r="Q275" s="163" t="str">
        <f>CONCATENATE(O275,"@gsfmcg.com")</f>
        <v>0213001@gsfmcg.com</v>
      </c>
      <c r="R275" s="59" t="s">
        <v>3409</v>
      </c>
      <c r="S275" s="59" t="s">
        <v>5649</v>
      </c>
      <c r="T275" s="59" t="str">
        <f>TRIM(CONCATENATE(V275," (",S275,")"))</f>
        <v>Mubashar Iqbal (LHR-11)</v>
      </c>
      <c r="U275" s="70" t="s">
        <v>3184</v>
      </c>
      <c r="V275" s="70" t="s">
        <v>8738</v>
      </c>
      <c r="W275" s="70" t="str">
        <f>TRIM(CONCATENATE(K275," - ",AD275," - ",V275))</f>
        <v>LHR03 - SPO - Mubashar Iqbal</v>
      </c>
      <c r="X275" s="70" t="s">
        <v>65</v>
      </c>
      <c r="Y275" s="70" t="s">
        <v>6305</v>
      </c>
      <c r="Z275" s="70" t="s">
        <v>774</v>
      </c>
      <c r="AA275" s="171" t="s">
        <v>774</v>
      </c>
      <c r="AB275" s="70" t="s">
        <v>774</v>
      </c>
      <c r="AC275" s="70" t="s">
        <v>1171</v>
      </c>
      <c r="AD275" s="70" t="s">
        <v>163</v>
      </c>
      <c r="AE275" s="82" t="s">
        <v>1162</v>
      </c>
      <c r="AF275" s="70" t="s">
        <v>1171</v>
      </c>
      <c r="AG275" s="70" t="s">
        <v>1159</v>
      </c>
      <c r="AH275" s="70" t="s">
        <v>3191</v>
      </c>
      <c r="AI275" s="70" t="s">
        <v>3193</v>
      </c>
      <c r="AJ275" s="70" t="s">
        <v>65</v>
      </c>
      <c r="AK275" s="70">
        <v>1</v>
      </c>
      <c r="AL275" s="108" t="s">
        <v>6293</v>
      </c>
      <c r="AM275" t="e">
        <v>#N/A</v>
      </c>
      <c r="AN275" t="e">
        <f>AM275=O275</f>
        <v>#N/A</v>
      </c>
    </row>
    <row r="276" spans="1:42" ht="14.4" hidden="1" customHeight="1" x14ac:dyDescent="0.3">
      <c r="A276" s="59" t="str">
        <f>U276</f>
        <v>LHR03-FMCG02-SPO-01</v>
      </c>
      <c r="B276" s="70" t="s">
        <v>1195</v>
      </c>
      <c r="C276" s="70" t="s">
        <v>1988</v>
      </c>
      <c r="D276" s="70" t="s">
        <v>1217</v>
      </c>
      <c r="E276" s="70" t="s">
        <v>143</v>
      </c>
      <c r="F276" s="70" t="s">
        <v>1168</v>
      </c>
      <c r="G276" s="70" t="s">
        <v>5631</v>
      </c>
      <c r="H276" s="70" t="s">
        <v>2070</v>
      </c>
      <c r="I276" s="161" t="s">
        <v>4900</v>
      </c>
      <c r="J276" s="70" t="s">
        <v>3181</v>
      </c>
      <c r="K276" s="59" t="s">
        <v>6377</v>
      </c>
      <c r="L276" s="70" t="str">
        <f>O276</f>
        <v>0213002</v>
      </c>
      <c r="M276" s="82" t="s">
        <v>4686</v>
      </c>
      <c r="N276" s="70" t="s">
        <v>2687</v>
      </c>
      <c r="O276" s="59" t="s">
        <v>2606</v>
      </c>
      <c r="P276" s="59" t="str">
        <f>O276</f>
        <v>0213002</v>
      </c>
      <c r="Q276" s="163" t="str">
        <f>CONCATENATE(O276,"@gsfmcg.com")</f>
        <v>0213002@gsfmcg.com</v>
      </c>
      <c r="R276" s="59" t="s">
        <v>3409</v>
      </c>
      <c r="S276" s="59" t="s">
        <v>537</v>
      </c>
      <c r="T276" s="59" t="str">
        <f>TRIM(CONCATENATE(V276," (",S276,")"))</f>
        <v>M. Imran (T-LHR-01)</v>
      </c>
      <c r="U276" s="70" t="s">
        <v>3189</v>
      </c>
      <c r="V276" s="70" t="s">
        <v>1669</v>
      </c>
      <c r="W276" s="70" t="str">
        <f>TRIM(CONCATENATE(K276," - ",AD276," - ",V276))</f>
        <v>LHR03 - SPO - M. Imran</v>
      </c>
      <c r="X276" s="70" t="s">
        <v>65</v>
      </c>
      <c r="Y276" s="70" t="s">
        <v>6305</v>
      </c>
      <c r="Z276" s="70" t="s">
        <v>774</v>
      </c>
      <c r="AA276" s="171" t="s">
        <v>774</v>
      </c>
      <c r="AB276" s="70" t="s">
        <v>774</v>
      </c>
      <c r="AC276" s="70" t="s">
        <v>1171</v>
      </c>
      <c r="AD276" s="70" t="s">
        <v>163</v>
      </c>
      <c r="AE276" s="82" t="s">
        <v>1162</v>
      </c>
      <c r="AF276" s="70" t="s">
        <v>1171</v>
      </c>
      <c r="AG276" s="70" t="s">
        <v>1159</v>
      </c>
      <c r="AH276" s="70" t="s">
        <v>3191</v>
      </c>
      <c r="AI276" s="70" t="s">
        <v>3193</v>
      </c>
      <c r="AJ276" s="70" t="s">
        <v>65</v>
      </c>
      <c r="AK276" s="70">
        <v>1</v>
      </c>
      <c r="AL276" s="108" t="s">
        <v>6293</v>
      </c>
      <c r="AM276" t="e">
        <v>#N/A</v>
      </c>
      <c r="AN276" t="e">
        <f>AM276=O276</f>
        <v>#N/A</v>
      </c>
    </row>
    <row r="277" spans="1:42" ht="14.4" hidden="1" customHeight="1" x14ac:dyDescent="0.3">
      <c r="A277" s="59" t="str">
        <f t="shared" ref="A277:A315" si="93">U277</f>
        <v>LHR03-FMCG02-SPO-03</v>
      </c>
      <c r="B277" s="70" t="s">
        <v>1195</v>
      </c>
      <c r="C277" s="70" t="s">
        <v>1988</v>
      </c>
      <c r="D277" s="70" t="s">
        <v>1217</v>
      </c>
      <c r="E277" s="70" t="s">
        <v>143</v>
      </c>
      <c r="F277" s="70" t="s">
        <v>1168</v>
      </c>
      <c r="G277" s="70" t="s">
        <v>5631</v>
      </c>
      <c r="H277" s="70" t="s">
        <v>2070</v>
      </c>
      <c r="I277" s="161" t="s">
        <v>4900</v>
      </c>
      <c r="J277" s="70" t="s">
        <v>3181</v>
      </c>
      <c r="K277" s="59" t="s">
        <v>6377</v>
      </c>
      <c r="L277" s="70" t="str">
        <f t="shared" si="90"/>
        <v>0220001</v>
      </c>
      <c r="M277" s="82" t="s">
        <v>4686</v>
      </c>
      <c r="N277" s="70" t="s">
        <v>2687</v>
      </c>
      <c r="O277" s="59" t="s">
        <v>2652</v>
      </c>
      <c r="P277" s="59" t="str">
        <f t="shared" ref="P277:P278" si="94">O277</f>
        <v>0220001</v>
      </c>
      <c r="Q277" s="163" t="str">
        <f t="shared" ref="Q277:Q323" si="95">CONCATENATE(O277,"@gsfmcg.com")</f>
        <v>0220001@gsfmcg.com</v>
      </c>
      <c r="R277" s="59">
        <v>220001</v>
      </c>
      <c r="S277" s="59" t="s">
        <v>546</v>
      </c>
      <c r="T277" s="59" t="str">
        <f t="shared" ref="T277" si="96">TRIM(CONCATENATE(V277," (",S277,")"))</f>
        <v>Asif Ali Nasir (T-LHR-05)</v>
      </c>
      <c r="U277" s="70" t="s">
        <v>7616</v>
      </c>
      <c r="V277" s="70" t="s">
        <v>7614</v>
      </c>
      <c r="W277" s="70" t="str">
        <f t="shared" si="91"/>
        <v>LHR03 - SPO - Asif Ali Nasir</v>
      </c>
      <c r="X277" s="70" t="s">
        <v>65</v>
      </c>
      <c r="Y277" s="70" t="s">
        <v>6305</v>
      </c>
      <c r="Z277" s="70" t="s">
        <v>774</v>
      </c>
      <c r="AA277" s="171" t="s">
        <v>774</v>
      </c>
      <c r="AB277" s="70" t="s">
        <v>774</v>
      </c>
      <c r="AC277" s="70" t="s">
        <v>1171</v>
      </c>
      <c r="AD277" s="70" t="s">
        <v>163</v>
      </c>
      <c r="AE277" s="82" t="s">
        <v>1162</v>
      </c>
      <c r="AF277" s="70" t="s">
        <v>1171</v>
      </c>
      <c r="AG277" s="70" t="s">
        <v>1159</v>
      </c>
      <c r="AH277" s="70" t="s">
        <v>3191</v>
      </c>
      <c r="AI277" s="70" t="s">
        <v>3193</v>
      </c>
      <c r="AJ277" s="70" t="s">
        <v>65</v>
      </c>
      <c r="AK277" s="70">
        <v>1</v>
      </c>
      <c r="AL277" s="108" t="s">
        <v>6293</v>
      </c>
      <c r="AM277" t="e">
        <v>#N/A</v>
      </c>
      <c r="AN277" t="e">
        <f t="shared" ref="AN277:AN315" si="97">AM277=O277</f>
        <v>#N/A</v>
      </c>
    </row>
    <row r="278" spans="1:42" ht="14.4" hidden="1" customHeight="1" x14ac:dyDescent="0.3">
      <c r="A278" s="59" t="str">
        <f t="shared" si="93"/>
        <v>LHR03-FMCG-SPO-00</v>
      </c>
      <c r="B278" s="70" t="s">
        <v>1171</v>
      </c>
      <c r="C278" s="70" t="s">
        <v>3078</v>
      </c>
      <c r="D278" s="70" t="s">
        <v>1217</v>
      </c>
      <c r="E278" s="70" t="s">
        <v>143</v>
      </c>
      <c r="F278" s="70" t="s">
        <v>1168</v>
      </c>
      <c r="G278" s="70" t="s">
        <v>5631</v>
      </c>
      <c r="H278" s="70" t="s">
        <v>2070</v>
      </c>
      <c r="I278" s="161" t="s">
        <v>4900</v>
      </c>
      <c r="J278" s="70" t="s">
        <v>3181</v>
      </c>
      <c r="K278" s="59" t="s">
        <v>6377</v>
      </c>
      <c r="L278" s="70" t="str">
        <f t="shared" si="90"/>
        <v>0220006</v>
      </c>
      <c r="M278" s="82" t="s">
        <v>4686</v>
      </c>
      <c r="N278" s="70" t="s">
        <v>2687</v>
      </c>
      <c r="O278" s="59" t="s">
        <v>2659</v>
      </c>
      <c r="P278" s="59" t="str">
        <f t="shared" si="94"/>
        <v>0220006</v>
      </c>
      <c r="Q278" s="163" t="str">
        <f t="shared" si="95"/>
        <v>0220006@gsfmcg.com</v>
      </c>
      <c r="R278" s="59" t="s">
        <v>2659</v>
      </c>
      <c r="S278" s="59" t="s">
        <v>5238</v>
      </c>
      <c r="T278" s="59" t="str">
        <f>TRIM(CONCATENATE(W278))</f>
        <v>LHR03 - FMCG Unmapped</v>
      </c>
      <c r="U278" s="70" t="s">
        <v>3396</v>
      </c>
      <c r="V278" s="70" t="s">
        <v>5921</v>
      </c>
      <c r="W278" s="70" t="str">
        <f>TRIM(CONCATENATE(K278," - ",V278))</f>
        <v>LHR03 - FMCG Unmapped</v>
      </c>
      <c r="X278" s="70" t="s">
        <v>65</v>
      </c>
      <c r="Y278" s="70" t="s">
        <v>774</v>
      </c>
      <c r="Z278" s="70" t="s">
        <v>774</v>
      </c>
      <c r="AA278" s="171" t="s">
        <v>774</v>
      </c>
      <c r="AB278" s="70" t="s">
        <v>774</v>
      </c>
      <c r="AC278" s="70" t="s">
        <v>1171</v>
      </c>
      <c r="AD278" s="70" t="s">
        <v>163</v>
      </c>
      <c r="AE278" s="82" t="s">
        <v>1162</v>
      </c>
      <c r="AF278" s="70" t="s">
        <v>1171</v>
      </c>
      <c r="AG278" s="70" t="s">
        <v>1159</v>
      </c>
      <c r="AH278" s="70" t="s">
        <v>3191</v>
      </c>
      <c r="AI278" s="70" t="s">
        <v>3193</v>
      </c>
      <c r="AJ278" s="70" t="s">
        <v>65</v>
      </c>
      <c r="AK278" s="70">
        <v>0</v>
      </c>
      <c r="AL278" s="108" t="s">
        <v>5606</v>
      </c>
      <c r="AM278" t="s">
        <v>2659</v>
      </c>
      <c r="AN278" t="b">
        <f t="shared" si="97"/>
        <v>1</v>
      </c>
      <c r="AP278" t="s">
        <v>8085</v>
      </c>
    </row>
    <row r="279" spans="1:42" ht="14.4" hidden="1" customHeight="1" x14ac:dyDescent="0.3">
      <c r="A279" s="59" t="str">
        <f t="shared" si="93"/>
        <v>LHR03-FMCG-ASM-01</v>
      </c>
      <c r="B279" s="70" t="s">
        <v>1171</v>
      </c>
      <c r="C279" s="70" t="s">
        <v>3078</v>
      </c>
      <c r="D279" s="70" t="s">
        <v>1217</v>
      </c>
      <c r="E279" s="70" t="s">
        <v>143</v>
      </c>
      <c r="F279" s="70" t="s">
        <v>1168</v>
      </c>
      <c r="G279" s="70" t="s">
        <v>5631</v>
      </c>
      <c r="H279" s="70" t="s">
        <v>2070</v>
      </c>
      <c r="I279" s="161" t="s">
        <v>4900</v>
      </c>
      <c r="J279" s="70" t="s">
        <v>3181</v>
      </c>
      <c r="K279" s="59" t="s">
        <v>6377</v>
      </c>
      <c r="L279" s="70" t="str">
        <f t="shared" si="90"/>
        <v>02200</v>
      </c>
      <c r="M279" s="82" t="s">
        <v>4686</v>
      </c>
      <c r="N279" s="70" t="s">
        <v>2687</v>
      </c>
      <c r="O279" s="59" t="s">
        <v>2779</v>
      </c>
      <c r="P279" s="59" t="str">
        <f>O278</f>
        <v>0220006</v>
      </c>
      <c r="Q279" s="163" t="str">
        <f t="shared" si="95"/>
        <v>02200@gsfmcg.com</v>
      </c>
      <c r="R279" s="59" t="s">
        <v>2779</v>
      </c>
      <c r="S279" s="59" t="s">
        <v>7829</v>
      </c>
      <c r="T279" s="59" t="str">
        <f>V279</f>
        <v>Waqas Rasool</v>
      </c>
      <c r="U279" s="70" t="s">
        <v>3191</v>
      </c>
      <c r="V279" s="70" t="s">
        <v>3193</v>
      </c>
      <c r="W279" s="70" t="str">
        <f t="shared" ref="W279" si="98">TRIM(CONCATENATE(K279," - ",AD279," - ",V279))</f>
        <v>LHR03 - ASM - Waqas Rasool</v>
      </c>
      <c r="X279" s="70" t="s">
        <v>65</v>
      </c>
      <c r="Y279" s="70" t="s">
        <v>774</v>
      </c>
      <c r="Z279" s="70" t="s">
        <v>6541</v>
      </c>
      <c r="AA279" s="171">
        <v>43899</v>
      </c>
      <c r="AB279" s="70" t="s">
        <v>774</v>
      </c>
      <c r="AC279" s="70" t="s">
        <v>1219</v>
      </c>
      <c r="AD279" s="70" t="s">
        <v>1028</v>
      </c>
      <c r="AE279" s="82" t="s">
        <v>3414</v>
      </c>
      <c r="AF279" s="70" t="s">
        <v>1171</v>
      </c>
      <c r="AG279" s="70" t="s">
        <v>1159</v>
      </c>
      <c r="AH279" s="70" t="s">
        <v>3281</v>
      </c>
      <c r="AI279" s="70" t="s">
        <v>7588</v>
      </c>
      <c r="AJ279" s="70" t="s">
        <v>65</v>
      </c>
      <c r="AK279" s="70">
        <v>2</v>
      </c>
      <c r="AL279" s="108" t="s">
        <v>6294</v>
      </c>
      <c r="AM279" t="e">
        <v>#N/A</v>
      </c>
      <c r="AN279" t="e">
        <f t="shared" si="97"/>
        <v>#N/A</v>
      </c>
      <c r="AP279" t="s">
        <v>8085</v>
      </c>
    </row>
    <row r="280" spans="1:42" ht="14.4" hidden="1" customHeight="1" x14ac:dyDescent="0.3">
      <c r="A280" s="59" t="str">
        <f>U280</f>
        <v>LHR04-FMCG02-SPO-01</v>
      </c>
      <c r="B280" s="70" t="s">
        <v>1195</v>
      </c>
      <c r="C280" s="70" t="s">
        <v>1988</v>
      </c>
      <c r="D280" s="70" t="s">
        <v>1217</v>
      </c>
      <c r="E280" s="70" t="s">
        <v>143</v>
      </c>
      <c r="F280" s="70" t="s">
        <v>1168</v>
      </c>
      <c r="G280" s="70" t="s">
        <v>5631</v>
      </c>
      <c r="H280" s="70" t="s">
        <v>7598</v>
      </c>
      <c r="I280" s="161" t="s">
        <v>4900</v>
      </c>
      <c r="J280" s="70" t="s">
        <v>7597</v>
      </c>
      <c r="K280" s="59" t="s">
        <v>7599</v>
      </c>
      <c r="L280" s="70" t="str">
        <f t="shared" si="90"/>
        <v>0666602</v>
      </c>
      <c r="M280" s="82" t="s">
        <v>4686</v>
      </c>
      <c r="N280" s="70" t="s">
        <v>2687</v>
      </c>
      <c r="O280" s="82" t="s">
        <v>5904</v>
      </c>
      <c r="P280" s="59" t="str">
        <f>O280</f>
        <v>0666602</v>
      </c>
      <c r="Q280" s="163" t="str">
        <f>CONCATENATE(O280,"@gsfmcg.com")</f>
        <v>0666602@gsfmcg.com</v>
      </c>
      <c r="R280" s="59" t="s">
        <v>2657</v>
      </c>
      <c r="S280" s="59" t="s">
        <v>7990</v>
      </c>
      <c r="T280" s="59" t="str">
        <f>TRIM(CONCATENATE(V280," (",S280,")"))</f>
        <v>Anees Ul Rehman (W-LHR-11)</v>
      </c>
      <c r="U280" s="70" t="s">
        <v>8087</v>
      </c>
      <c r="V280" s="70" t="s">
        <v>8741</v>
      </c>
      <c r="W280" s="70" t="str">
        <f>TRIM(CONCATENATE(K280," - ",AD280," - ",V280))</f>
        <v>LHR04 - SPO - Anees Ul Rehman</v>
      </c>
      <c r="X280" s="70" t="s">
        <v>65</v>
      </c>
      <c r="Y280" s="70" t="s">
        <v>6507</v>
      </c>
      <c r="Z280" s="70" t="s">
        <v>6525</v>
      </c>
      <c r="AA280" s="171">
        <v>44622</v>
      </c>
      <c r="AB280" s="70" t="s">
        <v>774</v>
      </c>
      <c r="AC280" s="70" t="s">
        <v>1171</v>
      </c>
      <c r="AD280" s="70" t="s">
        <v>163</v>
      </c>
      <c r="AE280" s="82" t="s">
        <v>1162</v>
      </c>
      <c r="AF280" s="70" t="s">
        <v>1171</v>
      </c>
      <c r="AG280" s="70" t="s">
        <v>1159</v>
      </c>
      <c r="AH280" s="70" t="s">
        <v>7600</v>
      </c>
      <c r="AI280" s="70" t="s">
        <v>338</v>
      </c>
      <c r="AJ280" s="70" t="s">
        <v>65</v>
      </c>
      <c r="AK280" s="70">
        <v>1</v>
      </c>
      <c r="AL280" s="108" t="s">
        <v>6293</v>
      </c>
      <c r="AM280" t="e">
        <v>#N/A</v>
      </c>
      <c r="AN280" t="e">
        <f>AM280=O280</f>
        <v>#N/A</v>
      </c>
    </row>
    <row r="281" spans="1:42" ht="14.4" hidden="1" customHeight="1" x14ac:dyDescent="0.3">
      <c r="A281" s="59" t="str">
        <f>U281</f>
        <v>LHR04-FMCG-CM-00</v>
      </c>
      <c r="B281" s="70" t="s">
        <v>1171</v>
      </c>
      <c r="C281" s="70" t="s">
        <v>3078</v>
      </c>
      <c r="D281" s="70" t="s">
        <v>1217</v>
      </c>
      <c r="E281" s="70" t="s">
        <v>143</v>
      </c>
      <c r="F281" s="70" t="s">
        <v>1168</v>
      </c>
      <c r="G281" s="70" t="s">
        <v>5631</v>
      </c>
      <c r="H281" s="70" t="s">
        <v>7598</v>
      </c>
      <c r="I281" s="161" t="s">
        <v>4900</v>
      </c>
      <c r="J281" s="70" t="s">
        <v>7597</v>
      </c>
      <c r="K281" s="59" t="s">
        <v>7599</v>
      </c>
      <c r="L281" s="70" t="str">
        <f t="shared" si="90"/>
        <v>0666601</v>
      </c>
      <c r="M281" s="82" t="s">
        <v>4686</v>
      </c>
      <c r="N281" s="70" t="s">
        <v>2687</v>
      </c>
      <c r="O281" s="59" t="s">
        <v>5592</v>
      </c>
      <c r="P281" s="59" t="str">
        <f>O281</f>
        <v>0666601</v>
      </c>
      <c r="Q281" s="163" t="str">
        <f>CONCATENATE(O281,"@gsfmcg.com")</f>
        <v>0666601@gsfmcg.com</v>
      </c>
      <c r="R281" s="59" t="s">
        <v>5592</v>
      </c>
      <c r="S281" s="59" t="s">
        <v>6766</v>
      </c>
      <c r="T281" s="59" t="str">
        <f>V281</f>
        <v>FMCG Unmapped</v>
      </c>
      <c r="U281" s="70" t="s">
        <v>7601</v>
      </c>
      <c r="V281" s="70" t="s">
        <v>5921</v>
      </c>
      <c r="W281" s="70" t="str">
        <f>TRIM(CONCATENATE(K281," - ",AD281," - ",V281))</f>
        <v>LHR04 - CM - FMCG Unmapped</v>
      </c>
      <c r="X281" s="70" t="s">
        <v>65</v>
      </c>
      <c r="Y281" s="70" t="s">
        <v>774</v>
      </c>
      <c r="Z281" s="70" t="s">
        <v>774</v>
      </c>
      <c r="AA281" s="171" t="s">
        <v>774</v>
      </c>
      <c r="AB281" s="70" t="s">
        <v>774</v>
      </c>
      <c r="AC281" s="70" t="s">
        <v>2072</v>
      </c>
      <c r="AD281" s="70" t="s">
        <v>5293</v>
      </c>
      <c r="AE281" s="82" t="s">
        <v>1162</v>
      </c>
      <c r="AF281" s="70" t="s">
        <v>1171</v>
      </c>
      <c r="AG281" s="70" t="s">
        <v>1159</v>
      </c>
      <c r="AH281" s="70" t="s">
        <v>7600</v>
      </c>
      <c r="AI281" s="70" t="s">
        <v>338</v>
      </c>
      <c r="AJ281" s="70" t="s">
        <v>65</v>
      </c>
      <c r="AK281" s="70">
        <v>0</v>
      </c>
      <c r="AL281" s="108" t="s">
        <v>5606</v>
      </c>
      <c r="AM281" t="s">
        <v>5592</v>
      </c>
      <c r="AN281" t="b">
        <f>AM281=O281</f>
        <v>1</v>
      </c>
      <c r="AP281" t="s">
        <v>8085</v>
      </c>
    </row>
    <row r="282" spans="1:42" ht="14.4" hidden="1" customHeight="1" x14ac:dyDescent="0.3">
      <c r="A282" s="59" t="str">
        <f>U282</f>
        <v>LHR04-FMCG-CM-01</v>
      </c>
      <c r="B282" s="70" t="s">
        <v>1171</v>
      </c>
      <c r="C282" s="70" t="s">
        <v>3078</v>
      </c>
      <c r="D282" s="70" t="s">
        <v>1217</v>
      </c>
      <c r="E282" s="70" t="s">
        <v>143</v>
      </c>
      <c r="F282" s="70" t="s">
        <v>1168</v>
      </c>
      <c r="G282" s="70" t="s">
        <v>5631</v>
      </c>
      <c r="H282" s="70" t="s">
        <v>7598</v>
      </c>
      <c r="I282" s="161" t="s">
        <v>4900</v>
      </c>
      <c r="J282" s="70" t="s">
        <v>7597</v>
      </c>
      <c r="K282" s="59" t="s">
        <v>7599</v>
      </c>
      <c r="L282" s="70" t="str">
        <f t="shared" si="90"/>
        <v>06666</v>
      </c>
      <c r="M282" s="82" t="s">
        <v>4686</v>
      </c>
      <c r="N282" s="70" t="s">
        <v>2687</v>
      </c>
      <c r="O282" s="82" t="s">
        <v>5591</v>
      </c>
      <c r="P282" s="59" t="str">
        <f>O281</f>
        <v>0666601</v>
      </c>
      <c r="Q282" s="163" t="str">
        <f>CONCATENATE(O282,"@gsfmcg.com")</f>
        <v>06666@gsfmcg.com</v>
      </c>
      <c r="R282" s="59" t="s">
        <v>5591</v>
      </c>
      <c r="S282" s="59" t="s">
        <v>6765</v>
      </c>
      <c r="T282" s="59" t="str">
        <f>V282</f>
        <v>Abdul Rehman (L)</v>
      </c>
      <c r="U282" s="70" t="s">
        <v>7600</v>
      </c>
      <c r="V282" s="70" t="s">
        <v>338</v>
      </c>
      <c r="W282" s="70" t="str">
        <f>TRIM(CONCATENATE(K282," - ",AD282," - ",V282))</f>
        <v>LHR04 - CM - Abdul Rehman (L)</v>
      </c>
      <c r="X282" s="70" t="s">
        <v>65</v>
      </c>
      <c r="Y282" s="70" t="s">
        <v>774</v>
      </c>
      <c r="Z282" s="70" t="s">
        <v>774</v>
      </c>
      <c r="AA282" s="171" t="s">
        <v>774</v>
      </c>
      <c r="AB282" s="70" t="s">
        <v>774</v>
      </c>
      <c r="AC282" s="70" t="s">
        <v>2072</v>
      </c>
      <c r="AD282" s="70" t="s">
        <v>5293</v>
      </c>
      <c r="AE282" s="82" t="s">
        <v>3414</v>
      </c>
      <c r="AF282" s="70" t="s">
        <v>1171</v>
      </c>
      <c r="AG282" s="70" t="s">
        <v>1159</v>
      </c>
      <c r="AH282" s="70" t="s">
        <v>3281</v>
      </c>
      <c r="AI282" s="70" t="s">
        <v>7588</v>
      </c>
      <c r="AJ282" s="70" t="s">
        <v>65</v>
      </c>
      <c r="AK282" s="70">
        <v>2</v>
      </c>
      <c r="AL282" s="108" t="s">
        <v>6294</v>
      </c>
      <c r="AM282" t="e">
        <v>#N/A</v>
      </c>
      <c r="AN282" t="e">
        <f>AM282=O282</f>
        <v>#N/A</v>
      </c>
      <c r="AP282" t="s">
        <v>8085</v>
      </c>
    </row>
    <row r="283" spans="1:42" ht="14.4" hidden="1" customHeight="1" x14ac:dyDescent="0.3">
      <c r="A283" s="59" t="str">
        <f t="shared" si="93"/>
        <v>LHR05-FMCG01-TE-01</v>
      </c>
      <c r="B283" s="70" t="s">
        <v>1170</v>
      </c>
      <c r="C283" s="70" t="s">
        <v>1987</v>
      </c>
      <c r="D283" s="70" t="s">
        <v>1217</v>
      </c>
      <c r="E283" s="70" t="s">
        <v>143</v>
      </c>
      <c r="F283" s="70" t="s">
        <v>1168</v>
      </c>
      <c r="G283" s="70" t="s">
        <v>5631</v>
      </c>
      <c r="H283" s="70" t="s">
        <v>8154</v>
      </c>
      <c r="I283" s="161" t="s">
        <v>4900</v>
      </c>
      <c r="J283" s="70" t="s">
        <v>8155</v>
      </c>
      <c r="K283" s="59" t="s">
        <v>8156</v>
      </c>
      <c r="L283" s="70" t="str">
        <f t="shared" si="90"/>
        <v>0130302</v>
      </c>
      <c r="M283" s="82" t="s">
        <v>4686</v>
      </c>
      <c r="N283" s="70" t="s">
        <v>2687</v>
      </c>
      <c r="O283" s="59" t="s">
        <v>8157</v>
      </c>
      <c r="P283" s="59" t="str">
        <f>O283</f>
        <v>0130302</v>
      </c>
      <c r="Q283" s="163" t="str">
        <f t="shared" si="95"/>
        <v>0130302@gsfmcg.com</v>
      </c>
      <c r="R283" s="59" t="s">
        <v>5587</v>
      </c>
      <c r="S283" s="59" t="s">
        <v>8158</v>
      </c>
      <c r="T283" s="59" t="str">
        <f>V283</f>
        <v>Sy. Salman Haider Zaidi</v>
      </c>
      <c r="U283" s="70" t="s">
        <v>8159</v>
      </c>
      <c r="V283" s="70" t="s">
        <v>7617</v>
      </c>
      <c r="W283" s="70" t="str">
        <f>TRIM(CONCATENATE(K283," - ",AD283," - ",V283))</f>
        <v>LHR05 - TE - Sy. Salman Haider Zaidi</v>
      </c>
      <c r="X283" s="70" t="s">
        <v>65</v>
      </c>
      <c r="Y283" s="70" t="s">
        <v>774</v>
      </c>
      <c r="Z283" s="70" t="s">
        <v>774</v>
      </c>
      <c r="AA283" s="171" t="s">
        <v>774</v>
      </c>
      <c r="AB283" s="70" t="s">
        <v>774</v>
      </c>
      <c r="AC283" s="70" t="s">
        <v>1809</v>
      </c>
      <c r="AD283" s="70" t="s">
        <v>8137</v>
      </c>
      <c r="AE283" s="82" t="s">
        <v>1162</v>
      </c>
      <c r="AF283" s="70" t="s">
        <v>1171</v>
      </c>
      <c r="AG283" s="70" t="s">
        <v>1159</v>
      </c>
      <c r="AH283" s="70" t="s">
        <v>3281</v>
      </c>
      <c r="AI283" s="70" t="s">
        <v>7588</v>
      </c>
      <c r="AJ283" s="70" t="s">
        <v>65</v>
      </c>
      <c r="AK283" s="70">
        <v>2</v>
      </c>
      <c r="AL283" s="108" t="s">
        <v>8142</v>
      </c>
      <c r="AN283" t="b">
        <f t="shared" si="97"/>
        <v>0</v>
      </c>
      <c r="AP283" t="s">
        <v>8085</v>
      </c>
    </row>
    <row r="284" spans="1:42" ht="14.4" hidden="1" customHeight="1" x14ac:dyDescent="0.3">
      <c r="A284" s="59" t="str">
        <f t="shared" si="93"/>
        <v>NTH-A-FMCG-RSM-00</v>
      </c>
      <c r="B284" s="70" t="s">
        <v>1171</v>
      </c>
      <c r="C284" s="70" t="s">
        <v>3078</v>
      </c>
      <c r="D284" s="70" t="s">
        <v>1217</v>
      </c>
      <c r="E284" s="70" t="s">
        <v>143</v>
      </c>
      <c r="F284" s="70" t="s">
        <v>1168</v>
      </c>
      <c r="G284" s="70" t="s">
        <v>5631</v>
      </c>
      <c r="H284" s="70" t="s">
        <v>2069</v>
      </c>
      <c r="I284" s="161" t="s">
        <v>4900</v>
      </c>
      <c r="J284" s="70" t="s">
        <v>1213</v>
      </c>
      <c r="K284" s="59" t="s">
        <v>6368</v>
      </c>
      <c r="L284" s="70" t="str">
        <f t="shared" si="90"/>
        <v>0130301</v>
      </c>
      <c r="M284" s="82" t="s">
        <v>4686</v>
      </c>
      <c r="N284" s="70" t="s">
        <v>2687</v>
      </c>
      <c r="O284" s="59" t="s">
        <v>6753</v>
      </c>
      <c r="P284" s="59" t="str">
        <f>O284</f>
        <v>0130301</v>
      </c>
      <c r="Q284" s="163" t="str">
        <f t="shared" si="95"/>
        <v>0130301@gsfmcg.com</v>
      </c>
      <c r="R284" s="99">
        <v>12345</v>
      </c>
      <c r="S284" s="70" t="s">
        <v>6727</v>
      </c>
      <c r="T284" s="59" t="str">
        <f>W284</f>
        <v>NTH-A - RSM - FMCG Unmapped</v>
      </c>
      <c r="U284" s="70" t="s">
        <v>6727</v>
      </c>
      <c r="V284" s="70" t="s">
        <v>5921</v>
      </c>
      <c r="W284" s="70" t="str">
        <f>TRIM(CONCATENATE(G284," - ",AD284," - ",V284))</f>
        <v>NTH-A - RSM - FMCG Unmapped</v>
      </c>
      <c r="X284" s="70" t="s">
        <v>65</v>
      </c>
      <c r="Y284" s="70" t="s">
        <v>774</v>
      </c>
      <c r="Z284" s="70" t="s">
        <v>774</v>
      </c>
      <c r="AA284" s="171" t="s">
        <v>774</v>
      </c>
      <c r="AB284" s="70" t="s">
        <v>774</v>
      </c>
      <c r="AC284" s="70" t="s">
        <v>1806</v>
      </c>
      <c r="AD284" s="70" t="s">
        <v>1146</v>
      </c>
      <c r="AE284" s="82" t="s">
        <v>3414</v>
      </c>
      <c r="AF284" s="70" t="s">
        <v>1171</v>
      </c>
      <c r="AG284" s="70" t="s">
        <v>1159</v>
      </c>
      <c r="AH284" s="70" t="s">
        <v>3281</v>
      </c>
      <c r="AI284" s="70" t="s">
        <v>7588</v>
      </c>
      <c r="AJ284" s="70" t="s">
        <v>65</v>
      </c>
      <c r="AK284" s="81">
        <v>0</v>
      </c>
      <c r="AL284" s="108" t="s">
        <v>5606</v>
      </c>
      <c r="AM284" t="s">
        <v>6753</v>
      </c>
      <c r="AN284" t="b">
        <f t="shared" si="97"/>
        <v>1</v>
      </c>
    </row>
    <row r="285" spans="1:42" ht="14.4" hidden="1" customHeight="1" x14ac:dyDescent="0.3">
      <c r="A285" s="59" t="str">
        <f t="shared" si="93"/>
        <v>NTH-A-FMCG-RSM-01</v>
      </c>
      <c r="B285" s="70" t="s">
        <v>1171</v>
      </c>
      <c r="C285" s="70" t="s">
        <v>3078</v>
      </c>
      <c r="D285" s="70" t="s">
        <v>1217</v>
      </c>
      <c r="E285" s="70" t="s">
        <v>143</v>
      </c>
      <c r="F285" s="70" t="s">
        <v>1168</v>
      </c>
      <c r="G285" s="70" t="s">
        <v>5631</v>
      </c>
      <c r="H285" s="70" t="s">
        <v>2069</v>
      </c>
      <c r="I285" s="161" t="s">
        <v>4900</v>
      </c>
      <c r="J285" s="70" t="s">
        <v>1213</v>
      </c>
      <c r="K285" s="59" t="s">
        <v>6368</v>
      </c>
      <c r="L285" s="70" t="str">
        <f t="shared" si="90"/>
        <v>25</v>
      </c>
      <c r="M285" s="82" t="s">
        <v>4686</v>
      </c>
      <c r="N285" s="70" t="s">
        <v>2687</v>
      </c>
      <c r="O285" s="82" t="s">
        <v>8083</v>
      </c>
      <c r="P285" s="59" t="str">
        <f>O284</f>
        <v>0130301</v>
      </c>
      <c r="Q285" s="163" t="str">
        <f t="shared" si="95"/>
        <v>25@gsfmcg.com</v>
      </c>
      <c r="R285" s="99">
        <v>12345</v>
      </c>
      <c r="S285" s="59" t="s">
        <v>3281</v>
      </c>
      <c r="T285" s="59" t="str">
        <f>W285</f>
        <v>NTH-A - RSM - Vacant RSM NTH-A</v>
      </c>
      <c r="U285" s="70" t="s">
        <v>3281</v>
      </c>
      <c r="V285" s="70" t="s">
        <v>7588</v>
      </c>
      <c r="W285" s="70" t="str">
        <f>TRIM(CONCATENATE(G285," - ",AD285," - ",V285))</f>
        <v>NTH-A - RSM - Vacant RSM NTH-A</v>
      </c>
      <c r="X285" s="70" t="s">
        <v>65</v>
      </c>
      <c r="Y285" s="70" t="s">
        <v>774</v>
      </c>
      <c r="Z285" s="70" t="s">
        <v>774</v>
      </c>
      <c r="AA285" s="171" t="s">
        <v>774</v>
      </c>
      <c r="AB285" s="70" t="s">
        <v>774</v>
      </c>
      <c r="AC285" s="70" t="s">
        <v>1806</v>
      </c>
      <c r="AD285" s="70" t="s">
        <v>1146</v>
      </c>
      <c r="AE285" s="82" t="s">
        <v>2488</v>
      </c>
      <c r="AF285" s="70" t="s">
        <v>1171</v>
      </c>
      <c r="AG285" s="70" t="s">
        <v>1159</v>
      </c>
      <c r="AH285" s="70" t="s">
        <v>3279</v>
      </c>
      <c r="AI285" s="70" t="s">
        <v>645</v>
      </c>
      <c r="AJ285" s="70" t="s">
        <v>65</v>
      </c>
      <c r="AK285" s="81">
        <v>3</v>
      </c>
      <c r="AL285" s="108" t="s">
        <v>6294</v>
      </c>
      <c r="AM285" t="e">
        <v>#N/A</v>
      </c>
      <c r="AN285" t="e">
        <f t="shared" si="97"/>
        <v>#N/A</v>
      </c>
    </row>
    <row r="286" spans="1:42" ht="14.4" hidden="1" customHeight="1" x14ac:dyDescent="0.3">
      <c r="A286" s="59" t="str">
        <f t="shared" si="93"/>
        <v>JLM01-FMCG01-SPO-02</v>
      </c>
      <c r="B286" s="70" t="s">
        <v>1170</v>
      </c>
      <c r="C286" s="70" t="s">
        <v>1987</v>
      </c>
      <c r="D286" s="70" t="s">
        <v>1218</v>
      </c>
      <c r="E286" s="70" t="s">
        <v>143</v>
      </c>
      <c r="F286" s="70" t="s">
        <v>1169</v>
      </c>
      <c r="G286" s="70" t="s">
        <v>5633</v>
      </c>
      <c r="H286" s="70" t="s">
        <v>3153</v>
      </c>
      <c r="I286" s="161" t="s">
        <v>4900</v>
      </c>
      <c r="J286" s="70" t="s">
        <v>3154</v>
      </c>
      <c r="K286" s="59" t="s">
        <v>6062</v>
      </c>
      <c r="L286" s="70" t="str">
        <f t="shared" si="90"/>
        <v>0217005</v>
      </c>
      <c r="M286" s="82" t="s">
        <v>4686</v>
      </c>
      <c r="N286" s="70" t="s">
        <v>2687</v>
      </c>
      <c r="O286" s="59" t="s">
        <v>2599</v>
      </c>
      <c r="P286" s="59" t="str">
        <f t="shared" ref="P286:P290" si="99">O286</f>
        <v>0217005</v>
      </c>
      <c r="Q286" s="163" t="str">
        <f t="shared" si="95"/>
        <v>0217005@gsfmcg.com</v>
      </c>
      <c r="R286" s="59" t="s">
        <v>2599</v>
      </c>
      <c r="S286" s="59" t="s">
        <v>3347</v>
      </c>
      <c r="T286" s="59" t="str">
        <f>TRIM(CONCATENATE(V286," (",S286,")"))</f>
        <v>Mubashar Hussain Shah (JHL-02)</v>
      </c>
      <c r="U286" s="70" t="s">
        <v>3015</v>
      </c>
      <c r="V286" s="70" t="s">
        <v>8262</v>
      </c>
      <c r="W286" s="70" t="str">
        <f>TRIM(CONCATENATE(K286," - ",AD286," - ",V286))</f>
        <v>JLM01 - SPO - Mubashar Hussain Shah</v>
      </c>
      <c r="X286" s="70" t="s">
        <v>142</v>
      </c>
      <c r="Y286" s="70" t="s">
        <v>6298</v>
      </c>
      <c r="Z286" s="70" t="s">
        <v>774</v>
      </c>
      <c r="AA286" s="171" t="s">
        <v>774</v>
      </c>
      <c r="AB286" s="70" t="s">
        <v>774</v>
      </c>
      <c r="AC286" s="70" t="s">
        <v>1171</v>
      </c>
      <c r="AD286" s="70" t="s">
        <v>163</v>
      </c>
      <c r="AE286" s="82" t="s">
        <v>1162</v>
      </c>
      <c r="AF286" s="70" t="s">
        <v>1171</v>
      </c>
      <c r="AG286" s="70" t="s">
        <v>1159</v>
      </c>
      <c r="AH286" s="70" t="s">
        <v>3160</v>
      </c>
      <c r="AI286" s="70" t="s">
        <v>8746</v>
      </c>
      <c r="AJ286" s="70" t="s">
        <v>142</v>
      </c>
      <c r="AK286" s="70">
        <v>1</v>
      </c>
      <c r="AL286" s="108" t="s">
        <v>6293</v>
      </c>
      <c r="AM286" t="e">
        <v>#N/A</v>
      </c>
      <c r="AN286" t="e">
        <f t="shared" si="97"/>
        <v>#N/A</v>
      </c>
    </row>
    <row r="287" spans="1:42" ht="14.4" hidden="1" customHeight="1" x14ac:dyDescent="0.3">
      <c r="A287" s="59" t="str">
        <f t="shared" si="93"/>
        <v>JLM01-FMCG01-SPO-01</v>
      </c>
      <c r="B287" s="70" t="s">
        <v>1170</v>
      </c>
      <c r="C287" s="70" t="s">
        <v>1987</v>
      </c>
      <c r="D287" s="70" t="s">
        <v>1218</v>
      </c>
      <c r="E287" s="70" t="s">
        <v>143</v>
      </c>
      <c r="F287" s="70" t="s">
        <v>1169</v>
      </c>
      <c r="G287" s="70" t="s">
        <v>5633</v>
      </c>
      <c r="H287" s="70" t="s">
        <v>3153</v>
      </c>
      <c r="I287" s="161" t="s">
        <v>4900</v>
      </c>
      <c r="J287" s="70" t="s">
        <v>3154</v>
      </c>
      <c r="K287" s="59" t="s">
        <v>6062</v>
      </c>
      <c r="L287" s="70" t="str">
        <f t="shared" si="90"/>
        <v>0215008</v>
      </c>
      <c r="M287" s="82" t="s">
        <v>4686</v>
      </c>
      <c r="N287" s="70" t="s">
        <v>2687</v>
      </c>
      <c r="O287" s="59" t="s">
        <v>2650</v>
      </c>
      <c r="P287" s="59" t="str">
        <f t="shared" si="99"/>
        <v>0215008</v>
      </c>
      <c r="Q287" s="163" t="str">
        <f t="shared" si="95"/>
        <v>0215008@gsfmcg.com</v>
      </c>
      <c r="R287" s="59" t="s">
        <v>3829</v>
      </c>
      <c r="S287" s="59" t="s">
        <v>3349</v>
      </c>
      <c r="T287" s="59" t="str">
        <f>TRIM(CONCATENATE(V287," (",S287,")"))</f>
        <v>M. Naeem (JHL-03)</v>
      </c>
      <c r="U287" s="70" t="s">
        <v>3014</v>
      </c>
      <c r="V287" s="70" t="s">
        <v>3157</v>
      </c>
      <c r="W287" s="70" t="str">
        <f>TRIM(CONCATENATE(K287," - ",AD287," - ",V287))</f>
        <v>JLM01 - SPO - M. Naeem</v>
      </c>
      <c r="X287" s="70" t="s">
        <v>6460</v>
      </c>
      <c r="Y287" s="70" t="s">
        <v>6298</v>
      </c>
      <c r="Z287" s="70" t="s">
        <v>774</v>
      </c>
      <c r="AA287" s="171" t="s">
        <v>774</v>
      </c>
      <c r="AB287" s="70" t="s">
        <v>774</v>
      </c>
      <c r="AC287" s="70" t="s">
        <v>1171</v>
      </c>
      <c r="AD287" s="70" t="s">
        <v>163</v>
      </c>
      <c r="AE287" s="82" t="s">
        <v>1162</v>
      </c>
      <c r="AF287" s="70" t="s">
        <v>1171</v>
      </c>
      <c r="AG287" s="70" t="s">
        <v>1159</v>
      </c>
      <c r="AH287" s="70" t="s">
        <v>3160</v>
      </c>
      <c r="AI287" s="70" t="s">
        <v>8746</v>
      </c>
      <c r="AJ287" s="70" t="s">
        <v>142</v>
      </c>
      <c r="AK287" s="70">
        <v>1</v>
      </c>
      <c r="AL287" s="108" t="s">
        <v>6293</v>
      </c>
      <c r="AM287" t="e">
        <v>#N/A</v>
      </c>
      <c r="AN287" t="e">
        <f t="shared" si="97"/>
        <v>#N/A</v>
      </c>
    </row>
    <row r="288" spans="1:42" ht="14.4" hidden="1" customHeight="1" x14ac:dyDescent="0.3">
      <c r="A288" s="59" t="str">
        <f t="shared" si="93"/>
        <v>JLM01-FMCG02-SPO-01</v>
      </c>
      <c r="B288" s="70" t="s">
        <v>1195</v>
      </c>
      <c r="C288" s="70" t="s">
        <v>1988</v>
      </c>
      <c r="D288" s="70" t="s">
        <v>1218</v>
      </c>
      <c r="E288" s="70" t="s">
        <v>143</v>
      </c>
      <c r="F288" s="70" t="s">
        <v>1169</v>
      </c>
      <c r="G288" s="70" t="s">
        <v>5633</v>
      </c>
      <c r="H288" s="70" t="s">
        <v>3153</v>
      </c>
      <c r="I288" s="161" t="s">
        <v>4900</v>
      </c>
      <c r="J288" s="70" t="s">
        <v>3154</v>
      </c>
      <c r="K288" s="59" t="s">
        <v>6062</v>
      </c>
      <c r="L288" s="70" t="str">
        <f t="shared" si="90"/>
        <v>0223003</v>
      </c>
      <c r="M288" s="82" t="s">
        <v>4686</v>
      </c>
      <c r="N288" s="70" t="s">
        <v>2687</v>
      </c>
      <c r="O288" s="59" t="s">
        <v>2648</v>
      </c>
      <c r="P288" s="59" t="str">
        <f t="shared" si="99"/>
        <v>0223003</v>
      </c>
      <c r="Q288" s="163" t="str">
        <f t="shared" si="95"/>
        <v>0223003@gsfmcg.com</v>
      </c>
      <c r="R288" s="59" t="s">
        <v>3829</v>
      </c>
      <c r="S288" s="59" t="s">
        <v>3351</v>
      </c>
      <c r="T288" s="59" t="str">
        <f>TRIM(CONCATENATE(V288," (",S288,")"))</f>
        <v>Zarak Khan (T-JHL-01)</v>
      </c>
      <c r="U288" s="70" t="s">
        <v>3016</v>
      </c>
      <c r="V288" s="70" t="s">
        <v>8745</v>
      </c>
      <c r="W288" s="70" t="str">
        <f>TRIM(CONCATENATE(K288," - ",AD288," - ",V288))</f>
        <v>JLM01 - SPO - Zarak Khan</v>
      </c>
      <c r="X288" s="70" t="s">
        <v>142</v>
      </c>
      <c r="Y288" s="70" t="s">
        <v>6298</v>
      </c>
      <c r="Z288" s="70" t="s">
        <v>774</v>
      </c>
      <c r="AA288" s="171" t="s">
        <v>774</v>
      </c>
      <c r="AB288" s="70" t="s">
        <v>774</v>
      </c>
      <c r="AC288" s="70" t="s">
        <v>1171</v>
      </c>
      <c r="AD288" s="70" t="s">
        <v>163</v>
      </c>
      <c r="AE288" s="82" t="s">
        <v>1162</v>
      </c>
      <c r="AF288" s="70" t="s">
        <v>1171</v>
      </c>
      <c r="AG288" s="70" t="s">
        <v>1159</v>
      </c>
      <c r="AH288" s="70" t="s">
        <v>3160</v>
      </c>
      <c r="AI288" s="70" t="s">
        <v>8746</v>
      </c>
      <c r="AJ288" s="70" t="s">
        <v>142</v>
      </c>
      <c r="AK288" s="70">
        <v>1</v>
      </c>
      <c r="AL288" s="108" t="s">
        <v>6293</v>
      </c>
      <c r="AM288" t="e">
        <v>#N/A</v>
      </c>
      <c r="AN288" t="e">
        <f t="shared" si="97"/>
        <v>#N/A</v>
      </c>
    </row>
    <row r="289" spans="1:42" ht="14.4" hidden="1" customHeight="1" x14ac:dyDescent="0.3">
      <c r="A289" s="59" t="str">
        <f t="shared" si="93"/>
        <v>JLM01-FMCG02-SPO-02</v>
      </c>
      <c r="B289" s="70" t="s">
        <v>1195</v>
      </c>
      <c r="C289" s="70" t="s">
        <v>1988</v>
      </c>
      <c r="D289" s="70" t="s">
        <v>1218</v>
      </c>
      <c r="E289" s="70" t="s">
        <v>143</v>
      </c>
      <c r="F289" s="70" t="s">
        <v>1169</v>
      </c>
      <c r="G289" s="70" t="s">
        <v>5633</v>
      </c>
      <c r="H289" s="70" t="s">
        <v>3153</v>
      </c>
      <c r="I289" s="161" t="s">
        <v>4900</v>
      </c>
      <c r="J289" s="70" t="s">
        <v>3154</v>
      </c>
      <c r="K289" s="59" t="s">
        <v>6062</v>
      </c>
      <c r="L289" s="70" t="str">
        <f t="shared" si="90"/>
        <v>0223004</v>
      </c>
      <c r="M289" s="82" t="s">
        <v>4686</v>
      </c>
      <c r="N289" s="70" t="s">
        <v>2687</v>
      </c>
      <c r="O289" s="59" t="s">
        <v>2649</v>
      </c>
      <c r="P289" s="59" t="str">
        <f t="shared" si="99"/>
        <v>0223004</v>
      </c>
      <c r="Q289" s="163" t="str">
        <f t="shared" si="95"/>
        <v>0223004@gsfmcg.com</v>
      </c>
      <c r="R289" s="59" t="s">
        <v>2649</v>
      </c>
      <c r="S289" s="59" t="s">
        <v>3353</v>
      </c>
      <c r="T289" s="59" t="str">
        <f>TRIM(CONCATENATE(V289," (",S289,")"))</f>
        <v>M. Yousuf (T-JHL-02)</v>
      </c>
      <c r="U289" s="70" t="s">
        <v>3017</v>
      </c>
      <c r="V289" s="70" t="s">
        <v>5852</v>
      </c>
      <c r="W289" s="70" t="str">
        <f>TRIM(CONCATENATE(K289," - ",AD289," - ",V289))</f>
        <v>JLM01 - SPO - M. Yousuf</v>
      </c>
      <c r="X289" s="70" t="s">
        <v>6460</v>
      </c>
      <c r="Y289" s="70" t="s">
        <v>6298</v>
      </c>
      <c r="Z289" s="70" t="s">
        <v>774</v>
      </c>
      <c r="AA289" s="171" t="s">
        <v>774</v>
      </c>
      <c r="AB289" s="70" t="s">
        <v>774</v>
      </c>
      <c r="AC289" s="70" t="s">
        <v>1171</v>
      </c>
      <c r="AD289" s="70" t="s">
        <v>163</v>
      </c>
      <c r="AE289" s="82" t="s">
        <v>1162</v>
      </c>
      <c r="AF289" s="70" t="s">
        <v>1171</v>
      </c>
      <c r="AG289" s="70" t="s">
        <v>1159</v>
      </c>
      <c r="AH289" s="70" t="s">
        <v>3160</v>
      </c>
      <c r="AI289" s="70" t="s">
        <v>8746</v>
      </c>
      <c r="AJ289" s="70" t="s">
        <v>142</v>
      </c>
      <c r="AK289" s="70">
        <v>1</v>
      </c>
      <c r="AL289" s="108" t="s">
        <v>6293</v>
      </c>
      <c r="AM289" t="e">
        <v>#N/A</v>
      </c>
      <c r="AN289" t="e">
        <f t="shared" si="97"/>
        <v>#N/A</v>
      </c>
    </row>
    <row r="290" spans="1:42" ht="14.4" hidden="1" customHeight="1" x14ac:dyDescent="0.3">
      <c r="A290" s="59" t="str">
        <f t="shared" si="93"/>
        <v>JLM01-FMCG-SPO-00</v>
      </c>
      <c r="B290" s="70" t="s">
        <v>1171</v>
      </c>
      <c r="C290" s="70" t="s">
        <v>3078</v>
      </c>
      <c r="D290" s="70" t="s">
        <v>1218</v>
      </c>
      <c r="E290" s="70" t="s">
        <v>143</v>
      </c>
      <c r="F290" s="70" t="s">
        <v>1169</v>
      </c>
      <c r="G290" s="70" t="s">
        <v>5633</v>
      </c>
      <c r="H290" s="70" t="s">
        <v>3153</v>
      </c>
      <c r="I290" s="161" t="s">
        <v>4900</v>
      </c>
      <c r="J290" s="70" t="s">
        <v>3154</v>
      </c>
      <c r="K290" s="59" t="s">
        <v>6062</v>
      </c>
      <c r="L290" s="70" t="str">
        <f t="shared" si="90"/>
        <v>0223005</v>
      </c>
      <c r="M290" s="82" t="s">
        <v>4686</v>
      </c>
      <c r="N290" s="70" t="s">
        <v>2687</v>
      </c>
      <c r="O290" s="59" t="s">
        <v>2651</v>
      </c>
      <c r="P290" s="59" t="str">
        <f t="shared" si="99"/>
        <v>0223005</v>
      </c>
      <c r="Q290" s="163" t="str">
        <f t="shared" si="95"/>
        <v>0223005@gsfmcg.com</v>
      </c>
      <c r="R290" s="59" t="s">
        <v>2651</v>
      </c>
      <c r="S290" s="59" t="s">
        <v>5238</v>
      </c>
      <c r="T290" s="59" t="str">
        <f>TRIM(CONCATENATE(W290))</f>
        <v>JLM01 - FMCG Unmapped</v>
      </c>
      <c r="U290" s="70" t="s">
        <v>3393</v>
      </c>
      <c r="V290" s="70" t="s">
        <v>5921</v>
      </c>
      <c r="W290" s="70" t="str">
        <f>TRIM(CONCATENATE(K290," - ",V290))</f>
        <v>JLM01 - FMCG Unmapped</v>
      </c>
      <c r="X290" s="70" t="s">
        <v>142</v>
      </c>
      <c r="Y290" s="70" t="s">
        <v>774</v>
      </c>
      <c r="Z290" s="70" t="s">
        <v>774</v>
      </c>
      <c r="AA290" s="171" t="s">
        <v>774</v>
      </c>
      <c r="AB290" s="70" t="s">
        <v>774</v>
      </c>
      <c r="AC290" s="70" t="s">
        <v>1171</v>
      </c>
      <c r="AD290" s="70" t="s">
        <v>163</v>
      </c>
      <c r="AE290" s="82" t="s">
        <v>1162</v>
      </c>
      <c r="AF290" s="70" t="s">
        <v>1171</v>
      </c>
      <c r="AG290" s="70" t="s">
        <v>1159</v>
      </c>
      <c r="AH290" s="70" t="s">
        <v>3160</v>
      </c>
      <c r="AI290" s="70" t="s">
        <v>8746</v>
      </c>
      <c r="AJ290" s="70" t="s">
        <v>142</v>
      </c>
      <c r="AK290" s="70">
        <v>0</v>
      </c>
      <c r="AL290" s="108" t="s">
        <v>5606</v>
      </c>
      <c r="AM290" t="s">
        <v>2651</v>
      </c>
      <c r="AN290" t="b">
        <f t="shared" si="97"/>
        <v>1</v>
      </c>
      <c r="AP290" t="s">
        <v>8085</v>
      </c>
    </row>
    <row r="291" spans="1:42" ht="14.4" hidden="1" customHeight="1" x14ac:dyDescent="0.3">
      <c r="A291" s="59" t="str">
        <f t="shared" si="93"/>
        <v>JLM01-FMCG-ASM-01</v>
      </c>
      <c r="B291" s="70" t="s">
        <v>1171</v>
      </c>
      <c r="C291" s="70" t="s">
        <v>3078</v>
      </c>
      <c r="D291" s="70" t="s">
        <v>1218</v>
      </c>
      <c r="E291" s="70" t="s">
        <v>143</v>
      </c>
      <c r="F291" s="70" t="s">
        <v>1169</v>
      </c>
      <c r="G291" s="70" t="s">
        <v>5633</v>
      </c>
      <c r="H291" s="70" t="s">
        <v>3153</v>
      </c>
      <c r="I291" s="161" t="s">
        <v>4900</v>
      </c>
      <c r="J291" s="70" t="s">
        <v>3154</v>
      </c>
      <c r="K291" s="59" t="s">
        <v>6062</v>
      </c>
      <c r="L291" s="70" t="str">
        <f t="shared" si="90"/>
        <v>02230</v>
      </c>
      <c r="M291" s="82" t="s">
        <v>4686</v>
      </c>
      <c r="N291" s="70" t="s">
        <v>2687</v>
      </c>
      <c r="O291" s="59" t="s">
        <v>2765</v>
      </c>
      <c r="P291" s="59" t="str">
        <f>O290</f>
        <v>0223005</v>
      </c>
      <c r="Q291" s="163" t="str">
        <f t="shared" si="95"/>
        <v>02230@gsfmcg.com</v>
      </c>
      <c r="R291" s="59" t="s">
        <v>2765</v>
      </c>
      <c r="S291" s="59" t="s">
        <v>7813</v>
      </c>
      <c r="T291" s="59" t="str">
        <f>V291</f>
        <v>Ehsan Afzal</v>
      </c>
      <c r="U291" s="70" t="s">
        <v>3160</v>
      </c>
      <c r="V291" s="70" t="s">
        <v>8746</v>
      </c>
      <c r="W291" s="70" t="str">
        <f>TRIM(CONCATENATE(K291," - ",AD291," - ",V291))</f>
        <v>JLM01 - ASM - Ehsan Afzal</v>
      </c>
      <c r="X291" s="70" t="s">
        <v>142</v>
      </c>
      <c r="Y291" s="70" t="s">
        <v>774</v>
      </c>
      <c r="Z291" s="70" t="s">
        <v>6465</v>
      </c>
      <c r="AA291" s="171">
        <v>44019</v>
      </c>
      <c r="AB291" s="70" t="s">
        <v>774</v>
      </c>
      <c r="AC291" s="70" t="s">
        <v>1219</v>
      </c>
      <c r="AD291" s="70" t="s">
        <v>1028</v>
      </c>
      <c r="AE291" s="82" t="s">
        <v>3414</v>
      </c>
      <c r="AF291" s="70" t="s">
        <v>1171</v>
      </c>
      <c r="AG291" s="70" t="s">
        <v>1159</v>
      </c>
      <c r="AH291" s="70" t="s">
        <v>3282</v>
      </c>
      <c r="AI291" s="70" t="s">
        <v>3135</v>
      </c>
      <c r="AJ291" s="70" t="s">
        <v>138</v>
      </c>
      <c r="AK291" s="70">
        <v>2</v>
      </c>
      <c r="AL291" s="108" t="s">
        <v>6294</v>
      </c>
      <c r="AM291" t="e">
        <v>#N/A</v>
      </c>
      <c r="AN291" t="e">
        <f t="shared" si="97"/>
        <v>#N/A</v>
      </c>
      <c r="AP291" t="s">
        <v>8085</v>
      </c>
    </row>
    <row r="292" spans="1:42" ht="14.4" hidden="1" customHeight="1" x14ac:dyDescent="0.3">
      <c r="A292" s="59" t="str">
        <f t="shared" si="93"/>
        <v>GUJ01-FMCG01-SPO-01</v>
      </c>
      <c r="B292" s="70" t="s">
        <v>1170</v>
      </c>
      <c r="C292" s="70" t="s">
        <v>1987</v>
      </c>
      <c r="D292" s="70" t="s">
        <v>1218</v>
      </c>
      <c r="E292" s="70" t="s">
        <v>143</v>
      </c>
      <c r="F292" s="70" t="s">
        <v>1169</v>
      </c>
      <c r="G292" s="70" t="s">
        <v>5633</v>
      </c>
      <c r="H292" s="70" t="s">
        <v>7641</v>
      </c>
      <c r="I292" s="161" t="s">
        <v>4900</v>
      </c>
      <c r="J292" s="70" t="s">
        <v>7640</v>
      </c>
      <c r="K292" s="59" t="s">
        <v>6359</v>
      </c>
      <c r="L292" s="70" t="str">
        <f t="shared" si="90"/>
        <v>0111701</v>
      </c>
      <c r="M292" s="82" t="s">
        <v>4686</v>
      </c>
      <c r="N292" s="70" t="s">
        <v>2687</v>
      </c>
      <c r="O292" s="59" t="s">
        <v>8047</v>
      </c>
      <c r="P292" s="59" t="str">
        <f>O292</f>
        <v>0111701</v>
      </c>
      <c r="Q292" s="163" t="str">
        <f t="shared" si="95"/>
        <v>0111701@gsfmcg.com</v>
      </c>
      <c r="R292" s="59">
        <v>12345</v>
      </c>
      <c r="S292" s="59" t="s">
        <v>7644</v>
      </c>
      <c r="T292" s="59" t="str">
        <f>TRIM(CONCATENATE(V292," (",S292,")"))</f>
        <v>M. Ramzan (GUJ-01)</v>
      </c>
      <c r="U292" s="70" t="s">
        <v>3006</v>
      </c>
      <c r="V292" s="70" t="s">
        <v>7882</v>
      </c>
      <c r="W292" s="70" t="str">
        <f>TRIM(CONCATENATE(K292," - ",AD292," - ",V292))</f>
        <v>GUJ01 - SPO - M. Ramzan</v>
      </c>
      <c r="X292" s="70" t="s">
        <v>7649</v>
      </c>
      <c r="Y292" s="70" t="s">
        <v>6298</v>
      </c>
      <c r="Z292" s="70" t="s">
        <v>774</v>
      </c>
      <c r="AA292" s="171" t="s">
        <v>774</v>
      </c>
      <c r="AB292" s="70" t="s">
        <v>774</v>
      </c>
      <c r="AC292" s="70" t="s">
        <v>1171</v>
      </c>
      <c r="AD292" s="70" t="s">
        <v>163</v>
      </c>
      <c r="AE292" s="82" t="s">
        <v>1162</v>
      </c>
      <c r="AF292" s="70" t="s">
        <v>1171</v>
      </c>
      <c r="AG292" s="70" t="s">
        <v>1159</v>
      </c>
      <c r="AH292" s="70" t="s">
        <v>3123</v>
      </c>
      <c r="AI292" s="70" t="s">
        <v>358</v>
      </c>
      <c r="AJ292" s="70" t="s">
        <v>139</v>
      </c>
      <c r="AK292" s="70">
        <v>1</v>
      </c>
      <c r="AL292" s="108" t="s">
        <v>6293</v>
      </c>
      <c r="AM292" t="e">
        <v>#N/A</v>
      </c>
      <c r="AN292" t="e">
        <f t="shared" si="97"/>
        <v>#N/A</v>
      </c>
    </row>
    <row r="293" spans="1:42" ht="14.4" hidden="1" customHeight="1" x14ac:dyDescent="0.3">
      <c r="A293" s="59" t="str">
        <f t="shared" si="93"/>
        <v>GUJ01-FMCG01-SPO-02</v>
      </c>
      <c r="B293" s="70" t="s">
        <v>1170</v>
      </c>
      <c r="C293" s="70" t="s">
        <v>1987</v>
      </c>
      <c r="D293" s="70" t="s">
        <v>1218</v>
      </c>
      <c r="E293" s="70" t="s">
        <v>143</v>
      </c>
      <c r="F293" s="70" t="s">
        <v>1169</v>
      </c>
      <c r="G293" s="70" t="s">
        <v>5633</v>
      </c>
      <c r="H293" s="70" t="s">
        <v>7641</v>
      </c>
      <c r="I293" s="161" t="s">
        <v>4900</v>
      </c>
      <c r="J293" s="70" t="s">
        <v>7640</v>
      </c>
      <c r="K293" s="59" t="s">
        <v>6359</v>
      </c>
      <c r="L293" s="70" t="str">
        <f t="shared" si="90"/>
        <v>0111702</v>
      </c>
      <c r="M293" s="82" t="s">
        <v>4686</v>
      </c>
      <c r="N293" s="70" t="s">
        <v>2687</v>
      </c>
      <c r="O293" s="59" t="s">
        <v>8048</v>
      </c>
      <c r="P293" s="59" t="str">
        <f>O293</f>
        <v>0111702</v>
      </c>
      <c r="Q293" s="163" t="str">
        <f t="shared" si="95"/>
        <v>0111702@gsfmcg.com</v>
      </c>
      <c r="R293" s="59" t="s">
        <v>2588</v>
      </c>
      <c r="S293" s="59" t="s">
        <v>7645</v>
      </c>
      <c r="T293" s="59" t="str">
        <f>TRIM(CONCATENATE(V293," (",S293,")"))</f>
        <v>Aqib Javed (GUJ-02)</v>
      </c>
      <c r="U293" s="70" t="s">
        <v>3007</v>
      </c>
      <c r="V293" s="70" t="s">
        <v>8747</v>
      </c>
      <c r="W293" s="70" t="str">
        <f>TRIM(CONCATENATE(K293," - ",AD293," - ",V293))</f>
        <v>GUJ01 - SPO - Aqib Javed</v>
      </c>
      <c r="X293" s="70" t="s">
        <v>141</v>
      </c>
      <c r="Y293" s="70" t="s">
        <v>6298</v>
      </c>
      <c r="Z293" s="70" t="s">
        <v>774</v>
      </c>
      <c r="AA293" s="171" t="s">
        <v>774</v>
      </c>
      <c r="AB293" s="70" t="s">
        <v>774</v>
      </c>
      <c r="AC293" s="70" t="s">
        <v>1171</v>
      </c>
      <c r="AD293" s="70" t="s">
        <v>163</v>
      </c>
      <c r="AE293" s="82" t="s">
        <v>1162</v>
      </c>
      <c r="AF293" s="70" t="s">
        <v>1171</v>
      </c>
      <c r="AG293" s="70" t="s">
        <v>1159</v>
      </c>
      <c r="AH293" s="70" t="s">
        <v>3123</v>
      </c>
      <c r="AI293" s="70" t="s">
        <v>358</v>
      </c>
      <c r="AJ293" s="70" t="s">
        <v>139</v>
      </c>
      <c r="AK293" s="70">
        <v>1</v>
      </c>
      <c r="AL293" s="108" t="s">
        <v>6293</v>
      </c>
      <c r="AM293" t="e">
        <v>#N/A</v>
      </c>
      <c r="AN293" t="e">
        <f t="shared" si="97"/>
        <v>#N/A</v>
      </c>
    </row>
    <row r="294" spans="1:42" ht="14.4" hidden="1" customHeight="1" x14ac:dyDescent="0.3">
      <c r="A294" s="59" t="str">
        <f t="shared" si="93"/>
        <v>GUJ01-FMCG02-SPO-01</v>
      </c>
      <c r="B294" s="70" t="s">
        <v>1195</v>
      </c>
      <c r="C294" s="70" t="s">
        <v>1988</v>
      </c>
      <c r="D294" s="70" t="s">
        <v>1218</v>
      </c>
      <c r="E294" s="70" t="s">
        <v>143</v>
      </c>
      <c r="F294" s="70" t="s">
        <v>1169</v>
      </c>
      <c r="G294" s="70" t="s">
        <v>5633</v>
      </c>
      <c r="H294" s="70" t="s">
        <v>7641</v>
      </c>
      <c r="I294" s="161" t="s">
        <v>4900</v>
      </c>
      <c r="J294" s="70" t="s">
        <v>7640</v>
      </c>
      <c r="K294" s="59" t="s">
        <v>6359</v>
      </c>
      <c r="L294" s="70" t="str">
        <f t="shared" si="90"/>
        <v>0111703</v>
      </c>
      <c r="M294" s="82" t="s">
        <v>4686</v>
      </c>
      <c r="N294" s="70" t="s">
        <v>2687</v>
      </c>
      <c r="O294" s="59" t="s">
        <v>8049</v>
      </c>
      <c r="P294" s="59" t="str">
        <f>O294</f>
        <v>0111703</v>
      </c>
      <c r="Q294" s="163" t="str">
        <f t="shared" si="95"/>
        <v>0111703@gsfmcg.com</v>
      </c>
      <c r="R294" s="59" t="s">
        <v>2590</v>
      </c>
      <c r="S294" s="59" t="s">
        <v>7646</v>
      </c>
      <c r="T294" s="59" t="str">
        <f>TRIM(CONCATENATE(V294," (",S294,")"))</f>
        <v>Irfan Rasheed (T-GUJ-01)</v>
      </c>
      <c r="U294" s="70" t="s">
        <v>4383</v>
      </c>
      <c r="V294" s="70" t="s">
        <v>6394</v>
      </c>
      <c r="W294" s="70" t="str">
        <f>TRIM(CONCATENATE(K294," - ",AD294," - ",V294))</f>
        <v>GUJ01 - SPO - Irfan Rasheed</v>
      </c>
      <c r="X294" s="70" t="s">
        <v>141</v>
      </c>
      <c r="Y294" s="70" t="s">
        <v>6298</v>
      </c>
      <c r="Z294" s="70" t="s">
        <v>774</v>
      </c>
      <c r="AA294" s="171" t="s">
        <v>774</v>
      </c>
      <c r="AB294" s="70" t="s">
        <v>774</v>
      </c>
      <c r="AC294" s="70" t="s">
        <v>1171</v>
      </c>
      <c r="AD294" s="70" t="s">
        <v>163</v>
      </c>
      <c r="AE294" s="82" t="s">
        <v>1162</v>
      </c>
      <c r="AF294" s="70" t="s">
        <v>1171</v>
      </c>
      <c r="AG294" s="70" t="s">
        <v>1159</v>
      </c>
      <c r="AH294" s="70" t="s">
        <v>3123</v>
      </c>
      <c r="AI294" s="70" t="s">
        <v>358</v>
      </c>
      <c r="AJ294" s="70" t="s">
        <v>139</v>
      </c>
      <c r="AK294" s="70">
        <v>1</v>
      </c>
      <c r="AL294" s="108" t="s">
        <v>6293</v>
      </c>
      <c r="AM294" t="e">
        <v>#N/A</v>
      </c>
      <c r="AN294" t="e">
        <f t="shared" si="97"/>
        <v>#N/A</v>
      </c>
      <c r="AO294" t="s">
        <v>8103</v>
      </c>
    </row>
    <row r="295" spans="1:42" ht="14.4" hidden="1" customHeight="1" x14ac:dyDescent="0.3">
      <c r="A295" s="59" t="str">
        <f t="shared" si="93"/>
        <v>GUJ01-FMCG02-SPO-02</v>
      </c>
      <c r="B295" s="70" t="s">
        <v>1195</v>
      </c>
      <c r="C295" s="70" t="s">
        <v>1988</v>
      </c>
      <c r="D295" s="70" t="s">
        <v>1218</v>
      </c>
      <c r="E295" s="70" t="s">
        <v>143</v>
      </c>
      <c r="F295" s="70" t="s">
        <v>1169</v>
      </c>
      <c r="G295" s="70" t="s">
        <v>5633</v>
      </c>
      <c r="H295" s="70" t="s">
        <v>7641</v>
      </c>
      <c r="I295" s="161" t="s">
        <v>4900</v>
      </c>
      <c r="J295" s="70" t="s">
        <v>7640</v>
      </c>
      <c r="K295" s="59" t="s">
        <v>6359</v>
      </c>
      <c r="L295" s="70" t="str">
        <f t="shared" si="90"/>
        <v>0111704</v>
      </c>
      <c r="M295" s="82" t="s">
        <v>4686</v>
      </c>
      <c r="N295" s="70" t="s">
        <v>2687</v>
      </c>
      <c r="O295" s="59" t="s">
        <v>8050</v>
      </c>
      <c r="P295" s="59" t="str">
        <f>O295</f>
        <v>0111704</v>
      </c>
      <c r="Q295" s="163" t="str">
        <f t="shared" si="95"/>
        <v>0111704@gsfmcg.com</v>
      </c>
      <c r="R295" s="59" t="s">
        <v>2641</v>
      </c>
      <c r="S295" s="59" t="s">
        <v>8102</v>
      </c>
      <c r="T295" s="59" t="str">
        <f>TRIM(CONCATENATE(V295," (",S295,")"))</f>
        <v>Ihsan Sabir (T-GUJ-02)</v>
      </c>
      <c r="U295" s="70" t="s">
        <v>3008</v>
      </c>
      <c r="V295" s="70" t="s">
        <v>8748</v>
      </c>
      <c r="W295" s="70" t="str">
        <f>TRIM(CONCATENATE(K295," - ",AD295," - ",V295))</f>
        <v>GUJ01 - SPO - Ihsan Sabir</v>
      </c>
      <c r="X295" s="70" t="s">
        <v>7649</v>
      </c>
      <c r="Y295" s="70" t="s">
        <v>6298</v>
      </c>
      <c r="Z295" s="70" t="s">
        <v>774</v>
      </c>
      <c r="AA295" s="171" t="s">
        <v>774</v>
      </c>
      <c r="AB295" s="70" t="s">
        <v>774</v>
      </c>
      <c r="AC295" s="70" t="s">
        <v>1171</v>
      </c>
      <c r="AD295" s="70" t="s">
        <v>163</v>
      </c>
      <c r="AE295" s="82" t="s">
        <v>1162</v>
      </c>
      <c r="AF295" s="70" t="s">
        <v>1171</v>
      </c>
      <c r="AG295" s="70" t="s">
        <v>1159</v>
      </c>
      <c r="AH295" s="70" t="s">
        <v>3123</v>
      </c>
      <c r="AI295" s="70" t="s">
        <v>358</v>
      </c>
      <c r="AJ295" s="70" t="s">
        <v>139</v>
      </c>
      <c r="AK295" s="70">
        <v>1</v>
      </c>
      <c r="AL295" s="108" t="s">
        <v>6293</v>
      </c>
      <c r="AM295" t="e">
        <v>#N/A</v>
      </c>
      <c r="AN295" t="e">
        <f t="shared" si="97"/>
        <v>#N/A</v>
      </c>
    </row>
    <row r="296" spans="1:42" ht="14.4" hidden="1" customHeight="1" x14ac:dyDescent="0.3">
      <c r="A296" s="59" t="str">
        <f t="shared" si="93"/>
        <v>GUJ01-FMCG-SPO-00</v>
      </c>
      <c r="B296" s="70" t="s">
        <v>1171</v>
      </c>
      <c r="C296" s="70" t="s">
        <v>3078</v>
      </c>
      <c r="D296" s="70" t="s">
        <v>1218</v>
      </c>
      <c r="E296" s="70" t="s">
        <v>143</v>
      </c>
      <c r="F296" s="70" t="s">
        <v>1169</v>
      </c>
      <c r="G296" s="70" t="s">
        <v>5633</v>
      </c>
      <c r="H296" s="70" t="s">
        <v>7641</v>
      </c>
      <c r="I296" s="161" t="s">
        <v>4900</v>
      </c>
      <c r="J296" s="70" t="s">
        <v>7640</v>
      </c>
      <c r="K296" s="59" t="s">
        <v>6359</v>
      </c>
      <c r="L296" s="70" t="str">
        <f t="shared" si="90"/>
        <v>0111705</v>
      </c>
      <c r="M296" s="82" t="s">
        <v>4686</v>
      </c>
      <c r="N296" s="70" t="s">
        <v>2687</v>
      </c>
      <c r="O296" s="59" t="s">
        <v>8051</v>
      </c>
      <c r="P296" s="59" t="str">
        <f>O296</f>
        <v>0111705</v>
      </c>
      <c r="Q296" s="163" t="str">
        <f t="shared" si="95"/>
        <v>0111705@gsfmcg.com</v>
      </c>
      <c r="R296" s="59" t="s">
        <v>2643</v>
      </c>
      <c r="S296" s="59" t="s">
        <v>5238</v>
      </c>
      <c r="T296" s="59" t="str">
        <f>TRIM(CONCATENATE(W296))</f>
        <v>GUJ01 - FMCG Unmapped</v>
      </c>
      <c r="U296" s="70" t="s">
        <v>3388</v>
      </c>
      <c r="V296" s="70" t="s">
        <v>5921</v>
      </c>
      <c r="W296" s="70" t="str">
        <f>TRIM(CONCATENATE(K296," - ",V296))</f>
        <v>GUJ01 - FMCG Unmapped</v>
      </c>
      <c r="X296" s="70" t="s">
        <v>141</v>
      </c>
      <c r="Y296" s="70" t="s">
        <v>774</v>
      </c>
      <c r="Z296" s="70" t="s">
        <v>774</v>
      </c>
      <c r="AA296" s="171" t="s">
        <v>774</v>
      </c>
      <c r="AB296" s="70" t="s">
        <v>774</v>
      </c>
      <c r="AC296" s="70" t="s">
        <v>1171</v>
      </c>
      <c r="AD296" s="70" t="s">
        <v>163</v>
      </c>
      <c r="AE296" s="82" t="s">
        <v>1162</v>
      </c>
      <c r="AF296" s="70" t="s">
        <v>1171</v>
      </c>
      <c r="AG296" s="70" t="s">
        <v>1159</v>
      </c>
      <c r="AH296" s="70" t="s">
        <v>3123</v>
      </c>
      <c r="AI296" s="70" t="s">
        <v>358</v>
      </c>
      <c r="AJ296" s="70" t="s">
        <v>139</v>
      </c>
      <c r="AK296" s="70">
        <v>0</v>
      </c>
      <c r="AL296" s="108" t="s">
        <v>5606</v>
      </c>
      <c r="AM296" t="e">
        <v>#N/A</v>
      </c>
      <c r="AN296" t="e">
        <f t="shared" si="97"/>
        <v>#N/A</v>
      </c>
      <c r="AP296" t="s">
        <v>8085</v>
      </c>
    </row>
    <row r="297" spans="1:42" ht="14.4" hidden="1" customHeight="1" x14ac:dyDescent="0.3">
      <c r="A297" s="59" t="str">
        <f t="shared" si="93"/>
        <v>GUJ01-FMCG-ASM-01</v>
      </c>
      <c r="B297" s="70" t="s">
        <v>1171</v>
      </c>
      <c r="C297" s="70" t="s">
        <v>3078</v>
      </c>
      <c r="D297" s="70" t="s">
        <v>1218</v>
      </c>
      <c r="E297" s="70" t="s">
        <v>143</v>
      </c>
      <c r="F297" s="70" t="s">
        <v>1169</v>
      </c>
      <c r="G297" s="70" t="s">
        <v>5633</v>
      </c>
      <c r="H297" s="70" t="s">
        <v>7641</v>
      </c>
      <c r="I297" s="161" t="s">
        <v>4900</v>
      </c>
      <c r="J297" s="70" t="s">
        <v>7640</v>
      </c>
      <c r="K297" s="59" t="s">
        <v>6359</v>
      </c>
      <c r="L297" s="70" t="str">
        <f t="shared" si="90"/>
        <v>01117</v>
      </c>
      <c r="M297" s="82" t="s">
        <v>4686</v>
      </c>
      <c r="N297" s="70" t="s">
        <v>2687</v>
      </c>
      <c r="O297" s="59" t="s">
        <v>8052</v>
      </c>
      <c r="P297" s="59" t="str">
        <f>O296</f>
        <v>0111705</v>
      </c>
      <c r="Q297" s="163" t="str">
        <f t="shared" si="95"/>
        <v>01117@gsfmcg.com</v>
      </c>
      <c r="R297" s="59" t="s">
        <v>2776</v>
      </c>
      <c r="S297" s="59" t="s">
        <v>7814</v>
      </c>
      <c r="T297" s="59" t="str">
        <f>V297</f>
        <v>Waseem Mushtaq</v>
      </c>
      <c r="U297" s="70" t="s">
        <v>3123</v>
      </c>
      <c r="V297" s="70" t="s">
        <v>358</v>
      </c>
      <c r="W297" s="70" t="str">
        <f>TRIM(CONCATENATE(K297," - ",AD297," - ",V297))</f>
        <v>GUJ01 - ASM - Waseem Mushtaq</v>
      </c>
      <c r="X297" s="70" t="s">
        <v>141</v>
      </c>
      <c r="Y297" s="70" t="s">
        <v>774</v>
      </c>
      <c r="Z297" s="70" t="s">
        <v>774</v>
      </c>
      <c r="AA297" s="171" t="s">
        <v>774</v>
      </c>
      <c r="AB297" s="70" t="s">
        <v>774</v>
      </c>
      <c r="AC297" s="70" t="s">
        <v>1219</v>
      </c>
      <c r="AD297" s="70" t="s">
        <v>1028</v>
      </c>
      <c r="AE297" s="82" t="s">
        <v>3414</v>
      </c>
      <c r="AF297" s="70" t="s">
        <v>1171</v>
      </c>
      <c r="AG297" s="70" t="s">
        <v>1159</v>
      </c>
      <c r="AH297" s="70" t="s">
        <v>3282</v>
      </c>
      <c r="AI297" s="70" t="s">
        <v>3135</v>
      </c>
      <c r="AJ297" s="70" t="s">
        <v>138</v>
      </c>
      <c r="AK297" s="70">
        <v>2</v>
      </c>
      <c r="AL297" s="108" t="s">
        <v>6294</v>
      </c>
      <c r="AM297" t="e">
        <v>#N/A</v>
      </c>
      <c r="AN297" t="e">
        <f t="shared" si="97"/>
        <v>#N/A</v>
      </c>
      <c r="AP297" t="s">
        <v>8085</v>
      </c>
    </row>
    <row r="298" spans="1:42" ht="14.4" hidden="1" customHeight="1" x14ac:dyDescent="0.3">
      <c r="A298" s="59" t="str">
        <f t="shared" si="93"/>
        <v>SKT01-FMCG01-SPO-01</v>
      </c>
      <c r="B298" s="70" t="s">
        <v>1170</v>
      </c>
      <c r="C298" s="70" t="s">
        <v>1987</v>
      </c>
      <c r="D298" s="70" t="s">
        <v>1218</v>
      </c>
      <c r="E298" s="70" t="s">
        <v>143</v>
      </c>
      <c r="F298" s="70" t="s">
        <v>1169</v>
      </c>
      <c r="G298" s="70" t="s">
        <v>5633</v>
      </c>
      <c r="H298" s="70" t="s">
        <v>6652</v>
      </c>
      <c r="I298" s="161" t="s">
        <v>4900</v>
      </c>
      <c r="J298" s="70" t="s">
        <v>6653</v>
      </c>
      <c r="K298" s="59" t="s">
        <v>6654</v>
      </c>
      <c r="L298" s="70" t="str">
        <f t="shared" si="90"/>
        <v>0211004</v>
      </c>
      <c r="M298" s="82" t="s">
        <v>4686</v>
      </c>
      <c r="N298" s="70" t="s">
        <v>2687</v>
      </c>
      <c r="O298" s="59" t="s">
        <v>2590</v>
      </c>
      <c r="P298" s="59" t="str">
        <f>O298</f>
        <v>0211004</v>
      </c>
      <c r="Q298" s="163" t="str">
        <f t="shared" si="95"/>
        <v>0211004@gsfmcg.com</v>
      </c>
      <c r="R298" s="59">
        <v>12345</v>
      </c>
      <c r="S298" s="59" t="s">
        <v>7664</v>
      </c>
      <c r="T298" s="59" t="str">
        <f>TRIM(CONCATENATE(V298," (",S298,")"))</f>
        <v>Noman Ali (SKT-01)</v>
      </c>
      <c r="U298" s="70" t="s">
        <v>6661</v>
      </c>
      <c r="V298" s="70" t="s">
        <v>1299</v>
      </c>
      <c r="W298" s="70" t="str">
        <f>TRIM(CONCATENATE(K298," - ",AD298," - ",V298))</f>
        <v>SKT01 - SPO - Noman Ali</v>
      </c>
      <c r="X298" s="70" t="s">
        <v>139</v>
      </c>
      <c r="Y298" s="70" t="s">
        <v>6298</v>
      </c>
      <c r="Z298" s="70" t="s">
        <v>774</v>
      </c>
      <c r="AA298" s="171" t="s">
        <v>774</v>
      </c>
      <c r="AB298" s="70" t="s">
        <v>774</v>
      </c>
      <c r="AC298" s="70" t="s">
        <v>1171</v>
      </c>
      <c r="AD298" s="70" t="s">
        <v>163</v>
      </c>
      <c r="AE298" s="82" t="s">
        <v>1162</v>
      </c>
      <c r="AF298" s="70" t="s">
        <v>1171</v>
      </c>
      <c r="AG298" s="70" t="s">
        <v>1159</v>
      </c>
      <c r="AH298" s="70" t="s">
        <v>6665</v>
      </c>
      <c r="AI298" s="70" t="s">
        <v>360</v>
      </c>
      <c r="AJ298" s="70" t="s">
        <v>139</v>
      </c>
      <c r="AK298" s="70">
        <v>1</v>
      </c>
      <c r="AL298" s="108" t="s">
        <v>6293</v>
      </c>
      <c r="AM298" t="e">
        <v>#N/A</v>
      </c>
      <c r="AN298" t="e">
        <f t="shared" si="97"/>
        <v>#N/A</v>
      </c>
    </row>
    <row r="299" spans="1:42" ht="14.4" hidden="1" customHeight="1" x14ac:dyDescent="0.3">
      <c r="A299" s="59" t="str">
        <f t="shared" si="93"/>
        <v>SKT01-FMCG01-SPO-02</v>
      </c>
      <c r="B299" s="70" t="s">
        <v>1170</v>
      </c>
      <c r="C299" s="70" t="s">
        <v>1987</v>
      </c>
      <c r="D299" s="70" t="s">
        <v>1218</v>
      </c>
      <c r="E299" s="70" t="s">
        <v>143</v>
      </c>
      <c r="F299" s="70" t="s">
        <v>1169</v>
      </c>
      <c r="G299" s="70" t="s">
        <v>5633</v>
      </c>
      <c r="H299" s="70" t="s">
        <v>6652</v>
      </c>
      <c r="I299" s="161" t="s">
        <v>4900</v>
      </c>
      <c r="J299" s="70" t="s">
        <v>6653</v>
      </c>
      <c r="K299" s="59" t="s">
        <v>6654</v>
      </c>
      <c r="L299" s="70" t="str">
        <f t="shared" si="90"/>
        <v>0713001</v>
      </c>
      <c r="M299" s="82" t="s">
        <v>4686</v>
      </c>
      <c r="N299" s="70" t="s">
        <v>2687</v>
      </c>
      <c r="O299" s="59" t="s">
        <v>6740</v>
      </c>
      <c r="P299" s="59" t="str">
        <f>O299</f>
        <v>0713001</v>
      </c>
      <c r="Q299" s="163" t="str">
        <f t="shared" si="95"/>
        <v>0713001@gsfmcg.com</v>
      </c>
      <c r="R299" s="59" t="s">
        <v>2588</v>
      </c>
      <c r="S299" s="59" t="s">
        <v>7665</v>
      </c>
      <c r="T299" s="59" t="str">
        <f>TRIM(CONCATENATE(V299," (",S299,")"))</f>
        <v>M. Asim (SKT-02)</v>
      </c>
      <c r="U299" s="70" t="s">
        <v>6662</v>
      </c>
      <c r="V299" s="70" t="s">
        <v>5408</v>
      </c>
      <c r="W299" s="70" t="str">
        <f>TRIM(CONCATENATE(K299," - ",AD299," - ",V299))</f>
        <v>SKT01 - SPO - M. Asim</v>
      </c>
      <c r="X299" s="70" t="s">
        <v>4234</v>
      </c>
      <c r="Y299" s="70" t="s">
        <v>6298</v>
      </c>
      <c r="Z299" s="70" t="s">
        <v>774</v>
      </c>
      <c r="AA299" s="171" t="s">
        <v>774</v>
      </c>
      <c r="AB299" s="70" t="s">
        <v>774</v>
      </c>
      <c r="AC299" s="70" t="s">
        <v>1171</v>
      </c>
      <c r="AD299" s="70" t="s">
        <v>163</v>
      </c>
      <c r="AE299" s="82" t="s">
        <v>1162</v>
      </c>
      <c r="AF299" s="70" t="s">
        <v>1171</v>
      </c>
      <c r="AG299" s="70" t="s">
        <v>1159</v>
      </c>
      <c r="AH299" s="70" t="s">
        <v>6665</v>
      </c>
      <c r="AI299" s="70" t="s">
        <v>360</v>
      </c>
      <c r="AJ299" s="70" t="s">
        <v>139</v>
      </c>
      <c r="AK299" s="70">
        <v>1</v>
      </c>
      <c r="AL299" s="108" t="s">
        <v>6293</v>
      </c>
      <c r="AM299" t="e">
        <v>#N/A</v>
      </c>
      <c r="AN299" t="e">
        <f t="shared" si="97"/>
        <v>#N/A</v>
      </c>
    </row>
    <row r="300" spans="1:42" ht="14.4" hidden="1" customHeight="1" x14ac:dyDescent="0.3">
      <c r="A300" s="59" t="str">
        <f t="shared" si="93"/>
        <v>SKT01-FMCG02-SPO-01</v>
      </c>
      <c r="B300" s="70" t="s">
        <v>1195</v>
      </c>
      <c r="C300" s="70" t="s">
        <v>1988</v>
      </c>
      <c r="D300" s="70" t="s">
        <v>1218</v>
      </c>
      <c r="E300" s="70" t="s">
        <v>143</v>
      </c>
      <c r="F300" s="70" t="s">
        <v>1169</v>
      </c>
      <c r="G300" s="70" t="s">
        <v>5633</v>
      </c>
      <c r="H300" s="70" t="s">
        <v>6652</v>
      </c>
      <c r="I300" s="161" t="s">
        <v>4900</v>
      </c>
      <c r="J300" s="70" t="s">
        <v>6653</v>
      </c>
      <c r="K300" s="59" t="s">
        <v>6654</v>
      </c>
      <c r="L300" s="70" t="str">
        <f t="shared" si="90"/>
        <v>0713002</v>
      </c>
      <c r="M300" s="82" t="s">
        <v>4686</v>
      </c>
      <c r="N300" s="70" t="s">
        <v>2687</v>
      </c>
      <c r="O300" s="59" t="s">
        <v>6741</v>
      </c>
      <c r="P300" s="59" t="str">
        <f>O300</f>
        <v>0713002</v>
      </c>
      <c r="Q300" s="163" t="str">
        <f t="shared" si="95"/>
        <v>0713002@gsfmcg.com</v>
      </c>
      <c r="R300" s="59" t="s">
        <v>2590</v>
      </c>
      <c r="S300" s="59" t="s">
        <v>7666</v>
      </c>
      <c r="T300" s="59" t="str">
        <f>TRIM(CONCATENATE(V300," (",S300,")"))</f>
        <v>Aqeel Meer (T-SKT-01)</v>
      </c>
      <c r="U300" s="70" t="s">
        <v>6663</v>
      </c>
      <c r="V300" s="70" t="s">
        <v>8260</v>
      </c>
      <c r="W300" s="70" t="str">
        <f>TRIM(CONCATENATE(K300," - ",AD300," - ",V300))</f>
        <v>SKT01 - SPO - Aqeel Meer</v>
      </c>
      <c r="X300" s="70" t="s">
        <v>139</v>
      </c>
      <c r="Y300" s="70" t="s">
        <v>6298</v>
      </c>
      <c r="Z300" s="70" t="s">
        <v>774</v>
      </c>
      <c r="AA300" s="171" t="s">
        <v>774</v>
      </c>
      <c r="AB300" s="70" t="s">
        <v>774</v>
      </c>
      <c r="AC300" s="70" t="s">
        <v>1171</v>
      </c>
      <c r="AD300" s="70" t="s">
        <v>163</v>
      </c>
      <c r="AE300" s="82" t="s">
        <v>1162</v>
      </c>
      <c r="AF300" s="70" t="s">
        <v>1171</v>
      </c>
      <c r="AG300" s="70" t="s">
        <v>1159</v>
      </c>
      <c r="AH300" s="70" t="s">
        <v>6665</v>
      </c>
      <c r="AI300" s="70" t="s">
        <v>360</v>
      </c>
      <c r="AJ300" s="70" t="s">
        <v>139</v>
      </c>
      <c r="AK300" s="70">
        <v>1</v>
      </c>
      <c r="AL300" s="108" t="s">
        <v>6293</v>
      </c>
      <c r="AM300" t="e">
        <v>#N/A</v>
      </c>
      <c r="AN300" t="e">
        <f t="shared" si="97"/>
        <v>#N/A</v>
      </c>
    </row>
    <row r="301" spans="1:42" ht="14.4" hidden="1" customHeight="1" x14ac:dyDescent="0.3">
      <c r="A301" s="59" t="str">
        <f t="shared" si="93"/>
        <v>SKT01-FMCG02-SPO-02</v>
      </c>
      <c r="B301" s="70" t="s">
        <v>1195</v>
      </c>
      <c r="C301" s="70" t="s">
        <v>1988</v>
      </c>
      <c r="D301" s="70" t="s">
        <v>1218</v>
      </c>
      <c r="E301" s="70" t="s">
        <v>143</v>
      </c>
      <c r="F301" s="70" t="s">
        <v>1169</v>
      </c>
      <c r="G301" s="70" t="s">
        <v>5633</v>
      </c>
      <c r="H301" s="70" t="s">
        <v>6652</v>
      </c>
      <c r="I301" s="161" t="s">
        <v>4900</v>
      </c>
      <c r="J301" s="70" t="s">
        <v>6653</v>
      </c>
      <c r="K301" s="59" t="s">
        <v>6654</v>
      </c>
      <c r="L301" s="70" t="str">
        <f t="shared" si="90"/>
        <v>0713003</v>
      </c>
      <c r="M301" s="82" t="s">
        <v>4686</v>
      </c>
      <c r="N301" s="70" t="s">
        <v>2687</v>
      </c>
      <c r="O301" s="59" t="s">
        <v>6742</v>
      </c>
      <c r="P301" s="59" t="str">
        <f>O301</f>
        <v>0713003</v>
      </c>
      <c r="Q301" s="163" t="str">
        <f t="shared" si="95"/>
        <v>0713003@gsfmcg.com</v>
      </c>
      <c r="R301" s="59" t="s">
        <v>2641</v>
      </c>
      <c r="S301" s="59" t="s">
        <v>7667</v>
      </c>
      <c r="T301" s="59" t="str">
        <f>TRIM(CONCATENATE(V301," (",S301,")"))</f>
        <v>Sharjeel Khawar (T-SKT-02)</v>
      </c>
      <c r="U301" s="70" t="s">
        <v>6667</v>
      </c>
      <c r="V301" s="70" t="s">
        <v>7669</v>
      </c>
      <c r="W301" s="70" t="str">
        <f>TRIM(CONCATENATE(K301," - ",AD301," - ",V301))</f>
        <v>SKT01 - SPO - Sharjeel Khawar</v>
      </c>
      <c r="X301" s="70" t="s">
        <v>139</v>
      </c>
      <c r="Y301" s="70" t="s">
        <v>6298</v>
      </c>
      <c r="Z301" s="70" t="s">
        <v>774</v>
      </c>
      <c r="AA301" s="171" t="s">
        <v>774</v>
      </c>
      <c r="AB301" s="70" t="s">
        <v>774</v>
      </c>
      <c r="AC301" s="70" t="s">
        <v>1171</v>
      </c>
      <c r="AD301" s="70" t="s">
        <v>163</v>
      </c>
      <c r="AE301" s="82" t="s">
        <v>1162</v>
      </c>
      <c r="AF301" s="70" t="s">
        <v>1171</v>
      </c>
      <c r="AG301" s="70" t="s">
        <v>1159</v>
      </c>
      <c r="AH301" s="70" t="s">
        <v>6665</v>
      </c>
      <c r="AI301" s="70" t="s">
        <v>360</v>
      </c>
      <c r="AJ301" s="70" t="s">
        <v>139</v>
      </c>
      <c r="AK301" s="70">
        <v>1</v>
      </c>
      <c r="AL301" s="108" t="s">
        <v>6293</v>
      </c>
      <c r="AM301" t="e">
        <v>#N/A</v>
      </c>
      <c r="AN301" t="e">
        <f t="shared" si="97"/>
        <v>#N/A</v>
      </c>
    </row>
    <row r="302" spans="1:42" ht="14.4" hidden="1" customHeight="1" x14ac:dyDescent="0.3">
      <c r="A302" s="59" t="str">
        <f t="shared" si="93"/>
        <v>SKT01-FMCG-SPO-00</v>
      </c>
      <c r="B302" s="70" t="s">
        <v>1171</v>
      </c>
      <c r="C302" s="70" t="s">
        <v>3078</v>
      </c>
      <c r="D302" s="70" t="s">
        <v>1218</v>
      </c>
      <c r="E302" s="70" t="s">
        <v>143</v>
      </c>
      <c r="F302" s="70" t="s">
        <v>1169</v>
      </c>
      <c r="G302" s="70" t="s">
        <v>5633</v>
      </c>
      <c r="H302" s="70" t="s">
        <v>6652</v>
      </c>
      <c r="I302" s="161" t="s">
        <v>4900</v>
      </c>
      <c r="J302" s="70" t="s">
        <v>6653</v>
      </c>
      <c r="K302" s="59" t="s">
        <v>6654</v>
      </c>
      <c r="L302" s="70" t="str">
        <f t="shared" si="90"/>
        <v>0713005</v>
      </c>
      <c r="M302" s="82" t="s">
        <v>4686</v>
      </c>
      <c r="N302" s="70" t="s">
        <v>2687</v>
      </c>
      <c r="O302" s="59" t="s">
        <v>6748</v>
      </c>
      <c r="P302" s="59" t="str">
        <f>O302</f>
        <v>0713005</v>
      </c>
      <c r="Q302" s="163" t="str">
        <f t="shared" si="95"/>
        <v>0713005@gsfmcg.com</v>
      </c>
      <c r="R302" s="59" t="s">
        <v>2643</v>
      </c>
      <c r="S302" s="59" t="s">
        <v>5238</v>
      </c>
      <c r="T302" s="59" t="str">
        <f>TRIM(CONCATENATE(W302))</f>
        <v>SKT01 - FMCG Unmapped</v>
      </c>
      <c r="U302" s="70" t="s">
        <v>6664</v>
      </c>
      <c r="V302" s="70" t="s">
        <v>5921</v>
      </c>
      <c r="W302" s="70" t="str">
        <f>TRIM(CONCATENATE(K302," - ",V302))</f>
        <v>SKT01 - FMCG Unmapped</v>
      </c>
      <c r="X302" s="70" t="s">
        <v>139</v>
      </c>
      <c r="Y302" s="70" t="s">
        <v>774</v>
      </c>
      <c r="Z302" s="70" t="s">
        <v>774</v>
      </c>
      <c r="AA302" s="171" t="s">
        <v>774</v>
      </c>
      <c r="AB302" s="70" t="s">
        <v>774</v>
      </c>
      <c r="AC302" s="70" t="s">
        <v>1171</v>
      </c>
      <c r="AD302" s="70" t="s">
        <v>163</v>
      </c>
      <c r="AE302" s="82" t="s">
        <v>1162</v>
      </c>
      <c r="AF302" s="70" t="s">
        <v>1171</v>
      </c>
      <c r="AG302" s="70" t="s">
        <v>1159</v>
      </c>
      <c r="AH302" s="70" t="s">
        <v>6665</v>
      </c>
      <c r="AI302" s="70" t="s">
        <v>360</v>
      </c>
      <c r="AJ302" s="70" t="s">
        <v>139</v>
      </c>
      <c r="AK302" s="70">
        <v>0</v>
      </c>
      <c r="AL302" s="108" t="s">
        <v>5606</v>
      </c>
      <c r="AM302" t="s">
        <v>6748</v>
      </c>
      <c r="AN302" t="b">
        <f t="shared" si="97"/>
        <v>1</v>
      </c>
      <c r="AP302" t="s">
        <v>8085</v>
      </c>
    </row>
    <row r="303" spans="1:42" ht="14.4" hidden="1" customHeight="1" x14ac:dyDescent="0.3">
      <c r="A303" s="59" t="str">
        <f t="shared" si="93"/>
        <v>SKT01-FMCG-ASM-01</v>
      </c>
      <c r="B303" s="70" t="s">
        <v>1171</v>
      </c>
      <c r="C303" s="70" t="s">
        <v>3078</v>
      </c>
      <c r="D303" s="70" t="s">
        <v>1218</v>
      </c>
      <c r="E303" s="70" t="s">
        <v>143</v>
      </c>
      <c r="F303" s="70" t="s">
        <v>1169</v>
      </c>
      <c r="G303" s="70" t="s">
        <v>5633</v>
      </c>
      <c r="H303" s="70" t="s">
        <v>6652</v>
      </c>
      <c r="I303" s="161" t="s">
        <v>4900</v>
      </c>
      <c r="J303" s="70" t="s">
        <v>6653</v>
      </c>
      <c r="K303" s="59" t="s">
        <v>6654</v>
      </c>
      <c r="L303" s="70" t="str">
        <f t="shared" si="90"/>
        <v>07130</v>
      </c>
      <c r="M303" s="82" t="s">
        <v>4686</v>
      </c>
      <c r="N303" s="70" t="s">
        <v>2687</v>
      </c>
      <c r="O303" s="59" t="s">
        <v>6743</v>
      </c>
      <c r="P303" s="59" t="str">
        <f>O302</f>
        <v>0713005</v>
      </c>
      <c r="Q303" s="163" t="str">
        <f t="shared" si="95"/>
        <v>07130@gsfmcg.com</v>
      </c>
      <c r="R303" s="59" t="s">
        <v>2776</v>
      </c>
      <c r="S303" s="59" t="s">
        <v>7815</v>
      </c>
      <c r="T303" s="59" t="str">
        <f>V303</f>
        <v>Ijaz Tabassum</v>
      </c>
      <c r="U303" s="70" t="s">
        <v>6665</v>
      </c>
      <c r="V303" s="70" t="s">
        <v>360</v>
      </c>
      <c r="W303" s="70" t="str">
        <f>TRIM(CONCATENATE(K303," - ",AD303," - ",V303))</f>
        <v>SKT01 - ASM - Ijaz Tabassum</v>
      </c>
      <c r="X303" s="70" t="s">
        <v>139</v>
      </c>
      <c r="Y303" s="70" t="s">
        <v>774</v>
      </c>
      <c r="Z303" s="70" t="s">
        <v>6670</v>
      </c>
      <c r="AA303" s="171">
        <v>43013</v>
      </c>
      <c r="AB303" s="70" t="s">
        <v>774</v>
      </c>
      <c r="AC303" s="70" t="s">
        <v>1219</v>
      </c>
      <c r="AD303" s="70" t="s">
        <v>1028</v>
      </c>
      <c r="AE303" s="82" t="s">
        <v>3414</v>
      </c>
      <c r="AF303" s="70" t="s">
        <v>1171</v>
      </c>
      <c r="AG303" s="70" t="s">
        <v>1159</v>
      </c>
      <c r="AH303" s="70" t="s">
        <v>3282</v>
      </c>
      <c r="AI303" s="70" t="s">
        <v>3135</v>
      </c>
      <c r="AJ303" s="70" t="s">
        <v>138</v>
      </c>
      <c r="AK303" s="70">
        <v>2</v>
      </c>
      <c r="AL303" s="108" t="s">
        <v>6294</v>
      </c>
      <c r="AM303" t="e">
        <v>#N/A</v>
      </c>
      <c r="AN303" t="e">
        <f t="shared" si="97"/>
        <v>#N/A</v>
      </c>
      <c r="AP303" t="s">
        <v>8085</v>
      </c>
    </row>
    <row r="304" spans="1:42" ht="14.4" hidden="1" customHeight="1" x14ac:dyDescent="0.3">
      <c r="A304" s="59" t="str">
        <f t="shared" si="93"/>
        <v>GJW01-FMCG01-SPO-01</v>
      </c>
      <c r="B304" s="70" t="s">
        <v>1170</v>
      </c>
      <c r="C304" s="70" t="s">
        <v>1987</v>
      </c>
      <c r="D304" s="70" t="s">
        <v>1218</v>
      </c>
      <c r="E304" s="70" t="s">
        <v>143</v>
      </c>
      <c r="F304" s="70" t="s">
        <v>1169</v>
      </c>
      <c r="G304" s="70" t="s">
        <v>5633</v>
      </c>
      <c r="H304" s="70" t="s">
        <v>2072</v>
      </c>
      <c r="I304" s="161" t="s">
        <v>4900</v>
      </c>
      <c r="J304" s="70" t="s">
        <v>2865</v>
      </c>
      <c r="K304" s="59" t="s">
        <v>7662</v>
      </c>
      <c r="L304" s="70" t="str">
        <f t="shared" si="90"/>
        <v>0211006</v>
      </c>
      <c r="M304" s="82" t="s">
        <v>4686</v>
      </c>
      <c r="N304" s="70" t="s">
        <v>2687</v>
      </c>
      <c r="O304" s="59" t="s">
        <v>2592</v>
      </c>
      <c r="P304" s="59" t="str">
        <f t="shared" ref="P304:P314" si="100">O304</f>
        <v>0211006</v>
      </c>
      <c r="Q304" s="163" t="str">
        <f t="shared" si="95"/>
        <v>0211006@gsfmcg.com</v>
      </c>
      <c r="R304" s="59">
        <v>12345</v>
      </c>
      <c r="S304" s="59" t="s">
        <v>350</v>
      </c>
      <c r="T304" s="59" t="str">
        <f>TRIM(CONCATENATE(V304," (",S304,")"))</f>
        <v>M. Abu Bakar (GJW-01)</v>
      </c>
      <c r="U304" s="70" t="s">
        <v>7650</v>
      </c>
      <c r="V304" s="70" t="s">
        <v>7623</v>
      </c>
      <c r="W304" s="70" t="str">
        <f>TRIM(CONCATENATE(K304," - ",AD304," - ",V304))</f>
        <v>GJW01 - SPO - M. Abu Bakar</v>
      </c>
      <c r="X304" s="70" t="s">
        <v>138</v>
      </c>
      <c r="Y304" s="70" t="s">
        <v>6298</v>
      </c>
      <c r="Z304" s="70" t="s">
        <v>774</v>
      </c>
      <c r="AA304" s="171" t="s">
        <v>774</v>
      </c>
      <c r="AB304" s="70" t="s">
        <v>774</v>
      </c>
      <c r="AC304" s="70" t="s">
        <v>1171</v>
      </c>
      <c r="AD304" s="70" t="s">
        <v>163</v>
      </c>
      <c r="AE304" s="82" t="s">
        <v>1162</v>
      </c>
      <c r="AF304" s="70" t="s">
        <v>1171</v>
      </c>
      <c r="AG304" s="70" t="s">
        <v>1159</v>
      </c>
      <c r="AH304" s="70" t="s">
        <v>7655</v>
      </c>
      <c r="AI304" s="70" t="s">
        <v>3124</v>
      </c>
      <c r="AJ304" s="70" t="s">
        <v>138</v>
      </c>
      <c r="AK304" s="70">
        <v>1</v>
      </c>
      <c r="AL304" s="108" t="s">
        <v>6293</v>
      </c>
      <c r="AM304" t="e">
        <v>#N/A</v>
      </c>
      <c r="AN304" t="e">
        <f t="shared" si="97"/>
        <v>#N/A</v>
      </c>
    </row>
    <row r="305" spans="1:42" ht="14.4" hidden="1" customHeight="1" x14ac:dyDescent="0.3">
      <c r="A305" s="59" t="str">
        <f t="shared" si="93"/>
        <v>GJW01-FMCG01-SPO-02</v>
      </c>
      <c r="B305" s="70" t="s">
        <v>1170</v>
      </c>
      <c r="C305" s="70" t="s">
        <v>1987</v>
      </c>
      <c r="D305" s="70" t="s">
        <v>1218</v>
      </c>
      <c r="E305" s="70" t="s">
        <v>143</v>
      </c>
      <c r="F305" s="70" t="s">
        <v>1169</v>
      </c>
      <c r="G305" s="70" t="s">
        <v>5633</v>
      </c>
      <c r="H305" s="70" t="s">
        <v>2072</v>
      </c>
      <c r="I305" s="161" t="s">
        <v>4900</v>
      </c>
      <c r="J305" s="70" t="s">
        <v>2865</v>
      </c>
      <c r="K305" s="59" t="s">
        <v>7662</v>
      </c>
      <c r="L305" s="70" t="str">
        <f t="shared" si="90"/>
        <v>0211002</v>
      </c>
      <c r="M305" s="82" t="s">
        <v>4686</v>
      </c>
      <c r="N305" s="70" t="s">
        <v>2687</v>
      </c>
      <c r="O305" s="59" t="s">
        <v>2588</v>
      </c>
      <c r="P305" s="59" t="str">
        <f t="shared" si="100"/>
        <v>0211002</v>
      </c>
      <c r="Q305" s="163" t="str">
        <f t="shared" si="95"/>
        <v>0211002@gsfmcg.com</v>
      </c>
      <c r="R305" s="59" t="s">
        <v>2588</v>
      </c>
      <c r="S305" s="59" t="s">
        <v>354</v>
      </c>
      <c r="T305" s="59" t="str">
        <f>TRIM(CONCATENATE(V305," (",S305,")"))</f>
        <v>Sy. Gohar Raza (GJW-02)</v>
      </c>
      <c r="U305" s="70" t="s">
        <v>7651</v>
      </c>
      <c r="V305" s="70" t="s">
        <v>7624</v>
      </c>
      <c r="W305" s="70" t="str">
        <f>TRIM(CONCATENATE(K305," - ",AD305," - ",V305))</f>
        <v>GJW01 - SPO - Sy. Gohar Raza</v>
      </c>
      <c r="X305" s="70" t="s">
        <v>138</v>
      </c>
      <c r="Y305" s="70" t="s">
        <v>6298</v>
      </c>
      <c r="Z305" s="70" t="s">
        <v>774</v>
      </c>
      <c r="AA305" s="171" t="s">
        <v>774</v>
      </c>
      <c r="AB305" s="70" t="s">
        <v>774</v>
      </c>
      <c r="AC305" s="70" t="s">
        <v>1171</v>
      </c>
      <c r="AD305" s="70" t="s">
        <v>163</v>
      </c>
      <c r="AE305" s="82" t="s">
        <v>1162</v>
      </c>
      <c r="AF305" s="70" t="s">
        <v>1171</v>
      </c>
      <c r="AG305" s="70" t="s">
        <v>1159</v>
      </c>
      <c r="AH305" s="70" t="s">
        <v>7655</v>
      </c>
      <c r="AI305" s="70" t="s">
        <v>3124</v>
      </c>
      <c r="AJ305" s="70" t="s">
        <v>138</v>
      </c>
      <c r="AK305" s="70">
        <v>1</v>
      </c>
      <c r="AL305" s="108" t="s">
        <v>6293</v>
      </c>
      <c r="AM305" t="e">
        <v>#N/A</v>
      </c>
      <c r="AN305" t="e">
        <f t="shared" si="97"/>
        <v>#N/A</v>
      </c>
    </row>
    <row r="306" spans="1:42" ht="14.4" hidden="1" customHeight="1" x14ac:dyDescent="0.3">
      <c r="A306" s="59" t="str">
        <f t="shared" si="93"/>
        <v>GJW01-FMCG02-SPO-01</v>
      </c>
      <c r="B306" s="70" t="s">
        <v>1195</v>
      </c>
      <c r="C306" s="70" t="s">
        <v>1988</v>
      </c>
      <c r="D306" s="70" t="s">
        <v>1218</v>
      </c>
      <c r="E306" s="70" t="s">
        <v>143</v>
      </c>
      <c r="F306" s="70" t="s">
        <v>1169</v>
      </c>
      <c r="G306" s="70" t="s">
        <v>5633</v>
      </c>
      <c r="H306" s="70" t="s">
        <v>2072</v>
      </c>
      <c r="I306" s="161" t="s">
        <v>4900</v>
      </c>
      <c r="J306" s="70" t="s">
        <v>2865</v>
      </c>
      <c r="K306" s="59" t="s">
        <v>7662</v>
      </c>
      <c r="L306" s="70" t="str">
        <f t="shared" si="90"/>
        <v>0221002</v>
      </c>
      <c r="M306" s="82" t="s">
        <v>4686</v>
      </c>
      <c r="N306" s="70" t="s">
        <v>2687</v>
      </c>
      <c r="O306" s="59" t="s">
        <v>2641</v>
      </c>
      <c r="P306" s="59" t="str">
        <f t="shared" si="100"/>
        <v>0221002</v>
      </c>
      <c r="Q306" s="163" t="str">
        <f t="shared" si="95"/>
        <v>0221002@gsfmcg.com</v>
      </c>
      <c r="R306" s="59" t="s">
        <v>2590</v>
      </c>
      <c r="S306" s="59" t="s">
        <v>549</v>
      </c>
      <c r="T306" s="59" t="str">
        <f>TRIM(CONCATENATE(V306," (",S306,")"))</f>
        <v>Abbas Ali (T-GJW-01)</v>
      </c>
      <c r="U306" s="70" t="s">
        <v>7653</v>
      </c>
      <c r="V306" s="70" t="s">
        <v>8749</v>
      </c>
      <c r="W306" s="70" t="str">
        <f>TRIM(CONCATENATE(K306," - ",AD306," - ",V306))</f>
        <v>GJW01 - SPO - Abbas Ali</v>
      </c>
      <c r="X306" s="70" t="s">
        <v>138</v>
      </c>
      <c r="Y306" s="70" t="s">
        <v>6298</v>
      </c>
      <c r="Z306" s="70" t="s">
        <v>774</v>
      </c>
      <c r="AA306" s="171" t="s">
        <v>774</v>
      </c>
      <c r="AB306" s="70" t="s">
        <v>774</v>
      </c>
      <c r="AC306" s="70" t="s">
        <v>1171</v>
      </c>
      <c r="AD306" s="70" t="s">
        <v>163</v>
      </c>
      <c r="AE306" s="82" t="s">
        <v>1162</v>
      </c>
      <c r="AF306" s="70" t="s">
        <v>1171</v>
      </c>
      <c r="AG306" s="70" t="s">
        <v>1159</v>
      </c>
      <c r="AH306" s="70" t="s">
        <v>7655</v>
      </c>
      <c r="AI306" s="70" t="s">
        <v>3124</v>
      </c>
      <c r="AJ306" s="70" t="s">
        <v>138</v>
      </c>
      <c r="AK306" s="70">
        <v>1</v>
      </c>
      <c r="AL306" s="108" t="s">
        <v>6293</v>
      </c>
      <c r="AM306" t="e">
        <v>#N/A</v>
      </c>
      <c r="AN306" t="e">
        <f t="shared" si="97"/>
        <v>#N/A</v>
      </c>
    </row>
    <row r="307" spans="1:42" ht="14.4" hidden="1" customHeight="1" x14ac:dyDescent="0.3">
      <c r="A307" s="59" t="str">
        <f t="shared" si="93"/>
        <v>GJW01-FMCG02-SPO-02</v>
      </c>
      <c r="B307" s="70" t="s">
        <v>1195</v>
      </c>
      <c r="C307" s="70" t="s">
        <v>1988</v>
      </c>
      <c r="D307" s="70" t="s">
        <v>1218</v>
      </c>
      <c r="E307" s="70" t="s">
        <v>143</v>
      </c>
      <c r="F307" s="70" t="s">
        <v>1169</v>
      </c>
      <c r="G307" s="70" t="s">
        <v>5633</v>
      </c>
      <c r="H307" s="70" t="s">
        <v>2072</v>
      </c>
      <c r="I307" s="161" t="s">
        <v>4900</v>
      </c>
      <c r="J307" s="70" t="s">
        <v>2865</v>
      </c>
      <c r="K307" s="59" t="s">
        <v>7662</v>
      </c>
      <c r="L307" s="70" t="str">
        <f t="shared" si="90"/>
        <v>0221003</v>
      </c>
      <c r="M307" s="82" t="s">
        <v>4686</v>
      </c>
      <c r="N307" s="70" t="s">
        <v>2687</v>
      </c>
      <c r="O307" s="59" t="s">
        <v>2642</v>
      </c>
      <c r="P307" s="59" t="str">
        <f t="shared" si="100"/>
        <v>0221003</v>
      </c>
      <c r="Q307" s="163" t="str">
        <f t="shared" si="95"/>
        <v>0221003@gsfmcg.com</v>
      </c>
      <c r="R307" s="59" t="s">
        <v>2641</v>
      </c>
      <c r="S307" s="59" t="s">
        <v>553</v>
      </c>
      <c r="T307" s="59" t="str">
        <f>TRIM(CONCATENATE(V307," (",S307,")"))</f>
        <v>M. Umair Azam Khan (T-GJW-02)</v>
      </c>
      <c r="U307" s="70" t="s">
        <v>7652</v>
      </c>
      <c r="V307" s="70" t="s">
        <v>7625</v>
      </c>
      <c r="W307" s="70" t="str">
        <f>TRIM(CONCATENATE(K307," - ",AD307," - ",V307))</f>
        <v>GJW01 - SPO - M. Umair Azam Khan</v>
      </c>
      <c r="X307" s="70" t="s">
        <v>138</v>
      </c>
      <c r="Y307" s="70" t="s">
        <v>6298</v>
      </c>
      <c r="Z307" s="70" t="s">
        <v>774</v>
      </c>
      <c r="AA307" s="171" t="s">
        <v>774</v>
      </c>
      <c r="AB307" s="70" t="s">
        <v>774</v>
      </c>
      <c r="AC307" s="70" t="s">
        <v>1171</v>
      </c>
      <c r="AD307" s="70" t="s">
        <v>163</v>
      </c>
      <c r="AE307" s="82" t="s">
        <v>1162</v>
      </c>
      <c r="AF307" s="70" t="s">
        <v>1171</v>
      </c>
      <c r="AG307" s="70" t="s">
        <v>1159</v>
      </c>
      <c r="AH307" s="70" t="s">
        <v>7655</v>
      </c>
      <c r="AI307" s="70" t="s">
        <v>3124</v>
      </c>
      <c r="AJ307" s="70" t="s">
        <v>138</v>
      </c>
      <c r="AK307" s="70">
        <v>1</v>
      </c>
      <c r="AL307" s="108" t="s">
        <v>6293</v>
      </c>
      <c r="AM307" t="e">
        <v>#N/A</v>
      </c>
      <c r="AN307" t="e">
        <f t="shared" si="97"/>
        <v>#N/A</v>
      </c>
    </row>
    <row r="308" spans="1:42" ht="14.4" hidden="1" customHeight="1" x14ac:dyDescent="0.3">
      <c r="A308" s="59" t="str">
        <f t="shared" si="93"/>
        <v>GJW01-FMCG-SPO-00</v>
      </c>
      <c r="B308" s="70" t="s">
        <v>1171</v>
      </c>
      <c r="C308" s="70" t="s">
        <v>3078</v>
      </c>
      <c r="D308" s="70" t="s">
        <v>1218</v>
      </c>
      <c r="E308" s="70" t="s">
        <v>143</v>
      </c>
      <c r="F308" s="70" t="s">
        <v>1169</v>
      </c>
      <c r="G308" s="70" t="s">
        <v>5633</v>
      </c>
      <c r="H308" s="70" t="s">
        <v>2072</v>
      </c>
      <c r="I308" s="161" t="s">
        <v>4900</v>
      </c>
      <c r="J308" s="70" t="s">
        <v>2865</v>
      </c>
      <c r="K308" s="59" t="s">
        <v>7662</v>
      </c>
      <c r="L308" s="70" t="str">
        <f t="shared" si="90"/>
        <v>0221004</v>
      </c>
      <c r="M308" s="82" t="s">
        <v>4686</v>
      </c>
      <c r="N308" s="70" t="s">
        <v>2687</v>
      </c>
      <c r="O308" s="59" t="s">
        <v>2643</v>
      </c>
      <c r="P308" s="59" t="str">
        <f t="shared" si="100"/>
        <v>0221004</v>
      </c>
      <c r="Q308" s="163" t="str">
        <f t="shared" si="95"/>
        <v>0221004@gsfmcg.com</v>
      </c>
      <c r="R308" s="59" t="s">
        <v>2643</v>
      </c>
      <c r="S308" s="59" t="s">
        <v>5238</v>
      </c>
      <c r="T308" s="59" t="str">
        <f>TRIM(CONCATENATE(W308))</f>
        <v>GJW01 - FMCG Unmapped</v>
      </c>
      <c r="U308" s="70" t="s">
        <v>7654</v>
      </c>
      <c r="V308" s="70" t="s">
        <v>5921</v>
      </c>
      <c r="W308" s="70" t="str">
        <f>TRIM(CONCATENATE(K308," - ",V308))</f>
        <v>GJW01 - FMCG Unmapped</v>
      </c>
      <c r="X308" s="70" t="s">
        <v>138</v>
      </c>
      <c r="Y308" s="70" t="s">
        <v>774</v>
      </c>
      <c r="Z308" s="70" t="s">
        <v>774</v>
      </c>
      <c r="AA308" s="171" t="s">
        <v>774</v>
      </c>
      <c r="AB308" s="70" t="s">
        <v>774</v>
      </c>
      <c r="AC308" s="70" t="s">
        <v>1171</v>
      </c>
      <c r="AD308" s="70" t="s">
        <v>163</v>
      </c>
      <c r="AE308" s="82" t="s">
        <v>1162</v>
      </c>
      <c r="AF308" s="70" t="s">
        <v>1171</v>
      </c>
      <c r="AG308" s="70" t="s">
        <v>1159</v>
      </c>
      <c r="AH308" s="70" t="s">
        <v>7655</v>
      </c>
      <c r="AI308" s="70" t="s">
        <v>3124</v>
      </c>
      <c r="AJ308" s="70" t="s">
        <v>138</v>
      </c>
      <c r="AK308" s="70">
        <v>0</v>
      </c>
      <c r="AL308" s="108" t="s">
        <v>5606</v>
      </c>
      <c r="AM308" t="s">
        <v>2643</v>
      </c>
      <c r="AN308" t="b">
        <f t="shared" si="97"/>
        <v>1</v>
      </c>
      <c r="AP308" t="s">
        <v>8085</v>
      </c>
    </row>
    <row r="309" spans="1:42" ht="14.4" hidden="1" customHeight="1" x14ac:dyDescent="0.3">
      <c r="A309" s="59" t="str">
        <f t="shared" si="93"/>
        <v>GJW01-FMCG-ASM-01</v>
      </c>
      <c r="B309" s="70" t="s">
        <v>1171</v>
      </c>
      <c r="C309" s="70" t="s">
        <v>3078</v>
      </c>
      <c r="D309" s="70" t="s">
        <v>1218</v>
      </c>
      <c r="E309" s="70" t="s">
        <v>143</v>
      </c>
      <c r="F309" s="70" t="s">
        <v>1169</v>
      </c>
      <c r="G309" s="70" t="s">
        <v>5633</v>
      </c>
      <c r="H309" s="70" t="s">
        <v>2072</v>
      </c>
      <c r="I309" s="161" t="s">
        <v>4900</v>
      </c>
      <c r="J309" s="70" t="s">
        <v>2865</v>
      </c>
      <c r="K309" s="59" t="s">
        <v>7662</v>
      </c>
      <c r="L309" s="70" t="str">
        <f t="shared" si="90"/>
        <v>02210</v>
      </c>
      <c r="M309" s="82" t="s">
        <v>4686</v>
      </c>
      <c r="N309" s="70" t="s">
        <v>2687</v>
      </c>
      <c r="O309" s="59" t="s">
        <v>2776</v>
      </c>
      <c r="P309" s="59" t="str">
        <f>O308</f>
        <v>0221004</v>
      </c>
      <c r="Q309" s="163" t="str">
        <f t="shared" si="95"/>
        <v>02210@gsfmcg.com</v>
      </c>
      <c r="R309" s="59" t="s">
        <v>2776</v>
      </c>
      <c r="S309" s="59" t="s">
        <v>7816</v>
      </c>
      <c r="T309" s="59" t="str">
        <f>V309</f>
        <v>Waqas Kareem</v>
      </c>
      <c r="U309" s="70" t="s">
        <v>7655</v>
      </c>
      <c r="V309" s="70" t="s">
        <v>3124</v>
      </c>
      <c r="W309" s="70" t="str">
        <f>TRIM(CONCATENATE(K309," - ",AD309," - ",V309))</f>
        <v>GJW01 - ASM - Waqas Kareem</v>
      </c>
      <c r="X309" s="70" t="s">
        <v>138</v>
      </c>
      <c r="Y309" s="70" t="s">
        <v>774</v>
      </c>
      <c r="Z309" s="70" t="s">
        <v>6393</v>
      </c>
      <c r="AA309" s="171">
        <v>43370</v>
      </c>
      <c r="AB309" s="70" t="s">
        <v>774</v>
      </c>
      <c r="AC309" s="70" t="s">
        <v>1219</v>
      </c>
      <c r="AD309" s="70" t="s">
        <v>1028</v>
      </c>
      <c r="AE309" s="82" t="s">
        <v>3414</v>
      </c>
      <c r="AF309" s="70" t="s">
        <v>1171</v>
      </c>
      <c r="AG309" s="70" t="s">
        <v>1159</v>
      </c>
      <c r="AH309" s="70" t="s">
        <v>3282</v>
      </c>
      <c r="AI309" s="70" t="s">
        <v>3135</v>
      </c>
      <c r="AJ309" s="70" t="s">
        <v>138</v>
      </c>
      <c r="AK309" s="70">
        <v>2</v>
      </c>
      <c r="AL309" s="108" t="s">
        <v>6294</v>
      </c>
      <c r="AM309" t="e">
        <v>#N/A</v>
      </c>
      <c r="AN309" t="e">
        <f t="shared" si="97"/>
        <v>#N/A</v>
      </c>
      <c r="AP309" t="s">
        <v>8085</v>
      </c>
    </row>
    <row r="310" spans="1:42" ht="14.4" hidden="1" customHeight="1" x14ac:dyDescent="0.3">
      <c r="A310" s="59" t="str">
        <f>U310</f>
        <v>GJW02-FMCG01-SPO-01</v>
      </c>
      <c r="B310" s="70" t="s">
        <v>1170</v>
      </c>
      <c r="C310" s="70" t="s">
        <v>1987</v>
      </c>
      <c r="D310" s="70" t="s">
        <v>1218</v>
      </c>
      <c r="E310" s="70" t="s">
        <v>143</v>
      </c>
      <c r="F310" s="70" t="s">
        <v>1169</v>
      </c>
      <c r="G310" s="70" t="s">
        <v>5633</v>
      </c>
      <c r="H310" s="70" t="s">
        <v>2073</v>
      </c>
      <c r="I310" s="161" t="s">
        <v>4900</v>
      </c>
      <c r="J310" s="70" t="s">
        <v>3125</v>
      </c>
      <c r="K310" s="59" t="s">
        <v>7663</v>
      </c>
      <c r="L310" s="70" t="str">
        <f>O310</f>
        <v>0211001</v>
      </c>
      <c r="M310" s="82" t="s">
        <v>4686</v>
      </c>
      <c r="N310" s="70" t="s">
        <v>2687</v>
      </c>
      <c r="O310" s="59" t="s">
        <v>2587</v>
      </c>
      <c r="P310" s="59" t="str">
        <f>O310</f>
        <v>0211001</v>
      </c>
      <c r="Q310" s="163" t="str">
        <f>CONCATENATE(O310,"@gsfmcg.com")</f>
        <v>0211001@gsfmcg.com</v>
      </c>
      <c r="R310" s="59" t="s">
        <v>5587</v>
      </c>
      <c r="S310" s="59" t="s">
        <v>357</v>
      </c>
      <c r="T310" s="59" t="str">
        <f>V310</f>
        <v>Waqas Ali</v>
      </c>
      <c r="U310" s="70" t="s">
        <v>7657</v>
      </c>
      <c r="V310" s="70" t="s">
        <v>352</v>
      </c>
      <c r="W310" s="70" t="str">
        <f>TRIM(CONCATENATE(K310," - ",AD310," - ",V310))</f>
        <v>GJW02 - SPO - Waqas Ali</v>
      </c>
      <c r="X310" s="70" t="s">
        <v>138</v>
      </c>
      <c r="Y310" s="70" t="s">
        <v>774</v>
      </c>
      <c r="Z310" s="70" t="s">
        <v>774</v>
      </c>
      <c r="AA310" s="171" t="s">
        <v>774</v>
      </c>
      <c r="AB310" s="70" t="s">
        <v>774</v>
      </c>
      <c r="AC310" s="70" t="s">
        <v>1171</v>
      </c>
      <c r="AD310" s="70" t="s">
        <v>163</v>
      </c>
      <c r="AE310" s="82" t="s">
        <v>1162</v>
      </c>
      <c r="AF310" s="70" t="s">
        <v>1171</v>
      </c>
      <c r="AG310" s="70" t="s">
        <v>1159</v>
      </c>
      <c r="AH310" s="70" t="s">
        <v>7661</v>
      </c>
      <c r="AI310" s="70" t="s">
        <v>355</v>
      </c>
      <c r="AJ310" s="70" t="s">
        <v>138</v>
      </c>
      <c r="AK310" s="70">
        <v>2</v>
      </c>
      <c r="AL310" s="108" t="s">
        <v>6293</v>
      </c>
      <c r="AN310" t="b">
        <f>AM310=O310</f>
        <v>0</v>
      </c>
      <c r="AP310" t="s">
        <v>8085</v>
      </c>
    </row>
    <row r="311" spans="1:42" ht="14.4" hidden="1" customHeight="1" x14ac:dyDescent="0.3">
      <c r="A311" s="59" t="str">
        <f t="shared" si="93"/>
        <v>GJW02-FMCG01-SPO-02</v>
      </c>
      <c r="B311" s="70" t="s">
        <v>1170</v>
      </c>
      <c r="C311" s="70" t="s">
        <v>1987</v>
      </c>
      <c r="D311" s="70" t="s">
        <v>1218</v>
      </c>
      <c r="E311" s="70" t="s">
        <v>143</v>
      </c>
      <c r="F311" s="70" t="s">
        <v>1169</v>
      </c>
      <c r="G311" s="70" t="s">
        <v>5633</v>
      </c>
      <c r="H311" s="70" t="s">
        <v>2073</v>
      </c>
      <c r="I311" s="161" t="s">
        <v>4900</v>
      </c>
      <c r="J311" s="70" t="s">
        <v>3125</v>
      </c>
      <c r="K311" s="59" t="s">
        <v>7663</v>
      </c>
      <c r="L311" s="70" t="str">
        <f t="shared" si="90"/>
        <v>0211005</v>
      </c>
      <c r="M311" s="82" t="s">
        <v>4686</v>
      </c>
      <c r="N311" s="70" t="s">
        <v>2687</v>
      </c>
      <c r="O311" s="59" t="s">
        <v>2591</v>
      </c>
      <c r="P311" s="59" t="str">
        <f t="shared" si="100"/>
        <v>0211005</v>
      </c>
      <c r="Q311" s="163" t="str">
        <f t="shared" si="95"/>
        <v>0211005@gsfmcg.com</v>
      </c>
      <c r="R311" s="59" t="s">
        <v>2591</v>
      </c>
      <c r="S311" s="59" t="s">
        <v>359</v>
      </c>
      <c r="T311" s="59" t="str">
        <f>TRIM(CONCATENATE(V311," (",S311,")"))</f>
        <v>Uzair Zafar (GJW-04)</v>
      </c>
      <c r="U311" s="70" t="s">
        <v>7656</v>
      </c>
      <c r="V311" s="70" t="s">
        <v>7629</v>
      </c>
      <c r="W311" s="70" t="str">
        <f>TRIM(CONCATENATE(K311," - ",AD311," - ",V311))</f>
        <v>GJW02 - SPO - Uzair Zafar</v>
      </c>
      <c r="X311" s="70" t="s">
        <v>138</v>
      </c>
      <c r="Y311" s="70" t="s">
        <v>6311</v>
      </c>
      <c r="Z311" s="70" t="s">
        <v>774</v>
      </c>
      <c r="AA311" s="171" t="s">
        <v>774</v>
      </c>
      <c r="AB311" s="70" t="s">
        <v>774</v>
      </c>
      <c r="AC311" s="70" t="s">
        <v>1171</v>
      </c>
      <c r="AD311" s="70" t="s">
        <v>163</v>
      </c>
      <c r="AE311" s="82" t="s">
        <v>1162</v>
      </c>
      <c r="AF311" s="70" t="s">
        <v>1171</v>
      </c>
      <c r="AG311" s="70" t="s">
        <v>1159</v>
      </c>
      <c r="AH311" s="70" t="s">
        <v>7661</v>
      </c>
      <c r="AI311" s="70" t="s">
        <v>355</v>
      </c>
      <c r="AJ311" s="70" t="s">
        <v>138</v>
      </c>
      <c r="AK311" s="70">
        <v>1</v>
      </c>
      <c r="AL311" s="108" t="s">
        <v>6293</v>
      </c>
      <c r="AM311" t="e">
        <v>#N/A</v>
      </c>
      <c r="AN311" t="e">
        <f t="shared" si="97"/>
        <v>#N/A</v>
      </c>
    </row>
    <row r="312" spans="1:42" ht="14.4" hidden="1" customHeight="1" x14ac:dyDescent="0.3">
      <c r="A312" s="59" t="str">
        <f t="shared" si="93"/>
        <v>GJW02-FMCG02-SPO-01</v>
      </c>
      <c r="B312" s="70" t="s">
        <v>1195</v>
      </c>
      <c r="C312" s="70" t="s">
        <v>1988</v>
      </c>
      <c r="D312" s="70" t="s">
        <v>1218</v>
      </c>
      <c r="E312" s="70" t="s">
        <v>143</v>
      </c>
      <c r="F312" s="70" t="s">
        <v>1169</v>
      </c>
      <c r="G312" s="70" t="s">
        <v>5633</v>
      </c>
      <c r="H312" s="70" t="s">
        <v>2073</v>
      </c>
      <c r="I312" s="161" t="s">
        <v>4900</v>
      </c>
      <c r="J312" s="70" t="s">
        <v>3125</v>
      </c>
      <c r="K312" s="59" t="s">
        <v>7663</v>
      </c>
      <c r="L312" s="70" t="str">
        <f t="shared" si="90"/>
        <v>0221001</v>
      </c>
      <c r="M312" s="82" t="s">
        <v>4686</v>
      </c>
      <c r="N312" s="70" t="s">
        <v>2687</v>
      </c>
      <c r="O312" s="59" t="s">
        <v>2640</v>
      </c>
      <c r="P312" s="59" t="str">
        <f t="shared" si="100"/>
        <v>0221001</v>
      </c>
      <c r="Q312" s="163" t="str">
        <f t="shared" si="95"/>
        <v>0221001@gsfmcg.com</v>
      </c>
      <c r="R312" s="59" t="s">
        <v>2640</v>
      </c>
      <c r="S312" s="59" t="s">
        <v>555</v>
      </c>
      <c r="T312" s="59" t="str">
        <f>TRIM(CONCATENATE(V312," (",S312,")"))</f>
        <v>Shahriyar Subhani (T-GJW-03)</v>
      </c>
      <c r="U312" s="70" t="s">
        <v>7658</v>
      </c>
      <c r="V312" s="70" t="s">
        <v>7630</v>
      </c>
      <c r="W312" s="70" t="str">
        <f>TRIM(CONCATENATE(K312," - ",AD312," - ",V312))</f>
        <v>GJW02 - SPO - Shahriyar Subhani</v>
      </c>
      <c r="X312" s="70" t="s">
        <v>138</v>
      </c>
      <c r="Y312" s="70" t="s">
        <v>6298</v>
      </c>
      <c r="Z312" s="70" t="s">
        <v>774</v>
      </c>
      <c r="AA312" s="171" t="s">
        <v>774</v>
      </c>
      <c r="AB312" s="70" t="s">
        <v>774</v>
      </c>
      <c r="AC312" s="70" t="s">
        <v>1171</v>
      </c>
      <c r="AD312" s="70" t="s">
        <v>163</v>
      </c>
      <c r="AE312" s="82" t="s">
        <v>1162</v>
      </c>
      <c r="AF312" s="70" t="s">
        <v>1171</v>
      </c>
      <c r="AG312" s="70" t="s">
        <v>1159</v>
      </c>
      <c r="AH312" s="70" t="s">
        <v>7661</v>
      </c>
      <c r="AI312" s="70" t="s">
        <v>355</v>
      </c>
      <c r="AJ312" s="70" t="s">
        <v>138</v>
      </c>
      <c r="AK312" s="70">
        <v>1</v>
      </c>
      <c r="AL312" s="108" t="s">
        <v>6293</v>
      </c>
      <c r="AM312" t="e">
        <v>#N/A</v>
      </c>
      <c r="AN312" t="e">
        <f t="shared" si="97"/>
        <v>#N/A</v>
      </c>
    </row>
    <row r="313" spans="1:42" ht="14.4" hidden="1" customHeight="1" x14ac:dyDescent="0.3">
      <c r="A313" s="59" t="str">
        <f t="shared" si="93"/>
        <v>GJW02-FMCG02-SPO-02</v>
      </c>
      <c r="B313" s="70" t="s">
        <v>1195</v>
      </c>
      <c r="C313" s="70" t="s">
        <v>1988</v>
      </c>
      <c r="D313" s="70" t="s">
        <v>1218</v>
      </c>
      <c r="E313" s="70" t="s">
        <v>143</v>
      </c>
      <c r="F313" s="70" t="s">
        <v>1169</v>
      </c>
      <c r="G313" s="70" t="s">
        <v>5633</v>
      </c>
      <c r="H313" s="70" t="s">
        <v>2073</v>
      </c>
      <c r="I313" s="161" t="s">
        <v>4900</v>
      </c>
      <c r="J313" s="70" t="s">
        <v>3125</v>
      </c>
      <c r="K313" s="59" t="s">
        <v>7663</v>
      </c>
      <c r="L313" s="70" t="str">
        <f t="shared" si="90"/>
        <v>0211003</v>
      </c>
      <c r="M313" s="82" t="s">
        <v>4686</v>
      </c>
      <c r="N313" s="70" t="s">
        <v>2687</v>
      </c>
      <c r="O313" s="59" t="s">
        <v>2589</v>
      </c>
      <c r="P313" s="59" t="str">
        <f t="shared" si="100"/>
        <v>0211003</v>
      </c>
      <c r="Q313" s="163" t="str">
        <f t="shared" si="95"/>
        <v>0211003@gsfmcg.com</v>
      </c>
      <c r="R313" s="59">
        <v>5878009</v>
      </c>
      <c r="S313" s="59" t="s">
        <v>558</v>
      </c>
      <c r="T313" s="59" t="str">
        <f>TRIM(CONCATENATE(V313," (",S313,")"))</f>
        <v>Sy. Imran Haider (T-GJW-04)</v>
      </c>
      <c r="U313" s="70" t="s">
        <v>7659</v>
      </c>
      <c r="V313" s="70" t="s">
        <v>7631</v>
      </c>
      <c r="W313" s="70" t="str">
        <f>TRIM(CONCATENATE(K313," - ",AD313," - ",V313))</f>
        <v>GJW02 - SPO - Sy. Imran Haider</v>
      </c>
      <c r="X313" s="70" t="s">
        <v>138</v>
      </c>
      <c r="Y313" s="70" t="s">
        <v>6298</v>
      </c>
      <c r="Z313" s="70" t="s">
        <v>774</v>
      </c>
      <c r="AA313" s="171" t="s">
        <v>774</v>
      </c>
      <c r="AB313" s="70" t="s">
        <v>774</v>
      </c>
      <c r="AC313" s="70" t="s">
        <v>1171</v>
      </c>
      <c r="AD313" s="70" t="s">
        <v>163</v>
      </c>
      <c r="AE313" s="82" t="s">
        <v>1162</v>
      </c>
      <c r="AF313" s="70" t="s">
        <v>1171</v>
      </c>
      <c r="AG313" s="70" t="s">
        <v>1159</v>
      </c>
      <c r="AH313" s="70" t="s">
        <v>7661</v>
      </c>
      <c r="AI313" s="70" t="s">
        <v>355</v>
      </c>
      <c r="AJ313" s="70" t="s">
        <v>138</v>
      </c>
      <c r="AK313" s="70">
        <v>1</v>
      </c>
      <c r="AL313" s="108" t="s">
        <v>6293</v>
      </c>
      <c r="AM313" t="e">
        <v>#N/A</v>
      </c>
      <c r="AN313" t="e">
        <f t="shared" si="97"/>
        <v>#N/A</v>
      </c>
    </row>
    <row r="314" spans="1:42" ht="14.4" hidden="1" customHeight="1" x14ac:dyDescent="0.3">
      <c r="A314" s="59" t="str">
        <f t="shared" si="93"/>
        <v>GJW02-FMCG-SPO-00</v>
      </c>
      <c r="B314" s="70" t="s">
        <v>1171</v>
      </c>
      <c r="C314" s="70" t="s">
        <v>3078</v>
      </c>
      <c r="D314" s="70" t="s">
        <v>1218</v>
      </c>
      <c r="E314" s="70" t="s">
        <v>143</v>
      </c>
      <c r="F314" s="70" t="s">
        <v>1169</v>
      </c>
      <c r="G314" s="70" t="s">
        <v>5633</v>
      </c>
      <c r="H314" s="70" t="s">
        <v>2073</v>
      </c>
      <c r="I314" s="161" t="s">
        <v>4900</v>
      </c>
      <c r="J314" s="70" t="s">
        <v>3125</v>
      </c>
      <c r="K314" s="59" t="s">
        <v>7663</v>
      </c>
      <c r="L314" s="70" t="str">
        <f t="shared" si="90"/>
        <v>0211007</v>
      </c>
      <c r="M314" s="82" t="s">
        <v>4686</v>
      </c>
      <c r="N314" s="70" t="s">
        <v>2687</v>
      </c>
      <c r="O314" s="59" t="s">
        <v>3429</v>
      </c>
      <c r="P314" s="59" t="str">
        <f t="shared" si="100"/>
        <v>0211007</v>
      </c>
      <c r="Q314" s="163" t="str">
        <f t="shared" si="95"/>
        <v>0211007@gsfmcg.com</v>
      </c>
      <c r="R314" s="59" t="s">
        <v>3429</v>
      </c>
      <c r="S314" s="59" t="s">
        <v>5238</v>
      </c>
      <c r="T314" s="59" t="str">
        <f>TRIM(CONCATENATE(W314))</f>
        <v>GJW02 - FMCG Unmapped</v>
      </c>
      <c r="U314" s="70" t="s">
        <v>7660</v>
      </c>
      <c r="V314" s="70" t="s">
        <v>5921</v>
      </c>
      <c r="W314" s="70" t="str">
        <f>TRIM(CONCATENATE(K314," - ",V314))</f>
        <v>GJW02 - FMCG Unmapped</v>
      </c>
      <c r="X314" s="70" t="s">
        <v>138</v>
      </c>
      <c r="Y314" s="70" t="s">
        <v>774</v>
      </c>
      <c r="Z314" s="70" t="s">
        <v>774</v>
      </c>
      <c r="AA314" s="171" t="s">
        <v>774</v>
      </c>
      <c r="AB314" s="70" t="s">
        <v>774</v>
      </c>
      <c r="AC314" s="70" t="s">
        <v>1171</v>
      </c>
      <c r="AD314" s="70" t="s">
        <v>163</v>
      </c>
      <c r="AE314" s="82" t="s">
        <v>1162</v>
      </c>
      <c r="AF314" s="70" t="s">
        <v>1171</v>
      </c>
      <c r="AG314" s="70" t="s">
        <v>1159</v>
      </c>
      <c r="AH314" s="70" t="s">
        <v>7661</v>
      </c>
      <c r="AI314" s="70" t="s">
        <v>355</v>
      </c>
      <c r="AJ314" s="70" t="s">
        <v>138</v>
      </c>
      <c r="AK314" s="70">
        <v>0</v>
      </c>
      <c r="AL314" s="108" t="s">
        <v>5606</v>
      </c>
      <c r="AM314" t="s">
        <v>3429</v>
      </c>
      <c r="AN314" t="b">
        <f t="shared" si="97"/>
        <v>1</v>
      </c>
      <c r="AP314" t="s">
        <v>8085</v>
      </c>
    </row>
    <row r="315" spans="1:42" ht="14.4" hidden="1" customHeight="1" x14ac:dyDescent="0.3">
      <c r="A315" s="59" t="str">
        <f t="shared" si="93"/>
        <v>GJW02-FMCG-ASM-01</v>
      </c>
      <c r="B315" s="70" t="s">
        <v>1171</v>
      </c>
      <c r="C315" s="70" t="s">
        <v>3078</v>
      </c>
      <c r="D315" s="70" t="s">
        <v>1218</v>
      </c>
      <c r="E315" s="70" t="s">
        <v>143</v>
      </c>
      <c r="F315" s="70" t="s">
        <v>1169</v>
      </c>
      <c r="G315" s="70" t="s">
        <v>5633</v>
      </c>
      <c r="H315" s="70" t="s">
        <v>2073</v>
      </c>
      <c r="I315" s="161" t="s">
        <v>4900</v>
      </c>
      <c r="J315" s="70" t="s">
        <v>3125</v>
      </c>
      <c r="K315" s="59" t="s">
        <v>7663</v>
      </c>
      <c r="L315" s="70" t="str">
        <f t="shared" si="90"/>
        <v>02110</v>
      </c>
      <c r="M315" s="82" t="s">
        <v>4686</v>
      </c>
      <c r="N315" s="70" t="s">
        <v>2687</v>
      </c>
      <c r="O315" s="59" t="s">
        <v>2762</v>
      </c>
      <c r="P315" s="59" t="str">
        <f>O314</f>
        <v>0211007</v>
      </c>
      <c r="Q315" s="163" t="str">
        <f t="shared" si="95"/>
        <v>02110@gsfmcg.com</v>
      </c>
      <c r="R315" s="59" t="s">
        <v>2762</v>
      </c>
      <c r="S315" s="59" t="s">
        <v>7817</v>
      </c>
      <c r="T315" s="59" t="str">
        <f>V315</f>
        <v>Murtaza Haider</v>
      </c>
      <c r="U315" s="70" t="s">
        <v>7661</v>
      </c>
      <c r="V315" s="70" t="s">
        <v>355</v>
      </c>
      <c r="W315" s="70" t="str">
        <f>TRIM(CONCATENATE(K315," - ",AD315," - ",V315))</f>
        <v>GJW02 - ASM - Murtaza Haider</v>
      </c>
      <c r="X315" s="70" t="s">
        <v>138</v>
      </c>
      <c r="Y315" s="70" t="s">
        <v>774</v>
      </c>
      <c r="Z315" s="70" t="s">
        <v>774</v>
      </c>
      <c r="AA315" s="171" t="s">
        <v>774</v>
      </c>
      <c r="AB315" s="70" t="s">
        <v>774</v>
      </c>
      <c r="AC315" s="70" t="s">
        <v>1219</v>
      </c>
      <c r="AD315" s="70" t="s">
        <v>1028</v>
      </c>
      <c r="AE315" s="82" t="s">
        <v>3414</v>
      </c>
      <c r="AF315" s="70" t="s">
        <v>1171</v>
      </c>
      <c r="AG315" s="70" t="s">
        <v>1159</v>
      </c>
      <c r="AH315" s="70" t="s">
        <v>3282</v>
      </c>
      <c r="AI315" s="70" t="s">
        <v>3135</v>
      </c>
      <c r="AJ315" s="70" t="s">
        <v>138</v>
      </c>
      <c r="AK315" s="70">
        <v>2</v>
      </c>
      <c r="AL315" s="108" t="s">
        <v>6294</v>
      </c>
      <c r="AM315" t="e">
        <v>#N/A</v>
      </c>
      <c r="AN315" t="e">
        <f t="shared" si="97"/>
        <v>#N/A</v>
      </c>
      <c r="AP315" t="s">
        <v>8085</v>
      </c>
    </row>
    <row r="316" spans="1:42" ht="14.4" hidden="1" customHeight="1" x14ac:dyDescent="0.3">
      <c r="A316" s="59" t="str">
        <f>U316</f>
        <v>NTH-B-FMCG-RSM-00</v>
      </c>
      <c r="B316" s="70" t="s">
        <v>1171</v>
      </c>
      <c r="C316" s="70" t="s">
        <v>3078</v>
      </c>
      <c r="D316" s="70" t="s">
        <v>1218</v>
      </c>
      <c r="E316" s="70" t="s">
        <v>143</v>
      </c>
      <c r="F316" s="70" t="s">
        <v>1169</v>
      </c>
      <c r="G316" s="70" t="s">
        <v>5633</v>
      </c>
      <c r="H316" s="70" t="s">
        <v>2072</v>
      </c>
      <c r="I316" s="161" t="s">
        <v>4900</v>
      </c>
      <c r="J316" s="70" t="s">
        <v>2865</v>
      </c>
      <c r="K316" s="59" t="s">
        <v>7662</v>
      </c>
      <c r="L316" s="99" t="str">
        <f>O316</f>
        <v>0130401</v>
      </c>
      <c r="M316" s="82" t="s">
        <v>4686</v>
      </c>
      <c r="N316" s="70" t="s">
        <v>2687</v>
      </c>
      <c r="O316" s="82" t="s">
        <v>6754</v>
      </c>
      <c r="P316" s="59" t="str">
        <f>O316</f>
        <v>0130401</v>
      </c>
      <c r="Q316" s="163" t="str">
        <f t="shared" si="95"/>
        <v>0130401@gsfmcg.com</v>
      </c>
      <c r="R316" s="59">
        <v>18</v>
      </c>
      <c r="S316" s="70" t="s">
        <v>6728</v>
      </c>
      <c r="T316" s="59" t="str">
        <f>W316</f>
        <v>NTH-B - RSM - FMCG Unmapped</v>
      </c>
      <c r="U316" s="70" t="s">
        <v>6728</v>
      </c>
      <c r="V316" s="70" t="s">
        <v>5921</v>
      </c>
      <c r="W316" s="70" t="str">
        <f>TRIM(CONCATENATE(G316," - ",AD316," - ",V316))</f>
        <v>NTH-B - RSM - FMCG Unmapped</v>
      </c>
      <c r="X316" s="70" t="s">
        <v>138</v>
      </c>
      <c r="Y316" s="70" t="s">
        <v>774</v>
      </c>
      <c r="Z316" s="70" t="s">
        <v>774</v>
      </c>
      <c r="AA316" s="171" t="s">
        <v>774</v>
      </c>
      <c r="AB316" s="70" t="s">
        <v>774</v>
      </c>
      <c r="AC316" s="70" t="s">
        <v>1806</v>
      </c>
      <c r="AD316" s="70" t="s">
        <v>1146</v>
      </c>
      <c r="AE316" s="82" t="s">
        <v>3414</v>
      </c>
      <c r="AF316" s="70" t="s">
        <v>1171</v>
      </c>
      <c r="AG316" s="70" t="s">
        <v>1159</v>
      </c>
      <c r="AH316" s="70" t="s">
        <v>3282</v>
      </c>
      <c r="AI316" s="70" t="s">
        <v>3135</v>
      </c>
      <c r="AJ316" s="70" t="s">
        <v>138</v>
      </c>
      <c r="AK316" s="81">
        <v>0</v>
      </c>
      <c r="AL316" s="108" t="s">
        <v>5606</v>
      </c>
      <c r="AM316" t="s">
        <v>6754</v>
      </c>
      <c r="AN316" t="b">
        <f>AM316=O316</f>
        <v>1</v>
      </c>
    </row>
    <row r="317" spans="1:42" ht="14.4" hidden="1" customHeight="1" x14ac:dyDescent="0.3">
      <c r="A317" s="59" t="str">
        <f>U317</f>
        <v>NTH-B-FMCG-RSM-01</v>
      </c>
      <c r="B317" s="70" t="s">
        <v>1171</v>
      </c>
      <c r="C317" s="70" t="s">
        <v>3078</v>
      </c>
      <c r="D317" s="70" t="s">
        <v>1218</v>
      </c>
      <c r="E317" s="70" t="s">
        <v>143</v>
      </c>
      <c r="F317" s="70" t="s">
        <v>1169</v>
      </c>
      <c r="G317" s="70" t="s">
        <v>5633</v>
      </c>
      <c r="H317" s="70" t="s">
        <v>2072</v>
      </c>
      <c r="I317" s="161" t="s">
        <v>4900</v>
      </c>
      <c r="J317" s="70" t="s">
        <v>2865</v>
      </c>
      <c r="K317" s="59" t="s">
        <v>7662</v>
      </c>
      <c r="L317" s="99" t="s">
        <v>1137</v>
      </c>
      <c r="M317" s="82" t="s">
        <v>4686</v>
      </c>
      <c r="N317" s="70" t="s">
        <v>2687</v>
      </c>
      <c r="O317" s="82" t="s">
        <v>3417</v>
      </c>
      <c r="P317" s="59" t="str">
        <f>O316</f>
        <v>0130401</v>
      </c>
      <c r="Q317" s="163" t="str">
        <f t="shared" si="95"/>
        <v>18@gsfmcg.com</v>
      </c>
      <c r="R317" s="59">
        <v>18</v>
      </c>
      <c r="S317" s="59" t="s">
        <v>3282</v>
      </c>
      <c r="T317" s="59" t="str">
        <f>V317</f>
        <v>Noman Ishfaq</v>
      </c>
      <c r="U317" s="70" t="s">
        <v>3282</v>
      </c>
      <c r="V317" s="70" t="s">
        <v>3135</v>
      </c>
      <c r="W317" s="70" t="str">
        <f>TRIM(CONCATENATE(G317," - ",AD317," - ",V317))</f>
        <v>NTH-B - RSM - Noman Ishfaq</v>
      </c>
      <c r="X317" s="70" t="s">
        <v>138</v>
      </c>
      <c r="Y317" s="70" t="s">
        <v>774</v>
      </c>
      <c r="Z317" s="70" t="s">
        <v>774</v>
      </c>
      <c r="AA317" s="171" t="s">
        <v>774</v>
      </c>
      <c r="AB317" s="70" t="s">
        <v>774</v>
      </c>
      <c r="AC317" s="70" t="s">
        <v>1806</v>
      </c>
      <c r="AD317" s="70" t="s">
        <v>1146</v>
      </c>
      <c r="AE317" s="82" t="s">
        <v>2488</v>
      </c>
      <c r="AF317" s="70" t="s">
        <v>1171</v>
      </c>
      <c r="AG317" s="70" t="s">
        <v>1159</v>
      </c>
      <c r="AH317" s="70" t="s">
        <v>3279</v>
      </c>
      <c r="AI317" s="70" t="s">
        <v>645</v>
      </c>
      <c r="AJ317" s="70" t="s">
        <v>65</v>
      </c>
      <c r="AK317" s="81">
        <v>3</v>
      </c>
      <c r="AL317" s="108" t="s">
        <v>6294</v>
      </c>
      <c r="AM317" t="s">
        <v>3417</v>
      </c>
      <c r="AN317" t="b">
        <f>AM317=O317</f>
        <v>1</v>
      </c>
    </row>
    <row r="318" spans="1:42" ht="14.4" hidden="1" customHeight="1" x14ac:dyDescent="0.3">
      <c r="A318" s="59" t="str">
        <f t="shared" ref="A318:A374" si="101">U318</f>
        <v>KSR01-FMCG01-SPO-01</v>
      </c>
      <c r="B318" s="70" t="s">
        <v>1170</v>
      </c>
      <c r="C318" s="70" t="s">
        <v>1987</v>
      </c>
      <c r="D318" s="70" t="s">
        <v>1219</v>
      </c>
      <c r="E318" s="70" t="s">
        <v>143</v>
      </c>
      <c r="F318" s="70" t="s">
        <v>3072</v>
      </c>
      <c r="G318" s="70" t="s">
        <v>5634</v>
      </c>
      <c r="H318" s="70" t="s">
        <v>7673</v>
      </c>
      <c r="I318" s="161" t="s">
        <v>4900</v>
      </c>
      <c r="J318" s="70" t="s">
        <v>7672</v>
      </c>
      <c r="K318" s="59" t="s">
        <v>7674</v>
      </c>
      <c r="L318" s="70" t="str">
        <f t="shared" ref="L318:L340" si="102">O318</f>
        <v>0111801</v>
      </c>
      <c r="M318" s="82" t="s">
        <v>4686</v>
      </c>
      <c r="N318" s="70" t="s">
        <v>2687</v>
      </c>
      <c r="O318" s="59" t="s">
        <v>8059</v>
      </c>
      <c r="P318" s="59" t="str">
        <f t="shared" ref="P318:P327" si="103">O318</f>
        <v>0111801</v>
      </c>
      <c r="Q318" s="163" t="str">
        <f t="shared" si="95"/>
        <v>0111801@gsfmcg.com</v>
      </c>
      <c r="R318" s="59" t="s">
        <v>2624</v>
      </c>
      <c r="S318" s="59" t="s">
        <v>7677</v>
      </c>
      <c r="T318" s="59" t="str">
        <f>TRIM(CONCATENATE(V318," (",S318,")"))</f>
        <v>M. Iqbal (KSR-01)</v>
      </c>
      <c r="U318" s="70" t="s">
        <v>7684</v>
      </c>
      <c r="V318" s="70" t="s">
        <v>5997</v>
      </c>
      <c r="W318" s="70" t="str">
        <f>TRIM(CONCATENATE(K318," - ",AD318," - ",V318))</f>
        <v>KSR01 - SPO - M. Iqbal</v>
      </c>
      <c r="X318" s="70" t="s">
        <v>137</v>
      </c>
      <c r="Y318" s="70" t="s">
        <v>6305</v>
      </c>
      <c r="Z318" s="70" t="s">
        <v>774</v>
      </c>
      <c r="AA318" s="171" t="s">
        <v>774</v>
      </c>
      <c r="AB318" s="70" t="s">
        <v>774</v>
      </c>
      <c r="AC318" s="70" t="s">
        <v>1171</v>
      </c>
      <c r="AD318" s="70" t="s">
        <v>163</v>
      </c>
      <c r="AE318" s="82" t="s">
        <v>1162</v>
      </c>
      <c r="AF318" s="70" t="s">
        <v>1171</v>
      </c>
      <c r="AG318" s="70" t="s">
        <v>1159</v>
      </c>
      <c r="AH318" s="70" t="s">
        <v>7688</v>
      </c>
      <c r="AI318" s="70" t="s">
        <v>7683</v>
      </c>
      <c r="AJ318" s="70" t="s">
        <v>137</v>
      </c>
      <c r="AK318" s="70">
        <v>1</v>
      </c>
      <c r="AL318" s="108" t="s">
        <v>6293</v>
      </c>
      <c r="AM318" t="e">
        <v>#N/A</v>
      </c>
      <c r="AN318" t="e">
        <f t="shared" ref="AN318:AN374" si="104">AM318=O318</f>
        <v>#N/A</v>
      </c>
    </row>
    <row r="319" spans="1:42" ht="14.4" hidden="1" customHeight="1" x14ac:dyDescent="0.3">
      <c r="A319" s="59" t="str">
        <f t="shared" si="101"/>
        <v>KSR01-FMCG01-SPO-02</v>
      </c>
      <c r="B319" s="70" t="s">
        <v>1170</v>
      </c>
      <c r="C319" s="70" t="s">
        <v>1987</v>
      </c>
      <c r="D319" s="70" t="s">
        <v>1219</v>
      </c>
      <c r="E319" s="70" t="s">
        <v>143</v>
      </c>
      <c r="F319" s="70" t="s">
        <v>3072</v>
      </c>
      <c r="G319" s="70" t="s">
        <v>5634</v>
      </c>
      <c r="H319" s="70" t="s">
        <v>7673</v>
      </c>
      <c r="I319" s="161" t="s">
        <v>4900</v>
      </c>
      <c r="J319" s="70" t="s">
        <v>7672</v>
      </c>
      <c r="K319" s="59" t="s">
        <v>7674</v>
      </c>
      <c r="L319" s="70" t="str">
        <f t="shared" si="102"/>
        <v>0111802</v>
      </c>
      <c r="M319" s="82" t="s">
        <v>4686</v>
      </c>
      <c r="N319" s="70" t="s">
        <v>2687</v>
      </c>
      <c r="O319" s="59" t="s">
        <v>8060</v>
      </c>
      <c r="P319" s="59" t="str">
        <f t="shared" si="103"/>
        <v>0111802</v>
      </c>
      <c r="Q319" s="163" t="str">
        <f t="shared" si="95"/>
        <v>0111802@gsfmcg.com</v>
      </c>
      <c r="R319" s="59" t="s">
        <v>2625</v>
      </c>
      <c r="S319" s="59" t="s">
        <v>7678</v>
      </c>
      <c r="T319" s="59" t="str">
        <f>TRIM(CONCATENATE(V319," (",S319,")"))</f>
        <v>Najam Saqib (KSR-02)</v>
      </c>
      <c r="U319" s="70" t="s">
        <v>7685</v>
      </c>
      <c r="V319" s="70" t="s">
        <v>8266</v>
      </c>
      <c r="W319" s="70" t="str">
        <f>TRIM(CONCATENATE(K319," - ",AD319," - ",V319))</f>
        <v>KSR01 - SPO - Najam Saqib</v>
      </c>
      <c r="X319" s="70" t="s">
        <v>334</v>
      </c>
      <c r="Y319" s="70" t="s">
        <v>6298</v>
      </c>
      <c r="Z319" s="70" t="s">
        <v>774</v>
      </c>
      <c r="AA319" s="171" t="s">
        <v>774</v>
      </c>
      <c r="AB319" s="70" t="s">
        <v>774</v>
      </c>
      <c r="AC319" s="70" t="s">
        <v>1171</v>
      </c>
      <c r="AD319" s="70" t="s">
        <v>163</v>
      </c>
      <c r="AE319" s="82" t="s">
        <v>1162</v>
      </c>
      <c r="AF319" s="70" t="s">
        <v>1171</v>
      </c>
      <c r="AG319" s="70" t="s">
        <v>1159</v>
      </c>
      <c r="AH319" s="70" t="s">
        <v>7688</v>
      </c>
      <c r="AI319" s="70" t="s">
        <v>7683</v>
      </c>
      <c r="AJ319" s="70" t="s">
        <v>137</v>
      </c>
      <c r="AK319" s="70">
        <v>1</v>
      </c>
      <c r="AL319" s="108" t="s">
        <v>6293</v>
      </c>
      <c r="AM319" t="e">
        <v>#N/A</v>
      </c>
      <c r="AN319" t="e">
        <f t="shared" si="104"/>
        <v>#N/A</v>
      </c>
    </row>
    <row r="320" spans="1:42" ht="14.4" hidden="1" customHeight="1" x14ac:dyDescent="0.3">
      <c r="A320" s="59" t="str">
        <f t="shared" si="101"/>
        <v>KSR01-FMCG02-SPO-01</v>
      </c>
      <c r="B320" s="70" t="s">
        <v>1195</v>
      </c>
      <c r="C320" s="70" t="s">
        <v>1988</v>
      </c>
      <c r="D320" s="70" t="s">
        <v>1219</v>
      </c>
      <c r="E320" s="70" t="s">
        <v>143</v>
      </c>
      <c r="F320" s="70" t="s">
        <v>3072</v>
      </c>
      <c r="G320" s="70" t="s">
        <v>5634</v>
      </c>
      <c r="H320" s="70" t="s">
        <v>7673</v>
      </c>
      <c r="I320" s="161" t="s">
        <v>4900</v>
      </c>
      <c r="J320" s="70" t="s">
        <v>7672</v>
      </c>
      <c r="K320" s="59" t="s">
        <v>7674</v>
      </c>
      <c r="L320" s="70" t="str">
        <f t="shared" si="102"/>
        <v>0111803</v>
      </c>
      <c r="M320" s="82" t="s">
        <v>4686</v>
      </c>
      <c r="N320" s="70" t="s">
        <v>2687</v>
      </c>
      <c r="O320" s="59" t="s">
        <v>8061</v>
      </c>
      <c r="P320" s="59" t="str">
        <f t="shared" si="103"/>
        <v>0111803</v>
      </c>
      <c r="Q320" s="163" t="str">
        <f t="shared" si="95"/>
        <v>0111803@gsfmcg.com</v>
      </c>
      <c r="R320" s="59" t="s">
        <v>2629</v>
      </c>
      <c r="S320" s="59" t="s">
        <v>7679</v>
      </c>
      <c r="T320" s="59" t="str">
        <f>TRIM(CONCATENATE(V320," (",S320,")"))</f>
        <v>Aqib Niaz Ahmed (T-KSR-01)</v>
      </c>
      <c r="U320" s="70" t="s">
        <v>7686</v>
      </c>
      <c r="V320" s="70" t="s">
        <v>7682</v>
      </c>
      <c r="W320" s="70" t="str">
        <f>TRIM(CONCATENATE(K320," - ",AD320," - ",V320))</f>
        <v>KSR01 - SPO - Aqib Niaz Ahmed</v>
      </c>
      <c r="X320" s="70" t="s">
        <v>137</v>
      </c>
      <c r="Y320" s="70" t="s">
        <v>6311</v>
      </c>
      <c r="Z320" s="70" t="s">
        <v>774</v>
      </c>
      <c r="AA320" s="171" t="s">
        <v>774</v>
      </c>
      <c r="AB320" s="70" t="s">
        <v>774</v>
      </c>
      <c r="AC320" s="70" t="s">
        <v>1171</v>
      </c>
      <c r="AD320" s="70" t="s">
        <v>163</v>
      </c>
      <c r="AE320" s="82" t="s">
        <v>1162</v>
      </c>
      <c r="AF320" s="70" t="s">
        <v>1171</v>
      </c>
      <c r="AG320" s="70" t="s">
        <v>1159</v>
      </c>
      <c r="AH320" s="70" t="s">
        <v>7688</v>
      </c>
      <c r="AI320" s="70" t="s">
        <v>7683</v>
      </c>
      <c r="AJ320" s="70" t="s">
        <v>137</v>
      </c>
      <c r="AK320" s="70">
        <v>1</v>
      </c>
      <c r="AL320" s="108" t="s">
        <v>6293</v>
      </c>
      <c r="AM320" t="e">
        <v>#N/A</v>
      </c>
      <c r="AN320" t="e">
        <f t="shared" si="104"/>
        <v>#N/A</v>
      </c>
    </row>
    <row r="321" spans="1:42" ht="14.4" hidden="1" customHeight="1" x14ac:dyDescent="0.3">
      <c r="A321" s="59" t="str">
        <f t="shared" si="101"/>
        <v>KSR01-FMCG02-SPO-02</v>
      </c>
      <c r="B321" s="70" t="s">
        <v>1195</v>
      </c>
      <c r="C321" s="70" t="s">
        <v>1988</v>
      </c>
      <c r="D321" s="70" t="s">
        <v>1219</v>
      </c>
      <c r="E321" s="70" t="s">
        <v>143</v>
      </c>
      <c r="F321" s="70" t="s">
        <v>3072</v>
      </c>
      <c r="G321" s="70" t="s">
        <v>5634</v>
      </c>
      <c r="H321" s="70" t="s">
        <v>7673</v>
      </c>
      <c r="I321" s="161" t="s">
        <v>4900</v>
      </c>
      <c r="J321" s="70" t="s">
        <v>7672</v>
      </c>
      <c r="K321" s="59" t="s">
        <v>7674</v>
      </c>
      <c r="L321" s="70" t="str">
        <f t="shared" si="102"/>
        <v>0111804</v>
      </c>
      <c r="M321" s="82" t="s">
        <v>4686</v>
      </c>
      <c r="N321" s="70" t="s">
        <v>2687</v>
      </c>
      <c r="O321" s="59" t="s">
        <v>8062</v>
      </c>
      <c r="P321" s="59" t="str">
        <f t="shared" si="103"/>
        <v>0111804</v>
      </c>
      <c r="Q321" s="163" t="str">
        <f t="shared" si="95"/>
        <v>0111804@gsfmcg.com</v>
      </c>
      <c r="R321" s="59" t="s">
        <v>2674</v>
      </c>
      <c r="S321" s="59" t="s">
        <v>7680</v>
      </c>
      <c r="T321" s="59" t="str">
        <f>TRIM(CONCATENATE(V321," (",S321,")"))</f>
        <v>Ghulam Fareed (T-KSR-02)</v>
      </c>
      <c r="U321" s="70" t="s">
        <v>7689</v>
      </c>
      <c r="V321" s="70" t="s">
        <v>8750</v>
      </c>
      <c r="W321" s="70" t="str">
        <f>TRIM(CONCATENATE(K321," - ",AD321," - ",V321))</f>
        <v>KSR01 - SPO - Ghulam Fareed</v>
      </c>
      <c r="X321" s="70" t="s">
        <v>334</v>
      </c>
      <c r="Y321" s="70" t="s">
        <v>6298</v>
      </c>
      <c r="Z321" s="70" t="s">
        <v>774</v>
      </c>
      <c r="AA321" s="171" t="s">
        <v>774</v>
      </c>
      <c r="AB321" s="70" t="s">
        <v>774</v>
      </c>
      <c r="AC321" s="70" t="s">
        <v>1171</v>
      </c>
      <c r="AD321" s="70" t="s">
        <v>163</v>
      </c>
      <c r="AE321" s="82" t="s">
        <v>1162</v>
      </c>
      <c r="AF321" s="70" t="s">
        <v>1171</v>
      </c>
      <c r="AG321" s="70" t="s">
        <v>1159</v>
      </c>
      <c r="AH321" s="70" t="s">
        <v>7688</v>
      </c>
      <c r="AI321" s="70" t="s">
        <v>7683</v>
      </c>
      <c r="AJ321" s="70" t="s">
        <v>137</v>
      </c>
      <c r="AK321" s="70">
        <v>1</v>
      </c>
      <c r="AL321" s="108" t="s">
        <v>6293</v>
      </c>
      <c r="AM321" t="e">
        <v>#N/A</v>
      </c>
      <c r="AN321" t="e">
        <f t="shared" si="104"/>
        <v>#N/A</v>
      </c>
    </row>
    <row r="322" spans="1:42" ht="14.4" hidden="1" customHeight="1" x14ac:dyDescent="0.3">
      <c r="A322" s="59" t="str">
        <f t="shared" si="101"/>
        <v>KSR01-FMCG-SPO-00</v>
      </c>
      <c r="B322" s="70" t="s">
        <v>1171</v>
      </c>
      <c r="C322" s="70" t="s">
        <v>3078</v>
      </c>
      <c r="D322" s="70" t="s">
        <v>1219</v>
      </c>
      <c r="E322" s="70" t="s">
        <v>143</v>
      </c>
      <c r="F322" s="70" t="s">
        <v>3072</v>
      </c>
      <c r="G322" s="70" t="s">
        <v>5634</v>
      </c>
      <c r="H322" s="70" t="s">
        <v>7673</v>
      </c>
      <c r="I322" s="161" t="s">
        <v>4900</v>
      </c>
      <c r="J322" s="70" t="s">
        <v>7672</v>
      </c>
      <c r="K322" s="59" t="s">
        <v>7674</v>
      </c>
      <c r="L322" s="70" t="str">
        <f t="shared" si="102"/>
        <v>0111805</v>
      </c>
      <c r="M322" s="82" t="s">
        <v>4686</v>
      </c>
      <c r="N322" s="70" t="s">
        <v>2687</v>
      </c>
      <c r="O322" s="59" t="s">
        <v>8063</v>
      </c>
      <c r="P322" s="59" t="str">
        <f t="shared" si="103"/>
        <v>0111805</v>
      </c>
      <c r="Q322" s="163" t="str">
        <f t="shared" si="95"/>
        <v>0111805@gsfmcg.com</v>
      </c>
      <c r="R322" s="59" t="s">
        <v>2631</v>
      </c>
      <c r="S322" s="59" t="s">
        <v>5238</v>
      </c>
      <c r="T322" s="59" t="str">
        <f>TRIM(CONCATENATE(W322))</f>
        <v>KSR01 - FMCG Unmapped</v>
      </c>
      <c r="U322" s="70" t="s">
        <v>7687</v>
      </c>
      <c r="V322" s="70" t="s">
        <v>5921</v>
      </c>
      <c r="W322" s="70" t="str">
        <f>TRIM(CONCATENATE(K322," - ",V322))</f>
        <v>KSR01 - FMCG Unmapped</v>
      </c>
      <c r="X322" s="70" t="s">
        <v>137</v>
      </c>
      <c r="Y322" s="70" t="s">
        <v>774</v>
      </c>
      <c r="Z322" s="70" t="s">
        <v>774</v>
      </c>
      <c r="AA322" s="171" t="s">
        <v>774</v>
      </c>
      <c r="AB322" s="70" t="s">
        <v>774</v>
      </c>
      <c r="AC322" s="70" t="s">
        <v>1171</v>
      </c>
      <c r="AD322" s="70" t="s">
        <v>163</v>
      </c>
      <c r="AE322" s="82" t="s">
        <v>1162</v>
      </c>
      <c r="AF322" s="70" t="s">
        <v>1171</v>
      </c>
      <c r="AG322" s="70" t="s">
        <v>1159</v>
      </c>
      <c r="AH322" s="70" t="s">
        <v>7688</v>
      </c>
      <c r="AI322" s="70" t="s">
        <v>7683</v>
      </c>
      <c r="AJ322" s="70" t="s">
        <v>137</v>
      </c>
      <c r="AK322" s="70">
        <v>0</v>
      </c>
      <c r="AL322" s="108" t="s">
        <v>5606</v>
      </c>
      <c r="AM322" t="e">
        <v>#N/A</v>
      </c>
      <c r="AN322" t="e">
        <f t="shared" si="104"/>
        <v>#N/A</v>
      </c>
      <c r="AP322" t="s">
        <v>8085</v>
      </c>
    </row>
    <row r="323" spans="1:42" ht="14.4" hidden="1" customHeight="1" x14ac:dyDescent="0.3">
      <c r="A323" s="59" t="str">
        <f t="shared" si="101"/>
        <v>KSR01-FMCG-ASM-01</v>
      </c>
      <c r="B323" s="70" t="s">
        <v>1171</v>
      </c>
      <c r="C323" s="70" t="s">
        <v>3078</v>
      </c>
      <c r="D323" s="70" t="s">
        <v>1219</v>
      </c>
      <c r="E323" s="70" t="s">
        <v>143</v>
      </c>
      <c r="F323" s="70" t="s">
        <v>3072</v>
      </c>
      <c r="G323" s="70" t="s">
        <v>5634</v>
      </c>
      <c r="H323" s="70" t="s">
        <v>7673</v>
      </c>
      <c r="I323" s="161" t="s">
        <v>4900</v>
      </c>
      <c r="J323" s="70" t="s">
        <v>7672</v>
      </c>
      <c r="K323" s="59" t="s">
        <v>7674</v>
      </c>
      <c r="L323" s="70" t="str">
        <f t="shared" si="102"/>
        <v>01118</v>
      </c>
      <c r="M323" s="82" t="s">
        <v>4686</v>
      </c>
      <c r="N323" s="70" t="s">
        <v>2687</v>
      </c>
      <c r="O323" s="59" t="s">
        <v>8064</v>
      </c>
      <c r="P323" s="59" t="str">
        <f>O322</f>
        <v>0111805</v>
      </c>
      <c r="Q323" s="163" t="str">
        <f t="shared" si="95"/>
        <v>01118@gsfmcg.com</v>
      </c>
      <c r="R323" s="59" t="s">
        <v>2772</v>
      </c>
      <c r="S323" s="59" t="s">
        <v>7821</v>
      </c>
      <c r="T323" s="59" t="str">
        <f>V323</f>
        <v>Ghulam Rasool</v>
      </c>
      <c r="U323" s="70" t="s">
        <v>7688</v>
      </c>
      <c r="V323" s="70" t="s">
        <v>7683</v>
      </c>
      <c r="W323" s="70" t="str">
        <f>TRIM(CONCATENATE(K323," - ",AD323," - ",V323))</f>
        <v>KSR01 - ASM - Ghulam Rasool</v>
      </c>
      <c r="X323" s="70" t="s">
        <v>137</v>
      </c>
      <c r="Y323" s="70" t="s">
        <v>774</v>
      </c>
      <c r="Z323" s="70" t="s">
        <v>774</v>
      </c>
      <c r="AA323" s="171" t="s">
        <v>774</v>
      </c>
      <c r="AB323" s="70" t="s">
        <v>774</v>
      </c>
      <c r="AC323" s="70" t="s">
        <v>1219</v>
      </c>
      <c r="AD323" s="70" t="s">
        <v>1028</v>
      </c>
      <c r="AE323" s="82" t="s">
        <v>3414</v>
      </c>
      <c r="AF323" s="70" t="s">
        <v>1171</v>
      </c>
      <c r="AG323" s="70" t="s">
        <v>1159</v>
      </c>
      <c r="AH323" s="70" t="s">
        <v>3283</v>
      </c>
      <c r="AI323" s="70" t="s">
        <v>291</v>
      </c>
      <c r="AJ323" s="70" t="s">
        <v>135</v>
      </c>
      <c r="AK323" s="70">
        <v>2</v>
      </c>
      <c r="AL323" s="108" t="s">
        <v>6294</v>
      </c>
      <c r="AM323" t="e">
        <v>#N/A</v>
      </c>
      <c r="AN323" t="e">
        <f t="shared" si="104"/>
        <v>#N/A</v>
      </c>
      <c r="AP323" t="s">
        <v>8085</v>
      </c>
    </row>
    <row r="324" spans="1:42" ht="14.4" hidden="1" customHeight="1" x14ac:dyDescent="0.3">
      <c r="A324" s="59" t="str">
        <f t="shared" si="101"/>
        <v>BWN01-FMCG01-SPO-01</v>
      </c>
      <c r="B324" s="70" t="s">
        <v>1170</v>
      </c>
      <c r="C324" s="70" t="s">
        <v>1987</v>
      </c>
      <c r="D324" s="70" t="s">
        <v>1219</v>
      </c>
      <c r="E324" s="70" t="s">
        <v>143</v>
      </c>
      <c r="F324" s="70" t="s">
        <v>3072</v>
      </c>
      <c r="G324" s="70" t="s">
        <v>5634</v>
      </c>
      <c r="H324" s="70" t="s">
        <v>7691</v>
      </c>
      <c r="I324" s="161" t="s">
        <v>4900</v>
      </c>
      <c r="J324" s="70" t="s">
        <v>7690</v>
      </c>
      <c r="K324" s="59" t="s">
        <v>7692</v>
      </c>
      <c r="L324" s="70" t="str">
        <f t="shared" si="102"/>
        <v>0111901</v>
      </c>
      <c r="M324" s="82" t="s">
        <v>4686</v>
      </c>
      <c r="N324" s="70" t="s">
        <v>2687</v>
      </c>
      <c r="O324" s="59" t="s">
        <v>8065</v>
      </c>
      <c r="P324" s="59" t="str">
        <f t="shared" si="103"/>
        <v>0111901</v>
      </c>
      <c r="Q324" s="163" t="str">
        <f>CONCATENATE(O324,"@gsfmcg.com")</f>
        <v>0111901@gsfmcg.com</v>
      </c>
      <c r="R324" s="59" t="s">
        <v>2624</v>
      </c>
      <c r="S324" s="59" t="s">
        <v>7693</v>
      </c>
      <c r="T324" s="59" t="str">
        <f>TRIM(CONCATENATE(V324," (",S324,")"))</f>
        <v>Nasir Bashir (BWN-01)</v>
      </c>
      <c r="U324" s="70" t="s">
        <v>7700</v>
      </c>
      <c r="V324" s="70" t="s">
        <v>295</v>
      </c>
      <c r="W324" s="70" t="str">
        <f>TRIM(CONCATENATE(K324," - ",AD324," - ",V324))</f>
        <v>BWN01 - SPO - Nasir Bashir</v>
      </c>
      <c r="X324" s="70" t="s">
        <v>7699</v>
      </c>
      <c r="Y324" s="70" t="s">
        <v>6305</v>
      </c>
      <c r="Z324" s="70" t="s">
        <v>774</v>
      </c>
      <c r="AA324" s="171" t="s">
        <v>774</v>
      </c>
      <c r="AB324" s="70" t="s">
        <v>774</v>
      </c>
      <c r="AC324" s="70" t="s">
        <v>1171</v>
      </c>
      <c r="AD324" s="70" t="s">
        <v>163</v>
      </c>
      <c r="AE324" s="82" t="s">
        <v>1162</v>
      </c>
      <c r="AF324" s="70" t="s">
        <v>1171</v>
      </c>
      <c r="AG324" s="70" t="s">
        <v>1159</v>
      </c>
      <c r="AH324" s="70" t="s">
        <v>7704</v>
      </c>
      <c r="AI324" s="70" t="s">
        <v>7698</v>
      </c>
      <c r="AJ324" s="70" t="s">
        <v>7699</v>
      </c>
      <c r="AK324" s="70">
        <v>1</v>
      </c>
      <c r="AL324" s="108" t="s">
        <v>6293</v>
      </c>
      <c r="AM324" t="e">
        <v>#N/A</v>
      </c>
      <c r="AN324" t="e">
        <f t="shared" si="104"/>
        <v>#N/A</v>
      </c>
    </row>
    <row r="325" spans="1:42" ht="14.4" hidden="1" customHeight="1" x14ac:dyDescent="0.3">
      <c r="A325" s="59" t="str">
        <f t="shared" si="101"/>
        <v>BWN01-FMCG01-SPO-02</v>
      </c>
      <c r="B325" s="70" t="s">
        <v>1170</v>
      </c>
      <c r="C325" s="70" t="s">
        <v>1987</v>
      </c>
      <c r="D325" s="70" t="s">
        <v>1219</v>
      </c>
      <c r="E325" s="70" t="s">
        <v>143</v>
      </c>
      <c r="F325" s="70" t="s">
        <v>3072</v>
      </c>
      <c r="G325" s="70" t="s">
        <v>5634</v>
      </c>
      <c r="H325" s="70" t="s">
        <v>7691</v>
      </c>
      <c r="I325" s="161" t="s">
        <v>4900</v>
      </c>
      <c r="J325" s="70" t="s">
        <v>7690</v>
      </c>
      <c r="K325" s="59" t="s">
        <v>7692</v>
      </c>
      <c r="L325" s="70" t="str">
        <f t="shared" si="102"/>
        <v>0111902</v>
      </c>
      <c r="M325" s="82" t="s">
        <v>4686</v>
      </c>
      <c r="N325" s="70" t="s">
        <v>2687</v>
      </c>
      <c r="O325" s="59" t="s">
        <v>8066</v>
      </c>
      <c r="P325" s="59" t="str">
        <f t="shared" si="103"/>
        <v>0111902</v>
      </c>
      <c r="Q325" s="163" t="str">
        <f>CONCATENATE(O325,"@gsfmcg.com")</f>
        <v>0111902@gsfmcg.com</v>
      </c>
      <c r="R325" s="59" t="s">
        <v>2625</v>
      </c>
      <c r="S325" s="59" t="s">
        <v>7694</v>
      </c>
      <c r="T325" s="59" t="str">
        <f>TRIM(CONCATENATE(V325," (",S325,")"))</f>
        <v>Ghulam Murtuza (BWN-02)</v>
      </c>
      <c r="U325" s="70" t="s">
        <v>7701</v>
      </c>
      <c r="V325" s="70" t="s">
        <v>7696</v>
      </c>
      <c r="W325" s="70" t="str">
        <f>TRIM(CONCATENATE(K325," - ",AD325," - ",V325))</f>
        <v>BWN01 - SPO - Ghulam Murtuza</v>
      </c>
      <c r="X325" s="70" t="s">
        <v>4092</v>
      </c>
      <c r="Y325" s="70" t="s">
        <v>6298</v>
      </c>
      <c r="Z325" s="70" t="s">
        <v>774</v>
      </c>
      <c r="AA325" s="171" t="s">
        <v>774</v>
      </c>
      <c r="AB325" s="70" t="s">
        <v>774</v>
      </c>
      <c r="AC325" s="70" t="s">
        <v>1171</v>
      </c>
      <c r="AD325" s="70" t="s">
        <v>163</v>
      </c>
      <c r="AE325" s="82" t="s">
        <v>1162</v>
      </c>
      <c r="AF325" s="70" t="s">
        <v>1171</v>
      </c>
      <c r="AG325" s="70" t="s">
        <v>1159</v>
      </c>
      <c r="AH325" s="70" t="s">
        <v>7704</v>
      </c>
      <c r="AI325" s="70" t="s">
        <v>7698</v>
      </c>
      <c r="AJ325" s="70" t="s">
        <v>7699</v>
      </c>
      <c r="AK325" s="70">
        <v>1</v>
      </c>
      <c r="AL325" s="108" t="s">
        <v>6293</v>
      </c>
      <c r="AM325" t="e">
        <v>#N/A</v>
      </c>
      <c r="AN325" t="e">
        <f t="shared" si="104"/>
        <v>#N/A</v>
      </c>
    </row>
    <row r="326" spans="1:42" ht="14.4" hidden="1" customHeight="1" x14ac:dyDescent="0.3">
      <c r="A326" s="59" t="str">
        <f t="shared" si="101"/>
        <v>BWN01-FMCG02-SPO-01</v>
      </c>
      <c r="B326" s="70" t="s">
        <v>1195</v>
      </c>
      <c r="C326" s="70" t="s">
        <v>1988</v>
      </c>
      <c r="D326" s="70" t="s">
        <v>1219</v>
      </c>
      <c r="E326" s="70" t="s">
        <v>143</v>
      </c>
      <c r="F326" s="70" t="s">
        <v>3072</v>
      </c>
      <c r="G326" s="70" t="s">
        <v>5634</v>
      </c>
      <c r="H326" s="70" t="s">
        <v>7691</v>
      </c>
      <c r="I326" s="161" t="s">
        <v>4900</v>
      </c>
      <c r="J326" s="70" t="s">
        <v>7690</v>
      </c>
      <c r="K326" s="59" t="s">
        <v>7692</v>
      </c>
      <c r="L326" s="70" t="str">
        <f t="shared" si="102"/>
        <v>0111903</v>
      </c>
      <c r="M326" s="82" t="s">
        <v>4686</v>
      </c>
      <c r="N326" s="70" t="s">
        <v>2687</v>
      </c>
      <c r="O326" s="59" t="s">
        <v>8067</v>
      </c>
      <c r="P326" s="59" t="str">
        <f t="shared" si="103"/>
        <v>0111903</v>
      </c>
      <c r="Q326" s="163" t="str">
        <f>CONCATENATE(O326,"@gsfmcg.com")</f>
        <v>0111903@gsfmcg.com</v>
      </c>
      <c r="R326" s="59" t="s">
        <v>2629</v>
      </c>
      <c r="S326" s="59" t="s">
        <v>7695</v>
      </c>
      <c r="T326" s="59" t="str">
        <f>TRIM(CONCATENATE(V326," (",S326,")"))</f>
        <v>Abdul Rehman (T-BWN-01)</v>
      </c>
      <c r="U326" s="70" t="s">
        <v>7702</v>
      </c>
      <c r="V326" s="70" t="s">
        <v>89</v>
      </c>
      <c r="W326" s="70" t="str">
        <f>TRIM(CONCATENATE(K326," - ",AD326," - ",V326))</f>
        <v>BWN01 - SPO - Abdul Rehman</v>
      </c>
      <c r="X326" s="70" t="s">
        <v>7699</v>
      </c>
      <c r="Y326" s="70" t="s">
        <v>6311</v>
      </c>
      <c r="Z326" s="70" t="s">
        <v>774</v>
      </c>
      <c r="AA326" s="171" t="s">
        <v>774</v>
      </c>
      <c r="AB326" s="70" t="s">
        <v>774</v>
      </c>
      <c r="AC326" s="70" t="s">
        <v>1171</v>
      </c>
      <c r="AD326" s="70" t="s">
        <v>163</v>
      </c>
      <c r="AE326" s="82" t="s">
        <v>1162</v>
      </c>
      <c r="AF326" s="70" t="s">
        <v>1171</v>
      </c>
      <c r="AG326" s="70" t="s">
        <v>1159</v>
      </c>
      <c r="AH326" s="70" t="s">
        <v>7704</v>
      </c>
      <c r="AI326" s="70" t="s">
        <v>7698</v>
      </c>
      <c r="AJ326" s="70" t="s">
        <v>7699</v>
      </c>
      <c r="AK326" s="70">
        <v>1</v>
      </c>
      <c r="AL326" s="108" t="s">
        <v>6293</v>
      </c>
      <c r="AM326" t="e">
        <v>#N/A</v>
      </c>
      <c r="AN326" t="e">
        <f t="shared" si="104"/>
        <v>#N/A</v>
      </c>
    </row>
    <row r="327" spans="1:42" ht="14.4" hidden="1" customHeight="1" x14ac:dyDescent="0.3">
      <c r="A327" s="59" t="str">
        <f t="shared" si="101"/>
        <v>BWN01-FMCG-SPO-00</v>
      </c>
      <c r="B327" s="70" t="s">
        <v>1171</v>
      </c>
      <c r="C327" s="70" t="s">
        <v>3078</v>
      </c>
      <c r="D327" s="70" t="s">
        <v>1219</v>
      </c>
      <c r="E327" s="70" t="s">
        <v>143</v>
      </c>
      <c r="F327" s="70" t="s">
        <v>3072</v>
      </c>
      <c r="G327" s="70" t="s">
        <v>5634</v>
      </c>
      <c r="H327" s="70" t="s">
        <v>7691</v>
      </c>
      <c r="I327" s="161" t="s">
        <v>4900</v>
      </c>
      <c r="J327" s="70" t="s">
        <v>7690</v>
      </c>
      <c r="K327" s="59" t="s">
        <v>7692</v>
      </c>
      <c r="L327" s="70" t="str">
        <f t="shared" si="102"/>
        <v>0111904</v>
      </c>
      <c r="M327" s="82" t="s">
        <v>4686</v>
      </c>
      <c r="N327" s="70" t="s">
        <v>2687</v>
      </c>
      <c r="O327" s="59" t="s">
        <v>8068</v>
      </c>
      <c r="P327" s="59" t="str">
        <f t="shared" si="103"/>
        <v>0111904</v>
      </c>
      <c r="Q327" s="163" t="str">
        <f>CONCATENATE(O327,"@gsfmcg.com")</f>
        <v>0111904@gsfmcg.com</v>
      </c>
      <c r="R327" s="59" t="s">
        <v>2631</v>
      </c>
      <c r="S327" s="59" t="s">
        <v>5238</v>
      </c>
      <c r="T327" s="59" t="str">
        <f>TRIM(CONCATENATE(W327))</f>
        <v>BWN01 - FMCG Unmapped</v>
      </c>
      <c r="U327" s="70" t="s">
        <v>7703</v>
      </c>
      <c r="V327" s="70" t="s">
        <v>5921</v>
      </c>
      <c r="W327" s="70" t="str">
        <f>TRIM(CONCATENATE(K327," - ",V327))</f>
        <v>BWN01 - FMCG Unmapped</v>
      </c>
      <c r="X327" s="70" t="s">
        <v>7699</v>
      </c>
      <c r="Y327" s="70" t="s">
        <v>774</v>
      </c>
      <c r="Z327" s="70" t="s">
        <v>774</v>
      </c>
      <c r="AA327" s="171" t="s">
        <v>774</v>
      </c>
      <c r="AB327" s="70" t="s">
        <v>774</v>
      </c>
      <c r="AC327" s="70" t="s">
        <v>1171</v>
      </c>
      <c r="AD327" s="70" t="s">
        <v>163</v>
      </c>
      <c r="AE327" s="82" t="s">
        <v>1162</v>
      </c>
      <c r="AF327" s="70" t="s">
        <v>1171</v>
      </c>
      <c r="AG327" s="70" t="s">
        <v>1159</v>
      </c>
      <c r="AH327" s="70" t="s">
        <v>7704</v>
      </c>
      <c r="AI327" s="70" t="s">
        <v>7698</v>
      </c>
      <c r="AJ327" s="70" t="s">
        <v>7699</v>
      </c>
      <c r="AK327" s="70">
        <v>0</v>
      </c>
      <c r="AL327" s="108" t="s">
        <v>5606</v>
      </c>
      <c r="AM327" t="e">
        <v>#N/A</v>
      </c>
      <c r="AN327" t="e">
        <f t="shared" si="104"/>
        <v>#N/A</v>
      </c>
      <c r="AP327" t="s">
        <v>8085</v>
      </c>
    </row>
    <row r="328" spans="1:42" ht="14.4" hidden="1" customHeight="1" x14ac:dyDescent="0.3">
      <c r="A328" s="59" t="str">
        <f t="shared" si="101"/>
        <v>BWN01-FMCG-ASM-01</v>
      </c>
      <c r="B328" s="70" t="s">
        <v>1171</v>
      </c>
      <c r="C328" s="70" t="s">
        <v>3078</v>
      </c>
      <c r="D328" s="70" t="s">
        <v>1219</v>
      </c>
      <c r="E328" s="70" t="s">
        <v>143</v>
      </c>
      <c r="F328" s="70" t="s">
        <v>3072</v>
      </c>
      <c r="G328" s="70" t="s">
        <v>5634</v>
      </c>
      <c r="H328" s="70" t="s">
        <v>7691</v>
      </c>
      <c r="I328" s="161" t="s">
        <v>4900</v>
      </c>
      <c r="J328" s="70" t="s">
        <v>7690</v>
      </c>
      <c r="K328" s="59" t="s">
        <v>7692</v>
      </c>
      <c r="L328" s="70" t="str">
        <f t="shared" si="102"/>
        <v>01119</v>
      </c>
      <c r="M328" s="82" t="s">
        <v>4686</v>
      </c>
      <c r="N328" s="70" t="s">
        <v>2687</v>
      </c>
      <c r="O328" s="59" t="s">
        <v>8069</v>
      </c>
      <c r="P328" s="59" t="str">
        <f>O327</f>
        <v>0111904</v>
      </c>
      <c r="Q328" s="163" t="str">
        <f>CONCATENATE(O328,"@gsfmcg.com")</f>
        <v>01119@gsfmcg.com</v>
      </c>
      <c r="R328" s="59" t="s">
        <v>2772</v>
      </c>
      <c r="S328" s="59" t="s">
        <v>7822</v>
      </c>
      <c r="T328" s="59" t="str">
        <f>V328</f>
        <v>M. Shahzad Umar</v>
      </c>
      <c r="U328" s="70" t="s">
        <v>7704</v>
      </c>
      <c r="V328" s="70" t="s">
        <v>7698</v>
      </c>
      <c r="W328" s="70" t="str">
        <f>TRIM(CONCATENATE(K328," - ",AD328," - ",V328))</f>
        <v>BWN01 - ASM - M. Shahzad Umar</v>
      </c>
      <c r="X328" s="70" t="s">
        <v>7699</v>
      </c>
      <c r="Y328" s="70" t="s">
        <v>774</v>
      </c>
      <c r="Z328" s="70" t="s">
        <v>774</v>
      </c>
      <c r="AA328" s="171" t="s">
        <v>774</v>
      </c>
      <c r="AB328" s="70" t="s">
        <v>774</v>
      </c>
      <c r="AC328" s="70" t="s">
        <v>1219</v>
      </c>
      <c r="AD328" s="70" t="s">
        <v>1028</v>
      </c>
      <c r="AE328" s="82" t="s">
        <v>3414</v>
      </c>
      <c r="AF328" s="70" t="s">
        <v>1171</v>
      </c>
      <c r="AG328" s="70" t="s">
        <v>1159</v>
      </c>
      <c r="AH328" s="70" t="s">
        <v>3283</v>
      </c>
      <c r="AI328" s="70" t="s">
        <v>291</v>
      </c>
      <c r="AJ328" s="70" t="s">
        <v>135</v>
      </c>
      <c r="AK328" s="70">
        <v>2</v>
      </c>
      <c r="AL328" s="108" t="s">
        <v>6294</v>
      </c>
      <c r="AM328" t="e">
        <v>#N/A</v>
      </c>
      <c r="AN328" t="e">
        <f t="shared" si="104"/>
        <v>#N/A</v>
      </c>
      <c r="AP328" t="s">
        <v>8085</v>
      </c>
    </row>
    <row r="329" spans="1:42" ht="14.4" hidden="1" customHeight="1" x14ac:dyDescent="0.3">
      <c r="A329" s="59" t="str">
        <f t="shared" si="101"/>
        <v>SWL01-FMCG01-SPO-01</v>
      </c>
      <c r="B329" s="70" t="s">
        <v>1170</v>
      </c>
      <c r="C329" s="70" t="s">
        <v>1987</v>
      </c>
      <c r="D329" s="70" t="s">
        <v>1219</v>
      </c>
      <c r="E329" s="70" t="s">
        <v>143</v>
      </c>
      <c r="F329" s="70" t="s">
        <v>3072</v>
      </c>
      <c r="G329" s="70" t="s">
        <v>5634</v>
      </c>
      <c r="H329" s="70" t="s">
        <v>2074</v>
      </c>
      <c r="I329" s="161" t="s">
        <v>4900</v>
      </c>
      <c r="J329" s="70" t="s">
        <v>3252</v>
      </c>
      <c r="K329" s="59" t="s">
        <v>6379</v>
      </c>
      <c r="L329" s="70" t="str">
        <f t="shared" si="102"/>
        <v>0218001</v>
      </c>
      <c r="M329" s="82" t="s">
        <v>4686</v>
      </c>
      <c r="N329" s="70" t="s">
        <v>2687</v>
      </c>
      <c r="O329" s="59" t="s">
        <v>2624</v>
      </c>
      <c r="P329" s="59" t="str">
        <f>O329</f>
        <v>0218001</v>
      </c>
      <c r="Q329" s="163" t="str">
        <f t="shared" ref="Q329:Q385" si="105">CONCATENATE(O329,"@gsfmcg.com")</f>
        <v>0218001@gsfmcg.com</v>
      </c>
      <c r="R329" s="59" t="s">
        <v>2624</v>
      </c>
      <c r="S329" s="59" t="s">
        <v>290</v>
      </c>
      <c r="T329" s="59" t="str">
        <f>TRIM(CONCATENATE(V329," (",S329,")"))</f>
        <v>Awais Irshad (SWL-01)</v>
      </c>
      <c r="U329" s="70" t="s">
        <v>2999</v>
      </c>
      <c r="V329" s="70" t="s">
        <v>8267</v>
      </c>
      <c r="W329" s="70" t="str">
        <f>TRIM(CONCATENATE(K329," - ",AD329," - ",V329))</f>
        <v>SWL01 - SPO - Awais Irshad</v>
      </c>
      <c r="X329" s="70" t="s">
        <v>135</v>
      </c>
      <c r="Y329" s="70" t="s">
        <v>6305</v>
      </c>
      <c r="Z329" s="70" t="s">
        <v>774</v>
      </c>
      <c r="AA329" s="171" t="s">
        <v>774</v>
      </c>
      <c r="AB329" s="70" t="s">
        <v>774</v>
      </c>
      <c r="AC329" s="70" t="s">
        <v>1171</v>
      </c>
      <c r="AD329" s="70" t="s">
        <v>163</v>
      </c>
      <c r="AE329" s="82" t="s">
        <v>1162</v>
      </c>
      <c r="AF329" s="70" t="s">
        <v>1171</v>
      </c>
      <c r="AG329" s="70" t="s">
        <v>1159</v>
      </c>
      <c r="AH329" s="70" t="s">
        <v>3257</v>
      </c>
      <c r="AI329" s="70" t="s">
        <v>8270</v>
      </c>
      <c r="AJ329" s="70" t="s">
        <v>135</v>
      </c>
      <c r="AK329" s="70">
        <v>1</v>
      </c>
      <c r="AL329" s="108" t="s">
        <v>6293</v>
      </c>
      <c r="AM329" t="e">
        <v>#N/A</v>
      </c>
      <c r="AN329" t="e">
        <f t="shared" si="104"/>
        <v>#N/A</v>
      </c>
    </row>
    <row r="330" spans="1:42" ht="14.4" hidden="1" customHeight="1" x14ac:dyDescent="0.3">
      <c r="A330" s="59" t="str">
        <f t="shared" si="101"/>
        <v>SWL01-FMCG01-SPO-02</v>
      </c>
      <c r="B330" s="70" t="s">
        <v>1170</v>
      </c>
      <c r="C330" s="70" t="s">
        <v>1987</v>
      </c>
      <c r="D330" s="70" t="s">
        <v>1219</v>
      </c>
      <c r="E330" s="70" t="s">
        <v>143</v>
      </c>
      <c r="F330" s="70" t="s">
        <v>3072</v>
      </c>
      <c r="G330" s="70" t="s">
        <v>5634</v>
      </c>
      <c r="H330" s="70" t="s">
        <v>2074</v>
      </c>
      <c r="I330" s="161" t="s">
        <v>4900</v>
      </c>
      <c r="J330" s="70" t="s">
        <v>3252</v>
      </c>
      <c r="K330" s="59" t="s">
        <v>6379</v>
      </c>
      <c r="L330" s="70" t="str">
        <f t="shared" si="102"/>
        <v>0218002</v>
      </c>
      <c r="M330" s="82" t="s">
        <v>4686</v>
      </c>
      <c r="N330" s="70" t="s">
        <v>2687</v>
      </c>
      <c r="O330" s="59" t="s">
        <v>2625</v>
      </c>
      <c r="P330" s="59" t="str">
        <f>O330</f>
        <v>0218002</v>
      </c>
      <c r="Q330" s="163" t="str">
        <f t="shared" si="105"/>
        <v>0218002@gsfmcg.com</v>
      </c>
      <c r="R330" s="59" t="s">
        <v>2625</v>
      </c>
      <c r="S330" s="59" t="s">
        <v>294</v>
      </c>
      <c r="T330" s="59" t="str">
        <f>TRIM(CONCATENATE(V330," (",S330,")"))</f>
        <v>Furqan Haider (SWL-02)</v>
      </c>
      <c r="U330" s="70" t="s">
        <v>3000</v>
      </c>
      <c r="V330" s="70" t="s">
        <v>8751</v>
      </c>
      <c r="W330" s="70" t="str">
        <f>TRIM(CONCATENATE(K330," - ",AD330," - ",V330))</f>
        <v>SWL01 - SPO - Furqan Haider</v>
      </c>
      <c r="X330" s="70" t="s">
        <v>135</v>
      </c>
      <c r="Y330" s="70" t="s">
        <v>6298</v>
      </c>
      <c r="Z330" s="70" t="s">
        <v>774</v>
      </c>
      <c r="AA330" s="171" t="s">
        <v>774</v>
      </c>
      <c r="AB330" s="70" t="s">
        <v>774</v>
      </c>
      <c r="AC330" s="70" t="s">
        <v>1171</v>
      </c>
      <c r="AD330" s="70" t="s">
        <v>163</v>
      </c>
      <c r="AE330" s="82" t="s">
        <v>1162</v>
      </c>
      <c r="AF330" s="70" t="s">
        <v>1171</v>
      </c>
      <c r="AG330" s="70" t="s">
        <v>1159</v>
      </c>
      <c r="AH330" s="70" t="s">
        <v>3257</v>
      </c>
      <c r="AI330" s="70" t="s">
        <v>8270</v>
      </c>
      <c r="AJ330" s="70" t="s">
        <v>135</v>
      </c>
      <c r="AK330" s="70">
        <v>1</v>
      </c>
      <c r="AL330" s="108" t="s">
        <v>6293</v>
      </c>
      <c r="AM330" t="e">
        <v>#N/A</v>
      </c>
      <c r="AN330" t="e">
        <f t="shared" si="104"/>
        <v>#N/A</v>
      </c>
    </row>
    <row r="331" spans="1:42" ht="14.4" hidden="1" customHeight="1" x14ac:dyDescent="0.3">
      <c r="A331" s="59" t="str">
        <f t="shared" si="101"/>
        <v>SWL01-FMCG01-SPO-03</v>
      </c>
      <c r="B331" s="70" t="s">
        <v>1170</v>
      </c>
      <c r="C331" s="70" t="s">
        <v>1987</v>
      </c>
      <c r="D331" s="70" t="s">
        <v>1219</v>
      </c>
      <c r="E331" s="70" t="s">
        <v>143</v>
      </c>
      <c r="F331" s="70" t="s">
        <v>3072</v>
      </c>
      <c r="G331" s="70" t="s">
        <v>5634</v>
      </c>
      <c r="H331" s="70" t="s">
        <v>2074</v>
      </c>
      <c r="I331" s="161" t="s">
        <v>4900</v>
      </c>
      <c r="J331" s="70" t="s">
        <v>3252</v>
      </c>
      <c r="K331" s="59" t="s">
        <v>6379</v>
      </c>
      <c r="L331" s="70" t="str">
        <f t="shared" si="102"/>
        <v>0218006</v>
      </c>
      <c r="M331" s="82" t="s">
        <v>4686</v>
      </c>
      <c r="N331" s="70" t="s">
        <v>2687</v>
      </c>
      <c r="O331" s="59" t="s">
        <v>2629</v>
      </c>
      <c r="P331" s="59" t="str">
        <f>O331</f>
        <v>0218006</v>
      </c>
      <c r="Q331" s="163" t="str">
        <f t="shared" si="105"/>
        <v>0218006@gsfmcg.com</v>
      </c>
      <c r="R331" s="59" t="s">
        <v>2629</v>
      </c>
      <c r="S331" s="59" t="s">
        <v>297</v>
      </c>
      <c r="T331" s="59" t="str">
        <f>TRIM(CONCATENATE(V331," (",S331,")"))</f>
        <v>Shahzad Liaquat (SWL-03)</v>
      </c>
      <c r="U331" s="70" t="s">
        <v>3001</v>
      </c>
      <c r="V331" s="70" t="s">
        <v>8269</v>
      </c>
      <c r="W331" s="70" t="str">
        <f>TRIM(CONCATENATE(K331," - ",AD331," - ",V331))</f>
        <v>SWL01 - SPO - Shahzad Liaquat</v>
      </c>
      <c r="X331" s="70" t="s">
        <v>6619</v>
      </c>
      <c r="Y331" s="70" t="s">
        <v>6311</v>
      </c>
      <c r="Z331" s="70" t="s">
        <v>774</v>
      </c>
      <c r="AA331" s="171" t="s">
        <v>774</v>
      </c>
      <c r="AB331" s="70" t="s">
        <v>774</v>
      </c>
      <c r="AC331" s="70" t="s">
        <v>1171</v>
      </c>
      <c r="AD331" s="70" t="s">
        <v>163</v>
      </c>
      <c r="AE331" s="82" t="s">
        <v>1162</v>
      </c>
      <c r="AF331" s="70" t="s">
        <v>1171</v>
      </c>
      <c r="AG331" s="70" t="s">
        <v>1159</v>
      </c>
      <c r="AH331" s="70" t="s">
        <v>3257</v>
      </c>
      <c r="AI331" s="70" t="s">
        <v>8270</v>
      </c>
      <c r="AJ331" s="70" t="s">
        <v>135</v>
      </c>
      <c r="AK331" s="70">
        <v>1</v>
      </c>
      <c r="AL331" s="108" t="s">
        <v>6293</v>
      </c>
      <c r="AM331" t="e">
        <v>#N/A</v>
      </c>
      <c r="AN331" t="e">
        <f t="shared" si="104"/>
        <v>#N/A</v>
      </c>
    </row>
    <row r="332" spans="1:42" ht="14.4" hidden="1" customHeight="1" x14ac:dyDescent="0.3">
      <c r="A332" s="59" t="str">
        <f t="shared" si="101"/>
        <v>SWL01-FMCG02-SPO-01</v>
      </c>
      <c r="B332" s="70" t="s">
        <v>1195</v>
      </c>
      <c r="C332" s="70" t="s">
        <v>1988</v>
      </c>
      <c r="D332" s="70" t="s">
        <v>1219</v>
      </c>
      <c r="E332" s="70" t="s">
        <v>143</v>
      </c>
      <c r="F332" s="70" t="s">
        <v>3072</v>
      </c>
      <c r="G332" s="70" t="s">
        <v>5634</v>
      </c>
      <c r="H332" s="70" t="s">
        <v>2074</v>
      </c>
      <c r="I332" s="161" t="s">
        <v>4900</v>
      </c>
      <c r="J332" s="70" t="s">
        <v>3252</v>
      </c>
      <c r="K332" s="59" t="s">
        <v>6379</v>
      </c>
      <c r="L332" s="70" t="str">
        <f t="shared" si="102"/>
        <v>0222001</v>
      </c>
      <c r="M332" s="82" t="s">
        <v>4686</v>
      </c>
      <c r="N332" s="70" t="s">
        <v>2687</v>
      </c>
      <c r="O332" s="59" t="s">
        <v>2674</v>
      </c>
      <c r="P332" s="59" t="str">
        <f>O332</f>
        <v>0222001</v>
      </c>
      <c r="Q332" s="163" t="str">
        <f t="shared" si="105"/>
        <v>0222001@gsfmcg.com</v>
      </c>
      <c r="R332" s="59" t="s">
        <v>2674</v>
      </c>
      <c r="S332" s="59" t="s">
        <v>515</v>
      </c>
      <c r="T332" s="59" t="str">
        <f>TRIM(CONCATENATE(V332," (",S332,")"))</f>
        <v>Kamal Rizwan (T-SWL-01)</v>
      </c>
      <c r="U332" s="70" t="s">
        <v>3004</v>
      </c>
      <c r="V332" s="70" t="s">
        <v>8752</v>
      </c>
      <c r="W332" s="70" t="str">
        <f>TRIM(CONCATENATE(K332," - ",AD332," - ",V332))</f>
        <v>SWL01 - SPO - Kamal Rizwan</v>
      </c>
      <c r="X332" s="70" t="s">
        <v>135</v>
      </c>
      <c r="Y332" s="70" t="s">
        <v>6298</v>
      </c>
      <c r="Z332" s="70" t="s">
        <v>774</v>
      </c>
      <c r="AA332" s="171" t="s">
        <v>774</v>
      </c>
      <c r="AB332" s="70" t="s">
        <v>774</v>
      </c>
      <c r="AC332" s="70" t="s">
        <v>1171</v>
      </c>
      <c r="AD332" s="70" t="s">
        <v>163</v>
      </c>
      <c r="AE332" s="82" t="s">
        <v>1162</v>
      </c>
      <c r="AF332" s="70" t="s">
        <v>1171</v>
      </c>
      <c r="AG332" s="70" t="s">
        <v>1159</v>
      </c>
      <c r="AH332" s="70" t="s">
        <v>3257</v>
      </c>
      <c r="AI332" s="70" t="s">
        <v>8270</v>
      </c>
      <c r="AJ332" s="70" t="s">
        <v>135</v>
      </c>
      <c r="AK332" s="70">
        <v>1</v>
      </c>
      <c r="AL332" s="108" t="s">
        <v>6293</v>
      </c>
      <c r="AM332" t="e">
        <v>#N/A</v>
      </c>
      <c r="AN332" t="e">
        <f t="shared" si="104"/>
        <v>#N/A</v>
      </c>
    </row>
    <row r="333" spans="1:42" ht="14.4" hidden="1" customHeight="1" x14ac:dyDescent="0.3">
      <c r="A333" s="59" t="str">
        <f t="shared" si="101"/>
        <v>SWL01-FMCG-SPO-00</v>
      </c>
      <c r="B333" s="70" t="s">
        <v>1171</v>
      </c>
      <c r="C333" s="70" t="s">
        <v>3078</v>
      </c>
      <c r="D333" s="70" t="s">
        <v>1219</v>
      </c>
      <c r="E333" s="70" t="s">
        <v>143</v>
      </c>
      <c r="F333" s="70" t="s">
        <v>3072</v>
      </c>
      <c r="G333" s="70" t="s">
        <v>5634</v>
      </c>
      <c r="H333" s="70" t="s">
        <v>2074</v>
      </c>
      <c r="I333" s="161" t="s">
        <v>4900</v>
      </c>
      <c r="J333" s="70" t="s">
        <v>3252</v>
      </c>
      <c r="K333" s="59" t="s">
        <v>6379</v>
      </c>
      <c r="L333" s="70" t="str">
        <f t="shared" si="102"/>
        <v>0218009</v>
      </c>
      <c r="M333" s="82" t="s">
        <v>4686</v>
      </c>
      <c r="N333" s="70" t="s">
        <v>2687</v>
      </c>
      <c r="O333" s="59" t="s">
        <v>2631</v>
      </c>
      <c r="P333" s="59" t="str">
        <f>O333</f>
        <v>0218009</v>
      </c>
      <c r="Q333" s="163" t="str">
        <f t="shared" si="105"/>
        <v>0218009@gsfmcg.com</v>
      </c>
      <c r="R333" s="59" t="s">
        <v>2631</v>
      </c>
      <c r="S333" s="59" t="s">
        <v>5238</v>
      </c>
      <c r="T333" s="59" t="str">
        <f>TRIM(CONCATENATE(W333))</f>
        <v>SWL01 - FMCG Unmapped</v>
      </c>
      <c r="U333" s="70" t="s">
        <v>3405</v>
      </c>
      <c r="V333" s="70" t="s">
        <v>5921</v>
      </c>
      <c r="W333" s="70" t="str">
        <f>TRIM(CONCATENATE(K333," - ",V333))</f>
        <v>SWL01 - FMCG Unmapped</v>
      </c>
      <c r="X333" s="70" t="s">
        <v>135</v>
      </c>
      <c r="Y333" s="70" t="s">
        <v>774</v>
      </c>
      <c r="Z333" s="70" t="s">
        <v>774</v>
      </c>
      <c r="AA333" s="171" t="s">
        <v>774</v>
      </c>
      <c r="AB333" s="70" t="s">
        <v>774</v>
      </c>
      <c r="AC333" s="70" t="s">
        <v>1171</v>
      </c>
      <c r="AD333" s="70" t="s">
        <v>163</v>
      </c>
      <c r="AE333" s="82" t="s">
        <v>1162</v>
      </c>
      <c r="AF333" s="70" t="s">
        <v>1171</v>
      </c>
      <c r="AG333" s="70" t="s">
        <v>1159</v>
      </c>
      <c r="AH333" s="70" t="s">
        <v>3257</v>
      </c>
      <c r="AI333" s="70" t="s">
        <v>8270</v>
      </c>
      <c r="AJ333" s="70" t="s">
        <v>135</v>
      </c>
      <c r="AK333" s="70">
        <v>0</v>
      </c>
      <c r="AL333" s="108" t="s">
        <v>5606</v>
      </c>
      <c r="AM333" t="s">
        <v>2631</v>
      </c>
      <c r="AN333" t="b">
        <f t="shared" si="104"/>
        <v>1</v>
      </c>
      <c r="AP333" t="s">
        <v>8085</v>
      </c>
    </row>
    <row r="334" spans="1:42" ht="14.4" hidden="1" customHeight="1" x14ac:dyDescent="0.3">
      <c r="A334" s="59" t="str">
        <f t="shared" si="101"/>
        <v>SWL01-FMCG-ASM-01</v>
      </c>
      <c r="B334" s="70" t="s">
        <v>1171</v>
      </c>
      <c r="C334" s="70" t="s">
        <v>3078</v>
      </c>
      <c r="D334" s="70" t="s">
        <v>1219</v>
      </c>
      <c r="E334" s="70" t="s">
        <v>143</v>
      </c>
      <c r="F334" s="70" t="s">
        <v>3072</v>
      </c>
      <c r="G334" s="70" t="s">
        <v>5634</v>
      </c>
      <c r="H334" s="70" t="s">
        <v>2074</v>
      </c>
      <c r="I334" s="161" t="s">
        <v>4900</v>
      </c>
      <c r="J334" s="70" t="s">
        <v>3252</v>
      </c>
      <c r="K334" s="59" t="s">
        <v>6379</v>
      </c>
      <c r="L334" s="70" t="str">
        <f t="shared" si="102"/>
        <v>02180</v>
      </c>
      <c r="M334" s="82" t="s">
        <v>4686</v>
      </c>
      <c r="N334" s="70" t="s">
        <v>2687</v>
      </c>
      <c r="O334" s="59" t="s">
        <v>2772</v>
      </c>
      <c r="P334" s="59" t="str">
        <f>O333</f>
        <v>0218009</v>
      </c>
      <c r="Q334" s="163" t="str">
        <f t="shared" si="105"/>
        <v>02180@gsfmcg.com</v>
      </c>
      <c r="R334" s="59" t="s">
        <v>2772</v>
      </c>
      <c r="S334" s="59" t="s">
        <v>7823</v>
      </c>
      <c r="T334" s="59" t="str">
        <f>V334</f>
        <v>M. Sarfraz</v>
      </c>
      <c r="U334" s="70" t="s">
        <v>3257</v>
      </c>
      <c r="V334" s="70" t="s">
        <v>8270</v>
      </c>
      <c r="W334" s="70" t="str">
        <f t="shared" ref="W334:W338" si="106">TRIM(CONCATENATE(K334," - ",AD334," - ",V334))</f>
        <v>SWL01 - ASM - M. Sarfraz</v>
      </c>
      <c r="X334" s="70" t="s">
        <v>135</v>
      </c>
      <c r="Y334" s="70" t="s">
        <v>774</v>
      </c>
      <c r="Z334" s="70" t="s">
        <v>6623</v>
      </c>
      <c r="AA334" s="171">
        <v>44699</v>
      </c>
      <c r="AB334" s="70" t="s">
        <v>774</v>
      </c>
      <c r="AC334" s="70" t="s">
        <v>1219</v>
      </c>
      <c r="AD334" s="70" t="s">
        <v>1028</v>
      </c>
      <c r="AE334" s="82" t="s">
        <v>3414</v>
      </c>
      <c r="AF334" s="70" t="s">
        <v>1171</v>
      </c>
      <c r="AG334" s="70" t="s">
        <v>1159</v>
      </c>
      <c r="AH334" s="70" t="s">
        <v>3283</v>
      </c>
      <c r="AI334" s="70" t="s">
        <v>291</v>
      </c>
      <c r="AJ334" s="70" t="s">
        <v>135</v>
      </c>
      <c r="AK334" s="70">
        <v>2</v>
      </c>
      <c r="AL334" s="108" t="s">
        <v>6294</v>
      </c>
      <c r="AM334" t="e">
        <v>#N/A</v>
      </c>
      <c r="AN334" t="e">
        <f t="shared" si="104"/>
        <v>#N/A</v>
      </c>
      <c r="AP334" t="s">
        <v>8085</v>
      </c>
    </row>
    <row r="335" spans="1:42" ht="14.4" hidden="1" customHeight="1" x14ac:dyDescent="0.3">
      <c r="A335" s="59" t="str">
        <f t="shared" si="101"/>
        <v>OKR01-FMCG01-SPO-01</v>
      </c>
      <c r="B335" s="70" t="s">
        <v>1170</v>
      </c>
      <c r="C335" s="70" t="s">
        <v>1987</v>
      </c>
      <c r="D335" s="70" t="s">
        <v>1219</v>
      </c>
      <c r="E335" s="70" t="s">
        <v>143</v>
      </c>
      <c r="F335" s="70" t="s">
        <v>3072</v>
      </c>
      <c r="G335" s="70" t="s">
        <v>5634</v>
      </c>
      <c r="H335" s="70" t="s">
        <v>3199</v>
      </c>
      <c r="I335" s="161" t="s">
        <v>4900</v>
      </c>
      <c r="J335" s="70" t="s">
        <v>3200</v>
      </c>
      <c r="K335" s="59" t="s">
        <v>6381</v>
      </c>
      <c r="L335" s="70" t="str">
        <f t="shared" si="102"/>
        <v>0218003</v>
      </c>
      <c r="M335" s="82" t="s">
        <v>4686</v>
      </c>
      <c r="N335" s="70" t="s">
        <v>2687</v>
      </c>
      <c r="O335" s="59" t="s">
        <v>2626</v>
      </c>
      <c r="P335" s="59" t="str">
        <f t="shared" ref="P335:P339" si="107">O335</f>
        <v>0218003</v>
      </c>
      <c r="Q335" s="163" t="str">
        <f t="shared" si="105"/>
        <v>0218003@gsfmcg.com</v>
      </c>
      <c r="R335" s="59" t="s">
        <v>2626</v>
      </c>
      <c r="S335" s="59" t="s">
        <v>3356</v>
      </c>
      <c r="T335" s="59" t="str">
        <f>TRIM(CONCATENATE(V335," (",S335,")"))</f>
        <v>Sajjad Hussain (OKR-01)</v>
      </c>
      <c r="U335" s="70" t="s">
        <v>3201</v>
      </c>
      <c r="V335" s="70" t="s">
        <v>522</v>
      </c>
      <c r="W335" s="70" t="str">
        <f t="shared" si="106"/>
        <v>OKR01 - SPO - Sajjad Hussain</v>
      </c>
      <c r="X335" s="70" t="s">
        <v>136</v>
      </c>
      <c r="Y335" s="70" t="s">
        <v>6298</v>
      </c>
      <c r="Z335" s="70" t="s">
        <v>774</v>
      </c>
      <c r="AA335" s="171" t="s">
        <v>774</v>
      </c>
      <c r="AB335" s="70" t="s">
        <v>774</v>
      </c>
      <c r="AC335" s="70" t="s">
        <v>1171</v>
      </c>
      <c r="AD335" s="70" t="s">
        <v>163</v>
      </c>
      <c r="AE335" s="82" t="s">
        <v>1162</v>
      </c>
      <c r="AF335" s="70" t="s">
        <v>1171</v>
      </c>
      <c r="AG335" s="70" t="s">
        <v>1159</v>
      </c>
      <c r="AH335" s="70" t="s">
        <v>3208</v>
      </c>
      <c r="AI335" s="70" t="s">
        <v>516</v>
      </c>
      <c r="AJ335" s="70" t="s">
        <v>136</v>
      </c>
      <c r="AK335" s="70">
        <v>1</v>
      </c>
      <c r="AL335" s="108" t="s">
        <v>6293</v>
      </c>
      <c r="AM335" t="e">
        <v>#N/A</v>
      </c>
      <c r="AN335" t="e">
        <f t="shared" si="104"/>
        <v>#N/A</v>
      </c>
    </row>
    <row r="336" spans="1:42" ht="14.4" hidden="1" customHeight="1" x14ac:dyDescent="0.3">
      <c r="A336" s="59" t="str">
        <f t="shared" si="101"/>
        <v>OKR01-FMCG01-SPO-02</v>
      </c>
      <c r="B336" s="70" t="s">
        <v>1170</v>
      </c>
      <c r="C336" s="70" t="s">
        <v>1987</v>
      </c>
      <c r="D336" s="70" t="s">
        <v>1219</v>
      </c>
      <c r="E336" s="70" t="s">
        <v>143</v>
      </c>
      <c r="F336" s="70" t="s">
        <v>3072</v>
      </c>
      <c r="G336" s="70" t="s">
        <v>5634</v>
      </c>
      <c r="H336" s="70" t="s">
        <v>3199</v>
      </c>
      <c r="I336" s="161" t="s">
        <v>4900</v>
      </c>
      <c r="J336" s="70" t="s">
        <v>3200</v>
      </c>
      <c r="K336" s="59" t="s">
        <v>6381</v>
      </c>
      <c r="L336" s="70" t="str">
        <f t="shared" si="102"/>
        <v>0218004</v>
      </c>
      <c r="M336" s="82" t="s">
        <v>4686</v>
      </c>
      <c r="N336" s="70" t="s">
        <v>2687</v>
      </c>
      <c r="O336" s="59" t="s">
        <v>2627</v>
      </c>
      <c r="P336" s="59" t="str">
        <f t="shared" si="107"/>
        <v>0218004</v>
      </c>
      <c r="Q336" s="163" t="str">
        <f t="shared" si="105"/>
        <v>0218004@gsfmcg.com</v>
      </c>
      <c r="R336" s="59" t="s">
        <v>2627</v>
      </c>
      <c r="S336" s="59" t="s">
        <v>3358</v>
      </c>
      <c r="T336" s="59" t="str">
        <f>TRIM(CONCATENATE(V336," (",S336,")"))</f>
        <v>Khurram Shahzad (OKR-02)</v>
      </c>
      <c r="U336" s="70" t="s">
        <v>3202</v>
      </c>
      <c r="V336" s="70" t="s">
        <v>572</v>
      </c>
      <c r="W336" s="70" t="str">
        <f t="shared" si="106"/>
        <v>OKR01 - SPO - Khurram Shahzad</v>
      </c>
      <c r="X336" s="70" t="s">
        <v>136</v>
      </c>
      <c r="Y336" s="70" t="s">
        <v>6298</v>
      </c>
      <c r="Z336" s="70" t="s">
        <v>774</v>
      </c>
      <c r="AA336" s="171" t="s">
        <v>774</v>
      </c>
      <c r="AB336" s="70" t="s">
        <v>774</v>
      </c>
      <c r="AC336" s="70" t="s">
        <v>1171</v>
      </c>
      <c r="AD336" s="70" t="s">
        <v>163</v>
      </c>
      <c r="AE336" s="82" t="s">
        <v>1162</v>
      </c>
      <c r="AF336" s="70" t="s">
        <v>1171</v>
      </c>
      <c r="AG336" s="70" t="s">
        <v>1159</v>
      </c>
      <c r="AH336" s="70" t="s">
        <v>3208</v>
      </c>
      <c r="AI336" s="70" t="s">
        <v>516</v>
      </c>
      <c r="AJ336" s="70" t="s">
        <v>136</v>
      </c>
      <c r="AK336" s="70">
        <v>1</v>
      </c>
      <c r="AL336" s="108" t="s">
        <v>6293</v>
      </c>
      <c r="AM336" t="e">
        <v>#N/A</v>
      </c>
      <c r="AN336" t="e">
        <f t="shared" si="104"/>
        <v>#N/A</v>
      </c>
    </row>
    <row r="337" spans="1:42" ht="14.4" hidden="1" customHeight="1" x14ac:dyDescent="0.3">
      <c r="A337" s="59" t="str">
        <f t="shared" si="101"/>
        <v>OKR01-FMCG02-SPO-01</v>
      </c>
      <c r="B337" s="70" t="s">
        <v>1195</v>
      </c>
      <c r="C337" s="70" t="s">
        <v>1988</v>
      </c>
      <c r="D337" s="70" t="s">
        <v>1219</v>
      </c>
      <c r="E337" s="70" t="s">
        <v>143</v>
      </c>
      <c r="F337" s="70" t="s">
        <v>3072</v>
      </c>
      <c r="G337" s="70" t="s">
        <v>5634</v>
      </c>
      <c r="H337" s="70" t="s">
        <v>3199</v>
      </c>
      <c r="I337" s="161" t="s">
        <v>4900</v>
      </c>
      <c r="J337" s="70" t="s">
        <v>3200</v>
      </c>
      <c r="K337" s="59" t="s">
        <v>6381</v>
      </c>
      <c r="L337" s="70" t="str">
        <f t="shared" si="102"/>
        <v>0222004</v>
      </c>
      <c r="M337" s="82" t="s">
        <v>4686</v>
      </c>
      <c r="N337" s="70" t="s">
        <v>2687</v>
      </c>
      <c r="O337" s="59" t="s">
        <v>2676</v>
      </c>
      <c r="P337" s="59" t="str">
        <f t="shared" si="107"/>
        <v>0222004</v>
      </c>
      <c r="Q337" s="163" t="str">
        <f t="shared" si="105"/>
        <v>0222004@gsfmcg.com</v>
      </c>
      <c r="R337" s="59" t="s">
        <v>2676</v>
      </c>
      <c r="S337" s="59" t="s">
        <v>3362</v>
      </c>
      <c r="T337" s="59" t="str">
        <f>TRIM(CONCATENATE(V337," (",S337,")"))</f>
        <v>M. Akhtar (T-OKR-01)</v>
      </c>
      <c r="U337" s="70" t="s">
        <v>3205</v>
      </c>
      <c r="V337" s="70" t="s">
        <v>3207</v>
      </c>
      <c r="W337" s="70" t="str">
        <f t="shared" si="106"/>
        <v>OKR01 - SPO - M. Akhtar</v>
      </c>
      <c r="X337" s="70" t="s">
        <v>136</v>
      </c>
      <c r="Y337" s="70" t="s">
        <v>6298</v>
      </c>
      <c r="Z337" s="70" t="s">
        <v>774</v>
      </c>
      <c r="AA337" s="171" t="s">
        <v>774</v>
      </c>
      <c r="AB337" s="70" t="s">
        <v>774</v>
      </c>
      <c r="AC337" s="70" t="s">
        <v>1171</v>
      </c>
      <c r="AD337" s="70" t="s">
        <v>163</v>
      </c>
      <c r="AE337" s="82" t="s">
        <v>1162</v>
      </c>
      <c r="AF337" s="70" t="s">
        <v>1171</v>
      </c>
      <c r="AG337" s="70" t="s">
        <v>1159</v>
      </c>
      <c r="AH337" s="70" t="s">
        <v>3208</v>
      </c>
      <c r="AI337" s="70" t="s">
        <v>516</v>
      </c>
      <c r="AJ337" s="70" t="s">
        <v>136</v>
      </c>
      <c r="AK337" s="70">
        <v>1</v>
      </c>
      <c r="AL337" s="108" t="s">
        <v>6293</v>
      </c>
      <c r="AM337" t="e">
        <v>#N/A</v>
      </c>
      <c r="AN337" t="e">
        <f t="shared" si="104"/>
        <v>#N/A</v>
      </c>
    </row>
    <row r="338" spans="1:42" ht="14.4" hidden="1" customHeight="1" x14ac:dyDescent="0.3">
      <c r="A338" s="59" t="str">
        <f t="shared" si="101"/>
        <v>OKR01-FMCG02-SPO-02</v>
      </c>
      <c r="B338" s="70" t="s">
        <v>1195</v>
      </c>
      <c r="C338" s="70" t="s">
        <v>1988</v>
      </c>
      <c r="D338" s="70" t="s">
        <v>1219</v>
      </c>
      <c r="E338" s="70" t="s">
        <v>143</v>
      </c>
      <c r="F338" s="70" t="s">
        <v>3072</v>
      </c>
      <c r="G338" s="70" t="s">
        <v>5634</v>
      </c>
      <c r="H338" s="70" t="s">
        <v>3199</v>
      </c>
      <c r="I338" s="161" t="s">
        <v>4900</v>
      </c>
      <c r="J338" s="70" t="s">
        <v>3200</v>
      </c>
      <c r="K338" s="59" t="s">
        <v>6381</v>
      </c>
      <c r="L338" s="70" t="str">
        <f t="shared" si="102"/>
        <v>0222005</v>
      </c>
      <c r="M338" s="82" t="s">
        <v>4686</v>
      </c>
      <c r="N338" s="70" t="s">
        <v>2687</v>
      </c>
      <c r="O338" s="59" t="s">
        <v>2677</v>
      </c>
      <c r="P338" s="59" t="str">
        <f t="shared" si="107"/>
        <v>0222005</v>
      </c>
      <c r="Q338" s="163" t="str">
        <f t="shared" si="105"/>
        <v>0222005@gsfmcg.com</v>
      </c>
      <c r="R338" s="59" t="s">
        <v>2677</v>
      </c>
      <c r="S338" s="59" t="s">
        <v>3364</v>
      </c>
      <c r="T338" s="59" t="str">
        <f>TRIM(CONCATENATE(V338," (",S338,")"))</f>
        <v>Haider Khan (T-OKR-02)</v>
      </c>
      <c r="U338" s="70" t="s">
        <v>3206</v>
      </c>
      <c r="V338" s="70" t="s">
        <v>7707</v>
      </c>
      <c r="W338" s="70" t="str">
        <f t="shared" si="106"/>
        <v>OKR01 - SPO - Haider Khan</v>
      </c>
      <c r="X338" s="70" t="s">
        <v>136</v>
      </c>
      <c r="Y338" s="70" t="s">
        <v>6298</v>
      </c>
      <c r="Z338" s="70" t="s">
        <v>774</v>
      </c>
      <c r="AA338" s="171" t="s">
        <v>774</v>
      </c>
      <c r="AB338" s="70" t="s">
        <v>774</v>
      </c>
      <c r="AC338" s="70" t="s">
        <v>1171</v>
      </c>
      <c r="AD338" s="70" t="s">
        <v>163</v>
      </c>
      <c r="AE338" s="82" t="s">
        <v>1162</v>
      </c>
      <c r="AF338" s="70" t="s">
        <v>1171</v>
      </c>
      <c r="AG338" s="70" t="s">
        <v>1159</v>
      </c>
      <c r="AH338" s="70" t="s">
        <v>3208</v>
      </c>
      <c r="AI338" s="70" t="s">
        <v>516</v>
      </c>
      <c r="AJ338" s="70" t="s">
        <v>136</v>
      </c>
      <c r="AK338" s="70">
        <v>1</v>
      </c>
      <c r="AL338" s="108" t="s">
        <v>6293</v>
      </c>
      <c r="AM338" t="e">
        <v>#N/A</v>
      </c>
      <c r="AN338" t="e">
        <f t="shared" si="104"/>
        <v>#N/A</v>
      </c>
    </row>
    <row r="339" spans="1:42" ht="14.4" hidden="1" customHeight="1" x14ac:dyDescent="0.3">
      <c r="A339" s="59" t="str">
        <f t="shared" si="101"/>
        <v>OKR01-FMCG-SPO-00</v>
      </c>
      <c r="B339" s="70" t="s">
        <v>1171</v>
      </c>
      <c r="C339" s="70" t="s">
        <v>3078</v>
      </c>
      <c r="D339" s="70" t="s">
        <v>1219</v>
      </c>
      <c r="E339" s="70" t="s">
        <v>143</v>
      </c>
      <c r="F339" s="70" t="s">
        <v>3072</v>
      </c>
      <c r="G339" s="70" t="s">
        <v>5634</v>
      </c>
      <c r="H339" s="70" t="s">
        <v>3199</v>
      </c>
      <c r="I339" s="161" t="s">
        <v>4900</v>
      </c>
      <c r="J339" s="70" t="s">
        <v>3200</v>
      </c>
      <c r="K339" s="59" t="s">
        <v>6381</v>
      </c>
      <c r="L339" s="70" t="str">
        <f t="shared" si="102"/>
        <v>0222003</v>
      </c>
      <c r="M339" s="82" t="s">
        <v>4686</v>
      </c>
      <c r="N339" s="70" t="s">
        <v>2687</v>
      </c>
      <c r="O339" s="59" t="s">
        <v>2678</v>
      </c>
      <c r="P339" s="59" t="str">
        <f t="shared" si="107"/>
        <v>0222003</v>
      </c>
      <c r="Q339" s="163" t="str">
        <f t="shared" si="105"/>
        <v>0222003@gsfmcg.com</v>
      </c>
      <c r="R339" s="59" t="s">
        <v>2678</v>
      </c>
      <c r="S339" s="59" t="s">
        <v>5238</v>
      </c>
      <c r="T339" s="59" t="str">
        <f>TRIM(CONCATENATE(W339))</f>
        <v>OKR01 - FMCG Unmapped</v>
      </c>
      <c r="U339" s="70" t="s">
        <v>3400</v>
      </c>
      <c r="V339" s="70" t="s">
        <v>5921</v>
      </c>
      <c r="W339" s="70" t="str">
        <f>TRIM(CONCATENATE(K339," - ",V339))</f>
        <v>OKR01 - FMCG Unmapped</v>
      </c>
      <c r="X339" s="70" t="s">
        <v>136</v>
      </c>
      <c r="Y339" s="70" t="s">
        <v>774</v>
      </c>
      <c r="Z339" s="70" t="s">
        <v>774</v>
      </c>
      <c r="AA339" s="171" t="s">
        <v>774</v>
      </c>
      <c r="AB339" s="70" t="s">
        <v>774</v>
      </c>
      <c r="AC339" s="70" t="s">
        <v>1171</v>
      </c>
      <c r="AD339" s="70" t="s">
        <v>163</v>
      </c>
      <c r="AE339" s="82" t="s">
        <v>1162</v>
      </c>
      <c r="AF339" s="70" t="s">
        <v>1171</v>
      </c>
      <c r="AG339" s="70" t="s">
        <v>1159</v>
      </c>
      <c r="AH339" s="70" t="s">
        <v>3208</v>
      </c>
      <c r="AI339" s="70" t="s">
        <v>516</v>
      </c>
      <c r="AJ339" s="70" t="s">
        <v>136</v>
      </c>
      <c r="AK339" s="70">
        <v>0</v>
      </c>
      <c r="AL339" s="108" t="s">
        <v>5606</v>
      </c>
      <c r="AM339" t="s">
        <v>2678</v>
      </c>
      <c r="AN339" t="b">
        <f t="shared" si="104"/>
        <v>1</v>
      </c>
      <c r="AP339" t="s">
        <v>8085</v>
      </c>
    </row>
    <row r="340" spans="1:42" ht="14.4" hidden="1" customHeight="1" x14ac:dyDescent="0.3">
      <c r="A340" s="59" t="str">
        <f t="shared" si="101"/>
        <v>OKR01-FMCG-ASM-01</v>
      </c>
      <c r="B340" s="70" t="s">
        <v>1171</v>
      </c>
      <c r="C340" s="70" t="s">
        <v>3078</v>
      </c>
      <c r="D340" s="70" t="s">
        <v>1219</v>
      </c>
      <c r="E340" s="70" t="s">
        <v>143</v>
      </c>
      <c r="F340" s="70" t="s">
        <v>3072</v>
      </c>
      <c r="G340" s="70" t="s">
        <v>5634</v>
      </c>
      <c r="H340" s="70" t="s">
        <v>3199</v>
      </c>
      <c r="I340" s="161" t="s">
        <v>4900</v>
      </c>
      <c r="J340" s="70" t="s">
        <v>3200</v>
      </c>
      <c r="K340" s="59" t="s">
        <v>6381</v>
      </c>
      <c r="L340" s="70" t="str">
        <f t="shared" si="102"/>
        <v>02220</v>
      </c>
      <c r="M340" s="82" t="s">
        <v>4686</v>
      </c>
      <c r="N340" s="70" t="s">
        <v>2687</v>
      </c>
      <c r="O340" s="59" t="s">
        <v>2785</v>
      </c>
      <c r="P340" s="59" t="str">
        <f>O339</f>
        <v>0222003</v>
      </c>
      <c r="Q340" s="163" t="str">
        <f t="shared" si="105"/>
        <v>02220@gsfmcg.com</v>
      </c>
      <c r="R340" s="59" t="s">
        <v>2785</v>
      </c>
      <c r="S340" s="59" t="s">
        <v>7824</v>
      </c>
      <c r="T340" s="59" t="str">
        <f>V340</f>
        <v>Naqash Afzal</v>
      </c>
      <c r="U340" s="70" t="s">
        <v>3208</v>
      </c>
      <c r="V340" s="70" t="s">
        <v>516</v>
      </c>
      <c r="W340" s="70" t="str">
        <f>TRIM(CONCATENATE(K340," - ",AD340," - ",V340))</f>
        <v>OKR01 - ASM - Naqash Afzal</v>
      </c>
      <c r="X340" s="70" t="s">
        <v>136</v>
      </c>
      <c r="Y340" s="70" t="s">
        <v>774</v>
      </c>
      <c r="Z340" s="70" t="s">
        <v>6577</v>
      </c>
      <c r="AA340" s="171">
        <v>41852</v>
      </c>
      <c r="AB340" s="70" t="s">
        <v>774</v>
      </c>
      <c r="AC340" s="70" t="s">
        <v>1219</v>
      </c>
      <c r="AD340" s="70" t="s">
        <v>1028</v>
      </c>
      <c r="AE340" s="82" t="s">
        <v>3414</v>
      </c>
      <c r="AF340" s="70" t="s">
        <v>1171</v>
      </c>
      <c r="AG340" s="70" t="s">
        <v>1159</v>
      </c>
      <c r="AH340" s="70" t="s">
        <v>3283</v>
      </c>
      <c r="AI340" s="70" t="s">
        <v>291</v>
      </c>
      <c r="AJ340" s="70" t="s">
        <v>135</v>
      </c>
      <c r="AK340" s="70">
        <v>2</v>
      </c>
      <c r="AL340" s="108" t="s">
        <v>6294</v>
      </c>
      <c r="AM340" t="e">
        <v>#N/A</v>
      </c>
      <c r="AN340" t="e">
        <f t="shared" si="104"/>
        <v>#N/A</v>
      </c>
      <c r="AP340" t="s">
        <v>8085</v>
      </c>
    </row>
    <row r="341" spans="1:42" ht="14.4" hidden="1" customHeight="1" x14ac:dyDescent="0.3">
      <c r="A341" s="59" t="str">
        <f t="shared" si="101"/>
        <v>NTH-C-FMCG-RSM-00</v>
      </c>
      <c r="B341" s="70" t="s">
        <v>1171</v>
      </c>
      <c r="C341" s="70" t="s">
        <v>3078</v>
      </c>
      <c r="D341" s="70" t="s">
        <v>1219</v>
      </c>
      <c r="E341" s="70" t="s">
        <v>143</v>
      </c>
      <c r="F341" s="70" t="s">
        <v>3072</v>
      </c>
      <c r="G341" s="70" t="s">
        <v>5634</v>
      </c>
      <c r="H341" s="70" t="s">
        <v>2074</v>
      </c>
      <c r="I341" s="161" t="s">
        <v>4900</v>
      </c>
      <c r="J341" s="70" t="s">
        <v>3252</v>
      </c>
      <c r="K341" s="59" t="s">
        <v>6379</v>
      </c>
      <c r="L341" s="99" t="str">
        <f>O341</f>
        <v>0130501</v>
      </c>
      <c r="M341" s="82" t="s">
        <v>4686</v>
      </c>
      <c r="N341" s="70" t="s">
        <v>2687</v>
      </c>
      <c r="O341" s="82" t="s">
        <v>6755</v>
      </c>
      <c r="P341" s="59" t="str">
        <f>O341</f>
        <v>0130501</v>
      </c>
      <c r="Q341" s="163" t="str">
        <f>CONCATENATE(O341,"@gsfmcg.com")</f>
        <v>0130501@gsfmcg.com</v>
      </c>
      <c r="R341" s="99">
        <v>12345</v>
      </c>
      <c r="S341" s="70" t="s">
        <v>6729</v>
      </c>
      <c r="T341" s="59" t="str">
        <f>W341</f>
        <v>NTH-C - RSM - FMCG Unmapped</v>
      </c>
      <c r="U341" s="70" t="s">
        <v>6729</v>
      </c>
      <c r="V341" s="70" t="s">
        <v>5921</v>
      </c>
      <c r="W341" s="70" t="str">
        <f>TRIM(CONCATENATE(G341," - ",AD341," - ",V341))</f>
        <v>NTH-C - RSM - FMCG Unmapped</v>
      </c>
      <c r="X341" s="70" t="s">
        <v>135</v>
      </c>
      <c r="Y341" s="70" t="s">
        <v>774</v>
      </c>
      <c r="Z341" s="70" t="s">
        <v>774</v>
      </c>
      <c r="AA341" s="171" t="s">
        <v>774</v>
      </c>
      <c r="AB341" s="70" t="s">
        <v>774</v>
      </c>
      <c r="AC341" s="70" t="s">
        <v>1806</v>
      </c>
      <c r="AD341" s="70" t="s">
        <v>1146</v>
      </c>
      <c r="AE341" s="82" t="s">
        <v>3414</v>
      </c>
      <c r="AF341" s="70" t="s">
        <v>1171</v>
      </c>
      <c r="AG341" s="70" t="s">
        <v>1159</v>
      </c>
      <c r="AH341" s="70" t="s">
        <v>3283</v>
      </c>
      <c r="AI341" s="70" t="s">
        <v>291</v>
      </c>
      <c r="AJ341" s="70" t="s">
        <v>135</v>
      </c>
      <c r="AK341" s="81">
        <v>0</v>
      </c>
      <c r="AL341" s="108" t="s">
        <v>5606</v>
      </c>
      <c r="AM341" t="s">
        <v>6755</v>
      </c>
      <c r="AN341" t="b">
        <f t="shared" si="104"/>
        <v>1</v>
      </c>
    </row>
    <row r="342" spans="1:42" ht="14.4" hidden="1" customHeight="1" x14ac:dyDescent="0.3">
      <c r="A342" s="59" t="str">
        <f t="shared" si="101"/>
        <v>NTH-C-FMCG-RSM-01</v>
      </c>
      <c r="B342" s="70" t="s">
        <v>1171</v>
      </c>
      <c r="C342" s="70" t="s">
        <v>3078</v>
      </c>
      <c r="D342" s="70" t="s">
        <v>1219</v>
      </c>
      <c r="E342" s="70" t="s">
        <v>143</v>
      </c>
      <c r="F342" s="70" t="s">
        <v>3072</v>
      </c>
      <c r="G342" s="70" t="s">
        <v>5634</v>
      </c>
      <c r="H342" s="70" t="s">
        <v>2074</v>
      </c>
      <c r="I342" s="161" t="s">
        <v>4900</v>
      </c>
      <c r="J342" s="70" t="s">
        <v>3252</v>
      </c>
      <c r="K342" s="59" t="s">
        <v>6379</v>
      </c>
      <c r="L342" s="99" t="s">
        <v>1126</v>
      </c>
      <c r="M342" s="82" t="s">
        <v>4686</v>
      </c>
      <c r="N342" s="70" t="s">
        <v>2687</v>
      </c>
      <c r="O342" s="82" t="s">
        <v>3418</v>
      </c>
      <c r="P342" s="59" t="str">
        <f>O341</f>
        <v>0130501</v>
      </c>
      <c r="Q342" s="163" t="str">
        <f t="shared" si="105"/>
        <v>19@gsfmcg.com</v>
      </c>
      <c r="R342" s="99">
        <v>12345</v>
      </c>
      <c r="S342" s="59" t="s">
        <v>3283</v>
      </c>
      <c r="T342" s="59" t="str">
        <f>V342</f>
        <v>Azeem Abbas</v>
      </c>
      <c r="U342" s="70" t="s">
        <v>3283</v>
      </c>
      <c r="V342" s="70" t="s">
        <v>291</v>
      </c>
      <c r="W342" s="70" t="str">
        <f>TRIM(CONCATENATE(G342," - ",AD342," - ",V342))</f>
        <v>NTH-C - RSM - Azeem Abbas</v>
      </c>
      <c r="X342" s="70" t="s">
        <v>135</v>
      </c>
      <c r="Y342" s="70" t="s">
        <v>774</v>
      </c>
      <c r="Z342" s="70" t="s">
        <v>774</v>
      </c>
      <c r="AA342" s="171" t="s">
        <v>774</v>
      </c>
      <c r="AB342" s="70" t="s">
        <v>774</v>
      </c>
      <c r="AC342" s="70" t="s">
        <v>1806</v>
      </c>
      <c r="AD342" s="70" t="s">
        <v>1146</v>
      </c>
      <c r="AE342" s="82" t="s">
        <v>2488</v>
      </c>
      <c r="AF342" s="70" t="s">
        <v>1171</v>
      </c>
      <c r="AG342" s="70" t="s">
        <v>1159</v>
      </c>
      <c r="AH342" s="70" t="s">
        <v>3279</v>
      </c>
      <c r="AI342" s="70" t="s">
        <v>645</v>
      </c>
      <c r="AJ342" s="70" t="s">
        <v>65</v>
      </c>
      <c r="AK342" s="81">
        <v>3</v>
      </c>
      <c r="AL342" s="108" t="s">
        <v>6294</v>
      </c>
      <c r="AM342" t="s">
        <v>3418</v>
      </c>
      <c r="AN342" t="b">
        <f t="shared" si="104"/>
        <v>1</v>
      </c>
    </row>
    <row r="343" spans="1:42" ht="14.4" hidden="1" customHeight="1" x14ac:dyDescent="0.3">
      <c r="A343" s="59" t="str">
        <f>U343</f>
        <v>CHK01-FMCG01-SPO-02</v>
      </c>
      <c r="B343" s="70" t="s">
        <v>1170</v>
      </c>
      <c r="C343" s="70" t="s">
        <v>1987</v>
      </c>
      <c r="D343" s="70" t="s">
        <v>1805</v>
      </c>
      <c r="E343" s="70" t="s">
        <v>143</v>
      </c>
      <c r="F343" s="70" t="s">
        <v>3084</v>
      </c>
      <c r="G343" s="70" t="s">
        <v>5635</v>
      </c>
      <c r="H343" s="70" t="s">
        <v>8742</v>
      </c>
      <c r="I343" s="161" t="s">
        <v>4900</v>
      </c>
      <c r="J343" s="70" t="s">
        <v>8743</v>
      </c>
      <c r="K343" s="59" t="s">
        <v>8744</v>
      </c>
      <c r="L343" s="70" t="str">
        <f>O343</f>
        <v>0217004</v>
      </c>
      <c r="M343" s="82" t="s">
        <v>4686</v>
      </c>
      <c r="N343" s="70" t="s">
        <v>2687</v>
      </c>
      <c r="O343" s="59" t="s">
        <v>2598</v>
      </c>
      <c r="P343" s="59" t="str">
        <f>O343</f>
        <v>0217004</v>
      </c>
      <c r="Q343" s="163" t="str">
        <f>CONCATENATE(O343,"@gsfmcg.com")</f>
        <v>0217004@gsfmcg.com</v>
      </c>
      <c r="R343" s="59" t="s">
        <v>2598</v>
      </c>
      <c r="S343" s="59" t="s">
        <v>8763</v>
      </c>
      <c r="T343" s="59" t="str">
        <f>TRIM(CONCATENATE(V343," (",S343,")"))</f>
        <v>Ahmed Afaq (CHK-02)</v>
      </c>
      <c r="U343" s="70" t="s">
        <v>8766</v>
      </c>
      <c r="V343" s="70" t="s">
        <v>8767</v>
      </c>
      <c r="W343" s="70" t="str">
        <f>TRIM(CONCATENATE(K343," - ",AD343," - ",V343))</f>
        <v>CHK01 - SPO - Ahmed Afaq</v>
      </c>
      <c r="X343" s="70" t="s">
        <v>148</v>
      </c>
      <c r="Y343" s="70" t="s">
        <v>6305</v>
      </c>
      <c r="Z343" s="70" t="s">
        <v>774</v>
      </c>
      <c r="AA343" s="171" t="s">
        <v>774</v>
      </c>
      <c r="AB343" s="70" t="s">
        <v>774</v>
      </c>
      <c r="AC343" s="70" t="s">
        <v>1171</v>
      </c>
      <c r="AD343" s="70" t="s">
        <v>163</v>
      </c>
      <c r="AE343" s="82" t="s">
        <v>1162</v>
      </c>
      <c r="AF343" s="70" t="s">
        <v>1171</v>
      </c>
      <c r="AG343" s="70" t="s">
        <v>1159</v>
      </c>
      <c r="AH343" s="70" t="s">
        <v>8757</v>
      </c>
      <c r="AI343" s="70" t="s">
        <v>5850</v>
      </c>
      <c r="AJ343" s="70" t="s">
        <v>148</v>
      </c>
      <c r="AK343" s="70">
        <v>1</v>
      </c>
      <c r="AL343" s="108" t="s">
        <v>6293</v>
      </c>
      <c r="AM343" t="e">
        <v>#N/A</v>
      </c>
      <c r="AN343" t="e">
        <f>AM343=O343</f>
        <v>#N/A</v>
      </c>
    </row>
    <row r="344" spans="1:42" ht="14.4" hidden="1" customHeight="1" x14ac:dyDescent="0.3">
      <c r="A344" s="59" t="str">
        <f>U344</f>
        <v>CHK01-FMCG02-SPO-02</v>
      </c>
      <c r="B344" s="70" t="s">
        <v>1195</v>
      </c>
      <c r="C344" s="70" t="s">
        <v>1988</v>
      </c>
      <c r="D344" s="70" t="s">
        <v>1805</v>
      </c>
      <c r="E344" s="70" t="s">
        <v>143</v>
      </c>
      <c r="F344" s="70" t="s">
        <v>3084</v>
      </c>
      <c r="G344" s="70" t="s">
        <v>5635</v>
      </c>
      <c r="H344" s="70" t="s">
        <v>8742</v>
      </c>
      <c r="I344" s="161" t="s">
        <v>4900</v>
      </c>
      <c r="J344" s="70" t="s">
        <v>8743</v>
      </c>
      <c r="K344" s="59" t="s">
        <v>8744</v>
      </c>
      <c r="L344" s="70" t="str">
        <f>O344</f>
        <v>0224005</v>
      </c>
      <c r="M344" s="82" t="s">
        <v>4686</v>
      </c>
      <c r="N344" s="70" t="s">
        <v>2687</v>
      </c>
      <c r="O344" s="59" t="s">
        <v>2668</v>
      </c>
      <c r="P344" s="59" t="str">
        <f>O344</f>
        <v>0224005</v>
      </c>
      <c r="Q344" s="163" t="str">
        <f>CONCATENATE(O344,"@gsfmcg.com")</f>
        <v>0224005@gsfmcg.com</v>
      </c>
      <c r="R344" s="59" t="s">
        <v>2668</v>
      </c>
      <c r="S344" s="59" t="s">
        <v>8765</v>
      </c>
      <c r="T344" s="59" t="str">
        <f>TRIM(CONCATENATE(V344," (",S344,")"))</f>
        <v>Behram Jaleel (T-CHK-02)</v>
      </c>
      <c r="U344" s="70" t="s">
        <v>8759</v>
      </c>
      <c r="V344" s="70" t="s">
        <v>8768</v>
      </c>
      <c r="W344" s="70" t="str">
        <f>TRIM(CONCATENATE(K344," - ",AD344," - ",V344))</f>
        <v>CHK01 - SPO - Behram Jaleel</v>
      </c>
      <c r="X344" s="70" t="s">
        <v>148</v>
      </c>
      <c r="Y344" s="70" t="s">
        <v>6298</v>
      </c>
      <c r="Z344" s="70" t="s">
        <v>774</v>
      </c>
      <c r="AA344" s="171" t="s">
        <v>774</v>
      </c>
      <c r="AB344" s="70" t="s">
        <v>774</v>
      </c>
      <c r="AC344" s="70" t="s">
        <v>1171</v>
      </c>
      <c r="AD344" s="70" t="s">
        <v>163</v>
      </c>
      <c r="AE344" s="82" t="s">
        <v>1162</v>
      </c>
      <c r="AF344" s="70" t="s">
        <v>1171</v>
      </c>
      <c r="AG344" s="70" t="s">
        <v>1159</v>
      </c>
      <c r="AH344" s="70" t="s">
        <v>8757</v>
      </c>
      <c r="AI344" s="70" t="s">
        <v>5850</v>
      </c>
      <c r="AJ344" s="70" t="s">
        <v>148</v>
      </c>
      <c r="AK344" s="70">
        <v>1</v>
      </c>
      <c r="AL344" s="108" t="s">
        <v>6293</v>
      </c>
      <c r="AM344" t="e">
        <v>#N/A</v>
      </c>
      <c r="AN344" t="e">
        <f>AM344=O344</f>
        <v>#N/A</v>
      </c>
    </row>
    <row r="345" spans="1:42" ht="14.4" hidden="1" customHeight="1" x14ac:dyDescent="0.3">
      <c r="A345" s="59" t="str">
        <f>U345</f>
        <v>CHK01-FMCG-SPO-01</v>
      </c>
      <c r="B345" s="70" t="s">
        <v>1171</v>
      </c>
      <c r="C345" s="70" t="s">
        <v>3078</v>
      </c>
      <c r="D345" s="70" t="s">
        <v>1805</v>
      </c>
      <c r="E345" s="70" t="s">
        <v>143</v>
      </c>
      <c r="F345" s="70" t="s">
        <v>3084</v>
      </c>
      <c r="G345" s="70" t="s">
        <v>5635</v>
      </c>
      <c r="H345" s="70" t="s">
        <v>8742</v>
      </c>
      <c r="I345" s="161" t="s">
        <v>4900</v>
      </c>
      <c r="J345" s="70" t="s">
        <v>8743</v>
      </c>
      <c r="K345" s="59" t="s">
        <v>8744</v>
      </c>
      <c r="L345" s="70" t="str">
        <f>O345</f>
        <v>0216001</v>
      </c>
      <c r="M345" s="82" t="s">
        <v>4686</v>
      </c>
      <c r="N345" s="70" t="s">
        <v>2687</v>
      </c>
      <c r="O345" s="59" t="s">
        <v>2618</v>
      </c>
      <c r="P345" s="59" t="str">
        <f>O345</f>
        <v>0216001</v>
      </c>
      <c r="Q345" s="163" t="str">
        <f>CONCATENATE(O345,"@gsfmcg.com")</f>
        <v>0216001@gsfmcg.com</v>
      </c>
      <c r="R345" s="59" t="s">
        <v>2618</v>
      </c>
      <c r="S345" s="59" t="s">
        <v>8771</v>
      </c>
      <c r="T345" s="59" t="str">
        <f>TRIM(CONCATENATE(V345," (",S345,")"))</f>
        <v>M. Ishaq (O-ISB-05)</v>
      </c>
      <c r="U345" s="70" t="s">
        <v>9825</v>
      </c>
      <c r="V345" s="70" t="s">
        <v>8773</v>
      </c>
      <c r="W345" s="70" t="str">
        <f>TRIM(CONCATENATE(K345," - ",AD345," - ",V345))</f>
        <v>CHK01 - SPO - M. Ishaq</v>
      </c>
      <c r="X345" s="70" t="s">
        <v>8775</v>
      </c>
      <c r="Y345" s="70" t="s">
        <v>6298</v>
      </c>
      <c r="Z345" s="70" t="s">
        <v>774</v>
      </c>
      <c r="AA345" s="171" t="s">
        <v>774</v>
      </c>
      <c r="AB345" s="70" t="s">
        <v>774</v>
      </c>
      <c r="AC345" s="70" t="s">
        <v>1171</v>
      </c>
      <c r="AD345" s="70" t="s">
        <v>163</v>
      </c>
      <c r="AE345" s="82" t="s">
        <v>1162</v>
      </c>
      <c r="AF345" s="70" t="s">
        <v>1171</v>
      </c>
      <c r="AG345" s="70" t="s">
        <v>1159</v>
      </c>
      <c r="AH345" s="70" t="s">
        <v>8757</v>
      </c>
      <c r="AI345" s="70" t="s">
        <v>5850</v>
      </c>
      <c r="AJ345" s="70" t="s">
        <v>148</v>
      </c>
      <c r="AK345" s="70">
        <v>1</v>
      </c>
      <c r="AL345" s="108" t="s">
        <v>6293</v>
      </c>
      <c r="AM345" t="e">
        <v>#N/A</v>
      </c>
      <c r="AN345" t="e">
        <f>AM345=O345</f>
        <v>#N/A</v>
      </c>
    </row>
    <row r="346" spans="1:42" ht="14.4" hidden="1" customHeight="1" x14ac:dyDescent="0.3">
      <c r="A346" s="59" t="str">
        <f t="shared" ref="A346:A347" si="108">U346</f>
        <v>CHK01-FMCG-SPO-00</v>
      </c>
      <c r="B346" s="70" t="s">
        <v>1171</v>
      </c>
      <c r="C346" s="70" t="s">
        <v>3078</v>
      </c>
      <c r="D346" s="70" t="s">
        <v>1805</v>
      </c>
      <c r="E346" s="70" t="s">
        <v>143</v>
      </c>
      <c r="F346" s="70" t="s">
        <v>3084</v>
      </c>
      <c r="G346" s="70" t="s">
        <v>5635</v>
      </c>
      <c r="H346" s="70" t="s">
        <v>8742</v>
      </c>
      <c r="I346" s="161" t="s">
        <v>4900</v>
      </c>
      <c r="J346" s="70" t="s">
        <v>8743</v>
      </c>
      <c r="K346" s="59" t="s">
        <v>8744</v>
      </c>
      <c r="L346" s="70" t="str">
        <f t="shared" ref="L346:L361" si="109">O346</f>
        <v>0714001</v>
      </c>
      <c r="M346" s="82" t="s">
        <v>4686</v>
      </c>
      <c r="N346" s="70" t="s">
        <v>2687</v>
      </c>
      <c r="O346" s="59" t="s">
        <v>8815</v>
      </c>
      <c r="P346" s="59" t="str">
        <f>O346</f>
        <v>0714001</v>
      </c>
      <c r="Q346" s="163" t="str">
        <f t="shared" ref="Q346:Q347" si="110">CONCATENATE(O346,"@gsfmcg.com")</f>
        <v>0714001@gsfmcg.com</v>
      </c>
      <c r="R346" s="59" t="s">
        <v>2597</v>
      </c>
      <c r="S346" s="59" t="s">
        <v>5238</v>
      </c>
      <c r="T346" s="59" t="str">
        <f>TRIM(CONCATENATE(W346))</f>
        <v>CHK01 - FMCG Unmapped</v>
      </c>
      <c r="U346" s="70" t="s">
        <v>8758</v>
      </c>
      <c r="V346" s="70" t="s">
        <v>5921</v>
      </c>
      <c r="W346" s="70" t="str">
        <f>TRIM(CONCATENATE(K346," - ",V346))</f>
        <v>CHK01 - FMCG Unmapped</v>
      </c>
      <c r="X346" s="70" t="s">
        <v>148</v>
      </c>
      <c r="Y346" s="70" t="s">
        <v>774</v>
      </c>
      <c r="Z346" s="70" t="s">
        <v>774</v>
      </c>
      <c r="AA346" s="171" t="s">
        <v>774</v>
      </c>
      <c r="AB346" s="70" t="s">
        <v>774</v>
      </c>
      <c r="AC346" s="70" t="s">
        <v>1171</v>
      </c>
      <c r="AD346" s="70" t="s">
        <v>163</v>
      </c>
      <c r="AE346" s="82" t="s">
        <v>1162</v>
      </c>
      <c r="AF346" s="70" t="s">
        <v>1171</v>
      </c>
      <c r="AG346" s="70" t="s">
        <v>1159</v>
      </c>
      <c r="AH346" s="70" t="s">
        <v>8757</v>
      </c>
      <c r="AI346" s="70" t="s">
        <v>5850</v>
      </c>
      <c r="AJ346" s="70" t="s">
        <v>148</v>
      </c>
      <c r="AK346" s="70">
        <v>0</v>
      </c>
      <c r="AL346" s="108" t="s">
        <v>5606</v>
      </c>
      <c r="AM346" t="e">
        <v>#N/A</v>
      </c>
      <c r="AN346" t="e">
        <f t="shared" ref="AN346:AN347" si="111">AM346=O346</f>
        <v>#N/A</v>
      </c>
      <c r="AP346" t="s">
        <v>8085</v>
      </c>
    </row>
    <row r="347" spans="1:42" ht="14.4" hidden="1" customHeight="1" x14ac:dyDescent="0.3">
      <c r="A347" s="59" t="str">
        <f t="shared" si="108"/>
        <v>CHK01-FMCG-ASM-01</v>
      </c>
      <c r="B347" s="70" t="s">
        <v>1171</v>
      </c>
      <c r="C347" s="70" t="s">
        <v>3078</v>
      </c>
      <c r="D347" s="70" t="s">
        <v>1805</v>
      </c>
      <c r="E347" s="70" t="s">
        <v>143</v>
      </c>
      <c r="F347" s="70" t="s">
        <v>3084</v>
      </c>
      <c r="G347" s="70" t="s">
        <v>5635</v>
      </c>
      <c r="H347" s="70" t="s">
        <v>8742</v>
      </c>
      <c r="I347" s="161" t="s">
        <v>4900</v>
      </c>
      <c r="J347" s="70" t="s">
        <v>8743</v>
      </c>
      <c r="K347" s="59" t="s">
        <v>8744</v>
      </c>
      <c r="L347" s="70" t="str">
        <f t="shared" si="109"/>
        <v>07140</v>
      </c>
      <c r="M347" s="82" t="s">
        <v>4686</v>
      </c>
      <c r="N347" s="70" t="s">
        <v>2687</v>
      </c>
      <c r="O347" s="59" t="s">
        <v>8817</v>
      </c>
      <c r="P347" s="59" t="str">
        <f>O346</f>
        <v>0714001</v>
      </c>
      <c r="Q347" s="163" t="str">
        <f t="shared" si="110"/>
        <v>07140@gsfmcg.com</v>
      </c>
      <c r="R347" s="59" t="s">
        <v>2760</v>
      </c>
      <c r="S347" s="59" t="s">
        <v>8756</v>
      </c>
      <c r="T347" s="59" t="str">
        <f>V347</f>
        <v>Navaid Iqbal</v>
      </c>
      <c r="U347" s="70" t="s">
        <v>8757</v>
      </c>
      <c r="V347" s="70" t="s">
        <v>5850</v>
      </c>
      <c r="W347" s="70" t="str">
        <f>TRIM(CONCATENATE(K347," - ",AD347," - ",V347))</f>
        <v>CHK01 - ASM - Navaid Iqbal</v>
      </c>
      <c r="X347" s="70" t="s">
        <v>148</v>
      </c>
      <c r="Y347" s="70" t="s">
        <v>774</v>
      </c>
      <c r="Z347" s="70" t="s">
        <v>6455</v>
      </c>
      <c r="AA347" s="171">
        <v>44655</v>
      </c>
      <c r="AB347" s="70" t="s">
        <v>774</v>
      </c>
      <c r="AC347" s="70" t="s">
        <v>1219</v>
      </c>
      <c r="AD347" s="70" t="s">
        <v>1028</v>
      </c>
      <c r="AE347" s="82" t="s">
        <v>3414</v>
      </c>
      <c r="AF347" s="70" t="s">
        <v>1171</v>
      </c>
      <c r="AG347" s="70" t="s">
        <v>1159</v>
      </c>
      <c r="AH347" s="70" t="s">
        <v>3284</v>
      </c>
      <c r="AI347" s="70" t="s">
        <v>349</v>
      </c>
      <c r="AJ347" s="70" t="s">
        <v>144</v>
      </c>
      <c r="AK347" s="70">
        <v>2</v>
      </c>
      <c r="AL347" s="108" t="s">
        <v>6294</v>
      </c>
      <c r="AM347" t="e">
        <v>#N/A</v>
      </c>
      <c r="AN347" t="e">
        <f t="shared" si="111"/>
        <v>#N/A</v>
      </c>
      <c r="AP347" t="s">
        <v>8085</v>
      </c>
    </row>
    <row r="348" spans="1:42" ht="14.4" hidden="1" customHeight="1" x14ac:dyDescent="0.3">
      <c r="A348" s="59" t="str">
        <f t="shared" si="101"/>
        <v>ISB01-FMCG01-SPO-01</v>
      </c>
      <c r="B348" s="70" t="s">
        <v>1170</v>
      </c>
      <c r="C348" s="70" t="s">
        <v>1987</v>
      </c>
      <c r="D348" s="70" t="s">
        <v>1805</v>
      </c>
      <c r="E348" s="70" t="s">
        <v>143</v>
      </c>
      <c r="F348" s="70" t="s">
        <v>3084</v>
      </c>
      <c r="G348" s="70" t="s">
        <v>5635</v>
      </c>
      <c r="H348" s="70" t="s">
        <v>2867</v>
      </c>
      <c r="I348" s="59" t="s">
        <v>144</v>
      </c>
      <c r="J348" s="70" t="s">
        <v>2862</v>
      </c>
      <c r="K348" s="59" t="s">
        <v>6364</v>
      </c>
      <c r="L348" s="70" t="str">
        <f t="shared" si="109"/>
        <v>0212001</v>
      </c>
      <c r="M348" s="82" t="s">
        <v>4686</v>
      </c>
      <c r="N348" s="70" t="s">
        <v>2687</v>
      </c>
      <c r="O348" s="59" t="s">
        <v>2594</v>
      </c>
      <c r="P348" s="59" t="str">
        <f>O348</f>
        <v>0212001</v>
      </c>
      <c r="Q348" s="163" t="str">
        <f t="shared" si="105"/>
        <v>0212001@gsfmcg.com</v>
      </c>
      <c r="R348" s="59" t="s">
        <v>2594</v>
      </c>
      <c r="S348" s="59" t="s">
        <v>367</v>
      </c>
      <c r="T348" s="59" t="str">
        <f>TRIM(CONCATENATE(V348," (",S348,")"))</f>
        <v>Ghuam Murtajez (ISB-01)</v>
      </c>
      <c r="U348" s="70" t="s">
        <v>3009</v>
      </c>
      <c r="V348" s="70" t="s">
        <v>8769</v>
      </c>
      <c r="W348" s="70" t="str">
        <f>TRIM(CONCATENATE(K348," - ",AD348," - ",V348))</f>
        <v>ISB01 - SPO - Ghuam Murtajez</v>
      </c>
      <c r="X348" s="70" t="s">
        <v>144</v>
      </c>
      <c r="Y348" s="70" t="s">
        <v>6298</v>
      </c>
      <c r="Z348" s="70" t="s">
        <v>774</v>
      </c>
      <c r="AA348" s="171" t="s">
        <v>774</v>
      </c>
      <c r="AB348" s="70" t="s">
        <v>774</v>
      </c>
      <c r="AC348" s="70" t="s">
        <v>1171</v>
      </c>
      <c r="AD348" s="70" t="s">
        <v>163</v>
      </c>
      <c r="AE348" s="82" t="s">
        <v>1162</v>
      </c>
      <c r="AF348" s="70" t="s">
        <v>1171</v>
      </c>
      <c r="AG348" s="70" t="s">
        <v>1159</v>
      </c>
      <c r="AH348" s="70" t="s">
        <v>3152</v>
      </c>
      <c r="AI348" s="70" t="s">
        <v>5253</v>
      </c>
      <c r="AJ348" s="70" t="s">
        <v>144</v>
      </c>
      <c r="AK348" s="70">
        <v>1</v>
      </c>
      <c r="AL348" s="108" t="s">
        <v>6293</v>
      </c>
      <c r="AM348" t="e">
        <v>#N/A</v>
      </c>
      <c r="AN348" t="e">
        <f t="shared" si="104"/>
        <v>#N/A</v>
      </c>
    </row>
    <row r="349" spans="1:42" ht="14.4" hidden="1" customHeight="1" x14ac:dyDescent="0.3">
      <c r="A349" s="59" t="str">
        <f>U349</f>
        <v>ISB01-FMCG01-SPO-02</v>
      </c>
      <c r="B349" s="70" t="s">
        <v>1170</v>
      </c>
      <c r="C349" s="70" t="s">
        <v>1987</v>
      </c>
      <c r="D349" s="70" t="s">
        <v>1805</v>
      </c>
      <c r="E349" s="70" t="s">
        <v>143</v>
      </c>
      <c r="F349" s="70" t="s">
        <v>3084</v>
      </c>
      <c r="G349" s="70" t="s">
        <v>5635</v>
      </c>
      <c r="H349" s="70" t="s">
        <v>2867</v>
      </c>
      <c r="I349" s="59" t="s">
        <v>144</v>
      </c>
      <c r="J349" s="70" t="s">
        <v>2862</v>
      </c>
      <c r="K349" s="59" t="s">
        <v>6364</v>
      </c>
      <c r="L349" s="70" t="str">
        <f>O349</f>
        <v>0112101</v>
      </c>
      <c r="M349" s="82" t="s">
        <v>4686</v>
      </c>
      <c r="N349" s="70" t="s">
        <v>2687</v>
      </c>
      <c r="O349" s="59" t="s">
        <v>8071</v>
      </c>
      <c r="P349" s="59" t="str">
        <f>O349</f>
        <v>0112101</v>
      </c>
      <c r="Q349" s="163" t="str">
        <f>CONCATENATE(O349,"@gsfmcg.com")</f>
        <v>0112101@gsfmcg.com</v>
      </c>
      <c r="R349" s="59" t="s">
        <v>2680</v>
      </c>
      <c r="S349" s="59" t="s">
        <v>376</v>
      </c>
      <c r="T349" s="59" t="str">
        <f>TRIM(CONCATENATE(V349," (",S349,")"))</f>
        <v>Faisal Sardar (ISB-04)</v>
      </c>
      <c r="U349" s="70" t="s">
        <v>3010</v>
      </c>
      <c r="V349" s="70" t="s">
        <v>7748</v>
      </c>
      <c r="W349" s="70" t="str">
        <f>TRIM(CONCATENATE(K349," - ",AD349," - ",V349))</f>
        <v>ISB01 - SPO - Faisal Sardar</v>
      </c>
      <c r="X349" s="70" t="s">
        <v>144</v>
      </c>
      <c r="Y349" s="70" t="s">
        <v>6298</v>
      </c>
      <c r="Z349" s="70" t="s">
        <v>774</v>
      </c>
      <c r="AA349" s="171" t="s">
        <v>774</v>
      </c>
      <c r="AB349" s="70" t="s">
        <v>774</v>
      </c>
      <c r="AC349" s="70" t="s">
        <v>1171</v>
      </c>
      <c r="AD349" s="70" t="s">
        <v>163</v>
      </c>
      <c r="AE349" s="82" t="s">
        <v>1162</v>
      </c>
      <c r="AF349" s="70" t="s">
        <v>1171</v>
      </c>
      <c r="AG349" s="70" t="s">
        <v>1159</v>
      </c>
      <c r="AH349" s="70" t="s">
        <v>3152</v>
      </c>
      <c r="AI349" s="70" t="s">
        <v>5253</v>
      </c>
      <c r="AJ349" s="70" t="s">
        <v>144</v>
      </c>
      <c r="AK349" s="70">
        <v>1</v>
      </c>
      <c r="AL349" s="108" t="s">
        <v>6293</v>
      </c>
      <c r="AM349" t="e">
        <v>#N/A</v>
      </c>
      <c r="AN349" t="e">
        <f>AM349=O349</f>
        <v>#N/A</v>
      </c>
    </row>
    <row r="350" spans="1:42" ht="14.4" hidden="1" customHeight="1" x14ac:dyDescent="0.3">
      <c r="A350" s="59" t="str">
        <f t="shared" si="101"/>
        <v>ISB01-FMCG02-SPO-01</v>
      </c>
      <c r="B350" s="70" t="s">
        <v>1195</v>
      </c>
      <c r="C350" s="70" t="s">
        <v>1988</v>
      </c>
      <c r="D350" s="70" t="s">
        <v>1805</v>
      </c>
      <c r="E350" s="70" t="s">
        <v>143</v>
      </c>
      <c r="F350" s="70" t="s">
        <v>3084</v>
      </c>
      <c r="G350" s="70" t="s">
        <v>5635</v>
      </c>
      <c r="H350" s="70" t="s">
        <v>2867</v>
      </c>
      <c r="I350" s="59" t="s">
        <v>144</v>
      </c>
      <c r="J350" s="70" t="s">
        <v>2862</v>
      </c>
      <c r="K350" s="59" t="s">
        <v>6364</v>
      </c>
      <c r="L350" s="70" t="str">
        <f t="shared" si="109"/>
        <v>0226001</v>
      </c>
      <c r="M350" s="82" t="s">
        <v>4686</v>
      </c>
      <c r="N350" s="70" t="s">
        <v>2687</v>
      </c>
      <c r="O350" s="59" t="s">
        <v>2645</v>
      </c>
      <c r="P350" s="59" t="str">
        <f>O350</f>
        <v>0226001</v>
      </c>
      <c r="Q350" s="163" t="str">
        <f t="shared" si="105"/>
        <v>0226001@gsfmcg.com</v>
      </c>
      <c r="R350" s="59">
        <v>12345</v>
      </c>
      <c r="S350" s="59" t="s">
        <v>571</v>
      </c>
      <c r="T350" s="59" t="str">
        <f>TRIM(CONCATENATE(V350," (",S350,")"))</f>
        <v>M. Awais (T-ISB-01)</v>
      </c>
      <c r="U350" s="70" t="s">
        <v>3012</v>
      </c>
      <c r="V350" s="70" t="s">
        <v>2889</v>
      </c>
      <c r="W350" s="70" t="str">
        <f>TRIM(CONCATENATE(K350," - ",AD350," - ",V350))</f>
        <v>ISB01 - SPO - M. Awais</v>
      </c>
      <c r="X350" s="70" t="s">
        <v>144</v>
      </c>
      <c r="Y350" s="70" t="s">
        <v>6298</v>
      </c>
      <c r="Z350" s="70" t="s">
        <v>774</v>
      </c>
      <c r="AA350" s="171" t="s">
        <v>774</v>
      </c>
      <c r="AB350" s="70" t="s">
        <v>774</v>
      </c>
      <c r="AC350" s="70" t="s">
        <v>1171</v>
      </c>
      <c r="AD350" s="70" t="s">
        <v>163</v>
      </c>
      <c r="AE350" s="82" t="s">
        <v>1162</v>
      </c>
      <c r="AF350" s="70" t="s">
        <v>1171</v>
      </c>
      <c r="AG350" s="70" t="s">
        <v>1159</v>
      </c>
      <c r="AH350" s="70" t="s">
        <v>3152</v>
      </c>
      <c r="AI350" s="70" t="s">
        <v>5253</v>
      </c>
      <c r="AJ350" s="70" t="s">
        <v>144</v>
      </c>
      <c r="AK350" s="70">
        <v>1</v>
      </c>
      <c r="AL350" s="108" t="s">
        <v>6293</v>
      </c>
      <c r="AM350" t="e">
        <v>#N/A</v>
      </c>
      <c r="AN350" t="e">
        <f t="shared" si="104"/>
        <v>#N/A</v>
      </c>
    </row>
    <row r="351" spans="1:42" ht="14.4" hidden="1" customHeight="1" x14ac:dyDescent="0.3">
      <c r="A351" s="59" t="str">
        <f t="shared" si="101"/>
        <v>ISB01-FMCG02-SPO-02</v>
      </c>
      <c r="B351" s="70" t="s">
        <v>1195</v>
      </c>
      <c r="C351" s="70" t="s">
        <v>1988</v>
      </c>
      <c r="D351" s="70" t="s">
        <v>1805</v>
      </c>
      <c r="E351" s="70" t="s">
        <v>143</v>
      </c>
      <c r="F351" s="70" t="s">
        <v>3084</v>
      </c>
      <c r="G351" s="70" t="s">
        <v>5635</v>
      </c>
      <c r="H351" s="70" t="s">
        <v>2867</v>
      </c>
      <c r="I351" s="59" t="s">
        <v>144</v>
      </c>
      <c r="J351" s="70" t="s">
        <v>2862</v>
      </c>
      <c r="K351" s="59" t="s">
        <v>6364</v>
      </c>
      <c r="L351" s="70" t="str">
        <f t="shared" si="109"/>
        <v>0226002</v>
      </c>
      <c r="M351" s="82" t="s">
        <v>4686</v>
      </c>
      <c r="N351" s="70" t="s">
        <v>2687</v>
      </c>
      <c r="O351" s="59" t="s">
        <v>2646</v>
      </c>
      <c r="P351" s="59" t="str">
        <f>O351</f>
        <v>0226002</v>
      </c>
      <c r="Q351" s="163" t="str">
        <f t="shared" si="105"/>
        <v>0226002@gsfmcg.com</v>
      </c>
      <c r="R351" s="59" t="s">
        <v>2646</v>
      </c>
      <c r="S351" s="59" t="s">
        <v>575</v>
      </c>
      <c r="T351" s="59" t="str">
        <f>TRIM(CONCATENATE(V351," (",S351,")"))</f>
        <v>M. Farooq (T-ISB-02)</v>
      </c>
      <c r="U351" s="70" t="s">
        <v>3013</v>
      </c>
      <c r="V351" s="70" t="s">
        <v>5439</v>
      </c>
      <c r="W351" s="70" t="str">
        <f>TRIM(CONCATENATE(K351," - ",AD351," - ",V351))</f>
        <v>ISB01 - SPO - M. Farooq</v>
      </c>
      <c r="X351" s="70" t="s">
        <v>144</v>
      </c>
      <c r="Y351" s="70" t="s">
        <v>6305</v>
      </c>
      <c r="Z351" s="70" t="s">
        <v>774</v>
      </c>
      <c r="AA351" s="171" t="s">
        <v>774</v>
      </c>
      <c r="AB351" s="70" t="s">
        <v>774</v>
      </c>
      <c r="AC351" s="70" t="s">
        <v>1171</v>
      </c>
      <c r="AD351" s="70" t="s">
        <v>163</v>
      </c>
      <c r="AE351" s="82" t="s">
        <v>1162</v>
      </c>
      <c r="AF351" s="70" t="s">
        <v>1171</v>
      </c>
      <c r="AG351" s="70" t="s">
        <v>1159</v>
      </c>
      <c r="AH351" s="70" t="s">
        <v>3152</v>
      </c>
      <c r="AI351" s="70" t="s">
        <v>5253</v>
      </c>
      <c r="AJ351" s="70" t="s">
        <v>144</v>
      </c>
      <c r="AK351" s="70">
        <v>1</v>
      </c>
      <c r="AL351" s="108" t="s">
        <v>6293</v>
      </c>
      <c r="AM351" t="e">
        <v>#N/A</v>
      </c>
      <c r="AN351" t="e">
        <f t="shared" si="104"/>
        <v>#N/A</v>
      </c>
    </row>
    <row r="352" spans="1:42" ht="14.4" hidden="1" customHeight="1" x14ac:dyDescent="0.3">
      <c r="A352" s="59" t="str">
        <f t="shared" si="101"/>
        <v>ISB01-FMCG-SPO-00</v>
      </c>
      <c r="B352" s="70" t="s">
        <v>1171</v>
      </c>
      <c r="C352" s="70" t="s">
        <v>3078</v>
      </c>
      <c r="D352" s="70" t="s">
        <v>1805</v>
      </c>
      <c r="E352" s="70" t="s">
        <v>143</v>
      </c>
      <c r="F352" s="70" t="s">
        <v>3084</v>
      </c>
      <c r="G352" s="70" t="s">
        <v>5635</v>
      </c>
      <c r="H352" s="70" t="s">
        <v>2867</v>
      </c>
      <c r="I352" s="59" t="s">
        <v>144</v>
      </c>
      <c r="J352" s="70" t="s">
        <v>2862</v>
      </c>
      <c r="K352" s="59" t="s">
        <v>6364</v>
      </c>
      <c r="L352" s="70" t="str">
        <f t="shared" si="109"/>
        <v>0212007</v>
      </c>
      <c r="M352" s="82" t="s">
        <v>4686</v>
      </c>
      <c r="N352" s="70" t="s">
        <v>2687</v>
      </c>
      <c r="O352" s="59" t="s">
        <v>2597</v>
      </c>
      <c r="P352" s="59" t="str">
        <f>O352</f>
        <v>0212007</v>
      </c>
      <c r="Q352" s="163" t="str">
        <f t="shared" si="105"/>
        <v>0212007@gsfmcg.com</v>
      </c>
      <c r="R352" s="59" t="s">
        <v>2597</v>
      </c>
      <c r="S352" s="59" t="s">
        <v>5238</v>
      </c>
      <c r="T352" s="59" t="str">
        <f>TRIM(CONCATENATE(W352))</f>
        <v>ISB01 - FMCG Unmapped</v>
      </c>
      <c r="U352" s="70" t="s">
        <v>3392</v>
      </c>
      <c r="V352" s="70" t="s">
        <v>5921</v>
      </c>
      <c r="W352" s="70" t="str">
        <f>TRIM(CONCATENATE(K352," - ",V352))</f>
        <v>ISB01 - FMCG Unmapped</v>
      </c>
      <c r="X352" s="70" t="s">
        <v>144</v>
      </c>
      <c r="Y352" s="70" t="s">
        <v>774</v>
      </c>
      <c r="Z352" s="70" t="s">
        <v>774</v>
      </c>
      <c r="AA352" s="171" t="s">
        <v>774</v>
      </c>
      <c r="AB352" s="70" t="s">
        <v>774</v>
      </c>
      <c r="AC352" s="70" t="s">
        <v>1171</v>
      </c>
      <c r="AD352" s="70" t="s">
        <v>163</v>
      </c>
      <c r="AE352" s="82" t="s">
        <v>1162</v>
      </c>
      <c r="AF352" s="70" t="s">
        <v>1171</v>
      </c>
      <c r="AG352" s="70" t="s">
        <v>1159</v>
      </c>
      <c r="AH352" s="70" t="s">
        <v>3152</v>
      </c>
      <c r="AI352" s="70" t="s">
        <v>5253</v>
      </c>
      <c r="AJ352" s="70" t="s">
        <v>144</v>
      </c>
      <c r="AK352" s="70">
        <v>0</v>
      </c>
      <c r="AL352" s="108" t="s">
        <v>5606</v>
      </c>
      <c r="AM352" t="s">
        <v>2597</v>
      </c>
      <c r="AN352" t="b">
        <f t="shared" si="104"/>
        <v>1</v>
      </c>
      <c r="AP352" t="s">
        <v>8085</v>
      </c>
    </row>
    <row r="353" spans="1:42" ht="14.4" hidden="1" customHeight="1" x14ac:dyDescent="0.3">
      <c r="A353" s="59" t="str">
        <f t="shared" si="101"/>
        <v>ISB01-FMCG-ASM-01</v>
      </c>
      <c r="B353" s="70" t="s">
        <v>1171</v>
      </c>
      <c r="C353" s="70" t="s">
        <v>3078</v>
      </c>
      <c r="D353" s="70" t="s">
        <v>1805</v>
      </c>
      <c r="E353" s="70" t="s">
        <v>143</v>
      </c>
      <c r="F353" s="70" t="s">
        <v>3084</v>
      </c>
      <c r="G353" s="70" t="s">
        <v>5635</v>
      </c>
      <c r="H353" s="70" t="s">
        <v>2867</v>
      </c>
      <c r="I353" s="59" t="s">
        <v>144</v>
      </c>
      <c r="J353" s="70" t="s">
        <v>2862</v>
      </c>
      <c r="K353" s="59" t="s">
        <v>6364</v>
      </c>
      <c r="L353" s="70" t="str">
        <f t="shared" si="109"/>
        <v>02120</v>
      </c>
      <c r="M353" s="82" t="s">
        <v>4686</v>
      </c>
      <c r="N353" s="70" t="s">
        <v>2687</v>
      </c>
      <c r="O353" s="59" t="s">
        <v>2760</v>
      </c>
      <c r="P353" s="59" t="str">
        <f>O352</f>
        <v>0212007</v>
      </c>
      <c r="Q353" s="163" t="str">
        <f t="shared" si="105"/>
        <v>02120@gsfmcg.com</v>
      </c>
      <c r="R353" s="59" t="s">
        <v>2760</v>
      </c>
      <c r="S353" s="59" t="s">
        <v>7828</v>
      </c>
      <c r="T353" s="59" t="str">
        <f>V353</f>
        <v>Shafqat Zaman</v>
      </c>
      <c r="U353" s="70" t="s">
        <v>3152</v>
      </c>
      <c r="V353" s="70" t="s">
        <v>5253</v>
      </c>
      <c r="W353" s="70" t="str">
        <f>TRIM(CONCATENATE(K353," - ",AD353," - ",V353))</f>
        <v>ISB01 - ASM - Shafqat Zaman</v>
      </c>
      <c r="X353" s="70" t="s">
        <v>144</v>
      </c>
      <c r="Y353" s="70" t="s">
        <v>774</v>
      </c>
      <c r="Z353" s="70" t="s">
        <v>6455</v>
      </c>
      <c r="AA353" s="171">
        <v>44655</v>
      </c>
      <c r="AB353" s="70" t="s">
        <v>774</v>
      </c>
      <c r="AC353" s="70" t="s">
        <v>1219</v>
      </c>
      <c r="AD353" s="70" t="s">
        <v>1028</v>
      </c>
      <c r="AE353" s="82" t="s">
        <v>3414</v>
      </c>
      <c r="AF353" s="70" t="s">
        <v>1171</v>
      </c>
      <c r="AG353" s="70" t="s">
        <v>1159</v>
      </c>
      <c r="AH353" s="70" t="s">
        <v>3284</v>
      </c>
      <c r="AI353" s="70" t="s">
        <v>349</v>
      </c>
      <c r="AJ353" s="70" t="s">
        <v>144</v>
      </c>
      <c r="AK353" s="70">
        <v>2</v>
      </c>
      <c r="AL353" s="108" t="s">
        <v>6294</v>
      </c>
      <c r="AM353" t="e">
        <v>#N/A</v>
      </c>
      <c r="AN353" t="e">
        <f t="shared" si="104"/>
        <v>#N/A</v>
      </c>
      <c r="AP353" t="s">
        <v>8085</v>
      </c>
    </row>
    <row r="354" spans="1:42" ht="14.4" hidden="1" customHeight="1" x14ac:dyDescent="0.3">
      <c r="A354" s="59" t="str">
        <f t="shared" si="101"/>
        <v>RWP01-FMCG01-SPO-01</v>
      </c>
      <c r="B354" s="70" t="s">
        <v>1170</v>
      </c>
      <c r="C354" s="70" t="s">
        <v>1987</v>
      </c>
      <c r="D354" s="70" t="s">
        <v>1805</v>
      </c>
      <c r="E354" s="70" t="s">
        <v>143</v>
      </c>
      <c r="F354" s="70" t="s">
        <v>3084</v>
      </c>
      <c r="G354" s="70" t="s">
        <v>5635</v>
      </c>
      <c r="H354" s="70" t="s">
        <v>2934</v>
      </c>
      <c r="I354" s="161" t="s">
        <v>4900</v>
      </c>
      <c r="J354" s="70" t="s">
        <v>2935</v>
      </c>
      <c r="K354" s="59" t="s">
        <v>6382</v>
      </c>
      <c r="L354" s="70" t="str">
        <f t="shared" si="109"/>
        <v>0217002</v>
      </c>
      <c r="M354" s="82" t="s">
        <v>4686</v>
      </c>
      <c r="N354" s="70" t="s">
        <v>2687</v>
      </c>
      <c r="O354" s="59" t="s">
        <v>2622</v>
      </c>
      <c r="P354" s="59" t="str">
        <f>O354</f>
        <v>0217002</v>
      </c>
      <c r="Q354" s="163" t="str">
        <f t="shared" si="105"/>
        <v>0217002@gsfmcg.com</v>
      </c>
      <c r="R354" s="59" t="s">
        <v>2594</v>
      </c>
      <c r="S354" s="59" t="s">
        <v>3375</v>
      </c>
      <c r="T354" s="59" t="str">
        <f>TRIM(CONCATENATE(V354," (",S354,")"))</f>
        <v>M. Usman (RWP-01)</v>
      </c>
      <c r="U354" s="70" t="s">
        <v>3064</v>
      </c>
      <c r="V354" s="70" t="s">
        <v>2895</v>
      </c>
      <c r="W354" s="70" t="str">
        <f>TRIM(CONCATENATE(K354," - ",AD354," - ",V354))</f>
        <v>RWP01 - SPO - M. Usman</v>
      </c>
      <c r="X354" s="70" t="s">
        <v>145</v>
      </c>
      <c r="Y354" s="70" t="s">
        <v>6298</v>
      </c>
      <c r="Z354" s="70" t="s">
        <v>774</v>
      </c>
      <c r="AA354" s="171" t="s">
        <v>774</v>
      </c>
      <c r="AB354" s="70" t="s">
        <v>774</v>
      </c>
      <c r="AC354" s="70" t="s">
        <v>1171</v>
      </c>
      <c r="AD354" s="70" t="s">
        <v>163</v>
      </c>
      <c r="AE354" s="82" t="s">
        <v>1162</v>
      </c>
      <c r="AF354" s="70" t="s">
        <v>1171</v>
      </c>
      <c r="AG354" s="70" t="s">
        <v>1159</v>
      </c>
      <c r="AH354" s="70" t="s">
        <v>3251</v>
      </c>
      <c r="AI354" s="70" t="s">
        <v>232</v>
      </c>
      <c r="AJ354" s="70" t="s">
        <v>145</v>
      </c>
      <c r="AK354" s="70">
        <v>1</v>
      </c>
      <c r="AL354" s="108" t="s">
        <v>6293</v>
      </c>
      <c r="AM354" t="e">
        <v>#N/A</v>
      </c>
      <c r="AN354" t="e">
        <f t="shared" si="104"/>
        <v>#N/A</v>
      </c>
    </row>
    <row r="355" spans="1:42" ht="14.4" hidden="1" customHeight="1" x14ac:dyDescent="0.3">
      <c r="A355" s="59" t="str">
        <f t="shared" si="101"/>
        <v>RWP01-FMCG01-SPO-02</v>
      </c>
      <c r="B355" s="70" t="s">
        <v>1170</v>
      </c>
      <c r="C355" s="70" t="s">
        <v>1987</v>
      </c>
      <c r="D355" s="70" t="s">
        <v>1805</v>
      </c>
      <c r="E355" s="70" t="s">
        <v>143</v>
      </c>
      <c r="F355" s="70" t="s">
        <v>3084</v>
      </c>
      <c r="G355" s="70" t="s">
        <v>5635</v>
      </c>
      <c r="H355" s="70" t="s">
        <v>2934</v>
      </c>
      <c r="I355" s="161" t="s">
        <v>4900</v>
      </c>
      <c r="J355" s="70" t="s">
        <v>2935</v>
      </c>
      <c r="K355" s="59" t="s">
        <v>6382</v>
      </c>
      <c r="L355" s="70" t="str">
        <f t="shared" si="109"/>
        <v>0217003</v>
      </c>
      <c r="M355" s="82" t="s">
        <v>4686</v>
      </c>
      <c r="N355" s="70" t="s">
        <v>2687</v>
      </c>
      <c r="O355" s="59" t="s">
        <v>2621</v>
      </c>
      <c r="P355" s="59" t="str">
        <f>O355</f>
        <v>0217003</v>
      </c>
      <c r="Q355" s="163" t="str">
        <f t="shared" si="105"/>
        <v>0217003@gsfmcg.com</v>
      </c>
      <c r="R355" s="59" t="s">
        <v>2595</v>
      </c>
      <c r="S355" s="59" t="s">
        <v>385</v>
      </c>
      <c r="T355" s="59" t="str">
        <f>TRIM(CONCATENATE(V355," (",S355,")"))</f>
        <v>Umar Rafi (RWP-02)</v>
      </c>
      <c r="U355" s="70" t="s">
        <v>3065</v>
      </c>
      <c r="V355" s="70" t="s">
        <v>8283</v>
      </c>
      <c r="W355" s="70" t="str">
        <f>TRIM(CONCATENATE(K355," - ",AD355," - ",V355))</f>
        <v>RWP01 - SPO - Umar Rafi</v>
      </c>
      <c r="X355" s="70" t="s">
        <v>145</v>
      </c>
      <c r="Y355" s="70" t="s">
        <v>6305</v>
      </c>
      <c r="Z355" s="70" t="s">
        <v>774</v>
      </c>
      <c r="AA355" s="171" t="s">
        <v>774</v>
      </c>
      <c r="AB355" s="70" t="s">
        <v>774</v>
      </c>
      <c r="AC355" s="70" t="s">
        <v>1171</v>
      </c>
      <c r="AD355" s="70" t="s">
        <v>163</v>
      </c>
      <c r="AE355" s="82" t="s">
        <v>1162</v>
      </c>
      <c r="AF355" s="70" t="s">
        <v>1171</v>
      </c>
      <c r="AG355" s="70" t="s">
        <v>1159</v>
      </c>
      <c r="AH355" s="70" t="s">
        <v>3251</v>
      </c>
      <c r="AI355" s="70" t="s">
        <v>232</v>
      </c>
      <c r="AJ355" s="70" t="s">
        <v>145</v>
      </c>
      <c r="AK355" s="70">
        <v>1</v>
      </c>
      <c r="AL355" s="108" t="s">
        <v>6293</v>
      </c>
      <c r="AM355" t="e">
        <v>#N/A</v>
      </c>
      <c r="AN355" t="e">
        <f t="shared" si="104"/>
        <v>#N/A</v>
      </c>
    </row>
    <row r="356" spans="1:42" ht="14.4" hidden="1" customHeight="1" x14ac:dyDescent="0.3">
      <c r="A356" s="59" t="str">
        <f t="shared" si="101"/>
        <v>RWP01-FMCG02-SPO-01</v>
      </c>
      <c r="B356" s="70" t="s">
        <v>1195</v>
      </c>
      <c r="C356" s="70" t="s">
        <v>1988</v>
      </c>
      <c r="D356" s="70" t="s">
        <v>1805</v>
      </c>
      <c r="E356" s="70" t="s">
        <v>143</v>
      </c>
      <c r="F356" s="70" t="s">
        <v>3084</v>
      </c>
      <c r="G356" s="70" t="s">
        <v>5635</v>
      </c>
      <c r="H356" s="70" t="s">
        <v>2934</v>
      </c>
      <c r="I356" s="161" t="s">
        <v>4900</v>
      </c>
      <c r="J356" s="70" t="s">
        <v>2935</v>
      </c>
      <c r="K356" s="59" t="s">
        <v>6382</v>
      </c>
      <c r="L356" s="70" t="str">
        <f t="shared" si="109"/>
        <v>0223001</v>
      </c>
      <c r="M356" s="82" t="s">
        <v>4686</v>
      </c>
      <c r="N356" s="70" t="s">
        <v>2687</v>
      </c>
      <c r="O356" s="59" t="s">
        <v>2671</v>
      </c>
      <c r="P356" s="59" t="str">
        <f>O356</f>
        <v>0223001</v>
      </c>
      <c r="Q356" s="163" t="str">
        <f t="shared" si="105"/>
        <v>0223001@gsfmcg.com</v>
      </c>
      <c r="R356" s="59">
        <v>12345</v>
      </c>
      <c r="S356" s="59" t="s">
        <v>560</v>
      </c>
      <c r="T356" s="59" t="str">
        <f>TRIM(CONCATENATE(V356," (",S356,")"))</f>
        <v>M. Talha (T-RWP-01)</v>
      </c>
      <c r="U356" s="70" t="s">
        <v>3066</v>
      </c>
      <c r="V356" s="70" t="s">
        <v>8777</v>
      </c>
      <c r="W356" s="70" t="str">
        <f>TRIM(CONCATENATE(K356," - ",AD356," - ",V356))</f>
        <v>RWP01 - SPO - M. Talha</v>
      </c>
      <c r="X356" s="70" t="s">
        <v>145</v>
      </c>
      <c r="Y356" s="70" t="s">
        <v>6298</v>
      </c>
      <c r="Z356" s="70" t="s">
        <v>774</v>
      </c>
      <c r="AA356" s="171" t="s">
        <v>774</v>
      </c>
      <c r="AB356" s="70" t="s">
        <v>774</v>
      </c>
      <c r="AC356" s="70" t="s">
        <v>1171</v>
      </c>
      <c r="AD356" s="70" t="s">
        <v>163</v>
      </c>
      <c r="AE356" s="82" t="s">
        <v>1162</v>
      </c>
      <c r="AF356" s="70" t="s">
        <v>1171</v>
      </c>
      <c r="AG356" s="70" t="s">
        <v>1159</v>
      </c>
      <c r="AH356" s="70" t="s">
        <v>3251</v>
      </c>
      <c r="AI356" s="70" t="s">
        <v>232</v>
      </c>
      <c r="AJ356" s="70" t="s">
        <v>145</v>
      </c>
      <c r="AK356" s="70">
        <v>1</v>
      </c>
      <c r="AL356" s="108" t="s">
        <v>6293</v>
      </c>
      <c r="AM356" t="e">
        <v>#N/A</v>
      </c>
      <c r="AN356" t="e">
        <f t="shared" si="104"/>
        <v>#N/A</v>
      </c>
    </row>
    <row r="357" spans="1:42" ht="14.4" hidden="1" customHeight="1" x14ac:dyDescent="0.3">
      <c r="A357" s="59" t="str">
        <f t="shared" si="101"/>
        <v>RWP01-FMCG02-SPO-02</v>
      </c>
      <c r="B357" s="70" t="s">
        <v>1195</v>
      </c>
      <c r="C357" s="70" t="s">
        <v>1988</v>
      </c>
      <c r="D357" s="70" t="s">
        <v>1805</v>
      </c>
      <c r="E357" s="70" t="s">
        <v>143</v>
      </c>
      <c r="F357" s="70" t="s">
        <v>3084</v>
      </c>
      <c r="G357" s="70" t="s">
        <v>5635</v>
      </c>
      <c r="H357" s="70" t="s">
        <v>2934</v>
      </c>
      <c r="I357" s="161" t="s">
        <v>4900</v>
      </c>
      <c r="J357" s="70" t="s">
        <v>2935</v>
      </c>
      <c r="K357" s="59" t="s">
        <v>6382</v>
      </c>
      <c r="L357" s="70" t="str">
        <f t="shared" si="109"/>
        <v>0223002</v>
      </c>
      <c r="M357" s="82" t="s">
        <v>4686</v>
      </c>
      <c r="N357" s="70" t="s">
        <v>2687</v>
      </c>
      <c r="O357" s="59" t="s">
        <v>2672</v>
      </c>
      <c r="P357" s="59" t="str">
        <f>O357</f>
        <v>0223002</v>
      </c>
      <c r="Q357" s="163" t="str">
        <f t="shared" si="105"/>
        <v>0223002@gsfmcg.com</v>
      </c>
      <c r="R357" s="59" t="s">
        <v>2646</v>
      </c>
      <c r="S357" s="59" t="s">
        <v>563</v>
      </c>
      <c r="T357" s="59" t="str">
        <f>TRIM(CONCATENATE(V357," (",S357,")"))</f>
        <v>Naveed Ahmed Saeed (T-RWP-02)</v>
      </c>
      <c r="U357" s="70" t="s">
        <v>3067</v>
      </c>
      <c r="V357" s="70" t="s">
        <v>5884</v>
      </c>
      <c r="W357" s="70" t="str">
        <f>TRIM(CONCATENATE(K357," - ",AD357," - ",V357))</f>
        <v>RWP01 - SPO - Naveed Ahmed Saeed</v>
      </c>
      <c r="X357" s="70" t="s">
        <v>145</v>
      </c>
      <c r="Y357" s="70" t="s">
        <v>6305</v>
      </c>
      <c r="Z357" s="70" t="s">
        <v>774</v>
      </c>
      <c r="AA357" s="171" t="s">
        <v>774</v>
      </c>
      <c r="AB357" s="70" t="s">
        <v>774</v>
      </c>
      <c r="AC357" s="70" t="s">
        <v>1171</v>
      </c>
      <c r="AD357" s="70" t="s">
        <v>163</v>
      </c>
      <c r="AE357" s="82" t="s">
        <v>1162</v>
      </c>
      <c r="AF357" s="70" t="s">
        <v>1171</v>
      </c>
      <c r="AG357" s="70" t="s">
        <v>1159</v>
      </c>
      <c r="AH357" s="70" t="s">
        <v>3251</v>
      </c>
      <c r="AI357" s="70" t="s">
        <v>232</v>
      </c>
      <c r="AJ357" s="70" t="s">
        <v>145</v>
      </c>
      <c r="AK357" s="70">
        <v>1</v>
      </c>
      <c r="AL357" s="108" t="s">
        <v>6293</v>
      </c>
      <c r="AM357" t="e">
        <v>#N/A</v>
      </c>
      <c r="AN357" t="e">
        <f t="shared" si="104"/>
        <v>#N/A</v>
      </c>
    </row>
    <row r="358" spans="1:42" ht="14.4" hidden="1" customHeight="1" x14ac:dyDescent="0.3">
      <c r="A358" s="59" t="str">
        <f t="shared" si="101"/>
        <v>RWP01-FMCG-SPO-00</v>
      </c>
      <c r="B358" s="70" t="s">
        <v>1171</v>
      </c>
      <c r="C358" s="70" t="s">
        <v>3078</v>
      </c>
      <c r="D358" s="70" t="s">
        <v>1805</v>
      </c>
      <c r="E358" s="70" t="s">
        <v>143</v>
      </c>
      <c r="F358" s="70" t="s">
        <v>3084</v>
      </c>
      <c r="G358" s="70" t="s">
        <v>5635</v>
      </c>
      <c r="H358" s="70" t="s">
        <v>2934</v>
      </c>
      <c r="I358" s="161" t="s">
        <v>4900</v>
      </c>
      <c r="J358" s="70" t="s">
        <v>2935</v>
      </c>
      <c r="K358" s="59" t="s">
        <v>6382</v>
      </c>
      <c r="L358" s="70" t="str">
        <f t="shared" si="109"/>
        <v>0217007</v>
      </c>
      <c r="M358" s="82" t="s">
        <v>4686</v>
      </c>
      <c r="N358" s="70" t="s">
        <v>2687</v>
      </c>
      <c r="O358" s="59" t="s">
        <v>2623</v>
      </c>
      <c r="P358" s="59" t="str">
        <f>O358</f>
        <v>0217007</v>
      </c>
      <c r="Q358" s="163" t="str">
        <f t="shared" si="105"/>
        <v>0217007@gsfmcg.com</v>
      </c>
      <c r="R358" s="59" t="s">
        <v>2597</v>
      </c>
      <c r="S358" s="59" t="s">
        <v>5238</v>
      </c>
      <c r="T358" s="59" t="str">
        <f>TRIM(CONCATENATE(W358))</f>
        <v>RWP01 - FMCG Unmapped</v>
      </c>
      <c r="U358" s="70" t="s">
        <v>3404</v>
      </c>
      <c r="V358" s="70" t="s">
        <v>5921</v>
      </c>
      <c r="W358" s="70" t="str">
        <f>TRIM(CONCATENATE(K358," - ",V358))</f>
        <v>RWP01 - FMCG Unmapped</v>
      </c>
      <c r="X358" s="70" t="s">
        <v>145</v>
      </c>
      <c r="Y358" s="70" t="s">
        <v>774</v>
      </c>
      <c r="Z358" s="70" t="s">
        <v>774</v>
      </c>
      <c r="AA358" s="171" t="s">
        <v>774</v>
      </c>
      <c r="AB358" s="70" t="s">
        <v>774</v>
      </c>
      <c r="AC358" s="70" t="s">
        <v>1171</v>
      </c>
      <c r="AD358" s="70" t="s">
        <v>163</v>
      </c>
      <c r="AE358" s="82" t="s">
        <v>1162</v>
      </c>
      <c r="AF358" s="70" t="s">
        <v>1171</v>
      </c>
      <c r="AG358" s="70" t="s">
        <v>1159</v>
      </c>
      <c r="AH358" s="70" t="s">
        <v>3251</v>
      </c>
      <c r="AI358" s="70" t="s">
        <v>232</v>
      </c>
      <c r="AJ358" s="70" t="s">
        <v>145</v>
      </c>
      <c r="AK358" s="70">
        <v>0</v>
      </c>
      <c r="AL358" s="108" t="s">
        <v>5606</v>
      </c>
      <c r="AM358" t="s">
        <v>2623</v>
      </c>
      <c r="AN358" t="b">
        <f t="shared" si="104"/>
        <v>1</v>
      </c>
      <c r="AP358" t="s">
        <v>8085</v>
      </c>
    </row>
    <row r="359" spans="1:42" ht="14.4" hidden="1" customHeight="1" x14ac:dyDescent="0.3">
      <c r="A359" s="59" t="str">
        <f t="shared" si="101"/>
        <v>RWP01-FMCG-ASM-01</v>
      </c>
      <c r="B359" s="70" t="s">
        <v>1171</v>
      </c>
      <c r="C359" s="70" t="s">
        <v>3078</v>
      </c>
      <c r="D359" s="70" t="s">
        <v>1805</v>
      </c>
      <c r="E359" s="70" t="s">
        <v>143</v>
      </c>
      <c r="F359" s="70" t="s">
        <v>3084</v>
      </c>
      <c r="G359" s="70" t="s">
        <v>5635</v>
      </c>
      <c r="H359" s="70" t="s">
        <v>2934</v>
      </c>
      <c r="I359" s="161" t="s">
        <v>4900</v>
      </c>
      <c r="J359" s="70" t="s">
        <v>2935</v>
      </c>
      <c r="K359" s="59" t="s">
        <v>6382</v>
      </c>
      <c r="L359" s="70" t="str">
        <f t="shared" si="109"/>
        <v>02170</v>
      </c>
      <c r="M359" s="82" t="s">
        <v>4686</v>
      </c>
      <c r="N359" s="70" t="s">
        <v>2687</v>
      </c>
      <c r="O359" s="59" t="s">
        <v>2771</v>
      </c>
      <c r="P359" s="59" t="str">
        <f>O358</f>
        <v>0217007</v>
      </c>
      <c r="Q359" s="163" t="str">
        <f t="shared" si="105"/>
        <v>02170@gsfmcg.com</v>
      </c>
      <c r="R359" s="59" t="s">
        <v>2760</v>
      </c>
      <c r="S359" s="59" t="s">
        <v>7827</v>
      </c>
      <c r="T359" s="59" t="str">
        <f>V359</f>
        <v>Ghulam Abbas</v>
      </c>
      <c r="U359" s="70" t="s">
        <v>3251</v>
      </c>
      <c r="V359" s="70" t="s">
        <v>232</v>
      </c>
      <c r="W359" s="70" t="str">
        <f>TRIM(CONCATENATE(K359," - ",AD359," - ",V359))</f>
        <v>RWP01 - ASM - Ghulam Abbas</v>
      </c>
      <c r="X359" s="70" t="s">
        <v>145</v>
      </c>
      <c r="Y359" s="70" t="s">
        <v>774</v>
      </c>
      <c r="Z359" s="70" t="s">
        <v>6455</v>
      </c>
      <c r="AA359" s="171">
        <v>44655</v>
      </c>
      <c r="AB359" s="70" t="s">
        <v>774</v>
      </c>
      <c r="AC359" s="70" t="s">
        <v>1219</v>
      </c>
      <c r="AD359" s="70" t="s">
        <v>1028</v>
      </c>
      <c r="AE359" s="82" t="s">
        <v>3414</v>
      </c>
      <c r="AF359" s="70" t="s">
        <v>1171</v>
      </c>
      <c r="AG359" s="70" t="s">
        <v>1159</v>
      </c>
      <c r="AH359" s="70" t="s">
        <v>3284</v>
      </c>
      <c r="AI359" s="70" t="s">
        <v>349</v>
      </c>
      <c r="AJ359" s="70" t="s">
        <v>144</v>
      </c>
      <c r="AK359" s="70">
        <v>2</v>
      </c>
      <c r="AL359" s="108" t="s">
        <v>6294</v>
      </c>
      <c r="AM359" t="e">
        <v>#N/A</v>
      </c>
      <c r="AN359" t="e">
        <f t="shared" si="104"/>
        <v>#N/A</v>
      </c>
      <c r="AP359" t="s">
        <v>8085</v>
      </c>
    </row>
    <row r="360" spans="1:42" ht="14.4" hidden="1" customHeight="1" x14ac:dyDescent="0.3">
      <c r="A360" s="59" t="str">
        <f t="shared" si="101"/>
        <v>RWP02-FMCG-SPO-01</v>
      </c>
      <c r="B360" s="70" t="s">
        <v>1171</v>
      </c>
      <c r="C360" s="70" t="s">
        <v>3078</v>
      </c>
      <c r="D360" s="70" t="s">
        <v>1805</v>
      </c>
      <c r="E360" s="70" t="s">
        <v>143</v>
      </c>
      <c r="F360" s="70" t="s">
        <v>3084</v>
      </c>
      <c r="G360" s="70" t="s">
        <v>5635</v>
      </c>
      <c r="H360" s="70" t="s">
        <v>7724</v>
      </c>
      <c r="I360" s="161" t="s">
        <v>4900</v>
      </c>
      <c r="J360" s="70" t="s">
        <v>7725</v>
      </c>
      <c r="K360" s="59" t="s">
        <v>7726</v>
      </c>
      <c r="L360" s="70" t="str">
        <f>O360</f>
        <v>0888802</v>
      </c>
      <c r="M360" s="82" t="s">
        <v>4686</v>
      </c>
      <c r="N360" s="70" t="s">
        <v>2687</v>
      </c>
      <c r="O360" s="59" t="s">
        <v>8816</v>
      </c>
      <c r="P360" s="59" t="str">
        <f>O360</f>
        <v>0888802</v>
      </c>
      <c r="Q360" s="163" t="str">
        <f t="shared" si="105"/>
        <v>0888802@gsfmcg.com</v>
      </c>
      <c r="R360" s="59" t="s">
        <v>3431</v>
      </c>
      <c r="S360" s="59" t="s">
        <v>8753</v>
      </c>
      <c r="T360" s="59" t="str">
        <f>TRIM(CONCATENATE(V360," (",S360,")"))</f>
        <v>Salman Tariq Shah (W-RWP-01)</v>
      </c>
      <c r="U360" s="70" t="s">
        <v>8754</v>
      </c>
      <c r="V360" s="70" t="s">
        <v>8755</v>
      </c>
      <c r="W360" s="70" t="str">
        <f>TRIM(CONCATENATE(K360," - ",AD360," - ",V360))</f>
        <v>RWP02 - SPO - Salman Tariq Shah</v>
      </c>
      <c r="X360" s="70" t="s">
        <v>145</v>
      </c>
      <c r="Y360" s="70" t="s">
        <v>6298</v>
      </c>
      <c r="Z360" s="70" t="s">
        <v>774</v>
      </c>
      <c r="AA360" s="171" t="s">
        <v>774</v>
      </c>
      <c r="AB360" s="70" t="s">
        <v>774</v>
      </c>
      <c r="AC360" s="70" t="s">
        <v>1171</v>
      </c>
      <c r="AD360" s="70" t="s">
        <v>163</v>
      </c>
      <c r="AE360" s="82" t="s">
        <v>1162</v>
      </c>
      <c r="AF360" s="70" t="s">
        <v>1171</v>
      </c>
      <c r="AG360" s="70" t="s">
        <v>1159</v>
      </c>
      <c r="AH360" s="70" t="s">
        <v>7727</v>
      </c>
      <c r="AI360" s="70" t="s">
        <v>383</v>
      </c>
      <c r="AJ360" s="70" t="s">
        <v>145</v>
      </c>
      <c r="AK360" s="70">
        <v>1</v>
      </c>
      <c r="AL360" s="108" t="s">
        <v>6293</v>
      </c>
      <c r="AM360" t="e">
        <v>#N/A</v>
      </c>
      <c r="AN360" t="e">
        <f t="shared" si="104"/>
        <v>#N/A</v>
      </c>
    </row>
    <row r="361" spans="1:42" ht="14.4" hidden="1" customHeight="1" x14ac:dyDescent="0.3">
      <c r="A361" s="59" t="str">
        <f t="shared" si="101"/>
        <v>RWP02-FMCG-CM-00</v>
      </c>
      <c r="B361" s="70" t="s">
        <v>1171</v>
      </c>
      <c r="C361" s="70" t="s">
        <v>3078</v>
      </c>
      <c r="D361" s="70" t="s">
        <v>1805</v>
      </c>
      <c r="E361" s="70" t="s">
        <v>143</v>
      </c>
      <c r="F361" s="70" t="s">
        <v>3084</v>
      </c>
      <c r="G361" s="70" t="s">
        <v>5635</v>
      </c>
      <c r="H361" s="70" t="s">
        <v>7724</v>
      </c>
      <c r="I361" s="161" t="s">
        <v>4900</v>
      </c>
      <c r="J361" s="70" t="s">
        <v>7725</v>
      </c>
      <c r="K361" s="59" t="s">
        <v>7726</v>
      </c>
      <c r="L361" s="70" t="str">
        <f t="shared" si="109"/>
        <v>0888801</v>
      </c>
      <c r="M361" s="82" t="s">
        <v>4686</v>
      </c>
      <c r="N361" s="70" t="s">
        <v>2687</v>
      </c>
      <c r="O361" s="59" t="s">
        <v>5596</v>
      </c>
      <c r="P361" s="59" t="str">
        <f>O361</f>
        <v>0888801</v>
      </c>
      <c r="Q361" s="163" t="str">
        <f t="shared" si="105"/>
        <v>0888801@gsfmcg.com</v>
      </c>
      <c r="R361" s="59" t="s">
        <v>5592</v>
      </c>
      <c r="S361" s="59" t="s">
        <v>6768</v>
      </c>
      <c r="T361" s="59" t="str">
        <f>V361</f>
        <v>FMCG Unmapped</v>
      </c>
      <c r="U361" s="70" t="s">
        <v>7728</v>
      </c>
      <c r="V361" s="70" t="s">
        <v>5921</v>
      </c>
      <c r="W361" s="70" t="str">
        <f>TRIM(CONCATENATE(K361," - ",AD361," - ",V361))</f>
        <v>RWP02 - CM - FMCG Unmapped</v>
      </c>
      <c r="X361" s="70" t="s">
        <v>145</v>
      </c>
      <c r="Y361" s="70" t="s">
        <v>774</v>
      </c>
      <c r="Z361" s="70" t="s">
        <v>774</v>
      </c>
      <c r="AA361" s="171" t="s">
        <v>774</v>
      </c>
      <c r="AB361" s="70" t="s">
        <v>774</v>
      </c>
      <c r="AC361" s="70" t="s">
        <v>2072</v>
      </c>
      <c r="AD361" s="70" t="s">
        <v>5293</v>
      </c>
      <c r="AE361" s="82" t="s">
        <v>1162</v>
      </c>
      <c r="AF361" s="70" t="s">
        <v>1171</v>
      </c>
      <c r="AG361" s="70" t="s">
        <v>1159</v>
      </c>
      <c r="AH361" s="70" t="s">
        <v>7727</v>
      </c>
      <c r="AI361" s="70" t="s">
        <v>383</v>
      </c>
      <c r="AJ361" s="70" t="s">
        <v>145</v>
      </c>
      <c r="AK361" s="70">
        <v>0</v>
      </c>
      <c r="AL361" s="108" t="s">
        <v>5606</v>
      </c>
      <c r="AM361" t="s">
        <v>5596</v>
      </c>
      <c r="AN361" t="b">
        <f t="shared" si="104"/>
        <v>1</v>
      </c>
      <c r="AP361" t="s">
        <v>8085</v>
      </c>
    </row>
    <row r="362" spans="1:42" ht="14.4" hidden="1" customHeight="1" x14ac:dyDescent="0.3">
      <c r="A362" s="59" t="str">
        <f t="shared" si="101"/>
        <v>RWP02-FMCG-CM-01</v>
      </c>
      <c r="B362" s="70" t="s">
        <v>1171</v>
      </c>
      <c r="C362" s="70" t="s">
        <v>3078</v>
      </c>
      <c r="D362" s="70" t="s">
        <v>1805</v>
      </c>
      <c r="E362" s="70" t="s">
        <v>143</v>
      </c>
      <c r="F362" s="70" t="s">
        <v>3084</v>
      </c>
      <c r="G362" s="70" t="s">
        <v>5635</v>
      </c>
      <c r="H362" s="70" t="s">
        <v>7724</v>
      </c>
      <c r="I362" s="161" t="s">
        <v>4900</v>
      </c>
      <c r="J362" s="70" t="s">
        <v>7725</v>
      </c>
      <c r="K362" s="59" t="s">
        <v>7726</v>
      </c>
      <c r="L362" s="70" t="str">
        <f>O362</f>
        <v>08888</v>
      </c>
      <c r="M362" s="82" t="s">
        <v>4686</v>
      </c>
      <c r="N362" s="70" t="s">
        <v>2687</v>
      </c>
      <c r="O362" s="59" t="s">
        <v>5595</v>
      </c>
      <c r="P362" s="59" t="str">
        <f>O361</f>
        <v>0888801</v>
      </c>
      <c r="Q362" s="163" t="str">
        <f t="shared" si="105"/>
        <v>08888@gsfmcg.com</v>
      </c>
      <c r="R362" s="59" t="s">
        <v>5591</v>
      </c>
      <c r="S362" s="59" t="s">
        <v>6770</v>
      </c>
      <c r="T362" s="59" t="str">
        <f>V362</f>
        <v>Altaf Hussain</v>
      </c>
      <c r="U362" s="70" t="s">
        <v>7727</v>
      </c>
      <c r="V362" s="70" t="s">
        <v>383</v>
      </c>
      <c r="W362" s="70" t="str">
        <f>TRIM(CONCATENATE(K362," - ",AD362," - ",V362))</f>
        <v>RWP02 - CM - Altaf Hussain</v>
      </c>
      <c r="X362" s="70" t="s">
        <v>145</v>
      </c>
      <c r="Y362" s="70" t="s">
        <v>774</v>
      </c>
      <c r="Z362" s="70" t="s">
        <v>774</v>
      </c>
      <c r="AA362" s="171" t="s">
        <v>774</v>
      </c>
      <c r="AB362" s="70" t="s">
        <v>774</v>
      </c>
      <c r="AC362" s="70" t="s">
        <v>2072</v>
      </c>
      <c r="AD362" s="70" t="s">
        <v>5293</v>
      </c>
      <c r="AE362" s="82" t="s">
        <v>3414</v>
      </c>
      <c r="AF362" s="70" t="s">
        <v>1171</v>
      </c>
      <c r="AG362" s="70" t="s">
        <v>1159</v>
      </c>
      <c r="AH362" s="70" t="s">
        <v>3284</v>
      </c>
      <c r="AI362" s="70" t="s">
        <v>349</v>
      </c>
      <c r="AJ362" s="70" t="s">
        <v>144</v>
      </c>
      <c r="AK362" s="70">
        <v>2</v>
      </c>
      <c r="AL362" s="108" t="s">
        <v>6294</v>
      </c>
      <c r="AM362" t="e">
        <v>#N/A</v>
      </c>
      <c r="AN362" t="e">
        <f t="shared" si="104"/>
        <v>#N/A</v>
      </c>
      <c r="AP362" t="s">
        <v>8085</v>
      </c>
    </row>
    <row r="363" spans="1:42" ht="14.4" hidden="1" customHeight="1" x14ac:dyDescent="0.3">
      <c r="A363" s="59" t="str">
        <f t="shared" si="101"/>
        <v>RWP03-FMCG01-TE-01</v>
      </c>
      <c r="B363" s="70" t="s">
        <v>1170</v>
      </c>
      <c r="C363" s="70" t="s">
        <v>1987</v>
      </c>
      <c r="D363" s="70" t="s">
        <v>1805</v>
      </c>
      <c r="E363" s="70" t="s">
        <v>143</v>
      </c>
      <c r="F363" s="70" t="s">
        <v>3084</v>
      </c>
      <c r="G363" s="70" t="s">
        <v>5635</v>
      </c>
      <c r="H363" s="70" t="s">
        <v>8169</v>
      </c>
      <c r="I363" s="161" t="s">
        <v>4900</v>
      </c>
      <c r="J363" s="70" t="s">
        <v>8167</v>
      </c>
      <c r="K363" s="59" t="s">
        <v>8168</v>
      </c>
      <c r="L363" s="70" t="str">
        <f>O363</f>
        <v>0217001</v>
      </c>
      <c r="M363" s="82" t="s">
        <v>4686</v>
      </c>
      <c r="N363" s="70" t="s">
        <v>2687</v>
      </c>
      <c r="O363" s="59" t="s">
        <v>3430</v>
      </c>
      <c r="P363" s="59" t="str">
        <f>O363</f>
        <v>0217001</v>
      </c>
      <c r="Q363" s="163" t="str">
        <f t="shared" si="105"/>
        <v>0217001@gsfmcg.com</v>
      </c>
      <c r="R363" s="59" t="s">
        <v>5587</v>
      </c>
      <c r="S363" s="59" t="s">
        <v>8170</v>
      </c>
      <c r="T363" s="59" t="str">
        <f>V363</f>
        <v>Saeed Saleem</v>
      </c>
      <c r="U363" s="70" t="s">
        <v>8171</v>
      </c>
      <c r="V363" s="70" t="s">
        <v>573</v>
      </c>
      <c r="W363" s="70" t="str">
        <f>TRIM(CONCATENATE(K363," - ",AD363," - ",V363))</f>
        <v>RWP-3 - TE - Saeed Saleem</v>
      </c>
      <c r="X363" s="70" t="s">
        <v>145</v>
      </c>
      <c r="Y363" s="70" t="s">
        <v>774</v>
      </c>
      <c r="Z363" s="70" t="s">
        <v>774</v>
      </c>
      <c r="AA363" s="171" t="s">
        <v>774</v>
      </c>
      <c r="AB363" s="70" t="s">
        <v>774</v>
      </c>
      <c r="AC363" s="70" t="s">
        <v>1809</v>
      </c>
      <c r="AD363" s="70" t="s">
        <v>8137</v>
      </c>
      <c r="AE363" s="82" t="s">
        <v>1162</v>
      </c>
      <c r="AF363" s="70" t="s">
        <v>1171</v>
      </c>
      <c r="AG363" s="70" t="s">
        <v>1159</v>
      </c>
      <c r="AH363" s="59" t="s">
        <v>3284</v>
      </c>
      <c r="AI363" s="59" t="s">
        <v>349</v>
      </c>
      <c r="AJ363" s="70" t="s">
        <v>144</v>
      </c>
      <c r="AK363" s="70">
        <v>2</v>
      </c>
      <c r="AL363" s="108" t="s">
        <v>8142</v>
      </c>
      <c r="AN363" t="b">
        <f t="shared" si="104"/>
        <v>0</v>
      </c>
      <c r="AP363" t="s">
        <v>8085</v>
      </c>
    </row>
    <row r="364" spans="1:42" ht="14.4" hidden="1" customHeight="1" x14ac:dyDescent="0.3">
      <c r="A364" s="59" t="str">
        <f t="shared" si="101"/>
        <v>NTH-D-FMCG-RSM-00</v>
      </c>
      <c r="B364" s="70" t="s">
        <v>1171</v>
      </c>
      <c r="C364" s="70" t="s">
        <v>3078</v>
      </c>
      <c r="D364" s="70" t="s">
        <v>1805</v>
      </c>
      <c r="E364" s="70" t="s">
        <v>143</v>
      </c>
      <c r="F364" s="70" t="s">
        <v>3084</v>
      </c>
      <c r="G364" s="70" t="s">
        <v>5635</v>
      </c>
      <c r="H364" s="70" t="s">
        <v>2867</v>
      </c>
      <c r="I364" s="59" t="s">
        <v>144</v>
      </c>
      <c r="J364" s="70" t="s">
        <v>2862</v>
      </c>
      <c r="K364" s="59" t="s">
        <v>6364</v>
      </c>
      <c r="L364" s="99" t="str">
        <f>O364</f>
        <v>0130601</v>
      </c>
      <c r="M364" s="82" t="s">
        <v>4686</v>
      </c>
      <c r="N364" s="70" t="s">
        <v>2687</v>
      </c>
      <c r="O364" s="59" t="s">
        <v>6756</v>
      </c>
      <c r="P364" s="59" t="str">
        <f>O364</f>
        <v>0130601</v>
      </c>
      <c r="Q364" s="163" t="str">
        <f t="shared" si="105"/>
        <v>0130601@gsfmcg.com</v>
      </c>
      <c r="R364" s="99">
        <v>12345</v>
      </c>
      <c r="S364" s="70" t="s">
        <v>6730</v>
      </c>
      <c r="T364" s="59" t="str">
        <f>W364</f>
        <v>NTH-D - RSM - FMCG Unmapped</v>
      </c>
      <c r="U364" s="70" t="s">
        <v>6730</v>
      </c>
      <c r="V364" s="70" t="s">
        <v>5921</v>
      </c>
      <c r="W364" s="70" t="str">
        <f>TRIM(CONCATENATE(G364," - ",AD364," - ",V364))</f>
        <v>NTH-D - RSM - FMCG Unmapped</v>
      </c>
      <c r="X364" s="70" t="s">
        <v>144</v>
      </c>
      <c r="Y364" s="70" t="s">
        <v>774</v>
      </c>
      <c r="Z364" s="70" t="s">
        <v>774</v>
      </c>
      <c r="AA364" s="171" t="s">
        <v>774</v>
      </c>
      <c r="AB364" s="70" t="s">
        <v>774</v>
      </c>
      <c r="AC364" s="70" t="s">
        <v>1806</v>
      </c>
      <c r="AD364" s="70" t="s">
        <v>1146</v>
      </c>
      <c r="AE364" s="82" t="s">
        <v>3414</v>
      </c>
      <c r="AF364" s="70" t="s">
        <v>1171</v>
      </c>
      <c r="AG364" s="70" t="s">
        <v>1159</v>
      </c>
      <c r="AH364" s="59" t="s">
        <v>3284</v>
      </c>
      <c r="AI364" s="59" t="s">
        <v>349</v>
      </c>
      <c r="AJ364" s="70" t="s">
        <v>144</v>
      </c>
      <c r="AK364" s="81">
        <v>0</v>
      </c>
      <c r="AL364" s="108" t="s">
        <v>5606</v>
      </c>
      <c r="AM364" t="s">
        <v>6756</v>
      </c>
      <c r="AN364" t="b">
        <f t="shared" si="104"/>
        <v>1</v>
      </c>
    </row>
    <row r="365" spans="1:42" ht="14.4" hidden="1" customHeight="1" x14ac:dyDescent="0.3">
      <c r="A365" s="59" t="str">
        <f t="shared" si="101"/>
        <v>NTH-D-FMCG-RSM-01</v>
      </c>
      <c r="B365" s="70" t="s">
        <v>1171</v>
      </c>
      <c r="C365" s="70" t="s">
        <v>3078</v>
      </c>
      <c r="D365" s="70" t="s">
        <v>1805</v>
      </c>
      <c r="E365" s="70" t="s">
        <v>143</v>
      </c>
      <c r="F365" s="70" t="s">
        <v>3084</v>
      </c>
      <c r="G365" s="70" t="s">
        <v>5635</v>
      </c>
      <c r="H365" s="70" t="s">
        <v>2867</v>
      </c>
      <c r="I365" s="59" t="s">
        <v>144</v>
      </c>
      <c r="J365" s="70" t="s">
        <v>2862</v>
      </c>
      <c r="K365" s="59" t="s">
        <v>6364</v>
      </c>
      <c r="L365" s="99" t="s">
        <v>1132</v>
      </c>
      <c r="M365" s="82" t="s">
        <v>4686</v>
      </c>
      <c r="N365" s="70" t="s">
        <v>2687</v>
      </c>
      <c r="O365" s="82" t="s">
        <v>3416</v>
      </c>
      <c r="P365" s="59" t="str">
        <f>O364</f>
        <v>0130601</v>
      </c>
      <c r="Q365" s="163" t="str">
        <f t="shared" si="105"/>
        <v>17@gsfmcg.com</v>
      </c>
      <c r="R365" s="99">
        <v>12345</v>
      </c>
      <c r="S365" s="59" t="s">
        <v>3284</v>
      </c>
      <c r="T365" s="59" t="str">
        <f>V365</f>
        <v>Moeen Zafar</v>
      </c>
      <c r="U365" s="70" t="s">
        <v>3284</v>
      </c>
      <c r="V365" s="70" t="s">
        <v>349</v>
      </c>
      <c r="W365" s="70" t="str">
        <f>TRIM(CONCATENATE(G365," - ",AD365," - ",V365))</f>
        <v>NTH-D - RSM - Moeen Zafar</v>
      </c>
      <c r="X365" s="70" t="s">
        <v>144</v>
      </c>
      <c r="Y365" s="70" t="s">
        <v>774</v>
      </c>
      <c r="Z365" s="70" t="s">
        <v>774</v>
      </c>
      <c r="AA365" s="171" t="s">
        <v>774</v>
      </c>
      <c r="AB365" s="70" t="s">
        <v>774</v>
      </c>
      <c r="AC365" s="70" t="s">
        <v>1806</v>
      </c>
      <c r="AD365" s="70" t="s">
        <v>1146</v>
      </c>
      <c r="AE365" s="82" t="s">
        <v>2488</v>
      </c>
      <c r="AF365" s="70" t="s">
        <v>1171</v>
      </c>
      <c r="AG365" s="70" t="s">
        <v>1159</v>
      </c>
      <c r="AH365" s="70" t="s">
        <v>3279</v>
      </c>
      <c r="AI365" s="70" t="s">
        <v>645</v>
      </c>
      <c r="AJ365" s="70" t="s">
        <v>65</v>
      </c>
      <c r="AK365" s="81">
        <v>3</v>
      </c>
      <c r="AL365" s="108" t="s">
        <v>6294</v>
      </c>
      <c r="AM365" t="s">
        <v>3416</v>
      </c>
      <c r="AN365" t="b">
        <f t="shared" si="104"/>
        <v>1</v>
      </c>
    </row>
    <row r="366" spans="1:42" ht="14.4" hidden="1" customHeight="1" x14ac:dyDescent="0.3">
      <c r="A366" s="59" t="str">
        <f t="shared" si="101"/>
        <v>SGD01-FMCG01-SPO-01</v>
      </c>
      <c r="B366" s="70" t="s">
        <v>1170</v>
      </c>
      <c r="C366" s="70" t="s">
        <v>1987</v>
      </c>
      <c r="D366" s="70" t="s">
        <v>2075</v>
      </c>
      <c r="E366" s="70" t="s">
        <v>143</v>
      </c>
      <c r="F366" s="70" t="s">
        <v>7621</v>
      </c>
      <c r="G366" s="70" t="s">
        <v>7622</v>
      </c>
      <c r="H366" s="70" t="s">
        <v>1808</v>
      </c>
      <c r="I366" s="161" t="s">
        <v>4900</v>
      </c>
      <c r="J366" s="70" t="s">
        <v>68</v>
      </c>
      <c r="K366" s="59" t="s">
        <v>6365</v>
      </c>
      <c r="L366" s="70" t="str">
        <f t="shared" ref="L366:L372" si="112">O366</f>
        <v>0219011</v>
      </c>
      <c r="M366" s="82" t="s">
        <v>4686</v>
      </c>
      <c r="N366" s="70" t="s">
        <v>2687</v>
      </c>
      <c r="O366" s="59" t="s">
        <v>2632</v>
      </c>
      <c r="P366" s="59" t="str">
        <f t="shared" ref="P366:P371" si="113">O366</f>
        <v>0219011</v>
      </c>
      <c r="Q366" s="163" t="str">
        <f t="shared" si="105"/>
        <v>0219011@gsfmcg.com</v>
      </c>
      <c r="R366" s="59" t="s">
        <v>2633</v>
      </c>
      <c r="S366" s="59" t="s">
        <v>310</v>
      </c>
      <c r="T366" s="59" t="str">
        <f>TRIM(CONCATENATE(V366," (",S366,")"))</f>
        <v>Ahmed Hassan (SGD-01)</v>
      </c>
      <c r="U366" s="70" t="s">
        <v>3068</v>
      </c>
      <c r="V366" s="70" t="s">
        <v>8271</v>
      </c>
      <c r="W366" s="70" t="str">
        <f>TRIM(CONCATENATE(K366," - ",AD366," - ",V366))</f>
        <v>SGD01 - SPO - Ahmed Hassan</v>
      </c>
      <c r="X366" s="70" t="s">
        <v>8779</v>
      </c>
      <c r="Y366" s="70" t="s">
        <v>6298</v>
      </c>
      <c r="Z366" s="70" t="s">
        <v>774</v>
      </c>
      <c r="AA366" s="171" t="s">
        <v>774</v>
      </c>
      <c r="AB366" s="70" t="s">
        <v>774</v>
      </c>
      <c r="AC366" s="70" t="s">
        <v>1171</v>
      </c>
      <c r="AD366" s="70" t="s">
        <v>163</v>
      </c>
      <c r="AE366" s="82" t="s">
        <v>1162</v>
      </c>
      <c r="AF366" s="70" t="s">
        <v>1171</v>
      </c>
      <c r="AG366" s="70" t="s">
        <v>1159</v>
      </c>
      <c r="AH366" s="70" t="s">
        <v>3260</v>
      </c>
      <c r="AI366" s="70" t="s">
        <v>1091</v>
      </c>
      <c r="AJ366" s="70" t="s">
        <v>1094</v>
      </c>
      <c r="AK366" s="70">
        <v>1</v>
      </c>
      <c r="AL366" s="108" t="s">
        <v>6293</v>
      </c>
      <c r="AM366" t="e">
        <v>#N/A</v>
      </c>
      <c r="AN366" t="e">
        <f t="shared" si="104"/>
        <v>#N/A</v>
      </c>
    </row>
    <row r="367" spans="1:42" ht="14.4" hidden="1" customHeight="1" x14ac:dyDescent="0.3">
      <c r="A367" s="59" t="str">
        <f t="shared" si="101"/>
        <v>SGD01-FMCG01-SPO-02</v>
      </c>
      <c r="B367" s="70" t="s">
        <v>1170</v>
      </c>
      <c r="C367" s="70" t="s">
        <v>1987</v>
      </c>
      <c r="D367" s="70" t="s">
        <v>2075</v>
      </c>
      <c r="E367" s="70" t="s">
        <v>143</v>
      </c>
      <c r="F367" s="70" t="s">
        <v>7621</v>
      </c>
      <c r="G367" s="70" t="s">
        <v>7622</v>
      </c>
      <c r="H367" s="70" t="s">
        <v>1808</v>
      </c>
      <c r="I367" s="161" t="s">
        <v>4900</v>
      </c>
      <c r="J367" s="70" t="s">
        <v>68</v>
      </c>
      <c r="K367" s="59" t="s">
        <v>6365</v>
      </c>
      <c r="L367" s="70" t="str">
        <f t="shared" si="112"/>
        <v>0219001</v>
      </c>
      <c r="M367" s="82" t="s">
        <v>4686</v>
      </c>
      <c r="N367" s="70" t="s">
        <v>2687</v>
      </c>
      <c r="O367" s="59" t="s">
        <v>2633</v>
      </c>
      <c r="P367" s="59" t="str">
        <f t="shared" si="113"/>
        <v>0219001</v>
      </c>
      <c r="Q367" s="163" t="str">
        <f t="shared" si="105"/>
        <v>0219001@gsfmcg.com</v>
      </c>
      <c r="R367" s="59" t="s">
        <v>2680</v>
      </c>
      <c r="S367" s="59" t="s">
        <v>314</v>
      </c>
      <c r="T367" s="59" t="str">
        <f>TRIM(CONCATENATE(V367," (",S367,")"))</f>
        <v>Haide Mehmood (SGD-02)</v>
      </c>
      <c r="U367" s="70" t="s">
        <v>3069</v>
      </c>
      <c r="V367" s="70" t="s">
        <v>8778</v>
      </c>
      <c r="W367" s="70" t="str">
        <f>TRIM(CONCATENATE(K367," - ",AD367," - ",V367))</f>
        <v>SGD01 - SPO - Haide Mehmood</v>
      </c>
      <c r="X367" s="70" t="s">
        <v>71</v>
      </c>
      <c r="Y367" s="70" t="s">
        <v>6298</v>
      </c>
      <c r="Z367" s="70" t="s">
        <v>774</v>
      </c>
      <c r="AA367" s="171" t="s">
        <v>774</v>
      </c>
      <c r="AB367" s="70" t="s">
        <v>774</v>
      </c>
      <c r="AC367" s="70" t="s">
        <v>1171</v>
      </c>
      <c r="AD367" s="70" t="s">
        <v>163</v>
      </c>
      <c r="AE367" s="82" t="s">
        <v>1162</v>
      </c>
      <c r="AF367" s="70" t="s">
        <v>1171</v>
      </c>
      <c r="AG367" s="70" t="s">
        <v>1159</v>
      </c>
      <c r="AH367" s="70" t="s">
        <v>3260</v>
      </c>
      <c r="AI367" s="70" t="s">
        <v>1091</v>
      </c>
      <c r="AJ367" s="70" t="s">
        <v>1094</v>
      </c>
      <c r="AK367" s="70">
        <v>1</v>
      </c>
      <c r="AL367" s="108" t="s">
        <v>6293</v>
      </c>
      <c r="AM367" t="e">
        <v>#N/A</v>
      </c>
      <c r="AN367" t="e">
        <f t="shared" si="104"/>
        <v>#N/A</v>
      </c>
    </row>
    <row r="368" spans="1:42" ht="14.4" hidden="1" customHeight="1" x14ac:dyDescent="0.3">
      <c r="A368" s="59" t="str">
        <f t="shared" si="101"/>
        <v>SGD01-FMCG01-SPO-03</v>
      </c>
      <c r="B368" s="70" t="s">
        <v>1170</v>
      </c>
      <c r="C368" s="70" t="s">
        <v>1987</v>
      </c>
      <c r="D368" s="70" t="s">
        <v>2075</v>
      </c>
      <c r="E368" s="70" t="s">
        <v>143</v>
      </c>
      <c r="F368" s="70" t="s">
        <v>7621</v>
      </c>
      <c r="G368" s="70" t="s">
        <v>7622</v>
      </c>
      <c r="H368" s="70" t="s">
        <v>1808</v>
      </c>
      <c r="I368" s="161" t="s">
        <v>4900</v>
      </c>
      <c r="J368" s="70" t="s">
        <v>68</v>
      </c>
      <c r="K368" s="59" t="s">
        <v>6365</v>
      </c>
      <c r="L368" s="70" t="str">
        <f t="shared" si="112"/>
        <v>0219005</v>
      </c>
      <c r="M368" s="82" t="s">
        <v>4686</v>
      </c>
      <c r="N368" s="70" t="s">
        <v>2687</v>
      </c>
      <c r="O368" s="59" t="s">
        <v>2680</v>
      </c>
      <c r="P368" s="59" t="str">
        <f t="shared" si="113"/>
        <v>0219005</v>
      </c>
      <c r="Q368" s="163" t="str">
        <f t="shared" si="105"/>
        <v>0219005@gsfmcg.com</v>
      </c>
      <c r="R368" s="59" t="s">
        <v>2680</v>
      </c>
      <c r="S368" s="59" t="s">
        <v>3379</v>
      </c>
      <c r="T368" s="59" t="str">
        <f>TRIM(CONCATENATE(V368," (",S368,")"))</f>
        <v>Abdul Rehman (SGD-03)</v>
      </c>
      <c r="U368" s="70" t="s">
        <v>3258</v>
      </c>
      <c r="V368" s="70" t="s">
        <v>89</v>
      </c>
      <c r="W368" s="70" t="str">
        <f>TRIM(CONCATENATE(K368," - ",AD368," - ",V368))</f>
        <v>SGD01 - SPO - Abdul Rehman</v>
      </c>
      <c r="X368" s="70" t="s">
        <v>1094</v>
      </c>
      <c r="Y368" s="70" t="s">
        <v>6298</v>
      </c>
      <c r="Z368" s="70" t="s">
        <v>774</v>
      </c>
      <c r="AA368" s="171" t="s">
        <v>774</v>
      </c>
      <c r="AB368" s="70" t="s">
        <v>774</v>
      </c>
      <c r="AC368" s="70" t="s">
        <v>1171</v>
      </c>
      <c r="AD368" s="70" t="s">
        <v>163</v>
      </c>
      <c r="AE368" s="82" t="s">
        <v>1162</v>
      </c>
      <c r="AF368" s="70" t="s">
        <v>1171</v>
      </c>
      <c r="AG368" s="70" t="s">
        <v>1159</v>
      </c>
      <c r="AH368" s="70" t="s">
        <v>3260</v>
      </c>
      <c r="AI368" s="70" t="s">
        <v>1091</v>
      </c>
      <c r="AJ368" s="70" t="s">
        <v>1094</v>
      </c>
      <c r="AK368" s="70">
        <v>1</v>
      </c>
      <c r="AL368" s="108" t="s">
        <v>6293</v>
      </c>
      <c r="AM368" t="e">
        <v>#N/A</v>
      </c>
      <c r="AN368" t="e">
        <f t="shared" si="104"/>
        <v>#N/A</v>
      </c>
    </row>
    <row r="369" spans="1:42" ht="14.4" hidden="1" customHeight="1" x14ac:dyDescent="0.3">
      <c r="A369" s="59" t="str">
        <f t="shared" si="101"/>
        <v>SGD01-FMCG02-SPO-01</v>
      </c>
      <c r="B369" s="70" t="s">
        <v>1195</v>
      </c>
      <c r="C369" s="70" t="s">
        <v>1988</v>
      </c>
      <c r="D369" s="70" t="s">
        <v>2075</v>
      </c>
      <c r="E369" s="70" t="s">
        <v>143</v>
      </c>
      <c r="F369" s="70" t="s">
        <v>7621</v>
      </c>
      <c r="G369" s="70" t="s">
        <v>7622</v>
      </c>
      <c r="H369" s="70" t="s">
        <v>1808</v>
      </c>
      <c r="I369" s="161" t="s">
        <v>4900</v>
      </c>
      <c r="J369" s="70" t="s">
        <v>68</v>
      </c>
      <c r="K369" s="59" t="s">
        <v>6365</v>
      </c>
      <c r="L369" s="70" t="str">
        <f t="shared" si="112"/>
        <v>0219004</v>
      </c>
      <c r="M369" s="82" t="s">
        <v>4686</v>
      </c>
      <c r="N369" s="70" t="s">
        <v>2687</v>
      </c>
      <c r="O369" s="59" t="s">
        <v>2679</v>
      </c>
      <c r="P369" s="59" t="str">
        <f t="shared" si="113"/>
        <v>0219004</v>
      </c>
      <c r="Q369" s="163" t="str">
        <f t="shared" si="105"/>
        <v>0219004@gsfmcg.com</v>
      </c>
      <c r="R369" s="59" t="s">
        <v>2679</v>
      </c>
      <c r="S369" s="59" t="s">
        <v>526</v>
      </c>
      <c r="T369" s="59" t="str">
        <f>TRIM(CONCATENATE(V369," (",S369,")"))</f>
        <v>Ameer Hamza (T-SGD-01)</v>
      </c>
      <c r="U369" s="70" t="s">
        <v>3070</v>
      </c>
      <c r="V369" s="70" t="s">
        <v>1671</v>
      </c>
      <c r="W369" s="70" t="str">
        <f>TRIM(CONCATENATE(K369," - ",AD369," - ",V369))</f>
        <v>SGD01 - SPO - Ameer Hamza</v>
      </c>
      <c r="X369" s="70" t="s">
        <v>1094</v>
      </c>
      <c r="Y369" s="70" t="s">
        <v>6305</v>
      </c>
      <c r="Z369" s="70" t="s">
        <v>774</v>
      </c>
      <c r="AA369" s="171" t="s">
        <v>774</v>
      </c>
      <c r="AB369" s="70" t="s">
        <v>774</v>
      </c>
      <c r="AC369" s="70" t="s">
        <v>1171</v>
      </c>
      <c r="AD369" s="70" t="s">
        <v>163</v>
      </c>
      <c r="AE369" s="82" t="s">
        <v>1162</v>
      </c>
      <c r="AF369" s="70" t="s">
        <v>1171</v>
      </c>
      <c r="AG369" s="70" t="s">
        <v>1159</v>
      </c>
      <c r="AH369" s="70" t="s">
        <v>3260</v>
      </c>
      <c r="AI369" s="70" t="s">
        <v>1091</v>
      </c>
      <c r="AJ369" s="70" t="s">
        <v>1094</v>
      </c>
      <c r="AK369" s="70">
        <v>1</v>
      </c>
      <c r="AL369" s="108" t="s">
        <v>6293</v>
      </c>
      <c r="AM369" t="e">
        <v>#N/A</v>
      </c>
      <c r="AN369" t="e">
        <f t="shared" si="104"/>
        <v>#N/A</v>
      </c>
    </row>
    <row r="370" spans="1:42" ht="14.4" hidden="1" customHeight="1" x14ac:dyDescent="0.3">
      <c r="A370" s="59" t="str">
        <f t="shared" si="101"/>
        <v>SGD01-FMCG02-SPO-02</v>
      </c>
      <c r="B370" s="70" t="s">
        <v>1195</v>
      </c>
      <c r="C370" s="70" t="s">
        <v>1988</v>
      </c>
      <c r="D370" s="70" t="s">
        <v>2075</v>
      </c>
      <c r="E370" s="70" t="s">
        <v>143</v>
      </c>
      <c r="F370" s="70" t="s">
        <v>7621</v>
      </c>
      <c r="G370" s="70" t="s">
        <v>7622</v>
      </c>
      <c r="H370" s="70" t="s">
        <v>1808</v>
      </c>
      <c r="I370" s="161" t="s">
        <v>4900</v>
      </c>
      <c r="J370" s="70" t="s">
        <v>68</v>
      </c>
      <c r="K370" s="59" t="s">
        <v>6365</v>
      </c>
      <c r="L370" s="70" t="str">
        <f t="shared" si="112"/>
        <v>0219006</v>
      </c>
      <c r="M370" s="82" t="s">
        <v>4686</v>
      </c>
      <c r="N370" s="70" t="s">
        <v>2687</v>
      </c>
      <c r="O370" s="59" t="s">
        <v>2681</v>
      </c>
      <c r="P370" s="59" t="str">
        <f t="shared" si="113"/>
        <v>0219006</v>
      </c>
      <c r="Q370" s="163" t="str">
        <f t="shared" si="105"/>
        <v>0219006@gsfmcg.com</v>
      </c>
      <c r="R370" s="59" t="s">
        <v>2681</v>
      </c>
      <c r="S370" s="59" t="s">
        <v>528</v>
      </c>
      <c r="T370" s="59" t="str">
        <f>TRIM(CONCATENATE(V370," (",S370,")"))</f>
        <v>M. Raheel (T-SGD-02)</v>
      </c>
      <c r="U370" s="70" t="s">
        <v>3071</v>
      </c>
      <c r="V370" s="70" t="s">
        <v>7730</v>
      </c>
      <c r="W370" s="70" t="str">
        <f>TRIM(CONCATENATE(K370," - ",AD370," - ",V370))</f>
        <v>SGD01 - SPO - M. Raheel</v>
      </c>
      <c r="X370" s="70" t="s">
        <v>71</v>
      </c>
      <c r="Y370" s="70" t="s">
        <v>6298</v>
      </c>
      <c r="Z370" s="70" t="s">
        <v>774</v>
      </c>
      <c r="AA370" s="171" t="s">
        <v>774</v>
      </c>
      <c r="AB370" s="70" t="s">
        <v>774</v>
      </c>
      <c r="AC370" s="70" t="s">
        <v>1171</v>
      </c>
      <c r="AD370" s="70" t="s">
        <v>163</v>
      </c>
      <c r="AE370" s="82" t="s">
        <v>1162</v>
      </c>
      <c r="AF370" s="70" t="s">
        <v>1171</v>
      </c>
      <c r="AG370" s="70" t="s">
        <v>1159</v>
      </c>
      <c r="AH370" s="70" t="s">
        <v>3260</v>
      </c>
      <c r="AI370" s="70" t="s">
        <v>1091</v>
      </c>
      <c r="AJ370" s="70" t="s">
        <v>1094</v>
      </c>
      <c r="AK370" s="70">
        <v>1</v>
      </c>
      <c r="AL370" s="108" t="s">
        <v>6293</v>
      </c>
      <c r="AM370" t="e">
        <v>#N/A</v>
      </c>
      <c r="AN370" t="e">
        <f t="shared" si="104"/>
        <v>#N/A</v>
      </c>
    </row>
    <row r="371" spans="1:42" ht="14.4" hidden="1" customHeight="1" x14ac:dyDescent="0.3">
      <c r="A371" s="59" t="str">
        <f t="shared" si="101"/>
        <v>SGD01-FMCG-SPO-00</v>
      </c>
      <c r="B371" s="70" t="s">
        <v>1171</v>
      </c>
      <c r="C371" s="70" t="s">
        <v>3078</v>
      </c>
      <c r="D371" s="70" t="s">
        <v>2075</v>
      </c>
      <c r="E371" s="70" t="s">
        <v>143</v>
      </c>
      <c r="F371" s="70" t="s">
        <v>7621</v>
      </c>
      <c r="G371" s="70" t="s">
        <v>7622</v>
      </c>
      <c r="H371" s="70" t="s">
        <v>1808</v>
      </c>
      <c r="I371" s="161" t="s">
        <v>4900</v>
      </c>
      <c r="J371" s="70" t="s">
        <v>68</v>
      </c>
      <c r="K371" s="59" t="s">
        <v>6365</v>
      </c>
      <c r="L371" s="70" t="str">
        <f t="shared" si="112"/>
        <v>0219002</v>
      </c>
      <c r="M371" s="82" t="s">
        <v>4686</v>
      </c>
      <c r="N371" s="70" t="s">
        <v>2687</v>
      </c>
      <c r="O371" s="59" t="s">
        <v>3432</v>
      </c>
      <c r="P371" s="59" t="str">
        <f t="shared" si="113"/>
        <v>0219002</v>
      </c>
      <c r="Q371" s="163" t="str">
        <f t="shared" si="105"/>
        <v>0219002@gsfmcg.com</v>
      </c>
      <c r="R371" s="59" t="s">
        <v>3432</v>
      </c>
      <c r="S371" s="59" t="s">
        <v>5238</v>
      </c>
      <c r="T371" s="59" t="str">
        <f>TRIM(CONCATENATE(W371))</f>
        <v>SGD01 - FMCG Unmapped</v>
      </c>
      <c r="U371" s="70" t="s">
        <v>3406</v>
      </c>
      <c r="V371" s="70" t="s">
        <v>5921</v>
      </c>
      <c r="W371" s="70" t="str">
        <f>TRIM(CONCATENATE(K371," - ",V371))</f>
        <v>SGD01 - FMCG Unmapped</v>
      </c>
      <c r="X371" s="70" t="s">
        <v>1094</v>
      </c>
      <c r="Y371" s="70" t="s">
        <v>774</v>
      </c>
      <c r="Z371" s="70" t="s">
        <v>774</v>
      </c>
      <c r="AA371" s="171" t="s">
        <v>774</v>
      </c>
      <c r="AB371" s="70" t="s">
        <v>774</v>
      </c>
      <c r="AC371" s="70" t="s">
        <v>1171</v>
      </c>
      <c r="AD371" s="70" t="s">
        <v>163</v>
      </c>
      <c r="AE371" s="82" t="s">
        <v>1162</v>
      </c>
      <c r="AF371" s="70" t="s">
        <v>1171</v>
      </c>
      <c r="AG371" s="70" t="s">
        <v>1159</v>
      </c>
      <c r="AH371" s="70" t="s">
        <v>3260</v>
      </c>
      <c r="AI371" s="70" t="s">
        <v>1091</v>
      </c>
      <c r="AJ371" s="70" t="s">
        <v>1094</v>
      </c>
      <c r="AK371" s="70">
        <v>0</v>
      </c>
      <c r="AL371" s="108" t="s">
        <v>5606</v>
      </c>
      <c r="AM371" t="s">
        <v>3432</v>
      </c>
      <c r="AN371" t="b">
        <f t="shared" si="104"/>
        <v>1</v>
      </c>
      <c r="AP371" t="s">
        <v>8085</v>
      </c>
    </row>
    <row r="372" spans="1:42" ht="14.4" hidden="1" customHeight="1" x14ac:dyDescent="0.3">
      <c r="A372" s="59" t="str">
        <f t="shared" si="101"/>
        <v>SGD01-FMCG-ASM-01</v>
      </c>
      <c r="B372" s="70" t="s">
        <v>1171</v>
      </c>
      <c r="C372" s="70" t="s">
        <v>3078</v>
      </c>
      <c r="D372" s="70" t="s">
        <v>2075</v>
      </c>
      <c r="E372" s="70" t="s">
        <v>143</v>
      </c>
      <c r="F372" s="70" t="s">
        <v>7621</v>
      </c>
      <c r="G372" s="70" t="s">
        <v>7622</v>
      </c>
      <c r="H372" s="70" t="s">
        <v>1808</v>
      </c>
      <c r="I372" s="161" t="s">
        <v>4900</v>
      </c>
      <c r="J372" s="70" t="s">
        <v>68</v>
      </c>
      <c r="K372" s="59" t="s">
        <v>6365</v>
      </c>
      <c r="L372" s="70" t="str">
        <f t="shared" si="112"/>
        <v>02190</v>
      </c>
      <c r="M372" s="82" t="s">
        <v>4686</v>
      </c>
      <c r="N372" s="70" t="s">
        <v>2687</v>
      </c>
      <c r="O372" s="59" t="s">
        <v>2773</v>
      </c>
      <c r="P372" s="59" t="str">
        <f>O371</f>
        <v>0219002</v>
      </c>
      <c r="Q372" s="163" t="str">
        <f t="shared" si="105"/>
        <v>02190@gsfmcg.com</v>
      </c>
      <c r="R372" s="59" t="s">
        <v>2773</v>
      </c>
      <c r="S372" s="59" t="s">
        <v>7825</v>
      </c>
      <c r="T372" s="59" t="str">
        <f>V372</f>
        <v>Adnan Sajid</v>
      </c>
      <c r="U372" s="70" t="s">
        <v>3260</v>
      </c>
      <c r="V372" s="70" t="s">
        <v>1091</v>
      </c>
      <c r="W372" s="70" t="str">
        <f>TRIM(CONCATENATE(K372," - ",AD372," - ",V372))</f>
        <v>SGD01 - ASM - Adnan Sajid</v>
      </c>
      <c r="X372" s="70" t="s">
        <v>1094</v>
      </c>
      <c r="Y372" s="70" t="s">
        <v>774</v>
      </c>
      <c r="Z372" s="70" t="s">
        <v>774</v>
      </c>
      <c r="AA372" s="171" t="s">
        <v>774</v>
      </c>
      <c r="AB372" s="70" t="s">
        <v>774</v>
      </c>
      <c r="AC372" s="70" t="s">
        <v>1219</v>
      </c>
      <c r="AD372" s="70" t="s">
        <v>1028</v>
      </c>
      <c r="AE372" s="82" t="s">
        <v>3414</v>
      </c>
      <c r="AF372" s="70" t="s">
        <v>1171</v>
      </c>
      <c r="AG372" s="70" t="s">
        <v>1159</v>
      </c>
      <c r="AH372" s="70" t="s">
        <v>7619</v>
      </c>
      <c r="AI372" s="70" t="s">
        <v>368</v>
      </c>
      <c r="AJ372" s="70" t="s">
        <v>149</v>
      </c>
      <c r="AK372" s="70">
        <v>2</v>
      </c>
      <c r="AL372" s="108" t="s">
        <v>6294</v>
      </c>
      <c r="AM372" t="e">
        <v>#N/A</v>
      </c>
      <c r="AN372" t="e">
        <f t="shared" si="104"/>
        <v>#N/A</v>
      </c>
      <c r="AP372" t="s">
        <v>8085</v>
      </c>
    </row>
    <row r="373" spans="1:42" ht="14.4" hidden="1" customHeight="1" x14ac:dyDescent="0.3">
      <c r="A373" s="59" t="str">
        <f t="shared" si="101"/>
        <v>STH-FMCG-DGM-01</v>
      </c>
      <c r="B373" s="70" t="s">
        <v>1171</v>
      </c>
      <c r="C373" s="70" t="s">
        <v>3078</v>
      </c>
      <c r="D373" s="70" t="s">
        <v>1171</v>
      </c>
      <c r="E373" s="70" t="s">
        <v>17</v>
      </c>
      <c r="F373" s="70" t="s">
        <v>1166</v>
      </c>
      <c r="G373" s="70" t="s">
        <v>5637</v>
      </c>
      <c r="H373" s="70" t="s">
        <v>1171</v>
      </c>
      <c r="I373" s="59" t="s">
        <v>4901</v>
      </c>
      <c r="J373" s="70" t="s">
        <v>1212</v>
      </c>
      <c r="K373" s="59" t="s">
        <v>1160</v>
      </c>
      <c r="L373" s="70" t="s">
        <v>1197</v>
      </c>
      <c r="M373" s="82" t="s">
        <v>4686</v>
      </c>
      <c r="N373" s="70" t="s">
        <v>2687</v>
      </c>
      <c r="O373" s="82" t="s">
        <v>3419</v>
      </c>
      <c r="P373" s="59" t="str">
        <f t="shared" ref="P373:P374" si="114">O373</f>
        <v>81</v>
      </c>
      <c r="Q373" s="163" t="str">
        <f t="shared" si="105"/>
        <v>81@gsfmcg.com</v>
      </c>
      <c r="R373" s="99">
        <v>81</v>
      </c>
      <c r="S373" s="59" t="s">
        <v>3280</v>
      </c>
      <c r="T373" s="59" t="str">
        <f>TRIM(CONCATENATE(V373))</f>
        <v>Nasir Baig</v>
      </c>
      <c r="U373" s="70" t="s">
        <v>3280</v>
      </c>
      <c r="V373" s="70" t="s">
        <v>644</v>
      </c>
      <c r="W373" s="70" t="str">
        <f>TRIM(CONCATENATE(G373," - ",AD373," - ",V373))</f>
        <v>STH-A - DGM - Nasir Baig</v>
      </c>
      <c r="X373" s="70" t="s">
        <v>18</v>
      </c>
      <c r="Y373" s="70" t="s">
        <v>774</v>
      </c>
      <c r="Z373" s="70" t="s">
        <v>774</v>
      </c>
      <c r="AA373" s="171" t="s">
        <v>774</v>
      </c>
      <c r="AB373" s="70" t="s">
        <v>774</v>
      </c>
      <c r="AC373" s="70" t="s">
        <v>1910</v>
      </c>
      <c r="AD373" s="70" t="s">
        <v>1145</v>
      </c>
      <c r="AE373" s="82" t="s">
        <v>2486</v>
      </c>
      <c r="AF373" s="70" t="s">
        <v>1171</v>
      </c>
      <c r="AG373" s="70" t="s">
        <v>1159</v>
      </c>
      <c r="AH373" s="70" t="s">
        <v>4405</v>
      </c>
      <c r="AI373" s="70" t="s">
        <v>4402</v>
      </c>
      <c r="AJ373" s="70" t="s">
        <v>1367</v>
      </c>
      <c r="AK373" s="70">
        <v>4</v>
      </c>
      <c r="AL373" s="108" t="s">
        <v>6295</v>
      </c>
      <c r="AM373" t="s">
        <v>3419</v>
      </c>
      <c r="AN373" t="b">
        <f t="shared" si="104"/>
        <v>1</v>
      </c>
    </row>
    <row r="374" spans="1:42" ht="14.4" hidden="1" customHeight="1" x14ac:dyDescent="0.3">
      <c r="A374" s="59" t="str">
        <f t="shared" si="101"/>
        <v>NTH-FMCG-DGM-01</v>
      </c>
      <c r="B374" s="70" t="s">
        <v>1171</v>
      </c>
      <c r="C374" s="70" t="s">
        <v>3078</v>
      </c>
      <c r="D374" s="70" t="s">
        <v>1217</v>
      </c>
      <c r="E374" s="70" t="s">
        <v>143</v>
      </c>
      <c r="F374" s="70" t="s">
        <v>1168</v>
      </c>
      <c r="G374" s="70" t="s">
        <v>5631</v>
      </c>
      <c r="H374" s="70" t="s">
        <v>2069</v>
      </c>
      <c r="I374" s="121" t="s">
        <v>4900</v>
      </c>
      <c r="J374" s="70" t="s">
        <v>1213</v>
      </c>
      <c r="K374" s="59" t="s">
        <v>6368</v>
      </c>
      <c r="L374" s="70" t="s">
        <v>1198</v>
      </c>
      <c r="M374" s="82" t="s">
        <v>4686</v>
      </c>
      <c r="N374" s="70" t="s">
        <v>2687</v>
      </c>
      <c r="O374" s="82" t="s">
        <v>3420</v>
      </c>
      <c r="P374" s="59" t="str">
        <f t="shared" si="114"/>
        <v>82</v>
      </c>
      <c r="Q374" s="163" t="str">
        <f t="shared" si="105"/>
        <v>82@gsfmcg.com</v>
      </c>
      <c r="R374" s="99">
        <v>82</v>
      </c>
      <c r="S374" s="59" t="s">
        <v>3279</v>
      </c>
      <c r="T374" s="59" t="str">
        <f>TRIM(CONCATENATE(V374))</f>
        <v>Nadeem Khan</v>
      </c>
      <c r="U374" s="70" t="s">
        <v>3279</v>
      </c>
      <c r="V374" s="70" t="s">
        <v>645</v>
      </c>
      <c r="W374" s="70" t="str">
        <f>TRIM(CONCATENATE(G374," - ",AD374," - ",V374))</f>
        <v>NTH-A - DGM - Nadeem Khan</v>
      </c>
      <c r="X374" s="70" t="s">
        <v>65</v>
      </c>
      <c r="Y374" s="70" t="s">
        <v>774</v>
      </c>
      <c r="Z374" s="70" t="s">
        <v>774</v>
      </c>
      <c r="AA374" s="171" t="s">
        <v>774</v>
      </c>
      <c r="AB374" s="70" t="s">
        <v>774</v>
      </c>
      <c r="AC374" s="70" t="s">
        <v>1910</v>
      </c>
      <c r="AD374" s="70" t="s">
        <v>1145</v>
      </c>
      <c r="AE374" s="82" t="s">
        <v>2486</v>
      </c>
      <c r="AF374" s="70" t="s">
        <v>1171</v>
      </c>
      <c r="AG374" s="70" t="s">
        <v>1159</v>
      </c>
      <c r="AH374" s="70" t="s">
        <v>4405</v>
      </c>
      <c r="AI374" s="70" t="s">
        <v>4402</v>
      </c>
      <c r="AJ374" s="70" t="s">
        <v>1367</v>
      </c>
      <c r="AK374" s="70">
        <v>4</v>
      </c>
      <c r="AL374" s="108" t="s">
        <v>6295</v>
      </c>
      <c r="AM374" t="s">
        <v>3420</v>
      </c>
      <c r="AN374" t="b">
        <f t="shared" si="104"/>
        <v>1</v>
      </c>
    </row>
    <row r="375" spans="1:42" ht="14.4" hidden="1" customHeight="1" x14ac:dyDescent="0.3">
      <c r="A375" s="59" t="str">
        <f t="shared" ref="A375:A411" si="115">U375</f>
        <v>DIK01-FMCG01-SPO-01</v>
      </c>
      <c r="B375" s="70" t="s">
        <v>1170</v>
      </c>
      <c r="C375" s="70" t="s">
        <v>1987</v>
      </c>
      <c r="D375" s="70" t="s">
        <v>2075</v>
      </c>
      <c r="E375" s="70" t="s">
        <v>143</v>
      </c>
      <c r="F375" s="70" t="s">
        <v>7621</v>
      </c>
      <c r="G375" s="70" t="s">
        <v>7622</v>
      </c>
      <c r="H375" s="70" t="s">
        <v>3085</v>
      </c>
      <c r="I375" s="70" t="s">
        <v>4899</v>
      </c>
      <c r="J375" s="70" t="s">
        <v>3086</v>
      </c>
      <c r="K375" s="59" t="s">
        <v>6375</v>
      </c>
      <c r="L375" s="70" t="str">
        <f t="shared" ref="L375:L411" si="116">O375</f>
        <v>0210001</v>
      </c>
      <c r="M375" s="82" t="s">
        <v>4686</v>
      </c>
      <c r="N375" s="70" t="s">
        <v>2687</v>
      </c>
      <c r="O375" s="59" t="s">
        <v>2583</v>
      </c>
      <c r="P375" s="59" t="str">
        <f>O375</f>
        <v>0210001</v>
      </c>
      <c r="Q375" s="163" t="str">
        <f t="shared" si="105"/>
        <v>0210001@gsfmcg.com</v>
      </c>
      <c r="R375" s="59" t="s">
        <v>2583</v>
      </c>
      <c r="S375" s="59" t="s">
        <v>316</v>
      </c>
      <c r="T375" s="59" t="str">
        <f>TRIM(CONCATENATE(V375," (",S375,")"))</f>
        <v>M. Irfan (DIK-01)</v>
      </c>
      <c r="U375" s="70" t="s">
        <v>3055</v>
      </c>
      <c r="V375" s="70" t="s">
        <v>3087</v>
      </c>
      <c r="W375" s="70" t="str">
        <f>TRIM(CONCATENATE(K375," - ",AD375," - ",V375))</f>
        <v>DIK01 - SPO - M. Irfan</v>
      </c>
      <c r="X375" s="70" t="s">
        <v>2950</v>
      </c>
      <c r="Y375" s="70" t="s">
        <v>6298</v>
      </c>
      <c r="Z375" s="70" t="s">
        <v>774</v>
      </c>
      <c r="AA375" s="171" t="s">
        <v>774</v>
      </c>
      <c r="AB375" s="70" t="s">
        <v>774</v>
      </c>
      <c r="AC375" s="70" t="s">
        <v>1171</v>
      </c>
      <c r="AD375" s="70" t="s">
        <v>163</v>
      </c>
      <c r="AE375" s="82" t="s">
        <v>1162</v>
      </c>
      <c r="AF375" s="70" t="s">
        <v>1171</v>
      </c>
      <c r="AG375" s="70" t="s">
        <v>1159</v>
      </c>
      <c r="AH375" s="70" t="s">
        <v>3089</v>
      </c>
      <c r="AI375" s="70" t="s">
        <v>7758</v>
      </c>
      <c r="AJ375" s="70" t="s">
        <v>2950</v>
      </c>
      <c r="AK375" s="70">
        <v>1</v>
      </c>
      <c r="AL375" s="108" t="s">
        <v>6293</v>
      </c>
      <c r="AM375" t="e">
        <v>#N/A</v>
      </c>
      <c r="AN375" t="e">
        <f t="shared" ref="AN375:AN411" si="117">AM375=O375</f>
        <v>#N/A</v>
      </c>
    </row>
    <row r="376" spans="1:42" ht="14.4" hidden="1" customHeight="1" x14ac:dyDescent="0.3">
      <c r="A376" s="59" t="str">
        <f t="shared" si="115"/>
        <v>DIK01-FMCG01-SPO-02</v>
      </c>
      <c r="B376" s="70" t="s">
        <v>1170</v>
      </c>
      <c r="C376" s="70" t="s">
        <v>1987</v>
      </c>
      <c r="D376" s="70" t="s">
        <v>2075</v>
      </c>
      <c r="E376" s="70" t="s">
        <v>143</v>
      </c>
      <c r="F376" s="70" t="s">
        <v>7621</v>
      </c>
      <c r="G376" s="70" t="s">
        <v>7622</v>
      </c>
      <c r="H376" s="70" t="s">
        <v>3085</v>
      </c>
      <c r="I376" s="70" t="s">
        <v>4899</v>
      </c>
      <c r="J376" s="70" t="s">
        <v>3086</v>
      </c>
      <c r="K376" s="59" t="s">
        <v>6375</v>
      </c>
      <c r="L376" s="70" t="str">
        <f t="shared" si="116"/>
        <v>0210002</v>
      </c>
      <c r="M376" s="82" t="s">
        <v>4686</v>
      </c>
      <c r="N376" s="70" t="s">
        <v>2687</v>
      </c>
      <c r="O376" s="59" t="s">
        <v>2584</v>
      </c>
      <c r="P376" s="59" t="str">
        <f>O376</f>
        <v>0210002</v>
      </c>
      <c r="Q376" s="163" t="str">
        <f t="shared" si="105"/>
        <v>0210002@gsfmcg.com</v>
      </c>
      <c r="R376" s="59" t="s">
        <v>2584</v>
      </c>
      <c r="S376" s="59" t="s">
        <v>320</v>
      </c>
      <c r="T376" s="59" t="str">
        <f>TRIM(CONCATENATE(V376," (",S376,")"))</f>
        <v>M. Shahzad (DIK-02)</v>
      </c>
      <c r="U376" s="70" t="s">
        <v>3056</v>
      </c>
      <c r="V376" s="70" t="s">
        <v>3253</v>
      </c>
      <c r="W376" s="70" t="str">
        <f>TRIM(CONCATENATE(K376," - ",AD376," - ",V376))</f>
        <v>DIK01 - SPO - M. Shahzad</v>
      </c>
      <c r="X376" s="70" t="s">
        <v>3088</v>
      </c>
      <c r="Y376" s="70" t="s">
        <v>6298</v>
      </c>
      <c r="Z376" s="70" t="s">
        <v>774</v>
      </c>
      <c r="AA376" s="171" t="s">
        <v>774</v>
      </c>
      <c r="AB376" s="70" t="s">
        <v>774</v>
      </c>
      <c r="AC376" s="70" t="s">
        <v>1171</v>
      </c>
      <c r="AD376" s="70" t="s">
        <v>163</v>
      </c>
      <c r="AE376" s="82" t="s">
        <v>1162</v>
      </c>
      <c r="AF376" s="70" t="s">
        <v>1171</v>
      </c>
      <c r="AG376" s="70" t="s">
        <v>1159</v>
      </c>
      <c r="AH376" s="70" t="s">
        <v>3089</v>
      </c>
      <c r="AI376" s="70" t="s">
        <v>7758</v>
      </c>
      <c r="AJ376" s="70" t="s">
        <v>2950</v>
      </c>
      <c r="AK376" s="70">
        <v>1</v>
      </c>
      <c r="AL376" s="108" t="s">
        <v>6293</v>
      </c>
      <c r="AM376" t="e">
        <v>#N/A</v>
      </c>
      <c r="AN376" t="e">
        <f t="shared" si="117"/>
        <v>#N/A</v>
      </c>
    </row>
    <row r="377" spans="1:42" ht="14.4" hidden="1" customHeight="1" x14ac:dyDescent="0.3">
      <c r="A377" s="59" t="str">
        <f t="shared" si="115"/>
        <v>DIK01-FMCG02-SPO-01</v>
      </c>
      <c r="B377" s="70" t="s">
        <v>1195</v>
      </c>
      <c r="C377" s="70" t="s">
        <v>1988</v>
      </c>
      <c r="D377" s="70" t="s">
        <v>2075</v>
      </c>
      <c r="E377" s="70" t="s">
        <v>143</v>
      </c>
      <c r="F377" s="70" t="s">
        <v>7621</v>
      </c>
      <c r="G377" s="70" t="s">
        <v>7622</v>
      </c>
      <c r="H377" s="70" t="s">
        <v>3085</v>
      </c>
      <c r="I377" s="70" t="s">
        <v>4899</v>
      </c>
      <c r="J377" s="70" t="s">
        <v>3086</v>
      </c>
      <c r="K377" s="59" t="s">
        <v>6375</v>
      </c>
      <c r="L377" s="70" t="str">
        <f t="shared" si="116"/>
        <v>0210006</v>
      </c>
      <c r="M377" s="82" t="s">
        <v>4686</v>
      </c>
      <c r="N377" s="70" t="s">
        <v>2687</v>
      </c>
      <c r="O377" s="59" t="s">
        <v>2637</v>
      </c>
      <c r="P377" s="59" t="str">
        <f>O377</f>
        <v>0210006</v>
      </c>
      <c r="Q377" s="163" t="str">
        <f t="shared" si="105"/>
        <v>0210006@gsfmcg.com</v>
      </c>
      <c r="R377" s="59" t="s">
        <v>2637</v>
      </c>
      <c r="S377" s="59" t="s">
        <v>533</v>
      </c>
      <c r="T377" s="59" t="str">
        <f>TRIM(CONCATENATE(V377," (",S377,")"))</f>
        <v>Izanabbas (T-DIK-01)</v>
      </c>
      <c r="U377" s="70" t="s">
        <v>3057</v>
      </c>
      <c r="V377" s="70" t="s">
        <v>8780</v>
      </c>
      <c r="W377" s="70" t="str">
        <f>TRIM(CONCATENATE(K377," - ",AD377," - ",V377))</f>
        <v>DIK01 - SPO - Izanabbas</v>
      </c>
      <c r="X377" s="70" t="s">
        <v>2950</v>
      </c>
      <c r="Y377" s="70" t="s">
        <v>6298</v>
      </c>
      <c r="Z377" s="70" t="s">
        <v>774</v>
      </c>
      <c r="AA377" s="171" t="s">
        <v>774</v>
      </c>
      <c r="AB377" s="70" t="s">
        <v>774</v>
      </c>
      <c r="AC377" s="70" t="s">
        <v>1171</v>
      </c>
      <c r="AD377" s="70" t="s">
        <v>163</v>
      </c>
      <c r="AE377" s="82" t="s">
        <v>1162</v>
      </c>
      <c r="AF377" s="70" t="s">
        <v>1171</v>
      </c>
      <c r="AG377" s="70" t="s">
        <v>1159</v>
      </c>
      <c r="AH377" s="70" t="s">
        <v>3089</v>
      </c>
      <c r="AI377" s="70" t="s">
        <v>7758</v>
      </c>
      <c r="AJ377" s="70" t="s">
        <v>2950</v>
      </c>
      <c r="AK377" s="70">
        <v>1</v>
      </c>
      <c r="AL377" s="108" t="s">
        <v>6293</v>
      </c>
      <c r="AM377" t="e">
        <v>#N/A</v>
      </c>
      <c r="AN377" t="e">
        <f t="shared" si="117"/>
        <v>#N/A</v>
      </c>
    </row>
    <row r="378" spans="1:42" ht="14.4" hidden="1" customHeight="1" x14ac:dyDescent="0.3">
      <c r="A378" s="59" t="str">
        <f t="shared" si="115"/>
        <v>DIK01-FMCG02-SPO-02</v>
      </c>
      <c r="B378" s="70" t="s">
        <v>1195</v>
      </c>
      <c r="C378" s="70" t="s">
        <v>1988</v>
      </c>
      <c r="D378" s="70" t="s">
        <v>2075</v>
      </c>
      <c r="E378" s="70" t="s">
        <v>143</v>
      </c>
      <c r="F378" s="70" t="s">
        <v>7621</v>
      </c>
      <c r="G378" s="70" t="s">
        <v>7622</v>
      </c>
      <c r="H378" s="70" t="s">
        <v>3085</v>
      </c>
      <c r="I378" s="70" t="s">
        <v>4899</v>
      </c>
      <c r="J378" s="70" t="s">
        <v>3086</v>
      </c>
      <c r="K378" s="59" t="s">
        <v>6375</v>
      </c>
      <c r="L378" s="70" t="str">
        <f t="shared" si="116"/>
        <v>0210007</v>
      </c>
      <c r="M378" s="82" t="s">
        <v>4686</v>
      </c>
      <c r="N378" s="70" t="s">
        <v>2687</v>
      </c>
      <c r="O378" s="59" t="s">
        <v>2638</v>
      </c>
      <c r="P378" s="59" t="str">
        <f>O378</f>
        <v>0210007</v>
      </c>
      <c r="Q378" s="163" t="str">
        <f t="shared" si="105"/>
        <v>0210007@gsfmcg.com</v>
      </c>
      <c r="R378" s="59" t="s">
        <v>2638</v>
      </c>
      <c r="S378" s="59" t="s">
        <v>535</v>
      </c>
      <c r="T378" s="59" t="str">
        <f>TRIM(CONCATENATE(V378," (",S378,")"))</f>
        <v>Mohsin Kamal (T-DIK-02)</v>
      </c>
      <c r="U378" s="70" t="s">
        <v>3058</v>
      </c>
      <c r="V378" s="70" t="s">
        <v>8285</v>
      </c>
      <c r="W378" s="70" t="str">
        <f>TRIM(CONCATENATE(K378," - ",AD378," - ",V378))</f>
        <v>DIK01 - SPO - Mohsin Kamal</v>
      </c>
      <c r="X378" s="70" t="s">
        <v>3088</v>
      </c>
      <c r="Y378" s="70" t="s">
        <v>6298</v>
      </c>
      <c r="Z378" s="70" t="s">
        <v>774</v>
      </c>
      <c r="AA378" s="171" t="s">
        <v>774</v>
      </c>
      <c r="AB378" s="70" t="s">
        <v>774</v>
      </c>
      <c r="AC378" s="70" t="s">
        <v>1171</v>
      </c>
      <c r="AD378" s="70" t="s">
        <v>163</v>
      </c>
      <c r="AE378" s="82" t="s">
        <v>1162</v>
      </c>
      <c r="AF378" s="70" t="s">
        <v>1171</v>
      </c>
      <c r="AG378" s="70" t="s">
        <v>1159</v>
      </c>
      <c r="AH378" s="70" t="s">
        <v>3089</v>
      </c>
      <c r="AI378" s="70" t="s">
        <v>7758</v>
      </c>
      <c r="AJ378" s="70" t="s">
        <v>2950</v>
      </c>
      <c r="AK378" s="70">
        <v>1</v>
      </c>
      <c r="AL378" s="108" t="s">
        <v>6293</v>
      </c>
      <c r="AM378" t="e">
        <v>#N/A</v>
      </c>
      <c r="AN378" t="e">
        <f t="shared" si="117"/>
        <v>#N/A</v>
      </c>
    </row>
    <row r="379" spans="1:42" ht="14.4" hidden="1" customHeight="1" x14ac:dyDescent="0.3">
      <c r="A379" s="59" t="str">
        <f t="shared" si="115"/>
        <v>DIK01-FMCG-SPO-00</v>
      </c>
      <c r="B379" s="70" t="s">
        <v>1171</v>
      </c>
      <c r="C379" s="70" t="s">
        <v>3078</v>
      </c>
      <c r="D379" s="70" t="s">
        <v>2075</v>
      </c>
      <c r="E379" s="70" t="s">
        <v>143</v>
      </c>
      <c r="F379" s="70" t="s">
        <v>7621</v>
      </c>
      <c r="G379" s="70" t="s">
        <v>7622</v>
      </c>
      <c r="H379" s="70" t="s">
        <v>3085</v>
      </c>
      <c r="I379" s="70" t="s">
        <v>4899</v>
      </c>
      <c r="J379" s="70" t="s">
        <v>3086</v>
      </c>
      <c r="K379" s="59" t="s">
        <v>6375</v>
      </c>
      <c r="L379" s="70" t="str">
        <f t="shared" si="116"/>
        <v>0210004</v>
      </c>
      <c r="M379" s="82" t="s">
        <v>4686</v>
      </c>
      <c r="N379" s="70" t="s">
        <v>2687</v>
      </c>
      <c r="O379" s="59" t="s">
        <v>2586</v>
      </c>
      <c r="P379" s="59" t="str">
        <f>O379</f>
        <v>0210004</v>
      </c>
      <c r="Q379" s="163" t="str">
        <f t="shared" si="105"/>
        <v>0210004@gsfmcg.com</v>
      </c>
      <c r="R379" s="59" t="s">
        <v>2586</v>
      </c>
      <c r="S379" s="59" t="s">
        <v>5238</v>
      </c>
      <c r="T379" s="59" t="str">
        <f>TRIM(CONCATENATE(W379))</f>
        <v>DIK01 - FMCG Unmapped</v>
      </c>
      <c r="U379" s="70" t="s">
        <v>3385</v>
      </c>
      <c r="V379" s="70" t="s">
        <v>5921</v>
      </c>
      <c r="W379" s="70" t="str">
        <f>TRIM(CONCATENATE(K379," - ",V379))</f>
        <v>DIK01 - FMCG Unmapped</v>
      </c>
      <c r="X379" s="70" t="s">
        <v>2950</v>
      </c>
      <c r="Y379" s="70" t="s">
        <v>774</v>
      </c>
      <c r="Z379" s="70" t="s">
        <v>774</v>
      </c>
      <c r="AA379" s="171" t="s">
        <v>774</v>
      </c>
      <c r="AB379" s="70" t="s">
        <v>774</v>
      </c>
      <c r="AC379" s="70" t="s">
        <v>1171</v>
      </c>
      <c r="AD379" s="70" t="s">
        <v>163</v>
      </c>
      <c r="AE379" s="82" t="s">
        <v>1162</v>
      </c>
      <c r="AF379" s="70" t="s">
        <v>1171</v>
      </c>
      <c r="AG379" s="70" t="s">
        <v>1159</v>
      </c>
      <c r="AH379" s="70" t="s">
        <v>3089</v>
      </c>
      <c r="AI379" s="70" t="s">
        <v>7758</v>
      </c>
      <c r="AJ379" s="70" t="s">
        <v>2950</v>
      </c>
      <c r="AK379" s="70">
        <v>0</v>
      </c>
      <c r="AL379" s="108" t="s">
        <v>5606</v>
      </c>
      <c r="AM379" t="s">
        <v>2586</v>
      </c>
      <c r="AN379" t="b">
        <f t="shared" si="117"/>
        <v>1</v>
      </c>
      <c r="AP379" t="s">
        <v>8085</v>
      </c>
    </row>
    <row r="380" spans="1:42" ht="14.4" hidden="1" customHeight="1" x14ac:dyDescent="0.3">
      <c r="A380" s="59" t="str">
        <f t="shared" si="115"/>
        <v>DIK01-FMCG-ASM-01</v>
      </c>
      <c r="B380" s="70" t="s">
        <v>1171</v>
      </c>
      <c r="C380" s="70" t="s">
        <v>3078</v>
      </c>
      <c r="D380" s="70" t="s">
        <v>2075</v>
      </c>
      <c r="E380" s="70" t="s">
        <v>143</v>
      </c>
      <c r="F380" s="70" t="s">
        <v>7621</v>
      </c>
      <c r="G380" s="70" t="s">
        <v>7622</v>
      </c>
      <c r="H380" s="70" t="s">
        <v>3085</v>
      </c>
      <c r="I380" s="59" t="s">
        <v>4899</v>
      </c>
      <c r="J380" s="70" t="s">
        <v>3086</v>
      </c>
      <c r="K380" s="59" t="s">
        <v>6375</v>
      </c>
      <c r="L380" s="70" t="str">
        <f t="shared" si="116"/>
        <v>02100</v>
      </c>
      <c r="M380" s="82" t="s">
        <v>4686</v>
      </c>
      <c r="N380" s="70" t="s">
        <v>2687</v>
      </c>
      <c r="O380" s="59" t="s">
        <v>2761</v>
      </c>
      <c r="P380" s="59" t="str">
        <f>O379</f>
        <v>0210004</v>
      </c>
      <c r="Q380" s="163" t="str">
        <f t="shared" si="105"/>
        <v>02100@gsfmcg.com</v>
      </c>
      <c r="R380" s="59" t="s">
        <v>2761</v>
      </c>
      <c r="S380" s="59" t="s">
        <v>7831</v>
      </c>
      <c r="T380" s="59" t="str">
        <f>V380</f>
        <v>M. Ali Nawaz</v>
      </c>
      <c r="U380" s="70" t="s">
        <v>3089</v>
      </c>
      <c r="V380" s="70" t="s">
        <v>7758</v>
      </c>
      <c r="W380" s="70" t="str">
        <f t="shared" ref="W380:W409" si="118">TRIM(CONCATENATE(K380," - ",AD380," - ",V380))</f>
        <v>DIK01 - ASM - M. Ali Nawaz</v>
      </c>
      <c r="X380" s="70" t="s">
        <v>2950</v>
      </c>
      <c r="Y380" s="70" t="s">
        <v>774</v>
      </c>
      <c r="Z380" s="70" t="s">
        <v>6333</v>
      </c>
      <c r="AA380" s="171">
        <v>44714</v>
      </c>
      <c r="AB380" s="70" t="s">
        <v>774</v>
      </c>
      <c r="AC380" s="70" t="s">
        <v>1219</v>
      </c>
      <c r="AD380" s="70" t="s">
        <v>1028</v>
      </c>
      <c r="AE380" s="82" t="s">
        <v>3414</v>
      </c>
      <c r="AF380" s="70" t="s">
        <v>1171</v>
      </c>
      <c r="AG380" s="70" t="s">
        <v>1159</v>
      </c>
      <c r="AH380" s="70" t="s">
        <v>7619</v>
      </c>
      <c r="AI380" s="70" t="s">
        <v>368</v>
      </c>
      <c r="AJ380" s="70" t="s">
        <v>149</v>
      </c>
      <c r="AK380" s="70">
        <v>2</v>
      </c>
      <c r="AL380" s="108" t="s">
        <v>6294</v>
      </c>
      <c r="AM380" t="e">
        <v>#N/A</v>
      </c>
      <c r="AN380" t="e">
        <f t="shared" si="117"/>
        <v>#N/A</v>
      </c>
      <c r="AP380" t="s">
        <v>8085</v>
      </c>
    </row>
    <row r="381" spans="1:42" ht="14.4" hidden="1" customHeight="1" x14ac:dyDescent="0.3">
      <c r="A381" s="59" t="str">
        <f t="shared" si="115"/>
        <v>PSH01-FMCG01-SPO-01</v>
      </c>
      <c r="B381" s="70" t="s">
        <v>1170</v>
      </c>
      <c r="C381" s="70" t="s">
        <v>1987</v>
      </c>
      <c r="D381" s="70" t="s">
        <v>2075</v>
      </c>
      <c r="E381" s="70" t="s">
        <v>143</v>
      </c>
      <c r="F381" s="70" t="s">
        <v>7621</v>
      </c>
      <c r="G381" s="70" t="s">
        <v>7622</v>
      </c>
      <c r="H381" s="70" t="s">
        <v>2866</v>
      </c>
      <c r="I381" s="59" t="s">
        <v>4899</v>
      </c>
      <c r="J381" s="70" t="s">
        <v>2861</v>
      </c>
      <c r="K381" s="59" t="s">
        <v>6363</v>
      </c>
      <c r="L381" s="70" t="str">
        <f t="shared" si="116"/>
        <v>0216002</v>
      </c>
      <c r="M381" s="82" t="s">
        <v>4686</v>
      </c>
      <c r="N381" s="70" t="s">
        <v>2687</v>
      </c>
      <c r="O381" s="59" t="s">
        <v>2619</v>
      </c>
      <c r="P381" s="59" t="str">
        <f t="shared" ref="P381:P386" si="119">O381</f>
        <v>0216002</v>
      </c>
      <c r="Q381" s="163" t="str">
        <f t="shared" si="105"/>
        <v>0216002@gsfmcg.com</v>
      </c>
      <c r="R381" s="59" t="s">
        <v>2619</v>
      </c>
      <c r="S381" s="59" t="s">
        <v>3367</v>
      </c>
      <c r="T381" s="59" t="str">
        <f>TRIM(CONCATENATE(V381," (",S381,")"))</f>
        <v>Jalal Khan (PSH-01)</v>
      </c>
      <c r="U381" s="70" t="s">
        <v>3059</v>
      </c>
      <c r="V381" s="70" t="s">
        <v>8289</v>
      </c>
      <c r="W381" s="70" t="str">
        <f>TRIM(CONCATENATE(K381," - ",AD381," - ",V381))</f>
        <v>PSH01 - SPO - Jalal Khan</v>
      </c>
      <c r="X381" s="70" t="s">
        <v>149</v>
      </c>
      <c r="Y381" s="70" t="s">
        <v>6298</v>
      </c>
      <c r="Z381" s="70" t="s">
        <v>774</v>
      </c>
      <c r="AA381" s="171" t="s">
        <v>774</v>
      </c>
      <c r="AB381" s="70" t="s">
        <v>774</v>
      </c>
      <c r="AC381" s="70" t="s">
        <v>1171</v>
      </c>
      <c r="AD381" s="70" t="s">
        <v>163</v>
      </c>
      <c r="AE381" s="82" t="s">
        <v>1162</v>
      </c>
      <c r="AF381" s="70" t="s">
        <v>1171</v>
      </c>
      <c r="AG381" s="70" t="s">
        <v>1159</v>
      </c>
      <c r="AH381" s="70" t="s">
        <v>3234</v>
      </c>
      <c r="AI381" s="70" t="s">
        <v>8781</v>
      </c>
      <c r="AJ381" s="70" t="s">
        <v>149</v>
      </c>
      <c r="AK381" s="70">
        <v>1</v>
      </c>
      <c r="AL381" s="108" t="s">
        <v>6293</v>
      </c>
      <c r="AM381" t="e">
        <v>#N/A</v>
      </c>
      <c r="AN381" t="e">
        <f t="shared" si="117"/>
        <v>#N/A</v>
      </c>
    </row>
    <row r="382" spans="1:42" ht="14.4" hidden="1" customHeight="1" x14ac:dyDescent="0.3">
      <c r="A382" s="59" t="str">
        <f t="shared" si="115"/>
        <v>PSH01-FMCG01-SPO-02</v>
      </c>
      <c r="B382" s="70" t="s">
        <v>1170</v>
      </c>
      <c r="C382" s="70" t="s">
        <v>1987</v>
      </c>
      <c r="D382" s="70" t="s">
        <v>2075</v>
      </c>
      <c r="E382" s="70" t="s">
        <v>143</v>
      </c>
      <c r="F382" s="70" t="s">
        <v>7621</v>
      </c>
      <c r="G382" s="70" t="s">
        <v>7622</v>
      </c>
      <c r="H382" s="70" t="s">
        <v>2866</v>
      </c>
      <c r="I382" s="59" t="s">
        <v>4899</v>
      </c>
      <c r="J382" s="70" t="s">
        <v>2861</v>
      </c>
      <c r="K382" s="59" t="s">
        <v>6363</v>
      </c>
      <c r="L382" s="70" t="str">
        <f t="shared" si="116"/>
        <v>0224002</v>
      </c>
      <c r="M382" s="82" t="s">
        <v>4686</v>
      </c>
      <c r="N382" s="70" t="s">
        <v>2687</v>
      </c>
      <c r="O382" s="59" t="s">
        <v>2666</v>
      </c>
      <c r="P382" s="59" t="str">
        <f t="shared" si="119"/>
        <v>0224002</v>
      </c>
      <c r="Q382" s="163" t="str">
        <f t="shared" si="105"/>
        <v>0224002@gsfmcg.com</v>
      </c>
      <c r="R382" s="59" t="s">
        <v>2666</v>
      </c>
      <c r="S382" s="59" t="s">
        <v>397</v>
      </c>
      <c r="T382" s="59" t="str">
        <f>TRIM(CONCATENATE(V382," (",S382,")"))</f>
        <v>Aali Sher (PSH-02)</v>
      </c>
      <c r="U382" s="70" t="s">
        <v>3060</v>
      </c>
      <c r="V382" s="70" t="s">
        <v>8782</v>
      </c>
      <c r="W382" s="70" t="str">
        <f>TRIM(CONCATENATE(K382," - ",AD382," - ",V382))</f>
        <v>PSH01 - SPO - Aali Sher</v>
      </c>
      <c r="X382" s="70" t="s">
        <v>149</v>
      </c>
      <c r="Y382" s="70" t="s">
        <v>6298</v>
      </c>
      <c r="Z382" s="70" t="s">
        <v>774</v>
      </c>
      <c r="AA382" s="171" t="s">
        <v>774</v>
      </c>
      <c r="AB382" s="70" t="s">
        <v>774</v>
      </c>
      <c r="AC382" s="70" t="s">
        <v>1171</v>
      </c>
      <c r="AD382" s="70" t="s">
        <v>163</v>
      </c>
      <c r="AE382" s="82" t="s">
        <v>1162</v>
      </c>
      <c r="AF382" s="70" t="s">
        <v>1171</v>
      </c>
      <c r="AG382" s="70" t="s">
        <v>1159</v>
      </c>
      <c r="AH382" s="70" t="s">
        <v>3234</v>
      </c>
      <c r="AI382" s="70" t="s">
        <v>8781</v>
      </c>
      <c r="AJ382" s="70" t="s">
        <v>149</v>
      </c>
      <c r="AK382" s="70">
        <v>1</v>
      </c>
      <c r="AL382" s="108" t="s">
        <v>6293</v>
      </c>
      <c r="AM382" t="e">
        <v>#N/A</v>
      </c>
      <c r="AN382" t="e">
        <f t="shared" si="117"/>
        <v>#N/A</v>
      </c>
    </row>
    <row r="383" spans="1:42" ht="14.4" hidden="1" customHeight="1" x14ac:dyDescent="0.3">
      <c r="A383" s="59" t="str">
        <f t="shared" si="115"/>
        <v>PSH01-FMCG01-SPO-03</v>
      </c>
      <c r="B383" s="70" t="s">
        <v>1170</v>
      </c>
      <c r="C383" s="70" t="s">
        <v>1987</v>
      </c>
      <c r="D383" s="70" t="s">
        <v>2075</v>
      </c>
      <c r="E383" s="70" t="s">
        <v>143</v>
      </c>
      <c r="F383" s="70" t="s">
        <v>7621</v>
      </c>
      <c r="G383" s="70" t="s">
        <v>7622</v>
      </c>
      <c r="H383" s="70" t="s">
        <v>2866</v>
      </c>
      <c r="I383" s="59" t="s">
        <v>4899</v>
      </c>
      <c r="J383" s="70" t="s">
        <v>2861</v>
      </c>
      <c r="K383" s="59" t="s">
        <v>6363</v>
      </c>
      <c r="L383" s="70" t="str">
        <f t="shared" si="116"/>
        <v>0216003</v>
      </c>
      <c r="M383" s="82" t="s">
        <v>4686</v>
      </c>
      <c r="N383" s="70" t="s">
        <v>2687</v>
      </c>
      <c r="O383" s="59" t="s">
        <v>2617</v>
      </c>
      <c r="P383" s="59" t="str">
        <f t="shared" si="119"/>
        <v>0216003</v>
      </c>
      <c r="Q383" s="163" t="str">
        <f t="shared" si="105"/>
        <v>0216003@gsfmcg.com</v>
      </c>
      <c r="R383" s="59" t="s">
        <v>2617</v>
      </c>
      <c r="S383" s="59" t="s">
        <v>403</v>
      </c>
      <c r="T383" s="59" t="str">
        <f>TRIM(CONCATENATE(V383," (",S383,")"))</f>
        <v>Fazil Jan (PSH-04)</v>
      </c>
      <c r="U383" s="70" t="s">
        <v>3061</v>
      </c>
      <c r="V383" s="70" t="s">
        <v>404</v>
      </c>
      <c r="W383" s="70" t="str">
        <f>TRIM(CONCATENATE(K383," - ",AD383," - ",V383))</f>
        <v>PSH01 - SPO - Fazil Jan</v>
      </c>
      <c r="X383" s="70" t="s">
        <v>8783</v>
      </c>
      <c r="Y383" s="70" t="s">
        <v>6298</v>
      </c>
      <c r="Z383" s="70" t="s">
        <v>774</v>
      </c>
      <c r="AA383" s="171" t="s">
        <v>774</v>
      </c>
      <c r="AB383" s="70" t="s">
        <v>774</v>
      </c>
      <c r="AC383" s="70" t="s">
        <v>1171</v>
      </c>
      <c r="AD383" s="70" t="s">
        <v>163</v>
      </c>
      <c r="AE383" s="82" t="s">
        <v>1162</v>
      </c>
      <c r="AF383" s="70" t="s">
        <v>1171</v>
      </c>
      <c r="AG383" s="70" t="s">
        <v>1159</v>
      </c>
      <c r="AH383" s="70" t="s">
        <v>3234</v>
      </c>
      <c r="AI383" s="70" t="s">
        <v>8781</v>
      </c>
      <c r="AJ383" s="70" t="s">
        <v>149</v>
      </c>
      <c r="AK383" s="70">
        <v>1</v>
      </c>
      <c r="AL383" s="108" t="s">
        <v>6293</v>
      </c>
      <c r="AM383" t="e">
        <v>#N/A</v>
      </c>
      <c r="AN383" t="e">
        <f t="shared" si="117"/>
        <v>#N/A</v>
      </c>
    </row>
    <row r="384" spans="1:42" ht="14.4" hidden="1" customHeight="1" x14ac:dyDescent="0.3">
      <c r="A384" s="59" t="str">
        <f t="shared" si="115"/>
        <v>PSH01-FMCG02-SPO-01</v>
      </c>
      <c r="B384" s="70" t="s">
        <v>1195</v>
      </c>
      <c r="C384" s="70" t="s">
        <v>1988</v>
      </c>
      <c r="D384" s="70" t="s">
        <v>2075</v>
      </c>
      <c r="E384" s="70" t="s">
        <v>143</v>
      </c>
      <c r="F384" s="70" t="s">
        <v>7621</v>
      </c>
      <c r="G384" s="70" t="s">
        <v>7622</v>
      </c>
      <c r="H384" s="70" t="s">
        <v>2866</v>
      </c>
      <c r="I384" s="59" t="s">
        <v>4899</v>
      </c>
      <c r="J384" s="70" t="s">
        <v>2861</v>
      </c>
      <c r="K384" s="59" t="s">
        <v>6363</v>
      </c>
      <c r="L384" s="70" t="str">
        <f t="shared" si="116"/>
        <v>0224001</v>
      </c>
      <c r="M384" s="82" t="s">
        <v>4686</v>
      </c>
      <c r="N384" s="70" t="s">
        <v>2687</v>
      </c>
      <c r="O384" s="59" t="s">
        <v>2665</v>
      </c>
      <c r="P384" s="59" t="str">
        <f t="shared" si="119"/>
        <v>0224001</v>
      </c>
      <c r="Q384" s="163" t="str">
        <f t="shared" si="105"/>
        <v>0224001@gsfmcg.com</v>
      </c>
      <c r="R384" s="59" t="s">
        <v>2611</v>
      </c>
      <c r="S384" s="59" t="s">
        <v>582</v>
      </c>
      <c r="T384" s="59" t="str">
        <f>TRIM(CONCATENATE(V384," (",S384,")"))</f>
        <v>Amin Jan (T-PSH-01)</v>
      </c>
      <c r="U384" s="70" t="s">
        <v>3062</v>
      </c>
      <c r="V384" s="70" t="s">
        <v>8291</v>
      </c>
      <c r="W384" s="70" t="str">
        <f>TRIM(CONCATENATE(K384," - ",AD384," - ",V384))</f>
        <v>PSH01 - SPO - Amin Jan</v>
      </c>
      <c r="X384" s="70" t="s">
        <v>149</v>
      </c>
      <c r="Y384" s="70" t="s">
        <v>6311</v>
      </c>
      <c r="Z384" s="70" t="s">
        <v>774</v>
      </c>
      <c r="AA384" s="171" t="s">
        <v>774</v>
      </c>
      <c r="AB384" s="70" t="s">
        <v>774</v>
      </c>
      <c r="AC384" s="70" t="s">
        <v>1171</v>
      </c>
      <c r="AD384" s="70" t="s">
        <v>163</v>
      </c>
      <c r="AE384" s="82" t="s">
        <v>1162</v>
      </c>
      <c r="AF384" s="70" t="s">
        <v>1171</v>
      </c>
      <c r="AG384" s="70" t="s">
        <v>1159</v>
      </c>
      <c r="AH384" s="70" t="s">
        <v>3234</v>
      </c>
      <c r="AI384" s="70" t="s">
        <v>8781</v>
      </c>
      <c r="AJ384" s="70" t="s">
        <v>149</v>
      </c>
      <c r="AK384" s="70">
        <v>1</v>
      </c>
      <c r="AL384" s="108" t="s">
        <v>6293</v>
      </c>
      <c r="AM384" t="e">
        <v>#N/A</v>
      </c>
      <c r="AN384" t="e">
        <f t="shared" si="117"/>
        <v>#N/A</v>
      </c>
    </row>
    <row r="385" spans="1:42" ht="14.4" hidden="1" customHeight="1" x14ac:dyDescent="0.3">
      <c r="A385" s="59" t="str">
        <f t="shared" si="115"/>
        <v>PSH01-FMCG02-SPO-02</v>
      </c>
      <c r="B385" s="70" t="s">
        <v>1195</v>
      </c>
      <c r="C385" s="70" t="s">
        <v>1988</v>
      </c>
      <c r="D385" s="70" t="s">
        <v>2075</v>
      </c>
      <c r="E385" s="70" t="s">
        <v>143</v>
      </c>
      <c r="F385" s="70" t="s">
        <v>7621</v>
      </c>
      <c r="G385" s="70" t="s">
        <v>7622</v>
      </c>
      <c r="H385" s="70" t="s">
        <v>2866</v>
      </c>
      <c r="I385" s="59" t="s">
        <v>4899</v>
      </c>
      <c r="J385" s="70" t="s">
        <v>2861</v>
      </c>
      <c r="K385" s="59" t="s">
        <v>6363</v>
      </c>
      <c r="L385" s="70" t="str">
        <f t="shared" si="116"/>
        <v>0224003</v>
      </c>
      <c r="M385" s="82" t="s">
        <v>4686</v>
      </c>
      <c r="N385" s="70" t="s">
        <v>2687</v>
      </c>
      <c r="O385" s="59" t="s">
        <v>2667</v>
      </c>
      <c r="P385" s="59" t="str">
        <f t="shared" si="119"/>
        <v>0224003</v>
      </c>
      <c r="Q385" s="163" t="str">
        <f t="shared" si="105"/>
        <v>0224003@gsfmcg.com</v>
      </c>
      <c r="R385" s="59" t="s">
        <v>2665</v>
      </c>
      <c r="S385" s="59" t="s">
        <v>584</v>
      </c>
      <c r="T385" s="59" t="str">
        <f>TRIM(CONCATENATE(V385," (",S385,")"))</f>
        <v>M. Suleman (T-PSH-02)</v>
      </c>
      <c r="U385" s="70" t="s">
        <v>3063</v>
      </c>
      <c r="V385" s="70" t="s">
        <v>8202</v>
      </c>
      <c r="W385" s="70" t="str">
        <f>TRIM(CONCATENATE(K385," - ",AD385," - ",V385))</f>
        <v>PSH01 - SPO - M. Suleman</v>
      </c>
      <c r="X385" s="70" t="s">
        <v>149</v>
      </c>
      <c r="Y385" s="70" t="s">
        <v>6298</v>
      </c>
      <c r="Z385" s="70" t="s">
        <v>774</v>
      </c>
      <c r="AA385" s="171" t="s">
        <v>774</v>
      </c>
      <c r="AB385" s="70" t="s">
        <v>774</v>
      </c>
      <c r="AC385" s="70" t="s">
        <v>1171</v>
      </c>
      <c r="AD385" s="70" t="s">
        <v>163</v>
      </c>
      <c r="AE385" s="82" t="s">
        <v>1162</v>
      </c>
      <c r="AF385" s="70" t="s">
        <v>1171</v>
      </c>
      <c r="AG385" s="70" t="s">
        <v>1159</v>
      </c>
      <c r="AH385" s="70" t="s">
        <v>3234</v>
      </c>
      <c r="AI385" s="70" t="s">
        <v>8781</v>
      </c>
      <c r="AJ385" s="70" t="s">
        <v>149</v>
      </c>
      <c r="AK385" s="70">
        <v>1</v>
      </c>
      <c r="AL385" s="108" t="s">
        <v>6293</v>
      </c>
      <c r="AM385" t="e">
        <v>#N/A</v>
      </c>
      <c r="AN385" t="e">
        <f t="shared" si="117"/>
        <v>#N/A</v>
      </c>
    </row>
    <row r="386" spans="1:42" ht="14.4" hidden="1" customHeight="1" x14ac:dyDescent="0.3">
      <c r="A386" s="59" t="str">
        <f t="shared" si="115"/>
        <v>PSH01-FMCG-SPO-00</v>
      </c>
      <c r="B386" s="70" t="s">
        <v>1171</v>
      </c>
      <c r="C386" s="70" t="s">
        <v>3078</v>
      </c>
      <c r="D386" s="70" t="s">
        <v>2075</v>
      </c>
      <c r="E386" s="70" t="s">
        <v>143</v>
      </c>
      <c r="F386" s="70" t="s">
        <v>7621</v>
      </c>
      <c r="G386" s="70" t="s">
        <v>7622</v>
      </c>
      <c r="H386" s="70" t="s">
        <v>2866</v>
      </c>
      <c r="I386" s="59" t="s">
        <v>4899</v>
      </c>
      <c r="J386" s="70" t="s">
        <v>2861</v>
      </c>
      <c r="K386" s="59" t="s">
        <v>6363</v>
      </c>
      <c r="L386" s="70" t="str">
        <f t="shared" si="116"/>
        <v>0224004</v>
      </c>
      <c r="M386" s="82" t="s">
        <v>4686</v>
      </c>
      <c r="N386" s="70" t="s">
        <v>2687</v>
      </c>
      <c r="O386" s="59" t="s">
        <v>2670</v>
      </c>
      <c r="P386" s="59" t="str">
        <f t="shared" si="119"/>
        <v>0224004</v>
      </c>
      <c r="Q386" s="163" t="str">
        <f t="shared" ref="Q386:Q414" si="120">CONCATENATE(O386,"@gsfmcg.com")</f>
        <v>0224004@gsfmcg.com</v>
      </c>
      <c r="R386" s="59" t="s">
        <v>2670</v>
      </c>
      <c r="S386" s="59" t="s">
        <v>5238</v>
      </c>
      <c r="T386" s="59" t="str">
        <f>TRIM(CONCATENATE(W386))</f>
        <v>PSH01 - FMCG Unmapped</v>
      </c>
      <c r="U386" s="70" t="s">
        <v>3401</v>
      </c>
      <c r="V386" s="70" t="s">
        <v>5921</v>
      </c>
      <c r="W386" s="70" t="str">
        <f>TRIM(CONCATENATE(K386," - ",V386))</f>
        <v>PSH01 - FMCG Unmapped</v>
      </c>
      <c r="X386" s="70" t="s">
        <v>7795</v>
      </c>
      <c r="Y386" s="70" t="s">
        <v>774</v>
      </c>
      <c r="Z386" s="70" t="s">
        <v>774</v>
      </c>
      <c r="AA386" s="171" t="s">
        <v>774</v>
      </c>
      <c r="AB386" s="70" t="s">
        <v>774</v>
      </c>
      <c r="AC386" s="70" t="s">
        <v>1171</v>
      </c>
      <c r="AD386" s="70" t="s">
        <v>163</v>
      </c>
      <c r="AE386" s="82" t="s">
        <v>1162</v>
      </c>
      <c r="AF386" s="70" t="s">
        <v>1171</v>
      </c>
      <c r="AG386" s="70" t="s">
        <v>1159</v>
      </c>
      <c r="AH386" s="70" t="s">
        <v>3234</v>
      </c>
      <c r="AI386" s="70" t="s">
        <v>8781</v>
      </c>
      <c r="AJ386" s="70" t="s">
        <v>149</v>
      </c>
      <c r="AK386" s="70">
        <v>0</v>
      </c>
      <c r="AL386" s="108" t="s">
        <v>5606</v>
      </c>
      <c r="AM386" t="s">
        <v>2670</v>
      </c>
      <c r="AN386" t="b">
        <f t="shared" si="117"/>
        <v>1</v>
      </c>
      <c r="AP386" t="s">
        <v>8085</v>
      </c>
    </row>
    <row r="387" spans="1:42" ht="14.4" hidden="1" customHeight="1" x14ac:dyDescent="0.3">
      <c r="A387" s="59" t="str">
        <f t="shared" si="115"/>
        <v>PSH01-FMCG-ASM-01</v>
      </c>
      <c r="B387" s="70" t="s">
        <v>1171</v>
      </c>
      <c r="C387" s="70" t="s">
        <v>3078</v>
      </c>
      <c r="D387" s="70" t="s">
        <v>2075</v>
      </c>
      <c r="E387" s="70" t="s">
        <v>143</v>
      </c>
      <c r="F387" s="70" t="s">
        <v>7621</v>
      </c>
      <c r="G387" s="70" t="s">
        <v>7622</v>
      </c>
      <c r="H387" s="70" t="s">
        <v>2866</v>
      </c>
      <c r="I387" s="59" t="s">
        <v>4899</v>
      </c>
      <c r="J387" s="70" t="s">
        <v>2861</v>
      </c>
      <c r="K387" s="59" t="s">
        <v>6363</v>
      </c>
      <c r="L387" s="70" t="str">
        <f t="shared" si="116"/>
        <v>02240</v>
      </c>
      <c r="M387" s="82" t="s">
        <v>4686</v>
      </c>
      <c r="N387" s="70" t="s">
        <v>2687</v>
      </c>
      <c r="O387" s="59" t="s">
        <v>2783</v>
      </c>
      <c r="P387" s="59" t="str">
        <f>O386</f>
        <v>0224004</v>
      </c>
      <c r="Q387" s="163" t="str">
        <f t="shared" si="120"/>
        <v>02240@gsfmcg.com</v>
      </c>
      <c r="R387" s="59" t="s">
        <v>2783</v>
      </c>
      <c r="S387" s="59" t="s">
        <v>7833</v>
      </c>
      <c r="T387" s="59" t="str">
        <f>V387</f>
        <v>Kamran Khan</v>
      </c>
      <c r="U387" s="70" t="s">
        <v>3234</v>
      </c>
      <c r="V387" s="70" t="s">
        <v>8781</v>
      </c>
      <c r="W387" s="70" t="str">
        <f t="shared" ref="W387:W388" si="121">TRIM(CONCATENATE(K387," - ",AD387," - ",V387))</f>
        <v>PSH01 - ASM - Kamran Khan</v>
      </c>
      <c r="X387" s="70" t="s">
        <v>149</v>
      </c>
      <c r="Y387" s="70" t="s">
        <v>774</v>
      </c>
      <c r="Z387" s="70" t="s">
        <v>774</v>
      </c>
      <c r="AA387" s="171" t="s">
        <v>774</v>
      </c>
      <c r="AB387" s="70" t="s">
        <v>774</v>
      </c>
      <c r="AC387" s="70" t="s">
        <v>1219</v>
      </c>
      <c r="AD387" s="70" t="s">
        <v>1028</v>
      </c>
      <c r="AE387" s="82" t="s">
        <v>3414</v>
      </c>
      <c r="AF387" s="70" t="s">
        <v>1171</v>
      </c>
      <c r="AG387" s="70" t="s">
        <v>1159</v>
      </c>
      <c r="AH387" s="70" t="s">
        <v>7619</v>
      </c>
      <c r="AI387" s="70" t="s">
        <v>368</v>
      </c>
      <c r="AJ387" s="70" t="s">
        <v>149</v>
      </c>
      <c r="AK387" s="70">
        <v>2</v>
      </c>
      <c r="AL387" s="108" t="s">
        <v>6294</v>
      </c>
      <c r="AM387" t="e">
        <v>#N/A</v>
      </c>
      <c r="AN387" t="e">
        <f t="shared" si="117"/>
        <v>#N/A</v>
      </c>
      <c r="AP387" t="s">
        <v>8085</v>
      </c>
    </row>
    <row r="388" spans="1:42" ht="14.4" hidden="1" customHeight="1" x14ac:dyDescent="0.3">
      <c r="A388" s="59" t="str">
        <f t="shared" si="115"/>
        <v>PSH02-FMCG-CM-00</v>
      </c>
      <c r="B388" s="70" t="s">
        <v>1171</v>
      </c>
      <c r="C388" s="70" t="s">
        <v>3078</v>
      </c>
      <c r="D388" s="70" t="s">
        <v>2075</v>
      </c>
      <c r="E388" s="70" t="s">
        <v>143</v>
      </c>
      <c r="F388" s="70" t="s">
        <v>7621</v>
      </c>
      <c r="G388" s="70" t="s">
        <v>7622</v>
      </c>
      <c r="H388" s="70" t="s">
        <v>3235</v>
      </c>
      <c r="I388" s="59" t="s">
        <v>4899</v>
      </c>
      <c r="J388" s="70" t="s">
        <v>3236</v>
      </c>
      <c r="K388" s="59" t="s">
        <v>6362</v>
      </c>
      <c r="L388" s="70" t="str">
        <f t="shared" si="116"/>
        <v>0999901</v>
      </c>
      <c r="M388" s="82" t="s">
        <v>4686</v>
      </c>
      <c r="N388" s="70" t="s">
        <v>2687</v>
      </c>
      <c r="O388" s="59" t="s">
        <v>5593</v>
      </c>
      <c r="P388" s="59" t="str">
        <f>O388</f>
        <v>0999901</v>
      </c>
      <c r="Q388" s="163" t="str">
        <f t="shared" si="120"/>
        <v>0999901@gsfmcg.com</v>
      </c>
      <c r="R388" s="59" t="s">
        <v>5593</v>
      </c>
      <c r="S388" s="59" t="s">
        <v>6767</v>
      </c>
      <c r="T388" s="59" t="str">
        <f>V388</f>
        <v>FMCG Unmapped</v>
      </c>
      <c r="U388" s="70" t="s">
        <v>5878</v>
      </c>
      <c r="V388" s="70" t="s">
        <v>5921</v>
      </c>
      <c r="W388" s="70" t="str">
        <f t="shared" si="121"/>
        <v>PSH02 - CM - FMCG Unmapped</v>
      </c>
      <c r="X388" s="70" t="s">
        <v>149</v>
      </c>
      <c r="Y388" s="70" t="s">
        <v>774</v>
      </c>
      <c r="Z388" s="70" t="s">
        <v>774</v>
      </c>
      <c r="AA388" s="171" t="s">
        <v>774</v>
      </c>
      <c r="AB388" s="70" t="s">
        <v>774</v>
      </c>
      <c r="AC388" s="70" t="s">
        <v>2072</v>
      </c>
      <c r="AD388" s="70" t="s">
        <v>5293</v>
      </c>
      <c r="AE388" s="82" t="s">
        <v>1162</v>
      </c>
      <c r="AF388" s="70" t="s">
        <v>1171</v>
      </c>
      <c r="AG388" s="70" t="s">
        <v>1159</v>
      </c>
      <c r="AH388" s="70" t="s">
        <v>5877</v>
      </c>
      <c r="AI388" s="70" t="s">
        <v>5833</v>
      </c>
      <c r="AJ388" s="70" t="s">
        <v>149</v>
      </c>
      <c r="AK388" s="70">
        <v>0</v>
      </c>
      <c r="AL388" s="108" t="s">
        <v>5606</v>
      </c>
      <c r="AM388" t="s">
        <v>5593</v>
      </c>
      <c r="AN388" t="b">
        <f t="shared" si="117"/>
        <v>1</v>
      </c>
      <c r="AP388" t="s">
        <v>8085</v>
      </c>
    </row>
    <row r="389" spans="1:42" ht="14.4" hidden="1" customHeight="1" x14ac:dyDescent="0.3">
      <c r="A389" s="59" t="str">
        <f t="shared" si="115"/>
        <v>PSH02-FMCG-CM-01</v>
      </c>
      <c r="B389" s="70" t="s">
        <v>1171</v>
      </c>
      <c r="C389" s="70" t="s">
        <v>3078</v>
      </c>
      <c r="D389" s="70" t="s">
        <v>2075</v>
      </c>
      <c r="E389" s="70" t="s">
        <v>143</v>
      </c>
      <c r="F389" s="70" t="s">
        <v>7621</v>
      </c>
      <c r="G389" s="70" t="s">
        <v>7622</v>
      </c>
      <c r="H389" s="70" t="s">
        <v>3235</v>
      </c>
      <c r="I389" s="59" t="s">
        <v>4899</v>
      </c>
      <c r="J389" s="70" t="s">
        <v>3236</v>
      </c>
      <c r="K389" s="59" t="s">
        <v>6362</v>
      </c>
      <c r="L389" s="70" t="str">
        <f t="shared" si="116"/>
        <v>09999</v>
      </c>
      <c r="M389" s="82" t="s">
        <v>4686</v>
      </c>
      <c r="N389" s="70" t="s">
        <v>2687</v>
      </c>
      <c r="O389" s="59" t="s">
        <v>5594</v>
      </c>
      <c r="P389" s="59" t="str">
        <f>O388</f>
        <v>0999901</v>
      </c>
      <c r="Q389" s="163" t="str">
        <f t="shared" si="120"/>
        <v>09999@gsfmcg.com</v>
      </c>
      <c r="R389" s="59" t="s">
        <v>5594</v>
      </c>
      <c r="S389" s="59" t="s">
        <v>6769</v>
      </c>
      <c r="T389" s="59" t="str">
        <f>W389</f>
        <v>PSH02 - CM - Daniyal Hussain Mughal</v>
      </c>
      <c r="U389" s="70" t="s">
        <v>5877</v>
      </c>
      <c r="V389" s="70" t="s">
        <v>5833</v>
      </c>
      <c r="W389" s="70" t="str">
        <f>TRIM(CONCATENATE(K389," - ",AD389," - ",V389))</f>
        <v>PSH02 - CM - Daniyal Hussain Mughal</v>
      </c>
      <c r="X389" s="70" t="s">
        <v>149</v>
      </c>
      <c r="Y389" s="70" t="s">
        <v>774</v>
      </c>
      <c r="Z389" s="70" t="s">
        <v>6592</v>
      </c>
      <c r="AA389" s="171">
        <v>44819</v>
      </c>
      <c r="AB389" s="70" t="s">
        <v>774</v>
      </c>
      <c r="AC389" s="70" t="s">
        <v>2072</v>
      </c>
      <c r="AD389" s="70" t="s">
        <v>5293</v>
      </c>
      <c r="AE389" s="82" t="s">
        <v>3414</v>
      </c>
      <c r="AF389" s="70" t="s">
        <v>1171</v>
      </c>
      <c r="AG389" s="70" t="s">
        <v>1159</v>
      </c>
      <c r="AH389" s="70" t="s">
        <v>7619</v>
      </c>
      <c r="AI389" s="70" t="s">
        <v>368</v>
      </c>
      <c r="AJ389" s="70" t="s">
        <v>149</v>
      </c>
      <c r="AK389" s="70">
        <v>2</v>
      </c>
      <c r="AL389" s="108" t="s">
        <v>6294</v>
      </c>
      <c r="AM389" t="e">
        <v>#N/A</v>
      </c>
      <c r="AN389" t="e">
        <f t="shared" si="117"/>
        <v>#N/A</v>
      </c>
      <c r="AP389" t="s">
        <v>8085</v>
      </c>
    </row>
    <row r="390" spans="1:42" ht="14.4" hidden="1" customHeight="1" x14ac:dyDescent="0.3">
      <c r="A390" s="59" t="str">
        <f t="shared" si="115"/>
        <v>PSH03-FMCG01-TE-01</v>
      </c>
      <c r="B390" s="70" t="s">
        <v>1170</v>
      </c>
      <c r="C390" s="70" t="s">
        <v>1987</v>
      </c>
      <c r="D390" s="70" t="s">
        <v>2075</v>
      </c>
      <c r="E390" s="70" t="s">
        <v>143</v>
      </c>
      <c r="F390" s="70" t="s">
        <v>7621</v>
      </c>
      <c r="G390" s="70" t="s">
        <v>7622</v>
      </c>
      <c r="H390" s="70" t="s">
        <v>7762</v>
      </c>
      <c r="I390" s="59" t="s">
        <v>4899</v>
      </c>
      <c r="J390" s="70" t="s">
        <v>7763</v>
      </c>
      <c r="K390" s="59" t="s">
        <v>7764</v>
      </c>
      <c r="L390" s="70" t="str">
        <f t="shared" si="116"/>
        <v>0999902</v>
      </c>
      <c r="M390" s="82" t="s">
        <v>4686</v>
      </c>
      <c r="N390" s="70" t="s">
        <v>2687</v>
      </c>
      <c r="O390" s="59" t="s">
        <v>6731</v>
      </c>
      <c r="P390" s="59" t="str">
        <f>O390</f>
        <v>0999902</v>
      </c>
      <c r="Q390" s="163" t="str">
        <f t="shared" si="120"/>
        <v>0999902@gsfmcg.com</v>
      </c>
      <c r="R390" s="59" t="s">
        <v>5587</v>
      </c>
      <c r="S390" s="59" t="s">
        <v>8176</v>
      </c>
      <c r="T390" s="59" t="str">
        <f>V390</f>
        <v>Faizan Ali</v>
      </c>
      <c r="U390" s="70" t="s">
        <v>8784</v>
      </c>
      <c r="V390" s="70" t="s">
        <v>3230</v>
      </c>
      <c r="W390" s="70" t="str">
        <f>TRIM(CONCATENATE(K390," - ",AD390," - ",V390))</f>
        <v>PSH03 - TE - Faizan Ali</v>
      </c>
      <c r="X390" s="70" t="s">
        <v>149</v>
      </c>
      <c r="Y390" s="70" t="s">
        <v>774</v>
      </c>
      <c r="Z390" s="70" t="s">
        <v>774</v>
      </c>
      <c r="AA390" s="171" t="s">
        <v>774</v>
      </c>
      <c r="AB390" s="70" t="s">
        <v>774</v>
      </c>
      <c r="AC390" s="70" t="s">
        <v>1809</v>
      </c>
      <c r="AD390" s="70" t="s">
        <v>8137</v>
      </c>
      <c r="AE390" s="82" t="s">
        <v>1162</v>
      </c>
      <c r="AF390" s="70" t="s">
        <v>1171</v>
      </c>
      <c r="AG390" s="70" t="s">
        <v>1159</v>
      </c>
      <c r="AH390" s="70" t="s">
        <v>7619</v>
      </c>
      <c r="AI390" s="70" t="s">
        <v>368</v>
      </c>
      <c r="AJ390" s="70" t="s">
        <v>149</v>
      </c>
      <c r="AK390" s="70">
        <v>2</v>
      </c>
      <c r="AL390" s="108" t="s">
        <v>8142</v>
      </c>
      <c r="AN390" t="b">
        <f t="shared" si="117"/>
        <v>0</v>
      </c>
      <c r="AP390" t="s">
        <v>8085</v>
      </c>
    </row>
    <row r="391" spans="1:42" ht="14.4" hidden="1" customHeight="1" x14ac:dyDescent="0.3">
      <c r="A391" s="59" t="str">
        <f t="shared" si="115"/>
        <v>NTH-E-FMCG-RSM-00</v>
      </c>
      <c r="B391" s="70" t="s">
        <v>1171</v>
      </c>
      <c r="C391" s="70" t="s">
        <v>3078</v>
      </c>
      <c r="D391" s="70" t="s">
        <v>2075</v>
      </c>
      <c r="E391" s="70" t="s">
        <v>143</v>
      </c>
      <c r="F391" s="70" t="s">
        <v>7621</v>
      </c>
      <c r="G391" s="70" t="s">
        <v>7622</v>
      </c>
      <c r="H391" s="70" t="s">
        <v>2866</v>
      </c>
      <c r="I391" s="59" t="s">
        <v>4899</v>
      </c>
      <c r="J391" s="70" t="s">
        <v>2861</v>
      </c>
      <c r="K391" s="59" t="s">
        <v>6363</v>
      </c>
      <c r="L391" s="99" t="str">
        <f t="shared" si="116"/>
        <v>0112401</v>
      </c>
      <c r="M391" s="82" t="s">
        <v>4686</v>
      </c>
      <c r="N391" s="70" t="s">
        <v>2687</v>
      </c>
      <c r="O391" s="59" t="s">
        <v>8084</v>
      </c>
      <c r="P391" s="59" t="str">
        <f>O391</f>
        <v>0112401</v>
      </c>
      <c r="Q391" s="163" t="str">
        <f t="shared" si="120"/>
        <v>0112401@gsfmcg.com</v>
      </c>
      <c r="R391" s="99" t="s">
        <v>3414</v>
      </c>
      <c r="S391" s="70" t="s">
        <v>7620</v>
      </c>
      <c r="T391" s="59" t="str">
        <f>W391</f>
        <v>NTH-E - RSM - FMCG Unmapped</v>
      </c>
      <c r="U391" s="70" t="s">
        <v>7620</v>
      </c>
      <c r="V391" s="70" t="s">
        <v>5921</v>
      </c>
      <c r="W391" s="70" t="str">
        <f>TRIM(CONCATENATE(G391," - ",AD391," - ",V391))</f>
        <v>NTH-E - RSM - FMCG Unmapped</v>
      </c>
      <c r="X391" s="70" t="s">
        <v>149</v>
      </c>
      <c r="Y391" s="70" t="s">
        <v>774</v>
      </c>
      <c r="Z391" s="70" t="s">
        <v>774</v>
      </c>
      <c r="AA391" s="171" t="s">
        <v>774</v>
      </c>
      <c r="AB391" s="70" t="s">
        <v>774</v>
      </c>
      <c r="AC391" s="70" t="s">
        <v>1806</v>
      </c>
      <c r="AD391" s="70" t="s">
        <v>1146</v>
      </c>
      <c r="AE391" s="82" t="s">
        <v>2488</v>
      </c>
      <c r="AF391" s="70" t="s">
        <v>1171</v>
      </c>
      <c r="AG391" s="70" t="s">
        <v>1159</v>
      </c>
      <c r="AH391" s="70" t="s">
        <v>7619</v>
      </c>
      <c r="AI391" s="70" t="s">
        <v>368</v>
      </c>
      <c r="AJ391" s="70" t="s">
        <v>149</v>
      </c>
      <c r="AK391" s="81">
        <v>0</v>
      </c>
      <c r="AL391" s="108" t="s">
        <v>5606</v>
      </c>
      <c r="AM391" t="e">
        <v>#N/A</v>
      </c>
      <c r="AN391" t="e">
        <f t="shared" si="117"/>
        <v>#N/A</v>
      </c>
    </row>
    <row r="392" spans="1:42" ht="14.4" hidden="1" customHeight="1" x14ac:dyDescent="0.3">
      <c r="A392" s="59" t="str">
        <f t="shared" si="115"/>
        <v>NTH-E-FMCG-RSM-01</v>
      </c>
      <c r="B392" s="70" t="s">
        <v>1171</v>
      </c>
      <c r="C392" s="70" t="s">
        <v>3078</v>
      </c>
      <c r="D392" s="70" t="s">
        <v>2075</v>
      </c>
      <c r="E392" s="70" t="s">
        <v>143</v>
      </c>
      <c r="F392" s="70" t="s">
        <v>7621</v>
      </c>
      <c r="G392" s="70" t="s">
        <v>7622</v>
      </c>
      <c r="H392" s="70" t="s">
        <v>2866</v>
      </c>
      <c r="I392" s="59" t="s">
        <v>4899</v>
      </c>
      <c r="J392" s="70" t="s">
        <v>2861</v>
      </c>
      <c r="K392" s="59" t="s">
        <v>6363</v>
      </c>
      <c r="L392" s="99" t="s">
        <v>1140</v>
      </c>
      <c r="M392" s="82" t="s">
        <v>4686</v>
      </c>
      <c r="N392" s="70" t="s">
        <v>2687</v>
      </c>
      <c r="O392" s="59" t="s">
        <v>3414</v>
      </c>
      <c r="P392" s="59" t="str">
        <f>O391</f>
        <v>0112401</v>
      </c>
      <c r="Q392" s="163" t="str">
        <f t="shared" si="120"/>
        <v>02@gsfmcg.com</v>
      </c>
      <c r="R392" s="99" t="s">
        <v>3414</v>
      </c>
      <c r="S392" s="59" t="s">
        <v>7619</v>
      </c>
      <c r="T392" s="59" t="str">
        <f>V392</f>
        <v>Sajid Maqbool</v>
      </c>
      <c r="U392" s="70" t="s">
        <v>7619</v>
      </c>
      <c r="V392" s="70" t="s">
        <v>368</v>
      </c>
      <c r="W392" s="70" t="str">
        <f t="shared" ref="W392" si="122">TRIM(CONCATENATE(G392," - ",AD392," - ",V392))</f>
        <v>NTH-E - RSM - Sajid Maqbool</v>
      </c>
      <c r="X392" s="70" t="s">
        <v>149</v>
      </c>
      <c r="Y392" s="70" t="s">
        <v>774</v>
      </c>
      <c r="Z392" s="70" t="s">
        <v>774</v>
      </c>
      <c r="AA392" s="171" t="s">
        <v>774</v>
      </c>
      <c r="AB392" s="70" t="s">
        <v>774</v>
      </c>
      <c r="AC392" s="70" t="s">
        <v>1806</v>
      </c>
      <c r="AD392" s="70" t="s">
        <v>1146</v>
      </c>
      <c r="AE392" s="82" t="s">
        <v>2488</v>
      </c>
      <c r="AF392" s="70" t="s">
        <v>1171</v>
      </c>
      <c r="AG392" s="70" t="s">
        <v>1159</v>
      </c>
      <c r="AH392" s="70" t="s">
        <v>3279</v>
      </c>
      <c r="AI392" s="70" t="s">
        <v>645</v>
      </c>
      <c r="AJ392" s="70" t="s">
        <v>65</v>
      </c>
      <c r="AK392" s="81">
        <v>3</v>
      </c>
      <c r="AL392" s="108" t="s">
        <v>6294</v>
      </c>
      <c r="AM392" t="s">
        <v>3414</v>
      </c>
      <c r="AN392" t="b">
        <f t="shared" si="117"/>
        <v>1</v>
      </c>
    </row>
    <row r="393" spans="1:42" ht="14.4" hidden="1" customHeight="1" x14ac:dyDescent="0.3">
      <c r="A393" s="59" t="str">
        <f t="shared" si="115"/>
        <v>ABT01-FMCG01-SPO-02</v>
      </c>
      <c r="B393" s="70" t="s">
        <v>1170</v>
      </c>
      <c r="C393" s="70" t="s">
        <v>1987</v>
      </c>
      <c r="D393" s="70" t="s">
        <v>2069</v>
      </c>
      <c r="E393" s="70" t="s">
        <v>143</v>
      </c>
      <c r="F393" s="70" t="s">
        <v>8785</v>
      </c>
      <c r="G393" s="70" t="s">
        <v>8786</v>
      </c>
      <c r="H393" s="70" t="s">
        <v>1809</v>
      </c>
      <c r="I393" s="70" t="s">
        <v>4899</v>
      </c>
      <c r="J393" s="70" t="s">
        <v>3073</v>
      </c>
      <c r="K393" s="59" t="s">
        <v>6374</v>
      </c>
      <c r="L393" s="70" t="str">
        <f t="shared" ref="L393:L403" si="123">O393</f>
        <v>0212004</v>
      </c>
      <c r="M393" s="82" t="s">
        <v>4686</v>
      </c>
      <c r="N393" s="70" t="s">
        <v>2687</v>
      </c>
      <c r="O393" s="82" t="s">
        <v>2581</v>
      </c>
      <c r="P393" s="59" t="str">
        <f>O393</f>
        <v>0212004</v>
      </c>
      <c r="Q393" s="163" t="str">
        <f t="shared" si="120"/>
        <v>0212004@gsfmcg.com</v>
      </c>
      <c r="R393" s="59" t="s">
        <v>2581</v>
      </c>
      <c r="S393" s="59" t="s">
        <v>3320</v>
      </c>
      <c r="T393" s="59" t="str">
        <f>TRIM(CONCATENATE(V393," (",S393,")"))</f>
        <v>Sy. Abrar Hussain Shah (ABT-02)</v>
      </c>
      <c r="U393" s="70" t="s">
        <v>3038</v>
      </c>
      <c r="V393" s="70" t="s">
        <v>8789</v>
      </c>
      <c r="W393" s="70" t="str">
        <f>TRIM(CONCATENATE(K393," - ",AD393," - ",V393))</f>
        <v>ABT01 - SPO - Sy. Abrar Hussain Shah</v>
      </c>
      <c r="X393" s="70" t="s">
        <v>1029</v>
      </c>
      <c r="Y393" s="70" t="s">
        <v>6311</v>
      </c>
      <c r="Z393" s="70" t="s">
        <v>774</v>
      </c>
      <c r="AA393" s="171" t="s">
        <v>774</v>
      </c>
      <c r="AB393" s="70" t="s">
        <v>774</v>
      </c>
      <c r="AC393" s="70" t="s">
        <v>1171</v>
      </c>
      <c r="AD393" s="70" t="s">
        <v>163</v>
      </c>
      <c r="AE393" s="82" t="s">
        <v>1162</v>
      </c>
      <c r="AF393" s="70" t="s">
        <v>1171</v>
      </c>
      <c r="AG393" s="70" t="s">
        <v>1159</v>
      </c>
      <c r="AH393" s="70" t="s">
        <v>3079</v>
      </c>
      <c r="AI393" s="70" t="s">
        <v>8791</v>
      </c>
      <c r="AJ393" s="70" t="s">
        <v>149</v>
      </c>
      <c r="AK393" s="70">
        <v>1</v>
      </c>
      <c r="AL393" s="108" t="s">
        <v>6293</v>
      </c>
      <c r="AM393" t="e">
        <v>#N/A</v>
      </c>
      <c r="AN393" t="e">
        <f t="shared" si="117"/>
        <v>#N/A</v>
      </c>
    </row>
    <row r="394" spans="1:42" ht="14.4" hidden="1" customHeight="1" x14ac:dyDescent="0.3">
      <c r="A394" s="59" t="str">
        <f>U394</f>
        <v>ABT01-FMCG01-SPO-03</v>
      </c>
      <c r="B394" s="70" t="s">
        <v>1170</v>
      </c>
      <c r="C394" s="70" t="s">
        <v>1987</v>
      </c>
      <c r="D394" s="70" t="s">
        <v>2069</v>
      </c>
      <c r="E394" s="70" t="s">
        <v>143</v>
      </c>
      <c r="F394" s="70" t="s">
        <v>8785</v>
      </c>
      <c r="G394" s="70" t="s">
        <v>8786</v>
      </c>
      <c r="H394" s="70" t="s">
        <v>1809</v>
      </c>
      <c r="I394" s="70" t="s">
        <v>4899</v>
      </c>
      <c r="J394" s="70" t="s">
        <v>3073</v>
      </c>
      <c r="K394" s="59" t="s">
        <v>6374</v>
      </c>
      <c r="L394" s="70" t="str">
        <f>O394</f>
        <v>0212003</v>
      </c>
      <c r="M394" s="82" t="s">
        <v>4686</v>
      </c>
      <c r="N394" s="70" t="s">
        <v>2687</v>
      </c>
      <c r="O394" s="59" t="s">
        <v>2596</v>
      </c>
      <c r="P394" s="59" t="str">
        <f>O394</f>
        <v>0212003</v>
      </c>
      <c r="Q394" s="163" t="str">
        <f>CONCATENATE(O394,"@gsfmcg.com")</f>
        <v>0212003@gsfmcg.com</v>
      </c>
      <c r="R394" s="59" t="s">
        <v>2633</v>
      </c>
      <c r="S394" s="59" t="s">
        <v>8762</v>
      </c>
      <c r="T394" s="59" t="str">
        <f>TRIM(CONCATENATE(V394," (",S394,")"))</f>
        <v>Naveed Khan (CHK-01)</v>
      </c>
      <c r="U394" s="70" t="s">
        <v>9824</v>
      </c>
      <c r="V394" s="70" t="s">
        <v>3150</v>
      </c>
      <c r="W394" s="70" t="str">
        <f>TRIM(CONCATENATE(K394," - ",AD394," - ",V394))</f>
        <v>ABT01 - SPO - Naveed Khan</v>
      </c>
      <c r="X394" s="70" t="s">
        <v>375</v>
      </c>
      <c r="Y394" s="70" t="s">
        <v>6298</v>
      </c>
      <c r="Z394" s="70" t="s">
        <v>774</v>
      </c>
      <c r="AA394" s="171" t="s">
        <v>774</v>
      </c>
      <c r="AB394" s="70" t="s">
        <v>774</v>
      </c>
      <c r="AC394" s="70" t="s">
        <v>1171</v>
      </c>
      <c r="AD394" s="70" t="s">
        <v>163</v>
      </c>
      <c r="AE394" s="82" t="s">
        <v>1162</v>
      </c>
      <c r="AF394" s="70" t="s">
        <v>1171</v>
      </c>
      <c r="AG394" s="70" t="s">
        <v>1159</v>
      </c>
      <c r="AH394" s="70" t="s">
        <v>3079</v>
      </c>
      <c r="AI394" s="70" t="s">
        <v>8791</v>
      </c>
      <c r="AJ394" s="70" t="s">
        <v>149</v>
      </c>
      <c r="AK394" s="70">
        <v>1</v>
      </c>
      <c r="AL394" s="108" t="s">
        <v>6293</v>
      </c>
      <c r="AM394" t="e">
        <v>#N/A</v>
      </c>
      <c r="AN394" t="e">
        <f>AM394=O394</f>
        <v>#N/A</v>
      </c>
    </row>
    <row r="395" spans="1:42" ht="14.4" hidden="1" customHeight="1" x14ac:dyDescent="0.3">
      <c r="A395" s="59" t="str">
        <f t="shared" si="115"/>
        <v>ABT01-FMCG02-SPO-02</v>
      </c>
      <c r="B395" s="70" t="s">
        <v>1195</v>
      </c>
      <c r="C395" s="70" t="s">
        <v>1988</v>
      </c>
      <c r="D395" s="70" t="s">
        <v>2069</v>
      </c>
      <c r="E395" s="70" t="s">
        <v>143</v>
      </c>
      <c r="F395" s="70" t="s">
        <v>8785</v>
      </c>
      <c r="G395" s="70" t="s">
        <v>8786</v>
      </c>
      <c r="H395" s="70" t="s">
        <v>1809</v>
      </c>
      <c r="I395" s="70" t="s">
        <v>4899</v>
      </c>
      <c r="J395" s="70" t="s">
        <v>3073</v>
      </c>
      <c r="K395" s="59" t="s">
        <v>6374</v>
      </c>
      <c r="L395" s="70" t="str">
        <f t="shared" si="123"/>
        <v>0226004</v>
      </c>
      <c r="M395" s="82" t="s">
        <v>4686</v>
      </c>
      <c r="N395" s="70" t="s">
        <v>2687</v>
      </c>
      <c r="O395" s="82" t="s">
        <v>2636</v>
      </c>
      <c r="P395" s="59" t="str">
        <f>O395</f>
        <v>0226004</v>
      </c>
      <c r="Q395" s="163" t="str">
        <f t="shared" si="120"/>
        <v>0226004@gsfmcg.com</v>
      </c>
      <c r="R395" s="59" t="s">
        <v>2581</v>
      </c>
      <c r="S395" s="59" t="s">
        <v>3322</v>
      </c>
      <c r="T395" s="59" t="str">
        <f>TRIM(CONCATENATE(V395," (",S395,")"))</f>
        <v>Amir Khan (T-ABT-02)</v>
      </c>
      <c r="U395" s="70" t="s">
        <v>3040</v>
      </c>
      <c r="V395" s="70" t="s">
        <v>8282</v>
      </c>
      <c r="W395" s="70" t="str">
        <f>TRIM(CONCATENATE(K395," - ",AD395," - ",V395))</f>
        <v>ABT01 - SPO - Amir Khan</v>
      </c>
      <c r="X395" s="70" t="s">
        <v>1029</v>
      </c>
      <c r="Y395" s="70" t="s">
        <v>6311</v>
      </c>
      <c r="Z395" s="70" t="s">
        <v>774</v>
      </c>
      <c r="AA395" s="171" t="s">
        <v>774</v>
      </c>
      <c r="AB395" s="70" t="s">
        <v>774</v>
      </c>
      <c r="AC395" s="70" t="s">
        <v>1171</v>
      </c>
      <c r="AD395" s="70" t="s">
        <v>163</v>
      </c>
      <c r="AE395" s="82" t="s">
        <v>1162</v>
      </c>
      <c r="AF395" s="70" t="s">
        <v>1171</v>
      </c>
      <c r="AG395" s="70" t="s">
        <v>1159</v>
      </c>
      <c r="AH395" s="70" t="s">
        <v>3079</v>
      </c>
      <c r="AI395" s="70" t="s">
        <v>8791</v>
      </c>
      <c r="AJ395" s="70" t="s">
        <v>149</v>
      </c>
      <c r="AK395" s="70">
        <v>1</v>
      </c>
      <c r="AL395" s="108" t="s">
        <v>6293</v>
      </c>
      <c r="AM395" t="e">
        <v>#N/A</v>
      </c>
      <c r="AN395" t="e">
        <f t="shared" si="117"/>
        <v>#N/A</v>
      </c>
    </row>
    <row r="396" spans="1:42" ht="14.4" hidden="1" customHeight="1" x14ac:dyDescent="0.3">
      <c r="A396" s="59" t="str">
        <f t="shared" si="115"/>
        <v>ABT01-FMCG-SPO-00</v>
      </c>
      <c r="B396" s="70" t="s">
        <v>1171</v>
      </c>
      <c r="C396" s="70" t="s">
        <v>3078</v>
      </c>
      <c r="D396" s="70" t="s">
        <v>2069</v>
      </c>
      <c r="E396" s="70" t="s">
        <v>143</v>
      </c>
      <c r="F396" s="70" t="s">
        <v>8785</v>
      </c>
      <c r="G396" s="70" t="s">
        <v>8786</v>
      </c>
      <c r="H396" s="70" t="s">
        <v>1809</v>
      </c>
      <c r="I396" s="70" t="s">
        <v>4899</v>
      </c>
      <c r="J396" s="70" t="s">
        <v>3073</v>
      </c>
      <c r="K396" s="59" t="s">
        <v>6374</v>
      </c>
      <c r="L396" s="70" t="str">
        <f t="shared" si="123"/>
        <v>0212006</v>
      </c>
      <c r="M396" s="82" t="s">
        <v>4686</v>
      </c>
      <c r="N396" s="70" t="s">
        <v>2687</v>
      </c>
      <c r="O396" s="59" t="s">
        <v>3428</v>
      </c>
      <c r="P396" s="59" t="str">
        <f>O396</f>
        <v>0212006</v>
      </c>
      <c r="Q396" s="163" t="str">
        <f t="shared" si="120"/>
        <v>0212006@gsfmcg.com</v>
      </c>
      <c r="R396" s="59" t="s">
        <v>3428</v>
      </c>
      <c r="S396" s="59" t="s">
        <v>5238</v>
      </c>
      <c r="T396" s="59" t="str">
        <f>TRIM(CONCATENATE(W396))</f>
        <v>ABT01 - FMCG Unmapped</v>
      </c>
      <c r="U396" s="70" t="s">
        <v>3382</v>
      </c>
      <c r="V396" s="70" t="s">
        <v>5921</v>
      </c>
      <c r="W396" s="70" t="str">
        <f>TRIM(CONCATENATE(K396," - ",V396))</f>
        <v>ABT01 - FMCG Unmapped</v>
      </c>
      <c r="X396" s="70" t="s">
        <v>1029</v>
      </c>
      <c r="Y396" s="70" t="s">
        <v>774</v>
      </c>
      <c r="Z396" s="70" t="s">
        <v>774</v>
      </c>
      <c r="AA396" s="171" t="s">
        <v>774</v>
      </c>
      <c r="AB396" s="70" t="s">
        <v>774</v>
      </c>
      <c r="AC396" s="70" t="s">
        <v>1171</v>
      </c>
      <c r="AD396" s="70" t="s">
        <v>163</v>
      </c>
      <c r="AE396" s="82" t="s">
        <v>1162</v>
      </c>
      <c r="AF396" s="70" t="s">
        <v>1171</v>
      </c>
      <c r="AG396" s="70" t="s">
        <v>1159</v>
      </c>
      <c r="AH396" s="70" t="s">
        <v>3079</v>
      </c>
      <c r="AI396" s="70" t="s">
        <v>8791</v>
      </c>
      <c r="AJ396" s="70" t="s">
        <v>149</v>
      </c>
      <c r="AK396" s="70">
        <v>0</v>
      </c>
      <c r="AL396" s="108" t="s">
        <v>5606</v>
      </c>
      <c r="AM396" t="s">
        <v>3428</v>
      </c>
      <c r="AN396" t="b">
        <f t="shared" si="117"/>
        <v>1</v>
      </c>
      <c r="AP396" t="s">
        <v>8085</v>
      </c>
    </row>
    <row r="397" spans="1:42" ht="14.4" hidden="1" customHeight="1" x14ac:dyDescent="0.3">
      <c r="A397" s="59" t="str">
        <f t="shared" si="115"/>
        <v>ABT01-FMCG-ASM-01</v>
      </c>
      <c r="B397" s="70" t="s">
        <v>1171</v>
      </c>
      <c r="C397" s="70" t="s">
        <v>3078</v>
      </c>
      <c r="D397" s="70" t="s">
        <v>2069</v>
      </c>
      <c r="E397" s="70" t="s">
        <v>143</v>
      </c>
      <c r="F397" s="70" t="s">
        <v>8785</v>
      </c>
      <c r="G397" s="70" t="s">
        <v>8786</v>
      </c>
      <c r="H397" s="70" t="s">
        <v>1809</v>
      </c>
      <c r="I397" s="70" t="s">
        <v>4899</v>
      </c>
      <c r="J397" s="70" t="s">
        <v>3073</v>
      </c>
      <c r="K397" s="59" t="s">
        <v>6374</v>
      </c>
      <c r="L397" s="70" t="str">
        <f t="shared" si="123"/>
        <v>02260</v>
      </c>
      <c r="M397" s="82" t="s">
        <v>4686</v>
      </c>
      <c r="N397" s="70" t="s">
        <v>2687</v>
      </c>
      <c r="O397" s="59" t="s">
        <v>2774</v>
      </c>
      <c r="P397" s="59" t="str">
        <f>O396</f>
        <v>0212006</v>
      </c>
      <c r="Q397" s="163" t="str">
        <f t="shared" si="120"/>
        <v>02260@gsfmcg.com</v>
      </c>
      <c r="R397" s="59" t="s">
        <v>2774</v>
      </c>
      <c r="S397" s="59" t="s">
        <v>7826</v>
      </c>
      <c r="T397" s="59" t="str">
        <f>V397</f>
        <v>Sardar Waris Ayub</v>
      </c>
      <c r="U397" s="70" t="s">
        <v>3079</v>
      </c>
      <c r="V397" s="70" t="s">
        <v>8791</v>
      </c>
      <c r="W397" s="70" t="str">
        <f>TRIM(CONCATENATE(K397," - ",AD397," - ",V397))</f>
        <v>ABT01 - ASM - Sardar Waris Ayub</v>
      </c>
      <c r="X397" s="70" t="s">
        <v>149</v>
      </c>
      <c r="Y397" s="70" t="s">
        <v>774</v>
      </c>
      <c r="Z397" s="70" t="s">
        <v>6316</v>
      </c>
      <c r="AA397" s="171">
        <v>43721</v>
      </c>
      <c r="AB397" s="70" t="s">
        <v>774</v>
      </c>
      <c r="AC397" s="70" t="s">
        <v>1219</v>
      </c>
      <c r="AD397" s="70" t="s">
        <v>1028</v>
      </c>
      <c r="AE397" s="82" t="s">
        <v>3414</v>
      </c>
      <c r="AF397" s="70" t="s">
        <v>1171</v>
      </c>
      <c r="AG397" s="70" t="s">
        <v>1159</v>
      </c>
      <c r="AH397" s="70" t="s">
        <v>8788</v>
      </c>
      <c r="AI397" s="70" t="s">
        <v>262</v>
      </c>
      <c r="AJ397" s="70" t="s">
        <v>263</v>
      </c>
      <c r="AK397" s="70">
        <v>2</v>
      </c>
      <c r="AL397" s="108" t="s">
        <v>6294</v>
      </c>
      <c r="AM397" t="e">
        <v>#N/A</v>
      </c>
      <c r="AN397" t="e">
        <f t="shared" si="117"/>
        <v>#N/A</v>
      </c>
      <c r="AP397" t="s">
        <v>8085</v>
      </c>
    </row>
    <row r="398" spans="1:42" ht="14.4" hidden="1" customHeight="1" x14ac:dyDescent="0.3">
      <c r="A398" s="59" t="str">
        <f t="shared" si="115"/>
        <v>MDN01-FMCG01-SPO-01</v>
      </c>
      <c r="B398" s="70" t="s">
        <v>1170</v>
      </c>
      <c r="C398" s="70" t="s">
        <v>1987</v>
      </c>
      <c r="D398" s="70" t="s">
        <v>2069</v>
      </c>
      <c r="E398" s="70" t="s">
        <v>143</v>
      </c>
      <c r="F398" s="70" t="s">
        <v>8785</v>
      </c>
      <c r="G398" s="70" t="s">
        <v>8786</v>
      </c>
      <c r="H398" s="70" t="s">
        <v>7775</v>
      </c>
      <c r="I398" s="59" t="s">
        <v>4899</v>
      </c>
      <c r="J398" s="70" t="s">
        <v>7774</v>
      </c>
      <c r="K398" s="59" t="s">
        <v>7776</v>
      </c>
      <c r="L398" s="70" t="str">
        <f t="shared" si="123"/>
        <v>0112201</v>
      </c>
      <c r="M398" s="82" t="s">
        <v>4686</v>
      </c>
      <c r="N398" s="70" t="s">
        <v>2687</v>
      </c>
      <c r="O398" s="59" t="s">
        <v>8076</v>
      </c>
      <c r="P398" s="59" t="str">
        <f t="shared" ref="P398:P402" si="124">O398</f>
        <v>0112201</v>
      </c>
      <c r="Q398" s="163" t="str">
        <f t="shared" si="120"/>
        <v>0112201@gsfmcg.com</v>
      </c>
      <c r="R398" s="59" t="s">
        <v>2618</v>
      </c>
      <c r="S398" s="59" t="s">
        <v>406</v>
      </c>
      <c r="T398" s="59" t="str">
        <f>TRIM(CONCATENATE(V398," (",S398,")"))</f>
        <v>M. Arif Khan (MDN-01)</v>
      </c>
      <c r="U398" s="70" t="s">
        <v>7785</v>
      </c>
      <c r="V398" s="70" t="s">
        <v>5280</v>
      </c>
      <c r="W398" s="70" t="str">
        <f>TRIM(CONCATENATE(K398," - ",AD398," - ",V398))</f>
        <v>MDN01 - SPO - M. Arif Khan</v>
      </c>
      <c r="X398" s="70" t="s">
        <v>150</v>
      </c>
      <c r="Y398" s="70" t="s">
        <v>6298</v>
      </c>
      <c r="Z398" s="70" t="s">
        <v>774</v>
      </c>
      <c r="AA398" s="171">
        <v>45108</v>
      </c>
      <c r="AB398" s="70" t="s">
        <v>774</v>
      </c>
      <c r="AC398" s="70" t="s">
        <v>1171</v>
      </c>
      <c r="AD398" s="70" t="s">
        <v>163</v>
      </c>
      <c r="AE398" s="82" t="s">
        <v>1162</v>
      </c>
      <c r="AF398" s="70" t="s">
        <v>1171</v>
      </c>
      <c r="AG398" s="70" t="s">
        <v>1159</v>
      </c>
      <c r="AH398" s="70" t="s">
        <v>7790</v>
      </c>
      <c r="AI398" s="70" t="s">
        <v>7782</v>
      </c>
      <c r="AJ398" s="70" t="s">
        <v>150</v>
      </c>
      <c r="AK398" s="70">
        <v>1</v>
      </c>
      <c r="AL398" s="108" t="s">
        <v>6293</v>
      </c>
      <c r="AM398" t="e">
        <v>#N/A</v>
      </c>
      <c r="AN398" t="e">
        <f t="shared" si="117"/>
        <v>#N/A</v>
      </c>
    </row>
    <row r="399" spans="1:42" ht="14.4" hidden="1" customHeight="1" x14ac:dyDescent="0.3">
      <c r="A399" s="59" t="str">
        <f t="shared" si="115"/>
        <v>MDN01-FMCG01-SPO-02</v>
      </c>
      <c r="B399" s="70" t="s">
        <v>1170</v>
      </c>
      <c r="C399" s="70" t="s">
        <v>1987</v>
      </c>
      <c r="D399" s="70" t="s">
        <v>2069</v>
      </c>
      <c r="E399" s="70" t="s">
        <v>143</v>
      </c>
      <c r="F399" s="70" t="s">
        <v>8785</v>
      </c>
      <c r="G399" s="70" t="s">
        <v>8786</v>
      </c>
      <c r="H399" s="70" t="s">
        <v>7775</v>
      </c>
      <c r="I399" s="59" t="s">
        <v>4899</v>
      </c>
      <c r="J399" s="70" t="s">
        <v>7774</v>
      </c>
      <c r="K399" s="59" t="s">
        <v>7776</v>
      </c>
      <c r="L399" s="70" t="str">
        <f t="shared" si="123"/>
        <v>0112202</v>
      </c>
      <c r="M399" s="82" t="s">
        <v>4686</v>
      </c>
      <c r="N399" s="70" t="s">
        <v>2687</v>
      </c>
      <c r="O399" s="59" t="s">
        <v>8077</v>
      </c>
      <c r="P399" s="59" t="str">
        <f t="shared" si="124"/>
        <v>0112202</v>
      </c>
      <c r="Q399" s="163" t="str">
        <f t="shared" si="120"/>
        <v>0112202@gsfmcg.com</v>
      </c>
      <c r="R399" s="59" t="s">
        <v>2617</v>
      </c>
      <c r="S399" s="59" t="s">
        <v>409</v>
      </c>
      <c r="T399" s="59" t="str">
        <f>TRIM(CONCATENATE(V399," (",S399,")"))</f>
        <v>Kamran Khan (MDN-02)</v>
      </c>
      <c r="U399" s="70" t="s">
        <v>7786</v>
      </c>
      <c r="V399" s="70" t="s">
        <v>8781</v>
      </c>
      <c r="W399" s="70" t="str">
        <f>TRIM(CONCATENATE(K399," - ",AD399," - ",V399))</f>
        <v>MDN01 - SPO - Kamran Khan</v>
      </c>
      <c r="X399" s="70" t="s">
        <v>412</v>
      </c>
      <c r="Y399" s="70" t="s">
        <v>6298</v>
      </c>
      <c r="Z399" s="70" t="s">
        <v>774</v>
      </c>
      <c r="AA399" s="171" t="s">
        <v>774</v>
      </c>
      <c r="AB399" s="70" t="s">
        <v>774</v>
      </c>
      <c r="AC399" s="70" t="s">
        <v>1171</v>
      </c>
      <c r="AD399" s="70" t="s">
        <v>163</v>
      </c>
      <c r="AE399" s="82" t="s">
        <v>1162</v>
      </c>
      <c r="AF399" s="70" t="s">
        <v>1171</v>
      </c>
      <c r="AG399" s="70" t="s">
        <v>1159</v>
      </c>
      <c r="AH399" s="70" t="s">
        <v>7790</v>
      </c>
      <c r="AI399" s="70" t="s">
        <v>7782</v>
      </c>
      <c r="AJ399" s="70" t="s">
        <v>150</v>
      </c>
      <c r="AK399" s="70">
        <v>1</v>
      </c>
      <c r="AL399" s="108" t="s">
        <v>6293</v>
      </c>
      <c r="AM399" t="e">
        <v>#N/A</v>
      </c>
      <c r="AN399" t="e">
        <f t="shared" si="117"/>
        <v>#N/A</v>
      </c>
    </row>
    <row r="400" spans="1:42" ht="14.4" hidden="1" customHeight="1" x14ac:dyDescent="0.3">
      <c r="A400" s="59" t="str">
        <f t="shared" si="115"/>
        <v>MDN01-FMCG02-SPO-01</v>
      </c>
      <c r="B400" s="70" t="s">
        <v>1195</v>
      </c>
      <c r="C400" s="70" t="s">
        <v>1988</v>
      </c>
      <c r="D400" s="70" t="s">
        <v>2069</v>
      </c>
      <c r="E400" s="70" t="s">
        <v>143</v>
      </c>
      <c r="F400" s="70" t="s">
        <v>8785</v>
      </c>
      <c r="G400" s="70" t="s">
        <v>8786</v>
      </c>
      <c r="H400" s="70" t="s">
        <v>7775</v>
      </c>
      <c r="I400" s="59" t="s">
        <v>4899</v>
      </c>
      <c r="J400" s="70" t="s">
        <v>7774</v>
      </c>
      <c r="K400" s="59" t="s">
        <v>7776</v>
      </c>
      <c r="L400" s="70" t="str">
        <f t="shared" si="123"/>
        <v>0227005</v>
      </c>
      <c r="M400" s="82" t="s">
        <v>4686</v>
      </c>
      <c r="N400" s="70" t="s">
        <v>2687</v>
      </c>
      <c r="O400" s="59" t="s">
        <v>5906</v>
      </c>
      <c r="P400" s="59" t="str">
        <f t="shared" si="124"/>
        <v>0227005</v>
      </c>
      <c r="Q400" s="163" t="str">
        <f t="shared" si="120"/>
        <v>0227005@gsfmcg.com</v>
      </c>
      <c r="R400" s="59" t="s">
        <v>2669</v>
      </c>
      <c r="S400" s="59" t="s">
        <v>590</v>
      </c>
      <c r="T400" s="59" t="str">
        <f>TRIM(CONCATENATE(V400," (",S400,")"))</f>
        <v>Imad Ullah Khan (T-MDN-01)</v>
      </c>
      <c r="U400" s="70" t="s">
        <v>7787</v>
      </c>
      <c r="V400" s="70" t="s">
        <v>8793</v>
      </c>
      <c r="W400" s="70" t="str">
        <f>TRIM(CONCATENATE(K400," - ",AD400," - ",V400))</f>
        <v>MDN01 - SPO - Imad Ullah Khan</v>
      </c>
      <c r="X400" s="70" t="s">
        <v>150</v>
      </c>
      <c r="Y400" s="70" t="s">
        <v>6298</v>
      </c>
      <c r="Z400" s="70" t="s">
        <v>774</v>
      </c>
      <c r="AA400" s="171" t="s">
        <v>774</v>
      </c>
      <c r="AB400" s="70" t="s">
        <v>774</v>
      </c>
      <c r="AC400" s="70" t="s">
        <v>1171</v>
      </c>
      <c r="AD400" s="70" t="s">
        <v>163</v>
      </c>
      <c r="AE400" s="82" t="s">
        <v>1162</v>
      </c>
      <c r="AF400" s="70" t="s">
        <v>1171</v>
      </c>
      <c r="AG400" s="70" t="s">
        <v>1159</v>
      </c>
      <c r="AH400" s="70" t="s">
        <v>7790</v>
      </c>
      <c r="AI400" s="70" t="s">
        <v>7782</v>
      </c>
      <c r="AJ400" s="70" t="s">
        <v>150</v>
      </c>
      <c r="AK400" s="70">
        <v>1</v>
      </c>
      <c r="AL400" s="108" t="s">
        <v>6293</v>
      </c>
      <c r="AM400" t="e">
        <v>#N/A</v>
      </c>
      <c r="AN400" t="e">
        <f t="shared" si="117"/>
        <v>#N/A</v>
      </c>
    </row>
    <row r="401" spans="1:42" ht="14.4" hidden="1" customHeight="1" x14ac:dyDescent="0.3">
      <c r="A401" s="59" t="str">
        <f t="shared" si="115"/>
        <v>MDN01-FMCG02-SPO-02</v>
      </c>
      <c r="B401" s="70" t="s">
        <v>1195</v>
      </c>
      <c r="C401" s="70" t="s">
        <v>1988</v>
      </c>
      <c r="D401" s="70" t="s">
        <v>2069</v>
      </c>
      <c r="E401" s="70" t="s">
        <v>143</v>
      </c>
      <c r="F401" s="70" t="s">
        <v>8785</v>
      </c>
      <c r="G401" s="70" t="s">
        <v>8786</v>
      </c>
      <c r="H401" s="70" t="s">
        <v>7775</v>
      </c>
      <c r="I401" s="59" t="s">
        <v>4899</v>
      </c>
      <c r="J401" s="70" t="s">
        <v>7774</v>
      </c>
      <c r="K401" s="59" t="s">
        <v>7776</v>
      </c>
      <c r="L401" s="70" t="str">
        <f t="shared" si="123"/>
        <v>0112203</v>
      </c>
      <c r="M401" s="82" t="s">
        <v>4686</v>
      </c>
      <c r="N401" s="70" t="s">
        <v>2687</v>
      </c>
      <c r="O401" s="59" t="s">
        <v>8078</v>
      </c>
      <c r="P401" s="59" t="str">
        <f t="shared" si="124"/>
        <v>0112203</v>
      </c>
      <c r="Q401" s="163" t="str">
        <f t="shared" si="120"/>
        <v>0112203@gsfmcg.com</v>
      </c>
      <c r="R401" s="59" t="s">
        <v>2668</v>
      </c>
      <c r="S401" s="59" t="s">
        <v>591</v>
      </c>
      <c r="T401" s="59" t="str">
        <f>TRIM(CONCATENATE(V401," (",S401,")"))</f>
        <v>Tahir Ameen (T-MDN-02)</v>
      </c>
      <c r="U401" s="70" t="s">
        <v>7788</v>
      </c>
      <c r="V401" s="70" t="s">
        <v>7783</v>
      </c>
      <c r="W401" s="70" t="str">
        <f>TRIM(CONCATENATE(K401," - ",AD401," - ",V401))</f>
        <v>MDN01 - SPO - Tahir Ameen</v>
      </c>
      <c r="X401" s="70" t="s">
        <v>412</v>
      </c>
      <c r="Y401" s="70" t="s">
        <v>6298</v>
      </c>
      <c r="Z401" s="70" t="s">
        <v>774</v>
      </c>
      <c r="AA401" s="171" t="s">
        <v>774</v>
      </c>
      <c r="AB401" s="70" t="s">
        <v>774</v>
      </c>
      <c r="AC401" s="70" t="s">
        <v>1171</v>
      </c>
      <c r="AD401" s="70" t="s">
        <v>163</v>
      </c>
      <c r="AE401" s="82" t="s">
        <v>1162</v>
      </c>
      <c r="AF401" s="70" t="s">
        <v>1171</v>
      </c>
      <c r="AG401" s="70" t="s">
        <v>1159</v>
      </c>
      <c r="AH401" s="70" t="s">
        <v>7790</v>
      </c>
      <c r="AI401" s="70" t="s">
        <v>7782</v>
      </c>
      <c r="AJ401" s="70" t="s">
        <v>150</v>
      </c>
      <c r="AK401" s="70">
        <v>1</v>
      </c>
      <c r="AL401" s="108" t="s">
        <v>6293</v>
      </c>
      <c r="AM401" t="e">
        <v>#N/A</v>
      </c>
      <c r="AN401" t="e">
        <f t="shared" si="117"/>
        <v>#N/A</v>
      </c>
    </row>
    <row r="402" spans="1:42" ht="14.4" hidden="1" customHeight="1" x14ac:dyDescent="0.3">
      <c r="A402" s="59" t="str">
        <f t="shared" si="115"/>
        <v>MDN01-FMCG-SPO-00</v>
      </c>
      <c r="B402" s="70" t="s">
        <v>1171</v>
      </c>
      <c r="C402" s="70" t="s">
        <v>3078</v>
      </c>
      <c r="D402" s="70" t="s">
        <v>2069</v>
      </c>
      <c r="E402" s="70" t="s">
        <v>143</v>
      </c>
      <c r="F402" s="70" t="s">
        <v>8785</v>
      </c>
      <c r="G402" s="70" t="s">
        <v>8786</v>
      </c>
      <c r="H402" s="70" t="s">
        <v>7775</v>
      </c>
      <c r="I402" s="59" t="s">
        <v>4899</v>
      </c>
      <c r="J402" s="70" t="s">
        <v>7774</v>
      </c>
      <c r="K402" s="59" t="s">
        <v>7776</v>
      </c>
      <c r="L402" s="70" t="str">
        <f t="shared" si="123"/>
        <v>0112204</v>
      </c>
      <c r="M402" s="82" t="s">
        <v>4686</v>
      </c>
      <c r="N402" s="70" t="s">
        <v>2687</v>
      </c>
      <c r="O402" s="59" t="s">
        <v>8079</v>
      </c>
      <c r="P402" s="59" t="str">
        <f t="shared" si="124"/>
        <v>0112204</v>
      </c>
      <c r="Q402" s="163" t="str">
        <f t="shared" si="120"/>
        <v>0112204@gsfmcg.com</v>
      </c>
      <c r="R402" s="59" t="s">
        <v>3434</v>
      </c>
      <c r="S402" s="59" t="s">
        <v>5238</v>
      </c>
      <c r="T402" s="59" t="str">
        <f>TRIM(CONCATENATE(W402))</f>
        <v>MDN01 - FMCG Unmapped</v>
      </c>
      <c r="U402" s="70" t="s">
        <v>7789</v>
      </c>
      <c r="V402" s="70" t="s">
        <v>5921</v>
      </c>
      <c r="W402" s="70" t="str">
        <f>TRIM(CONCATENATE(K402," - ",V402))</f>
        <v>MDN01 - FMCG Unmapped</v>
      </c>
      <c r="X402" s="70" t="s">
        <v>7791</v>
      </c>
      <c r="Y402" s="70" t="s">
        <v>774</v>
      </c>
      <c r="Z402" s="70" t="s">
        <v>774</v>
      </c>
      <c r="AA402" s="171" t="s">
        <v>774</v>
      </c>
      <c r="AB402" s="70" t="s">
        <v>774</v>
      </c>
      <c r="AC402" s="70" t="s">
        <v>1171</v>
      </c>
      <c r="AD402" s="70" t="s">
        <v>163</v>
      </c>
      <c r="AE402" s="82" t="s">
        <v>1162</v>
      </c>
      <c r="AF402" s="70" t="s">
        <v>1171</v>
      </c>
      <c r="AG402" s="70" t="s">
        <v>1159</v>
      </c>
      <c r="AH402" s="70" t="s">
        <v>7790</v>
      </c>
      <c r="AI402" s="70" t="s">
        <v>7782</v>
      </c>
      <c r="AJ402" s="70" t="s">
        <v>150</v>
      </c>
      <c r="AK402" s="70">
        <v>0</v>
      </c>
      <c r="AL402" s="108" t="s">
        <v>5606</v>
      </c>
      <c r="AM402" t="e">
        <v>#N/A</v>
      </c>
      <c r="AN402" t="e">
        <f t="shared" si="117"/>
        <v>#N/A</v>
      </c>
      <c r="AP402" t="s">
        <v>8085</v>
      </c>
    </row>
    <row r="403" spans="1:42" ht="14.4" hidden="1" customHeight="1" x14ac:dyDescent="0.3">
      <c r="A403" s="59" t="str">
        <f t="shared" si="115"/>
        <v>MDN01-FMCG-ASM-01</v>
      </c>
      <c r="B403" s="70" t="s">
        <v>1171</v>
      </c>
      <c r="C403" s="70" t="s">
        <v>3078</v>
      </c>
      <c r="D403" s="70" t="s">
        <v>2069</v>
      </c>
      <c r="E403" s="70" t="s">
        <v>143</v>
      </c>
      <c r="F403" s="70" t="s">
        <v>8785</v>
      </c>
      <c r="G403" s="70" t="s">
        <v>8786</v>
      </c>
      <c r="H403" s="70" t="s">
        <v>7775</v>
      </c>
      <c r="I403" s="59" t="s">
        <v>4899</v>
      </c>
      <c r="J403" s="70" t="s">
        <v>7774</v>
      </c>
      <c r="K403" s="59" t="s">
        <v>7776</v>
      </c>
      <c r="L403" s="70" t="str">
        <f t="shared" si="123"/>
        <v>01122</v>
      </c>
      <c r="M403" s="82" t="s">
        <v>4686</v>
      </c>
      <c r="N403" s="70" t="s">
        <v>2687</v>
      </c>
      <c r="O403" s="59" t="s">
        <v>8080</v>
      </c>
      <c r="P403" s="59" t="str">
        <f>O402</f>
        <v>0112204</v>
      </c>
      <c r="Q403" s="163" t="str">
        <f t="shared" si="120"/>
        <v>01122@gsfmcg.com</v>
      </c>
      <c r="R403" s="59" t="s">
        <v>2770</v>
      </c>
      <c r="S403" s="59" t="s">
        <v>7835</v>
      </c>
      <c r="T403" s="59" t="str">
        <f>V403</f>
        <v>Saeed Ahmad</v>
      </c>
      <c r="U403" s="70" t="s">
        <v>7790</v>
      </c>
      <c r="V403" s="70" t="s">
        <v>7782</v>
      </c>
      <c r="W403" s="70" t="str">
        <f>TRIM(CONCATENATE(K403," - ",AD403," - ",V403))</f>
        <v>MDN01 - ASM - Saeed Ahmad</v>
      </c>
      <c r="X403" s="70" t="s">
        <v>7791</v>
      </c>
      <c r="Y403" s="70" t="s">
        <v>774</v>
      </c>
      <c r="Z403" s="70" t="s">
        <v>6599</v>
      </c>
      <c r="AA403" s="171">
        <v>43831</v>
      </c>
      <c r="AB403" s="70" t="s">
        <v>774</v>
      </c>
      <c r="AC403" s="70" t="s">
        <v>1219</v>
      </c>
      <c r="AD403" s="70" t="s">
        <v>1028</v>
      </c>
      <c r="AE403" s="82" t="s">
        <v>3414</v>
      </c>
      <c r="AF403" s="70" t="s">
        <v>1171</v>
      </c>
      <c r="AG403" s="70" t="s">
        <v>1159</v>
      </c>
      <c r="AH403" s="70" t="s">
        <v>8788</v>
      </c>
      <c r="AI403" s="70" t="s">
        <v>262</v>
      </c>
      <c r="AJ403" s="70" t="s">
        <v>263</v>
      </c>
      <c r="AK403" s="70">
        <v>2</v>
      </c>
      <c r="AL403" s="108" t="s">
        <v>6294</v>
      </c>
      <c r="AM403" t="e">
        <v>#N/A</v>
      </c>
      <c r="AN403" t="e">
        <f t="shared" si="117"/>
        <v>#N/A</v>
      </c>
      <c r="AP403" t="s">
        <v>8085</v>
      </c>
    </row>
    <row r="404" spans="1:42" ht="14.4" hidden="1" customHeight="1" x14ac:dyDescent="0.3">
      <c r="A404" s="59" t="str">
        <f t="shared" si="115"/>
        <v>MNG01-FMCG01-SPO-01</v>
      </c>
      <c r="B404" s="70" t="s">
        <v>1170</v>
      </c>
      <c r="C404" s="70" t="s">
        <v>1987</v>
      </c>
      <c r="D404" s="70" t="s">
        <v>2069</v>
      </c>
      <c r="E404" s="70" t="s">
        <v>143</v>
      </c>
      <c r="F404" s="70" t="s">
        <v>8785</v>
      </c>
      <c r="G404" s="70" t="s">
        <v>8786</v>
      </c>
      <c r="H404" s="70" t="s">
        <v>3209</v>
      </c>
      <c r="I404" s="59" t="s">
        <v>4899</v>
      </c>
      <c r="J404" s="70" t="s">
        <v>3210</v>
      </c>
      <c r="K404" s="59" t="s">
        <v>6378</v>
      </c>
      <c r="L404" s="70" t="str">
        <f t="shared" si="116"/>
        <v>0227001</v>
      </c>
      <c r="M404" s="82" t="s">
        <v>4686</v>
      </c>
      <c r="N404" s="70" t="s">
        <v>2687</v>
      </c>
      <c r="O404" s="59" t="s">
        <v>2613</v>
      </c>
      <c r="P404" s="59" t="str">
        <f t="shared" ref="P404:P410" si="125">O404</f>
        <v>0227001</v>
      </c>
      <c r="Q404" s="163" t="str">
        <f t="shared" si="120"/>
        <v>0227001@gsfmcg.com</v>
      </c>
      <c r="R404" s="59" t="s">
        <v>2613</v>
      </c>
      <c r="S404" s="59" t="s">
        <v>413</v>
      </c>
      <c r="T404" s="59" t="str">
        <f t="shared" ref="T404:T409" si="126">TRIM(CONCATENATE(V404," (",S404,")"))</f>
        <v>Salahauddin (MNG-01)</v>
      </c>
      <c r="U404" s="70" t="s">
        <v>3018</v>
      </c>
      <c r="V404" s="70" t="s">
        <v>8794</v>
      </c>
      <c r="W404" s="70" t="str">
        <f t="shared" si="118"/>
        <v>MNG01 - SPO - Salahauddin</v>
      </c>
      <c r="X404" s="70" t="s">
        <v>263</v>
      </c>
      <c r="Y404" s="70" t="s">
        <v>6298</v>
      </c>
      <c r="Z404" s="70" t="s">
        <v>774</v>
      </c>
      <c r="AA404" s="171" t="s">
        <v>774</v>
      </c>
      <c r="AB404" s="70" t="s">
        <v>774</v>
      </c>
      <c r="AC404" s="70" t="s">
        <v>1171</v>
      </c>
      <c r="AD404" s="70" t="s">
        <v>163</v>
      </c>
      <c r="AE404" s="82" t="s">
        <v>1162</v>
      </c>
      <c r="AF404" s="70" t="s">
        <v>1171</v>
      </c>
      <c r="AG404" s="70" t="s">
        <v>1159</v>
      </c>
      <c r="AH404" s="70" t="s">
        <v>3216</v>
      </c>
      <c r="AI404" s="70" t="s">
        <v>262</v>
      </c>
      <c r="AJ404" s="70" t="s">
        <v>263</v>
      </c>
      <c r="AK404" s="70">
        <v>1</v>
      </c>
      <c r="AL404" s="108" t="s">
        <v>6293</v>
      </c>
      <c r="AM404" t="e">
        <v>#N/A</v>
      </c>
      <c r="AN404" t="e">
        <f t="shared" si="117"/>
        <v>#N/A</v>
      </c>
    </row>
    <row r="405" spans="1:42" ht="14.4" hidden="1" customHeight="1" x14ac:dyDescent="0.3">
      <c r="A405" s="59" t="str">
        <f t="shared" si="115"/>
        <v>MNG01-FMCG01-SPO-02</v>
      </c>
      <c r="B405" s="70" t="s">
        <v>1170</v>
      </c>
      <c r="C405" s="70" t="s">
        <v>1987</v>
      </c>
      <c r="D405" s="70" t="s">
        <v>2069</v>
      </c>
      <c r="E405" s="70" t="s">
        <v>143</v>
      </c>
      <c r="F405" s="70" t="s">
        <v>8785</v>
      </c>
      <c r="G405" s="70" t="s">
        <v>8786</v>
      </c>
      <c r="H405" s="70" t="s">
        <v>3209</v>
      </c>
      <c r="I405" s="59" t="s">
        <v>4899</v>
      </c>
      <c r="J405" s="70" t="s">
        <v>3210</v>
      </c>
      <c r="K405" s="59" t="s">
        <v>6378</v>
      </c>
      <c r="L405" s="70" t="str">
        <f t="shared" si="116"/>
        <v>0227002</v>
      </c>
      <c r="M405" s="82" t="s">
        <v>4686</v>
      </c>
      <c r="N405" s="70" t="s">
        <v>2687</v>
      </c>
      <c r="O405" s="59" t="s">
        <v>2614</v>
      </c>
      <c r="P405" s="59" t="str">
        <f t="shared" si="125"/>
        <v>0227002</v>
      </c>
      <c r="Q405" s="163" t="str">
        <f t="shared" si="120"/>
        <v>0227002@gsfmcg.com</v>
      </c>
      <c r="R405" s="59" t="s">
        <v>2614</v>
      </c>
      <c r="S405" s="59" t="s">
        <v>416</v>
      </c>
      <c r="T405" s="59" t="str">
        <f t="shared" si="126"/>
        <v>Barkat Ali (MNG-02)</v>
      </c>
      <c r="U405" s="70" t="s">
        <v>3019</v>
      </c>
      <c r="V405" s="70" t="s">
        <v>6545</v>
      </c>
      <c r="W405" s="70" t="str">
        <f t="shared" si="118"/>
        <v>MNG01 - SPO - Barkat Ali</v>
      </c>
      <c r="X405" s="70" t="s">
        <v>263</v>
      </c>
      <c r="Y405" s="70" t="s">
        <v>6298</v>
      </c>
      <c r="Z405" s="70" t="s">
        <v>774</v>
      </c>
      <c r="AA405" s="171" t="s">
        <v>774</v>
      </c>
      <c r="AB405" s="70" t="s">
        <v>774</v>
      </c>
      <c r="AC405" s="70" t="s">
        <v>1171</v>
      </c>
      <c r="AD405" s="70" t="s">
        <v>163</v>
      </c>
      <c r="AE405" s="82" t="s">
        <v>1162</v>
      </c>
      <c r="AF405" s="70" t="s">
        <v>1171</v>
      </c>
      <c r="AG405" s="70" t="s">
        <v>1159</v>
      </c>
      <c r="AH405" s="70" t="s">
        <v>3216</v>
      </c>
      <c r="AI405" s="70" t="s">
        <v>262</v>
      </c>
      <c r="AJ405" s="70" t="s">
        <v>263</v>
      </c>
      <c r="AK405" s="70">
        <v>1</v>
      </c>
      <c r="AL405" s="108" t="s">
        <v>6293</v>
      </c>
      <c r="AM405" t="e">
        <v>#N/A</v>
      </c>
      <c r="AN405" t="e">
        <f t="shared" si="117"/>
        <v>#N/A</v>
      </c>
    </row>
    <row r="406" spans="1:42" ht="14.4" hidden="1" customHeight="1" x14ac:dyDescent="0.3">
      <c r="A406" s="59" t="str">
        <f t="shared" si="115"/>
        <v>MNG01-FMCG01-SPO-03</v>
      </c>
      <c r="B406" s="70" t="s">
        <v>1170</v>
      </c>
      <c r="C406" s="70" t="s">
        <v>1987</v>
      </c>
      <c r="D406" s="70" t="s">
        <v>2069</v>
      </c>
      <c r="E406" s="70" t="s">
        <v>143</v>
      </c>
      <c r="F406" s="70" t="s">
        <v>8785</v>
      </c>
      <c r="G406" s="70" t="s">
        <v>8786</v>
      </c>
      <c r="H406" s="70" t="s">
        <v>3209</v>
      </c>
      <c r="I406" s="59" t="s">
        <v>4899</v>
      </c>
      <c r="J406" s="70" t="s">
        <v>3210</v>
      </c>
      <c r="K406" s="59" t="s">
        <v>6378</v>
      </c>
      <c r="L406" s="70" t="str">
        <f t="shared" si="116"/>
        <v>0227003</v>
      </c>
      <c r="M406" s="82" t="s">
        <v>4686</v>
      </c>
      <c r="N406" s="70" t="s">
        <v>2687</v>
      </c>
      <c r="O406" s="59" t="s">
        <v>2615</v>
      </c>
      <c r="P406" s="59" t="str">
        <f t="shared" si="125"/>
        <v>0227003</v>
      </c>
      <c r="Q406" s="163" t="str">
        <f t="shared" si="120"/>
        <v>0227003@gsfmcg.com</v>
      </c>
      <c r="R406" s="59" t="s">
        <v>2615</v>
      </c>
      <c r="S406" s="59" t="s">
        <v>418</v>
      </c>
      <c r="T406" s="59" t="str">
        <f t="shared" si="126"/>
        <v>Irshad Khan (MNG-03)</v>
      </c>
      <c r="U406" s="70" t="s">
        <v>3020</v>
      </c>
      <c r="V406" s="70" t="s">
        <v>8286</v>
      </c>
      <c r="W406" s="70" t="str">
        <f t="shared" si="118"/>
        <v>MNG01 - SPO - Irshad Khan</v>
      </c>
      <c r="X406" s="70" t="s">
        <v>7772</v>
      </c>
      <c r="Y406" s="70" t="s">
        <v>6298</v>
      </c>
      <c r="Z406" s="70" t="s">
        <v>774</v>
      </c>
      <c r="AA406" s="171" t="s">
        <v>774</v>
      </c>
      <c r="AB406" s="70" t="s">
        <v>774</v>
      </c>
      <c r="AC406" s="70" t="s">
        <v>1171</v>
      </c>
      <c r="AD406" s="70" t="s">
        <v>163</v>
      </c>
      <c r="AE406" s="82" t="s">
        <v>1162</v>
      </c>
      <c r="AF406" s="70" t="s">
        <v>1171</v>
      </c>
      <c r="AG406" s="70" t="s">
        <v>1159</v>
      </c>
      <c r="AH406" s="70" t="s">
        <v>3216</v>
      </c>
      <c r="AI406" s="70" t="s">
        <v>262</v>
      </c>
      <c r="AJ406" s="70" t="s">
        <v>263</v>
      </c>
      <c r="AK406" s="70">
        <v>1</v>
      </c>
      <c r="AL406" s="108" t="s">
        <v>6293</v>
      </c>
      <c r="AM406" t="e">
        <v>#N/A</v>
      </c>
      <c r="AN406" t="e">
        <f t="shared" si="117"/>
        <v>#N/A</v>
      </c>
    </row>
    <row r="407" spans="1:42" ht="14.4" hidden="1" customHeight="1" x14ac:dyDescent="0.3">
      <c r="A407" s="59" t="str">
        <f t="shared" si="115"/>
        <v>MNG01-FMCG01-SPO-04</v>
      </c>
      <c r="B407" s="70" t="s">
        <v>1170</v>
      </c>
      <c r="C407" s="70" t="s">
        <v>1987</v>
      </c>
      <c r="D407" s="70" t="s">
        <v>2069</v>
      </c>
      <c r="E407" s="70" t="s">
        <v>143</v>
      </c>
      <c r="F407" s="70" t="s">
        <v>8785</v>
      </c>
      <c r="G407" s="70" t="s">
        <v>8786</v>
      </c>
      <c r="H407" s="70" t="s">
        <v>3209</v>
      </c>
      <c r="I407" s="59" t="s">
        <v>4899</v>
      </c>
      <c r="J407" s="70" t="s">
        <v>3210</v>
      </c>
      <c r="K407" s="59" t="s">
        <v>6378</v>
      </c>
      <c r="L407" s="70" t="str">
        <f t="shared" si="116"/>
        <v>0215001</v>
      </c>
      <c r="M407" s="82" t="s">
        <v>4686</v>
      </c>
      <c r="N407" s="70" t="s">
        <v>2687</v>
      </c>
      <c r="O407" s="59" t="s">
        <v>2685</v>
      </c>
      <c r="P407" s="59" t="str">
        <f t="shared" si="125"/>
        <v>0215001</v>
      </c>
      <c r="Q407" s="163" t="str">
        <f t="shared" si="120"/>
        <v>0215001@gsfmcg.com</v>
      </c>
      <c r="R407" s="59" t="s">
        <v>2685</v>
      </c>
      <c r="S407" s="59" t="s">
        <v>7768</v>
      </c>
      <c r="T407" s="59" t="str">
        <f t="shared" si="126"/>
        <v>Iqbal Ahmad Khan (MNG-04)</v>
      </c>
      <c r="U407" s="70" t="s">
        <v>5279</v>
      </c>
      <c r="V407" s="70" t="s">
        <v>7770</v>
      </c>
      <c r="W407" s="70" t="str">
        <f t="shared" si="118"/>
        <v>MNG01 - SPO - Iqbal Ahmad Khan</v>
      </c>
      <c r="X407" s="70" t="s">
        <v>7773</v>
      </c>
      <c r="Y407" s="70" t="s">
        <v>6298</v>
      </c>
      <c r="Z407" s="70" t="s">
        <v>774</v>
      </c>
      <c r="AA407" s="171" t="s">
        <v>774</v>
      </c>
      <c r="AB407" s="70" t="s">
        <v>774</v>
      </c>
      <c r="AC407" s="70" t="s">
        <v>1171</v>
      </c>
      <c r="AD407" s="70" t="s">
        <v>163</v>
      </c>
      <c r="AE407" s="82" t="s">
        <v>1162</v>
      </c>
      <c r="AF407" s="70" t="s">
        <v>1171</v>
      </c>
      <c r="AG407" s="70" t="s">
        <v>1159</v>
      </c>
      <c r="AH407" s="70" t="s">
        <v>3216</v>
      </c>
      <c r="AI407" s="70" t="s">
        <v>262</v>
      </c>
      <c r="AJ407" s="70" t="s">
        <v>263</v>
      </c>
      <c r="AK407" s="70">
        <v>1</v>
      </c>
      <c r="AL407" s="108" t="s">
        <v>6293</v>
      </c>
      <c r="AM407" t="e">
        <v>#N/A</v>
      </c>
      <c r="AN407" t="e">
        <f t="shared" si="117"/>
        <v>#N/A</v>
      </c>
    </row>
    <row r="408" spans="1:42" ht="14.4" hidden="1" customHeight="1" x14ac:dyDescent="0.3">
      <c r="A408" s="59" t="str">
        <f t="shared" si="115"/>
        <v>MNG01-FMCG02-SPO-01</v>
      </c>
      <c r="B408" s="70" t="s">
        <v>1195</v>
      </c>
      <c r="C408" s="70" t="s">
        <v>1988</v>
      </c>
      <c r="D408" s="70" t="s">
        <v>2069</v>
      </c>
      <c r="E408" s="70" t="s">
        <v>143</v>
      </c>
      <c r="F408" s="70" t="s">
        <v>8785</v>
      </c>
      <c r="G408" s="70" t="s">
        <v>8786</v>
      </c>
      <c r="H408" s="70" t="s">
        <v>3209</v>
      </c>
      <c r="I408" s="59" t="s">
        <v>4899</v>
      </c>
      <c r="J408" s="70" t="s">
        <v>3210</v>
      </c>
      <c r="K408" s="59" t="s">
        <v>6378</v>
      </c>
      <c r="L408" s="70" t="str">
        <f t="shared" si="116"/>
        <v>0227006</v>
      </c>
      <c r="M408" s="82" t="s">
        <v>4686</v>
      </c>
      <c r="N408" s="70" t="s">
        <v>2687</v>
      </c>
      <c r="O408" s="59" t="s">
        <v>2662</v>
      </c>
      <c r="P408" s="59" t="str">
        <f t="shared" si="125"/>
        <v>0227006</v>
      </c>
      <c r="Q408" s="163" t="str">
        <f t="shared" si="120"/>
        <v>0227006@gsfmcg.com</v>
      </c>
      <c r="R408" s="59" t="s">
        <v>2662</v>
      </c>
      <c r="S408" s="59" t="s">
        <v>592</v>
      </c>
      <c r="T408" s="59" t="str">
        <f t="shared" si="126"/>
        <v>M. Abbas Khan (T-MNG-01)</v>
      </c>
      <c r="U408" s="70" t="s">
        <v>3021</v>
      </c>
      <c r="V408" s="70" t="s">
        <v>8795</v>
      </c>
      <c r="W408" s="70" t="str">
        <f t="shared" si="118"/>
        <v>MNG01 - SPO - M. Abbas Khan</v>
      </c>
      <c r="X408" s="70" t="s">
        <v>263</v>
      </c>
      <c r="Y408" s="70" t="s">
        <v>6298</v>
      </c>
      <c r="Z408" s="70" t="s">
        <v>774</v>
      </c>
      <c r="AA408" s="171" t="s">
        <v>774</v>
      </c>
      <c r="AB408" s="70" t="s">
        <v>774</v>
      </c>
      <c r="AC408" s="70" t="s">
        <v>1171</v>
      </c>
      <c r="AD408" s="70" t="s">
        <v>163</v>
      </c>
      <c r="AE408" s="82" t="s">
        <v>1162</v>
      </c>
      <c r="AF408" s="70" t="s">
        <v>1171</v>
      </c>
      <c r="AG408" s="70" t="s">
        <v>1159</v>
      </c>
      <c r="AH408" s="70" t="s">
        <v>3216</v>
      </c>
      <c r="AI408" s="70" t="s">
        <v>262</v>
      </c>
      <c r="AJ408" s="70" t="s">
        <v>263</v>
      </c>
      <c r="AK408" s="70">
        <v>1</v>
      </c>
      <c r="AL408" s="108" t="s">
        <v>6293</v>
      </c>
      <c r="AM408" t="e">
        <v>#N/A</v>
      </c>
      <c r="AN408" t="e">
        <f t="shared" si="117"/>
        <v>#N/A</v>
      </c>
    </row>
    <row r="409" spans="1:42" ht="14.4" hidden="1" customHeight="1" x14ac:dyDescent="0.3">
      <c r="A409" s="59" t="str">
        <f t="shared" si="115"/>
        <v>MNG01-FMCG02-SPO-02</v>
      </c>
      <c r="B409" s="70" t="s">
        <v>1195</v>
      </c>
      <c r="C409" s="70" t="s">
        <v>1988</v>
      </c>
      <c r="D409" s="70" t="s">
        <v>2069</v>
      </c>
      <c r="E409" s="70" t="s">
        <v>143</v>
      </c>
      <c r="F409" s="70" t="s">
        <v>8785</v>
      </c>
      <c r="G409" s="70" t="s">
        <v>8786</v>
      </c>
      <c r="H409" s="70" t="s">
        <v>3209</v>
      </c>
      <c r="I409" s="59" t="s">
        <v>4899</v>
      </c>
      <c r="J409" s="70" t="s">
        <v>3210</v>
      </c>
      <c r="K409" s="59" t="s">
        <v>6378</v>
      </c>
      <c r="L409" s="70" t="str">
        <f t="shared" si="116"/>
        <v>0227007</v>
      </c>
      <c r="M409" s="82" t="s">
        <v>4686</v>
      </c>
      <c r="N409" s="70" t="s">
        <v>2687</v>
      </c>
      <c r="O409" s="59" t="s">
        <v>2663</v>
      </c>
      <c r="P409" s="59" t="str">
        <f t="shared" si="125"/>
        <v>0227007</v>
      </c>
      <c r="Q409" s="163" t="str">
        <f t="shared" si="120"/>
        <v>0227007@gsfmcg.com</v>
      </c>
      <c r="R409" s="59" t="s">
        <v>2663</v>
      </c>
      <c r="S409" s="59" t="s">
        <v>261</v>
      </c>
      <c r="T409" s="59" t="str">
        <f t="shared" si="126"/>
        <v>Shahid Mehmood Awan (T-MNG-02)</v>
      </c>
      <c r="U409" s="70" t="s">
        <v>3022</v>
      </c>
      <c r="V409" s="70" t="s">
        <v>6546</v>
      </c>
      <c r="W409" s="70" t="str">
        <f t="shared" si="118"/>
        <v>MNG01 - SPO - Shahid Mehmood Awan</v>
      </c>
      <c r="X409" s="70" t="s">
        <v>7772</v>
      </c>
      <c r="Y409" s="70" t="s">
        <v>6298</v>
      </c>
      <c r="Z409" s="70" t="s">
        <v>774</v>
      </c>
      <c r="AA409" s="171" t="s">
        <v>774</v>
      </c>
      <c r="AB409" s="70" t="s">
        <v>774</v>
      </c>
      <c r="AC409" s="70" t="s">
        <v>1171</v>
      </c>
      <c r="AD409" s="70" t="s">
        <v>163</v>
      </c>
      <c r="AE409" s="82" t="s">
        <v>1162</v>
      </c>
      <c r="AF409" s="70" t="s">
        <v>1171</v>
      </c>
      <c r="AG409" s="70" t="s">
        <v>1159</v>
      </c>
      <c r="AH409" s="70" t="s">
        <v>3216</v>
      </c>
      <c r="AI409" s="70" t="s">
        <v>262</v>
      </c>
      <c r="AJ409" s="70" t="s">
        <v>263</v>
      </c>
      <c r="AK409" s="70">
        <v>1</v>
      </c>
      <c r="AL409" s="108" t="s">
        <v>6293</v>
      </c>
      <c r="AM409" t="e">
        <v>#N/A</v>
      </c>
      <c r="AN409" t="e">
        <f t="shared" si="117"/>
        <v>#N/A</v>
      </c>
    </row>
    <row r="410" spans="1:42" ht="14.4" hidden="1" customHeight="1" x14ac:dyDescent="0.3">
      <c r="A410" s="59" t="str">
        <f t="shared" si="115"/>
        <v>MNG01-FMCG-SPO-00</v>
      </c>
      <c r="B410" s="70" t="s">
        <v>1171</v>
      </c>
      <c r="C410" s="70" t="s">
        <v>3078</v>
      </c>
      <c r="D410" s="70" t="s">
        <v>2069</v>
      </c>
      <c r="E410" s="70" t="s">
        <v>143</v>
      </c>
      <c r="F410" s="70" t="s">
        <v>8785</v>
      </c>
      <c r="G410" s="70" t="s">
        <v>8786</v>
      </c>
      <c r="H410" s="70" t="s">
        <v>3209</v>
      </c>
      <c r="I410" s="59" t="s">
        <v>4899</v>
      </c>
      <c r="J410" s="70" t="s">
        <v>3210</v>
      </c>
      <c r="K410" s="59" t="s">
        <v>6378</v>
      </c>
      <c r="L410" s="70" t="str">
        <f t="shared" si="116"/>
        <v>0227004</v>
      </c>
      <c r="M410" s="82" t="s">
        <v>4686</v>
      </c>
      <c r="N410" s="70" t="s">
        <v>2687</v>
      </c>
      <c r="O410" s="59" t="s">
        <v>2616</v>
      </c>
      <c r="P410" s="59" t="str">
        <f t="shared" si="125"/>
        <v>0227004</v>
      </c>
      <c r="Q410" s="163" t="str">
        <f t="shared" si="120"/>
        <v>0227004@gsfmcg.com</v>
      </c>
      <c r="R410" s="59" t="s">
        <v>2616</v>
      </c>
      <c r="S410" s="59" t="s">
        <v>5238</v>
      </c>
      <c r="T410" s="59" t="str">
        <f>TRIM(CONCATENATE(W410))</f>
        <v>MNG01 - FMCG Unmapped</v>
      </c>
      <c r="U410" s="70" t="s">
        <v>3397</v>
      </c>
      <c r="V410" s="70" t="s">
        <v>5921</v>
      </c>
      <c r="W410" s="70" t="str">
        <f>TRIM(CONCATENATE(K410," - ",V410))</f>
        <v>MNG01 - FMCG Unmapped</v>
      </c>
      <c r="X410" s="70" t="s">
        <v>263</v>
      </c>
      <c r="Y410" s="70" t="s">
        <v>774</v>
      </c>
      <c r="Z410" s="70" t="s">
        <v>774</v>
      </c>
      <c r="AA410" s="171" t="s">
        <v>774</v>
      </c>
      <c r="AB410" s="70" t="s">
        <v>774</v>
      </c>
      <c r="AC410" s="70" t="s">
        <v>1171</v>
      </c>
      <c r="AD410" s="70" t="s">
        <v>163</v>
      </c>
      <c r="AE410" s="82" t="s">
        <v>1162</v>
      </c>
      <c r="AF410" s="70" t="s">
        <v>1171</v>
      </c>
      <c r="AG410" s="70" t="s">
        <v>1159</v>
      </c>
      <c r="AH410" s="70" t="s">
        <v>3216</v>
      </c>
      <c r="AI410" s="70" t="s">
        <v>262</v>
      </c>
      <c r="AJ410" s="70" t="s">
        <v>263</v>
      </c>
      <c r="AK410" s="70">
        <v>0</v>
      </c>
      <c r="AL410" s="108" t="s">
        <v>5606</v>
      </c>
      <c r="AM410" t="s">
        <v>2616</v>
      </c>
      <c r="AN410" t="b">
        <f t="shared" si="117"/>
        <v>1</v>
      </c>
      <c r="AP410" t="s">
        <v>8085</v>
      </c>
    </row>
    <row r="411" spans="1:42" ht="14.4" hidden="1" customHeight="1" x14ac:dyDescent="0.3">
      <c r="A411" s="59" t="str">
        <f t="shared" si="115"/>
        <v>MNG01-FMCG-ASM-01</v>
      </c>
      <c r="B411" s="70" t="s">
        <v>1171</v>
      </c>
      <c r="C411" s="70" t="s">
        <v>3078</v>
      </c>
      <c r="D411" s="70" t="s">
        <v>2069</v>
      </c>
      <c r="E411" s="70" t="s">
        <v>143</v>
      </c>
      <c r="F411" s="70" t="s">
        <v>8785</v>
      </c>
      <c r="G411" s="70" t="s">
        <v>8786</v>
      </c>
      <c r="H411" s="70" t="s">
        <v>3209</v>
      </c>
      <c r="I411" s="59" t="s">
        <v>4899</v>
      </c>
      <c r="J411" s="70" t="s">
        <v>3210</v>
      </c>
      <c r="K411" s="59" t="s">
        <v>6378</v>
      </c>
      <c r="L411" s="70" t="str">
        <f t="shared" si="116"/>
        <v>02270</v>
      </c>
      <c r="M411" s="82" t="s">
        <v>4686</v>
      </c>
      <c r="N411" s="70" t="s">
        <v>2687</v>
      </c>
      <c r="O411" s="59" t="s">
        <v>2769</v>
      </c>
      <c r="P411" s="59" t="str">
        <f>O410</f>
        <v>0227004</v>
      </c>
      <c r="Q411" s="163" t="str">
        <f t="shared" si="120"/>
        <v>02270@gsfmcg.com</v>
      </c>
      <c r="R411" s="59" t="s">
        <v>2769</v>
      </c>
      <c r="S411" s="59" t="s">
        <v>7832</v>
      </c>
      <c r="T411" s="59" t="str">
        <f>V411</f>
        <v>Latif Khan</v>
      </c>
      <c r="U411" s="70" t="s">
        <v>3216</v>
      </c>
      <c r="V411" s="70" t="s">
        <v>262</v>
      </c>
      <c r="W411" s="70" t="str">
        <f>TRIM(CONCATENATE(K411," - ",AD411," - ",V411))</f>
        <v>MNG01 - ASM - Latif Khan</v>
      </c>
      <c r="X411" s="70" t="s">
        <v>263</v>
      </c>
      <c r="Y411" s="70" t="s">
        <v>774</v>
      </c>
      <c r="Z411" s="70" t="s">
        <v>774</v>
      </c>
      <c r="AA411" s="171" t="s">
        <v>774</v>
      </c>
      <c r="AB411" s="70" t="s">
        <v>774</v>
      </c>
      <c r="AC411" s="70" t="s">
        <v>1219</v>
      </c>
      <c r="AD411" s="70" t="s">
        <v>1028</v>
      </c>
      <c r="AE411" s="82" t="s">
        <v>3414</v>
      </c>
      <c r="AF411" s="70" t="s">
        <v>1171</v>
      </c>
      <c r="AG411" s="70" t="s">
        <v>1159</v>
      </c>
      <c r="AH411" s="70" t="s">
        <v>8788</v>
      </c>
      <c r="AI411" s="70" t="s">
        <v>262</v>
      </c>
      <c r="AJ411" s="70" t="s">
        <v>263</v>
      </c>
      <c r="AK411" s="70">
        <v>2</v>
      </c>
      <c r="AL411" s="108" t="s">
        <v>6294</v>
      </c>
      <c r="AM411" t="e">
        <v>#N/A</v>
      </c>
      <c r="AN411" t="e">
        <f t="shared" si="117"/>
        <v>#N/A</v>
      </c>
      <c r="AP411" t="s">
        <v>8085</v>
      </c>
    </row>
    <row r="412" spans="1:42" ht="14.4" hidden="1" customHeight="1" x14ac:dyDescent="0.3">
      <c r="A412" s="59" t="str">
        <f>U412</f>
        <v>NTH-F-FMCG-RSM-00</v>
      </c>
      <c r="B412" s="70" t="s">
        <v>1171</v>
      </c>
      <c r="C412" s="70" t="s">
        <v>3078</v>
      </c>
      <c r="D412" s="70" t="s">
        <v>2069</v>
      </c>
      <c r="E412" s="70" t="s">
        <v>143</v>
      </c>
      <c r="F412" s="70" t="s">
        <v>8785</v>
      </c>
      <c r="G412" s="70" t="s">
        <v>8786</v>
      </c>
      <c r="H412" s="70" t="s">
        <v>3209</v>
      </c>
      <c r="I412" s="59" t="s">
        <v>4899</v>
      </c>
      <c r="J412" s="70" t="s">
        <v>3210</v>
      </c>
      <c r="K412" s="59" t="s">
        <v>6378</v>
      </c>
      <c r="L412" s="99" t="str">
        <f>O412</f>
        <v>0112501</v>
      </c>
      <c r="M412" s="82" t="s">
        <v>4686</v>
      </c>
      <c r="N412" s="70" t="s">
        <v>2687</v>
      </c>
      <c r="O412" s="82" t="s">
        <v>8814</v>
      </c>
      <c r="P412" s="59" t="str">
        <f>O412</f>
        <v>0112501</v>
      </c>
      <c r="Q412" s="163" t="str">
        <f t="shared" si="120"/>
        <v>0112501@gsfmcg.com</v>
      </c>
      <c r="R412" s="99" t="s">
        <v>3414</v>
      </c>
      <c r="S412" s="70" t="s">
        <v>8787</v>
      </c>
      <c r="T412" s="59" t="str">
        <f>W412</f>
        <v>NTH-F - RSM - FMCG Unmapped</v>
      </c>
      <c r="U412" s="70" t="s">
        <v>8787</v>
      </c>
      <c r="V412" s="70" t="s">
        <v>5921</v>
      </c>
      <c r="W412" s="70" t="str">
        <f>TRIM(CONCATENATE(G412," - ",AD412," - ",V412))</f>
        <v>NTH-F - RSM - FMCG Unmapped</v>
      </c>
      <c r="X412" s="70" t="s">
        <v>149</v>
      </c>
      <c r="Y412" s="70" t="s">
        <v>774</v>
      </c>
      <c r="Z412" s="70" t="s">
        <v>774</v>
      </c>
      <c r="AA412" s="171" t="s">
        <v>774</v>
      </c>
      <c r="AB412" s="70" t="s">
        <v>774</v>
      </c>
      <c r="AC412" s="70" t="s">
        <v>1806</v>
      </c>
      <c r="AD412" s="70" t="s">
        <v>1146</v>
      </c>
      <c r="AE412" s="82" t="s">
        <v>2488</v>
      </c>
      <c r="AF412" s="70" t="s">
        <v>1171</v>
      </c>
      <c r="AG412" s="70" t="s">
        <v>1159</v>
      </c>
      <c r="AH412" s="70" t="s">
        <v>8788</v>
      </c>
      <c r="AI412" s="70" t="s">
        <v>262</v>
      </c>
      <c r="AJ412" s="70" t="s">
        <v>263</v>
      </c>
      <c r="AK412" s="81">
        <v>0</v>
      </c>
      <c r="AL412" s="108" t="s">
        <v>5606</v>
      </c>
      <c r="AM412" t="e">
        <v>#N/A</v>
      </c>
      <c r="AN412" t="e">
        <f>AM412=O412</f>
        <v>#N/A</v>
      </c>
    </row>
    <row r="413" spans="1:42" ht="14.4" hidden="1" customHeight="1" x14ac:dyDescent="0.3">
      <c r="A413" s="59" t="str">
        <f>U413</f>
        <v>NTH-F-FMCG-RSM-01</v>
      </c>
      <c r="B413" s="70" t="s">
        <v>1171</v>
      </c>
      <c r="C413" s="70" t="s">
        <v>3078</v>
      </c>
      <c r="D413" s="70" t="s">
        <v>2069</v>
      </c>
      <c r="E413" s="70" t="s">
        <v>143</v>
      </c>
      <c r="F413" s="70" t="s">
        <v>8785</v>
      </c>
      <c r="G413" s="70" t="s">
        <v>8786</v>
      </c>
      <c r="H413" s="70" t="s">
        <v>3209</v>
      </c>
      <c r="I413" s="59" t="s">
        <v>4899</v>
      </c>
      <c r="J413" s="70" t="s">
        <v>3210</v>
      </c>
      <c r="K413" s="59" t="s">
        <v>6378</v>
      </c>
      <c r="L413" s="99" t="s">
        <v>1140</v>
      </c>
      <c r="M413" s="82" t="s">
        <v>4686</v>
      </c>
      <c r="N413" s="70" t="s">
        <v>2687</v>
      </c>
      <c r="O413" s="59">
        <v>27</v>
      </c>
      <c r="P413" s="59" t="str">
        <f>O412</f>
        <v>0112501</v>
      </c>
      <c r="Q413" s="163" t="str">
        <f t="shared" si="120"/>
        <v>27@gsfmcg.com</v>
      </c>
      <c r="R413" s="99" t="s">
        <v>3414</v>
      </c>
      <c r="S413" s="59" t="s">
        <v>8788</v>
      </c>
      <c r="T413" s="59" t="str">
        <f>V413</f>
        <v>Latif Khan</v>
      </c>
      <c r="U413" s="70" t="s">
        <v>8788</v>
      </c>
      <c r="V413" s="70" t="s">
        <v>262</v>
      </c>
      <c r="W413" s="70" t="str">
        <f t="shared" ref="W413:W476" si="127">TRIM(CONCATENATE(G413," - ",AD413," - ",V413))</f>
        <v>NTH-F - RSM - Latif Khan</v>
      </c>
      <c r="X413" s="70" t="s">
        <v>263</v>
      </c>
      <c r="Y413" s="70" t="s">
        <v>774</v>
      </c>
      <c r="Z413" s="70" t="s">
        <v>774</v>
      </c>
      <c r="AA413" s="171" t="s">
        <v>774</v>
      </c>
      <c r="AB413" s="70" t="s">
        <v>774</v>
      </c>
      <c r="AC413" s="70" t="s">
        <v>1806</v>
      </c>
      <c r="AD413" s="70" t="s">
        <v>1146</v>
      </c>
      <c r="AE413" s="82" t="s">
        <v>2488</v>
      </c>
      <c r="AF413" s="70" t="s">
        <v>1171</v>
      </c>
      <c r="AG413" s="70" t="s">
        <v>1159</v>
      </c>
      <c r="AH413" s="70" t="s">
        <v>3279</v>
      </c>
      <c r="AI413" s="70" t="s">
        <v>645</v>
      </c>
      <c r="AJ413" s="70" t="s">
        <v>65</v>
      </c>
      <c r="AK413" s="81">
        <v>3</v>
      </c>
      <c r="AL413" s="108" t="s">
        <v>6294</v>
      </c>
      <c r="AM413" t="s">
        <v>3414</v>
      </c>
      <c r="AN413" t="b">
        <f t="shared" ref="AN413:AN476" si="128">AM413=O413</f>
        <v>0</v>
      </c>
    </row>
    <row r="414" spans="1:42" ht="14.4" hidden="1" customHeight="1" x14ac:dyDescent="0.3">
      <c r="A414" s="59" t="str">
        <f t="shared" ref="A414:A477" si="129">U414</f>
        <v>NATL-FMCG-HOD-01</v>
      </c>
      <c r="B414" s="70" t="s">
        <v>1171</v>
      </c>
      <c r="C414" s="70" t="s">
        <v>3078</v>
      </c>
      <c r="D414" s="70" t="s">
        <v>1806</v>
      </c>
      <c r="E414" s="70" t="s">
        <v>1201</v>
      </c>
      <c r="F414" s="70" t="s">
        <v>1201</v>
      </c>
      <c r="G414" s="59" t="s">
        <v>5630</v>
      </c>
      <c r="H414" s="70" t="s">
        <v>4725</v>
      </c>
      <c r="I414" s="59" t="s">
        <v>4901</v>
      </c>
      <c r="J414" s="59" t="s">
        <v>1367</v>
      </c>
      <c r="K414" s="59" t="s">
        <v>1163</v>
      </c>
      <c r="L414" s="82" t="s">
        <v>5239</v>
      </c>
      <c r="M414" s="82" t="s">
        <v>4686</v>
      </c>
      <c r="N414" s="70" t="s">
        <v>2687</v>
      </c>
      <c r="O414" s="82" t="s">
        <v>5239</v>
      </c>
      <c r="P414" s="59" t="str">
        <f t="shared" ref="P414:P474" si="130">O414</f>
        <v>0911002</v>
      </c>
      <c r="Q414" s="163" t="str">
        <f t="shared" si="120"/>
        <v>0911002@gsfmcg.com</v>
      </c>
      <c r="R414" s="82" t="s">
        <v>5239</v>
      </c>
      <c r="S414" s="59" t="s">
        <v>5230</v>
      </c>
      <c r="T414" s="59" t="str">
        <f>TRIM(CONCATENATE(V414))</f>
        <v>National FMCG Street</v>
      </c>
      <c r="U414" s="70" t="s">
        <v>5230</v>
      </c>
      <c r="V414" s="70" t="s">
        <v>5231</v>
      </c>
      <c r="W414" s="70" t="str">
        <f t="shared" si="127"/>
        <v>NATL - HOD - National FMCG Street</v>
      </c>
      <c r="X414" s="70" t="s">
        <v>1367</v>
      </c>
      <c r="Y414" s="70" t="s">
        <v>774</v>
      </c>
      <c r="Z414" s="70" t="s">
        <v>774</v>
      </c>
      <c r="AA414" s="171" t="s">
        <v>774</v>
      </c>
      <c r="AB414" s="70" t="s">
        <v>774</v>
      </c>
      <c r="AC414" s="70" t="s">
        <v>2075</v>
      </c>
      <c r="AD414" s="70" t="s">
        <v>1151</v>
      </c>
      <c r="AE414" s="82" t="s">
        <v>2486</v>
      </c>
      <c r="AF414" s="70" t="s">
        <v>1171</v>
      </c>
      <c r="AG414" s="70" t="s">
        <v>1159</v>
      </c>
      <c r="AH414" s="70" t="s">
        <v>4405</v>
      </c>
      <c r="AI414" s="70" t="s">
        <v>4402</v>
      </c>
      <c r="AJ414" s="70" t="s">
        <v>1367</v>
      </c>
      <c r="AK414" s="70">
        <v>5</v>
      </c>
      <c r="AL414" s="103" t="s">
        <v>5610</v>
      </c>
      <c r="AM414" t="s">
        <v>5239</v>
      </c>
      <c r="AN414" t="b">
        <f t="shared" si="128"/>
        <v>1</v>
      </c>
    </row>
    <row r="415" spans="1:42" ht="14.4" customHeight="1" x14ac:dyDescent="0.3">
      <c r="A415" s="59" t="str">
        <f t="shared" si="129"/>
        <v>NATL-MKT-INST-HOD-01</v>
      </c>
      <c r="B415" s="70" t="s">
        <v>1806</v>
      </c>
      <c r="C415" s="70" t="s">
        <v>3437</v>
      </c>
      <c r="D415" s="70" t="s">
        <v>1806</v>
      </c>
      <c r="E415" s="70" t="s">
        <v>1201</v>
      </c>
      <c r="F415" s="70" t="s">
        <v>1201</v>
      </c>
      <c r="G415" s="59" t="s">
        <v>5630</v>
      </c>
      <c r="H415" s="70" t="s">
        <v>4725</v>
      </c>
      <c r="I415" s="59" t="s">
        <v>4901</v>
      </c>
      <c r="J415" s="70" t="s">
        <v>1367</v>
      </c>
      <c r="K415" s="59" t="s">
        <v>1163</v>
      </c>
      <c r="L415" s="82" t="str">
        <f>O415</f>
        <v>0911001</v>
      </c>
      <c r="M415" s="82" t="s">
        <v>4686</v>
      </c>
      <c r="N415" s="70" t="s">
        <v>2687</v>
      </c>
      <c r="O415" s="82" t="s">
        <v>4890</v>
      </c>
      <c r="P415" s="59" t="str">
        <f t="shared" si="130"/>
        <v>0911001</v>
      </c>
      <c r="Q415" s="162" t="s">
        <v>4891</v>
      </c>
      <c r="R415" s="59" t="s">
        <v>4890</v>
      </c>
      <c r="S415" s="59" t="s">
        <v>3438</v>
      </c>
      <c r="T415" s="59" t="str">
        <f>TRIM(CONCATENATE(V415))</f>
        <v>National MKT-Institute</v>
      </c>
      <c r="U415" s="70" t="s">
        <v>3438</v>
      </c>
      <c r="V415" s="70" t="s">
        <v>3439</v>
      </c>
      <c r="W415" s="70" t="str">
        <f t="shared" si="127"/>
        <v>NATL - HOD - National MKT-Institute</v>
      </c>
      <c r="X415" s="70" t="s">
        <v>1367</v>
      </c>
      <c r="Y415" s="70" t="s">
        <v>774</v>
      </c>
      <c r="Z415" s="70" t="s">
        <v>774</v>
      </c>
      <c r="AA415" s="171" t="s">
        <v>774</v>
      </c>
      <c r="AB415" s="70" t="s">
        <v>774</v>
      </c>
      <c r="AC415" s="70" t="s">
        <v>2075</v>
      </c>
      <c r="AD415" s="70" t="s">
        <v>1151</v>
      </c>
      <c r="AE415" s="82" t="s">
        <v>2486</v>
      </c>
      <c r="AF415" s="70" t="s">
        <v>1216</v>
      </c>
      <c r="AG415" s="70" t="s">
        <v>3437</v>
      </c>
      <c r="AH415" s="70" t="s">
        <v>4405</v>
      </c>
      <c r="AI415" s="70" t="s">
        <v>4402</v>
      </c>
      <c r="AJ415" s="70" t="s">
        <v>1367</v>
      </c>
      <c r="AK415" s="70">
        <v>5</v>
      </c>
      <c r="AL415" s="103" t="s">
        <v>5610</v>
      </c>
      <c r="AM415" t="s">
        <v>4890</v>
      </c>
      <c r="AN415" t="b">
        <f t="shared" si="128"/>
        <v>1</v>
      </c>
    </row>
    <row r="416" spans="1:42" ht="14.4" hidden="1" customHeight="1" x14ac:dyDescent="0.3">
      <c r="A416" s="59" t="str">
        <f t="shared" si="129"/>
        <v>NATL-UNMAP-HOD-01</v>
      </c>
      <c r="B416" s="70" t="s">
        <v>1806</v>
      </c>
      <c r="C416" s="70" t="s">
        <v>3437</v>
      </c>
      <c r="D416" s="70" t="s">
        <v>1806</v>
      </c>
      <c r="E416" s="70" t="s">
        <v>1201</v>
      </c>
      <c r="F416" s="70" t="s">
        <v>1201</v>
      </c>
      <c r="G416" s="59" t="s">
        <v>5630</v>
      </c>
      <c r="H416" s="70" t="s">
        <v>4725</v>
      </c>
      <c r="I416" s="59" t="s">
        <v>4901</v>
      </c>
      <c r="J416" s="70" t="s">
        <v>1367</v>
      </c>
      <c r="K416" s="59" t="s">
        <v>1163</v>
      </c>
      <c r="L416" s="82" t="str">
        <f>O416</f>
        <v>0913001</v>
      </c>
      <c r="M416" s="82" t="s">
        <v>4686</v>
      </c>
      <c r="N416" s="70" t="s">
        <v>2687</v>
      </c>
      <c r="O416" s="82" t="s">
        <v>4894</v>
      </c>
      <c r="P416" s="59" t="str">
        <f t="shared" si="130"/>
        <v>0913001</v>
      </c>
      <c r="Q416" s="162" t="s">
        <v>4895</v>
      </c>
      <c r="R416" s="59" t="s">
        <v>4894</v>
      </c>
      <c r="S416" s="4" t="s">
        <v>3441</v>
      </c>
      <c r="T416" s="59" t="str">
        <f>TRIM(CONCATENATE(V416))</f>
        <v>Unmapped SF-PHR</v>
      </c>
      <c r="U416" s="70" t="s">
        <v>3441</v>
      </c>
      <c r="V416" s="70" t="s">
        <v>4385</v>
      </c>
      <c r="W416" s="70" t="str">
        <f t="shared" si="127"/>
        <v>NATL - HOD - Unmapped SF-PHR</v>
      </c>
      <c r="X416" s="70" t="s">
        <v>1367</v>
      </c>
      <c r="Y416" s="70" t="s">
        <v>774</v>
      </c>
      <c r="Z416" s="70" t="s">
        <v>774</v>
      </c>
      <c r="AA416" s="171" t="s">
        <v>774</v>
      </c>
      <c r="AB416" s="70" t="s">
        <v>774</v>
      </c>
      <c r="AC416" s="70" t="s">
        <v>2075</v>
      </c>
      <c r="AD416" s="70" t="s">
        <v>1151</v>
      </c>
      <c r="AE416" s="82" t="s">
        <v>2486</v>
      </c>
      <c r="AF416" s="70" t="s">
        <v>1216</v>
      </c>
      <c r="AG416" s="70" t="s">
        <v>3437</v>
      </c>
      <c r="AH416" s="70" t="s">
        <v>4405</v>
      </c>
      <c r="AI416" s="70" t="s">
        <v>4402</v>
      </c>
      <c r="AJ416" s="70" t="s">
        <v>1367</v>
      </c>
      <c r="AK416" s="70">
        <v>5</v>
      </c>
      <c r="AL416" s="103" t="s">
        <v>5610</v>
      </c>
      <c r="AM416" t="s">
        <v>4894</v>
      </c>
      <c r="AN416" t="b">
        <f t="shared" si="128"/>
        <v>1</v>
      </c>
    </row>
    <row r="417" spans="1:40" ht="14.4" hidden="1" customHeight="1" x14ac:dyDescent="0.3">
      <c r="A417" s="59" t="str">
        <f t="shared" si="129"/>
        <v>NATL-MKT-EXECUTIVE</v>
      </c>
      <c r="B417" s="70" t="s">
        <v>1910</v>
      </c>
      <c r="C417" s="70" t="s">
        <v>4409</v>
      </c>
      <c r="D417" s="70" t="s">
        <v>1806</v>
      </c>
      <c r="E417" s="70" t="s">
        <v>1201</v>
      </c>
      <c r="F417" s="70" t="s">
        <v>1201</v>
      </c>
      <c r="G417" s="59" t="s">
        <v>5630</v>
      </c>
      <c r="H417" s="70" t="s">
        <v>4725</v>
      </c>
      <c r="I417" s="59" t="s">
        <v>4901</v>
      </c>
      <c r="J417" s="70" t="s">
        <v>1367</v>
      </c>
      <c r="K417" s="59" t="s">
        <v>1163</v>
      </c>
      <c r="L417" s="99" t="s">
        <v>4887</v>
      </c>
      <c r="M417" s="82" t="s">
        <v>4686</v>
      </c>
      <c r="N417" s="70" t="s">
        <v>2687</v>
      </c>
      <c r="O417" s="82" t="s">
        <v>3440</v>
      </c>
      <c r="P417" s="59" t="str">
        <f t="shared" si="130"/>
        <v>87</v>
      </c>
      <c r="Q417" s="162" t="s">
        <v>4886</v>
      </c>
      <c r="R417" s="59" t="s">
        <v>3440</v>
      </c>
      <c r="S417" s="119" t="s">
        <v>4405</v>
      </c>
      <c r="T417" s="59" t="str">
        <f t="shared" ref="T417:T432" si="131">TRIM(CONCATENATE(V417))</f>
        <v>Dr. Syed Saeedul Hoda</v>
      </c>
      <c r="U417" s="70" t="s">
        <v>4405</v>
      </c>
      <c r="V417" s="70" t="s">
        <v>4402</v>
      </c>
      <c r="W417" s="70" t="str">
        <f t="shared" si="127"/>
        <v>NATL - EXEC - Dr. Syed Saeedul Hoda</v>
      </c>
      <c r="X417" s="70" t="s">
        <v>1367</v>
      </c>
      <c r="Y417" s="70" t="s">
        <v>774</v>
      </c>
      <c r="Z417" s="70" t="s">
        <v>774</v>
      </c>
      <c r="AA417" s="171" t="s">
        <v>774</v>
      </c>
      <c r="AB417" s="70" t="s">
        <v>774</v>
      </c>
      <c r="AC417" s="70" t="s">
        <v>2074</v>
      </c>
      <c r="AD417" s="70" t="s">
        <v>4726</v>
      </c>
      <c r="AE417" s="82" t="s">
        <v>2487</v>
      </c>
      <c r="AF417" s="70" t="s">
        <v>1217</v>
      </c>
      <c r="AG417" s="70" t="s">
        <v>4409</v>
      </c>
      <c r="AH417" s="70" t="s">
        <v>4403</v>
      </c>
      <c r="AI417" s="70" t="s">
        <v>4404</v>
      </c>
      <c r="AJ417" s="70" t="s">
        <v>1367</v>
      </c>
      <c r="AK417" s="70">
        <v>99</v>
      </c>
      <c r="AL417" s="103" t="s">
        <v>1367</v>
      </c>
      <c r="AM417" t="s">
        <v>3440</v>
      </c>
      <c r="AN417" t="b">
        <f t="shared" si="128"/>
        <v>1</v>
      </c>
    </row>
    <row r="418" spans="1:40" ht="14.4" hidden="1" customHeight="1" x14ac:dyDescent="0.3">
      <c r="A418" s="59" t="str">
        <f t="shared" si="129"/>
        <v>NATL-GSM-EXECUTIVE</v>
      </c>
      <c r="B418" s="70" t="s">
        <v>1910</v>
      </c>
      <c r="C418" s="70" t="s">
        <v>4409</v>
      </c>
      <c r="D418" s="70" t="s">
        <v>1806</v>
      </c>
      <c r="E418" s="70" t="s">
        <v>1201</v>
      </c>
      <c r="F418" s="70" t="s">
        <v>1201</v>
      </c>
      <c r="G418" s="59" t="s">
        <v>5630</v>
      </c>
      <c r="H418" s="70" t="s">
        <v>4725</v>
      </c>
      <c r="I418" s="59" t="s">
        <v>4901</v>
      </c>
      <c r="J418" s="70" t="s">
        <v>1367</v>
      </c>
      <c r="K418" s="59" t="s">
        <v>1163</v>
      </c>
      <c r="L418" s="99" t="s">
        <v>4422</v>
      </c>
      <c r="M418" s="82" t="s">
        <v>4686</v>
      </c>
      <c r="N418" s="70" t="s">
        <v>2687</v>
      </c>
      <c r="O418" s="82" t="s">
        <v>4896</v>
      </c>
      <c r="P418" s="59" t="str">
        <f t="shared" si="130"/>
        <v>89</v>
      </c>
      <c r="Q418" s="163" t="s">
        <v>4897</v>
      </c>
      <c r="R418" s="59" t="s">
        <v>4896</v>
      </c>
      <c r="S418" s="4" t="s">
        <v>4403</v>
      </c>
      <c r="T418" s="59" t="str">
        <f t="shared" si="131"/>
        <v>Dr. Syed Azizur Rab</v>
      </c>
      <c r="U418" s="70" t="s">
        <v>4403</v>
      </c>
      <c r="V418" s="70" t="s">
        <v>4404</v>
      </c>
      <c r="W418" s="70" t="str">
        <f t="shared" si="127"/>
        <v>NATL - EXEC - Dr. Syed Azizur Rab</v>
      </c>
      <c r="X418" s="70" t="s">
        <v>1367</v>
      </c>
      <c r="Y418" s="70" t="s">
        <v>774</v>
      </c>
      <c r="Z418" s="70" t="s">
        <v>774</v>
      </c>
      <c r="AA418" s="171" t="s">
        <v>774</v>
      </c>
      <c r="AB418" s="70" t="s">
        <v>774</v>
      </c>
      <c r="AC418" s="70" t="s">
        <v>2074</v>
      </c>
      <c r="AD418" s="70" t="s">
        <v>4726</v>
      </c>
      <c r="AE418" s="99" t="s">
        <v>2360</v>
      </c>
      <c r="AF418" s="70" t="s">
        <v>1217</v>
      </c>
      <c r="AG418" s="70" t="s">
        <v>4409</v>
      </c>
      <c r="AH418" s="70"/>
      <c r="AI418" s="70"/>
      <c r="AJ418" s="70"/>
      <c r="AK418" s="70">
        <v>99</v>
      </c>
      <c r="AL418" s="103" t="s">
        <v>1367</v>
      </c>
      <c r="AM418" t="s">
        <v>4896</v>
      </c>
      <c r="AN418" t="b">
        <f t="shared" si="128"/>
        <v>1</v>
      </c>
    </row>
    <row r="419" spans="1:40" ht="14.4" hidden="1" customHeight="1" x14ac:dyDescent="0.3">
      <c r="A419" s="59" t="str">
        <f t="shared" si="129"/>
        <v>NATL-MKT-EXECUTIVE-1</v>
      </c>
      <c r="B419" s="70" t="s">
        <v>1910</v>
      </c>
      <c r="C419" s="70" t="s">
        <v>4409</v>
      </c>
      <c r="D419" s="70" t="s">
        <v>1806</v>
      </c>
      <c r="E419" s="70" t="s">
        <v>1201</v>
      </c>
      <c r="F419" s="70" t="s">
        <v>1201</v>
      </c>
      <c r="G419" s="59" t="s">
        <v>5630</v>
      </c>
      <c r="H419" s="70" t="s">
        <v>4725</v>
      </c>
      <c r="I419" s="59" t="s">
        <v>4901</v>
      </c>
      <c r="J419" s="70" t="s">
        <v>1367</v>
      </c>
      <c r="K419" s="59" t="s">
        <v>1163</v>
      </c>
      <c r="L419" s="99" t="s">
        <v>4888</v>
      </c>
      <c r="M419" s="82" t="s">
        <v>4686</v>
      </c>
      <c r="N419" s="70" t="s">
        <v>2687</v>
      </c>
      <c r="O419" s="82" t="s">
        <v>5931</v>
      </c>
      <c r="P419" s="59" t="str">
        <f t="shared" si="130"/>
        <v>99991</v>
      </c>
      <c r="Q419" s="163" t="str">
        <f>CONCATENATE(O419,"@gspharma.com")</f>
        <v>99991@gspharma.com</v>
      </c>
      <c r="R419" s="59"/>
      <c r="S419" s="4" t="s">
        <v>4408</v>
      </c>
      <c r="T419" s="59" t="str">
        <f t="shared" si="131"/>
        <v>M. Umar Saleem</v>
      </c>
      <c r="U419" s="70" t="s">
        <v>4408</v>
      </c>
      <c r="V419" s="70" t="s">
        <v>4913</v>
      </c>
      <c r="W419" s="70" t="str">
        <f t="shared" si="127"/>
        <v>NATL - EXEC - M. Umar Saleem</v>
      </c>
      <c r="X419" s="70" t="s">
        <v>1367</v>
      </c>
      <c r="Y419" s="70" t="s">
        <v>774</v>
      </c>
      <c r="Z419" s="70" t="s">
        <v>774</v>
      </c>
      <c r="AA419" s="171" t="s">
        <v>774</v>
      </c>
      <c r="AB419" s="70" t="s">
        <v>774</v>
      </c>
      <c r="AC419" s="70" t="s">
        <v>2074</v>
      </c>
      <c r="AD419" s="70" t="s">
        <v>4726</v>
      </c>
      <c r="AE419" s="82" t="s">
        <v>2487</v>
      </c>
      <c r="AF419" s="70" t="s">
        <v>1217</v>
      </c>
      <c r="AG419" s="70" t="s">
        <v>4409</v>
      </c>
      <c r="AH419" s="70"/>
      <c r="AI419" s="70"/>
      <c r="AJ419" s="70"/>
      <c r="AK419" s="70">
        <v>99</v>
      </c>
      <c r="AL419" s="103" t="s">
        <v>1367</v>
      </c>
      <c r="AM419" t="s">
        <v>5931</v>
      </c>
      <c r="AN419" t="b">
        <f t="shared" si="128"/>
        <v>1</v>
      </c>
    </row>
    <row r="420" spans="1:40" ht="14.4" hidden="1" customHeight="1" x14ac:dyDescent="0.3">
      <c r="A420" s="59" t="str">
        <f t="shared" si="129"/>
        <v>NATL-PHR-DGM-01</v>
      </c>
      <c r="B420" s="59" t="s">
        <v>1216</v>
      </c>
      <c r="C420" s="59" t="s">
        <v>1985</v>
      </c>
      <c r="D420" s="70" t="s">
        <v>1171</v>
      </c>
      <c r="E420" s="70" t="s">
        <v>17</v>
      </c>
      <c r="F420" s="70" t="s">
        <v>1166</v>
      </c>
      <c r="G420" s="70" t="s">
        <v>5637</v>
      </c>
      <c r="H420" s="70" t="s">
        <v>1171</v>
      </c>
      <c r="I420" s="59" t="s">
        <v>4901</v>
      </c>
      <c r="J420" s="70" t="s">
        <v>1212</v>
      </c>
      <c r="K420" s="59" t="s">
        <v>1160</v>
      </c>
      <c r="L420" s="59" t="s">
        <v>8002</v>
      </c>
      <c r="M420" s="82" t="s">
        <v>4686</v>
      </c>
      <c r="N420" s="70" t="s">
        <v>2687</v>
      </c>
      <c r="O420" s="82" t="s">
        <v>8005</v>
      </c>
      <c r="P420" s="59" t="str">
        <f t="shared" si="130"/>
        <v>10</v>
      </c>
      <c r="Q420" s="162" t="str">
        <f>CONCATENATE(O420,"@gspharma.com")</f>
        <v>10@gspharma.com</v>
      </c>
      <c r="R420" s="59">
        <v>83</v>
      </c>
      <c r="S420" s="59" t="s">
        <v>1211</v>
      </c>
      <c r="T420" s="59" t="str">
        <f t="shared" si="131"/>
        <v>Khurram Moazzam</v>
      </c>
      <c r="U420" s="59" t="s">
        <v>1211</v>
      </c>
      <c r="V420" s="70" t="s">
        <v>8108</v>
      </c>
      <c r="W420" s="70" t="str">
        <f t="shared" si="127"/>
        <v>STH-A - DGM - Khurram Moazzam</v>
      </c>
      <c r="X420" s="70" t="s">
        <v>18</v>
      </c>
      <c r="Y420" s="70" t="s">
        <v>774</v>
      </c>
      <c r="Z420" s="70" t="s">
        <v>774</v>
      </c>
      <c r="AA420" s="171">
        <v>45083</v>
      </c>
      <c r="AB420" s="70" t="s">
        <v>774</v>
      </c>
      <c r="AC420" s="70" t="s">
        <v>1910</v>
      </c>
      <c r="AD420" s="70" t="s">
        <v>1145</v>
      </c>
      <c r="AE420" s="82" t="s">
        <v>2486</v>
      </c>
      <c r="AF420" s="70" t="s">
        <v>1171</v>
      </c>
      <c r="AG420" s="70" t="s">
        <v>1159</v>
      </c>
      <c r="AH420" s="70" t="s">
        <v>4408</v>
      </c>
      <c r="AI420" s="70" t="s">
        <v>4913</v>
      </c>
      <c r="AJ420" s="70" t="s">
        <v>1367</v>
      </c>
      <c r="AK420" s="70">
        <v>4</v>
      </c>
      <c r="AL420" s="108" t="s">
        <v>6295</v>
      </c>
      <c r="AM420" t="e">
        <v>#N/A</v>
      </c>
      <c r="AN420" t="e">
        <f t="shared" si="128"/>
        <v>#N/A</v>
      </c>
    </row>
    <row r="421" spans="1:40" ht="14.4" hidden="1" customHeight="1" x14ac:dyDescent="0.3">
      <c r="A421" s="59" t="str">
        <f t="shared" si="129"/>
        <v>STH-FMCG-DGM-01</v>
      </c>
      <c r="B421" s="70" t="s">
        <v>1171</v>
      </c>
      <c r="C421" s="70" t="s">
        <v>3078</v>
      </c>
      <c r="D421" s="70" t="s">
        <v>1171</v>
      </c>
      <c r="E421" s="70" t="s">
        <v>17</v>
      </c>
      <c r="F421" s="70" t="s">
        <v>1166</v>
      </c>
      <c r="G421" s="70" t="s">
        <v>5637</v>
      </c>
      <c r="H421" s="70" t="s">
        <v>1171</v>
      </c>
      <c r="I421" s="59" t="s">
        <v>4901</v>
      </c>
      <c r="J421" s="70" t="s">
        <v>1212</v>
      </c>
      <c r="K421" s="59" t="s">
        <v>1160</v>
      </c>
      <c r="L421" s="70" t="s">
        <v>1197</v>
      </c>
      <c r="M421" s="82" t="s">
        <v>4686</v>
      </c>
      <c r="N421" s="70" t="s">
        <v>2687</v>
      </c>
      <c r="O421" s="82" t="s">
        <v>3419</v>
      </c>
      <c r="P421" s="59" t="str">
        <f t="shared" si="130"/>
        <v>81</v>
      </c>
      <c r="Q421" s="163" t="str">
        <f>CONCATENATE(O421,"@gsfmcg.com")</f>
        <v>81@gsfmcg.com</v>
      </c>
      <c r="R421" s="99">
        <v>81</v>
      </c>
      <c r="S421" s="59" t="s">
        <v>3280</v>
      </c>
      <c r="T421" s="59" t="str">
        <f t="shared" si="131"/>
        <v>Nasir Baig</v>
      </c>
      <c r="U421" s="70" t="s">
        <v>3280</v>
      </c>
      <c r="V421" s="70" t="s">
        <v>644</v>
      </c>
      <c r="W421" s="70" t="str">
        <f t="shared" si="127"/>
        <v>STH-A - DGM - Nasir Baig</v>
      </c>
      <c r="X421" s="70" t="s">
        <v>18</v>
      </c>
      <c r="Y421" s="70" t="s">
        <v>774</v>
      </c>
      <c r="Z421" s="70" t="s">
        <v>774</v>
      </c>
      <c r="AA421" s="171" t="s">
        <v>774</v>
      </c>
      <c r="AB421" s="70" t="s">
        <v>774</v>
      </c>
      <c r="AC421" s="70" t="s">
        <v>1910</v>
      </c>
      <c r="AD421" s="70" t="s">
        <v>1145</v>
      </c>
      <c r="AE421" s="82" t="s">
        <v>2486</v>
      </c>
      <c r="AF421" s="70" t="s">
        <v>1171</v>
      </c>
      <c r="AG421" s="70" t="s">
        <v>1159</v>
      </c>
      <c r="AH421" s="70" t="s">
        <v>4408</v>
      </c>
      <c r="AI421" s="70" t="s">
        <v>4913</v>
      </c>
      <c r="AJ421" s="70" t="s">
        <v>1367</v>
      </c>
      <c r="AK421" s="70">
        <v>4</v>
      </c>
      <c r="AL421" s="108" t="s">
        <v>6295</v>
      </c>
      <c r="AM421" t="s">
        <v>3419</v>
      </c>
      <c r="AN421" t="b">
        <f t="shared" si="128"/>
        <v>1</v>
      </c>
    </row>
    <row r="422" spans="1:40" ht="14.4" hidden="1" customHeight="1" x14ac:dyDescent="0.3">
      <c r="A422" s="59" t="str">
        <f t="shared" si="129"/>
        <v>NTH-FMCG-DGM-01</v>
      </c>
      <c r="B422" s="70" t="s">
        <v>1171</v>
      </c>
      <c r="C422" s="70" t="s">
        <v>3078</v>
      </c>
      <c r="D422" s="70" t="s">
        <v>1217</v>
      </c>
      <c r="E422" s="70" t="s">
        <v>143</v>
      </c>
      <c r="F422" s="70" t="s">
        <v>1168</v>
      </c>
      <c r="G422" s="70" t="s">
        <v>5631</v>
      </c>
      <c r="H422" s="70" t="s">
        <v>2069</v>
      </c>
      <c r="I422" s="121" t="s">
        <v>4900</v>
      </c>
      <c r="J422" s="70" t="s">
        <v>1213</v>
      </c>
      <c r="K422" s="59" t="s">
        <v>6368</v>
      </c>
      <c r="L422" s="70" t="s">
        <v>1198</v>
      </c>
      <c r="M422" s="82" t="s">
        <v>4686</v>
      </c>
      <c r="N422" s="70" t="s">
        <v>2687</v>
      </c>
      <c r="O422" s="82" t="s">
        <v>3420</v>
      </c>
      <c r="P422" s="59" t="str">
        <f t="shared" si="130"/>
        <v>82</v>
      </c>
      <c r="Q422" s="163" t="str">
        <f>CONCATENATE(O422,"@gsfmcg.com")</f>
        <v>82@gsfmcg.com</v>
      </c>
      <c r="R422" s="99">
        <v>82</v>
      </c>
      <c r="S422" s="59" t="s">
        <v>3279</v>
      </c>
      <c r="T422" s="59" t="str">
        <f t="shared" si="131"/>
        <v>Nadeem Khan</v>
      </c>
      <c r="U422" s="70" t="s">
        <v>3279</v>
      </c>
      <c r="V422" s="70" t="s">
        <v>645</v>
      </c>
      <c r="W422" s="70" t="str">
        <f t="shared" si="127"/>
        <v>NTH-A - DGM - Nadeem Khan</v>
      </c>
      <c r="X422" s="70" t="s">
        <v>65</v>
      </c>
      <c r="Y422" s="70" t="s">
        <v>774</v>
      </c>
      <c r="Z422" s="70" t="s">
        <v>774</v>
      </c>
      <c r="AA422" s="171" t="s">
        <v>774</v>
      </c>
      <c r="AB422" s="70" t="s">
        <v>774</v>
      </c>
      <c r="AC422" s="70" t="s">
        <v>1910</v>
      </c>
      <c r="AD422" s="70" t="s">
        <v>1145</v>
      </c>
      <c r="AE422" s="82" t="s">
        <v>2486</v>
      </c>
      <c r="AF422" s="70" t="s">
        <v>1171</v>
      </c>
      <c r="AG422" s="70" t="s">
        <v>1159</v>
      </c>
      <c r="AH422" s="70" t="s">
        <v>4408</v>
      </c>
      <c r="AI422" s="70" t="s">
        <v>4913</v>
      </c>
      <c r="AJ422" s="70" t="s">
        <v>1367</v>
      </c>
      <c r="AK422" s="70">
        <v>4</v>
      </c>
      <c r="AL422" s="108" t="s">
        <v>6295</v>
      </c>
      <c r="AM422" t="s">
        <v>3420</v>
      </c>
      <c r="AN422" t="b">
        <f t="shared" si="128"/>
        <v>1</v>
      </c>
    </row>
    <row r="423" spans="1:40" ht="14.4" hidden="1" customHeight="1" x14ac:dyDescent="0.3">
      <c r="A423" s="59" t="str">
        <f t="shared" si="129"/>
        <v>NATL-FMCG-HOD-01</v>
      </c>
      <c r="B423" s="70" t="s">
        <v>1171</v>
      </c>
      <c r="C423" s="70" t="s">
        <v>3078</v>
      </c>
      <c r="D423" s="70" t="s">
        <v>1806</v>
      </c>
      <c r="E423" s="70" t="s">
        <v>1201</v>
      </c>
      <c r="F423" s="70" t="s">
        <v>1201</v>
      </c>
      <c r="G423" s="59" t="s">
        <v>5630</v>
      </c>
      <c r="H423" s="70" t="s">
        <v>4725</v>
      </c>
      <c r="I423" s="59" t="s">
        <v>4901</v>
      </c>
      <c r="J423" s="59" t="s">
        <v>1367</v>
      </c>
      <c r="K423" s="59" t="s">
        <v>1163</v>
      </c>
      <c r="L423" s="82" t="str">
        <f t="shared" ref="L423:L457" si="132">O423</f>
        <v>0911002</v>
      </c>
      <c r="M423" s="82" t="s">
        <v>4686</v>
      </c>
      <c r="N423" s="70" t="s">
        <v>2687</v>
      </c>
      <c r="O423" s="82" t="s">
        <v>5239</v>
      </c>
      <c r="P423" s="59" t="str">
        <f t="shared" si="130"/>
        <v>0911002</v>
      </c>
      <c r="Q423" s="163" t="str">
        <f>CONCATENATE(O423,"@gsfmcg.com")</f>
        <v>0911002@gsfmcg.com</v>
      </c>
      <c r="R423" s="82" t="s">
        <v>5239</v>
      </c>
      <c r="S423" s="59" t="s">
        <v>5230</v>
      </c>
      <c r="T423" s="59" t="str">
        <f t="shared" si="131"/>
        <v>National FMCG Street</v>
      </c>
      <c r="U423" s="70" t="s">
        <v>5230</v>
      </c>
      <c r="V423" s="70" t="s">
        <v>5231</v>
      </c>
      <c r="W423" s="70" t="str">
        <f t="shared" si="127"/>
        <v>NATL - HOD - National FMCG Street</v>
      </c>
      <c r="X423" s="70" t="s">
        <v>1367</v>
      </c>
      <c r="Y423" s="70" t="s">
        <v>774</v>
      </c>
      <c r="Z423" s="70" t="s">
        <v>774</v>
      </c>
      <c r="AA423" s="171" t="s">
        <v>774</v>
      </c>
      <c r="AB423" s="70" t="s">
        <v>774</v>
      </c>
      <c r="AC423" s="70" t="s">
        <v>2075</v>
      </c>
      <c r="AD423" s="70" t="s">
        <v>1151</v>
      </c>
      <c r="AE423" s="82" t="s">
        <v>2486</v>
      </c>
      <c r="AF423" s="70" t="s">
        <v>1171</v>
      </c>
      <c r="AG423" s="70" t="s">
        <v>1159</v>
      </c>
      <c r="AH423" s="70" t="s">
        <v>4408</v>
      </c>
      <c r="AI423" s="70" t="s">
        <v>4913</v>
      </c>
      <c r="AJ423" s="70" t="s">
        <v>1367</v>
      </c>
      <c r="AK423" s="70">
        <v>5</v>
      </c>
      <c r="AL423" s="103" t="s">
        <v>5610</v>
      </c>
      <c r="AM423" t="s">
        <v>5239</v>
      </c>
      <c r="AN423" t="b">
        <f t="shared" si="128"/>
        <v>1</v>
      </c>
    </row>
    <row r="424" spans="1:40" ht="14.4" customHeight="1" x14ac:dyDescent="0.3">
      <c r="A424" s="59" t="str">
        <f t="shared" si="129"/>
        <v>NATL-MKT-INST-HOD-01</v>
      </c>
      <c r="B424" s="70" t="s">
        <v>1806</v>
      </c>
      <c r="C424" s="70" t="s">
        <v>3437</v>
      </c>
      <c r="D424" s="70" t="s">
        <v>1806</v>
      </c>
      <c r="E424" s="70" t="s">
        <v>1201</v>
      </c>
      <c r="F424" s="70" t="s">
        <v>1201</v>
      </c>
      <c r="G424" s="59" t="s">
        <v>5630</v>
      </c>
      <c r="H424" s="70" t="s">
        <v>4725</v>
      </c>
      <c r="I424" s="59" t="s">
        <v>4901</v>
      </c>
      <c r="J424" s="70" t="s">
        <v>1367</v>
      </c>
      <c r="K424" s="59" t="s">
        <v>1163</v>
      </c>
      <c r="L424" s="82" t="str">
        <f t="shared" si="132"/>
        <v>0911001</v>
      </c>
      <c r="M424" s="82" t="s">
        <v>4686</v>
      </c>
      <c r="N424" s="70" t="s">
        <v>2687</v>
      </c>
      <c r="O424" s="82" t="s">
        <v>4890</v>
      </c>
      <c r="P424" s="59" t="str">
        <f t="shared" si="130"/>
        <v>0911001</v>
      </c>
      <c r="Q424" s="163" t="s">
        <v>4891</v>
      </c>
      <c r="R424" s="59" t="s">
        <v>4890</v>
      </c>
      <c r="S424" s="59" t="s">
        <v>3438</v>
      </c>
      <c r="T424" s="59" t="str">
        <f t="shared" si="131"/>
        <v>National MKT-Institute</v>
      </c>
      <c r="U424" s="70" t="s">
        <v>3438</v>
      </c>
      <c r="V424" s="70" t="s">
        <v>3439</v>
      </c>
      <c r="W424" s="70" t="str">
        <f t="shared" si="127"/>
        <v>NATL - HOD - National MKT-Institute</v>
      </c>
      <c r="X424" s="70" t="s">
        <v>1367</v>
      </c>
      <c r="Y424" s="70" t="s">
        <v>774</v>
      </c>
      <c r="Z424" s="70" t="s">
        <v>774</v>
      </c>
      <c r="AA424" s="171" t="s">
        <v>774</v>
      </c>
      <c r="AB424" s="70" t="s">
        <v>774</v>
      </c>
      <c r="AC424" s="70" t="s">
        <v>2075</v>
      </c>
      <c r="AD424" s="70" t="s">
        <v>1151</v>
      </c>
      <c r="AE424" s="82" t="s">
        <v>2486</v>
      </c>
      <c r="AF424" s="70" t="s">
        <v>1216</v>
      </c>
      <c r="AG424" s="70" t="s">
        <v>3437</v>
      </c>
      <c r="AH424" s="70" t="s">
        <v>4408</v>
      </c>
      <c r="AI424" s="70" t="s">
        <v>4913</v>
      </c>
      <c r="AJ424" s="70" t="s">
        <v>1367</v>
      </c>
      <c r="AK424" s="70">
        <v>5</v>
      </c>
      <c r="AL424" s="103" t="s">
        <v>5610</v>
      </c>
      <c r="AM424" t="s">
        <v>4890</v>
      </c>
      <c r="AN424" t="b">
        <f t="shared" si="128"/>
        <v>1</v>
      </c>
    </row>
    <row r="425" spans="1:40" ht="14.4" hidden="1" customHeight="1" x14ac:dyDescent="0.3">
      <c r="A425" s="59" t="str">
        <f t="shared" si="129"/>
        <v>NATL-UNMAP-HOD-01</v>
      </c>
      <c r="B425" s="70" t="s">
        <v>1806</v>
      </c>
      <c r="C425" s="70" t="s">
        <v>3437</v>
      </c>
      <c r="D425" s="70" t="s">
        <v>1806</v>
      </c>
      <c r="E425" s="70" t="s">
        <v>1201</v>
      </c>
      <c r="F425" s="70" t="s">
        <v>1201</v>
      </c>
      <c r="G425" s="59" t="s">
        <v>5630</v>
      </c>
      <c r="H425" s="70" t="s">
        <v>4725</v>
      </c>
      <c r="I425" s="59" t="s">
        <v>4901</v>
      </c>
      <c r="J425" s="70" t="s">
        <v>1367</v>
      </c>
      <c r="K425" s="59" t="s">
        <v>1163</v>
      </c>
      <c r="L425" s="82" t="str">
        <f t="shared" si="132"/>
        <v>0913001</v>
      </c>
      <c r="M425" s="82" t="s">
        <v>4686</v>
      </c>
      <c r="N425" s="70" t="s">
        <v>2687</v>
      </c>
      <c r="O425" s="82" t="s">
        <v>4894</v>
      </c>
      <c r="P425" s="59" t="str">
        <f t="shared" si="130"/>
        <v>0913001</v>
      </c>
      <c r="Q425" s="163" t="s">
        <v>4895</v>
      </c>
      <c r="R425" s="59" t="s">
        <v>4894</v>
      </c>
      <c r="S425" s="4" t="s">
        <v>3441</v>
      </c>
      <c r="T425" s="59" t="str">
        <f t="shared" si="131"/>
        <v>Unmapped SF-PHR</v>
      </c>
      <c r="U425" s="70" t="s">
        <v>3441</v>
      </c>
      <c r="V425" s="70" t="s">
        <v>4385</v>
      </c>
      <c r="W425" s="70" t="str">
        <f t="shared" si="127"/>
        <v>NATL - HOD - Unmapped SF-PHR</v>
      </c>
      <c r="X425" s="70" t="s">
        <v>1367</v>
      </c>
      <c r="Y425" s="70" t="s">
        <v>774</v>
      </c>
      <c r="Z425" s="70" t="s">
        <v>774</v>
      </c>
      <c r="AA425" s="171" t="s">
        <v>774</v>
      </c>
      <c r="AB425" s="70" t="s">
        <v>774</v>
      </c>
      <c r="AC425" s="70" t="s">
        <v>2075</v>
      </c>
      <c r="AD425" s="70" t="s">
        <v>1151</v>
      </c>
      <c r="AE425" s="82" t="s">
        <v>2486</v>
      </c>
      <c r="AF425" s="70" t="s">
        <v>1216</v>
      </c>
      <c r="AG425" s="70" t="s">
        <v>3437</v>
      </c>
      <c r="AH425" s="70" t="s">
        <v>4408</v>
      </c>
      <c r="AI425" s="70" t="s">
        <v>4913</v>
      </c>
      <c r="AJ425" s="70" t="s">
        <v>1367</v>
      </c>
      <c r="AK425" s="70">
        <v>5</v>
      </c>
      <c r="AL425" s="103" t="s">
        <v>5610</v>
      </c>
      <c r="AM425" t="s">
        <v>4894</v>
      </c>
      <c r="AN425" t="b">
        <f t="shared" si="128"/>
        <v>1</v>
      </c>
    </row>
    <row r="426" spans="1:40" ht="14.4" hidden="1" customHeight="1" x14ac:dyDescent="0.3">
      <c r="A426" s="59" t="str">
        <f t="shared" si="129"/>
        <v>NATL-MKT-COORDINATOR</v>
      </c>
      <c r="B426" s="70" t="s">
        <v>1910</v>
      </c>
      <c r="C426" s="70" t="s">
        <v>4409</v>
      </c>
      <c r="D426" s="70" t="s">
        <v>1806</v>
      </c>
      <c r="E426" s="70" t="s">
        <v>1201</v>
      </c>
      <c r="F426" s="70" t="s">
        <v>1201</v>
      </c>
      <c r="G426" s="59" t="s">
        <v>5630</v>
      </c>
      <c r="H426" s="70" t="s">
        <v>4725</v>
      </c>
      <c r="I426" s="59" t="s">
        <v>4901</v>
      </c>
      <c r="J426" s="70" t="s">
        <v>1367</v>
      </c>
      <c r="K426" s="59" t="s">
        <v>1163</v>
      </c>
      <c r="L426" s="99" t="str">
        <f t="shared" si="132"/>
        <v>99992</v>
      </c>
      <c r="M426" s="82" t="s">
        <v>4686</v>
      </c>
      <c r="N426" s="70" t="s">
        <v>2687</v>
      </c>
      <c r="O426" s="82" t="s">
        <v>5932</v>
      </c>
      <c r="P426" s="59" t="str">
        <f t="shared" si="130"/>
        <v>99992</v>
      </c>
      <c r="Q426" s="163" t="str">
        <f>CONCATENATE(O426,"@gspharma.com")</f>
        <v>99992@gspharma.com</v>
      </c>
      <c r="R426" s="59"/>
      <c r="S426" s="4" t="s">
        <v>4410</v>
      </c>
      <c r="T426" s="59" t="str">
        <f t="shared" si="131"/>
        <v>Marketing Coordinators</v>
      </c>
      <c r="U426" s="70" t="s">
        <v>4410</v>
      </c>
      <c r="V426" s="70" t="s">
        <v>4411</v>
      </c>
      <c r="W426" s="70" t="str">
        <f t="shared" si="127"/>
        <v>NATL - EXEC - Marketing Coordinators</v>
      </c>
      <c r="X426" s="70" t="s">
        <v>1367</v>
      </c>
      <c r="Y426" s="70" t="s">
        <v>774</v>
      </c>
      <c r="Z426" s="70" t="s">
        <v>774</v>
      </c>
      <c r="AA426" s="171" t="s">
        <v>774</v>
      </c>
      <c r="AB426" s="70" t="s">
        <v>774</v>
      </c>
      <c r="AC426" s="70" t="s">
        <v>2074</v>
      </c>
      <c r="AD426" s="70" t="s">
        <v>4726</v>
      </c>
      <c r="AE426" s="82" t="s">
        <v>2487</v>
      </c>
      <c r="AF426" s="70" t="s">
        <v>1217</v>
      </c>
      <c r="AG426" s="70" t="s">
        <v>4409</v>
      </c>
      <c r="AH426" s="70"/>
      <c r="AI426" s="70"/>
      <c r="AJ426" s="70"/>
      <c r="AK426" s="70">
        <v>99</v>
      </c>
      <c r="AL426" s="103" t="s">
        <v>1367</v>
      </c>
      <c r="AM426" t="s">
        <v>5932</v>
      </c>
      <c r="AN426" t="b">
        <f t="shared" si="128"/>
        <v>1</v>
      </c>
    </row>
    <row r="427" spans="1:40" ht="14.4" hidden="1" customHeight="1" x14ac:dyDescent="0.3">
      <c r="A427" s="59" t="str">
        <f t="shared" si="129"/>
        <v>NATL-PHR-DGM-01</v>
      </c>
      <c r="B427" s="59" t="s">
        <v>1216</v>
      </c>
      <c r="C427" s="59" t="s">
        <v>1985</v>
      </c>
      <c r="D427" s="70" t="s">
        <v>1171</v>
      </c>
      <c r="E427" s="70" t="s">
        <v>17</v>
      </c>
      <c r="F427" s="70" t="s">
        <v>1166</v>
      </c>
      <c r="G427" s="70" t="s">
        <v>5637</v>
      </c>
      <c r="H427" s="70" t="s">
        <v>1171</v>
      </c>
      <c r="I427" s="59" t="s">
        <v>4901</v>
      </c>
      <c r="J427" s="70" t="s">
        <v>1212</v>
      </c>
      <c r="K427" s="59" t="s">
        <v>1160</v>
      </c>
      <c r="L427" s="59" t="s">
        <v>8002</v>
      </c>
      <c r="M427" s="82" t="s">
        <v>4686</v>
      </c>
      <c r="N427" s="70" t="s">
        <v>2687</v>
      </c>
      <c r="O427" s="82" t="s">
        <v>8005</v>
      </c>
      <c r="P427" s="59" t="str">
        <f t="shared" si="130"/>
        <v>10</v>
      </c>
      <c r="Q427" s="162" t="str">
        <f>CONCATENATE(O427,"@gspharma.com")</f>
        <v>10@gspharma.com</v>
      </c>
      <c r="R427" s="59">
        <v>83</v>
      </c>
      <c r="S427" s="59" t="s">
        <v>1211</v>
      </c>
      <c r="T427" s="59" t="str">
        <f t="shared" si="131"/>
        <v>Khurram Moazzam</v>
      </c>
      <c r="U427" s="59" t="s">
        <v>1211</v>
      </c>
      <c r="V427" s="70" t="s">
        <v>8108</v>
      </c>
      <c r="W427" s="70" t="str">
        <f t="shared" si="127"/>
        <v>STH-A - DGM - Khurram Moazzam</v>
      </c>
      <c r="X427" s="70" t="s">
        <v>18</v>
      </c>
      <c r="Y427" s="70" t="s">
        <v>774</v>
      </c>
      <c r="Z427" s="70" t="s">
        <v>774</v>
      </c>
      <c r="AA427" s="171">
        <v>45083</v>
      </c>
      <c r="AB427" s="70" t="s">
        <v>774</v>
      </c>
      <c r="AC427" s="70" t="s">
        <v>1910</v>
      </c>
      <c r="AD427" s="70" t="s">
        <v>1145</v>
      </c>
      <c r="AE427" s="82" t="s">
        <v>2486</v>
      </c>
      <c r="AF427" s="70" t="s">
        <v>1171</v>
      </c>
      <c r="AG427" s="70" t="s">
        <v>1159</v>
      </c>
      <c r="AH427" s="70" t="s">
        <v>4410</v>
      </c>
      <c r="AI427" s="70" t="s">
        <v>4411</v>
      </c>
      <c r="AJ427" s="70" t="s">
        <v>1367</v>
      </c>
      <c r="AK427" s="70">
        <v>4</v>
      </c>
      <c r="AL427" s="108" t="s">
        <v>6295</v>
      </c>
      <c r="AM427" t="e">
        <v>#N/A</v>
      </c>
      <c r="AN427" t="e">
        <f t="shared" si="128"/>
        <v>#N/A</v>
      </c>
    </row>
    <row r="428" spans="1:40" ht="14.4" hidden="1" customHeight="1" x14ac:dyDescent="0.3">
      <c r="A428" s="59" t="str">
        <f t="shared" si="129"/>
        <v>STH-FMCG-DGM-01</v>
      </c>
      <c r="B428" s="70" t="s">
        <v>1171</v>
      </c>
      <c r="C428" s="70" t="s">
        <v>3078</v>
      </c>
      <c r="D428" s="70" t="s">
        <v>1171</v>
      </c>
      <c r="E428" s="70" t="s">
        <v>17</v>
      </c>
      <c r="F428" s="70" t="s">
        <v>1166</v>
      </c>
      <c r="G428" s="70" t="s">
        <v>5637</v>
      </c>
      <c r="H428" s="70" t="s">
        <v>1171</v>
      </c>
      <c r="I428" s="59" t="s">
        <v>4901</v>
      </c>
      <c r="J428" s="70" t="s">
        <v>1212</v>
      </c>
      <c r="K428" s="59" t="s">
        <v>1160</v>
      </c>
      <c r="L428" s="70" t="s">
        <v>1197</v>
      </c>
      <c r="M428" s="82" t="s">
        <v>4686</v>
      </c>
      <c r="N428" s="70" t="s">
        <v>2687</v>
      </c>
      <c r="O428" s="82" t="s">
        <v>3419</v>
      </c>
      <c r="P428" s="59" t="str">
        <f t="shared" si="130"/>
        <v>81</v>
      </c>
      <c r="Q428" s="163" t="str">
        <f>CONCATENATE(O428,"@gsfmcg.com")</f>
        <v>81@gsfmcg.com</v>
      </c>
      <c r="R428" s="99">
        <v>81</v>
      </c>
      <c r="S428" s="59" t="s">
        <v>3280</v>
      </c>
      <c r="T428" s="59" t="str">
        <f t="shared" si="131"/>
        <v>Nasir Baig</v>
      </c>
      <c r="U428" s="70" t="s">
        <v>3280</v>
      </c>
      <c r="V428" s="70" t="s">
        <v>644</v>
      </c>
      <c r="W428" s="70" t="str">
        <f t="shared" si="127"/>
        <v>STH-A - DGM - Nasir Baig</v>
      </c>
      <c r="X428" s="70" t="s">
        <v>18</v>
      </c>
      <c r="Y428" s="70" t="s">
        <v>774</v>
      </c>
      <c r="Z428" s="70" t="s">
        <v>774</v>
      </c>
      <c r="AA428" s="171" t="s">
        <v>774</v>
      </c>
      <c r="AB428" s="70" t="s">
        <v>774</v>
      </c>
      <c r="AC428" s="70" t="s">
        <v>1910</v>
      </c>
      <c r="AD428" s="70" t="s">
        <v>1145</v>
      </c>
      <c r="AE428" s="82" t="s">
        <v>2486</v>
      </c>
      <c r="AF428" s="70" t="s">
        <v>1171</v>
      </c>
      <c r="AG428" s="70" t="s">
        <v>1159</v>
      </c>
      <c r="AH428" s="70" t="s">
        <v>4410</v>
      </c>
      <c r="AI428" s="70" t="s">
        <v>4411</v>
      </c>
      <c r="AJ428" s="70" t="s">
        <v>1367</v>
      </c>
      <c r="AK428" s="70">
        <v>4</v>
      </c>
      <c r="AL428" s="108" t="s">
        <v>6295</v>
      </c>
      <c r="AM428" t="s">
        <v>3419</v>
      </c>
      <c r="AN428" t="b">
        <f t="shared" si="128"/>
        <v>1</v>
      </c>
    </row>
    <row r="429" spans="1:40" ht="14.4" hidden="1" customHeight="1" x14ac:dyDescent="0.3">
      <c r="A429" s="59" t="str">
        <f t="shared" si="129"/>
        <v>NTH-FMCG-DGM-01</v>
      </c>
      <c r="B429" s="70" t="s">
        <v>1171</v>
      </c>
      <c r="C429" s="70" t="s">
        <v>3078</v>
      </c>
      <c r="D429" s="70" t="s">
        <v>1217</v>
      </c>
      <c r="E429" s="70" t="s">
        <v>143</v>
      </c>
      <c r="F429" s="70" t="s">
        <v>1168</v>
      </c>
      <c r="G429" s="70" t="s">
        <v>5631</v>
      </c>
      <c r="H429" s="70" t="s">
        <v>2069</v>
      </c>
      <c r="I429" s="121" t="s">
        <v>4900</v>
      </c>
      <c r="J429" s="70" t="s">
        <v>1213</v>
      </c>
      <c r="K429" s="59" t="s">
        <v>6368</v>
      </c>
      <c r="L429" s="70" t="s">
        <v>1198</v>
      </c>
      <c r="M429" s="82" t="s">
        <v>4686</v>
      </c>
      <c r="N429" s="70" t="s">
        <v>2687</v>
      </c>
      <c r="O429" s="82" t="s">
        <v>3420</v>
      </c>
      <c r="P429" s="59" t="str">
        <f t="shared" si="130"/>
        <v>82</v>
      </c>
      <c r="Q429" s="163" t="str">
        <f>CONCATENATE(O429,"@gsfmcg.com")</f>
        <v>82@gsfmcg.com</v>
      </c>
      <c r="R429" s="99">
        <v>82</v>
      </c>
      <c r="S429" s="59" t="s">
        <v>3279</v>
      </c>
      <c r="T429" s="59" t="str">
        <f t="shared" si="131"/>
        <v>Nadeem Khan</v>
      </c>
      <c r="U429" s="70" t="s">
        <v>3279</v>
      </c>
      <c r="V429" s="70" t="s">
        <v>645</v>
      </c>
      <c r="W429" s="70" t="str">
        <f t="shared" si="127"/>
        <v>NTH-A - DGM - Nadeem Khan</v>
      </c>
      <c r="X429" s="70" t="s">
        <v>65</v>
      </c>
      <c r="Y429" s="70" t="s">
        <v>774</v>
      </c>
      <c r="Z429" s="70" t="s">
        <v>774</v>
      </c>
      <c r="AA429" s="171" t="s">
        <v>774</v>
      </c>
      <c r="AB429" s="70" t="s">
        <v>774</v>
      </c>
      <c r="AC429" s="70" t="s">
        <v>1910</v>
      </c>
      <c r="AD429" s="70" t="s">
        <v>1145</v>
      </c>
      <c r="AE429" s="82" t="s">
        <v>2486</v>
      </c>
      <c r="AF429" s="70" t="s">
        <v>1171</v>
      </c>
      <c r="AG429" s="70" t="s">
        <v>1159</v>
      </c>
      <c r="AH429" s="70" t="s">
        <v>4410</v>
      </c>
      <c r="AI429" s="70" t="s">
        <v>4411</v>
      </c>
      <c r="AJ429" s="70" t="s">
        <v>1367</v>
      </c>
      <c r="AK429" s="70">
        <v>4</v>
      </c>
      <c r="AL429" s="108" t="s">
        <v>6295</v>
      </c>
      <c r="AM429" t="s">
        <v>3420</v>
      </c>
      <c r="AN429" t="b">
        <f t="shared" si="128"/>
        <v>1</v>
      </c>
    </row>
    <row r="430" spans="1:40" ht="14.4" hidden="1" customHeight="1" x14ac:dyDescent="0.3">
      <c r="A430" s="59" t="str">
        <f t="shared" si="129"/>
        <v>NATL-FMCG-HOD-01</v>
      </c>
      <c r="B430" s="70" t="s">
        <v>1171</v>
      </c>
      <c r="C430" s="70" t="s">
        <v>3078</v>
      </c>
      <c r="D430" s="70" t="s">
        <v>1806</v>
      </c>
      <c r="E430" s="70" t="s">
        <v>1201</v>
      </c>
      <c r="F430" s="70" t="s">
        <v>1201</v>
      </c>
      <c r="G430" s="59" t="s">
        <v>5630</v>
      </c>
      <c r="H430" s="70" t="s">
        <v>4725</v>
      </c>
      <c r="I430" s="59" t="s">
        <v>4901</v>
      </c>
      <c r="J430" s="59" t="s">
        <v>1367</v>
      </c>
      <c r="K430" s="59" t="s">
        <v>1163</v>
      </c>
      <c r="L430" s="82" t="str">
        <f t="shared" si="132"/>
        <v>0911002</v>
      </c>
      <c r="M430" s="82" t="s">
        <v>4686</v>
      </c>
      <c r="N430" s="70" t="s">
        <v>2687</v>
      </c>
      <c r="O430" s="82" t="s">
        <v>5239</v>
      </c>
      <c r="P430" s="59" t="str">
        <f t="shared" si="130"/>
        <v>0911002</v>
      </c>
      <c r="Q430" s="163" t="str">
        <f>CONCATENATE(O430,"@gsfmcg.com")</f>
        <v>0911002@gsfmcg.com</v>
      </c>
      <c r="R430" s="82" t="s">
        <v>5239</v>
      </c>
      <c r="S430" s="59" t="s">
        <v>5230</v>
      </c>
      <c r="T430" s="59" t="str">
        <f t="shared" si="131"/>
        <v>National FMCG Street</v>
      </c>
      <c r="U430" s="70" t="s">
        <v>5230</v>
      </c>
      <c r="V430" s="70" t="s">
        <v>5231</v>
      </c>
      <c r="W430" s="70" t="str">
        <f t="shared" si="127"/>
        <v>NATL - HOD - National FMCG Street</v>
      </c>
      <c r="X430" s="70" t="s">
        <v>1367</v>
      </c>
      <c r="Y430" s="70" t="s">
        <v>774</v>
      </c>
      <c r="Z430" s="70" t="s">
        <v>774</v>
      </c>
      <c r="AA430" s="171" t="s">
        <v>774</v>
      </c>
      <c r="AB430" s="70" t="s">
        <v>774</v>
      </c>
      <c r="AC430" s="70" t="s">
        <v>2075</v>
      </c>
      <c r="AD430" s="70" t="s">
        <v>1151</v>
      </c>
      <c r="AE430" s="82" t="s">
        <v>2486</v>
      </c>
      <c r="AF430" s="70" t="s">
        <v>1171</v>
      </c>
      <c r="AG430" s="70" t="s">
        <v>1159</v>
      </c>
      <c r="AH430" s="70" t="s">
        <v>4410</v>
      </c>
      <c r="AI430" s="70" t="s">
        <v>4411</v>
      </c>
      <c r="AJ430" s="70" t="s">
        <v>1367</v>
      </c>
      <c r="AK430" s="70">
        <v>5</v>
      </c>
      <c r="AL430" s="103" t="s">
        <v>5610</v>
      </c>
      <c r="AM430" t="s">
        <v>5239</v>
      </c>
      <c r="AN430" t="b">
        <f t="shared" si="128"/>
        <v>1</v>
      </c>
    </row>
    <row r="431" spans="1:40" ht="14.4" customHeight="1" x14ac:dyDescent="0.3">
      <c r="A431" s="59" t="str">
        <f t="shared" si="129"/>
        <v>NATL-MKT-INST-HOD-01</v>
      </c>
      <c r="B431" s="70" t="s">
        <v>1806</v>
      </c>
      <c r="C431" s="70" t="s">
        <v>3437</v>
      </c>
      <c r="D431" s="70" t="s">
        <v>1806</v>
      </c>
      <c r="E431" s="70" t="s">
        <v>1201</v>
      </c>
      <c r="F431" s="70" t="s">
        <v>1201</v>
      </c>
      <c r="G431" s="59" t="s">
        <v>5630</v>
      </c>
      <c r="H431" s="70" t="s">
        <v>4725</v>
      </c>
      <c r="I431" s="59" t="s">
        <v>4901</v>
      </c>
      <c r="J431" s="70" t="s">
        <v>1367</v>
      </c>
      <c r="K431" s="59" t="s">
        <v>1163</v>
      </c>
      <c r="L431" s="82" t="str">
        <f t="shared" si="132"/>
        <v>0911001</v>
      </c>
      <c r="M431" s="82" t="s">
        <v>4686</v>
      </c>
      <c r="N431" s="70" t="s">
        <v>2687</v>
      </c>
      <c r="O431" s="82" t="s">
        <v>4890</v>
      </c>
      <c r="P431" s="59" t="str">
        <f t="shared" si="130"/>
        <v>0911001</v>
      </c>
      <c r="Q431" s="163" t="s">
        <v>4891</v>
      </c>
      <c r="R431" s="59" t="s">
        <v>4890</v>
      </c>
      <c r="S431" s="59" t="s">
        <v>3438</v>
      </c>
      <c r="T431" s="59" t="str">
        <f t="shared" si="131"/>
        <v>National MKT-Institute</v>
      </c>
      <c r="U431" s="70" t="s">
        <v>3438</v>
      </c>
      <c r="V431" s="70" t="s">
        <v>3439</v>
      </c>
      <c r="W431" s="70" t="str">
        <f t="shared" si="127"/>
        <v>NATL - HOD - National MKT-Institute</v>
      </c>
      <c r="X431" s="70" t="s">
        <v>1367</v>
      </c>
      <c r="Y431" s="70" t="s">
        <v>774</v>
      </c>
      <c r="Z431" s="70" t="s">
        <v>774</v>
      </c>
      <c r="AA431" s="171" t="s">
        <v>774</v>
      </c>
      <c r="AB431" s="70" t="s">
        <v>774</v>
      </c>
      <c r="AC431" s="70" t="s">
        <v>2075</v>
      </c>
      <c r="AD431" s="70" t="s">
        <v>1151</v>
      </c>
      <c r="AE431" s="82" t="s">
        <v>2486</v>
      </c>
      <c r="AF431" s="70" t="s">
        <v>1216</v>
      </c>
      <c r="AG431" s="70" t="s">
        <v>3437</v>
      </c>
      <c r="AH431" s="70" t="s">
        <v>4410</v>
      </c>
      <c r="AI431" s="70" t="s">
        <v>4411</v>
      </c>
      <c r="AJ431" s="70" t="s">
        <v>1367</v>
      </c>
      <c r="AK431" s="70">
        <v>5</v>
      </c>
      <c r="AL431" s="103" t="s">
        <v>5610</v>
      </c>
      <c r="AM431" t="s">
        <v>4890</v>
      </c>
      <c r="AN431" t="b">
        <f t="shared" si="128"/>
        <v>1</v>
      </c>
    </row>
    <row r="432" spans="1:40" ht="14.4" hidden="1" customHeight="1" x14ac:dyDescent="0.3">
      <c r="A432" s="59" t="str">
        <f t="shared" si="129"/>
        <v>NATL-UNMAP-HOD-01</v>
      </c>
      <c r="B432" s="70" t="s">
        <v>1806</v>
      </c>
      <c r="C432" s="70" t="s">
        <v>3437</v>
      </c>
      <c r="D432" s="70" t="s">
        <v>1806</v>
      </c>
      <c r="E432" s="70" t="s">
        <v>1201</v>
      </c>
      <c r="F432" s="70" t="s">
        <v>1201</v>
      </c>
      <c r="G432" s="59" t="s">
        <v>5630</v>
      </c>
      <c r="H432" s="70" t="s">
        <v>4725</v>
      </c>
      <c r="I432" s="59" t="s">
        <v>4901</v>
      </c>
      <c r="J432" s="70" t="s">
        <v>1367</v>
      </c>
      <c r="K432" s="59" t="s">
        <v>1163</v>
      </c>
      <c r="L432" s="82" t="str">
        <f t="shared" si="132"/>
        <v>0913001</v>
      </c>
      <c r="M432" s="82" t="s">
        <v>4686</v>
      </c>
      <c r="N432" s="70" t="s">
        <v>2687</v>
      </c>
      <c r="O432" s="82" t="s">
        <v>4894</v>
      </c>
      <c r="P432" s="59" t="str">
        <f t="shared" si="130"/>
        <v>0913001</v>
      </c>
      <c r="Q432" s="163" t="s">
        <v>4895</v>
      </c>
      <c r="R432" s="59" t="s">
        <v>4894</v>
      </c>
      <c r="S432" s="4" t="s">
        <v>3441</v>
      </c>
      <c r="T432" s="59" t="str">
        <f t="shared" si="131"/>
        <v>Unmapped SF-PHR</v>
      </c>
      <c r="U432" s="70" t="s">
        <v>3441</v>
      </c>
      <c r="V432" s="70" t="s">
        <v>4385</v>
      </c>
      <c r="W432" s="70" t="str">
        <f t="shared" si="127"/>
        <v>NATL - HOD - Unmapped SF-PHR</v>
      </c>
      <c r="X432" s="70" t="s">
        <v>1367</v>
      </c>
      <c r="Y432" s="70" t="s">
        <v>774</v>
      </c>
      <c r="Z432" s="70" t="s">
        <v>774</v>
      </c>
      <c r="AA432" s="171" t="s">
        <v>774</v>
      </c>
      <c r="AB432" s="70" t="s">
        <v>774</v>
      </c>
      <c r="AC432" s="70" t="s">
        <v>2075</v>
      </c>
      <c r="AD432" s="70" t="s">
        <v>1151</v>
      </c>
      <c r="AE432" s="82" t="s">
        <v>2486</v>
      </c>
      <c r="AF432" s="70" t="s">
        <v>1216</v>
      </c>
      <c r="AG432" s="70" t="s">
        <v>3437</v>
      </c>
      <c r="AH432" s="70" t="s">
        <v>4410</v>
      </c>
      <c r="AI432" s="70" t="s">
        <v>4411</v>
      </c>
      <c r="AJ432" s="70" t="s">
        <v>1367</v>
      </c>
      <c r="AK432" s="70">
        <v>5</v>
      </c>
      <c r="AL432" s="103" t="s">
        <v>5610</v>
      </c>
      <c r="AM432" t="s">
        <v>4894</v>
      </c>
      <c r="AN432" t="b">
        <f t="shared" si="128"/>
        <v>1</v>
      </c>
    </row>
    <row r="433" spans="1:40" ht="14.4" hidden="1" customHeight="1" x14ac:dyDescent="0.3">
      <c r="A433" s="59" t="str">
        <f t="shared" si="129"/>
        <v>NATL-SF-INST-HOD-01</v>
      </c>
      <c r="B433" s="70" t="s">
        <v>1806</v>
      </c>
      <c r="C433" s="70" t="s">
        <v>3437</v>
      </c>
      <c r="D433" s="70" t="s">
        <v>1806</v>
      </c>
      <c r="E433" s="70" t="s">
        <v>1201</v>
      </c>
      <c r="F433" s="70" t="s">
        <v>1201</v>
      </c>
      <c r="G433" s="59" t="s">
        <v>5630</v>
      </c>
      <c r="H433" s="70" t="s">
        <v>4725</v>
      </c>
      <c r="I433" s="59" t="s">
        <v>4901</v>
      </c>
      <c r="J433" s="70" t="s">
        <v>1367</v>
      </c>
      <c r="K433" s="59" t="s">
        <v>1163</v>
      </c>
      <c r="L433" s="82" t="str">
        <f t="shared" si="132"/>
        <v>0912001</v>
      </c>
      <c r="M433" s="82" t="s">
        <v>4686</v>
      </c>
      <c r="N433" s="70" t="s">
        <v>2687</v>
      </c>
      <c r="O433" s="82" t="s">
        <v>4892</v>
      </c>
      <c r="P433" s="59" t="str">
        <f t="shared" si="130"/>
        <v>0912001</v>
      </c>
      <c r="Q433" s="163" t="s">
        <v>4893</v>
      </c>
      <c r="R433" s="59" t="s">
        <v>4892</v>
      </c>
      <c r="S433" s="59" t="s">
        <v>4387</v>
      </c>
      <c r="T433" s="59" t="str">
        <f>TRIM(CONCATENATE(V433))</f>
        <v>National SF-Institute</v>
      </c>
      <c r="U433" s="70" t="s">
        <v>4387</v>
      </c>
      <c r="V433" s="70" t="s">
        <v>4386</v>
      </c>
      <c r="W433" s="70" t="str">
        <f t="shared" si="127"/>
        <v>NATL - HOD - National SF-Institute</v>
      </c>
      <c r="X433" s="70" t="s">
        <v>1367</v>
      </c>
      <c r="Y433" s="70" t="s">
        <v>774</v>
      </c>
      <c r="Z433" s="70" t="s">
        <v>774</v>
      </c>
      <c r="AA433" s="171" t="s">
        <v>774</v>
      </c>
      <c r="AB433" s="70" t="s">
        <v>774</v>
      </c>
      <c r="AC433" s="70" t="s">
        <v>2075</v>
      </c>
      <c r="AD433" s="70" t="s">
        <v>1151</v>
      </c>
      <c r="AE433" s="82" t="s">
        <v>2486</v>
      </c>
      <c r="AF433" s="70" t="s">
        <v>1216</v>
      </c>
      <c r="AG433" s="70" t="s">
        <v>3437</v>
      </c>
      <c r="AH433" s="70" t="s">
        <v>4414</v>
      </c>
      <c r="AI433" s="70" t="s">
        <v>4415</v>
      </c>
      <c r="AJ433" s="70" t="s">
        <v>1367</v>
      </c>
      <c r="AK433" s="70">
        <v>5</v>
      </c>
      <c r="AL433" s="103" t="s">
        <v>5610</v>
      </c>
      <c r="AM433" t="s">
        <v>4892</v>
      </c>
      <c r="AN433" t="b">
        <f t="shared" si="128"/>
        <v>1</v>
      </c>
    </row>
    <row r="434" spans="1:40" ht="14.4" hidden="1" customHeight="1" x14ac:dyDescent="0.3">
      <c r="A434" s="59" t="str">
        <f t="shared" si="129"/>
        <v>NATL-UNMAP-HOD-01</v>
      </c>
      <c r="B434" s="70" t="s">
        <v>1806</v>
      </c>
      <c r="C434" s="70" t="s">
        <v>3437</v>
      </c>
      <c r="D434" s="70" t="s">
        <v>1806</v>
      </c>
      <c r="E434" s="70" t="s">
        <v>1201</v>
      </c>
      <c r="F434" s="70" t="s">
        <v>1201</v>
      </c>
      <c r="G434" s="59" t="s">
        <v>5630</v>
      </c>
      <c r="H434" s="70" t="s">
        <v>4725</v>
      </c>
      <c r="I434" s="59" t="s">
        <v>4901</v>
      </c>
      <c r="J434" s="70" t="s">
        <v>1367</v>
      </c>
      <c r="K434" s="59" t="s">
        <v>1163</v>
      </c>
      <c r="L434" s="82" t="str">
        <f t="shared" si="132"/>
        <v>0913001</v>
      </c>
      <c r="M434" s="82" t="s">
        <v>4686</v>
      </c>
      <c r="N434" s="70" t="s">
        <v>2687</v>
      </c>
      <c r="O434" s="82" t="s">
        <v>4894</v>
      </c>
      <c r="P434" s="59" t="str">
        <f t="shared" si="130"/>
        <v>0913001</v>
      </c>
      <c r="Q434" s="163" t="s">
        <v>4895</v>
      </c>
      <c r="R434" s="59" t="s">
        <v>4894</v>
      </c>
      <c r="S434" s="4" t="s">
        <v>3441</v>
      </c>
      <c r="T434" s="59" t="str">
        <f>TRIM(CONCATENATE(V434))</f>
        <v>Unmapped SF-PHR</v>
      </c>
      <c r="U434" s="70" t="s">
        <v>3441</v>
      </c>
      <c r="V434" s="70" t="s">
        <v>4385</v>
      </c>
      <c r="W434" s="70" t="str">
        <f t="shared" si="127"/>
        <v>NATL - HOD - Unmapped SF-PHR</v>
      </c>
      <c r="X434" s="70" t="s">
        <v>1367</v>
      </c>
      <c r="Y434" s="70" t="s">
        <v>774</v>
      </c>
      <c r="Z434" s="70" t="s">
        <v>774</v>
      </c>
      <c r="AA434" s="171" t="s">
        <v>774</v>
      </c>
      <c r="AB434" s="70" t="s">
        <v>774</v>
      </c>
      <c r="AC434" s="70" t="s">
        <v>2075</v>
      </c>
      <c r="AD434" s="70" t="s">
        <v>1151</v>
      </c>
      <c r="AE434" s="82" t="s">
        <v>2486</v>
      </c>
      <c r="AF434" s="70" t="s">
        <v>1216</v>
      </c>
      <c r="AG434" s="70" t="s">
        <v>3437</v>
      </c>
      <c r="AH434" s="70" t="s">
        <v>4414</v>
      </c>
      <c r="AI434" s="70" t="s">
        <v>4415</v>
      </c>
      <c r="AJ434" s="70" t="s">
        <v>1367</v>
      </c>
      <c r="AK434" s="70">
        <v>5</v>
      </c>
      <c r="AL434" s="103" t="s">
        <v>5610</v>
      </c>
      <c r="AM434" t="s">
        <v>4894</v>
      </c>
      <c r="AN434" t="b">
        <f t="shared" si="128"/>
        <v>1</v>
      </c>
    </row>
    <row r="435" spans="1:40" ht="14.4" hidden="1" customHeight="1" x14ac:dyDescent="0.3">
      <c r="A435" s="59" t="str">
        <f t="shared" si="129"/>
        <v>NATL-MIS-SUPERUSER</v>
      </c>
      <c r="B435" s="70" t="s">
        <v>1910</v>
      </c>
      <c r="C435" s="70" t="s">
        <v>4409</v>
      </c>
      <c r="D435" s="70" t="s">
        <v>1806</v>
      </c>
      <c r="E435" s="70" t="s">
        <v>1201</v>
      </c>
      <c r="F435" s="70" t="s">
        <v>1201</v>
      </c>
      <c r="G435" s="59" t="s">
        <v>5630</v>
      </c>
      <c r="H435" s="70" t="s">
        <v>4725</v>
      </c>
      <c r="I435" s="70" t="s">
        <v>4901</v>
      </c>
      <c r="J435" s="70" t="s">
        <v>1367</v>
      </c>
      <c r="K435" s="59" t="s">
        <v>1163</v>
      </c>
      <c r="L435" s="99" t="str">
        <f t="shared" si="132"/>
        <v>99996</v>
      </c>
      <c r="M435" s="82" t="s">
        <v>4686</v>
      </c>
      <c r="N435" s="70" t="s">
        <v>2687</v>
      </c>
      <c r="O435" s="82" t="s">
        <v>5937</v>
      </c>
      <c r="P435" s="59" t="str">
        <f t="shared" si="130"/>
        <v>99996</v>
      </c>
      <c r="Q435" s="163" t="str">
        <f>CONCATENATE(O435,"@gspharma.com")</f>
        <v>99996@gspharma.com</v>
      </c>
      <c r="R435" s="59"/>
      <c r="S435" s="4" t="s">
        <v>4418</v>
      </c>
      <c r="T435" s="59" t="str">
        <f t="shared" ref="T435:T448" si="133">TRIM(CONCATENATE(V435))</f>
        <v>Hasnain Ali Qureshi</v>
      </c>
      <c r="U435" s="4" t="s">
        <v>4418</v>
      </c>
      <c r="V435" s="70" t="s">
        <v>4419</v>
      </c>
      <c r="W435" s="70" t="str">
        <f t="shared" si="127"/>
        <v>NATL - EXEC - Hasnain Ali Qureshi</v>
      </c>
      <c r="X435" s="70" t="s">
        <v>1367</v>
      </c>
      <c r="Y435" s="70" t="s">
        <v>774</v>
      </c>
      <c r="Z435" s="70" t="s">
        <v>774</v>
      </c>
      <c r="AA435" s="171" t="s">
        <v>774</v>
      </c>
      <c r="AB435" s="70" t="s">
        <v>774</v>
      </c>
      <c r="AC435" s="70" t="s">
        <v>2074</v>
      </c>
      <c r="AD435" s="70" t="s">
        <v>4726</v>
      </c>
      <c r="AE435" s="82" t="s">
        <v>2487</v>
      </c>
      <c r="AF435" s="70" t="s">
        <v>1217</v>
      </c>
      <c r="AG435" s="70" t="s">
        <v>4409</v>
      </c>
      <c r="AH435" s="70"/>
      <c r="AI435" s="70"/>
      <c r="AJ435" s="70"/>
      <c r="AK435" s="70">
        <v>99</v>
      </c>
      <c r="AL435" s="103" t="s">
        <v>1367</v>
      </c>
      <c r="AM435" t="s">
        <v>5937</v>
      </c>
      <c r="AN435" t="b">
        <f t="shared" si="128"/>
        <v>1</v>
      </c>
    </row>
    <row r="436" spans="1:40" ht="14.4" hidden="1" customHeight="1" x14ac:dyDescent="0.3">
      <c r="A436" s="59" t="str">
        <f t="shared" si="129"/>
        <v>NATL-PHR-DGM-01</v>
      </c>
      <c r="B436" s="59" t="s">
        <v>1216</v>
      </c>
      <c r="C436" s="59" t="s">
        <v>1985</v>
      </c>
      <c r="D436" s="70" t="s">
        <v>1171</v>
      </c>
      <c r="E436" s="70" t="s">
        <v>17</v>
      </c>
      <c r="F436" s="70" t="s">
        <v>1166</v>
      </c>
      <c r="G436" s="70" t="s">
        <v>5637</v>
      </c>
      <c r="H436" s="70" t="s">
        <v>1171</v>
      </c>
      <c r="I436" s="59" t="s">
        <v>4901</v>
      </c>
      <c r="J436" s="70" t="s">
        <v>1212</v>
      </c>
      <c r="K436" s="59" t="s">
        <v>1160</v>
      </c>
      <c r="L436" s="59" t="s">
        <v>8002</v>
      </c>
      <c r="M436" s="82" t="s">
        <v>4686</v>
      </c>
      <c r="N436" s="70" t="s">
        <v>2687</v>
      </c>
      <c r="O436" s="82" t="s">
        <v>8005</v>
      </c>
      <c r="P436" s="59" t="str">
        <f t="shared" si="130"/>
        <v>10</v>
      </c>
      <c r="Q436" s="162" t="str">
        <f>CONCATENATE(O436,"@gspharma.com")</f>
        <v>10@gspharma.com</v>
      </c>
      <c r="R436" s="59">
        <v>83</v>
      </c>
      <c r="S436" s="59" t="s">
        <v>1211</v>
      </c>
      <c r="T436" s="59" t="str">
        <f t="shared" si="133"/>
        <v>Khurram Moazzam</v>
      </c>
      <c r="U436" s="59" t="s">
        <v>1211</v>
      </c>
      <c r="V436" s="70" t="s">
        <v>8108</v>
      </c>
      <c r="W436" s="70" t="str">
        <f t="shared" si="127"/>
        <v>STH-A - DGM - Khurram Moazzam</v>
      </c>
      <c r="X436" s="70" t="s">
        <v>18</v>
      </c>
      <c r="Y436" s="70" t="s">
        <v>774</v>
      </c>
      <c r="Z436" s="70" t="s">
        <v>774</v>
      </c>
      <c r="AA436" s="171">
        <v>45083</v>
      </c>
      <c r="AB436" s="70" t="s">
        <v>774</v>
      </c>
      <c r="AC436" s="70" t="s">
        <v>1910</v>
      </c>
      <c r="AD436" s="70" t="s">
        <v>1145</v>
      </c>
      <c r="AE436" s="82" t="s">
        <v>2486</v>
      </c>
      <c r="AF436" s="70" t="s">
        <v>1171</v>
      </c>
      <c r="AG436" s="70" t="s">
        <v>1159</v>
      </c>
      <c r="AH436" s="70" t="s">
        <v>4418</v>
      </c>
      <c r="AI436" s="70" t="s">
        <v>4419</v>
      </c>
      <c r="AJ436" s="70" t="s">
        <v>1367</v>
      </c>
      <c r="AK436" s="70">
        <v>4</v>
      </c>
      <c r="AL436" s="108" t="s">
        <v>6295</v>
      </c>
      <c r="AM436" t="e">
        <v>#N/A</v>
      </c>
      <c r="AN436" t="e">
        <f t="shared" si="128"/>
        <v>#N/A</v>
      </c>
    </row>
    <row r="437" spans="1:40" ht="14.4" hidden="1" customHeight="1" x14ac:dyDescent="0.3">
      <c r="A437" s="59" t="str">
        <f t="shared" si="129"/>
        <v>STH-FMCG-DGM-01</v>
      </c>
      <c r="B437" s="70" t="s">
        <v>1171</v>
      </c>
      <c r="C437" s="70" t="s">
        <v>3078</v>
      </c>
      <c r="D437" s="70" t="s">
        <v>1171</v>
      </c>
      <c r="E437" s="70" t="s">
        <v>17</v>
      </c>
      <c r="F437" s="70" t="s">
        <v>1166</v>
      </c>
      <c r="G437" s="70" t="s">
        <v>5637</v>
      </c>
      <c r="H437" s="70" t="s">
        <v>1171</v>
      </c>
      <c r="I437" s="59" t="s">
        <v>4901</v>
      </c>
      <c r="J437" s="70" t="s">
        <v>1212</v>
      </c>
      <c r="K437" s="59" t="s">
        <v>1160</v>
      </c>
      <c r="L437" s="70" t="s">
        <v>1197</v>
      </c>
      <c r="M437" s="82" t="s">
        <v>4686</v>
      </c>
      <c r="N437" s="70" t="s">
        <v>2687</v>
      </c>
      <c r="O437" s="82" t="s">
        <v>3419</v>
      </c>
      <c r="P437" s="59" t="str">
        <f t="shared" si="130"/>
        <v>81</v>
      </c>
      <c r="Q437" s="163" t="str">
        <f>CONCATENATE(O437,"@gsfmcg.com")</f>
        <v>81@gsfmcg.com</v>
      </c>
      <c r="R437" s="99">
        <v>81</v>
      </c>
      <c r="S437" s="59" t="s">
        <v>3280</v>
      </c>
      <c r="T437" s="59" t="str">
        <f t="shared" si="133"/>
        <v>Nasir Baig</v>
      </c>
      <c r="U437" s="70" t="s">
        <v>3280</v>
      </c>
      <c r="V437" s="70" t="s">
        <v>644</v>
      </c>
      <c r="W437" s="70" t="str">
        <f t="shared" si="127"/>
        <v>STH-A - DGM - Nasir Baig</v>
      </c>
      <c r="X437" s="70" t="s">
        <v>18</v>
      </c>
      <c r="Y437" s="70" t="s">
        <v>774</v>
      </c>
      <c r="Z437" s="70" t="s">
        <v>774</v>
      </c>
      <c r="AA437" s="171" t="s">
        <v>774</v>
      </c>
      <c r="AB437" s="70" t="s">
        <v>774</v>
      </c>
      <c r="AC437" s="70" t="s">
        <v>1910</v>
      </c>
      <c r="AD437" s="70" t="s">
        <v>1145</v>
      </c>
      <c r="AE437" s="82" t="s">
        <v>2486</v>
      </c>
      <c r="AF437" s="70" t="s">
        <v>1171</v>
      </c>
      <c r="AG437" s="70" t="s">
        <v>1159</v>
      </c>
      <c r="AH437" s="70" t="s">
        <v>4418</v>
      </c>
      <c r="AI437" s="70" t="s">
        <v>4419</v>
      </c>
      <c r="AJ437" s="70" t="s">
        <v>1367</v>
      </c>
      <c r="AK437" s="70">
        <v>4</v>
      </c>
      <c r="AL437" s="108" t="s">
        <v>6295</v>
      </c>
      <c r="AM437" t="s">
        <v>3419</v>
      </c>
      <c r="AN437" t="b">
        <f t="shared" si="128"/>
        <v>1</v>
      </c>
    </row>
    <row r="438" spans="1:40" ht="14.4" hidden="1" customHeight="1" x14ac:dyDescent="0.3">
      <c r="A438" s="59" t="str">
        <f t="shared" si="129"/>
        <v>NTH-FMCG-DGM-01</v>
      </c>
      <c r="B438" s="70" t="s">
        <v>1171</v>
      </c>
      <c r="C438" s="70" t="s">
        <v>3078</v>
      </c>
      <c r="D438" s="70" t="s">
        <v>1217</v>
      </c>
      <c r="E438" s="70" t="s">
        <v>143</v>
      </c>
      <c r="F438" s="70" t="s">
        <v>1168</v>
      </c>
      <c r="G438" s="70" t="s">
        <v>5631</v>
      </c>
      <c r="H438" s="70" t="s">
        <v>2069</v>
      </c>
      <c r="I438" s="121" t="s">
        <v>4900</v>
      </c>
      <c r="J438" s="70" t="s">
        <v>1213</v>
      </c>
      <c r="K438" s="59" t="s">
        <v>6368</v>
      </c>
      <c r="L438" s="70" t="s">
        <v>1198</v>
      </c>
      <c r="M438" s="82" t="s">
        <v>4686</v>
      </c>
      <c r="N438" s="70" t="s">
        <v>2687</v>
      </c>
      <c r="O438" s="82" t="s">
        <v>3420</v>
      </c>
      <c r="P438" s="59" t="str">
        <f t="shared" si="130"/>
        <v>82</v>
      </c>
      <c r="Q438" s="163" t="str">
        <f>CONCATENATE(O438,"@gsfmcg.com")</f>
        <v>82@gsfmcg.com</v>
      </c>
      <c r="R438" s="99">
        <v>82</v>
      </c>
      <c r="S438" s="59" t="s">
        <v>3279</v>
      </c>
      <c r="T438" s="59" t="str">
        <f t="shared" si="133"/>
        <v>Nadeem Khan</v>
      </c>
      <c r="U438" s="70" t="s">
        <v>3279</v>
      </c>
      <c r="V438" s="70" t="s">
        <v>645</v>
      </c>
      <c r="W438" s="70" t="str">
        <f t="shared" si="127"/>
        <v>NTH-A - DGM - Nadeem Khan</v>
      </c>
      <c r="X438" s="70" t="s">
        <v>65</v>
      </c>
      <c r="Y438" s="70" t="s">
        <v>774</v>
      </c>
      <c r="Z438" s="70" t="s">
        <v>774</v>
      </c>
      <c r="AA438" s="171" t="s">
        <v>774</v>
      </c>
      <c r="AB438" s="70" t="s">
        <v>774</v>
      </c>
      <c r="AC438" s="70" t="s">
        <v>1910</v>
      </c>
      <c r="AD438" s="70" t="s">
        <v>1145</v>
      </c>
      <c r="AE438" s="82" t="s">
        <v>2486</v>
      </c>
      <c r="AF438" s="70" t="s">
        <v>1171</v>
      </c>
      <c r="AG438" s="70" t="s">
        <v>1159</v>
      </c>
      <c r="AH438" s="70" t="s">
        <v>4418</v>
      </c>
      <c r="AI438" s="70" t="s">
        <v>4419</v>
      </c>
      <c r="AJ438" s="70" t="s">
        <v>1367</v>
      </c>
      <c r="AK438" s="70">
        <v>4</v>
      </c>
      <c r="AL438" s="108" t="s">
        <v>6295</v>
      </c>
      <c r="AM438" t="s">
        <v>3420</v>
      </c>
      <c r="AN438" t="b">
        <f t="shared" si="128"/>
        <v>1</v>
      </c>
    </row>
    <row r="439" spans="1:40" ht="14.4" hidden="1" customHeight="1" x14ac:dyDescent="0.3">
      <c r="A439" s="59" t="str">
        <f t="shared" si="129"/>
        <v>NATL-FMCG-HOD-01</v>
      </c>
      <c r="B439" s="70" t="s">
        <v>1171</v>
      </c>
      <c r="C439" s="70" t="s">
        <v>3078</v>
      </c>
      <c r="D439" s="70" t="s">
        <v>1806</v>
      </c>
      <c r="E439" s="70" t="s">
        <v>1201</v>
      </c>
      <c r="F439" s="70" t="s">
        <v>1201</v>
      </c>
      <c r="G439" s="59" t="s">
        <v>5630</v>
      </c>
      <c r="H439" s="70" t="s">
        <v>4725</v>
      </c>
      <c r="I439" s="70" t="s">
        <v>4901</v>
      </c>
      <c r="J439" s="59" t="s">
        <v>1367</v>
      </c>
      <c r="K439" s="59" t="s">
        <v>1163</v>
      </c>
      <c r="L439" s="82" t="str">
        <f t="shared" si="132"/>
        <v>0911002</v>
      </c>
      <c r="M439" s="82" t="s">
        <v>4686</v>
      </c>
      <c r="N439" s="70" t="s">
        <v>2687</v>
      </c>
      <c r="O439" s="82" t="s">
        <v>5239</v>
      </c>
      <c r="P439" s="59" t="str">
        <f t="shared" si="130"/>
        <v>0911002</v>
      </c>
      <c r="Q439" s="163" t="str">
        <f>CONCATENATE(O439,"@gsfmcg.com")</f>
        <v>0911002@gsfmcg.com</v>
      </c>
      <c r="R439" s="82" t="s">
        <v>5239</v>
      </c>
      <c r="S439" s="59" t="s">
        <v>5230</v>
      </c>
      <c r="T439" s="59" t="str">
        <f t="shared" si="133"/>
        <v>National FMCG Street</v>
      </c>
      <c r="U439" s="70" t="s">
        <v>5230</v>
      </c>
      <c r="V439" s="70" t="s">
        <v>5231</v>
      </c>
      <c r="W439" s="70" t="str">
        <f t="shared" si="127"/>
        <v>NATL - HOD - National FMCG Street</v>
      </c>
      <c r="X439" s="70" t="s">
        <v>1367</v>
      </c>
      <c r="Y439" s="70" t="s">
        <v>774</v>
      </c>
      <c r="Z439" s="70" t="s">
        <v>774</v>
      </c>
      <c r="AA439" s="171" t="s">
        <v>774</v>
      </c>
      <c r="AB439" s="70" t="s">
        <v>774</v>
      </c>
      <c r="AC439" s="70" t="s">
        <v>2075</v>
      </c>
      <c r="AD439" s="70" t="s">
        <v>1151</v>
      </c>
      <c r="AE439" s="82" t="s">
        <v>2486</v>
      </c>
      <c r="AF439" s="70" t="s">
        <v>1171</v>
      </c>
      <c r="AG439" s="70" t="s">
        <v>1159</v>
      </c>
      <c r="AH439" s="70" t="s">
        <v>4418</v>
      </c>
      <c r="AI439" s="70" t="s">
        <v>4419</v>
      </c>
      <c r="AJ439" s="70" t="s">
        <v>1367</v>
      </c>
      <c r="AK439" s="70">
        <v>5</v>
      </c>
      <c r="AL439" s="103" t="s">
        <v>5610</v>
      </c>
      <c r="AM439" t="s">
        <v>5239</v>
      </c>
      <c r="AN439" t="b">
        <f t="shared" si="128"/>
        <v>1</v>
      </c>
    </row>
    <row r="440" spans="1:40" ht="14.4" hidden="1" customHeight="1" x14ac:dyDescent="0.3">
      <c r="A440" s="59" t="str">
        <f t="shared" si="129"/>
        <v>NATL-UNMAP-HOD-01</v>
      </c>
      <c r="B440" s="70" t="s">
        <v>1806</v>
      </c>
      <c r="C440" s="70" t="s">
        <v>3437</v>
      </c>
      <c r="D440" s="70" t="s">
        <v>1806</v>
      </c>
      <c r="E440" s="70" t="s">
        <v>1201</v>
      </c>
      <c r="F440" s="70" t="s">
        <v>1201</v>
      </c>
      <c r="G440" s="59" t="s">
        <v>5630</v>
      </c>
      <c r="H440" s="70" t="s">
        <v>4725</v>
      </c>
      <c r="I440" s="59" t="s">
        <v>4901</v>
      </c>
      <c r="J440" s="70" t="s">
        <v>1367</v>
      </c>
      <c r="K440" s="59" t="s">
        <v>1163</v>
      </c>
      <c r="L440" s="82" t="str">
        <f t="shared" si="132"/>
        <v>0913001</v>
      </c>
      <c r="M440" s="82" t="s">
        <v>4686</v>
      </c>
      <c r="N440" s="70" t="s">
        <v>2687</v>
      </c>
      <c r="O440" s="82" t="s">
        <v>4894</v>
      </c>
      <c r="P440" s="59" t="str">
        <f t="shared" si="130"/>
        <v>0913001</v>
      </c>
      <c r="Q440" s="163" t="s">
        <v>4895</v>
      </c>
      <c r="R440" s="59" t="s">
        <v>4894</v>
      </c>
      <c r="S440" s="4" t="s">
        <v>3441</v>
      </c>
      <c r="T440" s="59" t="str">
        <f t="shared" si="133"/>
        <v>Unmapped SF-PHR</v>
      </c>
      <c r="U440" s="70" t="s">
        <v>3441</v>
      </c>
      <c r="V440" s="70" t="s">
        <v>4385</v>
      </c>
      <c r="W440" s="70" t="str">
        <f t="shared" si="127"/>
        <v>NATL - HOD - Unmapped SF-PHR</v>
      </c>
      <c r="X440" s="70" t="s">
        <v>1367</v>
      </c>
      <c r="Y440" s="70" t="s">
        <v>774</v>
      </c>
      <c r="Z440" s="70" t="s">
        <v>774</v>
      </c>
      <c r="AA440" s="171" t="s">
        <v>774</v>
      </c>
      <c r="AB440" s="70" t="s">
        <v>774</v>
      </c>
      <c r="AC440" s="70" t="s">
        <v>2075</v>
      </c>
      <c r="AD440" s="70" t="s">
        <v>1151</v>
      </c>
      <c r="AE440" s="82" t="s">
        <v>2486</v>
      </c>
      <c r="AF440" s="70" t="s">
        <v>1216</v>
      </c>
      <c r="AG440" s="70" t="s">
        <v>3437</v>
      </c>
      <c r="AH440" s="70" t="s">
        <v>4418</v>
      </c>
      <c r="AI440" s="70" t="s">
        <v>4419</v>
      </c>
      <c r="AJ440" s="70" t="s">
        <v>1367</v>
      </c>
      <c r="AK440" s="70">
        <v>5</v>
      </c>
      <c r="AL440" s="103" t="s">
        <v>5610</v>
      </c>
      <c r="AM440" t="s">
        <v>4894</v>
      </c>
      <c r="AN440" t="b">
        <f t="shared" si="128"/>
        <v>1</v>
      </c>
    </row>
    <row r="441" spans="1:40" ht="14.4" hidden="1" customHeight="1" x14ac:dyDescent="0.3">
      <c r="A441" s="59" t="str">
        <f t="shared" si="129"/>
        <v>NATL-SF-INST-HOD-01</v>
      </c>
      <c r="B441" s="70" t="s">
        <v>1806</v>
      </c>
      <c r="C441" s="70" t="s">
        <v>3437</v>
      </c>
      <c r="D441" s="70" t="s">
        <v>1806</v>
      </c>
      <c r="E441" s="70" t="s">
        <v>1201</v>
      </c>
      <c r="F441" s="70" t="s">
        <v>1201</v>
      </c>
      <c r="G441" s="59" t="s">
        <v>5630</v>
      </c>
      <c r="H441" s="70" t="s">
        <v>4725</v>
      </c>
      <c r="I441" s="59" t="s">
        <v>4901</v>
      </c>
      <c r="J441" s="70" t="s">
        <v>1367</v>
      </c>
      <c r="K441" s="59" t="s">
        <v>1163</v>
      </c>
      <c r="L441" s="82" t="str">
        <f t="shared" si="132"/>
        <v>0912001</v>
      </c>
      <c r="M441" s="82" t="s">
        <v>4686</v>
      </c>
      <c r="N441" s="70" t="s">
        <v>2687</v>
      </c>
      <c r="O441" s="82" t="s">
        <v>4892</v>
      </c>
      <c r="P441" s="59" t="str">
        <f t="shared" si="130"/>
        <v>0912001</v>
      </c>
      <c r="Q441" s="163" t="s">
        <v>4893</v>
      </c>
      <c r="R441" s="59" t="s">
        <v>4892</v>
      </c>
      <c r="S441" s="59" t="s">
        <v>4387</v>
      </c>
      <c r="T441" s="59" t="str">
        <f t="shared" si="133"/>
        <v>National SF-Institute</v>
      </c>
      <c r="U441" s="70" t="s">
        <v>4387</v>
      </c>
      <c r="V441" s="70" t="s">
        <v>4386</v>
      </c>
      <c r="W441" s="70" t="str">
        <f t="shared" si="127"/>
        <v>NATL - HOD - National SF-Institute</v>
      </c>
      <c r="X441" s="70" t="s">
        <v>1367</v>
      </c>
      <c r="Y441" s="70" t="s">
        <v>774</v>
      </c>
      <c r="Z441" s="70" t="s">
        <v>774</v>
      </c>
      <c r="AA441" s="171" t="s">
        <v>774</v>
      </c>
      <c r="AB441" s="70" t="s">
        <v>774</v>
      </c>
      <c r="AC441" s="70" t="s">
        <v>2075</v>
      </c>
      <c r="AD441" s="70" t="s">
        <v>1151</v>
      </c>
      <c r="AE441" s="82" t="s">
        <v>2486</v>
      </c>
      <c r="AF441" s="70" t="s">
        <v>1216</v>
      </c>
      <c r="AG441" s="70" t="s">
        <v>3437</v>
      </c>
      <c r="AH441" s="70" t="s">
        <v>4418</v>
      </c>
      <c r="AI441" s="70" t="s">
        <v>4419</v>
      </c>
      <c r="AJ441" s="70" t="s">
        <v>1367</v>
      </c>
      <c r="AK441" s="70">
        <v>5</v>
      </c>
      <c r="AL441" s="103" t="s">
        <v>5610</v>
      </c>
      <c r="AM441" t="s">
        <v>4892</v>
      </c>
      <c r="AN441" t="b">
        <f t="shared" si="128"/>
        <v>1</v>
      </c>
    </row>
    <row r="442" spans="1:40" ht="14.4" customHeight="1" x14ac:dyDescent="0.3">
      <c r="A442" s="59" t="str">
        <f t="shared" si="129"/>
        <v>NATL-MKT-INST-HOD-01</v>
      </c>
      <c r="B442" s="70" t="s">
        <v>1806</v>
      </c>
      <c r="C442" s="70" t="s">
        <v>3437</v>
      </c>
      <c r="D442" s="70" t="s">
        <v>1806</v>
      </c>
      <c r="E442" s="70" t="s">
        <v>1201</v>
      </c>
      <c r="F442" s="70" t="s">
        <v>1201</v>
      </c>
      <c r="G442" s="59" t="s">
        <v>5630</v>
      </c>
      <c r="H442" s="70" t="s">
        <v>4725</v>
      </c>
      <c r="I442" s="59" t="s">
        <v>4901</v>
      </c>
      <c r="J442" s="70" t="s">
        <v>1367</v>
      </c>
      <c r="K442" s="59" t="s">
        <v>1163</v>
      </c>
      <c r="L442" s="82" t="str">
        <f t="shared" si="132"/>
        <v>0911001</v>
      </c>
      <c r="M442" s="82" t="s">
        <v>4686</v>
      </c>
      <c r="N442" s="70" t="s">
        <v>2687</v>
      </c>
      <c r="O442" s="82" t="s">
        <v>4890</v>
      </c>
      <c r="P442" s="59" t="str">
        <f t="shared" si="130"/>
        <v>0911001</v>
      </c>
      <c r="Q442" s="163" t="s">
        <v>4891</v>
      </c>
      <c r="R442" s="59" t="s">
        <v>4890</v>
      </c>
      <c r="S442" s="59" t="s">
        <v>3438</v>
      </c>
      <c r="T442" s="59" t="str">
        <f t="shared" si="133"/>
        <v>National MKT-Institute</v>
      </c>
      <c r="U442" s="70" t="s">
        <v>3438</v>
      </c>
      <c r="V442" s="70" t="s">
        <v>3439</v>
      </c>
      <c r="W442" s="70" t="str">
        <f t="shared" si="127"/>
        <v>NATL - HOD - National MKT-Institute</v>
      </c>
      <c r="X442" s="70" t="s">
        <v>1367</v>
      </c>
      <c r="Y442" s="70" t="s">
        <v>774</v>
      </c>
      <c r="Z442" s="70" t="s">
        <v>774</v>
      </c>
      <c r="AA442" s="171" t="s">
        <v>774</v>
      </c>
      <c r="AB442" s="70" t="s">
        <v>774</v>
      </c>
      <c r="AC442" s="70" t="s">
        <v>2075</v>
      </c>
      <c r="AD442" s="70" t="s">
        <v>1151</v>
      </c>
      <c r="AE442" s="82" t="s">
        <v>2486</v>
      </c>
      <c r="AF442" s="70" t="s">
        <v>1216</v>
      </c>
      <c r="AG442" s="70" t="s">
        <v>3437</v>
      </c>
      <c r="AH442" s="70" t="s">
        <v>4418</v>
      </c>
      <c r="AI442" s="70" t="s">
        <v>4419</v>
      </c>
      <c r="AJ442" s="70" t="s">
        <v>1367</v>
      </c>
      <c r="AK442" s="70">
        <v>5</v>
      </c>
      <c r="AL442" s="103" t="s">
        <v>5610</v>
      </c>
      <c r="AM442" t="s">
        <v>4890</v>
      </c>
      <c r="AN442" t="b">
        <f t="shared" si="128"/>
        <v>1</v>
      </c>
    </row>
    <row r="443" spans="1:40" ht="14.4" hidden="1" customHeight="1" x14ac:dyDescent="0.3">
      <c r="A443" s="59" t="str">
        <f t="shared" si="129"/>
        <v>NATL-MIS-SUPERUSER1</v>
      </c>
      <c r="B443" s="70" t="s">
        <v>1910</v>
      </c>
      <c r="C443" s="70" t="s">
        <v>4409</v>
      </c>
      <c r="D443" s="70" t="s">
        <v>1806</v>
      </c>
      <c r="E443" s="70" t="s">
        <v>1201</v>
      </c>
      <c r="F443" s="70" t="s">
        <v>1201</v>
      </c>
      <c r="G443" s="59" t="s">
        <v>5630</v>
      </c>
      <c r="H443" s="70" t="s">
        <v>4725</v>
      </c>
      <c r="I443" s="70" t="s">
        <v>4901</v>
      </c>
      <c r="J443" s="70" t="s">
        <v>1367</v>
      </c>
      <c r="K443" s="59" t="s">
        <v>1163</v>
      </c>
      <c r="L443" s="99" t="str">
        <f t="shared" si="132"/>
        <v>99997</v>
      </c>
      <c r="M443" s="82" t="s">
        <v>4686</v>
      </c>
      <c r="N443" s="70" t="s">
        <v>2687</v>
      </c>
      <c r="O443" s="82" t="s">
        <v>5938</v>
      </c>
      <c r="P443" s="59" t="str">
        <f t="shared" si="130"/>
        <v>99997</v>
      </c>
      <c r="Q443" s="163" t="str">
        <f>CONCATENATE(O443,"@gspharma.com")</f>
        <v>99997@gspharma.com</v>
      </c>
      <c r="R443" s="59"/>
      <c r="S443" s="4" t="s">
        <v>4418</v>
      </c>
      <c r="T443" s="59" t="str">
        <f t="shared" si="133"/>
        <v>Shahzaib Sattar</v>
      </c>
      <c r="U443" s="70" t="s">
        <v>4903</v>
      </c>
      <c r="V443" s="70" t="s">
        <v>4904</v>
      </c>
      <c r="W443" s="70" t="str">
        <f t="shared" si="127"/>
        <v>NATL - EXEC - Shahzaib Sattar</v>
      </c>
      <c r="X443" s="70" t="s">
        <v>1367</v>
      </c>
      <c r="Y443" s="70" t="s">
        <v>774</v>
      </c>
      <c r="Z443" s="70" t="s">
        <v>774</v>
      </c>
      <c r="AA443" s="171" t="s">
        <v>774</v>
      </c>
      <c r="AB443" s="70" t="s">
        <v>774</v>
      </c>
      <c r="AC443" s="70" t="s">
        <v>2074</v>
      </c>
      <c r="AD443" s="70" t="s">
        <v>4726</v>
      </c>
      <c r="AE443" s="82" t="s">
        <v>2487</v>
      </c>
      <c r="AF443" s="70" t="s">
        <v>1217</v>
      </c>
      <c r="AG443" s="70" t="s">
        <v>4409</v>
      </c>
      <c r="AH443" s="70"/>
      <c r="AI443" s="70"/>
      <c r="AJ443" s="70"/>
      <c r="AK443" s="70">
        <v>99</v>
      </c>
      <c r="AL443" s="103" t="s">
        <v>1367</v>
      </c>
      <c r="AM443" t="s">
        <v>5938</v>
      </c>
      <c r="AN443" t="b">
        <f t="shared" si="128"/>
        <v>1</v>
      </c>
    </row>
    <row r="444" spans="1:40" ht="14.4" hidden="1" customHeight="1" x14ac:dyDescent="0.3">
      <c r="A444" s="59" t="str">
        <f t="shared" si="129"/>
        <v>NATL-PHR-DGM-01</v>
      </c>
      <c r="B444" s="59" t="s">
        <v>1216</v>
      </c>
      <c r="C444" s="59" t="s">
        <v>1985</v>
      </c>
      <c r="D444" s="70" t="s">
        <v>1171</v>
      </c>
      <c r="E444" s="70" t="s">
        <v>17</v>
      </c>
      <c r="F444" s="70" t="s">
        <v>1166</v>
      </c>
      <c r="G444" s="70" t="s">
        <v>5637</v>
      </c>
      <c r="H444" s="70" t="s">
        <v>1171</v>
      </c>
      <c r="I444" s="59" t="s">
        <v>4901</v>
      </c>
      <c r="J444" s="70" t="s">
        <v>1212</v>
      </c>
      <c r="K444" s="59" t="s">
        <v>1160</v>
      </c>
      <c r="L444" s="59" t="s">
        <v>8002</v>
      </c>
      <c r="M444" s="82" t="s">
        <v>4686</v>
      </c>
      <c r="N444" s="70" t="s">
        <v>2687</v>
      </c>
      <c r="O444" s="82" t="s">
        <v>8005</v>
      </c>
      <c r="P444" s="59" t="str">
        <f t="shared" si="130"/>
        <v>10</v>
      </c>
      <c r="Q444" s="162" t="str">
        <f>CONCATENATE(O444,"@gspharma.com")</f>
        <v>10@gspharma.com</v>
      </c>
      <c r="R444" s="59">
        <v>83</v>
      </c>
      <c r="S444" s="59" t="s">
        <v>1211</v>
      </c>
      <c r="T444" s="59" t="str">
        <f t="shared" si="133"/>
        <v>Khurram Moazzam</v>
      </c>
      <c r="U444" s="59" t="s">
        <v>1211</v>
      </c>
      <c r="V444" s="70" t="s">
        <v>8108</v>
      </c>
      <c r="W444" s="70" t="str">
        <f t="shared" si="127"/>
        <v>STH-A - DGM - Khurram Moazzam</v>
      </c>
      <c r="X444" s="70" t="s">
        <v>18</v>
      </c>
      <c r="Y444" s="70" t="s">
        <v>774</v>
      </c>
      <c r="Z444" s="70" t="s">
        <v>774</v>
      </c>
      <c r="AA444" s="171">
        <v>45083</v>
      </c>
      <c r="AB444" s="70" t="s">
        <v>774</v>
      </c>
      <c r="AC444" s="70" t="s">
        <v>1910</v>
      </c>
      <c r="AD444" s="70" t="s">
        <v>1145</v>
      </c>
      <c r="AE444" s="82" t="s">
        <v>2486</v>
      </c>
      <c r="AF444" s="70" t="s">
        <v>1171</v>
      </c>
      <c r="AG444" s="70" t="s">
        <v>1159</v>
      </c>
      <c r="AH444" s="70" t="s">
        <v>4903</v>
      </c>
      <c r="AI444" s="70" t="s">
        <v>4904</v>
      </c>
      <c r="AJ444" s="70" t="s">
        <v>1367</v>
      </c>
      <c r="AK444" s="70">
        <v>4</v>
      </c>
      <c r="AL444" s="108" t="s">
        <v>6295</v>
      </c>
      <c r="AM444" t="e">
        <v>#N/A</v>
      </c>
      <c r="AN444" t="e">
        <f t="shared" si="128"/>
        <v>#N/A</v>
      </c>
    </row>
    <row r="445" spans="1:40" ht="14.4" hidden="1" customHeight="1" x14ac:dyDescent="0.3">
      <c r="A445" s="59" t="str">
        <f t="shared" si="129"/>
        <v>STH-FMCG-DGM-01</v>
      </c>
      <c r="B445" s="70" t="s">
        <v>1171</v>
      </c>
      <c r="C445" s="70" t="s">
        <v>3078</v>
      </c>
      <c r="D445" s="70" t="s">
        <v>1171</v>
      </c>
      <c r="E445" s="70" t="s">
        <v>17</v>
      </c>
      <c r="F445" s="70" t="s">
        <v>1166</v>
      </c>
      <c r="G445" s="70" t="s">
        <v>5637</v>
      </c>
      <c r="H445" s="70" t="s">
        <v>1171</v>
      </c>
      <c r="I445" s="59" t="s">
        <v>4901</v>
      </c>
      <c r="J445" s="70" t="s">
        <v>1212</v>
      </c>
      <c r="K445" s="59" t="s">
        <v>1160</v>
      </c>
      <c r="L445" s="70" t="s">
        <v>1197</v>
      </c>
      <c r="M445" s="82" t="s">
        <v>4686</v>
      </c>
      <c r="N445" s="70" t="s">
        <v>2687</v>
      </c>
      <c r="O445" s="82" t="s">
        <v>3419</v>
      </c>
      <c r="P445" s="59" t="str">
        <f t="shared" si="130"/>
        <v>81</v>
      </c>
      <c r="Q445" s="163" t="str">
        <f>CONCATENATE(O445,"@gsfmcg.com")</f>
        <v>81@gsfmcg.com</v>
      </c>
      <c r="R445" s="99">
        <v>81</v>
      </c>
      <c r="S445" s="59" t="s">
        <v>3280</v>
      </c>
      <c r="T445" s="59" t="str">
        <f t="shared" si="133"/>
        <v>Nasir Baig</v>
      </c>
      <c r="U445" s="70" t="s">
        <v>3280</v>
      </c>
      <c r="V445" s="70" t="s">
        <v>644</v>
      </c>
      <c r="W445" s="70" t="str">
        <f t="shared" si="127"/>
        <v>STH-A - DGM - Nasir Baig</v>
      </c>
      <c r="X445" s="70" t="s">
        <v>18</v>
      </c>
      <c r="Y445" s="70" t="s">
        <v>774</v>
      </c>
      <c r="Z445" s="70" t="s">
        <v>774</v>
      </c>
      <c r="AA445" s="171" t="s">
        <v>774</v>
      </c>
      <c r="AB445" s="70" t="s">
        <v>774</v>
      </c>
      <c r="AC445" s="70" t="s">
        <v>1910</v>
      </c>
      <c r="AD445" s="70" t="s">
        <v>1145</v>
      </c>
      <c r="AE445" s="82" t="s">
        <v>2486</v>
      </c>
      <c r="AF445" s="70" t="s">
        <v>1171</v>
      </c>
      <c r="AG445" s="70" t="s">
        <v>1159</v>
      </c>
      <c r="AH445" s="70" t="s">
        <v>4903</v>
      </c>
      <c r="AI445" s="70" t="s">
        <v>4904</v>
      </c>
      <c r="AJ445" s="70" t="s">
        <v>1367</v>
      </c>
      <c r="AK445" s="70">
        <v>4</v>
      </c>
      <c r="AL445" s="108" t="s">
        <v>6295</v>
      </c>
      <c r="AM445" t="s">
        <v>3419</v>
      </c>
      <c r="AN445" t="b">
        <f t="shared" si="128"/>
        <v>1</v>
      </c>
    </row>
    <row r="446" spans="1:40" ht="14.4" hidden="1" customHeight="1" x14ac:dyDescent="0.3">
      <c r="A446" s="59" t="str">
        <f t="shared" si="129"/>
        <v>NTH-FMCG-DGM-01</v>
      </c>
      <c r="B446" s="70" t="s">
        <v>1171</v>
      </c>
      <c r="C446" s="70" t="s">
        <v>3078</v>
      </c>
      <c r="D446" s="70" t="s">
        <v>1217</v>
      </c>
      <c r="E446" s="70" t="s">
        <v>143</v>
      </c>
      <c r="F446" s="70" t="s">
        <v>1168</v>
      </c>
      <c r="G446" s="70" t="s">
        <v>5631</v>
      </c>
      <c r="H446" s="70" t="s">
        <v>2069</v>
      </c>
      <c r="I446" s="121" t="s">
        <v>4900</v>
      </c>
      <c r="J446" s="70" t="s">
        <v>1213</v>
      </c>
      <c r="K446" s="59" t="s">
        <v>6368</v>
      </c>
      <c r="L446" s="70" t="s">
        <v>1198</v>
      </c>
      <c r="M446" s="82" t="s">
        <v>4686</v>
      </c>
      <c r="N446" s="70" t="s">
        <v>2687</v>
      </c>
      <c r="O446" s="82" t="s">
        <v>3420</v>
      </c>
      <c r="P446" s="59" t="str">
        <f t="shared" si="130"/>
        <v>82</v>
      </c>
      <c r="Q446" s="163" t="str">
        <f>CONCATENATE(O446,"@gsfmcg.com")</f>
        <v>82@gsfmcg.com</v>
      </c>
      <c r="R446" s="99">
        <v>82</v>
      </c>
      <c r="S446" s="59" t="s">
        <v>3279</v>
      </c>
      <c r="T446" s="59" t="str">
        <f t="shared" si="133"/>
        <v>Nadeem Khan</v>
      </c>
      <c r="U446" s="70" t="s">
        <v>3279</v>
      </c>
      <c r="V446" s="70" t="s">
        <v>645</v>
      </c>
      <c r="W446" s="70" t="str">
        <f t="shared" si="127"/>
        <v>NTH-A - DGM - Nadeem Khan</v>
      </c>
      <c r="X446" s="70" t="s">
        <v>65</v>
      </c>
      <c r="Y446" s="70" t="s">
        <v>774</v>
      </c>
      <c r="Z446" s="70" t="s">
        <v>774</v>
      </c>
      <c r="AA446" s="171" t="s">
        <v>774</v>
      </c>
      <c r="AB446" s="70" t="s">
        <v>774</v>
      </c>
      <c r="AC446" s="70" t="s">
        <v>1910</v>
      </c>
      <c r="AD446" s="70" t="s">
        <v>1145</v>
      </c>
      <c r="AE446" s="82" t="s">
        <v>2486</v>
      </c>
      <c r="AF446" s="70" t="s">
        <v>1171</v>
      </c>
      <c r="AG446" s="70" t="s">
        <v>1159</v>
      </c>
      <c r="AH446" s="70" t="s">
        <v>4903</v>
      </c>
      <c r="AI446" s="70" t="s">
        <v>4904</v>
      </c>
      <c r="AJ446" s="70" t="s">
        <v>1367</v>
      </c>
      <c r="AK446" s="70">
        <v>4</v>
      </c>
      <c r="AL446" s="108" t="s">
        <v>6295</v>
      </c>
      <c r="AM446" t="s">
        <v>3420</v>
      </c>
      <c r="AN446" t="b">
        <f t="shared" si="128"/>
        <v>1</v>
      </c>
    </row>
    <row r="447" spans="1:40" ht="14.4" hidden="1" customHeight="1" x14ac:dyDescent="0.3">
      <c r="A447" s="59" t="str">
        <f t="shared" si="129"/>
        <v>NATL-FMCG-HOD-01</v>
      </c>
      <c r="B447" s="70" t="s">
        <v>1171</v>
      </c>
      <c r="C447" s="70" t="s">
        <v>3078</v>
      </c>
      <c r="D447" s="70" t="s">
        <v>1806</v>
      </c>
      <c r="E447" s="70" t="s">
        <v>1201</v>
      </c>
      <c r="F447" s="70" t="s">
        <v>1201</v>
      </c>
      <c r="G447" s="59" t="s">
        <v>5630</v>
      </c>
      <c r="H447" s="70" t="s">
        <v>4725</v>
      </c>
      <c r="I447" s="70" t="s">
        <v>4901</v>
      </c>
      <c r="J447" s="59" t="s">
        <v>1367</v>
      </c>
      <c r="K447" s="59" t="s">
        <v>1163</v>
      </c>
      <c r="L447" s="82" t="str">
        <f t="shared" si="132"/>
        <v>0911002</v>
      </c>
      <c r="M447" s="82" t="s">
        <v>4686</v>
      </c>
      <c r="N447" s="70" t="s">
        <v>2687</v>
      </c>
      <c r="O447" s="82" t="s">
        <v>5239</v>
      </c>
      <c r="P447" s="59" t="str">
        <f t="shared" si="130"/>
        <v>0911002</v>
      </c>
      <c r="Q447" s="163" t="str">
        <f>CONCATENATE(O447,"@gsfmcg.com")</f>
        <v>0911002@gsfmcg.com</v>
      </c>
      <c r="R447" s="82" t="s">
        <v>5239</v>
      </c>
      <c r="S447" s="59" t="s">
        <v>5230</v>
      </c>
      <c r="T447" s="59" t="str">
        <f t="shared" si="133"/>
        <v>National FMCG Street</v>
      </c>
      <c r="U447" s="70" t="s">
        <v>5230</v>
      </c>
      <c r="V447" s="70" t="s">
        <v>5231</v>
      </c>
      <c r="W447" s="70" t="str">
        <f t="shared" si="127"/>
        <v>NATL - HOD - National FMCG Street</v>
      </c>
      <c r="X447" s="70" t="s">
        <v>1367</v>
      </c>
      <c r="Y447" s="70" t="s">
        <v>774</v>
      </c>
      <c r="Z447" s="70" t="s">
        <v>774</v>
      </c>
      <c r="AA447" s="171" t="s">
        <v>774</v>
      </c>
      <c r="AB447" s="70" t="s">
        <v>774</v>
      </c>
      <c r="AC447" s="70" t="s">
        <v>2075</v>
      </c>
      <c r="AD447" s="70" t="s">
        <v>1151</v>
      </c>
      <c r="AE447" s="82" t="s">
        <v>2486</v>
      </c>
      <c r="AF447" s="70" t="s">
        <v>1171</v>
      </c>
      <c r="AG447" s="70" t="s">
        <v>1159</v>
      </c>
      <c r="AH447" s="70" t="s">
        <v>4903</v>
      </c>
      <c r="AI447" s="70" t="s">
        <v>4904</v>
      </c>
      <c r="AJ447" s="70" t="s">
        <v>1367</v>
      </c>
      <c r="AK447" s="70">
        <v>5</v>
      </c>
      <c r="AL447" s="103" t="s">
        <v>5610</v>
      </c>
      <c r="AM447" t="s">
        <v>5239</v>
      </c>
      <c r="AN447" t="b">
        <f t="shared" si="128"/>
        <v>1</v>
      </c>
    </row>
    <row r="448" spans="1:40" ht="14.4" hidden="1" customHeight="1" x14ac:dyDescent="0.3">
      <c r="A448" s="59" t="str">
        <f t="shared" si="129"/>
        <v>NATL-UNMAP-HOD-01</v>
      </c>
      <c r="B448" s="70" t="s">
        <v>1806</v>
      </c>
      <c r="C448" s="70" t="s">
        <v>3437</v>
      </c>
      <c r="D448" s="70" t="s">
        <v>1806</v>
      </c>
      <c r="E448" s="70" t="s">
        <v>1201</v>
      </c>
      <c r="F448" s="70" t="s">
        <v>1201</v>
      </c>
      <c r="G448" s="59" t="s">
        <v>5630</v>
      </c>
      <c r="H448" s="70" t="s">
        <v>4725</v>
      </c>
      <c r="I448" s="59" t="s">
        <v>4901</v>
      </c>
      <c r="J448" s="70" t="s">
        <v>1367</v>
      </c>
      <c r="K448" s="59" t="s">
        <v>1163</v>
      </c>
      <c r="L448" s="82" t="str">
        <f t="shared" si="132"/>
        <v>0913001</v>
      </c>
      <c r="M448" s="82" t="s">
        <v>4686</v>
      </c>
      <c r="N448" s="70" t="s">
        <v>2687</v>
      </c>
      <c r="O448" s="82" t="s">
        <v>4894</v>
      </c>
      <c r="P448" s="59" t="str">
        <f t="shared" si="130"/>
        <v>0913001</v>
      </c>
      <c r="Q448" s="163" t="s">
        <v>4895</v>
      </c>
      <c r="R448" s="59" t="s">
        <v>4894</v>
      </c>
      <c r="S448" s="4" t="s">
        <v>3441</v>
      </c>
      <c r="T448" s="59" t="str">
        <f t="shared" si="133"/>
        <v>Unmapped SF-PHR</v>
      </c>
      <c r="U448" s="70" t="s">
        <v>3441</v>
      </c>
      <c r="V448" s="70" t="s">
        <v>4385</v>
      </c>
      <c r="W448" s="70" t="str">
        <f t="shared" si="127"/>
        <v>NATL - HOD - Unmapped SF-PHR</v>
      </c>
      <c r="X448" s="70" t="s">
        <v>1367</v>
      </c>
      <c r="Y448" s="70" t="s">
        <v>774</v>
      </c>
      <c r="Z448" s="70" t="s">
        <v>774</v>
      </c>
      <c r="AA448" s="171" t="s">
        <v>774</v>
      </c>
      <c r="AB448" s="70" t="s">
        <v>774</v>
      </c>
      <c r="AC448" s="70" t="s">
        <v>2075</v>
      </c>
      <c r="AD448" s="70" t="s">
        <v>1151</v>
      </c>
      <c r="AE448" s="82" t="s">
        <v>2486</v>
      </c>
      <c r="AF448" s="70" t="s">
        <v>1216</v>
      </c>
      <c r="AG448" s="70" t="s">
        <v>3437</v>
      </c>
      <c r="AH448" s="70" t="s">
        <v>4903</v>
      </c>
      <c r="AI448" s="70" t="s">
        <v>4904</v>
      </c>
      <c r="AJ448" s="70" t="s">
        <v>1367</v>
      </c>
      <c r="AK448" s="70">
        <v>5</v>
      </c>
      <c r="AL448" s="103" t="s">
        <v>5610</v>
      </c>
      <c r="AM448" t="s">
        <v>4894</v>
      </c>
      <c r="AN448" t="b">
        <f t="shared" si="128"/>
        <v>1</v>
      </c>
    </row>
    <row r="449" spans="1:40" ht="14.4" hidden="1" customHeight="1" x14ac:dyDescent="0.3">
      <c r="A449" s="59" t="str">
        <f t="shared" si="129"/>
        <v>NATL-SF-INST-HOD-01</v>
      </c>
      <c r="B449" s="70" t="s">
        <v>1806</v>
      </c>
      <c r="C449" s="70" t="s">
        <v>3437</v>
      </c>
      <c r="D449" s="70" t="s">
        <v>1806</v>
      </c>
      <c r="E449" s="70" t="s">
        <v>1201</v>
      </c>
      <c r="F449" s="70" t="s">
        <v>1201</v>
      </c>
      <c r="G449" s="59" t="s">
        <v>5630</v>
      </c>
      <c r="H449" s="70" t="s">
        <v>4725</v>
      </c>
      <c r="I449" s="59" t="s">
        <v>4901</v>
      </c>
      <c r="J449" s="70" t="s">
        <v>1367</v>
      </c>
      <c r="K449" s="59" t="s">
        <v>1163</v>
      </c>
      <c r="L449" s="82" t="str">
        <f t="shared" si="132"/>
        <v>0912001</v>
      </c>
      <c r="M449" s="82" t="s">
        <v>4686</v>
      </c>
      <c r="N449" s="70" t="s">
        <v>2687</v>
      </c>
      <c r="O449" s="82" t="s">
        <v>4892</v>
      </c>
      <c r="P449" s="59" t="str">
        <f t="shared" si="130"/>
        <v>0912001</v>
      </c>
      <c r="Q449" s="163" t="s">
        <v>4893</v>
      </c>
      <c r="R449" s="59" t="s">
        <v>4892</v>
      </c>
      <c r="S449" s="59" t="s">
        <v>4387</v>
      </c>
      <c r="T449" s="59" t="str">
        <f>TRIM(CONCATENATE(V449))</f>
        <v>National SF-Institute</v>
      </c>
      <c r="U449" s="70" t="s">
        <v>4387</v>
      </c>
      <c r="V449" s="70" t="s">
        <v>4386</v>
      </c>
      <c r="W449" s="70" t="str">
        <f t="shared" si="127"/>
        <v>NATL - HOD - National SF-Institute</v>
      </c>
      <c r="X449" s="70" t="s">
        <v>1367</v>
      </c>
      <c r="Y449" s="70" t="s">
        <v>774</v>
      </c>
      <c r="Z449" s="70" t="s">
        <v>774</v>
      </c>
      <c r="AA449" s="171" t="s">
        <v>774</v>
      </c>
      <c r="AB449" s="70" t="s">
        <v>774</v>
      </c>
      <c r="AC449" s="70" t="s">
        <v>2075</v>
      </c>
      <c r="AD449" s="70" t="s">
        <v>1151</v>
      </c>
      <c r="AE449" s="82" t="s">
        <v>2486</v>
      </c>
      <c r="AF449" s="70" t="s">
        <v>1216</v>
      </c>
      <c r="AG449" s="70" t="s">
        <v>3437</v>
      </c>
      <c r="AH449" s="70" t="s">
        <v>4903</v>
      </c>
      <c r="AI449" s="70" t="s">
        <v>4904</v>
      </c>
      <c r="AJ449" s="70" t="s">
        <v>1367</v>
      </c>
      <c r="AK449" s="70">
        <v>5</v>
      </c>
      <c r="AL449" s="103" t="s">
        <v>5610</v>
      </c>
      <c r="AM449" t="s">
        <v>4892</v>
      </c>
      <c r="AN449" t="b">
        <f t="shared" si="128"/>
        <v>1</v>
      </c>
    </row>
    <row r="450" spans="1:40" ht="14.4" customHeight="1" x14ac:dyDescent="0.3">
      <c r="A450" s="59" t="str">
        <f t="shared" si="129"/>
        <v>NATL-MKT-INST-HOD-01</v>
      </c>
      <c r="B450" s="70" t="s">
        <v>1806</v>
      </c>
      <c r="C450" s="70" t="s">
        <v>3437</v>
      </c>
      <c r="D450" s="70" t="s">
        <v>1806</v>
      </c>
      <c r="E450" s="70" t="s">
        <v>1201</v>
      </c>
      <c r="F450" s="70" t="s">
        <v>1201</v>
      </c>
      <c r="G450" s="59" t="s">
        <v>5630</v>
      </c>
      <c r="H450" s="70" t="s">
        <v>4725</v>
      </c>
      <c r="I450" s="59" t="s">
        <v>4901</v>
      </c>
      <c r="J450" s="70" t="s">
        <v>1367</v>
      </c>
      <c r="K450" s="59" t="s">
        <v>1163</v>
      </c>
      <c r="L450" s="82" t="str">
        <f t="shared" si="132"/>
        <v>0911001</v>
      </c>
      <c r="M450" s="82" t="s">
        <v>4686</v>
      </c>
      <c r="N450" s="70" t="s">
        <v>2687</v>
      </c>
      <c r="O450" s="82" t="s">
        <v>4890</v>
      </c>
      <c r="P450" s="59" t="str">
        <f t="shared" si="130"/>
        <v>0911001</v>
      </c>
      <c r="Q450" s="163" t="s">
        <v>4891</v>
      </c>
      <c r="R450" s="59" t="s">
        <v>4890</v>
      </c>
      <c r="S450" s="59" t="s">
        <v>3438</v>
      </c>
      <c r="T450" s="59" t="str">
        <f>TRIM(CONCATENATE(V450))</f>
        <v>National MKT-Institute</v>
      </c>
      <c r="U450" s="70" t="s">
        <v>3438</v>
      </c>
      <c r="V450" s="70" t="s">
        <v>3439</v>
      </c>
      <c r="W450" s="70" t="str">
        <f t="shared" si="127"/>
        <v>NATL - HOD - National MKT-Institute</v>
      </c>
      <c r="X450" s="70" t="s">
        <v>1367</v>
      </c>
      <c r="Y450" s="70" t="s">
        <v>774</v>
      </c>
      <c r="Z450" s="70" t="s">
        <v>774</v>
      </c>
      <c r="AA450" s="171" t="s">
        <v>774</v>
      </c>
      <c r="AB450" s="70" t="s">
        <v>774</v>
      </c>
      <c r="AC450" s="70" t="s">
        <v>2075</v>
      </c>
      <c r="AD450" s="70" t="s">
        <v>1151</v>
      </c>
      <c r="AE450" s="82" t="s">
        <v>2486</v>
      </c>
      <c r="AF450" s="70" t="s">
        <v>1216</v>
      </c>
      <c r="AG450" s="70" t="s">
        <v>3437</v>
      </c>
      <c r="AH450" s="70" t="s">
        <v>4903</v>
      </c>
      <c r="AI450" s="70" t="s">
        <v>4904</v>
      </c>
      <c r="AJ450" s="70" t="s">
        <v>1367</v>
      </c>
      <c r="AK450" s="70">
        <v>5</v>
      </c>
      <c r="AL450" s="103" t="s">
        <v>5610</v>
      </c>
      <c r="AM450" t="s">
        <v>4890</v>
      </c>
      <c r="AN450" t="b">
        <f t="shared" si="128"/>
        <v>1</v>
      </c>
    </row>
    <row r="451" spans="1:40" ht="14.4" hidden="1" customHeight="1" x14ac:dyDescent="0.3">
      <c r="A451" s="59" t="str">
        <f t="shared" si="129"/>
        <v>FMCG-MKT-COORDINATOR</v>
      </c>
      <c r="B451" s="70" t="s">
        <v>1910</v>
      </c>
      <c r="C451" s="70" t="s">
        <v>4409</v>
      </c>
      <c r="D451" s="70" t="s">
        <v>1806</v>
      </c>
      <c r="E451" s="70" t="s">
        <v>1201</v>
      </c>
      <c r="F451" s="70" t="s">
        <v>1201</v>
      </c>
      <c r="G451" s="59" t="s">
        <v>5630</v>
      </c>
      <c r="H451" s="70" t="s">
        <v>4725</v>
      </c>
      <c r="I451" s="70" t="s">
        <v>4901</v>
      </c>
      <c r="J451" s="70" t="s">
        <v>1367</v>
      </c>
      <c r="K451" s="59" t="s">
        <v>1163</v>
      </c>
      <c r="L451" s="99" t="str">
        <f t="shared" si="132"/>
        <v>99999</v>
      </c>
      <c r="M451" s="82" t="s">
        <v>4686</v>
      </c>
      <c r="N451" s="70" t="s">
        <v>2687</v>
      </c>
      <c r="O451" s="82" t="s">
        <v>5940</v>
      </c>
      <c r="P451" s="59" t="str">
        <f t="shared" si="130"/>
        <v>99999</v>
      </c>
      <c r="Q451" s="163" t="str">
        <f>CONCATENATE(O451,"@gspharma.com")</f>
        <v>99999@gspharma.com</v>
      </c>
      <c r="R451" s="59"/>
      <c r="S451" s="70" t="s">
        <v>4917</v>
      </c>
      <c r="T451" s="59" t="str">
        <f t="shared" ref="T451:T472" si="134">TRIM(CONCATENATE(V451))</f>
        <v>FMCG COORDINATOR</v>
      </c>
      <c r="U451" s="70" t="s">
        <v>4917</v>
      </c>
      <c r="V451" s="70" t="s">
        <v>4918</v>
      </c>
      <c r="W451" s="70" t="str">
        <f t="shared" si="127"/>
        <v>NATL - EXEC - FMCG COORDINATOR</v>
      </c>
      <c r="X451" s="70" t="s">
        <v>1367</v>
      </c>
      <c r="Y451" s="70" t="s">
        <v>774</v>
      </c>
      <c r="Z451" s="70" t="s">
        <v>774</v>
      </c>
      <c r="AA451" s="171" t="s">
        <v>774</v>
      </c>
      <c r="AB451" s="70" t="s">
        <v>774</v>
      </c>
      <c r="AC451" s="70" t="s">
        <v>2074</v>
      </c>
      <c r="AD451" s="70" t="s">
        <v>4726</v>
      </c>
      <c r="AE451" s="82" t="s">
        <v>2487</v>
      </c>
      <c r="AF451" s="70" t="s">
        <v>1217</v>
      </c>
      <c r="AG451" s="70" t="s">
        <v>4409</v>
      </c>
      <c r="AH451" s="70"/>
      <c r="AI451" s="70"/>
      <c r="AJ451" s="70"/>
      <c r="AK451" s="70">
        <v>99</v>
      </c>
      <c r="AL451" s="103" t="s">
        <v>1367</v>
      </c>
      <c r="AM451" t="s">
        <v>5940</v>
      </c>
      <c r="AN451" t="b">
        <f t="shared" si="128"/>
        <v>1</v>
      </c>
    </row>
    <row r="452" spans="1:40" ht="14.4" hidden="1" customHeight="1" x14ac:dyDescent="0.3">
      <c r="A452" s="59" t="str">
        <f t="shared" si="129"/>
        <v>NATL-FMCG-HOD-01</v>
      </c>
      <c r="B452" s="70" t="s">
        <v>1171</v>
      </c>
      <c r="C452" s="70" t="s">
        <v>3078</v>
      </c>
      <c r="D452" s="70" t="s">
        <v>1806</v>
      </c>
      <c r="E452" s="70" t="s">
        <v>1201</v>
      </c>
      <c r="F452" s="70" t="s">
        <v>1201</v>
      </c>
      <c r="G452" s="59" t="s">
        <v>5630</v>
      </c>
      <c r="H452" s="70" t="s">
        <v>4725</v>
      </c>
      <c r="I452" s="70" t="s">
        <v>4901</v>
      </c>
      <c r="J452" s="59" t="s">
        <v>1367</v>
      </c>
      <c r="K452" s="59" t="s">
        <v>1163</v>
      </c>
      <c r="L452" s="82" t="str">
        <f t="shared" si="132"/>
        <v>0911002</v>
      </c>
      <c r="M452" s="82" t="s">
        <v>4686</v>
      </c>
      <c r="N452" s="70" t="s">
        <v>2687</v>
      </c>
      <c r="O452" s="82" t="s">
        <v>5239</v>
      </c>
      <c r="P452" s="59" t="str">
        <f t="shared" si="130"/>
        <v>0911002</v>
      </c>
      <c r="Q452" s="163" t="str">
        <f>CONCATENATE(O452,"@gsfmcg.com")</f>
        <v>0911002@gsfmcg.com</v>
      </c>
      <c r="R452" s="82" t="s">
        <v>5239</v>
      </c>
      <c r="S452" s="59" t="s">
        <v>5230</v>
      </c>
      <c r="T452" s="59" t="str">
        <f t="shared" si="134"/>
        <v>National FMCG Street</v>
      </c>
      <c r="U452" s="70" t="s">
        <v>5230</v>
      </c>
      <c r="V452" s="70" t="s">
        <v>5231</v>
      </c>
      <c r="W452" s="70" t="str">
        <f t="shared" si="127"/>
        <v>NATL - HOD - National FMCG Street</v>
      </c>
      <c r="X452" s="70" t="s">
        <v>1367</v>
      </c>
      <c r="Y452" s="70" t="s">
        <v>774</v>
      </c>
      <c r="Z452" s="70" t="s">
        <v>774</v>
      </c>
      <c r="AA452" s="171" t="s">
        <v>774</v>
      </c>
      <c r="AB452" s="70" t="s">
        <v>774</v>
      </c>
      <c r="AC452" s="70" t="s">
        <v>2075</v>
      </c>
      <c r="AD452" s="70" t="s">
        <v>1151</v>
      </c>
      <c r="AE452" s="82" t="s">
        <v>2486</v>
      </c>
      <c r="AF452" s="70" t="s">
        <v>1171</v>
      </c>
      <c r="AG452" s="70" t="s">
        <v>1159</v>
      </c>
      <c r="AH452" s="70" t="s">
        <v>4917</v>
      </c>
      <c r="AI452" s="70" t="s">
        <v>4918</v>
      </c>
      <c r="AJ452" s="70" t="s">
        <v>1367</v>
      </c>
      <c r="AK452" s="70">
        <v>5</v>
      </c>
      <c r="AL452" s="103" t="s">
        <v>5610</v>
      </c>
      <c r="AM452" t="s">
        <v>5239</v>
      </c>
      <c r="AN452" t="b">
        <f t="shared" si="128"/>
        <v>1</v>
      </c>
    </row>
    <row r="453" spans="1:40" s="118" customFormat="1" ht="14.4" hidden="1" customHeight="1" x14ac:dyDescent="0.3">
      <c r="A453" s="59" t="str">
        <f t="shared" si="129"/>
        <v>STH-FMCG-DGM-01</v>
      </c>
      <c r="B453" s="70" t="s">
        <v>1171</v>
      </c>
      <c r="C453" s="70" t="s">
        <v>3078</v>
      </c>
      <c r="D453" s="70" t="s">
        <v>1171</v>
      </c>
      <c r="E453" s="70" t="s">
        <v>17</v>
      </c>
      <c r="F453" s="70" t="s">
        <v>1166</v>
      </c>
      <c r="G453" s="70" t="s">
        <v>5637</v>
      </c>
      <c r="H453" s="70" t="s">
        <v>1171</v>
      </c>
      <c r="I453" s="59" t="s">
        <v>4901</v>
      </c>
      <c r="J453" s="70" t="s">
        <v>1212</v>
      </c>
      <c r="K453" s="59" t="s">
        <v>1160</v>
      </c>
      <c r="L453" s="70" t="s">
        <v>1197</v>
      </c>
      <c r="M453" s="82" t="s">
        <v>4686</v>
      </c>
      <c r="N453" s="70" t="s">
        <v>2687</v>
      </c>
      <c r="O453" s="82" t="s">
        <v>3419</v>
      </c>
      <c r="P453" s="59" t="str">
        <f t="shared" si="130"/>
        <v>81</v>
      </c>
      <c r="Q453" s="163" t="str">
        <f>CONCATENATE(O453,"@gsfmcg.com")</f>
        <v>81@gsfmcg.com</v>
      </c>
      <c r="R453" s="99">
        <v>81</v>
      </c>
      <c r="S453" s="59" t="s">
        <v>3280</v>
      </c>
      <c r="T453" s="59" t="str">
        <f t="shared" si="134"/>
        <v>Nasir Baig</v>
      </c>
      <c r="U453" s="70" t="s">
        <v>3280</v>
      </c>
      <c r="V453" s="70" t="s">
        <v>644</v>
      </c>
      <c r="W453" s="70" t="str">
        <f t="shared" si="127"/>
        <v>STH-A - DGM - Nasir Baig</v>
      </c>
      <c r="X453" s="70" t="s">
        <v>18</v>
      </c>
      <c r="Y453" s="70" t="s">
        <v>774</v>
      </c>
      <c r="Z453" s="70" t="s">
        <v>774</v>
      </c>
      <c r="AA453" s="171" t="s">
        <v>774</v>
      </c>
      <c r="AB453" s="70" t="s">
        <v>774</v>
      </c>
      <c r="AC453" s="70" t="s">
        <v>1910</v>
      </c>
      <c r="AD453" s="70" t="s">
        <v>1145</v>
      </c>
      <c r="AE453" s="82" t="s">
        <v>2486</v>
      </c>
      <c r="AF453" s="70" t="s">
        <v>1171</v>
      </c>
      <c r="AG453" s="70" t="s">
        <v>1159</v>
      </c>
      <c r="AH453" s="70" t="s">
        <v>4917</v>
      </c>
      <c r="AI453" s="70" t="s">
        <v>4918</v>
      </c>
      <c r="AJ453" s="70" t="s">
        <v>1367</v>
      </c>
      <c r="AK453" s="70">
        <v>4</v>
      </c>
      <c r="AL453" s="108" t="s">
        <v>6295</v>
      </c>
      <c r="AM453" t="s">
        <v>3419</v>
      </c>
      <c r="AN453" t="b">
        <f t="shared" si="128"/>
        <v>1</v>
      </c>
    </row>
    <row r="454" spans="1:40" s="118" customFormat="1" ht="14.4" hidden="1" customHeight="1" x14ac:dyDescent="0.3">
      <c r="A454" s="59" t="str">
        <f t="shared" si="129"/>
        <v>NTH-FMCG-DGM-01</v>
      </c>
      <c r="B454" s="70" t="s">
        <v>1171</v>
      </c>
      <c r="C454" s="70" t="s">
        <v>3078</v>
      </c>
      <c r="D454" s="70" t="s">
        <v>1217</v>
      </c>
      <c r="E454" s="70" t="s">
        <v>143</v>
      </c>
      <c r="F454" s="70" t="s">
        <v>1168</v>
      </c>
      <c r="G454" s="70" t="s">
        <v>5631</v>
      </c>
      <c r="H454" s="70" t="s">
        <v>2069</v>
      </c>
      <c r="I454" s="121" t="s">
        <v>4900</v>
      </c>
      <c r="J454" s="70" t="s">
        <v>1213</v>
      </c>
      <c r="K454" s="59" t="s">
        <v>6368</v>
      </c>
      <c r="L454" s="70" t="s">
        <v>1198</v>
      </c>
      <c r="M454" s="82" t="s">
        <v>4686</v>
      </c>
      <c r="N454" s="70" t="s">
        <v>2687</v>
      </c>
      <c r="O454" s="82" t="s">
        <v>3420</v>
      </c>
      <c r="P454" s="59" t="str">
        <f t="shared" si="130"/>
        <v>82</v>
      </c>
      <c r="Q454" s="163" t="str">
        <f>CONCATENATE(O454,"@gsfmcg.com")</f>
        <v>82@gsfmcg.com</v>
      </c>
      <c r="R454" s="99">
        <v>82</v>
      </c>
      <c r="S454" s="59" t="s">
        <v>3279</v>
      </c>
      <c r="T454" s="59" t="str">
        <f t="shared" si="134"/>
        <v>Nadeem Khan</v>
      </c>
      <c r="U454" s="70" t="s">
        <v>3279</v>
      </c>
      <c r="V454" s="70" t="s">
        <v>645</v>
      </c>
      <c r="W454" s="70" t="str">
        <f t="shared" si="127"/>
        <v>NTH-A - DGM - Nadeem Khan</v>
      </c>
      <c r="X454" s="70" t="s">
        <v>65</v>
      </c>
      <c r="Y454" s="70" t="s">
        <v>774</v>
      </c>
      <c r="Z454" s="70" t="s">
        <v>774</v>
      </c>
      <c r="AA454" s="171" t="s">
        <v>774</v>
      </c>
      <c r="AB454" s="70" t="s">
        <v>774</v>
      </c>
      <c r="AC454" s="70" t="s">
        <v>1910</v>
      </c>
      <c r="AD454" s="70" t="s">
        <v>1145</v>
      </c>
      <c r="AE454" s="82" t="s">
        <v>2486</v>
      </c>
      <c r="AF454" s="70" t="s">
        <v>1171</v>
      </c>
      <c r="AG454" s="70" t="s">
        <v>1159</v>
      </c>
      <c r="AH454" s="70" t="s">
        <v>4917</v>
      </c>
      <c r="AI454" s="70" t="s">
        <v>4918</v>
      </c>
      <c r="AJ454" s="70" t="s">
        <v>1367</v>
      </c>
      <c r="AK454" s="70">
        <v>4</v>
      </c>
      <c r="AL454" s="108" t="s">
        <v>6295</v>
      </c>
      <c r="AM454" t="s">
        <v>3420</v>
      </c>
      <c r="AN454" t="b">
        <f t="shared" si="128"/>
        <v>1</v>
      </c>
    </row>
    <row r="455" spans="1:40" s="118" customFormat="1" ht="14.4" hidden="1" customHeight="1" x14ac:dyDescent="0.3">
      <c r="A455" s="59" t="str">
        <f t="shared" si="129"/>
        <v>PHR-MKT-COORDINATOR</v>
      </c>
      <c r="B455" s="70" t="s">
        <v>1910</v>
      </c>
      <c r="C455" s="70" t="s">
        <v>4409</v>
      </c>
      <c r="D455" s="70" t="s">
        <v>1806</v>
      </c>
      <c r="E455" s="70" t="s">
        <v>1201</v>
      </c>
      <c r="F455" s="70" t="s">
        <v>1201</v>
      </c>
      <c r="G455" s="59" t="s">
        <v>5630</v>
      </c>
      <c r="H455" s="70" t="s">
        <v>4725</v>
      </c>
      <c r="I455" s="70" t="s">
        <v>4901</v>
      </c>
      <c r="J455" s="70" t="s">
        <v>1367</v>
      </c>
      <c r="K455" s="59" t="s">
        <v>1163</v>
      </c>
      <c r="L455" s="99" t="str">
        <f t="shared" si="132"/>
        <v>99919</v>
      </c>
      <c r="M455" s="82" t="s">
        <v>4686</v>
      </c>
      <c r="N455" s="70" t="s">
        <v>2687</v>
      </c>
      <c r="O455" s="82" t="s">
        <v>5941</v>
      </c>
      <c r="P455" s="59" t="str">
        <f t="shared" si="130"/>
        <v>99919</v>
      </c>
      <c r="Q455" s="163" t="str">
        <f>CONCATENATE(O455,"@gspharma.com")</f>
        <v>99919@gspharma.com</v>
      </c>
      <c r="R455" s="59"/>
      <c r="S455" s="70" t="s">
        <v>4920</v>
      </c>
      <c r="T455" s="59" t="str">
        <f t="shared" si="134"/>
        <v>PHARMA COORDINATOR</v>
      </c>
      <c r="U455" s="70" t="s">
        <v>4920</v>
      </c>
      <c r="V455" s="70" t="s">
        <v>4919</v>
      </c>
      <c r="W455" s="70" t="str">
        <f t="shared" si="127"/>
        <v>NATL - EXEC - PHARMA COORDINATOR</v>
      </c>
      <c r="X455" s="70" t="s">
        <v>1367</v>
      </c>
      <c r="Y455" s="70" t="s">
        <v>774</v>
      </c>
      <c r="Z455" s="70" t="s">
        <v>774</v>
      </c>
      <c r="AA455" s="171" t="s">
        <v>774</v>
      </c>
      <c r="AB455" s="70" t="s">
        <v>774</v>
      </c>
      <c r="AC455" s="70" t="s">
        <v>2074</v>
      </c>
      <c r="AD455" s="70" t="s">
        <v>4726</v>
      </c>
      <c r="AE455" s="82" t="s">
        <v>2487</v>
      </c>
      <c r="AF455" s="70" t="s">
        <v>1217</v>
      </c>
      <c r="AG455" s="70" t="s">
        <v>4409</v>
      </c>
      <c r="AH455" s="70"/>
      <c r="AI455" s="70"/>
      <c r="AJ455" s="70"/>
      <c r="AK455" s="70">
        <v>99</v>
      </c>
      <c r="AL455" s="103" t="s">
        <v>1367</v>
      </c>
      <c r="AM455" t="s">
        <v>5941</v>
      </c>
      <c r="AN455" t="b">
        <f t="shared" si="128"/>
        <v>1</v>
      </c>
    </row>
    <row r="456" spans="1:40" s="118" customFormat="1" ht="14.4" hidden="1" customHeight="1" x14ac:dyDescent="0.3">
      <c r="A456" s="59" t="str">
        <f t="shared" si="129"/>
        <v>NATL-PHR-DGM-01</v>
      </c>
      <c r="B456" s="59" t="s">
        <v>1216</v>
      </c>
      <c r="C456" s="59" t="s">
        <v>1985</v>
      </c>
      <c r="D456" s="70" t="s">
        <v>1171</v>
      </c>
      <c r="E456" s="70" t="s">
        <v>17</v>
      </c>
      <c r="F456" s="70" t="s">
        <v>1166</v>
      </c>
      <c r="G456" s="70" t="s">
        <v>5637</v>
      </c>
      <c r="H456" s="70" t="s">
        <v>1171</v>
      </c>
      <c r="I456" s="59" t="s">
        <v>4901</v>
      </c>
      <c r="J456" s="70" t="s">
        <v>1212</v>
      </c>
      <c r="K456" s="59" t="s">
        <v>1160</v>
      </c>
      <c r="L456" s="59" t="s">
        <v>8002</v>
      </c>
      <c r="M456" s="82" t="s">
        <v>4686</v>
      </c>
      <c r="N456" s="70" t="s">
        <v>2687</v>
      </c>
      <c r="O456" s="82" t="s">
        <v>8005</v>
      </c>
      <c r="P456" s="59" t="str">
        <f t="shared" si="130"/>
        <v>10</v>
      </c>
      <c r="Q456" s="162" t="str">
        <f>CONCATENATE(O456,"@gspharma.com")</f>
        <v>10@gspharma.com</v>
      </c>
      <c r="R456" s="59">
        <v>83</v>
      </c>
      <c r="S456" s="59" t="s">
        <v>1211</v>
      </c>
      <c r="T456" s="59" t="str">
        <f t="shared" si="134"/>
        <v>Khurram Moazzam</v>
      </c>
      <c r="U456" s="59" t="s">
        <v>1211</v>
      </c>
      <c r="V456" s="70" t="s">
        <v>8108</v>
      </c>
      <c r="W456" s="70" t="str">
        <f t="shared" si="127"/>
        <v>STH-A - DGM - Khurram Moazzam</v>
      </c>
      <c r="X456" s="70" t="s">
        <v>18</v>
      </c>
      <c r="Y456" s="70" t="s">
        <v>774</v>
      </c>
      <c r="Z456" s="70" t="s">
        <v>774</v>
      </c>
      <c r="AA456" s="171">
        <v>45083</v>
      </c>
      <c r="AB456" s="70" t="s">
        <v>774</v>
      </c>
      <c r="AC456" s="70" t="s">
        <v>1910</v>
      </c>
      <c r="AD456" s="70" t="s">
        <v>1145</v>
      </c>
      <c r="AE456" s="82" t="s">
        <v>2486</v>
      </c>
      <c r="AF456" s="70" t="s">
        <v>1171</v>
      </c>
      <c r="AG456" s="70" t="s">
        <v>1159</v>
      </c>
      <c r="AH456" s="70" t="s">
        <v>4920</v>
      </c>
      <c r="AI456" s="70" t="s">
        <v>4919</v>
      </c>
      <c r="AJ456" s="70" t="s">
        <v>1367</v>
      </c>
      <c r="AK456" s="70">
        <v>4</v>
      </c>
      <c r="AL456" s="108" t="s">
        <v>6295</v>
      </c>
      <c r="AM456" t="e">
        <v>#N/A</v>
      </c>
      <c r="AN456" t="e">
        <f t="shared" si="128"/>
        <v>#N/A</v>
      </c>
    </row>
    <row r="457" spans="1:40" s="118" customFormat="1" ht="14.4" hidden="1" customHeight="1" x14ac:dyDescent="0.3">
      <c r="A457" s="59" t="str">
        <f t="shared" si="129"/>
        <v>NATL-UNMAP-HOD-01</v>
      </c>
      <c r="B457" s="70" t="s">
        <v>1806</v>
      </c>
      <c r="C457" s="70" t="s">
        <v>3437</v>
      </c>
      <c r="D457" s="70" t="s">
        <v>1806</v>
      </c>
      <c r="E457" s="70" t="s">
        <v>1201</v>
      </c>
      <c r="F457" s="70" t="s">
        <v>1201</v>
      </c>
      <c r="G457" s="59" t="s">
        <v>5630</v>
      </c>
      <c r="H457" s="70" t="s">
        <v>4725</v>
      </c>
      <c r="I457" s="59" t="s">
        <v>4901</v>
      </c>
      <c r="J457" s="70" t="s">
        <v>1367</v>
      </c>
      <c r="K457" s="59" t="s">
        <v>1163</v>
      </c>
      <c r="L457" s="82" t="str">
        <f t="shared" si="132"/>
        <v>0913001</v>
      </c>
      <c r="M457" s="82" t="s">
        <v>4686</v>
      </c>
      <c r="N457" s="70" t="s">
        <v>2687</v>
      </c>
      <c r="O457" s="82" t="s">
        <v>4894</v>
      </c>
      <c r="P457" s="59" t="str">
        <f t="shared" si="130"/>
        <v>0913001</v>
      </c>
      <c r="Q457" s="163" t="s">
        <v>4895</v>
      </c>
      <c r="R457" s="59" t="s">
        <v>4894</v>
      </c>
      <c r="S457" s="4" t="s">
        <v>3441</v>
      </c>
      <c r="T457" s="59" t="str">
        <f t="shared" si="134"/>
        <v>Unmapped SF-PHR</v>
      </c>
      <c r="U457" s="70" t="s">
        <v>3441</v>
      </c>
      <c r="V457" s="70" t="s">
        <v>4385</v>
      </c>
      <c r="W457" s="70" t="str">
        <f t="shared" si="127"/>
        <v>NATL - HOD - Unmapped SF-PHR</v>
      </c>
      <c r="X457" s="70" t="s">
        <v>1367</v>
      </c>
      <c r="Y457" s="70" t="s">
        <v>774</v>
      </c>
      <c r="Z457" s="70" t="s">
        <v>774</v>
      </c>
      <c r="AA457" s="171" t="s">
        <v>774</v>
      </c>
      <c r="AB457" s="70" t="s">
        <v>774</v>
      </c>
      <c r="AC457" s="70" t="s">
        <v>2075</v>
      </c>
      <c r="AD457" s="70" t="s">
        <v>1151</v>
      </c>
      <c r="AE457" s="82" t="s">
        <v>2486</v>
      </c>
      <c r="AF457" s="70" t="s">
        <v>1216</v>
      </c>
      <c r="AG457" s="70" t="s">
        <v>3437</v>
      </c>
      <c r="AH457" s="70" t="s">
        <v>4920</v>
      </c>
      <c r="AI457" s="70" t="s">
        <v>4919</v>
      </c>
      <c r="AJ457" s="70" t="s">
        <v>1367</v>
      </c>
      <c r="AK457" s="70">
        <v>5</v>
      </c>
      <c r="AL457" s="103" t="s">
        <v>5610</v>
      </c>
      <c r="AM457" t="s">
        <v>4894</v>
      </c>
      <c r="AN457" t="b">
        <f t="shared" si="128"/>
        <v>1</v>
      </c>
    </row>
    <row r="458" spans="1:40" ht="14.4" hidden="1" customHeight="1" x14ac:dyDescent="0.3">
      <c r="A458" s="59" t="str">
        <f t="shared" si="129"/>
        <v>NATL-PHR-INST-HOD-01</v>
      </c>
      <c r="B458" s="70" t="s">
        <v>1216</v>
      </c>
      <c r="C458" s="70" t="s">
        <v>1985</v>
      </c>
      <c r="D458" s="70" t="s">
        <v>1806</v>
      </c>
      <c r="E458" s="70" t="s">
        <v>1201</v>
      </c>
      <c r="F458" s="70" t="s">
        <v>1201</v>
      </c>
      <c r="G458" s="59" t="s">
        <v>5630</v>
      </c>
      <c r="H458" s="70" t="s">
        <v>4725</v>
      </c>
      <c r="I458" s="59" t="s">
        <v>4901</v>
      </c>
      <c r="J458" s="59" t="s">
        <v>1367</v>
      </c>
      <c r="K458" s="59" t="s">
        <v>1163</v>
      </c>
      <c r="L458" s="82" t="str">
        <f>O458</f>
        <v>0911003</v>
      </c>
      <c r="M458" s="82" t="s">
        <v>4686</v>
      </c>
      <c r="N458" s="70" t="s">
        <v>2687</v>
      </c>
      <c r="O458" s="82" t="s">
        <v>6733</v>
      </c>
      <c r="P458" s="59" t="str">
        <f t="shared" si="130"/>
        <v>0911003</v>
      </c>
      <c r="Q458" s="163" t="str">
        <f>CONCATENATE(O458,"@gsfmcg.com")</f>
        <v>0911003@gsfmcg.com</v>
      </c>
      <c r="R458" s="82"/>
      <c r="S458" s="59" t="s">
        <v>5516</v>
      </c>
      <c r="T458" s="59" t="str">
        <f t="shared" si="134"/>
        <v>National Pharma Institute</v>
      </c>
      <c r="U458" s="59" t="s">
        <v>5516</v>
      </c>
      <c r="V458" s="70" t="s">
        <v>5517</v>
      </c>
      <c r="W458" s="70" t="str">
        <f t="shared" si="127"/>
        <v>NATL - HOD - National Pharma Institute</v>
      </c>
      <c r="X458" s="70" t="s">
        <v>1367</v>
      </c>
      <c r="Y458" s="70" t="s">
        <v>774</v>
      </c>
      <c r="Z458" s="70" t="s">
        <v>774</v>
      </c>
      <c r="AA458" s="171" t="s">
        <v>774</v>
      </c>
      <c r="AB458" s="70" t="s">
        <v>774</v>
      </c>
      <c r="AC458" s="70" t="s">
        <v>2075</v>
      </c>
      <c r="AD458" s="70" t="s">
        <v>1151</v>
      </c>
      <c r="AE458" s="82" t="s">
        <v>2486</v>
      </c>
      <c r="AF458" s="70" t="s">
        <v>1171</v>
      </c>
      <c r="AG458" s="70" t="s">
        <v>1159</v>
      </c>
      <c r="AH458" s="70" t="s">
        <v>1211</v>
      </c>
      <c r="AI458" s="70" t="s">
        <v>8108</v>
      </c>
      <c r="AJ458" s="70" t="s">
        <v>1367</v>
      </c>
      <c r="AK458" s="70">
        <v>5</v>
      </c>
      <c r="AL458" s="103" t="s">
        <v>5610</v>
      </c>
      <c r="AM458" t="s">
        <v>6733</v>
      </c>
      <c r="AN458" t="b">
        <f t="shared" si="128"/>
        <v>1</v>
      </c>
    </row>
    <row r="459" spans="1:40" ht="14.4" hidden="1" customHeight="1" x14ac:dyDescent="0.3">
      <c r="A459" s="59" t="str">
        <f t="shared" si="129"/>
        <v>NATL-CWH-EXECUTIVE</v>
      </c>
      <c r="B459" s="70" t="s">
        <v>1910</v>
      </c>
      <c r="C459" s="70" t="s">
        <v>4409</v>
      </c>
      <c r="D459" s="70" t="s">
        <v>1806</v>
      </c>
      <c r="E459" s="70" t="s">
        <v>1201</v>
      </c>
      <c r="F459" s="70" t="s">
        <v>1201</v>
      </c>
      <c r="G459" s="59" t="s">
        <v>5630</v>
      </c>
      <c r="H459" s="70" t="s">
        <v>4725</v>
      </c>
      <c r="I459" s="70" t="s">
        <v>4901</v>
      </c>
      <c r="J459" s="70" t="s">
        <v>1367</v>
      </c>
      <c r="K459" s="59" t="s">
        <v>1163</v>
      </c>
      <c r="L459" s="99" t="str">
        <f t="shared" ref="L459:L482" si="135">O459</f>
        <v>99917</v>
      </c>
      <c r="M459" s="82" t="s">
        <v>4686</v>
      </c>
      <c r="N459" s="70" t="s">
        <v>2687</v>
      </c>
      <c r="O459" s="82" t="s">
        <v>5944</v>
      </c>
      <c r="P459" s="59" t="str">
        <f t="shared" si="130"/>
        <v>99917</v>
      </c>
      <c r="Q459" s="163" t="str">
        <f>CONCATENATE(O459,"@gspharma.com")</f>
        <v>99917@gspharma.com</v>
      </c>
      <c r="R459" s="59"/>
      <c r="S459" s="4" t="s">
        <v>5597</v>
      </c>
      <c r="T459" s="59" t="str">
        <f t="shared" si="134"/>
        <v>CWH Executive</v>
      </c>
      <c r="U459" s="4" t="s">
        <v>5597</v>
      </c>
      <c r="V459" s="70" t="s">
        <v>8007</v>
      </c>
      <c r="W459" s="70" t="str">
        <f t="shared" si="127"/>
        <v>NATL - EXEC - CWH Executive</v>
      </c>
      <c r="X459" s="70" t="s">
        <v>5605</v>
      </c>
      <c r="Y459" s="70" t="s">
        <v>774</v>
      </c>
      <c r="Z459" s="70" t="s">
        <v>774</v>
      </c>
      <c r="AA459" s="171" t="s">
        <v>774</v>
      </c>
      <c r="AB459" s="70" t="s">
        <v>774</v>
      </c>
      <c r="AC459" s="70" t="s">
        <v>2074</v>
      </c>
      <c r="AD459" s="70" t="s">
        <v>4726</v>
      </c>
      <c r="AE459" s="82" t="s">
        <v>2487</v>
      </c>
      <c r="AF459" s="70" t="s">
        <v>1217</v>
      </c>
      <c r="AG459" s="70" t="s">
        <v>4409</v>
      </c>
      <c r="AH459" s="70"/>
      <c r="AI459" s="70"/>
      <c r="AJ459" s="70"/>
      <c r="AK459" s="70">
        <v>99</v>
      </c>
      <c r="AL459" s="103" t="s">
        <v>1367</v>
      </c>
      <c r="AM459" t="s">
        <v>5944</v>
      </c>
      <c r="AN459" t="b">
        <f t="shared" si="128"/>
        <v>1</v>
      </c>
    </row>
    <row r="460" spans="1:40" ht="14.4" hidden="1" customHeight="1" x14ac:dyDescent="0.3">
      <c r="A460" s="59" t="str">
        <f t="shared" si="129"/>
        <v>NATL-MIS-SUPERUSER2</v>
      </c>
      <c r="B460" s="70" t="s">
        <v>1910</v>
      </c>
      <c r="C460" s="70" t="s">
        <v>4409</v>
      </c>
      <c r="D460" s="70" t="s">
        <v>1806</v>
      </c>
      <c r="E460" s="70" t="s">
        <v>1201</v>
      </c>
      <c r="F460" s="70" t="s">
        <v>1201</v>
      </c>
      <c r="G460" s="59" t="s">
        <v>5630</v>
      </c>
      <c r="H460" s="70" t="s">
        <v>4725</v>
      </c>
      <c r="I460" s="70" t="s">
        <v>4901</v>
      </c>
      <c r="J460" s="70" t="s">
        <v>1367</v>
      </c>
      <c r="K460" s="59" t="s">
        <v>1163</v>
      </c>
      <c r="L460" s="99" t="str">
        <f t="shared" si="135"/>
        <v>99918</v>
      </c>
      <c r="M460" s="82" t="s">
        <v>4686</v>
      </c>
      <c r="N460" s="70" t="s">
        <v>2687</v>
      </c>
      <c r="O460" s="82" t="s">
        <v>5945</v>
      </c>
      <c r="P460" s="59" t="str">
        <f t="shared" si="130"/>
        <v>99918</v>
      </c>
      <c r="Q460" s="163" t="str">
        <f>CONCATENATE(O460,"@gspharma.com")</f>
        <v>99918@gspharma.com</v>
      </c>
      <c r="R460" s="59"/>
      <c r="S460" s="4" t="s">
        <v>5600</v>
      </c>
      <c r="T460" s="59" t="str">
        <f t="shared" si="134"/>
        <v>M. Tafseer</v>
      </c>
      <c r="U460" s="4" t="s">
        <v>5600</v>
      </c>
      <c r="V460" s="70" t="s">
        <v>5599</v>
      </c>
      <c r="W460" s="70" t="str">
        <f t="shared" si="127"/>
        <v>NATL - EXEC - M. Tafseer</v>
      </c>
      <c r="X460" s="70" t="s">
        <v>1367</v>
      </c>
      <c r="Y460" s="70" t="s">
        <v>774</v>
      </c>
      <c r="Z460" s="70" t="s">
        <v>774</v>
      </c>
      <c r="AA460" s="171" t="s">
        <v>774</v>
      </c>
      <c r="AB460" s="70" t="s">
        <v>774</v>
      </c>
      <c r="AC460" s="70" t="s">
        <v>2074</v>
      </c>
      <c r="AD460" s="70" t="s">
        <v>4726</v>
      </c>
      <c r="AE460" s="82" t="s">
        <v>2487</v>
      </c>
      <c r="AF460" s="70" t="s">
        <v>1217</v>
      </c>
      <c r="AG460" s="70" t="s">
        <v>4409</v>
      </c>
      <c r="AH460" s="70"/>
      <c r="AI460" s="70"/>
      <c r="AJ460" s="70"/>
      <c r="AK460" s="70">
        <v>99</v>
      </c>
      <c r="AL460" s="103" t="s">
        <v>1367</v>
      </c>
      <c r="AM460" t="s">
        <v>5945</v>
      </c>
      <c r="AN460" t="b">
        <f t="shared" si="128"/>
        <v>1</v>
      </c>
    </row>
    <row r="461" spans="1:40" ht="14.4" hidden="1" customHeight="1" x14ac:dyDescent="0.3">
      <c r="A461" s="59" t="str">
        <f t="shared" si="129"/>
        <v>NATL-PHR-DGM-01</v>
      </c>
      <c r="B461" s="59" t="s">
        <v>1216</v>
      </c>
      <c r="C461" s="59" t="s">
        <v>1985</v>
      </c>
      <c r="D461" s="70" t="s">
        <v>1171</v>
      </c>
      <c r="E461" s="70" t="s">
        <v>17</v>
      </c>
      <c r="F461" s="70" t="s">
        <v>1166</v>
      </c>
      <c r="G461" s="70" t="s">
        <v>5637</v>
      </c>
      <c r="H461" s="70" t="s">
        <v>1171</v>
      </c>
      <c r="I461" s="59" t="s">
        <v>4901</v>
      </c>
      <c r="J461" s="70" t="s">
        <v>1212</v>
      </c>
      <c r="K461" s="59" t="s">
        <v>1160</v>
      </c>
      <c r="L461" s="59" t="s">
        <v>8002</v>
      </c>
      <c r="M461" s="82" t="s">
        <v>4686</v>
      </c>
      <c r="N461" s="70" t="s">
        <v>2687</v>
      </c>
      <c r="O461" s="82" t="s">
        <v>8005</v>
      </c>
      <c r="P461" s="59" t="str">
        <f t="shared" si="130"/>
        <v>10</v>
      </c>
      <c r="Q461" s="162" t="s">
        <v>4423</v>
      </c>
      <c r="R461" s="59">
        <v>83</v>
      </c>
      <c r="S461" s="59" t="s">
        <v>1211</v>
      </c>
      <c r="T461" s="59" t="str">
        <f t="shared" si="134"/>
        <v>Khurram Moazzam</v>
      </c>
      <c r="U461" s="59" t="s">
        <v>1211</v>
      </c>
      <c r="V461" s="70" t="s">
        <v>8108</v>
      </c>
      <c r="W461" s="70" t="str">
        <f t="shared" si="127"/>
        <v>STH-A - DGM - Khurram Moazzam</v>
      </c>
      <c r="X461" s="70" t="s">
        <v>18</v>
      </c>
      <c r="Y461" s="70" t="s">
        <v>774</v>
      </c>
      <c r="Z461" s="70" t="s">
        <v>774</v>
      </c>
      <c r="AA461" s="171">
        <v>45083</v>
      </c>
      <c r="AB461" s="70" t="s">
        <v>774</v>
      </c>
      <c r="AC461" s="70" t="s">
        <v>1910</v>
      </c>
      <c r="AD461" s="70" t="s">
        <v>1145</v>
      </c>
      <c r="AE461" s="82" t="s">
        <v>2486</v>
      </c>
      <c r="AF461" s="70" t="s">
        <v>1171</v>
      </c>
      <c r="AG461" s="70" t="s">
        <v>1159</v>
      </c>
      <c r="AH461" s="70" t="s">
        <v>5597</v>
      </c>
      <c r="AI461" s="70" t="s">
        <v>8007</v>
      </c>
      <c r="AJ461" s="70" t="s">
        <v>5605</v>
      </c>
      <c r="AK461" s="70">
        <v>4</v>
      </c>
      <c r="AL461" s="108" t="s">
        <v>6295</v>
      </c>
      <c r="AM461" t="e">
        <v>#N/A</v>
      </c>
      <c r="AN461" t="e">
        <f t="shared" si="128"/>
        <v>#N/A</v>
      </c>
    </row>
    <row r="462" spans="1:40" ht="14.4" hidden="1" customHeight="1" x14ac:dyDescent="0.3">
      <c r="A462" s="59" t="str">
        <f t="shared" si="129"/>
        <v>STH-FMCG-DGM-01</v>
      </c>
      <c r="B462" s="70" t="s">
        <v>1171</v>
      </c>
      <c r="C462" s="70" t="s">
        <v>3078</v>
      </c>
      <c r="D462" s="70" t="s">
        <v>1171</v>
      </c>
      <c r="E462" s="70" t="s">
        <v>17</v>
      </c>
      <c r="F462" s="70" t="s">
        <v>1166</v>
      </c>
      <c r="G462" s="70" t="s">
        <v>5637</v>
      </c>
      <c r="H462" s="70" t="s">
        <v>1171</v>
      </c>
      <c r="I462" s="59" t="s">
        <v>4901</v>
      </c>
      <c r="J462" s="70" t="s">
        <v>1212</v>
      </c>
      <c r="K462" s="59" t="s">
        <v>1160</v>
      </c>
      <c r="L462" s="70" t="s">
        <v>1197</v>
      </c>
      <c r="M462" s="82" t="s">
        <v>4686</v>
      </c>
      <c r="N462" s="70" t="s">
        <v>2687</v>
      </c>
      <c r="O462" s="82" t="s">
        <v>3419</v>
      </c>
      <c r="P462" s="59" t="str">
        <f t="shared" si="130"/>
        <v>81</v>
      </c>
      <c r="Q462" s="163" t="s">
        <v>3863</v>
      </c>
      <c r="R462" s="99">
        <v>81</v>
      </c>
      <c r="S462" s="59" t="s">
        <v>3280</v>
      </c>
      <c r="T462" s="59" t="str">
        <f t="shared" si="134"/>
        <v>Nasir Baig</v>
      </c>
      <c r="U462" s="70" t="s">
        <v>3280</v>
      </c>
      <c r="V462" s="70" t="s">
        <v>644</v>
      </c>
      <c r="W462" s="70" t="str">
        <f t="shared" si="127"/>
        <v>STH-A - DGM - Nasir Baig</v>
      </c>
      <c r="X462" s="70" t="s">
        <v>18</v>
      </c>
      <c r="Y462" s="70" t="s">
        <v>774</v>
      </c>
      <c r="Z462" s="70" t="s">
        <v>774</v>
      </c>
      <c r="AA462" s="171" t="s">
        <v>774</v>
      </c>
      <c r="AB462" s="70" t="s">
        <v>774</v>
      </c>
      <c r="AC462" s="70" t="s">
        <v>1910</v>
      </c>
      <c r="AD462" s="70" t="s">
        <v>1145</v>
      </c>
      <c r="AE462" s="82" t="s">
        <v>2486</v>
      </c>
      <c r="AF462" s="70" t="s">
        <v>1171</v>
      </c>
      <c r="AG462" s="70" t="s">
        <v>1159</v>
      </c>
      <c r="AH462" s="70" t="s">
        <v>5597</v>
      </c>
      <c r="AI462" s="70" t="s">
        <v>8007</v>
      </c>
      <c r="AJ462" s="70" t="s">
        <v>5605</v>
      </c>
      <c r="AK462" s="70">
        <v>4</v>
      </c>
      <c r="AL462" s="108" t="s">
        <v>6295</v>
      </c>
      <c r="AM462" t="s">
        <v>3419</v>
      </c>
      <c r="AN462" t="b">
        <f t="shared" si="128"/>
        <v>1</v>
      </c>
    </row>
    <row r="463" spans="1:40" ht="14.4" hidden="1" customHeight="1" x14ac:dyDescent="0.3">
      <c r="A463" s="59" t="str">
        <f t="shared" si="129"/>
        <v>NTH-FMCG-DGM-01</v>
      </c>
      <c r="B463" s="70" t="s">
        <v>1171</v>
      </c>
      <c r="C463" s="70" t="s">
        <v>3078</v>
      </c>
      <c r="D463" s="70" t="s">
        <v>1217</v>
      </c>
      <c r="E463" s="70" t="s">
        <v>143</v>
      </c>
      <c r="F463" s="70" t="s">
        <v>1168</v>
      </c>
      <c r="G463" s="70" t="s">
        <v>5631</v>
      </c>
      <c r="H463" s="70" t="s">
        <v>2069</v>
      </c>
      <c r="I463" s="121" t="s">
        <v>4900</v>
      </c>
      <c r="J463" s="70" t="s">
        <v>1213</v>
      </c>
      <c r="K463" s="59" t="s">
        <v>6368</v>
      </c>
      <c r="L463" s="70" t="s">
        <v>1198</v>
      </c>
      <c r="M463" s="82" t="s">
        <v>4686</v>
      </c>
      <c r="N463" s="70" t="s">
        <v>2687</v>
      </c>
      <c r="O463" s="82" t="s">
        <v>3420</v>
      </c>
      <c r="P463" s="59" t="str">
        <f t="shared" si="130"/>
        <v>82</v>
      </c>
      <c r="Q463" s="163" t="s">
        <v>3864</v>
      </c>
      <c r="R463" s="99">
        <v>82</v>
      </c>
      <c r="S463" s="59" t="s">
        <v>3279</v>
      </c>
      <c r="T463" s="59" t="str">
        <f t="shared" si="134"/>
        <v>Nadeem Khan</v>
      </c>
      <c r="U463" s="70" t="s">
        <v>3279</v>
      </c>
      <c r="V463" s="70" t="s">
        <v>645</v>
      </c>
      <c r="W463" s="70" t="str">
        <f t="shared" si="127"/>
        <v>NTH-A - DGM - Nadeem Khan</v>
      </c>
      <c r="X463" s="70" t="s">
        <v>65</v>
      </c>
      <c r="Y463" s="70" t="s">
        <v>774</v>
      </c>
      <c r="Z463" s="70" t="s">
        <v>774</v>
      </c>
      <c r="AA463" s="171" t="s">
        <v>774</v>
      </c>
      <c r="AB463" s="70" t="s">
        <v>774</v>
      </c>
      <c r="AC463" s="70" t="s">
        <v>1910</v>
      </c>
      <c r="AD463" s="70" t="s">
        <v>1145</v>
      </c>
      <c r="AE463" s="82" t="s">
        <v>2486</v>
      </c>
      <c r="AF463" s="70" t="s">
        <v>1171</v>
      </c>
      <c r="AG463" s="70" t="s">
        <v>1159</v>
      </c>
      <c r="AH463" s="70" t="s">
        <v>5597</v>
      </c>
      <c r="AI463" s="70" t="s">
        <v>8007</v>
      </c>
      <c r="AJ463" s="70" t="s">
        <v>5605</v>
      </c>
      <c r="AK463" s="70">
        <v>4</v>
      </c>
      <c r="AL463" s="108" t="s">
        <v>6295</v>
      </c>
      <c r="AM463" t="s">
        <v>3420</v>
      </c>
      <c r="AN463" t="b">
        <f t="shared" si="128"/>
        <v>1</v>
      </c>
    </row>
    <row r="464" spans="1:40" ht="14.4" hidden="1" customHeight="1" x14ac:dyDescent="0.3">
      <c r="A464" s="59" t="str">
        <f t="shared" si="129"/>
        <v>NATL-FMCG-HOD-01</v>
      </c>
      <c r="B464" s="70" t="s">
        <v>1171</v>
      </c>
      <c r="C464" s="70" t="s">
        <v>3078</v>
      </c>
      <c r="D464" s="70" t="s">
        <v>1806</v>
      </c>
      <c r="E464" s="70" t="s">
        <v>1201</v>
      </c>
      <c r="F464" s="70" t="s">
        <v>1201</v>
      </c>
      <c r="G464" s="59" t="s">
        <v>5630</v>
      </c>
      <c r="H464" s="70" t="s">
        <v>4725</v>
      </c>
      <c r="I464" s="70" t="s">
        <v>4901</v>
      </c>
      <c r="J464" s="59" t="s">
        <v>1367</v>
      </c>
      <c r="K464" s="59" t="s">
        <v>1163</v>
      </c>
      <c r="L464" s="82" t="str">
        <f t="shared" si="135"/>
        <v>0911002</v>
      </c>
      <c r="M464" s="82" t="s">
        <v>4686</v>
      </c>
      <c r="N464" s="70" t="s">
        <v>2687</v>
      </c>
      <c r="O464" s="82" t="s">
        <v>5239</v>
      </c>
      <c r="P464" s="59" t="str">
        <f t="shared" si="130"/>
        <v>0911002</v>
      </c>
      <c r="Q464" s="163" t="s">
        <v>5240</v>
      </c>
      <c r="R464" s="82" t="s">
        <v>5239</v>
      </c>
      <c r="S464" s="59" t="s">
        <v>5230</v>
      </c>
      <c r="T464" s="59" t="str">
        <f t="shared" si="134"/>
        <v>National FMCG Street</v>
      </c>
      <c r="U464" s="70" t="s">
        <v>5230</v>
      </c>
      <c r="V464" s="70" t="s">
        <v>5231</v>
      </c>
      <c r="W464" s="70" t="str">
        <f t="shared" si="127"/>
        <v>NATL - HOD - National FMCG Street</v>
      </c>
      <c r="X464" s="70" t="s">
        <v>1367</v>
      </c>
      <c r="Y464" s="70" t="s">
        <v>774</v>
      </c>
      <c r="Z464" s="70" t="s">
        <v>774</v>
      </c>
      <c r="AA464" s="171" t="s">
        <v>774</v>
      </c>
      <c r="AB464" s="70" t="s">
        <v>774</v>
      </c>
      <c r="AC464" s="70" t="s">
        <v>2075</v>
      </c>
      <c r="AD464" s="70" t="s">
        <v>1151</v>
      </c>
      <c r="AE464" s="82" t="s">
        <v>2486</v>
      </c>
      <c r="AF464" s="70" t="s">
        <v>1171</v>
      </c>
      <c r="AG464" s="70" t="s">
        <v>1159</v>
      </c>
      <c r="AH464" s="70" t="s">
        <v>5597</v>
      </c>
      <c r="AI464" s="70" t="s">
        <v>8007</v>
      </c>
      <c r="AJ464" s="70" t="s">
        <v>5605</v>
      </c>
      <c r="AK464" s="70">
        <v>5</v>
      </c>
      <c r="AL464" s="103" t="s">
        <v>5610</v>
      </c>
      <c r="AM464" t="s">
        <v>5239</v>
      </c>
      <c r="AN464" t="b">
        <f t="shared" si="128"/>
        <v>1</v>
      </c>
    </row>
    <row r="465" spans="1:40" ht="14.4" hidden="1" customHeight="1" x14ac:dyDescent="0.3">
      <c r="A465" s="59" t="str">
        <f t="shared" si="129"/>
        <v>NATL-UNMAP-HOD-01</v>
      </c>
      <c r="B465" s="70" t="s">
        <v>1806</v>
      </c>
      <c r="C465" s="70" t="s">
        <v>3437</v>
      </c>
      <c r="D465" s="70" t="s">
        <v>1806</v>
      </c>
      <c r="E465" s="70" t="s">
        <v>1201</v>
      </c>
      <c r="F465" s="70" t="s">
        <v>1201</v>
      </c>
      <c r="G465" s="59" t="s">
        <v>5630</v>
      </c>
      <c r="H465" s="70" t="s">
        <v>4725</v>
      </c>
      <c r="I465" s="59" t="s">
        <v>4901</v>
      </c>
      <c r="J465" s="70" t="s">
        <v>1367</v>
      </c>
      <c r="K465" s="59" t="s">
        <v>1163</v>
      </c>
      <c r="L465" s="82" t="str">
        <f t="shared" si="135"/>
        <v>0913001</v>
      </c>
      <c r="M465" s="82" t="s">
        <v>4686</v>
      </c>
      <c r="N465" s="70" t="s">
        <v>2687</v>
      </c>
      <c r="O465" s="82" t="s">
        <v>4894</v>
      </c>
      <c r="P465" s="59" t="str">
        <f t="shared" si="130"/>
        <v>0913001</v>
      </c>
      <c r="Q465" s="163" t="s">
        <v>4895</v>
      </c>
      <c r="R465" s="59" t="s">
        <v>4894</v>
      </c>
      <c r="S465" s="4" t="s">
        <v>3441</v>
      </c>
      <c r="T465" s="59" t="str">
        <f t="shared" si="134"/>
        <v>Unmapped SF-PHR</v>
      </c>
      <c r="U465" s="70" t="s">
        <v>3441</v>
      </c>
      <c r="V465" s="70" t="s">
        <v>4385</v>
      </c>
      <c r="W465" s="70" t="str">
        <f t="shared" si="127"/>
        <v>NATL - HOD - Unmapped SF-PHR</v>
      </c>
      <c r="X465" s="70" t="s">
        <v>1367</v>
      </c>
      <c r="Y465" s="70" t="s">
        <v>774</v>
      </c>
      <c r="Z465" s="70" t="s">
        <v>774</v>
      </c>
      <c r="AA465" s="171" t="s">
        <v>774</v>
      </c>
      <c r="AB465" s="70" t="s">
        <v>774</v>
      </c>
      <c r="AC465" s="70" t="s">
        <v>2075</v>
      </c>
      <c r="AD465" s="70" t="s">
        <v>1151</v>
      </c>
      <c r="AE465" s="82" t="s">
        <v>2486</v>
      </c>
      <c r="AF465" s="70" t="s">
        <v>1216</v>
      </c>
      <c r="AG465" s="70" t="s">
        <v>3437</v>
      </c>
      <c r="AH465" s="70" t="s">
        <v>5597</v>
      </c>
      <c r="AI465" s="70" t="s">
        <v>8007</v>
      </c>
      <c r="AJ465" s="70" t="s">
        <v>5605</v>
      </c>
      <c r="AK465" s="70">
        <v>5</v>
      </c>
      <c r="AL465" s="103" t="s">
        <v>5610</v>
      </c>
      <c r="AM465" t="s">
        <v>4894</v>
      </c>
      <c r="AN465" t="b">
        <f t="shared" si="128"/>
        <v>1</v>
      </c>
    </row>
    <row r="466" spans="1:40" ht="14.4" hidden="1" customHeight="1" x14ac:dyDescent="0.3">
      <c r="A466" s="59" t="str">
        <f t="shared" si="129"/>
        <v>NATL-SF-INST-HOD-01</v>
      </c>
      <c r="B466" s="70" t="s">
        <v>1806</v>
      </c>
      <c r="C466" s="70" t="s">
        <v>3437</v>
      </c>
      <c r="D466" s="70" t="s">
        <v>1806</v>
      </c>
      <c r="E466" s="70" t="s">
        <v>1201</v>
      </c>
      <c r="F466" s="70" t="s">
        <v>1201</v>
      </c>
      <c r="G466" s="59" t="s">
        <v>5630</v>
      </c>
      <c r="H466" s="70" t="s">
        <v>4725</v>
      </c>
      <c r="I466" s="59" t="s">
        <v>4901</v>
      </c>
      <c r="J466" s="70" t="s">
        <v>1367</v>
      </c>
      <c r="K466" s="59" t="s">
        <v>1163</v>
      </c>
      <c r="L466" s="82" t="str">
        <f t="shared" si="135"/>
        <v>0912001</v>
      </c>
      <c r="M466" s="82" t="s">
        <v>4686</v>
      </c>
      <c r="N466" s="70" t="s">
        <v>2687</v>
      </c>
      <c r="O466" s="82" t="s">
        <v>4892</v>
      </c>
      <c r="P466" s="59" t="str">
        <f t="shared" si="130"/>
        <v>0912001</v>
      </c>
      <c r="Q466" s="163" t="s">
        <v>4893</v>
      </c>
      <c r="R466" s="59" t="s">
        <v>4892</v>
      </c>
      <c r="S466" s="59" t="s">
        <v>4387</v>
      </c>
      <c r="T466" s="59" t="str">
        <f t="shared" si="134"/>
        <v>National SF-Institute</v>
      </c>
      <c r="U466" s="70" t="s">
        <v>4387</v>
      </c>
      <c r="V466" s="70" t="s">
        <v>4386</v>
      </c>
      <c r="W466" s="70" t="str">
        <f t="shared" si="127"/>
        <v>NATL - HOD - National SF-Institute</v>
      </c>
      <c r="X466" s="70" t="s">
        <v>1367</v>
      </c>
      <c r="Y466" s="70" t="s">
        <v>774</v>
      </c>
      <c r="Z466" s="70" t="s">
        <v>774</v>
      </c>
      <c r="AA466" s="171" t="s">
        <v>774</v>
      </c>
      <c r="AB466" s="70" t="s">
        <v>774</v>
      </c>
      <c r="AC466" s="70" t="s">
        <v>2075</v>
      </c>
      <c r="AD466" s="70" t="s">
        <v>1151</v>
      </c>
      <c r="AE466" s="82" t="s">
        <v>2486</v>
      </c>
      <c r="AF466" s="70" t="s">
        <v>1216</v>
      </c>
      <c r="AG466" s="70" t="s">
        <v>3437</v>
      </c>
      <c r="AH466" s="70" t="s">
        <v>5597</v>
      </c>
      <c r="AI466" s="70" t="s">
        <v>8007</v>
      </c>
      <c r="AJ466" s="70" t="s">
        <v>5605</v>
      </c>
      <c r="AK466" s="70">
        <v>5</v>
      </c>
      <c r="AL466" s="103" t="s">
        <v>5610</v>
      </c>
      <c r="AM466" t="s">
        <v>4892</v>
      </c>
      <c r="AN466" t="b">
        <f t="shared" si="128"/>
        <v>1</v>
      </c>
    </row>
    <row r="467" spans="1:40" ht="14.4" customHeight="1" x14ac:dyDescent="0.3">
      <c r="A467" s="59" t="str">
        <f t="shared" si="129"/>
        <v>NATL-MKT-INST-HOD-01</v>
      </c>
      <c r="B467" s="70" t="s">
        <v>1806</v>
      </c>
      <c r="C467" s="70" t="s">
        <v>3437</v>
      </c>
      <c r="D467" s="70" t="s">
        <v>1806</v>
      </c>
      <c r="E467" s="70" t="s">
        <v>1201</v>
      </c>
      <c r="F467" s="70" t="s">
        <v>1201</v>
      </c>
      <c r="G467" s="59" t="s">
        <v>5630</v>
      </c>
      <c r="H467" s="70" t="s">
        <v>4725</v>
      </c>
      <c r="I467" s="59" t="s">
        <v>4901</v>
      </c>
      <c r="J467" s="70" t="s">
        <v>1367</v>
      </c>
      <c r="K467" s="59" t="s">
        <v>1163</v>
      </c>
      <c r="L467" s="82" t="str">
        <f t="shared" si="135"/>
        <v>0911001</v>
      </c>
      <c r="M467" s="82" t="s">
        <v>4686</v>
      </c>
      <c r="N467" s="70" t="s">
        <v>2687</v>
      </c>
      <c r="O467" s="82" t="s">
        <v>4890</v>
      </c>
      <c r="P467" s="59" t="str">
        <f t="shared" si="130"/>
        <v>0911001</v>
      </c>
      <c r="Q467" s="163" t="s">
        <v>4891</v>
      </c>
      <c r="R467" s="59" t="s">
        <v>4890</v>
      </c>
      <c r="S467" s="59" t="s">
        <v>3438</v>
      </c>
      <c r="T467" s="59" t="str">
        <f t="shared" si="134"/>
        <v>National MKT-Institute</v>
      </c>
      <c r="U467" s="70" t="s">
        <v>3438</v>
      </c>
      <c r="V467" s="70" t="s">
        <v>3439</v>
      </c>
      <c r="W467" s="70" t="str">
        <f t="shared" si="127"/>
        <v>NATL - HOD - National MKT-Institute</v>
      </c>
      <c r="X467" s="70" t="s">
        <v>1367</v>
      </c>
      <c r="Y467" s="70" t="s">
        <v>774</v>
      </c>
      <c r="Z467" s="70" t="s">
        <v>774</v>
      </c>
      <c r="AA467" s="171" t="s">
        <v>774</v>
      </c>
      <c r="AB467" s="70" t="s">
        <v>774</v>
      </c>
      <c r="AC467" s="70" t="s">
        <v>2075</v>
      </c>
      <c r="AD467" s="70" t="s">
        <v>1151</v>
      </c>
      <c r="AE467" s="82" t="s">
        <v>2486</v>
      </c>
      <c r="AF467" s="70" t="s">
        <v>1216</v>
      </c>
      <c r="AG467" s="70" t="s">
        <v>3437</v>
      </c>
      <c r="AH467" s="70" t="s">
        <v>5597</v>
      </c>
      <c r="AI467" s="70" t="s">
        <v>8007</v>
      </c>
      <c r="AJ467" s="70" t="s">
        <v>5605</v>
      </c>
      <c r="AK467" s="70">
        <v>5</v>
      </c>
      <c r="AL467" s="103" t="s">
        <v>5610</v>
      </c>
      <c r="AM467" t="s">
        <v>4890</v>
      </c>
      <c r="AN467" t="b">
        <f t="shared" si="128"/>
        <v>1</v>
      </c>
    </row>
    <row r="468" spans="1:40" ht="14.4" hidden="1" customHeight="1" x14ac:dyDescent="0.3">
      <c r="A468" s="59" t="str">
        <f t="shared" si="129"/>
        <v>NATL-PHR-DGM-01</v>
      </c>
      <c r="B468" s="59" t="s">
        <v>1216</v>
      </c>
      <c r="C468" s="59" t="s">
        <v>1985</v>
      </c>
      <c r="D468" s="70" t="s">
        <v>1171</v>
      </c>
      <c r="E468" s="70" t="s">
        <v>17</v>
      </c>
      <c r="F468" s="70" t="s">
        <v>1166</v>
      </c>
      <c r="G468" s="70" t="s">
        <v>5637</v>
      </c>
      <c r="H468" s="70" t="s">
        <v>1171</v>
      </c>
      <c r="I468" s="59" t="s">
        <v>4901</v>
      </c>
      <c r="J468" s="70" t="s">
        <v>1212</v>
      </c>
      <c r="K468" s="59" t="s">
        <v>1160</v>
      </c>
      <c r="L468" s="59" t="s">
        <v>8002</v>
      </c>
      <c r="M468" s="82" t="s">
        <v>4686</v>
      </c>
      <c r="N468" s="70" t="s">
        <v>2687</v>
      </c>
      <c r="O468" s="82" t="s">
        <v>8005</v>
      </c>
      <c r="P468" s="59" t="str">
        <f t="shared" si="130"/>
        <v>10</v>
      </c>
      <c r="Q468" s="162" t="s">
        <v>4423</v>
      </c>
      <c r="R468" s="59">
        <v>83</v>
      </c>
      <c r="S468" s="59" t="s">
        <v>1211</v>
      </c>
      <c r="T468" s="59" t="str">
        <f t="shared" si="134"/>
        <v>Khurram Moazzam</v>
      </c>
      <c r="U468" s="59" t="s">
        <v>1211</v>
      </c>
      <c r="V468" s="70" t="s">
        <v>8108</v>
      </c>
      <c r="W468" s="70" t="str">
        <f t="shared" si="127"/>
        <v>STH-A - DGM - Khurram Moazzam</v>
      </c>
      <c r="X468" s="70" t="s">
        <v>18</v>
      </c>
      <c r="Y468" s="70" t="s">
        <v>774</v>
      </c>
      <c r="Z468" s="70" t="s">
        <v>774</v>
      </c>
      <c r="AA468" s="171">
        <v>45083</v>
      </c>
      <c r="AB468" s="70" t="s">
        <v>774</v>
      </c>
      <c r="AC468" s="70" t="s">
        <v>1910</v>
      </c>
      <c r="AD468" s="70" t="s">
        <v>1145</v>
      </c>
      <c r="AE468" s="82" t="s">
        <v>2486</v>
      </c>
      <c r="AF468" s="70" t="s">
        <v>1171</v>
      </c>
      <c r="AG468" s="70" t="s">
        <v>1159</v>
      </c>
      <c r="AH468" s="70" t="s">
        <v>5600</v>
      </c>
      <c r="AI468" s="70" t="s">
        <v>5599</v>
      </c>
      <c r="AJ468" s="70" t="s">
        <v>1367</v>
      </c>
      <c r="AK468" s="70">
        <v>4</v>
      </c>
      <c r="AL468" s="108" t="s">
        <v>6295</v>
      </c>
      <c r="AM468" t="e">
        <v>#N/A</v>
      </c>
      <c r="AN468" t="e">
        <f t="shared" si="128"/>
        <v>#N/A</v>
      </c>
    </row>
    <row r="469" spans="1:40" ht="14.4" hidden="1" customHeight="1" x14ac:dyDescent="0.3">
      <c r="A469" s="59" t="str">
        <f t="shared" si="129"/>
        <v>STH-FMCG-DGM-01</v>
      </c>
      <c r="B469" s="70" t="s">
        <v>1171</v>
      </c>
      <c r="C469" s="70" t="s">
        <v>3078</v>
      </c>
      <c r="D469" s="70" t="s">
        <v>1171</v>
      </c>
      <c r="E469" s="70" t="s">
        <v>17</v>
      </c>
      <c r="F469" s="70" t="s">
        <v>1166</v>
      </c>
      <c r="G469" s="70" t="s">
        <v>5637</v>
      </c>
      <c r="H469" s="70" t="s">
        <v>1171</v>
      </c>
      <c r="I469" s="59" t="s">
        <v>4901</v>
      </c>
      <c r="J469" s="70" t="s">
        <v>1212</v>
      </c>
      <c r="K469" s="59" t="s">
        <v>1160</v>
      </c>
      <c r="L469" s="70" t="s">
        <v>1197</v>
      </c>
      <c r="M469" s="82" t="s">
        <v>4686</v>
      </c>
      <c r="N469" s="70" t="s">
        <v>2687</v>
      </c>
      <c r="O469" s="82" t="s">
        <v>3419</v>
      </c>
      <c r="P469" s="59" t="str">
        <f t="shared" si="130"/>
        <v>81</v>
      </c>
      <c r="Q469" s="163" t="s">
        <v>3863</v>
      </c>
      <c r="R469" s="99">
        <v>81</v>
      </c>
      <c r="S469" s="59" t="s">
        <v>3280</v>
      </c>
      <c r="T469" s="59" t="str">
        <f t="shared" si="134"/>
        <v>Nasir Baig</v>
      </c>
      <c r="U469" s="70" t="s">
        <v>3280</v>
      </c>
      <c r="V469" s="70" t="s">
        <v>644</v>
      </c>
      <c r="W469" s="70" t="str">
        <f t="shared" si="127"/>
        <v>STH-A - DGM - Nasir Baig</v>
      </c>
      <c r="X469" s="70" t="s">
        <v>18</v>
      </c>
      <c r="Y469" s="70" t="s">
        <v>774</v>
      </c>
      <c r="Z469" s="70" t="s">
        <v>774</v>
      </c>
      <c r="AA469" s="171" t="s">
        <v>774</v>
      </c>
      <c r="AB469" s="70" t="s">
        <v>774</v>
      </c>
      <c r="AC469" s="70" t="s">
        <v>1910</v>
      </c>
      <c r="AD469" s="70" t="s">
        <v>1145</v>
      </c>
      <c r="AE469" s="82" t="s">
        <v>2486</v>
      </c>
      <c r="AF469" s="70" t="s">
        <v>1171</v>
      </c>
      <c r="AG469" s="70" t="s">
        <v>1159</v>
      </c>
      <c r="AH469" s="70" t="s">
        <v>5600</v>
      </c>
      <c r="AI469" s="70" t="s">
        <v>5599</v>
      </c>
      <c r="AJ469" s="70" t="s">
        <v>1367</v>
      </c>
      <c r="AK469" s="70">
        <v>4</v>
      </c>
      <c r="AL469" s="108" t="s">
        <v>6295</v>
      </c>
      <c r="AM469" t="s">
        <v>3419</v>
      </c>
      <c r="AN469" t="b">
        <f t="shared" si="128"/>
        <v>1</v>
      </c>
    </row>
    <row r="470" spans="1:40" ht="14.4" hidden="1" customHeight="1" x14ac:dyDescent="0.3">
      <c r="A470" s="59" t="str">
        <f t="shared" si="129"/>
        <v>NTH-FMCG-DGM-01</v>
      </c>
      <c r="B470" s="70" t="s">
        <v>1171</v>
      </c>
      <c r="C470" s="70" t="s">
        <v>3078</v>
      </c>
      <c r="D470" s="70" t="s">
        <v>1217</v>
      </c>
      <c r="E470" s="70" t="s">
        <v>143</v>
      </c>
      <c r="F470" s="70" t="s">
        <v>1168</v>
      </c>
      <c r="G470" s="70" t="s">
        <v>5631</v>
      </c>
      <c r="H470" s="70" t="s">
        <v>2069</v>
      </c>
      <c r="I470" s="121" t="s">
        <v>4900</v>
      </c>
      <c r="J470" s="70" t="s">
        <v>1213</v>
      </c>
      <c r="K470" s="59" t="s">
        <v>6368</v>
      </c>
      <c r="L470" s="70" t="s">
        <v>1198</v>
      </c>
      <c r="M470" s="82" t="s">
        <v>4686</v>
      </c>
      <c r="N470" s="70" t="s">
        <v>2687</v>
      </c>
      <c r="O470" s="82" t="s">
        <v>3420</v>
      </c>
      <c r="P470" s="59" t="str">
        <f t="shared" si="130"/>
        <v>82</v>
      </c>
      <c r="Q470" s="163" t="s">
        <v>3864</v>
      </c>
      <c r="R470" s="99">
        <v>82</v>
      </c>
      <c r="S470" s="59" t="s">
        <v>3279</v>
      </c>
      <c r="T470" s="59" t="str">
        <f t="shared" si="134"/>
        <v>Nadeem Khan</v>
      </c>
      <c r="U470" s="70" t="s">
        <v>3279</v>
      </c>
      <c r="V470" s="70" t="s">
        <v>645</v>
      </c>
      <c r="W470" s="70" t="str">
        <f t="shared" si="127"/>
        <v>NTH-A - DGM - Nadeem Khan</v>
      </c>
      <c r="X470" s="70" t="s">
        <v>65</v>
      </c>
      <c r="Y470" s="70" t="s">
        <v>774</v>
      </c>
      <c r="Z470" s="70" t="s">
        <v>774</v>
      </c>
      <c r="AA470" s="171" t="s">
        <v>774</v>
      </c>
      <c r="AB470" s="70" t="s">
        <v>774</v>
      </c>
      <c r="AC470" s="70" t="s">
        <v>1910</v>
      </c>
      <c r="AD470" s="70" t="s">
        <v>1145</v>
      </c>
      <c r="AE470" s="82" t="s">
        <v>2486</v>
      </c>
      <c r="AF470" s="70" t="s">
        <v>1171</v>
      </c>
      <c r="AG470" s="70" t="s">
        <v>1159</v>
      </c>
      <c r="AH470" s="70" t="s">
        <v>5600</v>
      </c>
      <c r="AI470" s="70" t="s">
        <v>5599</v>
      </c>
      <c r="AJ470" s="70" t="s">
        <v>1367</v>
      </c>
      <c r="AK470" s="70">
        <v>4</v>
      </c>
      <c r="AL470" s="108" t="s">
        <v>6295</v>
      </c>
      <c r="AM470" t="s">
        <v>3420</v>
      </c>
      <c r="AN470" t="b">
        <f t="shared" si="128"/>
        <v>1</v>
      </c>
    </row>
    <row r="471" spans="1:40" ht="14.4" hidden="1" customHeight="1" x14ac:dyDescent="0.3">
      <c r="A471" s="59" t="str">
        <f t="shared" si="129"/>
        <v>NATL-FMCG-HOD-01</v>
      </c>
      <c r="B471" s="70" t="s">
        <v>1171</v>
      </c>
      <c r="C471" s="70" t="s">
        <v>3078</v>
      </c>
      <c r="D471" s="70" t="s">
        <v>1806</v>
      </c>
      <c r="E471" s="70" t="s">
        <v>1201</v>
      </c>
      <c r="F471" s="70" t="s">
        <v>1201</v>
      </c>
      <c r="G471" s="59" t="s">
        <v>5630</v>
      </c>
      <c r="H471" s="70" t="s">
        <v>4725</v>
      </c>
      <c r="I471" s="70" t="s">
        <v>4901</v>
      </c>
      <c r="J471" s="59" t="s">
        <v>1367</v>
      </c>
      <c r="K471" s="59" t="s">
        <v>1163</v>
      </c>
      <c r="L471" s="82" t="str">
        <f t="shared" si="135"/>
        <v>0911002</v>
      </c>
      <c r="M471" s="82" t="s">
        <v>4686</v>
      </c>
      <c r="N471" s="70" t="s">
        <v>2687</v>
      </c>
      <c r="O471" s="82" t="s">
        <v>5239</v>
      </c>
      <c r="P471" s="59" t="str">
        <f t="shared" si="130"/>
        <v>0911002</v>
      </c>
      <c r="Q471" s="163" t="s">
        <v>5240</v>
      </c>
      <c r="R471" s="82" t="s">
        <v>5239</v>
      </c>
      <c r="S471" s="59" t="s">
        <v>5230</v>
      </c>
      <c r="T471" s="59" t="str">
        <f t="shared" si="134"/>
        <v>National FMCG Street</v>
      </c>
      <c r="U471" s="70" t="s">
        <v>5230</v>
      </c>
      <c r="V471" s="70" t="s">
        <v>5231</v>
      </c>
      <c r="W471" s="70" t="str">
        <f t="shared" si="127"/>
        <v>NATL - HOD - National FMCG Street</v>
      </c>
      <c r="X471" s="70" t="s">
        <v>1367</v>
      </c>
      <c r="Y471" s="70" t="s">
        <v>774</v>
      </c>
      <c r="Z471" s="70" t="s">
        <v>774</v>
      </c>
      <c r="AA471" s="171" t="s">
        <v>774</v>
      </c>
      <c r="AB471" s="70" t="s">
        <v>774</v>
      </c>
      <c r="AC471" s="70" t="s">
        <v>2075</v>
      </c>
      <c r="AD471" s="70" t="s">
        <v>1151</v>
      </c>
      <c r="AE471" s="82" t="s">
        <v>2486</v>
      </c>
      <c r="AF471" s="70" t="s">
        <v>1171</v>
      </c>
      <c r="AG471" s="70" t="s">
        <v>1159</v>
      </c>
      <c r="AH471" s="70" t="s">
        <v>5600</v>
      </c>
      <c r="AI471" s="70" t="s">
        <v>5599</v>
      </c>
      <c r="AJ471" s="70" t="s">
        <v>1367</v>
      </c>
      <c r="AK471" s="70">
        <v>5</v>
      </c>
      <c r="AL471" s="103" t="s">
        <v>5610</v>
      </c>
      <c r="AM471" t="s">
        <v>5239</v>
      </c>
      <c r="AN471" t="b">
        <f t="shared" si="128"/>
        <v>1</v>
      </c>
    </row>
    <row r="472" spans="1:40" ht="14.4" hidden="1" customHeight="1" x14ac:dyDescent="0.3">
      <c r="A472" s="59" t="str">
        <f t="shared" si="129"/>
        <v>NATL-UNMAP-HOD-01</v>
      </c>
      <c r="B472" s="70" t="s">
        <v>1806</v>
      </c>
      <c r="C472" s="70" t="s">
        <v>3437</v>
      </c>
      <c r="D472" s="70" t="s">
        <v>1806</v>
      </c>
      <c r="E472" s="70" t="s">
        <v>1201</v>
      </c>
      <c r="F472" s="70" t="s">
        <v>1201</v>
      </c>
      <c r="G472" s="59" t="s">
        <v>5630</v>
      </c>
      <c r="H472" s="70" t="s">
        <v>4725</v>
      </c>
      <c r="I472" s="59" t="s">
        <v>4901</v>
      </c>
      <c r="J472" s="70" t="s">
        <v>1367</v>
      </c>
      <c r="K472" s="59" t="s">
        <v>1163</v>
      </c>
      <c r="L472" s="82" t="str">
        <f t="shared" si="135"/>
        <v>0913001</v>
      </c>
      <c r="M472" s="82" t="s">
        <v>4686</v>
      </c>
      <c r="N472" s="70" t="s">
        <v>2687</v>
      </c>
      <c r="O472" s="82" t="s">
        <v>4894</v>
      </c>
      <c r="P472" s="59" t="str">
        <f t="shared" si="130"/>
        <v>0913001</v>
      </c>
      <c r="Q472" s="163" t="s">
        <v>4895</v>
      </c>
      <c r="R472" s="59" t="s">
        <v>4894</v>
      </c>
      <c r="S472" s="4" t="s">
        <v>3441</v>
      </c>
      <c r="T472" s="59" t="str">
        <f t="shared" si="134"/>
        <v>Unmapped SF-PHR</v>
      </c>
      <c r="U472" s="70" t="s">
        <v>3441</v>
      </c>
      <c r="V472" s="70" t="s">
        <v>4385</v>
      </c>
      <c r="W472" s="70" t="str">
        <f t="shared" si="127"/>
        <v>NATL - HOD - Unmapped SF-PHR</v>
      </c>
      <c r="X472" s="70" t="s">
        <v>1367</v>
      </c>
      <c r="Y472" s="70" t="s">
        <v>774</v>
      </c>
      <c r="Z472" s="70" t="s">
        <v>774</v>
      </c>
      <c r="AA472" s="171" t="s">
        <v>774</v>
      </c>
      <c r="AB472" s="70" t="s">
        <v>774</v>
      </c>
      <c r="AC472" s="70" t="s">
        <v>2075</v>
      </c>
      <c r="AD472" s="70" t="s">
        <v>1151</v>
      </c>
      <c r="AE472" s="82" t="s">
        <v>2486</v>
      </c>
      <c r="AF472" s="70" t="s">
        <v>1216</v>
      </c>
      <c r="AG472" s="70" t="s">
        <v>3437</v>
      </c>
      <c r="AH472" s="70" t="s">
        <v>5600</v>
      </c>
      <c r="AI472" s="70" t="s">
        <v>5599</v>
      </c>
      <c r="AJ472" s="70" t="s">
        <v>1367</v>
      </c>
      <c r="AK472" s="70">
        <v>5</v>
      </c>
      <c r="AL472" s="103" t="s">
        <v>5610</v>
      </c>
      <c r="AM472" t="s">
        <v>4894</v>
      </c>
      <c r="AN472" t="b">
        <f t="shared" si="128"/>
        <v>1</v>
      </c>
    </row>
    <row r="473" spans="1:40" ht="14.4" hidden="1" customHeight="1" x14ac:dyDescent="0.3">
      <c r="A473" s="59" t="str">
        <f t="shared" si="129"/>
        <v>NATL-SF-INST-HOD-01</v>
      </c>
      <c r="B473" s="70" t="s">
        <v>1806</v>
      </c>
      <c r="C473" s="70" t="s">
        <v>3437</v>
      </c>
      <c r="D473" s="70" t="s">
        <v>1806</v>
      </c>
      <c r="E473" s="70" t="s">
        <v>1201</v>
      </c>
      <c r="F473" s="70" t="s">
        <v>1201</v>
      </c>
      <c r="G473" s="59" t="s">
        <v>5630</v>
      </c>
      <c r="H473" s="70" t="s">
        <v>4725</v>
      </c>
      <c r="I473" s="59" t="s">
        <v>4901</v>
      </c>
      <c r="J473" s="70" t="s">
        <v>1367</v>
      </c>
      <c r="K473" s="59" t="s">
        <v>1163</v>
      </c>
      <c r="L473" s="82" t="str">
        <f t="shared" si="135"/>
        <v>0912001</v>
      </c>
      <c r="M473" s="82" t="s">
        <v>4686</v>
      </c>
      <c r="N473" s="70" t="s">
        <v>2687</v>
      </c>
      <c r="O473" s="82" t="s">
        <v>4892</v>
      </c>
      <c r="P473" s="59" t="str">
        <f t="shared" si="130"/>
        <v>0912001</v>
      </c>
      <c r="Q473" s="163" t="s">
        <v>4893</v>
      </c>
      <c r="R473" s="59" t="s">
        <v>4892</v>
      </c>
      <c r="S473" s="59" t="s">
        <v>4387</v>
      </c>
      <c r="T473" s="59" t="str">
        <f>TRIM(CONCATENATE(V473))</f>
        <v>National SF-Institute</v>
      </c>
      <c r="U473" s="70" t="s">
        <v>4387</v>
      </c>
      <c r="V473" s="70" t="s">
        <v>4386</v>
      </c>
      <c r="W473" s="70" t="str">
        <f t="shared" si="127"/>
        <v>NATL - HOD - National SF-Institute</v>
      </c>
      <c r="X473" s="70" t="s">
        <v>1367</v>
      </c>
      <c r="Y473" s="70" t="s">
        <v>774</v>
      </c>
      <c r="Z473" s="70" t="s">
        <v>774</v>
      </c>
      <c r="AA473" s="171" t="s">
        <v>774</v>
      </c>
      <c r="AB473" s="70" t="s">
        <v>774</v>
      </c>
      <c r="AC473" s="70" t="s">
        <v>2075</v>
      </c>
      <c r="AD473" s="70" t="s">
        <v>1151</v>
      </c>
      <c r="AE473" s="82" t="s">
        <v>2486</v>
      </c>
      <c r="AF473" s="70" t="s">
        <v>1216</v>
      </c>
      <c r="AG473" s="70" t="s">
        <v>3437</v>
      </c>
      <c r="AH473" s="70" t="s">
        <v>5600</v>
      </c>
      <c r="AI473" s="70" t="s">
        <v>5599</v>
      </c>
      <c r="AJ473" s="70" t="s">
        <v>1367</v>
      </c>
      <c r="AK473" s="70">
        <v>5</v>
      </c>
      <c r="AL473" s="103" t="s">
        <v>5610</v>
      </c>
      <c r="AM473" t="s">
        <v>4892</v>
      </c>
      <c r="AN473" t="b">
        <f t="shared" si="128"/>
        <v>1</v>
      </c>
    </row>
    <row r="474" spans="1:40" ht="14.4" customHeight="1" x14ac:dyDescent="0.3">
      <c r="A474" s="59" t="str">
        <f t="shared" si="129"/>
        <v>NATL-MKT-INST-HOD-01</v>
      </c>
      <c r="B474" s="70" t="s">
        <v>1806</v>
      </c>
      <c r="C474" s="70" t="s">
        <v>3437</v>
      </c>
      <c r="D474" s="70" t="s">
        <v>1806</v>
      </c>
      <c r="E474" s="70" t="s">
        <v>1201</v>
      </c>
      <c r="F474" s="70" t="s">
        <v>1201</v>
      </c>
      <c r="G474" s="59" t="s">
        <v>5630</v>
      </c>
      <c r="H474" s="70" t="s">
        <v>4725</v>
      </c>
      <c r="I474" s="59" t="s">
        <v>4901</v>
      </c>
      <c r="J474" s="70" t="s">
        <v>1367</v>
      </c>
      <c r="K474" s="59" t="s">
        <v>1163</v>
      </c>
      <c r="L474" s="82" t="str">
        <f>O474</f>
        <v>0911001</v>
      </c>
      <c r="M474" s="82" t="s">
        <v>4686</v>
      </c>
      <c r="N474" s="70" t="s">
        <v>2687</v>
      </c>
      <c r="O474" s="82" t="s">
        <v>4890</v>
      </c>
      <c r="P474" s="59" t="str">
        <f t="shared" si="130"/>
        <v>0911001</v>
      </c>
      <c r="Q474" s="163" t="s">
        <v>4891</v>
      </c>
      <c r="R474" s="59" t="s">
        <v>4890</v>
      </c>
      <c r="S474" s="59" t="s">
        <v>3438</v>
      </c>
      <c r="T474" s="59" t="str">
        <f>TRIM(CONCATENATE(V474))</f>
        <v>National MKT-Institute</v>
      </c>
      <c r="U474" s="70" t="s">
        <v>3438</v>
      </c>
      <c r="V474" s="70" t="s">
        <v>3439</v>
      </c>
      <c r="W474" s="70" t="str">
        <f t="shared" si="127"/>
        <v>NATL - HOD - National MKT-Institute</v>
      </c>
      <c r="X474" s="70" t="s">
        <v>1367</v>
      </c>
      <c r="Y474" s="70" t="s">
        <v>774</v>
      </c>
      <c r="Z474" s="70" t="s">
        <v>774</v>
      </c>
      <c r="AA474" s="171" t="s">
        <v>774</v>
      </c>
      <c r="AB474" s="70" t="s">
        <v>774</v>
      </c>
      <c r="AC474" s="70" t="s">
        <v>2075</v>
      </c>
      <c r="AD474" s="70" t="s">
        <v>1151</v>
      </c>
      <c r="AE474" s="82" t="s">
        <v>2486</v>
      </c>
      <c r="AF474" s="70" t="s">
        <v>1216</v>
      </c>
      <c r="AG474" s="70" t="s">
        <v>3437</v>
      </c>
      <c r="AH474" s="70" t="s">
        <v>5600</v>
      </c>
      <c r="AI474" s="70" t="s">
        <v>5599</v>
      </c>
      <c r="AJ474" s="70" t="s">
        <v>1367</v>
      </c>
      <c r="AK474" s="70">
        <v>5</v>
      </c>
      <c r="AL474" s="103" t="s">
        <v>5610</v>
      </c>
      <c r="AM474" t="s">
        <v>4890</v>
      </c>
      <c r="AN474" t="b">
        <f t="shared" si="128"/>
        <v>1</v>
      </c>
    </row>
    <row r="475" spans="1:40" ht="14.4" hidden="1" customHeight="1" x14ac:dyDescent="0.3">
      <c r="A475" s="59" t="str">
        <f t="shared" si="129"/>
        <v>NATL-AUD-EXECUTIVE-2</v>
      </c>
      <c r="B475" s="70" t="s">
        <v>1910</v>
      </c>
      <c r="C475" s="70" t="s">
        <v>4409</v>
      </c>
      <c r="D475" s="70" t="s">
        <v>1806</v>
      </c>
      <c r="E475" s="70" t="s">
        <v>1201</v>
      </c>
      <c r="F475" s="70" t="s">
        <v>1201</v>
      </c>
      <c r="G475" s="59" t="s">
        <v>5630</v>
      </c>
      <c r="H475" s="70" t="s">
        <v>4725</v>
      </c>
      <c r="I475" s="70" t="s">
        <v>4901</v>
      </c>
      <c r="J475" s="70" t="s">
        <v>1367</v>
      </c>
      <c r="K475" s="59" t="s">
        <v>1163</v>
      </c>
      <c r="L475" s="99" t="str">
        <f t="shared" si="135"/>
        <v>99920</v>
      </c>
      <c r="M475" s="82" t="s">
        <v>5959</v>
      </c>
      <c r="N475" s="70" t="s">
        <v>2687</v>
      </c>
      <c r="O475" s="82" t="s">
        <v>5952</v>
      </c>
      <c r="P475" s="59" t="str">
        <f>O475</f>
        <v>99920</v>
      </c>
      <c r="Q475" s="163" t="str">
        <f>CONCATENATE(O475,"@gspharma.com")</f>
        <v>99920@gspharma.com</v>
      </c>
      <c r="R475" s="59"/>
      <c r="S475" s="4" t="s">
        <v>5956</v>
      </c>
      <c r="T475" s="59" t="str">
        <f t="shared" ref="T475:T538" si="136">TRIM(CONCATENATE(V475))</f>
        <v>Muhammad Uzair</v>
      </c>
      <c r="U475" s="4" t="s">
        <v>5956</v>
      </c>
      <c r="V475" s="70" t="s">
        <v>5955</v>
      </c>
      <c r="W475" s="70" t="str">
        <f t="shared" si="127"/>
        <v>NATL - EXEC - Muhammad Uzair</v>
      </c>
      <c r="X475" s="70" t="s">
        <v>1367</v>
      </c>
      <c r="Y475" s="70" t="s">
        <v>774</v>
      </c>
      <c r="Z475" s="70" t="s">
        <v>774</v>
      </c>
      <c r="AA475" s="171" t="s">
        <v>774</v>
      </c>
      <c r="AB475" s="70" t="s">
        <v>774</v>
      </c>
      <c r="AC475" s="70" t="s">
        <v>2074</v>
      </c>
      <c r="AD475" s="70" t="s">
        <v>4726</v>
      </c>
      <c r="AE475" s="82" t="s">
        <v>2487</v>
      </c>
      <c r="AF475" s="70" t="s">
        <v>1217</v>
      </c>
      <c r="AG475" s="70" t="s">
        <v>4409</v>
      </c>
      <c r="AH475" s="70"/>
      <c r="AI475" s="70"/>
      <c r="AJ475" s="70"/>
      <c r="AK475" s="70">
        <v>99</v>
      </c>
      <c r="AL475" s="103" t="s">
        <v>1367</v>
      </c>
      <c r="AM475" t="s">
        <v>5952</v>
      </c>
      <c r="AN475" t="b">
        <f t="shared" si="128"/>
        <v>1</v>
      </c>
    </row>
    <row r="476" spans="1:40" ht="14.4" hidden="1" customHeight="1" x14ac:dyDescent="0.3">
      <c r="A476" s="59" t="str">
        <f t="shared" si="129"/>
        <v>NATL-AUD-EXECUTIVE-1</v>
      </c>
      <c r="B476" s="70" t="s">
        <v>1910</v>
      </c>
      <c r="C476" s="70" t="s">
        <v>4409</v>
      </c>
      <c r="D476" s="70" t="s">
        <v>1806</v>
      </c>
      <c r="E476" s="70" t="s">
        <v>1201</v>
      </c>
      <c r="F476" s="70" t="s">
        <v>1201</v>
      </c>
      <c r="G476" s="59" t="s">
        <v>5630</v>
      </c>
      <c r="H476" s="70" t="s">
        <v>4725</v>
      </c>
      <c r="I476" s="70" t="s">
        <v>4901</v>
      </c>
      <c r="J476" s="70" t="s">
        <v>1367</v>
      </c>
      <c r="K476" s="59" t="s">
        <v>1163</v>
      </c>
      <c r="L476" s="99" t="str">
        <f t="shared" si="135"/>
        <v>99921</v>
      </c>
      <c r="M476" s="82" t="s">
        <v>5958</v>
      </c>
      <c r="N476" s="70" t="s">
        <v>2687</v>
      </c>
      <c r="O476" s="82" t="s">
        <v>5953</v>
      </c>
      <c r="P476" s="59" t="str">
        <f>O476</f>
        <v>99921</v>
      </c>
      <c r="Q476" s="163" t="str">
        <f>CONCATENATE(O476,"@gspharma.com")</f>
        <v>99921@gspharma.com</v>
      </c>
      <c r="R476" s="59"/>
      <c r="S476" s="4" t="s">
        <v>5957</v>
      </c>
      <c r="T476" s="59" t="str">
        <f t="shared" si="136"/>
        <v>Abdul Ghani</v>
      </c>
      <c r="U476" s="4" t="s">
        <v>5957</v>
      </c>
      <c r="V476" s="70" t="s">
        <v>5954</v>
      </c>
      <c r="W476" s="70" t="str">
        <f t="shared" si="127"/>
        <v>NATL - EXEC - Abdul Ghani</v>
      </c>
      <c r="X476" s="70" t="s">
        <v>1367</v>
      </c>
      <c r="Y476" s="70" t="s">
        <v>774</v>
      </c>
      <c r="Z476" s="70" t="s">
        <v>774</v>
      </c>
      <c r="AA476" s="171" t="s">
        <v>774</v>
      </c>
      <c r="AB476" s="70" t="s">
        <v>774</v>
      </c>
      <c r="AC476" s="70" t="s">
        <v>2074</v>
      </c>
      <c r="AD476" s="70" t="s">
        <v>4726</v>
      </c>
      <c r="AE476" s="82" t="s">
        <v>2487</v>
      </c>
      <c r="AF476" s="70" t="s">
        <v>1217</v>
      </c>
      <c r="AG476" s="70" t="s">
        <v>4409</v>
      </c>
      <c r="AH476" s="70"/>
      <c r="AI476" s="70"/>
      <c r="AJ476" s="70"/>
      <c r="AK476" s="70">
        <v>99</v>
      </c>
      <c r="AL476" s="103" t="s">
        <v>1367</v>
      </c>
      <c r="AM476" t="s">
        <v>5953</v>
      </c>
      <c r="AN476" t="b">
        <f t="shared" si="128"/>
        <v>1</v>
      </c>
    </row>
    <row r="477" spans="1:40" ht="14.4" hidden="1" customHeight="1" x14ac:dyDescent="0.3">
      <c r="A477" s="59" t="str">
        <f t="shared" si="129"/>
        <v>NATL-PHR-DGM-01</v>
      </c>
      <c r="B477" s="59" t="s">
        <v>1216</v>
      </c>
      <c r="C477" s="59" t="s">
        <v>1985</v>
      </c>
      <c r="D477" s="70" t="s">
        <v>1171</v>
      </c>
      <c r="E477" s="70" t="s">
        <v>17</v>
      </c>
      <c r="F477" s="70" t="s">
        <v>1166</v>
      </c>
      <c r="G477" s="70" t="s">
        <v>5637</v>
      </c>
      <c r="H477" s="70" t="s">
        <v>1171</v>
      </c>
      <c r="I477" s="59" t="s">
        <v>4901</v>
      </c>
      <c r="J477" s="70" t="s">
        <v>1212</v>
      </c>
      <c r="K477" s="59" t="s">
        <v>1160</v>
      </c>
      <c r="L477" s="59" t="s">
        <v>8002</v>
      </c>
      <c r="M477" s="82" t="s">
        <v>4686</v>
      </c>
      <c r="N477" s="70" t="s">
        <v>2687</v>
      </c>
      <c r="O477" s="82" t="s">
        <v>8005</v>
      </c>
      <c r="P477" s="59" t="str">
        <f>O477</f>
        <v>10</v>
      </c>
      <c r="Q477" s="162" t="s">
        <v>4423</v>
      </c>
      <c r="R477" s="59">
        <v>83</v>
      </c>
      <c r="S477" s="59" t="s">
        <v>1211</v>
      </c>
      <c r="T477" s="59" t="str">
        <f t="shared" si="136"/>
        <v>Khurram Moazzam</v>
      </c>
      <c r="U477" s="59" t="s">
        <v>1211</v>
      </c>
      <c r="V477" s="70" t="s">
        <v>8108</v>
      </c>
      <c r="W477" s="70" t="str">
        <f t="shared" ref="W477:W540" si="137">TRIM(CONCATENATE(G477," - ",AD477," - ",V477))</f>
        <v>STH-A - DGM - Khurram Moazzam</v>
      </c>
      <c r="X477" s="70" t="s">
        <v>18</v>
      </c>
      <c r="Y477" s="70" t="s">
        <v>774</v>
      </c>
      <c r="Z477" s="70" t="s">
        <v>774</v>
      </c>
      <c r="AA477" s="171">
        <v>45083</v>
      </c>
      <c r="AB477" s="70" t="s">
        <v>774</v>
      </c>
      <c r="AC477" s="70" t="s">
        <v>1910</v>
      </c>
      <c r="AD477" s="70" t="s">
        <v>1145</v>
      </c>
      <c r="AE477" s="82" t="s">
        <v>2486</v>
      </c>
      <c r="AF477" s="70" t="s">
        <v>1171</v>
      </c>
      <c r="AG477" s="70" t="s">
        <v>1159</v>
      </c>
      <c r="AH477" s="70" t="s">
        <v>5956</v>
      </c>
      <c r="AI477" s="70" t="s">
        <v>5955</v>
      </c>
      <c r="AJ477" s="70" t="s">
        <v>1367</v>
      </c>
      <c r="AK477" s="70">
        <v>4</v>
      </c>
      <c r="AL477" s="108" t="s">
        <v>6295</v>
      </c>
      <c r="AM477" t="e">
        <v>#N/A</v>
      </c>
      <c r="AN477" t="e">
        <f t="shared" ref="AN477:AN490" si="138">AM477=O477</f>
        <v>#N/A</v>
      </c>
    </row>
    <row r="478" spans="1:40" ht="14.4" hidden="1" customHeight="1" x14ac:dyDescent="0.3">
      <c r="A478" s="59" t="str">
        <f t="shared" ref="A478:A541" si="139">U478</f>
        <v>STH-FMCG-DGM-01</v>
      </c>
      <c r="B478" s="70" t="s">
        <v>1171</v>
      </c>
      <c r="C478" s="70" t="s">
        <v>3078</v>
      </c>
      <c r="D478" s="70" t="s">
        <v>1171</v>
      </c>
      <c r="E478" s="70" t="s">
        <v>17</v>
      </c>
      <c r="F478" s="70" t="s">
        <v>1166</v>
      </c>
      <c r="G478" s="70" t="s">
        <v>5637</v>
      </c>
      <c r="H478" s="70" t="s">
        <v>1171</v>
      </c>
      <c r="I478" s="59" t="s">
        <v>4901</v>
      </c>
      <c r="J478" s="70" t="s">
        <v>1212</v>
      </c>
      <c r="K478" s="59" t="s">
        <v>1160</v>
      </c>
      <c r="L478" s="70" t="s">
        <v>1197</v>
      </c>
      <c r="M478" s="82" t="s">
        <v>4686</v>
      </c>
      <c r="N478" s="70" t="s">
        <v>2687</v>
      </c>
      <c r="O478" s="82" t="s">
        <v>3419</v>
      </c>
      <c r="P478" s="59" t="str">
        <f t="shared" ref="P478:P483" si="140">O478</f>
        <v>81</v>
      </c>
      <c r="Q478" s="163" t="s">
        <v>3863</v>
      </c>
      <c r="R478" s="99">
        <v>81</v>
      </c>
      <c r="S478" s="59" t="s">
        <v>3280</v>
      </c>
      <c r="T478" s="59" t="str">
        <f t="shared" si="136"/>
        <v>Nasir Baig</v>
      </c>
      <c r="U478" s="70" t="s">
        <v>3280</v>
      </c>
      <c r="V478" s="70" t="s">
        <v>644</v>
      </c>
      <c r="W478" s="70" t="str">
        <f t="shared" si="137"/>
        <v>STH-A - DGM - Nasir Baig</v>
      </c>
      <c r="X478" s="70" t="s">
        <v>18</v>
      </c>
      <c r="Y478" s="70" t="s">
        <v>774</v>
      </c>
      <c r="Z478" s="70" t="s">
        <v>774</v>
      </c>
      <c r="AA478" s="171" t="s">
        <v>774</v>
      </c>
      <c r="AB478" s="70" t="s">
        <v>774</v>
      </c>
      <c r="AC478" s="70" t="s">
        <v>1910</v>
      </c>
      <c r="AD478" s="70" t="s">
        <v>1145</v>
      </c>
      <c r="AE478" s="82" t="s">
        <v>2486</v>
      </c>
      <c r="AF478" s="70" t="s">
        <v>1171</v>
      </c>
      <c r="AG478" s="70" t="s">
        <v>1159</v>
      </c>
      <c r="AH478" s="70" t="s">
        <v>5956</v>
      </c>
      <c r="AI478" s="70" t="s">
        <v>5955</v>
      </c>
      <c r="AJ478" s="70" t="s">
        <v>1367</v>
      </c>
      <c r="AK478" s="70">
        <v>4</v>
      </c>
      <c r="AL478" s="108" t="s">
        <v>6295</v>
      </c>
      <c r="AM478" t="s">
        <v>3419</v>
      </c>
      <c r="AN478" t="b">
        <f t="shared" si="138"/>
        <v>1</v>
      </c>
    </row>
    <row r="479" spans="1:40" ht="14.4" hidden="1" customHeight="1" x14ac:dyDescent="0.3">
      <c r="A479" s="59" t="str">
        <f t="shared" si="139"/>
        <v>NTH-FMCG-DGM-01</v>
      </c>
      <c r="B479" s="70" t="s">
        <v>1171</v>
      </c>
      <c r="C479" s="70" t="s">
        <v>3078</v>
      </c>
      <c r="D479" s="70" t="s">
        <v>1217</v>
      </c>
      <c r="E479" s="70" t="s">
        <v>143</v>
      </c>
      <c r="F479" s="70" t="s">
        <v>1168</v>
      </c>
      <c r="G479" s="70" t="s">
        <v>5631</v>
      </c>
      <c r="H479" s="70" t="s">
        <v>2069</v>
      </c>
      <c r="I479" s="121" t="s">
        <v>4900</v>
      </c>
      <c r="J479" s="70" t="s">
        <v>1213</v>
      </c>
      <c r="K479" s="59" t="s">
        <v>6368</v>
      </c>
      <c r="L479" s="70" t="s">
        <v>1198</v>
      </c>
      <c r="M479" s="82" t="s">
        <v>4686</v>
      </c>
      <c r="N479" s="70" t="s">
        <v>2687</v>
      </c>
      <c r="O479" s="82" t="s">
        <v>3420</v>
      </c>
      <c r="P479" s="59" t="str">
        <f t="shared" si="140"/>
        <v>82</v>
      </c>
      <c r="Q479" s="163" t="s">
        <v>3864</v>
      </c>
      <c r="R479" s="99">
        <v>82</v>
      </c>
      <c r="S479" s="59" t="s">
        <v>3279</v>
      </c>
      <c r="T479" s="59" t="str">
        <f t="shared" si="136"/>
        <v>Nadeem Khan</v>
      </c>
      <c r="U479" s="70" t="s">
        <v>3279</v>
      </c>
      <c r="V479" s="70" t="s">
        <v>645</v>
      </c>
      <c r="W479" s="70" t="str">
        <f t="shared" si="137"/>
        <v>NTH-A - DGM - Nadeem Khan</v>
      </c>
      <c r="X479" s="70" t="s">
        <v>65</v>
      </c>
      <c r="Y479" s="70" t="s">
        <v>774</v>
      </c>
      <c r="Z479" s="70" t="s">
        <v>774</v>
      </c>
      <c r="AA479" s="171" t="s">
        <v>774</v>
      </c>
      <c r="AB479" s="70" t="s">
        <v>774</v>
      </c>
      <c r="AC479" s="70" t="s">
        <v>1910</v>
      </c>
      <c r="AD479" s="70" t="s">
        <v>1145</v>
      </c>
      <c r="AE479" s="82" t="s">
        <v>2486</v>
      </c>
      <c r="AF479" s="70" t="s">
        <v>1171</v>
      </c>
      <c r="AG479" s="70" t="s">
        <v>1159</v>
      </c>
      <c r="AH479" s="70" t="s">
        <v>5956</v>
      </c>
      <c r="AI479" s="70" t="s">
        <v>5955</v>
      </c>
      <c r="AJ479" s="70" t="s">
        <v>1367</v>
      </c>
      <c r="AK479" s="70">
        <v>4</v>
      </c>
      <c r="AL479" s="108" t="s">
        <v>6295</v>
      </c>
      <c r="AM479" t="s">
        <v>3420</v>
      </c>
      <c r="AN479" t="b">
        <f t="shared" si="138"/>
        <v>1</v>
      </c>
    </row>
    <row r="480" spans="1:40" ht="14.4" hidden="1" customHeight="1" x14ac:dyDescent="0.3">
      <c r="A480" s="59" t="str">
        <f t="shared" si="139"/>
        <v>NATL-FMCG-HOD-01</v>
      </c>
      <c r="B480" s="70" t="s">
        <v>1171</v>
      </c>
      <c r="C480" s="70" t="s">
        <v>3078</v>
      </c>
      <c r="D480" s="70" t="s">
        <v>1806</v>
      </c>
      <c r="E480" s="70" t="s">
        <v>1201</v>
      </c>
      <c r="F480" s="70" t="s">
        <v>1201</v>
      </c>
      <c r="G480" s="59" t="s">
        <v>5630</v>
      </c>
      <c r="H480" s="70" t="s">
        <v>4725</v>
      </c>
      <c r="I480" s="70" t="s">
        <v>4901</v>
      </c>
      <c r="J480" s="59" t="s">
        <v>1367</v>
      </c>
      <c r="K480" s="59" t="s">
        <v>1163</v>
      </c>
      <c r="L480" s="82" t="str">
        <f t="shared" si="135"/>
        <v>0911002</v>
      </c>
      <c r="M480" s="82" t="s">
        <v>4686</v>
      </c>
      <c r="N480" s="70" t="s">
        <v>2687</v>
      </c>
      <c r="O480" s="82" t="s">
        <v>5239</v>
      </c>
      <c r="P480" s="59" t="str">
        <f t="shared" si="140"/>
        <v>0911002</v>
      </c>
      <c r="Q480" s="163" t="s">
        <v>5240</v>
      </c>
      <c r="R480" s="82" t="s">
        <v>5239</v>
      </c>
      <c r="S480" s="59" t="s">
        <v>5230</v>
      </c>
      <c r="T480" s="59" t="str">
        <f t="shared" si="136"/>
        <v>National FMCG Street</v>
      </c>
      <c r="U480" s="70" t="s">
        <v>5230</v>
      </c>
      <c r="V480" s="70" t="s">
        <v>5231</v>
      </c>
      <c r="W480" s="70" t="str">
        <f t="shared" si="137"/>
        <v>NATL - HOD - National FMCG Street</v>
      </c>
      <c r="X480" s="70" t="s">
        <v>1367</v>
      </c>
      <c r="Y480" s="70" t="s">
        <v>774</v>
      </c>
      <c r="Z480" s="70" t="s">
        <v>774</v>
      </c>
      <c r="AA480" s="171" t="s">
        <v>774</v>
      </c>
      <c r="AB480" s="70" t="s">
        <v>774</v>
      </c>
      <c r="AC480" s="70" t="s">
        <v>2075</v>
      </c>
      <c r="AD480" s="70" t="s">
        <v>1151</v>
      </c>
      <c r="AE480" s="82" t="s">
        <v>2486</v>
      </c>
      <c r="AF480" s="70" t="s">
        <v>1171</v>
      </c>
      <c r="AG480" s="70" t="s">
        <v>1159</v>
      </c>
      <c r="AH480" s="70" t="s">
        <v>5956</v>
      </c>
      <c r="AI480" s="70" t="s">
        <v>5955</v>
      </c>
      <c r="AJ480" s="70" t="s">
        <v>1367</v>
      </c>
      <c r="AK480" s="70">
        <v>5</v>
      </c>
      <c r="AL480" s="103" t="s">
        <v>5610</v>
      </c>
      <c r="AM480" t="s">
        <v>5239</v>
      </c>
      <c r="AN480" t="b">
        <f t="shared" si="138"/>
        <v>1</v>
      </c>
    </row>
    <row r="481" spans="1:42" ht="14.4" hidden="1" customHeight="1" x14ac:dyDescent="0.3">
      <c r="A481" s="59" t="str">
        <f t="shared" si="139"/>
        <v>NATL-UNMAP-HOD-01</v>
      </c>
      <c r="B481" s="70" t="s">
        <v>1806</v>
      </c>
      <c r="C481" s="70" t="s">
        <v>3437</v>
      </c>
      <c r="D481" s="70" t="s">
        <v>1806</v>
      </c>
      <c r="E481" s="70" t="s">
        <v>1201</v>
      </c>
      <c r="F481" s="70" t="s">
        <v>1201</v>
      </c>
      <c r="G481" s="59" t="s">
        <v>5630</v>
      </c>
      <c r="H481" s="70" t="s">
        <v>4725</v>
      </c>
      <c r="I481" s="59" t="s">
        <v>4901</v>
      </c>
      <c r="J481" s="70" t="s">
        <v>1367</v>
      </c>
      <c r="K481" s="59" t="s">
        <v>1163</v>
      </c>
      <c r="L481" s="82" t="str">
        <f t="shared" si="135"/>
        <v>0913001</v>
      </c>
      <c r="M481" s="82" t="s">
        <v>4686</v>
      </c>
      <c r="N481" s="70" t="s">
        <v>2687</v>
      </c>
      <c r="O481" s="82" t="s">
        <v>4894</v>
      </c>
      <c r="P481" s="59" t="str">
        <f t="shared" si="140"/>
        <v>0913001</v>
      </c>
      <c r="Q481" s="163" t="s">
        <v>4895</v>
      </c>
      <c r="R481" s="59" t="s">
        <v>4894</v>
      </c>
      <c r="S481" s="4" t="s">
        <v>3441</v>
      </c>
      <c r="T481" s="59" t="str">
        <f t="shared" si="136"/>
        <v>Unmapped SF-PHR</v>
      </c>
      <c r="U481" s="70" t="s">
        <v>3441</v>
      </c>
      <c r="V481" s="70" t="s">
        <v>4385</v>
      </c>
      <c r="W481" s="70" t="str">
        <f t="shared" si="137"/>
        <v>NATL - HOD - Unmapped SF-PHR</v>
      </c>
      <c r="X481" s="70" t="s">
        <v>1367</v>
      </c>
      <c r="Y481" s="70" t="s">
        <v>774</v>
      </c>
      <c r="Z481" s="70" t="s">
        <v>774</v>
      </c>
      <c r="AA481" s="171" t="s">
        <v>774</v>
      </c>
      <c r="AB481" s="70" t="s">
        <v>774</v>
      </c>
      <c r="AC481" s="70" t="s">
        <v>2075</v>
      </c>
      <c r="AD481" s="70" t="s">
        <v>1151</v>
      </c>
      <c r="AE481" s="82" t="s">
        <v>2486</v>
      </c>
      <c r="AF481" s="70" t="s">
        <v>1216</v>
      </c>
      <c r="AG481" s="70" t="s">
        <v>3437</v>
      </c>
      <c r="AH481" s="70" t="s">
        <v>5956</v>
      </c>
      <c r="AI481" s="70" t="s">
        <v>5955</v>
      </c>
      <c r="AJ481" s="70" t="s">
        <v>1367</v>
      </c>
      <c r="AK481" s="70">
        <v>5</v>
      </c>
      <c r="AL481" s="103" t="s">
        <v>5610</v>
      </c>
      <c r="AM481" t="s">
        <v>4894</v>
      </c>
      <c r="AN481" t="b">
        <f t="shared" si="138"/>
        <v>1</v>
      </c>
    </row>
    <row r="482" spans="1:42" ht="14.4" hidden="1" customHeight="1" x14ac:dyDescent="0.3">
      <c r="A482" s="59" t="str">
        <f t="shared" si="139"/>
        <v>NATL-SF-INST-HOD-01</v>
      </c>
      <c r="B482" s="70" t="s">
        <v>1806</v>
      </c>
      <c r="C482" s="70" t="s">
        <v>3437</v>
      </c>
      <c r="D482" s="70" t="s">
        <v>1806</v>
      </c>
      <c r="E482" s="70" t="s">
        <v>1201</v>
      </c>
      <c r="F482" s="70" t="s">
        <v>1201</v>
      </c>
      <c r="G482" s="59" t="s">
        <v>5630</v>
      </c>
      <c r="H482" s="70" t="s">
        <v>4725</v>
      </c>
      <c r="I482" s="59" t="s">
        <v>4901</v>
      </c>
      <c r="J482" s="70" t="s">
        <v>1367</v>
      </c>
      <c r="K482" s="59" t="s">
        <v>1163</v>
      </c>
      <c r="L482" s="82" t="str">
        <f t="shared" si="135"/>
        <v>0912001</v>
      </c>
      <c r="M482" s="82" t="s">
        <v>4686</v>
      </c>
      <c r="N482" s="70" t="s">
        <v>2687</v>
      </c>
      <c r="O482" s="82" t="s">
        <v>4892</v>
      </c>
      <c r="P482" s="59" t="str">
        <f t="shared" si="140"/>
        <v>0912001</v>
      </c>
      <c r="Q482" s="163" t="s">
        <v>4893</v>
      </c>
      <c r="R482" s="59" t="s">
        <v>4892</v>
      </c>
      <c r="S482" s="59" t="s">
        <v>4387</v>
      </c>
      <c r="T482" s="59" t="str">
        <f t="shared" si="136"/>
        <v>National SF-Institute</v>
      </c>
      <c r="U482" s="70" t="s">
        <v>4387</v>
      </c>
      <c r="V482" s="70" t="s">
        <v>4386</v>
      </c>
      <c r="W482" s="70" t="str">
        <f t="shared" si="137"/>
        <v>NATL - HOD - National SF-Institute</v>
      </c>
      <c r="X482" s="70" t="s">
        <v>1367</v>
      </c>
      <c r="Y482" s="70" t="s">
        <v>774</v>
      </c>
      <c r="Z482" s="70" t="s">
        <v>774</v>
      </c>
      <c r="AA482" s="171" t="s">
        <v>774</v>
      </c>
      <c r="AB482" s="70" t="s">
        <v>774</v>
      </c>
      <c r="AC482" s="70" t="s">
        <v>2075</v>
      </c>
      <c r="AD482" s="70" t="s">
        <v>1151</v>
      </c>
      <c r="AE482" s="82" t="s">
        <v>2486</v>
      </c>
      <c r="AF482" s="70" t="s">
        <v>1216</v>
      </c>
      <c r="AG482" s="70" t="s">
        <v>3437</v>
      </c>
      <c r="AH482" s="70" t="s">
        <v>5956</v>
      </c>
      <c r="AI482" s="70" t="s">
        <v>5955</v>
      </c>
      <c r="AJ482" s="70" t="s">
        <v>1367</v>
      </c>
      <c r="AK482" s="70">
        <v>5</v>
      </c>
      <c r="AL482" s="103" t="s">
        <v>5610</v>
      </c>
      <c r="AM482" t="s">
        <v>4892</v>
      </c>
      <c r="AN482" t="b">
        <f t="shared" si="138"/>
        <v>1</v>
      </c>
    </row>
    <row r="483" spans="1:42" ht="14.4" customHeight="1" x14ac:dyDescent="0.3">
      <c r="A483" s="59" t="str">
        <f t="shared" si="139"/>
        <v>NATL-MKT-INST-HOD-01</v>
      </c>
      <c r="B483" s="70" t="s">
        <v>1806</v>
      </c>
      <c r="C483" s="70" t="s">
        <v>3437</v>
      </c>
      <c r="D483" s="70" t="s">
        <v>1806</v>
      </c>
      <c r="E483" s="70" t="s">
        <v>1201</v>
      </c>
      <c r="F483" s="70" t="s">
        <v>1201</v>
      </c>
      <c r="G483" s="59" t="s">
        <v>5630</v>
      </c>
      <c r="H483" s="70" t="s">
        <v>4725</v>
      </c>
      <c r="I483" s="59" t="s">
        <v>4901</v>
      </c>
      <c r="J483" s="70" t="s">
        <v>1367</v>
      </c>
      <c r="K483" s="59" t="s">
        <v>1163</v>
      </c>
      <c r="L483" s="82" t="str">
        <f>O483</f>
        <v>0911001</v>
      </c>
      <c r="M483" s="82" t="s">
        <v>4686</v>
      </c>
      <c r="N483" s="70" t="s">
        <v>2687</v>
      </c>
      <c r="O483" s="82" t="s">
        <v>4890</v>
      </c>
      <c r="P483" s="59" t="str">
        <f t="shared" si="140"/>
        <v>0911001</v>
      </c>
      <c r="Q483" s="163" t="s">
        <v>4891</v>
      </c>
      <c r="R483" s="59" t="s">
        <v>4890</v>
      </c>
      <c r="S483" s="59" t="s">
        <v>3438</v>
      </c>
      <c r="T483" s="59" t="str">
        <f t="shared" si="136"/>
        <v>National MKT-Institute</v>
      </c>
      <c r="U483" s="70" t="s">
        <v>3438</v>
      </c>
      <c r="V483" s="70" t="s">
        <v>3439</v>
      </c>
      <c r="W483" s="70" t="str">
        <f t="shared" si="137"/>
        <v>NATL - HOD - National MKT-Institute</v>
      </c>
      <c r="X483" s="70" t="s">
        <v>1367</v>
      </c>
      <c r="Y483" s="70" t="s">
        <v>774</v>
      </c>
      <c r="Z483" s="70" t="s">
        <v>774</v>
      </c>
      <c r="AA483" s="171" t="s">
        <v>774</v>
      </c>
      <c r="AB483" s="70" t="s">
        <v>774</v>
      </c>
      <c r="AC483" s="70" t="s">
        <v>2075</v>
      </c>
      <c r="AD483" s="70" t="s">
        <v>1151</v>
      </c>
      <c r="AE483" s="82" t="s">
        <v>2486</v>
      </c>
      <c r="AF483" s="70" t="s">
        <v>1216</v>
      </c>
      <c r="AG483" s="70" t="s">
        <v>3437</v>
      </c>
      <c r="AH483" s="70" t="s">
        <v>5956</v>
      </c>
      <c r="AI483" s="70" t="s">
        <v>5955</v>
      </c>
      <c r="AJ483" s="70" t="s">
        <v>1367</v>
      </c>
      <c r="AK483" s="70">
        <v>5</v>
      </c>
      <c r="AL483" s="103" t="s">
        <v>5610</v>
      </c>
      <c r="AM483" t="s">
        <v>4890</v>
      </c>
      <c r="AN483" t="b">
        <f t="shared" si="138"/>
        <v>1</v>
      </c>
    </row>
    <row r="484" spans="1:42" ht="14.4" hidden="1" customHeight="1" x14ac:dyDescent="0.3">
      <c r="A484" s="59" t="str">
        <f t="shared" si="139"/>
        <v>NATL-PHR-DGM-01</v>
      </c>
      <c r="B484" s="59" t="s">
        <v>1216</v>
      </c>
      <c r="C484" s="59" t="s">
        <v>1985</v>
      </c>
      <c r="D484" s="70" t="s">
        <v>1171</v>
      </c>
      <c r="E484" s="70" t="s">
        <v>17</v>
      </c>
      <c r="F484" s="70" t="s">
        <v>1166</v>
      </c>
      <c r="G484" s="70" t="s">
        <v>5637</v>
      </c>
      <c r="H484" s="70" t="s">
        <v>1171</v>
      </c>
      <c r="I484" s="59" t="s">
        <v>4901</v>
      </c>
      <c r="J484" s="70" t="s">
        <v>1212</v>
      </c>
      <c r="K484" s="59" t="s">
        <v>1160</v>
      </c>
      <c r="L484" s="59" t="s">
        <v>8002</v>
      </c>
      <c r="M484" s="82" t="s">
        <v>4686</v>
      </c>
      <c r="N484" s="70" t="s">
        <v>2687</v>
      </c>
      <c r="O484" s="82" t="s">
        <v>8005</v>
      </c>
      <c r="P484" s="59" t="str">
        <f>O484</f>
        <v>10</v>
      </c>
      <c r="Q484" s="162" t="s">
        <v>4423</v>
      </c>
      <c r="R484" s="59">
        <v>83</v>
      </c>
      <c r="S484" s="59" t="s">
        <v>1211</v>
      </c>
      <c r="T484" s="59" t="str">
        <f t="shared" si="136"/>
        <v>Khurram Moazzam</v>
      </c>
      <c r="U484" s="59" t="s">
        <v>1211</v>
      </c>
      <c r="V484" s="70" t="s">
        <v>8108</v>
      </c>
      <c r="W484" s="70" t="str">
        <f t="shared" si="137"/>
        <v>STH-A - DGM - Khurram Moazzam</v>
      </c>
      <c r="X484" s="70" t="s">
        <v>18</v>
      </c>
      <c r="Y484" s="70" t="s">
        <v>774</v>
      </c>
      <c r="Z484" s="70" t="s">
        <v>774</v>
      </c>
      <c r="AA484" s="171">
        <v>45083</v>
      </c>
      <c r="AB484" s="70" t="s">
        <v>774</v>
      </c>
      <c r="AC484" s="70" t="s">
        <v>1910</v>
      </c>
      <c r="AD484" s="70" t="s">
        <v>1145</v>
      </c>
      <c r="AE484" s="82" t="s">
        <v>2486</v>
      </c>
      <c r="AF484" s="70" t="s">
        <v>1171</v>
      </c>
      <c r="AG484" s="70" t="s">
        <v>1159</v>
      </c>
      <c r="AH484" s="70" t="s">
        <v>5957</v>
      </c>
      <c r="AI484" s="70" t="s">
        <v>5954</v>
      </c>
      <c r="AJ484" s="70" t="s">
        <v>1367</v>
      </c>
      <c r="AK484" s="70">
        <v>4</v>
      </c>
      <c r="AL484" s="108" t="s">
        <v>6295</v>
      </c>
      <c r="AM484" t="e">
        <v>#N/A</v>
      </c>
      <c r="AN484" t="e">
        <f t="shared" si="138"/>
        <v>#N/A</v>
      </c>
    </row>
    <row r="485" spans="1:42" ht="14.4" hidden="1" customHeight="1" x14ac:dyDescent="0.3">
      <c r="A485" s="59" t="str">
        <f t="shared" si="139"/>
        <v>STH-FMCG-DGM-01</v>
      </c>
      <c r="B485" s="70" t="s">
        <v>1171</v>
      </c>
      <c r="C485" s="70" t="s">
        <v>3078</v>
      </c>
      <c r="D485" s="70" t="s">
        <v>1171</v>
      </c>
      <c r="E485" s="70" t="s">
        <v>17</v>
      </c>
      <c r="F485" s="70" t="s">
        <v>1166</v>
      </c>
      <c r="G485" s="70" t="s">
        <v>5637</v>
      </c>
      <c r="H485" s="70" t="s">
        <v>1171</v>
      </c>
      <c r="I485" s="59" t="s">
        <v>4901</v>
      </c>
      <c r="J485" s="70" t="s">
        <v>1212</v>
      </c>
      <c r="K485" s="59" t="s">
        <v>1160</v>
      </c>
      <c r="L485" s="70" t="s">
        <v>1197</v>
      </c>
      <c r="M485" s="82" t="s">
        <v>4686</v>
      </c>
      <c r="N485" s="70" t="s">
        <v>2687</v>
      </c>
      <c r="O485" s="82" t="s">
        <v>3419</v>
      </c>
      <c r="P485" s="59" t="str">
        <f t="shared" ref="P485:P548" si="141">O485</f>
        <v>81</v>
      </c>
      <c r="Q485" s="163" t="s">
        <v>3863</v>
      </c>
      <c r="R485" s="99">
        <v>81</v>
      </c>
      <c r="S485" s="59" t="s">
        <v>3280</v>
      </c>
      <c r="T485" s="59" t="str">
        <f t="shared" si="136"/>
        <v>Nasir Baig</v>
      </c>
      <c r="U485" s="70" t="s">
        <v>3280</v>
      </c>
      <c r="V485" s="70" t="s">
        <v>644</v>
      </c>
      <c r="W485" s="70" t="str">
        <f t="shared" si="137"/>
        <v>STH-A - DGM - Nasir Baig</v>
      </c>
      <c r="X485" s="70" t="s">
        <v>18</v>
      </c>
      <c r="Y485" s="70" t="s">
        <v>774</v>
      </c>
      <c r="Z485" s="70" t="s">
        <v>774</v>
      </c>
      <c r="AA485" s="171" t="s">
        <v>774</v>
      </c>
      <c r="AB485" s="70" t="s">
        <v>774</v>
      </c>
      <c r="AC485" s="70" t="s">
        <v>1910</v>
      </c>
      <c r="AD485" s="70" t="s">
        <v>1145</v>
      </c>
      <c r="AE485" s="82" t="s">
        <v>2486</v>
      </c>
      <c r="AF485" s="70" t="s">
        <v>1171</v>
      </c>
      <c r="AG485" s="70" t="s">
        <v>1159</v>
      </c>
      <c r="AH485" s="70" t="s">
        <v>5957</v>
      </c>
      <c r="AI485" s="70" t="s">
        <v>5954</v>
      </c>
      <c r="AJ485" s="70" t="s">
        <v>1367</v>
      </c>
      <c r="AK485" s="70">
        <v>4</v>
      </c>
      <c r="AL485" s="108" t="s">
        <v>6295</v>
      </c>
      <c r="AM485" t="s">
        <v>3419</v>
      </c>
      <c r="AN485" t="b">
        <f t="shared" si="138"/>
        <v>1</v>
      </c>
    </row>
    <row r="486" spans="1:42" ht="14.4" hidden="1" customHeight="1" x14ac:dyDescent="0.3">
      <c r="A486" s="59" t="str">
        <f t="shared" si="139"/>
        <v>NTH-FMCG-DGM-01</v>
      </c>
      <c r="B486" s="70" t="s">
        <v>1171</v>
      </c>
      <c r="C486" s="70" t="s">
        <v>3078</v>
      </c>
      <c r="D486" s="70" t="s">
        <v>1217</v>
      </c>
      <c r="E486" s="70" t="s">
        <v>143</v>
      </c>
      <c r="F486" s="70" t="s">
        <v>1168</v>
      </c>
      <c r="G486" s="70" t="s">
        <v>5631</v>
      </c>
      <c r="H486" s="70" t="s">
        <v>2069</v>
      </c>
      <c r="I486" s="121" t="s">
        <v>4900</v>
      </c>
      <c r="J486" s="70" t="s">
        <v>1213</v>
      </c>
      <c r="K486" s="59" t="s">
        <v>6368</v>
      </c>
      <c r="L486" s="70" t="s">
        <v>1198</v>
      </c>
      <c r="M486" s="82" t="s">
        <v>4686</v>
      </c>
      <c r="N486" s="70" t="s">
        <v>2687</v>
      </c>
      <c r="O486" s="82" t="s">
        <v>3420</v>
      </c>
      <c r="P486" s="59" t="str">
        <f t="shared" si="141"/>
        <v>82</v>
      </c>
      <c r="Q486" s="163" t="s">
        <v>3864</v>
      </c>
      <c r="R486" s="99">
        <v>82</v>
      </c>
      <c r="S486" s="59" t="s">
        <v>3279</v>
      </c>
      <c r="T486" s="59" t="str">
        <f t="shared" si="136"/>
        <v>Nadeem Khan</v>
      </c>
      <c r="U486" s="70" t="s">
        <v>3279</v>
      </c>
      <c r="V486" s="70" t="s">
        <v>645</v>
      </c>
      <c r="W486" s="70" t="str">
        <f t="shared" si="137"/>
        <v>NTH-A - DGM - Nadeem Khan</v>
      </c>
      <c r="X486" s="70" t="s">
        <v>65</v>
      </c>
      <c r="Y486" s="70" t="s">
        <v>774</v>
      </c>
      <c r="Z486" s="70" t="s">
        <v>774</v>
      </c>
      <c r="AA486" s="171" t="s">
        <v>774</v>
      </c>
      <c r="AB486" s="70" t="s">
        <v>774</v>
      </c>
      <c r="AC486" s="70" t="s">
        <v>1910</v>
      </c>
      <c r="AD486" s="70" t="s">
        <v>1145</v>
      </c>
      <c r="AE486" s="82" t="s">
        <v>2486</v>
      </c>
      <c r="AF486" s="70" t="s">
        <v>1171</v>
      </c>
      <c r="AG486" s="70" t="s">
        <v>1159</v>
      </c>
      <c r="AH486" s="70" t="s">
        <v>5957</v>
      </c>
      <c r="AI486" s="70" t="s">
        <v>5954</v>
      </c>
      <c r="AJ486" s="70" t="s">
        <v>1367</v>
      </c>
      <c r="AK486" s="70">
        <v>4</v>
      </c>
      <c r="AL486" s="108" t="s">
        <v>6295</v>
      </c>
      <c r="AM486" t="s">
        <v>3420</v>
      </c>
      <c r="AN486" t="b">
        <f t="shared" si="138"/>
        <v>1</v>
      </c>
    </row>
    <row r="487" spans="1:42" ht="14.4" hidden="1" customHeight="1" x14ac:dyDescent="0.3">
      <c r="A487" s="59" t="str">
        <f t="shared" si="139"/>
        <v>NATL-FMCG-HOD-01</v>
      </c>
      <c r="B487" s="70" t="s">
        <v>1171</v>
      </c>
      <c r="C487" s="70" t="s">
        <v>3078</v>
      </c>
      <c r="D487" s="70" t="s">
        <v>1806</v>
      </c>
      <c r="E487" s="70" t="s">
        <v>1201</v>
      </c>
      <c r="F487" s="70" t="s">
        <v>1201</v>
      </c>
      <c r="G487" s="59" t="s">
        <v>5630</v>
      </c>
      <c r="H487" s="70" t="s">
        <v>4725</v>
      </c>
      <c r="I487" s="70" t="s">
        <v>4901</v>
      </c>
      <c r="J487" s="59" t="s">
        <v>1367</v>
      </c>
      <c r="K487" s="59" t="s">
        <v>1163</v>
      </c>
      <c r="L487" s="82" t="s">
        <v>5239</v>
      </c>
      <c r="M487" s="82" t="s">
        <v>4686</v>
      </c>
      <c r="N487" s="70" t="s">
        <v>2687</v>
      </c>
      <c r="O487" s="82" t="s">
        <v>5239</v>
      </c>
      <c r="P487" s="59" t="str">
        <f t="shared" si="141"/>
        <v>0911002</v>
      </c>
      <c r="Q487" s="163" t="s">
        <v>5240</v>
      </c>
      <c r="R487" s="82" t="s">
        <v>5239</v>
      </c>
      <c r="S487" s="59" t="s">
        <v>5230</v>
      </c>
      <c r="T487" s="59" t="str">
        <f t="shared" si="136"/>
        <v>National FMCG Street</v>
      </c>
      <c r="U487" s="70" t="s">
        <v>5230</v>
      </c>
      <c r="V487" s="70" t="s">
        <v>5231</v>
      </c>
      <c r="W487" s="70" t="str">
        <f t="shared" si="137"/>
        <v>NATL - HOD - National FMCG Street</v>
      </c>
      <c r="X487" s="70" t="s">
        <v>1367</v>
      </c>
      <c r="Y487" s="70" t="s">
        <v>774</v>
      </c>
      <c r="Z487" s="70" t="s">
        <v>774</v>
      </c>
      <c r="AA487" s="171" t="s">
        <v>774</v>
      </c>
      <c r="AB487" s="70" t="s">
        <v>774</v>
      </c>
      <c r="AC487" s="70" t="s">
        <v>2075</v>
      </c>
      <c r="AD487" s="70" t="s">
        <v>1151</v>
      </c>
      <c r="AE487" s="82" t="s">
        <v>2486</v>
      </c>
      <c r="AF487" s="70" t="s">
        <v>1171</v>
      </c>
      <c r="AG487" s="70" t="s">
        <v>1159</v>
      </c>
      <c r="AH487" s="70" t="s">
        <v>5957</v>
      </c>
      <c r="AI487" s="70" t="s">
        <v>5954</v>
      </c>
      <c r="AJ487" s="70" t="s">
        <v>1367</v>
      </c>
      <c r="AK487" s="70">
        <v>5</v>
      </c>
      <c r="AL487" s="103" t="s">
        <v>5610</v>
      </c>
      <c r="AM487" t="s">
        <v>5239</v>
      </c>
      <c r="AN487" t="b">
        <f t="shared" si="138"/>
        <v>1</v>
      </c>
    </row>
    <row r="488" spans="1:42" s="118" customFormat="1" ht="14.4" hidden="1" customHeight="1" x14ac:dyDescent="0.3">
      <c r="A488" s="59" t="str">
        <f t="shared" si="139"/>
        <v>NATL-UNMAP-HOD-01</v>
      </c>
      <c r="B488" s="70" t="s">
        <v>1806</v>
      </c>
      <c r="C488" s="70" t="s">
        <v>3437</v>
      </c>
      <c r="D488" s="70" t="s">
        <v>1806</v>
      </c>
      <c r="E488" s="70" t="s">
        <v>1201</v>
      </c>
      <c r="F488" s="70" t="s">
        <v>1201</v>
      </c>
      <c r="G488" s="59" t="s">
        <v>5630</v>
      </c>
      <c r="H488" s="70" t="s">
        <v>4725</v>
      </c>
      <c r="I488" s="59" t="s">
        <v>4901</v>
      </c>
      <c r="J488" s="70" t="s">
        <v>1367</v>
      </c>
      <c r="K488" s="59" t="s">
        <v>1163</v>
      </c>
      <c r="L488" s="82" t="str">
        <f>O488</f>
        <v>0913001</v>
      </c>
      <c r="M488" s="82" t="s">
        <v>4686</v>
      </c>
      <c r="N488" s="70" t="s">
        <v>2687</v>
      </c>
      <c r="O488" s="82" t="s">
        <v>4894</v>
      </c>
      <c r="P488" s="59" t="str">
        <f t="shared" si="141"/>
        <v>0913001</v>
      </c>
      <c r="Q488" s="163" t="s">
        <v>4895</v>
      </c>
      <c r="R488" s="59" t="s">
        <v>4894</v>
      </c>
      <c r="S488" s="4" t="s">
        <v>3441</v>
      </c>
      <c r="T488" s="59" t="str">
        <f t="shared" si="136"/>
        <v>Unmapped SF-PHR</v>
      </c>
      <c r="U488" s="70" t="s">
        <v>3441</v>
      </c>
      <c r="V488" s="70" t="s">
        <v>4385</v>
      </c>
      <c r="W488" s="70" t="str">
        <f t="shared" si="137"/>
        <v>NATL - HOD - Unmapped SF-PHR</v>
      </c>
      <c r="X488" s="70" t="s">
        <v>1367</v>
      </c>
      <c r="Y488" s="70" t="s">
        <v>774</v>
      </c>
      <c r="Z488" s="70" t="s">
        <v>774</v>
      </c>
      <c r="AA488" s="171" t="s">
        <v>774</v>
      </c>
      <c r="AB488" s="70" t="s">
        <v>774</v>
      </c>
      <c r="AC488" s="70" t="s">
        <v>2075</v>
      </c>
      <c r="AD488" s="70" t="s">
        <v>1151</v>
      </c>
      <c r="AE488" s="82" t="s">
        <v>2486</v>
      </c>
      <c r="AF488" s="70" t="s">
        <v>1216</v>
      </c>
      <c r="AG488" s="70" t="s">
        <v>3437</v>
      </c>
      <c r="AH488" s="70" t="s">
        <v>5957</v>
      </c>
      <c r="AI488" s="70" t="s">
        <v>5954</v>
      </c>
      <c r="AJ488" s="70" t="s">
        <v>1367</v>
      </c>
      <c r="AK488" s="70">
        <v>5</v>
      </c>
      <c r="AL488" s="103" t="s">
        <v>5610</v>
      </c>
      <c r="AM488" t="s">
        <v>4894</v>
      </c>
      <c r="AN488" t="b">
        <f t="shared" si="138"/>
        <v>1</v>
      </c>
    </row>
    <row r="489" spans="1:42" s="118" customFormat="1" ht="14.4" hidden="1" customHeight="1" x14ac:dyDescent="0.3">
      <c r="A489" s="59" t="str">
        <f t="shared" si="139"/>
        <v>NATL-SF-INST-HOD-01</v>
      </c>
      <c r="B489" s="70" t="s">
        <v>1806</v>
      </c>
      <c r="C489" s="70" t="s">
        <v>3437</v>
      </c>
      <c r="D489" s="70" t="s">
        <v>1806</v>
      </c>
      <c r="E489" s="70" t="s">
        <v>1201</v>
      </c>
      <c r="F489" s="70" t="s">
        <v>1201</v>
      </c>
      <c r="G489" s="59" t="s">
        <v>5630</v>
      </c>
      <c r="H489" s="70" t="s">
        <v>4725</v>
      </c>
      <c r="I489" s="59" t="s">
        <v>4901</v>
      </c>
      <c r="J489" s="70" t="s">
        <v>1367</v>
      </c>
      <c r="K489" s="59" t="s">
        <v>1163</v>
      </c>
      <c r="L489" s="82" t="str">
        <f>O489</f>
        <v>0912001</v>
      </c>
      <c r="M489" s="82" t="s">
        <v>4686</v>
      </c>
      <c r="N489" s="70" t="s">
        <v>2687</v>
      </c>
      <c r="O489" s="82" t="s">
        <v>4892</v>
      </c>
      <c r="P489" s="59" t="str">
        <f t="shared" si="141"/>
        <v>0912001</v>
      </c>
      <c r="Q489" s="163" t="s">
        <v>4893</v>
      </c>
      <c r="R489" s="59" t="s">
        <v>4892</v>
      </c>
      <c r="S489" s="59" t="s">
        <v>4387</v>
      </c>
      <c r="T489" s="59" t="str">
        <f t="shared" si="136"/>
        <v>National SF-Institute</v>
      </c>
      <c r="U489" s="70" t="s">
        <v>4387</v>
      </c>
      <c r="V489" s="70" t="s">
        <v>4386</v>
      </c>
      <c r="W489" s="70" t="str">
        <f t="shared" si="137"/>
        <v>NATL - HOD - National SF-Institute</v>
      </c>
      <c r="X489" s="70" t="s">
        <v>1367</v>
      </c>
      <c r="Y489" s="70" t="s">
        <v>774</v>
      </c>
      <c r="Z489" s="70" t="s">
        <v>774</v>
      </c>
      <c r="AA489" s="171" t="s">
        <v>774</v>
      </c>
      <c r="AB489" s="70" t="s">
        <v>774</v>
      </c>
      <c r="AC489" s="70" t="s">
        <v>2075</v>
      </c>
      <c r="AD489" s="70" t="s">
        <v>1151</v>
      </c>
      <c r="AE489" s="82" t="s">
        <v>2486</v>
      </c>
      <c r="AF489" s="70" t="s">
        <v>1216</v>
      </c>
      <c r="AG489" s="70" t="s">
        <v>3437</v>
      </c>
      <c r="AH489" s="70" t="s">
        <v>5957</v>
      </c>
      <c r="AI489" s="70" t="s">
        <v>5954</v>
      </c>
      <c r="AJ489" s="70" t="s">
        <v>1367</v>
      </c>
      <c r="AK489" s="70">
        <v>5</v>
      </c>
      <c r="AL489" s="103" t="s">
        <v>5610</v>
      </c>
      <c r="AM489" t="s">
        <v>4892</v>
      </c>
      <c r="AN489" t="b">
        <f t="shared" si="138"/>
        <v>1</v>
      </c>
    </row>
    <row r="490" spans="1:42" s="118" customFormat="1" ht="14.4" customHeight="1" x14ac:dyDescent="0.3">
      <c r="A490" s="59" t="str">
        <f t="shared" si="139"/>
        <v>NATL-MKT-INST-HOD-01</v>
      </c>
      <c r="B490" s="70" t="s">
        <v>1806</v>
      </c>
      <c r="C490" s="70" t="s">
        <v>3437</v>
      </c>
      <c r="D490" s="70" t="s">
        <v>1806</v>
      </c>
      <c r="E490" s="70" t="s">
        <v>1201</v>
      </c>
      <c r="F490" s="70" t="s">
        <v>1201</v>
      </c>
      <c r="G490" s="59" t="s">
        <v>5630</v>
      </c>
      <c r="H490" s="70" t="s">
        <v>4725</v>
      </c>
      <c r="I490" s="59" t="s">
        <v>4901</v>
      </c>
      <c r="J490" s="70" t="s">
        <v>1367</v>
      </c>
      <c r="K490" s="59" t="s">
        <v>1163</v>
      </c>
      <c r="L490" s="82" t="str">
        <f>O490</f>
        <v>0911001</v>
      </c>
      <c r="M490" s="82" t="s">
        <v>4686</v>
      </c>
      <c r="N490" s="70" t="s">
        <v>2687</v>
      </c>
      <c r="O490" s="82" t="s">
        <v>4890</v>
      </c>
      <c r="P490" s="59" t="str">
        <f t="shared" si="141"/>
        <v>0911001</v>
      </c>
      <c r="Q490" s="163" t="s">
        <v>4891</v>
      </c>
      <c r="R490" s="59" t="s">
        <v>4890</v>
      </c>
      <c r="S490" s="59" t="s">
        <v>3438</v>
      </c>
      <c r="T490" s="59" t="str">
        <f t="shared" si="136"/>
        <v>National MKT-Institute</v>
      </c>
      <c r="U490" s="70" t="s">
        <v>3438</v>
      </c>
      <c r="V490" s="70" t="s">
        <v>3439</v>
      </c>
      <c r="W490" s="70" t="str">
        <f t="shared" si="137"/>
        <v>NATL - HOD - National MKT-Institute</v>
      </c>
      <c r="X490" s="70" t="s">
        <v>1367</v>
      </c>
      <c r="Y490" s="70" t="s">
        <v>774</v>
      </c>
      <c r="Z490" s="70" t="s">
        <v>774</v>
      </c>
      <c r="AA490" s="171" t="s">
        <v>774</v>
      </c>
      <c r="AB490" s="70" t="s">
        <v>774</v>
      </c>
      <c r="AC490" s="70" t="s">
        <v>2075</v>
      </c>
      <c r="AD490" s="70" t="s">
        <v>1151</v>
      </c>
      <c r="AE490" s="82" t="s">
        <v>2486</v>
      </c>
      <c r="AF490" s="70" t="s">
        <v>1216</v>
      </c>
      <c r="AG490" s="70" t="s">
        <v>3437</v>
      </c>
      <c r="AH490" s="70" t="s">
        <v>5957</v>
      </c>
      <c r="AI490" s="70" t="s">
        <v>5954</v>
      </c>
      <c r="AJ490" s="70" t="s">
        <v>1367</v>
      </c>
      <c r="AK490" s="70">
        <v>5</v>
      </c>
      <c r="AL490" s="103" t="s">
        <v>5610</v>
      </c>
      <c r="AM490" t="s">
        <v>4890</v>
      </c>
      <c r="AN490" t="b">
        <f t="shared" si="138"/>
        <v>1</v>
      </c>
    </row>
    <row r="491" spans="1:42" ht="14.4" hidden="1" customHeight="1" x14ac:dyDescent="0.3">
      <c r="A491" s="59" t="str">
        <f t="shared" si="139"/>
        <v>ATK01-KFW-SEWP-SB-03</v>
      </c>
      <c r="B491" s="85" t="s">
        <v>2069</v>
      </c>
      <c r="C491" s="85" t="s">
        <v>8565</v>
      </c>
      <c r="D491" s="70" t="s">
        <v>1806</v>
      </c>
      <c r="E491" s="70" t="s">
        <v>1201</v>
      </c>
      <c r="F491" s="70" t="s">
        <v>1201</v>
      </c>
      <c r="G491" s="59" t="s">
        <v>5630</v>
      </c>
      <c r="H491" s="70" t="s">
        <v>4725</v>
      </c>
      <c r="I491" s="59" t="s">
        <v>4901</v>
      </c>
      <c r="J491" s="70" t="s">
        <v>1367</v>
      </c>
      <c r="K491" s="59" t="s">
        <v>1163</v>
      </c>
      <c r="L491" s="82" t="str">
        <f>O491&amp;"A"</f>
        <v>9999001A</v>
      </c>
      <c r="M491" s="82" t="s">
        <v>4686</v>
      </c>
      <c r="N491" s="70" t="s">
        <v>2687</v>
      </c>
      <c r="O491" s="84">
        <v>9999001</v>
      </c>
      <c r="P491" s="59">
        <f t="shared" si="141"/>
        <v>9999001</v>
      </c>
      <c r="Q491" s="163" t="s">
        <v>4891</v>
      </c>
      <c r="R491" s="59" t="s">
        <v>4890</v>
      </c>
      <c r="S491" t="s">
        <v>8305</v>
      </c>
      <c r="T491" s="59" t="str">
        <f t="shared" si="136"/>
        <v>Z64008351</v>
      </c>
      <c r="U491" s="85" t="s">
        <v>8568</v>
      </c>
      <c r="V491" s="85" t="s">
        <v>8435</v>
      </c>
      <c r="W491" s="70" t="str">
        <f t="shared" si="137"/>
        <v>NATL - SB - Z64008351</v>
      </c>
      <c r="X491" s="85" t="s">
        <v>4900</v>
      </c>
      <c r="Y491" s="70" t="s">
        <v>774</v>
      </c>
      <c r="Z491" s="70" t="s">
        <v>774</v>
      </c>
      <c r="AA491" s="171" t="s">
        <v>774</v>
      </c>
      <c r="AB491" s="70" t="s">
        <v>774</v>
      </c>
      <c r="AC491" s="85" t="s">
        <v>1808</v>
      </c>
      <c r="AD491" s="85" t="s">
        <v>4922</v>
      </c>
      <c r="AE491" s="82" t="s">
        <v>1162</v>
      </c>
      <c r="AF491" s="85" t="s">
        <v>1805</v>
      </c>
      <c r="AG491" s="85" t="s">
        <v>8566</v>
      </c>
      <c r="AH491" s="85" t="s">
        <v>8567</v>
      </c>
      <c r="AI491" s="85" t="s">
        <v>2805</v>
      </c>
      <c r="AJ491" s="70" t="s">
        <v>1367</v>
      </c>
      <c r="AK491" s="85"/>
    </row>
    <row r="492" spans="1:42" ht="14.4" hidden="1" customHeight="1" x14ac:dyDescent="0.3">
      <c r="A492" s="59" t="str">
        <f t="shared" si="139"/>
        <v>ATK01-KFW-SEWP-SB-07</v>
      </c>
      <c r="B492" s="85" t="s">
        <v>2069</v>
      </c>
      <c r="C492" s="85" t="s">
        <v>8565</v>
      </c>
      <c r="D492" s="70" t="s">
        <v>1806</v>
      </c>
      <c r="E492" s="70" t="s">
        <v>1201</v>
      </c>
      <c r="F492" s="70" t="s">
        <v>1201</v>
      </c>
      <c r="G492" s="59" t="s">
        <v>5630</v>
      </c>
      <c r="H492" s="70" t="s">
        <v>4725</v>
      </c>
      <c r="I492" s="59" t="s">
        <v>4901</v>
      </c>
      <c r="J492" s="70" t="s">
        <v>1367</v>
      </c>
      <c r="K492" s="59" t="s">
        <v>1163</v>
      </c>
      <c r="L492" s="82" t="str">
        <f t="shared" ref="L492:L555" si="142">O492&amp;"A"</f>
        <v>9999002A</v>
      </c>
      <c r="M492" s="82" t="s">
        <v>4686</v>
      </c>
      <c r="N492" s="70" t="s">
        <v>2687</v>
      </c>
      <c r="O492" s="84">
        <v>9999002</v>
      </c>
      <c r="P492" s="59">
        <f t="shared" si="141"/>
        <v>9999002</v>
      </c>
      <c r="Q492" s="163" t="s">
        <v>4891</v>
      </c>
      <c r="R492" s="59" t="s">
        <v>4890</v>
      </c>
      <c r="S492" t="s">
        <v>8306</v>
      </c>
      <c r="T492" s="59" t="str">
        <f t="shared" si="136"/>
        <v>Z64008355</v>
      </c>
      <c r="U492" s="85" t="s">
        <v>8569</v>
      </c>
      <c r="V492" s="85" t="s">
        <v>8436</v>
      </c>
      <c r="W492" s="70" t="str">
        <f t="shared" si="137"/>
        <v>NATL - SB - Z64008355</v>
      </c>
      <c r="X492" s="85" t="s">
        <v>4900</v>
      </c>
      <c r="Y492" s="70" t="s">
        <v>774</v>
      </c>
      <c r="Z492" s="70" t="s">
        <v>774</v>
      </c>
      <c r="AA492" s="171" t="s">
        <v>774</v>
      </c>
      <c r="AB492" s="70" t="s">
        <v>774</v>
      </c>
      <c r="AC492" s="85" t="s">
        <v>1808</v>
      </c>
      <c r="AD492" s="85" t="s">
        <v>4922</v>
      </c>
      <c r="AE492" s="82" t="s">
        <v>1162</v>
      </c>
      <c r="AF492" s="85" t="s">
        <v>1805</v>
      </c>
      <c r="AG492" s="85" t="s">
        <v>8566</v>
      </c>
      <c r="AH492" s="85" t="s">
        <v>8567</v>
      </c>
      <c r="AI492" s="85" t="s">
        <v>2805</v>
      </c>
      <c r="AJ492" s="70" t="s">
        <v>1367</v>
      </c>
      <c r="AK492" s="85"/>
    </row>
    <row r="493" spans="1:42" ht="14.4" hidden="1" customHeight="1" x14ac:dyDescent="0.3">
      <c r="A493" s="59" t="str">
        <f t="shared" si="139"/>
        <v>ATK01-KFW-SEWP-SB-08</v>
      </c>
      <c r="B493" s="85" t="s">
        <v>2069</v>
      </c>
      <c r="C493" s="85" t="s">
        <v>8565</v>
      </c>
      <c r="D493" s="70" t="s">
        <v>1806</v>
      </c>
      <c r="E493" s="70" t="s">
        <v>1201</v>
      </c>
      <c r="F493" s="70" t="s">
        <v>1201</v>
      </c>
      <c r="G493" s="59" t="s">
        <v>5630</v>
      </c>
      <c r="H493" s="70" t="s">
        <v>4725</v>
      </c>
      <c r="I493" s="59" t="s">
        <v>4901</v>
      </c>
      <c r="J493" s="70" t="s">
        <v>1367</v>
      </c>
      <c r="K493" s="59" t="s">
        <v>1163</v>
      </c>
      <c r="L493" s="82" t="str">
        <f t="shared" si="142"/>
        <v>9999003A</v>
      </c>
      <c r="M493" s="82" t="s">
        <v>4686</v>
      </c>
      <c r="N493" s="70" t="s">
        <v>2687</v>
      </c>
      <c r="O493" s="84">
        <v>9999003</v>
      </c>
      <c r="P493" s="59">
        <f t="shared" si="141"/>
        <v>9999003</v>
      </c>
      <c r="Q493" s="163" t="s">
        <v>4891</v>
      </c>
      <c r="R493" s="59" t="s">
        <v>4890</v>
      </c>
      <c r="S493" t="s">
        <v>8307</v>
      </c>
      <c r="T493" s="59" t="str">
        <f t="shared" si="136"/>
        <v>Z64008356</v>
      </c>
      <c r="U493" s="85" t="s">
        <v>8570</v>
      </c>
      <c r="V493" s="85" t="s">
        <v>8437</v>
      </c>
      <c r="W493" s="70" t="str">
        <f t="shared" si="137"/>
        <v>NATL - SB - Z64008356</v>
      </c>
      <c r="X493" s="85" t="s">
        <v>4900</v>
      </c>
      <c r="Y493" s="70" t="s">
        <v>774</v>
      </c>
      <c r="Z493" s="70" t="s">
        <v>774</v>
      </c>
      <c r="AA493" s="171" t="s">
        <v>774</v>
      </c>
      <c r="AB493" s="70" t="s">
        <v>774</v>
      </c>
      <c r="AC493" s="85" t="s">
        <v>1808</v>
      </c>
      <c r="AD493" s="85" t="s">
        <v>4922</v>
      </c>
      <c r="AE493" s="82" t="s">
        <v>1162</v>
      </c>
      <c r="AF493" s="85" t="s">
        <v>1805</v>
      </c>
      <c r="AG493" s="85" t="s">
        <v>8566</v>
      </c>
      <c r="AH493" s="85" t="s">
        <v>8567</v>
      </c>
      <c r="AI493" s="85" t="s">
        <v>2805</v>
      </c>
      <c r="AJ493" s="70" t="s">
        <v>1367</v>
      </c>
      <c r="AK493" s="85"/>
    </row>
    <row r="494" spans="1:42" ht="14.4" hidden="1" customHeight="1" x14ac:dyDescent="0.3">
      <c r="A494" s="59" t="str">
        <f t="shared" si="139"/>
        <v>ATK01-KFW-SEWP-SB-04</v>
      </c>
      <c r="B494" s="85" t="s">
        <v>2069</v>
      </c>
      <c r="C494" s="85" t="s">
        <v>8565</v>
      </c>
      <c r="D494" s="70" t="s">
        <v>1806</v>
      </c>
      <c r="E494" s="70" t="s">
        <v>1201</v>
      </c>
      <c r="F494" s="70" t="s">
        <v>1201</v>
      </c>
      <c r="G494" s="59" t="s">
        <v>5630</v>
      </c>
      <c r="H494" s="70" t="s">
        <v>4725</v>
      </c>
      <c r="I494" s="59" t="s">
        <v>4901</v>
      </c>
      <c r="J494" s="70" t="s">
        <v>1367</v>
      </c>
      <c r="K494" s="59" t="s">
        <v>1163</v>
      </c>
      <c r="L494" s="82" t="str">
        <f t="shared" si="142"/>
        <v>9999004A</v>
      </c>
      <c r="M494" s="82" t="s">
        <v>4686</v>
      </c>
      <c r="N494" s="70" t="s">
        <v>2687</v>
      </c>
      <c r="O494" s="84">
        <v>9999004</v>
      </c>
      <c r="P494" s="59">
        <f t="shared" si="141"/>
        <v>9999004</v>
      </c>
      <c r="Q494" s="163" t="s">
        <v>4891</v>
      </c>
      <c r="R494" s="59" t="s">
        <v>4890</v>
      </c>
      <c r="S494" t="s">
        <v>8308</v>
      </c>
      <c r="T494" s="59" t="str">
        <f t="shared" si="136"/>
        <v>Z64008352</v>
      </c>
      <c r="U494" s="85" t="s">
        <v>8571</v>
      </c>
      <c r="V494" s="85" t="s">
        <v>8438</v>
      </c>
      <c r="W494" s="70" t="str">
        <f t="shared" si="137"/>
        <v>NATL - SB - Z64008352</v>
      </c>
      <c r="X494" s="85" t="s">
        <v>4900</v>
      </c>
      <c r="Y494" s="70" t="s">
        <v>774</v>
      </c>
      <c r="Z494" s="70" t="s">
        <v>774</v>
      </c>
      <c r="AA494" s="171" t="s">
        <v>774</v>
      </c>
      <c r="AB494" s="70" t="s">
        <v>774</v>
      </c>
      <c r="AC494" s="85" t="s">
        <v>1808</v>
      </c>
      <c r="AD494" s="85" t="s">
        <v>4922</v>
      </c>
      <c r="AE494" s="82" t="s">
        <v>1162</v>
      </c>
      <c r="AF494" s="85" t="s">
        <v>1805</v>
      </c>
      <c r="AG494" s="85" t="s">
        <v>8566</v>
      </c>
      <c r="AH494" s="85" t="s">
        <v>8567</v>
      </c>
      <c r="AI494" s="85" t="s">
        <v>2805</v>
      </c>
      <c r="AJ494" s="70" t="s">
        <v>1367</v>
      </c>
      <c r="AK494" s="85"/>
    </row>
    <row r="495" spans="1:42" s="85" customFormat="1" ht="14.4" hidden="1" customHeight="1" x14ac:dyDescent="0.3">
      <c r="A495" s="59" t="str">
        <f t="shared" si="139"/>
        <v>ATK01-KFW-SEWP-SB-06</v>
      </c>
      <c r="B495" s="85" t="s">
        <v>2069</v>
      </c>
      <c r="C495" s="85" t="s">
        <v>8565</v>
      </c>
      <c r="D495" s="70" t="s">
        <v>1806</v>
      </c>
      <c r="E495" s="70" t="s">
        <v>1201</v>
      </c>
      <c r="F495" s="70" t="s">
        <v>1201</v>
      </c>
      <c r="G495" s="59" t="s">
        <v>5630</v>
      </c>
      <c r="H495" s="70" t="s">
        <v>4725</v>
      </c>
      <c r="I495" s="59" t="s">
        <v>4901</v>
      </c>
      <c r="J495" s="70" t="s">
        <v>1367</v>
      </c>
      <c r="K495" s="59" t="s">
        <v>1163</v>
      </c>
      <c r="L495" s="82" t="str">
        <f t="shared" si="142"/>
        <v>9999005A</v>
      </c>
      <c r="M495" s="82" t="s">
        <v>4686</v>
      </c>
      <c r="N495" s="70" t="s">
        <v>2687</v>
      </c>
      <c r="O495" s="84">
        <v>9999005</v>
      </c>
      <c r="P495" s="59">
        <f t="shared" si="141"/>
        <v>9999005</v>
      </c>
      <c r="Q495" s="163" t="s">
        <v>4891</v>
      </c>
      <c r="R495" s="59" t="s">
        <v>4890</v>
      </c>
      <c r="S495" t="s">
        <v>8309</v>
      </c>
      <c r="T495" s="59" t="str">
        <f t="shared" si="136"/>
        <v>Z64008354</v>
      </c>
      <c r="U495" s="85" t="s">
        <v>8572</v>
      </c>
      <c r="V495" s="85" t="s">
        <v>8439</v>
      </c>
      <c r="W495" s="70" t="str">
        <f t="shared" si="137"/>
        <v>NATL - SB - Z64008354</v>
      </c>
      <c r="X495" s="85" t="s">
        <v>4900</v>
      </c>
      <c r="Y495" s="70" t="s">
        <v>774</v>
      </c>
      <c r="Z495" s="70" t="s">
        <v>774</v>
      </c>
      <c r="AA495" s="171" t="s">
        <v>774</v>
      </c>
      <c r="AB495" s="70" t="s">
        <v>774</v>
      </c>
      <c r="AC495" s="85" t="s">
        <v>1808</v>
      </c>
      <c r="AD495" s="85" t="s">
        <v>4922</v>
      </c>
      <c r="AE495" s="82" t="s">
        <v>1162</v>
      </c>
      <c r="AF495" s="85" t="s">
        <v>1805</v>
      </c>
      <c r="AG495" s="85" t="s">
        <v>8566</v>
      </c>
      <c r="AH495" s="85" t="s">
        <v>8567</v>
      </c>
      <c r="AI495" s="85" t="s">
        <v>2805</v>
      </c>
      <c r="AJ495" s="70" t="s">
        <v>1367</v>
      </c>
      <c r="AM495"/>
      <c r="AN495"/>
      <c r="AO495"/>
      <c r="AP495"/>
    </row>
    <row r="496" spans="1:42" s="85" customFormat="1" ht="14.4" hidden="1" customHeight="1" x14ac:dyDescent="0.3">
      <c r="A496" s="59" t="str">
        <f t="shared" si="139"/>
        <v>ATK01-KFW-SEWP-SB-09</v>
      </c>
      <c r="B496" s="85" t="s">
        <v>2069</v>
      </c>
      <c r="C496" s="85" t="s">
        <v>8565</v>
      </c>
      <c r="D496" s="70" t="s">
        <v>1806</v>
      </c>
      <c r="E496" s="70" t="s">
        <v>1201</v>
      </c>
      <c r="F496" s="70" t="s">
        <v>1201</v>
      </c>
      <c r="G496" s="59" t="s">
        <v>5630</v>
      </c>
      <c r="H496" s="70" t="s">
        <v>4725</v>
      </c>
      <c r="I496" s="59" t="s">
        <v>4901</v>
      </c>
      <c r="J496" s="70" t="s">
        <v>1367</v>
      </c>
      <c r="K496" s="59" t="s">
        <v>1163</v>
      </c>
      <c r="L496" s="82" t="str">
        <f t="shared" si="142"/>
        <v>9999006A</v>
      </c>
      <c r="M496" s="82" t="s">
        <v>4686</v>
      </c>
      <c r="N496" s="70" t="s">
        <v>2687</v>
      </c>
      <c r="O496" s="84">
        <v>9999006</v>
      </c>
      <c r="P496" s="59">
        <f t="shared" si="141"/>
        <v>9999006</v>
      </c>
      <c r="Q496" s="163" t="s">
        <v>4891</v>
      </c>
      <c r="R496" s="59" t="s">
        <v>4890</v>
      </c>
      <c r="S496" t="s">
        <v>8310</v>
      </c>
      <c r="T496" s="59" t="str">
        <f t="shared" si="136"/>
        <v>Z64008357</v>
      </c>
      <c r="U496" s="85" t="s">
        <v>8573</v>
      </c>
      <c r="V496" s="85" t="s">
        <v>8440</v>
      </c>
      <c r="W496" s="70" t="str">
        <f t="shared" si="137"/>
        <v>NATL - SB - Z64008357</v>
      </c>
      <c r="X496" s="85" t="s">
        <v>4900</v>
      </c>
      <c r="Y496" s="70" t="s">
        <v>774</v>
      </c>
      <c r="Z496" s="70" t="s">
        <v>774</v>
      </c>
      <c r="AA496" s="171" t="s">
        <v>774</v>
      </c>
      <c r="AB496" s="70" t="s">
        <v>774</v>
      </c>
      <c r="AC496" s="85" t="s">
        <v>1808</v>
      </c>
      <c r="AD496" s="85" t="s">
        <v>4922</v>
      </c>
      <c r="AE496" s="82" t="s">
        <v>1162</v>
      </c>
      <c r="AF496" s="85" t="s">
        <v>1805</v>
      </c>
      <c r="AG496" s="85" t="s">
        <v>8566</v>
      </c>
      <c r="AH496" s="85" t="s">
        <v>8567</v>
      </c>
      <c r="AI496" s="85" t="s">
        <v>2805</v>
      </c>
      <c r="AJ496" s="70" t="s">
        <v>1367</v>
      </c>
      <c r="AM496"/>
      <c r="AN496"/>
      <c r="AO496"/>
      <c r="AP496"/>
    </row>
    <row r="497" spans="1:42" s="85" customFormat="1" ht="14.4" hidden="1" customHeight="1" x14ac:dyDescent="0.3">
      <c r="A497" s="59" t="str">
        <f t="shared" si="139"/>
        <v>ATK01-KFW-SEWP-SB-05</v>
      </c>
      <c r="B497" s="85" t="s">
        <v>2069</v>
      </c>
      <c r="C497" s="85" t="s">
        <v>8565</v>
      </c>
      <c r="D497" s="70" t="s">
        <v>1806</v>
      </c>
      <c r="E497" s="70" t="s">
        <v>1201</v>
      </c>
      <c r="F497" s="70" t="s">
        <v>1201</v>
      </c>
      <c r="G497" s="59" t="s">
        <v>5630</v>
      </c>
      <c r="H497" s="70" t="s">
        <v>4725</v>
      </c>
      <c r="I497" s="59" t="s">
        <v>4901</v>
      </c>
      <c r="J497" s="70" t="s">
        <v>1367</v>
      </c>
      <c r="K497" s="59" t="s">
        <v>1163</v>
      </c>
      <c r="L497" s="82" t="str">
        <f t="shared" si="142"/>
        <v>9999007A</v>
      </c>
      <c r="M497" s="82" t="s">
        <v>4686</v>
      </c>
      <c r="N497" s="70" t="s">
        <v>2687</v>
      </c>
      <c r="O497" s="84">
        <v>9999007</v>
      </c>
      <c r="P497" s="59">
        <f t="shared" si="141"/>
        <v>9999007</v>
      </c>
      <c r="Q497" s="163" t="s">
        <v>4891</v>
      </c>
      <c r="R497" s="59" t="s">
        <v>4890</v>
      </c>
      <c r="S497" t="s">
        <v>8311</v>
      </c>
      <c r="T497" s="59" t="str">
        <f t="shared" si="136"/>
        <v>Z64008353</v>
      </c>
      <c r="U497" s="85" t="s">
        <v>8574</v>
      </c>
      <c r="V497" s="85" t="s">
        <v>8441</v>
      </c>
      <c r="W497" s="70" t="str">
        <f t="shared" si="137"/>
        <v>NATL - SB - Z64008353</v>
      </c>
      <c r="X497" s="85" t="s">
        <v>4900</v>
      </c>
      <c r="Y497" s="70" t="s">
        <v>774</v>
      </c>
      <c r="Z497" s="70" t="s">
        <v>774</v>
      </c>
      <c r="AA497" s="171" t="s">
        <v>774</v>
      </c>
      <c r="AB497" s="70" t="s">
        <v>774</v>
      </c>
      <c r="AC497" s="85" t="s">
        <v>1808</v>
      </c>
      <c r="AD497" s="85" t="s">
        <v>4922</v>
      </c>
      <c r="AE497" s="82" t="s">
        <v>1162</v>
      </c>
      <c r="AF497" s="85" t="s">
        <v>1805</v>
      </c>
      <c r="AG497" s="85" t="s">
        <v>8566</v>
      </c>
      <c r="AH497" s="85" t="s">
        <v>8567</v>
      </c>
      <c r="AI497" s="85" t="s">
        <v>2805</v>
      </c>
      <c r="AJ497" s="70" t="s">
        <v>1367</v>
      </c>
      <c r="AM497"/>
      <c r="AN497"/>
      <c r="AO497"/>
      <c r="AP497"/>
    </row>
    <row r="498" spans="1:42" s="85" customFormat="1" ht="14.4" hidden="1" customHeight="1" x14ac:dyDescent="0.3">
      <c r="A498" s="59" t="str">
        <f t="shared" si="139"/>
        <v>ATK01-KFW-SEWP-SB-01</v>
      </c>
      <c r="B498" s="85" t="s">
        <v>2069</v>
      </c>
      <c r="C498" s="85" t="s">
        <v>8565</v>
      </c>
      <c r="D498" s="70" t="s">
        <v>1806</v>
      </c>
      <c r="E498" s="70" t="s">
        <v>1201</v>
      </c>
      <c r="F498" s="70" t="s">
        <v>1201</v>
      </c>
      <c r="G498" s="59" t="s">
        <v>5630</v>
      </c>
      <c r="H498" s="70" t="s">
        <v>4725</v>
      </c>
      <c r="I498" s="59" t="s">
        <v>4901</v>
      </c>
      <c r="J498" s="70" t="s">
        <v>1367</v>
      </c>
      <c r="K498" s="59" t="s">
        <v>1163</v>
      </c>
      <c r="L498" s="82" t="str">
        <f t="shared" si="142"/>
        <v>9999008A</v>
      </c>
      <c r="M498" s="82" t="s">
        <v>4686</v>
      </c>
      <c r="N498" s="70" t="s">
        <v>2687</v>
      </c>
      <c r="O498" s="84">
        <v>9999008</v>
      </c>
      <c r="P498" s="59">
        <f t="shared" si="141"/>
        <v>9999008</v>
      </c>
      <c r="Q498" s="163" t="s">
        <v>4891</v>
      </c>
      <c r="R498" s="59" t="s">
        <v>4890</v>
      </c>
      <c r="S498" t="s">
        <v>8312</v>
      </c>
      <c r="T498" s="59" t="str">
        <f t="shared" si="136"/>
        <v>Z64008348</v>
      </c>
      <c r="U498" s="85" t="s">
        <v>8575</v>
      </c>
      <c r="V498" s="85" t="s">
        <v>8442</v>
      </c>
      <c r="W498" s="70" t="str">
        <f t="shared" si="137"/>
        <v>NATL - SB - Z64008348</v>
      </c>
      <c r="X498" s="85" t="s">
        <v>4900</v>
      </c>
      <c r="Y498" s="70" t="s">
        <v>774</v>
      </c>
      <c r="Z498" s="70" t="s">
        <v>774</v>
      </c>
      <c r="AA498" s="171" t="s">
        <v>774</v>
      </c>
      <c r="AB498" s="70" t="s">
        <v>774</v>
      </c>
      <c r="AC498" s="85" t="s">
        <v>1808</v>
      </c>
      <c r="AD498" s="85" t="s">
        <v>4922</v>
      </c>
      <c r="AE498" s="82" t="s">
        <v>1162</v>
      </c>
      <c r="AF498" s="85" t="s">
        <v>1805</v>
      </c>
      <c r="AG498" s="85" t="s">
        <v>8566</v>
      </c>
      <c r="AH498" s="85" t="s">
        <v>8567</v>
      </c>
      <c r="AI498" s="85" t="s">
        <v>2805</v>
      </c>
      <c r="AJ498" s="70" t="s">
        <v>1367</v>
      </c>
      <c r="AM498"/>
      <c r="AN498"/>
      <c r="AO498"/>
      <c r="AP498"/>
    </row>
    <row r="499" spans="1:42" s="85" customFormat="1" ht="14.4" hidden="1" customHeight="1" x14ac:dyDescent="0.3">
      <c r="A499" s="59" t="str">
        <f t="shared" si="139"/>
        <v>ATK01-KFW-SEWP-SB-02</v>
      </c>
      <c r="B499" s="85" t="s">
        <v>2069</v>
      </c>
      <c r="C499" s="85" t="s">
        <v>8565</v>
      </c>
      <c r="D499" s="70" t="s">
        <v>1806</v>
      </c>
      <c r="E499" s="70" t="s">
        <v>1201</v>
      </c>
      <c r="F499" s="70" t="s">
        <v>1201</v>
      </c>
      <c r="G499" s="59" t="s">
        <v>5630</v>
      </c>
      <c r="H499" s="70" t="s">
        <v>4725</v>
      </c>
      <c r="I499" s="59" t="s">
        <v>4901</v>
      </c>
      <c r="J499" s="70" t="s">
        <v>1367</v>
      </c>
      <c r="K499" s="59" t="s">
        <v>1163</v>
      </c>
      <c r="L499" s="82" t="str">
        <f t="shared" si="142"/>
        <v>9999009A</v>
      </c>
      <c r="M499" s="82" t="s">
        <v>4686</v>
      </c>
      <c r="N499" s="70" t="s">
        <v>2687</v>
      </c>
      <c r="O499" s="84">
        <v>9999009</v>
      </c>
      <c r="P499" s="59">
        <f t="shared" si="141"/>
        <v>9999009</v>
      </c>
      <c r="Q499" s="163" t="s">
        <v>4891</v>
      </c>
      <c r="R499" s="59" t="s">
        <v>4890</v>
      </c>
      <c r="S499" t="s">
        <v>8313</v>
      </c>
      <c r="T499" s="59" t="str">
        <f t="shared" si="136"/>
        <v>Z64008350</v>
      </c>
      <c r="U499" s="85" t="s">
        <v>8576</v>
      </c>
      <c r="V499" s="85" t="s">
        <v>8443</v>
      </c>
      <c r="W499" s="70" t="str">
        <f t="shared" si="137"/>
        <v>NATL - SB - Z64008350</v>
      </c>
      <c r="X499" s="85" t="s">
        <v>4900</v>
      </c>
      <c r="Y499" s="70" t="s">
        <v>774</v>
      </c>
      <c r="Z499" s="70" t="s">
        <v>774</v>
      </c>
      <c r="AA499" s="171" t="s">
        <v>774</v>
      </c>
      <c r="AB499" s="70" t="s">
        <v>774</v>
      </c>
      <c r="AC499" s="85" t="s">
        <v>1808</v>
      </c>
      <c r="AD499" s="85" t="s">
        <v>4922</v>
      </c>
      <c r="AE499" s="82" t="s">
        <v>1162</v>
      </c>
      <c r="AF499" s="85" t="s">
        <v>1805</v>
      </c>
      <c r="AG499" s="85" t="s">
        <v>8566</v>
      </c>
      <c r="AH499" s="85" t="s">
        <v>8567</v>
      </c>
      <c r="AI499" s="85" t="s">
        <v>2805</v>
      </c>
      <c r="AJ499" s="70" t="s">
        <v>1367</v>
      </c>
      <c r="AM499"/>
      <c r="AN499"/>
      <c r="AO499"/>
      <c r="AP499"/>
    </row>
    <row r="500" spans="1:42" s="85" customFormat="1" ht="14.4" hidden="1" customHeight="1" x14ac:dyDescent="0.3">
      <c r="A500" s="59" t="str">
        <f t="shared" si="139"/>
        <v>BWP01-KFW-SEWP-SB-05</v>
      </c>
      <c r="B500" s="85" t="s">
        <v>2069</v>
      </c>
      <c r="C500" s="85" t="s">
        <v>8565</v>
      </c>
      <c r="D500" s="70" t="s">
        <v>1806</v>
      </c>
      <c r="E500" s="70" t="s">
        <v>1201</v>
      </c>
      <c r="F500" s="70" t="s">
        <v>1201</v>
      </c>
      <c r="G500" s="59" t="s">
        <v>5630</v>
      </c>
      <c r="H500" s="70" t="s">
        <v>4725</v>
      </c>
      <c r="I500" s="59" t="s">
        <v>4901</v>
      </c>
      <c r="J500" s="70" t="s">
        <v>1367</v>
      </c>
      <c r="K500" s="59" t="s">
        <v>1163</v>
      </c>
      <c r="L500" s="82" t="str">
        <f t="shared" si="142"/>
        <v>9999010A</v>
      </c>
      <c r="M500" s="82" t="s">
        <v>4686</v>
      </c>
      <c r="N500" s="70" t="s">
        <v>2687</v>
      </c>
      <c r="O500" s="84">
        <v>9999010</v>
      </c>
      <c r="P500" s="59">
        <f t="shared" si="141"/>
        <v>9999010</v>
      </c>
      <c r="Q500" s="163" t="s">
        <v>4891</v>
      </c>
      <c r="R500" s="59" t="s">
        <v>4890</v>
      </c>
      <c r="S500" t="s">
        <v>8314</v>
      </c>
      <c r="T500" s="59" t="str">
        <f t="shared" si="136"/>
        <v>Z31004483</v>
      </c>
      <c r="U500" s="85" t="s">
        <v>8577</v>
      </c>
      <c r="V500" s="85" t="s">
        <v>8444</v>
      </c>
      <c r="W500" s="70" t="str">
        <f t="shared" si="137"/>
        <v>NATL - SB - Z31004483</v>
      </c>
      <c r="X500" s="85" t="s">
        <v>4900</v>
      </c>
      <c r="Y500" s="70" t="s">
        <v>774</v>
      </c>
      <c r="Z500" s="70" t="s">
        <v>774</v>
      </c>
      <c r="AA500" s="171" t="s">
        <v>774</v>
      </c>
      <c r="AB500" s="70" t="s">
        <v>774</v>
      </c>
      <c r="AC500" s="85" t="s">
        <v>1808</v>
      </c>
      <c r="AD500" s="85" t="s">
        <v>4922</v>
      </c>
      <c r="AE500" s="82" t="s">
        <v>1162</v>
      </c>
      <c r="AF500" s="85" t="s">
        <v>1805</v>
      </c>
      <c r="AG500" s="85" t="s">
        <v>8566</v>
      </c>
      <c r="AH500" s="85" t="s">
        <v>8567</v>
      </c>
      <c r="AI500" s="85" t="s">
        <v>2805</v>
      </c>
      <c r="AJ500" s="70" t="s">
        <v>1367</v>
      </c>
      <c r="AM500"/>
      <c r="AN500"/>
      <c r="AO500"/>
      <c r="AP500"/>
    </row>
    <row r="501" spans="1:42" s="85" customFormat="1" ht="14.4" hidden="1" customHeight="1" x14ac:dyDescent="0.3">
      <c r="A501" s="59" t="str">
        <f t="shared" si="139"/>
        <v>BWP01-KFW-SEWP-SB-04</v>
      </c>
      <c r="B501" s="85" t="s">
        <v>2069</v>
      </c>
      <c r="C501" s="85" t="s">
        <v>8565</v>
      </c>
      <c r="D501" s="70" t="s">
        <v>1806</v>
      </c>
      <c r="E501" s="70" t="s">
        <v>1201</v>
      </c>
      <c r="F501" s="70" t="s">
        <v>1201</v>
      </c>
      <c r="G501" s="59" t="s">
        <v>5630</v>
      </c>
      <c r="H501" s="70" t="s">
        <v>4725</v>
      </c>
      <c r="I501" s="59" t="s">
        <v>4901</v>
      </c>
      <c r="J501" s="70" t="s">
        <v>1367</v>
      </c>
      <c r="K501" s="59" t="s">
        <v>1163</v>
      </c>
      <c r="L501" s="82" t="str">
        <f t="shared" si="142"/>
        <v>9999011A</v>
      </c>
      <c r="M501" s="82" t="s">
        <v>4686</v>
      </c>
      <c r="N501" s="70" t="s">
        <v>2687</v>
      </c>
      <c r="O501" s="84">
        <v>9999011</v>
      </c>
      <c r="P501" s="59">
        <f t="shared" si="141"/>
        <v>9999011</v>
      </c>
      <c r="Q501" s="163" t="s">
        <v>4891</v>
      </c>
      <c r="R501" s="59" t="s">
        <v>4890</v>
      </c>
      <c r="S501" t="s">
        <v>8315</v>
      </c>
      <c r="T501" s="59" t="str">
        <f t="shared" si="136"/>
        <v>Z31004482</v>
      </c>
      <c r="U501" s="85" t="s">
        <v>8578</v>
      </c>
      <c r="V501" s="85" t="s">
        <v>8445</v>
      </c>
      <c r="W501" s="70" t="str">
        <f t="shared" si="137"/>
        <v>NATL - SB - Z31004482</v>
      </c>
      <c r="X501" s="85" t="s">
        <v>4900</v>
      </c>
      <c r="Y501" s="70" t="s">
        <v>774</v>
      </c>
      <c r="Z501" s="70" t="s">
        <v>774</v>
      </c>
      <c r="AA501" s="171" t="s">
        <v>774</v>
      </c>
      <c r="AB501" s="70" t="s">
        <v>774</v>
      </c>
      <c r="AC501" s="85" t="s">
        <v>1808</v>
      </c>
      <c r="AD501" s="85" t="s">
        <v>4922</v>
      </c>
      <c r="AE501" s="82" t="s">
        <v>1162</v>
      </c>
      <c r="AF501" s="85" t="s">
        <v>1805</v>
      </c>
      <c r="AG501" s="85" t="s">
        <v>8566</v>
      </c>
      <c r="AH501" s="85" t="s">
        <v>8567</v>
      </c>
      <c r="AI501" s="85" t="s">
        <v>2805</v>
      </c>
      <c r="AJ501" s="70" t="s">
        <v>1367</v>
      </c>
      <c r="AM501"/>
      <c r="AN501"/>
      <c r="AO501"/>
      <c r="AP501"/>
    </row>
    <row r="502" spans="1:42" s="85" customFormat="1" ht="14.4" hidden="1" customHeight="1" x14ac:dyDescent="0.3">
      <c r="A502" s="59" t="str">
        <f t="shared" si="139"/>
        <v>BWP01-KFW-SEWP-SB-06</v>
      </c>
      <c r="B502" s="85" t="s">
        <v>2069</v>
      </c>
      <c r="C502" s="85" t="s">
        <v>8565</v>
      </c>
      <c r="D502" s="70" t="s">
        <v>1806</v>
      </c>
      <c r="E502" s="70" t="s">
        <v>1201</v>
      </c>
      <c r="F502" s="70" t="s">
        <v>1201</v>
      </c>
      <c r="G502" s="59" t="s">
        <v>5630</v>
      </c>
      <c r="H502" s="70" t="s">
        <v>4725</v>
      </c>
      <c r="I502" s="59" t="s">
        <v>4901</v>
      </c>
      <c r="J502" s="70" t="s">
        <v>1367</v>
      </c>
      <c r="K502" s="59" t="s">
        <v>1163</v>
      </c>
      <c r="L502" s="82" t="str">
        <f t="shared" si="142"/>
        <v>9999012A</v>
      </c>
      <c r="M502" s="82" t="s">
        <v>4686</v>
      </c>
      <c r="N502" s="70" t="s">
        <v>2687</v>
      </c>
      <c r="O502" s="84">
        <v>9999012</v>
      </c>
      <c r="P502" s="59">
        <f t="shared" si="141"/>
        <v>9999012</v>
      </c>
      <c r="Q502" s="163" t="s">
        <v>4891</v>
      </c>
      <c r="R502" s="59" t="s">
        <v>4890</v>
      </c>
      <c r="S502" t="s">
        <v>8316</v>
      </c>
      <c r="T502" s="59" t="str">
        <f t="shared" si="136"/>
        <v>Z31004484</v>
      </c>
      <c r="U502" s="85" t="s">
        <v>8579</v>
      </c>
      <c r="V502" s="85" t="s">
        <v>8446</v>
      </c>
      <c r="W502" s="70" t="str">
        <f t="shared" si="137"/>
        <v>NATL - SB - Z31004484</v>
      </c>
      <c r="X502" s="85" t="s">
        <v>4900</v>
      </c>
      <c r="Y502" s="70" t="s">
        <v>774</v>
      </c>
      <c r="Z502" s="70" t="s">
        <v>774</v>
      </c>
      <c r="AA502" s="171" t="s">
        <v>774</v>
      </c>
      <c r="AB502" s="70" t="s">
        <v>774</v>
      </c>
      <c r="AC502" s="85" t="s">
        <v>1808</v>
      </c>
      <c r="AD502" s="85" t="s">
        <v>4922</v>
      </c>
      <c r="AE502" s="82" t="s">
        <v>1162</v>
      </c>
      <c r="AF502" s="85" t="s">
        <v>1805</v>
      </c>
      <c r="AG502" s="85" t="s">
        <v>8566</v>
      </c>
      <c r="AH502" s="85" t="s">
        <v>8567</v>
      </c>
      <c r="AI502" s="85" t="s">
        <v>2805</v>
      </c>
      <c r="AJ502" s="70" t="s">
        <v>1367</v>
      </c>
      <c r="AM502"/>
      <c r="AN502"/>
      <c r="AO502"/>
      <c r="AP502"/>
    </row>
    <row r="503" spans="1:42" s="85" customFormat="1" ht="14.4" hidden="1" customHeight="1" x14ac:dyDescent="0.3">
      <c r="A503" s="59" t="str">
        <f t="shared" si="139"/>
        <v>BWP01-KFW-SEWP-SB-01</v>
      </c>
      <c r="B503" s="85" t="s">
        <v>2069</v>
      </c>
      <c r="C503" s="85" t="s">
        <v>8565</v>
      </c>
      <c r="D503" s="70" t="s">
        <v>1806</v>
      </c>
      <c r="E503" s="70" t="s">
        <v>1201</v>
      </c>
      <c r="F503" s="70" t="s">
        <v>1201</v>
      </c>
      <c r="G503" s="59" t="s">
        <v>5630</v>
      </c>
      <c r="H503" s="70" t="s">
        <v>4725</v>
      </c>
      <c r="I503" s="59" t="s">
        <v>4901</v>
      </c>
      <c r="J503" s="70" t="s">
        <v>1367</v>
      </c>
      <c r="K503" s="59" t="s">
        <v>1163</v>
      </c>
      <c r="L503" s="82" t="str">
        <f t="shared" si="142"/>
        <v>9999013A</v>
      </c>
      <c r="M503" s="82" t="s">
        <v>4686</v>
      </c>
      <c r="N503" s="70" t="s">
        <v>2687</v>
      </c>
      <c r="O503" s="84">
        <v>9999013</v>
      </c>
      <c r="P503" s="59">
        <f t="shared" si="141"/>
        <v>9999013</v>
      </c>
      <c r="Q503" s="163" t="s">
        <v>4891</v>
      </c>
      <c r="R503" s="59" t="s">
        <v>4890</v>
      </c>
      <c r="S503" t="s">
        <v>8317</v>
      </c>
      <c r="T503" s="59" t="str">
        <f t="shared" si="136"/>
        <v>Z31004479</v>
      </c>
      <c r="U503" s="85" t="s">
        <v>8580</v>
      </c>
      <c r="V503" s="85" t="s">
        <v>8447</v>
      </c>
      <c r="W503" s="70" t="str">
        <f t="shared" si="137"/>
        <v>NATL - SB - Z31004479</v>
      </c>
      <c r="X503" s="85" t="s">
        <v>4900</v>
      </c>
      <c r="Y503" s="70" t="s">
        <v>774</v>
      </c>
      <c r="Z503" s="70" t="s">
        <v>774</v>
      </c>
      <c r="AA503" s="171" t="s">
        <v>774</v>
      </c>
      <c r="AB503" s="70" t="s">
        <v>774</v>
      </c>
      <c r="AC503" s="85" t="s">
        <v>1808</v>
      </c>
      <c r="AD503" s="85" t="s">
        <v>4922</v>
      </c>
      <c r="AE503" s="82" t="s">
        <v>1162</v>
      </c>
      <c r="AF503" s="85" t="s">
        <v>1805</v>
      </c>
      <c r="AG503" s="85" t="s">
        <v>8566</v>
      </c>
      <c r="AH503" s="85" t="s">
        <v>8567</v>
      </c>
      <c r="AI503" s="85" t="s">
        <v>2805</v>
      </c>
      <c r="AJ503" s="70" t="s">
        <v>1367</v>
      </c>
      <c r="AM503"/>
      <c r="AN503"/>
      <c r="AO503"/>
      <c r="AP503"/>
    </row>
    <row r="504" spans="1:42" s="85" customFormat="1" ht="14.4" hidden="1" customHeight="1" x14ac:dyDescent="0.3">
      <c r="A504" s="59" t="str">
        <f t="shared" si="139"/>
        <v>BWP01-KFW-SEWP-SB-07</v>
      </c>
      <c r="B504" s="85" t="s">
        <v>2069</v>
      </c>
      <c r="C504" s="85" t="s">
        <v>8565</v>
      </c>
      <c r="D504" s="70" t="s">
        <v>1806</v>
      </c>
      <c r="E504" s="70" t="s">
        <v>1201</v>
      </c>
      <c r="F504" s="70" t="s">
        <v>1201</v>
      </c>
      <c r="G504" s="59" t="s">
        <v>5630</v>
      </c>
      <c r="H504" s="70" t="s">
        <v>4725</v>
      </c>
      <c r="I504" s="59" t="s">
        <v>4901</v>
      </c>
      <c r="J504" s="70" t="s">
        <v>1367</v>
      </c>
      <c r="K504" s="59" t="s">
        <v>1163</v>
      </c>
      <c r="L504" s="82" t="str">
        <f t="shared" si="142"/>
        <v>9999014A</v>
      </c>
      <c r="M504" s="82" t="s">
        <v>4686</v>
      </c>
      <c r="N504" s="70" t="s">
        <v>2687</v>
      </c>
      <c r="O504" s="84">
        <v>9999014</v>
      </c>
      <c r="P504" s="59">
        <f t="shared" si="141"/>
        <v>9999014</v>
      </c>
      <c r="Q504" s="163" t="s">
        <v>4891</v>
      </c>
      <c r="R504" s="59" t="s">
        <v>4890</v>
      </c>
      <c r="S504" t="s">
        <v>8318</v>
      </c>
      <c r="T504" s="59" t="str">
        <f t="shared" si="136"/>
        <v>Z31004485</v>
      </c>
      <c r="U504" s="85" t="s">
        <v>8581</v>
      </c>
      <c r="V504" s="85" t="s">
        <v>8448</v>
      </c>
      <c r="W504" s="70" t="str">
        <f t="shared" si="137"/>
        <v>NATL - SB - Z31004485</v>
      </c>
      <c r="X504" s="85" t="s">
        <v>4900</v>
      </c>
      <c r="Y504" s="70" t="s">
        <v>774</v>
      </c>
      <c r="Z504" s="70" t="s">
        <v>774</v>
      </c>
      <c r="AA504" s="171" t="s">
        <v>774</v>
      </c>
      <c r="AB504" s="70" t="s">
        <v>774</v>
      </c>
      <c r="AC504" s="85" t="s">
        <v>1808</v>
      </c>
      <c r="AD504" s="85" t="s">
        <v>4922</v>
      </c>
      <c r="AE504" s="82" t="s">
        <v>1162</v>
      </c>
      <c r="AF504" s="85" t="s">
        <v>1805</v>
      </c>
      <c r="AG504" s="85" t="s">
        <v>8566</v>
      </c>
      <c r="AH504" s="85" t="s">
        <v>8567</v>
      </c>
      <c r="AI504" s="85" t="s">
        <v>2805</v>
      </c>
      <c r="AJ504" s="70" t="s">
        <v>1367</v>
      </c>
      <c r="AM504"/>
      <c r="AN504"/>
      <c r="AO504"/>
      <c r="AP504"/>
    </row>
    <row r="505" spans="1:42" s="85" customFormat="1" ht="14.4" hidden="1" customHeight="1" x14ac:dyDescent="0.3">
      <c r="A505" s="59" t="str">
        <f t="shared" si="139"/>
        <v>BWP01-KFW-SEWP-SB-03</v>
      </c>
      <c r="B505" s="85" t="s">
        <v>2069</v>
      </c>
      <c r="C505" s="85" t="s">
        <v>8565</v>
      </c>
      <c r="D505" s="70" t="s">
        <v>1806</v>
      </c>
      <c r="E505" s="70" t="s">
        <v>1201</v>
      </c>
      <c r="F505" s="70" t="s">
        <v>1201</v>
      </c>
      <c r="G505" s="59" t="s">
        <v>5630</v>
      </c>
      <c r="H505" s="70" t="s">
        <v>4725</v>
      </c>
      <c r="I505" s="59" t="s">
        <v>4901</v>
      </c>
      <c r="J505" s="70" t="s">
        <v>1367</v>
      </c>
      <c r="K505" s="59" t="s">
        <v>1163</v>
      </c>
      <c r="L505" s="82" t="str">
        <f t="shared" si="142"/>
        <v>9999015A</v>
      </c>
      <c r="M505" s="82" t="s">
        <v>4686</v>
      </c>
      <c r="N505" s="70" t="s">
        <v>2687</v>
      </c>
      <c r="O505" s="84">
        <v>9999015</v>
      </c>
      <c r="P505" s="59">
        <f t="shared" si="141"/>
        <v>9999015</v>
      </c>
      <c r="Q505" s="163" t="s">
        <v>4891</v>
      </c>
      <c r="R505" s="59" t="s">
        <v>4890</v>
      </c>
      <c r="S505" t="s">
        <v>8319</v>
      </c>
      <c r="T505" s="59" t="str">
        <f t="shared" si="136"/>
        <v>Z31004481</v>
      </c>
      <c r="U505" s="85" t="s">
        <v>8582</v>
      </c>
      <c r="V505" s="85" t="s">
        <v>8449</v>
      </c>
      <c r="W505" s="70" t="str">
        <f t="shared" si="137"/>
        <v>NATL - SB - Z31004481</v>
      </c>
      <c r="X505" s="85" t="s">
        <v>4900</v>
      </c>
      <c r="Y505" s="70" t="s">
        <v>774</v>
      </c>
      <c r="Z505" s="70" t="s">
        <v>774</v>
      </c>
      <c r="AA505" s="171" t="s">
        <v>774</v>
      </c>
      <c r="AB505" s="70" t="s">
        <v>774</v>
      </c>
      <c r="AC505" s="85" t="s">
        <v>1808</v>
      </c>
      <c r="AD505" s="85" t="s">
        <v>4922</v>
      </c>
      <c r="AE505" s="82" t="s">
        <v>1162</v>
      </c>
      <c r="AF505" s="85" t="s">
        <v>1805</v>
      </c>
      <c r="AG505" s="85" t="s">
        <v>8566</v>
      </c>
      <c r="AH505" s="85" t="s">
        <v>8567</v>
      </c>
      <c r="AI505" s="85" t="s">
        <v>2805</v>
      </c>
      <c r="AJ505" s="70" t="s">
        <v>1367</v>
      </c>
      <c r="AM505"/>
      <c r="AN505"/>
      <c r="AO505"/>
      <c r="AP505"/>
    </row>
    <row r="506" spans="1:42" s="85" customFormat="1" ht="14.4" hidden="1" customHeight="1" x14ac:dyDescent="0.3">
      <c r="A506" s="59" t="str">
        <f t="shared" si="139"/>
        <v>BWP01-KFW-SEWP-SB-02</v>
      </c>
      <c r="B506" s="85" t="s">
        <v>2069</v>
      </c>
      <c r="C506" s="85" t="s">
        <v>8565</v>
      </c>
      <c r="D506" s="70" t="s">
        <v>1806</v>
      </c>
      <c r="E506" s="70" t="s">
        <v>1201</v>
      </c>
      <c r="F506" s="70" t="s">
        <v>1201</v>
      </c>
      <c r="G506" s="59" t="s">
        <v>5630</v>
      </c>
      <c r="H506" s="70" t="s">
        <v>4725</v>
      </c>
      <c r="I506" s="59" t="s">
        <v>4901</v>
      </c>
      <c r="J506" s="70" t="s">
        <v>1367</v>
      </c>
      <c r="K506" s="59" t="s">
        <v>1163</v>
      </c>
      <c r="L506" s="82" t="str">
        <f t="shared" si="142"/>
        <v>9999016A</v>
      </c>
      <c r="M506" s="82" t="s">
        <v>4686</v>
      </c>
      <c r="N506" s="70" t="s">
        <v>2687</v>
      </c>
      <c r="O506" s="84">
        <v>9999016</v>
      </c>
      <c r="P506" s="59">
        <f t="shared" si="141"/>
        <v>9999016</v>
      </c>
      <c r="Q506" s="163" t="s">
        <v>4891</v>
      </c>
      <c r="R506" s="59" t="s">
        <v>4890</v>
      </c>
      <c r="S506" t="s">
        <v>8320</v>
      </c>
      <c r="T506" s="59" t="str">
        <f t="shared" si="136"/>
        <v>Z31004480</v>
      </c>
      <c r="U506" s="85" t="s">
        <v>8583</v>
      </c>
      <c r="V506" s="85" t="s">
        <v>8450</v>
      </c>
      <c r="W506" s="70" t="str">
        <f t="shared" si="137"/>
        <v>NATL - SB - Z31004480</v>
      </c>
      <c r="X506" s="85" t="s">
        <v>4900</v>
      </c>
      <c r="Y506" s="70" t="s">
        <v>774</v>
      </c>
      <c r="Z506" s="70" t="s">
        <v>774</v>
      </c>
      <c r="AA506" s="171" t="s">
        <v>774</v>
      </c>
      <c r="AB506" s="70" t="s">
        <v>774</v>
      </c>
      <c r="AC506" s="85" t="s">
        <v>1808</v>
      </c>
      <c r="AD506" s="85" t="s">
        <v>4922</v>
      </c>
      <c r="AE506" s="82" t="s">
        <v>1162</v>
      </c>
      <c r="AF506" s="85" t="s">
        <v>1805</v>
      </c>
      <c r="AG506" s="85" t="s">
        <v>8566</v>
      </c>
      <c r="AH506" s="85" t="s">
        <v>8567</v>
      </c>
      <c r="AI506" s="85" t="s">
        <v>2805</v>
      </c>
      <c r="AJ506" s="70" t="s">
        <v>1367</v>
      </c>
      <c r="AM506"/>
      <c r="AN506"/>
      <c r="AO506"/>
      <c r="AP506"/>
    </row>
    <row r="507" spans="1:42" s="85" customFormat="1" ht="14.4" hidden="1" customHeight="1" x14ac:dyDescent="0.3">
      <c r="A507" s="59" t="str">
        <f t="shared" si="139"/>
        <v>BWP01-KFW-SEWP-SB-08</v>
      </c>
      <c r="B507" s="85" t="s">
        <v>2069</v>
      </c>
      <c r="C507" s="85" t="s">
        <v>8565</v>
      </c>
      <c r="D507" s="70" t="s">
        <v>1806</v>
      </c>
      <c r="E507" s="70" t="s">
        <v>1201</v>
      </c>
      <c r="F507" s="70" t="s">
        <v>1201</v>
      </c>
      <c r="G507" s="59" t="s">
        <v>5630</v>
      </c>
      <c r="H507" s="70" t="s">
        <v>4725</v>
      </c>
      <c r="I507" s="59" t="s">
        <v>4901</v>
      </c>
      <c r="J507" s="70" t="s">
        <v>1367</v>
      </c>
      <c r="K507" s="59" t="s">
        <v>1163</v>
      </c>
      <c r="L507" s="82" t="str">
        <f t="shared" si="142"/>
        <v>9999017A</v>
      </c>
      <c r="M507" s="82" t="s">
        <v>4686</v>
      </c>
      <c r="N507" s="70" t="s">
        <v>2687</v>
      </c>
      <c r="O507" s="84">
        <v>9999017</v>
      </c>
      <c r="P507" s="59">
        <f t="shared" si="141"/>
        <v>9999017</v>
      </c>
      <c r="Q507" s="163" t="s">
        <v>4891</v>
      </c>
      <c r="R507" s="59" t="s">
        <v>4890</v>
      </c>
      <c r="S507" t="s">
        <v>8321</v>
      </c>
      <c r="T507" s="59" t="str">
        <f t="shared" si="136"/>
        <v>Z31004486</v>
      </c>
      <c r="U507" s="85" t="s">
        <v>8584</v>
      </c>
      <c r="V507" s="85" t="s">
        <v>8451</v>
      </c>
      <c r="W507" s="70" t="str">
        <f t="shared" si="137"/>
        <v>NATL - SB - Z31004486</v>
      </c>
      <c r="X507" s="85" t="s">
        <v>4900</v>
      </c>
      <c r="Y507" s="70" t="s">
        <v>774</v>
      </c>
      <c r="Z507" s="70" t="s">
        <v>774</v>
      </c>
      <c r="AA507" s="171" t="s">
        <v>774</v>
      </c>
      <c r="AB507" s="70" t="s">
        <v>774</v>
      </c>
      <c r="AC507" s="85" t="s">
        <v>1808</v>
      </c>
      <c r="AD507" s="85" t="s">
        <v>4922</v>
      </c>
      <c r="AE507" s="82" t="s">
        <v>1162</v>
      </c>
      <c r="AF507" s="85" t="s">
        <v>1805</v>
      </c>
      <c r="AG507" s="85" t="s">
        <v>8566</v>
      </c>
      <c r="AH507" s="85" t="s">
        <v>8567</v>
      </c>
      <c r="AI507" s="85" t="s">
        <v>2805</v>
      </c>
      <c r="AJ507" s="70" t="s">
        <v>1367</v>
      </c>
      <c r="AM507"/>
      <c r="AN507"/>
      <c r="AO507"/>
      <c r="AP507"/>
    </row>
    <row r="508" spans="1:42" s="85" customFormat="1" ht="14.4" hidden="1" customHeight="1" x14ac:dyDescent="0.3">
      <c r="A508" s="59" t="str">
        <f t="shared" si="139"/>
        <v>FSD01-KFW-SEWP-SB-02</v>
      </c>
      <c r="B508" s="85" t="s">
        <v>2069</v>
      </c>
      <c r="C508" s="85" t="s">
        <v>8565</v>
      </c>
      <c r="D508" s="70" t="s">
        <v>1806</v>
      </c>
      <c r="E508" s="70" t="s">
        <v>1201</v>
      </c>
      <c r="F508" s="70" t="s">
        <v>1201</v>
      </c>
      <c r="G508" s="59" t="s">
        <v>5630</v>
      </c>
      <c r="H508" s="70" t="s">
        <v>4725</v>
      </c>
      <c r="I508" s="59" t="s">
        <v>4901</v>
      </c>
      <c r="J508" s="70" t="s">
        <v>1367</v>
      </c>
      <c r="K508" s="59" t="s">
        <v>1163</v>
      </c>
      <c r="L508" s="82" t="str">
        <f t="shared" si="142"/>
        <v>9999018A</v>
      </c>
      <c r="M508" s="82" t="s">
        <v>4686</v>
      </c>
      <c r="N508" s="70" t="s">
        <v>2687</v>
      </c>
      <c r="O508" s="84">
        <v>9999018</v>
      </c>
      <c r="P508" s="59">
        <f t="shared" si="141"/>
        <v>9999018</v>
      </c>
      <c r="Q508" s="163" t="s">
        <v>4891</v>
      </c>
      <c r="R508" s="59" t="s">
        <v>4890</v>
      </c>
      <c r="S508" t="s">
        <v>8322</v>
      </c>
      <c r="T508" s="59" t="str">
        <f t="shared" si="136"/>
        <v>Z36004759</v>
      </c>
      <c r="U508" s="85" t="s">
        <v>8585</v>
      </c>
      <c r="V508" s="85" t="s">
        <v>8452</v>
      </c>
      <c r="W508" s="70" t="str">
        <f t="shared" si="137"/>
        <v>NATL - SB - Z36004759</v>
      </c>
      <c r="X508" s="85" t="s">
        <v>4900</v>
      </c>
      <c r="Y508" s="70" t="s">
        <v>774</v>
      </c>
      <c r="Z508" s="70" t="s">
        <v>774</v>
      </c>
      <c r="AA508" s="171" t="s">
        <v>774</v>
      </c>
      <c r="AB508" s="70" t="s">
        <v>774</v>
      </c>
      <c r="AC508" s="85" t="s">
        <v>1808</v>
      </c>
      <c r="AD508" s="85" t="s">
        <v>4922</v>
      </c>
      <c r="AE508" s="82" t="s">
        <v>1162</v>
      </c>
      <c r="AF508" s="85" t="s">
        <v>1805</v>
      </c>
      <c r="AG508" s="85" t="s">
        <v>8566</v>
      </c>
      <c r="AH508" s="85" t="s">
        <v>8567</v>
      </c>
      <c r="AI508" s="85" t="s">
        <v>2805</v>
      </c>
      <c r="AJ508" s="70" t="s">
        <v>1367</v>
      </c>
      <c r="AM508"/>
      <c r="AN508"/>
      <c r="AO508"/>
      <c r="AP508"/>
    </row>
    <row r="509" spans="1:42" s="85" customFormat="1" ht="14.4" hidden="1" customHeight="1" x14ac:dyDescent="0.3">
      <c r="A509" s="59" t="str">
        <f t="shared" si="139"/>
        <v>FSD01-KFW-SEWP-SB-05</v>
      </c>
      <c r="B509" s="85" t="s">
        <v>2069</v>
      </c>
      <c r="C509" s="85" t="s">
        <v>8565</v>
      </c>
      <c r="D509" s="70" t="s">
        <v>1806</v>
      </c>
      <c r="E509" s="70" t="s">
        <v>1201</v>
      </c>
      <c r="F509" s="70" t="s">
        <v>1201</v>
      </c>
      <c r="G509" s="59" t="s">
        <v>5630</v>
      </c>
      <c r="H509" s="70" t="s">
        <v>4725</v>
      </c>
      <c r="I509" s="59" t="s">
        <v>4901</v>
      </c>
      <c r="J509" s="70" t="s">
        <v>1367</v>
      </c>
      <c r="K509" s="59" t="s">
        <v>1163</v>
      </c>
      <c r="L509" s="82" t="str">
        <f t="shared" si="142"/>
        <v>9999019A</v>
      </c>
      <c r="M509" s="82" t="s">
        <v>4686</v>
      </c>
      <c r="N509" s="70" t="s">
        <v>2687</v>
      </c>
      <c r="O509" s="84">
        <v>9999019</v>
      </c>
      <c r="P509" s="59">
        <f t="shared" si="141"/>
        <v>9999019</v>
      </c>
      <c r="Q509" s="163" t="s">
        <v>4891</v>
      </c>
      <c r="R509" s="59" t="s">
        <v>4890</v>
      </c>
      <c r="S509" t="s">
        <v>8323</v>
      </c>
      <c r="T509" s="59" t="str">
        <f t="shared" si="136"/>
        <v>Z36004762</v>
      </c>
      <c r="U509" s="85" t="s">
        <v>8586</v>
      </c>
      <c r="V509" s="85" t="s">
        <v>8453</v>
      </c>
      <c r="W509" s="70" t="str">
        <f t="shared" si="137"/>
        <v>NATL - SB - Z36004762</v>
      </c>
      <c r="X509" s="85" t="s">
        <v>4900</v>
      </c>
      <c r="Y509" s="70" t="s">
        <v>774</v>
      </c>
      <c r="Z509" s="70" t="s">
        <v>774</v>
      </c>
      <c r="AA509" s="171" t="s">
        <v>774</v>
      </c>
      <c r="AB509" s="70" t="s">
        <v>774</v>
      </c>
      <c r="AC509" s="85" t="s">
        <v>1808</v>
      </c>
      <c r="AD509" s="85" t="s">
        <v>4922</v>
      </c>
      <c r="AE509" s="82" t="s">
        <v>1162</v>
      </c>
      <c r="AF509" s="85" t="s">
        <v>1805</v>
      </c>
      <c r="AG509" s="85" t="s">
        <v>8566</v>
      </c>
      <c r="AH509" s="85" t="s">
        <v>8567</v>
      </c>
      <c r="AI509" s="85" t="s">
        <v>2805</v>
      </c>
      <c r="AJ509" s="70" t="s">
        <v>1367</v>
      </c>
      <c r="AM509"/>
      <c r="AN509"/>
      <c r="AO509"/>
      <c r="AP509"/>
    </row>
    <row r="510" spans="1:42" s="85" customFormat="1" ht="14.4" hidden="1" customHeight="1" x14ac:dyDescent="0.3">
      <c r="A510" s="59" t="str">
        <f t="shared" si="139"/>
        <v>FSD01-KFW-SEWP-SB-09</v>
      </c>
      <c r="B510" s="85" t="s">
        <v>2069</v>
      </c>
      <c r="C510" s="85" t="s">
        <v>8565</v>
      </c>
      <c r="D510" s="70" t="s">
        <v>1806</v>
      </c>
      <c r="E510" s="70" t="s">
        <v>1201</v>
      </c>
      <c r="F510" s="70" t="s">
        <v>1201</v>
      </c>
      <c r="G510" s="59" t="s">
        <v>5630</v>
      </c>
      <c r="H510" s="70" t="s">
        <v>4725</v>
      </c>
      <c r="I510" s="59" t="s">
        <v>4901</v>
      </c>
      <c r="J510" s="70" t="s">
        <v>1367</v>
      </c>
      <c r="K510" s="59" t="s">
        <v>1163</v>
      </c>
      <c r="L510" s="82" t="str">
        <f t="shared" si="142"/>
        <v>9999020A</v>
      </c>
      <c r="M510" s="82" t="s">
        <v>4686</v>
      </c>
      <c r="N510" s="70" t="s">
        <v>2687</v>
      </c>
      <c r="O510" s="84">
        <v>9999020</v>
      </c>
      <c r="P510" s="59">
        <f t="shared" si="141"/>
        <v>9999020</v>
      </c>
      <c r="Q510" s="163" t="s">
        <v>4891</v>
      </c>
      <c r="R510" s="59" t="s">
        <v>4890</v>
      </c>
      <c r="S510" t="s">
        <v>8324</v>
      </c>
      <c r="T510" s="59" t="str">
        <f t="shared" si="136"/>
        <v>Z36004754</v>
      </c>
      <c r="U510" s="85" t="s">
        <v>8587</v>
      </c>
      <c r="V510" s="85" t="s">
        <v>8454</v>
      </c>
      <c r="W510" s="70" t="str">
        <f t="shared" si="137"/>
        <v>NATL - SB - Z36004754</v>
      </c>
      <c r="X510" s="85" t="s">
        <v>4900</v>
      </c>
      <c r="Y510" s="70" t="s">
        <v>774</v>
      </c>
      <c r="Z510" s="70" t="s">
        <v>774</v>
      </c>
      <c r="AA510" s="171" t="s">
        <v>774</v>
      </c>
      <c r="AB510" s="70" t="s">
        <v>774</v>
      </c>
      <c r="AC510" s="85" t="s">
        <v>1808</v>
      </c>
      <c r="AD510" s="85" t="s">
        <v>4922</v>
      </c>
      <c r="AE510" s="82" t="s">
        <v>1162</v>
      </c>
      <c r="AF510" s="85" t="s">
        <v>1805</v>
      </c>
      <c r="AG510" s="85" t="s">
        <v>8566</v>
      </c>
      <c r="AH510" s="85" t="s">
        <v>8567</v>
      </c>
      <c r="AI510" s="85" t="s">
        <v>2805</v>
      </c>
      <c r="AJ510" s="70" t="s">
        <v>1367</v>
      </c>
      <c r="AM510"/>
      <c r="AN510"/>
      <c r="AO510"/>
      <c r="AP510"/>
    </row>
    <row r="511" spans="1:42" s="85" customFormat="1" ht="14.4" hidden="1" customHeight="1" x14ac:dyDescent="0.3">
      <c r="A511" s="59" t="str">
        <f t="shared" si="139"/>
        <v>FSD01-KFW-SEWP-SB-01</v>
      </c>
      <c r="B511" s="85" t="s">
        <v>2069</v>
      </c>
      <c r="C511" s="85" t="s">
        <v>8565</v>
      </c>
      <c r="D511" s="70" t="s">
        <v>1806</v>
      </c>
      <c r="E511" s="70" t="s">
        <v>1201</v>
      </c>
      <c r="F511" s="70" t="s">
        <v>1201</v>
      </c>
      <c r="G511" s="59" t="s">
        <v>5630</v>
      </c>
      <c r="H511" s="70" t="s">
        <v>4725</v>
      </c>
      <c r="I511" s="59" t="s">
        <v>4901</v>
      </c>
      <c r="J511" s="70" t="s">
        <v>1367</v>
      </c>
      <c r="K511" s="59" t="s">
        <v>1163</v>
      </c>
      <c r="L511" s="82" t="str">
        <f t="shared" si="142"/>
        <v>9999021A</v>
      </c>
      <c r="M511" s="82" t="s">
        <v>4686</v>
      </c>
      <c r="N511" s="70" t="s">
        <v>2687</v>
      </c>
      <c r="O511" s="84">
        <v>9999021</v>
      </c>
      <c r="P511" s="59">
        <f t="shared" si="141"/>
        <v>9999021</v>
      </c>
      <c r="Q511" s="163" t="s">
        <v>4891</v>
      </c>
      <c r="R511" s="59" t="s">
        <v>4890</v>
      </c>
      <c r="S511" t="s">
        <v>8325</v>
      </c>
      <c r="T511" s="59" t="str">
        <f t="shared" si="136"/>
        <v>Z36004758</v>
      </c>
      <c r="U511" s="85" t="s">
        <v>8588</v>
      </c>
      <c r="V511" s="85" t="s">
        <v>8455</v>
      </c>
      <c r="W511" s="70" t="str">
        <f t="shared" si="137"/>
        <v>NATL - SB - Z36004758</v>
      </c>
      <c r="X511" s="85" t="s">
        <v>4900</v>
      </c>
      <c r="Y511" s="70" t="s">
        <v>774</v>
      </c>
      <c r="Z511" s="70" t="s">
        <v>774</v>
      </c>
      <c r="AA511" s="171" t="s">
        <v>774</v>
      </c>
      <c r="AB511" s="70" t="s">
        <v>774</v>
      </c>
      <c r="AC511" s="85" t="s">
        <v>1808</v>
      </c>
      <c r="AD511" s="85" t="s">
        <v>4922</v>
      </c>
      <c r="AE511" s="82" t="s">
        <v>1162</v>
      </c>
      <c r="AF511" s="85" t="s">
        <v>1805</v>
      </c>
      <c r="AG511" s="85" t="s">
        <v>8566</v>
      </c>
      <c r="AH511" s="85" t="s">
        <v>8567</v>
      </c>
      <c r="AI511" s="85" t="s">
        <v>2805</v>
      </c>
      <c r="AJ511" s="70" t="s">
        <v>1367</v>
      </c>
      <c r="AM511"/>
      <c r="AN511"/>
      <c r="AO511"/>
      <c r="AP511"/>
    </row>
    <row r="512" spans="1:42" s="85" customFormat="1" ht="14.4" hidden="1" customHeight="1" x14ac:dyDescent="0.3">
      <c r="A512" s="59" t="str">
        <f t="shared" si="139"/>
        <v>FSD01-KFW-SEWP-SB-03</v>
      </c>
      <c r="B512" s="85" t="s">
        <v>2069</v>
      </c>
      <c r="C512" s="85" t="s">
        <v>8565</v>
      </c>
      <c r="D512" s="70" t="s">
        <v>1806</v>
      </c>
      <c r="E512" s="70" t="s">
        <v>1201</v>
      </c>
      <c r="F512" s="70" t="s">
        <v>1201</v>
      </c>
      <c r="G512" s="59" t="s">
        <v>5630</v>
      </c>
      <c r="H512" s="70" t="s">
        <v>4725</v>
      </c>
      <c r="I512" s="59" t="s">
        <v>4901</v>
      </c>
      <c r="J512" s="70" t="s">
        <v>1367</v>
      </c>
      <c r="K512" s="59" t="s">
        <v>1163</v>
      </c>
      <c r="L512" s="82" t="str">
        <f t="shared" si="142"/>
        <v>9999022A</v>
      </c>
      <c r="M512" s="82" t="s">
        <v>4686</v>
      </c>
      <c r="N512" s="70" t="s">
        <v>2687</v>
      </c>
      <c r="O512" s="84">
        <v>9999022</v>
      </c>
      <c r="P512" s="59">
        <f t="shared" si="141"/>
        <v>9999022</v>
      </c>
      <c r="Q512" s="163" t="s">
        <v>4891</v>
      </c>
      <c r="R512" s="59" t="s">
        <v>4890</v>
      </c>
      <c r="S512" t="s">
        <v>8326</v>
      </c>
      <c r="T512" s="59" t="str">
        <f t="shared" si="136"/>
        <v>Z36004760</v>
      </c>
      <c r="U512" s="85" t="s">
        <v>8589</v>
      </c>
      <c r="V512" s="85" t="s">
        <v>8456</v>
      </c>
      <c r="W512" s="70" t="str">
        <f t="shared" si="137"/>
        <v>NATL - SB - Z36004760</v>
      </c>
      <c r="X512" s="85" t="s">
        <v>4900</v>
      </c>
      <c r="Y512" s="70" t="s">
        <v>774</v>
      </c>
      <c r="Z512" s="70" t="s">
        <v>774</v>
      </c>
      <c r="AA512" s="171" t="s">
        <v>774</v>
      </c>
      <c r="AB512" s="70" t="s">
        <v>774</v>
      </c>
      <c r="AC512" s="85" t="s">
        <v>1808</v>
      </c>
      <c r="AD512" s="85" t="s">
        <v>4922</v>
      </c>
      <c r="AE512" s="82" t="s">
        <v>1162</v>
      </c>
      <c r="AF512" s="85" t="s">
        <v>1805</v>
      </c>
      <c r="AG512" s="85" t="s">
        <v>8566</v>
      </c>
      <c r="AH512" s="85" t="s">
        <v>8567</v>
      </c>
      <c r="AI512" s="85" t="s">
        <v>2805</v>
      </c>
      <c r="AJ512" s="70" t="s">
        <v>1367</v>
      </c>
      <c r="AM512"/>
      <c r="AN512"/>
      <c r="AO512"/>
      <c r="AP512"/>
    </row>
    <row r="513" spans="1:42" s="85" customFormat="1" ht="14.4" hidden="1" customHeight="1" x14ac:dyDescent="0.3">
      <c r="A513" s="59" t="str">
        <f t="shared" si="139"/>
        <v>FSD01-KFW-SEWP-SB-06</v>
      </c>
      <c r="B513" s="85" t="s">
        <v>2069</v>
      </c>
      <c r="C513" s="85" t="s">
        <v>8565</v>
      </c>
      <c r="D513" s="70" t="s">
        <v>1806</v>
      </c>
      <c r="E513" s="70" t="s">
        <v>1201</v>
      </c>
      <c r="F513" s="70" t="s">
        <v>1201</v>
      </c>
      <c r="G513" s="59" t="s">
        <v>5630</v>
      </c>
      <c r="H513" s="70" t="s">
        <v>4725</v>
      </c>
      <c r="I513" s="59" t="s">
        <v>4901</v>
      </c>
      <c r="J513" s="70" t="s">
        <v>1367</v>
      </c>
      <c r="K513" s="59" t="s">
        <v>1163</v>
      </c>
      <c r="L513" s="82" t="str">
        <f t="shared" si="142"/>
        <v>9999023A</v>
      </c>
      <c r="M513" s="82" t="s">
        <v>4686</v>
      </c>
      <c r="N513" s="70" t="s">
        <v>2687</v>
      </c>
      <c r="O513" s="84">
        <v>9999023</v>
      </c>
      <c r="P513" s="59">
        <f t="shared" si="141"/>
        <v>9999023</v>
      </c>
      <c r="Q513" s="163" t="s">
        <v>4891</v>
      </c>
      <c r="R513" s="59" t="s">
        <v>4890</v>
      </c>
      <c r="S513" t="s">
        <v>8327</v>
      </c>
      <c r="T513" s="59" t="str">
        <f t="shared" si="136"/>
        <v>Z36004763</v>
      </c>
      <c r="U513" s="85" t="s">
        <v>8590</v>
      </c>
      <c r="V513" s="85" t="s">
        <v>8457</v>
      </c>
      <c r="W513" s="70" t="str">
        <f t="shared" si="137"/>
        <v>NATL - SB - Z36004763</v>
      </c>
      <c r="X513" s="85" t="s">
        <v>4900</v>
      </c>
      <c r="Y513" s="70" t="s">
        <v>774</v>
      </c>
      <c r="Z513" s="70" t="s">
        <v>774</v>
      </c>
      <c r="AA513" s="171" t="s">
        <v>774</v>
      </c>
      <c r="AB513" s="70" t="s">
        <v>774</v>
      </c>
      <c r="AC513" s="85" t="s">
        <v>1808</v>
      </c>
      <c r="AD513" s="85" t="s">
        <v>4922</v>
      </c>
      <c r="AE513" s="82" t="s">
        <v>1162</v>
      </c>
      <c r="AF513" s="85" t="s">
        <v>1805</v>
      </c>
      <c r="AG513" s="85" t="s">
        <v>8566</v>
      </c>
      <c r="AH513" s="85" t="s">
        <v>8567</v>
      </c>
      <c r="AI513" s="85" t="s">
        <v>2805</v>
      </c>
      <c r="AJ513" s="70" t="s">
        <v>1367</v>
      </c>
      <c r="AM513"/>
      <c r="AN513"/>
      <c r="AO513"/>
      <c r="AP513"/>
    </row>
    <row r="514" spans="1:42" s="85" customFormat="1" ht="14.4" hidden="1" customHeight="1" x14ac:dyDescent="0.3">
      <c r="A514" s="59" t="str">
        <f t="shared" si="139"/>
        <v>FSD01-KFW-SEWP-SB-04</v>
      </c>
      <c r="B514" s="85" t="s">
        <v>2069</v>
      </c>
      <c r="C514" s="85" t="s">
        <v>8565</v>
      </c>
      <c r="D514" s="70" t="s">
        <v>1806</v>
      </c>
      <c r="E514" s="70" t="s">
        <v>1201</v>
      </c>
      <c r="F514" s="70" t="s">
        <v>1201</v>
      </c>
      <c r="G514" s="59" t="s">
        <v>5630</v>
      </c>
      <c r="H514" s="70" t="s">
        <v>4725</v>
      </c>
      <c r="I514" s="59" t="s">
        <v>4901</v>
      </c>
      <c r="J514" s="70" t="s">
        <v>1367</v>
      </c>
      <c r="K514" s="59" t="s">
        <v>1163</v>
      </c>
      <c r="L514" s="82" t="str">
        <f t="shared" si="142"/>
        <v>9999024A</v>
      </c>
      <c r="M514" s="82" t="s">
        <v>4686</v>
      </c>
      <c r="N514" s="70" t="s">
        <v>2687</v>
      </c>
      <c r="O514" s="84">
        <v>9999024</v>
      </c>
      <c r="P514" s="59">
        <f t="shared" si="141"/>
        <v>9999024</v>
      </c>
      <c r="Q514" s="163" t="s">
        <v>4891</v>
      </c>
      <c r="R514" s="59" t="s">
        <v>4890</v>
      </c>
      <c r="S514" t="s">
        <v>8328</v>
      </c>
      <c r="T514" s="59" t="str">
        <f t="shared" si="136"/>
        <v>Z36004761</v>
      </c>
      <c r="U514" s="85" t="s">
        <v>8591</v>
      </c>
      <c r="V514" s="85" t="s">
        <v>8458</v>
      </c>
      <c r="W514" s="70" t="str">
        <f t="shared" si="137"/>
        <v>NATL - SB - Z36004761</v>
      </c>
      <c r="X514" s="85" t="s">
        <v>4900</v>
      </c>
      <c r="Y514" s="70" t="s">
        <v>774</v>
      </c>
      <c r="Z514" s="70" t="s">
        <v>774</v>
      </c>
      <c r="AA514" s="171" t="s">
        <v>774</v>
      </c>
      <c r="AB514" s="70" t="s">
        <v>774</v>
      </c>
      <c r="AC514" s="85" t="s">
        <v>1808</v>
      </c>
      <c r="AD514" s="85" t="s">
        <v>4922</v>
      </c>
      <c r="AE514" s="82" t="s">
        <v>1162</v>
      </c>
      <c r="AF514" s="85" t="s">
        <v>1805</v>
      </c>
      <c r="AG514" s="85" t="s">
        <v>8566</v>
      </c>
      <c r="AH514" s="85" t="s">
        <v>8567</v>
      </c>
      <c r="AI514" s="85" t="s">
        <v>2805</v>
      </c>
      <c r="AJ514" s="70" t="s">
        <v>1367</v>
      </c>
      <c r="AM514"/>
      <c r="AN514"/>
      <c r="AO514"/>
      <c r="AP514"/>
    </row>
    <row r="515" spans="1:42" s="85" customFormat="1" ht="14.4" hidden="1" customHeight="1" x14ac:dyDescent="0.3">
      <c r="A515" s="59" t="str">
        <f t="shared" si="139"/>
        <v>FSD01-KFW-SEWP-SB-12</v>
      </c>
      <c r="B515" s="85" t="s">
        <v>2069</v>
      </c>
      <c r="C515" s="85" t="s">
        <v>8565</v>
      </c>
      <c r="D515" s="70" t="s">
        <v>1806</v>
      </c>
      <c r="E515" s="70" t="s">
        <v>1201</v>
      </c>
      <c r="F515" s="70" t="s">
        <v>1201</v>
      </c>
      <c r="G515" s="59" t="s">
        <v>5630</v>
      </c>
      <c r="H515" s="70" t="s">
        <v>4725</v>
      </c>
      <c r="I515" s="59" t="s">
        <v>4901</v>
      </c>
      <c r="J515" s="70" t="s">
        <v>1367</v>
      </c>
      <c r="K515" s="59" t="s">
        <v>1163</v>
      </c>
      <c r="L515" s="82" t="str">
        <f t="shared" si="142"/>
        <v>9999025A</v>
      </c>
      <c r="M515" s="82" t="s">
        <v>4686</v>
      </c>
      <c r="N515" s="70" t="s">
        <v>2687</v>
      </c>
      <c r="O515" s="84">
        <v>9999025</v>
      </c>
      <c r="P515" s="59">
        <f t="shared" si="141"/>
        <v>9999025</v>
      </c>
      <c r="Q515" s="163" t="s">
        <v>4891</v>
      </c>
      <c r="R515" s="59" t="s">
        <v>4890</v>
      </c>
      <c r="S515" t="s">
        <v>8329</v>
      </c>
      <c r="T515" s="59" t="str">
        <f t="shared" si="136"/>
        <v>Z36004757</v>
      </c>
      <c r="U515" s="85" t="s">
        <v>8592</v>
      </c>
      <c r="V515" s="85" t="s">
        <v>8459</v>
      </c>
      <c r="W515" s="70" t="str">
        <f t="shared" si="137"/>
        <v>NATL - SB - Z36004757</v>
      </c>
      <c r="X515" s="85" t="s">
        <v>4900</v>
      </c>
      <c r="Y515" s="70" t="s">
        <v>774</v>
      </c>
      <c r="Z515" s="70" t="s">
        <v>774</v>
      </c>
      <c r="AA515" s="171" t="s">
        <v>774</v>
      </c>
      <c r="AB515" s="70" t="s">
        <v>774</v>
      </c>
      <c r="AC515" s="85" t="s">
        <v>1808</v>
      </c>
      <c r="AD515" s="85" t="s">
        <v>4922</v>
      </c>
      <c r="AE515" s="82" t="s">
        <v>1162</v>
      </c>
      <c r="AF515" s="85" t="s">
        <v>1805</v>
      </c>
      <c r="AG515" s="85" t="s">
        <v>8566</v>
      </c>
      <c r="AH515" s="85" t="s">
        <v>8567</v>
      </c>
      <c r="AI515" s="85" t="s">
        <v>2805</v>
      </c>
      <c r="AJ515" s="70" t="s">
        <v>1367</v>
      </c>
      <c r="AM515"/>
      <c r="AN515"/>
      <c r="AO515"/>
      <c r="AP515"/>
    </row>
    <row r="516" spans="1:42" s="85" customFormat="1" ht="14.4" hidden="1" customHeight="1" x14ac:dyDescent="0.3">
      <c r="A516" s="59" t="str">
        <f t="shared" si="139"/>
        <v>FSD01-KFW-SEWP-SB-08</v>
      </c>
      <c r="B516" s="85" t="s">
        <v>2069</v>
      </c>
      <c r="C516" s="85" t="s">
        <v>8565</v>
      </c>
      <c r="D516" s="70" t="s">
        <v>1806</v>
      </c>
      <c r="E516" s="70" t="s">
        <v>1201</v>
      </c>
      <c r="F516" s="70" t="s">
        <v>1201</v>
      </c>
      <c r="G516" s="59" t="s">
        <v>5630</v>
      </c>
      <c r="H516" s="70" t="s">
        <v>4725</v>
      </c>
      <c r="I516" s="59" t="s">
        <v>4901</v>
      </c>
      <c r="J516" s="70" t="s">
        <v>1367</v>
      </c>
      <c r="K516" s="59" t="s">
        <v>1163</v>
      </c>
      <c r="L516" s="82" t="str">
        <f t="shared" si="142"/>
        <v>9999026A</v>
      </c>
      <c r="M516" s="82" t="s">
        <v>4686</v>
      </c>
      <c r="N516" s="70" t="s">
        <v>2687</v>
      </c>
      <c r="O516" s="84">
        <v>9999026</v>
      </c>
      <c r="P516" s="59">
        <f t="shared" si="141"/>
        <v>9999026</v>
      </c>
      <c r="Q516" s="163" t="s">
        <v>4891</v>
      </c>
      <c r="R516" s="59" t="s">
        <v>4890</v>
      </c>
      <c r="S516" t="s">
        <v>8330</v>
      </c>
      <c r="T516" s="59" t="str">
        <f t="shared" si="136"/>
        <v>Z36004765</v>
      </c>
      <c r="U516" s="85" t="s">
        <v>8593</v>
      </c>
      <c r="V516" s="85" t="s">
        <v>8460</v>
      </c>
      <c r="W516" s="70" t="str">
        <f t="shared" si="137"/>
        <v>NATL - SB - Z36004765</v>
      </c>
      <c r="X516" s="85" t="s">
        <v>4900</v>
      </c>
      <c r="Y516" s="70" t="s">
        <v>774</v>
      </c>
      <c r="Z516" s="70" t="s">
        <v>774</v>
      </c>
      <c r="AA516" s="171" t="s">
        <v>774</v>
      </c>
      <c r="AB516" s="70" t="s">
        <v>774</v>
      </c>
      <c r="AC516" s="85" t="s">
        <v>1808</v>
      </c>
      <c r="AD516" s="85" t="s">
        <v>4922</v>
      </c>
      <c r="AE516" s="82" t="s">
        <v>1162</v>
      </c>
      <c r="AF516" s="85" t="s">
        <v>1805</v>
      </c>
      <c r="AG516" s="85" t="s">
        <v>8566</v>
      </c>
      <c r="AH516" s="85" t="s">
        <v>8567</v>
      </c>
      <c r="AI516" s="85" t="s">
        <v>2805</v>
      </c>
      <c r="AJ516" s="70" t="s">
        <v>1367</v>
      </c>
      <c r="AM516"/>
      <c r="AN516"/>
      <c r="AO516"/>
      <c r="AP516"/>
    </row>
    <row r="517" spans="1:42" s="85" customFormat="1" ht="14.4" hidden="1" customHeight="1" x14ac:dyDescent="0.3">
      <c r="A517" s="59" t="str">
        <f t="shared" si="139"/>
        <v>FSD01-KFW-SEWP-SB-07</v>
      </c>
      <c r="B517" s="85" t="s">
        <v>2069</v>
      </c>
      <c r="C517" s="85" t="s">
        <v>8565</v>
      </c>
      <c r="D517" s="70" t="s">
        <v>1806</v>
      </c>
      <c r="E517" s="70" t="s">
        <v>1201</v>
      </c>
      <c r="F517" s="70" t="s">
        <v>1201</v>
      </c>
      <c r="G517" s="59" t="s">
        <v>5630</v>
      </c>
      <c r="H517" s="70" t="s">
        <v>4725</v>
      </c>
      <c r="I517" s="59" t="s">
        <v>4901</v>
      </c>
      <c r="J517" s="70" t="s">
        <v>1367</v>
      </c>
      <c r="K517" s="59" t="s">
        <v>1163</v>
      </c>
      <c r="L517" s="82" t="str">
        <f t="shared" si="142"/>
        <v>9999027A</v>
      </c>
      <c r="M517" s="82" t="s">
        <v>4686</v>
      </c>
      <c r="N517" s="70" t="s">
        <v>2687</v>
      </c>
      <c r="O517" s="84">
        <v>9999027</v>
      </c>
      <c r="P517" s="59">
        <f t="shared" si="141"/>
        <v>9999027</v>
      </c>
      <c r="Q517" s="163" t="s">
        <v>4891</v>
      </c>
      <c r="R517" s="59" t="s">
        <v>4890</v>
      </c>
      <c r="S517" t="s">
        <v>8331</v>
      </c>
      <c r="T517" s="59" t="str">
        <f t="shared" si="136"/>
        <v>Z36004764</v>
      </c>
      <c r="U517" s="85" t="s">
        <v>8594</v>
      </c>
      <c r="V517" s="85" t="s">
        <v>8461</v>
      </c>
      <c r="W517" s="70" t="str">
        <f t="shared" si="137"/>
        <v>NATL - SB - Z36004764</v>
      </c>
      <c r="X517" s="85" t="s">
        <v>4900</v>
      </c>
      <c r="Y517" s="70" t="s">
        <v>774</v>
      </c>
      <c r="Z517" s="70" t="s">
        <v>774</v>
      </c>
      <c r="AA517" s="171" t="s">
        <v>774</v>
      </c>
      <c r="AB517" s="70" t="s">
        <v>774</v>
      </c>
      <c r="AC517" s="85" t="s">
        <v>1808</v>
      </c>
      <c r="AD517" s="85" t="s">
        <v>4922</v>
      </c>
      <c r="AE517" s="82" t="s">
        <v>1162</v>
      </c>
      <c r="AF517" s="85" t="s">
        <v>1805</v>
      </c>
      <c r="AG517" s="85" t="s">
        <v>8566</v>
      </c>
      <c r="AH517" s="85" t="s">
        <v>8567</v>
      </c>
      <c r="AI517" s="85" t="s">
        <v>2805</v>
      </c>
      <c r="AJ517" s="70" t="s">
        <v>1367</v>
      </c>
      <c r="AM517"/>
      <c r="AN517"/>
      <c r="AO517"/>
      <c r="AP517"/>
    </row>
    <row r="518" spans="1:42" s="85" customFormat="1" ht="14.4" hidden="1" customHeight="1" x14ac:dyDescent="0.3">
      <c r="A518" s="59" t="str">
        <f t="shared" si="139"/>
        <v>FSD01-KFW-SEWP-SB-10</v>
      </c>
      <c r="B518" s="85" t="s">
        <v>2069</v>
      </c>
      <c r="C518" s="85" t="s">
        <v>8565</v>
      </c>
      <c r="D518" s="70" t="s">
        <v>1806</v>
      </c>
      <c r="E518" s="70" t="s">
        <v>1201</v>
      </c>
      <c r="F518" s="70" t="s">
        <v>1201</v>
      </c>
      <c r="G518" s="59" t="s">
        <v>5630</v>
      </c>
      <c r="H518" s="70" t="s">
        <v>4725</v>
      </c>
      <c r="I518" s="59" t="s">
        <v>4901</v>
      </c>
      <c r="J518" s="70" t="s">
        <v>1367</v>
      </c>
      <c r="K518" s="59" t="s">
        <v>1163</v>
      </c>
      <c r="L518" s="82" t="str">
        <f t="shared" si="142"/>
        <v>9999028A</v>
      </c>
      <c r="M518" s="82" t="s">
        <v>4686</v>
      </c>
      <c r="N518" s="70" t="s">
        <v>2687</v>
      </c>
      <c r="O518" s="84">
        <v>9999028</v>
      </c>
      <c r="P518" s="59">
        <f t="shared" si="141"/>
        <v>9999028</v>
      </c>
      <c r="Q518" s="163" t="s">
        <v>4891</v>
      </c>
      <c r="R518" s="59" t="s">
        <v>4890</v>
      </c>
      <c r="S518" t="s">
        <v>8332</v>
      </c>
      <c r="T518" s="59" t="str">
        <f t="shared" si="136"/>
        <v>Z36004755</v>
      </c>
      <c r="U518" s="85" t="s">
        <v>8595</v>
      </c>
      <c r="V518" s="85" t="s">
        <v>8462</v>
      </c>
      <c r="W518" s="70" t="str">
        <f t="shared" si="137"/>
        <v>NATL - SB - Z36004755</v>
      </c>
      <c r="X518" s="85" t="s">
        <v>4900</v>
      </c>
      <c r="Y518" s="70" t="s">
        <v>774</v>
      </c>
      <c r="Z518" s="70" t="s">
        <v>774</v>
      </c>
      <c r="AA518" s="171" t="s">
        <v>774</v>
      </c>
      <c r="AB518" s="70" t="s">
        <v>774</v>
      </c>
      <c r="AC518" s="85" t="s">
        <v>1808</v>
      </c>
      <c r="AD518" s="85" t="s">
        <v>4922</v>
      </c>
      <c r="AE518" s="82" t="s">
        <v>1162</v>
      </c>
      <c r="AF518" s="85" t="s">
        <v>1805</v>
      </c>
      <c r="AG518" s="85" t="s">
        <v>8566</v>
      </c>
      <c r="AH518" s="85" t="s">
        <v>8567</v>
      </c>
      <c r="AI518" s="85" t="s">
        <v>2805</v>
      </c>
      <c r="AJ518" s="70" t="s">
        <v>1367</v>
      </c>
      <c r="AM518"/>
      <c r="AN518"/>
      <c r="AO518"/>
      <c r="AP518"/>
    </row>
    <row r="519" spans="1:42" s="85" customFormat="1" ht="14.4" hidden="1" customHeight="1" x14ac:dyDescent="0.3">
      <c r="A519" s="59" t="str">
        <f t="shared" si="139"/>
        <v>FSD01-KFW-SEWP-SB-11</v>
      </c>
      <c r="B519" s="85" t="s">
        <v>2069</v>
      </c>
      <c r="C519" s="85" t="s">
        <v>8565</v>
      </c>
      <c r="D519" s="70" t="s">
        <v>1806</v>
      </c>
      <c r="E519" s="70" t="s">
        <v>1201</v>
      </c>
      <c r="F519" s="70" t="s">
        <v>1201</v>
      </c>
      <c r="G519" s="59" t="s">
        <v>5630</v>
      </c>
      <c r="H519" s="70" t="s">
        <v>4725</v>
      </c>
      <c r="I519" s="59" t="s">
        <v>4901</v>
      </c>
      <c r="J519" s="70" t="s">
        <v>1367</v>
      </c>
      <c r="K519" s="59" t="s">
        <v>1163</v>
      </c>
      <c r="L519" s="82" t="str">
        <f t="shared" si="142"/>
        <v>9999029A</v>
      </c>
      <c r="M519" s="82" t="s">
        <v>4686</v>
      </c>
      <c r="N519" s="70" t="s">
        <v>2687</v>
      </c>
      <c r="O519" s="84">
        <v>9999029</v>
      </c>
      <c r="P519" s="59">
        <f t="shared" si="141"/>
        <v>9999029</v>
      </c>
      <c r="Q519" s="163" t="s">
        <v>4891</v>
      </c>
      <c r="R519" s="59" t="s">
        <v>4890</v>
      </c>
      <c r="S519" t="s">
        <v>8333</v>
      </c>
      <c r="T519" s="59" t="str">
        <f t="shared" si="136"/>
        <v>Z36004756</v>
      </c>
      <c r="U519" s="85" t="s">
        <v>8596</v>
      </c>
      <c r="V519" s="85" t="s">
        <v>8463</v>
      </c>
      <c r="W519" s="70" t="str">
        <f t="shared" si="137"/>
        <v>NATL - SB - Z36004756</v>
      </c>
      <c r="X519" s="85" t="s">
        <v>4900</v>
      </c>
      <c r="Y519" s="70" t="s">
        <v>774</v>
      </c>
      <c r="Z519" s="70" t="s">
        <v>774</v>
      </c>
      <c r="AA519" s="171" t="s">
        <v>774</v>
      </c>
      <c r="AB519" s="70" t="s">
        <v>774</v>
      </c>
      <c r="AC519" s="85" t="s">
        <v>1808</v>
      </c>
      <c r="AD519" s="85" t="s">
        <v>4922</v>
      </c>
      <c r="AE519" s="82" t="s">
        <v>1162</v>
      </c>
      <c r="AF519" s="85" t="s">
        <v>1805</v>
      </c>
      <c r="AG519" s="85" t="s">
        <v>8566</v>
      </c>
      <c r="AH519" s="85" t="s">
        <v>8567</v>
      </c>
      <c r="AI519" s="85" t="s">
        <v>2805</v>
      </c>
      <c r="AJ519" s="70" t="s">
        <v>1367</v>
      </c>
      <c r="AM519"/>
      <c r="AN519"/>
      <c r="AO519"/>
      <c r="AP519"/>
    </row>
    <row r="520" spans="1:42" s="85" customFormat="1" ht="14.4" hidden="1" customHeight="1" x14ac:dyDescent="0.3">
      <c r="A520" s="59" t="str">
        <f t="shared" si="139"/>
        <v>GUJ01-KFW-SEWP-SB-04</v>
      </c>
      <c r="B520" s="85" t="s">
        <v>2069</v>
      </c>
      <c r="C520" s="85" t="s">
        <v>8565</v>
      </c>
      <c r="D520" s="70" t="s">
        <v>1806</v>
      </c>
      <c r="E520" s="70" t="s">
        <v>1201</v>
      </c>
      <c r="F520" s="70" t="s">
        <v>1201</v>
      </c>
      <c r="G520" s="59" t="s">
        <v>5630</v>
      </c>
      <c r="H520" s="70" t="s">
        <v>4725</v>
      </c>
      <c r="I520" s="59" t="s">
        <v>4901</v>
      </c>
      <c r="J520" s="70" t="s">
        <v>1367</v>
      </c>
      <c r="K520" s="59" t="s">
        <v>1163</v>
      </c>
      <c r="L520" s="82" t="str">
        <f t="shared" si="142"/>
        <v>9999030A</v>
      </c>
      <c r="M520" s="82" t="s">
        <v>4686</v>
      </c>
      <c r="N520" s="70" t="s">
        <v>2687</v>
      </c>
      <c r="O520" s="84">
        <v>9999030</v>
      </c>
      <c r="P520" s="59">
        <f t="shared" si="141"/>
        <v>9999030</v>
      </c>
      <c r="Q520" s="163" t="s">
        <v>4891</v>
      </c>
      <c r="R520" s="59" t="s">
        <v>4890</v>
      </c>
      <c r="S520" t="s">
        <v>8334</v>
      </c>
      <c r="T520" s="59" t="str">
        <f t="shared" si="136"/>
        <v>Z39004168</v>
      </c>
      <c r="U520" s="85" t="s">
        <v>8597</v>
      </c>
      <c r="V520" s="85" t="s">
        <v>8464</v>
      </c>
      <c r="W520" s="70" t="str">
        <f t="shared" si="137"/>
        <v>NATL - SB - Z39004168</v>
      </c>
      <c r="X520" s="85" t="s">
        <v>4900</v>
      </c>
      <c r="Y520" s="70" t="s">
        <v>774</v>
      </c>
      <c r="Z520" s="70" t="s">
        <v>774</v>
      </c>
      <c r="AA520" s="171" t="s">
        <v>774</v>
      </c>
      <c r="AB520" s="70" t="s">
        <v>774</v>
      </c>
      <c r="AC520" s="85" t="s">
        <v>1808</v>
      </c>
      <c r="AD520" s="85" t="s">
        <v>4922</v>
      </c>
      <c r="AE520" s="82" t="s">
        <v>1162</v>
      </c>
      <c r="AF520" s="85" t="s">
        <v>1805</v>
      </c>
      <c r="AG520" s="85" t="s">
        <v>8566</v>
      </c>
      <c r="AH520" s="85" t="s">
        <v>8567</v>
      </c>
      <c r="AI520" s="85" t="s">
        <v>2805</v>
      </c>
      <c r="AJ520" s="70" t="s">
        <v>1367</v>
      </c>
      <c r="AM520"/>
      <c r="AN520"/>
      <c r="AO520"/>
      <c r="AP520"/>
    </row>
    <row r="521" spans="1:42" s="85" customFormat="1" ht="14.4" hidden="1" customHeight="1" x14ac:dyDescent="0.3">
      <c r="A521" s="59" t="str">
        <f t="shared" si="139"/>
        <v>GUJ01-KFW-SEWP-SB-01</v>
      </c>
      <c r="B521" s="85" t="s">
        <v>2069</v>
      </c>
      <c r="C521" s="85" t="s">
        <v>8565</v>
      </c>
      <c r="D521" s="70" t="s">
        <v>1806</v>
      </c>
      <c r="E521" s="70" t="s">
        <v>1201</v>
      </c>
      <c r="F521" s="70" t="s">
        <v>1201</v>
      </c>
      <c r="G521" s="59" t="s">
        <v>5630</v>
      </c>
      <c r="H521" s="70" t="s">
        <v>4725</v>
      </c>
      <c r="I521" s="59" t="s">
        <v>4901</v>
      </c>
      <c r="J521" s="70" t="s">
        <v>1367</v>
      </c>
      <c r="K521" s="59" t="s">
        <v>1163</v>
      </c>
      <c r="L521" s="82" t="str">
        <f t="shared" si="142"/>
        <v>9999031A</v>
      </c>
      <c r="M521" s="82" t="s">
        <v>4686</v>
      </c>
      <c r="N521" s="70" t="s">
        <v>2687</v>
      </c>
      <c r="O521" s="84">
        <v>9999031</v>
      </c>
      <c r="P521" s="59">
        <f t="shared" si="141"/>
        <v>9999031</v>
      </c>
      <c r="Q521" s="163" t="s">
        <v>4891</v>
      </c>
      <c r="R521" s="59" t="s">
        <v>4890</v>
      </c>
      <c r="S521" t="s">
        <v>8335</v>
      </c>
      <c r="T521" s="59" t="str">
        <f t="shared" si="136"/>
        <v>Z39004165</v>
      </c>
      <c r="U521" s="85" t="s">
        <v>8598</v>
      </c>
      <c r="V521" s="85" t="s">
        <v>8465</v>
      </c>
      <c r="W521" s="70" t="str">
        <f t="shared" si="137"/>
        <v>NATL - SB - Z39004165</v>
      </c>
      <c r="X521" s="85" t="s">
        <v>4900</v>
      </c>
      <c r="Y521" s="70" t="s">
        <v>774</v>
      </c>
      <c r="Z521" s="70" t="s">
        <v>774</v>
      </c>
      <c r="AA521" s="171" t="s">
        <v>774</v>
      </c>
      <c r="AB521" s="70" t="s">
        <v>774</v>
      </c>
      <c r="AC521" s="85" t="s">
        <v>1808</v>
      </c>
      <c r="AD521" s="85" t="s">
        <v>4922</v>
      </c>
      <c r="AE521" s="82" t="s">
        <v>1162</v>
      </c>
      <c r="AF521" s="85" t="s">
        <v>1805</v>
      </c>
      <c r="AG521" s="85" t="s">
        <v>8566</v>
      </c>
      <c r="AH521" s="85" t="s">
        <v>8567</v>
      </c>
      <c r="AI521" s="85" t="s">
        <v>2805</v>
      </c>
      <c r="AJ521" s="70" t="s">
        <v>1367</v>
      </c>
      <c r="AM521"/>
      <c r="AN521"/>
      <c r="AO521"/>
      <c r="AP521"/>
    </row>
    <row r="522" spans="1:42" s="85" customFormat="1" ht="14.4" hidden="1" customHeight="1" x14ac:dyDescent="0.3">
      <c r="A522" s="59" t="str">
        <f t="shared" si="139"/>
        <v>GUJ01-KFW-SEWP-SB-07</v>
      </c>
      <c r="B522" s="85" t="s">
        <v>2069</v>
      </c>
      <c r="C522" s="85" t="s">
        <v>8565</v>
      </c>
      <c r="D522" s="70" t="s">
        <v>1806</v>
      </c>
      <c r="E522" s="70" t="s">
        <v>1201</v>
      </c>
      <c r="F522" s="70" t="s">
        <v>1201</v>
      </c>
      <c r="G522" s="59" t="s">
        <v>5630</v>
      </c>
      <c r="H522" s="70" t="s">
        <v>4725</v>
      </c>
      <c r="I522" s="59" t="s">
        <v>4901</v>
      </c>
      <c r="J522" s="70" t="s">
        <v>1367</v>
      </c>
      <c r="K522" s="59" t="s">
        <v>1163</v>
      </c>
      <c r="L522" s="82" t="str">
        <f t="shared" si="142"/>
        <v>9999032A</v>
      </c>
      <c r="M522" s="82" t="s">
        <v>4686</v>
      </c>
      <c r="N522" s="70" t="s">
        <v>2687</v>
      </c>
      <c r="O522" s="84">
        <v>9999032</v>
      </c>
      <c r="P522" s="59">
        <f t="shared" si="141"/>
        <v>9999032</v>
      </c>
      <c r="Q522" s="163" t="s">
        <v>4891</v>
      </c>
      <c r="R522" s="59" t="s">
        <v>4890</v>
      </c>
      <c r="S522" t="s">
        <v>8336</v>
      </c>
      <c r="T522" s="59" t="str">
        <f t="shared" si="136"/>
        <v>Z39004171</v>
      </c>
      <c r="U522" s="85" t="s">
        <v>8599</v>
      </c>
      <c r="V522" s="85" t="s">
        <v>8466</v>
      </c>
      <c r="W522" s="70" t="str">
        <f t="shared" si="137"/>
        <v>NATL - SB - Z39004171</v>
      </c>
      <c r="X522" s="85" t="s">
        <v>4900</v>
      </c>
      <c r="Y522" s="70" t="s">
        <v>774</v>
      </c>
      <c r="Z522" s="70" t="s">
        <v>774</v>
      </c>
      <c r="AA522" s="171" t="s">
        <v>774</v>
      </c>
      <c r="AB522" s="70" t="s">
        <v>774</v>
      </c>
      <c r="AC522" s="85" t="s">
        <v>1808</v>
      </c>
      <c r="AD522" s="85" t="s">
        <v>4922</v>
      </c>
      <c r="AE522" s="82" t="s">
        <v>1162</v>
      </c>
      <c r="AF522" s="85" t="s">
        <v>1805</v>
      </c>
      <c r="AG522" s="85" t="s">
        <v>8566</v>
      </c>
      <c r="AH522" s="85" t="s">
        <v>8567</v>
      </c>
      <c r="AI522" s="85" t="s">
        <v>2805</v>
      </c>
      <c r="AJ522" s="70" t="s">
        <v>1367</v>
      </c>
      <c r="AM522"/>
      <c r="AN522"/>
      <c r="AO522"/>
      <c r="AP522"/>
    </row>
    <row r="523" spans="1:42" s="85" customFormat="1" ht="14.4" hidden="1" customHeight="1" x14ac:dyDescent="0.3">
      <c r="A523" s="59" t="str">
        <f t="shared" si="139"/>
        <v>GUJ01-KFW-SEWP-SB-03</v>
      </c>
      <c r="B523" s="85" t="s">
        <v>2069</v>
      </c>
      <c r="C523" s="85" t="s">
        <v>8565</v>
      </c>
      <c r="D523" s="70" t="s">
        <v>1806</v>
      </c>
      <c r="E523" s="70" t="s">
        <v>1201</v>
      </c>
      <c r="F523" s="70" t="s">
        <v>1201</v>
      </c>
      <c r="G523" s="59" t="s">
        <v>5630</v>
      </c>
      <c r="H523" s="70" t="s">
        <v>4725</v>
      </c>
      <c r="I523" s="59" t="s">
        <v>4901</v>
      </c>
      <c r="J523" s="70" t="s">
        <v>1367</v>
      </c>
      <c r="K523" s="59" t="s">
        <v>1163</v>
      </c>
      <c r="L523" s="82" t="str">
        <f t="shared" si="142"/>
        <v>9999033A</v>
      </c>
      <c r="M523" s="82" t="s">
        <v>4686</v>
      </c>
      <c r="N523" s="70" t="s">
        <v>2687</v>
      </c>
      <c r="O523" s="84">
        <v>9999033</v>
      </c>
      <c r="P523" s="59">
        <f t="shared" si="141"/>
        <v>9999033</v>
      </c>
      <c r="Q523" s="163" t="s">
        <v>4891</v>
      </c>
      <c r="R523" s="59" t="s">
        <v>4890</v>
      </c>
      <c r="S523" t="s">
        <v>8337</v>
      </c>
      <c r="T523" s="59" t="str">
        <f t="shared" si="136"/>
        <v>Z39004167</v>
      </c>
      <c r="U523" s="85" t="s">
        <v>8600</v>
      </c>
      <c r="V523" s="85" t="s">
        <v>8467</v>
      </c>
      <c r="W523" s="70" t="str">
        <f t="shared" si="137"/>
        <v>NATL - SB - Z39004167</v>
      </c>
      <c r="X523" s="85" t="s">
        <v>4900</v>
      </c>
      <c r="Y523" s="70" t="s">
        <v>774</v>
      </c>
      <c r="Z523" s="70" t="s">
        <v>774</v>
      </c>
      <c r="AA523" s="171" t="s">
        <v>774</v>
      </c>
      <c r="AB523" s="70" t="s">
        <v>774</v>
      </c>
      <c r="AC523" s="85" t="s">
        <v>1808</v>
      </c>
      <c r="AD523" s="85" t="s">
        <v>4922</v>
      </c>
      <c r="AE523" s="82" t="s">
        <v>1162</v>
      </c>
      <c r="AF523" s="85" t="s">
        <v>1805</v>
      </c>
      <c r="AG523" s="85" t="s">
        <v>8566</v>
      </c>
      <c r="AH523" s="85" t="s">
        <v>8567</v>
      </c>
      <c r="AI523" s="85" t="s">
        <v>2805</v>
      </c>
      <c r="AJ523" s="70" t="s">
        <v>1367</v>
      </c>
      <c r="AM523"/>
      <c r="AN523"/>
      <c r="AO523"/>
      <c r="AP523"/>
    </row>
    <row r="524" spans="1:42" s="85" customFormat="1" ht="14.4" hidden="1" customHeight="1" x14ac:dyDescent="0.3">
      <c r="A524" s="59" t="str">
        <f t="shared" si="139"/>
        <v>GUJ01-KFW-SEWP-SB-09</v>
      </c>
      <c r="B524" s="85" t="s">
        <v>2069</v>
      </c>
      <c r="C524" s="85" t="s">
        <v>8565</v>
      </c>
      <c r="D524" s="70" t="s">
        <v>1806</v>
      </c>
      <c r="E524" s="70" t="s">
        <v>1201</v>
      </c>
      <c r="F524" s="70" t="s">
        <v>1201</v>
      </c>
      <c r="G524" s="59" t="s">
        <v>5630</v>
      </c>
      <c r="H524" s="70" t="s">
        <v>4725</v>
      </c>
      <c r="I524" s="59" t="s">
        <v>4901</v>
      </c>
      <c r="J524" s="70" t="s">
        <v>1367</v>
      </c>
      <c r="K524" s="59" t="s">
        <v>1163</v>
      </c>
      <c r="L524" s="82" t="str">
        <f t="shared" si="142"/>
        <v>9999034A</v>
      </c>
      <c r="M524" s="82" t="s">
        <v>4686</v>
      </c>
      <c r="N524" s="70" t="s">
        <v>2687</v>
      </c>
      <c r="O524" s="84">
        <v>9999034</v>
      </c>
      <c r="P524" s="59">
        <f t="shared" si="141"/>
        <v>9999034</v>
      </c>
      <c r="Q524" s="163" t="s">
        <v>4891</v>
      </c>
      <c r="R524" s="59" t="s">
        <v>4890</v>
      </c>
      <c r="S524" t="s">
        <v>8338</v>
      </c>
      <c r="T524" s="59" t="str">
        <f t="shared" si="136"/>
        <v>Z39004173</v>
      </c>
      <c r="U524" s="85" t="s">
        <v>8601</v>
      </c>
      <c r="V524" s="85" t="s">
        <v>8468</v>
      </c>
      <c r="W524" s="70" t="str">
        <f t="shared" si="137"/>
        <v>NATL - SB - Z39004173</v>
      </c>
      <c r="X524" s="85" t="s">
        <v>4900</v>
      </c>
      <c r="Y524" s="70" t="s">
        <v>774</v>
      </c>
      <c r="Z524" s="70" t="s">
        <v>774</v>
      </c>
      <c r="AA524" s="171" t="s">
        <v>774</v>
      </c>
      <c r="AB524" s="70" t="s">
        <v>774</v>
      </c>
      <c r="AC524" s="85" t="s">
        <v>1808</v>
      </c>
      <c r="AD524" s="85" t="s">
        <v>4922</v>
      </c>
      <c r="AE524" s="82" t="s">
        <v>1162</v>
      </c>
      <c r="AF524" s="85" t="s">
        <v>1805</v>
      </c>
      <c r="AG524" s="85" t="s">
        <v>8566</v>
      </c>
      <c r="AH524" s="85" t="s">
        <v>8567</v>
      </c>
      <c r="AI524" s="85" t="s">
        <v>2805</v>
      </c>
      <c r="AJ524" s="70" t="s">
        <v>1367</v>
      </c>
      <c r="AM524"/>
      <c r="AN524"/>
      <c r="AO524"/>
      <c r="AP524"/>
    </row>
    <row r="525" spans="1:42" s="85" customFormat="1" ht="14.4" hidden="1" customHeight="1" x14ac:dyDescent="0.3">
      <c r="A525" s="59" t="str">
        <f t="shared" si="139"/>
        <v>GUJ01-KFW-SEWP-SB-05</v>
      </c>
      <c r="B525" s="85" t="s">
        <v>2069</v>
      </c>
      <c r="C525" s="85" t="s">
        <v>8565</v>
      </c>
      <c r="D525" s="70" t="s">
        <v>1806</v>
      </c>
      <c r="E525" s="70" t="s">
        <v>1201</v>
      </c>
      <c r="F525" s="70" t="s">
        <v>1201</v>
      </c>
      <c r="G525" s="59" t="s">
        <v>5630</v>
      </c>
      <c r="H525" s="70" t="s">
        <v>4725</v>
      </c>
      <c r="I525" s="59" t="s">
        <v>4901</v>
      </c>
      <c r="J525" s="70" t="s">
        <v>1367</v>
      </c>
      <c r="K525" s="59" t="s">
        <v>1163</v>
      </c>
      <c r="L525" s="82" t="str">
        <f t="shared" si="142"/>
        <v>9999035A</v>
      </c>
      <c r="M525" s="82" t="s">
        <v>4686</v>
      </c>
      <c r="N525" s="70" t="s">
        <v>2687</v>
      </c>
      <c r="O525" s="84">
        <v>9999035</v>
      </c>
      <c r="P525" s="59">
        <f t="shared" si="141"/>
        <v>9999035</v>
      </c>
      <c r="Q525" s="163" t="s">
        <v>4891</v>
      </c>
      <c r="R525" s="59" t="s">
        <v>4890</v>
      </c>
      <c r="S525" t="s">
        <v>8339</v>
      </c>
      <c r="T525" s="59" t="str">
        <f t="shared" si="136"/>
        <v>Z39004169</v>
      </c>
      <c r="U525" s="85" t="s">
        <v>8602</v>
      </c>
      <c r="V525" s="85" t="s">
        <v>8469</v>
      </c>
      <c r="W525" s="70" t="str">
        <f t="shared" si="137"/>
        <v>NATL - SB - Z39004169</v>
      </c>
      <c r="X525" s="85" t="s">
        <v>4900</v>
      </c>
      <c r="Y525" s="70" t="s">
        <v>774</v>
      </c>
      <c r="Z525" s="70" t="s">
        <v>774</v>
      </c>
      <c r="AA525" s="171" t="s">
        <v>774</v>
      </c>
      <c r="AB525" s="70" t="s">
        <v>774</v>
      </c>
      <c r="AC525" s="85" t="s">
        <v>1808</v>
      </c>
      <c r="AD525" s="85" t="s">
        <v>4922</v>
      </c>
      <c r="AE525" s="82" t="s">
        <v>1162</v>
      </c>
      <c r="AF525" s="85" t="s">
        <v>1805</v>
      </c>
      <c r="AG525" s="85" t="s">
        <v>8566</v>
      </c>
      <c r="AH525" s="85" t="s">
        <v>8567</v>
      </c>
      <c r="AI525" s="85" t="s">
        <v>2805</v>
      </c>
      <c r="AJ525" s="70" t="s">
        <v>1367</v>
      </c>
      <c r="AM525"/>
      <c r="AN525"/>
      <c r="AO525"/>
      <c r="AP525"/>
    </row>
    <row r="526" spans="1:42" s="85" customFormat="1" ht="14.4" hidden="1" customHeight="1" x14ac:dyDescent="0.3">
      <c r="A526" s="59" t="str">
        <f t="shared" si="139"/>
        <v>GUJ01-KFW-SEWP-SB-06</v>
      </c>
      <c r="B526" s="85" t="s">
        <v>2069</v>
      </c>
      <c r="C526" s="85" t="s">
        <v>8565</v>
      </c>
      <c r="D526" s="70" t="s">
        <v>1806</v>
      </c>
      <c r="E526" s="70" t="s">
        <v>1201</v>
      </c>
      <c r="F526" s="70" t="s">
        <v>1201</v>
      </c>
      <c r="G526" s="59" t="s">
        <v>5630</v>
      </c>
      <c r="H526" s="70" t="s">
        <v>4725</v>
      </c>
      <c r="I526" s="59" t="s">
        <v>4901</v>
      </c>
      <c r="J526" s="70" t="s">
        <v>1367</v>
      </c>
      <c r="K526" s="59" t="s">
        <v>1163</v>
      </c>
      <c r="L526" s="82" t="str">
        <f t="shared" si="142"/>
        <v>9999036A</v>
      </c>
      <c r="M526" s="82" t="s">
        <v>4686</v>
      </c>
      <c r="N526" s="70" t="s">
        <v>2687</v>
      </c>
      <c r="O526" s="84">
        <v>9999036</v>
      </c>
      <c r="P526" s="59">
        <f t="shared" si="141"/>
        <v>9999036</v>
      </c>
      <c r="Q526" s="163" t="s">
        <v>4891</v>
      </c>
      <c r="R526" s="59" t="s">
        <v>4890</v>
      </c>
      <c r="S526" t="s">
        <v>8340</v>
      </c>
      <c r="T526" s="59" t="str">
        <f t="shared" si="136"/>
        <v>Z39004170</v>
      </c>
      <c r="U526" s="85" t="s">
        <v>8603</v>
      </c>
      <c r="V526" s="85" t="s">
        <v>8470</v>
      </c>
      <c r="W526" s="70" t="str">
        <f t="shared" si="137"/>
        <v>NATL - SB - Z39004170</v>
      </c>
      <c r="X526" s="85" t="s">
        <v>4900</v>
      </c>
      <c r="Y526" s="70" t="s">
        <v>774</v>
      </c>
      <c r="Z526" s="70" t="s">
        <v>774</v>
      </c>
      <c r="AA526" s="171" t="s">
        <v>774</v>
      </c>
      <c r="AB526" s="70" t="s">
        <v>774</v>
      </c>
      <c r="AC526" s="85" t="s">
        <v>1808</v>
      </c>
      <c r="AD526" s="85" t="s">
        <v>4922</v>
      </c>
      <c r="AE526" s="82" t="s">
        <v>1162</v>
      </c>
      <c r="AF526" s="85" t="s">
        <v>1805</v>
      </c>
      <c r="AG526" s="85" t="s">
        <v>8566</v>
      </c>
      <c r="AH526" s="85" t="s">
        <v>8567</v>
      </c>
      <c r="AI526" s="85" t="s">
        <v>2805</v>
      </c>
      <c r="AJ526" s="70" t="s">
        <v>1367</v>
      </c>
      <c r="AM526"/>
      <c r="AN526"/>
      <c r="AO526"/>
      <c r="AP526"/>
    </row>
    <row r="527" spans="1:42" s="85" customFormat="1" ht="14.4" hidden="1" customHeight="1" x14ac:dyDescent="0.3">
      <c r="A527" s="59" t="str">
        <f t="shared" si="139"/>
        <v>GUJ01-KFW-SEWP-SB-02</v>
      </c>
      <c r="B527" s="85" t="s">
        <v>2069</v>
      </c>
      <c r="C527" s="85" t="s">
        <v>8565</v>
      </c>
      <c r="D527" s="70" t="s">
        <v>1806</v>
      </c>
      <c r="E527" s="70" t="s">
        <v>1201</v>
      </c>
      <c r="F527" s="70" t="s">
        <v>1201</v>
      </c>
      <c r="G527" s="59" t="s">
        <v>5630</v>
      </c>
      <c r="H527" s="70" t="s">
        <v>4725</v>
      </c>
      <c r="I527" s="59" t="s">
        <v>4901</v>
      </c>
      <c r="J527" s="70" t="s">
        <v>1367</v>
      </c>
      <c r="K527" s="59" t="s">
        <v>1163</v>
      </c>
      <c r="L527" s="82" t="str">
        <f t="shared" si="142"/>
        <v>9999037A</v>
      </c>
      <c r="M527" s="82" t="s">
        <v>4686</v>
      </c>
      <c r="N527" s="70" t="s">
        <v>2687</v>
      </c>
      <c r="O527" s="84">
        <v>9999037</v>
      </c>
      <c r="P527" s="59">
        <f t="shared" si="141"/>
        <v>9999037</v>
      </c>
      <c r="Q527" s="163" t="s">
        <v>4891</v>
      </c>
      <c r="R527" s="59" t="s">
        <v>4890</v>
      </c>
      <c r="S527" t="s">
        <v>8341</v>
      </c>
      <c r="T527" s="59" t="str">
        <f t="shared" si="136"/>
        <v>Z39004166</v>
      </c>
      <c r="U527" s="85" t="s">
        <v>8604</v>
      </c>
      <c r="V527" s="85" t="s">
        <v>8471</v>
      </c>
      <c r="W527" s="70" t="str">
        <f t="shared" si="137"/>
        <v>NATL - SB - Z39004166</v>
      </c>
      <c r="X527" s="85" t="s">
        <v>4900</v>
      </c>
      <c r="Y527" s="70" t="s">
        <v>774</v>
      </c>
      <c r="Z527" s="70" t="s">
        <v>774</v>
      </c>
      <c r="AA527" s="171" t="s">
        <v>774</v>
      </c>
      <c r="AB527" s="70" t="s">
        <v>774</v>
      </c>
      <c r="AC527" s="85" t="s">
        <v>1808</v>
      </c>
      <c r="AD527" s="85" t="s">
        <v>4922</v>
      </c>
      <c r="AE527" s="82" t="s">
        <v>1162</v>
      </c>
      <c r="AF527" s="85" t="s">
        <v>1805</v>
      </c>
      <c r="AG527" s="85" t="s">
        <v>8566</v>
      </c>
      <c r="AH527" s="85" t="s">
        <v>8567</v>
      </c>
      <c r="AI527" s="85" t="s">
        <v>2805</v>
      </c>
      <c r="AJ527" s="70" t="s">
        <v>1367</v>
      </c>
      <c r="AM527"/>
      <c r="AN527"/>
      <c r="AO527"/>
      <c r="AP527"/>
    </row>
    <row r="528" spans="1:42" s="85" customFormat="1" ht="14.4" hidden="1" customHeight="1" x14ac:dyDescent="0.3">
      <c r="A528" s="59" t="str">
        <f t="shared" si="139"/>
        <v>GUJ01-KFW-SEWP-SB-08</v>
      </c>
      <c r="B528" s="85" t="s">
        <v>2069</v>
      </c>
      <c r="C528" s="85" t="s">
        <v>8565</v>
      </c>
      <c r="D528" s="70" t="s">
        <v>1806</v>
      </c>
      <c r="E528" s="70" t="s">
        <v>1201</v>
      </c>
      <c r="F528" s="70" t="s">
        <v>1201</v>
      </c>
      <c r="G528" s="59" t="s">
        <v>5630</v>
      </c>
      <c r="H528" s="70" t="s">
        <v>4725</v>
      </c>
      <c r="I528" s="59" t="s">
        <v>4901</v>
      </c>
      <c r="J528" s="70" t="s">
        <v>1367</v>
      </c>
      <c r="K528" s="59" t="s">
        <v>1163</v>
      </c>
      <c r="L528" s="82" t="str">
        <f t="shared" si="142"/>
        <v>9999038A</v>
      </c>
      <c r="M528" s="82" t="s">
        <v>4686</v>
      </c>
      <c r="N528" s="70" t="s">
        <v>2687</v>
      </c>
      <c r="O528" s="84">
        <v>9999038</v>
      </c>
      <c r="P528" s="59">
        <f t="shared" si="141"/>
        <v>9999038</v>
      </c>
      <c r="Q528" s="163" t="s">
        <v>4891</v>
      </c>
      <c r="R528" s="59" t="s">
        <v>4890</v>
      </c>
      <c r="S528" t="s">
        <v>8342</v>
      </c>
      <c r="T528" s="59" t="str">
        <f t="shared" si="136"/>
        <v>Z39004172</v>
      </c>
      <c r="U528" s="85" t="s">
        <v>8605</v>
      </c>
      <c r="V528" s="85" t="s">
        <v>8472</v>
      </c>
      <c r="W528" s="70" t="str">
        <f t="shared" si="137"/>
        <v>NATL - SB - Z39004172</v>
      </c>
      <c r="X528" s="85" t="s">
        <v>4900</v>
      </c>
      <c r="Y528" s="70" t="s">
        <v>774</v>
      </c>
      <c r="Z528" s="70" t="s">
        <v>774</v>
      </c>
      <c r="AA528" s="171" t="s">
        <v>774</v>
      </c>
      <c r="AB528" s="70" t="s">
        <v>774</v>
      </c>
      <c r="AC528" s="85" t="s">
        <v>1808</v>
      </c>
      <c r="AD528" s="85" t="s">
        <v>4922</v>
      </c>
      <c r="AE528" s="82" t="s">
        <v>1162</v>
      </c>
      <c r="AF528" s="85" t="s">
        <v>1805</v>
      </c>
      <c r="AG528" s="85" t="s">
        <v>8566</v>
      </c>
      <c r="AH528" s="85" t="s">
        <v>8567</v>
      </c>
      <c r="AI528" s="85" t="s">
        <v>2805</v>
      </c>
      <c r="AJ528" s="70" t="s">
        <v>1367</v>
      </c>
      <c r="AM528"/>
      <c r="AN528"/>
      <c r="AO528"/>
      <c r="AP528"/>
    </row>
    <row r="529" spans="1:42" s="85" customFormat="1" ht="14.4" hidden="1" customHeight="1" x14ac:dyDescent="0.3">
      <c r="A529" s="59" t="str">
        <f t="shared" si="139"/>
        <v>JHG01-KFW-SEWP-SB-11</v>
      </c>
      <c r="B529" s="85" t="s">
        <v>2069</v>
      </c>
      <c r="C529" s="85" t="s">
        <v>8565</v>
      </c>
      <c r="D529" s="70" t="s">
        <v>1806</v>
      </c>
      <c r="E529" s="70" t="s">
        <v>1201</v>
      </c>
      <c r="F529" s="70" t="s">
        <v>1201</v>
      </c>
      <c r="G529" s="59" t="s">
        <v>5630</v>
      </c>
      <c r="H529" s="70" t="s">
        <v>4725</v>
      </c>
      <c r="I529" s="59" t="s">
        <v>4901</v>
      </c>
      <c r="J529" s="70" t="s">
        <v>1367</v>
      </c>
      <c r="K529" s="59" t="s">
        <v>1163</v>
      </c>
      <c r="L529" s="82" t="str">
        <f t="shared" si="142"/>
        <v>9999039A</v>
      </c>
      <c r="M529" s="82" t="s">
        <v>4686</v>
      </c>
      <c r="N529" s="70" t="s">
        <v>2687</v>
      </c>
      <c r="O529" s="84">
        <v>9999039</v>
      </c>
      <c r="P529" s="59">
        <f t="shared" si="141"/>
        <v>9999039</v>
      </c>
      <c r="Q529" s="163" t="s">
        <v>4891</v>
      </c>
      <c r="R529" s="59" t="s">
        <v>4890</v>
      </c>
      <c r="S529" t="s">
        <v>8343</v>
      </c>
      <c r="T529" s="59" t="str">
        <f t="shared" si="136"/>
        <v>Z38004317</v>
      </c>
      <c r="U529" s="85" t="s">
        <v>8606</v>
      </c>
      <c r="V529" s="85" t="s">
        <v>8473</v>
      </c>
      <c r="W529" s="70" t="str">
        <f t="shared" si="137"/>
        <v>NATL - SB - Z38004317</v>
      </c>
      <c r="X529" s="85" t="s">
        <v>4900</v>
      </c>
      <c r="Y529" s="70" t="s">
        <v>774</v>
      </c>
      <c r="Z529" s="70" t="s">
        <v>774</v>
      </c>
      <c r="AA529" s="171" t="s">
        <v>774</v>
      </c>
      <c r="AB529" s="70" t="s">
        <v>774</v>
      </c>
      <c r="AC529" s="85" t="s">
        <v>1808</v>
      </c>
      <c r="AD529" s="85" t="s">
        <v>4922</v>
      </c>
      <c r="AE529" s="82" t="s">
        <v>1162</v>
      </c>
      <c r="AF529" s="85" t="s">
        <v>1805</v>
      </c>
      <c r="AG529" s="85" t="s">
        <v>8566</v>
      </c>
      <c r="AH529" s="85" t="s">
        <v>8567</v>
      </c>
      <c r="AI529" s="85" t="s">
        <v>2805</v>
      </c>
      <c r="AJ529" s="70" t="s">
        <v>1367</v>
      </c>
      <c r="AM529"/>
      <c r="AN529"/>
      <c r="AO529"/>
      <c r="AP529"/>
    </row>
    <row r="530" spans="1:42" s="85" customFormat="1" ht="14.4" hidden="1" customHeight="1" x14ac:dyDescent="0.3">
      <c r="A530" s="59" t="str">
        <f t="shared" si="139"/>
        <v>JHG01-KFW-SEWP-SB-05</v>
      </c>
      <c r="B530" s="85" t="s">
        <v>2069</v>
      </c>
      <c r="C530" s="85" t="s">
        <v>8565</v>
      </c>
      <c r="D530" s="70" t="s">
        <v>1806</v>
      </c>
      <c r="E530" s="70" t="s">
        <v>1201</v>
      </c>
      <c r="F530" s="70" t="s">
        <v>1201</v>
      </c>
      <c r="G530" s="59" t="s">
        <v>5630</v>
      </c>
      <c r="H530" s="70" t="s">
        <v>4725</v>
      </c>
      <c r="I530" s="59" t="s">
        <v>4901</v>
      </c>
      <c r="J530" s="70" t="s">
        <v>1367</v>
      </c>
      <c r="K530" s="59" t="s">
        <v>1163</v>
      </c>
      <c r="L530" s="82" t="str">
        <f t="shared" si="142"/>
        <v>9999040A</v>
      </c>
      <c r="M530" s="82" t="s">
        <v>4686</v>
      </c>
      <c r="N530" s="70" t="s">
        <v>2687</v>
      </c>
      <c r="O530" s="84">
        <v>9999040</v>
      </c>
      <c r="P530" s="59">
        <f t="shared" si="141"/>
        <v>9999040</v>
      </c>
      <c r="Q530" s="163" t="s">
        <v>4891</v>
      </c>
      <c r="R530" s="59" t="s">
        <v>4890</v>
      </c>
      <c r="S530" t="s">
        <v>8344</v>
      </c>
      <c r="T530" s="59" t="str">
        <f t="shared" si="136"/>
        <v>Z38004311</v>
      </c>
      <c r="U530" s="85" t="s">
        <v>8607</v>
      </c>
      <c r="V530" s="85" t="s">
        <v>8474</v>
      </c>
      <c r="W530" s="70" t="str">
        <f t="shared" si="137"/>
        <v>NATL - SB - Z38004311</v>
      </c>
      <c r="X530" s="85" t="s">
        <v>4900</v>
      </c>
      <c r="Y530" s="70" t="s">
        <v>774</v>
      </c>
      <c r="Z530" s="70" t="s">
        <v>774</v>
      </c>
      <c r="AA530" s="171" t="s">
        <v>774</v>
      </c>
      <c r="AB530" s="70" t="s">
        <v>774</v>
      </c>
      <c r="AC530" s="85" t="s">
        <v>1808</v>
      </c>
      <c r="AD530" s="85" t="s">
        <v>4922</v>
      </c>
      <c r="AE530" s="82" t="s">
        <v>1162</v>
      </c>
      <c r="AF530" s="85" t="s">
        <v>1805</v>
      </c>
      <c r="AG530" s="85" t="s">
        <v>8566</v>
      </c>
      <c r="AH530" s="85" t="s">
        <v>8567</v>
      </c>
      <c r="AI530" s="85" t="s">
        <v>2805</v>
      </c>
      <c r="AJ530" s="70" t="s">
        <v>1367</v>
      </c>
      <c r="AM530"/>
      <c r="AN530"/>
      <c r="AO530"/>
      <c r="AP530"/>
    </row>
    <row r="531" spans="1:42" s="85" customFormat="1" ht="14.4" hidden="1" customHeight="1" x14ac:dyDescent="0.3">
      <c r="A531" s="59" t="str">
        <f t="shared" si="139"/>
        <v>JHG01-KFW-SEWP-SB-09</v>
      </c>
      <c r="B531" s="85" t="s">
        <v>2069</v>
      </c>
      <c r="C531" s="85" t="s">
        <v>8565</v>
      </c>
      <c r="D531" s="70" t="s">
        <v>1806</v>
      </c>
      <c r="E531" s="70" t="s">
        <v>1201</v>
      </c>
      <c r="F531" s="70" t="s">
        <v>1201</v>
      </c>
      <c r="G531" s="59" t="s">
        <v>5630</v>
      </c>
      <c r="H531" s="70" t="s">
        <v>4725</v>
      </c>
      <c r="I531" s="59" t="s">
        <v>4901</v>
      </c>
      <c r="J531" s="70" t="s">
        <v>1367</v>
      </c>
      <c r="K531" s="59" t="s">
        <v>1163</v>
      </c>
      <c r="L531" s="82" t="str">
        <f t="shared" si="142"/>
        <v>9999041A</v>
      </c>
      <c r="M531" s="82" t="s">
        <v>4686</v>
      </c>
      <c r="N531" s="70" t="s">
        <v>2687</v>
      </c>
      <c r="O531" s="84">
        <v>9999041</v>
      </c>
      <c r="P531" s="59">
        <f t="shared" si="141"/>
        <v>9999041</v>
      </c>
      <c r="Q531" s="163" t="s">
        <v>4891</v>
      </c>
      <c r="R531" s="59" t="s">
        <v>4890</v>
      </c>
      <c r="S531" t="s">
        <v>8345</v>
      </c>
      <c r="T531" s="59" t="str">
        <f t="shared" si="136"/>
        <v>Z38004315</v>
      </c>
      <c r="U531" s="85" t="s">
        <v>8608</v>
      </c>
      <c r="V531" s="85" t="s">
        <v>8475</v>
      </c>
      <c r="W531" s="70" t="str">
        <f t="shared" si="137"/>
        <v>NATL - SB - Z38004315</v>
      </c>
      <c r="X531" s="85" t="s">
        <v>4900</v>
      </c>
      <c r="Y531" s="70" t="s">
        <v>774</v>
      </c>
      <c r="Z531" s="70" t="s">
        <v>774</v>
      </c>
      <c r="AA531" s="171" t="s">
        <v>774</v>
      </c>
      <c r="AB531" s="70" t="s">
        <v>774</v>
      </c>
      <c r="AC531" s="85" t="s">
        <v>1808</v>
      </c>
      <c r="AD531" s="85" t="s">
        <v>4922</v>
      </c>
      <c r="AE531" s="82" t="s">
        <v>1162</v>
      </c>
      <c r="AF531" s="85" t="s">
        <v>1805</v>
      </c>
      <c r="AG531" s="85" t="s">
        <v>8566</v>
      </c>
      <c r="AH531" s="85" t="s">
        <v>8567</v>
      </c>
      <c r="AI531" s="85" t="s">
        <v>2805</v>
      </c>
      <c r="AJ531" s="70" t="s">
        <v>1367</v>
      </c>
      <c r="AM531"/>
      <c r="AN531"/>
      <c r="AO531"/>
      <c r="AP531"/>
    </row>
    <row r="532" spans="1:42" s="85" customFormat="1" ht="14.4" hidden="1" customHeight="1" x14ac:dyDescent="0.3">
      <c r="A532" s="59" t="str">
        <f t="shared" si="139"/>
        <v>JHG01-KFW-SEWP-SB-03</v>
      </c>
      <c r="B532" s="85" t="s">
        <v>2069</v>
      </c>
      <c r="C532" s="85" t="s">
        <v>8565</v>
      </c>
      <c r="D532" s="70" t="s">
        <v>1806</v>
      </c>
      <c r="E532" s="70" t="s">
        <v>1201</v>
      </c>
      <c r="F532" s="70" t="s">
        <v>1201</v>
      </c>
      <c r="G532" s="59" t="s">
        <v>5630</v>
      </c>
      <c r="H532" s="70" t="s">
        <v>4725</v>
      </c>
      <c r="I532" s="59" t="s">
        <v>4901</v>
      </c>
      <c r="J532" s="70" t="s">
        <v>1367</v>
      </c>
      <c r="K532" s="59" t="s">
        <v>1163</v>
      </c>
      <c r="L532" s="82" t="str">
        <f t="shared" si="142"/>
        <v>9999042A</v>
      </c>
      <c r="M532" s="82" t="s">
        <v>4686</v>
      </c>
      <c r="N532" s="70" t="s">
        <v>2687</v>
      </c>
      <c r="O532" s="84">
        <v>9999042</v>
      </c>
      <c r="P532" s="59">
        <f t="shared" si="141"/>
        <v>9999042</v>
      </c>
      <c r="Q532" s="163" t="s">
        <v>4891</v>
      </c>
      <c r="R532" s="59" t="s">
        <v>4890</v>
      </c>
      <c r="S532" t="s">
        <v>8346</v>
      </c>
      <c r="T532" s="59" t="str">
        <f t="shared" si="136"/>
        <v>Z38004320</v>
      </c>
      <c r="U532" s="85" t="s">
        <v>8609</v>
      </c>
      <c r="V532" s="85" t="s">
        <v>8476</v>
      </c>
      <c r="W532" s="70" t="str">
        <f t="shared" si="137"/>
        <v>NATL - SB - Z38004320</v>
      </c>
      <c r="X532" s="85" t="s">
        <v>4900</v>
      </c>
      <c r="Y532" s="70" t="s">
        <v>774</v>
      </c>
      <c r="Z532" s="70" t="s">
        <v>774</v>
      </c>
      <c r="AA532" s="171" t="s">
        <v>774</v>
      </c>
      <c r="AB532" s="70" t="s">
        <v>774</v>
      </c>
      <c r="AC532" s="85" t="s">
        <v>1808</v>
      </c>
      <c r="AD532" s="85" t="s">
        <v>4922</v>
      </c>
      <c r="AE532" s="82" t="s">
        <v>1162</v>
      </c>
      <c r="AF532" s="85" t="s">
        <v>1805</v>
      </c>
      <c r="AG532" s="85" t="s">
        <v>8566</v>
      </c>
      <c r="AH532" s="85" t="s">
        <v>8567</v>
      </c>
      <c r="AI532" s="85" t="s">
        <v>2805</v>
      </c>
      <c r="AJ532" s="70" t="s">
        <v>1367</v>
      </c>
      <c r="AM532"/>
      <c r="AN532"/>
      <c r="AO532"/>
      <c r="AP532"/>
    </row>
    <row r="533" spans="1:42" s="85" customFormat="1" ht="14.4" hidden="1" customHeight="1" x14ac:dyDescent="0.3">
      <c r="A533" s="59" t="str">
        <f t="shared" si="139"/>
        <v>JHG01-KFW-SEWP-SB-08</v>
      </c>
      <c r="B533" s="85" t="s">
        <v>2069</v>
      </c>
      <c r="C533" s="85" t="s">
        <v>8565</v>
      </c>
      <c r="D533" s="70" t="s">
        <v>1806</v>
      </c>
      <c r="E533" s="70" t="s">
        <v>1201</v>
      </c>
      <c r="F533" s="70" t="s">
        <v>1201</v>
      </c>
      <c r="G533" s="59" t="s">
        <v>5630</v>
      </c>
      <c r="H533" s="70" t="s">
        <v>4725</v>
      </c>
      <c r="I533" s="59" t="s">
        <v>4901</v>
      </c>
      <c r="J533" s="70" t="s">
        <v>1367</v>
      </c>
      <c r="K533" s="59" t="s">
        <v>1163</v>
      </c>
      <c r="L533" s="82" t="str">
        <f t="shared" si="142"/>
        <v>9999043A</v>
      </c>
      <c r="M533" s="82" t="s">
        <v>4686</v>
      </c>
      <c r="N533" s="70" t="s">
        <v>2687</v>
      </c>
      <c r="O533" s="84">
        <v>9999043</v>
      </c>
      <c r="P533" s="59">
        <f t="shared" si="141"/>
        <v>9999043</v>
      </c>
      <c r="Q533" s="163" t="s">
        <v>4891</v>
      </c>
      <c r="R533" s="59" t="s">
        <v>4890</v>
      </c>
      <c r="S533" t="s">
        <v>8347</v>
      </c>
      <c r="T533" s="59" t="str">
        <f t="shared" si="136"/>
        <v>Z38004314</v>
      </c>
      <c r="U533" s="85" t="s">
        <v>8610</v>
      </c>
      <c r="V533" s="85" t="s">
        <v>8477</v>
      </c>
      <c r="W533" s="70" t="str">
        <f t="shared" si="137"/>
        <v>NATL - SB - Z38004314</v>
      </c>
      <c r="X533" s="85" t="s">
        <v>4900</v>
      </c>
      <c r="Y533" s="70" t="s">
        <v>774</v>
      </c>
      <c r="Z533" s="70" t="s">
        <v>774</v>
      </c>
      <c r="AA533" s="171" t="s">
        <v>774</v>
      </c>
      <c r="AB533" s="70" t="s">
        <v>774</v>
      </c>
      <c r="AC533" s="85" t="s">
        <v>1808</v>
      </c>
      <c r="AD533" s="85" t="s">
        <v>4922</v>
      </c>
      <c r="AE533" s="82" t="s">
        <v>1162</v>
      </c>
      <c r="AF533" s="85" t="s">
        <v>1805</v>
      </c>
      <c r="AG533" s="85" t="s">
        <v>8566</v>
      </c>
      <c r="AH533" s="85" t="s">
        <v>8567</v>
      </c>
      <c r="AI533" s="85" t="s">
        <v>2805</v>
      </c>
      <c r="AJ533" s="70" t="s">
        <v>1367</v>
      </c>
      <c r="AM533"/>
      <c r="AN533"/>
      <c r="AO533"/>
      <c r="AP533"/>
    </row>
    <row r="534" spans="1:42" s="85" customFormat="1" ht="14.4" hidden="1" customHeight="1" x14ac:dyDescent="0.3">
      <c r="A534" s="59" t="str">
        <f t="shared" si="139"/>
        <v>JHG01-KFW-SEWP-SB-07</v>
      </c>
      <c r="B534" s="85" t="s">
        <v>2069</v>
      </c>
      <c r="C534" s="85" t="s">
        <v>8565</v>
      </c>
      <c r="D534" s="70" t="s">
        <v>1806</v>
      </c>
      <c r="E534" s="70" t="s">
        <v>1201</v>
      </c>
      <c r="F534" s="70" t="s">
        <v>1201</v>
      </c>
      <c r="G534" s="59" t="s">
        <v>5630</v>
      </c>
      <c r="H534" s="70" t="s">
        <v>4725</v>
      </c>
      <c r="I534" s="59" t="s">
        <v>4901</v>
      </c>
      <c r="J534" s="70" t="s">
        <v>1367</v>
      </c>
      <c r="K534" s="59" t="s">
        <v>1163</v>
      </c>
      <c r="L534" s="82" t="str">
        <f t="shared" si="142"/>
        <v>9999044A</v>
      </c>
      <c r="M534" s="82" t="s">
        <v>4686</v>
      </c>
      <c r="N534" s="70" t="s">
        <v>2687</v>
      </c>
      <c r="O534" s="84">
        <v>9999044</v>
      </c>
      <c r="P534" s="59">
        <f t="shared" si="141"/>
        <v>9999044</v>
      </c>
      <c r="Q534" s="163" t="s">
        <v>4891</v>
      </c>
      <c r="R534" s="59" t="s">
        <v>4890</v>
      </c>
      <c r="S534" t="s">
        <v>8348</v>
      </c>
      <c r="T534" s="59" t="str">
        <f t="shared" si="136"/>
        <v>Z38004313</v>
      </c>
      <c r="U534" s="85" t="s">
        <v>8611</v>
      </c>
      <c r="V534" s="85" t="s">
        <v>8478</v>
      </c>
      <c r="W534" s="70" t="str">
        <f t="shared" si="137"/>
        <v>NATL - SB - Z38004313</v>
      </c>
      <c r="X534" s="85" t="s">
        <v>4900</v>
      </c>
      <c r="Y534" s="70" t="s">
        <v>774</v>
      </c>
      <c r="Z534" s="70" t="s">
        <v>774</v>
      </c>
      <c r="AA534" s="171" t="s">
        <v>774</v>
      </c>
      <c r="AB534" s="70" t="s">
        <v>774</v>
      </c>
      <c r="AC534" s="85" t="s">
        <v>1808</v>
      </c>
      <c r="AD534" s="85" t="s">
        <v>4922</v>
      </c>
      <c r="AE534" s="82" t="s">
        <v>1162</v>
      </c>
      <c r="AF534" s="85" t="s">
        <v>1805</v>
      </c>
      <c r="AG534" s="85" t="s">
        <v>8566</v>
      </c>
      <c r="AH534" s="85" t="s">
        <v>8567</v>
      </c>
      <c r="AI534" s="85" t="s">
        <v>2805</v>
      </c>
      <c r="AJ534" s="70" t="s">
        <v>1367</v>
      </c>
      <c r="AM534"/>
      <c r="AN534"/>
      <c r="AO534"/>
      <c r="AP534"/>
    </row>
    <row r="535" spans="1:42" s="85" customFormat="1" ht="14.4" hidden="1" customHeight="1" x14ac:dyDescent="0.3">
      <c r="A535" s="59" t="str">
        <f t="shared" si="139"/>
        <v>JHG01-KFW-SEWP-SB-01</v>
      </c>
      <c r="B535" s="85" t="s">
        <v>2069</v>
      </c>
      <c r="C535" s="85" t="s">
        <v>8565</v>
      </c>
      <c r="D535" s="70" t="s">
        <v>1806</v>
      </c>
      <c r="E535" s="70" t="s">
        <v>1201</v>
      </c>
      <c r="F535" s="70" t="s">
        <v>1201</v>
      </c>
      <c r="G535" s="59" t="s">
        <v>5630</v>
      </c>
      <c r="H535" s="70" t="s">
        <v>4725</v>
      </c>
      <c r="I535" s="59" t="s">
        <v>4901</v>
      </c>
      <c r="J535" s="70" t="s">
        <v>1367</v>
      </c>
      <c r="K535" s="59" t="s">
        <v>1163</v>
      </c>
      <c r="L535" s="82" t="str">
        <f t="shared" si="142"/>
        <v>9999045A</v>
      </c>
      <c r="M535" s="82" t="s">
        <v>4686</v>
      </c>
      <c r="N535" s="70" t="s">
        <v>2687</v>
      </c>
      <c r="O535" s="84">
        <v>9999045</v>
      </c>
      <c r="P535" s="59">
        <f t="shared" si="141"/>
        <v>9999045</v>
      </c>
      <c r="Q535" s="163" t="s">
        <v>4891</v>
      </c>
      <c r="R535" s="59" t="s">
        <v>4890</v>
      </c>
      <c r="S535" t="s">
        <v>8349</v>
      </c>
      <c r="T535" s="59" t="str">
        <f t="shared" si="136"/>
        <v>Z38004318</v>
      </c>
      <c r="U535" s="85" t="s">
        <v>8612</v>
      </c>
      <c r="V535" s="85" t="s">
        <v>8479</v>
      </c>
      <c r="W535" s="70" t="str">
        <f t="shared" si="137"/>
        <v>NATL - SB - Z38004318</v>
      </c>
      <c r="X535" s="85" t="s">
        <v>4900</v>
      </c>
      <c r="Y535" s="70" t="s">
        <v>774</v>
      </c>
      <c r="Z535" s="70" t="s">
        <v>774</v>
      </c>
      <c r="AA535" s="171" t="s">
        <v>774</v>
      </c>
      <c r="AB535" s="70" t="s">
        <v>774</v>
      </c>
      <c r="AC535" s="85" t="s">
        <v>1808</v>
      </c>
      <c r="AD535" s="85" t="s">
        <v>4922</v>
      </c>
      <c r="AE535" s="82" t="s">
        <v>1162</v>
      </c>
      <c r="AF535" s="85" t="s">
        <v>1805</v>
      </c>
      <c r="AG535" s="85" t="s">
        <v>8566</v>
      </c>
      <c r="AH535" s="85" t="s">
        <v>8567</v>
      </c>
      <c r="AI535" s="85" t="s">
        <v>2805</v>
      </c>
      <c r="AJ535" s="70" t="s">
        <v>1367</v>
      </c>
      <c r="AM535"/>
      <c r="AN535"/>
      <c r="AO535"/>
      <c r="AP535"/>
    </row>
    <row r="536" spans="1:42" s="85" customFormat="1" ht="14.4" hidden="1" customHeight="1" x14ac:dyDescent="0.3">
      <c r="A536" s="59" t="str">
        <f t="shared" si="139"/>
        <v>JHG01-KFW-SEWP-SB-10</v>
      </c>
      <c r="B536" s="85" t="s">
        <v>2069</v>
      </c>
      <c r="C536" s="85" t="s">
        <v>8565</v>
      </c>
      <c r="D536" s="70" t="s">
        <v>1806</v>
      </c>
      <c r="E536" s="70" t="s">
        <v>1201</v>
      </c>
      <c r="F536" s="70" t="s">
        <v>1201</v>
      </c>
      <c r="G536" s="59" t="s">
        <v>5630</v>
      </c>
      <c r="H536" s="70" t="s">
        <v>4725</v>
      </c>
      <c r="I536" s="59" t="s">
        <v>4901</v>
      </c>
      <c r="J536" s="70" t="s">
        <v>1367</v>
      </c>
      <c r="K536" s="59" t="s">
        <v>1163</v>
      </c>
      <c r="L536" s="82" t="str">
        <f t="shared" si="142"/>
        <v>9999046A</v>
      </c>
      <c r="M536" s="82" t="s">
        <v>4686</v>
      </c>
      <c r="N536" s="70" t="s">
        <v>2687</v>
      </c>
      <c r="O536" s="84">
        <v>9999046</v>
      </c>
      <c r="P536" s="59">
        <f t="shared" si="141"/>
        <v>9999046</v>
      </c>
      <c r="Q536" s="163" t="s">
        <v>4891</v>
      </c>
      <c r="R536" s="59" t="s">
        <v>4890</v>
      </c>
      <c r="S536" t="s">
        <v>8350</v>
      </c>
      <c r="T536" s="59" t="str">
        <f t="shared" si="136"/>
        <v>Z38004316</v>
      </c>
      <c r="U536" s="85" t="s">
        <v>8613</v>
      </c>
      <c r="V536" s="85" t="s">
        <v>8480</v>
      </c>
      <c r="W536" s="70" t="str">
        <f t="shared" si="137"/>
        <v>NATL - SB - Z38004316</v>
      </c>
      <c r="X536" s="85" t="s">
        <v>4900</v>
      </c>
      <c r="Y536" s="70" t="s">
        <v>774</v>
      </c>
      <c r="Z536" s="70" t="s">
        <v>774</v>
      </c>
      <c r="AA536" s="171" t="s">
        <v>774</v>
      </c>
      <c r="AB536" s="70" t="s">
        <v>774</v>
      </c>
      <c r="AC536" s="85" t="s">
        <v>1808</v>
      </c>
      <c r="AD536" s="85" t="s">
        <v>4922</v>
      </c>
      <c r="AE536" s="82" t="s">
        <v>1162</v>
      </c>
      <c r="AF536" s="85" t="s">
        <v>1805</v>
      </c>
      <c r="AG536" s="85" t="s">
        <v>8566</v>
      </c>
      <c r="AH536" s="85" t="s">
        <v>8567</v>
      </c>
      <c r="AI536" s="85" t="s">
        <v>2805</v>
      </c>
      <c r="AJ536" s="70" t="s">
        <v>1367</v>
      </c>
      <c r="AM536"/>
      <c r="AN536"/>
      <c r="AO536"/>
      <c r="AP536"/>
    </row>
    <row r="537" spans="1:42" s="85" customFormat="1" ht="14.4" hidden="1" customHeight="1" x14ac:dyDescent="0.3">
      <c r="A537" s="59" t="str">
        <f t="shared" si="139"/>
        <v>JHG01-KFW-SEWP-SB-04</v>
      </c>
      <c r="B537" s="85" t="s">
        <v>2069</v>
      </c>
      <c r="C537" s="85" t="s">
        <v>8565</v>
      </c>
      <c r="D537" s="70" t="s">
        <v>1806</v>
      </c>
      <c r="E537" s="70" t="s">
        <v>1201</v>
      </c>
      <c r="F537" s="70" t="s">
        <v>1201</v>
      </c>
      <c r="G537" s="59" t="s">
        <v>5630</v>
      </c>
      <c r="H537" s="70" t="s">
        <v>4725</v>
      </c>
      <c r="I537" s="59" t="s">
        <v>4901</v>
      </c>
      <c r="J537" s="70" t="s">
        <v>1367</v>
      </c>
      <c r="K537" s="59" t="s">
        <v>1163</v>
      </c>
      <c r="L537" s="82" t="str">
        <f t="shared" si="142"/>
        <v>9999047A</v>
      </c>
      <c r="M537" s="82" t="s">
        <v>4686</v>
      </c>
      <c r="N537" s="70" t="s">
        <v>2687</v>
      </c>
      <c r="O537" s="84">
        <v>9999047</v>
      </c>
      <c r="P537" s="59">
        <f t="shared" si="141"/>
        <v>9999047</v>
      </c>
      <c r="Q537" s="163" t="s">
        <v>4891</v>
      </c>
      <c r="R537" s="59" t="s">
        <v>4890</v>
      </c>
      <c r="S537" t="s">
        <v>8351</v>
      </c>
      <c r="T537" s="59" t="str">
        <f t="shared" si="136"/>
        <v>Z38004321</v>
      </c>
      <c r="U537" s="85" t="s">
        <v>8614</v>
      </c>
      <c r="V537" s="85" t="s">
        <v>8481</v>
      </c>
      <c r="W537" s="70" t="str">
        <f t="shared" si="137"/>
        <v>NATL - SB - Z38004321</v>
      </c>
      <c r="X537" s="85" t="s">
        <v>4900</v>
      </c>
      <c r="Y537" s="70" t="s">
        <v>774</v>
      </c>
      <c r="Z537" s="70" t="s">
        <v>774</v>
      </c>
      <c r="AA537" s="171" t="s">
        <v>774</v>
      </c>
      <c r="AB537" s="70" t="s">
        <v>774</v>
      </c>
      <c r="AC537" s="85" t="s">
        <v>1808</v>
      </c>
      <c r="AD537" s="85" t="s">
        <v>4922</v>
      </c>
      <c r="AE537" s="82" t="s">
        <v>1162</v>
      </c>
      <c r="AF537" s="85" t="s">
        <v>1805</v>
      </c>
      <c r="AG537" s="85" t="s">
        <v>8566</v>
      </c>
      <c r="AH537" s="85" t="s">
        <v>8567</v>
      </c>
      <c r="AI537" s="85" t="s">
        <v>2805</v>
      </c>
      <c r="AJ537" s="70" t="s">
        <v>1367</v>
      </c>
      <c r="AM537"/>
      <c r="AN537"/>
      <c r="AO537"/>
      <c r="AP537"/>
    </row>
    <row r="538" spans="1:42" s="85" customFormat="1" ht="14.4" hidden="1" customHeight="1" x14ac:dyDescent="0.3">
      <c r="A538" s="59" t="str">
        <f t="shared" si="139"/>
        <v>JHG01-KFW-SEWP-SB-06</v>
      </c>
      <c r="B538" s="85" t="s">
        <v>2069</v>
      </c>
      <c r="C538" s="85" t="s">
        <v>8565</v>
      </c>
      <c r="D538" s="70" t="s">
        <v>1806</v>
      </c>
      <c r="E538" s="70" t="s">
        <v>1201</v>
      </c>
      <c r="F538" s="70" t="s">
        <v>1201</v>
      </c>
      <c r="G538" s="59" t="s">
        <v>5630</v>
      </c>
      <c r="H538" s="70" t="s">
        <v>4725</v>
      </c>
      <c r="I538" s="59" t="s">
        <v>4901</v>
      </c>
      <c r="J538" s="70" t="s">
        <v>1367</v>
      </c>
      <c r="K538" s="59" t="s">
        <v>1163</v>
      </c>
      <c r="L538" s="82" t="str">
        <f t="shared" si="142"/>
        <v>9999048A</v>
      </c>
      <c r="M538" s="82" t="s">
        <v>4686</v>
      </c>
      <c r="N538" s="70" t="s">
        <v>2687</v>
      </c>
      <c r="O538" s="84">
        <v>9999048</v>
      </c>
      <c r="P538" s="59">
        <f t="shared" si="141"/>
        <v>9999048</v>
      </c>
      <c r="Q538" s="163" t="s">
        <v>4891</v>
      </c>
      <c r="R538" s="59" t="s">
        <v>4890</v>
      </c>
      <c r="S538" t="s">
        <v>8352</v>
      </c>
      <c r="T538" s="59" t="str">
        <f t="shared" si="136"/>
        <v>Z38004312</v>
      </c>
      <c r="U538" s="85" t="s">
        <v>8615</v>
      </c>
      <c r="V538" s="85" t="s">
        <v>8482</v>
      </c>
      <c r="W538" s="70" t="str">
        <f t="shared" si="137"/>
        <v>NATL - SB - Z38004312</v>
      </c>
      <c r="X538" s="85" t="s">
        <v>4900</v>
      </c>
      <c r="Y538" s="70" t="s">
        <v>774</v>
      </c>
      <c r="Z538" s="70" t="s">
        <v>774</v>
      </c>
      <c r="AA538" s="171" t="s">
        <v>774</v>
      </c>
      <c r="AB538" s="70" t="s">
        <v>774</v>
      </c>
      <c r="AC538" s="85" t="s">
        <v>1808</v>
      </c>
      <c r="AD538" s="85" t="s">
        <v>4922</v>
      </c>
      <c r="AE538" s="82" t="s">
        <v>1162</v>
      </c>
      <c r="AF538" s="85" t="s">
        <v>1805</v>
      </c>
      <c r="AG538" s="85" t="s">
        <v>8566</v>
      </c>
      <c r="AH538" s="85" t="s">
        <v>8567</v>
      </c>
      <c r="AI538" s="85" t="s">
        <v>2805</v>
      </c>
      <c r="AJ538" s="70" t="s">
        <v>1367</v>
      </c>
      <c r="AM538"/>
      <c r="AN538"/>
      <c r="AO538"/>
      <c r="AP538"/>
    </row>
    <row r="539" spans="1:42" s="85" customFormat="1" ht="14.4" hidden="1" customHeight="1" x14ac:dyDescent="0.3">
      <c r="A539" s="59" t="str">
        <f t="shared" si="139"/>
        <v>JHG01-KFW-SEWP-SB-02</v>
      </c>
      <c r="B539" s="85" t="s">
        <v>2069</v>
      </c>
      <c r="C539" s="85" t="s">
        <v>8565</v>
      </c>
      <c r="D539" s="70" t="s">
        <v>1806</v>
      </c>
      <c r="E539" s="70" t="s">
        <v>1201</v>
      </c>
      <c r="F539" s="70" t="s">
        <v>1201</v>
      </c>
      <c r="G539" s="59" t="s">
        <v>5630</v>
      </c>
      <c r="H539" s="70" t="s">
        <v>4725</v>
      </c>
      <c r="I539" s="59" t="s">
        <v>4901</v>
      </c>
      <c r="J539" s="70" t="s">
        <v>1367</v>
      </c>
      <c r="K539" s="59" t="s">
        <v>1163</v>
      </c>
      <c r="L539" s="82" t="str">
        <f t="shared" si="142"/>
        <v>9999049A</v>
      </c>
      <c r="M539" s="82" t="s">
        <v>4686</v>
      </c>
      <c r="N539" s="70" t="s">
        <v>2687</v>
      </c>
      <c r="O539" s="84">
        <v>9999049</v>
      </c>
      <c r="P539" s="59">
        <f t="shared" si="141"/>
        <v>9999049</v>
      </c>
      <c r="Q539" s="163" t="s">
        <v>4891</v>
      </c>
      <c r="R539" s="59" t="s">
        <v>4890</v>
      </c>
      <c r="S539" t="s">
        <v>8353</v>
      </c>
      <c r="T539" s="59" t="str">
        <f t="shared" ref="T539:T602" si="143">TRIM(CONCATENATE(V539))</f>
        <v>Z38004319</v>
      </c>
      <c r="U539" s="85" t="s">
        <v>8616</v>
      </c>
      <c r="V539" s="85" t="s">
        <v>8483</v>
      </c>
      <c r="W539" s="70" t="str">
        <f t="shared" si="137"/>
        <v>NATL - SB - Z38004319</v>
      </c>
      <c r="X539" s="85" t="s">
        <v>4900</v>
      </c>
      <c r="Y539" s="70" t="s">
        <v>774</v>
      </c>
      <c r="Z539" s="70" t="s">
        <v>774</v>
      </c>
      <c r="AA539" s="171" t="s">
        <v>774</v>
      </c>
      <c r="AB539" s="70" t="s">
        <v>774</v>
      </c>
      <c r="AC539" s="85" t="s">
        <v>1808</v>
      </c>
      <c r="AD539" s="85" t="s">
        <v>4922</v>
      </c>
      <c r="AE539" s="82" t="s">
        <v>1162</v>
      </c>
      <c r="AF539" s="85" t="s">
        <v>1805</v>
      </c>
      <c r="AG539" s="85" t="s">
        <v>8566</v>
      </c>
      <c r="AH539" s="85" t="s">
        <v>8567</v>
      </c>
      <c r="AI539" s="85" t="s">
        <v>2805</v>
      </c>
      <c r="AJ539" s="70" t="s">
        <v>1367</v>
      </c>
      <c r="AM539"/>
      <c r="AN539"/>
      <c r="AO539"/>
      <c r="AP539"/>
    </row>
    <row r="540" spans="1:42" s="85" customFormat="1" ht="14.4" hidden="1" customHeight="1" x14ac:dyDescent="0.3">
      <c r="A540" s="59" t="str">
        <f t="shared" si="139"/>
        <v>KSR01-KFW-SEWP-SB-04</v>
      </c>
      <c r="B540" s="85" t="s">
        <v>2069</v>
      </c>
      <c r="C540" s="85" t="s">
        <v>8565</v>
      </c>
      <c r="D540" s="70" t="s">
        <v>1806</v>
      </c>
      <c r="E540" s="70" t="s">
        <v>1201</v>
      </c>
      <c r="F540" s="70" t="s">
        <v>1201</v>
      </c>
      <c r="G540" s="59" t="s">
        <v>5630</v>
      </c>
      <c r="H540" s="70" t="s">
        <v>4725</v>
      </c>
      <c r="I540" s="59" t="s">
        <v>4901</v>
      </c>
      <c r="J540" s="70" t="s">
        <v>1367</v>
      </c>
      <c r="K540" s="59" t="s">
        <v>1163</v>
      </c>
      <c r="L540" s="82" t="str">
        <f t="shared" si="142"/>
        <v>9999050A</v>
      </c>
      <c r="M540" s="82" t="s">
        <v>4686</v>
      </c>
      <c r="N540" s="70" t="s">
        <v>2687</v>
      </c>
      <c r="O540" s="84">
        <v>9999050</v>
      </c>
      <c r="P540" s="59">
        <f t="shared" si="141"/>
        <v>9999050</v>
      </c>
      <c r="Q540" s="163" t="s">
        <v>4891</v>
      </c>
      <c r="R540" s="59" t="s">
        <v>4890</v>
      </c>
      <c r="S540" t="s">
        <v>8354</v>
      </c>
      <c r="T540" s="59" t="str">
        <f t="shared" si="143"/>
        <v>Z41006451</v>
      </c>
      <c r="U540" s="85" t="s">
        <v>8617</v>
      </c>
      <c r="V540" s="85" t="s">
        <v>8484</v>
      </c>
      <c r="W540" s="70" t="str">
        <f t="shared" si="137"/>
        <v>NATL - SB - Z41006451</v>
      </c>
      <c r="X540" s="85" t="s">
        <v>4900</v>
      </c>
      <c r="Y540" s="70" t="s">
        <v>774</v>
      </c>
      <c r="Z540" s="70" t="s">
        <v>774</v>
      </c>
      <c r="AA540" s="171" t="s">
        <v>774</v>
      </c>
      <c r="AB540" s="70" t="s">
        <v>774</v>
      </c>
      <c r="AC540" s="85" t="s">
        <v>1808</v>
      </c>
      <c r="AD540" s="85" t="s">
        <v>4922</v>
      </c>
      <c r="AE540" s="82" t="s">
        <v>1162</v>
      </c>
      <c r="AF540" s="85" t="s">
        <v>1805</v>
      </c>
      <c r="AG540" s="85" t="s">
        <v>8566</v>
      </c>
      <c r="AH540" s="85" t="s">
        <v>8567</v>
      </c>
      <c r="AI540" s="85" t="s">
        <v>2805</v>
      </c>
      <c r="AJ540" s="70" t="s">
        <v>1367</v>
      </c>
      <c r="AM540"/>
      <c r="AN540"/>
      <c r="AO540"/>
      <c r="AP540"/>
    </row>
    <row r="541" spans="1:42" s="85" customFormat="1" ht="14.4" hidden="1" customHeight="1" x14ac:dyDescent="0.3">
      <c r="A541" s="59" t="str">
        <f t="shared" si="139"/>
        <v>KSR01-KFW-SEWP-SB-03</v>
      </c>
      <c r="B541" s="85" t="s">
        <v>2069</v>
      </c>
      <c r="C541" s="85" t="s">
        <v>8565</v>
      </c>
      <c r="D541" s="70" t="s">
        <v>1806</v>
      </c>
      <c r="E541" s="70" t="s">
        <v>1201</v>
      </c>
      <c r="F541" s="70" t="s">
        <v>1201</v>
      </c>
      <c r="G541" s="59" t="s">
        <v>5630</v>
      </c>
      <c r="H541" s="70" t="s">
        <v>4725</v>
      </c>
      <c r="I541" s="59" t="s">
        <v>4901</v>
      </c>
      <c r="J541" s="70" t="s">
        <v>1367</v>
      </c>
      <c r="K541" s="59" t="s">
        <v>1163</v>
      </c>
      <c r="L541" s="82" t="str">
        <f t="shared" si="142"/>
        <v>9999051A</v>
      </c>
      <c r="M541" s="82" t="s">
        <v>4686</v>
      </c>
      <c r="N541" s="70" t="s">
        <v>2687</v>
      </c>
      <c r="O541" s="84">
        <v>9999051</v>
      </c>
      <c r="P541" s="59">
        <f t="shared" si="141"/>
        <v>9999051</v>
      </c>
      <c r="Q541" s="163" t="s">
        <v>4891</v>
      </c>
      <c r="R541" s="59" t="s">
        <v>4890</v>
      </c>
      <c r="S541" t="s">
        <v>8355</v>
      </c>
      <c r="T541" s="59" t="str">
        <f t="shared" si="143"/>
        <v>Z41006450</v>
      </c>
      <c r="U541" s="85" t="s">
        <v>8618</v>
      </c>
      <c r="V541" s="85" t="s">
        <v>8485</v>
      </c>
      <c r="W541" s="70" t="str">
        <f t="shared" ref="W541:W604" si="144">TRIM(CONCATENATE(G541," - ",AD541," - ",V541))</f>
        <v>NATL - SB - Z41006450</v>
      </c>
      <c r="X541" s="85" t="s">
        <v>4900</v>
      </c>
      <c r="Y541" s="70" t="s">
        <v>774</v>
      </c>
      <c r="Z541" s="70" t="s">
        <v>774</v>
      </c>
      <c r="AA541" s="171" t="s">
        <v>774</v>
      </c>
      <c r="AB541" s="70" t="s">
        <v>774</v>
      </c>
      <c r="AC541" s="85" t="s">
        <v>1808</v>
      </c>
      <c r="AD541" s="85" t="s">
        <v>4922</v>
      </c>
      <c r="AE541" s="82" t="s">
        <v>1162</v>
      </c>
      <c r="AF541" s="85" t="s">
        <v>1805</v>
      </c>
      <c r="AG541" s="85" t="s">
        <v>8566</v>
      </c>
      <c r="AH541" s="85" t="s">
        <v>8567</v>
      </c>
      <c r="AI541" s="85" t="s">
        <v>2805</v>
      </c>
      <c r="AJ541" s="70" t="s">
        <v>1367</v>
      </c>
      <c r="AM541"/>
      <c r="AN541"/>
      <c r="AO541"/>
      <c r="AP541"/>
    </row>
    <row r="542" spans="1:42" s="85" customFormat="1" ht="14.4" hidden="1" customHeight="1" x14ac:dyDescent="0.3">
      <c r="A542" s="59" t="str">
        <f t="shared" ref="A542:A605" si="145">U542</f>
        <v>KSR01-KFW-SEWP-SB-02</v>
      </c>
      <c r="B542" s="85" t="s">
        <v>2069</v>
      </c>
      <c r="C542" s="85" t="s">
        <v>8565</v>
      </c>
      <c r="D542" s="70" t="s">
        <v>1806</v>
      </c>
      <c r="E542" s="70" t="s">
        <v>1201</v>
      </c>
      <c r="F542" s="70" t="s">
        <v>1201</v>
      </c>
      <c r="G542" s="59" t="s">
        <v>5630</v>
      </c>
      <c r="H542" s="70" t="s">
        <v>4725</v>
      </c>
      <c r="I542" s="59" t="s">
        <v>4901</v>
      </c>
      <c r="J542" s="70" t="s">
        <v>1367</v>
      </c>
      <c r="K542" s="59" t="s">
        <v>1163</v>
      </c>
      <c r="L542" s="82" t="str">
        <f t="shared" si="142"/>
        <v>9999052A</v>
      </c>
      <c r="M542" s="82" t="s">
        <v>4686</v>
      </c>
      <c r="N542" s="70" t="s">
        <v>2687</v>
      </c>
      <c r="O542" s="84">
        <v>9999052</v>
      </c>
      <c r="P542" s="59">
        <f t="shared" si="141"/>
        <v>9999052</v>
      </c>
      <c r="Q542" s="163" t="s">
        <v>4891</v>
      </c>
      <c r="R542" s="59" t="s">
        <v>4890</v>
      </c>
      <c r="S542" t="s">
        <v>8356</v>
      </c>
      <c r="T542" s="59" t="str">
        <f t="shared" si="143"/>
        <v>Z41006449</v>
      </c>
      <c r="U542" s="85" t="s">
        <v>8619</v>
      </c>
      <c r="V542" s="85" t="s">
        <v>8486</v>
      </c>
      <c r="W542" s="70" t="str">
        <f t="shared" si="144"/>
        <v>NATL - SB - Z41006449</v>
      </c>
      <c r="X542" s="85" t="s">
        <v>4900</v>
      </c>
      <c r="Y542" s="70" t="s">
        <v>774</v>
      </c>
      <c r="Z542" s="70" t="s">
        <v>774</v>
      </c>
      <c r="AA542" s="171" t="s">
        <v>774</v>
      </c>
      <c r="AB542" s="70" t="s">
        <v>774</v>
      </c>
      <c r="AC542" s="85" t="s">
        <v>1808</v>
      </c>
      <c r="AD542" s="85" t="s">
        <v>4922</v>
      </c>
      <c r="AE542" s="82" t="s">
        <v>1162</v>
      </c>
      <c r="AF542" s="85" t="s">
        <v>1805</v>
      </c>
      <c r="AG542" s="85" t="s">
        <v>8566</v>
      </c>
      <c r="AH542" s="85" t="s">
        <v>8567</v>
      </c>
      <c r="AI542" s="85" t="s">
        <v>2805</v>
      </c>
      <c r="AJ542" s="70" t="s">
        <v>1367</v>
      </c>
      <c r="AM542"/>
      <c r="AN542"/>
      <c r="AO542"/>
      <c r="AP542"/>
    </row>
    <row r="543" spans="1:42" s="85" customFormat="1" ht="14.4" hidden="1" customHeight="1" x14ac:dyDescent="0.3">
      <c r="A543" s="59" t="str">
        <f t="shared" si="145"/>
        <v>KSR01-KFW-SEWP-SB-07</v>
      </c>
      <c r="B543" s="85" t="s">
        <v>2069</v>
      </c>
      <c r="C543" s="85" t="s">
        <v>8565</v>
      </c>
      <c r="D543" s="70" t="s">
        <v>1806</v>
      </c>
      <c r="E543" s="70" t="s">
        <v>1201</v>
      </c>
      <c r="F543" s="70" t="s">
        <v>1201</v>
      </c>
      <c r="G543" s="59" t="s">
        <v>5630</v>
      </c>
      <c r="H543" s="70" t="s">
        <v>4725</v>
      </c>
      <c r="I543" s="59" t="s">
        <v>4901</v>
      </c>
      <c r="J543" s="70" t="s">
        <v>1367</v>
      </c>
      <c r="K543" s="59" t="s">
        <v>1163</v>
      </c>
      <c r="L543" s="82" t="str">
        <f t="shared" si="142"/>
        <v>9999053A</v>
      </c>
      <c r="M543" s="82" t="s">
        <v>4686</v>
      </c>
      <c r="N543" s="70" t="s">
        <v>2687</v>
      </c>
      <c r="O543" s="84">
        <v>9999053</v>
      </c>
      <c r="P543" s="59">
        <f t="shared" si="141"/>
        <v>9999053</v>
      </c>
      <c r="Q543" s="163" t="s">
        <v>4891</v>
      </c>
      <c r="R543" s="59" t="s">
        <v>4890</v>
      </c>
      <c r="S543" t="s">
        <v>8357</v>
      </c>
      <c r="T543" s="59" t="str">
        <f t="shared" si="143"/>
        <v>Z41006454</v>
      </c>
      <c r="U543" s="85" t="s">
        <v>8620</v>
      </c>
      <c r="V543" s="85" t="s">
        <v>8487</v>
      </c>
      <c r="W543" s="70" t="str">
        <f t="shared" si="144"/>
        <v>NATL - SB - Z41006454</v>
      </c>
      <c r="X543" s="85" t="s">
        <v>4900</v>
      </c>
      <c r="Y543" s="70" t="s">
        <v>774</v>
      </c>
      <c r="Z543" s="70" t="s">
        <v>774</v>
      </c>
      <c r="AA543" s="171" t="s">
        <v>774</v>
      </c>
      <c r="AB543" s="70" t="s">
        <v>774</v>
      </c>
      <c r="AC543" s="85" t="s">
        <v>1808</v>
      </c>
      <c r="AD543" s="85" t="s">
        <v>4922</v>
      </c>
      <c r="AE543" s="82" t="s">
        <v>1162</v>
      </c>
      <c r="AF543" s="85" t="s">
        <v>1805</v>
      </c>
      <c r="AG543" s="85" t="s">
        <v>8566</v>
      </c>
      <c r="AH543" s="85" t="s">
        <v>8567</v>
      </c>
      <c r="AI543" s="85" t="s">
        <v>2805</v>
      </c>
      <c r="AJ543" s="70" t="s">
        <v>1367</v>
      </c>
      <c r="AM543"/>
      <c r="AN543"/>
      <c r="AO543"/>
      <c r="AP543"/>
    </row>
    <row r="544" spans="1:42" s="85" customFormat="1" ht="14.4" hidden="1" customHeight="1" x14ac:dyDescent="0.3">
      <c r="A544" s="59" t="str">
        <f t="shared" si="145"/>
        <v>KSR01-KFW-SEWP-SB-06</v>
      </c>
      <c r="B544" s="85" t="s">
        <v>2069</v>
      </c>
      <c r="C544" s="85" t="s">
        <v>8565</v>
      </c>
      <c r="D544" s="70" t="s">
        <v>1806</v>
      </c>
      <c r="E544" s="70" t="s">
        <v>1201</v>
      </c>
      <c r="F544" s="70" t="s">
        <v>1201</v>
      </c>
      <c r="G544" s="59" t="s">
        <v>5630</v>
      </c>
      <c r="H544" s="70" t="s">
        <v>4725</v>
      </c>
      <c r="I544" s="59" t="s">
        <v>4901</v>
      </c>
      <c r="J544" s="70" t="s">
        <v>1367</v>
      </c>
      <c r="K544" s="59" t="s">
        <v>1163</v>
      </c>
      <c r="L544" s="82" t="str">
        <f t="shared" si="142"/>
        <v>9999054A</v>
      </c>
      <c r="M544" s="82" t="s">
        <v>4686</v>
      </c>
      <c r="N544" s="70" t="s">
        <v>2687</v>
      </c>
      <c r="O544" s="84">
        <v>9999054</v>
      </c>
      <c r="P544" s="59">
        <f t="shared" si="141"/>
        <v>9999054</v>
      </c>
      <c r="Q544" s="163" t="s">
        <v>4891</v>
      </c>
      <c r="R544" s="59" t="s">
        <v>4890</v>
      </c>
      <c r="S544" t="s">
        <v>8358</v>
      </c>
      <c r="T544" s="59" t="str">
        <f t="shared" si="143"/>
        <v>Z41006453</v>
      </c>
      <c r="U544" s="85" t="s">
        <v>8621</v>
      </c>
      <c r="V544" s="85" t="s">
        <v>8488</v>
      </c>
      <c r="W544" s="70" t="str">
        <f t="shared" si="144"/>
        <v>NATL - SB - Z41006453</v>
      </c>
      <c r="X544" s="85" t="s">
        <v>4900</v>
      </c>
      <c r="Y544" s="70" t="s">
        <v>774</v>
      </c>
      <c r="Z544" s="70" t="s">
        <v>774</v>
      </c>
      <c r="AA544" s="171" t="s">
        <v>774</v>
      </c>
      <c r="AB544" s="70" t="s">
        <v>774</v>
      </c>
      <c r="AC544" s="85" t="s">
        <v>1808</v>
      </c>
      <c r="AD544" s="85" t="s">
        <v>4922</v>
      </c>
      <c r="AE544" s="82" t="s">
        <v>1162</v>
      </c>
      <c r="AF544" s="85" t="s">
        <v>1805</v>
      </c>
      <c r="AG544" s="85" t="s">
        <v>8566</v>
      </c>
      <c r="AH544" s="85" t="s">
        <v>8567</v>
      </c>
      <c r="AI544" s="85" t="s">
        <v>2805</v>
      </c>
      <c r="AJ544" s="70" t="s">
        <v>1367</v>
      </c>
      <c r="AM544"/>
      <c r="AN544"/>
      <c r="AO544"/>
      <c r="AP544"/>
    </row>
    <row r="545" spans="1:42" s="85" customFormat="1" ht="14.4" hidden="1" customHeight="1" x14ac:dyDescent="0.3">
      <c r="A545" s="59" t="str">
        <f t="shared" si="145"/>
        <v>KSR01-KFW-SEWP-SB-05</v>
      </c>
      <c r="B545" s="85" t="s">
        <v>2069</v>
      </c>
      <c r="C545" s="85" t="s">
        <v>8565</v>
      </c>
      <c r="D545" s="70" t="s">
        <v>1806</v>
      </c>
      <c r="E545" s="70" t="s">
        <v>1201</v>
      </c>
      <c r="F545" s="70" t="s">
        <v>1201</v>
      </c>
      <c r="G545" s="59" t="s">
        <v>5630</v>
      </c>
      <c r="H545" s="70" t="s">
        <v>4725</v>
      </c>
      <c r="I545" s="59" t="s">
        <v>4901</v>
      </c>
      <c r="J545" s="70" t="s">
        <v>1367</v>
      </c>
      <c r="K545" s="59" t="s">
        <v>1163</v>
      </c>
      <c r="L545" s="82" t="str">
        <f t="shared" si="142"/>
        <v>9999055A</v>
      </c>
      <c r="M545" s="82" t="s">
        <v>4686</v>
      </c>
      <c r="N545" s="70" t="s">
        <v>2687</v>
      </c>
      <c r="O545" s="84">
        <v>9999055</v>
      </c>
      <c r="P545" s="59">
        <f t="shared" si="141"/>
        <v>9999055</v>
      </c>
      <c r="Q545" s="163" t="s">
        <v>4891</v>
      </c>
      <c r="R545" s="59" t="s">
        <v>4890</v>
      </c>
      <c r="S545" t="s">
        <v>8359</v>
      </c>
      <c r="T545" s="59" t="str">
        <f t="shared" si="143"/>
        <v>Z41006452</v>
      </c>
      <c r="U545" s="85" t="s">
        <v>8622</v>
      </c>
      <c r="V545" s="85" t="s">
        <v>8489</v>
      </c>
      <c r="W545" s="70" t="str">
        <f t="shared" si="144"/>
        <v>NATL - SB - Z41006452</v>
      </c>
      <c r="X545" s="85" t="s">
        <v>4900</v>
      </c>
      <c r="Y545" s="70" t="s">
        <v>774</v>
      </c>
      <c r="Z545" s="70" t="s">
        <v>774</v>
      </c>
      <c r="AA545" s="171" t="s">
        <v>774</v>
      </c>
      <c r="AB545" s="70" t="s">
        <v>774</v>
      </c>
      <c r="AC545" s="85" t="s">
        <v>1808</v>
      </c>
      <c r="AD545" s="85" t="s">
        <v>4922</v>
      </c>
      <c r="AE545" s="82" t="s">
        <v>1162</v>
      </c>
      <c r="AF545" s="85" t="s">
        <v>1805</v>
      </c>
      <c r="AG545" s="85" t="s">
        <v>8566</v>
      </c>
      <c r="AH545" s="85" t="s">
        <v>8567</v>
      </c>
      <c r="AI545" s="85" t="s">
        <v>2805</v>
      </c>
      <c r="AJ545" s="70" t="s">
        <v>1367</v>
      </c>
      <c r="AM545"/>
      <c r="AN545"/>
      <c r="AO545"/>
      <c r="AP545"/>
    </row>
    <row r="546" spans="1:42" s="85" customFormat="1" ht="14.4" hidden="1" customHeight="1" x14ac:dyDescent="0.3">
      <c r="A546" s="59" t="str">
        <f t="shared" si="145"/>
        <v>KSR01-KFW-SEWP-SB-01</v>
      </c>
      <c r="B546" s="85" t="s">
        <v>2069</v>
      </c>
      <c r="C546" s="85" t="s">
        <v>8565</v>
      </c>
      <c r="D546" s="70" t="s">
        <v>1806</v>
      </c>
      <c r="E546" s="70" t="s">
        <v>1201</v>
      </c>
      <c r="F546" s="70" t="s">
        <v>1201</v>
      </c>
      <c r="G546" s="59" t="s">
        <v>5630</v>
      </c>
      <c r="H546" s="70" t="s">
        <v>4725</v>
      </c>
      <c r="I546" s="59" t="s">
        <v>4901</v>
      </c>
      <c r="J546" s="70" t="s">
        <v>1367</v>
      </c>
      <c r="K546" s="59" t="s">
        <v>1163</v>
      </c>
      <c r="L546" s="82" t="str">
        <f t="shared" si="142"/>
        <v>9999056A</v>
      </c>
      <c r="M546" s="82" t="s">
        <v>4686</v>
      </c>
      <c r="N546" s="70" t="s">
        <v>2687</v>
      </c>
      <c r="O546" s="84">
        <v>9999056</v>
      </c>
      <c r="P546" s="59">
        <f t="shared" si="141"/>
        <v>9999056</v>
      </c>
      <c r="Q546" s="163" t="s">
        <v>4891</v>
      </c>
      <c r="R546" s="59" t="s">
        <v>4890</v>
      </c>
      <c r="S546" t="s">
        <v>8360</v>
      </c>
      <c r="T546" s="59" t="str">
        <f t="shared" si="143"/>
        <v>Z41006448</v>
      </c>
      <c r="U546" s="85" t="s">
        <v>8623</v>
      </c>
      <c r="V546" s="85" t="s">
        <v>8490</v>
      </c>
      <c r="W546" s="70" t="str">
        <f t="shared" si="144"/>
        <v>NATL - SB - Z41006448</v>
      </c>
      <c r="X546" s="85" t="s">
        <v>4900</v>
      </c>
      <c r="Y546" s="70" t="s">
        <v>774</v>
      </c>
      <c r="Z546" s="70" t="s">
        <v>774</v>
      </c>
      <c r="AA546" s="171" t="s">
        <v>774</v>
      </c>
      <c r="AB546" s="70" t="s">
        <v>774</v>
      </c>
      <c r="AC546" s="85" t="s">
        <v>1808</v>
      </c>
      <c r="AD546" s="85" t="s">
        <v>4922</v>
      </c>
      <c r="AE546" s="82" t="s">
        <v>1162</v>
      </c>
      <c r="AF546" s="85" t="s">
        <v>1805</v>
      </c>
      <c r="AG546" s="85" t="s">
        <v>8566</v>
      </c>
      <c r="AH546" s="85" t="s">
        <v>8567</v>
      </c>
      <c r="AI546" s="85" t="s">
        <v>2805</v>
      </c>
      <c r="AJ546" s="70" t="s">
        <v>1367</v>
      </c>
      <c r="AM546"/>
      <c r="AN546"/>
      <c r="AO546"/>
      <c r="AP546"/>
    </row>
    <row r="547" spans="1:42" s="85" customFormat="1" ht="14.4" hidden="1" customHeight="1" x14ac:dyDescent="0.3">
      <c r="A547" s="59" t="str">
        <f t="shared" si="145"/>
        <v>KSR01-KFW-SEWP-SB-08</v>
      </c>
      <c r="B547" s="85" t="s">
        <v>2069</v>
      </c>
      <c r="C547" s="85" t="s">
        <v>8565</v>
      </c>
      <c r="D547" s="70" t="s">
        <v>1806</v>
      </c>
      <c r="E547" s="70" t="s">
        <v>1201</v>
      </c>
      <c r="F547" s="70" t="s">
        <v>1201</v>
      </c>
      <c r="G547" s="59" t="s">
        <v>5630</v>
      </c>
      <c r="H547" s="70" t="s">
        <v>4725</v>
      </c>
      <c r="I547" s="59" t="s">
        <v>4901</v>
      </c>
      <c r="J547" s="70" t="s">
        <v>1367</v>
      </c>
      <c r="K547" s="59" t="s">
        <v>1163</v>
      </c>
      <c r="L547" s="82" t="str">
        <f t="shared" si="142"/>
        <v>9999057A</v>
      </c>
      <c r="M547" s="82" t="s">
        <v>4686</v>
      </c>
      <c r="N547" s="70" t="s">
        <v>2687</v>
      </c>
      <c r="O547" s="84">
        <v>9999057</v>
      </c>
      <c r="P547" s="59">
        <f t="shared" si="141"/>
        <v>9999057</v>
      </c>
      <c r="Q547" s="163" t="s">
        <v>4891</v>
      </c>
      <c r="R547" s="59" t="s">
        <v>4890</v>
      </c>
      <c r="S547" t="s">
        <v>8361</v>
      </c>
      <c r="T547" s="59" t="str">
        <f t="shared" si="143"/>
        <v>Z41006455</v>
      </c>
      <c r="U547" s="85" t="s">
        <v>8624</v>
      </c>
      <c r="V547" s="85" t="s">
        <v>8491</v>
      </c>
      <c r="W547" s="70" t="str">
        <f t="shared" si="144"/>
        <v>NATL - SB - Z41006455</v>
      </c>
      <c r="X547" s="85" t="s">
        <v>4900</v>
      </c>
      <c r="Y547" s="70" t="s">
        <v>774</v>
      </c>
      <c r="Z547" s="70" t="s">
        <v>774</v>
      </c>
      <c r="AA547" s="171" t="s">
        <v>774</v>
      </c>
      <c r="AB547" s="70" t="s">
        <v>774</v>
      </c>
      <c r="AC547" s="85" t="s">
        <v>1808</v>
      </c>
      <c r="AD547" s="85" t="s">
        <v>4922</v>
      </c>
      <c r="AE547" s="82" t="s">
        <v>1162</v>
      </c>
      <c r="AF547" s="85" t="s">
        <v>1805</v>
      </c>
      <c r="AG547" s="85" t="s">
        <v>8566</v>
      </c>
      <c r="AH547" s="85" t="s">
        <v>8567</v>
      </c>
      <c r="AI547" s="85" t="s">
        <v>2805</v>
      </c>
      <c r="AJ547" s="70" t="s">
        <v>1367</v>
      </c>
      <c r="AM547"/>
      <c r="AN547"/>
      <c r="AO547"/>
      <c r="AP547"/>
    </row>
    <row r="548" spans="1:42" s="85" customFormat="1" ht="14.4" hidden="1" customHeight="1" x14ac:dyDescent="0.3">
      <c r="A548" s="59" t="str">
        <f t="shared" si="145"/>
        <v>LHR01-KFW-SEWP-SB-02</v>
      </c>
      <c r="B548" s="85" t="s">
        <v>2069</v>
      </c>
      <c r="C548" s="85" t="s">
        <v>8565</v>
      </c>
      <c r="D548" s="70" t="s">
        <v>1806</v>
      </c>
      <c r="E548" s="70" t="s">
        <v>1201</v>
      </c>
      <c r="F548" s="70" t="s">
        <v>1201</v>
      </c>
      <c r="G548" s="59" t="s">
        <v>5630</v>
      </c>
      <c r="H548" s="70" t="s">
        <v>4725</v>
      </c>
      <c r="I548" s="59" t="s">
        <v>4901</v>
      </c>
      <c r="J548" s="70" t="s">
        <v>1367</v>
      </c>
      <c r="K548" s="59" t="s">
        <v>1163</v>
      </c>
      <c r="L548" s="82" t="str">
        <f t="shared" si="142"/>
        <v>9999058A</v>
      </c>
      <c r="M548" s="82" t="s">
        <v>4686</v>
      </c>
      <c r="N548" s="70" t="s">
        <v>2687</v>
      </c>
      <c r="O548" s="84">
        <v>9999058</v>
      </c>
      <c r="P548" s="59">
        <f t="shared" si="141"/>
        <v>9999058</v>
      </c>
      <c r="Q548" s="163" t="s">
        <v>4891</v>
      </c>
      <c r="R548" s="59" t="s">
        <v>4890</v>
      </c>
      <c r="S548" t="s">
        <v>8362</v>
      </c>
      <c r="T548" s="59" t="str">
        <f t="shared" si="143"/>
        <v>Z41006456</v>
      </c>
      <c r="U548" s="85" t="s">
        <v>8625</v>
      </c>
      <c r="V548" s="85" t="s">
        <v>8492</v>
      </c>
      <c r="W548" s="70" t="str">
        <f t="shared" si="144"/>
        <v>NATL - SB - Z41006456</v>
      </c>
      <c r="X548" s="85" t="s">
        <v>4900</v>
      </c>
      <c r="Y548" s="70" t="s">
        <v>774</v>
      </c>
      <c r="Z548" s="70" t="s">
        <v>774</v>
      </c>
      <c r="AA548" s="171" t="s">
        <v>774</v>
      </c>
      <c r="AB548" s="70" t="s">
        <v>774</v>
      </c>
      <c r="AC548" s="85" t="s">
        <v>1808</v>
      </c>
      <c r="AD548" s="85" t="s">
        <v>4922</v>
      </c>
      <c r="AE548" s="82" t="s">
        <v>1162</v>
      </c>
      <c r="AF548" s="85" t="s">
        <v>1805</v>
      </c>
      <c r="AG548" s="85" t="s">
        <v>8566</v>
      </c>
      <c r="AH548" s="85" t="s">
        <v>8567</v>
      </c>
      <c r="AI548" s="85" t="s">
        <v>2805</v>
      </c>
      <c r="AJ548" s="70" t="s">
        <v>1367</v>
      </c>
      <c r="AM548"/>
      <c r="AN548"/>
      <c r="AO548"/>
      <c r="AP548"/>
    </row>
    <row r="549" spans="1:42" s="85" customFormat="1" ht="14.4" hidden="1" customHeight="1" x14ac:dyDescent="0.3">
      <c r="A549" s="59" t="str">
        <f t="shared" si="145"/>
        <v>LHR01-KFW-SEWP-SB-01</v>
      </c>
      <c r="B549" s="85" t="s">
        <v>2069</v>
      </c>
      <c r="C549" s="85" t="s">
        <v>8565</v>
      </c>
      <c r="D549" s="70" t="s">
        <v>1806</v>
      </c>
      <c r="E549" s="70" t="s">
        <v>1201</v>
      </c>
      <c r="F549" s="70" t="s">
        <v>1201</v>
      </c>
      <c r="G549" s="59" t="s">
        <v>5630</v>
      </c>
      <c r="H549" s="70" t="s">
        <v>4725</v>
      </c>
      <c r="I549" s="59" t="s">
        <v>4901</v>
      </c>
      <c r="J549" s="70" t="s">
        <v>1367</v>
      </c>
      <c r="K549" s="59" t="s">
        <v>1163</v>
      </c>
      <c r="L549" s="82" t="str">
        <f t="shared" si="142"/>
        <v>9999059A</v>
      </c>
      <c r="M549" s="82" t="s">
        <v>4686</v>
      </c>
      <c r="N549" s="70" t="s">
        <v>2687</v>
      </c>
      <c r="O549" s="84">
        <v>9999059</v>
      </c>
      <c r="P549" s="59">
        <f t="shared" ref="P549:P612" si="146">O549</f>
        <v>9999059</v>
      </c>
      <c r="Q549" s="163" t="s">
        <v>4891</v>
      </c>
      <c r="R549" s="59" t="s">
        <v>4890</v>
      </c>
      <c r="S549" t="s">
        <v>8363</v>
      </c>
      <c r="T549" s="59" t="str">
        <f t="shared" si="143"/>
        <v>Z41006460</v>
      </c>
      <c r="U549" s="85" t="s">
        <v>8626</v>
      </c>
      <c r="V549" s="85" t="s">
        <v>8493</v>
      </c>
      <c r="W549" s="70" t="str">
        <f t="shared" si="144"/>
        <v>NATL - SB - Z41006460</v>
      </c>
      <c r="X549" s="85" t="s">
        <v>4900</v>
      </c>
      <c r="Y549" s="70" t="s">
        <v>774</v>
      </c>
      <c r="Z549" s="70" t="s">
        <v>774</v>
      </c>
      <c r="AA549" s="171" t="s">
        <v>774</v>
      </c>
      <c r="AB549" s="70" t="s">
        <v>774</v>
      </c>
      <c r="AC549" s="85" t="s">
        <v>1808</v>
      </c>
      <c r="AD549" s="85" t="s">
        <v>4922</v>
      </c>
      <c r="AE549" s="82" t="s">
        <v>1162</v>
      </c>
      <c r="AF549" s="85" t="s">
        <v>1805</v>
      </c>
      <c r="AG549" s="85" t="s">
        <v>8566</v>
      </c>
      <c r="AH549" s="85" t="s">
        <v>8567</v>
      </c>
      <c r="AI549" s="85" t="s">
        <v>2805</v>
      </c>
      <c r="AJ549" s="70" t="s">
        <v>1367</v>
      </c>
      <c r="AM549"/>
      <c r="AN549"/>
      <c r="AO549"/>
      <c r="AP549"/>
    </row>
    <row r="550" spans="1:42" s="85" customFormat="1" ht="14.4" hidden="1" customHeight="1" x14ac:dyDescent="0.3">
      <c r="A550" s="59" t="str">
        <f t="shared" si="145"/>
        <v>LHR01-KFW-SEWP-SB-08</v>
      </c>
      <c r="B550" s="85" t="s">
        <v>2069</v>
      </c>
      <c r="C550" s="85" t="s">
        <v>8565</v>
      </c>
      <c r="D550" s="70" t="s">
        <v>1806</v>
      </c>
      <c r="E550" s="70" t="s">
        <v>1201</v>
      </c>
      <c r="F550" s="70" t="s">
        <v>1201</v>
      </c>
      <c r="G550" s="59" t="s">
        <v>5630</v>
      </c>
      <c r="H550" s="70" t="s">
        <v>4725</v>
      </c>
      <c r="I550" s="59" t="s">
        <v>4901</v>
      </c>
      <c r="J550" s="70" t="s">
        <v>1367</v>
      </c>
      <c r="K550" s="59" t="s">
        <v>1163</v>
      </c>
      <c r="L550" s="82" t="str">
        <f t="shared" si="142"/>
        <v>9999060A</v>
      </c>
      <c r="M550" s="82" t="s">
        <v>4686</v>
      </c>
      <c r="N550" s="70" t="s">
        <v>2687</v>
      </c>
      <c r="O550" s="84">
        <v>9999060</v>
      </c>
      <c r="P550" s="59">
        <f t="shared" si="146"/>
        <v>9999060</v>
      </c>
      <c r="Q550" s="163" t="s">
        <v>4891</v>
      </c>
      <c r="R550" s="59" t="s">
        <v>4890</v>
      </c>
      <c r="S550" t="s">
        <v>8364</v>
      </c>
      <c r="T550" s="59" t="str">
        <f t="shared" si="143"/>
        <v>Z42007418</v>
      </c>
      <c r="U550" s="85" t="s">
        <v>8627</v>
      </c>
      <c r="V550" s="85" t="s">
        <v>8494</v>
      </c>
      <c r="W550" s="70" t="str">
        <f t="shared" si="144"/>
        <v>NATL - SB - Z42007418</v>
      </c>
      <c r="X550" s="85" t="s">
        <v>4900</v>
      </c>
      <c r="Y550" s="70" t="s">
        <v>774</v>
      </c>
      <c r="Z550" s="70" t="s">
        <v>774</v>
      </c>
      <c r="AA550" s="171" t="s">
        <v>774</v>
      </c>
      <c r="AB550" s="70" t="s">
        <v>774</v>
      </c>
      <c r="AC550" s="85" t="s">
        <v>1808</v>
      </c>
      <c r="AD550" s="85" t="s">
        <v>4922</v>
      </c>
      <c r="AE550" s="82" t="s">
        <v>1162</v>
      </c>
      <c r="AF550" s="85" t="s">
        <v>1805</v>
      </c>
      <c r="AG550" s="85" t="s">
        <v>8566</v>
      </c>
      <c r="AH550" s="85" t="s">
        <v>8567</v>
      </c>
      <c r="AI550" s="85" t="s">
        <v>2805</v>
      </c>
      <c r="AJ550" s="70" t="s">
        <v>1367</v>
      </c>
      <c r="AM550"/>
      <c r="AN550"/>
      <c r="AO550"/>
      <c r="AP550"/>
    </row>
    <row r="551" spans="1:42" s="85" customFormat="1" ht="14.4" hidden="1" customHeight="1" x14ac:dyDescent="0.3">
      <c r="A551" s="59" t="str">
        <f t="shared" si="145"/>
        <v>LHR01-KFW-SEWP-SB-05</v>
      </c>
      <c r="B551" s="85" t="s">
        <v>2069</v>
      </c>
      <c r="C551" s="85" t="s">
        <v>8565</v>
      </c>
      <c r="D551" s="70" t="s">
        <v>1806</v>
      </c>
      <c r="E551" s="70" t="s">
        <v>1201</v>
      </c>
      <c r="F551" s="70" t="s">
        <v>1201</v>
      </c>
      <c r="G551" s="59" t="s">
        <v>5630</v>
      </c>
      <c r="H551" s="70" t="s">
        <v>4725</v>
      </c>
      <c r="I551" s="59" t="s">
        <v>4901</v>
      </c>
      <c r="J551" s="70" t="s">
        <v>1367</v>
      </c>
      <c r="K551" s="59" t="s">
        <v>1163</v>
      </c>
      <c r="L551" s="82" t="str">
        <f t="shared" si="142"/>
        <v>9999061A</v>
      </c>
      <c r="M551" s="82" t="s">
        <v>4686</v>
      </c>
      <c r="N551" s="70" t="s">
        <v>2687</v>
      </c>
      <c r="O551" s="84">
        <v>9999061</v>
      </c>
      <c r="P551" s="59">
        <f t="shared" si="146"/>
        <v>9999061</v>
      </c>
      <c r="Q551" s="163" t="s">
        <v>4891</v>
      </c>
      <c r="R551" s="59" t="s">
        <v>4890</v>
      </c>
      <c r="S551" t="s">
        <v>8365</v>
      </c>
      <c r="T551" s="59" t="str">
        <f t="shared" si="143"/>
        <v>Z41006459</v>
      </c>
      <c r="U551" s="85" t="s">
        <v>8628</v>
      </c>
      <c r="V551" s="85" t="s">
        <v>8495</v>
      </c>
      <c r="W551" s="70" t="str">
        <f t="shared" si="144"/>
        <v>NATL - SB - Z41006459</v>
      </c>
      <c r="X551" s="85" t="s">
        <v>4900</v>
      </c>
      <c r="Y551" s="70" t="s">
        <v>774</v>
      </c>
      <c r="Z551" s="70" t="s">
        <v>774</v>
      </c>
      <c r="AA551" s="171" t="s">
        <v>774</v>
      </c>
      <c r="AB551" s="70" t="s">
        <v>774</v>
      </c>
      <c r="AC551" s="85" t="s">
        <v>1808</v>
      </c>
      <c r="AD551" s="85" t="s">
        <v>4922</v>
      </c>
      <c r="AE551" s="82" t="s">
        <v>1162</v>
      </c>
      <c r="AF551" s="85" t="s">
        <v>1805</v>
      </c>
      <c r="AG551" s="85" t="s">
        <v>8566</v>
      </c>
      <c r="AH551" s="85" t="s">
        <v>8567</v>
      </c>
      <c r="AI551" s="85" t="s">
        <v>2805</v>
      </c>
      <c r="AJ551" s="70" t="s">
        <v>1367</v>
      </c>
      <c r="AM551"/>
      <c r="AN551"/>
      <c r="AO551"/>
      <c r="AP551"/>
    </row>
    <row r="552" spans="1:42" s="85" customFormat="1" ht="14.4" hidden="1" customHeight="1" x14ac:dyDescent="0.3">
      <c r="A552" s="59" t="str">
        <f t="shared" si="145"/>
        <v>LHR01-KFW-SEWP-SB-04</v>
      </c>
      <c r="B552" s="85" t="s">
        <v>2069</v>
      </c>
      <c r="C552" s="85" t="s">
        <v>8565</v>
      </c>
      <c r="D552" s="70" t="s">
        <v>1806</v>
      </c>
      <c r="E552" s="70" t="s">
        <v>1201</v>
      </c>
      <c r="F552" s="70" t="s">
        <v>1201</v>
      </c>
      <c r="G552" s="59" t="s">
        <v>5630</v>
      </c>
      <c r="H552" s="70" t="s">
        <v>4725</v>
      </c>
      <c r="I552" s="59" t="s">
        <v>4901</v>
      </c>
      <c r="J552" s="70" t="s">
        <v>1367</v>
      </c>
      <c r="K552" s="59" t="s">
        <v>1163</v>
      </c>
      <c r="L552" s="82" t="str">
        <f t="shared" si="142"/>
        <v>9999062A</v>
      </c>
      <c r="M552" s="82" t="s">
        <v>4686</v>
      </c>
      <c r="N552" s="70" t="s">
        <v>2687</v>
      </c>
      <c r="O552" s="84">
        <v>9999062</v>
      </c>
      <c r="P552" s="59">
        <f t="shared" si="146"/>
        <v>9999062</v>
      </c>
      <c r="Q552" s="163" t="s">
        <v>4891</v>
      </c>
      <c r="R552" s="59" t="s">
        <v>4890</v>
      </c>
      <c r="S552" t="s">
        <v>8366</v>
      </c>
      <c r="T552" s="59" t="str">
        <f t="shared" si="143"/>
        <v>Z41006458</v>
      </c>
      <c r="U552" s="85" t="s">
        <v>8629</v>
      </c>
      <c r="V552" s="85" t="s">
        <v>8496</v>
      </c>
      <c r="W552" s="70" t="str">
        <f t="shared" si="144"/>
        <v>NATL - SB - Z41006458</v>
      </c>
      <c r="X552" s="85" t="s">
        <v>4900</v>
      </c>
      <c r="Y552" s="70" t="s">
        <v>774</v>
      </c>
      <c r="Z552" s="70" t="s">
        <v>774</v>
      </c>
      <c r="AA552" s="171" t="s">
        <v>774</v>
      </c>
      <c r="AB552" s="70" t="s">
        <v>774</v>
      </c>
      <c r="AC552" s="85" t="s">
        <v>1808</v>
      </c>
      <c r="AD552" s="85" t="s">
        <v>4922</v>
      </c>
      <c r="AE552" s="82" t="s">
        <v>1162</v>
      </c>
      <c r="AF552" s="85" t="s">
        <v>1805</v>
      </c>
      <c r="AG552" s="85" t="s">
        <v>8566</v>
      </c>
      <c r="AH552" s="85" t="s">
        <v>8567</v>
      </c>
      <c r="AI552" s="85" t="s">
        <v>2805</v>
      </c>
      <c r="AJ552" s="70" t="s">
        <v>1367</v>
      </c>
      <c r="AM552"/>
      <c r="AN552"/>
      <c r="AO552"/>
      <c r="AP552"/>
    </row>
    <row r="553" spans="1:42" s="85" customFormat="1" ht="14.4" hidden="1" customHeight="1" x14ac:dyDescent="0.3">
      <c r="A553" s="59" t="str">
        <f t="shared" si="145"/>
        <v>LHR01-KFW-SEWP-SB-07</v>
      </c>
      <c r="B553" s="85" t="s">
        <v>2069</v>
      </c>
      <c r="C553" s="85" t="s">
        <v>8565</v>
      </c>
      <c r="D553" s="70" t="s">
        <v>1806</v>
      </c>
      <c r="E553" s="70" t="s">
        <v>1201</v>
      </c>
      <c r="F553" s="70" t="s">
        <v>1201</v>
      </c>
      <c r="G553" s="59" t="s">
        <v>5630</v>
      </c>
      <c r="H553" s="70" t="s">
        <v>4725</v>
      </c>
      <c r="I553" s="59" t="s">
        <v>4901</v>
      </c>
      <c r="J553" s="70" t="s">
        <v>1367</v>
      </c>
      <c r="K553" s="59" t="s">
        <v>1163</v>
      </c>
      <c r="L553" s="82" t="str">
        <f t="shared" si="142"/>
        <v>9999063A</v>
      </c>
      <c r="M553" s="82" t="s">
        <v>4686</v>
      </c>
      <c r="N553" s="70" t="s">
        <v>2687</v>
      </c>
      <c r="O553" s="84">
        <v>9999063</v>
      </c>
      <c r="P553" s="59">
        <f t="shared" si="146"/>
        <v>9999063</v>
      </c>
      <c r="Q553" s="163" t="s">
        <v>4891</v>
      </c>
      <c r="R553" s="59" t="s">
        <v>4890</v>
      </c>
      <c r="S553" t="s">
        <v>8367</v>
      </c>
      <c r="T553" s="59" t="str">
        <f t="shared" si="143"/>
        <v>Z42007417</v>
      </c>
      <c r="U553" s="85" t="s">
        <v>8630</v>
      </c>
      <c r="V553" s="85" t="s">
        <v>8497</v>
      </c>
      <c r="W553" s="70" t="str">
        <f t="shared" si="144"/>
        <v>NATL - SB - Z42007417</v>
      </c>
      <c r="X553" s="85" t="s">
        <v>4900</v>
      </c>
      <c r="Y553" s="70" t="s">
        <v>774</v>
      </c>
      <c r="Z553" s="70" t="s">
        <v>774</v>
      </c>
      <c r="AA553" s="171" t="s">
        <v>774</v>
      </c>
      <c r="AB553" s="70" t="s">
        <v>774</v>
      </c>
      <c r="AC553" s="85" t="s">
        <v>1808</v>
      </c>
      <c r="AD553" s="85" t="s">
        <v>4922</v>
      </c>
      <c r="AE553" s="82" t="s">
        <v>1162</v>
      </c>
      <c r="AF553" s="85" t="s">
        <v>1805</v>
      </c>
      <c r="AG553" s="85" t="s">
        <v>8566</v>
      </c>
      <c r="AH553" s="85" t="s">
        <v>8567</v>
      </c>
      <c r="AI553" s="85" t="s">
        <v>2805</v>
      </c>
      <c r="AJ553" s="70" t="s">
        <v>1367</v>
      </c>
      <c r="AM553"/>
      <c r="AN553"/>
      <c r="AO553"/>
      <c r="AP553"/>
    </row>
    <row r="554" spans="1:42" s="85" customFormat="1" ht="14.4" hidden="1" customHeight="1" x14ac:dyDescent="0.3">
      <c r="A554" s="59" t="str">
        <f t="shared" si="145"/>
        <v>LHR01-KFW-SEWP-SB-06</v>
      </c>
      <c r="B554" s="85" t="s">
        <v>2069</v>
      </c>
      <c r="C554" s="85" t="s">
        <v>8565</v>
      </c>
      <c r="D554" s="70" t="s">
        <v>1806</v>
      </c>
      <c r="E554" s="70" t="s">
        <v>1201</v>
      </c>
      <c r="F554" s="70" t="s">
        <v>1201</v>
      </c>
      <c r="G554" s="59" t="s">
        <v>5630</v>
      </c>
      <c r="H554" s="70" t="s">
        <v>4725</v>
      </c>
      <c r="I554" s="59" t="s">
        <v>4901</v>
      </c>
      <c r="J554" s="70" t="s">
        <v>1367</v>
      </c>
      <c r="K554" s="59" t="s">
        <v>1163</v>
      </c>
      <c r="L554" s="82" t="str">
        <f t="shared" si="142"/>
        <v>9999064A</v>
      </c>
      <c r="M554" s="82" t="s">
        <v>4686</v>
      </c>
      <c r="N554" s="70" t="s">
        <v>2687</v>
      </c>
      <c r="O554" s="84">
        <v>9999064</v>
      </c>
      <c r="P554" s="59">
        <f t="shared" si="146"/>
        <v>9999064</v>
      </c>
      <c r="Q554" s="163" t="s">
        <v>4891</v>
      </c>
      <c r="R554" s="59" t="s">
        <v>4890</v>
      </c>
      <c r="S554" t="s">
        <v>8368</v>
      </c>
      <c r="T554" s="59" t="str">
        <f t="shared" si="143"/>
        <v>Z42007416</v>
      </c>
      <c r="U554" s="85" t="s">
        <v>8631</v>
      </c>
      <c r="V554" s="85" t="s">
        <v>8498</v>
      </c>
      <c r="W554" s="70" t="str">
        <f t="shared" si="144"/>
        <v>NATL - SB - Z42007416</v>
      </c>
      <c r="X554" s="85" t="s">
        <v>4900</v>
      </c>
      <c r="Y554" s="70" t="s">
        <v>774</v>
      </c>
      <c r="Z554" s="70" t="s">
        <v>774</v>
      </c>
      <c r="AA554" s="171" t="s">
        <v>774</v>
      </c>
      <c r="AB554" s="70" t="s">
        <v>774</v>
      </c>
      <c r="AC554" s="85" t="s">
        <v>1808</v>
      </c>
      <c r="AD554" s="85" t="s">
        <v>4922</v>
      </c>
      <c r="AE554" s="82" t="s">
        <v>1162</v>
      </c>
      <c r="AF554" s="85" t="s">
        <v>1805</v>
      </c>
      <c r="AG554" s="85" t="s">
        <v>8566</v>
      </c>
      <c r="AH554" s="85" t="s">
        <v>8567</v>
      </c>
      <c r="AI554" s="85" t="s">
        <v>2805</v>
      </c>
      <c r="AJ554" s="70" t="s">
        <v>1367</v>
      </c>
      <c r="AM554"/>
      <c r="AN554"/>
      <c r="AO554"/>
      <c r="AP554"/>
    </row>
    <row r="555" spans="1:42" s="85" customFormat="1" ht="14.4" hidden="1" customHeight="1" x14ac:dyDescent="0.3">
      <c r="A555" s="59" t="str">
        <f t="shared" si="145"/>
        <v>LHR01-KFW-SEWP-SB-09</v>
      </c>
      <c r="B555" s="85" t="s">
        <v>2069</v>
      </c>
      <c r="C555" s="85" t="s">
        <v>8565</v>
      </c>
      <c r="D555" s="70" t="s">
        <v>1806</v>
      </c>
      <c r="E555" s="70" t="s">
        <v>1201</v>
      </c>
      <c r="F555" s="70" t="s">
        <v>1201</v>
      </c>
      <c r="G555" s="59" t="s">
        <v>5630</v>
      </c>
      <c r="H555" s="70" t="s">
        <v>4725</v>
      </c>
      <c r="I555" s="59" t="s">
        <v>4901</v>
      </c>
      <c r="J555" s="70" t="s">
        <v>1367</v>
      </c>
      <c r="K555" s="59" t="s">
        <v>1163</v>
      </c>
      <c r="L555" s="82" t="str">
        <f t="shared" si="142"/>
        <v>9999065A</v>
      </c>
      <c r="M555" s="82" t="s">
        <v>4686</v>
      </c>
      <c r="N555" s="70" t="s">
        <v>2687</v>
      </c>
      <c r="O555" s="84">
        <v>9999065</v>
      </c>
      <c r="P555" s="59">
        <f t="shared" si="146"/>
        <v>9999065</v>
      </c>
      <c r="Q555" s="163" t="s">
        <v>4891</v>
      </c>
      <c r="R555" s="59" t="s">
        <v>4890</v>
      </c>
      <c r="S555" t="s">
        <v>8369</v>
      </c>
      <c r="T555" s="59" t="str">
        <f t="shared" si="143"/>
        <v>Z42007419</v>
      </c>
      <c r="U555" s="85" t="s">
        <v>8632</v>
      </c>
      <c r="V555" s="85" t="s">
        <v>8499</v>
      </c>
      <c r="W555" s="70" t="str">
        <f t="shared" si="144"/>
        <v>NATL - SB - Z42007419</v>
      </c>
      <c r="X555" s="85" t="s">
        <v>4900</v>
      </c>
      <c r="Y555" s="70" t="s">
        <v>774</v>
      </c>
      <c r="Z555" s="70" t="s">
        <v>774</v>
      </c>
      <c r="AA555" s="171" t="s">
        <v>774</v>
      </c>
      <c r="AB555" s="70" t="s">
        <v>774</v>
      </c>
      <c r="AC555" s="85" t="s">
        <v>1808</v>
      </c>
      <c r="AD555" s="85" t="s">
        <v>4922</v>
      </c>
      <c r="AE555" s="82" t="s">
        <v>1162</v>
      </c>
      <c r="AF555" s="85" t="s">
        <v>1805</v>
      </c>
      <c r="AG555" s="85" t="s">
        <v>8566</v>
      </c>
      <c r="AH555" s="85" t="s">
        <v>8567</v>
      </c>
      <c r="AI555" s="85" t="s">
        <v>2805</v>
      </c>
      <c r="AJ555" s="70" t="s">
        <v>1367</v>
      </c>
      <c r="AM555"/>
      <c r="AN555"/>
      <c r="AO555"/>
      <c r="AP555"/>
    </row>
    <row r="556" spans="1:42" s="85" customFormat="1" ht="14.4" hidden="1" customHeight="1" x14ac:dyDescent="0.3">
      <c r="A556" s="59" t="str">
        <f t="shared" si="145"/>
        <v>LHR01-KFW-SEWP-SB-03</v>
      </c>
      <c r="B556" s="85" t="s">
        <v>2069</v>
      </c>
      <c r="C556" s="85" t="s">
        <v>8565</v>
      </c>
      <c r="D556" s="70" t="s">
        <v>1806</v>
      </c>
      <c r="E556" s="70" t="s">
        <v>1201</v>
      </c>
      <c r="F556" s="70" t="s">
        <v>1201</v>
      </c>
      <c r="G556" s="59" t="s">
        <v>5630</v>
      </c>
      <c r="H556" s="70" t="s">
        <v>4725</v>
      </c>
      <c r="I556" s="59" t="s">
        <v>4901</v>
      </c>
      <c r="J556" s="70" t="s">
        <v>1367</v>
      </c>
      <c r="K556" s="59" t="s">
        <v>1163</v>
      </c>
      <c r="L556" s="82" t="str">
        <f t="shared" ref="L556:L619" si="147">O556&amp;"A"</f>
        <v>9999066A</v>
      </c>
      <c r="M556" s="82" t="s">
        <v>4686</v>
      </c>
      <c r="N556" s="70" t="s">
        <v>2687</v>
      </c>
      <c r="O556" s="84">
        <v>9999066</v>
      </c>
      <c r="P556" s="59">
        <f t="shared" si="146"/>
        <v>9999066</v>
      </c>
      <c r="Q556" s="163" t="s">
        <v>4891</v>
      </c>
      <c r="R556" s="59" t="s">
        <v>4890</v>
      </c>
      <c r="S556" t="s">
        <v>8370</v>
      </c>
      <c r="T556" s="59" t="str">
        <f t="shared" si="143"/>
        <v>Z41006457</v>
      </c>
      <c r="U556" s="85" t="s">
        <v>8633</v>
      </c>
      <c r="V556" s="85" t="s">
        <v>8500</v>
      </c>
      <c r="W556" s="70" t="str">
        <f t="shared" si="144"/>
        <v>NATL - SB - Z41006457</v>
      </c>
      <c r="X556" s="85" t="s">
        <v>4900</v>
      </c>
      <c r="Y556" s="70" t="s">
        <v>774</v>
      </c>
      <c r="Z556" s="70" t="s">
        <v>774</v>
      </c>
      <c r="AA556" s="171" t="s">
        <v>774</v>
      </c>
      <c r="AB556" s="70" t="s">
        <v>774</v>
      </c>
      <c r="AC556" s="85" t="s">
        <v>1808</v>
      </c>
      <c r="AD556" s="85" t="s">
        <v>4922</v>
      </c>
      <c r="AE556" s="82" t="s">
        <v>1162</v>
      </c>
      <c r="AF556" s="85" t="s">
        <v>1805</v>
      </c>
      <c r="AG556" s="85" t="s">
        <v>8566</v>
      </c>
      <c r="AH556" s="85" t="s">
        <v>8567</v>
      </c>
      <c r="AI556" s="85" t="s">
        <v>2805</v>
      </c>
      <c r="AJ556" s="70" t="s">
        <v>1367</v>
      </c>
      <c r="AM556"/>
      <c r="AN556"/>
      <c r="AO556"/>
      <c r="AP556"/>
    </row>
    <row r="557" spans="1:42" s="85" customFormat="1" ht="14.4" hidden="1" customHeight="1" x14ac:dyDescent="0.3">
      <c r="A557" s="59" t="str">
        <f t="shared" si="145"/>
        <v>MUX01-KFW-SEWP-SB-05</v>
      </c>
      <c r="B557" s="85" t="s">
        <v>2069</v>
      </c>
      <c r="C557" s="85" t="s">
        <v>8565</v>
      </c>
      <c r="D557" s="70" t="s">
        <v>1806</v>
      </c>
      <c r="E557" s="70" t="s">
        <v>1201</v>
      </c>
      <c r="F557" s="70" t="s">
        <v>1201</v>
      </c>
      <c r="G557" s="59" t="s">
        <v>5630</v>
      </c>
      <c r="H557" s="70" t="s">
        <v>4725</v>
      </c>
      <c r="I557" s="59" t="s">
        <v>4901</v>
      </c>
      <c r="J557" s="70" t="s">
        <v>1367</v>
      </c>
      <c r="K557" s="59" t="s">
        <v>1163</v>
      </c>
      <c r="L557" s="82" t="str">
        <f t="shared" si="147"/>
        <v>9999067A</v>
      </c>
      <c r="M557" s="82" t="s">
        <v>4686</v>
      </c>
      <c r="N557" s="70" t="s">
        <v>2687</v>
      </c>
      <c r="O557" s="84">
        <v>9999067</v>
      </c>
      <c r="P557" s="59">
        <f t="shared" si="146"/>
        <v>9999067</v>
      </c>
      <c r="Q557" s="163" t="s">
        <v>4891</v>
      </c>
      <c r="R557" s="59" t="s">
        <v>4890</v>
      </c>
      <c r="S557" t="s">
        <v>8371</v>
      </c>
      <c r="T557" s="59" t="str">
        <f t="shared" si="143"/>
        <v>Z32009118</v>
      </c>
      <c r="U557" s="85" t="s">
        <v>8634</v>
      </c>
      <c r="V557" s="85" t="s">
        <v>8501</v>
      </c>
      <c r="W557" s="70" t="str">
        <f t="shared" si="144"/>
        <v>NATL - SB - Z32009118</v>
      </c>
      <c r="X557" s="85" t="s">
        <v>4900</v>
      </c>
      <c r="Y557" s="70" t="s">
        <v>774</v>
      </c>
      <c r="Z557" s="70" t="s">
        <v>774</v>
      </c>
      <c r="AA557" s="171" t="s">
        <v>774</v>
      </c>
      <c r="AB557" s="70" t="s">
        <v>774</v>
      </c>
      <c r="AC557" s="85" t="s">
        <v>1808</v>
      </c>
      <c r="AD557" s="85" t="s">
        <v>4922</v>
      </c>
      <c r="AE557" s="82" t="s">
        <v>1162</v>
      </c>
      <c r="AF557" s="85" t="s">
        <v>1805</v>
      </c>
      <c r="AG557" s="85" t="s">
        <v>8566</v>
      </c>
      <c r="AH557" s="85" t="s">
        <v>8567</v>
      </c>
      <c r="AI557" s="85" t="s">
        <v>2805</v>
      </c>
      <c r="AJ557" s="70" t="s">
        <v>1367</v>
      </c>
      <c r="AM557"/>
      <c r="AN557"/>
      <c r="AO557"/>
      <c r="AP557"/>
    </row>
    <row r="558" spans="1:42" s="85" customFormat="1" ht="14.4" hidden="1" customHeight="1" x14ac:dyDescent="0.3">
      <c r="A558" s="59" t="str">
        <f t="shared" si="145"/>
        <v>MUX01-KFW-SEWP-SB-10</v>
      </c>
      <c r="B558" s="85" t="s">
        <v>2069</v>
      </c>
      <c r="C558" s="85" t="s">
        <v>8565</v>
      </c>
      <c r="D558" s="70" t="s">
        <v>1806</v>
      </c>
      <c r="E558" s="70" t="s">
        <v>1201</v>
      </c>
      <c r="F558" s="70" t="s">
        <v>1201</v>
      </c>
      <c r="G558" s="59" t="s">
        <v>5630</v>
      </c>
      <c r="H558" s="70" t="s">
        <v>4725</v>
      </c>
      <c r="I558" s="59" t="s">
        <v>4901</v>
      </c>
      <c r="J558" s="70" t="s">
        <v>1367</v>
      </c>
      <c r="K558" s="59" t="s">
        <v>1163</v>
      </c>
      <c r="L558" s="82" t="str">
        <f t="shared" si="147"/>
        <v>9999068A</v>
      </c>
      <c r="M558" s="82" t="s">
        <v>4686</v>
      </c>
      <c r="N558" s="70" t="s">
        <v>2687</v>
      </c>
      <c r="O558" s="84">
        <v>9999068</v>
      </c>
      <c r="P558" s="59">
        <f t="shared" si="146"/>
        <v>9999068</v>
      </c>
      <c r="Q558" s="163" t="s">
        <v>4891</v>
      </c>
      <c r="R558" s="59" t="s">
        <v>4890</v>
      </c>
      <c r="S558" t="s">
        <v>8372</v>
      </c>
      <c r="T558" s="59" t="str">
        <f t="shared" si="143"/>
        <v>Z32009112</v>
      </c>
      <c r="U558" s="85" t="s">
        <v>8635</v>
      </c>
      <c r="V558" s="85" t="s">
        <v>8502</v>
      </c>
      <c r="W558" s="70" t="str">
        <f t="shared" si="144"/>
        <v>NATL - SB - Z32009112</v>
      </c>
      <c r="X558" s="85" t="s">
        <v>4900</v>
      </c>
      <c r="Y558" s="70" t="s">
        <v>774</v>
      </c>
      <c r="Z558" s="70" t="s">
        <v>774</v>
      </c>
      <c r="AA558" s="171" t="s">
        <v>774</v>
      </c>
      <c r="AB558" s="70" t="s">
        <v>774</v>
      </c>
      <c r="AC558" s="85" t="s">
        <v>1808</v>
      </c>
      <c r="AD558" s="85" t="s">
        <v>4922</v>
      </c>
      <c r="AE558" s="82" t="s">
        <v>1162</v>
      </c>
      <c r="AF558" s="85" t="s">
        <v>1805</v>
      </c>
      <c r="AG558" s="85" t="s">
        <v>8566</v>
      </c>
      <c r="AH558" s="85" t="s">
        <v>8567</v>
      </c>
      <c r="AI558" s="85" t="s">
        <v>2805</v>
      </c>
      <c r="AJ558" s="70" t="s">
        <v>1367</v>
      </c>
      <c r="AM558"/>
      <c r="AN558"/>
      <c r="AO558"/>
      <c r="AP558"/>
    </row>
    <row r="559" spans="1:42" s="85" customFormat="1" ht="14.4" hidden="1" customHeight="1" x14ac:dyDescent="0.3">
      <c r="A559" s="59" t="str">
        <f t="shared" si="145"/>
        <v>MUX01-KFW-SEWP-SB-11</v>
      </c>
      <c r="B559" s="85" t="s">
        <v>2069</v>
      </c>
      <c r="C559" s="85" t="s">
        <v>8565</v>
      </c>
      <c r="D559" s="70" t="s">
        <v>1806</v>
      </c>
      <c r="E559" s="70" t="s">
        <v>1201</v>
      </c>
      <c r="F559" s="70" t="s">
        <v>1201</v>
      </c>
      <c r="G559" s="59" t="s">
        <v>5630</v>
      </c>
      <c r="H559" s="70" t="s">
        <v>4725</v>
      </c>
      <c r="I559" s="59" t="s">
        <v>4901</v>
      </c>
      <c r="J559" s="70" t="s">
        <v>1367</v>
      </c>
      <c r="K559" s="59" t="s">
        <v>1163</v>
      </c>
      <c r="L559" s="82" t="str">
        <f t="shared" si="147"/>
        <v>9999069A</v>
      </c>
      <c r="M559" s="82" t="s">
        <v>4686</v>
      </c>
      <c r="N559" s="70" t="s">
        <v>2687</v>
      </c>
      <c r="O559" s="84">
        <v>9999069</v>
      </c>
      <c r="P559" s="59">
        <f t="shared" si="146"/>
        <v>9999069</v>
      </c>
      <c r="Q559" s="163" t="s">
        <v>4891</v>
      </c>
      <c r="R559" s="59" t="s">
        <v>4890</v>
      </c>
      <c r="S559" t="s">
        <v>8373</v>
      </c>
      <c r="T559" s="59" t="str">
        <f t="shared" si="143"/>
        <v>Z32009113</v>
      </c>
      <c r="U559" s="85" t="s">
        <v>8636</v>
      </c>
      <c r="V559" s="85" t="s">
        <v>8503</v>
      </c>
      <c r="W559" s="70" t="str">
        <f t="shared" si="144"/>
        <v>NATL - SB - Z32009113</v>
      </c>
      <c r="X559" s="85" t="s">
        <v>4900</v>
      </c>
      <c r="Y559" s="70" t="s">
        <v>774</v>
      </c>
      <c r="Z559" s="70" t="s">
        <v>774</v>
      </c>
      <c r="AA559" s="171" t="s">
        <v>774</v>
      </c>
      <c r="AB559" s="70" t="s">
        <v>774</v>
      </c>
      <c r="AC559" s="85" t="s">
        <v>1808</v>
      </c>
      <c r="AD559" s="85" t="s">
        <v>4922</v>
      </c>
      <c r="AE559" s="82" t="s">
        <v>1162</v>
      </c>
      <c r="AF559" s="85" t="s">
        <v>1805</v>
      </c>
      <c r="AG559" s="85" t="s">
        <v>8566</v>
      </c>
      <c r="AH559" s="85" t="s">
        <v>8567</v>
      </c>
      <c r="AI559" s="85" t="s">
        <v>2805</v>
      </c>
      <c r="AJ559" s="70" t="s">
        <v>1367</v>
      </c>
      <c r="AM559"/>
      <c r="AN559"/>
      <c r="AO559"/>
      <c r="AP559"/>
    </row>
    <row r="560" spans="1:42" s="85" customFormat="1" ht="14.4" hidden="1" customHeight="1" x14ac:dyDescent="0.3">
      <c r="A560" s="59" t="str">
        <f t="shared" si="145"/>
        <v>MUX01-KFW-SEWP-SB-07</v>
      </c>
      <c r="B560" s="85" t="s">
        <v>2069</v>
      </c>
      <c r="C560" s="85" t="s">
        <v>8565</v>
      </c>
      <c r="D560" s="70" t="s">
        <v>1806</v>
      </c>
      <c r="E560" s="70" t="s">
        <v>1201</v>
      </c>
      <c r="F560" s="70" t="s">
        <v>1201</v>
      </c>
      <c r="G560" s="59" t="s">
        <v>5630</v>
      </c>
      <c r="H560" s="70" t="s">
        <v>4725</v>
      </c>
      <c r="I560" s="59" t="s">
        <v>4901</v>
      </c>
      <c r="J560" s="70" t="s">
        <v>1367</v>
      </c>
      <c r="K560" s="59" t="s">
        <v>1163</v>
      </c>
      <c r="L560" s="82" t="str">
        <f t="shared" si="147"/>
        <v>9999070A</v>
      </c>
      <c r="M560" s="82" t="s">
        <v>4686</v>
      </c>
      <c r="N560" s="70" t="s">
        <v>2687</v>
      </c>
      <c r="O560" s="84">
        <v>9999070</v>
      </c>
      <c r="P560" s="59">
        <f t="shared" si="146"/>
        <v>9999070</v>
      </c>
      <c r="Q560" s="163" t="s">
        <v>4891</v>
      </c>
      <c r="R560" s="59" t="s">
        <v>4890</v>
      </c>
      <c r="S560" t="s">
        <v>8374</v>
      </c>
      <c r="T560" s="59" t="str">
        <f t="shared" si="143"/>
        <v>Z32009120</v>
      </c>
      <c r="U560" s="85" t="s">
        <v>8637</v>
      </c>
      <c r="V560" s="85" t="s">
        <v>8504</v>
      </c>
      <c r="W560" s="70" t="str">
        <f t="shared" si="144"/>
        <v>NATL - SB - Z32009120</v>
      </c>
      <c r="X560" s="85" t="s">
        <v>4900</v>
      </c>
      <c r="Y560" s="70" t="s">
        <v>774</v>
      </c>
      <c r="Z560" s="70" t="s">
        <v>774</v>
      </c>
      <c r="AA560" s="171" t="s">
        <v>774</v>
      </c>
      <c r="AB560" s="70" t="s">
        <v>774</v>
      </c>
      <c r="AC560" s="85" t="s">
        <v>1808</v>
      </c>
      <c r="AD560" s="85" t="s">
        <v>4922</v>
      </c>
      <c r="AE560" s="82" t="s">
        <v>1162</v>
      </c>
      <c r="AF560" s="85" t="s">
        <v>1805</v>
      </c>
      <c r="AG560" s="85" t="s">
        <v>8566</v>
      </c>
      <c r="AH560" s="85" t="s">
        <v>8567</v>
      </c>
      <c r="AI560" s="85" t="s">
        <v>2805</v>
      </c>
      <c r="AJ560" s="70" t="s">
        <v>1367</v>
      </c>
      <c r="AM560"/>
      <c r="AN560"/>
      <c r="AO560"/>
      <c r="AP560"/>
    </row>
    <row r="561" spans="1:42" s="85" customFormat="1" ht="14.4" hidden="1" customHeight="1" x14ac:dyDescent="0.3">
      <c r="A561" s="59" t="str">
        <f t="shared" si="145"/>
        <v>MUX01-KFW-SEWP-SB-04</v>
      </c>
      <c r="B561" s="85" t="s">
        <v>2069</v>
      </c>
      <c r="C561" s="85" t="s">
        <v>8565</v>
      </c>
      <c r="D561" s="70" t="s">
        <v>1806</v>
      </c>
      <c r="E561" s="70" t="s">
        <v>1201</v>
      </c>
      <c r="F561" s="70" t="s">
        <v>1201</v>
      </c>
      <c r="G561" s="59" t="s">
        <v>5630</v>
      </c>
      <c r="H561" s="70" t="s">
        <v>4725</v>
      </c>
      <c r="I561" s="59" t="s">
        <v>4901</v>
      </c>
      <c r="J561" s="70" t="s">
        <v>1367</v>
      </c>
      <c r="K561" s="59" t="s">
        <v>1163</v>
      </c>
      <c r="L561" s="82" t="str">
        <f t="shared" si="147"/>
        <v>9999071A</v>
      </c>
      <c r="M561" s="82" t="s">
        <v>4686</v>
      </c>
      <c r="N561" s="70" t="s">
        <v>2687</v>
      </c>
      <c r="O561" s="84">
        <v>9999071</v>
      </c>
      <c r="P561" s="59">
        <f t="shared" si="146"/>
        <v>9999071</v>
      </c>
      <c r="Q561" s="163" t="s">
        <v>4891</v>
      </c>
      <c r="R561" s="59" t="s">
        <v>4890</v>
      </c>
      <c r="S561" t="s">
        <v>8375</v>
      </c>
      <c r="T561" s="59" t="str">
        <f t="shared" si="143"/>
        <v>Z32009117</v>
      </c>
      <c r="U561" s="85" t="s">
        <v>8638</v>
      </c>
      <c r="V561" s="85" t="s">
        <v>8505</v>
      </c>
      <c r="W561" s="70" t="str">
        <f t="shared" si="144"/>
        <v>NATL - SB - Z32009117</v>
      </c>
      <c r="X561" s="85" t="s">
        <v>4900</v>
      </c>
      <c r="Y561" s="70" t="s">
        <v>774</v>
      </c>
      <c r="Z561" s="70" t="s">
        <v>774</v>
      </c>
      <c r="AA561" s="171" t="s">
        <v>774</v>
      </c>
      <c r="AB561" s="70" t="s">
        <v>774</v>
      </c>
      <c r="AC561" s="85" t="s">
        <v>1808</v>
      </c>
      <c r="AD561" s="85" t="s">
        <v>4922</v>
      </c>
      <c r="AE561" s="82" t="s">
        <v>1162</v>
      </c>
      <c r="AF561" s="85" t="s">
        <v>1805</v>
      </c>
      <c r="AG561" s="85" t="s">
        <v>8566</v>
      </c>
      <c r="AH561" s="85" t="s">
        <v>8567</v>
      </c>
      <c r="AI561" s="85" t="s">
        <v>2805</v>
      </c>
      <c r="AJ561" s="70" t="s">
        <v>1367</v>
      </c>
      <c r="AM561"/>
      <c r="AN561"/>
      <c r="AO561"/>
      <c r="AP561"/>
    </row>
    <row r="562" spans="1:42" s="85" customFormat="1" ht="14.4" hidden="1" customHeight="1" x14ac:dyDescent="0.3">
      <c r="A562" s="59" t="str">
        <f t="shared" si="145"/>
        <v>MUX01-KFW-SEWP-SB-01</v>
      </c>
      <c r="B562" s="85" t="s">
        <v>2069</v>
      </c>
      <c r="C562" s="85" t="s">
        <v>8565</v>
      </c>
      <c r="D562" s="70" t="s">
        <v>1806</v>
      </c>
      <c r="E562" s="70" t="s">
        <v>1201</v>
      </c>
      <c r="F562" s="70" t="s">
        <v>1201</v>
      </c>
      <c r="G562" s="59" t="s">
        <v>5630</v>
      </c>
      <c r="H562" s="70" t="s">
        <v>4725</v>
      </c>
      <c r="I562" s="59" t="s">
        <v>4901</v>
      </c>
      <c r="J562" s="70" t="s">
        <v>1367</v>
      </c>
      <c r="K562" s="59" t="s">
        <v>1163</v>
      </c>
      <c r="L562" s="82" t="str">
        <f t="shared" si="147"/>
        <v>9999072A</v>
      </c>
      <c r="M562" s="82" t="s">
        <v>4686</v>
      </c>
      <c r="N562" s="70" t="s">
        <v>2687</v>
      </c>
      <c r="O562" s="84">
        <v>9999072</v>
      </c>
      <c r="P562" s="59">
        <f t="shared" si="146"/>
        <v>9999072</v>
      </c>
      <c r="Q562" s="163" t="s">
        <v>4891</v>
      </c>
      <c r="R562" s="59" t="s">
        <v>4890</v>
      </c>
      <c r="S562" t="s">
        <v>8376</v>
      </c>
      <c r="T562" s="59" t="str">
        <f t="shared" si="143"/>
        <v>Z32009114</v>
      </c>
      <c r="U562" s="85" t="s">
        <v>8639</v>
      </c>
      <c r="V562" s="85" t="s">
        <v>8506</v>
      </c>
      <c r="W562" s="70" t="str">
        <f t="shared" si="144"/>
        <v>NATL - SB - Z32009114</v>
      </c>
      <c r="X562" s="85" t="s">
        <v>4900</v>
      </c>
      <c r="Y562" s="70" t="s">
        <v>774</v>
      </c>
      <c r="Z562" s="70" t="s">
        <v>774</v>
      </c>
      <c r="AA562" s="171" t="s">
        <v>774</v>
      </c>
      <c r="AB562" s="70" t="s">
        <v>774</v>
      </c>
      <c r="AC562" s="85" t="s">
        <v>1808</v>
      </c>
      <c r="AD562" s="85" t="s">
        <v>4922</v>
      </c>
      <c r="AE562" s="82" t="s">
        <v>1162</v>
      </c>
      <c r="AF562" s="85" t="s">
        <v>1805</v>
      </c>
      <c r="AG562" s="85" t="s">
        <v>8566</v>
      </c>
      <c r="AH562" s="85" t="s">
        <v>8567</v>
      </c>
      <c r="AI562" s="85" t="s">
        <v>2805</v>
      </c>
      <c r="AJ562" s="70" t="s">
        <v>1367</v>
      </c>
      <c r="AM562"/>
      <c r="AN562"/>
      <c r="AO562"/>
      <c r="AP562"/>
    </row>
    <row r="563" spans="1:42" s="85" customFormat="1" ht="14.4" hidden="1" customHeight="1" x14ac:dyDescent="0.3">
      <c r="A563" s="59" t="str">
        <f t="shared" si="145"/>
        <v>MUX01-KFW-SEWP-SB-06</v>
      </c>
      <c r="B563" s="85" t="s">
        <v>2069</v>
      </c>
      <c r="C563" s="85" t="s">
        <v>8565</v>
      </c>
      <c r="D563" s="70" t="s">
        <v>1806</v>
      </c>
      <c r="E563" s="70" t="s">
        <v>1201</v>
      </c>
      <c r="F563" s="70" t="s">
        <v>1201</v>
      </c>
      <c r="G563" s="59" t="s">
        <v>5630</v>
      </c>
      <c r="H563" s="70" t="s">
        <v>4725</v>
      </c>
      <c r="I563" s="59" t="s">
        <v>4901</v>
      </c>
      <c r="J563" s="70" t="s">
        <v>1367</v>
      </c>
      <c r="K563" s="59" t="s">
        <v>1163</v>
      </c>
      <c r="L563" s="82" t="str">
        <f t="shared" si="147"/>
        <v>9999073A</v>
      </c>
      <c r="M563" s="82" t="s">
        <v>4686</v>
      </c>
      <c r="N563" s="70" t="s">
        <v>2687</v>
      </c>
      <c r="O563" s="84">
        <v>9999073</v>
      </c>
      <c r="P563" s="59">
        <f t="shared" si="146"/>
        <v>9999073</v>
      </c>
      <c r="Q563" s="163" t="s">
        <v>4891</v>
      </c>
      <c r="R563" s="59" t="s">
        <v>4890</v>
      </c>
      <c r="S563" t="s">
        <v>8377</v>
      </c>
      <c r="T563" s="59" t="str">
        <f t="shared" si="143"/>
        <v>Z32009119</v>
      </c>
      <c r="U563" s="85" t="s">
        <v>8640</v>
      </c>
      <c r="V563" s="85" t="s">
        <v>8507</v>
      </c>
      <c r="W563" s="70" t="str">
        <f t="shared" si="144"/>
        <v>NATL - SB - Z32009119</v>
      </c>
      <c r="X563" s="85" t="s">
        <v>4900</v>
      </c>
      <c r="Y563" s="70" t="s">
        <v>774</v>
      </c>
      <c r="Z563" s="70" t="s">
        <v>774</v>
      </c>
      <c r="AA563" s="171" t="s">
        <v>774</v>
      </c>
      <c r="AB563" s="70" t="s">
        <v>774</v>
      </c>
      <c r="AC563" s="85" t="s">
        <v>1808</v>
      </c>
      <c r="AD563" s="85" t="s">
        <v>4922</v>
      </c>
      <c r="AE563" s="82" t="s">
        <v>1162</v>
      </c>
      <c r="AF563" s="85" t="s">
        <v>1805</v>
      </c>
      <c r="AG563" s="85" t="s">
        <v>8566</v>
      </c>
      <c r="AH563" s="85" t="s">
        <v>8567</v>
      </c>
      <c r="AI563" s="85" t="s">
        <v>2805</v>
      </c>
      <c r="AJ563" s="70" t="s">
        <v>1367</v>
      </c>
      <c r="AM563"/>
      <c r="AN563"/>
      <c r="AO563"/>
      <c r="AP563"/>
    </row>
    <row r="564" spans="1:42" s="85" customFormat="1" ht="14.4" hidden="1" customHeight="1" x14ac:dyDescent="0.3">
      <c r="A564" s="59" t="str">
        <f t="shared" si="145"/>
        <v>MUX01-KFW-SEWP-SB-08</v>
      </c>
      <c r="B564" s="85" t="s">
        <v>2069</v>
      </c>
      <c r="C564" s="85" t="s">
        <v>8565</v>
      </c>
      <c r="D564" s="70" t="s">
        <v>1806</v>
      </c>
      <c r="E564" s="70" t="s">
        <v>1201</v>
      </c>
      <c r="F564" s="70" t="s">
        <v>1201</v>
      </c>
      <c r="G564" s="59" t="s">
        <v>5630</v>
      </c>
      <c r="H564" s="70" t="s">
        <v>4725</v>
      </c>
      <c r="I564" s="59" t="s">
        <v>4901</v>
      </c>
      <c r="J564" s="70" t="s">
        <v>1367</v>
      </c>
      <c r="K564" s="59" t="s">
        <v>1163</v>
      </c>
      <c r="L564" s="82" t="str">
        <f t="shared" si="147"/>
        <v>9999074A</v>
      </c>
      <c r="M564" s="82" t="s">
        <v>4686</v>
      </c>
      <c r="N564" s="70" t="s">
        <v>2687</v>
      </c>
      <c r="O564" s="84">
        <v>9999074</v>
      </c>
      <c r="P564" s="59">
        <f t="shared" si="146"/>
        <v>9999074</v>
      </c>
      <c r="Q564" s="163" t="s">
        <v>4891</v>
      </c>
      <c r="R564" s="59" t="s">
        <v>4890</v>
      </c>
      <c r="S564" t="s">
        <v>8378</v>
      </c>
      <c r="T564" s="59" t="str">
        <f t="shared" si="143"/>
        <v>Z32009121</v>
      </c>
      <c r="U564" s="85" t="s">
        <v>8641</v>
      </c>
      <c r="V564" s="85" t="s">
        <v>8508</v>
      </c>
      <c r="W564" s="70" t="str">
        <f t="shared" si="144"/>
        <v>NATL - SB - Z32009121</v>
      </c>
      <c r="X564" s="85" t="s">
        <v>4900</v>
      </c>
      <c r="Y564" s="70" t="s">
        <v>774</v>
      </c>
      <c r="Z564" s="70" t="s">
        <v>774</v>
      </c>
      <c r="AA564" s="171" t="s">
        <v>774</v>
      </c>
      <c r="AB564" s="70" t="s">
        <v>774</v>
      </c>
      <c r="AC564" s="85" t="s">
        <v>1808</v>
      </c>
      <c r="AD564" s="85" t="s">
        <v>4922</v>
      </c>
      <c r="AE564" s="82" t="s">
        <v>1162</v>
      </c>
      <c r="AF564" s="85" t="s">
        <v>1805</v>
      </c>
      <c r="AG564" s="85" t="s">
        <v>8566</v>
      </c>
      <c r="AH564" s="85" t="s">
        <v>8567</v>
      </c>
      <c r="AI564" s="85" t="s">
        <v>2805</v>
      </c>
      <c r="AJ564" s="70" t="s">
        <v>1367</v>
      </c>
      <c r="AM564"/>
      <c r="AN564"/>
      <c r="AO564"/>
      <c r="AP564"/>
    </row>
    <row r="565" spans="1:42" s="85" customFormat="1" ht="14.4" hidden="1" customHeight="1" x14ac:dyDescent="0.3">
      <c r="A565" s="59" t="str">
        <f t="shared" si="145"/>
        <v>MUX01-KFW-SEWP-SB-09</v>
      </c>
      <c r="B565" s="85" t="s">
        <v>2069</v>
      </c>
      <c r="C565" s="85" t="s">
        <v>8565</v>
      </c>
      <c r="D565" s="70" t="s">
        <v>1806</v>
      </c>
      <c r="E565" s="70" t="s">
        <v>1201</v>
      </c>
      <c r="F565" s="70" t="s">
        <v>1201</v>
      </c>
      <c r="G565" s="59" t="s">
        <v>5630</v>
      </c>
      <c r="H565" s="70" t="s">
        <v>4725</v>
      </c>
      <c r="I565" s="59" t="s">
        <v>4901</v>
      </c>
      <c r="J565" s="70" t="s">
        <v>1367</v>
      </c>
      <c r="K565" s="59" t="s">
        <v>1163</v>
      </c>
      <c r="L565" s="82" t="str">
        <f t="shared" si="147"/>
        <v>9999075A</v>
      </c>
      <c r="M565" s="82" t="s">
        <v>4686</v>
      </c>
      <c r="N565" s="70" t="s">
        <v>2687</v>
      </c>
      <c r="O565" s="84">
        <v>9999075</v>
      </c>
      <c r="P565" s="59">
        <f t="shared" si="146"/>
        <v>9999075</v>
      </c>
      <c r="Q565" s="163" t="s">
        <v>4891</v>
      </c>
      <c r="R565" s="59" t="s">
        <v>4890</v>
      </c>
      <c r="S565" t="s">
        <v>8379</v>
      </c>
      <c r="T565" s="59" t="str">
        <f t="shared" si="143"/>
        <v>Z32009111</v>
      </c>
      <c r="U565" s="85" t="s">
        <v>8642</v>
      </c>
      <c r="V565" s="85" t="s">
        <v>8509</v>
      </c>
      <c r="W565" s="70" t="str">
        <f t="shared" si="144"/>
        <v>NATL - SB - Z32009111</v>
      </c>
      <c r="X565" s="85" t="s">
        <v>4900</v>
      </c>
      <c r="Y565" s="70" t="s">
        <v>774</v>
      </c>
      <c r="Z565" s="70" t="s">
        <v>774</v>
      </c>
      <c r="AA565" s="171" t="s">
        <v>774</v>
      </c>
      <c r="AB565" s="70" t="s">
        <v>774</v>
      </c>
      <c r="AC565" s="85" t="s">
        <v>1808</v>
      </c>
      <c r="AD565" s="85" t="s">
        <v>4922</v>
      </c>
      <c r="AE565" s="82" t="s">
        <v>1162</v>
      </c>
      <c r="AF565" s="85" t="s">
        <v>1805</v>
      </c>
      <c r="AG565" s="85" t="s">
        <v>8566</v>
      </c>
      <c r="AH565" s="85" t="s">
        <v>8567</v>
      </c>
      <c r="AI565" s="85" t="s">
        <v>2805</v>
      </c>
      <c r="AJ565" s="70" t="s">
        <v>1367</v>
      </c>
      <c r="AM565"/>
      <c r="AN565"/>
      <c r="AO565"/>
      <c r="AP565"/>
    </row>
    <row r="566" spans="1:42" s="85" customFormat="1" ht="14.4" hidden="1" customHeight="1" x14ac:dyDescent="0.3">
      <c r="A566" s="59" t="str">
        <f t="shared" si="145"/>
        <v>MUX01-KFW-SEWP-SB-03</v>
      </c>
      <c r="B566" s="85" t="s">
        <v>2069</v>
      </c>
      <c r="C566" s="85" t="s">
        <v>8565</v>
      </c>
      <c r="D566" s="70" t="s">
        <v>1806</v>
      </c>
      <c r="E566" s="70" t="s">
        <v>1201</v>
      </c>
      <c r="F566" s="70" t="s">
        <v>1201</v>
      </c>
      <c r="G566" s="59" t="s">
        <v>5630</v>
      </c>
      <c r="H566" s="70" t="s">
        <v>4725</v>
      </c>
      <c r="I566" s="59" t="s">
        <v>4901</v>
      </c>
      <c r="J566" s="70" t="s">
        <v>1367</v>
      </c>
      <c r="K566" s="59" t="s">
        <v>1163</v>
      </c>
      <c r="L566" s="82" t="str">
        <f t="shared" si="147"/>
        <v>9999076A</v>
      </c>
      <c r="M566" s="82" t="s">
        <v>4686</v>
      </c>
      <c r="N566" s="70" t="s">
        <v>2687</v>
      </c>
      <c r="O566" s="84">
        <v>9999076</v>
      </c>
      <c r="P566" s="59">
        <f t="shared" si="146"/>
        <v>9999076</v>
      </c>
      <c r="Q566" s="163" t="s">
        <v>4891</v>
      </c>
      <c r="R566" s="59" t="s">
        <v>4890</v>
      </c>
      <c r="S566" t="s">
        <v>8380</v>
      </c>
      <c r="T566" s="59" t="str">
        <f t="shared" si="143"/>
        <v>Z32009116</v>
      </c>
      <c r="U566" s="85" t="s">
        <v>8643</v>
      </c>
      <c r="V566" s="85" t="s">
        <v>8510</v>
      </c>
      <c r="W566" s="70" t="str">
        <f t="shared" si="144"/>
        <v>NATL - SB - Z32009116</v>
      </c>
      <c r="X566" s="85" t="s">
        <v>4900</v>
      </c>
      <c r="Y566" s="70" t="s">
        <v>774</v>
      </c>
      <c r="Z566" s="70" t="s">
        <v>774</v>
      </c>
      <c r="AA566" s="171" t="s">
        <v>774</v>
      </c>
      <c r="AB566" s="70" t="s">
        <v>774</v>
      </c>
      <c r="AC566" s="85" t="s">
        <v>1808</v>
      </c>
      <c r="AD566" s="85" t="s">
        <v>4922</v>
      </c>
      <c r="AE566" s="82" t="s">
        <v>1162</v>
      </c>
      <c r="AF566" s="85" t="s">
        <v>1805</v>
      </c>
      <c r="AG566" s="85" t="s">
        <v>8566</v>
      </c>
      <c r="AH566" s="85" t="s">
        <v>8567</v>
      </c>
      <c r="AI566" s="85" t="s">
        <v>2805</v>
      </c>
      <c r="AJ566" s="70" t="s">
        <v>1367</v>
      </c>
      <c r="AM566"/>
      <c r="AN566"/>
      <c r="AO566"/>
      <c r="AP566"/>
    </row>
    <row r="567" spans="1:42" s="85" customFormat="1" ht="14.4" hidden="1" customHeight="1" x14ac:dyDescent="0.3">
      <c r="A567" s="59" t="str">
        <f t="shared" si="145"/>
        <v>MUX01-KFW-SEWP-SB-02</v>
      </c>
      <c r="B567" s="85" t="s">
        <v>2069</v>
      </c>
      <c r="C567" s="85" t="s">
        <v>8565</v>
      </c>
      <c r="D567" s="70" t="s">
        <v>1806</v>
      </c>
      <c r="E567" s="70" t="s">
        <v>1201</v>
      </c>
      <c r="F567" s="70" t="s">
        <v>1201</v>
      </c>
      <c r="G567" s="59" t="s">
        <v>5630</v>
      </c>
      <c r="H567" s="70" t="s">
        <v>4725</v>
      </c>
      <c r="I567" s="59" t="s">
        <v>4901</v>
      </c>
      <c r="J567" s="70" t="s">
        <v>1367</v>
      </c>
      <c r="K567" s="59" t="s">
        <v>1163</v>
      </c>
      <c r="L567" s="82" t="str">
        <f t="shared" si="147"/>
        <v>9999077A</v>
      </c>
      <c r="M567" s="82" t="s">
        <v>4686</v>
      </c>
      <c r="N567" s="70" t="s">
        <v>2687</v>
      </c>
      <c r="O567" s="84">
        <v>9999077</v>
      </c>
      <c r="P567" s="59">
        <f t="shared" si="146"/>
        <v>9999077</v>
      </c>
      <c r="Q567" s="163" t="s">
        <v>4891</v>
      </c>
      <c r="R567" s="59" t="s">
        <v>4890</v>
      </c>
      <c r="S567" t="s">
        <v>8381</v>
      </c>
      <c r="T567" s="59" t="str">
        <f t="shared" si="143"/>
        <v>Z32009115</v>
      </c>
      <c r="U567" s="85" t="s">
        <v>8644</v>
      </c>
      <c r="V567" s="85" t="s">
        <v>8511</v>
      </c>
      <c r="W567" s="70" t="str">
        <f t="shared" si="144"/>
        <v>NATL - SB - Z32009115</v>
      </c>
      <c r="X567" s="85" t="s">
        <v>4900</v>
      </c>
      <c r="Y567" s="70" t="s">
        <v>774</v>
      </c>
      <c r="Z567" s="70" t="s">
        <v>774</v>
      </c>
      <c r="AA567" s="171" t="s">
        <v>774</v>
      </c>
      <c r="AB567" s="70" t="s">
        <v>774</v>
      </c>
      <c r="AC567" s="85" t="s">
        <v>1808</v>
      </c>
      <c r="AD567" s="85" t="s">
        <v>4922</v>
      </c>
      <c r="AE567" s="82" t="s">
        <v>1162</v>
      </c>
      <c r="AF567" s="85" t="s">
        <v>1805</v>
      </c>
      <c r="AG567" s="85" t="s">
        <v>8566</v>
      </c>
      <c r="AH567" s="85" t="s">
        <v>8567</v>
      </c>
      <c r="AI567" s="85" t="s">
        <v>2805</v>
      </c>
      <c r="AJ567" s="70" t="s">
        <v>1367</v>
      </c>
      <c r="AM567"/>
      <c r="AN567"/>
      <c r="AO567"/>
      <c r="AP567"/>
    </row>
    <row r="568" spans="1:42" s="85" customFormat="1" ht="14.4" hidden="1" customHeight="1" x14ac:dyDescent="0.3">
      <c r="A568" s="59" t="str">
        <f t="shared" si="145"/>
        <v>MZG01-KFW-SEWP-SB-09</v>
      </c>
      <c r="B568" s="85" t="s">
        <v>2069</v>
      </c>
      <c r="C568" s="85" t="s">
        <v>8565</v>
      </c>
      <c r="D568" s="70" t="s">
        <v>1806</v>
      </c>
      <c r="E568" s="70" t="s">
        <v>1201</v>
      </c>
      <c r="F568" s="70" t="s">
        <v>1201</v>
      </c>
      <c r="G568" s="59" t="s">
        <v>5630</v>
      </c>
      <c r="H568" s="70" t="s">
        <v>4725</v>
      </c>
      <c r="I568" s="59" t="s">
        <v>4901</v>
      </c>
      <c r="J568" s="70" t="s">
        <v>1367</v>
      </c>
      <c r="K568" s="59" t="s">
        <v>1163</v>
      </c>
      <c r="L568" s="82" t="str">
        <f t="shared" si="147"/>
        <v>9999078A</v>
      </c>
      <c r="M568" s="82" t="s">
        <v>4686</v>
      </c>
      <c r="N568" s="70" t="s">
        <v>2687</v>
      </c>
      <c r="O568" s="84">
        <v>9999078</v>
      </c>
      <c r="P568" s="59">
        <f t="shared" si="146"/>
        <v>9999078</v>
      </c>
      <c r="Q568" s="163" t="s">
        <v>4891</v>
      </c>
      <c r="R568" s="59" t="s">
        <v>4890</v>
      </c>
      <c r="S568" t="s">
        <v>8382</v>
      </c>
      <c r="T568" s="59" t="str">
        <f t="shared" si="143"/>
        <v>Z32009125</v>
      </c>
      <c r="U568" s="85" t="s">
        <v>8645</v>
      </c>
      <c r="V568" s="85" t="s">
        <v>8512</v>
      </c>
      <c r="W568" s="70" t="str">
        <f t="shared" si="144"/>
        <v>NATL - SB - Z32009125</v>
      </c>
      <c r="X568" s="85" t="s">
        <v>4900</v>
      </c>
      <c r="Y568" s="70" t="s">
        <v>774</v>
      </c>
      <c r="Z568" s="70" t="s">
        <v>774</v>
      </c>
      <c r="AA568" s="171" t="s">
        <v>774</v>
      </c>
      <c r="AB568" s="70" t="s">
        <v>774</v>
      </c>
      <c r="AC568" s="85" t="s">
        <v>1808</v>
      </c>
      <c r="AD568" s="85" t="s">
        <v>4922</v>
      </c>
      <c r="AE568" s="82" t="s">
        <v>1162</v>
      </c>
      <c r="AF568" s="85" t="s">
        <v>1805</v>
      </c>
      <c r="AG568" s="85" t="s">
        <v>8566</v>
      </c>
      <c r="AH568" s="85" t="s">
        <v>8567</v>
      </c>
      <c r="AI568" s="85" t="s">
        <v>2805</v>
      </c>
      <c r="AJ568" s="70" t="s">
        <v>1367</v>
      </c>
      <c r="AM568"/>
      <c r="AN568"/>
      <c r="AO568"/>
      <c r="AP568"/>
    </row>
    <row r="569" spans="1:42" s="85" customFormat="1" ht="14.4" hidden="1" customHeight="1" x14ac:dyDescent="0.3">
      <c r="A569" s="59" t="str">
        <f t="shared" si="145"/>
        <v>MZG01-KFW-SEWP-SB-01</v>
      </c>
      <c r="B569" s="85" t="s">
        <v>2069</v>
      </c>
      <c r="C569" s="85" t="s">
        <v>8565</v>
      </c>
      <c r="D569" s="70" t="s">
        <v>1806</v>
      </c>
      <c r="E569" s="70" t="s">
        <v>1201</v>
      </c>
      <c r="F569" s="70" t="s">
        <v>1201</v>
      </c>
      <c r="G569" s="59" t="s">
        <v>5630</v>
      </c>
      <c r="H569" s="70" t="s">
        <v>4725</v>
      </c>
      <c r="I569" s="59" t="s">
        <v>4901</v>
      </c>
      <c r="J569" s="70" t="s">
        <v>1367</v>
      </c>
      <c r="K569" s="59" t="s">
        <v>1163</v>
      </c>
      <c r="L569" s="82" t="str">
        <f t="shared" si="147"/>
        <v>9999079A</v>
      </c>
      <c r="M569" s="82" t="s">
        <v>4686</v>
      </c>
      <c r="N569" s="70" t="s">
        <v>2687</v>
      </c>
      <c r="O569" s="84">
        <v>9999079</v>
      </c>
      <c r="P569" s="59">
        <f t="shared" si="146"/>
        <v>9999079</v>
      </c>
      <c r="Q569" s="163" t="s">
        <v>4891</v>
      </c>
      <c r="R569" s="59" t="s">
        <v>4890</v>
      </c>
      <c r="S569" t="s">
        <v>8383</v>
      </c>
      <c r="T569" s="59" t="str">
        <f t="shared" si="143"/>
        <v>Z32009127</v>
      </c>
      <c r="U569" s="85" t="s">
        <v>8646</v>
      </c>
      <c r="V569" s="85" t="s">
        <v>8513</v>
      </c>
      <c r="W569" s="70" t="str">
        <f t="shared" si="144"/>
        <v>NATL - SB - Z32009127</v>
      </c>
      <c r="X569" s="85" t="s">
        <v>4900</v>
      </c>
      <c r="Y569" s="70" t="s">
        <v>774</v>
      </c>
      <c r="Z569" s="70" t="s">
        <v>774</v>
      </c>
      <c r="AA569" s="171" t="s">
        <v>774</v>
      </c>
      <c r="AB569" s="70" t="s">
        <v>774</v>
      </c>
      <c r="AC569" s="85" t="s">
        <v>1808</v>
      </c>
      <c r="AD569" s="85" t="s">
        <v>4922</v>
      </c>
      <c r="AE569" s="82" t="s">
        <v>1162</v>
      </c>
      <c r="AF569" s="85" t="s">
        <v>1805</v>
      </c>
      <c r="AG569" s="85" t="s">
        <v>8566</v>
      </c>
      <c r="AH569" s="85" t="s">
        <v>8567</v>
      </c>
      <c r="AI569" s="85" t="s">
        <v>2805</v>
      </c>
      <c r="AJ569" s="70" t="s">
        <v>1367</v>
      </c>
      <c r="AM569"/>
      <c r="AN569"/>
      <c r="AO569"/>
      <c r="AP569"/>
    </row>
    <row r="570" spans="1:42" s="85" customFormat="1" ht="14.4" hidden="1" customHeight="1" x14ac:dyDescent="0.3">
      <c r="A570" s="59" t="str">
        <f t="shared" si="145"/>
        <v>MZG01-KFW-SEWP-SB-04</v>
      </c>
      <c r="B570" s="85" t="s">
        <v>2069</v>
      </c>
      <c r="C570" s="85" t="s">
        <v>8565</v>
      </c>
      <c r="D570" s="70" t="s">
        <v>1806</v>
      </c>
      <c r="E570" s="70" t="s">
        <v>1201</v>
      </c>
      <c r="F570" s="70" t="s">
        <v>1201</v>
      </c>
      <c r="G570" s="59" t="s">
        <v>5630</v>
      </c>
      <c r="H570" s="70" t="s">
        <v>4725</v>
      </c>
      <c r="I570" s="59" t="s">
        <v>4901</v>
      </c>
      <c r="J570" s="70" t="s">
        <v>1367</v>
      </c>
      <c r="K570" s="59" t="s">
        <v>1163</v>
      </c>
      <c r="L570" s="82" t="str">
        <f t="shared" si="147"/>
        <v>9999080A</v>
      </c>
      <c r="M570" s="82" t="s">
        <v>4686</v>
      </c>
      <c r="N570" s="70" t="s">
        <v>2687</v>
      </c>
      <c r="O570" s="84">
        <v>9999080</v>
      </c>
      <c r="P570" s="59">
        <f t="shared" si="146"/>
        <v>9999080</v>
      </c>
      <c r="Q570" s="163" t="s">
        <v>4891</v>
      </c>
      <c r="R570" s="59" t="s">
        <v>4890</v>
      </c>
      <c r="S570" t="s">
        <v>8384</v>
      </c>
      <c r="T570" s="59" t="str">
        <f t="shared" si="143"/>
        <v>Z32009130</v>
      </c>
      <c r="U570" s="85" t="s">
        <v>8647</v>
      </c>
      <c r="V570" s="85" t="s">
        <v>8514</v>
      </c>
      <c r="W570" s="70" t="str">
        <f t="shared" si="144"/>
        <v>NATL - SB - Z32009130</v>
      </c>
      <c r="X570" s="85" t="s">
        <v>4900</v>
      </c>
      <c r="Y570" s="70" t="s">
        <v>774</v>
      </c>
      <c r="Z570" s="70" t="s">
        <v>774</v>
      </c>
      <c r="AA570" s="171" t="s">
        <v>774</v>
      </c>
      <c r="AB570" s="70" t="s">
        <v>774</v>
      </c>
      <c r="AC570" s="85" t="s">
        <v>1808</v>
      </c>
      <c r="AD570" s="85" t="s">
        <v>4922</v>
      </c>
      <c r="AE570" s="82" t="s">
        <v>1162</v>
      </c>
      <c r="AF570" s="85" t="s">
        <v>1805</v>
      </c>
      <c r="AG570" s="85" t="s">
        <v>8566</v>
      </c>
      <c r="AH570" s="85" t="s">
        <v>8567</v>
      </c>
      <c r="AI570" s="85" t="s">
        <v>2805</v>
      </c>
      <c r="AJ570" s="70" t="s">
        <v>1367</v>
      </c>
      <c r="AM570"/>
      <c r="AN570"/>
      <c r="AO570"/>
      <c r="AP570"/>
    </row>
    <row r="571" spans="1:42" s="85" customFormat="1" ht="14.4" hidden="1" customHeight="1" x14ac:dyDescent="0.3">
      <c r="A571" s="59" t="str">
        <f t="shared" si="145"/>
        <v>MZG01-KFW-SEWP-SB-05</v>
      </c>
      <c r="B571" s="85" t="s">
        <v>2069</v>
      </c>
      <c r="C571" s="85" t="s">
        <v>8565</v>
      </c>
      <c r="D571" s="70" t="s">
        <v>1806</v>
      </c>
      <c r="E571" s="70" t="s">
        <v>1201</v>
      </c>
      <c r="F571" s="70" t="s">
        <v>1201</v>
      </c>
      <c r="G571" s="59" t="s">
        <v>5630</v>
      </c>
      <c r="H571" s="70" t="s">
        <v>4725</v>
      </c>
      <c r="I571" s="59" t="s">
        <v>4901</v>
      </c>
      <c r="J571" s="70" t="s">
        <v>1367</v>
      </c>
      <c r="K571" s="59" t="s">
        <v>1163</v>
      </c>
      <c r="L571" s="82" t="str">
        <f t="shared" si="147"/>
        <v>9999081A</v>
      </c>
      <c r="M571" s="82" t="s">
        <v>4686</v>
      </c>
      <c r="N571" s="70" t="s">
        <v>2687</v>
      </c>
      <c r="O571" s="84">
        <v>9999081</v>
      </c>
      <c r="P571" s="59">
        <f t="shared" si="146"/>
        <v>9999081</v>
      </c>
      <c r="Q571" s="163" t="s">
        <v>4891</v>
      </c>
      <c r="R571" s="59" t="s">
        <v>4890</v>
      </c>
      <c r="S571" t="s">
        <v>8385</v>
      </c>
      <c r="T571" s="59" t="str">
        <f t="shared" si="143"/>
        <v>Z32009131</v>
      </c>
      <c r="U571" s="85" t="s">
        <v>8648</v>
      </c>
      <c r="V571" s="85" t="s">
        <v>8515</v>
      </c>
      <c r="W571" s="70" t="str">
        <f t="shared" si="144"/>
        <v>NATL - SB - Z32009131</v>
      </c>
      <c r="X571" s="85" t="s">
        <v>4900</v>
      </c>
      <c r="Y571" s="70" t="s">
        <v>774</v>
      </c>
      <c r="Z571" s="70" t="s">
        <v>774</v>
      </c>
      <c r="AA571" s="171" t="s">
        <v>774</v>
      </c>
      <c r="AB571" s="70" t="s">
        <v>774</v>
      </c>
      <c r="AC571" s="85" t="s">
        <v>1808</v>
      </c>
      <c r="AD571" s="85" t="s">
        <v>4922</v>
      </c>
      <c r="AE571" s="82" t="s">
        <v>1162</v>
      </c>
      <c r="AF571" s="85" t="s">
        <v>1805</v>
      </c>
      <c r="AG571" s="85" t="s">
        <v>8566</v>
      </c>
      <c r="AH571" s="85" t="s">
        <v>8567</v>
      </c>
      <c r="AI571" s="85" t="s">
        <v>2805</v>
      </c>
      <c r="AJ571" s="70" t="s">
        <v>1367</v>
      </c>
      <c r="AM571"/>
      <c r="AN571"/>
      <c r="AO571"/>
      <c r="AP571"/>
    </row>
    <row r="572" spans="1:42" s="85" customFormat="1" ht="14.4" hidden="1" customHeight="1" x14ac:dyDescent="0.3">
      <c r="A572" s="59" t="str">
        <f t="shared" si="145"/>
        <v>MZG01-KFW-SEWP-SB-11</v>
      </c>
      <c r="B572" s="85" t="s">
        <v>2069</v>
      </c>
      <c r="C572" s="85" t="s">
        <v>8565</v>
      </c>
      <c r="D572" s="70" t="s">
        <v>1806</v>
      </c>
      <c r="E572" s="70" t="s">
        <v>1201</v>
      </c>
      <c r="F572" s="70" t="s">
        <v>1201</v>
      </c>
      <c r="G572" s="59" t="s">
        <v>5630</v>
      </c>
      <c r="H572" s="70" t="s">
        <v>4725</v>
      </c>
      <c r="I572" s="59" t="s">
        <v>4901</v>
      </c>
      <c r="J572" s="70" t="s">
        <v>1367</v>
      </c>
      <c r="K572" s="59" t="s">
        <v>1163</v>
      </c>
      <c r="L572" s="82" t="str">
        <f t="shared" si="147"/>
        <v>9999082A</v>
      </c>
      <c r="M572" s="82" t="s">
        <v>4686</v>
      </c>
      <c r="N572" s="70" t="s">
        <v>2687</v>
      </c>
      <c r="O572" s="84">
        <v>9999082</v>
      </c>
      <c r="P572" s="59">
        <f t="shared" si="146"/>
        <v>9999082</v>
      </c>
      <c r="Q572" s="163" t="s">
        <v>4891</v>
      </c>
      <c r="R572" s="59" t="s">
        <v>4890</v>
      </c>
      <c r="S572" t="s">
        <v>8386</v>
      </c>
      <c r="T572" s="59" t="str">
        <f t="shared" si="143"/>
        <v>Z32009132</v>
      </c>
      <c r="U572" s="85" t="s">
        <v>8649</v>
      </c>
      <c r="V572" s="85" t="s">
        <v>8516</v>
      </c>
      <c r="W572" s="70" t="str">
        <f t="shared" si="144"/>
        <v>NATL - SB - Z32009132</v>
      </c>
      <c r="X572" s="85" t="s">
        <v>4900</v>
      </c>
      <c r="Y572" s="70" t="s">
        <v>774</v>
      </c>
      <c r="Z572" s="70" t="s">
        <v>774</v>
      </c>
      <c r="AA572" s="171" t="s">
        <v>774</v>
      </c>
      <c r="AB572" s="70" t="s">
        <v>774</v>
      </c>
      <c r="AC572" s="85" t="s">
        <v>1808</v>
      </c>
      <c r="AD572" s="85" t="s">
        <v>4922</v>
      </c>
      <c r="AE572" s="82" t="s">
        <v>1162</v>
      </c>
      <c r="AF572" s="85" t="s">
        <v>1805</v>
      </c>
      <c r="AG572" s="85" t="s">
        <v>8566</v>
      </c>
      <c r="AH572" s="85" t="s">
        <v>8567</v>
      </c>
      <c r="AI572" s="85" t="s">
        <v>2805</v>
      </c>
      <c r="AJ572" s="70" t="s">
        <v>1367</v>
      </c>
      <c r="AM572"/>
      <c r="AN572"/>
      <c r="AO572"/>
      <c r="AP572"/>
    </row>
    <row r="573" spans="1:42" s="85" customFormat="1" ht="14.4" hidden="1" customHeight="1" x14ac:dyDescent="0.3">
      <c r="A573" s="59" t="str">
        <f t="shared" si="145"/>
        <v>MZG01-KFW-SEWP-SB-06</v>
      </c>
      <c r="B573" s="85" t="s">
        <v>2069</v>
      </c>
      <c r="C573" s="85" t="s">
        <v>8565</v>
      </c>
      <c r="D573" s="70" t="s">
        <v>1806</v>
      </c>
      <c r="E573" s="70" t="s">
        <v>1201</v>
      </c>
      <c r="F573" s="70" t="s">
        <v>1201</v>
      </c>
      <c r="G573" s="59" t="s">
        <v>5630</v>
      </c>
      <c r="H573" s="70" t="s">
        <v>4725</v>
      </c>
      <c r="I573" s="59" t="s">
        <v>4901</v>
      </c>
      <c r="J573" s="70" t="s">
        <v>1367</v>
      </c>
      <c r="K573" s="59" t="s">
        <v>1163</v>
      </c>
      <c r="L573" s="82" t="str">
        <f t="shared" si="147"/>
        <v>9999083A</v>
      </c>
      <c r="M573" s="82" t="s">
        <v>4686</v>
      </c>
      <c r="N573" s="70" t="s">
        <v>2687</v>
      </c>
      <c r="O573" s="84">
        <v>9999083</v>
      </c>
      <c r="P573" s="59">
        <f t="shared" si="146"/>
        <v>9999083</v>
      </c>
      <c r="Q573" s="163" t="s">
        <v>4891</v>
      </c>
      <c r="R573" s="59" t="s">
        <v>4890</v>
      </c>
      <c r="S573" t="s">
        <v>8387</v>
      </c>
      <c r="T573" s="59" t="str">
        <f t="shared" si="143"/>
        <v>Z32009122</v>
      </c>
      <c r="U573" s="85" t="s">
        <v>8650</v>
      </c>
      <c r="V573" s="85" t="s">
        <v>8517</v>
      </c>
      <c r="W573" s="70" t="str">
        <f t="shared" si="144"/>
        <v>NATL - SB - Z32009122</v>
      </c>
      <c r="X573" s="85" t="s">
        <v>4900</v>
      </c>
      <c r="Y573" s="70" t="s">
        <v>774</v>
      </c>
      <c r="Z573" s="70" t="s">
        <v>774</v>
      </c>
      <c r="AA573" s="171" t="s">
        <v>774</v>
      </c>
      <c r="AB573" s="70" t="s">
        <v>774</v>
      </c>
      <c r="AC573" s="85" t="s">
        <v>1808</v>
      </c>
      <c r="AD573" s="85" t="s">
        <v>4922</v>
      </c>
      <c r="AE573" s="82" t="s">
        <v>1162</v>
      </c>
      <c r="AF573" s="85" t="s">
        <v>1805</v>
      </c>
      <c r="AG573" s="85" t="s">
        <v>8566</v>
      </c>
      <c r="AH573" s="85" t="s">
        <v>8567</v>
      </c>
      <c r="AI573" s="85" t="s">
        <v>2805</v>
      </c>
      <c r="AJ573" s="70" t="s">
        <v>1367</v>
      </c>
      <c r="AM573"/>
      <c r="AN573"/>
      <c r="AO573"/>
      <c r="AP573"/>
    </row>
    <row r="574" spans="1:42" s="85" customFormat="1" ht="14.4" hidden="1" customHeight="1" x14ac:dyDescent="0.3">
      <c r="A574" s="59" t="str">
        <f t="shared" si="145"/>
        <v>MZG01-KFW-SEWP-SB-02</v>
      </c>
      <c r="B574" s="85" t="s">
        <v>2069</v>
      </c>
      <c r="C574" s="85" t="s">
        <v>8565</v>
      </c>
      <c r="D574" s="70" t="s">
        <v>1806</v>
      </c>
      <c r="E574" s="70" t="s">
        <v>1201</v>
      </c>
      <c r="F574" s="70" t="s">
        <v>1201</v>
      </c>
      <c r="G574" s="59" t="s">
        <v>5630</v>
      </c>
      <c r="H574" s="70" t="s">
        <v>4725</v>
      </c>
      <c r="I574" s="59" t="s">
        <v>4901</v>
      </c>
      <c r="J574" s="70" t="s">
        <v>1367</v>
      </c>
      <c r="K574" s="59" t="s">
        <v>1163</v>
      </c>
      <c r="L574" s="82" t="str">
        <f t="shared" si="147"/>
        <v>9999084A</v>
      </c>
      <c r="M574" s="82" t="s">
        <v>4686</v>
      </c>
      <c r="N574" s="70" t="s">
        <v>2687</v>
      </c>
      <c r="O574" s="84">
        <v>9999084</v>
      </c>
      <c r="P574" s="59">
        <f t="shared" si="146"/>
        <v>9999084</v>
      </c>
      <c r="Q574" s="163" t="s">
        <v>4891</v>
      </c>
      <c r="R574" s="59" t="s">
        <v>4890</v>
      </c>
      <c r="S574" t="s">
        <v>8388</v>
      </c>
      <c r="T574" s="59" t="str">
        <f t="shared" si="143"/>
        <v>Z32009128</v>
      </c>
      <c r="U574" s="85" t="s">
        <v>8651</v>
      </c>
      <c r="V574" s="85" t="s">
        <v>8518</v>
      </c>
      <c r="W574" s="70" t="str">
        <f t="shared" si="144"/>
        <v>NATL - SB - Z32009128</v>
      </c>
      <c r="X574" s="85" t="s">
        <v>4900</v>
      </c>
      <c r="Y574" s="70" t="s">
        <v>774</v>
      </c>
      <c r="Z574" s="70" t="s">
        <v>774</v>
      </c>
      <c r="AA574" s="171" t="s">
        <v>774</v>
      </c>
      <c r="AB574" s="70" t="s">
        <v>774</v>
      </c>
      <c r="AC574" s="85" t="s">
        <v>1808</v>
      </c>
      <c r="AD574" s="85" t="s">
        <v>4922</v>
      </c>
      <c r="AE574" s="82" t="s">
        <v>1162</v>
      </c>
      <c r="AF574" s="85" t="s">
        <v>1805</v>
      </c>
      <c r="AG574" s="85" t="s">
        <v>8566</v>
      </c>
      <c r="AH574" s="85" t="s">
        <v>8567</v>
      </c>
      <c r="AI574" s="85" t="s">
        <v>2805</v>
      </c>
      <c r="AJ574" s="70" t="s">
        <v>1367</v>
      </c>
      <c r="AM574"/>
      <c r="AN574"/>
      <c r="AO574"/>
      <c r="AP574"/>
    </row>
    <row r="575" spans="1:42" s="85" customFormat="1" ht="14.4" hidden="1" customHeight="1" x14ac:dyDescent="0.3">
      <c r="A575" s="59" t="str">
        <f t="shared" si="145"/>
        <v>MZG01-KFW-SEWP-SB-03</v>
      </c>
      <c r="B575" s="85" t="s">
        <v>2069</v>
      </c>
      <c r="C575" s="85" t="s">
        <v>8565</v>
      </c>
      <c r="D575" s="70" t="s">
        <v>1806</v>
      </c>
      <c r="E575" s="70" t="s">
        <v>1201</v>
      </c>
      <c r="F575" s="70" t="s">
        <v>1201</v>
      </c>
      <c r="G575" s="59" t="s">
        <v>5630</v>
      </c>
      <c r="H575" s="70" t="s">
        <v>4725</v>
      </c>
      <c r="I575" s="59" t="s">
        <v>4901</v>
      </c>
      <c r="J575" s="70" t="s">
        <v>1367</v>
      </c>
      <c r="K575" s="59" t="s">
        <v>1163</v>
      </c>
      <c r="L575" s="82" t="str">
        <f t="shared" si="147"/>
        <v>9999085A</v>
      </c>
      <c r="M575" s="82" t="s">
        <v>4686</v>
      </c>
      <c r="N575" s="70" t="s">
        <v>2687</v>
      </c>
      <c r="O575" s="84">
        <v>9999085</v>
      </c>
      <c r="P575" s="59">
        <f t="shared" si="146"/>
        <v>9999085</v>
      </c>
      <c r="Q575" s="163" t="s">
        <v>4891</v>
      </c>
      <c r="R575" s="59" t="s">
        <v>4890</v>
      </c>
      <c r="S575" t="s">
        <v>8389</v>
      </c>
      <c r="T575" s="59" t="str">
        <f t="shared" si="143"/>
        <v>Z32009129</v>
      </c>
      <c r="U575" s="85" t="s">
        <v>8652</v>
      </c>
      <c r="V575" s="85" t="s">
        <v>8519</v>
      </c>
      <c r="W575" s="70" t="str">
        <f t="shared" si="144"/>
        <v>NATL - SB - Z32009129</v>
      </c>
      <c r="X575" s="85" t="s">
        <v>4900</v>
      </c>
      <c r="Y575" s="70" t="s">
        <v>774</v>
      </c>
      <c r="Z575" s="70" t="s">
        <v>774</v>
      </c>
      <c r="AA575" s="171" t="s">
        <v>774</v>
      </c>
      <c r="AB575" s="70" t="s">
        <v>774</v>
      </c>
      <c r="AC575" s="85" t="s">
        <v>1808</v>
      </c>
      <c r="AD575" s="85" t="s">
        <v>4922</v>
      </c>
      <c r="AE575" s="82" t="s">
        <v>1162</v>
      </c>
      <c r="AF575" s="85" t="s">
        <v>1805</v>
      </c>
      <c r="AG575" s="85" t="s">
        <v>8566</v>
      </c>
      <c r="AH575" s="85" t="s">
        <v>8567</v>
      </c>
      <c r="AI575" s="85" t="s">
        <v>2805</v>
      </c>
      <c r="AJ575" s="70" t="s">
        <v>1367</v>
      </c>
      <c r="AM575"/>
      <c r="AN575"/>
      <c r="AO575"/>
      <c r="AP575"/>
    </row>
    <row r="576" spans="1:42" s="85" customFormat="1" ht="14.4" hidden="1" customHeight="1" x14ac:dyDescent="0.3">
      <c r="A576" s="59" t="str">
        <f t="shared" si="145"/>
        <v>MZG01-KFW-SEWP-SB-07</v>
      </c>
      <c r="B576" s="85" t="s">
        <v>2069</v>
      </c>
      <c r="C576" s="85" t="s">
        <v>8565</v>
      </c>
      <c r="D576" s="70" t="s">
        <v>1806</v>
      </c>
      <c r="E576" s="70" t="s">
        <v>1201</v>
      </c>
      <c r="F576" s="70" t="s">
        <v>1201</v>
      </c>
      <c r="G576" s="59" t="s">
        <v>5630</v>
      </c>
      <c r="H576" s="70" t="s">
        <v>4725</v>
      </c>
      <c r="I576" s="59" t="s">
        <v>4901</v>
      </c>
      <c r="J576" s="70" t="s">
        <v>1367</v>
      </c>
      <c r="K576" s="59" t="s">
        <v>1163</v>
      </c>
      <c r="L576" s="82" t="str">
        <f t="shared" si="147"/>
        <v>9999086A</v>
      </c>
      <c r="M576" s="82" t="s">
        <v>4686</v>
      </c>
      <c r="N576" s="70" t="s">
        <v>2687</v>
      </c>
      <c r="O576" s="84">
        <v>9999086</v>
      </c>
      <c r="P576" s="59">
        <f t="shared" si="146"/>
        <v>9999086</v>
      </c>
      <c r="Q576" s="163" t="s">
        <v>4891</v>
      </c>
      <c r="R576" s="59" t="s">
        <v>4890</v>
      </c>
      <c r="S576" t="s">
        <v>8390</v>
      </c>
      <c r="T576" s="59" t="str">
        <f t="shared" si="143"/>
        <v>Z32009123</v>
      </c>
      <c r="U576" s="85" t="s">
        <v>8653</v>
      </c>
      <c r="V576" s="85" t="s">
        <v>8520</v>
      </c>
      <c r="W576" s="70" t="str">
        <f t="shared" si="144"/>
        <v>NATL - SB - Z32009123</v>
      </c>
      <c r="X576" s="85" t="s">
        <v>4900</v>
      </c>
      <c r="Y576" s="70" t="s">
        <v>774</v>
      </c>
      <c r="Z576" s="70" t="s">
        <v>774</v>
      </c>
      <c r="AA576" s="171" t="s">
        <v>774</v>
      </c>
      <c r="AB576" s="70" t="s">
        <v>774</v>
      </c>
      <c r="AC576" s="85" t="s">
        <v>1808</v>
      </c>
      <c r="AD576" s="85" t="s">
        <v>4922</v>
      </c>
      <c r="AE576" s="82" t="s">
        <v>1162</v>
      </c>
      <c r="AF576" s="85" t="s">
        <v>1805</v>
      </c>
      <c r="AG576" s="85" t="s">
        <v>8566</v>
      </c>
      <c r="AH576" s="85" t="s">
        <v>8567</v>
      </c>
      <c r="AI576" s="85" t="s">
        <v>2805</v>
      </c>
      <c r="AJ576" s="70" t="s">
        <v>1367</v>
      </c>
      <c r="AM576"/>
      <c r="AN576"/>
      <c r="AO576"/>
      <c r="AP576"/>
    </row>
    <row r="577" spans="1:42" s="85" customFormat="1" ht="14.4" hidden="1" customHeight="1" x14ac:dyDescent="0.3">
      <c r="A577" s="59" t="str">
        <f t="shared" si="145"/>
        <v>MZG01-KFW-SEWP-SB-08</v>
      </c>
      <c r="B577" s="85" t="s">
        <v>2069</v>
      </c>
      <c r="C577" s="85" t="s">
        <v>8565</v>
      </c>
      <c r="D577" s="70" t="s">
        <v>1806</v>
      </c>
      <c r="E577" s="70" t="s">
        <v>1201</v>
      </c>
      <c r="F577" s="70" t="s">
        <v>1201</v>
      </c>
      <c r="G577" s="59" t="s">
        <v>5630</v>
      </c>
      <c r="H577" s="70" t="s">
        <v>4725</v>
      </c>
      <c r="I577" s="59" t="s">
        <v>4901</v>
      </c>
      <c r="J577" s="70" t="s">
        <v>1367</v>
      </c>
      <c r="K577" s="59" t="s">
        <v>1163</v>
      </c>
      <c r="L577" s="82" t="str">
        <f t="shared" si="147"/>
        <v>9999087A</v>
      </c>
      <c r="M577" s="82" t="s">
        <v>4686</v>
      </c>
      <c r="N577" s="70" t="s">
        <v>2687</v>
      </c>
      <c r="O577" s="84">
        <v>9999087</v>
      </c>
      <c r="P577" s="59">
        <f t="shared" si="146"/>
        <v>9999087</v>
      </c>
      <c r="Q577" s="163" t="s">
        <v>4891</v>
      </c>
      <c r="R577" s="59" t="s">
        <v>4890</v>
      </c>
      <c r="S577" t="s">
        <v>8391</v>
      </c>
      <c r="T577" s="59" t="str">
        <f t="shared" si="143"/>
        <v>Z32009124</v>
      </c>
      <c r="U577" s="85" t="s">
        <v>8654</v>
      </c>
      <c r="V577" s="85" t="s">
        <v>8521</v>
      </c>
      <c r="W577" s="70" t="str">
        <f t="shared" si="144"/>
        <v>NATL - SB - Z32009124</v>
      </c>
      <c r="X577" s="85" t="s">
        <v>4900</v>
      </c>
      <c r="Y577" s="70" t="s">
        <v>774</v>
      </c>
      <c r="Z577" s="70" t="s">
        <v>774</v>
      </c>
      <c r="AA577" s="171" t="s">
        <v>774</v>
      </c>
      <c r="AB577" s="70" t="s">
        <v>774</v>
      </c>
      <c r="AC577" s="85" t="s">
        <v>1808</v>
      </c>
      <c r="AD577" s="85" t="s">
        <v>4922</v>
      </c>
      <c r="AE577" s="82" t="s">
        <v>1162</v>
      </c>
      <c r="AF577" s="85" t="s">
        <v>1805</v>
      </c>
      <c r="AG577" s="85" t="s">
        <v>8566</v>
      </c>
      <c r="AH577" s="85" t="s">
        <v>8567</v>
      </c>
      <c r="AI577" s="85" t="s">
        <v>2805</v>
      </c>
      <c r="AJ577" s="70" t="s">
        <v>1367</v>
      </c>
      <c r="AM577"/>
      <c r="AN577"/>
      <c r="AO577"/>
      <c r="AP577"/>
    </row>
    <row r="578" spans="1:42" s="85" customFormat="1" ht="14.4" hidden="1" customHeight="1" x14ac:dyDescent="0.3">
      <c r="A578" s="59" t="str">
        <f t="shared" si="145"/>
        <v>MZG01-KFW-SEWP-SB-10</v>
      </c>
      <c r="B578" s="85" t="s">
        <v>2069</v>
      </c>
      <c r="C578" s="85" t="s">
        <v>8565</v>
      </c>
      <c r="D578" s="70" t="s">
        <v>1806</v>
      </c>
      <c r="E578" s="70" t="s">
        <v>1201</v>
      </c>
      <c r="F578" s="70" t="s">
        <v>1201</v>
      </c>
      <c r="G578" s="59" t="s">
        <v>5630</v>
      </c>
      <c r="H578" s="70" t="s">
        <v>4725</v>
      </c>
      <c r="I578" s="59" t="s">
        <v>4901</v>
      </c>
      <c r="J578" s="70" t="s">
        <v>1367</v>
      </c>
      <c r="K578" s="59" t="s">
        <v>1163</v>
      </c>
      <c r="L578" s="82" t="str">
        <f t="shared" si="147"/>
        <v>9999088A</v>
      </c>
      <c r="M578" s="82" t="s">
        <v>4686</v>
      </c>
      <c r="N578" s="70" t="s">
        <v>2687</v>
      </c>
      <c r="O578" s="84">
        <v>9999088</v>
      </c>
      <c r="P578" s="59">
        <f t="shared" si="146"/>
        <v>9999088</v>
      </c>
      <c r="Q578" s="163" t="s">
        <v>4891</v>
      </c>
      <c r="R578" s="59" t="s">
        <v>4890</v>
      </c>
      <c r="S578" t="s">
        <v>8392</v>
      </c>
      <c r="T578" s="59" t="str">
        <f t="shared" si="143"/>
        <v>Z32009126</v>
      </c>
      <c r="U578" s="85" t="s">
        <v>8655</v>
      </c>
      <c r="V578" s="85" t="s">
        <v>8522</v>
      </c>
      <c r="W578" s="70" t="str">
        <f t="shared" si="144"/>
        <v>NATL - SB - Z32009126</v>
      </c>
      <c r="X578" s="85" t="s">
        <v>4900</v>
      </c>
      <c r="Y578" s="70" t="s">
        <v>774</v>
      </c>
      <c r="Z578" s="70" t="s">
        <v>774</v>
      </c>
      <c r="AA578" s="171" t="s">
        <v>774</v>
      </c>
      <c r="AB578" s="70" t="s">
        <v>774</v>
      </c>
      <c r="AC578" s="85" t="s">
        <v>1808</v>
      </c>
      <c r="AD578" s="85" t="s">
        <v>4922</v>
      </c>
      <c r="AE578" s="82" t="s">
        <v>1162</v>
      </c>
      <c r="AF578" s="85" t="s">
        <v>1805</v>
      </c>
      <c r="AG578" s="85" t="s">
        <v>8566</v>
      </c>
      <c r="AH578" s="85" t="s">
        <v>8567</v>
      </c>
      <c r="AI578" s="85" t="s">
        <v>2805</v>
      </c>
      <c r="AJ578" s="70" t="s">
        <v>1367</v>
      </c>
      <c r="AM578"/>
      <c r="AN578"/>
      <c r="AO578"/>
      <c r="AP578"/>
    </row>
    <row r="579" spans="1:42" s="85" customFormat="1" ht="14.4" hidden="1" customHeight="1" x14ac:dyDescent="0.3">
      <c r="A579" s="59" t="str">
        <f t="shared" si="145"/>
        <v>NRW01-KFW-SEWP-SB-07</v>
      </c>
      <c r="B579" s="85" t="s">
        <v>2069</v>
      </c>
      <c r="C579" s="85" t="s">
        <v>8565</v>
      </c>
      <c r="D579" s="70" t="s">
        <v>1806</v>
      </c>
      <c r="E579" s="70" t="s">
        <v>1201</v>
      </c>
      <c r="F579" s="70" t="s">
        <v>1201</v>
      </c>
      <c r="G579" s="59" t="s">
        <v>5630</v>
      </c>
      <c r="H579" s="70" t="s">
        <v>4725</v>
      </c>
      <c r="I579" s="59" t="s">
        <v>4901</v>
      </c>
      <c r="J579" s="70" t="s">
        <v>1367</v>
      </c>
      <c r="K579" s="59" t="s">
        <v>1163</v>
      </c>
      <c r="L579" s="82" t="str">
        <f t="shared" si="147"/>
        <v>9999089A</v>
      </c>
      <c r="M579" s="82" t="s">
        <v>4686</v>
      </c>
      <c r="N579" s="70" t="s">
        <v>2687</v>
      </c>
      <c r="O579" s="84">
        <v>9999089</v>
      </c>
      <c r="P579" s="59">
        <f t="shared" si="146"/>
        <v>9999089</v>
      </c>
      <c r="Q579" s="163" t="s">
        <v>4891</v>
      </c>
      <c r="R579" s="59" t="s">
        <v>4890</v>
      </c>
      <c r="S579" t="s">
        <v>8393</v>
      </c>
      <c r="T579" s="59" t="str">
        <f t="shared" si="143"/>
        <v>Z39004181</v>
      </c>
      <c r="U579" s="85" t="s">
        <v>8656</v>
      </c>
      <c r="V579" s="85" t="s">
        <v>8523</v>
      </c>
      <c r="W579" s="70" t="str">
        <f t="shared" si="144"/>
        <v>NATL - SB - Z39004181</v>
      </c>
      <c r="X579" s="85" t="s">
        <v>4900</v>
      </c>
      <c r="Y579" s="70" t="s">
        <v>774</v>
      </c>
      <c r="Z579" s="70" t="s">
        <v>774</v>
      </c>
      <c r="AA579" s="171" t="s">
        <v>774</v>
      </c>
      <c r="AB579" s="70" t="s">
        <v>774</v>
      </c>
      <c r="AC579" s="85" t="s">
        <v>1808</v>
      </c>
      <c r="AD579" s="85" t="s">
        <v>4922</v>
      </c>
      <c r="AE579" s="82" t="s">
        <v>1162</v>
      </c>
      <c r="AF579" s="85" t="s">
        <v>1805</v>
      </c>
      <c r="AG579" s="85" t="s">
        <v>8566</v>
      </c>
      <c r="AH579" s="85" t="s">
        <v>8567</v>
      </c>
      <c r="AI579" s="85" t="s">
        <v>2805</v>
      </c>
      <c r="AJ579" s="70" t="s">
        <v>1367</v>
      </c>
      <c r="AM579"/>
      <c r="AN579"/>
      <c r="AO579"/>
      <c r="AP579"/>
    </row>
    <row r="580" spans="1:42" s="85" customFormat="1" ht="14.4" hidden="1" customHeight="1" x14ac:dyDescent="0.3">
      <c r="A580" s="59" t="str">
        <f t="shared" si="145"/>
        <v>NRW01-KFW-SEWP-SB-04</v>
      </c>
      <c r="B580" s="85" t="s">
        <v>2069</v>
      </c>
      <c r="C580" s="85" t="s">
        <v>8565</v>
      </c>
      <c r="D580" s="70" t="s">
        <v>1806</v>
      </c>
      <c r="E580" s="70" t="s">
        <v>1201</v>
      </c>
      <c r="F580" s="70" t="s">
        <v>1201</v>
      </c>
      <c r="G580" s="59" t="s">
        <v>5630</v>
      </c>
      <c r="H580" s="70" t="s">
        <v>4725</v>
      </c>
      <c r="I580" s="59" t="s">
        <v>4901</v>
      </c>
      <c r="J580" s="70" t="s">
        <v>1367</v>
      </c>
      <c r="K580" s="59" t="s">
        <v>1163</v>
      </c>
      <c r="L580" s="82" t="str">
        <f t="shared" si="147"/>
        <v>9999090A</v>
      </c>
      <c r="M580" s="82" t="s">
        <v>4686</v>
      </c>
      <c r="N580" s="70" t="s">
        <v>2687</v>
      </c>
      <c r="O580" s="84">
        <v>9999090</v>
      </c>
      <c r="P580" s="59">
        <f t="shared" si="146"/>
        <v>9999090</v>
      </c>
      <c r="Q580" s="163" t="s">
        <v>4891</v>
      </c>
      <c r="R580" s="59" t="s">
        <v>4890</v>
      </c>
      <c r="S580" t="s">
        <v>8394</v>
      </c>
      <c r="T580" s="59" t="str">
        <f t="shared" si="143"/>
        <v>Z39004178</v>
      </c>
      <c r="U580" s="85" t="s">
        <v>8657</v>
      </c>
      <c r="V580" s="85" t="s">
        <v>8524</v>
      </c>
      <c r="W580" s="70" t="str">
        <f t="shared" si="144"/>
        <v>NATL - SB - Z39004178</v>
      </c>
      <c r="X580" s="85" t="s">
        <v>4900</v>
      </c>
      <c r="Y580" s="70" t="s">
        <v>774</v>
      </c>
      <c r="Z580" s="70" t="s">
        <v>774</v>
      </c>
      <c r="AA580" s="171" t="s">
        <v>774</v>
      </c>
      <c r="AB580" s="70" t="s">
        <v>774</v>
      </c>
      <c r="AC580" s="85" t="s">
        <v>1808</v>
      </c>
      <c r="AD580" s="85" t="s">
        <v>4922</v>
      </c>
      <c r="AE580" s="82" t="s">
        <v>1162</v>
      </c>
      <c r="AF580" s="85" t="s">
        <v>1805</v>
      </c>
      <c r="AG580" s="85" t="s">
        <v>8566</v>
      </c>
      <c r="AH580" s="85" t="s">
        <v>8567</v>
      </c>
      <c r="AI580" s="85" t="s">
        <v>2805</v>
      </c>
      <c r="AJ580" s="70" t="s">
        <v>1367</v>
      </c>
      <c r="AM580"/>
      <c r="AN580"/>
      <c r="AO580"/>
      <c r="AP580"/>
    </row>
    <row r="581" spans="1:42" s="85" customFormat="1" ht="14.4" hidden="1" customHeight="1" x14ac:dyDescent="0.3">
      <c r="A581" s="59" t="str">
        <f t="shared" si="145"/>
        <v>NRW01-KFW-SEWP-SB-06</v>
      </c>
      <c r="B581" s="85" t="s">
        <v>2069</v>
      </c>
      <c r="C581" s="85" t="s">
        <v>8565</v>
      </c>
      <c r="D581" s="70" t="s">
        <v>1806</v>
      </c>
      <c r="E581" s="70" t="s">
        <v>1201</v>
      </c>
      <c r="F581" s="70" t="s">
        <v>1201</v>
      </c>
      <c r="G581" s="59" t="s">
        <v>5630</v>
      </c>
      <c r="H581" s="70" t="s">
        <v>4725</v>
      </c>
      <c r="I581" s="59" t="s">
        <v>4901</v>
      </c>
      <c r="J581" s="70" t="s">
        <v>1367</v>
      </c>
      <c r="K581" s="59" t="s">
        <v>1163</v>
      </c>
      <c r="L581" s="82" t="str">
        <f t="shared" si="147"/>
        <v>9999091A</v>
      </c>
      <c r="M581" s="82" t="s">
        <v>4686</v>
      </c>
      <c r="N581" s="70" t="s">
        <v>2687</v>
      </c>
      <c r="O581" s="84">
        <v>9999091</v>
      </c>
      <c r="P581" s="59">
        <f t="shared" si="146"/>
        <v>9999091</v>
      </c>
      <c r="Q581" s="163" t="s">
        <v>4891</v>
      </c>
      <c r="R581" s="59" t="s">
        <v>4890</v>
      </c>
      <c r="S581" t="s">
        <v>8395</v>
      </c>
      <c r="T581" s="59" t="str">
        <f t="shared" si="143"/>
        <v>Z39004180</v>
      </c>
      <c r="U581" s="85" t="s">
        <v>8658</v>
      </c>
      <c r="V581" s="85" t="s">
        <v>8525</v>
      </c>
      <c r="W581" s="70" t="str">
        <f t="shared" si="144"/>
        <v>NATL - SB - Z39004180</v>
      </c>
      <c r="X581" s="85" t="s">
        <v>4900</v>
      </c>
      <c r="Y581" s="70" t="s">
        <v>774</v>
      </c>
      <c r="Z581" s="70" t="s">
        <v>774</v>
      </c>
      <c r="AA581" s="171" t="s">
        <v>774</v>
      </c>
      <c r="AB581" s="70" t="s">
        <v>774</v>
      </c>
      <c r="AC581" s="85" t="s">
        <v>1808</v>
      </c>
      <c r="AD581" s="85" t="s">
        <v>4922</v>
      </c>
      <c r="AE581" s="82" t="s">
        <v>1162</v>
      </c>
      <c r="AF581" s="85" t="s">
        <v>1805</v>
      </c>
      <c r="AG581" s="85" t="s">
        <v>8566</v>
      </c>
      <c r="AH581" s="85" t="s">
        <v>8567</v>
      </c>
      <c r="AI581" s="85" t="s">
        <v>2805</v>
      </c>
      <c r="AJ581" s="70" t="s">
        <v>1367</v>
      </c>
      <c r="AM581"/>
      <c r="AN581"/>
      <c r="AO581"/>
      <c r="AP581"/>
    </row>
    <row r="582" spans="1:42" s="85" customFormat="1" ht="14.4" hidden="1" customHeight="1" x14ac:dyDescent="0.3">
      <c r="A582" s="59" t="str">
        <f t="shared" si="145"/>
        <v>NRW01-KFW-SEWP-SB-02</v>
      </c>
      <c r="B582" s="85" t="s">
        <v>2069</v>
      </c>
      <c r="C582" s="85" t="s">
        <v>8565</v>
      </c>
      <c r="D582" s="70" t="s">
        <v>1806</v>
      </c>
      <c r="E582" s="70" t="s">
        <v>1201</v>
      </c>
      <c r="F582" s="70" t="s">
        <v>1201</v>
      </c>
      <c r="G582" s="59" t="s">
        <v>5630</v>
      </c>
      <c r="H582" s="70" t="s">
        <v>4725</v>
      </c>
      <c r="I582" s="59" t="s">
        <v>4901</v>
      </c>
      <c r="J582" s="70" t="s">
        <v>1367</v>
      </c>
      <c r="K582" s="59" t="s">
        <v>1163</v>
      </c>
      <c r="L582" s="82" t="str">
        <f t="shared" si="147"/>
        <v>9999092A</v>
      </c>
      <c r="M582" s="82" t="s">
        <v>4686</v>
      </c>
      <c r="N582" s="70" t="s">
        <v>2687</v>
      </c>
      <c r="O582" s="84">
        <v>9999092</v>
      </c>
      <c r="P582" s="59">
        <f t="shared" si="146"/>
        <v>9999092</v>
      </c>
      <c r="Q582" s="163" t="s">
        <v>4891</v>
      </c>
      <c r="R582" s="59" t="s">
        <v>4890</v>
      </c>
      <c r="S582" t="s">
        <v>8396</v>
      </c>
      <c r="T582" s="59" t="str">
        <f t="shared" si="143"/>
        <v>Z39004175</v>
      </c>
      <c r="U582" s="85" t="s">
        <v>8659</v>
      </c>
      <c r="V582" s="85" t="s">
        <v>8526</v>
      </c>
      <c r="W582" s="70" t="str">
        <f t="shared" si="144"/>
        <v>NATL - SB - Z39004175</v>
      </c>
      <c r="X582" s="85" t="s">
        <v>4900</v>
      </c>
      <c r="Y582" s="70" t="s">
        <v>774</v>
      </c>
      <c r="Z582" s="70" t="s">
        <v>774</v>
      </c>
      <c r="AA582" s="171" t="s">
        <v>774</v>
      </c>
      <c r="AB582" s="70" t="s">
        <v>774</v>
      </c>
      <c r="AC582" s="85" t="s">
        <v>1808</v>
      </c>
      <c r="AD582" s="85" t="s">
        <v>4922</v>
      </c>
      <c r="AE582" s="82" t="s">
        <v>1162</v>
      </c>
      <c r="AF582" s="85" t="s">
        <v>1805</v>
      </c>
      <c r="AG582" s="85" t="s">
        <v>8566</v>
      </c>
      <c r="AH582" s="85" t="s">
        <v>8567</v>
      </c>
      <c r="AI582" s="85" t="s">
        <v>2805</v>
      </c>
      <c r="AJ582" s="70" t="s">
        <v>1367</v>
      </c>
      <c r="AM582"/>
      <c r="AN582"/>
      <c r="AO582"/>
      <c r="AP582"/>
    </row>
    <row r="583" spans="1:42" s="85" customFormat="1" ht="14.4" hidden="1" customHeight="1" x14ac:dyDescent="0.3">
      <c r="A583" s="59" t="str">
        <f t="shared" si="145"/>
        <v>NRW01-KFW-SEWP-SB-03</v>
      </c>
      <c r="B583" s="85" t="s">
        <v>2069</v>
      </c>
      <c r="C583" s="85" t="s">
        <v>8565</v>
      </c>
      <c r="D583" s="70" t="s">
        <v>1806</v>
      </c>
      <c r="E583" s="70" t="s">
        <v>1201</v>
      </c>
      <c r="F583" s="70" t="s">
        <v>1201</v>
      </c>
      <c r="G583" s="59" t="s">
        <v>5630</v>
      </c>
      <c r="H583" s="70" t="s">
        <v>4725</v>
      </c>
      <c r="I583" s="59" t="s">
        <v>4901</v>
      </c>
      <c r="J583" s="70" t="s">
        <v>1367</v>
      </c>
      <c r="K583" s="59" t="s">
        <v>1163</v>
      </c>
      <c r="L583" s="82" t="str">
        <f t="shared" si="147"/>
        <v>9999093A</v>
      </c>
      <c r="M583" s="82" t="s">
        <v>4686</v>
      </c>
      <c r="N583" s="70" t="s">
        <v>2687</v>
      </c>
      <c r="O583" s="84">
        <v>9999093</v>
      </c>
      <c r="P583" s="59">
        <f t="shared" si="146"/>
        <v>9999093</v>
      </c>
      <c r="Q583" s="163" t="s">
        <v>4891</v>
      </c>
      <c r="R583" s="59" t="s">
        <v>4890</v>
      </c>
      <c r="S583" t="s">
        <v>8397</v>
      </c>
      <c r="T583" s="59" t="str">
        <f t="shared" si="143"/>
        <v>Z39004176</v>
      </c>
      <c r="U583" s="85" t="s">
        <v>8660</v>
      </c>
      <c r="V583" s="85" t="s">
        <v>8527</v>
      </c>
      <c r="W583" s="70" t="str">
        <f t="shared" si="144"/>
        <v>NATL - SB - Z39004176</v>
      </c>
      <c r="X583" s="85" t="s">
        <v>4900</v>
      </c>
      <c r="Y583" s="70" t="s">
        <v>774</v>
      </c>
      <c r="Z583" s="70" t="s">
        <v>774</v>
      </c>
      <c r="AA583" s="171" t="s">
        <v>774</v>
      </c>
      <c r="AB583" s="70" t="s">
        <v>774</v>
      </c>
      <c r="AC583" s="85" t="s">
        <v>1808</v>
      </c>
      <c r="AD583" s="85" t="s">
        <v>4922</v>
      </c>
      <c r="AE583" s="82" t="s">
        <v>1162</v>
      </c>
      <c r="AF583" s="85" t="s">
        <v>1805</v>
      </c>
      <c r="AG583" s="85" t="s">
        <v>8566</v>
      </c>
      <c r="AH583" s="85" t="s">
        <v>8567</v>
      </c>
      <c r="AI583" s="85" t="s">
        <v>2805</v>
      </c>
      <c r="AJ583" s="70" t="s">
        <v>1367</v>
      </c>
      <c r="AM583"/>
      <c r="AN583"/>
      <c r="AO583"/>
      <c r="AP583"/>
    </row>
    <row r="584" spans="1:42" s="85" customFormat="1" ht="14.4" hidden="1" customHeight="1" x14ac:dyDescent="0.3">
      <c r="A584" s="59" t="str">
        <f t="shared" si="145"/>
        <v>NRW01-KFW-SEWP-SB-09</v>
      </c>
      <c r="B584" s="85" t="s">
        <v>2069</v>
      </c>
      <c r="C584" s="85" t="s">
        <v>8565</v>
      </c>
      <c r="D584" s="70" t="s">
        <v>1806</v>
      </c>
      <c r="E584" s="70" t="s">
        <v>1201</v>
      </c>
      <c r="F584" s="70" t="s">
        <v>1201</v>
      </c>
      <c r="G584" s="59" t="s">
        <v>5630</v>
      </c>
      <c r="H584" s="70" t="s">
        <v>4725</v>
      </c>
      <c r="I584" s="59" t="s">
        <v>4901</v>
      </c>
      <c r="J584" s="70" t="s">
        <v>1367</v>
      </c>
      <c r="K584" s="59" t="s">
        <v>1163</v>
      </c>
      <c r="L584" s="82" t="str">
        <f t="shared" si="147"/>
        <v>9999094A</v>
      </c>
      <c r="M584" s="82" t="s">
        <v>4686</v>
      </c>
      <c r="N584" s="70" t="s">
        <v>2687</v>
      </c>
      <c r="O584" s="84">
        <v>9999094</v>
      </c>
      <c r="P584" s="59">
        <f t="shared" si="146"/>
        <v>9999094</v>
      </c>
      <c r="Q584" s="163" t="s">
        <v>4891</v>
      </c>
      <c r="R584" s="59" t="s">
        <v>4890</v>
      </c>
      <c r="S584" t="s">
        <v>8398</v>
      </c>
      <c r="T584" s="59" t="str">
        <f t="shared" si="143"/>
        <v>Z39004177</v>
      </c>
      <c r="U584" s="85" t="s">
        <v>8661</v>
      </c>
      <c r="V584" s="85" t="s">
        <v>8528</v>
      </c>
      <c r="W584" s="70" t="str">
        <f t="shared" si="144"/>
        <v>NATL - SB - Z39004177</v>
      </c>
      <c r="X584" s="85" t="s">
        <v>4900</v>
      </c>
      <c r="Y584" s="70" t="s">
        <v>774</v>
      </c>
      <c r="Z584" s="70" t="s">
        <v>774</v>
      </c>
      <c r="AA584" s="171" t="s">
        <v>774</v>
      </c>
      <c r="AB584" s="70" t="s">
        <v>774</v>
      </c>
      <c r="AC584" s="85" t="s">
        <v>1808</v>
      </c>
      <c r="AD584" s="85" t="s">
        <v>4922</v>
      </c>
      <c r="AE584" s="82" t="s">
        <v>1162</v>
      </c>
      <c r="AF584" s="85" t="s">
        <v>1805</v>
      </c>
      <c r="AG584" s="85" t="s">
        <v>8566</v>
      </c>
      <c r="AH584" s="85" t="s">
        <v>8567</v>
      </c>
      <c r="AI584" s="85" t="s">
        <v>2805</v>
      </c>
      <c r="AJ584" s="70" t="s">
        <v>1367</v>
      </c>
      <c r="AM584"/>
      <c r="AN584"/>
      <c r="AO584"/>
      <c r="AP584"/>
    </row>
    <row r="585" spans="1:42" s="85" customFormat="1" ht="14.4" hidden="1" customHeight="1" x14ac:dyDescent="0.3">
      <c r="A585" s="59" t="str">
        <f t="shared" si="145"/>
        <v>NRW01-KFW-SEWP-SB-08</v>
      </c>
      <c r="B585" s="85" t="s">
        <v>2069</v>
      </c>
      <c r="C585" s="85" t="s">
        <v>8565</v>
      </c>
      <c r="D585" s="70" t="s">
        <v>1806</v>
      </c>
      <c r="E585" s="70" t="s">
        <v>1201</v>
      </c>
      <c r="F585" s="70" t="s">
        <v>1201</v>
      </c>
      <c r="G585" s="59" t="s">
        <v>5630</v>
      </c>
      <c r="H585" s="70" t="s">
        <v>4725</v>
      </c>
      <c r="I585" s="59" t="s">
        <v>4901</v>
      </c>
      <c r="J585" s="70" t="s">
        <v>1367</v>
      </c>
      <c r="K585" s="59" t="s">
        <v>1163</v>
      </c>
      <c r="L585" s="82" t="str">
        <f t="shared" si="147"/>
        <v>9999095A</v>
      </c>
      <c r="M585" s="82" t="s">
        <v>4686</v>
      </c>
      <c r="N585" s="70" t="s">
        <v>2687</v>
      </c>
      <c r="O585" s="84">
        <v>9999095</v>
      </c>
      <c r="P585" s="59">
        <f t="shared" si="146"/>
        <v>9999095</v>
      </c>
      <c r="Q585" s="163" t="s">
        <v>4891</v>
      </c>
      <c r="R585" s="59" t="s">
        <v>4890</v>
      </c>
      <c r="S585" t="s">
        <v>8399</v>
      </c>
      <c r="T585" s="59" t="str">
        <f t="shared" si="143"/>
        <v>Z39004182</v>
      </c>
      <c r="U585" s="85" t="s">
        <v>8662</v>
      </c>
      <c r="V585" s="85" t="s">
        <v>8529</v>
      </c>
      <c r="W585" s="70" t="str">
        <f t="shared" si="144"/>
        <v>NATL - SB - Z39004182</v>
      </c>
      <c r="X585" s="85" t="s">
        <v>4900</v>
      </c>
      <c r="Y585" s="70" t="s">
        <v>774</v>
      </c>
      <c r="Z585" s="70" t="s">
        <v>774</v>
      </c>
      <c r="AA585" s="171" t="s">
        <v>774</v>
      </c>
      <c r="AB585" s="70" t="s">
        <v>774</v>
      </c>
      <c r="AC585" s="85" t="s">
        <v>1808</v>
      </c>
      <c r="AD585" s="85" t="s">
        <v>4922</v>
      </c>
      <c r="AE585" s="82" t="s">
        <v>1162</v>
      </c>
      <c r="AF585" s="85" t="s">
        <v>1805</v>
      </c>
      <c r="AG585" s="85" t="s">
        <v>8566</v>
      </c>
      <c r="AH585" s="85" t="s">
        <v>8567</v>
      </c>
      <c r="AI585" s="85" t="s">
        <v>2805</v>
      </c>
      <c r="AJ585" s="70" t="s">
        <v>1367</v>
      </c>
      <c r="AM585"/>
      <c r="AN585"/>
      <c r="AO585"/>
      <c r="AP585"/>
    </row>
    <row r="586" spans="1:42" s="85" customFormat="1" ht="14.4" hidden="1" customHeight="1" x14ac:dyDescent="0.3">
      <c r="A586" s="59" t="str">
        <f t="shared" si="145"/>
        <v>NRW01-KFW-SEWP-SB-01</v>
      </c>
      <c r="B586" s="85" t="s">
        <v>2069</v>
      </c>
      <c r="C586" s="85" t="s">
        <v>8565</v>
      </c>
      <c r="D586" s="70" t="s">
        <v>1806</v>
      </c>
      <c r="E586" s="70" t="s">
        <v>1201</v>
      </c>
      <c r="F586" s="70" t="s">
        <v>1201</v>
      </c>
      <c r="G586" s="59" t="s">
        <v>5630</v>
      </c>
      <c r="H586" s="70" t="s">
        <v>4725</v>
      </c>
      <c r="I586" s="59" t="s">
        <v>4901</v>
      </c>
      <c r="J586" s="70" t="s">
        <v>1367</v>
      </c>
      <c r="K586" s="59" t="s">
        <v>1163</v>
      </c>
      <c r="L586" s="82" t="str">
        <f t="shared" si="147"/>
        <v>9999096A</v>
      </c>
      <c r="M586" s="82" t="s">
        <v>4686</v>
      </c>
      <c r="N586" s="70" t="s">
        <v>2687</v>
      </c>
      <c r="O586" s="84">
        <v>9999096</v>
      </c>
      <c r="P586" s="59">
        <f t="shared" si="146"/>
        <v>9999096</v>
      </c>
      <c r="Q586" s="163" t="s">
        <v>4891</v>
      </c>
      <c r="R586" s="59" t="s">
        <v>4890</v>
      </c>
      <c r="S586" t="s">
        <v>8400</v>
      </c>
      <c r="T586" s="59" t="str">
        <f t="shared" si="143"/>
        <v>Z39004174</v>
      </c>
      <c r="U586" s="85" t="s">
        <v>8663</v>
      </c>
      <c r="V586" s="85" t="s">
        <v>8530</v>
      </c>
      <c r="W586" s="70" t="str">
        <f t="shared" si="144"/>
        <v>NATL - SB - Z39004174</v>
      </c>
      <c r="X586" s="85" t="s">
        <v>4900</v>
      </c>
      <c r="Y586" s="70" t="s">
        <v>774</v>
      </c>
      <c r="Z586" s="70" t="s">
        <v>774</v>
      </c>
      <c r="AA586" s="171" t="s">
        <v>774</v>
      </c>
      <c r="AB586" s="70" t="s">
        <v>774</v>
      </c>
      <c r="AC586" s="85" t="s">
        <v>1808</v>
      </c>
      <c r="AD586" s="85" t="s">
        <v>4922</v>
      </c>
      <c r="AE586" s="82" t="s">
        <v>1162</v>
      </c>
      <c r="AF586" s="85" t="s">
        <v>1805</v>
      </c>
      <c r="AG586" s="85" t="s">
        <v>8566</v>
      </c>
      <c r="AH586" s="85" t="s">
        <v>8567</v>
      </c>
      <c r="AI586" s="85" t="s">
        <v>2805</v>
      </c>
      <c r="AJ586" s="70" t="s">
        <v>1367</v>
      </c>
      <c r="AM586"/>
      <c r="AN586"/>
      <c r="AO586"/>
      <c r="AP586"/>
    </row>
    <row r="587" spans="1:42" s="85" customFormat="1" ht="14.4" hidden="1" customHeight="1" x14ac:dyDescent="0.3">
      <c r="A587" s="59" t="str">
        <f t="shared" si="145"/>
        <v>NRW01-KFW-SEWP-SB-05</v>
      </c>
      <c r="B587" s="85" t="s">
        <v>2069</v>
      </c>
      <c r="C587" s="85" t="s">
        <v>8565</v>
      </c>
      <c r="D587" s="70" t="s">
        <v>1806</v>
      </c>
      <c r="E587" s="70" t="s">
        <v>1201</v>
      </c>
      <c r="F587" s="70" t="s">
        <v>1201</v>
      </c>
      <c r="G587" s="59" t="s">
        <v>5630</v>
      </c>
      <c r="H587" s="70" t="s">
        <v>4725</v>
      </c>
      <c r="I587" s="59" t="s">
        <v>4901</v>
      </c>
      <c r="J587" s="70" t="s">
        <v>1367</v>
      </c>
      <c r="K587" s="59" t="s">
        <v>1163</v>
      </c>
      <c r="L587" s="82" t="str">
        <f t="shared" si="147"/>
        <v>9999097A</v>
      </c>
      <c r="M587" s="82" t="s">
        <v>4686</v>
      </c>
      <c r="N587" s="70" t="s">
        <v>2687</v>
      </c>
      <c r="O587" s="84">
        <v>9999097</v>
      </c>
      <c r="P587" s="59">
        <f t="shared" si="146"/>
        <v>9999097</v>
      </c>
      <c r="Q587" s="163" t="s">
        <v>4891</v>
      </c>
      <c r="R587" s="59" t="s">
        <v>4890</v>
      </c>
      <c r="S587" t="s">
        <v>8401</v>
      </c>
      <c r="T587" s="59" t="str">
        <f t="shared" si="143"/>
        <v>Z39004179</v>
      </c>
      <c r="U587" s="85" t="s">
        <v>8664</v>
      </c>
      <c r="V587" s="85" t="s">
        <v>8531</v>
      </c>
      <c r="W587" s="70" t="str">
        <f t="shared" si="144"/>
        <v>NATL - SB - Z39004179</v>
      </c>
      <c r="X587" s="85" t="s">
        <v>4900</v>
      </c>
      <c r="Y587" s="70" t="s">
        <v>774</v>
      </c>
      <c r="Z587" s="70" t="s">
        <v>774</v>
      </c>
      <c r="AA587" s="171" t="s">
        <v>774</v>
      </c>
      <c r="AB587" s="70" t="s">
        <v>774</v>
      </c>
      <c r="AC587" s="85" t="s">
        <v>1808</v>
      </c>
      <c r="AD587" s="85" t="s">
        <v>4922</v>
      </c>
      <c r="AE587" s="82" t="s">
        <v>1162</v>
      </c>
      <c r="AF587" s="85" t="s">
        <v>1805</v>
      </c>
      <c r="AG587" s="85" t="s">
        <v>8566</v>
      </c>
      <c r="AH587" s="85" t="s">
        <v>8567</v>
      </c>
      <c r="AI587" s="85" t="s">
        <v>2805</v>
      </c>
      <c r="AJ587" s="70" t="s">
        <v>1367</v>
      </c>
      <c r="AM587"/>
      <c r="AN587"/>
      <c r="AO587"/>
      <c r="AP587"/>
    </row>
    <row r="588" spans="1:42" s="85" customFormat="1" ht="14.4" hidden="1" customHeight="1" x14ac:dyDescent="0.3">
      <c r="A588" s="59" t="str">
        <f t="shared" si="145"/>
        <v>OKR01-KFW-SEWP-SB-10</v>
      </c>
      <c r="B588" s="85" t="s">
        <v>2069</v>
      </c>
      <c r="C588" s="85" t="s">
        <v>8565</v>
      </c>
      <c r="D588" s="70" t="s">
        <v>1806</v>
      </c>
      <c r="E588" s="70" t="s">
        <v>1201</v>
      </c>
      <c r="F588" s="70" t="s">
        <v>1201</v>
      </c>
      <c r="G588" s="59" t="s">
        <v>5630</v>
      </c>
      <c r="H588" s="70" t="s">
        <v>4725</v>
      </c>
      <c r="I588" s="59" t="s">
        <v>4901</v>
      </c>
      <c r="J588" s="70" t="s">
        <v>1367</v>
      </c>
      <c r="K588" s="59" t="s">
        <v>1163</v>
      </c>
      <c r="L588" s="82" t="str">
        <f t="shared" si="147"/>
        <v>9999098A</v>
      </c>
      <c r="M588" s="82" t="s">
        <v>4686</v>
      </c>
      <c r="N588" s="70" t="s">
        <v>2687</v>
      </c>
      <c r="O588" s="84">
        <v>9999098</v>
      </c>
      <c r="P588" s="59">
        <f t="shared" si="146"/>
        <v>9999098</v>
      </c>
      <c r="Q588" s="163" t="s">
        <v>4891</v>
      </c>
      <c r="R588" s="59" t="s">
        <v>4890</v>
      </c>
      <c r="S588" t="s">
        <v>8402</v>
      </c>
      <c r="T588" s="59" t="str">
        <f t="shared" si="143"/>
        <v>Z42007429</v>
      </c>
      <c r="U588" s="85" t="s">
        <v>8665</v>
      </c>
      <c r="V588" s="85" t="s">
        <v>8532</v>
      </c>
      <c r="W588" s="70" t="str">
        <f t="shared" si="144"/>
        <v>NATL - SB - Z42007429</v>
      </c>
      <c r="X588" s="85" t="s">
        <v>4900</v>
      </c>
      <c r="Y588" s="70" t="s">
        <v>774</v>
      </c>
      <c r="Z588" s="70" t="s">
        <v>774</v>
      </c>
      <c r="AA588" s="171" t="s">
        <v>774</v>
      </c>
      <c r="AB588" s="70" t="s">
        <v>774</v>
      </c>
      <c r="AC588" s="85" t="s">
        <v>1808</v>
      </c>
      <c r="AD588" s="85" t="s">
        <v>4922</v>
      </c>
      <c r="AE588" s="82" t="s">
        <v>1162</v>
      </c>
      <c r="AF588" s="85" t="s">
        <v>1805</v>
      </c>
      <c r="AG588" s="85" t="s">
        <v>8566</v>
      </c>
      <c r="AH588" s="85" t="s">
        <v>8567</v>
      </c>
      <c r="AI588" s="85" t="s">
        <v>2805</v>
      </c>
      <c r="AJ588" s="70" t="s">
        <v>1367</v>
      </c>
      <c r="AM588"/>
      <c r="AN588"/>
      <c r="AO588"/>
      <c r="AP588"/>
    </row>
    <row r="589" spans="1:42" s="85" customFormat="1" ht="14.4" hidden="1" customHeight="1" x14ac:dyDescent="0.3">
      <c r="A589" s="59" t="str">
        <f t="shared" si="145"/>
        <v>OKR01-KFW-SEWP-SB-01</v>
      </c>
      <c r="B589" s="85" t="s">
        <v>2069</v>
      </c>
      <c r="C589" s="85" t="s">
        <v>8565</v>
      </c>
      <c r="D589" s="70" t="s">
        <v>1806</v>
      </c>
      <c r="E589" s="70" t="s">
        <v>1201</v>
      </c>
      <c r="F589" s="70" t="s">
        <v>1201</v>
      </c>
      <c r="G589" s="59" t="s">
        <v>5630</v>
      </c>
      <c r="H589" s="70" t="s">
        <v>4725</v>
      </c>
      <c r="I589" s="59" t="s">
        <v>4901</v>
      </c>
      <c r="J589" s="70" t="s">
        <v>1367</v>
      </c>
      <c r="K589" s="59" t="s">
        <v>1163</v>
      </c>
      <c r="L589" s="82" t="str">
        <f t="shared" si="147"/>
        <v>9999099A</v>
      </c>
      <c r="M589" s="82" t="s">
        <v>4686</v>
      </c>
      <c r="N589" s="70" t="s">
        <v>2687</v>
      </c>
      <c r="O589" s="84">
        <v>9999099</v>
      </c>
      <c r="P589" s="59">
        <f t="shared" si="146"/>
        <v>9999099</v>
      </c>
      <c r="Q589" s="163" t="s">
        <v>4891</v>
      </c>
      <c r="R589" s="59" t="s">
        <v>4890</v>
      </c>
      <c r="S589" t="s">
        <v>8403</v>
      </c>
      <c r="T589" s="59" t="str">
        <f t="shared" si="143"/>
        <v>Z42007420</v>
      </c>
      <c r="U589" s="85" t="s">
        <v>8666</v>
      </c>
      <c r="V589" s="85" t="s">
        <v>8533</v>
      </c>
      <c r="W589" s="70" t="str">
        <f t="shared" si="144"/>
        <v>NATL - SB - Z42007420</v>
      </c>
      <c r="X589" s="85" t="s">
        <v>4900</v>
      </c>
      <c r="Y589" s="70" t="s">
        <v>774</v>
      </c>
      <c r="Z589" s="70" t="s">
        <v>774</v>
      </c>
      <c r="AA589" s="171" t="s">
        <v>774</v>
      </c>
      <c r="AB589" s="70" t="s">
        <v>774</v>
      </c>
      <c r="AC589" s="85" t="s">
        <v>1808</v>
      </c>
      <c r="AD589" s="85" t="s">
        <v>4922</v>
      </c>
      <c r="AE589" s="82" t="s">
        <v>1162</v>
      </c>
      <c r="AF589" s="85" t="s">
        <v>1805</v>
      </c>
      <c r="AG589" s="85" t="s">
        <v>8566</v>
      </c>
      <c r="AH589" s="85" t="s">
        <v>8567</v>
      </c>
      <c r="AI589" s="85" t="s">
        <v>2805</v>
      </c>
      <c r="AJ589" s="70" t="s">
        <v>1367</v>
      </c>
      <c r="AM589"/>
      <c r="AN589"/>
      <c r="AO589"/>
      <c r="AP589"/>
    </row>
    <row r="590" spans="1:42" s="85" customFormat="1" ht="14.4" hidden="1" customHeight="1" x14ac:dyDescent="0.3">
      <c r="A590" s="59" t="str">
        <f t="shared" si="145"/>
        <v>OKR01-KFW-SEWP-SB-02</v>
      </c>
      <c r="B590" s="85" t="s">
        <v>2069</v>
      </c>
      <c r="C590" s="85" t="s">
        <v>8565</v>
      </c>
      <c r="D590" s="70" t="s">
        <v>1806</v>
      </c>
      <c r="E590" s="70" t="s">
        <v>1201</v>
      </c>
      <c r="F590" s="70" t="s">
        <v>1201</v>
      </c>
      <c r="G590" s="59" t="s">
        <v>5630</v>
      </c>
      <c r="H590" s="70" t="s">
        <v>4725</v>
      </c>
      <c r="I590" s="59" t="s">
        <v>4901</v>
      </c>
      <c r="J590" s="70" t="s">
        <v>1367</v>
      </c>
      <c r="K590" s="59" t="s">
        <v>1163</v>
      </c>
      <c r="L590" s="82" t="str">
        <f t="shared" si="147"/>
        <v>9999100A</v>
      </c>
      <c r="M590" s="82" t="s">
        <v>4686</v>
      </c>
      <c r="N590" s="70" t="s">
        <v>2687</v>
      </c>
      <c r="O590" s="84">
        <v>9999100</v>
      </c>
      <c r="P590" s="59">
        <f t="shared" si="146"/>
        <v>9999100</v>
      </c>
      <c r="Q590" s="163" t="s">
        <v>4891</v>
      </c>
      <c r="R590" s="59" t="s">
        <v>4890</v>
      </c>
      <c r="S590" t="s">
        <v>8404</v>
      </c>
      <c r="T590" s="59" t="str">
        <f t="shared" si="143"/>
        <v>Z42007421</v>
      </c>
      <c r="U590" s="85" t="s">
        <v>8667</v>
      </c>
      <c r="V590" s="85" t="s">
        <v>8534</v>
      </c>
      <c r="W590" s="70" t="str">
        <f t="shared" si="144"/>
        <v>NATL - SB - Z42007421</v>
      </c>
      <c r="X590" s="85" t="s">
        <v>4900</v>
      </c>
      <c r="Y590" s="70" t="s">
        <v>774</v>
      </c>
      <c r="Z590" s="70" t="s">
        <v>774</v>
      </c>
      <c r="AA590" s="171" t="s">
        <v>774</v>
      </c>
      <c r="AB590" s="70" t="s">
        <v>774</v>
      </c>
      <c r="AC590" s="85" t="s">
        <v>1808</v>
      </c>
      <c r="AD590" s="85" t="s">
        <v>4922</v>
      </c>
      <c r="AE590" s="82" t="s">
        <v>1162</v>
      </c>
      <c r="AF590" s="85" t="s">
        <v>1805</v>
      </c>
      <c r="AG590" s="85" t="s">
        <v>8566</v>
      </c>
      <c r="AH590" s="85" t="s">
        <v>8567</v>
      </c>
      <c r="AI590" s="85" t="s">
        <v>2805</v>
      </c>
      <c r="AJ590" s="70" t="s">
        <v>1367</v>
      </c>
      <c r="AM590"/>
      <c r="AN590"/>
      <c r="AO590"/>
      <c r="AP590"/>
    </row>
    <row r="591" spans="1:42" s="85" customFormat="1" ht="14.4" hidden="1" customHeight="1" x14ac:dyDescent="0.3">
      <c r="A591" s="59" t="str">
        <f t="shared" si="145"/>
        <v>OKR01-KFW-SEWP-SB-06</v>
      </c>
      <c r="B591" s="85" t="s">
        <v>2069</v>
      </c>
      <c r="C591" s="85" t="s">
        <v>8565</v>
      </c>
      <c r="D591" s="70" t="s">
        <v>1806</v>
      </c>
      <c r="E591" s="70" t="s">
        <v>1201</v>
      </c>
      <c r="F591" s="70" t="s">
        <v>1201</v>
      </c>
      <c r="G591" s="59" t="s">
        <v>5630</v>
      </c>
      <c r="H591" s="70" t="s">
        <v>4725</v>
      </c>
      <c r="I591" s="59" t="s">
        <v>4901</v>
      </c>
      <c r="J591" s="70" t="s">
        <v>1367</v>
      </c>
      <c r="K591" s="59" t="s">
        <v>1163</v>
      </c>
      <c r="L591" s="82" t="str">
        <f t="shared" si="147"/>
        <v>9999101A</v>
      </c>
      <c r="M591" s="82" t="s">
        <v>4686</v>
      </c>
      <c r="N591" s="70" t="s">
        <v>2687</v>
      </c>
      <c r="O591" s="84">
        <v>9999101</v>
      </c>
      <c r="P591" s="59">
        <f t="shared" si="146"/>
        <v>9999101</v>
      </c>
      <c r="Q591" s="163" t="s">
        <v>4891</v>
      </c>
      <c r="R591" s="59" t="s">
        <v>4890</v>
      </c>
      <c r="S591" t="s">
        <v>8405</v>
      </c>
      <c r="T591" s="59" t="str">
        <f t="shared" si="143"/>
        <v>Z42007425</v>
      </c>
      <c r="U591" s="85" t="s">
        <v>8668</v>
      </c>
      <c r="V591" s="85" t="s">
        <v>8535</v>
      </c>
      <c r="W591" s="70" t="str">
        <f t="shared" si="144"/>
        <v>NATL - SB - Z42007425</v>
      </c>
      <c r="X591" s="85" t="s">
        <v>4900</v>
      </c>
      <c r="Y591" s="70" t="s">
        <v>774</v>
      </c>
      <c r="Z591" s="70" t="s">
        <v>774</v>
      </c>
      <c r="AA591" s="171" t="s">
        <v>774</v>
      </c>
      <c r="AB591" s="70" t="s">
        <v>774</v>
      </c>
      <c r="AC591" s="85" t="s">
        <v>1808</v>
      </c>
      <c r="AD591" s="85" t="s">
        <v>4922</v>
      </c>
      <c r="AE591" s="82" t="s">
        <v>1162</v>
      </c>
      <c r="AF591" s="85" t="s">
        <v>1805</v>
      </c>
      <c r="AG591" s="85" t="s">
        <v>8566</v>
      </c>
      <c r="AH591" s="85" t="s">
        <v>8567</v>
      </c>
      <c r="AI591" s="85" t="s">
        <v>2805</v>
      </c>
      <c r="AJ591" s="70" t="s">
        <v>1367</v>
      </c>
      <c r="AM591"/>
      <c r="AN591"/>
      <c r="AO591"/>
      <c r="AP591"/>
    </row>
    <row r="592" spans="1:42" s="85" customFormat="1" ht="14.4" hidden="1" customHeight="1" x14ac:dyDescent="0.3">
      <c r="A592" s="59" t="str">
        <f t="shared" si="145"/>
        <v>OKR01-KFW-SEWP-SB-08</v>
      </c>
      <c r="B592" s="85" t="s">
        <v>2069</v>
      </c>
      <c r="C592" s="85" t="s">
        <v>8565</v>
      </c>
      <c r="D592" s="70" t="s">
        <v>1806</v>
      </c>
      <c r="E592" s="70" t="s">
        <v>1201</v>
      </c>
      <c r="F592" s="70" t="s">
        <v>1201</v>
      </c>
      <c r="G592" s="59" t="s">
        <v>5630</v>
      </c>
      <c r="H592" s="70" t="s">
        <v>4725</v>
      </c>
      <c r="I592" s="59" t="s">
        <v>4901</v>
      </c>
      <c r="J592" s="70" t="s">
        <v>1367</v>
      </c>
      <c r="K592" s="59" t="s">
        <v>1163</v>
      </c>
      <c r="L592" s="82" t="str">
        <f t="shared" si="147"/>
        <v>9999102A</v>
      </c>
      <c r="M592" s="82" t="s">
        <v>4686</v>
      </c>
      <c r="N592" s="70" t="s">
        <v>2687</v>
      </c>
      <c r="O592" s="84">
        <v>9999102</v>
      </c>
      <c r="P592" s="59">
        <f t="shared" si="146"/>
        <v>9999102</v>
      </c>
      <c r="Q592" s="163" t="s">
        <v>4891</v>
      </c>
      <c r="R592" s="59" t="s">
        <v>4890</v>
      </c>
      <c r="S592" t="s">
        <v>8406</v>
      </c>
      <c r="T592" s="59" t="str">
        <f t="shared" si="143"/>
        <v>Z42007427</v>
      </c>
      <c r="U592" s="85" t="s">
        <v>8669</v>
      </c>
      <c r="V592" s="85" t="s">
        <v>8536</v>
      </c>
      <c r="W592" s="70" t="str">
        <f t="shared" si="144"/>
        <v>NATL - SB - Z42007427</v>
      </c>
      <c r="X592" s="85" t="s">
        <v>4900</v>
      </c>
      <c r="Y592" s="70" t="s">
        <v>774</v>
      </c>
      <c r="Z592" s="70" t="s">
        <v>774</v>
      </c>
      <c r="AA592" s="171" t="s">
        <v>774</v>
      </c>
      <c r="AB592" s="70" t="s">
        <v>774</v>
      </c>
      <c r="AC592" s="85" t="s">
        <v>1808</v>
      </c>
      <c r="AD592" s="85" t="s">
        <v>4922</v>
      </c>
      <c r="AE592" s="82" t="s">
        <v>1162</v>
      </c>
      <c r="AF592" s="85" t="s">
        <v>1805</v>
      </c>
      <c r="AG592" s="85" t="s">
        <v>8566</v>
      </c>
      <c r="AH592" s="85" t="s">
        <v>8567</v>
      </c>
      <c r="AI592" s="85" t="s">
        <v>2805</v>
      </c>
      <c r="AJ592" s="70" t="s">
        <v>1367</v>
      </c>
      <c r="AM592"/>
      <c r="AN592"/>
      <c r="AO592"/>
      <c r="AP592"/>
    </row>
    <row r="593" spans="1:42" s="85" customFormat="1" ht="14.4" hidden="1" customHeight="1" x14ac:dyDescent="0.3">
      <c r="A593" s="59" t="str">
        <f t="shared" si="145"/>
        <v>OKR01-KFW-SEWP-SB-04</v>
      </c>
      <c r="B593" s="85" t="s">
        <v>2069</v>
      </c>
      <c r="C593" s="85" t="s">
        <v>8565</v>
      </c>
      <c r="D593" s="70" t="s">
        <v>1806</v>
      </c>
      <c r="E593" s="70" t="s">
        <v>1201</v>
      </c>
      <c r="F593" s="70" t="s">
        <v>1201</v>
      </c>
      <c r="G593" s="59" t="s">
        <v>5630</v>
      </c>
      <c r="H593" s="70" t="s">
        <v>4725</v>
      </c>
      <c r="I593" s="59" t="s">
        <v>4901</v>
      </c>
      <c r="J593" s="70" t="s">
        <v>1367</v>
      </c>
      <c r="K593" s="59" t="s">
        <v>1163</v>
      </c>
      <c r="L593" s="82" t="str">
        <f t="shared" si="147"/>
        <v>9999103A</v>
      </c>
      <c r="M593" s="82" t="s">
        <v>4686</v>
      </c>
      <c r="N593" s="70" t="s">
        <v>2687</v>
      </c>
      <c r="O593" s="84">
        <v>9999103</v>
      </c>
      <c r="P593" s="59">
        <f t="shared" si="146"/>
        <v>9999103</v>
      </c>
      <c r="Q593" s="163" t="s">
        <v>4891</v>
      </c>
      <c r="R593" s="59" t="s">
        <v>4890</v>
      </c>
      <c r="S593" t="s">
        <v>8407</v>
      </c>
      <c r="T593" s="59" t="str">
        <f t="shared" si="143"/>
        <v>Z42007423</v>
      </c>
      <c r="U593" s="85" t="s">
        <v>8670</v>
      </c>
      <c r="V593" s="85" t="s">
        <v>8537</v>
      </c>
      <c r="W593" s="70" t="str">
        <f t="shared" si="144"/>
        <v>NATL - SB - Z42007423</v>
      </c>
      <c r="X593" s="85" t="s">
        <v>4900</v>
      </c>
      <c r="Y593" s="70" t="s">
        <v>774</v>
      </c>
      <c r="Z593" s="70" t="s">
        <v>774</v>
      </c>
      <c r="AA593" s="171" t="s">
        <v>774</v>
      </c>
      <c r="AB593" s="70" t="s">
        <v>774</v>
      </c>
      <c r="AC593" s="85" t="s">
        <v>1808</v>
      </c>
      <c r="AD593" s="85" t="s">
        <v>4922</v>
      </c>
      <c r="AE593" s="82" t="s">
        <v>1162</v>
      </c>
      <c r="AF593" s="85" t="s">
        <v>1805</v>
      </c>
      <c r="AG593" s="85" t="s">
        <v>8566</v>
      </c>
      <c r="AH593" s="85" t="s">
        <v>8567</v>
      </c>
      <c r="AI593" s="85" t="s">
        <v>2805</v>
      </c>
      <c r="AJ593" s="70" t="s">
        <v>1367</v>
      </c>
      <c r="AM593"/>
      <c r="AN593"/>
      <c r="AO593"/>
      <c r="AP593"/>
    </row>
    <row r="594" spans="1:42" s="85" customFormat="1" ht="14.4" hidden="1" customHeight="1" x14ac:dyDescent="0.3">
      <c r="A594" s="59" t="str">
        <f t="shared" si="145"/>
        <v>OKR01-KFW-SEWP-SB-09</v>
      </c>
      <c r="B594" s="85" t="s">
        <v>2069</v>
      </c>
      <c r="C594" s="85" t="s">
        <v>8565</v>
      </c>
      <c r="D594" s="70" t="s">
        <v>1806</v>
      </c>
      <c r="E594" s="70" t="s">
        <v>1201</v>
      </c>
      <c r="F594" s="70" t="s">
        <v>1201</v>
      </c>
      <c r="G594" s="59" t="s">
        <v>5630</v>
      </c>
      <c r="H594" s="70" t="s">
        <v>4725</v>
      </c>
      <c r="I594" s="59" t="s">
        <v>4901</v>
      </c>
      <c r="J594" s="70" t="s">
        <v>1367</v>
      </c>
      <c r="K594" s="59" t="s">
        <v>1163</v>
      </c>
      <c r="L594" s="82" t="str">
        <f t="shared" si="147"/>
        <v>9999104A</v>
      </c>
      <c r="M594" s="82" t="s">
        <v>4686</v>
      </c>
      <c r="N594" s="70" t="s">
        <v>2687</v>
      </c>
      <c r="O594" s="84">
        <v>9999104</v>
      </c>
      <c r="P594" s="59">
        <f t="shared" si="146"/>
        <v>9999104</v>
      </c>
      <c r="Q594" s="163" t="s">
        <v>4891</v>
      </c>
      <c r="R594" s="59" t="s">
        <v>4890</v>
      </c>
      <c r="S594" t="s">
        <v>8408</v>
      </c>
      <c r="T594" s="59" t="str">
        <f t="shared" si="143"/>
        <v>Z42007428</v>
      </c>
      <c r="U594" s="85" t="s">
        <v>8671</v>
      </c>
      <c r="V594" s="85" t="s">
        <v>8538</v>
      </c>
      <c r="W594" s="70" t="str">
        <f t="shared" si="144"/>
        <v>NATL - SB - Z42007428</v>
      </c>
      <c r="X594" s="85" t="s">
        <v>4900</v>
      </c>
      <c r="Y594" s="70" t="s">
        <v>774</v>
      </c>
      <c r="Z594" s="70" t="s">
        <v>774</v>
      </c>
      <c r="AA594" s="171" t="s">
        <v>774</v>
      </c>
      <c r="AB594" s="70" t="s">
        <v>774</v>
      </c>
      <c r="AC594" s="85" t="s">
        <v>1808</v>
      </c>
      <c r="AD594" s="85" t="s">
        <v>4922</v>
      </c>
      <c r="AE594" s="82" t="s">
        <v>1162</v>
      </c>
      <c r="AF594" s="85" t="s">
        <v>1805</v>
      </c>
      <c r="AG594" s="85" t="s">
        <v>8566</v>
      </c>
      <c r="AH594" s="85" t="s">
        <v>8567</v>
      </c>
      <c r="AI594" s="85" t="s">
        <v>2805</v>
      </c>
      <c r="AJ594" s="70" t="s">
        <v>1367</v>
      </c>
      <c r="AM594"/>
      <c r="AN594"/>
      <c r="AO594"/>
      <c r="AP594"/>
    </row>
    <row r="595" spans="1:42" s="85" customFormat="1" ht="14.4" hidden="1" customHeight="1" x14ac:dyDescent="0.3">
      <c r="A595" s="59" t="str">
        <f t="shared" si="145"/>
        <v>OKR01-KFW-SEWP-SB-05</v>
      </c>
      <c r="B595" s="85" t="s">
        <v>2069</v>
      </c>
      <c r="C595" s="85" t="s">
        <v>8565</v>
      </c>
      <c r="D595" s="70" t="s">
        <v>1806</v>
      </c>
      <c r="E595" s="70" t="s">
        <v>1201</v>
      </c>
      <c r="F595" s="70" t="s">
        <v>1201</v>
      </c>
      <c r="G595" s="59" t="s">
        <v>5630</v>
      </c>
      <c r="H595" s="70" t="s">
        <v>4725</v>
      </c>
      <c r="I595" s="59" t="s">
        <v>4901</v>
      </c>
      <c r="J595" s="70" t="s">
        <v>1367</v>
      </c>
      <c r="K595" s="59" t="s">
        <v>1163</v>
      </c>
      <c r="L595" s="82" t="str">
        <f t="shared" si="147"/>
        <v>9999105A</v>
      </c>
      <c r="M595" s="82" t="s">
        <v>4686</v>
      </c>
      <c r="N595" s="70" t="s">
        <v>2687</v>
      </c>
      <c r="O595" s="84">
        <v>9999105</v>
      </c>
      <c r="P595" s="59">
        <f t="shared" si="146"/>
        <v>9999105</v>
      </c>
      <c r="Q595" s="163" t="s">
        <v>4891</v>
      </c>
      <c r="R595" s="59" t="s">
        <v>4890</v>
      </c>
      <c r="S595" t="s">
        <v>8409</v>
      </c>
      <c r="T595" s="59" t="str">
        <f t="shared" si="143"/>
        <v>Z42007424</v>
      </c>
      <c r="U595" s="85" t="s">
        <v>8672</v>
      </c>
      <c r="V595" s="85" t="s">
        <v>8539</v>
      </c>
      <c r="W595" s="70" t="str">
        <f t="shared" si="144"/>
        <v>NATL - SB - Z42007424</v>
      </c>
      <c r="X595" s="85" t="s">
        <v>4900</v>
      </c>
      <c r="Y595" s="70" t="s">
        <v>774</v>
      </c>
      <c r="Z595" s="70" t="s">
        <v>774</v>
      </c>
      <c r="AA595" s="171" t="s">
        <v>774</v>
      </c>
      <c r="AB595" s="70" t="s">
        <v>774</v>
      </c>
      <c r="AC595" s="85" t="s">
        <v>1808</v>
      </c>
      <c r="AD595" s="85" t="s">
        <v>4922</v>
      </c>
      <c r="AE595" s="82" t="s">
        <v>1162</v>
      </c>
      <c r="AF595" s="85" t="s">
        <v>1805</v>
      </c>
      <c r="AG595" s="85" t="s">
        <v>8566</v>
      </c>
      <c r="AH595" s="85" t="s">
        <v>8567</v>
      </c>
      <c r="AI595" s="85" t="s">
        <v>2805</v>
      </c>
      <c r="AJ595" s="70" t="s">
        <v>1367</v>
      </c>
      <c r="AM595"/>
      <c r="AN595"/>
      <c r="AO595"/>
      <c r="AP595"/>
    </row>
    <row r="596" spans="1:42" s="85" customFormat="1" ht="14.4" hidden="1" customHeight="1" x14ac:dyDescent="0.3">
      <c r="A596" s="59" t="str">
        <f t="shared" si="145"/>
        <v>OKR01-KFW-SEWP-SB-07</v>
      </c>
      <c r="B596" s="85" t="s">
        <v>2069</v>
      </c>
      <c r="C596" s="85" t="s">
        <v>8565</v>
      </c>
      <c r="D596" s="70" t="s">
        <v>1806</v>
      </c>
      <c r="E596" s="70" t="s">
        <v>1201</v>
      </c>
      <c r="F596" s="70" t="s">
        <v>1201</v>
      </c>
      <c r="G596" s="59" t="s">
        <v>5630</v>
      </c>
      <c r="H596" s="70" t="s">
        <v>4725</v>
      </c>
      <c r="I596" s="59" t="s">
        <v>4901</v>
      </c>
      <c r="J596" s="70" t="s">
        <v>1367</v>
      </c>
      <c r="K596" s="59" t="s">
        <v>1163</v>
      </c>
      <c r="L596" s="82" t="str">
        <f t="shared" si="147"/>
        <v>9999106A</v>
      </c>
      <c r="M596" s="82" t="s">
        <v>4686</v>
      </c>
      <c r="N596" s="70" t="s">
        <v>2687</v>
      </c>
      <c r="O596" s="84">
        <v>9999106</v>
      </c>
      <c r="P596" s="59">
        <f t="shared" si="146"/>
        <v>9999106</v>
      </c>
      <c r="Q596" s="163" t="s">
        <v>4891</v>
      </c>
      <c r="R596" s="59" t="s">
        <v>4890</v>
      </c>
      <c r="S596" t="s">
        <v>8410</v>
      </c>
      <c r="T596" s="59" t="str">
        <f t="shared" si="143"/>
        <v>Z42007426</v>
      </c>
      <c r="U596" s="85" t="s">
        <v>8673</v>
      </c>
      <c r="V596" s="85" t="s">
        <v>8540</v>
      </c>
      <c r="W596" s="70" t="str">
        <f t="shared" si="144"/>
        <v>NATL - SB - Z42007426</v>
      </c>
      <c r="X596" s="85" t="s">
        <v>4900</v>
      </c>
      <c r="Y596" s="70" t="s">
        <v>774</v>
      </c>
      <c r="Z596" s="70" t="s">
        <v>774</v>
      </c>
      <c r="AA596" s="171" t="s">
        <v>774</v>
      </c>
      <c r="AB596" s="70" t="s">
        <v>774</v>
      </c>
      <c r="AC596" s="85" t="s">
        <v>1808</v>
      </c>
      <c r="AD596" s="85" t="s">
        <v>4922</v>
      </c>
      <c r="AE596" s="82" t="s">
        <v>1162</v>
      </c>
      <c r="AF596" s="85" t="s">
        <v>1805</v>
      </c>
      <c r="AG596" s="85" t="s">
        <v>8566</v>
      </c>
      <c r="AH596" s="85" t="s">
        <v>8567</v>
      </c>
      <c r="AI596" s="85" t="s">
        <v>2805</v>
      </c>
      <c r="AJ596" s="70" t="s">
        <v>1367</v>
      </c>
      <c r="AM596"/>
      <c r="AN596"/>
      <c r="AO596"/>
      <c r="AP596"/>
    </row>
    <row r="597" spans="1:42" s="85" customFormat="1" ht="14.4" hidden="1" customHeight="1" x14ac:dyDescent="0.3">
      <c r="A597" s="59" t="str">
        <f t="shared" si="145"/>
        <v>OKR01-KFW-SEWP-SB-11</v>
      </c>
      <c r="B597" s="85" t="s">
        <v>2069</v>
      </c>
      <c r="C597" s="85" t="s">
        <v>8565</v>
      </c>
      <c r="D597" s="70" t="s">
        <v>1806</v>
      </c>
      <c r="E597" s="70" t="s">
        <v>1201</v>
      </c>
      <c r="F597" s="70" t="s">
        <v>1201</v>
      </c>
      <c r="G597" s="59" t="s">
        <v>5630</v>
      </c>
      <c r="H597" s="70" t="s">
        <v>4725</v>
      </c>
      <c r="I597" s="59" t="s">
        <v>4901</v>
      </c>
      <c r="J597" s="70" t="s">
        <v>1367</v>
      </c>
      <c r="K597" s="59" t="s">
        <v>1163</v>
      </c>
      <c r="L597" s="82" t="str">
        <f t="shared" si="147"/>
        <v>9999107A</v>
      </c>
      <c r="M597" s="82" t="s">
        <v>4686</v>
      </c>
      <c r="N597" s="70" t="s">
        <v>2687</v>
      </c>
      <c r="O597" s="84">
        <v>9999107</v>
      </c>
      <c r="P597" s="59">
        <f t="shared" si="146"/>
        <v>9999107</v>
      </c>
      <c r="Q597" s="163" t="s">
        <v>4891</v>
      </c>
      <c r="R597" s="59" t="s">
        <v>4890</v>
      </c>
      <c r="S597" t="s">
        <v>8411</v>
      </c>
      <c r="T597" s="59" t="str">
        <f t="shared" si="143"/>
        <v>Z42007430</v>
      </c>
      <c r="U597" s="85" t="s">
        <v>8674</v>
      </c>
      <c r="V597" s="85" t="s">
        <v>8541</v>
      </c>
      <c r="W597" s="70" t="str">
        <f t="shared" si="144"/>
        <v>NATL - SB - Z42007430</v>
      </c>
      <c r="X597" s="85" t="s">
        <v>4900</v>
      </c>
      <c r="Y597" s="70" t="s">
        <v>774</v>
      </c>
      <c r="Z597" s="70" t="s">
        <v>774</v>
      </c>
      <c r="AA597" s="171" t="s">
        <v>774</v>
      </c>
      <c r="AB597" s="70" t="s">
        <v>774</v>
      </c>
      <c r="AC597" s="85" t="s">
        <v>1808</v>
      </c>
      <c r="AD597" s="85" t="s">
        <v>4922</v>
      </c>
      <c r="AE597" s="82" t="s">
        <v>1162</v>
      </c>
      <c r="AF597" s="85" t="s">
        <v>1805</v>
      </c>
      <c r="AG597" s="85" t="s">
        <v>8566</v>
      </c>
      <c r="AH597" s="85" t="s">
        <v>8567</v>
      </c>
      <c r="AI597" s="85" t="s">
        <v>2805</v>
      </c>
      <c r="AJ597" s="70" t="s">
        <v>1367</v>
      </c>
      <c r="AM597"/>
      <c r="AN597"/>
      <c r="AO597"/>
      <c r="AP597"/>
    </row>
    <row r="598" spans="1:42" s="85" customFormat="1" ht="14.4" hidden="1" customHeight="1" x14ac:dyDescent="0.3">
      <c r="A598" s="59" t="str">
        <f t="shared" si="145"/>
        <v>OKR01-KFW-SEWP-SB-03</v>
      </c>
      <c r="B598" s="85" t="s">
        <v>2069</v>
      </c>
      <c r="C598" s="85" t="s">
        <v>8565</v>
      </c>
      <c r="D598" s="70" t="s">
        <v>1806</v>
      </c>
      <c r="E598" s="70" t="s">
        <v>1201</v>
      </c>
      <c r="F598" s="70" t="s">
        <v>1201</v>
      </c>
      <c r="G598" s="59" t="s">
        <v>5630</v>
      </c>
      <c r="H598" s="70" t="s">
        <v>4725</v>
      </c>
      <c r="I598" s="59" t="s">
        <v>4901</v>
      </c>
      <c r="J598" s="70" t="s">
        <v>1367</v>
      </c>
      <c r="K598" s="59" t="s">
        <v>1163</v>
      </c>
      <c r="L598" s="82" t="str">
        <f t="shared" si="147"/>
        <v>9999108A</v>
      </c>
      <c r="M598" s="82" t="s">
        <v>4686</v>
      </c>
      <c r="N598" s="70" t="s">
        <v>2687</v>
      </c>
      <c r="O598" s="84">
        <v>9999108</v>
      </c>
      <c r="P598" s="59">
        <f t="shared" si="146"/>
        <v>9999108</v>
      </c>
      <c r="Q598" s="163" t="s">
        <v>4891</v>
      </c>
      <c r="R598" s="59" t="s">
        <v>4890</v>
      </c>
      <c r="S598" t="s">
        <v>8412</v>
      </c>
      <c r="T598" s="59" t="str">
        <f t="shared" si="143"/>
        <v>Z42007422</v>
      </c>
      <c r="U598" s="85" t="s">
        <v>8675</v>
      </c>
      <c r="V598" s="85" t="s">
        <v>8542</v>
      </c>
      <c r="W598" s="70" t="str">
        <f t="shared" si="144"/>
        <v>NATL - SB - Z42007422</v>
      </c>
      <c r="X598" s="85" t="s">
        <v>4900</v>
      </c>
      <c r="Y598" s="70" t="s">
        <v>774</v>
      </c>
      <c r="Z598" s="70" t="s">
        <v>774</v>
      </c>
      <c r="AA598" s="171" t="s">
        <v>774</v>
      </c>
      <c r="AB598" s="70" t="s">
        <v>774</v>
      </c>
      <c r="AC598" s="85" t="s">
        <v>1808</v>
      </c>
      <c r="AD598" s="85" t="s">
        <v>4922</v>
      </c>
      <c r="AE598" s="82" t="s">
        <v>1162</v>
      </c>
      <c r="AF598" s="85" t="s">
        <v>1805</v>
      </c>
      <c r="AG598" s="85" t="s">
        <v>8566</v>
      </c>
      <c r="AH598" s="85" t="s">
        <v>8567</v>
      </c>
      <c r="AI598" s="85" t="s">
        <v>2805</v>
      </c>
      <c r="AJ598" s="70" t="s">
        <v>1367</v>
      </c>
      <c r="AM598"/>
      <c r="AN598"/>
      <c r="AO598"/>
      <c r="AP598"/>
    </row>
    <row r="599" spans="1:42" s="85" customFormat="1" ht="14.4" hidden="1" customHeight="1" x14ac:dyDescent="0.3">
      <c r="A599" s="59" t="str">
        <f t="shared" si="145"/>
        <v>RJP01-KFW-SEWP-SB-10</v>
      </c>
      <c r="B599" s="85" t="s">
        <v>2069</v>
      </c>
      <c r="C599" s="85" t="s">
        <v>8565</v>
      </c>
      <c r="D599" s="70" t="s">
        <v>1806</v>
      </c>
      <c r="E599" s="70" t="s">
        <v>1201</v>
      </c>
      <c r="F599" s="70" t="s">
        <v>1201</v>
      </c>
      <c r="G599" s="59" t="s">
        <v>5630</v>
      </c>
      <c r="H599" s="70" t="s">
        <v>4725</v>
      </c>
      <c r="I599" s="59" t="s">
        <v>4901</v>
      </c>
      <c r="J599" s="70" t="s">
        <v>1367</v>
      </c>
      <c r="K599" s="59" t="s">
        <v>1163</v>
      </c>
      <c r="L599" s="82" t="str">
        <f t="shared" si="147"/>
        <v>9999109A</v>
      </c>
      <c r="M599" s="82" t="s">
        <v>4686</v>
      </c>
      <c r="N599" s="70" t="s">
        <v>2687</v>
      </c>
      <c r="O599" s="84">
        <v>9999109</v>
      </c>
      <c r="P599" s="59">
        <f t="shared" si="146"/>
        <v>9999109</v>
      </c>
      <c r="Q599" s="163" t="s">
        <v>4891</v>
      </c>
      <c r="R599" s="59" t="s">
        <v>4890</v>
      </c>
      <c r="S599" t="s">
        <v>8413</v>
      </c>
      <c r="T599" s="59" t="str">
        <f t="shared" si="143"/>
        <v>Z32009142</v>
      </c>
      <c r="U599" s="85" t="s">
        <v>8676</v>
      </c>
      <c r="V599" s="85" t="s">
        <v>8543</v>
      </c>
      <c r="W599" s="70" t="str">
        <f t="shared" si="144"/>
        <v>NATL - SB - Z32009142</v>
      </c>
      <c r="X599" s="85" t="s">
        <v>4900</v>
      </c>
      <c r="Y599" s="70" t="s">
        <v>774</v>
      </c>
      <c r="Z599" s="70" t="s">
        <v>774</v>
      </c>
      <c r="AA599" s="171" t="s">
        <v>774</v>
      </c>
      <c r="AB599" s="70" t="s">
        <v>774</v>
      </c>
      <c r="AC599" s="85" t="s">
        <v>1808</v>
      </c>
      <c r="AD599" s="85" t="s">
        <v>4922</v>
      </c>
      <c r="AE599" s="82" t="s">
        <v>1162</v>
      </c>
      <c r="AF599" s="85" t="s">
        <v>1805</v>
      </c>
      <c r="AG599" s="85" t="s">
        <v>8566</v>
      </c>
      <c r="AH599" s="85" t="s">
        <v>8567</v>
      </c>
      <c r="AI599" s="85" t="s">
        <v>2805</v>
      </c>
      <c r="AJ599" s="70" t="s">
        <v>1367</v>
      </c>
      <c r="AM599"/>
      <c r="AN599"/>
      <c r="AO599"/>
      <c r="AP599"/>
    </row>
    <row r="600" spans="1:42" s="85" customFormat="1" ht="14.4" hidden="1" customHeight="1" x14ac:dyDescent="0.3">
      <c r="A600" s="59" t="str">
        <f t="shared" si="145"/>
        <v>RJP01-KFW-SEWP-SB-05</v>
      </c>
      <c r="B600" s="85" t="s">
        <v>2069</v>
      </c>
      <c r="C600" s="85" t="s">
        <v>8565</v>
      </c>
      <c r="D600" s="70" t="s">
        <v>1806</v>
      </c>
      <c r="E600" s="70" t="s">
        <v>1201</v>
      </c>
      <c r="F600" s="70" t="s">
        <v>1201</v>
      </c>
      <c r="G600" s="59" t="s">
        <v>5630</v>
      </c>
      <c r="H600" s="70" t="s">
        <v>4725</v>
      </c>
      <c r="I600" s="59" t="s">
        <v>4901</v>
      </c>
      <c r="J600" s="70" t="s">
        <v>1367</v>
      </c>
      <c r="K600" s="59" t="s">
        <v>1163</v>
      </c>
      <c r="L600" s="82" t="str">
        <f t="shared" si="147"/>
        <v>9999110A</v>
      </c>
      <c r="M600" s="82" t="s">
        <v>4686</v>
      </c>
      <c r="N600" s="70" t="s">
        <v>2687</v>
      </c>
      <c r="O600" s="84">
        <v>9999110</v>
      </c>
      <c r="P600" s="59">
        <f t="shared" si="146"/>
        <v>9999110</v>
      </c>
      <c r="Q600" s="163" t="s">
        <v>4891</v>
      </c>
      <c r="R600" s="59" t="s">
        <v>4890</v>
      </c>
      <c r="S600" t="s">
        <v>8414</v>
      </c>
      <c r="T600" s="59" t="str">
        <f t="shared" si="143"/>
        <v>Z32009137</v>
      </c>
      <c r="U600" s="85" t="s">
        <v>8677</v>
      </c>
      <c r="V600" s="85" t="s">
        <v>8544</v>
      </c>
      <c r="W600" s="70" t="str">
        <f t="shared" si="144"/>
        <v>NATL - SB - Z32009137</v>
      </c>
      <c r="X600" s="85" t="s">
        <v>4900</v>
      </c>
      <c r="Y600" s="70" t="s">
        <v>774</v>
      </c>
      <c r="Z600" s="70" t="s">
        <v>774</v>
      </c>
      <c r="AA600" s="171" t="s">
        <v>774</v>
      </c>
      <c r="AB600" s="70" t="s">
        <v>774</v>
      </c>
      <c r="AC600" s="85" t="s">
        <v>1808</v>
      </c>
      <c r="AD600" s="85" t="s">
        <v>4922</v>
      </c>
      <c r="AE600" s="82" t="s">
        <v>1162</v>
      </c>
      <c r="AF600" s="85" t="s">
        <v>1805</v>
      </c>
      <c r="AG600" s="85" t="s">
        <v>8566</v>
      </c>
      <c r="AH600" s="85" t="s">
        <v>8567</v>
      </c>
      <c r="AI600" s="85" t="s">
        <v>2805</v>
      </c>
      <c r="AJ600" s="70" t="s">
        <v>1367</v>
      </c>
      <c r="AM600"/>
      <c r="AN600"/>
      <c r="AO600"/>
      <c r="AP600"/>
    </row>
    <row r="601" spans="1:42" s="85" customFormat="1" ht="14.4" hidden="1" customHeight="1" x14ac:dyDescent="0.3">
      <c r="A601" s="59" t="str">
        <f t="shared" si="145"/>
        <v>RJP01-KFW-SEWP-SB-01</v>
      </c>
      <c r="B601" s="85" t="s">
        <v>2069</v>
      </c>
      <c r="C601" s="85" t="s">
        <v>8565</v>
      </c>
      <c r="D601" s="70" t="s">
        <v>1806</v>
      </c>
      <c r="E601" s="70" t="s">
        <v>1201</v>
      </c>
      <c r="F601" s="70" t="s">
        <v>1201</v>
      </c>
      <c r="G601" s="59" t="s">
        <v>5630</v>
      </c>
      <c r="H601" s="70" t="s">
        <v>4725</v>
      </c>
      <c r="I601" s="59" t="s">
        <v>4901</v>
      </c>
      <c r="J601" s="70" t="s">
        <v>1367</v>
      </c>
      <c r="K601" s="59" t="s">
        <v>1163</v>
      </c>
      <c r="L601" s="82" t="str">
        <f t="shared" si="147"/>
        <v>9999111A</v>
      </c>
      <c r="M601" s="82" t="s">
        <v>4686</v>
      </c>
      <c r="N601" s="70" t="s">
        <v>2687</v>
      </c>
      <c r="O601" s="84">
        <v>9999111</v>
      </c>
      <c r="P601" s="59">
        <f t="shared" si="146"/>
        <v>9999111</v>
      </c>
      <c r="Q601" s="163" t="s">
        <v>4891</v>
      </c>
      <c r="R601" s="59" t="s">
        <v>4890</v>
      </c>
      <c r="S601" t="s">
        <v>8415</v>
      </c>
      <c r="T601" s="59" t="str">
        <f t="shared" si="143"/>
        <v>Z32009133</v>
      </c>
      <c r="U601" s="85" t="s">
        <v>8678</v>
      </c>
      <c r="V601" s="85" t="s">
        <v>8545</v>
      </c>
      <c r="W601" s="70" t="str">
        <f t="shared" si="144"/>
        <v>NATL - SB - Z32009133</v>
      </c>
      <c r="X601" s="85" t="s">
        <v>4900</v>
      </c>
      <c r="Y601" s="70" t="s">
        <v>774</v>
      </c>
      <c r="Z601" s="70" t="s">
        <v>774</v>
      </c>
      <c r="AA601" s="171" t="s">
        <v>774</v>
      </c>
      <c r="AB601" s="70" t="s">
        <v>774</v>
      </c>
      <c r="AC601" s="85" t="s">
        <v>1808</v>
      </c>
      <c r="AD601" s="85" t="s">
        <v>4922</v>
      </c>
      <c r="AE601" s="82" t="s">
        <v>1162</v>
      </c>
      <c r="AF601" s="85" t="s">
        <v>1805</v>
      </c>
      <c r="AG601" s="85" t="s">
        <v>8566</v>
      </c>
      <c r="AH601" s="85" t="s">
        <v>8567</v>
      </c>
      <c r="AI601" s="85" t="s">
        <v>2805</v>
      </c>
      <c r="AJ601" s="70" t="s">
        <v>1367</v>
      </c>
      <c r="AM601"/>
      <c r="AN601"/>
      <c r="AO601"/>
      <c r="AP601"/>
    </row>
    <row r="602" spans="1:42" s="85" customFormat="1" ht="14.4" hidden="1" customHeight="1" x14ac:dyDescent="0.3">
      <c r="A602" s="59" t="str">
        <f t="shared" si="145"/>
        <v>RJP01-KFW-SEWP-SB-03</v>
      </c>
      <c r="B602" s="85" t="s">
        <v>2069</v>
      </c>
      <c r="C602" s="85" t="s">
        <v>8565</v>
      </c>
      <c r="D602" s="70" t="s">
        <v>1806</v>
      </c>
      <c r="E602" s="70" t="s">
        <v>1201</v>
      </c>
      <c r="F602" s="70" t="s">
        <v>1201</v>
      </c>
      <c r="G602" s="59" t="s">
        <v>5630</v>
      </c>
      <c r="H602" s="70" t="s">
        <v>4725</v>
      </c>
      <c r="I602" s="59" t="s">
        <v>4901</v>
      </c>
      <c r="J602" s="70" t="s">
        <v>1367</v>
      </c>
      <c r="K602" s="59" t="s">
        <v>1163</v>
      </c>
      <c r="L602" s="82" t="str">
        <f t="shared" si="147"/>
        <v>9999112A</v>
      </c>
      <c r="M602" s="82" t="s">
        <v>4686</v>
      </c>
      <c r="N602" s="70" t="s">
        <v>2687</v>
      </c>
      <c r="O602" s="84">
        <v>9999112</v>
      </c>
      <c r="P602" s="59">
        <f t="shared" si="146"/>
        <v>9999112</v>
      </c>
      <c r="Q602" s="163" t="s">
        <v>4891</v>
      </c>
      <c r="R602" s="59" t="s">
        <v>4890</v>
      </c>
      <c r="S602" t="s">
        <v>8416</v>
      </c>
      <c r="T602" s="59" t="str">
        <f t="shared" si="143"/>
        <v>Z32009135</v>
      </c>
      <c r="U602" s="85" t="s">
        <v>8679</v>
      </c>
      <c r="V602" s="85" t="s">
        <v>8546</v>
      </c>
      <c r="W602" s="70" t="str">
        <f t="shared" si="144"/>
        <v>NATL - SB - Z32009135</v>
      </c>
      <c r="X602" s="85" t="s">
        <v>4900</v>
      </c>
      <c r="Y602" s="70" t="s">
        <v>774</v>
      </c>
      <c r="Z602" s="70" t="s">
        <v>774</v>
      </c>
      <c r="AA602" s="171" t="s">
        <v>774</v>
      </c>
      <c r="AB602" s="70" t="s">
        <v>774</v>
      </c>
      <c r="AC602" s="85" t="s">
        <v>1808</v>
      </c>
      <c r="AD602" s="85" t="s">
        <v>4922</v>
      </c>
      <c r="AE602" s="82" t="s">
        <v>1162</v>
      </c>
      <c r="AF602" s="85" t="s">
        <v>1805</v>
      </c>
      <c r="AG602" s="85" t="s">
        <v>8566</v>
      </c>
      <c r="AH602" s="85" t="s">
        <v>8567</v>
      </c>
      <c r="AI602" s="85" t="s">
        <v>2805</v>
      </c>
      <c r="AJ602" s="70" t="s">
        <v>1367</v>
      </c>
      <c r="AM602"/>
      <c r="AN602"/>
      <c r="AO602"/>
      <c r="AP602"/>
    </row>
    <row r="603" spans="1:42" s="85" customFormat="1" ht="14.4" hidden="1" customHeight="1" x14ac:dyDescent="0.3">
      <c r="A603" s="59" t="str">
        <f t="shared" si="145"/>
        <v>RJP01-KFW-SEWP-SB-04</v>
      </c>
      <c r="B603" s="85" t="s">
        <v>2069</v>
      </c>
      <c r="C603" s="85" t="s">
        <v>8565</v>
      </c>
      <c r="D603" s="70" t="s">
        <v>1806</v>
      </c>
      <c r="E603" s="70" t="s">
        <v>1201</v>
      </c>
      <c r="F603" s="70" t="s">
        <v>1201</v>
      </c>
      <c r="G603" s="59" t="s">
        <v>5630</v>
      </c>
      <c r="H603" s="70" t="s">
        <v>4725</v>
      </c>
      <c r="I603" s="59" t="s">
        <v>4901</v>
      </c>
      <c r="J603" s="70" t="s">
        <v>1367</v>
      </c>
      <c r="K603" s="59" t="s">
        <v>1163</v>
      </c>
      <c r="L603" s="82" t="str">
        <f t="shared" si="147"/>
        <v>9999113A</v>
      </c>
      <c r="M603" s="82" t="s">
        <v>4686</v>
      </c>
      <c r="N603" s="70" t="s">
        <v>2687</v>
      </c>
      <c r="O603" s="84">
        <v>9999113</v>
      </c>
      <c r="P603" s="59">
        <f t="shared" si="146"/>
        <v>9999113</v>
      </c>
      <c r="Q603" s="163" t="s">
        <v>4891</v>
      </c>
      <c r="R603" s="59" t="s">
        <v>4890</v>
      </c>
      <c r="S603" t="s">
        <v>8417</v>
      </c>
      <c r="T603" s="59" t="str">
        <f t="shared" ref="T603:T621" si="148">TRIM(CONCATENATE(V603))</f>
        <v>Z32009136</v>
      </c>
      <c r="U603" s="85" t="s">
        <v>8680</v>
      </c>
      <c r="V603" s="85" t="s">
        <v>8547</v>
      </c>
      <c r="W603" s="70" t="str">
        <f t="shared" si="144"/>
        <v>NATL - SB - Z32009136</v>
      </c>
      <c r="X603" s="85" t="s">
        <v>4900</v>
      </c>
      <c r="Y603" s="70" t="s">
        <v>774</v>
      </c>
      <c r="Z603" s="70" t="s">
        <v>774</v>
      </c>
      <c r="AA603" s="171" t="s">
        <v>774</v>
      </c>
      <c r="AB603" s="70" t="s">
        <v>774</v>
      </c>
      <c r="AC603" s="85" t="s">
        <v>1808</v>
      </c>
      <c r="AD603" s="85" t="s">
        <v>4922</v>
      </c>
      <c r="AE603" s="82" t="s">
        <v>1162</v>
      </c>
      <c r="AF603" s="85" t="s">
        <v>1805</v>
      </c>
      <c r="AG603" s="85" t="s">
        <v>8566</v>
      </c>
      <c r="AH603" s="85" t="s">
        <v>8567</v>
      </c>
      <c r="AI603" s="85" t="s">
        <v>2805</v>
      </c>
      <c r="AJ603" s="70" t="s">
        <v>1367</v>
      </c>
      <c r="AM603"/>
      <c r="AN603"/>
      <c r="AO603"/>
      <c r="AP603"/>
    </row>
    <row r="604" spans="1:42" s="85" customFormat="1" ht="14.4" hidden="1" customHeight="1" x14ac:dyDescent="0.3">
      <c r="A604" s="59" t="str">
        <f t="shared" si="145"/>
        <v>RJP01-KFW-SEWP-SB-08</v>
      </c>
      <c r="B604" s="85" t="s">
        <v>2069</v>
      </c>
      <c r="C604" s="85" t="s">
        <v>8565</v>
      </c>
      <c r="D604" s="70" t="s">
        <v>1806</v>
      </c>
      <c r="E604" s="70" t="s">
        <v>1201</v>
      </c>
      <c r="F604" s="70" t="s">
        <v>1201</v>
      </c>
      <c r="G604" s="59" t="s">
        <v>5630</v>
      </c>
      <c r="H604" s="70" t="s">
        <v>4725</v>
      </c>
      <c r="I604" s="59" t="s">
        <v>4901</v>
      </c>
      <c r="J604" s="70" t="s">
        <v>1367</v>
      </c>
      <c r="K604" s="59" t="s">
        <v>1163</v>
      </c>
      <c r="L604" s="82" t="str">
        <f t="shared" si="147"/>
        <v>9999114A</v>
      </c>
      <c r="M604" s="82" t="s">
        <v>4686</v>
      </c>
      <c r="N604" s="70" t="s">
        <v>2687</v>
      </c>
      <c r="O604" s="84">
        <v>9999114</v>
      </c>
      <c r="P604" s="59">
        <f t="shared" si="146"/>
        <v>9999114</v>
      </c>
      <c r="Q604" s="163" t="s">
        <v>4891</v>
      </c>
      <c r="R604" s="59" t="s">
        <v>4890</v>
      </c>
      <c r="S604" t="s">
        <v>8418</v>
      </c>
      <c r="T604" s="59" t="str">
        <f t="shared" si="148"/>
        <v>Z32009140</v>
      </c>
      <c r="U604" s="85" t="s">
        <v>8681</v>
      </c>
      <c r="V604" s="85" t="s">
        <v>8548</v>
      </c>
      <c r="W604" s="70" t="str">
        <f t="shared" si="144"/>
        <v>NATL - SB - Z32009140</v>
      </c>
      <c r="X604" s="85" t="s">
        <v>4900</v>
      </c>
      <c r="Y604" s="70" t="s">
        <v>774</v>
      </c>
      <c r="Z604" s="70" t="s">
        <v>774</v>
      </c>
      <c r="AA604" s="171" t="s">
        <v>774</v>
      </c>
      <c r="AB604" s="70" t="s">
        <v>774</v>
      </c>
      <c r="AC604" s="85" t="s">
        <v>1808</v>
      </c>
      <c r="AD604" s="85" t="s">
        <v>4922</v>
      </c>
      <c r="AE604" s="82" t="s">
        <v>1162</v>
      </c>
      <c r="AF604" s="85" t="s">
        <v>1805</v>
      </c>
      <c r="AG604" s="85" t="s">
        <v>8566</v>
      </c>
      <c r="AH604" s="85" t="s">
        <v>8567</v>
      </c>
      <c r="AI604" s="85" t="s">
        <v>2805</v>
      </c>
      <c r="AJ604" s="70" t="s">
        <v>1367</v>
      </c>
      <c r="AM604"/>
      <c r="AN604"/>
      <c r="AO604"/>
      <c r="AP604"/>
    </row>
    <row r="605" spans="1:42" s="85" customFormat="1" ht="14.4" hidden="1" customHeight="1" x14ac:dyDescent="0.3">
      <c r="A605" s="59" t="str">
        <f t="shared" si="145"/>
        <v>RJP01-KFW-SEWP-SB-09</v>
      </c>
      <c r="B605" s="85" t="s">
        <v>2069</v>
      </c>
      <c r="C605" s="85" t="s">
        <v>8565</v>
      </c>
      <c r="D605" s="70" t="s">
        <v>1806</v>
      </c>
      <c r="E605" s="70" t="s">
        <v>1201</v>
      </c>
      <c r="F605" s="70" t="s">
        <v>1201</v>
      </c>
      <c r="G605" s="59" t="s">
        <v>5630</v>
      </c>
      <c r="H605" s="70" t="s">
        <v>4725</v>
      </c>
      <c r="I605" s="59" t="s">
        <v>4901</v>
      </c>
      <c r="J605" s="70" t="s">
        <v>1367</v>
      </c>
      <c r="K605" s="59" t="s">
        <v>1163</v>
      </c>
      <c r="L605" s="82" t="str">
        <f t="shared" si="147"/>
        <v>9999115A</v>
      </c>
      <c r="M605" s="82" t="s">
        <v>4686</v>
      </c>
      <c r="N605" s="70" t="s">
        <v>2687</v>
      </c>
      <c r="O605" s="84">
        <v>9999115</v>
      </c>
      <c r="P605" s="59">
        <f t="shared" si="146"/>
        <v>9999115</v>
      </c>
      <c r="Q605" s="163" t="s">
        <v>4891</v>
      </c>
      <c r="R605" s="59" t="s">
        <v>4890</v>
      </c>
      <c r="S605" t="s">
        <v>8419</v>
      </c>
      <c r="T605" s="59" t="str">
        <f t="shared" si="148"/>
        <v>Z32009141</v>
      </c>
      <c r="U605" s="85" t="s">
        <v>8682</v>
      </c>
      <c r="V605" s="85" t="s">
        <v>8549</v>
      </c>
      <c r="W605" s="70" t="str">
        <f t="shared" ref="W605:W621" si="149">TRIM(CONCATENATE(G605," - ",AD605," - ",V605))</f>
        <v>NATL - SB - Z32009141</v>
      </c>
      <c r="X605" s="85" t="s">
        <v>4900</v>
      </c>
      <c r="Y605" s="70" t="s">
        <v>774</v>
      </c>
      <c r="Z605" s="70" t="s">
        <v>774</v>
      </c>
      <c r="AA605" s="171" t="s">
        <v>774</v>
      </c>
      <c r="AB605" s="70" t="s">
        <v>774</v>
      </c>
      <c r="AC605" s="85" t="s">
        <v>1808</v>
      </c>
      <c r="AD605" s="85" t="s">
        <v>4922</v>
      </c>
      <c r="AE605" s="82" t="s">
        <v>1162</v>
      </c>
      <c r="AF605" s="85" t="s">
        <v>1805</v>
      </c>
      <c r="AG605" s="85" t="s">
        <v>8566</v>
      </c>
      <c r="AH605" s="85" t="s">
        <v>8567</v>
      </c>
      <c r="AI605" s="85" t="s">
        <v>2805</v>
      </c>
      <c r="AJ605" s="70" t="s">
        <v>1367</v>
      </c>
      <c r="AM605"/>
      <c r="AN605"/>
      <c r="AO605"/>
      <c r="AP605"/>
    </row>
    <row r="606" spans="1:42" s="85" customFormat="1" ht="14.4" hidden="1" customHeight="1" x14ac:dyDescent="0.3">
      <c r="A606" s="59" t="str">
        <f t="shared" ref="A606:A619" si="150">U606</f>
        <v>RJP01-KFW-SEWP-SB-06</v>
      </c>
      <c r="B606" s="85" t="s">
        <v>2069</v>
      </c>
      <c r="C606" s="85" t="s">
        <v>8565</v>
      </c>
      <c r="D606" s="70" t="s">
        <v>1806</v>
      </c>
      <c r="E606" s="70" t="s">
        <v>1201</v>
      </c>
      <c r="F606" s="70" t="s">
        <v>1201</v>
      </c>
      <c r="G606" s="59" t="s">
        <v>5630</v>
      </c>
      <c r="H606" s="70" t="s">
        <v>4725</v>
      </c>
      <c r="I606" s="59" t="s">
        <v>4901</v>
      </c>
      <c r="J606" s="70" t="s">
        <v>1367</v>
      </c>
      <c r="K606" s="59" t="s">
        <v>1163</v>
      </c>
      <c r="L606" s="82" t="str">
        <f t="shared" si="147"/>
        <v>9999116A</v>
      </c>
      <c r="M606" s="82" t="s">
        <v>4686</v>
      </c>
      <c r="N606" s="70" t="s">
        <v>2687</v>
      </c>
      <c r="O606" s="84">
        <v>9999116</v>
      </c>
      <c r="P606" s="59">
        <f t="shared" si="146"/>
        <v>9999116</v>
      </c>
      <c r="Q606" s="163" t="s">
        <v>4891</v>
      </c>
      <c r="R606" s="59" t="s">
        <v>4890</v>
      </c>
      <c r="S606" t="s">
        <v>8420</v>
      </c>
      <c r="T606" s="59" t="str">
        <f t="shared" si="148"/>
        <v>Z32009138</v>
      </c>
      <c r="U606" s="85" t="s">
        <v>8683</v>
      </c>
      <c r="V606" s="85" t="s">
        <v>8550</v>
      </c>
      <c r="W606" s="70" t="str">
        <f t="shared" si="149"/>
        <v>NATL - SB - Z32009138</v>
      </c>
      <c r="X606" s="85" t="s">
        <v>4900</v>
      </c>
      <c r="Y606" s="70" t="s">
        <v>774</v>
      </c>
      <c r="Z606" s="70" t="s">
        <v>774</v>
      </c>
      <c r="AA606" s="171" t="s">
        <v>774</v>
      </c>
      <c r="AB606" s="70" t="s">
        <v>774</v>
      </c>
      <c r="AC606" s="85" t="s">
        <v>1808</v>
      </c>
      <c r="AD606" s="85" t="s">
        <v>4922</v>
      </c>
      <c r="AE606" s="82" t="s">
        <v>1162</v>
      </c>
      <c r="AF606" s="85" t="s">
        <v>1805</v>
      </c>
      <c r="AG606" s="85" t="s">
        <v>8566</v>
      </c>
      <c r="AH606" s="85" t="s">
        <v>8567</v>
      </c>
      <c r="AI606" s="85" t="s">
        <v>2805</v>
      </c>
      <c r="AJ606" s="70" t="s">
        <v>1367</v>
      </c>
      <c r="AM606"/>
      <c r="AN606"/>
      <c r="AO606"/>
      <c r="AP606"/>
    </row>
    <row r="607" spans="1:42" s="85" customFormat="1" ht="14.4" hidden="1" customHeight="1" x14ac:dyDescent="0.3">
      <c r="A607" s="59" t="str">
        <f t="shared" si="150"/>
        <v>RJP01-KFW-SEWP-SB-07</v>
      </c>
      <c r="B607" s="85" t="s">
        <v>2069</v>
      </c>
      <c r="C607" s="85" t="s">
        <v>8565</v>
      </c>
      <c r="D607" s="70" t="s">
        <v>1806</v>
      </c>
      <c r="E607" s="70" t="s">
        <v>1201</v>
      </c>
      <c r="F607" s="70" t="s">
        <v>1201</v>
      </c>
      <c r="G607" s="59" t="s">
        <v>5630</v>
      </c>
      <c r="H607" s="70" t="s">
        <v>4725</v>
      </c>
      <c r="I607" s="59" t="s">
        <v>4901</v>
      </c>
      <c r="J607" s="70" t="s">
        <v>1367</v>
      </c>
      <c r="K607" s="59" t="s">
        <v>1163</v>
      </c>
      <c r="L607" s="82" t="str">
        <f t="shared" si="147"/>
        <v>9999117A</v>
      </c>
      <c r="M607" s="82" t="s">
        <v>4686</v>
      </c>
      <c r="N607" s="70" t="s">
        <v>2687</v>
      </c>
      <c r="O607" s="84">
        <v>9999117</v>
      </c>
      <c r="P607" s="59">
        <f t="shared" si="146"/>
        <v>9999117</v>
      </c>
      <c r="Q607" s="163" t="s">
        <v>4891</v>
      </c>
      <c r="R607" s="59" t="s">
        <v>4890</v>
      </c>
      <c r="S607" t="s">
        <v>8421</v>
      </c>
      <c r="T607" s="59" t="str">
        <f t="shared" si="148"/>
        <v>Z32009139</v>
      </c>
      <c r="U607" s="85" t="s">
        <v>8684</v>
      </c>
      <c r="V607" s="85" t="s">
        <v>8551</v>
      </c>
      <c r="W607" s="70" t="str">
        <f t="shared" si="149"/>
        <v>NATL - SB - Z32009139</v>
      </c>
      <c r="X607" s="85" t="s">
        <v>4900</v>
      </c>
      <c r="Y607" s="70" t="s">
        <v>774</v>
      </c>
      <c r="Z607" s="70" t="s">
        <v>774</v>
      </c>
      <c r="AA607" s="171" t="s">
        <v>774</v>
      </c>
      <c r="AB607" s="70" t="s">
        <v>774</v>
      </c>
      <c r="AC607" s="85" t="s">
        <v>1808</v>
      </c>
      <c r="AD607" s="85" t="s">
        <v>4922</v>
      </c>
      <c r="AE607" s="82" t="s">
        <v>1162</v>
      </c>
      <c r="AF607" s="85" t="s">
        <v>1805</v>
      </c>
      <c r="AG607" s="85" t="s">
        <v>8566</v>
      </c>
      <c r="AH607" s="85" t="s">
        <v>8567</v>
      </c>
      <c r="AI607" s="85" t="s">
        <v>2805</v>
      </c>
      <c r="AJ607" s="70" t="s">
        <v>1367</v>
      </c>
      <c r="AM607"/>
      <c r="AN607"/>
      <c r="AO607"/>
      <c r="AP607"/>
    </row>
    <row r="608" spans="1:42" s="85" customFormat="1" ht="14.4" hidden="1" customHeight="1" x14ac:dyDescent="0.3">
      <c r="A608" s="59" t="str">
        <f t="shared" si="150"/>
        <v>RJP01-KFW-SEWP-SB-02</v>
      </c>
      <c r="B608" s="85" t="s">
        <v>2069</v>
      </c>
      <c r="C608" s="85" t="s">
        <v>8565</v>
      </c>
      <c r="D608" s="70" t="s">
        <v>1806</v>
      </c>
      <c r="E608" s="70" t="s">
        <v>1201</v>
      </c>
      <c r="F608" s="70" t="s">
        <v>1201</v>
      </c>
      <c r="G608" s="59" t="s">
        <v>5630</v>
      </c>
      <c r="H608" s="70" t="s">
        <v>4725</v>
      </c>
      <c r="I608" s="59" t="s">
        <v>4901</v>
      </c>
      <c r="J608" s="70" t="s">
        <v>1367</v>
      </c>
      <c r="K608" s="59" t="s">
        <v>1163</v>
      </c>
      <c r="L608" s="82" t="str">
        <f t="shared" si="147"/>
        <v>9999118A</v>
      </c>
      <c r="M608" s="82" t="s">
        <v>4686</v>
      </c>
      <c r="N608" s="70" t="s">
        <v>2687</v>
      </c>
      <c r="O608" s="84">
        <v>9999118</v>
      </c>
      <c r="P608" s="59">
        <f t="shared" si="146"/>
        <v>9999118</v>
      </c>
      <c r="Q608" s="163" t="s">
        <v>4891</v>
      </c>
      <c r="R608" s="59" t="s">
        <v>4890</v>
      </c>
      <c r="S608" t="s">
        <v>8422</v>
      </c>
      <c r="T608" s="59" t="str">
        <f t="shared" si="148"/>
        <v>Z32009134</v>
      </c>
      <c r="U608" s="85" t="s">
        <v>8685</v>
      </c>
      <c r="V608" s="85" t="s">
        <v>8552</v>
      </c>
      <c r="W608" s="70" t="str">
        <f t="shared" si="149"/>
        <v>NATL - SB - Z32009134</v>
      </c>
      <c r="X608" s="85" t="s">
        <v>4900</v>
      </c>
      <c r="Y608" s="70" t="s">
        <v>774</v>
      </c>
      <c r="Z608" s="70" t="s">
        <v>774</v>
      </c>
      <c r="AA608" s="171" t="s">
        <v>774</v>
      </c>
      <c r="AB608" s="70" t="s">
        <v>774</v>
      </c>
      <c r="AC608" s="85" t="s">
        <v>1808</v>
      </c>
      <c r="AD608" s="85" t="s">
        <v>4922</v>
      </c>
      <c r="AE608" s="82" t="s">
        <v>1162</v>
      </c>
      <c r="AF608" s="85" t="s">
        <v>1805</v>
      </c>
      <c r="AG608" s="85" t="s">
        <v>8566</v>
      </c>
      <c r="AH608" s="85" t="s">
        <v>8567</v>
      </c>
      <c r="AI608" s="85" t="s">
        <v>2805</v>
      </c>
      <c r="AJ608" s="70" t="s">
        <v>1367</v>
      </c>
      <c r="AM608"/>
      <c r="AN608"/>
      <c r="AO608"/>
      <c r="AP608"/>
    </row>
    <row r="609" spans="1:42" s="85" customFormat="1" ht="14.4" hidden="1" customHeight="1" x14ac:dyDescent="0.3">
      <c r="A609" s="59" t="str">
        <f t="shared" si="150"/>
        <v>SWL01-KFW-SEWP-SB-03</v>
      </c>
      <c r="B609" s="85" t="s">
        <v>2069</v>
      </c>
      <c r="C609" s="85" t="s">
        <v>8565</v>
      </c>
      <c r="D609" s="70" t="s">
        <v>1806</v>
      </c>
      <c r="E609" s="70" t="s">
        <v>1201</v>
      </c>
      <c r="F609" s="70" t="s">
        <v>1201</v>
      </c>
      <c r="G609" s="59" t="s">
        <v>5630</v>
      </c>
      <c r="H609" s="70" t="s">
        <v>4725</v>
      </c>
      <c r="I609" s="59" t="s">
        <v>4901</v>
      </c>
      <c r="J609" s="70" t="s">
        <v>1367</v>
      </c>
      <c r="K609" s="59" t="s">
        <v>1163</v>
      </c>
      <c r="L609" s="82" t="str">
        <f t="shared" si="147"/>
        <v>9999119A</v>
      </c>
      <c r="M609" s="82" t="s">
        <v>4686</v>
      </c>
      <c r="N609" s="70" t="s">
        <v>2687</v>
      </c>
      <c r="O609" s="84">
        <v>9999119</v>
      </c>
      <c r="P609" s="59">
        <f t="shared" si="146"/>
        <v>9999119</v>
      </c>
      <c r="Q609" s="163" t="s">
        <v>4891</v>
      </c>
      <c r="R609" s="59" t="s">
        <v>4890</v>
      </c>
      <c r="S609" t="s">
        <v>8423</v>
      </c>
      <c r="T609" s="59" t="str">
        <f t="shared" si="148"/>
        <v>Z32009145</v>
      </c>
      <c r="U609" s="85" t="s">
        <v>8686</v>
      </c>
      <c r="V609" s="85" t="s">
        <v>8553</v>
      </c>
      <c r="W609" s="70" t="str">
        <f t="shared" si="149"/>
        <v>NATL - SB - Z32009145</v>
      </c>
      <c r="X609" s="85" t="s">
        <v>4900</v>
      </c>
      <c r="Y609" s="70" t="s">
        <v>774</v>
      </c>
      <c r="Z609" s="70" t="s">
        <v>774</v>
      </c>
      <c r="AA609" s="171" t="s">
        <v>774</v>
      </c>
      <c r="AB609" s="70" t="s">
        <v>774</v>
      </c>
      <c r="AC609" s="85" t="s">
        <v>1808</v>
      </c>
      <c r="AD609" s="85" t="s">
        <v>4922</v>
      </c>
      <c r="AE609" s="82" t="s">
        <v>1162</v>
      </c>
      <c r="AF609" s="85" t="s">
        <v>1805</v>
      </c>
      <c r="AG609" s="85" t="s">
        <v>8566</v>
      </c>
      <c r="AH609" s="85" t="s">
        <v>8567</v>
      </c>
      <c r="AI609" s="85" t="s">
        <v>2805</v>
      </c>
      <c r="AJ609" s="70" t="s">
        <v>1367</v>
      </c>
      <c r="AM609"/>
      <c r="AN609"/>
      <c r="AO609"/>
      <c r="AP609"/>
    </row>
    <row r="610" spans="1:42" s="85" customFormat="1" ht="14.4" hidden="1" customHeight="1" x14ac:dyDescent="0.3">
      <c r="A610" s="59" t="str">
        <f t="shared" si="150"/>
        <v>SWL01-KFW-SEWP-SB-04</v>
      </c>
      <c r="B610" s="85" t="s">
        <v>2069</v>
      </c>
      <c r="C610" s="85" t="s">
        <v>8565</v>
      </c>
      <c r="D610" s="70" t="s">
        <v>1806</v>
      </c>
      <c r="E610" s="70" t="s">
        <v>1201</v>
      </c>
      <c r="F610" s="70" t="s">
        <v>1201</v>
      </c>
      <c r="G610" s="59" t="s">
        <v>5630</v>
      </c>
      <c r="H610" s="70" t="s">
        <v>4725</v>
      </c>
      <c r="I610" s="59" t="s">
        <v>4901</v>
      </c>
      <c r="J610" s="70" t="s">
        <v>1367</v>
      </c>
      <c r="K610" s="59" t="s">
        <v>1163</v>
      </c>
      <c r="L610" s="82" t="str">
        <f t="shared" si="147"/>
        <v>9999120A</v>
      </c>
      <c r="M610" s="82" t="s">
        <v>4686</v>
      </c>
      <c r="N610" s="70" t="s">
        <v>2687</v>
      </c>
      <c r="O610" s="84">
        <v>9999120</v>
      </c>
      <c r="P610" s="59">
        <f t="shared" si="146"/>
        <v>9999120</v>
      </c>
      <c r="Q610" s="163" t="s">
        <v>4891</v>
      </c>
      <c r="R610" s="59" t="s">
        <v>4890</v>
      </c>
      <c r="S610" t="s">
        <v>8424</v>
      </c>
      <c r="T610" s="59" t="str">
        <f t="shared" si="148"/>
        <v>Z32009146</v>
      </c>
      <c r="U610" s="85" t="s">
        <v>8687</v>
      </c>
      <c r="V610" s="85" t="s">
        <v>8554</v>
      </c>
      <c r="W610" s="70" t="str">
        <f t="shared" si="149"/>
        <v>NATL - SB - Z32009146</v>
      </c>
      <c r="X610" s="85" t="s">
        <v>4900</v>
      </c>
      <c r="Y610" s="70" t="s">
        <v>774</v>
      </c>
      <c r="Z610" s="70" t="s">
        <v>774</v>
      </c>
      <c r="AA610" s="171" t="s">
        <v>774</v>
      </c>
      <c r="AB610" s="70" t="s">
        <v>774</v>
      </c>
      <c r="AC610" s="85" t="s">
        <v>1808</v>
      </c>
      <c r="AD610" s="85" t="s">
        <v>4922</v>
      </c>
      <c r="AE610" s="82" t="s">
        <v>1162</v>
      </c>
      <c r="AF610" s="85" t="s">
        <v>1805</v>
      </c>
      <c r="AG610" s="85" t="s">
        <v>8566</v>
      </c>
      <c r="AH610" s="85" t="s">
        <v>8567</v>
      </c>
      <c r="AI610" s="85" t="s">
        <v>2805</v>
      </c>
      <c r="AJ610" s="70" t="s">
        <v>1367</v>
      </c>
      <c r="AM610"/>
      <c r="AN610"/>
      <c r="AO610"/>
      <c r="AP610"/>
    </row>
    <row r="611" spans="1:42" s="85" customFormat="1" ht="14.4" hidden="1" customHeight="1" x14ac:dyDescent="0.3">
      <c r="A611" s="59" t="str">
        <f t="shared" si="150"/>
        <v>SWL01-KFW-SEWP-SB-02</v>
      </c>
      <c r="B611" s="85" t="s">
        <v>2069</v>
      </c>
      <c r="C611" s="85" t="s">
        <v>8565</v>
      </c>
      <c r="D611" s="70" t="s">
        <v>1806</v>
      </c>
      <c r="E611" s="70" t="s">
        <v>1201</v>
      </c>
      <c r="F611" s="70" t="s">
        <v>1201</v>
      </c>
      <c r="G611" s="59" t="s">
        <v>5630</v>
      </c>
      <c r="H611" s="70" t="s">
        <v>4725</v>
      </c>
      <c r="I611" s="59" t="s">
        <v>4901</v>
      </c>
      <c r="J611" s="70" t="s">
        <v>1367</v>
      </c>
      <c r="K611" s="59" t="s">
        <v>1163</v>
      </c>
      <c r="L611" s="82" t="str">
        <f t="shared" si="147"/>
        <v>9999121A</v>
      </c>
      <c r="M611" s="82" t="s">
        <v>4686</v>
      </c>
      <c r="N611" s="70" t="s">
        <v>2687</v>
      </c>
      <c r="O611" s="84">
        <v>9999121</v>
      </c>
      <c r="P611" s="59">
        <f t="shared" si="146"/>
        <v>9999121</v>
      </c>
      <c r="Q611" s="163" t="s">
        <v>4891</v>
      </c>
      <c r="R611" s="59" t="s">
        <v>4890</v>
      </c>
      <c r="S611" t="s">
        <v>8425</v>
      </c>
      <c r="T611" s="59" t="str">
        <f t="shared" si="148"/>
        <v>Z32009144</v>
      </c>
      <c r="U611" s="85" t="s">
        <v>8688</v>
      </c>
      <c r="V611" s="85" t="s">
        <v>8555</v>
      </c>
      <c r="W611" s="70" t="str">
        <f t="shared" si="149"/>
        <v>NATL - SB - Z32009144</v>
      </c>
      <c r="X611" s="85" t="s">
        <v>4900</v>
      </c>
      <c r="Y611" s="70" t="s">
        <v>774</v>
      </c>
      <c r="Z611" s="70" t="s">
        <v>774</v>
      </c>
      <c r="AA611" s="171" t="s">
        <v>774</v>
      </c>
      <c r="AB611" s="70" t="s">
        <v>774</v>
      </c>
      <c r="AC611" s="85" t="s">
        <v>1808</v>
      </c>
      <c r="AD611" s="85" t="s">
        <v>4922</v>
      </c>
      <c r="AE611" s="82" t="s">
        <v>1162</v>
      </c>
      <c r="AF611" s="85" t="s">
        <v>1805</v>
      </c>
      <c r="AG611" s="85" t="s">
        <v>8566</v>
      </c>
      <c r="AH611" s="85" t="s">
        <v>8567</v>
      </c>
      <c r="AI611" s="85" t="s">
        <v>2805</v>
      </c>
      <c r="AJ611" s="70" t="s">
        <v>1367</v>
      </c>
      <c r="AM611"/>
      <c r="AN611"/>
      <c r="AO611"/>
      <c r="AP611"/>
    </row>
    <row r="612" spans="1:42" s="85" customFormat="1" ht="14.4" hidden="1" customHeight="1" x14ac:dyDescent="0.3">
      <c r="A612" s="59" t="str">
        <f t="shared" si="150"/>
        <v>SWL01-KFW-SEWP-SB-01</v>
      </c>
      <c r="B612" s="85" t="s">
        <v>2069</v>
      </c>
      <c r="C612" s="85" t="s">
        <v>8565</v>
      </c>
      <c r="D612" s="70" t="s">
        <v>1806</v>
      </c>
      <c r="E612" s="70" t="s">
        <v>1201</v>
      </c>
      <c r="F612" s="70" t="s">
        <v>1201</v>
      </c>
      <c r="G612" s="59" t="s">
        <v>5630</v>
      </c>
      <c r="H612" s="70" t="s">
        <v>4725</v>
      </c>
      <c r="I612" s="59" t="s">
        <v>4901</v>
      </c>
      <c r="J612" s="70" t="s">
        <v>1367</v>
      </c>
      <c r="K612" s="59" t="s">
        <v>1163</v>
      </c>
      <c r="L612" s="82" t="str">
        <f t="shared" si="147"/>
        <v>9999122A</v>
      </c>
      <c r="M612" s="82" t="s">
        <v>4686</v>
      </c>
      <c r="N612" s="70" t="s">
        <v>2687</v>
      </c>
      <c r="O612" s="84">
        <v>9999122</v>
      </c>
      <c r="P612" s="59">
        <f t="shared" si="146"/>
        <v>9999122</v>
      </c>
      <c r="Q612" s="163" t="s">
        <v>4891</v>
      </c>
      <c r="R612" s="59" t="s">
        <v>4890</v>
      </c>
      <c r="S612" t="s">
        <v>8426</v>
      </c>
      <c r="T612" s="59" t="str">
        <f t="shared" si="148"/>
        <v>Z32009143</v>
      </c>
      <c r="U612" s="85" t="s">
        <v>8689</v>
      </c>
      <c r="V612" s="85" t="s">
        <v>8556</v>
      </c>
      <c r="W612" s="70" t="str">
        <f t="shared" si="149"/>
        <v>NATL - SB - Z32009143</v>
      </c>
      <c r="X612" s="85" t="s">
        <v>4900</v>
      </c>
      <c r="Y612" s="70" t="s">
        <v>774</v>
      </c>
      <c r="Z612" s="70" t="s">
        <v>774</v>
      </c>
      <c r="AA612" s="171" t="s">
        <v>774</v>
      </c>
      <c r="AB612" s="70" t="s">
        <v>774</v>
      </c>
      <c r="AC612" s="85" t="s">
        <v>1808</v>
      </c>
      <c r="AD612" s="85" t="s">
        <v>4922</v>
      </c>
      <c r="AE612" s="82" t="s">
        <v>1162</v>
      </c>
      <c r="AF612" s="85" t="s">
        <v>1805</v>
      </c>
      <c r="AG612" s="85" t="s">
        <v>8566</v>
      </c>
      <c r="AH612" s="85" t="s">
        <v>8567</v>
      </c>
      <c r="AI612" s="85" t="s">
        <v>2805</v>
      </c>
      <c r="AJ612" s="70" t="s">
        <v>1367</v>
      </c>
      <c r="AM612"/>
      <c r="AN612"/>
      <c r="AO612"/>
      <c r="AP612"/>
    </row>
    <row r="613" spans="1:42" s="85" customFormat="1" ht="14.4" hidden="1" customHeight="1" x14ac:dyDescent="0.3">
      <c r="A613" s="59" t="str">
        <f t="shared" si="150"/>
        <v>SWL01-KFW-SEWP-SB-05</v>
      </c>
      <c r="B613" s="85" t="s">
        <v>2069</v>
      </c>
      <c r="C613" s="85" t="s">
        <v>8565</v>
      </c>
      <c r="D613" s="70" t="s">
        <v>1806</v>
      </c>
      <c r="E613" s="70" t="s">
        <v>1201</v>
      </c>
      <c r="F613" s="70" t="s">
        <v>1201</v>
      </c>
      <c r="G613" s="59" t="s">
        <v>5630</v>
      </c>
      <c r="H613" s="70" t="s">
        <v>4725</v>
      </c>
      <c r="I613" s="59" t="s">
        <v>4901</v>
      </c>
      <c r="J613" s="70" t="s">
        <v>1367</v>
      </c>
      <c r="K613" s="59" t="s">
        <v>1163</v>
      </c>
      <c r="L613" s="82" t="str">
        <f t="shared" si="147"/>
        <v>9999123A</v>
      </c>
      <c r="M613" s="82" t="s">
        <v>4686</v>
      </c>
      <c r="N613" s="70" t="s">
        <v>2687</v>
      </c>
      <c r="O613" s="84">
        <v>9999123</v>
      </c>
      <c r="P613" s="59">
        <f t="shared" ref="P613:P619" si="151">O613</f>
        <v>9999123</v>
      </c>
      <c r="Q613" s="163" t="s">
        <v>4891</v>
      </c>
      <c r="R613" s="59" t="s">
        <v>4890</v>
      </c>
      <c r="S613" t="s">
        <v>8427</v>
      </c>
      <c r="T613" s="59" t="str">
        <f t="shared" si="148"/>
        <v>Z32009147</v>
      </c>
      <c r="U613" s="85" t="s">
        <v>8690</v>
      </c>
      <c r="V613" s="85" t="s">
        <v>8557</v>
      </c>
      <c r="W613" s="70" t="str">
        <f t="shared" si="149"/>
        <v>NATL - SB - Z32009147</v>
      </c>
      <c r="X613" s="85" t="s">
        <v>4900</v>
      </c>
      <c r="Y613" s="70" t="s">
        <v>774</v>
      </c>
      <c r="Z613" s="70" t="s">
        <v>774</v>
      </c>
      <c r="AA613" s="171" t="s">
        <v>774</v>
      </c>
      <c r="AB613" s="70" t="s">
        <v>774</v>
      </c>
      <c r="AC613" s="85" t="s">
        <v>1808</v>
      </c>
      <c r="AD613" s="85" t="s">
        <v>4922</v>
      </c>
      <c r="AE613" s="82" t="s">
        <v>1162</v>
      </c>
      <c r="AF613" s="85" t="s">
        <v>1805</v>
      </c>
      <c r="AG613" s="85" t="s">
        <v>8566</v>
      </c>
      <c r="AH613" s="85" t="s">
        <v>8567</v>
      </c>
      <c r="AI613" s="85" t="s">
        <v>2805</v>
      </c>
      <c r="AJ613" s="70" t="s">
        <v>1367</v>
      </c>
      <c r="AM613"/>
      <c r="AN613"/>
      <c r="AO613"/>
      <c r="AP613"/>
    </row>
    <row r="614" spans="1:42" s="85" customFormat="1" ht="14.4" hidden="1" customHeight="1" x14ac:dyDescent="0.3">
      <c r="A614" s="59" t="str">
        <f t="shared" si="150"/>
        <v>SWL01-KFW-SEWP-SB-06</v>
      </c>
      <c r="B614" s="85" t="s">
        <v>2069</v>
      </c>
      <c r="C614" s="85" t="s">
        <v>8565</v>
      </c>
      <c r="D614" s="70" t="s">
        <v>1806</v>
      </c>
      <c r="E614" s="70" t="s">
        <v>1201</v>
      </c>
      <c r="F614" s="70" t="s">
        <v>1201</v>
      </c>
      <c r="G614" s="59" t="s">
        <v>5630</v>
      </c>
      <c r="H614" s="70" t="s">
        <v>4725</v>
      </c>
      <c r="I614" s="59" t="s">
        <v>4901</v>
      </c>
      <c r="J614" s="70" t="s">
        <v>1367</v>
      </c>
      <c r="K614" s="59" t="s">
        <v>1163</v>
      </c>
      <c r="L614" s="82" t="str">
        <f t="shared" si="147"/>
        <v>9999124A</v>
      </c>
      <c r="M614" s="82" t="s">
        <v>4686</v>
      </c>
      <c r="N614" s="70" t="s">
        <v>2687</v>
      </c>
      <c r="O614" s="84">
        <v>9999124</v>
      </c>
      <c r="P614" s="59">
        <f t="shared" si="151"/>
        <v>9999124</v>
      </c>
      <c r="Q614" s="163" t="s">
        <v>4891</v>
      </c>
      <c r="R614" s="59" t="s">
        <v>4890</v>
      </c>
      <c r="S614" t="s">
        <v>8428</v>
      </c>
      <c r="T614" s="59" t="str">
        <f t="shared" si="148"/>
        <v>Z32009148</v>
      </c>
      <c r="U614" s="85" t="s">
        <v>8691</v>
      </c>
      <c r="V614" s="85" t="s">
        <v>8558</v>
      </c>
      <c r="W614" s="70" t="str">
        <f t="shared" si="149"/>
        <v>NATL - SB - Z32009148</v>
      </c>
      <c r="X614" s="85" t="s">
        <v>4900</v>
      </c>
      <c r="Y614" s="70" t="s">
        <v>774</v>
      </c>
      <c r="Z614" s="70" t="s">
        <v>774</v>
      </c>
      <c r="AA614" s="171" t="s">
        <v>774</v>
      </c>
      <c r="AB614" s="70" t="s">
        <v>774</v>
      </c>
      <c r="AC614" s="85" t="s">
        <v>1808</v>
      </c>
      <c r="AD614" s="85" t="s">
        <v>4922</v>
      </c>
      <c r="AE614" s="82" t="s">
        <v>1162</v>
      </c>
      <c r="AF614" s="85" t="s">
        <v>1805</v>
      </c>
      <c r="AG614" s="85" t="s">
        <v>8566</v>
      </c>
      <c r="AH614" s="85" t="s">
        <v>8567</v>
      </c>
      <c r="AI614" s="85" t="s">
        <v>2805</v>
      </c>
      <c r="AJ614" s="70" t="s">
        <v>1367</v>
      </c>
      <c r="AM614"/>
      <c r="AN614"/>
      <c r="AO614"/>
      <c r="AP614"/>
    </row>
    <row r="615" spans="1:42" s="85" customFormat="1" ht="14.4" hidden="1" customHeight="1" x14ac:dyDescent="0.3">
      <c r="A615" s="59" t="str">
        <f t="shared" si="150"/>
        <v>SKT01-KFW-SEWP-SB-06</v>
      </c>
      <c r="B615" s="85" t="s">
        <v>2069</v>
      </c>
      <c r="C615" s="85" t="s">
        <v>8565</v>
      </c>
      <c r="D615" s="70" t="s">
        <v>1806</v>
      </c>
      <c r="E615" s="70" t="s">
        <v>1201</v>
      </c>
      <c r="F615" s="70" t="s">
        <v>1201</v>
      </c>
      <c r="G615" s="59" t="s">
        <v>5630</v>
      </c>
      <c r="H615" s="70" t="s">
        <v>4725</v>
      </c>
      <c r="I615" s="59" t="s">
        <v>4901</v>
      </c>
      <c r="J615" s="70" t="s">
        <v>1367</v>
      </c>
      <c r="K615" s="59" t="s">
        <v>1163</v>
      </c>
      <c r="L615" s="82" t="str">
        <f t="shared" si="147"/>
        <v>9999125A</v>
      </c>
      <c r="M615" s="82" t="s">
        <v>4686</v>
      </c>
      <c r="N615" s="70" t="s">
        <v>2687</v>
      </c>
      <c r="O615" s="84">
        <v>9999125</v>
      </c>
      <c r="P615" s="59">
        <f t="shared" si="151"/>
        <v>9999125</v>
      </c>
      <c r="Q615" s="163" t="s">
        <v>4891</v>
      </c>
      <c r="R615" s="59" t="s">
        <v>4890</v>
      </c>
      <c r="S615" t="s">
        <v>8429</v>
      </c>
      <c r="T615" s="59" t="str">
        <f t="shared" si="148"/>
        <v>Z39004188</v>
      </c>
      <c r="U615" s="85" t="s">
        <v>8692</v>
      </c>
      <c r="V615" s="85" t="s">
        <v>8559</v>
      </c>
      <c r="W615" s="70" t="str">
        <f t="shared" si="149"/>
        <v>NATL - SB - Z39004188</v>
      </c>
      <c r="X615" s="85" t="s">
        <v>4900</v>
      </c>
      <c r="Y615" s="70" t="s">
        <v>774</v>
      </c>
      <c r="Z615" s="70" t="s">
        <v>774</v>
      </c>
      <c r="AA615" s="171" t="s">
        <v>774</v>
      </c>
      <c r="AB615" s="70" t="s">
        <v>774</v>
      </c>
      <c r="AC615" s="85" t="s">
        <v>1808</v>
      </c>
      <c r="AD615" s="85" t="s">
        <v>4922</v>
      </c>
      <c r="AE615" s="82" t="s">
        <v>1162</v>
      </c>
      <c r="AF615" s="85" t="s">
        <v>1805</v>
      </c>
      <c r="AG615" s="85" t="s">
        <v>8566</v>
      </c>
      <c r="AH615" s="85" t="s">
        <v>8567</v>
      </c>
      <c r="AI615" s="85" t="s">
        <v>2805</v>
      </c>
      <c r="AJ615" s="70" t="s">
        <v>1367</v>
      </c>
      <c r="AM615"/>
      <c r="AN615"/>
      <c r="AO615"/>
      <c r="AP615"/>
    </row>
    <row r="616" spans="1:42" s="85" customFormat="1" ht="14.4" hidden="1" customHeight="1" x14ac:dyDescent="0.3">
      <c r="A616" s="59" t="str">
        <f t="shared" si="150"/>
        <v>SKT01-KFW-SEWP-SB-01</v>
      </c>
      <c r="B616" s="85" t="s">
        <v>2069</v>
      </c>
      <c r="C616" s="85" t="s">
        <v>8565</v>
      </c>
      <c r="D616" s="70" t="s">
        <v>1806</v>
      </c>
      <c r="E616" s="70" t="s">
        <v>1201</v>
      </c>
      <c r="F616" s="70" t="s">
        <v>1201</v>
      </c>
      <c r="G616" s="59" t="s">
        <v>5630</v>
      </c>
      <c r="H616" s="70" t="s">
        <v>4725</v>
      </c>
      <c r="I616" s="59" t="s">
        <v>4901</v>
      </c>
      <c r="J616" s="70" t="s">
        <v>1367</v>
      </c>
      <c r="K616" s="59" t="s">
        <v>1163</v>
      </c>
      <c r="L616" s="82" t="str">
        <f t="shared" si="147"/>
        <v>9999126A</v>
      </c>
      <c r="M616" s="82" t="s">
        <v>4686</v>
      </c>
      <c r="N616" s="70" t="s">
        <v>2687</v>
      </c>
      <c r="O616" s="84">
        <v>9999126</v>
      </c>
      <c r="P616" s="59">
        <f t="shared" si="151"/>
        <v>9999126</v>
      </c>
      <c r="Q616" s="163" t="s">
        <v>4891</v>
      </c>
      <c r="R616" s="59" t="s">
        <v>4890</v>
      </c>
      <c r="S616" t="s">
        <v>8430</v>
      </c>
      <c r="T616" s="59" t="str">
        <f t="shared" si="148"/>
        <v>Z39004183</v>
      </c>
      <c r="U616" s="85" t="s">
        <v>8693</v>
      </c>
      <c r="V616" s="85" t="s">
        <v>8560</v>
      </c>
      <c r="W616" s="70" t="str">
        <f t="shared" si="149"/>
        <v>NATL - SB - Z39004183</v>
      </c>
      <c r="X616" s="85" t="s">
        <v>4900</v>
      </c>
      <c r="Y616" s="70" t="s">
        <v>774</v>
      </c>
      <c r="Z616" s="70" t="s">
        <v>774</v>
      </c>
      <c r="AA616" s="171" t="s">
        <v>774</v>
      </c>
      <c r="AB616" s="70" t="s">
        <v>774</v>
      </c>
      <c r="AC616" s="85" t="s">
        <v>1808</v>
      </c>
      <c r="AD616" s="85" t="s">
        <v>4922</v>
      </c>
      <c r="AE616" s="82" t="s">
        <v>1162</v>
      </c>
      <c r="AF616" s="85" t="s">
        <v>1805</v>
      </c>
      <c r="AG616" s="85" t="s">
        <v>8566</v>
      </c>
      <c r="AH616" s="85" t="s">
        <v>8567</v>
      </c>
      <c r="AI616" s="85" t="s">
        <v>2805</v>
      </c>
      <c r="AJ616" s="70" t="s">
        <v>1367</v>
      </c>
      <c r="AM616"/>
      <c r="AN616"/>
      <c r="AO616"/>
      <c r="AP616"/>
    </row>
    <row r="617" spans="1:42" s="85" customFormat="1" ht="14.4" hidden="1" customHeight="1" x14ac:dyDescent="0.3">
      <c r="A617" s="59" t="str">
        <f t="shared" si="150"/>
        <v>SKT01-KFW-SEWP-SB-03</v>
      </c>
      <c r="B617" s="85" t="s">
        <v>2069</v>
      </c>
      <c r="C617" s="85" t="s">
        <v>8565</v>
      </c>
      <c r="D617" s="70" t="s">
        <v>1806</v>
      </c>
      <c r="E617" s="70" t="s">
        <v>1201</v>
      </c>
      <c r="F617" s="70" t="s">
        <v>1201</v>
      </c>
      <c r="G617" s="59" t="s">
        <v>5630</v>
      </c>
      <c r="H617" s="70" t="s">
        <v>4725</v>
      </c>
      <c r="I617" s="59" t="s">
        <v>4901</v>
      </c>
      <c r="J617" s="70" t="s">
        <v>1367</v>
      </c>
      <c r="K617" s="59" t="s">
        <v>1163</v>
      </c>
      <c r="L617" s="82" t="str">
        <f t="shared" si="147"/>
        <v>9999127A</v>
      </c>
      <c r="M617" s="82" t="s">
        <v>4686</v>
      </c>
      <c r="N617" s="70" t="s">
        <v>2687</v>
      </c>
      <c r="O617" s="84">
        <v>9999127</v>
      </c>
      <c r="P617" s="59">
        <f t="shared" si="151"/>
        <v>9999127</v>
      </c>
      <c r="Q617" s="163" t="s">
        <v>4891</v>
      </c>
      <c r="R617" s="59" t="s">
        <v>4890</v>
      </c>
      <c r="S617" t="s">
        <v>8431</v>
      </c>
      <c r="T617" s="59" t="str">
        <f t="shared" si="148"/>
        <v>Z39004185</v>
      </c>
      <c r="U617" s="85" t="s">
        <v>8694</v>
      </c>
      <c r="V617" s="85" t="s">
        <v>8561</v>
      </c>
      <c r="W617" s="70" t="str">
        <f t="shared" si="149"/>
        <v>NATL - SB - Z39004185</v>
      </c>
      <c r="X617" s="85" t="s">
        <v>4900</v>
      </c>
      <c r="Y617" s="70" t="s">
        <v>774</v>
      </c>
      <c r="Z617" s="70" t="s">
        <v>774</v>
      </c>
      <c r="AA617" s="171" t="s">
        <v>774</v>
      </c>
      <c r="AB617" s="70" t="s">
        <v>774</v>
      </c>
      <c r="AC617" s="85" t="s">
        <v>1808</v>
      </c>
      <c r="AD617" s="85" t="s">
        <v>4922</v>
      </c>
      <c r="AE617" s="82" t="s">
        <v>1162</v>
      </c>
      <c r="AF617" s="85" t="s">
        <v>1805</v>
      </c>
      <c r="AG617" s="85" t="s">
        <v>8566</v>
      </c>
      <c r="AH617" s="85" t="s">
        <v>8567</v>
      </c>
      <c r="AI617" s="85" t="s">
        <v>2805</v>
      </c>
      <c r="AJ617" s="70" t="s">
        <v>1367</v>
      </c>
      <c r="AM617"/>
      <c r="AN617"/>
      <c r="AO617"/>
      <c r="AP617"/>
    </row>
    <row r="618" spans="1:42" s="85" customFormat="1" ht="14.4" hidden="1" customHeight="1" x14ac:dyDescent="0.3">
      <c r="A618" s="59" t="str">
        <f t="shared" si="150"/>
        <v>SKT01-KFW-SEWP-SB-04</v>
      </c>
      <c r="B618" s="85" t="s">
        <v>2069</v>
      </c>
      <c r="C618" s="85" t="s">
        <v>8565</v>
      </c>
      <c r="D618" s="70" t="s">
        <v>1806</v>
      </c>
      <c r="E618" s="70" t="s">
        <v>1201</v>
      </c>
      <c r="F618" s="70" t="s">
        <v>1201</v>
      </c>
      <c r="G618" s="59" t="s">
        <v>5630</v>
      </c>
      <c r="H618" s="70" t="s">
        <v>4725</v>
      </c>
      <c r="I618" s="59" t="s">
        <v>4901</v>
      </c>
      <c r="J618" s="70" t="s">
        <v>1367</v>
      </c>
      <c r="K618" s="59" t="s">
        <v>1163</v>
      </c>
      <c r="L618" s="82" t="str">
        <f t="shared" si="147"/>
        <v>9999128A</v>
      </c>
      <c r="M618" s="82" t="s">
        <v>4686</v>
      </c>
      <c r="N618" s="70" t="s">
        <v>2687</v>
      </c>
      <c r="O618" s="84">
        <v>9999128</v>
      </c>
      <c r="P618" s="59">
        <f t="shared" si="151"/>
        <v>9999128</v>
      </c>
      <c r="Q618" s="163" t="s">
        <v>4891</v>
      </c>
      <c r="R618" s="59" t="s">
        <v>4890</v>
      </c>
      <c r="S618" t="s">
        <v>8432</v>
      </c>
      <c r="T618" s="59" t="str">
        <f t="shared" si="148"/>
        <v>Z39004186</v>
      </c>
      <c r="U618" s="85" t="s">
        <v>8695</v>
      </c>
      <c r="V618" s="85" t="s">
        <v>8562</v>
      </c>
      <c r="W618" s="70" t="str">
        <f t="shared" si="149"/>
        <v>NATL - SB - Z39004186</v>
      </c>
      <c r="X618" s="85" t="s">
        <v>4900</v>
      </c>
      <c r="Y618" s="70" t="s">
        <v>774</v>
      </c>
      <c r="Z618" s="70" t="s">
        <v>774</v>
      </c>
      <c r="AA618" s="171" t="s">
        <v>774</v>
      </c>
      <c r="AB618" s="70" t="s">
        <v>774</v>
      </c>
      <c r="AC618" s="85" t="s">
        <v>1808</v>
      </c>
      <c r="AD618" s="85" t="s">
        <v>4922</v>
      </c>
      <c r="AE618" s="82" t="s">
        <v>1162</v>
      </c>
      <c r="AF618" s="85" t="s">
        <v>1805</v>
      </c>
      <c r="AG618" s="85" t="s">
        <v>8566</v>
      </c>
      <c r="AH618" s="85" t="s">
        <v>8567</v>
      </c>
      <c r="AI618" s="85" t="s">
        <v>2805</v>
      </c>
      <c r="AJ618" s="70" t="s">
        <v>1367</v>
      </c>
      <c r="AM618"/>
      <c r="AN618"/>
      <c r="AO618"/>
      <c r="AP618"/>
    </row>
    <row r="619" spans="1:42" s="85" customFormat="1" ht="14.4" hidden="1" customHeight="1" x14ac:dyDescent="0.3">
      <c r="A619" s="59" t="str">
        <f t="shared" si="150"/>
        <v>SKT01-KFW-SEWP-SB-02</v>
      </c>
      <c r="B619" s="85" t="s">
        <v>2069</v>
      </c>
      <c r="C619" s="85" t="s">
        <v>8565</v>
      </c>
      <c r="D619" s="70" t="s">
        <v>1806</v>
      </c>
      <c r="E619" s="70" t="s">
        <v>1201</v>
      </c>
      <c r="F619" s="70" t="s">
        <v>1201</v>
      </c>
      <c r="G619" s="59" t="s">
        <v>5630</v>
      </c>
      <c r="H619" s="70" t="s">
        <v>4725</v>
      </c>
      <c r="I619" s="59" t="s">
        <v>4901</v>
      </c>
      <c r="J619" s="70" t="s">
        <v>1367</v>
      </c>
      <c r="K619" s="59" t="s">
        <v>1163</v>
      </c>
      <c r="L619" s="82" t="str">
        <f t="shared" si="147"/>
        <v>9999129A</v>
      </c>
      <c r="M619" s="82" t="s">
        <v>4686</v>
      </c>
      <c r="N619" s="70" t="s">
        <v>2687</v>
      </c>
      <c r="O619" s="84">
        <v>9999129</v>
      </c>
      <c r="P619" s="59">
        <f t="shared" si="151"/>
        <v>9999129</v>
      </c>
      <c r="Q619" s="163" t="s">
        <v>4891</v>
      </c>
      <c r="R619" s="59" t="s">
        <v>4890</v>
      </c>
      <c r="S619" t="s">
        <v>8433</v>
      </c>
      <c r="T619" s="59" t="str">
        <f t="shared" si="148"/>
        <v>Z39004184</v>
      </c>
      <c r="U619" s="85" t="s">
        <v>8696</v>
      </c>
      <c r="V619" s="85" t="s">
        <v>8563</v>
      </c>
      <c r="W619" s="70" t="str">
        <f t="shared" si="149"/>
        <v>NATL - SB - Z39004184</v>
      </c>
      <c r="X619" s="85" t="s">
        <v>4900</v>
      </c>
      <c r="Y619" s="70" t="s">
        <v>774</v>
      </c>
      <c r="Z619" s="70" t="s">
        <v>774</v>
      </c>
      <c r="AA619" s="171" t="s">
        <v>774</v>
      </c>
      <c r="AB619" s="70" t="s">
        <v>774</v>
      </c>
      <c r="AC619" s="85" t="s">
        <v>1808</v>
      </c>
      <c r="AD619" s="85" t="s">
        <v>4922</v>
      </c>
      <c r="AE619" s="82" t="s">
        <v>1162</v>
      </c>
      <c r="AF619" s="85" t="s">
        <v>1805</v>
      </c>
      <c r="AG619" s="85" t="s">
        <v>8566</v>
      </c>
      <c r="AH619" s="85" t="s">
        <v>8567</v>
      </c>
      <c r="AI619" s="85" t="s">
        <v>2805</v>
      </c>
      <c r="AJ619" s="70" t="s">
        <v>1367</v>
      </c>
      <c r="AM619"/>
      <c r="AN619"/>
      <c r="AO619"/>
      <c r="AP619"/>
    </row>
    <row r="620" spans="1:42" s="85" customFormat="1" ht="14.4" hidden="1" customHeight="1" x14ac:dyDescent="0.3">
      <c r="A620" s="59" t="str">
        <f>U620</f>
        <v>SKT01-KFW-SEWP-SB-05</v>
      </c>
      <c r="B620" s="85" t="s">
        <v>2069</v>
      </c>
      <c r="C620" s="85" t="s">
        <v>8565</v>
      </c>
      <c r="D620" s="70" t="s">
        <v>1806</v>
      </c>
      <c r="E620" s="70" t="s">
        <v>1201</v>
      </c>
      <c r="F620" s="70" t="s">
        <v>1201</v>
      </c>
      <c r="G620" s="59" t="s">
        <v>5630</v>
      </c>
      <c r="H620" s="70" t="s">
        <v>4725</v>
      </c>
      <c r="I620" s="59" t="s">
        <v>4901</v>
      </c>
      <c r="J620" s="70" t="s">
        <v>1367</v>
      </c>
      <c r="K620" s="59" t="s">
        <v>1163</v>
      </c>
      <c r="L620" s="82" t="str">
        <f>O620&amp;"A"</f>
        <v>9999130A</v>
      </c>
      <c r="M620" s="82" t="s">
        <v>4686</v>
      </c>
      <c r="N620" s="70" t="s">
        <v>2687</v>
      </c>
      <c r="O620" s="84">
        <v>9999130</v>
      </c>
      <c r="P620" s="59">
        <f>O620</f>
        <v>9999130</v>
      </c>
      <c r="Q620" s="163" t="s">
        <v>4891</v>
      </c>
      <c r="R620" s="59" t="s">
        <v>4890</v>
      </c>
      <c r="S620" t="s">
        <v>8434</v>
      </c>
      <c r="T620" s="59" t="str">
        <f t="shared" si="148"/>
        <v>Z39004187</v>
      </c>
      <c r="U620" s="85" t="s">
        <v>8697</v>
      </c>
      <c r="V620" s="85" t="s">
        <v>8564</v>
      </c>
      <c r="W620" s="70" t="str">
        <f t="shared" si="149"/>
        <v>NATL - SB - Z39004187</v>
      </c>
      <c r="X620" s="85" t="s">
        <v>4900</v>
      </c>
      <c r="Y620" s="70" t="s">
        <v>774</v>
      </c>
      <c r="Z620" s="70" t="s">
        <v>774</v>
      </c>
      <c r="AA620" s="171" t="s">
        <v>774</v>
      </c>
      <c r="AB620" s="70" t="s">
        <v>774</v>
      </c>
      <c r="AC620" s="85" t="s">
        <v>1808</v>
      </c>
      <c r="AD620" s="85" t="s">
        <v>4922</v>
      </c>
      <c r="AE620" s="82" t="s">
        <v>1162</v>
      </c>
      <c r="AF620" s="85" t="s">
        <v>1805</v>
      </c>
      <c r="AG620" s="85" t="s">
        <v>8566</v>
      </c>
      <c r="AH620" s="85" t="s">
        <v>8567</v>
      </c>
      <c r="AI620" s="85" t="s">
        <v>2805</v>
      </c>
      <c r="AJ620" s="70" t="s">
        <v>1367</v>
      </c>
      <c r="AM620"/>
      <c r="AN620"/>
      <c r="AO620"/>
      <c r="AP620"/>
    </row>
    <row r="621" spans="1:42" s="85" customFormat="1" ht="14.4" hidden="1" customHeight="1" x14ac:dyDescent="0.3">
      <c r="A621" s="59" t="str">
        <f>U621</f>
        <v>NATL-KFW-HOD-01</v>
      </c>
      <c r="B621" s="85" t="s">
        <v>2069</v>
      </c>
      <c r="C621" s="85" t="s">
        <v>8565</v>
      </c>
      <c r="D621" s="70" t="s">
        <v>1806</v>
      </c>
      <c r="E621" s="70" t="s">
        <v>1201</v>
      </c>
      <c r="F621" s="70" t="s">
        <v>1201</v>
      </c>
      <c r="G621" s="59" t="s">
        <v>5630</v>
      </c>
      <c r="H621" s="70" t="s">
        <v>4725</v>
      </c>
      <c r="I621" s="59" t="s">
        <v>4901</v>
      </c>
      <c r="J621" s="70" t="s">
        <v>1367</v>
      </c>
      <c r="K621" s="59" t="s">
        <v>1163</v>
      </c>
      <c r="L621" s="82" t="s">
        <v>2829</v>
      </c>
      <c r="M621" s="82" t="s">
        <v>4686</v>
      </c>
      <c r="N621" s="70" t="s">
        <v>2687</v>
      </c>
      <c r="O621" s="84">
        <v>85</v>
      </c>
      <c r="P621" s="59">
        <f>O621</f>
        <v>85</v>
      </c>
      <c r="Q621" s="163" t="s">
        <v>4891</v>
      </c>
      <c r="R621" s="59" t="s">
        <v>4890</v>
      </c>
      <c r="S621" s="85" t="s">
        <v>8567</v>
      </c>
      <c r="T621" s="175" t="str">
        <f t="shared" si="148"/>
        <v>Jawad Mansoor</v>
      </c>
      <c r="U621" s="85" t="s">
        <v>8567</v>
      </c>
      <c r="V621" s="85" t="s">
        <v>2805</v>
      </c>
      <c r="W621" s="70" t="str">
        <f t="shared" si="149"/>
        <v>NATL - HOD - Jawad Mansoor</v>
      </c>
      <c r="X621" s="85" t="s">
        <v>1367</v>
      </c>
      <c r="Y621" s="70" t="s">
        <v>774</v>
      </c>
      <c r="Z621" s="70" t="s">
        <v>774</v>
      </c>
      <c r="AA621" s="171" t="s">
        <v>774</v>
      </c>
      <c r="AB621" s="70" t="s">
        <v>774</v>
      </c>
      <c r="AC621" s="70" t="s">
        <v>2075</v>
      </c>
      <c r="AD621" s="70" t="s">
        <v>1151</v>
      </c>
      <c r="AE621" s="82" t="s">
        <v>2486</v>
      </c>
      <c r="AF621" s="85" t="s">
        <v>1805</v>
      </c>
      <c r="AG621" s="85" t="s">
        <v>8566</v>
      </c>
      <c r="AM621"/>
      <c r="AN621"/>
      <c r="AO621"/>
      <c r="AP621"/>
    </row>
    <row r="622" spans="1:42" s="85" customFormat="1" ht="14.4" customHeight="1" x14ac:dyDescent="0.3">
      <c r="A622" s="83"/>
      <c r="I622" s="83"/>
      <c r="L622" s="84"/>
      <c r="M622" s="84"/>
      <c r="O622" s="84"/>
      <c r="P622" s="84"/>
      <c r="Q622" s="159"/>
      <c r="R622" s="83"/>
      <c r="S622"/>
      <c r="T622"/>
      <c r="AE622" s="84"/>
      <c r="AM622"/>
      <c r="AN622"/>
      <c r="AO622"/>
      <c r="AP622"/>
    </row>
    <row r="623" spans="1:42" s="85" customFormat="1" ht="14.4" customHeight="1" x14ac:dyDescent="0.3">
      <c r="A623" s="83"/>
      <c r="I623" s="83"/>
      <c r="L623" s="84"/>
      <c r="M623" s="84"/>
      <c r="O623" s="84"/>
      <c r="P623" s="84"/>
      <c r="Q623" s="159"/>
      <c r="R623" s="83"/>
      <c r="S623"/>
      <c r="T623"/>
      <c r="AE623" s="84"/>
      <c r="AM623"/>
      <c r="AN623"/>
      <c r="AO623"/>
      <c r="AP623"/>
    </row>
    <row r="624" spans="1:42" s="85" customFormat="1" ht="14.4" customHeight="1" x14ac:dyDescent="0.3">
      <c r="A624" s="83"/>
      <c r="I624" s="83"/>
      <c r="L624" s="84"/>
      <c r="M624" s="84"/>
      <c r="O624" s="84"/>
      <c r="P624" s="84"/>
      <c r="Q624" s="159"/>
      <c r="R624" s="83"/>
      <c r="S624"/>
      <c r="T624"/>
      <c r="AE624" s="84"/>
      <c r="AM624"/>
      <c r="AN624"/>
      <c r="AO624"/>
      <c r="AP624"/>
    </row>
    <row r="625" spans="1:42" s="85" customFormat="1" ht="14.4" customHeight="1" x14ac:dyDescent="0.3">
      <c r="A625" s="83"/>
      <c r="I625" s="83"/>
      <c r="L625" s="84"/>
      <c r="M625" s="84"/>
      <c r="O625" s="84"/>
      <c r="P625" s="84"/>
      <c r="Q625" s="159"/>
      <c r="R625" s="83"/>
      <c r="S625"/>
      <c r="T625"/>
      <c r="AE625" s="84"/>
      <c r="AM625"/>
      <c r="AN625"/>
      <c r="AO625"/>
      <c r="AP625"/>
    </row>
    <row r="626" spans="1:42" s="85" customFormat="1" ht="14.4" customHeight="1" x14ac:dyDescent="0.3">
      <c r="A626" s="83"/>
      <c r="I626" s="83"/>
      <c r="L626" s="84"/>
      <c r="M626" s="84"/>
      <c r="O626" s="84"/>
      <c r="P626" s="84"/>
      <c r="Q626" s="159"/>
      <c r="R626" s="83"/>
      <c r="S626"/>
      <c r="T626"/>
      <c r="AE626" s="84"/>
      <c r="AM626"/>
      <c r="AN626"/>
      <c r="AO626"/>
      <c r="AP626"/>
    </row>
    <row r="627" spans="1:42" s="85" customFormat="1" ht="14.4" customHeight="1" x14ac:dyDescent="0.3">
      <c r="A627" s="83"/>
      <c r="I627" s="83"/>
      <c r="L627" s="84"/>
      <c r="M627" s="84"/>
      <c r="O627" s="84"/>
      <c r="P627" s="84"/>
      <c r="Q627" s="159"/>
      <c r="R627" s="83"/>
      <c r="S627"/>
      <c r="T627"/>
      <c r="AE627" s="84"/>
      <c r="AM627"/>
      <c r="AN627"/>
      <c r="AO627"/>
      <c r="AP627"/>
    </row>
    <row r="628" spans="1:42" s="85" customFormat="1" ht="14.4" customHeight="1" x14ac:dyDescent="0.3">
      <c r="A628" s="83"/>
      <c r="I628" s="83"/>
      <c r="L628" s="84"/>
      <c r="M628" s="84"/>
      <c r="O628" s="84"/>
      <c r="P628" s="84"/>
      <c r="Q628" s="159"/>
      <c r="R628" s="83"/>
      <c r="S628"/>
      <c r="T628"/>
      <c r="AE628" s="84"/>
      <c r="AM628"/>
      <c r="AN628"/>
      <c r="AO628"/>
      <c r="AP628"/>
    </row>
    <row r="629" spans="1:42" s="85" customFormat="1" ht="14.4" customHeight="1" x14ac:dyDescent="0.3">
      <c r="A629" s="83"/>
      <c r="I629" s="83"/>
      <c r="L629" s="84"/>
      <c r="M629" s="84"/>
      <c r="O629" s="84"/>
      <c r="P629" s="84"/>
      <c r="Q629" s="159"/>
      <c r="R629" s="83"/>
      <c r="S629"/>
      <c r="T629"/>
      <c r="AE629" s="84"/>
      <c r="AM629"/>
      <c r="AN629"/>
      <c r="AO629"/>
      <c r="AP629"/>
    </row>
    <row r="630" spans="1:42" s="85" customFormat="1" ht="14.4" customHeight="1" x14ac:dyDescent="0.3">
      <c r="A630" s="83"/>
      <c r="I630" s="83"/>
      <c r="L630" s="84"/>
      <c r="M630" s="84"/>
      <c r="O630" s="84"/>
      <c r="P630" s="84"/>
      <c r="Q630" s="159"/>
      <c r="R630" s="83"/>
      <c r="S630"/>
      <c r="T630"/>
      <c r="AE630" s="84"/>
      <c r="AM630"/>
      <c r="AN630"/>
      <c r="AO630"/>
      <c r="AP630"/>
    </row>
    <row r="631" spans="1:42" s="85" customFormat="1" ht="14.4" customHeight="1" x14ac:dyDescent="0.3">
      <c r="A631" s="83"/>
      <c r="I631" s="83"/>
      <c r="L631" s="84"/>
      <c r="M631" s="84"/>
      <c r="O631" s="84"/>
      <c r="P631" s="84"/>
      <c r="Q631" s="159"/>
      <c r="R631" s="83"/>
      <c r="S631"/>
      <c r="T631"/>
      <c r="AE631" s="84"/>
      <c r="AM631"/>
      <c r="AN631"/>
      <c r="AO631"/>
      <c r="AP631"/>
    </row>
    <row r="632" spans="1:42" s="85" customFormat="1" ht="14.4" customHeight="1" x14ac:dyDescent="0.3">
      <c r="A632" s="83"/>
      <c r="I632" s="83"/>
      <c r="L632" s="84"/>
      <c r="M632" s="84"/>
      <c r="O632" s="84"/>
      <c r="P632" s="84"/>
      <c r="Q632" s="159"/>
      <c r="R632" s="83"/>
      <c r="S632"/>
      <c r="T632"/>
      <c r="AE632" s="84"/>
      <c r="AM632"/>
      <c r="AN632"/>
      <c r="AO632"/>
      <c r="AP632"/>
    </row>
    <row r="633" spans="1:42" s="85" customFormat="1" ht="14.4" customHeight="1" x14ac:dyDescent="0.3">
      <c r="A633" s="83"/>
      <c r="I633" s="83"/>
      <c r="L633" s="84"/>
      <c r="M633" s="84"/>
      <c r="O633" s="84"/>
      <c r="P633" s="84"/>
      <c r="Q633" s="159"/>
      <c r="R633" s="83"/>
      <c r="S633"/>
      <c r="T633"/>
      <c r="AE633" s="84"/>
      <c r="AM633"/>
      <c r="AN633"/>
      <c r="AO633"/>
      <c r="AP633"/>
    </row>
    <row r="634" spans="1:42" s="85" customFormat="1" ht="14.4" customHeight="1" x14ac:dyDescent="0.3">
      <c r="A634" s="83"/>
      <c r="I634" s="83"/>
      <c r="L634" s="84"/>
      <c r="M634" s="84"/>
      <c r="O634" s="84"/>
      <c r="P634" s="84"/>
      <c r="Q634" s="159"/>
      <c r="R634" s="83"/>
      <c r="S634"/>
      <c r="T634"/>
      <c r="AE634" s="84"/>
      <c r="AM634"/>
      <c r="AN634"/>
      <c r="AO634"/>
      <c r="AP634"/>
    </row>
    <row r="635" spans="1:42" s="85" customFormat="1" ht="14.4" customHeight="1" x14ac:dyDescent="0.3">
      <c r="A635" s="83"/>
      <c r="I635" s="83"/>
      <c r="L635" s="84"/>
      <c r="M635" s="84"/>
      <c r="O635" s="84"/>
      <c r="P635" s="84"/>
      <c r="Q635" s="159"/>
      <c r="R635" s="83"/>
      <c r="S635"/>
      <c r="T635"/>
      <c r="AE635" s="84"/>
      <c r="AM635"/>
      <c r="AN635"/>
      <c r="AO635"/>
      <c r="AP635"/>
    </row>
    <row r="636" spans="1:42" s="85" customFormat="1" ht="14.4" customHeight="1" x14ac:dyDescent="0.3">
      <c r="A636" s="83"/>
      <c r="I636" s="83"/>
      <c r="L636" s="84"/>
      <c r="M636" s="84"/>
      <c r="O636" s="84"/>
      <c r="P636" s="84"/>
      <c r="Q636" s="159"/>
      <c r="R636" s="83"/>
      <c r="S636"/>
      <c r="T636"/>
      <c r="AE636" s="84"/>
      <c r="AM636"/>
      <c r="AN636"/>
      <c r="AO636"/>
      <c r="AP636"/>
    </row>
    <row r="637" spans="1:42" s="85" customFormat="1" ht="14.4" customHeight="1" x14ac:dyDescent="0.3">
      <c r="A637" s="83"/>
      <c r="I637" s="83"/>
      <c r="L637" s="84"/>
      <c r="M637" s="84"/>
      <c r="O637" s="84"/>
      <c r="P637" s="84"/>
      <c r="Q637" s="159"/>
      <c r="R637" s="83"/>
      <c r="S637"/>
      <c r="T637"/>
      <c r="AE637" s="84"/>
      <c r="AM637"/>
      <c r="AN637"/>
      <c r="AO637"/>
      <c r="AP637"/>
    </row>
    <row r="638" spans="1:42" s="85" customFormat="1" ht="14.4" customHeight="1" x14ac:dyDescent="0.3">
      <c r="A638" s="83"/>
      <c r="I638" s="83"/>
      <c r="L638" s="84"/>
      <c r="M638" s="84"/>
      <c r="O638" s="84"/>
      <c r="P638" s="84"/>
      <c r="Q638" s="159"/>
      <c r="R638" s="83"/>
      <c r="S638"/>
      <c r="T638"/>
      <c r="AE638" s="84"/>
      <c r="AM638"/>
      <c r="AN638"/>
      <c r="AO638"/>
      <c r="AP638"/>
    </row>
    <row r="639" spans="1:42" s="85" customFormat="1" ht="14.4" customHeight="1" x14ac:dyDescent="0.3">
      <c r="A639" s="83"/>
      <c r="I639" s="83"/>
      <c r="L639" s="84"/>
      <c r="M639" s="84"/>
      <c r="O639" s="84"/>
      <c r="P639" s="84"/>
      <c r="Q639" s="159"/>
      <c r="R639" s="83"/>
      <c r="S639"/>
      <c r="T639"/>
      <c r="AE639" s="84"/>
      <c r="AM639"/>
      <c r="AN639"/>
      <c r="AO639"/>
      <c r="AP639"/>
    </row>
    <row r="640" spans="1:42" s="85" customFormat="1" ht="14.4" customHeight="1" x14ac:dyDescent="0.3">
      <c r="A640" s="83"/>
      <c r="I640" s="83"/>
      <c r="L640" s="84"/>
      <c r="M640" s="84"/>
      <c r="O640" s="84"/>
      <c r="P640" s="84"/>
      <c r="Q640" s="159"/>
      <c r="R640" s="83"/>
      <c r="S640"/>
      <c r="T640"/>
      <c r="AE640" s="84"/>
      <c r="AM640"/>
      <c r="AN640"/>
      <c r="AO640"/>
      <c r="AP640"/>
    </row>
    <row r="641" spans="1:42" s="85" customFormat="1" ht="14.4" customHeight="1" x14ac:dyDescent="0.3">
      <c r="A641" s="83"/>
      <c r="I641" s="83"/>
      <c r="L641" s="84"/>
      <c r="M641" s="84"/>
      <c r="O641" s="84"/>
      <c r="P641" s="84"/>
      <c r="Q641" s="159"/>
      <c r="R641" s="83"/>
      <c r="S641"/>
      <c r="T641"/>
      <c r="AE641" s="84"/>
      <c r="AM641"/>
      <c r="AN641"/>
      <c r="AO641"/>
      <c r="AP641"/>
    </row>
    <row r="642" spans="1:42" s="85" customFormat="1" ht="14.4" customHeight="1" x14ac:dyDescent="0.3">
      <c r="A642" s="83"/>
      <c r="I642" s="83"/>
      <c r="L642" s="84"/>
      <c r="M642" s="84"/>
      <c r="O642" s="84"/>
      <c r="P642" s="84"/>
      <c r="Q642" s="159"/>
      <c r="R642" s="83"/>
      <c r="S642"/>
      <c r="T642"/>
      <c r="AE642" s="84"/>
      <c r="AM642"/>
      <c r="AN642"/>
      <c r="AO642"/>
      <c r="AP642"/>
    </row>
    <row r="643" spans="1:42" s="85" customFormat="1" ht="14.4" customHeight="1" x14ac:dyDescent="0.3">
      <c r="A643" s="83"/>
      <c r="I643" s="83"/>
      <c r="L643" s="84"/>
      <c r="M643" s="84"/>
      <c r="O643" s="84"/>
      <c r="P643" s="84"/>
      <c r="Q643" s="159"/>
      <c r="R643" s="83"/>
      <c r="S643"/>
      <c r="T643"/>
      <c r="AE643" s="84"/>
      <c r="AM643"/>
      <c r="AN643"/>
      <c r="AO643"/>
      <c r="AP643"/>
    </row>
    <row r="644" spans="1:42" s="85" customFormat="1" ht="14.4" customHeight="1" x14ac:dyDescent="0.3">
      <c r="A644" s="83"/>
      <c r="I644" s="83"/>
      <c r="L644" s="84"/>
      <c r="M644" s="84"/>
      <c r="O644" s="84"/>
      <c r="P644" s="84"/>
      <c r="Q644" s="159"/>
      <c r="R644" s="83"/>
      <c r="S644"/>
      <c r="T644"/>
      <c r="AE644" s="84"/>
      <c r="AM644"/>
      <c r="AN644"/>
      <c r="AO644"/>
      <c r="AP644"/>
    </row>
    <row r="645" spans="1:42" s="85" customFormat="1" ht="14.4" customHeight="1" x14ac:dyDescent="0.3">
      <c r="A645" s="83"/>
      <c r="I645" s="83"/>
      <c r="L645" s="84"/>
      <c r="M645" s="84"/>
      <c r="O645" s="84"/>
      <c r="P645" s="84"/>
      <c r="Q645" s="159"/>
      <c r="R645" s="83"/>
      <c r="S645"/>
      <c r="T645"/>
      <c r="AE645" s="84"/>
      <c r="AM645"/>
      <c r="AN645"/>
      <c r="AO645"/>
      <c r="AP645"/>
    </row>
    <row r="646" spans="1:42" s="85" customFormat="1" ht="14.4" customHeight="1" x14ac:dyDescent="0.3">
      <c r="A646" s="83"/>
      <c r="I646" s="83"/>
      <c r="L646" s="84"/>
      <c r="M646" s="84"/>
      <c r="O646" s="84"/>
      <c r="P646" s="84"/>
      <c r="Q646" s="159"/>
      <c r="R646" s="83"/>
      <c r="S646"/>
      <c r="T646"/>
      <c r="AE646" s="84"/>
      <c r="AM646"/>
      <c r="AN646"/>
      <c r="AO646"/>
      <c r="AP646"/>
    </row>
    <row r="647" spans="1:42" s="85" customFormat="1" ht="14.4" customHeight="1" x14ac:dyDescent="0.3">
      <c r="A647" s="83"/>
      <c r="I647" s="83"/>
      <c r="L647" s="84"/>
      <c r="M647" s="84"/>
      <c r="O647" s="84"/>
      <c r="P647" s="84"/>
      <c r="Q647" s="159"/>
      <c r="R647" s="83"/>
      <c r="S647"/>
      <c r="T647"/>
      <c r="AE647" s="84"/>
      <c r="AM647"/>
      <c r="AN647"/>
      <c r="AO647"/>
      <c r="AP647"/>
    </row>
    <row r="648" spans="1:42" s="85" customFormat="1" ht="14.4" customHeight="1" x14ac:dyDescent="0.3">
      <c r="A648" s="83"/>
      <c r="I648" s="83"/>
      <c r="L648" s="84"/>
      <c r="M648" s="84"/>
      <c r="O648" s="84"/>
      <c r="P648" s="84"/>
      <c r="Q648" s="159"/>
      <c r="R648" s="83"/>
      <c r="S648"/>
      <c r="T648"/>
      <c r="AE648" s="84"/>
      <c r="AM648"/>
      <c r="AN648"/>
      <c r="AO648"/>
      <c r="AP648"/>
    </row>
    <row r="649" spans="1:42" s="85" customFormat="1" ht="14.4" customHeight="1" x14ac:dyDescent="0.3">
      <c r="A649" s="83"/>
      <c r="I649" s="83"/>
      <c r="L649" s="84"/>
      <c r="M649" s="84"/>
      <c r="O649" s="84"/>
      <c r="P649" s="84"/>
      <c r="Q649" s="159"/>
      <c r="R649" s="83"/>
      <c r="S649"/>
      <c r="T649"/>
      <c r="AE649" s="84"/>
      <c r="AM649"/>
      <c r="AN649"/>
      <c r="AO649"/>
      <c r="AP649"/>
    </row>
    <row r="650" spans="1:42" s="85" customFormat="1" ht="14.4" customHeight="1" x14ac:dyDescent="0.3">
      <c r="A650" s="83"/>
      <c r="I650" s="83"/>
      <c r="L650" s="84"/>
      <c r="M650" s="84"/>
      <c r="O650" s="84"/>
      <c r="P650" s="84"/>
      <c r="Q650" s="159"/>
      <c r="R650" s="83"/>
      <c r="S650"/>
      <c r="T650"/>
      <c r="AE650" s="84"/>
      <c r="AM650"/>
      <c r="AN650"/>
      <c r="AO650"/>
      <c r="AP650"/>
    </row>
    <row r="651" spans="1:42" s="85" customFormat="1" ht="14.4" customHeight="1" x14ac:dyDescent="0.3">
      <c r="A651" s="83"/>
      <c r="I651" s="83"/>
      <c r="L651" s="84"/>
      <c r="M651" s="84"/>
      <c r="O651" s="84"/>
      <c r="P651" s="84"/>
      <c r="Q651" s="159"/>
      <c r="R651" s="83"/>
      <c r="S651"/>
      <c r="T651"/>
      <c r="AE651" s="84"/>
      <c r="AM651"/>
      <c r="AN651"/>
      <c r="AO651"/>
      <c r="AP651"/>
    </row>
    <row r="652" spans="1:42" s="85" customFormat="1" ht="14.4" customHeight="1" x14ac:dyDescent="0.3">
      <c r="A652" s="83"/>
      <c r="I652" s="83"/>
      <c r="L652" s="84"/>
      <c r="M652" s="84"/>
      <c r="O652" s="84"/>
      <c r="P652" s="84"/>
      <c r="Q652" s="159"/>
      <c r="R652" s="83"/>
      <c r="S652"/>
      <c r="T652"/>
      <c r="AE652" s="84"/>
      <c r="AM652"/>
      <c r="AN652"/>
      <c r="AO652"/>
      <c r="AP652"/>
    </row>
    <row r="653" spans="1:42" s="85" customFormat="1" ht="14.4" customHeight="1" x14ac:dyDescent="0.3">
      <c r="A653" s="83"/>
      <c r="I653" s="83"/>
      <c r="L653" s="84"/>
      <c r="M653" s="84"/>
      <c r="O653" s="84"/>
      <c r="P653" s="84"/>
      <c r="Q653" s="159"/>
      <c r="R653" s="83"/>
      <c r="S653"/>
      <c r="T653"/>
      <c r="AE653" s="84"/>
      <c r="AM653"/>
      <c r="AN653"/>
      <c r="AO653"/>
      <c r="AP653"/>
    </row>
    <row r="654" spans="1:42" s="85" customFormat="1" ht="14.4" customHeight="1" x14ac:dyDescent="0.3">
      <c r="A654" s="83"/>
      <c r="I654" s="83"/>
      <c r="L654" s="84"/>
      <c r="M654" s="84"/>
      <c r="O654" s="84"/>
      <c r="P654" s="84"/>
      <c r="Q654" s="159"/>
      <c r="R654" s="83"/>
      <c r="S654"/>
      <c r="T654"/>
      <c r="AE654" s="84"/>
      <c r="AM654"/>
      <c r="AN654"/>
      <c r="AO654"/>
      <c r="AP654"/>
    </row>
    <row r="655" spans="1:42" s="85" customFormat="1" ht="14.4" customHeight="1" x14ac:dyDescent="0.3">
      <c r="A655" s="83"/>
      <c r="I655" s="83"/>
      <c r="L655" s="84"/>
      <c r="M655" s="84"/>
      <c r="O655" s="84"/>
      <c r="P655" s="84"/>
      <c r="Q655" s="159"/>
      <c r="R655" s="83"/>
      <c r="S655"/>
      <c r="T655"/>
      <c r="AE655" s="84"/>
      <c r="AM655"/>
      <c r="AN655"/>
      <c r="AO655"/>
      <c r="AP655"/>
    </row>
    <row r="656" spans="1:42" s="85" customFormat="1" ht="14.4" customHeight="1" x14ac:dyDescent="0.3">
      <c r="A656" s="83"/>
      <c r="I656" s="83"/>
      <c r="L656" s="84"/>
      <c r="M656" s="84"/>
      <c r="O656" s="84"/>
      <c r="P656" s="84"/>
      <c r="Q656" s="159"/>
      <c r="R656" s="83"/>
      <c r="S656"/>
      <c r="T656"/>
      <c r="AE656" s="84"/>
      <c r="AM656"/>
      <c r="AN656"/>
      <c r="AO656"/>
      <c r="AP656"/>
    </row>
    <row r="657" spans="1:42" s="85" customFormat="1" ht="14.4" customHeight="1" x14ac:dyDescent="0.3">
      <c r="A657" s="83"/>
      <c r="I657" s="83"/>
      <c r="L657" s="84"/>
      <c r="M657" s="84"/>
      <c r="O657" s="84"/>
      <c r="P657" s="84"/>
      <c r="Q657" s="159"/>
      <c r="R657" s="83"/>
      <c r="S657"/>
      <c r="T657"/>
      <c r="AE657" s="84"/>
      <c r="AM657"/>
      <c r="AN657"/>
      <c r="AO657"/>
      <c r="AP657"/>
    </row>
    <row r="658" spans="1:42" s="85" customFormat="1" ht="14.4" customHeight="1" x14ac:dyDescent="0.3">
      <c r="A658" s="83"/>
      <c r="I658" s="83"/>
      <c r="L658" s="84"/>
      <c r="M658" s="84"/>
      <c r="O658" s="84"/>
      <c r="P658" s="84"/>
      <c r="Q658" s="159"/>
      <c r="R658" s="83"/>
      <c r="S658"/>
      <c r="T658"/>
      <c r="AE658" s="84"/>
      <c r="AM658"/>
      <c r="AN658"/>
      <c r="AO658"/>
      <c r="AP658"/>
    </row>
    <row r="659" spans="1:42" s="85" customFormat="1" ht="14.4" customHeight="1" x14ac:dyDescent="0.3">
      <c r="A659" s="83"/>
      <c r="I659" s="83"/>
      <c r="L659" s="84"/>
      <c r="M659" s="84"/>
      <c r="O659" s="84"/>
      <c r="P659" s="84"/>
      <c r="Q659" s="159"/>
      <c r="R659" s="83"/>
      <c r="S659"/>
      <c r="T659"/>
      <c r="AE659" s="84"/>
      <c r="AM659"/>
      <c r="AN659"/>
      <c r="AO659"/>
      <c r="AP659"/>
    </row>
    <row r="660" spans="1:42" s="85" customFormat="1" ht="14.4" customHeight="1" x14ac:dyDescent="0.3">
      <c r="A660" s="83"/>
      <c r="I660" s="83"/>
      <c r="L660" s="84"/>
      <c r="M660" s="84"/>
      <c r="O660" s="84"/>
      <c r="P660" s="84"/>
      <c r="Q660" s="159"/>
      <c r="R660" s="83"/>
      <c r="S660"/>
      <c r="T660"/>
      <c r="AE660" s="84"/>
      <c r="AM660"/>
      <c r="AN660"/>
      <c r="AO660"/>
      <c r="AP660"/>
    </row>
    <row r="661" spans="1:42" s="85" customFormat="1" ht="14.4" customHeight="1" x14ac:dyDescent="0.3">
      <c r="A661" s="83"/>
      <c r="I661" s="83"/>
      <c r="L661" s="84"/>
      <c r="M661" s="84"/>
      <c r="O661" s="84"/>
      <c r="P661" s="84"/>
      <c r="Q661" s="159"/>
      <c r="R661" s="83"/>
      <c r="S661"/>
      <c r="T661"/>
      <c r="AE661" s="84"/>
      <c r="AM661"/>
      <c r="AN661"/>
      <c r="AO661"/>
      <c r="AP661"/>
    </row>
    <row r="662" spans="1:42" s="85" customFormat="1" ht="14.4" customHeight="1" x14ac:dyDescent="0.3">
      <c r="A662" s="83"/>
      <c r="I662" s="83"/>
      <c r="L662" s="84"/>
      <c r="M662" s="84"/>
      <c r="O662" s="84"/>
      <c r="P662" s="84"/>
      <c r="Q662" s="159"/>
      <c r="R662" s="83"/>
      <c r="S662"/>
      <c r="T662"/>
      <c r="AE662" s="84"/>
      <c r="AM662"/>
      <c r="AN662"/>
      <c r="AO662"/>
      <c r="AP662"/>
    </row>
    <row r="663" spans="1:42" s="85" customFormat="1" ht="14.4" customHeight="1" x14ac:dyDescent="0.3">
      <c r="A663" s="83"/>
      <c r="I663" s="83"/>
      <c r="L663" s="84"/>
      <c r="M663" s="84"/>
      <c r="O663" s="84"/>
      <c r="P663" s="84"/>
      <c r="Q663" s="159"/>
      <c r="R663" s="83"/>
      <c r="S663"/>
      <c r="T663"/>
      <c r="AE663" s="84"/>
      <c r="AM663"/>
      <c r="AN663"/>
      <c r="AO663"/>
      <c r="AP663"/>
    </row>
    <row r="664" spans="1:42" s="85" customFormat="1" ht="14.4" customHeight="1" x14ac:dyDescent="0.3">
      <c r="A664" s="83"/>
      <c r="I664" s="83"/>
      <c r="L664" s="84"/>
      <c r="M664" s="84"/>
      <c r="O664" s="84"/>
      <c r="P664" s="84"/>
      <c r="Q664" s="159"/>
      <c r="R664" s="83"/>
      <c r="S664"/>
      <c r="T664"/>
      <c r="AE664" s="84"/>
      <c r="AM664"/>
      <c r="AN664"/>
      <c r="AO664"/>
      <c r="AP664"/>
    </row>
    <row r="665" spans="1:42" s="85" customFormat="1" ht="14.4" customHeight="1" x14ac:dyDescent="0.3">
      <c r="A665" s="83"/>
      <c r="I665" s="83"/>
      <c r="L665" s="84"/>
      <c r="M665" s="84"/>
      <c r="O665" s="84"/>
      <c r="P665" s="84"/>
      <c r="Q665" s="159"/>
      <c r="R665" s="83"/>
      <c r="S665"/>
      <c r="T665"/>
      <c r="AE665" s="84"/>
      <c r="AM665"/>
      <c r="AN665"/>
      <c r="AO665"/>
      <c r="AP665"/>
    </row>
    <row r="666" spans="1:42" s="85" customFormat="1" ht="14.4" customHeight="1" x14ac:dyDescent="0.3">
      <c r="A666" s="83"/>
      <c r="I666" s="83"/>
      <c r="L666" s="84"/>
      <c r="M666" s="84"/>
      <c r="O666" s="84"/>
      <c r="P666" s="84"/>
      <c r="Q666" s="159"/>
      <c r="R666" s="83"/>
      <c r="S666"/>
      <c r="T666"/>
      <c r="AE666" s="84"/>
      <c r="AM666"/>
      <c r="AN666"/>
      <c r="AO666"/>
      <c r="AP666"/>
    </row>
    <row r="667" spans="1:42" s="85" customFormat="1" ht="14.4" customHeight="1" x14ac:dyDescent="0.3">
      <c r="A667" s="83"/>
      <c r="I667" s="83"/>
      <c r="L667" s="84"/>
      <c r="M667" s="84"/>
      <c r="O667" s="84"/>
      <c r="P667" s="84"/>
      <c r="Q667" s="159"/>
      <c r="R667" s="83"/>
      <c r="S667"/>
      <c r="T667"/>
      <c r="AE667" s="84"/>
      <c r="AM667"/>
      <c r="AN667"/>
      <c r="AO667"/>
      <c r="AP667"/>
    </row>
    <row r="668" spans="1:42" s="85" customFormat="1" ht="14.4" customHeight="1" x14ac:dyDescent="0.3">
      <c r="A668" s="83"/>
      <c r="I668" s="83"/>
      <c r="L668" s="84"/>
      <c r="M668" s="84"/>
      <c r="O668" s="84"/>
      <c r="P668" s="84"/>
      <c r="Q668" s="159"/>
      <c r="R668" s="83"/>
      <c r="S668"/>
      <c r="T668"/>
      <c r="AE668" s="84"/>
      <c r="AM668"/>
      <c r="AN668"/>
      <c r="AO668"/>
      <c r="AP668"/>
    </row>
    <row r="669" spans="1:42" s="85" customFormat="1" ht="14.4" customHeight="1" x14ac:dyDescent="0.3">
      <c r="A669" s="83"/>
      <c r="I669" s="83"/>
      <c r="L669" s="84"/>
      <c r="M669" s="84"/>
      <c r="O669" s="84"/>
      <c r="P669" s="84"/>
      <c r="Q669" s="159"/>
      <c r="R669" s="83"/>
      <c r="S669"/>
      <c r="T669"/>
      <c r="AE669" s="84"/>
      <c r="AM669"/>
      <c r="AN669"/>
      <c r="AO669"/>
      <c r="AP669"/>
    </row>
    <row r="670" spans="1:42" s="85" customFormat="1" ht="14.4" customHeight="1" x14ac:dyDescent="0.3">
      <c r="A670" s="83"/>
      <c r="I670" s="83"/>
      <c r="L670" s="84"/>
      <c r="M670" s="84"/>
      <c r="O670" s="84"/>
      <c r="P670" s="84"/>
      <c r="Q670" s="159"/>
      <c r="R670" s="83"/>
      <c r="S670"/>
      <c r="T670"/>
      <c r="AE670" s="84"/>
      <c r="AM670"/>
      <c r="AN670"/>
      <c r="AO670"/>
      <c r="AP670"/>
    </row>
    <row r="671" spans="1:42" s="85" customFormat="1" ht="14.4" customHeight="1" x14ac:dyDescent="0.3">
      <c r="A671" s="83"/>
      <c r="I671" s="83"/>
      <c r="L671" s="84"/>
      <c r="M671" s="84"/>
      <c r="O671" s="84"/>
      <c r="P671" s="84"/>
      <c r="Q671" s="159"/>
      <c r="R671" s="83"/>
      <c r="S671"/>
      <c r="T671"/>
      <c r="AE671" s="84"/>
      <c r="AM671"/>
      <c r="AN671"/>
      <c r="AO671"/>
      <c r="AP671"/>
    </row>
    <row r="672" spans="1:42" s="85" customFormat="1" ht="14.4" customHeight="1" x14ac:dyDescent="0.3">
      <c r="A672" s="83"/>
      <c r="I672" s="83"/>
      <c r="L672" s="84"/>
      <c r="M672" s="84"/>
      <c r="O672" s="84"/>
      <c r="P672" s="84"/>
      <c r="Q672" s="159"/>
      <c r="R672" s="83"/>
      <c r="S672"/>
      <c r="T672"/>
      <c r="AE672" s="84"/>
      <c r="AM672"/>
      <c r="AN672"/>
      <c r="AO672"/>
      <c r="AP672"/>
    </row>
    <row r="673" spans="1:42" s="85" customFormat="1" ht="14.4" customHeight="1" x14ac:dyDescent="0.3">
      <c r="A673" s="83"/>
      <c r="I673" s="83"/>
      <c r="L673" s="84"/>
      <c r="M673" s="84"/>
      <c r="O673" s="84"/>
      <c r="P673" s="84"/>
      <c r="Q673" s="159"/>
      <c r="R673" s="83"/>
      <c r="S673"/>
      <c r="T673"/>
      <c r="AE673" s="84"/>
      <c r="AM673"/>
      <c r="AN673"/>
      <c r="AO673"/>
      <c r="AP673"/>
    </row>
    <row r="674" spans="1:42" s="85" customFormat="1" ht="14.4" customHeight="1" x14ac:dyDescent="0.3">
      <c r="A674" s="83"/>
      <c r="I674" s="83"/>
      <c r="L674" s="84"/>
      <c r="M674" s="84"/>
      <c r="O674" s="84"/>
      <c r="P674" s="84"/>
      <c r="Q674" s="159"/>
      <c r="R674" s="83"/>
      <c r="S674"/>
      <c r="T674"/>
      <c r="AE674" s="84"/>
      <c r="AM674"/>
      <c r="AN674"/>
      <c r="AO674"/>
      <c r="AP674"/>
    </row>
    <row r="675" spans="1:42" s="85" customFormat="1" ht="14.4" customHeight="1" x14ac:dyDescent="0.3">
      <c r="A675" s="83"/>
      <c r="I675" s="83"/>
      <c r="L675" s="84"/>
      <c r="M675" s="84"/>
      <c r="O675" s="84"/>
      <c r="P675" s="84"/>
      <c r="Q675" s="159"/>
      <c r="R675" s="83"/>
      <c r="S675"/>
      <c r="T675"/>
      <c r="AE675" s="84"/>
      <c r="AM675"/>
      <c r="AN675"/>
      <c r="AO675"/>
      <c r="AP675"/>
    </row>
    <row r="676" spans="1:42" s="85" customFormat="1" ht="14.4" customHeight="1" x14ac:dyDescent="0.3">
      <c r="A676" s="83"/>
      <c r="I676" s="83"/>
      <c r="L676" s="84"/>
      <c r="M676" s="84"/>
      <c r="O676" s="84"/>
      <c r="P676" s="84"/>
      <c r="Q676" s="159"/>
      <c r="R676" s="83"/>
      <c r="S676"/>
      <c r="T676"/>
      <c r="AE676" s="84"/>
      <c r="AM676"/>
      <c r="AN676"/>
      <c r="AO676"/>
      <c r="AP676"/>
    </row>
    <row r="677" spans="1:42" s="85" customFormat="1" ht="14.4" customHeight="1" x14ac:dyDescent="0.3">
      <c r="A677" s="83"/>
      <c r="I677" s="83"/>
      <c r="L677" s="84"/>
      <c r="M677" s="84"/>
      <c r="O677" s="84"/>
      <c r="P677" s="84"/>
      <c r="Q677" s="159"/>
      <c r="R677" s="83"/>
      <c r="S677"/>
      <c r="T677"/>
      <c r="AE677" s="84"/>
      <c r="AM677"/>
      <c r="AN677"/>
      <c r="AO677"/>
      <c r="AP677"/>
    </row>
    <row r="678" spans="1:42" s="85" customFormat="1" ht="14.4" customHeight="1" x14ac:dyDescent="0.3">
      <c r="A678" s="83"/>
      <c r="I678" s="83"/>
      <c r="L678" s="84"/>
      <c r="M678" s="84"/>
      <c r="O678" s="84"/>
      <c r="P678" s="84"/>
      <c r="Q678" s="159"/>
      <c r="R678" s="83"/>
      <c r="S678"/>
      <c r="T678"/>
      <c r="AE678" s="84"/>
      <c r="AM678"/>
      <c r="AN678"/>
      <c r="AO678"/>
      <c r="AP678"/>
    </row>
    <row r="679" spans="1:42" s="85" customFormat="1" ht="14.4" customHeight="1" x14ac:dyDescent="0.3">
      <c r="A679" s="83"/>
      <c r="I679" s="83"/>
      <c r="L679" s="84"/>
      <c r="M679" s="84"/>
      <c r="O679" s="84"/>
      <c r="P679" s="84"/>
      <c r="Q679" s="159"/>
      <c r="R679" s="83"/>
      <c r="S679"/>
      <c r="T679"/>
      <c r="AE679" s="84"/>
      <c r="AM679"/>
      <c r="AN679"/>
      <c r="AO679"/>
      <c r="AP679"/>
    </row>
    <row r="680" spans="1:42" s="85" customFormat="1" ht="14.4" customHeight="1" x14ac:dyDescent="0.3">
      <c r="A680" s="83"/>
      <c r="I680" s="83"/>
      <c r="L680" s="84"/>
      <c r="M680" s="84"/>
      <c r="O680" s="84"/>
      <c r="P680" s="84"/>
      <c r="Q680" s="159"/>
      <c r="R680" s="83"/>
      <c r="S680"/>
      <c r="T680"/>
      <c r="AE680" s="84"/>
      <c r="AM680"/>
      <c r="AN680"/>
      <c r="AO680"/>
      <c r="AP680"/>
    </row>
    <row r="681" spans="1:42" s="85" customFormat="1" ht="14.4" customHeight="1" x14ac:dyDescent="0.3">
      <c r="A681" s="83"/>
      <c r="I681" s="83"/>
      <c r="L681" s="84"/>
      <c r="M681" s="84"/>
      <c r="O681" s="84"/>
      <c r="P681" s="84"/>
      <c r="Q681" s="159"/>
      <c r="R681" s="83"/>
      <c r="S681"/>
      <c r="T681"/>
      <c r="AE681" s="84"/>
      <c r="AM681"/>
      <c r="AN681"/>
      <c r="AO681"/>
      <c r="AP681"/>
    </row>
    <row r="682" spans="1:42" s="85" customFormat="1" ht="14.4" customHeight="1" x14ac:dyDescent="0.3">
      <c r="A682" s="83"/>
      <c r="I682" s="83"/>
      <c r="L682" s="84"/>
      <c r="M682" s="84"/>
      <c r="O682" s="84"/>
      <c r="P682" s="84"/>
      <c r="Q682" s="159"/>
      <c r="R682" s="83"/>
      <c r="S682"/>
      <c r="T682"/>
      <c r="AE682" s="84"/>
      <c r="AM682"/>
      <c r="AN682"/>
      <c r="AO682"/>
      <c r="AP682"/>
    </row>
    <row r="683" spans="1:42" s="85" customFormat="1" ht="14.4" customHeight="1" x14ac:dyDescent="0.3">
      <c r="A683" s="83"/>
      <c r="I683" s="83"/>
      <c r="L683" s="84"/>
      <c r="M683" s="84"/>
      <c r="O683" s="84"/>
      <c r="P683" s="84"/>
      <c r="Q683" s="159"/>
      <c r="R683" s="83"/>
      <c r="S683"/>
      <c r="T683"/>
      <c r="AE683" s="84"/>
      <c r="AM683"/>
      <c r="AN683"/>
      <c r="AO683"/>
      <c r="AP683"/>
    </row>
    <row r="684" spans="1:42" s="85" customFormat="1" ht="14.4" customHeight="1" x14ac:dyDescent="0.3">
      <c r="A684" s="83"/>
      <c r="I684" s="83"/>
      <c r="L684" s="84"/>
      <c r="M684" s="84"/>
      <c r="O684" s="84"/>
      <c r="P684" s="84"/>
      <c r="Q684" s="159"/>
      <c r="R684" s="83"/>
      <c r="S684"/>
      <c r="T684"/>
      <c r="AE684" s="84"/>
      <c r="AM684"/>
      <c r="AN684"/>
      <c r="AO684"/>
      <c r="AP684"/>
    </row>
    <row r="685" spans="1:42" s="85" customFormat="1" ht="14.4" customHeight="1" x14ac:dyDescent="0.3">
      <c r="A685" s="83"/>
      <c r="I685" s="83"/>
      <c r="L685" s="84"/>
      <c r="M685" s="84"/>
      <c r="O685" s="84"/>
      <c r="P685" s="84"/>
      <c r="Q685" s="159"/>
      <c r="R685" s="83"/>
      <c r="S685"/>
      <c r="T685"/>
      <c r="AE685" s="84"/>
      <c r="AM685"/>
      <c r="AN685"/>
      <c r="AO685"/>
      <c r="AP685"/>
    </row>
    <row r="686" spans="1:42" s="85" customFormat="1" ht="14.4" customHeight="1" x14ac:dyDescent="0.3">
      <c r="A686" s="83"/>
      <c r="I686" s="83"/>
      <c r="L686" s="84"/>
      <c r="M686" s="84"/>
      <c r="O686" s="84"/>
      <c r="P686" s="84"/>
      <c r="Q686" s="159"/>
      <c r="R686" s="83"/>
      <c r="S686"/>
      <c r="T686"/>
      <c r="AE686" s="84"/>
      <c r="AM686"/>
      <c r="AN686"/>
      <c r="AO686"/>
      <c r="AP686"/>
    </row>
    <row r="687" spans="1:42" s="85" customFormat="1" ht="14.4" customHeight="1" x14ac:dyDescent="0.3">
      <c r="A687" s="83"/>
      <c r="I687" s="83"/>
      <c r="L687" s="84"/>
      <c r="M687" s="84"/>
      <c r="O687" s="84"/>
      <c r="P687" s="84"/>
      <c r="Q687" s="159"/>
      <c r="R687" s="83"/>
      <c r="S687"/>
      <c r="T687"/>
      <c r="AE687" s="84"/>
      <c r="AM687"/>
      <c r="AN687"/>
      <c r="AO687"/>
      <c r="AP687"/>
    </row>
    <row r="688" spans="1:42" s="85" customFormat="1" ht="14.4" customHeight="1" x14ac:dyDescent="0.3">
      <c r="A688" s="83"/>
      <c r="I688" s="83"/>
      <c r="L688" s="84"/>
      <c r="M688" s="84"/>
      <c r="O688" s="84"/>
      <c r="P688" s="84"/>
      <c r="Q688" s="159"/>
      <c r="R688" s="83"/>
      <c r="S688"/>
      <c r="T688"/>
      <c r="AE688" s="84"/>
      <c r="AM688"/>
      <c r="AN688"/>
      <c r="AO688"/>
      <c r="AP688"/>
    </row>
    <row r="689" spans="1:42" s="85" customFormat="1" ht="14.4" customHeight="1" x14ac:dyDescent="0.3">
      <c r="A689" s="83"/>
      <c r="I689" s="83"/>
      <c r="L689" s="84"/>
      <c r="M689" s="84"/>
      <c r="O689" s="84"/>
      <c r="P689" s="84"/>
      <c r="Q689" s="159"/>
      <c r="R689" s="83"/>
      <c r="S689"/>
      <c r="T689"/>
      <c r="AE689" s="84"/>
      <c r="AM689"/>
      <c r="AN689"/>
      <c r="AO689"/>
      <c r="AP689"/>
    </row>
    <row r="690" spans="1:42" s="85" customFormat="1" ht="14.4" customHeight="1" x14ac:dyDescent="0.3">
      <c r="A690" s="83"/>
      <c r="I690" s="83"/>
      <c r="L690" s="84"/>
      <c r="M690" s="84"/>
      <c r="O690" s="84"/>
      <c r="P690" s="84"/>
      <c r="Q690" s="159"/>
      <c r="R690" s="83"/>
      <c r="S690"/>
      <c r="T690"/>
      <c r="AE690" s="84"/>
      <c r="AM690"/>
      <c r="AN690"/>
      <c r="AO690"/>
      <c r="AP690"/>
    </row>
    <row r="691" spans="1:42" s="85" customFormat="1" ht="14.4" customHeight="1" x14ac:dyDescent="0.3">
      <c r="A691" s="83"/>
      <c r="I691" s="83"/>
      <c r="L691" s="84"/>
      <c r="M691" s="84"/>
      <c r="O691" s="84"/>
      <c r="P691" s="84"/>
      <c r="Q691" s="159"/>
      <c r="R691" s="83"/>
      <c r="S691"/>
      <c r="T691"/>
      <c r="AE691" s="84"/>
      <c r="AM691"/>
      <c r="AN691"/>
      <c r="AO691"/>
      <c r="AP691"/>
    </row>
    <row r="692" spans="1:42" s="85" customFormat="1" ht="14.4" customHeight="1" x14ac:dyDescent="0.3">
      <c r="A692" s="83"/>
      <c r="I692" s="83"/>
      <c r="L692" s="84"/>
      <c r="M692" s="84"/>
      <c r="O692" s="84"/>
      <c r="P692" s="84"/>
      <c r="Q692" s="159"/>
      <c r="R692" s="83"/>
      <c r="S692"/>
      <c r="T692"/>
      <c r="AE692" s="84"/>
      <c r="AM692"/>
      <c r="AN692"/>
      <c r="AO692"/>
      <c r="AP692"/>
    </row>
    <row r="693" spans="1:42" s="85" customFormat="1" ht="14.4" customHeight="1" x14ac:dyDescent="0.3">
      <c r="A693" s="83"/>
      <c r="I693" s="83"/>
      <c r="L693" s="84"/>
      <c r="M693" s="84"/>
      <c r="O693" s="84"/>
      <c r="P693" s="84"/>
      <c r="Q693" s="159"/>
      <c r="R693" s="83"/>
      <c r="S693"/>
      <c r="T693"/>
      <c r="AE693" s="84"/>
      <c r="AM693"/>
      <c r="AN693"/>
      <c r="AO693"/>
      <c r="AP693"/>
    </row>
    <row r="694" spans="1:42" s="85" customFormat="1" ht="14.4" customHeight="1" x14ac:dyDescent="0.3">
      <c r="A694" s="83"/>
      <c r="I694" s="83"/>
      <c r="L694" s="84"/>
      <c r="M694" s="84"/>
      <c r="O694" s="84"/>
      <c r="P694" s="84"/>
      <c r="Q694" s="159"/>
      <c r="R694" s="83"/>
      <c r="S694"/>
      <c r="T694"/>
      <c r="AE694" s="84"/>
      <c r="AM694"/>
      <c r="AN694"/>
      <c r="AO694"/>
      <c r="AP694"/>
    </row>
    <row r="695" spans="1:42" s="85" customFormat="1" ht="14.4" customHeight="1" x14ac:dyDescent="0.3">
      <c r="A695" s="83"/>
      <c r="I695" s="83"/>
      <c r="L695" s="84"/>
      <c r="M695" s="84"/>
      <c r="O695" s="84"/>
      <c r="P695" s="84"/>
      <c r="Q695" s="159"/>
      <c r="R695" s="83"/>
      <c r="S695"/>
      <c r="T695"/>
      <c r="AE695" s="84"/>
      <c r="AM695"/>
      <c r="AN695"/>
      <c r="AO695"/>
      <c r="AP695"/>
    </row>
    <row r="696" spans="1:42" s="85" customFormat="1" ht="14.4" customHeight="1" x14ac:dyDescent="0.3">
      <c r="A696" s="83"/>
      <c r="I696" s="83"/>
      <c r="L696" s="84"/>
      <c r="M696" s="84"/>
      <c r="O696" s="84"/>
      <c r="P696" s="84"/>
      <c r="Q696" s="159"/>
      <c r="R696" s="83"/>
      <c r="S696"/>
      <c r="T696"/>
      <c r="AE696" s="84"/>
      <c r="AM696"/>
      <c r="AN696"/>
      <c r="AO696"/>
      <c r="AP696"/>
    </row>
    <row r="697" spans="1:42" s="85" customFormat="1" ht="14.4" customHeight="1" x14ac:dyDescent="0.3">
      <c r="A697" s="83"/>
      <c r="I697" s="83"/>
      <c r="L697" s="84"/>
      <c r="M697" s="84"/>
      <c r="O697" s="84"/>
      <c r="P697" s="84"/>
      <c r="Q697" s="159"/>
      <c r="R697" s="83"/>
      <c r="S697"/>
      <c r="T697"/>
      <c r="AE697" s="84"/>
      <c r="AM697"/>
      <c r="AN697"/>
      <c r="AO697"/>
      <c r="AP697"/>
    </row>
    <row r="698" spans="1:42" s="85" customFormat="1" ht="14.4" customHeight="1" x14ac:dyDescent="0.3">
      <c r="A698" s="83"/>
      <c r="I698" s="83"/>
      <c r="L698" s="84"/>
      <c r="M698" s="84"/>
      <c r="O698" s="84"/>
      <c r="P698" s="84"/>
      <c r="Q698" s="159"/>
      <c r="R698" s="83"/>
      <c r="S698"/>
      <c r="T698"/>
      <c r="AE698" s="84"/>
      <c r="AM698"/>
      <c r="AN698"/>
      <c r="AO698"/>
      <c r="AP698"/>
    </row>
    <row r="699" spans="1:42" s="85" customFormat="1" ht="14.4" customHeight="1" x14ac:dyDescent="0.3">
      <c r="A699" s="83"/>
      <c r="I699" s="83"/>
      <c r="L699" s="84"/>
      <c r="M699" s="84"/>
      <c r="O699" s="84"/>
      <c r="P699" s="84"/>
      <c r="Q699" s="159"/>
      <c r="R699" s="83"/>
      <c r="S699"/>
      <c r="T699"/>
      <c r="AE699" s="84"/>
      <c r="AM699"/>
      <c r="AN699"/>
      <c r="AO699"/>
      <c r="AP699"/>
    </row>
    <row r="700" spans="1:42" s="85" customFormat="1" ht="14.4" customHeight="1" x14ac:dyDescent="0.3">
      <c r="A700" s="83"/>
      <c r="I700" s="83"/>
      <c r="L700" s="84"/>
      <c r="M700" s="84"/>
      <c r="O700" s="84"/>
      <c r="P700" s="84"/>
      <c r="Q700" s="159"/>
      <c r="R700" s="83"/>
      <c r="S700"/>
      <c r="T700"/>
      <c r="AE700" s="84"/>
      <c r="AM700"/>
      <c r="AN700"/>
      <c r="AO700"/>
      <c r="AP700"/>
    </row>
    <row r="701" spans="1:42" s="85" customFormat="1" ht="14.4" customHeight="1" x14ac:dyDescent="0.3">
      <c r="A701" s="83"/>
      <c r="I701" s="83"/>
      <c r="L701" s="84"/>
      <c r="M701" s="84"/>
      <c r="O701" s="84"/>
      <c r="P701" s="84"/>
      <c r="Q701" s="159"/>
      <c r="R701" s="83"/>
      <c r="S701"/>
      <c r="T701"/>
      <c r="AE701" s="84"/>
      <c r="AM701"/>
      <c r="AN701"/>
      <c r="AO701"/>
      <c r="AP701"/>
    </row>
    <row r="702" spans="1:42" s="85" customFormat="1" ht="14.4" customHeight="1" x14ac:dyDescent="0.3">
      <c r="A702" s="83"/>
      <c r="I702" s="83"/>
      <c r="L702" s="84"/>
      <c r="M702" s="84"/>
      <c r="O702" s="84"/>
      <c r="P702" s="84"/>
      <c r="Q702" s="159"/>
      <c r="R702" s="83"/>
      <c r="S702"/>
      <c r="T702"/>
      <c r="AE702" s="84"/>
      <c r="AM702"/>
      <c r="AN702"/>
      <c r="AO702"/>
      <c r="AP702"/>
    </row>
    <row r="703" spans="1:42" s="85" customFormat="1" ht="14.4" customHeight="1" x14ac:dyDescent="0.3">
      <c r="A703" s="83"/>
      <c r="I703" s="83"/>
      <c r="L703" s="84"/>
      <c r="M703" s="84"/>
      <c r="O703" s="84"/>
      <c r="P703" s="84"/>
      <c r="Q703" s="159"/>
      <c r="R703" s="83"/>
      <c r="S703"/>
      <c r="T703"/>
      <c r="AE703" s="84"/>
      <c r="AM703"/>
      <c r="AN703"/>
      <c r="AO703"/>
      <c r="AP703"/>
    </row>
    <row r="704" spans="1:42" s="85" customFormat="1" ht="14.4" customHeight="1" x14ac:dyDescent="0.3">
      <c r="A704" s="83"/>
      <c r="I704" s="83"/>
      <c r="L704" s="84"/>
      <c r="M704" s="84"/>
      <c r="O704" s="84"/>
      <c r="P704" s="84"/>
      <c r="Q704" s="159"/>
      <c r="R704" s="83"/>
      <c r="S704"/>
      <c r="T704"/>
      <c r="AE704" s="84"/>
      <c r="AM704"/>
      <c r="AN704"/>
      <c r="AO704"/>
      <c r="AP704"/>
    </row>
    <row r="705" spans="1:42" s="85" customFormat="1" ht="14.4" customHeight="1" x14ac:dyDescent="0.3">
      <c r="A705" s="83"/>
      <c r="I705" s="83"/>
      <c r="L705" s="84"/>
      <c r="M705" s="84"/>
      <c r="O705" s="84"/>
      <c r="P705" s="84"/>
      <c r="Q705" s="159"/>
      <c r="R705" s="83"/>
      <c r="S705"/>
      <c r="T705"/>
      <c r="AE705" s="84"/>
      <c r="AM705"/>
      <c r="AN705"/>
      <c r="AO705"/>
      <c r="AP705"/>
    </row>
    <row r="706" spans="1:42" s="85" customFormat="1" ht="14.4" customHeight="1" x14ac:dyDescent="0.3">
      <c r="A706" s="83"/>
      <c r="I706" s="83"/>
      <c r="L706" s="84"/>
      <c r="M706" s="84"/>
      <c r="O706" s="84"/>
      <c r="P706" s="84"/>
      <c r="Q706" s="159"/>
      <c r="R706" s="83"/>
      <c r="S706"/>
      <c r="T706"/>
      <c r="AE706" s="84"/>
      <c r="AM706"/>
      <c r="AN706"/>
      <c r="AO706"/>
      <c r="AP706"/>
    </row>
    <row r="707" spans="1:42" s="85" customFormat="1" ht="14.4" customHeight="1" x14ac:dyDescent="0.3">
      <c r="A707" s="83"/>
      <c r="I707" s="83"/>
      <c r="L707" s="84"/>
      <c r="M707" s="84"/>
      <c r="O707" s="84"/>
      <c r="P707" s="84"/>
      <c r="Q707" s="159"/>
      <c r="R707" s="83"/>
      <c r="S707"/>
      <c r="T707"/>
      <c r="AE707" s="84"/>
      <c r="AM707"/>
      <c r="AN707"/>
      <c r="AO707"/>
      <c r="AP707"/>
    </row>
    <row r="708" spans="1:42" s="85" customFormat="1" ht="14.4" customHeight="1" x14ac:dyDescent="0.3">
      <c r="A708" s="83"/>
      <c r="I708" s="83"/>
      <c r="L708" s="84"/>
      <c r="M708" s="84"/>
      <c r="O708" s="84"/>
      <c r="P708" s="84"/>
      <c r="Q708" s="159"/>
      <c r="R708" s="83"/>
      <c r="S708"/>
      <c r="T708"/>
      <c r="AE708" s="84"/>
      <c r="AM708"/>
      <c r="AN708"/>
      <c r="AO708"/>
      <c r="AP708"/>
    </row>
    <row r="709" spans="1:42" s="85" customFormat="1" ht="14.4" customHeight="1" x14ac:dyDescent="0.3">
      <c r="A709" s="83"/>
      <c r="I709" s="83"/>
      <c r="L709" s="84"/>
      <c r="M709" s="84"/>
      <c r="O709" s="84"/>
      <c r="P709" s="84"/>
      <c r="Q709" s="159"/>
      <c r="R709" s="83"/>
      <c r="S709"/>
      <c r="T709"/>
      <c r="AE709" s="84"/>
      <c r="AM709"/>
      <c r="AN709"/>
      <c r="AO709"/>
      <c r="AP709"/>
    </row>
    <row r="710" spans="1:42" s="85" customFormat="1" ht="14.4" customHeight="1" x14ac:dyDescent="0.3">
      <c r="A710" s="83"/>
      <c r="I710" s="83"/>
      <c r="L710" s="84"/>
      <c r="M710" s="84"/>
      <c r="O710" s="84"/>
      <c r="P710" s="84"/>
      <c r="Q710" s="159"/>
      <c r="R710" s="83"/>
      <c r="S710"/>
      <c r="T710"/>
      <c r="AE710" s="84"/>
      <c r="AM710"/>
      <c r="AN710"/>
      <c r="AO710"/>
      <c r="AP710"/>
    </row>
    <row r="711" spans="1:42" s="85" customFormat="1" ht="14.4" customHeight="1" x14ac:dyDescent="0.3">
      <c r="A711" s="83"/>
      <c r="I711" s="83"/>
      <c r="L711" s="84"/>
      <c r="M711" s="84"/>
      <c r="O711" s="84"/>
      <c r="P711" s="84"/>
      <c r="Q711" s="159"/>
      <c r="R711" s="83"/>
      <c r="S711"/>
      <c r="T711"/>
      <c r="AE711" s="84"/>
      <c r="AM711"/>
      <c r="AN711"/>
      <c r="AO711"/>
      <c r="AP711"/>
    </row>
    <row r="712" spans="1:42" s="85" customFormat="1" ht="14.4" customHeight="1" x14ac:dyDescent="0.3">
      <c r="A712" s="83"/>
      <c r="I712" s="83"/>
      <c r="L712" s="84"/>
      <c r="M712" s="84"/>
      <c r="O712" s="84"/>
      <c r="P712" s="84"/>
      <c r="Q712" s="159"/>
      <c r="R712" s="83"/>
      <c r="S712"/>
      <c r="T712"/>
      <c r="AE712" s="84"/>
      <c r="AM712"/>
      <c r="AN712"/>
      <c r="AO712"/>
      <c r="AP712"/>
    </row>
    <row r="713" spans="1:42" s="85" customFormat="1" ht="14.4" customHeight="1" x14ac:dyDescent="0.3">
      <c r="A713" s="83"/>
      <c r="I713" s="83"/>
      <c r="L713" s="84"/>
      <c r="M713" s="84"/>
      <c r="O713" s="84"/>
      <c r="P713" s="84"/>
      <c r="Q713" s="159"/>
      <c r="R713" s="83"/>
      <c r="S713"/>
      <c r="T713"/>
      <c r="AE713" s="84"/>
      <c r="AM713"/>
      <c r="AN713"/>
      <c r="AO713"/>
      <c r="AP713"/>
    </row>
    <row r="714" spans="1:42" s="85" customFormat="1" ht="14.4" customHeight="1" x14ac:dyDescent="0.3">
      <c r="A714" s="83"/>
      <c r="I714" s="83"/>
      <c r="L714" s="84"/>
      <c r="M714" s="84"/>
      <c r="O714" s="84"/>
      <c r="P714" s="84"/>
      <c r="Q714" s="159"/>
      <c r="R714" s="83"/>
      <c r="S714"/>
      <c r="T714"/>
      <c r="AE714" s="84"/>
      <c r="AM714"/>
      <c r="AN714"/>
      <c r="AO714"/>
      <c r="AP714"/>
    </row>
    <row r="715" spans="1:42" s="85" customFormat="1" ht="14.4" customHeight="1" x14ac:dyDescent="0.3">
      <c r="A715" s="83"/>
      <c r="I715" s="83"/>
      <c r="L715" s="84"/>
      <c r="M715" s="84"/>
      <c r="O715" s="84"/>
      <c r="P715" s="84"/>
      <c r="Q715" s="159"/>
      <c r="R715" s="83"/>
      <c r="S715"/>
      <c r="T715"/>
      <c r="AE715" s="84"/>
      <c r="AM715"/>
      <c r="AN715"/>
      <c r="AO715"/>
      <c r="AP715"/>
    </row>
    <row r="716" spans="1:42" s="85" customFormat="1" ht="14.4" customHeight="1" x14ac:dyDescent="0.3">
      <c r="A716" s="83"/>
      <c r="I716" s="83"/>
      <c r="L716" s="84"/>
      <c r="M716" s="84"/>
      <c r="O716" s="84"/>
      <c r="P716" s="84"/>
      <c r="Q716" s="159"/>
      <c r="R716" s="83"/>
      <c r="S716"/>
      <c r="T716"/>
      <c r="AE716" s="84"/>
      <c r="AM716"/>
      <c r="AN716"/>
      <c r="AO716"/>
      <c r="AP716"/>
    </row>
    <row r="717" spans="1:42" s="85" customFormat="1" ht="14.4" customHeight="1" x14ac:dyDescent="0.3">
      <c r="A717" s="83"/>
      <c r="I717" s="83"/>
      <c r="L717" s="84"/>
      <c r="M717" s="84"/>
      <c r="O717" s="84"/>
      <c r="P717" s="84"/>
      <c r="Q717" s="159"/>
      <c r="R717" s="83"/>
      <c r="S717"/>
      <c r="T717"/>
      <c r="AE717" s="84"/>
      <c r="AM717"/>
      <c r="AN717"/>
      <c r="AO717"/>
      <c r="AP717"/>
    </row>
    <row r="718" spans="1:42" s="85" customFormat="1" ht="14.4" customHeight="1" x14ac:dyDescent="0.3">
      <c r="A718" s="83"/>
      <c r="I718" s="83"/>
      <c r="L718" s="84"/>
      <c r="M718" s="84"/>
      <c r="O718" s="84"/>
      <c r="P718" s="84"/>
      <c r="Q718" s="159"/>
      <c r="R718" s="83"/>
      <c r="S718"/>
      <c r="T718"/>
      <c r="AE718" s="84"/>
      <c r="AM718"/>
      <c r="AN718"/>
      <c r="AO718"/>
      <c r="AP718"/>
    </row>
    <row r="719" spans="1:42" s="85" customFormat="1" ht="14.4" customHeight="1" x14ac:dyDescent="0.3">
      <c r="A719" s="83"/>
      <c r="I719" s="83"/>
      <c r="L719" s="84"/>
      <c r="M719" s="84"/>
      <c r="O719" s="84"/>
      <c r="P719" s="84"/>
      <c r="Q719" s="159"/>
      <c r="R719" s="83"/>
      <c r="S719"/>
      <c r="T719"/>
      <c r="AE719" s="84"/>
      <c r="AM719"/>
      <c r="AN719"/>
      <c r="AO719"/>
      <c r="AP719"/>
    </row>
    <row r="720" spans="1:42" s="85" customFormat="1" ht="14.4" customHeight="1" x14ac:dyDescent="0.3">
      <c r="A720" s="83"/>
      <c r="I720" s="83"/>
      <c r="L720" s="84"/>
      <c r="M720" s="84"/>
      <c r="O720" s="84"/>
      <c r="P720" s="84"/>
      <c r="Q720" s="159"/>
      <c r="R720" s="83"/>
      <c r="S720"/>
      <c r="T720"/>
      <c r="AE720" s="84"/>
      <c r="AM720"/>
      <c r="AN720"/>
      <c r="AO720"/>
      <c r="AP720"/>
    </row>
    <row r="721" spans="1:42" s="85" customFormat="1" ht="14.4" customHeight="1" x14ac:dyDescent="0.3">
      <c r="A721" s="83"/>
      <c r="I721" s="83"/>
      <c r="L721" s="84"/>
      <c r="M721" s="84"/>
      <c r="O721" s="84"/>
      <c r="P721" s="84"/>
      <c r="Q721" s="159"/>
      <c r="R721" s="83"/>
      <c r="S721"/>
      <c r="T721"/>
      <c r="AE721" s="84"/>
      <c r="AM721"/>
      <c r="AN721"/>
      <c r="AO721"/>
      <c r="AP721"/>
    </row>
    <row r="722" spans="1:42" s="85" customFormat="1" ht="14.4" customHeight="1" x14ac:dyDescent="0.3">
      <c r="A722" s="83"/>
      <c r="I722" s="83"/>
      <c r="L722" s="84"/>
      <c r="M722" s="84"/>
      <c r="O722" s="84"/>
      <c r="P722" s="84"/>
      <c r="Q722" s="159"/>
      <c r="R722" s="83"/>
      <c r="S722"/>
      <c r="T722"/>
      <c r="AE722" s="84"/>
      <c r="AM722"/>
      <c r="AN722"/>
      <c r="AO722"/>
      <c r="AP722"/>
    </row>
    <row r="723" spans="1:42" s="85" customFormat="1" ht="14.4" customHeight="1" x14ac:dyDescent="0.3">
      <c r="A723" s="83"/>
      <c r="I723" s="83"/>
      <c r="L723" s="84"/>
      <c r="M723" s="84"/>
      <c r="O723" s="84"/>
      <c r="P723" s="84"/>
      <c r="Q723" s="159"/>
      <c r="R723" s="83"/>
      <c r="S723"/>
      <c r="T723"/>
      <c r="AE723" s="84"/>
      <c r="AM723"/>
      <c r="AN723"/>
      <c r="AO723"/>
      <c r="AP723"/>
    </row>
    <row r="724" spans="1:42" s="85" customFormat="1" ht="14.4" customHeight="1" x14ac:dyDescent="0.3">
      <c r="A724" s="83"/>
      <c r="I724" s="83"/>
      <c r="L724" s="84"/>
      <c r="M724" s="84"/>
      <c r="O724" s="84"/>
      <c r="P724" s="84"/>
      <c r="Q724" s="159"/>
      <c r="R724" s="83"/>
      <c r="S724"/>
      <c r="T724"/>
      <c r="AE724" s="84"/>
      <c r="AM724"/>
      <c r="AN724"/>
      <c r="AO724"/>
      <c r="AP724"/>
    </row>
    <row r="725" spans="1:42" s="85" customFormat="1" ht="14.4" customHeight="1" x14ac:dyDescent="0.3">
      <c r="A725" s="83"/>
      <c r="I725" s="83"/>
      <c r="L725" s="84"/>
      <c r="M725" s="84"/>
      <c r="O725" s="84"/>
      <c r="P725" s="84"/>
      <c r="Q725" s="159"/>
      <c r="R725" s="83"/>
      <c r="S725"/>
      <c r="T725"/>
      <c r="AE725" s="84"/>
      <c r="AM725"/>
      <c r="AN725"/>
      <c r="AO725"/>
      <c r="AP725"/>
    </row>
    <row r="726" spans="1:42" s="85" customFormat="1" ht="14.4" customHeight="1" x14ac:dyDescent="0.3">
      <c r="A726" s="83"/>
      <c r="I726" s="83"/>
      <c r="L726" s="84"/>
      <c r="M726" s="84"/>
      <c r="O726" s="84"/>
      <c r="P726" s="84"/>
      <c r="Q726" s="159"/>
      <c r="R726" s="83"/>
      <c r="S726"/>
      <c r="T726"/>
      <c r="AE726" s="84"/>
      <c r="AM726"/>
      <c r="AN726"/>
      <c r="AO726"/>
      <c r="AP726"/>
    </row>
    <row r="727" spans="1:42" s="85" customFormat="1" ht="14.4" customHeight="1" x14ac:dyDescent="0.3">
      <c r="A727" s="83"/>
      <c r="I727" s="83"/>
      <c r="L727" s="84"/>
      <c r="M727" s="84"/>
      <c r="O727" s="84"/>
      <c r="P727" s="84"/>
      <c r="Q727" s="159"/>
      <c r="R727" s="83"/>
      <c r="S727"/>
      <c r="T727"/>
      <c r="AE727" s="84"/>
      <c r="AM727"/>
      <c r="AN727"/>
      <c r="AO727"/>
      <c r="AP727"/>
    </row>
    <row r="728" spans="1:42" s="85" customFormat="1" ht="14.4" customHeight="1" x14ac:dyDescent="0.3">
      <c r="A728" s="83"/>
      <c r="I728" s="83"/>
      <c r="L728" s="84"/>
      <c r="M728" s="84"/>
      <c r="O728" s="84"/>
      <c r="P728" s="84"/>
      <c r="Q728" s="159"/>
      <c r="R728" s="83"/>
      <c r="S728"/>
      <c r="T728"/>
      <c r="AE728" s="84"/>
      <c r="AM728"/>
      <c r="AN728"/>
      <c r="AO728"/>
      <c r="AP728"/>
    </row>
    <row r="729" spans="1:42" s="85" customFormat="1" ht="14.4" customHeight="1" x14ac:dyDescent="0.3">
      <c r="A729" s="83"/>
      <c r="I729" s="83"/>
      <c r="L729" s="84"/>
      <c r="M729" s="84"/>
      <c r="O729" s="84"/>
      <c r="P729" s="84"/>
      <c r="Q729" s="159"/>
      <c r="R729" s="83"/>
      <c r="S729"/>
      <c r="T729"/>
      <c r="AE729" s="84"/>
      <c r="AM729"/>
      <c r="AN729"/>
      <c r="AO729"/>
      <c r="AP729"/>
    </row>
    <row r="730" spans="1:42" s="85" customFormat="1" ht="14.4" customHeight="1" x14ac:dyDescent="0.3">
      <c r="A730" s="83"/>
      <c r="I730" s="83"/>
      <c r="L730" s="84"/>
      <c r="M730" s="84"/>
      <c r="O730" s="84"/>
      <c r="P730" s="84"/>
      <c r="Q730" s="159"/>
      <c r="R730" s="83"/>
      <c r="S730"/>
      <c r="T730"/>
      <c r="AE730" s="84"/>
      <c r="AM730"/>
      <c r="AN730"/>
      <c r="AO730"/>
      <c r="AP730"/>
    </row>
    <row r="731" spans="1:42" s="85" customFormat="1" ht="14.4" customHeight="1" x14ac:dyDescent="0.3">
      <c r="A731" s="83"/>
      <c r="I731" s="83"/>
      <c r="L731" s="84"/>
      <c r="M731" s="84"/>
      <c r="O731" s="84"/>
      <c r="P731" s="84"/>
      <c r="Q731" s="159"/>
      <c r="R731" s="83"/>
      <c r="S731"/>
      <c r="T731"/>
      <c r="AE731" s="84"/>
      <c r="AM731"/>
      <c r="AN731"/>
      <c r="AO731"/>
      <c r="AP731"/>
    </row>
    <row r="732" spans="1:42" s="85" customFormat="1" ht="14.4" customHeight="1" x14ac:dyDescent="0.3">
      <c r="A732" s="83"/>
      <c r="I732" s="83"/>
      <c r="L732" s="84"/>
      <c r="M732" s="84"/>
      <c r="O732" s="84"/>
      <c r="P732" s="84"/>
      <c r="Q732" s="159"/>
      <c r="R732" s="83"/>
      <c r="S732"/>
      <c r="T732"/>
      <c r="AE732" s="84"/>
      <c r="AM732"/>
      <c r="AN732"/>
      <c r="AO732"/>
      <c r="AP732"/>
    </row>
    <row r="733" spans="1:42" s="85" customFormat="1" ht="14.4" customHeight="1" x14ac:dyDescent="0.3">
      <c r="A733" s="83"/>
      <c r="I733" s="83"/>
      <c r="L733" s="84"/>
      <c r="M733" s="84"/>
      <c r="O733" s="84"/>
      <c r="P733" s="84"/>
      <c r="Q733" s="159"/>
      <c r="R733" s="83"/>
      <c r="S733"/>
      <c r="T733"/>
      <c r="AE733" s="84"/>
      <c r="AM733"/>
      <c r="AN733"/>
      <c r="AO733"/>
      <c r="AP733"/>
    </row>
    <row r="734" spans="1:42" s="85" customFormat="1" ht="14.4" customHeight="1" x14ac:dyDescent="0.3">
      <c r="A734" s="83"/>
      <c r="I734" s="83"/>
      <c r="L734" s="84"/>
      <c r="M734" s="84"/>
      <c r="O734" s="84"/>
      <c r="P734" s="84"/>
      <c r="Q734" s="159"/>
      <c r="R734" s="83"/>
      <c r="S734"/>
      <c r="T734"/>
      <c r="AE734" s="84"/>
      <c r="AM734"/>
      <c r="AN734"/>
      <c r="AO734"/>
      <c r="AP734"/>
    </row>
    <row r="735" spans="1:42" s="85" customFormat="1" ht="14.4" customHeight="1" x14ac:dyDescent="0.3">
      <c r="A735" s="83"/>
      <c r="I735" s="83"/>
      <c r="L735" s="84"/>
      <c r="M735" s="84"/>
      <c r="O735" s="84"/>
      <c r="P735" s="84"/>
      <c r="Q735" s="159"/>
      <c r="R735" s="83"/>
      <c r="S735"/>
      <c r="T735"/>
      <c r="AE735" s="84"/>
      <c r="AM735"/>
      <c r="AN735"/>
      <c r="AO735"/>
      <c r="AP735"/>
    </row>
    <row r="736" spans="1:42" s="85" customFormat="1" ht="14.4" customHeight="1" x14ac:dyDescent="0.3">
      <c r="A736" s="83"/>
      <c r="I736" s="83"/>
      <c r="L736" s="84"/>
      <c r="M736" s="84"/>
      <c r="O736" s="84"/>
      <c r="P736" s="84"/>
      <c r="Q736" s="159"/>
      <c r="R736" s="83"/>
      <c r="S736"/>
      <c r="T736"/>
      <c r="AE736" s="84"/>
      <c r="AM736"/>
      <c r="AN736"/>
      <c r="AO736"/>
      <c r="AP736"/>
    </row>
    <row r="737" spans="1:42" s="85" customFormat="1" ht="14.4" customHeight="1" x14ac:dyDescent="0.3">
      <c r="A737" s="83"/>
      <c r="I737" s="83"/>
      <c r="L737" s="84"/>
      <c r="M737" s="84"/>
      <c r="O737" s="84"/>
      <c r="P737" s="84"/>
      <c r="Q737" s="159"/>
      <c r="R737" s="83"/>
      <c r="S737"/>
      <c r="T737"/>
      <c r="AE737" s="84"/>
      <c r="AM737"/>
      <c r="AN737"/>
      <c r="AO737"/>
      <c r="AP737"/>
    </row>
    <row r="738" spans="1:42" s="85" customFormat="1" ht="14.4" customHeight="1" x14ac:dyDescent="0.3">
      <c r="A738" s="83"/>
      <c r="I738" s="83"/>
      <c r="L738" s="84"/>
      <c r="M738" s="84"/>
      <c r="O738" s="84"/>
      <c r="P738" s="84"/>
      <c r="Q738" s="159"/>
      <c r="R738" s="83"/>
      <c r="S738"/>
      <c r="T738"/>
      <c r="AE738" s="84"/>
      <c r="AM738"/>
      <c r="AN738"/>
      <c r="AO738"/>
      <c r="AP738"/>
    </row>
    <row r="739" spans="1:42" s="85" customFormat="1" ht="14.4" customHeight="1" x14ac:dyDescent="0.3">
      <c r="A739" s="83"/>
      <c r="I739" s="83"/>
      <c r="L739" s="84"/>
      <c r="M739" s="84"/>
      <c r="O739" s="84"/>
      <c r="P739" s="84"/>
      <c r="Q739" s="159"/>
      <c r="R739" s="83"/>
      <c r="S739"/>
      <c r="T739"/>
      <c r="AE739" s="84"/>
      <c r="AM739"/>
      <c r="AN739"/>
      <c r="AO739"/>
      <c r="AP739"/>
    </row>
    <row r="740" spans="1:42" s="85" customFormat="1" ht="14.4" customHeight="1" x14ac:dyDescent="0.3">
      <c r="A740" s="83"/>
      <c r="I740" s="83"/>
      <c r="L740" s="84"/>
      <c r="M740" s="84"/>
      <c r="O740" s="84"/>
      <c r="P740" s="84"/>
      <c r="Q740" s="159"/>
      <c r="R740" s="83"/>
      <c r="S740"/>
      <c r="T740"/>
      <c r="AE740" s="84"/>
      <c r="AM740"/>
      <c r="AN740"/>
      <c r="AO740"/>
      <c r="AP740"/>
    </row>
    <row r="741" spans="1:42" s="85" customFormat="1" ht="14.4" customHeight="1" x14ac:dyDescent="0.3">
      <c r="A741" s="83"/>
      <c r="I741" s="83"/>
      <c r="L741" s="84"/>
      <c r="M741" s="84"/>
      <c r="O741" s="84"/>
      <c r="P741" s="84"/>
      <c r="Q741" s="159"/>
      <c r="R741" s="83"/>
      <c r="S741"/>
      <c r="T741"/>
      <c r="AE741" s="84"/>
      <c r="AM741"/>
      <c r="AN741"/>
      <c r="AO741"/>
      <c r="AP741"/>
    </row>
    <row r="742" spans="1:42" s="85" customFormat="1" ht="14.4" customHeight="1" x14ac:dyDescent="0.3">
      <c r="A742" s="83"/>
      <c r="I742" s="83"/>
      <c r="L742" s="84"/>
      <c r="M742" s="84"/>
      <c r="O742" s="84"/>
      <c r="P742" s="84"/>
      <c r="Q742" s="159"/>
      <c r="R742" s="83"/>
      <c r="S742"/>
      <c r="T742"/>
      <c r="AE742" s="84"/>
      <c r="AM742"/>
      <c r="AN742"/>
      <c r="AO742"/>
      <c r="AP742"/>
    </row>
    <row r="743" spans="1:42" s="85" customFormat="1" ht="14.4" customHeight="1" x14ac:dyDescent="0.3">
      <c r="A743" s="83"/>
      <c r="I743" s="83"/>
      <c r="L743" s="84"/>
      <c r="M743" s="84"/>
      <c r="O743" s="84"/>
      <c r="P743" s="84"/>
      <c r="Q743" s="159"/>
      <c r="R743" s="83"/>
      <c r="S743"/>
      <c r="T743"/>
      <c r="AE743" s="84"/>
      <c r="AM743"/>
      <c r="AN743"/>
      <c r="AO743"/>
      <c r="AP743"/>
    </row>
    <row r="744" spans="1:42" s="85" customFormat="1" ht="14.4" customHeight="1" x14ac:dyDescent="0.3">
      <c r="A744" s="83"/>
      <c r="I744" s="83"/>
      <c r="L744" s="84"/>
      <c r="M744" s="84"/>
      <c r="O744" s="84"/>
      <c r="P744" s="84"/>
      <c r="Q744" s="159"/>
      <c r="R744" s="83"/>
      <c r="S744"/>
      <c r="T744"/>
      <c r="AE744" s="84"/>
      <c r="AM744"/>
      <c r="AN744"/>
      <c r="AO744"/>
      <c r="AP744"/>
    </row>
    <row r="745" spans="1:42" s="85" customFormat="1" ht="14.4" customHeight="1" x14ac:dyDescent="0.3">
      <c r="A745" s="83"/>
      <c r="I745" s="83"/>
      <c r="L745" s="84"/>
      <c r="M745" s="84"/>
      <c r="O745" s="84"/>
      <c r="P745" s="84"/>
      <c r="Q745" s="159"/>
      <c r="R745" s="83"/>
      <c r="S745"/>
      <c r="T745"/>
      <c r="AE745" s="84"/>
      <c r="AM745"/>
      <c r="AN745"/>
      <c r="AO745"/>
      <c r="AP745"/>
    </row>
    <row r="746" spans="1:42" s="85" customFormat="1" ht="14.4" customHeight="1" x14ac:dyDescent="0.3">
      <c r="A746" s="83"/>
      <c r="I746" s="83"/>
      <c r="L746" s="84"/>
      <c r="M746" s="84"/>
      <c r="O746" s="84"/>
      <c r="P746" s="84"/>
      <c r="Q746" s="159"/>
      <c r="R746" s="83"/>
      <c r="S746"/>
      <c r="T746"/>
      <c r="AE746" s="84"/>
      <c r="AM746"/>
      <c r="AN746"/>
      <c r="AO746"/>
      <c r="AP746"/>
    </row>
    <row r="747" spans="1:42" s="85" customFormat="1" ht="14.4" customHeight="1" x14ac:dyDescent="0.3">
      <c r="A747" s="83"/>
      <c r="I747" s="83"/>
      <c r="L747" s="84"/>
      <c r="M747" s="84"/>
      <c r="O747" s="84"/>
      <c r="P747" s="84"/>
      <c r="Q747" s="159"/>
      <c r="R747" s="83"/>
      <c r="S747"/>
      <c r="T747"/>
      <c r="AE747" s="84"/>
      <c r="AM747"/>
      <c r="AN747"/>
      <c r="AO747"/>
      <c r="AP747"/>
    </row>
    <row r="748" spans="1:42" s="85" customFormat="1" ht="14.4" customHeight="1" x14ac:dyDescent="0.3">
      <c r="A748" s="83"/>
      <c r="I748" s="83"/>
      <c r="L748" s="84"/>
      <c r="M748" s="84"/>
      <c r="O748" s="84"/>
      <c r="P748" s="84"/>
      <c r="Q748" s="159"/>
      <c r="R748" s="83"/>
      <c r="S748"/>
      <c r="T748"/>
      <c r="AE748" s="84"/>
      <c r="AM748"/>
      <c r="AN748"/>
      <c r="AO748"/>
      <c r="AP748"/>
    </row>
    <row r="749" spans="1:42" s="85" customFormat="1" ht="14.4" customHeight="1" x14ac:dyDescent="0.3">
      <c r="A749" s="83"/>
      <c r="I749" s="83"/>
      <c r="L749" s="84"/>
      <c r="M749" s="84"/>
      <c r="O749" s="84"/>
      <c r="P749" s="84"/>
      <c r="Q749" s="159"/>
      <c r="R749" s="83"/>
      <c r="S749"/>
      <c r="T749"/>
      <c r="AE749" s="84"/>
      <c r="AM749"/>
      <c r="AN749"/>
      <c r="AO749"/>
      <c r="AP749"/>
    </row>
    <row r="750" spans="1:42" s="85" customFormat="1" ht="14.4" customHeight="1" x14ac:dyDescent="0.3">
      <c r="A750" s="83"/>
      <c r="I750" s="83"/>
      <c r="L750" s="84"/>
      <c r="M750" s="84"/>
      <c r="O750" s="84"/>
      <c r="P750" s="84"/>
      <c r="Q750" s="159"/>
      <c r="R750" s="83"/>
      <c r="S750"/>
      <c r="T750"/>
      <c r="AE750" s="84"/>
      <c r="AM750"/>
      <c r="AN750"/>
      <c r="AO750"/>
      <c r="AP750"/>
    </row>
    <row r="751" spans="1:42" s="85" customFormat="1" ht="14.4" customHeight="1" x14ac:dyDescent="0.3">
      <c r="A751" s="83"/>
      <c r="I751" s="83"/>
      <c r="L751" s="84"/>
      <c r="M751" s="84"/>
      <c r="O751" s="84"/>
      <c r="P751" s="84"/>
      <c r="Q751" s="159"/>
      <c r="R751" s="83"/>
      <c r="S751"/>
      <c r="T751"/>
      <c r="AE751" s="84"/>
      <c r="AM751"/>
      <c r="AN751"/>
      <c r="AO751"/>
      <c r="AP751"/>
    </row>
    <row r="752" spans="1:42" s="85" customFormat="1" ht="14.4" customHeight="1" x14ac:dyDescent="0.3">
      <c r="A752" s="83"/>
      <c r="I752" s="83"/>
      <c r="L752" s="84"/>
      <c r="M752" s="84"/>
      <c r="O752" s="84"/>
      <c r="P752" s="84"/>
      <c r="Q752" s="159"/>
      <c r="R752" s="83"/>
      <c r="S752"/>
      <c r="T752"/>
      <c r="AE752" s="84"/>
      <c r="AM752"/>
      <c r="AN752"/>
      <c r="AO752"/>
      <c r="AP752"/>
    </row>
    <row r="753" spans="1:42" s="85" customFormat="1" ht="14.4" customHeight="1" x14ac:dyDescent="0.3">
      <c r="A753" s="83"/>
      <c r="I753" s="83"/>
      <c r="L753" s="84"/>
      <c r="M753" s="84"/>
      <c r="O753" s="84"/>
      <c r="P753" s="84"/>
      <c r="Q753" s="159"/>
      <c r="R753" s="83"/>
      <c r="S753"/>
      <c r="T753"/>
      <c r="AE753" s="84"/>
      <c r="AM753"/>
      <c r="AN753"/>
      <c r="AO753"/>
      <c r="AP753"/>
    </row>
    <row r="754" spans="1:42" s="85" customFormat="1" ht="14.4" customHeight="1" x14ac:dyDescent="0.3">
      <c r="A754" s="83"/>
      <c r="I754" s="83"/>
      <c r="L754" s="84"/>
      <c r="M754" s="84"/>
      <c r="O754" s="84"/>
      <c r="P754" s="84"/>
      <c r="Q754" s="159"/>
      <c r="R754" s="83"/>
      <c r="S754"/>
      <c r="T754"/>
      <c r="AE754" s="84"/>
      <c r="AM754"/>
      <c r="AN754"/>
      <c r="AO754"/>
      <c r="AP754"/>
    </row>
    <row r="755" spans="1:42" s="85" customFormat="1" ht="14.4" customHeight="1" x14ac:dyDescent="0.3">
      <c r="A755" s="83"/>
      <c r="I755" s="83"/>
      <c r="L755" s="84"/>
      <c r="M755" s="84"/>
      <c r="O755" s="84"/>
      <c r="P755" s="84"/>
      <c r="Q755" s="159"/>
      <c r="R755" s="83"/>
      <c r="S755"/>
      <c r="T755"/>
      <c r="AE755" s="84"/>
      <c r="AM755"/>
      <c r="AN755"/>
      <c r="AO755"/>
      <c r="AP755"/>
    </row>
    <row r="756" spans="1:42" s="85" customFormat="1" ht="14.4" customHeight="1" x14ac:dyDescent="0.3">
      <c r="A756" s="83"/>
      <c r="I756" s="83"/>
      <c r="L756" s="84"/>
      <c r="M756" s="84"/>
      <c r="O756" s="84"/>
      <c r="P756" s="84"/>
      <c r="Q756" s="159"/>
      <c r="R756" s="83"/>
      <c r="S756"/>
      <c r="T756"/>
      <c r="AE756" s="84"/>
      <c r="AM756"/>
      <c r="AN756"/>
      <c r="AO756"/>
      <c r="AP756"/>
    </row>
    <row r="757" spans="1:42" s="85" customFormat="1" ht="14.4" customHeight="1" x14ac:dyDescent="0.3">
      <c r="A757" s="83"/>
      <c r="I757" s="83"/>
      <c r="L757" s="84"/>
      <c r="M757" s="84"/>
      <c r="O757" s="84"/>
      <c r="P757" s="84"/>
      <c r="Q757" s="159"/>
      <c r="R757" s="83"/>
      <c r="S757"/>
      <c r="T757"/>
      <c r="AE757" s="84"/>
      <c r="AM757"/>
      <c r="AN757"/>
      <c r="AO757"/>
      <c r="AP757"/>
    </row>
    <row r="758" spans="1:42" s="85" customFormat="1" ht="14.4" customHeight="1" x14ac:dyDescent="0.3">
      <c r="A758" s="83"/>
      <c r="I758" s="83"/>
      <c r="L758" s="84"/>
      <c r="M758" s="84"/>
      <c r="O758" s="84"/>
      <c r="P758" s="84"/>
      <c r="Q758" s="159"/>
      <c r="R758" s="83"/>
      <c r="S758"/>
      <c r="T758"/>
      <c r="AE758" s="84"/>
      <c r="AM758"/>
      <c r="AN758"/>
      <c r="AO758"/>
      <c r="AP758"/>
    </row>
    <row r="759" spans="1:42" s="85" customFormat="1" ht="14.4" customHeight="1" x14ac:dyDescent="0.3">
      <c r="A759" s="83"/>
      <c r="I759" s="83"/>
      <c r="L759" s="84"/>
      <c r="M759" s="84"/>
      <c r="O759" s="84"/>
      <c r="P759" s="84"/>
      <c r="Q759" s="159"/>
      <c r="R759" s="83"/>
      <c r="S759"/>
      <c r="T759"/>
      <c r="AE759" s="84"/>
      <c r="AM759"/>
      <c r="AN759"/>
      <c r="AO759"/>
      <c r="AP759"/>
    </row>
    <row r="760" spans="1:42" s="85" customFormat="1" ht="14.4" customHeight="1" x14ac:dyDescent="0.3">
      <c r="A760" s="83"/>
      <c r="I760" s="83"/>
      <c r="L760" s="84"/>
      <c r="M760" s="84"/>
      <c r="O760" s="84"/>
      <c r="P760" s="84"/>
      <c r="Q760" s="159"/>
      <c r="R760" s="83"/>
      <c r="S760"/>
      <c r="T760"/>
      <c r="AE760" s="84"/>
      <c r="AM760"/>
      <c r="AN760"/>
      <c r="AO760"/>
      <c r="AP760"/>
    </row>
    <row r="761" spans="1:42" s="85" customFormat="1" ht="14.4" customHeight="1" x14ac:dyDescent="0.3">
      <c r="A761" s="83"/>
      <c r="I761" s="83"/>
      <c r="L761" s="84"/>
      <c r="M761" s="84"/>
      <c r="O761" s="84"/>
      <c r="P761" s="84"/>
      <c r="Q761" s="159"/>
      <c r="R761" s="83"/>
      <c r="S761"/>
      <c r="T761"/>
      <c r="AE761" s="84"/>
      <c r="AM761"/>
      <c r="AN761"/>
      <c r="AO761"/>
      <c r="AP761"/>
    </row>
    <row r="762" spans="1:42" s="85" customFormat="1" ht="14.4" customHeight="1" x14ac:dyDescent="0.3">
      <c r="A762" s="83"/>
      <c r="I762" s="83"/>
      <c r="L762" s="84"/>
      <c r="M762" s="84"/>
      <c r="O762" s="84"/>
      <c r="P762" s="84"/>
      <c r="Q762" s="159"/>
      <c r="R762" s="83"/>
      <c r="S762"/>
      <c r="T762"/>
      <c r="AE762" s="84"/>
      <c r="AM762"/>
      <c r="AN762"/>
      <c r="AO762"/>
      <c r="AP762"/>
    </row>
    <row r="763" spans="1:42" s="85" customFormat="1" ht="14.4" customHeight="1" x14ac:dyDescent="0.3">
      <c r="A763" s="83"/>
      <c r="I763" s="83"/>
      <c r="L763" s="84"/>
      <c r="M763" s="84"/>
      <c r="O763" s="84"/>
      <c r="P763" s="84"/>
      <c r="Q763" s="159"/>
      <c r="R763" s="83"/>
      <c r="S763"/>
      <c r="T763"/>
      <c r="AE763" s="84"/>
      <c r="AM763"/>
      <c r="AN763"/>
      <c r="AO763"/>
      <c r="AP763"/>
    </row>
    <row r="764" spans="1:42" s="85" customFormat="1" ht="14.4" customHeight="1" x14ac:dyDescent="0.3">
      <c r="A764" s="83"/>
      <c r="I764" s="83"/>
      <c r="L764" s="84"/>
      <c r="M764" s="84"/>
      <c r="O764" s="84"/>
      <c r="P764" s="84"/>
      <c r="Q764" s="159"/>
      <c r="R764" s="83"/>
      <c r="S764"/>
      <c r="T764"/>
      <c r="AE764" s="84"/>
      <c r="AM764"/>
      <c r="AN764"/>
      <c r="AO764"/>
      <c r="AP764"/>
    </row>
    <row r="765" spans="1:42" s="85" customFormat="1" ht="14.4" customHeight="1" x14ac:dyDescent="0.3">
      <c r="A765" s="83"/>
      <c r="I765" s="83"/>
      <c r="L765" s="84"/>
      <c r="M765" s="84"/>
      <c r="O765" s="84"/>
      <c r="P765" s="84"/>
      <c r="Q765" s="159"/>
      <c r="R765" s="83"/>
      <c r="S765"/>
      <c r="T765"/>
      <c r="AE765" s="84"/>
      <c r="AM765"/>
      <c r="AN765"/>
      <c r="AO765"/>
      <c r="AP765"/>
    </row>
    <row r="766" spans="1:42" s="85" customFormat="1" ht="14.4" customHeight="1" x14ac:dyDescent="0.3">
      <c r="A766" s="83"/>
      <c r="I766" s="83"/>
      <c r="L766" s="84"/>
      <c r="M766" s="84"/>
      <c r="O766" s="84"/>
      <c r="P766" s="84"/>
      <c r="Q766" s="159"/>
      <c r="R766" s="83"/>
      <c r="S766"/>
      <c r="T766"/>
      <c r="AE766" s="84"/>
      <c r="AM766"/>
      <c r="AN766"/>
      <c r="AO766"/>
      <c r="AP766"/>
    </row>
    <row r="767" spans="1:42" s="85" customFormat="1" ht="14.4" customHeight="1" x14ac:dyDescent="0.3">
      <c r="A767" s="83"/>
      <c r="I767" s="83"/>
      <c r="L767" s="84"/>
      <c r="M767" s="84"/>
      <c r="O767" s="84"/>
      <c r="P767" s="84"/>
      <c r="Q767" s="159"/>
      <c r="R767" s="83"/>
      <c r="S767"/>
      <c r="T767"/>
      <c r="AE767" s="84"/>
      <c r="AM767"/>
      <c r="AN767"/>
      <c r="AO767"/>
      <c r="AP767"/>
    </row>
    <row r="768" spans="1:42" s="85" customFormat="1" ht="14.4" customHeight="1" x14ac:dyDescent="0.3">
      <c r="A768" s="83"/>
      <c r="I768" s="83"/>
      <c r="L768" s="84"/>
      <c r="M768" s="84"/>
      <c r="O768" s="84"/>
      <c r="P768" s="84"/>
      <c r="Q768" s="159"/>
      <c r="R768" s="83"/>
      <c r="S768"/>
      <c r="T768"/>
      <c r="AE768" s="84"/>
      <c r="AM768"/>
      <c r="AN768"/>
      <c r="AO768"/>
      <c r="AP768"/>
    </row>
    <row r="769" spans="1:42" s="85" customFormat="1" ht="14.4" customHeight="1" x14ac:dyDescent="0.3">
      <c r="A769" s="83"/>
      <c r="I769" s="83"/>
      <c r="L769" s="84"/>
      <c r="M769" s="84"/>
      <c r="O769" s="84"/>
      <c r="P769" s="84"/>
      <c r="Q769" s="159"/>
      <c r="R769" s="83"/>
      <c r="S769"/>
      <c r="T769"/>
      <c r="AE769" s="84"/>
      <c r="AM769"/>
      <c r="AN769"/>
      <c r="AO769"/>
      <c r="AP769"/>
    </row>
    <row r="770" spans="1:42" s="85" customFormat="1" ht="14.4" customHeight="1" x14ac:dyDescent="0.3">
      <c r="A770" s="83"/>
      <c r="I770" s="83"/>
      <c r="L770" s="84"/>
      <c r="M770" s="84"/>
      <c r="O770" s="84"/>
      <c r="P770" s="84"/>
      <c r="Q770" s="159"/>
      <c r="R770" s="83"/>
      <c r="S770"/>
      <c r="T770"/>
      <c r="AE770" s="84"/>
      <c r="AM770"/>
      <c r="AN770"/>
      <c r="AO770"/>
      <c r="AP770"/>
    </row>
    <row r="771" spans="1:42" s="85" customFormat="1" ht="14.4" customHeight="1" x14ac:dyDescent="0.3">
      <c r="A771" s="83"/>
      <c r="I771" s="83"/>
      <c r="L771" s="84"/>
      <c r="M771" s="84"/>
      <c r="O771" s="84"/>
      <c r="P771" s="84"/>
      <c r="Q771" s="159"/>
      <c r="R771" s="83"/>
      <c r="S771"/>
      <c r="T771"/>
      <c r="AE771" s="84"/>
      <c r="AM771"/>
      <c r="AN771"/>
      <c r="AO771"/>
      <c r="AP771"/>
    </row>
    <row r="772" spans="1:42" s="85" customFormat="1" ht="14.4" customHeight="1" x14ac:dyDescent="0.3">
      <c r="A772" s="83"/>
      <c r="I772" s="83"/>
      <c r="L772" s="84"/>
      <c r="M772" s="84"/>
      <c r="O772" s="84"/>
      <c r="P772" s="84"/>
      <c r="Q772" s="159"/>
      <c r="R772" s="83"/>
      <c r="S772"/>
      <c r="T772"/>
      <c r="AE772" s="84"/>
      <c r="AM772"/>
      <c r="AN772"/>
      <c r="AO772"/>
      <c r="AP772"/>
    </row>
    <row r="773" spans="1:42" s="85" customFormat="1" ht="14.4" customHeight="1" x14ac:dyDescent="0.3">
      <c r="A773" s="83"/>
      <c r="I773" s="83"/>
      <c r="L773" s="84"/>
      <c r="M773" s="84"/>
      <c r="O773" s="84"/>
      <c r="P773" s="84"/>
      <c r="Q773" s="159"/>
      <c r="R773" s="83"/>
      <c r="S773"/>
      <c r="T773"/>
      <c r="AE773" s="84"/>
      <c r="AM773"/>
      <c r="AN773"/>
      <c r="AO773"/>
      <c r="AP773"/>
    </row>
    <row r="774" spans="1:42" s="85" customFormat="1" ht="14.4" customHeight="1" x14ac:dyDescent="0.3">
      <c r="A774" s="83"/>
      <c r="I774" s="83"/>
      <c r="L774" s="84"/>
      <c r="M774" s="84"/>
      <c r="O774" s="84"/>
      <c r="P774" s="84"/>
      <c r="Q774" s="159"/>
      <c r="R774" s="83"/>
      <c r="S774"/>
      <c r="T774"/>
      <c r="AE774" s="84"/>
      <c r="AM774"/>
      <c r="AN774"/>
      <c r="AO774"/>
      <c r="AP774"/>
    </row>
    <row r="775" spans="1:42" s="85" customFormat="1" ht="14.4" customHeight="1" x14ac:dyDescent="0.3">
      <c r="A775" s="83"/>
      <c r="I775" s="83"/>
      <c r="L775" s="84"/>
      <c r="M775" s="84"/>
      <c r="O775" s="84"/>
      <c r="P775" s="84"/>
      <c r="Q775" s="159"/>
      <c r="R775" s="83"/>
      <c r="S775"/>
      <c r="T775"/>
      <c r="AE775" s="84"/>
      <c r="AM775"/>
      <c r="AN775"/>
      <c r="AO775"/>
      <c r="AP775"/>
    </row>
    <row r="776" spans="1:42" s="85" customFormat="1" ht="14.4" customHeight="1" x14ac:dyDescent="0.3">
      <c r="A776" s="83"/>
      <c r="I776" s="83"/>
      <c r="L776" s="84"/>
      <c r="M776" s="84"/>
      <c r="O776" s="84"/>
      <c r="P776" s="84"/>
      <c r="Q776" s="159"/>
      <c r="R776" s="83"/>
      <c r="S776"/>
      <c r="T776"/>
      <c r="AE776" s="84"/>
      <c r="AM776"/>
      <c r="AN776"/>
      <c r="AO776"/>
      <c r="AP776"/>
    </row>
    <row r="777" spans="1:42" s="85" customFormat="1" ht="14.4" customHeight="1" x14ac:dyDescent="0.3">
      <c r="A777" s="83"/>
      <c r="I777" s="83"/>
      <c r="L777" s="84"/>
      <c r="M777" s="84"/>
      <c r="O777" s="84"/>
      <c r="P777" s="84"/>
      <c r="Q777" s="159"/>
      <c r="R777" s="83"/>
      <c r="S777"/>
      <c r="T777"/>
      <c r="AE777" s="84"/>
      <c r="AM777"/>
      <c r="AN777"/>
      <c r="AO777"/>
      <c r="AP777"/>
    </row>
    <row r="778" spans="1:42" s="85" customFormat="1" ht="14.4" customHeight="1" x14ac:dyDescent="0.3">
      <c r="A778" s="83"/>
      <c r="I778" s="83"/>
      <c r="L778" s="84"/>
      <c r="M778" s="84"/>
      <c r="O778" s="84"/>
      <c r="P778" s="84"/>
      <c r="Q778" s="159"/>
      <c r="R778" s="83"/>
      <c r="S778"/>
      <c r="T778"/>
      <c r="AE778" s="84"/>
      <c r="AM778"/>
      <c r="AN778"/>
      <c r="AO778"/>
      <c r="AP778"/>
    </row>
    <row r="779" spans="1:42" s="85" customFormat="1" ht="14.4" customHeight="1" x14ac:dyDescent="0.3">
      <c r="A779" s="83"/>
      <c r="I779" s="83"/>
      <c r="L779" s="84"/>
      <c r="M779" s="84"/>
      <c r="O779" s="84"/>
      <c r="P779" s="84"/>
      <c r="Q779" s="159"/>
      <c r="R779" s="83"/>
      <c r="S779"/>
      <c r="T779"/>
      <c r="AE779" s="84"/>
      <c r="AM779"/>
      <c r="AN779"/>
      <c r="AO779"/>
      <c r="AP779"/>
    </row>
    <row r="780" spans="1:42" s="85" customFormat="1" ht="14.4" customHeight="1" x14ac:dyDescent="0.3">
      <c r="A780" s="83"/>
      <c r="I780" s="83"/>
      <c r="L780" s="84"/>
      <c r="M780" s="84"/>
      <c r="O780" s="84"/>
      <c r="P780" s="84"/>
      <c r="Q780" s="159"/>
      <c r="R780" s="83"/>
      <c r="S780"/>
      <c r="T780"/>
      <c r="AE780" s="84"/>
      <c r="AM780"/>
      <c r="AN780"/>
      <c r="AO780"/>
      <c r="AP780"/>
    </row>
    <row r="781" spans="1:42" s="85" customFormat="1" ht="14.4" customHeight="1" x14ac:dyDescent="0.3">
      <c r="A781" s="83"/>
      <c r="I781" s="83"/>
      <c r="L781" s="84"/>
      <c r="M781" s="84"/>
      <c r="O781" s="84"/>
      <c r="P781" s="84"/>
      <c r="Q781" s="159"/>
      <c r="R781" s="83"/>
      <c r="S781"/>
      <c r="T781"/>
      <c r="AE781" s="84"/>
      <c r="AM781"/>
      <c r="AN781"/>
      <c r="AO781"/>
      <c r="AP781"/>
    </row>
    <row r="782" spans="1:42" s="85" customFormat="1" ht="14.4" customHeight="1" x14ac:dyDescent="0.3">
      <c r="A782" s="83"/>
      <c r="I782" s="83"/>
      <c r="L782" s="84"/>
      <c r="M782" s="84"/>
      <c r="O782" s="84"/>
      <c r="P782" s="84"/>
      <c r="Q782" s="159"/>
      <c r="R782" s="83"/>
      <c r="S782"/>
      <c r="T782"/>
      <c r="AE782" s="84"/>
      <c r="AM782"/>
      <c r="AN782"/>
      <c r="AO782"/>
      <c r="AP782"/>
    </row>
    <row r="783" spans="1:42" s="85" customFormat="1" ht="14.4" customHeight="1" x14ac:dyDescent="0.3">
      <c r="A783" s="83"/>
      <c r="I783" s="83"/>
      <c r="L783" s="84"/>
      <c r="M783" s="84"/>
      <c r="O783" s="84"/>
      <c r="P783" s="84"/>
      <c r="Q783" s="159"/>
      <c r="R783" s="83"/>
      <c r="S783"/>
      <c r="T783"/>
      <c r="AE783" s="84"/>
      <c r="AM783"/>
      <c r="AN783"/>
      <c r="AO783"/>
      <c r="AP783"/>
    </row>
    <row r="784" spans="1:42" s="85" customFormat="1" ht="14.4" customHeight="1" x14ac:dyDescent="0.3">
      <c r="A784" s="83"/>
      <c r="I784" s="83"/>
      <c r="L784" s="84"/>
      <c r="M784" s="84"/>
      <c r="O784" s="84"/>
      <c r="P784" s="84"/>
      <c r="Q784" s="159"/>
      <c r="R784" s="83"/>
      <c r="S784"/>
      <c r="T784"/>
      <c r="AE784" s="84"/>
      <c r="AM784"/>
      <c r="AN784"/>
      <c r="AO784"/>
      <c r="AP784"/>
    </row>
    <row r="785" spans="1:42" s="85" customFormat="1" ht="14.4" customHeight="1" x14ac:dyDescent="0.3">
      <c r="A785" s="83"/>
      <c r="I785" s="83"/>
      <c r="L785" s="84"/>
      <c r="M785" s="84"/>
      <c r="O785" s="84"/>
      <c r="P785" s="84"/>
      <c r="Q785" s="159"/>
      <c r="R785" s="83"/>
      <c r="S785"/>
      <c r="T785"/>
      <c r="AE785" s="84"/>
      <c r="AM785"/>
      <c r="AN785"/>
      <c r="AO785"/>
      <c r="AP785"/>
    </row>
    <row r="786" spans="1:42" s="85" customFormat="1" ht="14.4" customHeight="1" x14ac:dyDescent="0.3">
      <c r="A786" s="83"/>
      <c r="I786" s="83"/>
      <c r="L786" s="84"/>
      <c r="M786" s="84"/>
      <c r="O786" s="84"/>
      <c r="P786" s="84"/>
      <c r="Q786" s="159"/>
      <c r="R786" s="83"/>
      <c r="S786"/>
      <c r="T786"/>
      <c r="AE786" s="84"/>
      <c r="AM786"/>
      <c r="AN786"/>
      <c r="AO786"/>
      <c r="AP786"/>
    </row>
    <row r="787" spans="1:42" s="85" customFormat="1" ht="14.4" customHeight="1" x14ac:dyDescent="0.3">
      <c r="A787" s="83"/>
      <c r="I787" s="83"/>
      <c r="L787" s="84"/>
      <c r="M787" s="84"/>
      <c r="O787" s="84"/>
      <c r="P787" s="84"/>
      <c r="Q787" s="159"/>
      <c r="R787" s="83"/>
      <c r="S787"/>
      <c r="T787"/>
      <c r="AE787" s="84"/>
      <c r="AM787"/>
      <c r="AN787"/>
      <c r="AO787"/>
      <c r="AP787"/>
    </row>
    <row r="788" spans="1:42" s="85" customFormat="1" ht="14.4" customHeight="1" x14ac:dyDescent="0.3">
      <c r="A788" s="83"/>
      <c r="I788" s="83"/>
      <c r="L788" s="84"/>
      <c r="M788" s="84"/>
      <c r="O788" s="84"/>
      <c r="P788" s="84"/>
      <c r="Q788" s="159"/>
      <c r="R788" s="83"/>
      <c r="S788"/>
      <c r="T788"/>
      <c r="AE788" s="84"/>
      <c r="AM788"/>
      <c r="AN788"/>
      <c r="AO788"/>
      <c r="AP788"/>
    </row>
    <row r="789" spans="1:42" s="85" customFormat="1" ht="14.4" customHeight="1" x14ac:dyDescent="0.3">
      <c r="A789" s="83"/>
      <c r="I789" s="83"/>
      <c r="L789" s="84"/>
      <c r="M789" s="84"/>
      <c r="O789" s="84"/>
      <c r="P789" s="84"/>
      <c r="Q789" s="159"/>
      <c r="R789" s="83"/>
      <c r="S789"/>
      <c r="T789"/>
      <c r="AE789" s="84"/>
      <c r="AM789"/>
      <c r="AN789"/>
      <c r="AO789"/>
      <c r="AP789"/>
    </row>
    <row r="790" spans="1:42" s="85" customFormat="1" ht="14.4" customHeight="1" x14ac:dyDescent="0.3">
      <c r="A790" s="83"/>
      <c r="I790" s="83"/>
      <c r="L790" s="84"/>
      <c r="M790" s="84"/>
      <c r="O790" s="84"/>
      <c r="P790" s="84"/>
      <c r="Q790" s="159"/>
      <c r="R790" s="83"/>
      <c r="S790"/>
      <c r="T790"/>
      <c r="AE790" s="84"/>
      <c r="AM790"/>
      <c r="AN790"/>
      <c r="AO790"/>
      <c r="AP790"/>
    </row>
    <row r="791" spans="1:42" s="85" customFormat="1" ht="14.4" customHeight="1" x14ac:dyDescent="0.3">
      <c r="A791" s="83"/>
      <c r="I791" s="83"/>
      <c r="L791" s="84"/>
      <c r="M791" s="84"/>
      <c r="O791" s="84"/>
      <c r="P791" s="84"/>
      <c r="Q791" s="159"/>
      <c r="R791" s="83"/>
      <c r="S791"/>
      <c r="T791"/>
      <c r="AE791" s="84"/>
      <c r="AM791"/>
      <c r="AN791"/>
      <c r="AO791"/>
      <c r="AP791"/>
    </row>
    <row r="792" spans="1:42" s="85" customFormat="1" ht="14.4" customHeight="1" x14ac:dyDescent="0.3">
      <c r="A792" s="83"/>
      <c r="I792" s="83"/>
      <c r="L792" s="84"/>
      <c r="M792" s="84"/>
      <c r="O792" s="84"/>
      <c r="P792" s="84"/>
      <c r="Q792" s="159"/>
      <c r="R792" s="83"/>
      <c r="S792"/>
      <c r="T792"/>
      <c r="AE792" s="84"/>
      <c r="AM792"/>
      <c r="AN792"/>
      <c r="AO792"/>
      <c r="AP792"/>
    </row>
    <row r="793" spans="1:42" s="85" customFormat="1" ht="14.4" customHeight="1" x14ac:dyDescent="0.3">
      <c r="A793" s="83"/>
      <c r="I793" s="83"/>
      <c r="L793" s="84"/>
      <c r="M793" s="84"/>
      <c r="O793" s="84"/>
      <c r="P793" s="84"/>
      <c r="Q793" s="159"/>
      <c r="R793" s="83"/>
      <c r="S793"/>
      <c r="T793"/>
      <c r="AE793" s="84"/>
      <c r="AM793"/>
      <c r="AN793"/>
      <c r="AO793"/>
      <c r="AP793"/>
    </row>
    <row r="794" spans="1:42" s="85" customFormat="1" ht="14.4" customHeight="1" x14ac:dyDescent="0.3">
      <c r="A794" s="83"/>
      <c r="I794" s="83"/>
      <c r="L794" s="84"/>
      <c r="M794" s="84"/>
      <c r="O794" s="84"/>
      <c r="P794" s="84"/>
      <c r="Q794" s="159"/>
      <c r="R794" s="83"/>
      <c r="S794"/>
      <c r="T794"/>
      <c r="AE794" s="84"/>
      <c r="AM794"/>
      <c r="AN794"/>
      <c r="AO794"/>
      <c r="AP794"/>
    </row>
    <row r="795" spans="1:42" s="85" customFormat="1" ht="14.4" customHeight="1" x14ac:dyDescent="0.3">
      <c r="A795" s="83"/>
      <c r="I795" s="83"/>
      <c r="L795" s="84"/>
      <c r="M795" s="84"/>
      <c r="O795" s="84"/>
      <c r="P795" s="84"/>
      <c r="Q795" s="159"/>
      <c r="R795" s="83"/>
      <c r="S795"/>
      <c r="T795"/>
      <c r="AE795" s="84"/>
      <c r="AM795"/>
      <c r="AN795"/>
      <c r="AO795"/>
      <c r="AP795"/>
    </row>
    <row r="796" spans="1:42" s="85" customFormat="1" ht="14.4" customHeight="1" x14ac:dyDescent="0.3">
      <c r="A796" s="83"/>
      <c r="I796" s="83"/>
      <c r="L796" s="84"/>
      <c r="M796" s="84"/>
      <c r="O796" s="84"/>
      <c r="P796" s="84"/>
      <c r="Q796" s="159"/>
      <c r="R796" s="83"/>
      <c r="S796"/>
      <c r="T796"/>
      <c r="AE796" s="84"/>
      <c r="AM796"/>
      <c r="AN796"/>
      <c r="AO796"/>
      <c r="AP796"/>
    </row>
    <row r="797" spans="1:42" s="85" customFormat="1" ht="14.4" customHeight="1" x14ac:dyDescent="0.3">
      <c r="A797" s="83"/>
      <c r="I797" s="83"/>
      <c r="L797" s="84"/>
      <c r="M797" s="84"/>
      <c r="O797" s="84"/>
      <c r="P797" s="84"/>
      <c r="Q797" s="159"/>
      <c r="R797" s="83"/>
      <c r="S797"/>
      <c r="T797"/>
      <c r="AE797" s="84"/>
      <c r="AM797"/>
      <c r="AN797"/>
      <c r="AO797"/>
      <c r="AP797"/>
    </row>
    <row r="798" spans="1:42" s="85" customFormat="1" ht="14.4" customHeight="1" x14ac:dyDescent="0.3">
      <c r="A798" s="83"/>
      <c r="I798" s="83"/>
      <c r="L798" s="84"/>
      <c r="M798" s="84"/>
      <c r="O798" s="84"/>
      <c r="P798" s="84"/>
      <c r="Q798" s="159"/>
      <c r="R798" s="83"/>
      <c r="S798"/>
      <c r="T798"/>
      <c r="AE798" s="84"/>
      <c r="AM798"/>
      <c r="AN798"/>
      <c r="AO798"/>
      <c r="AP798"/>
    </row>
    <row r="799" spans="1:42" s="85" customFormat="1" ht="14.4" customHeight="1" x14ac:dyDescent="0.3">
      <c r="A799" s="83"/>
      <c r="I799" s="83"/>
      <c r="L799" s="84"/>
      <c r="M799" s="84"/>
      <c r="O799" s="84"/>
      <c r="P799" s="84"/>
      <c r="Q799" s="159"/>
      <c r="R799" s="83"/>
      <c r="S799"/>
      <c r="T799"/>
      <c r="AE799" s="84"/>
      <c r="AM799"/>
      <c r="AN799"/>
      <c r="AO799"/>
      <c r="AP799"/>
    </row>
    <row r="800" spans="1:42" s="85" customFormat="1" ht="14.4" customHeight="1" x14ac:dyDescent="0.3">
      <c r="A800" s="83"/>
      <c r="I800" s="83"/>
      <c r="L800" s="84"/>
      <c r="M800" s="84"/>
      <c r="O800" s="84"/>
      <c r="P800" s="84"/>
      <c r="Q800" s="159"/>
      <c r="R800" s="83"/>
      <c r="S800"/>
      <c r="T800"/>
      <c r="AE800" s="84"/>
      <c r="AM800"/>
      <c r="AN800"/>
      <c r="AO800"/>
      <c r="AP800"/>
    </row>
    <row r="801" spans="1:42" s="85" customFormat="1" ht="14.4" customHeight="1" x14ac:dyDescent="0.3">
      <c r="A801" s="83"/>
      <c r="I801" s="83"/>
      <c r="L801" s="84"/>
      <c r="M801" s="84"/>
      <c r="O801" s="84"/>
      <c r="P801" s="84"/>
      <c r="Q801" s="159"/>
      <c r="R801" s="83"/>
      <c r="S801"/>
      <c r="T801"/>
      <c r="AE801" s="84"/>
      <c r="AM801"/>
      <c r="AN801"/>
      <c r="AO801"/>
      <c r="AP801"/>
    </row>
    <row r="802" spans="1:42" s="85" customFormat="1" ht="14.4" customHeight="1" x14ac:dyDescent="0.3">
      <c r="A802" s="83"/>
      <c r="I802" s="83"/>
      <c r="L802" s="84"/>
      <c r="M802" s="84"/>
      <c r="O802" s="84"/>
      <c r="P802" s="84"/>
      <c r="Q802" s="159"/>
      <c r="R802" s="83"/>
      <c r="S802"/>
      <c r="T802"/>
      <c r="AE802" s="84"/>
      <c r="AM802"/>
      <c r="AN802"/>
      <c r="AO802"/>
      <c r="AP802"/>
    </row>
    <row r="803" spans="1:42" s="85" customFormat="1" ht="14.4" customHeight="1" x14ac:dyDescent="0.3">
      <c r="A803" s="83"/>
      <c r="I803" s="83"/>
      <c r="L803" s="84"/>
      <c r="M803" s="84"/>
      <c r="O803" s="84"/>
      <c r="P803" s="84"/>
      <c r="Q803" s="159"/>
      <c r="R803" s="83"/>
      <c r="S803"/>
      <c r="T803"/>
      <c r="AE803" s="84"/>
      <c r="AM803"/>
      <c r="AN803"/>
      <c r="AO803"/>
      <c r="AP803"/>
    </row>
    <row r="804" spans="1:42" s="85" customFormat="1" ht="14.4" customHeight="1" x14ac:dyDescent="0.3">
      <c r="A804" s="83"/>
      <c r="I804" s="83"/>
      <c r="L804" s="84"/>
      <c r="M804" s="84"/>
      <c r="O804" s="84"/>
      <c r="P804" s="84"/>
      <c r="Q804" s="159"/>
      <c r="R804" s="83"/>
      <c r="S804"/>
      <c r="T804"/>
      <c r="AE804" s="84"/>
      <c r="AM804"/>
      <c r="AN804"/>
      <c r="AO804"/>
      <c r="AP804"/>
    </row>
    <row r="805" spans="1:42" s="85" customFormat="1" ht="14.4" customHeight="1" x14ac:dyDescent="0.3">
      <c r="A805" s="83"/>
      <c r="I805" s="83"/>
      <c r="L805" s="84"/>
      <c r="M805" s="84"/>
      <c r="O805" s="84"/>
      <c r="P805" s="84"/>
      <c r="Q805" s="159"/>
      <c r="R805" s="83"/>
      <c r="S805"/>
      <c r="T805"/>
      <c r="AE805" s="84"/>
      <c r="AM805"/>
      <c r="AN805"/>
      <c r="AO805"/>
      <c r="AP805"/>
    </row>
    <row r="806" spans="1:42" s="85" customFormat="1" ht="14.4" customHeight="1" x14ac:dyDescent="0.3">
      <c r="A806" s="83"/>
      <c r="I806" s="83"/>
      <c r="L806" s="84"/>
      <c r="M806" s="84"/>
      <c r="O806" s="84"/>
      <c r="P806" s="84"/>
      <c r="Q806" s="159"/>
      <c r="R806" s="83"/>
      <c r="S806"/>
      <c r="T806"/>
      <c r="AE806" s="84"/>
      <c r="AM806"/>
      <c r="AN806"/>
      <c r="AO806"/>
      <c r="AP806"/>
    </row>
    <row r="807" spans="1:42" s="85" customFormat="1" ht="14.4" customHeight="1" x14ac:dyDescent="0.3">
      <c r="A807" s="83"/>
      <c r="I807" s="83"/>
      <c r="L807" s="84"/>
      <c r="M807" s="84"/>
      <c r="O807" s="84"/>
      <c r="P807" s="84"/>
      <c r="Q807" s="159"/>
      <c r="R807" s="83"/>
      <c r="S807"/>
      <c r="T807"/>
      <c r="AE807" s="84"/>
      <c r="AM807"/>
      <c r="AN807"/>
      <c r="AO807"/>
      <c r="AP807"/>
    </row>
    <row r="808" spans="1:42" s="85" customFormat="1" ht="14.4" customHeight="1" x14ac:dyDescent="0.3">
      <c r="A808" s="83"/>
      <c r="I808" s="83"/>
      <c r="L808" s="84"/>
      <c r="M808" s="84"/>
      <c r="O808" s="84"/>
      <c r="P808" s="84"/>
      <c r="Q808" s="159"/>
      <c r="R808" s="83"/>
      <c r="S808"/>
      <c r="T808"/>
      <c r="AE808" s="84"/>
      <c r="AM808"/>
      <c r="AN808"/>
      <c r="AO808"/>
      <c r="AP808"/>
    </row>
    <row r="809" spans="1:42" s="85" customFormat="1" ht="14.4" customHeight="1" x14ac:dyDescent="0.3">
      <c r="A809" s="83"/>
      <c r="I809" s="83"/>
      <c r="L809" s="84"/>
      <c r="M809" s="84"/>
      <c r="O809" s="84"/>
      <c r="P809" s="84"/>
      <c r="Q809" s="159"/>
      <c r="R809" s="83"/>
      <c r="S809"/>
      <c r="T809"/>
      <c r="AE809" s="84"/>
      <c r="AM809"/>
      <c r="AN809"/>
      <c r="AO809"/>
      <c r="AP809"/>
    </row>
    <row r="810" spans="1:42" s="85" customFormat="1" ht="14.4" customHeight="1" x14ac:dyDescent="0.3">
      <c r="A810" s="83"/>
      <c r="I810" s="83"/>
      <c r="L810" s="84"/>
      <c r="M810" s="84"/>
      <c r="O810" s="84"/>
      <c r="P810" s="84"/>
      <c r="Q810" s="159"/>
      <c r="R810" s="83"/>
      <c r="S810"/>
      <c r="T810"/>
      <c r="AE810" s="84"/>
      <c r="AM810"/>
      <c r="AN810"/>
      <c r="AO810"/>
      <c r="AP810"/>
    </row>
    <row r="811" spans="1:42" s="85" customFormat="1" ht="14.4" customHeight="1" x14ac:dyDescent="0.3">
      <c r="A811" s="83"/>
      <c r="I811" s="83"/>
      <c r="L811" s="84"/>
      <c r="M811" s="84"/>
      <c r="O811" s="84"/>
      <c r="P811" s="84"/>
      <c r="Q811" s="159"/>
      <c r="R811" s="83"/>
      <c r="S811"/>
      <c r="T811"/>
      <c r="AE811" s="84"/>
      <c r="AM811"/>
      <c r="AN811"/>
      <c r="AO811"/>
      <c r="AP811"/>
    </row>
    <row r="812" spans="1:42" s="85" customFormat="1" ht="14.4" customHeight="1" x14ac:dyDescent="0.3">
      <c r="A812" s="83"/>
      <c r="I812" s="83"/>
      <c r="L812" s="84"/>
      <c r="M812" s="84"/>
      <c r="O812" s="84"/>
      <c r="P812" s="84"/>
      <c r="Q812" s="159"/>
      <c r="R812" s="83"/>
      <c r="S812"/>
      <c r="T812"/>
      <c r="AE812" s="84"/>
      <c r="AM812"/>
      <c r="AN812"/>
      <c r="AO812"/>
      <c r="AP812"/>
    </row>
    <row r="813" spans="1:42" s="85" customFormat="1" ht="14.4" customHeight="1" x14ac:dyDescent="0.3">
      <c r="A813" s="83"/>
      <c r="I813" s="83"/>
      <c r="L813" s="84"/>
      <c r="M813" s="84"/>
      <c r="O813" s="84"/>
      <c r="P813" s="84"/>
      <c r="Q813" s="159"/>
      <c r="R813" s="83"/>
      <c r="S813"/>
      <c r="T813"/>
      <c r="AE813" s="84"/>
      <c r="AM813"/>
      <c r="AN813"/>
      <c r="AO813"/>
      <c r="AP813"/>
    </row>
    <row r="814" spans="1:42" s="85" customFormat="1" ht="14.4" customHeight="1" x14ac:dyDescent="0.3">
      <c r="A814" s="83"/>
      <c r="I814" s="83"/>
      <c r="L814" s="84"/>
      <c r="M814" s="84"/>
      <c r="O814" s="84"/>
      <c r="P814" s="84"/>
      <c r="Q814" s="159"/>
      <c r="R814" s="83"/>
      <c r="S814"/>
      <c r="T814"/>
      <c r="AE814" s="84"/>
      <c r="AM814"/>
      <c r="AN814"/>
      <c r="AO814"/>
      <c r="AP814"/>
    </row>
    <row r="815" spans="1:42" s="85" customFormat="1" ht="14.4" customHeight="1" x14ac:dyDescent="0.3">
      <c r="A815" s="83"/>
      <c r="I815" s="83"/>
      <c r="L815" s="84"/>
      <c r="M815" s="84"/>
      <c r="O815" s="84"/>
      <c r="P815" s="84"/>
      <c r="Q815" s="159"/>
      <c r="R815" s="83"/>
      <c r="S815"/>
      <c r="T815"/>
      <c r="AE815" s="84"/>
      <c r="AM815"/>
      <c r="AN815"/>
      <c r="AO815"/>
      <c r="AP815"/>
    </row>
    <row r="816" spans="1:42" s="85" customFormat="1" ht="14.4" customHeight="1" x14ac:dyDescent="0.3">
      <c r="A816" s="83"/>
      <c r="I816" s="83"/>
      <c r="L816" s="84"/>
      <c r="M816" s="84"/>
      <c r="O816" s="84"/>
      <c r="P816" s="84"/>
      <c r="Q816" s="159"/>
      <c r="R816" s="83"/>
      <c r="S816"/>
      <c r="T816"/>
      <c r="AE816" s="84"/>
      <c r="AM816"/>
      <c r="AN816"/>
      <c r="AO816"/>
      <c r="AP816"/>
    </row>
    <row r="817" spans="1:42" s="85" customFormat="1" ht="14.4" customHeight="1" x14ac:dyDescent="0.3">
      <c r="A817" s="83"/>
      <c r="I817" s="83"/>
      <c r="L817" s="84"/>
      <c r="M817" s="84"/>
      <c r="O817" s="84"/>
      <c r="P817" s="84"/>
      <c r="Q817" s="159"/>
      <c r="R817" s="83"/>
      <c r="S817"/>
      <c r="T817"/>
      <c r="AE817" s="84"/>
      <c r="AM817"/>
      <c r="AN817"/>
      <c r="AO817"/>
      <c r="AP817"/>
    </row>
    <row r="818" spans="1:42" s="85" customFormat="1" ht="14.4" customHeight="1" x14ac:dyDescent="0.3">
      <c r="A818" s="83"/>
      <c r="I818" s="83"/>
      <c r="L818" s="84"/>
      <c r="M818" s="84"/>
      <c r="O818" s="84"/>
      <c r="P818" s="84"/>
      <c r="Q818" s="159"/>
      <c r="R818" s="83"/>
      <c r="S818"/>
      <c r="T818"/>
      <c r="AE818" s="84"/>
      <c r="AM818"/>
      <c r="AN818"/>
      <c r="AO818"/>
      <c r="AP818"/>
    </row>
    <row r="819" spans="1:42" s="85" customFormat="1" ht="14.4" customHeight="1" x14ac:dyDescent="0.3">
      <c r="A819" s="83"/>
      <c r="I819" s="83"/>
      <c r="L819" s="84"/>
      <c r="M819" s="84"/>
      <c r="O819" s="84"/>
      <c r="P819" s="84"/>
      <c r="Q819" s="159"/>
      <c r="R819" s="83"/>
      <c r="S819"/>
      <c r="T819"/>
      <c r="AE819" s="84"/>
      <c r="AM819"/>
      <c r="AN819"/>
      <c r="AO819"/>
      <c r="AP819"/>
    </row>
    <row r="820" spans="1:42" s="85" customFormat="1" ht="14.4" customHeight="1" x14ac:dyDescent="0.3">
      <c r="A820" s="83"/>
      <c r="I820" s="83"/>
      <c r="L820" s="84"/>
      <c r="M820" s="84"/>
      <c r="O820" s="84"/>
      <c r="P820" s="84"/>
      <c r="Q820" s="159"/>
      <c r="R820" s="83"/>
      <c r="S820"/>
      <c r="T820"/>
      <c r="AE820" s="84"/>
      <c r="AM820"/>
      <c r="AN820"/>
      <c r="AO820"/>
      <c r="AP820"/>
    </row>
    <row r="821" spans="1:42" s="85" customFormat="1" ht="14.4" customHeight="1" x14ac:dyDescent="0.3">
      <c r="A821" s="83"/>
      <c r="I821" s="83"/>
      <c r="L821" s="84"/>
      <c r="M821" s="84"/>
      <c r="O821" s="84"/>
      <c r="P821" s="84"/>
      <c r="Q821" s="159"/>
      <c r="R821" s="83"/>
      <c r="S821"/>
      <c r="T821"/>
      <c r="AE821" s="84"/>
      <c r="AM821"/>
      <c r="AN821"/>
      <c r="AO821"/>
      <c r="AP821"/>
    </row>
    <row r="822" spans="1:42" s="85" customFormat="1" ht="14.4" customHeight="1" x14ac:dyDescent="0.3">
      <c r="A822" s="83"/>
      <c r="I822" s="83"/>
      <c r="L822" s="84"/>
      <c r="M822" s="84"/>
      <c r="O822" s="84"/>
      <c r="P822" s="84"/>
      <c r="Q822" s="159"/>
      <c r="R822" s="83"/>
      <c r="S822"/>
      <c r="T822"/>
      <c r="AE822" s="84"/>
      <c r="AM822"/>
      <c r="AN822"/>
      <c r="AO822"/>
      <c r="AP822"/>
    </row>
    <row r="823" spans="1:42" s="85" customFormat="1" ht="14.4" customHeight="1" x14ac:dyDescent="0.3">
      <c r="A823" s="83"/>
      <c r="I823" s="83"/>
      <c r="L823" s="84"/>
      <c r="M823" s="84"/>
      <c r="O823" s="84"/>
      <c r="P823" s="84"/>
      <c r="Q823" s="159"/>
      <c r="R823" s="83"/>
      <c r="S823"/>
      <c r="T823"/>
      <c r="AE823" s="84"/>
      <c r="AM823"/>
      <c r="AN823"/>
      <c r="AO823"/>
      <c r="AP823"/>
    </row>
    <row r="824" spans="1:42" s="85" customFormat="1" ht="14.4" customHeight="1" x14ac:dyDescent="0.3">
      <c r="A824" s="83"/>
      <c r="I824" s="83"/>
      <c r="L824" s="84"/>
      <c r="M824" s="84"/>
      <c r="O824" s="84"/>
      <c r="P824" s="84"/>
      <c r="Q824" s="159"/>
      <c r="R824" s="83"/>
      <c r="S824"/>
      <c r="T824"/>
      <c r="AE824" s="84"/>
      <c r="AM824"/>
      <c r="AN824"/>
      <c r="AO824"/>
      <c r="AP824"/>
    </row>
    <row r="825" spans="1:42" s="85" customFormat="1" ht="14.4" customHeight="1" x14ac:dyDescent="0.3">
      <c r="A825" s="83"/>
      <c r="I825" s="83"/>
      <c r="L825" s="84"/>
      <c r="M825" s="84"/>
      <c r="O825" s="84"/>
      <c r="P825" s="84"/>
      <c r="Q825" s="159"/>
      <c r="R825" s="83"/>
      <c r="S825"/>
      <c r="T825"/>
      <c r="AE825" s="84"/>
      <c r="AM825"/>
      <c r="AN825"/>
      <c r="AO825"/>
      <c r="AP825"/>
    </row>
    <row r="826" spans="1:42" s="85" customFormat="1" ht="14.4" customHeight="1" x14ac:dyDescent="0.3">
      <c r="A826" s="83"/>
      <c r="I826" s="83"/>
      <c r="L826" s="84"/>
      <c r="M826" s="84"/>
      <c r="O826" s="84"/>
      <c r="P826" s="84"/>
      <c r="Q826" s="159"/>
      <c r="R826" s="83"/>
      <c r="S826"/>
      <c r="T826"/>
      <c r="AE826" s="84"/>
      <c r="AM826"/>
      <c r="AN826"/>
      <c r="AO826"/>
      <c r="AP826"/>
    </row>
    <row r="827" spans="1:42" s="85" customFormat="1" ht="14.4" customHeight="1" x14ac:dyDescent="0.3">
      <c r="A827" s="83"/>
      <c r="I827" s="83"/>
      <c r="L827" s="84"/>
      <c r="M827" s="84"/>
      <c r="O827" s="84"/>
      <c r="P827" s="84"/>
      <c r="Q827" s="159"/>
      <c r="R827" s="83"/>
      <c r="S827"/>
      <c r="T827"/>
      <c r="AE827" s="84"/>
      <c r="AM827"/>
      <c r="AN827"/>
      <c r="AO827"/>
      <c r="AP827"/>
    </row>
    <row r="828" spans="1:42" s="85" customFormat="1" ht="14.4" customHeight="1" x14ac:dyDescent="0.3">
      <c r="A828" s="83"/>
      <c r="I828" s="83"/>
      <c r="L828" s="84"/>
      <c r="M828" s="84"/>
      <c r="O828" s="84"/>
      <c r="P828" s="84"/>
      <c r="Q828" s="159"/>
      <c r="R828" s="83"/>
      <c r="S828"/>
      <c r="T828"/>
      <c r="AE828" s="84"/>
      <c r="AM828"/>
      <c r="AN828"/>
      <c r="AO828"/>
      <c r="AP828"/>
    </row>
    <row r="829" spans="1:42" s="85" customFormat="1" ht="14.4" customHeight="1" x14ac:dyDescent="0.3">
      <c r="A829" s="83"/>
      <c r="I829" s="83"/>
      <c r="L829" s="84"/>
      <c r="M829" s="84"/>
      <c r="O829" s="84"/>
      <c r="P829" s="84"/>
      <c r="Q829" s="159"/>
      <c r="R829" s="83"/>
      <c r="S829"/>
      <c r="T829"/>
      <c r="AE829" s="84"/>
      <c r="AM829"/>
      <c r="AN829"/>
      <c r="AO829"/>
      <c r="AP829"/>
    </row>
    <row r="830" spans="1:42" s="85" customFormat="1" ht="14.4" customHeight="1" x14ac:dyDescent="0.3">
      <c r="A830" s="83"/>
      <c r="I830" s="83"/>
      <c r="L830" s="84"/>
      <c r="M830" s="84"/>
      <c r="O830" s="84"/>
      <c r="P830" s="84"/>
      <c r="Q830" s="159"/>
      <c r="R830" s="83"/>
      <c r="S830"/>
      <c r="T830"/>
      <c r="AE830" s="84"/>
      <c r="AM830"/>
      <c r="AN830"/>
      <c r="AO830"/>
      <c r="AP830"/>
    </row>
    <row r="831" spans="1:42" s="85" customFormat="1" ht="14.4" customHeight="1" x14ac:dyDescent="0.3">
      <c r="A831" s="83"/>
      <c r="I831" s="83"/>
      <c r="L831" s="84"/>
      <c r="M831" s="84"/>
      <c r="O831" s="84"/>
      <c r="P831" s="84"/>
      <c r="Q831" s="159"/>
      <c r="R831" s="83"/>
      <c r="S831"/>
      <c r="T831"/>
      <c r="AE831" s="84"/>
      <c r="AM831"/>
      <c r="AN831"/>
      <c r="AO831"/>
      <c r="AP831"/>
    </row>
    <row r="832" spans="1:42" s="85" customFormat="1" ht="14.4" customHeight="1" x14ac:dyDescent="0.3">
      <c r="A832" s="83"/>
      <c r="I832" s="83"/>
      <c r="L832" s="84"/>
      <c r="M832" s="84"/>
      <c r="O832" s="84"/>
      <c r="P832" s="84"/>
      <c r="Q832" s="159"/>
      <c r="R832" s="83"/>
      <c r="S832"/>
      <c r="T832"/>
      <c r="AE832" s="84"/>
      <c r="AM832"/>
      <c r="AN832"/>
      <c r="AO832"/>
      <c r="AP832"/>
    </row>
    <row r="833" spans="1:42" s="85" customFormat="1" ht="14.4" customHeight="1" x14ac:dyDescent="0.3">
      <c r="A833" s="83"/>
      <c r="I833" s="83"/>
      <c r="L833" s="84"/>
      <c r="M833" s="84"/>
      <c r="O833" s="84"/>
      <c r="P833" s="84"/>
      <c r="Q833" s="159"/>
      <c r="R833" s="83"/>
      <c r="S833"/>
      <c r="T833"/>
      <c r="AE833" s="84"/>
      <c r="AM833"/>
      <c r="AN833"/>
      <c r="AO833"/>
      <c r="AP833"/>
    </row>
    <row r="834" spans="1:42" s="85" customFormat="1" ht="14.4" customHeight="1" x14ac:dyDescent="0.3">
      <c r="A834" s="83"/>
      <c r="I834" s="83"/>
      <c r="L834" s="84"/>
      <c r="M834" s="84"/>
      <c r="O834" s="84"/>
      <c r="P834" s="84"/>
      <c r="Q834" s="159"/>
      <c r="R834" s="83"/>
      <c r="S834"/>
      <c r="T834"/>
      <c r="AE834" s="84"/>
      <c r="AM834"/>
      <c r="AN834"/>
      <c r="AO834"/>
      <c r="AP834"/>
    </row>
    <row r="835" spans="1:42" s="85" customFormat="1" ht="14.4" customHeight="1" x14ac:dyDescent="0.3">
      <c r="A835" s="83"/>
      <c r="I835" s="83"/>
      <c r="L835" s="84"/>
      <c r="M835" s="84"/>
      <c r="O835" s="84"/>
      <c r="P835" s="84"/>
      <c r="Q835" s="159"/>
      <c r="R835" s="83"/>
      <c r="S835"/>
      <c r="T835"/>
      <c r="AE835" s="84"/>
      <c r="AM835"/>
      <c r="AN835"/>
      <c r="AO835"/>
      <c r="AP835"/>
    </row>
    <row r="836" spans="1:42" s="85" customFormat="1" ht="14.4" customHeight="1" x14ac:dyDescent="0.3">
      <c r="A836" s="83"/>
      <c r="I836" s="83"/>
      <c r="L836" s="84"/>
      <c r="M836" s="84"/>
      <c r="O836" s="84"/>
      <c r="P836" s="84"/>
      <c r="Q836" s="159"/>
      <c r="R836" s="83"/>
      <c r="S836"/>
      <c r="T836"/>
      <c r="AE836" s="84"/>
      <c r="AM836"/>
      <c r="AN836"/>
      <c r="AO836"/>
      <c r="AP836"/>
    </row>
    <row r="837" spans="1:42" s="85" customFormat="1" ht="14.4" customHeight="1" x14ac:dyDescent="0.3">
      <c r="A837" s="83"/>
      <c r="I837" s="83"/>
      <c r="L837" s="84"/>
      <c r="M837" s="84"/>
      <c r="O837" s="84"/>
      <c r="P837" s="84"/>
      <c r="Q837" s="159"/>
      <c r="R837" s="83"/>
      <c r="S837"/>
      <c r="T837"/>
      <c r="AE837" s="84"/>
      <c r="AM837"/>
      <c r="AN837"/>
      <c r="AO837"/>
      <c r="AP837"/>
    </row>
    <row r="838" spans="1:42" s="85" customFormat="1" ht="14.4" customHeight="1" x14ac:dyDescent="0.3">
      <c r="A838" s="83"/>
      <c r="I838" s="83"/>
      <c r="L838" s="84"/>
      <c r="M838" s="84"/>
      <c r="O838" s="84"/>
      <c r="P838" s="84"/>
      <c r="Q838" s="159"/>
      <c r="R838" s="83"/>
      <c r="S838"/>
      <c r="T838"/>
      <c r="AE838" s="84"/>
      <c r="AM838"/>
      <c r="AN838"/>
      <c r="AO838"/>
      <c r="AP838"/>
    </row>
    <row r="839" spans="1:42" s="85" customFormat="1" ht="14.4" customHeight="1" x14ac:dyDescent="0.3">
      <c r="A839" s="83"/>
      <c r="I839" s="83"/>
      <c r="L839" s="84"/>
      <c r="M839" s="84"/>
      <c r="O839" s="84"/>
      <c r="P839" s="84"/>
      <c r="Q839" s="159"/>
      <c r="R839" s="83"/>
      <c r="S839"/>
      <c r="T839"/>
      <c r="AE839" s="84"/>
      <c r="AM839"/>
      <c r="AN839"/>
      <c r="AO839"/>
      <c r="AP839"/>
    </row>
    <row r="840" spans="1:42" s="85" customFormat="1" ht="14.4" customHeight="1" x14ac:dyDescent="0.3">
      <c r="A840" s="83"/>
      <c r="I840" s="83"/>
      <c r="L840" s="84"/>
      <c r="M840" s="84"/>
      <c r="O840" s="84"/>
      <c r="P840" s="84"/>
      <c r="Q840" s="159"/>
      <c r="R840" s="83"/>
      <c r="S840"/>
      <c r="T840"/>
      <c r="AE840" s="84"/>
      <c r="AM840"/>
      <c r="AN840"/>
      <c r="AO840"/>
      <c r="AP840"/>
    </row>
    <row r="841" spans="1:42" s="85" customFormat="1" ht="14.4" customHeight="1" x14ac:dyDescent="0.3">
      <c r="A841" s="83"/>
      <c r="I841" s="83"/>
      <c r="L841" s="84"/>
      <c r="M841" s="84"/>
      <c r="O841" s="84"/>
      <c r="P841" s="84"/>
      <c r="Q841" s="159"/>
      <c r="R841" s="83"/>
      <c r="S841"/>
      <c r="T841"/>
      <c r="AE841" s="84"/>
      <c r="AM841"/>
      <c r="AN841"/>
      <c r="AO841"/>
      <c r="AP841"/>
    </row>
    <row r="842" spans="1:42" s="85" customFormat="1" ht="14.4" customHeight="1" x14ac:dyDescent="0.3">
      <c r="A842" s="83"/>
      <c r="I842" s="83"/>
      <c r="L842" s="84"/>
      <c r="M842" s="84"/>
      <c r="O842" s="84"/>
      <c r="P842" s="84"/>
      <c r="Q842" s="159"/>
      <c r="R842" s="83"/>
      <c r="S842"/>
      <c r="T842"/>
      <c r="AE842" s="84"/>
      <c r="AM842"/>
      <c r="AN842"/>
      <c r="AO842"/>
      <c r="AP842"/>
    </row>
    <row r="843" spans="1:42" s="85" customFormat="1" ht="14.4" customHeight="1" x14ac:dyDescent="0.3">
      <c r="A843" s="83"/>
      <c r="I843" s="83"/>
      <c r="L843" s="84"/>
      <c r="M843" s="84"/>
      <c r="O843" s="84"/>
      <c r="P843" s="84"/>
      <c r="Q843" s="159"/>
      <c r="R843" s="83"/>
      <c r="S843"/>
      <c r="T843"/>
      <c r="AE843" s="84"/>
      <c r="AM843"/>
      <c r="AN843"/>
      <c r="AO843"/>
      <c r="AP843"/>
    </row>
    <row r="844" spans="1:42" s="85" customFormat="1" ht="14.4" customHeight="1" x14ac:dyDescent="0.3">
      <c r="A844" s="83"/>
      <c r="I844" s="83"/>
      <c r="L844" s="84"/>
      <c r="M844" s="84"/>
      <c r="O844" s="84"/>
      <c r="P844" s="84"/>
      <c r="Q844" s="159"/>
      <c r="R844" s="83"/>
      <c r="S844"/>
      <c r="T844"/>
      <c r="AE844" s="84"/>
      <c r="AM844"/>
      <c r="AN844"/>
      <c r="AO844"/>
      <c r="AP844"/>
    </row>
    <row r="845" spans="1:42" s="85" customFormat="1" ht="14.4" customHeight="1" x14ac:dyDescent="0.3">
      <c r="A845" s="83"/>
      <c r="I845" s="83"/>
      <c r="L845" s="84"/>
      <c r="M845" s="84"/>
      <c r="O845" s="84"/>
      <c r="P845" s="84"/>
      <c r="Q845" s="159"/>
      <c r="R845" s="83"/>
      <c r="S845"/>
      <c r="T845"/>
      <c r="AE845" s="84"/>
      <c r="AM845"/>
      <c r="AN845"/>
      <c r="AO845"/>
      <c r="AP845"/>
    </row>
    <row r="846" spans="1:42" s="85" customFormat="1" ht="14.4" customHeight="1" x14ac:dyDescent="0.3">
      <c r="A846" s="83"/>
      <c r="I846" s="83"/>
      <c r="L846" s="84"/>
      <c r="M846" s="84"/>
      <c r="O846" s="84"/>
      <c r="P846" s="84"/>
      <c r="Q846" s="159"/>
      <c r="R846" s="83"/>
      <c r="S846"/>
      <c r="T846"/>
      <c r="AE846" s="84"/>
      <c r="AM846"/>
      <c r="AN846"/>
      <c r="AO846"/>
      <c r="AP846"/>
    </row>
    <row r="847" spans="1:42" s="85" customFormat="1" ht="14.4" customHeight="1" x14ac:dyDescent="0.3">
      <c r="A847" s="83"/>
      <c r="I847" s="83"/>
      <c r="L847" s="84"/>
      <c r="M847" s="84"/>
      <c r="O847" s="84"/>
      <c r="P847" s="84"/>
      <c r="Q847" s="159"/>
      <c r="R847" s="83"/>
      <c r="S847"/>
      <c r="T847"/>
      <c r="AE847" s="84"/>
      <c r="AM847"/>
      <c r="AN847"/>
      <c r="AO847"/>
      <c r="AP847"/>
    </row>
    <row r="848" spans="1:42" s="85" customFormat="1" ht="14.4" customHeight="1" x14ac:dyDescent="0.3">
      <c r="A848" s="83"/>
      <c r="I848" s="83"/>
      <c r="L848" s="84"/>
      <c r="M848" s="84"/>
      <c r="O848" s="84"/>
      <c r="P848" s="84"/>
      <c r="Q848" s="159"/>
      <c r="R848" s="83"/>
      <c r="S848"/>
      <c r="T848"/>
      <c r="AE848" s="84"/>
      <c r="AM848"/>
      <c r="AN848"/>
      <c r="AO848"/>
      <c r="AP848"/>
    </row>
    <row r="849" spans="1:42" s="85" customFormat="1" ht="14.4" customHeight="1" x14ac:dyDescent="0.3">
      <c r="A849" s="83"/>
      <c r="I849" s="83"/>
      <c r="L849" s="84"/>
      <c r="M849" s="84"/>
      <c r="O849" s="84"/>
      <c r="P849" s="84"/>
      <c r="Q849" s="159"/>
      <c r="R849" s="83"/>
      <c r="S849"/>
      <c r="T849"/>
      <c r="AE849" s="84"/>
      <c r="AM849"/>
      <c r="AN849"/>
      <c r="AO849"/>
      <c r="AP849"/>
    </row>
    <row r="850" spans="1:42" s="85" customFormat="1" ht="14.4" customHeight="1" x14ac:dyDescent="0.3">
      <c r="A850" s="83"/>
      <c r="I850" s="83"/>
      <c r="L850" s="84"/>
      <c r="M850" s="84"/>
      <c r="O850" s="84"/>
      <c r="P850" s="84"/>
      <c r="Q850" s="159"/>
      <c r="R850" s="83"/>
      <c r="S850"/>
      <c r="T850"/>
      <c r="AE850" s="84"/>
      <c r="AM850"/>
      <c r="AN850"/>
      <c r="AO850"/>
      <c r="AP850"/>
    </row>
    <row r="851" spans="1:42" s="85" customFormat="1" ht="14.4" customHeight="1" x14ac:dyDescent="0.3">
      <c r="A851" s="83"/>
      <c r="I851" s="83"/>
      <c r="L851" s="84"/>
      <c r="M851" s="84"/>
      <c r="O851" s="84"/>
      <c r="P851" s="84"/>
      <c r="Q851" s="159"/>
      <c r="R851" s="83"/>
      <c r="S851"/>
      <c r="T851"/>
      <c r="AE851" s="84"/>
      <c r="AM851"/>
      <c r="AN851"/>
      <c r="AO851"/>
      <c r="AP851"/>
    </row>
    <row r="852" spans="1:42" s="85" customFormat="1" ht="14.4" customHeight="1" x14ac:dyDescent="0.3">
      <c r="A852" s="83"/>
      <c r="I852" s="83"/>
      <c r="L852" s="84"/>
      <c r="M852" s="84"/>
      <c r="O852" s="84"/>
      <c r="P852" s="84"/>
      <c r="Q852" s="159"/>
      <c r="R852" s="83"/>
      <c r="S852"/>
      <c r="T852"/>
      <c r="AE852" s="84"/>
      <c r="AM852"/>
      <c r="AN852"/>
      <c r="AO852"/>
      <c r="AP852"/>
    </row>
    <row r="853" spans="1:42" s="85" customFormat="1" ht="14.4" customHeight="1" x14ac:dyDescent="0.3">
      <c r="A853" s="83"/>
      <c r="I853" s="83"/>
      <c r="L853" s="84"/>
      <c r="M853" s="84"/>
      <c r="O853" s="84"/>
      <c r="P853" s="84"/>
      <c r="Q853" s="159"/>
      <c r="R853" s="83"/>
      <c r="S853"/>
      <c r="T853"/>
      <c r="AE853" s="84"/>
      <c r="AM853"/>
      <c r="AN853"/>
      <c r="AO853"/>
      <c r="AP853"/>
    </row>
    <row r="854" spans="1:42" s="85" customFormat="1" ht="14.4" customHeight="1" x14ac:dyDescent="0.3">
      <c r="A854" s="83"/>
      <c r="I854" s="83"/>
      <c r="L854" s="84"/>
      <c r="M854" s="84"/>
      <c r="O854" s="84"/>
      <c r="P854" s="84"/>
      <c r="Q854" s="159"/>
      <c r="R854" s="83"/>
      <c r="S854"/>
      <c r="T854"/>
      <c r="AE854" s="84"/>
      <c r="AM854"/>
      <c r="AN854"/>
      <c r="AO854"/>
      <c r="AP854"/>
    </row>
    <row r="855" spans="1:42" s="85" customFormat="1" ht="14.4" customHeight="1" x14ac:dyDescent="0.3">
      <c r="A855" s="83"/>
      <c r="I855" s="83"/>
      <c r="L855" s="84"/>
      <c r="M855" s="84"/>
      <c r="O855" s="84"/>
      <c r="P855" s="84"/>
      <c r="Q855" s="159"/>
      <c r="R855" s="83"/>
      <c r="S855"/>
      <c r="T855"/>
      <c r="AE855" s="84"/>
      <c r="AM855"/>
      <c r="AN855"/>
      <c r="AO855"/>
      <c r="AP855"/>
    </row>
    <row r="856" spans="1:42" s="85" customFormat="1" ht="14.4" customHeight="1" x14ac:dyDescent="0.3">
      <c r="A856" s="83"/>
      <c r="I856" s="83"/>
      <c r="L856" s="84"/>
      <c r="M856" s="84"/>
      <c r="O856" s="84"/>
      <c r="P856" s="84"/>
      <c r="Q856" s="159"/>
      <c r="R856" s="83"/>
      <c r="S856"/>
      <c r="T856"/>
      <c r="AE856" s="84"/>
      <c r="AM856"/>
      <c r="AN856"/>
      <c r="AO856"/>
      <c r="AP856"/>
    </row>
    <row r="857" spans="1:42" s="85" customFormat="1" ht="14.4" customHeight="1" x14ac:dyDescent="0.3">
      <c r="A857" s="83"/>
      <c r="I857" s="83"/>
      <c r="L857" s="84"/>
      <c r="M857" s="84"/>
      <c r="O857" s="84"/>
      <c r="P857" s="84"/>
      <c r="Q857" s="159"/>
      <c r="R857" s="83"/>
      <c r="S857"/>
      <c r="T857"/>
      <c r="AE857" s="84"/>
      <c r="AM857"/>
      <c r="AN857"/>
      <c r="AO857"/>
      <c r="AP857"/>
    </row>
    <row r="858" spans="1:42" s="85" customFormat="1" ht="14.4" customHeight="1" x14ac:dyDescent="0.3">
      <c r="A858" s="83"/>
      <c r="I858" s="83"/>
      <c r="L858" s="84"/>
      <c r="M858" s="84"/>
      <c r="O858" s="84"/>
      <c r="P858" s="84"/>
      <c r="Q858" s="159"/>
      <c r="R858" s="83"/>
      <c r="S858"/>
      <c r="T858"/>
      <c r="AE858" s="84"/>
      <c r="AM858"/>
      <c r="AN858"/>
      <c r="AO858"/>
      <c r="AP858"/>
    </row>
    <row r="859" spans="1:42" s="85" customFormat="1" ht="14.4" customHeight="1" x14ac:dyDescent="0.3">
      <c r="A859" s="83"/>
      <c r="I859" s="83"/>
      <c r="L859" s="84"/>
      <c r="M859" s="84"/>
      <c r="O859" s="84"/>
      <c r="P859" s="84"/>
      <c r="Q859" s="159"/>
      <c r="R859" s="83"/>
      <c r="S859"/>
      <c r="T859"/>
      <c r="AE859" s="84"/>
      <c r="AM859"/>
      <c r="AN859"/>
      <c r="AO859"/>
      <c r="AP859"/>
    </row>
    <row r="860" spans="1:42" s="85" customFormat="1" ht="14.4" customHeight="1" x14ac:dyDescent="0.3">
      <c r="A860" s="83"/>
      <c r="I860" s="83"/>
      <c r="L860" s="84"/>
      <c r="M860" s="84"/>
      <c r="O860" s="84"/>
      <c r="P860" s="84"/>
      <c r="Q860" s="159"/>
      <c r="R860" s="83"/>
      <c r="S860"/>
      <c r="T860"/>
      <c r="AE860" s="84"/>
      <c r="AM860"/>
      <c r="AN860"/>
      <c r="AO860"/>
      <c r="AP860"/>
    </row>
    <row r="861" spans="1:42" s="85" customFormat="1" ht="14.4" customHeight="1" x14ac:dyDescent="0.3">
      <c r="A861" s="83"/>
      <c r="I861" s="83"/>
      <c r="L861" s="84"/>
      <c r="M861" s="84"/>
      <c r="O861" s="84"/>
      <c r="P861" s="84"/>
      <c r="Q861" s="159"/>
      <c r="R861" s="83"/>
      <c r="S861"/>
      <c r="T861"/>
      <c r="AE861" s="84"/>
      <c r="AM861"/>
      <c r="AN861"/>
      <c r="AO861"/>
      <c r="AP861"/>
    </row>
    <row r="862" spans="1:42" s="85" customFormat="1" ht="14.4" customHeight="1" x14ac:dyDescent="0.3">
      <c r="A862" s="83"/>
      <c r="I862" s="83"/>
      <c r="L862" s="84"/>
      <c r="M862" s="84"/>
      <c r="O862" s="84"/>
      <c r="P862" s="84"/>
      <c r="Q862" s="159"/>
      <c r="R862" s="83"/>
      <c r="S862"/>
      <c r="T862"/>
      <c r="AE862" s="84"/>
      <c r="AM862"/>
      <c r="AN862"/>
      <c r="AO862"/>
      <c r="AP862"/>
    </row>
    <row r="863" spans="1:42" s="85" customFormat="1" ht="14.4" customHeight="1" x14ac:dyDescent="0.3">
      <c r="A863" s="83"/>
      <c r="I863" s="83"/>
      <c r="L863" s="84"/>
      <c r="M863" s="84"/>
      <c r="O863" s="84"/>
      <c r="P863" s="84"/>
      <c r="Q863" s="159"/>
      <c r="R863" s="83"/>
      <c r="S863"/>
      <c r="T863"/>
      <c r="AE863" s="84"/>
      <c r="AM863"/>
      <c r="AN863"/>
      <c r="AO863"/>
      <c r="AP863"/>
    </row>
    <row r="864" spans="1:42" s="85" customFormat="1" ht="14.4" customHeight="1" x14ac:dyDescent="0.3">
      <c r="A864" s="83"/>
      <c r="I864" s="83"/>
      <c r="L864" s="84"/>
      <c r="M864" s="84"/>
      <c r="O864" s="84"/>
      <c r="P864" s="84"/>
      <c r="Q864" s="159"/>
      <c r="R864" s="83"/>
      <c r="S864"/>
      <c r="T864"/>
      <c r="AE864" s="84"/>
      <c r="AM864"/>
      <c r="AN864"/>
      <c r="AO864"/>
      <c r="AP864"/>
    </row>
    <row r="865" spans="1:42" s="85" customFormat="1" ht="14.4" customHeight="1" x14ac:dyDescent="0.3">
      <c r="A865" s="83"/>
      <c r="I865" s="83"/>
      <c r="L865" s="84"/>
      <c r="M865" s="84"/>
      <c r="O865" s="84"/>
      <c r="P865" s="84"/>
      <c r="Q865" s="159"/>
      <c r="R865" s="83"/>
      <c r="S865"/>
      <c r="T865"/>
      <c r="AE865" s="84"/>
      <c r="AM865"/>
      <c r="AN865"/>
      <c r="AO865"/>
      <c r="AP865"/>
    </row>
    <row r="866" spans="1:42" s="85" customFormat="1" ht="14.4" customHeight="1" x14ac:dyDescent="0.3">
      <c r="A866" s="83"/>
      <c r="I866" s="83"/>
      <c r="L866" s="84"/>
      <c r="M866" s="84"/>
      <c r="O866" s="84"/>
      <c r="P866" s="84"/>
      <c r="Q866" s="159"/>
      <c r="R866" s="83"/>
      <c r="S866"/>
      <c r="T866"/>
      <c r="AE866" s="84"/>
      <c r="AM866"/>
      <c r="AN866"/>
      <c r="AO866"/>
      <c r="AP866"/>
    </row>
    <row r="867" spans="1:42" s="85" customFormat="1" ht="14.4" customHeight="1" x14ac:dyDescent="0.3">
      <c r="A867" s="83"/>
      <c r="I867" s="83"/>
      <c r="L867" s="84"/>
      <c r="M867" s="84"/>
      <c r="O867" s="84"/>
      <c r="P867" s="84"/>
      <c r="Q867" s="159"/>
      <c r="R867" s="83"/>
      <c r="S867"/>
      <c r="T867"/>
      <c r="AE867" s="84"/>
      <c r="AM867"/>
      <c r="AN867"/>
      <c r="AO867"/>
      <c r="AP867"/>
    </row>
    <row r="868" spans="1:42" s="85" customFormat="1" ht="14.4" customHeight="1" x14ac:dyDescent="0.3">
      <c r="A868" s="83"/>
      <c r="I868" s="83"/>
      <c r="L868" s="84"/>
      <c r="M868" s="84"/>
      <c r="O868" s="84"/>
      <c r="P868" s="84"/>
      <c r="Q868" s="159"/>
      <c r="R868" s="83"/>
      <c r="S868"/>
      <c r="T868"/>
      <c r="AE868" s="84"/>
      <c r="AM868"/>
      <c r="AN868"/>
      <c r="AO868"/>
      <c r="AP868"/>
    </row>
    <row r="869" spans="1:42" s="85" customFormat="1" ht="14.4" customHeight="1" x14ac:dyDescent="0.3">
      <c r="A869" s="83"/>
      <c r="I869" s="83"/>
      <c r="L869" s="84"/>
      <c r="M869" s="84"/>
      <c r="O869" s="84"/>
      <c r="P869" s="84"/>
      <c r="Q869" s="159"/>
      <c r="R869" s="83"/>
      <c r="S869"/>
      <c r="T869"/>
      <c r="AE869" s="84"/>
      <c r="AM869"/>
      <c r="AN869"/>
      <c r="AO869"/>
      <c r="AP869"/>
    </row>
    <row r="870" spans="1:42" s="85" customFormat="1" ht="14.4" customHeight="1" x14ac:dyDescent="0.3">
      <c r="A870" s="83"/>
      <c r="I870" s="83"/>
      <c r="L870" s="84"/>
      <c r="M870" s="84"/>
      <c r="O870" s="84"/>
      <c r="P870" s="84"/>
      <c r="Q870" s="159"/>
      <c r="R870" s="83"/>
      <c r="S870"/>
      <c r="T870"/>
      <c r="AE870" s="84"/>
      <c r="AM870"/>
      <c r="AN870"/>
      <c r="AO870"/>
      <c r="AP870"/>
    </row>
    <row r="871" spans="1:42" s="85" customFormat="1" ht="14.4" customHeight="1" x14ac:dyDescent="0.3">
      <c r="A871" s="83"/>
      <c r="I871" s="83"/>
      <c r="L871" s="84"/>
      <c r="M871" s="84"/>
      <c r="O871" s="84"/>
      <c r="P871" s="84"/>
      <c r="Q871" s="159"/>
      <c r="R871" s="83"/>
      <c r="S871"/>
      <c r="T871"/>
      <c r="AE871" s="84"/>
      <c r="AM871"/>
      <c r="AN871"/>
      <c r="AO871"/>
      <c r="AP871"/>
    </row>
    <row r="872" spans="1:42" s="85" customFormat="1" ht="14.4" customHeight="1" x14ac:dyDescent="0.3">
      <c r="A872" s="83"/>
      <c r="I872" s="83"/>
      <c r="L872" s="84"/>
      <c r="M872" s="84"/>
      <c r="O872" s="84"/>
      <c r="P872" s="84"/>
      <c r="Q872" s="159"/>
      <c r="R872" s="83"/>
      <c r="S872"/>
      <c r="T872"/>
      <c r="AE872" s="84"/>
      <c r="AM872"/>
      <c r="AN872"/>
      <c r="AO872"/>
      <c r="AP872"/>
    </row>
    <row r="873" spans="1:42" s="85" customFormat="1" ht="14.4" customHeight="1" x14ac:dyDescent="0.3">
      <c r="A873" s="83"/>
      <c r="I873" s="83"/>
      <c r="L873" s="84"/>
      <c r="M873" s="84"/>
      <c r="O873" s="84"/>
      <c r="P873" s="84"/>
      <c r="Q873" s="159"/>
      <c r="R873" s="83"/>
      <c r="S873"/>
      <c r="T873"/>
      <c r="AE873" s="84"/>
      <c r="AM873"/>
      <c r="AN873"/>
      <c r="AO873"/>
      <c r="AP873"/>
    </row>
    <row r="874" spans="1:42" s="85" customFormat="1" ht="14.4" customHeight="1" x14ac:dyDescent="0.3">
      <c r="A874" s="83"/>
      <c r="I874" s="83"/>
      <c r="L874" s="84"/>
      <c r="M874" s="84"/>
      <c r="O874" s="84"/>
      <c r="P874" s="84"/>
      <c r="Q874" s="159"/>
      <c r="R874" s="83"/>
      <c r="S874"/>
      <c r="T874"/>
      <c r="AE874" s="84"/>
      <c r="AM874"/>
      <c r="AN874"/>
      <c r="AO874"/>
      <c r="AP874"/>
    </row>
    <row r="875" spans="1:42" s="85" customFormat="1" ht="14.4" customHeight="1" x14ac:dyDescent="0.3">
      <c r="A875" s="83"/>
      <c r="I875" s="83"/>
      <c r="L875" s="84"/>
      <c r="M875" s="84"/>
      <c r="O875" s="84"/>
      <c r="P875" s="84"/>
      <c r="Q875" s="159"/>
      <c r="R875" s="83"/>
      <c r="S875"/>
      <c r="T875"/>
      <c r="AE875" s="84"/>
      <c r="AM875"/>
      <c r="AN875"/>
      <c r="AO875"/>
      <c r="AP875"/>
    </row>
    <row r="876" spans="1:42" s="85" customFormat="1" ht="14.4" customHeight="1" x14ac:dyDescent="0.3">
      <c r="A876" s="83"/>
      <c r="I876" s="83"/>
      <c r="L876" s="84"/>
      <c r="M876" s="84"/>
      <c r="O876" s="84"/>
      <c r="P876" s="84"/>
      <c r="Q876" s="159"/>
      <c r="R876" s="83"/>
      <c r="S876"/>
      <c r="T876"/>
      <c r="AE876" s="84"/>
      <c r="AM876"/>
      <c r="AN876"/>
      <c r="AO876"/>
      <c r="AP876"/>
    </row>
    <row r="877" spans="1:42" s="85" customFormat="1" ht="14.4" customHeight="1" x14ac:dyDescent="0.3">
      <c r="A877" s="83"/>
      <c r="I877" s="83"/>
      <c r="L877" s="84"/>
      <c r="M877" s="84"/>
      <c r="O877" s="84"/>
      <c r="P877" s="84"/>
      <c r="Q877" s="159"/>
      <c r="R877" s="83"/>
      <c r="S877"/>
      <c r="T877"/>
      <c r="AE877" s="84"/>
      <c r="AM877"/>
      <c r="AN877"/>
      <c r="AO877"/>
      <c r="AP877"/>
    </row>
    <row r="878" spans="1:42" s="85" customFormat="1" ht="14.4" customHeight="1" x14ac:dyDescent="0.3">
      <c r="A878" s="83"/>
      <c r="I878" s="83"/>
      <c r="L878" s="84"/>
      <c r="M878" s="84"/>
      <c r="O878" s="84"/>
      <c r="P878" s="84"/>
      <c r="Q878" s="159"/>
      <c r="R878" s="83"/>
      <c r="S878"/>
      <c r="T878"/>
      <c r="AE878" s="84"/>
      <c r="AM878"/>
      <c r="AN878"/>
      <c r="AO878"/>
      <c r="AP878"/>
    </row>
    <row r="879" spans="1:42" s="85" customFormat="1" ht="14.4" customHeight="1" x14ac:dyDescent="0.3">
      <c r="A879" s="83"/>
      <c r="I879" s="83"/>
      <c r="L879" s="84"/>
      <c r="M879" s="84"/>
      <c r="O879" s="84"/>
      <c r="P879" s="84"/>
      <c r="Q879" s="159"/>
      <c r="R879" s="83"/>
      <c r="S879"/>
      <c r="T879"/>
      <c r="AE879" s="84"/>
      <c r="AM879"/>
      <c r="AN879"/>
      <c r="AO879"/>
      <c r="AP879"/>
    </row>
    <row r="880" spans="1:42" s="85" customFormat="1" ht="14.4" customHeight="1" x14ac:dyDescent="0.3">
      <c r="A880" s="83"/>
      <c r="I880" s="83"/>
      <c r="L880" s="84"/>
      <c r="M880" s="84"/>
      <c r="O880" s="84"/>
      <c r="P880" s="84"/>
      <c r="Q880" s="159"/>
      <c r="R880" s="83"/>
      <c r="S880"/>
      <c r="T880"/>
      <c r="AE880" s="84"/>
      <c r="AM880"/>
      <c r="AN880"/>
      <c r="AO880"/>
      <c r="AP880"/>
    </row>
    <row r="881" spans="1:42" s="85" customFormat="1" ht="14.4" customHeight="1" x14ac:dyDescent="0.3">
      <c r="A881" s="83"/>
      <c r="I881" s="83"/>
      <c r="L881" s="84"/>
      <c r="M881" s="84"/>
      <c r="O881" s="84"/>
      <c r="P881" s="84"/>
      <c r="Q881" s="159"/>
      <c r="R881" s="83"/>
      <c r="S881"/>
      <c r="T881"/>
      <c r="AE881" s="84"/>
      <c r="AM881"/>
      <c r="AN881"/>
      <c r="AO881"/>
      <c r="AP881"/>
    </row>
    <row r="882" spans="1:42" s="85" customFormat="1" ht="14.4" customHeight="1" x14ac:dyDescent="0.3">
      <c r="A882" s="83"/>
      <c r="I882" s="83"/>
      <c r="L882" s="84"/>
      <c r="M882" s="84"/>
      <c r="O882" s="84"/>
      <c r="P882" s="84"/>
      <c r="Q882" s="159"/>
      <c r="R882" s="83"/>
      <c r="S882"/>
      <c r="T882"/>
      <c r="AE882" s="84"/>
      <c r="AM882"/>
      <c r="AN882"/>
      <c r="AO882"/>
      <c r="AP882"/>
    </row>
    <row r="883" spans="1:42" s="85" customFormat="1" ht="14.4" customHeight="1" x14ac:dyDescent="0.3">
      <c r="A883" s="83"/>
      <c r="I883" s="83"/>
      <c r="L883" s="84"/>
      <c r="M883" s="84"/>
      <c r="O883" s="84"/>
      <c r="P883" s="84"/>
      <c r="Q883" s="159"/>
      <c r="R883" s="83"/>
      <c r="S883"/>
      <c r="T883"/>
      <c r="AE883" s="84"/>
      <c r="AM883"/>
      <c r="AN883"/>
      <c r="AO883"/>
      <c r="AP883"/>
    </row>
    <row r="884" spans="1:42" s="85" customFormat="1" ht="14.4" customHeight="1" x14ac:dyDescent="0.3">
      <c r="A884" s="83"/>
      <c r="I884" s="83"/>
      <c r="L884" s="84"/>
      <c r="M884" s="84"/>
      <c r="O884" s="84"/>
      <c r="P884" s="84"/>
      <c r="Q884" s="159"/>
      <c r="R884" s="83"/>
      <c r="S884"/>
      <c r="T884"/>
      <c r="AE884" s="84"/>
      <c r="AM884"/>
      <c r="AN884"/>
      <c r="AO884"/>
      <c r="AP884"/>
    </row>
    <row r="885" spans="1:42" s="85" customFormat="1" ht="14.4" customHeight="1" x14ac:dyDescent="0.3">
      <c r="A885" s="83"/>
      <c r="I885" s="83"/>
      <c r="L885" s="84"/>
      <c r="M885" s="84"/>
      <c r="O885" s="84"/>
      <c r="P885" s="84"/>
      <c r="Q885" s="159"/>
      <c r="R885" s="83"/>
      <c r="S885"/>
      <c r="T885"/>
      <c r="AE885" s="84"/>
      <c r="AM885"/>
      <c r="AN885"/>
      <c r="AO885"/>
      <c r="AP885"/>
    </row>
    <row r="886" spans="1:42" s="85" customFormat="1" ht="14.4" customHeight="1" x14ac:dyDescent="0.3">
      <c r="A886" s="83"/>
      <c r="I886" s="83"/>
      <c r="L886" s="84"/>
      <c r="M886" s="84"/>
      <c r="O886" s="84"/>
      <c r="P886" s="84"/>
      <c r="Q886" s="159"/>
      <c r="R886" s="83"/>
      <c r="S886"/>
      <c r="T886"/>
      <c r="AE886" s="84"/>
      <c r="AM886"/>
      <c r="AN886"/>
      <c r="AO886"/>
      <c r="AP886"/>
    </row>
    <row r="887" spans="1:42" s="85" customFormat="1" ht="14.4" customHeight="1" x14ac:dyDescent="0.3">
      <c r="A887" s="83"/>
      <c r="I887" s="83"/>
      <c r="L887" s="84"/>
      <c r="M887" s="84"/>
      <c r="O887" s="84"/>
      <c r="P887" s="84"/>
      <c r="Q887" s="159"/>
      <c r="R887" s="83"/>
      <c r="S887"/>
      <c r="T887"/>
      <c r="AE887" s="84"/>
      <c r="AM887"/>
      <c r="AN887"/>
      <c r="AO887"/>
      <c r="AP887"/>
    </row>
    <row r="888" spans="1:42" s="85" customFormat="1" ht="14.4" customHeight="1" x14ac:dyDescent="0.3">
      <c r="A888" s="83"/>
      <c r="I888" s="83"/>
      <c r="L888" s="84"/>
      <c r="M888" s="84"/>
      <c r="O888" s="84"/>
      <c r="P888" s="84"/>
      <c r="Q888" s="159"/>
      <c r="R888" s="83"/>
      <c r="S888"/>
      <c r="T888"/>
      <c r="AE888" s="84"/>
      <c r="AM888"/>
      <c r="AN888"/>
      <c r="AO888"/>
      <c r="AP888"/>
    </row>
    <row r="889" spans="1:42" s="85" customFormat="1" ht="14.4" customHeight="1" x14ac:dyDescent="0.3">
      <c r="A889" s="83"/>
      <c r="I889" s="83"/>
      <c r="L889" s="84"/>
      <c r="M889" s="84"/>
      <c r="O889" s="84"/>
      <c r="P889" s="84"/>
      <c r="Q889" s="159"/>
      <c r="R889" s="83"/>
      <c r="S889"/>
      <c r="T889"/>
      <c r="AE889" s="84"/>
      <c r="AM889"/>
      <c r="AN889"/>
      <c r="AO889"/>
      <c r="AP889"/>
    </row>
    <row r="890" spans="1:42" s="85" customFormat="1" ht="14.4" customHeight="1" x14ac:dyDescent="0.3">
      <c r="A890" s="83"/>
      <c r="I890" s="83"/>
      <c r="L890" s="84"/>
      <c r="M890" s="84"/>
      <c r="O890" s="84"/>
      <c r="P890" s="84"/>
      <c r="Q890" s="159"/>
      <c r="R890" s="83"/>
      <c r="S890"/>
      <c r="T890"/>
      <c r="AE890" s="84"/>
      <c r="AM890"/>
      <c r="AN890"/>
      <c r="AO890"/>
      <c r="AP890"/>
    </row>
    <row r="891" spans="1:42" s="85" customFormat="1" ht="14.4" customHeight="1" x14ac:dyDescent="0.3">
      <c r="A891" s="83"/>
      <c r="I891" s="83"/>
      <c r="L891" s="84"/>
      <c r="M891" s="84"/>
      <c r="O891" s="84"/>
      <c r="P891" s="84"/>
      <c r="Q891" s="159"/>
      <c r="R891" s="83"/>
      <c r="S891"/>
      <c r="T891"/>
      <c r="AE891" s="84"/>
      <c r="AM891"/>
      <c r="AN891"/>
      <c r="AO891"/>
      <c r="AP891"/>
    </row>
    <row r="892" spans="1:42" s="85" customFormat="1" ht="14.4" customHeight="1" x14ac:dyDescent="0.3">
      <c r="A892" s="83"/>
      <c r="I892" s="83"/>
      <c r="L892" s="84"/>
      <c r="M892" s="84"/>
      <c r="O892" s="84"/>
      <c r="P892" s="84"/>
      <c r="Q892" s="159"/>
      <c r="R892" s="83"/>
      <c r="S892"/>
      <c r="T892"/>
      <c r="AE892" s="84"/>
      <c r="AM892"/>
      <c r="AN892"/>
      <c r="AO892"/>
      <c r="AP892"/>
    </row>
    <row r="893" spans="1:42" s="85" customFormat="1" ht="14.4" customHeight="1" x14ac:dyDescent="0.3">
      <c r="A893" s="83"/>
      <c r="I893" s="83"/>
      <c r="L893" s="84"/>
      <c r="M893" s="84"/>
      <c r="O893" s="84"/>
      <c r="P893" s="84"/>
      <c r="Q893" s="159"/>
      <c r="R893" s="83"/>
      <c r="S893"/>
      <c r="T893"/>
      <c r="AE893" s="84"/>
      <c r="AM893"/>
      <c r="AN893"/>
      <c r="AO893"/>
      <c r="AP893"/>
    </row>
    <row r="894" spans="1:42" s="85" customFormat="1" ht="14.4" customHeight="1" x14ac:dyDescent="0.3">
      <c r="A894" s="83"/>
      <c r="I894" s="83"/>
      <c r="L894" s="84"/>
      <c r="M894" s="84"/>
      <c r="O894" s="84"/>
      <c r="P894" s="84"/>
      <c r="Q894" s="159"/>
      <c r="R894" s="83"/>
      <c r="S894"/>
      <c r="T894"/>
      <c r="AE894" s="84"/>
      <c r="AM894"/>
      <c r="AN894"/>
      <c r="AO894"/>
      <c r="AP894"/>
    </row>
    <row r="895" spans="1:42" s="85" customFormat="1" ht="14.4" customHeight="1" x14ac:dyDescent="0.3">
      <c r="A895" s="83"/>
      <c r="I895" s="83"/>
      <c r="L895" s="84"/>
      <c r="M895" s="84"/>
      <c r="O895" s="84"/>
      <c r="P895" s="84"/>
      <c r="Q895" s="159"/>
      <c r="R895" s="83"/>
      <c r="S895"/>
      <c r="T895"/>
      <c r="AE895" s="84"/>
      <c r="AM895"/>
      <c r="AN895"/>
      <c r="AO895"/>
      <c r="AP895"/>
    </row>
    <row r="896" spans="1:42" s="85" customFormat="1" ht="14.4" customHeight="1" x14ac:dyDescent="0.3">
      <c r="A896" s="83"/>
      <c r="I896" s="83"/>
      <c r="L896" s="84"/>
      <c r="M896" s="84"/>
      <c r="O896" s="84"/>
      <c r="P896" s="84"/>
      <c r="Q896" s="159"/>
      <c r="R896" s="83"/>
      <c r="S896"/>
      <c r="T896"/>
      <c r="AE896" s="84"/>
      <c r="AM896"/>
      <c r="AN896"/>
      <c r="AO896"/>
      <c r="AP896"/>
    </row>
    <row r="897" spans="1:42" s="85" customFormat="1" ht="14.4" customHeight="1" x14ac:dyDescent="0.3">
      <c r="A897" s="83"/>
      <c r="I897" s="83"/>
      <c r="L897" s="84"/>
      <c r="M897" s="84"/>
      <c r="O897" s="84"/>
      <c r="P897" s="84"/>
      <c r="Q897" s="159"/>
      <c r="R897" s="83"/>
      <c r="S897"/>
      <c r="T897"/>
      <c r="AE897" s="84"/>
      <c r="AM897"/>
      <c r="AN897"/>
      <c r="AO897"/>
      <c r="AP897"/>
    </row>
    <row r="898" spans="1:42" s="85" customFormat="1" ht="14.4" customHeight="1" x14ac:dyDescent="0.3">
      <c r="A898" s="83"/>
      <c r="I898" s="83"/>
      <c r="L898" s="84"/>
      <c r="M898" s="84"/>
      <c r="O898" s="84"/>
      <c r="P898" s="84"/>
      <c r="Q898" s="159"/>
      <c r="R898" s="83"/>
      <c r="S898"/>
      <c r="T898"/>
      <c r="AE898" s="84"/>
      <c r="AM898"/>
      <c r="AN898"/>
      <c r="AO898"/>
      <c r="AP898"/>
    </row>
    <row r="899" spans="1:42" s="85" customFormat="1" ht="14.4" customHeight="1" x14ac:dyDescent="0.3">
      <c r="A899" s="83"/>
      <c r="I899" s="83"/>
      <c r="L899" s="84"/>
      <c r="M899" s="84"/>
      <c r="O899" s="84"/>
      <c r="P899" s="84"/>
      <c r="Q899" s="159"/>
      <c r="R899" s="83"/>
      <c r="S899"/>
      <c r="T899"/>
      <c r="AE899" s="84"/>
      <c r="AM899"/>
      <c r="AN899"/>
      <c r="AO899"/>
      <c r="AP899"/>
    </row>
    <row r="900" spans="1:42" s="85" customFormat="1" ht="14.4" customHeight="1" x14ac:dyDescent="0.3">
      <c r="A900" s="83"/>
      <c r="I900" s="83"/>
      <c r="L900" s="84"/>
      <c r="M900" s="84"/>
      <c r="O900" s="84"/>
      <c r="P900" s="84"/>
      <c r="Q900" s="159"/>
      <c r="R900" s="83"/>
      <c r="S900"/>
      <c r="T900"/>
      <c r="AE900" s="84"/>
      <c r="AM900"/>
      <c r="AN900"/>
      <c r="AO900"/>
      <c r="AP900"/>
    </row>
    <row r="901" spans="1:42" s="85" customFormat="1" ht="14.4" customHeight="1" x14ac:dyDescent="0.3">
      <c r="A901" s="83"/>
      <c r="I901" s="83"/>
      <c r="L901" s="84"/>
      <c r="M901" s="84"/>
      <c r="O901" s="84"/>
      <c r="P901" s="84"/>
      <c r="Q901" s="159"/>
      <c r="R901" s="83"/>
      <c r="S901"/>
      <c r="T901"/>
      <c r="AE901" s="84"/>
      <c r="AM901"/>
      <c r="AN901"/>
      <c r="AO901"/>
      <c r="AP901"/>
    </row>
    <row r="902" spans="1:42" s="85" customFormat="1" ht="14.4" customHeight="1" x14ac:dyDescent="0.3">
      <c r="A902" s="83"/>
      <c r="I902" s="83"/>
      <c r="L902" s="84"/>
      <c r="M902" s="84"/>
      <c r="O902" s="84"/>
      <c r="P902" s="84"/>
      <c r="Q902" s="159"/>
      <c r="R902" s="83"/>
      <c r="S902"/>
      <c r="T902"/>
      <c r="AE902" s="84"/>
      <c r="AM902"/>
      <c r="AN902"/>
      <c r="AO902"/>
      <c r="AP902"/>
    </row>
    <row r="903" spans="1:42" s="85" customFormat="1" ht="14.4" customHeight="1" x14ac:dyDescent="0.3">
      <c r="A903" s="83"/>
      <c r="I903" s="83"/>
      <c r="L903" s="84"/>
      <c r="M903" s="84"/>
      <c r="O903" s="84"/>
      <c r="P903" s="84"/>
      <c r="Q903" s="159"/>
      <c r="R903" s="83"/>
      <c r="S903"/>
      <c r="T903"/>
      <c r="AE903" s="84"/>
      <c r="AM903"/>
      <c r="AN903"/>
      <c r="AO903"/>
      <c r="AP903"/>
    </row>
    <row r="904" spans="1:42" s="85" customFormat="1" ht="14.4" customHeight="1" x14ac:dyDescent="0.3">
      <c r="A904" s="83"/>
      <c r="I904" s="83"/>
      <c r="L904" s="84"/>
      <c r="M904" s="84"/>
      <c r="O904" s="84"/>
      <c r="P904" s="84"/>
      <c r="Q904" s="159"/>
      <c r="R904" s="83"/>
      <c r="S904"/>
      <c r="T904"/>
      <c r="AE904" s="84"/>
      <c r="AM904"/>
      <c r="AN904"/>
      <c r="AO904"/>
      <c r="AP904"/>
    </row>
    <row r="905" spans="1:42" s="85" customFormat="1" ht="14.4" customHeight="1" x14ac:dyDescent="0.3">
      <c r="A905" s="83"/>
      <c r="I905" s="83"/>
      <c r="L905" s="84"/>
      <c r="M905" s="84"/>
      <c r="O905" s="84"/>
      <c r="P905" s="84"/>
      <c r="Q905" s="159"/>
      <c r="R905" s="83"/>
      <c r="S905"/>
      <c r="T905"/>
      <c r="AE905" s="84"/>
      <c r="AM905"/>
      <c r="AN905"/>
      <c r="AO905"/>
      <c r="AP905"/>
    </row>
    <row r="906" spans="1:42" s="85" customFormat="1" ht="14.4" customHeight="1" x14ac:dyDescent="0.3">
      <c r="A906" s="83"/>
      <c r="I906" s="83"/>
      <c r="L906" s="84"/>
      <c r="M906" s="84"/>
      <c r="O906" s="84"/>
      <c r="P906" s="84"/>
      <c r="Q906" s="159"/>
      <c r="R906" s="83"/>
      <c r="S906"/>
      <c r="T906"/>
      <c r="AE906" s="84"/>
      <c r="AM906"/>
      <c r="AN906"/>
      <c r="AO906"/>
      <c r="AP906"/>
    </row>
    <row r="907" spans="1:42" s="85" customFormat="1" ht="14.4" customHeight="1" x14ac:dyDescent="0.3">
      <c r="A907" s="83"/>
      <c r="I907" s="83"/>
      <c r="L907" s="84"/>
      <c r="M907" s="84"/>
      <c r="O907" s="84"/>
      <c r="P907" s="84"/>
      <c r="Q907" s="159"/>
      <c r="R907" s="83"/>
      <c r="S907"/>
      <c r="T907"/>
      <c r="AE907" s="84"/>
      <c r="AM907"/>
      <c r="AN907"/>
      <c r="AO907"/>
      <c r="AP907"/>
    </row>
    <row r="908" spans="1:42" s="85" customFormat="1" ht="14.4" customHeight="1" x14ac:dyDescent="0.3">
      <c r="A908" s="83"/>
      <c r="I908" s="83"/>
      <c r="L908" s="84"/>
      <c r="M908" s="84"/>
      <c r="O908" s="84"/>
      <c r="P908" s="84"/>
      <c r="Q908" s="159"/>
      <c r="R908" s="83"/>
      <c r="S908"/>
      <c r="T908"/>
      <c r="AE908" s="84"/>
      <c r="AM908"/>
      <c r="AN908"/>
      <c r="AO908"/>
      <c r="AP908"/>
    </row>
    <row r="909" spans="1:42" s="85" customFormat="1" ht="14.4" customHeight="1" x14ac:dyDescent="0.3">
      <c r="A909" s="83"/>
      <c r="I909" s="83"/>
      <c r="L909" s="84"/>
      <c r="M909" s="84"/>
      <c r="O909" s="84"/>
      <c r="P909" s="84"/>
      <c r="Q909" s="159"/>
      <c r="R909" s="83"/>
      <c r="S909"/>
      <c r="T909"/>
      <c r="AE909" s="84"/>
      <c r="AM909"/>
      <c r="AN909"/>
      <c r="AO909"/>
      <c r="AP909"/>
    </row>
    <row r="910" spans="1:42" s="85" customFormat="1" ht="14.4" customHeight="1" x14ac:dyDescent="0.3">
      <c r="A910" s="83"/>
      <c r="I910" s="83"/>
      <c r="L910" s="84"/>
      <c r="M910" s="84"/>
      <c r="O910" s="84"/>
      <c r="P910" s="84"/>
      <c r="Q910" s="159"/>
      <c r="R910" s="83"/>
      <c r="S910"/>
      <c r="T910"/>
      <c r="AE910" s="84"/>
      <c r="AM910"/>
      <c r="AN910"/>
      <c r="AO910"/>
      <c r="AP910"/>
    </row>
    <row r="911" spans="1:42" s="85" customFormat="1" ht="14.4" customHeight="1" x14ac:dyDescent="0.3">
      <c r="A911" s="83"/>
      <c r="I911" s="83"/>
      <c r="L911" s="84"/>
      <c r="M911" s="84"/>
      <c r="O911" s="84"/>
      <c r="P911" s="84"/>
      <c r="Q911" s="159"/>
      <c r="R911" s="83"/>
      <c r="S911"/>
      <c r="T911"/>
      <c r="AE911" s="84"/>
      <c r="AM911"/>
      <c r="AN911"/>
      <c r="AO911"/>
      <c r="AP911"/>
    </row>
    <row r="912" spans="1:42" s="85" customFormat="1" ht="14.4" customHeight="1" x14ac:dyDescent="0.3">
      <c r="A912" s="83"/>
      <c r="I912" s="83"/>
      <c r="L912" s="84"/>
      <c r="M912" s="84"/>
      <c r="O912" s="84"/>
      <c r="P912" s="84"/>
      <c r="Q912" s="159"/>
      <c r="R912" s="83"/>
      <c r="S912"/>
      <c r="T912"/>
      <c r="AE912" s="84"/>
      <c r="AM912"/>
      <c r="AN912"/>
      <c r="AO912"/>
      <c r="AP912"/>
    </row>
    <row r="913" spans="1:42" s="85" customFormat="1" ht="14.4" customHeight="1" x14ac:dyDescent="0.3">
      <c r="A913" s="83"/>
      <c r="I913" s="83"/>
      <c r="L913" s="84"/>
      <c r="M913" s="84"/>
      <c r="O913" s="84"/>
      <c r="P913" s="84"/>
      <c r="Q913" s="159"/>
      <c r="R913" s="83"/>
      <c r="S913"/>
      <c r="T913"/>
      <c r="AE913" s="84"/>
      <c r="AM913"/>
      <c r="AN913"/>
      <c r="AO913"/>
      <c r="AP913"/>
    </row>
    <row r="914" spans="1:42" s="85" customFormat="1" ht="14.4" customHeight="1" x14ac:dyDescent="0.3">
      <c r="A914" s="83"/>
      <c r="I914" s="83"/>
      <c r="L914" s="84"/>
      <c r="M914" s="84"/>
      <c r="O914" s="84"/>
      <c r="P914" s="84"/>
      <c r="Q914" s="159"/>
      <c r="R914" s="83"/>
      <c r="S914"/>
      <c r="T914"/>
      <c r="AE914" s="84"/>
      <c r="AM914"/>
      <c r="AN914"/>
      <c r="AO914"/>
      <c r="AP914"/>
    </row>
    <row r="915" spans="1:42" s="85" customFormat="1" ht="14.4" customHeight="1" x14ac:dyDescent="0.3">
      <c r="A915" s="83"/>
      <c r="I915" s="83"/>
      <c r="L915" s="84"/>
      <c r="M915" s="84"/>
      <c r="O915" s="84"/>
      <c r="P915" s="84"/>
      <c r="Q915" s="159"/>
      <c r="R915" s="83"/>
      <c r="S915"/>
      <c r="T915"/>
      <c r="AE915" s="84"/>
      <c r="AM915"/>
      <c r="AN915"/>
      <c r="AO915"/>
      <c r="AP915"/>
    </row>
    <row r="916" spans="1:42" s="85" customFormat="1" ht="14.4" customHeight="1" x14ac:dyDescent="0.3">
      <c r="A916" s="83"/>
      <c r="I916" s="83"/>
      <c r="L916" s="84"/>
      <c r="M916" s="84"/>
      <c r="O916" s="84"/>
      <c r="P916" s="84"/>
      <c r="Q916" s="159"/>
      <c r="R916" s="83"/>
      <c r="S916"/>
      <c r="T916"/>
      <c r="AE916" s="84"/>
      <c r="AM916"/>
      <c r="AN916"/>
      <c r="AO916"/>
      <c r="AP916"/>
    </row>
    <row r="917" spans="1:42" s="85" customFormat="1" ht="14.4" customHeight="1" x14ac:dyDescent="0.3">
      <c r="A917" s="83"/>
      <c r="I917" s="83"/>
      <c r="L917" s="84"/>
      <c r="M917" s="84"/>
      <c r="O917" s="84"/>
      <c r="P917" s="84"/>
      <c r="Q917" s="159"/>
      <c r="R917" s="83"/>
      <c r="S917"/>
      <c r="T917"/>
      <c r="AE917" s="84"/>
      <c r="AM917"/>
      <c r="AN917"/>
      <c r="AO917"/>
      <c r="AP917"/>
    </row>
    <row r="918" spans="1:42" s="85" customFormat="1" ht="14.4" customHeight="1" x14ac:dyDescent="0.3">
      <c r="A918" s="83"/>
      <c r="I918" s="83"/>
      <c r="L918" s="84"/>
      <c r="M918" s="84"/>
      <c r="O918" s="84"/>
      <c r="P918" s="84"/>
      <c r="Q918" s="159"/>
      <c r="R918" s="83"/>
      <c r="S918"/>
      <c r="T918"/>
      <c r="AE918" s="84"/>
      <c r="AM918"/>
      <c r="AN918"/>
      <c r="AO918"/>
      <c r="AP918"/>
    </row>
    <row r="919" spans="1:42" s="85" customFormat="1" ht="14.4" customHeight="1" x14ac:dyDescent="0.3">
      <c r="A919" s="83"/>
      <c r="I919" s="83"/>
      <c r="L919" s="84"/>
      <c r="M919" s="84"/>
      <c r="O919" s="84"/>
      <c r="P919" s="84"/>
      <c r="Q919" s="159"/>
      <c r="R919" s="83"/>
      <c r="S919"/>
      <c r="T919"/>
      <c r="AE919" s="84"/>
      <c r="AM919"/>
      <c r="AN919"/>
      <c r="AO919"/>
      <c r="AP919"/>
    </row>
    <row r="920" spans="1:42" s="85" customFormat="1" ht="14.4" customHeight="1" x14ac:dyDescent="0.3">
      <c r="A920" s="83"/>
      <c r="I920" s="83"/>
      <c r="L920" s="84"/>
      <c r="M920" s="84"/>
      <c r="O920" s="84"/>
      <c r="P920" s="84"/>
      <c r="Q920" s="159"/>
      <c r="R920" s="83"/>
      <c r="S920"/>
      <c r="T920"/>
      <c r="AE920" s="84"/>
      <c r="AM920"/>
      <c r="AN920"/>
      <c r="AO920"/>
      <c r="AP920"/>
    </row>
    <row r="921" spans="1:42" s="85" customFormat="1" ht="14.4" customHeight="1" x14ac:dyDescent="0.3">
      <c r="A921" s="83"/>
      <c r="I921" s="83"/>
      <c r="L921" s="84"/>
      <c r="M921" s="84"/>
      <c r="O921" s="84"/>
      <c r="P921" s="84"/>
      <c r="Q921" s="159"/>
      <c r="R921" s="83"/>
      <c r="S921"/>
      <c r="T921"/>
      <c r="AE921" s="84"/>
      <c r="AM921"/>
      <c r="AN921"/>
      <c r="AO921"/>
      <c r="AP921"/>
    </row>
    <row r="922" spans="1:42" s="85" customFormat="1" ht="14.4" customHeight="1" x14ac:dyDescent="0.3">
      <c r="A922" s="83"/>
      <c r="I922" s="83"/>
      <c r="L922" s="84"/>
      <c r="M922" s="84"/>
      <c r="O922" s="84"/>
      <c r="P922" s="84"/>
      <c r="Q922" s="159"/>
      <c r="R922" s="83"/>
      <c r="S922"/>
      <c r="T922"/>
      <c r="AE922" s="84"/>
      <c r="AM922"/>
      <c r="AN922"/>
      <c r="AO922"/>
      <c r="AP922"/>
    </row>
    <row r="923" spans="1:42" s="85" customFormat="1" ht="14.4" customHeight="1" x14ac:dyDescent="0.3">
      <c r="A923" s="83"/>
      <c r="I923" s="83"/>
      <c r="L923" s="84"/>
      <c r="M923" s="84"/>
      <c r="O923" s="84"/>
      <c r="P923" s="84"/>
      <c r="Q923" s="159"/>
      <c r="R923" s="83"/>
      <c r="S923"/>
      <c r="T923"/>
      <c r="AE923" s="84"/>
      <c r="AM923"/>
      <c r="AN923"/>
      <c r="AO923"/>
      <c r="AP923"/>
    </row>
    <row r="924" spans="1:42" s="85" customFormat="1" ht="14.4" customHeight="1" x14ac:dyDescent="0.3">
      <c r="A924" s="83"/>
      <c r="I924" s="83"/>
      <c r="L924" s="84"/>
      <c r="M924" s="84"/>
      <c r="O924" s="84"/>
      <c r="P924" s="84"/>
      <c r="Q924" s="159"/>
      <c r="R924" s="83"/>
      <c r="S924"/>
      <c r="T924"/>
      <c r="AE924" s="84"/>
      <c r="AM924"/>
      <c r="AN924"/>
      <c r="AO924"/>
      <c r="AP924"/>
    </row>
    <row r="925" spans="1:42" s="85" customFormat="1" ht="14.4" customHeight="1" x14ac:dyDescent="0.3">
      <c r="A925" s="83"/>
      <c r="I925" s="83"/>
      <c r="L925" s="84"/>
      <c r="M925" s="84"/>
      <c r="O925" s="84"/>
      <c r="P925" s="84"/>
      <c r="Q925" s="159"/>
      <c r="R925" s="83"/>
      <c r="S925"/>
      <c r="T925"/>
      <c r="AE925" s="84"/>
      <c r="AM925"/>
      <c r="AN925"/>
      <c r="AO925"/>
      <c r="AP925"/>
    </row>
    <row r="926" spans="1:42" s="85" customFormat="1" ht="14.4" customHeight="1" x14ac:dyDescent="0.3">
      <c r="A926" s="83"/>
      <c r="I926" s="83"/>
      <c r="L926" s="84"/>
      <c r="M926" s="84"/>
      <c r="O926" s="84"/>
      <c r="P926" s="84"/>
      <c r="Q926" s="159"/>
      <c r="R926" s="83"/>
      <c r="S926"/>
      <c r="T926"/>
      <c r="AE926" s="84"/>
      <c r="AM926"/>
      <c r="AN926"/>
      <c r="AO926"/>
      <c r="AP926"/>
    </row>
    <row r="927" spans="1:42" s="85" customFormat="1" ht="14.4" customHeight="1" x14ac:dyDescent="0.3">
      <c r="A927" s="83"/>
      <c r="I927" s="83"/>
      <c r="L927" s="84"/>
      <c r="M927" s="84"/>
      <c r="O927" s="84"/>
      <c r="P927" s="84"/>
      <c r="Q927" s="159"/>
      <c r="R927" s="83"/>
      <c r="S927"/>
      <c r="T927"/>
      <c r="AE927" s="84"/>
      <c r="AM927"/>
      <c r="AN927"/>
      <c r="AO927"/>
      <c r="AP927"/>
    </row>
    <row r="928" spans="1:42" s="85" customFormat="1" ht="14.4" customHeight="1" x14ac:dyDescent="0.3">
      <c r="A928" s="83"/>
      <c r="I928" s="83"/>
      <c r="L928" s="84"/>
      <c r="M928" s="84"/>
      <c r="O928" s="84"/>
      <c r="P928" s="84"/>
      <c r="Q928" s="159"/>
      <c r="R928" s="83"/>
      <c r="S928"/>
      <c r="T928"/>
      <c r="AE928" s="84"/>
      <c r="AM928"/>
      <c r="AN928"/>
      <c r="AO928"/>
      <c r="AP928"/>
    </row>
    <row r="929" spans="1:42" s="85" customFormat="1" ht="14.4" customHeight="1" x14ac:dyDescent="0.3">
      <c r="A929" s="83"/>
      <c r="I929" s="83"/>
      <c r="L929" s="84"/>
      <c r="M929" s="84"/>
      <c r="O929" s="84"/>
      <c r="P929" s="84"/>
      <c r="Q929" s="159"/>
      <c r="R929" s="83"/>
      <c r="S929"/>
      <c r="T929"/>
      <c r="AE929" s="84"/>
      <c r="AM929"/>
      <c r="AN929"/>
      <c r="AO929"/>
      <c r="AP929"/>
    </row>
    <row r="930" spans="1:42" s="85" customFormat="1" ht="14.4" customHeight="1" x14ac:dyDescent="0.3">
      <c r="A930" s="83"/>
      <c r="I930" s="83"/>
      <c r="L930" s="84"/>
      <c r="M930" s="84"/>
      <c r="O930" s="84"/>
      <c r="P930" s="84"/>
      <c r="Q930" s="159"/>
      <c r="R930" s="83"/>
      <c r="S930"/>
      <c r="T930"/>
      <c r="AE930" s="84"/>
      <c r="AM930"/>
      <c r="AN930"/>
      <c r="AO930"/>
      <c r="AP930"/>
    </row>
    <row r="931" spans="1:42" s="85" customFormat="1" ht="14.4" customHeight="1" x14ac:dyDescent="0.3">
      <c r="A931" s="83"/>
      <c r="I931" s="83"/>
      <c r="L931" s="84"/>
      <c r="M931" s="84"/>
      <c r="O931" s="84"/>
      <c r="P931" s="84"/>
      <c r="Q931" s="159"/>
      <c r="R931" s="83"/>
      <c r="S931"/>
      <c r="T931"/>
      <c r="AE931" s="84"/>
      <c r="AM931"/>
      <c r="AN931"/>
      <c r="AO931"/>
      <c r="AP931"/>
    </row>
    <row r="932" spans="1:42" s="85" customFormat="1" ht="14.4" customHeight="1" x14ac:dyDescent="0.3">
      <c r="A932" s="83"/>
      <c r="I932" s="83"/>
      <c r="L932" s="84"/>
      <c r="M932" s="84"/>
      <c r="O932" s="84"/>
      <c r="P932" s="84"/>
      <c r="Q932" s="159"/>
      <c r="R932" s="83"/>
      <c r="S932"/>
      <c r="T932"/>
      <c r="AE932" s="84"/>
      <c r="AM932"/>
      <c r="AN932"/>
      <c r="AO932"/>
      <c r="AP932"/>
    </row>
    <row r="933" spans="1:42" s="85" customFormat="1" ht="14.4" customHeight="1" x14ac:dyDescent="0.3">
      <c r="A933" s="83"/>
      <c r="I933" s="83"/>
      <c r="L933" s="84"/>
      <c r="M933" s="84"/>
      <c r="O933" s="84"/>
      <c r="P933" s="84"/>
      <c r="Q933" s="159"/>
      <c r="R933" s="83"/>
      <c r="S933"/>
      <c r="T933"/>
      <c r="AE933" s="84"/>
      <c r="AM933"/>
      <c r="AN933"/>
      <c r="AO933"/>
      <c r="AP933"/>
    </row>
    <row r="934" spans="1:42" s="85" customFormat="1" ht="14.4" customHeight="1" x14ac:dyDescent="0.3">
      <c r="A934" s="83"/>
      <c r="I934" s="83"/>
      <c r="L934" s="84"/>
      <c r="M934" s="84"/>
      <c r="O934" s="84"/>
      <c r="P934" s="84"/>
      <c r="Q934" s="159"/>
      <c r="R934" s="83"/>
      <c r="S934"/>
      <c r="T934"/>
      <c r="AE934" s="84"/>
      <c r="AM934"/>
      <c r="AN934"/>
      <c r="AO934"/>
      <c r="AP934"/>
    </row>
    <row r="935" spans="1:42" s="85" customFormat="1" ht="14.4" customHeight="1" x14ac:dyDescent="0.3">
      <c r="A935" s="83"/>
      <c r="I935" s="83"/>
      <c r="L935" s="84"/>
      <c r="M935" s="84"/>
      <c r="O935" s="84"/>
      <c r="P935" s="84"/>
      <c r="Q935" s="159"/>
      <c r="R935" s="83"/>
      <c r="S935"/>
      <c r="T935"/>
      <c r="AE935" s="84"/>
      <c r="AM935"/>
      <c r="AN935"/>
      <c r="AO935"/>
      <c r="AP935"/>
    </row>
    <row r="936" spans="1:42" s="85" customFormat="1" ht="14.4" customHeight="1" x14ac:dyDescent="0.3">
      <c r="A936" s="83"/>
      <c r="I936" s="83"/>
      <c r="L936" s="84"/>
      <c r="M936" s="84"/>
      <c r="O936" s="84"/>
      <c r="P936" s="84"/>
      <c r="Q936" s="159"/>
      <c r="R936" s="83"/>
      <c r="S936"/>
      <c r="T936"/>
      <c r="AE936" s="84"/>
      <c r="AM936"/>
      <c r="AN936"/>
      <c r="AO936"/>
      <c r="AP936"/>
    </row>
    <row r="937" spans="1:42" s="85" customFormat="1" ht="14.4" customHeight="1" x14ac:dyDescent="0.3">
      <c r="A937" s="83"/>
      <c r="I937" s="83"/>
      <c r="L937" s="84"/>
      <c r="M937" s="84"/>
      <c r="O937" s="84"/>
      <c r="P937" s="84"/>
      <c r="Q937" s="159"/>
      <c r="R937" s="83"/>
      <c r="S937"/>
      <c r="T937"/>
      <c r="AE937" s="84"/>
      <c r="AM937"/>
      <c r="AN937"/>
      <c r="AO937"/>
      <c r="AP937"/>
    </row>
    <row r="938" spans="1:42" s="85" customFormat="1" ht="14.4" customHeight="1" x14ac:dyDescent="0.3">
      <c r="A938" s="83"/>
      <c r="I938" s="83"/>
      <c r="L938" s="84"/>
      <c r="M938" s="84"/>
      <c r="O938" s="84"/>
      <c r="P938" s="84"/>
      <c r="Q938" s="159"/>
      <c r="R938" s="83"/>
      <c r="S938"/>
      <c r="T938"/>
      <c r="AE938" s="84"/>
      <c r="AM938"/>
      <c r="AN938"/>
      <c r="AO938"/>
      <c r="AP938"/>
    </row>
    <row r="939" spans="1:42" s="85" customFormat="1" ht="14.4" customHeight="1" x14ac:dyDescent="0.3">
      <c r="A939" s="83"/>
      <c r="I939" s="83"/>
      <c r="L939" s="84"/>
      <c r="M939" s="84"/>
      <c r="O939" s="84"/>
      <c r="P939" s="84"/>
      <c r="Q939" s="159"/>
      <c r="R939" s="83"/>
      <c r="S939"/>
      <c r="T939"/>
      <c r="AE939" s="84"/>
      <c r="AM939"/>
      <c r="AN939"/>
      <c r="AO939"/>
      <c r="AP939"/>
    </row>
    <row r="940" spans="1:42" s="85" customFormat="1" ht="14.4" customHeight="1" x14ac:dyDescent="0.3">
      <c r="A940" s="83"/>
      <c r="I940" s="83"/>
      <c r="L940" s="84"/>
      <c r="M940" s="84"/>
      <c r="O940" s="84"/>
      <c r="P940" s="84"/>
      <c r="Q940" s="159"/>
      <c r="R940" s="83"/>
      <c r="S940"/>
      <c r="T940"/>
      <c r="AE940" s="84"/>
      <c r="AM940"/>
      <c r="AN940"/>
      <c r="AO940"/>
      <c r="AP940"/>
    </row>
    <row r="941" spans="1:42" s="85" customFormat="1" ht="14.4" customHeight="1" x14ac:dyDescent="0.3">
      <c r="A941" s="83"/>
      <c r="I941" s="83"/>
      <c r="L941" s="84"/>
      <c r="M941" s="84"/>
      <c r="O941" s="84"/>
      <c r="P941" s="84"/>
      <c r="Q941" s="159"/>
      <c r="R941" s="83"/>
      <c r="S941"/>
      <c r="T941"/>
      <c r="AE941" s="84"/>
      <c r="AM941"/>
      <c r="AN941"/>
      <c r="AO941"/>
      <c r="AP941"/>
    </row>
    <row r="942" spans="1:42" s="85" customFormat="1" ht="14.4" customHeight="1" x14ac:dyDescent="0.3">
      <c r="A942" s="83"/>
      <c r="I942" s="83"/>
      <c r="L942" s="84"/>
      <c r="M942" s="84"/>
      <c r="O942" s="84"/>
      <c r="P942" s="84"/>
      <c r="Q942" s="159"/>
      <c r="R942" s="83"/>
      <c r="S942"/>
      <c r="T942"/>
      <c r="AE942" s="84"/>
      <c r="AM942"/>
      <c r="AN942"/>
      <c r="AO942"/>
      <c r="AP942"/>
    </row>
    <row r="943" spans="1:42" s="85" customFormat="1" ht="14.4" customHeight="1" x14ac:dyDescent="0.3">
      <c r="A943" s="83"/>
      <c r="I943" s="83"/>
      <c r="L943" s="84"/>
      <c r="M943" s="84"/>
      <c r="O943" s="84"/>
      <c r="P943" s="84"/>
      <c r="Q943" s="159"/>
      <c r="R943" s="83"/>
      <c r="S943"/>
      <c r="T943"/>
      <c r="AE943" s="84"/>
      <c r="AM943"/>
      <c r="AN943"/>
      <c r="AO943"/>
      <c r="AP943"/>
    </row>
    <row r="944" spans="1:42" s="85" customFormat="1" ht="14.4" customHeight="1" x14ac:dyDescent="0.3">
      <c r="A944" s="83"/>
      <c r="I944" s="83"/>
      <c r="L944" s="84"/>
      <c r="M944" s="84"/>
      <c r="O944" s="84"/>
      <c r="P944" s="84"/>
      <c r="Q944" s="159"/>
      <c r="R944" s="83"/>
      <c r="S944"/>
      <c r="T944"/>
      <c r="AE944" s="84"/>
      <c r="AM944"/>
      <c r="AN944"/>
      <c r="AO944"/>
      <c r="AP944"/>
    </row>
    <row r="945" spans="1:42" s="85" customFormat="1" ht="14.4" customHeight="1" x14ac:dyDescent="0.3">
      <c r="A945" s="83"/>
      <c r="I945" s="83"/>
      <c r="L945" s="84"/>
      <c r="M945" s="84"/>
      <c r="O945" s="84"/>
      <c r="P945" s="84"/>
      <c r="Q945" s="159"/>
      <c r="R945" s="83"/>
      <c r="S945"/>
      <c r="T945"/>
      <c r="AE945" s="84"/>
      <c r="AM945"/>
      <c r="AN945"/>
      <c r="AO945"/>
      <c r="AP945"/>
    </row>
    <row r="946" spans="1:42" s="85" customFormat="1" ht="14.4" customHeight="1" x14ac:dyDescent="0.3">
      <c r="A946" s="83"/>
      <c r="I946" s="83"/>
      <c r="L946" s="84"/>
      <c r="M946" s="84"/>
      <c r="O946" s="84"/>
      <c r="P946" s="84"/>
      <c r="Q946" s="159"/>
      <c r="R946" s="83"/>
      <c r="S946"/>
      <c r="T946"/>
      <c r="AE946" s="84"/>
      <c r="AM946"/>
      <c r="AN946"/>
      <c r="AO946"/>
      <c r="AP946"/>
    </row>
    <row r="947" spans="1:42" s="85" customFormat="1" ht="14.4" customHeight="1" x14ac:dyDescent="0.3">
      <c r="A947" s="83"/>
      <c r="I947" s="83"/>
      <c r="L947" s="84"/>
      <c r="M947" s="84"/>
      <c r="O947" s="84"/>
      <c r="P947" s="84"/>
      <c r="Q947" s="159"/>
      <c r="R947" s="83"/>
      <c r="S947"/>
      <c r="T947"/>
      <c r="AE947" s="84"/>
      <c r="AM947"/>
      <c r="AN947"/>
      <c r="AO947"/>
      <c r="AP947"/>
    </row>
    <row r="948" spans="1:42" s="85" customFormat="1" ht="14.4" customHeight="1" x14ac:dyDescent="0.3">
      <c r="A948" s="83"/>
      <c r="I948" s="83"/>
      <c r="L948" s="84"/>
      <c r="M948" s="84"/>
      <c r="O948" s="84"/>
      <c r="P948" s="84"/>
      <c r="Q948" s="159"/>
      <c r="R948" s="83"/>
      <c r="S948"/>
      <c r="T948"/>
      <c r="AE948" s="84"/>
      <c r="AM948"/>
      <c r="AN948"/>
      <c r="AO948"/>
      <c r="AP948"/>
    </row>
    <row r="949" spans="1:42" s="85" customFormat="1" ht="14.4" customHeight="1" x14ac:dyDescent="0.3">
      <c r="A949" s="83"/>
      <c r="I949" s="83"/>
      <c r="L949" s="84"/>
      <c r="M949" s="84"/>
      <c r="O949" s="84"/>
      <c r="P949" s="84"/>
      <c r="Q949" s="159"/>
      <c r="R949" s="83"/>
      <c r="S949"/>
      <c r="T949"/>
      <c r="AE949" s="84"/>
      <c r="AM949"/>
      <c r="AN949"/>
      <c r="AO949"/>
      <c r="AP949"/>
    </row>
    <row r="950" spans="1:42" s="85" customFormat="1" ht="14.4" customHeight="1" x14ac:dyDescent="0.3">
      <c r="A950" s="83"/>
      <c r="I950" s="83"/>
      <c r="L950" s="84"/>
      <c r="M950" s="84"/>
      <c r="O950" s="84"/>
      <c r="P950" s="84"/>
      <c r="Q950" s="159"/>
      <c r="R950" s="83"/>
      <c r="S950"/>
      <c r="T950"/>
      <c r="AE950" s="84"/>
      <c r="AM950"/>
      <c r="AN950"/>
      <c r="AO950"/>
      <c r="AP950"/>
    </row>
    <row r="951" spans="1:42" s="85" customFormat="1" ht="14.4" customHeight="1" x14ac:dyDescent="0.3">
      <c r="A951" s="83"/>
      <c r="I951" s="83"/>
      <c r="L951" s="84"/>
      <c r="M951" s="84"/>
      <c r="O951" s="84"/>
      <c r="P951" s="84"/>
      <c r="Q951" s="159"/>
      <c r="R951" s="83"/>
      <c r="S951"/>
      <c r="T951"/>
      <c r="AE951" s="84"/>
      <c r="AM951"/>
      <c r="AN951"/>
      <c r="AO951"/>
      <c r="AP951"/>
    </row>
    <row r="952" spans="1:42" s="85" customFormat="1" ht="14.4" customHeight="1" x14ac:dyDescent="0.3">
      <c r="A952" s="83"/>
      <c r="I952" s="83"/>
      <c r="L952" s="84"/>
      <c r="M952" s="84"/>
      <c r="O952" s="84"/>
      <c r="P952" s="84"/>
      <c r="Q952" s="159"/>
      <c r="R952" s="83"/>
      <c r="S952"/>
      <c r="T952"/>
      <c r="AE952" s="84"/>
      <c r="AM952"/>
      <c r="AN952"/>
      <c r="AO952"/>
      <c r="AP952"/>
    </row>
    <row r="953" spans="1:42" s="85" customFormat="1" ht="14.4" customHeight="1" x14ac:dyDescent="0.3">
      <c r="A953" s="83"/>
      <c r="I953" s="83"/>
      <c r="L953" s="84"/>
      <c r="M953" s="84"/>
      <c r="O953" s="84"/>
      <c r="P953" s="84"/>
      <c r="Q953" s="159"/>
      <c r="R953" s="83"/>
      <c r="S953"/>
      <c r="T953"/>
      <c r="AE953" s="84"/>
      <c r="AM953"/>
      <c r="AN953"/>
      <c r="AO953"/>
      <c r="AP953"/>
    </row>
    <row r="954" spans="1:42" s="85" customFormat="1" ht="14.4" customHeight="1" x14ac:dyDescent="0.3">
      <c r="A954" s="83"/>
      <c r="I954" s="83"/>
      <c r="L954" s="84"/>
      <c r="M954" s="84"/>
      <c r="O954" s="84"/>
      <c r="P954" s="84"/>
      <c r="Q954" s="159"/>
      <c r="R954" s="83"/>
      <c r="S954"/>
      <c r="T954"/>
      <c r="AE954" s="84"/>
      <c r="AM954"/>
      <c r="AN954"/>
      <c r="AO954"/>
      <c r="AP954"/>
    </row>
    <row r="955" spans="1:42" s="85" customFormat="1" ht="14.4" customHeight="1" x14ac:dyDescent="0.3">
      <c r="A955" s="83"/>
      <c r="I955" s="83"/>
      <c r="L955" s="84"/>
      <c r="M955" s="84"/>
      <c r="O955" s="84"/>
      <c r="P955" s="84"/>
      <c r="Q955" s="159"/>
      <c r="R955" s="83"/>
      <c r="S955"/>
      <c r="T955"/>
      <c r="AE955" s="84"/>
      <c r="AM955"/>
      <c r="AN955"/>
      <c r="AO955"/>
      <c r="AP955"/>
    </row>
    <row r="956" spans="1:42" s="85" customFormat="1" ht="14.4" customHeight="1" x14ac:dyDescent="0.3">
      <c r="A956" s="83"/>
      <c r="I956" s="83"/>
      <c r="L956" s="84"/>
      <c r="M956" s="84"/>
      <c r="O956" s="84"/>
      <c r="P956" s="84"/>
      <c r="Q956" s="159"/>
      <c r="R956" s="83"/>
      <c r="S956"/>
      <c r="T956"/>
      <c r="AE956" s="84"/>
      <c r="AM956"/>
      <c r="AN956"/>
      <c r="AO956"/>
      <c r="AP956"/>
    </row>
    <row r="957" spans="1:42" s="85" customFormat="1" ht="14.4" customHeight="1" x14ac:dyDescent="0.3">
      <c r="A957" s="83"/>
      <c r="I957" s="83"/>
      <c r="L957" s="84"/>
      <c r="M957" s="84"/>
      <c r="O957" s="84"/>
      <c r="P957" s="84"/>
      <c r="Q957" s="159"/>
      <c r="R957" s="83"/>
      <c r="S957"/>
      <c r="T957"/>
      <c r="AE957" s="84"/>
      <c r="AM957"/>
      <c r="AN957"/>
      <c r="AO957"/>
      <c r="AP957"/>
    </row>
    <row r="958" spans="1:42" s="85" customFormat="1" ht="14.4" customHeight="1" x14ac:dyDescent="0.3">
      <c r="A958" s="83"/>
      <c r="I958" s="83"/>
      <c r="L958" s="84"/>
      <c r="M958" s="84"/>
      <c r="O958" s="84"/>
      <c r="P958" s="84"/>
      <c r="Q958" s="159"/>
      <c r="R958" s="83"/>
      <c r="S958"/>
      <c r="T958"/>
      <c r="AE958" s="84"/>
      <c r="AM958"/>
      <c r="AN958"/>
      <c r="AO958"/>
      <c r="AP958"/>
    </row>
    <row r="959" spans="1:42" s="85" customFormat="1" ht="14.4" customHeight="1" x14ac:dyDescent="0.3">
      <c r="A959" s="83"/>
      <c r="I959" s="83"/>
      <c r="L959" s="84"/>
      <c r="M959" s="84"/>
      <c r="O959" s="84"/>
      <c r="P959" s="84"/>
      <c r="Q959" s="159"/>
      <c r="R959" s="83"/>
      <c r="S959"/>
      <c r="T959"/>
      <c r="AE959" s="84"/>
      <c r="AM959"/>
      <c r="AN959"/>
      <c r="AO959"/>
      <c r="AP959"/>
    </row>
    <row r="960" spans="1:42" s="85" customFormat="1" ht="14.4" customHeight="1" x14ac:dyDescent="0.3">
      <c r="A960" s="83"/>
      <c r="I960" s="83"/>
      <c r="L960" s="84"/>
      <c r="M960" s="84"/>
      <c r="O960" s="84"/>
      <c r="P960" s="84"/>
      <c r="Q960" s="159"/>
      <c r="R960" s="83"/>
      <c r="S960"/>
      <c r="T960"/>
      <c r="AE960" s="84"/>
      <c r="AM960"/>
      <c r="AN960"/>
      <c r="AO960"/>
      <c r="AP960"/>
    </row>
    <row r="961" spans="1:42" s="85" customFormat="1" ht="14.4" customHeight="1" x14ac:dyDescent="0.3">
      <c r="A961" s="83"/>
      <c r="I961" s="83"/>
      <c r="L961" s="84"/>
      <c r="M961" s="84"/>
      <c r="O961" s="84"/>
      <c r="P961" s="84"/>
      <c r="Q961" s="159"/>
      <c r="R961" s="83"/>
      <c r="S961"/>
      <c r="T961"/>
      <c r="AE961" s="84"/>
      <c r="AM961"/>
      <c r="AN961"/>
      <c r="AO961"/>
      <c r="AP961"/>
    </row>
    <row r="962" spans="1:42" s="85" customFormat="1" ht="14.4" customHeight="1" x14ac:dyDescent="0.3">
      <c r="A962" s="83"/>
      <c r="I962" s="83"/>
      <c r="L962" s="84"/>
      <c r="M962" s="84"/>
      <c r="O962" s="84"/>
      <c r="P962" s="84"/>
      <c r="Q962" s="159"/>
      <c r="R962" s="83"/>
      <c r="S962"/>
      <c r="T962"/>
      <c r="AE962" s="84"/>
      <c r="AM962"/>
      <c r="AN962"/>
      <c r="AO962"/>
      <c r="AP962"/>
    </row>
    <row r="963" spans="1:42" s="85" customFormat="1" ht="14.4" customHeight="1" x14ac:dyDescent="0.3">
      <c r="A963" s="83"/>
      <c r="I963" s="83"/>
      <c r="L963" s="84"/>
      <c r="M963" s="84"/>
      <c r="O963" s="84"/>
      <c r="P963" s="84"/>
      <c r="Q963" s="159"/>
      <c r="R963" s="83"/>
      <c r="S963"/>
      <c r="T963"/>
      <c r="AE963" s="84"/>
      <c r="AM963"/>
      <c r="AN963"/>
      <c r="AO963"/>
      <c r="AP963"/>
    </row>
    <row r="964" spans="1:42" s="85" customFormat="1" ht="14.4" customHeight="1" x14ac:dyDescent="0.3">
      <c r="A964" s="83"/>
      <c r="I964" s="83"/>
      <c r="L964" s="84"/>
      <c r="M964" s="84"/>
      <c r="O964" s="84"/>
      <c r="P964" s="84"/>
      <c r="Q964" s="159"/>
      <c r="R964" s="83"/>
      <c r="S964"/>
      <c r="T964"/>
      <c r="AE964" s="84"/>
      <c r="AM964"/>
      <c r="AN964"/>
      <c r="AO964"/>
      <c r="AP964"/>
    </row>
    <row r="965" spans="1:42" s="85" customFormat="1" ht="14.4" customHeight="1" x14ac:dyDescent="0.3">
      <c r="A965" s="83"/>
      <c r="I965" s="83"/>
      <c r="L965" s="84"/>
      <c r="M965" s="84"/>
      <c r="O965" s="84"/>
      <c r="P965" s="84"/>
      <c r="Q965" s="159"/>
      <c r="R965" s="83"/>
      <c r="S965"/>
      <c r="T965"/>
      <c r="AE965" s="84"/>
      <c r="AM965"/>
      <c r="AN965"/>
      <c r="AO965"/>
      <c r="AP965"/>
    </row>
    <row r="966" spans="1:42" s="85" customFormat="1" ht="14.4" customHeight="1" x14ac:dyDescent="0.3">
      <c r="A966" s="83"/>
      <c r="I966" s="83"/>
      <c r="L966" s="84"/>
      <c r="M966" s="84"/>
      <c r="O966" s="84"/>
      <c r="P966" s="84"/>
      <c r="Q966" s="159"/>
      <c r="R966" s="83"/>
      <c r="S966"/>
      <c r="T966"/>
      <c r="AE966" s="84"/>
      <c r="AM966"/>
      <c r="AN966"/>
      <c r="AO966"/>
      <c r="AP966"/>
    </row>
    <row r="967" spans="1:42" s="85" customFormat="1" ht="14.4" customHeight="1" x14ac:dyDescent="0.3">
      <c r="A967" s="83"/>
      <c r="I967" s="83"/>
      <c r="L967" s="84"/>
      <c r="M967" s="84"/>
      <c r="O967" s="84"/>
      <c r="P967" s="84"/>
      <c r="Q967" s="159"/>
      <c r="R967" s="83"/>
      <c r="S967"/>
      <c r="T967"/>
      <c r="AE967" s="84"/>
      <c r="AM967"/>
      <c r="AN967"/>
      <c r="AO967"/>
      <c r="AP967"/>
    </row>
    <row r="968" spans="1:42" s="85" customFormat="1" ht="14.4" customHeight="1" x14ac:dyDescent="0.3">
      <c r="A968" s="83"/>
      <c r="I968" s="83"/>
      <c r="L968" s="84"/>
      <c r="M968" s="84"/>
      <c r="O968" s="84"/>
      <c r="P968" s="84"/>
      <c r="Q968" s="159"/>
      <c r="R968" s="83"/>
      <c r="S968"/>
      <c r="T968"/>
      <c r="AE968" s="84"/>
      <c r="AM968"/>
      <c r="AN968"/>
      <c r="AO968"/>
      <c r="AP968"/>
    </row>
    <row r="969" spans="1:42" s="85" customFormat="1" ht="14.4" customHeight="1" x14ac:dyDescent="0.3">
      <c r="A969" s="83"/>
      <c r="I969" s="83"/>
      <c r="L969" s="84"/>
      <c r="M969" s="84"/>
      <c r="O969" s="84"/>
      <c r="P969" s="84"/>
      <c r="Q969" s="159"/>
      <c r="R969" s="83"/>
      <c r="S969"/>
      <c r="T969"/>
      <c r="AE969" s="84"/>
      <c r="AM969"/>
      <c r="AN969"/>
      <c r="AO969"/>
      <c r="AP969"/>
    </row>
    <row r="970" spans="1:42" s="85" customFormat="1" ht="14.4" customHeight="1" x14ac:dyDescent="0.3">
      <c r="A970" s="83"/>
      <c r="I970" s="83"/>
      <c r="L970" s="84"/>
      <c r="M970" s="84"/>
      <c r="O970" s="84"/>
      <c r="P970" s="84"/>
      <c r="Q970" s="159"/>
      <c r="R970" s="83"/>
      <c r="S970"/>
      <c r="T970"/>
      <c r="AE970" s="84"/>
      <c r="AM970"/>
      <c r="AN970"/>
      <c r="AO970"/>
      <c r="AP970"/>
    </row>
    <row r="971" spans="1:42" s="85" customFormat="1" ht="14.4" customHeight="1" x14ac:dyDescent="0.3">
      <c r="A971" s="83"/>
      <c r="I971" s="83"/>
      <c r="L971" s="84"/>
      <c r="M971" s="84"/>
      <c r="O971" s="84"/>
      <c r="P971" s="84"/>
      <c r="Q971" s="159"/>
      <c r="R971" s="83"/>
      <c r="S971"/>
      <c r="T971"/>
      <c r="AE971" s="84"/>
      <c r="AM971"/>
      <c r="AN971"/>
      <c r="AO971"/>
      <c r="AP971"/>
    </row>
    <row r="972" spans="1:42" s="85" customFormat="1" ht="14.4" customHeight="1" x14ac:dyDescent="0.3">
      <c r="A972" s="83"/>
      <c r="I972" s="83"/>
      <c r="L972" s="84"/>
      <c r="M972" s="84"/>
      <c r="O972" s="84"/>
      <c r="P972" s="84"/>
      <c r="Q972" s="159"/>
      <c r="R972" s="83"/>
      <c r="S972"/>
      <c r="T972"/>
      <c r="AE972" s="84"/>
      <c r="AM972"/>
      <c r="AN972"/>
      <c r="AO972"/>
      <c r="AP972"/>
    </row>
    <row r="973" spans="1:42" s="85" customFormat="1" ht="14.4" customHeight="1" x14ac:dyDescent="0.3">
      <c r="A973" s="83"/>
      <c r="I973" s="83"/>
      <c r="L973" s="84"/>
      <c r="M973" s="84"/>
      <c r="O973" s="84"/>
      <c r="P973" s="84"/>
      <c r="Q973" s="159"/>
      <c r="R973" s="83"/>
      <c r="S973"/>
      <c r="T973"/>
      <c r="AE973" s="84"/>
      <c r="AM973"/>
      <c r="AN973"/>
      <c r="AO973"/>
      <c r="AP973"/>
    </row>
    <row r="974" spans="1:42" s="85" customFormat="1" ht="14.4" customHeight="1" x14ac:dyDescent="0.3">
      <c r="A974" s="83"/>
      <c r="I974" s="83"/>
      <c r="L974" s="84"/>
      <c r="M974" s="84"/>
      <c r="O974" s="84"/>
      <c r="P974" s="84"/>
      <c r="Q974" s="159"/>
      <c r="R974" s="83"/>
      <c r="S974"/>
      <c r="T974"/>
      <c r="AE974" s="84"/>
      <c r="AM974"/>
      <c r="AN974"/>
      <c r="AO974"/>
      <c r="AP974"/>
    </row>
    <row r="975" spans="1:42" s="85" customFormat="1" ht="14.4" customHeight="1" x14ac:dyDescent="0.3">
      <c r="A975" s="83"/>
      <c r="I975" s="83"/>
      <c r="L975" s="84"/>
      <c r="M975" s="84"/>
      <c r="O975" s="84"/>
      <c r="P975" s="84"/>
      <c r="Q975" s="159"/>
      <c r="R975" s="83"/>
      <c r="S975"/>
      <c r="T975"/>
      <c r="AE975" s="84"/>
      <c r="AM975"/>
      <c r="AN975"/>
      <c r="AO975"/>
      <c r="AP975"/>
    </row>
    <row r="976" spans="1:42" s="85" customFormat="1" ht="14.4" customHeight="1" x14ac:dyDescent="0.3">
      <c r="A976" s="83"/>
      <c r="I976" s="83"/>
      <c r="L976" s="84"/>
      <c r="M976" s="84"/>
      <c r="O976" s="84"/>
      <c r="P976" s="84"/>
      <c r="Q976" s="159"/>
      <c r="R976" s="83"/>
      <c r="S976"/>
      <c r="T976"/>
      <c r="AE976" s="84"/>
      <c r="AM976"/>
      <c r="AN976"/>
      <c r="AO976"/>
      <c r="AP976"/>
    </row>
    <row r="977" spans="1:42" s="85" customFormat="1" ht="14.4" customHeight="1" x14ac:dyDescent="0.3">
      <c r="A977" s="83"/>
      <c r="I977" s="83"/>
      <c r="L977" s="84"/>
      <c r="M977" s="84"/>
      <c r="O977" s="84"/>
      <c r="P977" s="84"/>
      <c r="Q977" s="159"/>
      <c r="R977" s="83"/>
      <c r="S977"/>
      <c r="T977"/>
      <c r="AE977" s="84"/>
      <c r="AM977"/>
      <c r="AN977"/>
      <c r="AO977"/>
      <c r="AP977"/>
    </row>
    <row r="978" spans="1:42" s="85" customFormat="1" ht="14.4" customHeight="1" x14ac:dyDescent="0.3">
      <c r="A978" s="83"/>
      <c r="I978" s="83"/>
      <c r="L978" s="84"/>
      <c r="M978" s="84"/>
      <c r="O978" s="84"/>
      <c r="P978" s="84"/>
      <c r="Q978" s="159"/>
      <c r="R978" s="83"/>
      <c r="S978"/>
      <c r="T978"/>
      <c r="AE978" s="84"/>
      <c r="AM978"/>
      <c r="AN978"/>
      <c r="AO978"/>
      <c r="AP978"/>
    </row>
    <row r="979" spans="1:42" s="85" customFormat="1" ht="14.4" customHeight="1" x14ac:dyDescent="0.3">
      <c r="A979" s="83"/>
      <c r="I979" s="83"/>
      <c r="L979" s="84"/>
      <c r="M979" s="84"/>
      <c r="O979" s="84"/>
      <c r="P979" s="84"/>
      <c r="Q979" s="159"/>
      <c r="R979" s="83"/>
      <c r="S979"/>
      <c r="T979"/>
      <c r="AE979" s="84"/>
      <c r="AM979"/>
      <c r="AN979"/>
      <c r="AO979"/>
      <c r="AP979"/>
    </row>
    <row r="980" spans="1:42" s="85" customFormat="1" ht="14.4" customHeight="1" x14ac:dyDescent="0.3">
      <c r="A980" s="83"/>
      <c r="I980" s="83"/>
      <c r="L980" s="84"/>
      <c r="M980" s="84"/>
      <c r="O980" s="84"/>
      <c r="P980" s="84"/>
      <c r="Q980" s="159"/>
      <c r="R980" s="83"/>
      <c r="S980"/>
      <c r="T980"/>
      <c r="AE980" s="84"/>
      <c r="AM980"/>
      <c r="AN980"/>
      <c r="AO980"/>
      <c r="AP980"/>
    </row>
    <row r="981" spans="1:42" s="85" customFormat="1" ht="14.4" customHeight="1" x14ac:dyDescent="0.3">
      <c r="A981" s="83"/>
      <c r="I981" s="83"/>
      <c r="L981" s="84"/>
      <c r="M981" s="84"/>
      <c r="O981" s="84"/>
      <c r="P981" s="84"/>
      <c r="Q981" s="159"/>
      <c r="R981" s="83"/>
      <c r="S981"/>
      <c r="T981"/>
      <c r="AE981" s="84"/>
      <c r="AM981"/>
      <c r="AN981"/>
      <c r="AO981"/>
      <c r="AP981"/>
    </row>
    <row r="982" spans="1:42" s="85" customFormat="1" ht="14.4" customHeight="1" x14ac:dyDescent="0.3">
      <c r="A982" s="83"/>
      <c r="I982" s="83"/>
      <c r="L982" s="84"/>
      <c r="M982" s="84"/>
      <c r="O982" s="84"/>
      <c r="P982" s="84"/>
      <c r="Q982" s="159"/>
      <c r="R982" s="83"/>
      <c r="S982"/>
      <c r="T982"/>
      <c r="AE982" s="84"/>
      <c r="AM982"/>
      <c r="AN982"/>
      <c r="AO982"/>
      <c r="AP982"/>
    </row>
    <row r="983" spans="1:42" s="85" customFormat="1" ht="14.4" customHeight="1" x14ac:dyDescent="0.3">
      <c r="A983" s="83"/>
      <c r="I983" s="83"/>
      <c r="L983" s="84"/>
      <c r="M983" s="84"/>
      <c r="O983" s="84"/>
      <c r="P983" s="84"/>
      <c r="Q983" s="159"/>
      <c r="R983" s="83"/>
      <c r="S983"/>
      <c r="T983"/>
      <c r="AE983" s="84"/>
      <c r="AM983"/>
      <c r="AN983"/>
      <c r="AO983"/>
      <c r="AP983"/>
    </row>
    <row r="984" spans="1:42" s="85" customFormat="1" ht="14.4" customHeight="1" x14ac:dyDescent="0.3">
      <c r="A984" s="83"/>
      <c r="I984" s="83"/>
      <c r="L984" s="84"/>
      <c r="M984" s="84"/>
      <c r="O984" s="84"/>
      <c r="P984" s="84"/>
      <c r="Q984" s="159"/>
      <c r="R984" s="83"/>
      <c r="S984"/>
      <c r="T984"/>
      <c r="AE984" s="84"/>
      <c r="AM984"/>
      <c r="AN984"/>
      <c r="AO984"/>
      <c r="AP984"/>
    </row>
    <row r="985" spans="1:42" s="85" customFormat="1" ht="14.4" customHeight="1" x14ac:dyDescent="0.3">
      <c r="A985" s="83"/>
      <c r="I985" s="83"/>
      <c r="L985" s="84"/>
      <c r="M985" s="84"/>
      <c r="O985" s="84"/>
      <c r="P985" s="84"/>
      <c r="Q985" s="159"/>
      <c r="R985" s="83"/>
      <c r="S985"/>
      <c r="T985"/>
      <c r="AE985" s="84"/>
      <c r="AM985"/>
      <c r="AN985"/>
      <c r="AO985"/>
      <c r="AP985"/>
    </row>
    <row r="986" spans="1:42" s="85" customFormat="1" ht="14.4" customHeight="1" x14ac:dyDescent="0.3">
      <c r="A986" s="83"/>
      <c r="I986" s="83"/>
      <c r="L986" s="84"/>
      <c r="M986" s="84"/>
      <c r="O986" s="84"/>
      <c r="P986" s="84"/>
      <c r="Q986" s="159"/>
      <c r="R986" s="83"/>
      <c r="S986"/>
      <c r="T986"/>
      <c r="AE986" s="84"/>
      <c r="AM986"/>
      <c r="AN986"/>
      <c r="AO986"/>
      <c r="AP986"/>
    </row>
    <row r="987" spans="1:42" s="85" customFormat="1" ht="14.4" customHeight="1" x14ac:dyDescent="0.3">
      <c r="A987" s="83"/>
      <c r="I987" s="83"/>
      <c r="L987" s="84"/>
      <c r="M987" s="84"/>
      <c r="O987" s="84"/>
      <c r="P987" s="84"/>
      <c r="Q987" s="159"/>
      <c r="R987" s="83"/>
      <c r="S987"/>
      <c r="T987"/>
      <c r="AE987" s="84"/>
      <c r="AM987"/>
      <c r="AN987"/>
      <c r="AO987"/>
      <c r="AP987"/>
    </row>
    <row r="988" spans="1:42" s="85" customFormat="1" ht="14.4" customHeight="1" x14ac:dyDescent="0.3">
      <c r="A988" s="83"/>
      <c r="I988" s="83"/>
      <c r="L988" s="84"/>
      <c r="M988" s="84"/>
      <c r="O988" s="84"/>
      <c r="P988" s="84"/>
      <c r="Q988" s="159"/>
      <c r="R988" s="83"/>
      <c r="S988"/>
      <c r="T988"/>
      <c r="AE988" s="84"/>
      <c r="AM988"/>
      <c r="AN988"/>
      <c r="AO988"/>
      <c r="AP988"/>
    </row>
    <row r="989" spans="1:42" s="85" customFormat="1" ht="14.4" customHeight="1" x14ac:dyDescent="0.3">
      <c r="A989" s="83"/>
      <c r="I989" s="83"/>
      <c r="L989" s="84"/>
      <c r="M989" s="84"/>
      <c r="O989" s="84"/>
      <c r="P989" s="84"/>
      <c r="Q989" s="159"/>
      <c r="R989" s="83"/>
      <c r="S989"/>
      <c r="T989"/>
      <c r="AE989" s="84"/>
      <c r="AM989"/>
      <c r="AN989"/>
      <c r="AO989"/>
      <c r="AP989"/>
    </row>
    <row r="990" spans="1:42" s="85" customFormat="1" ht="14.4" customHeight="1" x14ac:dyDescent="0.3">
      <c r="A990" s="83"/>
      <c r="I990" s="83"/>
      <c r="L990" s="84"/>
      <c r="M990" s="84"/>
      <c r="O990" s="84"/>
      <c r="P990" s="84"/>
      <c r="Q990" s="159"/>
      <c r="R990" s="83"/>
      <c r="S990"/>
      <c r="T990"/>
      <c r="AE990" s="84"/>
      <c r="AM990"/>
      <c r="AN990"/>
      <c r="AO990"/>
      <c r="AP990"/>
    </row>
    <row r="991" spans="1:42" ht="14.4" customHeight="1" x14ac:dyDescent="0.3">
      <c r="A991" s="83"/>
      <c r="B991" s="85"/>
      <c r="C991" s="85"/>
      <c r="D991" s="85"/>
      <c r="E991" s="85"/>
      <c r="F991" s="85"/>
      <c r="G991" s="85"/>
      <c r="H991" s="85"/>
      <c r="I991" s="83"/>
      <c r="J991" s="85"/>
      <c r="K991" s="85"/>
      <c r="L991" s="84"/>
      <c r="M991" s="84"/>
      <c r="N991" s="85"/>
      <c r="O991" s="84"/>
      <c r="P991" s="84"/>
      <c r="Q991" s="159"/>
      <c r="R991" s="83"/>
      <c r="U991" s="85"/>
      <c r="V991" s="85"/>
      <c r="W991" s="85"/>
      <c r="X991" s="85"/>
      <c r="Y991" s="85"/>
      <c r="Z991" s="85"/>
      <c r="AA991" s="85"/>
      <c r="AB991" s="85"/>
      <c r="AC991" s="85"/>
      <c r="AD991" s="85"/>
      <c r="AE991" s="84"/>
      <c r="AF991" s="85"/>
      <c r="AG991" s="85"/>
      <c r="AH991" s="85"/>
      <c r="AI991" s="85"/>
      <c r="AJ991" s="85"/>
      <c r="AK991" s="85"/>
    </row>
    <row r="992" spans="1:42" ht="14.4" customHeight="1" x14ac:dyDescent="0.3">
      <c r="AL992"/>
    </row>
    <row r="993" spans="1:42" ht="14.4" customHeight="1" x14ac:dyDescent="0.3">
      <c r="AL993"/>
    </row>
    <row r="994" spans="1:42" ht="14.4" customHeight="1" x14ac:dyDescent="0.3">
      <c r="A994" s="83"/>
      <c r="B994" s="85"/>
      <c r="C994" s="85"/>
      <c r="D994" s="85"/>
      <c r="E994" s="85"/>
      <c r="F994" s="85"/>
      <c r="G994" s="85"/>
      <c r="H994" s="85"/>
      <c r="I994" s="83"/>
      <c r="J994" s="85"/>
      <c r="K994" s="85"/>
      <c r="L994" s="84"/>
      <c r="M994" s="84"/>
      <c r="N994" s="85"/>
      <c r="O994" s="84"/>
      <c r="P994" s="84"/>
      <c r="Q994" s="159"/>
      <c r="R994" s="83"/>
      <c r="U994" s="85"/>
      <c r="V994" s="85"/>
      <c r="W994" s="85"/>
      <c r="X994" s="85"/>
      <c r="Y994" s="85"/>
      <c r="Z994" s="85"/>
      <c r="AA994" s="85"/>
      <c r="AB994" s="85"/>
      <c r="AC994" s="85"/>
      <c r="AD994" s="85"/>
      <c r="AE994" s="84"/>
      <c r="AF994" s="85"/>
      <c r="AG994" s="85"/>
      <c r="AH994" s="85"/>
      <c r="AI994" s="85"/>
      <c r="AJ994" s="85"/>
      <c r="AK994" s="85"/>
    </row>
    <row r="995" spans="1:42" ht="14.4" customHeight="1" x14ac:dyDescent="0.3">
      <c r="A995" s="83"/>
      <c r="B995" s="85"/>
      <c r="C995" s="85"/>
      <c r="D995" s="85"/>
      <c r="E995" s="85"/>
      <c r="F995" s="85"/>
      <c r="G995" s="85"/>
      <c r="H995" s="85"/>
      <c r="I995" s="83"/>
      <c r="J995" s="85"/>
      <c r="K995" s="85"/>
      <c r="L995" s="84"/>
      <c r="M995" s="84"/>
      <c r="N995" s="85"/>
      <c r="O995" s="84"/>
      <c r="P995" s="84"/>
      <c r="Q995" s="159"/>
      <c r="R995" s="83"/>
      <c r="U995" s="85"/>
      <c r="V995" s="85"/>
      <c r="W995" s="85"/>
      <c r="X995" s="85"/>
      <c r="Y995" s="85"/>
      <c r="Z995" s="85"/>
      <c r="AA995" s="85"/>
      <c r="AB995" s="85"/>
      <c r="AC995" s="85"/>
      <c r="AD995" s="85"/>
      <c r="AE995" s="84"/>
      <c r="AF995" s="85"/>
      <c r="AG995" s="85"/>
      <c r="AH995" s="85"/>
      <c r="AI995" s="85"/>
      <c r="AJ995" s="85"/>
      <c r="AK995" s="85"/>
    </row>
    <row r="996" spans="1:42" ht="14.4" customHeight="1" x14ac:dyDescent="0.3">
      <c r="A996" s="83"/>
      <c r="B996" s="85"/>
      <c r="C996" s="85"/>
      <c r="D996" s="85"/>
      <c r="E996" s="85"/>
      <c r="F996" s="85"/>
      <c r="G996" s="85"/>
      <c r="H996" s="85"/>
      <c r="I996" s="83"/>
      <c r="J996" s="85"/>
      <c r="K996" s="85"/>
      <c r="L996" s="84"/>
      <c r="M996" s="84"/>
      <c r="N996" s="85"/>
      <c r="O996" s="84"/>
      <c r="P996" s="84"/>
      <c r="Q996" s="159"/>
      <c r="R996" s="83"/>
      <c r="U996" s="85"/>
      <c r="V996" s="85"/>
      <c r="W996" s="85"/>
      <c r="X996" s="85"/>
      <c r="Y996" s="85"/>
      <c r="Z996" s="85"/>
      <c r="AA996" s="85"/>
      <c r="AB996" s="85"/>
      <c r="AC996" s="85"/>
      <c r="AD996" s="85"/>
      <c r="AE996" s="84"/>
      <c r="AF996" s="85"/>
      <c r="AG996" s="85"/>
      <c r="AH996" s="85"/>
      <c r="AI996" s="85"/>
      <c r="AJ996" s="85"/>
      <c r="AK996" s="85"/>
    </row>
    <row r="997" spans="1:42" ht="14.4" customHeight="1" x14ac:dyDescent="0.3">
      <c r="A997" s="83"/>
      <c r="B997" s="85"/>
      <c r="C997" s="85"/>
      <c r="D997" s="85"/>
      <c r="E997" s="85"/>
      <c r="F997" s="85"/>
      <c r="G997" s="85"/>
      <c r="H997" s="85"/>
      <c r="I997" s="83"/>
      <c r="J997" s="85"/>
      <c r="K997" s="85"/>
      <c r="L997" s="84"/>
      <c r="M997" s="84"/>
      <c r="N997" s="85"/>
      <c r="O997" s="84"/>
      <c r="P997" s="84"/>
      <c r="Q997" s="159"/>
      <c r="R997" s="83"/>
      <c r="U997" s="85"/>
      <c r="V997" s="85"/>
      <c r="W997" s="85"/>
      <c r="X997" s="85"/>
      <c r="Y997" s="85"/>
      <c r="Z997" s="85"/>
      <c r="AA997" s="85"/>
      <c r="AB997" s="85"/>
      <c r="AC997" s="85"/>
      <c r="AD997" s="85"/>
      <c r="AE997" s="84"/>
      <c r="AF997" s="85"/>
      <c r="AG997" s="85"/>
      <c r="AH997" s="85"/>
      <c r="AI997" s="85"/>
      <c r="AJ997" s="85"/>
      <c r="AK997" s="85"/>
    </row>
    <row r="998" spans="1:42" ht="14.4" customHeight="1" x14ac:dyDescent="0.3">
      <c r="A998" s="83"/>
      <c r="B998" s="85"/>
      <c r="C998" s="85"/>
      <c r="D998" s="85"/>
      <c r="E998" s="85"/>
      <c r="F998" s="85"/>
      <c r="G998" s="85"/>
      <c r="H998" s="85"/>
      <c r="I998" s="83"/>
      <c r="J998" s="85"/>
      <c r="K998" s="85"/>
      <c r="L998" s="84"/>
      <c r="M998" s="84"/>
      <c r="N998" s="85"/>
      <c r="O998" s="84"/>
      <c r="P998" s="84"/>
      <c r="Q998" s="159"/>
      <c r="R998" s="83"/>
      <c r="U998" s="85"/>
      <c r="V998" s="85"/>
      <c r="W998" s="85"/>
      <c r="X998" s="85"/>
      <c r="Y998" s="85"/>
      <c r="Z998" s="85"/>
      <c r="AA998" s="85"/>
      <c r="AB998" s="85"/>
      <c r="AC998" s="85"/>
      <c r="AD998" s="85"/>
      <c r="AE998" s="84"/>
      <c r="AF998" s="85"/>
      <c r="AG998" s="85"/>
      <c r="AH998" s="85"/>
      <c r="AI998" s="85"/>
      <c r="AJ998" s="85"/>
      <c r="AK998" s="85"/>
    </row>
    <row r="999" spans="1:42" ht="14.4" customHeight="1" x14ac:dyDescent="0.3">
      <c r="A999" s="83"/>
      <c r="B999" s="85"/>
      <c r="C999" s="85"/>
      <c r="D999" s="85"/>
      <c r="E999" s="85"/>
      <c r="F999" s="85"/>
      <c r="G999" s="85"/>
      <c r="H999" s="85"/>
      <c r="I999" s="83"/>
      <c r="J999" s="85"/>
      <c r="K999" s="85"/>
      <c r="L999" s="84"/>
      <c r="M999" s="84"/>
      <c r="N999" s="85"/>
      <c r="O999" s="84"/>
      <c r="P999" s="84"/>
      <c r="Q999" s="159"/>
      <c r="R999" s="83"/>
      <c r="U999" s="85"/>
      <c r="V999" s="85"/>
      <c r="W999" s="85"/>
      <c r="X999" s="85"/>
      <c r="Y999" s="85"/>
      <c r="Z999" s="85"/>
      <c r="AA999" s="85"/>
      <c r="AB999" s="85"/>
      <c r="AC999" s="85"/>
      <c r="AD999" s="85"/>
      <c r="AE999" s="84"/>
      <c r="AF999" s="85"/>
      <c r="AG999" s="85"/>
      <c r="AH999" s="85"/>
      <c r="AI999" s="85"/>
      <c r="AJ999" s="85"/>
      <c r="AK999" s="85"/>
    </row>
    <row r="1000" spans="1:42" ht="14.4" customHeight="1" x14ac:dyDescent="0.3">
      <c r="A1000" s="83"/>
      <c r="B1000" s="85"/>
      <c r="C1000" s="85"/>
      <c r="D1000" s="85"/>
      <c r="E1000" s="85"/>
      <c r="F1000" s="85"/>
      <c r="G1000" s="85"/>
      <c r="H1000" s="85"/>
      <c r="I1000" s="83"/>
      <c r="J1000" s="85"/>
      <c r="K1000" s="85"/>
      <c r="L1000" s="84"/>
      <c r="M1000" s="84"/>
      <c r="N1000" s="85"/>
      <c r="O1000" s="84"/>
      <c r="P1000" s="84"/>
      <c r="Q1000" s="159"/>
      <c r="R1000" s="83"/>
      <c r="U1000" s="85"/>
      <c r="V1000" s="85"/>
      <c r="W1000" s="85"/>
      <c r="X1000" s="85"/>
      <c r="Y1000" s="85"/>
      <c r="Z1000" s="85"/>
      <c r="AA1000" s="85"/>
      <c r="AB1000" s="85"/>
      <c r="AC1000" s="85"/>
      <c r="AD1000" s="85"/>
      <c r="AE1000" s="84"/>
      <c r="AF1000" s="85"/>
      <c r="AG1000" s="85"/>
      <c r="AH1000" s="85"/>
      <c r="AI1000" s="85"/>
      <c r="AJ1000" s="85"/>
      <c r="AK1000" s="85"/>
    </row>
    <row r="1001" spans="1:42" ht="14.4" customHeight="1" x14ac:dyDescent="0.3">
      <c r="A1001" s="83"/>
      <c r="B1001" s="85"/>
      <c r="C1001" s="85"/>
      <c r="D1001" s="85"/>
      <c r="E1001" s="85"/>
      <c r="F1001" s="85"/>
      <c r="G1001" s="85"/>
      <c r="H1001" s="85"/>
      <c r="I1001" s="83"/>
      <c r="J1001" s="85"/>
      <c r="K1001" s="85"/>
      <c r="L1001" s="84"/>
      <c r="M1001" s="84"/>
      <c r="N1001" s="85"/>
      <c r="O1001" s="84"/>
      <c r="P1001" s="84"/>
      <c r="Q1001" s="159"/>
      <c r="R1001" s="83"/>
      <c r="U1001" s="85"/>
      <c r="V1001" s="85"/>
      <c r="W1001" s="85"/>
      <c r="X1001" s="85"/>
      <c r="Y1001" s="85"/>
      <c r="Z1001" s="85"/>
      <c r="AA1001" s="85"/>
      <c r="AB1001" s="85"/>
      <c r="AC1001" s="85"/>
      <c r="AD1001" s="85"/>
      <c r="AE1001" s="84"/>
      <c r="AF1001" s="85"/>
      <c r="AG1001" s="85"/>
      <c r="AH1001" s="85"/>
      <c r="AI1001" s="85"/>
      <c r="AJ1001" s="85"/>
      <c r="AK1001" s="85"/>
    </row>
    <row r="1002" spans="1:42" ht="14.4" customHeight="1" x14ac:dyDescent="0.3">
      <c r="A1002" s="83"/>
      <c r="B1002" s="85"/>
      <c r="C1002" s="85"/>
      <c r="D1002" s="85"/>
      <c r="E1002" s="85"/>
      <c r="F1002" s="85"/>
      <c r="G1002" s="85"/>
      <c r="H1002" s="85"/>
      <c r="I1002" s="83"/>
      <c r="J1002" s="85"/>
      <c r="K1002" s="85"/>
      <c r="L1002" s="84"/>
      <c r="M1002" s="84"/>
      <c r="N1002" s="85"/>
      <c r="O1002" s="84"/>
      <c r="P1002" s="84"/>
      <c r="Q1002" s="159"/>
      <c r="R1002" s="83"/>
      <c r="U1002" s="85"/>
      <c r="V1002" s="85"/>
      <c r="W1002" s="85"/>
      <c r="X1002" s="85"/>
      <c r="Y1002" s="85"/>
      <c r="Z1002" s="85"/>
      <c r="AA1002" s="85"/>
      <c r="AB1002" s="85"/>
      <c r="AC1002" s="85"/>
      <c r="AD1002" s="85"/>
      <c r="AE1002" s="84"/>
      <c r="AF1002" s="85"/>
      <c r="AG1002" s="85"/>
      <c r="AH1002" s="85"/>
      <c r="AI1002" s="85"/>
      <c r="AJ1002" s="85"/>
      <c r="AK1002" s="85"/>
    </row>
    <row r="1003" spans="1:42" ht="14.4" customHeight="1" x14ac:dyDescent="0.3">
      <c r="A1003" s="83"/>
      <c r="B1003" s="85"/>
      <c r="C1003" s="85"/>
      <c r="D1003" s="85"/>
      <c r="E1003" s="85"/>
      <c r="F1003" s="85"/>
      <c r="G1003" s="85"/>
      <c r="H1003" s="85"/>
      <c r="I1003" s="83"/>
      <c r="J1003" s="85"/>
      <c r="K1003" s="85"/>
      <c r="L1003" s="84"/>
      <c r="M1003" s="84"/>
      <c r="N1003" s="85"/>
      <c r="O1003" s="84"/>
      <c r="P1003" s="84"/>
      <c r="Q1003" s="159"/>
      <c r="R1003" s="83"/>
      <c r="U1003" s="85"/>
      <c r="V1003" s="85"/>
      <c r="W1003" s="85"/>
      <c r="X1003" s="85"/>
      <c r="Y1003" s="85"/>
      <c r="Z1003" s="85"/>
      <c r="AA1003" s="85"/>
      <c r="AB1003" s="85"/>
      <c r="AC1003" s="85"/>
      <c r="AD1003" s="85"/>
      <c r="AE1003" s="84"/>
      <c r="AF1003" s="85"/>
      <c r="AG1003" s="85"/>
      <c r="AH1003" s="85"/>
      <c r="AI1003" s="85"/>
      <c r="AJ1003" s="85"/>
      <c r="AK1003" s="85"/>
    </row>
    <row r="1004" spans="1:42" ht="14.4" customHeight="1" x14ac:dyDescent="0.3">
      <c r="A1004" s="83"/>
      <c r="B1004" s="85"/>
      <c r="C1004" s="85"/>
      <c r="D1004" s="85"/>
      <c r="E1004" s="85"/>
      <c r="F1004" s="85"/>
      <c r="G1004" s="85"/>
      <c r="H1004" s="85"/>
      <c r="I1004" s="83"/>
      <c r="J1004" s="85"/>
      <c r="K1004" s="85"/>
      <c r="L1004" s="84"/>
      <c r="M1004" s="84"/>
      <c r="N1004" s="85"/>
      <c r="O1004" s="84"/>
      <c r="P1004" s="84"/>
      <c r="Q1004" s="159"/>
      <c r="R1004" s="83"/>
      <c r="U1004" s="85"/>
      <c r="V1004" s="85"/>
      <c r="W1004" s="85"/>
      <c r="X1004" s="85"/>
      <c r="Y1004" s="85"/>
      <c r="Z1004" s="85"/>
      <c r="AA1004" s="85"/>
      <c r="AB1004" s="85"/>
      <c r="AC1004" s="85"/>
      <c r="AD1004" s="85"/>
      <c r="AE1004" s="84"/>
      <c r="AF1004" s="85"/>
      <c r="AG1004" s="85"/>
      <c r="AH1004" s="85"/>
      <c r="AI1004" s="85"/>
      <c r="AJ1004" s="85"/>
      <c r="AK1004" s="85"/>
    </row>
    <row r="1005" spans="1:42" ht="14.4" customHeight="1" x14ac:dyDescent="0.3">
      <c r="A1005" s="83"/>
      <c r="B1005" s="85"/>
      <c r="C1005" s="85"/>
      <c r="D1005" s="85"/>
      <c r="E1005" s="85"/>
      <c r="F1005" s="85"/>
      <c r="G1005" s="85"/>
      <c r="H1005" s="85"/>
      <c r="I1005" s="83"/>
      <c r="J1005" s="85"/>
      <c r="K1005" s="85"/>
      <c r="L1005" s="84"/>
      <c r="M1005" s="84"/>
      <c r="N1005" s="85"/>
      <c r="O1005" s="84"/>
      <c r="P1005" s="84"/>
      <c r="Q1005" s="159"/>
      <c r="R1005" s="83"/>
      <c r="U1005" s="85"/>
      <c r="V1005" s="85"/>
      <c r="W1005" s="85"/>
      <c r="X1005" s="85"/>
      <c r="Y1005" s="85"/>
      <c r="Z1005" s="85"/>
      <c r="AA1005" s="85"/>
      <c r="AB1005" s="85"/>
      <c r="AC1005" s="85"/>
      <c r="AD1005" s="85"/>
      <c r="AE1005" s="84"/>
      <c r="AF1005" s="85"/>
      <c r="AG1005" s="85"/>
      <c r="AH1005" s="85"/>
      <c r="AI1005" s="85"/>
      <c r="AJ1005" s="85"/>
      <c r="AK1005" s="85"/>
    </row>
    <row r="1006" spans="1:42" ht="14.4" customHeight="1" x14ac:dyDescent="0.3">
      <c r="A1006" s="83"/>
      <c r="B1006" s="85"/>
      <c r="C1006" s="85"/>
      <c r="D1006" s="85"/>
      <c r="E1006" s="85"/>
      <c r="F1006" s="85"/>
      <c r="G1006" s="85"/>
      <c r="H1006" s="85"/>
      <c r="I1006" s="83"/>
      <c r="J1006" s="85"/>
      <c r="K1006" s="85"/>
      <c r="L1006" s="84"/>
      <c r="M1006" s="84"/>
      <c r="N1006" s="85"/>
      <c r="O1006" s="84"/>
      <c r="P1006" s="84"/>
      <c r="Q1006" s="159"/>
      <c r="R1006" s="83"/>
      <c r="U1006" s="85"/>
      <c r="V1006" s="85"/>
      <c r="W1006" s="85"/>
      <c r="X1006" s="85"/>
      <c r="Y1006" s="85"/>
      <c r="Z1006" s="85"/>
      <c r="AA1006" s="85"/>
      <c r="AB1006" s="85"/>
      <c r="AC1006" s="85"/>
      <c r="AD1006" s="85"/>
      <c r="AE1006" s="84"/>
      <c r="AF1006" s="85"/>
      <c r="AG1006" s="85"/>
      <c r="AH1006" s="85"/>
      <c r="AI1006" s="85"/>
      <c r="AJ1006" s="85"/>
      <c r="AK1006" s="85"/>
    </row>
    <row r="1007" spans="1:42" s="85" customFormat="1" ht="14.4" customHeight="1" x14ac:dyDescent="0.3">
      <c r="A1007" s="83"/>
      <c r="I1007" s="83"/>
      <c r="L1007" s="84"/>
      <c r="M1007" s="84"/>
      <c r="O1007" s="84"/>
      <c r="P1007" s="84"/>
      <c r="Q1007" s="159"/>
      <c r="R1007" s="83"/>
      <c r="S1007"/>
      <c r="T1007"/>
      <c r="AE1007" s="84"/>
      <c r="AM1007"/>
      <c r="AN1007"/>
      <c r="AO1007"/>
      <c r="AP1007"/>
    </row>
    <row r="1008" spans="1:42" s="85" customFormat="1" ht="14.4" customHeight="1" x14ac:dyDescent="0.3">
      <c r="A1008" s="83"/>
      <c r="E1008" s="85">
        <f>150*2</f>
        <v>300</v>
      </c>
      <c r="F1008" s="85">
        <f>900*4</f>
        <v>3600</v>
      </c>
      <c r="H1008" s="85">
        <f>80*4</f>
        <v>320</v>
      </c>
      <c r="I1008" s="83">
        <f>27*25</f>
        <v>675</v>
      </c>
      <c r="J1008" s="85">
        <f>570+550</f>
        <v>1120</v>
      </c>
      <c r="L1008" s="84">
        <f>SUM(E1008:J1008)</f>
        <v>6015</v>
      </c>
      <c r="M1008" s="84"/>
      <c r="O1008" s="84">
        <v>668.33333333333337</v>
      </c>
      <c r="P1008" s="84"/>
      <c r="Q1008" s="159"/>
      <c r="R1008" s="83"/>
      <c r="S1008"/>
      <c r="T1008"/>
      <c r="AE1008" s="84"/>
      <c r="AM1008"/>
      <c r="AN1008"/>
      <c r="AO1008"/>
      <c r="AP1008"/>
    </row>
    <row r="1009" spans="1:42" s="85" customFormat="1" ht="14.4" customHeight="1" x14ac:dyDescent="0.3">
      <c r="A1009" s="83"/>
      <c r="I1009" s="83"/>
      <c r="L1009" s="84"/>
      <c r="M1009" s="84"/>
      <c r="O1009" s="84"/>
      <c r="P1009" s="84"/>
      <c r="Q1009" s="159"/>
      <c r="R1009" s="83"/>
      <c r="S1009"/>
      <c r="T1009"/>
      <c r="AE1009" s="84"/>
      <c r="AM1009"/>
      <c r="AN1009"/>
      <c r="AO1009"/>
      <c r="AP1009"/>
    </row>
    <row r="1010" spans="1:42" s="85" customFormat="1" ht="14.4" customHeight="1" x14ac:dyDescent="0.3">
      <c r="A1010" s="83"/>
      <c r="I1010" s="83"/>
      <c r="L1010" s="84"/>
      <c r="M1010" s="84"/>
      <c r="O1010" s="84"/>
      <c r="P1010" s="84"/>
      <c r="Q1010" s="159"/>
      <c r="R1010" s="83"/>
      <c r="S1010"/>
      <c r="T1010"/>
      <c r="AE1010" s="84"/>
      <c r="AM1010"/>
      <c r="AN1010"/>
      <c r="AO1010"/>
      <c r="AP1010"/>
    </row>
    <row r="1011" spans="1:42" s="85" customFormat="1" ht="14.4" customHeight="1" x14ac:dyDescent="0.3">
      <c r="A1011" s="83"/>
      <c r="I1011" s="83"/>
      <c r="L1011" s="84"/>
      <c r="M1011" s="84"/>
      <c r="O1011" s="84"/>
      <c r="P1011" s="84"/>
      <c r="Q1011" s="159"/>
      <c r="R1011" s="83"/>
      <c r="S1011"/>
      <c r="T1011"/>
      <c r="AE1011" s="84"/>
      <c r="AM1011"/>
      <c r="AN1011"/>
      <c r="AO1011"/>
      <c r="AP1011"/>
    </row>
    <row r="1012" spans="1:42" s="85" customFormat="1" ht="14.4" customHeight="1" x14ac:dyDescent="0.3">
      <c r="A1012" s="83"/>
      <c r="I1012" s="83"/>
      <c r="L1012" s="84"/>
      <c r="M1012" s="84"/>
      <c r="O1012" s="84"/>
      <c r="P1012" s="84"/>
      <c r="Q1012" s="159"/>
      <c r="R1012" s="83"/>
      <c r="S1012"/>
      <c r="T1012"/>
      <c r="AE1012" s="84"/>
      <c r="AM1012"/>
      <c r="AN1012"/>
      <c r="AO1012"/>
      <c r="AP1012"/>
    </row>
    <row r="1013" spans="1:42" s="85" customFormat="1" ht="14.4" customHeight="1" x14ac:dyDescent="0.3">
      <c r="L1013" s="101"/>
      <c r="M1013" s="83"/>
      <c r="O1013" s="101"/>
      <c r="P1013" s="101"/>
      <c r="Q1013" s="101"/>
      <c r="R1013" s="83"/>
      <c r="S1013"/>
      <c r="T1013"/>
      <c r="AE1013" s="101"/>
      <c r="AM1013"/>
      <c r="AN1013"/>
      <c r="AO1013"/>
      <c r="AP1013"/>
    </row>
    <row r="1014" spans="1:42" s="85" customFormat="1" ht="14.4" customHeight="1" x14ac:dyDescent="0.3">
      <c r="L1014" s="101"/>
      <c r="M1014" s="83"/>
      <c r="O1014" s="101"/>
      <c r="P1014" s="101"/>
      <c r="Q1014" s="101"/>
      <c r="R1014" s="83"/>
      <c r="S1014"/>
      <c r="T1014"/>
      <c r="AE1014" s="101"/>
      <c r="AM1014"/>
      <c r="AN1014"/>
      <c r="AO1014"/>
      <c r="AP1014"/>
    </row>
    <row r="1015" spans="1:42" s="85" customFormat="1" ht="14.4" customHeight="1" x14ac:dyDescent="0.3">
      <c r="L1015" s="101"/>
      <c r="M1015" s="83"/>
      <c r="O1015" s="101"/>
      <c r="P1015" s="101"/>
      <c r="Q1015" s="101"/>
      <c r="R1015" s="83"/>
      <c r="S1015"/>
      <c r="T1015"/>
      <c r="AE1015" s="101"/>
      <c r="AM1015"/>
      <c r="AN1015"/>
      <c r="AO1015"/>
      <c r="AP1015"/>
    </row>
    <row r="1016" spans="1:42" s="85" customFormat="1" ht="14.4" customHeight="1" x14ac:dyDescent="0.3">
      <c r="L1016" s="101"/>
      <c r="M1016" s="83"/>
      <c r="O1016" s="101"/>
      <c r="P1016" s="101"/>
      <c r="Q1016" s="101"/>
      <c r="R1016" s="83"/>
      <c r="S1016"/>
      <c r="T1016"/>
      <c r="AE1016" s="101"/>
      <c r="AM1016"/>
      <c r="AN1016"/>
      <c r="AO1016"/>
      <c r="AP1016"/>
    </row>
    <row r="1017" spans="1:42" s="85" customFormat="1" ht="14.4" customHeight="1" x14ac:dyDescent="0.3">
      <c r="L1017" s="101"/>
      <c r="M1017" s="83"/>
      <c r="O1017" s="101"/>
      <c r="P1017" s="101"/>
      <c r="Q1017" s="101"/>
      <c r="R1017" s="83"/>
      <c r="S1017"/>
      <c r="T1017"/>
      <c r="AE1017" s="101"/>
      <c r="AM1017"/>
      <c r="AN1017"/>
      <c r="AO1017"/>
      <c r="AP1017"/>
    </row>
    <row r="1018" spans="1:42" s="85" customFormat="1" ht="14.4" customHeight="1" x14ac:dyDescent="0.3">
      <c r="L1018" s="82" t="str">
        <f>CONCATENATE(999,RIGHT(B1018,2),RIGHT(H1018,2),RIGHT(AC1018,2),RIGHT(U1018,2))</f>
        <v>999</v>
      </c>
      <c r="M1018" s="83"/>
      <c r="O1018" s="101"/>
      <c r="P1018" s="101"/>
      <c r="Q1018" s="101"/>
      <c r="R1018" s="83"/>
      <c r="S1018"/>
      <c r="T1018"/>
      <c r="AE1018" s="84"/>
      <c r="AM1018"/>
      <c r="AN1018"/>
      <c r="AO1018"/>
      <c r="AP1018"/>
    </row>
    <row r="1019" spans="1:42" s="85" customFormat="1" ht="14.4" customHeight="1" x14ac:dyDescent="0.3">
      <c r="L1019" s="82" t="str">
        <f>CONCATENATE(999,RIGHT(H1019,2),RIGHT(AC1019,2),RIGHT(U1019,2))</f>
        <v>999</v>
      </c>
      <c r="M1019" s="83"/>
      <c r="O1019" s="101"/>
      <c r="P1019" s="101"/>
      <c r="Q1019" s="101"/>
      <c r="R1019" s="83"/>
      <c r="S1019"/>
      <c r="T1019"/>
      <c r="AE1019" s="84"/>
      <c r="AM1019"/>
      <c r="AN1019"/>
      <c r="AO1019"/>
      <c r="AP1019"/>
    </row>
    <row r="1020" spans="1:42" s="85" customFormat="1" ht="14.4" customHeight="1" x14ac:dyDescent="0.3">
      <c r="L1020" s="101" t="s">
        <v>4446</v>
      </c>
      <c r="M1020" s="83"/>
      <c r="O1020" s="101"/>
      <c r="P1020" s="101"/>
      <c r="Q1020" s="101"/>
      <c r="R1020" s="83"/>
      <c r="S1020"/>
      <c r="T1020"/>
      <c r="AE1020" s="101"/>
      <c r="AM1020"/>
      <c r="AN1020"/>
      <c r="AO1020"/>
      <c r="AP1020"/>
    </row>
    <row r="1021" spans="1:42" s="85" customFormat="1" ht="14.4" customHeight="1" x14ac:dyDescent="0.3">
      <c r="L1021" s="101" t="s">
        <v>4445</v>
      </c>
      <c r="M1021" s="83"/>
      <c r="O1021" s="101"/>
      <c r="P1021" s="101"/>
      <c r="Q1021" s="101"/>
      <c r="R1021" s="83"/>
      <c r="S1021"/>
      <c r="T1021"/>
      <c r="AE1021" s="101"/>
      <c r="AM1021"/>
      <c r="AN1021"/>
      <c r="AO1021"/>
      <c r="AP1021"/>
    </row>
    <row r="1022" spans="1:42" s="85" customFormat="1" ht="14.4" customHeight="1" x14ac:dyDescent="0.3">
      <c r="L1022" s="101"/>
      <c r="M1022" s="83"/>
      <c r="O1022" s="101"/>
      <c r="P1022" s="101"/>
      <c r="Q1022" s="101"/>
      <c r="R1022" s="83"/>
      <c r="S1022"/>
      <c r="T1022"/>
      <c r="AE1022" s="101"/>
      <c r="AM1022"/>
      <c r="AN1022"/>
      <c r="AO1022"/>
      <c r="AP1022"/>
    </row>
    <row r="1023" spans="1:42" s="85" customFormat="1" ht="14.4" customHeight="1" x14ac:dyDescent="0.3">
      <c r="L1023" s="101"/>
      <c r="M1023" s="83"/>
      <c r="O1023" s="101"/>
      <c r="P1023" s="101"/>
      <c r="Q1023" s="101"/>
      <c r="R1023" s="83"/>
      <c r="S1023"/>
      <c r="T1023"/>
      <c r="AE1023" s="101"/>
      <c r="AM1023"/>
      <c r="AN1023"/>
      <c r="AO1023"/>
      <c r="AP1023"/>
    </row>
    <row r="1024" spans="1:42" s="85" customFormat="1" ht="14.4" customHeight="1" x14ac:dyDescent="0.3">
      <c r="L1024" s="101"/>
      <c r="M1024" s="83"/>
      <c r="O1024" s="101"/>
      <c r="P1024" s="101"/>
      <c r="Q1024" s="101"/>
      <c r="R1024" s="83"/>
      <c r="S1024"/>
      <c r="T1024"/>
      <c r="AE1024" s="101"/>
      <c r="AM1024"/>
      <c r="AN1024"/>
      <c r="AO1024"/>
      <c r="AP1024"/>
    </row>
    <row r="1025" spans="12:42" s="85" customFormat="1" ht="14.4" customHeight="1" x14ac:dyDescent="0.3">
      <c r="L1025" s="101"/>
      <c r="M1025" s="83"/>
      <c r="O1025" s="101"/>
      <c r="P1025" s="101"/>
      <c r="Q1025" s="101"/>
      <c r="R1025" s="83"/>
      <c r="S1025"/>
      <c r="T1025"/>
      <c r="AE1025" s="101"/>
      <c r="AM1025"/>
      <c r="AN1025"/>
      <c r="AO1025"/>
      <c r="AP1025"/>
    </row>
    <row r="1026" spans="12:42" s="85" customFormat="1" ht="14.4" customHeight="1" x14ac:dyDescent="0.3">
      <c r="L1026" s="101"/>
      <c r="M1026" s="83"/>
      <c r="O1026" s="101"/>
      <c r="P1026" s="101"/>
      <c r="Q1026" s="101"/>
      <c r="R1026" s="83"/>
      <c r="S1026"/>
      <c r="T1026"/>
      <c r="AE1026" s="101"/>
      <c r="AM1026"/>
      <c r="AN1026"/>
      <c r="AO1026"/>
      <c r="AP1026"/>
    </row>
    <row r="1027" spans="12:42" s="85" customFormat="1" ht="14.4" customHeight="1" x14ac:dyDescent="0.3">
      <c r="L1027" s="101"/>
      <c r="M1027" s="83"/>
      <c r="O1027" s="101"/>
      <c r="P1027" s="101"/>
      <c r="Q1027" s="101"/>
      <c r="R1027" s="83"/>
      <c r="S1027"/>
      <c r="T1027"/>
      <c r="AE1027" s="101"/>
      <c r="AM1027"/>
      <c r="AN1027"/>
      <c r="AO1027"/>
      <c r="AP1027"/>
    </row>
    <row r="1028" spans="12:42" s="85" customFormat="1" ht="14.4" customHeight="1" x14ac:dyDescent="0.3">
      <c r="L1028" s="101"/>
      <c r="M1028" s="83"/>
      <c r="O1028" s="101"/>
      <c r="P1028" s="101"/>
      <c r="Q1028" s="101"/>
      <c r="R1028" s="83"/>
      <c r="S1028"/>
      <c r="T1028"/>
      <c r="AE1028" s="101"/>
      <c r="AM1028"/>
      <c r="AN1028"/>
      <c r="AO1028"/>
      <c r="AP1028"/>
    </row>
    <row r="1029" spans="12:42" s="85" customFormat="1" ht="14.4" customHeight="1" x14ac:dyDescent="0.3">
      <c r="L1029" s="101"/>
      <c r="M1029" s="83"/>
      <c r="O1029" s="101"/>
      <c r="P1029" s="101"/>
      <c r="Q1029" s="101"/>
      <c r="R1029" s="83"/>
      <c r="S1029"/>
      <c r="T1029"/>
      <c r="AE1029" s="101"/>
      <c r="AM1029"/>
      <c r="AN1029"/>
      <c r="AO1029"/>
      <c r="AP1029"/>
    </row>
    <row r="1030" spans="12:42" s="85" customFormat="1" ht="14.4" customHeight="1" x14ac:dyDescent="0.3">
      <c r="L1030" s="101"/>
      <c r="M1030" s="83"/>
      <c r="O1030" s="101"/>
      <c r="P1030" s="101"/>
      <c r="Q1030" s="101"/>
      <c r="R1030" s="83"/>
      <c r="S1030"/>
      <c r="T1030"/>
      <c r="AE1030" s="101"/>
      <c r="AM1030"/>
      <c r="AN1030"/>
      <c r="AO1030"/>
      <c r="AP1030"/>
    </row>
    <row r="1031" spans="12:42" s="85" customFormat="1" ht="14.4" customHeight="1" x14ac:dyDescent="0.3">
      <c r="L1031" s="101"/>
      <c r="M1031" s="83"/>
      <c r="O1031" s="101"/>
      <c r="P1031" s="101"/>
      <c r="Q1031" s="101"/>
      <c r="R1031" s="83"/>
      <c r="S1031"/>
      <c r="T1031"/>
      <c r="AE1031" s="101"/>
      <c r="AM1031"/>
      <c r="AN1031"/>
      <c r="AO1031"/>
      <c r="AP1031"/>
    </row>
    <row r="1032" spans="12:42" s="85" customFormat="1" ht="14.4" customHeight="1" x14ac:dyDescent="0.3">
      <c r="L1032" s="101"/>
      <c r="M1032" s="83"/>
      <c r="O1032" s="101"/>
      <c r="P1032" s="101"/>
      <c r="Q1032" s="101"/>
      <c r="R1032" s="83"/>
      <c r="S1032"/>
      <c r="T1032"/>
      <c r="AE1032" s="101"/>
      <c r="AM1032"/>
      <c r="AN1032"/>
      <c r="AO1032"/>
      <c r="AP1032"/>
    </row>
    <row r="1033" spans="12:42" s="85" customFormat="1" ht="14.4" customHeight="1" x14ac:dyDescent="0.3">
      <c r="L1033" s="101"/>
      <c r="M1033" s="83"/>
      <c r="O1033" s="101"/>
      <c r="P1033" s="101"/>
      <c r="Q1033" s="101"/>
      <c r="R1033" s="83"/>
      <c r="S1033"/>
      <c r="T1033"/>
      <c r="AE1033" s="101"/>
      <c r="AM1033"/>
      <c r="AN1033"/>
      <c r="AO1033"/>
      <c r="AP1033"/>
    </row>
    <row r="1034" spans="12:42" s="85" customFormat="1" ht="14.4" customHeight="1" x14ac:dyDescent="0.3">
      <c r="L1034" s="101"/>
      <c r="M1034" s="83"/>
      <c r="O1034" s="101"/>
      <c r="P1034" s="101"/>
      <c r="Q1034" s="101"/>
      <c r="R1034" s="83"/>
      <c r="S1034"/>
      <c r="T1034"/>
      <c r="AE1034" s="101"/>
      <c r="AM1034"/>
      <c r="AN1034"/>
      <c r="AO1034"/>
      <c r="AP1034"/>
    </row>
    <row r="1035" spans="12:42" s="85" customFormat="1" ht="14.4" customHeight="1" x14ac:dyDescent="0.3">
      <c r="L1035" s="101"/>
      <c r="M1035" s="83"/>
      <c r="O1035" s="101"/>
      <c r="P1035" s="101"/>
      <c r="Q1035" s="101"/>
      <c r="R1035" s="83"/>
      <c r="S1035"/>
      <c r="T1035"/>
      <c r="AE1035" s="101"/>
      <c r="AM1035"/>
      <c r="AN1035"/>
      <c r="AO1035"/>
      <c r="AP1035"/>
    </row>
    <row r="1036" spans="12:42" s="85" customFormat="1" ht="14.4" customHeight="1" x14ac:dyDescent="0.3">
      <c r="L1036" s="101"/>
      <c r="M1036" s="83"/>
      <c r="O1036" s="101"/>
      <c r="P1036" s="101"/>
      <c r="Q1036" s="101"/>
      <c r="R1036" s="83"/>
      <c r="S1036"/>
      <c r="T1036"/>
      <c r="AE1036" s="101"/>
      <c r="AM1036"/>
      <c r="AN1036"/>
      <c r="AO1036"/>
      <c r="AP1036"/>
    </row>
    <row r="1037" spans="12:42" s="85" customFormat="1" ht="14.4" customHeight="1" x14ac:dyDescent="0.3">
      <c r="L1037" s="101"/>
      <c r="M1037" s="83"/>
      <c r="O1037" s="101"/>
      <c r="P1037" s="101"/>
      <c r="Q1037" s="101"/>
      <c r="R1037" s="83"/>
      <c r="S1037"/>
      <c r="T1037"/>
      <c r="AE1037" s="101"/>
      <c r="AM1037"/>
      <c r="AN1037"/>
      <c r="AO1037"/>
      <c r="AP1037"/>
    </row>
    <row r="1038" spans="12:42" s="85" customFormat="1" ht="14.4" customHeight="1" x14ac:dyDescent="0.3">
      <c r="L1038" s="101"/>
      <c r="M1038" s="83"/>
      <c r="O1038" s="101"/>
      <c r="P1038" s="101"/>
      <c r="Q1038" s="101"/>
      <c r="R1038" s="83"/>
      <c r="S1038"/>
      <c r="T1038"/>
      <c r="AE1038" s="101"/>
      <c r="AM1038"/>
      <c r="AN1038"/>
      <c r="AO1038"/>
      <c r="AP1038"/>
    </row>
    <row r="1039" spans="12:42" s="85" customFormat="1" ht="14.4" customHeight="1" x14ac:dyDescent="0.3">
      <c r="L1039" s="101"/>
      <c r="M1039" s="83"/>
      <c r="O1039" s="101"/>
      <c r="P1039" s="101"/>
      <c r="Q1039" s="101"/>
      <c r="R1039" s="83"/>
      <c r="S1039"/>
      <c r="T1039"/>
      <c r="AE1039" s="101"/>
      <c r="AM1039"/>
      <c r="AN1039"/>
      <c r="AO1039"/>
      <c r="AP1039"/>
    </row>
    <row r="1040" spans="12:42" s="85" customFormat="1" ht="14.4" customHeight="1" x14ac:dyDescent="0.3">
      <c r="L1040" s="101"/>
      <c r="M1040" s="83"/>
      <c r="O1040" s="101"/>
      <c r="P1040" s="101"/>
      <c r="Q1040" s="101"/>
      <c r="R1040" s="83"/>
      <c r="S1040"/>
      <c r="T1040"/>
      <c r="AE1040" s="101"/>
      <c r="AM1040"/>
      <c r="AN1040"/>
      <c r="AO1040"/>
      <c r="AP1040"/>
    </row>
    <row r="1041" spans="12:42" s="85" customFormat="1" ht="14.4" customHeight="1" x14ac:dyDescent="0.3">
      <c r="L1041" s="101"/>
      <c r="M1041" s="83"/>
      <c r="O1041" s="101"/>
      <c r="P1041" s="101"/>
      <c r="Q1041" s="101"/>
      <c r="R1041" s="83"/>
      <c r="S1041"/>
      <c r="T1041"/>
      <c r="AE1041" s="101"/>
      <c r="AM1041"/>
      <c r="AN1041"/>
      <c r="AO1041"/>
      <c r="AP1041"/>
    </row>
    <row r="1042" spans="12:42" s="85" customFormat="1" ht="14.4" customHeight="1" x14ac:dyDescent="0.3">
      <c r="L1042" s="101"/>
      <c r="M1042" s="83"/>
      <c r="O1042" s="101"/>
      <c r="P1042" s="101"/>
      <c r="Q1042" s="101"/>
      <c r="R1042" s="83"/>
      <c r="S1042"/>
      <c r="T1042"/>
      <c r="AE1042" s="101"/>
      <c r="AM1042"/>
      <c r="AN1042"/>
      <c r="AO1042"/>
      <c r="AP1042"/>
    </row>
    <row r="1043" spans="12:42" s="85" customFormat="1" ht="14.4" customHeight="1" x14ac:dyDescent="0.3">
      <c r="L1043" s="101"/>
      <c r="M1043" s="83"/>
      <c r="O1043" s="101"/>
      <c r="P1043" s="101"/>
      <c r="Q1043" s="101"/>
      <c r="R1043" s="83"/>
      <c r="S1043"/>
      <c r="T1043"/>
      <c r="AE1043" s="101"/>
      <c r="AM1043"/>
      <c r="AN1043"/>
      <c r="AO1043"/>
      <c r="AP1043"/>
    </row>
    <row r="1044" spans="12:42" s="85" customFormat="1" ht="14.4" customHeight="1" x14ac:dyDescent="0.3">
      <c r="L1044" s="101"/>
      <c r="M1044" s="83"/>
      <c r="O1044" s="101"/>
      <c r="P1044" s="101"/>
      <c r="Q1044" s="101"/>
      <c r="R1044" s="83"/>
      <c r="S1044"/>
      <c r="T1044"/>
      <c r="AE1044" s="101"/>
      <c r="AM1044"/>
      <c r="AN1044"/>
      <c r="AO1044"/>
      <c r="AP1044"/>
    </row>
    <row r="1045" spans="12:42" s="85" customFormat="1" ht="14.4" customHeight="1" x14ac:dyDescent="0.3">
      <c r="L1045" s="101"/>
      <c r="M1045" s="83"/>
      <c r="O1045" s="101"/>
      <c r="P1045" s="101"/>
      <c r="Q1045" s="101"/>
      <c r="R1045" s="83"/>
      <c r="S1045"/>
      <c r="T1045"/>
      <c r="AE1045" s="101"/>
      <c r="AM1045"/>
      <c r="AN1045"/>
      <c r="AO1045"/>
      <c r="AP1045"/>
    </row>
    <row r="1046" spans="12:42" s="85" customFormat="1" ht="14.4" customHeight="1" x14ac:dyDescent="0.3">
      <c r="L1046" s="101"/>
      <c r="M1046" s="83"/>
      <c r="O1046" s="101"/>
      <c r="P1046" s="101"/>
      <c r="Q1046" s="101"/>
      <c r="R1046" s="83"/>
      <c r="S1046"/>
      <c r="T1046"/>
      <c r="AE1046" s="101"/>
      <c r="AM1046"/>
      <c r="AN1046"/>
      <c r="AO1046"/>
      <c r="AP1046"/>
    </row>
    <row r="1047" spans="12:42" s="85" customFormat="1" ht="14.4" customHeight="1" x14ac:dyDescent="0.3">
      <c r="L1047" s="101"/>
      <c r="M1047" s="83"/>
      <c r="O1047" s="101"/>
      <c r="P1047" s="101"/>
      <c r="Q1047" s="101"/>
      <c r="R1047" s="83"/>
      <c r="S1047"/>
      <c r="T1047"/>
      <c r="AE1047" s="101"/>
      <c r="AM1047"/>
      <c r="AN1047"/>
      <c r="AO1047"/>
      <c r="AP1047"/>
    </row>
    <row r="1048" spans="12:42" s="85" customFormat="1" ht="14.4" customHeight="1" x14ac:dyDescent="0.3">
      <c r="L1048" s="101"/>
      <c r="M1048" s="83"/>
      <c r="O1048" s="101"/>
      <c r="P1048" s="101"/>
      <c r="Q1048" s="101"/>
      <c r="R1048" s="83"/>
      <c r="S1048"/>
      <c r="T1048"/>
      <c r="AE1048" s="101"/>
      <c r="AM1048"/>
      <c r="AN1048"/>
      <c r="AO1048"/>
      <c r="AP1048"/>
    </row>
    <row r="1049" spans="12:42" s="85" customFormat="1" ht="14.4" customHeight="1" x14ac:dyDescent="0.3">
      <c r="L1049" s="101"/>
      <c r="M1049" s="83"/>
      <c r="O1049" s="101"/>
      <c r="P1049" s="101"/>
      <c r="Q1049" s="101"/>
      <c r="R1049" s="83"/>
      <c r="S1049"/>
      <c r="T1049"/>
      <c r="AE1049" s="101"/>
      <c r="AM1049"/>
      <c r="AN1049"/>
      <c r="AO1049"/>
      <c r="AP1049"/>
    </row>
    <row r="1050" spans="12:42" s="85" customFormat="1" ht="14.4" customHeight="1" x14ac:dyDescent="0.3">
      <c r="L1050" s="101"/>
      <c r="M1050" s="83"/>
      <c r="O1050" s="101"/>
      <c r="P1050" s="101"/>
      <c r="Q1050" s="101"/>
      <c r="R1050" s="83"/>
      <c r="S1050"/>
      <c r="T1050"/>
      <c r="AE1050" s="101"/>
      <c r="AM1050"/>
      <c r="AN1050"/>
      <c r="AO1050"/>
      <c r="AP1050"/>
    </row>
    <row r="1051" spans="12:42" s="85" customFormat="1" ht="14.4" customHeight="1" x14ac:dyDescent="0.3">
      <c r="L1051" s="101"/>
      <c r="M1051" s="83"/>
      <c r="O1051" s="101"/>
      <c r="P1051" s="101"/>
      <c r="Q1051" s="101"/>
      <c r="R1051" s="83"/>
      <c r="S1051"/>
      <c r="T1051"/>
      <c r="AE1051" s="101"/>
      <c r="AM1051"/>
      <c r="AN1051"/>
      <c r="AO1051"/>
      <c r="AP1051"/>
    </row>
    <row r="1052" spans="12:42" s="85" customFormat="1" ht="14.4" customHeight="1" x14ac:dyDescent="0.3">
      <c r="L1052" s="101"/>
      <c r="M1052" s="83"/>
      <c r="O1052" s="101"/>
      <c r="P1052" s="101"/>
      <c r="Q1052" s="101"/>
      <c r="R1052" s="83"/>
      <c r="S1052"/>
      <c r="T1052"/>
      <c r="AE1052" s="101"/>
      <c r="AM1052"/>
      <c r="AN1052"/>
      <c r="AO1052"/>
      <c r="AP1052"/>
    </row>
    <row r="1053" spans="12:42" s="85" customFormat="1" ht="14.4" customHeight="1" x14ac:dyDescent="0.3">
      <c r="L1053" s="101"/>
      <c r="M1053" s="83"/>
      <c r="O1053" s="101"/>
      <c r="P1053" s="101"/>
      <c r="Q1053" s="101"/>
      <c r="R1053" s="83"/>
      <c r="S1053"/>
      <c r="T1053"/>
      <c r="AE1053" s="101"/>
      <c r="AM1053"/>
      <c r="AN1053"/>
      <c r="AO1053"/>
      <c r="AP1053"/>
    </row>
    <row r="1054" spans="12:42" s="85" customFormat="1" ht="14.4" customHeight="1" x14ac:dyDescent="0.3">
      <c r="L1054" s="101"/>
      <c r="M1054" s="83"/>
      <c r="O1054" s="101"/>
      <c r="P1054" s="101"/>
      <c r="Q1054" s="101"/>
      <c r="R1054" s="83"/>
      <c r="S1054"/>
      <c r="T1054"/>
      <c r="AE1054" s="101"/>
      <c r="AM1054"/>
      <c r="AN1054"/>
      <c r="AO1054"/>
      <c r="AP1054"/>
    </row>
    <row r="1055" spans="12:42" s="85" customFormat="1" ht="14.4" customHeight="1" x14ac:dyDescent="0.3">
      <c r="L1055" s="101"/>
      <c r="M1055" s="83"/>
      <c r="O1055" s="101"/>
      <c r="P1055" s="101"/>
      <c r="Q1055" s="101"/>
      <c r="R1055" s="83"/>
      <c r="S1055"/>
      <c r="T1055"/>
      <c r="AE1055" s="101"/>
      <c r="AM1055"/>
      <c r="AN1055"/>
      <c r="AO1055"/>
      <c r="AP1055"/>
    </row>
    <row r="1056" spans="12:42" s="85" customFormat="1" ht="14.4" customHeight="1" x14ac:dyDescent="0.3">
      <c r="L1056" s="101"/>
      <c r="M1056" s="83"/>
      <c r="O1056" s="101"/>
      <c r="P1056" s="101"/>
      <c r="Q1056" s="101"/>
      <c r="R1056" s="83"/>
      <c r="S1056"/>
      <c r="T1056"/>
      <c r="AE1056" s="101"/>
      <c r="AM1056"/>
      <c r="AN1056"/>
      <c r="AO1056"/>
      <c r="AP1056"/>
    </row>
    <row r="1057" spans="12:42" s="85" customFormat="1" ht="14.4" customHeight="1" x14ac:dyDescent="0.3">
      <c r="L1057" s="101"/>
      <c r="M1057" s="83"/>
      <c r="O1057" s="101"/>
      <c r="P1057" s="101"/>
      <c r="Q1057" s="101"/>
      <c r="R1057" s="83"/>
      <c r="S1057"/>
      <c r="T1057"/>
      <c r="AE1057" s="101"/>
      <c r="AM1057"/>
      <c r="AN1057"/>
      <c r="AO1057"/>
      <c r="AP1057"/>
    </row>
    <row r="1058" spans="12:42" s="85" customFormat="1" ht="14.4" customHeight="1" x14ac:dyDescent="0.3">
      <c r="L1058" s="101"/>
      <c r="M1058" s="83"/>
      <c r="O1058" s="101"/>
      <c r="P1058" s="101"/>
      <c r="Q1058" s="101"/>
      <c r="R1058" s="83"/>
      <c r="S1058"/>
      <c r="T1058"/>
      <c r="AE1058" s="101"/>
      <c r="AM1058"/>
      <c r="AN1058"/>
      <c r="AO1058"/>
      <c r="AP1058"/>
    </row>
    <row r="1059" spans="12:42" s="85" customFormat="1" ht="14.4" customHeight="1" x14ac:dyDescent="0.3">
      <c r="L1059" s="101"/>
      <c r="M1059" s="83"/>
      <c r="O1059" s="101"/>
      <c r="P1059" s="101"/>
      <c r="Q1059" s="101"/>
      <c r="R1059" s="83"/>
      <c r="S1059"/>
      <c r="T1059"/>
      <c r="AE1059" s="101"/>
      <c r="AM1059"/>
      <c r="AN1059"/>
      <c r="AO1059"/>
      <c r="AP1059"/>
    </row>
    <row r="1060" spans="12:42" s="85" customFormat="1" ht="14.4" customHeight="1" x14ac:dyDescent="0.3">
      <c r="L1060" s="101"/>
      <c r="M1060" s="83"/>
      <c r="O1060" s="101"/>
      <c r="P1060" s="101"/>
      <c r="Q1060" s="101"/>
      <c r="R1060" s="83"/>
      <c r="S1060"/>
      <c r="T1060"/>
      <c r="AE1060" s="101"/>
      <c r="AM1060"/>
      <c r="AN1060"/>
      <c r="AO1060"/>
      <c r="AP1060"/>
    </row>
    <row r="1061" spans="12:42" s="85" customFormat="1" ht="14.4" customHeight="1" x14ac:dyDescent="0.3">
      <c r="L1061" s="101"/>
      <c r="M1061" s="83"/>
      <c r="O1061" s="101"/>
      <c r="P1061" s="101"/>
      <c r="Q1061" s="101"/>
      <c r="R1061" s="83"/>
      <c r="S1061"/>
      <c r="T1061"/>
      <c r="AE1061" s="101"/>
      <c r="AM1061"/>
      <c r="AN1061"/>
      <c r="AO1061"/>
      <c r="AP1061"/>
    </row>
    <row r="1062" spans="12:42" s="85" customFormat="1" ht="14.4" customHeight="1" x14ac:dyDescent="0.3">
      <c r="L1062" s="101"/>
      <c r="M1062" s="83"/>
      <c r="O1062" s="101"/>
      <c r="P1062" s="101"/>
      <c r="Q1062" s="101"/>
      <c r="R1062" s="83"/>
      <c r="S1062"/>
      <c r="T1062"/>
      <c r="AE1062" s="101"/>
      <c r="AM1062"/>
      <c r="AN1062"/>
      <c r="AO1062"/>
      <c r="AP1062"/>
    </row>
    <row r="1063" spans="12:42" s="85" customFormat="1" ht="14.4" customHeight="1" x14ac:dyDescent="0.3">
      <c r="L1063" s="101"/>
      <c r="M1063" s="83"/>
      <c r="O1063" s="101"/>
      <c r="P1063" s="101"/>
      <c r="Q1063" s="101"/>
      <c r="R1063" s="83"/>
      <c r="S1063"/>
      <c r="T1063"/>
      <c r="AE1063" s="101"/>
      <c r="AM1063"/>
      <c r="AN1063"/>
      <c r="AO1063"/>
      <c r="AP1063"/>
    </row>
    <row r="1064" spans="12:42" s="85" customFormat="1" ht="14.4" customHeight="1" x14ac:dyDescent="0.3">
      <c r="L1064" s="101"/>
      <c r="M1064" s="83"/>
      <c r="O1064" s="101"/>
      <c r="P1064" s="101"/>
      <c r="Q1064" s="101"/>
      <c r="R1064" s="83"/>
      <c r="S1064"/>
      <c r="T1064"/>
      <c r="AE1064" s="101"/>
      <c r="AM1064"/>
      <c r="AN1064"/>
      <c r="AO1064"/>
      <c r="AP1064"/>
    </row>
    <row r="1065" spans="12:42" s="85" customFormat="1" ht="14.4" customHeight="1" x14ac:dyDescent="0.3">
      <c r="L1065" s="101"/>
      <c r="M1065" s="83"/>
      <c r="O1065" s="101"/>
      <c r="P1065" s="101"/>
      <c r="Q1065" s="101"/>
      <c r="R1065" s="83"/>
      <c r="S1065"/>
      <c r="T1065"/>
      <c r="AE1065" s="101"/>
      <c r="AM1065"/>
      <c r="AN1065"/>
      <c r="AO1065"/>
      <c r="AP1065"/>
    </row>
    <row r="1066" spans="12:42" s="85" customFormat="1" ht="14.4" customHeight="1" x14ac:dyDescent="0.3">
      <c r="L1066" s="101"/>
      <c r="M1066" s="83"/>
      <c r="O1066" s="101"/>
      <c r="P1066" s="101"/>
      <c r="Q1066" s="101"/>
      <c r="R1066" s="83"/>
      <c r="S1066"/>
      <c r="T1066"/>
      <c r="AE1066" s="101"/>
      <c r="AM1066"/>
      <c r="AN1066"/>
      <c r="AO1066"/>
      <c r="AP1066"/>
    </row>
    <row r="1067" spans="12:42" s="85" customFormat="1" ht="14.4" customHeight="1" x14ac:dyDescent="0.3">
      <c r="L1067" s="101"/>
      <c r="M1067" s="83"/>
      <c r="O1067" s="101"/>
      <c r="P1067" s="101"/>
      <c r="Q1067" s="101"/>
      <c r="R1067" s="83"/>
      <c r="S1067"/>
      <c r="T1067"/>
      <c r="AE1067" s="101"/>
      <c r="AM1067"/>
      <c r="AN1067"/>
      <c r="AO1067"/>
      <c r="AP1067"/>
    </row>
    <row r="1068" spans="12:42" s="85" customFormat="1" ht="14.4" customHeight="1" x14ac:dyDescent="0.3">
      <c r="L1068" s="101"/>
      <c r="M1068" s="83"/>
      <c r="O1068" s="101"/>
      <c r="P1068" s="101"/>
      <c r="Q1068" s="101"/>
      <c r="R1068" s="83"/>
      <c r="S1068"/>
      <c r="T1068"/>
      <c r="AE1068" s="101"/>
      <c r="AM1068"/>
      <c r="AN1068"/>
      <c r="AO1068"/>
      <c r="AP1068"/>
    </row>
    <row r="1069" spans="12:42" s="85" customFormat="1" ht="14.4" customHeight="1" x14ac:dyDescent="0.3">
      <c r="L1069" s="101"/>
      <c r="M1069" s="83"/>
      <c r="O1069" s="101"/>
      <c r="P1069" s="101"/>
      <c r="Q1069" s="101"/>
      <c r="R1069" s="83"/>
      <c r="S1069"/>
      <c r="T1069"/>
      <c r="AE1069" s="101"/>
      <c r="AM1069"/>
      <c r="AN1069"/>
      <c r="AO1069"/>
      <c r="AP1069"/>
    </row>
    <row r="1070" spans="12:42" s="85" customFormat="1" ht="14.4" customHeight="1" x14ac:dyDescent="0.3">
      <c r="L1070" s="101"/>
      <c r="M1070" s="83"/>
      <c r="O1070" s="101"/>
      <c r="P1070" s="101"/>
      <c r="Q1070" s="101"/>
      <c r="R1070" s="83"/>
      <c r="S1070"/>
      <c r="T1070"/>
      <c r="AE1070" s="101"/>
      <c r="AM1070"/>
      <c r="AN1070"/>
      <c r="AO1070"/>
      <c r="AP1070"/>
    </row>
    <row r="1071" spans="12:42" s="85" customFormat="1" ht="14.4" customHeight="1" x14ac:dyDescent="0.3">
      <c r="L1071" s="101"/>
      <c r="M1071" s="83"/>
      <c r="O1071" s="101"/>
      <c r="P1071" s="101"/>
      <c r="Q1071" s="101"/>
      <c r="R1071" s="83"/>
      <c r="S1071"/>
      <c r="T1071"/>
      <c r="AE1071" s="101"/>
      <c r="AM1071"/>
      <c r="AN1071"/>
      <c r="AO1071"/>
      <c r="AP1071"/>
    </row>
    <row r="1072" spans="12:42" s="85" customFormat="1" ht="14.4" customHeight="1" x14ac:dyDescent="0.3">
      <c r="L1072" s="101"/>
      <c r="M1072" s="83"/>
      <c r="O1072" s="101"/>
      <c r="P1072" s="101"/>
      <c r="Q1072" s="101"/>
      <c r="R1072" s="83"/>
      <c r="S1072"/>
      <c r="T1072"/>
      <c r="AE1072" s="101"/>
      <c r="AM1072"/>
      <c r="AN1072"/>
      <c r="AO1072"/>
      <c r="AP1072"/>
    </row>
    <row r="1073" spans="12:42" s="85" customFormat="1" ht="14.4" customHeight="1" x14ac:dyDescent="0.3">
      <c r="L1073" s="101"/>
      <c r="M1073" s="83"/>
      <c r="O1073" s="101"/>
      <c r="P1073" s="101"/>
      <c r="Q1073" s="101"/>
      <c r="R1073" s="83"/>
      <c r="S1073"/>
      <c r="T1073"/>
      <c r="AE1073" s="101"/>
      <c r="AM1073"/>
      <c r="AN1073"/>
      <c r="AO1073"/>
      <c r="AP1073"/>
    </row>
    <row r="1074" spans="12:42" s="85" customFormat="1" ht="14.4" customHeight="1" x14ac:dyDescent="0.3">
      <c r="L1074" s="101"/>
      <c r="M1074" s="83"/>
      <c r="O1074" s="101"/>
      <c r="P1074" s="101"/>
      <c r="Q1074" s="101"/>
      <c r="R1074" s="83"/>
      <c r="S1074"/>
      <c r="T1074"/>
      <c r="AE1074" s="101"/>
      <c r="AM1074"/>
      <c r="AN1074"/>
      <c r="AO1074"/>
      <c r="AP1074"/>
    </row>
    <row r="1075" spans="12:42" s="85" customFormat="1" ht="14.4" customHeight="1" x14ac:dyDescent="0.3">
      <c r="L1075" s="101"/>
      <c r="M1075" s="83"/>
      <c r="O1075" s="101"/>
      <c r="P1075" s="101"/>
      <c r="Q1075" s="101"/>
      <c r="R1075" s="83"/>
      <c r="S1075"/>
      <c r="T1075"/>
      <c r="AE1075" s="101"/>
      <c r="AM1075"/>
      <c r="AN1075"/>
      <c r="AO1075"/>
      <c r="AP1075"/>
    </row>
    <row r="1076" spans="12:42" s="85" customFormat="1" ht="14.4" customHeight="1" x14ac:dyDescent="0.3">
      <c r="L1076" s="101"/>
      <c r="M1076" s="83"/>
      <c r="O1076" s="101"/>
      <c r="P1076" s="101"/>
      <c r="Q1076" s="101"/>
      <c r="R1076" s="83"/>
      <c r="S1076"/>
      <c r="T1076"/>
      <c r="AE1076" s="101"/>
      <c r="AM1076"/>
      <c r="AN1076"/>
      <c r="AO1076"/>
      <c r="AP1076"/>
    </row>
    <row r="1077" spans="12:42" s="85" customFormat="1" ht="14.4" customHeight="1" x14ac:dyDescent="0.3">
      <c r="L1077" s="101"/>
      <c r="M1077" s="83"/>
      <c r="O1077" s="101"/>
      <c r="P1077" s="101"/>
      <c r="Q1077" s="101"/>
      <c r="R1077" s="83"/>
      <c r="S1077"/>
      <c r="T1077"/>
      <c r="AE1077" s="101"/>
      <c r="AM1077"/>
      <c r="AN1077"/>
      <c r="AO1077"/>
      <c r="AP1077"/>
    </row>
    <row r="1078" spans="12:42" s="85" customFormat="1" ht="14.4" customHeight="1" x14ac:dyDescent="0.3">
      <c r="L1078" s="101"/>
      <c r="M1078" s="83"/>
      <c r="O1078" s="101"/>
      <c r="P1078" s="101"/>
      <c r="Q1078" s="101"/>
      <c r="R1078" s="83"/>
      <c r="S1078"/>
      <c r="T1078"/>
      <c r="AE1078" s="101"/>
      <c r="AM1078"/>
      <c r="AN1078"/>
      <c r="AO1078"/>
      <c r="AP1078"/>
    </row>
    <row r="1079" spans="12:42" s="85" customFormat="1" ht="14.4" customHeight="1" x14ac:dyDescent="0.3">
      <c r="L1079" s="101"/>
      <c r="M1079" s="83"/>
      <c r="O1079" s="101"/>
      <c r="P1079" s="101"/>
      <c r="Q1079" s="101"/>
      <c r="R1079" s="83"/>
      <c r="S1079"/>
      <c r="T1079"/>
      <c r="AE1079" s="101"/>
      <c r="AM1079"/>
      <c r="AN1079"/>
      <c r="AO1079"/>
      <c r="AP1079"/>
    </row>
    <row r="1080" spans="12:42" s="85" customFormat="1" ht="14.4" customHeight="1" x14ac:dyDescent="0.3">
      <c r="L1080" s="101"/>
      <c r="M1080" s="83"/>
      <c r="O1080" s="101"/>
      <c r="P1080" s="101"/>
      <c r="Q1080" s="101"/>
      <c r="R1080" s="83"/>
      <c r="S1080"/>
      <c r="T1080"/>
      <c r="AE1080" s="101"/>
      <c r="AM1080"/>
      <c r="AN1080"/>
      <c r="AO1080"/>
      <c r="AP1080"/>
    </row>
    <row r="1081" spans="12:42" s="85" customFormat="1" ht="14.4" customHeight="1" x14ac:dyDescent="0.3">
      <c r="L1081" s="101"/>
      <c r="M1081" s="83"/>
      <c r="O1081" s="101"/>
      <c r="P1081" s="101"/>
      <c r="Q1081" s="101"/>
      <c r="R1081" s="83"/>
      <c r="S1081"/>
      <c r="T1081"/>
      <c r="AE1081" s="101"/>
      <c r="AM1081"/>
      <c r="AN1081"/>
      <c r="AO1081"/>
      <c r="AP1081"/>
    </row>
    <row r="1082" spans="12:42" s="85" customFormat="1" ht="14.4" customHeight="1" x14ac:dyDescent="0.3">
      <c r="L1082" s="101"/>
      <c r="M1082" s="83"/>
      <c r="O1082" s="101"/>
      <c r="P1082" s="101"/>
      <c r="Q1082" s="101"/>
      <c r="R1082" s="83"/>
      <c r="S1082"/>
      <c r="T1082"/>
      <c r="AE1082" s="101"/>
      <c r="AM1082"/>
      <c r="AN1082"/>
      <c r="AO1082"/>
      <c r="AP1082"/>
    </row>
    <row r="1083" spans="12:42" s="85" customFormat="1" ht="14.4" customHeight="1" x14ac:dyDescent="0.3">
      <c r="L1083" s="101"/>
      <c r="M1083" s="83"/>
      <c r="O1083" s="101"/>
      <c r="P1083" s="101"/>
      <c r="Q1083" s="101"/>
      <c r="R1083" s="83"/>
      <c r="S1083"/>
      <c r="T1083"/>
      <c r="AE1083" s="101"/>
      <c r="AM1083"/>
      <c r="AN1083"/>
      <c r="AO1083"/>
      <c r="AP1083"/>
    </row>
    <row r="1084" spans="12:42" s="85" customFormat="1" ht="14.4" customHeight="1" x14ac:dyDescent="0.3">
      <c r="L1084" s="101"/>
      <c r="M1084" s="83"/>
      <c r="O1084" s="101"/>
      <c r="P1084" s="101"/>
      <c r="Q1084" s="101"/>
      <c r="R1084" s="83"/>
      <c r="S1084"/>
      <c r="T1084"/>
      <c r="AE1084" s="101"/>
      <c r="AM1084"/>
      <c r="AN1084"/>
      <c r="AO1084"/>
      <c r="AP1084"/>
    </row>
    <row r="1085" spans="12:42" s="85" customFormat="1" ht="14.4" customHeight="1" x14ac:dyDescent="0.3">
      <c r="L1085" s="101"/>
      <c r="M1085" s="83"/>
      <c r="O1085" s="101"/>
      <c r="P1085" s="101"/>
      <c r="Q1085" s="101"/>
      <c r="R1085" s="83"/>
      <c r="S1085"/>
      <c r="T1085"/>
      <c r="AE1085" s="101"/>
      <c r="AM1085"/>
      <c r="AN1085"/>
      <c r="AO1085"/>
      <c r="AP1085"/>
    </row>
    <row r="1086" spans="12:42" s="85" customFormat="1" ht="14.4" customHeight="1" x14ac:dyDescent="0.3">
      <c r="L1086" s="101"/>
      <c r="M1086" s="83"/>
      <c r="O1086" s="101"/>
      <c r="P1086" s="101"/>
      <c r="Q1086" s="101"/>
      <c r="R1086" s="83"/>
      <c r="S1086"/>
      <c r="T1086"/>
      <c r="AE1086" s="101"/>
      <c r="AM1086"/>
      <c r="AN1086"/>
      <c r="AO1086"/>
      <c r="AP1086"/>
    </row>
    <row r="1087" spans="12:42" s="85" customFormat="1" ht="14.4" customHeight="1" x14ac:dyDescent="0.3">
      <c r="L1087" s="101"/>
      <c r="M1087" s="83"/>
      <c r="O1087" s="101"/>
      <c r="P1087" s="101"/>
      <c r="Q1087" s="101"/>
      <c r="R1087" s="83"/>
      <c r="S1087"/>
      <c r="T1087"/>
      <c r="AE1087" s="101"/>
      <c r="AM1087"/>
      <c r="AN1087"/>
      <c r="AO1087"/>
      <c r="AP1087"/>
    </row>
    <row r="1088" spans="12:42" s="85" customFormat="1" ht="14.4" customHeight="1" x14ac:dyDescent="0.3">
      <c r="L1088" s="101"/>
      <c r="M1088" s="83"/>
      <c r="O1088" s="101"/>
      <c r="P1088" s="101"/>
      <c r="Q1088" s="101"/>
      <c r="R1088" s="83"/>
      <c r="S1088"/>
      <c r="T1088"/>
      <c r="AE1088" s="101"/>
      <c r="AM1088"/>
      <c r="AN1088"/>
      <c r="AO1088"/>
      <c r="AP1088"/>
    </row>
    <row r="1089" spans="12:42" s="85" customFormat="1" ht="14.4" customHeight="1" x14ac:dyDescent="0.3">
      <c r="L1089" s="101"/>
      <c r="M1089" s="83"/>
      <c r="O1089" s="101"/>
      <c r="P1089" s="101"/>
      <c r="Q1089" s="101"/>
      <c r="R1089" s="83"/>
      <c r="S1089"/>
      <c r="T1089"/>
      <c r="AE1089" s="101"/>
      <c r="AM1089"/>
      <c r="AN1089"/>
      <c r="AO1089"/>
      <c r="AP1089"/>
    </row>
    <row r="1090" spans="12:42" s="85" customFormat="1" ht="14.4" customHeight="1" x14ac:dyDescent="0.3">
      <c r="L1090" s="101"/>
      <c r="M1090" s="83"/>
      <c r="O1090" s="101"/>
      <c r="P1090" s="101"/>
      <c r="Q1090" s="101"/>
      <c r="R1090" s="83"/>
      <c r="S1090"/>
      <c r="T1090"/>
      <c r="AE1090" s="101"/>
      <c r="AM1090"/>
      <c r="AN1090"/>
      <c r="AO1090"/>
      <c r="AP1090"/>
    </row>
    <row r="1091" spans="12:42" s="85" customFormat="1" ht="14.4" customHeight="1" x14ac:dyDescent="0.3">
      <c r="L1091" s="101"/>
      <c r="M1091" s="83"/>
      <c r="O1091" s="101"/>
      <c r="P1091" s="101"/>
      <c r="Q1091" s="101"/>
      <c r="R1091" s="83"/>
      <c r="S1091"/>
      <c r="T1091"/>
      <c r="AE1091" s="101"/>
      <c r="AM1091"/>
      <c r="AN1091"/>
      <c r="AO1091"/>
      <c r="AP1091"/>
    </row>
    <row r="1092" spans="12:42" s="85" customFormat="1" ht="14.4" customHeight="1" x14ac:dyDescent="0.3">
      <c r="L1092" s="101"/>
      <c r="M1092" s="83"/>
      <c r="O1092" s="101"/>
      <c r="P1092" s="101"/>
      <c r="Q1092" s="101"/>
      <c r="R1092" s="83"/>
      <c r="S1092"/>
      <c r="T1092"/>
      <c r="AE1092" s="101"/>
      <c r="AM1092"/>
      <c r="AN1092"/>
      <c r="AO1092"/>
      <c r="AP1092"/>
    </row>
    <row r="1093" spans="12:42" s="85" customFormat="1" ht="14.4" customHeight="1" x14ac:dyDescent="0.3">
      <c r="L1093" s="101"/>
      <c r="M1093" s="83"/>
      <c r="O1093" s="101"/>
      <c r="P1093" s="101"/>
      <c r="Q1093" s="101"/>
      <c r="R1093" s="83"/>
      <c r="S1093"/>
      <c r="T1093"/>
      <c r="AE1093" s="101"/>
      <c r="AM1093"/>
      <c r="AN1093"/>
      <c r="AO1093"/>
      <c r="AP1093"/>
    </row>
    <row r="1094" spans="12:42" s="85" customFormat="1" ht="14.4" customHeight="1" x14ac:dyDescent="0.3">
      <c r="L1094" s="101"/>
      <c r="M1094" s="83"/>
      <c r="O1094" s="101"/>
      <c r="P1094" s="101"/>
      <c r="Q1094" s="101"/>
      <c r="R1094" s="83"/>
      <c r="S1094"/>
      <c r="T1094"/>
      <c r="AE1094" s="101"/>
      <c r="AM1094"/>
      <c r="AN1094"/>
      <c r="AO1094"/>
      <c r="AP1094"/>
    </row>
    <row r="1095" spans="12:42" s="85" customFormat="1" ht="14.4" customHeight="1" x14ac:dyDescent="0.3">
      <c r="L1095" s="101"/>
      <c r="M1095" s="83"/>
      <c r="O1095" s="101"/>
      <c r="P1095" s="101"/>
      <c r="Q1095" s="101"/>
      <c r="R1095" s="83"/>
      <c r="S1095"/>
      <c r="T1095"/>
      <c r="AE1095" s="101"/>
      <c r="AM1095"/>
      <c r="AN1095"/>
      <c r="AO1095"/>
      <c r="AP1095"/>
    </row>
    <row r="1096" spans="12:42" s="85" customFormat="1" ht="14.4" customHeight="1" x14ac:dyDescent="0.3">
      <c r="L1096" s="101"/>
      <c r="M1096" s="83"/>
      <c r="O1096" s="101"/>
      <c r="P1096" s="101"/>
      <c r="Q1096" s="101"/>
      <c r="R1096" s="83"/>
      <c r="S1096"/>
      <c r="T1096"/>
      <c r="AE1096" s="101"/>
      <c r="AM1096"/>
      <c r="AN1096"/>
      <c r="AO1096"/>
      <c r="AP1096"/>
    </row>
    <row r="1097" spans="12:42" s="85" customFormat="1" ht="14.4" customHeight="1" x14ac:dyDescent="0.3">
      <c r="L1097" s="101"/>
      <c r="M1097" s="83"/>
      <c r="O1097" s="101"/>
      <c r="P1097" s="101"/>
      <c r="Q1097" s="101"/>
      <c r="R1097" s="83"/>
      <c r="S1097"/>
      <c r="T1097"/>
      <c r="AE1097" s="101"/>
      <c r="AM1097"/>
      <c r="AN1097"/>
      <c r="AO1097"/>
      <c r="AP1097"/>
    </row>
    <row r="1098" spans="12:42" s="85" customFormat="1" ht="14.4" customHeight="1" x14ac:dyDescent="0.3">
      <c r="L1098" s="101"/>
      <c r="M1098" s="83"/>
      <c r="O1098" s="101"/>
      <c r="P1098" s="101"/>
      <c r="Q1098" s="101"/>
      <c r="R1098" s="83"/>
      <c r="S1098"/>
      <c r="T1098"/>
      <c r="AE1098" s="101"/>
      <c r="AM1098"/>
      <c r="AN1098"/>
      <c r="AO1098"/>
      <c r="AP1098"/>
    </row>
    <row r="1099" spans="12:42" s="85" customFormat="1" ht="14.4" customHeight="1" x14ac:dyDescent="0.3">
      <c r="L1099" s="101"/>
      <c r="M1099" s="83"/>
      <c r="O1099" s="101"/>
      <c r="P1099" s="101"/>
      <c r="Q1099" s="101"/>
      <c r="R1099" s="83"/>
      <c r="S1099"/>
      <c r="T1099"/>
      <c r="AE1099" s="101"/>
      <c r="AM1099"/>
      <c r="AN1099"/>
      <c r="AO1099"/>
      <c r="AP1099"/>
    </row>
    <row r="1100" spans="12:42" s="85" customFormat="1" ht="14.4" customHeight="1" x14ac:dyDescent="0.3">
      <c r="L1100" s="101"/>
      <c r="M1100" s="83"/>
      <c r="O1100" s="101"/>
      <c r="P1100" s="101"/>
      <c r="Q1100" s="101"/>
      <c r="R1100" s="83"/>
      <c r="S1100"/>
      <c r="T1100"/>
      <c r="AE1100" s="101"/>
      <c r="AM1100"/>
      <c r="AN1100"/>
      <c r="AO1100"/>
      <c r="AP1100"/>
    </row>
    <row r="1101" spans="12:42" s="85" customFormat="1" ht="14.4" customHeight="1" x14ac:dyDescent="0.3">
      <c r="L1101" s="101"/>
      <c r="M1101" s="83"/>
      <c r="O1101" s="101"/>
      <c r="P1101" s="101"/>
      <c r="Q1101" s="101"/>
      <c r="R1101" s="83"/>
      <c r="S1101"/>
      <c r="T1101"/>
      <c r="AE1101" s="101"/>
      <c r="AM1101"/>
      <c r="AN1101"/>
      <c r="AO1101"/>
      <c r="AP1101"/>
    </row>
    <row r="1102" spans="12:42" s="85" customFormat="1" ht="14.4" customHeight="1" x14ac:dyDescent="0.3">
      <c r="L1102" s="101"/>
      <c r="M1102" s="83"/>
      <c r="O1102" s="101"/>
      <c r="P1102" s="101"/>
      <c r="Q1102" s="101"/>
      <c r="R1102" s="83"/>
      <c r="S1102"/>
      <c r="T1102"/>
      <c r="AE1102" s="101"/>
      <c r="AM1102"/>
      <c r="AN1102"/>
      <c r="AO1102"/>
      <c r="AP1102"/>
    </row>
    <row r="1103" spans="12:42" s="85" customFormat="1" ht="14.4" customHeight="1" x14ac:dyDescent="0.3">
      <c r="L1103" s="101"/>
      <c r="M1103" s="83"/>
      <c r="O1103" s="101"/>
      <c r="P1103" s="101"/>
      <c r="Q1103" s="101"/>
      <c r="R1103" s="83"/>
      <c r="S1103"/>
      <c r="T1103"/>
      <c r="AE1103" s="101"/>
      <c r="AM1103"/>
      <c r="AN1103"/>
      <c r="AO1103"/>
      <c r="AP1103"/>
    </row>
    <row r="1104" spans="12:42" s="85" customFormat="1" ht="14.4" customHeight="1" x14ac:dyDescent="0.3">
      <c r="L1104" s="101"/>
      <c r="M1104" s="83"/>
      <c r="O1104" s="101"/>
      <c r="P1104" s="101"/>
      <c r="Q1104" s="101"/>
      <c r="R1104" s="83"/>
      <c r="S1104"/>
      <c r="T1104"/>
      <c r="AE1104" s="101"/>
      <c r="AM1104"/>
      <c r="AN1104"/>
      <c r="AO1104"/>
      <c r="AP1104"/>
    </row>
    <row r="1105" spans="12:42" s="85" customFormat="1" ht="14.4" customHeight="1" x14ac:dyDescent="0.3">
      <c r="L1105" s="101"/>
      <c r="M1105" s="83"/>
      <c r="O1105" s="101"/>
      <c r="P1105" s="101"/>
      <c r="Q1105" s="101"/>
      <c r="R1105" s="83"/>
      <c r="S1105"/>
      <c r="T1105"/>
      <c r="AE1105" s="101"/>
      <c r="AM1105"/>
      <c r="AN1105"/>
      <c r="AO1105"/>
      <c r="AP1105"/>
    </row>
    <row r="1106" spans="12:42" s="85" customFormat="1" ht="14.4" customHeight="1" x14ac:dyDescent="0.3">
      <c r="L1106" s="101"/>
      <c r="M1106" s="83"/>
      <c r="O1106" s="101"/>
      <c r="P1106" s="101"/>
      <c r="Q1106" s="101"/>
      <c r="R1106" s="83"/>
      <c r="S1106"/>
      <c r="T1106"/>
      <c r="AE1106" s="101"/>
      <c r="AM1106"/>
      <c r="AN1106"/>
      <c r="AO1106"/>
      <c r="AP1106"/>
    </row>
    <row r="1107" spans="12:42" s="85" customFormat="1" ht="14.4" customHeight="1" x14ac:dyDescent="0.3">
      <c r="L1107" s="101"/>
      <c r="M1107" s="83"/>
      <c r="O1107" s="101"/>
      <c r="P1107" s="101"/>
      <c r="Q1107" s="101"/>
      <c r="R1107" s="83"/>
      <c r="S1107"/>
      <c r="T1107"/>
      <c r="AE1107" s="101"/>
      <c r="AM1107"/>
      <c r="AN1107"/>
      <c r="AO1107"/>
      <c r="AP1107"/>
    </row>
    <row r="1108" spans="12:42" s="85" customFormat="1" ht="14.4" customHeight="1" x14ac:dyDescent="0.3">
      <c r="L1108" s="101"/>
      <c r="M1108" s="83"/>
      <c r="O1108" s="101"/>
      <c r="P1108" s="101"/>
      <c r="Q1108" s="101"/>
      <c r="R1108" s="83"/>
      <c r="S1108"/>
      <c r="T1108"/>
      <c r="AE1108" s="101"/>
      <c r="AM1108"/>
      <c r="AN1108"/>
      <c r="AO1108"/>
      <c r="AP1108"/>
    </row>
    <row r="1109" spans="12:42" s="85" customFormat="1" ht="14.4" customHeight="1" x14ac:dyDescent="0.3">
      <c r="L1109" s="101"/>
      <c r="M1109" s="83"/>
      <c r="O1109" s="101"/>
      <c r="P1109" s="101"/>
      <c r="Q1109" s="101"/>
      <c r="R1109" s="83"/>
      <c r="S1109"/>
      <c r="T1109"/>
      <c r="AE1109" s="101"/>
      <c r="AM1109"/>
      <c r="AN1109"/>
      <c r="AO1109"/>
      <c r="AP1109"/>
    </row>
    <row r="1110" spans="12:42" s="85" customFormat="1" ht="14.4" customHeight="1" x14ac:dyDescent="0.3">
      <c r="L1110" s="101"/>
      <c r="M1110" s="83"/>
      <c r="O1110" s="101"/>
      <c r="P1110" s="101"/>
      <c r="Q1110" s="101"/>
      <c r="R1110" s="83"/>
      <c r="S1110"/>
      <c r="T1110"/>
      <c r="AE1110" s="101"/>
      <c r="AM1110"/>
      <c r="AN1110"/>
      <c r="AO1110"/>
      <c r="AP1110"/>
    </row>
    <row r="1111" spans="12:42" s="85" customFormat="1" ht="14.4" customHeight="1" x14ac:dyDescent="0.3">
      <c r="L1111" s="101"/>
      <c r="M1111" s="83"/>
      <c r="O1111" s="101"/>
      <c r="P1111" s="101"/>
      <c r="Q1111" s="101"/>
      <c r="R1111" s="83"/>
      <c r="S1111"/>
      <c r="T1111"/>
      <c r="AE1111" s="101"/>
      <c r="AM1111"/>
      <c r="AN1111"/>
      <c r="AO1111"/>
      <c r="AP1111"/>
    </row>
    <row r="1112" spans="12:42" s="85" customFormat="1" ht="14.4" customHeight="1" x14ac:dyDescent="0.3">
      <c r="L1112" s="101"/>
      <c r="M1112" s="83"/>
      <c r="O1112" s="101"/>
      <c r="P1112" s="101"/>
      <c r="Q1112" s="101"/>
      <c r="R1112" s="83"/>
      <c r="S1112"/>
      <c r="T1112"/>
      <c r="AE1112" s="101"/>
      <c r="AM1112"/>
      <c r="AN1112"/>
      <c r="AO1112"/>
      <c r="AP1112"/>
    </row>
    <row r="1113" spans="12:42" s="85" customFormat="1" ht="14.4" customHeight="1" x14ac:dyDescent="0.3">
      <c r="L1113" s="101"/>
      <c r="M1113" s="83"/>
      <c r="O1113" s="101"/>
      <c r="P1113" s="101"/>
      <c r="Q1113" s="101"/>
      <c r="R1113" s="83"/>
      <c r="S1113"/>
      <c r="T1113"/>
      <c r="AE1113" s="101"/>
      <c r="AM1113"/>
      <c r="AN1113"/>
      <c r="AO1113"/>
      <c r="AP1113"/>
    </row>
    <row r="1114" spans="12:42" s="85" customFormat="1" ht="14.4" customHeight="1" x14ac:dyDescent="0.3">
      <c r="L1114" s="101"/>
      <c r="M1114" s="83"/>
      <c r="O1114" s="101"/>
      <c r="P1114" s="101"/>
      <c r="Q1114" s="101"/>
      <c r="R1114" s="83"/>
      <c r="S1114"/>
      <c r="T1114"/>
      <c r="AE1114" s="101"/>
      <c r="AM1114"/>
      <c r="AN1114"/>
      <c r="AO1114"/>
      <c r="AP1114"/>
    </row>
    <row r="1115" spans="12:42" s="85" customFormat="1" ht="14.4" customHeight="1" x14ac:dyDescent="0.3">
      <c r="L1115" s="101"/>
      <c r="M1115" s="83"/>
      <c r="O1115" s="101"/>
      <c r="P1115" s="101"/>
      <c r="Q1115" s="101"/>
      <c r="R1115" s="83"/>
      <c r="S1115"/>
      <c r="T1115"/>
      <c r="AE1115" s="101"/>
      <c r="AM1115"/>
      <c r="AN1115"/>
      <c r="AO1115"/>
      <c r="AP1115"/>
    </row>
    <row r="1116" spans="12:42" s="85" customFormat="1" ht="14.4" customHeight="1" x14ac:dyDescent="0.3">
      <c r="L1116" s="101"/>
      <c r="M1116" s="83"/>
      <c r="O1116" s="101"/>
      <c r="P1116" s="101"/>
      <c r="Q1116" s="101"/>
      <c r="R1116" s="83"/>
      <c r="S1116"/>
      <c r="T1116"/>
      <c r="AE1116" s="101"/>
      <c r="AM1116"/>
      <c r="AN1116"/>
      <c r="AO1116"/>
      <c r="AP1116"/>
    </row>
    <row r="1117" spans="12:42" s="85" customFormat="1" ht="14.4" customHeight="1" x14ac:dyDescent="0.3">
      <c r="L1117" s="101"/>
      <c r="M1117" s="83"/>
      <c r="O1117" s="101"/>
      <c r="P1117" s="101"/>
      <c r="Q1117" s="101"/>
      <c r="R1117" s="83"/>
      <c r="S1117"/>
      <c r="T1117"/>
      <c r="AE1117" s="101"/>
      <c r="AM1117"/>
      <c r="AN1117"/>
      <c r="AO1117"/>
      <c r="AP1117"/>
    </row>
    <row r="1118" spans="12:42" s="85" customFormat="1" ht="14.4" customHeight="1" x14ac:dyDescent="0.3">
      <c r="L1118" s="101"/>
      <c r="M1118" s="83"/>
      <c r="O1118" s="101"/>
      <c r="P1118" s="101"/>
      <c r="Q1118" s="101"/>
      <c r="R1118" s="83"/>
      <c r="S1118"/>
      <c r="T1118"/>
      <c r="AE1118" s="101"/>
      <c r="AM1118"/>
      <c r="AN1118"/>
      <c r="AO1118"/>
      <c r="AP1118"/>
    </row>
    <row r="1119" spans="12:42" s="85" customFormat="1" ht="14.4" customHeight="1" x14ac:dyDescent="0.3">
      <c r="L1119" s="101"/>
      <c r="M1119" s="83"/>
      <c r="O1119" s="101"/>
      <c r="P1119" s="101"/>
      <c r="Q1119" s="101"/>
      <c r="R1119" s="83"/>
      <c r="S1119"/>
      <c r="T1119"/>
      <c r="AE1119" s="101"/>
      <c r="AM1119"/>
      <c r="AN1119"/>
      <c r="AO1119"/>
      <c r="AP1119"/>
    </row>
    <row r="1120" spans="12:42" s="85" customFormat="1" ht="14.4" customHeight="1" x14ac:dyDescent="0.3">
      <c r="L1120" s="101"/>
      <c r="M1120" s="83"/>
      <c r="O1120" s="101"/>
      <c r="P1120" s="101"/>
      <c r="Q1120" s="101"/>
      <c r="R1120" s="83"/>
      <c r="S1120"/>
      <c r="T1120"/>
      <c r="AE1120" s="101"/>
      <c r="AM1120"/>
      <c r="AN1120"/>
      <c r="AO1120"/>
      <c r="AP1120"/>
    </row>
    <row r="1121" spans="12:42" s="85" customFormat="1" ht="14.4" customHeight="1" x14ac:dyDescent="0.3">
      <c r="L1121" s="101"/>
      <c r="M1121" s="83"/>
      <c r="O1121" s="101"/>
      <c r="P1121" s="101"/>
      <c r="Q1121" s="101"/>
      <c r="R1121" s="83"/>
      <c r="S1121"/>
      <c r="T1121"/>
      <c r="AE1121" s="101"/>
      <c r="AM1121"/>
      <c r="AN1121"/>
      <c r="AO1121"/>
      <c r="AP1121"/>
    </row>
    <row r="1122" spans="12:42" s="85" customFormat="1" ht="14.4" customHeight="1" x14ac:dyDescent="0.3">
      <c r="L1122" s="101"/>
      <c r="M1122" s="83"/>
      <c r="O1122" s="101"/>
      <c r="P1122" s="101"/>
      <c r="Q1122" s="101"/>
      <c r="R1122" s="83"/>
      <c r="S1122"/>
      <c r="T1122"/>
      <c r="AE1122" s="101"/>
      <c r="AM1122"/>
      <c r="AN1122"/>
      <c r="AO1122"/>
      <c r="AP1122"/>
    </row>
    <row r="1123" spans="12:42" s="85" customFormat="1" ht="14.4" customHeight="1" x14ac:dyDescent="0.3">
      <c r="L1123" s="101"/>
      <c r="M1123" s="83"/>
      <c r="O1123" s="101"/>
      <c r="P1123" s="101"/>
      <c r="Q1123" s="101"/>
      <c r="R1123" s="83"/>
      <c r="S1123"/>
      <c r="T1123"/>
      <c r="AE1123" s="101"/>
      <c r="AM1123"/>
      <c r="AN1123"/>
      <c r="AO1123"/>
      <c r="AP1123"/>
    </row>
    <row r="1124" spans="12:42" s="85" customFormat="1" ht="14.4" customHeight="1" x14ac:dyDescent="0.3">
      <c r="L1124" s="101"/>
      <c r="M1124" s="83"/>
      <c r="O1124" s="101"/>
      <c r="P1124" s="101"/>
      <c r="Q1124" s="101"/>
      <c r="R1124" s="83"/>
      <c r="S1124"/>
      <c r="T1124"/>
      <c r="AE1124" s="101"/>
      <c r="AM1124"/>
      <c r="AN1124"/>
      <c r="AO1124"/>
      <c r="AP1124"/>
    </row>
    <row r="1125" spans="12:42" s="85" customFormat="1" ht="14.4" customHeight="1" x14ac:dyDescent="0.3">
      <c r="L1125" s="101"/>
      <c r="M1125" s="83"/>
      <c r="O1125" s="101"/>
      <c r="P1125" s="101"/>
      <c r="Q1125" s="101"/>
      <c r="R1125" s="83"/>
      <c r="S1125"/>
      <c r="T1125"/>
      <c r="AE1125" s="101"/>
      <c r="AM1125"/>
      <c r="AN1125"/>
      <c r="AO1125"/>
      <c r="AP1125"/>
    </row>
    <row r="1126" spans="12:42" s="85" customFormat="1" ht="14.4" customHeight="1" x14ac:dyDescent="0.3">
      <c r="L1126" s="101"/>
      <c r="M1126" s="83"/>
      <c r="O1126" s="101"/>
      <c r="P1126" s="101"/>
      <c r="Q1126" s="101"/>
      <c r="R1126" s="83"/>
      <c r="S1126"/>
      <c r="T1126"/>
      <c r="AE1126" s="101"/>
      <c r="AM1126"/>
      <c r="AN1126"/>
      <c r="AO1126"/>
      <c r="AP1126"/>
    </row>
    <row r="1127" spans="12:42" s="85" customFormat="1" ht="14.4" customHeight="1" x14ac:dyDescent="0.3">
      <c r="L1127" s="101"/>
      <c r="M1127" s="83"/>
      <c r="O1127" s="101"/>
      <c r="P1127" s="101"/>
      <c r="Q1127" s="101"/>
      <c r="R1127" s="83"/>
      <c r="S1127"/>
      <c r="T1127"/>
      <c r="AE1127" s="101"/>
      <c r="AM1127"/>
      <c r="AN1127"/>
      <c r="AO1127"/>
      <c r="AP1127"/>
    </row>
    <row r="1128" spans="12:42" s="85" customFormat="1" ht="14.4" customHeight="1" x14ac:dyDescent="0.3">
      <c r="L1128" s="101"/>
      <c r="M1128" s="83"/>
      <c r="O1128" s="101"/>
      <c r="P1128" s="101"/>
      <c r="Q1128" s="101"/>
      <c r="R1128" s="83"/>
      <c r="S1128"/>
      <c r="T1128"/>
      <c r="AE1128" s="101"/>
      <c r="AM1128"/>
      <c r="AN1128"/>
      <c r="AO1128"/>
      <c r="AP1128"/>
    </row>
    <row r="1129" spans="12:42" s="85" customFormat="1" ht="14.4" customHeight="1" x14ac:dyDescent="0.3">
      <c r="L1129" s="101"/>
      <c r="M1129" s="83"/>
      <c r="O1129" s="101"/>
      <c r="P1129" s="101"/>
      <c r="Q1129" s="101"/>
      <c r="R1129" s="83"/>
      <c r="S1129"/>
      <c r="T1129"/>
      <c r="AE1129" s="101"/>
      <c r="AM1129"/>
      <c r="AN1129"/>
      <c r="AO1129"/>
      <c r="AP1129"/>
    </row>
    <row r="1130" spans="12:42" s="85" customFormat="1" ht="14.4" customHeight="1" x14ac:dyDescent="0.3">
      <c r="L1130" s="101"/>
      <c r="M1130" s="83"/>
      <c r="O1130" s="101"/>
      <c r="P1130" s="101"/>
      <c r="Q1130" s="101"/>
      <c r="R1130" s="83"/>
      <c r="S1130"/>
      <c r="T1130"/>
      <c r="AE1130" s="101"/>
      <c r="AM1130"/>
      <c r="AN1130"/>
      <c r="AO1130"/>
      <c r="AP1130"/>
    </row>
    <row r="1131" spans="12:42" s="85" customFormat="1" ht="14.4" customHeight="1" x14ac:dyDescent="0.3">
      <c r="L1131" s="101"/>
      <c r="M1131" s="83"/>
      <c r="O1131" s="101"/>
      <c r="P1131" s="101"/>
      <c r="Q1131" s="101"/>
      <c r="R1131" s="83"/>
      <c r="S1131"/>
      <c r="T1131"/>
      <c r="AE1131" s="101"/>
      <c r="AM1131"/>
      <c r="AN1131"/>
      <c r="AO1131"/>
      <c r="AP1131"/>
    </row>
    <row r="1132" spans="12:42" s="85" customFormat="1" ht="14.4" customHeight="1" x14ac:dyDescent="0.3">
      <c r="L1132" s="101"/>
      <c r="M1132" s="83"/>
      <c r="O1132" s="101"/>
      <c r="P1132" s="101"/>
      <c r="Q1132" s="101"/>
      <c r="R1132" s="83"/>
      <c r="S1132"/>
      <c r="T1132"/>
      <c r="AE1132" s="101"/>
      <c r="AM1132"/>
      <c r="AN1132"/>
      <c r="AO1132"/>
      <c r="AP1132"/>
    </row>
    <row r="1133" spans="12:42" s="85" customFormat="1" ht="14.4" customHeight="1" x14ac:dyDescent="0.3">
      <c r="L1133" s="101"/>
      <c r="M1133" s="83"/>
      <c r="O1133" s="101"/>
      <c r="P1133" s="101"/>
      <c r="Q1133" s="101"/>
      <c r="R1133" s="83"/>
      <c r="S1133"/>
      <c r="T1133"/>
      <c r="AE1133" s="101"/>
      <c r="AM1133"/>
      <c r="AN1133"/>
      <c r="AO1133"/>
      <c r="AP1133"/>
    </row>
    <row r="1134" spans="12:42" s="85" customFormat="1" ht="14.4" customHeight="1" x14ac:dyDescent="0.3">
      <c r="L1134" s="101"/>
      <c r="M1134" s="83"/>
      <c r="O1134" s="101"/>
      <c r="P1134" s="101"/>
      <c r="Q1134" s="101"/>
      <c r="R1134" s="83"/>
      <c r="S1134"/>
      <c r="T1134"/>
      <c r="AE1134" s="101"/>
      <c r="AM1134"/>
      <c r="AN1134"/>
      <c r="AO1134"/>
      <c r="AP1134"/>
    </row>
    <row r="1135" spans="12:42" s="85" customFormat="1" ht="14.4" customHeight="1" x14ac:dyDescent="0.3">
      <c r="L1135" s="101"/>
      <c r="M1135" s="83"/>
      <c r="O1135" s="101"/>
      <c r="P1135" s="101"/>
      <c r="Q1135" s="101"/>
      <c r="R1135" s="83"/>
      <c r="S1135"/>
      <c r="T1135"/>
      <c r="AE1135" s="101"/>
      <c r="AM1135"/>
      <c r="AN1135"/>
      <c r="AO1135"/>
      <c r="AP1135"/>
    </row>
    <row r="1136" spans="12:42" s="85" customFormat="1" ht="14.4" customHeight="1" x14ac:dyDescent="0.3">
      <c r="L1136" s="101"/>
      <c r="M1136" s="83"/>
      <c r="O1136" s="101"/>
      <c r="P1136" s="101"/>
      <c r="Q1136" s="101"/>
      <c r="R1136" s="83"/>
      <c r="S1136"/>
      <c r="T1136"/>
      <c r="AE1136" s="101"/>
      <c r="AM1136"/>
      <c r="AN1136"/>
      <c r="AO1136"/>
      <c r="AP1136"/>
    </row>
    <row r="1137" spans="12:42" s="85" customFormat="1" ht="14.4" customHeight="1" x14ac:dyDescent="0.3">
      <c r="L1137" s="101"/>
      <c r="M1137" s="83"/>
      <c r="O1137" s="101"/>
      <c r="P1137" s="101"/>
      <c r="Q1137" s="101"/>
      <c r="R1137" s="83"/>
      <c r="S1137"/>
      <c r="T1137"/>
      <c r="AE1137" s="101"/>
      <c r="AM1137"/>
      <c r="AN1137"/>
      <c r="AO1137"/>
      <c r="AP1137"/>
    </row>
    <row r="1138" spans="12:42" s="85" customFormat="1" ht="14.4" customHeight="1" x14ac:dyDescent="0.3">
      <c r="L1138" s="101"/>
      <c r="M1138" s="83"/>
      <c r="O1138" s="101"/>
      <c r="P1138" s="101"/>
      <c r="Q1138" s="101"/>
      <c r="R1138" s="83"/>
      <c r="S1138"/>
      <c r="T1138"/>
      <c r="AE1138" s="101"/>
      <c r="AM1138"/>
      <c r="AN1138"/>
      <c r="AO1138"/>
      <c r="AP1138"/>
    </row>
    <row r="1139" spans="12:42" s="85" customFormat="1" ht="14.4" customHeight="1" x14ac:dyDescent="0.3">
      <c r="L1139" s="101"/>
      <c r="M1139" s="83"/>
      <c r="O1139" s="101"/>
      <c r="P1139" s="101"/>
      <c r="Q1139" s="101"/>
      <c r="R1139" s="83"/>
      <c r="S1139"/>
      <c r="T1139"/>
      <c r="AE1139" s="101"/>
      <c r="AM1139"/>
      <c r="AN1139"/>
      <c r="AO1139"/>
      <c r="AP1139"/>
    </row>
    <row r="1140" spans="12:42" s="85" customFormat="1" ht="14.4" customHeight="1" x14ac:dyDescent="0.3">
      <c r="L1140" s="101"/>
      <c r="M1140" s="83"/>
      <c r="O1140" s="101"/>
      <c r="P1140" s="101"/>
      <c r="Q1140" s="101"/>
      <c r="R1140" s="83"/>
      <c r="S1140"/>
      <c r="T1140"/>
      <c r="AE1140" s="101"/>
      <c r="AM1140"/>
      <c r="AN1140"/>
      <c r="AO1140"/>
      <c r="AP1140"/>
    </row>
    <row r="1141" spans="12:42" s="85" customFormat="1" ht="14.4" customHeight="1" x14ac:dyDescent="0.3">
      <c r="L1141" s="101"/>
      <c r="M1141" s="83"/>
      <c r="O1141" s="101"/>
      <c r="P1141" s="101"/>
      <c r="Q1141" s="101"/>
      <c r="R1141" s="83"/>
      <c r="S1141"/>
      <c r="T1141"/>
      <c r="AE1141" s="101"/>
      <c r="AM1141"/>
      <c r="AN1141"/>
      <c r="AO1141"/>
      <c r="AP1141"/>
    </row>
    <row r="1142" spans="12:42" s="85" customFormat="1" ht="14.4" customHeight="1" x14ac:dyDescent="0.3">
      <c r="L1142" s="101"/>
      <c r="M1142" s="83"/>
      <c r="O1142" s="101"/>
      <c r="P1142" s="101"/>
      <c r="Q1142" s="101"/>
      <c r="R1142" s="83"/>
      <c r="S1142"/>
      <c r="T1142"/>
      <c r="AE1142" s="101"/>
      <c r="AM1142"/>
      <c r="AN1142"/>
      <c r="AO1142"/>
      <c r="AP1142"/>
    </row>
    <row r="1143" spans="12:42" s="85" customFormat="1" ht="14.4" customHeight="1" x14ac:dyDescent="0.3">
      <c r="L1143" s="101"/>
      <c r="M1143" s="83"/>
      <c r="O1143" s="101"/>
      <c r="P1143" s="101"/>
      <c r="Q1143" s="101"/>
      <c r="R1143" s="83"/>
      <c r="S1143"/>
      <c r="T1143"/>
      <c r="AE1143" s="101"/>
      <c r="AM1143"/>
      <c r="AN1143"/>
      <c r="AO1143"/>
      <c r="AP1143"/>
    </row>
    <row r="1144" spans="12:42" s="85" customFormat="1" ht="14.4" customHeight="1" x14ac:dyDescent="0.3">
      <c r="L1144" s="101"/>
      <c r="M1144" s="83"/>
      <c r="O1144" s="101"/>
      <c r="P1144" s="101"/>
      <c r="Q1144" s="101"/>
      <c r="R1144" s="83"/>
      <c r="S1144"/>
      <c r="T1144"/>
      <c r="AE1144" s="101"/>
      <c r="AM1144"/>
      <c r="AN1144"/>
      <c r="AO1144"/>
      <c r="AP1144"/>
    </row>
    <row r="1145" spans="12:42" s="85" customFormat="1" ht="14.4" customHeight="1" x14ac:dyDescent="0.3">
      <c r="L1145" s="101"/>
      <c r="M1145" s="83"/>
      <c r="O1145" s="101"/>
      <c r="P1145" s="101"/>
      <c r="Q1145" s="101"/>
      <c r="R1145" s="83"/>
      <c r="S1145"/>
      <c r="T1145"/>
      <c r="AE1145" s="101"/>
      <c r="AM1145"/>
      <c r="AN1145"/>
      <c r="AO1145"/>
      <c r="AP1145"/>
    </row>
    <row r="1146" spans="12:42" s="85" customFormat="1" ht="14.4" customHeight="1" x14ac:dyDescent="0.3">
      <c r="L1146" s="101"/>
      <c r="M1146" s="83"/>
      <c r="O1146" s="101"/>
      <c r="P1146" s="101"/>
      <c r="Q1146" s="101"/>
      <c r="R1146" s="83"/>
      <c r="S1146"/>
      <c r="T1146"/>
      <c r="AE1146" s="101"/>
      <c r="AM1146"/>
      <c r="AN1146"/>
      <c r="AO1146"/>
      <c r="AP1146"/>
    </row>
    <row r="1147" spans="12:42" s="85" customFormat="1" ht="14.4" customHeight="1" x14ac:dyDescent="0.3">
      <c r="L1147" s="101"/>
      <c r="M1147" s="83"/>
      <c r="O1147" s="101"/>
      <c r="P1147" s="101"/>
      <c r="Q1147" s="101"/>
      <c r="R1147" s="83"/>
      <c r="S1147"/>
      <c r="T1147"/>
      <c r="AE1147" s="101"/>
      <c r="AM1147"/>
      <c r="AN1147"/>
      <c r="AO1147"/>
      <c r="AP1147"/>
    </row>
    <row r="1148" spans="12:42" s="85" customFormat="1" ht="14.4" customHeight="1" x14ac:dyDescent="0.3">
      <c r="L1148" s="101"/>
      <c r="M1148" s="83"/>
      <c r="O1148" s="101"/>
      <c r="P1148" s="101"/>
      <c r="Q1148" s="101"/>
      <c r="R1148" s="83"/>
      <c r="S1148"/>
      <c r="T1148"/>
      <c r="AE1148" s="101"/>
      <c r="AM1148"/>
      <c r="AN1148"/>
      <c r="AO1148"/>
      <c r="AP1148"/>
    </row>
    <row r="1149" spans="12:42" s="85" customFormat="1" ht="14.4" customHeight="1" x14ac:dyDescent="0.3">
      <c r="L1149" s="101"/>
      <c r="M1149" s="83"/>
      <c r="O1149" s="101"/>
      <c r="P1149" s="101"/>
      <c r="Q1149" s="101"/>
      <c r="R1149" s="83"/>
      <c r="S1149"/>
      <c r="T1149"/>
      <c r="AE1149" s="101"/>
      <c r="AM1149"/>
      <c r="AN1149"/>
      <c r="AO1149"/>
      <c r="AP1149"/>
    </row>
    <row r="1150" spans="12:42" s="85" customFormat="1" ht="14.4" customHeight="1" x14ac:dyDescent="0.3">
      <c r="L1150" s="101"/>
      <c r="M1150" s="83"/>
      <c r="O1150" s="101"/>
      <c r="P1150" s="101"/>
      <c r="Q1150" s="101"/>
      <c r="R1150" s="83"/>
      <c r="S1150"/>
      <c r="T1150"/>
      <c r="AE1150" s="101"/>
      <c r="AM1150"/>
      <c r="AN1150"/>
      <c r="AO1150"/>
      <c r="AP1150"/>
    </row>
    <row r="1151" spans="12:42" s="85" customFormat="1" ht="14.4" customHeight="1" x14ac:dyDescent="0.3">
      <c r="L1151" s="101"/>
      <c r="M1151" s="83"/>
      <c r="O1151" s="101"/>
      <c r="P1151" s="101"/>
      <c r="Q1151" s="101"/>
      <c r="R1151" s="83"/>
      <c r="S1151"/>
      <c r="T1151"/>
      <c r="AE1151" s="101"/>
      <c r="AM1151"/>
      <c r="AN1151"/>
      <c r="AO1151"/>
      <c r="AP1151"/>
    </row>
    <row r="1152" spans="12:42" s="85" customFormat="1" ht="14.4" customHeight="1" x14ac:dyDescent="0.3">
      <c r="L1152" s="101"/>
      <c r="M1152" s="83"/>
      <c r="O1152" s="101"/>
      <c r="P1152" s="101"/>
      <c r="Q1152" s="101"/>
      <c r="R1152" s="83"/>
      <c r="S1152"/>
      <c r="T1152"/>
      <c r="AE1152" s="101"/>
      <c r="AM1152"/>
      <c r="AN1152"/>
      <c r="AO1152"/>
      <c r="AP1152"/>
    </row>
    <row r="1153" spans="12:42" s="85" customFormat="1" ht="14.4" customHeight="1" x14ac:dyDescent="0.3">
      <c r="L1153" s="101"/>
      <c r="M1153" s="83"/>
      <c r="O1153" s="101"/>
      <c r="P1153" s="101"/>
      <c r="Q1153" s="101"/>
      <c r="R1153" s="83"/>
      <c r="S1153"/>
      <c r="T1153"/>
      <c r="AE1153" s="101"/>
      <c r="AM1153"/>
      <c r="AN1153"/>
      <c r="AO1153"/>
      <c r="AP1153"/>
    </row>
    <row r="1154" spans="12:42" s="85" customFormat="1" ht="14.4" customHeight="1" x14ac:dyDescent="0.3">
      <c r="L1154" s="101"/>
      <c r="M1154" s="83"/>
      <c r="O1154" s="101"/>
      <c r="P1154" s="101"/>
      <c r="Q1154" s="101"/>
      <c r="R1154" s="83"/>
      <c r="S1154"/>
      <c r="T1154"/>
      <c r="AE1154" s="101"/>
      <c r="AM1154"/>
      <c r="AN1154"/>
      <c r="AO1154"/>
      <c r="AP1154"/>
    </row>
    <row r="1155" spans="12:42" s="85" customFormat="1" ht="14.4" customHeight="1" x14ac:dyDescent="0.3">
      <c r="L1155" s="101"/>
      <c r="M1155" s="83"/>
      <c r="O1155" s="101"/>
      <c r="P1155" s="101"/>
      <c r="Q1155" s="101"/>
      <c r="R1155" s="83"/>
      <c r="S1155"/>
      <c r="T1155"/>
      <c r="AE1155" s="101"/>
      <c r="AM1155"/>
      <c r="AN1155"/>
      <c r="AO1155"/>
      <c r="AP1155"/>
    </row>
    <row r="1156" spans="12:42" s="85" customFormat="1" ht="14.4" customHeight="1" x14ac:dyDescent="0.3">
      <c r="L1156" s="101"/>
      <c r="M1156" s="83"/>
      <c r="O1156" s="101"/>
      <c r="P1156" s="101"/>
      <c r="Q1156" s="101"/>
      <c r="R1156" s="83"/>
      <c r="S1156"/>
      <c r="T1156"/>
      <c r="AE1156" s="101"/>
      <c r="AM1156"/>
      <c r="AN1156"/>
      <c r="AO1156"/>
      <c r="AP1156"/>
    </row>
    <row r="1157" spans="12:42" s="85" customFormat="1" ht="14.4" customHeight="1" x14ac:dyDescent="0.3">
      <c r="L1157" s="101"/>
      <c r="M1157" s="83"/>
      <c r="O1157" s="101"/>
      <c r="P1157" s="101"/>
      <c r="Q1157" s="101"/>
      <c r="R1157" s="83"/>
      <c r="S1157"/>
      <c r="T1157"/>
      <c r="AE1157" s="101"/>
      <c r="AM1157"/>
      <c r="AN1157"/>
      <c r="AO1157"/>
      <c r="AP1157"/>
    </row>
    <row r="1158" spans="12:42" s="85" customFormat="1" ht="14.4" customHeight="1" x14ac:dyDescent="0.3">
      <c r="L1158" s="101"/>
      <c r="M1158" s="83"/>
      <c r="O1158" s="101"/>
      <c r="P1158" s="101"/>
      <c r="Q1158" s="101"/>
      <c r="R1158" s="83"/>
      <c r="S1158"/>
      <c r="T1158"/>
      <c r="AE1158" s="101"/>
      <c r="AM1158"/>
      <c r="AN1158"/>
      <c r="AO1158"/>
      <c r="AP1158"/>
    </row>
    <row r="1159" spans="12:42" s="85" customFormat="1" ht="14.4" customHeight="1" x14ac:dyDescent="0.3">
      <c r="L1159" s="101"/>
      <c r="M1159" s="83"/>
      <c r="O1159" s="101"/>
      <c r="P1159" s="101"/>
      <c r="Q1159" s="101"/>
      <c r="R1159" s="83"/>
      <c r="S1159"/>
      <c r="T1159"/>
      <c r="AE1159" s="101"/>
      <c r="AM1159"/>
      <c r="AN1159"/>
      <c r="AO1159"/>
      <c r="AP1159"/>
    </row>
    <row r="1160" spans="12:42" s="85" customFormat="1" ht="14.4" customHeight="1" x14ac:dyDescent="0.3">
      <c r="L1160" s="101"/>
      <c r="M1160" s="83"/>
      <c r="O1160" s="101"/>
      <c r="P1160" s="101"/>
      <c r="Q1160" s="101"/>
      <c r="R1160" s="83"/>
      <c r="S1160"/>
      <c r="T1160"/>
      <c r="AE1160" s="101"/>
      <c r="AM1160"/>
      <c r="AN1160"/>
      <c r="AO1160"/>
      <c r="AP1160"/>
    </row>
    <row r="1161" spans="12:42" s="85" customFormat="1" ht="14.4" customHeight="1" x14ac:dyDescent="0.3">
      <c r="L1161" s="101"/>
      <c r="M1161" s="83"/>
      <c r="O1161" s="101"/>
      <c r="P1161" s="101"/>
      <c r="Q1161" s="101"/>
      <c r="R1161" s="83"/>
      <c r="S1161"/>
      <c r="T1161"/>
      <c r="AE1161" s="101"/>
      <c r="AM1161"/>
      <c r="AN1161"/>
      <c r="AO1161"/>
      <c r="AP1161"/>
    </row>
    <row r="1162" spans="12:42" s="85" customFormat="1" ht="14.4" customHeight="1" x14ac:dyDescent="0.3">
      <c r="L1162" s="101"/>
      <c r="M1162" s="83"/>
      <c r="O1162" s="101"/>
      <c r="P1162" s="101"/>
      <c r="Q1162" s="101"/>
      <c r="R1162" s="83"/>
      <c r="S1162"/>
      <c r="T1162"/>
      <c r="AE1162" s="101"/>
      <c r="AM1162"/>
      <c r="AN1162"/>
      <c r="AO1162"/>
      <c r="AP1162"/>
    </row>
    <row r="1163" spans="12:42" s="85" customFormat="1" ht="14.4" customHeight="1" x14ac:dyDescent="0.3">
      <c r="L1163" s="101"/>
      <c r="M1163" s="83"/>
      <c r="O1163" s="101"/>
      <c r="P1163" s="101"/>
      <c r="Q1163" s="101"/>
      <c r="R1163" s="83"/>
      <c r="S1163"/>
      <c r="T1163"/>
      <c r="AE1163" s="101"/>
      <c r="AM1163"/>
      <c r="AN1163"/>
      <c r="AO1163"/>
      <c r="AP1163"/>
    </row>
    <row r="1164" spans="12:42" s="85" customFormat="1" ht="14.4" customHeight="1" x14ac:dyDescent="0.3">
      <c r="L1164" s="101"/>
      <c r="M1164" s="83"/>
      <c r="O1164" s="101"/>
      <c r="P1164" s="101"/>
      <c r="Q1164" s="101"/>
      <c r="R1164" s="83"/>
      <c r="S1164"/>
      <c r="T1164"/>
      <c r="AE1164" s="101"/>
      <c r="AM1164"/>
      <c r="AN1164"/>
      <c r="AO1164"/>
      <c r="AP1164"/>
    </row>
    <row r="1165" spans="12:42" s="85" customFormat="1" ht="14.4" customHeight="1" x14ac:dyDescent="0.3">
      <c r="L1165" s="101"/>
      <c r="M1165" s="83"/>
      <c r="O1165" s="101"/>
      <c r="P1165" s="101"/>
      <c r="Q1165" s="101"/>
      <c r="R1165" s="83"/>
      <c r="S1165"/>
      <c r="T1165"/>
      <c r="AE1165" s="101"/>
      <c r="AM1165"/>
      <c r="AN1165"/>
      <c r="AO1165"/>
      <c r="AP1165"/>
    </row>
    <row r="1166" spans="12:42" s="85" customFormat="1" ht="14.4" customHeight="1" x14ac:dyDescent="0.3">
      <c r="L1166" s="101"/>
      <c r="M1166" s="83"/>
      <c r="O1166" s="101"/>
      <c r="P1166" s="101"/>
      <c r="Q1166" s="101"/>
      <c r="R1166" s="83"/>
      <c r="S1166"/>
      <c r="T1166"/>
      <c r="AE1166" s="101"/>
      <c r="AM1166"/>
      <c r="AN1166"/>
      <c r="AO1166"/>
      <c r="AP1166"/>
    </row>
    <row r="1167" spans="12:42" s="85" customFormat="1" ht="14.4" customHeight="1" x14ac:dyDescent="0.3">
      <c r="L1167" s="101"/>
      <c r="M1167" s="83"/>
      <c r="O1167" s="101"/>
      <c r="P1167" s="101"/>
      <c r="Q1167" s="101"/>
      <c r="R1167" s="83"/>
      <c r="S1167"/>
      <c r="T1167"/>
      <c r="AE1167" s="101"/>
      <c r="AM1167"/>
      <c r="AN1167"/>
      <c r="AO1167"/>
      <c r="AP1167"/>
    </row>
    <row r="1168" spans="12:42" s="85" customFormat="1" ht="14.4" customHeight="1" x14ac:dyDescent="0.3">
      <c r="L1168" s="101"/>
      <c r="M1168" s="83"/>
      <c r="O1168" s="101"/>
      <c r="P1168" s="101"/>
      <c r="Q1168" s="101"/>
      <c r="R1168" s="83"/>
      <c r="S1168"/>
      <c r="T1168"/>
      <c r="AE1168" s="101"/>
      <c r="AM1168"/>
      <c r="AN1168"/>
      <c r="AO1168"/>
      <c r="AP1168"/>
    </row>
    <row r="1169" spans="1:42" s="85" customFormat="1" ht="14.4" customHeight="1" x14ac:dyDescent="0.3">
      <c r="L1169" s="101"/>
      <c r="M1169" s="83"/>
      <c r="O1169" s="101"/>
      <c r="P1169" s="101"/>
      <c r="Q1169" s="101"/>
      <c r="R1169" s="83"/>
      <c r="S1169"/>
      <c r="T1169"/>
      <c r="AE1169" s="101"/>
      <c r="AM1169"/>
      <c r="AN1169"/>
      <c r="AO1169"/>
      <c r="AP1169"/>
    </row>
    <row r="1170" spans="1:42" s="85" customFormat="1" ht="14.4" customHeight="1" x14ac:dyDescent="0.3">
      <c r="L1170" s="101"/>
      <c r="M1170" s="83"/>
      <c r="O1170" s="101"/>
      <c r="P1170" s="101"/>
      <c r="Q1170" s="101"/>
      <c r="R1170" s="83"/>
      <c r="S1170"/>
      <c r="T1170"/>
      <c r="AE1170" s="101"/>
      <c r="AM1170"/>
      <c r="AN1170"/>
      <c r="AO1170"/>
      <c r="AP1170"/>
    </row>
    <row r="1171" spans="1:42" s="85" customFormat="1" ht="14.4" customHeight="1" x14ac:dyDescent="0.3">
      <c r="L1171" s="101"/>
      <c r="M1171" s="83"/>
      <c r="O1171" s="101"/>
      <c r="P1171" s="101"/>
      <c r="Q1171" s="101"/>
      <c r="R1171" s="83"/>
      <c r="S1171"/>
      <c r="T1171"/>
      <c r="AE1171" s="101"/>
      <c r="AM1171"/>
      <c r="AN1171"/>
      <c r="AO1171"/>
      <c r="AP1171"/>
    </row>
    <row r="1172" spans="1:42" s="85" customFormat="1" ht="14.4" customHeight="1" x14ac:dyDescent="0.3">
      <c r="L1172" s="101"/>
      <c r="M1172" s="83"/>
      <c r="O1172" s="101"/>
      <c r="P1172" s="101"/>
      <c r="Q1172" s="101"/>
      <c r="R1172" s="83"/>
      <c r="S1172"/>
      <c r="T1172"/>
      <c r="AE1172" s="101"/>
      <c r="AM1172"/>
      <c r="AN1172"/>
      <c r="AO1172"/>
      <c r="AP1172"/>
    </row>
    <row r="1173" spans="1:42" s="85" customFormat="1" ht="14.4" customHeight="1" x14ac:dyDescent="0.3">
      <c r="L1173" s="101"/>
      <c r="M1173" s="83"/>
      <c r="O1173" s="101"/>
      <c r="P1173" s="101"/>
      <c r="Q1173" s="101"/>
      <c r="R1173" s="83"/>
      <c r="S1173"/>
      <c r="T1173"/>
      <c r="AE1173" s="101"/>
      <c r="AM1173"/>
      <c r="AN1173"/>
      <c r="AO1173"/>
      <c r="AP1173"/>
    </row>
    <row r="1179" spans="1:42" s="85" customFormat="1" ht="14.4" customHeight="1" x14ac:dyDescent="0.3">
      <c r="A1179"/>
      <c r="B1179"/>
      <c r="C1179"/>
      <c r="D1179"/>
      <c r="E1179"/>
      <c r="F1179"/>
      <c r="G1179"/>
      <c r="H1179"/>
      <c r="I1179"/>
      <c r="J1179"/>
      <c r="K1179"/>
      <c r="L1179"/>
      <c r="M1179"/>
      <c r="N1179"/>
      <c r="O1179"/>
      <c r="P1179"/>
      <c r="Q1179"/>
      <c r="R1179"/>
      <c r="S1179"/>
      <c r="T1179"/>
      <c r="U1179" t="s">
        <v>3566</v>
      </c>
      <c r="V1179" t="s">
        <v>3567</v>
      </c>
      <c r="W1179"/>
      <c r="X1179"/>
      <c r="Y1179"/>
      <c r="Z1179"/>
      <c r="AA1179"/>
      <c r="AB1179"/>
      <c r="AC1179"/>
      <c r="AD1179"/>
      <c r="AE1179"/>
      <c r="AF1179"/>
      <c r="AG1179"/>
      <c r="AH1179"/>
      <c r="AI1179"/>
      <c r="AJ1179"/>
      <c r="AK1179"/>
      <c r="AM1179"/>
      <c r="AN1179"/>
      <c r="AO1179"/>
      <c r="AP1179"/>
    </row>
    <row r="1180" spans="1:42" s="85" customFormat="1" ht="14.4" customHeight="1" x14ac:dyDescent="0.3">
      <c r="A1180"/>
      <c r="B1180"/>
      <c r="C1180"/>
      <c r="D1180"/>
      <c r="E1180"/>
      <c r="F1180"/>
      <c r="G1180"/>
      <c r="H1180"/>
      <c r="I1180"/>
      <c r="J1180" t="s">
        <v>3435</v>
      </c>
      <c r="K1180"/>
      <c r="L1180"/>
      <c r="M1180"/>
      <c r="N1180" s="83"/>
      <c r="O1180"/>
      <c r="P1180"/>
      <c r="Q1180"/>
      <c r="R1180"/>
      <c r="S1180"/>
      <c r="T1180"/>
      <c r="U1180" s="59" t="s">
        <v>2045</v>
      </c>
      <c r="V1180" s="59" t="s">
        <v>3568</v>
      </c>
      <c r="W1180" s="83"/>
      <c r="X1180" t="s">
        <v>2924</v>
      </c>
      <c r="Y1180"/>
      <c r="Z1180"/>
      <c r="AA1180"/>
      <c r="AB1180"/>
      <c r="AC1180"/>
      <c r="AD1180"/>
      <c r="AE1180"/>
      <c r="AF1180"/>
      <c r="AG1180"/>
      <c r="AH1180"/>
      <c r="AI1180"/>
      <c r="AJ1180"/>
      <c r="AK1180"/>
      <c r="AM1180"/>
      <c r="AN1180"/>
      <c r="AO1180"/>
      <c r="AP1180"/>
    </row>
    <row r="1181" spans="1:42" s="85" customFormat="1" ht="14.4" customHeight="1" x14ac:dyDescent="0.3">
      <c r="A1181"/>
      <c r="B1181"/>
      <c r="C1181"/>
      <c r="D1181"/>
      <c r="E1181"/>
      <c r="F1181"/>
      <c r="G1181"/>
      <c r="H1181"/>
      <c r="I1181"/>
      <c r="J1181" t="s">
        <v>3436</v>
      </c>
      <c r="K1181"/>
      <c r="L1181"/>
      <c r="M1181"/>
      <c r="N1181" s="83"/>
      <c r="O1181"/>
      <c r="P1181"/>
      <c r="Q1181"/>
      <c r="R1181"/>
      <c r="S1181"/>
      <c r="T1181"/>
      <c r="U1181" s="59" t="s">
        <v>2046</v>
      </c>
      <c r="V1181" s="59" t="s">
        <v>3569</v>
      </c>
      <c r="W1181" s="83"/>
      <c r="X1181" t="s">
        <v>2924</v>
      </c>
      <c r="Y1181"/>
      <c r="Z1181"/>
      <c r="AA1181"/>
      <c r="AB1181"/>
      <c r="AC1181"/>
      <c r="AD1181"/>
      <c r="AE1181"/>
      <c r="AF1181"/>
      <c r="AG1181"/>
      <c r="AH1181"/>
      <c r="AI1181"/>
      <c r="AJ1181"/>
      <c r="AK1181"/>
      <c r="AM1181"/>
      <c r="AN1181"/>
      <c r="AO1181"/>
      <c r="AP1181"/>
    </row>
    <row r="1186" spans="19:19" ht="14.4" customHeight="1" x14ac:dyDescent="0.3">
      <c r="S1186" t="s">
        <v>3582</v>
      </c>
    </row>
  </sheetData>
  <autoFilter ref="A1:AP621" xr:uid="{0223F828-D557-465A-88F4-BE0950D1F9D8}">
    <filterColumn colId="0">
      <filters>
        <filter val="NATL-MKT-INST-HOD-01"/>
      </filters>
    </filterColumn>
    <filterColumn colId="33">
      <customFilters>
        <customFilter operator="notEqual" val=" "/>
      </customFilters>
    </filterColumn>
  </autoFilter>
  <conditionalFormatting sqref="L2">
    <cfRule type="duplicateValues" dxfId="4077" priority="265"/>
  </conditionalFormatting>
  <conditionalFormatting sqref="L2:L621">
    <cfRule type="duplicateValues" dxfId="4076" priority="67826"/>
  </conditionalFormatting>
  <conditionalFormatting sqref="L3:L30">
    <cfRule type="duplicateValues" dxfId="4075" priority="388"/>
  </conditionalFormatting>
  <conditionalFormatting sqref="L31">
    <cfRule type="duplicateValues" dxfId="4074" priority="100"/>
    <cfRule type="duplicateValues" dxfId="4073" priority="101"/>
    <cfRule type="duplicateValues" dxfId="4072" priority="102"/>
    <cfRule type="duplicateValues" dxfId="4071" priority="103"/>
    <cfRule type="duplicateValues" dxfId="4070" priority="104"/>
    <cfRule type="duplicateValues" dxfId="4069" priority="105"/>
  </conditionalFormatting>
  <conditionalFormatting sqref="L45">
    <cfRule type="duplicateValues" dxfId="4068" priority="235"/>
  </conditionalFormatting>
  <conditionalFormatting sqref="L47">
    <cfRule type="duplicateValues" dxfId="4067" priority="42"/>
    <cfRule type="duplicateValues" dxfId="4066" priority="43"/>
    <cfRule type="duplicateValues" dxfId="4065" priority="44"/>
    <cfRule type="duplicateValues" dxfId="4064" priority="45"/>
    <cfRule type="duplicateValues" dxfId="4063" priority="46"/>
    <cfRule type="duplicateValues" dxfId="4062" priority="47"/>
    <cfRule type="duplicateValues" dxfId="4061" priority="48"/>
    <cfRule type="duplicateValues" dxfId="4060" priority="49"/>
    <cfRule type="duplicateValues" dxfId="4059" priority="50"/>
  </conditionalFormatting>
  <conditionalFormatting sqref="L48">
    <cfRule type="duplicateValues" dxfId="4058" priority="115"/>
    <cfRule type="duplicateValues" dxfId="4057" priority="116"/>
  </conditionalFormatting>
  <conditionalFormatting sqref="L50:L51">
    <cfRule type="duplicateValues" dxfId="4056" priority="236"/>
    <cfRule type="duplicateValues" dxfId="4055" priority="237"/>
  </conditionalFormatting>
  <conditionalFormatting sqref="L55">
    <cfRule type="duplicateValues" dxfId="4054" priority="33"/>
    <cfRule type="duplicateValues" dxfId="4053" priority="34"/>
    <cfRule type="duplicateValues" dxfId="4052" priority="35"/>
    <cfRule type="duplicateValues" dxfId="4051" priority="36"/>
    <cfRule type="duplicateValues" dxfId="4050" priority="37"/>
    <cfRule type="duplicateValues" dxfId="4049" priority="38"/>
    <cfRule type="duplicateValues" dxfId="4048" priority="39"/>
    <cfRule type="duplicateValues" dxfId="4047" priority="40"/>
    <cfRule type="duplicateValues" dxfId="4046" priority="41"/>
  </conditionalFormatting>
  <conditionalFormatting sqref="L56:L57">
    <cfRule type="duplicateValues" dxfId="4045" priority="206"/>
  </conditionalFormatting>
  <conditionalFormatting sqref="L74">
    <cfRule type="duplicateValues" dxfId="4044" priority="263"/>
  </conditionalFormatting>
  <conditionalFormatting sqref="L81">
    <cfRule type="duplicateValues" dxfId="4043" priority="243"/>
    <cfRule type="duplicateValues" dxfId="4042" priority="326"/>
  </conditionalFormatting>
  <conditionalFormatting sqref="L82 L67 L52 L85">
    <cfRule type="duplicateValues" dxfId="4041" priority="365"/>
  </conditionalFormatting>
  <conditionalFormatting sqref="L83:L84">
    <cfRule type="duplicateValues" dxfId="4040" priority="266"/>
  </conditionalFormatting>
  <conditionalFormatting sqref="L85:L87 L75:L76 L40:L42 L33:L36 L101 L59:L62 L82 L44:L46 L52:L54 L92:L99 L73 L65:L70 L38 L48:L49 L56:L57 L104:L107">
    <cfRule type="duplicateValues" dxfId="4039" priority="389"/>
  </conditionalFormatting>
  <conditionalFormatting sqref="L85:L87">
    <cfRule type="duplicateValues" dxfId="4038" priority="390"/>
  </conditionalFormatting>
  <conditionalFormatting sqref="L88:L89">
    <cfRule type="duplicateValues" dxfId="4037" priority="113"/>
    <cfRule type="duplicateValues" dxfId="4036" priority="114"/>
  </conditionalFormatting>
  <conditionalFormatting sqref="L90">
    <cfRule type="duplicateValues" dxfId="4035" priority="192"/>
    <cfRule type="duplicateValues" dxfId="4034" priority="193"/>
    <cfRule type="duplicateValues" dxfId="4033" priority="194"/>
    <cfRule type="duplicateValues" dxfId="4032" priority="195"/>
    <cfRule type="duplicateValues" dxfId="4031" priority="196"/>
  </conditionalFormatting>
  <conditionalFormatting sqref="L91">
    <cfRule type="duplicateValues" dxfId="4030" priority="111"/>
    <cfRule type="duplicateValues" dxfId="4029" priority="112"/>
  </conditionalFormatting>
  <conditionalFormatting sqref="L100">
    <cfRule type="duplicateValues" dxfId="4028" priority="264"/>
  </conditionalFormatting>
  <conditionalFormatting sqref="L102 L71:L72 L58 L32 L39 L62:L63">
    <cfRule type="duplicateValues" dxfId="4027" priority="364"/>
  </conditionalFormatting>
  <conditionalFormatting sqref="L107">
    <cfRule type="duplicateValues" dxfId="4026" priority="2"/>
    <cfRule type="duplicateValues" dxfId="4025" priority="3"/>
    <cfRule type="duplicateValues" dxfId="4024" priority="4"/>
    <cfRule type="duplicateValues" dxfId="4023" priority="5"/>
    <cfRule type="duplicateValues" dxfId="4022" priority="6"/>
    <cfRule type="duplicateValues" dxfId="4021" priority="7"/>
  </conditionalFormatting>
  <conditionalFormatting sqref="L108:L145">
    <cfRule type="duplicateValues" dxfId="4020" priority="393"/>
  </conditionalFormatting>
  <conditionalFormatting sqref="L117">
    <cfRule type="duplicateValues" dxfId="4019" priority="280"/>
  </conditionalFormatting>
  <conditionalFormatting sqref="L124">
    <cfRule type="duplicateValues" dxfId="4018" priority="190"/>
    <cfRule type="duplicateValues" dxfId="4017" priority="191"/>
  </conditionalFormatting>
  <conditionalFormatting sqref="L132:L134">
    <cfRule type="duplicateValues" dxfId="4016" priority="186"/>
  </conditionalFormatting>
  <conditionalFormatting sqref="L135 L137">
    <cfRule type="duplicateValues" dxfId="4015" priority="185"/>
  </conditionalFormatting>
  <conditionalFormatting sqref="L136">
    <cfRule type="duplicateValues" dxfId="4014" priority="184"/>
    <cfRule type="duplicateValues" dxfId="4013" priority="187"/>
  </conditionalFormatting>
  <conditionalFormatting sqref="L141 L143">
    <cfRule type="duplicateValues" dxfId="4012" priority="281"/>
  </conditionalFormatting>
  <conditionalFormatting sqref="L144 L142 L130 L147">
    <cfRule type="duplicateValues" dxfId="4011" priority="189"/>
  </conditionalFormatting>
  <conditionalFormatting sqref="L144">
    <cfRule type="duplicateValues" dxfId="4010" priority="368"/>
  </conditionalFormatting>
  <conditionalFormatting sqref="L146">
    <cfRule type="duplicateValues" dxfId="4009" priority="80"/>
    <cfRule type="duplicateValues" dxfId="4008" priority="81"/>
    <cfRule type="duplicateValues" dxfId="4007" priority="82"/>
    <cfRule type="duplicateValues" dxfId="4006" priority="83"/>
    <cfRule type="duplicateValues" dxfId="4005" priority="84"/>
  </conditionalFormatting>
  <conditionalFormatting sqref="L147">
    <cfRule type="duplicateValues" dxfId="4004" priority="188"/>
  </conditionalFormatting>
  <conditionalFormatting sqref="L150:L151">
    <cfRule type="duplicateValues" dxfId="4003" priority="278"/>
  </conditionalFormatting>
  <conditionalFormatting sqref="L150:L158 L160:L168 L172:L189">
    <cfRule type="duplicateValues" dxfId="4002" priority="394"/>
  </conditionalFormatting>
  <conditionalFormatting sqref="L152:L153">
    <cfRule type="duplicateValues" dxfId="4001" priority="381"/>
  </conditionalFormatting>
  <conditionalFormatting sqref="L156">
    <cfRule type="duplicateValues" dxfId="4000" priority="178"/>
  </conditionalFormatting>
  <conditionalFormatting sqref="L156:L157">
    <cfRule type="duplicateValues" dxfId="3999" priority="179"/>
  </conditionalFormatting>
  <conditionalFormatting sqref="L157">
    <cfRule type="duplicateValues" dxfId="3998" priority="177"/>
  </conditionalFormatting>
  <conditionalFormatting sqref="L158 L160">
    <cfRule type="duplicateValues" dxfId="3997" priority="181"/>
  </conditionalFormatting>
  <conditionalFormatting sqref="L159">
    <cfRule type="duplicateValues" dxfId="3996" priority="51"/>
    <cfRule type="duplicateValues" dxfId="3995" priority="52"/>
    <cfRule type="duplicateValues" dxfId="3994" priority="53"/>
    <cfRule type="duplicateValues" dxfId="3993" priority="54"/>
    <cfRule type="duplicateValues" dxfId="3992" priority="55"/>
    <cfRule type="duplicateValues" dxfId="3991" priority="56"/>
    <cfRule type="duplicateValues" dxfId="3990" priority="57"/>
    <cfRule type="duplicateValues" dxfId="3989" priority="58"/>
    <cfRule type="duplicateValues" dxfId="3988" priority="59"/>
  </conditionalFormatting>
  <conditionalFormatting sqref="L161">
    <cfRule type="duplicateValues" dxfId="3987" priority="176"/>
  </conditionalFormatting>
  <conditionalFormatting sqref="L162 L158 L160">
    <cfRule type="duplicateValues" dxfId="3986" priority="180"/>
  </conditionalFormatting>
  <conditionalFormatting sqref="L163">
    <cfRule type="duplicateValues" dxfId="3985" priority="217"/>
  </conditionalFormatting>
  <conditionalFormatting sqref="L163:L164">
    <cfRule type="duplicateValues" dxfId="3984" priority="218"/>
  </conditionalFormatting>
  <conditionalFormatting sqref="L164">
    <cfRule type="duplicateValues" dxfId="3983" priority="216"/>
  </conditionalFormatting>
  <conditionalFormatting sqref="L165:L166">
    <cfRule type="duplicateValues" dxfId="3982" priority="369"/>
  </conditionalFormatting>
  <conditionalFormatting sqref="L167">
    <cfRule type="duplicateValues" dxfId="3981" priority="215"/>
  </conditionalFormatting>
  <conditionalFormatting sqref="L168 L155 L165:L166 L152:L153">
    <cfRule type="duplicateValues" dxfId="3980" priority="299"/>
  </conditionalFormatting>
  <conditionalFormatting sqref="L169">
    <cfRule type="duplicateValues" dxfId="3979" priority="85"/>
    <cfRule type="duplicateValues" dxfId="3978" priority="86"/>
    <cfRule type="duplicateValues" dxfId="3977" priority="87"/>
    <cfRule type="duplicateValues" dxfId="3976" priority="88"/>
    <cfRule type="duplicateValues" dxfId="3975" priority="89"/>
  </conditionalFormatting>
  <conditionalFormatting sqref="L170:L171">
    <cfRule type="duplicateValues" dxfId="3974" priority="20"/>
  </conditionalFormatting>
  <conditionalFormatting sqref="L177 L174:L175">
    <cfRule type="duplicateValues" dxfId="3973" priority="283"/>
  </conditionalFormatting>
  <conditionalFormatting sqref="L178">
    <cfRule type="duplicateValues" dxfId="3972" priority="284"/>
  </conditionalFormatting>
  <conditionalFormatting sqref="L183">
    <cfRule type="duplicateValues" dxfId="3971" priority="267"/>
    <cfRule type="duplicateValues" dxfId="3970" priority="268"/>
    <cfRule type="duplicateValues" dxfId="3969" priority="269"/>
    <cfRule type="duplicateValues" dxfId="3968" priority="270"/>
  </conditionalFormatting>
  <conditionalFormatting sqref="L189">
    <cfRule type="duplicateValues" dxfId="3967" priority="271"/>
  </conditionalFormatting>
  <conditionalFormatting sqref="L190">
    <cfRule type="duplicateValues" dxfId="3966" priority="182"/>
    <cfRule type="duplicateValues" dxfId="3965" priority="183"/>
  </conditionalFormatting>
  <conditionalFormatting sqref="L192">
    <cfRule type="duplicateValues" dxfId="3964" priority="1"/>
  </conditionalFormatting>
  <conditionalFormatting sqref="L195">
    <cfRule type="duplicateValues" dxfId="3963" priority="362"/>
  </conditionalFormatting>
  <conditionalFormatting sqref="L200 L202">
    <cfRule type="duplicateValues" dxfId="3962" priority="213"/>
  </conditionalFormatting>
  <conditionalFormatting sqref="L201">
    <cfRule type="duplicateValues" dxfId="3961" priority="211"/>
  </conditionalFormatting>
  <conditionalFormatting sqref="L203:L204">
    <cfRule type="duplicateValues" dxfId="3960" priority="210"/>
  </conditionalFormatting>
  <conditionalFormatting sqref="L205:L206">
    <cfRule type="duplicateValues" dxfId="3959" priority="214"/>
  </conditionalFormatting>
  <conditionalFormatting sqref="L206">
    <cfRule type="duplicateValues" dxfId="3958" priority="212"/>
  </conditionalFormatting>
  <conditionalFormatting sqref="L211">
    <cfRule type="duplicateValues" dxfId="3957" priority="168"/>
    <cfRule type="duplicateValues" dxfId="3956" priority="171"/>
    <cfRule type="duplicateValues" dxfId="3955" priority="63193"/>
    <cfRule type="duplicateValues" dxfId="3954" priority="63194"/>
  </conditionalFormatting>
  <conditionalFormatting sqref="L214">
    <cfRule type="duplicateValues" dxfId="3953" priority="382"/>
    <cfRule type="duplicateValues" dxfId="3952" priority="383"/>
  </conditionalFormatting>
  <conditionalFormatting sqref="L217 L214:L215">
    <cfRule type="duplicateValues" dxfId="3951" priority="384"/>
  </conditionalFormatting>
  <conditionalFormatting sqref="L217">
    <cfRule type="duplicateValues" dxfId="3950" priority="307"/>
  </conditionalFormatting>
  <conditionalFormatting sqref="L219 L221">
    <cfRule type="duplicateValues" dxfId="3949" priority="282"/>
  </conditionalFormatting>
  <conditionalFormatting sqref="L222">
    <cfRule type="duplicateValues" dxfId="3948" priority="90"/>
    <cfRule type="duplicateValues" dxfId="3947" priority="91"/>
    <cfRule type="duplicateValues" dxfId="3946" priority="92"/>
    <cfRule type="duplicateValues" dxfId="3945" priority="93"/>
    <cfRule type="duplicateValues" dxfId="3944" priority="94"/>
  </conditionalFormatting>
  <conditionalFormatting sqref="L226">
    <cfRule type="duplicateValues" dxfId="3943" priority="297"/>
  </conditionalFormatting>
  <conditionalFormatting sqref="L230">
    <cfRule type="duplicateValues" dxfId="3942" priority="327"/>
  </conditionalFormatting>
  <conditionalFormatting sqref="L231">
    <cfRule type="duplicateValues" dxfId="3941" priority="159"/>
  </conditionalFormatting>
  <conditionalFormatting sqref="L231:L232">
    <cfRule type="duplicateValues" dxfId="3940" priority="161"/>
  </conditionalFormatting>
  <conditionalFormatting sqref="L232">
    <cfRule type="duplicateValues" dxfId="3939" priority="158"/>
  </conditionalFormatting>
  <conditionalFormatting sqref="L233">
    <cfRule type="duplicateValues" dxfId="3938" priority="162"/>
  </conditionalFormatting>
  <conditionalFormatting sqref="L235">
    <cfRule type="duplicateValues" dxfId="3937" priority="160"/>
  </conditionalFormatting>
  <conditionalFormatting sqref="L237">
    <cfRule type="duplicateValues" dxfId="3936" priority="164"/>
  </conditionalFormatting>
  <conditionalFormatting sqref="L244 L237">
    <cfRule type="duplicateValues" dxfId="3935" priority="167"/>
  </conditionalFormatting>
  <conditionalFormatting sqref="L244">
    <cfRule type="duplicateValues" dxfId="3934" priority="163"/>
  </conditionalFormatting>
  <conditionalFormatting sqref="L248">
    <cfRule type="duplicateValues" dxfId="3933" priority="277"/>
  </conditionalFormatting>
  <conditionalFormatting sqref="L251">
    <cfRule type="duplicateValues" dxfId="3932" priority="276"/>
  </conditionalFormatting>
  <conditionalFormatting sqref="L252 L238">
    <cfRule type="duplicateValues" dxfId="3931" priority="298"/>
  </conditionalFormatting>
  <conditionalFormatting sqref="L254 L250">
    <cfRule type="duplicateValues" dxfId="3930" priority="279"/>
  </conditionalFormatting>
  <conditionalFormatting sqref="L255:L256">
    <cfRule type="duplicateValues" dxfId="3929" priority="165"/>
  </conditionalFormatting>
  <conditionalFormatting sqref="L256 L247 L236 L234">
    <cfRule type="duplicateValues" dxfId="3928" priority="166"/>
  </conditionalFormatting>
  <conditionalFormatting sqref="L257:L258 L253 L243 L239 L245:L246">
    <cfRule type="duplicateValues" dxfId="3927" priority="403"/>
  </conditionalFormatting>
  <conditionalFormatting sqref="L259">
    <cfRule type="duplicateValues" dxfId="3926" priority="95"/>
    <cfRule type="duplicateValues" dxfId="3925" priority="96"/>
    <cfRule type="duplicateValues" dxfId="3924" priority="97"/>
    <cfRule type="duplicateValues" dxfId="3923" priority="98"/>
    <cfRule type="duplicateValues" dxfId="3922" priority="99"/>
  </conditionalFormatting>
  <conditionalFormatting sqref="L263">
    <cfRule type="duplicateValues" dxfId="3921" priority="329"/>
  </conditionalFormatting>
  <conditionalFormatting sqref="L265">
    <cfRule type="duplicateValues" dxfId="3920" priority="385"/>
  </conditionalFormatting>
  <conditionalFormatting sqref="L275:L276">
    <cfRule type="duplicateValues" dxfId="3919" priority="287"/>
  </conditionalFormatting>
  <conditionalFormatting sqref="L277 L270:L271">
    <cfRule type="duplicateValues" dxfId="3918" priority="65368"/>
  </conditionalFormatting>
  <conditionalFormatting sqref="L280">
    <cfRule type="duplicateValues" dxfId="3917" priority="371"/>
    <cfRule type="duplicateValues" dxfId="3916" priority="372"/>
  </conditionalFormatting>
  <conditionalFormatting sqref="L281">
    <cfRule type="duplicateValues" dxfId="3915" priority="260"/>
    <cfRule type="duplicateValues" dxfId="3914" priority="261"/>
    <cfRule type="duplicateValues" dxfId="3913" priority="262"/>
  </conditionalFormatting>
  <conditionalFormatting sqref="L281:L282 L265 L267:L269">
    <cfRule type="duplicateValues" dxfId="3912" priority="386"/>
  </conditionalFormatting>
  <conditionalFormatting sqref="L283">
    <cfRule type="duplicateValues" dxfId="3911" priority="75"/>
    <cfRule type="duplicateValues" dxfId="3910" priority="76"/>
    <cfRule type="duplicateValues" dxfId="3909" priority="77"/>
    <cfRule type="duplicateValues" dxfId="3908" priority="78"/>
    <cfRule type="duplicateValues" dxfId="3907" priority="79"/>
  </conditionalFormatting>
  <conditionalFormatting sqref="L287">
    <cfRule type="duplicateValues" dxfId="3906" priority="301"/>
  </conditionalFormatting>
  <conditionalFormatting sqref="L291">
    <cfRule type="duplicateValues" dxfId="3905" priority="292"/>
  </conditionalFormatting>
  <conditionalFormatting sqref="L293:L295">
    <cfRule type="duplicateValues" dxfId="3904" priority="155"/>
  </conditionalFormatting>
  <conditionalFormatting sqref="L295">
    <cfRule type="duplicateValues" dxfId="3903" priority="156"/>
  </conditionalFormatting>
  <conditionalFormatting sqref="L296">
    <cfRule type="duplicateValues" dxfId="3902" priority="157"/>
  </conditionalFormatting>
  <conditionalFormatting sqref="L299:L301">
    <cfRule type="duplicateValues" dxfId="3901" priority="207"/>
  </conditionalFormatting>
  <conditionalFormatting sqref="L301">
    <cfRule type="duplicateValues" dxfId="3900" priority="208"/>
  </conditionalFormatting>
  <conditionalFormatting sqref="L302">
    <cfRule type="duplicateValues" dxfId="3899" priority="209"/>
  </conditionalFormatting>
  <conditionalFormatting sqref="L305:L307">
    <cfRule type="duplicateValues" dxfId="3898" priority="306"/>
  </conditionalFormatting>
  <conditionalFormatting sqref="L307">
    <cfRule type="duplicateValues" dxfId="3897" priority="330"/>
  </conditionalFormatting>
  <conditionalFormatting sqref="L310">
    <cfRule type="duplicateValues" dxfId="3896" priority="70"/>
    <cfRule type="duplicateValues" dxfId="3895" priority="71"/>
    <cfRule type="duplicateValues" dxfId="3894" priority="72"/>
    <cfRule type="duplicateValues" dxfId="3893" priority="73"/>
    <cfRule type="duplicateValues" dxfId="3892" priority="74"/>
  </conditionalFormatting>
  <conditionalFormatting sqref="L312 L315">
    <cfRule type="duplicateValues" dxfId="3891" priority="285"/>
  </conditionalFormatting>
  <conditionalFormatting sqref="L318:L321">
    <cfRule type="duplicateValues" dxfId="3890" priority="154"/>
  </conditionalFormatting>
  <conditionalFormatting sqref="L324:L326">
    <cfRule type="duplicateValues" dxfId="3889" priority="373"/>
  </conditionalFormatting>
  <conditionalFormatting sqref="L327">
    <cfRule type="duplicateValues" dxfId="3888" priority="152"/>
  </conditionalFormatting>
  <conditionalFormatting sqref="L328 L323">
    <cfRule type="duplicateValues" dxfId="3887" priority="153"/>
  </conditionalFormatting>
  <conditionalFormatting sqref="L334">
    <cfRule type="duplicateValues" dxfId="3886" priority="289"/>
  </conditionalFormatting>
  <conditionalFormatting sqref="L340">
    <cfRule type="duplicateValues" dxfId="3885" priority="294"/>
  </conditionalFormatting>
  <conditionalFormatting sqref="L344">
    <cfRule type="duplicateValues" dxfId="3884" priority="128"/>
  </conditionalFormatting>
  <conditionalFormatting sqref="L346">
    <cfRule type="duplicateValues" dxfId="3883" priority="12"/>
  </conditionalFormatting>
  <conditionalFormatting sqref="L346:L347">
    <cfRule type="duplicateValues" dxfId="3882" priority="13"/>
    <cfRule type="duplicateValues" dxfId="3881" priority="14"/>
    <cfRule type="duplicateValues" dxfId="3880" priority="15"/>
    <cfRule type="duplicateValues" dxfId="3879" priority="16"/>
    <cfRule type="duplicateValues" dxfId="3878" priority="17"/>
    <cfRule type="duplicateValues" dxfId="3877" priority="18"/>
    <cfRule type="duplicateValues" dxfId="3876" priority="19"/>
  </conditionalFormatting>
  <conditionalFormatting sqref="L347">
    <cfRule type="duplicateValues" dxfId="3875" priority="11"/>
  </conditionalFormatting>
  <conditionalFormatting sqref="L349">
    <cfRule type="duplicateValues" dxfId="3874" priority="66595"/>
    <cfRule type="duplicateValues" dxfId="3873" priority="67007"/>
  </conditionalFormatting>
  <conditionalFormatting sqref="L350">
    <cfRule type="duplicateValues" dxfId="3872" priority="328"/>
  </conditionalFormatting>
  <conditionalFormatting sqref="L351">
    <cfRule type="duplicateValues" dxfId="3871" priority="286"/>
  </conditionalFormatting>
  <conditionalFormatting sqref="L353">
    <cfRule type="duplicateValues" dxfId="3870" priority="293"/>
  </conditionalFormatting>
  <conditionalFormatting sqref="L355">
    <cfRule type="duplicateValues" dxfId="3869" priority="149"/>
  </conditionalFormatting>
  <conditionalFormatting sqref="L356">
    <cfRule type="duplicateValues" dxfId="3868" priority="150"/>
  </conditionalFormatting>
  <conditionalFormatting sqref="L357">
    <cfRule type="duplicateValues" dxfId="3867" priority="147"/>
  </conditionalFormatting>
  <conditionalFormatting sqref="L358">
    <cfRule type="duplicateValues" dxfId="3866" priority="151"/>
  </conditionalFormatting>
  <conditionalFormatting sqref="L359">
    <cfRule type="duplicateValues" dxfId="3865" priority="148"/>
  </conditionalFormatting>
  <conditionalFormatting sqref="L360 L336">
    <cfRule type="duplicateValues" dxfId="3864" priority="397"/>
  </conditionalFormatting>
  <conditionalFormatting sqref="L361">
    <cfRule type="duplicateValues" dxfId="3863" priority="142"/>
    <cfRule type="duplicateValues" dxfId="3862" priority="143"/>
    <cfRule type="duplicateValues" dxfId="3861" priority="144"/>
    <cfRule type="duplicateValues" dxfId="3860" priority="146"/>
  </conditionalFormatting>
  <conditionalFormatting sqref="L361:L362">
    <cfRule type="duplicateValues" dxfId="3859" priority="145"/>
  </conditionalFormatting>
  <conditionalFormatting sqref="L363">
    <cfRule type="duplicateValues" dxfId="3858" priority="65"/>
    <cfRule type="duplicateValues" dxfId="3857" priority="66"/>
    <cfRule type="duplicateValues" dxfId="3856" priority="67"/>
    <cfRule type="duplicateValues" dxfId="3855" priority="68"/>
    <cfRule type="duplicateValues" dxfId="3854" priority="69"/>
  </conditionalFormatting>
  <conditionalFormatting sqref="L364:L389 L348:L362 L284:L309 L260:L282 L147:L158 L2 L311:L345 L160:L168 L32:L46 L48:L54 L172:L221 L223:L258 L393:L477 L56:L145">
    <cfRule type="duplicateValues" dxfId="3853" priority="67726"/>
  </conditionalFormatting>
  <conditionalFormatting sqref="L364:L389 L348:L362 L284:L309 L260:L282 L147:L158 L2 L311:L345 L160:L168 L32:L46 L48:L54 L172:L221 L223:L258 L393:L490 L56:L145">
    <cfRule type="duplicateValues" dxfId="3852" priority="67741"/>
  </conditionalFormatting>
  <conditionalFormatting sqref="L366">
    <cfRule type="duplicateValues" dxfId="3851" priority="305"/>
  </conditionalFormatting>
  <conditionalFormatting sqref="L372">
    <cfRule type="duplicateValues" dxfId="3850" priority="291"/>
  </conditionalFormatting>
  <conditionalFormatting sqref="L373">
    <cfRule type="duplicateValues" dxfId="3849" priority="296"/>
  </conditionalFormatting>
  <conditionalFormatting sqref="L375:L389 L318:L340 L286:L309 L311:L315 L262:L282 L108:L145 L149:L158 L193:L221 L225:L258 L393:L411 L160:L168 L172:L189 L348:L362 L343:L345 L366:L372">
    <cfRule type="duplicateValues" dxfId="3848" priority="67795"/>
  </conditionalFormatting>
  <conditionalFormatting sqref="L375:L389 L318:L340 L286:L309 L311:L315 L393:L411 L262:L282 L193:L221 L225:L258 L155:L158 L160:L168 L172:L189 L348:L362 L343:L345 L366:L372">
    <cfRule type="duplicateValues" dxfId="3847" priority="67811"/>
  </conditionalFormatting>
  <conditionalFormatting sqref="L375:L389 L318:L340 L286:L309 L311:L315 L393:L411 L262:L282 L193:L221 L225:L258 L348:L362 L343:L345 L366:L372">
    <cfRule type="duplicateValues" dxfId="3846" priority="67783"/>
  </conditionalFormatting>
  <conditionalFormatting sqref="L377">
    <cfRule type="duplicateValues" dxfId="3845" priority="308"/>
  </conditionalFormatting>
  <conditionalFormatting sqref="L383 L345">
    <cfRule type="duplicateValues" dxfId="3844" priority="387"/>
  </conditionalFormatting>
  <conditionalFormatting sqref="L385">
    <cfRule type="duplicateValues" dxfId="3843" priority="304"/>
  </conditionalFormatting>
  <conditionalFormatting sqref="L388 L281 L257 L144 L214">
    <cfRule type="duplicateValues" dxfId="3842" priority="376"/>
  </conditionalFormatting>
  <conditionalFormatting sqref="L388">
    <cfRule type="duplicateValues" dxfId="3841" priority="137"/>
    <cfRule type="duplicateValues" dxfId="3840" priority="377"/>
    <cfRule type="duplicateValues" dxfId="3839" priority="378"/>
    <cfRule type="duplicateValues" dxfId="3838" priority="379"/>
    <cfRule type="duplicateValues" dxfId="3837" priority="380"/>
  </conditionalFormatting>
  <conditionalFormatting sqref="L390">
    <cfRule type="duplicateValues" dxfId="3836" priority="60"/>
    <cfRule type="duplicateValues" dxfId="3835" priority="61"/>
    <cfRule type="duplicateValues" dxfId="3834" priority="62"/>
    <cfRule type="duplicateValues" dxfId="3833" priority="63"/>
    <cfRule type="duplicateValues" dxfId="3832" priority="64"/>
  </conditionalFormatting>
  <conditionalFormatting sqref="L391:L392">
    <cfRule type="duplicateValues" dxfId="3831" priority="8"/>
    <cfRule type="duplicateValues" dxfId="3830" priority="9"/>
    <cfRule type="duplicateValues" dxfId="3829" priority="10"/>
  </conditionalFormatting>
  <conditionalFormatting sqref="L393:L411 L85:L87 L75:L76 L40:L42 L33:L36 L284:L309 L260:L282 L101 L59:L62 L82 L44:L46 L52:L54 L38 L92:L99 L73 L65:L70 L147:L158 L160:L168 L48:L49 L56:L57 L172:L221 L223:L258 L348:L362 L311:L345 L364:L389 L104:L145">
    <cfRule type="duplicateValues" dxfId="3828" priority="67756"/>
  </conditionalFormatting>
  <conditionalFormatting sqref="L394">
    <cfRule type="duplicateValues" dxfId="3827" priority="139"/>
  </conditionalFormatting>
  <conditionalFormatting sqref="L395 L393">
    <cfRule type="duplicateValues" dxfId="3826" priority="67415"/>
    <cfRule type="duplicateValues" dxfId="3825" priority="67416"/>
    <cfRule type="duplicateValues" dxfId="3824" priority="67417"/>
  </conditionalFormatting>
  <conditionalFormatting sqref="L395:L411 L393">
    <cfRule type="duplicateValues" dxfId="3823" priority="67724"/>
  </conditionalFormatting>
  <conditionalFormatting sqref="L400">
    <cfRule type="duplicateValues" dxfId="3822" priority="331"/>
  </conditionalFormatting>
  <conditionalFormatting sqref="L401 L370 L228 L289 L338">
    <cfRule type="duplicateValues" dxfId="3821" priority="295"/>
  </conditionalFormatting>
  <conditionalFormatting sqref="L402 L386 L396 L371 L272:L273 L229:L230 L182 L176 L91 L77:L81 L71:L72 L43 L37 L352 L278 L249 L142 L379 L333 L290 L198 L308 L242 L103 L62:L64 L154 L112 L130 L188 L314 L266 L339 L32 L56:L58 L118 L322 L410 L212:L213 L220:L221">
    <cfRule type="duplicateValues" dxfId="3820" priority="359"/>
  </conditionalFormatting>
  <conditionalFormatting sqref="L402">
    <cfRule type="duplicateValues" dxfId="3819" priority="130"/>
    <cfRule type="duplicateValues" dxfId="3818" priority="131"/>
    <cfRule type="duplicateValues" dxfId="3817" priority="132"/>
    <cfRule type="duplicateValues" dxfId="3816" priority="133"/>
    <cfRule type="duplicateValues" dxfId="3815" priority="134"/>
    <cfRule type="duplicateValues" dxfId="3814" priority="135"/>
    <cfRule type="duplicateValues" dxfId="3813" priority="136"/>
  </conditionalFormatting>
  <conditionalFormatting sqref="L403">
    <cfRule type="duplicateValues" dxfId="3812" priority="290"/>
  </conditionalFormatting>
  <conditionalFormatting sqref="L406">
    <cfRule type="duplicateValues" dxfId="3811" priority="302"/>
  </conditionalFormatting>
  <conditionalFormatting sqref="L407 L382 L384 L387:L389">
    <cfRule type="duplicateValues" dxfId="3810" priority="375"/>
  </conditionalFormatting>
  <conditionalFormatting sqref="L407 L382 L384">
    <cfRule type="duplicateValues" dxfId="3809" priority="303"/>
  </conditionalFormatting>
  <conditionalFormatting sqref="L408 L378 L279 L274 L240:L241 L225 L179:L181 L172:L173 L329:L332 L193:L194 L309 L311 L149 L216 L218 L184:L187 L313 L262 L264 L227 L288 L335 L337 L303:L304 L286 L343 L348 L393 L395 L380:L381 L196:L197 L207:L210 L199 L297:L298 L292 L354 L375:L376 L404:L405 L397:L399 L367:L369 L108:L145">
    <cfRule type="duplicateValues" dxfId="3808" priority="392"/>
  </conditionalFormatting>
  <conditionalFormatting sqref="L411 L409">
    <cfRule type="duplicateValues" dxfId="3807" priority="288"/>
  </conditionalFormatting>
  <conditionalFormatting sqref="L412:L413">
    <cfRule type="duplicateValues" dxfId="3806" priority="356"/>
  </conditionalFormatting>
  <conditionalFormatting sqref="L414">
    <cfRule type="duplicateValues" dxfId="3805" priority="350"/>
  </conditionalFormatting>
  <conditionalFormatting sqref="L417">
    <cfRule type="duplicateValues" dxfId="3804" priority="309"/>
  </conditionalFormatting>
  <conditionalFormatting sqref="L418">
    <cfRule type="duplicateValues" dxfId="3803" priority="310"/>
  </conditionalFormatting>
  <conditionalFormatting sqref="L419">
    <cfRule type="duplicateValues" dxfId="3802" priority="311"/>
  </conditionalFormatting>
  <conditionalFormatting sqref="L420">
    <cfRule type="duplicateValues" dxfId="3801" priority="312"/>
  </conditionalFormatting>
  <conditionalFormatting sqref="L421">
    <cfRule type="duplicateValues" dxfId="3800" priority="313"/>
  </conditionalFormatting>
  <conditionalFormatting sqref="L422">
    <cfRule type="duplicateValues" dxfId="3799" priority="314"/>
  </conditionalFormatting>
  <conditionalFormatting sqref="L423">
    <cfRule type="duplicateValues" dxfId="3798" priority="351"/>
  </conditionalFormatting>
  <conditionalFormatting sqref="L426">
    <cfRule type="duplicateValues" dxfId="3797" priority="318"/>
  </conditionalFormatting>
  <conditionalFormatting sqref="L427">
    <cfRule type="duplicateValues" dxfId="3796" priority="315"/>
  </conditionalFormatting>
  <conditionalFormatting sqref="L428">
    <cfRule type="duplicateValues" dxfId="3795" priority="316"/>
  </conditionalFormatting>
  <conditionalFormatting sqref="L429">
    <cfRule type="duplicateValues" dxfId="3794" priority="317"/>
  </conditionalFormatting>
  <conditionalFormatting sqref="L430">
    <cfRule type="duplicateValues" dxfId="3793" priority="352"/>
  </conditionalFormatting>
  <conditionalFormatting sqref="L435">
    <cfRule type="duplicateValues" dxfId="3792" priority="320"/>
  </conditionalFormatting>
  <conditionalFormatting sqref="L436">
    <cfRule type="duplicateValues" dxfId="3791" priority="321"/>
  </conditionalFormatting>
  <conditionalFormatting sqref="L437">
    <cfRule type="duplicateValues" dxfId="3790" priority="322"/>
  </conditionalFormatting>
  <conditionalFormatting sqref="L438">
    <cfRule type="duplicateValues" dxfId="3789" priority="323"/>
  </conditionalFormatting>
  <conditionalFormatting sqref="L439">
    <cfRule type="duplicateValues" dxfId="3788" priority="353"/>
  </conditionalFormatting>
  <conditionalFormatting sqref="L440 L425 L416 L432 L434">
    <cfRule type="duplicateValues" dxfId="3787" priority="336"/>
  </conditionalFormatting>
  <conditionalFormatting sqref="L440">
    <cfRule type="duplicateValues" dxfId="3786" priority="337"/>
  </conditionalFormatting>
  <conditionalFormatting sqref="L441 L433">
    <cfRule type="duplicateValues" dxfId="3785" priority="334"/>
  </conditionalFormatting>
  <conditionalFormatting sqref="L441">
    <cfRule type="duplicateValues" dxfId="3784" priority="335"/>
  </conditionalFormatting>
  <conditionalFormatting sqref="L442 L424 L431 L415">
    <cfRule type="duplicateValues" dxfId="3783" priority="332"/>
  </conditionalFormatting>
  <conditionalFormatting sqref="L442">
    <cfRule type="duplicateValues" dxfId="3782" priority="333"/>
  </conditionalFormatting>
  <conditionalFormatting sqref="L443">
    <cfRule type="duplicateValues" dxfId="3781" priority="338"/>
  </conditionalFormatting>
  <conditionalFormatting sqref="L444">
    <cfRule type="duplicateValues" dxfId="3780" priority="339"/>
  </conditionalFormatting>
  <conditionalFormatting sqref="L445">
    <cfRule type="duplicateValues" dxfId="3779" priority="340"/>
  </conditionalFormatting>
  <conditionalFormatting sqref="L446">
    <cfRule type="duplicateValues" dxfId="3778" priority="341"/>
  </conditionalFormatting>
  <conditionalFormatting sqref="L447">
    <cfRule type="duplicateValues" dxfId="3777" priority="354"/>
  </conditionalFormatting>
  <conditionalFormatting sqref="L448">
    <cfRule type="duplicateValues" dxfId="3776" priority="344"/>
  </conditionalFormatting>
  <conditionalFormatting sqref="L449">
    <cfRule type="duplicateValues" dxfId="3775" priority="343"/>
  </conditionalFormatting>
  <conditionalFormatting sqref="L450">
    <cfRule type="duplicateValues" dxfId="3774" priority="342"/>
  </conditionalFormatting>
  <conditionalFormatting sqref="L451">
    <cfRule type="duplicateValues" dxfId="3773" priority="347"/>
  </conditionalFormatting>
  <conditionalFormatting sqref="L452">
    <cfRule type="duplicateValues" dxfId="3772" priority="355"/>
  </conditionalFormatting>
  <conditionalFormatting sqref="L453">
    <cfRule type="duplicateValues" dxfId="3771" priority="345"/>
  </conditionalFormatting>
  <conditionalFormatting sqref="L454">
    <cfRule type="duplicateValues" dxfId="3770" priority="346"/>
  </conditionalFormatting>
  <conditionalFormatting sqref="L455">
    <cfRule type="duplicateValues" dxfId="3769" priority="348"/>
  </conditionalFormatting>
  <conditionalFormatting sqref="L456">
    <cfRule type="duplicateValues" dxfId="3768" priority="349"/>
  </conditionalFormatting>
  <conditionalFormatting sqref="L458 L32:L46 L3:L30 L48:L54 L56:L104">
    <cfRule type="duplicateValues" dxfId="3767" priority="391"/>
  </conditionalFormatting>
  <conditionalFormatting sqref="L458">
    <cfRule type="duplicateValues" dxfId="3766" priority="357"/>
  </conditionalFormatting>
  <conditionalFormatting sqref="L459:L460">
    <cfRule type="duplicateValues" dxfId="3765" priority="259"/>
  </conditionalFormatting>
  <conditionalFormatting sqref="L461">
    <cfRule type="duplicateValues" dxfId="3764" priority="253"/>
  </conditionalFormatting>
  <conditionalFormatting sqref="L462">
    <cfRule type="duplicateValues" dxfId="3763" priority="254"/>
  </conditionalFormatting>
  <conditionalFormatting sqref="L463">
    <cfRule type="duplicateValues" dxfId="3762" priority="255"/>
  </conditionalFormatting>
  <conditionalFormatting sqref="L464">
    <cfRule type="duplicateValues" dxfId="3761" priority="258"/>
  </conditionalFormatting>
  <conditionalFormatting sqref="L465">
    <cfRule type="duplicateValues" dxfId="3760" priority="257"/>
  </conditionalFormatting>
  <conditionalFormatting sqref="L466">
    <cfRule type="duplicateValues" dxfId="3759" priority="256"/>
  </conditionalFormatting>
  <conditionalFormatting sqref="L467">
    <cfRule type="duplicateValues" dxfId="3758" priority="367"/>
  </conditionalFormatting>
  <conditionalFormatting sqref="L468">
    <cfRule type="duplicateValues" dxfId="3757" priority="245"/>
  </conditionalFormatting>
  <conditionalFormatting sqref="L469">
    <cfRule type="duplicateValues" dxfId="3756" priority="246"/>
  </conditionalFormatting>
  <conditionalFormatting sqref="L470">
    <cfRule type="duplicateValues" dxfId="3755" priority="247"/>
  </conditionalFormatting>
  <conditionalFormatting sqref="L471 L423 L430 L439 L447 L452 L464">
    <cfRule type="duplicateValues" dxfId="3754" priority="242"/>
  </conditionalFormatting>
  <conditionalFormatting sqref="L471">
    <cfRule type="duplicateValues" dxfId="3753" priority="251"/>
  </conditionalFormatting>
  <conditionalFormatting sqref="L472">
    <cfRule type="duplicateValues" dxfId="3752" priority="250"/>
  </conditionalFormatting>
  <conditionalFormatting sqref="L472:L474 L83:L84 L74 L39 L424:L425 L102 L100 L415:L416 L431:L434 L440:L442 L448:L450 L457:L458 L465:L467">
    <cfRule type="duplicateValues" dxfId="3751" priority="241"/>
  </conditionalFormatting>
  <conditionalFormatting sqref="L473">
    <cfRule type="duplicateValues" dxfId="3750" priority="249"/>
  </conditionalFormatting>
  <conditionalFormatting sqref="L474">
    <cfRule type="duplicateValues" dxfId="3749" priority="248"/>
  </conditionalFormatting>
  <conditionalFormatting sqref="L475">
    <cfRule type="duplicateValues" dxfId="3748" priority="234"/>
  </conditionalFormatting>
  <conditionalFormatting sqref="L476">
    <cfRule type="duplicateValues" dxfId="3747" priority="233"/>
  </conditionalFormatting>
  <conditionalFormatting sqref="L477 L468 L461 L456 L444 L436 L427 L420">
    <cfRule type="duplicateValues" dxfId="3746" priority="117"/>
  </conditionalFormatting>
  <conditionalFormatting sqref="L479 L470 L463 L454 L446 L438 L429 L422">
    <cfRule type="duplicateValues" dxfId="3745" priority="126"/>
  </conditionalFormatting>
  <conditionalFormatting sqref="L479">
    <cfRule type="duplicateValues" dxfId="3744" priority="125"/>
    <cfRule type="duplicateValues" dxfId="3743" priority="127"/>
  </conditionalFormatting>
  <conditionalFormatting sqref="L480">
    <cfRule type="duplicateValues" dxfId="3742" priority="226"/>
    <cfRule type="duplicateValues" dxfId="3741" priority="232"/>
  </conditionalFormatting>
  <conditionalFormatting sqref="L482">
    <cfRule type="duplicateValues" dxfId="3740" priority="230"/>
    <cfRule type="duplicateValues" dxfId="3739" priority="231"/>
  </conditionalFormatting>
  <conditionalFormatting sqref="L482:L483">
    <cfRule type="duplicateValues" dxfId="3738" priority="225"/>
  </conditionalFormatting>
  <conditionalFormatting sqref="L483">
    <cfRule type="duplicateValues" dxfId="3737" priority="228"/>
    <cfRule type="duplicateValues" dxfId="3736" priority="229"/>
  </conditionalFormatting>
  <conditionalFormatting sqref="L484 L477 L468 L461 L456 L444 L436 L427 L420">
    <cfRule type="duplicateValues" dxfId="3735" priority="109"/>
  </conditionalFormatting>
  <conditionalFormatting sqref="L484">
    <cfRule type="duplicateValues" dxfId="3734" priority="106"/>
    <cfRule type="duplicateValues" dxfId="3733" priority="107"/>
    <cfRule type="duplicateValues" dxfId="3732" priority="108"/>
    <cfRule type="duplicateValues" dxfId="3731" priority="110"/>
  </conditionalFormatting>
  <conditionalFormatting sqref="L485 L478 L469 L462 L453 L445 L437 L428 L421">
    <cfRule type="duplicateValues" dxfId="3730" priority="119"/>
  </conditionalFormatting>
  <conditionalFormatting sqref="L485 L478">
    <cfRule type="duplicateValues" dxfId="3729" priority="118"/>
  </conditionalFormatting>
  <conditionalFormatting sqref="L485">
    <cfRule type="duplicateValues" dxfId="3728" priority="120"/>
    <cfRule type="duplicateValues" dxfId="3727" priority="121"/>
  </conditionalFormatting>
  <conditionalFormatting sqref="L486">
    <cfRule type="duplicateValues" dxfId="3726" priority="122"/>
    <cfRule type="duplicateValues" dxfId="3725" priority="123"/>
    <cfRule type="duplicateValues" dxfId="3724" priority="124"/>
  </conditionalFormatting>
  <conditionalFormatting sqref="L487">
    <cfRule type="duplicateValues" dxfId="3723" priority="220"/>
    <cfRule type="duplicateValues" dxfId="3722" priority="224"/>
  </conditionalFormatting>
  <conditionalFormatting sqref="L488 L481 L472 L465 L457 L448">
    <cfRule type="duplicateValues" dxfId="3721" priority="199"/>
  </conditionalFormatting>
  <conditionalFormatting sqref="L488 L481">
    <cfRule type="duplicateValues" dxfId="3720" priority="198"/>
  </conditionalFormatting>
  <conditionalFormatting sqref="L488">
    <cfRule type="duplicateValues" dxfId="3719" priority="197"/>
  </conditionalFormatting>
  <conditionalFormatting sqref="L489 L482:L483 L480 L487">
    <cfRule type="duplicateValues" dxfId="3718" priority="366"/>
  </conditionalFormatting>
  <conditionalFormatting sqref="L489">
    <cfRule type="duplicateValues" dxfId="3717" priority="203"/>
    <cfRule type="duplicateValues" dxfId="3716" priority="204"/>
    <cfRule type="duplicateValues" dxfId="3715" priority="205"/>
    <cfRule type="duplicateValues" dxfId="3714" priority="219"/>
    <cfRule type="duplicateValues" dxfId="3713" priority="222"/>
    <cfRule type="duplicateValues" dxfId="3712" priority="223"/>
  </conditionalFormatting>
  <conditionalFormatting sqref="L490">
    <cfRule type="duplicateValues" dxfId="3711" priority="200"/>
    <cfRule type="duplicateValues" dxfId="3710" priority="201"/>
    <cfRule type="duplicateValues" dxfId="3709" priority="202"/>
  </conditionalFormatting>
  <conditionalFormatting sqref="L491">
    <cfRule type="duplicateValues" dxfId="3708" priority="29"/>
    <cfRule type="duplicateValues" dxfId="3707" priority="30"/>
    <cfRule type="duplicateValues" dxfId="3706" priority="31"/>
    <cfRule type="duplicateValues" dxfId="3705" priority="32"/>
  </conditionalFormatting>
  <conditionalFormatting sqref="L492:L621">
    <cfRule type="duplicateValues" dxfId="3704" priority="22"/>
    <cfRule type="duplicateValues" dxfId="3703" priority="23"/>
    <cfRule type="duplicateValues" dxfId="3702" priority="24"/>
    <cfRule type="duplicateValues" dxfId="3701" priority="25"/>
  </conditionalFormatting>
  <conditionalFormatting sqref="O2:O490">
    <cfRule type="duplicateValues" dxfId="3700" priority="67828"/>
  </conditionalFormatting>
  <conditionalFormatting sqref="O492 O494 O496 O498 O500 O502 O504 O506 O508 O510 O512 O514 O516 O518 O520 O522 O524 O526 O528 O530 O532 O534 O536 O538 O540 O542 O544 O546 O548 O550 O552 O554 O556 O558 O560 O562 O564 O566 O568 O570 O572 O574 O576 O578 O580 O582 O584 O586 O588 O590 O592 O594 O596 O598 O600 O602 O604 O606 O608 O610 O612 O614 O616 O618 O620">
    <cfRule type="duplicateValues" dxfId="3699" priority="21"/>
  </conditionalFormatting>
  <conditionalFormatting sqref="O622:P991 O994:P1012 O491 O493 O495 O497 O499 O501 O503 O505 O507 O509 O511 O513 O515 O517 O519 O521 O523 O525 O527 O529 O531 O533 O535 O537 O539 O541 O543 O545 O547 O549 O551 O553 O555 O557 O559 O561 O563 O565 O567 O569 O571 O573 O575 O577 O579 O581 O583 O585 O587 O589 O591 O593 O595 O597 O599 O601 O603 O605 O607 O609 O611 O613 O615 O617 O619 O621">
    <cfRule type="duplicateValues" dxfId="3698" priority="360"/>
  </conditionalFormatting>
  <conditionalFormatting sqref="O1013:Q1173">
    <cfRule type="duplicateValues" dxfId="3697" priority="275"/>
  </conditionalFormatting>
  <conditionalFormatting sqref="P491">
    <cfRule type="duplicateValues" dxfId="3696" priority="28"/>
  </conditionalFormatting>
  <conditionalFormatting sqref="P492:P620">
    <cfRule type="duplicateValues" dxfId="3695" priority="27"/>
  </conditionalFormatting>
  <conditionalFormatting sqref="P621">
    <cfRule type="duplicateValues" dxfId="3694" priority="26"/>
  </conditionalFormatting>
  <conditionalFormatting sqref="R452 R414 R423 R430 R439 R447">
    <cfRule type="duplicateValues" dxfId="3693" priority="273"/>
  </conditionalFormatting>
  <conditionalFormatting sqref="R452">
    <cfRule type="duplicateValues" dxfId="3692" priority="272"/>
  </conditionalFormatting>
  <conditionalFormatting sqref="R458">
    <cfRule type="duplicateValues" dxfId="3691" priority="358"/>
  </conditionalFormatting>
  <conditionalFormatting sqref="R464">
    <cfRule type="duplicateValues" dxfId="3690" priority="252"/>
  </conditionalFormatting>
  <conditionalFormatting sqref="R471">
    <cfRule type="duplicateValues" dxfId="3689" priority="244"/>
  </conditionalFormatting>
  <conditionalFormatting sqref="R480">
    <cfRule type="duplicateValues" dxfId="3688" priority="227"/>
  </conditionalFormatting>
  <conditionalFormatting sqref="R487">
    <cfRule type="duplicateValues" dxfId="3687" priority="221"/>
  </conditionalFormatting>
  <conditionalFormatting sqref="R1013:R1173">
    <cfRule type="duplicateValues" dxfId="3686" priority="274"/>
  </conditionalFormatting>
  <conditionalFormatting sqref="AE622:AE991 L622:L991 L457 L994:L1012 AE994:AE1012">
    <cfRule type="duplicateValues" dxfId="3685" priority="361"/>
  </conditionalFormatting>
  <conditionalFormatting sqref="AE1013:AE1017 L1013:L1017 L1020:L1173 AE1020:AE1173">
    <cfRule type="duplicateValues" dxfId="3684" priority="319"/>
  </conditionalFormatting>
  <conditionalFormatting sqref="AE1018 L1018">
    <cfRule type="duplicateValues" dxfId="3683" priority="325"/>
  </conditionalFormatting>
  <conditionalFormatting sqref="AE1019 L1019">
    <cfRule type="duplicateValues" dxfId="3682" priority="324"/>
  </conditionalFormatting>
  <hyperlinks>
    <hyperlink ref="Q21" r:id="rId1" xr:uid="{E6FAEC90-6834-4573-8F74-F31645812E6E}"/>
    <hyperlink ref="Q29" r:id="rId2" xr:uid="{812B0171-C725-4F82-823D-92DFD1F235D7}"/>
    <hyperlink ref="Q24" r:id="rId3" display="0311205@gspharma.com" xr:uid="{A04C4477-360F-4221-917B-C8482B98340C}"/>
    <hyperlink ref="Q23" r:id="rId4" display="0311204@gspharma.com" xr:uid="{766E9A11-C66D-4E19-B1A9-90CA66BA4D93}"/>
    <hyperlink ref="Q417" r:id="rId5" xr:uid="{D66165E1-6C77-4156-894A-49625DCFFD46}"/>
    <hyperlink ref="Q415" r:id="rId6" xr:uid="{2D5FF773-17C6-40BD-9525-E133B8CECA66}"/>
    <hyperlink ref="Q424" r:id="rId7" xr:uid="{2227288F-E47B-4287-B58A-FA6BD6D2D839}"/>
    <hyperlink ref="Q431" r:id="rId8" xr:uid="{1F3C3D4F-72D3-4FD9-8732-05FF6543C2A5}"/>
    <hyperlink ref="Q442" r:id="rId9" xr:uid="{AC76BDF7-DA84-4D7C-B05D-560EBE5C2DBC}"/>
    <hyperlink ref="Q441" r:id="rId10" xr:uid="{5CD1AA86-A39E-4410-B76F-EA9CA475BE68}"/>
    <hyperlink ref="Q416" r:id="rId11" xr:uid="{A0BB7641-3FD8-4266-ADD3-60A936809AF7}"/>
    <hyperlink ref="Q425" r:id="rId12" xr:uid="{62DCA662-F4A5-44D5-85C3-D2DBE8B6ECDC}"/>
    <hyperlink ref="Q432" r:id="rId13" xr:uid="{47B461F6-26B9-42E7-B341-BFD5BEC513EE}"/>
    <hyperlink ref="Q440" r:id="rId14" xr:uid="{0BC1AD1A-FC02-4B95-8D2D-FD53625F1860}"/>
    <hyperlink ref="Q418" r:id="rId15" xr:uid="{12E7010C-BA2E-4416-B3FC-1BCBD1954457}"/>
    <hyperlink ref="Q450" r:id="rId16" xr:uid="{7AF219DE-9232-4336-AD3A-84C7CC478470}"/>
    <hyperlink ref="Q449" r:id="rId17" xr:uid="{3AB1DAD8-8B96-4253-AF7D-2B4A347787B3}"/>
    <hyperlink ref="Q448" r:id="rId18" xr:uid="{AC9E8191-0E1C-4161-A9BF-4CEBB46CCD1A}"/>
    <hyperlink ref="Q457" r:id="rId19" xr:uid="{5E013F63-BCEE-4298-8A00-6B1E052C1F29}"/>
    <hyperlink ref="Q28" r:id="rId20" display="0311205@gspharma.com" xr:uid="{1562C3F8-928D-47E3-AC61-018E7A10BCB1}"/>
    <hyperlink ref="Q30" r:id="rId21" display="0311205@gspharma.com" xr:uid="{F9811446-5F19-41B3-8042-1FEFE022E65F}"/>
    <hyperlink ref="Q22" r:id="rId22" display="0311205@gspharma.com" xr:uid="{452DB8AB-BE4C-49FF-AD0C-9E3C634F36A5}"/>
    <hyperlink ref="Q5" r:id="rId23" display="0311205@gspharma.com" xr:uid="{10ED6692-A5E3-4A47-B3C5-08A4873A0E47}"/>
    <hyperlink ref="Q93:Q101" r:id="rId24" display="0311205@gspharma.com" xr:uid="{0D9B7EA8-3F18-4CC8-8365-51B577B24487}"/>
    <hyperlink ref="Q104" r:id="rId25" display="0311205@gspharma.com" xr:uid="{D3C672CA-764E-4CDD-8653-45D5DA3E696D}"/>
    <hyperlink ref="Q92" r:id="rId26" display="0311205@gspharma.com" xr:uid="{4FDE9144-3EB9-4753-A99F-414FB2854EBD}"/>
    <hyperlink ref="Q81" r:id="rId27" display="0311205@gspharma.com" xr:uid="{4E63CFDF-BA44-4A86-AA9B-BBD519C4C8F4}"/>
    <hyperlink ref="Q38:Q71" r:id="rId28" display="0311205@gspharma.com" xr:uid="{8204F9BE-A7CF-4CC1-9BBA-AAE8B0016905}"/>
    <hyperlink ref="Q73:Q106" r:id="rId29" display="0311205@gspharma.com" xr:uid="{7614C807-7ED9-4810-B018-9F083469723F}"/>
    <hyperlink ref="Q44:Q56" r:id="rId30" display="0311205@gspharma.com" xr:uid="{E89F2677-9BC8-45F4-A3DA-E98C78D145DA}"/>
    <hyperlink ref="Q58:Q63" r:id="rId31" display="0311205@gspharma.com" xr:uid="{B9E9B0BB-058D-428A-810F-B461D1D9F2A5}"/>
    <hyperlink ref="Q65:Q107" r:id="rId32" display="0311205@gspharma.com" xr:uid="{F7C5F515-554A-4C76-BEDE-E72B739534F1}"/>
    <hyperlink ref="Q420" r:id="rId33" display="0311205@gspharma.com" xr:uid="{62DD96DF-6A65-4C6B-B5D1-AC9E98987B48}"/>
    <hyperlink ref="Q427" r:id="rId34" display="0311205@gspharma.com" xr:uid="{50403F5B-A9BE-4B31-8FA0-397670DA95FA}"/>
    <hyperlink ref="Q436" r:id="rId35" display="0311205@gspharma.com" xr:uid="{0AE27C82-1D9F-487B-8EE7-3CF358E47553}"/>
    <hyperlink ref="Q444" r:id="rId36" display="0311205@gspharma.com" xr:uid="{494694AF-DCA3-46BC-992E-4A58F234438A}"/>
    <hyperlink ref="Q456" r:id="rId37" display="0311205@gspharma.com" xr:uid="{1847786F-42A2-465E-B599-67D5D9B19E36}"/>
    <hyperlink ref="Q467" r:id="rId38" xr:uid="{B9FDC078-9A45-4BCE-A05F-CB768DAEDB2D}"/>
    <hyperlink ref="Q466" r:id="rId39" xr:uid="{9B24C1FB-F46D-4F71-B255-CFEC4838ACC5}"/>
    <hyperlink ref="Q465" r:id="rId40" xr:uid="{139B4620-160E-49A0-AE00-671706BA9C6D}"/>
    <hyperlink ref="Q461" r:id="rId41" display="0311205@gspharma.com" xr:uid="{2D7E96C5-155A-401A-A201-0998F1BCF6B9}"/>
    <hyperlink ref="Q474" r:id="rId42" xr:uid="{E453BBC0-7C11-4315-A266-4019D1E0004E}"/>
    <hyperlink ref="Q473" r:id="rId43" xr:uid="{27D34020-78CF-421B-BFA6-02A86DBAEA1F}"/>
    <hyperlink ref="Q472" r:id="rId44" xr:uid="{29B23C41-D51E-44B5-9321-9752B2A015DE}"/>
    <hyperlink ref="Q468" r:id="rId45" display="0311205@gspharma.com" xr:uid="{805361C6-9C09-4BB5-913A-552459B8635A}"/>
    <hyperlink ref="Q51" r:id="rId46" display="0311205@gspharma.com" xr:uid="{170F62A9-521E-46B4-94EE-FA1CF4857BC2}"/>
    <hyperlink ref="Q483" r:id="rId47" xr:uid="{1E49A5FD-99DA-4F10-9A1A-1480DFBFF0C8}"/>
    <hyperlink ref="Q482" r:id="rId48" xr:uid="{54A3E98F-E2D7-4E36-A071-F10FDE15BCE4}"/>
    <hyperlink ref="Q481" r:id="rId49" xr:uid="{AFFD6D5A-AEAF-4DFB-ABC2-B17CBEB4EF01}"/>
    <hyperlink ref="Q477" r:id="rId50" display="0311205@gspharma.com" xr:uid="{57FA1F62-498D-44BC-899D-5043C755861F}"/>
    <hyperlink ref="Q490" r:id="rId51" xr:uid="{3B4FED19-48AD-4BF0-B486-FA415927AF17}"/>
    <hyperlink ref="Q489" r:id="rId52" xr:uid="{8BBBED08-D40D-4651-8CC1-6FCF0DD84844}"/>
    <hyperlink ref="Q488" r:id="rId53" xr:uid="{13BD4F26-9748-4771-AA96-DAAC93B88AF9}"/>
    <hyperlink ref="Q484" r:id="rId54" display="0311205@gspharma.com" xr:uid="{3496F3B2-F654-436E-BF88-620C5F563B20}"/>
    <hyperlink ref="Q12" r:id="rId55" display="0311205@gspharma.com" xr:uid="{AA8ECD31-84F8-4993-B365-8A898F0D7FE5}"/>
    <hyperlink ref="Q41" r:id="rId56" display="0311205@gspharma.com" xr:uid="{54DA14FF-AE05-4847-870E-A8E4F052BB77}"/>
    <hyperlink ref="Q35" r:id="rId57" display="0311205@gspharma.com" xr:uid="{5AD0FEAF-D0FD-45D3-816A-BD3CB963EBFB}"/>
    <hyperlink ref="Q48" r:id="rId58" display="0311205@gspharma.com" xr:uid="{8F6CD360-2FD7-4B1B-A3F1-38BD061F4895}"/>
    <hyperlink ref="Q54" r:id="rId59" display="0311205@gspharma.com" xr:uid="{A5B816C1-9248-47E6-ADBE-3FB947E8137E}"/>
    <hyperlink ref="Q77" r:id="rId60" display="0311205@gspharma.com" xr:uid="{99BB706F-F5CA-4B7E-B692-0324B554AA2D}"/>
    <hyperlink ref="Q78" r:id="rId61" display="0311205@gspharma.com" xr:uid="{1AAC0318-39AE-4AFE-987B-6270FC754DA3}"/>
    <hyperlink ref="Q8" r:id="rId62" display="0311205@gspharma.com" xr:uid="{05CF7B1A-845A-4525-8CD9-56360F54EBCB}"/>
    <hyperlink ref="Q89" r:id="rId63" display="0311205@gspharma.com" xr:uid="{D58BA5E6-001E-4DF1-B398-CCC556DAA462}"/>
    <hyperlink ref="Q90" r:id="rId64" display="0311205@gspharma.com" xr:uid="{495D4381-2F9E-4881-9FB4-2F15D1B4A852}"/>
    <hyperlink ref="Q25:Q26" r:id="rId65" display="0311205@gspharma.com" xr:uid="{AB4C9414-CA32-4B81-82A1-A92B1F952D8B}"/>
    <hyperlink ref="Q27" r:id="rId66" display="0311205@gspharma.com" xr:uid="{7FE5BCFF-F0A8-496F-912E-4E91CEDCBD90}"/>
    <hyperlink ref="Q16" r:id="rId67" display="0311205@gspharma.com" xr:uid="{824CC776-78B1-4DE5-A16E-B01403A37099}"/>
    <hyperlink ref="Q17" r:id="rId68" display="0311205@gspharma.com" xr:uid="{B007295C-D024-44F1-9E9D-096848227FEE}"/>
    <hyperlink ref="Q18" r:id="rId69" display="0311205@gspharma.com" xr:uid="{CD08AE87-E58B-473C-B7D7-FCFB276AD8C0}"/>
    <hyperlink ref="Q46" r:id="rId70" display="0311205@gspharma.com" xr:uid="{DA36C53F-69B5-430F-A2CA-8587947D4FAF}"/>
    <hyperlink ref="Q53" r:id="rId71" display="0311205@gspharma.com" xr:uid="{6704D9F7-8A29-424B-8EBA-96A09A2716AE}"/>
    <hyperlink ref="Q88" r:id="rId72" display="0311205@gspharma.com" xr:uid="{8FAC3C3B-4A19-4E49-B4AD-DE012DE13985}"/>
    <hyperlink ref="Q94" r:id="rId73" display="0311205@gspharma.com" xr:uid="{241FDEE7-600F-4DDC-BAF2-1D03F03D3D2B}"/>
    <hyperlink ref="Q95" r:id="rId74" display="0311205@gspharma.com" xr:uid="{74D2FBAA-9FB1-49D1-BE8C-752EB72D8D55}"/>
    <hyperlink ref="Q96" r:id="rId75" display="0311205@gspharma.com" xr:uid="{B37CFD79-A893-4104-A9CF-94472E99C014}"/>
    <hyperlink ref="Q97" r:id="rId76" display="0311205@gspharma.com" xr:uid="{62C3FFA1-9A73-466A-8247-826893F83337}"/>
    <hyperlink ref="Q98" r:id="rId77" display="0311205@gspharma.com" xr:uid="{1FFBD2CB-41A0-44C9-8844-DC79800F7B9E}"/>
    <hyperlink ref="Q434" r:id="rId78" xr:uid="{70AA36FC-1B67-497D-9609-ECDB6A4C349D}"/>
    <hyperlink ref="Q433" r:id="rId79" xr:uid="{07FD224F-680F-4083-ACBD-7A60D9E823D9}"/>
    <hyperlink ref="Q47" r:id="rId80" display="0311205@gspharma.com" xr:uid="{8A13E477-9A2D-44AA-B7F8-431AA7D89F45}"/>
    <hyperlink ref="Q55" r:id="rId81" display="0311205@gspharma.com" xr:uid="{C19C5CDF-533E-4E27-9A03-A3323CE2EB56}"/>
    <hyperlink ref="Q491" r:id="rId82" xr:uid="{8C1458EC-9850-41A6-B8BE-BE17C0E39B1A}"/>
    <hyperlink ref="Q492" r:id="rId83" xr:uid="{4542D2A1-C312-44FC-99C8-6700D20ACFBA}"/>
    <hyperlink ref="Q493" r:id="rId84" xr:uid="{1EF03AA9-56FB-4169-BC50-F866C4A93011}"/>
    <hyperlink ref="Q494" r:id="rId85" xr:uid="{190B1BEB-06A2-4A76-89FE-0DFF0465CD9F}"/>
    <hyperlink ref="Q495" r:id="rId86" xr:uid="{3C40CB01-6026-4478-A513-3FF4FC0E3AAA}"/>
    <hyperlink ref="Q496" r:id="rId87" xr:uid="{BF5E950B-E189-40BF-87BE-F4CCDD37DEDA}"/>
    <hyperlink ref="Q497" r:id="rId88" xr:uid="{11AAE065-3C85-4129-BC29-BF38CCECE3F7}"/>
    <hyperlink ref="Q498" r:id="rId89" xr:uid="{8185ED25-EBBB-4640-A514-AEA1141E9FFA}"/>
    <hyperlink ref="Q499" r:id="rId90" xr:uid="{9D7B78CD-9FEA-4ECD-A89C-082A71C29BE0}"/>
    <hyperlink ref="Q500" r:id="rId91" xr:uid="{7C4FB41C-563C-4BDA-B191-BF8FCB5A3F96}"/>
    <hyperlink ref="Q501" r:id="rId92" xr:uid="{06C006FF-4D16-4AF0-86F8-81EDB7828A49}"/>
    <hyperlink ref="Q502" r:id="rId93" xr:uid="{DD082F01-4424-4567-BD9E-F92445E71F60}"/>
    <hyperlink ref="Q503" r:id="rId94" xr:uid="{907BFC0E-9EC3-4A72-BC78-F84EEC18D644}"/>
    <hyperlink ref="Q504" r:id="rId95" xr:uid="{B532AE6E-F9F3-4C97-B3AD-908EE7B27FA9}"/>
    <hyperlink ref="Q505" r:id="rId96" xr:uid="{0AD10CF9-85BC-4BEE-842C-A36AC14BF40B}"/>
    <hyperlink ref="Q506" r:id="rId97" xr:uid="{BBD99125-1D8E-4433-9498-4D62BCB1BDAB}"/>
    <hyperlink ref="Q507" r:id="rId98" xr:uid="{D98A6907-E89F-49B4-8D77-93CD12A88E8A}"/>
    <hyperlink ref="Q508" r:id="rId99" xr:uid="{7FA9130D-4B56-4017-AFD6-29838A53771A}"/>
    <hyperlink ref="Q509" r:id="rId100" xr:uid="{CB7CCD16-6F74-4E12-8D08-D2C6D819D091}"/>
    <hyperlink ref="Q510" r:id="rId101" xr:uid="{0A68A322-3C52-4C6D-BACF-F412D021036E}"/>
    <hyperlink ref="Q511" r:id="rId102" xr:uid="{B863330A-F90C-4788-8369-DBEC12558B58}"/>
    <hyperlink ref="Q512" r:id="rId103" xr:uid="{8F439D1B-73F5-4B97-9D64-E1F2982F4239}"/>
    <hyperlink ref="Q513" r:id="rId104" xr:uid="{E503B72B-2855-41F1-99EB-10A1A91085D7}"/>
    <hyperlink ref="Q514" r:id="rId105" xr:uid="{30EB265A-5B56-407F-87DA-B56324166962}"/>
    <hyperlink ref="Q515" r:id="rId106" xr:uid="{1D608F3A-E088-4396-A27A-B42AEB49295C}"/>
    <hyperlink ref="Q516" r:id="rId107" xr:uid="{D249DBA9-B8D5-4D90-B60F-EB2E4606A58D}"/>
    <hyperlink ref="Q517" r:id="rId108" xr:uid="{B61FE83C-EB5C-4420-914A-A65E37FA8042}"/>
    <hyperlink ref="Q518" r:id="rId109" xr:uid="{3760C0FB-F9CD-4824-8539-4CC5D6FC952B}"/>
    <hyperlink ref="Q519" r:id="rId110" xr:uid="{85570737-9C32-404A-985F-5E5D12B246E4}"/>
    <hyperlink ref="Q520" r:id="rId111" xr:uid="{632C26F3-D659-43A8-8614-CDE040B88013}"/>
    <hyperlink ref="Q521" r:id="rId112" xr:uid="{B5DA72D3-D037-4FFA-A8CD-BBDFCE7DA387}"/>
    <hyperlink ref="Q522" r:id="rId113" xr:uid="{05A2709E-911C-4B1B-BC89-D17F4D5B2BAF}"/>
    <hyperlink ref="Q523" r:id="rId114" xr:uid="{1AFAB5C0-CFB5-4E2B-BF93-E39E76C3262A}"/>
    <hyperlink ref="Q524" r:id="rId115" xr:uid="{308E768B-86DD-46AA-AB66-A0D43DE867A3}"/>
    <hyperlink ref="Q525" r:id="rId116" xr:uid="{99A55379-116E-4559-9720-0A4B2A8CB991}"/>
    <hyperlink ref="Q526" r:id="rId117" xr:uid="{397F1D5E-3F72-415E-84C5-3B39EA1383B0}"/>
    <hyperlink ref="Q527" r:id="rId118" xr:uid="{2103AC38-C6DB-437E-A6A5-C797B3E543C3}"/>
    <hyperlink ref="Q528" r:id="rId119" xr:uid="{F2E05681-EF03-4034-9E65-91A2D811044E}"/>
    <hyperlink ref="Q529" r:id="rId120" xr:uid="{F2DDA0F9-69FB-48C7-B004-811248738B5D}"/>
    <hyperlink ref="Q530" r:id="rId121" xr:uid="{00956B75-1654-40AA-ADC9-B202F3C5DCAB}"/>
    <hyperlink ref="Q531" r:id="rId122" xr:uid="{D178CC38-BD41-40E7-B569-351D56C167B7}"/>
    <hyperlink ref="Q532" r:id="rId123" xr:uid="{8C4CF971-8D3B-4356-834C-36DAE5045160}"/>
    <hyperlink ref="Q533" r:id="rId124" xr:uid="{1B67078C-81F8-4113-925C-1E79349E91AD}"/>
    <hyperlink ref="Q534" r:id="rId125" xr:uid="{466BD8B9-E323-428C-B22D-D4D2AD37B6A8}"/>
    <hyperlink ref="Q535" r:id="rId126" xr:uid="{980FA882-F83B-4DEF-9C70-E18F942AD7D7}"/>
    <hyperlink ref="Q536" r:id="rId127" xr:uid="{2126BF11-A0B4-4CBC-8F60-270A77AE7C66}"/>
    <hyperlink ref="Q537" r:id="rId128" xr:uid="{5C117800-78A2-4981-A838-9E9DC2175EB2}"/>
    <hyperlink ref="Q538" r:id="rId129" xr:uid="{B5693FA5-834F-453A-9BB1-6B40641CE293}"/>
    <hyperlink ref="Q539" r:id="rId130" xr:uid="{3C7BB869-83B4-47CC-A02C-8431DC84947D}"/>
    <hyperlink ref="Q540" r:id="rId131" xr:uid="{BE1C4BD1-1EED-4363-B595-6517F6D5728A}"/>
    <hyperlink ref="Q541" r:id="rId132" xr:uid="{95DD3F46-CF01-460B-9018-F58BB2BF1123}"/>
    <hyperlink ref="Q542" r:id="rId133" xr:uid="{0F7D2419-4A20-4EFC-A212-F7B31ABAD327}"/>
    <hyperlink ref="Q543" r:id="rId134" xr:uid="{36BC340D-3670-4355-BA2C-5D7FD6F16027}"/>
    <hyperlink ref="Q544" r:id="rId135" xr:uid="{3E3BC51A-0431-427A-85B4-86808CF59B1E}"/>
    <hyperlink ref="Q545" r:id="rId136" xr:uid="{D21AE8CA-C611-44A5-A342-3406603DB801}"/>
    <hyperlink ref="Q546" r:id="rId137" xr:uid="{C128E484-C8E3-4EE1-B71A-E04AB62052BB}"/>
    <hyperlink ref="Q547" r:id="rId138" xr:uid="{62367F8B-69F9-40D2-BDB0-38233946A369}"/>
    <hyperlink ref="Q548" r:id="rId139" xr:uid="{9E60C6B2-BF89-4001-ADB8-2994275C9D47}"/>
    <hyperlink ref="Q549" r:id="rId140" xr:uid="{7DDA7C9C-2E93-4820-98F1-9C81D2FF00E6}"/>
    <hyperlink ref="Q550" r:id="rId141" xr:uid="{029AA886-28A9-42F5-925C-C9B22870F850}"/>
    <hyperlink ref="Q551" r:id="rId142" xr:uid="{52FC0172-842F-4BA6-8B95-5BF1CDC3B608}"/>
    <hyperlink ref="Q552" r:id="rId143" xr:uid="{DA6FCDD4-871C-4A5A-81A3-DD7C313F9367}"/>
    <hyperlink ref="Q553" r:id="rId144" xr:uid="{487F05F1-433D-4F13-BB61-F67D3E4C501A}"/>
    <hyperlink ref="Q554" r:id="rId145" xr:uid="{45F2E2DB-FF62-44EB-984B-C37954AFD432}"/>
    <hyperlink ref="Q555" r:id="rId146" xr:uid="{19D935B4-0A51-469C-B96C-709923D488F6}"/>
    <hyperlink ref="Q556" r:id="rId147" xr:uid="{C49C4F05-677A-454A-8A15-EC3B8AD05FE4}"/>
    <hyperlink ref="Q557" r:id="rId148" xr:uid="{416CF659-C952-444B-89CB-F08017A8409A}"/>
    <hyperlink ref="Q558" r:id="rId149" xr:uid="{6B89CA33-016F-4C8C-AD1E-DBFDDAA0931C}"/>
    <hyperlink ref="Q559" r:id="rId150" xr:uid="{FB6B8EA1-B649-417C-BD0D-55A474257065}"/>
    <hyperlink ref="Q560" r:id="rId151" xr:uid="{1E43732F-3BDA-41EE-AE46-B3586D637B72}"/>
    <hyperlink ref="Q561" r:id="rId152" xr:uid="{A03EC71D-F7B1-4BFB-B694-DDB3BA150776}"/>
    <hyperlink ref="Q562" r:id="rId153" xr:uid="{9BE89C05-36D0-4E51-B05B-BE1CF1063286}"/>
    <hyperlink ref="Q563" r:id="rId154" xr:uid="{925A9410-B599-4109-8224-C82E93A378C2}"/>
    <hyperlink ref="Q564" r:id="rId155" xr:uid="{AAF543E2-744F-4ECB-8291-75E3DBE5C90F}"/>
    <hyperlink ref="Q565" r:id="rId156" xr:uid="{E43769FC-1DDB-4ACF-8121-DB5B9EF3A76D}"/>
    <hyperlink ref="Q566" r:id="rId157" xr:uid="{23CEC81C-751E-43F6-87FD-F4A5A26A0497}"/>
    <hyperlink ref="Q567" r:id="rId158" xr:uid="{78D08018-93AF-4007-B997-E2A42C8C6143}"/>
    <hyperlink ref="Q568" r:id="rId159" xr:uid="{91F2FC82-ABF2-4C11-A358-1EB335F02C3B}"/>
    <hyperlink ref="Q569" r:id="rId160" xr:uid="{B9A30395-0057-4367-81F4-5BA5808D354D}"/>
    <hyperlink ref="Q570" r:id="rId161" xr:uid="{A7538F33-EF05-4820-B2A2-CCA517BD5FA4}"/>
    <hyperlink ref="Q571" r:id="rId162" xr:uid="{CC3BBF34-84BA-4954-91DD-DAC20B9DC3A8}"/>
    <hyperlink ref="Q572" r:id="rId163" xr:uid="{8D51298B-9F59-4BC9-AA41-CA24811DE69B}"/>
    <hyperlink ref="Q573" r:id="rId164" xr:uid="{D0A704F3-6DC0-4A72-BA21-81AFFD64200E}"/>
    <hyperlink ref="Q574" r:id="rId165" xr:uid="{CADBFED1-AD76-4390-9AA0-7CB0E04A25FF}"/>
    <hyperlink ref="Q575" r:id="rId166" xr:uid="{C33258FC-13A3-4A7F-A209-5EA674E8B236}"/>
    <hyperlink ref="Q576" r:id="rId167" xr:uid="{C89B9E57-7B54-43BE-93CB-09B91B0FAD1B}"/>
    <hyperlink ref="Q577" r:id="rId168" xr:uid="{A9F5560D-4152-4343-A397-E3FF1868A8E0}"/>
    <hyperlink ref="Q578" r:id="rId169" xr:uid="{0EC84313-B3F8-437C-9572-7931C5FF4D35}"/>
    <hyperlink ref="Q579" r:id="rId170" xr:uid="{6E5B5C51-132E-462F-9AFC-12CAAFC8442B}"/>
    <hyperlink ref="Q580" r:id="rId171" xr:uid="{21BFEF57-FB85-4F6E-B7DB-45D94855433F}"/>
    <hyperlink ref="Q581" r:id="rId172" xr:uid="{B859FD11-F276-4E04-83DF-D42961679FC0}"/>
    <hyperlink ref="Q582" r:id="rId173" xr:uid="{329A1CE1-7337-4311-ADDA-B8959AF53D4B}"/>
    <hyperlink ref="Q583" r:id="rId174" xr:uid="{0EB6E4F5-1845-41A3-8722-3704DB9DEB88}"/>
    <hyperlink ref="Q584" r:id="rId175" xr:uid="{700EDD92-1ADA-4386-8C59-43C6FE014634}"/>
    <hyperlink ref="Q585" r:id="rId176" xr:uid="{775B4C1A-8136-4E55-B3C6-D192CC1E6CD8}"/>
    <hyperlink ref="Q586" r:id="rId177" xr:uid="{F9E90B3B-AA3A-4A57-B3F5-12785F3A4D41}"/>
    <hyperlink ref="Q587" r:id="rId178" xr:uid="{72D761A3-948B-40B0-AF73-1BA80F607B02}"/>
    <hyperlink ref="Q588" r:id="rId179" xr:uid="{B80D0289-7859-4619-A2A1-7F1A685853C7}"/>
    <hyperlink ref="Q589" r:id="rId180" xr:uid="{1FBFDA39-BEB3-4436-BC13-34BA8D9A758A}"/>
    <hyperlink ref="Q590" r:id="rId181" xr:uid="{AD1DE3E0-5F80-4154-8885-D4A1FFFA2D6B}"/>
    <hyperlink ref="Q591" r:id="rId182" xr:uid="{F1CCFB58-BEC9-48DB-906D-E40860F3968A}"/>
    <hyperlink ref="Q592" r:id="rId183" xr:uid="{EA16E969-112B-4773-9BFC-0D7B367120B3}"/>
    <hyperlink ref="Q593" r:id="rId184" xr:uid="{EAE85298-6417-4DAB-AD5A-0E2EF23DEB87}"/>
    <hyperlink ref="Q594" r:id="rId185" xr:uid="{6831DD7E-BAC8-44B9-A785-3758DB581366}"/>
    <hyperlink ref="Q595" r:id="rId186" xr:uid="{36A6BFE8-34CC-4DF0-886F-5CF114D62B7D}"/>
    <hyperlink ref="Q596" r:id="rId187" xr:uid="{5A214181-A3F5-4224-B55B-FC78E516B1B3}"/>
    <hyperlink ref="Q597" r:id="rId188" xr:uid="{8D84E42E-A9A6-4C6B-8A74-54C1832E6D68}"/>
    <hyperlink ref="Q598" r:id="rId189" xr:uid="{210114EB-08CE-4989-B1D2-81A6D33CAE25}"/>
    <hyperlink ref="Q599" r:id="rId190" xr:uid="{25A6D041-DEB1-48F8-8EF3-EB65DC1872A2}"/>
    <hyperlink ref="Q600" r:id="rId191" xr:uid="{C7613F89-0330-4D95-832E-95F3618AC123}"/>
    <hyperlink ref="Q601" r:id="rId192" xr:uid="{1E3DF018-F5A1-40A1-A2A1-21713FA58A96}"/>
    <hyperlink ref="Q602" r:id="rId193" xr:uid="{E22DE39D-B0C4-4AC8-92A3-05551C760E49}"/>
    <hyperlink ref="Q603" r:id="rId194" xr:uid="{C1F807FF-E663-4CD7-B66B-F9821E40C6C7}"/>
    <hyperlink ref="Q604" r:id="rId195" xr:uid="{445DCACA-0C32-4829-982D-7B5C6615618D}"/>
    <hyperlink ref="Q605" r:id="rId196" xr:uid="{2360C736-BBB0-494F-9B18-FBE785E3E213}"/>
    <hyperlink ref="Q606" r:id="rId197" xr:uid="{03085C34-2A04-485B-9EED-20736F49BD48}"/>
    <hyperlink ref="Q607" r:id="rId198" xr:uid="{F25ADE8F-F2A2-413C-B59A-B23E79CD3398}"/>
    <hyperlink ref="Q608" r:id="rId199" xr:uid="{5CE4F96A-C8C7-4D1D-8281-C77093EA535C}"/>
    <hyperlink ref="Q609" r:id="rId200" xr:uid="{E9B38BB4-C70D-4D8C-BBBF-44AD813EA51C}"/>
    <hyperlink ref="Q610" r:id="rId201" xr:uid="{F565A8B1-A5A0-444C-94DB-73915D247D78}"/>
    <hyperlink ref="Q611" r:id="rId202" xr:uid="{5F805C07-0001-49DC-A2B3-9F01B12126AA}"/>
    <hyperlink ref="Q612" r:id="rId203" xr:uid="{AD1D4262-DDBA-4D74-BF7E-2B746976535B}"/>
    <hyperlink ref="Q613" r:id="rId204" xr:uid="{704186B4-2B88-4B77-9082-7959476E7AD5}"/>
    <hyperlink ref="Q614" r:id="rId205" xr:uid="{3D2588F2-4370-4C16-A485-1EA85CA80118}"/>
    <hyperlink ref="Q615" r:id="rId206" xr:uid="{01334351-1E10-4FFA-B7D0-9E877C5882CE}"/>
    <hyperlink ref="Q616" r:id="rId207" xr:uid="{0AD78615-A547-4445-A2D3-7F9DEB11CC66}"/>
    <hyperlink ref="Q617" r:id="rId208" xr:uid="{2E27B43E-A3A9-451A-AC06-C0341803A2AA}"/>
    <hyperlink ref="Q618" r:id="rId209" xr:uid="{3805C6C8-70B3-4DCE-BC39-2CCAE0A74F22}"/>
    <hyperlink ref="Q619" r:id="rId210" xr:uid="{33995149-8239-4BAD-8E79-7DFB73444B27}"/>
    <hyperlink ref="Q620" r:id="rId211" xr:uid="{BE68F8A7-CF6B-4CEA-BD1A-965684D1FEA8}"/>
    <hyperlink ref="Q621" r:id="rId212" xr:uid="{3C31D9EB-30E5-46DD-B294-09AF90AE85CC}"/>
  </hyperlinks>
  <pageMargins left="0.7" right="0.7" top="0.75" bottom="0.75" header="0.3" footer="0.3"/>
  <pageSetup orientation="portrait" r:id="rId21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5E5727-8861-45B1-8721-7719C5803012}">
  <sheetPr>
    <tabColor rgb="FF00B0F0"/>
  </sheetPr>
  <dimension ref="A1:AJ561"/>
  <sheetViews>
    <sheetView workbookViewId="0"/>
  </sheetViews>
  <sheetFormatPr defaultRowHeight="14.4" x14ac:dyDescent="0.3"/>
  <cols>
    <col min="23" max="23" width="15.6640625" customWidth="1"/>
  </cols>
  <sheetData>
    <row r="1" spans="1:36" x14ac:dyDescent="0.3">
      <c r="A1" s="89" t="s">
        <v>2348</v>
      </c>
      <c r="B1" s="89" t="s">
        <v>2341</v>
      </c>
      <c r="C1" s="89" t="s">
        <v>2342</v>
      </c>
      <c r="D1" s="89" t="s">
        <v>2343</v>
      </c>
      <c r="E1" s="89" t="s">
        <v>2344</v>
      </c>
      <c r="F1" s="89" t="s">
        <v>2345</v>
      </c>
      <c r="G1" s="89" t="s">
        <v>5628</v>
      </c>
      <c r="H1" s="89" t="s">
        <v>2357</v>
      </c>
      <c r="I1" s="89" t="s">
        <v>4898</v>
      </c>
      <c r="J1" s="89" t="s">
        <v>2346</v>
      </c>
      <c r="K1" s="89" t="s">
        <v>5614</v>
      </c>
      <c r="L1" s="148" t="s">
        <v>6697</v>
      </c>
      <c r="M1" s="148" t="s">
        <v>3871</v>
      </c>
      <c r="N1" s="170" t="s">
        <v>3565</v>
      </c>
      <c r="O1" s="147" t="s">
        <v>1986</v>
      </c>
      <c r="P1" s="147" t="s">
        <v>5891</v>
      </c>
      <c r="Q1" s="147" t="s">
        <v>3583</v>
      </c>
      <c r="R1" s="147" t="s">
        <v>3584</v>
      </c>
      <c r="S1" s="89" t="s">
        <v>3289</v>
      </c>
      <c r="T1" s="89" t="s">
        <v>5909</v>
      </c>
      <c r="U1" s="89" t="s">
        <v>2348</v>
      </c>
      <c r="V1" s="89" t="s">
        <v>2349</v>
      </c>
      <c r="W1" s="89" t="s">
        <v>5613</v>
      </c>
      <c r="X1" s="122" t="s">
        <v>2868</v>
      </c>
      <c r="Y1" s="122" t="s">
        <v>6291</v>
      </c>
      <c r="Z1" s="122" t="s">
        <v>3888</v>
      </c>
      <c r="AA1" s="122" t="s">
        <v>6317</v>
      </c>
      <c r="AB1" s="122" t="s">
        <v>1225</v>
      </c>
      <c r="AC1" s="89" t="s">
        <v>2350</v>
      </c>
      <c r="AD1" s="89" t="s">
        <v>2351</v>
      </c>
      <c r="AE1" s="148" t="s">
        <v>5232</v>
      </c>
      <c r="AF1" s="89" t="s">
        <v>2352</v>
      </c>
      <c r="AG1" s="89" t="s">
        <v>2353</v>
      </c>
      <c r="AH1" s="89" t="s">
        <v>2354</v>
      </c>
      <c r="AI1" s="89" t="s">
        <v>2355</v>
      </c>
      <c r="AJ1" s="89" t="s">
        <v>2356</v>
      </c>
    </row>
    <row r="2" spans="1:36" x14ac:dyDescent="0.3">
      <c r="A2" s="59" t="str">
        <f t="shared" ref="A2:A65" si="0">U2</f>
        <v>KHI01-PHR-MIO-01</v>
      </c>
      <c r="B2" s="59" t="s">
        <v>1216</v>
      </c>
      <c r="C2" s="59" t="s">
        <v>1985</v>
      </c>
      <c r="D2" s="59" t="s">
        <v>1171</v>
      </c>
      <c r="E2" s="59" t="s">
        <v>17</v>
      </c>
      <c r="F2" s="59" t="s">
        <v>1166</v>
      </c>
      <c r="G2" s="70" t="s">
        <v>5637</v>
      </c>
      <c r="H2" s="59" t="s">
        <v>1171</v>
      </c>
      <c r="I2" s="59" t="s">
        <v>4901</v>
      </c>
      <c r="J2" s="59" t="s">
        <v>1212</v>
      </c>
      <c r="K2" s="59" t="s">
        <v>1160</v>
      </c>
      <c r="L2" s="82" t="str">
        <f t="shared" ref="L2:L33" si="1">O2</f>
        <v>0310001</v>
      </c>
      <c r="M2" s="82" t="s">
        <v>4686</v>
      </c>
      <c r="N2" s="70" t="s">
        <v>2687</v>
      </c>
      <c r="O2" s="82" t="s">
        <v>2445</v>
      </c>
      <c r="P2" s="59" t="str">
        <f>O2</f>
        <v>0310001</v>
      </c>
      <c r="Q2" s="162" t="str">
        <f>CONCATENATE(O2,"@gspharma.com")</f>
        <v>0310001@gspharma.com</v>
      </c>
      <c r="R2" s="59" t="s">
        <v>2445</v>
      </c>
      <c r="S2" s="59" t="s">
        <v>2010</v>
      </c>
      <c r="T2" s="59" t="str">
        <f>TRIM(CONCATENATE(V2," (",S2,")"))</f>
        <v>Syed Akif Hussain (KHI01-PHR-MIO-01)</v>
      </c>
      <c r="U2" s="59" t="s">
        <v>2010</v>
      </c>
      <c r="V2" s="70" t="s">
        <v>7843</v>
      </c>
      <c r="W2" s="70" t="str">
        <f>TRIM(CONCATENATE(K2," - ",AD2," - ",V2))</f>
        <v>KHI01 - MIO - Syed Akif Hussain</v>
      </c>
      <c r="X2" s="70" t="s">
        <v>18</v>
      </c>
      <c r="Y2" s="70" t="s">
        <v>6305</v>
      </c>
      <c r="Z2" s="165" t="s">
        <v>774</v>
      </c>
      <c r="AA2" s="172">
        <v>45436</v>
      </c>
      <c r="AB2" s="70" t="s">
        <v>774</v>
      </c>
      <c r="AC2" s="70" t="s">
        <v>1170</v>
      </c>
      <c r="AD2" s="70" t="s">
        <v>19</v>
      </c>
      <c r="AE2" s="82" t="s">
        <v>1162</v>
      </c>
      <c r="AF2" s="70" t="s">
        <v>1171</v>
      </c>
      <c r="AG2" s="70" t="s">
        <v>1159</v>
      </c>
      <c r="AH2" s="59" t="s">
        <v>2016</v>
      </c>
      <c r="AI2" s="70" t="s">
        <v>7259</v>
      </c>
      <c r="AJ2" s="70" t="s">
        <v>18</v>
      </c>
    </row>
    <row r="3" spans="1:36" x14ac:dyDescent="0.3">
      <c r="A3" s="59" t="str">
        <f t="shared" si="0"/>
        <v>KHI01-PHR-MIO-02</v>
      </c>
      <c r="B3" s="59" t="s">
        <v>1216</v>
      </c>
      <c r="C3" s="59" t="s">
        <v>1985</v>
      </c>
      <c r="D3" s="59" t="s">
        <v>1171</v>
      </c>
      <c r="E3" s="59" t="s">
        <v>17</v>
      </c>
      <c r="F3" s="59" t="s">
        <v>1166</v>
      </c>
      <c r="G3" s="70" t="s">
        <v>5637</v>
      </c>
      <c r="H3" s="59" t="s">
        <v>1171</v>
      </c>
      <c r="I3" s="59" t="s">
        <v>4901</v>
      </c>
      <c r="J3" s="59" t="s">
        <v>1212</v>
      </c>
      <c r="K3" s="59" t="s">
        <v>1160</v>
      </c>
      <c r="L3" s="82" t="str">
        <f t="shared" si="1"/>
        <v>0310002</v>
      </c>
      <c r="M3" s="82" t="s">
        <v>4686</v>
      </c>
      <c r="N3" s="70" t="s">
        <v>2687</v>
      </c>
      <c r="O3" s="82" t="s">
        <v>2446</v>
      </c>
      <c r="P3" s="59" t="str">
        <f>O3</f>
        <v>0310002</v>
      </c>
      <c r="Q3" s="162" t="str">
        <f>CONCATENATE(O3,"@gspharma.com")</f>
        <v>0310002@gspharma.com</v>
      </c>
      <c r="R3" s="59" t="s">
        <v>2446</v>
      </c>
      <c r="S3" s="59" t="s">
        <v>2011</v>
      </c>
      <c r="T3" s="59" t="str">
        <f>TRIM(CONCATENATE(V3," (",S3,")"))</f>
        <v>M.Kashif Khan (KHI01-PHR-MIO-02)</v>
      </c>
      <c r="U3" s="59" t="s">
        <v>2011</v>
      </c>
      <c r="V3" s="70" t="s">
        <v>7844</v>
      </c>
      <c r="W3" s="70" t="str">
        <f>TRIM(CONCATENATE(K3," - ",AD3," - ",V3))</f>
        <v>KHI01 - MIO - M.Kashif Khan</v>
      </c>
      <c r="X3" s="70" t="s">
        <v>18</v>
      </c>
      <c r="Y3" s="70" t="s">
        <v>6305</v>
      </c>
      <c r="Z3" s="164" t="s">
        <v>774</v>
      </c>
      <c r="AA3" s="171">
        <v>45349</v>
      </c>
      <c r="AB3" s="70" t="s">
        <v>774</v>
      </c>
      <c r="AC3" s="70" t="s">
        <v>1170</v>
      </c>
      <c r="AD3" s="70" t="s">
        <v>19</v>
      </c>
      <c r="AE3" s="82" t="s">
        <v>1162</v>
      </c>
      <c r="AF3" s="70" t="s">
        <v>1171</v>
      </c>
      <c r="AG3" s="70" t="s">
        <v>1159</v>
      </c>
      <c r="AH3" s="59" t="s">
        <v>2016</v>
      </c>
      <c r="AI3" s="70" t="s">
        <v>7259</v>
      </c>
      <c r="AJ3" s="70" t="s">
        <v>18</v>
      </c>
    </row>
    <row r="4" spans="1:36" x14ac:dyDescent="0.3">
      <c r="A4" s="59" t="str">
        <f t="shared" si="0"/>
        <v>KHI01-PHR-MIO-03</v>
      </c>
      <c r="B4" s="59" t="s">
        <v>1216</v>
      </c>
      <c r="C4" s="59" t="s">
        <v>1985</v>
      </c>
      <c r="D4" s="59" t="s">
        <v>1171</v>
      </c>
      <c r="E4" s="59" t="s">
        <v>17</v>
      </c>
      <c r="F4" s="59" t="s">
        <v>1166</v>
      </c>
      <c r="G4" s="70" t="s">
        <v>5637</v>
      </c>
      <c r="H4" s="59" t="s">
        <v>1171</v>
      </c>
      <c r="I4" s="59" t="s">
        <v>4901</v>
      </c>
      <c r="J4" s="59" t="s">
        <v>1212</v>
      </c>
      <c r="K4" s="59" t="s">
        <v>1160</v>
      </c>
      <c r="L4" s="82" t="str">
        <f t="shared" si="1"/>
        <v>0310003</v>
      </c>
      <c r="M4" s="82" t="s">
        <v>4686</v>
      </c>
      <c r="N4" s="70" t="s">
        <v>2687</v>
      </c>
      <c r="O4" s="59" t="s">
        <v>2447</v>
      </c>
      <c r="P4" s="59" t="str">
        <f>O4</f>
        <v>0310003</v>
      </c>
      <c r="Q4" s="162" t="str">
        <f>CONCATENATE(O4,"@gspharma.com")</f>
        <v>0310003@gspharma.com</v>
      </c>
      <c r="R4" s="59" t="s">
        <v>2447</v>
      </c>
      <c r="S4" s="59" t="s">
        <v>2012</v>
      </c>
      <c r="T4" s="59" t="str">
        <f>TRIM(CONCATENATE(V4," (",S4,")"))</f>
        <v>Raza Shabir (KHI01-PHR-MIO-03)</v>
      </c>
      <c r="U4" s="59" t="s">
        <v>2012</v>
      </c>
      <c r="V4" s="70" t="s">
        <v>7</v>
      </c>
      <c r="W4" s="70" t="str">
        <f>TRIM(CONCATENATE(K4," - ",AD4," - ",V4))</f>
        <v>KHI01 - MIO - Raza Shabir</v>
      </c>
      <c r="X4" s="70" t="s">
        <v>18</v>
      </c>
      <c r="Y4" s="70" t="s">
        <v>6305</v>
      </c>
      <c r="Z4" s="164" t="s">
        <v>774</v>
      </c>
      <c r="AA4" s="171">
        <v>43869</v>
      </c>
      <c r="AB4" s="70" t="s">
        <v>774</v>
      </c>
      <c r="AC4" s="70" t="s">
        <v>1170</v>
      </c>
      <c r="AD4" s="70" t="s">
        <v>19</v>
      </c>
      <c r="AE4" s="82" t="s">
        <v>1162</v>
      </c>
      <c r="AF4" s="70" t="s">
        <v>1171</v>
      </c>
      <c r="AG4" s="70" t="s">
        <v>1159</v>
      </c>
      <c r="AH4" s="59" t="s">
        <v>2016</v>
      </c>
      <c r="AI4" s="70" t="s">
        <v>7259</v>
      </c>
      <c r="AJ4" s="70" t="s">
        <v>18</v>
      </c>
    </row>
    <row r="5" spans="1:36" x14ac:dyDescent="0.3">
      <c r="A5" s="59" t="str">
        <f t="shared" si="0"/>
        <v>KHI01-PHR-MIO-04</v>
      </c>
      <c r="B5" s="59" t="s">
        <v>1216</v>
      </c>
      <c r="C5" s="59" t="s">
        <v>1985</v>
      </c>
      <c r="D5" s="59" t="s">
        <v>1171</v>
      </c>
      <c r="E5" s="59" t="s">
        <v>17</v>
      </c>
      <c r="F5" s="59" t="s">
        <v>1166</v>
      </c>
      <c r="G5" s="70" t="s">
        <v>5637</v>
      </c>
      <c r="H5" s="59" t="s">
        <v>1171</v>
      </c>
      <c r="I5" s="59" t="s">
        <v>4901</v>
      </c>
      <c r="J5" s="59" t="s">
        <v>1212</v>
      </c>
      <c r="K5" s="59" t="s">
        <v>1160</v>
      </c>
      <c r="L5" s="82" t="str">
        <f t="shared" si="1"/>
        <v>9051701</v>
      </c>
      <c r="M5" s="82" t="s">
        <v>4686</v>
      </c>
      <c r="N5" s="70" t="s">
        <v>2687</v>
      </c>
      <c r="O5" s="82" t="s">
        <v>5942</v>
      </c>
      <c r="P5" s="59" t="str">
        <f>O5</f>
        <v>9051701</v>
      </c>
      <c r="Q5" s="162" t="str">
        <f>CONCATENATE(O5,"@gspharma.com")</f>
        <v>9051701@gspharma.com</v>
      </c>
      <c r="R5" s="59" t="s">
        <v>2449</v>
      </c>
      <c r="S5" s="59" t="s">
        <v>2013</v>
      </c>
      <c r="T5" s="59" t="str">
        <f>TRIM(CONCATENATE(V5," (",S5,")"))</f>
        <v>Mehmood Khan (Hystra) (KHI01-PHR-MIO-04)</v>
      </c>
      <c r="U5" s="59" t="s">
        <v>2013</v>
      </c>
      <c r="V5" s="70" t="s">
        <v>7845</v>
      </c>
      <c r="W5" s="70" t="str">
        <f>TRIM(CONCATENATE(K5," - ",AD5," - ",V5))</f>
        <v>KHI01 - MIO - Mehmood Khan (Hystra)</v>
      </c>
      <c r="X5" s="70" t="s">
        <v>18</v>
      </c>
      <c r="Y5" s="70" t="s">
        <v>6305</v>
      </c>
      <c r="Z5" s="164" t="s">
        <v>774</v>
      </c>
      <c r="AA5" s="171">
        <v>45273</v>
      </c>
      <c r="AB5" s="70" t="s">
        <v>774</v>
      </c>
      <c r="AC5" s="70" t="s">
        <v>1170</v>
      </c>
      <c r="AD5" s="70" t="s">
        <v>19</v>
      </c>
      <c r="AE5" s="82" t="s">
        <v>1162</v>
      </c>
      <c r="AF5" s="70" t="s">
        <v>1171</v>
      </c>
      <c r="AG5" s="70" t="s">
        <v>1159</v>
      </c>
      <c r="AH5" s="59" t="s">
        <v>2016</v>
      </c>
      <c r="AI5" s="70" t="s">
        <v>7259</v>
      </c>
      <c r="AJ5" s="70" t="s">
        <v>18</v>
      </c>
    </row>
    <row r="6" spans="1:36" x14ac:dyDescent="0.3">
      <c r="A6" s="59" t="str">
        <f t="shared" si="0"/>
        <v>KHI01-PHR-MIO-00</v>
      </c>
      <c r="B6" s="59" t="s">
        <v>1216</v>
      </c>
      <c r="C6" s="59" t="s">
        <v>1985</v>
      </c>
      <c r="D6" s="59" t="s">
        <v>1171</v>
      </c>
      <c r="E6" s="59" t="s">
        <v>17</v>
      </c>
      <c r="F6" s="59" t="s">
        <v>1166</v>
      </c>
      <c r="G6" s="70" t="s">
        <v>5637</v>
      </c>
      <c r="H6" s="59" t="s">
        <v>1171</v>
      </c>
      <c r="I6" s="59" t="s">
        <v>4901</v>
      </c>
      <c r="J6" s="59" t="s">
        <v>1212</v>
      </c>
      <c r="K6" s="59" t="s">
        <v>1160</v>
      </c>
      <c r="L6" s="82" t="str">
        <f t="shared" si="1"/>
        <v>0310007</v>
      </c>
      <c r="M6" s="82" t="s">
        <v>4686</v>
      </c>
      <c r="N6" s="70" t="s">
        <v>2687</v>
      </c>
      <c r="O6" s="82" t="s">
        <v>2991</v>
      </c>
      <c r="P6" s="59" t="str">
        <f>O6</f>
        <v>0310007</v>
      </c>
      <c r="Q6" s="162" t="s">
        <v>3598</v>
      </c>
      <c r="R6" s="59" t="s">
        <v>2991</v>
      </c>
      <c r="S6" s="59" t="s">
        <v>2009</v>
      </c>
      <c r="T6" s="59" t="str">
        <f>TRIM(CONCATENATE(W6))</f>
        <v>KHI01 - PHR Unmapped</v>
      </c>
      <c r="U6" s="59" t="s">
        <v>2009</v>
      </c>
      <c r="V6" s="70" t="s">
        <v>5920</v>
      </c>
      <c r="W6" s="70" t="str">
        <f>TRIM(CONCATENATE(K6," - ",V6))</f>
        <v>KHI01 - PHR Unmapped</v>
      </c>
      <c r="X6" s="70" t="s">
        <v>18</v>
      </c>
      <c r="Y6" s="70" t="s">
        <v>774</v>
      </c>
      <c r="Z6" s="164" t="s">
        <v>774</v>
      </c>
      <c r="AA6" s="171" t="s">
        <v>774</v>
      </c>
      <c r="AB6" s="70" t="s">
        <v>774</v>
      </c>
      <c r="AC6" s="70" t="s">
        <v>1170</v>
      </c>
      <c r="AD6" s="70" t="s">
        <v>19</v>
      </c>
      <c r="AE6" s="82" t="s">
        <v>1162</v>
      </c>
      <c r="AF6" s="70" t="s">
        <v>1171</v>
      </c>
      <c r="AG6" s="70" t="s">
        <v>1159</v>
      </c>
      <c r="AH6" s="59" t="s">
        <v>2016</v>
      </c>
      <c r="AI6" s="70" t="s">
        <v>7259</v>
      </c>
      <c r="AJ6" s="70" t="s">
        <v>18</v>
      </c>
    </row>
    <row r="7" spans="1:36" x14ac:dyDescent="0.3">
      <c r="A7" s="59" t="str">
        <f t="shared" si="0"/>
        <v>KHI01-PHR-ASM-01</v>
      </c>
      <c r="B7" s="59" t="s">
        <v>1216</v>
      </c>
      <c r="C7" s="59" t="s">
        <v>1985</v>
      </c>
      <c r="D7" s="59" t="s">
        <v>1171</v>
      </c>
      <c r="E7" s="59" t="s">
        <v>17</v>
      </c>
      <c r="F7" s="59" t="s">
        <v>1166</v>
      </c>
      <c r="G7" s="70" t="s">
        <v>5637</v>
      </c>
      <c r="H7" s="59" t="s">
        <v>1171</v>
      </c>
      <c r="I7" s="59" t="s">
        <v>4901</v>
      </c>
      <c r="J7" s="59" t="s">
        <v>1212</v>
      </c>
      <c r="K7" s="59" t="s">
        <v>1160</v>
      </c>
      <c r="L7" s="82" t="str">
        <f t="shared" si="1"/>
        <v>03100</v>
      </c>
      <c r="M7" s="82" t="s">
        <v>4686</v>
      </c>
      <c r="N7" s="70" t="s">
        <v>2687</v>
      </c>
      <c r="O7" s="59" t="s">
        <v>2692</v>
      </c>
      <c r="P7" s="59" t="str">
        <f>O6</f>
        <v>0310007</v>
      </c>
      <c r="Q7" s="162" t="str">
        <f t="shared" ref="Q7:Q12" si="2">CONCATENATE(O7,"@gspharma.com")</f>
        <v>03100@gspharma.com</v>
      </c>
      <c r="R7" s="59" t="s">
        <v>2692</v>
      </c>
      <c r="S7" s="59" t="s">
        <v>2016</v>
      </c>
      <c r="T7" s="59" t="str">
        <f>W7</f>
        <v>KHI01 - ASM - Abdul Raziq Raza</v>
      </c>
      <c r="U7" s="59" t="s">
        <v>2016</v>
      </c>
      <c r="V7" s="70" t="s">
        <v>7259</v>
      </c>
      <c r="W7" s="70" t="str">
        <f t="shared" ref="W7:W12" si="3">TRIM(CONCATENATE(K7," - ",AD7," - ",V7))</f>
        <v>KHI01 - ASM - Abdul Raziq Raza</v>
      </c>
      <c r="X7" s="70" t="s">
        <v>18</v>
      </c>
      <c r="Y7" s="70" t="s">
        <v>6305</v>
      </c>
      <c r="Z7" s="164" t="s">
        <v>774</v>
      </c>
      <c r="AA7" s="171">
        <v>45203</v>
      </c>
      <c r="AB7" s="70" t="s">
        <v>774</v>
      </c>
      <c r="AC7" s="70" t="s">
        <v>1219</v>
      </c>
      <c r="AD7" s="70" t="s">
        <v>1028</v>
      </c>
      <c r="AE7" s="82" t="s">
        <v>3414</v>
      </c>
      <c r="AF7" s="70" t="s">
        <v>1171</v>
      </c>
      <c r="AG7" s="70" t="s">
        <v>1159</v>
      </c>
      <c r="AH7" s="59" t="s">
        <v>1742</v>
      </c>
      <c r="AI7" s="70" t="s">
        <v>6674</v>
      </c>
      <c r="AJ7" s="70" t="s">
        <v>18</v>
      </c>
    </row>
    <row r="8" spans="1:36" x14ac:dyDescent="0.3">
      <c r="A8" s="59" t="str">
        <f t="shared" si="0"/>
        <v>KHI02-PHR-MIO-01</v>
      </c>
      <c r="B8" s="59" t="s">
        <v>1216</v>
      </c>
      <c r="C8" s="59" t="s">
        <v>1985</v>
      </c>
      <c r="D8" s="59" t="s">
        <v>1171</v>
      </c>
      <c r="E8" s="59" t="s">
        <v>17</v>
      </c>
      <c r="F8" s="59" t="s">
        <v>1166</v>
      </c>
      <c r="G8" s="70" t="s">
        <v>5637</v>
      </c>
      <c r="H8" s="59" t="s">
        <v>1170</v>
      </c>
      <c r="I8" s="59" t="s">
        <v>4901</v>
      </c>
      <c r="J8" s="59" t="s">
        <v>1215</v>
      </c>
      <c r="K8" s="59" t="s">
        <v>6361</v>
      </c>
      <c r="L8" s="82" t="str">
        <f t="shared" si="1"/>
        <v>0310004</v>
      </c>
      <c r="M8" s="82" t="s">
        <v>4686</v>
      </c>
      <c r="N8" s="70" t="s">
        <v>2687</v>
      </c>
      <c r="O8" s="82" t="s">
        <v>2448</v>
      </c>
      <c r="P8" s="59" t="str">
        <f t="shared" ref="P8:P13" si="4">O8</f>
        <v>0310004</v>
      </c>
      <c r="Q8" s="162" t="str">
        <f t="shared" si="2"/>
        <v>0310004@gspharma.com</v>
      </c>
      <c r="R8" s="59" t="s">
        <v>2449</v>
      </c>
      <c r="S8" s="59" t="s">
        <v>5378</v>
      </c>
      <c r="T8" s="59" t="str">
        <f>W8</f>
        <v>KHI02 - MIO - Ms. Vacant KHI02-01</v>
      </c>
      <c r="U8" s="59" t="s">
        <v>5378</v>
      </c>
      <c r="V8" s="70" t="s">
        <v>8294</v>
      </c>
      <c r="W8" s="70" t="str">
        <f t="shared" si="3"/>
        <v>KHI02 - MIO - Ms. Vacant KHI02-01</v>
      </c>
      <c r="X8" s="70" t="s">
        <v>7849</v>
      </c>
      <c r="Y8" s="70" t="s">
        <v>6305</v>
      </c>
      <c r="Z8" s="164" t="s">
        <v>774</v>
      </c>
      <c r="AA8" s="171" t="s">
        <v>774</v>
      </c>
      <c r="AB8" s="70" t="s">
        <v>774</v>
      </c>
      <c r="AC8" s="70" t="s">
        <v>1170</v>
      </c>
      <c r="AD8" s="70" t="s">
        <v>19</v>
      </c>
      <c r="AE8" s="82" t="s">
        <v>1162</v>
      </c>
      <c r="AF8" s="70" t="s">
        <v>1171</v>
      </c>
      <c r="AG8" s="70" t="s">
        <v>1159</v>
      </c>
      <c r="AH8" s="59" t="s">
        <v>5394</v>
      </c>
      <c r="AI8" s="70" t="s">
        <v>8221</v>
      </c>
      <c r="AJ8" s="70" t="s">
        <v>18</v>
      </c>
    </row>
    <row r="9" spans="1:36" x14ac:dyDescent="0.3">
      <c r="A9" s="59" t="str">
        <f t="shared" si="0"/>
        <v>KHI02-PHR-MIO-02</v>
      </c>
      <c r="B9" s="59" t="s">
        <v>1216</v>
      </c>
      <c r="C9" s="59" t="s">
        <v>1985</v>
      </c>
      <c r="D9" s="59" t="s">
        <v>1171</v>
      </c>
      <c r="E9" s="59" t="s">
        <v>17</v>
      </c>
      <c r="F9" s="59" t="s">
        <v>1166</v>
      </c>
      <c r="G9" s="70" t="s">
        <v>5637</v>
      </c>
      <c r="H9" s="59" t="s">
        <v>1170</v>
      </c>
      <c r="I9" s="59" t="s">
        <v>4901</v>
      </c>
      <c r="J9" s="59" t="s">
        <v>1215</v>
      </c>
      <c r="K9" s="59" t="s">
        <v>6361</v>
      </c>
      <c r="L9" s="82" t="str">
        <f t="shared" si="1"/>
        <v>0310005</v>
      </c>
      <c r="M9" s="82" t="s">
        <v>4686</v>
      </c>
      <c r="N9" s="70" t="s">
        <v>2687</v>
      </c>
      <c r="O9" s="82" t="s">
        <v>2449</v>
      </c>
      <c r="P9" s="59" t="str">
        <f t="shared" si="4"/>
        <v>0310005</v>
      </c>
      <c r="Q9" s="162" t="str">
        <f t="shared" si="2"/>
        <v>0310005@gspharma.com</v>
      </c>
      <c r="R9" s="59" t="s">
        <v>2450</v>
      </c>
      <c r="S9" s="59" t="s">
        <v>5390</v>
      </c>
      <c r="T9" s="59" t="str">
        <f>TRIM(CONCATENATE(V9," (",S9,")"))</f>
        <v>Mr. Abdul Ghaffar (KHI02-PHR-MIO-02)</v>
      </c>
      <c r="U9" s="59" t="s">
        <v>5390</v>
      </c>
      <c r="V9" s="70" t="s">
        <v>8295</v>
      </c>
      <c r="W9" s="70" t="str">
        <f t="shared" si="3"/>
        <v>KHI02 - MIO - Mr. Abdul Ghaffar</v>
      </c>
      <c r="X9" s="70" t="s">
        <v>7849</v>
      </c>
      <c r="Y9" s="70" t="s">
        <v>6305</v>
      </c>
      <c r="Z9" s="164" t="s">
        <v>774</v>
      </c>
      <c r="AA9" s="171">
        <v>45292</v>
      </c>
      <c r="AB9" s="70" t="s">
        <v>774</v>
      </c>
      <c r="AC9" s="70" t="s">
        <v>1170</v>
      </c>
      <c r="AD9" s="70" t="s">
        <v>19</v>
      </c>
      <c r="AE9" s="82" t="s">
        <v>1162</v>
      </c>
      <c r="AF9" s="70" t="s">
        <v>1171</v>
      </c>
      <c r="AG9" s="70" t="s">
        <v>1159</v>
      </c>
      <c r="AH9" s="59" t="s">
        <v>5394</v>
      </c>
      <c r="AI9" s="70" t="s">
        <v>8221</v>
      </c>
      <c r="AJ9" s="70" t="s">
        <v>18</v>
      </c>
    </row>
    <row r="10" spans="1:36" x14ac:dyDescent="0.3">
      <c r="A10" s="59" t="str">
        <f t="shared" si="0"/>
        <v>KHI02-PHR-MIO-03</v>
      </c>
      <c r="B10" s="59" t="s">
        <v>1216</v>
      </c>
      <c r="C10" s="59" t="s">
        <v>1985</v>
      </c>
      <c r="D10" s="59" t="s">
        <v>1171</v>
      </c>
      <c r="E10" s="59" t="s">
        <v>17</v>
      </c>
      <c r="F10" s="59" t="s">
        <v>1166</v>
      </c>
      <c r="G10" s="70" t="s">
        <v>5637</v>
      </c>
      <c r="H10" s="59" t="s">
        <v>1170</v>
      </c>
      <c r="I10" s="59" t="s">
        <v>4901</v>
      </c>
      <c r="J10" s="59" t="s">
        <v>1215</v>
      </c>
      <c r="K10" s="59" t="s">
        <v>6361</v>
      </c>
      <c r="L10" s="82" t="str">
        <f t="shared" si="1"/>
        <v>9051702</v>
      </c>
      <c r="M10" s="82" t="s">
        <v>4686</v>
      </c>
      <c r="N10" s="70" t="s">
        <v>2687</v>
      </c>
      <c r="O10" s="82" t="s">
        <v>5943</v>
      </c>
      <c r="P10" s="59" t="str">
        <f t="shared" si="4"/>
        <v>9051702</v>
      </c>
      <c r="Q10" s="162" t="str">
        <f t="shared" si="2"/>
        <v>9051702@gspharma.com</v>
      </c>
      <c r="R10" s="59" t="s">
        <v>2450</v>
      </c>
      <c r="S10" s="59" t="s">
        <v>5391</v>
      </c>
      <c r="T10" s="59" t="str">
        <f>TRIM(CONCATENATE(V10," (",S10,")"))</f>
        <v>Ms. Mehwish Kanwal (KHI02-PHR-MIO-03)</v>
      </c>
      <c r="U10" s="59" t="s">
        <v>5391</v>
      </c>
      <c r="V10" s="70" t="s">
        <v>8296</v>
      </c>
      <c r="W10" s="70" t="str">
        <f t="shared" si="3"/>
        <v>KHI02 - MIO - Ms. Mehwish Kanwal</v>
      </c>
      <c r="X10" s="70" t="s">
        <v>7849</v>
      </c>
      <c r="Y10" s="70" t="s">
        <v>6305</v>
      </c>
      <c r="Z10" s="164" t="s">
        <v>774</v>
      </c>
      <c r="AA10" s="171">
        <v>44873</v>
      </c>
      <c r="AB10" s="70" t="s">
        <v>774</v>
      </c>
      <c r="AC10" s="70" t="s">
        <v>1170</v>
      </c>
      <c r="AD10" s="70" t="s">
        <v>19</v>
      </c>
      <c r="AE10" s="82" t="s">
        <v>1162</v>
      </c>
      <c r="AF10" s="70" t="s">
        <v>1171</v>
      </c>
      <c r="AG10" s="70" t="s">
        <v>1159</v>
      </c>
      <c r="AH10" s="59" t="s">
        <v>5394</v>
      </c>
      <c r="AI10" s="70" t="s">
        <v>8221</v>
      </c>
      <c r="AJ10" s="70" t="s">
        <v>18</v>
      </c>
    </row>
    <row r="11" spans="1:36" x14ac:dyDescent="0.3">
      <c r="A11" s="59" t="str">
        <f t="shared" si="0"/>
        <v>KHI02-PHR-MIO-04</v>
      </c>
      <c r="B11" s="59" t="s">
        <v>1216</v>
      </c>
      <c r="C11" s="59" t="s">
        <v>1985</v>
      </c>
      <c r="D11" s="59" t="s">
        <v>1171</v>
      </c>
      <c r="E11" s="59" t="s">
        <v>17</v>
      </c>
      <c r="F11" s="59" t="s">
        <v>1166</v>
      </c>
      <c r="G11" s="70" t="s">
        <v>5637</v>
      </c>
      <c r="H11" s="59" t="s">
        <v>1170</v>
      </c>
      <c r="I11" s="59" t="s">
        <v>4901</v>
      </c>
      <c r="J11" s="59" t="s">
        <v>1215</v>
      </c>
      <c r="K11" s="59" t="s">
        <v>6361</v>
      </c>
      <c r="L11" s="82" t="str">
        <f t="shared" si="1"/>
        <v>0311208</v>
      </c>
      <c r="M11" s="82" t="s">
        <v>4686</v>
      </c>
      <c r="N11" s="70" t="s">
        <v>2687</v>
      </c>
      <c r="O11" s="82" t="s">
        <v>2442</v>
      </c>
      <c r="P11" s="59" t="str">
        <f t="shared" si="4"/>
        <v>0311208</v>
      </c>
      <c r="Q11" s="162" t="str">
        <f t="shared" si="2"/>
        <v>0311208@gspharma.com</v>
      </c>
      <c r="R11" s="59" t="s">
        <v>2450</v>
      </c>
      <c r="S11" s="59" t="s">
        <v>5392</v>
      </c>
      <c r="T11" s="59" t="str">
        <f>TRIM(CONCATENATE(V11," (",S11,")"))</f>
        <v>Ms. Saima Parveen (KHI02-PHR-MIO-04)</v>
      </c>
      <c r="U11" s="59" t="s">
        <v>5392</v>
      </c>
      <c r="V11" s="70" t="s">
        <v>8297</v>
      </c>
      <c r="W11" s="70" t="str">
        <f t="shared" si="3"/>
        <v>KHI02 - MIO - Ms. Saima Parveen</v>
      </c>
      <c r="X11" s="70" t="s">
        <v>7849</v>
      </c>
      <c r="Y11" s="70" t="s">
        <v>6305</v>
      </c>
      <c r="Z11" s="164" t="s">
        <v>774</v>
      </c>
      <c r="AA11" s="171">
        <v>44873</v>
      </c>
      <c r="AB11" s="70" t="s">
        <v>774</v>
      </c>
      <c r="AC11" s="70" t="s">
        <v>1170</v>
      </c>
      <c r="AD11" s="70" t="s">
        <v>19</v>
      </c>
      <c r="AE11" s="82" t="s">
        <v>1162</v>
      </c>
      <c r="AF11" s="70" t="s">
        <v>1171</v>
      </c>
      <c r="AG11" s="70" t="s">
        <v>1159</v>
      </c>
      <c r="AH11" s="59" t="s">
        <v>5394</v>
      </c>
      <c r="AI11" s="70" t="s">
        <v>8221</v>
      </c>
      <c r="AJ11" s="70" t="s">
        <v>18</v>
      </c>
    </row>
    <row r="12" spans="1:36" x14ac:dyDescent="0.3">
      <c r="A12" s="59" t="str">
        <f t="shared" si="0"/>
        <v>KHI02-PHR-PS-01</v>
      </c>
      <c r="B12" s="59" t="s">
        <v>1216</v>
      </c>
      <c r="C12" s="59" t="s">
        <v>1985</v>
      </c>
      <c r="D12" s="59" t="s">
        <v>1171</v>
      </c>
      <c r="E12" s="59" t="s">
        <v>17</v>
      </c>
      <c r="F12" s="59" t="s">
        <v>1166</v>
      </c>
      <c r="G12" s="70" t="s">
        <v>5637</v>
      </c>
      <c r="H12" s="59" t="s">
        <v>1170</v>
      </c>
      <c r="I12" s="59" t="s">
        <v>4901</v>
      </c>
      <c r="J12" s="59" t="s">
        <v>1215</v>
      </c>
      <c r="K12" s="59" t="s">
        <v>6361</v>
      </c>
      <c r="L12" s="82" t="str">
        <f t="shared" si="1"/>
        <v>0320005</v>
      </c>
      <c r="M12" s="82" t="s">
        <v>4686</v>
      </c>
      <c r="N12" s="70" t="s">
        <v>2687</v>
      </c>
      <c r="O12" s="82" t="s">
        <v>6280</v>
      </c>
      <c r="P12" s="59" t="str">
        <f t="shared" si="4"/>
        <v>0320005</v>
      </c>
      <c r="Q12" s="162" t="str">
        <f t="shared" si="2"/>
        <v>0320005@gspharma.com</v>
      </c>
      <c r="R12" s="59" t="s">
        <v>2450</v>
      </c>
      <c r="S12" s="59" t="s">
        <v>7257</v>
      </c>
      <c r="T12" s="59" t="str">
        <f>TRIM(CONCATENATE(V12," (",S12,")"))</f>
        <v>Ms. Tasleem Khan (KHI02-PHR-PS-01)</v>
      </c>
      <c r="U12" s="59" t="s">
        <v>7257</v>
      </c>
      <c r="V12" s="70" t="s">
        <v>8298</v>
      </c>
      <c r="W12" s="70" t="str">
        <f t="shared" si="3"/>
        <v>KHI02 - PS - Ms. Tasleem Khan</v>
      </c>
      <c r="X12" s="70" t="s">
        <v>7849</v>
      </c>
      <c r="Y12" s="70" t="s">
        <v>6305</v>
      </c>
      <c r="Z12" s="164" t="s">
        <v>774</v>
      </c>
      <c r="AA12" s="171">
        <v>45366</v>
      </c>
      <c r="AB12" s="70" t="s">
        <v>774</v>
      </c>
      <c r="AC12" s="70" t="s">
        <v>2073</v>
      </c>
      <c r="AD12" s="70" t="s">
        <v>6269</v>
      </c>
      <c r="AE12" s="82" t="s">
        <v>1162</v>
      </c>
      <c r="AF12" s="70" t="s">
        <v>1171</v>
      </c>
      <c r="AG12" s="70" t="s">
        <v>1159</v>
      </c>
      <c r="AH12" s="59" t="s">
        <v>5394</v>
      </c>
      <c r="AI12" s="70" t="s">
        <v>8221</v>
      </c>
      <c r="AJ12" s="70" t="s">
        <v>18</v>
      </c>
    </row>
    <row r="13" spans="1:36" x14ac:dyDescent="0.3">
      <c r="A13" s="59" t="str">
        <f t="shared" si="0"/>
        <v>KHI02-PHR-MIO-00</v>
      </c>
      <c r="B13" s="59" t="s">
        <v>1216</v>
      </c>
      <c r="C13" s="59" t="s">
        <v>1985</v>
      </c>
      <c r="D13" s="59" t="s">
        <v>1171</v>
      </c>
      <c r="E13" s="59" t="s">
        <v>17</v>
      </c>
      <c r="F13" s="59" t="s">
        <v>1166</v>
      </c>
      <c r="G13" s="70" t="s">
        <v>5637</v>
      </c>
      <c r="H13" s="59" t="s">
        <v>1170</v>
      </c>
      <c r="I13" s="59" t="s">
        <v>4901</v>
      </c>
      <c r="J13" s="59" t="s">
        <v>1215</v>
      </c>
      <c r="K13" s="59" t="s">
        <v>6361</v>
      </c>
      <c r="L13" s="82" t="str">
        <f t="shared" si="1"/>
        <v>0320003</v>
      </c>
      <c r="M13" s="82" t="s">
        <v>4686</v>
      </c>
      <c r="N13" s="70" t="s">
        <v>2687</v>
      </c>
      <c r="O13" s="82" t="s">
        <v>5499</v>
      </c>
      <c r="P13" s="59" t="str">
        <f t="shared" si="4"/>
        <v>0320003</v>
      </c>
      <c r="Q13" s="162" t="s">
        <v>3598</v>
      </c>
      <c r="R13" s="59" t="s">
        <v>2991</v>
      </c>
      <c r="S13" s="59" t="s">
        <v>5393</v>
      </c>
      <c r="T13" s="59" t="str">
        <f>TRIM(CONCATENATE(W13))</f>
        <v>KHI02 - PHR Unmapped</v>
      </c>
      <c r="U13" s="59" t="s">
        <v>5393</v>
      </c>
      <c r="V13" s="70" t="s">
        <v>5920</v>
      </c>
      <c r="W13" s="70" t="str">
        <f>TRIM(CONCATENATE(K13," - ",V13))</f>
        <v>KHI02 - PHR Unmapped</v>
      </c>
      <c r="X13" s="70" t="s">
        <v>7849</v>
      </c>
      <c r="Y13" s="70" t="s">
        <v>774</v>
      </c>
      <c r="Z13" s="164" t="s">
        <v>774</v>
      </c>
      <c r="AA13" s="171" t="s">
        <v>774</v>
      </c>
      <c r="AB13" s="70" t="s">
        <v>774</v>
      </c>
      <c r="AC13" s="70" t="s">
        <v>1170</v>
      </c>
      <c r="AD13" s="70" t="s">
        <v>19</v>
      </c>
      <c r="AE13" s="82" t="s">
        <v>1162</v>
      </c>
      <c r="AF13" s="70" t="s">
        <v>1171</v>
      </c>
      <c r="AG13" s="70" t="s">
        <v>1159</v>
      </c>
      <c r="AH13" s="59" t="s">
        <v>5394</v>
      </c>
      <c r="AI13" s="70" t="s">
        <v>8221</v>
      </c>
      <c r="AJ13" s="70" t="s">
        <v>18</v>
      </c>
    </row>
    <row r="14" spans="1:36" x14ac:dyDescent="0.3">
      <c r="A14" s="59" t="str">
        <f t="shared" si="0"/>
        <v>KHI02-PHR-ASM-01</v>
      </c>
      <c r="B14" s="59" t="s">
        <v>1216</v>
      </c>
      <c r="C14" s="59" t="s">
        <v>1985</v>
      </c>
      <c r="D14" s="59" t="s">
        <v>1171</v>
      </c>
      <c r="E14" s="59" t="s">
        <v>17</v>
      </c>
      <c r="F14" s="59" t="s">
        <v>1166</v>
      </c>
      <c r="G14" s="70" t="s">
        <v>5637</v>
      </c>
      <c r="H14" s="59" t="s">
        <v>1170</v>
      </c>
      <c r="I14" s="59" t="s">
        <v>4901</v>
      </c>
      <c r="J14" s="59" t="s">
        <v>1215</v>
      </c>
      <c r="K14" s="59" t="s">
        <v>6361</v>
      </c>
      <c r="L14" s="82" t="str">
        <f t="shared" si="1"/>
        <v>03200</v>
      </c>
      <c r="M14" s="82" t="s">
        <v>4686</v>
      </c>
      <c r="N14" s="70" t="s">
        <v>2687</v>
      </c>
      <c r="O14" s="82" t="s">
        <v>5500</v>
      </c>
      <c r="P14" s="59" t="str">
        <f>O13</f>
        <v>0320003</v>
      </c>
      <c r="Q14" s="162" t="str">
        <f t="shared" ref="Q14:Q20" si="5">CONCATENATE(O14,"@gspharma.com")</f>
        <v>03200@gspharma.com</v>
      </c>
      <c r="R14" s="59" t="s">
        <v>2692</v>
      </c>
      <c r="S14" s="59" t="s">
        <v>5394</v>
      </c>
      <c r="T14" s="59" t="str">
        <f>W14</f>
        <v>KHI02 - ASM - Ahmed Ali Khan</v>
      </c>
      <c r="U14" s="59" t="s">
        <v>5394</v>
      </c>
      <c r="V14" s="70" t="s">
        <v>8221</v>
      </c>
      <c r="W14" s="70" t="str">
        <f t="shared" ref="W14:W20" si="6">TRIM(CONCATENATE(K14," - ",AD14," - ",V14))</f>
        <v>KHI02 - ASM - Ahmed Ali Khan</v>
      </c>
      <c r="X14" s="70" t="s">
        <v>7849</v>
      </c>
      <c r="Y14" s="70" t="s">
        <v>6305</v>
      </c>
      <c r="Z14" s="164" t="s">
        <v>774</v>
      </c>
      <c r="AA14" s="171" t="s">
        <v>774</v>
      </c>
      <c r="AB14" s="70" t="s">
        <v>774</v>
      </c>
      <c r="AC14" s="70" t="s">
        <v>1219</v>
      </c>
      <c r="AD14" s="70" t="s">
        <v>1028</v>
      </c>
      <c r="AE14" s="82" t="s">
        <v>3414</v>
      </c>
      <c r="AF14" s="70" t="s">
        <v>1171</v>
      </c>
      <c r="AG14" s="70" t="s">
        <v>1159</v>
      </c>
      <c r="AH14" s="59" t="s">
        <v>1742</v>
      </c>
      <c r="AI14" s="70" t="s">
        <v>6674</v>
      </c>
      <c r="AJ14" s="70" t="s">
        <v>18</v>
      </c>
    </row>
    <row r="15" spans="1:36" x14ac:dyDescent="0.3">
      <c r="A15" s="59" t="str">
        <f t="shared" si="0"/>
        <v>HYD01-PHR-MIO-01</v>
      </c>
      <c r="B15" s="59" t="s">
        <v>1216</v>
      </c>
      <c r="C15" s="59" t="s">
        <v>1985</v>
      </c>
      <c r="D15" s="59" t="s">
        <v>1171</v>
      </c>
      <c r="E15" s="59" t="s">
        <v>17</v>
      </c>
      <c r="F15" s="59" t="s">
        <v>1166</v>
      </c>
      <c r="G15" s="70" t="s">
        <v>5637</v>
      </c>
      <c r="H15" s="59" t="s">
        <v>1195</v>
      </c>
      <c r="I15" s="59" t="s">
        <v>4901</v>
      </c>
      <c r="J15" s="59" t="s">
        <v>3136</v>
      </c>
      <c r="K15" s="59" t="s">
        <v>6358</v>
      </c>
      <c r="L15" s="82" t="str">
        <f t="shared" si="1"/>
        <v>0311002</v>
      </c>
      <c r="M15" s="82" t="s">
        <v>4686</v>
      </c>
      <c r="N15" s="70" t="s">
        <v>2687</v>
      </c>
      <c r="O15" s="82" t="s">
        <v>4390</v>
      </c>
      <c r="P15" s="59" t="str">
        <f t="shared" ref="P15:P21" si="7">O15</f>
        <v>0311002</v>
      </c>
      <c r="Q15" s="162" t="str">
        <f t="shared" si="5"/>
        <v>0311002@gspharma.com</v>
      </c>
      <c r="R15" s="82" t="s">
        <v>4391</v>
      </c>
      <c r="S15" s="59" t="s">
        <v>4375</v>
      </c>
      <c r="T15" s="59" t="str">
        <f>TRIM(CONCATENATE(V15," (",S15,")"))</f>
        <v>Imran Rauf (HYD01-PHR-MIO-01)</v>
      </c>
      <c r="U15" s="59" t="s">
        <v>4375</v>
      </c>
      <c r="V15" s="62" t="s">
        <v>7863</v>
      </c>
      <c r="W15" s="70" t="str">
        <f t="shared" si="6"/>
        <v>HYD01 - MIO - Imran Rauf</v>
      </c>
      <c r="X15" s="70" t="s">
        <v>1803</v>
      </c>
      <c r="Y15" s="70" t="s">
        <v>6305</v>
      </c>
      <c r="Z15" s="164" t="s">
        <v>774</v>
      </c>
      <c r="AA15" s="171">
        <v>45171</v>
      </c>
      <c r="AB15" s="70" t="s">
        <v>774</v>
      </c>
      <c r="AC15" s="62" t="s">
        <v>1170</v>
      </c>
      <c r="AD15" s="70" t="s">
        <v>19</v>
      </c>
      <c r="AE15" s="82" t="s">
        <v>1162</v>
      </c>
      <c r="AF15" s="70" t="s">
        <v>1171</v>
      </c>
      <c r="AG15" s="70" t="s">
        <v>1159</v>
      </c>
      <c r="AH15" s="59" t="s">
        <v>4371</v>
      </c>
      <c r="AI15" s="70" t="s">
        <v>7868</v>
      </c>
      <c r="AJ15" s="70" t="s">
        <v>1803</v>
      </c>
    </row>
    <row r="16" spans="1:36" x14ac:dyDescent="0.3">
      <c r="A16" s="59" t="str">
        <f t="shared" si="0"/>
        <v>HYD01-PHR-MIO-02</v>
      </c>
      <c r="B16" s="59" t="s">
        <v>1216</v>
      </c>
      <c r="C16" s="59" t="s">
        <v>1985</v>
      </c>
      <c r="D16" s="59" t="s">
        <v>1171</v>
      </c>
      <c r="E16" s="59" t="s">
        <v>17</v>
      </c>
      <c r="F16" s="59" t="s">
        <v>1166</v>
      </c>
      <c r="G16" s="70" t="s">
        <v>5637</v>
      </c>
      <c r="H16" s="59" t="s">
        <v>1195</v>
      </c>
      <c r="I16" s="59" t="s">
        <v>4901</v>
      </c>
      <c r="J16" s="59" t="s">
        <v>3136</v>
      </c>
      <c r="K16" s="59" t="s">
        <v>6358</v>
      </c>
      <c r="L16" s="82" t="str">
        <f t="shared" si="1"/>
        <v>0311202</v>
      </c>
      <c r="M16" s="82" t="s">
        <v>4686</v>
      </c>
      <c r="N16" s="70" t="s">
        <v>2687</v>
      </c>
      <c r="O16" s="82" t="s">
        <v>2444</v>
      </c>
      <c r="P16" s="59" t="str">
        <f t="shared" si="7"/>
        <v>0311202</v>
      </c>
      <c r="Q16" s="162" t="str">
        <f t="shared" si="5"/>
        <v>0311202@gspharma.com</v>
      </c>
      <c r="R16" s="59" t="s">
        <v>2443</v>
      </c>
      <c r="S16" s="59" t="s">
        <v>4370</v>
      </c>
      <c r="T16" s="59" t="str">
        <f>TRIM(CONCATENATE(V16," (",S16,")"))</f>
        <v>Sajjad Ali Wagan (HYD01-PHR-MIO-02)</v>
      </c>
      <c r="U16" s="59" t="s">
        <v>4370</v>
      </c>
      <c r="V16" s="62" t="s">
        <v>7864</v>
      </c>
      <c r="W16" s="70" t="str">
        <f t="shared" si="6"/>
        <v>HYD01 - MIO - Sajjad Ali Wagan</v>
      </c>
      <c r="X16" s="62" t="s">
        <v>461</v>
      </c>
      <c r="Y16" s="62" t="s">
        <v>6305</v>
      </c>
      <c r="Z16" s="165" t="s">
        <v>774</v>
      </c>
      <c r="AA16" s="172">
        <v>45383</v>
      </c>
      <c r="AB16" s="62" t="s">
        <v>774</v>
      </c>
      <c r="AC16" s="62" t="s">
        <v>1170</v>
      </c>
      <c r="AD16" s="70" t="s">
        <v>19</v>
      </c>
      <c r="AE16" s="82" t="s">
        <v>1162</v>
      </c>
      <c r="AF16" s="70" t="s">
        <v>1171</v>
      </c>
      <c r="AG16" s="70" t="s">
        <v>1159</v>
      </c>
      <c r="AH16" s="59" t="s">
        <v>4371</v>
      </c>
      <c r="AI16" s="70" t="s">
        <v>7868</v>
      </c>
      <c r="AJ16" s="70" t="s">
        <v>1803</v>
      </c>
    </row>
    <row r="17" spans="1:36" x14ac:dyDescent="0.3">
      <c r="A17" s="59" t="str">
        <f t="shared" si="0"/>
        <v>HYD01-PHR-MIO-03</v>
      </c>
      <c r="B17" s="59" t="s">
        <v>1216</v>
      </c>
      <c r="C17" s="59" t="s">
        <v>1985</v>
      </c>
      <c r="D17" s="59" t="s">
        <v>1171</v>
      </c>
      <c r="E17" s="59" t="s">
        <v>17</v>
      </c>
      <c r="F17" s="59" t="s">
        <v>1166</v>
      </c>
      <c r="G17" s="70" t="s">
        <v>5637</v>
      </c>
      <c r="H17" s="59" t="s">
        <v>1195</v>
      </c>
      <c r="I17" s="59" t="s">
        <v>4901</v>
      </c>
      <c r="J17" s="59" t="s">
        <v>3136</v>
      </c>
      <c r="K17" s="59" t="s">
        <v>6358</v>
      </c>
      <c r="L17" s="82" t="str">
        <f t="shared" si="1"/>
        <v>0311005</v>
      </c>
      <c r="M17" s="82" t="s">
        <v>4686</v>
      </c>
      <c r="N17" s="70" t="s">
        <v>2687</v>
      </c>
      <c r="O17" s="82" t="s">
        <v>4391</v>
      </c>
      <c r="P17" s="59" t="str">
        <f t="shared" si="7"/>
        <v>0311005</v>
      </c>
      <c r="Q17" s="162" t="str">
        <f t="shared" si="5"/>
        <v>0311005@gspharma.com</v>
      </c>
      <c r="R17" s="59" t="s">
        <v>2443</v>
      </c>
      <c r="S17" s="59" t="s">
        <v>4367</v>
      </c>
      <c r="T17" s="59" t="str">
        <f>TRIM(CONCATENATE(V17," (",S17,")"))</f>
        <v>M. Imran Qureshi (HYD01-PHR-MIO-03)</v>
      </c>
      <c r="U17" s="59" t="s">
        <v>4367</v>
      </c>
      <c r="V17" s="62" t="s">
        <v>5639</v>
      </c>
      <c r="W17" s="70" t="str">
        <f t="shared" si="6"/>
        <v>HYD01 - MIO - M. Imran Qureshi</v>
      </c>
      <c r="X17" s="62" t="s">
        <v>1803</v>
      </c>
      <c r="Y17" s="62" t="s">
        <v>6305</v>
      </c>
      <c r="Z17" s="165" t="s">
        <v>774</v>
      </c>
      <c r="AA17" s="172">
        <v>45171</v>
      </c>
      <c r="AB17" s="62" t="s">
        <v>774</v>
      </c>
      <c r="AC17" s="62" t="s">
        <v>1170</v>
      </c>
      <c r="AD17" s="70" t="s">
        <v>19</v>
      </c>
      <c r="AE17" s="82" t="s">
        <v>1162</v>
      </c>
      <c r="AF17" s="70" t="s">
        <v>1171</v>
      </c>
      <c r="AG17" s="70" t="s">
        <v>1159</v>
      </c>
      <c r="AH17" s="59" t="s">
        <v>4371</v>
      </c>
      <c r="AI17" s="70" t="s">
        <v>7868</v>
      </c>
      <c r="AJ17" s="70" t="s">
        <v>1803</v>
      </c>
    </row>
    <row r="18" spans="1:36" x14ac:dyDescent="0.3">
      <c r="A18" s="59" t="str">
        <f t="shared" si="0"/>
        <v>HYD01-PHR-MIO-04</v>
      </c>
      <c r="B18" s="59" t="s">
        <v>1216</v>
      </c>
      <c r="C18" s="59" t="s">
        <v>1985</v>
      </c>
      <c r="D18" s="59" t="s">
        <v>1171</v>
      </c>
      <c r="E18" s="59" t="s">
        <v>17</v>
      </c>
      <c r="F18" s="59" t="s">
        <v>1166</v>
      </c>
      <c r="G18" s="70" t="s">
        <v>5637</v>
      </c>
      <c r="H18" s="59" t="s">
        <v>1195</v>
      </c>
      <c r="I18" s="59" t="s">
        <v>4901</v>
      </c>
      <c r="J18" s="59" t="s">
        <v>3136</v>
      </c>
      <c r="K18" s="59" t="s">
        <v>6358</v>
      </c>
      <c r="L18" s="82" t="str">
        <f t="shared" si="1"/>
        <v>0311003</v>
      </c>
      <c r="M18" s="82" t="s">
        <v>4686</v>
      </c>
      <c r="N18" s="70" t="s">
        <v>2687</v>
      </c>
      <c r="O18" s="82" t="s">
        <v>8009</v>
      </c>
      <c r="P18" s="59" t="str">
        <f t="shared" si="7"/>
        <v>0311003</v>
      </c>
      <c r="Q18" s="162" t="str">
        <f t="shared" si="5"/>
        <v>0311003@gspharma.com</v>
      </c>
      <c r="R18" s="59" t="s">
        <v>2443</v>
      </c>
      <c r="S18" s="59" t="s">
        <v>4366</v>
      </c>
      <c r="T18" s="59" t="str">
        <f>W18</f>
        <v>HYD01 - MIO - Vacant (BHFA)</v>
      </c>
      <c r="U18" s="59" t="s">
        <v>4366</v>
      </c>
      <c r="V18" s="62" t="s">
        <v>7865</v>
      </c>
      <c r="W18" s="70" t="str">
        <f t="shared" si="6"/>
        <v>HYD01 - MIO - Vacant (BHFA)</v>
      </c>
      <c r="X18" s="62" t="s">
        <v>1803</v>
      </c>
      <c r="Y18" s="62" t="s">
        <v>6305</v>
      </c>
      <c r="Z18" s="165" t="s">
        <v>774</v>
      </c>
      <c r="AA18" s="172">
        <v>0</v>
      </c>
      <c r="AB18" s="62" t="s">
        <v>774</v>
      </c>
      <c r="AC18" s="62" t="s">
        <v>1170</v>
      </c>
      <c r="AD18" s="70" t="s">
        <v>19</v>
      </c>
      <c r="AE18" s="82" t="s">
        <v>1162</v>
      </c>
      <c r="AF18" s="70" t="s">
        <v>1171</v>
      </c>
      <c r="AG18" s="70" t="s">
        <v>1159</v>
      </c>
      <c r="AH18" s="59" t="s">
        <v>4371</v>
      </c>
      <c r="AI18" s="70" t="s">
        <v>7868</v>
      </c>
      <c r="AJ18" s="70" t="s">
        <v>1803</v>
      </c>
    </row>
    <row r="19" spans="1:36" x14ac:dyDescent="0.3">
      <c r="A19" s="59" t="str">
        <f t="shared" si="0"/>
        <v>HYD01-PHR-MIO-05</v>
      </c>
      <c r="B19" s="59" t="s">
        <v>1216</v>
      </c>
      <c r="C19" s="59" t="s">
        <v>1985</v>
      </c>
      <c r="D19" s="59" t="s">
        <v>1171</v>
      </c>
      <c r="E19" s="59" t="s">
        <v>17</v>
      </c>
      <c r="F19" s="59" t="s">
        <v>1166</v>
      </c>
      <c r="G19" s="70" t="s">
        <v>5637</v>
      </c>
      <c r="H19" s="59" t="s">
        <v>1195</v>
      </c>
      <c r="I19" s="59" t="s">
        <v>4901</v>
      </c>
      <c r="J19" s="59" t="s">
        <v>3136</v>
      </c>
      <c r="K19" s="59" t="s">
        <v>6358</v>
      </c>
      <c r="L19" s="82" t="str">
        <f t="shared" si="1"/>
        <v>0311004</v>
      </c>
      <c r="M19" s="82" t="s">
        <v>4686</v>
      </c>
      <c r="N19" s="70" t="s">
        <v>2687</v>
      </c>
      <c r="O19" s="82" t="s">
        <v>8010</v>
      </c>
      <c r="P19" s="59" t="str">
        <f t="shared" si="7"/>
        <v>0311004</v>
      </c>
      <c r="Q19" s="162" t="str">
        <f t="shared" si="5"/>
        <v>0311004@gspharma.com</v>
      </c>
      <c r="R19" s="59" t="s">
        <v>2443</v>
      </c>
      <c r="S19" s="59" t="s">
        <v>7995</v>
      </c>
      <c r="T19" s="59" t="str">
        <f>TRIM(CONCATENATE(V19," (",S19,")"))</f>
        <v>Imtiaz Ali (BHFA) (HYD01-PHR-MIO-05)</v>
      </c>
      <c r="U19" s="59" t="s">
        <v>7995</v>
      </c>
      <c r="V19" s="62" t="s">
        <v>7866</v>
      </c>
      <c r="W19" s="70" t="str">
        <f t="shared" si="6"/>
        <v>HYD01 - MIO - Imtiaz Ali (BHFA)</v>
      </c>
      <c r="X19" s="62" t="s">
        <v>7869</v>
      </c>
      <c r="Y19" s="62" t="s">
        <v>6305</v>
      </c>
      <c r="Z19" s="165" t="s">
        <v>774</v>
      </c>
      <c r="AA19" s="172">
        <v>45173</v>
      </c>
      <c r="AB19" s="62" t="s">
        <v>774</v>
      </c>
      <c r="AC19" s="62" t="s">
        <v>1170</v>
      </c>
      <c r="AD19" s="70" t="s">
        <v>19</v>
      </c>
      <c r="AE19" s="82" t="s">
        <v>1162</v>
      </c>
      <c r="AF19" s="70" t="s">
        <v>1171</v>
      </c>
      <c r="AG19" s="70" t="s">
        <v>1159</v>
      </c>
      <c r="AH19" s="59" t="s">
        <v>4371</v>
      </c>
      <c r="AI19" s="70" t="s">
        <v>7868</v>
      </c>
      <c r="AJ19" s="70" t="s">
        <v>1803</v>
      </c>
    </row>
    <row r="20" spans="1:36" x14ac:dyDescent="0.3">
      <c r="A20" s="59" t="str">
        <f t="shared" si="0"/>
        <v>HYD01-PHR-MIO-06</v>
      </c>
      <c r="B20" s="59" t="s">
        <v>1216</v>
      </c>
      <c r="C20" s="59" t="s">
        <v>1985</v>
      </c>
      <c r="D20" s="59" t="s">
        <v>1171</v>
      </c>
      <c r="E20" s="59" t="s">
        <v>17</v>
      </c>
      <c r="F20" s="59" t="s">
        <v>1166</v>
      </c>
      <c r="G20" s="70" t="s">
        <v>5637</v>
      </c>
      <c r="H20" s="59" t="s">
        <v>1195</v>
      </c>
      <c r="I20" s="59" t="s">
        <v>4901</v>
      </c>
      <c r="J20" s="59" t="s">
        <v>3136</v>
      </c>
      <c r="K20" s="59" t="s">
        <v>6358</v>
      </c>
      <c r="L20" s="82" t="str">
        <f t="shared" si="1"/>
        <v>0311006</v>
      </c>
      <c r="M20" s="82" t="s">
        <v>4686</v>
      </c>
      <c r="N20" s="70" t="s">
        <v>2687</v>
      </c>
      <c r="O20" s="82" t="s">
        <v>8011</v>
      </c>
      <c r="P20" s="59" t="str">
        <f t="shared" si="7"/>
        <v>0311006</v>
      </c>
      <c r="Q20" s="162" t="str">
        <f t="shared" si="5"/>
        <v>0311006@gspharma.com</v>
      </c>
      <c r="R20" s="59" t="s">
        <v>2444</v>
      </c>
      <c r="S20" s="59" t="s">
        <v>7996</v>
      </c>
      <c r="T20" s="59" t="str">
        <f>TRIM(CONCATENATE(V20," (",S20,")"))</f>
        <v>M. Arshad (BHFA) (HYD01-PHR-MIO-06)</v>
      </c>
      <c r="U20" s="59" t="s">
        <v>7996</v>
      </c>
      <c r="V20" s="59" t="s">
        <v>7867</v>
      </c>
      <c r="W20" s="70" t="str">
        <f t="shared" si="6"/>
        <v>HYD01 - MIO - M. Arshad (BHFA)</v>
      </c>
      <c r="X20" s="59" t="s">
        <v>461</v>
      </c>
      <c r="Y20" s="59" t="s">
        <v>6305</v>
      </c>
      <c r="Z20" s="165" t="s">
        <v>774</v>
      </c>
      <c r="AA20" s="173">
        <v>45173</v>
      </c>
      <c r="AB20" s="59" t="s">
        <v>774</v>
      </c>
      <c r="AC20" s="62" t="s">
        <v>1170</v>
      </c>
      <c r="AD20" s="70" t="s">
        <v>19</v>
      </c>
      <c r="AE20" s="82" t="s">
        <v>1162</v>
      </c>
      <c r="AF20" s="70" t="s">
        <v>1171</v>
      </c>
      <c r="AG20" s="70" t="s">
        <v>1159</v>
      </c>
      <c r="AH20" s="59" t="s">
        <v>4371</v>
      </c>
      <c r="AI20" s="70" t="s">
        <v>7868</v>
      </c>
      <c r="AJ20" s="70" t="s">
        <v>1803</v>
      </c>
    </row>
    <row r="21" spans="1:36" x14ac:dyDescent="0.3">
      <c r="A21" s="59" t="str">
        <f t="shared" si="0"/>
        <v>HYD01-PHR-MIO-00</v>
      </c>
      <c r="B21" s="59" t="s">
        <v>1216</v>
      </c>
      <c r="C21" s="59" t="s">
        <v>1985</v>
      </c>
      <c r="D21" s="59" t="s">
        <v>1171</v>
      </c>
      <c r="E21" s="59" t="s">
        <v>17</v>
      </c>
      <c r="F21" s="59" t="s">
        <v>1166</v>
      </c>
      <c r="G21" s="70" t="s">
        <v>5637</v>
      </c>
      <c r="H21" s="59" t="s">
        <v>1195</v>
      </c>
      <c r="I21" s="59" t="s">
        <v>4901</v>
      </c>
      <c r="J21" s="59" t="s">
        <v>3136</v>
      </c>
      <c r="K21" s="59" t="s">
        <v>6358</v>
      </c>
      <c r="L21" s="82" t="str">
        <f t="shared" si="1"/>
        <v>0311001</v>
      </c>
      <c r="M21" s="82" t="s">
        <v>4686</v>
      </c>
      <c r="N21" s="70" t="s">
        <v>2687</v>
      </c>
      <c r="O21" s="59" t="s">
        <v>4392</v>
      </c>
      <c r="P21" s="59" t="str">
        <f t="shared" si="7"/>
        <v>0311001</v>
      </c>
      <c r="Q21" s="162" t="s">
        <v>4397</v>
      </c>
      <c r="R21" s="59" t="s">
        <v>4392</v>
      </c>
      <c r="S21" s="59" t="s">
        <v>4377</v>
      </c>
      <c r="T21" s="59" t="str">
        <f>TRIM(CONCATENATE(W21))</f>
        <v>HYD01 - PHR Unmapped</v>
      </c>
      <c r="U21" s="59" t="s">
        <v>4377</v>
      </c>
      <c r="V21" s="70" t="s">
        <v>5920</v>
      </c>
      <c r="W21" s="70" t="str">
        <f>TRIM(CONCATENATE(K21," - ",V21))</f>
        <v>HYD01 - PHR Unmapped</v>
      </c>
      <c r="X21" s="70" t="s">
        <v>1803</v>
      </c>
      <c r="Y21" s="70" t="s">
        <v>774</v>
      </c>
      <c r="Z21" s="164" t="s">
        <v>774</v>
      </c>
      <c r="AA21" s="171" t="s">
        <v>774</v>
      </c>
      <c r="AB21" s="70" t="s">
        <v>774</v>
      </c>
      <c r="AC21" s="70" t="s">
        <v>1170</v>
      </c>
      <c r="AD21" s="70" t="s">
        <v>19</v>
      </c>
      <c r="AE21" s="82" t="s">
        <v>1162</v>
      </c>
      <c r="AF21" s="70" t="s">
        <v>1171</v>
      </c>
      <c r="AG21" s="70" t="s">
        <v>1159</v>
      </c>
      <c r="AH21" s="59" t="s">
        <v>4371</v>
      </c>
      <c r="AI21" s="70" t="s">
        <v>7868</v>
      </c>
      <c r="AJ21" s="70" t="s">
        <v>1803</v>
      </c>
    </row>
    <row r="22" spans="1:36" x14ac:dyDescent="0.3">
      <c r="A22" s="59" t="str">
        <f t="shared" si="0"/>
        <v>HYD01-PHR-ASM-01</v>
      </c>
      <c r="B22" s="59" t="s">
        <v>1216</v>
      </c>
      <c r="C22" s="59" t="s">
        <v>1985</v>
      </c>
      <c r="D22" s="59" t="s">
        <v>1171</v>
      </c>
      <c r="E22" s="59" t="s">
        <v>17</v>
      </c>
      <c r="F22" s="59" t="s">
        <v>1166</v>
      </c>
      <c r="G22" s="70" t="s">
        <v>5637</v>
      </c>
      <c r="H22" s="59" t="s">
        <v>1195</v>
      </c>
      <c r="I22" s="59" t="s">
        <v>4901</v>
      </c>
      <c r="J22" s="59" t="s">
        <v>3136</v>
      </c>
      <c r="K22" s="59" t="s">
        <v>6358</v>
      </c>
      <c r="L22" s="82" t="str">
        <f t="shared" si="1"/>
        <v>03110</v>
      </c>
      <c r="M22" s="82" t="s">
        <v>4686</v>
      </c>
      <c r="N22" s="70" t="s">
        <v>2687</v>
      </c>
      <c r="O22" s="59" t="s">
        <v>4393</v>
      </c>
      <c r="P22" s="59" t="str">
        <f>O21</f>
        <v>0311001</v>
      </c>
      <c r="Q22" s="162" t="str">
        <f t="shared" ref="Q22:Q28" si="8">CONCATENATE(O22,"@gspharma.com")</f>
        <v>03110@gspharma.com</v>
      </c>
      <c r="R22" s="59" t="s">
        <v>4393</v>
      </c>
      <c r="S22" s="59" t="s">
        <v>4371</v>
      </c>
      <c r="T22" s="59" t="str">
        <f>W22</f>
        <v>HYD01 - ASM - Qaiser Feroz</v>
      </c>
      <c r="U22" s="59" t="s">
        <v>4371</v>
      </c>
      <c r="V22" s="70" t="s">
        <v>7868</v>
      </c>
      <c r="W22" s="70" t="str">
        <f t="shared" ref="W22:W28" si="9">TRIM(CONCATENATE(K22," - ",AD22," - ",V22))</f>
        <v>HYD01 - ASM - Qaiser Feroz</v>
      </c>
      <c r="X22" s="70" t="s">
        <v>1803</v>
      </c>
      <c r="Y22" s="70" t="s">
        <v>6305</v>
      </c>
      <c r="Z22" s="164" t="s">
        <v>774</v>
      </c>
      <c r="AA22" s="171">
        <v>45297</v>
      </c>
      <c r="AB22" s="70" t="s">
        <v>774</v>
      </c>
      <c r="AC22" s="70" t="s">
        <v>1219</v>
      </c>
      <c r="AD22" s="70" t="s">
        <v>1028</v>
      </c>
      <c r="AE22" s="82" t="s">
        <v>3414</v>
      </c>
      <c r="AF22" s="70" t="s">
        <v>1171</v>
      </c>
      <c r="AG22" s="70" t="s">
        <v>1159</v>
      </c>
      <c r="AH22" s="59" t="s">
        <v>1742</v>
      </c>
      <c r="AI22" s="70" t="s">
        <v>6674</v>
      </c>
      <c r="AJ22" s="70" t="s">
        <v>18</v>
      </c>
    </row>
    <row r="23" spans="1:36" x14ac:dyDescent="0.3">
      <c r="A23" s="59" t="str">
        <f t="shared" si="0"/>
        <v>SUK01-PHR-MIO-01</v>
      </c>
      <c r="B23" s="59" t="s">
        <v>1216</v>
      </c>
      <c r="C23" s="59" t="s">
        <v>1985</v>
      </c>
      <c r="D23" s="59" t="s">
        <v>1171</v>
      </c>
      <c r="E23" s="59" t="s">
        <v>17</v>
      </c>
      <c r="F23" s="59" t="s">
        <v>1166</v>
      </c>
      <c r="G23" s="70" t="s">
        <v>5637</v>
      </c>
      <c r="H23" s="59" t="s">
        <v>1218</v>
      </c>
      <c r="I23" s="59" t="s">
        <v>4901</v>
      </c>
      <c r="J23" s="59" t="s">
        <v>2860</v>
      </c>
      <c r="K23" s="59" t="s">
        <v>6360</v>
      </c>
      <c r="L23" s="82" t="str">
        <f t="shared" si="1"/>
        <v>0311204</v>
      </c>
      <c r="M23" s="82" t="s">
        <v>4686</v>
      </c>
      <c r="N23" s="70" t="s">
        <v>2687</v>
      </c>
      <c r="O23" s="59" t="s">
        <v>2439</v>
      </c>
      <c r="P23" s="59" t="str">
        <f t="shared" ref="P23:P29" si="10">O23</f>
        <v>0311204</v>
      </c>
      <c r="Q23" s="162" t="str">
        <f t="shared" si="8"/>
        <v>0311204@gspharma.com</v>
      </c>
      <c r="R23" s="59">
        <v>12345</v>
      </c>
      <c r="S23" s="59" t="s">
        <v>2871</v>
      </c>
      <c r="T23" s="59" t="str">
        <f t="shared" ref="T23:T28" si="11">TRIM(CONCATENATE(V23," (",S23,")"))</f>
        <v>M. Umar (SUK01-PHR-MIO-01)</v>
      </c>
      <c r="U23" s="59" t="s">
        <v>2871</v>
      </c>
      <c r="V23" s="70" t="s">
        <v>5662</v>
      </c>
      <c r="W23" s="70" t="str">
        <f t="shared" si="9"/>
        <v>SUK01 - MIO - M. Umar</v>
      </c>
      <c r="X23" s="70" t="s">
        <v>26</v>
      </c>
      <c r="Y23" s="70" t="s">
        <v>6305</v>
      </c>
      <c r="Z23" s="164" t="s">
        <v>774</v>
      </c>
      <c r="AA23" s="171">
        <v>45237</v>
      </c>
      <c r="AB23" s="70" t="s">
        <v>774</v>
      </c>
      <c r="AC23" s="70" t="s">
        <v>1170</v>
      </c>
      <c r="AD23" s="59" t="s">
        <v>19</v>
      </c>
      <c r="AE23" s="82" t="s">
        <v>1162</v>
      </c>
      <c r="AF23" s="70" t="s">
        <v>1171</v>
      </c>
      <c r="AG23" s="70" t="s">
        <v>1159</v>
      </c>
      <c r="AH23" s="59" t="s">
        <v>2877</v>
      </c>
      <c r="AI23" s="70" t="s">
        <v>6676</v>
      </c>
      <c r="AJ23" s="70" t="s">
        <v>26</v>
      </c>
    </row>
    <row r="24" spans="1:36" x14ac:dyDescent="0.3">
      <c r="A24" s="59" t="str">
        <f t="shared" si="0"/>
        <v>SUK01-PHR-MIO-02</v>
      </c>
      <c r="B24" s="59" t="s">
        <v>1216</v>
      </c>
      <c r="C24" s="59" t="s">
        <v>1985</v>
      </c>
      <c r="D24" s="59" t="s">
        <v>1171</v>
      </c>
      <c r="E24" s="59" t="s">
        <v>17</v>
      </c>
      <c r="F24" s="59" t="s">
        <v>1166</v>
      </c>
      <c r="G24" s="70" t="s">
        <v>5637</v>
      </c>
      <c r="H24" s="59" t="s">
        <v>1218</v>
      </c>
      <c r="I24" s="59" t="s">
        <v>4901</v>
      </c>
      <c r="J24" s="59" t="s">
        <v>2860</v>
      </c>
      <c r="K24" s="59" t="s">
        <v>6360</v>
      </c>
      <c r="L24" s="82" t="str">
        <f t="shared" si="1"/>
        <v>0311205</v>
      </c>
      <c r="M24" s="82" t="s">
        <v>4686</v>
      </c>
      <c r="N24" s="70" t="s">
        <v>2687</v>
      </c>
      <c r="O24" s="59" t="s">
        <v>2440</v>
      </c>
      <c r="P24" s="59" t="str">
        <f t="shared" si="10"/>
        <v>0311205</v>
      </c>
      <c r="Q24" s="162" t="str">
        <f t="shared" si="8"/>
        <v>0311205@gspharma.com</v>
      </c>
      <c r="R24" s="59" t="s">
        <v>2440</v>
      </c>
      <c r="S24" s="59" t="s">
        <v>2872</v>
      </c>
      <c r="T24" s="59" t="str">
        <f t="shared" si="11"/>
        <v>M. Awais (SUK01-PHR-MIO-02)</v>
      </c>
      <c r="U24" s="59" t="s">
        <v>2872</v>
      </c>
      <c r="V24" s="70" t="s">
        <v>2889</v>
      </c>
      <c r="W24" s="70" t="str">
        <f t="shared" si="9"/>
        <v>SUK01 - MIO - M. Awais</v>
      </c>
      <c r="X24" s="70" t="s">
        <v>26</v>
      </c>
      <c r="Y24" s="70" t="s">
        <v>6305</v>
      </c>
      <c r="Z24" s="164" t="s">
        <v>774</v>
      </c>
      <c r="AA24" s="171">
        <v>45139</v>
      </c>
      <c r="AB24" s="70" t="s">
        <v>774</v>
      </c>
      <c r="AC24" s="70" t="s">
        <v>1170</v>
      </c>
      <c r="AD24" s="70" t="s">
        <v>19</v>
      </c>
      <c r="AE24" s="82" t="s">
        <v>1162</v>
      </c>
      <c r="AF24" s="70" t="s">
        <v>1171</v>
      </c>
      <c r="AG24" s="70" t="s">
        <v>1159</v>
      </c>
      <c r="AH24" s="59" t="s">
        <v>2877</v>
      </c>
      <c r="AI24" s="70" t="s">
        <v>6676</v>
      </c>
      <c r="AJ24" s="70" t="s">
        <v>26</v>
      </c>
    </row>
    <row r="25" spans="1:36" x14ac:dyDescent="0.3">
      <c r="A25" s="59" t="str">
        <f t="shared" si="0"/>
        <v>SUK01-PHR-MIO-03</v>
      </c>
      <c r="B25" s="59" t="s">
        <v>1216</v>
      </c>
      <c r="C25" s="59" t="s">
        <v>1985</v>
      </c>
      <c r="D25" s="59" t="s">
        <v>1171</v>
      </c>
      <c r="E25" s="59" t="s">
        <v>17</v>
      </c>
      <c r="F25" s="59" t="s">
        <v>1166</v>
      </c>
      <c r="G25" s="70" t="s">
        <v>5637</v>
      </c>
      <c r="H25" s="59" t="s">
        <v>1218</v>
      </c>
      <c r="I25" s="59" t="s">
        <v>4901</v>
      </c>
      <c r="J25" s="59" t="s">
        <v>2860</v>
      </c>
      <c r="K25" s="59" t="s">
        <v>6360</v>
      </c>
      <c r="L25" s="82" t="str">
        <f t="shared" si="1"/>
        <v>0311207</v>
      </c>
      <c r="M25" s="82" t="s">
        <v>4686</v>
      </c>
      <c r="N25" s="70" t="s">
        <v>2687</v>
      </c>
      <c r="O25" s="59" t="s">
        <v>2441</v>
      </c>
      <c r="P25" s="59" t="str">
        <f t="shared" si="10"/>
        <v>0311207</v>
      </c>
      <c r="Q25" s="162" t="str">
        <f t="shared" si="8"/>
        <v>0311207@gspharma.com</v>
      </c>
      <c r="R25" s="59" t="s">
        <v>2441</v>
      </c>
      <c r="S25" s="59" t="s">
        <v>2873</v>
      </c>
      <c r="T25" s="59" t="str">
        <f t="shared" si="11"/>
        <v>Zulfiqar Ahmed (SUK01-PHR-MIO-03)</v>
      </c>
      <c r="U25" s="59" t="s">
        <v>2873</v>
      </c>
      <c r="V25" s="62" t="s">
        <v>5478</v>
      </c>
      <c r="W25" s="70" t="str">
        <f t="shared" si="9"/>
        <v>SUK01 - MIO - Zulfiqar Ahmed</v>
      </c>
      <c r="X25" s="62" t="s">
        <v>63</v>
      </c>
      <c r="Y25" s="62" t="s">
        <v>6305</v>
      </c>
      <c r="Z25" s="164" t="s">
        <v>774</v>
      </c>
      <c r="AA25" s="172">
        <v>44566</v>
      </c>
      <c r="AB25" s="62" t="s">
        <v>774</v>
      </c>
      <c r="AC25" s="62" t="s">
        <v>1170</v>
      </c>
      <c r="AD25" s="70" t="s">
        <v>19</v>
      </c>
      <c r="AE25" s="82" t="s">
        <v>1162</v>
      </c>
      <c r="AF25" s="70" t="s">
        <v>1171</v>
      </c>
      <c r="AG25" s="70" t="s">
        <v>1159</v>
      </c>
      <c r="AH25" s="59" t="s">
        <v>2877</v>
      </c>
      <c r="AI25" s="70" t="s">
        <v>6676</v>
      </c>
      <c r="AJ25" s="70" t="s">
        <v>26</v>
      </c>
    </row>
    <row r="26" spans="1:36" x14ac:dyDescent="0.3">
      <c r="A26" s="59" t="str">
        <f t="shared" si="0"/>
        <v>SUK01-PHR-MIO-04</v>
      </c>
      <c r="B26" s="59" t="s">
        <v>1216</v>
      </c>
      <c r="C26" s="59" t="s">
        <v>1985</v>
      </c>
      <c r="D26" s="59" t="s">
        <v>1171</v>
      </c>
      <c r="E26" s="59" t="s">
        <v>17</v>
      </c>
      <c r="F26" s="59" t="s">
        <v>1166</v>
      </c>
      <c r="G26" s="70" t="s">
        <v>5637</v>
      </c>
      <c r="H26" s="59" t="s">
        <v>1218</v>
      </c>
      <c r="I26" s="59" t="s">
        <v>4901</v>
      </c>
      <c r="J26" s="59" t="s">
        <v>2860</v>
      </c>
      <c r="K26" s="59" t="s">
        <v>6360</v>
      </c>
      <c r="L26" s="82" t="str">
        <f t="shared" si="1"/>
        <v>0311203</v>
      </c>
      <c r="M26" s="82" t="s">
        <v>4686</v>
      </c>
      <c r="N26" s="70" t="s">
        <v>2687</v>
      </c>
      <c r="O26" s="82" t="s">
        <v>2438</v>
      </c>
      <c r="P26" s="59" t="str">
        <f t="shared" si="10"/>
        <v>0311203</v>
      </c>
      <c r="Q26" s="162" t="str">
        <f t="shared" si="8"/>
        <v>0311203@gspharma.com</v>
      </c>
      <c r="R26" s="59" t="s">
        <v>2442</v>
      </c>
      <c r="S26" s="59" t="s">
        <v>2874</v>
      </c>
      <c r="T26" s="59" t="str">
        <f t="shared" si="11"/>
        <v>Akhtiar (SUK01-PHR-MIO-04)</v>
      </c>
      <c r="U26" s="59" t="s">
        <v>2874</v>
      </c>
      <c r="V26" s="70" t="s">
        <v>6675</v>
      </c>
      <c r="W26" s="70" t="str">
        <f t="shared" si="9"/>
        <v>SUK01 - MIO - Akhtiar</v>
      </c>
      <c r="X26" s="70" t="s">
        <v>32</v>
      </c>
      <c r="Y26" s="70" t="s">
        <v>6305</v>
      </c>
      <c r="Z26" s="164" t="s">
        <v>774</v>
      </c>
      <c r="AA26" s="171">
        <v>44776</v>
      </c>
      <c r="AB26" s="70" t="s">
        <v>774</v>
      </c>
      <c r="AC26" s="70" t="s">
        <v>1170</v>
      </c>
      <c r="AD26" s="70" t="s">
        <v>19</v>
      </c>
      <c r="AE26" s="82" t="s">
        <v>1162</v>
      </c>
      <c r="AF26" s="70" t="s">
        <v>1171</v>
      </c>
      <c r="AG26" s="70" t="s">
        <v>1159</v>
      </c>
      <c r="AH26" s="59" t="s">
        <v>2877</v>
      </c>
      <c r="AI26" s="70" t="s">
        <v>6676</v>
      </c>
      <c r="AJ26" s="70" t="s">
        <v>26</v>
      </c>
    </row>
    <row r="27" spans="1:36" x14ac:dyDescent="0.3">
      <c r="A27" s="59" t="str">
        <f t="shared" si="0"/>
        <v>SUK01-PHR-MIO-05</v>
      </c>
      <c r="B27" s="59" t="s">
        <v>1216</v>
      </c>
      <c r="C27" s="59" t="s">
        <v>1985</v>
      </c>
      <c r="D27" s="59" t="s">
        <v>1171</v>
      </c>
      <c r="E27" s="59" t="s">
        <v>17</v>
      </c>
      <c r="F27" s="59" t="s">
        <v>1166</v>
      </c>
      <c r="G27" s="70" t="s">
        <v>5637</v>
      </c>
      <c r="H27" s="59" t="s">
        <v>1218</v>
      </c>
      <c r="I27" s="59" t="s">
        <v>4901</v>
      </c>
      <c r="J27" s="59" t="s">
        <v>2860</v>
      </c>
      <c r="K27" s="59" t="s">
        <v>6360</v>
      </c>
      <c r="L27" s="82" t="str">
        <f t="shared" si="1"/>
        <v>0311201</v>
      </c>
      <c r="M27" s="82" t="s">
        <v>4686</v>
      </c>
      <c r="N27" s="70" t="s">
        <v>2687</v>
      </c>
      <c r="O27" s="59" t="s">
        <v>2443</v>
      </c>
      <c r="P27" s="59" t="str">
        <f t="shared" si="10"/>
        <v>0311201</v>
      </c>
      <c r="Q27" s="162" t="str">
        <f t="shared" si="8"/>
        <v>0311201@gspharma.com</v>
      </c>
      <c r="R27" s="59" t="s">
        <v>2441</v>
      </c>
      <c r="S27" s="59" t="s">
        <v>5477</v>
      </c>
      <c r="T27" s="59" t="str">
        <f t="shared" si="11"/>
        <v>Asif Ali Soomro (BHFA) (SUK01-PHR-MIO-05)</v>
      </c>
      <c r="U27" s="59" t="s">
        <v>5477</v>
      </c>
      <c r="V27" s="62" t="s">
        <v>7853</v>
      </c>
      <c r="W27" s="70" t="str">
        <f t="shared" si="9"/>
        <v>SUK01 - MIO - Asif Ali Soomro (BHFA)</v>
      </c>
      <c r="X27" s="62" t="s">
        <v>5990</v>
      </c>
      <c r="Y27" s="62" t="s">
        <v>6305</v>
      </c>
      <c r="Z27" s="164" t="s">
        <v>774</v>
      </c>
      <c r="AA27" s="172">
        <v>45539</v>
      </c>
      <c r="AB27" s="62" t="s">
        <v>774</v>
      </c>
      <c r="AC27" s="62" t="s">
        <v>1170</v>
      </c>
      <c r="AD27" s="70" t="s">
        <v>19</v>
      </c>
      <c r="AE27" s="82" t="s">
        <v>1162</v>
      </c>
      <c r="AF27" s="70" t="s">
        <v>1171</v>
      </c>
      <c r="AG27" s="70" t="s">
        <v>1159</v>
      </c>
      <c r="AH27" s="59" t="s">
        <v>2877</v>
      </c>
      <c r="AI27" s="70" t="s">
        <v>6676</v>
      </c>
      <c r="AJ27" s="70" t="s">
        <v>26</v>
      </c>
    </row>
    <row r="28" spans="1:36" x14ac:dyDescent="0.3">
      <c r="A28" s="59" t="str">
        <f t="shared" si="0"/>
        <v>SUK01-PHR-MIO-06</v>
      </c>
      <c r="B28" s="59" t="s">
        <v>1216</v>
      </c>
      <c r="C28" s="59" t="s">
        <v>1985</v>
      </c>
      <c r="D28" s="59" t="s">
        <v>1171</v>
      </c>
      <c r="E28" s="59" t="s">
        <v>17</v>
      </c>
      <c r="F28" s="59" t="s">
        <v>1166</v>
      </c>
      <c r="G28" s="70" t="s">
        <v>5637</v>
      </c>
      <c r="H28" s="59" t="s">
        <v>1218</v>
      </c>
      <c r="I28" s="59" t="s">
        <v>4901</v>
      </c>
      <c r="J28" s="59" t="s">
        <v>2860</v>
      </c>
      <c r="K28" s="59" t="s">
        <v>6360</v>
      </c>
      <c r="L28" s="82" t="str">
        <f t="shared" si="1"/>
        <v>0311206</v>
      </c>
      <c r="M28" s="82" t="s">
        <v>4686</v>
      </c>
      <c r="N28" s="70" t="s">
        <v>2687</v>
      </c>
      <c r="O28" s="59" t="s">
        <v>8008</v>
      </c>
      <c r="P28" s="59" t="str">
        <f t="shared" si="10"/>
        <v>0311206</v>
      </c>
      <c r="Q28" s="162" t="str">
        <f t="shared" si="8"/>
        <v>0311206@gspharma.com</v>
      </c>
      <c r="R28" s="59" t="s">
        <v>2441</v>
      </c>
      <c r="S28" s="59" t="s">
        <v>7993</v>
      </c>
      <c r="T28" s="59" t="str">
        <f t="shared" si="11"/>
        <v>M. Punhal Pathan (BHFA) (SUK01-PHR-MIO-06)</v>
      </c>
      <c r="U28" s="59" t="s">
        <v>7993</v>
      </c>
      <c r="V28" s="62" t="s">
        <v>7854</v>
      </c>
      <c r="W28" s="70" t="str">
        <f t="shared" si="9"/>
        <v>SUK01 - MIO - M. Punhal Pathan (BHFA)</v>
      </c>
      <c r="X28" s="62" t="s">
        <v>64</v>
      </c>
      <c r="Y28" s="62" t="s">
        <v>6305</v>
      </c>
      <c r="Z28" s="164" t="s">
        <v>774</v>
      </c>
      <c r="AA28" s="172">
        <v>45208</v>
      </c>
      <c r="AB28" s="62" t="s">
        <v>774</v>
      </c>
      <c r="AC28" s="62" t="s">
        <v>1170</v>
      </c>
      <c r="AD28" s="70" t="s">
        <v>19</v>
      </c>
      <c r="AE28" s="82" t="s">
        <v>1162</v>
      </c>
      <c r="AF28" s="70" t="s">
        <v>1171</v>
      </c>
      <c r="AG28" s="70" t="s">
        <v>1159</v>
      </c>
      <c r="AH28" s="59" t="s">
        <v>2877</v>
      </c>
      <c r="AI28" s="70" t="s">
        <v>6676</v>
      </c>
      <c r="AJ28" s="70" t="s">
        <v>26</v>
      </c>
    </row>
    <row r="29" spans="1:36" x14ac:dyDescent="0.3">
      <c r="A29" s="59" t="str">
        <f t="shared" si="0"/>
        <v>SUK01-PHR-MIO-00</v>
      </c>
      <c r="B29" s="59" t="s">
        <v>1216</v>
      </c>
      <c r="C29" s="59" t="s">
        <v>1985</v>
      </c>
      <c r="D29" s="59" t="s">
        <v>1171</v>
      </c>
      <c r="E29" s="59" t="s">
        <v>17</v>
      </c>
      <c r="F29" s="59" t="s">
        <v>1166</v>
      </c>
      <c r="G29" s="70" t="s">
        <v>5637</v>
      </c>
      <c r="H29" s="59" t="s">
        <v>1218</v>
      </c>
      <c r="I29" s="59" t="s">
        <v>4901</v>
      </c>
      <c r="J29" s="59" t="s">
        <v>2860</v>
      </c>
      <c r="K29" s="59" t="s">
        <v>6360</v>
      </c>
      <c r="L29" s="82" t="str">
        <f t="shared" si="1"/>
        <v>0311209</v>
      </c>
      <c r="M29" s="82" t="s">
        <v>4686</v>
      </c>
      <c r="N29" s="70" t="s">
        <v>2687</v>
      </c>
      <c r="O29" s="59" t="s">
        <v>2998</v>
      </c>
      <c r="P29" s="59" t="str">
        <f t="shared" si="10"/>
        <v>0311209</v>
      </c>
      <c r="Q29" s="162" t="s">
        <v>3591</v>
      </c>
      <c r="R29" s="59" t="s">
        <v>2998</v>
      </c>
      <c r="S29" s="59" t="s">
        <v>2876</v>
      </c>
      <c r="T29" s="59" t="str">
        <f>TRIM(CONCATENATE(W29))</f>
        <v>SUK01 - PHR Unmapped</v>
      </c>
      <c r="U29" s="59" t="s">
        <v>2876</v>
      </c>
      <c r="V29" s="70" t="s">
        <v>5920</v>
      </c>
      <c r="W29" s="70" t="str">
        <f>TRIM(CONCATENATE(K29," - ",V29))</f>
        <v>SUK01 - PHR Unmapped</v>
      </c>
      <c r="X29" s="70" t="s">
        <v>26</v>
      </c>
      <c r="Y29" s="70" t="s">
        <v>774</v>
      </c>
      <c r="Z29" s="164" t="s">
        <v>774</v>
      </c>
      <c r="AA29" s="171" t="s">
        <v>774</v>
      </c>
      <c r="AB29" s="70" t="s">
        <v>774</v>
      </c>
      <c r="AC29" s="70" t="s">
        <v>1170</v>
      </c>
      <c r="AD29" s="70" t="s">
        <v>19</v>
      </c>
      <c r="AE29" s="82" t="s">
        <v>1162</v>
      </c>
      <c r="AF29" s="70" t="s">
        <v>1171</v>
      </c>
      <c r="AG29" s="70" t="s">
        <v>1159</v>
      </c>
      <c r="AH29" s="59" t="s">
        <v>2877</v>
      </c>
      <c r="AI29" s="70" t="s">
        <v>6676</v>
      </c>
      <c r="AJ29" s="70" t="s">
        <v>26</v>
      </c>
    </row>
    <row r="30" spans="1:36" x14ac:dyDescent="0.3">
      <c r="A30" s="59" t="str">
        <f t="shared" si="0"/>
        <v>SUK01-PHR-ASM-01</v>
      </c>
      <c r="B30" s="59" t="s">
        <v>1216</v>
      </c>
      <c r="C30" s="59" t="s">
        <v>1985</v>
      </c>
      <c r="D30" s="59" t="s">
        <v>1171</v>
      </c>
      <c r="E30" s="59" t="s">
        <v>17</v>
      </c>
      <c r="F30" s="59" t="s">
        <v>1166</v>
      </c>
      <c r="G30" s="70" t="s">
        <v>5637</v>
      </c>
      <c r="H30" s="59" t="s">
        <v>1218</v>
      </c>
      <c r="I30" s="59" t="s">
        <v>4901</v>
      </c>
      <c r="J30" s="59" t="s">
        <v>2860</v>
      </c>
      <c r="K30" s="59" t="s">
        <v>6360</v>
      </c>
      <c r="L30" s="82" t="str">
        <f t="shared" si="1"/>
        <v>03120</v>
      </c>
      <c r="M30" s="82" t="s">
        <v>4686</v>
      </c>
      <c r="N30" s="70" t="s">
        <v>2687</v>
      </c>
      <c r="O30" s="59" t="s">
        <v>2688</v>
      </c>
      <c r="P30" s="59" t="str">
        <f>O29</f>
        <v>0311209</v>
      </c>
      <c r="Q30" s="162" t="str">
        <f t="shared" ref="Q30:Q36" si="12">CONCATENATE(O30,"@gspharma.com")</f>
        <v>03120@gspharma.com</v>
      </c>
      <c r="R30" s="59" t="s">
        <v>2688</v>
      </c>
      <c r="S30" s="59" t="s">
        <v>2877</v>
      </c>
      <c r="T30" s="59" t="str">
        <f>W30</f>
        <v>SUK01 - ASM - Tahir Hussain</v>
      </c>
      <c r="U30" s="59" t="s">
        <v>2877</v>
      </c>
      <c r="V30" s="70" t="s">
        <v>6676</v>
      </c>
      <c r="W30" s="70" t="str">
        <f t="shared" ref="W30:W36" si="13">TRIM(CONCATENATE(K30," - ",AD30," - ",V30))</f>
        <v>SUK01 - ASM - Tahir Hussain</v>
      </c>
      <c r="X30" s="70" t="s">
        <v>26</v>
      </c>
      <c r="Y30" s="70" t="s">
        <v>6305</v>
      </c>
      <c r="Z30" s="164" t="s">
        <v>774</v>
      </c>
      <c r="AA30" s="171">
        <v>45112</v>
      </c>
      <c r="AB30" s="70" t="s">
        <v>774</v>
      </c>
      <c r="AC30" s="70" t="s">
        <v>1219</v>
      </c>
      <c r="AD30" s="70" t="s">
        <v>1028</v>
      </c>
      <c r="AE30" s="82" t="s">
        <v>3414</v>
      </c>
      <c r="AF30" s="70" t="s">
        <v>1171</v>
      </c>
      <c r="AG30" s="70" t="s">
        <v>1159</v>
      </c>
      <c r="AH30" s="59" t="s">
        <v>1742</v>
      </c>
      <c r="AI30" s="70" t="s">
        <v>6674</v>
      </c>
      <c r="AJ30" s="70" t="s">
        <v>18</v>
      </c>
    </row>
    <row r="31" spans="1:36" x14ac:dyDescent="0.3">
      <c r="A31" s="59" t="str">
        <f t="shared" si="0"/>
        <v>STH-A-PHR-RSM-01</v>
      </c>
      <c r="B31" s="59" t="s">
        <v>1216</v>
      </c>
      <c r="C31" s="59" t="s">
        <v>1985</v>
      </c>
      <c r="D31" s="59" t="s">
        <v>1171</v>
      </c>
      <c r="E31" s="59" t="s">
        <v>17</v>
      </c>
      <c r="F31" s="59" t="s">
        <v>1166</v>
      </c>
      <c r="G31" s="70" t="s">
        <v>5637</v>
      </c>
      <c r="H31" s="59" t="s">
        <v>1170</v>
      </c>
      <c r="I31" s="59" t="s">
        <v>4901</v>
      </c>
      <c r="J31" s="59" t="s">
        <v>1212</v>
      </c>
      <c r="K31" s="59" t="s">
        <v>1160</v>
      </c>
      <c r="L31" s="59" t="str">
        <f t="shared" si="1"/>
        <v>03</v>
      </c>
      <c r="M31" s="82" t="s">
        <v>4686</v>
      </c>
      <c r="N31" s="70" t="s">
        <v>2687</v>
      </c>
      <c r="O31" s="82" t="s">
        <v>2488</v>
      </c>
      <c r="P31" s="59" t="str">
        <f t="shared" ref="P31:P37" si="14">O31</f>
        <v>03</v>
      </c>
      <c r="Q31" s="162" t="str">
        <f t="shared" si="12"/>
        <v>03@gspharma.com</v>
      </c>
      <c r="R31" s="59" t="s">
        <v>2692</v>
      </c>
      <c r="S31" s="59" t="s">
        <v>1742</v>
      </c>
      <c r="T31" s="59" t="str">
        <f>W31</f>
        <v>KHI01 - RSM - Zain Ul Abedin</v>
      </c>
      <c r="U31" s="59" t="s">
        <v>1742</v>
      </c>
      <c r="V31" s="70" t="s">
        <v>6674</v>
      </c>
      <c r="W31" s="70" t="str">
        <f t="shared" si="13"/>
        <v>KHI01 - RSM - Zain Ul Abedin</v>
      </c>
      <c r="X31" s="70" t="s">
        <v>18</v>
      </c>
      <c r="Y31" s="70" t="s">
        <v>774</v>
      </c>
      <c r="Z31" s="164" t="s">
        <v>774</v>
      </c>
      <c r="AA31" s="171" t="s">
        <v>774</v>
      </c>
      <c r="AB31" s="70" t="s">
        <v>774</v>
      </c>
      <c r="AC31" s="70" t="s">
        <v>1806</v>
      </c>
      <c r="AD31" s="70" t="s">
        <v>1146</v>
      </c>
      <c r="AE31" s="82" t="s">
        <v>2488</v>
      </c>
      <c r="AF31" s="70" t="s">
        <v>1171</v>
      </c>
      <c r="AG31" s="70" t="s">
        <v>1159</v>
      </c>
      <c r="AH31" s="59" t="s">
        <v>1211</v>
      </c>
      <c r="AI31" s="70" t="s">
        <v>8108</v>
      </c>
      <c r="AJ31" s="70" t="s">
        <v>1367</v>
      </c>
    </row>
    <row r="32" spans="1:36" x14ac:dyDescent="0.3">
      <c r="A32" s="59" t="str">
        <f t="shared" si="0"/>
        <v>MUX01-PHR-MIO-01</v>
      </c>
      <c r="B32" s="59" t="s">
        <v>1216</v>
      </c>
      <c r="C32" s="59" t="s">
        <v>1985</v>
      </c>
      <c r="D32" s="59" t="s">
        <v>1195</v>
      </c>
      <c r="E32" s="59" t="s">
        <v>1668</v>
      </c>
      <c r="F32" s="59" t="s">
        <v>1802</v>
      </c>
      <c r="G32" s="59" t="s">
        <v>7838</v>
      </c>
      <c r="H32" s="59" t="s">
        <v>1806</v>
      </c>
      <c r="I32" s="161" t="s">
        <v>4900</v>
      </c>
      <c r="J32" s="59" t="s">
        <v>2863</v>
      </c>
      <c r="K32" s="59" t="s">
        <v>6366</v>
      </c>
      <c r="L32" s="82" t="str">
        <f t="shared" si="1"/>
        <v>0410008</v>
      </c>
      <c r="M32" s="82" t="s">
        <v>4686</v>
      </c>
      <c r="N32" s="70" t="s">
        <v>2687</v>
      </c>
      <c r="O32" s="82" t="s">
        <v>5504</v>
      </c>
      <c r="P32" s="59" t="str">
        <f t="shared" si="14"/>
        <v>0410008</v>
      </c>
      <c r="Q32" s="162" t="str">
        <f t="shared" si="12"/>
        <v>0410008@gspharma.com</v>
      </c>
      <c r="R32" s="59" t="s">
        <v>2462</v>
      </c>
      <c r="S32" s="59" t="s">
        <v>2886</v>
      </c>
      <c r="T32" s="59" t="str">
        <f>TRIM(CONCATENATE(V32," (",S32,")"))</f>
        <v>Tanzeel ur Rehman (MUX01-PHR-MIO-01)</v>
      </c>
      <c r="U32" s="59" t="s">
        <v>2886</v>
      </c>
      <c r="V32" s="70" t="s">
        <v>5425</v>
      </c>
      <c r="W32" s="70" t="str">
        <f t="shared" si="13"/>
        <v>MUX01 - MIO - Tanzeel ur Rehman</v>
      </c>
      <c r="X32" s="70" t="s">
        <v>131</v>
      </c>
      <c r="Y32" s="70" t="s">
        <v>6305</v>
      </c>
      <c r="Z32" s="164" t="s">
        <v>774</v>
      </c>
      <c r="AA32" s="171">
        <v>44746</v>
      </c>
      <c r="AB32" s="70" t="s">
        <v>774</v>
      </c>
      <c r="AC32" s="70" t="s">
        <v>1170</v>
      </c>
      <c r="AD32" s="70" t="s">
        <v>19</v>
      </c>
      <c r="AE32" s="82" t="s">
        <v>1162</v>
      </c>
      <c r="AF32" s="70" t="s">
        <v>1171</v>
      </c>
      <c r="AG32" s="70" t="s">
        <v>1159</v>
      </c>
      <c r="AH32" s="59" t="s">
        <v>2892</v>
      </c>
      <c r="AI32" s="70" t="s">
        <v>7884</v>
      </c>
      <c r="AJ32" s="70" t="s">
        <v>131</v>
      </c>
    </row>
    <row r="33" spans="1:36" x14ac:dyDescent="0.3">
      <c r="A33" s="59" t="str">
        <f t="shared" si="0"/>
        <v>MUX01-PHR-MIO-02</v>
      </c>
      <c r="B33" s="59" t="s">
        <v>1216</v>
      </c>
      <c r="C33" s="59" t="s">
        <v>1985</v>
      </c>
      <c r="D33" s="59" t="s">
        <v>1195</v>
      </c>
      <c r="E33" s="59" t="s">
        <v>1668</v>
      </c>
      <c r="F33" s="59" t="s">
        <v>1802</v>
      </c>
      <c r="G33" s="59" t="s">
        <v>7838</v>
      </c>
      <c r="H33" s="59" t="s">
        <v>1806</v>
      </c>
      <c r="I33" s="161" t="s">
        <v>4900</v>
      </c>
      <c r="J33" s="59" t="s">
        <v>2863</v>
      </c>
      <c r="K33" s="59" t="s">
        <v>6366</v>
      </c>
      <c r="L33" s="82" t="str">
        <f t="shared" si="1"/>
        <v>0410003</v>
      </c>
      <c r="M33" s="82" t="s">
        <v>4686</v>
      </c>
      <c r="N33" s="70" t="s">
        <v>2687</v>
      </c>
      <c r="O33" s="59" t="s">
        <v>2464</v>
      </c>
      <c r="P33" s="59" t="str">
        <f t="shared" si="14"/>
        <v>0410003</v>
      </c>
      <c r="Q33" s="162" t="str">
        <f t="shared" si="12"/>
        <v>0410003@gspharma.com</v>
      </c>
      <c r="R33" s="59" t="s">
        <v>2464</v>
      </c>
      <c r="S33" s="59" t="s">
        <v>2887</v>
      </c>
      <c r="T33" s="59" t="str">
        <f>W33</f>
        <v>MUX01 - MIO - Vacant</v>
      </c>
      <c r="U33" s="59" t="s">
        <v>2887</v>
      </c>
      <c r="V33" s="70" t="s">
        <v>10</v>
      </c>
      <c r="W33" s="70" t="str">
        <f t="shared" si="13"/>
        <v>MUX01 - MIO - Vacant</v>
      </c>
      <c r="X33" s="70" t="s">
        <v>131</v>
      </c>
      <c r="Y33" s="70" t="s">
        <v>6305</v>
      </c>
      <c r="Z33" s="164" t="s">
        <v>774</v>
      </c>
      <c r="AA33" s="171">
        <v>43460</v>
      </c>
      <c r="AB33" s="70" t="s">
        <v>774</v>
      </c>
      <c r="AC33" s="70" t="s">
        <v>1170</v>
      </c>
      <c r="AD33" s="70" t="s">
        <v>19</v>
      </c>
      <c r="AE33" s="82" t="s">
        <v>1162</v>
      </c>
      <c r="AF33" s="70" t="s">
        <v>1171</v>
      </c>
      <c r="AG33" s="70" t="s">
        <v>1159</v>
      </c>
      <c r="AH33" s="59" t="s">
        <v>2892</v>
      </c>
      <c r="AI33" s="70" t="s">
        <v>7884</v>
      </c>
      <c r="AJ33" s="70" t="s">
        <v>131</v>
      </c>
    </row>
    <row r="34" spans="1:36" x14ac:dyDescent="0.3">
      <c r="A34" s="59" t="str">
        <f t="shared" si="0"/>
        <v>MUX01-PHR-MIO-03</v>
      </c>
      <c r="B34" s="59" t="s">
        <v>1216</v>
      </c>
      <c r="C34" s="59" t="s">
        <v>1985</v>
      </c>
      <c r="D34" s="59" t="s">
        <v>1195</v>
      </c>
      <c r="E34" s="59" t="s">
        <v>1668</v>
      </c>
      <c r="F34" s="59" t="s">
        <v>1802</v>
      </c>
      <c r="G34" s="59" t="s">
        <v>7838</v>
      </c>
      <c r="H34" s="59" t="s">
        <v>1806</v>
      </c>
      <c r="I34" s="161" t="s">
        <v>4900</v>
      </c>
      <c r="J34" s="59" t="s">
        <v>2863</v>
      </c>
      <c r="K34" s="59" t="s">
        <v>6366</v>
      </c>
      <c r="L34" s="82" t="str">
        <f t="shared" ref="L34:L65" si="15">O34</f>
        <v>0410001</v>
      </c>
      <c r="M34" s="82" t="s">
        <v>4686</v>
      </c>
      <c r="N34" s="70" t="s">
        <v>2687</v>
      </c>
      <c r="O34" s="59" t="s">
        <v>2462</v>
      </c>
      <c r="P34" s="59" t="str">
        <f t="shared" si="14"/>
        <v>0410001</v>
      </c>
      <c r="Q34" s="162" t="str">
        <f t="shared" si="12"/>
        <v>0410001@gspharma.com</v>
      </c>
      <c r="R34" s="59" t="s">
        <v>2465</v>
      </c>
      <c r="S34" s="59" t="s">
        <v>2888</v>
      </c>
      <c r="T34" s="59" t="str">
        <f>TRIM(CONCATENATE(V34," (",S34,")"))</f>
        <v>Arif Hussain (MUX01-PHR-MIO-03)</v>
      </c>
      <c r="U34" s="59" t="s">
        <v>2888</v>
      </c>
      <c r="V34" s="70" t="s">
        <v>4497</v>
      </c>
      <c r="W34" s="70" t="str">
        <f t="shared" si="13"/>
        <v>MUX01 - MIO - Arif Hussain</v>
      </c>
      <c r="X34" s="70" t="s">
        <v>5429</v>
      </c>
      <c r="Y34" s="70" t="s">
        <v>6305</v>
      </c>
      <c r="Z34" s="164" t="s">
        <v>774</v>
      </c>
      <c r="AA34" s="171">
        <v>42133</v>
      </c>
      <c r="AB34" s="70" t="s">
        <v>774</v>
      </c>
      <c r="AC34" s="70" t="s">
        <v>1170</v>
      </c>
      <c r="AD34" s="70" t="s">
        <v>19</v>
      </c>
      <c r="AE34" s="82" t="s">
        <v>1162</v>
      </c>
      <c r="AF34" s="70" t="s">
        <v>1171</v>
      </c>
      <c r="AG34" s="70" t="s">
        <v>1159</v>
      </c>
      <c r="AH34" s="59" t="s">
        <v>2892</v>
      </c>
      <c r="AI34" s="70" t="s">
        <v>7884</v>
      </c>
      <c r="AJ34" s="70" t="s">
        <v>131</v>
      </c>
    </row>
    <row r="35" spans="1:36" x14ac:dyDescent="0.3">
      <c r="A35" s="59" t="str">
        <f t="shared" si="0"/>
        <v>MUX01-PHR-MIO-04</v>
      </c>
      <c r="B35" s="59" t="s">
        <v>1216</v>
      </c>
      <c r="C35" s="59" t="s">
        <v>1985</v>
      </c>
      <c r="D35" s="59" t="s">
        <v>1195</v>
      </c>
      <c r="E35" s="59" t="s">
        <v>1668</v>
      </c>
      <c r="F35" s="59" t="s">
        <v>1802</v>
      </c>
      <c r="G35" s="59" t="s">
        <v>7838</v>
      </c>
      <c r="H35" s="59" t="s">
        <v>1806</v>
      </c>
      <c r="I35" s="161" t="s">
        <v>4900</v>
      </c>
      <c r="J35" s="59" t="s">
        <v>2863</v>
      </c>
      <c r="K35" s="59" t="s">
        <v>6366</v>
      </c>
      <c r="L35" s="82" t="str">
        <f t="shared" si="15"/>
        <v>0410006</v>
      </c>
      <c r="M35" s="82" t="s">
        <v>4686</v>
      </c>
      <c r="N35" s="70" t="s">
        <v>2687</v>
      </c>
      <c r="O35" s="59" t="s">
        <v>2465</v>
      </c>
      <c r="P35" s="59" t="str">
        <f t="shared" si="14"/>
        <v>0410006</v>
      </c>
      <c r="Q35" s="162" t="str">
        <f t="shared" si="12"/>
        <v>0410006@gspharma.com</v>
      </c>
      <c r="R35" s="59" t="s">
        <v>2465</v>
      </c>
      <c r="S35" s="59" t="s">
        <v>2890</v>
      </c>
      <c r="T35" s="59" t="str">
        <f>TRIM(CONCATENATE(V35," (",S35,")"))</f>
        <v>M. Ramzan (MUX01-PHR-MIO-04)</v>
      </c>
      <c r="U35" s="59" t="s">
        <v>2890</v>
      </c>
      <c r="V35" s="70" t="s">
        <v>7882</v>
      </c>
      <c r="W35" s="70" t="str">
        <f t="shared" si="13"/>
        <v>MUX01 - MIO - M. Ramzan</v>
      </c>
      <c r="X35" s="70" t="s">
        <v>5430</v>
      </c>
      <c r="Y35" s="70" t="s">
        <v>6305</v>
      </c>
      <c r="Z35" s="164" t="s">
        <v>774</v>
      </c>
      <c r="AA35" s="171" t="s">
        <v>774</v>
      </c>
      <c r="AB35" s="70" t="s">
        <v>774</v>
      </c>
      <c r="AC35" s="70" t="s">
        <v>1170</v>
      </c>
      <c r="AD35" s="70" t="s">
        <v>19</v>
      </c>
      <c r="AE35" s="82" t="s">
        <v>1162</v>
      </c>
      <c r="AF35" s="70" t="s">
        <v>1171</v>
      </c>
      <c r="AG35" s="70" t="s">
        <v>1159</v>
      </c>
      <c r="AH35" s="59" t="s">
        <v>2892</v>
      </c>
      <c r="AI35" s="70" t="s">
        <v>7884</v>
      </c>
      <c r="AJ35" s="70" t="s">
        <v>131</v>
      </c>
    </row>
    <row r="36" spans="1:36" x14ac:dyDescent="0.3">
      <c r="A36" s="59" t="str">
        <f t="shared" si="0"/>
        <v>MUX01-PHR-PS-01</v>
      </c>
      <c r="B36" s="59" t="s">
        <v>1216</v>
      </c>
      <c r="C36" s="59" t="s">
        <v>1985</v>
      </c>
      <c r="D36" s="59" t="s">
        <v>1195</v>
      </c>
      <c r="E36" s="59" t="s">
        <v>1668</v>
      </c>
      <c r="F36" s="59" t="s">
        <v>1802</v>
      </c>
      <c r="G36" s="59" t="s">
        <v>7838</v>
      </c>
      <c r="H36" s="59" t="s">
        <v>1806</v>
      </c>
      <c r="I36" s="161" t="s">
        <v>4900</v>
      </c>
      <c r="J36" s="59" t="s">
        <v>2863</v>
      </c>
      <c r="K36" s="59" t="s">
        <v>6366</v>
      </c>
      <c r="L36" s="82" t="str">
        <f t="shared" si="15"/>
        <v>0410004</v>
      </c>
      <c r="M36" s="82" t="s">
        <v>4686</v>
      </c>
      <c r="N36" s="70" t="s">
        <v>2687</v>
      </c>
      <c r="O36" s="82" t="s">
        <v>6282</v>
      </c>
      <c r="P36" s="59" t="str">
        <f t="shared" si="14"/>
        <v>0410004</v>
      </c>
      <c r="Q36" s="162" t="str">
        <f t="shared" si="12"/>
        <v>0410004@gspharma.com</v>
      </c>
      <c r="R36" s="59" t="s">
        <v>2465</v>
      </c>
      <c r="S36" s="59" t="s">
        <v>6271</v>
      </c>
      <c r="T36" s="59" t="str">
        <f>TRIM(CONCATENATE(V36," (",S36,")"))</f>
        <v>Haroon Rasheed (MUX01-PHR-PS-01)</v>
      </c>
      <c r="U36" s="59" t="s">
        <v>6271</v>
      </c>
      <c r="V36" s="70" t="s">
        <v>7883</v>
      </c>
      <c r="W36" s="70" t="str">
        <f t="shared" si="13"/>
        <v>MUX01 - PS - Haroon Rasheed</v>
      </c>
      <c r="X36" s="70" t="s">
        <v>131</v>
      </c>
      <c r="Y36" s="70" t="s">
        <v>6305</v>
      </c>
      <c r="Z36" s="164" t="s">
        <v>774</v>
      </c>
      <c r="AA36" s="171">
        <v>45387</v>
      </c>
      <c r="AB36" s="70" t="s">
        <v>774</v>
      </c>
      <c r="AC36" s="70" t="s">
        <v>2073</v>
      </c>
      <c r="AD36" s="70" t="s">
        <v>6269</v>
      </c>
      <c r="AE36" s="82" t="s">
        <v>1162</v>
      </c>
      <c r="AF36" s="70" t="s">
        <v>1171</v>
      </c>
      <c r="AG36" s="70" t="s">
        <v>1159</v>
      </c>
      <c r="AH36" s="59" t="s">
        <v>2892</v>
      </c>
      <c r="AI36" s="70" t="s">
        <v>7884</v>
      </c>
      <c r="AJ36" s="70" t="s">
        <v>131</v>
      </c>
    </row>
    <row r="37" spans="1:36" x14ac:dyDescent="0.3">
      <c r="A37" s="59" t="str">
        <f t="shared" si="0"/>
        <v>MUX01-PHR-MIO-00</v>
      </c>
      <c r="B37" s="59" t="s">
        <v>1216</v>
      </c>
      <c r="C37" s="59" t="s">
        <v>1985</v>
      </c>
      <c r="D37" s="59" t="s">
        <v>1195</v>
      </c>
      <c r="E37" s="59" t="s">
        <v>1668</v>
      </c>
      <c r="F37" s="59" t="s">
        <v>1802</v>
      </c>
      <c r="G37" s="59" t="s">
        <v>7838</v>
      </c>
      <c r="H37" s="59" t="s">
        <v>1806</v>
      </c>
      <c r="I37" s="161" t="s">
        <v>4900</v>
      </c>
      <c r="J37" s="59" t="s">
        <v>2863</v>
      </c>
      <c r="K37" s="59" t="s">
        <v>6366</v>
      </c>
      <c r="L37" s="82" t="str">
        <f t="shared" si="15"/>
        <v>0410007</v>
      </c>
      <c r="M37" s="82" t="s">
        <v>4686</v>
      </c>
      <c r="N37" s="70" t="s">
        <v>2687</v>
      </c>
      <c r="O37" s="59" t="s">
        <v>2993</v>
      </c>
      <c r="P37" s="59" t="str">
        <f t="shared" si="14"/>
        <v>0410007</v>
      </c>
      <c r="Q37" s="162" t="s">
        <v>3622</v>
      </c>
      <c r="R37" s="59" t="s">
        <v>2993</v>
      </c>
      <c r="S37" s="59" t="s">
        <v>2891</v>
      </c>
      <c r="T37" s="59" t="str">
        <f>TRIM(CONCATENATE(W37))</f>
        <v>MUX01 - PHR Unmapped</v>
      </c>
      <c r="U37" s="59" t="s">
        <v>2891</v>
      </c>
      <c r="V37" s="70" t="s">
        <v>5920</v>
      </c>
      <c r="W37" s="70" t="str">
        <f>TRIM(CONCATENATE(K37," - ",V37))</f>
        <v>MUX01 - PHR Unmapped</v>
      </c>
      <c r="X37" s="70" t="s">
        <v>131</v>
      </c>
      <c r="Y37" s="70" t="s">
        <v>774</v>
      </c>
      <c r="Z37" s="164" t="s">
        <v>774</v>
      </c>
      <c r="AA37" s="171" t="s">
        <v>774</v>
      </c>
      <c r="AB37" s="70" t="s">
        <v>774</v>
      </c>
      <c r="AC37" s="70" t="s">
        <v>1170</v>
      </c>
      <c r="AD37" s="70" t="s">
        <v>19</v>
      </c>
      <c r="AE37" s="82" t="s">
        <v>1162</v>
      </c>
      <c r="AF37" s="70" t="s">
        <v>1171</v>
      </c>
      <c r="AG37" s="70" t="s">
        <v>1159</v>
      </c>
      <c r="AH37" s="59" t="s">
        <v>2892</v>
      </c>
      <c r="AI37" s="70" t="s">
        <v>7884</v>
      </c>
      <c r="AJ37" s="70" t="s">
        <v>131</v>
      </c>
    </row>
    <row r="38" spans="1:36" x14ac:dyDescent="0.3">
      <c r="A38" s="59" t="str">
        <f t="shared" si="0"/>
        <v>MUX01-PHR-ASM-01</v>
      </c>
      <c r="B38" s="59" t="s">
        <v>1216</v>
      </c>
      <c r="C38" s="59" t="s">
        <v>1985</v>
      </c>
      <c r="D38" s="59" t="s">
        <v>1195</v>
      </c>
      <c r="E38" s="59" t="s">
        <v>1668</v>
      </c>
      <c r="F38" s="59" t="s">
        <v>1802</v>
      </c>
      <c r="G38" s="59" t="s">
        <v>7838</v>
      </c>
      <c r="H38" s="59" t="s">
        <v>1806</v>
      </c>
      <c r="I38" s="161" t="s">
        <v>4900</v>
      </c>
      <c r="J38" s="59" t="s">
        <v>2863</v>
      </c>
      <c r="K38" s="59" t="s">
        <v>6366</v>
      </c>
      <c r="L38" s="82" t="str">
        <f t="shared" si="15"/>
        <v>04100</v>
      </c>
      <c r="M38" s="82" t="s">
        <v>4686</v>
      </c>
      <c r="N38" s="70" t="s">
        <v>2687</v>
      </c>
      <c r="O38" s="59" t="s">
        <v>2699</v>
      </c>
      <c r="P38" s="59" t="str">
        <f>O37</f>
        <v>0410007</v>
      </c>
      <c r="Q38" s="162" t="str">
        <f>CONCATENATE(O38,"@gspharma.com")</f>
        <v>04100@gspharma.com</v>
      </c>
      <c r="R38" s="59" t="s">
        <v>2699</v>
      </c>
      <c r="S38" s="59" t="s">
        <v>2892</v>
      </c>
      <c r="T38" s="59" t="str">
        <f>W38</f>
        <v>MUX01 - ASM - Shahid Imran</v>
      </c>
      <c r="U38" s="59" t="s">
        <v>2892</v>
      </c>
      <c r="V38" s="70" t="s">
        <v>7884</v>
      </c>
      <c r="W38" s="70" t="str">
        <f>TRIM(CONCATENATE(K38," - ",AD38," - ",V38))</f>
        <v>MUX01 - ASM - Shahid Imran</v>
      </c>
      <c r="X38" s="70" t="s">
        <v>131</v>
      </c>
      <c r="Y38" s="70" t="s">
        <v>6305</v>
      </c>
      <c r="Z38" s="164" t="s">
        <v>774</v>
      </c>
      <c r="AA38" s="171" t="s">
        <v>774</v>
      </c>
      <c r="AB38" s="70" t="s">
        <v>774</v>
      </c>
      <c r="AC38" s="70" t="s">
        <v>1219</v>
      </c>
      <c r="AD38" s="70" t="s">
        <v>1028</v>
      </c>
      <c r="AE38" s="82" t="s">
        <v>3414</v>
      </c>
      <c r="AF38" s="70" t="s">
        <v>1171</v>
      </c>
      <c r="AG38" s="70" t="s">
        <v>1159</v>
      </c>
      <c r="AH38" s="59" t="s">
        <v>1210</v>
      </c>
      <c r="AI38" s="70" t="s">
        <v>2907</v>
      </c>
      <c r="AJ38" s="70" t="s">
        <v>65</v>
      </c>
    </row>
    <row r="39" spans="1:36" x14ac:dyDescent="0.3">
      <c r="A39" s="59" t="str">
        <f t="shared" si="0"/>
        <v>BWP01-PHR-MIO-01</v>
      </c>
      <c r="B39" s="59" t="s">
        <v>1216</v>
      </c>
      <c r="C39" s="59" t="s">
        <v>1985</v>
      </c>
      <c r="D39" s="59" t="s">
        <v>1195</v>
      </c>
      <c r="E39" s="59" t="s">
        <v>1668</v>
      </c>
      <c r="F39" s="59" t="s">
        <v>1802</v>
      </c>
      <c r="G39" s="59" t="s">
        <v>7838</v>
      </c>
      <c r="H39" s="59" t="s">
        <v>1805</v>
      </c>
      <c r="I39" s="161" t="s">
        <v>4900</v>
      </c>
      <c r="J39" s="59" t="s">
        <v>73</v>
      </c>
      <c r="K39" s="59" t="s">
        <v>6367</v>
      </c>
      <c r="L39" s="82" t="str">
        <f t="shared" si="15"/>
        <v>033001</v>
      </c>
      <c r="M39" s="82" t="s">
        <v>4686</v>
      </c>
      <c r="N39" s="70" t="s">
        <v>2687</v>
      </c>
      <c r="O39" s="59" t="s">
        <v>2702</v>
      </c>
      <c r="P39" s="59" t="str">
        <f>O39</f>
        <v>033001</v>
      </c>
      <c r="Q39" s="162" t="str">
        <f>CONCATENATE(O39,"@gspharma.com")</f>
        <v>033001@gspharma.com</v>
      </c>
      <c r="R39" s="59" t="s">
        <v>2702</v>
      </c>
      <c r="S39" s="59" t="s">
        <v>2878</v>
      </c>
      <c r="T39" s="59" t="str">
        <f>TRIM(CONCATENATE(V39," (",S39,")"))</f>
        <v>M. Fahad Akhtar (BWP01-PHR-MIO-01)</v>
      </c>
      <c r="U39" s="59" t="s">
        <v>2878</v>
      </c>
      <c r="V39" s="70" t="s">
        <v>7876</v>
      </c>
      <c r="W39" s="70" t="str">
        <f>TRIM(CONCATENATE(K39," - ",AD39," - ",V39))</f>
        <v>BWP01 - MIO - M. Fahad Akhtar</v>
      </c>
      <c r="X39" s="70" t="s">
        <v>72</v>
      </c>
      <c r="Y39" s="70" t="s">
        <v>6305</v>
      </c>
      <c r="Z39" s="164" t="s">
        <v>774</v>
      </c>
      <c r="AA39" s="171">
        <v>45482</v>
      </c>
      <c r="AB39" s="70" t="s">
        <v>774</v>
      </c>
      <c r="AC39" s="70" t="s">
        <v>1170</v>
      </c>
      <c r="AD39" s="70" t="s">
        <v>19</v>
      </c>
      <c r="AE39" s="82" t="s">
        <v>1162</v>
      </c>
      <c r="AF39" s="70" t="s">
        <v>1171</v>
      </c>
      <c r="AG39" s="70" t="s">
        <v>1159</v>
      </c>
      <c r="AH39" s="59" t="s">
        <v>2885</v>
      </c>
      <c r="AI39" s="70" t="s">
        <v>7878</v>
      </c>
      <c r="AJ39" s="70" t="s">
        <v>72</v>
      </c>
    </row>
    <row r="40" spans="1:36" x14ac:dyDescent="0.3">
      <c r="A40" s="59" t="str">
        <f t="shared" si="0"/>
        <v>BWP01-PHR-MIO-02</v>
      </c>
      <c r="B40" s="59" t="s">
        <v>1216</v>
      </c>
      <c r="C40" s="59" t="s">
        <v>1985</v>
      </c>
      <c r="D40" s="59" t="s">
        <v>1195</v>
      </c>
      <c r="E40" s="59" t="s">
        <v>1668</v>
      </c>
      <c r="F40" s="59" t="s">
        <v>1802</v>
      </c>
      <c r="G40" s="59" t="s">
        <v>7838</v>
      </c>
      <c r="H40" s="59" t="s">
        <v>1805</v>
      </c>
      <c r="I40" s="161" t="s">
        <v>4900</v>
      </c>
      <c r="J40" s="59" t="s">
        <v>73</v>
      </c>
      <c r="K40" s="59" t="s">
        <v>6367</v>
      </c>
      <c r="L40" s="82" t="str">
        <f t="shared" si="15"/>
        <v>033004</v>
      </c>
      <c r="M40" s="82" t="s">
        <v>4686</v>
      </c>
      <c r="N40" s="70" t="s">
        <v>2687</v>
      </c>
      <c r="O40" s="59" t="s">
        <v>2683</v>
      </c>
      <c r="P40" s="59" t="str">
        <f>O40</f>
        <v>033004</v>
      </c>
      <c r="Q40" s="162" t="str">
        <f>CONCATENATE(O40,"@gspharma.com")</f>
        <v>033004@gspharma.com</v>
      </c>
      <c r="R40" s="59" t="s">
        <v>2683</v>
      </c>
      <c r="S40" s="59" t="s">
        <v>2880</v>
      </c>
      <c r="T40" s="59" t="str">
        <f>TRIM(CONCATENATE(V40," (",S40,")"))</f>
        <v>M. Amjad Nadeem (BWP01-PHR-MIO-02)</v>
      </c>
      <c r="U40" s="59" t="s">
        <v>2880</v>
      </c>
      <c r="V40" s="70" t="s">
        <v>6677</v>
      </c>
      <c r="W40" s="70" t="str">
        <f>TRIM(CONCATENATE(K40," - ",AD40," - ",V40))</f>
        <v>BWP01 - MIO - M. Amjad Nadeem</v>
      </c>
      <c r="X40" s="70" t="s">
        <v>76</v>
      </c>
      <c r="Y40" s="70" t="s">
        <v>6305</v>
      </c>
      <c r="Z40" s="164" t="s">
        <v>774</v>
      </c>
      <c r="AA40" s="171">
        <v>44872</v>
      </c>
      <c r="AB40" s="70" t="s">
        <v>774</v>
      </c>
      <c r="AC40" s="70" t="s">
        <v>1170</v>
      </c>
      <c r="AD40" s="70" t="s">
        <v>19</v>
      </c>
      <c r="AE40" s="82" t="s">
        <v>1162</v>
      </c>
      <c r="AF40" s="70" t="s">
        <v>1171</v>
      </c>
      <c r="AG40" s="70" t="s">
        <v>1159</v>
      </c>
      <c r="AH40" s="59" t="s">
        <v>2885</v>
      </c>
      <c r="AI40" s="70" t="s">
        <v>7878</v>
      </c>
      <c r="AJ40" s="70" t="s">
        <v>72</v>
      </c>
    </row>
    <row r="41" spans="1:36" x14ac:dyDescent="0.3">
      <c r="A41" s="59" t="str">
        <f t="shared" si="0"/>
        <v>BWP01-PHR-MIO-03</v>
      </c>
      <c r="B41" s="59" t="s">
        <v>1216</v>
      </c>
      <c r="C41" s="59" t="s">
        <v>1985</v>
      </c>
      <c r="D41" s="59" t="s">
        <v>1195</v>
      </c>
      <c r="E41" s="59" t="s">
        <v>1668</v>
      </c>
      <c r="F41" s="59" t="s">
        <v>1802</v>
      </c>
      <c r="G41" s="59" t="s">
        <v>7838</v>
      </c>
      <c r="H41" s="59" t="s">
        <v>1805</v>
      </c>
      <c r="I41" s="161" t="s">
        <v>4900</v>
      </c>
      <c r="J41" s="59" t="s">
        <v>73</v>
      </c>
      <c r="K41" s="59" t="s">
        <v>6367</v>
      </c>
      <c r="L41" s="82" t="str">
        <f t="shared" si="15"/>
        <v>033003</v>
      </c>
      <c r="M41" s="82" t="s">
        <v>4686</v>
      </c>
      <c r="N41" s="70" t="s">
        <v>2687</v>
      </c>
      <c r="O41" s="82" t="s">
        <v>2704</v>
      </c>
      <c r="P41" s="59" t="str">
        <f>O41</f>
        <v>033003</v>
      </c>
      <c r="Q41" s="162" t="str">
        <f>CONCATENATE(O41,"@gspharma.com")</f>
        <v>033003@gspharma.com</v>
      </c>
      <c r="R41" s="59" t="s">
        <v>2704</v>
      </c>
      <c r="S41" s="59" t="s">
        <v>2881</v>
      </c>
      <c r="T41" s="59" t="str">
        <f>TRIM(CONCATENATE(V41," (",S41,")"))</f>
        <v>Faisal Shahzad (BWP01-PHR-MIO-03)</v>
      </c>
      <c r="U41" s="59" t="s">
        <v>2881</v>
      </c>
      <c r="V41" s="70" t="s">
        <v>2883</v>
      </c>
      <c r="W41" s="70" t="str">
        <f>TRIM(CONCATENATE(K41," - ",AD41," - ",V41))</f>
        <v>BWP01 - MIO - Faisal Shahzad</v>
      </c>
      <c r="X41" s="70" t="s">
        <v>243</v>
      </c>
      <c r="Y41" s="70" t="s">
        <v>6305</v>
      </c>
      <c r="Z41" s="164" t="s">
        <v>774</v>
      </c>
      <c r="AA41" s="171">
        <v>43701</v>
      </c>
      <c r="AB41" s="70" t="s">
        <v>774</v>
      </c>
      <c r="AC41" s="70" t="s">
        <v>1170</v>
      </c>
      <c r="AD41" s="70" t="s">
        <v>19</v>
      </c>
      <c r="AE41" s="82" t="s">
        <v>1162</v>
      </c>
      <c r="AF41" s="70" t="s">
        <v>1171</v>
      </c>
      <c r="AG41" s="70" t="s">
        <v>1159</v>
      </c>
      <c r="AH41" s="59" t="s">
        <v>2885</v>
      </c>
      <c r="AI41" s="70" t="s">
        <v>7878</v>
      </c>
      <c r="AJ41" s="70" t="s">
        <v>72</v>
      </c>
    </row>
    <row r="42" spans="1:36" x14ac:dyDescent="0.3">
      <c r="A42" s="59" t="str">
        <f t="shared" si="0"/>
        <v>BWP01-PHR-PS-01</v>
      </c>
      <c r="B42" s="59" t="s">
        <v>1216</v>
      </c>
      <c r="C42" s="59" t="s">
        <v>1985</v>
      </c>
      <c r="D42" s="59" t="s">
        <v>1195</v>
      </c>
      <c r="E42" s="59" t="s">
        <v>1668</v>
      </c>
      <c r="F42" s="59" t="s">
        <v>1802</v>
      </c>
      <c r="G42" s="59" t="s">
        <v>7838</v>
      </c>
      <c r="H42" s="59" t="s">
        <v>1805</v>
      </c>
      <c r="I42" s="161" t="s">
        <v>4900</v>
      </c>
      <c r="J42" s="59" t="s">
        <v>73</v>
      </c>
      <c r="K42" s="59" t="s">
        <v>6367</v>
      </c>
      <c r="L42" s="82" t="str">
        <f t="shared" si="15"/>
        <v>033006</v>
      </c>
      <c r="M42" s="82" t="s">
        <v>4686</v>
      </c>
      <c r="N42" s="70" t="s">
        <v>2687</v>
      </c>
      <c r="O42" s="82" t="s">
        <v>6284</v>
      </c>
      <c r="P42" s="59" t="str">
        <f>O42</f>
        <v>033006</v>
      </c>
      <c r="Q42" s="162" t="str">
        <f>CONCATENATE(O42,"@gspharma.com")</f>
        <v>033006@gspharma.com</v>
      </c>
      <c r="R42" s="59" t="s">
        <v>2704</v>
      </c>
      <c r="S42" s="59" t="s">
        <v>6270</v>
      </c>
      <c r="T42" s="59" t="str">
        <f>TRIM(CONCATENATE(V42," (",S42,")"))</f>
        <v>M. Sabir (BWP01-PHR-PS-01)</v>
      </c>
      <c r="U42" s="59" t="s">
        <v>6270</v>
      </c>
      <c r="V42" s="70" t="s">
        <v>7877</v>
      </c>
      <c r="W42" s="70" t="str">
        <f>TRIM(CONCATENATE(K42," - ",AD42," - ",V42))</f>
        <v>BWP01 - PS - M. Sabir</v>
      </c>
      <c r="X42" s="70" t="s">
        <v>72</v>
      </c>
      <c r="Y42" s="70" t="s">
        <v>6305</v>
      </c>
      <c r="Z42" s="164" t="s">
        <v>774</v>
      </c>
      <c r="AA42" s="171">
        <v>45302</v>
      </c>
      <c r="AB42" s="70" t="s">
        <v>774</v>
      </c>
      <c r="AC42" s="70" t="s">
        <v>2073</v>
      </c>
      <c r="AD42" s="70" t="s">
        <v>6269</v>
      </c>
      <c r="AE42" s="82" t="s">
        <v>1162</v>
      </c>
      <c r="AF42" s="70" t="s">
        <v>1171</v>
      </c>
      <c r="AG42" s="70" t="s">
        <v>1159</v>
      </c>
      <c r="AH42" s="59" t="s">
        <v>2885</v>
      </c>
      <c r="AI42" s="70" t="s">
        <v>7878</v>
      </c>
      <c r="AJ42" s="70" t="s">
        <v>72</v>
      </c>
    </row>
    <row r="43" spans="1:36" x14ac:dyDescent="0.3">
      <c r="A43" s="59" t="str">
        <f t="shared" si="0"/>
        <v>BWP01-PHR-MIO-00</v>
      </c>
      <c r="B43" s="59" t="s">
        <v>1216</v>
      </c>
      <c r="C43" s="59" t="s">
        <v>1985</v>
      </c>
      <c r="D43" s="59" t="s">
        <v>1195</v>
      </c>
      <c r="E43" s="59" t="s">
        <v>1668</v>
      </c>
      <c r="F43" s="59" t="s">
        <v>1802</v>
      </c>
      <c r="G43" s="59" t="s">
        <v>7838</v>
      </c>
      <c r="H43" s="59" t="s">
        <v>1805</v>
      </c>
      <c r="I43" s="161" t="s">
        <v>4900</v>
      </c>
      <c r="J43" s="59" t="s">
        <v>73</v>
      </c>
      <c r="K43" s="59" t="s">
        <v>6367</v>
      </c>
      <c r="L43" s="82" t="str">
        <f t="shared" si="15"/>
        <v>033005</v>
      </c>
      <c r="M43" s="82" t="s">
        <v>4686</v>
      </c>
      <c r="N43" s="70" t="s">
        <v>2687</v>
      </c>
      <c r="O43" s="82" t="s">
        <v>2984</v>
      </c>
      <c r="P43" s="59" t="str">
        <f>O43</f>
        <v>033005</v>
      </c>
      <c r="Q43" s="162" t="s">
        <v>3633</v>
      </c>
      <c r="R43" s="59" t="s">
        <v>2984</v>
      </c>
      <c r="S43" s="59" t="s">
        <v>2884</v>
      </c>
      <c r="T43" s="59" t="str">
        <f>TRIM(CONCATENATE(W43))</f>
        <v>BWP01 - PHR Unmapped</v>
      </c>
      <c r="U43" s="59" t="s">
        <v>2884</v>
      </c>
      <c r="V43" s="70" t="s">
        <v>5920</v>
      </c>
      <c r="W43" s="70" t="str">
        <f>TRIM(CONCATENATE(K43," - ",V43))</f>
        <v>BWP01 - PHR Unmapped</v>
      </c>
      <c r="X43" s="70" t="s">
        <v>72</v>
      </c>
      <c r="Y43" s="70" t="s">
        <v>774</v>
      </c>
      <c r="Z43" s="164" t="s">
        <v>774</v>
      </c>
      <c r="AA43" s="171" t="s">
        <v>774</v>
      </c>
      <c r="AB43" s="70" t="s">
        <v>774</v>
      </c>
      <c r="AC43" s="70" t="s">
        <v>1170</v>
      </c>
      <c r="AD43" s="70" t="s">
        <v>19</v>
      </c>
      <c r="AE43" s="82" t="s">
        <v>1162</v>
      </c>
      <c r="AF43" s="70" t="s">
        <v>1171</v>
      </c>
      <c r="AG43" s="70" t="s">
        <v>1159</v>
      </c>
      <c r="AH43" s="59" t="s">
        <v>2885</v>
      </c>
      <c r="AI43" s="70" t="s">
        <v>7878</v>
      </c>
      <c r="AJ43" s="70" t="s">
        <v>72</v>
      </c>
    </row>
    <row r="44" spans="1:36" x14ac:dyDescent="0.3">
      <c r="A44" s="59" t="str">
        <f t="shared" si="0"/>
        <v>BWP01-PHR-ASM-01</v>
      </c>
      <c r="B44" s="59" t="s">
        <v>1216</v>
      </c>
      <c r="C44" s="59" t="s">
        <v>1985</v>
      </c>
      <c r="D44" s="59" t="s">
        <v>1195</v>
      </c>
      <c r="E44" s="59" t="s">
        <v>1668</v>
      </c>
      <c r="F44" s="59" t="s">
        <v>1802</v>
      </c>
      <c r="G44" s="59" t="s">
        <v>7838</v>
      </c>
      <c r="H44" s="59" t="s">
        <v>1805</v>
      </c>
      <c r="I44" s="161" t="s">
        <v>4900</v>
      </c>
      <c r="J44" s="59" t="s">
        <v>73</v>
      </c>
      <c r="K44" s="59" t="s">
        <v>6367</v>
      </c>
      <c r="L44" s="82" t="str">
        <f t="shared" si="15"/>
        <v>03300</v>
      </c>
      <c r="M44" s="82" t="s">
        <v>4686</v>
      </c>
      <c r="N44" s="70" t="s">
        <v>2687</v>
      </c>
      <c r="O44" s="59" t="s">
        <v>2706</v>
      </c>
      <c r="P44" s="59" t="str">
        <f>O43</f>
        <v>033005</v>
      </c>
      <c r="Q44" s="162" t="str">
        <f t="shared" ref="Q44:Q49" si="16">CONCATENATE(O44,"@gspharma.com")</f>
        <v>03300@gspharma.com</v>
      </c>
      <c r="R44" s="59" t="s">
        <v>2706</v>
      </c>
      <c r="S44" s="59" t="s">
        <v>2885</v>
      </c>
      <c r="T44" s="59" t="str">
        <f>W44</f>
        <v>BWP01 - ASM - Wajih Ul Malik</v>
      </c>
      <c r="U44" s="59" t="s">
        <v>2885</v>
      </c>
      <c r="V44" s="70" t="s">
        <v>7878</v>
      </c>
      <c r="W44" s="70" t="str">
        <f t="shared" ref="W44:W49" si="17">TRIM(CONCATENATE(K44," - ",AD44," - ",V44))</f>
        <v>BWP01 - ASM - Wajih Ul Malik</v>
      </c>
      <c r="X44" s="70" t="s">
        <v>72</v>
      </c>
      <c r="Y44" s="70" t="s">
        <v>6305</v>
      </c>
      <c r="Z44" s="164" t="s">
        <v>774</v>
      </c>
      <c r="AA44" s="171">
        <v>45201</v>
      </c>
      <c r="AB44" s="70" t="s">
        <v>774</v>
      </c>
      <c r="AC44" s="70" t="s">
        <v>1219</v>
      </c>
      <c r="AD44" s="70" t="s">
        <v>1028</v>
      </c>
      <c r="AE44" s="82" t="s">
        <v>3414</v>
      </c>
      <c r="AF44" s="70" t="s">
        <v>1171</v>
      </c>
      <c r="AG44" s="70" t="s">
        <v>1159</v>
      </c>
      <c r="AH44" s="59" t="s">
        <v>1210</v>
      </c>
      <c r="AI44" s="70" t="s">
        <v>2907</v>
      </c>
      <c r="AJ44" s="70" t="s">
        <v>65</v>
      </c>
    </row>
    <row r="45" spans="1:36" x14ac:dyDescent="0.3">
      <c r="A45" s="59" t="str">
        <f t="shared" si="0"/>
        <v>LHR01-PHR-MIO-01</v>
      </c>
      <c r="B45" s="59" t="s">
        <v>1216</v>
      </c>
      <c r="C45" s="59" t="s">
        <v>1985</v>
      </c>
      <c r="D45" s="59" t="s">
        <v>1195</v>
      </c>
      <c r="E45" s="59" t="s">
        <v>1668</v>
      </c>
      <c r="F45" s="59" t="s">
        <v>1802</v>
      </c>
      <c r="G45" s="59" t="s">
        <v>7838</v>
      </c>
      <c r="H45" s="59" t="s">
        <v>2069</v>
      </c>
      <c r="I45" s="161" t="s">
        <v>4900</v>
      </c>
      <c r="J45" s="59" t="s">
        <v>1213</v>
      </c>
      <c r="K45" s="59" t="s">
        <v>6368</v>
      </c>
      <c r="L45" s="82" t="str">
        <f t="shared" si="15"/>
        <v>0411004</v>
      </c>
      <c r="M45" s="82" t="s">
        <v>4686</v>
      </c>
      <c r="N45" s="70" t="s">
        <v>2687</v>
      </c>
      <c r="O45" s="59" t="s">
        <v>2475</v>
      </c>
      <c r="P45" s="59" t="str">
        <f t="shared" ref="P45:P50" si="18">O45</f>
        <v>0411004</v>
      </c>
      <c r="Q45" s="162" t="str">
        <f t="shared" si="16"/>
        <v>0411004@gspharma.com</v>
      </c>
      <c r="R45" s="59" t="s">
        <v>2474</v>
      </c>
      <c r="S45" s="59" t="s">
        <v>2041</v>
      </c>
      <c r="T45" s="59" t="str">
        <f>TRIM(CONCATENATE(V45," (",S45,")"))</f>
        <v>Ms. Qudsia Batool (LHR01-PHR-MIO-01)</v>
      </c>
      <c r="U45" s="59" t="s">
        <v>2041</v>
      </c>
      <c r="V45" s="70" t="s">
        <v>7886</v>
      </c>
      <c r="W45" s="70" t="str">
        <f t="shared" si="17"/>
        <v>LHR01 - MIO - Ms. Qudsia Batool</v>
      </c>
      <c r="X45" s="70" t="s">
        <v>6686</v>
      </c>
      <c r="Y45" s="70" t="s">
        <v>6305</v>
      </c>
      <c r="Z45" s="164" t="s">
        <v>774</v>
      </c>
      <c r="AA45" s="171">
        <v>45244</v>
      </c>
      <c r="AB45" s="70" t="s">
        <v>774</v>
      </c>
      <c r="AC45" s="70" t="s">
        <v>1170</v>
      </c>
      <c r="AD45" s="70" t="s">
        <v>19</v>
      </c>
      <c r="AE45" s="82" t="s">
        <v>1162</v>
      </c>
      <c r="AF45" s="70" t="s">
        <v>1171</v>
      </c>
      <c r="AG45" s="70" t="s">
        <v>1159</v>
      </c>
      <c r="AH45" s="59" t="s">
        <v>2049</v>
      </c>
      <c r="AI45" s="70" t="s">
        <v>7888</v>
      </c>
      <c r="AJ45" s="70" t="s">
        <v>65</v>
      </c>
    </row>
    <row r="46" spans="1:36" x14ac:dyDescent="0.3">
      <c r="A46" s="59" t="str">
        <f t="shared" si="0"/>
        <v>LHR01-PHR-MIO-02</v>
      </c>
      <c r="B46" s="59" t="s">
        <v>1216</v>
      </c>
      <c r="C46" s="59" t="s">
        <v>1985</v>
      </c>
      <c r="D46" s="59" t="s">
        <v>1195</v>
      </c>
      <c r="E46" s="59" t="s">
        <v>1668</v>
      </c>
      <c r="F46" s="59" t="s">
        <v>1802</v>
      </c>
      <c r="G46" s="59" t="s">
        <v>7838</v>
      </c>
      <c r="H46" s="59" t="s">
        <v>2069</v>
      </c>
      <c r="I46" s="161" t="s">
        <v>4900</v>
      </c>
      <c r="J46" s="59" t="s">
        <v>1213</v>
      </c>
      <c r="K46" s="59" t="s">
        <v>6368</v>
      </c>
      <c r="L46" s="82" t="str">
        <f t="shared" si="15"/>
        <v>0411007</v>
      </c>
      <c r="M46" s="82" t="s">
        <v>4686</v>
      </c>
      <c r="N46" s="70" t="s">
        <v>2687</v>
      </c>
      <c r="O46" s="59" t="s">
        <v>2478</v>
      </c>
      <c r="P46" s="59" t="str">
        <f t="shared" si="18"/>
        <v>0411007</v>
      </c>
      <c r="Q46" s="162" t="str">
        <f t="shared" si="16"/>
        <v>0411007@gspharma.com</v>
      </c>
      <c r="R46" s="59" t="s">
        <v>2475</v>
      </c>
      <c r="S46" s="59" t="s">
        <v>2042</v>
      </c>
      <c r="T46" s="59" t="str">
        <f>TRIM(CONCATENATE(V46," (",S46,")"))</f>
        <v>Ms. Samina Kosar (LHR01-PHR-MIO-02)</v>
      </c>
      <c r="U46" s="59" t="s">
        <v>2042</v>
      </c>
      <c r="V46" s="70" t="s">
        <v>5407</v>
      </c>
      <c r="W46" s="70" t="str">
        <f t="shared" si="17"/>
        <v>LHR01 - MIO - Ms. Samina Kosar</v>
      </c>
      <c r="X46" s="70" t="s">
        <v>137</v>
      </c>
      <c r="Y46" s="70" t="s">
        <v>6305</v>
      </c>
      <c r="Z46" s="164" t="s">
        <v>774</v>
      </c>
      <c r="AA46" s="171">
        <v>43652</v>
      </c>
      <c r="AB46" s="70" t="s">
        <v>774</v>
      </c>
      <c r="AC46" s="70" t="s">
        <v>1170</v>
      </c>
      <c r="AD46" s="70" t="s">
        <v>19</v>
      </c>
      <c r="AE46" s="82" t="s">
        <v>1162</v>
      </c>
      <c r="AF46" s="70" t="s">
        <v>1171</v>
      </c>
      <c r="AG46" s="70" t="s">
        <v>1159</v>
      </c>
      <c r="AH46" s="59" t="s">
        <v>2049</v>
      </c>
      <c r="AI46" s="70" t="s">
        <v>7888</v>
      </c>
      <c r="AJ46" s="70" t="s">
        <v>65</v>
      </c>
    </row>
    <row r="47" spans="1:36" x14ac:dyDescent="0.3">
      <c r="A47" s="59" t="str">
        <f t="shared" si="0"/>
        <v>LHR01-PHR-MIO-03</v>
      </c>
      <c r="B47" s="59" t="s">
        <v>1216</v>
      </c>
      <c r="C47" s="59" t="s">
        <v>1985</v>
      </c>
      <c r="D47" s="59" t="s">
        <v>1195</v>
      </c>
      <c r="E47" s="59" t="s">
        <v>1668</v>
      </c>
      <c r="F47" s="59" t="s">
        <v>1802</v>
      </c>
      <c r="G47" s="59" t="s">
        <v>7838</v>
      </c>
      <c r="H47" s="59" t="s">
        <v>2069</v>
      </c>
      <c r="I47" s="161" t="s">
        <v>4900</v>
      </c>
      <c r="J47" s="59" t="s">
        <v>1213</v>
      </c>
      <c r="K47" s="59" t="s">
        <v>6368</v>
      </c>
      <c r="L47" s="82" t="str">
        <f t="shared" si="15"/>
        <v>0413003</v>
      </c>
      <c r="M47" s="82" t="s">
        <v>4686</v>
      </c>
      <c r="N47" s="70" t="s">
        <v>2687</v>
      </c>
      <c r="O47" s="59" t="s">
        <v>8016</v>
      </c>
      <c r="P47" s="59" t="str">
        <f t="shared" si="18"/>
        <v>0413003</v>
      </c>
      <c r="Q47" s="162" t="str">
        <f t="shared" si="16"/>
        <v>0413003@gspharma.com</v>
      </c>
      <c r="R47" s="59" t="s">
        <v>2475</v>
      </c>
      <c r="S47" s="59" t="s">
        <v>2043</v>
      </c>
      <c r="T47" s="59" t="str">
        <f>W47</f>
        <v>LHR01 - MIO - Vacant</v>
      </c>
      <c r="U47" s="59" t="s">
        <v>2043</v>
      </c>
      <c r="V47" s="70" t="s">
        <v>10</v>
      </c>
      <c r="W47" s="70" t="str">
        <f t="shared" si="17"/>
        <v>LHR01 - MIO - Vacant</v>
      </c>
      <c r="X47" s="70" t="s">
        <v>6686</v>
      </c>
      <c r="Y47" s="70" t="s">
        <v>6305</v>
      </c>
      <c r="Z47" s="164" t="s">
        <v>774</v>
      </c>
      <c r="AA47" s="171" t="s">
        <v>774</v>
      </c>
      <c r="AB47" s="70" t="s">
        <v>774</v>
      </c>
      <c r="AC47" s="70" t="s">
        <v>1170</v>
      </c>
      <c r="AD47" s="70" t="s">
        <v>19</v>
      </c>
      <c r="AE47" s="82" t="s">
        <v>1162</v>
      </c>
      <c r="AF47" s="70" t="s">
        <v>1171</v>
      </c>
      <c r="AG47" s="70" t="s">
        <v>1159</v>
      </c>
      <c r="AH47" s="59" t="s">
        <v>2049</v>
      </c>
      <c r="AI47" s="70" t="s">
        <v>7888</v>
      </c>
      <c r="AJ47" s="70" t="s">
        <v>65</v>
      </c>
    </row>
    <row r="48" spans="1:36" x14ac:dyDescent="0.3">
      <c r="A48" s="59" t="str">
        <f t="shared" si="0"/>
        <v>LHR01-PHR-MIO-04</v>
      </c>
      <c r="B48" s="59" t="s">
        <v>1216</v>
      </c>
      <c r="C48" s="59" t="s">
        <v>1985</v>
      </c>
      <c r="D48" s="59" t="s">
        <v>1195</v>
      </c>
      <c r="E48" s="59" t="s">
        <v>1668</v>
      </c>
      <c r="F48" s="59" t="s">
        <v>1802</v>
      </c>
      <c r="G48" s="59" t="s">
        <v>7838</v>
      </c>
      <c r="H48" s="59" t="s">
        <v>2069</v>
      </c>
      <c r="I48" s="161" t="s">
        <v>4900</v>
      </c>
      <c r="J48" s="59" t="s">
        <v>1213</v>
      </c>
      <c r="K48" s="59" t="s">
        <v>6368</v>
      </c>
      <c r="L48" s="82" t="str">
        <f t="shared" si="15"/>
        <v>0411006</v>
      </c>
      <c r="M48" s="82" t="s">
        <v>4686</v>
      </c>
      <c r="N48" s="70" t="s">
        <v>2687</v>
      </c>
      <c r="O48" s="59" t="s">
        <v>2477</v>
      </c>
      <c r="P48" s="59" t="str">
        <f t="shared" si="18"/>
        <v>0411006</v>
      </c>
      <c r="Q48" s="162" t="str">
        <f t="shared" si="16"/>
        <v>0411006@gspharma.com</v>
      </c>
      <c r="R48" s="59" t="s">
        <v>2475</v>
      </c>
      <c r="S48" s="59" t="s">
        <v>2044</v>
      </c>
      <c r="T48" s="59" t="str">
        <f>W48</f>
        <v>LHR01 - MIO - Vacant</v>
      </c>
      <c r="U48" s="59" t="s">
        <v>2044</v>
      </c>
      <c r="V48" s="70" t="s">
        <v>10</v>
      </c>
      <c r="W48" s="70" t="str">
        <f t="shared" si="17"/>
        <v>LHR01 - MIO - Vacant</v>
      </c>
      <c r="X48" s="70" t="s">
        <v>6686</v>
      </c>
      <c r="Y48" s="70" t="s">
        <v>6305</v>
      </c>
      <c r="Z48" s="164" t="s">
        <v>774</v>
      </c>
      <c r="AA48" s="171" t="s">
        <v>774</v>
      </c>
      <c r="AB48" s="70" t="s">
        <v>774</v>
      </c>
      <c r="AC48" s="70" t="s">
        <v>1170</v>
      </c>
      <c r="AD48" s="70" t="s">
        <v>19</v>
      </c>
      <c r="AE48" s="82" t="s">
        <v>1162</v>
      </c>
      <c r="AF48" s="70" t="s">
        <v>1171</v>
      </c>
      <c r="AG48" s="70" t="s">
        <v>1159</v>
      </c>
      <c r="AH48" s="59" t="s">
        <v>2049</v>
      </c>
      <c r="AI48" s="70" t="s">
        <v>7888</v>
      </c>
      <c r="AJ48" s="70" t="s">
        <v>65</v>
      </c>
    </row>
    <row r="49" spans="1:36" x14ac:dyDescent="0.3">
      <c r="A49" s="59" t="str">
        <f t="shared" si="0"/>
        <v>LHR01-PHR-MIO-05</v>
      </c>
      <c r="B49" s="59" t="s">
        <v>1216</v>
      </c>
      <c r="C49" s="59" t="s">
        <v>1985</v>
      </c>
      <c r="D49" s="59" t="s">
        <v>1195</v>
      </c>
      <c r="E49" s="59" t="s">
        <v>1668</v>
      </c>
      <c r="F49" s="59" t="s">
        <v>1802</v>
      </c>
      <c r="G49" s="59" t="s">
        <v>7838</v>
      </c>
      <c r="H49" s="59" t="s">
        <v>2069</v>
      </c>
      <c r="I49" s="161" t="s">
        <v>4900</v>
      </c>
      <c r="J49" s="59" t="s">
        <v>1213</v>
      </c>
      <c r="K49" s="59" t="s">
        <v>6368</v>
      </c>
      <c r="L49" s="82" t="str">
        <f t="shared" si="15"/>
        <v>0411005</v>
      </c>
      <c r="M49" s="82" t="s">
        <v>4686</v>
      </c>
      <c r="N49" s="70" t="s">
        <v>2687</v>
      </c>
      <c r="O49" s="82" t="s">
        <v>2476</v>
      </c>
      <c r="P49" s="59" t="str">
        <f t="shared" si="18"/>
        <v>0411005</v>
      </c>
      <c r="Q49" s="162" t="str">
        <f t="shared" si="16"/>
        <v>0411005@gspharma.com</v>
      </c>
      <c r="R49" s="59" t="s">
        <v>2475</v>
      </c>
      <c r="S49" s="59" t="s">
        <v>2045</v>
      </c>
      <c r="T49" s="59" t="str">
        <f>TRIM(CONCATENATE(V49," (",S49,")"))</f>
        <v>Shahid Aslam (LHR01-PHR-MIO-05)</v>
      </c>
      <c r="U49" s="59" t="s">
        <v>2045</v>
      </c>
      <c r="V49" s="70" t="s">
        <v>6274</v>
      </c>
      <c r="W49" s="70" t="str">
        <f t="shared" si="17"/>
        <v>LHR01 - MIO - Shahid Aslam</v>
      </c>
      <c r="X49" s="70" t="s">
        <v>6686</v>
      </c>
      <c r="Y49" s="70" t="s">
        <v>6305</v>
      </c>
      <c r="Z49" s="164" t="s">
        <v>774</v>
      </c>
      <c r="AA49" s="171">
        <v>44940</v>
      </c>
      <c r="AB49" s="70" t="s">
        <v>774</v>
      </c>
      <c r="AC49" s="70" t="s">
        <v>1170</v>
      </c>
      <c r="AD49" s="70" t="s">
        <v>19</v>
      </c>
      <c r="AE49" s="82" t="s">
        <v>1162</v>
      </c>
      <c r="AF49" s="70" t="s">
        <v>1171</v>
      </c>
      <c r="AG49" s="70" t="s">
        <v>1159</v>
      </c>
      <c r="AH49" s="59" t="s">
        <v>2049</v>
      </c>
      <c r="AI49" s="70" t="s">
        <v>7888</v>
      </c>
      <c r="AJ49" s="70" t="s">
        <v>65</v>
      </c>
    </row>
    <row r="50" spans="1:36" x14ac:dyDescent="0.3">
      <c r="A50" s="59" t="str">
        <f t="shared" si="0"/>
        <v>LHR01-PHR-MIO-00</v>
      </c>
      <c r="B50" s="59" t="s">
        <v>1216</v>
      </c>
      <c r="C50" s="59" t="s">
        <v>1985</v>
      </c>
      <c r="D50" s="59" t="s">
        <v>1195</v>
      </c>
      <c r="E50" s="59" t="s">
        <v>1668</v>
      </c>
      <c r="F50" s="59" t="s">
        <v>1802</v>
      </c>
      <c r="G50" s="59" t="s">
        <v>7838</v>
      </c>
      <c r="H50" s="59" t="s">
        <v>2069</v>
      </c>
      <c r="I50" s="161" t="s">
        <v>4900</v>
      </c>
      <c r="J50" s="59" t="s">
        <v>1213</v>
      </c>
      <c r="K50" s="59" t="s">
        <v>6368</v>
      </c>
      <c r="L50" s="82" t="str">
        <f t="shared" si="15"/>
        <v>0413001</v>
      </c>
      <c r="M50" s="82" t="s">
        <v>4686</v>
      </c>
      <c r="N50" s="70" t="s">
        <v>2687</v>
      </c>
      <c r="O50" s="82" t="s">
        <v>5901</v>
      </c>
      <c r="P50" s="59" t="str">
        <f t="shared" si="18"/>
        <v>0413001</v>
      </c>
      <c r="Q50" s="162" t="s">
        <v>3639</v>
      </c>
      <c r="R50" s="59" t="s">
        <v>2992</v>
      </c>
      <c r="S50" s="59" t="s">
        <v>2048</v>
      </c>
      <c r="T50" s="59" t="str">
        <f>TRIM(CONCATENATE(W50))</f>
        <v>LHR01 - PHR Unmapped</v>
      </c>
      <c r="U50" s="59" t="s">
        <v>2048</v>
      </c>
      <c r="V50" s="70" t="s">
        <v>5920</v>
      </c>
      <c r="W50" s="70" t="str">
        <f>TRIM(CONCATENATE(K50," - ",V50))</f>
        <v>LHR01 - PHR Unmapped</v>
      </c>
      <c r="X50" s="70" t="s">
        <v>6686</v>
      </c>
      <c r="Y50" s="70" t="s">
        <v>774</v>
      </c>
      <c r="Z50" s="164" t="s">
        <v>774</v>
      </c>
      <c r="AA50" s="171" t="s">
        <v>774</v>
      </c>
      <c r="AB50" s="70" t="s">
        <v>774</v>
      </c>
      <c r="AC50" s="70" t="s">
        <v>1170</v>
      </c>
      <c r="AD50" s="70" t="s">
        <v>19</v>
      </c>
      <c r="AE50" s="82" t="s">
        <v>1162</v>
      </c>
      <c r="AF50" s="70" t="s">
        <v>1171</v>
      </c>
      <c r="AG50" s="70" t="s">
        <v>1159</v>
      </c>
      <c r="AH50" s="59" t="s">
        <v>2049</v>
      </c>
      <c r="AI50" s="70" t="s">
        <v>7888</v>
      </c>
      <c r="AJ50" s="70" t="s">
        <v>65</v>
      </c>
    </row>
    <row r="51" spans="1:36" x14ac:dyDescent="0.3">
      <c r="A51" s="59" t="str">
        <f t="shared" si="0"/>
        <v>LHR01-PHR-ASM-01</v>
      </c>
      <c r="B51" s="59" t="s">
        <v>1216</v>
      </c>
      <c r="C51" s="59" t="s">
        <v>1985</v>
      </c>
      <c r="D51" s="59" t="s">
        <v>1195</v>
      </c>
      <c r="E51" s="59" t="s">
        <v>1668</v>
      </c>
      <c r="F51" s="59" t="s">
        <v>1802</v>
      </c>
      <c r="G51" s="59" t="s">
        <v>7838</v>
      </c>
      <c r="H51" s="59" t="s">
        <v>2069</v>
      </c>
      <c r="I51" s="161" t="s">
        <v>4900</v>
      </c>
      <c r="J51" s="59" t="s">
        <v>1213</v>
      </c>
      <c r="K51" s="59" t="s">
        <v>6368</v>
      </c>
      <c r="L51" s="82" t="str">
        <f t="shared" si="15"/>
        <v>04130</v>
      </c>
      <c r="M51" s="82" t="s">
        <v>4686</v>
      </c>
      <c r="N51" s="70" t="s">
        <v>2687</v>
      </c>
      <c r="O51" s="82" t="s">
        <v>5902</v>
      </c>
      <c r="P51" s="59" t="str">
        <f>O50</f>
        <v>0413001</v>
      </c>
      <c r="Q51" s="162" t="str">
        <f t="shared" ref="Q51:Q56" si="19">CONCATENATE(O51,"@gspharma.com")</f>
        <v>04130@gspharma.com</v>
      </c>
      <c r="R51" s="59" t="s">
        <v>2707</v>
      </c>
      <c r="S51" s="59" t="s">
        <v>2049</v>
      </c>
      <c r="T51" s="59" t="str">
        <f>W51</f>
        <v>LHR01 - ASM - Vacant</v>
      </c>
      <c r="U51" s="59" t="s">
        <v>2049</v>
      </c>
      <c r="V51" s="70" t="s">
        <v>10</v>
      </c>
      <c r="W51" s="70" t="str">
        <f t="shared" ref="W51:W56" si="20">TRIM(CONCATENATE(K51," - ",AD51," - ",V51))</f>
        <v>LHR01 - ASM - Vacant</v>
      </c>
      <c r="X51" s="70" t="s">
        <v>6686</v>
      </c>
      <c r="Y51" s="70" t="s">
        <v>6305</v>
      </c>
      <c r="Z51" s="164" t="s">
        <v>774</v>
      </c>
      <c r="AA51" s="171" t="s">
        <v>774</v>
      </c>
      <c r="AB51" s="70" t="s">
        <v>774</v>
      </c>
      <c r="AC51" s="70" t="s">
        <v>1219</v>
      </c>
      <c r="AD51" s="70" t="s">
        <v>1028</v>
      </c>
      <c r="AE51" s="82" t="s">
        <v>3414</v>
      </c>
      <c r="AF51" s="70" t="s">
        <v>1171</v>
      </c>
      <c r="AG51" s="70" t="s">
        <v>1159</v>
      </c>
      <c r="AH51" s="59" t="s">
        <v>1210</v>
      </c>
      <c r="AI51" s="70" t="s">
        <v>2907</v>
      </c>
      <c r="AJ51" s="70" t="s">
        <v>65</v>
      </c>
    </row>
    <row r="52" spans="1:36" x14ac:dyDescent="0.3">
      <c r="A52" s="59" t="str">
        <f t="shared" si="0"/>
        <v>LHR02-PHR-MIO-01</v>
      </c>
      <c r="B52" s="59" t="s">
        <v>1216</v>
      </c>
      <c r="C52" s="59" t="s">
        <v>1985</v>
      </c>
      <c r="D52" s="59" t="s">
        <v>1195</v>
      </c>
      <c r="E52" s="59" t="s">
        <v>1668</v>
      </c>
      <c r="F52" s="59" t="s">
        <v>1802</v>
      </c>
      <c r="G52" s="59" t="s">
        <v>7838</v>
      </c>
      <c r="H52" s="59" t="s">
        <v>2071</v>
      </c>
      <c r="I52" s="161" t="s">
        <v>4900</v>
      </c>
      <c r="J52" s="59" t="s">
        <v>1214</v>
      </c>
      <c r="K52" s="59" t="s">
        <v>6369</v>
      </c>
      <c r="L52" s="82" t="str">
        <f t="shared" si="15"/>
        <v>0412004</v>
      </c>
      <c r="M52" s="82" t="s">
        <v>4686</v>
      </c>
      <c r="N52" s="70" t="s">
        <v>2687</v>
      </c>
      <c r="O52" s="59" t="s">
        <v>2482</v>
      </c>
      <c r="P52" s="59" t="str">
        <f t="shared" ref="P52:P57" si="21">O52</f>
        <v>0412004</v>
      </c>
      <c r="Q52" s="162" t="str">
        <f t="shared" si="19"/>
        <v>0412004@gspharma.com</v>
      </c>
      <c r="R52" s="59" t="s">
        <v>2475</v>
      </c>
      <c r="S52" s="59" t="s">
        <v>5900</v>
      </c>
      <c r="T52" s="59" t="str">
        <f>TRIM(CONCATENATE(V52," (",S52,")"))</f>
        <v>Mr. Atif Bashir (LHR02-PHR-MIO-01)</v>
      </c>
      <c r="U52" s="59" t="s">
        <v>5900</v>
      </c>
      <c r="V52" s="70" t="s">
        <v>105</v>
      </c>
      <c r="W52" s="70" t="str">
        <f t="shared" si="20"/>
        <v>LHR02 - MIO - Mr. Atif Bashir</v>
      </c>
      <c r="X52" s="70" t="s">
        <v>347</v>
      </c>
      <c r="Y52" s="70" t="s">
        <v>6305</v>
      </c>
      <c r="Z52" s="164" t="s">
        <v>774</v>
      </c>
      <c r="AA52" s="171">
        <v>42537</v>
      </c>
      <c r="AB52" s="70" t="s">
        <v>774</v>
      </c>
      <c r="AC52" s="70" t="s">
        <v>1170</v>
      </c>
      <c r="AD52" s="70" t="s">
        <v>19</v>
      </c>
      <c r="AE52" s="82" t="s">
        <v>1162</v>
      </c>
      <c r="AF52" s="70" t="s">
        <v>1171</v>
      </c>
      <c r="AG52" s="70" t="s">
        <v>1159</v>
      </c>
      <c r="AH52" s="59" t="s">
        <v>5897</v>
      </c>
      <c r="AI52" s="70" t="s">
        <v>8304</v>
      </c>
      <c r="AJ52" s="70" t="s">
        <v>65</v>
      </c>
    </row>
    <row r="53" spans="1:36" x14ac:dyDescent="0.3">
      <c r="A53" s="59" t="str">
        <f t="shared" si="0"/>
        <v>LHR02-PHR-MIO-02</v>
      </c>
      <c r="B53" s="59" t="s">
        <v>1216</v>
      </c>
      <c r="C53" s="59" t="s">
        <v>1985</v>
      </c>
      <c r="D53" s="59" t="s">
        <v>1195</v>
      </c>
      <c r="E53" s="59" t="s">
        <v>1668</v>
      </c>
      <c r="F53" s="59" t="s">
        <v>1802</v>
      </c>
      <c r="G53" s="59" t="s">
        <v>7838</v>
      </c>
      <c r="H53" s="59" t="s">
        <v>2071</v>
      </c>
      <c r="I53" s="161" t="s">
        <v>4900</v>
      </c>
      <c r="J53" s="59" t="s">
        <v>1214</v>
      </c>
      <c r="K53" s="59" t="s">
        <v>6369</v>
      </c>
      <c r="L53" s="82" t="str">
        <f t="shared" si="15"/>
        <v>0411002</v>
      </c>
      <c r="M53" s="82" t="s">
        <v>4686</v>
      </c>
      <c r="N53" s="70" t="s">
        <v>2687</v>
      </c>
      <c r="O53" s="59" t="s">
        <v>2473</v>
      </c>
      <c r="P53" s="59" t="str">
        <f t="shared" si="21"/>
        <v>0411002</v>
      </c>
      <c r="Q53" s="162" t="str">
        <f t="shared" si="19"/>
        <v>0411002@gspharma.com</v>
      </c>
      <c r="R53" s="59" t="s">
        <v>2478</v>
      </c>
      <c r="S53" s="59" t="s">
        <v>5898</v>
      </c>
      <c r="T53" s="59" t="str">
        <f>TRIM(CONCATENATE(V53," (",S53,")"))</f>
        <v>Ms. Areeba Shabbir (LHR02-PHR-MIO-02)</v>
      </c>
      <c r="U53" s="59" t="s">
        <v>5898</v>
      </c>
      <c r="V53" s="70" t="s">
        <v>8300</v>
      </c>
      <c r="W53" s="70" t="str">
        <f t="shared" si="20"/>
        <v>LHR02 - MIO - Ms. Areeba Shabbir</v>
      </c>
      <c r="X53" s="70" t="s">
        <v>6687</v>
      </c>
      <c r="Y53" s="70" t="s">
        <v>6305</v>
      </c>
      <c r="Z53" s="164" t="s">
        <v>774</v>
      </c>
      <c r="AA53" s="171">
        <v>44943</v>
      </c>
      <c r="AB53" s="70" t="s">
        <v>774</v>
      </c>
      <c r="AC53" s="70" t="s">
        <v>1170</v>
      </c>
      <c r="AD53" s="70" t="s">
        <v>19</v>
      </c>
      <c r="AE53" s="82" t="s">
        <v>1162</v>
      </c>
      <c r="AF53" s="70" t="s">
        <v>1171</v>
      </c>
      <c r="AG53" s="70" t="s">
        <v>1159</v>
      </c>
      <c r="AH53" s="59" t="s">
        <v>5897</v>
      </c>
      <c r="AI53" s="70" t="s">
        <v>8304</v>
      </c>
      <c r="AJ53" s="70" t="s">
        <v>65</v>
      </c>
    </row>
    <row r="54" spans="1:36" x14ac:dyDescent="0.3">
      <c r="A54" s="59" t="str">
        <f t="shared" si="0"/>
        <v>LHR02-PHR-MIO-03</v>
      </c>
      <c r="B54" s="59" t="s">
        <v>1216</v>
      </c>
      <c r="C54" s="59" t="s">
        <v>1985</v>
      </c>
      <c r="D54" s="59" t="s">
        <v>1195</v>
      </c>
      <c r="E54" s="59" t="s">
        <v>1668</v>
      </c>
      <c r="F54" s="59" t="s">
        <v>1802</v>
      </c>
      <c r="G54" s="59" t="s">
        <v>7838</v>
      </c>
      <c r="H54" s="59" t="s">
        <v>2071</v>
      </c>
      <c r="I54" s="161" t="s">
        <v>4900</v>
      </c>
      <c r="J54" s="59" t="s">
        <v>1214</v>
      </c>
      <c r="K54" s="59" t="s">
        <v>6369</v>
      </c>
      <c r="L54" s="82" t="str">
        <f t="shared" si="15"/>
        <v>0411009</v>
      </c>
      <c r="M54" s="82" t="s">
        <v>4686</v>
      </c>
      <c r="N54" s="70" t="s">
        <v>2687</v>
      </c>
      <c r="O54" s="59" t="s">
        <v>5501</v>
      </c>
      <c r="P54" s="59" t="str">
        <f t="shared" si="21"/>
        <v>0411009</v>
      </c>
      <c r="Q54" s="162" t="str">
        <f t="shared" si="19"/>
        <v>0411009@gspharma.com</v>
      </c>
      <c r="R54" s="59" t="s">
        <v>2478</v>
      </c>
      <c r="S54" s="59" t="s">
        <v>7889</v>
      </c>
      <c r="T54" s="59" t="str">
        <f>W54</f>
        <v>LHR02 - MIO - Danish Shoukat</v>
      </c>
      <c r="U54" s="59" t="s">
        <v>7889</v>
      </c>
      <c r="V54" s="70" t="s">
        <v>8301</v>
      </c>
      <c r="W54" s="70" t="str">
        <f t="shared" si="20"/>
        <v>LHR02 - MIO - Danish Shoukat</v>
      </c>
      <c r="X54" s="70" t="s">
        <v>6687</v>
      </c>
      <c r="Y54" s="70" t="s">
        <v>6305</v>
      </c>
      <c r="Z54" s="164" t="s">
        <v>774</v>
      </c>
      <c r="AA54" s="171" t="s">
        <v>774</v>
      </c>
      <c r="AB54" s="70" t="s">
        <v>774</v>
      </c>
      <c r="AC54" s="70" t="s">
        <v>1170</v>
      </c>
      <c r="AD54" s="70" t="s">
        <v>19</v>
      </c>
      <c r="AE54" s="82" t="s">
        <v>1162</v>
      </c>
      <c r="AF54" s="70" t="s">
        <v>1171</v>
      </c>
      <c r="AG54" s="70" t="s">
        <v>1159</v>
      </c>
      <c r="AH54" s="59" t="s">
        <v>5897</v>
      </c>
      <c r="AI54" s="70" t="s">
        <v>8304</v>
      </c>
      <c r="AJ54" s="70" t="s">
        <v>65</v>
      </c>
    </row>
    <row r="55" spans="1:36" x14ac:dyDescent="0.3">
      <c r="A55" s="59" t="str">
        <f t="shared" si="0"/>
        <v>LHR02-PHR-PS-01</v>
      </c>
      <c r="B55" s="59" t="s">
        <v>1216</v>
      </c>
      <c r="C55" s="59" t="s">
        <v>1985</v>
      </c>
      <c r="D55" s="59" t="s">
        <v>1195</v>
      </c>
      <c r="E55" s="59" t="s">
        <v>1668</v>
      </c>
      <c r="F55" s="59" t="s">
        <v>1802</v>
      </c>
      <c r="G55" s="59" t="s">
        <v>7838</v>
      </c>
      <c r="H55" s="59" t="s">
        <v>2071</v>
      </c>
      <c r="I55" s="161" t="s">
        <v>4900</v>
      </c>
      <c r="J55" s="59" t="s">
        <v>1214</v>
      </c>
      <c r="K55" s="59" t="s">
        <v>6369</v>
      </c>
      <c r="L55" s="82" t="str">
        <f t="shared" si="15"/>
        <v>0411010</v>
      </c>
      <c r="M55" s="82" t="s">
        <v>4686</v>
      </c>
      <c r="N55" s="70" t="s">
        <v>2687</v>
      </c>
      <c r="O55" s="82" t="s">
        <v>5502</v>
      </c>
      <c r="P55" s="59" t="str">
        <f t="shared" si="21"/>
        <v>0411010</v>
      </c>
      <c r="Q55" s="162" t="str">
        <f t="shared" si="19"/>
        <v>0411010@gspharma.com</v>
      </c>
      <c r="R55" s="59" t="s">
        <v>2478</v>
      </c>
      <c r="S55" s="59" t="s">
        <v>6275</v>
      </c>
      <c r="T55" s="59" t="str">
        <f>TRIM(CONCATENATE(V55," (",S55,")"))</f>
        <v>M Asim (LHR02-PHR-PS-01)</v>
      </c>
      <c r="U55" s="59" t="s">
        <v>6275</v>
      </c>
      <c r="V55" s="70" t="s">
        <v>8302</v>
      </c>
      <c r="W55" s="70" t="str">
        <f t="shared" si="20"/>
        <v>LHR02 - PS - M Asim</v>
      </c>
      <c r="X55" s="70" t="s">
        <v>6687</v>
      </c>
      <c r="Y55" s="70" t="s">
        <v>6305</v>
      </c>
      <c r="Z55" s="164" t="s">
        <v>774</v>
      </c>
      <c r="AA55" s="171">
        <v>45216</v>
      </c>
      <c r="AB55" s="70" t="s">
        <v>774</v>
      </c>
      <c r="AC55" s="70" t="s">
        <v>2073</v>
      </c>
      <c r="AD55" s="70" t="s">
        <v>6269</v>
      </c>
      <c r="AE55" s="82" t="s">
        <v>1162</v>
      </c>
      <c r="AF55" s="70" t="s">
        <v>1171</v>
      </c>
      <c r="AG55" s="70" t="s">
        <v>1159</v>
      </c>
      <c r="AH55" s="59" t="s">
        <v>5897</v>
      </c>
      <c r="AI55" s="70" t="s">
        <v>8304</v>
      </c>
      <c r="AJ55" s="70" t="s">
        <v>65</v>
      </c>
    </row>
    <row r="56" spans="1:36" x14ac:dyDescent="0.3">
      <c r="A56" s="59" t="str">
        <f t="shared" si="0"/>
        <v>LHR02-PHR-PS-02</v>
      </c>
      <c r="B56" s="59" t="s">
        <v>1216</v>
      </c>
      <c r="C56" s="59" t="s">
        <v>1985</v>
      </c>
      <c r="D56" s="59" t="s">
        <v>1195</v>
      </c>
      <c r="E56" s="59" t="s">
        <v>1668</v>
      </c>
      <c r="F56" s="59" t="s">
        <v>1802</v>
      </c>
      <c r="G56" s="59" t="s">
        <v>7838</v>
      </c>
      <c r="H56" s="59" t="s">
        <v>2071</v>
      </c>
      <c r="I56" s="161" t="s">
        <v>4900</v>
      </c>
      <c r="J56" s="59" t="s">
        <v>1214</v>
      </c>
      <c r="K56" s="59" t="s">
        <v>6369</v>
      </c>
      <c r="L56" s="82" t="str">
        <f t="shared" si="15"/>
        <v>0413002</v>
      </c>
      <c r="M56" s="82" t="s">
        <v>4686</v>
      </c>
      <c r="N56" s="70" t="s">
        <v>2687</v>
      </c>
      <c r="O56" s="82" t="s">
        <v>6285</v>
      </c>
      <c r="P56" s="59" t="str">
        <f t="shared" si="21"/>
        <v>0413002</v>
      </c>
      <c r="Q56" s="162" t="str">
        <f t="shared" si="19"/>
        <v>0413002@gspharma.com</v>
      </c>
      <c r="R56" s="59" t="s">
        <v>2478</v>
      </c>
      <c r="S56" s="59" t="s">
        <v>8299</v>
      </c>
      <c r="T56" s="59" t="str">
        <f>TRIM(CONCATENATE(V56," (",S56,")"))</f>
        <v>Vacant LHR01-PS-01 (Hyst) (LHR02-PHR-PS-02)</v>
      </c>
      <c r="U56" s="59" t="s">
        <v>8299</v>
      </c>
      <c r="V56" s="70" t="s">
        <v>8303</v>
      </c>
      <c r="W56" s="70" t="str">
        <f t="shared" si="20"/>
        <v>LHR02 - PS - Vacant LHR01-PS-01 (Hyst)</v>
      </c>
      <c r="X56" s="70" t="s">
        <v>6687</v>
      </c>
      <c r="Y56" s="70" t="s">
        <v>6305</v>
      </c>
      <c r="Z56" s="164" t="s">
        <v>774</v>
      </c>
      <c r="AA56" s="171">
        <v>45216</v>
      </c>
      <c r="AB56" s="70" t="s">
        <v>774</v>
      </c>
      <c r="AC56" s="70" t="s">
        <v>2073</v>
      </c>
      <c r="AD56" s="70" t="s">
        <v>6269</v>
      </c>
      <c r="AE56" s="82" t="s">
        <v>1162</v>
      </c>
      <c r="AF56" s="70" t="s">
        <v>1171</v>
      </c>
      <c r="AG56" s="70" t="s">
        <v>1159</v>
      </c>
      <c r="AH56" s="59" t="s">
        <v>5897</v>
      </c>
      <c r="AI56" s="70" t="s">
        <v>8304</v>
      </c>
      <c r="AJ56" s="70" t="s">
        <v>65</v>
      </c>
    </row>
    <row r="57" spans="1:36" x14ac:dyDescent="0.3">
      <c r="A57" s="59" t="str">
        <f t="shared" si="0"/>
        <v>LHR02-PHR-MIO-00</v>
      </c>
      <c r="B57" s="59" t="s">
        <v>1216</v>
      </c>
      <c r="C57" s="59" t="s">
        <v>1985</v>
      </c>
      <c r="D57" s="59" t="s">
        <v>1195</v>
      </c>
      <c r="E57" s="59" t="s">
        <v>1668</v>
      </c>
      <c r="F57" s="59" t="s">
        <v>1802</v>
      </c>
      <c r="G57" s="59" t="s">
        <v>7838</v>
      </c>
      <c r="H57" s="59" t="s">
        <v>2071</v>
      </c>
      <c r="I57" s="161" t="s">
        <v>4900</v>
      </c>
      <c r="J57" s="59" t="s">
        <v>1214</v>
      </c>
      <c r="K57" s="59" t="s">
        <v>6369</v>
      </c>
      <c r="L57" s="82" t="str">
        <f t="shared" si="15"/>
        <v>0411008</v>
      </c>
      <c r="M57" s="82" t="s">
        <v>4686</v>
      </c>
      <c r="N57" s="70" t="s">
        <v>2687</v>
      </c>
      <c r="O57" s="59" t="s">
        <v>2992</v>
      </c>
      <c r="P57" s="59" t="str">
        <f t="shared" si="21"/>
        <v>0411008</v>
      </c>
      <c r="Q57" s="162" t="s">
        <v>3639</v>
      </c>
      <c r="R57" s="59" t="s">
        <v>2992</v>
      </c>
      <c r="S57" s="59" t="s">
        <v>5899</v>
      </c>
      <c r="T57" s="59" t="str">
        <f>TRIM(CONCATENATE(W57))</f>
        <v>LHR02 - PHR Unmapped</v>
      </c>
      <c r="U57" s="59" t="s">
        <v>5899</v>
      </c>
      <c r="V57" s="70" t="s">
        <v>5920</v>
      </c>
      <c r="W57" s="70" t="str">
        <f>TRIM(CONCATENATE(K57," - ",V57))</f>
        <v>LHR02 - PHR Unmapped</v>
      </c>
      <c r="X57" s="70" t="s">
        <v>6687</v>
      </c>
      <c r="Y57" s="70" t="s">
        <v>774</v>
      </c>
      <c r="Z57" s="164" t="s">
        <v>774</v>
      </c>
      <c r="AA57" s="171" t="s">
        <v>774</v>
      </c>
      <c r="AB57" s="70" t="s">
        <v>774</v>
      </c>
      <c r="AC57" s="70" t="s">
        <v>1170</v>
      </c>
      <c r="AD57" s="70" t="s">
        <v>19</v>
      </c>
      <c r="AE57" s="82" t="s">
        <v>1162</v>
      </c>
      <c r="AF57" s="70" t="s">
        <v>1171</v>
      </c>
      <c r="AG57" s="70" t="s">
        <v>1159</v>
      </c>
      <c r="AH57" s="59" t="s">
        <v>5897</v>
      </c>
      <c r="AI57" s="70" t="s">
        <v>8304</v>
      </c>
      <c r="AJ57" s="70" t="s">
        <v>65</v>
      </c>
    </row>
    <row r="58" spans="1:36" x14ac:dyDescent="0.3">
      <c r="A58" s="59" t="str">
        <f t="shared" si="0"/>
        <v>LHR02-PHR-ASM-01</v>
      </c>
      <c r="B58" s="59" t="s">
        <v>1216</v>
      </c>
      <c r="C58" s="59" t="s">
        <v>1985</v>
      </c>
      <c r="D58" s="59" t="s">
        <v>1195</v>
      </c>
      <c r="E58" s="59" t="s">
        <v>1668</v>
      </c>
      <c r="F58" s="59" t="s">
        <v>1802</v>
      </c>
      <c r="G58" s="59" t="s">
        <v>7838</v>
      </c>
      <c r="H58" s="59" t="s">
        <v>2071</v>
      </c>
      <c r="I58" s="161" t="s">
        <v>4900</v>
      </c>
      <c r="J58" s="59" t="s">
        <v>1214</v>
      </c>
      <c r="K58" s="59" t="s">
        <v>6369</v>
      </c>
      <c r="L58" s="82" t="str">
        <f t="shared" si="15"/>
        <v>04110</v>
      </c>
      <c r="M58" s="82" t="s">
        <v>4686</v>
      </c>
      <c r="N58" s="70" t="s">
        <v>2687</v>
      </c>
      <c r="O58" s="59" t="s">
        <v>2707</v>
      </c>
      <c r="P58" s="59" t="str">
        <f>O57</f>
        <v>0411008</v>
      </c>
      <c r="Q58" s="162" t="str">
        <f t="shared" ref="Q58:Q63" si="22">CONCATENATE(O58,"@gspharma.com")</f>
        <v>04110@gspharma.com</v>
      </c>
      <c r="R58" s="59" t="s">
        <v>2707</v>
      </c>
      <c r="S58" s="59" t="s">
        <v>5897</v>
      </c>
      <c r="T58" s="59" t="str">
        <f>W58</f>
        <v>LHR02 - ASM - Ms. Maryam Siddique</v>
      </c>
      <c r="U58" s="59" t="s">
        <v>5897</v>
      </c>
      <c r="V58" s="70" t="s">
        <v>8304</v>
      </c>
      <c r="W58" s="70" t="str">
        <f t="shared" ref="W58:W63" si="23">TRIM(CONCATENATE(K58," - ",AD58," - ",V58))</f>
        <v>LHR02 - ASM - Ms. Maryam Siddique</v>
      </c>
      <c r="X58" s="70" t="s">
        <v>6687</v>
      </c>
      <c r="Y58" s="70" t="s">
        <v>6305</v>
      </c>
      <c r="Z58" s="164" t="s">
        <v>774</v>
      </c>
      <c r="AA58" s="171">
        <v>45170</v>
      </c>
      <c r="AB58" s="70" t="s">
        <v>774</v>
      </c>
      <c r="AC58" s="70" t="s">
        <v>1219</v>
      </c>
      <c r="AD58" s="70" t="s">
        <v>1028</v>
      </c>
      <c r="AE58" s="82" t="s">
        <v>3414</v>
      </c>
      <c r="AF58" s="70" t="s">
        <v>1171</v>
      </c>
      <c r="AG58" s="70" t="s">
        <v>1159</v>
      </c>
      <c r="AH58" s="59" t="s">
        <v>1210</v>
      </c>
      <c r="AI58" s="70" t="s">
        <v>2907</v>
      </c>
      <c r="AJ58" s="70" t="s">
        <v>65</v>
      </c>
    </row>
    <row r="59" spans="1:36" x14ac:dyDescent="0.3">
      <c r="A59" s="59" t="str">
        <f t="shared" si="0"/>
        <v>GUJ01-PHR-MIO-01</v>
      </c>
      <c r="B59" s="59" t="s">
        <v>1216</v>
      </c>
      <c r="C59" s="59" t="s">
        <v>1985</v>
      </c>
      <c r="D59" s="59" t="s">
        <v>1195</v>
      </c>
      <c r="E59" s="59" t="s">
        <v>1668</v>
      </c>
      <c r="F59" s="59" t="s">
        <v>1802</v>
      </c>
      <c r="G59" s="59" t="s">
        <v>7838</v>
      </c>
      <c r="H59" s="59" t="s">
        <v>2072</v>
      </c>
      <c r="I59" s="161" t="s">
        <v>4900</v>
      </c>
      <c r="J59" s="59" t="s">
        <v>2865</v>
      </c>
      <c r="K59" s="59" t="s">
        <v>6359</v>
      </c>
      <c r="L59" s="82" t="str">
        <f t="shared" si="15"/>
        <v>0412001</v>
      </c>
      <c r="M59" s="82" t="s">
        <v>4686</v>
      </c>
      <c r="N59" s="70" t="s">
        <v>2687</v>
      </c>
      <c r="O59" s="59" t="s">
        <v>2479</v>
      </c>
      <c r="P59" s="59" t="str">
        <f t="shared" ref="P59:P64" si="24">O59</f>
        <v>0412001</v>
      </c>
      <c r="Q59" s="162" t="str">
        <f t="shared" si="22"/>
        <v>0412001@gspharma.com</v>
      </c>
      <c r="R59" s="59" t="s">
        <v>2479</v>
      </c>
      <c r="S59" s="59" t="s">
        <v>2900</v>
      </c>
      <c r="T59" s="59" t="str">
        <f>TRIM(CONCATENATE(V59," (",S59,")"))</f>
        <v>Ms. Anjum  Rani (GUJ01-PHR-MIO-01)</v>
      </c>
      <c r="U59" s="59" t="s">
        <v>2900</v>
      </c>
      <c r="V59" s="70" t="s">
        <v>101</v>
      </c>
      <c r="W59" s="70" t="str">
        <f t="shared" si="23"/>
        <v>GUJ01 - MIO - Ms. Anjum  Rani</v>
      </c>
      <c r="X59" s="70" t="s">
        <v>138</v>
      </c>
      <c r="Y59" s="70" t="s">
        <v>6305</v>
      </c>
      <c r="Z59" s="70" t="s">
        <v>774</v>
      </c>
      <c r="AA59" s="171">
        <v>41617</v>
      </c>
      <c r="AB59" s="70" t="s">
        <v>774</v>
      </c>
      <c r="AC59" s="70" t="s">
        <v>1170</v>
      </c>
      <c r="AD59" s="70" t="s">
        <v>19</v>
      </c>
      <c r="AE59" s="82" t="s">
        <v>1162</v>
      </c>
      <c r="AF59" s="70" t="s">
        <v>1171</v>
      </c>
      <c r="AG59" s="70" t="s">
        <v>1159</v>
      </c>
      <c r="AH59" s="59" t="s">
        <v>2906</v>
      </c>
      <c r="AI59" s="70" t="s">
        <v>5328</v>
      </c>
      <c r="AJ59" s="70" t="s">
        <v>138</v>
      </c>
    </row>
    <row r="60" spans="1:36" x14ac:dyDescent="0.3">
      <c r="A60" s="59" t="str">
        <f t="shared" si="0"/>
        <v>GUJ01-PHR-MIO-02</v>
      </c>
      <c r="B60" s="59" t="s">
        <v>1216</v>
      </c>
      <c r="C60" s="59" t="s">
        <v>1985</v>
      </c>
      <c r="D60" s="59" t="s">
        <v>1195</v>
      </c>
      <c r="E60" s="59" t="s">
        <v>1668</v>
      </c>
      <c r="F60" s="59" t="s">
        <v>1802</v>
      </c>
      <c r="G60" s="59" t="s">
        <v>7838</v>
      </c>
      <c r="H60" s="59" t="s">
        <v>2072</v>
      </c>
      <c r="I60" s="161" t="s">
        <v>4900</v>
      </c>
      <c r="J60" s="59" t="s">
        <v>2865</v>
      </c>
      <c r="K60" s="59" t="s">
        <v>6359</v>
      </c>
      <c r="L60" s="82" t="str">
        <f t="shared" si="15"/>
        <v>0412007</v>
      </c>
      <c r="M60" s="82" t="s">
        <v>4686</v>
      </c>
      <c r="N60" s="70" t="s">
        <v>2687</v>
      </c>
      <c r="O60" s="82" t="s">
        <v>4394</v>
      </c>
      <c r="P60" s="59" t="str">
        <f t="shared" si="24"/>
        <v>0412007</v>
      </c>
      <c r="Q60" s="162" t="str">
        <f t="shared" si="22"/>
        <v>0412007@gspharma.com</v>
      </c>
      <c r="R60" s="59" t="s">
        <v>2480</v>
      </c>
      <c r="S60" s="59" t="s">
        <v>2901</v>
      </c>
      <c r="T60" s="59" t="str">
        <f>TRIM(CONCATENATE(V60," (",S60,")"))</f>
        <v>Ms. Tanzeela Muqadas (GUJ01-PHR-MIO-02)</v>
      </c>
      <c r="U60" s="59" t="s">
        <v>2901</v>
      </c>
      <c r="V60" s="70" t="s">
        <v>7893</v>
      </c>
      <c r="W60" s="70" t="str">
        <f t="shared" si="23"/>
        <v>GUJ01 - MIO - Ms. Tanzeela Muqadas</v>
      </c>
      <c r="X60" s="70" t="s">
        <v>138</v>
      </c>
      <c r="Y60" s="70" t="s">
        <v>6305</v>
      </c>
      <c r="Z60" s="70" t="s">
        <v>774</v>
      </c>
      <c r="AA60" s="171">
        <v>45145</v>
      </c>
      <c r="AB60" s="70" t="s">
        <v>774</v>
      </c>
      <c r="AC60" s="70" t="s">
        <v>1170</v>
      </c>
      <c r="AD60" s="70" t="s">
        <v>19</v>
      </c>
      <c r="AE60" s="82" t="s">
        <v>1162</v>
      </c>
      <c r="AF60" s="70" t="s">
        <v>1171</v>
      </c>
      <c r="AG60" s="70" t="s">
        <v>1159</v>
      </c>
      <c r="AH60" s="59" t="s">
        <v>2906</v>
      </c>
      <c r="AI60" s="70" t="s">
        <v>5328</v>
      </c>
      <c r="AJ60" s="70" t="s">
        <v>138</v>
      </c>
    </row>
    <row r="61" spans="1:36" x14ac:dyDescent="0.3">
      <c r="A61" s="59" t="str">
        <f t="shared" si="0"/>
        <v>GUJ01-PHR-MIO-03</v>
      </c>
      <c r="B61" s="59" t="s">
        <v>1216</v>
      </c>
      <c r="C61" s="59" t="s">
        <v>1985</v>
      </c>
      <c r="D61" s="59" t="s">
        <v>1195</v>
      </c>
      <c r="E61" s="59" t="s">
        <v>1668</v>
      </c>
      <c r="F61" s="59" t="s">
        <v>1802</v>
      </c>
      <c r="G61" s="59" t="s">
        <v>7838</v>
      </c>
      <c r="H61" s="59" t="s">
        <v>2072</v>
      </c>
      <c r="I61" s="161" t="s">
        <v>4900</v>
      </c>
      <c r="J61" s="59" t="s">
        <v>2865</v>
      </c>
      <c r="K61" s="59" t="s">
        <v>6359</v>
      </c>
      <c r="L61" s="82" t="str">
        <f t="shared" si="15"/>
        <v>0412003</v>
      </c>
      <c r="M61" s="82" t="s">
        <v>4686</v>
      </c>
      <c r="N61" s="70" t="s">
        <v>2687</v>
      </c>
      <c r="O61" s="59" t="s">
        <v>2481</v>
      </c>
      <c r="P61" s="59" t="str">
        <f t="shared" si="24"/>
        <v>0412003</v>
      </c>
      <c r="Q61" s="162" t="str">
        <f t="shared" si="22"/>
        <v>0412003@gspharma.com</v>
      </c>
      <c r="R61" s="59" t="s">
        <v>2481</v>
      </c>
      <c r="S61" s="59" t="s">
        <v>2902</v>
      </c>
      <c r="T61" s="59" t="str">
        <f>TRIM(CONCATENATE(V61," (",S61,")"))</f>
        <v>Ahmed Masood (GUJ01-PHR-MIO-03)</v>
      </c>
      <c r="U61" s="59" t="s">
        <v>2902</v>
      </c>
      <c r="V61" s="70" t="s">
        <v>7894</v>
      </c>
      <c r="W61" s="70" t="str">
        <f t="shared" si="23"/>
        <v>GUJ01 - MIO - Ahmed Masood</v>
      </c>
      <c r="X61" s="70" t="s">
        <v>141</v>
      </c>
      <c r="Y61" s="70" t="s">
        <v>6305</v>
      </c>
      <c r="Z61" s="70" t="s">
        <v>774</v>
      </c>
      <c r="AA61" s="171">
        <v>45419</v>
      </c>
      <c r="AB61" s="70" t="s">
        <v>774</v>
      </c>
      <c r="AC61" s="70" t="s">
        <v>1170</v>
      </c>
      <c r="AD61" s="70" t="s">
        <v>19</v>
      </c>
      <c r="AE61" s="82" t="s">
        <v>1162</v>
      </c>
      <c r="AF61" s="70" t="s">
        <v>1171</v>
      </c>
      <c r="AG61" s="70" t="s">
        <v>1159</v>
      </c>
      <c r="AH61" s="59" t="s">
        <v>2906</v>
      </c>
      <c r="AI61" s="70" t="s">
        <v>5328</v>
      </c>
      <c r="AJ61" s="70" t="s">
        <v>138</v>
      </c>
    </row>
    <row r="62" spans="1:36" x14ac:dyDescent="0.3">
      <c r="A62" s="59" t="str">
        <f t="shared" si="0"/>
        <v>GUJ01-PHR-MIO-04</v>
      </c>
      <c r="B62" s="59" t="s">
        <v>1216</v>
      </c>
      <c r="C62" s="59" t="s">
        <v>1985</v>
      </c>
      <c r="D62" s="59" t="s">
        <v>1195</v>
      </c>
      <c r="E62" s="59" t="s">
        <v>1668</v>
      </c>
      <c r="F62" s="59" t="s">
        <v>1802</v>
      </c>
      <c r="G62" s="59" t="s">
        <v>7838</v>
      </c>
      <c r="H62" s="59" t="s">
        <v>2072</v>
      </c>
      <c r="I62" s="161" t="s">
        <v>4900</v>
      </c>
      <c r="J62" s="59" t="s">
        <v>2865</v>
      </c>
      <c r="K62" s="59" t="s">
        <v>6359</v>
      </c>
      <c r="L62" s="82" t="str">
        <f t="shared" si="15"/>
        <v>0412002</v>
      </c>
      <c r="M62" s="82" t="s">
        <v>4686</v>
      </c>
      <c r="N62" s="70" t="s">
        <v>2687</v>
      </c>
      <c r="O62" s="82" t="s">
        <v>2480</v>
      </c>
      <c r="P62" s="59" t="str">
        <f t="shared" si="24"/>
        <v>0412002</v>
      </c>
      <c r="Q62" s="162" t="str">
        <f t="shared" si="22"/>
        <v>0412002@gspharma.com</v>
      </c>
      <c r="R62" s="59" t="s">
        <v>2482</v>
      </c>
      <c r="S62" s="59" t="s">
        <v>2903</v>
      </c>
      <c r="T62" s="59" t="str">
        <f>TRIM(CONCATENATE(V62," (",S62,")"))</f>
        <v>Rashid Bashir (GUJ01-PHR-MIO-04)</v>
      </c>
      <c r="U62" s="59" t="s">
        <v>2903</v>
      </c>
      <c r="V62" s="70" t="s">
        <v>6682</v>
      </c>
      <c r="W62" s="70" t="str">
        <f t="shared" si="23"/>
        <v>GUJ01 - MIO - Rashid Bashir</v>
      </c>
      <c r="X62" s="70" t="s">
        <v>139</v>
      </c>
      <c r="Y62" s="70" t="s">
        <v>6305</v>
      </c>
      <c r="Z62" s="70" t="s">
        <v>774</v>
      </c>
      <c r="AA62" s="171">
        <v>45110</v>
      </c>
      <c r="AB62" s="70" t="s">
        <v>774</v>
      </c>
      <c r="AC62" s="70" t="s">
        <v>1170</v>
      </c>
      <c r="AD62" s="70" t="s">
        <v>19</v>
      </c>
      <c r="AE62" s="82" t="s">
        <v>1162</v>
      </c>
      <c r="AF62" s="70" t="s">
        <v>1171</v>
      </c>
      <c r="AG62" s="70" t="s">
        <v>1159</v>
      </c>
      <c r="AH62" s="59" t="s">
        <v>2906</v>
      </c>
      <c r="AI62" s="70" t="s">
        <v>5328</v>
      </c>
      <c r="AJ62" s="70" t="s">
        <v>138</v>
      </c>
    </row>
    <row r="63" spans="1:36" x14ac:dyDescent="0.3">
      <c r="A63" s="59" t="str">
        <f t="shared" si="0"/>
        <v>GUJ01-PHR-MIO-05</v>
      </c>
      <c r="B63" s="59" t="s">
        <v>1216</v>
      </c>
      <c r="C63" s="59" t="s">
        <v>1985</v>
      </c>
      <c r="D63" s="59" t="s">
        <v>1195</v>
      </c>
      <c r="E63" s="59" t="s">
        <v>1668</v>
      </c>
      <c r="F63" s="59" t="s">
        <v>1802</v>
      </c>
      <c r="G63" s="59" t="s">
        <v>7838</v>
      </c>
      <c r="H63" s="59" t="s">
        <v>2072</v>
      </c>
      <c r="I63" s="161" t="s">
        <v>4900</v>
      </c>
      <c r="J63" s="59" t="s">
        <v>2865</v>
      </c>
      <c r="K63" s="59" t="s">
        <v>6359</v>
      </c>
      <c r="L63" s="82" t="str">
        <f t="shared" si="15"/>
        <v>0412008</v>
      </c>
      <c r="M63" s="82" t="s">
        <v>4686</v>
      </c>
      <c r="N63" s="70" t="s">
        <v>2687</v>
      </c>
      <c r="O63" s="82" t="s">
        <v>5494</v>
      </c>
      <c r="P63" s="59" t="str">
        <f t="shared" si="24"/>
        <v>0412008</v>
      </c>
      <c r="Q63" s="162" t="str">
        <f t="shared" si="22"/>
        <v>0412008@gspharma.com</v>
      </c>
      <c r="R63" s="82" t="s">
        <v>4394</v>
      </c>
      <c r="S63" s="59" t="s">
        <v>4378</v>
      </c>
      <c r="T63" s="59" t="str">
        <f>TRIM(CONCATENATE(V63," (",S63,")"))</f>
        <v>Abdul Khalil (GUJ01-PHR-MIO-05)</v>
      </c>
      <c r="U63" s="59" t="s">
        <v>4378</v>
      </c>
      <c r="V63" s="70" t="s">
        <v>5327</v>
      </c>
      <c r="W63" s="70" t="str">
        <f t="shared" si="23"/>
        <v>GUJ01 - MIO - Abdul Khalil</v>
      </c>
      <c r="X63" s="70" t="s">
        <v>364</v>
      </c>
      <c r="Y63" s="70" t="s">
        <v>6305</v>
      </c>
      <c r="Z63" s="70" t="s">
        <v>774</v>
      </c>
      <c r="AA63" s="171">
        <v>44746</v>
      </c>
      <c r="AB63" s="70" t="s">
        <v>774</v>
      </c>
      <c r="AC63" s="70" t="s">
        <v>1170</v>
      </c>
      <c r="AD63" s="70" t="s">
        <v>19</v>
      </c>
      <c r="AE63" s="82" t="s">
        <v>1162</v>
      </c>
      <c r="AF63" s="70" t="s">
        <v>1171</v>
      </c>
      <c r="AG63" s="70" t="s">
        <v>1159</v>
      </c>
      <c r="AH63" s="59" t="s">
        <v>2906</v>
      </c>
      <c r="AI63" s="70" t="s">
        <v>5328</v>
      </c>
      <c r="AJ63" s="70" t="s">
        <v>138</v>
      </c>
    </row>
    <row r="64" spans="1:36" x14ac:dyDescent="0.3">
      <c r="A64" s="59" t="str">
        <f t="shared" si="0"/>
        <v>GUJ01-PHR-MIO-00</v>
      </c>
      <c r="B64" s="59" t="s">
        <v>1216</v>
      </c>
      <c r="C64" s="59" t="s">
        <v>1985</v>
      </c>
      <c r="D64" s="59" t="s">
        <v>1195</v>
      </c>
      <c r="E64" s="59" t="s">
        <v>1668</v>
      </c>
      <c r="F64" s="59" t="s">
        <v>1802</v>
      </c>
      <c r="G64" s="59" t="s">
        <v>7838</v>
      </c>
      <c r="H64" s="59" t="s">
        <v>2072</v>
      </c>
      <c r="I64" s="161" t="s">
        <v>4900</v>
      </c>
      <c r="J64" s="59" t="s">
        <v>2865</v>
      </c>
      <c r="K64" s="59" t="s">
        <v>6359</v>
      </c>
      <c r="L64" s="82" t="str">
        <f t="shared" si="15"/>
        <v>0412006</v>
      </c>
      <c r="M64" s="82" t="s">
        <v>4686</v>
      </c>
      <c r="N64" s="70" t="s">
        <v>2687</v>
      </c>
      <c r="O64" s="59" t="s">
        <v>2989</v>
      </c>
      <c r="P64" s="59" t="str">
        <f t="shared" si="24"/>
        <v>0412006</v>
      </c>
      <c r="Q64" s="162" t="s">
        <v>3644</v>
      </c>
      <c r="R64" s="59" t="s">
        <v>2989</v>
      </c>
      <c r="S64" s="59" t="s">
        <v>2905</v>
      </c>
      <c r="T64" s="59" t="str">
        <f>TRIM(CONCATENATE(W64))</f>
        <v>GUJ01 - PHR Unmapped</v>
      </c>
      <c r="U64" s="59" t="s">
        <v>2905</v>
      </c>
      <c r="V64" s="70" t="s">
        <v>5920</v>
      </c>
      <c r="W64" s="70" t="str">
        <f>TRIM(CONCATENATE(K64," - ",V64))</f>
        <v>GUJ01 - PHR Unmapped</v>
      </c>
      <c r="X64" s="70" t="s">
        <v>138</v>
      </c>
      <c r="Y64" s="70" t="s">
        <v>774</v>
      </c>
      <c r="Z64" s="70" t="s">
        <v>774</v>
      </c>
      <c r="AA64" s="171" t="s">
        <v>774</v>
      </c>
      <c r="AB64" s="70" t="s">
        <v>774</v>
      </c>
      <c r="AC64" s="70" t="s">
        <v>1170</v>
      </c>
      <c r="AD64" s="70" t="s">
        <v>19</v>
      </c>
      <c r="AE64" s="82" t="s">
        <v>1162</v>
      </c>
      <c r="AF64" s="70" t="s">
        <v>1171</v>
      </c>
      <c r="AG64" s="70" t="s">
        <v>1159</v>
      </c>
      <c r="AH64" s="59" t="s">
        <v>2906</v>
      </c>
      <c r="AI64" s="70" t="s">
        <v>5328</v>
      </c>
      <c r="AJ64" s="70" t="s">
        <v>138</v>
      </c>
    </row>
    <row r="65" spans="1:36" x14ac:dyDescent="0.3">
      <c r="A65" s="59" t="str">
        <f t="shared" si="0"/>
        <v>GUJ01-PHR-ASM-01</v>
      </c>
      <c r="B65" s="59" t="s">
        <v>1216</v>
      </c>
      <c r="C65" s="59" t="s">
        <v>1985</v>
      </c>
      <c r="D65" s="59" t="s">
        <v>1195</v>
      </c>
      <c r="E65" s="59" t="s">
        <v>1668</v>
      </c>
      <c r="F65" s="59" t="s">
        <v>1802</v>
      </c>
      <c r="G65" s="59" t="s">
        <v>7838</v>
      </c>
      <c r="H65" s="59" t="s">
        <v>2072</v>
      </c>
      <c r="I65" s="161" t="s">
        <v>4900</v>
      </c>
      <c r="J65" s="59" t="s">
        <v>2865</v>
      </c>
      <c r="K65" s="59" t="s">
        <v>6359</v>
      </c>
      <c r="L65" s="82" t="str">
        <f t="shared" si="15"/>
        <v>04120</v>
      </c>
      <c r="M65" s="82" t="s">
        <v>4686</v>
      </c>
      <c r="N65" s="70" t="s">
        <v>2687</v>
      </c>
      <c r="O65" s="59" t="s">
        <v>2709</v>
      </c>
      <c r="P65" s="59" t="str">
        <f>O64</f>
        <v>0412006</v>
      </c>
      <c r="Q65" s="162" t="str">
        <f t="shared" ref="Q65:Q71" si="25">CONCATENATE(O65,"@gspharma.com")</f>
        <v>04120@gspharma.com</v>
      </c>
      <c r="R65" s="59" t="s">
        <v>2709</v>
      </c>
      <c r="S65" s="59" t="s">
        <v>2906</v>
      </c>
      <c r="T65" s="59" t="str">
        <f>W65</f>
        <v>GUJ01 - ASM - M. Umar Dar</v>
      </c>
      <c r="U65" s="59" t="s">
        <v>2906</v>
      </c>
      <c r="V65" s="70" t="s">
        <v>5328</v>
      </c>
      <c r="W65" s="70" t="str">
        <f t="shared" ref="W65:W71" si="26">TRIM(CONCATENATE(K65," - ",AD65," - ",V65))</f>
        <v>GUJ01 - ASM - M. Umar Dar</v>
      </c>
      <c r="X65" s="70" t="s">
        <v>138</v>
      </c>
      <c r="Y65" s="70" t="s">
        <v>6305</v>
      </c>
      <c r="Z65" s="70" t="s">
        <v>774</v>
      </c>
      <c r="AA65" s="171">
        <v>44607</v>
      </c>
      <c r="AB65" s="70" t="s">
        <v>774</v>
      </c>
      <c r="AC65" s="70" t="s">
        <v>1219</v>
      </c>
      <c r="AD65" s="70" t="s">
        <v>1028</v>
      </c>
      <c r="AE65" s="82" t="s">
        <v>3414</v>
      </c>
      <c r="AF65" s="70" t="s">
        <v>1171</v>
      </c>
      <c r="AG65" s="70" t="s">
        <v>1159</v>
      </c>
      <c r="AH65" s="59" t="s">
        <v>1210</v>
      </c>
      <c r="AI65" s="70" t="s">
        <v>2907</v>
      </c>
      <c r="AJ65" s="70" t="s">
        <v>65</v>
      </c>
    </row>
    <row r="66" spans="1:36" x14ac:dyDescent="0.3">
      <c r="A66" s="59" t="str">
        <f t="shared" ref="A66:A129" si="27">U66</f>
        <v>FSD01-PHR-MIO-01</v>
      </c>
      <c r="B66" s="59" t="s">
        <v>1216</v>
      </c>
      <c r="C66" s="59" t="s">
        <v>1985</v>
      </c>
      <c r="D66" s="59" t="s">
        <v>1217</v>
      </c>
      <c r="E66" s="59" t="s">
        <v>143</v>
      </c>
      <c r="F66" s="59" t="s">
        <v>1168</v>
      </c>
      <c r="G66" s="70" t="s">
        <v>5631</v>
      </c>
      <c r="H66" s="59" t="s">
        <v>2075</v>
      </c>
      <c r="I66" s="161" t="s">
        <v>4900</v>
      </c>
      <c r="J66" s="59" t="s">
        <v>2864</v>
      </c>
      <c r="K66" s="59" t="s">
        <v>6357</v>
      </c>
      <c r="L66" s="82" t="str">
        <f t="shared" ref="L66:L97" si="28">O66</f>
        <v>0510001</v>
      </c>
      <c r="M66" s="82" t="s">
        <v>4686</v>
      </c>
      <c r="N66" s="70" t="s">
        <v>2687</v>
      </c>
      <c r="O66" s="59" t="s">
        <v>2466</v>
      </c>
      <c r="P66" s="59" t="str">
        <f t="shared" ref="P66:P72" si="29">O66</f>
        <v>0510001</v>
      </c>
      <c r="Q66" s="162" t="str">
        <f t="shared" si="25"/>
        <v>0510001@gspharma.com</v>
      </c>
      <c r="R66" s="59">
        <v>12345</v>
      </c>
      <c r="S66" s="59" t="s">
        <v>2893</v>
      </c>
      <c r="T66" s="59" t="str">
        <f t="shared" ref="T66:T71" si="30">TRIM(CONCATENATE(V66," (",S66,")"))</f>
        <v>Ms. Iqra Rasheed (FSD01-PHR-MIO-01)</v>
      </c>
      <c r="U66" s="59" t="s">
        <v>2893</v>
      </c>
      <c r="V66" s="70" t="s">
        <v>4477</v>
      </c>
      <c r="W66" s="70" t="str">
        <f t="shared" si="26"/>
        <v>FSD01 - MIO - Ms. Iqra Rasheed</v>
      </c>
      <c r="X66" s="70" t="s">
        <v>67</v>
      </c>
      <c r="Y66" s="70" t="s">
        <v>6305</v>
      </c>
      <c r="Z66" s="164" t="s">
        <v>774</v>
      </c>
      <c r="AA66" s="171">
        <v>42268</v>
      </c>
      <c r="AB66" s="70" t="s">
        <v>774</v>
      </c>
      <c r="AC66" s="70" t="s">
        <v>1170</v>
      </c>
      <c r="AD66" s="70" t="s">
        <v>19</v>
      </c>
      <c r="AE66" s="82" t="s">
        <v>1162</v>
      </c>
      <c r="AF66" s="70" t="s">
        <v>1171</v>
      </c>
      <c r="AG66" s="70" t="s">
        <v>1159</v>
      </c>
      <c r="AH66" s="59" t="s">
        <v>2924</v>
      </c>
      <c r="AI66" s="70" t="s">
        <v>1669</v>
      </c>
      <c r="AJ66" s="70" t="s">
        <v>67</v>
      </c>
    </row>
    <row r="67" spans="1:36" x14ac:dyDescent="0.3">
      <c r="A67" s="59" t="str">
        <f t="shared" si="27"/>
        <v>FSD01-PHR-MIO-02</v>
      </c>
      <c r="B67" s="59" t="s">
        <v>1216</v>
      </c>
      <c r="C67" s="59" t="s">
        <v>1985</v>
      </c>
      <c r="D67" s="59" t="s">
        <v>1217</v>
      </c>
      <c r="E67" s="59" t="s">
        <v>143</v>
      </c>
      <c r="F67" s="59" t="s">
        <v>1168</v>
      </c>
      <c r="G67" s="70" t="s">
        <v>5631</v>
      </c>
      <c r="H67" s="59" t="s">
        <v>2075</v>
      </c>
      <c r="I67" s="161" t="s">
        <v>4900</v>
      </c>
      <c r="J67" s="59" t="s">
        <v>2864</v>
      </c>
      <c r="K67" s="59" t="s">
        <v>6357</v>
      </c>
      <c r="L67" s="82" t="str">
        <f t="shared" si="28"/>
        <v>0510002</v>
      </c>
      <c r="M67" s="82" t="s">
        <v>4686</v>
      </c>
      <c r="N67" s="70" t="s">
        <v>2687</v>
      </c>
      <c r="O67" s="59" t="s">
        <v>2467</v>
      </c>
      <c r="P67" s="59" t="str">
        <f t="shared" si="29"/>
        <v>0510002</v>
      </c>
      <c r="Q67" s="162" t="str">
        <f t="shared" si="25"/>
        <v>0510002@gspharma.com</v>
      </c>
      <c r="R67" s="59" t="s">
        <v>2467</v>
      </c>
      <c r="S67" s="59" t="s">
        <v>2894</v>
      </c>
      <c r="T67" s="59" t="str">
        <f t="shared" si="30"/>
        <v>Mehboob Rasheed (FSD01-PHR-MIO-02)</v>
      </c>
      <c r="U67" s="59" t="s">
        <v>2894</v>
      </c>
      <c r="V67" s="70" t="s">
        <v>6679</v>
      </c>
      <c r="W67" s="70" t="str">
        <f t="shared" si="26"/>
        <v>FSD01 - MIO - Mehboob Rasheed</v>
      </c>
      <c r="X67" s="70" t="s">
        <v>67</v>
      </c>
      <c r="Y67" s="70" t="s">
        <v>6305</v>
      </c>
      <c r="Z67" s="164" t="s">
        <v>774</v>
      </c>
      <c r="AA67" s="171">
        <v>44960</v>
      </c>
      <c r="AB67" s="70" t="s">
        <v>774</v>
      </c>
      <c r="AC67" s="70" t="s">
        <v>1170</v>
      </c>
      <c r="AD67" s="70" t="s">
        <v>19</v>
      </c>
      <c r="AE67" s="82" t="s">
        <v>1162</v>
      </c>
      <c r="AF67" s="70" t="s">
        <v>1171</v>
      </c>
      <c r="AG67" s="70" t="s">
        <v>1159</v>
      </c>
      <c r="AH67" s="59" t="s">
        <v>2924</v>
      </c>
      <c r="AI67" s="70" t="s">
        <v>1669</v>
      </c>
      <c r="AJ67" s="70" t="s">
        <v>67</v>
      </c>
    </row>
    <row r="68" spans="1:36" x14ac:dyDescent="0.3">
      <c r="A68" s="59" t="str">
        <f t="shared" si="27"/>
        <v>FSD01-PHR-MIO-03</v>
      </c>
      <c r="B68" s="59" t="s">
        <v>1216</v>
      </c>
      <c r="C68" s="59" t="s">
        <v>1985</v>
      </c>
      <c r="D68" s="59" t="s">
        <v>1217</v>
      </c>
      <c r="E68" s="59" t="s">
        <v>143</v>
      </c>
      <c r="F68" s="59" t="s">
        <v>1168</v>
      </c>
      <c r="G68" s="70" t="s">
        <v>5631</v>
      </c>
      <c r="H68" s="59" t="s">
        <v>2075</v>
      </c>
      <c r="I68" s="161" t="s">
        <v>4900</v>
      </c>
      <c r="J68" s="59" t="s">
        <v>2864</v>
      </c>
      <c r="K68" s="59" t="s">
        <v>6357</v>
      </c>
      <c r="L68" s="82" t="str">
        <f t="shared" si="28"/>
        <v>0510004</v>
      </c>
      <c r="M68" s="82" t="s">
        <v>4686</v>
      </c>
      <c r="N68" s="70" t="s">
        <v>2687</v>
      </c>
      <c r="O68" s="59" t="s">
        <v>2469</v>
      </c>
      <c r="P68" s="59" t="str">
        <f t="shared" si="29"/>
        <v>0510004</v>
      </c>
      <c r="Q68" s="162" t="str">
        <f t="shared" si="25"/>
        <v>0510004@gspharma.com</v>
      </c>
      <c r="R68" s="59" t="s">
        <v>2469</v>
      </c>
      <c r="S68" s="59" t="s">
        <v>2896</v>
      </c>
      <c r="T68" s="59" t="str">
        <f t="shared" si="30"/>
        <v>Amir Farooq (FSD01-PHR-MIO-03)</v>
      </c>
      <c r="U68" s="59" t="s">
        <v>2896</v>
      </c>
      <c r="V68" s="70" t="s">
        <v>2986</v>
      </c>
      <c r="W68" s="70" t="str">
        <f t="shared" si="26"/>
        <v>FSD01 - MIO - Amir Farooq</v>
      </c>
      <c r="X68" s="70" t="s">
        <v>69</v>
      </c>
      <c r="Y68" s="70" t="s">
        <v>6305</v>
      </c>
      <c r="Z68" s="164" t="s">
        <v>774</v>
      </c>
      <c r="AA68" s="171">
        <v>44383</v>
      </c>
      <c r="AB68" s="70" t="s">
        <v>774</v>
      </c>
      <c r="AC68" s="70" t="s">
        <v>1170</v>
      </c>
      <c r="AD68" s="70" t="s">
        <v>19</v>
      </c>
      <c r="AE68" s="82" t="s">
        <v>1162</v>
      </c>
      <c r="AF68" s="70" t="s">
        <v>1171</v>
      </c>
      <c r="AG68" s="70" t="s">
        <v>1159</v>
      </c>
      <c r="AH68" s="59" t="s">
        <v>2924</v>
      </c>
      <c r="AI68" s="70" t="s">
        <v>1669</v>
      </c>
      <c r="AJ68" s="70" t="s">
        <v>67</v>
      </c>
    </row>
    <row r="69" spans="1:36" x14ac:dyDescent="0.3">
      <c r="A69" s="59" t="str">
        <f t="shared" si="27"/>
        <v>FSD01-PHR-MIO-04</v>
      </c>
      <c r="B69" s="59" t="s">
        <v>1216</v>
      </c>
      <c r="C69" s="59" t="s">
        <v>1985</v>
      </c>
      <c r="D69" s="59" t="s">
        <v>1217</v>
      </c>
      <c r="E69" s="59" t="s">
        <v>143</v>
      </c>
      <c r="F69" s="59" t="s">
        <v>1168</v>
      </c>
      <c r="G69" s="70" t="s">
        <v>5631</v>
      </c>
      <c r="H69" s="59" t="s">
        <v>2075</v>
      </c>
      <c r="I69" s="161" t="s">
        <v>4900</v>
      </c>
      <c r="J69" s="59" t="s">
        <v>2864</v>
      </c>
      <c r="K69" s="59" t="s">
        <v>6357</v>
      </c>
      <c r="L69" s="82" t="str">
        <f t="shared" si="28"/>
        <v>0510008</v>
      </c>
      <c r="M69" s="82" t="s">
        <v>4686</v>
      </c>
      <c r="N69" s="70" t="s">
        <v>2687</v>
      </c>
      <c r="O69" s="59" t="s">
        <v>5493</v>
      </c>
      <c r="P69" s="59" t="str">
        <f t="shared" si="29"/>
        <v>0510008</v>
      </c>
      <c r="Q69" s="162" t="str">
        <f t="shared" si="25"/>
        <v>0510008@gspharma.com</v>
      </c>
      <c r="R69" s="59" t="s">
        <v>2476</v>
      </c>
      <c r="S69" s="59" t="s">
        <v>3568</v>
      </c>
      <c r="T69" s="59" t="str">
        <f t="shared" si="30"/>
        <v>Khurram Shahzad Khan (FSD01-PHR-MIO-04)</v>
      </c>
      <c r="U69" s="59" t="s">
        <v>3568</v>
      </c>
      <c r="V69" s="70" t="s">
        <v>2898</v>
      </c>
      <c r="W69" s="70" t="str">
        <f t="shared" si="26"/>
        <v>FSD01 - MIO - Khurram Shahzad Khan</v>
      </c>
      <c r="X69" s="70" t="s">
        <v>135</v>
      </c>
      <c r="Y69" s="70" t="s">
        <v>6305</v>
      </c>
      <c r="Z69" s="164" t="s">
        <v>774</v>
      </c>
      <c r="AA69" s="171">
        <v>39611</v>
      </c>
      <c r="AB69" s="70" t="s">
        <v>774</v>
      </c>
      <c r="AC69" s="70" t="s">
        <v>1170</v>
      </c>
      <c r="AD69" s="70" t="s">
        <v>19</v>
      </c>
      <c r="AE69" s="82" t="s">
        <v>1162</v>
      </c>
      <c r="AF69" s="70" t="s">
        <v>1171</v>
      </c>
      <c r="AG69" s="70" t="s">
        <v>1159</v>
      </c>
      <c r="AH69" s="59" t="s">
        <v>2924</v>
      </c>
      <c r="AI69" s="70" t="s">
        <v>1669</v>
      </c>
      <c r="AJ69" s="70" t="s">
        <v>67</v>
      </c>
    </row>
    <row r="70" spans="1:36" x14ac:dyDescent="0.3">
      <c r="A70" s="59" t="str">
        <f t="shared" si="27"/>
        <v>FSD01-PHR-MIO-05</v>
      </c>
      <c r="B70" s="59" t="s">
        <v>1216</v>
      </c>
      <c r="C70" s="59" t="s">
        <v>1985</v>
      </c>
      <c r="D70" s="59" t="s">
        <v>1217</v>
      </c>
      <c r="E70" s="59" t="s">
        <v>143</v>
      </c>
      <c r="F70" s="59" t="s">
        <v>1168</v>
      </c>
      <c r="G70" s="70" t="s">
        <v>5631</v>
      </c>
      <c r="H70" s="59" t="s">
        <v>2075</v>
      </c>
      <c r="I70" s="161" t="s">
        <v>4900</v>
      </c>
      <c r="J70" s="59" t="s">
        <v>2864</v>
      </c>
      <c r="K70" s="59" t="s">
        <v>6357</v>
      </c>
      <c r="L70" s="82" t="str">
        <f t="shared" si="28"/>
        <v>0512007</v>
      </c>
      <c r="M70" s="82" t="s">
        <v>4686</v>
      </c>
      <c r="N70" s="70" t="s">
        <v>2687</v>
      </c>
      <c r="O70" s="82" t="s">
        <v>8012</v>
      </c>
      <c r="P70" s="59" t="str">
        <f t="shared" si="29"/>
        <v>0512007</v>
      </c>
      <c r="Q70" s="162" t="str">
        <f t="shared" si="25"/>
        <v>0512007@gspharma.com</v>
      </c>
      <c r="R70" s="59" t="s">
        <v>2477</v>
      </c>
      <c r="S70" s="59" t="s">
        <v>3569</v>
      </c>
      <c r="T70" s="59" t="str">
        <f t="shared" si="30"/>
        <v>Hafiz Mehran Ali (FSD01-PHR-MIO-05)</v>
      </c>
      <c r="U70" s="59" t="s">
        <v>3569</v>
      </c>
      <c r="V70" s="70" t="s">
        <v>7927</v>
      </c>
      <c r="W70" s="70" t="str">
        <f t="shared" si="26"/>
        <v>FSD01 - MIO - Hafiz Mehran Ali</v>
      </c>
      <c r="X70" s="70" t="s">
        <v>136</v>
      </c>
      <c r="Y70" s="70" t="s">
        <v>6305</v>
      </c>
      <c r="Z70" s="164" t="s">
        <v>774</v>
      </c>
      <c r="AA70" s="171">
        <v>45425</v>
      </c>
      <c r="AB70" s="70" t="s">
        <v>774</v>
      </c>
      <c r="AC70" s="70" t="s">
        <v>1170</v>
      </c>
      <c r="AD70" s="70" t="s">
        <v>19</v>
      </c>
      <c r="AE70" s="82" t="s">
        <v>1162</v>
      </c>
      <c r="AF70" s="70" t="s">
        <v>1171</v>
      </c>
      <c r="AG70" s="70" t="s">
        <v>1159</v>
      </c>
      <c r="AH70" s="59" t="s">
        <v>2924</v>
      </c>
      <c r="AI70" s="70" t="s">
        <v>1669</v>
      </c>
      <c r="AJ70" s="70" t="s">
        <v>67</v>
      </c>
    </row>
    <row r="71" spans="1:36" x14ac:dyDescent="0.3">
      <c r="A71" s="59" t="str">
        <f t="shared" si="27"/>
        <v>FSD01-PHR-PS-01</v>
      </c>
      <c r="B71" s="59" t="s">
        <v>1216</v>
      </c>
      <c r="C71" s="59" t="s">
        <v>1985</v>
      </c>
      <c r="D71" s="59" t="s">
        <v>1217</v>
      </c>
      <c r="E71" s="59" t="s">
        <v>143</v>
      </c>
      <c r="F71" s="59" t="s">
        <v>1168</v>
      </c>
      <c r="G71" s="70" t="s">
        <v>5631</v>
      </c>
      <c r="H71" s="59" t="s">
        <v>2075</v>
      </c>
      <c r="I71" s="161" t="s">
        <v>4900</v>
      </c>
      <c r="J71" s="59" t="s">
        <v>2864</v>
      </c>
      <c r="K71" s="59" t="s">
        <v>6357</v>
      </c>
      <c r="L71" s="82" t="str">
        <f t="shared" si="28"/>
        <v>0510009</v>
      </c>
      <c r="M71" s="82" t="s">
        <v>4686</v>
      </c>
      <c r="N71" s="70" t="s">
        <v>2687</v>
      </c>
      <c r="O71" s="82" t="s">
        <v>6283</v>
      </c>
      <c r="P71" s="59" t="str">
        <f t="shared" si="29"/>
        <v>0510009</v>
      </c>
      <c r="Q71" s="162" t="str">
        <f t="shared" si="25"/>
        <v>0510009@gspharma.com</v>
      </c>
      <c r="R71" s="59" t="s">
        <v>2988</v>
      </c>
      <c r="S71" s="59" t="s">
        <v>6277</v>
      </c>
      <c r="T71" s="59" t="str">
        <f t="shared" si="30"/>
        <v>M. Waheed (FSD01-PHR-PS-01)</v>
      </c>
      <c r="U71" s="59" t="s">
        <v>6277</v>
      </c>
      <c r="V71" s="70" t="s">
        <v>6278</v>
      </c>
      <c r="W71" s="70" t="str">
        <f t="shared" si="26"/>
        <v>FSD01 - PS - M. Waheed</v>
      </c>
      <c r="X71" s="70" t="s">
        <v>67</v>
      </c>
      <c r="Y71" s="70" t="s">
        <v>6305</v>
      </c>
      <c r="Z71" s="164" t="s">
        <v>774</v>
      </c>
      <c r="AA71" s="171">
        <v>44938</v>
      </c>
      <c r="AB71" s="70" t="s">
        <v>774</v>
      </c>
      <c r="AC71" s="70" t="s">
        <v>2073</v>
      </c>
      <c r="AD71" s="70" t="s">
        <v>6269</v>
      </c>
      <c r="AE71" s="82" t="s">
        <v>1162</v>
      </c>
      <c r="AF71" s="70" t="s">
        <v>1171</v>
      </c>
      <c r="AG71" s="70" t="s">
        <v>1159</v>
      </c>
      <c r="AH71" s="59" t="s">
        <v>2924</v>
      </c>
      <c r="AI71" s="70" t="s">
        <v>1669</v>
      </c>
      <c r="AJ71" s="70" t="s">
        <v>67</v>
      </c>
    </row>
    <row r="72" spans="1:36" x14ac:dyDescent="0.3">
      <c r="A72" s="59" t="str">
        <f t="shared" si="27"/>
        <v>FSD01-PHR-MIO-00</v>
      </c>
      <c r="B72" s="59" t="s">
        <v>1216</v>
      </c>
      <c r="C72" s="59" t="s">
        <v>1985</v>
      </c>
      <c r="D72" s="59" t="s">
        <v>1217</v>
      </c>
      <c r="E72" s="59" t="s">
        <v>143</v>
      </c>
      <c r="F72" s="59" t="s">
        <v>1168</v>
      </c>
      <c r="G72" s="70" t="s">
        <v>5631</v>
      </c>
      <c r="H72" s="59" t="s">
        <v>2075</v>
      </c>
      <c r="I72" s="161" t="s">
        <v>4900</v>
      </c>
      <c r="J72" s="59" t="s">
        <v>2864</v>
      </c>
      <c r="K72" s="59" t="s">
        <v>6357</v>
      </c>
      <c r="L72" s="82" t="str">
        <f t="shared" si="28"/>
        <v>0510007</v>
      </c>
      <c r="M72" s="82" t="s">
        <v>4686</v>
      </c>
      <c r="N72" s="70" t="s">
        <v>2687</v>
      </c>
      <c r="O72" s="59" t="s">
        <v>2988</v>
      </c>
      <c r="P72" s="59" t="str">
        <f t="shared" si="29"/>
        <v>0510007</v>
      </c>
      <c r="Q72" s="162" t="s">
        <v>3628</v>
      </c>
      <c r="R72" s="59" t="s">
        <v>2988</v>
      </c>
      <c r="S72" s="59" t="s">
        <v>2923</v>
      </c>
      <c r="T72" s="59" t="str">
        <f>TRIM(CONCATENATE(W72))</f>
        <v>FSD01 - PHR Unmapped</v>
      </c>
      <c r="U72" s="59" t="s">
        <v>2923</v>
      </c>
      <c r="V72" s="70" t="s">
        <v>5920</v>
      </c>
      <c r="W72" s="70" t="str">
        <f>TRIM(CONCATENATE(K72," - ",V72))</f>
        <v>FSD01 - PHR Unmapped</v>
      </c>
      <c r="X72" s="70" t="s">
        <v>67</v>
      </c>
      <c r="Y72" s="70" t="s">
        <v>774</v>
      </c>
      <c r="Z72" s="164" t="s">
        <v>774</v>
      </c>
      <c r="AA72" s="171" t="s">
        <v>774</v>
      </c>
      <c r="AB72" s="70" t="s">
        <v>774</v>
      </c>
      <c r="AC72" s="70" t="s">
        <v>1170</v>
      </c>
      <c r="AD72" s="70" t="s">
        <v>19</v>
      </c>
      <c r="AE72" s="82" t="s">
        <v>1162</v>
      </c>
      <c r="AF72" s="70" t="s">
        <v>1171</v>
      </c>
      <c r="AG72" s="70" t="s">
        <v>1159</v>
      </c>
      <c r="AH72" s="59" t="s">
        <v>2924</v>
      </c>
      <c r="AI72" s="70" t="s">
        <v>1669</v>
      </c>
      <c r="AJ72" s="70" t="s">
        <v>67</v>
      </c>
    </row>
    <row r="73" spans="1:36" x14ac:dyDescent="0.3">
      <c r="A73" s="59" t="str">
        <f t="shared" si="27"/>
        <v>FSD01-PHR-ASM-01</v>
      </c>
      <c r="B73" s="59" t="s">
        <v>1216</v>
      </c>
      <c r="C73" s="59" t="s">
        <v>1985</v>
      </c>
      <c r="D73" s="59" t="s">
        <v>1217</v>
      </c>
      <c r="E73" s="59" t="s">
        <v>143</v>
      </c>
      <c r="F73" s="59" t="s">
        <v>1168</v>
      </c>
      <c r="G73" s="70" t="s">
        <v>5631</v>
      </c>
      <c r="H73" s="59" t="s">
        <v>2075</v>
      </c>
      <c r="I73" s="161" t="s">
        <v>4900</v>
      </c>
      <c r="J73" s="59" t="s">
        <v>2864</v>
      </c>
      <c r="K73" s="59" t="s">
        <v>6357</v>
      </c>
      <c r="L73" s="82" t="str">
        <f t="shared" si="28"/>
        <v>05100</v>
      </c>
      <c r="M73" s="82" t="s">
        <v>4686</v>
      </c>
      <c r="N73" s="70" t="s">
        <v>2687</v>
      </c>
      <c r="O73" s="59" t="s">
        <v>2700</v>
      </c>
      <c r="P73" s="59" t="str">
        <f>O72</f>
        <v>0510007</v>
      </c>
      <c r="Q73" s="162" t="str">
        <f t="shared" ref="Q73:Q79" si="31">CONCATENATE(O73,"@gspharma.com")</f>
        <v>05100@gspharma.com</v>
      </c>
      <c r="R73" s="59" t="s">
        <v>2700</v>
      </c>
      <c r="S73" s="59" t="s">
        <v>2924</v>
      </c>
      <c r="T73" s="59" t="str">
        <f>W73</f>
        <v>FSD01 - ASM - M. Imran</v>
      </c>
      <c r="U73" s="59" t="s">
        <v>2924</v>
      </c>
      <c r="V73" s="70" t="s">
        <v>1669</v>
      </c>
      <c r="W73" s="70" t="str">
        <f t="shared" ref="W73:W79" si="32">TRIM(CONCATENATE(K73," - ",AD73," - ",V73))</f>
        <v>FSD01 - ASM - M. Imran</v>
      </c>
      <c r="X73" s="70" t="s">
        <v>67</v>
      </c>
      <c r="Y73" s="70" t="s">
        <v>6305</v>
      </c>
      <c r="Z73" s="164" t="s">
        <v>774</v>
      </c>
      <c r="AA73" s="171">
        <v>44320</v>
      </c>
      <c r="AB73" s="70" t="s">
        <v>774</v>
      </c>
      <c r="AC73" s="70" t="s">
        <v>1219</v>
      </c>
      <c r="AD73" s="70" t="s">
        <v>1028</v>
      </c>
      <c r="AE73" s="82" t="s">
        <v>3414</v>
      </c>
      <c r="AF73" s="70" t="s">
        <v>1171</v>
      </c>
      <c r="AG73" s="70" t="s">
        <v>1159</v>
      </c>
      <c r="AH73" s="59" t="s">
        <v>1743</v>
      </c>
      <c r="AI73" s="70" t="s">
        <v>5826</v>
      </c>
      <c r="AJ73" s="70" t="s">
        <v>67</v>
      </c>
    </row>
    <row r="74" spans="1:36" x14ac:dyDescent="0.3">
      <c r="A74" s="59" t="str">
        <f t="shared" si="27"/>
        <v>SGD01-PHR-MIO-01</v>
      </c>
      <c r="B74" s="59" t="s">
        <v>1216</v>
      </c>
      <c r="C74" s="59" t="s">
        <v>1985</v>
      </c>
      <c r="D74" s="59" t="s">
        <v>1217</v>
      </c>
      <c r="E74" s="59" t="s">
        <v>143</v>
      </c>
      <c r="F74" s="59" t="s">
        <v>1168</v>
      </c>
      <c r="G74" s="70" t="s">
        <v>5631</v>
      </c>
      <c r="H74" s="161" t="s">
        <v>1808</v>
      </c>
      <c r="I74" s="161" t="s">
        <v>4900</v>
      </c>
      <c r="J74" s="59" t="s">
        <v>68</v>
      </c>
      <c r="K74" s="59" t="s">
        <v>6365</v>
      </c>
      <c r="L74" s="82" t="str">
        <f t="shared" si="28"/>
        <v>0510003</v>
      </c>
      <c r="M74" s="82" t="s">
        <v>4686</v>
      </c>
      <c r="N74" s="70" t="s">
        <v>2687</v>
      </c>
      <c r="O74" s="82" t="s">
        <v>2468</v>
      </c>
      <c r="P74" s="59" t="str">
        <f t="shared" ref="P74:P80" si="33">O74</f>
        <v>0510003</v>
      </c>
      <c r="Q74" s="162" t="str">
        <f t="shared" si="31"/>
        <v>0510003@gspharma.com</v>
      </c>
      <c r="R74" s="59" t="s">
        <v>2468</v>
      </c>
      <c r="S74" s="59" t="s">
        <v>2927</v>
      </c>
      <c r="T74" s="59" t="str">
        <f t="shared" ref="T74:T79" si="34">TRIM(CONCATENATE(V74," (",S74,")"))</f>
        <v>Faisal Abbas (SGD01-PHR-MIO-01)</v>
      </c>
      <c r="U74" s="59" t="s">
        <v>2927</v>
      </c>
      <c r="V74" s="70" t="s">
        <v>6695</v>
      </c>
      <c r="W74" s="70" t="str">
        <f t="shared" si="32"/>
        <v>SGD01 - MIO - Faisal Abbas</v>
      </c>
      <c r="X74" s="70" t="s">
        <v>1094</v>
      </c>
      <c r="Y74" s="70" t="s">
        <v>6305</v>
      </c>
      <c r="Z74" s="164" t="s">
        <v>774</v>
      </c>
      <c r="AA74" s="171">
        <v>45031</v>
      </c>
      <c r="AB74" s="70" t="s">
        <v>774</v>
      </c>
      <c r="AC74" s="70" t="s">
        <v>1170</v>
      </c>
      <c r="AD74" s="70" t="s">
        <v>19</v>
      </c>
      <c r="AE74" s="82" t="s">
        <v>1162</v>
      </c>
      <c r="AF74" s="161" t="s">
        <v>1171</v>
      </c>
      <c r="AG74" s="119" t="s">
        <v>1159</v>
      </c>
      <c r="AH74" s="59" t="s">
        <v>2933</v>
      </c>
      <c r="AI74" s="70" t="s">
        <v>5470</v>
      </c>
      <c r="AJ74" s="70" t="s">
        <v>1094</v>
      </c>
    </row>
    <row r="75" spans="1:36" x14ac:dyDescent="0.3">
      <c r="A75" s="59" t="str">
        <f t="shared" si="27"/>
        <v>SGD01-PHR-MIO-03</v>
      </c>
      <c r="B75" s="59" t="s">
        <v>1216</v>
      </c>
      <c r="C75" s="59" t="s">
        <v>1985</v>
      </c>
      <c r="D75" s="59" t="s">
        <v>1217</v>
      </c>
      <c r="E75" s="59" t="s">
        <v>143</v>
      </c>
      <c r="F75" s="59" t="s">
        <v>1168</v>
      </c>
      <c r="G75" s="70" t="s">
        <v>5631</v>
      </c>
      <c r="H75" s="161" t="s">
        <v>1808</v>
      </c>
      <c r="I75" s="161" t="s">
        <v>4900</v>
      </c>
      <c r="J75" s="59" t="s">
        <v>68</v>
      </c>
      <c r="K75" s="59" t="s">
        <v>6365</v>
      </c>
      <c r="L75" s="82" t="str">
        <f t="shared" si="28"/>
        <v>0510006</v>
      </c>
      <c r="M75" s="82" t="s">
        <v>4686</v>
      </c>
      <c r="N75" s="70" t="s">
        <v>2687</v>
      </c>
      <c r="O75" s="59" t="s">
        <v>2471</v>
      </c>
      <c r="P75" s="59" t="str">
        <f t="shared" si="33"/>
        <v>0510006</v>
      </c>
      <c r="Q75" s="162" t="str">
        <f t="shared" si="31"/>
        <v>0510006@gspharma.com</v>
      </c>
      <c r="R75" s="59" t="s">
        <v>2470</v>
      </c>
      <c r="S75" s="59" t="s">
        <v>2925</v>
      </c>
      <c r="T75" s="59" t="str">
        <f t="shared" si="34"/>
        <v>Riffat Batool (SGD01-PHR-MIO-03)</v>
      </c>
      <c r="U75" s="59" t="s">
        <v>2925</v>
      </c>
      <c r="V75" s="70" t="s">
        <v>7307</v>
      </c>
      <c r="W75" s="70" t="str">
        <f t="shared" si="32"/>
        <v>SGD01 - MIO - Riffat Batool</v>
      </c>
      <c r="X75" s="70" t="s">
        <v>1094</v>
      </c>
      <c r="Y75" s="70" t="s">
        <v>6305</v>
      </c>
      <c r="Z75" s="164" t="s">
        <v>774</v>
      </c>
      <c r="AA75" s="171">
        <v>45397</v>
      </c>
      <c r="AB75" s="70" t="s">
        <v>774</v>
      </c>
      <c r="AC75" s="70" t="s">
        <v>1170</v>
      </c>
      <c r="AD75" s="70" t="s">
        <v>19</v>
      </c>
      <c r="AE75" s="82" t="s">
        <v>1162</v>
      </c>
      <c r="AF75" s="161" t="s">
        <v>1171</v>
      </c>
      <c r="AG75" s="119" t="s">
        <v>1159</v>
      </c>
      <c r="AH75" s="59" t="s">
        <v>2933</v>
      </c>
      <c r="AI75" s="70" t="s">
        <v>5470</v>
      </c>
      <c r="AJ75" s="70" t="s">
        <v>1094</v>
      </c>
    </row>
    <row r="76" spans="1:36" x14ac:dyDescent="0.3">
      <c r="A76" s="59" t="str">
        <f t="shared" si="27"/>
        <v>SGD01-PHR-MIO-02</v>
      </c>
      <c r="B76" s="59" t="s">
        <v>1216</v>
      </c>
      <c r="C76" s="59" t="s">
        <v>1985</v>
      </c>
      <c r="D76" s="59" t="s">
        <v>1217</v>
      </c>
      <c r="E76" s="59" t="s">
        <v>143</v>
      </c>
      <c r="F76" s="59" t="s">
        <v>1168</v>
      </c>
      <c r="G76" s="70" t="s">
        <v>5631</v>
      </c>
      <c r="H76" s="161" t="s">
        <v>1808</v>
      </c>
      <c r="I76" s="161" t="s">
        <v>4900</v>
      </c>
      <c r="J76" s="59" t="s">
        <v>68</v>
      </c>
      <c r="K76" s="59" t="s">
        <v>6365</v>
      </c>
      <c r="L76" s="82" t="str">
        <f t="shared" si="28"/>
        <v>0510005</v>
      </c>
      <c r="M76" s="82" t="s">
        <v>4686</v>
      </c>
      <c r="N76" s="70" t="s">
        <v>2687</v>
      </c>
      <c r="O76" s="59" t="s">
        <v>2470</v>
      </c>
      <c r="P76" s="59" t="str">
        <f t="shared" si="33"/>
        <v>0510005</v>
      </c>
      <c r="Q76" s="162" t="str">
        <f t="shared" si="31"/>
        <v>0510005@gspharma.com</v>
      </c>
      <c r="R76" s="59" t="s">
        <v>2471</v>
      </c>
      <c r="S76" s="59" t="s">
        <v>2928</v>
      </c>
      <c r="T76" s="59" t="str">
        <f t="shared" si="34"/>
        <v>Tanveer Ahmed (SGD01-PHR-MIO-02)</v>
      </c>
      <c r="U76" s="59" t="s">
        <v>2928</v>
      </c>
      <c r="V76" s="70" t="s">
        <v>2929</v>
      </c>
      <c r="W76" s="70" t="str">
        <f t="shared" si="32"/>
        <v>SGD01 - MIO - Tanveer Ahmed</v>
      </c>
      <c r="X76" s="70" t="s">
        <v>71</v>
      </c>
      <c r="Y76" s="70" t="s">
        <v>6305</v>
      </c>
      <c r="Z76" s="164" t="s">
        <v>774</v>
      </c>
      <c r="AA76" s="171">
        <v>44992</v>
      </c>
      <c r="AB76" s="70" t="s">
        <v>774</v>
      </c>
      <c r="AC76" s="70" t="s">
        <v>1170</v>
      </c>
      <c r="AD76" s="70" t="s">
        <v>19</v>
      </c>
      <c r="AE76" s="82" t="s">
        <v>1162</v>
      </c>
      <c r="AF76" s="161" t="s">
        <v>1171</v>
      </c>
      <c r="AG76" s="119" t="s">
        <v>1159</v>
      </c>
      <c r="AH76" s="59" t="s">
        <v>2933</v>
      </c>
      <c r="AI76" s="70" t="s">
        <v>5470</v>
      </c>
      <c r="AJ76" s="70" t="s">
        <v>1094</v>
      </c>
    </row>
    <row r="77" spans="1:36" x14ac:dyDescent="0.3">
      <c r="A77" s="59" t="str">
        <f t="shared" si="27"/>
        <v>SGD01-PHR-MIO-04</v>
      </c>
      <c r="B77" s="59" t="s">
        <v>1216</v>
      </c>
      <c r="C77" s="59" t="s">
        <v>1985</v>
      </c>
      <c r="D77" s="59" t="s">
        <v>1217</v>
      </c>
      <c r="E77" s="59" t="s">
        <v>143</v>
      </c>
      <c r="F77" s="59" t="s">
        <v>1168</v>
      </c>
      <c r="G77" s="70" t="s">
        <v>5631</v>
      </c>
      <c r="H77" s="161" t="s">
        <v>1808</v>
      </c>
      <c r="I77" s="161" t="s">
        <v>4900</v>
      </c>
      <c r="J77" s="59" t="s">
        <v>68</v>
      </c>
      <c r="K77" s="59" t="s">
        <v>6365</v>
      </c>
      <c r="L77" s="82" t="str">
        <f t="shared" si="28"/>
        <v>0513002</v>
      </c>
      <c r="M77" s="82" t="s">
        <v>4686</v>
      </c>
      <c r="N77" s="70" t="s">
        <v>2687</v>
      </c>
      <c r="O77" s="82" t="s">
        <v>5511</v>
      </c>
      <c r="P77" s="59" t="str">
        <f t="shared" si="33"/>
        <v>0513002</v>
      </c>
      <c r="Q77" s="162" t="str">
        <f t="shared" si="31"/>
        <v>0513002@gspharma.com</v>
      </c>
      <c r="R77" s="59" t="s">
        <v>2455</v>
      </c>
      <c r="S77" s="59" t="s">
        <v>2930</v>
      </c>
      <c r="T77" s="59" t="str">
        <f t="shared" si="34"/>
        <v>Zohaib Waseem Raza (SGD01-PHR-MIO-04)</v>
      </c>
      <c r="U77" s="59" t="s">
        <v>2930</v>
      </c>
      <c r="V77" s="70" t="s">
        <v>7306</v>
      </c>
      <c r="W77" s="70" t="str">
        <f t="shared" si="32"/>
        <v>SGD01 - MIO - Zohaib Waseem Raza</v>
      </c>
      <c r="X77" s="70" t="s">
        <v>5476</v>
      </c>
      <c r="Y77" s="70" t="s">
        <v>6305</v>
      </c>
      <c r="Z77" s="164" t="s">
        <v>774</v>
      </c>
      <c r="AA77" s="171">
        <v>45378</v>
      </c>
      <c r="AB77" s="70" t="s">
        <v>774</v>
      </c>
      <c r="AC77" s="70" t="s">
        <v>1170</v>
      </c>
      <c r="AD77" s="70" t="s">
        <v>19</v>
      </c>
      <c r="AE77" s="82" t="s">
        <v>1162</v>
      </c>
      <c r="AF77" s="161" t="s">
        <v>1171</v>
      </c>
      <c r="AG77" s="119" t="s">
        <v>1159</v>
      </c>
      <c r="AH77" s="59" t="s">
        <v>2933</v>
      </c>
      <c r="AI77" s="70" t="s">
        <v>5470</v>
      </c>
      <c r="AJ77" s="70" t="s">
        <v>1094</v>
      </c>
    </row>
    <row r="78" spans="1:36" x14ac:dyDescent="0.3">
      <c r="A78" s="59" t="str">
        <f t="shared" si="27"/>
        <v>SGD01-PHR-MIO-05</v>
      </c>
      <c r="B78" s="59" t="s">
        <v>1216</v>
      </c>
      <c r="C78" s="59" t="s">
        <v>1985</v>
      </c>
      <c r="D78" s="59" t="s">
        <v>1217</v>
      </c>
      <c r="E78" s="59" t="s">
        <v>143</v>
      </c>
      <c r="F78" s="59" t="s">
        <v>1168</v>
      </c>
      <c r="G78" s="70" t="s">
        <v>5631</v>
      </c>
      <c r="H78" s="161" t="s">
        <v>1808</v>
      </c>
      <c r="I78" s="161" t="s">
        <v>4900</v>
      </c>
      <c r="J78" s="59" t="s">
        <v>68</v>
      </c>
      <c r="K78" s="59" t="s">
        <v>6365</v>
      </c>
      <c r="L78" s="82" t="str">
        <f t="shared" si="28"/>
        <v>0512005</v>
      </c>
      <c r="M78" s="82" t="s">
        <v>4686</v>
      </c>
      <c r="N78" s="70" t="s">
        <v>2687</v>
      </c>
      <c r="O78" s="82" t="s">
        <v>2455</v>
      </c>
      <c r="P78" s="59" t="str">
        <f t="shared" si="33"/>
        <v>0512005</v>
      </c>
      <c r="Q78" s="162" t="str">
        <f t="shared" si="31"/>
        <v>0512005@gspharma.com</v>
      </c>
      <c r="R78" s="59" t="s">
        <v>2455</v>
      </c>
      <c r="S78" s="59" t="s">
        <v>6696</v>
      </c>
      <c r="T78" s="59" t="str">
        <f t="shared" si="34"/>
        <v>Mehran Shah (SGD01-PHR-MIO-05)</v>
      </c>
      <c r="U78" s="59" t="s">
        <v>6696</v>
      </c>
      <c r="V78" s="70" t="s">
        <v>2931</v>
      </c>
      <c r="W78" s="70" t="str">
        <f t="shared" si="32"/>
        <v>SGD01 - MIO - Mehran Shah</v>
      </c>
      <c r="X78" s="70" t="s">
        <v>5460</v>
      </c>
      <c r="Y78" s="70" t="s">
        <v>6305</v>
      </c>
      <c r="Z78" s="164" t="s">
        <v>774</v>
      </c>
      <c r="AA78" s="171">
        <v>43495</v>
      </c>
      <c r="AB78" s="70" t="s">
        <v>774</v>
      </c>
      <c r="AC78" s="70" t="s">
        <v>1170</v>
      </c>
      <c r="AD78" s="70" t="s">
        <v>19</v>
      </c>
      <c r="AE78" s="82" t="s">
        <v>1162</v>
      </c>
      <c r="AF78" s="161" t="s">
        <v>1171</v>
      </c>
      <c r="AG78" s="119" t="s">
        <v>1159</v>
      </c>
      <c r="AH78" s="59" t="s">
        <v>2933</v>
      </c>
      <c r="AI78" s="70" t="s">
        <v>5470</v>
      </c>
      <c r="AJ78" s="70" t="s">
        <v>1094</v>
      </c>
    </row>
    <row r="79" spans="1:36" x14ac:dyDescent="0.3">
      <c r="A79" s="59" t="str">
        <f t="shared" si="27"/>
        <v>SGD01-PHR-PS-01</v>
      </c>
      <c r="B79" s="59" t="s">
        <v>1216</v>
      </c>
      <c r="C79" s="59" t="s">
        <v>1985</v>
      </c>
      <c r="D79" s="59" t="s">
        <v>1217</v>
      </c>
      <c r="E79" s="59" t="s">
        <v>143</v>
      </c>
      <c r="F79" s="59" t="s">
        <v>1168</v>
      </c>
      <c r="G79" s="70" t="s">
        <v>5631</v>
      </c>
      <c r="H79" s="161" t="s">
        <v>1808</v>
      </c>
      <c r="I79" s="161" t="s">
        <v>4900</v>
      </c>
      <c r="J79" s="59" t="s">
        <v>68</v>
      </c>
      <c r="K79" s="59" t="s">
        <v>6365</v>
      </c>
      <c r="L79" s="82" t="str">
        <f t="shared" si="28"/>
        <v>0513003</v>
      </c>
      <c r="M79" s="82" t="s">
        <v>4686</v>
      </c>
      <c r="N79" s="70" t="s">
        <v>2687</v>
      </c>
      <c r="O79" s="82" t="s">
        <v>6281</v>
      </c>
      <c r="P79" s="59" t="str">
        <f t="shared" si="33"/>
        <v>0513003</v>
      </c>
      <c r="Q79" s="162" t="str">
        <f t="shared" si="31"/>
        <v>0513003@gspharma.com</v>
      </c>
      <c r="R79" s="59" t="s">
        <v>2455</v>
      </c>
      <c r="S79" s="59" t="s">
        <v>6279</v>
      </c>
      <c r="T79" s="59" t="str">
        <f t="shared" si="34"/>
        <v>M. Tayyab (SGD01-PHR-PS-01)</v>
      </c>
      <c r="U79" s="59" t="s">
        <v>6279</v>
      </c>
      <c r="V79" s="70" t="s">
        <v>7934</v>
      </c>
      <c r="W79" s="70" t="str">
        <f t="shared" si="32"/>
        <v>SGD01 - PS - M. Tayyab</v>
      </c>
      <c r="X79" s="70" t="s">
        <v>1094</v>
      </c>
      <c r="Y79" s="70" t="s">
        <v>6305</v>
      </c>
      <c r="Z79" s="164" t="s">
        <v>774</v>
      </c>
      <c r="AA79" s="171">
        <v>45433</v>
      </c>
      <c r="AB79" s="70" t="s">
        <v>774</v>
      </c>
      <c r="AC79" s="70" t="s">
        <v>2073</v>
      </c>
      <c r="AD79" s="70" t="s">
        <v>6269</v>
      </c>
      <c r="AE79" s="82" t="s">
        <v>1162</v>
      </c>
      <c r="AF79" s="161" t="s">
        <v>1171</v>
      </c>
      <c r="AG79" s="119" t="s">
        <v>1159</v>
      </c>
      <c r="AH79" s="59" t="s">
        <v>2933</v>
      </c>
      <c r="AI79" s="70" t="s">
        <v>5470</v>
      </c>
      <c r="AJ79" s="70" t="s">
        <v>1094</v>
      </c>
    </row>
    <row r="80" spans="1:36" x14ac:dyDescent="0.3">
      <c r="A80" s="59" t="str">
        <f t="shared" si="27"/>
        <v>SGD01-PHR-MIO-00</v>
      </c>
      <c r="B80" s="59" t="s">
        <v>1216</v>
      </c>
      <c r="C80" s="59" t="s">
        <v>1985</v>
      </c>
      <c r="D80" s="59" t="s">
        <v>1217</v>
      </c>
      <c r="E80" s="59" t="s">
        <v>143</v>
      </c>
      <c r="F80" s="59" t="s">
        <v>1168</v>
      </c>
      <c r="G80" s="70" t="s">
        <v>5631</v>
      </c>
      <c r="H80" s="161" t="s">
        <v>1808</v>
      </c>
      <c r="I80" s="161" t="s">
        <v>4900</v>
      </c>
      <c r="J80" s="59" t="s">
        <v>68</v>
      </c>
      <c r="K80" s="59" t="s">
        <v>6365</v>
      </c>
      <c r="L80" s="82" t="str">
        <f t="shared" si="28"/>
        <v>0513001</v>
      </c>
      <c r="M80" s="82" t="s">
        <v>4686</v>
      </c>
      <c r="N80" s="70" t="s">
        <v>2687</v>
      </c>
      <c r="O80" s="59" t="s">
        <v>2997</v>
      </c>
      <c r="P80" s="59" t="str">
        <f t="shared" si="33"/>
        <v>0513001</v>
      </c>
      <c r="Q80" s="162" t="s">
        <v>3613</v>
      </c>
      <c r="R80" s="59" t="s">
        <v>2997</v>
      </c>
      <c r="S80" s="59" t="s">
        <v>2932</v>
      </c>
      <c r="T80" s="59" t="str">
        <f>TRIM(CONCATENATE(W80))</f>
        <v>SGD01 - PHR Unmapped</v>
      </c>
      <c r="U80" s="59" t="s">
        <v>2932</v>
      </c>
      <c r="V80" s="70" t="s">
        <v>5920</v>
      </c>
      <c r="W80" s="70" t="str">
        <f>TRIM(CONCATENATE(K80," - ",V80))</f>
        <v>SGD01 - PHR Unmapped</v>
      </c>
      <c r="X80" s="70" t="s">
        <v>1094</v>
      </c>
      <c r="Y80" s="70" t="s">
        <v>774</v>
      </c>
      <c r="Z80" s="164" t="s">
        <v>774</v>
      </c>
      <c r="AA80" s="171" t="s">
        <v>774</v>
      </c>
      <c r="AB80" s="70" t="s">
        <v>774</v>
      </c>
      <c r="AC80" s="70" t="s">
        <v>1170</v>
      </c>
      <c r="AD80" s="70" t="s">
        <v>19</v>
      </c>
      <c r="AE80" s="82" t="s">
        <v>1162</v>
      </c>
      <c r="AF80" s="161" t="s">
        <v>1171</v>
      </c>
      <c r="AG80" s="119" t="s">
        <v>1159</v>
      </c>
      <c r="AH80" s="59" t="s">
        <v>2933</v>
      </c>
      <c r="AI80" s="70" t="s">
        <v>5470</v>
      </c>
      <c r="AJ80" s="70" t="s">
        <v>1094</v>
      </c>
    </row>
    <row r="81" spans="1:36" x14ac:dyDescent="0.3">
      <c r="A81" s="59" t="str">
        <f t="shared" si="27"/>
        <v>SGD01-PHR-ASM-01</v>
      </c>
      <c r="B81" s="59" t="s">
        <v>1216</v>
      </c>
      <c r="C81" s="59" t="s">
        <v>1985</v>
      </c>
      <c r="D81" s="59" t="s">
        <v>1217</v>
      </c>
      <c r="E81" s="59" t="s">
        <v>143</v>
      </c>
      <c r="F81" s="59" t="s">
        <v>1168</v>
      </c>
      <c r="G81" s="70" t="s">
        <v>5631</v>
      </c>
      <c r="H81" s="161" t="s">
        <v>1808</v>
      </c>
      <c r="I81" s="161" t="s">
        <v>4900</v>
      </c>
      <c r="J81" s="59" t="s">
        <v>68</v>
      </c>
      <c r="K81" s="59" t="s">
        <v>6365</v>
      </c>
      <c r="L81" s="82" t="str">
        <f t="shared" si="28"/>
        <v>05130</v>
      </c>
      <c r="M81" s="82" t="s">
        <v>4686</v>
      </c>
      <c r="N81" s="70" t="s">
        <v>2687</v>
      </c>
      <c r="O81" s="59" t="s">
        <v>2945</v>
      </c>
      <c r="P81" s="59" t="str">
        <f>O80</f>
        <v>0513001</v>
      </c>
      <c r="Q81" s="162" t="str">
        <f t="shared" ref="Q81:Q90" si="35">CONCATENATE(O81,"@gspharma.com")</f>
        <v>05130@gspharma.com</v>
      </c>
      <c r="R81" s="59" t="s">
        <v>2945</v>
      </c>
      <c r="S81" s="59" t="s">
        <v>2933</v>
      </c>
      <c r="T81" s="59" t="str">
        <f>W81</f>
        <v>SGD01 - ASM - Amir Abbas</v>
      </c>
      <c r="U81" s="59" t="s">
        <v>2933</v>
      </c>
      <c r="V81" s="70" t="s">
        <v>5470</v>
      </c>
      <c r="W81" s="70" t="str">
        <f t="shared" ref="W81:W90" si="36">TRIM(CONCATENATE(K81," - ",AD81," - ",V81))</f>
        <v>SGD01 - ASM - Amir Abbas</v>
      </c>
      <c r="X81" s="70" t="s">
        <v>1094</v>
      </c>
      <c r="Y81" s="70" t="s">
        <v>6305</v>
      </c>
      <c r="Z81" s="164" t="s">
        <v>774</v>
      </c>
      <c r="AA81" s="171">
        <v>41688</v>
      </c>
      <c r="AB81" s="70" t="s">
        <v>774</v>
      </c>
      <c r="AC81" s="70" t="s">
        <v>1219</v>
      </c>
      <c r="AD81" s="70" t="s">
        <v>1028</v>
      </c>
      <c r="AE81" s="82" t="s">
        <v>3414</v>
      </c>
      <c r="AF81" s="161" t="s">
        <v>1171</v>
      </c>
      <c r="AG81" s="70" t="s">
        <v>1159</v>
      </c>
      <c r="AH81" s="59" t="s">
        <v>1743</v>
      </c>
      <c r="AI81" s="70" t="s">
        <v>5826</v>
      </c>
      <c r="AJ81" s="70" t="s">
        <v>67</v>
      </c>
    </row>
    <row r="82" spans="1:36" x14ac:dyDescent="0.3">
      <c r="A82" s="59" t="str">
        <f t="shared" si="27"/>
        <v>ISB01-PHR-MIO-01</v>
      </c>
      <c r="B82" s="59" t="s">
        <v>1216</v>
      </c>
      <c r="C82" s="59" t="s">
        <v>1985</v>
      </c>
      <c r="D82" s="59" t="s">
        <v>1217</v>
      </c>
      <c r="E82" s="59" t="s">
        <v>143</v>
      </c>
      <c r="F82" s="59" t="s">
        <v>1168</v>
      </c>
      <c r="G82" s="70" t="s">
        <v>5631</v>
      </c>
      <c r="H82" s="59" t="s">
        <v>2867</v>
      </c>
      <c r="I82" s="59" t="s">
        <v>144</v>
      </c>
      <c r="J82" s="59" t="s">
        <v>2862</v>
      </c>
      <c r="K82" s="59" t="s">
        <v>6364</v>
      </c>
      <c r="L82" s="82" t="str">
        <f t="shared" si="28"/>
        <v>0511001</v>
      </c>
      <c r="M82" s="82" t="s">
        <v>4686</v>
      </c>
      <c r="N82" s="70" t="s">
        <v>2687</v>
      </c>
      <c r="O82" s="82" t="s">
        <v>2457</v>
      </c>
      <c r="P82" s="59" t="str">
        <f t="shared" ref="P82:P91" si="37">O82</f>
        <v>0511001</v>
      </c>
      <c r="Q82" s="162" t="str">
        <f t="shared" si="35"/>
        <v>0511001@gspharma.com</v>
      </c>
      <c r="R82" s="59" t="s">
        <v>2457</v>
      </c>
      <c r="S82" s="59" t="s">
        <v>2908</v>
      </c>
      <c r="T82" s="59" t="str">
        <f t="shared" ref="T82:T87" si="38">TRIM(CONCATENATE(V82," (",S82,")"))</f>
        <v>M. Miskeen Khan (ISB01-PHR-MIO-01)</v>
      </c>
      <c r="U82" s="59" t="s">
        <v>2908</v>
      </c>
      <c r="V82" s="70" t="s">
        <v>6683</v>
      </c>
      <c r="W82" s="70" t="str">
        <f t="shared" si="36"/>
        <v>ISB01 - MIO - M. Miskeen Khan</v>
      </c>
      <c r="X82" s="70" t="s">
        <v>144</v>
      </c>
      <c r="Y82" s="70" t="s">
        <v>6305</v>
      </c>
      <c r="Z82" s="164" t="s">
        <v>774</v>
      </c>
      <c r="AA82" s="171">
        <v>45111</v>
      </c>
      <c r="AB82" s="70" t="s">
        <v>774</v>
      </c>
      <c r="AC82" s="70" t="s">
        <v>1170</v>
      </c>
      <c r="AD82" s="70" t="s">
        <v>19</v>
      </c>
      <c r="AE82" s="82" t="s">
        <v>1162</v>
      </c>
      <c r="AF82" s="70" t="s">
        <v>1171</v>
      </c>
      <c r="AG82" s="70" t="s">
        <v>1159</v>
      </c>
      <c r="AH82" s="59" t="s">
        <v>2913</v>
      </c>
      <c r="AI82" s="70" t="s">
        <v>7903</v>
      </c>
      <c r="AJ82" s="70" t="s">
        <v>144</v>
      </c>
    </row>
    <row r="83" spans="1:36" x14ac:dyDescent="0.3">
      <c r="A83" s="59" t="str">
        <f t="shared" si="27"/>
        <v>ISB01-PHR-MIO-02</v>
      </c>
      <c r="B83" s="59" t="s">
        <v>1216</v>
      </c>
      <c r="C83" s="59" t="s">
        <v>1985</v>
      </c>
      <c r="D83" s="59" t="s">
        <v>1217</v>
      </c>
      <c r="E83" s="59" t="s">
        <v>143</v>
      </c>
      <c r="F83" s="59" t="s">
        <v>1168</v>
      </c>
      <c r="G83" s="70" t="s">
        <v>5631</v>
      </c>
      <c r="H83" s="59" t="s">
        <v>2867</v>
      </c>
      <c r="I83" s="59" t="s">
        <v>144</v>
      </c>
      <c r="J83" s="59" t="s">
        <v>2862</v>
      </c>
      <c r="K83" s="59" t="s">
        <v>6364</v>
      </c>
      <c r="L83" s="82" t="str">
        <f t="shared" si="28"/>
        <v>0511002</v>
      </c>
      <c r="M83" s="82" t="s">
        <v>4686</v>
      </c>
      <c r="N83" s="70" t="s">
        <v>2687</v>
      </c>
      <c r="O83" s="82" t="s">
        <v>2458</v>
      </c>
      <c r="P83" s="59" t="str">
        <f t="shared" si="37"/>
        <v>0511002</v>
      </c>
      <c r="Q83" s="162" t="str">
        <f t="shared" si="35"/>
        <v>0511002@gspharma.com</v>
      </c>
      <c r="R83" s="59" t="s">
        <v>2458</v>
      </c>
      <c r="S83" s="59" t="s">
        <v>2910</v>
      </c>
      <c r="T83" s="59" t="str">
        <f t="shared" si="38"/>
        <v>Ms. Ambreen Kanwal (ISB01-PHR-MIO-02)</v>
      </c>
      <c r="U83" s="59" t="s">
        <v>2910</v>
      </c>
      <c r="V83" s="70" t="s">
        <v>7898</v>
      </c>
      <c r="W83" s="70" t="str">
        <f t="shared" si="36"/>
        <v>ISB01 - MIO - Ms. Ambreen Kanwal</v>
      </c>
      <c r="X83" s="70" t="s">
        <v>145</v>
      </c>
      <c r="Y83" s="70" t="s">
        <v>6305</v>
      </c>
      <c r="Z83" s="164" t="s">
        <v>774</v>
      </c>
      <c r="AA83" s="172">
        <v>45115</v>
      </c>
      <c r="AB83" s="70" t="s">
        <v>774</v>
      </c>
      <c r="AC83" s="70" t="s">
        <v>1170</v>
      </c>
      <c r="AD83" s="70" t="s">
        <v>19</v>
      </c>
      <c r="AE83" s="82" t="s">
        <v>1162</v>
      </c>
      <c r="AF83" s="70" t="s">
        <v>1171</v>
      </c>
      <c r="AG83" s="70" t="s">
        <v>1159</v>
      </c>
      <c r="AH83" s="59" t="s">
        <v>2913</v>
      </c>
      <c r="AI83" s="70" t="s">
        <v>7903</v>
      </c>
      <c r="AJ83" s="70" t="s">
        <v>144</v>
      </c>
    </row>
    <row r="84" spans="1:36" x14ac:dyDescent="0.3">
      <c r="A84" s="59" t="str">
        <f t="shared" si="27"/>
        <v>ISB01-PHR-MIO-03</v>
      </c>
      <c r="B84" s="59" t="s">
        <v>1216</v>
      </c>
      <c r="C84" s="59" t="s">
        <v>1985</v>
      </c>
      <c r="D84" s="59" t="s">
        <v>1217</v>
      </c>
      <c r="E84" s="59" t="s">
        <v>143</v>
      </c>
      <c r="F84" s="59" t="s">
        <v>1168</v>
      </c>
      <c r="G84" s="70" t="s">
        <v>5631</v>
      </c>
      <c r="H84" s="59" t="s">
        <v>2867</v>
      </c>
      <c r="I84" s="59" t="s">
        <v>144</v>
      </c>
      <c r="J84" s="59" t="s">
        <v>2862</v>
      </c>
      <c r="K84" s="59" t="s">
        <v>6364</v>
      </c>
      <c r="L84" s="82" t="str">
        <f t="shared" si="28"/>
        <v>0511003</v>
      </c>
      <c r="M84" s="82" t="s">
        <v>4686</v>
      </c>
      <c r="N84" s="70" t="s">
        <v>2687</v>
      </c>
      <c r="O84" s="82" t="s">
        <v>2459</v>
      </c>
      <c r="P84" s="59" t="str">
        <f t="shared" si="37"/>
        <v>0511003</v>
      </c>
      <c r="Q84" s="162" t="str">
        <f t="shared" si="35"/>
        <v>0511003@gspharma.com</v>
      </c>
      <c r="R84" s="59" t="s">
        <v>2460</v>
      </c>
      <c r="S84" s="59" t="s">
        <v>2911</v>
      </c>
      <c r="T84" s="59" t="str">
        <f t="shared" si="38"/>
        <v>M. Suleman Rahess (ISB01-PHR-MIO-03)</v>
      </c>
      <c r="U84" s="59" t="s">
        <v>2911</v>
      </c>
      <c r="V84" s="70" t="s">
        <v>7904</v>
      </c>
      <c r="W84" s="70" t="str">
        <f t="shared" si="36"/>
        <v>ISB01 - MIO - M. Suleman Rahess</v>
      </c>
      <c r="X84" s="70" t="s">
        <v>145</v>
      </c>
      <c r="Y84" s="70" t="s">
        <v>6305</v>
      </c>
      <c r="Z84" s="164" t="s">
        <v>774</v>
      </c>
      <c r="AA84" s="171" t="s">
        <v>774</v>
      </c>
      <c r="AB84" s="70" t="s">
        <v>774</v>
      </c>
      <c r="AC84" s="70" t="s">
        <v>1170</v>
      </c>
      <c r="AD84" s="70" t="s">
        <v>19</v>
      </c>
      <c r="AE84" s="82" t="s">
        <v>1162</v>
      </c>
      <c r="AF84" s="70" t="s">
        <v>1171</v>
      </c>
      <c r="AG84" s="70" t="s">
        <v>1159</v>
      </c>
      <c r="AH84" s="59" t="s">
        <v>2913</v>
      </c>
      <c r="AI84" s="70" t="s">
        <v>7903</v>
      </c>
      <c r="AJ84" s="70" t="s">
        <v>144</v>
      </c>
    </row>
    <row r="85" spans="1:36" x14ac:dyDescent="0.3">
      <c r="A85" s="59" t="str">
        <f t="shared" si="27"/>
        <v>ISB01-PHR-MIO-04</v>
      </c>
      <c r="B85" s="59" t="s">
        <v>1216</v>
      </c>
      <c r="C85" s="59" t="s">
        <v>1985</v>
      </c>
      <c r="D85" s="59" t="s">
        <v>1217</v>
      </c>
      <c r="E85" s="59" t="s">
        <v>143</v>
      </c>
      <c r="F85" s="59" t="s">
        <v>1168</v>
      </c>
      <c r="G85" s="70" t="s">
        <v>5631</v>
      </c>
      <c r="H85" s="59" t="s">
        <v>2867</v>
      </c>
      <c r="I85" s="59" t="s">
        <v>144</v>
      </c>
      <c r="J85" s="59" t="s">
        <v>2862</v>
      </c>
      <c r="K85" s="59" t="s">
        <v>6364</v>
      </c>
      <c r="L85" s="82" t="str">
        <f t="shared" si="28"/>
        <v>0511004</v>
      </c>
      <c r="M85" s="82" t="s">
        <v>4686</v>
      </c>
      <c r="N85" s="70" t="s">
        <v>2687</v>
      </c>
      <c r="O85" s="59" t="s">
        <v>2460</v>
      </c>
      <c r="P85" s="59" t="str">
        <f t="shared" si="37"/>
        <v>0511004</v>
      </c>
      <c r="Q85" s="162" t="str">
        <f t="shared" si="35"/>
        <v>0511004@gspharma.com</v>
      </c>
      <c r="R85" s="59" t="s">
        <v>2460</v>
      </c>
      <c r="S85" s="59" t="s">
        <v>5356</v>
      </c>
      <c r="T85" s="59" t="str">
        <f t="shared" si="38"/>
        <v>Nadeem Niaz (ISB01-PHR-MIO-04)</v>
      </c>
      <c r="U85" s="59" t="s">
        <v>5356</v>
      </c>
      <c r="V85" s="70" t="s">
        <v>6734</v>
      </c>
      <c r="W85" s="70" t="str">
        <f t="shared" si="36"/>
        <v>ISB01 - MIO - Nadeem Niaz</v>
      </c>
      <c r="X85" s="70" t="s">
        <v>1029</v>
      </c>
      <c r="Y85" s="70" t="s">
        <v>6305</v>
      </c>
      <c r="Z85" s="164" t="s">
        <v>774</v>
      </c>
      <c r="AA85" s="171">
        <v>45149</v>
      </c>
      <c r="AB85" s="70" t="s">
        <v>774</v>
      </c>
      <c r="AC85" s="70" t="s">
        <v>1170</v>
      </c>
      <c r="AD85" s="70" t="s">
        <v>19</v>
      </c>
      <c r="AE85" s="82" t="s">
        <v>1162</v>
      </c>
      <c r="AF85" s="70" t="s">
        <v>1171</v>
      </c>
      <c r="AG85" s="70" t="s">
        <v>1159</v>
      </c>
      <c r="AH85" s="59" t="s">
        <v>2913</v>
      </c>
      <c r="AI85" s="70" t="s">
        <v>7903</v>
      </c>
      <c r="AJ85" s="70" t="s">
        <v>144</v>
      </c>
    </row>
    <row r="86" spans="1:36" x14ac:dyDescent="0.3">
      <c r="A86" s="59" t="str">
        <f t="shared" si="27"/>
        <v>ISB01-PHR-MIO-05</v>
      </c>
      <c r="B86" s="59" t="s">
        <v>1216</v>
      </c>
      <c r="C86" s="59" t="s">
        <v>1985</v>
      </c>
      <c r="D86" s="59" t="s">
        <v>1217</v>
      </c>
      <c r="E86" s="59" t="s">
        <v>143</v>
      </c>
      <c r="F86" s="59" t="s">
        <v>1168</v>
      </c>
      <c r="G86" s="70" t="s">
        <v>5631</v>
      </c>
      <c r="H86" s="59" t="s">
        <v>2867</v>
      </c>
      <c r="I86" s="59" t="s">
        <v>144</v>
      </c>
      <c r="J86" s="59" t="s">
        <v>2862</v>
      </c>
      <c r="K86" s="59" t="s">
        <v>6364</v>
      </c>
      <c r="L86" s="82" t="str">
        <f t="shared" si="28"/>
        <v>0412005</v>
      </c>
      <c r="M86" s="82" t="s">
        <v>4686</v>
      </c>
      <c r="N86" s="70" t="s">
        <v>2687</v>
      </c>
      <c r="O86" s="59" t="s">
        <v>2483</v>
      </c>
      <c r="P86" s="59" t="str">
        <f t="shared" si="37"/>
        <v>0412005</v>
      </c>
      <c r="Q86" s="162" t="str">
        <f t="shared" si="35"/>
        <v>0412005@gspharma.com</v>
      </c>
      <c r="R86" s="59" t="s">
        <v>2460</v>
      </c>
      <c r="S86" s="59" t="s">
        <v>5357</v>
      </c>
      <c r="T86" s="59" t="str">
        <f t="shared" si="38"/>
        <v>Furrukh Shahzad (ISB01-PHR-MIO-05)</v>
      </c>
      <c r="U86" s="59" t="s">
        <v>5357</v>
      </c>
      <c r="V86" s="70" t="s">
        <v>5362</v>
      </c>
      <c r="W86" s="70" t="str">
        <f t="shared" si="36"/>
        <v>ISB01 - MIO - Furrukh Shahzad</v>
      </c>
      <c r="X86" s="70" t="s">
        <v>142</v>
      </c>
      <c r="Y86" s="70" t="s">
        <v>6305</v>
      </c>
      <c r="Z86" s="164" t="s">
        <v>774</v>
      </c>
      <c r="AA86" s="171">
        <v>43652</v>
      </c>
      <c r="AB86" s="70" t="s">
        <v>774</v>
      </c>
      <c r="AC86" s="70" t="s">
        <v>1170</v>
      </c>
      <c r="AD86" s="70" t="s">
        <v>19</v>
      </c>
      <c r="AE86" s="82" t="s">
        <v>1162</v>
      </c>
      <c r="AF86" s="70" t="s">
        <v>1171</v>
      </c>
      <c r="AG86" s="70" t="s">
        <v>1159</v>
      </c>
      <c r="AH86" s="59" t="s">
        <v>2913</v>
      </c>
      <c r="AI86" s="70" t="s">
        <v>7903</v>
      </c>
      <c r="AJ86" s="70" t="s">
        <v>144</v>
      </c>
    </row>
    <row r="87" spans="1:36" x14ac:dyDescent="0.3">
      <c r="A87" s="59" t="str">
        <f t="shared" si="27"/>
        <v>ISB01-PHR-MIO-06</v>
      </c>
      <c r="B87" s="59" t="s">
        <v>1216</v>
      </c>
      <c r="C87" s="59" t="s">
        <v>1985</v>
      </c>
      <c r="D87" s="59" t="s">
        <v>1217</v>
      </c>
      <c r="E87" s="59" t="s">
        <v>143</v>
      </c>
      <c r="F87" s="59" t="s">
        <v>1168</v>
      </c>
      <c r="G87" s="70" t="s">
        <v>5631</v>
      </c>
      <c r="H87" s="59" t="s">
        <v>2867</v>
      </c>
      <c r="I87" s="59" t="s">
        <v>144</v>
      </c>
      <c r="J87" s="59" t="s">
        <v>2862</v>
      </c>
      <c r="K87" s="59" t="s">
        <v>6364</v>
      </c>
      <c r="L87" s="82" t="str">
        <f t="shared" si="28"/>
        <v>0511005</v>
      </c>
      <c r="M87" s="82" t="s">
        <v>4686</v>
      </c>
      <c r="N87" s="70" t="s">
        <v>2687</v>
      </c>
      <c r="O87" s="59" t="s">
        <v>2461</v>
      </c>
      <c r="P87" s="59" t="str">
        <f t="shared" si="37"/>
        <v>0511005</v>
      </c>
      <c r="Q87" s="162" t="str">
        <f t="shared" si="35"/>
        <v>0511005@gspharma.com</v>
      </c>
      <c r="R87" s="59" t="s">
        <v>2460</v>
      </c>
      <c r="S87" s="59" t="s">
        <v>5358</v>
      </c>
      <c r="T87" s="59" t="str">
        <f t="shared" si="38"/>
        <v>Ms. Nighat Yasmeen (ISB01-PHR-MIO-06)</v>
      </c>
      <c r="U87" s="59" t="s">
        <v>5358</v>
      </c>
      <c r="V87" s="70" t="s">
        <v>7899</v>
      </c>
      <c r="W87" s="70" t="str">
        <f t="shared" si="36"/>
        <v>ISB01 - MIO - Ms. Nighat Yasmeen</v>
      </c>
      <c r="X87" s="70" t="s">
        <v>148</v>
      </c>
      <c r="Y87" s="70" t="s">
        <v>6305</v>
      </c>
      <c r="Z87" s="164" t="s">
        <v>774</v>
      </c>
      <c r="AA87" s="171">
        <v>45091</v>
      </c>
      <c r="AB87" s="70" t="s">
        <v>774</v>
      </c>
      <c r="AC87" s="70" t="s">
        <v>1170</v>
      </c>
      <c r="AD87" s="70" t="s">
        <v>19</v>
      </c>
      <c r="AE87" s="82" t="s">
        <v>1162</v>
      </c>
      <c r="AF87" s="70" t="s">
        <v>1171</v>
      </c>
      <c r="AG87" s="70" t="s">
        <v>1159</v>
      </c>
      <c r="AH87" s="59" t="s">
        <v>2913</v>
      </c>
      <c r="AI87" s="70" t="s">
        <v>7903</v>
      </c>
      <c r="AJ87" s="70" t="s">
        <v>144</v>
      </c>
    </row>
    <row r="88" spans="1:36" x14ac:dyDescent="0.3">
      <c r="A88" s="59" t="str">
        <f t="shared" si="27"/>
        <v>ISB01-PHR-MIO-07</v>
      </c>
      <c r="B88" s="59" t="s">
        <v>1216</v>
      </c>
      <c r="C88" s="59" t="s">
        <v>1985</v>
      </c>
      <c r="D88" s="59" t="s">
        <v>1217</v>
      </c>
      <c r="E88" s="59" t="s">
        <v>143</v>
      </c>
      <c r="F88" s="59" t="s">
        <v>1168</v>
      </c>
      <c r="G88" s="70" t="s">
        <v>5631</v>
      </c>
      <c r="H88" s="59" t="s">
        <v>2867</v>
      </c>
      <c r="I88" s="59" t="s">
        <v>144</v>
      </c>
      <c r="J88" s="59" t="s">
        <v>2862</v>
      </c>
      <c r="K88" s="59" t="s">
        <v>6364</v>
      </c>
      <c r="L88" s="82" t="str">
        <f t="shared" si="28"/>
        <v>0813001</v>
      </c>
      <c r="M88" s="82" t="s">
        <v>4686</v>
      </c>
      <c r="N88" s="70" t="s">
        <v>2687</v>
      </c>
      <c r="O88" s="82" t="s">
        <v>5179</v>
      </c>
      <c r="P88" s="59" t="str">
        <f t="shared" si="37"/>
        <v>0813001</v>
      </c>
      <c r="Q88" s="162" t="str">
        <f t="shared" si="35"/>
        <v>0813001@gspharma.com</v>
      </c>
      <c r="R88" s="59" t="s">
        <v>2460</v>
      </c>
      <c r="S88" s="59" t="s">
        <v>5359</v>
      </c>
      <c r="T88" s="59" t="str">
        <f>W88</f>
        <v>ISB01 - MIO - Vacant (Hystra)</v>
      </c>
      <c r="U88" s="59" t="s">
        <v>5359</v>
      </c>
      <c r="V88" s="70" t="s">
        <v>7900</v>
      </c>
      <c r="W88" s="70" t="str">
        <f t="shared" si="36"/>
        <v>ISB01 - MIO - Vacant (Hystra)</v>
      </c>
      <c r="X88" s="70" t="s">
        <v>145</v>
      </c>
      <c r="Y88" s="70" t="s">
        <v>6305</v>
      </c>
      <c r="Z88" s="164" t="s">
        <v>774</v>
      </c>
      <c r="AA88" s="171" t="s">
        <v>774</v>
      </c>
      <c r="AB88" s="70" t="s">
        <v>774</v>
      </c>
      <c r="AC88" s="70" t="s">
        <v>1170</v>
      </c>
      <c r="AD88" s="70" t="s">
        <v>19</v>
      </c>
      <c r="AE88" s="82" t="s">
        <v>1162</v>
      </c>
      <c r="AF88" s="70" t="s">
        <v>1171</v>
      </c>
      <c r="AG88" s="70" t="s">
        <v>1159</v>
      </c>
      <c r="AH88" s="59" t="s">
        <v>2913</v>
      </c>
      <c r="AI88" s="70" t="s">
        <v>7903</v>
      </c>
      <c r="AJ88" s="70" t="s">
        <v>144</v>
      </c>
    </row>
    <row r="89" spans="1:36" x14ac:dyDescent="0.3">
      <c r="A89" s="59" t="str">
        <f t="shared" si="27"/>
        <v>ISB01-PHR-MIO-08</v>
      </c>
      <c r="B89" s="59" t="s">
        <v>1216</v>
      </c>
      <c r="C89" s="59" t="s">
        <v>1985</v>
      </c>
      <c r="D89" s="59" t="s">
        <v>1217</v>
      </c>
      <c r="E89" s="59" t="s">
        <v>143</v>
      </c>
      <c r="F89" s="59" t="s">
        <v>1168</v>
      </c>
      <c r="G89" s="70" t="s">
        <v>5631</v>
      </c>
      <c r="H89" s="59" t="s">
        <v>2867</v>
      </c>
      <c r="I89" s="59" t="s">
        <v>144</v>
      </c>
      <c r="J89" s="59" t="s">
        <v>2862</v>
      </c>
      <c r="K89" s="59" t="s">
        <v>6364</v>
      </c>
      <c r="L89" s="82" t="str">
        <f t="shared" si="28"/>
        <v>0813002</v>
      </c>
      <c r="M89" s="82" t="s">
        <v>4686</v>
      </c>
      <c r="N89" s="70" t="s">
        <v>2687</v>
      </c>
      <c r="O89" s="82" t="s">
        <v>5895</v>
      </c>
      <c r="P89" s="59" t="str">
        <f t="shared" si="37"/>
        <v>0813002</v>
      </c>
      <c r="Q89" s="162" t="str">
        <f t="shared" si="35"/>
        <v>0813002@gspharma.com</v>
      </c>
      <c r="R89" s="59" t="s">
        <v>2460</v>
      </c>
      <c r="S89" s="59" t="s">
        <v>7992</v>
      </c>
      <c r="T89" s="59" t="str">
        <f>TRIM(CONCATENATE(V89," (",S89,")"))</f>
        <v>M. Azam (Hystra) (ISB01-PHR-MIO-08)</v>
      </c>
      <c r="U89" s="59" t="s">
        <v>7992</v>
      </c>
      <c r="V89" s="70" t="s">
        <v>7901</v>
      </c>
      <c r="W89" s="70" t="str">
        <f t="shared" si="36"/>
        <v>ISB01 - MIO - M. Azam (Hystra)</v>
      </c>
      <c r="X89" s="70" t="s">
        <v>145</v>
      </c>
      <c r="Y89" s="70" t="s">
        <v>6305</v>
      </c>
      <c r="Z89" s="164" t="s">
        <v>774</v>
      </c>
      <c r="AA89" s="171" t="s">
        <v>774</v>
      </c>
      <c r="AB89" s="70" t="s">
        <v>774</v>
      </c>
      <c r="AC89" s="70" t="s">
        <v>1170</v>
      </c>
      <c r="AD89" s="70" t="s">
        <v>19</v>
      </c>
      <c r="AE89" s="82" t="s">
        <v>1162</v>
      </c>
      <c r="AF89" s="70" t="s">
        <v>1171</v>
      </c>
      <c r="AG89" s="70" t="s">
        <v>1159</v>
      </c>
      <c r="AH89" s="59" t="s">
        <v>2913</v>
      </c>
      <c r="AI89" s="70" t="s">
        <v>7903</v>
      </c>
      <c r="AJ89" s="70" t="s">
        <v>144</v>
      </c>
    </row>
    <row r="90" spans="1:36" x14ac:dyDescent="0.3">
      <c r="A90" s="59" t="str">
        <f t="shared" si="27"/>
        <v>ISB01-PHR-MIO-09</v>
      </c>
      <c r="B90" s="59" t="s">
        <v>1216</v>
      </c>
      <c r="C90" s="59" t="s">
        <v>1985</v>
      </c>
      <c r="D90" s="59" t="s">
        <v>1217</v>
      </c>
      <c r="E90" s="59" t="s">
        <v>143</v>
      </c>
      <c r="F90" s="59" t="s">
        <v>1168</v>
      </c>
      <c r="G90" s="70" t="s">
        <v>5631</v>
      </c>
      <c r="H90" s="59" t="s">
        <v>2867</v>
      </c>
      <c r="I90" s="59" t="s">
        <v>144</v>
      </c>
      <c r="J90" s="59" t="s">
        <v>2862</v>
      </c>
      <c r="K90" s="59" t="s">
        <v>6364</v>
      </c>
      <c r="L90" s="82" t="str">
        <f t="shared" si="28"/>
        <v>0511007</v>
      </c>
      <c r="M90" s="82" t="s">
        <v>4686</v>
      </c>
      <c r="N90" s="70" t="s">
        <v>2687</v>
      </c>
      <c r="O90" s="82" t="s">
        <v>2996</v>
      </c>
      <c r="P90" s="59" t="str">
        <f t="shared" si="37"/>
        <v>0511007</v>
      </c>
      <c r="Q90" s="162" t="str">
        <f t="shared" si="35"/>
        <v>0511007@gspharma.com</v>
      </c>
      <c r="R90" s="59" t="s">
        <v>2460</v>
      </c>
      <c r="S90" s="59" t="s">
        <v>8001</v>
      </c>
      <c r="T90" s="59" t="str">
        <f>TRIM(CONCATENATE(V90," (",S90,")"))</f>
        <v>Iftikhar Ahmed (BHFA) (ISB01-PHR-MIO-09)</v>
      </c>
      <c r="U90" s="59" t="s">
        <v>8001</v>
      </c>
      <c r="V90" s="70" t="s">
        <v>7902</v>
      </c>
      <c r="W90" s="70" t="str">
        <f t="shared" si="36"/>
        <v>ISB01 - MIO - Iftikhar Ahmed (BHFA)</v>
      </c>
      <c r="X90" s="70" t="s">
        <v>4304</v>
      </c>
      <c r="Y90" s="70" t="s">
        <v>6305</v>
      </c>
      <c r="Z90" s="164" t="s">
        <v>774</v>
      </c>
      <c r="AA90" s="171">
        <v>45447</v>
      </c>
      <c r="AB90" s="70" t="s">
        <v>774</v>
      </c>
      <c r="AC90" s="70" t="s">
        <v>1170</v>
      </c>
      <c r="AD90" s="70" t="s">
        <v>19</v>
      </c>
      <c r="AE90" s="82" t="s">
        <v>1162</v>
      </c>
      <c r="AF90" s="70" t="s">
        <v>1171</v>
      </c>
      <c r="AG90" s="70" t="s">
        <v>1159</v>
      </c>
      <c r="AH90" s="59" t="s">
        <v>2913</v>
      </c>
      <c r="AI90" s="70" t="s">
        <v>7903</v>
      </c>
      <c r="AJ90" s="70" t="s">
        <v>144</v>
      </c>
    </row>
    <row r="91" spans="1:36" x14ac:dyDescent="0.3">
      <c r="A91" s="59" t="str">
        <f t="shared" si="27"/>
        <v>ISB01-PHR-MIO-00</v>
      </c>
      <c r="B91" s="59" t="s">
        <v>1216</v>
      </c>
      <c r="C91" s="59" t="s">
        <v>1985</v>
      </c>
      <c r="D91" s="59" t="s">
        <v>1217</v>
      </c>
      <c r="E91" s="59" t="s">
        <v>143</v>
      </c>
      <c r="F91" s="59" t="s">
        <v>1168</v>
      </c>
      <c r="G91" s="70" t="s">
        <v>5631</v>
      </c>
      <c r="H91" s="59" t="s">
        <v>2867</v>
      </c>
      <c r="I91" s="59" t="s">
        <v>144</v>
      </c>
      <c r="J91" s="59" t="s">
        <v>2862</v>
      </c>
      <c r="K91" s="59" t="s">
        <v>6364</v>
      </c>
      <c r="L91" s="82" t="str">
        <f t="shared" si="28"/>
        <v>0511006</v>
      </c>
      <c r="M91" s="82" t="s">
        <v>4686</v>
      </c>
      <c r="N91" s="70" t="s">
        <v>2687</v>
      </c>
      <c r="O91" s="59" t="s">
        <v>2990</v>
      </c>
      <c r="P91" s="59" t="str">
        <f t="shared" si="37"/>
        <v>0511006</v>
      </c>
      <c r="Q91" s="162" t="s">
        <v>3608</v>
      </c>
      <c r="R91" s="59" t="s">
        <v>2990</v>
      </c>
      <c r="S91" s="59" t="s">
        <v>2912</v>
      </c>
      <c r="T91" s="59" t="str">
        <f>TRIM(CONCATENATE(W91))</f>
        <v>ISB01 - PHR Unmapped</v>
      </c>
      <c r="U91" s="59" t="s">
        <v>2912</v>
      </c>
      <c r="V91" s="70" t="s">
        <v>5920</v>
      </c>
      <c r="W91" s="70" t="str">
        <f>TRIM(CONCATENATE(K91," - ",V91))</f>
        <v>ISB01 - PHR Unmapped</v>
      </c>
      <c r="X91" s="70" t="s">
        <v>144</v>
      </c>
      <c r="Y91" s="70" t="s">
        <v>774</v>
      </c>
      <c r="Z91" s="164" t="s">
        <v>774</v>
      </c>
      <c r="AA91" s="171" t="s">
        <v>774</v>
      </c>
      <c r="AB91" s="70" t="s">
        <v>774</v>
      </c>
      <c r="AC91" s="70" t="s">
        <v>1170</v>
      </c>
      <c r="AD91" s="70" t="s">
        <v>19</v>
      </c>
      <c r="AE91" s="82" t="s">
        <v>1162</v>
      </c>
      <c r="AF91" s="70" t="s">
        <v>1171</v>
      </c>
      <c r="AG91" s="70" t="s">
        <v>1159</v>
      </c>
      <c r="AH91" s="59" t="s">
        <v>2913</v>
      </c>
      <c r="AI91" s="70" t="s">
        <v>7903</v>
      </c>
      <c r="AJ91" s="70" t="s">
        <v>144</v>
      </c>
    </row>
    <row r="92" spans="1:36" x14ac:dyDescent="0.3">
      <c r="A92" s="59" t="str">
        <f t="shared" si="27"/>
        <v>ISB01-PHR-ASM-01</v>
      </c>
      <c r="B92" s="59" t="s">
        <v>1216</v>
      </c>
      <c r="C92" s="59" t="s">
        <v>1985</v>
      </c>
      <c r="D92" s="59" t="s">
        <v>1217</v>
      </c>
      <c r="E92" s="59" t="s">
        <v>143</v>
      </c>
      <c r="F92" s="59" t="s">
        <v>1168</v>
      </c>
      <c r="G92" s="70" t="s">
        <v>5631</v>
      </c>
      <c r="H92" s="59" t="s">
        <v>2867</v>
      </c>
      <c r="I92" s="59" t="s">
        <v>144</v>
      </c>
      <c r="J92" s="59" t="s">
        <v>2862</v>
      </c>
      <c r="K92" s="59" t="s">
        <v>6364</v>
      </c>
      <c r="L92" s="82" t="str">
        <f t="shared" si="28"/>
        <v>05110</v>
      </c>
      <c r="M92" s="82" t="s">
        <v>4686</v>
      </c>
      <c r="N92" s="70" t="s">
        <v>2687</v>
      </c>
      <c r="O92" s="59" t="s">
        <v>2696</v>
      </c>
      <c r="P92" s="59" t="str">
        <f>O91</f>
        <v>0511006</v>
      </c>
      <c r="Q92" s="162" t="str">
        <f t="shared" ref="Q92:Q102" si="39">CONCATENATE(O92,"@gspharma.com")</f>
        <v>05110@gspharma.com</v>
      </c>
      <c r="R92" s="59" t="s">
        <v>2696</v>
      </c>
      <c r="S92" s="59" t="s">
        <v>2913</v>
      </c>
      <c r="T92" s="59" t="str">
        <f>W92</f>
        <v>ISB01 - ASM - Laiq Taj</v>
      </c>
      <c r="U92" s="59" t="s">
        <v>2913</v>
      </c>
      <c r="V92" s="70" t="s">
        <v>7903</v>
      </c>
      <c r="W92" s="70" t="str">
        <f t="shared" ref="W92:W102" si="40">TRIM(CONCATENATE(K92," - ",AD92," - ",V92))</f>
        <v>ISB01 - ASM - Laiq Taj</v>
      </c>
      <c r="X92" s="70" t="s">
        <v>144</v>
      </c>
      <c r="Y92" s="70" t="s">
        <v>6305</v>
      </c>
      <c r="Z92" s="164" t="s">
        <v>774</v>
      </c>
      <c r="AA92" s="171">
        <v>45416</v>
      </c>
      <c r="AB92" s="70" t="s">
        <v>774</v>
      </c>
      <c r="AC92" s="70" t="s">
        <v>1219</v>
      </c>
      <c r="AD92" s="70" t="s">
        <v>1028</v>
      </c>
      <c r="AE92" s="82" t="s">
        <v>3414</v>
      </c>
      <c r="AF92" s="70" t="s">
        <v>1171</v>
      </c>
      <c r="AG92" s="70" t="s">
        <v>1159</v>
      </c>
      <c r="AH92" s="59" t="s">
        <v>1743</v>
      </c>
      <c r="AI92" s="70" t="s">
        <v>5826</v>
      </c>
      <c r="AJ92" s="70" t="s">
        <v>67</v>
      </c>
    </row>
    <row r="93" spans="1:36" x14ac:dyDescent="0.3">
      <c r="A93" s="59" t="str">
        <f t="shared" si="27"/>
        <v>PSH01-PHR-MIO-01</v>
      </c>
      <c r="B93" s="59" t="s">
        <v>1216</v>
      </c>
      <c r="C93" s="59" t="s">
        <v>1985</v>
      </c>
      <c r="D93" s="59" t="s">
        <v>1217</v>
      </c>
      <c r="E93" s="59" t="s">
        <v>143</v>
      </c>
      <c r="F93" s="59" t="s">
        <v>1168</v>
      </c>
      <c r="G93" s="70" t="s">
        <v>5631</v>
      </c>
      <c r="H93" s="59" t="s">
        <v>2866</v>
      </c>
      <c r="I93" s="59" t="s">
        <v>4899</v>
      </c>
      <c r="J93" s="59" t="s">
        <v>2861</v>
      </c>
      <c r="K93" s="59" t="s">
        <v>6363</v>
      </c>
      <c r="L93" s="82" t="str">
        <f t="shared" si="28"/>
        <v>0512001</v>
      </c>
      <c r="M93" s="82" t="s">
        <v>4686</v>
      </c>
      <c r="N93" s="70" t="s">
        <v>2687</v>
      </c>
      <c r="O93" s="59" t="s">
        <v>2451</v>
      </c>
      <c r="P93" s="59" t="str">
        <f t="shared" ref="P93:P103" si="41">O93</f>
        <v>0512001</v>
      </c>
      <c r="Q93" s="162" t="str">
        <f t="shared" si="39"/>
        <v>0512001@gspharma.com</v>
      </c>
      <c r="R93" s="59" t="s">
        <v>2451</v>
      </c>
      <c r="S93" s="59" t="s">
        <v>2914</v>
      </c>
      <c r="T93" s="59" t="str">
        <f t="shared" ref="T93:T102" si="42">TRIM(CONCATENATE(V93," (",S93,")"))</f>
        <v>Noman Khan (PSH01-PHR-MIO-01)</v>
      </c>
      <c r="U93" s="59" t="s">
        <v>2914</v>
      </c>
      <c r="V93" s="70" t="s">
        <v>2915</v>
      </c>
      <c r="W93" s="70" t="str">
        <f t="shared" si="40"/>
        <v>PSH01 - MIO - Noman Khan</v>
      </c>
      <c r="X93" s="70" t="s">
        <v>149</v>
      </c>
      <c r="Y93" s="70" t="s">
        <v>6305</v>
      </c>
      <c r="Z93" s="164" t="s">
        <v>774</v>
      </c>
      <c r="AA93" s="171">
        <v>43284</v>
      </c>
      <c r="AB93" s="70" t="s">
        <v>774</v>
      </c>
      <c r="AC93" s="70" t="s">
        <v>1170</v>
      </c>
      <c r="AD93" s="70" t="s">
        <v>19</v>
      </c>
      <c r="AE93" s="82" t="s">
        <v>1162</v>
      </c>
      <c r="AF93" s="70" t="s">
        <v>1171</v>
      </c>
      <c r="AG93" s="70" t="s">
        <v>1159</v>
      </c>
      <c r="AH93" s="59" t="s">
        <v>2922</v>
      </c>
      <c r="AI93" s="70" t="s">
        <v>7917</v>
      </c>
      <c r="AJ93" s="70" t="s">
        <v>149</v>
      </c>
    </row>
    <row r="94" spans="1:36" x14ac:dyDescent="0.3">
      <c r="A94" s="59" t="str">
        <f t="shared" si="27"/>
        <v>PSH01-PHR-MIO-02</v>
      </c>
      <c r="B94" s="59" t="s">
        <v>1216</v>
      </c>
      <c r="C94" s="59" t="s">
        <v>1985</v>
      </c>
      <c r="D94" s="59" t="s">
        <v>1217</v>
      </c>
      <c r="E94" s="59" t="s">
        <v>143</v>
      </c>
      <c r="F94" s="59" t="s">
        <v>1168</v>
      </c>
      <c r="G94" s="70" t="s">
        <v>5631</v>
      </c>
      <c r="H94" s="59" t="s">
        <v>2866</v>
      </c>
      <c r="I94" s="59" t="s">
        <v>4899</v>
      </c>
      <c r="J94" s="59" t="s">
        <v>2861</v>
      </c>
      <c r="K94" s="59" t="s">
        <v>6363</v>
      </c>
      <c r="L94" s="82" t="str">
        <f t="shared" si="28"/>
        <v>0512002</v>
      </c>
      <c r="M94" s="82" t="s">
        <v>4686</v>
      </c>
      <c r="N94" s="70" t="s">
        <v>2687</v>
      </c>
      <c r="O94" s="59" t="s">
        <v>2452</v>
      </c>
      <c r="P94" s="59" t="str">
        <f t="shared" si="41"/>
        <v>0512002</v>
      </c>
      <c r="Q94" s="162" t="str">
        <f t="shared" si="39"/>
        <v>0512002@gspharma.com</v>
      </c>
      <c r="R94" s="59" t="s">
        <v>2452</v>
      </c>
      <c r="S94" s="59" t="s">
        <v>2916</v>
      </c>
      <c r="T94" s="59" t="str">
        <f t="shared" si="42"/>
        <v>Ms. Rozia Bibi (PSH01-PHR-MIO-02)</v>
      </c>
      <c r="U94" s="59" t="s">
        <v>2916</v>
      </c>
      <c r="V94" s="70" t="s">
        <v>7909</v>
      </c>
      <c r="W94" s="70" t="str">
        <f t="shared" si="40"/>
        <v>PSH01 - MIO - Ms. Rozia Bibi</v>
      </c>
      <c r="X94" s="70" t="s">
        <v>149</v>
      </c>
      <c r="Y94" s="70" t="s">
        <v>6305</v>
      </c>
      <c r="Z94" s="164" t="s">
        <v>774</v>
      </c>
      <c r="AA94" s="171">
        <v>44196</v>
      </c>
      <c r="AB94" s="70" t="s">
        <v>774</v>
      </c>
      <c r="AC94" s="70" t="s">
        <v>1170</v>
      </c>
      <c r="AD94" s="70" t="s">
        <v>19</v>
      </c>
      <c r="AE94" s="82" t="s">
        <v>1162</v>
      </c>
      <c r="AF94" s="70" t="s">
        <v>1171</v>
      </c>
      <c r="AG94" s="70" t="s">
        <v>1159</v>
      </c>
      <c r="AH94" s="59" t="s">
        <v>2922</v>
      </c>
      <c r="AI94" s="70" t="s">
        <v>7917</v>
      </c>
      <c r="AJ94" s="70" t="s">
        <v>149</v>
      </c>
    </row>
    <row r="95" spans="1:36" x14ac:dyDescent="0.3">
      <c r="A95" s="59" t="str">
        <f t="shared" si="27"/>
        <v>PSH01-PHR-MIO-03</v>
      </c>
      <c r="B95" s="59" t="s">
        <v>1216</v>
      </c>
      <c r="C95" s="59" t="s">
        <v>1985</v>
      </c>
      <c r="D95" s="59" t="s">
        <v>1217</v>
      </c>
      <c r="E95" s="59" t="s">
        <v>143</v>
      </c>
      <c r="F95" s="59" t="s">
        <v>1168</v>
      </c>
      <c r="G95" s="70" t="s">
        <v>5631</v>
      </c>
      <c r="H95" s="59" t="s">
        <v>2866</v>
      </c>
      <c r="I95" s="59" t="s">
        <v>4899</v>
      </c>
      <c r="J95" s="59" t="s">
        <v>2861</v>
      </c>
      <c r="K95" s="59" t="s">
        <v>6363</v>
      </c>
      <c r="L95" s="82" t="str">
        <f t="shared" si="28"/>
        <v>0512004</v>
      </c>
      <c r="M95" s="82" t="s">
        <v>4686</v>
      </c>
      <c r="N95" s="70" t="s">
        <v>2687</v>
      </c>
      <c r="O95" s="59" t="s">
        <v>2454</v>
      </c>
      <c r="P95" s="59" t="str">
        <f t="shared" si="41"/>
        <v>0512004</v>
      </c>
      <c r="Q95" s="162" t="str">
        <f t="shared" si="39"/>
        <v>0512004@gspharma.com</v>
      </c>
      <c r="R95" s="59" t="s">
        <v>2452</v>
      </c>
      <c r="S95" s="59" t="s">
        <v>2917</v>
      </c>
      <c r="T95" s="59" t="str">
        <f t="shared" si="42"/>
        <v>Ms. Uzma Zaman (PSH01-PHR-MIO-03)</v>
      </c>
      <c r="U95" s="59" t="s">
        <v>2917</v>
      </c>
      <c r="V95" s="70" t="s">
        <v>7910</v>
      </c>
      <c r="W95" s="70" t="str">
        <f t="shared" si="40"/>
        <v>PSH01 - MIO - Ms. Uzma Zaman</v>
      </c>
      <c r="X95" s="70" t="s">
        <v>263</v>
      </c>
      <c r="Y95" s="70" t="s">
        <v>6305</v>
      </c>
      <c r="Z95" s="164" t="s">
        <v>774</v>
      </c>
      <c r="AA95" s="171">
        <v>45325</v>
      </c>
      <c r="AB95" s="70" t="s">
        <v>774</v>
      </c>
      <c r="AC95" s="70" t="s">
        <v>1170</v>
      </c>
      <c r="AD95" s="70" t="s">
        <v>19</v>
      </c>
      <c r="AE95" s="82" t="s">
        <v>1162</v>
      </c>
      <c r="AF95" s="70" t="s">
        <v>1171</v>
      </c>
      <c r="AG95" s="70" t="s">
        <v>1159</v>
      </c>
      <c r="AH95" s="59" t="s">
        <v>2922</v>
      </c>
      <c r="AI95" s="70" t="s">
        <v>7917</v>
      </c>
      <c r="AJ95" s="70" t="s">
        <v>149</v>
      </c>
    </row>
    <row r="96" spans="1:36" x14ac:dyDescent="0.3">
      <c r="A96" s="59" t="str">
        <f t="shared" si="27"/>
        <v>PSH01-PHR-MIO-04</v>
      </c>
      <c r="B96" s="59" t="s">
        <v>1216</v>
      </c>
      <c r="C96" s="59" t="s">
        <v>1985</v>
      </c>
      <c r="D96" s="59" t="s">
        <v>1217</v>
      </c>
      <c r="E96" s="59" t="s">
        <v>143</v>
      </c>
      <c r="F96" s="59" t="s">
        <v>1168</v>
      </c>
      <c r="G96" s="70" t="s">
        <v>5631</v>
      </c>
      <c r="H96" s="59" t="s">
        <v>2866</v>
      </c>
      <c r="I96" s="59" t="s">
        <v>4899</v>
      </c>
      <c r="J96" s="59" t="s">
        <v>2861</v>
      </c>
      <c r="K96" s="59" t="s">
        <v>6363</v>
      </c>
      <c r="L96" s="82" t="str">
        <f t="shared" si="28"/>
        <v>0614001</v>
      </c>
      <c r="M96" s="82" t="s">
        <v>4686</v>
      </c>
      <c r="N96" s="70" t="s">
        <v>2687</v>
      </c>
      <c r="O96" s="59" t="s">
        <v>5506</v>
      </c>
      <c r="P96" s="59" t="str">
        <f t="shared" si="41"/>
        <v>0614001</v>
      </c>
      <c r="Q96" s="162" t="str">
        <f t="shared" si="39"/>
        <v>0614001@gspharma.com</v>
      </c>
      <c r="R96" s="59" t="s">
        <v>2452</v>
      </c>
      <c r="S96" s="59" t="s">
        <v>2919</v>
      </c>
      <c r="T96" s="59" t="str">
        <f t="shared" si="42"/>
        <v>Rahim ullah Khan (PSH01-PHR-MIO-04)</v>
      </c>
      <c r="U96" s="59" t="s">
        <v>2919</v>
      </c>
      <c r="V96" s="70" t="s">
        <v>7911</v>
      </c>
      <c r="W96" s="70" t="str">
        <f t="shared" si="40"/>
        <v>PSH01 - MIO - Rahim ullah Khan</v>
      </c>
      <c r="X96" s="70" t="s">
        <v>3088</v>
      </c>
      <c r="Y96" s="70" t="s">
        <v>6305</v>
      </c>
      <c r="Z96" s="164" t="s">
        <v>774</v>
      </c>
      <c r="AA96" s="171">
        <v>44970</v>
      </c>
      <c r="AB96" s="70" t="s">
        <v>774</v>
      </c>
      <c r="AC96" s="70" t="s">
        <v>1170</v>
      </c>
      <c r="AD96" s="70" t="s">
        <v>19</v>
      </c>
      <c r="AE96" s="82" t="s">
        <v>1162</v>
      </c>
      <c r="AF96" s="70" t="s">
        <v>1171</v>
      </c>
      <c r="AG96" s="70" t="s">
        <v>1159</v>
      </c>
      <c r="AH96" s="59" t="s">
        <v>2922</v>
      </c>
      <c r="AI96" s="70" t="s">
        <v>7917</v>
      </c>
      <c r="AJ96" s="70" t="s">
        <v>149</v>
      </c>
    </row>
    <row r="97" spans="1:36" x14ac:dyDescent="0.3">
      <c r="A97" s="59" t="str">
        <f t="shared" si="27"/>
        <v>PSH01-PHR-MIO-05</v>
      </c>
      <c r="B97" s="59" t="s">
        <v>1216</v>
      </c>
      <c r="C97" s="59" t="s">
        <v>1985</v>
      </c>
      <c r="D97" s="59" t="s">
        <v>1217</v>
      </c>
      <c r="E97" s="59" t="s">
        <v>143</v>
      </c>
      <c r="F97" s="59" t="s">
        <v>1168</v>
      </c>
      <c r="G97" s="70" t="s">
        <v>5631</v>
      </c>
      <c r="H97" s="59" t="s">
        <v>2866</v>
      </c>
      <c r="I97" s="59" t="s">
        <v>4899</v>
      </c>
      <c r="J97" s="59" t="s">
        <v>2861</v>
      </c>
      <c r="K97" s="59" t="s">
        <v>6363</v>
      </c>
      <c r="L97" s="82" t="str">
        <f t="shared" si="28"/>
        <v>0512003</v>
      </c>
      <c r="M97" s="82" t="s">
        <v>4686</v>
      </c>
      <c r="N97" s="70" t="s">
        <v>2687</v>
      </c>
      <c r="O97" s="59" t="s">
        <v>2453</v>
      </c>
      <c r="P97" s="59" t="str">
        <f t="shared" si="41"/>
        <v>0512003</v>
      </c>
      <c r="Q97" s="162" t="str">
        <f t="shared" si="39"/>
        <v>0512003@gspharma.com</v>
      </c>
      <c r="R97" s="59" t="s">
        <v>2452</v>
      </c>
      <c r="S97" s="59" t="s">
        <v>2920</v>
      </c>
      <c r="T97" s="59" t="str">
        <f t="shared" si="42"/>
        <v>Naveed Khan (PSH01-PHR-MIO-05)</v>
      </c>
      <c r="U97" s="59" t="s">
        <v>2920</v>
      </c>
      <c r="V97" s="70" t="s">
        <v>3150</v>
      </c>
      <c r="W97" s="70" t="str">
        <f t="shared" si="40"/>
        <v>PSH01 - MIO - Naveed Khan</v>
      </c>
      <c r="X97" s="70" t="s">
        <v>150</v>
      </c>
      <c r="Y97" s="70" t="s">
        <v>6305</v>
      </c>
      <c r="Z97" s="164" t="s">
        <v>774</v>
      </c>
      <c r="AA97" s="171">
        <v>45365</v>
      </c>
      <c r="AB97" s="70" t="s">
        <v>774</v>
      </c>
      <c r="AC97" s="70" t="s">
        <v>1170</v>
      </c>
      <c r="AD97" s="70" t="s">
        <v>19</v>
      </c>
      <c r="AE97" s="82" t="s">
        <v>1162</v>
      </c>
      <c r="AF97" s="70" t="s">
        <v>1171</v>
      </c>
      <c r="AG97" s="70" t="s">
        <v>1159</v>
      </c>
      <c r="AH97" s="59" t="s">
        <v>2922</v>
      </c>
      <c r="AI97" s="70" t="s">
        <v>7917</v>
      </c>
      <c r="AJ97" s="70" t="s">
        <v>149</v>
      </c>
    </row>
    <row r="98" spans="1:36" x14ac:dyDescent="0.3">
      <c r="A98" s="59" t="str">
        <f t="shared" si="27"/>
        <v>PSH01-PHR-MIO-06</v>
      </c>
      <c r="B98" s="59" t="s">
        <v>1216</v>
      </c>
      <c r="C98" s="59" t="s">
        <v>1985</v>
      </c>
      <c r="D98" s="59" t="s">
        <v>1217</v>
      </c>
      <c r="E98" s="59" t="s">
        <v>143</v>
      </c>
      <c r="F98" s="59" t="s">
        <v>1168</v>
      </c>
      <c r="G98" s="70" t="s">
        <v>5631</v>
      </c>
      <c r="H98" s="59" t="s">
        <v>2866</v>
      </c>
      <c r="I98" s="59" t="s">
        <v>4899</v>
      </c>
      <c r="J98" s="59" t="s">
        <v>2861</v>
      </c>
      <c r="K98" s="59" t="s">
        <v>6363</v>
      </c>
      <c r="L98" s="82" t="str">
        <f t="shared" ref="L98:L104" si="43">O98</f>
        <v>0614002</v>
      </c>
      <c r="M98" s="82" t="s">
        <v>4686</v>
      </c>
      <c r="N98" s="70" t="s">
        <v>2687</v>
      </c>
      <c r="O98" s="59" t="s">
        <v>5507</v>
      </c>
      <c r="P98" s="59" t="str">
        <f t="shared" si="41"/>
        <v>0614002</v>
      </c>
      <c r="Q98" s="162" t="str">
        <f t="shared" si="39"/>
        <v>0614002@gspharma.com</v>
      </c>
      <c r="R98" s="59" t="s">
        <v>2452</v>
      </c>
      <c r="S98" s="59" t="s">
        <v>6691</v>
      </c>
      <c r="T98" s="59" t="str">
        <f t="shared" si="42"/>
        <v>Bilal Khan (PSH01-PHR-MIO-06)</v>
      </c>
      <c r="U98" s="59" t="s">
        <v>6691</v>
      </c>
      <c r="V98" s="70" t="s">
        <v>6692</v>
      </c>
      <c r="W98" s="70" t="str">
        <f t="shared" si="40"/>
        <v>PSH01 - MIO - Bilal Khan</v>
      </c>
      <c r="X98" s="70" t="s">
        <v>587</v>
      </c>
      <c r="Y98" s="70" t="s">
        <v>6305</v>
      </c>
      <c r="Z98" s="164" t="s">
        <v>774</v>
      </c>
      <c r="AA98" s="171">
        <v>45014</v>
      </c>
      <c r="AB98" s="70" t="s">
        <v>774</v>
      </c>
      <c r="AC98" s="70" t="s">
        <v>1170</v>
      </c>
      <c r="AD98" s="70" t="s">
        <v>19</v>
      </c>
      <c r="AE98" s="82" t="s">
        <v>1162</v>
      </c>
      <c r="AF98" s="70" t="s">
        <v>1171</v>
      </c>
      <c r="AG98" s="70" t="s">
        <v>1159</v>
      </c>
      <c r="AH98" s="59" t="s">
        <v>2922</v>
      </c>
      <c r="AI98" s="70" t="s">
        <v>7917</v>
      </c>
      <c r="AJ98" s="70" t="s">
        <v>149</v>
      </c>
    </row>
    <row r="99" spans="1:36" x14ac:dyDescent="0.3">
      <c r="A99" s="59" t="str">
        <f t="shared" si="27"/>
        <v>PSH01-PHR-MIO-07</v>
      </c>
      <c r="B99" s="59" t="s">
        <v>1216</v>
      </c>
      <c r="C99" s="59" t="s">
        <v>1985</v>
      </c>
      <c r="D99" s="59" t="s">
        <v>1217</v>
      </c>
      <c r="E99" s="59" t="s">
        <v>143</v>
      </c>
      <c r="F99" s="59" t="s">
        <v>1168</v>
      </c>
      <c r="G99" s="70" t="s">
        <v>5631</v>
      </c>
      <c r="H99" s="59" t="s">
        <v>2866</v>
      </c>
      <c r="I99" s="59" t="s">
        <v>4899</v>
      </c>
      <c r="J99" s="59" t="s">
        <v>2861</v>
      </c>
      <c r="K99" s="59" t="s">
        <v>6363</v>
      </c>
      <c r="L99" s="82" t="str">
        <f t="shared" si="43"/>
        <v>0512006</v>
      </c>
      <c r="M99" s="82" t="s">
        <v>4686</v>
      </c>
      <c r="N99" s="70" t="s">
        <v>2687</v>
      </c>
      <c r="O99" s="59" t="s">
        <v>2456</v>
      </c>
      <c r="P99" s="59" t="str">
        <f t="shared" si="41"/>
        <v>0512006</v>
      </c>
      <c r="Q99" s="162" t="str">
        <f t="shared" si="39"/>
        <v>0512006@gspharma.com</v>
      </c>
      <c r="R99" s="59" t="s">
        <v>2452</v>
      </c>
      <c r="S99" s="59" t="s">
        <v>7997</v>
      </c>
      <c r="T99" s="59" t="str">
        <f t="shared" si="42"/>
        <v>Dawood (BHFA) (PSH01-PHR-MIO-07)</v>
      </c>
      <c r="U99" s="59" t="s">
        <v>7997</v>
      </c>
      <c r="V99" s="70" t="s">
        <v>7912</v>
      </c>
      <c r="W99" s="70" t="str">
        <f t="shared" si="40"/>
        <v>PSH01 - MIO - Dawood (BHFA)</v>
      </c>
      <c r="X99" s="70" t="s">
        <v>5442</v>
      </c>
      <c r="Y99" s="70" t="s">
        <v>6305</v>
      </c>
      <c r="Z99" s="164" t="s">
        <v>774</v>
      </c>
      <c r="AA99" s="171">
        <v>45371</v>
      </c>
      <c r="AB99" s="70" t="s">
        <v>774</v>
      </c>
      <c r="AC99" s="70" t="s">
        <v>1170</v>
      </c>
      <c r="AD99" s="70" t="s">
        <v>19</v>
      </c>
      <c r="AE99" s="82" t="s">
        <v>1162</v>
      </c>
      <c r="AF99" s="70" t="s">
        <v>1171</v>
      </c>
      <c r="AG99" s="70" t="s">
        <v>1159</v>
      </c>
      <c r="AH99" s="59" t="s">
        <v>2922</v>
      </c>
      <c r="AI99" s="70" t="s">
        <v>7917</v>
      </c>
      <c r="AJ99" s="70" t="s">
        <v>149</v>
      </c>
    </row>
    <row r="100" spans="1:36" x14ac:dyDescent="0.3">
      <c r="A100" s="59" t="str">
        <f t="shared" si="27"/>
        <v>PSH01-PHR-MIO-08</v>
      </c>
      <c r="B100" s="59" t="s">
        <v>1216</v>
      </c>
      <c r="C100" s="59" t="s">
        <v>1985</v>
      </c>
      <c r="D100" s="59" t="s">
        <v>1217</v>
      </c>
      <c r="E100" s="59" t="s">
        <v>143</v>
      </c>
      <c r="F100" s="59" t="s">
        <v>1168</v>
      </c>
      <c r="G100" s="70" t="s">
        <v>5631</v>
      </c>
      <c r="H100" s="59" t="s">
        <v>2866</v>
      </c>
      <c r="I100" s="59" t="s">
        <v>4899</v>
      </c>
      <c r="J100" s="59" t="s">
        <v>2861</v>
      </c>
      <c r="K100" s="59" t="s">
        <v>6363</v>
      </c>
      <c r="L100" s="82" t="str">
        <f t="shared" si="43"/>
        <v>0512011</v>
      </c>
      <c r="M100" s="82" t="s">
        <v>4686</v>
      </c>
      <c r="N100" s="70" t="s">
        <v>2687</v>
      </c>
      <c r="O100" s="82" t="s">
        <v>8015</v>
      </c>
      <c r="P100" s="59" t="str">
        <f t="shared" si="41"/>
        <v>0512011</v>
      </c>
      <c r="Q100" s="162" t="str">
        <f t="shared" si="39"/>
        <v>0512011@gspharma.com</v>
      </c>
      <c r="R100" s="59" t="s">
        <v>2453</v>
      </c>
      <c r="S100" s="59" t="s">
        <v>7998</v>
      </c>
      <c r="T100" s="59" t="str">
        <f t="shared" si="42"/>
        <v>Mamoon Rasheed (BHFA) (PSH01-PHR-MIO-08)</v>
      </c>
      <c r="U100" s="59" t="s">
        <v>7998</v>
      </c>
      <c r="V100" s="70" t="s">
        <v>7913</v>
      </c>
      <c r="W100" s="70" t="str">
        <f t="shared" si="40"/>
        <v>PSH01 - MIO - Mamoon Rasheed (BHFA)</v>
      </c>
      <c r="X100" s="70" t="s">
        <v>589</v>
      </c>
      <c r="Y100" s="70" t="s">
        <v>6305</v>
      </c>
      <c r="Z100" s="164" t="s">
        <v>774</v>
      </c>
      <c r="AA100" s="171">
        <v>45444</v>
      </c>
      <c r="AB100" s="70" t="s">
        <v>774</v>
      </c>
      <c r="AC100" s="70" t="s">
        <v>1170</v>
      </c>
      <c r="AD100" s="70" t="s">
        <v>19</v>
      </c>
      <c r="AE100" s="82" t="s">
        <v>1162</v>
      </c>
      <c r="AF100" s="70" t="s">
        <v>1171</v>
      </c>
      <c r="AG100" s="70" t="s">
        <v>1159</v>
      </c>
      <c r="AH100" s="59" t="s">
        <v>2922</v>
      </c>
      <c r="AI100" s="70" t="s">
        <v>7917</v>
      </c>
      <c r="AJ100" s="70" t="s">
        <v>149</v>
      </c>
    </row>
    <row r="101" spans="1:36" x14ac:dyDescent="0.3">
      <c r="A101" s="59" t="str">
        <f t="shared" si="27"/>
        <v>PSH01-PHR-MIO-09</v>
      </c>
      <c r="B101" s="59" t="s">
        <v>1216</v>
      </c>
      <c r="C101" s="59" t="s">
        <v>1985</v>
      </c>
      <c r="D101" s="59" t="s">
        <v>1217</v>
      </c>
      <c r="E101" s="59" t="s">
        <v>143</v>
      </c>
      <c r="F101" s="59" t="s">
        <v>1168</v>
      </c>
      <c r="G101" s="70" t="s">
        <v>5631</v>
      </c>
      <c r="H101" s="59" t="s">
        <v>2866</v>
      </c>
      <c r="I101" s="59" t="s">
        <v>4899</v>
      </c>
      <c r="J101" s="59" t="s">
        <v>2861</v>
      </c>
      <c r="K101" s="59" t="s">
        <v>6363</v>
      </c>
      <c r="L101" s="82" t="str">
        <f t="shared" si="43"/>
        <v>0512009</v>
      </c>
      <c r="M101" s="82" t="s">
        <v>4686</v>
      </c>
      <c r="N101" s="70" t="s">
        <v>2687</v>
      </c>
      <c r="O101" s="59" t="s">
        <v>8013</v>
      </c>
      <c r="P101" s="59" t="str">
        <f t="shared" si="41"/>
        <v>0512009</v>
      </c>
      <c r="Q101" s="162" t="str">
        <f t="shared" si="39"/>
        <v>0512009@gspharma.com</v>
      </c>
      <c r="R101" s="59" t="s">
        <v>2456</v>
      </c>
      <c r="S101" s="59" t="s">
        <v>7999</v>
      </c>
      <c r="T101" s="59" t="str">
        <f t="shared" si="42"/>
        <v>Abubakar (BHFA) (PSH01-PHR-MIO-09)</v>
      </c>
      <c r="U101" s="59" t="s">
        <v>7999</v>
      </c>
      <c r="V101" s="70" t="s">
        <v>7914</v>
      </c>
      <c r="W101" s="70" t="str">
        <f t="shared" si="40"/>
        <v>PSH01 - MIO - Abubakar (BHFA)</v>
      </c>
      <c r="X101" s="70" t="s">
        <v>412</v>
      </c>
      <c r="Y101" s="70" t="s">
        <v>6305</v>
      </c>
      <c r="Z101" s="164" t="s">
        <v>774</v>
      </c>
      <c r="AA101" s="171">
        <v>45397</v>
      </c>
      <c r="AB101" s="70" t="s">
        <v>774</v>
      </c>
      <c r="AC101" s="70" t="s">
        <v>1170</v>
      </c>
      <c r="AD101" s="70" t="s">
        <v>19</v>
      </c>
      <c r="AE101" s="82" t="s">
        <v>1162</v>
      </c>
      <c r="AF101" s="70" t="s">
        <v>1171</v>
      </c>
      <c r="AG101" s="70" t="s">
        <v>1159</v>
      </c>
      <c r="AH101" s="59" t="s">
        <v>2922</v>
      </c>
      <c r="AI101" s="70" t="s">
        <v>7917</v>
      </c>
      <c r="AJ101" s="70" t="s">
        <v>149</v>
      </c>
    </row>
    <row r="102" spans="1:36" x14ac:dyDescent="0.3">
      <c r="A102" s="59" t="str">
        <f t="shared" si="27"/>
        <v>PSH01-PHR-MIO-10</v>
      </c>
      <c r="B102" s="59" t="s">
        <v>1216</v>
      </c>
      <c r="C102" s="59" t="s">
        <v>1985</v>
      </c>
      <c r="D102" s="59" t="s">
        <v>1217</v>
      </c>
      <c r="E102" s="59" t="s">
        <v>143</v>
      </c>
      <c r="F102" s="59" t="s">
        <v>1168</v>
      </c>
      <c r="G102" s="70" t="s">
        <v>5631</v>
      </c>
      <c r="H102" s="59" t="s">
        <v>2866</v>
      </c>
      <c r="I102" s="59" t="s">
        <v>4899</v>
      </c>
      <c r="J102" s="59" t="s">
        <v>2861</v>
      </c>
      <c r="K102" s="59" t="s">
        <v>6363</v>
      </c>
      <c r="L102" s="82" t="str">
        <f t="shared" si="43"/>
        <v>0512010</v>
      </c>
      <c r="M102" s="82" t="s">
        <v>4686</v>
      </c>
      <c r="N102" s="70" t="s">
        <v>2687</v>
      </c>
      <c r="O102" s="82" t="s">
        <v>8014</v>
      </c>
      <c r="P102" s="59" t="str">
        <f t="shared" si="41"/>
        <v>0512010</v>
      </c>
      <c r="Q102" s="162" t="str">
        <f t="shared" si="39"/>
        <v>0512010@gspharma.com</v>
      </c>
      <c r="R102" s="59" t="s">
        <v>2452</v>
      </c>
      <c r="S102" s="59" t="s">
        <v>8000</v>
      </c>
      <c r="T102" s="59" t="str">
        <f t="shared" si="42"/>
        <v>Atiq ur Rehman (BHFA) (PSH01-PHR-MIO-10)</v>
      </c>
      <c r="U102" s="59" t="s">
        <v>8000</v>
      </c>
      <c r="V102" s="70" t="s">
        <v>7916</v>
      </c>
      <c r="W102" s="70" t="str">
        <f t="shared" si="40"/>
        <v>PSH01 - MIO - Atiq ur Rehman (BHFA)</v>
      </c>
      <c r="X102" s="70" t="s">
        <v>7926</v>
      </c>
      <c r="Y102" s="70" t="s">
        <v>6305</v>
      </c>
      <c r="Z102" s="164" t="s">
        <v>774</v>
      </c>
      <c r="AA102" s="171">
        <v>45444</v>
      </c>
      <c r="AB102" s="70" t="s">
        <v>774</v>
      </c>
      <c r="AC102" s="70" t="s">
        <v>1170</v>
      </c>
      <c r="AD102" s="70" t="s">
        <v>19</v>
      </c>
      <c r="AE102" s="82" t="s">
        <v>1162</v>
      </c>
      <c r="AF102" s="70" t="s">
        <v>1171</v>
      </c>
      <c r="AG102" s="70" t="s">
        <v>1159</v>
      </c>
      <c r="AH102" s="59" t="s">
        <v>2922</v>
      </c>
      <c r="AI102" s="70" t="s">
        <v>7917</v>
      </c>
      <c r="AJ102" s="70" t="s">
        <v>149</v>
      </c>
    </row>
    <row r="103" spans="1:36" x14ac:dyDescent="0.3">
      <c r="A103" s="59" t="str">
        <f t="shared" si="27"/>
        <v>PSH01-PHR-MIO-00</v>
      </c>
      <c r="B103" s="59" t="s">
        <v>1216</v>
      </c>
      <c r="C103" s="59" t="s">
        <v>1985</v>
      </c>
      <c r="D103" s="59" t="s">
        <v>1217</v>
      </c>
      <c r="E103" s="59" t="s">
        <v>143</v>
      </c>
      <c r="F103" s="59" t="s">
        <v>1168</v>
      </c>
      <c r="G103" s="70" t="s">
        <v>5631</v>
      </c>
      <c r="H103" s="59" t="s">
        <v>2866</v>
      </c>
      <c r="I103" s="59" t="s">
        <v>4899</v>
      </c>
      <c r="J103" s="59" t="s">
        <v>2861</v>
      </c>
      <c r="K103" s="59" t="s">
        <v>6363</v>
      </c>
      <c r="L103" s="82" t="str">
        <f t="shared" si="43"/>
        <v>0512008</v>
      </c>
      <c r="M103" s="82" t="s">
        <v>4686</v>
      </c>
      <c r="N103" s="70" t="s">
        <v>2687</v>
      </c>
      <c r="O103" s="59" t="s">
        <v>2995</v>
      </c>
      <c r="P103" s="59" t="str">
        <f t="shared" si="41"/>
        <v>0512008</v>
      </c>
      <c r="Q103" s="162" t="s">
        <v>3604</v>
      </c>
      <c r="R103" s="59" t="s">
        <v>2995</v>
      </c>
      <c r="S103" s="59" t="s">
        <v>2921</v>
      </c>
      <c r="T103" s="59" t="str">
        <f>TRIM(CONCATENATE(W103))</f>
        <v>PSH01 - PHR Unmapped</v>
      </c>
      <c r="U103" s="59" t="s">
        <v>2921</v>
      </c>
      <c r="V103" s="70" t="s">
        <v>5920</v>
      </c>
      <c r="W103" s="70" t="str">
        <f>TRIM(CONCATENATE(K103," - ",V103))</f>
        <v>PSH01 - PHR Unmapped</v>
      </c>
      <c r="X103" s="70" t="s">
        <v>149</v>
      </c>
      <c r="Y103" s="70" t="s">
        <v>774</v>
      </c>
      <c r="Z103" s="164" t="s">
        <v>774</v>
      </c>
      <c r="AA103" s="171" t="s">
        <v>774</v>
      </c>
      <c r="AB103" s="70" t="s">
        <v>774</v>
      </c>
      <c r="AC103" s="70" t="s">
        <v>1170</v>
      </c>
      <c r="AD103" s="70" t="s">
        <v>19</v>
      </c>
      <c r="AE103" s="82" t="s">
        <v>1162</v>
      </c>
      <c r="AF103" s="70" t="s">
        <v>1171</v>
      </c>
      <c r="AG103" s="70" t="s">
        <v>1159</v>
      </c>
      <c r="AH103" s="59" t="s">
        <v>2922</v>
      </c>
      <c r="AI103" s="70" t="s">
        <v>7917</v>
      </c>
      <c r="AJ103" s="70" t="s">
        <v>149</v>
      </c>
    </row>
    <row r="104" spans="1:36" x14ac:dyDescent="0.3">
      <c r="A104" s="59" t="str">
        <f t="shared" si="27"/>
        <v>PSH01-PHR-ASM-01</v>
      </c>
      <c r="B104" s="59" t="s">
        <v>1216</v>
      </c>
      <c r="C104" s="59" t="s">
        <v>1985</v>
      </c>
      <c r="D104" s="59" t="s">
        <v>1217</v>
      </c>
      <c r="E104" s="59" t="s">
        <v>143</v>
      </c>
      <c r="F104" s="59" t="s">
        <v>1168</v>
      </c>
      <c r="G104" s="70" t="s">
        <v>5631</v>
      </c>
      <c r="H104" s="59" t="s">
        <v>2866</v>
      </c>
      <c r="I104" s="59" t="s">
        <v>4899</v>
      </c>
      <c r="J104" s="59" t="s">
        <v>2861</v>
      </c>
      <c r="K104" s="59" t="s">
        <v>6363</v>
      </c>
      <c r="L104" s="82" t="str">
        <f t="shared" si="43"/>
        <v>05120</v>
      </c>
      <c r="M104" s="82" t="s">
        <v>4686</v>
      </c>
      <c r="N104" s="70" t="s">
        <v>2687</v>
      </c>
      <c r="O104" s="59" t="s">
        <v>2693</v>
      </c>
      <c r="P104" s="59" t="str">
        <f>O103</f>
        <v>0512008</v>
      </c>
      <c r="Q104" s="162" t="str">
        <f>CONCATENATE(O104,"@gspharma.com")</f>
        <v>05120@gspharma.com</v>
      </c>
      <c r="R104" s="59" t="s">
        <v>2693</v>
      </c>
      <c r="S104" s="59" t="s">
        <v>2922</v>
      </c>
      <c r="T104" s="59" t="str">
        <f>W104</f>
        <v>PSH01 - ASM - Jawad Hussain</v>
      </c>
      <c r="U104" s="59" t="s">
        <v>2922</v>
      </c>
      <c r="V104" s="70" t="s">
        <v>7917</v>
      </c>
      <c r="W104" s="70" t="str">
        <f>TRIM(CONCATENATE(K104," - ",AD104," - ",V104))</f>
        <v>PSH01 - ASM - Jawad Hussain</v>
      </c>
      <c r="X104" s="70" t="s">
        <v>149</v>
      </c>
      <c r="Y104" s="70" t="s">
        <v>6305</v>
      </c>
      <c r="Z104" s="164" t="s">
        <v>774</v>
      </c>
      <c r="AA104" s="171">
        <v>45323</v>
      </c>
      <c r="AB104" s="70" t="s">
        <v>774</v>
      </c>
      <c r="AC104" s="70" t="s">
        <v>1219</v>
      </c>
      <c r="AD104" s="70" t="s">
        <v>1028</v>
      </c>
      <c r="AE104" s="82" t="s">
        <v>3414</v>
      </c>
      <c r="AF104" s="70" t="s">
        <v>1171</v>
      </c>
      <c r="AG104" s="70" t="s">
        <v>1159</v>
      </c>
      <c r="AH104" s="59" t="s">
        <v>1743</v>
      </c>
      <c r="AI104" s="70" t="s">
        <v>5826</v>
      </c>
      <c r="AJ104" s="70" t="s">
        <v>67</v>
      </c>
    </row>
    <row r="105" spans="1:36" x14ac:dyDescent="0.3">
      <c r="A105" s="59" t="str">
        <f t="shared" si="27"/>
        <v>CNT-A-PHR-RSM-01</v>
      </c>
      <c r="B105" s="59" t="s">
        <v>1216</v>
      </c>
      <c r="C105" s="59" t="s">
        <v>1985</v>
      </c>
      <c r="D105" s="59" t="s">
        <v>1195</v>
      </c>
      <c r="E105" s="59" t="s">
        <v>1668</v>
      </c>
      <c r="F105" s="59" t="s">
        <v>1802</v>
      </c>
      <c r="G105" s="59" t="s">
        <v>7838</v>
      </c>
      <c r="H105" s="59" t="s">
        <v>2069</v>
      </c>
      <c r="I105" s="161" t="s">
        <v>4900</v>
      </c>
      <c r="J105" s="59" t="s">
        <v>1213</v>
      </c>
      <c r="K105" s="59" t="s">
        <v>6368</v>
      </c>
      <c r="L105" s="59" t="s">
        <v>1208</v>
      </c>
      <c r="M105" s="82" t="s">
        <v>4686</v>
      </c>
      <c r="N105" s="70" t="s">
        <v>2687</v>
      </c>
      <c r="O105" s="82" t="s">
        <v>2486</v>
      </c>
      <c r="P105" s="59" t="str">
        <f t="shared" ref="P105:P112" si="44">O105</f>
        <v>04</v>
      </c>
      <c r="Q105" s="162" t="str">
        <f>CONCATENATE(O105,"@gspharma.com")</f>
        <v>04@gspharma.com</v>
      </c>
      <c r="R105" s="59" t="s">
        <v>2692</v>
      </c>
      <c r="S105" s="59" t="s">
        <v>1210</v>
      </c>
      <c r="T105" s="59" t="str">
        <f>W105</f>
        <v>LHR01 - RSM - M. Tahir Zamir</v>
      </c>
      <c r="U105" s="59" t="s">
        <v>1210</v>
      </c>
      <c r="V105" s="70" t="s">
        <v>2907</v>
      </c>
      <c r="W105" s="70" t="str">
        <f>TRIM(CONCATENATE(K105," - ",AD105," - ",V105))</f>
        <v>LHR01 - RSM - M. Tahir Zamir</v>
      </c>
      <c r="X105" s="70" t="s">
        <v>65</v>
      </c>
      <c r="Y105" s="70" t="s">
        <v>774</v>
      </c>
      <c r="Z105" s="164" t="s">
        <v>774</v>
      </c>
      <c r="AA105" s="171" t="s">
        <v>774</v>
      </c>
      <c r="AB105" s="70" t="s">
        <v>774</v>
      </c>
      <c r="AC105" s="70" t="s">
        <v>1806</v>
      </c>
      <c r="AD105" s="70" t="s">
        <v>1146</v>
      </c>
      <c r="AE105" s="82" t="s">
        <v>2488</v>
      </c>
      <c r="AF105" s="70" t="s">
        <v>1171</v>
      </c>
      <c r="AG105" s="70" t="s">
        <v>1159</v>
      </c>
      <c r="AH105" s="59" t="s">
        <v>1211</v>
      </c>
      <c r="AI105" s="70" t="s">
        <v>8108</v>
      </c>
      <c r="AJ105" s="70" t="s">
        <v>1367</v>
      </c>
    </row>
    <row r="106" spans="1:36" x14ac:dyDescent="0.3">
      <c r="A106" s="59" t="str">
        <f t="shared" si="27"/>
        <v>NTH-A-PHR-RSM-01</v>
      </c>
      <c r="B106" s="59" t="s">
        <v>1216</v>
      </c>
      <c r="C106" s="59" t="s">
        <v>1985</v>
      </c>
      <c r="D106" s="59" t="s">
        <v>1217</v>
      </c>
      <c r="E106" s="59" t="s">
        <v>143</v>
      </c>
      <c r="F106" s="59" t="s">
        <v>1168</v>
      </c>
      <c r="G106" s="70" t="s">
        <v>5631</v>
      </c>
      <c r="H106" s="59" t="s">
        <v>2867</v>
      </c>
      <c r="I106" s="59" t="s">
        <v>144</v>
      </c>
      <c r="J106" s="59" t="s">
        <v>2862</v>
      </c>
      <c r="K106" s="59" t="s">
        <v>6364</v>
      </c>
      <c r="L106" s="59" t="s">
        <v>1206</v>
      </c>
      <c r="M106" s="82" t="s">
        <v>4686</v>
      </c>
      <c r="N106" s="70" t="s">
        <v>2687</v>
      </c>
      <c r="O106" s="82" t="s">
        <v>2487</v>
      </c>
      <c r="P106" s="59" t="str">
        <f t="shared" si="44"/>
        <v>05</v>
      </c>
      <c r="Q106" s="162" t="str">
        <f>CONCATENATE(O106,"@gspharma.com")</f>
        <v>05@gspharma.com</v>
      </c>
      <c r="R106" s="59" t="s">
        <v>2692</v>
      </c>
      <c r="S106" s="59" t="s">
        <v>1743</v>
      </c>
      <c r="T106" s="59" t="str">
        <f>W106</f>
        <v>ISB01 - RSM - M. Zaman</v>
      </c>
      <c r="U106" s="59" t="s">
        <v>1743</v>
      </c>
      <c r="V106" s="70" t="s">
        <v>5826</v>
      </c>
      <c r="W106" s="70" t="str">
        <f>TRIM(CONCATENATE(K106," - ",AD106," - ",V106))</f>
        <v>ISB01 - RSM - M. Zaman</v>
      </c>
      <c r="X106" s="70" t="s">
        <v>144</v>
      </c>
      <c r="Y106" s="70" t="s">
        <v>774</v>
      </c>
      <c r="Z106" s="164" t="s">
        <v>774</v>
      </c>
      <c r="AA106" s="171" t="s">
        <v>774</v>
      </c>
      <c r="AB106" s="70" t="s">
        <v>774</v>
      </c>
      <c r="AC106" s="70" t="s">
        <v>1806</v>
      </c>
      <c r="AD106" s="70" t="s">
        <v>1146</v>
      </c>
      <c r="AE106" s="82" t="s">
        <v>2488</v>
      </c>
      <c r="AF106" s="70" t="s">
        <v>1171</v>
      </c>
      <c r="AG106" s="70" t="s">
        <v>1159</v>
      </c>
      <c r="AH106" s="59" t="s">
        <v>1211</v>
      </c>
      <c r="AI106" s="70" t="s">
        <v>8108</v>
      </c>
      <c r="AJ106" s="70" t="s">
        <v>1367</v>
      </c>
    </row>
    <row r="107" spans="1:36" x14ac:dyDescent="0.3">
      <c r="A107" s="59" t="str">
        <f t="shared" si="27"/>
        <v>NATL-PHR-DGM-01</v>
      </c>
      <c r="B107" s="59" t="s">
        <v>1216</v>
      </c>
      <c r="C107" s="59" t="s">
        <v>1985</v>
      </c>
      <c r="D107" s="70" t="s">
        <v>1171</v>
      </c>
      <c r="E107" s="70" t="s">
        <v>17</v>
      </c>
      <c r="F107" s="70" t="s">
        <v>1166</v>
      </c>
      <c r="G107" s="70" t="s">
        <v>5637</v>
      </c>
      <c r="H107" s="70" t="s">
        <v>1171</v>
      </c>
      <c r="I107" s="59" t="s">
        <v>4901</v>
      </c>
      <c r="J107" s="70" t="s">
        <v>1212</v>
      </c>
      <c r="K107" s="59" t="s">
        <v>1160</v>
      </c>
      <c r="L107" s="59" t="str">
        <f t="shared" ref="L107:L146" si="45">O107</f>
        <v>83</v>
      </c>
      <c r="M107" s="82" t="s">
        <v>4686</v>
      </c>
      <c r="N107" s="70" t="s">
        <v>2687</v>
      </c>
      <c r="O107" s="82" t="s">
        <v>2484</v>
      </c>
      <c r="P107" s="59" t="str">
        <f t="shared" si="44"/>
        <v>83</v>
      </c>
      <c r="Q107" s="162" t="str">
        <f>CONCATENATE(O107,"@gspharma.com")</f>
        <v>83@gspharma.com</v>
      </c>
      <c r="R107" s="59">
        <v>83</v>
      </c>
      <c r="S107" s="59" t="s">
        <v>1211</v>
      </c>
      <c r="T107" s="59" t="str">
        <f>TRIM(CONCATENATE(V107))</f>
        <v>Khurram Moazzam</v>
      </c>
      <c r="U107" s="59" t="s">
        <v>1211</v>
      </c>
      <c r="V107" s="70" t="s">
        <v>8108</v>
      </c>
      <c r="W107" s="70" t="str">
        <f>TRIM(CONCATENATE(G107," - ",AD107," - ",V107))</f>
        <v>STH-A - DGM - Khurram Moazzam</v>
      </c>
      <c r="X107" s="70" t="s">
        <v>18</v>
      </c>
      <c r="Y107" s="70" t="s">
        <v>774</v>
      </c>
      <c r="Z107" s="70" t="s">
        <v>774</v>
      </c>
      <c r="AA107" s="171">
        <v>45083</v>
      </c>
      <c r="AB107" s="70" t="s">
        <v>774</v>
      </c>
      <c r="AC107" s="70" t="s">
        <v>1910</v>
      </c>
      <c r="AD107" s="70" t="s">
        <v>1145</v>
      </c>
      <c r="AE107" s="82" t="s">
        <v>2486</v>
      </c>
      <c r="AF107" s="70" t="s">
        <v>1171</v>
      </c>
      <c r="AG107" s="70" t="s">
        <v>1159</v>
      </c>
      <c r="AH107" s="70" t="s">
        <v>4405</v>
      </c>
      <c r="AI107" s="70" t="s">
        <v>4402</v>
      </c>
      <c r="AJ107" s="70" t="s">
        <v>1367</v>
      </c>
    </row>
    <row r="108" spans="1:36" x14ac:dyDescent="0.3">
      <c r="A108" s="59" t="str">
        <f t="shared" si="27"/>
        <v>KHI01-FMCG01-SPO-01</v>
      </c>
      <c r="B108" s="70" t="s">
        <v>1170</v>
      </c>
      <c r="C108" s="70" t="s">
        <v>1987</v>
      </c>
      <c r="D108" s="70" t="s">
        <v>1171</v>
      </c>
      <c r="E108" s="70" t="s">
        <v>17</v>
      </c>
      <c r="F108" s="70" t="s">
        <v>1166</v>
      </c>
      <c r="G108" s="70" t="s">
        <v>5637</v>
      </c>
      <c r="H108" s="70" t="s">
        <v>1171</v>
      </c>
      <c r="I108" s="59" t="s">
        <v>4901</v>
      </c>
      <c r="J108" s="70" t="s">
        <v>1212</v>
      </c>
      <c r="K108" s="59" t="s">
        <v>1160</v>
      </c>
      <c r="L108" s="70" t="str">
        <f t="shared" si="45"/>
        <v>0114001</v>
      </c>
      <c r="M108" s="82" t="s">
        <v>4686</v>
      </c>
      <c r="N108" s="70" t="s">
        <v>2687</v>
      </c>
      <c r="O108" s="59" t="s">
        <v>2508</v>
      </c>
      <c r="P108" s="59" t="str">
        <f t="shared" si="44"/>
        <v>0114001</v>
      </c>
      <c r="Q108" s="163" t="str">
        <f t="shared" ref="Q108:Q171" si="46">CONCATENATE(O108,"@gsfmcg.com")</f>
        <v>0114001@gsfmcg.com</v>
      </c>
      <c r="R108" s="59" t="s">
        <v>2508</v>
      </c>
      <c r="S108" s="59" t="s">
        <v>161</v>
      </c>
      <c r="T108" s="59" t="str">
        <f>TRIM(CONCATENATE(V108," (",S108,")"))</f>
        <v>Waqar Abdul Rasheed (KHI-01)</v>
      </c>
      <c r="U108" s="70" t="s">
        <v>2115</v>
      </c>
      <c r="V108" s="70" t="s">
        <v>598</v>
      </c>
      <c r="W108" s="70" t="str">
        <f>TRIM(CONCATENATE(K108," - ",AD108," - ",V108))</f>
        <v>KHI01 - SPO - Waqar Abdul Rasheed</v>
      </c>
      <c r="X108" s="70" t="s">
        <v>8703</v>
      </c>
      <c r="Y108" s="70" t="s">
        <v>6305</v>
      </c>
      <c r="Z108" s="70" t="s">
        <v>774</v>
      </c>
      <c r="AA108" s="171" t="s">
        <v>774</v>
      </c>
      <c r="AB108" s="70" t="s">
        <v>774</v>
      </c>
      <c r="AC108" s="70" t="s">
        <v>1171</v>
      </c>
      <c r="AD108" s="70" t="s">
        <v>163</v>
      </c>
      <c r="AE108" s="82" t="s">
        <v>1162</v>
      </c>
      <c r="AF108" s="70" t="s">
        <v>1171</v>
      </c>
      <c r="AG108" s="70" t="s">
        <v>1159</v>
      </c>
      <c r="AH108" s="70" t="s">
        <v>2121</v>
      </c>
      <c r="AI108" s="70" t="s">
        <v>174</v>
      </c>
      <c r="AJ108" s="70" t="s">
        <v>18</v>
      </c>
    </row>
    <row r="109" spans="1:36" x14ac:dyDescent="0.3">
      <c r="A109" s="59" t="str">
        <f t="shared" si="27"/>
        <v>KHI01-FMCG01-SPO-03</v>
      </c>
      <c r="B109" s="70" t="s">
        <v>1170</v>
      </c>
      <c r="C109" s="70" t="s">
        <v>1987</v>
      </c>
      <c r="D109" s="70" t="s">
        <v>1171</v>
      </c>
      <c r="E109" s="70" t="s">
        <v>17</v>
      </c>
      <c r="F109" s="70" t="s">
        <v>1166</v>
      </c>
      <c r="G109" s="70" t="s">
        <v>5637</v>
      </c>
      <c r="H109" s="70" t="s">
        <v>1171</v>
      </c>
      <c r="I109" s="59" t="s">
        <v>4901</v>
      </c>
      <c r="J109" s="70" t="s">
        <v>1212</v>
      </c>
      <c r="K109" s="59" t="s">
        <v>1160</v>
      </c>
      <c r="L109" s="70" t="str">
        <f t="shared" si="45"/>
        <v>0114005</v>
      </c>
      <c r="M109" s="82" t="s">
        <v>4686</v>
      </c>
      <c r="N109" s="70" t="s">
        <v>2687</v>
      </c>
      <c r="O109" s="59" t="s">
        <v>2512</v>
      </c>
      <c r="P109" s="59" t="str">
        <f t="shared" si="44"/>
        <v>0114005</v>
      </c>
      <c r="Q109" s="163" t="str">
        <f t="shared" si="46"/>
        <v>0114005@gsfmcg.com</v>
      </c>
      <c r="R109" s="59" t="s">
        <v>2512</v>
      </c>
      <c r="S109" s="59" t="s">
        <v>168</v>
      </c>
      <c r="T109" s="59" t="str">
        <f>TRIM(CONCATENATE(V109," (",S109,")"))</f>
        <v>Jawwadul Hassan (KHI-03)</v>
      </c>
      <c r="U109" s="70" t="s">
        <v>2117</v>
      </c>
      <c r="V109" s="70" t="s">
        <v>8111</v>
      </c>
      <c r="W109" s="70" t="str">
        <f>TRIM(CONCATENATE(K109," - ",AD109," - ",V109))</f>
        <v>KHI01 - SPO - Jawwadul Hassan</v>
      </c>
      <c r="X109" s="70" t="s">
        <v>8704</v>
      </c>
      <c r="Y109" s="70" t="s">
        <v>6305</v>
      </c>
      <c r="Z109" s="70" t="s">
        <v>774</v>
      </c>
      <c r="AA109" s="171" t="s">
        <v>774</v>
      </c>
      <c r="AB109" s="70" t="s">
        <v>774</v>
      </c>
      <c r="AC109" s="70" t="s">
        <v>1171</v>
      </c>
      <c r="AD109" s="70" t="s">
        <v>163</v>
      </c>
      <c r="AE109" s="82" t="s">
        <v>1162</v>
      </c>
      <c r="AF109" s="70" t="s">
        <v>1171</v>
      </c>
      <c r="AG109" s="70" t="s">
        <v>1159</v>
      </c>
      <c r="AH109" s="70" t="s">
        <v>2121</v>
      </c>
      <c r="AI109" s="70" t="s">
        <v>174</v>
      </c>
      <c r="AJ109" s="70" t="s">
        <v>18</v>
      </c>
    </row>
    <row r="110" spans="1:36" x14ac:dyDescent="0.3">
      <c r="A110" s="59" t="str">
        <f t="shared" si="27"/>
        <v>KHI01-FMCG01-SPO-04</v>
      </c>
      <c r="B110" s="70" t="s">
        <v>1170</v>
      </c>
      <c r="C110" s="70" t="s">
        <v>1987</v>
      </c>
      <c r="D110" s="70" t="s">
        <v>1171</v>
      </c>
      <c r="E110" s="70" t="s">
        <v>17</v>
      </c>
      <c r="F110" s="70" t="s">
        <v>1166</v>
      </c>
      <c r="G110" s="70" t="s">
        <v>5637</v>
      </c>
      <c r="H110" s="70" t="s">
        <v>1171</v>
      </c>
      <c r="I110" s="59" t="s">
        <v>4901</v>
      </c>
      <c r="J110" s="70" t="s">
        <v>1212</v>
      </c>
      <c r="K110" s="59" t="s">
        <v>1160</v>
      </c>
      <c r="L110" s="70" t="str">
        <f t="shared" si="45"/>
        <v>0114006</v>
      </c>
      <c r="M110" s="82" t="s">
        <v>4686</v>
      </c>
      <c r="N110" s="70" t="s">
        <v>2687</v>
      </c>
      <c r="O110" s="59" t="s">
        <v>2513</v>
      </c>
      <c r="P110" s="59" t="str">
        <f t="shared" si="44"/>
        <v>0114006</v>
      </c>
      <c r="Q110" s="163" t="str">
        <f t="shared" si="46"/>
        <v>0114006@gsfmcg.com</v>
      </c>
      <c r="R110" s="59" t="s">
        <v>2513</v>
      </c>
      <c r="S110" s="59" t="s">
        <v>170</v>
      </c>
      <c r="T110" s="59" t="str">
        <f>TRIM(CONCATENATE(V110," (",S110,")"))</f>
        <v>Mubashir Khan (KHI-04)</v>
      </c>
      <c r="U110" s="70" t="s">
        <v>2118</v>
      </c>
      <c r="V110" s="70" t="s">
        <v>8702</v>
      </c>
      <c r="W110" s="70" t="str">
        <f>TRIM(CONCATENATE(K110," - ",AD110," - ",V110))</f>
        <v>KHI01 - SPO - Mubashir Khan</v>
      </c>
      <c r="X110" s="70" t="s">
        <v>7313</v>
      </c>
      <c r="Y110" s="70" t="s">
        <v>6305</v>
      </c>
      <c r="Z110" s="70" t="s">
        <v>774</v>
      </c>
      <c r="AA110" s="171" t="s">
        <v>774</v>
      </c>
      <c r="AB110" s="70" t="s">
        <v>774</v>
      </c>
      <c r="AC110" s="70" t="s">
        <v>1171</v>
      </c>
      <c r="AD110" s="70" t="s">
        <v>163</v>
      </c>
      <c r="AE110" s="82" t="s">
        <v>1162</v>
      </c>
      <c r="AF110" s="70" t="s">
        <v>1171</v>
      </c>
      <c r="AG110" s="70" t="s">
        <v>1159</v>
      </c>
      <c r="AH110" s="70" t="s">
        <v>2121</v>
      </c>
      <c r="AI110" s="70" t="s">
        <v>174</v>
      </c>
      <c r="AJ110" s="70" t="s">
        <v>18</v>
      </c>
    </row>
    <row r="111" spans="1:36" x14ac:dyDescent="0.3">
      <c r="A111" s="59" t="str">
        <f t="shared" si="27"/>
        <v>KHI01-FMCG01-SPO-02</v>
      </c>
      <c r="B111" s="70" t="s">
        <v>1170</v>
      </c>
      <c r="C111" s="70" t="s">
        <v>1987</v>
      </c>
      <c r="D111" s="70" t="s">
        <v>1171</v>
      </c>
      <c r="E111" s="70" t="s">
        <v>17</v>
      </c>
      <c r="F111" s="70" t="s">
        <v>1166</v>
      </c>
      <c r="G111" s="70" t="s">
        <v>5637</v>
      </c>
      <c r="H111" s="70" t="s">
        <v>1171</v>
      </c>
      <c r="I111" s="59" t="s">
        <v>4901</v>
      </c>
      <c r="J111" s="70" t="s">
        <v>1212</v>
      </c>
      <c r="K111" s="59" t="s">
        <v>1160</v>
      </c>
      <c r="L111" s="70" t="str">
        <f t="shared" si="45"/>
        <v>0115004</v>
      </c>
      <c r="M111" s="82" t="s">
        <v>4686</v>
      </c>
      <c r="N111" s="70" t="s">
        <v>2687</v>
      </c>
      <c r="O111" s="59" t="s">
        <v>2519</v>
      </c>
      <c r="P111" s="59" t="str">
        <f t="shared" si="44"/>
        <v>0115004</v>
      </c>
      <c r="Q111" s="163" t="str">
        <f t="shared" si="46"/>
        <v>0115004@gsfmcg.com</v>
      </c>
      <c r="R111" s="59" t="s">
        <v>2519</v>
      </c>
      <c r="S111" s="59" t="s">
        <v>173</v>
      </c>
      <c r="T111" s="59" t="str">
        <f>TRIM(CONCATENATE(V111," (",S111,")"))</f>
        <v>Naveed Ismail (KHI-05)</v>
      </c>
      <c r="U111" s="70" t="s">
        <v>2116</v>
      </c>
      <c r="V111" s="70" t="s">
        <v>3171</v>
      </c>
      <c r="W111" s="70" t="str">
        <f>TRIM(CONCATENATE(K111," - ",AD111," - ",V111))</f>
        <v>KHI01 - SPO - Naveed Ismail</v>
      </c>
      <c r="X111" s="70" t="s">
        <v>8705</v>
      </c>
      <c r="Y111" s="70" t="s">
        <v>6305</v>
      </c>
      <c r="Z111" s="70" t="s">
        <v>774</v>
      </c>
      <c r="AA111" s="171" t="s">
        <v>774</v>
      </c>
      <c r="AB111" s="70" t="s">
        <v>774</v>
      </c>
      <c r="AC111" s="70" t="s">
        <v>1171</v>
      </c>
      <c r="AD111" s="70" t="s">
        <v>163</v>
      </c>
      <c r="AE111" s="82" t="s">
        <v>1162</v>
      </c>
      <c r="AF111" s="70" t="s">
        <v>1171</v>
      </c>
      <c r="AG111" s="70" t="s">
        <v>1159</v>
      </c>
      <c r="AH111" s="70" t="s">
        <v>2121</v>
      </c>
      <c r="AI111" s="70" t="s">
        <v>174</v>
      </c>
      <c r="AJ111" s="70" t="s">
        <v>18</v>
      </c>
    </row>
    <row r="112" spans="1:36" x14ac:dyDescent="0.3">
      <c r="A112" s="59" t="str">
        <f t="shared" si="27"/>
        <v>KHI01-FMCG01-SPO-00</v>
      </c>
      <c r="B112" s="70" t="s">
        <v>1170</v>
      </c>
      <c r="C112" s="70" t="s">
        <v>1987</v>
      </c>
      <c r="D112" s="70" t="s">
        <v>1171</v>
      </c>
      <c r="E112" s="70" t="s">
        <v>17</v>
      </c>
      <c r="F112" s="70" t="s">
        <v>1166</v>
      </c>
      <c r="G112" s="70" t="s">
        <v>5637</v>
      </c>
      <c r="H112" s="70" t="s">
        <v>1171</v>
      </c>
      <c r="I112" s="59" t="s">
        <v>4901</v>
      </c>
      <c r="J112" s="70" t="s">
        <v>1212</v>
      </c>
      <c r="K112" s="59" t="s">
        <v>1160</v>
      </c>
      <c r="L112" s="70" t="str">
        <f t="shared" si="45"/>
        <v>0114008</v>
      </c>
      <c r="M112" s="82" t="s">
        <v>4686</v>
      </c>
      <c r="N112" s="70" t="s">
        <v>2687</v>
      </c>
      <c r="O112" s="59" t="s">
        <v>2514</v>
      </c>
      <c r="P112" s="59" t="str">
        <f t="shared" si="44"/>
        <v>0114008</v>
      </c>
      <c r="Q112" s="163" t="str">
        <f t="shared" si="46"/>
        <v>0114008@gsfmcg.com</v>
      </c>
      <c r="R112" s="59" t="s">
        <v>2514</v>
      </c>
      <c r="S112" s="59" t="s">
        <v>5238</v>
      </c>
      <c r="T112" s="59" t="str">
        <f>TRIM(CONCATENATE(W112))</f>
        <v>KHI01 - FMCG-1 Unmapped</v>
      </c>
      <c r="U112" s="70" t="s">
        <v>2112</v>
      </c>
      <c r="V112" s="70" t="s">
        <v>6483</v>
      </c>
      <c r="W112" s="70" t="str">
        <f>TRIM(CONCATENATE(K112," - ",V112))</f>
        <v>KHI01 - FMCG-1 Unmapped</v>
      </c>
      <c r="X112" s="70" t="s">
        <v>18</v>
      </c>
      <c r="Y112" s="70" t="s">
        <v>774</v>
      </c>
      <c r="Z112" s="70" t="s">
        <v>774</v>
      </c>
      <c r="AA112" s="171" t="s">
        <v>774</v>
      </c>
      <c r="AB112" s="70" t="s">
        <v>774</v>
      </c>
      <c r="AC112" s="70" t="s">
        <v>1171</v>
      </c>
      <c r="AD112" s="70" t="s">
        <v>163</v>
      </c>
      <c r="AE112" s="82" t="s">
        <v>1162</v>
      </c>
      <c r="AF112" s="70" t="s">
        <v>1171</v>
      </c>
      <c r="AG112" s="70" t="s">
        <v>1159</v>
      </c>
      <c r="AH112" s="70" t="s">
        <v>2121</v>
      </c>
      <c r="AI112" s="70" t="s">
        <v>174</v>
      </c>
      <c r="AJ112" s="70" t="s">
        <v>18</v>
      </c>
    </row>
    <row r="113" spans="1:36" x14ac:dyDescent="0.3">
      <c r="A113" s="59" t="str">
        <f t="shared" si="27"/>
        <v>KHI01-FMCG01-ASM-01</v>
      </c>
      <c r="B113" s="70" t="s">
        <v>1170</v>
      </c>
      <c r="C113" s="70" t="s">
        <v>1987</v>
      </c>
      <c r="D113" s="70" t="s">
        <v>1171</v>
      </c>
      <c r="E113" s="70" t="s">
        <v>17</v>
      </c>
      <c r="F113" s="70" t="s">
        <v>1166</v>
      </c>
      <c r="G113" s="70" t="s">
        <v>5637</v>
      </c>
      <c r="H113" s="70" t="s">
        <v>1171</v>
      </c>
      <c r="I113" s="59" t="s">
        <v>4901</v>
      </c>
      <c r="J113" s="70" t="s">
        <v>1212</v>
      </c>
      <c r="K113" s="59" t="s">
        <v>1160</v>
      </c>
      <c r="L113" s="70" t="str">
        <f t="shared" si="45"/>
        <v>01140</v>
      </c>
      <c r="M113" s="82" t="s">
        <v>4686</v>
      </c>
      <c r="N113" s="70" t="s">
        <v>2687</v>
      </c>
      <c r="O113" s="59" t="s">
        <v>2744</v>
      </c>
      <c r="P113" s="59" t="str">
        <f>O112</f>
        <v>0114008</v>
      </c>
      <c r="Q113" s="163" t="str">
        <f t="shared" si="46"/>
        <v>01140@gsfmcg.com</v>
      </c>
      <c r="R113" s="59" t="s">
        <v>2744</v>
      </c>
      <c r="S113" s="59" t="s">
        <v>3303</v>
      </c>
      <c r="T113" s="59" t="str">
        <f>V113</f>
        <v>Waqasuddin</v>
      </c>
      <c r="U113" s="70" t="s">
        <v>2121</v>
      </c>
      <c r="V113" s="70" t="s">
        <v>174</v>
      </c>
      <c r="W113" s="70" t="str">
        <f>TRIM(CONCATENATE(K113," - ",AD113," - ",V113))</f>
        <v>KHI01 - ASM - Waqasuddin</v>
      </c>
      <c r="X113" s="70" t="s">
        <v>18</v>
      </c>
      <c r="Y113" s="70" t="s">
        <v>774</v>
      </c>
      <c r="Z113" s="70" t="s">
        <v>774</v>
      </c>
      <c r="AA113" s="171" t="s">
        <v>774</v>
      </c>
      <c r="AB113" s="70" t="s">
        <v>774</v>
      </c>
      <c r="AC113" s="70" t="s">
        <v>1219</v>
      </c>
      <c r="AD113" s="70" t="s">
        <v>1028</v>
      </c>
      <c r="AE113" s="82" t="s">
        <v>3414</v>
      </c>
      <c r="AF113" s="70" t="s">
        <v>1171</v>
      </c>
      <c r="AG113" s="70" t="s">
        <v>1159</v>
      </c>
      <c r="AH113" s="70" t="s">
        <v>3277</v>
      </c>
      <c r="AI113" s="70" t="s">
        <v>8114</v>
      </c>
      <c r="AJ113" s="70" t="s">
        <v>18</v>
      </c>
    </row>
    <row r="114" spans="1:36" x14ac:dyDescent="0.3">
      <c r="A114" s="59" t="str">
        <f t="shared" si="27"/>
        <v>KHI02-FMCG01-SPO-02</v>
      </c>
      <c r="B114" s="70" t="s">
        <v>1170</v>
      </c>
      <c r="C114" s="70" t="s">
        <v>1987</v>
      </c>
      <c r="D114" s="70" t="s">
        <v>1171</v>
      </c>
      <c r="E114" s="70" t="s">
        <v>17</v>
      </c>
      <c r="F114" s="70" t="s">
        <v>1166</v>
      </c>
      <c r="G114" s="70" t="s">
        <v>5637</v>
      </c>
      <c r="H114" s="70" t="s">
        <v>1170</v>
      </c>
      <c r="I114" s="59" t="s">
        <v>4901</v>
      </c>
      <c r="J114" s="70" t="s">
        <v>1215</v>
      </c>
      <c r="K114" s="59" t="s">
        <v>6361</v>
      </c>
      <c r="L114" s="70" t="str">
        <f t="shared" si="45"/>
        <v>0126007</v>
      </c>
      <c r="M114" s="82" t="s">
        <v>4686</v>
      </c>
      <c r="N114" s="70" t="s">
        <v>2687</v>
      </c>
      <c r="O114" s="59" t="s">
        <v>2753</v>
      </c>
      <c r="P114" s="59" t="str">
        <f>O114</f>
        <v>0126007</v>
      </c>
      <c r="Q114" s="163" t="str">
        <f t="shared" si="46"/>
        <v>0126007@gsfmcg.com</v>
      </c>
      <c r="R114" s="59" t="s">
        <v>2753</v>
      </c>
      <c r="S114" s="59" t="s">
        <v>182</v>
      </c>
      <c r="T114" s="59" t="str">
        <f>TRIM(CONCATENATE(V114," (",S114,")"))</f>
        <v>M. Sohail (KHI-07)</v>
      </c>
      <c r="U114" s="70" t="s">
        <v>2123</v>
      </c>
      <c r="V114" s="70" t="s">
        <v>5598</v>
      </c>
      <c r="W114" s="70" t="str">
        <f>TRIM(CONCATENATE(K114," - ",AD114," - ",V114))</f>
        <v>KHI02 - SPO - M. Sohail</v>
      </c>
      <c r="X114" s="70" t="s">
        <v>8708</v>
      </c>
      <c r="Y114" s="70" t="s">
        <v>6305</v>
      </c>
      <c r="Z114" s="70" t="s">
        <v>774</v>
      </c>
      <c r="AA114" s="171" t="s">
        <v>774</v>
      </c>
      <c r="AB114" s="70" t="s">
        <v>774</v>
      </c>
      <c r="AC114" s="70" t="s">
        <v>1171</v>
      </c>
      <c r="AD114" s="70" t="s">
        <v>163</v>
      </c>
      <c r="AE114" s="82" t="s">
        <v>1162</v>
      </c>
      <c r="AF114" s="70" t="s">
        <v>1171</v>
      </c>
      <c r="AG114" s="70" t="s">
        <v>1159</v>
      </c>
      <c r="AH114" s="70" t="s">
        <v>2129</v>
      </c>
      <c r="AI114" s="70" t="s">
        <v>8709</v>
      </c>
      <c r="AJ114" s="70" t="s">
        <v>18</v>
      </c>
    </row>
    <row r="115" spans="1:36" x14ac:dyDescent="0.3">
      <c r="A115" s="59" t="str">
        <f t="shared" si="27"/>
        <v>KHI02-FMCG01-SPO-03</v>
      </c>
      <c r="B115" s="70" t="s">
        <v>1170</v>
      </c>
      <c r="C115" s="70" t="s">
        <v>1987</v>
      </c>
      <c r="D115" s="70" t="s">
        <v>1171</v>
      </c>
      <c r="E115" s="70" t="s">
        <v>17</v>
      </c>
      <c r="F115" s="70" t="s">
        <v>1166</v>
      </c>
      <c r="G115" s="70" t="s">
        <v>5637</v>
      </c>
      <c r="H115" s="70" t="s">
        <v>1170</v>
      </c>
      <c r="I115" s="59" t="s">
        <v>4901</v>
      </c>
      <c r="J115" s="70" t="s">
        <v>1215</v>
      </c>
      <c r="K115" s="59" t="s">
        <v>6361</v>
      </c>
      <c r="L115" s="70" t="str">
        <f t="shared" si="45"/>
        <v>0115003</v>
      </c>
      <c r="M115" s="82" t="s">
        <v>4686</v>
      </c>
      <c r="N115" s="70" t="s">
        <v>2687</v>
      </c>
      <c r="O115" s="59" t="s">
        <v>2518</v>
      </c>
      <c r="P115" s="59" t="str">
        <f>O115</f>
        <v>0115003</v>
      </c>
      <c r="Q115" s="163" t="str">
        <f t="shared" si="46"/>
        <v>0115003@gsfmcg.com</v>
      </c>
      <c r="R115" s="59" t="s">
        <v>2518</v>
      </c>
      <c r="S115" s="59" t="s">
        <v>185</v>
      </c>
      <c r="T115" s="59" t="str">
        <f>TRIM(CONCATENATE(V115," (",S115,")"))</f>
        <v>Waqas Hassam (KHI-08)</v>
      </c>
      <c r="U115" s="70" t="s">
        <v>2124</v>
      </c>
      <c r="V115" s="70" t="s">
        <v>7318</v>
      </c>
      <c r="W115" s="70" t="str">
        <f>TRIM(CONCATENATE(K115," - ",AD115," - ",V115))</f>
        <v>KHI02 - SPO - Waqas Hassam</v>
      </c>
      <c r="X115" s="70" t="s">
        <v>7322</v>
      </c>
      <c r="Y115" s="70" t="s">
        <v>6305</v>
      </c>
      <c r="Z115" s="70" t="s">
        <v>774</v>
      </c>
      <c r="AA115" s="171" t="s">
        <v>774</v>
      </c>
      <c r="AB115" s="70" t="s">
        <v>774</v>
      </c>
      <c r="AC115" s="70" t="s">
        <v>1171</v>
      </c>
      <c r="AD115" s="70" t="s">
        <v>163</v>
      </c>
      <c r="AE115" s="82" t="s">
        <v>1162</v>
      </c>
      <c r="AF115" s="70" t="s">
        <v>1171</v>
      </c>
      <c r="AG115" s="70" t="s">
        <v>1159</v>
      </c>
      <c r="AH115" s="70" t="s">
        <v>2129</v>
      </c>
      <c r="AI115" s="70" t="s">
        <v>8709</v>
      </c>
      <c r="AJ115" s="70" t="s">
        <v>18</v>
      </c>
    </row>
    <row r="116" spans="1:36" x14ac:dyDescent="0.3">
      <c r="A116" s="59" t="str">
        <f t="shared" si="27"/>
        <v>KHI02-FMCG01-SPO-04</v>
      </c>
      <c r="B116" s="70" t="s">
        <v>1170</v>
      </c>
      <c r="C116" s="70" t="s">
        <v>1987</v>
      </c>
      <c r="D116" s="70" t="s">
        <v>1171</v>
      </c>
      <c r="E116" s="70" t="s">
        <v>17</v>
      </c>
      <c r="F116" s="70" t="s">
        <v>1166</v>
      </c>
      <c r="G116" s="70" t="s">
        <v>5637</v>
      </c>
      <c r="H116" s="70" t="s">
        <v>1170</v>
      </c>
      <c r="I116" s="59" t="s">
        <v>4901</v>
      </c>
      <c r="J116" s="70" t="s">
        <v>1215</v>
      </c>
      <c r="K116" s="59" t="s">
        <v>6361</v>
      </c>
      <c r="L116" s="70" t="str">
        <f t="shared" si="45"/>
        <v>0114004</v>
      </c>
      <c r="M116" s="82" t="s">
        <v>4686</v>
      </c>
      <c r="N116" s="70" t="s">
        <v>2687</v>
      </c>
      <c r="O116" s="59" t="s">
        <v>2511</v>
      </c>
      <c r="P116" s="59" t="str">
        <f>O116</f>
        <v>0114004</v>
      </c>
      <c r="Q116" s="163" t="str">
        <f t="shared" si="46"/>
        <v>0114004@gsfmcg.com</v>
      </c>
      <c r="R116" s="59" t="s">
        <v>2519</v>
      </c>
      <c r="S116" s="59" t="s">
        <v>188</v>
      </c>
      <c r="T116" s="59" t="str">
        <f>TRIM(CONCATENATE(V116," (",S116,")"))</f>
        <v>Arbaz Ur Rehman (KHI-09)</v>
      </c>
      <c r="U116" s="70" t="s">
        <v>2125</v>
      </c>
      <c r="V116" s="70" t="s">
        <v>8115</v>
      </c>
      <c r="W116" s="70" t="str">
        <f>TRIM(CONCATENATE(K116," - ",AD116," - ",V116))</f>
        <v>KHI02 - SPO - Arbaz Ur Rehman</v>
      </c>
      <c r="X116" s="70" t="s">
        <v>7323</v>
      </c>
      <c r="Y116" s="70" t="s">
        <v>6305</v>
      </c>
      <c r="Z116" s="70" t="s">
        <v>774</v>
      </c>
      <c r="AA116" s="171" t="s">
        <v>774</v>
      </c>
      <c r="AB116" s="70" t="s">
        <v>774</v>
      </c>
      <c r="AC116" s="70" t="s">
        <v>1171</v>
      </c>
      <c r="AD116" s="70" t="s">
        <v>163</v>
      </c>
      <c r="AE116" s="82" t="s">
        <v>1162</v>
      </c>
      <c r="AF116" s="70" t="s">
        <v>1171</v>
      </c>
      <c r="AG116" s="70" t="s">
        <v>1159</v>
      </c>
      <c r="AH116" s="70" t="s">
        <v>2129</v>
      </c>
      <c r="AI116" s="70" t="s">
        <v>8709</v>
      </c>
      <c r="AJ116" s="70" t="s">
        <v>18</v>
      </c>
    </row>
    <row r="117" spans="1:36" x14ac:dyDescent="0.3">
      <c r="A117" s="59" t="str">
        <f t="shared" si="27"/>
        <v>KHI02-FMCG01-SPO-05</v>
      </c>
      <c r="B117" s="70" t="s">
        <v>1170</v>
      </c>
      <c r="C117" s="70" t="s">
        <v>1987</v>
      </c>
      <c r="D117" s="70" t="s">
        <v>1171</v>
      </c>
      <c r="E117" s="70" t="s">
        <v>17</v>
      </c>
      <c r="F117" s="70" t="s">
        <v>1166</v>
      </c>
      <c r="G117" s="70" t="s">
        <v>5637</v>
      </c>
      <c r="H117" s="70" t="s">
        <v>1170</v>
      </c>
      <c r="I117" s="59" t="s">
        <v>4901</v>
      </c>
      <c r="J117" s="70" t="s">
        <v>1215</v>
      </c>
      <c r="K117" s="59" t="s">
        <v>6361</v>
      </c>
      <c r="L117" s="70" t="str">
        <f t="shared" si="45"/>
        <v>0115005</v>
      </c>
      <c r="M117" s="82" t="s">
        <v>4686</v>
      </c>
      <c r="N117" s="70" t="s">
        <v>2687</v>
      </c>
      <c r="O117" s="59" t="s">
        <v>2520</v>
      </c>
      <c r="P117" s="59" t="str">
        <f>O117</f>
        <v>0115005</v>
      </c>
      <c r="Q117" s="163" t="str">
        <f t="shared" si="46"/>
        <v>0115005@gsfmcg.com</v>
      </c>
      <c r="R117" s="59" t="s">
        <v>2520</v>
      </c>
      <c r="S117" s="59" t="s">
        <v>191</v>
      </c>
      <c r="T117" s="59" t="str">
        <f>TRIM(CONCATENATE(V117," (",S117,")"))</f>
        <v>Hammad Waseem (KHI-10)</v>
      </c>
      <c r="U117" s="70" t="s">
        <v>2126</v>
      </c>
      <c r="V117" s="70" t="s">
        <v>8116</v>
      </c>
      <c r="W117" s="70" t="str">
        <f>TRIM(CONCATENATE(K117," - ",AD117," - ",V117))</f>
        <v>KHI02 - SPO - Hammad Waseem</v>
      </c>
      <c r="X117" s="70" t="s">
        <v>7325</v>
      </c>
      <c r="Y117" s="70" t="s">
        <v>6305</v>
      </c>
      <c r="Z117" s="70" t="s">
        <v>774</v>
      </c>
      <c r="AA117" s="171" t="s">
        <v>774</v>
      </c>
      <c r="AB117" s="70" t="s">
        <v>774</v>
      </c>
      <c r="AC117" s="70" t="s">
        <v>1171</v>
      </c>
      <c r="AD117" s="70" t="s">
        <v>163</v>
      </c>
      <c r="AE117" s="82" t="s">
        <v>1162</v>
      </c>
      <c r="AF117" s="70" t="s">
        <v>1171</v>
      </c>
      <c r="AG117" s="70" t="s">
        <v>1159</v>
      </c>
      <c r="AH117" s="70" t="s">
        <v>2129</v>
      </c>
      <c r="AI117" s="70" t="s">
        <v>8709</v>
      </c>
      <c r="AJ117" s="70" t="s">
        <v>18</v>
      </c>
    </row>
    <row r="118" spans="1:36" x14ac:dyDescent="0.3">
      <c r="A118" s="59" t="str">
        <f t="shared" si="27"/>
        <v>KHI02-FMCG01-SPO-00</v>
      </c>
      <c r="B118" s="70" t="s">
        <v>1170</v>
      </c>
      <c r="C118" s="70" t="s">
        <v>1987</v>
      </c>
      <c r="D118" s="70" t="s">
        <v>1171</v>
      </c>
      <c r="E118" s="70" t="s">
        <v>17</v>
      </c>
      <c r="F118" s="70" t="s">
        <v>1166</v>
      </c>
      <c r="G118" s="70" t="s">
        <v>5637</v>
      </c>
      <c r="H118" s="70" t="s">
        <v>1170</v>
      </c>
      <c r="I118" s="59" t="s">
        <v>4901</v>
      </c>
      <c r="J118" s="70" t="s">
        <v>1215</v>
      </c>
      <c r="K118" s="59" t="s">
        <v>6361</v>
      </c>
      <c r="L118" s="70" t="str">
        <f t="shared" si="45"/>
        <v>0115008</v>
      </c>
      <c r="M118" s="82" t="s">
        <v>4686</v>
      </c>
      <c r="N118" s="70" t="s">
        <v>2687</v>
      </c>
      <c r="O118" s="59" t="s">
        <v>2521</v>
      </c>
      <c r="P118" s="59" t="str">
        <f>O118</f>
        <v>0115008</v>
      </c>
      <c r="Q118" s="163" t="str">
        <f t="shared" si="46"/>
        <v>0115008@gsfmcg.com</v>
      </c>
      <c r="R118" s="59" t="s">
        <v>2521</v>
      </c>
      <c r="S118" s="59" t="s">
        <v>5238</v>
      </c>
      <c r="T118" s="59" t="str">
        <f>TRIM(CONCATENATE(W118))</f>
        <v>KHI02 - FMCG-1 Unmapped</v>
      </c>
      <c r="U118" s="70" t="s">
        <v>2128</v>
      </c>
      <c r="V118" s="70" t="s">
        <v>6483</v>
      </c>
      <c r="W118" s="70" t="str">
        <f>TRIM(CONCATENATE(K118," - ",V118))</f>
        <v>KHI02 - FMCG-1 Unmapped</v>
      </c>
      <c r="X118" s="70" t="s">
        <v>18</v>
      </c>
      <c r="Y118" s="70" t="s">
        <v>774</v>
      </c>
      <c r="Z118" s="70" t="s">
        <v>774</v>
      </c>
      <c r="AA118" s="171" t="s">
        <v>774</v>
      </c>
      <c r="AB118" s="70" t="s">
        <v>774</v>
      </c>
      <c r="AC118" s="70" t="s">
        <v>1171</v>
      </c>
      <c r="AD118" s="70" t="s">
        <v>163</v>
      </c>
      <c r="AE118" s="82" t="s">
        <v>1162</v>
      </c>
      <c r="AF118" s="70" t="s">
        <v>1171</v>
      </c>
      <c r="AG118" s="70" t="s">
        <v>1159</v>
      </c>
      <c r="AH118" s="70" t="s">
        <v>2129</v>
      </c>
      <c r="AI118" s="70" t="s">
        <v>8709</v>
      </c>
      <c r="AJ118" s="70" t="s">
        <v>18</v>
      </c>
    </row>
    <row r="119" spans="1:36" x14ac:dyDescent="0.3">
      <c r="A119" s="59" t="str">
        <f t="shared" si="27"/>
        <v>KHI02-FMCG01-ASM-01</v>
      </c>
      <c r="B119" s="70" t="s">
        <v>1170</v>
      </c>
      <c r="C119" s="70" t="s">
        <v>1987</v>
      </c>
      <c r="D119" s="70" t="s">
        <v>1171</v>
      </c>
      <c r="E119" s="70" t="s">
        <v>17</v>
      </c>
      <c r="F119" s="70" t="s">
        <v>1166</v>
      </c>
      <c r="G119" s="70" t="s">
        <v>5637</v>
      </c>
      <c r="H119" s="70" t="s">
        <v>1170</v>
      </c>
      <c r="I119" s="59" t="s">
        <v>4901</v>
      </c>
      <c r="J119" s="70" t="s">
        <v>1215</v>
      </c>
      <c r="K119" s="59" t="s">
        <v>6361</v>
      </c>
      <c r="L119" s="70" t="str">
        <f t="shared" si="45"/>
        <v>01150</v>
      </c>
      <c r="M119" s="82" t="s">
        <v>4686</v>
      </c>
      <c r="N119" s="70" t="s">
        <v>2687</v>
      </c>
      <c r="O119" s="59" t="s">
        <v>2745</v>
      </c>
      <c r="P119" s="59" t="str">
        <f>O118</f>
        <v>0115008</v>
      </c>
      <c r="Q119" s="163" t="str">
        <f t="shared" si="46"/>
        <v>01150@gsfmcg.com</v>
      </c>
      <c r="R119" s="59" t="s">
        <v>2745</v>
      </c>
      <c r="S119" s="59" t="s">
        <v>3311</v>
      </c>
      <c r="T119" s="59" t="str">
        <f>V119</f>
        <v>Abdul Samii</v>
      </c>
      <c r="U119" s="70" t="s">
        <v>2129</v>
      </c>
      <c r="V119" s="70" t="s">
        <v>8709</v>
      </c>
      <c r="W119" s="70" t="str">
        <f>TRIM(CONCATENATE(K119," - ",AD119," - ",V119))</f>
        <v>KHI02 - ASM - Abdul Samii</v>
      </c>
      <c r="X119" s="70" t="s">
        <v>18</v>
      </c>
      <c r="Y119" s="70" t="s">
        <v>774</v>
      </c>
      <c r="Z119" s="70" t="s">
        <v>774</v>
      </c>
      <c r="AA119" s="171" t="s">
        <v>774</v>
      </c>
      <c r="AB119" s="70" t="s">
        <v>774</v>
      </c>
      <c r="AC119" s="70" t="s">
        <v>1219</v>
      </c>
      <c r="AD119" s="70" t="s">
        <v>1028</v>
      </c>
      <c r="AE119" s="82" t="s">
        <v>3414</v>
      </c>
      <c r="AF119" s="70" t="s">
        <v>1171</v>
      </c>
      <c r="AG119" s="70" t="s">
        <v>1159</v>
      </c>
      <c r="AH119" s="70" t="s">
        <v>3277</v>
      </c>
      <c r="AI119" s="70" t="s">
        <v>8114</v>
      </c>
      <c r="AJ119" s="70" t="s">
        <v>18</v>
      </c>
    </row>
    <row r="120" spans="1:36" x14ac:dyDescent="0.3">
      <c r="A120" s="59" t="str">
        <f t="shared" si="27"/>
        <v>KHI03-FMCG01-SPO-01</v>
      </c>
      <c r="B120" s="70" t="s">
        <v>1170</v>
      </c>
      <c r="C120" s="70" t="s">
        <v>1987</v>
      </c>
      <c r="D120" s="70" t="s">
        <v>1171</v>
      </c>
      <c r="E120" s="70" t="s">
        <v>17</v>
      </c>
      <c r="F120" s="70" t="s">
        <v>1166</v>
      </c>
      <c r="G120" s="70" t="s">
        <v>5637</v>
      </c>
      <c r="H120" s="70" t="s">
        <v>6466</v>
      </c>
      <c r="I120" s="59" t="s">
        <v>4901</v>
      </c>
      <c r="J120" s="70" t="s">
        <v>6467</v>
      </c>
      <c r="K120" s="59" t="s">
        <v>6468</v>
      </c>
      <c r="L120" s="70" t="str">
        <f t="shared" si="45"/>
        <v>0126008</v>
      </c>
      <c r="M120" s="82" t="s">
        <v>4686</v>
      </c>
      <c r="N120" s="70" t="s">
        <v>2687</v>
      </c>
      <c r="O120" s="59" t="s">
        <v>3421</v>
      </c>
      <c r="P120" s="59" t="str">
        <f>O120</f>
        <v>0126008</v>
      </c>
      <c r="Q120" s="163" t="str">
        <f t="shared" si="46"/>
        <v>0126008@gsfmcg.com</v>
      </c>
      <c r="R120" s="59" t="s">
        <v>2508</v>
      </c>
      <c r="S120" s="59" t="s">
        <v>8118</v>
      </c>
      <c r="T120" s="59" t="str">
        <f>TRIM(CONCATENATE(V120," (",S120,")"))</f>
        <v>Usama Ahmed (KHI-01-PHR)</v>
      </c>
      <c r="U120" s="70" t="s">
        <v>6673</v>
      </c>
      <c r="V120" s="70" t="s">
        <v>5856</v>
      </c>
      <c r="W120" s="70" t="str">
        <f>TRIM(CONCATENATE(K120," - ",AD120," - ",V120))</f>
        <v>KHI03 - SPO - Usama Ahmed</v>
      </c>
      <c r="X120" s="70" t="s">
        <v>7333</v>
      </c>
      <c r="Y120" s="70" t="s">
        <v>6305</v>
      </c>
      <c r="Z120" s="70" t="s">
        <v>774</v>
      </c>
      <c r="AA120" s="171" t="s">
        <v>774</v>
      </c>
      <c r="AB120" s="70" t="s">
        <v>774</v>
      </c>
      <c r="AC120" s="70" t="s">
        <v>1171</v>
      </c>
      <c r="AD120" s="70" t="s">
        <v>163</v>
      </c>
      <c r="AE120" s="82" t="s">
        <v>1162</v>
      </c>
      <c r="AF120" s="70" t="s">
        <v>1171</v>
      </c>
      <c r="AG120" s="70" t="s">
        <v>1159</v>
      </c>
      <c r="AH120" s="70" t="s">
        <v>7332</v>
      </c>
      <c r="AI120" s="70" t="s">
        <v>7331</v>
      </c>
      <c r="AJ120" s="70" t="s">
        <v>18</v>
      </c>
    </row>
    <row r="121" spans="1:36" x14ac:dyDescent="0.3">
      <c r="A121" s="59" t="str">
        <f t="shared" si="27"/>
        <v>KHI03-FMCG01-SPO-02</v>
      </c>
      <c r="B121" s="70" t="s">
        <v>1170</v>
      </c>
      <c r="C121" s="70" t="s">
        <v>1987</v>
      </c>
      <c r="D121" s="70" t="s">
        <v>1171</v>
      </c>
      <c r="E121" s="70" t="s">
        <v>17</v>
      </c>
      <c r="F121" s="70" t="s">
        <v>1166</v>
      </c>
      <c r="G121" s="70" t="s">
        <v>5637</v>
      </c>
      <c r="H121" s="70" t="s">
        <v>6466</v>
      </c>
      <c r="I121" s="59" t="s">
        <v>4901</v>
      </c>
      <c r="J121" s="70" t="s">
        <v>6467</v>
      </c>
      <c r="K121" s="59" t="s">
        <v>6468</v>
      </c>
      <c r="L121" s="70" t="str">
        <f t="shared" si="45"/>
        <v>0129001</v>
      </c>
      <c r="M121" s="82" t="s">
        <v>4686</v>
      </c>
      <c r="N121" s="70" t="s">
        <v>2687</v>
      </c>
      <c r="O121" s="59" t="s">
        <v>8036</v>
      </c>
      <c r="P121" s="59" t="str">
        <f>O121</f>
        <v>0129001</v>
      </c>
      <c r="Q121" s="163" t="str">
        <f t="shared" si="46"/>
        <v>0129001@gsfmcg.com</v>
      </c>
      <c r="R121" s="59" t="s">
        <v>2509</v>
      </c>
      <c r="S121" s="59" t="s">
        <v>8119</v>
      </c>
      <c r="T121" s="59" t="str">
        <f>TRIM(CONCATENATE(V121," (",S121,")"))</f>
        <v>M. Amir Ali (KHI-02-PHR)</v>
      </c>
      <c r="U121" s="70" t="s">
        <v>6672</v>
      </c>
      <c r="V121" s="70" t="s">
        <v>8701</v>
      </c>
      <c r="W121" s="70" t="str">
        <f>TRIM(CONCATENATE(K121," - ",AD121," - ",V121))</f>
        <v>KHI03 - SPO - M. Amir Ali</v>
      </c>
      <c r="X121" s="70" t="s">
        <v>7334</v>
      </c>
      <c r="Y121" s="70" t="s">
        <v>6305</v>
      </c>
      <c r="Z121" s="70" t="s">
        <v>774</v>
      </c>
      <c r="AA121" s="171" t="s">
        <v>774</v>
      </c>
      <c r="AB121" s="70" t="s">
        <v>774</v>
      </c>
      <c r="AC121" s="70" t="s">
        <v>1171</v>
      </c>
      <c r="AD121" s="70" t="s">
        <v>163</v>
      </c>
      <c r="AE121" s="82" t="s">
        <v>1162</v>
      </c>
      <c r="AF121" s="70" t="s">
        <v>1171</v>
      </c>
      <c r="AG121" s="70" t="s">
        <v>1159</v>
      </c>
      <c r="AH121" s="70" t="s">
        <v>7332</v>
      </c>
      <c r="AI121" s="70" t="s">
        <v>7331</v>
      </c>
      <c r="AJ121" s="70" t="s">
        <v>18</v>
      </c>
    </row>
    <row r="122" spans="1:36" x14ac:dyDescent="0.3">
      <c r="A122" s="59" t="str">
        <f t="shared" si="27"/>
        <v>KHI03-FMCG01-SPO-03</v>
      </c>
      <c r="B122" s="70" t="s">
        <v>1170</v>
      </c>
      <c r="C122" s="70" t="s">
        <v>1987</v>
      </c>
      <c r="D122" s="70" t="s">
        <v>1171</v>
      </c>
      <c r="E122" s="70" t="s">
        <v>17</v>
      </c>
      <c r="F122" s="70" t="s">
        <v>1166</v>
      </c>
      <c r="G122" s="70" t="s">
        <v>5637</v>
      </c>
      <c r="H122" s="70" t="s">
        <v>6466</v>
      </c>
      <c r="I122" s="59" t="s">
        <v>4901</v>
      </c>
      <c r="J122" s="70" t="s">
        <v>6467</v>
      </c>
      <c r="K122" s="59" t="s">
        <v>6468</v>
      </c>
      <c r="L122" s="70" t="str">
        <f t="shared" si="45"/>
        <v>0129002</v>
      </c>
      <c r="M122" s="82" t="s">
        <v>4686</v>
      </c>
      <c r="N122" s="70" t="s">
        <v>2687</v>
      </c>
      <c r="O122" s="59" t="s">
        <v>8037</v>
      </c>
      <c r="P122" s="59" t="str">
        <f>O122</f>
        <v>0129002</v>
      </c>
      <c r="Q122" s="163" t="str">
        <f t="shared" si="46"/>
        <v>0129002@gsfmcg.com</v>
      </c>
      <c r="R122" s="59" t="s">
        <v>2511</v>
      </c>
      <c r="S122" s="59" t="s">
        <v>8120</v>
      </c>
      <c r="T122" s="59" t="str">
        <f>TRIM(CONCATENATE(V122," (",S122,")"))</f>
        <v>Sy. M. Sadiq Ali (KHI-03-PHR)</v>
      </c>
      <c r="U122" s="70" t="s">
        <v>7338</v>
      </c>
      <c r="V122" s="70" t="s">
        <v>8123</v>
      </c>
      <c r="W122" s="70" t="str">
        <f>TRIM(CONCATENATE(K122," - ",AD122," - ",V122))</f>
        <v>KHI03 - SPO - Sy. M. Sadiq Ali</v>
      </c>
      <c r="X122" s="70" t="s">
        <v>7335</v>
      </c>
      <c r="Y122" s="70" t="s">
        <v>6305</v>
      </c>
      <c r="Z122" s="70" t="s">
        <v>774</v>
      </c>
      <c r="AA122" s="171" t="s">
        <v>774</v>
      </c>
      <c r="AB122" s="70" t="s">
        <v>774</v>
      </c>
      <c r="AC122" s="70" t="s">
        <v>1171</v>
      </c>
      <c r="AD122" s="70" t="s">
        <v>163</v>
      </c>
      <c r="AE122" s="82" t="s">
        <v>1162</v>
      </c>
      <c r="AF122" s="70" t="s">
        <v>1171</v>
      </c>
      <c r="AG122" s="70" t="s">
        <v>1159</v>
      </c>
      <c r="AH122" s="70" t="s">
        <v>7332</v>
      </c>
      <c r="AI122" s="70" t="s">
        <v>7331</v>
      </c>
      <c r="AJ122" s="70" t="s">
        <v>18</v>
      </c>
    </row>
    <row r="123" spans="1:36" x14ac:dyDescent="0.3">
      <c r="A123" s="59" t="str">
        <f t="shared" si="27"/>
        <v>KHI03-FMCG01-SPO-04</v>
      </c>
      <c r="B123" s="70" t="s">
        <v>1170</v>
      </c>
      <c r="C123" s="70" t="s">
        <v>1987</v>
      </c>
      <c r="D123" s="70" t="s">
        <v>1171</v>
      </c>
      <c r="E123" s="70" t="s">
        <v>17</v>
      </c>
      <c r="F123" s="70" t="s">
        <v>1166</v>
      </c>
      <c r="G123" s="70" t="s">
        <v>5637</v>
      </c>
      <c r="H123" s="70" t="s">
        <v>6466</v>
      </c>
      <c r="I123" s="59" t="s">
        <v>4901</v>
      </c>
      <c r="J123" s="70" t="s">
        <v>6467</v>
      </c>
      <c r="K123" s="59" t="s">
        <v>6468</v>
      </c>
      <c r="L123" s="70" t="str">
        <f t="shared" si="45"/>
        <v>0114007</v>
      </c>
      <c r="M123" s="82" t="s">
        <v>4686</v>
      </c>
      <c r="N123" s="70" t="s">
        <v>2687</v>
      </c>
      <c r="O123" s="59" t="s">
        <v>2515</v>
      </c>
      <c r="P123" s="59" t="str">
        <f>O123</f>
        <v>0114007</v>
      </c>
      <c r="Q123" s="163" t="str">
        <f t="shared" si="46"/>
        <v>0114007@gsfmcg.com</v>
      </c>
      <c r="R123" s="59" t="s">
        <v>2513</v>
      </c>
      <c r="S123" s="59" t="s">
        <v>8121</v>
      </c>
      <c r="T123" s="59" t="str">
        <f>TRIM(CONCATENATE(V123," (",S123,")"))</f>
        <v>Sy. Danish Ali (KHI-04-PHR)</v>
      </c>
      <c r="U123" s="70" t="s">
        <v>7339</v>
      </c>
      <c r="V123" s="70" t="s">
        <v>8124</v>
      </c>
      <c r="W123" s="70" t="str">
        <f>TRIM(CONCATENATE(K123," - ",AD123," - ",V123))</f>
        <v>KHI03 - SPO - Sy. Danish Ali</v>
      </c>
      <c r="X123" s="70" t="s">
        <v>8125</v>
      </c>
      <c r="Y123" s="70" t="s">
        <v>6305</v>
      </c>
      <c r="Z123" s="70" t="s">
        <v>774</v>
      </c>
      <c r="AA123" s="171" t="s">
        <v>774</v>
      </c>
      <c r="AB123" s="70" t="s">
        <v>774</v>
      </c>
      <c r="AC123" s="70" t="s">
        <v>1171</v>
      </c>
      <c r="AD123" s="70" t="s">
        <v>163</v>
      </c>
      <c r="AE123" s="82" t="s">
        <v>1162</v>
      </c>
      <c r="AF123" s="70" t="s">
        <v>1171</v>
      </c>
      <c r="AG123" s="70" t="s">
        <v>1159</v>
      </c>
      <c r="AH123" s="70" t="s">
        <v>7332</v>
      </c>
      <c r="AI123" s="70" t="s">
        <v>7331</v>
      </c>
      <c r="AJ123" s="70" t="s">
        <v>18</v>
      </c>
    </row>
    <row r="124" spans="1:36" x14ac:dyDescent="0.3">
      <c r="A124" s="59" t="str">
        <f t="shared" si="27"/>
        <v>KHI03-FMCG01-SPO-00</v>
      </c>
      <c r="B124" s="70" t="s">
        <v>1170</v>
      </c>
      <c r="C124" s="70" t="s">
        <v>1987</v>
      </c>
      <c r="D124" s="70" t="s">
        <v>1171</v>
      </c>
      <c r="E124" s="70" t="s">
        <v>17</v>
      </c>
      <c r="F124" s="70" t="s">
        <v>1166</v>
      </c>
      <c r="G124" s="70" t="s">
        <v>5637</v>
      </c>
      <c r="H124" s="70" t="s">
        <v>6466</v>
      </c>
      <c r="I124" s="59" t="s">
        <v>4901</v>
      </c>
      <c r="J124" s="70" t="s">
        <v>6467</v>
      </c>
      <c r="K124" s="59" t="s">
        <v>6468</v>
      </c>
      <c r="L124" s="70" t="str">
        <f t="shared" si="45"/>
        <v>0129003</v>
      </c>
      <c r="M124" s="82" t="s">
        <v>4686</v>
      </c>
      <c r="N124" s="70" t="s">
        <v>2687</v>
      </c>
      <c r="O124" s="59" t="s">
        <v>8038</v>
      </c>
      <c r="P124" s="59" t="str">
        <f>O124</f>
        <v>0129003</v>
      </c>
      <c r="Q124" s="163" t="str">
        <f t="shared" si="46"/>
        <v>0129003@gsfmcg.com</v>
      </c>
      <c r="R124" s="59" t="s">
        <v>2514</v>
      </c>
      <c r="S124" s="59" t="s">
        <v>5238</v>
      </c>
      <c r="T124" s="59" t="str">
        <f>TRIM(CONCATENATE(W124))</f>
        <v>KHI03 - FMCG-1 Unmapped</v>
      </c>
      <c r="U124" s="70" t="s">
        <v>7337</v>
      </c>
      <c r="V124" s="70" t="s">
        <v>6483</v>
      </c>
      <c r="W124" s="70" t="str">
        <f>TRIM(CONCATENATE(K124," - ",V124))</f>
        <v>KHI03 - FMCG-1 Unmapped</v>
      </c>
      <c r="X124" s="70" t="s">
        <v>18</v>
      </c>
      <c r="Y124" s="70" t="s">
        <v>774</v>
      </c>
      <c r="Z124" s="70" t="s">
        <v>774</v>
      </c>
      <c r="AA124" s="171" t="s">
        <v>774</v>
      </c>
      <c r="AB124" s="70" t="s">
        <v>774</v>
      </c>
      <c r="AC124" s="70" t="s">
        <v>1171</v>
      </c>
      <c r="AD124" s="70" t="s">
        <v>163</v>
      </c>
      <c r="AE124" s="82" t="s">
        <v>1162</v>
      </c>
      <c r="AF124" s="70" t="s">
        <v>1171</v>
      </c>
      <c r="AG124" s="70" t="s">
        <v>1159</v>
      </c>
      <c r="AH124" s="70" t="s">
        <v>7332</v>
      </c>
      <c r="AI124" s="70" t="s">
        <v>7331</v>
      </c>
      <c r="AJ124" s="70" t="s">
        <v>18</v>
      </c>
    </row>
    <row r="125" spans="1:36" x14ac:dyDescent="0.3">
      <c r="A125" s="59" t="str">
        <f t="shared" si="27"/>
        <v>KHI03-FMCG01-ASM-01</v>
      </c>
      <c r="B125" s="70" t="s">
        <v>1170</v>
      </c>
      <c r="C125" s="70" t="s">
        <v>1987</v>
      </c>
      <c r="D125" s="70" t="s">
        <v>1171</v>
      </c>
      <c r="E125" s="70" t="s">
        <v>17</v>
      </c>
      <c r="F125" s="70" t="s">
        <v>1166</v>
      </c>
      <c r="G125" s="70" t="s">
        <v>5637</v>
      </c>
      <c r="H125" s="70" t="s">
        <v>6466</v>
      </c>
      <c r="I125" s="59" t="s">
        <v>4901</v>
      </c>
      <c r="J125" s="70" t="s">
        <v>6467</v>
      </c>
      <c r="K125" s="59" t="s">
        <v>6468</v>
      </c>
      <c r="L125" s="70" t="str">
        <f t="shared" si="45"/>
        <v>01290</v>
      </c>
      <c r="M125" s="82" t="s">
        <v>4686</v>
      </c>
      <c r="N125" s="70" t="s">
        <v>2687</v>
      </c>
      <c r="O125" s="59" t="s">
        <v>8039</v>
      </c>
      <c r="P125" s="59" t="str">
        <f>O124</f>
        <v>0129003</v>
      </c>
      <c r="Q125" s="163" t="str">
        <f t="shared" si="46"/>
        <v>01290@gsfmcg.com</v>
      </c>
      <c r="R125" s="59" t="s">
        <v>2744</v>
      </c>
      <c r="S125" s="59" t="s">
        <v>7364</v>
      </c>
      <c r="T125" s="59" t="str">
        <f>V125</f>
        <v>Sy. Hassan Iqbal Zaidi</v>
      </c>
      <c r="U125" s="70" t="s">
        <v>7332</v>
      </c>
      <c r="V125" s="70" t="s">
        <v>7331</v>
      </c>
      <c r="W125" s="70" t="str">
        <f>TRIM(CONCATENATE(K125," - ",AD125," - ",V125))</f>
        <v>KHI03 - ASM - Sy. Hassan Iqbal Zaidi</v>
      </c>
      <c r="X125" s="70" t="s">
        <v>18</v>
      </c>
      <c r="Y125" s="70" t="s">
        <v>774</v>
      </c>
      <c r="Z125" s="70" t="s">
        <v>774</v>
      </c>
      <c r="AA125" s="171" t="s">
        <v>774</v>
      </c>
      <c r="AB125" s="70" t="s">
        <v>774</v>
      </c>
      <c r="AC125" s="70" t="s">
        <v>1219</v>
      </c>
      <c r="AD125" s="70" t="s">
        <v>1028</v>
      </c>
      <c r="AE125" s="82" t="s">
        <v>3414</v>
      </c>
      <c r="AF125" s="70" t="s">
        <v>1171</v>
      </c>
      <c r="AG125" s="70" t="s">
        <v>1159</v>
      </c>
      <c r="AH125" s="70" t="s">
        <v>3277</v>
      </c>
      <c r="AI125" s="70" t="s">
        <v>8114</v>
      </c>
      <c r="AJ125" s="70" t="s">
        <v>18</v>
      </c>
    </row>
    <row r="126" spans="1:36" x14ac:dyDescent="0.3">
      <c r="A126" s="59" t="str">
        <f t="shared" si="27"/>
        <v>KHI04-FMCG02-SPO-01</v>
      </c>
      <c r="B126" s="70" t="s">
        <v>1195</v>
      </c>
      <c r="C126" s="70" t="s">
        <v>1988</v>
      </c>
      <c r="D126" s="70" t="s">
        <v>1171</v>
      </c>
      <c r="E126" s="70" t="s">
        <v>17</v>
      </c>
      <c r="F126" s="70" t="s">
        <v>1166</v>
      </c>
      <c r="G126" s="70" t="s">
        <v>5637</v>
      </c>
      <c r="H126" s="70" t="s">
        <v>7351</v>
      </c>
      <c r="I126" s="59" t="s">
        <v>4901</v>
      </c>
      <c r="J126" s="70" t="s">
        <v>7350</v>
      </c>
      <c r="K126" s="59" t="s">
        <v>7349</v>
      </c>
      <c r="L126" s="70" t="str">
        <f t="shared" si="45"/>
        <v>0119001</v>
      </c>
      <c r="M126" s="82" t="s">
        <v>4686</v>
      </c>
      <c r="N126" s="70" t="s">
        <v>2687</v>
      </c>
      <c r="O126" s="59" t="s">
        <v>2555</v>
      </c>
      <c r="P126" s="59" t="str">
        <f>O126</f>
        <v>0119001</v>
      </c>
      <c r="Q126" s="163" t="str">
        <f t="shared" si="46"/>
        <v>0119001@gsfmcg.com</v>
      </c>
      <c r="R126" s="59">
        <v>12345</v>
      </c>
      <c r="S126" s="59" t="s">
        <v>420</v>
      </c>
      <c r="T126" s="59" t="str">
        <f>TRIM(CONCATENATE(V126," (",S126,")"))</f>
        <v>Shahid Hameed (T-KHI-01)</v>
      </c>
      <c r="U126" s="70" t="s">
        <v>7356</v>
      </c>
      <c r="V126" s="70" t="s">
        <v>422</v>
      </c>
      <c r="W126" s="70" t="str">
        <f>TRIM(CONCATENATE(K126," - ",AD126," - ",V126))</f>
        <v>KHI04 - SPO - Shahid Hameed</v>
      </c>
      <c r="X126" s="70" t="s">
        <v>7312</v>
      </c>
      <c r="Y126" s="70" t="s">
        <v>6305</v>
      </c>
      <c r="Z126" s="70" t="s">
        <v>774</v>
      </c>
      <c r="AA126" s="171" t="s">
        <v>774</v>
      </c>
      <c r="AB126" s="70" t="s">
        <v>774</v>
      </c>
      <c r="AC126" s="70" t="s">
        <v>1171</v>
      </c>
      <c r="AD126" s="70" t="s">
        <v>163</v>
      </c>
      <c r="AE126" s="82" t="s">
        <v>1162</v>
      </c>
      <c r="AF126" s="70" t="s">
        <v>1171</v>
      </c>
      <c r="AG126" s="70" t="s">
        <v>1159</v>
      </c>
      <c r="AH126" s="70" t="s">
        <v>7360</v>
      </c>
      <c r="AI126" s="70" t="s">
        <v>3166</v>
      </c>
      <c r="AJ126" s="70" t="s">
        <v>18</v>
      </c>
    </row>
    <row r="127" spans="1:36" x14ac:dyDescent="0.3">
      <c r="A127" s="59" t="str">
        <f t="shared" si="27"/>
        <v>KHI04-FMCG02-SPO-02</v>
      </c>
      <c r="B127" s="70" t="s">
        <v>1195</v>
      </c>
      <c r="C127" s="70" t="s">
        <v>1988</v>
      </c>
      <c r="D127" s="70" t="s">
        <v>1171</v>
      </c>
      <c r="E127" s="70" t="s">
        <v>17</v>
      </c>
      <c r="F127" s="70" t="s">
        <v>1166</v>
      </c>
      <c r="G127" s="70" t="s">
        <v>5637</v>
      </c>
      <c r="H127" s="70" t="s">
        <v>7351</v>
      </c>
      <c r="I127" s="59" t="s">
        <v>4901</v>
      </c>
      <c r="J127" s="70" t="s">
        <v>7350</v>
      </c>
      <c r="K127" s="59" t="s">
        <v>7349</v>
      </c>
      <c r="L127" s="70" t="str">
        <f t="shared" si="45"/>
        <v>0119003</v>
      </c>
      <c r="M127" s="82" t="s">
        <v>4686</v>
      </c>
      <c r="N127" s="70" t="s">
        <v>2687</v>
      </c>
      <c r="O127" s="59" t="s">
        <v>2557</v>
      </c>
      <c r="P127" s="59" t="str">
        <f>O127</f>
        <v>0119003</v>
      </c>
      <c r="Q127" s="163" t="str">
        <f t="shared" si="46"/>
        <v>0119003@gsfmcg.com</v>
      </c>
      <c r="R127" s="59" t="s">
        <v>2557</v>
      </c>
      <c r="S127" s="59" t="s">
        <v>424</v>
      </c>
      <c r="T127" s="59" t="str">
        <f>TRIM(CONCATENATE(V127," (",S127,")"))</f>
        <v>Khawar (T-KHI-02)</v>
      </c>
      <c r="U127" s="70" t="s">
        <v>7987</v>
      </c>
      <c r="V127" s="70" t="s">
        <v>8126</v>
      </c>
      <c r="W127" s="70" t="str">
        <f>TRIM(CONCATENATE(K127," - ",AD127," - ",V127))</f>
        <v>KHI04 - SPO - Khawar</v>
      </c>
      <c r="X127" s="70" t="s">
        <v>7362</v>
      </c>
      <c r="Y127" s="70" t="s">
        <v>6305</v>
      </c>
      <c r="Z127" s="70" t="s">
        <v>774</v>
      </c>
      <c r="AA127" s="171" t="s">
        <v>774</v>
      </c>
      <c r="AB127" s="70" t="s">
        <v>774</v>
      </c>
      <c r="AC127" s="70" t="s">
        <v>1171</v>
      </c>
      <c r="AD127" s="70" t="s">
        <v>163</v>
      </c>
      <c r="AE127" s="82" t="s">
        <v>1162</v>
      </c>
      <c r="AF127" s="70" t="s">
        <v>1171</v>
      </c>
      <c r="AG127" s="70" t="s">
        <v>1159</v>
      </c>
      <c r="AH127" s="70" t="s">
        <v>7360</v>
      </c>
      <c r="AI127" s="70" t="s">
        <v>3166</v>
      </c>
      <c r="AJ127" s="70" t="s">
        <v>18</v>
      </c>
    </row>
    <row r="128" spans="1:36" x14ac:dyDescent="0.3">
      <c r="A128" s="59" t="str">
        <f t="shared" si="27"/>
        <v>KHI04-FMCG02-SPO-03</v>
      </c>
      <c r="B128" s="70" t="s">
        <v>1195</v>
      </c>
      <c r="C128" s="70" t="s">
        <v>1988</v>
      </c>
      <c r="D128" s="70" t="s">
        <v>1171</v>
      </c>
      <c r="E128" s="70" t="s">
        <v>17</v>
      </c>
      <c r="F128" s="70" t="s">
        <v>1166</v>
      </c>
      <c r="G128" s="70" t="s">
        <v>5637</v>
      </c>
      <c r="H128" s="70" t="s">
        <v>7351</v>
      </c>
      <c r="I128" s="59" t="s">
        <v>4901</v>
      </c>
      <c r="J128" s="70" t="s">
        <v>7350</v>
      </c>
      <c r="K128" s="59" t="s">
        <v>7349</v>
      </c>
      <c r="L128" s="70" t="str">
        <f t="shared" si="45"/>
        <v>0119004</v>
      </c>
      <c r="M128" s="82" t="s">
        <v>4686</v>
      </c>
      <c r="N128" s="70" t="s">
        <v>2687</v>
      </c>
      <c r="O128" s="59" t="s">
        <v>2558</v>
      </c>
      <c r="P128" s="59" t="str">
        <f>O128</f>
        <v>0119004</v>
      </c>
      <c r="Q128" s="163" t="str">
        <f t="shared" si="46"/>
        <v>0119004@gsfmcg.com</v>
      </c>
      <c r="R128" s="59" t="s">
        <v>2558</v>
      </c>
      <c r="S128" s="59" t="s">
        <v>426</v>
      </c>
      <c r="T128" s="59" t="str">
        <f>TRIM(CONCATENATE(V128," (",S128,")"))</f>
        <v>M. Jamshed (T-KHI-03)</v>
      </c>
      <c r="U128" s="70" t="s">
        <v>7357</v>
      </c>
      <c r="V128" s="70" t="s">
        <v>7353</v>
      </c>
      <c r="W128" s="70" t="str">
        <f>TRIM(CONCATENATE(K128," - ",AD128," - ",V128))</f>
        <v>KHI04 - SPO - M. Jamshed</v>
      </c>
      <c r="X128" s="70" t="s">
        <v>7311</v>
      </c>
      <c r="Y128" s="70" t="s">
        <v>6305</v>
      </c>
      <c r="Z128" s="70" t="s">
        <v>774</v>
      </c>
      <c r="AA128" s="171" t="s">
        <v>774</v>
      </c>
      <c r="AB128" s="70" t="s">
        <v>774</v>
      </c>
      <c r="AC128" s="70" t="s">
        <v>1171</v>
      </c>
      <c r="AD128" s="70" t="s">
        <v>163</v>
      </c>
      <c r="AE128" s="82" t="s">
        <v>1162</v>
      </c>
      <c r="AF128" s="70" t="s">
        <v>1171</v>
      </c>
      <c r="AG128" s="70" t="s">
        <v>1159</v>
      </c>
      <c r="AH128" s="70" t="s">
        <v>7360</v>
      </c>
      <c r="AI128" s="70" t="s">
        <v>3166</v>
      </c>
      <c r="AJ128" s="70" t="s">
        <v>18</v>
      </c>
    </row>
    <row r="129" spans="1:36" x14ac:dyDescent="0.3">
      <c r="A129" s="59" t="str">
        <f t="shared" si="27"/>
        <v>KHI04-FMCG02-SPO-04</v>
      </c>
      <c r="B129" s="70" t="s">
        <v>1195</v>
      </c>
      <c r="C129" s="70" t="s">
        <v>1988</v>
      </c>
      <c r="D129" s="70" t="s">
        <v>1171</v>
      </c>
      <c r="E129" s="70" t="s">
        <v>17</v>
      </c>
      <c r="F129" s="70" t="s">
        <v>1166</v>
      </c>
      <c r="G129" s="70" t="s">
        <v>5637</v>
      </c>
      <c r="H129" s="70" t="s">
        <v>7351</v>
      </c>
      <c r="I129" s="59" t="s">
        <v>4901</v>
      </c>
      <c r="J129" s="70" t="s">
        <v>7350</v>
      </c>
      <c r="K129" s="59" t="s">
        <v>7349</v>
      </c>
      <c r="L129" s="70" t="str">
        <f t="shared" si="45"/>
        <v>0119007</v>
      </c>
      <c r="M129" s="82" t="s">
        <v>4686</v>
      </c>
      <c r="N129" s="70" t="s">
        <v>2687</v>
      </c>
      <c r="O129" s="59" t="s">
        <v>2560</v>
      </c>
      <c r="P129" s="59" t="str">
        <f>O129</f>
        <v>0119007</v>
      </c>
      <c r="Q129" s="163" t="str">
        <f t="shared" si="46"/>
        <v>0119007@gsfmcg.com</v>
      </c>
      <c r="R129" s="59" t="s">
        <v>2559</v>
      </c>
      <c r="S129" s="59" t="s">
        <v>429</v>
      </c>
      <c r="T129" s="59" t="str">
        <f>TRIM(CONCATENATE(V129," (",S129,")"))</f>
        <v>Abdullah Qureshi (T-KHI-04)</v>
      </c>
      <c r="U129" s="70" t="s">
        <v>7358</v>
      </c>
      <c r="V129" s="70" t="s">
        <v>8127</v>
      </c>
      <c r="W129" s="70" t="str">
        <f>TRIM(CONCATENATE(K129," - ",AD129," - ",V129))</f>
        <v>KHI04 - SPO - Abdullah Qureshi</v>
      </c>
      <c r="X129" s="70" t="s">
        <v>7363</v>
      </c>
      <c r="Y129" s="70" t="s">
        <v>6305</v>
      </c>
      <c r="Z129" s="70" t="s">
        <v>774</v>
      </c>
      <c r="AA129" s="171" t="s">
        <v>774</v>
      </c>
      <c r="AB129" s="70" t="s">
        <v>774</v>
      </c>
      <c r="AC129" s="70" t="s">
        <v>1171</v>
      </c>
      <c r="AD129" s="70" t="s">
        <v>163</v>
      </c>
      <c r="AE129" s="82" t="s">
        <v>1162</v>
      </c>
      <c r="AF129" s="70" t="s">
        <v>1171</v>
      </c>
      <c r="AG129" s="70" t="s">
        <v>1159</v>
      </c>
      <c r="AH129" s="70" t="s">
        <v>7360</v>
      </c>
      <c r="AI129" s="70" t="s">
        <v>3166</v>
      </c>
      <c r="AJ129" s="70" t="s">
        <v>18</v>
      </c>
    </row>
    <row r="130" spans="1:36" x14ac:dyDescent="0.3">
      <c r="A130" s="59" t="str">
        <f t="shared" ref="A130:A193" si="47">U130</f>
        <v>KHI04-FMCG02-SPO-00</v>
      </c>
      <c r="B130" s="70" t="s">
        <v>1195</v>
      </c>
      <c r="C130" s="70" t="s">
        <v>1988</v>
      </c>
      <c r="D130" s="70" t="s">
        <v>1171</v>
      </c>
      <c r="E130" s="70" t="s">
        <v>17</v>
      </c>
      <c r="F130" s="70" t="s">
        <v>1166</v>
      </c>
      <c r="G130" s="70" t="s">
        <v>5637</v>
      </c>
      <c r="H130" s="70" t="s">
        <v>7351</v>
      </c>
      <c r="I130" s="59" t="s">
        <v>4901</v>
      </c>
      <c r="J130" s="70" t="s">
        <v>7350</v>
      </c>
      <c r="K130" s="59" t="s">
        <v>7349</v>
      </c>
      <c r="L130" s="70" t="str">
        <f t="shared" si="45"/>
        <v>0119006</v>
      </c>
      <c r="M130" s="82" t="s">
        <v>4686</v>
      </c>
      <c r="N130" s="70" t="s">
        <v>2687</v>
      </c>
      <c r="O130" s="59" t="s">
        <v>2561</v>
      </c>
      <c r="P130" s="59" t="str">
        <f>O130</f>
        <v>0119006</v>
      </c>
      <c r="Q130" s="163" t="str">
        <f t="shared" si="46"/>
        <v>0119006@gsfmcg.com</v>
      </c>
      <c r="R130" s="59" t="s">
        <v>2561</v>
      </c>
      <c r="S130" s="59" t="s">
        <v>5238</v>
      </c>
      <c r="T130" s="59" t="str">
        <f>TRIM(CONCATENATE(W130))</f>
        <v>KHI04 - FMCG-2 Unmapped</v>
      </c>
      <c r="U130" s="70" t="s">
        <v>7359</v>
      </c>
      <c r="V130" s="70" t="s">
        <v>6484</v>
      </c>
      <c r="W130" s="70" t="str">
        <f>TRIM(CONCATENATE(K130," - ",V130))</f>
        <v>KHI04 - FMCG-2 Unmapped</v>
      </c>
      <c r="X130" s="70" t="s">
        <v>18</v>
      </c>
      <c r="Y130" s="70" t="s">
        <v>774</v>
      </c>
      <c r="Z130" s="70" t="s">
        <v>774</v>
      </c>
      <c r="AA130" s="171" t="s">
        <v>774</v>
      </c>
      <c r="AB130" s="70" t="s">
        <v>774</v>
      </c>
      <c r="AC130" s="70" t="s">
        <v>1171</v>
      </c>
      <c r="AD130" s="70" t="s">
        <v>163</v>
      </c>
      <c r="AE130" s="82" t="s">
        <v>1162</v>
      </c>
      <c r="AF130" s="70" t="s">
        <v>1171</v>
      </c>
      <c r="AG130" s="70" t="s">
        <v>1159</v>
      </c>
      <c r="AH130" s="70" t="s">
        <v>7360</v>
      </c>
      <c r="AI130" s="70" t="s">
        <v>3166</v>
      </c>
      <c r="AJ130" s="70" t="s">
        <v>18</v>
      </c>
    </row>
    <row r="131" spans="1:36" x14ac:dyDescent="0.3">
      <c r="A131" s="59" t="str">
        <f t="shared" si="47"/>
        <v>KHI04-FMCG02-ASM-01</v>
      </c>
      <c r="B131" s="70" t="s">
        <v>1195</v>
      </c>
      <c r="C131" s="70" t="s">
        <v>1988</v>
      </c>
      <c r="D131" s="70" t="s">
        <v>1171</v>
      </c>
      <c r="E131" s="70" t="s">
        <v>17</v>
      </c>
      <c r="F131" s="70" t="s">
        <v>1166</v>
      </c>
      <c r="G131" s="70" t="s">
        <v>5637</v>
      </c>
      <c r="H131" s="70" t="s">
        <v>7351</v>
      </c>
      <c r="I131" s="59" t="s">
        <v>4901</v>
      </c>
      <c r="J131" s="70" t="s">
        <v>7350</v>
      </c>
      <c r="K131" s="59" t="s">
        <v>7349</v>
      </c>
      <c r="L131" s="70" t="str">
        <f t="shared" si="45"/>
        <v>01190</v>
      </c>
      <c r="M131" s="82" t="s">
        <v>4686</v>
      </c>
      <c r="N131" s="70" t="s">
        <v>2687</v>
      </c>
      <c r="O131" s="59" t="s">
        <v>2754</v>
      </c>
      <c r="P131" s="59" t="str">
        <f>O130</f>
        <v>0119006</v>
      </c>
      <c r="Q131" s="163" t="str">
        <f t="shared" si="46"/>
        <v>01190@gsfmcg.com</v>
      </c>
      <c r="R131" s="59" t="s">
        <v>2754</v>
      </c>
      <c r="S131" s="59" t="s">
        <v>7361</v>
      </c>
      <c r="T131" s="59" t="str">
        <f>V131</f>
        <v>M. Danish</v>
      </c>
      <c r="U131" s="70" t="s">
        <v>7360</v>
      </c>
      <c r="V131" s="70" t="s">
        <v>3166</v>
      </c>
      <c r="W131" s="70" t="str">
        <f>TRIM(CONCATENATE(K131," - ",AD131," - ",V131))</f>
        <v>KHI04 - ASM - M. Danish</v>
      </c>
      <c r="X131" s="70" t="s">
        <v>18</v>
      </c>
      <c r="Y131" s="70" t="s">
        <v>774</v>
      </c>
      <c r="Z131" s="70" t="s">
        <v>774</v>
      </c>
      <c r="AA131" s="171" t="s">
        <v>774</v>
      </c>
      <c r="AB131" s="70" t="s">
        <v>774</v>
      </c>
      <c r="AC131" s="70" t="s">
        <v>1219</v>
      </c>
      <c r="AD131" s="70" t="s">
        <v>1028</v>
      </c>
      <c r="AE131" s="82" t="s">
        <v>3414</v>
      </c>
      <c r="AF131" s="70" t="s">
        <v>1171</v>
      </c>
      <c r="AG131" s="70" t="s">
        <v>1159</v>
      </c>
      <c r="AH131" s="70" t="s">
        <v>3277</v>
      </c>
      <c r="AI131" s="70" t="s">
        <v>8114</v>
      </c>
      <c r="AJ131" s="70" t="s">
        <v>18</v>
      </c>
    </row>
    <row r="132" spans="1:36" x14ac:dyDescent="0.3">
      <c r="A132" s="59" t="str">
        <f t="shared" si="47"/>
        <v>KHI05-FMCG02-SPO-01</v>
      </c>
      <c r="B132" s="70" t="s">
        <v>1195</v>
      </c>
      <c r="C132" s="70" t="s">
        <v>1988</v>
      </c>
      <c r="D132" s="70" t="s">
        <v>1171</v>
      </c>
      <c r="E132" s="70" t="s">
        <v>17</v>
      </c>
      <c r="F132" s="70" t="s">
        <v>1166</v>
      </c>
      <c r="G132" s="70" t="s">
        <v>5637</v>
      </c>
      <c r="H132" s="70" t="s">
        <v>7371</v>
      </c>
      <c r="I132" s="59" t="s">
        <v>4901</v>
      </c>
      <c r="J132" s="70" t="s">
        <v>7372</v>
      </c>
      <c r="K132" s="59" t="s">
        <v>7373</v>
      </c>
      <c r="L132" s="70" t="str">
        <f t="shared" si="45"/>
        <v>0126001</v>
      </c>
      <c r="M132" s="82" t="s">
        <v>4686</v>
      </c>
      <c r="N132" s="70" t="s">
        <v>2687</v>
      </c>
      <c r="O132" s="82" t="s">
        <v>2562</v>
      </c>
      <c r="P132" s="59" t="str">
        <f>O132</f>
        <v>0126001</v>
      </c>
      <c r="Q132" s="163" t="str">
        <f t="shared" si="46"/>
        <v>0126001@gsfmcg.com</v>
      </c>
      <c r="R132" s="82" t="s">
        <v>2562</v>
      </c>
      <c r="S132" s="59" t="s">
        <v>432</v>
      </c>
      <c r="T132" s="59" t="str">
        <f>TRIM(CONCATENATE(V132," (",S132,")"))</f>
        <v>Shahroz (T-KHI-05)</v>
      </c>
      <c r="U132" s="70" t="s">
        <v>7365</v>
      </c>
      <c r="V132" s="70" t="s">
        <v>5860</v>
      </c>
      <c r="W132" s="70" t="str">
        <f>TRIM(CONCATENATE(K132," - ",AD132," - ",V132))</f>
        <v>KHI05 - SPO - Shahroz</v>
      </c>
      <c r="X132" s="70" t="s">
        <v>8710</v>
      </c>
      <c r="Y132" s="70" t="s">
        <v>6305</v>
      </c>
      <c r="Z132" s="70" t="s">
        <v>774</v>
      </c>
      <c r="AA132" s="171" t="s">
        <v>774</v>
      </c>
      <c r="AB132" s="70" t="s">
        <v>774</v>
      </c>
      <c r="AC132" s="70" t="s">
        <v>1171</v>
      </c>
      <c r="AD132" s="70" t="s">
        <v>163</v>
      </c>
      <c r="AE132" s="82" t="s">
        <v>1162</v>
      </c>
      <c r="AF132" s="70" t="s">
        <v>1171</v>
      </c>
      <c r="AG132" s="70" t="s">
        <v>1159</v>
      </c>
      <c r="AH132" s="70" t="s">
        <v>7370</v>
      </c>
      <c r="AI132" s="70" t="s">
        <v>3173</v>
      </c>
      <c r="AJ132" s="70" t="s">
        <v>18</v>
      </c>
    </row>
    <row r="133" spans="1:36" x14ac:dyDescent="0.3">
      <c r="A133" s="59" t="str">
        <f t="shared" si="47"/>
        <v>KHI05-FMCG02-SPO-02</v>
      </c>
      <c r="B133" s="70" t="s">
        <v>1195</v>
      </c>
      <c r="C133" s="70" t="s">
        <v>1988</v>
      </c>
      <c r="D133" s="70" t="s">
        <v>1171</v>
      </c>
      <c r="E133" s="70" t="s">
        <v>17</v>
      </c>
      <c r="F133" s="70" t="s">
        <v>1166</v>
      </c>
      <c r="G133" s="70" t="s">
        <v>5637</v>
      </c>
      <c r="H133" s="70" t="s">
        <v>7371</v>
      </c>
      <c r="I133" s="59" t="s">
        <v>4901</v>
      </c>
      <c r="J133" s="70" t="s">
        <v>7372</v>
      </c>
      <c r="K133" s="59" t="s">
        <v>7373</v>
      </c>
      <c r="L133" s="70" t="str">
        <f t="shared" si="45"/>
        <v>0126002</v>
      </c>
      <c r="M133" s="82" t="s">
        <v>4686</v>
      </c>
      <c r="N133" s="70" t="s">
        <v>2687</v>
      </c>
      <c r="O133" s="59" t="s">
        <v>2563</v>
      </c>
      <c r="P133" s="59" t="str">
        <f>O133</f>
        <v>0126002</v>
      </c>
      <c r="Q133" s="163" t="str">
        <f t="shared" si="46"/>
        <v>0126002@gsfmcg.com</v>
      </c>
      <c r="R133" s="59">
        <v>126002</v>
      </c>
      <c r="S133" s="59" t="s">
        <v>435</v>
      </c>
      <c r="T133" s="59" t="str">
        <f>TRIM(CONCATENATE(V133," (",S133,")"))</f>
        <v>Abdul Rafay (T-KHI-06)</v>
      </c>
      <c r="U133" s="70" t="s">
        <v>7366</v>
      </c>
      <c r="V133" s="70" t="s">
        <v>439</v>
      </c>
      <c r="W133" s="70" t="str">
        <f>TRIM(CONCATENATE(K133," - ",AD133," - ",V133))</f>
        <v>KHI05 - SPO - Abdul Rafay</v>
      </c>
      <c r="X133" s="70" t="s">
        <v>7377</v>
      </c>
      <c r="Y133" s="70" t="s">
        <v>6305</v>
      </c>
      <c r="Z133" s="70" t="s">
        <v>774</v>
      </c>
      <c r="AA133" s="171" t="s">
        <v>774</v>
      </c>
      <c r="AB133" s="70" t="s">
        <v>774</v>
      </c>
      <c r="AC133" s="70" t="s">
        <v>1171</v>
      </c>
      <c r="AD133" s="70" t="s">
        <v>163</v>
      </c>
      <c r="AE133" s="82" t="s">
        <v>1162</v>
      </c>
      <c r="AF133" s="70" t="s">
        <v>1171</v>
      </c>
      <c r="AG133" s="70" t="s">
        <v>1159</v>
      </c>
      <c r="AH133" s="70" t="s">
        <v>7370</v>
      </c>
      <c r="AI133" s="70" t="s">
        <v>3173</v>
      </c>
      <c r="AJ133" s="70" t="s">
        <v>18</v>
      </c>
    </row>
    <row r="134" spans="1:36" x14ac:dyDescent="0.3">
      <c r="A134" s="59" t="str">
        <f t="shared" si="47"/>
        <v>KHI05-FMCG02-SPO-03</v>
      </c>
      <c r="B134" s="70" t="s">
        <v>1195</v>
      </c>
      <c r="C134" s="70" t="s">
        <v>1988</v>
      </c>
      <c r="D134" s="70" t="s">
        <v>1171</v>
      </c>
      <c r="E134" s="70" t="s">
        <v>17</v>
      </c>
      <c r="F134" s="70" t="s">
        <v>1166</v>
      </c>
      <c r="G134" s="70" t="s">
        <v>5637</v>
      </c>
      <c r="H134" s="70" t="s">
        <v>7371</v>
      </c>
      <c r="I134" s="59" t="s">
        <v>4901</v>
      </c>
      <c r="J134" s="70" t="s">
        <v>7372</v>
      </c>
      <c r="K134" s="59" t="s">
        <v>7373</v>
      </c>
      <c r="L134" s="70" t="str">
        <f t="shared" si="45"/>
        <v>0126006</v>
      </c>
      <c r="M134" s="82" t="s">
        <v>4686</v>
      </c>
      <c r="N134" s="70" t="s">
        <v>2687</v>
      </c>
      <c r="O134" s="59" t="s">
        <v>2566</v>
      </c>
      <c r="P134" s="59" t="str">
        <f>O134</f>
        <v>0126006</v>
      </c>
      <c r="Q134" s="163" t="str">
        <f t="shared" si="46"/>
        <v>0126006@gsfmcg.com</v>
      </c>
      <c r="R134" s="59" t="s">
        <v>3827</v>
      </c>
      <c r="S134" s="59" t="s">
        <v>438</v>
      </c>
      <c r="T134" s="59" t="str">
        <f>TRIM(CONCATENATE(V134," (",S134,")"))</f>
        <v>Ashar Ur Rehman (T-KHI-07)</v>
      </c>
      <c r="U134" s="70" t="s">
        <v>7367</v>
      </c>
      <c r="V134" s="70" t="s">
        <v>5861</v>
      </c>
      <c r="W134" s="70" t="str">
        <f>TRIM(CONCATENATE(K134," - ",AD134," - ",V134))</f>
        <v>KHI05 - SPO - Ashar Ur Rehman</v>
      </c>
      <c r="X134" s="70" t="s">
        <v>7323</v>
      </c>
      <c r="Y134" s="70" t="s">
        <v>6305</v>
      </c>
      <c r="Z134" s="70" t="s">
        <v>774</v>
      </c>
      <c r="AA134" s="171" t="s">
        <v>774</v>
      </c>
      <c r="AB134" s="70" t="s">
        <v>774</v>
      </c>
      <c r="AC134" s="70" t="s">
        <v>1171</v>
      </c>
      <c r="AD134" s="70" t="s">
        <v>163</v>
      </c>
      <c r="AE134" s="82" t="s">
        <v>1162</v>
      </c>
      <c r="AF134" s="70" t="s">
        <v>1171</v>
      </c>
      <c r="AG134" s="70" t="s">
        <v>1159</v>
      </c>
      <c r="AH134" s="70" t="s">
        <v>7370</v>
      </c>
      <c r="AI134" s="70" t="s">
        <v>3173</v>
      </c>
      <c r="AJ134" s="70" t="s">
        <v>18</v>
      </c>
    </row>
    <row r="135" spans="1:36" x14ac:dyDescent="0.3">
      <c r="A135" s="59" t="str">
        <f t="shared" si="47"/>
        <v>KHI05-FMCG02-SPO-04</v>
      </c>
      <c r="B135" s="70" t="s">
        <v>1195</v>
      </c>
      <c r="C135" s="70" t="s">
        <v>1988</v>
      </c>
      <c r="D135" s="70" t="s">
        <v>1171</v>
      </c>
      <c r="E135" s="70" t="s">
        <v>17</v>
      </c>
      <c r="F135" s="70" t="s">
        <v>1166</v>
      </c>
      <c r="G135" s="70" t="s">
        <v>5637</v>
      </c>
      <c r="H135" s="70" t="s">
        <v>7371</v>
      </c>
      <c r="I135" s="59" t="s">
        <v>4901</v>
      </c>
      <c r="J135" s="70" t="s">
        <v>7372</v>
      </c>
      <c r="K135" s="59" t="s">
        <v>7373</v>
      </c>
      <c r="L135" s="70" t="str">
        <f t="shared" si="45"/>
        <v>0126003</v>
      </c>
      <c r="M135" s="82" t="s">
        <v>4686</v>
      </c>
      <c r="N135" s="70" t="s">
        <v>2687</v>
      </c>
      <c r="O135" s="59" t="s">
        <v>2564</v>
      </c>
      <c r="P135" s="59" t="str">
        <f>O135</f>
        <v>0126003</v>
      </c>
      <c r="Q135" s="163" t="str">
        <f t="shared" si="46"/>
        <v>0126003@gsfmcg.com</v>
      </c>
      <c r="R135" s="59" t="s">
        <v>2566</v>
      </c>
      <c r="S135" s="59" t="s">
        <v>440</v>
      </c>
      <c r="T135" s="59" t="str">
        <f>TRIM(CONCATENATE(V135," (",S135,")"))</f>
        <v>Sy. Usama Ahmed (T-KHI-08)</v>
      </c>
      <c r="U135" s="70" t="s">
        <v>7368</v>
      </c>
      <c r="V135" s="70" t="s">
        <v>7375</v>
      </c>
      <c r="W135" s="70" t="str">
        <f>TRIM(CONCATENATE(K135," - ",AD135," - ",V135))</f>
        <v>KHI05 - SPO - Sy. Usama Ahmed</v>
      </c>
      <c r="X135" s="70" t="s">
        <v>7322</v>
      </c>
      <c r="Y135" s="70" t="s">
        <v>6305</v>
      </c>
      <c r="Z135" s="70" t="s">
        <v>774</v>
      </c>
      <c r="AA135" s="171" t="s">
        <v>774</v>
      </c>
      <c r="AB135" s="70" t="s">
        <v>774</v>
      </c>
      <c r="AC135" s="70" t="s">
        <v>1171</v>
      </c>
      <c r="AD135" s="70" t="s">
        <v>163</v>
      </c>
      <c r="AE135" s="82" t="s">
        <v>1162</v>
      </c>
      <c r="AF135" s="70" t="s">
        <v>1171</v>
      </c>
      <c r="AG135" s="70" t="s">
        <v>1159</v>
      </c>
      <c r="AH135" s="70" t="s">
        <v>7370</v>
      </c>
      <c r="AI135" s="70" t="s">
        <v>3173</v>
      </c>
      <c r="AJ135" s="70" t="s">
        <v>18</v>
      </c>
    </row>
    <row r="136" spans="1:36" x14ac:dyDescent="0.3">
      <c r="A136" s="59" t="str">
        <f t="shared" si="47"/>
        <v>KHI05-FMCG02-SPO-00</v>
      </c>
      <c r="B136" s="70" t="s">
        <v>1195</v>
      </c>
      <c r="C136" s="70" t="s">
        <v>1988</v>
      </c>
      <c r="D136" s="70" t="s">
        <v>1171</v>
      </c>
      <c r="E136" s="70" t="s">
        <v>17</v>
      </c>
      <c r="F136" s="70" t="s">
        <v>1166</v>
      </c>
      <c r="G136" s="70" t="s">
        <v>5637</v>
      </c>
      <c r="H136" s="70" t="s">
        <v>7371</v>
      </c>
      <c r="I136" s="59" t="s">
        <v>4901</v>
      </c>
      <c r="J136" s="70" t="s">
        <v>7372</v>
      </c>
      <c r="K136" s="59" t="s">
        <v>7373</v>
      </c>
      <c r="L136" s="70" t="str">
        <f t="shared" si="45"/>
        <v>0126004</v>
      </c>
      <c r="M136" s="82" t="s">
        <v>4686</v>
      </c>
      <c r="N136" s="70" t="s">
        <v>2687</v>
      </c>
      <c r="O136" s="59" t="s">
        <v>2567</v>
      </c>
      <c r="P136" s="59" t="str">
        <f>O136</f>
        <v>0126004</v>
      </c>
      <c r="Q136" s="163" t="str">
        <f t="shared" si="46"/>
        <v>0126004@gsfmcg.com</v>
      </c>
      <c r="R136" s="59" t="s">
        <v>2567</v>
      </c>
      <c r="S136" s="59" t="s">
        <v>5238</v>
      </c>
      <c r="T136" s="59" t="str">
        <f>TRIM(CONCATENATE(W136))</f>
        <v>KHI05 - FMCG-2 Unmapped</v>
      </c>
      <c r="U136" s="70" t="s">
        <v>7369</v>
      </c>
      <c r="V136" s="70" t="s">
        <v>6484</v>
      </c>
      <c r="W136" s="70" t="str">
        <f>TRIM(CONCATENATE(K136," - ",V136))</f>
        <v>KHI05 - FMCG-2 Unmapped</v>
      </c>
      <c r="X136" s="70" t="s">
        <v>18</v>
      </c>
      <c r="Y136" s="70" t="s">
        <v>774</v>
      </c>
      <c r="Z136" s="70" t="s">
        <v>774</v>
      </c>
      <c r="AA136" s="171" t="s">
        <v>774</v>
      </c>
      <c r="AB136" s="70" t="s">
        <v>774</v>
      </c>
      <c r="AC136" s="70" t="s">
        <v>1171</v>
      </c>
      <c r="AD136" s="70" t="s">
        <v>163</v>
      </c>
      <c r="AE136" s="82" t="s">
        <v>1162</v>
      </c>
      <c r="AF136" s="70" t="s">
        <v>1171</v>
      </c>
      <c r="AG136" s="70" t="s">
        <v>1159</v>
      </c>
      <c r="AH136" s="70" t="s">
        <v>7370</v>
      </c>
      <c r="AI136" s="70" t="s">
        <v>3173</v>
      </c>
      <c r="AJ136" s="70" t="s">
        <v>18</v>
      </c>
    </row>
    <row r="137" spans="1:36" x14ac:dyDescent="0.3">
      <c r="A137" s="59" t="str">
        <f t="shared" si="47"/>
        <v>KHI05-FMCG02-ASM-01</v>
      </c>
      <c r="B137" s="70" t="s">
        <v>1195</v>
      </c>
      <c r="C137" s="70" t="s">
        <v>1988</v>
      </c>
      <c r="D137" s="70" t="s">
        <v>1171</v>
      </c>
      <c r="E137" s="70" t="s">
        <v>17</v>
      </c>
      <c r="F137" s="70" t="s">
        <v>1166</v>
      </c>
      <c r="G137" s="70" t="s">
        <v>5637</v>
      </c>
      <c r="H137" s="70" t="s">
        <v>7371</v>
      </c>
      <c r="I137" s="59" t="s">
        <v>4901</v>
      </c>
      <c r="J137" s="70" t="s">
        <v>7372</v>
      </c>
      <c r="K137" s="59" t="s">
        <v>7373</v>
      </c>
      <c r="L137" s="70" t="str">
        <f t="shared" si="45"/>
        <v>01260</v>
      </c>
      <c r="M137" s="82" t="s">
        <v>4686</v>
      </c>
      <c r="N137" s="70" t="s">
        <v>2687</v>
      </c>
      <c r="O137" s="59" t="s">
        <v>2755</v>
      </c>
      <c r="P137" s="59" t="str">
        <f>O136</f>
        <v>0126004</v>
      </c>
      <c r="Q137" s="163" t="str">
        <f t="shared" si="46"/>
        <v>01260@gsfmcg.com</v>
      </c>
      <c r="R137" s="59" t="s">
        <v>2755</v>
      </c>
      <c r="S137" s="59" t="s">
        <v>7383</v>
      </c>
      <c r="T137" s="59" t="str">
        <f>V137</f>
        <v>M. Waqar Iqbal</v>
      </c>
      <c r="U137" s="70" t="s">
        <v>7370</v>
      </c>
      <c r="V137" s="70" t="s">
        <v>3173</v>
      </c>
      <c r="W137" s="70" t="str">
        <f>TRIM(CONCATENATE(K137," - ",AD137," - ",V137))</f>
        <v>KHI05 - ASM - M. Waqar Iqbal</v>
      </c>
      <c r="X137" s="70" t="s">
        <v>18</v>
      </c>
      <c r="Y137" s="70" t="s">
        <v>774</v>
      </c>
      <c r="Z137" s="70" t="s">
        <v>774</v>
      </c>
      <c r="AA137" s="171" t="s">
        <v>774</v>
      </c>
      <c r="AB137" s="70" t="s">
        <v>774</v>
      </c>
      <c r="AC137" s="70" t="s">
        <v>1219</v>
      </c>
      <c r="AD137" s="70" t="s">
        <v>1028</v>
      </c>
      <c r="AE137" s="82" t="s">
        <v>3414</v>
      </c>
      <c r="AF137" s="70" t="s">
        <v>1171</v>
      </c>
      <c r="AG137" s="70" t="s">
        <v>1159</v>
      </c>
      <c r="AH137" s="70" t="s">
        <v>3277</v>
      </c>
      <c r="AI137" s="70" t="s">
        <v>8114</v>
      </c>
      <c r="AJ137" s="70" t="s">
        <v>18</v>
      </c>
    </row>
    <row r="138" spans="1:36" x14ac:dyDescent="0.3">
      <c r="A138" s="59" t="str">
        <f t="shared" si="47"/>
        <v>KHI06-FMCG02-SPO-01</v>
      </c>
      <c r="B138" s="70" t="s">
        <v>1195</v>
      </c>
      <c r="C138" s="70" t="s">
        <v>1988</v>
      </c>
      <c r="D138" s="70" t="s">
        <v>1171</v>
      </c>
      <c r="E138" s="70" t="s">
        <v>17</v>
      </c>
      <c r="F138" s="70" t="s">
        <v>1166</v>
      </c>
      <c r="G138" s="70" t="s">
        <v>5637</v>
      </c>
      <c r="H138" s="70" t="s">
        <v>7381</v>
      </c>
      <c r="I138" s="59" t="s">
        <v>4901</v>
      </c>
      <c r="J138" s="70" t="s">
        <v>7379</v>
      </c>
      <c r="K138" s="59" t="s">
        <v>7380</v>
      </c>
      <c r="L138" s="70" t="str">
        <f t="shared" si="45"/>
        <v>0119002</v>
      </c>
      <c r="M138" s="82" t="s">
        <v>4686</v>
      </c>
      <c r="N138" s="70" t="s">
        <v>2687</v>
      </c>
      <c r="O138" s="82" t="s">
        <v>2556</v>
      </c>
      <c r="P138" s="59" t="str">
        <f>O138</f>
        <v>0119002</v>
      </c>
      <c r="Q138" s="163" t="str">
        <f t="shared" si="46"/>
        <v>0119002@gsfmcg.com</v>
      </c>
      <c r="R138" s="82" t="s">
        <v>2562</v>
      </c>
      <c r="S138" s="59" t="s">
        <v>443</v>
      </c>
      <c r="T138" s="59" t="str">
        <f>TRIM(CONCATENATE(V138," (",S138,")"))</f>
        <v>Faiz Bin Saleem (T-KHI-09)</v>
      </c>
      <c r="U138" s="70" t="s">
        <v>7386</v>
      </c>
      <c r="V138" s="70" t="s">
        <v>7385</v>
      </c>
      <c r="W138" s="70" t="str">
        <f>TRIM(CONCATENATE(K138," - ",AD138," - ",V138))</f>
        <v>KHI06 - SPO - Faiz Bin Saleem</v>
      </c>
      <c r="X138" s="70" t="s">
        <v>8113</v>
      </c>
      <c r="Y138" s="70" t="s">
        <v>6305</v>
      </c>
      <c r="Z138" s="70" t="s">
        <v>774</v>
      </c>
      <c r="AA138" s="171" t="s">
        <v>774</v>
      </c>
      <c r="AB138" s="70" t="s">
        <v>774</v>
      </c>
      <c r="AC138" s="70" t="s">
        <v>1171</v>
      </c>
      <c r="AD138" s="70" t="s">
        <v>163</v>
      </c>
      <c r="AE138" s="82" t="s">
        <v>1162</v>
      </c>
      <c r="AF138" s="70" t="s">
        <v>1171</v>
      </c>
      <c r="AG138" s="70" t="s">
        <v>1159</v>
      </c>
      <c r="AH138" s="70" t="s">
        <v>7391</v>
      </c>
      <c r="AI138" s="70" t="s">
        <v>3164</v>
      </c>
      <c r="AJ138" s="70" t="s">
        <v>18</v>
      </c>
    </row>
    <row r="139" spans="1:36" x14ac:dyDescent="0.3">
      <c r="A139" s="59" t="str">
        <f t="shared" si="47"/>
        <v>KHI06-FMCG02-SPO-02</v>
      </c>
      <c r="B139" s="70" t="s">
        <v>1195</v>
      </c>
      <c r="C139" s="70" t="s">
        <v>1988</v>
      </c>
      <c r="D139" s="70" t="s">
        <v>1171</v>
      </c>
      <c r="E139" s="70" t="s">
        <v>17</v>
      </c>
      <c r="F139" s="70" t="s">
        <v>1166</v>
      </c>
      <c r="G139" s="70" t="s">
        <v>5637</v>
      </c>
      <c r="H139" s="70" t="s">
        <v>7381</v>
      </c>
      <c r="I139" s="59" t="s">
        <v>4901</v>
      </c>
      <c r="J139" s="70" t="s">
        <v>7379</v>
      </c>
      <c r="K139" s="59" t="s">
        <v>7380</v>
      </c>
      <c r="L139" s="70" t="str">
        <f t="shared" si="45"/>
        <v>0119005</v>
      </c>
      <c r="M139" s="82" t="s">
        <v>4686</v>
      </c>
      <c r="N139" s="70" t="s">
        <v>2687</v>
      </c>
      <c r="O139" s="59" t="s">
        <v>2559</v>
      </c>
      <c r="P139" s="59" t="str">
        <f>O139</f>
        <v>0119005</v>
      </c>
      <c r="Q139" s="163" t="str">
        <f t="shared" si="46"/>
        <v>0119005@gsfmcg.com</v>
      </c>
      <c r="R139" s="59">
        <v>126002</v>
      </c>
      <c r="S139" s="59" t="s">
        <v>446</v>
      </c>
      <c r="T139" s="59" t="str">
        <f>TRIM(CONCATENATE(V139," (",S139,")"))</f>
        <v>Sameer Khan (T-KHI-10)</v>
      </c>
      <c r="U139" s="70" t="s">
        <v>7387</v>
      </c>
      <c r="V139" s="70" t="s">
        <v>8711</v>
      </c>
      <c r="W139" s="70" t="str">
        <f>TRIM(CONCATENATE(K139," - ",AD139," - ",V139))</f>
        <v>KHI06 - SPO - Sameer Khan</v>
      </c>
      <c r="X139" s="70" t="s">
        <v>8703</v>
      </c>
      <c r="Y139" s="70" t="s">
        <v>6305</v>
      </c>
      <c r="Z139" s="70" t="s">
        <v>774</v>
      </c>
      <c r="AA139" s="171" t="s">
        <v>774</v>
      </c>
      <c r="AB139" s="70" t="s">
        <v>774</v>
      </c>
      <c r="AC139" s="70" t="s">
        <v>1171</v>
      </c>
      <c r="AD139" s="70" t="s">
        <v>163</v>
      </c>
      <c r="AE139" s="82" t="s">
        <v>1162</v>
      </c>
      <c r="AF139" s="70" t="s">
        <v>1171</v>
      </c>
      <c r="AG139" s="70" t="s">
        <v>1159</v>
      </c>
      <c r="AH139" s="70" t="s">
        <v>7391</v>
      </c>
      <c r="AI139" s="70" t="s">
        <v>3164</v>
      </c>
      <c r="AJ139" s="70" t="s">
        <v>18</v>
      </c>
    </row>
    <row r="140" spans="1:36" x14ac:dyDescent="0.3">
      <c r="A140" s="59" t="str">
        <f t="shared" si="47"/>
        <v>KHI06-FMCG02-SPO-03</v>
      </c>
      <c r="B140" s="70" t="s">
        <v>1195</v>
      </c>
      <c r="C140" s="70" t="s">
        <v>1988</v>
      </c>
      <c r="D140" s="70" t="s">
        <v>1171</v>
      </c>
      <c r="E140" s="70" t="s">
        <v>17</v>
      </c>
      <c r="F140" s="70" t="s">
        <v>1166</v>
      </c>
      <c r="G140" s="70" t="s">
        <v>5637</v>
      </c>
      <c r="H140" s="70" t="s">
        <v>7381</v>
      </c>
      <c r="I140" s="59" t="s">
        <v>4901</v>
      </c>
      <c r="J140" s="70" t="s">
        <v>7379</v>
      </c>
      <c r="K140" s="59" t="s">
        <v>7380</v>
      </c>
      <c r="L140" s="70" t="str">
        <f t="shared" si="45"/>
        <v>0126009</v>
      </c>
      <c r="M140" s="82" t="s">
        <v>4686</v>
      </c>
      <c r="N140" s="70" t="s">
        <v>2687</v>
      </c>
      <c r="O140" s="59" t="s">
        <v>8040</v>
      </c>
      <c r="P140" s="59" t="str">
        <f>O140</f>
        <v>0126009</v>
      </c>
      <c r="Q140" s="163" t="str">
        <f t="shared" si="46"/>
        <v>0126009@gsfmcg.com</v>
      </c>
      <c r="R140" s="59" t="s">
        <v>3827</v>
      </c>
      <c r="S140" s="59" t="s">
        <v>593</v>
      </c>
      <c r="T140" s="59" t="str">
        <f>TRIM(CONCATENATE(V140," (",S140,")"))</f>
        <v>M. Asad Khan (T-KHI-11)</v>
      </c>
      <c r="U140" s="70" t="s">
        <v>7388</v>
      </c>
      <c r="V140" s="70" t="s">
        <v>6498</v>
      </c>
      <c r="W140" s="70" t="str">
        <f>TRIM(CONCATENATE(K140," - ",AD140," - ",V140))</f>
        <v>KHI06 - SPO - M. Asad Khan</v>
      </c>
      <c r="X140" s="70" t="s">
        <v>8130</v>
      </c>
      <c r="Y140" s="70" t="s">
        <v>6305</v>
      </c>
      <c r="Z140" s="70" t="s">
        <v>774</v>
      </c>
      <c r="AA140" s="171" t="s">
        <v>774</v>
      </c>
      <c r="AB140" s="70" t="s">
        <v>774</v>
      </c>
      <c r="AC140" s="70" t="s">
        <v>1171</v>
      </c>
      <c r="AD140" s="70" t="s">
        <v>163</v>
      </c>
      <c r="AE140" s="82" t="s">
        <v>1162</v>
      </c>
      <c r="AF140" s="70" t="s">
        <v>1171</v>
      </c>
      <c r="AG140" s="70" t="s">
        <v>1159</v>
      </c>
      <c r="AH140" s="70" t="s">
        <v>7391</v>
      </c>
      <c r="AI140" s="70" t="s">
        <v>3164</v>
      </c>
      <c r="AJ140" s="70" t="s">
        <v>18</v>
      </c>
    </row>
    <row r="141" spans="1:36" x14ac:dyDescent="0.3">
      <c r="A141" s="59" t="str">
        <f t="shared" si="47"/>
        <v>KHI06-FMCG02-SPO-04</v>
      </c>
      <c r="B141" s="70" t="s">
        <v>1195</v>
      </c>
      <c r="C141" s="70" t="s">
        <v>1988</v>
      </c>
      <c r="D141" s="70" t="s">
        <v>1171</v>
      </c>
      <c r="E141" s="70" t="s">
        <v>17</v>
      </c>
      <c r="F141" s="70" t="s">
        <v>1166</v>
      </c>
      <c r="G141" s="70" t="s">
        <v>5637</v>
      </c>
      <c r="H141" s="70" t="s">
        <v>7381</v>
      </c>
      <c r="I141" s="59" t="s">
        <v>4901</v>
      </c>
      <c r="J141" s="70" t="s">
        <v>7379</v>
      </c>
      <c r="K141" s="59" t="s">
        <v>7380</v>
      </c>
      <c r="L141" s="70" t="str">
        <f t="shared" si="45"/>
        <v>0126005</v>
      </c>
      <c r="M141" s="82" t="s">
        <v>4686</v>
      </c>
      <c r="N141" s="70" t="s">
        <v>2687</v>
      </c>
      <c r="O141" s="59" t="s">
        <v>2565</v>
      </c>
      <c r="P141" s="59" t="str">
        <f>O141</f>
        <v>0126005</v>
      </c>
      <c r="Q141" s="163" t="str">
        <f t="shared" si="46"/>
        <v>0126005@gsfmcg.com</v>
      </c>
      <c r="R141" s="59" t="s">
        <v>2566</v>
      </c>
      <c r="S141" s="59" t="s">
        <v>951</v>
      </c>
      <c r="T141" s="59" t="str">
        <f>TRIM(CONCATENATE(V141," (",S141,")"))</f>
        <v>Zubair (T-KHI-12)</v>
      </c>
      <c r="U141" s="70" t="s">
        <v>7389</v>
      </c>
      <c r="V141" s="70" t="s">
        <v>8105</v>
      </c>
      <c r="W141" s="70" t="str">
        <f>TRIM(CONCATENATE(K141," - ",AD141," - ",V141))</f>
        <v>KHI06 - SPO - Zubair</v>
      </c>
      <c r="X141" s="70" t="s">
        <v>7378</v>
      </c>
      <c r="Y141" s="70" t="s">
        <v>6305</v>
      </c>
      <c r="Z141" s="70" t="s">
        <v>774</v>
      </c>
      <c r="AA141" s="171" t="s">
        <v>774</v>
      </c>
      <c r="AB141" s="70" t="s">
        <v>774</v>
      </c>
      <c r="AC141" s="70" t="s">
        <v>1171</v>
      </c>
      <c r="AD141" s="70" t="s">
        <v>163</v>
      </c>
      <c r="AE141" s="82" t="s">
        <v>1162</v>
      </c>
      <c r="AF141" s="70" t="s">
        <v>1171</v>
      </c>
      <c r="AG141" s="70" t="s">
        <v>1159</v>
      </c>
      <c r="AH141" s="70" t="s">
        <v>7391</v>
      </c>
      <c r="AI141" s="70" t="s">
        <v>3164</v>
      </c>
      <c r="AJ141" s="70" t="s">
        <v>18</v>
      </c>
    </row>
    <row r="142" spans="1:36" x14ac:dyDescent="0.3">
      <c r="A142" s="59" t="str">
        <f t="shared" si="47"/>
        <v>KHI06-FMCG02-SPO-00</v>
      </c>
      <c r="B142" s="70" t="s">
        <v>1195</v>
      </c>
      <c r="C142" s="70" t="s">
        <v>1988</v>
      </c>
      <c r="D142" s="70" t="s">
        <v>1171</v>
      </c>
      <c r="E142" s="70" t="s">
        <v>17</v>
      </c>
      <c r="F142" s="70" t="s">
        <v>1166</v>
      </c>
      <c r="G142" s="70" t="s">
        <v>5637</v>
      </c>
      <c r="H142" s="70" t="s">
        <v>7381</v>
      </c>
      <c r="I142" s="59" t="s">
        <v>4901</v>
      </c>
      <c r="J142" s="70" t="s">
        <v>7379</v>
      </c>
      <c r="K142" s="59" t="s">
        <v>7380</v>
      </c>
      <c r="L142" s="70" t="str">
        <f t="shared" si="45"/>
        <v>0128001</v>
      </c>
      <c r="M142" s="82" t="s">
        <v>4686</v>
      </c>
      <c r="N142" s="70" t="s">
        <v>2687</v>
      </c>
      <c r="O142" s="59" t="s">
        <v>8041</v>
      </c>
      <c r="P142" s="59" t="str">
        <f>O142</f>
        <v>0128001</v>
      </c>
      <c r="Q142" s="163" t="str">
        <f t="shared" si="46"/>
        <v>0128001@gsfmcg.com</v>
      </c>
      <c r="R142" s="59" t="s">
        <v>2567</v>
      </c>
      <c r="S142" s="59" t="s">
        <v>5238</v>
      </c>
      <c r="T142" s="59" t="str">
        <f>TRIM(CONCATENATE(W142))</f>
        <v>KHI06 - FMCG-2 Unmapped</v>
      </c>
      <c r="U142" s="70" t="s">
        <v>7390</v>
      </c>
      <c r="V142" s="70" t="s">
        <v>6484</v>
      </c>
      <c r="W142" s="70" t="str">
        <f>TRIM(CONCATENATE(K142," - ",V142))</f>
        <v>KHI06 - FMCG-2 Unmapped</v>
      </c>
      <c r="X142" s="70" t="s">
        <v>18</v>
      </c>
      <c r="Y142" s="70" t="s">
        <v>774</v>
      </c>
      <c r="Z142" s="70" t="s">
        <v>774</v>
      </c>
      <c r="AA142" s="171" t="s">
        <v>774</v>
      </c>
      <c r="AB142" s="70" t="s">
        <v>774</v>
      </c>
      <c r="AC142" s="70" t="s">
        <v>1171</v>
      </c>
      <c r="AD142" s="70" t="s">
        <v>163</v>
      </c>
      <c r="AE142" s="82" t="s">
        <v>1162</v>
      </c>
      <c r="AF142" s="70" t="s">
        <v>1171</v>
      </c>
      <c r="AG142" s="70" t="s">
        <v>1159</v>
      </c>
      <c r="AH142" s="70" t="s">
        <v>7391</v>
      </c>
      <c r="AI142" s="70" t="s">
        <v>3164</v>
      </c>
      <c r="AJ142" s="70" t="s">
        <v>18</v>
      </c>
    </row>
    <row r="143" spans="1:36" x14ac:dyDescent="0.3">
      <c r="A143" s="59" t="str">
        <f t="shared" si="47"/>
        <v>KHI06-FMCG02-ASM-01</v>
      </c>
      <c r="B143" s="70" t="s">
        <v>1195</v>
      </c>
      <c r="C143" s="70" t="s">
        <v>1988</v>
      </c>
      <c r="D143" s="70" t="s">
        <v>1171</v>
      </c>
      <c r="E143" s="70" t="s">
        <v>17</v>
      </c>
      <c r="F143" s="70" t="s">
        <v>1166</v>
      </c>
      <c r="G143" s="70" t="s">
        <v>5637</v>
      </c>
      <c r="H143" s="70" t="s">
        <v>7381</v>
      </c>
      <c r="I143" s="59" t="s">
        <v>4901</v>
      </c>
      <c r="J143" s="70" t="s">
        <v>7379</v>
      </c>
      <c r="K143" s="59" t="s">
        <v>7380</v>
      </c>
      <c r="L143" s="70" t="str">
        <f t="shared" si="45"/>
        <v>01280</v>
      </c>
      <c r="M143" s="82" t="s">
        <v>4686</v>
      </c>
      <c r="N143" s="70" t="s">
        <v>2687</v>
      </c>
      <c r="O143" s="59" t="s">
        <v>8042</v>
      </c>
      <c r="P143" s="59" t="str">
        <f>O142</f>
        <v>0128001</v>
      </c>
      <c r="Q143" s="163" t="str">
        <f t="shared" si="46"/>
        <v>01280@gsfmcg.com</v>
      </c>
      <c r="R143" s="59" t="s">
        <v>2755</v>
      </c>
      <c r="S143" s="59" t="s">
        <v>7384</v>
      </c>
      <c r="T143" s="59" t="str">
        <f>V143</f>
        <v>Sabahat Khan Soori</v>
      </c>
      <c r="U143" s="70" t="s">
        <v>7391</v>
      </c>
      <c r="V143" s="70" t="s">
        <v>3164</v>
      </c>
      <c r="W143" s="70" t="str">
        <f>TRIM(CONCATENATE(K143," - ",AD143," - ",V143))</f>
        <v>KHI06 - ASM - Sabahat Khan Soori</v>
      </c>
      <c r="X143" s="70" t="s">
        <v>18</v>
      </c>
      <c r="Y143" s="70" t="s">
        <v>774</v>
      </c>
      <c r="Z143" s="70" t="s">
        <v>774</v>
      </c>
      <c r="AA143" s="171" t="s">
        <v>774</v>
      </c>
      <c r="AB143" s="70" t="s">
        <v>774</v>
      </c>
      <c r="AC143" s="70" t="s">
        <v>1219</v>
      </c>
      <c r="AD143" s="70" t="s">
        <v>1028</v>
      </c>
      <c r="AE143" s="82" t="s">
        <v>3414</v>
      </c>
      <c r="AF143" s="70" t="s">
        <v>1171</v>
      </c>
      <c r="AG143" s="70" t="s">
        <v>1159</v>
      </c>
      <c r="AH143" s="70" t="s">
        <v>3277</v>
      </c>
      <c r="AI143" s="70" t="s">
        <v>8114</v>
      </c>
      <c r="AJ143" s="70" t="s">
        <v>18</v>
      </c>
    </row>
    <row r="144" spans="1:36" x14ac:dyDescent="0.3">
      <c r="A144" s="59" t="str">
        <f t="shared" si="47"/>
        <v>KHI07-FMCG-CM-00</v>
      </c>
      <c r="B144" s="70" t="s">
        <v>1171</v>
      </c>
      <c r="C144" s="70" t="s">
        <v>3078</v>
      </c>
      <c r="D144" s="70" t="s">
        <v>1171</v>
      </c>
      <c r="E144" s="70" t="s">
        <v>17</v>
      </c>
      <c r="F144" s="70" t="s">
        <v>1166</v>
      </c>
      <c r="G144" s="70" t="s">
        <v>5637</v>
      </c>
      <c r="H144" s="70" t="s">
        <v>7348</v>
      </c>
      <c r="I144" s="59" t="s">
        <v>4901</v>
      </c>
      <c r="J144" s="70" t="s">
        <v>7346</v>
      </c>
      <c r="K144" s="59" t="s">
        <v>7347</v>
      </c>
      <c r="L144" s="70" t="str">
        <f t="shared" si="45"/>
        <v>0111101</v>
      </c>
      <c r="M144" s="82" t="s">
        <v>4686</v>
      </c>
      <c r="N144" s="70" t="s">
        <v>2687</v>
      </c>
      <c r="O144" s="59" t="s">
        <v>5588</v>
      </c>
      <c r="P144" s="59" t="str">
        <f>O144</f>
        <v>0111101</v>
      </c>
      <c r="Q144" s="163" t="str">
        <f t="shared" si="46"/>
        <v>0111101@gsfmcg.com</v>
      </c>
      <c r="R144" s="59" t="s">
        <v>5588</v>
      </c>
      <c r="S144" s="59" t="s">
        <v>6762</v>
      </c>
      <c r="T144" s="59" t="str">
        <f>V144</f>
        <v>FMCG-CM Unmapped</v>
      </c>
      <c r="U144" s="70" t="s">
        <v>7344</v>
      </c>
      <c r="V144" s="70" t="s">
        <v>7355</v>
      </c>
      <c r="W144" s="70" t="str">
        <f>TRIM(CONCATENATE(K144," - ",AD144," - ",V144))</f>
        <v>KHI07 - CM - FMCG-CM Unmapped</v>
      </c>
      <c r="X144" s="70" t="s">
        <v>7342</v>
      </c>
      <c r="Y144" s="70" t="s">
        <v>774</v>
      </c>
      <c r="Z144" s="70" t="s">
        <v>774</v>
      </c>
      <c r="AA144" s="171" t="s">
        <v>774</v>
      </c>
      <c r="AB144" s="70" t="s">
        <v>774</v>
      </c>
      <c r="AC144" s="70" t="s">
        <v>2072</v>
      </c>
      <c r="AD144" s="70" t="s">
        <v>5293</v>
      </c>
      <c r="AE144" s="82" t="s">
        <v>1162</v>
      </c>
      <c r="AF144" s="70" t="s">
        <v>1171</v>
      </c>
      <c r="AG144" s="70" t="s">
        <v>1159</v>
      </c>
      <c r="AH144" s="70" t="s">
        <v>7345</v>
      </c>
      <c r="AI144" s="70" t="s">
        <v>3175</v>
      </c>
      <c r="AJ144" s="70" t="s">
        <v>18</v>
      </c>
    </row>
    <row r="145" spans="1:36" x14ac:dyDescent="0.3">
      <c r="A145" s="59" t="str">
        <f t="shared" si="47"/>
        <v>KHI07-FMCG-CM-01</v>
      </c>
      <c r="B145" s="70" t="s">
        <v>1171</v>
      </c>
      <c r="C145" s="70" t="s">
        <v>3078</v>
      </c>
      <c r="D145" s="70" t="s">
        <v>1171</v>
      </c>
      <c r="E145" s="70" t="s">
        <v>17</v>
      </c>
      <c r="F145" s="70" t="s">
        <v>1166</v>
      </c>
      <c r="G145" s="70" t="s">
        <v>5637</v>
      </c>
      <c r="H145" s="70" t="s">
        <v>7348</v>
      </c>
      <c r="I145" s="59" t="s">
        <v>4901</v>
      </c>
      <c r="J145" s="70" t="s">
        <v>7346</v>
      </c>
      <c r="K145" s="59" t="s">
        <v>7347</v>
      </c>
      <c r="L145" s="70" t="str">
        <f t="shared" si="45"/>
        <v>01111</v>
      </c>
      <c r="M145" s="82" t="s">
        <v>4686</v>
      </c>
      <c r="N145" s="70" t="s">
        <v>2687</v>
      </c>
      <c r="O145" s="82" t="s">
        <v>5587</v>
      </c>
      <c r="P145" s="59" t="str">
        <f>O144</f>
        <v>0111101</v>
      </c>
      <c r="Q145" s="163" t="str">
        <f t="shared" si="46"/>
        <v>01111@gsfmcg.com</v>
      </c>
      <c r="R145" s="59" t="s">
        <v>5587</v>
      </c>
      <c r="S145" s="59" t="s">
        <v>6761</v>
      </c>
      <c r="T145" s="59" t="str">
        <f>V145</f>
        <v>Owais Abid</v>
      </c>
      <c r="U145" s="70" t="s">
        <v>7345</v>
      </c>
      <c r="V145" s="70" t="s">
        <v>3175</v>
      </c>
      <c r="W145" s="70" t="str">
        <f>TRIM(CONCATENATE(K145," - ",AD145," - ",V145))</f>
        <v>KHI07 - CM - Owais Abid</v>
      </c>
      <c r="X145" s="70" t="s">
        <v>7342</v>
      </c>
      <c r="Y145" s="70" t="s">
        <v>774</v>
      </c>
      <c r="Z145" s="70" t="s">
        <v>6511</v>
      </c>
      <c r="AA145" s="171">
        <v>42776</v>
      </c>
      <c r="AB145" s="70" t="s">
        <v>774</v>
      </c>
      <c r="AC145" s="70" t="s">
        <v>2072</v>
      </c>
      <c r="AD145" s="70" t="s">
        <v>5293</v>
      </c>
      <c r="AE145" s="82" t="s">
        <v>3414</v>
      </c>
      <c r="AF145" s="70" t="s">
        <v>1171</v>
      </c>
      <c r="AG145" s="70" t="s">
        <v>1159</v>
      </c>
      <c r="AH145" s="70" t="s">
        <v>3277</v>
      </c>
      <c r="AI145" s="70" t="s">
        <v>8114</v>
      </c>
      <c r="AJ145" s="70" t="s">
        <v>18</v>
      </c>
    </row>
    <row r="146" spans="1:36" x14ac:dyDescent="0.3">
      <c r="A146" s="59" t="str">
        <f t="shared" si="47"/>
        <v>KHI08-FMCG01-TE-01</v>
      </c>
      <c r="B146" s="70" t="s">
        <v>1170</v>
      </c>
      <c r="C146" s="70" t="s">
        <v>1987</v>
      </c>
      <c r="D146" s="70" t="s">
        <v>1171</v>
      </c>
      <c r="E146" s="70" t="s">
        <v>17</v>
      </c>
      <c r="F146" s="70" t="s">
        <v>1166</v>
      </c>
      <c r="G146" s="70" t="s">
        <v>5637</v>
      </c>
      <c r="H146" s="70" t="s">
        <v>8133</v>
      </c>
      <c r="I146" s="59" t="s">
        <v>4901</v>
      </c>
      <c r="J146" s="70" t="s">
        <v>8131</v>
      </c>
      <c r="K146" s="59" t="s">
        <v>8132</v>
      </c>
      <c r="L146" s="70" t="str">
        <f t="shared" si="45"/>
        <v>0130002</v>
      </c>
      <c r="M146" s="82" t="s">
        <v>4686</v>
      </c>
      <c r="N146" s="70" t="s">
        <v>2687</v>
      </c>
      <c r="O146" s="59" t="s">
        <v>8138</v>
      </c>
      <c r="P146" s="59" t="str">
        <f>O146</f>
        <v>0130002</v>
      </c>
      <c r="Q146" s="163" t="str">
        <f t="shared" si="46"/>
        <v>0130002@gsfmcg.com</v>
      </c>
      <c r="R146" s="59" t="s">
        <v>5587</v>
      </c>
      <c r="S146" s="59" t="s">
        <v>8134</v>
      </c>
      <c r="T146" s="59" t="str">
        <f>V146</f>
        <v>M. Ameen</v>
      </c>
      <c r="U146" s="70" t="s">
        <v>8135</v>
      </c>
      <c r="V146" s="70" t="s">
        <v>3082</v>
      </c>
      <c r="W146" s="70" t="str">
        <f>TRIM(CONCATENATE(K146," - ",AD146," - ",V146))</f>
        <v>KHI08 - TE - M. Ameen</v>
      </c>
      <c r="X146" s="70" t="s">
        <v>18</v>
      </c>
      <c r="Y146" s="70" t="s">
        <v>774</v>
      </c>
      <c r="Z146" s="70" t="s">
        <v>774</v>
      </c>
      <c r="AA146" s="171" t="s">
        <v>774</v>
      </c>
      <c r="AB146" s="70" t="s">
        <v>774</v>
      </c>
      <c r="AC146" s="70" t="s">
        <v>1809</v>
      </c>
      <c r="AD146" s="70" t="s">
        <v>8137</v>
      </c>
      <c r="AE146" s="82" t="s">
        <v>1162</v>
      </c>
      <c r="AF146" s="70" t="s">
        <v>1171</v>
      </c>
      <c r="AG146" s="70" t="s">
        <v>1159</v>
      </c>
      <c r="AH146" s="70" t="s">
        <v>3277</v>
      </c>
      <c r="AI146" s="70" t="s">
        <v>8114</v>
      </c>
      <c r="AJ146" s="70" t="s">
        <v>18</v>
      </c>
    </row>
    <row r="147" spans="1:36" x14ac:dyDescent="0.3">
      <c r="A147" s="59" t="str">
        <f t="shared" si="47"/>
        <v>STH-A-FMCG-RSM-00</v>
      </c>
      <c r="B147" s="70" t="s">
        <v>1171</v>
      </c>
      <c r="C147" s="70" t="s">
        <v>3078</v>
      </c>
      <c r="D147" s="70" t="s">
        <v>1171</v>
      </c>
      <c r="E147" s="70" t="s">
        <v>17</v>
      </c>
      <c r="F147" s="70" t="s">
        <v>1166</v>
      </c>
      <c r="G147" s="70" t="s">
        <v>5637</v>
      </c>
      <c r="H147" s="70" t="s">
        <v>1171</v>
      </c>
      <c r="I147" s="59" t="s">
        <v>4901</v>
      </c>
      <c r="J147" s="70" t="s">
        <v>1212</v>
      </c>
      <c r="K147" s="59" t="s">
        <v>1160</v>
      </c>
      <c r="L147" s="82" t="str">
        <f>P147</f>
        <v>0130001</v>
      </c>
      <c r="M147" s="82" t="s">
        <v>4686</v>
      </c>
      <c r="N147" s="70" t="s">
        <v>2687</v>
      </c>
      <c r="O147" s="59" t="s">
        <v>6750</v>
      </c>
      <c r="P147" s="59" t="str">
        <f>O147</f>
        <v>0130001</v>
      </c>
      <c r="Q147" s="163" t="str">
        <f t="shared" si="46"/>
        <v>0130001@gsfmcg.com</v>
      </c>
      <c r="R147" s="59">
        <v>16</v>
      </c>
      <c r="S147" s="70" t="s">
        <v>6724</v>
      </c>
      <c r="T147" s="59" t="str">
        <f>W147</f>
        <v>STH-A - RSM - FMCG Unmapped</v>
      </c>
      <c r="U147" s="70" t="s">
        <v>6724</v>
      </c>
      <c r="V147" s="70" t="s">
        <v>5921</v>
      </c>
      <c r="W147" s="70" t="str">
        <f>TRIM(CONCATENATE(G147," - ",AD147," - ",V147))</f>
        <v>STH-A - RSM - FMCG Unmapped</v>
      </c>
      <c r="X147" s="70" t="s">
        <v>18</v>
      </c>
      <c r="Y147" s="70" t="s">
        <v>774</v>
      </c>
      <c r="Z147" s="70" t="s">
        <v>774</v>
      </c>
      <c r="AA147" s="171" t="s">
        <v>774</v>
      </c>
      <c r="AB147" s="70" t="s">
        <v>774</v>
      </c>
      <c r="AC147" s="70" t="s">
        <v>1806</v>
      </c>
      <c r="AD147" s="70" t="s">
        <v>1146</v>
      </c>
      <c r="AE147" s="82" t="s">
        <v>3414</v>
      </c>
      <c r="AF147" s="70" t="s">
        <v>1171</v>
      </c>
      <c r="AG147" s="70" t="s">
        <v>1159</v>
      </c>
      <c r="AH147" s="70" t="s">
        <v>3277</v>
      </c>
      <c r="AI147" s="70" t="s">
        <v>8114</v>
      </c>
      <c r="AJ147" s="70" t="s">
        <v>18</v>
      </c>
    </row>
    <row r="148" spans="1:36" x14ac:dyDescent="0.3">
      <c r="A148" s="59" t="str">
        <f t="shared" si="47"/>
        <v>STH-A-FMCG-RSM-01</v>
      </c>
      <c r="B148" s="70" t="s">
        <v>1171</v>
      </c>
      <c r="C148" s="70" t="s">
        <v>3078</v>
      </c>
      <c r="D148" s="70" t="s">
        <v>1171</v>
      </c>
      <c r="E148" s="70" t="s">
        <v>17</v>
      </c>
      <c r="F148" s="70" t="s">
        <v>1166</v>
      </c>
      <c r="G148" s="70" t="s">
        <v>5637</v>
      </c>
      <c r="H148" s="70" t="s">
        <v>1171</v>
      </c>
      <c r="I148" s="59" t="s">
        <v>4901</v>
      </c>
      <c r="J148" s="70" t="s">
        <v>1212</v>
      </c>
      <c r="K148" s="59" t="s">
        <v>1160</v>
      </c>
      <c r="L148" s="99" t="s">
        <v>6239</v>
      </c>
      <c r="M148" s="82" t="s">
        <v>4686</v>
      </c>
      <c r="N148" s="70" t="s">
        <v>2687</v>
      </c>
      <c r="O148" s="82" t="s">
        <v>3415</v>
      </c>
      <c r="P148" s="59" t="str">
        <f>O147</f>
        <v>0130001</v>
      </c>
      <c r="Q148" s="163" t="str">
        <f t="shared" si="46"/>
        <v>16@gsfmcg.com</v>
      </c>
      <c r="R148" s="59">
        <v>16</v>
      </c>
      <c r="S148" s="59" t="s">
        <v>3277</v>
      </c>
      <c r="T148" s="59" t="str">
        <f>W148</f>
        <v>STH-A - RSM - Khawaja Ghulam Nabi</v>
      </c>
      <c r="U148" s="70" t="s">
        <v>3277</v>
      </c>
      <c r="V148" s="70" t="s">
        <v>8114</v>
      </c>
      <c r="W148" s="70" t="str">
        <f>TRIM(CONCATENATE(G148," - ",AD148," - ",V148))</f>
        <v>STH-A - RSM - Khawaja Ghulam Nabi</v>
      </c>
      <c r="X148" s="70" t="s">
        <v>18</v>
      </c>
      <c r="Y148" s="70" t="s">
        <v>774</v>
      </c>
      <c r="Z148" s="70" t="s">
        <v>774</v>
      </c>
      <c r="AA148" s="171" t="s">
        <v>774</v>
      </c>
      <c r="AB148" s="70" t="s">
        <v>774</v>
      </c>
      <c r="AC148" s="70" t="s">
        <v>1806</v>
      </c>
      <c r="AD148" s="70" t="s">
        <v>1146</v>
      </c>
      <c r="AE148" s="82" t="s">
        <v>2488</v>
      </c>
      <c r="AF148" s="70" t="s">
        <v>1171</v>
      </c>
      <c r="AG148" s="70" t="s">
        <v>1159</v>
      </c>
      <c r="AH148" s="70" t="s">
        <v>3280</v>
      </c>
      <c r="AI148" s="70" t="s">
        <v>644</v>
      </c>
      <c r="AJ148" s="70" t="s">
        <v>18</v>
      </c>
    </row>
    <row r="149" spans="1:36" x14ac:dyDescent="0.3">
      <c r="A149" s="59" t="str">
        <f t="shared" si="47"/>
        <v>HYD01-FMCG01-SPO-01</v>
      </c>
      <c r="B149" s="70" t="s">
        <v>1170</v>
      </c>
      <c r="C149" s="70" t="s">
        <v>1987</v>
      </c>
      <c r="D149" s="70" t="s">
        <v>1170</v>
      </c>
      <c r="E149" s="70" t="s">
        <v>17</v>
      </c>
      <c r="F149" s="70" t="s">
        <v>1167</v>
      </c>
      <c r="G149" s="70" t="s">
        <v>5636</v>
      </c>
      <c r="H149" s="70" t="s">
        <v>1195</v>
      </c>
      <c r="I149" s="59" t="s">
        <v>4901</v>
      </c>
      <c r="J149" s="70" t="s">
        <v>3136</v>
      </c>
      <c r="K149" s="59" t="s">
        <v>6358</v>
      </c>
      <c r="L149" s="70" t="str">
        <f t="shared" ref="L149:L180" si="48">O149</f>
        <v>0112002</v>
      </c>
      <c r="M149" s="82" t="s">
        <v>4686</v>
      </c>
      <c r="N149" s="70" t="s">
        <v>2687</v>
      </c>
      <c r="O149" s="59" t="s">
        <v>2503</v>
      </c>
      <c r="P149" s="59" t="str">
        <f t="shared" ref="P149:P154" si="49">O149</f>
        <v>0112002</v>
      </c>
      <c r="Q149" s="163" t="str">
        <f t="shared" si="46"/>
        <v>0112002@gsfmcg.com</v>
      </c>
      <c r="R149" s="59" t="s">
        <v>2503</v>
      </c>
      <c r="S149" s="59" t="s">
        <v>202</v>
      </c>
      <c r="T149" s="59" t="str">
        <f>TRIM(CONCATENATE(V149," (",S149,")"))</f>
        <v>Abdul Rafyay (HYD-01)</v>
      </c>
      <c r="U149" s="70" t="s">
        <v>3030</v>
      </c>
      <c r="V149" s="70" t="s">
        <v>8720</v>
      </c>
      <c r="W149" s="70" t="str">
        <f>TRIM(CONCATENATE(K149," - ",AD149," - ",V149))</f>
        <v>HYD01 - SPO - Abdul Rafyay</v>
      </c>
      <c r="X149" s="70" t="s">
        <v>1803</v>
      </c>
      <c r="Y149" s="70" t="s">
        <v>6298</v>
      </c>
      <c r="Z149" s="70" t="s">
        <v>774</v>
      </c>
      <c r="AA149" s="171" t="s">
        <v>774</v>
      </c>
      <c r="AB149" s="70" t="s">
        <v>774</v>
      </c>
      <c r="AC149" s="70" t="s">
        <v>1171</v>
      </c>
      <c r="AD149" s="70" t="s">
        <v>163</v>
      </c>
      <c r="AE149" s="82" t="s">
        <v>1162</v>
      </c>
      <c r="AF149" s="70" t="s">
        <v>1171</v>
      </c>
      <c r="AG149" s="70" t="s">
        <v>1159</v>
      </c>
      <c r="AH149" s="70" t="s">
        <v>3140</v>
      </c>
      <c r="AI149" s="70" t="s">
        <v>203</v>
      </c>
      <c r="AJ149" s="70" t="s">
        <v>1803</v>
      </c>
    </row>
    <row r="150" spans="1:36" x14ac:dyDescent="0.3">
      <c r="A150" s="59" t="str">
        <f t="shared" si="47"/>
        <v>HYD01-FMCG01-SPO-02</v>
      </c>
      <c r="B150" s="70" t="s">
        <v>1170</v>
      </c>
      <c r="C150" s="70" t="s">
        <v>1987</v>
      </c>
      <c r="D150" s="70" t="s">
        <v>1170</v>
      </c>
      <c r="E150" s="70" t="s">
        <v>17</v>
      </c>
      <c r="F150" s="70" t="s">
        <v>1167</v>
      </c>
      <c r="G150" s="70" t="s">
        <v>5636</v>
      </c>
      <c r="H150" s="70" t="s">
        <v>1195</v>
      </c>
      <c r="I150" s="59" t="s">
        <v>4901</v>
      </c>
      <c r="J150" s="70" t="s">
        <v>3136</v>
      </c>
      <c r="K150" s="59" t="s">
        <v>6358</v>
      </c>
      <c r="L150" s="70" t="str">
        <f t="shared" si="48"/>
        <v>0112009</v>
      </c>
      <c r="M150" s="82" t="s">
        <v>4686</v>
      </c>
      <c r="N150" s="70" t="s">
        <v>2687</v>
      </c>
      <c r="O150" s="59" t="s">
        <v>8183</v>
      </c>
      <c r="P150" s="59" t="str">
        <f t="shared" si="49"/>
        <v>0112009</v>
      </c>
      <c r="Q150" s="163" t="str">
        <f t="shared" si="46"/>
        <v>0112009@gsfmcg.com</v>
      </c>
      <c r="R150" s="59" t="s">
        <v>2505</v>
      </c>
      <c r="S150" s="59" t="s">
        <v>207</v>
      </c>
      <c r="T150" s="59" t="str">
        <f>TRIM(CONCATENATE(V150," (",S150,")"))</f>
        <v>Salman Ahmed (HYD-02)</v>
      </c>
      <c r="U150" s="70" t="s">
        <v>3031</v>
      </c>
      <c r="V150" s="70" t="s">
        <v>7394</v>
      </c>
      <c r="W150" s="70" t="str">
        <f>TRIM(CONCATENATE(K150," - ",AD150," - ",V150))</f>
        <v>HYD01 - SPO - Salman Ahmed</v>
      </c>
      <c r="X150" s="70" t="s">
        <v>1803</v>
      </c>
      <c r="Y150" s="70" t="s">
        <v>6298</v>
      </c>
      <c r="Z150" s="70" t="s">
        <v>774</v>
      </c>
      <c r="AA150" s="171" t="s">
        <v>774</v>
      </c>
      <c r="AB150" s="70" t="s">
        <v>774</v>
      </c>
      <c r="AC150" s="70" t="s">
        <v>1171</v>
      </c>
      <c r="AD150" s="70" t="s">
        <v>163</v>
      </c>
      <c r="AE150" s="82" t="s">
        <v>1162</v>
      </c>
      <c r="AF150" s="70" t="s">
        <v>1171</v>
      </c>
      <c r="AG150" s="70" t="s">
        <v>1159</v>
      </c>
      <c r="AH150" s="70" t="s">
        <v>3140</v>
      </c>
      <c r="AI150" s="70" t="s">
        <v>203</v>
      </c>
      <c r="AJ150" s="70" t="s">
        <v>1803</v>
      </c>
    </row>
    <row r="151" spans="1:36" x14ac:dyDescent="0.3">
      <c r="A151" s="59" t="str">
        <f t="shared" si="47"/>
        <v>HYD01-FMCG02-SPO-01</v>
      </c>
      <c r="B151" s="70" t="s">
        <v>1195</v>
      </c>
      <c r="C151" s="70" t="s">
        <v>1988</v>
      </c>
      <c r="D151" s="70" t="s">
        <v>1170</v>
      </c>
      <c r="E151" s="70" t="s">
        <v>17</v>
      </c>
      <c r="F151" s="70" t="s">
        <v>1167</v>
      </c>
      <c r="G151" s="70" t="s">
        <v>5636</v>
      </c>
      <c r="H151" s="70" t="s">
        <v>1195</v>
      </c>
      <c r="I151" s="59" t="s">
        <v>4901</v>
      </c>
      <c r="J151" s="70" t="s">
        <v>3136</v>
      </c>
      <c r="K151" s="59" t="s">
        <v>6358</v>
      </c>
      <c r="L151" s="70" t="str">
        <f t="shared" si="48"/>
        <v>0112003</v>
      </c>
      <c r="M151" s="82" t="s">
        <v>4686</v>
      </c>
      <c r="N151" s="70" t="s">
        <v>2687</v>
      </c>
      <c r="O151" s="59" t="s">
        <v>2504</v>
      </c>
      <c r="P151" s="59" t="str">
        <f t="shared" si="49"/>
        <v>0112003</v>
      </c>
      <c r="Q151" s="163" t="str">
        <f t="shared" si="46"/>
        <v>0112003@gsfmcg.com</v>
      </c>
      <c r="R151" s="59" t="s">
        <v>2505</v>
      </c>
      <c r="S151" s="59" t="s">
        <v>449</v>
      </c>
      <c r="T151" s="59" t="str">
        <f>TRIM(CONCATENATE(V151," (",S151,")"))</f>
        <v>M. Waseeq (T-HYD-01)</v>
      </c>
      <c r="U151" s="70" t="s">
        <v>3032</v>
      </c>
      <c r="V151" s="70" t="s">
        <v>8181</v>
      </c>
      <c r="W151" s="70" t="str">
        <f>TRIM(CONCATENATE(K151," - ",AD151," - ",V151))</f>
        <v>HYD01 - SPO - M. Waseeq</v>
      </c>
      <c r="X151" s="70" t="s">
        <v>1803</v>
      </c>
      <c r="Y151" s="70" t="s">
        <v>6298</v>
      </c>
      <c r="Z151" s="70" t="s">
        <v>774</v>
      </c>
      <c r="AA151" s="171" t="s">
        <v>774</v>
      </c>
      <c r="AB151" s="70" t="s">
        <v>774</v>
      </c>
      <c r="AC151" s="70" t="s">
        <v>1171</v>
      </c>
      <c r="AD151" s="70" t="s">
        <v>163</v>
      </c>
      <c r="AE151" s="82" t="s">
        <v>1162</v>
      </c>
      <c r="AF151" s="70" t="s">
        <v>1171</v>
      </c>
      <c r="AG151" s="70" t="s">
        <v>1159</v>
      </c>
      <c r="AH151" s="70" t="s">
        <v>3140</v>
      </c>
      <c r="AI151" s="70" t="s">
        <v>203</v>
      </c>
      <c r="AJ151" s="70" t="s">
        <v>1803</v>
      </c>
    </row>
    <row r="152" spans="1:36" x14ac:dyDescent="0.3">
      <c r="A152" s="59" t="str">
        <f t="shared" si="47"/>
        <v>HYD01-FMCG02-SPO-02</v>
      </c>
      <c r="B152" s="70" t="s">
        <v>1195</v>
      </c>
      <c r="C152" s="70" t="s">
        <v>1988</v>
      </c>
      <c r="D152" s="70" t="s">
        <v>1170</v>
      </c>
      <c r="E152" s="70" t="s">
        <v>17</v>
      </c>
      <c r="F152" s="70" t="s">
        <v>1167</v>
      </c>
      <c r="G152" s="70" t="s">
        <v>5636</v>
      </c>
      <c r="H152" s="70" t="s">
        <v>1195</v>
      </c>
      <c r="I152" s="59" t="s">
        <v>4901</v>
      </c>
      <c r="J152" s="70" t="s">
        <v>3136</v>
      </c>
      <c r="K152" s="59" t="s">
        <v>6358</v>
      </c>
      <c r="L152" s="70" t="str">
        <f t="shared" si="48"/>
        <v>0120001</v>
      </c>
      <c r="M152" s="82" t="s">
        <v>4686</v>
      </c>
      <c r="N152" s="70" t="s">
        <v>2687</v>
      </c>
      <c r="O152" s="59" t="s">
        <v>2550</v>
      </c>
      <c r="P152" s="59" t="str">
        <f t="shared" si="49"/>
        <v>0120001</v>
      </c>
      <c r="Q152" s="163" t="str">
        <f t="shared" si="46"/>
        <v>0120001@gsfmcg.com</v>
      </c>
      <c r="R152" s="59" t="s">
        <v>2504</v>
      </c>
      <c r="S152" s="59" t="s">
        <v>453</v>
      </c>
      <c r="T152" s="59" t="str">
        <f>TRIM(CONCATENATE(V152," (",S152,")"))</f>
        <v>Ali Ahmed Shaikh (T-HYD-02)</v>
      </c>
      <c r="U152" s="70" t="s">
        <v>3033</v>
      </c>
      <c r="V152" s="70" t="s">
        <v>7396</v>
      </c>
      <c r="W152" s="70" t="str">
        <f>TRIM(CONCATENATE(K152," - ",AD152," - ",V152))</f>
        <v>HYD01 - SPO - Ali Ahmed Shaikh</v>
      </c>
      <c r="X152" s="70" t="s">
        <v>1803</v>
      </c>
      <c r="Y152" s="70" t="s">
        <v>6298</v>
      </c>
      <c r="Z152" s="70" t="s">
        <v>774</v>
      </c>
      <c r="AA152" s="171" t="s">
        <v>774</v>
      </c>
      <c r="AB152" s="70" t="s">
        <v>774</v>
      </c>
      <c r="AC152" s="70" t="s">
        <v>1171</v>
      </c>
      <c r="AD152" s="70" t="s">
        <v>163</v>
      </c>
      <c r="AE152" s="82" t="s">
        <v>1162</v>
      </c>
      <c r="AF152" s="70" t="s">
        <v>1171</v>
      </c>
      <c r="AG152" s="70" t="s">
        <v>1159</v>
      </c>
      <c r="AH152" s="70" t="s">
        <v>3140</v>
      </c>
      <c r="AI152" s="70" t="s">
        <v>203</v>
      </c>
      <c r="AJ152" s="70" t="s">
        <v>1803</v>
      </c>
    </row>
    <row r="153" spans="1:36" x14ac:dyDescent="0.3">
      <c r="A153" s="59" t="str">
        <f t="shared" si="47"/>
        <v>HYD01-FMCG-SPO-01</v>
      </c>
      <c r="B153" s="70" t="s">
        <v>1171</v>
      </c>
      <c r="C153" s="70" t="s">
        <v>3078</v>
      </c>
      <c r="D153" s="70" t="s">
        <v>1170</v>
      </c>
      <c r="E153" s="70" t="s">
        <v>17</v>
      </c>
      <c r="F153" s="70" t="s">
        <v>1167</v>
      </c>
      <c r="G153" s="70" t="s">
        <v>5636</v>
      </c>
      <c r="H153" s="70" t="s">
        <v>1195</v>
      </c>
      <c r="I153" s="59" t="s">
        <v>4901</v>
      </c>
      <c r="J153" s="70" t="s">
        <v>3136</v>
      </c>
      <c r="K153" s="59" t="s">
        <v>6358</v>
      </c>
      <c r="L153" s="70" t="str">
        <f t="shared" si="48"/>
        <v>0112001</v>
      </c>
      <c r="M153" s="82" t="s">
        <v>4686</v>
      </c>
      <c r="N153" s="70" t="s">
        <v>2687</v>
      </c>
      <c r="O153" s="59" t="s">
        <v>2502</v>
      </c>
      <c r="P153" s="59" t="str">
        <f t="shared" si="49"/>
        <v>0112001</v>
      </c>
      <c r="Q153" s="163" t="str">
        <f t="shared" si="46"/>
        <v>0112001@gsfmcg.com</v>
      </c>
      <c r="R153" s="59" t="s">
        <v>2552</v>
      </c>
      <c r="S153" s="59" t="s">
        <v>8180</v>
      </c>
      <c r="T153" s="59" t="str">
        <f>TRIM(CONCATENATE(V153," (",S153,")"))</f>
        <v>Akram (O-HYD-01)</v>
      </c>
      <c r="U153" s="70" t="s">
        <v>8092</v>
      </c>
      <c r="V153" s="70" t="s">
        <v>8182</v>
      </c>
      <c r="W153" s="70" t="str">
        <f>TRIM(CONCATENATE(K153," - ",AD153," - ",V153))</f>
        <v>HYD01 - SPO - Akram</v>
      </c>
      <c r="X153" s="70" t="s">
        <v>3937</v>
      </c>
      <c r="Y153" s="70" t="s">
        <v>6298</v>
      </c>
      <c r="Z153" s="70" t="s">
        <v>774</v>
      </c>
      <c r="AA153" s="171" t="s">
        <v>774</v>
      </c>
      <c r="AB153" s="70" t="s">
        <v>774</v>
      </c>
      <c r="AC153" s="70" t="s">
        <v>1171</v>
      </c>
      <c r="AD153" s="70" t="s">
        <v>163</v>
      </c>
      <c r="AE153" s="82" t="s">
        <v>1162</v>
      </c>
      <c r="AF153" s="70" t="s">
        <v>1171</v>
      </c>
      <c r="AG153" s="70" t="s">
        <v>1159</v>
      </c>
      <c r="AH153" s="70" t="s">
        <v>3140</v>
      </c>
      <c r="AI153" s="70" t="s">
        <v>203</v>
      </c>
      <c r="AJ153" s="70" t="s">
        <v>1803</v>
      </c>
    </row>
    <row r="154" spans="1:36" x14ac:dyDescent="0.3">
      <c r="A154" s="59" t="str">
        <f t="shared" si="47"/>
        <v>HYD01-FMCG-SPO-00</v>
      </c>
      <c r="B154" s="70" t="s">
        <v>1171</v>
      </c>
      <c r="C154" s="70" t="s">
        <v>3078</v>
      </c>
      <c r="D154" s="70" t="s">
        <v>1170</v>
      </c>
      <c r="E154" s="70" t="s">
        <v>17</v>
      </c>
      <c r="F154" s="70" t="s">
        <v>1167</v>
      </c>
      <c r="G154" s="70" t="s">
        <v>5636</v>
      </c>
      <c r="H154" s="70" t="s">
        <v>1195</v>
      </c>
      <c r="I154" s="59" t="s">
        <v>4901</v>
      </c>
      <c r="J154" s="70" t="s">
        <v>3136</v>
      </c>
      <c r="K154" s="59" t="s">
        <v>6358</v>
      </c>
      <c r="L154" s="70" t="str">
        <f t="shared" si="48"/>
        <v>0112006</v>
      </c>
      <c r="M154" s="82" t="s">
        <v>4686</v>
      </c>
      <c r="N154" s="70" t="s">
        <v>2687</v>
      </c>
      <c r="O154" s="59" t="s">
        <v>2507</v>
      </c>
      <c r="P154" s="59" t="str">
        <f t="shared" si="49"/>
        <v>0112006</v>
      </c>
      <c r="Q154" s="163" t="str">
        <f t="shared" si="46"/>
        <v>0112006@gsfmcg.com</v>
      </c>
      <c r="R154" s="59" t="s">
        <v>2507</v>
      </c>
      <c r="S154" s="59" t="s">
        <v>5238</v>
      </c>
      <c r="T154" s="59" t="str">
        <f>TRIM(CONCATENATE(W154))</f>
        <v>HYD01 - FMCG Unmapped</v>
      </c>
      <c r="U154" s="70" t="s">
        <v>3390</v>
      </c>
      <c r="V154" s="70" t="s">
        <v>5921</v>
      </c>
      <c r="W154" s="70" t="str">
        <f>TRIM(CONCATENATE(K154," - ",V154))</f>
        <v>HYD01 - FMCG Unmapped</v>
      </c>
      <c r="X154" s="70" t="s">
        <v>1803</v>
      </c>
      <c r="Y154" s="70" t="s">
        <v>774</v>
      </c>
      <c r="Z154" s="70" t="s">
        <v>774</v>
      </c>
      <c r="AA154" s="171" t="s">
        <v>774</v>
      </c>
      <c r="AB154" s="70" t="s">
        <v>774</v>
      </c>
      <c r="AC154" s="70" t="s">
        <v>1171</v>
      </c>
      <c r="AD154" s="70" t="s">
        <v>163</v>
      </c>
      <c r="AE154" s="82" t="s">
        <v>1162</v>
      </c>
      <c r="AF154" s="70" t="s">
        <v>1171</v>
      </c>
      <c r="AG154" s="70" t="s">
        <v>1159</v>
      </c>
      <c r="AH154" s="70" t="s">
        <v>3140</v>
      </c>
      <c r="AI154" s="70" t="s">
        <v>203</v>
      </c>
      <c r="AJ154" s="70" t="s">
        <v>1803</v>
      </c>
    </row>
    <row r="155" spans="1:36" x14ac:dyDescent="0.3">
      <c r="A155" s="59" t="str">
        <f t="shared" si="47"/>
        <v>HYD01-FMCG-ASM-01</v>
      </c>
      <c r="B155" s="70" t="s">
        <v>1171</v>
      </c>
      <c r="C155" s="70" t="s">
        <v>3078</v>
      </c>
      <c r="D155" s="70" t="s">
        <v>1170</v>
      </c>
      <c r="E155" s="70" t="s">
        <v>17</v>
      </c>
      <c r="F155" s="70" t="s">
        <v>1167</v>
      </c>
      <c r="G155" s="70" t="s">
        <v>5636</v>
      </c>
      <c r="H155" s="70" t="s">
        <v>1195</v>
      </c>
      <c r="I155" s="59" t="s">
        <v>4901</v>
      </c>
      <c r="J155" s="70" t="s">
        <v>3136</v>
      </c>
      <c r="K155" s="59" t="s">
        <v>6358</v>
      </c>
      <c r="L155" s="70" t="str">
        <f t="shared" si="48"/>
        <v>01120</v>
      </c>
      <c r="M155" s="82" t="s">
        <v>4686</v>
      </c>
      <c r="N155" s="70" t="s">
        <v>2687</v>
      </c>
      <c r="O155" s="59" t="s">
        <v>2743</v>
      </c>
      <c r="P155" s="59" t="str">
        <f>O154</f>
        <v>0112006</v>
      </c>
      <c r="Q155" s="163" t="str">
        <f t="shared" si="46"/>
        <v>01120@gsfmcg.com</v>
      </c>
      <c r="R155" s="59" t="s">
        <v>2743</v>
      </c>
      <c r="S155" s="59" t="s">
        <v>7807</v>
      </c>
      <c r="T155" s="59" t="str">
        <f>V155</f>
        <v>Ahsan Khan</v>
      </c>
      <c r="U155" s="70" t="s">
        <v>3140</v>
      </c>
      <c r="V155" s="70" t="s">
        <v>203</v>
      </c>
      <c r="W155" s="70" t="str">
        <f t="shared" ref="W155:W160" si="50">TRIM(CONCATENATE(K155," - ",AD155," - ",V155))</f>
        <v>HYD01 - ASM - Ahsan Khan</v>
      </c>
      <c r="X155" s="70" t="s">
        <v>1803</v>
      </c>
      <c r="Y155" s="70" t="s">
        <v>774</v>
      </c>
      <c r="Z155" s="70" t="s">
        <v>774</v>
      </c>
      <c r="AA155" s="171" t="s">
        <v>774</v>
      </c>
      <c r="AB155" s="70" t="s">
        <v>774</v>
      </c>
      <c r="AC155" s="70" t="s">
        <v>1219</v>
      </c>
      <c r="AD155" s="70" t="s">
        <v>1028</v>
      </c>
      <c r="AE155" s="82" t="s">
        <v>3414</v>
      </c>
      <c r="AF155" s="70" t="s">
        <v>1171</v>
      </c>
      <c r="AG155" s="70" t="s">
        <v>1159</v>
      </c>
      <c r="AH155" s="70" t="s">
        <v>3278</v>
      </c>
      <c r="AI155" s="70" t="s">
        <v>4557</v>
      </c>
      <c r="AJ155" s="70" t="s">
        <v>1803</v>
      </c>
    </row>
    <row r="156" spans="1:36" x14ac:dyDescent="0.3">
      <c r="A156" s="59" t="str">
        <f t="shared" si="47"/>
        <v>NWB01-FMCG01-SPO-01</v>
      </c>
      <c r="B156" s="70" t="s">
        <v>1170</v>
      </c>
      <c r="C156" s="70" t="s">
        <v>1987</v>
      </c>
      <c r="D156" s="70" t="s">
        <v>1170</v>
      </c>
      <c r="E156" s="70" t="s">
        <v>17</v>
      </c>
      <c r="F156" s="70" t="s">
        <v>1167</v>
      </c>
      <c r="G156" s="70" t="s">
        <v>5636</v>
      </c>
      <c r="H156" s="70" t="s">
        <v>6410</v>
      </c>
      <c r="I156" s="59" t="s">
        <v>4901</v>
      </c>
      <c r="J156" s="70" t="s">
        <v>6411</v>
      </c>
      <c r="K156" s="59" t="s">
        <v>6412</v>
      </c>
      <c r="L156" s="70" t="str">
        <f t="shared" si="48"/>
        <v>0112005</v>
      </c>
      <c r="M156" s="82" t="s">
        <v>4686</v>
      </c>
      <c r="N156" s="70" t="s">
        <v>2687</v>
      </c>
      <c r="O156" s="59" t="s">
        <v>2506</v>
      </c>
      <c r="P156" s="59" t="str">
        <f t="shared" ref="P156:P161" si="51">O156</f>
        <v>0112005</v>
      </c>
      <c r="Q156" s="163" t="str">
        <f t="shared" si="46"/>
        <v>0112005@gsfmcg.com</v>
      </c>
      <c r="R156" s="59" t="s">
        <v>2503</v>
      </c>
      <c r="S156" s="59" t="s">
        <v>8184</v>
      </c>
      <c r="T156" s="59" t="str">
        <f>TRIM(CONCATENATE(V156," (",S156,")"))</f>
        <v>M. Awais (NWB-01)</v>
      </c>
      <c r="U156" s="70" t="s">
        <v>6417</v>
      </c>
      <c r="V156" s="70" t="s">
        <v>2889</v>
      </c>
      <c r="W156" s="70" t="str">
        <f t="shared" si="50"/>
        <v>NWB01 - SPO - M. Awais</v>
      </c>
      <c r="X156" s="70" t="s">
        <v>461</v>
      </c>
      <c r="Y156" s="70" t="s">
        <v>6298</v>
      </c>
      <c r="Z156" s="70" t="s">
        <v>774</v>
      </c>
      <c r="AA156" s="171" t="s">
        <v>774</v>
      </c>
      <c r="AB156" s="70" t="s">
        <v>774</v>
      </c>
      <c r="AC156" s="70" t="s">
        <v>1171</v>
      </c>
      <c r="AD156" s="70" t="s">
        <v>163</v>
      </c>
      <c r="AE156" s="82" t="s">
        <v>1162</v>
      </c>
      <c r="AF156" s="70" t="s">
        <v>1171</v>
      </c>
      <c r="AG156" s="70" t="s">
        <v>1159</v>
      </c>
      <c r="AH156" s="70" t="s">
        <v>6421</v>
      </c>
      <c r="AI156" s="70" t="s">
        <v>6424</v>
      </c>
      <c r="AJ156" s="70" t="s">
        <v>461</v>
      </c>
    </row>
    <row r="157" spans="1:36" x14ac:dyDescent="0.3">
      <c r="A157" s="59" t="str">
        <f t="shared" si="47"/>
        <v>NWB01-FMCG02-SPO-01</v>
      </c>
      <c r="B157" s="70" t="s">
        <v>1195</v>
      </c>
      <c r="C157" s="70" t="s">
        <v>1988</v>
      </c>
      <c r="D157" s="70" t="s">
        <v>1170</v>
      </c>
      <c r="E157" s="70" t="s">
        <v>17</v>
      </c>
      <c r="F157" s="70" t="s">
        <v>1167</v>
      </c>
      <c r="G157" s="70" t="s">
        <v>5636</v>
      </c>
      <c r="H157" s="70" t="s">
        <v>6410</v>
      </c>
      <c r="I157" s="59" t="s">
        <v>4901</v>
      </c>
      <c r="J157" s="70" t="s">
        <v>6411</v>
      </c>
      <c r="K157" s="59" t="s">
        <v>6412</v>
      </c>
      <c r="L157" s="70" t="str">
        <f t="shared" si="48"/>
        <v>0120004</v>
      </c>
      <c r="M157" s="82" t="s">
        <v>4686</v>
      </c>
      <c r="N157" s="70" t="s">
        <v>2687</v>
      </c>
      <c r="O157" s="59" t="s">
        <v>2553</v>
      </c>
      <c r="P157" s="59" t="str">
        <f t="shared" si="51"/>
        <v>0120004</v>
      </c>
      <c r="Q157" s="163" t="str">
        <f t="shared" si="46"/>
        <v>0120004@gsfmcg.com</v>
      </c>
      <c r="R157" s="59" t="s">
        <v>2505</v>
      </c>
      <c r="S157" s="59" t="s">
        <v>8185</v>
      </c>
      <c r="T157" s="59" t="str">
        <f>TRIM(CONCATENATE(V157," (",S157,")"))</f>
        <v>M. Ahsan (T-NWB-01)</v>
      </c>
      <c r="U157" s="70" t="s">
        <v>7441</v>
      </c>
      <c r="V157" s="70" t="s">
        <v>8191</v>
      </c>
      <c r="W157" s="70" t="str">
        <f t="shared" si="50"/>
        <v>NWB01 - SPO - M. Ahsan</v>
      </c>
      <c r="X157" s="70" t="s">
        <v>461</v>
      </c>
      <c r="Y157" s="70" t="s">
        <v>6298</v>
      </c>
      <c r="Z157" s="70" t="s">
        <v>774</v>
      </c>
      <c r="AA157" s="171" t="s">
        <v>774</v>
      </c>
      <c r="AB157" s="70" t="s">
        <v>774</v>
      </c>
      <c r="AC157" s="70" t="s">
        <v>1171</v>
      </c>
      <c r="AD157" s="70" t="s">
        <v>163</v>
      </c>
      <c r="AE157" s="82" t="s">
        <v>1162</v>
      </c>
      <c r="AF157" s="70" t="s">
        <v>1171</v>
      </c>
      <c r="AG157" s="70" t="s">
        <v>1159</v>
      </c>
      <c r="AH157" s="70" t="s">
        <v>6421</v>
      </c>
      <c r="AI157" s="70" t="s">
        <v>6424</v>
      </c>
      <c r="AJ157" s="70" t="s">
        <v>461</v>
      </c>
    </row>
    <row r="158" spans="1:36" x14ac:dyDescent="0.3">
      <c r="A158" s="59" t="str">
        <f t="shared" si="47"/>
        <v>NWB01-FMCG-SPO-01</v>
      </c>
      <c r="B158" s="70" t="s">
        <v>1171</v>
      </c>
      <c r="C158" s="70" t="s">
        <v>3078</v>
      </c>
      <c r="D158" s="70" t="s">
        <v>1170</v>
      </c>
      <c r="E158" s="70" t="s">
        <v>17</v>
      </c>
      <c r="F158" s="70" t="s">
        <v>1167</v>
      </c>
      <c r="G158" s="70" t="s">
        <v>5636</v>
      </c>
      <c r="H158" s="70" t="s">
        <v>6410</v>
      </c>
      <c r="I158" s="59" t="s">
        <v>4901</v>
      </c>
      <c r="J158" s="70" t="s">
        <v>6411</v>
      </c>
      <c r="K158" s="59" t="s">
        <v>6412</v>
      </c>
      <c r="L158" s="70" t="str">
        <f t="shared" si="48"/>
        <v>0112008</v>
      </c>
      <c r="M158" s="82" t="s">
        <v>4686</v>
      </c>
      <c r="N158" s="70" t="s">
        <v>2687</v>
      </c>
      <c r="O158" s="59" t="s">
        <v>8030</v>
      </c>
      <c r="P158" s="59" t="str">
        <f t="shared" si="51"/>
        <v>0112008</v>
      </c>
      <c r="Q158" s="163" t="str">
        <f t="shared" si="46"/>
        <v>0112008@gsfmcg.com</v>
      </c>
      <c r="R158" s="59" t="s">
        <v>2504</v>
      </c>
      <c r="S158" s="59" t="s">
        <v>8186</v>
      </c>
      <c r="T158" s="59" t="str">
        <f>TRIM(CONCATENATE(V158," (",S158,")"))</f>
        <v>M. Irfan (O-NWB-01)</v>
      </c>
      <c r="U158" s="70" t="s">
        <v>6735</v>
      </c>
      <c r="V158" s="70" t="s">
        <v>3087</v>
      </c>
      <c r="W158" s="70" t="str">
        <f t="shared" si="50"/>
        <v>NWB01 - SPO - M. Irfan</v>
      </c>
      <c r="X158" s="70" t="s">
        <v>5989</v>
      </c>
      <c r="Y158" s="70" t="s">
        <v>6298</v>
      </c>
      <c r="Z158" s="70" t="s">
        <v>774</v>
      </c>
      <c r="AA158" s="171" t="s">
        <v>774</v>
      </c>
      <c r="AB158" s="70" t="s">
        <v>774</v>
      </c>
      <c r="AC158" s="70" t="s">
        <v>1171</v>
      </c>
      <c r="AD158" s="70" t="s">
        <v>163</v>
      </c>
      <c r="AE158" s="82" t="s">
        <v>1162</v>
      </c>
      <c r="AF158" s="70" t="s">
        <v>1171</v>
      </c>
      <c r="AG158" s="70" t="s">
        <v>1159</v>
      </c>
      <c r="AH158" s="70" t="s">
        <v>6421</v>
      </c>
      <c r="AI158" s="70" t="s">
        <v>6424</v>
      </c>
      <c r="AJ158" s="70" t="s">
        <v>461</v>
      </c>
    </row>
    <row r="159" spans="1:36" x14ac:dyDescent="0.3">
      <c r="A159" s="59" t="str">
        <f t="shared" si="47"/>
        <v>NWB01-FMCG-SPO-02</v>
      </c>
      <c r="B159" s="70" t="s">
        <v>1171</v>
      </c>
      <c r="C159" s="70" t="s">
        <v>3078</v>
      </c>
      <c r="D159" s="70" t="s">
        <v>1170</v>
      </c>
      <c r="E159" s="70" t="s">
        <v>17</v>
      </c>
      <c r="F159" s="70" t="s">
        <v>1167</v>
      </c>
      <c r="G159" s="70" t="s">
        <v>5636</v>
      </c>
      <c r="H159" s="70" t="s">
        <v>6410</v>
      </c>
      <c r="I159" s="59" t="s">
        <v>4901</v>
      </c>
      <c r="J159" s="70" t="s">
        <v>6411</v>
      </c>
      <c r="K159" s="59" t="s">
        <v>6412</v>
      </c>
      <c r="L159" s="70" t="str">
        <f t="shared" si="48"/>
        <v>0120006</v>
      </c>
      <c r="M159" s="82" t="s">
        <v>4686</v>
      </c>
      <c r="N159" s="70" t="s">
        <v>2687</v>
      </c>
      <c r="O159" s="59" t="s">
        <v>8031</v>
      </c>
      <c r="P159" s="59" t="str">
        <f t="shared" si="51"/>
        <v>0120006</v>
      </c>
      <c r="Q159" s="163" t="str">
        <f t="shared" si="46"/>
        <v>0120006@gsfmcg.com</v>
      </c>
      <c r="R159" s="59" t="s">
        <v>2552</v>
      </c>
      <c r="S159" s="59" t="s">
        <v>8187</v>
      </c>
      <c r="T159" s="59" t="str">
        <f>TRIM(CONCATENATE(V159," (",S159,")"))</f>
        <v>Rashid Ali (O-NWB-02)</v>
      </c>
      <c r="U159" s="70" t="s">
        <v>7442</v>
      </c>
      <c r="V159" s="70" t="s">
        <v>3110</v>
      </c>
      <c r="W159" s="70" t="str">
        <f t="shared" si="50"/>
        <v>NWB01 - SPO - Rashid Ali</v>
      </c>
      <c r="X159" s="70" t="s">
        <v>8723</v>
      </c>
      <c r="Y159" s="70" t="s">
        <v>6298</v>
      </c>
      <c r="Z159" s="70" t="s">
        <v>774</v>
      </c>
      <c r="AA159" s="171" t="s">
        <v>774</v>
      </c>
      <c r="AB159" s="70" t="s">
        <v>774</v>
      </c>
      <c r="AC159" s="70" t="s">
        <v>1171</v>
      </c>
      <c r="AD159" s="70" t="s">
        <v>163</v>
      </c>
      <c r="AE159" s="82" t="s">
        <v>1162</v>
      </c>
      <c r="AF159" s="70" t="s">
        <v>1171</v>
      </c>
      <c r="AG159" s="70" t="s">
        <v>1159</v>
      </c>
      <c r="AH159" s="70" t="s">
        <v>6421</v>
      </c>
      <c r="AI159" s="70" t="s">
        <v>6424</v>
      </c>
      <c r="AJ159" s="70" t="s">
        <v>461</v>
      </c>
    </row>
    <row r="160" spans="1:36" x14ac:dyDescent="0.3">
      <c r="A160" s="59" t="str">
        <f t="shared" si="47"/>
        <v>NWB01-FMCG-SPO-03</v>
      </c>
      <c r="B160" s="70" t="s">
        <v>1171</v>
      </c>
      <c r="C160" s="70" t="s">
        <v>3078</v>
      </c>
      <c r="D160" s="70" t="s">
        <v>1170</v>
      </c>
      <c r="E160" s="70" t="s">
        <v>17</v>
      </c>
      <c r="F160" s="70" t="s">
        <v>1167</v>
      </c>
      <c r="G160" s="70" t="s">
        <v>5636</v>
      </c>
      <c r="H160" s="70" t="s">
        <v>6410</v>
      </c>
      <c r="I160" s="59" t="s">
        <v>4901</v>
      </c>
      <c r="J160" s="70" t="s">
        <v>6411</v>
      </c>
      <c r="K160" s="59" t="s">
        <v>6412</v>
      </c>
      <c r="L160" s="70" t="str">
        <f t="shared" si="48"/>
        <v>0118005</v>
      </c>
      <c r="M160" s="82" t="s">
        <v>4686</v>
      </c>
      <c r="N160" s="70" t="s">
        <v>2687</v>
      </c>
      <c r="O160" s="59" t="s">
        <v>5905</v>
      </c>
      <c r="P160" s="59" t="str">
        <f t="shared" si="51"/>
        <v>0118005</v>
      </c>
      <c r="Q160" s="163" t="str">
        <f t="shared" si="46"/>
        <v>0118005@gsfmcg.com</v>
      </c>
      <c r="R160" s="59" t="s">
        <v>2552</v>
      </c>
      <c r="S160" s="59" t="s">
        <v>8188</v>
      </c>
      <c r="T160" s="59" t="str">
        <f>TRIM(CONCATENATE(V160," (",S160,")"))</f>
        <v>Vijay Kumar (O-NWB-03)</v>
      </c>
      <c r="U160" s="70" t="s">
        <v>8189</v>
      </c>
      <c r="V160" s="70" t="s">
        <v>8722</v>
      </c>
      <c r="W160" s="70" t="str">
        <f t="shared" si="50"/>
        <v>NWB01 - SPO - Vijay Kumar</v>
      </c>
      <c r="X160" s="70" t="s">
        <v>32</v>
      </c>
      <c r="Y160" s="70" t="s">
        <v>6298</v>
      </c>
      <c r="Z160" s="70" t="s">
        <v>774</v>
      </c>
      <c r="AA160" s="171" t="s">
        <v>774</v>
      </c>
      <c r="AB160" s="70" t="s">
        <v>774</v>
      </c>
      <c r="AC160" s="70" t="s">
        <v>1171</v>
      </c>
      <c r="AD160" s="70" t="s">
        <v>163</v>
      </c>
      <c r="AE160" s="82" t="s">
        <v>1162</v>
      </c>
      <c r="AF160" s="70" t="s">
        <v>1171</v>
      </c>
      <c r="AG160" s="70" t="s">
        <v>1159</v>
      </c>
      <c r="AH160" s="70" t="s">
        <v>6421</v>
      </c>
      <c r="AI160" s="70" t="s">
        <v>6424</v>
      </c>
      <c r="AJ160" s="70" t="s">
        <v>461</v>
      </c>
    </row>
    <row r="161" spans="1:36" x14ac:dyDescent="0.3">
      <c r="A161" s="59" t="str">
        <f t="shared" si="47"/>
        <v>NWB01-FMCG-SPO-00</v>
      </c>
      <c r="B161" s="70" t="s">
        <v>1171</v>
      </c>
      <c r="C161" s="70" t="s">
        <v>3078</v>
      </c>
      <c r="D161" s="70" t="s">
        <v>1170</v>
      </c>
      <c r="E161" s="70" t="s">
        <v>17</v>
      </c>
      <c r="F161" s="70" t="s">
        <v>1167</v>
      </c>
      <c r="G161" s="70" t="s">
        <v>5636</v>
      </c>
      <c r="H161" s="70" t="s">
        <v>6410</v>
      </c>
      <c r="I161" s="59" t="s">
        <v>4901</v>
      </c>
      <c r="J161" s="70" t="s">
        <v>6411</v>
      </c>
      <c r="K161" s="59" t="s">
        <v>6412</v>
      </c>
      <c r="L161" s="70" t="str">
        <f t="shared" si="48"/>
        <v>0120005</v>
      </c>
      <c r="M161" s="82" t="s">
        <v>4686</v>
      </c>
      <c r="N161" s="70" t="s">
        <v>2687</v>
      </c>
      <c r="O161" s="59" t="s">
        <v>2554</v>
      </c>
      <c r="P161" s="59" t="str">
        <f t="shared" si="51"/>
        <v>0120005</v>
      </c>
      <c r="Q161" s="163" t="str">
        <f t="shared" si="46"/>
        <v>0120005@gsfmcg.com</v>
      </c>
      <c r="R161" s="59" t="s">
        <v>2507</v>
      </c>
      <c r="S161" s="59" t="s">
        <v>5238</v>
      </c>
      <c r="T161" s="59" t="str">
        <f>TRIM(CONCATENATE(W161))</f>
        <v>NWB01 - FMCG Unmapped</v>
      </c>
      <c r="U161" s="70" t="s">
        <v>6420</v>
      </c>
      <c r="V161" s="70" t="s">
        <v>5921</v>
      </c>
      <c r="W161" s="70" t="str">
        <f>TRIM(CONCATENATE(K161," - ",V161))</f>
        <v>NWB01 - FMCG Unmapped</v>
      </c>
      <c r="X161" s="70" t="s">
        <v>461</v>
      </c>
      <c r="Y161" s="70" t="s">
        <v>774</v>
      </c>
      <c r="Z161" s="70" t="s">
        <v>774</v>
      </c>
      <c r="AA161" s="171" t="s">
        <v>774</v>
      </c>
      <c r="AB161" s="70" t="s">
        <v>774</v>
      </c>
      <c r="AC161" s="70" t="s">
        <v>1171</v>
      </c>
      <c r="AD161" s="70" t="s">
        <v>163</v>
      </c>
      <c r="AE161" s="82" t="s">
        <v>1162</v>
      </c>
      <c r="AF161" s="70" t="s">
        <v>1171</v>
      </c>
      <c r="AG161" s="70" t="s">
        <v>1159</v>
      </c>
      <c r="AH161" s="70" t="s">
        <v>6421</v>
      </c>
      <c r="AI161" s="70" t="s">
        <v>6424</v>
      </c>
      <c r="AJ161" s="70" t="s">
        <v>461</v>
      </c>
    </row>
    <row r="162" spans="1:36" x14ac:dyDescent="0.3">
      <c r="A162" s="59" t="str">
        <f t="shared" si="47"/>
        <v>NWB01-FMCG-ASM-01</v>
      </c>
      <c r="B162" s="70" t="s">
        <v>1171</v>
      </c>
      <c r="C162" s="70" t="s">
        <v>3078</v>
      </c>
      <c r="D162" s="70" t="s">
        <v>1170</v>
      </c>
      <c r="E162" s="70" t="s">
        <v>17</v>
      </c>
      <c r="F162" s="70" t="s">
        <v>1167</v>
      </c>
      <c r="G162" s="70" t="s">
        <v>5636</v>
      </c>
      <c r="H162" s="70" t="s">
        <v>6410</v>
      </c>
      <c r="I162" s="59" t="s">
        <v>4901</v>
      </c>
      <c r="J162" s="70" t="s">
        <v>6411</v>
      </c>
      <c r="K162" s="59" t="s">
        <v>6412</v>
      </c>
      <c r="L162" s="70" t="str">
        <f t="shared" si="48"/>
        <v>01200</v>
      </c>
      <c r="M162" s="82" t="s">
        <v>4686</v>
      </c>
      <c r="N162" s="70" t="s">
        <v>2687</v>
      </c>
      <c r="O162" s="59" t="s">
        <v>2751</v>
      </c>
      <c r="P162" s="59" t="str">
        <f>O161</f>
        <v>0120005</v>
      </c>
      <c r="Q162" s="163" t="str">
        <f t="shared" si="46"/>
        <v>01200@gsfmcg.com</v>
      </c>
      <c r="R162" s="59" t="s">
        <v>2743</v>
      </c>
      <c r="S162" s="59" t="s">
        <v>7808</v>
      </c>
      <c r="T162" s="59" t="str">
        <f>V162</f>
        <v>Nadeem Farooqi</v>
      </c>
      <c r="U162" s="70" t="s">
        <v>6421</v>
      </c>
      <c r="V162" s="70" t="s">
        <v>6424</v>
      </c>
      <c r="W162" s="70" t="str">
        <f>TRIM(CONCATENATE(K162," - ",AD162," - ",V162))</f>
        <v>NWB01 - ASM - Nadeem Farooqi</v>
      </c>
      <c r="X162" s="70" t="s">
        <v>461</v>
      </c>
      <c r="Y162" s="70" t="s">
        <v>774</v>
      </c>
      <c r="Z162" s="70" t="s">
        <v>774</v>
      </c>
      <c r="AA162" s="171" t="s">
        <v>774</v>
      </c>
      <c r="AB162" s="70" t="s">
        <v>774</v>
      </c>
      <c r="AC162" s="70" t="s">
        <v>1219</v>
      </c>
      <c r="AD162" s="70" t="s">
        <v>1028</v>
      </c>
      <c r="AE162" s="82" t="s">
        <v>3414</v>
      </c>
      <c r="AF162" s="70" t="s">
        <v>1171</v>
      </c>
      <c r="AG162" s="70" t="s">
        <v>1159</v>
      </c>
      <c r="AH162" s="70" t="s">
        <v>3278</v>
      </c>
      <c r="AI162" s="70" t="s">
        <v>4557</v>
      </c>
      <c r="AJ162" s="70" t="s">
        <v>1803</v>
      </c>
    </row>
    <row r="163" spans="1:36" x14ac:dyDescent="0.3">
      <c r="A163" s="59" t="str">
        <f t="shared" si="47"/>
        <v>MPK01-FMCG01-SPO-01</v>
      </c>
      <c r="B163" s="70" t="s">
        <v>1170</v>
      </c>
      <c r="C163" s="70" t="s">
        <v>1987</v>
      </c>
      <c r="D163" s="70" t="s">
        <v>1170</v>
      </c>
      <c r="E163" s="70" t="s">
        <v>17</v>
      </c>
      <c r="F163" s="70" t="s">
        <v>1167</v>
      </c>
      <c r="G163" s="70" t="s">
        <v>5636</v>
      </c>
      <c r="H163" s="70" t="s">
        <v>7426</v>
      </c>
      <c r="I163" s="59" t="s">
        <v>4901</v>
      </c>
      <c r="J163" s="70" t="s">
        <v>7427</v>
      </c>
      <c r="K163" s="59" t="s">
        <v>7425</v>
      </c>
      <c r="L163" s="70" t="str">
        <f t="shared" si="48"/>
        <v>0112004</v>
      </c>
      <c r="M163" s="82" t="s">
        <v>4686</v>
      </c>
      <c r="N163" s="70" t="s">
        <v>2687</v>
      </c>
      <c r="O163" s="59" t="s">
        <v>2505</v>
      </c>
      <c r="P163" s="59" t="str">
        <f>O163</f>
        <v>0112004</v>
      </c>
      <c r="Q163" s="163" t="str">
        <f t="shared" si="46"/>
        <v>0112004@gsfmcg.com</v>
      </c>
      <c r="R163" s="59" t="s">
        <v>2503</v>
      </c>
      <c r="S163" s="59" t="s">
        <v>8194</v>
      </c>
      <c r="T163" s="59" t="str">
        <f>TRIM(CONCATENATE(V163," (",S163,")"))</f>
        <v>Shah Jahan (MPK-01)</v>
      </c>
      <c r="U163" s="70" t="s">
        <v>7429</v>
      </c>
      <c r="V163" s="70" t="s">
        <v>7419</v>
      </c>
      <c r="W163" s="70" t="str">
        <f>TRIM(CONCATENATE(K163," - ",AD163," - ",V163))</f>
        <v>MPK01 - SPO - Shah Jahan</v>
      </c>
      <c r="X163" s="70" t="s">
        <v>8200</v>
      </c>
      <c r="Y163" s="70" t="s">
        <v>6298</v>
      </c>
      <c r="Z163" s="70" t="s">
        <v>774</v>
      </c>
      <c r="AA163" s="171" t="s">
        <v>774</v>
      </c>
      <c r="AB163" s="70" t="s">
        <v>774</v>
      </c>
      <c r="AC163" s="70" t="s">
        <v>1171</v>
      </c>
      <c r="AD163" s="70" t="s">
        <v>163</v>
      </c>
      <c r="AE163" s="82" t="s">
        <v>1162</v>
      </c>
      <c r="AF163" s="70" t="s">
        <v>1171</v>
      </c>
      <c r="AG163" s="70" t="s">
        <v>1159</v>
      </c>
      <c r="AH163" s="70" t="s">
        <v>7433</v>
      </c>
      <c r="AI163" s="70" t="s">
        <v>3570</v>
      </c>
      <c r="AJ163" s="70" t="s">
        <v>3138</v>
      </c>
    </row>
    <row r="164" spans="1:36" x14ac:dyDescent="0.3">
      <c r="A164" s="59" t="str">
        <f t="shared" si="47"/>
        <v>MPK01-FMCG01-SPO-02</v>
      </c>
      <c r="B164" s="70" t="s">
        <v>1170</v>
      </c>
      <c r="C164" s="70" t="s">
        <v>1987</v>
      </c>
      <c r="D164" s="70" t="s">
        <v>1170</v>
      </c>
      <c r="E164" s="70" t="s">
        <v>17</v>
      </c>
      <c r="F164" s="70" t="s">
        <v>1167</v>
      </c>
      <c r="G164" s="70" t="s">
        <v>5636</v>
      </c>
      <c r="H164" s="70" t="s">
        <v>7426</v>
      </c>
      <c r="I164" s="59" t="s">
        <v>4901</v>
      </c>
      <c r="J164" s="70" t="s">
        <v>7427</v>
      </c>
      <c r="K164" s="59" t="s">
        <v>7425</v>
      </c>
      <c r="L164" s="70" t="str">
        <f t="shared" si="48"/>
        <v>0111301</v>
      </c>
      <c r="M164" s="82" t="s">
        <v>4686</v>
      </c>
      <c r="N164" s="70" t="s">
        <v>2687</v>
      </c>
      <c r="O164" s="59" t="s">
        <v>8032</v>
      </c>
      <c r="P164" s="59" t="str">
        <f>O164</f>
        <v>0111301</v>
      </c>
      <c r="Q164" s="163" t="str">
        <f t="shared" si="46"/>
        <v>0111301@gsfmcg.com</v>
      </c>
      <c r="R164" s="59" t="s">
        <v>2505</v>
      </c>
      <c r="S164" s="59" t="s">
        <v>8195</v>
      </c>
      <c r="T164" s="59" t="str">
        <f>TRIM(CONCATENATE(V164," (",S164,")"))</f>
        <v>Dileep Kumar Choudhri (MPK-02)</v>
      </c>
      <c r="U164" s="70" t="s">
        <v>7428</v>
      </c>
      <c r="V164" s="70" t="s">
        <v>8721</v>
      </c>
      <c r="W164" s="70" t="str">
        <f>TRIM(CONCATENATE(K164," - ",AD164," - ",V164))</f>
        <v>MPK01 - SPO - Dileep Kumar Choudhri</v>
      </c>
      <c r="X164" s="70" t="s">
        <v>8201</v>
      </c>
      <c r="Y164" s="70" t="s">
        <v>6298</v>
      </c>
      <c r="Z164" s="70" t="s">
        <v>774</v>
      </c>
      <c r="AA164" s="171" t="s">
        <v>774</v>
      </c>
      <c r="AB164" s="70" t="s">
        <v>774</v>
      </c>
      <c r="AC164" s="70" t="s">
        <v>1171</v>
      </c>
      <c r="AD164" s="70" t="s">
        <v>163</v>
      </c>
      <c r="AE164" s="82" t="s">
        <v>1162</v>
      </c>
      <c r="AF164" s="70" t="s">
        <v>1171</v>
      </c>
      <c r="AG164" s="70" t="s">
        <v>1159</v>
      </c>
      <c r="AH164" s="70" t="s">
        <v>7433</v>
      </c>
      <c r="AI164" s="70" t="s">
        <v>3570</v>
      </c>
      <c r="AJ164" s="70" t="s">
        <v>3138</v>
      </c>
    </row>
    <row r="165" spans="1:36" x14ac:dyDescent="0.3">
      <c r="A165" s="59" t="str">
        <f t="shared" si="47"/>
        <v>MPK01-FMCG02-SPO-01</v>
      </c>
      <c r="B165" s="70" t="s">
        <v>1195</v>
      </c>
      <c r="C165" s="70" t="s">
        <v>1988</v>
      </c>
      <c r="D165" s="70" t="s">
        <v>1170</v>
      </c>
      <c r="E165" s="70" t="s">
        <v>17</v>
      </c>
      <c r="F165" s="70" t="s">
        <v>1167</v>
      </c>
      <c r="G165" s="70" t="s">
        <v>5636</v>
      </c>
      <c r="H165" s="70" t="s">
        <v>7426</v>
      </c>
      <c r="I165" s="59" t="s">
        <v>4901</v>
      </c>
      <c r="J165" s="70" t="s">
        <v>7427</v>
      </c>
      <c r="K165" s="59" t="s">
        <v>7425</v>
      </c>
      <c r="L165" s="70" t="str">
        <f t="shared" si="48"/>
        <v>0120003</v>
      </c>
      <c r="M165" s="82" t="s">
        <v>4686</v>
      </c>
      <c r="N165" s="70" t="s">
        <v>2687</v>
      </c>
      <c r="O165" s="59" t="s">
        <v>2552</v>
      </c>
      <c r="P165" s="59" t="str">
        <f>O165</f>
        <v>0120003</v>
      </c>
      <c r="Q165" s="163" t="str">
        <f t="shared" si="46"/>
        <v>0120003@gsfmcg.com</v>
      </c>
      <c r="R165" s="59" t="s">
        <v>2504</v>
      </c>
      <c r="S165" s="59" t="s">
        <v>8196</v>
      </c>
      <c r="T165" s="59" t="str">
        <f>TRIM(CONCATENATE(V165," (",S165,")"))</f>
        <v>Junaid Shaikh (T-MPK-01)</v>
      </c>
      <c r="U165" s="70" t="s">
        <v>8198</v>
      </c>
      <c r="V165" s="70" t="s">
        <v>5841</v>
      </c>
      <c r="W165" s="70" t="str">
        <f>TRIM(CONCATENATE(K165," - ",AD165," - ",V165))</f>
        <v>MPK01 - SPO - Junaid Shaikh</v>
      </c>
      <c r="X165" s="70" t="s">
        <v>8200</v>
      </c>
      <c r="Y165" s="70" t="s">
        <v>6298</v>
      </c>
      <c r="Z165" s="70" t="s">
        <v>774</v>
      </c>
      <c r="AA165" s="171" t="s">
        <v>774</v>
      </c>
      <c r="AB165" s="70" t="s">
        <v>774</v>
      </c>
      <c r="AC165" s="70" t="s">
        <v>1171</v>
      </c>
      <c r="AD165" s="70" t="s">
        <v>163</v>
      </c>
      <c r="AE165" s="82" t="s">
        <v>1162</v>
      </c>
      <c r="AF165" s="70" t="s">
        <v>1171</v>
      </c>
      <c r="AG165" s="70" t="s">
        <v>1159</v>
      </c>
      <c r="AH165" s="70" t="s">
        <v>7433</v>
      </c>
      <c r="AI165" s="70" t="s">
        <v>3570</v>
      </c>
      <c r="AJ165" s="70" t="s">
        <v>3138</v>
      </c>
    </row>
    <row r="166" spans="1:36" x14ac:dyDescent="0.3">
      <c r="A166" s="59" t="str">
        <f t="shared" si="47"/>
        <v>MPK01-FMCG02-SPO-02</v>
      </c>
      <c r="B166" s="70" t="s">
        <v>1195</v>
      </c>
      <c r="C166" s="70" t="s">
        <v>1988</v>
      </c>
      <c r="D166" s="70" t="s">
        <v>1170</v>
      </c>
      <c r="E166" s="70" t="s">
        <v>17</v>
      </c>
      <c r="F166" s="70" t="s">
        <v>1167</v>
      </c>
      <c r="G166" s="70" t="s">
        <v>5636</v>
      </c>
      <c r="H166" s="70" t="s">
        <v>7426</v>
      </c>
      <c r="I166" s="59" t="s">
        <v>4901</v>
      </c>
      <c r="J166" s="70" t="s">
        <v>7427</v>
      </c>
      <c r="K166" s="59" t="s">
        <v>7425</v>
      </c>
      <c r="L166" s="70" t="str">
        <f t="shared" si="48"/>
        <v>0111302</v>
      </c>
      <c r="M166" s="82" t="s">
        <v>4686</v>
      </c>
      <c r="N166" s="70" t="s">
        <v>2687</v>
      </c>
      <c r="O166" s="59" t="s">
        <v>8033</v>
      </c>
      <c r="P166" s="59" t="str">
        <f>O166</f>
        <v>0111302</v>
      </c>
      <c r="Q166" s="163" t="str">
        <f t="shared" si="46"/>
        <v>0111302@gsfmcg.com</v>
      </c>
      <c r="R166" s="59" t="s">
        <v>2552</v>
      </c>
      <c r="S166" s="59" t="s">
        <v>8197</v>
      </c>
      <c r="T166" s="59" t="str">
        <f>TRIM(CONCATENATE(V166," (",S166,")"))</f>
        <v>Dileep Kumar (T-MPK-02)</v>
      </c>
      <c r="U166" s="70" t="s">
        <v>7430</v>
      </c>
      <c r="V166" s="70" t="s">
        <v>7421</v>
      </c>
      <c r="W166" s="70" t="str">
        <f>TRIM(CONCATENATE(K166," - ",AD166," - ",V166))</f>
        <v>MPK01 - SPO - Dileep Kumar</v>
      </c>
      <c r="X166" s="70" t="s">
        <v>8201</v>
      </c>
      <c r="Y166" s="70" t="s">
        <v>6298</v>
      </c>
      <c r="Z166" s="70" t="s">
        <v>774</v>
      </c>
      <c r="AA166" s="171" t="s">
        <v>774</v>
      </c>
      <c r="AB166" s="70" t="s">
        <v>774</v>
      </c>
      <c r="AC166" s="70" t="s">
        <v>1171</v>
      </c>
      <c r="AD166" s="70" t="s">
        <v>163</v>
      </c>
      <c r="AE166" s="82" t="s">
        <v>1162</v>
      </c>
      <c r="AF166" s="70" t="s">
        <v>1171</v>
      </c>
      <c r="AG166" s="70" t="s">
        <v>1159</v>
      </c>
      <c r="AH166" s="70" t="s">
        <v>7433</v>
      </c>
      <c r="AI166" s="70" t="s">
        <v>3570</v>
      </c>
      <c r="AJ166" s="70" t="s">
        <v>3138</v>
      </c>
    </row>
    <row r="167" spans="1:36" x14ac:dyDescent="0.3">
      <c r="A167" s="59" t="str">
        <f t="shared" si="47"/>
        <v>MPK01-FMCG-SPO-00</v>
      </c>
      <c r="B167" s="70" t="s">
        <v>1171</v>
      </c>
      <c r="C167" s="70" t="s">
        <v>3078</v>
      </c>
      <c r="D167" s="70" t="s">
        <v>1170</v>
      </c>
      <c r="E167" s="70" t="s">
        <v>17</v>
      </c>
      <c r="F167" s="70" t="s">
        <v>1167</v>
      </c>
      <c r="G167" s="70" t="s">
        <v>5636</v>
      </c>
      <c r="H167" s="70" t="s">
        <v>7426</v>
      </c>
      <c r="I167" s="59" t="s">
        <v>4901</v>
      </c>
      <c r="J167" s="70" t="s">
        <v>7427</v>
      </c>
      <c r="K167" s="59" t="s">
        <v>7425</v>
      </c>
      <c r="L167" s="70" t="str">
        <f t="shared" si="48"/>
        <v>0111303</v>
      </c>
      <c r="M167" s="82" t="s">
        <v>4686</v>
      </c>
      <c r="N167" s="70" t="s">
        <v>2687</v>
      </c>
      <c r="O167" s="59" t="s">
        <v>8034</v>
      </c>
      <c r="P167" s="59" t="str">
        <f>O167</f>
        <v>0111303</v>
      </c>
      <c r="Q167" s="163" t="str">
        <f t="shared" si="46"/>
        <v>0111303@gsfmcg.com</v>
      </c>
      <c r="R167" s="59" t="s">
        <v>2507</v>
      </c>
      <c r="S167" s="59" t="s">
        <v>5238</v>
      </c>
      <c r="T167" s="59" t="str">
        <f>TRIM(CONCATENATE(W167))</f>
        <v>MPK01 - FMCG Unmapped</v>
      </c>
      <c r="U167" s="70" t="s">
        <v>7432</v>
      </c>
      <c r="V167" s="70" t="s">
        <v>5921</v>
      </c>
      <c r="W167" s="70" t="str">
        <f>TRIM(CONCATENATE(K167," - ",V167))</f>
        <v>MPK01 - FMCG Unmapped</v>
      </c>
      <c r="X167" s="70" t="s">
        <v>3138</v>
      </c>
      <c r="Y167" s="70" t="s">
        <v>774</v>
      </c>
      <c r="Z167" s="70" t="s">
        <v>774</v>
      </c>
      <c r="AA167" s="171" t="s">
        <v>774</v>
      </c>
      <c r="AB167" s="70" t="s">
        <v>774</v>
      </c>
      <c r="AC167" s="70" t="s">
        <v>1171</v>
      </c>
      <c r="AD167" s="70" t="s">
        <v>163</v>
      </c>
      <c r="AE167" s="82" t="s">
        <v>1162</v>
      </c>
      <c r="AF167" s="70" t="s">
        <v>1171</v>
      </c>
      <c r="AG167" s="70" t="s">
        <v>1159</v>
      </c>
      <c r="AH167" s="70" t="s">
        <v>7433</v>
      </c>
      <c r="AI167" s="70" t="s">
        <v>3570</v>
      </c>
      <c r="AJ167" s="70" t="s">
        <v>3138</v>
      </c>
    </row>
    <row r="168" spans="1:36" x14ac:dyDescent="0.3">
      <c r="A168" s="59" t="str">
        <f t="shared" si="47"/>
        <v>MPK01-FMCG-ASM-01</v>
      </c>
      <c r="B168" s="70" t="s">
        <v>1171</v>
      </c>
      <c r="C168" s="70" t="s">
        <v>3078</v>
      </c>
      <c r="D168" s="70" t="s">
        <v>1170</v>
      </c>
      <c r="E168" s="70" t="s">
        <v>17</v>
      </c>
      <c r="F168" s="70" t="s">
        <v>1167</v>
      </c>
      <c r="G168" s="70" t="s">
        <v>5636</v>
      </c>
      <c r="H168" s="70" t="s">
        <v>7426</v>
      </c>
      <c r="I168" s="59" t="s">
        <v>4901</v>
      </c>
      <c r="J168" s="70" t="s">
        <v>7427</v>
      </c>
      <c r="K168" s="59" t="s">
        <v>7425</v>
      </c>
      <c r="L168" s="70" t="str">
        <f t="shared" si="48"/>
        <v>01113</v>
      </c>
      <c r="M168" s="82" t="s">
        <v>4686</v>
      </c>
      <c r="N168" s="70" t="s">
        <v>2687</v>
      </c>
      <c r="O168" s="59" t="s">
        <v>8035</v>
      </c>
      <c r="P168" s="59" t="str">
        <f>O167</f>
        <v>0111303</v>
      </c>
      <c r="Q168" s="163" t="str">
        <f t="shared" si="46"/>
        <v>01113@gsfmcg.com</v>
      </c>
      <c r="R168" s="59" t="s">
        <v>2743</v>
      </c>
      <c r="S168" s="59" t="s">
        <v>7809</v>
      </c>
      <c r="T168" s="59" t="str">
        <f>V168</f>
        <v>Kamil Sardar</v>
      </c>
      <c r="U168" s="70" t="s">
        <v>7433</v>
      </c>
      <c r="V168" s="70" t="s">
        <v>3570</v>
      </c>
      <c r="W168" s="70" t="str">
        <f>TRIM(CONCATENATE(K168," - ",AD168," - ",V168))</f>
        <v>MPK01 - ASM - Kamil Sardar</v>
      </c>
      <c r="X168" s="70" t="s">
        <v>3138</v>
      </c>
      <c r="Y168" s="70" t="s">
        <v>774</v>
      </c>
      <c r="Z168" s="70" t="s">
        <v>774</v>
      </c>
      <c r="AA168" s="171" t="s">
        <v>774</v>
      </c>
      <c r="AB168" s="70" t="s">
        <v>774</v>
      </c>
      <c r="AC168" s="70" t="s">
        <v>1219</v>
      </c>
      <c r="AD168" s="70" t="s">
        <v>1028</v>
      </c>
      <c r="AE168" s="82" t="s">
        <v>3414</v>
      </c>
      <c r="AF168" s="70" t="s">
        <v>1171</v>
      </c>
      <c r="AG168" s="70" t="s">
        <v>1159</v>
      </c>
      <c r="AH168" s="70" t="s">
        <v>3278</v>
      </c>
      <c r="AI168" s="70" t="s">
        <v>4557</v>
      </c>
      <c r="AJ168" s="70" t="s">
        <v>1803</v>
      </c>
    </row>
    <row r="169" spans="1:36" x14ac:dyDescent="0.3">
      <c r="A169" s="59" t="str">
        <f t="shared" si="47"/>
        <v>HYD02-FMCG01-TE-01</v>
      </c>
      <c r="B169" s="70" t="s">
        <v>1170</v>
      </c>
      <c r="C169" s="70" t="s">
        <v>1987</v>
      </c>
      <c r="D169" s="70" t="s">
        <v>1170</v>
      </c>
      <c r="E169" s="70" t="s">
        <v>17</v>
      </c>
      <c r="F169" s="70" t="s">
        <v>1167</v>
      </c>
      <c r="G169" s="70" t="s">
        <v>5636</v>
      </c>
      <c r="H169" s="70" t="s">
        <v>1216</v>
      </c>
      <c r="I169" s="59" t="s">
        <v>4901</v>
      </c>
      <c r="J169" s="70" t="s">
        <v>3141</v>
      </c>
      <c r="K169" s="59" t="s">
        <v>8086</v>
      </c>
      <c r="L169" s="70" t="str">
        <f t="shared" si="48"/>
        <v>0120002</v>
      </c>
      <c r="M169" s="82" t="s">
        <v>4686</v>
      </c>
      <c r="N169" s="70" t="s">
        <v>2687</v>
      </c>
      <c r="O169" s="59" t="s">
        <v>2551</v>
      </c>
      <c r="P169" s="59" t="str">
        <f>O169</f>
        <v>0120002</v>
      </c>
      <c r="Q169" s="163" t="str">
        <f t="shared" si="46"/>
        <v>0120002@gsfmcg.com</v>
      </c>
      <c r="R169" s="59" t="s">
        <v>5587</v>
      </c>
      <c r="S169" s="59" t="s">
        <v>8139</v>
      </c>
      <c r="T169" s="59" t="str">
        <f>V169</f>
        <v>M. Ali Memon</v>
      </c>
      <c r="U169" s="70" t="s">
        <v>8140</v>
      </c>
      <c r="V169" s="70" t="s">
        <v>3137</v>
      </c>
      <c r="W169" s="70" t="str">
        <f>TRIM(CONCATENATE(K169," - ",AD169," - ",V169))</f>
        <v>HYD02 - TE - M. Ali Memon</v>
      </c>
      <c r="X169" s="70" t="s">
        <v>1803</v>
      </c>
      <c r="Y169" s="70" t="s">
        <v>774</v>
      </c>
      <c r="Z169" s="70" t="s">
        <v>774</v>
      </c>
      <c r="AA169" s="171" t="s">
        <v>774</v>
      </c>
      <c r="AB169" s="70" t="s">
        <v>774</v>
      </c>
      <c r="AC169" s="70" t="s">
        <v>1809</v>
      </c>
      <c r="AD169" s="70" t="s">
        <v>8137</v>
      </c>
      <c r="AE169" s="82" t="s">
        <v>1162</v>
      </c>
      <c r="AF169" s="70" t="s">
        <v>1171</v>
      </c>
      <c r="AG169" s="70" t="s">
        <v>1159</v>
      </c>
      <c r="AH169" s="70" t="s">
        <v>3278</v>
      </c>
      <c r="AI169" s="70" t="s">
        <v>4557</v>
      </c>
      <c r="AJ169" s="70" t="s">
        <v>1803</v>
      </c>
    </row>
    <row r="170" spans="1:36" x14ac:dyDescent="0.3">
      <c r="A170" s="59" t="str">
        <f t="shared" si="47"/>
        <v>STH-B-FMCG-RSM-00</v>
      </c>
      <c r="B170" s="70" t="s">
        <v>1171</v>
      </c>
      <c r="C170" s="70" t="s">
        <v>3078</v>
      </c>
      <c r="D170" s="70" t="s">
        <v>1170</v>
      </c>
      <c r="E170" s="70" t="s">
        <v>17</v>
      </c>
      <c r="F170" s="70" t="s">
        <v>1167</v>
      </c>
      <c r="G170" s="70" t="s">
        <v>5636</v>
      </c>
      <c r="H170" s="70" t="s">
        <v>1195</v>
      </c>
      <c r="I170" s="59" t="s">
        <v>4901</v>
      </c>
      <c r="J170" s="70" t="s">
        <v>3136</v>
      </c>
      <c r="K170" s="59" t="s">
        <v>6358</v>
      </c>
      <c r="L170" s="99" t="str">
        <f t="shared" si="48"/>
        <v>0130701</v>
      </c>
      <c r="M170" s="82" t="s">
        <v>4686</v>
      </c>
      <c r="N170" s="70" t="s">
        <v>2687</v>
      </c>
      <c r="O170" s="82" t="s">
        <v>8812</v>
      </c>
      <c r="P170" s="59" t="str">
        <f>O170</f>
        <v>0130701</v>
      </c>
      <c r="Q170" s="163" t="str">
        <f t="shared" si="46"/>
        <v>0130701@gsfmcg.com</v>
      </c>
      <c r="R170" s="59">
        <v>16</v>
      </c>
      <c r="S170" s="70" t="s">
        <v>6725</v>
      </c>
      <c r="T170" s="59" t="str">
        <f>W170</f>
        <v>STH-B - RSM - FMCG Unmapped</v>
      </c>
      <c r="U170" s="70" t="s">
        <v>6725</v>
      </c>
      <c r="V170" s="70" t="s">
        <v>5921</v>
      </c>
      <c r="W170" s="70" t="str">
        <f>TRIM(CONCATENATE(G170," - ",AD170," - ",V170))</f>
        <v>STH-B - RSM - FMCG Unmapped</v>
      </c>
      <c r="X170" s="70" t="s">
        <v>1803</v>
      </c>
      <c r="Y170" s="70" t="s">
        <v>774</v>
      </c>
      <c r="Z170" s="70" t="s">
        <v>774</v>
      </c>
      <c r="AA170" s="171" t="s">
        <v>774</v>
      </c>
      <c r="AB170" s="70" t="s">
        <v>774</v>
      </c>
      <c r="AC170" s="70" t="s">
        <v>1806</v>
      </c>
      <c r="AD170" s="70" t="s">
        <v>1146</v>
      </c>
      <c r="AE170" s="82" t="s">
        <v>3414</v>
      </c>
      <c r="AF170" s="70" t="s">
        <v>1171</v>
      </c>
      <c r="AG170" s="70" t="s">
        <v>1159</v>
      </c>
      <c r="AH170" s="70" t="s">
        <v>3278</v>
      </c>
      <c r="AI170" s="70" t="s">
        <v>4557</v>
      </c>
      <c r="AJ170" s="70" t="s">
        <v>1803</v>
      </c>
    </row>
    <row r="171" spans="1:36" x14ac:dyDescent="0.3">
      <c r="A171" s="59" t="str">
        <f t="shared" si="47"/>
        <v>STH-B-FMCG-RSM-01</v>
      </c>
      <c r="B171" s="70" t="s">
        <v>1171</v>
      </c>
      <c r="C171" s="70" t="s">
        <v>3078</v>
      </c>
      <c r="D171" s="70" t="s">
        <v>1170</v>
      </c>
      <c r="E171" s="70" t="s">
        <v>17</v>
      </c>
      <c r="F171" s="70" t="s">
        <v>1167</v>
      </c>
      <c r="G171" s="70" t="s">
        <v>5636</v>
      </c>
      <c r="H171" s="70" t="s">
        <v>1195</v>
      </c>
      <c r="I171" s="59" t="s">
        <v>4901</v>
      </c>
      <c r="J171" s="70" t="s">
        <v>3136</v>
      </c>
      <c r="K171" s="59" t="s">
        <v>6358</v>
      </c>
      <c r="L171" s="99" t="str">
        <f t="shared" si="48"/>
        <v>15</v>
      </c>
      <c r="M171" s="82" t="s">
        <v>4686</v>
      </c>
      <c r="N171" s="70" t="s">
        <v>2687</v>
      </c>
      <c r="O171" s="59" t="s">
        <v>2485</v>
      </c>
      <c r="P171" s="59" t="str">
        <f>O170</f>
        <v>0130701</v>
      </c>
      <c r="Q171" s="163" t="str">
        <f t="shared" si="46"/>
        <v>15@gsfmcg.com</v>
      </c>
      <c r="R171" s="59">
        <v>16</v>
      </c>
      <c r="S171" s="59" t="s">
        <v>3278</v>
      </c>
      <c r="T171" s="59" t="str">
        <f>V171</f>
        <v>Nadeem Farooqui</v>
      </c>
      <c r="U171" s="70" t="s">
        <v>3278</v>
      </c>
      <c r="V171" s="70" t="s">
        <v>4557</v>
      </c>
      <c r="W171" s="70" t="str">
        <f>TRIM(CONCATENATE(G171," - ",AD171," - ",V171))</f>
        <v>STH-B - RSM - Nadeem Farooqui</v>
      </c>
      <c r="X171" s="70" t="s">
        <v>1803</v>
      </c>
      <c r="Y171" s="70" t="s">
        <v>774</v>
      </c>
      <c r="Z171" s="70" t="s">
        <v>774</v>
      </c>
      <c r="AA171" s="171" t="s">
        <v>774</v>
      </c>
      <c r="AB171" s="70" t="s">
        <v>774</v>
      </c>
      <c r="AC171" s="70" t="s">
        <v>1806</v>
      </c>
      <c r="AD171" s="70" t="s">
        <v>1146</v>
      </c>
      <c r="AE171" s="82" t="s">
        <v>2488</v>
      </c>
      <c r="AF171" s="70" t="s">
        <v>1171</v>
      </c>
      <c r="AG171" s="70" t="s">
        <v>1159</v>
      </c>
      <c r="AH171" s="70" t="s">
        <v>3280</v>
      </c>
      <c r="AI171" s="70" t="s">
        <v>644</v>
      </c>
      <c r="AJ171" s="70" t="s">
        <v>18</v>
      </c>
    </row>
    <row r="172" spans="1:36" x14ac:dyDescent="0.3">
      <c r="A172" s="59" t="str">
        <f t="shared" si="47"/>
        <v>QTA01-FMCG01-SPO-01</v>
      </c>
      <c r="B172" s="70" t="s">
        <v>1170</v>
      </c>
      <c r="C172" s="70" t="s">
        <v>1987</v>
      </c>
      <c r="D172" s="70" t="s">
        <v>1911</v>
      </c>
      <c r="E172" s="70" t="s">
        <v>17</v>
      </c>
      <c r="F172" s="70" t="s">
        <v>6354</v>
      </c>
      <c r="G172" s="70" t="s">
        <v>6355</v>
      </c>
      <c r="H172" s="70" t="s">
        <v>1217</v>
      </c>
      <c r="I172" s="70" t="s">
        <v>4902</v>
      </c>
      <c r="J172" s="70" t="s">
        <v>2942</v>
      </c>
      <c r="K172" s="59" t="s">
        <v>6372</v>
      </c>
      <c r="L172" s="70" t="str">
        <f t="shared" si="48"/>
        <v>0117001</v>
      </c>
      <c r="M172" s="82" t="s">
        <v>4686</v>
      </c>
      <c r="N172" s="70" t="s">
        <v>2687</v>
      </c>
      <c r="O172" s="82" t="s">
        <v>2530</v>
      </c>
      <c r="P172" s="59" t="str">
        <f>O172</f>
        <v>0117001</v>
      </c>
      <c r="Q172" s="163" t="str">
        <f t="shared" ref="Q172:Q235" si="52">CONCATENATE(O172,"@gsfmcg.com")</f>
        <v>0117001@gsfmcg.com</v>
      </c>
      <c r="R172" s="59" t="s">
        <v>2530</v>
      </c>
      <c r="S172" s="59" t="s">
        <v>227</v>
      </c>
      <c r="T172" s="59" t="str">
        <f>TRIM(CONCATENATE(V172," (",S172,")"))</f>
        <v>Ravi Kumar (QTA-01)</v>
      </c>
      <c r="U172" s="70" t="s">
        <v>3027</v>
      </c>
      <c r="V172" s="70" t="s">
        <v>7403</v>
      </c>
      <c r="W172" s="70" t="str">
        <f>TRIM(CONCATENATE(K172," - ",AD172," - ",V172))</f>
        <v>QTA01 - SPO - Ravi Kumar</v>
      </c>
      <c r="X172" s="70" t="s">
        <v>62</v>
      </c>
      <c r="Y172" s="70" t="s">
        <v>6305</v>
      </c>
      <c r="Z172" s="70" t="s">
        <v>774</v>
      </c>
      <c r="AA172" s="171" t="s">
        <v>774</v>
      </c>
      <c r="AB172" s="70" t="s">
        <v>774</v>
      </c>
      <c r="AC172" s="70" t="s">
        <v>1171</v>
      </c>
      <c r="AD172" s="70" t="s">
        <v>163</v>
      </c>
      <c r="AE172" s="82" t="s">
        <v>1162</v>
      </c>
      <c r="AF172" s="70" t="s">
        <v>1171</v>
      </c>
      <c r="AG172" s="70" t="s">
        <v>1159</v>
      </c>
      <c r="AH172" s="70" t="s">
        <v>3247</v>
      </c>
      <c r="AI172" s="70" t="s">
        <v>5852</v>
      </c>
      <c r="AJ172" s="70" t="s">
        <v>62</v>
      </c>
    </row>
    <row r="173" spans="1:36" x14ac:dyDescent="0.3">
      <c r="A173" s="59" t="str">
        <f t="shared" si="47"/>
        <v>QTA01-FMCG01-SPO-02</v>
      </c>
      <c r="B173" s="70" t="s">
        <v>1170</v>
      </c>
      <c r="C173" s="70" t="s">
        <v>1987</v>
      </c>
      <c r="D173" s="70" t="s">
        <v>1911</v>
      </c>
      <c r="E173" s="70" t="s">
        <v>17</v>
      </c>
      <c r="F173" s="70" t="s">
        <v>6354</v>
      </c>
      <c r="G173" s="70" t="s">
        <v>6355</v>
      </c>
      <c r="H173" s="70" t="s">
        <v>1217</v>
      </c>
      <c r="I173" s="70" t="s">
        <v>4902</v>
      </c>
      <c r="J173" s="70" t="s">
        <v>2942</v>
      </c>
      <c r="K173" s="59" t="s">
        <v>6372</v>
      </c>
      <c r="L173" s="70" t="str">
        <f t="shared" si="48"/>
        <v>0117002</v>
      </c>
      <c r="M173" s="82" t="s">
        <v>4686</v>
      </c>
      <c r="N173" s="70" t="s">
        <v>2687</v>
      </c>
      <c r="O173" s="59" t="s">
        <v>2531</v>
      </c>
      <c r="P173" s="59" t="str">
        <f>O173</f>
        <v>0117002</v>
      </c>
      <c r="Q173" s="163" t="str">
        <f t="shared" si="52"/>
        <v>0117002@gsfmcg.com</v>
      </c>
      <c r="R173" s="59" t="s">
        <v>2531</v>
      </c>
      <c r="S173" s="59" t="s">
        <v>231</v>
      </c>
      <c r="T173" s="59" t="str">
        <f>TRIM(CONCATENATE(V173," (",S173,")"))</f>
        <v>Ghulam Abbas (QTA-02)</v>
      </c>
      <c r="U173" s="70" t="s">
        <v>3028</v>
      </c>
      <c r="V173" s="70" t="s">
        <v>232</v>
      </c>
      <c r="W173" s="70" t="str">
        <f>TRIM(CONCATENATE(K173," - ",AD173," - ",V173))</f>
        <v>QTA01 - SPO - Ghulam Abbas</v>
      </c>
      <c r="X173" s="70" t="s">
        <v>62</v>
      </c>
      <c r="Y173" s="70" t="s">
        <v>6298</v>
      </c>
      <c r="Z173" s="70" t="s">
        <v>774</v>
      </c>
      <c r="AA173" s="171" t="s">
        <v>774</v>
      </c>
      <c r="AB173" s="70" t="s">
        <v>774</v>
      </c>
      <c r="AC173" s="70" t="s">
        <v>1171</v>
      </c>
      <c r="AD173" s="70" t="s">
        <v>163</v>
      </c>
      <c r="AE173" s="82" t="s">
        <v>1162</v>
      </c>
      <c r="AF173" s="70" t="s">
        <v>1171</v>
      </c>
      <c r="AG173" s="70" t="s">
        <v>1159</v>
      </c>
      <c r="AH173" s="70" t="s">
        <v>3247</v>
      </c>
      <c r="AI173" s="70" t="s">
        <v>5852</v>
      </c>
      <c r="AJ173" s="70" t="s">
        <v>62</v>
      </c>
    </row>
    <row r="174" spans="1:36" x14ac:dyDescent="0.3">
      <c r="A174" s="59" t="str">
        <f t="shared" si="47"/>
        <v>QTA01-FMCG02-SPO-01</v>
      </c>
      <c r="B174" s="70" t="s">
        <v>1195</v>
      </c>
      <c r="C174" s="70" t="s">
        <v>1988</v>
      </c>
      <c r="D174" s="70" t="s">
        <v>1911</v>
      </c>
      <c r="E174" s="70" t="s">
        <v>17</v>
      </c>
      <c r="F174" s="70" t="s">
        <v>6354</v>
      </c>
      <c r="G174" s="70" t="s">
        <v>6355</v>
      </c>
      <c r="H174" s="70" t="s">
        <v>1217</v>
      </c>
      <c r="I174" s="70" t="s">
        <v>4902</v>
      </c>
      <c r="J174" s="70" t="s">
        <v>2942</v>
      </c>
      <c r="K174" s="59" t="s">
        <v>6372</v>
      </c>
      <c r="L174" s="70" t="str">
        <f t="shared" si="48"/>
        <v>0117005</v>
      </c>
      <c r="M174" s="82" t="s">
        <v>4686</v>
      </c>
      <c r="N174" s="70" t="s">
        <v>2687</v>
      </c>
      <c r="O174" s="59" t="s">
        <v>2574</v>
      </c>
      <c r="P174" s="59" t="str">
        <f>O174</f>
        <v>0117005</v>
      </c>
      <c r="Q174" s="163" t="str">
        <f t="shared" si="52"/>
        <v>0117005@gsfmcg.com</v>
      </c>
      <c r="R174" s="59" t="s">
        <v>2574</v>
      </c>
      <c r="S174" s="59" t="s">
        <v>472</v>
      </c>
      <c r="T174" s="59" t="str">
        <f>TRIM(CONCATENATE(V174," (",S174,")"))</f>
        <v>Anil Kumar (T-QTA-01)</v>
      </c>
      <c r="U174" s="70" t="s">
        <v>3029</v>
      </c>
      <c r="V174" s="70" t="s">
        <v>7404</v>
      </c>
      <c r="W174" s="70" t="str">
        <f>TRIM(CONCATENATE(K174," - ",AD174," - ",V174))</f>
        <v>QTA01 - SPO - Anil Kumar</v>
      </c>
      <c r="X174" s="70" t="s">
        <v>62</v>
      </c>
      <c r="Y174" s="70" t="s">
        <v>6298</v>
      </c>
      <c r="Z174" s="70" t="s">
        <v>774</v>
      </c>
      <c r="AA174" s="171" t="s">
        <v>774</v>
      </c>
      <c r="AB174" s="70" t="s">
        <v>774</v>
      </c>
      <c r="AC174" s="70" t="s">
        <v>1171</v>
      </c>
      <c r="AD174" s="70" t="s">
        <v>163</v>
      </c>
      <c r="AE174" s="82" t="s">
        <v>1162</v>
      </c>
      <c r="AF174" s="70" t="s">
        <v>1171</v>
      </c>
      <c r="AG174" s="70" t="s">
        <v>1159</v>
      </c>
      <c r="AH174" s="70" t="s">
        <v>3247</v>
      </c>
      <c r="AI174" s="70" t="s">
        <v>5852</v>
      </c>
      <c r="AJ174" s="70" t="s">
        <v>62</v>
      </c>
    </row>
    <row r="175" spans="1:36" x14ac:dyDescent="0.3">
      <c r="A175" s="59" t="str">
        <f t="shared" si="47"/>
        <v>QTA01-FMCG02-SPO-02</v>
      </c>
      <c r="B175" s="70" t="s">
        <v>1195</v>
      </c>
      <c r="C175" s="70" t="s">
        <v>1988</v>
      </c>
      <c r="D175" s="70" t="s">
        <v>1911</v>
      </c>
      <c r="E175" s="70" t="s">
        <v>17</v>
      </c>
      <c r="F175" s="70" t="s">
        <v>6354</v>
      </c>
      <c r="G175" s="70" t="s">
        <v>6355</v>
      </c>
      <c r="H175" s="70" t="s">
        <v>1217</v>
      </c>
      <c r="I175" s="70" t="s">
        <v>4902</v>
      </c>
      <c r="J175" s="70" t="s">
        <v>2942</v>
      </c>
      <c r="K175" s="59" t="s">
        <v>6372</v>
      </c>
      <c r="L175" s="70" t="str">
        <f t="shared" si="48"/>
        <v>0117008</v>
      </c>
      <c r="M175" s="82" t="s">
        <v>4686</v>
      </c>
      <c r="N175" s="70" t="s">
        <v>2687</v>
      </c>
      <c r="O175" s="59" t="s">
        <v>8046</v>
      </c>
      <c r="P175" s="59" t="str">
        <f>O175</f>
        <v>0117008</v>
      </c>
      <c r="Q175" s="163" t="str">
        <f t="shared" si="52"/>
        <v>0117008@gsfmcg.com</v>
      </c>
      <c r="R175" s="59" t="s">
        <v>2574</v>
      </c>
      <c r="S175" s="59" t="s">
        <v>7402</v>
      </c>
      <c r="T175" s="59" t="str">
        <f>TRIM(CONCATENATE(V175," (",S175,")"))</f>
        <v>Junaid Zareen (T-QTA-02)</v>
      </c>
      <c r="U175" s="70" t="s">
        <v>7406</v>
      </c>
      <c r="V175" s="70" t="s">
        <v>7405</v>
      </c>
      <c r="W175" s="70" t="str">
        <f>TRIM(CONCATENATE(K175," - ",AD175," - ",V175))</f>
        <v>QTA01 - SPO - Junaid Zareen</v>
      </c>
      <c r="X175" s="70" t="s">
        <v>62</v>
      </c>
      <c r="Y175" s="70" t="s">
        <v>6298</v>
      </c>
      <c r="Z175" s="70" t="s">
        <v>774</v>
      </c>
      <c r="AA175" s="171" t="s">
        <v>774</v>
      </c>
      <c r="AB175" s="70" t="s">
        <v>774</v>
      </c>
      <c r="AC175" s="70" t="s">
        <v>1171</v>
      </c>
      <c r="AD175" s="70" t="s">
        <v>163</v>
      </c>
      <c r="AE175" s="82" t="s">
        <v>1162</v>
      </c>
      <c r="AF175" s="70" t="s">
        <v>1171</v>
      </c>
      <c r="AG175" s="70" t="s">
        <v>1159</v>
      </c>
      <c r="AH175" s="70" t="s">
        <v>3247</v>
      </c>
      <c r="AI175" s="70" t="s">
        <v>5852</v>
      </c>
      <c r="AJ175" s="70" t="s">
        <v>62</v>
      </c>
    </row>
    <row r="176" spans="1:36" x14ac:dyDescent="0.3">
      <c r="A176" s="59" t="str">
        <f t="shared" si="47"/>
        <v>QTA01-FMCG-SPO-00</v>
      </c>
      <c r="B176" s="70" t="s">
        <v>1171</v>
      </c>
      <c r="C176" s="70" t="s">
        <v>3078</v>
      </c>
      <c r="D176" s="70" t="s">
        <v>1911</v>
      </c>
      <c r="E176" s="70" t="s">
        <v>17</v>
      </c>
      <c r="F176" s="70" t="s">
        <v>6354</v>
      </c>
      <c r="G176" s="70" t="s">
        <v>6355</v>
      </c>
      <c r="H176" s="70" t="s">
        <v>1217</v>
      </c>
      <c r="I176" s="70" t="s">
        <v>4902</v>
      </c>
      <c r="J176" s="70" t="s">
        <v>2942</v>
      </c>
      <c r="K176" s="59" t="s">
        <v>6372</v>
      </c>
      <c r="L176" s="70" t="str">
        <f t="shared" si="48"/>
        <v>0117003</v>
      </c>
      <c r="M176" s="82" t="s">
        <v>4686</v>
      </c>
      <c r="N176" s="70" t="s">
        <v>2687</v>
      </c>
      <c r="O176" s="59" t="s">
        <v>2532</v>
      </c>
      <c r="P176" s="59" t="str">
        <f>O176</f>
        <v>0117003</v>
      </c>
      <c r="Q176" s="163" t="str">
        <f t="shared" si="52"/>
        <v>0117003@gsfmcg.com</v>
      </c>
      <c r="R176" s="59" t="s">
        <v>2532</v>
      </c>
      <c r="S176" s="59" t="s">
        <v>5238</v>
      </c>
      <c r="T176" s="59" t="str">
        <f>TRIM(CONCATENATE(W176))</f>
        <v>QTA01 - FMCG Unmapped</v>
      </c>
      <c r="U176" s="70" t="s">
        <v>3403</v>
      </c>
      <c r="V176" s="70" t="s">
        <v>5921</v>
      </c>
      <c r="W176" s="70" t="str">
        <f>TRIM(CONCATENATE(K176," - ",V176))</f>
        <v>QTA01 - FMCG Unmapped</v>
      </c>
      <c r="X176" s="70" t="s">
        <v>62</v>
      </c>
      <c r="Y176" s="70" t="s">
        <v>774</v>
      </c>
      <c r="Z176" s="70" t="s">
        <v>774</v>
      </c>
      <c r="AA176" s="171" t="s">
        <v>774</v>
      </c>
      <c r="AB176" s="70" t="s">
        <v>774</v>
      </c>
      <c r="AC176" s="70" t="s">
        <v>1171</v>
      </c>
      <c r="AD176" s="70" t="s">
        <v>163</v>
      </c>
      <c r="AE176" s="82" t="s">
        <v>1162</v>
      </c>
      <c r="AF176" s="70" t="s">
        <v>1171</v>
      </c>
      <c r="AG176" s="70" t="s">
        <v>1159</v>
      </c>
      <c r="AH176" s="70" t="s">
        <v>3247</v>
      </c>
      <c r="AI176" s="70" t="s">
        <v>5852</v>
      </c>
      <c r="AJ176" s="70" t="s">
        <v>62</v>
      </c>
    </row>
    <row r="177" spans="1:36" x14ac:dyDescent="0.3">
      <c r="A177" s="59" t="str">
        <f t="shared" si="47"/>
        <v>QTA01-FMCG-ASM-01</v>
      </c>
      <c r="B177" s="70" t="s">
        <v>1171</v>
      </c>
      <c r="C177" s="70" t="s">
        <v>3078</v>
      </c>
      <c r="D177" s="70" t="s">
        <v>1911</v>
      </c>
      <c r="E177" s="70" t="s">
        <v>17</v>
      </c>
      <c r="F177" s="70" t="s">
        <v>6354</v>
      </c>
      <c r="G177" s="70" t="s">
        <v>6355</v>
      </c>
      <c r="H177" s="70" t="s">
        <v>1217</v>
      </c>
      <c r="I177" s="70" t="s">
        <v>4902</v>
      </c>
      <c r="J177" s="70" t="s">
        <v>2942</v>
      </c>
      <c r="K177" s="59" t="s">
        <v>6372</v>
      </c>
      <c r="L177" s="70" t="str">
        <f t="shared" si="48"/>
        <v>01170</v>
      </c>
      <c r="M177" s="82" t="s">
        <v>4686</v>
      </c>
      <c r="N177" s="70" t="s">
        <v>2687</v>
      </c>
      <c r="O177" s="59" t="s">
        <v>2747</v>
      </c>
      <c r="P177" s="59" t="str">
        <f>O176</f>
        <v>0117003</v>
      </c>
      <c r="Q177" s="163" t="str">
        <f t="shared" si="52"/>
        <v>01170@gsfmcg.com</v>
      </c>
      <c r="R177" s="59" t="s">
        <v>3843</v>
      </c>
      <c r="S177" s="59" t="s">
        <v>7810</v>
      </c>
      <c r="T177" s="59" t="str">
        <f>V177</f>
        <v>M. Yousuf</v>
      </c>
      <c r="U177" s="70" t="s">
        <v>3247</v>
      </c>
      <c r="V177" s="70" t="s">
        <v>5852</v>
      </c>
      <c r="W177" s="70" t="str">
        <f>TRIM(CONCATENATE(K177," - ",AD177," - ",V177))</f>
        <v>QTA01 - ASM - M. Yousuf</v>
      </c>
      <c r="X177" s="70" t="s">
        <v>62</v>
      </c>
      <c r="Y177" s="70" t="s">
        <v>774</v>
      </c>
      <c r="Z177" s="70" t="s">
        <v>774</v>
      </c>
      <c r="AA177" s="171" t="s">
        <v>774</v>
      </c>
      <c r="AB177" s="70" t="s">
        <v>774</v>
      </c>
      <c r="AC177" s="70" t="s">
        <v>1219</v>
      </c>
      <c r="AD177" s="70" t="s">
        <v>1028</v>
      </c>
      <c r="AE177" s="82" t="s">
        <v>3414</v>
      </c>
      <c r="AF177" s="70" t="s">
        <v>1171</v>
      </c>
      <c r="AG177" s="70" t="s">
        <v>1159</v>
      </c>
      <c r="AH177" s="70" t="s">
        <v>6356</v>
      </c>
      <c r="AI177" s="70" t="s">
        <v>8715</v>
      </c>
      <c r="AJ177" s="70" t="s">
        <v>26</v>
      </c>
    </row>
    <row r="178" spans="1:36" x14ac:dyDescent="0.3">
      <c r="A178" s="59" t="str">
        <f t="shared" si="47"/>
        <v>LRK01-FMCG01-SPO-01</v>
      </c>
      <c r="B178" s="70" t="s">
        <v>1170</v>
      </c>
      <c r="C178" s="70" t="s">
        <v>1987</v>
      </c>
      <c r="D178" s="70" t="s">
        <v>1911</v>
      </c>
      <c r="E178" s="70" t="s">
        <v>17</v>
      </c>
      <c r="F178" s="70" t="s">
        <v>6354</v>
      </c>
      <c r="G178" s="70" t="s">
        <v>6355</v>
      </c>
      <c r="H178" s="70" t="s">
        <v>7452</v>
      </c>
      <c r="I178" s="59" t="s">
        <v>4901</v>
      </c>
      <c r="J178" s="70" t="s">
        <v>7450</v>
      </c>
      <c r="K178" s="59" t="s">
        <v>7451</v>
      </c>
      <c r="L178" s="70" t="str">
        <f t="shared" si="48"/>
        <v>0118003</v>
      </c>
      <c r="M178" s="82" t="s">
        <v>4686</v>
      </c>
      <c r="N178" s="70" t="s">
        <v>2687</v>
      </c>
      <c r="O178" s="59" t="s">
        <v>2535</v>
      </c>
      <c r="P178" s="59" t="str">
        <f>O178</f>
        <v>0118003</v>
      </c>
      <c r="Q178" s="163" t="str">
        <f t="shared" si="52"/>
        <v>0118003@gsfmcg.com</v>
      </c>
      <c r="R178" s="59" t="s">
        <v>2535</v>
      </c>
      <c r="S178" s="59" t="s">
        <v>8203</v>
      </c>
      <c r="T178" s="59" t="str">
        <f>TRIM(CONCATENATE(V178," (",S178,")"))</f>
        <v>Abdul Hameed (LRK-01)</v>
      </c>
      <c r="U178" s="70" t="s">
        <v>7444</v>
      </c>
      <c r="V178" s="70" t="s">
        <v>8207</v>
      </c>
      <c r="W178" s="70" t="str">
        <f>TRIM(CONCATENATE(K178," - ",AD178," - ",V178))</f>
        <v>LRK01 - SPO - Abdul Hameed</v>
      </c>
      <c r="X178" s="70" t="s">
        <v>63</v>
      </c>
      <c r="Y178" s="70" t="s">
        <v>6298</v>
      </c>
      <c r="Z178" s="70" t="s">
        <v>774</v>
      </c>
      <c r="AA178" s="171" t="s">
        <v>774</v>
      </c>
      <c r="AB178" s="70" t="s">
        <v>774</v>
      </c>
      <c r="AC178" s="70" t="s">
        <v>1171</v>
      </c>
      <c r="AD178" s="70" t="s">
        <v>163</v>
      </c>
      <c r="AE178" s="82" t="s">
        <v>1162</v>
      </c>
      <c r="AF178" s="70" t="s">
        <v>1171</v>
      </c>
      <c r="AG178" s="70" t="s">
        <v>1159</v>
      </c>
      <c r="AH178" s="70" t="s">
        <v>7449</v>
      </c>
      <c r="AI178" s="70" t="s">
        <v>3266</v>
      </c>
      <c r="AJ178" s="70" t="s">
        <v>63</v>
      </c>
    </row>
    <row r="179" spans="1:36" x14ac:dyDescent="0.3">
      <c r="A179" s="59" t="str">
        <f t="shared" si="47"/>
        <v>LRK01-FMCG01-SPO-02</v>
      </c>
      <c r="B179" s="70" t="s">
        <v>1170</v>
      </c>
      <c r="C179" s="70" t="s">
        <v>1987</v>
      </c>
      <c r="D179" s="70" t="s">
        <v>1911</v>
      </c>
      <c r="E179" s="70" t="s">
        <v>17</v>
      </c>
      <c r="F179" s="70" t="s">
        <v>6354</v>
      </c>
      <c r="G179" s="70" t="s">
        <v>6355</v>
      </c>
      <c r="H179" s="70" t="s">
        <v>7452</v>
      </c>
      <c r="I179" s="59" t="s">
        <v>4901</v>
      </c>
      <c r="J179" s="70" t="s">
        <v>7450</v>
      </c>
      <c r="K179" s="59" t="s">
        <v>7451</v>
      </c>
      <c r="L179" s="70" t="str">
        <f t="shared" si="48"/>
        <v>0118004</v>
      </c>
      <c r="M179" s="82" t="s">
        <v>4686</v>
      </c>
      <c r="N179" s="70" t="s">
        <v>2687</v>
      </c>
      <c r="O179" s="59" t="s">
        <v>2536</v>
      </c>
      <c r="P179" s="59" t="str">
        <f>O179</f>
        <v>0118004</v>
      </c>
      <c r="Q179" s="163" t="str">
        <f t="shared" si="52"/>
        <v>0118004@gsfmcg.com</v>
      </c>
      <c r="R179" s="59" t="s">
        <v>2536</v>
      </c>
      <c r="S179" s="59" t="s">
        <v>8204</v>
      </c>
      <c r="T179" s="59" t="str">
        <f>TRIM(CONCATENATE(V179," (",S179,")"))</f>
        <v>Haibat Ali (LRK-02)</v>
      </c>
      <c r="U179" s="70" t="s">
        <v>7445</v>
      </c>
      <c r="V179" s="70" t="s">
        <v>5849</v>
      </c>
      <c r="W179" s="70" t="str">
        <f>TRIM(CONCATENATE(K179," - ",AD179," - ",V179))</f>
        <v>LRK01 - SPO - Haibat Ali</v>
      </c>
      <c r="X179" s="70" t="s">
        <v>64</v>
      </c>
      <c r="Y179" s="70" t="s">
        <v>6298</v>
      </c>
      <c r="Z179" s="70" t="s">
        <v>774</v>
      </c>
      <c r="AA179" s="171" t="s">
        <v>774</v>
      </c>
      <c r="AB179" s="70" t="s">
        <v>774</v>
      </c>
      <c r="AC179" s="70" t="s">
        <v>1171</v>
      </c>
      <c r="AD179" s="70" t="s">
        <v>163</v>
      </c>
      <c r="AE179" s="82" t="s">
        <v>1162</v>
      </c>
      <c r="AF179" s="70" t="s">
        <v>1171</v>
      </c>
      <c r="AG179" s="70" t="s">
        <v>1159</v>
      </c>
      <c r="AH179" s="70" t="s">
        <v>7449</v>
      </c>
      <c r="AI179" s="70" t="s">
        <v>3266</v>
      </c>
      <c r="AJ179" s="70" t="s">
        <v>63</v>
      </c>
    </row>
    <row r="180" spans="1:36" x14ac:dyDescent="0.3">
      <c r="A180" s="59" t="str">
        <f t="shared" si="47"/>
        <v>LRK01-FMCG02-SPO-01</v>
      </c>
      <c r="B180" s="70" t="s">
        <v>1195</v>
      </c>
      <c r="C180" s="70" t="s">
        <v>1988</v>
      </c>
      <c r="D180" s="70" t="s">
        <v>1911</v>
      </c>
      <c r="E180" s="70" t="s">
        <v>17</v>
      </c>
      <c r="F180" s="70" t="s">
        <v>6354</v>
      </c>
      <c r="G180" s="70" t="s">
        <v>6355</v>
      </c>
      <c r="H180" s="70" t="s">
        <v>7452</v>
      </c>
      <c r="I180" s="59" t="s">
        <v>4901</v>
      </c>
      <c r="J180" s="70" t="s">
        <v>7450</v>
      </c>
      <c r="K180" s="59" t="s">
        <v>7451</v>
      </c>
      <c r="L180" s="70" t="str">
        <f t="shared" si="48"/>
        <v>0121004</v>
      </c>
      <c r="M180" s="82" t="s">
        <v>4686</v>
      </c>
      <c r="N180" s="70" t="s">
        <v>2687</v>
      </c>
      <c r="O180" s="59" t="s">
        <v>2578</v>
      </c>
      <c r="P180" s="59" t="str">
        <f>O180</f>
        <v>0121004</v>
      </c>
      <c r="Q180" s="163" t="str">
        <f t="shared" si="52"/>
        <v>0121004@gsfmcg.com</v>
      </c>
      <c r="R180" s="59" t="s">
        <v>2578</v>
      </c>
      <c r="S180" s="59" t="s">
        <v>8205</v>
      </c>
      <c r="T180" s="59" t="str">
        <f>TRIM(CONCATENATE(V180," (",S180,")"))</f>
        <v>Ameet Kumar (T-LRK-01)</v>
      </c>
      <c r="U180" s="70" t="s">
        <v>7447</v>
      </c>
      <c r="V180" s="70" t="s">
        <v>8208</v>
      </c>
      <c r="W180" s="70" t="str">
        <f>TRIM(CONCATENATE(K180," - ",AD180," - ",V180))</f>
        <v>LRK01 - SPO - Ameet Kumar</v>
      </c>
      <c r="X180" s="70" t="s">
        <v>63</v>
      </c>
      <c r="Y180" s="70" t="s">
        <v>6298</v>
      </c>
      <c r="Z180" s="70" t="s">
        <v>774</v>
      </c>
      <c r="AA180" s="171" t="s">
        <v>774</v>
      </c>
      <c r="AB180" s="70" t="s">
        <v>774</v>
      </c>
      <c r="AC180" s="70" t="s">
        <v>1171</v>
      </c>
      <c r="AD180" s="70" t="s">
        <v>163</v>
      </c>
      <c r="AE180" s="82" t="s">
        <v>1162</v>
      </c>
      <c r="AF180" s="70" t="s">
        <v>1171</v>
      </c>
      <c r="AG180" s="70" t="s">
        <v>1159</v>
      </c>
      <c r="AH180" s="70" t="s">
        <v>7449</v>
      </c>
      <c r="AI180" s="70" t="s">
        <v>3266</v>
      </c>
      <c r="AJ180" s="70" t="s">
        <v>63</v>
      </c>
    </row>
    <row r="181" spans="1:36" x14ac:dyDescent="0.3">
      <c r="A181" s="59" t="str">
        <f t="shared" si="47"/>
        <v>LRK01-FMCG02-SPO-02</v>
      </c>
      <c r="B181" s="70" t="s">
        <v>1195</v>
      </c>
      <c r="C181" s="70" t="s">
        <v>1988</v>
      </c>
      <c r="D181" s="70" t="s">
        <v>1911</v>
      </c>
      <c r="E181" s="70" t="s">
        <v>17</v>
      </c>
      <c r="F181" s="70" t="s">
        <v>6354</v>
      </c>
      <c r="G181" s="70" t="s">
        <v>6355</v>
      </c>
      <c r="H181" s="70" t="s">
        <v>7452</v>
      </c>
      <c r="I181" s="59" t="s">
        <v>4901</v>
      </c>
      <c r="J181" s="70" t="s">
        <v>7450</v>
      </c>
      <c r="K181" s="59" t="s">
        <v>7451</v>
      </c>
      <c r="L181" s="70" t="str">
        <f t="shared" ref="L181:L212" si="53">O181</f>
        <v>0121005</v>
      </c>
      <c r="M181" s="82" t="s">
        <v>4686</v>
      </c>
      <c r="N181" s="70" t="s">
        <v>2687</v>
      </c>
      <c r="O181" s="59" t="s">
        <v>2579</v>
      </c>
      <c r="P181" s="59" t="str">
        <f>O181</f>
        <v>0121005</v>
      </c>
      <c r="Q181" s="163" t="str">
        <f t="shared" si="52"/>
        <v>0121005@gsfmcg.com</v>
      </c>
      <c r="R181" s="59" t="s">
        <v>2579</v>
      </c>
      <c r="S181" s="59" t="s">
        <v>8206</v>
      </c>
      <c r="T181" s="59" t="str">
        <f>TRIM(CONCATENATE(V181," (",S181,")"))</f>
        <v>Nadeem (T-LRK-02)</v>
      </c>
      <c r="U181" s="70" t="s">
        <v>7446</v>
      </c>
      <c r="V181" s="70" t="s">
        <v>8209</v>
      </c>
      <c r="W181" s="70" t="str">
        <f>TRIM(CONCATENATE(K181," - ",AD181," - ",V181))</f>
        <v>LRK01 - SPO - Nadeem</v>
      </c>
      <c r="X181" s="70" t="s">
        <v>64</v>
      </c>
      <c r="Y181" s="70" t="s">
        <v>6298</v>
      </c>
      <c r="Z181" s="70" t="s">
        <v>774</v>
      </c>
      <c r="AA181" s="171" t="s">
        <v>774</v>
      </c>
      <c r="AB181" s="70" t="s">
        <v>774</v>
      </c>
      <c r="AC181" s="70" t="s">
        <v>1171</v>
      </c>
      <c r="AD181" s="70" t="s">
        <v>163</v>
      </c>
      <c r="AE181" s="82" t="s">
        <v>1162</v>
      </c>
      <c r="AF181" s="70" t="s">
        <v>1171</v>
      </c>
      <c r="AG181" s="70" t="s">
        <v>1159</v>
      </c>
      <c r="AH181" s="70" t="s">
        <v>7449</v>
      </c>
      <c r="AI181" s="70" t="s">
        <v>3266</v>
      </c>
      <c r="AJ181" s="70" t="s">
        <v>63</v>
      </c>
    </row>
    <row r="182" spans="1:36" x14ac:dyDescent="0.3">
      <c r="A182" s="59" t="str">
        <f t="shared" si="47"/>
        <v>LRK01-FMCG-SPO-00</v>
      </c>
      <c r="B182" s="70" t="s">
        <v>1171</v>
      </c>
      <c r="C182" s="70" t="s">
        <v>3078</v>
      </c>
      <c r="D182" s="70" t="s">
        <v>1911</v>
      </c>
      <c r="E182" s="70" t="s">
        <v>17</v>
      </c>
      <c r="F182" s="70" t="s">
        <v>6354</v>
      </c>
      <c r="G182" s="70" t="s">
        <v>6355</v>
      </c>
      <c r="H182" s="70" t="s">
        <v>7452</v>
      </c>
      <c r="I182" s="59" t="s">
        <v>4901</v>
      </c>
      <c r="J182" s="70" t="s">
        <v>7450</v>
      </c>
      <c r="K182" s="59" t="s">
        <v>7451</v>
      </c>
      <c r="L182" s="70" t="str">
        <f t="shared" si="53"/>
        <v>0121003</v>
      </c>
      <c r="M182" s="82" t="s">
        <v>4686</v>
      </c>
      <c r="N182" s="70" t="s">
        <v>2687</v>
      </c>
      <c r="O182" s="59" t="s">
        <v>2580</v>
      </c>
      <c r="P182" s="59" t="str">
        <f>O182</f>
        <v>0121003</v>
      </c>
      <c r="Q182" s="163" t="str">
        <f t="shared" si="52"/>
        <v>0121003@gsfmcg.com</v>
      </c>
      <c r="R182" s="59" t="s">
        <v>2580</v>
      </c>
      <c r="S182" s="59" t="s">
        <v>5238</v>
      </c>
      <c r="T182" s="59" t="str">
        <f>TRIM(CONCATENATE(W182))</f>
        <v>LRK01 - FMCG Unmapped</v>
      </c>
      <c r="U182" s="70" t="s">
        <v>7448</v>
      </c>
      <c r="V182" s="70" t="s">
        <v>5921</v>
      </c>
      <c r="W182" s="70" t="str">
        <f>TRIM(CONCATENATE(K182," - ",V182))</f>
        <v>LRK01 - FMCG Unmapped</v>
      </c>
      <c r="X182" s="70" t="s">
        <v>64</v>
      </c>
      <c r="Y182" s="70" t="s">
        <v>774</v>
      </c>
      <c r="Z182" s="70" t="s">
        <v>774</v>
      </c>
      <c r="AA182" s="171" t="s">
        <v>774</v>
      </c>
      <c r="AB182" s="70" t="s">
        <v>774</v>
      </c>
      <c r="AC182" s="70" t="s">
        <v>1171</v>
      </c>
      <c r="AD182" s="70" t="s">
        <v>163</v>
      </c>
      <c r="AE182" s="82" t="s">
        <v>1162</v>
      </c>
      <c r="AF182" s="70" t="s">
        <v>1171</v>
      </c>
      <c r="AG182" s="70" t="s">
        <v>1159</v>
      </c>
      <c r="AH182" s="70" t="s">
        <v>7449</v>
      </c>
      <c r="AI182" s="70" t="s">
        <v>3266</v>
      </c>
      <c r="AJ182" s="70" t="s">
        <v>63</v>
      </c>
    </row>
    <row r="183" spans="1:36" x14ac:dyDescent="0.3">
      <c r="A183" s="59" t="str">
        <f t="shared" si="47"/>
        <v>LRK01-FMCG-ASM-01</v>
      </c>
      <c r="B183" s="70" t="s">
        <v>1171</v>
      </c>
      <c r="C183" s="70" t="s">
        <v>3078</v>
      </c>
      <c r="D183" s="70" t="s">
        <v>1911</v>
      </c>
      <c r="E183" s="70" t="s">
        <v>17</v>
      </c>
      <c r="F183" s="70" t="s">
        <v>6354</v>
      </c>
      <c r="G183" s="70" t="s">
        <v>6355</v>
      </c>
      <c r="H183" s="70" t="s">
        <v>7452</v>
      </c>
      <c r="I183" s="59" t="s">
        <v>4901</v>
      </c>
      <c r="J183" s="70" t="s">
        <v>7450</v>
      </c>
      <c r="K183" s="59" t="s">
        <v>7451</v>
      </c>
      <c r="L183" s="70" t="str">
        <f t="shared" si="53"/>
        <v>01180</v>
      </c>
      <c r="M183" s="82" t="s">
        <v>4686</v>
      </c>
      <c r="N183" s="70" t="s">
        <v>2687</v>
      </c>
      <c r="O183" s="59" t="s">
        <v>2748</v>
      </c>
      <c r="P183" s="59" t="str">
        <f>O182</f>
        <v>0121003</v>
      </c>
      <c r="Q183" s="163" t="str">
        <f t="shared" si="52"/>
        <v>01180@gsfmcg.com</v>
      </c>
      <c r="R183" s="59" t="s">
        <v>2748</v>
      </c>
      <c r="S183" s="59" t="s">
        <v>7812</v>
      </c>
      <c r="T183" s="59" t="str">
        <f>V183</f>
        <v>Imran Khan Soomro</v>
      </c>
      <c r="U183" s="70" t="s">
        <v>7449</v>
      </c>
      <c r="V183" s="70" t="s">
        <v>218</v>
      </c>
      <c r="W183" s="70" t="str">
        <f>TRIM(CONCATENATE(K183," - ",AD183," - ",V183))</f>
        <v>LRK01 - ASM - Imran Khan Soomro</v>
      </c>
      <c r="X183" s="70" t="s">
        <v>64</v>
      </c>
      <c r="Y183" s="70" t="s">
        <v>774</v>
      </c>
      <c r="Z183" s="70" t="s">
        <v>6443</v>
      </c>
      <c r="AA183" s="171">
        <v>41821</v>
      </c>
      <c r="AB183" s="70" t="s">
        <v>774</v>
      </c>
      <c r="AC183" s="70" t="s">
        <v>1219</v>
      </c>
      <c r="AD183" s="70" t="s">
        <v>1028</v>
      </c>
      <c r="AE183" s="82" t="s">
        <v>3414</v>
      </c>
      <c r="AF183" s="70" t="s">
        <v>1171</v>
      </c>
      <c r="AG183" s="70" t="s">
        <v>1159</v>
      </c>
      <c r="AH183" s="70" t="s">
        <v>6356</v>
      </c>
      <c r="AI183" s="70" t="s">
        <v>8715</v>
      </c>
      <c r="AJ183" s="70" t="s">
        <v>26</v>
      </c>
    </row>
    <row r="184" spans="1:36" x14ac:dyDescent="0.3">
      <c r="A184" s="59" t="str">
        <f t="shared" si="47"/>
        <v>SUK01-FMCG01-SPO-01</v>
      </c>
      <c r="B184" s="70" t="s">
        <v>1170</v>
      </c>
      <c r="C184" s="70" t="s">
        <v>1987</v>
      </c>
      <c r="D184" s="70" t="s">
        <v>1911</v>
      </c>
      <c r="E184" s="70" t="s">
        <v>17</v>
      </c>
      <c r="F184" s="70" t="s">
        <v>6354</v>
      </c>
      <c r="G184" s="70" t="s">
        <v>6355</v>
      </c>
      <c r="H184" s="70" t="s">
        <v>1218</v>
      </c>
      <c r="I184" s="59" t="s">
        <v>4901</v>
      </c>
      <c r="J184" s="70" t="s">
        <v>2860</v>
      </c>
      <c r="K184" s="59" t="s">
        <v>6360</v>
      </c>
      <c r="L184" s="70" t="str">
        <f t="shared" si="53"/>
        <v>0121001</v>
      </c>
      <c r="M184" s="82" t="s">
        <v>4686</v>
      </c>
      <c r="N184" s="70" t="s">
        <v>2687</v>
      </c>
      <c r="O184" s="59" t="s">
        <v>2576</v>
      </c>
      <c r="P184" s="59" t="str">
        <f>O184</f>
        <v>0121001</v>
      </c>
      <c r="Q184" s="163" t="str">
        <f t="shared" si="52"/>
        <v>0121001@gsfmcg.com</v>
      </c>
      <c r="R184" s="59" t="s">
        <v>2576</v>
      </c>
      <c r="S184" s="59" t="s">
        <v>217</v>
      </c>
      <c r="T184" s="59" t="str">
        <f>TRIM(CONCATENATE(V184," (",S184,")"))</f>
        <v>Nisar Ahmed (SUK-01)</v>
      </c>
      <c r="U184" s="70" t="s">
        <v>3023</v>
      </c>
      <c r="V184" s="70" t="s">
        <v>7413</v>
      </c>
      <c r="W184" s="70" t="str">
        <f>TRIM(CONCATENATE(K184," - ",AD184," - ",V184))</f>
        <v>SUK01 - SPO - Nisar Ahmed</v>
      </c>
      <c r="X184" s="70" t="s">
        <v>26</v>
      </c>
      <c r="Y184" s="70" t="s">
        <v>6298</v>
      </c>
      <c r="Z184" s="70" t="s">
        <v>774</v>
      </c>
      <c r="AA184" s="171" t="s">
        <v>774</v>
      </c>
      <c r="AB184" s="70" t="s">
        <v>774</v>
      </c>
      <c r="AC184" s="70" t="s">
        <v>1171</v>
      </c>
      <c r="AD184" s="70" t="s">
        <v>163</v>
      </c>
      <c r="AE184" s="82" t="s">
        <v>1162</v>
      </c>
      <c r="AF184" s="70" t="s">
        <v>1171</v>
      </c>
      <c r="AG184" s="70" t="s">
        <v>1159</v>
      </c>
      <c r="AH184" s="70" t="s">
        <v>3265</v>
      </c>
      <c r="AI184" s="70" t="s">
        <v>8724</v>
      </c>
      <c r="AJ184" s="70" t="s">
        <v>26</v>
      </c>
    </row>
    <row r="185" spans="1:36" x14ac:dyDescent="0.3">
      <c r="A185" s="59" t="str">
        <f t="shared" si="47"/>
        <v>SUK01-FMCG01-SPO-02</v>
      </c>
      <c r="B185" s="70" t="s">
        <v>1170</v>
      </c>
      <c r="C185" s="70" t="s">
        <v>1987</v>
      </c>
      <c r="D185" s="70" t="s">
        <v>1911</v>
      </c>
      <c r="E185" s="70" t="s">
        <v>17</v>
      </c>
      <c r="F185" s="70" t="s">
        <v>6354</v>
      </c>
      <c r="G185" s="70" t="s">
        <v>6355</v>
      </c>
      <c r="H185" s="70" t="s">
        <v>1218</v>
      </c>
      <c r="I185" s="59" t="s">
        <v>4901</v>
      </c>
      <c r="J185" s="70" t="s">
        <v>2860</v>
      </c>
      <c r="K185" s="59" t="s">
        <v>6360</v>
      </c>
      <c r="L185" s="70" t="str">
        <f t="shared" si="53"/>
        <v>0118002</v>
      </c>
      <c r="M185" s="82" t="s">
        <v>4686</v>
      </c>
      <c r="N185" s="70" t="s">
        <v>2687</v>
      </c>
      <c r="O185" s="59" t="s">
        <v>2534</v>
      </c>
      <c r="P185" s="59" t="str">
        <f>O185</f>
        <v>0118002</v>
      </c>
      <c r="Q185" s="163" t="str">
        <f t="shared" si="52"/>
        <v>0118002@gsfmcg.com</v>
      </c>
      <c r="R185" s="59" t="s">
        <v>2534</v>
      </c>
      <c r="S185" s="59" t="s">
        <v>220</v>
      </c>
      <c r="T185" s="59" t="str">
        <f>TRIM(CONCATENATE(V185," (",S185,")"))</f>
        <v>Asif Ahmed Siiddiqui (SUK-02)</v>
      </c>
      <c r="U185" s="70" t="s">
        <v>3024</v>
      </c>
      <c r="V185" s="70" t="s">
        <v>5889</v>
      </c>
      <c r="W185" s="70" t="str">
        <f>TRIM(CONCATENATE(K185," - ",AD185," - ",V185))</f>
        <v>SUK01 - SPO - Asif Ahmed Siiddiqui</v>
      </c>
      <c r="X185" s="70" t="s">
        <v>26</v>
      </c>
      <c r="Y185" s="70" t="s">
        <v>6298</v>
      </c>
      <c r="Z185" s="70" t="s">
        <v>774</v>
      </c>
      <c r="AA185" s="171" t="s">
        <v>774</v>
      </c>
      <c r="AB185" s="70" t="s">
        <v>774</v>
      </c>
      <c r="AC185" s="70" t="s">
        <v>1171</v>
      </c>
      <c r="AD185" s="70" t="s">
        <v>163</v>
      </c>
      <c r="AE185" s="82" t="s">
        <v>1162</v>
      </c>
      <c r="AF185" s="70" t="s">
        <v>1171</v>
      </c>
      <c r="AG185" s="70" t="s">
        <v>1159</v>
      </c>
      <c r="AH185" s="70" t="s">
        <v>3265</v>
      </c>
      <c r="AI185" s="70" t="s">
        <v>8724</v>
      </c>
      <c r="AJ185" s="70" t="s">
        <v>26</v>
      </c>
    </row>
    <row r="186" spans="1:36" x14ac:dyDescent="0.3">
      <c r="A186" s="59" t="str">
        <f t="shared" si="47"/>
        <v>SUK01-FMCG02-SPO-01</v>
      </c>
      <c r="B186" s="70" t="s">
        <v>1195</v>
      </c>
      <c r="C186" s="70" t="s">
        <v>1988</v>
      </c>
      <c r="D186" s="70" t="s">
        <v>1911</v>
      </c>
      <c r="E186" s="70" t="s">
        <v>17</v>
      </c>
      <c r="F186" s="70" t="s">
        <v>6354</v>
      </c>
      <c r="G186" s="70" t="s">
        <v>6355</v>
      </c>
      <c r="H186" s="70" t="s">
        <v>1218</v>
      </c>
      <c r="I186" s="59" t="s">
        <v>4901</v>
      </c>
      <c r="J186" s="70" t="s">
        <v>2860</v>
      </c>
      <c r="K186" s="59" t="s">
        <v>6360</v>
      </c>
      <c r="L186" s="70" t="str">
        <f t="shared" si="53"/>
        <v>0118001</v>
      </c>
      <c r="M186" s="82" t="s">
        <v>4686</v>
      </c>
      <c r="N186" s="70" t="s">
        <v>2687</v>
      </c>
      <c r="O186" s="59" t="s">
        <v>2533</v>
      </c>
      <c r="P186" s="59" t="str">
        <f>O186</f>
        <v>0118001</v>
      </c>
      <c r="Q186" s="163" t="str">
        <f t="shared" si="52"/>
        <v>0118001@gsfmcg.com</v>
      </c>
      <c r="R186" s="59" t="s">
        <v>2533</v>
      </c>
      <c r="S186" s="59" t="s">
        <v>462</v>
      </c>
      <c r="T186" s="59" t="str">
        <f>TRIM(CONCATENATE(V186," (",S186,")"))</f>
        <v>M. Suleman (T-SUK-01)</v>
      </c>
      <c r="U186" s="70" t="s">
        <v>3026</v>
      </c>
      <c r="V186" s="70" t="s">
        <v>8202</v>
      </c>
      <c r="W186" s="70" t="str">
        <f>TRIM(CONCATENATE(K186," - ",AD186," - ",V186))</f>
        <v>SUK01 - SPO - M. Suleman</v>
      </c>
      <c r="X186" s="70" t="s">
        <v>26</v>
      </c>
      <c r="Y186" s="70" t="s">
        <v>6298</v>
      </c>
      <c r="Z186" s="70" t="s">
        <v>774</v>
      </c>
      <c r="AA186" s="171" t="s">
        <v>774</v>
      </c>
      <c r="AB186" s="70" t="s">
        <v>774</v>
      </c>
      <c r="AC186" s="70" t="s">
        <v>1171</v>
      </c>
      <c r="AD186" s="70" t="s">
        <v>163</v>
      </c>
      <c r="AE186" s="82" t="s">
        <v>1162</v>
      </c>
      <c r="AF186" s="70" t="s">
        <v>1171</v>
      </c>
      <c r="AG186" s="70" t="s">
        <v>1159</v>
      </c>
      <c r="AH186" s="70" t="s">
        <v>3265</v>
      </c>
      <c r="AI186" s="70" t="s">
        <v>8724</v>
      </c>
      <c r="AJ186" s="70" t="s">
        <v>26</v>
      </c>
    </row>
    <row r="187" spans="1:36" x14ac:dyDescent="0.3">
      <c r="A187" s="59" t="str">
        <f t="shared" si="47"/>
        <v>SUK01-FMCG02-SPO-02</v>
      </c>
      <c r="B187" s="70" t="s">
        <v>1195</v>
      </c>
      <c r="C187" s="70" t="s">
        <v>1988</v>
      </c>
      <c r="D187" s="70" t="s">
        <v>1911</v>
      </c>
      <c r="E187" s="70" t="s">
        <v>17</v>
      </c>
      <c r="F187" s="70" t="s">
        <v>6354</v>
      </c>
      <c r="G187" s="70" t="s">
        <v>6355</v>
      </c>
      <c r="H187" s="70" t="s">
        <v>1218</v>
      </c>
      <c r="I187" s="59" t="s">
        <v>4901</v>
      </c>
      <c r="J187" s="70" t="s">
        <v>2860</v>
      </c>
      <c r="K187" s="59" t="s">
        <v>6360</v>
      </c>
      <c r="L187" s="70" t="str">
        <f t="shared" si="53"/>
        <v>0121002</v>
      </c>
      <c r="M187" s="82" t="s">
        <v>4686</v>
      </c>
      <c r="N187" s="70" t="s">
        <v>2687</v>
      </c>
      <c r="O187" s="59" t="s">
        <v>2577</v>
      </c>
      <c r="P187" s="59" t="str">
        <f>O187</f>
        <v>0121002</v>
      </c>
      <c r="Q187" s="163" t="str">
        <f t="shared" si="52"/>
        <v>0121002@gsfmcg.com</v>
      </c>
      <c r="R187" s="59" t="s">
        <v>2577</v>
      </c>
      <c r="S187" s="59" t="s">
        <v>466</v>
      </c>
      <c r="T187" s="59" t="str">
        <f>TRIM(CONCATENATE(V187," (",S187,")"))</f>
        <v>Amjad Ali (T-SUK-02)</v>
      </c>
      <c r="U187" s="70" t="s">
        <v>5265</v>
      </c>
      <c r="V187" s="70" t="s">
        <v>6433</v>
      </c>
      <c r="W187" s="70" t="str">
        <f>TRIM(CONCATENATE(K187," - ",AD187," - ",V187))</f>
        <v>SUK01 - SPO - Amjad Ali</v>
      </c>
      <c r="X187" s="70" t="s">
        <v>26</v>
      </c>
      <c r="Y187" s="70" t="s">
        <v>6298</v>
      </c>
      <c r="Z187" s="70" t="s">
        <v>774</v>
      </c>
      <c r="AA187" s="171" t="s">
        <v>774</v>
      </c>
      <c r="AB187" s="70" t="s">
        <v>774</v>
      </c>
      <c r="AC187" s="70" t="s">
        <v>1171</v>
      </c>
      <c r="AD187" s="70" t="s">
        <v>163</v>
      </c>
      <c r="AE187" s="82" t="s">
        <v>1162</v>
      </c>
      <c r="AF187" s="70" t="s">
        <v>1171</v>
      </c>
      <c r="AG187" s="70" t="s">
        <v>1159</v>
      </c>
      <c r="AH187" s="70" t="s">
        <v>3265</v>
      </c>
      <c r="AI187" s="70" t="s">
        <v>8724</v>
      </c>
      <c r="AJ187" s="70" t="s">
        <v>26</v>
      </c>
    </row>
    <row r="188" spans="1:36" x14ac:dyDescent="0.3">
      <c r="A188" s="59" t="str">
        <f t="shared" si="47"/>
        <v>SUK01-FMCG-SPO-00</v>
      </c>
      <c r="B188" s="70" t="s">
        <v>1171</v>
      </c>
      <c r="C188" s="70" t="s">
        <v>3078</v>
      </c>
      <c r="D188" s="70" t="s">
        <v>1911</v>
      </c>
      <c r="E188" s="70" t="s">
        <v>17</v>
      </c>
      <c r="F188" s="70" t="s">
        <v>6354</v>
      </c>
      <c r="G188" s="70" t="s">
        <v>6355</v>
      </c>
      <c r="H188" s="70" t="s">
        <v>1218</v>
      </c>
      <c r="I188" s="59" t="s">
        <v>4901</v>
      </c>
      <c r="J188" s="70" t="s">
        <v>2860</v>
      </c>
      <c r="K188" s="59" t="s">
        <v>6360</v>
      </c>
      <c r="L188" s="70" t="str">
        <f t="shared" si="53"/>
        <v>0118006</v>
      </c>
      <c r="M188" s="82" t="s">
        <v>4686</v>
      </c>
      <c r="N188" s="70" t="s">
        <v>2687</v>
      </c>
      <c r="O188" s="59" t="s">
        <v>2537</v>
      </c>
      <c r="P188" s="59" t="str">
        <f>O188</f>
        <v>0118006</v>
      </c>
      <c r="Q188" s="163" t="str">
        <f t="shared" si="52"/>
        <v>0118006@gsfmcg.com</v>
      </c>
      <c r="R188" s="59" t="s">
        <v>2537</v>
      </c>
      <c r="S188" s="59" t="s">
        <v>5238</v>
      </c>
      <c r="T188" s="59" t="str">
        <f>TRIM(CONCATENATE(W188))</f>
        <v>SUK01 - FMCG Unmapped</v>
      </c>
      <c r="U188" s="70" t="s">
        <v>3407</v>
      </c>
      <c r="V188" s="70" t="s">
        <v>5921</v>
      </c>
      <c r="W188" s="70" t="str">
        <f>TRIM(CONCATENATE(K188," - ",V188))</f>
        <v>SUK01 - FMCG Unmapped</v>
      </c>
      <c r="X188" s="70" t="s">
        <v>26</v>
      </c>
      <c r="Y188" s="70" t="s">
        <v>774</v>
      </c>
      <c r="Z188" s="70" t="s">
        <v>774</v>
      </c>
      <c r="AA188" s="171" t="s">
        <v>774</v>
      </c>
      <c r="AB188" s="70" t="s">
        <v>774</v>
      </c>
      <c r="AC188" s="70" t="s">
        <v>1171</v>
      </c>
      <c r="AD188" s="70" t="s">
        <v>163</v>
      </c>
      <c r="AE188" s="82" t="s">
        <v>1162</v>
      </c>
      <c r="AF188" s="70" t="s">
        <v>1171</v>
      </c>
      <c r="AG188" s="70" t="s">
        <v>1159</v>
      </c>
      <c r="AH188" s="70" t="s">
        <v>3265</v>
      </c>
      <c r="AI188" s="70" t="s">
        <v>8724</v>
      </c>
      <c r="AJ188" s="70" t="s">
        <v>26</v>
      </c>
    </row>
    <row r="189" spans="1:36" x14ac:dyDescent="0.3">
      <c r="A189" s="59" t="str">
        <f t="shared" si="47"/>
        <v>SUK01-FMCG-ASM-01</v>
      </c>
      <c r="B189" s="70" t="s">
        <v>1171</v>
      </c>
      <c r="C189" s="70" t="s">
        <v>3078</v>
      </c>
      <c r="D189" s="70" t="s">
        <v>1911</v>
      </c>
      <c r="E189" s="70" t="s">
        <v>17</v>
      </c>
      <c r="F189" s="70" t="s">
        <v>6354</v>
      </c>
      <c r="G189" s="70" t="s">
        <v>6355</v>
      </c>
      <c r="H189" s="70" t="s">
        <v>1218</v>
      </c>
      <c r="I189" s="59" t="s">
        <v>4901</v>
      </c>
      <c r="J189" s="70" t="s">
        <v>2860</v>
      </c>
      <c r="K189" s="59" t="s">
        <v>6360</v>
      </c>
      <c r="L189" s="70" t="str">
        <f t="shared" si="53"/>
        <v>01210</v>
      </c>
      <c r="M189" s="82" t="s">
        <v>4686</v>
      </c>
      <c r="N189" s="70" t="s">
        <v>2687</v>
      </c>
      <c r="O189" s="59" t="s">
        <v>2758</v>
      </c>
      <c r="P189" s="59" t="str">
        <f>O188</f>
        <v>0118006</v>
      </c>
      <c r="Q189" s="163" t="str">
        <f t="shared" si="52"/>
        <v>01210@gsfmcg.com</v>
      </c>
      <c r="R189" s="59" t="s">
        <v>2758</v>
      </c>
      <c r="S189" s="59" t="s">
        <v>7811</v>
      </c>
      <c r="T189" s="59" t="str">
        <f>V189</f>
        <v>M. Kashif Anasri</v>
      </c>
      <c r="U189" s="70" t="s">
        <v>3265</v>
      </c>
      <c r="V189" s="70" t="s">
        <v>8724</v>
      </c>
      <c r="W189" s="70" t="str">
        <f>TRIM(CONCATENATE(K189," - ",AD189," - ",V189))</f>
        <v>SUK01 - ASM - M. Kashif Anasri</v>
      </c>
      <c r="X189" s="70" t="s">
        <v>26</v>
      </c>
      <c r="Y189" s="70" t="s">
        <v>774</v>
      </c>
      <c r="Z189" s="70" t="s">
        <v>774</v>
      </c>
      <c r="AA189" s="171" t="s">
        <v>774</v>
      </c>
      <c r="AB189" s="70" t="s">
        <v>774</v>
      </c>
      <c r="AC189" s="70" t="s">
        <v>1219</v>
      </c>
      <c r="AD189" s="70" t="s">
        <v>1028</v>
      </c>
      <c r="AE189" s="82" t="s">
        <v>3414</v>
      </c>
      <c r="AF189" s="70" t="s">
        <v>1171</v>
      </c>
      <c r="AG189" s="70" t="s">
        <v>1159</v>
      </c>
      <c r="AH189" s="70" t="s">
        <v>6356</v>
      </c>
      <c r="AI189" s="70" t="s">
        <v>8715</v>
      </c>
      <c r="AJ189" s="70" t="s">
        <v>26</v>
      </c>
    </row>
    <row r="190" spans="1:36" x14ac:dyDescent="0.3">
      <c r="A190" s="59" t="str">
        <f t="shared" si="47"/>
        <v>SUK02-FMCG-SPO-01</v>
      </c>
      <c r="B190" s="70" t="s">
        <v>1171</v>
      </c>
      <c r="C190" s="70" t="s">
        <v>3078</v>
      </c>
      <c r="D190" s="70" t="s">
        <v>1911</v>
      </c>
      <c r="E190" s="70" t="s">
        <v>17</v>
      </c>
      <c r="F190" s="70" t="s">
        <v>6354</v>
      </c>
      <c r="G190" s="70" t="s">
        <v>6355</v>
      </c>
      <c r="H190" s="70" t="s">
        <v>1219</v>
      </c>
      <c r="I190" s="59" t="s">
        <v>4901</v>
      </c>
      <c r="J190" s="70" t="s">
        <v>3267</v>
      </c>
      <c r="K190" s="59" t="s">
        <v>8178</v>
      </c>
      <c r="L190" s="70" t="str">
        <f t="shared" si="53"/>
        <v>0130102</v>
      </c>
      <c r="M190" s="82" t="s">
        <v>4686</v>
      </c>
      <c r="N190" s="70" t="s">
        <v>2687</v>
      </c>
      <c r="O190" s="59" t="s">
        <v>8081</v>
      </c>
      <c r="P190" s="59" t="str">
        <f>O190</f>
        <v>0130102</v>
      </c>
      <c r="Q190" s="163" t="str">
        <f t="shared" si="52"/>
        <v>0130102@gsfmcg.com</v>
      </c>
      <c r="R190" s="59" t="s">
        <v>2534</v>
      </c>
      <c r="S190" s="59" t="s">
        <v>8179</v>
      </c>
      <c r="T190" s="59" t="str">
        <f>TRIM(CONCATENATE(V190," (",S190,")"))</f>
        <v>Sabir (W-SUK-01)</v>
      </c>
      <c r="U190" s="70" t="s">
        <v>3422</v>
      </c>
      <c r="V190" s="70" t="s">
        <v>7412</v>
      </c>
      <c r="W190" s="70" t="str">
        <f>TRIM(CONCATENATE(K190," - ",AD190," - ",V190))</f>
        <v>SUK02 - SPO - Sabir</v>
      </c>
      <c r="X190" s="70" t="s">
        <v>26</v>
      </c>
      <c r="Y190" s="70" t="s">
        <v>502</v>
      </c>
      <c r="Z190" s="70" t="s">
        <v>774</v>
      </c>
      <c r="AA190" s="171" t="s">
        <v>774</v>
      </c>
      <c r="AB190" s="70" t="s">
        <v>774</v>
      </c>
      <c r="AC190" s="70" t="s">
        <v>1171</v>
      </c>
      <c r="AD190" s="70" t="s">
        <v>163</v>
      </c>
      <c r="AE190" s="82" t="s">
        <v>1162</v>
      </c>
      <c r="AF190" s="70" t="s">
        <v>1171</v>
      </c>
      <c r="AG190" s="70" t="s">
        <v>1159</v>
      </c>
      <c r="AH190" s="70" t="s">
        <v>6356</v>
      </c>
      <c r="AI190" s="70" t="s">
        <v>8715</v>
      </c>
      <c r="AJ190" s="70" t="s">
        <v>26</v>
      </c>
    </row>
    <row r="191" spans="1:36" x14ac:dyDescent="0.3">
      <c r="A191" s="59" t="str">
        <f t="shared" si="47"/>
        <v>STH-C-FMCG-RSM-00</v>
      </c>
      <c r="B191" s="70" t="s">
        <v>1171</v>
      </c>
      <c r="C191" s="70" t="s">
        <v>3078</v>
      </c>
      <c r="D191" s="70" t="s">
        <v>1911</v>
      </c>
      <c r="E191" s="70" t="s">
        <v>17</v>
      </c>
      <c r="F191" s="70" t="s">
        <v>6354</v>
      </c>
      <c r="G191" s="70" t="s">
        <v>6355</v>
      </c>
      <c r="H191" s="70" t="s">
        <v>1218</v>
      </c>
      <c r="I191" s="59" t="s">
        <v>4901</v>
      </c>
      <c r="J191" s="70" t="s">
        <v>2860</v>
      </c>
      <c r="K191" s="59" t="s">
        <v>6360</v>
      </c>
      <c r="L191" s="99" t="str">
        <f t="shared" si="53"/>
        <v>0130101</v>
      </c>
      <c r="M191" s="82" t="s">
        <v>4686</v>
      </c>
      <c r="N191" s="70" t="s">
        <v>2687</v>
      </c>
      <c r="O191" s="59" t="s">
        <v>6751</v>
      </c>
      <c r="P191" s="59" t="str">
        <f>O191</f>
        <v>0130101</v>
      </c>
      <c r="Q191" s="163" t="str">
        <f t="shared" si="52"/>
        <v>0130101@gsfmcg.com</v>
      </c>
      <c r="R191" s="59">
        <v>16</v>
      </c>
      <c r="S191" s="70" t="s">
        <v>6726</v>
      </c>
      <c r="T191" s="59" t="str">
        <f>W191</f>
        <v>STH-C - RSM - FMCG Unmapped</v>
      </c>
      <c r="U191" s="70" t="s">
        <v>6726</v>
      </c>
      <c r="V191" s="70" t="s">
        <v>5921</v>
      </c>
      <c r="W191" s="70" t="str">
        <f>TRIM(CONCATENATE(G191," - ",AD191," - ",V191))</f>
        <v>STH-C - RSM - FMCG Unmapped</v>
      </c>
      <c r="X191" s="70" t="s">
        <v>26</v>
      </c>
      <c r="Y191" s="70" t="s">
        <v>774</v>
      </c>
      <c r="Z191" s="70" t="s">
        <v>774</v>
      </c>
      <c r="AA191" s="171" t="s">
        <v>774</v>
      </c>
      <c r="AB191" s="70" t="s">
        <v>774</v>
      </c>
      <c r="AC191" s="70" t="s">
        <v>1806</v>
      </c>
      <c r="AD191" s="70" t="s">
        <v>1146</v>
      </c>
      <c r="AE191" s="82" t="s">
        <v>3414</v>
      </c>
      <c r="AF191" s="70" t="s">
        <v>1171</v>
      </c>
      <c r="AG191" s="70" t="s">
        <v>1159</v>
      </c>
      <c r="AH191" s="70" t="s">
        <v>6356</v>
      </c>
      <c r="AI191" s="70" t="s">
        <v>8715</v>
      </c>
      <c r="AJ191" s="70" t="s">
        <v>26</v>
      </c>
    </row>
    <row r="192" spans="1:36" x14ac:dyDescent="0.3">
      <c r="A192" s="59" t="str">
        <f t="shared" si="47"/>
        <v>STH-C-FMCG-RSM-01</v>
      </c>
      <c r="B192" s="70" t="s">
        <v>1171</v>
      </c>
      <c r="C192" s="70" t="s">
        <v>3078</v>
      </c>
      <c r="D192" s="70" t="s">
        <v>1911</v>
      </c>
      <c r="E192" s="70" t="s">
        <v>17</v>
      </c>
      <c r="F192" s="70" t="s">
        <v>6354</v>
      </c>
      <c r="G192" s="70" t="s">
        <v>6355</v>
      </c>
      <c r="H192" s="70" t="s">
        <v>1218</v>
      </c>
      <c r="I192" s="59" t="s">
        <v>4901</v>
      </c>
      <c r="J192" s="70" t="s">
        <v>2860</v>
      </c>
      <c r="K192" s="59" t="s">
        <v>6360</v>
      </c>
      <c r="L192" s="99">
        <f t="shared" si="53"/>
        <v>26</v>
      </c>
      <c r="M192" s="82" t="s">
        <v>4686</v>
      </c>
      <c r="N192" s="70" t="s">
        <v>2687</v>
      </c>
      <c r="O192" s="59">
        <v>26</v>
      </c>
      <c r="P192" s="59" t="str">
        <f>O191</f>
        <v>0130101</v>
      </c>
      <c r="Q192" s="163" t="str">
        <f t="shared" si="52"/>
        <v>26@gsfmcg.com</v>
      </c>
      <c r="R192" s="59">
        <v>16</v>
      </c>
      <c r="S192" s="59" t="s">
        <v>6356</v>
      </c>
      <c r="T192" s="59" t="str">
        <f>V192</f>
        <v>Kashif Ansari</v>
      </c>
      <c r="U192" s="70" t="s">
        <v>6356</v>
      </c>
      <c r="V192" s="70" t="s">
        <v>8715</v>
      </c>
      <c r="W192" s="70" t="str">
        <f>TRIM(CONCATENATE(G192," - ",AD192," - ",V192))</f>
        <v>STH-C - RSM - Kashif Ansari</v>
      </c>
      <c r="X192" s="70" t="s">
        <v>26</v>
      </c>
      <c r="Y192" s="70" t="s">
        <v>774</v>
      </c>
      <c r="Z192" s="70" t="s">
        <v>774</v>
      </c>
      <c r="AA192" s="171" t="s">
        <v>774</v>
      </c>
      <c r="AB192" s="70" t="s">
        <v>774</v>
      </c>
      <c r="AC192" s="70" t="s">
        <v>1806</v>
      </c>
      <c r="AD192" s="70" t="s">
        <v>1146</v>
      </c>
      <c r="AE192" s="82" t="s">
        <v>2488</v>
      </c>
      <c r="AF192" s="70" t="s">
        <v>1171</v>
      </c>
      <c r="AG192" s="70" t="s">
        <v>1159</v>
      </c>
      <c r="AH192" s="70" t="s">
        <v>3280</v>
      </c>
      <c r="AI192" s="70" t="s">
        <v>644</v>
      </c>
      <c r="AJ192" s="70" t="s">
        <v>18</v>
      </c>
    </row>
    <row r="193" spans="1:36" x14ac:dyDescent="0.3">
      <c r="A193" s="59" t="str">
        <f t="shared" si="47"/>
        <v>BWP01-FMCG01-SPO-01</v>
      </c>
      <c r="B193" s="70" t="s">
        <v>1170</v>
      </c>
      <c r="C193" s="70" t="s">
        <v>1987</v>
      </c>
      <c r="D193" s="70" t="s">
        <v>1910</v>
      </c>
      <c r="E193" s="70" t="s">
        <v>17</v>
      </c>
      <c r="F193" s="70" t="s">
        <v>7457</v>
      </c>
      <c r="G193" s="70" t="s">
        <v>7456</v>
      </c>
      <c r="H193" s="70" t="s">
        <v>1805</v>
      </c>
      <c r="I193" s="161" t="s">
        <v>4900</v>
      </c>
      <c r="J193" s="70" t="s">
        <v>73</v>
      </c>
      <c r="K193" s="59" t="s">
        <v>6367</v>
      </c>
      <c r="L193" s="70" t="str">
        <f t="shared" si="53"/>
        <v>0110001</v>
      </c>
      <c r="M193" s="82" t="s">
        <v>4686</v>
      </c>
      <c r="N193" s="70" t="s">
        <v>2687</v>
      </c>
      <c r="O193" s="59" t="s">
        <v>2489</v>
      </c>
      <c r="P193" s="59" t="str">
        <f t="shared" ref="P193:P198" si="54">O193</f>
        <v>0110001</v>
      </c>
      <c r="Q193" s="163" t="str">
        <f t="shared" si="52"/>
        <v>0110001@gsfmcg.com</v>
      </c>
      <c r="R193" s="59" t="s">
        <v>2489</v>
      </c>
      <c r="S193" s="59" t="s">
        <v>234</v>
      </c>
      <c r="T193" s="59" t="str">
        <f>TRIM(CONCATENATE(V193," (",S193,")"))</f>
        <v>Masood Irfan (BWP-01)</v>
      </c>
      <c r="U193" s="70" t="s">
        <v>3048</v>
      </c>
      <c r="V193" s="70" t="s">
        <v>4510</v>
      </c>
      <c r="W193" s="70" t="str">
        <f>TRIM(CONCATENATE(K193," - ",AD193," - ",V193))</f>
        <v>BWP01 - SPO - Masood Irfan</v>
      </c>
      <c r="X193" s="70" t="s">
        <v>4028</v>
      </c>
      <c r="Y193" s="70" t="s">
        <v>6298</v>
      </c>
      <c r="Z193" s="70" t="s">
        <v>774</v>
      </c>
      <c r="AA193" s="171" t="s">
        <v>774</v>
      </c>
      <c r="AB193" s="70" t="s">
        <v>774</v>
      </c>
      <c r="AC193" s="70" t="s">
        <v>1171</v>
      </c>
      <c r="AD193" s="70" t="s">
        <v>163</v>
      </c>
      <c r="AE193" s="82" t="s">
        <v>1162</v>
      </c>
      <c r="AF193" s="70" t="s">
        <v>1171</v>
      </c>
      <c r="AG193" s="70" t="s">
        <v>1159</v>
      </c>
      <c r="AH193" s="70" t="s">
        <v>3083</v>
      </c>
      <c r="AI193" s="70" t="s">
        <v>235</v>
      </c>
      <c r="AJ193" s="70" t="s">
        <v>72</v>
      </c>
    </row>
    <row r="194" spans="1:36" x14ac:dyDescent="0.3">
      <c r="A194" s="59" t="str">
        <f t="shared" ref="A194:A257" si="55">U194</f>
        <v>BWP01-FMCG01-SPO-02</v>
      </c>
      <c r="B194" s="70" t="s">
        <v>1170</v>
      </c>
      <c r="C194" s="70" t="s">
        <v>1987</v>
      </c>
      <c r="D194" s="70" t="s">
        <v>1910</v>
      </c>
      <c r="E194" s="70" t="s">
        <v>17</v>
      </c>
      <c r="F194" s="70" t="s">
        <v>7457</v>
      </c>
      <c r="G194" s="70" t="s">
        <v>7456</v>
      </c>
      <c r="H194" s="70" t="s">
        <v>1805</v>
      </c>
      <c r="I194" s="161" t="s">
        <v>4900</v>
      </c>
      <c r="J194" s="70" t="s">
        <v>73</v>
      </c>
      <c r="K194" s="59" t="s">
        <v>6367</v>
      </c>
      <c r="L194" s="70" t="str">
        <f t="shared" si="53"/>
        <v>0110002</v>
      </c>
      <c r="M194" s="82" t="s">
        <v>4686</v>
      </c>
      <c r="N194" s="70" t="s">
        <v>2687</v>
      </c>
      <c r="O194" s="59" t="s">
        <v>2490</v>
      </c>
      <c r="P194" s="59" t="str">
        <f t="shared" si="54"/>
        <v>0110002</v>
      </c>
      <c r="Q194" s="163" t="str">
        <f t="shared" si="52"/>
        <v>0110002@gsfmcg.com</v>
      </c>
      <c r="R194" s="59" t="s">
        <v>2490</v>
      </c>
      <c r="S194" s="59" t="s">
        <v>239</v>
      </c>
      <c r="T194" s="59" t="str">
        <f>TRIM(CONCATENATE(V194," (",S194,")"))</f>
        <v>M. Ahmed (BWP-02)</v>
      </c>
      <c r="U194" s="70" t="s">
        <v>3049</v>
      </c>
      <c r="V194" s="70" t="s">
        <v>2879</v>
      </c>
      <c r="W194" s="70" t="str">
        <f>TRIM(CONCATENATE(K194," - ",AD194," - ",V194))</f>
        <v>BWP01 - SPO - M. Ahmed</v>
      </c>
      <c r="X194" s="70" t="s">
        <v>4028</v>
      </c>
      <c r="Y194" s="70" t="s">
        <v>6298</v>
      </c>
      <c r="Z194" s="70" t="s">
        <v>774</v>
      </c>
      <c r="AA194" s="171" t="s">
        <v>774</v>
      </c>
      <c r="AB194" s="70" t="s">
        <v>774</v>
      </c>
      <c r="AC194" s="70" t="s">
        <v>1171</v>
      </c>
      <c r="AD194" s="70" t="s">
        <v>163</v>
      </c>
      <c r="AE194" s="82" t="s">
        <v>1162</v>
      </c>
      <c r="AF194" s="70" t="s">
        <v>1171</v>
      </c>
      <c r="AG194" s="70" t="s">
        <v>1159</v>
      </c>
      <c r="AH194" s="70" t="s">
        <v>3083</v>
      </c>
      <c r="AI194" s="70" t="s">
        <v>235</v>
      </c>
      <c r="AJ194" s="70" t="s">
        <v>72</v>
      </c>
    </row>
    <row r="195" spans="1:36" x14ac:dyDescent="0.3">
      <c r="A195" s="59" t="str">
        <f t="shared" si="55"/>
        <v>BWP01-FMCG01-SPO-03</v>
      </c>
      <c r="B195" s="70" t="s">
        <v>1170</v>
      </c>
      <c r="C195" s="70" t="s">
        <v>1987</v>
      </c>
      <c r="D195" s="70" t="s">
        <v>1910</v>
      </c>
      <c r="E195" s="70" t="s">
        <v>17</v>
      </c>
      <c r="F195" s="70" t="s">
        <v>7457</v>
      </c>
      <c r="G195" s="70" t="s">
        <v>7456</v>
      </c>
      <c r="H195" s="70" t="s">
        <v>1805</v>
      </c>
      <c r="I195" s="161" t="s">
        <v>4900</v>
      </c>
      <c r="J195" s="70" t="s">
        <v>73</v>
      </c>
      <c r="K195" s="59" t="s">
        <v>6367</v>
      </c>
      <c r="L195" s="70" t="str">
        <f t="shared" si="53"/>
        <v>0110006</v>
      </c>
      <c r="M195" s="82" t="s">
        <v>4686</v>
      </c>
      <c r="N195" s="70" t="s">
        <v>2687</v>
      </c>
      <c r="O195" s="59" t="s">
        <v>3424</v>
      </c>
      <c r="P195" s="59" t="str">
        <f t="shared" si="54"/>
        <v>0110006</v>
      </c>
      <c r="Q195" s="163" t="str">
        <f t="shared" si="52"/>
        <v>0110006@gsfmcg.com</v>
      </c>
      <c r="R195" s="59" t="s">
        <v>2491</v>
      </c>
      <c r="S195" s="59" t="s">
        <v>242</v>
      </c>
      <c r="T195" s="59" t="str">
        <f>TRIM(CONCATENATE(V195," (",S195,")"))</f>
        <v>Asim Naveed (BWP-03)</v>
      </c>
      <c r="U195" s="70" t="s">
        <v>3050</v>
      </c>
      <c r="V195" s="70" t="s">
        <v>6300</v>
      </c>
      <c r="W195" s="70" t="str">
        <f>TRIM(CONCATENATE(K195," - ",AD195," - ",V195))</f>
        <v>BWP01 - SPO - Asim Naveed</v>
      </c>
      <c r="X195" s="70" t="s">
        <v>8725</v>
      </c>
      <c r="Y195" s="70" t="s">
        <v>6298</v>
      </c>
      <c r="Z195" s="70" t="s">
        <v>774</v>
      </c>
      <c r="AA195" s="171" t="s">
        <v>774</v>
      </c>
      <c r="AB195" s="70" t="s">
        <v>774</v>
      </c>
      <c r="AC195" s="70" t="s">
        <v>1171</v>
      </c>
      <c r="AD195" s="70" t="s">
        <v>163</v>
      </c>
      <c r="AE195" s="82" t="s">
        <v>1162</v>
      </c>
      <c r="AF195" s="70" t="s">
        <v>1171</v>
      </c>
      <c r="AG195" s="70" t="s">
        <v>1159</v>
      </c>
      <c r="AH195" s="70" t="s">
        <v>3083</v>
      </c>
      <c r="AI195" s="70" t="s">
        <v>235</v>
      </c>
      <c r="AJ195" s="70" t="s">
        <v>72</v>
      </c>
    </row>
    <row r="196" spans="1:36" x14ac:dyDescent="0.3">
      <c r="A196" s="59" t="str">
        <f t="shared" si="55"/>
        <v>BWP01-FMCG02-SPO-01</v>
      </c>
      <c r="B196" s="70" t="s">
        <v>1195</v>
      </c>
      <c r="C196" s="70" t="s">
        <v>1988</v>
      </c>
      <c r="D196" s="70" t="s">
        <v>1910</v>
      </c>
      <c r="E196" s="70" t="s">
        <v>17</v>
      </c>
      <c r="F196" s="70" t="s">
        <v>7457</v>
      </c>
      <c r="G196" s="70" t="s">
        <v>7456</v>
      </c>
      <c r="H196" s="70" t="s">
        <v>1805</v>
      </c>
      <c r="I196" s="161" t="s">
        <v>4900</v>
      </c>
      <c r="J196" s="70" t="s">
        <v>73</v>
      </c>
      <c r="K196" s="59" t="s">
        <v>6367</v>
      </c>
      <c r="L196" s="70" t="str">
        <f t="shared" si="53"/>
        <v>0125002</v>
      </c>
      <c r="M196" s="82" t="s">
        <v>4686</v>
      </c>
      <c r="N196" s="70" t="s">
        <v>2687</v>
      </c>
      <c r="O196" s="59" t="s">
        <v>2539</v>
      </c>
      <c r="P196" s="59" t="str">
        <f t="shared" si="54"/>
        <v>0125002</v>
      </c>
      <c r="Q196" s="163" t="str">
        <f t="shared" si="52"/>
        <v>0125002@gsfmcg.com</v>
      </c>
      <c r="R196" s="59" t="s">
        <v>2539</v>
      </c>
      <c r="S196" s="59" t="s">
        <v>474</v>
      </c>
      <c r="T196" s="59" t="str">
        <f>TRIM(CONCATENATE(V196," (",S196,")"))</f>
        <v>Ali Raza (T-BWP-01)</v>
      </c>
      <c r="U196" s="70" t="s">
        <v>3053</v>
      </c>
      <c r="V196" s="70" t="s">
        <v>7459</v>
      </c>
      <c r="W196" s="70" t="str">
        <f>TRIM(CONCATENATE(K196," - ",AD196," - ",V196))</f>
        <v>BWP01 - SPO - Ali Raza</v>
      </c>
      <c r="X196" s="70" t="s">
        <v>4028</v>
      </c>
      <c r="Y196" s="70" t="s">
        <v>6298</v>
      </c>
      <c r="Z196" s="70" t="s">
        <v>774</v>
      </c>
      <c r="AA196" s="171" t="s">
        <v>774</v>
      </c>
      <c r="AB196" s="70" t="s">
        <v>774</v>
      </c>
      <c r="AC196" s="70" t="s">
        <v>1171</v>
      </c>
      <c r="AD196" s="70" t="s">
        <v>163</v>
      </c>
      <c r="AE196" s="82" t="s">
        <v>1162</v>
      </c>
      <c r="AF196" s="70" t="s">
        <v>1171</v>
      </c>
      <c r="AG196" s="70" t="s">
        <v>1159</v>
      </c>
      <c r="AH196" s="70" t="s">
        <v>3083</v>
      </c>
      <c r="AI196" s="70" t="s">
        <v>235</v>
      </c>
      <c r="AJ196" s="70" t="s">
        <v>72</v>
      </c>
    </row>
    <row r="197" spans="1:36" x14ac:dyDescent="0.3">
      <c r="A197" s="59" t="str">
        <f t="shared" si="55"/>
        <v>BWP01-FMCG02-SPO-02</v>
      </c>
      <c r="B197" s="70" t="s">
        <v>1195</v>
      </c>
      <c r="C197" s="70" t="s">
        <v>1988</v>
      </c>
      <c r="D197" s="70" t="s">
        <v>1910</v>
      </c>
      <c r="E197" s="70" t="s">
        <v>17</v>
      </c>
      <c r="F197" s="70" t="s">
        <v>7457</v>
      </c>
      <c r="G197" s="70" t="s">
        <v>7456</v>
      </c>
      <c r="H197" s="70" t="s">
        <v>1805</v>
      </c>
      <c r="I197" s="161" t="s">
        <v>4900</v>
      </c>
      <c r="J197" s="70" t="s">
        <v>73</v>
      </c>
      <c r="K197" s="59" t="s">
        <v>6367</v>
      </c>
      <c r="L197" s="70" t="str">
        <f t="shared" si="53"/>
        <v>0110009</v>
      </c>
      <c r="M197" s="82" t="s">
        <v>4686</v>
      </c>
      <c r="N197" s="70" t="s">
        <v>2687</v>
      </c>
      <c r="O197" s="59" t="s">
        <v>8043</v>
      </c>
      <c r="P197" s="59" t="str">
        <f t="shared" si="54"/>
        <v>0110009</v>
      </c>
      <c r="Q197" s="163" t="str">
        <f t="shared" si="52"/>
        <v>0110009@gsfmcg.com</v>
      </c>
      <c r="R197" s="59" t="s">
        <v>2539</v>
      </c>
      <c r="S197" s="59" t="s">
        <v>478</v>
      </c>
      <c r="T197" s="59" t="str">
        <f>TRIM(CONCATENATE(V197," (",S197,")"))</f>
        <v>Shahbaz Altaf (T-BWP-02)</v>
      </c>
      <c r="U197" s="70" t="s">
        <v>3054</v>
      </c>
      <c r="V197" s="70" t="s">
        <v>8211</v>
      </c>
      <c r="W197" s="70" t="str">
        <f>TRIM(CONCATENATE(K197," - ",AD197," - ",V197))</f>
        <v>BWP01 - SPO - Shahbaz Altaf</v>
      </c>
      <c r="X197" s="70" t="s">
        <v>4028</v>
      </c>
      <c r="Y197" s="70" t="s">
        <v>6298</v>
      </c>
      <c r="Z197" s="70" t="s">
        <v>774</v>
      </c>
      <c r="AA197" s="171" t="s">
        <v>774</v>
      </c>
      <c r="AB197" s="70" t="s">
        <v>774</v>
      </c>
      <c r="AC197" s="70" t="s">
        <v>1171</v>
      </c>
      <c r="AD197" s="70" t="s">
        <v>163</v>
      </c>
      <c r="AE197" s="82" t="s">
        <v>1162</v>
      </c>
      <c r="AF197" s="70" t="s">
        <v>1171</v>
      </c>
      <c r="AG197" s="70" t="s">
        <v>1159</v>
      </c>
      <c r="AH197" s="70" t="s">
        <v>3083</v>
      </c>
      <c r="AI197" s="70" t="s">
        <v>235</v>
      </c>
      <c r="AJ197" s="70" t="s">
        <v>72</v>
      </c>
    </row>
    <row r="198" spans="1:36" x14ac:dyDescent="0.3">
      <c r="A198" s="59" t="str">
        <f t="shared" si="55"/>
        <v>BWP01-FMCG-SPO-00</v>
      </c>
      <c r="B198" s="70" t="s">
        <v>1171</v>
      </c>
      <c r="C198" s="70" t="s">
        <v>3078</v>
      </c>
      <c r="D198" s="70" t="s">
        <v>1910</v>
      </c>
      <c r="E198" s="70" t="s">
        <v>17</v>
      </c>
      <c r="F198" s="70" t="s">
        <v>7457</v>
      </c>
      <c r="G198" s="70" t="s">
        <v>7456</v>
      </c>
      <c r="H198" s="70" t="s">
        <v>1805</v>
      </c>
      <c r="I198" s="161" t="s">
        <v>4900</v>
      </c>
      <c r="J198" s="70" t="s">
        <v>73</v>
      </c>
      <c r="K198" s="59" t="s">
        <v>6367</v>
      </c>
      <c r="L198" s="70" t="str">
        <f t="shared" si="53"/>
        <v>0110007</v>
      </c>
      <c r="M198" s="82" t="s">
        <v>4686</v>
      </c>
      <c r="N198" s="70" t="s">
        <v>2687</v>
      </c>
      <c r="O198" s="59" t="s">
        <v>2494</v>
      </c>
      <c r="P198" s="59" t="str">
        <f t="shared" si="54"/>
        <v>0110007</v>
      </c>
      <c r="Q198" s="163" t="str">
        <f t="shared" si="52"/>
        <v>0110007@gsfmcg.com</v>
      </c>
      <c r="R198" s="59" t="s">
        <v>3424</v>
      </c>
      <c r="S198" s="59" t="s">
        <v>5238</v>
      </c>
      <c r="T198" s="59" t="str">
        <f>TRIM(CONCATENATE(W198))</f>
        <v>BWP01 - FMCG Unmapped</v>
      </c>
      <c r="U198" s="70" t="s">
        <v>3383</v>
      </c>
      <c r="V198" s="70" t="s">
        <v>5921</v>
      </c>
      <c r="W198" s="70" t="str">
        <f>TRIM(CONCATENATE(K198," - ",V198))</f>
        <v>BWP01 - FMCG Unmapped</v>
      </c>
      <c r="X198" s="70" t="s">
        <v>72</v>
      </c>
      <c r="Y198" s="70" t="s">
        <v>774</v>
      </c>
      <c r="Z198" s="70" t="s">
        <v>774</v>
      </c>
      <c r="AA198" s="171" t="s">
        <v>774</v>
      </c>
      <c r="AB198" s="70" t="s">
        <v>774</v>
      </c>
      <c r="AC198" s="70" t="s">
        <v>1171</v>
      </c>
      <c r="AD198" s="70" t="s">
        <v>163</v>
      </c>
      <c r="AE198" s="82" t="s">
        <v>1162</v>
      </c>
      <c r="AF198" s="70" t="s">
        <v>1171</v>
      </c>
      <c r="AG198" s="70" t="s">
        <v>1159</v>
      </c>
      <c r="AH198" s="70" t="s">
        <v>3083</v>
      </c>
      <c r="AI198" s="70" t="s">
        <v>235</v>
      </c>
      <c r="AJ198" s="70" t="s">
        <v>72</v>
      </c>
    </row>
    <row r="199" spans="1:36" x14ac:dyDescent="0.3">
      <c r="A199" s="59" t="str">
        <f t="shared" si="55"/>
        <v>BWP01-FMCG-ASM-01</v>
      </c>
      <c r="B199" s="70" t="s">
        <v>1171</v>
      </c>
      <c r="C199" s="70" t="s">
        <v>3078</v>
      </c>
      <c r="D199" s="70" t="s">
        <v>1910</v>
      </c>
      <c r="E199" s="70" t="s">
        <v>17</v>
      </c>
      <c r="F199" s="70" t="s">
        <v>7457</v>
      </c>
      <c r="G199" s="70" t="s">
        <v>7456</v>
      </c>
      <c r="H199" s="70" t="s">
        <v>1805</v>
      </c>
      <c r="I199" s="161" t="s">
        <v>4900</v>
      </c>
      <c r="J199" s="70" t="s">
        <v>73</v>
      </c>
      <c r="K199" s="59" t="s">
        <v>6367</v>
      </c>
      <c r="L199" s="70" t="str">
        <f t="shared" si="53"/>
        <v>01100</v>
      </c>
      <c r="M199" s="82" t="s">
        <v>4686</v>
      </c>
      <c r="N199" s="70" t="s">
        <v>2687</v>
      </c>
      <c r="O199" s="59" t="s">
        <v>2741</v>
      </c>
      <c r="P199" s="59" t="str">
        <f>O198</f>
        <v>0110007</v>
      </c>
      <c r="Q199" s="163" t="str">
        <f t="shared" si="52"/>
        <v>01100@gsfmcg.com</v>
      </c>
      <c r="R199" s="59" t="s">
        <v>2741</v>
      </c>
      <c r="S199" s="59" t="s">
        <v>8003</v>
      </c>
      <c r="T199" s="59" t="str">
        <f>V199</f>
        <v>Naseer Ahmed</v>
      </c>
      <c r="U199" s="70" t="s">
        <v>3083</v>
      </c>
      <c r="V199" s="70" t="s">
        <v>235</v>
      </c>
      <c r="W199" s="70" t="str">
        <f t="shared" ref="W199:W204" si="56">TRIM(CONCATENATE(K199," - ",AD199," - ",V199))</f>
        <v>BWP01 - ASM - Naseer Ahmed</v>
      </c>
      <c r="X199" s="70" t="s">
        <v>72</v>
      </c>
      <c r="Y199" s="70" t="s">
        <v>774</v>
      </c>
      <c r="Z199" s="70" t="s">
        <v>774</v>
      </c>
      <c r="AA199" s="171" t="s">
        <v>774</v>
      </c>
      <c r="AB199" s="70" t="s">
        <v>774</v>
      </c>
      <c r="AC199" s="70" t="s">
        <v>1219</v>
      </c>
      <c r="AD199" s="70" t="s">
        <v>1028</v>
      </c>
      <c r="AE199" s="82" t="s">
        <v>3414</v>
      </c>
      <c r="AF199" s="70" t="s">
        <v>1171</v>
      </c>
      <c r="AG199" s="70" t="s">
        <v>1159</v>
      </c>
      <c r="AH199" s="70" t="s">
        <v>7453</v>
      </c>
      <c r="AI199" s="70" t="s">
        <v>281</v>
      </c>
      <c r="AJ199" s="70" t="s">
        <v>131</v>
      </c>
    </row>
    <row r="200" spans="1:36" x14ac:dyDescent="0.3">
      <c r="A200" s="59" t="str">
        <f t="shared" si="55"/>
        <v>RYK01-FMCG01-SPO-01</v>
      </c>
      <c r="B200" s="70" t="s">
        <v>1170</v>
      </c>
      <c r="C200" s="70" t="s">
        <v>1987</v>
      </c>
      <c r="D200" s="70" t="s">
        <v>1910</v>
      </c>
      <c r="E200" s="70" t="s">
        <v>17</v>
      </c>
      <c r="F200" s="70" t="s">
        <v>7457</v>
      </c>
      <c r="G200" s="70" t="s">
        <v>7456</v>
      </c>
      <c r="H200" s="70" t="s">
        <v>6632</v>
      </c>
      <c r="I200" s="161" t="s">
        <v>4900</v>
      </c>
      <c r="J200" s="70" t="s">
        <v>6771</v>
      </c>
      <c r="K200" s="59" t="s">
        <v>6634</v>
      </c>
      <c r="L200" s="70" t="str">
        <f t="shared" si="53"/>
        <v>0110003</v>
      </c>
      <c r="M200" s="82" t="s">
        <v>4686</v>
      </c>
      <c r="N200" s="70" t="s">
        <v>2687</v>
      </c>
      <c r="O200" s="82" t="s">
        <v>2491</v>
      </c>
      <c r="P200" s="59" t="str">
        <f t="shared" ref="P200:P205" si="57">O200</f>
        <v>0110003</v>
      </c>
      <c r="Q200" s="163" t="str">
        <f t="shared" si="52"/>
        <v>0110003@gsfmcg.com</v>
      </c>
      <c r="R200" s="59" t="s">
        <v>2525</v>
      </c>
      <c r="S200" s="59" t="s">
        <v>7470</v>
      </c>
      <c r="T200" s="59" t="str">
        <f>TRIM(CONCATENATE(V200," (",S200,")"))</f>
        <v>M. Ameen (RYK-01)</v>
      </c>
      <c r="U200" s="70" t="s">
        <v>6635</v>
      </c>
      <c r="V200" s="70" t="s">
        <v>3082</v>
      </c>
      <c r="W200" s="70" t="str">
        <f t="shared" si="56"/>
        <v>RYK01 - SPO - M. Ameen</v>
      </c>
      <c r="X200" s="70" t="s">
        <v>6633</v>
      </c>
      <c r="Y200" s="70" t="s">
        <v>6298</v>
      </c>
      <c r="Z200" s="70" t="s">
        <v>774</v>
      </c>
      <c r="AA200" s="171" t="s">
        <v>774</v>
      </c>
      <c r="AB200" s="70" t="s">
        <v>774</v>
      </c>
      <c r="AC200" s="70" t="s">
        <v>1171</v>
      </c>
      <c r="AD200" s="70" t="s">
        <v>163</v>
      </c>
      <c r="AE200" s="82" t="s">
        <v>1162</v>
      </c>
      <c r="AF200" s="70" t="s">
        <v>1171</v>
      </c>
      <c r="AG200" s="70" t="s">
        <v>1159</v>
      </c>
      <c r="AH200" s="70" t="s">
        <v>6639</v>
      </c>
      <c r="AI200" s="70" t="s">
        <v>3081</v>
      </c>
      <c r="AJ200" s="70" t="s">
        <v>243</v>
      </c>
    </row>
    <row r="201" spans="1:36" x14ac:dyDescent="0.3">
      <c r="A201" s="59" t="str">
        <f t="shared" si="55"/>
        <v>RYK01-FMCG01-SPO-02</v>
      </c>
      <c r="B201" s="70" t="s">
        <v>1170</v>
      </c>
      <c r="C201" s="70" t="s">
        <v>1987</v>
      </c>
      <c r="D201" s="70" t="s">
        <v>1910</v>
      </c>
      <c r="E201" s="70" t="s">
        <v>17</v>
      </c>
      <c r="F201" s="70" t="s">
        <v>7457</v>
      </c>
      <c r="G201" s="70" t="s">
        <v>7456</v>
      </c>
      <c r="H201" s="70" t="s">
        <v>6632</v>
      </c>
      <c r="I201" s="161" t="s">
        <v>4900</v>
      </c>
      <c r="J201" s="70" t="s">
        <v>6771</v>
      </c>
      <c r="K201" s="59" t="s">
        <v>6634</v>
      </c>
      <c r="L201" s="70" t="str">
        <f t="shared" si="53"/>
        <v>0110005</v>
      </c>
      <c r="M201" s="82" t="s">
        <v>4686</v>
      </c>
      <c r="N201" s="70" t="s">
        <v>2687</v>
      </c>
      <c r="O201" s="59" t="s">
        <v>2493</v>
      </c>
      <c r="P201" s="59" t="str">
        <f t="shared" si="57"/>
        <v>0110005</v>
      </c>
      <c r="Q201" s="163" t="str">
        <f t="shared" si="52"/>
        <v>0110005@gsfmcg.com</v>
      </c>
      <c r="R201" s="59" t="s">
        <v>2527</v>
      </c>
      <c r="S201" s="59" t="s">
        <v>7471</v>
      </c>
      <c r="T201" s="59" t="str">
        <f>TRIM(CONCATENATE(V201," (",S201,")"))</f>
        <v>M. Waseem (RYK-02)</v>
      </c>
      <c r="U201" s="70" t="s">
        <v>6636</v>
      </c>
      <c r="V201" s="70" t="s">
        <v>8212</v>
      </c>
      <c r="W201" s="70" t="str">
        <f t="shared" si="56"/>
        <v>RYK01 - SPO - M. Waseem</v>
      </c>
      <c r="X201" s="70" t="s">
        <v>249</v>
      </c>
      <c r="Y201" s="70" t="s">
        <v>6298</v>
      </c>
      <c r="Z201" s="70" t="s">
        <v>774</v>
      </c>
      <c r="AA201" s="171" t="s">
        <v>774</v>
      </c>
      <c r="AB201" s="70" t="s">
        <v>774</v>
      </c>
      <c r="AC201" s="70" t="s">
        <v>1171</v>
      </c>
      <c r="AD201" s="70" t="s">
        <v>163</v>
      </c>
      <c r="AE201" s="82" t="s">
        <v>1162</v>
      </c>
      <c r="AF201" s="70" t="s">
        <v>1171</v>
      </c>
      <c r="AG201" s="70" t="s">
        <v>1159</v>
      </c>
      <c r="AH201" s="70" t="s">
        <v>6639</v>
      </c>
      <c r="AI201" s="70" t="s">
        <v>3081</v>
      </c>
      <c r="AJ201" s="70" t="s">
        <v>243</v>
      </c>
    </row>
    <row r="202" spans="1:36" x14ac:dyDescent="0.3">
      <c r="A202" s="59" t="str">
        <f t="shared" si="55"/>
        <v>RYK01-FMCG01-SPO-03</v>
      </c>
      <c r="B202" s="70" t="s">
        <v>1170</v>
      </c>
      <c r="C202" s="70" t="s">
        <v>1987</v>
      </c>
      <c r="D202" s="70" t="s">
        <v>1910</v>
      </c>
      <c r="E202" s="70" t="s">
        <v>17</v>
      </c>
      <c r="F202" s="70" t="s">
        <v>7457</v>
      </c>
      <c r="G202" s="70" t="s">
        <v>7456</v>
      </c>
      <c r="H202" s="70" t="s">
        <v>6632</v>
      </c>
      <c r="I202" s="161" t="s">
        <v>4900</v>
      </c>
      <c r="J202" s="70" t="s">
        <v>6771</v>
      </c>
      <c r="K202" s="59" t="s">
        <v>6634</v>
      </c>
      <c r="L202" s="70" t="str">
        <f t="shared" si="53"/>
        <v>0110004</v>
      </c>
      <c r="M202" s="82" t="s">
        <v>4686</v>
      </c>
      <c r="N202" s="70" t="s">
        <v>2687</v>
      </c>
      <c r="O202" s="59" t="s">
        <v>2492</v>
      </c>
      <c r="P202" s="59" t="str">
        <f t="shared" si="57"/>
        <v>0110004</v>
      </c>
      <c r="Q202" s="163" t="str">
        <f t="shared" si="52"/>
        <v>0110004@gsfmcg.com</v>
      </c>
      <c r="R202" s="59">
        <v>12345</v>
      </c>
      <c r="S202" s="59" t="s">
        <v>7472</v>
      </c>
      <c r="T202" s="59" t="str">
        <f>TRIM(CONCATENATE(V202," (",S202,")"))</f>
        <v>Abdul Saboor (RYK-03)</v>
      </c>
      <c r="U202" s="70" t="s">
        <v>6640</v>
      </c>
      <c r="V202" s="70" t="s">
        <v>8213</v>
      </c>
      <c r="W202" s="70" t="str">
        <f t="shared" si="56"/>
        <v>RYK01 - SPO - Abdul Saboor</v>
      </c>
      <c r="X202" s="70" t="s">
        <v>246</v>
      </c>
      <c r="Y202" s="70" t="s">
        <v>6298</v>
      </c>
      <c r="Z202" s="70" t="s">
        <v>774</v>
      </c>
      <c r="AA202" s="171" t="s">
        <v>774</v>
      </c>
      <c r="AB202" s="70" t="s">
        <v>774</v>
      </c>
      <c r="AC202" s="70" t="s">
        <v>1171</v>
      </c>
      <c r="AD202" s="70" t="s">
        <v>163</v>
      </c>
      <c r="AE202" s="82" t="s">
        <v>1162</v>
      </c>
      <c r="AF202" s="70" t="s">
        <v>1171</v>
      </c>
      <c r="AG202" s="70" t="s">
        <v>1159</v>
      </c>
      <c r="AH202" s="70" t="s">
        <v>6639</v>
      </c>
      <c r="AI202" s="70" t="s">
        <v>3081</v>
      </c>
      <c r="AJ202" s="70" t="s">
        <v>243</v>
      </c>
    </row>
    <row r="203" spans="1:36" x14ac:dyDescent="0.3">
      <c r="A203" s="59" t="str">
        <f t="shared" si="55"/>
        <v>RYK01-FMCG02-SPO-01</v>
      </c>
      <c r="B203" s="70" t="s">
        <v>1195</v>
      </c>
      <c r="C203" s="70" t="s">
        <v>1988</v>
      </c>
      <c r="D203" s="70" t="s">
        <v>1910</v>
      </c>
      <c r="E203" s="70" t="s">
        <v>17</v>
      </c>
      <c r="F203" s="70" t="s">
        <v>7457</v>
      </c>
      <c r="G203" s="70" t="s">
        <v>7456</v>
      </c>
      <c r="H203" s="70" t="s">
        <v>6632</v>
      </c>
      <c r="I203" s="161" t="s">
        <v>4900</v>
      </c>
      <c r="J203" s="70" t="s">
        <v>6771</v>
      </c>
      <c r="K203" s="59" t="s">
        <v>6634</v>
      </c>
      <c r="L203" s="70" t="str">
        <f t="shared" si="53"/>
        <v>0125003</v>
      </c>
      <c r="M203" s="82" t="s">
        <v>4686</v>
      </c>
      <c r="N203" s="70" t="s">
        <v>2687</v>
      </c>
      <c r="O203" s="59" t="s">
        <v>2540</v>
      </c>
      <c r="P203" s="59" t="str">
        <f t="shared" si="57"/>
        <v>0125003</v>
      </c>
      <c r="Q203" s="163" t="str">
        <f t="shared" si="52"/>
        <v>0125003@gsfmcg.com</v>
      </c>
      <c r="R203" s="59" t="s">
        <v>2571</v>
      </c>
      <c r="S203" s="59" t="s">
        <v>7473</v>
      </c>
      <c r="T203" s="59" t="str">
        <f>TRIM(CONCATENATE(V203," (",S203,")"))</f>
        <v>M. Faisal (T-RYK-01)</v>
      </c>
      <c r="U203" s="70" t="s">
        <v>6637</v>
      </c>
      <c r="V203" s="70" t="s">
        <v>8214</v>
      </c>
      <c r="W203" s="70" t="str">
        <f t="shared" si="56"/>
        <v>RYK01 - SPO - M. Faisal</v>
      </c>
      <c r="X203" s="70" t="s">
        <v>6633</v>
      </c>
      <c r="Y203" s="70" t="s">
        <v>6298</v>
      </c>
      <c r="Z203" s="70" t="s">
        <v>774</v>
      </c>
      <c r="AA203" s="171" t="s">
        <v>774</v>
      </c>
      <c r="AB203" s="70" t="s">
        <v>774</v>
      </c>
      <c r="AC203" s="70" t="s">
        <v>1171</v>
      </c>
      <c r="AD203" s="70" t="s">
        <v>163</v>
      </c>
      <c r="AE203" s="82" t="s">
        <v>1162</v>
      </c>
      <c r="AF203" s="70" t="s">
        <v>1171</v>
      </c>
      <c r="AG203" s="70" t="s">
        <v>1159</v>
      </c>
      <c r="AH203" s="70" t="s">
        <v>6639</v>
      </c>
      <c r="AI203" s="70" t="s">
        <v>3081</v>
      </c>
      <c r="AJ203" s="70" t="s">
        <v>243</v>
      </c>
    </row>
    <row r="204" spans="1:36" x14ac:dyDescent="0.3">
      <c r="A204" s="59" t="str">
        <f t="shared" si="55"/>
        <v>RYK01-FMCG02-SPO-02</v>
      </c>
      <c r="B204" s="70" t="s">
        <v>1195</v>
      </c>
      <c r="C204" s="70" t="s">
        <v>1988</v>
      </c>
      <c r="D204" s="70" t="s">
        <v>1910</v>
      </c>
      <c r="E204" s="70" t="s">
        <v>17</v>
      </c>
      <c r="F204" s="70" t="s">
        <v>7457</v>
      </c>
      <c r="G204" s="70" t="s">
        <v>7456</v>
      </c>
      <c r="H204" s="70" t="s">
        <v>6632</v>
      </c>
      <c r="I204" s="161" t="s">
        <v>4900</v>
      </c>
      <c r="J204" s="70" t="s">
        <v>6771</v>
      </c>
      <c r="K204" s="59" t="s">
        <v>6634</v>
      </c>
      <c r="L204" s="70" t="str">
        <f t="shared" si="53"/>
        <v>0125004</v>
      </c>
      <c r="M204" s="82" t="s">
        <v>4686</v>
      </c>
      <c r="N204" s="70" t="s">
        <v>2687</v>
      </c>
      <c r="O204" s="59" t="s">
        <v>2541</v>
      </c>
      <c r="P204" s="59" t="str">
        <f t="shared" si="57"/>
        <v>0125004</v>
      </c>
      <c r="Q204" s="163" t="str">
        <f t="shared" si="52"/>
        <v>0125004@gsfmcg.com</v>
      </c>
      <c r="R204" s="59" t="s">
        <v>2571</v>
      </c>
      <c r="S204" s="59" t="s">
        <v>7474</v>
      </c>
      <c r="T204" s="59" t="str">
        <f>TRIM(CONCATENATE(V204," (",S204,")"))</f>
        <v>Sajid Saeed (T-RYK-02)</v>
      </c>
      <c r="U204" s="70" t="s">
        <v>7478</v>
      </c>
      <c r="V204" s="70" t="s">
        <v>7475</v>
      </c>
      <c r="W204" s="70" t="str">
        <f t="shared" si="56"/>
        <v>RYK01 - SPO - Sajid Saeed</v>
      </c>
      <c r="X204" s="70" t="s">
        <v>246</v>
      </c>
      <c r="Y204" s="70" t="s">
        <v>6298</v>
      </c>
      <c r="Z204" s="70" t="s">
        <v>774</v>
      </c>
      <c r="AA204" s="171" t="s">
        <v>774</v>
      </c>
      <c r="AB204" s="70" t="s">
        <v>774</v>
      </c>
      <c r="AC204" s="70" t="s">
        <v>1171</v>
      </c>
      <c r="AD204" s="70" t="s">
        <v>163</v>
      </c>
      <c r="AE204" s="82" t="s">
        <v>1162</v>
      </c>
      <c r="AF204" s="70" t="s">
        <v>1171</v>
      </c>
      <c r="AG204" s="70" t="s">
        <v>1159</v>
      </c>
      <c r="AH204" s="70" t="s">
        <v>6639</v>
      </c>
      <c r="AI204" s="70" t="s">
        <v>3081</v>
      </c>
      <c r="AJ204" s="70" t="s">
        <v>243</v>
      </c>
    </row>
    <row r="205" spans="1:36" x14ac:dyDescent="0.3">
      <c r="A205" s="59" t="str">
        <f t="shared" si="55"/>
        <v>RYK01-FMCG-SPO-00</v>
      </c>
      <c r="B205" s="70" t="s">
        <v>1171</v>
      </c>
      <c r="C205" s="70" t="s">
        <v>3078</v>
      </c>
      <c r="D205" s="70" t="s">
        <v>1910</v>
      </c>
      <c r="E205" s="70" t="s">
        <v>17</v>
      </c>
      <c r="F205" s="70" t="s">
        <v>7457</v>
      </c>
      <c r="G205" s="70" t="s">
        <v>7456</v>
      </c>
      <c r="H205" s="70" t="s">
        <v>6632</v>
      </c>
      <c r="I205" s="161" t="s">
        <v>4900</v>
      </c>
      <c r="J205" s="70" t="s">
        <v>6771</v>
      </c>
      <c r="K205" s="59" t="s">
        <v>6634</v>
      </c>
      <c r="L205" s="70" t="str">
        <f t="shared" si="53"/>
        <v>0127005</v>
      </c>
      <c r="M205" s="82" t="s">
        <v>4686</v>
      </c>
      <c r="N205" s="70" t="s">
        <v>2687</v>
      </c>
      <c r="O205" s="59" t="s">
        <v>6749</v>
      </c>
      <c r="P205" s="59" t="str">
        <f t="shared" si="57"/>
        <v>0127005</v>
      </c>
      <c r="Q205" s="163" t="str">
        <f t="shared" si="52"/>
        <v>0127005@gsfmcg.com</v>
      </c>
      <c r="R205" s="59" t="s">
        <v>2542</v>
      </c>
      <c r="S205" s="59" t="s">
        <v>5238</v>
      </c>
      <c r="T205" s="59" t="str">
        <f>TRIM(CONCATENATE(W205))</f>
        <v>RYK01 - FMCG Unmapped</v>
      </c>
      <c r="U205" s="70" t="s">
        <v>6638</v>
      </c>
      <c r="V205" s="70" t="s">
        <v>5921</v>
      </c>
      <c r="W205" s="70" t="str">
        <f>TRIM(CONCATENATE(K205," - ",V205))</f>
        <v>RYK01 - FMCG Unmapped</v>
      </c>
      <c r="X205" s="70" t="s">
        <v>243</v>
      </c>
      <c r="Y205" s="70" t="s">
        <v>774</v>
      </c>
      <c r="Z205" s="70" t="s">
        <v>774</v>
      </c>
      <c r="AA205" s="171" t="s">
        <v>774</v>
      </c>
      <c r="AB205" s="70" t="s">
        <v>774</v>
      </c>
      <c r="AC205" s="70" t="s">
        <v>1171</v>
      </c>
      <c r="AD205" s="70" t="s">
        <v>163</v>
      </c>
      <c r="AE205" s="82" t="s">
        <v>1162</v>
      </c>
      <c r="AF205" s="70" t="s">
        <v>1171</v>
      </c>
      <c r="AG205" s="70" t="s">
        <v>1159</v>
      </c>
      <c r="AH205" s="70" t="s">
        <v>6639</v>
      </c>
      <c r="AI205" s="70" t="s">
        <v>3081</v>
      </c>
      <c r="AJ205" s="70" t="s">
        <v>243</v>
      </c>
    </row>
    <row r="206" spans="1:36" x14ac:dyDescent="0.3">
      <c r="A206" s="59" t="str">
        <f t="shared" si="55"/>
        <v>RYK01-FMCG-ASM-01</v>
      </c>
      <c r="B206" s="70" t="s">
        <v>1171</v>
      </c>
      <c r="C206" s="70" t="s">
        <v>3078</v>
      </c>
      <c r="D206" s="70" t="s">
        <v>1910</v>
      </c>
      <c r="E206" s="70" t="s">
        <v>17</v>
      </c>
      <c r="F206" s="70" t="s">
        <v>7457</v>
      </c>
      <c r="G206" s="70" t="s">
        <v>7456</v>
      </c>
      <c r="H206" s="70" t="s">
        <v>6632</v>
      </c>
      <c r="I206" s="161" t="s">
        <v>4900</v>
      </c>
      <c r="J206" s="70" t="s">
        <v>6771</v>
      </c>
      <c r="K206" s="59" t="s">
        <v>6634</v>
      </c>
      <c r="L206" s="70" t="str">
        <f t="shared" si="53"/>
        <v>01270</v>
      </c>
      <c r="M206" s="82" t="s">
        <v>4686</v>
      </c>
      <c r="N206" s="70" t="s">
        <v>2687</v>
      </c>
      <c r="O206" s="59" t="s">
        <v>6747</v>
      </c>
      <c r="P206" s="59" t="str">
        <f>O205</f>
        <v>0127005</v>
      </c>
      <c r="Q206" s="163" t="str">
        <f t="shared" si="52"/>
        <v>01270@gsfmcg.com</v>
      </c>
      <c r="R206" s="59" t="s">
        <v>2749</v>
      </c>
      <c r="S206" s="59" t="s">
        <v>7818</v>
      </c>
      <c r="T206" s="59" t="str">
        <f>V206</f>
        <v>Nasir Mehmood</v>
      </c>
      <c r="U206" s="70" t="s">
        <v>6639</v>
      </c>
      <c r="V206" s="70" t="s">
        <v>3081</v>
      </c>
      <c r="W206" s="70" t="str">
        <f t="shared" ref="W206:W211" si="58">TRIM(CONCATENATE(K206," - ",AD206," - ",V206))</f>
        <v>RYK01 - ASM - Nasir Mehmood</v>
      </c>
      <c r="X206" s="70" t="s">
        <v>243</v>
      </c>
      <c r="Y206" s="70" t="s">
        <v>774</v>
      </c>
      <c r="Z206" s="70" t="s">
        <v>6651</v>
      </c>
      <c r="AA206" s="171">
        <v>43857</v>
      </c>
      <c r="AB206" s="70" t="s">
        <v>774</v>
      </c>
      <c r="AC206" s="70" t="s">
        <v>1219</v>
      </c>
      <c r="AD206" s="70" t="s">
        <v>1028</v>
      </c>
      <c r="AE206" s="82" t="s">
        <v>3414</v>
      </c>
      <c r="AF206" s="70" t="s">
        <v>1171</v>
      </c>
      <c r="AG206" s="70" t="s">
        <v>1159</v>
      </c>
      <c r="AH206" s="70" t="s">
        <v>7453</v>
      </c>
      <c r="AI206" s="70" t="s">
        <v>281</v>
      </c>
      <c r="AJ206" s="70" t="s">
        <v>131</v>
      </c>
    </row>
    <row r="207" spans="1:36" x14ac:dyDescent="0.3">
      <c r="A207" s="59" t="str">
        <f t="shared" si="55"/>
        <v>MUX01-FMCG01-SPO-01</v>
      </c>
      <c r="B207" s="70" t="s">
        <v>1170</v>
      </c>
      <c r="C207" s="70" t="s">
        <v>1987</v>
      </c>
      <c r="D207" s="70" t="s">
        <v>1910</v>
      </c>
      <c r="E207" s="70" t="s">
        <v>17</v>
      </c>
      <c r="F207" s="70" t="s">
        <v>7457</v>
      </c>
      <c r="G207" s="70" t="s">
        <v>7456</v>
      </c>
      <c r="H207" s="70" t="s">
        <v>1806</v>
      </c>
      <c r="I207" s="161" t="s">
        <v>4900</v>
      </c>
      <c r="J207" s="70" t="s">
        <v>2863</v>
      </c>
      <c r="K207" s="59" t="s">
        <v>6366</v>
      </c>
      <c r="L207" s="70" t="str">
        <f t="shared" si="53"/>
        <v>0116003</v>
      </c>
      <c r="M207" s="82" t="s">
        <v>4686</v>
      </c>
      <c r="N207" s="70" t="s">
        <v>2687</v>
      </c>
      <c r="O207" s="59" t="s">
        <v>2524</v>
      </c>
      <c r="P207" s="59" t="str">
        <f t="shared" ref="P207:P212" si="59">O207</f>
        <v>0116003</v>
      </c>
      <c r="Q207" s="163" t="str">
        <f t="shared" si="52"/>
        <v>0116003@gsfmcg.com</v>
      </c>
      <c r="R207" s="59" t="s">
        <v>2522</v>
      </c>
      <c r="S207" s="59" t="s">
        <v>250</v>
      </c>
      <c r="T207" s="59" t="str">
        <f>TRIM(CONCATENATE(V207," (",S207,")"))</f>
        <v>M. Dilbar Khan (MUX-01)</v>
      </c>
      <c r="U207" s="70" t="s">
        <v>3034</v>
      </c>
      <c r="V207" s="70" t="s">
        <v>8215</v>
      </c>
      <c r="W207" s="70" t="str">
        <f t="shared" si="58"/>
        <v>MUX01 - SPO - M. Dilbar Khan</v>
      </c>
      <c r="X207" s="70" t="s">
        <v>131</v>
      </c>
      <c r="Y207" s="70" t="s">
        <v>6298</v>
      </c>
      <c r="Z207" s="70" t="s">
        <v>774</v>
      </c>
      <c r="AA207" s="171" t="s">
        <v>774</v>
      </c>
      <c r="AB207" s="70" t="s">
        <v>774</v>
      </c>
      <c r="AC207" s="70" t="s">
        <v>1171</v>
      </c>
      <c r="AD207" s="70" t="s">
        <v>163</v>
      </c>
      <c r="AE207" s="82" t="s">
        <v>1162</v>
      </c>
      <c r="AF207" s="70" t="s">
        <v>1171</v>
      </c>
      <c r="AG207" s="70" t="s">
        <v>1159</v>
      </c>
      <c r="AH207" s="70" t="s">
        <v>3221</v>
      </c>
      <c r="AI207" s="70" t="s">
        <v>8219</v>
      </c>
      <c r="AJ207" s="70" t="s">
        <v>131</v>
      </c>
    </row>
    <row r="208" spans="1:36" x14ac:dyDescent="0.3">
      <c r="A208" s="59" t="str">
        <f t="shared" si="55"/>
        <v>MUX01-FMCG01-SPO-02</v>
      </c>
      <c r="B208" s="70" t="s">
        <v>1170</v>
      </c>
      <c r="C208" s="70" t="s">
        <v>1987</v>
      </c>
      <c r="D208" s="70" t="s">
        <v>1910</v>
      </c>
      <c r="E208" s="70" t="s">
        <v>17</v>
      </c>
      <c r="F208" s="70" t="s">
        <v>7457</v>
      </c>
      <c r="G208" s="70" t="s">
        <v>7456</v>
      </c>
      <c r="H208" s="70" t="s">
        <v>1806</v>
      </c>
      <c r="I208" s="161" t="s">
        <v>4900</v>
      </c>
      <c r="J208" s="70" t="s">
        <v>2863</v>
      </c>
      <c r="K208" s="59" t="s">
        <v>6366</v>
      </c>
      <c r="L208" s="70" t="str">
        <f t="shared" si="53"/>
        <v>0116007</v>
      </c>
      <c r="M208" s="82" t="s">
        <v>4686</v>
      </c>
      <c r="N208" s="70" t="s">
        <v>2687</v>
      </c>
      <c r="O208" s="59" t="s">
        <v>2528</v>
      </c>
      <c r="P208" s="59" t="str">
        <f t="shared" si="59"/>
        <v>0116007</v>
      </c>
      <c r="Q208" s="163" t="str">
        <f t="shared" si="52"/>
        <v>0116007@gsfmcg.com</v>
      </c>
      <c r="R208" s="59" t="s">
        <v>2526</v>
      </c>
      <c r="S208" s="59" t="s">
        <v>265</v>
      </c>
      <c r="T208" s="59" t="str">
        <f>TRIM(CONCATENATE(V208," (",S208,")"))</f>
        <v>Yasir Ali (MUX-06)</v>
      </c>
      <c r="U208" s="70" t="s">
        <v>3035</v>
      </c>
      <c r="V208" s="70" t="s">
        <v>4586</v>
      </c>
      <c r="W208" s="70" t="str">
        <f t="shared" si="58"/>
        <v>MUX01 - SPO - Yasir Ali</v>
      </c>
      <c r="X208" s="70" t="s">
        <v>7495</v>
      </c>
      <c r="Y208" s="70" t="s">
        <v>6298</v>
      </c>
      <c r="Z208" s="70" t="s">
        <v>774</v>
      </c>
      <c r="AA208" s="171" t="s">
        <v>774</v>
      </c>
      <c r="AB208" s="70" t="s">
        <v>774</v>
      </c>
      <c r="AC208" s="70" t="s">
        <v>1171</v>
      </c>
      <c r="AD208" s="70" t="s">
        <v>163</v>
      </c>
      <c r="AE208" s="82" t="s">
        <v>1162</v>
      </c>
      <c r="AF208" s="70" t="s">
        <v>1171</v>
      </c>
      <c r="AG208" s="70" t="s">
        <v>1159</v>
      </c>
      <c r="AH208" s="70" t="s">
        <v>3221</v>
      </c>
      <c r="AI208" s="70" t="s">
        <v>8219</v>
      </c>
      <c r="AJ208" s="70" t="s">
        <v>131</v>
      </c>
    </row>
    <row r="209" spans="1:36" x14ac:dyDescent="0.3">
      <c r="A209" s="59" t="str">
        <f t="shared" si="55"/>
        <v>MUX01-FMCG02-SPO-01</v>
      </c>
      <c r="B209" s="70" t="s">
        <v>1195</v>
      </c>
      <c r="C209" s="70" t="s">
        <v>1988</v>
      </c>
      <c r="D209" s="70" t="s">
        <v>1910</v>
      </c>
      <c r="E209" s="70" t="s">
        <v>17</v>
      </c>
      <c r="F209" s="70" t="s">
        <v>7457</v>
      </c>
      <c r="G209" s="70" t="s">
        <v>7456</v>
      </c>
      <c r="H209" s="70" t="s">
        <v>1806</v>
      </c>
      <c r="I209" s="161" t="s">
        <v>4900</v>
      </c>
      <c r="J209" s="70" t="s">
        <v>2863</v>
      </c>
      <c r="K209" s="59" t="s">
        <v>6366</v>
      </c>
      <c r="L209" s="70" t="str">
        <f t="shared" si="53"/>
        <v>0123008</v>
      </c>
      <c r="M209" s="82" t="s">
        <v>4686</v>
      </c>
      <c r="N209" s="70" t="s">
        <v>2687</v>
      </c>
      <c r="O209" s="82" t="s">
        <v>3425</v>
      </c>
      <c r="P209" s="59" t="str">
        <f t="shared" si="59"/>
        <v>0123008</v>
      </c>
      <c r="Q209" s="163" t="str">
        <f t="shared" si="52"/>
        <v>0123008@gsfmcg.com</v>
      </c>
      <c r="R209" s="59" t="s">
        <v>2526</v>
      </c>
      <c r="S209" s="59" t="s">
        <v>484</v>
      </c>
      <c r="T209" s="59" t="str">
        <f>TRIM(CONCATENATE(V209," (",S209,")"))</f>
        <v>M. Noman Naveed (T-MUX-01)</v>
      </c>
      <c r="U209" s="70" t="s">
        <v>8216</v>
      </c>
      <c r="V209" s="70" t="s">
        <v>8217</v>
      </c>
      <c r="W209" s="70" t="str">
        <f t="shared" si="58"/>
        <v>MUX01 - SPO - M. Noman Naveed</v>
      </c>
      <c r="X209" s="70" t="s">
        <v>131</v>
      </c>
      <c r="Y209" s="70" t="s">
        <v>6298</v>
      </c>
      <c r="Z209" s="70" t="s">
        <v>774</v>
      </c>
      <c r="AA209" s="171" t="s">
        <v>774</v>
      </c>
      <c r="AB209" s="70" t="s">
        <v>774</v>
      </c>
      <c r="AC209" s="70" t="s">
        <v>1171</v>
      </c>
      <c r="AD209" s="70" t="s">
        <v>163</v>
      </c>
      <c r="AE209" s="82" t="s">
        <v>1162</v>
      </c>
      <c r="AF209" s="70" t="s">
        <v>1171</v>
      </c>
      <c r="AG209" s="70" t="s">
        <v>1159</v>
      </c>
      <c r="AH209" s="70" t="s">
        <v>3221</v>
      </c>
      <c r="AI209" s="70" t="s">
        <v>8219</v>
      </c>
      <c r="AJ209" s="70" t="s">
        <v>131</v>
      </c>
    </row>
    <row r="210" spans="1:36" x14ac:dyDescent="0.3">
      <c r="A210" s="59" t="str">
        <f t="shared" si="55"/>
        <v>MUX01-FMCG02-SPO-02</v>
      </c>
      <c r="B210" s="70" t="s">
        <v>1195</v>
      </c>
      <c r="C210" s="70" t="s">
        <v>1988</v>
      </c>
      <c r="D210" s="70" t="s">
        <v>1910</v>
      </c>
      <c r="E210" s="70" t="s">
        <v>17</v>
      </c>
      <c r="F210" s="70" t="s">
        <v>7457</v>
      </c>
      <c r="G210" s="70" t="s">
        <v>7456</v>
      </c>
      <c r="H210" s="70" t="s">
        <v>1806</v>
      </c>
      <c r="I210" s="161" t="s">
        <v>4900</v>
      </c>
      <c r="J210" s="70" t="s">
        <v>2863</v>
      </c>
      <c r="K210" s="59" t="s">
        <v>6366</v>
      </c>
      <c r="L210" s="70" t="str">
        <f t="shared" si="53"/>
        <v>0111403</v>
      </c>
      <c r="M210" s="82" t="s">
        <v>4686</v>
      </c>
      <c r="N210" s="70" t="s">
        <v>2687</v>
      </c>
      <c r="O210" s="82" t="s">
        <v>8056</v>
      </c>
      <c r="P210" s="59" t="str">
        <f t="shared" si="59"/>
        <v>0111403</v>
      </c>
      <c r="Q210" s="163" t="str">
        <f t="shared" si="52"/>
        <v>0111403@gsfmcg.com</v>
      </c>
      <c r="R210" s="59" t="s">
        <v>2526</v>
      </c>
      <c r="S210" s="59" t="s">
        <v>596</v>
      </c>
      <c r="T210" s="59" t="str">
        <f>TRIM(CONCATENATE(V210," (",S210,")"))</f>
        <v>Arman Ayoub (T-MUX-06)</v>
      </c>
      <c r="U210" s="70" t="s">
        <v>8218</v>
      </c>
      <c r="V210" s="70" t="s">
        <v>6564</v>
      </c>
      <c r="W210" s="70" t="str">
        <f t="shared" si="58"/>
        <v>MUX01 - SPO - Arman Ayoub</v>
      </c>
      <c r="X210" s="70" t="s">
        <v>132</v>
      </c>
      <c r="Y210" s="70" t="s">
        <v>6298</v>
      </c>
      <c r="Z210" s="70" t="s">
        <v>774</v>
      </c>
      <c r="AA210" s="171" t="s">
        <v>774</v>
      </c>
      <c r="AB210" s="70" t="s">
        <v>774</v>
      </c>
      <c r="AC210" s="70" t="s">
        <v>1171</v>
      </c>
      <c r="AD210" s="70" t="s">
        <v>163</v>
      </c>
      <c r="AE210" s="82" t="s">
        <v>1162</v>
      </c>
      <c r="AF210" s="70" t="s">
        <v>1171</v>
      </c>
      <c r="AG210" s="70" t="s">
        <v>1159</v>
      </c>
      <c r="AH210" s="70" t="s">
        <v>3221</v>
      </c>
      <c r="AI210" s="70" t="s">
        <v>8219</v>
      </c>
      <c r="AJ210" s="70" t="s">
        <v>131</v>
      </c>
    </row>
    <row r="211" spans="1:36" x14ac:dyDescent="0.3">
      <c r="A211" s="59" t="str">
        <f t="shared" si="55"/>
        <v>MUX01-FMCG02-SPO-03</v>
      </c>
      <c r="B211" s="70" t="s">
        <v>1195</v>
      </c>
      <c r="C211" s="70" t="s">
        <v>1988</v>
      </c>
      <c r="D211" s="70" t="s">
        <v>1910</v>
      </c>
      <c r="E211" s="70" t="s">
        <v>17</v>
      </c>
      <c r="F211" s="70" t="s">
        <v>7457</v>
      </c>
      <c r="G211" s="70" t="s">
        <v>7456</v>
      </c>
      <c r="H211" s="70" t="s">
        <v>1806</v>
      </c>
      <c r="I211" s="161" t="s">
        <v>4900</v>
      </c>
      <c r="J211" s="70" t="s">
        <v>2863</v>
      </c>
      <c r="K211" s="59" t="s">
        <v>6366</v>
      </c>
      <c r="L211" s="70" t="str">
        <f t="shared" si="53"/>
        <v>0111402</v>
      </c>
      <c r="M211" s="82" t="s">
        <v>4686</v>
      </c>
      <c r="N211" s="70" t="s">
        <v>2687</v>
      </c>
      <c r="O211" s="59" t="s">
        <v>8055</v>
      </c>
      <c r="P211" s="59" t="str">
        <f t="shared" si="59"/>
        <v>0111402</v>
      </c>
      <c r="Q211" s="163" t="str">
        <f t="shared" si="52"/>
        <v>0111402@gsfmcg.com</v>
      </c>
      <c r="R211" s="59" t="s">
        <v>2571</v>
      </c>
      <c r="S211" s="59" t="s">
        <v>494</v>
      </c>
      <c r="T211" s="59" t="str">
        <f>TRIM(CONCATENATE(V211," (",S211,")"))</f>
        <v>Junaid Shafqat (T-MUX-05)</v>
      </c>
      <c r="U211" s="70" t="s">
        <v>9818</v>
      </c>
      <c r="V211" s="70" t="s">
        <v>8728</v>
      </c>
      <c r="W211" s="70" t="str">
        <f t="shared" si="58"/>
        <v>MUX01 - SPO - Junaid Shafqat</v>
      </c>
      <c r="X211" s="70" t="s">
        <v>181</v>
      </c>
      <c r="Y211" s="70" t="s">
        <v>6298</v>
      </c>
      <c r="Z211" s="70" t="s">
        <v>774</v>
      </c>
      <c r="AA211" s="171" t="s">
        <v>774</v>
      </c>
      <c r="AB211" s="70" t="s">
        <v>774</v>
      </c>
      <c r="AC211" s="70" t="s">
        <v>1171</v>
      </c>
      <c r="AD211" s="70" t="s">
        <v>163</v>
      </c>
      <c r="AE211" s="82" t="s">
        <v>1162</v>
      </c>
      <c r="AF211" s="70" t="s">
        <v>1171</v>
      </c>
      <c r="AG211" s="70" t="s">
        <v>1159</v>
      </c>
      <c r="AH211" s="70" t="s">
        <v>3221</v>
      </c>
      <c r="AI211" s="70" t="s">
        <v>8219</v>
      </c>
      <c r="AJ211" s="70" t="s">
        <v>131</v>
      </c>
    </row>
    <row r="212" spans="1:36" x14ac:dyDescent="0.3">
      <c r="A212" s="59" t="str">
        <f t="shared" si="55"/>
        <v>MUX01-FMCG-SPO-00</v>
      </c>
      <c r="B212" s="70" t="s">
        <v>1171</v>
      </c>
      <c r="C212" s="70" t="s">
        <v>3078</v>
      </c>
      <c r="D212" s="70" t="s">
        <v>1910</v>
      </c>
      <c r="E212" s="70" t="s">
        <v>17</v>
      </c>
      <c r="F212" s="70" t="s">
        <v>7457</v>
      </c>
      <c r="G212" s="70" t="s">
        <v>7456</v>
      </c>
      <c r="H212" s="70" t="s">
        <v>1806</v>
      </c>
      <c r="I212" s="161" t="s">
        <v>4900</v>
      </c>
      <c r="J212" s="70" t="s">
        <v>2863</v>
      </c>
      <c r="K212" s="59" t="s">
        <v>6366</v>
      </c>
      <c r="L212" s="70" t="str">
        <f t="shared" si="53"/>
        <v>0116009</v>
      </c>
      <c r="M212" s="82" t="s">
        <v>4686</v>
      </c>
      <c r="N212" s="70" t="s">
        <v>2687</v>
      </c>
      <c r="O212" s="59" t="s">
        <v>2529</v>
      </c>
      <c r="P212" s="59" t="str">
        <f t="shared" si="59"/>
        <v>0116009</v>
      </c>
      <c r="Q212" s="163" t="str">
        <f t="shared" si="52"/>
        <v>0116009@gsfmcg.com</v>
      </c>
      <c r="R212" s="59" t="s">
        <v>2529</v>
      </c>
      <c r="S212" s="59" t="s">
        <v>5238</v>
      </c>
      <c r="T212" s="59" t="str">
        <f>TRIM(CONCATENATE(W212))</f>
        <v>MUX01 - FMCG Unmapped</v>
      </c>
      <c r="U212" s="70" t="s">
        <v>3398</v>
      </c>
      <c r="V212" s="70" t="s">
        <v>5921</v>
      </c>
      <c r="W212" s="70" t="str">
        <f>TRIM(CONCATENATE(K212," - ",V212))</f>
        <v>MUX01 - FMCG Unmapped</v>
      </c>
      <c r="X212" s="70" t="s">
        <v>131</v>
      </c>
      <c r="Y212" s="70" t="s">
        <v>774</v>
      </c>
      <c r="Z212" s="70" t="s">
        <v>774</v>
      </c>
      <c r="AA212" s="171" t="s">
        <v>774</v>
      </c>
      <c r="AB212" s="70" t="s">
        <v>774</v>
      </c>
      <c r="AC212" s="70" t="s">
        <v>1171</v>
      </c>
      <c r="AD212" s="70" t="s">
        <v>163</v>
      </c>
      <c r="AE212" s="82" t="s">
        <v>1162</v>
      </c>
      <c r="AF212" s="70" t="s">
        <v>1171</v>
      </c>
      <c r="AG212" s="70" t="s">
        <v>1159</v>
      </c>
      <c r="AH212" s="70" t="s">
        <v>3221</v>
      </c>
      <c r="AI212" s="70" t="s">
        <v>8219</v>
      </c>
      <c r="AJ212" s="70" t="s">
        <v>131</v>
      </c>
    </row>
    <row r="213" spans="1:36" x14ac:dyDescent="0.3">
      <c r="A213" s="59" t="str">
        <f t="shared" si="55"/>
        <v>MUX01-FMCG-ASM-01</v>
      </c>
      <c r="B213" s="70" t="s">
        <v>1171</v>
      </c>
      <c r="C213" s="70" t="s">
        <v>3078</v>
      </c>
      <c r="D213" s="70" t="s">
        <v>1910</v>
      </c>
      <c r="E213" s="70" t="s">
        <v>17</v>
      </c>
      <c r="F213" s="70" t="s">
        <v>7457</v>
      </c>
      <c r="G213" s="70" t="s">
        <v>7456</v>
      </c>
      <c r="H213" s="70" t="s">
        <v>1806</v>
      </c>
      <c r="I213" s="161" t="s">
        <v>4900</v>
      </c>
      <c r="J213" s="70" t="s">
        <v>2863</v>
      </c>
      <c r="K213" s="59" t="s">
        <v>6366</v>
      </c>
      <c r="L213" s="70" t="str">
        <f t="shared" ref="L213:L244" si="60">O213</f>
        <v>01160</v>
      </c>
      <c r="M213" s="82" t="s">
        <v>4686</v>
      </c>
      <c r="N213" s="70" t="s">
        <v>2687</v>
      </c>
      <c r="O213" s="59" t="s">
        <v>2746</v>
      </c>
      <c r="P213" s="59" t="str">
        <f>O212</f>
        <v>0116009</v>
      </c>
      <c r="Q213" s="163" t="str">
        <f t="shared" si="52"/>
        <v>01160@gsfmcg.com</v>
      </c>
      <c r="R213" s="59" t="s">
        <v>2746</v>
      </c>
      <c r="S213" s="59" t="s">
        <v>8220</v>
      </c>
      <c r="T213" s="59" t="str">
        <f>W213</f>
        <v>MUX01 - ASM - Zile Hussain Hashmi</v>
      </c>
      <c r="U213" s="70" t="s">
        <v>3221</v>
      </c>
      <c r="V213" s="70" t="s">
        <v>8219</v>
      </c>
      <c r="W213" s="70" t="str">
        <f t="shared" ref="W213:W219" si="61">TRIM(CONCATENATE(K213," - ",AD213," - ",V213))</f>
        <v>MUX01 - ASM - Zile Hussain Hashmi</v>
      </c>
      <c r="X213" s="70" t="s">
        <v>131</v>
      </c>
      <c r="Y213" s="70" t="s">
        <v>774</v>
      </c>
      <c r="Z213" s="70" t="s">
        <v>774</v>
      </c>
      <c r="AA213" s="171" t="s">
        <v>774</v>
      </c>
      <c r="AB213" s="70" t="s">
        <v>774</v>
      </c>
      <c r="AC213" s="70" t="s">
        <v>1219</v>
      </c>
      <c r="AD213" s="70" t="s">
        <v>1028</v>
      </c>
      <c r="AE213" s="82" t="s">
        <v>3414</v>
      </c>
      <c r="AF213" s="70" t="s">
        <v>1171</v>
      </c>
      <c r="AG213" s="70" t="s">
        <v>1159</v>
      </c>
      <c r="AH213" s="70" t="s">
        <v>7453</v>
      </c>
      <c r="AI213" s="70" t="s">
        <v>281</v>
      </c>
      <c r="AJ213" s="70" t="s">
        <v>131</v>
      </c>
    </row>
    <row r="214" spans="1:36" x14ac:dyDescent="0.3">
      <c r="A214" s="59" t="str">
        <f t="shared" si="55"/>
        <v>MUX03-FMCG-CM-00</v>
      </c>
      <c r="B214" s="70" t="s">
        <v>1171</v>
      </c>
      <c r="C214" s="70" t="s">
        <v>3078</v>
      </c>
      <c r="D214" s="70" t="s">
        <v>1910</v>
      </c>
      <c r="E214" s="70" t="s">
        <v>17</v>
      </c>
      <c r="F214" s="70" t="s">
        <v>7457</v>
      </c>
      <c r="G214" s="70" t="s">
        <v>7456</v>
      </c>
      <c r="H214" s="70" t="s">
        <v>7465</v>
      </c>
      <c r="I214" s="161" t="s">
        <v>4900</v>
      </c>
      <c r="J214" s="70" t="s">
        <v>7463</v>
      </c>
      <c r="K214" s="59" t="s">
        <v>7464</v>
      </c>
      <c r="L214" s="70" t="str">
        <f t="shared" si="60"/>
        <v>0444401</v>
      </c>
      <c r="M214" s="82" t="s">
        <v>4686</v>
      </c>
      <c r="N214" s="70" t="s">
        <v>2687</v>
      </c>
      <c r="O214" s="59" t="s">
        <v>5589</v>
      </c>
      <c r="P214" s="59" t="str">
        <f>O214</f>
        <v>0444401</v>
      </c>
      <c r="Q214" s="163" t="str">
        <f t="shared" si="52"/>
        <v>0444401@gsfmcg.com</v>
      </c>
      <c r="R214" s="59" t="s">
        <v>5589</v>
      </c>
      <c r="S214" s="59" t="s">
        <v>6764</v>
      </c>
      <c r="T214" s="59" t="str">
        <f>V214</f>
        <v>FMCG Unmapped</v>
      </c>
      <c r="U214" s="70" t="s">
        <v>7467</v>
      </c>
      <c r="V214" s="70" t="s">
        <v>5921</v>
      </c>
      <c r="W214" s="70" t="str">
        <f t="shared" si="61"/>
        <v>MUX03 - CM - FMCG Unmapped</v>
      </c>
      <c r="X214" s="70" t="s">
        <v>131</v>
      </c>
      <c r="Y214" s="70" t="s">
        <v>774</v>
      </c>
      <c r="Z214" s="70" t="s">
        <v>774</v>
      </c>
      <c r="AA214" s="171" t="s">
        <v>774</v>
      </c>
      <c r="AB214" s="70" t="s">
        <v>774</v>
      </c>
      <c r="AC214" s="70" t="s">
        <v>2072</v>
      </c>
      <c r="AD214" s="70" t="s">
        <v>5293</v>
      </c>
      <c r="AE214" s="82" t="s">
        <v>1162</v>
      </c>
      <c r="AF214" s="70" t="s">
        <v>1171</v>
      </c>
      <c r="AG214" s="70" t="s">
        <v>1159</v>
      </c>
      <c r="AH214" s="70" t="s">
        <v>7466</v>
      </c>
      <c r="AI214" s="70" t="s">
        <v>281</v>
      </c>
      <c r="AJ214" s="70" t="s">
        <v>131</v>
      </c>
    </row>
    <row r="215" spans="1:36" x14ac:dyDescent="0.3">
      <c r="A215" s="59" t="str">
        <f t="shared" si="55"/>
        <v>MUX03-FMCG-CM-01</v>
      </c>
      <c r="B215" s="70" t="s">
        <v>1171</v>
      </c>
      <c r="C215" s="70" t="s">
        <v>3078</v>
      </c>
      <c r="D215" s="70" t="s">
        <v>1910</v>
      </c>
      <c r="E215" s="70" t="s">
        <v>17</v>
      </c>
      <c r="F215" s="70" t="s">
        <v>7457</v>
      </c>
      <c r="G215" s="70" t="s">
        <v>7456</v>
      </c>
      <c r="H215" s="70" t="s">
        <v>7465</v>
      </c>
      <c r="I215" s="161" t="s">
        <v>4900</v>
      </c>
      <c r="J215" s="70" t="s">
        <v>7463</v>
      </c>
      <c r="K215" s="59" t="s">
        <v>7464</v>
      </c>
      <c r="L215" s="70" t="str">
        <f t="shared" si="60"/>
        <v>04444</v>
      </c>
      <c r="M215" s="82" t="s">
        <v>4686</v>
      </c>
      <c r="N215" s="70" t="s">
        <v>2687</v>
      </c>
      <c r="O215" s="59" t="s">
        <v>5590</v>
      </c>
      <c r="P215" s="59" t="str">
        <f>O214</f>
        <v>0444401</v>
      </c>
      <c r="Q215" s="163" t="str">
        <f t="shared" si="52"/>
        <v>04444@gsfmcg.com</v>
      </c>
      <c r="R215" s="59" t="s">
        <v>5590</v>
      </c>
      <c r="S215" s="59" t="s">
        <v>6763</v>
      </c>
      <c r="T215" s="59" t="str">
        <f>V215</f>
        <v>Majid Khan</v>
      </c>
      <c r="U215" s="70" t="s">
        <v>7466</v>
      </c>
      <c r="V215" s="70" t="s">
        <v>281</v>
      </c>
      <c r="W215" s="70" t="str">
        <f t="shared" si="61"/>
        <v>MUX03 - CM - Majid Khan</v>
      </c>
      <c r="X215" s="70" t="s">
        <v>131</v>
      </c>
      <c r="Y215" s="70" t="s">
        <v>774</v>
      </c>
      <c r="Z215" s="70" t="s">
        <v>774</v>
      </c>
      <c r="AA215" s="171" t="s">
        <v>774</v>
      </c>
      <c r="AB215" s="70" t="s">
        <v>774</v>
      </c>
      <c r="AC215" s="70" t="s">
        <v>2072</v>
      </c>
      <c r="AD215" s="70" t="s">
        <v>5293</v>
      </c>
      <c r="AE215" s="82" t="s">
        <v>3414</v>
      </c>
      <c r="AF215" s="70" t="s">
        <v>1171</v>
      </c>
      <c r="AG215" s="70" t="s">
        <v>1159</v>
      </c>
      <c r="AH215" s="70" t="s">
        <v>7453</v>
      </c>
      <c r="AI215" s="70" t="s">
        <v>281</v>
      </c>
      <c r="AJ215" s="70" t="s">
        <v>131</v>
      </c>
    </row>
    <row r="216" spans="1:36" x14ac:dyDescent="0.3">
      <c r="A216" s="59" t="str">
        <f t="shared" si="55"/>
        <v>MUX02-FMCG01-SPO-01</v>
      </c>
      <c r="B216" s="70" t="s">
        <v>1170</v>
      </c>
      <c r="C216" s="70" t="s">
        <v>1987</v>
      </c>
      <c r="D216" s="70" t="s">
        <v>1910</v>
      </c>
      <c r="E216" s="70" t="s">
        <v>17</v>
      </c>
      <c r="F216" s="70" t="s">
        <v>7457</v>
      </c>
      <c r="G216" s="70" t="s">
        <v>7456</v>
      </c>
      <c r="H216" s="70" t="s">
        <v>1911</v>
      </c>
      <c r="I216" s="161" t="s">
        <v>4900</v>
      </c>
      <c r="J216" s="70" t="s">
        <v>3223</v>
      </c>
      <c r="K216" s="59" t="s">
        <v>6371</v>
      </c>
      <c r="L216" s="70" t="str">
        <f t="shared" si="60"/>
        <v>0116005</v>
      </c>
      <c r="M216" s="82" t="s">
        <v>4686</v>
      </c>
      <c r="N216" s="70" t="s">
        <v>2687</v>
      </c>
      <c r="O216" s="59" t="s">
        <v>2526</v>
      </c>
      <c r="P216" s="59" t="str">
        <f>O216</f>
        <v>0116005</v>
      </c>
      <c r="Q216" s="163" t="str">
        <f t="shared" si="52"/>
        <v>0116005@gsfmcg.com</v>
      </c>
      <c r="R216" s="59" t="s">
        <v>2528</v>
      </c>
      <c r="S216" s="59" t="s">
        <v>255</v>
      </c>
      <c r="T216" s="59" t="str">
        <f>TRIM(CONCATENATE(V216," (",S216,")"))</f>
        <v>M. Nadeem (MUX-03)</v>
      </c>
      <c r="U216" s="70" t="s">
        <v>3224</v>
      </c>
      <c r="V216" s="70" t="s">
        <v>5421</v>
      </c>
      <c r="W216" s="70" t="str">
        <f t="shared" si="61"/>
        <v>MUX02 - SPO - M. Nadeem</v>
      </c>
      <c r="X216" s="70" t="s">
        <v>131</v>
      </c>
      <c r="Y216" s="70" t="s">
        <v>6298</v>
      </c>
      <c r="Z216" s="70" t="s">
        <v>774</v>
      </c>
      <c r="AA216" s="171" t="s">
        <v>774</v>
      </c>
      <c r="AB216" s="70" t="s">
        <v>774</v>
      </c>
      <c r="AC216" s="70" t="s">
        <v>1171</v>
      </c>
      <c r="AD216" s="70" t="s">
        <v>163</v>
      </c>
      <c r="AE216" s="82" t="s">
        <v>1162</v>
      </c>
      <c r="AF216" s="70" t="s">
        <v>1171</v>
      </c>
      <c r="AG216" s="70" t="s">
        <v>1159</v>
      </c>
      <c r="AH216" s="70" t="s">
        <v>3229</v>
      </c>
      <c r="AI216" s="70" t="s">
        <v>8225</v>
      </c>
      <c r="AJ216" s="70" t="s">
        <v>131</v>
      </c>
    </row>
    <row r="217" spans="1:36" x14ac:dyDescent="0.3">
      <c r="A217" s="59" t="str">
        <f t="shared" si="55"/>
        <v>MUX02-FMCG01-SPO-02</v>
      </c>
      <c r="B217" s="70" t="s">
        <v>1170</v>
      </c>
      <c r="C217" s="70" t="s">
        <v>1987</v>
      </c>
      <c r="D217" s="70" t="s">
        <v>1910</v>
      </c>
      <c r="E217" s="70" t="s">
        <v>17</v>
      </c>
      <c r="F217" s="70" t="s">
        <v>7457</v>
      </c>
      <c r="G217" s="70" t="s">
        <v>7456</v>
      </c>
      <c r="H217" s="70" t="s">
        <v>1911</v>
      </c>
      <c r="I217" s="161" t="s">
        <v>4900</v>
      </c>
      <c r="J217" s="70" t="s">
        <v>3223</v>
      </c>
      <c r="K217" s="59" t="s">
        <v>6371</v>
      </c>
      <c r="L217" s="70" t="str">
        <f t="shared" si="60"/>
        <v>0116002</v>
      </c>
      <c r="M217" s="82" t="s">
        <v>4686</v>
      </c>
      <c r="N217" s="70" t="s">
        <v>2687</v>
      </c>
      <c r="O217" s="59" t="s">
        <v>2523</v>
      </c>
      <c r="P217" s="59" t="str">
        <f>O217</f>
        <v>0116002</v>
      </c>
      <c r="Q217" s="163" t="str">
        <f t="shared" si="52"/>
        <v>0116002@gsfmcg.com</v>
      </c>
      <c r="R217" s="59" t="s">
        <v>3425</v>
      </c>
      <c r="S217" s="59" t="s">
        <v>258</v>
      </c>
      <c r="T217" s="59" t="str">
        <f>TRIM(CONCATENATE(V217," (",S217,")"))</f>
        <v>Haroon Rasheed Bhutta (MUX-04)</v>
      </c>
      <c r="U217" s="70" t="s">
        <v>4727</v>
      </c>
      <c r="V217" s="70" t="s">
        <v>8222</v>
      </c>
      <c r="W217" s="70" t="str">
        <f t="shared" si="61"/>
        <v>MUX02 - SPO - Haroon Rasheed Bhutta</v>
      </c>
      <c r="X217" s="70" t="s">
        <v>8726</v>
      </c>
      <c r="Y217" s="70" t="s">
        <v>6298</v>
      </c>
      <c r="Z217" s="70" t="s">
        <v>774</v>
      </c>
      <c r="AA217" s="171" t="s">
        <v>774</v>
      </c>
      <c r="AB217" s="70" t="s">
        <v>774</v>
      </c>
      <c r="AC217" s="70" t="s">
        <v>1171</v>
      </c>
      <c r="AD217" s="70" t="s">
        <v>163</v>
      </c>
      <c r="AE217" s="82" t="s">
        <v>1162</v>
      </c>
      <c r="AF217" s="70" t="s">
        <v>1171</v>
      </c>
      <c r="AG217" s="70" t="s">
        <v>1159</v>
      </c>
      <c r="AH217" s="70" t="s">
        <v>3229</v>
      </c>
      <c r="AI217" s="70" t="s">
        <v>8225</v>
      </c>
      <c r="AJ217" s="70" t="s">
        <v>131</v>
      </c>
    </row>
    <row r="218" spans="1:36" x14ac:dyDescent="0.3">
      <c r="A218" s="59" t="str">
        <f t="shared" si="55"/>
        <v>MUX02-FMCG02-SPO-01</v>
      </c>
      <c r="B218" s="70" t="s">
        <v>1195</v>
      </c>
      <c r="C218" s="70" t="s">
        <v>1988</v>
      </c>
      <c r="D218" s="70" t="s">
        <v>1910</v>
      </c>
      <c r="E218" s="70" t="s">
        <v>17</v>
      </c>
      <c r="F218" s="70" t="s">
        <v>7457</v>
      </c>
      <c r="G218" s="70" t="s">
        <v>7456</v>
      </c>
      <c r="H218" s="70" t="s">
        <v>1911</v>
      </c>
      <c r="I218" s="161" t="s">
        <v>4900</v>
      </c>
      <c r="J218" s="70" t="s">
        <v>3223</v>
      </c>
      <c r="K218" s="59" t="s">
        <v>6371</v>
      </c>
      <c r="L218" s="70" t="str">
        <f t="shared" si="60"/>
        <v>0123001</v>
      </c>
      <c r="M218" s="82" t="s">
        <v>4686</v>
      </c>
      <c r="N218" s="70" t="s">
        <v>2687</v>
      </c>
      <c r="O218" s="59" t="s">
        <v>2684</v>
      </c>
      <c r="P218" s="59" t="str">
        <f>O218</f>
        <v>0123001</v>
      </c>
      <c r="Q218" s="163" t="str">
        <f t="shared" si="52"/>
        <v>0123001@gsfmcg.com</v>
      </c>
      <c r="R218" s="59" t="s">
        <v>2684</v>
      </c>
      <c r="S218" s="59" t="s">
        <v>489</v>
      </c>
      <c r="T218" s="59" t="str">
        <f>TRIM(CONCATENATE(V218," (",S218,")"))</f>
        <v>M. Ali Fawad (T-MUX-03)</v>
      </c>
      <c r="U218" s="70" t="s">
        <v>3226</v>
      </c>
      <c r="V218" s="70" t="s">
        <v>7514</v>
      </c>
      <c r="W218" s="70" t="str">
        <f t="shared" si="61"/>
        <v>MUX02 - SPO - M. Ali Fawad</v>
      </c>
      <c r="X218" s="70" t="s">
        <v>131</v>
      </c>
      <c r="Y218" s="70" t="s">
        <v>6298</v>
      </c>
      <c r="Z218" s="70" t="s">
        <v>774</v>
      </c>
      <c r="AA218" s="171" t="s">
        <v>774</v>
      </c>
      <c r="AB218" s="70" t="s">
        <v>774</v>
      </c>
      <c r="AC218" s="70" t="s">
        <v>1171</v>
      </c>
      <c r="AD218" s="70" t="s">
        <v>163</v>
      </c>
      <c r="AE218" s="82" t="s">
        <v>1162</v>
      </c>
      <c r="AF218" s="70" t="s">
        <v>1171</v>
      </c>
      <c r="AG218" s="70" t="s">
        <v>1159</v>
      </c>
      <c r="AH218" s="70" t="s">
        <v>3229</v>
      </c>
      <c r="AI218" s="70" t="s">
        <v>8225</v>
      </c>
      <c r="AJ218" s="70" t="s">
        <v>131</v>
      </c>
    </row>
    <row r="219" spans="1:36" x14ac:dyDescent="0.3">
      <c r="A219" s="59" t="str">
        <f t="shared" si="55"/>
        <v>MUX02-FMCG02-SPO-02</v>
      </c>
      <c r="B219" s="70" t="s">
        <v>1195</v>
      </c>
      <c r="C219" s="70" t="s">
        <v>1988</v>
      </c>
      <c r="D219" s="70" t="s">
        <v>1910</v>
      </c>
      <c r="E219" s="70" t="s">
        <v>17</v>
      </c>
      <c r="F219" s="70" t="s">
        <v>7457</v>
      </c>
      <c r="G219" s="70" t="s">
        <v>7456</v>
      </c>
      <c r="H219" s="70" t="s">
        <v>1911</v>
      </c>
      <c r="I219" s="161" t="s">
        <v>4900</v>
      </c>
      <c r="J219" s="70" t="s">
        <v>3223</v>
      </c>
      <c r="K219" s="59" t="s">
        <v>6371</v>
      </c>
      <c r="L219" s="70" t="str">
        <f t="shared" si="60"/>
        <v>0123003</v>
      </c>
      <c r="M219" s="82" t="s">
        <v>4686</v>
      </c>
      <c r="N219" s="70" t="s">
        <v>2687</v>
      </c>
      <c r="O219" s="59" t="s">
        <v>2569</v>
      </c>
      <c r="P219" s="59" t="str">
        <f>O219</f>
        <v>0123003</v>
      </c>
      <c r="Q219" s="163" t="str">
        <f t="shared" si="52"/>
        <v>0123003@gsfmcg.com</v>
      </c>
      <c r="R219" s="59" t="s">
        <v>2569</v>
      </c>
      <c r="S219" s="59" t="s">
        <v>492</v>
      </c>
      <c r="T219" s="59" t="str">
        <f>TRIM(CONCATENATE(V219," (",S219,")"))</f>
        <v>M. Arif Shabbir (T-MUX-04)</v>
      </c>
      <c r="U219" s="70" t="s">
        <v>3227</v>
      </c>
      <c r="V219" s="70" t="s">
        <v>8223</v>
      </c>
      <c r="W219" s="70" t="str">
        <f t="shared" si="61"/>
        <v>MUX02 - SPO - M. Arif Shabbir</v>
      </c>
      <c r="X219" s="70" t="s">
        <v>8726</v>
      </c>
      <c r="Y219" s="70" t="s">
        <v>6298</v>
      </c>
      <c r="Z219" s="70" t="s">
        <v>774</v>
      </c>
      <c r="AA219" s="171" t="s">
        <v>774</v>
      </c>
      <c r="AB219" s="70" t="s">
        <v>774</v>
      </c>
      <c r="AC219" s="70" t="s">
        <v>1171</v>
      </c>
      <c r="AD219" s="70" t="s">
        <v>163</v>
      </c>
      <c r="AE219" s="82" t="s">
        <v>1162</v>
      </c>
      <c r="AF219" s="70" t="s">
        <v>1171</v>
      </c>
      <c r="AG219" s="70" t="s">
        <v>1159</v>
      </c>
      <c r="AH219" s="70" t="s">
        <v>3229</v>
      </c>
      <c r="AI219" s="70" t="s">
        <v>8225</v>
      </c>
      <c r="AJ219" s="70" t="s">
        <v>131</v>
      </c>
    </row>
    <row r="220" spans="1:36" x14ac:dyDescent="0.3">
      <c r="A220" s="59" t="str">
        <f t="shared" si="55"/>
        <v>MUX02-FMCG-SPO-00</v>
      </c>
      <c r="B220" s="70" t="s">
        <v>1171</v>
      </c>
      <c r="C220" s="70" t="s">
        <v>3078</v>
      </c>
      <c r="D220" s="70" t="s">
        <v>1910</v>
      </c>
      <c r="E220" s="70" t="s">
        <v>17</v>
      </c>
      <c r="F220" s="70" t="s">
        <v>7457</v>
      </c>
      <c r="G220" s="70" t="s">
        <v>7456</v>
      </c>
      <c r="H220" s="70" t="s">
        <v>1911</v>
      </c>
      <c r="I220" s="161" t="s">
        <v>4900</v>
      </c>
      <c r="J220" s="70" t="s">
        <v>3223</v>
      </c>
      <c r="K220" s="59" t="s">
        <v>6371</v>
      </c>
      <c r="L220" s="70" t="str">
        <f t="shared" si="60"/>
        <v>0123009</v>
      </c>
      <c r="M220" s="82" t="s">
        <v>4686</v>
      </c>
      <c r="N220" s="70" t="s">
        <v>2687</v>
      </c>
      <c r="O220" s="59" t="s">
        <v>3426</v>
      </c>
      <c r="P220" s="59" t="str">
        <f>O220</f>
        <v>0123009</v>
      </c>
      <c r="Q220" s="163" t="str">
        <f t="shared" si="52"/>
        <v>0123009@gsfmcg.com</v>
      </c>
      <c r="R220" s="59" t="s">
        <v>3426</v>
      </c>
      <c r="S220" s="59" t="s">
        <v>5238</v>
      </c>
      <c r="T220" s="59" t="str">
        <f>TRIM(CONCATENATE(W220))</f>
        <v>MUX02 - FMCG Unmapped</v>
      </c>
      <c r="U220" s="70" t="s">
        <v>3399</v>
      </c>
      <c r="V220" s="70" t="s">
        <v>5921</v>
      </c>
      <c r="W220" s="70" t="str">
        <f>TRIM(CONCATENATE(K220," - ",V220))</f>
        <v>MUX02 - FMCG Unmapped</v>
      </c>
      <c r="X220" s="70" t="s">
        <v>131</v>
      </c>
      <c r="Y220" s="70" t="s">
        <v>774</v>
      </c>
      <c r="Z220" s="70" t="s">
        <v>774</v>
      </c>
      <c r="AA220" s="171" t="s">
        <v>774</v>
      </c>
      <c r="AB220" s="70" t="s">
        <v>774</v>
      </c>
      <c r="AC220" s="70" t="s">
        <v>1171</v>
      </c>
      <c r="AD220" s="70" t="s">
        <v>163</v>
      </c>
      <c r="AE220" s="82" t="s">
        <v>1162</v>
      </c>
      <c r="AF220" s="70" t="s">
        <v>1171</v>
      </c>
      <c r="AG220" s="70" t="s">
        <v>1159</v>
      </c>
      <c r="AH220" s="70" t="s">
        <v>3229</v>
      </c>
      <c r="AI220" s="70" t="s">
        <v>8225</v>
      </c>
      <c r="AJ220" s="70" t="s">
        <v>131</v>
      </c>
    </row>
    <row r="221" spans="1:36" x14ac:dyDescent="0.3">
      <c r="A221" s="59" t="str">
        <f t="shared" si="55"/>
        <v>MUX02-FMCG-ASM-01</v>
      </c>
      <c r="B221" s="70" t="s">
        <v>1171</v>
      </c>
      <c r="C221" s="70" t="s">
        <v>3078</v>
      </c>
      <c r="D221" s="70" t="s">
        <v>1910</v>
      </c>
      <c r="E221" s="70" t="s">
        <v>17</v>
      </c>
      <c r="F221" s="70" t="s">
        <v>7457</v>
      </c>
      <c r="G221" s="70" t="s">
        <v>7456</v>
      </c>
      <c r="H221" s="70" t="s">
        <v>1911</v>
      </c>
      <c r="I221" s="161" t="s">
        <v>4900</v>
      </c>
      <c r="J221" s="70" t="s">
        <v>3223</v>
      </c>
      <c r="K221" s="59" t="s">
        <v>6371</v>
      </c>
      <c r="L221" s="70" t="str">
        <f t="shared" si="60"/>
        <v>01230</v>
      </c>
      <c r="M221" s="82" t="s">
        <v>4686</v>
      </c>
      <c r="N221" s="70" t="s">
        <v>2687</v>
      </c>
      <c r="O221" s="59" t="s">
        <v>2756</v>
      </c>
      <c r="P221" s="59" t="str">
        <f>O220</f>
        <v>0123009</v>
      </c>
      <c r="Q221" s="163" t="str">
        <f t="shared" si="52"/>
        <v>01230@gsfmcg.com</v>
      </c>
      <c r="R221" s="59" t="s">
        <v>2756</v>
      </c>
      <c r="S221" s="59" t="s">
        <v>8224</v>
      </c>
      <c r="T221" s="59" t="str">
        <f>V221</f>
        <v>M. Shahid Javaid</v>
      </c>
      <c r="U221" s="70" t="s">
        <v>3229</v>
      </c>
      <c r="V221" s="70" t="s">
        <v>8225</v>
      </c>
      <c r="W221" s="70" t="str">
        <f>TRIM(CONCATENATE(K221," - ",AD221," - ",V221))</f>
        <v>MUX02 - ASM - M. Shahid Javaid</v>
      </c>
      <c r="X221" s="70" t="s">
        <v>131</v>
      </c>
      <c r="Y221" s="70" t="s">
        <v>774</v>
      </c>
      <c r="Z221" s="70" t="s">
        <v>774</v>
      </c>
      <c r="AA221" s="171" t="s">
        <v>774</v>
      </c>
      <c r="AB221" s="70" t="s">
        <v>774</v>
      </c>
      <c r="AC221" s="70" t="s">
        <v>1219</v>
      </c>
      <c r="AD221" s="70" t="s">
        <v>1028</v>
      </c>
      <c r="AE221" s="82" t="s">
        <v>3414</v>
      </c>
      <c r="AF221" s="70" t="s">
        <v>1171</v>
      </c>
      <c r="AG221" s="70" t="s">
        <v>1159</v>
      </c>
      <c r="AH221" s="70" t="s">
        <v>7453</v>
      </c>
      <c r="AI221" s="70" t="s">
        <v>281</v>
      </c>
      <c r="AJ221" s="70" t="s">
        <v>131</v>
      </c>
    </row>
    <row r="222" spans="1:36" x14ac:dyDescent="0.3">
      <c r="A222" s="59" t="str">
        <f t="shared" si="55"/>
        <v>MUX05-FMCG01-TE-01</v>
      </c>
      <c r="B222" s="70" t="s">
        <v>1170</v>
      </c>
      <c r="C222" s="70" t="s">
        <v>1987</v>
      </c>
      <c r="D222" s="70" t="s">
        <v>1910</v>
      </c>
      <c r="E222" s="70" t="s">
        <v>17</v>
      </c>
      <c r="F222" s="70" t="s">
        <v>7457</v>
      </c>
      <c r="G222" s="70" t="s">
        <v>7456</v>
      </c>
      <c r="H222" s="70" t="s">
        <v>8145</v>
      </c>
      <c r="I222" s="161" t="s">
        <v>4900</v>
      </c>
      <c r="J222" s="70" t="s">
        <v>8146</v>
      </c>
      <c r="K222" s="59" t="s">
        <v>8147</v>
      </c>
      <c r="L222" s="70" t="str">
        <f t="shared" si="60"/>
        <v>0444402</v>
      </c>
      <c r="M222" s="82" t="s">
        <v>4686</v>
      </c>
      <c r="N222" s="70" t="s">
        <v>2687</v>
      </c>
      <c r="O222" s="59" t="s">
        <v>8044</v>
      </c>
      <c r="P222" s="59" t="str">
        <f>O222</f>
        <v>0444402</v>
      </c>
      <c r="Q222" s="163" t="str">
        <f t="shared" si="52"/>
        <v>0444402@gsfmcg.com</v>
      </c>
      <c r="R222" s="59" t="s">
        <v>5587</v>
      </c>
      <c r="S222" s="59" t="s">
        <v>8143</v>
      </c>
      <c r="T222" s="59" t="str">
        <f>V222</f>
        <v>Asif Ali</v>
      </c>
      <c r="U222" s="70" t="s">
        <v>8144</v>
      </c>
      <c r="V222" s="70" t="s">
        <v>4441</v>
      </c>
      <c r="W222" s="70" t="str">
        <f>TRIM(CONCATENATE(K222," - ",AD222," - ",V222))</f>
        <v>MUX05 - TE - Asif Ali</v>
      </c>
      <c r="X222" s="70" t="s">
        <v>131</v>
      </c>
      <c r="Y222" s="70" t="s">
        <v>774</v>
      </c>
      <c r="Z222" s="70" t="s">
        <v>774</v>
      </c>
      <c r="AA222" s="171" t="s">
        <v>774</v>
      </c>
      <c r="AB222" s="70" t="s">
        <v>774</v>
      </c>
      <c r="AC222" s="70" t="s">
        <v>1809</v>
      </c>
      <c r="AD222" s="70" t="s">
        <v>8137</v>
      </c>
      <c r="AE222" s="82" t="s">
        <v>1162</v>
      </c>
      <c r="AF222" s="70" t="s">
        <v>1171</v>
      </c>
      <c r="AG222" s="70" t="s">
        <v>1159</v>
      </c>
      <c r="AH222" s="70" t="s">
        <v>7453</v>
      </c>
      <c r="AI222" s="70" t="s">
        <v>281</v>
      </c>
      <c r="AJ222" s="70" t="s">
        <v>131</v>
      </c>
    </row>
    <row r="223" spans="1:36" x14ac:dyDescent="0.3">
      <c r="A223" s="59" t="str">
        <f t="shared" si="55"/>
        <v>STH-D-FMCG-RSM-00</v>
      </c>
      <c r="B223" s="70" t="s">
        <v>1171</v>
      </c>
      <c r="C223" s="70" t="s">
        <v>3078</v>
      </c>
      <c r="D223" s="70" t="s">
        <v>1910</v>
      </c>
      <c r="E223" s="70" t="s">
        <v>17</v>
      </c>
      <c r="F223" s="70" t="s">
        <v>7457</v>
      </c>
      <c r="G223" s="70" t="s">
        <v>7456</v>
      </c>
      <c r="H223" s="70" t="s">
        <v>1806</v>
      </c>
      <c r="I223" s="161" t="s">
        <v>4900</v>
      </c>
      <c r="J223" s="70" t="s">
        <v>2863</v>
      </c>
      <c r="K223" s="59" t="s">
        <v>6366</v>
      </c>
      <c r="L223" s="99" t="str">
        <f t="shared" si="60"/>
        <v>0130201</v>
      </c>
      <c r="M223" s="82" t="s">
        <v>4686</v>
      </c>
      <c r="N223" s="70" t="s">
        <v>2687</v>
      </c>
      <c r="O223" s="59" t="s">
        <v>6752</v>
      </c>
      <c r="P223" s="59" t="str">
        <f>O223</f>
        <v>0130201</v>
      </c>
      <c r="Q223" s="163" t="str">
        <f t="shared" si="52"/>
        <v>0130201@gsfmcg.com</v>
      </c>
      <c r="R223" s="99" t="s">
        <v>1162</v>
      </c>
      <c r="S223" s="70" t="s">
        <v>7454</v>
      </c>
      <c r="T223" s="59" t="str">
        <f>W223</f>
        <v>STH-D - RSM - FMCG Unmapped</v>
      </c>
      <c r="U223" s="70" t="s">
        <v>7454</v>
      </c>
      <c r="V223" s="70" t="s">
        <v>5921</v>
      </c>
      <c r="W223" s="70" t="str">
        <f>TRIM(CONCATENATE(G223," - ",AD223," - ",V223))</f>
        <v>STH-D - RSM - FMCG Unmapped</v>
      </c>
      <c r="X223" s="70" t="s">
        <v>131</v>
      </c>
      <c r="Y223" s="70" t="s">
        <v>774</v>
      </c>
      <c r="Z223" s="70" t="s">
        <v>774</v>
      </c>
      <c r="AA223" s="171" t="s">
        <v>774</v>
      </c>
      <c r="AB223" s="70" t="s">
        <v>774</v>
      </c>
      <c r="AC223" s="70" t="s">
        <v>1806</v>
      </c>
      <c r="AD223" s="70" t="s">
        <v>1146</v>
      </c>
      <c r="AE223" s="82" t="s">
        <v>3414</v>
      </c>
      <c r="AF223" s="70" t="s">
        <v>1171</v>
      </c>
      <c r="AG223" s="70" t="s">
        <v>1159</v>
      </c>
      <c r="AH223" s="70" t="s">
        <v>7453</v>
      </c>
      <c r="AI223" s="70" t="s">
        <v>281</v>
      </c>
      <c r="AJ223" s="70" t="s">
        <v>131</v>
      </c>
    </row>
    <row r="224" spans="1:36" x14ac:dyDescent="0.3">
      <c r="A224" s="59" t="str">
        <f t="shared" si="55"/>
        <v>STH-D-FMCG-RSM-01</v>
      </c>
      <c r="B224" s="70" t="s">
        <v>1171</v>
      </c>
      <c r="C224" s="70" t="s">
        <v>3078</v>
      </c>
      <c r="D224" s="70" t="s">
        <v>1910</v>
      </c>
      <c r="E224" s="70" t="s">
        <v>17</v>
      </c>
      <c r="F224" s="70" t="s">
        <v>7457</v>
      </c>
      <c r="G224" s="70" t="s">
        <v>7456</v>
      </c>
      <c r="H224" s="70" t="s">
        <v>1806</v>
      </c>
      <c r="I224" s="161" t="s">
        <v>4900</v>
      </c>
      <c r="J224" s="70" t="s">
        <v>2863</v>
      </c>
      <c r="K224" s="59" t="s">
        <v>6366</v>
      </c>
      <c r="L224" s="99" t="str">
        <f t="shared" si="60"/>
        <v>24</v>
      </c>
      <c r="M224" s="82" t="s">
        <v>4686</v>
      </c>
      <c r="N224" s="70" t="s">
        <v>2687</v>
      </c>
      <c r="O224" s="59" t="s">
        <v>8082</v>
      </c>
      <c r="P224" s="59" t="str">
        <f>O223</f>
        <v>0130201</v>
      </c>
      <c r="Q224" s="163" t="str">
        <f t="shared" si="52"/>
        <v>24@gsfmcg.com</v>
      </c>
      <c r="R224" s="99" t="s">
        <v>1162</v>
      </c>
      <c r="S224" s="59" t="s">
        <v>7453</v>
      </c>
      <c r="T224" s="59" t="str">
        <f>W224</f>
        <v>STH-D - RSM - Majid Khan</v>
      </c>
      <c r="U224" s="70" t="s">
        <v>7453</v>
      </c>
      <c r="V224" s="70" t="s">
        <v>281</v>
      </c>
      <c r="W224" s="70" t="str">
        <f>TRIM(CONCATENATE(G224," - ",AD224," - ",V224))</f>
        <v>STH-D - RSM - Majid Khan</v>
      </c>
      <c r="X224" s="70" t="s">
        <v>131</v>
      </c>
      <c r="Y224" s="70" t="s">
        <v>774</v>
      </c>
      <c r="Z224" s="70" t="s">
        <v>774</v>
      </c>
      <c r="AA224" s="171" t="s">
        <v>774</v>
      </c>
      <c r="AB224" s="70" t="s">
        <v>774</v>
      </c>
      <c r="AC224" s="70" t="s">
        <v>1806</v>
      </c>
      <c r="AD224" s="70" t="s">
        <v>1146</v>
      </c>
      <c r="AE224" s="82" t="s">
        <v>2488</v>
      </c>
      <c r="AF224" s="70" t="s">
        <v>1171</v>
      </c>
      <c r="AG224" s="70" t="s">
        <v>1159</v>
      </c>
      <c r="AH224" s="70" t="s">
        <v>3280</v>
      </c>
      <c r="AI224" s="70" t="s">
        <v>644</v>
      </c>
      <c r="AJ224" s="70" t="s">
        <v>18</v>
      </c>
    </row>
    <row r="225" spans="1:36" x14ac:dyDescent="0.3">
      <c r="A225" s="59" t="str">
        <f t="shared" si="55"/>
        <v>DGK01-FMCG01-SPO-01</v>
      </c>
      <c r="B225" s="70" t="s">
        <v>1170</v>
      </c>
      <c r="C225" s="70" t="s">
        <v>1987</v>
      </c>
      <c r="D225" s="70" t="s">
        <v>1807</v>
      </c>
      <c r="E225" s="70" t="s">
        <v>17</v>
      </c>
      <c r="F225" s="70" t="s">
        <v>8716</v>
      </c>
      <c r="G225" s="70" t="s">
        <v>8717</v>
      </c>
      <c r="H225" s="70" t="s">
        <v>1910</v>
      </c>
      <c r="I225" s="161" t="s">
        <v>4900</v>
      </c>
      <c r="J225" s="70" t="s">
        <v>3090</v>
      </c>
      <c r="K225" s="59" t="s">
        <v>6380</v>
      </c>
      <c r="L225" s="70" t="str">
        <f t="shared" si="60"/>
        <v>0116004</v>
      </c>
      <c r="M225" s="82" t="s">
        <v>4686</v>
      </c>
      <c r="N225" s="70" t="s">
        <v>2687</v>
      </c>
      <c r="O225" s="59" t="s">
        <v>2525</v>
      </c>
      <c r="P225" s="59" t="str">
        <f>O225</f>
        <v>0116004</v>
      </c>
      <c r="Q225" s="163" t="str">
        <f t="shared" si="52"/>
        <v>0116004@gsfmcg.com</v>
      </c>
      <c r="R225" s="59" t="s">
        <v>2525</v>
      </c>
      <c r="S225" s="59" t="s">
        <v>3336</v>
      </c>
      <c r="T225" s="59" t="str">
        <f>TRIM(CONCATENATE(V225," (",S225,")"))</f>
        <v>Haseeb Khan (DGK-01)</v>
      </c>
      <c r="U225" s="70" t="s">
        <v>3091</v>
      </c>
      <c r="V225" s="70" t="s">
        <v>5831</v>
      </c>
      <c r="W225" s="70" t="str">
        <f>TRIM(CONCATENATE(K225," - ",AD225," - ",V225))</f>
        <v>DGK01 - SPO - Haseeb Khan</v>
      </c>
      <c r="X225" s="70" t="s">
        <v>7497</v>
      </c>
      <c r="Y225" s="70" t="s">
        <v>6298</v>
      </c>
      <c r="Z225" s="70" t="s">
        <v>774</v>
      </c>
      <c r="AA225" s="171" t="s">
        <v>774</v>
      </c>
      <c r="AB225" s="70" t="s">
        <v>774</v>
      </c>
      <c r="AC225" s="70" t="s">
        <v>1171</v>
      </c>
      <c r="AD225" s="70" t="s">
        <v>163</v>
      </c>
      <c r="AE225" s="82" t="s">
        <v>1162</v>
      </c>
      <c r="AF225" s="70" t="s">
        <v>1171</v>
      </c>
      <c r="AG225" s="70" t="s">
        <v>1159</v>
      </c>
      <c r="AH225" s="70" t="s">
        <v>3100</v>
      </c>
      <c r="AI225" s="70" t="s">
        <v>3217</v>
      </c>
      <c r="AJ225" s="70" t="s">
        <v>3092</v>
      </c>
    </row>
    <row r="226" spans="1:36" x14ac:dyDescent="0.3">
      <c r="A226" s="59" t="str">
        <f t="shared" si="55"/>
        <v>DGK01-FMCG01-SPO-02</v>
      </c>
      <c r="B226" s="70" t="s">
        <v>1170</v>
      </c>
      <c r="C226" s="70" t="s">
        <v>1987</v>
      </c>
      <c r="D226" s="70" t="s">
        <v>1807</v>
      </c>
      <c r="E226" s="70" t="s">
        <v>17</v>
      </c>
      <c r="F226" s="70" t="s">
        <v>8716</v>
      </c>
      <c r="G226" s="70" t="s">
        <v>8717</v>
      </c>
      <c r="H226" s="70" t="s">
        <v>1910</v>
      </c>
      <c r="I226" s="161" t="s">
        <v>4900</v>
      </c>
      <c r="J226" s="70" t="s">
        <v>3090</v>
      </c>
      <c r="K226" s="59" t="s">
        <v>6380</v>
      </c>
      <c r="L226" s="70" t="str">
        <f t="shared" si="60"/>
        <v>0116006</v>
      </c>
      <c r="M226" s="82" t="s">
        <v>4686</v>
      </c>
      <c r="N226" s="70" t="s">
        <v>2687</v>
      </c>
      <c r="O226" s="59" t="s">
        <v>2527</v>
      </c>
      <c r="P226" s="59" t="str">
        <f>O226</f>
        <v>0116006</v>
      </c>
      <c r="Q226" s="163" t="str">
        <f t="shared" si="52"/>
        <v>0116006@gsfmcg.com</v>
      </c>
      <c r="R226" s="59" t="s">
        <v>2527</v>
      </c>
      <c r="S226" s="59" t="s">
        <v>3338</v>
      </c>
      <c r="T226" s="59" t="str">
        <f>TRIM(CONCATENATE(V226," (",S226,")"))</f>
        <v>M. Shahzad (DGK-02)</v>
      </c>
      <c r="U226" s="70" t="s">
        <v>3093</v>
      </c>
      <c r="V226" s="70" t="s">
        <v>3253</v>
      </c>
      <c r="W226" s="70" t="str">
        <f>TRIM(CONCATENATE(K226," - ",AD226," - ",V226))</f>
        <v>DGK01 - SPO - M. Shahzad</v>
      </c>
      <c r="X226" s="70" t="s">
        <v>7498</v>
      </c>
      <c r="Y226" s="70" t="s">
        <v>6298</v>
      </c>
      <c r="Z226" s="70" t="s">
        <v>774</v>
      </c>
      <c r="AA226" s="171" t="s">
        <v>774</v>
      </c>
      <c r="AB226" s="70" t="s">
        <v>774</v>
      </c>
      <c r="AC226" s="70" t="s">
        <v>1171</v>
      </c>
      <c r="AD226" s="70" t="s">
        <v>163</v>
      </c>
      <c r="AE226" s="82" t="s">
        <v>1162</v>
      </c>
      <c r="AF226" s="70" t="s">
        <v>1171</v>
      </c>
      <c r="AG226" s="70" t="s">
        <v>1159</v>
      </c>
      <c r="AH226" s="70" t="s">
        <v>3100</v>
      </c>
      <c r="AI226" s="70" t="s">
        <v>3217</v>
      </c>
      <c r="AJ226" s="70" t="s">
        <v>3092</v>
      </c>
    </row>
    <row r="227" spans="1:36" x14ac:dyDescent="0.3">
      <c r="A227" s="59" t="str">
        <f t="shared" si="55"/>
        <v>DGK01-FMCG02-SPO-01</v>
      </c>
      <c r="B227" s="70" t="s">
        <v>1195</v>
      </c>
      <c r="C227" s="70" t="s">
        <v>1988</v>
      </c>
      <c r="D227" s="70" t="s">
        <v>1807</v>
      </c>
      <c r="E227" s="70" t="s">
        <v>17</v>
      </c>
      <c r="F227" s="70" t="s">
        <v>8716</v>
      </c>
      <c r="G227" s="70" t="s">
        <v>8717</v>
      </c>
      <c r="H227" s="70" t="s">
        <v>1910</v>
      </c>
      <c r="I227" s="161" t="s">
        <v>4900</v>
      </c>
      <c r="J227" s="70" t="s">
        <v>3090</v>
      </c>
      <c r="K227" s="59" t="s">
        <v>6380</v>
      </c>
      <c r="L227" s="70" t="str">
        <f t="shared" si="60"/>
        <v>0123004</v>
      </c>
      <c r="M227" s="82" t="s">
        <v>4686</v>
      </c>
      <c r="N227" s="70" t="s">
        <v>2687</v>
      </c>
      <c r="O227" s="59" t="s">
        <v>2570</v>
      </c>
      <c r="P227" s="59" t="str">
        <f>O227</f>
        <v>0123004</v>
      </c>
      <c r="Q227" s="163" t="str">
        <f t="shared" si="52"/>
        <v>0123004@gsfmcg.com</v>
      </c>
      <c r="R227" s="59">
        <v>12345</v>
      </c>
      <c r="S227" s="59" t="s">
        <v>3340</v>
      </c>
      <c r="T227" s="59" t="str">
        <f>TRIM(CONCATENATE(V227," (",S227,")"))</f>
        <v>M. Kashif Malik (T-DGK-01)</v>
      </c>
      <c r="U227" s="70" t="s">
        <v>3096</v>
      </c>
      <c r="V227" s="70" t="s">
        <v>5832</v>
      </c>
      <c r="W227" s="70" t="str">
        <f>TRIM(CONCATENATE(K227," - ",AD227," - ",V227))</f>
        <v>DGK01 - SPO - M. Kashif Malik</v>
      </c>
      <c r="X227" s="70" t="s">
        <v>7497</v>
      </c>
      <c r="Y227" s="70" t="s">
        <v>6298</v>
      </c>
      <c r="Z227" s="70" t="s">
        <v>774</v>
      </c>
      <c r="AA227" s="171" t="s">
        <v>774</v>
      </c>
      <c r="AB227" s="70" t="s">
        <v>774</v>
      </c>
      <c r="AC227" s="70" t="s">
        <v>1171</v>
      </c>
      <c r="AD227" s="70" t="s">
        <v>163</v>
      </c>
      <c r="AE227" s="82" t="s">
        <v>1162</v>
      </c>
      <c r="AF227" s="70" t="s">
        <v>1171</v>
      </c>
      <c r="AG227" s="70" t="s">
        <v>1159</v>
      </c>
      <c r="AH227" s="70" t="s">
        <v>3100</v>
      </c>
      <c r="AI227" s="70" t="s">
        <v>3217</v>
      </c>
      <c r="AJ227" s="70" t="s">
        <v>3092</v>
      </c>
    </row>
    <row r="228" spans="1:36" x14ac:dyDescent="0.3">
      <c r="A228" s="59" t="str">
        <f t="shared" si="55"/>
        <v>DGK01-FMCG02-SPO-02</v>
      </c>
      <c r="B228" s="70" t="s">
        <v>1195</v>
      </c>
      <c r="C228" s="70" t="s">
        <v>1988</v>
      </c>
      <c r="D228" s="70" t="s">
        <v>1807</v>
      </c>
      <c r="E228" s="70" t="s">
        <v>17</v>
      </c>
      <c r="F228" s="70" t="s">
        <v>8716</v>
      </c>
      <c r="G228" s="70" t="s">
        <v>8717</v>
      </c>
      <c r="H228" s="70" t="s">
        <v>1910</v>
      </c>
      <c r="I228" s="161" t="s">
        <v>4900</v>
      </c>
      <c r="J228" s="70" t="s">
        <v>3090</v>
      </c>
      <c r="K228" s="59" t="s">
        <v>6380</v>
      </c>
      <c r="L228" s="70" t="str">
        <f t="shared" si="60"/>
        <v>0123005</v>
      </c>
      <c r="M228" s="82" t="s">
        <v>4686</v>
      </c>
      <c r="N228" s="70" t="s">
        <v>2687</v>
      </c>
      <c r="O228" s="59" t="s">
        <v>2571</v>
      </c>
      <c r="P228" s="59" t="str">
        <f>O228</f>
        <v>0123005</v>
      </c>
      <c r="Q228" s="163" t="str">
        <f t="shared" si="52"/>
        <v>0123005@gsfmcg.com</v>
      </c>
      <c r="R228" s="59" t="s">
        <v>2571</v>
      </c>
      <c r="S228" s="59" t="s">
        <v>3342</v>
      </c>
      <c r="T228" s="59" t="str">
        <f>TRIM(CONCATENATE(V228," (",S228,")"))</f>
        <v>Yaseen Hameed (T-DGK-02)</v>
      </c>
      <c r="U228" s="70" t="s">
        <v>3098</v>
      </c>
      <c r="V228" s="70" t="s">
        <v>8730</v>
      </c>
      <c r="W228" s="70" t="str">
        <f>TRIM(CONCATENATE(K228," - ",AD228," - ",V228))</f>
        <v>DGK01 - SPO - Yaseen Hameed</v>
      </c>
      <c r="X228" s="70" t="s">
        <v>7498</v>
      </c>
      <c r="Y228" s="70" t="s">
        <v>6298</v>
      </c>
      <c r="Z228" s="70" t="s">
        <v>774</v>
      </c>
      <c r="AA228" s="171" t="s">
        <v>774</v>
      </c>
      <c r="AB228" s="70" t="s">
        <v>774</v>
      </c>
      <c r="AC228" s="70" t="s">
        <v>1171</v>
      </c>
      <c r="AD228" s="70" t="s">
        <v>163</v>
      </c>
      <c r="AE228" s="82" t="s">
        <v>1162</v>
      </c>
      <c r="AF228" s="70" t="s">
        <v>1171</v>
      </c>
      <c r="AG228" s="70" t="s">
        <v>1159</v>
      </c>
      <c r="AH228" s="70" t="s">
        <v>3100</v>
      </c>
      <c r="AI228" s="70" t="s">
        <v>3217</v>
      </c>
      <c r="AJ228" s="70" t="s">
        <v>3092</v>
      </c>
    </row>
    <row r="229" spans="1:36" x14ac:dyDescent="0.3">
      <c r="A229" s="59" t="str">
        <f t="shared" si="55"/>
        <v>DGK01-FMCG-SPO-00</v>
      </c>
      <c r="B229" s="70" t="s">
        <v>1171</v>
      </c>
      <c r="C229" s="70" t="s">
        <v>3078</v>
      </c>
      <c r="D229" s="70" t="s">
        <v>1807</v>
      </c>
      <c r="E229" s="70" t="s">
        <v>17</v>
      </c>
      <c r="F229" s="70" t="s">
        <v>8716</v>
      </c>
      <c r="G229" s="70" t="s">
        <v>8717</v>
      </c>
      <c r="H229" s="70" t="s">
        <v>1910</v>
      </c>
      <c r="I229" s="161" t="s">
        <v>4900</v>
      </c>
      <c r="J229" s="70" t="s">
        <v>3090</v>
      </c>
      <c r="K229" s="59" t="s">
        <v>6380</v>
      </c>
      <c r="L229" s="70" t="str">
        <f t="shared" si="60"/>
        <v>0125005</v>
      </c>
      <c r="M229" s="82" t="s">
        <v>4686</v>
      </c>
      <c r="N229" s="70" t="s">
        <v>2687</v>
      </c>
      <c r="O229" s="59" t="s">
        <v>2542</v>
      </c>
      <c r="P229" s="59" t="str">
        <f>O229</f>
        <v>0125005</v>
      </c>
      <c r="Q229" s="163" t="str">
        <f t="shared" si="52"/>
        <v>0125005@gsfmcg.com</v>
      </c>
      <c r="R229" s="59" t="s">
        <v>2542</v>
      </c>
      <c r="S229" s="59" t="s">
        <v>5238</v>
      </c>
      <c r="T229" s="59" t="str">
        <f>TRIM(CONCATENATE(W229))</f>
        <v>DGK01 - FMCG Unmapped</v>
      </c>
      <c r="U229" s="70" t="s">
        <v>3384</v>
      </c>
      <c r="V229" s="70" t="s">
        <v>5921</v>
      </c>
      <c r="W229" s="70" t="str">
        <f>TRIM(CONCATENATE(K229," - ",V229))</f>
        <v>DGK01 - FMCG Unmapped</v>
      </c>
      <c r="X229" s="70" t="s">
        <v>3092</v>
      </c>
      <c r="Y229" s="70" t="s">
        <v>774</v>
      </c>
      <c r="Z229" s="70" t="s">
        <v>774</v>
      </c>
      <c r="AA229" s="171" t="s">
        <v>774</v>
      </c>
      <c r="AB229" s="70" t="s">
        <v>774</v>
      </c>
      <c r="AC229" s="70" t="s">
        <v>1171</v>
      </c>
      <c r="AD229" s="70" t="s">
        <v>163</v>
      </c>
      <c r="AE229" s="82" t="s">
        <v>1162</v>
      </c>
      <c r="AF229" s="70" t="s">
        <v>1171</v>
      </c>
      <c r="AG229" s="70" t="s">
        <v>1159</v>
      </c>
      <c r="AH229" s="70" t="s">
        <v>3100</v>
      </c>
      <c r="AI229" s="70" t="s">
        <v>3217</v>
      </c>
      <c r="AJ229" s="70" t="s">
        <v>3092</v>
      </c>
    </row>
    <row r="230" spans="1:36" x14ac:dyDescent="0.3">
      <c r="A230" s="59" t="str">
        <f t="shared" si="55"/>
        <v>DGK01-FMCG-ASM-01</v>
      </c>
      <c r="B230" s="70" t="s">
        <v>1171</v>
      </c>
      <c r="C230" s="70" t="s">
        <v>3078</v>
      </c>
      <c r="D230" s="70" t="s">
        <v>1807</v>
      </c>
      <c r="E230" s="70" t="s">
        <v>17</v>
      </c>
      <c r="F230" s="70" t="s">
        <v>8716</v>
      </c>
      <c r="G230" s="70" t="s">
        <v>8717</v>
      </c>
      <c r="H230" s="70" t="s">
        <v>1910</v>
      </c>
      <c r="I230" s="161" t="s">
        <v>4900</v>
      </c>
      <c r="J230" s="70" t="s">
        <v>3090</v>
      </c>
      <c r="K230" s="59" t="s">
        <v>6380</v>
      </c>
      <c r="L230" s="70" t="str">
        <f t="shared" si="60"/>
        <v>01250</v>
      </c>
      <c r="M230" s="82" t="s">
        <v>4686</v>
      </c>
      <c r="N230" s="70" t="s">
        <v>2687</v>
      </c>
      <c r="O230" s="59" t="s">
        <v>2749</v>
      </c>
      <c r="P230" s="59" t="str">
        <f>O229</f>
        <v>0125005</v>
      </c>
      <c r="Q230" s="163" t="str">
        <f t="shared" si="52"/>
        <v>01250@gsfmcg.com</v>
      </c>
      <c r="R230" s="59" t="s">
        <v>2749</v>
      </c>
      <c r="S230" s="59" t="s">
        <v>7820</v>
      </c>
      <c r="T230" s="59" t="str">
        <f>V230</f>
        <v>Malik Nadeem Ahmed</v>
      </c>
      <c r="U230" s="70" t="s">
        <v>3100</v>
      </c>
      <c r="V230" s="70" t="s">
        <v>3217</v>
      </c>
      <c r="W230" s="70" t="str">
        <f>TRIM(CONCATENATE(K230," - ",AD230," - ",V230))</f>
        <v>DGK01 - ASM - Malik Nadeem Ahmed</v>
      </c>
      <c r="X230" s="70" t="s">
        <v>3092</v>
      </c>
      <c r="Y230" s="70" t="s">
        <v>774</v>
      </c>
      <c r="Z230" s="70" t="s">
        <v>6327</v>
      </c>
      <c r="AA230" s="171">
        <v>42783</v>
      </c>
      <c r="AB230" s="70" t="s">
        <v>774</v>
      </c>
      <c r="AC230" s="70" t="s">
        <v>1219</v>
      </c>
      <c r="AD230" s="70" t="s">
        <v>1028</v>
      </c>
      <c r="AE230" s="82" t="s">
        <v>3414</v>
      </c>
      <c r="AF230" s="70" t="s">
        <v>1171</v>
      </c>
      <c r="AG230" s="70" t="s">
        <v>1159</v>
      </c>
      <c r="AH230" s="70" t="s">
        <v>8718</v>
      </c>
      <c r="AI230" s="70" t="s">
        <v>642</v>
      </c>
      <c r="AJ230" s="70" t="s">
        <v>67</v>
      </c>
    </row>
    <row r="231" spans="1:36" x14ac:dyDescent="0.3">
      <c r="A231" s="59" t="str">
        <f t="shared" si="55"/>
        <v>LYH01-FMCG01-SPO-01</v>
      </c>
      <c r="B231" s="70" t="s">
        <v>1170</v>
      </c>
      <c r="C231" s="70" t="s">
        <v>1987</v>
      </c>
      <c r="D231" s="70" t="s">
        <v>1807</v>
      </c>
      <c r="E231" s="70" t="s">
        <v>17</v>
      </c>
      <c r="F231" s="70" t="s">
        <v>8716</v>
      </c>
      <c r="G231" s="70" t="s">
        <v>8717</v>
      </c>
      <c r="H231" s="70" t="s">
        <v>7563</v>
      </c>
      <c r="I231" s="161" t="s">
        <v>4900</v>
      </c>
      <c r="J231" s="70" t="s">
        <v>7561</v>
      </c>
      <c r="K231" s="59" t="s">
        <v>7562</v>
      </c>
      <c r="L231" s="70" t="str">
        <f t="shared" si="60"/>
        <v>0111601</v>
      </c>
      <c r="M231" s="82" t="s">
        <v>4686</v>
      </c>
      <c r="N231" s="70" t="s">
        <v>2687</v>
      </c>
      <c r="O231" s="59" t="s">
        <v>8023</v>
      </c>
      <c r="P231" s="59" t="str">
        <f>O231</f>
        <v>0111601</v>
      </c>
      <c r="Q231" s="163" t="str">
        <f t="shared" si="52"/>
        <v>0111601@gsfmcg.com</v>
      </c>
      <c r="R231" s="59" t="s">
        <v>2497</v>
      </c>
      <c r="S231" s="59" t="s">
        <v>7546</v>
      </c>
      <c r="T231" s="59" t="str">
        <f>TRIM(CONCATENATE(V231," (",S231,")"))</f>
        <v>Sadiq Hussain (LYH-01)</v>
      </c>
      <c r="U231" s="70" t="s">
        <v>7556</v>
      </c>
      <c r="V231" s="70" t="s">
        <v>3094</v>
      </c>
      <c r="W231" s="70" t="str">
        <f>TRIM(CONCATENATE(K231," - ",AD231," - ",V231))</f>
        <v>LYH01 - SPO - Sadiq Hussain</v>
      </c>
      <c r="X231" s="70" t="s">
        <v>133</v>
      </c>
      <c r="Y231" s="70" t="s">
        <v>6305</v>
      </c>
      <c r="Z231" s="70" t="s">
        <v>774</v>
      </c>
      <c r="AA231" s="171" t="s">
        <v>774</v>
      </c>
      <c r="AB231" s="70" t="s">
        <v>774</v>
      </c>
      <c r="AC231" s="70" t="s">
        <v>1171</v>
      </c>
      <c r="AD231" s="70" t="s">
        <v>163</v>
      </c>
      <c r="AE231" s="82" t="s">
        <v>1162</v>
      </c>
      <c r="AF231" s="70" t="s">
        <v>1171</v>
      </c>
      <c r="AG231" s="70" t="s">
        <v>1159</v>
      </c>
      <c r="AH231" s="70" t="s">
        <v>7560</v>
      </c>
      <c r="AI231" s="70" t="s">
        <v>3099</v>
      </c>
      <c r="AJ231" s="70" t="s">
        <v>133</v>
      </c>
    </row>
    <row r="232" spans="1:36" x14ac:dyDescent="0.3">
      <c r="A232" s="59" t="str">
        <f t="shared" si="55"/>
        <v>LYH01-FMCG01-SPO-02</v>
      </c>
      <c r="B232" s="70" t="s">
        <v>1170</v>
      </c>
      <c r="C232" s="70" t="s">
        <v>1987</v>
      </c>
      <c r="D232" s="70" t="s">
        <v>1807</v>
      </c>
      <c r="E232" s="70" t="s">
        <v>17</v>
      </c>
      <c r="F232" s="70" t="s">
        <v>8716</v>
      </c>
      <c r="G232" s="70" t="s">
        <v>8717</v>
      </c>
      <c r="H232" s="70" t="s">
        <v>7563</v>
      </c>
      <c r="I232" s="161" t="s">
        <v>4900</v>
      </c>
      <c r="J232" s="70" t="s">
        <v>7561</v>
      </c>
      <c r="K232" s="59" t="s">
        <v>7562</v>
      </c>
      <c r="L232" s="70" t="str">
        <f t="shared" si="60"/>
        <v>0111602</v>
      </c>
      <c r="M232" s="82" t="s">
        <v>4686</v>
      </c>
      <c r="N232" s="70" t="s">
        <v>2687</v>
      </c>
      <c r="O232" s="59" t="s">
        <v>8024</v>
      </c>
      <c r="P232" s="59" t="str">
        <f>O232</f>
        <v>0111602</v>
      </c>
      <c r="Q232" s="163" t="str">
        <f t="shared" si="52"/>
        <v>0111602@gsfmcg.com</v>
      </c>
      <c r="R232" s="59" t="s">
        <v>2498</v>
      </c>
      <c r="S232" s="59" t="s">
        <v>7547</v>
      </c>
      <c r="T232" s="59" t="str">
        <f>TRIM(CONCATENATE(V232," (",S232,")"))</f>
        <v>Hassan Mukhtiar (LYH-02)</v>
      </c>
      <c r="U232" s="70" t="s">
        <v>7557</v>
      </c>
      <c r="V232" s="70" t="s">
        <v>7550</v>
      </c>
      <c r="W232" s="70" t="str">
        <f>TRIM(CONCATENATE(K232," - ",AD232," - ",V232))</f>
        <v>LYH01 - SPO - Hassan Mukhtiar</v>
      </c>
      <c r="X232" s="70" t="s">
        <v>7553</v>
      </c>
      <c r="Y232" s="70" t="s">
        <v>6298</v>
      </c>
      <c r="Z232" s="70" t="s">
        <v>774</v>
      </c>
      <c r="AA232" s="171" t="s">
        <v>774</v>
      </c>
      <c r="AB232" s="70" t="s">
        <v>774</v>
      </c>
      <c r="AC232" s="70" t="s">
        <v>1171</v>
      </c>
      <c r="AD232" s="70" t="s">
        <v>163</v>
      </c>
      <c r="AE232" s="82" t="s">
        <v>1162</v>
      </c>
      <c r="AF232" s="70" t="s">
        <v>1171</v>
      </c>
      <c r="AG232" s="70" t="s">
        <v>1159</v>
      </c>
      <c r="AH232" s="70" t="s">
        <v>7560</v>
      </c>
      <c r="AI232" s="70" t="s">
        <v>3099</v>
      </c>
      <c r="AJ232" s="70" t="s">
        <v>133</v>
      </c>
    </row>
    <row r="233" spans="1:36" x14ac:dyDescent="0.3">
      <c r="A233" s="59" t="str">
        <f t="shared" si="55"/>
        <v>LYH01-FMCG02-SPO-01</v>
      </c>
      <c r="B233" s="70" t="s">
        <v>1195</v>
      </c>
      <c r="C233" s="70" t="s">
        <v>1988</v>
      </c>
      <c r="D233" s="70" t="s">
        <v>1807</v>
      </c>
      <c r="E233" s="70" t="s">
        <v>17</v>
      </c>
      <c r="F233" s="70" t="s">
        <v>8716</v>
      </c>
      <c r="G233" s="70" t="s">
        <v>8717</v>
      </c>
      <c r="H233" s="70" t="s">
        <v>7563</v>
      </c>
      <c r="I233" s="161" t="s">
        <v>4900</v>
      </c>
      <c r="J233" s="70" t="s">
        <v>7561</v>
      </c>
      <c r="K233" s="59" t="s">
        <v>7562</v>
      </c>
      <c r="L233" s="70" t="str">
        <f t="shared" si="60"/>
        <v>0111603</v>
      </c>
      <c r="M233" s="82" t="s">
        <v>4686</v>
      </c>
      <c r="N233" s="70" t="s">
        <v>2687</v>
      </c>
      <c r="O233" s="59" t="s">
        <v>8025</v>
      </c>
      <c r="P233" s="59" t="str">
        <f>O233</f>
        <v>0111603</v>
      </c>
      <c r="Q233" s="163" t="str">
        <f t="shared" si="52"/>
        <v>0111603@gsfmcg.com</v>
      </c>
      <c r="R233" s="59" t="s">
        <v>2543</v>
      </c>
      <c r="S233" s="59" t="s">
        <v>7548</v>
      </c>
      <c r="T233" s="59" t="str">
        <f>TRIM(CONCATENATE(V233," (",S233,")"))</f>
        <v>Amir Bashir (T-LYH-01)</v>
      </c>
      <c r="U233" s="70" t="s">
        <v>7558</v>
      </c>
      <c r="V233" s="70" t="s">
        <v>7551</v>
      </c>
      <c r="W233" s="70" t="str">
        <f>TRIM(CONCATENATE(K233," - ",AD233," - ",V233))</f>
        <v>LYH01 - SPO - Amir Bashir</v>
      </c>
      <c r="X233" s="70" t="s">
        <v>133</v>
      </c>
      <c r="Y233" s="70" t="s">
        <v>6305</v>
      </c>
      <c r="Z233" s="70" t="s">
        <v>774</v>
      </c>
      <c r="AA233" s="171" t="s">
        <v>774</v>
      </c>
      <c r="AB233" s="70" t="s">
        <v>774</v>
      </c>
      <c r="AC233" s="70" t="s">
        <v>1171</v>
      </c>
      <c r="AD233" s="70" t="s">
        <v>163</v>
      </c>
      <c r="AE233" s="82" t="s">
        <v>1162</v>
      </c>
      <c r="AF233" s="70" t="s">
        <v>1171</v>
      </c>
      <c r="AG233" s="70" t="s">
        <v>1159</v>
      </c>
      <c r="AH233" s="70" t="s">
        <v>7560</v>
      </c>
      <c r="AI233" s="70" t="s">
        <v>3099</v>
      </c>
      <c r="AJ233" s="70" t="s">
        <v>133</v>
      </c>
    </row>
    <row r="234" spans="1:36" x14ac:dyDescent="0.3">
      <c r="A234" s="59" t="str">
        <f t="shared" si="55"/>
        <v>LYH01-FMCG02-SPO-02</v>
      </c>
      <c r="B234" s="70" t="s">
        <v>1195</v>
      </c>
      <c r="C234" s="70" t="s">
        <v>1988</v>
      </c>
      <c r="D234" s="70" t="s">
        <v>1807</v>
      </c>
      <c r="E234" s="70" t="s">
        <v>17</v>
      </c>
      <c r="F234" s="70" t="s">
        <v>8716</v>
      </c>
      <c r="G234" s="70" t="s">
        <v>8717</v>
      </c>
      <c r="H234" s="70" t="s">
        <v>7563</v>
      </c>
      <c r="I234" s="161" t="s">
        <v>4900</v>
      </c>
      <c r="J234" s="70" t="s">
        <v>7561</v>
      </c>
      <c r="K234" s="59" t="s">
        <v>7562</v>
      </c>
      <c r="L234" s="70" t="str">
        <f t="shared" si="60"/>
        <v>0111604</v>
      </c>
      <c r="M234" s="82" t="s">
        <v>4686</v>
      </c>
      <c r="N234" s="70" t="s">
        <v>2687</v>
      </c>
      <c r="O234" s="59" t="s">
        <v>8026</v>
      </c>
      <c r="P234" s="59" t="str">
        <f>O234</f>
        <v>0111604</v>
      </c>
      <c r="Q234" s="163" t="str">
        <f t="shared" si="52"/>
        <v>0111604@gsfmcg.com</v>
      </c>
      <c r="R234" s="59" t="s">
        <v>2547</v>
      </c>
      <c r="S234" s="59" t="s">
        <v>7549</v>
      </c>
      <c r="T234" s="59" t="str">
        <f>TRIM(CONCATENATE(V234," (",S234,")"))</f>
        <v>Khurram Shahzad (T-LYH-02)</v>
      </c>
      <c r="U234" s="70" t="s">
        <v>7565</v>
      </c>
      <c r="V234" s="70" t="s">
        <v>572</v>
      </c>
      <c r="W234" s="70" t="str">
        <f>TRIM(CONCATENATE(K234," - ",AD234," - ",V234))</f>
        <v>LYH01 - SPO - Khurram Shahzad</v>
      </c>
      <c r="X234" s="70" t="s">
        <v>7553</v>
      </c>
      <c r="Y234" s="70" t="s">
        <v>6298</v>
      </c>
      <c r="Z234" s="70" t="s">
        <v>774</v>
      </c>
      <c r="AA234" s="171" t="s">
        <v>774</v>
      </c>
      <c r="AB234" s="70" t="s">
        <v>774</v>
      </c>
      <c r="AC234" s="70" t="s">
        <v>1171</v>
      </c>
      <c r="AD234" s="70" t="s">
        <v>163</v>
      </c>
      <c r="AE234" s="82" t="s">
        <v>1162</v>
      </c>
      <c r="AF234" s="70" t="s">
        <v>1171</v>
      </c>
      <c r="AG234" s="70" t="s">
        <v>1159</v>
      </c>
      <c r="AH234" s="70" t="s">
        <v>7560</v>
      </c>
      <c r="AI234" s="70" t="s">
        <v>3099</v>
      </c>
      <c r="AJ234" s="70" t="s">
        <v>133</v>
      </c>
    </row>
    <row r="235" spans="1:36" x14ac:dyDescent="0.3">
      <c r="A235" s="59" t="str">
        <f t="shared" si="55"/>
        <v>LYH01-FMCG-SPO-00</v>
      </c>
      <c r="B235" s="70" t="s">
        <v>1171</v>
      </c>
      <c r="C235" s="70" t="s">
        <v>3078</v>
      </c>
      <c r="D235" s="70" t="s">
        <v>1807</v>
      </c>
      <c r="E235" s="70" t="s">
        <v>17</v>
      </c>
      <c r="F235" s="70" t="s">
        <v>8716</v>
      </c>
      <c r="G235" s="70" t="s">
        <v>8717</v>
      </c>
      <c r="H235" s="70" t="s">
        <v>7563</v>
      </c>
      <c r="I235" s="161" t="s">
        <v>4900</v>
      </c>
      <c r="J235" s="70" t="s">
        <v>7561</v>
      </c>
      <c r="K235" s="59" t="s">
        <v>7562</v>
      </c>
      <c r="L235" s="70" t="str">
        <f t="shared" si="60"/>
        <v>0111605</v>
      </c>
      <c r="M235" s="82" t="s">
        <v>4686</v>
      </c>
      <c r="N235" s="70" t="s">
        <v>2687</v>
      </c>
      <c r="O235" s="59" t="s">
        <v>8027</v>
      </c>
      <c r="P235" s="59" t="str">
        <f>O235</f>
        <v>0111605</v>
      </c>
      <c r="Q235" s="163" t="str">
        <f t="shared" si="52"/>
        <v>0111605@gsfmcg.com</v>
      </c>
      <c r="R235" s="59" t="s">
        <v>2501</v>
      </c>
      <c r="S235" s="59" t="s">
        <v>5238</v>
      </c>
      <c r="T235" s="59" t="str">
        <f>TRIM(CONCATENATE(W235))</f>
        <v>LYH01 - FMCG Unmapped</v>
      </c>
      <c r="U235" s="70" t="s">
        <v>7559</v>
      </c>
      <c r="V235" s="70" t="s">
        <v>5921</v>
      </c>
      <c r="W235" s="70" t="str">
        <f>TRIM(CONCATENATE(K235," - ",V235))</f>
        <v>LYH01 - FMCG Unmapped</v>
      </c>
      <c r="X235" s="70" t="s">
        <v>133</v>
      </c>
      <c r="Y235" s="70" t="s">
        <v>774</v>
      </c>
      <c r="Z235" s="70" t="s">
        <v>774</v>
      </c>
      <c r="AA235" s="171" t="s">
        <v>774</v>
      </c>
      <c r="AB235" s="70" t="s">
        <v>774</v>
      </c>
      <c r="AC235" s="70" t="s">
        <v>1171</v>
      </c>
      <c r="AD235" s="70" t="s">
        <v>163</v>
      </c>
      <c r="AE235" s="82" t="s">
        <v>1162</v>
      </c>
      <c r="AF235" s="70" t="s">
        <v>1171</v>
      </c>
      <c r="AG235" s="70" t="s">
        <v>1159</v>
      </c>
      <c r="AH235" s="70" t="s">
        <v>7560</v>
      </c>
      <c r="AI235" s="70" t="s">
        <v>3099</v>
      </c>
      <c r="AJ235" s="70" t="s">
        <v>133</v>
      </c>
    </row>
    <row r="236" spans="1:36" x14ac:dyDescent="0.3">
      <c r="A236" s="59" t="str">
        <f t="shared" si="55"/>
        <v>LYH01-FMCG-ASM-01</v>
      </c>
      <c r="B236" s="70" t="s">
        <v>1171</v>
      </c>
      <c r="C236" s="70" t="s">
        <v>3078</v>
      </c>
      <c r="D236" s="70" t="s">
        <v>1807</v>
      </c>
      <c r="E236" s="70" t="s">
        <v>17</v>
      </c>
      <c r="F236" s="70" t="s">
        <v>8716</v>
      </c>
      <c r="G236" s="70" t="s">
        <v>8717</v>
      </c>
      <c r="H236" s="70" t="s">
        <v>7563</v>
      </c>
      <c r="I236" s="161" t="s">
        <v>4900</v>
      </c>
      <c r="J236" s="70" t="s">
        <v>7561</v>
      </c>
      <c r="K236" s="59" t="s">
        <v>7562</v>
      </c>
      <c r="L236" s="70" t="str">
        <f t="shared" si="60"/>
        <v>01116</v>
      </c>
      <c r="M236" s="82" t="s">
        <v>4686</v>
      </c>
      <c r="N236" s="70" t="s">
        <v>2687</v>
      </c>
      <c r="O236" s="59" t="s">
        <v>8028</v>
      </c>
      <c r="P236" s="59" t="str">
        <f>O235</f>
        <v>0111605</v>
      </c>
      <c r="Q236" s="163" t="str">
        <f t="shared" ref="Q236:Q299" si="62">CONCATENATE(O236,"@gsfmcg.com")</f>
        <v>01116@gsfmcg.com</v>
      </c>
      <c r="R236" s="59" t="s">
        <v>2742</v>
      </c>
      <c r="S236" s="59" t="s">
        <v>7806</v>
      </c>
      <c r="T236" s="59" t="str">
        <f>V236</f>
        <v>Muzamil Bilal</v>
      </c>
      <c r="U236" s="70" t="s">
        <v>7560</v>
      </c>
      <c r="V236" s="70" t="s">
        <v>3099</v>
      </c>
      <c r="W236" s="70" t="str">
        <f t="shared" ref="W236:W241" si="63">TRIM(CONCATENATE(K236," - ",AD236," - ",V236))</f>
        <v>LYH01 - ASM - Muzamil Bilal</v>
      </c>
      <c r="X236" s="70" t="s">
        <v>133</v>
      </c>
      <c r="Y236" s="70" t="s">
        <v>774</v>
      </c>
      <c r="Z236" s="70" t="s">
        <v>774</v>
      </c>
      <c r="AA236" s="171" t="s">
        <v>774</v>
      </c>
      <c r="AB236" s="70" t="s">
        <v>774</v>
      </c>
      <c r="AC236" s="70" t="s">
        <v>1219</v>
      </c>
      <c r="AD236" s="70" t="s">
        <v>1028</v>
      </c>
      <c r="AE236" s="82" t="s">
        <v>3414</v>
      </c>
      <c r="AF236" s="70" t="s">
        <v>1171</v>
      </c>
      <c r="AG236" s="70" t="s">
        <v>1159</v>
      </c>
      <c r="AH236" s="70" t="s">
        <v>8718</v>
      </c>
      <c r="AI236" s="70" t="s">
        <v>642</v>
      </c>
      <c r="AJ236" s="70" t="s">
        <v>67</v>
      </c>
    </row>
    <row r="237" spans="1:36" x14ac:dyDescent="0.3">
      <c r="A237" s="59" t="str">
        <f t="shared" si="55"/>
        <v>FSD01-FMCG01-SPO-01</v>
      </c>
      <c r="B237" s="70" t="s">
        <v>1170</v>
      </c>
      <c r="C237" s="70" t="s">
        <v>1987</v>
      </c>
      <c r="D237" s="70" t="s">
        <v>1807</v>
      </c>
      <c r="E237" s="70" t="s">
        <v>17</v>
      </c>
      <c r="F237" s="70" t="s">
        <v>8716</v>
      </c>
      <c r="G237" s="70" t="s">
        <v>8717</v>
      </c>
      <c r="H237" s="70" t="s">
        <v>2075</v>
      </c>
      <c r="I237" s="161" t="s">
        <v>4900</v>
      </c>
      <c r="J237" s="70" t="s">
        <v>2864</v>
      </c>
      <c r="K237" s="59" t="s">
        <v>6357</v>
      </c>
      <c r="L237" s="70" t="str">
        <f t="shared" si="60"/>
        <v>0111501</v>
      </c>
      <c r="M237" s="82" t="s">
        <v>4686</v>
      </c>
      <c r="N237" s="70" t="s">
        <v>2687</v>
      </c>
      <c r="O237" s="59" t="s">
        <v>8017</v>
      </c>
      <c r="P237" s="59" t="str">
        <f t="shared" ref="P237:P242" si="64">O237</f>
        <v>0111501</v>
      </c>
      <c r="Q237" s="163" t="str">
        <f t="shared" si="62"/>
        <v>0111501@gsfmcg.com</v>
      </c>
      <c r="R237" s="59" t="s">
        <v>2497</v>
      </c>
      <c r="S237" s="59" t="s">
        <v>7518</v>
      </c>
      <c r="T237" s="59" t="str">
        <f>TRIM(CONCATENATE(V237," (",S237,")"))</f>
        <v>M. Abbadur Rehman (JHG-01)</v>
      </c>
      <c r="U237" s="70" t="s">
        <v>3041</v>
      </c>
      <c r="V237" s="70" t="s">
        <v>8731</v>
      </c>
      <c r="W237" s="70" t="str">
        <f t="shared" si="63"/>
        <v>FSD01 - SPO - M. Abbadur Rehman</v>
      </c>
      <c r="X237" s="70" t="s">
        <v>69</v>
      </c>
      <c r="Y237" s="70" t="s">
        <v>6305</v>
      </c>
      <c r="Z237" s="70" t="s">
        <v>774</v>
      </c>
      <c r="AA237" s="171" t="s">
        <v>774</v>
      </c>
      <c r="AB237" s="70" t="s">
        <v>774</v>
      </c>
      <c r="AC237" s="70" t="s">
        <v>1171</v>
      </c>
      <c r="AD237" s="70" t="s">
        <v>163</v>
      </c>
      <c r="AE237" s="82" t="s">
        <v>1162</v>
      </c>
      <c r="AF237" s="70" t="s">
        <v>1171</v>
      </c>
      <c r="AG237" s="70" t="s">
        <v>1159</v>
      </c>
      <c r="AH237" s="70" t="s">
        <v>3105</v>
      </c>
      <c r="AI237" s="70" t="s">
        <v>271</v>
      </c>
      <c r="AJ237" s="70" t="s">
        <v>69</v>
      </c>
    </row>
    <row r="238" spans="1:36" x14ac:dyDescent="0.3">
      <c r="A238" s="59" t="str">
        <f t="shared" si="55"/>
        <v>FSD01-FMCG01-SPO-03</v>
      </c>
      <c r="B238" s="70" t="s">
        <v>1170</v>
      </c>
      <c r="C238" s="70" t="s">
        <v>1987</v>
      </c>
      <c r="D238" s="70" t="s">
        <v>1807</v>
      </c>
      <c r="E238" s="70" t="s">
        <v>17</v>
      </c>
      <c r="F238" s="70" t="s">
        <v>8716</v>
      </c>
      <c r="G238" s="70" t="s">
        <v>8717</v>
      </c>
      <c r="H238" s="70" t="s">
        <v>2075</v>
      </c>
      <c r="I238" s="161" t="s">
        <v>4900</v>
      </c>
      <c r="J238" s="70" t="s">
        <v>2864</v>
      </c>
      <c r="K238" s="59" t="s">
        <v>6357</v>
      </c>
      <c r="L238" s="70" t="str">
        <f t="shared" si="60"/>
        <v>0111007</v>
      </c>
      <c r="M238" s="82" t="s">
        <v>4686</v>
      </c>
      <c r="N238" s="70" t="s">
        <v>2687</v>
      </c>
      <c r="O238" s="59" t="s">
        <v>2498</v>
      </c>
      <c r="P238" s="59" t="str">
        <f t="shared" si="64"/>
        <v>0111007</v>
      </c>
      <c r="Q238" s="163" t="str">
        <f t="shared" si="62"/>
        <v>0111007@gsfmcg.com</v>
      </c>
      <c r="R238" s="59" t="s">
        <v>2543</v>
      </c>
      <c r="S238" s="59" t="s">
        <v>278</v>
      </c>
      <c r="T238" s="59" t="str">
        <f>TRIM(CONCATENATE(V238," (",S238,")"))</f>
        <v>Fahad (FSD-03)</v>
      </c>
      <c r="U238" s="70" t="s">
        <v>3043</v>
      </c>
      <c r="V238" s="70" t="s">
        <v>7568</v>
      </c>
      <c r="W238" s="70" t="str">
        <f t="shared" si="63"/>
        <v>FSD01 - SPO - Fahad</v>
      </c>
      <c r="X238" s="70" t="s">
        <v>289</v>
      </c>
      <c r="Y238" s="70" t="s">
        <v>6305</v>
      </c>
      <c r="Z238" s="70" t="s">
        <v>774</v>
      </c>
      <c r="AA238" s="171" t="s">
        <v>774</v>
      </c>
      <c r="AB238" s="70" t="s">
        <v>774</v>
      </c>
      <c r="AC238" s="70" t="s">
        <v>1171</v>
      </c>
      <c r="AD238" s="70" t="s">
        <v>163</v>
      </c>
      <c r="AE238" s="82" t="s">
        <v>1162</v>
      </c>
      <c r="AF238" s="70" t="s">
        <v>1171</v>
      </c>
      <c r="AG238" s="70" t="s">
        <v>1159</v>
      </c>
      <c r="AH238" s="70" t="s">
        <v>3105</v>
      </c>
      <c r="AI238" s="70" t="s">
        <v>271</v>
      </c>
      <c r="AJ238" s="70" t="s">
        <v>67</v>
      </c>
    </row>
    <row r="239" spans="1:36" x14ac:dyDescent="0.3">
      <c r="A239" s="59" t="str">
        <f t="shared" si="55"/>
        <v>FSD01-FMCG01-SPO-02</v>
      </c>
      <c r="B239" s="70" t="s">
        <v>1170</v>
      </c>
      <c r="C239" s="70" t="s">
        <v>1987</v>
      </c>
      <c r="D239" s="70" t="s">
        <v>1807</v>
      </c>
      <c r="E239" s="70" t="s">
        <v>17</v>
      </c>
      <c r="F239" s="70" t="s">
        <v>8716</v>
      </c>
      <c r="G239" s="70" t="s">
        <v>8717</v>
      </c>
      <c r="H239" s="70" t="s">
        <v>2075</v>
      </c>
      <c r="I239" s="161" t="s">
        <v>4900</v>
      </c>
      <c r="J239" s="70" t="s">
        <v>2864</v>
      </c>
      <c r="K239" s="59" t="s">
        <v>6357</v>
      </c>
      <c r="L239" s="70" t="str">
        <f t="shared" si="60"/>
        <v>0111001</v>
      </c>
      <c r="M239" s="82" t="s">
        <v>4686</v>
      </c>
      <c r="N239" s="70" t="s">
        <v>2687</v>
      </c>
      <c r="O239" s="59" t="s">
        <v>2495</v>
      </c>
      <c r="P239" s="59" t="str">
        <f t="shared" si="64"/>
        <v>0111001</v>
      </c>
      <c r="Q239" s="163" t="str">
        <f t="shared" si="62"/>
        <v>0111001@gsfmcg.com</v>
      </c>
      <c r="R239" s="59" t="s">
        <v>2547</v>
      </c>
      <c r="S239" s="59" t="s">
        <v>3295</v>
      </c>
      <c r="T239" s="59" t="str">
        <f>TRIM(CONCATENATE(V239," (",S239,")"))</f>
        <v>Qaiser Mehmood (FSD-04)</v>
      </c>
      <c r="U239" s="70" t="s">
        <v>3042</v>
      </c>
      <c r="V239" s="70" t="s">
        <v>7569</v>
      </c>
      <c r="W239" s="70" t="str">
        <f t="shared" si="63"/>
        <v>FSD01 - SPO - Qaiser Mehmood</v>
      </c>
      <c r="X239" s="70" t="s">
        <v>67</v>
      </c>
      <c r="Y239" s="70" t="s">
        <v>6298</v>
      </c>
      <c r="Z239" s="70" t="s">
        <v>774</v>
      </c>
      <c r="AA239" s="171" t="s">
        <v>774</v>
      </c>
      <c r="AB239" s="70" t="s">
        <v>774</v>
      </c>
      <c r="AC239" s="70" t="s">
        <v>1171</v>
      </c>
      <c r="AD239" s="70" t="s">
        <v>163</v>
      </c>
      <c r="AE239" s="82" t="s">
        <v>1162</v>
      </c>
      <c r="AF239" s="70" t="s">
        <v>1171</v>
      </c>
      <c r="AG239" s="70" t="s">
        <v>1159</v>
      </c>
      <c r="AH239" s="70" t="s">
        <v>3105</v>
      </c>
      <c r="AI239" s="70" t="s">
        <v>271</v>
      </c>
      <c r="AJ239" s="70" t="s">
        <v>67</v>
      </c>
    </row>
    <row r="240" spans="1:36" x14ac:dyDescent="0.3">
      <c r="A240" s="59" t="str">
        <f t="shared" si="55"/>
        <v>FSD01-FMCG01-SPO-04</v>
      </c>
      <c r="B240" s="70" t="s">
        <v>1170</v>
      </c>
      <c r="C240" s="70" t="s">
        <v>1987</v>
      </c>
      <c r="D240" s="70" t="s">
        <v>1807</v>
      </c>
      <c r="E240" s="70" t="s">
        <v>17</v>
      </c>
      <c r="F240" s="70" t="s">
        <v>8716</v>
      </c>
      <c r="G240" s="70" t="s">
        <v>8717</v>
      </c>
      <c r="H240" s="70" t="s">
        <v>2075</v>
      </c>
      <c r="I240" s="161" t="s">
        <v>4900</v>
      </c>
      <c r="J240" s="70" t="s">
        <v>2864</v>
      </c>
      <c r="K240" s="59" t="s">
        <v>6357</v>
      </c>
      <c r="L240" s="70" t="str">
        <f t="shared" si="60"/>
        <v>0111003</v>
      </c>
      <c r="M240" s="82" t="s">
        <v>4686</v>
      </c>
      <c r="N240" s="70" t="s">
        <v>2687</v>
      </c>
      <c r="O240" s="59" t="s">
        <v>2497</v>
      </c>
      <c r="P240" s="59" t="str">
        <f t="shared" si="64"/>
        <v>0111003</v>
      </c>
      <c r="Q240" s="163" t="str">
        <f t="shared" si="62"/>
        <v>0111003@gsfmcg.com</v>
      </c>
      <c r="R240" s="59" t="s">
        <v>2497</v>
      </c>
      <c r="S240" s="59" t="s">
        <v>270</v>
      </c>
      <c r="T240" s="59" t="str">
        <f>TRIM(CONCATENATE(V240," (",S240,")"))</f>
        <v>M. Fahad (FSD-01)</v>
      </c>
      <c r="U240" s="70" t="s">
        <v>3044</v>
      </c>
      <c r="V240" s="70" t="s">
        <v>7566</v>
      </c>
      <c r="W240" s="70" t="str">
        <f t="shared" si="63"/>
        <v>FSD01 - SPO - M. Fahad</v>
      </c>
      <c r="X240" s="70" t="s">
        <v>67</v>
      </c>
      <c r="Y240" s="70" t="s">
        <v>6305</v>
      </c>
      <c r="Z240" s="70" t="s">
        <v>774</v>
      </c>
      <c r="AA240" s="171" t="s">
        <v>774</v>
      </c>
      <c r="AB240" s="70" t="s">
        <v>774</v>
      </c>
      <c r="AC240" s="70" t="s">
        <v>1171</v>
      </c>
      <c r="AD240" s="70" t="s">
        <v>163</v>
      </c>
      <c r="AE240" s="82" t="s">
        <v>1162</v>
      </c>
      <c r="AF240" s="70" t="s">
        <v>1171</v>
      </c>
      <c r="AG240" s="70" t="s">
        <v>1159</v>
      </c>
      <c r="AH240" s="70" t="s">
        <v>3105</v>
      </c>
      <c r="AI240" s="70" t="s">
        <v>271</v>
      </c>
      <c r="AJ240" s="70" t="s">
        <v>67</v>
      </c>
    </row>
    <row r="241" spans="1:36" x14ac:dyDescent="0.3">
      <c r="A241" s="59" t="str">
        <f t="shared" si="55"/>
        <v>FSD01-FMCG02-SPO-02</v>
      </c>
      <c r="B241" s="70" t="s">
        <v>1195</v>
      </c>
      <c r="C241" s="70" t="s">
        <v>1988</v>
      </c>
      <c r="D241" s="70" t="s">
        <v>1807</v>
      </c>
      <c r="E241" s="70" t="s">
        <v>17</v>
      </c>
      <c r="F241" s="70" t="s">
        <v>8716</v>
      </c>
      <c r="G241" s="70" t="s">
        <v>8717</v>
      </c>
      <c r="H241" s="70" t="s">
        <v>2075</v>
      </c>
      <c r="I241" s="161" t="s">
        <v>4900</v>
      </c>
      <c r="J241" s="70" t="s">
        <v>2864</v>
      </c>
      <c r="K241" s="59" t="s">
        <v>6357</v>
      </c>
      <c r="L241" s="70" t="str">
        <f t="shared" si="60"/>
        <v>0124002</v>
      </c>
      <c r="M241" s="82" t="s">
        <v>4686</v>
      </c>
      <c r="N241" s="70" t="s">
        <v>2687</v>
      </c>
      <c r="O241" s="59" t="s">
        <v>2544</v>
      </c>
      <c r="P241" s="59" t="str">
        <f t="shared" si="64"/>
        <v>0124002</v>
      </c>
      <c r="Q241" s="163" t="str">
        <f t="shared" si="62"/>
        <v>0124002@gsfmcg.com</v>
      </c>
      <c r="R241" s="59" t="s">
        <v>2546</v>
      </c>
      <c r="S241" s="59" t="s">
        <v>508</v>
      </c>
      <c r="T241" s="59" t="str">
        <f>TRIM(CONCATENATE(V241," (",S241,")"))</f>
        <v>Raheel Akbar (T-FSD-04)</v>
      </c>
      <c r="U241" s="70" t="s">
        <v>3046</v>
      </c>
      <c r="V241" s="70" t="s">
        <v>5246</v>
      </c>
      <c r="W241" s="70" t="str">
        <f t="shared" si="63"/>
        <v>FSD01 - SPO - Raheel Akbar</v>
      </c>
      <c r="X241" s="70" t="s">
        <v>67</v>
      </c>
      <c r="Y241" s="70" t="s">
        <v>6298</v>
      </c>
      <c r="Z241" s="70" t="s">
        <v>774</v>
      </c>
      <c r="AA241" s="171" t="s">
        <v>774</v>
      </c>
      <c r="AB241" s="70" t="s">
        <v>774</v>
      </c>
      <c r="AC241" s="70" t="s">
        <v>1171</v>
      </c>
      <c r="AD241" s="70" t="s">
        <v>163</v>
      </c>
      <c r="AE241" s="82" t="s">
        <v>1162</v>
      </c>
      <c r="AF241" s="70" t="s">
        <v>1171</v>
      </c>
      <c r="AG241" s="70" t="s">
        <v>1159</v>
      </c>
      <c r="AH241" s="70" t="s">
        <v>3105</v>
      </c>
      <c r="AI241" s="70" t="s">
        <v>271</v>
      </c>
      <c r="AJ241" s="70" t="s">
        <v>67</v>
      </c>
    </row>
    <row r="242" spans="1:36" x14ac:dyDescent="0.3">
      <c r="A242" s="59" t="str">
        <f t="shared" si="55"/>
        <v>FSD01-FMCG-SPO-00</v>
      </c>
      <c r="B242" s="70" t="s">
        <v>1171</v>
      </c>
      <c r="C242" s="70" t="s">
        <v>3078</v>
      </c>
      <c r="D242" s="70" t="s">
        <v>1807</v>
      </c>
      <c r="E242" s="70" t="s">
        <v>17</v>
      </c>
      <c r="F242" s="70" t="s">
        <v>8716</v>
      </c>
      <c r="G242" s="70" t="s">
        <v>8717</v>
      </c>
      <c r="H242" s="70" t="s">
        <v>2075</v>
      </c>
      <c r="I242" s="161" t="s">
        <v>4900</v>
      </c>
      <c r="J242" s="70" t="s">
        <v>2864</v>
      </c>
      <c r="K242" s="59" t="s">
        <v>6357</v>
      </c>
      <c r="L242" s="70" t="str">
        <f t="shared" si="60"/>
        <v>0111009</v>
      </c>
      <c r="M242" s="82" t="s">
        <v>4686</v>
      </c>
      <c r="N242" s="70" t="s">
        <v>2687</v>
      </c>
      <c r="O242" s="59" t="s">
        <v>2501</v>
      </c>
      <c r="P242" s="59" t="str">
        <f t="shared" si="64"/>
        <v>0111009</v>
      </c>
      <c r="Q242" s="163" t="str">
        <f t="shared" si="62"/>
        <v>0111009@gsfmcg.com</v>
      </c>
      <c r="R242" s="59" t="s">
        <v>2501</v>
      </c>
      <c r="S242" s="59" t="s">
        <v>5238</v>
      </c>
      <c r="T242" s="59" t="str">
        <f>TRIM(CONCATENATE(W242))</f>
        <v>FSD01 - FMCG Unmapped</v>
      </c>
      <c r="U242" s="70" t="s">
        <v>3386</v>
      </c>
      <c r="V242" s="70" t="s">
        <v>5921</v>
      </c>
      <c r="W242" s="70" t="str">
        <f>TRIM(CONCATENATE(K242," - ",V242))</f>
        <v>FSD01 - FMCG Unmapped</v>
      </c>
      <c r="X242" s="70" t="s">
        <v>67</v>
      </c>
      <c r="Y242" s="70" t="s">
        <v>774</v>
      </c>
      <c r="Z242" s="70" t="s">
        <v>774</v>
      </c>
      <c r="AA242" s="171" t="s">
        <v>774</v>
      </c>
      <c r="AB242" s="70" t="s">
        <v>774</v>
      </c>
      <c r="AC242" s="70" t="s">
        <v>1171</v>
      </c>
      <c r="AD242" s="70" t="s">
        <v>163</v>
      </c>
      <c r="AE242" s="82" t="s">
        <v>1162</v>
      </c>
      <c r="AF242" s="70" t="s">
        <v>1171</v>
      </c>
      <c r="AG242" s="70" t="s">
        <v>1159</v>
      </c>
      <c r="AH242" s="70" t="s">
        <v>3105</v>
      </c>
      <c r="AI242" s="70" t="s">
        <v>271</v>
      </c>
      <c r="AJ242" s="70" t="s">
        <v>67</v>
      </c>
    </row>
    <row r="243" spans="1:36" x14ac:dyDescent="0.3">
      <c r="A243" s="59" t="str">
        <f t="shared" si="55"/>
        <v>FSD01-FMCG-ASM-01</v>
      </c>
      <c r="B243" s="70" t="s">
        <v>1171</v>
      </c>
      <c r="C243" s="70" t="s">
        <v>3078</v>
      </c>
      <c r="D243" s="70" t="s">
        <v>1807</v>
      </c>
      <c r="E243" s="70" t="s">
        <v>17</v>
      </c>
      <c r="F243" s="70" t="s">
        <v>8716</v>
      </c>
      <c r="G243" s="70" t="s">
        <v>8717</v>
      </c>
      <c r="H243" s="70" t="s">
        <v>2075</v>
      </c>
      <c r="I243" s="161" t="s">
        <v>4900</v>
      </c>
      <c r="J243" s="70" t="s">
        <v>2864</v>
      </c>
      <c r="K243" s="59" t="s">
        <v>6357</v>
      </c>
      <c r="L243" s="70" t="str">
        <f t="shared" si="60"/>
        <v>01110</v>
      </c>
      <c r="M243" s="82" t="s">
        <v>4686</v>
      </c>
      <c r="N243" s="70" t="s">
        <v>2687</v>
      </c>
      <c r="O243" s="59" t="s">
        <v>2742</v>
      </c>
      <c r="P243" s="59" t="str">
        <f>O242</f>
        <v>0111009</v>
      </c>
      <c r="Q243" s="163" t="str">
        <f t="shared" si="62"/>
        <v>01110@gsfmcg.com</v>
      </c>
      <c r="R243" s="59" t="s">
        <v>2742</v>
      </c>
      <c r="S243" s="59" t="s">
        <v>8803</v>
      </c>
      <c r="T243" s="59" t="str">
        <f>V243</f>
        <v>Kamran Shabbir</v>
      </c>
      <c r="U243" s="70" t="s">
        <v>3105</v>
      </c>
      <c r="V243" s="70" t="s">
        <v>271</v>
      </c>
      <c r="W243" s="70" t="str">
        <f t="shared" ref="W243:W248" si="65">TRIM(CONCATENATE(K243," - ",AD243," - ",V243))</f>
        <v>FSD01 - ASM - Kamran Shabbir</v>
      </c>
      <c r="X243" s="70" t="s">
        <v>67</v>
      </c>
      <c r="Y243" s="70" t="s">
        <v>774</v>
      </c>
      <c r="Z243" s="70" t="s">
        <v>6341</v>
      </c>
      <c r="AA243" s="171">
        <v>41852</v>
      </c>
      <c r="AB243" s="70" t="s">
        <v>774</v>
      </c>
      <c r="AC243" s="70" t="s">
        <v>1219</v>
      </c>
      <c r="AD243" s="70" t="s">
        <v>1028</v>
      </c>
      <c r="AE243" s="82" t="s">
        <v>3414</v>
      </c>
      <c r="AF243" s="70" t="s">
        <v>1171</v>
      </c>
      <c r="AG243" s="70" t="s">
        <v>1159</v>
      </c>
      <c r="AH243" s="70" t="s">
        <v>8718</v>
      </c>
      <c r="AI243" s="70" t="s">
        <v>642</v>
      </c>
      <c r="AJ243" s="70" t="s">
        <v>67</v>
      </c>
    </row>
    <row r="244" spans="1:36" x14ac:dyDescent="0.3">
      <c r="A244" s="59" t="str">
        <f t="shared" si="55"/>
        <v>FSD02-FMCG01-SPO-02</v>
      </c>
      <c r="B244" s="70" t="s">
        <v>1170</v>
      </c>
      <c r="C244" s="70" t="s">
        <v>1987</v>
      </c>
      <c r="D244" s="70" t="s">
        <v>1807</v>
      </c>
      <c r="E244" s="70" t="s">
        <v>17</v>
      </c>
      <c r="F244" s="70" t="s">
        <v>8716</v>
      </c>
      <c r="G244" s="70" t="s">
        <v>8717</v>
      </c>
      <c r="H244" s="70" t="s">
        <v>1807</v>
      </c>
      <c r="I244" s="161" t="s">
        <v>4900</v>
      </c>
      <c r="J244" s="70" t="s">
        <v>3106</v>
      </c>
      <c r="K244" s="59" t="s">
        <v>6370</v>
      </c>
      <c r="L244" s="70" t="str">
        <f t="shared" si="60"/>
        <v>0111502</v>
      </c>
      <c r="M244" s="82" t="s">
        <v>4686</v>
      </c>
      <c r="N244" s="70" t="s">
        <v>2687</v>
      </c>
      <c r="O244" s="59" t="s">
        <v>8018</v>
      </c>
      <c r="P244" s="59" t="str">
        <f t="shared" ref="P244:P249" si="66">O244</f>
        <v>0111502</v>
      </c>
      <c r="Q244" s="163" t="str">
        <f t="shared" si="62"/>
        <v>0111502@gsfmcg.com</v>
      </c>
      <c r="R244" s="59" t="s">
        <v>2498</v>
      </c>
      <c r="S244" s="59" t="s">
        <v>7519</v>
      </c>
      <c r="T244" s="59" t="str">
        <f>TRIM(CONCATENATE(V244," (",S244,")"))</f>
        <v>Abdul Haseeb Irshad (JHG-02)</v>
      </c>
      <c r="U244" s="70" t="s">
        <v>3107</v>
      </c>
      <c r="V244" s="70" t="s">
        <v>8242</v>
      </c>
      <c r="W244" s="70" t="str">
        <f t="shared" si="65"/>
        <v>FSD02 - SPO - Abdul Haseeb Irshad</v>
      </c>
      <c r="X244" s="70" t="s">
        <v>5309</v>
      </c>
      <c r="Y244" s="70" t="s">
        <v>6298</v>
      </c>
      <c r="Z244" s="70" t="s">
        <v>774</v>
      </c>
      <c r="AA244" s="171" t="s">
        <v>774</v>
      </c>
      <c r="AB244" s="70" t="s">
        <v>774</v>
      </c>
      <c r="AC244" s="70" t="s">
        <v>1171</v>
      </c>
      <c r="AD244" s="70" t="s">
        <v>163</v>
      </c>
      <c r="AE244" s="82" t="s">
        <v>1162</v>
      </c>
      <c r="AF244" s="70" t="s">
        <v>1171</v>
      </c>
      <c r="AG244" s="70" t="s">
        <v>1159</v>
      </c>
      <c r="AH244" s="70" t="s">
        <v>3117</v>
      </c>
      <c r="AI244" s="70" t="s">
        <v>8245</v>
      </c>
      <c r="AJ244" s="70" t="s">
        <v>69</v>
      </c>
    </row>
    <row r="245" spans="1:36" x14ac:dyDescent="0.3">
      <c r="A245" s="59" t="str">
        <f t="shared" si="55"/>
        <v>FSD02-FMCG01-SPO-01</v>
      </c>
      <c r="B245" s="70" t="s">
        <v>1170</v>
      </c>
      <c r="C245" s="70" t="s">
        <v>1987</v>
      </c>
      <c r="D245" s="70" t="s">
        <v>1807</v>
      </c>
      <c r="E245" s="70" t="s">
        <v>17</v>
      </c>
      <c r="F245" s="70" t="s">
        <v>8716</v>
      </c>
      <c r="G245" s="70" t="s">
        <v>8717</v>
      </c>
      <c r="H245" s="70" t="s">
        <v>1807</v>
      </c>
      <c r="I245" s="161" t="s">
        <v>4900</v>
      </c>
      <c r="J245" s="70" t="s">
        <v>3106</v>
      </c>
      <c r="K245" s="59" t="s">
        <v>6370</v>
      </c>
      <c r="L245" s="70" t="str">
        <f t="shared" ref="L245:L260" si="67">O245</f>
        <v>0111005</v>
      </c>
      <c r="M245" s="82" t="s">
        <v>4686</v>
      </c>
      <c r="N245" s="70" t="s">
        <v>2687</v>
      </c>
      <c r="O245" s="59" t="s">
        <v>2499</v>
      </c>
      <c r="P245" s="59" t="str">
        <f t="shared" si="66"/>
        <v>0111005</v>
      </c>
      <c r="Q245" s="163" t="str">
        <f t="shared" si="62"/>
        <v>0111005@gsfmcg.com</v>
      </c>
      <c r="R245" s="59" t="s">
        <v>2547</v>
      </c>
      <c r="S245" s="59" t="s">
        <v>283</v>
      </c>
      <c r="T245" s="59" t="str">
        <f>TRIM(CONCATENATE(V245," (",S245,")"))</f>
        <v>Patris Masih (FSD-05)</v>
      </c>
      <c r="U245" s="70" t="s">
        <v>3109</v>
      </c>
      <c r="V245" s="70" t="s">
        <v>5836</v>
      </c>
      <c r="W245" s="70" t="str">
        <f t="shared" si="65"/>
        <v>FSD02 - SPO - Patris Masih</v>
      </c>
      <c r="X245" s="70" t="s">
        <v>67</v>
      </c>
      <c r="Y245" s="70" t="s">
        <v>6298</v>
      </c>
      <c r="Z245" s="70" t="s">
        <v>774</v>
      </c>
      <c r="AA245" s="171" t="s">
        <v>774</v>
      </c>
      <c r="AB245" s="70" t="s">
        <v>774</v>
      </c>
      <c r="AC245" s="70" t="s">
        <v>1171</v>
      </c>
      <c r="AD245" s="70" t="s">
        <v>163</v>
      </c>
      <c r="AE245" s="82" t="s">
        <v>1162</v>
      </c>
      <c r="AF245" s="70" t="s">
        <v>1171</v>
      </c>
      <c r="AG245" s="70" t="s">
        <v>1159</v>
      </c>
      <c r="AH245" s="70" t="s">
        <v>3117</v>
      </c>
      <c r="AI245" s="70" t="s">
        <v>8245</v>
      </c>
      <c r="AJ245" s="70" t="s">
        <v>67</v>
      </c>
    </row>
    <row r="246" spans="1:36" x14ac:dyDescent="0.3">
      <c r="A246" s="59" t="str">
        <f t="shared" si="55"/>
        <v>FSD02-FMCG02-SPO-01</v>
      </c>
      <c r="B246" s="70" t="s">
        <v>1195</v>
      </c>
      <c r="C246" s="70" t="s">
        <v>1988</v>
      </c>
      <c r="D246" s="70" t="s">
        <v>1807</v>
      </c>
      <c r="E246" s="70" t="s">
        <v>17</v>
      </c>
      <c r="F246" s="70" t="s">
        <v>8716</v>
      </c>
      <c r="G246" s="70" t="s">
        <v>8717</v>
      </c>
      <c r="H246" s="70" t="s">
        <v>1807</v>
      </c>
      <c r="I246" s="161" t="s">
        <v>4900</v>
      </c>
      <c r="J246" s="70" t="s">
        <v>3106</v>
      </c>
      <c r="K246" s="59" t="s">
        <v>6370</v>
      </c>
      <c r="L246" s="70" t="str">
        <f t="shared" si="67"/>
        <v>0124001</v>
      </c>
      <c r="M246" s="82" t="s">
        <v>4686</v>
      </c>
      <c r="N246" s="70" t="s">
        <v>2687</v>
      </c>
      <c r="O246" s="59" t="s">
        <v>2543</v>
      </c>
      <c r="P246" s="59" t="str">
        <f t="shared" si="66"/>
        <v>0124001</v>
      </c>
      <c r="Q246" s="163" t="str">
        <f t="shared" si="62"/>
        <v>0124001@gsfmcg.com</v>
      </c>
      <c r="R246" s="59" t="s">
        <v>2496</v>
      </c>
      <c r="S246" s="59" t="s">
        <v>497</v>
      </c>
      <c r="T246" s="59" t="str">
        <f>TRIM(CONCATENATE(V246," (",S246,")"))</f>
        <v>M. Shoaib (T-FSD-01)</v>
      </c>
      <c r="U246" s="70" t="s">
        <v>3112</v>
      </c>
      <c r="V246" s="70" t="s">
        <v>8734</v>
      </c>
      <c r="W246" s="70" t="str">
        <f t="shared" si="65"/>
        <v>FSD02 - SPO - M. Shoaib</v>
      </c>
      <c r="X246" s="70" t="s">
        <v>67</v>
      </c>
      <c r="Y246" s="70" t="s">
        <v>6298</v>
      </c>
      <c r="Z246" s="70" t="s">
        <v>774</v>
      </c>
      <c r="AA246" s="171" t="s">
        <v>774</v>
      </c>
      <c r="AB246" s="70" t="s">
        <v>774</v>
      </c>
      <c r="AC246" s="70" t="s">
        <v>1171</v>
      </c>
      <c r="AD246" s="70" t="s">
        <v>163</v>
      </c>
      <c r="AE246" s="82" t="s">
        <v>1162</v>
      </c>
      <c r="AF246" s="70" t="s">
        <v>1171</v>
      </c>
      <c r="AG246" s="70" t="s">
        <v>1159</v>
      </c>
      <c r="AH246" s="70" t="s">
        <v>3117</v>
      </c>
      <c r="AI246" s="70" t="s">
        <v>8245</v>
      </c>
      <c r="AJ246" s="70" t="s">
        <v>67</v>
      </c>
    </row>
    <row r="247" spans="1:36" x14ac:dyDescent="0.3">
      <c r="A247" s="59" t="str">
        <f t="shared" si="55"/>
        <v>FSD02-FMCG02-SPO-02</v>
      </c>
      <c r="B247" s="70" t="s">
        <v>1195</v>
      </c>
      <c r="C247" s="70" t="s">
        <v>1988</v>
      </c>
      <c r="D247" s="70" t="s">
        <v>1807</v>
      </c>
      <c r="E247" s="70" t="s">
        <v>17</v>
      </c>
      <c r="F247" s="70" t="s">
        <v>8716</v>
      </c>
      <c r="G247" s="70" t="s">
        <v>8717</v>
      </c>
      <c r="H247" s="70" t="s">
        <v>1807</v>
      </c>
      <c r="I247" s="161" t="s">
        <v>4900</v>
      </c>
      <c r="J247" s="70" t="s">
        <v>3106</v>
      </c>
      <c r="K247" s="59" t="s">
        <v>6370</v>
      </c>
      <c r="L247" s="70" t="str">
        <f t="shared" si="67"/>
        <v>0111504</v>
      </c>
      <c r="M247" s="82" t="s">
        <v>4686</v>
      </c>
      <c r="N247" s="70" t="s">
        <v>2687</v>
      </c>
      <c r="O247" s="59" t="s">
        <v>8020</v>
      </c>
      <c r="P247" s="59" t="str">
        <f t="shared" si="66"/>
        <v>0111504</v>
      </c>
      <c r="Q247" s="163" t="str">
        <f t="shared" si="62"/>
        <v>0111504@gsfmcg.com</v>
      </c>
      <c r="R247" s="59" t="s">
        <v>2547</v>
      </c>
      <c r="S247" s="59" t="s">
        <v>7521</v>
      </c>
      <c r="T247" s="59" t="str">
        <f>TRIM(CONCATENATE(V247," (",S247,")"))</f>
        <v>M. Sajid (T-JHG-02)</v>
      </c>
      <c r="U247" s="70" t="s">
        <v>3114</v>
      </c>
      <c r="V247" s="70" t="s">
        <v>4912</v>
      </c>
      <c r="W247" s="70" t="str">
        <f t="shared" si="65"/>
        <v>FSD02 - SPO - M. Sajid</v>
      </c>
      <c r="X247" s="70" t="s">
        <v>5309</v>
      </c>
      <c r="Y247" s="70" t="s">
        <v>6298</v>
      </c>
      <c r="Z247" s="70" t="s">
        <v>774</v>
      </c>
      <c r="AA247" s="171" t="s">
        <v>774</v>
      </c>
      <c r="AB247" s="70" t="s">
        <v>774</v>
      </c>
      <c r="AC247" s="70" t="s">
        <v>1171</v>
      </c>
      <c r="AD247" s="70" t="s">
        <v>163</v>
      </c>
      <c r="AE247" s="82" t="s">
        <v>1162</v>
      </c>
      <c r="AF247" s="70" t="s">
        <v>1171</v>
      </c>
      <c r="AG247" s="70" t="s">
        <v>1159</v>
      </c>
      <c r="AH247" s="70" t="s">
        <v>3117</v>
      </c>
      <c r="AI247" s="70" t="s">
        <v>8245</v>
      </c>
      <c r="AJ247" s="70" t="s">
        <v>69</v>
      </c>
    </row>
    <row r="248" spans="1:36" x14ac:dyDescent="0.3">
      <c r="A248" s="59" t="str">
        <f t="shared" si="55"/>
        <v>FSD02-FMCG02-SPO-03</v>
      </c>
      <c r="B248" s="70" t="s">
        <v>1195</v>
      </c>
      <c r="C248" s="70" t="s">
        <v>1988</v>
      </c>
      <c r="D248" s="70" t="s">
        <v>1807</v>
      </c>
      <c r="E248" s="70" t="s">
        <v>17</v>
      </c>
      <c r="F248" s="70" t="s">
        <v>8716</v>
      </c>
      <c r="G248" s="70" t="s">
        <v>8717</v>
      </c>
      <c r="H248" s="70" t="s">
        <v>1807</v>
      </c>
      <c r="I248" s="161" t="s">
        <v>4900</v>
      </c>
      <c r="J248" s="70" t="s">
        <v>3106</v>
      </c>
      <c r="K248" s="59" t="s">
        <v>6370</v>
      </c>
      <c r="L248" s="70" t="str">
        <f t="shared" si="67"/>
        <v>0124003</v>
      </c>
      <c r="M248" s="82" t="s">
        <v>4686</v>
      </c>
      <c r="N248" s="70" t="s">
        <v>2687</v>
      </c>
      <c r="O248" s="59" t="s">
        <v>2545</v>
      </c>
      <c r="P248" s="59" t="str">
        <f t="shared" si="66"/>
        <v>0124003</v>
      </c>
      <c r="Q248" s="163" t="str">
        <f t="shared" si="62"/>
        <v>0124003@gsfmcg.com</v>
      </c>
      <c r="R248" s="59" t="s">
        <v>2544</v>
      </c>
      <c r="S248" s="59" t="s">
        <v>510</v>
      </c>
      <c r="T248" s="59" t="str">
        <f>TRIM(CONCATENATE(V248," (",S248,")"))</f>
        <v>Ali Shan (T-FSD-05)</v>
      </c>
      <c r="U248" s="70" t="s">
        <v>3115</v>
      </c>
      <c r="V248" s="70" t="s">
        <v>6303</v>
      </c>
      <c r="W248" s="70" t="str">
        <f t="shared" si="65"/>
        <v>FSD02 - SPO - Ali Shan</v>
      </c>
      <c r="X248" s="70" t="s">
        <v>67</v>
      </c>
      <c r="Y248" s="70" t="s">
        <v>6298</v>
      </c>
      <c r="Z248" s="70" t="s">
        <v>774</v>
      </c>
      <c r="AA248" s="171" t="s">
        <v>774</v>
      </c>
      <c r="AB248" s="70" t="s">
        <v>774</v>
      </c>
      <c r="AC248" s="70" t="s">
        <v>1171</v>
      </c>
      <c r="AD248" s="70" t="s">
        <v>163</v>
      </c>
      <c r="AE248" s="82" t="s">
        <v>1162</v>
      </c>
      <c r="AF248" s="70" t="s">
        <v>1171</v>
      </c>
      <c r="AG248" s="70" t="s">
        <v>1159</v>
      </c>
      <c r="AH248" s="70" t="s">
        <v>3117</v>
      </c>
      <c r="AI248" s="70" t="s">
        <v>8245</v>
      </c>
      <c r="AJ248" s="70" t="s">
        <v>67</v>
      </c>
    </row>
    <row r="249" spans="1:36" x14ac:dyDescent="0.3">
      <c r="A249" s="59" t="str">
        <f t="shared" si="55"/>
        <v>FSD02-FMCG-SPO-00</v>
      </c>
      <c r="B249" s="70" t="s">
        <v>1171</v>
      </c>
      <c r="C249" s="70" t="s">
        <v>3078</v>
      </c>
      <c r="D249" s="70" t="s">
        <v>1807</v>
      </c>
      <c r="E249" s="70" t="s">
        <v>17</v>
      </c>
      <c r="F249" s="70" t="s">
        <v>8716</v>
      </c>
      <c r="G249" s="70" t="s">
        <v>8717</v>
      </c>
      <c r="H249" s="70" t="s">
        <v>1807</v>
      </c>
      <c r="I249" s="161" t="s">
        <v>4900</v>
      </c>
      <c r="J249" s="70" t="s">
        <v>3106</v>
      </c>
      <c r="K249" s="59" t="s">
        <v>6370</v>
      </c>
      <c r="L249" s="70" t="str">
        <f t="shared" si="67"/>
        <v>0124006</v>
      </c>
      <c r="M249" s="82" t="s">
        <v>4686</v>
      </c>
      <c r="N249" s="70" t="s">
        <v>2687</v>
      </c>
      <c r="O249" s="59" t="s">
        <v>2549</v>
      </c>
      <c r="P249" s="59" t="str">
        <f t="shared" si="66"/>
        <v>0124006</v>
      </c>
      <c r="Q249" s="163" t="str">
        <f t="shared" si="62"/>
        <v>0124006@gsfmcg.com</v>
      </c>
      <c r="R249" s="59" t="s">
        <v>2549</v>
      </c>
      <c r="S249" s="59" t="s">
        <v>5238</v>
      </c>
      <c r="T249" s="59" t="str">
        <f>TRIM(CONCATENATE(W249))</f>
        <v>FSD02 - FMCG Unmapped</v>
      </c>
      <c r="U249" s="70" t="s">
        <v>3387</v>
      </c>
      <c r="V249" s="70" t="s">
        <v>5921</v>
      </c>
      <c r="W249" s="70" t="str">
        <f>TRIM(CONCATENATE(K249," - ",V249))</f>
        <v>FSD02 - FMCG Unmapped</v>
      </c>
      <c r="X249" s="70" t="s">
        <v>67</v>
      </c>
      <c r="Y249" s="70" t="s">
        <v>774</v>
      </c>
      <c r="Z249" s="70" t="s">
        <v>774</v>
      </c>
      <c r="AA249" s="171" t="s">
        <v>774</v>
      </c>
      <c r="AB249" s="70" t="s">
        <v>774</v>
      </c>
      <c r="AC249" s="70" t="s">
        <v>1171</v>
      </c>
      <c r="AD249" s="70" t="s">
        <v>163</v>
      </c>
      <c r="AE249" s="82" t="s">
        <v>1162</v>
      </c>
      <c r="AF249" s="70" t="s">
        <v>1171</v>
      </c>
      <c r="AG249" s="70" t="s">
        <v>1159</v>
      </c>
      <c r="AH249" s="70" t="s">
        <v>3117</v>
      </c>
      <c r="AI249" s="70" t="s">
        <v>8245</v>
      </c>
      <c r="AJ249" s="70" t="s">
        <v>67</v>
      </c>
    </row>
    <row r="250" spans="1:36" x14ac:dyDescent="0.3">
      <c r="A250" s="59" t="str">
        <f t="shared" si="55"/>
        <v>FSD02-FMCG-ASM-01</v>
      </c>
      <c r="B250" s="70" t="s">
        <v>1171</v>
      </c>
      <c r="C250" s="70" t="s">
        <v>3078</v>
      </c>
      <c r="D250" s="70" t="s">
        <v>1807</v>
      </c>
      <c r="E250" s="70" t="s">
        <v>17</v>
      </c>
      <c r="F250" s="70" t="s">
        <v>8716</v>
      </c>
      <c r="G250" s="70" t="s">
        <v>8717</v>
      </c>
      <c r="H250" s="70" t="s">
        <v>1807</v>
      </c>
      <c r="I250" s="161" t="s">
        <v>4900</v>
      </c>
      <c r="J250" s="70" t="s">
        <v>3106</v>
      </c>
      <c r="K250" s="59" t="s">
        <v>6370</v>
      </c>
      <c r="L250" s="70" t="str">
        <f t="shared" si="67"/>
        <v>01240</v>
      </c>
      <c r="M250" s="82" t="s">
        <v>4686</v>
      </c>
      <c r="N250" s="70" t="s">
        <v>2687</v>
      </c>
      <c r="O250" s="59" t="s">
        <v>2750</v>
      </c>
      <c r="P250" s="59" t="str">
        <f>O249</f>
        <v>0124006</v>
      </c>
      <c r="Q250" s="163" t="str">
        <f t="shared" si="62"/>
        <v>01240@gsfmcg.com</v>
      </c>
      <c r="R250" s="59" t="s">
        <v>2750</v>
      </c>
      <c r="S250" s="59" t="s">
        <v>8804</v>
      </c>
      <c r="T250" s="59" t="str">
        <f>V250</f>
        <v>Ali Zain Ul Abdeen</v>
      </c>
      <c r="U250" s="70" t="s">
        <v>3117</v>
      </c>
      <c r="V250" s="70" t="s">
        <v>8245</v>
      </c>
      <c r="W250" s="70" t="str">
        <f>TRIM(CONCATENATE(K250," - ",AD250," - ",V250))</f>
        <v>FSD02 - ASM - Ali Zain Ul Abdeen</v>
      </c>
      <c r="X250" s="70" t="s">
        <v>67</v>
      </c>
      <c r="Y250" s="70" t="s">
        <v>774</v>
      </c>
      <c r="Z250" s="70" t="s">
        <v>6353</v>
      </c>
      <c r="AA250" s="171">
        <v>43647</v>
      </c>
      <c r="AB250" s="70" t="s">
        <v>774</v>
      </c>
      <c r="AC250" s="70" t="s">
        <v>1219</v>
      </c>
      <c r="AD250" s="70" t="s">
        <v>1028</v>
      </c>
      <c r="AE250" s="82" t="s">
        <v>3414</v>
      </c>
      <c r="AF250" s="70" t="s">
        <v>1171</v>
      </c>
      <c r="AG250" s="70" t="s">
        <v>1159</v>
      </c>
      <c r="AH250" s="70" t="s">
        <v>8718</v>
      </c>
      <c r="AI250" s="70" t="s">
        <v>642</v>
      </c>
      <c r="AJ250" s="70" t="s">
        <v>67</v>
      </c>
    </row>
    <row r="251" spans="1:36" x14ac:dyDescent="0.3">
      <c r="A251" s="59" t="str">
        <f t="shared" si="55"/>
        <v>FSD03-FMCG01-SPO-02</v>
      </c>
      <c r="B251" s="70" t="s">
        <v>1170</v>
      </c>
      <c r="C251" s="70" t="s">
        <v>1987</v>
      </c>
      <c r="D251" s="70" t="s">
        <v>1807</v>
      </c>
      <c r="E251" s="70" t="s">
        <v>17</v>
      </c>
      <c r="F251" s="70" t="s">
        <v>8716</v>
      </c>
      <c r="G251" s="70" t="s">
        <v>8717</v>
      </c>
      <c r="H251" s="70" t="s">
        <v>7539</v>
      </c>
      <c r="I251" s="161" t="s">
        <v>4900</v>
      </c>
      <c r="J251" s="70" t="s">
        <v>7537</v>
      </c>
      <c r="K251" s="59" t="s">
        <v>7538</v>
      </c>
      <c r="L251" s="70" t="str">
        <f t="shared" si="67"/>
        <v>0111002</v>
      </c>
      <c r="M251" s="82" t="s">
        <v>4686</v>
      </c>
      <c r="N251" s="70" t="s">
        <v>2687</v>
      </c>
      <c r="O251" s="59" t="s">
        <v>2496</v>
      </c>
      <c r="P251" s="59" t="str">
        <f>O251</f>
        <v>0111002</v>
      </c>
      <c r="Q251" s="163" t="str">
        <f t="shared" si="62"/>
        <v>0111002@gsfmcg.com</v>
      </c>
      <c r="R251" s="59" t="s">
        <v>2498</v>
      </c>
      <c r="S251" s="59" t="s">
        <v>275</v>
      </c>
      <c r="T251" s="59" t="str">
        <f>TRIM(CONCATENATE(V251," (",S251,")"))</f>
        <v>M. Saad (FSD-02)</v>
      </c>
      <c r="U251" s="70" t="s">
        <v>8809</v>
      </c>
      <c r="V251" s="70" t="s">
        <v>8244</v>
      </c>
      <c r="W251" s="70" t="str">
        <f>TRIM(CONCATENATE(K251," - ",AD251," - ",V251))</f>
        <v>FSD03 - SPO - M. Saad</v>
      </c>
      <c r="X251" s="70" t="s">
        <v>67</v>
      </c>
      <c r="Y251" s="70" t="s">
        <v>6298</v>
      </c>
      <c r="Z251" s="70" t="s">
        <v>774</v>
      </c>
      <c r="AA251" s="171" t="s">
        <v>774</v>
      </c>
      <c r="AB251" s="70" t="s">
        <v>774</v>
      </c>
      <c r="AC251" s="70" t="s">
        <v>1171</v>
      </c>
      <c r="AD251" s="70" t="s">
        <v>163</v>
      </c>
      <c r="AE251" s="82" t="s">
        <v>1162</v>
      </c>
      <c r="AF251" s="70" t="s">
        <v>1171</v>
      </c>
      <c r="AG251" s="70" t="s">
        <v>1159</v>
      </c>
      <c r="AH251" s="70" t="s">
        <v>8806</v>
      </c>
      <c r="AI251" s="70" t="s">
        <v>8733</v>
      </c>
      <c r="AJ251" s="70" t="s">
        <v>67</v>
      </c>
    </row>
    <row r="252" spans="1:36" x14ac:dyDescent="0.3">
      <c r="A252" s="59" t="str">
        <f t="shared" si="55"/>
        <v>FSD03-FMCG01-SPO-03</v>
      </c>
      <c r="B252" s="70" t="s">
        <v>1170</v>
      </c>
      <c r="C252" s="70" t="s">
        <v>1987</v>
      </c>
      <c r="D252" s="70" t="s">
        <v>1807</v>
      </c>
      <c r="E252" s="70" t="s">
        <v>17</v>
      </c>
      <c r="F252" s="70" t="s">
        <v>8716</v>
      </c>
      <c r="G252" s="70" t="s">
        <v>8717</v>
      </c>
      <c r="H252" s="70" t="s">
        <v>7539</v>
      </c>
      <c r="I252" s="161" t="s">
        <v>4900</v>
      </c>
      <c r="J252" s="70" t="s">
        <v>7537</v>
      </c>
      <c r="K252" s="59" t="s">
        <v>7538</v>
      </c>
      <c r="L252" s="70" t="str">
        <f t="shared" si="67"/>
        <v>0111006</v>
      </c>
      <c r="M252" s="82" t="s">
        <v>4686</v>
      </c>
      <c r="N252" s="70" t="s">
        <v>2687</v>
      </c>
      <c r="O252" s="59" t="s">
        <v>2500</v>
      </c>
      <c r="P252" s="59" t="str">
        <f>O252</f>
        <v>0111006</v>
      </c>
      <c r="Q252" s="163" t="str">
        <f t="shared" si="62"/>
        <v>0111006@gsfmcg.com</v>
      </c>
      <c r="R252" s="59" t="s">
        <v>2545</v>
      </c>
      <c r="S252" s="59" t="s">
        <v>286</v>
      </c>
      <c r="T252" s="59" t="str">
        <f>TRIM(CONCATENATE(V252," (",S252,")"))</f>
        <v>Rashid Ali (FSD-06)</v>
      </c>
      <c r="U252" s="70" t="s">
        <v>8808</v>
      </c>
      <c r="V252" s="70" t="s">
        <v>3110</v>
      </c>
      <c r="W252" s="70" t="str">
        <f>TRIM(CONCATENATE(K252," - ",AD252," - ",V252))</f>
        <v>FSD03 - SPO - Rashid Ali</v>
      </c>
      <c r="X252" s="70" t="s">
        <v>285</v>
      </c>
      <c r="Y252" s="70" t="s">
        <v>6305</v>
      </c>
      <c r="Z252" s="70" t="s">
        <v>774</v>
      </c>
      <c r="AA252" s="171" t="s">
        <v>774</v>
      </c>
      <c r="AB252" s="70" t="s">
        <v>774</v>
      </c>
      <c r="AC252" s="70" t="s">
        <v>1171</v>
      </c>
      <c r="AD252" s="70" t="s">
        <v>163</v>
      </c>
      <c r="AE252" s="82" t="s">
        <v>1162</v>
      </c>
      <c r="AF252" s="70" t="s">
        <v>1171</v>
      </c>
      <c r="AG252" s="70" t="s">
        <v>1159</v>
      </c>
      <c r="AH252" s="70" t="s">
        <v>8806</v>
      </c>
      <c r="AI252" s="70" t="s">
        <v>8733</v>
      </c>
      <c r="AJ252" s="70" t="s">
        <v>67</v>
      </c>
    </row>
    <row r="253" spans="1:36" x14ac:dyDescent="0.3">
      <c r="A253" s="59" t="str">
        <f t="shared" si="55"/>
        <v>FSD03-FMCG02-SPO-02</v>
      </c>
      <c r="B253" s="70" t="s">
        <v>1195</v>
      </c>
      <c r="C253" s="70" t="s">
        <v>1988</v>
      </c>
      <c r="D253" s="70" t="s">
        <v>1807</v>
      </c>
      <c r="E253" s="70" t="s">
        <v>17</v>
      </c>
      <c r="F253" s="70" t="s">
        <v>8716</v>
      </c>
      <c r="G253" s="70" t="s">
        <v>8717</v>
      </c>
      <c r="H253" s="70" t="s">
        <v>7539</v>
      </c>
      <c r="I253" s="161" t="s">
        <v>4900</v>
      </c>
      <c r="J253" s="70" t="s">
        <v>7537</v>
      </c>
      <c r="K253" s="59" t="s">
        <v>7538</v>
      </c>
      <c r="L253" s="70" t="str">
        <f t="shared" si="67"/>
        <v>0124004</v>
      </c>
      <c r="M253" s="82" t="s">
        <v>4686</v>
      </c>
      <c r="N253" s="70" t="s">
        <v>2687</v>
      </c>
      <c r="O253" s="59" t="s">
        <v>2546</v>
      </c>
      <c r="P253" s="59" t="str">
        <f>O253</f>
        <v>0124004</v>
      </c>
      <c r="Q253" s="163" t="str">
        <f t="shared" si="62"/>
        <v>0124004@gsfmcg.com</v>
      </c>
      <c r="R253" s="59" t="s">
        <v>2499</v>
      </c>
      <c r="S253" s="59" t="s">
        <v>501</v>
      </c>
      <c r="T253" s="59" t="str">
        <f>TRIM(CONCATENATE(V253," (",S253,")"))</f>
        <v>Faisal Adnan (T-FSD-02)</v>
      </c>
      <c r="U253" s="70" t="s">
        <v>8810</v>
      </c>
      <c r="V253" s="70" t="s">
        <v>7585</v>
      </c>
      <c r="W253" s="70" t="str">
        <f>TRIM(CONCATENATE(K253," - ",AD253," - ",V253))</f>
        <v>FSD03 - SPO - Faisal Adnan</v>
      </c>
      <c r="X253" s="70" t="s">
        <v>67</v>
      </c>
      <c r="Y253" s="70" t="s">
        <v>6298</v>
      </c>
      <c r="Z253" s="70" t="s">
        <v>774</v>
      </c>
      <c r="AA253" s="171" t="s">
        <v>774</v>
      </c>
      <c r="AB253" s="70" t="s">
        <v>774</v>
      </c>
      <c r="AC253" s="70" t="s">
        <v>1171</v>
      </c>
      <c r="AD253" s="70" t="s">
        <v>163</v>
      </c>
      <c r="AE253" s="82" t="s">
        <v>1162</v>
      </c>
      <c r="AF253" s="70" t="s">
        <v>1171</v>
      </c>
      <c r="AG253" s="70" t="s">
        <v>1159</v>
      </c>
      <c r="AH253" s="70" t="s">
        <v>8806</v>
      </c>
      <c r="AI253" s="70" t="s">
        <v>8733</v>
      </c>
      <c r="AJ253" s="70" t="s">
        <v>67</v>
      </c>
    </row>
    <row r="254" spans="1:36" x14ac:dyDescent="0.3">
      <c r="A254" s="59" t="str">
        <f t="shared" si="55"/>
        <v>FSD03-FMCG02-SPO-01</v>
      </c>
      <c r="B254" s="70" t="s">
        <v>1195</v>
      </c>
      <c r="C254" s="70" t="s">
        <v>1988</v>
      </c>
      <c r="D254" s="70" t="s">
        <v>1807</v>
      </c>
      <c r="E254" s="70" t="s">
        <v>17</v>
      </c>
      <c r="F254" s="70" t="s">
        <v>8716</v>
      </c>
      <c r="G254" s="70" t="s">
        <v>8717</v>
      </c>
      <c r="H254" s="70" t="s">
        <v>7539</v>
      </c>
      <c r="I254" s="161" t="s">
        <v>4900</v>
      </c>
      <c r="J254" s="70" t="s">
        <v>7537</v>
      </c>
      <c r="K254" s="59" t="s">
        <v>7538</v>
      </c>
      <c r="L254" s="70" t="str">
        <f t="shared" si="67"/>
        <v>0124007</v>
      </c>
      <c r="M254" s="82" t="s">
        <v>4686</v>
      </c>
      <c r="N254" s="70" t="s">
        <v>2687</v>
      </c>
      <c r="O254" s="59" t="s">
        <v>2548</v>
      </c>
      <c r="P254" s="59" t="str">
        <f>O254</f>
        <v>0124007</v>
      </c>
      <c r="Q254" s="163" t="str">
        <f t="shared" si="62"/>
        <v>0124007@gsfmcg.com</v>
      </c>
      <c r="R254" s="59" t="s">
        <v>2548</v>
      </c>
      <c r="S254" s="59" t="s">
        <v>513</v>
      </c>
      <c r="T254" s="59" t="str">
        <f>TRIM(CONCATENATE(V254," (",S254,")"))</f>
        <v>Farrukh Shahzad (T-FSD-06)</v>
      </c>
      <c r="U254" s="70" t="s">
        <v>8811</v>
      </c>
      <c r="V254" s="70" t="s">
        <v>7586</v>
      </c>
      <c r="W254" s="70" t="str">
        <f>TRIM(CONCATENATE(K254," - ",AD254," - ",V254))</f>
        <v>FSD03 - SPO - Farrukh Shahzad</v>
      </c>
      <c r="X254" s="70" t="s">
        <v>8735</v>
      </c>
      <c r="Y254" s="70" t="s">
        <v>6298</v>
      </c>
      <c r="Z254" s="70" t="s">
        <v>774</v>
      </c>
      <c r="AA254" s="171" t="s">
        <v>774</v>
      </c>
      <c r="AB254" s="70" t="s">
        <v>774</v>
      </c>
      <c r="AC254" s="70" t="s">
        <v>1171</v>
      </c>
      <c r="AD254" s="70" t="s">
        <v>163</v>
      </c>
      <c r="AE254" s="82" t="s">
        <v>1162</v>
      </c>
      <c r="AF254" s="70" t="s">
        <v>1171</v>
      </c>
      <c r="AG254" s="70" t="s">
        <v>1159</v>
      </c>
      <c r="AH254" s="70" t="s">
        <v>8806</v>
      </c>
      <c r="AI254" s="70" t="s">
        <v>8733</v>
      </c>
      <c r="AJ254" s="70" t="s">
        <v>67</v>
      </c>
    </row>
    <row r="255" spans="1:36" x14ac:dyDescent="0.3">
      <c r="A255" s="59" t="str">
        <f t="shared" si="55"/>
        <v>FSD03-FMCG-SPO-00</v>
      </c>
      <c r="B255" s="70" t="s">
        <v>1171</v>
      </c>
      <c r="C255" s="70" t="s">
        <v>3078</v>
      </c>
      <c r="D255" s="70" t="s">
        <v>1807</v>
      </c>
      <c r="E255" s="70" t="s">
        <v>17</v>
      </c>
      <c r="F255" s="70" t="s">
        <v>8716</v>
      </c>
      <c r="G255" s="70" t="s">
        <v>8717</v>
      </c>
      <c r="H255" s="70" t="s">
        <v>7539</v>
      </c>
      <c r="I255" s="161" t="s">
        <v>4900</v>
      </c>
      <c r="J255" s="70" t="s">
        <v>7537</v>
      </c>
      <c r="K255" s="59" t="s">
        <v>7538</v>
      </c>
      <c r="L255" s="70" t="str">
        <f t="shared" si="67"/>
        <v>0111505</v>
      </c>
      <c r="M255" s="82" t="s">
        <v>4686</v>
      </c>
      <c r="N255" s="70" t="s">
        <v>2687</v>
      </c>
      <c r="O255" s="59" t="s">
        <v>8021</v>
      </c>
      <c r="P255" s="59" t="str">
        <f>O255</f>
        <v>0111505</v>
      </c>
      <c r="Q255" s="163" t="str">
        <f t="shared" si="62"/>
        <v>0111505@gsfmcg.com</v>
      </c>
      <c r="R255" s="59" t="s">
        <v>2501</v>
      </c>
      <c r="S255" s="59" t="s">
        <v>5238</v>
      </c>
      <c r="T255" s="59" t="str">
        <f>TRIM(CONCATENATE(W255))</f>
        <v>FSD03 - FMCG Unmapped</v>
      </c>
      <c r="U255" s="70" t="s">
        <v>8807</v>
      </c>
      <c r="V255" s="70" t="s">
        <v>5921</v>
      </c>
      <c r="W255" s="70" t="str">
        <f>TRIM(CONCATENATE(K255," - ",V255))</f>
        <v>FSD03 - FMCG Unmapped</v>
      </c>
      <c r="X255" s="70" t="s">
        <v>69</v>
      </c>
      <c r="Y255" s="70" t="s">
        <v>774</v>
      </c>
      <c r="Z255" s="70" t="s">
        <v>774</v>
      </c>
      <c r="AA255" s="171" t="s">
        <v>774</v>
      </c>
      <c r="AB255" s="70" t="s">
        <v>774</v>
      </c>
      <c r="AC255" s="70" t="s">
        <v>1171</v>
      </c>
      <c r="AD255" s="70" t="s">
        <v>163</v>
      </c>
      <c r="AE255" s="82" t="s">
        <v>1162</v>
      </c>
      <c r="AF255" s="70" t="s">
        <v>1171</v>
      </c>
      <c r="AG255" s="70" t="s">
        <v>1159</v>
      </c>
      <c r="AH255" s="70" t="s">
        <v>8806</v>
      </c>
      <c r="AI255" s="70" t="s">
        <v>8733</v>
      </c>
      <c r="AJ255" s="70" t="s">
        <v>69</v>
      </c>
    </row>
    <row r="256" spans="1:36" x14ac:dyDescent="0.3">
      <c r="A256" s="59" t="str">
        <f t="shared" si="55"/>
        <v>FSD03-FMCG-ASM-01</v>
      </c>
      <c r="B256" s="70" t="s">
        <v>1171</v>
      </c>
      <c r="C256" s="70" t="s">
        <v>3078</v>
      </c>
      <c r="D256" s="70" t="s">
        <v>1807</v>
      </c>
      <c r="E256" s="70" t="s">
        <v>17</v>
      </c>
      <c r="F256" s="70" t="s">
        <v>8716</v>
      </c>
      <c r="G256" s="70" t="s">
        <v>8717</v>
      </c>
      <c r="H256" s="70" t="s">
        <v>7539</v>
      </c>
      <c r="I256" s="161" t="s">
        <v>4900</v>
      </c>
      <c r="J256" s="70" t="s">
        <v>7537</v>
      </c>
      <c r="K256" s="59" t="s">
        <v>7538</v>
      </c>
      <c r="L256" s="70" t="str">
        <f t="shared" si="67"/>
        <v>01115</v>
      </c>
      <c r="M256" s="82" t="s">
        <v>4686</v>
      </c>
      <c r="N256" s="70" t="s">
        <v>2687</v>
      </c>
      <c r="O256" s="59" t="s">
        <v>8022</v>
      </c>
      <c r="P256" s="59" t="str">
        <f>O255</f>
        <v>0111505</v>
      </c>
      <c r="Q256" s="163" t="str">
        <f t="shared" si="62"/>
        <v>01115@gsfmcg.com</v>
      </c>
      <c r="R256" s="59" t="s">
        <v>2742</v>
      </c>
      <c r="S256" s="59" t="s">
        <v>8805</v>
      </c>
      <c r="T256" s="59" t="str">
        <f>W256</f>
        <v>FSD03 - ASM - M. Dawood Kareem</v>
      </c>
      <c r="U256" s="70" t="s">
        <v>8806</v>
      </c>
      <c r="V256" s="70" t="s">
        <v>8733</v>
      </c>
      <c r="W256" s="70" t="str">
        <f>TRIM(CONCATENATE(K256," - ",AD256," - ",V256))</f>
        <v>FSD03 - ASM - M. Dawood Kareem</v>
      </c>
      <c r="X256" s="70" t="s">
        <v>69</v>
      </c>
      <c r="Y256" s="70" t="s">
        <v>774</v>
      </c>
      <c r="Z256" s="70" t="s">
        <v>774</v>
      </c>
      <c r="AA256" s="171" t="s">
        <v>774</v>
      </c>
      <c r="AB256" s="70" t="s">
        <v>774</v>
      </c>
      <c r="AC256" s="70" t="s">
        <v>1219</v>
      </c>
      <c r="AD256" s="70" t="s">
        <v>1028</v>
      </c>
      <c r="AE256" s="82" t="s">
        <v>3414</v>
      </c>
      <c r="AF256" s="70" t="s">
        <v>1171</v>
      </c>
      <c r="AG256" s="70" t="s">
        <v>1159</v>
      </c>
      <c r="AH256" s="70" t="s">
        <v>8718</v>
      </c>
      <c r="AI256" s="70" t="s">
        <v>642</v>
      </c>
      <c r="AJ256" s="70" t="s">
        <v>67</v>
      </c>
    </row>
    <row r="257" spans="1:36" x14ac:dyDescent="0.3">
      <c r="A257" s="59" t="str">
        <f t="shared" si="55"/>
        <v>FSD04-FMCG-CM-00</v>
      </c>
      <c r="B257" s="70" t="s">
        <v>1171</v>
      </c>
      <c r="C257" s="70" t="s">
        <v>3078</v>
      </c>
      <c r="D257" s="70" t="s">
        <v>1807</v>
      </c>
      <c r="E257" s="70" t="s">
        <v>17</v>
      </c>
      <c r="F257" s="70" t="s">
        <v>8716</v>
      </c>
      <c r="G257" s="70" t="s">
        <v>8717</v>
      </c>
      <c r="H257" s="70" t="s">
        <v>8148</v>
      </c>
      <c r="I257" s="161" t="s">
        <v>4900</v>
      </c>
      <c r="J257" s="70" t="s">
        <v>8149</v>
      </c>
      <c r="K257" s="59" t="s">
        <v>8150</v>
      </c>
      <c r="L257" s="70" t="str">
        <f t="shared" si="67"/>
        <v>0555501</v>
      </c>
      <c r="M257" s="82" t="s">
        <v>4686</v>
      </c>
      <c r="N257" s="70" t="s">
        <v>2687</v>
      </c>
      <c r="O257" s="59" t="s">
        <v>5585</v>
      </c>
      <c r="P257" s="59" t="str">
        <f>O257</f>
        <v>0555501</v>
      </c>
      <c r="Q257" s="163" t="str">
        <f t="shared" si="62"/>
        <v>0555501@gsfmcg.com</v>
      </c>
      <c r="R257" s="59" t="s">
        <v>5585</v>
      </c>
      <c r="S257" s="59" t="s">
        <v>6758</v>
      </c>
      <c r="T257" s="59" t="str">
        <f>V257</f>
        <v>FMCG Unmapped</v>
      </c>
      <c r="U257" s="70" t="s">
        <v>8797</v>
      </c>
      <c r="V257" s="70" t="s">
        <v>5921</v>
      </c>
      <c r="W257" s="70" t="str">
        <f>TRIM(CONCATENATE(K257," - ",AD257," - ",V257))</f>
        <v>FSD04 - CM - FMCG Unmapped</v>
      </c>
      <c r="X257" s="70" t="s">
        <v>67</v>
      </c>
      <c r="Y257" s="70" t="s">
        <v>774</v>
      </c>
      <c r="Z257" s="70" t="s">
        <v>774</v>
      </c>
      <c r="AA257" s="171" t="s">
        <v>774</v>
      </c>
      <c r="AB257" s="70" t="s">
        <v>774</v>
      </c>
      <c r="AC257" s="70" t="s">
        <v>2072</v>
      </c>
      <c r="AD257" s="70" t="s">
        <v>5293</v>
      </c>
      <c r="AE257" s="82" t="s">
        <v>1162</v>
      </c>
      <c r="AF257" s="70" t="s">
        <v>1171</v>
      </c>
      <c r="AG257" s="70" t="s">
        <v>1159</v>
      </c>
      <c r="AH257" s="70" t="s">
        <v>8798</v>
      </c>
      <c r="AI257" s="70" t="s">
        <v>2895</v>
      </c>
      <c r="AJ257" s="70" t="s">
        <v>67</v>
      </c>
    </row>
    <row r="258" spans="1:36" x14ac:dyDescent="0.3">
      <c r="A258" s="59" t="str">
        <f t="shared" ref="A258:A321" si="68">U258</f>
        <v>FSD04-FMCG-CM-01</v>
      </c>
      <c r="B258" s="70" t="s">
        <v>1171</v>
      </c>
      <c r="C258" s="70" t="s">
        <v>3078</v>
      </c>
      <c r="D258" s="70" t="s">
        <v>1807</v>
      </c>
      <c r="E258" s="70" t="s">
        <v>17</v>
      </c>
      <c r="F258" s="70" t="s">
        <v>8716</v>
      </c>
      <c r="G258" s="70" t="s">
        <v>8717</v>
      </c>
      <c r="H258" s="70" t="s">
        <v>8148</v>
      </c>
      <c r="I258" s="161" t="s">
        <v>4900</v>
      </c>
      <c r="J258" s="70" t="s">
        <v>8149</v>
      </c>
      <c r="K258" s="59" t="s">
        <v>8150</v>
      </c>
      <c r="L258" s="70" t="str">
        <f t="shared" si="67"/>
        <v>05555</v>
      </c>
      <c r="M258" s="82" t="s">
        <v>4686</v>
      </c>
      <c r="N258" s="70" t="s">
        <v>2687</v>
      </c>
      <c r="O258" s="59" t="s">
        <v>5586</v>
      </c>
      <c r="P258" s="59" t="str">
        <f>O257</f>
        <v>0555501</v>
      </c>
      <c r="Q258" s="163" t="str">
        <f t="shared" si="62"/>
        <v>05555@gsfmcg.com</v>
      </c>
      <c r="R258" s="59" t="s">
        <v>5586</v>
      </c>
      <c r="S258" s="59" t="s">
        <v>6757</v>
      </c>
      <c r="T258" s="59" t="str">
        <f>V258</f>
        <v>M. Usman</v>
      </c>
      <c r="U258" s="70" t="s">
        <v>8798</v>
      </c>
      <c r="V258" s="70" t="s">
        <v>2895</v>
      </c>
      <c r="W258" s="70" t="str">
        <f>TRIM(CONCATENATE(K258," - ",AD258," - ",V258))</f>
        <v>FSD04 - CM - M. Usman</v>
      </c>
      <c r="X258" s="70" t="s">
        <v>67</v>
      </c>
      <c r="Y258" s="70" t="s">
        <v>774</v>
      </c>
      <c r="Z258" s="70" t="s">
        <v>6344</v>
      </c>
      <c r="AA258" s="171">
        <v>43838</v>
      </c>
      <c r="AB258" s="70" t="s">
        <v>774</v>
      </c>
      <c r="AC258" s="70" t="s">
        <v>2072</v>
      </c>
      <c r="AD258" s="70" t="s">
        <v>5293</v>
      </c>
      <c r="AE258" s="82" t="s">
        <v>3414</v>
      </c>
      <c r="AF258" s="70" t="s">
        <v>1171</v>
      </c>
      <c r="AG258" s="70" t="s">
        <v>1159</v>
      </c>
      <c r="AH258" s="70" t="s">
        <v>8718</v>
      </c>
      <c r="AI258" s="70" t="s">
        <v>642</v>
      </c>
      <c r="AJ258" s="70" t="s">
        <v>67</v>
      </c>
    </row>
    <row r="259" spans="1:36" x14ac:dyDescent="0.3">
      <c r="A259" s="59" t="str">
        <f t="shared" si="68"/>
        <v>FSD05-FMCG01-TE-01</v>
      </c>
      <c r="B259" s="70" t="s">
        <v>1170</v>
      </c>
      <c r="C259" s="70" t="s">
        <v>1987</v>
      </c>
      <c r="D259" s="70" t="s">
        <v>1807</v>
      </c>
      <c r="E259" s="70" t="s">
        <v>17</v>
      </c>
      <c r="F259" s="70" t="s">
        <v>8716</v>
      </c>
      <c r="G259" s="70" t="s">
        <v>8717</v>
      </c>
      <c r="H259" s="70" t="s">
        <v>8801</v>
      </c>
      <c r="I259" s="161" t="s">
        <v>4900</v>
      </c>
      <c r="J259" s="70" t="s">
        <v>8799</v>
      </c>
      <c r="K259" s="59" t="s">
        <v>8800</v>
      </c>
      <c r="L259" s="70" t="str">
        <f t="shared" si="67"/>
        <v>0555502</v>
      </c>
      <c r="M259" s="82" t="s">
        <v>4686</v>
      </c>
      <c r="N259" s="70" t="s">
        <v>2687</v>
      </c>
      <c r="O259" s="59" t="s">
        <v>8029</v>
      </c>
      <c r="P259" s="59" t="str">
        <f>O259</f>
        <v>0555502</v>
      </c>
      <c r="Q259" s="163" t="str">
        <f t="shared" si="62"/>
        <v>0555502@gsfmcg.com</v>
      </c>
      <c r="R259" s="59" t="s">
        <v>5587</v>
      </c>
      <c r="S259" s="59" t="s">
        <v>8151</v>
      </c>
      <c r="T259" s="59" t="str">
        <f>V259</f>
        <v>Tanveer Ul Hassan</v>
      </c>
      <c r="U259" s="70" t="s">
        <v>8802</v>
      </c>
      <c r="V259" s="70" t="s">
        <v>8153</v>
      </c>
      <c r="W259" s="70" t="str">
        <f>TRIM(CONCATENATE(K259," - ",AD259," - ",V259))</f>
        <v>FSD05 - TE - Tanveer Ul Hassan</v>
      </c>
      <c r="X259" s="70" t="s">
        <v>67</v>
      </c>
      <c r="Y259" s="70" t="s">
        <v>774</v>
      </c>
      <c r="Z259" s="70" t="s">
        <v>774</v>
      </c>
      <c r="AA259" s="171" t="s">
        <v>774</v>
      </c>
      <c r="AB259" s="70" t="s">
        <v>774</v>
      </c>
      <c r="AC259" s="70" t="s">
        <v>1809</v>
      </c>
      <c r="AD259" s="70" t="s">
        <v>8137</v>
      </c>
      <c r="AE259" s="82" t="s">
        <v>1162</v>
      </c>
      <c r="AF259" s="70" t="s">
        <v>1171</v>
      </c>
      <c r="AG259" s="70" t="s">
        <v>1159</v>
      </c>
      <c r="AH259" s="70" t="s">
        <v>8718</v>
      </c>
      <c r="AI259" s="70" t="s">
        <v>642</v>
      </c>
      <c r="AJ259" s="70" t="s">
        <v>67</v>
      </c>
    </row>
    <row r="260" spans="1:36" x14ac:dyDescent="0.3">
      <c r="A260" s="59" t="str">
        <f t="shared" si="68"/>
        <v>STH-E-FMCG-RSM-00</v>
      </c>
      <c r="B260" s="70" t="s">
        <v>1171</v>
      </c>
      <c r="C260" s="70" t="s">
        <v>3078</v>
      </c>
      <c r="D260" s="70" t="s">
        <v>1807</v>
      </c>
      <c r="E260" s="70" t="s">
        <v>17</v>
      </c>
      <c r="F260" s="70" t="s">
        <v>8716</v>
      </c>
      <c r="G260" s="70" t="s">
        <v>8717</v>
      </c>
      <c r="H260" s="70" t="s">
        <v>2075</v>
      </c>
      <c r="I260" s="161" t="s">
        <v>4900</v>
      </c>
      <c r="J260" s="70" t="s">
        <v>2864</v>
      </c>
      <c r="K260" s="59" t="s">
        <v>6357</v>
      </c>
      <c r="L260" s="99" t="str">
        <f t="shared" si="67"/>
        <v>0112301</v>
      </c>
      <c r="M260" s="82" t="s">
        <v>4686</v>
      </c>
      <c r="N260" s="70" t="s">
        <v>2687</v>
      </c>
      <c r="O260" s="82" t="s">
        <v>8813</v>
      </c>
      <c r="P260" s="59" t="str">
        <f>O260</f>
        <v>0112301</v>
      </c>
      <c r="Q260" s="163" t="str">
        <f t="shared" si="62"/>
        <v>0112301@gsfmcg.com</v>
      </c>
      <c r="R260" s="99" t="s">
        <v>1162</v>
      </c>
      <c r="S260" s="70" t="s">
        <v>8719</v>
      </c>
      <c r="T260" s="59" t="str">
        <f>W260</f>
        <v>STH-E - RSM - FMCG Unmapped</v>
      </c>
      <c r="U260" s="70" t="s">
        <v>8719</v>
      </c>
      <c r="V260" s="70" t="s">
        <v>5921</v>
      </c>
      <c r="W260" s="70" t="str">
        <f>TRIM(CONCATENATE(G260," - ",AD260," - ",V260))</f>
        <v>STH-E - RSM - FMCG Unmapped</v>
      </c>
      <c r="X260" s="70" t="s">
        <v>67</v>
      </c>
      <c r="Y260" s="70" t="s">
        <v>774</v>
      </c>
      <c r="Z260" s="70" t="s">
        <v>774</v>
      </c>
      <c r="AA260" s="171" t="s">
        <v>774</v>
      </c>
      <c r="AB260" s="70" t="s">
        <v>774</v>
      </c>
      <c r="AC260" s="70" t="s">
        <v>1806</v>
      </c>
      <c r="AD260" s="70" t="s">
        <v>1146</v>
      </c>
      <c r="AE260" s="82" t="s">
        <v>3414</v>
      </c>
      <c r="AF260" s="70" t="s">
        <v>1171</v>
      </c>
      <c r="AG260" s="70" t="s">
        <v>1159</v>
      </c>
      <c r="AH260" s="70" t="s">
        <v>8718</v>
      </c>
      <c r="AI260" s="70" t="s">
        <v>642</v>
      </c>
      <c r="AJ260" s="70" t="s">
        <v>67</v>
      </c>
    </row>
    <row r="261" spans="1:36" x14ac:dyDescent="0.3">
      <c r="A261" s="59" t="str">
        <f t="shared" si="68"/>
        <v>STH-E-FMCG-RSM-01</v>
      </c>
      <c r="B261" s="70" t="s">
        <v>1171</v>
      </c>
      <c r="C261" s="70" t="s">
        <v>3078</v>
      </c>
      <c r="D261" s="70" t="s">
        <v>1807</v>
      </c>
      <c r="E261" s="70" t="s">
        <v>17</v>
      </c>
      <c r="F261" s="70" t="s">
        <v>8716</v>
      </c>
      <c r="G261" s="70" t="s">
        <v>8717</v>
      </c>
      <c r="H261" s="70" t="s">
        <v>2075</v>
      </c>
      <c r="I261" s="161" t="s">
        <v>4900</v>
      </c>
      <c r="J261" s="70" t="s">
        <v>2864</v>
      </c>
      <c r="K261" s="59" t="s">
        <v>6357</v>
      </c>
      <c r="L261" s="99" t="s">
        <v>1199</v>
      </c>
      <c r="M261" s="82" t="s">
        <v>4686</v>
      </c>
      <c r="N261" s="70" t="s">
        <v>2687</v>
      </c>
      <c r="O261" s="59" t="s">
        <v>1162</v>
      </c>
      <c r="P261" s="59" t="str">
        <f>O260</f>
        <v>0112301</v>
      </c>
      <c r="Q261" s="163" t="str">
        <f t="shared" si="62"/>
        <v>01@gsfmcg.com</v>
      </c>
      <c r="R261" s="99" t="s">
        <v>1162</v>
      </c>
      <c r="S261" s="59" t="s">
        <v>8718</v>
      </c>
      <c r="T261" s="59" t="str">
        <f>V261</f>
        <v>Kamran Zakir</v>
      </c>
      <c r="U261" s="70" t="s">
        <v>8718</v>
      </c>
      <c r="V261" s="70" t="s">
        <v>642</v>
      </c>
      <c r="W261" s="70" t="str">
        <f>TRIM(CONCATENATE(G261," - ",AD261," - ",V261))</f>
        <v>STH-E - RSM - Kamran Zakir</v>
      </c>
      <c r="X261" s="70" t="s">
        <v>67</v>
      </c>
      <c r="Y261" s="70" t="s">
        <v>774</v>
      </c>
      <c r="Z261" s="70" t="s">
        <v>774</v>
      </c>
      <c r="AA261" s="171" t="s">
        <v>774</v>
      </c>
      <c r="AB261" s="70" t="s">
        <v>774</v>
      </c>
      <c r="AC261" s="70" t="s">
        <v>1806</v>
      </c>
      <c r="AD261" s="70" t="s">
        <v>1146</v>
      </c>
      <c r="AE261" s="82" t="s">
        <v>2488</v>
      </c>
      <c r="AF261" s="70" t="s">
        <v>1171</v>
      </c>
      <c r="AG261" s="70" t="s">
        <v>1159</v>
      </c>
      <c r="AH261" s="70" t="s">
        <v>3280</v>
      </c>
      <c r="AI261" s="70" t="s">
        <v>644</v>
      </c>
      <c r="AJ261" s="70" t="s">
        <v>18</v>
      </c>
    </row>
    <row r="262" spans="1:36" x14ac:dyDescent="0.3">
      <c r="A262" s="59" t="str">
        <f t="shared" si="68"/>
        <v>LHR01-FMCG-SPO-01</v>
      </c>
      <c r="B262" s="70" t="s">
        <v>1171</v>
      </c>
      <c r="C262" s="70" t="s">
        <v>3078</v>
      </c>
      <c r="D262" s="70" t="s">
        <v>1217</v>
      </c>
      <c r="E262" s="70" t="s">
        <v>143</v>
      </c>
      <c r="F262" s="70" t="s">
        <v>1168</v>
      </c>
      <c r="G262" s="70" t="s">
        <v>5631</v>
      </c>
      <c r="H262" s="70" t="s">
        <v>2069</v>
      </c>
      <c r="I262" s="161" t="s">
        <v>4900</v>
      </c>
      <c r="J262" s="70" t="s">
        <v>1213</v>
      </c>
      <c r="K262" s="59" t="s">
        <v>6368</v>
      </c>
      <c r="L262" s="70" t="str">
        <f t="shared" ref="L262:L293" si="69">O262</f>
        <v>0220007</v>
      </c>
      <c r="M262" s="82" t="s">
        <v>4686</v>
      </c>
      <c r="N262" s="70" t="s">
        <v>2687</v>
      </c>
      <c r="O262" s="59" t="s">
        <v>2657</v>
      </c>
      <c r="P262" s="59" t="str">
        <f>O262</f>
        <v>0220007</v>
      </c>
      <c r="Q262" s="163" t="str">
        <f t="shared" si="62"/>
        <v>0220007@gsfmcg.com</v>
      </c>
      <c r="R262" s="59" t="s">
        <v>3410</v>
      </c>
      <c r="S262" s="59" t="s">
        <v>8248</v>
      </c>
      <c r="T262" s="59" t="str">
        <f>TRIM(CONCATENATE(V262," (",S262,")"))</f>
        <v>Ali Raza (LHR-01-PHR)</v>
      </c>
      <c r="U262" s="70" t="s">
        <v>9819</v>
      </c>
      <c r="V262" s="70" t="s">
        <v>7459</v>
      </c>
      <c r="W262" s="70" t="str">
        <f>TRIM(CONCATENATE(K262," - ",AD262," - ",V262))</f>
        <v>LHR01 - SPO - Ali Raza</v>
      </c>
      <c r="X262" s="70" t="s">
        <v>65</v>
      </c>
      <c r="Y262" s="70" t="s">
        <v>6305</v>
      </c>
      <c r="Z262" s="70" t="s">
        <v>774</v>
      </c>
      <c r="AA262" s="171" t="s">
        <v>774</v>
      </c>
      <c r="AB262" s="70" t="s">
        <v>774</v>
      </c>
      <c r="AC262" s="70" t="s">
        <v>1171</v>
      </c>
      <c r="AD262" s="70" t="s">
        <v>163</v>
      </c>
      <c r="AE262" s="82" t="s">
        <v>1162</v>
      </c>
      <c r="AF262" s="70" t="s">
        <v>1171</v>
      </c>
      <c r="AG262" s="70" t="s">
        <v>1159</v>
      </c>
      <c r="AH262" s="70" t="s">
        <v>3180</v>
      </c>
      <c r="AI262" s="70" t="s">
        <v>5271</v>
      </c>
      <c r="AJ262" s="70" t="s">
        <v>65</v>
      </c>
    </row>
    <row r="263" spans="1:36" x14ac:dyDescent="0.3">
      <c r="A263" s="59" t="str">
        <f t="shared" si="68"/>
        <v>LHR01-FMCG-SPO-02</v>
      </c>
      <c r="B263" s="70" t="s">
        <v>1171</v>
      </c>
      <c r="C263" s="70" t="s">
        <v>3078</v>
      </c>
      <c r="D263" s="70" t="s">
        <v>1217</v>
      </c>
      <c r="E263" s="70" t="s">
        <v>143</v>
      </c>
      <c r="F263" s="70" t="s">
        <v>1168</v>
      </c>
      <c r="G263" s="70" t="s">
        <v>5631</v>
      </c>
      <c r="H263" s="70" t="s">
        <v>2069</v>
      </c>
      <c r="I263" s="161" t="s">
        <v>4900</v>
      </c>
      <c r="J263" s="70" t="s">
        <v>1213</v>
      </c>
      <c r="K263" s="59" t="s">
        <v>6368</v>
      </c>
      <c r="L263" s="70" t="str">
        <f t="shared" si="69"/>
        <v>0213005</v>
      </c>
      <c r="M263" s="82" t="s">
        <v>4686</v>
      </c>
      <c r="N263" s="70" t="s">
        <v>2687</v>
      </c>
      <c r="O263" s="59" t="s">
        <v>2609</v>
      </c>
      <c r="P263" s="59" t="str">
        <f>O263</f>
        <v>0213005</v>
      </c>
      <c r="Q263" s="163" t="str">
        <f t="shared" si="62"/>
        <v>0213005@gsfmcg.com</v>
      </c>
      <c r="R263" s="59" t="s">
        <v>2608</v>
      </c>
      <c r="S263" s="59" t="s">
        <v>8249</v>
      </c>
      <c r="T263" s="59" t="str">
        <f>TRIM(CONCATENATE(V263," (",S263,")"))</f>
        <v>M. Zohaib (LHR-02-PHR)</v>
      </c>
      <c r="U263" s="70" t="s">
        <v>9820</v>
      </c>
      <c r="V263" s="70" t="s">
        <v>7594</v>
      </c>
      <c r="W263" s="70" t="str">
        <f>TRIM(CONCATENATE(K263," - ",AD263," - ",V263))</f>
        <v>LHR01 - SPO - M. Zohaib</v>
      </c>
      <c r="X263" s="70" t="s">
        <v>65</v>
      </c>
      <c r="Y263" s="70" t="s">
        <v>6305</v>
      </c>
      <c r="Z263" s="70" t="s">
        <v>774</v>
      </c>
      <c r="AA263" s="171" t="s">
        <v>774</v>
      </c>
      <c r="AB263" s="70" t="s">
        <v>774</v>
      </c>
      <c r="AC263" s="70" t="s">
        <v>1171</v>
      </c>
      <c r="AD263" s="70" t="s">
        <v>163</v>
      </c>
      <c r="AE263" s="82" t="s">
        <v>1162</v>
      </c>
      <c r="AF263" s="70" t="s">
        <v>1171</v>
      </c>
      <c r="AG263" s="70" t="s">
        <v>1159</v>
      </c>
      <c r="AH263" s="70" t="s">
        <v>3180</v>
      </c>
      <c r="AI263" s="70" t="s">
        <v>5271</v>
      </c>
      <c r="AJ263" s="70" t="s">
        <v>65</v>
      </c>
    </row>
    <row r="264" spans="1:36" x14ac:dyDescent="0.3">
      <c r="A264" s="59" t="str">
        <f t="shared" si="68"/>
        <v>LHR01-FMCG-SPO-03</v>
      </c>
      <c r="B264" s="70" t="s">
        <v>1171</v>
      </c>
      <c r="C264" s="70" t="s">
        <v>3078</v>
      </c>
      <c r="D264" s="70" t="s">
        <v>1217</v>
      </c>
      <c r="E264" s="70" t="s">
        <v>143</v>
      </c>
      <c r="F264" s="70" t="s">
        <v>1168</v>
      </c>
      <c r="G264" s="70" t="s">
        <v>5631</v>
      </c>
      <c r="H264" s="70" t="s">
        <v>2069</v>
      </c>
      <c r="I264" s="161" t="s">
        <v>4900</v>
      </c>
      <c r="J264" s="70" t="s">
        <v>1213</v>
      </c>
      <c r="K264" s="59" t="s">
        <v>6368</v>
      </c>
      <c r="L264" s="70" t="str">
        <f t="shared" si="69"/>
        <v>0220002</v>
      </c>
      <c r="M264" s="82" t="s">
        <v>4686</v>
      </c>
      <c r="N264" s="70" t="s">
        <v>2687</v>
      </c>
      <c r="O264" s="59" t="s">
        <v>2653</v>
      </c>
      <c r="P264" s="59" t="str">
        <f>O264</f>
        <v>0220002</v>
      </c>
      <c r="Q264" s="163" t="str">
        <f t="shared" si="62"/>
        <v>0220002@gsfmcg.com</v>
      </c>
      <c r="R264" s="59" t="s">
        <v>2607</v>
      </c>
      <c r="S264" s="59" t="s">
        <v>8250</v>
      </c>
      <c r="T264" s="59" t="str">
        <f>TRIM(CONCATENATE(V264," (",S264,")"))</f>
        <v>Ahmed Ali (LHR-03-PHR)</v>
      </c>
      <c r="U264" s="70" t="s">
        <v>9821</v>
      </c>
      <c r="V264" s="70" t="s">
        <v>5540</v>
      </c>
      <c r="W264" s="70" t="str">
        <f>TRIM(CONCATENATE(K264," - ",AD264," - ",V264))</f>
        <v>LHR01 - SPO - Ahmed Ali</v>
      </c>
      <c r="X264" s="70" t="s">
        <v>65</v>
      </c>
      <c r="Y264" s="70" t="s">
        <v>6305</v>
      </c>
      <c r="Z264" s="70" t="s">
        <v>774</v>
      </c>
      <c r="AA264" s="171" t="s">
        <v>774</v>
      </c>
      <c r="AB264" s="70" t="s">
        <v>774</v>
      </c>
      <c r="AC264" s="70" t="s">
        <v>1171</v>
      </c>
      <c r="AD264" s="70" t="s">
        <v>163</v>
      </c>
      <c r="AE264" s="82" t="s">
        <v>1162</v>
      </c>
      <c r="AF264" s="70" t="s">
        <v>1171</v>
      </c>
      <c r="AG264" s="70" t="s">
        <v>1159</v>
      </c>
      <c r="AH264" s="70" t="s">
        <v>3180</v>
      </c>
      <c r="AI264" s="70" t="s">
        <v>5271</v>
      </c>
      <c r="AJ264" s="70" t="s">
        <v>65</v>
      </c>
    </row>
    <row r="265" spans="1:36" x14ac:dyDescent="0.3">
      <c r="A265" s="59" t="str">
        <f t="shared" si="68"/>
        <v>LHR01-FMCG-SPO-04</v>
      </c>
      <c r="B265" s="70" t="s">
        <v>1171</v>
      </c>
      <c r="C265" s="70" t="s">
        <v>3078</v>
      </c>
      <c r="D265" s="70" t="s">
        <v>1217</v>
      </c>
      <c r="E265" s="70" t="s">
        <v>143</v>
      </c>
      <c r="F265" s="70" t="s">
        <v>1168</v>
      </c>
      <c r="G265" s="70" t="s">
        <v>5631</v>
      </c>
      <c r="H265" s="70" t="s">
        <v>2069</v>
      </c>
      <c r="I265" s="161" t="s">
        <v>4900</v>
      </c>
      <c r="J265" s="70" t="s">
        <v>1213</v>
      </c>
      <c r="K265" s="59" t="s">
        <v>6368</v>
      </c>
      <c r="L265" s="70" t="str">
        <f t="shared" si="69"/>
        <v>0214001</v>
      </c>
      <c r="M265" s="82" t="s">
        <v>4686</v>
      </c>
      <c r="N265" s="70" t="s">
        <v>2687</v>
      </c>
      <c r="O265" s="82" t="s">
        <v>2600</v>
      </c>
      <c r="P265" s="59" t="str">
        <f>O265</f>
        <v>0214001</v>
      </c>
      <c r="Q265" s="163" t="str">
        <f t="shared" si="62"/>
        <v>0214001@gsfmcg.com</v>
      </c>
      <c r="R265" s="59">
        <v>12345</v>
      </c>
      <c r="S265" s="59" t="s">
        <v>8251</v>
      </c>
      <c r="T265" s="59" t="str">
        <f>TRIM(CONCATENATE(V265," (",S265,")"))</f>
        <v>Ali Hasnain (LHR-04-PHR)</v>
      </c>
      <c r="U265" s="70" t="s">
        <v>9822</v>
      </c>
      <c r="V265" s="70" t="s">
        <v>7611</v>
      </c>
      <c r="W265" s="70" t="str">
        <f>TRIM(CONCATENATE(K265," - ",AD265," - ",V265))</f>
        <v>LHR01 - SPO - Ali Hasnain</v>
      </c>
      <c r="X265" s="70" t="s">
        <v>65</v>
      </c>
      <c r="Y265" s="70" t="s">
        <v>6305</v>
      </c>
      <c r="Z265" s="70" t="s">
        <v>774</v>
      </c>
      <c r="AA265" s="171" t="s">
        <v>774</v>
      </c>
      <c r="AB265" s="70" t="s">
        <v>774</v>
      </c>
      <c r="AC265" s="70" t="s">
        <v>1171</v>
      </c>
      <c r="AD265" s="70" t="s">
        <v>163</v>
      </c>
      <c r="AE265" s="82" t="s">
        <v>1162</v>
      </c>
      <c r="AF265" s="70" t="s">
        <v>1171</v>
      </c>
      <c r="AG265" s="70" t="s">
        <v>1159</v>
      </c>
      <c r="AH265" s="70" t="s">
        <v>3180</v>
      </c>
      <c r="AI265" s="70" t="s">
        <v>5271</v>
      </c>
      <c r="AJ265" s="70" t="s">
        <v>65</v>
      </c>
    </row>
    <row r="266" spans="1:36" x14ac:dyDescent="0.3">
      <c r="A266" s="59" t="str">
        <f t="shared" si="68"/>
        <v>LHR01-FMCG-SPO-00</v>
      </c>
      <c r="B266" s="70" t="s">
        <v>1171</v>
      </c>
      <c r="C266" s="70" t="s">
        <v>3078</v>
      </c>
      <c r="D266" s="70" t="s">
        <v>1217</v>
      </c>
      <c r="E266" s="70" t="s">
        <v>143</v>
      </c>
      <c r="F266" s="70" t="s">
        <v>1168</v>
      </c>
      <c r="G266" s="70" t="s">
        <v>5631</v>
      </c>
      <c r="H266" s="70" t="s">
        <v>2069</v>
      </c>
      <c r="I266" s="161" t="s">
        <v>4900</v>
      </c>
      <c r="J266" s="70" t="s">
        <v>1213</v>
      </c>
      <c r="K266" s="59" t="s">
        <v>6368</v>
      </c>
      <c r="L266" s="70" t="str">
        <f t="shared" si="69"/>
        <v>0213007</v>
      </c>
      <c r="M266" s="82" t="s">
        <v>4686</v>
      </c>
      <c r="N266" s="70" t="s">
        <v>2687</v>
      </c>
      <c r="O266" s="59" t="s">
        <v>2604</v>
      </c>
      <c r="P266" s="59" t="str">
        <f>O266</f>
        <v>0213007</v>
      </c>
      <c r="Q266" s="163" t="str">
        <f t="shared" si="62"/>
        <v>0213007@gsfmcg.com</v>
      </c>
      <c r="R266" s="59" t="s">
        <v>2604</v>
      </c>
      <c r="S266" s="59" t="s">
        <v>5238</v>
      </c>
      <c r="T266" s="59" t="str">
        <f>TRIM(CONCATENATE(W266))</f>
        <v>LHR01 - FMCG Unmapped</v>
      </c>
      <c r="U266" s="70" t="s">
        <v>3394</v>
      </c>
      <c r="V266" s="70" t="s">
        <v>5921</v>
      </c>
      <c r="W266" s="70" t="str">
        <f>TRIM(CONCATENATE(K266," - ",V266))</f>
        <v>LHR01 - FMCG Unmapped</v>
      </c>
      <c r="X266" s="70" t="s">
        <v>65</v>
      </c>
      <c r="Y266" s="70" t="s">
        <v>774</v>
      </c>
      <c r="Z266" s="70" t="s">
        <v>774</v>
      </c>
      <c r="AA266" s="171" t="s">
        <v>774</v>
      </c>
      <c r="AB266" s="70" t="s">
        <v>774</v>
      </c>
      <c r="AC266" s="70" t="s">
        <v>1171</v>
      </c>
      <c r="AD266" s="70" t="s">
        <v>163</v>
      </c>
      <c r="AE266" s="82" t="s">
        <v>1162</v>
      </c>
      <c r="AF266" s="70" t="s">
        <v>1171</v>
      </c>
      <c r="AG266" s="70" t="s">
        <v>1159</v>
      </c>
      <c r="AH266" s="70" t="s">
        <v>3180</v>
      </c>
      <c r="AI266" s="70" t="s">
        <v>5271</v>
      </c>
      <c r="AJ266" s="70" t="s">
        <v>65</v>
      </c>
    </row>
    <row r="267" spans="1:36" x14ac:dyDescent="0.3">
      <c r="A267" s="59" t="str">
        <f t="shared" si="68"/>
        <v>LHR01-FMCG-ASM-01</v>
      </c>
      <c r="B267" s="70" t="s">
        <v>1171</v>
      </c>
      <c r="C267" s="70" t="s">
        <v>3078</v>
      </c>
      <c r="D267" s="70" t="s">
        <v>1217</v>
      </c>
      <c r="E267" s="70" t="s">
        <v>143</v>
      </c>
      <c r="F267" s="70" t="s">
        <v>1168</v>
      </c>
      <c r="G267" s="70" t="s">
        <v>5631</v>
      </c>
      <c r="H267" s="70" t="s">
        <v>2069</v>
      </c>
      <c r="I267" s="161" t="s">
        <v>4900</v>
      </c>
      <c r="J267" s="70" t="s">
        <v>1213</v>
      </c>
      <c r="K267" s="59" t="s">
        <v>6368</v>
      </c>
      <c r="L267" s="70" t="str">
        <f t="shared" si="69"/>
        <v>02130</v>
      </c>
      <c r="M267" s="82" t="s">
        <v>4686</v>
      </c>
      <c r="N267" s="70" t="s">
        <v>2687</v>
      </c>
      <c r="O267" s="59" t="s">
        <v>2767</v>
      </c>
      <c r="P267" s="59" t="str">
        <f>O266</f>
        <v>0213007</v>
      </c>
      <c r="Q267" s="163" t="str">
        <f t="shared" si="62"/>
        <v>02130@gsfmcg.com</v>
      </c>
      <c r="R267" s="59" t="s">
        <v>2767</v>
      </c>
      <c r="S267" s="59" t="s">
        <v>9823</v>
      </c>
      <c r="T267" s="59" t="str">
        <f>V267</f>
        <v>M. Haseeb</v>
      </c>
      <c r="U267" s="70" t="s">
        <v>3180</v>
      </c>
      <c r="V267" s="70" t="s">
        <v>5271</v>
      </c>
      <c r="W267" s="70" t="str">
        <f>TRIM(CONCATENATE(K267," - ",AD267," - ",V267))</f>
        <v>LHR01 - ASM - M. Haseeb</v>
      </c>
      <c r="X267" s="70" t="s">
        <v>65</v>
      </c>
      <c r="Y267" s="70" t="s">
        <v>774</v>
      </c>
      <c r="Z267" s="70" t="s">
        <v>6523</v>
      </c>
      <c r="AA267" s="171">
        <v>43818</v>
      </c>
      <c r="AB267" s="70" t="s">
        <v>774</v>
      </c>
      <c r="AC267" s="70" t="s">
        <v>1219</v>
      </c>
      <c r="AD267" s="70" t="s">
        <v>1028</v>
      </c>
      <c r="AE267" s="82" t="s">
        <v>3414</v>
      </c>
      <c r="AF267" s="70" t="s">
        <v>1171</v>
      </c>
      <c r="AG267" s="70" t="s">
        <v>1159</v>
      </c>
      <c r="AH267" s="70" t="s">
        <v>3281</v>
      </c>
      <c r="AI267" s="70" t="s">
        <v>7588</v>
      </c>
      <c r="AJ267" s="70" t="s">
        <v>65</v>
      </c>
    </row>
    <row r="268" spans="1:36" x14ac:dyDescent="0.3">
      <c r="A268" s="59" t="str">
        <f t="shared" si="68"/>
        <v>LHR02-FMCG01-SPO-01</v>
      </c>
      <c r="B268" s="70" t="s">
        <v>1170</v>
      </c>
      <c r="C268" s="70" t="s">
        <v>1987</v>
      </c>
      <c r="D268" s="70" t="s">
        <v>1217</v>
      </c>
      <c r="E268" s="70" t="s">
        <v>143</v>
      </c>
      <c r="F268" s="70" t="s">
        <v>1168</v>
      </c>
      <c r="G268" s="70" t="s">
        <v>5631</v>
      </c>
      <c r="H268" s="70" t="s">
        <v>2071</v>
      </c>
      <c r="I268" s="161" t="s">
        <v>4900</v>
      </c>
      <c r="J268" s="70" t="s">
        <v>1214</v>
      </c>
      <c r="K268" s="59" t="s">
        <v>6369</v>
      </c>
      <c r="L268" s="70" t="str">
        <f t="shared" si="69"/>
        <v>0214002</v>
      </c>
      <c r="M268" s="82" t="s">
        <v>4686</v>
      </c>
      <c r="N268" s="70" t="s">
        <v>2687</v>
      </c>
      <c r="O268" s="59" t="s">
        <v>2601</v>
      </c>
      <c r="P268" s="59" t="str">
        <f>O268</f>
        <v>0214002</v>
      </c>
      <c r="Q268" s="163" t="str">
        <f t="shared" si="62"/>
        <v>0214002@gsfmcg.com</v>
      </c>
      <c r="R268" s="59" t="s">
        <v>2653</v>
      </c>
      <c r="S268" s="59" t="s">
        <v>346</v>
      </c>
      <c r="T268" s="59" t="str">
        <f>TRIM(CONCATENATE(V268," (",S268,")"))</f>
        <v>Khizer Ashraf (LHR-09)</v>
      </c>
      <c r="U268" s="70" t="s">
        <v>2243</v>
      </c>
      <c r="V268" s="70" t="s">
        <v>8740</v>
      </c>
      <c r="W268" s="70" t="str">
        <f>TRIM(CONCATENATE(K268," - ",AD268," - ",V268))</f>
        <v>LHR02 - SPO - Khizer Ashraf</v>
      </c>
      <c r="X268" s="70" t="s">
        <v>65</v>
      </c>
      <c r="Y268" s="70" t="s">
        <v>6305</v>
      </c>
      <c r="Z268" s="70" t="s">
        <v>774</v>
      </c>
      <c r="AA268" s="171" t="s">
        <v>774</v>
      </c>
      <c r="AB268" s="70" t="s">
        <v>774</v>
      </c>
      <c r="AC268" s="70" t="s">
        <v>1171</v>
      </c>
      <c r="AD268" s="70" t="s">
        <v>163</v>
      </c>
      <c r="AE268" s="82" t="s">
        <v>1162</v>
      </c>
      <c r="AF268" s="70" t="s">
        <v>1171</v>
      </c>
      <c r="AG268" s="70" t="s">
        <v>1159</v>
      </c>
      <c r="AH268" s="70" t="s">
        <v>3198</v>
      </c>
      <c r="AI268" s="70" t="s">
        <v>3197</v>
      </c>
      <c r="AJ268" s="70" t="s">
        <v>65</v>
      </c>
    </row>
    <row r="269" spans="1:36" x14ac:dyDescent="0.3">
      <c r="A269" s="59" t="str">
        <f t="shared" si="68"/>
        <v>LHR02-FMCG01-SPO-02</v>
      </c>
      <c r="B269" s="70" t="s">
        <v>1170</v>
      </c>
      <c r="C269" s="70" t="s">
        <v>1987</v>
      </c>
      <c r="D269" s="70" t="s">
        <v>1217</v>
      </c>
      <c r="E269" s="70" t="s">
        <v>143</v>
      </c>
      <c r="F269" s="70" t="s">
        <v>1168</v>
      </c>
      <c r="G269" s="70" t="s">
        <v>5631</v>
      </c>
      <c r="H269" s="70" t="s">
        <v>2071</v>
      </c>
      <c r="I269" s="161" t="s">
        <v>4900</v>
      </c>
      <c r="J269" s="70" t="s">
        <v>1214</v>
      </c>
      <c r="K269" s="59" t="s">
        <v>6369</v>
      </c>
      <c r="L269" s="70" t="str">
        <f t="shared" si="69"/>
        <v>0214003</v>
      </c>
      <c r="M269" s="82" t="s">
        <v>4686</v>
      </c>
      <c r="N269" s="70" t="s">
        <v>2687</v>
      </c>
      <c r="O269" s="59" t="s">
        <v>2602</v>
      </c>
      <c r="P269" s="59" t="str">
        <f>O269</f>
        <v>0214003</v>
      </c>
      <c r="Q269" s="163" t="str">
        <f t="shared" si="62"/>
        <v>0214003@gsfmcg.com</v>
      </c>
      <c r="R269" s="59" t="s">
        <v>2600</v>
      </c>
      <c r="S269" s="59" t="s">
        <v>3330</v>
      </c>
      <c r="T269" s="59" t="str">
        <f>TRIM(CONCATENATE(V269," (",S269,")"))</f>
        <v>M. Usman Khan (LHR-10)</v>
      </c>
      <c r="U269" s="70" t="s">
        <v>2244</v>
      </c>
      <c r="V269" s="70" t="s">
        <v>5342</v>
      </c>
      <c r="W269" s="70" t="str">
        <f>TRIM(CONCATENATE(K269," - ",AD269," - ",V269))</f>
        <v>LHR02 - SPO - M. Usman Khan</v>
      </c>
      <c r="X269" s="70" t="s">
        <v>7615</v>
      </c>
      <c r="Y269" s="70" t="s">
        <v>6305</v>
      </c>
      <c r="Z269" s="70" t="s">
        <v>774</v>
      </c>
      <c r="AA269" s="171" t="s">
        <v>774</v>
      </c>
      <c r="AB269" s="70" t="s">
        <v>774</v>
      </c>
      <c r="AC269" s="70" t="s">
        <v>1171</v>
      </c>
      <c r="AD269" s="70" t="s">
        <v>163</v>
      </c>
      <c r="AE269" s="82" t="s">
        <v>1162</v>
      </c>
      <c r="AF269" s="70" t="s">
        <v>1171</v>
      </c>
      <c r="AG269" s="70" t="s">
        <v>1159</v>
      </c>
      <c r="AH269" s="70" t="s">
        <v>3198</v>
      </c>
      <c r="AI269" s="70" t="s">
        <v>3197</v>
      </c>
      <c r="AJ269" s="70" t="s">
        <v>65</v>
      </c>
    </row>
    <row r="270" spans="1:36" x14ac:dyDescent="0.3">
      <c r="A270" s="59" t="str">
        <f t="shared" si="68"/>
        <v>LHR02-FMCG02-SPO-01</v>
      </c>
      <c r="B270" s="70" t="s">
        <v>1195</v>
      </c>
      <c r="C270" s="70" t="s">
        <v>1988</v>
      </c>
      <c r="D270" s="70" t="s">
        <v>1217</v>
      </c>
      <c r="E270" s="70" t="s">
        <v>143</v>
      </c>
      <c r="F270" s="70" t="s">
        <v>1168</v>
      </c>
      <c r="G270" s="70" t="s">
        <v>5631</v>
      </c>
      <c r="H270" s="70" t="s">
        <v>2071</v>
      </c>
      <c r="I270" s="161" t="s">
        <v>4900</v>
      </c>
      <c r="J270" s="70" t="s">
        <v>1214</v>
      </c>
      <c r="K270" s="59" t="s">
        <v>6369</v>
      </c>
      <c r="L270" s="70" t="str">
        <f t="shared" si="69"/>
        <v>0220009</v>
      </c>
      <c r="M270" s="82" t="s">
        <v>4686</v>
      </c>
      <c r="N270" s="70" t="s">
        <v>2687</v>
      </c>
      <c r="O270" s="59" t="s">
        <v>3409</v>
      </c>
      <c r="P270" s="59" t="str">
        <f>O270</f>
        <v>0220009</v>
      </c>
      <c r="Q270" s="163" t="str">
        <f t="shared" si="62"/>
        <v>0220009@gsfmcg.com</v>
      </c>
      <c r="R270" s="59">
        <v>220001</v>
      </c>
      <c r="S270" s="59" t="s">
        <v>541</v>
      </c>
      <c r="T270" s="59" t="str">
        <f>TRIM(CONCATENATE(V270," (",S270,")"))</f>
        <v>Amir Nazir (T-LHR-03)</v>
      </c>
      <c r="U270" s="70" t="s">
        <v>3196</v>
      </c>
      <c r="V270" s="70" t="s">
        <v>3194</v>
      </c>
      <c r="W270" s="70" t="str">
        <f>TRIM(CONCATENATE(K270," - ",AD270," - ",V270))</f>
        <v>LHR02 - SPO - Amir Nazir</v>
      </c>
      <c r="X270" s="70" t="s">
        <v>65</v>
      </c>
      <c r="Y270" s="70" t="s">
        <v>6305</v>
      </c>
      <c r="Z270" s="70" t="s">
        <v>774</v>
      </c>
      <c r="AA270" s="171" t="s">
        <v>774</v>
      </c>
      <c r="AB270" s="70" t="s">
        <v>774</v>
      </c>
      <c r="AC270" s="70" t="s">
        <v>1171</v>
      </c>
      <c r="AD270" s="70" t="s">
        <v>163</v>
      </c>
      <c r="AE270" s="82" t="s">
        <v>1162</v>
      </c>
      <c r="AF270" s="70" t="s">
        <v>1171</v>
      </c>
      <c r="AG270" s="70" t="s">
        <v>1159</v>
      </c>
      <c r="AH270" s="70" t="s">
        <v>3198</v>
      </c>
      <c r="AI270" s="70" t="s">
        <v>3197</v>
      </c>
      <c r="AJ270" s="70" t="s">
        <v>65</v>
      </c>
    </row>
    <row r="271" spans="1:36" x14ac:dyDescent="0.3">
      <c r="A271" s="59" t="str">
        <f t="shared" si="68"/>
        <v>LHR02-FMCG02-SPO-02</v>
      </c>
      <c r="B271" s="70" t="s">
        <v>1195</v>
      </c>
      <c r="C271" s="70" t="s">
        <v>1988</v>
      </c>
      <c r="D271" s="70" t="s">
        <v>1217</v>
      </c>
      <c r="E271" s="70" t="s">
        <v>143</v>
      </c>
      <c r="F271" s="70" t="s">
        <v>1168</v>
      </c>
      <c r="G271" s="70" t="s">
        <v>5631</v>
      </c>
      <c r="H271" s="70" t="s">
        <v>2071</v>
      </c>
      <c r="I271" s="161" t="s">
        <v>4900</v>
      </c>
      <c r="J271" s="70" t="s">
        <v>1214</v>
      </c>
      <c r="K271" s="59" t="s">
        <v>6369</v>
      </c>
      <c r="L271" s="70" t="str">
        <f t="shared" si="69"/>
        <v>0220004</v>
      </c>
      <c r="M271" s="82" t="s">
        <v>4686</v>
      </c>
      <c r="N271" s="70" t="s">
        <v>2687</v>
      </c>
      <c r="O271" s="59" t="s">
        <v>2655</v>
      </c>
      <c r="P271" s="59" t="str">
        <f>O271</f>
        <v>0220004</v>
      </c>
      <c r="Q271" s="163" t="str">
        <f t="shared" si="62"/>
        <v>0220004@gsfmcg.com</v>
      </c>
      <c r="R271" s="59">
        <v>220001</v>
      </c>
      <c r="S271" s="59" t="s">
        <v>543</v>
      </c>
      <c r="T271" s="59" t="str">
        <f>TRIM(CONCATENATE(V271," (",S271,")"))</f>
        <v>Zubair Ahmed (T-LHR-04)</v>
      </c>
      <c r="U271" s="70" t="s">
        <v>6528</v>
      </c>
      <c r="V271" s="70" t="s">
        <v>3144</v>
      </c>
      <c r="W271" s="70" t="str">
        <f>TRIM(CONCATENATE(K271," - ",AD271," - ",V271))</f>
        <v>LHR02 - SPO - Zubair Ahmed</v>
      </c>
      <c r="X271" s="70" t="s">
        <v>7615</v>
      </c>
      <c r="Y271" s="70" t="s">
        <v>6305</v>
      </c>
      <c r="Z271" s="70" t="s">
        <v>774</v>
      </c>
      <c r="AA271" s="171" t="s">
        <v>774</v>
      </c>
      <c r="AB271" s="70" t="s">
        <v>774</v>
      </c>
      <c r="AC271" s="70" t="s">
        <v>1171</v>
      </c>
      <c r="AD271" s="70" t="s">
        <v>163</v>
      </c>
      <c r="AE271" s="82" t="s">
        <v>1162</v>
      </c>
      <c r="AF271" s="70" t="s">
        <v>1171</v>
      </c>
      <c r="AG271" s="70" t="s">
        <v>1159</v>
      </c>
      <c r="AH271" s="70" t="s">
        <v>3198</v>
      </c>
      <c r="AI271" s="70" t="s">
        <v>3197</v>
      </c>
      <c r="AJ271" s="70" t="s">
        <v>65</v>
      </c>
    </row>
    <row r="272" spans="1:36" x14ac:dyDescent="0.3">
      <c r="A272" s="59" t="str">
        <f t="shared" si="68"/>
        <v>LHR02-FMCG-SPO-00</v>
      </c>
      <c r="B272" s="70" t="s">
        <v>1171</v>
      </c>
      <c r="C272" s="70" t="s">
        <v>3078</v>
      </c>
      <c r="D272" s="70" t="s">
        <v>1217</v>
      </c>
      <c r="E272" s="70" t="s">
        <v>143</v>
      </c>
      <c r="F272" s="70" t="s">
        <v>1168</v>
      </c>
      <c r="G272" s="70" t="s">
        <v>5631</v>
      </c>
      <c r="H272" s="70" t="s">
        <v>2071</v>
      </c>
      <c r="I272" s="161" t="s">
        <v>4900</v>
      </c>
      <c r="J272" s="70" t="s">
        <v>1214</v>
      </c>
      <c r="K272" s="59" t="s">
        <v>6369</v>
      </c>
      <c r="L272" s="70" t="str">
        <f t="shared" si="69"/>
        <v>0214006</v>
      </c>
      <c r="M272" s="82" t="s">
        <v>4686</v>
      </c>
      <c r="N272" s="70" t="s">
        <v>2687</v>
      </c>
      <c r="O272" s="59" t="s">
        <v>2610</v>
      </c>
      <c r="P272" s="59" t="str">
        <f>O272</f>
        <v>0214006</v>
      </c>
      <c r="Q272" s="163" t="str">
        <f t="shared" si="62"/>
        <v>0214006@gsfmcg.com</v>
      </c>
      <c r="R272" s="59" t="s">
        <v>2610</v>
      </c>
      <c r="S272" s="59" t="s">
        <v>5238</v>
      </c>
      <c r="T272" s="59" t="str">
        <f>TRIM(CONCATENATE(W272))</f>
        <v>LHR02 - FMCG Unmapped</v>
      </c>
      <c r="U272" s="70" t="s">
        <v>3395</v>
      </c>
      <c r="V272" s="70" t="s">
        <v>5921</v>
      </c>
      <c r="W272" s="70" t="str">
        <f>TRIM(CONCATENATE(K272," - ",V272))</f>
        <v>LHR02 - FMCG Unmapped</v>
      </c>
      <c r="X272" s="70" t="s">
        <v>65</v>
      </c>
      <c r="Y272" s="70" t="s">
        <v>774</v>
      </c>
      <c r="Z272" s="70" t="s">
        <v>774</v>
      </c>
      <c r="AA272" s="171" t="s">
        <v>774</v>
      </c>
      <c r="AB272" s="70" t="s">
        <v>774</v>
      </c>
      <c r="AC272" s="70" t="s">
        <v>1171</v>
      </c>
      <c r="AD272" s="70" t="s">
        <v>163</v>
      </c>
      <c r="AE272" s="82" t="s">
        <v>1162</v>
      </c>
      <c r="AF272" s="70" t="s">
        <v>1171</v>
      </c>
      <c r="AG272" s="70" t="s">
        <v>1159</v>
      </c>
      <c r="AH272" s="70" t="s">
        <v>3198</v>
      </c>
      <c r="AI272" s="70" t="s">
        <v>3197</v>
      </c>
      <c r="AJ272" s="70" t="s">
        <v>65</v>
      </c>
    </row>
    <row r="273" spans="1:36" x14ac:dyDescent="0.3">
      <c r="A273" s="59" t="str">
        <f t="shared" si="68"/>
        <v>LHR02-FMCG-ASM-01</v>
      </c>
      <c r="B273" s="70" t="s">
        <v>1171</v>
      </c>
      <c r="C273" s="70" t="s">
        <v>3078</v>
      </c>
      <c r="D273" s="70" t="s">
        <v>1217</v>
      </c>
      <c r="E273" s="70" t="s">
        <v>143</v>
      </c>
      <c r="F273" s="70" t="s">
        <v>1168</v>
      </c>
      <c r="G273" s="70" t="s">
        <v>5631</v>
      </c>
      <c r="H273" s="70" t="s">
        <v>2071</v>
      </c>
      <c r="I273" s="161" t="s">
        <v>4900</v>
      </c>
      <c r="J273" s="70" t="s">
        <v>1214</v>
      </c>
      <c r="K273" s="59" t="s">
        <v>6369</v>
      </c>
      <c r="L273" s="70" t="str">
        <f t="shared" si="69"/>
        <v>02140</v>
      </c>
      <c r="M273" s="82" t="s">
        <v>4686</v>
      </c>
      <c r="N273" s="70" t="s">
        <v>2687</v>
      </c>
      <c r="O273" s="59" t="s">
        <v>2766</v>
      </c>
      <c r="P273" s="59" t="str">
        <f>O272</f>
        <v>0214006</v>
      </c>
      <c r="Q273" s="163" t="str">
        <f t="shared" si="62"/>
        <v>02140@gsfmcg.com</v>
      </c>
      <c r="R273" s="59" t="s">
        <v>2766</v>
      </c>
      <c r="S273" s="59" t="s">
        <v>7830</v>
      </c>
      <c r="T273" s="59" t="str">
        <f>V273</f>
        <v>Shan Irfan</v>
      </c>
      <c r="U273" s="70" t="s">
        <v>3198</v>
      </c>
      <c r="V273" s="70" t="s">
        <v>3197</v>
      </c>
      <c r="W273" s="70" t="str">
        <f>TRIM(CONCATENATE(K273," - ",AD273," - ",V273))</f>
        <v>LHR02 - ASM - Shan Irfan</v>
      </c>
      <c r="X273" s="70" t="s">
        <v>65</v>
      </c>
      <c r="Y273" s="70" t="s">
        <v>774</v>
      </c>
      <c r="Z273" s="70" t="s">
        <v>6534</v>
      </c>
      <c r="AA273" s="171">
        <v>42410</v>
      </c>
      <c r="AB273" s="70" t="s">
        <v>774</v>
      </c>
      <c r="AC273" s="70" t="s">
        <v>1219</v>
      </c>
      <c r="AD273" s="70" t="s">
        <v>1028</v>
      </c>
      <c r="AE273" s="82" t="s">
        <v>3414</v>
      </c>
      <c r="AF273" s="70" t="s">
        <v>1171</v>
      </c>
      <c r="AG273" s="70" t="s">
        <v>1159</v>
      </c>
      <c r="AH273" s="70" t="s">
        <v>3281</v>
      </c>
      <c r="AI273" s="70" t="s">
        <v>7588</v>
      </c>
      <c r="AJ273" s="70" t="s">
        <v>65</v>
      </c>
    </row>
    <row r="274" spans="1:36" x14ac:dyDescent="0.3">
      <c r="A274" s="59" t="str">
        <f t="shared" si="68"/>
        <v>LHR03-FMCG01-SPO-01</v>
      </c>
      <c r="B274" s="70" t="s">
        <v>1170</v>
      </c>
      <c r="C274" s="70" t="s">
        <v>1987</v>
      </c>
      <c r="D274" s="70" t="s">
        <v>1217</v>
      </c>
      <c r="E274" s="70" t="s">
        <v>143</v>
      </c>
      <c r="F274" s="70" t="s">
        <v>1168</v>
      </c>
      <c r="G274" s="70" t="s">
        <v>5631</v>
      </c>
      <c r="H274" s="70" t="s">
        <v>2070</v>
      </c>
      <c r="I274" s="161" t="s">
        <v>4900</v>
      </c>
      <c r="J274" s="70" t="s">
        <v>3181</v>
      </c>
      <c r="K274" s="59" t="s">
        <v>6377</v>
      </c>
      <c r="L274" s="70" t="str">
        <f t="shared" si="69"/>
        <v>0214009</v>
      </c>
      <c r="M274" s="82" t="s">
        <v>4686</v>
      </c>
      <c r="N274" s="70" t="s">
        <v>2687</v>
      </c>
      <c r="O274" s="59" t="s">
        <v>3410</v>
      </c>
      <c r="P274" s="59" t="str">
        <f>O274</f>
        <v>0214009</v>
      </c>
      <c r="Q274" s="163" t="str">
        <f t="shared" si="62"/>
        <v>0214009@gsfmcg.com</v>
      </c>
      <c r="R274" s="59" t="s">
        <v>2601</v>
      </c>
      <c r="S274" s="59" t="s">
        <v>335</v>
      </c>
      <c r="T274" s="59" t="str">
        <f>TRIM(CONCATENATE(V274," (",S274,")"))</f>
        <v>Ali Naqi Shah (LHR-05)</v>
      </c>
      <c r="U274" s="70" t="s">
        <v>3182</v>
      </c>
      <c r="V274" s="70" t="s">
        <v>8253</v>
      </c>
      <c r="W274" s="70" t="str">
        <f>TRIM(CONCATENATE(K274," - ",AD274," - ",V274))</f>
        <v>LHR03 - SPO - Ali Naqi Shah</v>
      </c>
      <c r="X274" s="70" t="s">
        <v>65</v>
      </c>
      <c r="Y274" s="70" t="s">
        <v>6305</v>
      </c>
      <c r="Z274" s="70" t="s">
        <v>774</v>
      </c>
      <c r="AA274" s="171" t="s">
        <v>774</v>
      </c>
      <c r="AB274" s="70" t="s">
        <v>774</v>
      </c>
      <c r="AC274" s="70" t="s">
        <v>1171</v>
      </c>
      <c r="AD274" s="70" t="s">
        <v>163</v>
      </c>
      <c r="AE274" s="82" t="s">
        <v>1162</v>
      </c>
      <c r="AF274" s="70" t="s">
        <v>1171</v>
      </c>
      <c r="AG274" s="70" t="s">
        <v>1159</v>
      </c>
      <c r="AH274" s="70" t="s">
        <v>3191</v>
      </c>
      <c r="AI274" s="70" t="s">
        <v>3193</v>
      </c>
      <c r="AJ274" s="70" t="s">
        <v>65</v>
      </c>
    </row>
    <row r="275" spans="1:36" x14ac:dyDescent="0.3">
      <c r="A275" s="59" t="str">
        <f t="shared" si="68"/>
        <v>LHR03-FMCG01-SPO-02</v>
      </c>
      <c r="B275" s="70" t="s">
        <v>1170</v>
      </c>
      <c r="C275" s="70" t="s">
        <v>1987</v>
      </c>
      <c r="D275" s="70" t="s">
        <v>1217</v>
      </c>
      <c r="E275" s="70" t="s">
        <v>143</v>
      </c>
      <c r="F275" s="70" t="s">
        <v>1168</v>
      </c>
      <c r="G275" s="70" t="s">
        <v>5631</v>
      </c>
      <c r="H275" s="70" t="s">
        <v>2070</v>
      </c>
      <c r="I275" s="161" t="s">
        <v>4900</v>
      </c>
      <c r="J275" s="70" t="s">
        <v>3181</v>
      </c>
      <c r="K275" s="59" t="s">
        <v>6377</v>
      </c>
      <c r="L275" s="70" t="str">
        <f t="shared" si="69"/>
        <v>0213001</v>
      </c>
      <c r="M275" s="82" t="s">
        <v>4686</v>
      </c>
      <c r="N275" s="70" t="s">
        <v>2687</v>
      </c>
      <c r="O275" s="59" t="s">
        <v>2605</v>
      </c>
      <c r="P275" s="59" t="str">
        <f>O275</f>
        <v>0213001</v>
      </c>
      <c r="Q275" s="163" t="str">
        <f t="shared" si="62"/>
        <v>0213001@gsfmcg.com</v>
      </c>
      <c r="R275" s="59" t="s">
        <v>3409</v>
      </c>
      <c r="S275" s="59" t="s">
        <v>5649</v>
      </c>
      <c r="T275" s="59" t="str">
        <f>TRIM(CONCATENATE(V275," (",S275,")"))</f>
        <v>Mubashar Iqbal (LHR-11)</v>
      </c>
      <c r="U275" s="70" t="s">
        <v>3184</v>
      </c>
      <c r="V275" s="70" t="s">
        <v>8738</v>
      </c>
      <c r="W275" s="70" t="str">
        <f>TRIM(CONCATENATE(K275," - ",AD275," - ",V275))</f>
        <v>LHR03 - SPO - Mubashar Iqbal</v>
      </c>
      <c r="X275" s="70" t="s">
        <v>65</v>
      </c>
      <c r="Y275" s="70" t="s">
        <v>6305</v>
      </c>
      <c r="Z275" s="70" t="s">
        <v>774</v>
      </c>
      <c r="AA275" s="171" t="s">
        <v>774</v>
      </c>
      <c r="AB275" s="70" t="s">
        <v>774</v>
      </c>
      <c r="AC275" s="70" t="s">
        <v>1171</v>
      </c>
      <c r="AD275" s="70" t="s">
        <v>163</v>
      </c>
      <c r="AE275" s="82" t="s">
        <v>1162</v>
      </c>
      <c r="AF275" s="70" t="s">
        <v>1171</v>
      </c>
      <c r="AG275" s="70" t="s">
        <v>1159</v>
      </c>
      <c r="AH275" s="70" t="s">
        <v>3191</v>
      </c>
      <c r="AI275" s="70" t="s">
        <v>3193</v>
      </c>
      <c r="AJ275" s="70" t="s">
        <v>65</v>
      </c>
    </row>
    <row r="276" spans="1:36" x14ac:dyDescent="0.3">
      <c r="A276" s="59" t="str">
        <f t="shared" si="68"/>
        <v>LHR03-FMCG02-SPO-01</v>
      </c>
      <c r="B276" s="70" t="s">
        <v>1195</v>
      </c>
      <c r="C276" s="70" t="s">
        <v>1988</v>
      </c>
      <c r="D276" s="70" t="s">
        <v>1217</v>
      </c>
      <c r="E276" s="70" t="s">
        <v>143</v>
      </c>
      <c r="F276" s="70" t="s">
        <v>1168</v>
      </c>
      <c r="G276" s="70" t="s">
        <v>5631</v>
      </c>
      <c r="H276" s="70" t="s">
        <v>2070</v>
      </c>
      <c r="I276" s="161" t="s">
        <v>4900</v>
      </c>
      <c r="J276" s="70" t="s">
        <v>3181</v>
      </c>
      <c r="K276" s="59" t="s">
        <v>6377</v>
      </c>
      <c r="L276" s="70" t="str">
        <f t="shared" si="69"/>
        <v>0213002</v>
      </c>
      <c r="M276" s="82" t="s">
        <v>4686</v>
      </c>
      <c r="N276" s="70" t="s">
        <v>2687</v>
      </c>
      <c r="O276" s="59" t="s">
        <v>2606</v>
      </c>
      <c r="P276" s="59" t="str">
        <f>O276</f>
        <v>0213002</v>
      </c>
      <c r="Q276" s="163" t="str">
        <f t="shared" si="62"/>
        <v>0213002@gsfmcg.com</v>
      </c>
      <c r="R276" s="59" t="s">
        <v>3409</v>
      </c>
      <c r="S276" s="59" t="s">
        <v>537</v>
      </c>
      <c r="T276" s="59" t="str">
        <f>TRIM(CONCATENATE(V276," (",S276,")"))</f>
        <v>M. Imran (T-LHR-01)</v>
      </c>
      <c r="U276" s="70" t="s">
        <v>3189</v>
      </c>
      <c r="V276" s="70" t="s">
        <v>1669</v>
      </c>
      <c r="W276" s="70" t="str">
        <f>TRIM(CONCATENATE(K276," - ",AD276," - ",V276))</f>
        <v>LHR03 - SPO - M. Imran</v>
      </c>
      <c r="X276" s="70" t="s">
        <v>65</v>
      </c>
      <c r="Y276" s="70" t="s">
        <v>6305</v>
      </c>
      <c r="Z276" s="70" t="s">
        <v>774</v>
      </c>
      <c r="AA276" s="171" t="s">
        <v>774</v>
      </c>
      <c r="AB276" s="70" t="s">
        <v>774</v>
      </c>
      <c r="AC276" s="70" t="s">
        <v>1171</v>
      </c>
      <c r="AD276" s="70" t="s">
        <v>163</v>
      </c>
      <c r="AE276" s="82" t="s">
        <v>1162</v>
      </c>
      <c r="AF276" s="70" t="s">
        <v>1171</v>
      </c>
      <c r="AG276" s="70" t="s">
        <v>1159</v>
      </c>
      <c r="AH276" s="70" t="s">
        <v>3191</v>
      </c>
      <c r="AI276" s="70" t="s">
        <v>3193</v>
      </c>
      <c r="AJ276" s="70" t="s">
        <v>65</v>
      </c>
    </row>
    <row r="277" spans="1:36" x14ac:dyDescent="0.3">
      <c r="A277" s="59" t="str">
        <f t="shared" si="68"/>
        <v>LHR03-FMCG02-SPO-03</v>
      </c>
      <c r="B277" s="70" t="s">
        <v>1195</v>
      </c>
      <c r="C277" s="70" t="s">
        <v>1988</v>
      </c>
      <c r="D277" s="70" t="s">
        <v>1217</v>
      </c>
      <c r="E277" s="70" t="s">
        <v>143</v>
      </c>
      <c r="F277" s="70" t="s">
        <v>1168</v>
      </c>
      <c r="G277" s="70" t="s">
        <v>5631</v>
      </c>
      <c r="H277" s="70" t="s">
        <v>2070</v>
      </c>
      <c r="I277" s="161" t="s">
        <v>4900</v>
      </c>
      <c r="J277" s="70" t="s">
        <v>3181</v>
      </c>
      <c r="K277" s="59" t="s">
        <v>6377</v>
      </c>
      <c r="L277" s="70" t="str">
        <f t="shared" si="69"/>
        <v>0220001</v>
      </c>
      <c r="M277" s="82" t="s">
        <v>4686</v>
      </c>
      <c r="N277" s="70" t="s">
        <v>2687</v>
      </c>
      <c r="O277" s="59" t="s">
        <v>2652</v>
      </c>
      <c r="P277" s="59" t="str">
        <f>O277</f>
        <v>0220001</v>
      </c>
      <c r="Q277" s="163" t="str">
        <f t="shared" si="62"/>
        <v>0220001@gsfmcg.com</v>
      </c>
      <c r="R277" s="59">
        <v>220001</v>
      </c>
      <c r="S277" s="59" t="s">
        <v>546</v>
      </c>
      <c r="T277" s="59" t="str">
        <f>TRIM(CONCATENATE(V277," (",S277,")"))</f>
        <v>Asif Ali Nasir (T-LHR-05)</v>
      </c>
      <c r="U277" s="70" t="s">
        <v>7616</v>
      </c>
      <c r="V277" s="70" t="s">
        <v>7614</v>
      </c>
      <c r="W277" s="70" t="str">
        <f>TRIM(CONCATENATE(K277," - ",AD277," - ",V277))</f>
        <v>LHR03 - SPO - Asif Ali Nasir</v>
      </c>
      <c r="X277" s="70" t="s">
        <v>65</v>
      </c>
      <c r="Y277" s="70" t="s">
        <v>6305</v>
      </c>
      <c r="Z277" s="70" t="s">
        <v>774</v>
      </c>
      <c r="AA277" s="171" t="s">
        <v>774</v>
      </c>
      <c r="AB277" s="70" t="s">
        <v>774</v>
      </c>
      <c r="AC277" s="70" t="s">
        <v>1171</v>
      </c>
      <c r="AD277" s="70" t="s">
        <v>163</v>
      </c>
      <c r="AE277" s="82" t="s">
        <v>1162</v>
      </c>
      <c r="AF277" s="70" t="s">
        <v>1171</v>
      </c>
      <c r="AG277" s="70" t="s">
        <v>1159</v>
      </c>
      <c r="AH277" s="70" t="s">
        <v>3191</v>
      </c>
      <c r="AI277" s="70" t="s">
        <v>3193</v>
      </c>
      <c r="AJ277" s="70" t="s">
        <v>65</v>
      </c>
    </row>
    <row r="278" spans="1:36" x14ac:dyDescent="0.3">
      <c r="A278" s="59" t="str">
        <f t="shared" si="68"/>
        <v>LHR03-FMCG-SPO-00</v>
      </c>
      <c r="B278" s="70" t="s">
        <v>1171</v>
      </c>
      <c r="C278" s="70" t="s">
        <v>3078</v>
      </c>
      <c r="D278" s="70" t="s">
        <v>1217</v>
      </c>
      <c r="E278" s="70" t="s">
        <v>143</v>
      </c>
      <c r="F278" s="70" t="s">
        <v>1168</v>
      </c>
      <c r="G278" s="70" t="s">
        <v>5631</v>
      </c>
      <c r="H278" s="70" t="s">
        <v>2070</v>
      </c>
      <c r="I278" s="161" t="s">
        <v>4900</v>
      </c>
      <c r="J278" s="70" t="s">
        <v>3181</v>
      </c>
      <c r="K278" s="59" t="s">
        <v>6377</v>
      </c>
      <c r="L278" s="70" t="str">
        <f t="shared" si="69"/>
        <v>0220006</v>
      </c>
      <c r="M278" s="82" t="s">
        <v>4686</v>
      </c>
      <c r="N278" s="70" t="s">
        <v>2687</v>
      </c>
      <c r="O278" s="59" t="s">
        <v>2659</v>
      </c>
      <c r="P278" s="59" t="str">
        <f>O278</f>
        <v>0220006</v>
      </c>
      <c r="Q278" s="163" t="str">
        <f t="shared" si="62"/>
        <v>0220006@gsfmcg.com</v>
      </c>
      <c r="R278" s="59" t="s">
        <v>2659</v>
      </c>
      <c r="S278" s="59" t="s">
        <v>5238</v>
      </c>
      <c r="T278" s="59" t="str">
        <f>TRIM(CONCATENATE(W278))</f>
        <v>LHR03 - FMCG Unmapped</v>
      </c>
      <c r="U278" s="70" t="s">
        <v>3396</v>
      </c>
      <c r="V278" s="70" t="s">
        <v>5921</v>
      </c>
      <c r="W278" s="70" t="str">
        <f>TRIM(CONCATENATE(K278," - ",V278))</f>
        <v>LHR03 - FMCG Unmapped</v>
      </c>
      <c r="X278" s="70" t="s">
        <v>65</v>
      </c>
      <c r="Y278" s="70" t="s">
        <v>774</v>
      </c>
      <c r="Z278" s="70" t="s">
        <v>774</v>
      </c>
      <c r="AA278" s="171" t="s">
        <v>774</v>
      </c>
      <c r="AB278" s="70" t="s">
        <v>774</v>
      </c>
      <c r="AC278" s="70" t="s">
        <v>1171</v>
      </c>
      <c r="AD278" s="70" t="s">
        <v>163</v>
      </c>
      <c r="AE278" s="82" t="s">
        <v>1162</v>
      </c>
      <c r="AF278" s="70" t="s">
        <v>1171</v>
      </c>
      <c r="AG278" s="70" t="s">
        <v>1159</v>
      </c>
      <c r="AH278" s="70" t="s">
        <v>3191</v>
      </c>
      <c r="AI278" s="70" t="s">
        <v>3193</v>
      </c>
      <c r="AJ278" s="70" t="s">
        <v>65</v>
      </c>
    </row>
    <row r="279" spans="1:36" x14ac:dyDescent="0.3">
      <c r="A279" s="59" t="str">
        <f t="shared" si="68"/>
        <v>LHR03-FMCG-ASM-01</v>
      </c>
      <c r="B279" s="70" t="s">
        <v>1171</v>
      </c>
      <c r="C279" s="70" t="s">
        <v>3078</v>
      </c>
      <c r="D279" s="70" t="s">
        <v>1217</v>
      </c>
      <c r="E279" s="70" t="s">
        <v>143</v>
      </c>
      <c r="F279" s="70" t="s">
        <v>1168</v>
      </c>
      <c r="G279" s="70" t="s">
        <v>5631</v>
      </c>
      <c r="H279" s="70" t="s">
        <v>2070</v>
      </c>
      <c r="I279" s="161" t="s">
        <v>4900</v>
      </c>
      <c r="J279" s="70" t="s">
        <v>3181</v>
      </c>
      <c r="K279" s="59" t="s">
        <v>6377</v>
      </c>
      <c r="L279" s="70" t="str">
        <f t="shared" si="69"/>
        <v>02200</v>
      </c>
      <c r="M279" s="82" t="s">
        <v>4686</v>
      </c>
      <c r="N279" s="70" t="s">
        <v>2687</v>
      </c>
      <c r="O279" s="59" t="s">
        <v>2779</v>
      </c>
      <c r="P279" s="59" t="str">
        <f>O278</f>
        <v>0220006</v>
      </c>
      <c r="Q279" s="163" t="str">
        <f t="shared" si="62"/>
        <v>02200@gsfmcg.com</v>
      </c>
      <c r="R279" s="59" t="s">
        <v>2779</v>
      </c>
      <c r="S279" s="59" t="s">
        <v>7829</v>
      </c>
      <c r="T279" s="59" t="str">
        <f>V279</f>
        <v>Waqas Rasool</v>
      </c>
      <c r="U279" s="70" t="s">
        <v>3191</v>
      </c>
      <c r="V279" s="70" t="s">
        <v>3193</v>
      </c>
      <c r="W279" s="70" t="str">
        <f>TRIM(CONCATENATE(K279," - ",AD279," - ",V279))</f>
        <v>LHR03 - ASM - Waqas Rasool</v>
      </c>
      <c r="X279" s="70" t="s">
        <v>65</v>
      </c>
      <c r="Y279" s="70" t="s">
        <v>774</v>
      </c>
      <c r="Z279" s="70" t="s">
        <v>6541</v>
      </c>
      <c r="AA279" s="171">
        <v>43899</v>
      </c>
      <c r="AB279" s="70" t="s">
        <v>774</v>
      </c>
      <c r="AC279" s="70" t="s">
        <v>1219</v>
      </c>
      <c r="AD279" s="70" t="s">
        <v>1028</v>
      </c>
      <c r="AE279" s="82" t="s">
        <v>3414</v>
      </c>
      <c r="AF279" s="70" t="s">
        <v>1171</v>
      </c>
      <c r="AG279" s="70" t="s">
        <v>1159</v>
      </c>
      <c r="AH279" s="70" t="s">
        <v>3281</v>
      </c>
      <c r="AI279" s="70" t="s">
        <v>7588</v>
      </c>
      <c r="AJ279" s="70" t="s">
        <v>65</v>
      </c>
    </row>
    <row r="280" spans="1:36" x14ac:dyDescent="0.3">
      <c r="A280" s="59" t="str">
        <f t="shared" si="68"/>
        <v>LHR04-FMCG02-SPO-01</v>
      </c>
      <c r="B280" s="70" t="s">
        <v>1195</v>
      </c>
      <c r="C280" s="70" t="s">
        <v>1988</v>
      </c>
      <c r="D280" s="70" t="s">
        <v>1217</v>
      </c>
      <c r="E280" s="70" t="s">
        <v>143</v>
      </c>
      <c r="F280" s="70" t="s">
        <v>1168</v>
      </c>
      <c r="G280" s="70" t="s">
        <v>5631</v>
      </c>
      <c r="H280" s="70" t="s">
        <v>7598</v>
      </c>
      <c r="I280" s="161" t="s">
        <v>4900</v>
      </c>
      <c r="J280" s="70" t="s">
        <v>7597</v>
      </c>
      <c r="K280" s="59" t="s">
        <v>7599</v>
      </c>
      <c r="L280" s="70" t="str">
        <f t="shared" si="69"/>
        <v>0666602</v>
      </c>
      <c r="M280" s="82" t="s">
        <v>4686</v>
      </c>
      <c r="N280" s="70" t="s">
        <v>2687</v>
      </c>
      <c r="O280" s="82" t="s">
        <v>5904</v>
      </c>
      <c r="P280" s="59" t="str">
        <f>O280</f>
        <v>0666602</v>
      </c>
      <c r="Q280" s="163" t="str">
        <f t="shared" si="62"/>
        <v>0666602@gsfmcg.com</v>
      </c>
      <c r="R280" s="59" t="s">
        <v>2657</v>
      </c>
      <c r="S280" s="59" t="s">
        <v>7990</v>
      </c>
      <c r="T280" s="59" t="str">
        <f>TRIM(CONCATENATE(V280," (",S280,")"))</f>
        <v>Anees Ul Rehman (W-LHR-11)</v>
      </c>
      <c r="U280" s="70" t="s">
        <v>8087</v>
      </c>
      <c r="V280" s="70" t="s">
        <v>8741</v>
      </c>
      <c r="W280" s="70" t="str">
        <f>TRIM(CONCATENATE(K280," - ",AD280," - ",V280))</f>
        <v>LHR04 - SPO - Anees Ul Rehman</v>
      </c>
      <c r="X280" s="70" t="s">
        <v>65</v>
      </c>
      <c r="Y280" s="70" t="s">
        <v>6507</v>
      </c>
      <c r="Z280" s="70" t="s">
        <v>6525</v>
      </c>
      <c r="AA280" s="171">
        <v>44622</v>
      </c>
      <c r="AB280" s="70" t="s">
        <v>774</v>
      </c>
      <c r="AC280" s="70" t="s">
        <v>1171</v>
      </c>
      <c r="AD280" s="70" t="s">
        <v>163</v>
      </c>
      <c r="AE280" s="82" t="s">
        <v>1162</v>
      </c>
      <c r="AF280" s="70" t="s">
        <v>1171</v>
      </c>
      <c r="AG280" s="70" t="s">
        <v>1159</v>
      </c>
      <c r="AH280" s="70" t="s">
        <v>7600</v>
      </c>
      <c r="AI280" s="70" t="s">
        <v>338</v>
      </c>
      <c r="AJ280" s="70" t="s">
        <v>65</v>
      </c>
    </row>
    <row r="281" spans="1:36" x14ac:dyDescent="0.3">
      <c r="A281" s="59" t="str">
        <f t="shared" si="68"/>
        <v>LHR04-FMCG-CM-00</v>
      </c>
      <c r="B281" s="70" t="s">
        <v>1171</v>
      </c>
      <c r="C281" s="70" t="s">
        <v>3078</v>
      </c>
      <c r="D281" s="70" t="s">
        <v>1217</v>
      </c>
      <c r="E281" s="70" t="s">
        <v>143</v>
      </c>
      <c r="F281" s="70" t="s">
        <v>1168</v>
      </c>
      <c r="G281" s="70" t="s">
        <v>5631</v>
      </c>
      <c r="H281" s="70" t="s">
        <v>7598</v>
      </c>
      <c r="I281" s="161" t="s">
        <v>4900</v>
      </c>
      <c r="J281" s="70" t="s">
        <v>7597</v>
      </c>
      <c r="K281" s="59" t="s">
        <v>7599</v>
      </c>
      <c r="L281" s="70" t="str">
        <f t="shared" si="69"/>
        <v>0666601</v>
      </c>
      <c r="M281" s="82" t="s">
        <v>4686</v>
      </c>
      <c r="N281" s="70" t="s">
        <v>2687</v>
      </c>
      <c r="O281" s="59" t="s">
        <v>5592</v>
      </c>
      <c r="P281" s="59" t="str">
        <f>O281</f>
        <v>0666601</v>
      </c>
      <c r="Q281" s="163" t="str">
        <f t="shared" si="62"/>
        <v>0666601@gsfmcg.com</v>
      </c>
      <c r="R281" s="59" t="s">
        <v>5592</v>
      </c>
      <c r="S281" s="59" t="s">
        <v>6766</v>
      </c>
      <c r="T281" s="59" t="str">
        <f>V281</f>
        <v>FMCG Unmapped</v>
      </c>
      <c r="U281" s="70" t="s">
        <v>7601</v>
      </c>
      <c r="V281" s="70" t="s">
        <v>5921</v>
      </c>
      <c r="W281" s="70" t="str">
        <f>TRIM(CONCATENATE(K281," - ",AD281," - ",V281))</f>
        <v>LHR04 - CM - FMCG Unmapped</v>
      </c>
      <c r="X281" s="70" t="s">
        <v>65</v>
      </c>
      <c r="Y281" s="70" t="s">
        <v>774</v>
      </c>
      <c r="Z281" s="70" t="s">
        <v>774</v>
      </c>
      <c r="AA281" s="171" t="s">
        <v>774</v>
      </c>
      <c r="AB281" s="70" t="s">
        <v>774</v>
      </c>
      <c r="AC281" s="70" t="s">
        <v>2072</v>
      </c>
      <c r="AD281" s="70" t="s">
        <v>5293</v>
      </c>
      <c r="AE281" s="82" t="s">
        <v>1162</v>
      </c>
      <c r="AF281" s="70" t="s">
        <v>1171</v>
      </c>
      <c r="AG281" s="70" t="s">
        <v>1159</v>
      </c>
      <c r="AH281" s="70" t="s">
        <v>7600</v>
      </c>
      <c r="AI281" s="70" t="s">
        <v>338</v>
      </c>
      <c r="AJ281" s="70" t="s">
        <v>65</v>
      </c>
    </row>
    <row r="282" spans="1:36" x14ac:dyDescent="0.3">
      <c r="A282" s="59" t="str">
        <f t="shared" si="68"/>
        <v>LHR04-FMCG-CM-01</v>
      </c>
      <c r="B282" s="70" t="s">
        <v>1171</v>
      </c>
      <c r="C282" s="70" t="s">
        <v>3078</v>
      </c>
      <c r="D282" s="70" t="s">
        <v>1217</v>
      </c>
      <c r="E282" s="70" t="s">
        <v>143</v>
      </c>
      <c r="F282" s="70" t="s">
        <v>1168</v>
      </c>
      <c r="G282" s="70" t="s">
        <v>5631</v>
      </c>
      <c r="H282" s="70" t="s">
        <v>7598</v>
      </c>
      <c r="I282" s="161" t="s">
        <v>4900</v>
      </c>
      <c r="J282" s="70" t="s">
        <v>7597</v>
      </c>
      <c r="K282" s="59" t="s">
        <v>7599</v>
      </c>
      <c r="L282" s="70" t="str">
        <f t="shared" si="69"/>
        <v>06666</v>
      </c>
      <c r="M282" s="82" t="s">
        <v>4686</v>
      </c>
      <c r="N282" s="70" t="s">
        <v>2687</v>
      </c>
      <c r="O282" s="82" t="s">
        <v>5591</v>
      </c>
      <c r="P282" s="59" t="str">
        <f>O281</f>
        <v>0666601</v>
      </c>
      <c r="Q282" s="163" t="str">
        <f t="shared" si="62"/>
        <v>06666@gsfmcg.com</v>
      </c>
      <c r="R282" s="59" t="s">
        <v>5591</v>
      </c>
      <c r="S282" s="59" t="s">
        <v>6765</v>
      </c>
      <c r="T282" s="59" t="str">
        <f>V282</f>
        <v>Abdul Rehman (L)</v>
      </c>
      <c r="U282" s="70" t="s">
        <v>7600</v>
      </c>
      <c r="V282" s="70" t="s">
        <v>338</v>
      </c>
      <c r="W282" s="70" t="str">
        <f>TRIM(CONCATENATE(K282," - ",AD282," - ",V282))</f>
        <v>LHR04 - CM - Abdul Rehman (L)</v>
      </c>
      <c r="X282" s="70" t="s">
        <v>65</v>
      </c>
      <c r="Y282" s="70" t="s">
        <v>774</v>
      </c>
      <c r="Z282" s="70" t="s">
        <v>774</v>
      </c>
      <c r="AA282" s="171" t="s">
        <v>774</v>
      </c>
      <c r="AB282" s="70" t="s">
        <v>774</v>
      </c>
      <c r="AC282" s="70" t="s">
        <v>2072</v>
      </c>
      <c r="AD282" s="70" t="s">
        <v>5293</v>
      </c>
      <c r="AE282" s="82" t="s">
        <v>3414</v>
      </c>
      <c r="AF282" s="70" t="s">
        <v>1171</v>
      </c>
      <c r="AG282" s="70" t="s">
        <v>1159</v>
      </c>
      <c r="AH282" s="70" t="s">
        <v>3281</v>
      </c>
      <c r="AI282" s="70" t="s">
        <v>7588</v>
      </c>
      <c r="AJ282" s="70" t="s">
        <v>65</v>
      </c>
    </row>
    <row r="283" spans="1:36" x14ac:dyDescent="0.3">
      <c r="A283" s="59" t="str">
        <f t="shared" si="68"/>
        <v>LHR05-FMCG01-TE-01</v>
      </c>
      <c r="B283" s="70" t="s">
        <v>1170</v>
      </c>
      <c r="C283" s="70" t="s">
        <v>1987</v>
      </c>
      <c r="D283" s="70" t="s">
        <v>1217</v>
      </c>
      <c r="E283" s="70" t="s">
        <v>143</v>
      </c>
      <c r="F283" s="70" t="s">
        <v>1168</v>
      </c>
      <c r="G283" s="70" t="s">
        <v>5631</v>
      </c>
      <c r="H283" s="70" t="s">
        <v>8154</v>
      </c>
      <c r="I283" s="161" t="s">
        <v>4900</v>
      </c>
      <c r="J283" s="70" t="s">
        <v>8155</v>
      </c>
      <c r="K283" s="59" t="s">
        <v>8156</v>
      </c>
      <c r="L283" s="70" t="str">
        <f t="shared" si="69"/>
        <v>0130302</v>
      </c>
      <c r="M283" s="82" t="s">
        <v>4686</v>
      </c>
      <c r="N283" s="70" t="s">
        <v>2687</v>
      </c>
      <c r="O283" s="59" t="s">
        <v>8157</v>
      </c>
      <c r="P283" s="59" t="str">
        <f>O283</f>
        <v>0130302</v>
      </c>
      <c r="Q283" s="163" t="str">
        <f t="shared" si="62"/>
        <v>0130302@gsfmcg.com</v>
      </c>
      <c r="R283" s="59" t="s">
        <v>5587</v>
      </c>
      <c r="S283" s="59" t="s">
        <v>8158</v>
      </c>
      <c r="T283" s="59" t="str">
        <f>V283</f>
        <v>Sy. Salman Haider Zaidi</v>
      </c>
      <c r="U283" s="70" t="s">
        <v>8159</v>
      </c>
      <c r="V283" s="70" t="s">
        <v>7617</v>
      </c>
      <c r="W283" s="70" t="str">
        <f>TRIM(CONCATENATE(K283," - ",AD283," - ",V283))</f>
        <v>LHR05 - TE - Sy. Salman Haider Zaidi</v>
      </c>
      <c r="X283" s="70" t="s">
        <v>65</v>
      </c>
      <c r="Y283" s="70" t="s">
        <v>774</v>
      </c>
      <c r="Z283" s="70" t="s">
        <v>774</v>
      </c>
      <c r="AA283" s="171" t="s">
        <v>774</v>
      </c>
      <c r="AB283" s="70" t="s">
        <v>774</v>
      </c>
      <c r="AC283" s="70" t="s">
        <v>1809</v>
      </c>
      <c r="AD283" s="70" t="s">
        <v>8137</v>
      </c>
      <c r="AE283" s="82" t="s">
        <v>1162</v>
      </c>
      <c r="AF283" s="70" t="s">
        <v>1171</v>
      </c>
      <c r="AG283" s="70" t="s">
        <v>1159</v>
      </c>
      <c r="AH283" s="70" t="s">
        <v>3281</v>
      </c>
      <c r="AI283" s="70" t="s">
        <v>7588</v>
      </c>
      <c r="AJ283" s="70" t="s">
        <v>65</v>
      </c>
    </row>
    <row r="284" spans="1:36" x14ac:dyDescent="0.3">
      <c r="A284" s="59" t="str">
        <f t="shared" si="68"/>
        <v>NTH-A-FMCG-RSM-00</v>
      </c>
      <c r="B284" s="70" t="s">
        <v>1171</v>
      </c>
      <c r="C284" s="70" t="s">
        <v>3078</v>
      </c>
      <c r="D284" s="70" t="s">
        <v>1217</v>
      </c>
      <c r="E284" s="70" t="s">
        <v>143</v>
      </c>
      <c r="F284" s="70" t="s">
        <v>1168</v>
      </c>
      <c r="G284" s="70" t="s">
        <v>5631</v>
      </c>
      <c r="H284" s="70" t="s">
        <v>2069</v>
      </c>
      <c r="I284" s="161" t="s">
        <v>4900</v>
      </c>
      <c r="J284" s="70" t="s">
        <v>1213</v>
      </c>
      <c r="K284" s="59" t="s">
        <v>6368</v>
      </c>
      <c r="L284" s="70" t="str">
        <f t="shared" si="69"/>
        <v>0130301</v>
      </c>
      <c r="M284" s="82" t="s">
        <v>4686</v>
      </c>
      <c r="N284" s="70" t="s">
        <v>2687</v>
      </c>
      <c r="O284" s="59" t="s">
        <v>6753</v>
      </c>
      <c r="P284" s="59" t="str">
        <f>O284</f>
        <v>0130301</v>
      </c>
      <c r="Q284" s="163" t="str">
        <f t="shared" si="62"/>
        <v>0130301@gsfmcg.com</v>
      </c>
      <c r="R284" s="99">
        <v>12345</v>
      </c>
      <c r="S284" s="70" t="s">
        <v>6727</v>
      </c>
      <c r="T284" s="59" t="str">
        <f>W284</f>
        <v>NTH-A - RSM - FMCG Unmapped</v>
      </c>
      <c r="U284" s="70" t="s">
        <v>6727</v>
      </c>
      <c r="V284" s="70" t="s">
        <v>5921</v>
      </c>
      <c r="W284" s="70" t="str">
        <f>TRIM(CONCATENATE(G284," - ",AD284," - ",V284))</f>
        <v>NTH-A - RSM - FMCG Unmapped</v>
      </c>
      <c r="X284" s="70" t="s">
        <v>65</v>
      </c>
      <c r="Y284" s="70" t="s">
        <v>774</v>
      </c>
      <c r="Z284" s="70" t="s">
        <v>774</v>
      </c>
      <c r="AA284" s="171" t="s">
        <v>774</v>
      </c>
      <c r="AB284" s="70" t="s">
        <v>774</v>
      </c>
      <c r="AC284" s="70" t="s">
        <v>1806</v>
      </c>
      <c r="AD284" s="70" t="s">
        <v>1146</v>
      </c>
      <c r="AE284" s="82" t="s">
        <v>3414</v>
      </c>
      <c r="AF284" s="70" t="s">
        <v>1171</v>
      </c>
      <c r="AG284" s="70" t="s">
        <v>1159</v>
      </c>
      <c r="AH284" s="70" t="s">
        <v>3281</v>
      </c>
      <c r="AI284" s="70" t="s">
        <v>7588</v>
      </c>
      <c r="AJ284" s="70" t="s">
        <v>65</v>
      </c>
    </row>
    <row r="285" spans="1:36" x14ac:dyDescent="0.3">
      <c r="A285" s="59" t="str">
        <f t="shared" si="68"/>
        <v>NTH-A-FMCG-RSM-01</v>
      </c>
      <c r="B285" s="70" t="s">
        <v>1171</v>
      </c>
      <c r="C285" s="70" t="s">
        <v>3078</v>
      </c>
      <c r="D285" s="70" t="s">
        <v>1217</v>
      </c>
      <c r="E285" s="70" t="s">
        <v>143</v>
      </c>
      <c r="F285" s="70" t="s">
        <v>1168</v>
      </c>
      <c r="G285" s="70" t="s">
        <v>5631</v>
      </c>
      <c r="H285" s="70" t="s">
        <v>2069</v>
      </c>
      <c r="I285" s="161" t="s">
        <v>4900</v>
      </c>
      <c r="J285" s="70" t="s">
        <v>1213</v>
      </c>
      <c r="K285" s="59" t="s">
        <v>6368</v>
      </c>
      <c r="L285" s="70" t="str">
        <f t="shared" si="69"/>
        <v>25</v>
      </c>
      <c r="M285" s="82" t="s">
        <v>4686</v>
      </c>
      <c r="N285" s="70" t="s">
        <v>2687</v>
      </c>
      <c r="O285" s="82" t="s">
        <v>8083</v>
      </c>
      <c r="P285" s="59" t="str">
        <f>O284</f>
        <v>0130301</v>
      </c>
      <c r="Q285" s="163" t="str">
        <f t="shared" si="62"/>
        <v>25@gsfmcg.com</v>
      </c>
      <c r="R285" s="99">
        <v>12345</v>
      </c>
      <c r="S285" s="59" t="s">
        <v>3281</v>
      </c>
      <c r="T285" s="59" t="str">
        <f>W285</f>
        <v>NTH-A - RSM - Vacant RSM NTH-A</v>
      </c>
      <c r="U285" s="70" t="s">
        <v>3281</v>
      </c>
      <c r="V285" s="70" t="s">
        <v>7588</v>
      </c>
      <c r="W285" s="70" t="str">
        <f>TRIM(CONCATENATE(G285," - ",AD285," - ",V285))</f>
        <v>NTH-A - RSM - Vacant RSM NTH-A</v>
      </c>
      <c r="X285" s="70" t="s">
        <v>65</v>
      </c>
      <c r="Y285" s="70" t="s">
        <v>774</v>
      </c>
      <c r="Z285" s="70" t="s">
        <v>774</v>
      </c>
      <c r="AA285" s="171" t="s">
        <v>774</v>
      </c>
      <c r="AB285" s="70" t="s">
        <v>774</v>
      </c>
      <c r="AC285" s="70" t="s">
        <v>1806</v>
      </c>
      <c r="AD285" s="70" t="s">
        <v>1146</v>
      </c>
      <c r="AE285" s="82" t="s">
        <v>2488</v>
      </c>
      <c r="AF285" s="70" t="s">
        <v>1171</v>
      </c>
      <c r="AG285" s="70" t="s">
        <v>1159</v>
      </c>
      <c r="AH285" s="70" t="s">
        <v>3279</v>
      </c>
      <c r="AI285" s="70" t="s">
        <v>645</v>
      </c>
      <c r="AJ285" s="70" t="s">
        <v>65</v>
      </c>
    </row>
    <row r="286" spans="1:36" x14ac:dyDescent="0.3">
      <c r="A286" s="59" t="str">
        <f t="shared" si="68"/>
        <v>JLM01-FMCG01-SPO-02</v>
      </c>
      <c r="B286" s="70" t="s">
        <v>1170</v>
      </c>
      <c r="C286" s="70" t="s">
        <v>1987</v>
      </c>
      <c r="D286" s="70" t="s">
        <v>1218</v>
      </c>
      <c r="E286" s="70" t="s">
        <v>143</v>
      </c>
      <c r="F286" s="70" t="s">
        <v>1169</v>
      </c>
      <c r="G286" s="70" t="s">
        <v>5633</v>
      </c>
      <c r="H286" s="70" t="s">
        <v>3153</v>
      </c>
      <c r="I286" s="161" t="s">
        <v>4900</v>
      </c>
      <c r="J286" s="70" t="s">
        <v>3154</v>
      </c>
      <c r="K286" s="59" t="s">
        <v>6062</v>
      </c>
      <c r="L286" s="70" t="str">
        <f t="shared" si="69"/>
        <v>0217005</v>
      </c>
      <c r="M286" s="82" t="s">
        <v>4686</v>
      </c>
      <c r="N286" s="70" t="s">
        <v>2687</v>
      </c>
      <c r="O286" s="59" t="s">
        <v>2599</v>
      </c>
      <c r="P286" s="59" t="str">
        <f>O286</f>
        <v>0217005</v>
      </c>
      <c r="Q286" s="163" t="str">
        <f t="shared" si="62"/>
        <v>0217005@gsfmcg.com</v>
      </c>
      <c r="R286" s="59" t="s">
        <v>2599</v>
      </c>
      <c r="S286" s="59" t="s">
        <v>3347</v>
      </c>
      <c r="T286" s="59" t="str">
        <f>TRIM(CONCATENATE(V286," (",S286,")"))</f>
        <v>Mubashar Hussain Shah (JHL-02)</v>
      </c>
      <c r="U286" s="70" t="s">
        <v>3015</v>
      </c>
      <c r="V286" s="70" t="s">
        <v>8262</v>
      </c>
      <c r="W286" s="70" t="str">
        <f>TRIM(CONCATENATE(K286," - ",AD286," - ",V286))</f>
        <v>JLM01 - SPO - Mubashar Hussain Shah</v>
      </c>
      <c r="X286" s="70" t="s">
        <v>142</v>
      </c>
      <c r="Y286" s="70" t="s">
        <v>6298</v>
      </c>
      <c r="Z286" s="70" t="s">
        <v>774</v>
      </c>
      <c r="AA286" s="171" t="s">
        <v>774</v>
      </c>
      <c r="AB286" s="70" t="s">
        <v>774</v>
      </c>
      <c r="AC286" s="70" t="s">
        <v>1171</v>
      </c>
      <c r="AD286" s="70" t="s">
        <v>163</v>
      </c>
      <c r="AE286" s="82" t="s">
        <v>1162</v>
      </c>
      <c r="AF286" s="70" t="s">
        <v>1171</v>
      </c>
      <c r="AG286" s="70" t="s">
        <v>1159</v>
      </c>
      <c r="AH286" s="70" t="s">
        <v>3160</v>
      </c>
      <c r="AI286" s="70" t="s">
        <v>8746</v>
      </c>
      <c r="AJ286" s="70" t="s">
        <v>142</v>
      </c>
    </row>
    <row r="287" spans="1:36" x14ac:dyDescent="0.3">
      <c r="A287" s="59" t="str">
        <f t="shared" si="68"/>
        <v>JLM01-FMCG01-SPO-01</v>
      </c>
      <c r="B287" s="70" t="s">
        <v>1170</v>
      </c>
      <c r="C287" s="70" t="s">
        <v>1987</v>
      </c>
      <c r="D287" s="70" t="s">
        <v>1218</v>
      </c>
      <c r="E287" s="70" t="s">
        <v>143</v>
      </c>
      <c r="F287" s="70" t="s">
        <v>1169</v>
      </c>
      <c r="G287" s="70" t="s">
        <v>5633</v>
      </c>
      <c r="H287" s="70" t="s">
        <v>3153</v>
      </c>
      <c r="I287" s="161" t="s">
        <v>4900</v>
      </c>
      <c r="J287" s="70" t="s">
        <v>3154</v>
      </c>
      <c r="K287" s="59" t="s">
        <v>6062</v>
      </c>
      <c r="L287" s="70" t="str">
        <f t="shared" si="69"/>
        <v>0215008</v>
      </c>
      <c r="M287" s="82" t="s">
        <v>4686</v>
      </c>
      <c r="N287" s="70" t="s">
        <v>2687</v>
      </c>
      <c r="O287" s="59" t="s">
        <v>2650</v>
      </c>
      <c r="P287" s="59" t="str">
        <f>O287</f>
        <v>0215008</v>
      </c>
      <c r="Q287" s="163" t="str">
        <f t="shared" si="62"/>
        <v>0215008@gsfmcg.com</v>
      </c>
      <c r="R287" s="59" t="s">
        <v>3829</v>
      </c>
      <c r="S287" s="59" t="s">
        <v>3349</v>
      </c>
      <c r="T287" s="59" t="str">
        <f>TRIM(CONCATENATE(V287," (",S287,")"))</f>
        <v>M. Naeem (JHL-03)</v>
      </c>
      <c r="U287" s="70" t="s">
        <v>3014</v>
      </c>
      <c r="V287" s="70" t="s">
        <v>3157</v>
      </c>
      <c r="W287" s="70" t="str">
        <f>TRIM(CONCATENATE(K287," - ",AD287," - ",V287))</f>
        <v>JLM01 - SPO - M. Naeem</v>
      </c>
      <c r="X287" s="70" t="s">
        <v>6460</v>
      </c>
      <c r="Y287" s="70" t="s">
        <v>6298</v>
      </c>
      <c r="Z287" s="70" t="s">
        <v>774</v>
      </c>
      <c r="AA287" s="171" t="s">
        <v>774</v>
      </c>
      <c r="AB287" s="70" t="s">
        <v>774</v>
      </c>
      <c r="AC287" s="70" t="s">
        <v>1171</v>
      </c>
      <c r="AD287" s="70" t="s">
        <v>163</v>
      </c>
      <c r="AE287" s="82" t="s">
        <v>1162</v>
      </c>
      <c r="AF287" s="70" t="s">
        <v>1171</v>
      </c>
      <c r="AG287" s="70" t="s">
        <v>1159</v>
      </c>
      <c r="AH287" s="70" t="s">
        <v>3160</v>
      </c>
      <c r="AI287" s="70" t="s">
        <v>8746</v>
      </c>
      <c r="AJ287" s="70" t="s">
        <v>142</v>
      </c>
    </row>
    <row r="288" spans="1:36" x14ac:dyDescent="0.3">
      <c r="A288" s="59" t="str">
        <f t="shared" si="68"/>
        <v>JLM01-FMCG02-SPO-01</v>
      </c>
      <c r="B288" s="70" t="s">
        <v>1195</v>
      </c>
      <c r="C288" s="70" t="s">
        <v>1988</v>
      </c>
      <c r="D288" s="70" t="s">
        <v>1218</v>
      </c>
      <c r="E288" s="70" t="s">
        <v>143</v>
      </c>
      <c r="F288" s="70" t="s">
        <v>1169</v>
      </c>
      <c r="G288" s="70" t="s">
        <v>5633</v>
      </c>
      <c r="H288" s="70" t="s">
        <v>3153</v>
      </c>
      <c r="I288" s="161" t="s">
        <v>4900</v>
      </c>
      <c r="J288" s="70" t="s">
        <v>3154</v>
      </c>
      <c r="K288" s="59" t="s">
        <v>6062</v>
      </c>
      <c r="L288" s="70" t="str">
        <f t="shared" si="69"/>
        <v>0223003</v>
      </c>
      <c r="M288" s="82" t="s">
        <v>4686</v>
      </c>
      <c r="N288" s="70" t="s">
        <v>2687</v>
      </c>
      <c r="O288" s="59" t="s">
        <v>2648</v>
      </c>
      <c r="P288" s="59" t="str">
        <f>O288</f>
        <v>0223003</v>
      </c>
      <c r="Q288" s="163" t="str">
        <f t="shared" si="62"/>
        <v>0223003@gsfmcg.com</v>
      </c>
      <c r="R288" s="59" t="s">
        <v>3829</v>
      </c>
      <c r="S288" s="59" t="s">
        <v>3351</v>
      </c>
      <c r="T288" s="59" t="str">
        <f>TRIM(CONCATENATE(V288," (",S288,")"))</f>
        <v>Zarak Khan (T-JHL-01)</v>
      </c>
      <c r="U288" s="70" t="s">
        <v>3016</v>
      </c>
      <c r="V288" s="70" t="s">
        <v>8745</v>
      </c>
      <c r="W288" s="70" t="str">
        <f>TRIM(CONCATENATE(K288," - ",AD288," - ",V288))</f>
        <v>JLM01 - SPO - Zarak Khan</v>
      </c>
      <c r="X288" s="70" t="s">
        <v>142</v>
      </c>
      <c r="Y288" s="70" t="s">
        <v>6298</v>
      </c>
      <c r="Z288" s="70" t="s">
        <v>774</v>
      </c>
      <c r="AA288" s="171" t="s">
        <v>774</v>
      </c>
      <c r="AB288" s="70" t="s">
        <v>774</v>
      </c>
      <c r="AC288" s="70" t="s">
        <v>1171</v>
      </c>
      <c r="AD288" s="70" t="s">
        <v>163</v>
      </c>
      <c r="AE288" s="82" t="s">
        <v>1162</v>
      </c>
      <c r="AF288" s="70" t="s">
        <v>1171</v>
      </c>
      <c r="AG288" s="70" t="s">
        <v>1159</v>
      </c>
      <c r="AH288" s="70" t="s">
        <v>3160</v>
      </c>
      <c r="AI288" s="70" t="s">
        <v>8746</v>
      </c>
      <c r="AJ288" s="70" t="s">
        <v>142</v>
      </c>
    </row>
    <row r="289" spans="1:36" x14ac:dyDescent="0.3">
      <c r="A289" s="59" t="str">
        <f t="shared" si="68"/>
        <v>JLM01-FMCG02-SPO-02</v>
      </c>
      <c r="B289" s="70" t="s">
        <v>1195</v>
      </c>
      <c r="C289" s="70" t="s">
        <v>1988</v>
      </c>
      <c r="D289" s="70" t="s">
        <v>1218</v>
      </c>
      <c r="E289" s="70" t="s">
        <v>143</v>
      </c>
      <c r="F289" s="70" t="s">
        <v>1169</v>
      </c>
      <c r="G289" s="70" t="s">
        <v>5633</v>
      </c>
      <c r="H289" s="70" t="s">
        <v>3153</v>
      </c>
      <c r="I289" s="161" t="s">
        <v>4900</v>
      </c>
      <c r="J289" s="70" t="s">
        <v>3154</v>
      </c>
      <c r="K289" s="59" t="s">
        <v>6062</v>
      </c>
      <c r="L289" s="70" t="str">
        <f t="shared" si="69"/>
        <v>0223004</v>
      </c>
      <c r="M289" s="82" t="s">
        <v>4686</v>
      </c>
      <c r="N289" s="70" t="s">
        <v>2687</v>
      </c>
      <c r="O289" s="59" t="s">
        <v>2649</v>
      </c>
      <c r="P289" s="59" t="str">
        <f>O289</f>
        <v>0223004</v>
      </c>
      <c r="Q289" s="163" t="str">
        <f t="shared" si="62"/>
        <v>0223004@gsfmcg.com</v>
      </c>
      <c r="R289" s="59" t="s">
        <v>2649</v>
      </c>
      <c r="S289" s="59" t="s">
        <v>3353</v>
      </c>
      <c r="T289" s="59" t="str">
        <f>TRIM(CONCATENATE(V289," (",S289,")"))</f>
        <v>M. Yousuf (T-JHL-02)</v>
      </c>
      <c r="U289" s="70" t="s">
        <v>3017</v>
      </c>
      <c r="V289" s="70" t="s">
        <v>5852</v>
      </c>
      <c r="W289" s="70" t="str">
        <f>TRIM(CONCATENATE(K289," - ",AD289," - ",V289))</f>
        <v>JLM01 - SPO - M. Yousuf</v>
      </c>
      <c r="X289" s="70" t="s">
        <v>6460</v>
      </c>
      <c r="Y289" s="70" t="s">
        <v>6298</v>
      </c>
      <c r="Z289" s="70" t="s">
        <v>774</v>
      </c>
      <c r="AA289" s="171" t="s">
        <v>774</v>
      </c>
      <c r="AB289" s="70" t="s">
        <v>774</v>
      </c>
      <c r="AC289" s="70" t="s">
        <v>1171</v>
      </c>
      <c r="AD289" s="70" t="s">
        <v>163</v>
      </c>
      <c r="AE289" s="82" t="s">
        <v>1162</v>
      </c>
      <c r="AF289" s="70" t="s">
        <v>1171</v>
      </c>
      <c r="AG289" s="70" t="s">
        <v>1159</v>
      </c>
      <c r="AH289" s="70" t="s">
        <v>3160</v>
      </c>
      <c r="AI289" s="70" t="s">
        <v>8746</v>
      </c>
      <c r="AJ289" s="70" t="s">
        <v>142</v>
      </c>
    </row>
    <row r="290" spans="1:36" x14ac:dyDescent="0.3">
      <c r="A290" s="59" t="str">
        <f t="shared" si="68"/>
        <v>JLM01-FMCG-SPO-00</v>
      </c>
      <c r="B290" s="70" t="s">
        <v>1171</v>
      </c>
      <c r="C290" s="70" t="s">
        <v>3078</v>
      </c>
      <c r="D290" s="70" t="s">
        <v>1218</v>
      </c>
      <c r="E290" s="70" t="s">
        <v>143</v>
      </c>
      <c r="F290" s="70" t="s">
        <v>1169</v>
      </c>
      <c r="G290" s="70" t="s">
        <v>5633</v>
      </c>
      <c r="H290" s="70" t="s">
        <v>3153</v>
      </c>
      <c r="I290" s="161" t="s">
        <v>4900</v>
      </c>
      <c r="J290" s="70" t="s">
        <v>3154</v>
      </c>
      <c r="K290" s="59" t="s">
        <v>6062</v>
      </c>
      <c r="L290" s="70" t="str">
        <f t="shared" si="69"/>
        <v>0223005</v>
      </c>
      <c r="M290" s="82" t="s">
        <v>4686</v>
      </c>
      <c r="N290" s="70" t="s">
        <v>2687</v>
      </c>
      <c r="O290" s="59" t="s">
        <v>2651</v>
      </c>
      <c r="P290" s="59" t="str">
        <f>O290</f>
        <v>0223005</v>
      </c>
      <c r="Q290" s="163" t="str">
        <f t="shared" si="62"/>
        <v>0223005@gsfmcg.com</v>
      </c>
      <c r="R290" s="59" t="s">
        <v>2651</v>
      </c>
      <c r="S290" s="59" t="s">
        <v>5238</v>
      </c>
      <c r="T290" s="59" t="str">
        <f>TRIM(CONCATENATE(W290))</f>
        <v>JLM01 - FMCG Unmapped</v>
      </c>
      <c r="U290" s="70" t="s">
        <v>3393</v>
      </c>
      <c r="V290" s="70" t="s">
        <v>5921</v>
      </c>
      <c r="W290" s="70" t="str">
        <f>TRIM(CONCATENATE(K290," - ",V290))</f>
        <v>JLM01 - FMCG Unmapped</v>
      </c>
      <c r="X290" s="70" t="s">
        <v>142</v>
      </c>
      <c r="Y290" s="70" t="s">
        <v>774</v>
      </c>
      <c r="Z290" s="70" t="s">
        <v>774</v>
      </c>
      <c r="AA290" s="171" t="s">
        <v>774</v>
      </c>
      <c r="AB290" s="70" t="s">
        <v>774</v>
      </c>
      <c r="AC290" s="70" t="s">
        <v>1171</v>
      </c>
      <c r="AD290" s="70" t="s">
        <v>163</v>
      </c>
      <c r="AE290" s="82" t="s">
        <v>1162</v>
      </c>
      <c r="AF290" s="70" t="s">
        <v>1171</v>
      </c>
      <c r="AG290" s="70" t="s">
        <v>1159</v>
      </c>
      <c r="AH290" s="70" t="s">
        <v>3160</v>
      </c>
      <c r="AI290" s="70" t="s">
        <v>8746</v>
      </c>
      <c r="AJ290" s="70" t="s">
        <v>142</v>
      </c>
    </row>
    <row r="291" spans="1:36" x14ac:dyDescent="0.3">
      <c r="A291" s="59" t="str">
        <f t="shared" si="68"/>
        <v>JLM01-FMCG-ASM-01</v>
      </c>
      <c r="B291" s="70" t="s">
        <v>1171</v>
      </c>
      <c r="C291" s="70" t="s">
        <v>3078</v>
      </c>
      <c r="D291" s="70" t="s">
        <v>1218</v>
      </c>
      <c r="E291" s="70" t="s">
        <v>143</v>
      </c>
      <c r="F291" s="70" t="s">
        <v>1169</v>
      </c>
      <c r="G291" s="70" t="s">
        <v>5633</v>
      </c>
      <c r="H291" s="70" t="s">
        <v>3153</v>
      </c>
      <c r="I291" s="161" t="s">
        <v>4900</v>
      </c>
      <c r="J291" s="70" t="s">
        <v>3154</v>
      </c>
      <c r="K291" s="59" t="s">
        <v>6062</v>
      </c>
      <c r="L291" s="70" t="str">
        <f t="shared" si="69"/>
        <v>02230</v>
      </c>
      <c r="M291" s="82" t="s">
        <v>4686</v>
      </c>
      <c r="N291" s="70" t="s">
        <v>2687</v>
      </c>
      <c r="O291" s="59" t="s">
        <v>2765</v>
      </c>
      <c r="P291" s="59" t="str">
        <f>O290</f>
        <v>0223005</v>
      </c>
      <c r="Q291" s="163" t="str">
        <f t="shared" si="62"/>
        <v>02230@gsfmcg.com</v>
      </c>
      <c r="R291" s="59" t="s">
        <v>2765</v>
      </c>
      <c r="S291" s="59" t="s">
        <v>7813</v>
      </c>
      <c r="T291" s="59" t="str">
        <f>V291</f>
        <v>Ehsan Afzal</v>
      </c>
      <c r="U291" s="70" t="s">
        <v>3160</v>
      </c>
      <c r="V291" s="70" t="s">
        <v>8746</v>
      </c>
      <c r="W291" s="70" t="str">
        <f>TRIM(CONCATENATE(K291," - ",AD291," - ",V291))</f>
        <v>JLM01 - ASM - Ehsan Afzal</v>
      </c>
      <c r="X291" s="70" t="s">
        <v>142</v>
      </c>
      <c r="Y291" s="70" t="s">
        <v>774</v>
      </c>
      <c r="Z291" s="70" t="s">
        <v>6465</v>
      </c>
      <c r="AA291" s="171">
        <v>44019</v>
      </c>
      <c r="AB291" s="70" t="s">
        <v>774</v>
      </c>
      <c r="AC291" s="70" t="s">
        <v>1219</v>
      </c>
      <c r="AD291" s="70" t="s">
        <v>1028</v>
      </c>
      <c r="AE291" s="82" t="s">
        <v>3414</v>
      </c>
      <c r="AF291" s="70" t="s">
        <v>1171</v>
      </c>
      <c r="AG291" s="70" t="s">
        <v>1159</v>
      </c>
      <c r="AH291" s="70" t="s">
        <v>3282</v>
      </c>
      <c r="AI291" s="70" t="s">
        <v>3135</v>
      </c>
      <c r="AJ291" s="70" t="s">
        <v>138</v>
      </c>
    </row>
    <row r="292" spans="1:36" x14ac:dyDescent="0.3">
      <c r="A292" s="59" t="str">
        <f t="shared" si="68"/>
        <v>GUJ01-FMCG01-SPO-01</v>
      </c>
      <c r="B292" s="70" t="s">
        <v>1170</v>
      </c>
      <c r="C292" s="70" t="s">
        <v>1987</v>
      </c>
      <c r="D292" s="70" t="s">
        <v>1218</v>
      </c>
      <c r="E292" s="70" t="s">
        <v>143</v>
      </c>
      <c r="F292" s="70" t="s">
        <v>1169</v>
      </c>
      <c r="G292" s="70" t="s">
        <v>5633</v>
      </c>
      <c r="H292" s="70" t="s">
        <v>7641</v>
      </c>
      <c r="I292" s="161" t="s">
        <v>4900</v>
      </c>
      <c r="J292" s="70" t="s">
        <v>7640</v>
      </c>
      <c r="K292" s="59" t="s">
        <v>6359</v>
      </c>
      <c r="L292" s="70" t="str">
        <f t="shared" si="69"/>
        <v>0111701</v>
      </c>
      <c r="M292" s="82" t="s">
        <v>4686</v>
      </c>
      <c r="N292" s="70" t="s">
        <v>2687</v>
      </c>
      <c r="O292" s="59" t="s">
        <v>8047</v>
      </c>
      <c r="P292" s="59" t="str">
        <f>O292</f>
        <v>0111701</v>
      </c>
      <c r="Q292" s="163" t="str">
        <f t="shared" si="62"/>
        <v>0111701@gsfmcg.com</v>
      </c>
      <c r="R292" s="59">
        <v>12345</v>
      </c>
      <c r="S292" s="59" t="s">
        <v>7644</v>
      </c>
      <c r="T292" s="59" t="str">
        <f>TRIM(CONCATENATE(V292," (",S292,")"))</f>
        <v>M. Ramzan (GUJ-01)</v>
      </c>
      <c r="U292" s="70" t="s">
        <v>3006</v>
      </c>
      <c r="V292" s="70" t="s">
        <v>7882</v>
      </c>
      <c r="W292" s="70" t="str">
        <f>TRIM(CONCATENATE(K292," - ",AD292," - ",V292))</f>
        <v>GUJ01 - SPO - M. Ramzan</v>
      </c>
      <c r="X292" s="70" t="s">
        <v>7649</v>
      </c>
      <c r="Y292" s="70" t="s">
        <v>6298</v>
      </c>
      <c r="Z292" s="70" t="s">
        <v>774</v>
      </c>
      <c r="AA292" s="171" t="s">
        <v>774</v>
      </c>
      <c r="AB292" s="70" t="s">
        <v>774</v>
      </c>
      <c r="AC292" s="70" t="s">
        <v>1171</v>
      </c>
      <c r="AD292" s="70" t="s">
        <v>163</v>
      </c>
      <c r="AE292" s="82" t="s">
        <v>1162</v>
      </c>
      <c r="AF292" s="70" t="s">
        <v>1171</v>
      </c>
      <c r="AG292" s="70" t="s">
        <v>1159</v>
      </c>
      <c r="AH292" s="70" t="s">
        <v>3123</v>
      </c>
      <c r="AI292" s="70" t="s">
        <v>358</v>
      </c>
      <c r="AJ292" s="70" t="s">
        <v>139</v>
      </c>
    </row>
    <row r="293" spans="1:36" x14ac:dyDescent="0.3">
      <c r="A293" s="59" t="str">
        <f t="shared" si="68"/>
        <v>GUJ01-FMCG01-SPO-02</v>
      </c>
      <c r="B293" s="70" t="s">
        <v>1170</v>
      </c>
      <c r="C293" s="70" t="s">
        <v>1987</v>
      </c>
      <c r="D293" s="70" t="s">
        <v>1218</v>
      </c>
      <c r="E293" s="70" t="s">
        <v>143</v>
      </c>
      <c r="F293" s="70" t="s">
        <v>1169</v>
      </c>
      <c r="G293" s="70" t="s">
        <v>5633</v>
      </c>
      <c r="H293" s="70" t="s">
        <v>7641</v>
      </c>
      <c r="I293" s="161" t="s">
        <v>4900</v>
      </c>
      <c r="J293" s="70" t="s">
        <v>7640</v>
      </c>
      <c r="K293" s="59" t="s">
        <v>6359</v>
      </c>
      <c r="L293" s="70" t="str">
        <f t="shared" si="69"/>
        <v>0111702</v>
      </c>
      <c r="M293" s="82" t="s">
        <v>4686</v>
      </c>
      <c r="N293" s="70" t="s">
        <v>2687</v>
      </c>
      <c r="O293" s="59" t="s">
        <v>8048</v>
      </c>
      <c r="P293" s="59" t="str">
        <f>O293</f>
        <v>0111702</v>
      </c>
      <c r="Q293" s="163" t="str">
        <f t="shared" si="62"/>
        <v>0111702@gsfmcg.com</v>
      </c>
      <c r="R293" s="59" t="s">
        <v>2588</v>
      </c>
      <c r="S293" s="59" t="s">
        <v>7645</v>
      </c>
      <c r="T293" s="59" t="str">
        <f>TRIM(CONCATENATE(V293," (",S293,")"))</f>
        <v>Aqib Javed (GUJ-02)</v>
      </c>
      <c r="U293" s="70" t="s">
        <v>3007</v>
      </c>
      <c r="V293" s="70" t="s">
        <v>8747</v>
      </c>
      <c r="W293" s="70" t="str">
        <f>TRIM(CONCATENATE(K293," - ",AD293," - ",V293))</f>
        <v>GUJ01 - SPO - Aqib Javed</v>
      </c>
      <c r="X293" s="70" t="s">
        <v>141</v>
      </c>
      <c r="Y293" s="70" t="s">
        <v>6298</v>
      </c>
      <c r="Z293" s="70" t="s">
        <v>774</v>
      </c>
      <c r="AA293" s="171" t="s">
        <v>774</v>
      </c>
      <c r="AB293" s="70" t="s">
        <v>774</v>
      </c>
      <c r="AC293" s="70" t="s">
        <v>1171</v>
      </c>
      <c r="AD293" s="70" t="s">
        <v>163</v>
      </c>
      <c r="AE293" s="82" t="s">
        <v>1162</v>
      </c>
      <c r="AF293" s="70" t="s">
        <v>1171</v>
      </c>
      <c r="AG293" s="70" t="s">
        <v>1159</v>
      </c>
      <c r="AH293" s="70" t="s">
        <v>3123</v>
      </c>
      <c r="AI293" s="70" t="s">
        <v>358</v>
      </c>
      <c r="AJ293" s="70" t="s">
        <v>139</v>
      </c>
    </row>
    <row r="294" spans="1:36" x14ac:dyDescent="0.3">
      <c r="A294" s="59" t="str">
        <f t="shared" si="68"/>
        <v>GUJ01-FMCG02-SPO-01</v>
      </c>
      <c r="B294" s="70" t="s">
        <v>1195</v>
      </c>
      <c r="C294" s="70" t="s">
        <v>1988</v>
      </c>
      <c r="D294" s="70" t="s">
        <v>1218</v>
      </c>
      <c r="E294" s="70" t="s">
        <v>143</v>
      </c>
      <c r="F294" s="70" t="s">
        <v>1169</v>
      </c>
      <c r="G294" s="70" t="s">
        <v>5633</v>
      </c>
      <c r="H294" s="70" t="s">
        <v>7641</v>
      </c>
      <c r="I294" s="161" t="s">
        <v>4900</v>
      </c>
      <c r="J294" s="70" t="s">
        <v>7640</v>
      </c>
      <c r="K294" s="59" t="s">
        <v>6359</v>
      </c>
      <c r="L294" s="70" t="str">
        <f t="shared" ref="L294:L316" si="70">O294</f>
        <v>0111703</v>
      </c>
      <c r="M294" s="82" t="s">
        <v>4686</v>
      </c>
      <c r="N294" s="70" t="s">
        <v>2687</v>
      </c>
      <c r="O294" s="59" t="s">
        <v>8049</v>
      </c>
      <c r="P294" s="59" t="str">
        <f>O294</f>
        <v>0111703</v>
      </c>
      <c r="Q294" s="163" t="str">
        <f t="shared" si="62"/>
        <v>0111703@gsfmcg.com</v>
      </c>
      <c r="R294" s="59" t="s">
        <v>2590</v>
      </c>
      <c r="S294" s="59" t="s">
        <v>7646</v>
      </c>
      <c r="T294" s="59" t="str">
        <f>TRIM(CONCATENATE(V294," (",S294,")"))</f>
        <v>Irfan Rasheed (T-GUJ-01)</v>
      </c>
      <c r="U294" s="70" t="s">
        <v>4383</v>
      </c>
      <c r="V294" s="70" t="s">
        <v>6394</v>
      </c>
      <c r="W294" s="70" t="str">
        <f>TRIM(CONCATENATE(K294," - ",AD294," - ",V294))</f>
        <v>GUJ01 - SPO - Irfan Rasheed</v>
      </c>
      <c r="X294" s="70" t="s">
        <v>141</v>
      </c>
      <c r="Y294" s="70" t="s">
        <v>6298</v>
      </c>
      <c r="Z294" s="70" t="s">
        <v>774</v>
      </c>
      <c r="AA294" s="171" t="s">
        <v>774</v>
      </c>
      <c r="AB294" s="70" t="s">
        <v>774</v>
      </c>
      <c r="AC294" s="70" t="s">
        <v>1171</v>
      </c>
      <c r="AD294" s="70" t="s">
        <v>163</v>
      </c>
      <c r="AE294" s="82" t="s">
        <v>1162</v>
      </c>
      <c r="AF294" s="70" t="s">
        <v>1171</v>
      </c>
      <c r="AG294" s="70" t="s">
        <v>1159</v>
      </c>
      <c r="AH294" s="70" t="s">
        <v>3123</v>
      </c>
      <c r="AI294" s="70" t="s">
        <v>358</v>
      </c>
      <c r="AJ294" s="70" t="s">
        <v>139</v>
      </c>
    </row>
    <row r="295" spans="1:36" x14ac:dyDescent="0.3">
      <c r="A295" s="59" t="str">
        <f t="shared" si="68"/>
        <v>GUJ01-FMCG02-SPO-02</v>
      </c>
      <c r="B295" s="70" t="s">
        <v>1195</v>
      </c>
      <c r="C295" s="70" t="s">
        <v>1988</v>
      </c>
      <c r="D295" s="70" t="s">
        <v>1218</v>
      </c>
      <c r="E295" s="70" t="s">
        <v>143</v>
      </c>
      <c r="F295" s="70" t="s">
        <v>1169</v>
      </c>
      <c r="G295" s="70" t="s">
        <v>5633</v>
      </c>
      <c r="H295" s="70" t="s">
        <v>7641</v>
      </c>
      <c r="I295" s="161" t="s">
        <v>4900</v>
      </c>
      <c r="J295" s="70" t="s">
        <v>7640</v>
      </c>
      <c r="K295" s="59" t="s">
        <v>6359</v>
      </c>
      <c r="L295" s="70" t="str">
        <f t="shared" si="70"/>
        <v>0111704</v>
      </c>
      <c r="M295" s="82" t="s">
        <v>4686</v>
      </c>
      <c r="N295" s="70" t="s">
        <v>2687</v>
      </c>
      <c r="O295" s="59" t="s">
        <v>8050</v>
      </c>
      <c r="P295" s="59" t="str">
        <f>O295</f>
        <v>0111704</v>
      </c>
      <c r="Q295" s="163" t="str">
        <f t="shared" si="62"/>
        <v>0111704@gsfmcg.com</v>
      </c>
      <c r="R295" s="59" t="s">
        <v>2641</v>
      </c>
      <c r="S295" s="59" t="s">
        <v>8102</v>
      </c>
      <c r="T295" s="59" t="str">
        <f>TRIM(CONCATENATE(V295," (",S295,")"))</f>
        <v>Ihsan Sabir (T-GUJ-02)</v>
      </c>
      <c r="U295" s="70" t="s">
        <v>3008</v>
      </c>
      <c r="V295" s="70" t="s">
        <v>8748</v>
      </c>
      <c r="W295" s="70" t="str">
        <f>TRIM(CONCATENATE(K295," - ",AD295," - ",V295))</f>
        <v>GUJ01 - SPO - Ihsan Sabir</v>
      </c>
      <c r="X295" s="70" t="s">
        <v>7649</v>
      </c>
      <c r="Y295" s="70" t="s">
        <v>6298</v>
      </c>
      <c r="Z295" s="70" t="s">
        <v>774</v>
      </c>
      <c r="AA295" s="171" t="s">
        <v>774</v>
      </c>
      <c r="AB295" s="70" t="s">
        <v>774</v>
      </c>
      <c r="AC295" s="70" t="s">
        <v>1171</v>
      </c>
      <c r="AD295" s="70" t="s">
        <v>163</v>
      </c>
      <c r="AE295" s="82" t="s">
        <v>1162</v>
      </c>
      <c r="AF295" s="70" t="s">
        <v>1171</v>
      </c>
      <c r="AG295" s="70" t="s">
        <v>1159</v>
      </c>
      <c r="AH295" s="70" t="s">
        <v>3123</v>
      </c>
      <c r="AI295" s="70" t="s">
        <v>358</v>
      </c>
      <c r="AJ295" s="70" t="s">
        <v>139</v>
      </c>
    </row>
    <row r="296" spans="1:36" x14ac:dyDescent="0.3">
      <c r="A296" s="59" t="str">
        <f t="shared" si="68"/>
        <v>GUJ01-FMCG-SPO-00</v>
      </c>
      <c r="B296" s="70" t="s">
        <v>1171</v>
      </c>
      <c r="C296" s="70" t="s">
        <v>3078</v>
      </c>
      <c r="D296" s="70" t="s">
        <v>1218</v>
      </c>
      <c r="E296" s="70" t="s">
        <v>143</v>
      </c>
      <c r="F296" s="70" t="s">
        <v>1169</v>
      </c>
      <c r="G296" s="70" t="s">
        <v>5633</v>
      </c>
      <c r="H296" s="70" t="s">
        <v>7641</v>
      </c>
      <c r="I296" s="161" t="s">
        <v>4900</v>
      </c>
      <c r="J296" s="70" t="s">
        <v>7640</v>
      </c>
      <c r="K296" s="59" t="s">
        <v>6359</v>
      </c>
      <c r="L296" s="70" t="str">
        <f t="shared" si="70"/>
        <v>0111705</v>
      </c>
      <c r="M296" s="82" t="s">
        <v>4686</v>
      </c>
      <c r="N296" s="70" t="s">
        <v>2687</v>
      </c>
      <c r="O296" s="59" t="s">
        <v>8051</v>
      </c>
      <c r="P296" s="59" t="str">
        <f>O296</f>
        <v>0111705</v>
      </c>
      <c r="Q296" s="163" t="str">
        <f t="shared" si="62"/>
        <v>0111705@gsfmcg.com</v>
      </c>
      <c r="R296" s="59" t="s">
        <v>2643</v>
      </c>
      <c r="S296" s="59" t="s">
        <v>5238</v>
      </c>
      <c r="T296" s="59" t="str">
        <f>TRIM(CONCATENATE(W296))</f>
        <v>GUJ01 - FMCG Unmapped</v>
      </c>
      <c r="U296" s="70" t="s">
        <v>3388</v>
      </c>
      <c r="V296" s="70" t="s">
        <v>5921</v>
      </c>
      <c r="W296" s="70" t="str">
        <f>TRIM(CONCATENATE(K296," - ",V296))</f>
        <v>GUJ01 - FMCG Unmapped</v>
      </c>
      <c r="X296" s="70" t="s">
        <v>141</v>
      </c>
      <c r="Y296" s="70" t="s">
        <v>774</v>
      </c>
      <c r="Z296" s="70" t="s">
        <v>774</v>
      </c>
      <c r="AA296" s="171" t="s">
        <v>774</v>
      </c>
      <c r="AB296" s="70" t="s">
        <v>774</v>
      </c>
      <c r="AC296" s="70" t="s">
        <v>1171</v>
      </c>
      <c r="AD296" s="70" t="s">
        <v>163</v>
      </c>
      <c r="AE296" s="82" t="s">
        <v>1162</v>
      </c>
      <c r="AF296" s="70" t="s">
        <v>1171</v>
      </c>
      <c r="AG296" s="70" t="s">
        <v>1159</v>
      </c>
      <c r="AH296" s="70" t="s">
        <v>3123</v>
      </c>
      <c r="AI296" s="70" t="s">
        <v>358</v>
      </c>
      <c r="AJ296" s="70" t="s">
        <v>139</v>
      </c>
    </row>
    <row r="297" spans="1:36" x14ac:dyDescent="0.3">
      <c r="A297" s="59" t="str">
        <f t="shared" si="68"/>
        <v>GUJ01-FMCG-ASM-01</v>
      </c>
      <c r="B297" s="70" t="s">
        <v>1171</v>
      </c>
      <c r="C297" s="70" t="s">
        <v>3078</v>
      </c>
      <c r="D297" s="70" t="s">
        <v>1218</v>
      </c>
      <c r="E297" s="70" t="s">
        <v>143</v>
      </c>
      <c r="F297" s="70" t="s">
        <v>1169</v>
      </c>
      <c r="G297" s="70" t="s">
        <v>5633</v>
      </c>
      <c r="H297" s="70" t="s">
        <v>7641</v>
      </c>
      <c r="I297" s="161" t="s">
        <v>4900</v>
      </c>
      <c r="J297" s="70" t="s">
        <v>7640</v>
      </c>
      <c r="K297" s="59" t="s">
        <v>6359</v>
      </c>
      <c r="L297" s="70" t="str">
        <f t="shared" si="70"/>
        <v>01117</v>
      </c>
      <c r="M297" s="82" t="s">
        <v>4686</v>
      </c>
      <c r="N297" s="70" t="s">
        <v>2687</v>
      </c>
      <c r="O297" s="59" t="s">
        <v>8052</v>
      </c>
      <c r="P297" s="59" t="str">
        <f>O296</f>
        <v>0111705</v>
      </c>
      <c r="Q297" s="163" t="str">
        <f t="shared" si="62"/>
        <v>01117@gsfmcg.com</v>
      </c>
      <c r="R297" s="59" t="s">
        <v>2776</v>
      </c>
      <c r="S297" s="59" t="s">
        <v>7814</v>
      </c>
      <c r="T297" s="59" t="str">
        <f>V297</f>
        <v>Waseem Mushtaq</v>
      </c>
      <c r="U297" s="70" t="s">
        <v>3123</v>
      </c>
      <c r="V297" s="70" t="s">
        <v>358</v>
      </c>
      <c r="W297" s="70" t="str">
        <f>TRIM(CONCATENATE(K297," - ",AD297," - ",V297))</f>
        <v>GUJ01 - ASM - Waseem Mushtaq</v>
      </c>
      <c r="X297" s="70" t="s">
        <v>141</v>
      </c>
      <c r="Y297" s="70" t="s">
        <v>774</v>
      </c>
      <c r="Z297" s="70" t="s">
        <v>774</v>
      </c>
      <c r="AA297" s="171" t="s">
        <v>774</v>
      </c>
      <c r="AB297" s="70" t="s">
        <v>774</v>
      </c>
      <c r="AC297" s="70" t="s">
        <v>1219</v>
      </c>
      <c r="AD297" s="70" t="s">
        <v>1028</v>
      </c>
      <c r="AE297" s="82" t="s">
        <v>3414</v>
      </c>
      <c r="AF297" s="70" t="s">
        <v>1171</v>
      </c>
      <c r="AG297" s="70" t="s">
        <v>1159</v>
      </c>
      <c r="AH297" s="70" t="s">
        <v>3282</v>
      </c>
      <c r="AI297" s="70" t="s">
        <v>3135</v>
      </c>
      <c r="AJ297" s="70" t="s">
        <v>138</v>
      </c>
    </row>
    <row r="298" spans="1:36" x14ac:dyDescent="0.3">
      <c r="A298" s="59" t="str">
        <f t="shared" si="68"/>
        <v>SKT01-FMCG01-SPO-01</v>
      </c>
      <c r="B298" s="70" t="s">
        <v>1170</v>
      </c>
      <c r="C298" s="70" t="s">
        <v>1987</v>
      </c>
      <c r="D298" s="70" t="s">
        <v>1218</v>
      </c>
      <c r="E298" s="70" t="s">
        <v>143</v>
      </c>
      <c r="F298" s="70" t="s">
        <v>1169</v>
      </c>
      <c r="G298" s="70" t="s">
        <v>5633</v>
      </c>
      <c r="H298" s="70" t="s">
        <v>6652</v>
      </c>
      <c r="I298" s="161" t="s">
        <v>4900</v>
      </c>
      <c r="J298" s="70" t="s">
        <v>6653</v>
      </c>
      <c r="K298" s="59" t="s">
        <v>6654</v>
      </c>
      <c r="L298" s="70" t="str">
        <f t="shared" si="70"/>
        <v>0211004</v>
      </c>
      <c r="M298" s="82" t="s">
        <v>4686</v>
      </c>
      <c r="N298" s="70" t="s">
        <v>2687</v>
      </c>
      <c r="O298" s="59" t="s">
        <v>2590</v>
      </c>
      <c r="P298" s="59" t="str">
        <f>O298</f>
        <v>0211004</v>
      </c>
      <c r="Q298" s="163" t="str">
        <f t="shared" si="62"/>
        <v>0211004@gsfmcg.com</v>
      </c>
      <c r="R298" s="59">
        <v>12345</v>
      </c>
      <c r="S298" s="59" t="s">
        <v>7664</v>
      </c>
      <c r="T298" s="59" t="str">
        <f>TRIM(CONCATENATE(V298," (",S298,")"))</f>
        <v>Noman Ali (SKT-01)</v>
      </c>
      <c r="U298" s="70" t="s">
        <v>6661</v>
      </c>
      <c r="V298" s="70" t="s">
        <v>1299</v>
      </c>
      <c r="W298" s="70" t="str">
        <f>TRIM(CONCATENATE(K298," - ",AD298," - ",V298))</f>
        <v>SKT01 - SPO - Noman Ali</v>
      </c>
      <c r="X298" s="70" t="s">
        <v>139</v>
      </c>
      <c r="Y298" s="70" t="s">
        <v>6298</v>
      </c>
      <c r="Z298" s="70" t="s">
        <v>774</v>
      </c>
      <c r="AA298" s="171" t="s">
        <v>774</v>
      </c>
      <c r="AB298" s="70" t="s">
        <v>774</v>
      </c>
      <c r="AC298" s="70" t="s">
        <v>1171</v>
      </c>
      <c r="AD298" s="70" t="s">
        <v>163</v>
      </c>
      <c r="AE298" s="82" t="s">
        <v>1162</v>
      </c>
      <c r="AF298" s="70" t="s">
        <v>1171</v>
      </c>
      <c r="AG298" s="70" t="s">
        <v>1159</v>
      </c>
      <c r="AH298" s="70" t="s">
        <v>6665</v>
      </c>
      <c r="AI298" s="70" t="s">
        <v>360</v>
      </c>
      <c r="AJ298" s="70" t="s">
        <v>139</v>
      </c>
    </row>
    <row r="299" spans="1:36" x14ac:dyDescent="0.3">
      <c r="A299" s="59" t="str">
        <f t="shared" si="68"/>
        <v>SKT01-FMCG01-SPO-02</v>
      </c>
      <c r="B299" s="70" t="s">
        <v>1170</v>
      </c>
      <c r="C299" s="70" t="s">
        <v>1987</v>
      </c>
      <c r="D299" s="70" t="s">
        <v>1218</v>
      </c>
      <c r="E299" s="70" t="s">
        <v>143</v>
      </c>
      <c r="F299" s="70" t="s">
        <v>1169</v>
      </c>
      <c r="G299" s="70" t="s">
        <v>5633</v>
      </c>
      <c r="H299" s="70" t="s">
        <v>6652</v>
      </c>
      <c r="I299" s="161" t="s">
        <v>4900</v>
      </c>
      <c r="J299" s="70" t="s">
        <v>6653</v>
      </c>
      <c r="K299" s="59" t="s">
        <v>6654</v>
      </c>
      <c r="L299" s="70" t="str">
        <f t="shared" si="70"/>
        <v>0713001</v>
      </c>
      <c r="M299" s="82" t="s">
        <v>4686</v>
      </c>
      <c r="N299" s="70" t="s">
        <v>2687</v>
      </c>
      <c r="O299" s="59" t="s">
        <v>6740</v>
      </c>
      <c r="P299" s="59" t="str">
        <f>O299</f>
        <v>0713001</v>
      </c>
      <c r="Q299" s="163" t="str">
        <f t="shared" si="62"/>
        <v>0713001@gsfmcg.com</v>
      </c>
      <c r="R299" s="59" t="s">
        <v>2588</v>
      </c>
      <c r="S299" s="59" t="s">
        <v>7665</v>
      </c>
      <c r="T299" s="59" t="str">
        <f>TRIM(CONCATENATE(V299," (",S299,")"))</f>
        <v>M. Asim (SKT-02)</v>
      </c>
      <c r="U299" s="70" t="s">
        <v>6662</v>
      </c>
      <c r="V299" s="70" t="s">
        <v>5408</v>
      </c>
      <c r="W299" s="70" t="str">
        <f>TRIM(CONCATENATE(K299," - ",AD299," - ",V299))</f>
        <v>SKT01 - SPO - M. Asim</v>
      </c>
      <c r="X299" s="70" t="s">
        <v>4234</v>
      </c>
      <c r="Y299" s="70" t="s">
        <v>6298</v>
      </c>
      <c r="Z299" s="70" t="s">
        <v>774</v>
      </c>
      <c r="AA299" s="171" t="s">
        <v>774</v>
      </c>
      <c r="AB299" s="70" t="s">
        <v>774</v>
      </c>
      <c r="AC299" s="70" t="s">
        <v>1171</v>
      </c>
      <c r="AD299" s="70" t="s">
        <v>163</v>
      </c>
      <c r="AE299" s="82" t="s">
        <v>1162</v>
      </c>
      <c r="AF299" s="70" t="s">
        <v>1171</v>
      </c>
      <c r="AG299" s="70" t="s">
        <v>1159</v>
      </c>
      <c r="AH299" s="70" t="s">
        <v>6665</v>
      </c>
      <c r="AI299" s="70" t="s">
        <v>360</v>
      </c>
      <c r="AJ299" s="70" t="s">
        <v>139</v>
      </c>
    </row>
    <row r="300" spans="1:36" x14ac:dyDescent="0.3">
      <c r="A300" s="59" t="str">
        <f t="shared" si="68"/>
        <v>SKT01-FMCG02-SPO-01</v>
      </c>
      <c r="B300" s="70" t="s">
        <v>1195</v>
      </c>
      <c r="C300" s="70" t="s">
        <v>1988</v>
      </c>
      <c r="D300" s="70" t="s">
        <v>1218</v>
      </c>
      <c r="E300" s="70" t="s">
        <v>143</v>
      </c>
      <c r="F300" s="70" t="s">
        <v>1169</v>
      </c>
      <c r="G300" s="70" t="s">
        <v>5633</v>
      </c>
      <c r="H300" s="70" t="s">
        <v>6652</v>
      </c>
      <c r="I300" s="161" t="s">
        <v>4900</v>
      </c>
      <c r="J300" s="70" t="s">
        <v>6653</v>
      </c>
      <c r="K300" s="59" t="s">
        <v>6654</v>
      </c>
      <c r="L300" s="70" t="str">
        <f t="shared" si="70"/>
        <v>0713002</v>
      </c>
      <c r="M300" s="82" t="s">
        <v>4686</v>
      </c>
      <c r="N300" s="70" t="s">
        <v>2687</v>
      </c>
      <c r="O300" s="59" t="s">
        <v>6741</v>
      </c>
      <c r="P300" s="59" t="str">
        <f>O300</f>
        <v>0713002</v>
      </c>
      <c r="Q300" s="163" t="str">
        <f t="shared" ref="Q300:Q363" si="71">CONCATENATE(O300,"@gsfmcg.com")</f>
        <v>0713002@gsfmcg.com</v>
      </c>
      <c r="R300" s="59" t="s">
        <v>2590</v>
      </c>
      <c r="S300" s="59" t="s">
        <v>7666</v>
      </c>
      <c r="T300" s="59" t="str">
        <f>TRIM(CONCATENATE(V300," (",S300,")"))</f>
        <v>Aqeel Meer (T-SKT-01)</v>
      </c>
      <c r="U300" s="70" t="s">
        <v>6663</v>
      </c>
      <c r="V300" s="70" t="s">
        <v>8260</v>
      </c>
      <c r="W300" s="70" t="str">
        <f>TRIM(CONCATENATE(K300," - ",AD300," - ",V300))</f>
        <v>SKT01 - SPO - Aqeel Meer</v>
      </c>
      <c r="X300" s="70" t="s">
        <v>139</v>
      </c>
      <c r="Y300" s="70" t="s">
        <v>6298</v>
      </c>
      <c r="Z300" s="70" t="s">
        <v>774</v>
      </c>
      <c r="AA300" s="171" t="s">
        <v>774</v>
      </c>
      <c r="AB300" s="70" t="s">
        <v>774</v>
      </c>
      <c r="AC300" s="70" t="s">
        <v>1171</v>
      </c>
      <c r="AD300" s="70" t="s">
        <v>163</v>
      </c>
      <c r="AE300" s="82" t="s">
        <v>1162</v>
      </c>
      <c r="AF300" s="70" t="s">
        <v>1171</v>
      </c>
      <c r="AG300" s="70" t="s">
        <v>1159</v>
      </c>
      <c r="AH300" s="70" t="s">
        <v>6665</v>
      </c>
      <c r="AI300" s="70" t="s">
        <v>360</v>
      </c>
      <c r="AJ300" s="70" t="s">
        <v>139</v>
      </c>
    </row>
    <row r="301" spans="1:36" x14ac:dyDescent="0.3">
      <c r="A301" s="59" t="str">
        <f t="shared" si="68"/>
        <v>SKT01-FMCG02-SPO-02</v>
      </c>
      <c r="B301" s="70" t="s">
        <v>1195</v>
      </c>
      <c r="C301" s="70" t="s">
        <v>1988</v>
      </c>
      <c r="D301" s="70" t="s">
        <v>1218</v>
      </c>
      <c r="E301" s="70" t="s">
        <v>143</v>
      </c>
      <c r="F301" s="70" t="s">
        <v>1169</v>
      </c>
      <c r="G301" s="70" t="s">
        <v>5633</v>
      </c>
      <c r="H301" s="70" t="s">
        <v>6652</v>
      </c>
      <c r="I301" s="161" t="s">
        <v>4900</v>
      </c>
      <c r="J301" s="70" t="s">
        <v>6653</v>
      </c>
      <c r="K301" s="59" t="s">
        <v>6654</v>
      </c>
      <c r="L301" s="70" t="str">
        <f t="shared" si="70"/>
        <v>0713003</v>
      </c>
      <c r="M301" s="82" t="s">
        <v>4686</v>
      </c>
      <c r="N301" s="70" t="s">
        <v>2687</v>
      </c>
      <c r="O301" s="59" t="s">
        <v>6742</v>
      </c>
      <c r="P301" s="59" t="str">
        <f>O301</f>
        <v>0713003</v>
      </c>
      <c r="Q301" s="163" t="str">
        <f t="shared" si="71"/>
        <v>0713003@gsfmcg.com</v>
      </c>
      <c r="R301" s="59" t="s">
        <v>2641</v>
      </c>
      <c r="S301" s="59" t="s">
        <v>7667</v>
      </c>
      <c r="T301" s="59" t="str">
        <f>TRIM(CONCATENATE(V301," (",S301,")"))</f>
        <v>Sharjeel Khawar (T-SKT-02)</v>
      </c>
      <c r="U301" s="70" t="s">
        <v>6667</v>
      </c>
      <c r="V301" s="70" t="s">
        <v>7669</v>
      </c>
      <c r="W301" s="70" t="str">
        <f>TRIM(CONCATENATE(K301," - ",AD301," - ",V301))</f>
        <v>SKT01 - SPO - Sharjeel Khawar</v>
      </c>
      <c r="X301" s="70" t="s">
        <v>139</v>
      </c>
      <c r="Y301" s="70" t="s">
        <v>6298</v>
      </c>
      <c r="Z301" s="70" t="s">
        <v>774</v>
      </c>
      <c r="AA301" s="171" t="s">
        <v>774</v>
      </c>
      <c r="AB301" s="70" t="s">
        <v>774</v>
      </c>
      <c r="AC301" s="70" t="s">
        <v>1171</v>
      </c>
      <c r="AD301" s="70" t="s">
        <v>163</v>
      </c>
      <c r="AE301" s="82" t="s">
        <v>1162</v>
      </c>
      <c r="AF301" s="70" t="s">
        <v>1171</v>
      </c>
      <c r="AG301" s="70" t="s">
        <v>1159</v>
      </c>
      <c r="AH301" s="70" t="s">
        <v>6665</v>
      </c>
      <c r="AI301" s="70" t="s">
        <v>360</v>
      </c>
      <c r="AJ301" s="70" t="s">
        <v>139</v>
      </c>
    </row>
    <row r="302" spans="1:36" x14ac:dyDescent="0.3">
      <c r="A302" s="59" t="str">
        <f t="shared" si="68"/>
        <v>SKT01-FMCG-SPO-00</v>
      </c>
      <c r="B302" s="70" t="s">
        <v>1171</v>
      </c>
      <c r="C302" s="70" t="s">
        <v>3078</v>
      </c>
      <c r="D302" s="70" t="s">
        <v>1218</v>
      </c>
      <c r="E302" s="70" t="s">
        <v>143</v>
      </c>
      <c r="F302" s="70" t="s">
        <v>1169</v>
      </c>
      <c r="G302" s="70" t="s">
        <v>5633</v>
      </c>
      <c r="H302" s="70" t="s">
        <v>6652</v>
      </c>
      <c r="I302" s="161" t="s">
        <v>4900</v>
      </c>
      <c r="J302" s="70" t="s">
        <v>6653</v>
      </c>
      <c r="K302" s="59" t="s">
        <v>6654</v>
      </c>
      <c r="L302" s="70" t="str">
        <f t="shared" si="70"/>
        <v>0713005</v>
      </c>
      <c r="M302" s="82" t="s">
        <v>4686</v>
      </c>
      <c r="N302" s="70" t="s">
        <v>2687</v>
      </c>
      <c r="O302" s="59" t="s">
        <v>6748</v>
      </c>
      <c r="P302" s="59" t="str">
        <f>O302</f>
        <v>0713005</v>
      </c>
      <c r="Q302" s="163" t="str">
        <f t="shared" si="71"/>
        <v>0713005@gsfmcg.com</v>
      </c>
      <c r="R302" s="59" t="s">
        <v>2643</v>
      </c>
      <c r="S302" s="59" t="s">
        <v>5238</v>
      </c>
      <c r="T302" s="59" t="str">
        <f>TRIM(CONCATENATE(W302))</f>
        <v>SKT01 - FMCG Unmapped</v>
      </c>
      <c r="U302" s="70" t="s">
        <v>6664</v>
      </c>
      <c r="V302" s="70" t="s">
        <v>5921</v>
      </c>
      <c r="W302" s="70" t="str">
        <f>TRIM(CONCATENATE(K302," - ",V302))</f>
        <v>SKT01 - FMCG Unmapped</v>
      </c>
      <c r="X302" s="70" t="s">
        <v>139</v>
      </c>
      <c r="Y302" s="70" t="s">
        <v>774</v>
      </c>
      <c r="Z302" s="70" t="s">
        <v>774</v>
      </c>
      <c r="AA302" s="171" t="s">
        <v>774</v>
      </c>
      <c r="AB302" s="70" t="s">
        <v>774</v>
      </c>
      <c r="AC302" s="70" t="s">
        <v>1171</v>
      </c>
      <c r="AD302" s="70" t="s">
        <v>163</v>
      </c>
      <c r="AE302" s="82" t="s">
        <v>1162</v>
      </c>
      <c r="AF302" s="70" t="s">
        <v>1171</v>
      </c>
      <c r="AG302" s="70" t="s">
        <v>1159</v>
      </c>
      <c r="AH302" s="70" t="s">
        <v>6665</v>
      </c>
      <c r="AI302" s="70" t="s">
        <v>360</v>
      </c>
      <c r="AJ302" s="70" t="s">
        <v>139</v>
      </c>
    </row>
    <row r="303" spans="1:36" x14ac:dyDescent="0.3">
      <c r="A303" s="59" t="str">
        <f t="shared" si="68"/>
        <v>SKT01-FMCG-ASM-01</v>
      </c>
      <c r="B303" s="70" t="s">
        <v>1171</v>
      </c>
      <c r="C303" s="70" t="s">
        <v>3078</v>
      </c>
      <c r="D303" s="70" t="s">
        <v>1218</v>
      </c>
      <c r="E303" s="70" t="s">
        <v>143</v>
      </c>
      <c r="F303" s="70" t="s">
        <v>1169</v>
      </c>
      <c r="G303" s="70" t="s">
        <v>5633</v>
      </c>
      <c r="H303" s="70" t="s">
        <v>6652</v>
      </c>
      <c r="I303" s="161" t="s">
        <v>4900</v>
      </c>
      <c r="J303" s="70" t="s">
        <v>6653</v>
      </c>
      <c r="K303" s="59" t="s">
        <v>6654</v>
      </c>
      <c r="L303" s="70" t="str">
        <f t="shared" si="70"/>
        <v>07130</v>
      </c>
      <c r="M303" s="82" t="s">
        <v>4686</v>
      </c>
      <c r="N303" s="70" t="s">
        <v>2687</v>
      </c>
      <c r="O303" s="59" t="s">
        <v>6743</v>
      </c>
      <c r="P303" s="59" t="str">
        <f>O302</f>
        <v>0713005</v>
      </c>
      <c r="Q303" s="163" t="str">
        <f t="shared" si="71"/>
        <v>07130@gsfmcg.com</v>
      </c>
      <c r="R303" s="59" t="s">
        <v>2776</v>
      </c>
      <c r="S303" s="59" t="s">
        <v>7815</v>
      </c>
      <c r="T303" s="59" t="str">
        <f>V303</f>
        <v>Ijaz Tabassum</v>
      </c>
      <c r="U303" s="70" t="s">
        <v>6665</v>
      </c>
      <c r="V303" s="70" t="s">
        <v>360</v>
      </c>
      <c r="W303" s="70" t="str">
        <f>TRIM(CONCATENATE(K303," - ",AD303," - ",V303))</f>
        <v>SKT01 - ASM - Ijaz Tabassum</v>
      </c>
      <c r="X303" s="70" t="s">
        <v>139</v>
      </c>
      <c r="Y303" s="70" t="s">
        <v>774</v>
      </c>
      <c r="Z303" s="70" t="s">
        <v>6670</v>
      </c>
      <c r="AA303" s="171">
        <v>43013</v>
      </c>
      <c r="AB303" s="70" t="s">
        <v>774</v>
      </c>
      <c r="AC303" s="70" t="s">
        <v>1219</v>
      </c>
      <c r="AD303" s="70" t="s">
        <v>1028</v>
      </c>
      <c r="AE303" s="82" t="s">
        <v>3414</v>
      </c>
      <c r="AF303" s="70" t="s">
        <v>1171</v>
      </c>
      <c r="AG303" s="70" t="s">
        <v>1159</v>
      </c>
      <c r="AH303" s="70" t="s">
        <v>3282</v>
      </c>
      <c r="AI303" s="70" t="s">
        <v>3135</v>
      </c>
      <c r="AJ303" s="70" t="s">
        <v>138</v>
      </c>
    </row>
    <row r="304" spans="1:36" x14ac:dyDescent="0.3">
      <c r="A304" s="59" t="str">
        <f t="shared" si="68"/>
        <v>GJW01-FMCG01-SPO-01</v>
      </c>
      <c r="B304" s="70" t="s">
        <v>1170</v>
      </c>
      <c r="C304" s="70" t="s">
        <v>1987</v>
      </c>
      <c r="D304" s="70" t="s">
        <v>1218</v>
      </c>
      <c r="E304" s="70" t="s">
        <v>143</v>
      </c>
      <c r="F304" s="70" t="s">
        <v>1169</v>
      </c>
      <c r="G304" s="70" t="s">
        <v>5633</v>
      </c>
      <c r="H304" s="70" t="s">
        <v>2072</v>
      </c>
      <c r="I304" s="161" t="s">
        <v>4900</v>
      </c>
      <c r="J304" s="70" t="s">
        <v>2865</v>
      </c>
      <c r="K304" s="59" t="s">
        <v>7662</v>
      </c>
      <c r="L304" s="70" t="str">
        <f t="shared" si="70"/>
        <v>0211006</v>
      </c>
      <c r="M304" s="82" t="s">
        <v>4686</v>
      </c>
      <c r="N304" s="70" t="s">
        <v>2687</v>
      </c>
      <c r="O304" s="59" t="s">
        <v>2592</v>
      </c>
      <c r="P304" s="59" t="str">
        <f>O304</f>
        <v>0211006</v>
      </c>
      <c r="Q304" s="163" t="str">
        <f t="shared" si="71"/>
        <v>0211006@gsfmcg.com</v>
      </c>
      <c r="R304" s="59">
        <v>12345</v>
      </c>
      <c r="S304" s="59" t="s">
        <v>350</v>
      </c>
      <c r="T304" s="59" t="str">
        <f>TRIM(CONCATENATE(V304," (",S304,")"))</f>
        <v>M. Abu Bakar (GJW-01)</v>
      </c>
      <c r="U304" s="70" t="s">
        <v>7650</v>
      </c>
      <c r="V304" s="70" t="s">
        <v>7623</v>
      </c>
      <c r="W304" s="70" t="str">
        <f>TRIM(CONCATENATE(K304," - ",AD304," - ",V304))</f>
        <v>GJW01 - SPO - M. Abu Bakar</v>
      </c>
      <c r="X304" s="70" t="s">
        <v>138</v>
      </c>
      <c r="Y304" s="70" t="s">
        <v>6298</v>
      </c>
      <c r="Z304" s="70" t="s">
        <v>774</v>
      </c>
      <c r="AA304" s="171" t="s">
        <v>774</v>
      </c>
      <c r="AB304" s="70" t="s">
        <v>774</v>
      </c>
      <c r="AC304" s="70" t="s">
        <v>1171</v>
      </c>
      <c r="AD304" s="70" t="s">
        <v>163</v>
      </c>
      <c r="AE304" s="82" t="s">
        <v>1162</v>
      </c>
      <c r="AF304" s="70" t="s">
        <v>1171</v>
      </c>
      <c r="AG304" s="70" t="s">
        <v>1159</v>
      </c>
      <c r="AH304" s="70" t="s">
        <v>7655</v>
      </c>
      <c r="AI304" s="70" t="s">
        <v>3124</v>
      </c>
      <c r="AJ304" s="70" t="s">
        <v>138</v>
      </c>
    </row>
    <row r="305" spans="1:36" x14ac:dyDescent="0.3">
      <c r="A305" s="59" t="str">
        <f t="shared" si="68"/>
        <v>GJW01-FMCG01-SPO-02</v>
      </c>
      <c r="B305" s="70" t="s">
        <v>1170</v>
      </c>
      <c r="C305" s="70" t="s">
        <v>1987</v>
      </c>
      <c r="D305" s="70" t="s">
        <v>1218</v>
      </c>
      <c r="E305" s="70" t="s">
        <v>143</v>
      </c>
      <c r="F305" s="70" t="s">
        <v>1169</v>
      </c>
      <c r="G305" s="70" t="s">
        <v>5633</v>
      </c>
      <c r="H305" s="70" t="s">
        <v>2072</v>
      </c>
      <c r="I305" s="161" t="s">
        <v>4900</v>
      </c>
      <c r="J305" s="70" t="s">
        <v>2865</v>
      </c>
      <c r="K305" s="59" t="s">
        <v>7662</v>
      </c>
      <c r="L305" s="70" t="str">
        <f t="shared" si="70"/>
        <v>0211002</v>
      </c>
      <c r="M305" s="82" t="s">
        <v>4686</v>
      </c>
      <c r="N305" s="70" t="s">
        <v>2687</v>
      </c>
      <c r="O305" s="59" t="s">
        <v>2588</v>
      </c>
      <c r="P305" s="59" t="str">
        <f>O305</f>
        <v>0211002</v>
      </c>
      <c r="Q305" s="163" t="str">
        <f t="shared" si="71"/>
        <v>0211002@gsfmcg.com</v>
      </c>
      <c r="R305" s="59" t="s">
        <v>2588</v>
      </c>
      <c r="S305" s="59" t="s">
        <v>354</v>
      </c>
      <c r="T305" s="59" t="str">
        <f>TRIM(CONCATENATE(V305," (",S305,")"))</f>
        <v>Sy. Gohar Raza (GJW-02)</v>
      </c>
      <c r="U305" s="70" t="s">
        <v>7651</v>
      </c>
      <c r="V305" s="70" t="s">
        <v>7624</v>
      </c>
      <c r="W305" s="70" t="str">
        <f>TRIM(CONCATENATE(K305," - ",AD305," - ",V305))</f>
        <v>GJW01 - SPO - Sy. Gohar Raza</v>
      </c>
      <c r="X305" s="70" t="s">
        <v>138</v>
      </c>
      <c r="Y305" s="70" t="s">
        <v>6298</v>
      </c>
      <c r="Z305" s="70" t="s">
        <v>774</v>
      </c>
      <c r="AA305" s="171" t="s">
        <v>774</v>
      </c>
      <c r="AB305" s="70" t="s">
        <v>774</v>
      </c>
      <c r="AC305" s="70" t="s">
        <v>1171</v>
      </c>
      <c r="AD305" s="70" t="s">
        <v>163</v>
      </c>
      <c r="AE305" s="82" t="s">
        <v>1162</v>
      </c>
      <c r="AF305" s="70" t="s">
        <v>1171</v>
      </c>
      <c r="AG305" s="70" t="s">
        <v>1159</v>
      </c>
      <c r="AH305" s="70" t="s">
        <v>7655</v>
      </c>
      <c r="AI305" s="70" t="s">
        <v>3124</v>
      </c>
      <c r="AJ305" s="70" t="s">
        <v>138</v>
      </c>
    </row>
    <row r="306" spans="1:36" x14ac:dyDescent="0.3">
      <c r="A306" s="59" t="str">
        <f t="shared" si="68"/>
        <v>GJW01-FMCG02-SPO-01</v>
      </c>
      <c r="B306" s="70" t="s">
        <v>1195</v>
      </c>
      <c r="C306" s="70" t="s">
        <v>1988</v>
      </c>
      <c r="D306" s="70" t="s">
        <v>1218</v>
      </c>
      <c r="E306" s="70" t="s">
        <v>143</v>
      </c>
      <c r="F306" s="70" t="s">
        <v>1169</v>
      </c>
      <c r="G306" s="70" t="s">
        <v>5633</v>
      </c>
      <c r="H306" s="70" t="s">
        <v>2072</v>
      </c>
      <c r="I306" s="161" t="s">
        <v>4900</v>
      </c>
      <c r="J306" s="70" t="s">
        <v>2865</v>
      </c>
      <c r="K306" s="59" t="s">
        <v>7662</v>
      </c>
      <c r="L306" s="70" t="str">
        <f t="shared" si="70"/>
        <v>0221002</v>
      </c>
      <c r="M306" s="82" t="s">
        <v>4686</v>
      </c>
      <c r="N306" s="70" t="s">
        <v>2687</v>
      </c>
      <c r="O306" s="59" t="s">
        <v>2641</v>
      </c>
      <c r="P306" s="59" t="str">
        <f>O306</f>
        <v>0221002</v>
      </c>
      <c r="Q306" s="163" t="str">
        <f t="shared" si="71"/>
        <v>0221002@gsfmcg.com</v>
      </c>
      <c r="R306" s="59" t="s">
        <v>2590</v>
      </c>
      <c r="S306" s="59" t="s">
        <v>549</v>
      </c>
      <c r="T306" s="59" t="str">
        <f>TRIM(CONCATENATE(V306," (",S306,")"))</f>
        <v>Abbas Ali (T-GJW-01)</v>
      </c>
      <c r="U306" s="70" t="s">
        <v>7653</v>
      </c>
      <c r="V306" s="70" t="s">
        <v>8749</v>
      </c>
      <c r="W306" s="70" t="str">
        <f>TRIM(CONCATENATE(K306," - ",AD306," - ",V306))</f>
        <v>GJW01 - SPO - Abbas Ali</v>
      </c>
      <c r="X306" s="70" t="s">
        <v>138</v>
      </c>
      <c r="Y306" s="70" t="s">
        <v>6298</v>
      </c>
      <c r="Z306" s="70" t="s">
        <v>774</v>
      </c>
      <c r="AA306" s="171" t="s">
        <v>774</v>
      </c>
      <c r="AB306" s="70" t="s">
        <v>774</v>
      </c>
      <c r="AC306" s="70" t="s">
        <v>1171</v>
      </c>
      <c r="AD306" s="70" t="s">
        <v>163</v>
      </c>
      <c r="AE306" s="82" t="s">
        <v>1162</v>
      </c>
      <c r="AF306" s="70" t="s">
        <v>1171</v>
      </c>
      <c r="AG306" s="70" t="s">
        <v>1159</v>
      </c>
      <c r="AH306" s="70" t="s">
        <v>7655</v>
      </c>
      <c r="AI306" s="70" t="s">
        <v>3124</v>
      </c>
      <c r="AJ306" s="70" t="s">
        <v>138</v>
      </c>
    </row>
    <row r="307" spans="1:36" x14ac:dyDescent="0.3">
      <c r="A307" s="59" t="str">
        <f t="shared" si="68"/>
        <v>GJW01-FMCG02-SPO-02</v>
      </c>
      <c r="B307" s="70" t="s">
        <v>1195</v>
      </c>
      <c r="C307" s="70" t="s">
        <v>1988</v>
      </c>
      <c r="D307" s="70" t="s">
        <v>1218</v>
      </c>
      <c r="E307" s="70" t="s">
        <v>143</v>
      </c>
      <c r="F307" s="70" t="s">
        <v>1169</v>
      </c>
      <c r="G307" s="70" t="s">
        <v>5633</v>
      </c>
      <c r="H307" s="70" t="s">
        <v>2072</v>
      </c>
      <c r="I307" s="161" t="s">
        <v>4900</v>
      </c>
      <c r="J307" s="70" t="s">
        <v>2865</v>
      </c>
      <c r="K307" s="59" t="s">
        <v>7662</v>
      </c>
      <c r="L307" s="70" t="str">
        <f t="shared" si="70"/>
        <v>0221003</v>
      </c>
      <c r="M307" s="82" t="s">
        <v>4686</v>
      </c>
      <c r="N307" s="70" t="s">
        <v>2687</v>
      </c>
      <c r="O307" s="59" t="s">
        <v>2642</v>
      </c>
      <c r="P307" s="59" t="str">
        <f>O307</f>
        <v>0221003</v>
      </c>
      <c r="Q307" s="163" t="str">
        <f t="shared" si="71"/>
        <v>0221003@gsfmcg.com</v>
      </c>
      <c r="R307" s="59" t="s">
        <v>2641</v>
      </c>
      <c r="S307" s="59" t="s">
        <v>553</v>
      </c>
      <c r="T307" s="59" t="str">
        <f>TRIM(CONCATENATE(V307," (",S307,")"))</f>
        <v>M. Umair Azam Khan (T-GJW-02)</v>
      </c>
      <c r="U307" s="70" t="s">
        <v>7652</v>
      </c>
      <c r="V307" s="70" t="s">
        <v>7625</v>
      </c>
      <c r="W307" s="70" t="str">
        <f>TRIM(CONCATENATE(K307," - ",AD307," - ",V307))</f>
        <v>GJW01 - SPO - M. Umair Azam Khan</v>
      </c>
      <c r="X307" s="70" t="s">
        <v>138</v>
      </c>
      <c r="Y307" s="70" t="s">
        <v>6298</v>
      </c>
      <c r="Z307" s="70" t="s">
        <v>774</v>
      </c>
      <c r="AA307" s="171" t="s">
        <v>774</v>
      </c>
      <c r="AB307" s="70" t="s">
        <v>774</v>
      </c>
      <c r="AC307" s="70" t="s">
        <v>1171</v>
      </c>
      <c r="AD307" s="70" t="s">
        <v>163</v>
      </c>
      <c r="AE307" s="82" t="s">
        <v>1162</v>
      </c>
      <c r="AF307" s="70" t="s">
        <v>1171</v>
      </c>
      <c r="AG307" s="70" t="s">
        <v>1159</v>
      </c>
      <c r="AH307" s="70" t="s">
        <v>7655</v>
      </c>
      <c r="AI307" s="70" t="s">
        <v>3124</v>
      </c>
      <c r="AJ307" s="70" t="s">
        <v>138</v>
      </c>
    </row>
    <row r="308" spans="1:36" x14ac:dyDescent="0.3">
      <c r="A308" s="59" t="str">
        <f t="shared" si="68"/>
        <v>GJW01-FMCG-SPO-00</v>
      </c>
      <c r="B308" s="70" t="s">
        <v>1171</v>
      </c>
      <c r="C308" s="70" t="s">
        <v>3078</v>
      </c>
      <c r="D308" s="70" t="s">
        <v>1218</v>
      </c>
      <c r="E308" s="70" t="s">
        <v>143</v>
      </c>
      <c r="F308" s="70" t="s">
        <v>1169</v>
      </c>
      <c r="G308" s="70" t="s">
        <v>5633</v>
      </c>
      <c r="H308" s="70" t="s">
        <v>2072</v>
      </c>
      <c r="I308" s="161" t="s">
        <v>4900</v>
      </c>
      <c r="J308" s="70" t="s">
        <v>2865</v>
      </c>
      <c r="K308" s="59" t="s">
        <v>7662</v>
      </c>
      <c r="L308" s="70" t="str">
        <f t="shared" si="70"/>
        <v>0221004</v>
      </c>
      <c r="M308" s="82" t="s">
        <v>4686</v>
      </c>
      <c r="N308" s="70" t="s">
        <v>2687</v>
      </c>
      <c r="O308" s="59" t="s">
        <v>2643</v>
      </c>
      <c r="P308" s="59" t="str">
        <f>O308</f>
        <v>0221004</v>
      </c>
      <c r="Q308" s="163" t="str">
        <f t="shared" si="71"/>
        <v>0221004@gsfmcg.com</v>
      </c>
      <c r="R308" s="59" t="s">
        <v>2643</v>
      </c>
      <c r="S308" s="59" t="s">
        <v>5238</v>
      </c>
      <c r="T308" s="59" t="str">
        <f>TRIM(CONCATENATE(W308))</f>
        <v>GJW01 - FMCG Unmapped</v>
      </c>
      <c r="U308" s="70" t="s">
        <v>7654</v>
      </c>
      <c r="V308" s="70" t="s">
        <v>5921</v>
      </c>
      <c r="W308" s="70" t="str">
        <f>TRIM(CONCATENATE(K308," - ",V308))</f>
        <v>GJW01 - FMCG Unmapped</v>
      </c>
      <c r="X308" s="70" t="s">
        <v>138</v>
      </c>
      <c r="Y308" s="70" t="s">
        <v>774</v>
      </c>
      <c r="Z308" s="70" t="s">
        <v>774</v>
      </c>
      <c r="AA308" s="171" t="s">
        <v>774</v>
      </c>
      <c r="AB308" s="70" t="s">
        <v>774</v>
      </c>
      <c r="AC308" s="70" t="s">
        <v>1171</v>
      </c>
      <c r="AD308" s="70" t="s">
        <v>163</v>
      </c>
      <c r="AE308" s="82" t="s">
        <v>1162</v>
      </c>
      <c r="AF308" s="70" t="s">
        <v>1171</v>
      </c>
      <c r="AG308" s="70" t="s">
        <v>1159</v>
      </c>
      <c r="AH308" s="70" t="s">
        <v>7655</v>
      </c>
      <c r="AI308" s="70" t="s">
        <v>3124</v>
      </c>
      <c r="AJ308" s="70" t="s">
        <v>138</v>
      </c>
    </row>
    <row r="309" spans="1:36" x14ac:dyDescent="0.3">
      <c r="A309" s="59" t="str">
        <f t="shared" si="68"/>
        <v>GJW01-FMCG-ASM-01</v>
      </c>
      <c r="B309" s="70" t="s">
        <v>1171</v>
      </c>
      <c r="C309" s="70" t="s">
        <v>3078</v>
      </c>
      <c r="D309" s="70" t="s">
        <v>1218</v>
      </c>
      <c r="E309" s="70" t="s">
        <v>143</v>
      </c>
      <c r="F309" s="70" t="s">
        <v>1169</v>
      </c>
      <c r="G309" s="70" t="s">
        <v>5633</v>
      </c>
      <c r="H309" s="70" t="s">
        <v>2072</v>
      </c>
      <c r="I309" s="161" t="s">
        <v>4900</v>
      </c>
      <c r="J309" s="70" t="s">
        <v>2865</v>
      </c>
      <c r="K309" s="59" t="s">
        <v>7662</v>
      </c>
      <c r="L309" s="70" t="str">
        <f t="shared" si="70"/>
        <v>02210</v>
      </c>
      <c r="M309" s="82" t="s">
        <v>4686</v>
      </c>
      <c r="N309" s="70" t="s">
        <v>2687</v>
      </c>
      <c r="O309" s="59" t="s">
        <v>2776</v>
      </c>
      <c r="P309" s="59" t="str">
        <f>O308</f>
        <v>0221004</v>
      </c>
      <c r="Q309" s="163" t="str">
        <f t="shared" si="71"/>
        <v>02210@gsfmcg.com</v>
      </c>
      <c r="R309" s="59" t="s">
        <v>2776</v>
      </c>
      <c r="S309" s="59" t="s">
        <v>7816</v>
      </c>
      <c r="T309" s="59" t="str">
        <f>V309</f>
        <v>Waqas Kareem</v>
      </c>
      <c r="U309" s="70" t="s">
        <v>7655</v>
      </c>
      <c r="V309" s="70" t="s">
        <v>3124</v>
      </c>
      <c r="W309" s="70" t="str">
        <f>TRIM(CONCATENATE(K309," - ",AD309," - ",V309))</f>
        <v>GJW01 - ASM - Waqas Kareem</v>
      </c>
      <c r="X309" s="70" t="s">
        <v>138</v>
      </c>
      <c r="Y309" s="70" t="s">
        <v>774</v>
      </c>
      <c r="Z309" s="70" t="s">
        <v>6393</v>
      </c>
      <c r="AA309" s="171">
        <v>43370</v>
      </c>
      <c r="AB309" s="70" t="s">
        <v>774</v>
      </c>
      <c r="AC309" s="70" t="s">
        <v>1219</v>
      </c>
      <c r="AD309" s="70" t="s">
        <v>1028</v>
      </c>
      <c r="AE309" s="82" t="s">
        <v>3414</v>
      </c>
      <c r="AF309" s="70" t="s">
        <v>1171</v>
      </c>
      <c r="AG309" s="70" t="s">
        <v>1159</v>
      </c>
      <c r="AH309" s="70" t="s">
        <v>3282</v>
      </c>
      <c r="AI309" s="70" t="s">
        <v>3135</v>
      </c>
      <c r="AJ309" s="70" t="s">
        <v>138</v>
      </c>
    </row>
    <row r="310" spans="1:36" x14ac:dyDescent="0.3">
      <c r="A310" s="59" t="str">
        <f t="shared" si="68"/>
        <v>GJW02-FMCG01-SPO-01</v>
      </c>
      <c r="B310" s="70" t="s">
        <v>1170</v>
      </c>
      <c r="C310" s="70" t="s">
        <v>1987</v>
      </c>
      <c r="D310" s="70" t="s">
        <v>1218</v>
      </c>
      <c r="E310" s="70" t="s">
        <v>143</v>
      </c>
      <c r="F310" s="70" t="s">
        <v>1169</v>
      </c>
      <c r="G310" s="70" t="s">
        <v>5633</v>
      </c>
      <c r="H310" s="70" t="s">
        <v>2073</v>
      </c>
      <c r="I310" s="161" t="s">
        <v>4900</v>
      </c>
      <c r="J310" s="70" t="s">
        <v>3125</v>
      </c>
      <c r="K310" s="59" t="s">
        <v>7663</v>
      </c>
      <c r="L310" s="70" t="str">
        <f t="shared" si="70"/>
        <v>0211001</v>
      </c>
      <c r="M310" s="82" t="s">
        <v>4686</v>
      </c>
      <c r="N310" s="70" t="s">
        <v>2687</v>
      </c>
      <c r="O310" s="59" t="s">
        <v>2587</v>
      </c>
      <c r="P310" s="59" t="str">
        <f>O310</f>
        <v>0211001</v>
      </c>
      <c r="Q310" s="163" t="str">
        <f t="shared" si="71"/>
        <v>0211001@gsfmcg.com</v>
      </c>
      <c r="R310" s="59" t="s">
        <v>5587</v>
      </c>
      <c r="S310" s="59" t="s">
        <v>357</v>
      </c>
      <c r="T310" s="59" t="str">
        <f>V310</f>
        <v>Waqas Ali</v>
      </c>
      <c r="U310" s="70" t="s">
        <v>7657</v>
      </c>
      <c r="V310" s="70" t="s">
        <v>352</v>
      </c>
      <c r="W310" s="70" t="str">
        <f>TRIM(CONCATENATE(K310," - ",AD310," - ",V310))</f>
        <v>GJW02 - SPO - Waqas Ali</v>
      </c>
      <c r="X310" s="70" t="s">
        <v>138</v>
      </c>
      <c r="Y310" s="70" t="s">
        <v>774</v>
      </c>
      <c r="Z310" s="70" t="s">
        <v>774</v>
      </c>
      <c r="AA310" s="171" t="s">
        <v>774</v>
      </c>
      <c r="AB310" s="70" t="s">
        <v>774</v>
      </c>
      <c r="AC310" s="70" t="s">
        <v>1171</v>
      </c>
      <c r="AD310" s="70" t="s">
        <v>163</v>
      </c>
      <c r="AE310" s="82" t="s">
        <v>1162</v>
      </c>
      <c r="AF310" s="70" t="s">
        <v>1171</v>
      </c>
      <c r="AG310" s="70" t="s">
        <v>1159</v>
      </c>
      <c r="AH310" s="70" t="s">
        <v>7661</v>
      </c>
      <c r="AI310" s="70" t="s">
        <v>355</v>
      </c>
      <c r="AJ310" s="70" t="s">
        <v>138</v>
      </c>
    </row>
    <row r="311" spans="1:36" x14ac:dyDescent="0.3">
      <c r="A311" s="59" t="str">
        <f t="shared" si="68"/>
        <v>GJW02-FMCG01-SPO-02</v>
      </c>
      <c r="B311" s="70" t="s">
        <v>1170</v>
      </c>
      <c r="C311" s="70" t="s">
        <v>1987</v>
      </c>
      <c r="D311" s="70" t="s">
        <v>1218</v>
      </c>
      <c r="E311" s="70" t="s">
        <v>143</v>
      </c>
      <c r="F311" s="70" t="s">
        <v>1169</v>
      </c>
      <c r="G311" s="70" t="s">
        <v>5633</v>
      </c>
      <c r="H311" s="70" t="s">
        <v>2073</v>
      </c>
      <c r="I311" s="161" t="s">
        <v>4900</v>
      </c>
      <c r="J311" s="70" t="s">
        <v>3125</v>
      </c>
      <c r="K311" s="59" t="s">
        <v>7663</v>
      </c>
      <c r="L311" s="70" t="str">
        <f t="shared" si="70"/>
        <v>0211005</v>
      </c>
      <c r="M311" s="82" t="s">
        <v>4686</v>
      </c>
      <c r="N311" s="70" t="s">
        <v>2687</v>
      </c>
      <c r="O311" s="59" t="s">
        <v>2591</v>
      </c>
      <c r="P311" s="59" t="str">
        <f>O311</f>
        <v>0211005</v>
      </c>
      <c r="Q311" s="163" t="str">
        <f t="shared" si="71"/>
        <v>0211005@gsfmcg.com</v>
      </c>
      <c r="R311" s="59" t="s">
        <v>2591</v>
      </c>
      <c r="S311" s="59" t="s">
        <v>359</v>
      </c>
      <c r="T311" s="59" t="str">
        <f>TRIM(CONCATENATE(V311," (",S311,")"))</f>
        <v>Uzair Zafar (GJW-04)</v>
      </c>
      <c r="U311" s="70" t="s">
        <v>7656</v>
      </c>
      <c r="V311" s="70" t="s">
        <v>7629</v>
      </c>
      <c r="W311" s="70" t="str">
        <f>TRIM(CONCATENATE(K311," - ",AD311," - ",V311))</f>
        <v>GJW02 - SPO - Uzair Zafar</v>
      </c>
      <c r="X311" s="70" t="s">
        <v>138</v>
      </c>
      <c r="Y311" s="70" t="s">
        <v>6311</v>
      </c>
      <c r="Z311" s="70" t="s">
        <v>774</v>
      </c>
      <c r="AA311" s="171" t="s">
        <v>774</v>
      </c>
      <c r="AB311" s="70" t="s">
        <v>774</v>
      </c>
      <c r="AC311" s="70" t="s">
        <v>1171</v>
      </c>
      <c r="AD311" s="70" t="s">
        <v>163</v>
      </c>
      <c r="AE311" s="82" t="s">
        <v>1162</v>
      </c>
      <c r="AF311" s="70" t="s">
        <v>1171</v>
      </c>
      <c r="AG311" s="70" t="s">
        <v>1159</v>
      </c>
      <c r="AH311" s="70" t="s">
        <v>7661</v>
      </c>
      <c r="AI311" s="70" t="s">
        <v>355</v>
      </c>
      <c r="AJ311" s="70" t="s">
        <v>138</v>
      </c>
    </row>
    <row r="312" spans="1:36" x14ac:dyDescent="0.3">
      <c r="A312" s="59" t="str">
        <f t="shared" si="68"/>
        <v>GJW02-FMCG02-SPO-01</v>
      </c>
      <c r="B312" s="70" t="s">
        <v>1195</v>
      </c>
      <c r="C312" s="70" t="s">
        <v>1988</v>
      </c>
      <c r="D312" s="70" t="s">
        <v>1218</v>
      </c>
      <c r="E312" s="70" t="s">
        <v>143</v>
      </c>
      <c r="F312" s="70" t="s">
        <v>1169</v>
      </c>
      <c r="G312" s="70" t="s">
        <v>5633</v>
      </c>
      <c r="H312" s="70" t="s">
        <v>2073</v>
      </c>
      <c r="I312" s="161" t="s">
        <v>4900</v>
      </c>
      <c r="J312" s="70" t="s">
        <v>3125</v>
      </c>
      <c r="K312" s="59" t="s">
        <v>7663</v>
      </c>
      <c r="L312" s="70" t="str">
        <f t="shared" si="70"/>
        <v>0221001</v>
      </c>
      <c r="M312" s="82" t="s">
        <v>4686</v>
      </c>
      <c r="N312" s="70" t="s">
        <v>2687</v>
      </c>
      <c r="O312" s="59" t="s">
        <v>2640</v>
      </c>
      <c r="P312" s="59" t="str">
        <f>O312</f>
        <v>0221001</v>
      </c>
      <c r="Q312" s="163" t="str">
        <f t="shared" si="71"/>
        <v>0221001@gsfmcg.com</v>
      </c>
      <c r="R312" s="59" t="s">
        <v>2640</v>
      </c>
      <c r="S312" s="59" t="s">
        <v>555</v>
      </c>
      <c r="T312" s="59" t="str">
        <f>TRIM(CONCATENATE(V312," (",S312,")"))</f>
        <v>Shahriyar Subhani (T-GJW-03)</v>
      </c>
      <c r="U312" s="70" t="s">
        <v>7658</v>
      </c>
      <c r="V312" s="70" t="s">
        <v>7630</v>
      </c>
      <c r="W312" s="70" t="str">
        <f>TRIM(CONCATENATE(K312," - ",AD312," - ",V312))</f>
        <v>GJW02 - SPO - Shahriyar Subhani</v>
      </c>
      <c r="X312" s="70" t="s">
        <v>138</v>
      </c>
      <c r="Y312" s="70" t="s">
        <v>6298</v>
      </c>
      <c r="Z312" s="70" t="s">
        <v>774</v>
      </c>
      <c r="AA312" s="171" t="s">
        <v>774</v>
      </c>
      <c r="AB312" s="70" t="s">
        <v>774</v>
      </c>
      <c r="AC312" s="70" t="s">
        <v>1171</v>
      </c>
      <c r="AD312" s="70" t="s">
        <v>163</v>
      </c>
      <c r="AE312" s="82" t="s">
        <v>1162</v>
      </c>
      <c r="AF312" s="70" t="s">
        <v>1171</v>
      </c>
      <c r="AG312" s="70" t="s">
        <v>1159</v>
      </c>
      <c r="AH312" s="70" t="s">
        <v>7661</v>
      </c>
      <c r="AI312" s="70" t="s">
        <v>355</v>
      </c>
      <c r="AJ312" s="70" t="s">
        <v>138</v>
      </c>
    </row>
    <row r="313" spans="1:36" x14ac:dyDescent="0.3">
      <c r="A313" s="59" t="str">
        <f t="shared" si="68"/>
        <v>GJW02-FMCG02-SPO-02</v>
      </c>
      <c r="B313" s="70" t="s">
        <v>1195</v>
      </c>
      <c r="C313" s="70" t="s">
        <v>1988</v>
      </c>
      <c r="D313" s="70" t="s">
        <v>1218</v>
      </c>
      <c r="E313" s="70" t="s">
        <v>143</v>
      </c>
      <c r="F313" s="70" t="s">
        <v>1169</v>
      </c>
      <c r="G313" s="70" t="s">
        <v>5633</v>
      </c>
      <c r="H313" s="70" t="s">
        <v>2073</v>
      </c>
      <c r="I313" s="161" t="s">
        <v>4900</v>
      </c>
      <c r="J313" s="70" t="s">
        <v>3125</v>
      </c>
      <c r="K313" s="59" t="s">
        <v>7663</v>
      </c>
      <c r="L313" s="70" t="str">
        <f t="shared" si="70"/>
        <v>0211003</v>
      </c>
      <c r="M313" s="82" t="s">
        <v>4686</v>
      </c>
      <c r="N313" s="70" t="s">
        <v>2687</v>
      </c>
      <c r="O313" s="59" t="s">
        <v>2589</v>
      </c>
      <c r="P313" s="59" t="str">
        <f>O313</f>
        <v>0211003</v>
      </c>
      <c r="Q313" s="163" t="str">
        <f t="shared" si="71"/>
        <v>0211003@gsfmcg.com</v>
      </c>
      <c r="R313" s="59">
        <v>5878009</v>
      </c>
      <c r="S313" s="59" t="s">
        <v>558</v>
      </c>
      <c r="T313" s="59" t="str">
        <f>TRIM(CONCATENATE(V313," (",S313,")"))</f>
        <v>Sy. Imran Haider (T-GJW-04)</v>
      </c>
      <c r="U313" s="70" t="s">
        <v>7659</v>
      </c>
      <c r="V313" s="70" t="s">
        <v>7631</v>
      </c>
      <c r="W313" s="70" t="str">
        <f>TRIM(CONCATENATE(K313," - ",AD313," - ",V313))</f>
        <v>GJW02 - SPO - Sy. Imran Haider</v>
      </c>
      <c r="X313" s="70" t="s">
        <v>138</v>
      </c>
      <c r="Y313" s="70" t="s">
        <v>6298</v>
      </c>
      <c r="Z313" s="70" t="s">
        <v>774</v>
      </c>
      <c r="AA313" s="171" t="s">
        <v>774</v>
      </c>
      <c r="AB313" s="70" t="s">
        <v>774</v>
      </c>
      <c r="AC313" s="70" t="s">
        <v>1171</v>
      </c>
      <c r="AD313" s="70" t="s">
        <v>163</v>
      </c>
      <c r="AE313" s="82" t="s">
        <v>1162</v>
      </c>
      <c r="AF313" s="70" t="s">
        <v>1171</v>
      </c>
      <c r="AG313" s="70" t="s">
        <v>1159</v>
      </c>
      <c r="AH313" s="70" t="s">
        <v>7661</v>
      </c>
      <c r="AI313" s="70" t="s">
        <v>355</v>
      </c>
      <c r="AJ313" s="70" t="s">
        <v>138</v>
      </c>
    </row>
    <row r="314" spans="1:36" x14ac:dyDescent="0.3">
      <c r="A314" s="59" t="str">
        <f t="shared" si="68"/>
        <v>GJW02-FMCG-SPO-00</v>
      </c>
      <c r="B314" s="70" t="s">
        <v>1171</v>
      </c>
      <c r="C314" s="70" t="s">
        <v>3078</v>
      </c>
      <c r="D314" s="70" t="s">
        <v>1218</v>
      </c>
      <c r="E314" s="70" t="s">
        <v>143</v>
      </c>
      <c r="F314" s="70" t="s">
        <v>1169</v>
      </c>
      <c r="G314" s="70" t="s">
        <v>5633</v>
      </c>
      <c r="H314" s="70" t="s">
        <v>2073</v>
      </c>
      <c r="I314" s="161" t="s">
        <v>4900</v>
      </c>
      <c r="J314" s="70" t="s">
        <v>3125</v>
      </c>
      <c r="K314" s="59" t="s">
        <v>7663</v>
      </c>
      <c r="L314" s="70" t="str">
        <f t="shared" si="70"/>
        <v>0211007</v>
      </c>
      <c r="M314" s="82" t="s">
        <v>4686</v>
      </c>
      <c r="N314" s="70" t="s">
        <v>2687</v>
      </c>
      <c r="O314" s="59" t="s">
        <v>3429</v>
      </c>
      <c r="P314" s="59" t="str">
        <f>O314</f>
        <v>0211007</v>
      </c>
      <c r="Q314" s="163" t="str">
        <f t="shared" si="71"/>
        <v>0211007@gsfmcg.com</v>
      </c>
      <c r="R314" s="59" t="s">
        <v>3429</v>
      </c>
      <c r="S314" s="59" t="s">
        <v>5238</v>
      </c>
      <c r="T314" s="59" t="str">
        <f>TRIM(CONCATENATE(W314))</f>
        <v>GJW02 - FMCG Unmapped</v>
      </c>
      <c r="U314" s="70" t="s">
        <v>7660</v>
      </c>
      <c r="V314" s="70" t="s">
        <v>5921</v>
      </c>
      <c r="W314" s="70" t="str">
        <f>TRIM(CONCATENATE(K314," - ",V314))</f>
        <v>GJW02 - FMCG Unmapped</v>
      </c>
      <c r="X314" s="70" t="s">
        <v>138</v>
      </c>
      <c r="Y314" s="70" t="s">
        <v>774</v>
      </c>
      <c r="Z314" s="70" t="s">
        <v>774</v>
      </c>
      <c r="AA314" s="171" t="s">
        <v>774</v>
      </c>
      <c r="AB314" s="70" t="s">
        <v>774</v>
      </c>
      <c r="AC314" s="70" t="s">
        <v>1171</v>
      </c>
      <c r="AD314" s="70" t="s">
        <v>163</v>
      </c>
      <c r="AE314" s="82" t="s">
        <v>1162</v>
      </c>
      <c r="AF314" s="70" t="s">
        <v>1171</v>
      </c>
      <c r="AG314" s="70" t="s">
        <v>1159</v>
      </c>
      <c r="AH314" s="70" t="s">
        <v>7661</v>
      </c>
      <c r="AI314" s="70" t="s">
        <v>355</v>
      </c>
      <c r="AJ314" s="70" t="s">
        <v>138</v>
      </c>
    </row>
    <row r="315" spans="1:36" x14ac:dyDescent="0.3">
      <c r="A315" s="59" t="str">
        <f t="shared" si="68"/>
        <v>GJW02-FMCG-ASM-01</v>
      </c>
      <c r="B315" s="70" t="s">
        <v>1171</v>
      </c>
      <c r="C315" s="70" t="s">
        <v>3078</v>
      </c>
      <c r="D315" s="70" t="s">
        <v>1218</v>
      </c>
      <c r="E315" s="70" t="s">
        <v>143</v>
      </c>
      <c r="F315" s="70" t="s">
        <v>1169</v>
      </c>
      <c r="G315" s="70" t="s">
        <v>5633</v>
      </c>
      <c r="H315" s="70" t="s">
        <v>2073</v>
      </c>
      <c r="I315" s="161" t="s">
        <v>4900</v>
      </c>
      <c r="J315" s="70" t="s">
        <v>3125</v>
      </c>
      <c r="K315" s="59" t="s">
        <v>7663</v>
      </c>
      <c r="L315" s="70" t="str">
        <f t="shared" si="70"/>
        <v>02110</v>
      </c>
      <c r="M315" s="82" t="s">
        <v>4686</v>
      </c>
      <c r="N315" s="70" t="s">
        <v>2687</v>
      </c>
      <c r="O315" s="59" t="s">
        <v>2762</v>
      </c>
      <c r="P315" s="59" t="str">
        <f>O314</f>
        <v>0211007</v>
      </c>
      <c r="Q315" s="163" t="str">
        <f t="shared" si="71"/>
        <v>02110@gsfmcg.com</v>
      </c>
      <c r="R315" s="59" t="s">
        <v>2762</v>
      </c>
      <c r="S315" s="59" t="s">
        <v>7817</v>
      </c>
      <c r="T315" s="59" t="str">
        <f>V315</f>
        <v>Murtaza Haider</v>
      </c>
      <c r="U315" s="70" t="s">
        <v>7661</v>
      </c>
      <c r="V315" s="70" t="s">
        <v>355</v>
      </c>
      <c r="W315" s="70" t="str">
        <f>TRIM(CONCATENATE(K315," - ",AD315," - ",V315))</f>
        <v>GJW02 - ASM - Murtaza Haider</v>
      </c>
      <c r="X315" s="70" t="s">
        <v>138</v>
      </c>
      <c r="Y315" s="70" t="s">
        <v>774</v>
      </c>
      <c r="Z315" s="70" t="s">
        <v>774</v>
      </c>
      <c r="AA315" s="171" t="s">
        <v>774</v>
      </c>
      <c r="AB315" s="70" t="s">
        <v>774</v>
      </c>
      <c r="AC315" s="70" t="s">
        <v>1219</v>
      </c>
      <c r="AD315" s="70" t="s">
        <v>1028</v>
      </c>
      <c r="AE315" s="82" t="s">
        <v>3414</v>
      </c>
      <c r="AF315" s="70" t="s">
        <v>1171</v>
      </c>
      <c r="AG315" s="70" t="s">
        <v>1159</v>
      </c>
      <c r="AH315" s="70" t="s">
        <v>3282</v>
      </c>
      <c r="AI315" s="70" t="s">
        <v>3135</v>
      </c>
      <c r="AJ315" s="70" t="s">
        <v>138</v>
      </c>
    </row>
    <row r="316" spans="1:36" x14ac:dyDescent="0.3">
      <c r="A316" s="59" t="str">
        <f t="shared" si="68"/>
        <v>NTH-B-FMCG-RSM-00</v>
      </c>
      <c r="B316" s="70" t="s">
        <v>1171</v>
      </c>
      <c r="C316" s="70" t="s">
        <v>3078</v>
      </c>
      <c r="D316" s="70" t="s">
        <v>1218</v>
      </c>
      <c r="E316" s="70" t="s">
        <v>143</v>
      </c>
      <c r="F316" s="70" t="s">
        <v>1169</v>
      </c>
      <c r="G316" s="70" t="s">
        <v>5633</v>
      </c>
      <c r="H316" s="70" t="s">
        <v>2072</v>
      </c>
      <c r="I316" s="161" t="s">
        <v>4900</v>
      </c>
      <c r="J316" s="70" t="s">
        <v>2865</v>
      </c>
      <c r="K316" s="59" t="s">
        <v>7662</v>
      </c>
      <c r="L316" s="99" t="str">
        <f t="shared" si="70"/>
        <v>0130401</v>
      </c>
      <c r="M316" s="82" t="s">
        <v>4686</v>
      </c>
      <c r="N316" s="70" t="s">
        <v>2687</v>
      </c>
      <c r="O316" s="82" t="s">
        <v>6754</v>
      </c>
      <c r="P316" s="59" t="str">
        <f>O316</f>
        <v>0130401</v>
      </c>
      <c r="Q316" s="163" t="str">
        <f t="shared" si="71"/>
        <v>0130401@gsfmcg.com</v>
      </c>
      <c r="R316" s="59">
        <v>18</v>
      </c>
      <c r="S316" s="70" t="s">
        <v>6728</v>
      </c>
      <c r="T316" s="59" t="str">
        <f>W316</f>
        <v>NTH-B - RSM - FMCG Unmapped</v>
      </c>
      <c r="U316" s="70" t="s">
        <v>6728</v>
      </c>
      <c r="V316" s="70" t="s">
        <v>5921</v>
      </c>
      <c r="W316" s="70" t="str">
        <f>TRIM(CONCATENATE(G316," - ",AD316," - ",V316))</f>
        <v>NTH-B - RSM - FMCG Unmapped</v>
      </c>
      <c r="X316" s="70" t="s">
        <v>138</v>
      </c>
      <c r="Y316" s="70" t="s">
        <v>774</v>
      </c>
      <c r="Z316" s="70" t="s">
        <v>774</v>
      </c>
      <c r="AA316" s="171" t="s">
        <v>774</v>
      </c>
      <c r="AB316" s="70" t="s">
        <v>774</v>
      </c>
      <c r="AC316" s="70" t="s">
        <v>1806</v>
      </c>
      <c r="AD316" s="70" t="s">
        <v>1146</v>
      </c>
      <c r="AE316" s="82" t="s">
        <v>3414</v>
      </c>
      <c r="AF316" s="70" t="s">
        <v>1171</v>
      </c>
      <c r="AG316" s="70" t="s">
        <v>1159</v>
      </c>
      <c r="AH316" s="70" t="s">
        <v>3282</v>
      </c>
      <c r="AI316" s="70" t="s">
        <v>3135</v>
      </c>
      <c r="AJ316" s="70" t="s">
        <v>138</v>
      </c>
    </row>
    <row r="317" spans="1:36" x14ac:dyDescent="0.3">
      <c r="A317" s="59" t="str">
        <f t="shared" si="68"/>
        <v>NTH-B-FMCG-RSM-01</v>
      </c>
      <c r="B317" s="70" t="s">
        <v>1171</v>
      </c>
      <c r="C317" s="70" t="s">
        <v>3078</v>
      </c>
      <c r="D317" s="70" t="s">
        <v>1218</v>
      </c>
      <c r="E317" s="70" t="s">
        <v>143</v>
      </c>
      <c r="F317" s="70" t="s">
        <v>1169</v>
      </c>
      <c r="G317" s="70" t="s">
        <v>5633</v>
      </c>
      <c r="H317" s="70" t="s">
        <v>2072</v>
      </c>
      <c r="I317" s="161" t="s">
        <v>4900</v>
      </c>
      <c r="J317" s="70" t="s">
        <v>2865</v>
      </c>
      <c r="K317" s="59" t="s">
        <v>7662</v>
      </c>
      <c r="L317" s="99" t="s">
        <v>1137</v>
      </c>
      <c r="M317" s="82" t="s">
        <v>4686</v>
      </c>
      <c r="N317" s="70" t="s">
        <v>2687</v>
      </c>
      <c r="O317" s="82" t="s">
        <v>3417</v>
      </c>
      <c r="P317" s="59" t="str">
        <f>O316</f>
        <v>0130401</v>
      </c>
      <c r="Q317" s="163" t="str">
        <f t="shared" si="71"/>
        <v>18@gsfmcg.com</v>
      </c>
      <c r="R317" s="59">
        <v>18</v>
      </c>
      <c r="S317" s="59" t="s">
        <v>3282</v>
      </c>
      <c r="T317" s="59" t="str">
        <f>V317</f>
        <v>Noman Ishfaq</v>
      </c>
      <c r="U317" s="70" t="s">
        <v>3282</v>
      </c>
      <c r="V317" s="70" t="s">
        <v>3135</v>
      </c>
      <c r="W317" s="70" t="str">
        <f>TRIM(CONCATENATE(G317," - ",AD317," - ",V317))</f>
        <v>NTH-B - RSM - Noman Ishfaq</v>
      </c>
      <c r="X317" s="70" t="s">
        <v>138</v>
      </c>
      <c r="Y317" s="70" t="s">
        <v>774</v>
      </c>
      <c r="Z317" s="70" t="s">
        <v>774</v>
      </c>
      <c r="AA317" s="171" t="s">
        <v>774</v>
      </c>
      <c r="AB317" s="70" t="s">
        <v>774</v>
      </c>
      <c r="AC317" s="70" t="s">
        <v>1806</v>
      </c>
      <c r="AD317" s="70" t="s">
        <v>1146</v>
      </c>
      <c r="AE317" s="82" t="s">
        <v>2488</v>
      </c>
      <c r="AF317" s="70" t="s">
        <v>1171</v>
      </c>
      <c r="AG317" s="70" t="s">
        <v>1159</v>
      </c>
      <c r="AH317" s="70" t="s">
        <v>3279</v>
      </c>
      <c r="AI317" s="70" t="s">
        <v>645</v>
      </c>
      <c r="AJ317" s="70" t="s">
        <v>65</v>
      </c>
    </row>
    <row r="318" spans="1:36" x14ac:dyDescent="0.3">
      <c r="A318" s="59" t="str">
        <f t="shared" si="68"/>
        <v>KSR01-FMCG01-SPO-01</v>
      </c>
      <c r="B318" s="70" t="s">
        <v>1170</v>
      </c>
      <c r="C318" s="70" t="s">
        <v>1987</v>
      </c>
      <c r="D318" s="70" t="s">
        <v>1219</v>
      </c>
      <c r="E318" s="70" t="s">
        <v>143</v>
      </c>
      <c r="F318" s="70" t="s">
        <v>3072</v>
      </c>
      <c r="G318" s="70" t="s">
        <v>5634</v>
      </c>
      <c r="H318" s="70" t="s">
        <v>7673</v>
      </c>
      <c r="I318" s="161" t="s">
        <v>4900</v>
      </c>
      <c r="J318" s="70" t="s">
        <v>7672</v>
      </c>
      <c r="K318" s="59" t="s">
        <v>7674</v>
      </c>
      <c r="L318" s="70" t="str">
        <f t="shared" ref="L318:L341" si="72">O318</f>
        <v>0111801</v>
      </c>
      <c r="M318" s="82" t="s">
        <v>4686</v>
      </c>
      <c r="N318" s="70" t="s">
        <v>2687</v>
      </c>
      <c r="O318" s="59" t="s">
        <v>8059</v>
      </c>
      <c r="P318" s="59" t="str">
        <f>O318</f>
        <v>0111801</v>
      </c>
      <c r="Q318" s="163" t="str">
        <f t="shared" si="71"/>
        <v>0111801@gsfmcg.com</v>
      </c>
      <c r="R318" s="59" t="s">
        <v>2624</v>
      </c>
      <c r="S318" s="59" t="s">
        <v>7677</v>
      </c>
      <c r="T318" s="59" t="str">
        <f>TRIM(CONCATENATE(V318," (",S318,")"))</f>
        <v>M. Iqbal (KSR-01)</v>
      </c>
      <c r="U318" s="70" t="s">
        <v>7684</v>
      </c>
      <c r="V318" s="70" t="s">
        <v>5997</v>
      </c>
      <c r="W318" s="70" t="str">
        <f>TRIM(CONCATENATE(K318," - ",AD318," - ",V318))</f>
        <v>KSR01 - SPO - M. Iqbal</v>
      </c>
      <c r="X318" s="70" t="s">
        <v>137</v>
      </c>
      <c r="Y318" s="70" t="s">
        <v>6305</v>
      </c>
      <c r="Z318" s="70" t="s">
        <v>774</v>
      </c>
      <c r="AA318" s="171" t="s">
        <v>774</v>
      </c>
      <c r="AB318" s="70" t="s">
        <v>774</v>
      </c>
      <c r="AC318" s="70" t="s">
        <v>1171</v>
      </c>
      <c r="AD318" s="70" t="s">
        <v>163</v>
      </c>
      <c r="AE318" s="82" t="s">
        <v>1162</v>
      </c>
      <c r="AF318" s="70" t="s">
        <v>1171</v>
      </c>
      <c r="AG318" s="70" t="s">
        <v>1159</v>
      </c>
      <c r="AH318" s="70" t="s">
        <v>7688</v>
      </c>
      <c r="AI318" s="70" t="s">
        <v>7683</v>
      </c>
      <c r="AJ318" s="70" t="s">
        <v>137</v>
      </c>
    </row>
    <row r="319" spans="1:36" x14ac:dyDescent="0.3">
      <c r="A319" s="59" t="str">
        <f t="shared" si="68"/>
        <v>KSR01-FMCG01-SPO-02</v>
      </c>
      <c r="B319" s="70" t="s">
        <v>1170</v>
      </c>
      <c r="C319" s="70" t="s">
        <v>1987</v>
      </c>
      <c r="D319" s="70" t="s">
        <v>1219</v>
      </c>
      <c r="E319" s="70" t="s">
        <v>143</v>
      </c>
      <c r="F319" s="70" t="s">
        <v>3072</v>
      </c>
      <c r="G319" s="70" t="s">
        <v>5634</v>
      </c>
      <c r="H319" s="70" t="s">
        <v>7673</v>
      </c>
      <c r="I319" s="161" t="s">
        <v>4900</v>
      </c>
      <c r="J319" s="70" t="s">
        <v>7672</v>
      </c>
      <c r="K319" s="59" t="s">
        <v>7674</v>
      </c>
      <c r="L319" s="70" t="str">
        <f t="shared" si="72"/>
        <v>0111802</v>
      </c>
      <c r="M319" s="82" t="s">
        <v>4686</v>
      </c>
      <c r="N319" s="70" t="s">
        <v>2687</v>
      </c>
      <c r="O319" s="59" t="s">
        <v>8060</v>
      </c>
      <c r="P319" s="59" t="str">
        <f>O319</f>
        <v>0111802</v>
      </c>
      <c r="Q319" s="163" t="str">
        <f t="shared" si="71"/>
        <v>0111802@gsfmcg.com</v>
      </c>
      <c r="R319" s="59" t="s">
        <v>2625</v>
      </c>
      <c r="S319" s="59" t="s">
        <v>7678</v>
      </c>
      <c r="T319" s="59" t="str">
        <f>TRIM(CONCATENATE(V319," (",S319,")"))</f>
        <v>Najam Saqib (KSR-02)</v>
      </c>
      <c r="U319" s="70" t="s">
        <v>7685</v>
      </c>
      <c r="V319" s="70" t="s">
        <v>8266</v>
      </c>
      <c r="W319" s="70" t="str">
        <f>TRIM(CONCATENATE(K319," - ",AD319," - ",V319))</f>
        <v>KSR01 - SPO - Najam Saqib</v>
      </c>
      <c r="X319" s="70" t="s">
        <v>334</v>
      </c>
      <c r="Y319" s="70" t="s">
        <v>6298</v>
      </c>
      <c r="Z319" s="70" t="s">
        <v>774</v>
      </c>
      <c r="AA319" s="171" t="s">
        <v>774</v>
      </c>
      <c r="AB319" s="70" t="s">
        <v>774</v>
      </c>
      <c r="AC319" s="70" t="s">
        <v>1171</v>
      </c>
      <c r="AD319" s="70" t="s">
        <v>163</v>
      </c>
      <c r="AE319" s="82" t="s">
        <v>1162</v>
      </c>
      <c r="AF319" s="70" t="s">
        <v>1171</v>
      </c>
      <c r="AG319" s="70" t="s">
        <v>1159</v>
      </c>
      <c r="AH319" s="70" t="s">
        <v>7688</v>
      </c>
      <c r="AI319" s="70" t="s">
        <v>7683</v>
      </c>
      <c r="AJ319" s="70" t="s">
        <v>137</v>
      </c>
    </row>
    <row r="320" spans="1:36" x14ac:dyDescent="0.3">
      <c r="A320" s="59" t="str">
        <f t="shared" si="68"/>
        <v>KSR01-FMCG02-SPO-01</v>
      </c>
      <c r="B320" s="70" t="s">
        <v>1195</v>
      </c>
      <c r="C320" s="70" t="s">
        <v>1988</v>
      </c>
      <c r="D320" s="70" t="s">
        <v>1219</v>
      </c>
      <c r="E320" s="70" t="s">
        <v>143</v>
      </c>
      <c r="F320" s="70" t="s">
        <v>3072</v>
      </c>
      <c r="G320" s="70" t="s">
        <v>5634</v>
      </c>
      <c r="H320" s="70" t="s">
        <v>7673</v>
      </c>
      <c r="I320" s="161" t="s">
        <v>4900</v>
      </c>
      <c r="J320" s="70" t="s">
        <v>7672</v>
      </c>
      <c r="K320" s="59" t="s">
        <v>7674</v>
      </c>
      <c r="L320" s="70" t="str">
        <f t="shared" si="72"/>
        <v>0111803</v>
      </c>
      <c r="M320" s="82" t="s">
        <v>4686</v>
      </c>
      <c r="N320" s="70" t="s">
        <v>2687</v>
      </c>
      <c r="O320" s="59" t="s">
        <v>8061</v>
      </c>
      <c r="P320" s="59" t="str">
        <f>O320</f>
        <v>0111803</v>
      </c>
      <c r="Q320" s="163" t="str">
        <f t="shared" si="71"/>
        <v>0111803@gsfmcg.com</v>
      </c>
      <c r="R320" s="59" t="s">
        <v>2629</v>
      </c>
      <c r="S320" s="59" t="s">
        <v>7679</v>
      </c>
      <c r="T320" s="59" t="str">
        <f>TRIM(CONCATENATE(V320," (",S320,")"))</f>
        <v>Aqib Niaz Ahmed (T-KSR-01)</v>
      </c>
      <c r="U320" s="70" t="s">
        <v>7686</v>
      </c>
      <c r="V320" s="70" t="s">
        <v>7682</v>
      </c>
      <c r="W320" s="70" t="str">
        <f>TRIM(CONCATENATE(K320," - ",AD320," - ",V320))</f>
        <v>KSR01 - SPO - Aqib Niaz Ahmed</v>
      </c>
      <c r="X320" s="70" t="s">
        <v>137</v>
      </c>
      <c r="Y320" s="70" t="s">
        <v>6311</v>
      </c>
      <c r="Z320" s="70" t="s">
        <v>774</v>
      </c>
      <c r="AA320" s="171" t="s">
        <v>774</v>
      </c>
      <c r="AB320" s="70" t="s">
        <v>774</v>
      </c>
      <c r="AC320" s="70" t="s">
        <v>1171</v>
      </c>
      <c r="AD320" s="70" t="s">
        <v>163</v>
      </c>
      <c r="AE320" s="82" t="s">
        <v>1162</v>
      </c>
      <c r="AF320" s="70" t="s">
        <v>1171</v>
      </c>
      <c r="AG320" s="70" t="s">
        <v>1159</v>
      </c>
      <c r="AH320" s="70" t="s">
        <v>7688</v>
      </c>
      <c r="AI320" s="70" t="s">
        <v>7683</v>
      </c>
      <c r="AJ320" s="70" t="s">
        <v>137</v>
      </c>
    </row>
    <row r="321" spans="1:36" x14ac:dyDescent="0.3">
      <c r="A321" s="59" t="str">
        <f t="shared" si="68"/>
        <v>KSR01-FMCG02-SPO-02</v>
      </c>
      <c r="B321" s="70" t="s">
        <v>1195</v>
      </c>
      <c r="C321" s="70" t="s">
        <v>1988</v>
      </c>
      <c r="D321" s="70" t="s">
        <v>1219</v>
      </c>
      <c r="E321" s="70" t="s">
        <v>143</v>
      </c>
      <c r="F321" s="70" t="s">
        <v>3072</v>
      </c>
      <c r="G321" s="70" t="s">
        <v>5634</v>
      </c>
      <c r="H321" s="70" t="s">
        <v>7673</v>
      </c>
      <c r="I321" s="161" t="s">
        <v>4900</v>
      </c>
      <c r="J321" s="70" t="s">
        <v>7672</v>
      </c>
      <c r="K321" s="59" t="s">
        <v>7674</v>
      </c>
      <c r="L321" s="70" t="str">
        <f t="shared" si="72"/>
        <v>0111804</v>
      </c>
      <c r="M321" s="82" t="s">
        <v>4686</v>
      </c>
      <c r="N321" s="70" t="s">
        <v>2687</v>
      </c>
      <c r="O321" s="59" t="s">
        <v>8062</v>
      </c>
      <c r="P321" s="59" t="str">
        <f>O321</f>
        <v>0111804</v>
      </c>
      <c r="Q321" s="163" t="str">
        <f t="shared" si="71"/>
        <v>0111804@gsfmcg.com</v>
      </c>
      <c r="R321" s="59" t="s">
        <v>2674</v>
      </c>
      <c r="S321" s="59" t="s">
        <v>7680</v>
      </c>
      <c r="T321" s="59" t="str">
        <f>TRIM(CONCATENATE(V321," (",S321,")"))</f>
        <v>Ghulam Fareed (T-KSR-02)</v>
      </c>
      <c r="U321" s="70" t="s">
        <v>7689</v>
      </c>
      <c r="V321" s="70" t="s">
        <v>8750</v>
      </c>
      <c r="W321" s="70" t="str">
        <f>TRIM(CONCATENATE(K321," - ",AD321," - ",V321))</f>
        <v>KSR01 - SPO - Ghulam Fareed</v>
      </c>
      <c r="X321" s="70" t="s">
        <v>334</v>
      </c>
      <c r="Y321" s="70" t="s">
        <v>6298</v>
      </c>
      <c r="Z321" s="70" t="s">
        <v>774</v>
      </c>
      <c r="AA321" s="171" t="s">
        <v>774</v>
      </c>
      <c r="AB321" s="70" t="s">
        <v>774</v>
      </c>
      <c r="AC321" s="70" t="s">
        <v>1171</v>
      </c>
      <c r="AD321" s="70" t="s">
        <v>163</v>
      </c>
      <c r="AE321" s="82" t="s">
        <v>1162</v>
      </c>
      <c r="AF321" s="70" t="s">
        <v>1171</v>
      </c>
      <c r="AG321" s="70" t="s">
        <v>1159</v>
      </c>
      <c r="AH321" s="70" t="s">
        <v>7688</v>
      </c>
      <c r="AI321" s="70" t="s">
        <v>7683</v>
      </c>
      <c r="AJ321" s="70" t="s">
        <v>137</v>
      </c>
    </row>
    <row r="322" spans="1:36" x14ac:dyDescent="0.3">
      <c r="A322" s="59" t="str">
        <f t="shared" ref="A322:A385" si="73">U322</f>
        <v>KSR01-FMCG-SPO-00</v>
      </c>
      <c r="B322" s="70" t="s">
        <v>1171</v>
      </c>
      <c r="C322" s="70" t="s">
        <v>3078</v>
      </c>
      <c r="D322" s="70" t="s">
        <v>1219</v>
      </c>
      <c r="E322" s="70" t="s">
        <v>143</v>
      </c>
      <c r="F322" s="70" t="s">
        <v>3072</v>
      </c>
      <c r="G322" s="70" t="s">
        <v>5634</v>
      </c>
      <c r="H322" s="70" t="s">
        <v>7673</v>
      </c>
      <c r="I322" s="161" t="s">
        <v>4900</v>
      </c>
      <c r="J322" s="70" t="s">
        <v>7672</v>
      </c>
      <c r="K322" s="59" t="s">
        <v>7674</v>
      </c>
      <c r="L322" s="70" t="str">
        <f t="shared" si="72"/>
        <v>0111805</v>
      </c>
      <c r="M322" s="82" t="s">
        <v>4686</v>
      </c>
      <c r="N322" s="70" t="s">
        <v>2687</v>
      </c>
      <c r="O322" s="59" t="s">
        <v>8063</v>
      </c>
      <c r="P322" s="59" t="str">
        <f>O322</f>
        <v>0111805</v>
      </c>
      <c r="Q322" s="163" t="str">
        <f t="shared" si="71"/>
        <v>0111805@gsfmcg.com</v>
      </c>
      <c r="R322" s="59" t="s">
        <v>2631</v>
      </c>
      <c r="S322" s="59" t="s">
        <v>5238</v>
      </c>
      <c r="T322" s="59" t="str">
        <f>TRIM(CONCATENATE(W322))</f>
        <v>KSR01 - FMCG Unmapped</v>
      </c>
      <c r="U322" s="70" t="s">
        <v>7687</v>
      </c>
      <c r="V322" s="70" t="s">
        <v>5921</v>
      </c>
      <c r="W322" s="70" t="str">
        <f>TRIM(CONCATENATE(K322," - ",V322))</f>
        <v>KSR01 - FMCG Unmapped</v>
      </c>
      <c r="X322" s="70" t="s">
        <v>137</v>
      </c>
      <c r="Y322" s="70" t="s">
        <v>774</v>
      </c>
      <c r="Z322" s="70" t="s">
        <v>774</v>
      </c>
      <c r="AA322" s="171" t="s">
        <v>774</v>
      </c>
      <c r="AB322" s="70" t="s">
        <v>774</v>
      </c>
      <c r="AC322" s="70" t="s">
        <v>1171</v>
      </c>
      <c r="AD322" s="70" t="s">
        <v>163</v>
      </c>
      <c r="AE322" s="82" t="s">
        <v>1162</v>
      </c>
      <c r="AF322" s="70" t="s">
        <v>1171</v>
      </c>
      <c r="AG322" s="70" t="s">
        <v>1159</v>
      </c>
      <c r="AH322" s="70" t="s">
        <v>7688</v>
      </c>
      <c r="AI322" s="70" t="s">
        <v>7683</v>
      </c>
      <c r="AJ322" s="70" t="s">
        <v>137</v>
      </c>
    </row>
    <row r="323" spans="1:36" x14ac:dyDescent="0.3">
      <c r="A323" s="59" t="str">
        <f t="shared" si="73"/>
        <v>KSR01-FMCG-ASM-01</v>
      </c>
      <c r="B323" s="70" t="s">
        <v>1171</v>
      </c>
      <c r="C323" s="70" t="s">
        <v>3078</v>
      </c>
      <c r="D323" s="70" t="s">
        <v>1219</v>
      </c>
      <c r="E323" s="70" t="s">
        <v>143</v>
      </c>
      <c r="F323" s="70" t="s">
        <v>3072</v>
      </c>
      <c r="G323" s="70" t="s">
        <v>5634</v>
      </c>
      <c r="H323" s="70" t="s">
        <v>7673</v>
      </c>
      <c r="I323" s="161" t="s">
        <v>4900</v>
      </c>
      <c r="J323" s="70" t="s">
        <v>7672</v>
      </c>
      <c r="K323" s="59" t="s">
        <v>7674</v>
      </c>
      <c r="L323" s="70" t="str">
        <f t="shared" si="72"/>
        <v>01118</v>
      </c>
      <c r="M323" s="82" t="s">
        <v>4686</v>
      </c>
      <c r="N323" s="70" t="s">
        <v>2687</v>
      </c>
      <c r="O323" s="59" t="s">
        <v>8064</v>
      </c>
      <c r="P323" s="59" t="str">
        <f>O322</f>
        <v>0111805</v>
      </c>
      <c r="Q323" s="163" t="str">
        <f t="shared" si="71"/>
        <v>01118@gsfmcg.com</v>
      </c>
      <c r="R323" s="59" t="s">
        <v>2772</v>
      </c>
      <c r="S323" s="59" t="s">
        <v>7821</v>
      </c>
      <c r="T323" s="59" t="str">
        <f>V323</f>
        <v>Ghulam Rasool</v>
      </c>
      <c r="U323" s="70" t="s">
        <v>7688</v>
      </c>
      <c r="V323" s="70" t="s">
        <v>7683</v>
      </c>
      <c r="W323" s="70" t="str">
        <f>TRIM(CONCATENATE(K323," - ",AD323," - ",V323))</f>
        <v>KSR01 - ASM - Ghulam Rasool</v>
      </c>
      <c r="X323" s="70" t="s">
        <v>137</v>
      </c>
      <c r="Y323" s="70" t="s">
        <v>774</v>
      </c>
      <c r="Z323" s="70" t="s">
        <v>774</v>
      </c>
      <c r="AA323" s="171" t="s">
        <v>774</v>
      </c>
      <c r="AB323" s="70" t="s">
        <v>774</v>
      </c>
      <c r="AC323" s="70" t="s">
        <v>1219</v>
      </c>
      <c r="AD323" s="70" t="s">
        <v>1028</v>
      </c>
      <c r="AE323" s="82" t="s">
        <v>3414</v>
      </c>
      <c r="AF323" s="70" t="s">
        <v>1171</v>
      </c>
      <c r="AG323" s="70" t="s">
        <v>1159</v>
      </c>
      <c r="AH323" s="70" t="s">
        <v>3283</v>
      </c>
      <c r="AI323" s="70" t="s">
        <v>291</v>
      </c>
      <c r="AJ323" s="70" t="s">
        <v>135</v>
      </c>
    </row>
    <row r="324" spans="1:36" x14ac:dyDescent="0.3">
      <c r="A324" s="59" t="str">
        <f t="shared" si="73"/>
        <v>BWN01-FMCG01-SPO-01</v>
      </c>
      <c r="B324" s="70" t="s">
        <v>1170</v>
      </c>
      <c r="C324" s="70" t="s">
        <v>1987</v>
      </c>
      <c r="D324" s="70" t="s">
        <v>1219</v>
      </c>
      <c r="E324" s="70" t="s">
        <v>143</v>
      </c>
      <c r="F324" s="70" t="s">
        <v>3072</v>
      </c>
      <c r="G324" s="70" t="s">
        <v>5634</v>
      </c>
      <c r="H324" s="70" t="s">
        <v>7691</v>
      </c>
      <c r="I324" s="161" t="s">
        <v>4900</v>
      </c>
      <c r="J324" s="70" t="s">
        <v>7690</v>
      </c>
      <c r="K324" s="59" t="s">
        <v>7692</v>
      </c>
      <c r="L324" s="70" t="str">
        <f t="shared" si="72"/>
        <v>0111901</v>
      </c>
      <c r="M324" s="82" t="s">
        <v>4686</v>
      </c>
      <c r="N324" s="70" t="s">
        <v>2687</v>
      </c>
      <c r="O324" s="59" t="s">
        <v>8065</v>
      </c>
      <c r="P324" s="59" t="str">
        <f>O324</f>
        <v>0111901</v>
      </c>
      <c r="Q324" s="163" t="str">
        <f t="shared" si="71"/>
        <v>0111901@gsfmcg.com</v>
      </c>
      <c r="R324" s="59" t="s">
        <v>2624</v>
      </c>
      <c r="S324" s="59" t="s">
        <v>7693</v>
      </c>
      <c r="T324" s="59" t="str">
        <f>TRIM(CONCATENATE(V324," (",S324,")"))</f>
        <v>Nasir Bashir (BWN-01)</v>
      </c>
      <c r="U324" s="70" t="s">
        <v>7700</v>
      </c>
      <c r="V324" s="70" t="s">
        <v>295</v>
      </c>
      <c r="W324" s="70" t="str">
        <f>TRIM(CONCATENATE(K324," - ",AD324," - ",V324))</f>
        <v>BWN01 - SPO - Nasir Bashir</v>
      </c>
      <c r="X324" s="70" t="s">
        <v>7699</v>
      </c>
      <c r="Y324" s="70" t="s">
        <v>6305</v>
      </c>
      <c r="Z324" s="70" t="s">
        <v>774</v>
      </c>
      <c r="AA324" s="171" t="s">
        <v>774</v>
      </c>
      <c r="AB324" s="70" t="s">
        <v>774</v>
      </c>
      <c r="AC324" s="70" t="s">
        <v>1171</v>
      </c>
      <c r="AD324" s="70" t="s">
        <v>163</v>
      </c>
      <c r="AE324" s="82" t="s">
        <v>1162</v>
      </c>
      <c r="AF324" s="70" t="s">
        <v>1171</v>
      </c>
      <c r="AG324" s="70" t="s">
        <v>1159</v>
      </c>
      <c r="AH324" s="70" t="s">
        <v>7704</v>
      </c>
      <c r="AI324" s="70" t="s">
        <v>7698</v>
      </c>
      <c r="AJ324" s="70" t="s">
        <v>7699</v>
      </c>
    </row>
    <row r="325" spans="1:36" x14ac:dyDescent="0.3">
      <c r="A325" s="59" t="str">
        <f t="shared" si="73"/>
        <v>BWN01-FMCG01-SPO-02</v>
      </c>
      <c r="B325" s="70" t="s">
        <v>1170</v>
      </c>
      <c r="C325" s="70" t="s">
        <v>1987</v>
      </c>
      <c r="D325" s="70" t="s">
        <v>1219</v>
      </c>
      <c r="E325" s="70" t="s">
        <v>143</v>
      </c>
      <c r="F325" s="70" t="s">
        <v>3072</v>
      </c>
      <c r="G325" s="70" t="s">
        <v>5634</v>
      </c>
      <c r="H325" s="70" t="s">
        <v>7691</v>
      </c>
      <c r="I325" s="161" t="s">
        <v>4900</v>
      </c>
      <c r="J325" s="70" t="s">
        <v>7690</v>
      </c>
      <c r="K325" s="59" t="s">
        <v>7692</v>
      </c>
      <c r="L325" s="70" t="str">
        <f t="shared" si="72"/>
        <v>0111902</v>
      </c>
      <c r="M325" s="82" t="s">
        <v>4686</v>
      </c>
      <c r="N325" s="70" t="s">
        <v>2687</v>
      </c>
      <c r="O325" s="59" t="s">
        <v>8066</v>
      </c>
      <c r="P325" s="59" t="str">
        <f>O325</f>
        <v>0111902</v>
      </c>
      <c r="Q325" s="163" t="str">
        <f t="shared" si="71"/>
        <v>0111902@gsfmcg.com</v>
      </c>
      <c r="R325" s="59" t="s">
        <v>2625</v>
      </c>
      <c r="S325" s="59" t="s">
        <v>7694</v>
      </c>
      <c r="T325" s="59" t="str">
        <f>TRIM(CONCATENATE(V325," (",S325,")"))</f>
        <v>Ghulam Murtuza (BWN-02)</v>
      </c>
      <c r="U325" s="70" t="s">
        <v>7701</v>
      </c>
      <c r="V325" s="70" t="s">
        <v>7696</v>
      </c>
      <c r="W325" s="70" t="str">
        <f>TRIM(CONCATENATE(K325," - ",AD325," - ",V325))</f>
        <v>BWN01 - SPO - Ghulam Murtuza</v>
      </c>
      <c r="X325" s="70" t="s">
        <v>4092</v>
      </c>
      <c r="Y325" s="70" t="s">
        <v>6298</v>
      </c>
      <c r="Z325" s="70" t="s">
        <v>774</v>
      </c>
      <c r="AA325" s="171" t="s">
        <v>774</v>
      </c>
      <c r="AB325" s="70" t="s">
        <v>774</v>
      </c>
      <c r="AC325" s="70" t="s">
        <v>1171</v>
      </c>
      <c r="AD325" s="70" t="s">
        <v>163</v>
      </c>
      <c r="AE325" s="82" t="s">
        <v>1162</v>
      </c>
      <c r="AF325" s="70" t="s">
        <v>1171</v>
      </c>
      <c r="AG325" s="70" t="s">
        <v>1159</v>
      </c>
      <c r="AH325" s="70" t="s">
        <v>7704</v>
      </c>
      <c r="AI325" s="70" t="s">
        <v>7698</v>
      </c>
      <c r="AJ325" s="70" t="s">
        <v>7699</v>
      </c>
    </row>
    <row r="326" spans="1:36" x14ac:dyDescent="0.3">
      <c r="A326" s="59" t="str">
        <f t="shared" si="73"/>
        <v>BWN01-FMCG02-SPO-01</v>
      </c>
      <c r="B326" s="70" t="s">
        <v>1195</v>
      </c>
      <c r="C326" s="70" t="s">
        <v>1988</v>
      </c>
      <c r="D326" s="70" t="s">
        <v>1219</v>
      </c>
      <c r="E326" s="70" t="s">
        <v>143</v>
      </c>
      <c r="F326" s="70" t="s">
        <v>3072</v>
      </c>
      <c r="G326" s="70" t="s">
        <v>5634</v>
      </c>
      <c r="H326" s="70" t="s">
        <v>7691</v>
      </c>
      <c r="I326" s="161" t="s">
        <v>4900</v>
      </c>
      <c r="J326" s="70" t="s">
        <v>7690</v>
      </c>
      <c r="K326" s="59" t="s">
        <v>7692</v>
      </c>
      <c r="L326" s="70" t="str">
        <f t="shared" si="72"/>
        <v>0111903</v>
      </c>
      <c r="M326" s="82" t="s">
        <v>4686</v>
      </c>
      <c r="N326" s="70" t="s">
        <v>2687</v>
      </c>
      <c r="O326" s="59" t="s">
        <v>8067</v>
      </c>
      <c r="P326" s="59" t="str">
        <f>O326</f>
        <v>0111903</v>
      </c>
      <c r="Q326" s="163" t="str">
        <f t="shared" si="71"/>
        <v>0111903@gsfmcg.com</v>
      </c>
      <c r="R326" s="59" t="s">
        <v>2629</v>
      </c>
      <c r="S326" s="59" t="s">
        <v>7695</v>
      </c>
      <c r="T326" s="59" t="str">
        <f>TRIM(CONCATENATE(V326," (",S326,")"))</f>
        <v>Abdul Rehman (T-BWN-01)</v>
      </c>
      <c r="U326" s="70" t="s">
        <v>7702</v>
      </c>
      <c r="V326" s="70" t="s">
        <v>89</v>
      </c>
      <c r="W326" s="70" t="str">
        <f>TRIM(CONCATENATE(K326," - ",AD326," - ",V326))</f>
        <v>BWN01 - SPO - Abdul Rehman</v>
      </c>
      <c r="X326" s="70" t="s">
        <v>7699</v>
      </c>
      <c r="Y326" s="70" t="s">
        <v>6311</v>
      </c>
      <c r="Z326" s="70" t="s">
        <v>774</v>
      </c>
      <c r="AA326" s="171" t="s">
        <v>774</v>
      </c>
      <c r="AB326" s="70" t="s">
        <v>774</v>
      </c>
      <c r="AC326" s="70" t="s">
        <v>1171</v>
      </c>
      <c r="AD326" s="70" t="s">
        <v>163</v>
      </c>
      <c r="AE326" s="82" t="s">
        <v>1162</v>
      </c>
      <c r="AF326" s="70" t="s">
        <v>1171</v>
      </c>
      <c r="AG326" s="70" t="s">
        <v>1159</v>
      </c>
      <c r="AH326" s="70" t="s">
        <v>7704</v>
      </c>
      <c r="AI326" s="70" t="s">
        <v>7698</v>
      </c>
      <c r="AJ326" s="70" t="s">
        <v>7699</v>
      </c>
    </row>
    <row r="327" spans="1:36" x14ac:dyDescent="0.3">
      <c r="A327" s="59" t="str">
        <f t="shared" si="73"/>
        <v>BWN01-FMCG-SPO-00</v>
      </c>
      <c r="B327" s="70" t="s">
        <v>1171</v>
      </c>
      <c r="C327" s="70" t="s">
        <v>3078</v>
      </c>
      <c r="D327" s="70" t="s">
        <v>1219</v>
      </c>
      <c r="E327" s="70" t="s">
        <v>143</v>
      </c>
      <c r="F327" s="70" t="s">
        <v>3072</v>
      </c>
      <c r="G327" s="70" t="s">
        <v>5634</v>
      </c>
      <c r="H327" s="70" t="s">
        <v>7691</v>
      </c>
      <c r="I327" s="161" t="s">
        <v>4900</v>
      </c>
      <c r="J327" s="70" t="s">
        <v>7690</v>
      </c>
      <c r="K327" s="59" t="s">
        <v>7692</v>
      </c>
      <c r="L327" s="70" t="str">
        <f t="shared" si="72"/>
        <v>0111904</v>
      </c>
      <c r="M327" s="82" t="s">
        <v>4686</v>
      </c>
      <c r="N327" s="70" t="s">
        <v>2687</v>
      </c>
      <c r="O327" s="59" t="s">
        <v>8068</v>
      </c>
      <c r="P327" s="59" t="str">
        <f>O327</f>
        <v>0111904</v>
      </c>
      <c r="Q327" s="163" t="str">
        <f t="shared" si="71"/>
        <v>0111904@gsfmcg.com</v>
      </c>
      <c r="R327" s="59" t="s">
        <v>2631</v>
      </c>
      <c r="S327" s="59" t="s">
        <v>5238</v>
      </c>
      <c r="T327" s="59" t="str">
        <f>TRIM(CONCATENATE(W327))</f>
        <v>BWN01 - FMCG Unmapped</v>
      </c>
      <c r="U327" s="70" t="s">
        <v>7703</v>
      </c>
      <c r="V327" s="70" t="s">
        <v>5921</v>
      </c>
      <c r="W327" s="70" t="str">
        <f>TRIM(CONCATENATE(K327," - ",V327))</f>
        <v>BWN01 - FMCG Unmapped</v>
      </c>
      <c r="X327" s="70" t="s">
        <v>7699</v>
      </c>
      <c r="Y327" s="70" t="s">
        <v>774</v>
      </c>
      <c r="Z327" s="70" t="s">
        <v>774</v>
      </c>
      <c r="AA327" s="171" t="s">
        <v>774</v>
      </c>
      <c r="AB327" s="70" t="s">
        <v>774</v>
      </c>
      <c r="AC327" s="70" t="s">
        <v>1171</v>
      </c>
      <c r="AD327" s="70" t="s">
        <v>163</v>
      </c>
      <c r="AE327" s="82" t="s">
        <v>1162</v>
      </c>
      <c r="AF327" s="70" t="s">
        <v>1171</v>
      </c>
      <c r="AG327" s="70" t="s">
        <v>1159</v>
      </c>
      <c r="AH327" s="70" t="s">
        <v>7704</v>
      </c>
      <c r="AI327" s="70" t="s">
        <v>7698</v>
      </c>
      <c r="AJ327" s="70" t="s">
        <v>7699</v>
      </c>
    </row>
    <row r="328" spans="1:36" x14ac:dyDescent="0.3">
      <c r="A328" s="59" t="str">
        <f t="shared" si="73"/>
        <v>BWN01-FMCG-ASM-01</v>
      </c>
      <c r="B328" s="70" t="s">
        <v>1171</v>
      </c>
      <c r="C328" s="70" t="s">
        <v>3078</v>
      </c>
      <c r="D328" s="70" t="s">
        <v>1219</v>
      </c>
      <c r="E328" s="70" t="s">
        <v>143</v>
      </c>
      <c r="F328" s="70" t="s">
        <v>3072</v>
      </c>
      <c r="G328" s="70" t="s">
        <v>5634</v>
      </c>
      <c r="H328" s="70" t="s">
        <v>7691</v>
      </c>
      <c r="I328" s="161" t="s">
        <v>4900</v>
      </c>
      <c r="J328" s="70" t="s">
        <v>7690</v>
      </c>
      <c r="K328" s="59" t="s">
        <v>7692</v>
      </c>
      <c r="L328" s="70" t="str">
        <f t="shared" si="72"/>
        <v>01119</v>
      </c>
      <c r="M328" s="82" t="s">
        <v>4686</v>
      </c>
      <c r="N328" s="70" t="s">
        <v>2687</v>
      </c>
      <c r="O328" s="59" t="s">
        <v>8069</v>
      </c>
      <c r="P328" s="59" t="str">
        <f>O327</f>
        <v>0111904</v>
      </c>
      <c r="Q328" s="163" t="str">
        <f t="shared" si="71"/>
        <v>01119@gsfmcg.com</v>
      </c>
      <c r="R328" s="59" t="s">
        <v>2772</v>
      </c>
      <c r="S328" s="59" t="s">
        <v>7822</v>
      </c>
      <c r="T328" s="59" t="str">
        <f>V328</f>
        <v>M. Shahzad Umar</v>
      </c>
      <c r="U328" s="70" t="s">
        <v>7704</v>
      </c>
      <c r="V328" s="70" t="s">
        <v>7698</v>
      </c>
      <c r="W328" s="70" t="str">
        <f>TRIM(CONCATENATE(K328," - ",AD328," - ",V328))</f>
        <v>BWN01 - ASM - M. Shahzad Umar</v>
      </c>
      <c r="X328" s="70" t="s">
        <v>7699</v>
      </c>
      <c r="Y328" s="70" t="s">
        <v>774</v>
      </c>
      <c r="Z328" s="70" t="s">
        <v>774</v>
      </c>
      <c r="AA328" s="171" t="s">
        <v>774</v>
      </c>
      <c r="AB328" s="70" t="s">
        <v>774</v>
      </c>
      <c r="AC328" s="70" t="s">
        <v>1219</v>
      </c>
      <c r="AD328" s="70" t="s">
        <v>1028</v>
      </c>
      <c r="AE328" s="82" t="s">
        <v>3414</v>
      </c>
      <c r="AF328" s="70" t="s">
        <v>1171</v>
      </c>
      <c r="AG328" s="70" t="s">
        <v>1159</v>
      </c>
      <c r="AH328" s="70" t="s">
        <v>3283</v>
      </c>
      <c r="AI328" s="70" t="s">
        <v>291</v>
      </c>
      <c r="AJ328" s="70" t="s">
        <v>135</v>
      </c>
    </row>
    <row r="329" spans="1:36" x14ac:dyDescent="0.3">
      <c r="A329" s="59" t="str">
        <f t="shared" si="73"/>
        <v>SWL01-FMCG01-SPO-01</v>
      </c>
      <c r="B329" s="70" t="s">
        <v>1170</v>
      </c>
      <c r="C329" s="70" t="s">
        <v>1987</v>
      </c>
      <c r="D329" s="70" t="s">
        <v>1219</v>
      </c>
      <c r="E329" s="70" t="s">
        <v>143</v>
      </c>
      <c r="F329" s="70" t="s">
        <v>3072</v>
      </c>
      <c r="G329" s="70" t="s">
        <v>5634</v>
      </c>
      <c r="H329" s="70" t="s">
        <v>2074</v>
      </c>
      <c r="I329" s="161" t="s">
        <v>4900</v>
      </c>
      <c r="J329" s="70" t="s">
        <v>3252</v>
      </c>
      <c r="K329" s="59" t="s">
        <v>6379</v>
      </c>
      <c r="L329" s="70" t="str">
        <f t="shared" si="72"/>
        <v>0218001</v>
      </c>
      <c r="M329" s="82" t="s">
        <v>4686</v>
      </c>
      <c r="N329" s="70" t="s">
        <v>2687</v>
      </c>
      <c r="O329" s="59" t="s">
        <v>2624</v>
      </c>
      <c r="P329" s="59" t="str">
        <f>O329</f>
        <v>0218001</v>
      </c>
      <c r="Q329" s="163" t="str">
        <f t="shared" si="71"/>
        <v>0218001@gsfmcg.com</v>
      </c>
      <c r="R329" s="59" t="s">
        <v>2624</v>
      </c>
      <c r="S329" s="59" t="s">
        <v>290</v>
      </c>
      <c r="T329" s="59" t="str">
        <f>TRIM(CONCATENATE(V329," (",S329,")"))</f>
        <v>Awais Irshad (SWL-01)</v>
      </c>
      <c r="U329" s="70" t="s">
        <v>2999</v>
      </c>
      <c r="V329" s="70" t="s">
        <v>8267</v>
      </c>
      <c r="W329" s="70" t="str">
        <f>TRIM(CONCATENATE(K329," - ",AD329," - ",V329))</f>
        <v>SWL01 - SPO - Awais Irshad</v>
      </c>
      <c r="X329" s="70" t="s">
        <v>135</v>
      </c>
      <c r="Y329" s="70" t="s">
        <v>6305</v>
      </c>
      <c r="Z329" s="70" t="s">
        <v>774</v>
      </c>
      <c r="AA329" s="171" t="s">
        <v>774</v>
      </c>
      <c r="AB329" s="70" t="s">
        <v>774</v>
      </c>
      <c r="AC329" s="70" t="s">
        <v>1171</v>
      </c>
      <c r="AD329" s="70" t="s">
        <v>163</v>
      </c>
      <c r="AE329" s="82" t="s">
        <v>1162</v>
      </c>
      <c r="AF329" s="70" t="s">
        <v>1171</v>
      </c>
      <c r="AG329" s="70" t="s">
        <v>1159</v>
      </c>
      <c r="AH329" s="70" t="s">
        <v>3257</v>
      </c>
      <c r="AI329" s="70" t="s">
        <v>8270</v>
      </c>
      <c r="AJ329" s="70" t="s">
        <v>135</v>
      </c>
    </row>
    <row r="330" spans="1:36" x14ac:dyDescent="0.3">
      <c r="A330" s="59" t="str">
        <f t="shared" si="73"/>
        <v>SWL01-FMCG01-SPO-02</v>
      </c>
      <c r="B330" s="70" t="s">
        <v>1170</v>
      </c>
      <c r="C330" s="70" t="s">
        <v>1987</v>
      </c>
      <c r="D330" s="70" t="s">
        <v>1219</v>
      </c>
      <c r="E330" s="70" t="s">
        <v>143</v>
      </c>
      <c r="F330" s="70" t="s">
        <v>3072</v>
      </c>
      <c r="G330" s="70" t="s">
        <v>5634</v>
      </c>
      <c r="H330" s="70" t="s">
        <v>2074</v>
      </c>
      <c r="I330" s="161" t="s">
        <v>4900</v>
      </c>
      <c r="J330" s="70" t="s">
        <v>3252</v>
      </c>
      <c r="K330" s="59" t="s">
        <v>6379</v>
      </c>
      <c r="L330" s="70" t="str">
        <f t="shared" si="72"/>
        <v>0218002</v>
      </c>
      <c r="M330" s="82" t="s">
        <v>4686</v>
      </c>
      <c r="N330" s="70" t="s">
        <v>2687</v>
      </c>
      <c r="O330" s="59" t="s">
        <v>2625</v>
      </c>
      <c r="P330" s="59" t="str">
        <f>O330</f>
        <v>0218002</v>
      </c>
      <c r="Q330" s="163" t="str">
        <f t="shared" si="71"/>
        <v>0218002@gsfmcg.com</v>
      </c>
      <c r="R330" s="59" t="s">
        <v>2625</v>
      </c>
      <c r="S330" s="59" t="s">
        <v>294</v>
      </c>
      <c r="T330" s="59" t="str">
        <f>TRIM(CONCATENATE(V330," (",S330,")"))</f>
        <v>Furqan Haider (SWL-02)</v>
      </c>
      <c r="U330" s="70" t="s">
        <v>3000</v>
      </c>
      <c r="V330" s="70" t="s">
        <v>8751</v>
      </c>
      <c r="W330" s="70" t="str">
        <f>TRIM(CONCATENATE(K330," - ",AD330," - ",V330))</f>
        <v>SWL01 - SPO - Furqan Haider</v>
      </c>
      <c r="X330" s="70" t="s">
        <v>135</v>
      </c>
      <c r="Y330" s="70" t="s">
        <v>6298</v>
      </c>
      <c r="Z330" s="70" t="s">
        <v>774</v>
      </c>
      <c r="AA330" s="171" t="s">
        <v>774</v>
      </c>
      <c r="AB330" s="70" t="s">
        <v>774</v>
      </c>
      <c r="AC330" s="70" t="s">
        <v>1171</v>
      </c>
      <c r="AD330" s="70" t="s">
        <v>163</v>
      </c>
      <c r="AE330" s="82" t="s">
        <v>1162</v>
      </c>
      <c r="AF330" s="70" t="s">
        <v>1171</v>
      </c>
      <c r="AG330" s="70" t="s">
        <v>1159</v>
      </c>
      <c r="AH330" s="70" t="s">
        <v>3257</v>
      </c>
      <c r="AI330" s="70" t="s">
        <v>8270</v>
      </c>
      <c r="AJ330" s="70" t="s">
        <v>135</v>
      </c>
    </row>
    <row r="331" spans="1:36" x14ac:dyDescent="0.3">
      <c r="A331" s="59" t="str">
        <f t="shared" si="73"/>
        <v>SWL01-FMCG01-SPO-03</v>
      </c>
      <c r="B331" s="70" t="s">
        <v>1170</v>
      </c>
      <c r="C331" s="70" t="s">
        <v>1987</v>
      </c>
      <c r="D331" s="70" t="s">
        <v>1219</v>
      </c>
      <c r="E331" s="70" t="s">
        <v>143</v>
      </c>
      <c r="F331" s="70" t="s">
        <v>3072</v>
      </c>
      <c r="G331" s="70" t="s">
        <v>5634</v>
      </c>
      <c r="H331" s="70" t="s">
        <v>2074</v>
      </c>
      <c r="I331" s="161" t="s">
        <v>4900</v>
      </c>
      <c r="J331" s="70" t="s">
        <v>3252</v>
      </c>
      <c r="K331" s="59" t="s">
        <v>6379</v>
      </c>
      <c r="L331" s="70" t="str">
        <f t="shared" si="72"/>
        <v>0218006</v>
      </c>
      <c r="M331" s="82" t="s">
        <v>4686</v>
      </c>
      <c r="N331" s="70" t="s">
        <v>2687</v>
      </c>
      <c r="O331" s="59" t="s">
        <v>2629</v>
      </c>
      <c r="P331" s="59" t="str">
        <f>O331</f>
        <v>0218006</v>
      </c>
      <c r="Q331" s="163" t="str">
        <f t="shared" si="71"/>
        <v>0218006@gsfmcg.com</v>
      </c>
      <c r="R331" s="59" t="s">
        <v>2629</v>
      </c>
      <c r="S331" s="59" t="s">
        <v>297</v>
      </c>
      <c r="T331" s="59" t="str">
        <f>TRIM(CONCATENATE(V331," (",S331,")"))</f>
        <v>Shahzad Liaquat (SWL-03)</v>
      </c>
      <c r="U331" s="70" t="s">
        <v>3001</v>
      </c>
      <c r="V331" s="70" t="s">
        <v>8269</v>
      </c>
      <c r="W331" s="70" t="str">
        <f>TRIM(CONCATENATE(K331," - ",AD331," - ",V331))</f>
        <v>SWL01 - SPO - Shahzad Liaquat</v>
      </c>
      <c r="X331" s="70" t="s">
        <v>6619</v>
      </c>
      <c r="Y331" s="70" t="s">
        <v>6311</v>
      </c>
      <c r="Z331" s="70" t="s">
        <v>774</v>
      </c>
      <c r="AA331" s="171" t="s">
        <v>774</v>
      </c>
      <c r="AB331" s="70" t="s">
        <v>774</v>
      </c>
      <c r="AC331" s="70" t="s">
        <v>1171</v>
      </c>
      <c r="AD331" s="70" t="s">
        <v>163</v>
      </c>
      <c r="AE331" s="82" t="s">
        <v>1162</v>
      </c>
      <c r="AF331" s="70" t="s">
        <v>1171</v>
      </c>
      <c r="AG331" s="70" t="s">
        <v>1159</v>
      </c>
      <c r="AH331" s="70" t="s">
        <v>3257</v>
      </c>
      <c r="AI331" s="70" t="s">
        <v>8270</v>
      </c>
      <c r="AJ331" s="70" t="s">
        <v>135</v>
      </c>
    </row>
    <row r="332" spans="1:36" x14ac:dyDescent="0.3">
      <c r="A332" s="59" t="str">
        <f t="shared" si="73"/>
        <v>SWL01-FMCG02-SPO-01</v>
      </c>
      <c r="B332" s="70" t="s">
        <v>1195</v>
      </c>
      <c r="C332" s="70" t="s">
        <v>1988</v>
      </c>
      <c r="D332" s="70" t="s">
        <v>1219</v>
      </c>
      <c r="E332" s="70" t="s">
        <v>143</v>
      </c>
      <c r="F332" s="70" t="s">
        <v>3072</v>
      </c>
      <c r="G332" s="70" t="s">
        <v>5634</v>
      </c>
      <c r="H332" s="70" t="s">
        <v>2074</v>
      </c>
      <c r="I332" s="161" t="s">
        <v>4900</v>
      </c>
      <c r="J332" s="70" t="s">
        <v>3252</v>
      </c>
      <c r="K332" s="59" t="s">
        <v>6379</v>
      </c>
      <c r="L332" s="70" t="str">
        <f t="shared" si="72"/>
        <v>0222001</v>
      </c>
      <c r="M332" s="82" t="s">
        <v>4686</v>
      </c>
      <c r="N332" s="70" t="s">
        <v>2687</v>
      </c>
      <c r="O332" s="59" t="s">
        <v>2674</v>
      </c>
      <c r="P332" s="59" t="str">
        <f>O332</f>
        <v>0222001</v>
      </c>
      <c r="Q332" s="163" t="str">
        <f t="shared" si="71"/>
        <v>0222001@gsfmcg.com</v>
      </c>
      <c r="R332" s="59" t="s">
        <v>2674</v>
      </c>
      <c r="S332" s="59" t="s">
        <v>515</v>
      </c>
      <c r="T332" s="59" t="str">
        <f>TRIM(CONCATENATE(V332," (",S332,")"))</f>
        <v>Kamal Rizwan (T-SWL-01)</v>
      </c>
      <c r="U332" s="70" t="s">
        <v>3004</v>
      </c>
      <c r="V332" s="70" t="s">
        <v>8752</v>
      </c>
      <c r="W332" s="70" t="str">
        <f>TRIM(CONCATENATE(K332," - ",AD332," - ",V332))</f>
        <v>SWL01 - SPO - Kamal Rizwan</v>
      </c>
      <c r="X332" s="70" t="s">
        <v>135</v>
      </c>
      <c r="Y332" s="70" t="s">
        <v>6298</v>
      </c>
      <c r="Z332" s="70" t="s">
        <v>774</v>
      </c>
      <c r="AA332" s="171" t="s">
        <v>774</v>
      </c>
      <c r="AB332" s="70" t="s">
        <v>774</v>
      </c>
      <c r="AC332" s="70" t="s">
        <v>1171</v>
      </c>
      <c r="AD332" s="70" t="s">
        <v>163</v>
      </c>
      <c r="AE332" s="82" t="s">
        <v>1162</v>
      </c>
      <c r="AF332" s="70" t="s">
        <v>1171</v>
      </c>
      <c r="AG332" s="70" t="s">
        <v>1159</v>
      </c>
      <c r="AH332" s="70" t="s">
        <v>3257</v>
      </c>
      <c r="AI332" s="70" t="s">
        <v>8270</v>
      </c>
      <c r="AJ332" s="70" t="s">
        <v>135</v>
      </c>
    </row>
    <row r="333" spans="1:36" x14ac:dyDescent="0.3">
      <c r="A333" s="59" t="str">
        <f t="shared" si="73"/>
        <v>SWL01-FMCG-SPO-00</v>
      </c>
      <c r="B333" s="70" t="s">
        <v>1171</v>
      </c>
      <c r="C333" s="70" t="s">
        <v>3078</v>
      </c>
      <c r="D333" s="70" t="s">
        <v>1219</v>
      </c>
      <c r="E333" s="70" t="s">
        <v>143</v>
      </c>
      <c r="F333" s="70" t="s">
        <v>3072</v>
      </c>
      <c r="G333" s="70" t="s">
        <v>5634</v>
      </c>
      <c r="H333" s="70" t="s">
        <v>2074</v>
      </c>
      <c r="I333" s="161" t="s">
        <v>4900</v>
      </c>
      <c r="J333" s="70" t="s">
        <v>3252</v>
      </c>
      <c r="K333" s="59" t="s">
        <v>6379</v>
      </c>
      <c r="L333" s="70" t="str">
        <f t="shared" si="72"/>
        <v>0218009</v>
      </c>
      <c r="M333" s="82" t="s">
        <v>4686</v>
      </c>
      <c r="N333" s="70" t="s">
        <v>2687</v>
      </c>
      <c r="O333" s="59" t="s">
        <v>2631</v>
      </c>
      <c r="P333" s="59" t="str">
        <f>O333</f>
        <v>0218009</v>
      </c>
      <c r="Q333" s="163" t="str">
        <f t="shared" si="71"/>
        <v>0218009@gsfmcg.com</v>
      </c>
      <c r="R333" s="59" t="s">
        <v>2631</v>
      </c>
      <c r="S333" s="59" t="s">
        <v>5238</v>
      </c>
      <c r="T333" s="59" t="str">
        <f>TRIM(CONCATENATE(W333))</f>
        <v>SWL01 - FMCG Unmapped</v>
      </c>
      <c r="U333" s="70" t="s">
        <v>3405</v>
      </c>
      <c r="V333" s="70" t="s">
        <v>5921</v>
      </c>
      <c r="W333" s="70" t="str">
        <f>TRIM(CONCATENATE(K333," - ",V333))</f>
        <v>SWL01 - FMCG Unmapped</v>
      </c>
      <c r="X333" s="70" t="s">
        <v>135</v>
      </c>
      <c r="Y333" s="70" t="s">
        <v>774</v>
      </c>
      <c r="Z333" s="70" t="s">
        <v>774</v>
      </c>
      <c r="AA333" s="171" t="s">
        <v>774</v>
      </c>
      <c r="AB333" s="70" t="s">
        <v>774</v>
      </c>
      <c r="AC333" s="70" t="s">
        <v>1171</v>
      </c>
      <c r="AD333" s="70" t="s">
        <v>163</v>
      </c>
      <c r="AE333" s="82" t="s">
        <v>1162</v>
      </c>
      <c r="AF333" s="70" t="s">
        <v>1171</v>
      </c>
      <c r="AG333" s="70" t="s">
        <v>1159</v>
      </c>
      <c r="AH333" s="70" t="s">
        <v>3257</v>
      </c>
      <c r="AI333" s="70" t="s">
        <v>8270</v>
      </c>
      <c r="AJ333" s="70" t="s">
        <v>135</v>
      </c>
    </row>
    <row r="334" spans="1:36" x14ac:dyDescent="0.3">
      <c r="A334" s="59" t="str">
        <f t="shared" si="73"/>
        <v>SWL01-FMCG-ASM-01</v>
      </c>
      <c r="B334" s="70" t="s">
        <v>1171</v>
      </c>
      <c r="C334" s="70" t="s">
        <v>3078</v>
      </c>
      <c r="D334" s="70" t="s">
        <v>1219</v>
      </c>
      <c r="E334" s="70" t="s">
        <v>143</v>
      </c>
      <c r="F334" s="70" t="s">
        <v>3072</v>
      </c>
      <c r="G334" s="70" t="s">
        <v>5634</v>
      </c>
      <c r="H334" s="70" t="s">
        <v>2074</v>
      </c>
      <c r="I334" s="161" t="s">
        <v>4900</v>
      </c>
      <c r="J334" s="70" t="s">
        <v>3252</v>
      </c>
      <c r="K334" s="59" t="s">
        <v>6379</v>
      </c>
      <c r="L334" s="70" t="str">
        <f t="shared" si="72"/>
        <v>02180</v>
      </c>
      <c r="M334" s="82" t="s">
        <v>4686</v>
      </c>
      <c r="N334" s="70" t="s">
        <v>2687</v>
      </c>
      <c r="O334" s="59" t="s">
        <v>2772</v>
      </c>
      <c r="P334" s="59" t="str">
        <f>O333</f>
        <v>0218009</v>
      </c>
      <c r="Q334" s="163" t="str">
        <f t="shared" si="71"/>
        <v>02180@gsfmcg.com</v>
      </c>
      <c r="R334" s="59" t="s">
        <v>2772</v>
      </c>
      <c r="S334" s="59" t="s">
        <v>7823</v>
      </c>
      <c r="T334" s="59" t="str">
        <f>V334</f>
        <v>M. Sarfraz</v>
      </c>
      <c r="U334" s="70" t="s">
        <v>3257</v>
      </c>
      <c r="V334" s="70" t="s">
        <v>8270</v>
      </c>
      <c r="W334" s="70" t="str">
        <f>TRIM(CONCATENATE(K334," - ",AD334," - ",V334))</f>
        <v>SWL01 - ASM - M. Sarfraz</v>
      </c>
      <c r="X334" s="70" t="s">
        <v>135</v>
      </c>
      <c r="Y334" s="70" t="s">
        <v>774</v>
      </c>
      <c r="Z334" s="70" t="s">
        <v>6623</v>
      </c>
      <c r="AA334" s="171">
        <v>44699</v>
      </c>
      <c r="AB334" s="70" t="s">
        <v>774</v>
      </c>
      <c r="AC334" s="70" t="s">
        <v>1219</v>
      </c>
      <c r="AD334" s="70" t="s">
        <v>1028</v>
      </c>
      <c r="AE334" s="82" t="s">
        <v>3414</v>
      </c>
      <c r="AF334" s="70" t="s">
        <v>1171</v>
      </c>
      <c r="AG334" s="70" t="s">
        <v>1159</v>
      </c>
      <c r="AH334" s="70" t="s">
        <v>3283</v>
      </c>
      <c r="AI334" s="70" t="s">
        <v>291</v>
      </c>
      <c r="AJ334" s="70" t="s">
        <v>135</v>
      </c>
    </row>
    <row r="335" spans="1:36" x14ac:dyDescent="0.3">
      <c r="A335" s="59" t="str">
        <f t="shared" si="73"/>
        <v>OKR01-FMCG01-SPO-01</v>
      </c>
      <c r="B335" s="70" t="s">
        <v>1170</v>
      </c>
      <c r="C335" s="70" t="s">
        <v>1987</v>
      </c>
      <c r="D335" s="70" t="s">
        <v>1219</v>
      </c>
      <c r="E335" s="70" t="s">
        <v>143</v>
      </c>
      <c r="F335" s="70" t="s">
        <v>3072</v>
      </c>
      <c r="G335" s="70" t="s">
        <v>5634</v>
      </c>
      <c r="H335" s="70" t="s">
        <v>3199</v>
      </c>
      <c r="I335" s="161" t="s">
        <v>4900</v>
      </c>
      <c r="J335" s="70" t="s">
        <v>3200</v>
      </c>
      <c r="K335" s="59" t="s">
        <v>6381</v>
      </c>
      <c r="L335" s="70" t="str">
        <f t="shared" si="72"/>
        <v>0218003</v>
      </c>
      <c r="M335" s="82" t="s">
        <v>4686</v>
      </c>
      <c r="N335" s="70" t="s">
        <v>2687</v>
      </c>
      <c r="O335" s="59" t="s">
        <v>2626</v>
      </c>
      <c r="P335" s="59" t="str">
        <f>O335</f>
        <v>0218003</v>
      </c>
      <c r="Q335" s="163" t="str">
        <f t="shared" si="71"/>
        <v>0218003@gsfmcg.com</v>
      </c>
      <c r="R335" s="59" t="s">
        <v>2626</v>
      </c>
      <c r="S335" s="59" t="s">
        <v>3356</v>
      </c>
      <c r="T335" s="59" t="str">
        <f>TRIM(CONCATENATE(V335," (",S335,")"))</f>
        <v>Sajjad Hussain (OKR-01)</v>
      </c>
      <c r="U335" s="70" t="s">
        <v>3201</v>
      </c>
      <c r="V335" s="70" t="s">
        <v>522</v>
      </c>
      <c r="W335" s="70" t="str">
        <f>TRIM(CONCATENATE(K335," - ",AD335," - ",V335))</f>
        <v>OKR01 - SPO - Sajjad Hussain</v>
      </c>
      <c r="X335" s="70" t="s">
        <v>136</v>
      </c>
      <c r="Y335" s="70" t="s">
        <v>6298</v>
      </c>
      <c r="Z335" s="70" t="s">
        <v>774</v>
      </c>
      <c r="AA335" s="171" t="s">
        <v>774</v>
      </c>
      <c r="AB335" s="70" t="s">
        <v>774</v>
      </c>
      <c r="AC335" s="70" t="s">
        <v>1171</v>
      </c>
      <c r="AD335" s="70" t="s">
        <v>163</v>
      </c>
      <c r="AE335" s="82" t="s">
        <v>1162</v>
      </c>
      <c r="AF335" s="70" t="s">
        <v>1171</v>
      </c>
      <c r="AG335" s="70" t="s">
        <v>1159</v>
      </c>
      <c r="AH335" s="70" t="s">
        <v>3208</v>
      </c>
      <c r="AI335" s="70" t="s">
        <v>516</v>
      </c>
      <c r="AJ335" s="70" t="s">
        <v>136</v>
      </c>
    </row>
    <row r="336" spans="1:36" x14ac:dyDescent="0.3">
      <c r="A336" s="59" t="str">
        <f t="shared" si="73"/>
        <v>OKR01-FMCG01-SPO-02</v>
      </c>
      <c r="B336" s="70" t="s">
        <v>1170</v>
      </c>
      <c r="C336" s="70" t="s">
        <v>1987</v>
      </c>
      <c r="D336" s="70" t="s">
        <v>1219</v>
      </c>
      <c r="E336" s="70" t="s">
        <v>143</v>
      </c>
      <c r="F336" s="70" t="s">
        <v>3072</v>
      </c>
      <c r="G336" s="70" t="s">
        <v>5634</v>
      </c>
      <c r="H336" s="70" t="s">
        <v>3199</v>
      </c>
      <c r="I336" s="161" t="s">
        <v>4900</v>
      </c>
      <c r="J336" s="70" t="s">
        <v>3200</v>
      </c>
      <c r="K336" s="59" t="s">
        <v>6381</v>
      </c>
      <c r="L336" s="70" t="str">
        <f t="shared" si="72"/>
        <v>0218004</v>
      </c>
      <c r="M336" s="82" t="s">
        <v>4686</v>
      </c>
      <c r="N336" s="70" t="s">
        <v>2687</v>
      </c>
      <c r="O336" s="59" t="s">
        <v>2627</v>
      </c>
      <c r="P336" s="59" t="str">
        <f>O336</f>
        <v>0218004</v>
      </c>
      <c r="Q336" s="163" t="str">
        <f t="shared" si="71"/>
        <v>0218004@gsfmcg.com</v>
      </c>
      <c r="R336" s="59" t="s">
        <v>2627</v>
      </c>
      <c r="S336" s="59" t="s">
        <v>3358</v>
      </c>
      <c r="T336" s="59" t="str">
        <f>TRIM(CONCATENATE(V336," (",S336,")"))</f>
        <v>Khurram Shahzad (OKR-02)</v>
      </c>
      <c r="U336" s="70" t="s">
        <v>3202</v>
      </c>
      <c r="V336" s="70" t="s">
        <v>572</v>
      </c>
      <c r="W336" s="70" t="str">
        <f>TRIM(CONCATENATE(K336," - ",AD336," - ",V336))</f>
        <v>OKR01 - SPO - Khurram Shahzad</v>
      </c>
      <c r="X336" s="70" t="s">
        <v>136</v>
      </c>
      <c r="Y336" s="70" t="s">
        <v>6298</v>
      </c>
      <c r="Z336" s="70" t="s">
        <v>774</v>
      </c>
      <c r="AA336" s="171" t="s">
        <v>774</v>
      </c>
      <c r="AB336" s="70" t="s">
        <v>774</v>
      </c>
      <c r="AC336" s="70" t="s">
        <v>1171</v>
      </c>
      <c r="AD336" s="70" t="s">
        <v>163</v>
      </c>
      <c r="AE336" s="82" t="s">
        <v>1162</v>
      </c>
      <c r="AF336" s="70" t="s">
        <v>1171</v>
      </c>
      <c r="AG336" s="70" t="s">
        <v>1159</v>
      </c>
      <c r="AH336" s="70" t="s">
        <v>3208</v>
      </c>
      <c r="AI336" s="70" t="s">
        <v>516</v>
      </c>
      <c r="AJ336" s="70" t="s">
        <v>136</v>
      </c>
    </row>
    <row r="337" spans="1:36" x14ac:dyDescent="0.3">
      <c r="A337" s="59" t="str">
        <f t="shared" si="73"/>
        <v>OKR01-FMCG02-SPO-01</v>
      </c>
      <c r="B337" s="70" t="s">
        <v>1195</v>
      </c>
      <c r="C337" s="70" t="s">
        <v>1988</v>
      </c>
      <c r="D337" s="70" t="s">
        <v>1219</v>
      </c>
      <c r="E337" s="70" t="s">
        <v>143</v>
      </c>
      <c r="F337" s="70" t="s">
        <v>3072</v>
      </c>
      <c r="G337" s="70" t="s">
        <v>5634</v>
      </c>
      <c r="H337" s="70" t="s">
        <v>3199</v>
      </c>
      <c r="I337" s="161" t="s">
        <v>4900</v>
      </c>
      <c r="J337" s="70" t="s">
        <v>3200</v>
      </c>
      <c r="K337" s="59" t="s">
        <v>6381</v>
      </c>
      <c r="L337" s="70" t="str">
        <f t="shared" si="72"/>
        <v>0222004</v>
      </c>
      <c r="M337" s="82" t="s">
        <v>4686</v>
      </c>
      <c r="N337" s="70" t="s">
        <v>2687</v>
      </c>
      <c r="O337" s="59" t="s">
        <v>2676</v>
      </c>
      <c r="P337" s="59" t="str">
        <f>O337</f>
        <v>0222004</v>
      </c>
      <c r="Q337" s="163" t="str">
        <f t="shared" si="71"/>
        <v>0222004@gsfmcg.com</v>
      </c>
      <c r="R337" s="59" t="s">
        <v>2676</v>
      </c>
      <c r="S337" s="59" t="s">
        <v>3362</v>
      </c>
      <c r="T337" s="59" t="str">
        <f>TRIM(CONCATENATE(V337," (",S337,")"))</f>
        <v>M. Akhtar (T-OKR-01)</v>
      </c>
      <c r="U337" s="70" t="s">
        <v>3205</v>
      </c>
      <c r="V337" s="70" t="s">
        <v>3207</v>
      </c>
      <c r="W337" s="70" t="str">
        <f>TRIM(CONCATENATE(K337," - ",AD337," - ",V337))</f>
        <v>OKR01 - SPO - M. Akhtar</v>
      </c>
      <c r="X337" s="70" t="s">
        <v>136</v>
      </c>
      <c r="Y337" s="70" t="s">
        <v>6298</v>
      </c>
      <c r="Z337" s="70" t="s">
        <v>774</v>
      </c>
      <c r="AA337" s="171" t="s">
        <v>774</v>
      </c>
      <c r="AB337" s="70" t="s">
        <v>774</v>
      </c>
      <c r="AC337" s="70" t="s">
        <v>1171</v>
      </c>
      <c r="AD337" s="70" t="s">
        <v>163</v>
      </c>
      <c r="AE337" s="82" t="s">
        <v>1162</v>
      </c>
      <c r="AF337" s="70" t="s">
        <v>1171</v>
      </c>
      <c r="AG337" s="70" t="s">
        <v>1159</v>
      </c>
      <c r="AH337" s="70" t="s">
        <v>3208</v>
      </c>
      <c r="AI337" s="70" t="s">
        <v>516</v>
      </c>
      <c r="AJ337" s="70" t="s">
        <v>136</v>
      </c>
    </row>
    <row r="338" spans="1:36" x14ac:dyDescent="0.3">
      <c r="A338" s="59" t="str">
        <f t="shared" si="73"/>
        <v>OKR01-FMCG02-SPO-02</v>
      </c>
      <c r="B338" s="70" t="s">
        <v>1195</v>
      </c>
      <c r="C338" s="70" t="s">
        <v>1988</v>
      </c>
      <c r="D338" s="70" t="s">
        <v>1219</v>
      </c>
      <c r="E338" s="70" t="s">
        <v>143</v>
      </c>
      <c r="F338" s="70" t="s">
        <v>3072</v>
      </c>
      <c r="G338" s="70" t="s">
        <v>5634</v>
      </c>
      <c r="H338" s="70" t="s">
        <v>3199</v>
      </c>
      <c r="I338" s="161" t="s">
        <v>4900</v>
      </c>
      <c r="J338" s="70" t="s">
        <v>3200</v>
      </c>
      <c r="K338" s="59" t="s">
        <v>6381</v>
      </c>
      <c r="L338" s="70" t="str">
        <f t="shared" si="72"/>
        <v>0222005</v>
      </c>
      <c r="M338" s="82" t="s">
        <v>4686</v>
      </c>
      <c r="N338" s="70" t="s">
        <v>2687</v>
      </c>
      <c r="O338" s="59" t="s">
        <v>2677</v>
      </c>
      <c r="P338" s="59" t="str">
        <f>O338</f>
        <v>0222005</v>
      </c>
      <c r="Q338" s="163" t="str">
        <f t="shared" si="71"/>
        <v>0222005@gsfmcg.com</v>
      </c>
      <c r="R338" s="59" t="s">
        <v>2677</v>
      </c>
      <c r="S338" s="59" t="s">
        <v>3364</v>
      </c>
      <c r="T338" s="59" t="str">
        <f>TRIM(CONCATENATE(V338," (",S338,")"))</f>
        <v>Haider Khan (T-OKR-02)</v>
      </c>
      <c r="U338" s="70" t="s">
        <v>3206</v>
      </c>
      <c r="V338" s="70" t="s">
        <v>7707</v>
      </c>
      <c r="W338" s="70" t="str">
        <f>TRIM(CONCATENATE(K338," - ",AD338," - ",V338))</f>
        <v>OKR01 - SPO - Haider Khan</v>
      </c>
      <c r="X338" s="70" t="s">
        <v>136</v>
      </c>
      <c r="Y338" s="70" t="s">
        <v>6298</v>
      </c>
      <c r="Z338" s="70" t="s">
        <v>774</v>
      </c>
      <c r="AA338" s="171" t="s">
        <v>774</v>
      </c>
      <c r="AB338" s="70" t="s">
        <v>774</v>
      </c>
      <c r="AC338" s="70" t="s">
        <v>1171</v>
      </c>
      <c r="AD338" s="70" t="s">
        <v>163</v>
      </c>
      <c r="AE338" s="82" t="s">
        <v>1162</v>
      </c>
      <c r="AF338" s="70" t="s">
        <v>1171</v>
      </c>
      <c r="AG338" s="70" t="s">
        <v>1159</v>
      </c>
      <c r="AH338" s="70" t="s">
        <v>3208</v>
      </c>
      <c r="AI338" s="70" t="s">
        <v>516</v>
      </c>
      <c r="AJ338" s="70" t="s">
        <v>136</v>
      </c>
    </row>
    <row r="339" spans="1:36" x14ac:dyDescent="0.3">
      <c r="A339" s="59" t="str">
        <f t="shared" si="73"/>
        <v>OKR01-FMCG-SPO-00</v>
      </c>
      <c r="B339" s="70" t="s">
        <v>1171</v>
      </c>
      <c r="C339" s="70" t="s">
        <v>3078</v>
      </c>
      <c r="D339" s="70" t="s">
        <v>1219</v>
      </c>
      <c r="E339" s="70" t="s">
        <v>143</v>
      </c>
      <c r="F339" s="70" t="s">
        <v>3072</v>
      </c>
      <c r="G339" s="70" t="s">
        <v>5634</v>
      </c>
      <c r="H339" s="70" t="s">
        <v>3199</v>
      </c>
      <c r="I339" s="161" t="s">
        <v>4900</v>
      </c>
      <c r="J339" s="70" t="s">
        <v>3200</v>
      </c>
      <c r="K339" s="59" t="s">
        <v>6381</v>
      </c>
      <c r="L339" s="70" t="str">
        <f t="shared" si="72"/>
        <v>0222003</v>
      </c>
      <c r="M339" s="82" t="s">
        <v>4686</v>
      </c>
      <c r="N339" s="70" t="s">
        <v>2687</v>
      </c>
      <c r="O339" s="59" t="s">
        <v>2678</v>
      </c>
      <c r="P339" s="59" t="str">
        <f>O339</f>
        <v>0222003</v>
      </c>
      <c r="Q339" s="163" t="str">
        <f t="shared" si="71"/>
        <v>0222003@gsfmcg.com</v>
      </c>
      <c r="R339" s="59" t="s">
        <v>2678</v>
      </c>
      <c r="S339" s="59" t="s">
        <v>5238</v>
      </c>
      <c r="T339" s="59" t="str">
        <f>TRIM(CONCATENATE(W339))</f>
        <v>OKR01 - FMCG Unmapped</v>
      </c>
      <c r="U339" s="70" t="s">
        <v>3400</v>
      </c>
      <c r="V339" s="70" t="s">
        <v>5921</v>
      </c>
      <c r="W339" s="70" t="str">
        <f>TRIM(CONCATENATE(K339," - ",V339))</f>
        <v>OKR01 - FMCG Unmapped</v>
      </c>
      <c r="X339" s="70" t="s">
        <v>136</v>
      </c>
      <c r="Y339" s="70" t="s">
        <v>774</v>
      </c>
      <c r="Z339" s="70" t="s">
        <v>774</v>
      </c>
      <c r="AA339" s="171" t="s">
        <v>774</v>
      </c>
      <c r="AB339" s="70" t="s">
        <v>774</v>
      </c>
      <c r="AC339" s="70" t="s">
        <v>1171</v>
      </c>
      <c r="AD339" s="70" t="s">
        <v>163</v>
      </c>
      <c r="AE339" s="82" t="s">
        <v>1162</v>
      </c>
      <c r="AF339" s="70" t="s">
        <v>1171</v>
      </c>
      <c r="AG339" s="70" t="s">
        <v>1159</v>
      </c>
      <c r="AH339" s="70" t="s">
        <v>3208</v>
      </c>
      <c r="AI339" s="70" t="s">
        <v>516</v>
      </c>
      <c r="AJ339" s="70" t="s">
        <v>136</v>
      </c>
    </row>
    <row r="340" spans="1:36" x14ac:dyDescent="0.3">
      <c r="A340" s="59" t="str">
        <f t="shared" si="73"/>
        <v>OKR01-FMCG-ASM-01</v>
      </c>
      <c r="B340" s="70" t="s">
        <v>1171</v>
      </c>
      <c r="C340" s="70" t="s">
        <v>3078</v>
      </c>
      <c r="D340" s="70" t="s">
        <v>1219</v>
      </c>
      <c r="E340" s="70" t="s">
        <v>143</v>
      </c>
      <c r="F340" s="70" t="s">
        <v>3072</v>
      </c>
      <c r="G340" s="70" t="s">
        <v>5634</v>
      </c>
      <c r="H340" s="70" t="s">
        <v>3199</v>
      </c>
      <c r="I340" s="161" t="s">
        <v>4900</v>
      </c>
      <c r="J340" s="70" t="s">
        <v>3200</v>
      </c>
      <c r="K340" s="59" t="s">
        <v>6381</v>
      </c>
      <c r="L340" s="70" t="str">
        <f t="shared" si="72"/>
        <v>02220</v>
      </c>
      <c r="M340" s="82" t="s">
        <v>4686</v>
      </c>
      <c r="N340" s="70" t="s">
        <v>2687</v>
      </c>
      <c r="O340" s="59" t="s">
        <v>2785</v>
      </c>
      <c r="P340" s="59" t="str">
        <f>O339</f>
        <v>0222003</v>
      </c>
      <c r="Q340" s="163" t="str">
        <f t="shared" si="71"/>
        <v>02220@gsfmcg.com</v>
      </c>
      <c r="R340" s="59" t="s">
        <v>2785</v>
      </c>
      <c r="S340" s="59" t="s">
        <v>7824</v>
      </c>
      <c r="T340" s="59" t="str">
        <f>V340</f>
        <v>Naqash Afzal</v>
      </c>
      <c r="U340" s="70" t="s">
        <v>3208</v>
      </c>
      <c r="V340" s="70" t="s">
        <v>516</v>
      </c>
      <c r="W340" s="70" t="str">
        <f>TRIM(CONCATENATE(K340," - ",AD340," - ",V340))</f>
        <v>OKR01 - ASM - Naqash Afzal</v>
      </c>
      <c r="X340" s="70" t="s">
        <v>136</v>
      </c>
      <c r="Y340" s="70" t="s">
        <v>774</v>
      </c>
      <c r="Z340" s="70" t="s">
        <v>6577</v>
      </c>
      <c r="AA340" s="171">
        <v>41852</v>
      </c>
      <c r="AB340" s="70" t="s">
        <v>774</v>
      </c>
      <c r="AC340" s="70" t="s">
        <v>1219</v>
      </c>
      <c r="AD340" s="70" t="s">
        <v>1028</v>
      </c>
      <c r="AE340" s="82" t="s">
        <v>3414</v>
      </c>
      <c r="AF340" s="70" t="s">
        <v>1171</v>
      </c>
      <c r="AG340" s="70" t="s">
        <v>1159</v>
      </c>
      <c r="AH340" s="70" t="s">
        <v>3283</v>
      </c>
      <c r="AI340" s="70" t="s">
        <v>291</v>
      </c>
      <c r="AJ340" s="70" t="s">
        <v>135</v>
      </c>
    </row>
    <row r="341" spans="1:36" x14ac:dyDescent="0.3">
      <c r="A341" s="59" t="str">
        <f t="shared" si="73"/>
        <v>NTH-C-FMCG-RSM-00</v>
      </c>
      <c r="B341" s="70" t="s">
        <v>1171</v>
      </c>
      <c r="C341" s="70" t="s">
        <v>3078</v>
      </c>
      <c r="D341" s="70" t="s">
        <v>1219</v>
      </c>
      <c r="E341" s="70" t="s">
        <v>143</v>
      </c>
      <c r="F341" s="70" t="s">
        <v>3072</v>
      </c>
      <c r="G341" s="70" t="s">
        <v>5634</v>
      </c>
      <c r="H341" s="70" t="s">
        <v>2074</v>
      </c>
      <c r="I341" s="161" t="s">
        <v>4900</v>
      </c>
      <c r="J341" s="70" t="s">
        <v>3252</v>
      </c>
      <c r="K341" s="59" t="s">
        <v>6379</v>
      </c>
      <c r="L341" s="99" t="str">
        <f t="shared" si="72"/>
        <v>0130501</v>
      </c>
      <c r="M341" s="82" t="s">
        <v>4686</v>
      </c>
      <c r="N341" s="70" t="s">
        <v>2687</v>
      </c>
      <c r="O341" s="82" t="s">
        <v>6755</v>
      </c>
      <c r="P341" s="59" t="str">
        <f>O341</f>
        <v>0130501</v>
      </c>
      <c r="Q341" s="163" t="str">
        <f t="shared" si="71"/>
        <v>0130501@gsfmcg.com</v>
      </c>
      <c r="R341" s="99">
        <v>12345</v>
      </c>
      <c r="S341" s="70" t="s">
        <v>6729</v>
      </c>
      <c r="T341" s="59" t="str">
        <f>W341</f>
        <v>NTH-C - RSM - FMCG Unmapped</v>
      </c>
      <c r="U341" s="70" t="s">
        <v>6729</v>
      </c>
      <c r="V341" s="70" t="s">
        <v>5921</v>
      </c>
      <c r="W341" s="70" t="str">
        <f>TRIM(CONCATENATE(G341," - ",AD341," - ",V341))</f>
        <v>NTH-C - RSM - FMCG Unmapped</v>
      </c>
      <c r="X341" s="70" t="s">
        <v>135</v>
      </c>
      <c r="Y341" s="70" t="s">
        <v>774</v>
      </c>
      <c r="Z341" s="70" t="s">
        <v>774</v>
      </c>
      <c r="AA341" s="171" t="s">
        <v>774</v>
      </c>
      <c r="AB341" s="70" t="s">
        <v>774</v>
      </c>
      <c r="AC341" s="70" t="s">
        <v>1806</v>
      </c>
      <c r="AD341" s="70" t="s">
        <v>1146</v>
      </c>
      <c r="AE341" s="82" t="s">
        <v>3414</v>
      </c>
      <c r="AF341" s="70" t="s">
        <v>1171</v>
      </c>
      <c r="AG341" s="70" t="s">
        <v>1159</v>
      </c>
      <c r="AH341" s="70" t="s">
        <v>3283</v>
      </c>
      <c r="AI341" s="70" t="s">
        <v>291</v>
      </c>
      <c r="AJ341" s="70" t="s">
        <v>135</v>
      </c>
    </row>
    <row r="342" spans="1:36" x14ac:dyDescent="0.3">
      <c r="A342" s="59" t="str">
        <f t="shared" si="73"/>
        <v>NTH-C-FMCG-RSM-01</v>
      </c>
      <c r="B342" s="70" t="s">
        <v>1171</v>
      </c>
      <c r="C342" s="70" t="s">
        <v>3078</v>
      </c>
      <c r="D342" s="70" t="s">
        <v>1219</v>
      </c>
      <c r="E342" s="70" t="s">
        <v>143</v>
      </c>
      <c r="F342" s="70" t="s">
        <v>3072</v>
      </c>
      <c r="G342" s="70" t="s">
        <v>5634</v>
      </c>
      <c r="H342" s="70" t="s">
        <v>2074</v>
      </c>
      <c r="I342" s="161" t="s">
        <v>4900</v>
      </c>
      <c r="J342" s="70" t="s">
        <v>3252</v>
      </c>
      <c r="K342" s="59" t="s">
        <v>6379</v>
      </c>
      <c r="L342" s="99" t="s">
        <v>1126</v>
      </c>
      <c r="M342" s="82" t="s">
        <v>4686</v>
      </c>
      <c r="N342" s="70" t="s">
        <v>2687</v>
      </c>
      <c r="O342" s="82" t="s">
        <v>3418</v>
      </c>
      <c r="P342" s="59" t="str">
        <f>O341</f>
        <v>0130501</v>
      </c>
      <c r="Q342" s="163" t="str">
        <f t="shared" si="71"/>
        <v>19@gsfmcg.com</v>
      </c>
      <c r="R342" s="99">
        <v>12345</v>
      </c>
      <c r="S342" s="59" t="s">
        <v>3283</v>
      </c>
      <c r="T342" s="59" t="str">
        <f>V342</f>
        <v>Azeem Abbas</v>
      </c>
      <c r="U342" s="70" t="s">
        <v>3283</v>
      </c>
      <c r="V342" s="70" t="s">
        <v>291</v>
      </c>
      <c r="W342" s="70" t="str">
        <f>TRIM(CONCATENATE(G342," - ",AD342," - ",V342))</f>
        <v>NTH-C - RSM - Azeem Abbas</v>
      </c>
      <c r="X342" s="70" t="s">
        <v>135</v>
      </c>
      <c r="Y342" s="70" t="s">
        <v>774</v>
      </c>
      <c r="Z342" s="70" t="s">
        <v>774</v>
      </c>
      <c r="AA342" s="171" t="s">
        <v>774</v>
      </c>
      <c r="AB342" s="70" t="s">
        <v>774</v>
      </c>
      <c r="AC342" s="70" t="s">
        <v>1806</v>
      </c>
      <c r="AD342" s="70" t="s">
        <v>1146</v>
      </c>
      <c r="AE342" s="82" t="s">
        <v>2488</v>
      </c>
      <c r="AF342" s="70" t="s">
        <v>1171</v>
      </c>
      <c r="AG342" s="70" t="s">
        <v>1159</v>
      </c>
      <c r="AH342" s="70" t="s">
        <v>3279</v>
      </c>
      <c r="AI342" s="70" t="s">
        <v>645</v>
      </c>
      <c r="AJ342" s="70" t="s">
        <v>65</v>
      </c>
    </row>
    <row r="343" spans="1:36" x14ac:dyDescent="0.3">
      <c r="A343" s="59" t="str">
        <f t="shared" si="73"/>
        <v>CHK01-FMCG01-SPO-02</v>
      </c>
      <c r="B343" s="70" t="s">
        <v>1170</v>
      </c>
      <c r="C343" s="70" t="s">
        <v>1987</v>
      </c>
      <c r="D343" s="70" t="s">
        <v>1805</v>
      </c>
      <c r="E343" s="70" t="s">
        <v>143</v>
      </c>
      <c r="F343" s="70" t="s">
        <v>3084</v>
      </c>
      <c r="G343" s="70" t="s">
        <v>5635</v>
      </c>
      <c r="H343" s="70" t="s">
        <v>8742</v>
      </c>
      <c r="I343" s="161" t="s">
        <v>4900</v>
      </c>
      <c r="J343" s="70" t="s">
        <v>8743</v>
      </c>
      <c r="K343" s="59" t="s">
        <v>8744</v>
      </c>
      <c r="L343" s="70" t="str">
        <f t="shared" ref="L343:L364" si="74">O343</f>
        <v>0217004</v>
      </c>
      <c r="M343" s="82" t="s">
        <v>4686</v>
      </c>
      <c r="N343" s="70" t="s">
        <v>2687</v>
      </c>
      <c r="O343" s="59" t="s">
        <v>2598</v>
      </c>
      <c r="P343" s="59" t="str">
        <f>O343</f>
        <v>0217004</v>
      </c>
      <c r="Q343" s="163" t="str">
        <f t="shared" si="71"/>
        <v>0217004@gsfmcg.com</v>
      </c>
      <c r="R343" s="59" t="s">
        <v>2598</v>
      </c>
      <c r="S343" s="59" t="s">
        <v>8763</v>
      </c>
      <c r="T343" s="59" t="str">
        <f>TRIM(CONCATENATE(V343," (",S343,")"))</f>
        <v>Ahmed Afaq (CHK-02)</v>
      </c>
      <c r="U343" s="70" t="s">
        <v>8766</v>
      </c>
      <c r="V343" s="70" t="s">
        <v>8767</v>
      </c>
      <c r="W343" s="70" t="str">
        <f>TRIM(CONCATENATE(K343," - ",AD343," - ",V343))</f>
        <v>CHK01 - SPO - Ahmed Afaq</v>
      </c>
      <c r="X343" s="70" t="s">
        <v>148</v>
      </c>
      <c r="Y343" s="70" t="s">
        <v>6305</v>
      </c>
      <c r="Z343" s="70" t="s">
        <v>774</v>
      </c>
      <c r="AA343" s="171" t="s">
        <v>774</v>
      </c>
      <c r="AB343" s="70" t="s">
        <v>774</v>
      </c>
      <c r="AC343" s="70" t="s">
        <v>1171</v>
      </c>
      <c r="AD343" s="70" t="s">
        <v>163</v>
      </c>
      <c r="AE343" s="82" t="s">
        <v>1162</v>
      </c>
      <c r="AF343" s="70" t="s">
        <v>1171</v>
      </c>
      <c r="AG343" s="70" t="s">
        <v>1159</v>
      </c>
      <c r="AH343" s="70" t="s">
        <v>8757</v>
      </c>
      <c r="AI343" s="70" t="s">
        <v>5850</v>
      </c>
      <c r="AJ343" s="70" t="s">
        <v>148</v>
      </c>
    </row>
    <row r="344" spans="1:36" x14ac:dyDescent="0.3">
      <c r="A344" s="59" t="str">
        <f t="shared" si="73"/>
        <v>CHK01-FMCG02-SPO-02</v>
      </c>
      <c r="B344" s="70" t="s">
        <v>1195</v>
      </c>
      <c r="C344" s="70" t="s">
        <v>1988</v>
      </c>
      <c r="D344" s="70" t="s">
        <v>1805</v>
      </c>
      <c r="E344" s="70" t="s">
        <v>143</v>
      </c>
      <c r="F344" s="70" t="s">
        <v>3084</v>
      </c>
      <c r="G344" s="70" t="s">
        <v>5635</v>
      </c>
      <c r="H344" s="70" t="s">
        <v>8742</v>
      </c>
      <c r="I344" s="161" t="s">
        <v>4900</v>
      </c>
      <c r="J344" s="70" t="s">
        <v>8743</v>
      </c>
      <c r="K344" s="59" t="s">
        <v>8744</v>
      </c>
      <c r="L344" s="70" t="str">
        <f t="shared" si="74"/>
        <v>0224005</v>
      </c>
      <c r="M344" s="82" t="s">
        <v>4686</v>
      </c>
      <c r="N344" s="70" t="s">
        <v>2687</v>
      </c>
      <c r="O344" s="59" t="s">
        <v>2668</v>
      </c>
      <c r="P344" s="59" t="str">
        <f>O344</f>
        <v>0224005</v>
      </c>
      <c r="Q344" s="163" t="str">
        <f t="shared" si="71"/>
        <v>0224005@gsfmcg.com</v>
      </c>
      <c r="R344" s="59" t="s">
        <v>2668</v>
      </c>
      <c r="S344" s="59" t="s">
        <v>8765</v>
      </c>
      <c r="T344" s="59" t="str">
        <f>TRIM(CONCATENATE(V344," (",S344,")"))</f>
        <v>Behram Jaleel (T-CHK-02)</v>
      </c>
      <c r="U344" s="70" t="s">
        <v>8759</v>
      </c>
      <c r="V344" s="70" t="s">
        <v>8768</v>
      </c>
      <c r="W344" s="70" t="str">
        <f>TRIM(CONCATENATE(K344," - ",AD344," - ",V344))</f>
        <v>CHK01 - SPO - Behram Jaleel</v>
      </c>
      <c r="X344" s="70" t="s">
        <v>148</v>
      </c>
      <c r="Y344" s="70" t="s">
        <v>6298</v>
      </c>
      <c r="Z344" s="70" t="s">
        <v>774</v>
      </c>
      <c r="AA344" s="171" t="s">
        <v>774</v>
      </c>
      <c r="AB344" s="70" t="s">
        <v>774</v>
      </c>
      <c r="AC344" s="70" t="s">
        <v>1171</v>
      </c>
      <c r="AD344" s="70" t="s">
        <v>163</v>
      </c>
      <c r="AE344" s="82" t="s">
        <v>1162</v>
      </c>
      <c r="AF344" s="70" t="s">
        <v>1171</v>
      </c>
      <c r="AG344" s="70" t="s">
        <v>1159</v>
      </c>
      <c r="AH344" s="70" t="s">
        <v>8757</v>
      </c>
      <c r="AI344" s="70" t="s">
        <v>5850</v>
      </c>
      <c r="AJ344" s="70" t="s">
        <v>148</v>
      </c>
    </row>
    <row r="345" spans="1:36" x14ac:dyDescent="0.3">
      <c r="A345" s="59" t="str">
        <f t="shared" si="73"/>
        <v>CHK01-FMCG-SPO-01</v>
      </c>
      <c r="B345" s="70" t="s">
        <v>1171</v>
      </c>
      <c r="C345" s="70" t="s">
        <v>3078</v>
      </c>
      <c r="D345" s="70" t="s">
        <v>1805</v>
      </c>
      <c r="E345" s="70" t="s">
        <v>143</v>
      </c>
      <c r="F345" s="70" t="s">
        <v>3084</v>
      </c>
      <c r="G345" s="70" t="s">
        <v>5635</v>
      </c>
      <c r="H345" s="70" t="s">
        <v>8742</v>
      </c>
      <c r="I345" s="161" t="s">
        <v>4900</v>
      </c>
      <c r="J345" s="70" t="s">
        <v>8743</v>
      </c>
      <c r="K345" s="59" t="s">
        <v>8744</v>
      </c>
      <c r="L345" s="70" t="str">
        <f t="shared" si="74"/>
        <v>0216001</v>
      </c>
      <c r="M345" s="82" t="s">
        <v>4686</v>
      </c>
      <c r="N345" s="70" t="s">
        <v>2687</v>
      </c>
      <c r="O345" s="59" t="s">
        <v>2618</v>
      </c>
      <c r="P345" s="59" t="str">
        <f>O345</f>
        <v>0216001</v>
      </c>
      <c r="Q345" s="163" t="str">
        <f t="shared" si="71"/>
        <v>0216001@gsfmcg.com</v>
      </c>
      <c r="R345" s="59" t="s">
        <v>2618</v>
      </c>
      <c r="S345" s="59" t="s">
        <v>8771</v>
      </c>
      <c r="T345" s="59" t="str">
        <f>TRIM(CONCATENATE(V345," (",S345,")"))</f>
        <v>M. Ishaq (O-ISB-05)</v>
      </c>
      <c r="U345" s="70" t="s">
        <v>9825</v>
      </c>
      <c r="V345" s="70" t="s">
        <v>8773</v>
      </c>
      <c r="W345" s="70" t="str">
        <f>TRIM(CONCATENATE(K345," - ",AD345," - ",V345))</f>
        <v>CHK01 - SPO - M. Ishaq</v>
      </c>
      <c r="X345" s="70" t="s">
        <v>8775</v>
      </c>
      <c r="Y345" s="70" t="s">
        <v>6298</v>
      </c>
      <c r="Z345" s="70" t="s">
        <v>774</v>
      </c>
      <c r="AA345" s="171" t="s">
        <v>774</v>
      </c>
      <c r="AB345" s="70" t="s">
        <v>774</v>
      </c>
      <c r="AC345" s="70" t="s">
        <v>1171</v>
      </c>
      <c r="AD345" s="70" t="s">
        <v>163</v>
      </c>
      <c r="AE345" s="82" t="s">
        <v>1162</v>
      </c>
      <c r="AF345" s="70" t="s">
        <v>1171</v>
      </c>
      <c r="AG345" s="70" t="s">
        <v>1159</v>
      </c>
      <c r="AH345" s="70" t="s">
        <v>8757</v>
      </c>
      <c r="AI345" s="70" t="s">
        <v>5850</v>
      </c>
      <c r="AJ345" s="70" t="s">
        <v>148</v>
      </c>
    </row>
    <row r="346" spans="1:36" x14ac:dyDescent="0.3">
      <c r="A346" s="59" t="str">
        <f t="shared" si="73"/>
        <v>CHK01-FMCG-SPO-00</v>
      </c>
      <c r="B346" s="70" t="s">
        <v>1171</v>
      </c>
      <c r="C346" s="70" t="s">
        <v>3078</v>
      </c>
      <c r="D346" s="70" t="s">
        <v>1805</v>
      </c>
      <c r="E346" s="70" t="s">
        <v>143</v>
      </c>
      <c r="F346" s="70" t="s">
        <v>3084</v>
      </c>
      <c r="G346" s="70" t="s">
        <v>5635</v>
      </c>
      <c r="H346" s="70" t="s">
        <v>8742</v>
      </c>
      <c r="I346" s="161" t="s">
        <v>4900</v>
      </c>
      <c r="J346" s="70" t="s">
        <v>8743</v>
      </c>
      <c r="K346" s="59" t="s">
        <v>8744</v>
      </c>
      <c r="L346" s="70" t="str">
        <f t="shared" si="74"/>
        <v>0714001</v>
      </c>
      <c r="M346" s="82" t="s">
        <v>4686</v>
      </c>
      <c r="N346" s="70" t="s">
        <v>2687</v>
      </c>
      <c r="O346" s="59" t="s">
        <v>8815</v>
      </c>
      <c r="P346" s="59" t="str">
        <f>O346</f>
        <v>0714001</v>
      </c>
      <c r="Q346" s="163" t="str">
        <f t="shared" si="71"/>
        <v>0714001@gsfmcg.com</v>
      </c>
      <c r="R346" s="59" t="s">
        <v>2597</v>
      </c>
      <c r="S346" s="59" t="s">
        <v>5238</v>
      </c>
      <c r="T346" s="59" t="str">
        <f>TRIM(CONCATENATE(W346))</f>
        <v>CHK01 - FMCG Unmapped</v>
      </c>
      <c r="U346" s="70" t="s">
        <v>8758</v>
      </c>
      <c r="V346" s="70" t="s">
        <v>5921</v>
      </c>
      <c r="W346" s="70" t="str">
        <f>TRIM(CONCATENATE(K346," - ",V346))</f>
        <v>CHK01 - FMCG Unmapped</v>
      </c>
      <c r="X346" s="70" t="s">
        <v>148</v>
      </c>
      <c r="Y346" s="70" t="s">
        <v>774</v>
      </c>
      <c r="Z346" s="70" t="s">
        <v>774</v>
      </c>
      <c r="AA346" s="171" t="s">
        <v>774</v>
      </c>
      <c r="AB346" s="70" t="s">
        <v>774</v>
      </c>
      <c r="AC346" s="70" t="s">
        <v>1171</v>
      </c>
      <c r="AD346" s="70" t="s">
        <v>163</v>
      </c>
      <c r="AE346" s="82" t="s">
        <v>1162</v>
      </c>
      <c r="AF346" s="70" t="s">
        <v>1171</v>
      </c>
      <c r="AG346" s="70" t="s">
        <v>1159</v>
      </c>
      <c r="AH346" s="70" t="s">
        <v>8757</v>
      </c>
      <c r="AI346" s="70" t="s">
        <v>5850</v>
      </c>
      <c r="AJ346" s="70" t="s">
        <v>148</v>
      </c>
    </row>
    <row r="347" spans="1:36" x14ac:dyDescent="0.3">
      <c r="A347" s="59" t="str">
        <f t="shared" si="73"/>
        <v>CHK01-FMCG-ASM-01</v>
      </c>
      <c r="B347" s="70" t="s">
        <v>1171</v>
      </c>
      <c r="C347" s="70" t="s">
        <v>3078</v>
      </c>
      <c r="D347" s="70" t="s">
        <v>1805</v>
      </c>
      <c r="E347" s="70" t="s">
        <v>143</v>
      </c>
      <c r="F347" s="70" t="s">
        <v>3084</v>
      </c>
      <c r="G347" s="70" t="s">
        <v>5635</v>
      </c>
      <c r="H347" s="70" t="s">
        <v>8742</v>
      </c>
      <c r="I347" s="161" t="s">
        <v>4900</v>
      </c>
      <c r="J347" s="70" t="s">
        <v>8743</v>
      </c>
      <c r="K347" s="59" t="s">
        <v>8744</v>
      </c>
      <c r="L347" s="70" t="str">
        <f t="shared" si="74"/>
        <v>07140</v>
      </c>
      <c r="M347" s="82" t="s">
        <v>4686</v>
      </c>
      <c r="N347" s="70" t="s">
        <v>2687</v>
      </c>
      <c r="O347" s="59" t="s">
        <v>8817</v>
      </c>
      <c r="P347" s="59" t="str">
        <f>O346</f>
        <v>0714001</v>
      </c>
      <c r="Q347" s="163" t="str">
        <f t="shared" si="71"/>
        <v>07140@gsfmcg.com</v>
      </c>
      <c r="R347" s="59" t="s">
        <v>2760</v>
      </c>
      <c r="S347" s="59" t="s">
        <v>8756</v>
      </c>
      <c r="T347" s="59" t="str">
        <f>V347</f>
        <v>Navaid Iqbal</v>
      </c>
      <c r="U347" s="70" t="s">
        <v>8757</v>
      </c>
      <c r="V347" s="70" t="s">
        <v>5850</v>
      </c>
      <c r="W347" s="70" t="str">
        <f>TRIM(CONCATENATE(K347," - ",AD347," - ",V347))</f>
        <v>CHK01 - ASM - Navaid Iqbal</v>
      </c>
      <c r="X347" s="70" t="s">
        <v>148</v>
      </c>
      <c r="Y347" s="70" t="s">
        <v>774</v>
      </c>
      <c r="Z347" s="70" t="s">
        <v>6455</v>
      </c>
      <c r="AA347" s="171">
        <v>44655</v>
      </c>
      <c r="AB347" s="70" t="s">
        <v>774</v>
      </c>
      <c r="AC347" s="70" t="s">
        <v>1219</v>
      </c>
      <c r="AD347" s="70" t="s">
        <v>1028</v>
      </c>
      <c r="AE347" s="82" t="s">
        <v>3414</v>
      </c>
      <c r="AF347" s="70" t="s">
        <v>1171</v>
      </c>
      <c r="AG347" s="70" t="s">
        <v>1159</v>
      </c>
      <c r="AH347" s="70" t="s">
        <v>3284</v>
      </c>
      <c r="AI347" s="70" t="s">
        <v>349</v>
      </c>
      <c r="AJ347" s="70" t="s">
        <v>144</v>
      </c>
    </row>
    <row r="348" spans="1:36" x14ac:dyDescent="0.3">
      <c r="A348" s="59" t="str">
        <f t="shared" si="73"/>
        <v>ISB01-FMCG01-SPO-01</v>
      </c>
      <c r="B348" s="70" t="s">
        <v>1170</v>
      </c>
      <c r="C348" s="70" t="s">
        <v>1987</v>
      </c>
      <c r="D348" s="70" t="s">
        <v>1805</v>
      </c>
      <c r="E348" s="70" t="s">
        <v>143</v>
      </c>
      <c r="F348" s="70" t="s">
        <v>3084</v>
      </c>
      <c r="G348" s="70" t="s">
        <v>5635</v>
      </c>
      <c r="H348" s="70" t="s">
        <v>2867</v>
      </c>
      <c r="I348" s="59" t="s">
        <v>144</v>
      </c>
      <c r="J348" s="70" t="s">
        <v>2862</v>
      </c>
      <c r="K348" s="59" t="s">
        <v>6364</v>
      </c>
      <c r="L348" s="70" t="str">
        <f t="shared" si="74"/>
        <v>0212001</v>
      </c>
      <c r="M348" s="82" t="s">
        <v>4686</v>
      </c>
      <c r="N348" s="70" t="s">
        <v>2687</v>
      </c>
      <c r="O348" s="59" t="s">
        <v>2594</v>
      </c>
      <c r="P348" s="59" t="str">
        <f>O348</f>
        <v>0212001</v>
      </c>
      <c r="Q348" s="163" t="str">
        <f t="shared" si="71"/>
        <v>0212001@gsfmcg.com</v>
      </c>
      <c r="R348" s="59" t="s">
        <v>2594</v>
      </c>
      <c r="S348" s="59" t="s">
        <v>367</v>
      </c>
      <c r="T348" s="59" t="str">
        <f>TRIM(CONCATENATE(V348," (",S348,")"))</f>
        <v>Ghuam Murtajez (ISB-01)</v>
      </c>
      <c r="U348" s="70" t="s">
        <v>3009</v>
      </c>
      <c r="V348" s="70" t="s">
        <v>8769</v>
      </c>
      <c r="W348" s="70" t="str">
        <f>TRIM(CONCATENATE(K348," - ",AD348," - ",V348))</f>
        <v>ISB01 - SPO - Ghuam Murtajez</v>
      </c>
      <c r="X348" s="70" t="s">
        <v>144</v>
      </c>
      <c r="Y348" s="70" t="s">
        <v>6298</v>
      </c>
      <c r="Z348" s="70" t="s">
        <v>774</v>
      </c>
      <c r="AA348" s="171" t="s">
        <v>774</v>
      </c>
      <c r="AB348" s="70" t="s">
        <v>774</v>
      </c>
      <c r="AC348" s="70" t="s">
        <v>1171</v>
      </c>
      <c r="AD348" s="70" t="s">
        <v>163</v>
      </c>
      <c r="AE348" s="82" t="s">
        <v>1162</v>
      </c>
      <c r="AF348" s="70" t="s">
        <v>1171</v>
      </c>
      <c r="AG348" s="70" t="s">
        <v>1159</v>
      </c>
      <c r="AH348" s="70" t="s">
        <v>3152</v>
      </c>
      <c r="AI348" s="70" t="s">
        <v>5253</v>
      </c>
      <c r="AJ348" s="70" t="s">
        <v>144</v>
      </c>
    </row>
    <row r="349" spans="1:36" x14ac:dyDescent="0.3">
      <c r="A349" s="59" t="str">
        <f t="shared" si="73"/>
        <v>ISB01-FMCG01-SPO-02</v>
      </c>
      <c r="B349" s="70" t="s">
        <v>1170</v>
      </c>
      <c r="C349" s="70" t="s">
        <v>1987</v>
      </c>
      <c r="D349" s="70" t="s">
        <v>1805</v>
      </c>
      <c r="E349" s="70" t="s">
        <v>143</v>
      </c>
      <c r="F349" s="70" t="s">
        <v>3084</v>
      </c>
      <c r="G349" s="70" t="s">
        <v>5635</v>
      </c>
      <c r="H349" s="70" t="s">
        <v>2867</v>
      </c>
      <c r="I349" s="59" t="s">
        <v>144</v>
      </c>
      <c r="J349" s="70" t="s">
        <v>2862</v>
      </c>
      <c r="K349" s="59" t="s">
        <v>6364</v>
      </c>
      <c r="L349" s="70" t="str">
        <f t="shared" si="74"/>
        <v>0112101</v>
      </c>
      <c r="M349" s="82" t="s">
        <v>4686</v>
      </c>
      <c r="N349" s="70" t="s">
        <v>2687</v>
      </c>
      <c r="O349" s="59" t="s">
        <v>8071</v>
      </c>
      <c r="P349" s="59" t="str">
        <f>O349</f>
        <v>0112101</v>
      </c>
      <c r="Q349" s="163" t="str">
        <f t="shared" si="71"/>
        <v>0112101@gsfmcg.com</v>
      </c>
      <c r="R349" s="59" t="s">
        <v>2680</v>
      </c>
      <c r="S349" s="59" t="s">
        <v>376</v>
      </c>
      <c r="T349" s="59" t="str">
        <f>TRIM(CONCATENATE(V349," (",S349,")"))</f>
        <v>Faisal Sardar (ISB-04)</v>
      </c>
      <c r="U349" s="70" t="s">
        <v>3010</v>
      </c>
      <c r="V349" s="70" t="s">
        <v>7748</v>
      </c>
      <c r="W349" s="70" t="str">
        <f>TRIM(CONCATENATE(K349," - ",AD349," - ",V349))</f>
        <v>ISB01 - SPO - Faisal Sardar</v>
      </c>
      <c r="X349" s="70" t="s">
        <v>144</v>
      </c>
      <c r="Y349" s="70" t="s">
        <v>6298</v>
      </c>
      <c r="Z349" s="70" t="s">
        <v>774</v>
      </c>
      <c r="AA349" s="171" t="s">
        <v>774</v>
      </c>
      <c r="AB349" s="70" t="s">
        <v>774</v>
      </c>
      <c r="AC349" s="70" t="s">
        <v>1171</v>
      </c>
      <c r="AD349" s="70" t="s">
        <v>163</v>
      </c>
      <c r="AE349" s="82" t="s">
        <v>1162</v>
      </c>
      <c r="AF349" s="70" t="s">
        <v>1171</v>
      </c>
      <c r="AG349" s="70" t="s">
        <v>1159</v>
      </c>
      <c r="AH349" s="70" t="s">
        <v>3152</v>
      </c>
      <c r="AI349" s="70" t="s">
        <v>5253</v>
      </c>
      <c r="AJ349" s="70" t="s">
        <v>144</v>
      </c>
    </row>
    <row r="350" spans="1:36" x14ac:dyDescent="0.3">
      <c r="A350" s="59" t="str">
        <f t="shared" si="73"/>
        <v>ISB01-FMCG02-SPO-01</v>
      </c>
      <c r="B350" s="70" t="s">
        <v>1195</v>
      </c>
      <c r="C350" s="70" t="s">
        <v>1988</v>
      </c>
      <c r="D350" s="70" t="s">
        <v>1805</v>
      </c>
      <c r="E350" s="70" t="s">
        <v>143</v>
      </c>
      <c r="F350" s="70" t="s">
        <v>3084</v>
      </c>
      <c r="G350" s="70" t="s">
        <v>5635</v>
      </c>
      <c r="H350" s="70" t="s">
        <v>2867</v>
      </c>
      <c r="I350" s="59" t="s">
        <v>144</v>
      </c>
      <c r="J350" s="70" t="s">
        <v>2862</v>
      </c>
      <c r="K350" s="59" t="s">
        <v>6364</v>
      </c>
      <c r="L350" s="70" t="str">
        <f t="shared" si="74"/>
        <v>0226001</v>
      </c>
      <c r="M350" s="82" t="s">
        <v>4686</v>
      </c>
      <c r="N350" s="70" t="s">
        <v>2687</v>
      </c>
      <c r="O350" s="59" t="s">
        <v>2645</v>
      </c>
      <c r="P350" s="59" t="str">
        <f>O350</f>
        <v>0226001</v>
      </c>
      <c r="Q350" s="163" t="str">
        <f t="shared" si="71"/>
        <v>0226001@gsfmcg.com</v>
      </c>
      <c r="R350" s="59">
        <v>12345</v>
      </c>
      <c r="S350" s="59" t="s">
        <v>571</v>
      </c>
      <c r="T350" s="59" t="str">
        <f>TRIM(CONCATENATE(V350," (",S350,")"))</f>
        <v>M. Awais (T-ISB-01)</v>
      </c>
      <c r="U350" s="70" t="s">
        <v>3012</v>
      </c>
      <c r="V350" s="70" t="s">
        <v>2889</v>
      </c>
      <c r="W350" s="70" t="str">
        <f>TRIM(CONCATENATE(K350," - ",AD350," - ",V350))</f>
        <v>ISB01 - SPO - M. Awais</v>
      </c>
      <c r="X350" s="70" t="s">
        <v>144</v>
      </c>
      <c r="Y350" s="70" t="s">
        <v>6298</v>
      </c>
      <c r="Z350" s="70" t="s">
        <v>774</v>
      </c>
      <c r="AA350" s="171" t="s">
        <v>774</v>
      </c>
      <c r="AB350" s="70" t="s">
        <v>774</v>
      </c>
      <c r="AC350" s="70" t="s">
        <v>1171</v>
      </c>
      <c r="AD350" s="70" t="s">
        <v>163</v>
      </c>
      <c r="AE350" s="82" t="s">
        <v>1162</v>
      </c>
      <c r="AF350" s="70" t="s">
        <v>1171</v>
      </c>
      <c r="AG350" s="70" t="s">
        <v>1159</v>
      </c>
      <c r="AH350" s="70" t="s">
        <v>3152</v>
      </c>
      <c r="AI350" s="70" t="s">
        <v>5253</v>
      </c>
      <c r="AJ350" s="70" t="s">
        <v>144</v>
      </c>
    </row>
    <row r="351" spans="1:36" x14ac:dyDescent="0.3">
      <c r="A351" s="59" t="str">
        <f t="shared" si="73"/>
        <v>ISB01-FMCG02-SPO-02</v>
      </c>
      <c r="B351" s="70" t="s">
        <v>1195</v>
      </c>
      <c r="C351" s="70" t="s">
        <v>1988</v>
      </c>
      <c r="D351" s="70" t="s">
        <v>1805</v>
      </c>
      <c r="E351" s="70" t="s">
        <v>143</v>
      </c>
      <c r="F351" s="70" t="s">
        <v>3084</v>
      </c>
      <c r="G351" s="70" t="s">
        <v>5635</v>
      </c>
      <c r="H351" s="70" t="s">
        <v>2867</v>
      </c>
      <c r="I351" s="59" t="s">
        <v>144</v>
      </c>
      <c r="J351" s="70" t="s">
        <v>2862</v>
      </c>
      <c r="K351" s="59" t="s">
        <v>6364</v>
      </c>
      <c r="L351" s="70" t="str">
        <f t="shared" si="74"/>
        <v>0226002</v>
      </c>
      <c r="M351" s="82" t="s">
        <v>4686</v>
      </c>
      <c r="N351" s="70" t="s">
        <v>2687</v>
      </c>
      <c r="O351" s="59" t="s">
        <v>2646</v>
      </c>
      <c r="P351" s="59" t="str">
        <f>O351</f>
        <v>0226002</v>
      </c>
      <c r="Q351" s="163" t="str">
        <f t="shared" si="71"/>
        <v>0226002@gsfmcg.com</v>
      </c>
      <c r="R351" s="59" t="s">
        <v>2646</v>
      </c>
      <c r="S351" s="59" t="s">
        <v>575</v>
      </c>
      <c r="T351" s="59" t="str">
        <f>TRIM(CONCATENATE(V351," (",S351,")"))</f>
        <v>M. Farooq (T-ISB-02)</v>
      </c>
      <c r="U351" s="70" t="s">
        <v>3013</v>
      </c>
      <c r="V351" s="70" t="s">
        <v>5439</v>
      </c>
      <c r="W351" s="70" t="str">
        <f>TRIM(CONCATENATE(K351," - ",AD351," - ",V351))</f>
        <v>ISB01 - SPO - M. Farooq</v>
      </c>
      <c r="X351" s="70" t="s">
        <v>144</v>
      </c>
      <c r="Y351" s="70" t="s">
        <v>6305</v>
      </c>
      <c r="Z351" s="70" t="s">
        <v>774</v>
      </c>
      <c r="AA351" s="171" t="s">
        <v>774</v>
      </c>
      <c r="AB351" s="70" t="s">
        <v>774</v>
      </c>
      <c r="AC351" s="70" t="s">
        <v>1171</v>
      </c>
      <c r="AD351" s="70" t="s">
        <v>163</v>
      </c>
      <c r="AE351" s="82" t="s">
        <v>1162</v>
      </c>
      <c r="AF351" s="70" t="s">
        <v>1171</v>
      </c>
      <c r="AG351" s="70" t="s">
        <v>1159</v>
      </c>
      <c r="AH351" s="70" t="s">
        <v>3152</v>
      </c>
      <c r="AI351" s="70" t="s">
        <v>5253</v>
      </c>
      <c r="AJ351" s="70" t="s">
        <v>144</v>
      </c>
    </row>
    <row r="352" spans="1:36" x14ac:dyDescent="0.3">
      <c r="A352" s="59" t="str">
        <f t="shared" si="73"/>
        <v>ISB01-FMCG-SPO-00</v>
      </c>
      <c r="B352" s="70" t="s">
        <v>1171</v>
      </c>
      <c r="C352" s="70" t="s">
        <v>3078</v>
      </c>
      <c r="D352" s="70" t="s">
        <v>1805</v>
      </c>
      <c r="E352" s="70" t="s">
        <v>143</v>
      </c>
      <c r="F352" s="70" t="s">
        <v>3084</v>
      </c>
      <c r="G352" s="70" t="s">
        <v>5635</v>
      </c>
      <c r="H352" s="70" t="s">
        <v>2867</v>
      </c>
      <c r="I352" s="59" t="s">
        <v>144</v>
      </c>
      <c r="J352" s="70" t="s">
        <v>2862</v>
      </c>
      <c r="K352" s="59" t="s">
        <v>6364</v>
      </c>
      <c r="L352" s="70" t="str">
        <f t="shared" si="74"/>
        <v>0212007</v>
      </c>
      <c r="M352" s="82" t="s">
        <v>4686</v>
      </c>
      <c r="N352" s="70" t="s">
        <v>2687</v>
      </c>
      <c r="O352" s="59" t="s">
        <v>2597</v>
      </c>
      <c r="P352" s="59" t="str">
        <f>O352</f>
        <v>0212007</v>
      </c>
      <c r="Q352" s="163" t="str">
        <f t="shared" si="71"/>
        <v>0212007@gsfmcg.com</v>
      </c>
      <c r="R352" s="59" t="s">
        <v>2597</v>
      </c>
      <c r="S352" s="59" t="s">
        <v>5238</v>
      </c>
      <c r="T352" s="59" t="str">
        <f>TRIM(CONCATENATE(W352))</f>
        <v>ISB01 - FMCG Unmapped</v>
      </c>
      <c r="U352" s="70" t="s">
        <v>3392</v>
      </c>
      <c r="V352" s="70" t="s">
        <v>5921</v>
      </c>
      <c r="W352" s="70" t="str">
        <f>TRIM(CONCATENATE(K352," - ",V352))</f>
        <v>ISB01 - FMCG Unmapped</v>
      </c>
      <c r="X352" s="70" t="s">
        <v>144</v>
      </c>
      <c r="Y352" s="70" t="s">
        <v>774</v>
      </c>
      <c r="Z352" s="70" t="s">
        <v>774</v>
      </c>
      <c r="AA352" s="171" t="s">
        <v>774</v>
      </c>
      <c r="AB352" s="70" t="s">
        <v>774</v>
      </c>
      <c r="AC352" s="70" t="s">
        <v>1171</v>
      </c>
      <c r="AD352" s="70" t="s">
        <v>163</v>
      </c>
      <c r="AE352" s="82" t="s">
        <v>1162</v>
      </c>
      <c r="AF352" s="70" t="s">
        <v>1171</v>
      </c>
      <c r="AG352" s="70" t="s">
        <v>1159</v>
      </c>
      <c r="AH352" s="70" t="s">
        <v>3152</v>
      </c>
      <c r="AI352" s="70" t="s">
        <v>5253</v>
      </c>
      <c r="AJ352" s="70" t="s">
        <v>144</v>
      </c>
    </row>
    <row r="353" spans="1:36" x14ac:dyDescent="0.3">
      <c r="A353" s="59" t="str">
        <f t="shared" si="73"/>
        <v>ISB01-FMCG-ASM-01</v>
      </c>
      <c r="B353" s="70" t="s">
        <v>1171</v>
      </c>
      <c r="C353" s="70" t="s">
        <v>3078</v>
      </c>
      <c r="D353" s="70" t="s">
        <v>1805</v>
      </c>
      <c r="E353" s="70" t="s">
        <v>143</v>
      </c>
      <c r="F353" s="70" t="s">
        <v>3084</v>
      </c>
      <c r="G353" s="70" t="s">
        <v>5635</v>
      </c>
      <c r="H353" s="70" t="s">
        <v>2867</v>
      </c>
      <c r="I353" s="59" t="s">
        <v>144</v>
      </c>
      <c r="J353" s="70" t="s">
        <v>2862</v>
      </c>
      <c r="K353" s="59" t="s">
        <v>6364</v>
      </c>
      <c r="L353" s="70" t="str">
        <f t="shared" si="74"/>
        <v>02120</v>
      </c>
      <c r="M353" s="82" t="s">
        <v>4686</v>
      </c>
      <c r="N353" s="70" t="s">
        <v>2687</v>
      </c>
      <c r="O353" s="59" t="s">
        <v>2760</v>
      </c>
      <c r="P353" s="59" t="str">
        <f>O352</f>
        <v>0212007</v>
      </c>
      <c r="Q353" s="163" t="str">
        <f t="shared" si="71"/>
        <v>02120@gsfmcg.com</v>
      </c>
      <c r="R353" s="59" t="s">
        <v>2760</v>
      </c>
      <c r="S353" s="59" t="s">
        <v>7828</v>
      </c>
      <c r="T353" s="59" t="str">
        <f>V353</f>
        <v>Shafqat Zaman</v>
      </c>
      <c r="U353" s="70" t="s">
        <v>3152</v>
      </c>
      <c r="V353" s="70" t="s">
        <v>5253</v>
      </c>
      <c r="W353" s="70" t="str">
        <f>TRIM(CONCATENATE(K353," - ",AD353," - ",V353))</f>
        <v>ISB01 - ASM - Shafqat Zaman</v>
      </c>
      <c r="X353" s="70" t="s">
        <v>144</v>
      </c>
      <c r="Y353" s="70" t="s">
        <v>774</v>
      </c>
      <c r="Z353" s="70" t="s">
        <v>6455</v>
      </c>
      <c r="AA353" s="171">
        <v>44655</v>
      </c>
      <c r="AB353" s="70" t="s">
        <v>774</v>
      </c>
      <c r="AC353" s="70" t="s">
        <v>1219</v>
      </c>
      <c r="AD353" s="70" t="s">
        <v>1028</v>
      </c>
      <c r="AE353" s="82" t="s">
        <v>3414</v>
      </c>
      <c r="AF353" s="70" t="s">
        <v>1171</v>
      </c>
      <c r="AG353" s="70" t="s">
        <v>1159</v>
      </c>
      <c r="AH353" s="70" t="s">
        <v>3284</v>
      </c>
      <c r="AI353" s="70" t="s">
        <v>349</v>
      </c>
      <c r="AJ353" s="70" t="s">
        <v>144</v>
      </c>
    </row>
    <row r="354" spans="1:36" x14ac:dyDescent="0.3">
      <c r="A354" s="59" t="str">
        <f t="shared" si="73"/>
        <v>RWP01-FMCG01-SPO-01</v>
      </c>
      <c r="B354" s="70" t="s">
        <v>1170</v>
      </c>
      <c r="C354" s="70" t="s">
        <v>1987</v>
      </c>
      <c r="D354" s="70" t="s">
        <v>1805</v>
      </c>
      <c r="E354" s="70" t="s">
        <v>143</v>
      </c>
      <c r="F354" s="70" t="s">
        <v>3084</v>
      </c>
      <c r="G354" s="70" t="s">
        <v>5635</v>
      </c>
      <c r="H354" s="70" t="s">
        <v>2934</v>
      </c>
      <c r="I354" s="161" t="s">
        <v>4900</v>
      </c>
      <c r="J354" s="70" t="s">
        <v>2935</v>
      </c>
      <c r="K354" s="59" t="s">
        <v>6382</v>
      </c>
      <c r="L354" s="70" t="str">
        <f t="shared" si="74"/>
        <v>0217002</v>
      </c>
      <c r="M354" s="82" t="s">
        <v>4686</v>
      </c>
      <c r="N354" s="70" t="s">
        <v>2687</v>
      </c>
      <c r="O354" s="59" t="s">
        <v>2622</v>
      </c>
      <c r="P354" s="59" t="str">
        <f>O354</f>
        <v>0217002</v>
      </c>
      <c r="Q354" s="163" t="str">
        <f t="shared" si="71"/>
        <v>0217002@gsfmcg.com</v>
      </c>
      <c r="R354" s="59" t="s">
        <v>2594</v>
      </c>
      <c r="S354" s="59" t="s">
        <v>3375</v>
      </c>
      <c r="T354" s="59" t="str">
        <f>TRIM(CONCATENATE(V354," (",S354,")"))</f>
        <v>M. Usman (RWP-01)</v>
      </c>
      <c r="U354" s="70" t="s">
        <v>3064</v>
      </c>
      <c r="V354" s="70" t="s">
        <v>2895</v>
      </c>
      <c r="W354" s="70" t="str">
        <f>TRIM(CONCATENATE(K354," - ",AD354," - ",V354))</f>
        <v>RWP01 - SPO - M. Usman</v>
      </c>
      <c r="X354" s="70" t="s">
        <v>145</v>
      </c>
      <c r="Y354" s="70" t="s">
        <v>6298</v>
      </c>
      <c r="Z354" s="70" t="s">
        <v>774</v>
      </c>
      <c r="AA354" s="171" t="s">
        <v>774</v>
      </c>
      <c r="AB354" s="70" t="s">
        <v>774</v>
      </c>
      <c r="AC354" s="70" t="s">
        <v>1171</v>
      </c>
      <c r="AD354" s="70" t="s">
        <v>163</v>
      </c>
      <c r="AE354" s="82" t="s">
        <v>1162</v>
      </c>
      <c r="AF354" s="70" t="s">
        <v>1171</v>
      </c>
      <c r="AG354" s="70" t="s">
        <v>1159</v>
      </c>
      <c r="AH354" s="70" t="s">
        <v>3251</v>
      </c>
      <c r="AI354" s="70" t="s">
        <v>232</v>
      </c>
      <c r="AJ354" s="70" t="s">
        <v>145</v>
      </c>
    </row>
    <row r="355" spans="1:36" x14ac:dyDescent="0.3">
      <c r="A355" s="59" t="str">
        <f t="shared" si="73"/>
        <v>RWP01-FMCG01-SPO-02</v>
      </c>
      <c r="B355" s="70" t="s">
        <v>1170</v>
      </c>
      <c r="C355" s="70" t="s">
        <v>1987</v>
      </c>
      <c r="D355" s="70" t="s">
        <v>1805</v>
      </c>
      <c r="E355" s="70" t="s">
        <v>143</v>
      </c>
      <c r="F355" s="70" t="s">
        <v>3084</v>
      </c>
      <c r="G355" s="70" t="s">
        <v>5635</v>
      </c>
      <c r="H355" s="70" t="s">
        <v>2934</v>
      </c>
      <c r="I355" s="161" t="s">
        <v>4900</v>
      </c>
      <c r="J355" s="70" t="s">
        <v>2935</v>
      </c>
      <c r="K355" s="59" t="s">
        <v>6382</v>
      </c>
      <c r="L355" s="70" t="str">
        <f t="shared" si="74"/>
        <v>0217003</v>
      </c>
      <c r="M355" s="82" t="s">
        <v>4686</v>
      </c>
      <c r="N355" s="70" t="s">
        <v>2687</v>
      </c>
      <c r="O355" s="59" t="s">
        <v>2621</v>
      </c>
      <c r="P355" s="59" t="str">
        <f>O355</f>
        <v>0217003</v>
      </c>
      <c r="Q355" s="163" t="str">
        <f t="shared" si="71"/>
        <v>0217003@gsfmcg.com</v>
      </c>
      <c r="R355" s="59" t="s">
        <v>2595</v>
      </c>
      <c r="S355" s="59" t="s">
        <v>385</v>
      </c>
      <c r="T355" s="59" t="str">
        <f>TRIM(CONCATENATE(V355," (",S355,")"))</f>
        <v>Umar Rafi (RWP-02)</v>
      </c>
      <c r="U355" s="70" t="s">
        <v>3065</v>
      </c>
      <c r="V355" s="70" t="s">
        <v>8283</v>
      </c>
      <c r="W355" s="70" t="str">
        <f>TRIM(CONCATENATE(K355," - ",AD355," - ",V355))</f>
        <v>RWP01 - SPO - Umar Rafi</v>
      </c>
      <c r="X355" s="70" t="s">
        <v>145</v>
      </c>
      <c r="Y355" s="70" t="s">
        <v>6305</v>
      </c>
      <c r="Z355" s="70" t="s">
        <v>774</v>
      </c>
      <c r="AA355" s="171" t="s">
        <v>774</v>
      </c>
      <c r="AB355" s="70" t="s">
        <v>774</v>
      </c>
      <c r="AC355" s="70" t="s">
        <v>1171</v>
      </c>
      <c r="AD355" s="70" t="s">
        <v>163</v>
      </c>
      <c r="AE355" s="82" t="s">
        <v>1162</v>
      </c>
      <c r="AF355" s="70" t="s">
        <v>1171</v>
      </c>
      <c r="AG355" s="70" t="s">
        <v>1159</v>
      </c>
      <c r="AH355" s="70" t="s">
        <v>3251</v>
      </c>
      <c r="AI355" s="70" t="s">
        <v>232</v>
      </c>
      <c r="AJ355" s="70" t="s">
        <v>145</v>
      </c>
    </row>
    <row r="356" spans="1:36" x14ac:dyDescent="0.3">
      <c r="A356" s="59" t="str">
        <f t="shared" si="73"/>
        <v>RWP01-FMCG02-SPO-01</v>
      </c>
      <c r="B356" s="70" t="s">
        <v>1195</v>
      </c>
      <c r="C356" s="70" t="s">
        <v>1988</v>
      </c>
      <c r="D356" s="70" t="s">
        <v>1805</v>
      </c>
      <c r="E356" s="70" t="s">
        <v>143</v>
      </c>
      <c r="F356" s="70" t="s">
        <v>3084</v>
      </c>
      <c r="G356" s="70" t="s">
        <v>5635</v>
      </c>
      <c r="H356" s="70" t="s">
        <v>2934</v>
      </c>
      <c r="I356" s="161" t="s">
        <v>4900</v>
      </c>
      <c r="J356" s="70" t="s">
        <v>2935</v>
      </c>
      <c r="K356" s="59" t="s">
        <v>6382</v>
      </c>
      <c r="L356" s="70" t="str">
        <f t="shared" si="74"/>
        <v>0223001</v>
      </c>
      <c r="M356" s="82" t="s">
        <v>4686</v>
      </c>
      <c r="N356" s="70" t="s">
        <v>2687</v>
      </c>
      <c r="O356" s="59" t="s">
        <v>2671</v>
      </c>
      <c r="P356" s="59" t="str">
        <f>O356</f>
        <v>0223001</v>
      </c>
      <c r="Q356" s="163" t="str">
        <f t="shared" si="71"/>
        <v>0223001@gsfmcg.com</v>
      </c>
      <c r="R356" s="59">
        <v>12345</v>
      </c>
      <c r="S356" s="59" t="s">
        <v>560</v>
      </c>
      <c r="T356" s="59" t="str">
        <f>TRIM(CONCATENATE(V356," (",S356,")"))</f>
        <v>M. Talha (T-RWP-01)</v>
      </c>
      <c r="U356" s="70" t="s">
        <v>3066</v>
      </c>
      <c r="V356" s="70" t="s">
        <v>8777</v>
      </c>
      <c r="W356" s="70" t="str">
        <f>TRIM(CONCATENATE(K356," - ",AD356," - ",V356))</f>
        <v>RWP01 - SPO - M. Talha</v>
      </c>
      <c r="X356" s="70" t="s">
        <v>145</v>
      </c>
      <c r="Y356" s="70" t="s">
        <v>6298</v>
      </c>
      <c r="Z356" s="70" t="s">
        <v>774</v>
      </c>
      <c r="AA356" s="171" t="s">
        <v>774</v>
      </c>
      <c r="AB356" s="70" t="s">
        <v>774</v>
      </c>
      <c r="AC356" s="70" t="s">
        <v>1171</v>
      </c>
      <c r="AD356" s="70" t="s">
        <v>163</v>
      </c>
      <c r="AE356" s="82" t="s">
        <v>1162</v>
      </c>
      <c r="AF356" s="70" t="s">
        <v>1171</v>
      </c>
      <c r="AG356" s="70" t="s">
        <v>1159</v>
      </c>
      <c r="AH356" s="70" t="s">
        <v>3251</v>
      </c>
      <c r="AI356" s="70" t="s">
        <v>232</v>
      </c>
      <c r="AJ356" s="70" t="s">
        <v>145</v>
      </c>
    </row>
    <row r="357" spans="1:36" x14ac:dyDescent="0.3">
      <c r="A357" s="59" t="str">
        <f t="shared" si="73"/>
        <v>RWP01-FMCG02-SPO-02</v>
      </c>
      <c r="B357" s="70" t="s">
        <v>1195</v>
      </c>
      <c r="C357" s="70" t="s">
        <v>1988</v>
      </c>
      <c r="D357" s="70" t="s">
        <v>1805</v>
      </c>
      <c r="E357" s="70" t="s">
        <v>143</v>
      </c>
      <c r="F357" s="70" t="s">
        <v>3084</v>
      </c>
      <c r="G357" s="70" t="s">
        <v>5635</v>
      </c>
      <c r="H357" s="70" t="s">
        <v>2934</v>
      </c>
      <c r="I357" s="161" t="s">
        <v>4900</v>
      </c>
      <c r="J357" s="70" t="s">
        <v>2935</v>
      </c>
      <c r="K357" s="59" t="s">
        <v>6382</v>
      </c>
      <c r="L357" s="70" t="str">
        <f t="shared" si="74"/>
        <v>0223002</v>
      </c>
      <c r="M357" s="82" t="s">
        <v>4686</v>
      </c>
      <c r="N357" s="70" t="s">
        <v>2687</v>
      </c>
      <c r="O357" s="59" t="s">
        <v>2672</v>
      </c>
      <c r="P357" s="59" t="str">
        <f>O357</f>
        <v>0223002</v>
      </c>
      <c r="Q357" s="163" t="str">
        <f t="shared" si="71"/>
        <v>0223002@gsfmcg.com</v>
      </c>
      <c r="R357" s="59" t="s">
        <v>2646</v>
      </c>
      <c r="S357" s="59" t="s">
        <v>563</v>
      </c>
      <c r="T357" s="59" t="str">
        <f>TRIM(CONCATENATE(V357," (",S357,")"))</f>
        <v>Naveed Ahmed Saeed (T-RWP-02)</v>
      </c>
      <c r="U357" s="70" t="s">
        <v>3067</v>
      </c>
      <c r="V357" s="70" t="s">
        <v>5884</v>
      </c>
      <c r="W357" s="70" t="str">
        <f>TRIM(CONCATENATE(K357," - ",AD357," - ",V357))</f>
        <v>RWP01 - SPO - Naveed Ahmed Saeed</v>
      </c>
      <c r="X357" s="70" t="s">
        <v>145</v>
      </c>
      <c r="Y357" s="70" t="s">
        <v>6305</v>
      </c>
      <c r="Z357" s="70" t="s">
        <v>774</v>
      </c>
      <c r="AA357" s="171" t="s">
        <v>774</v>
      </c>
      <c r="AB357" s="70" t="s">
        <v>774</v>
      </c>
      <c r="AC357" s="70" t="s">
        <v>1171</v>
      </c>
      <c r="AD357" s="70" t="s">
        <v>163</v>
      </c>
      <c r="AE357" s="82" t="s">
        <v>1162</v>
      </c>
      <c r="AF357" s="70" t="s">
        <v>1171</v>
      </c>
      <c r="AG357" s="70" t="s">
        <v>1159</v>
      </c>
      <c r="AH357" s="70" t="s">
        <v>3251</v>
      </c>
      <c r="AI357" s="70" t="s">
        <v>232</v>
      </c>
      <c r="AJ357" s="70" t="s">
        <v>145</v>
      </c>
    </row>
    <row r="358" spans="1:36" x14ac:dyDescent="0.3">
      <c r="A358" s="59" t="str">
        <f t="shared" si="73"/>
        <v>RWP01-FMCG-SPO-00</v>
      </c>
      <c r="B358" s="70" t="s">
        <v>1171</v>
      </c>
      <c r="C358" s="70" t="s">
        <v>3078</v>
      </c>
      <c r="D358" s="70" t="s">
        <v>1805</v>
      </c>
      <c r="E358" s="70" t="s">
        <v>143</v>
      </c>
      <c r="F358" s="70" t="s">
        <v>3084</v>
      </c>
      <c r="G358" s="70" t="s">
        <v>5635</v>
      </c>
      <c r="H358" s="70" t="s">
        <v>2934</v>
      </c>
      <c r="I358" s="161" t="s">
        <v>4900</v>
      </c>
      <c r="J358" s="70" t="s">
        <v>2935</v>
      </c>
      <c r="K358" s="59" t="s">
        <v>6382</v>
      </c>
      <c r="L358" s="70" t="str">
        <f t="shared" si="74"/>
        <v>0217007</v>
      </c>
      <c r="M358" s="82" t="s">
        <v>4686</v>
      </c>
      <c r="N358" s="70" t="s">
        <v>2687</v>
      </c>
      <c r="O358" s="59" t="s">
        <v>2623</v>
      </c>
      <c r="P358" s="59" t="str">
        <f>O358</f>
        <v>0217007</v>
      </c>
      <c r="Q358" s="163" t="str">
        <f t="shared" si="71"/>
        <v>0217007@gsfmcg.com</v>
      </c>
      <c r="R358" s="59" t="s">
        <v>2597</v>
      </c>
      <c r="S358" s="59" t="s">
        <v>5238</v>
      </c>
      <c r="T358" s="59" t="str">
        <f>TRIM(CONCATENATE(W358))</f>
        <v>RWP01 - FMCG Unmapped</v>
      </c>
      <c r="U358" s="70" t="s">
        <v>3404</v>
      </c>
      <c r="V358" s="70" t="s">
        <v>5921</v>
      </c>
      <c r="W358" s="70" t="str">
        <f>TRIM(CONCATENATE(K358," - ",V358))</f>
        <v>RWP01 - FMCG Unmapped</v>
      </c>
      <c r="X358" s="70" t="s">
        <v>145</v>
      </c>
      <c r="Y358" s="70" t="s">
        <v>774</v>
      </c>
      <c r="Z358" s="70" t="s">
        <v>774</v>
      </c>
      <c r="AA358" s="171" t="s">
        <v>774</v>
      </c>
      <c r="AB358" s="70" t="s">
        <v>774</v>
      </c>
      <c r="AC358" s="70" t="s">
        <v>1171</v>
      </c>
      <c r="AD358" s="70" t="s">
        <v>163</v>
      </c>
      <c r="AE358" s="82" t="s">
        <v>1162</v>
      </c>
      <c r="AF358" s="70" t="s">
        <v>1171</v>
      </c>
      <c r="AG358" s="70" t="s">
        <v>1159</v>
      </c>
      <c r="AH358" s="70" t="s">
        <v>3251</v>
      </c>
      <c r="AI358" s="70" t="s">
        <v>232</v>
      </c>
      <c r="AJ358" s="70" t="s">
        <v>145</v>
      </c>
    </row>
    <row r="359" spans="1:36" x14ac:dyDescent="0.3">
      <c r="A359" s="59" t="str">
        <f t="shared" si="73"/>
        <v>RWP01-FMCG-ASM-01</v>
      </c>
      <c r="B359" s="70" t="s">
        <v>1171</v>
      </c>
      <c r="C359" s="70" t="s">
        <v>3078</v>
      </c>
      <c r="D359" s="70" t="s">
        <v>1805</v>
      </c>
      <c r="E359" s="70" t="s">
        <v>143</v>
      </c>
      <c r="F359" s="70" t="s">
        <v>3084</v>
      </c>
      <c r="G359" s="70" t="s">
        <v>5635</v>
      </c>
      <c r="H359" s="70" t="s">
        <v>2934</v>
      </c>
      <c r="I359" s="161" t="s">
        <v>4900</v>
      </c>
      <c r="J359" s="70" t="s">
        <v>2935</v>
      </c>
      <c r="K359" s="59" t="s">
        <v>6382</v>
      </c>
      <c r="L359" s="70" t="str">
        <f t="shared" si="74"/>
        <v>02170</v>
      </c>
      <c r="M359" s="82" t="s">
        <v>4686</v>
      </c>
      <c r="N359" s="70" t="s">
        <v>2687</v>
      </c>
      <c r="O359" s="59" t="s">
        <v>2771</v>
      </c>
      <c r="P359" s="59" t="str">
        <f>O358</f>
        <v>0217007</v>
      </c>
      <c r="Q359" s="163" t="str">
        <f t="shared" si="71"/>
        <v>02170@gsfmcg.com</v>
      </c>
      <c r="R359" s="59" t="s">
        <v>2760</v>
      </c>
      <c r="S359" s="59" t="s">
        <v>7827</v>
      </c>
      <c r="T359" s="59" t="str">
        <f>V359</f>
        <v>Ghulam Abbas</v>
      </c>
      <c r="U359" s="70" t="s">
        <v>3251</v>
      </c>
      <c r="V359" s="70" t="s">
        <v>232</v>
      </c>
      <c r="W359" s="70" t="str">
        <f>TRIM(CONCATENATE(K359," - ",AD359," - ",V359))</f>
        <v>RWP01 - ASM - Ghulam Abbas</v>
      </c>
      <c r="X359" s="70" t="s">
        <v>145</v>
      </c>
      <c r="Y359" s="70" t="s">
        <v>774</v>
      </c>
      <c r="Z359" s="70" t="s">
        <v>6455</v>
      </c>
      <c r="AA359" s="171">
        <v>44655</v>
      </c>
      <c r="AB359" s="70" t="s">
        <v>774</v>
      </c>
      <c r="AC359" s="70" t="s">
        <v>1219</v>
      </c>
      <c r="AD359" s="70" t="s">
        <v>1028</v>
      </c>
      <c r="AE359" s="82" t="s">
        <v>3414</v>
      </c>
      <c r="AF359" s="70" t="s">
        <v>1171</v>
      </c>
      <c r="AG359" s="70" t="s">
        <v>1159</v>
      </c>
      <c r="AH359" s="70" t="s">
        <v>3284</v>
      </c>
      <c r="AI359" s="70" t="s">
        <v>349</v>
      </c>
      <c r="AJ359" s="70" t="s">
        <v>144</v>
      </c>
    </row>
    <row r="360" spans="1:36" x14ac:dyDescent="0.3">
      <c r="A360" s="59" t="str">
        <f t="shared" si="73"/>
        <v>RWP02-FMCG-SPO-01</v>
      </c>
      <c r="B360" s="70" t="s">
        <v>1171</v>
      </c>
      <c r="C360" s="70" t="s">
        <v>3078</v>
      </c>
      <c r="D360" s="70" t="s">
        <v>1805</v>
      </c>
      <c r="E360" s="70" t="s">
        <v>143</v>
      </c>
      <c r="F360" s="70" t="s">
        <v>3084</v>
      </c>
      <c r="G360" s="70" t="s">
        <v>5635</v>
      </c>
      <c r="H360" s="70" t="s">
        <v>7724</v>
      </c>
      <c r="I360" s="161" t="s">
        <v>4900</v>
      </c>
      <c r="J360" s="70" t="s">
        <v>7725</v>
      </c>
      <c r="K360" s="59" t="s">
        <v>7726</v>
      </c>
      <c r="L360" s="70" t="str">
        <f t="shared" si="74"/>
        <v>0888802</v>
      </c>
      <c r="M360" s="82" t="s">
        <v>4686</v>
      </c>
      <c r="N360" s="70" t="s">
        <v>2687</v>
      </c>
      <c r="O360" s="59" t="s">
        <v>8816</v>
      </c>
      <c r="P360" s="59" t="str">
        <f>O360</f>
        <v>0888802</v>
      </c>
      <c r="Q360" s="163" t="str">
        <f t="shared" si="71"/>
        <v>0888802@gsfmcg.com</v>
      </c>
      <c r="R360" s="59" t="s">
        <v>3431</v>
      </c>
      <c r="S360" s="59" t="s">
        <v>8753</v>
      </c>
      <c r="T360" s="59" t="str">
        <f>TRIM(CONCATENATE(V360," (",S360,")"))</f>
        <v>Salman Tariq Shah (W-RWP-01)</v>
      </c>
      <c r="U360" s="70" t="s">
        <v>8754</v>
      </c>
      <c r="V360" s="70" t="s">
        <v>8755</v>
      </c>
      <c r="W360" s="70" t="str">
        <f>TRIM(CONCATENATE(K360," - ",AD360," - ",V360))</f>
        <v>RWP02 - SPO - Salman Tariq Shah</v>
      </c>
      <c r="X360" s="70" t="s">
        <v>145</v>
      </c>
      <c r="Y360" s="70" t="s">
        <v>6298</v>
      </c>
      <c r="Z360" s="70" t="s">
        <v>774</v>
      </c>
      <c r="AA360" s="171" t="s">
        <v>774</v>
      </c>
      <c r="AB360" s="70" t="s">
        <v>774</v>
      </c>
      <c r="AC360" s="70" t="s">
        <v>1171</v>
      </c>
      <c r="AD360" s="70" t="s">
        <v>163</v>
      </c>
      <c r="AE360" s="82" t="s">
        <v>1162</v>
      </c>
      <c r="AF360" s="70" t="s">
        <v>1171</v>
      </c>
      <c r="AG360" s="70" t="s">
        <v>1159</v>
      </c>
      <c r="AH360" s="70" t="s">
        <v>7727</v>
      </c>
      <c r="AI360" s="70" t="s">
        <v>383</v>
      </c>
      <c r="AJ360" s="70" t="s">
        <v>145</v>
      </c>
    </row>
    <row r="361" spans="1:36" x14ac:dyDescent="0.3">
      <c r="A361" s="59" t="str">
        <f t="shared" si="73"/>
        <v>RWP02-FMCG-CM-00</v>
      </c>
      <c r="B361" s="70" t="s">
        <v>1171</v>
      </c>
      <c r="C361" s="70" t="s">
        <v>3078</v>
      </c>
      <c r="D361" s="70" t="s">
        <v>1805</v>
      </c>
      <c r="E361" s="70" t="s">
        <v>143</v>
      </c>
      <c r="F361" s="70" t="s">
        <v>3084</v>
      </c>
      <c r="G361" s="70" t="s">
        <v>5635</v>
      </c>
      <c r="H361" s="70" t="s">
        <v>7724</v>
      </c>
      <c r="I361" s="161" t="s">
        <v>4900</v>
      </c>
      <c r="J361" s="70" t="s">
        <v>7725</v>
      </c>
      <c r="K361" s="59" t="s">
        <v>7726</v>
      </c>
      <c r="L361" s="70" t="str">
        <f t="shared" si="74"/>
        <v>0888801</v>
      </c>
      <c r="M361" s="82" t="s">
        <v>4686</v>
      </c>
      <c r="N361" s="70" t="s">
        <v>2687</v>
      </c>
      <c r="O361" s="59" t="s">
        <v>5596</v>
      </c>
      <c r="P361" s="59" t="str">
        <f>O361</f>
        <v>0888801</v>
      </c>
      <c r="Q361" s="163" t="str">
        <f t="shared" si="71"/>
        <v>0888801@gsfmcg.com</v>
      </c>
      <c r="R361" s="59" t="s">
        <v>5592</v>
      </c>
      <c r="S361" s="59" t="s">
        <v>6768</v>
      </c>
      <c r="T361" s="59" t="str">
        <f>V361</f>
        <v>FMCG Unmapped</v>
      </c>
      <c r="U361" s="70" t="s">
        <v>7728</v>
      </c>
      <c r="V361" s="70" t="s">
        <v>5921</v>
      </c>
      <c r="W361" s="70" t="str">
        <f>TRIM(CONCATENATE(K361," - ",AD361," - ",V361))</f>
        <v>RWP02 - CM - FMCG Unmapped</v>
      </c>
      <c r="X361" s="70" t="s">
        <v>145</v>
      </c>
      <c r="Y361" s="70" t="s">
        <v>774</v>
      </c>
      <c r="Z361" s="70" t="s">
        <v>774</v>
      </c>
      <c r="AA361" s="171" t="s">
        <v>774</v>
      </c>
      <c r="AB361" s="70" t="s">
        <v>774</v>
      </c>
      <c r="AC361" s="70" t="s">
        <v>2072</v>
      </c>
      <c r="AD361" s="70" t="s">
        <v>5293</v>
      </c>
      <c r="AE361" s="82" t="s">
        <v>1162</v>
      </c>
      <c r="AF361" s="70" t="s">
        <v>1171</v>
      </c>
      <c r="AG361" s="70" t="s">
        <v>1159</v>
      </c>
      <c r="AH361" s="70" t="s">
        <v>7727</v>
      </c>
      <c r="AI361" s="70" t="s">
        <v>383</v>
      </c>
      <c r="AJ361" s="70" t="s">
        <v>145</v>
      </c>
    </row>
    <row r="362" spans="1:36" x14ac:dyDescent="0.3">
      <c r="A362" s="59" t="str">
        <f t="shared" si="73"/>
        <v>RWP02-FMCG-CM-01</v>
      </c>
      <c r="B362" s="70" t="s">
        <v>1171</v>
      </c>
      <c r="C362" s="70" t="s">
        <v>3078</v>
      </c>
      <c r="D362" s="70" t="s">
        <v>1805</v>
      </c>
      <c r="E362" s="70" t="s">
        <v>143</v>
      </c>
      <c r="F362" s="70" t="s">
        <v>3084</v>
      </c>
      <c r="G362" s="70" t="s">
        <v>5635</v>
      </c>
      <c r="H362" s="70" t="s">
        <v>7724</v>
      </c>
      <c r="I362" s="161" t="s">
        <v>4900</v>
      </c>
      <c r="J362" s="70" t="s">
        <v>7725</v>
      </c>
      <c r="K362" s="59" t="s">
        <v>7726</v>
      </c>
      <c r="L362" s="70" t="str">
        <f t="shared" si="74"/>
        <v>08888</v>
      </c>
      <c r="M362" s="82" t="s">
        <v>4686</v>
      </c>
      <c r="N362" s="70" t="s">
        <v>2687</v>
      </c>
      <c r="O362" s="59" t="s">
        <v>5595</v>
      </c>
      <c r="P362" s="59" t="str">
        <f>O361</f>
        <v>0888801</v>
      </c>
      <c r="Q362" s="163" t="str">
        <f t="shared" si="71"/>
        <v>08888@gsfmcg.com</v>
      </c>
      <c r="R362" s="59" t="s">
        <v>5591</v>
      </c>
      <c r="S362" s="59" t="s">
        <v>6770</v>
      </c>
      <c r="T362" s="59" t="str">
        <f>V362</f>
        <v>Altaf Hussain</v>
      </c>
      <c r="U362" s="70" t="s">
        <v>7727</v>
      </c>
      <c r="V362" s="70" t="s">
        <v>383</v>
      </c>
      <c r="W362" s="70" t="str">
        <f>TRIM(CONCATENATE(K362," - ",AD362," - ",V362))</f>
        <v>RWP02 - CM - Altaf Hussain</v>
      </c>
      <c r="X362" s="70" t="s">
        <v>145</v>
      </c>
      <c r="Y362" s="70" t="s">
        <v>774</v>
      </c>
      <c r="Z362" s="70" t="s">
        <v>774</v>
      </c>
      <c r="AA362" s="171" t="s">
        <v>774</v>
      </c>
      <c r="AB362" s="70" t="s">
        <v>774</v>
      </c>
      <c r="AC362" s="70" t="s">
        <v>2072</v>
      </c>
      <c r="AD362" s="70" t="s">
        <v>5293</v>
      </c>
      <c r="AE362" s="82" t="s">
        <v>3414</v>
      </c>
      <c r="AF362" s="70" t="s">
        <v>1171</v>
      </c>
      <c r="AG362" s="70" t="s">
        <v>1159</v>
      </c>
      <c r="AH362" s="70" t="s">
        <v>3284</v>
      </c>
      <c r="AI362" s="70" t="s">
        <v>349</v>
      </c>
      <c r="AJ362" s="70" t="s">
        <v>144</v>
      </c>
    </row>
    <row r="363" spans="1:36" x14ac:dyDescent="0.3">
      <c r="A363" s="59" t="str">
        <f t="shared" si="73"/>
        <v>RWP03-FMCG01-TE-01</v>
      </c>
      <c r="B363" s="70" t="s">
        <v>1170</v>
      </c>
      <c r="C363" s="70" t="s">
        <v>1987</v>
      </c>
      <c r="D363" s="70" t="s">
        <v>1805</v>
      </c>
      <c r="E363" s="70" t="s">
        <v>143</v>
      </c>
      <c r="F363" s="70" t="s">
        <v>3084</v>
      </c>
      <c r="G363" s="70" t="s">
        <v>5635</v>
      </c>
      <c r="H363" s="70" t="s">
        <v>8169</v>
      </c>
      <c r="I363" s="161" t="s">
        <v>4900</v>
      </c>
      <c r="J363" s="70" t="s">
        <v>8167</v>
      </c>
      <c r="K363" s="59" t="s">
        <v>8168</v>
      </c>
      <c r="L363" s="70" t="str">
        <f t="shared" si="74"/>
        <v>0217001</v>
      </c>
      <c r="M363" s="82" t="s">
        <v>4686</v>
      </c>
      <c r="N363" s="70" t="s">
        <v>2687</v>
      </c>
      <c r="O363" s="59" t="s">
        <v>3430</v>
      </c>
      <c r="P363" s="59" t="str">
        <f>O363</f>
        <v>0217001</v>
      </c>
      <c r="Q363" s="163" t="str">
        <f t="shared" si="71"/>
        <v>0217001@gsfmcg.com</v>
      </c>
      <c r="R363" s="59" t="s">
        <v>5587</v>
      </c>
      <c r="S363" s="59" t="s">
        <v>8170</v>
      </c>
      <c r="T363" s="59" t="str">
        <f>V363</f>
        <v>Saeed Saleem</v>
      </c>
      <c r="U363" s="70" t="s">
        <v>8171</v>
      </c>
      <c r="V363" s="70" t="s">
        <v>573</v>
      </c>
      <c r="W363" s="70" t="str">
        <f>TRIM(CONCATENATE(K363," - ",AD363," - ",V363))</f>
        <v>RWP-3 - TE - Saeed Saleem</v>
      </c>
      <c r="X363" s="70" t="s">
        <v>145</v>
      </c>
      <c r="Y363" s="70" t="s">
        <v>774</v>
      </c>
      <c r="Z363" s="70" t="s">
        <v>774</v>
      </c>
      <c r="AA363" s="171" t="s">
        <v>774</v>
      </c>
      <c r="AB363" s="70" t="s">
        <v>774</v>
      </c>
      <c r="AC363" s="70" t="s">
        <v>1809</v>
      </c>
      <c r="AD363" s="70" t="s">
        <v>8137</v>
      </c>
      <c r="AE363" s="82" t="s">
        <v>1162</v>
      </c>
      <c r="AF363" s="70" t="s">
        <v>1171</v>
      </c>
      <c r="AG363" s="70" t="s">
        <v>1159</v>
      </c>
      <c r="AH363" s="59" t="s">
        <v>3284</v>
      </c>
      <c r="AI363" s="59" t="s">
        <v>349</v>
      </c>
      <c r="AJ363" s="70" t="s">
        <v>144</v>
      </c>
    </row>
    <row r="364" spans="1:36" x14ac:dyDescent="0.3">
      <c r="A364" s="59" t="str">
        <f t="shared" si="73"/>
        <v>NTH-D-FMCG-RSM-00</v>
      </c>
      <c r="B364" s="70" t="s">
        <v>1171</v>
      </c>
      <c r="C364" s="70" t="s">
        <v>3078</v>
      </c>
      <c r="D364" s="70" t="s">
        <v>1805</v>
      </c>
      <c r="E364" s="70" t="s">
        <v>143</v>
      </c>
      <c r="F364" s="70" t="s">
        <v>3084</v>
      </c>
      <c r="G364" s="70" t="s">
        <v>5635</v>
      </c>
      <c r="H364" s="70" t="s">
        <v>2867</v>
      </c>
      <c r="I364" s="59" t="s">
        <v>144</v>
      </c>
      <c r="J364" s="70" t="s">
        <v>2862</v>
      </c>
      <c r="K364" s="59" t="s">
        <v>6364</v>
      </c>
      <c r="L364" s="99" t="str">
        <f t="shared" si="74"/>
        <v>0130601</v>
      </c>
      <c r="M364" s="82" t="s">
        <v>4686</v>
      </c>
      <c r="N364" s="70" t="s">
        <v>2687</v>
      </c>
      <c r="O364" s="59" t="s">
        <v>6756</v>
      </c>
      <c r="P364" s="59" t="str">
        <f>O364</f>
        <v>0130601</v>
      </c>
      <c r="Q364" s="163" t="str">
        <f t="shared" ref="Q364:Q413" si="75">CONCATENATE(O364,"@gsfmcg.com")</f>
        <v>0130601@gsfmcg.com</v>
      </c>
      <c r="R364" s="99">
        <v>12345</v>
      </c>
      <c r="S364" s="70" t="s">
        <v>6730</v>
      </c>
      <c r="T364" s="59" t="str">
        <f>W364</f>
        <v>NTH-D - RSM - FMCG Unmapped</v>
      </c>
      <c r="U364" s="70" t="s">
        <v>6730</v>
      </c>
      <c r="V364" s="70" t="s">
        <v>5921</v>
      </c>
      <c r="W364" s="70" t="str">
        <f>TRIM(CONCATENATE(G364," - ",AD364," - ",V364))</f>
        <v>NTH-D - RSM - FMCG Unmapped</v>
      </c>
      <c r="X364" s="70" t="s">
        <v>144</v>
      </c>
      <c r="Y364" s="70" t="s">
        <v>774</v>
      </c>
      <c r="Z364" s="70" t="s">
        <v>774</v>
      </c>
      <c r="AA364" s="171" t="s">
        <v>774</v>
      </c>
      <c r="AB364" s="70" t="s">
        <v>774</v>
      </c>
      <c r="AC364" s="70" t="s">
        <v>1806</v>
      </c>
      <c r="AD364" s="70" t="s">
        <v>1146</v>
      </c>
      <c r="AE364" s="82" t="s">
        <v>3414</v>
      </c>
      <c r="AF364" s="70" t="s">
        <v>1171</v>
      </c>
      <c r="AG364" s="70" t="s">
        <v>1159</v>
      </c>
      <c r="AH364" s="59" t="s">
        <v>3284</v>
      </c>
      <c r="AI364" s="59" t="s">
        <v>349</v>
      </c>
      <c r="AJ364" s="70" t="s">
        <v>144</v>
      </c>
    </row>
    <row r="365" spans="1:36" x14ac:dyDescent="0.3">
      <c r="A365" s="59" t="str">
        <f t="shared" si="73"/>
        <v>NTH-D-FMCG-RSM-01</v>
      </c>
      <c r="B365" s="70" t="s">
        <v>1171</v>
      </c>
      <c r="C365" s="70" t="s">
        <v>3078</v>
      </c>
      <c r="D365" s="70" t="s">
        <v>1805</v>
      </c>
      <c r="E365" s="70" t="s">
        <v>143</v>
      </c>
      <c r="F365" s="70" t="s">
        <v>3084</v>
      </c>
      <c r="G365" s="70" t="s">
        <v>5635</v>
      </c>
      <c r="H365" s="70" t="s">
        <v>2867</v>
      </c>
      <c r="I365" s="59" t="s">
        <v>144</v>
      </c>
      <c r="J365" s="70" t="s">
        <v>2862</v>
      </c>
      <c r="K365" s="59" t="s">
        <v>6364</v>
      </c>
      <c r="L365" s="99" t="s">
        <v>1132</v>
      </c>
      <c r="M365" s="82" t="s">
        <v>4686</v>
      </c>
      <c r="N365" s="70" t="s">
        <v>2687</v>
      </c>
      <c r="O365" s="82" t="s">
        <v>3416</v>
      </c>
      <c r="P365" s="59" t="str">
        <f>O364</f>
        <v>0130601</v>
      </c>
      <c r="Q365" s="163" t="str">
        <f t="shared" si="75"/>
        <v>17@gsfmcg.com</v>
      </c>
      <c r="R365" s="99">
        <v>12345</v>
      </c>
      <c r="S365" s="59" t="s">
        <v>3284</v>
      </c>
      <c r="T365" s="59" t="str">
        <f>V365</f>
        <v>Moeen Zafar</v>
      </c>
      <c r="U365" s="70" t="s">
        <v>3284</v>
      </c>
      <c r="V365" s="70" t="s">
        <v>349</v>
      </c>
      <c r="W365" s="70" t="str">
        <f>TRIM(CONCATENATE(G365," - ",AD365," - ",V365))</f>
        <v>NTH-D - RSM - Moeen Zafar</v>
      </c>
      <c r="X365" s="70" t="s">
        <v>144</v>
      </c>
      <c r="Y365" s="70" t="s">
        <v>774</v>
      </c>
      <c r="Z365" s="70" t="s">
        <v>774</v>
      </c>
      <c r="AA365" s="171" t="s">
        <v>774</v>
      </c>
      <c r="AB365" s="70" t="s">
        <v>774</v>
      </c>
      <c r="AC365" s="70" t="s">
        <v>1806</v>
      </c>
      <c r="AD365" s="70" t="s">
        <v>1146</v>
      </c>
      <c r="AE365" s="82" t="s">
        <v>2488</v>
      </c>
      <c r="AF365" s="70" t="s">
        <v>1171</v>
      </c>
      <c r="AG365" s="70" t="s">
        <v>1159</v>
      </c>
      <c r="AH365" s="70" t="s">
        <v>3279</v>
      </c>
      <c r="AI365" s="70" t="s">
        <v>645</v>
      </c>
      <c r="AJ365" s="70" t="s">
        <v>65</v>
      </c>
    </row>
    <row r="366" spans="1:36" x14ac:dyDescent="0.3">
      <c r="A366" s="59" t="str">
        <f t="shared" si="73"/>
        <v>SGD01-FMCG01-SPO-01</v>
      </c>
      <c r="B366" s="70" t="s">
        <v>1170</v>
      </c>
      <c r="C366" s="70" t="s">
        <v>1987</v>
      </c>
      <c r="D366" s="70" t="s">
        <v>2075</v>
      </c>
      <c r="E366" s="70" t="s">
        <v>143</v>
      </c>
      <c r="F366" s="70" t="s">
        <v>7621</v>
      </c>
      <c r="G366" s="70" t="s">
        <v>7622</v>
      </c>
      <c r="H366" s="70" t="s">
        <v>1808</v>
      </c>
      <c r="I366" s="161" t="s">
        <v>4900</v>
      </c>
      <c r="J366" s="70" t="s">
        <v>68</v>
      </c>
      <c r="K366" s="59" t="s">
        <v>6365</v>
      </c>
      <c r="L366" s="70" t="str">
        <f t="shared" ref="L366:L372" si="76">O366</f>
        <v>0219011</v>
      </c>
      <c r="M366" s="82" t="s">
        <v>4686</v>
      </c>
      <c r="N366" s="70" t="s">
        <v>2687</v>
      </c>
      <c r="O366" s="59" t="s">
        <v>2632</v>
      </c>
      <c r="P366" s="59" t="str">
        <f t="shared" ref="P366:P371" si="77">O366</f>
        <v>0219011</v>
      </c>
      <c r="Q366" s="163" t="str">
        <f t="shared" si="75"/>
        <v>0219011@gsfmcg.com</v>
      </c>
      <c r="R366" s="59" t="s">
        <v>2633</v>
      </c>
      <c r="S366" s="59" t="s">
        <v>310</v>
      </c>
      <c r="T366" s="59" t="str">
        <f>TRIM(CONCATENATE(V366," (",S366,")"))</f>
        <v>Ahmed Hassan (SGD-01)</v>
      </c>
      <c r="U366" s="70" t="s">
        <v>3068</v>
      </c>
      <c r="V366" s="70" t="s">
        <v>8271</v>
      </c>
      <c r="W366" s="70" t="str">
        <f>TRIM(CONCATENATE(K366," - ",AD366," - ",V366))</f>
        <v>SGD01 - SPO - Ahmed Hassan</v>
      </c>
      <c r="X366" s="70" t="s">
        <v>8779</v>
      </c>
      <c r="Y366" s="70" t="s">
        <v>6298</v>
      </c>
      <c r="Z366" s="70" t="s">
        <v>774</v>
      </c>
      <c r="AA366" s="171" t="s">
        <v>774</v>
      </c>
      <c r="AB366" s="70" t="s">
        <v>774</v>
      </c>
      <c r="AC366" s="70" t="s">
        <v>1171</v>
      </c>
      <c r="AD366" s="70" t="s">
        <v>163</v>
      </c>
      <c r="AE366" s="82" t="s">
        <v>1162</v>
      </c>
      <c r="AF366" s="70" t="s">
        <v>1171</v>
      </c>
      <c r="AG366" s="70" t="s">
        <v>1159</v>
      </c>
      <c r="AH366" s="70" t="s">
        <v>3260</v>
      </c>
      <c r="AI366" s="70" t="s">
        <v>1091</v>
      </c>
      <c r="AJ366" s="70" t="s">
        <v>1094</v>
      </c>
    </row>
    <row r="367" spans="1:36" x14ac:dyDescent="0.3">
      <c r="A367" s="59" t="str">
        <f t="shared" si="73"/>
        <v>SGD01-FMCG01-SPO-02</v>
      </c>
      <c r="B367" s="70" t="s">
        <v>1170</v>
      </c>
      <c r="C367" s="70" t="s">
        <v>1987</v>
      </c>
      <c r="D367" s="70" t="s">
        <v>2075</v>
      </c>
      <c r="E367" s="70" t="s">
        <v>143</v>
      </c>
      <c r="F367" s="70" t="s">
        <v>7621</v>
      </c>
      <c r="G367" s="70" t="s">
        <v>7622</v>
      </c>
      <c r="H367" s="70" t="s">
        <v>1808</v>
      </c>
      <c r="I367" s="161" t="s">
        <v>4900</v>
      </c>
      <c r="J367" s="70" t="s">
        <v>68</v>
      </c>
      <c r="K367" s="59" t="s">
        <v>6365</v>
      </c>
      <c r="L367" s="70" t="str">
        <f t="shared" si="76"/>
        <v>0219001</v>
      </c>
      <c r="M367" s="82" t="s">
        <v>4686</v>
      </c>
      <c r="N367" s="70" t="s">
        <v>2687</v>
      </c>
      <c r="O367" s="59" t="s">
        <v>2633</v>
      </c>
      <c r="P367" s="59" t="str">
        <f t="shared" si="77"/>
        <v>0219001</v>
      </c>
      <c r="Q367" s="163" t="str">
        <f t="shared" si="75"/>
        <v>0219001@gsfmcg.com</v>
      </c>
      <c r="R367" s="59" t="s">
        <v>2680</v>
      </c>
      <c r="S367" s="59" t="s">
        <v>314</v>
      </c>
      <c r="T367" s="59" t="str">
        <f>TRIM(CONCATENATE(V367," (",S367,")"))</f>
        <v>Haide Mehmood (SGD-02)</v>
      </c>
      <c r="U367" s="70" t="s">
        <v>3069</v>
      </c>
      <c r="V367" s="70" t="s">
        <v>8778</v>
      </c>
      <c r="W367" s="70" t="str">
        <f>TRIM(CONCATENATE(K367," - ",AD367," - ",V367))</f>
        <v>SGD01 - SPO - Haide Mehmood</v>
      </c>
      <c r="X367" s="70" t="s">
        <v>71</v>
      </c>
      <c r="Y367" s="70" t="s">
        <v>6298</v>
      </c>
      <c r="Z367" s="70" t="s">
        <v>774</v>
      </c>
      <c r="AA367" s="171" t="s">
        <v>774</v>
      </c>
      <c r="AB367" s="70" t="s">
        <v>774</v>
      </c>
      <c r="AC367" s="70" t="s">
        <v>1171</v>
      </c>
      <c r="AD367" s="70" t="s">
        <v>163</v>
      </c>
      <c r="AE367" s="82" t="s">
        <v>1162</v>
      </c>
      <c r="AF367" s="70" t="s">
        <v>1171</v>
      </c>
      <c r="AG367" s="70" t="s">
        <v>1159</v>
      </c>
      <c r="AH367" s="70" t="s">
        <v>3260</v>
      </c>
      <c r="AI367" s="70" t="s">
        <v>1091</v>
      </c>
      <c r="AJ367" s="70" t="s">
        <v>1094</v>
      </c>
    </row>
    <row r="368" spans="1:36" x14ac:dyDescent="0.3">
      <c r="A368" s="59" t="str">
        <f t="shared" si="73"/>
        <v>SGD01-FMCG01-SPO-03</v>
      </c>
      <c r="B368" s="70" t="s">
        <v>1170</v>
      </c>
      <c r="C368" s="70" t="s">
        <v>1987</v>
      </c>
      <c r="D368" s="70" t="s">
        <v>2075</v>
      </c>
      <c r="E368" s="70" t="s">
        <v>143</v>
      </c>
      <c r="F368" s="70" t="s">
        <v>7621</v>
      </c>
      <c r="G368" s="70" t="s">
        <v>7622</v>
      </c>
      <c r="H368" s="70" t="s">
        <v>1808</v>
      </c>
      <c r="I368" s="161" t="s">
        <v>4900</v>
      </c>
      <c r="J368" s="70" t="s">
        <v>68</v>
      </c>
      <c r="K368" s="59" t="s">
        <v>6365</v>
      </c>
      <c r="L368" s="70" t="str">
        <f t="shared" si="76"/>
        <v>0219005</v>
      </c>
      <c r="M368" s="82" t="s">
        <v>4686</v>
      </c>
      <c r="N368" s="70" t="s">
        <v>2687</v>
      </c>
      <c r="O368" s="59" t="s">
        <v>2680</v>
      </c>
      <c r="P368" s="59" t="str">
        <f t="shared" si="77"/>
        <v>0219005</v>
      </c>
      <c r="Q368" s="163" t="str">
        <f t="shared" si="75"/>
        <v>0219005@gsfmcg.com</v>
      </c>
      <c r="R368" s="59" t="s">
        <v>2680</v>
      </c>
      <c r="S368" s="59" t="s">
        <v>3379</v>
      </c>
      <c r="T368" s="59" t="str">
        <f>TRIM(CONCATENATE(V368," (",S368,")"))</f>
        <v>Abdul Rehman (SGD-03)</v>
      </c>
      <c r="U368" s="70" t="s">
        <v>3258</v>
      </c>
      <c r="V368" s="70" t="s">
        <v>89</v>
      </c>
      <c r="W368" s="70" t="str">
        <f>TRIM(CONCATENATE(K368," - ",AD368," - ",V368))</f>
        <v>SGD01 - SPO - Abdul Rehman</v>
      </c>
      <c r="X368" s="70" t="s">
        <v>1094</v>
      </c>
      <c r="Y368" s="70" t="s">
        <v>6298</v>
      </c>
      <c r="Z368" s="70" t="s">
        <v>774</v>
      </c>
      <c r="AA368" s="171" t="s">
        <v>774</v>
      </c>
      <c r="AB368" s="70" t="s">
        <v>774</v>
      </c>
      <c r="AC368" s="70" t="s">
        <v>1171</v>
      </c>
      <c r="AD368" s="70" t="s">
        <v>163</v>
      </c>
      <c r="AE368" s="82" t="s">
        <v>1162</v>
      </c>
      <c r="AF368" s="70" t="s">
        <v>1171</v>
      </c>
      <c r="AG368" s="70" t="s">
        <v>1159</v>
      </c>
      <c r="AH368" s="70" t="s">
        <v>3260</v>
      </c>
      <c r="AI368" s="70" t="s">
        <v>1091</v>
      </c>
      <c r="AJ368" s="70" t="s">
        <v>1094</v>
      </c>
    </row>
    <row r="369" spans="1:36" x14ac:dyDescent="0.3">
      <c r="A369" s="59" t="str">
        <f t="shared" si="73"/>
        <v>SGD01-FMCG02-SPO-01</v>
      </c>
      <c r="B369" s="70" t="s">
        <v>1195</v>
      </c>
      <c r="C369" s="70" t="s">
        <v>1988</v>
      </c>
      <c r="D369" s="70" t="s">
        <v>2075</v>
      </c>
      <c r="E369" s="70" t="s">
        <v>143</v>
      </c>
      <c r="F369" s="70" t="s">
        <v>7621</v>
      </c>
      <c r="G369" s="70" t="s">
        <v>7622</v>
      </c>
      <c r="H369" s="70" t="s">
        <v>1808</v>
      </c>
      <c r="I369" s="161" t="s">
        <v>4900</v>
      </c>
      <c r="J369" s="70" t="s">
        <v>68</v>
      </c>
      <c r="K369" s="59" t="s">
        <v>6365</v>
      </c>
      <c r="L369" s="70" t="str">
        <f t="shared" si="76"/>
        <v>0219004</v>
      </c>
      <c r="M369" s="82" t="s">
        <v>4686</v>
      </c>
      <c r="N369" s="70" t="s">
        <v>2687</v>
      </c>
      <c r="O369" s="59" t="s">
        <v>2679</v>
      </c>
      <c r="P369" s="59" t="str">
        <f t="shared" si="77"/>
        <v>0219004</v>
      </c>
      <c r="Q369" s="163" t="str">
        <f t="shared" si="75"/>
        <v>0219004@gsfmcg.com</v>
      </c>
      <c r="R369" s="59" t="s">
        <v>2679</v>
      </c>
      <c r="S369" s="59" t="s">
        <v>526</v>
      </c>
      <c r="T369" s="59" t="str">
        <f>TRIM(CONCATENATE(V369," (",S369,")"))</f>
        <v>Ameer Hamza (T-SGD-01)</v>
      </c>
      <c r="U369" s="70" t="s">
        <v>3070</v>
      </c>
      <c r="V369" s="70" t="s">
        <v>1671</v>
      </c>
      <c r="W369" s="70" t="str">
        <f>TRIM(CONCATENATE(K369," - ",AD369," - ",V369))</f>
        <v>SGD01 - SPO - Ameer Hamza</v>
      </c>
      <c r="X369" s="70" t="s">
        <v>1094</v>
      </c>
      <c r="Y369" s="70" t="s">
        <v>6305</v>
      </c>
      <c r="Z369" s="70" t="s">
        <v>774</v>
      </c>
      <c r="AA369" s="171" t="s">
        <v>774</v>
      </c>
      <c r="AB369" s="70" t="s">
        <v>774</v>
      </c>
      <c r="AC369" s="70" t="s">
        <v>1171</v>
      </c>
      <c r="AD369" s="70" t="s">
        <v>163</v>
      </c>
      <c r="AE369" s="82" t="s">
        <v>1162</v>
      </c>
      <c r="AF369" s="70" t="s">
        <v>1171</v>
      </c>
      <c r="AG369" s="70" t="s">
        <v>1159</v>
      </c>
      <c r="AH369" s="70" t="s">
        <v>3260</v>
      </c>
      <c r="AI369" s="70" t="s">
        <v>1091</v>
      </c>
      <c r="AJ369" s="70" t="s">
        <v>1094</v>
      </c>
    </row>
    <row r="370" spans="1:36" x14ac:dyDescent="0.3">
      <c r="A370" s="59" t="str">
        <f t="shared" si="73"/>
        <v>SGD01-FMCG02-SPO-02</v>
      </c>
      <c r="B370" s="70" t="s">
        <v>1195</v>
      </c>
      <c r="C370" s="70" t="s">
        <v>1988</v>
      </c>
      <c r="D370" s="70" t="s">
        <v>2075</v>
      </c>
      <c r="E370" s="70" t="s">
        <v>143</v>
      </c>
      <c r="F370" s="70" t="s">
        <v>7621</v>
      </c>
      <c r="G370" s="70" t="s">
        <v>7622</v>
      </c>
      <c r="H370" s="70" t="s">
        <v>1808</v>
      </c>
      <c r="I370" s="161" t="s">
        <v>4900</v>
      </c>
      <c r="J370" s="70" t="s">
        <v>68</v>
      </c>
      <c r="K370" s="59" t="s">
        <v>6365</v>
      </c>
      <c r="L370" s="70" t="str">
        <f t="shared" si="76"/>
        <v>0219006</v>
      </c>
      <c r="M370" s="82" t="s">
        <v>4686</v>
      </c>
      <c r="N370" s="70" t="s">
        <v>2687</v>
      </c>
      <c r="O370" s="59" t="s">
        <v>2681</v>
      </c>
      <c r="P370" s="59" t="str">
        <f t="shared" si="77"/>
        <v>0219006</v>
      </c>
      <c r="Q370" s="163" t="str">
        <f t="shared" si="75"/>
        <v>0219006@gsfmcg.com</v>
      </c>
      <c r="R370" s="59" t="s">
        <v>2681</v>
      </c>
      <c r="S370" s="59" t="s">
        <v>528</v>
      </c>
      <c r="T370" s="59" t="str">
        <f>TRIM(CONCATENATE(V370," (",S370,")"))</f>
        <v>M. Raheel (T-SGD-02)</v>
      </c>
      <c r="U370" s="70" t="s">
        <v>3071</v>
      </c>
      <c r="V370" s="70" t="s">
        <v>7730</v>
      </c>
      <c r="W370" s="70" t="str">
        <f>TRIM(CONCATENATE(K370," - ",AD370," - ",V370))</f>
        <v>SGD01 - SPO - M. Raheel</v>
      </c>
      <c r="X370" s="70" t="s">
        <v>71</v>
      </c>
      <c r="Y370" s="70" t="s">
        <v>6298</v>
      </c>
      <c r="Z370" s="70" t="s">
        <v>774</v>
      </c>
      <c r="AA370" s="171" t="s">
        <v>774</v>
      </c>
      <c r="AB370" s="70" t="s">
        <v>774</v>
      </c>
      <c r="AC370" s="70" t="s">
        <v>1171</v>
      </c>
      <c r="AD370" s="70" t="s">
        <v>163</v>
      </c>
      <c r="AE370" s="82" t="s">
        <v>1162</v>
      </c>
      <c r="AF370" s="70" t="s">
        <v>1171</v>
      </c>
      <c r="AG370" s="70" t="s">
        <v>1159</v>
      </c>
      <c r="AH370" s="70" t="s">
        <v>3260</v>
      </c>
      <c r="AI370" s="70" t="s">
        <v>1091</v>
      </c>
      <c r="AJ370" s="70" t="s">
        <v>1094</v>
      </c>
    </row>
    <row r="371" spans="1:36" x14ac:dyDescent="0.3">
      <c r="A371" s="59" t="str">
        <f t="shared" si="73"/>
        <v>SGD01-FMCG-SPO-00</v>
      </c>
      <c r="B371" s="70" t="s">
        <v>1171</v>
      </c>
      <c r="C371" s="70" t="s">
        <v>3078</v>
      </c>
      <c r="D371" s="70" t="s">
        <v>2075</v>
      </c>
      <c r="E371" s="70" t="s">
        <v>143</v>
      </c>
      <c r="F371" s="70" t="s">
        <v>7621</v>
      </c>
      <c r="G371" s="70" t="s">
        <v>7622</v>
      </c>
      <c r="H371" s="70" t="s">
        <v>1808</v>
      </c>
      <c r="I371" s="161" t="s">
        <v>4900</v>
      </c>
      <c r="J371" s="70" t="s">
        <v>68</v>
      </c>
      <c r="K371" s="59" t="s">
        <v>6365</v>
      </c>
      <c r="L371" s="70" t="str">
        <f t="shared" si="76"/>
        <v>0219002</v>
      </c>
      <c r="M371" s="82" t="s">
        <v>4686</v>
      </c>
      <c r="N371" s="70" t="s">
        <v>2687</v>
      </c>
      <c r="O371" s="59" t="s">
        <v>3432</v>
      </c>
      <c r="P371" s="59" t="str">
        <f t="shared" si="77"/>
        <v>0219002</v>
      </c>
      <c r="Q371" s="163" t="str">
        <f t="shared" si="75"/>
        <v>0219002@gsfmcg.com</v>
      </c>
      <c r="R371" s="59" t="s">
        <v>3432</v>
      </c>
      <c r="S371" s="59" t="s">
        <v>5238</v>
      </c>
      <c r="T371" s="59" t="str">
        <f>TRIM(CONCATENATE(W371))</f>
        <v>SGD01 - FMCG Unmapped</v>
      </c>
      <c r="U371" s="70" t="s">
        <v>3406</v>
      </c>
      <c r="V371" s="70" t="s">
        <v>5921</v>
      </c>
      <c r="W371" s="70" t="str">
        <f>TRIM(CONCATENATE(K371," - ",V371))</f>
        <v>SGD01 - FMCG Unmapped</v>
      </c>
      <c r="X371" s="70" t="s">
        <v>1094</v>
      </c>
      <c r="Y371" s="70" t="s">
        <v>774</v>
      </c>
      <c r="Z371" s="70" t="s">
        <v>774</v>
      </c>
      <c r="AA371" s="171" t="s">
        <v>774</v>
      </c>
      <c r="AB371" s="70" t="s">
        <v>774</v>
      </c>
      <c r="AC371" s="70" t="s">
        <v>1171</v>
      </c>
      <c r="AD371" s="70" t="s">
        <v>163</v>
      </c>
      <c r="AE371" s="82" t="s">
        <v>1162</v>
      </c>
      <c r="AF371" s="70" t="s">
        <v>1171</v>
      </c>
      <c r="AG371" s="70" t="s">
        <v>1159</v>
      </c>
      <c r="AH371" s="70" t="s">
        <v>3260</v>
      </c>
      <c r="AI371" s="70" t="s">
        <v>1091</v>
      </c>
      <c r="AJ371" s="70" t="s">
        <v>1094</v>
      </c>
    </row>
    <row r="372" spans="1:36" x14ac:dyDescent="0.3">
      <c r="A372" s="59" t="str">
        <f t="shared" si="73"/>
        <v>SGD01-FMCG-ASM-01</v>
      </c>
      <c r="B372" s="70" t="s">
        <v>1171</v>
      </c>
      <c r="C372" s="70" t="s">
        <v>3078</v>
      </c>
      <c r="D372" s="70" t="s">
        <v>2075</v>
      </c>
      <c r="E372" s="70" t="s">
        <v>143</v>
      </c>
      <c r="F372" s="70" t="s">
        <v>7621</v>
      </c>
      <c r="G372" s="70" t="s">
        <v>7622</v>
      </c>
      <c r="H372" s="70" t="s">
        <v>1808</v>
      </c>
      <c r="I372" s="161" t="s">
        <v>4900</v>
      </c>
      <c r="J372" s="70" t="s">
        <v>68</v>
      </c>
      <c r="K372" s="59" t="s">
        <v>6365</v>
      </c>
      <c r="L372" s="70" t="str">
        <f t="shared" si="76"/>
        <v>02190</v>
      </c>
      <c r="M372" s="82" t="s">
        <v>4686</v>
      </c>
      <c r="N372" s="70" t="s">
        <v>2687</v>
      </c>
      <c r="O372" s="59" t="s">
        <v>2773</v>
      </c>
      <c r="P372" s="59" t="str">
        <f>O371</f>
        <v>0219002</v>
      </c>
      <c r="Q372" s="163" t="str">
        <f t="shared" si="75"/>
        <v>02190@gsfmcg.com</v>
      </c>
      <c r="R372" s="59" t="s">
        <v>2773</v>
      </c>
      <c r="S372" s="59" t="s">
        <v>7825</v>
      </c>
      <c r="T372" s="59" t="str">
        <f>V372</f>
        <v>Adnan Sajid</v>
      </c>
      <c r="U372" s="70" t="s">
        <v>3260</v>
      </c>
      <c r="V372" s="70" t="s">
        <v>1091</v>
      </c>
      <c r="W372" s="70" t="str">
        <f>TRIM(CONCATENATE(K372," - ",AD372," - ",V372))</f>
        <v>SGD01 - ASM - Adnan Sajid</v>
      </c>
      <c r="X372" s="70" t="s">
        <v>1094</v>
      </c>
      <c r="Y372" s="70" t="s">
        <v>774</v>
      </c>
      <c r="Z372" s="70" t="s">
        <v>774</v>
      </c>
      <c r="AA372" s="171" t="s">
        <v>774</v>
      </c>
      <c r="AB372" s="70" t="s">
        <v>774</v>
      </c>
      <c r="AC372" s="70" t="s">
        <v>1219</v>
      </c>
      <c r="AD372" s="70" t="s">
        <v>1028</v>
      </c>
      <c r="AE372" s="82" t="s">
        <v>3414</v>
      </c>
      <c r="AF372" s="70" t="s">
        <v>1171</v>
      </c>
      <c r="AG372" s="70" t="s">
        <v>1159</v>
      </c>
      <c r="AH372" s="70" t="s">
        <v>7619</v>
      </c>
      <c r="AI372" s="70" t="s">
        <v>368</v>
      </c>
      <c r="AJ372" s="70" t="s">
        <v>149</v>
      </c>
    </row>
    <row r="373" spans="1:36" x14ac:dyDescent="0.3">
      <c r="A373" s="59" t="str">
        <f t="shared" si="73"/>
        <v>STH-FMCG-DGM-01</v>
      </c>
      <c r="B373" s="70" t="s">
        <v>1171</v>
      </c>
      <c r="C373" s="70" t="s">
        <v>3078</v>
      </c>
      <c r="D373" s="70" t="s">
        <v>1171</v>
      </c>
      <c r="E373" s="70" t="s">
        <v>17</v>
      </c>
      <c r="F373" s="70" t="s">
        <v>1166</v>
      </c>
      <c r="G373" s="70" t="s">
        <v>5637</v>
      </c>
      <c r="H373" s="70" t="s">
        <v>1171</v>
      </c>
      <c r="I373" s="59" t="s">
        <v>4901</v>
      </c>
      <c r="J373" s="70" t="s">
        <v>1212</v>
      </c>
      <c r="K373" s="59" t="s">
        <v>1160</v>
      </c>
      <c r="L373" s="70" t="s">
        <v>1197</v>
      </c>
      <c r="M373" s="82" t="s">
        <v>4686</v>
      </c>
      <c r="N373" s="70" t="s">
        <v>2687</v>
      </c>
      <c r="O373" s="82" t="s">
        <v>3419</v>
      </c>
      <c r="P373" s="59" t="str">
        <f t="shared" ref="P373:P379" si="78">O373</f>
        <v>81</v>
      </c>
      <c r="Q373" s="163" t="str">
        <f t="shared" si="75"/>
        <v>81@gsfmcg.com</v>
      </c>
      <c r="R373" s="99">
        <v>81</v>
      </c>
      <c r="S373" s="59" t="s">
        <v>3280</v>
      </c>
      <c r="T373" s="59" t="str">
        <f>TRIM(CONCATENATE(V373))</f>
        <v>Nasir Baig</v>
      </c>
      <c r="U373" s="70" t="s">
        <v>3280</v>
      </c>
      <c r="V373" s="70" t="s">
        <v>644</v>
      </c>
      <c r="W373" s="70" t="str">
        <f>TRIM(CONCATENATE(G373," - ",AD373," - ",V373))</f>
        <v>STH-A - DGM - Nasir Baig</v>
      </c>
      <c r="X373" s="70" t="s">
        <v>18</v>
      </c>
      <c r="Y373" s="70" t="s">
        <v>774</v>
      </c>
      <c r="Z373" s="70" t="s">
        <v>774</v>
      </c>
      <c r="AA373" s="171" t="s">
        <v>774</v>
      </c>
      <c r="AB373" s="70" t="s">
        <v>774</v>
      </c>
      <c r="AC373" s="70" t="s">
        <v>1910</v>
      </c>
      <c r="AD373" s="70" t="s">
        <v>1145</v>
      </c>
      <c r="AE373" s="82" t="s">
        <v>2486</v>
      </c>
      <c r="AF373" s="70" t="s">
        <v>1171</v>
      </c>
      <c r="AG373" s="70" t="s">
        <v>1159</v>
      </c>
      <c r="AH373" s="70" t="s">
        <v>4405</v>
      </c>
      <c r="AI373" s="70" t="s">
        <v>4402</v>
      </c>
      <c r="AJ373" s="70" t="s">
        <v>1367</v>
      </c>
    </row>
    <row r="374" spans="1:36" x14ac:dyDescent="0.3">
      <c r="A374" s="59" t="str">
        <f t="shared" si="73"/>
        <v>NTH-FMCG-DGM-01</v>
      </c>
      <c r="B374" s="70" t="s">
        <v>1171</v>
      </c>
      <c r="C374" s="70" t="s">
        <v>3078</v>
      </c>
      <c r="D374" s="70" t="s">
        <v>1217</v>
      </c>
      <c r="E374" s="70" t="s">
        <v>143</v>
      </c>
      <c r="F374" s="70" t="s">
        <v>1168</v>
      </c>
      <c r="G374" s="70" t="s">
        <v>5631</v>
      </c>
      <c r="H374" s="70" t="s">
        <v>2069</v>
      </c>
      <c r="I374" s="121" t="s">
        <v>4900</v>
      </c>
      <c r="J374" s="70" t="s">
        <v>1213</v>
      </c>
      <c r="K374" s="59" t="s">
        <v>6368</v>
      </c>
      <c r="L374" s="70" t="s">
        <v>1198</v>
      </c>
      <c r="M374" s="82" t="s">
        <v>4686</v>
      </c>
      <c r="N374" s="70" t="s">
        <v>2687</v>
      </c>
      <c r="O374" s="82" t="s">
        <v>3420</v>
      </c>
      <c r="P374" s="59" t="str">
        <f t="shared" si="78"/>
        <v>82</v>
      </c>
      <c r="Q374" s="163" t="str">
        <f t="shared" si="75"/>
        <v>82@gsfmcg.com</v>
      </c>
      <c r="R374" s="99">
        <v>82</v>
      </c>
      <c r="S374" s="59" t="s">
        <v>3279</v>
      </c>
      <c r="T374" s="59" t="str">
        <f>TRIM(CONCATENATE(V374))</f>
        <v>Nadeem Khan</v>
      </c>
      <c r="U374" s="70" t="s">
        <v>3279</v>
      </c>
      <c r="V374" s="70" t="s">
        <v>645</v>
      </c>
      <c r="W374" s="70" t="str">
        <f>TRIM(CONCATENATE(G374," - ",AD374," - ",V374))</f>
        <v>NTH-A - DGM - Nadeem Khan</v>
      </c>
      <c r="X374" s="70" t="s">
        <v>65</v>
      </c>
      <c r="Y374" s="70" t="s">
        <v>774</v>
      </c>
      <c r="Z374" s="70" t="s">
        <v>774</v>
      </c>
      <c r="AA374" s="171" t="s">
        <v>774</v>
      </c>
      <c r="AB374" s="70" t="s">
        <v>774</v>
      </c>
      <c r="AC374" s="70" t="s">
        <v>1910</v>
      </c>
      <c r="AD374" s="70" t="s">
        <v>1145</v>
      </c>
      <c r="AE374" s="82" t="s">
        <v>2486</v>
      </c>
      <c r="AF374" s="70" t="s">
        <v>1171</v>
      </c>
      <c r="AG374" s="70" t="s">
        <v>1159</v>
      </c>
      <c r="AH374" s="70" t="s">
        <v>4405</v>
      </c>
      <c r="AI374" s="70" t="s">
        <v>4402</v>
      </c>
      <c r="AJ374" s="70" t="s">
        <v>1367</v>
      </c>
    </row>
    <row r="375" spans="1:36" x14ac:dyDescent="0.3">
      <c r="A375" s="59" t="str">
        <f t="shared" si="73"/>
        <v>DIK01-FMCG01-SPO-01</v>
      </c>
      <c r="B375" s="70" t="s">
        <v>1170</v>
      </c>
      <c r="C375" s="70" t="s">
        <v>1987</v>
      </c>
      <c r="D375" s="70" t="s">
        <v>2075</v>
      </c>
      <c r="E375" s="70" t="s">
        <v>143</v>
      </c>
      <c r="F375" s="70" t="s">
        <v>7621</v>
      </c>
      <c r="G375" s="70" t="s">
        <v>7622</v>
      </c>
      <c r="H375" s="70" t="s">
        <v>3085</v>
      </c>
      <c r="I375" s="70" t="s">
        <v>4899</v>
      </c>
      <c r="J375" s="70" t="s">
        <v>3086</v>
      </c>
      <c r="K375" s="59" t="s">
        <v>6375</v>
      </c>
      <c r="L375" s="70" t="str">
        <f t="shared" ref="L375:L391" si="79">O375</f>
        <v>0210001</v>
      </c>
      <c r="M375" s="82" t="s">
        <v>4686</v>
      </c>
      <c r="N375" s="70" t="s">
        <v>2687</v>
      </c>
      <c r="O375" s="59" t="s">
        <v>2583</v>
      </c>
      <c r="P375" s="59" t="str">
        <f t="shared" si="78"/>
        <v>0210001</v>
      </c>
      <c r="Q375" s="163" t="str">
        <f t="shared" si="75"/>
        <v>0210001@gsfmcg.com</v>
      </c>
      <c r="R375" s="59" t="s">
        <v>2583</v>
      </c>
      <c r="S375" s="59" t="s">
        <v>316</v>
      </c>
      <c r="T375" s="59" t="str">
        <f>TRIM(CONCATENATE(V375," (",S375,")"))</f>
        <v>M. Irfan (DIK-01)</v>
      </c>
      <c r="U375" s="70" t="s">
        <v>3055</v>
      </c>
      <c r="V375" s="70" t="s">
        <v>3087</v>
      </c>
      <c r="W375" s="70" t="str">
        <f>TRIM(CONCATENATE(K375," - ",AD375," - ",V375))</f>
        <v>DIK01 - SPO - M. Irfan</v>
      </c>
      <c r="X375" s="70" t="s">
        <v>2950</v>
      </c>
      <c r="Y375" s="70" t="s">
        <v>6298</v>
      </c>
      <c r="Z375" s="70" t="s">
        <v>774</v>
      </c>
      <c r="AA375" s="171" t="s">
        <v>774</v>
      </c>
      <c r="AB375" s="70" t="s">
        <v>774</v>
      </c>
      <c r="AC375" s="70" t="s">
        <v>1171</v>
      </c>
      <c r="AD375" s="70" t="s">
        <v>163</v>
      </c>
      <c r="AE375" s="82" t="s">
        <v>1162</v>
      </c>
      <c r="AF375" s="70" t="s">
        <v>1171</v>
      </c>
      <c r="AG375" s="70" t="s">
        <v>1159</v>
      </c>
      <c r="AH375" s="70" t="s">
        <v>3089</v>
      </c>
      <c r="AI375" s="70" t="s">
        <v>7758</v>
      </c>
      <c r="AJ375" s="70" t="s">
        <v>2950</v>
      </c>
    </row>
    <row r="376" spans="1:36" x14ac:dyDescent="0.3">
      <c r="A376" s="59" t="str">
        <f t="shared" si="73"/>
        <v>DIK01-FMCG01-SPO-02</v>
      </c>
      <c r="B376" s="70" t="s">
        <v>1170</v>
      </c>
      <c r="C376" s="70" t="s">
        <v>1987</v>
      </c>
      <c r="D376" s="70" t="s">
        <v>2075</v>
      </c>
      <c r="E376" s="70" t="s">
        <v>143</v>
      </c>
      <c r="F376" s="70" t="s">
        <v>7621</v>
      </c>
      <c r="G376" s="70" t="s">
        <v>7622</v>
      </c>
      <c r="H376" s="70" t="s">
        <v>3085</v>
      </c>
      <c r="I376" s="70" t="s">
        <v>4899</v>
      </c>
      <c r="J376" s="70" t="s">
        <v>3086</v>
      </c>
      <c r="K376" s="59" t="s">
        <v>6375</v>
      </c>
      <c r="L376" s="70" t="str">
        <f t="shared" si="79"/>
        <v>0210002</v>
      </c>
      <c r="M376" s="82" t="s">
        <v>4686</v>
      </c>
      <c r="N376" s="70" t="s">
        <v>2687</v>
      </c>
      <c r="O376" s="59" t="s">
        <v>2584</v>
      </c>
      <c r="P376" s="59" t="str">
        <f t="shared" si="78"/>
        <v>0210002</v>
      </c>
      <c r="Q376" s="163" t="str">
        <f t="shared" si="75"/>
        <v>0210002@gsfmcg.com</v>
      </c>
      <c r="R376" s="59" t="s">
        <v>2584</v>
      </c>
      <c r="S376" s="59" t="s">
        <v>320</v>
      </c>
      <c r="T376" s="59" t="str">
        <f>TRIM(CONCATENATE(V376," (",S376,")"))</f>
        <v>M. Shahzad (DIK-02)</v>
      </c>
      <c r="U376" s="70" t="s">
        <v>3056</v>
      </c>
      <c r="V376" s="70" t="s">
        <v>3253</v>
      </c>
      <c r="W376" s="70" t="str">
        <f>TRIM(CONCATENATE(K376," - ",AD376," - ",V376))</f>
        <v>DIK01 - SPO - M. Shahzad</v>
      </c>
      <c r="X376" s="70" t="s">
        <v>3088</v>
      </c>
      <c r="Y376" s="70" t="s">
        <v>6298</v>
      </c>
      <c r="Z376" s="70" t="s">
        <v>774</v>
      </c>
      <c r="AA376" s="171" t="s">
        <v>774</v>
      </c>
      <c r="AB376" s="70" t="s">
        <v>774</v>
      </c>
      <c r="AC376" s="70" t="s">
        <v>1171</v>
      </c>
      <c r="AD376" s="70" t="s">
        <v>163</v>
      </c>
      <c r="AE376" s="82" t="s">
        <v>1162</v>
      </c>
      <c r="AF376" s="70" t="s">
        <v>1171</v>
      </c>
      <c r="AG376" s="70" t="s">
        <v>1159</v>
      </c>
      <c r="AH376" s="70" t="s">
        <v>3089</v>
      </c>
      <c r="AI376" s="70" t="s">
        <v>7758</v>
      </c>
      <c r="AJ376" s="70" t="s">
        <v>2950</v>
      </c>
    </row>
    <row r="377" spans="1:36" x14ac:dyDescent="0.3">
      <c r="A377" s="59" t="str">
        <f t="shared" si="73"/>
        <v>DIK01-FMCG02-SPO-01</v>
      </c>
      <c r="B377" s="70" t="s">
        <v>1195</v>
      </c>
      <c r="C377" s="70" t="s">
        <v>1988</v>
      </c>
      <c r="D377" s="70" t="s">
        <v>2075</v>
      </c>
      <c r="E377" s="70" t="s">
        <v>143</v>
      </c>
      <c r="F377" s="70" t="s">
        <v>7621</v>
      </c>
      <c r="G377" s="70" t="s">
        <v>7622</v>
      </c>
      <c r="H377" s="70" t="s">
        <v>3085</v>
      </c>
      <c r="I377" s="70" t="s">
        <v>4899</v>
      </c>
      <c r="J377" s="70" t="s">
        <v>3086</v>
      </c>
      <c r="K377" s="59" t="s">
        <v>6375</v>
      </c>
      <c r="L377" s="70" t="str">
        <f t="shared" si="79"/>
        <v>0210006</v>
      </c>
      <c r="M377" s="82" t="s">
        <v>4686</v>
      </c>
      <c r="N377" s="70" t="s">
        <v>2687</v>
      </c>
      <c r="O377" s="59" t="s">
        <v>2637</v>
      </c>
      <c r="P377" s="59" t="str">
        <f t="shared" si="78"/>
        <v>0210006</v>
      </c>
      <c r="Q377" s="163" t="str">
        <f t="shared" si="75"/>
        <v>0210006@gsfmcg.com</v>
      </c>
      <c r="R377" s="59" t="s">
        <v>2637</v>
      </c>
      <c r="S377" s="59" t="s">
        <v>533</v>
      </c>
      <c r="T377" s="59" t="str">
        <f>TRIM(CONCATENATE(V377," (",S377,")"))</f>
        <v>Izanabbas (T-DIK-01)</v>
      </c>
      <c r="U377" s="70" t="s">
        <v>3057</v>
      </c>
      <c r="V377" s="70" t="s">
        <v>8780</v>
      </c>
      <c r="W377" s="70" t="str">
        <f>TRIM(CONCATENATE(K377," - ",AD377," - ",V377))</f>
        <v>DIK01 - SPO - Izanabbas</v>
      </c>
      <c r="X377" s="70" t="s">
        <v>2950</v>
      </c>
      <c r="Y377" s="70" t="s">
        <v>6298</v>
      </c>
      <c r="Z377" s="70" t="s">
        <v>774</v>
      </c>
      <c r="AA377" s="171" t="s">
        <v>774</v>
      </c>
      <c r="AB377" s="70" t="s">
        <v>774</v>
      </c>
      <c r="AC377" s="70" t="s">
        <v>1171</v>
      </c>
      <c r="AD377" s="70" t="s">
        <v>163</v>
      </c>
      <c r="AE377" s="82" t="s">
        <v>1162</v>
      </c>
      <c r="AF377" s="70" t="s">
        <v>1171</v>
      </c>
      <c r="AG377" s="70" t="s">
        <v>1159</v>
      </c>
      <c r="AH377" s="70" t="s">
        <v>3089</v>
      </c>
      <c r="AI377" s="70" t="s">
        <v>7758</v>
      </c>
      <c r="AJ377" s="70" t="s">
        <v>2950</v>
      </c>
    </row>
    <row r="378" spans="1:36" x14ac:dyDescent="0.3">
      <c r="A378" s="59" t="str">
        <f t="shared" si="73"/>
        <v>DIK01-FMCG02-SPO-02</v>
      </c>
      <c r="B378" s="70" t="s">
        <v>1195</v>
      </c>
      <c r="C378" s="70" t="s">
        <v>1988</v>
      </c>
      <c r="D378" s="70" t="s">
        <v>2075</v>
      </c>
      <c r="E378" s="70" t="s">
        <v>143</v>
      </c>
      <c r="F378" s="70" t="s">
        <v>7621</v>
      </c>
      <c r="G378" s="70" t="s">
        <v>7622</v>
      </c>
      <c r="H378" s="70" t="s">
        <v>3085</v>
      </c>
      <c r="I378" s="70" t="s">
        <v>4899</v>
      </c>
      <c r="J378" s="70" t="s">
        <v>3086</v>
      </c>
      <c r="K378" s="59" t="s">
        <v>6375</v>
      </c>
      <c r="L378" s="70" t="str">
        <f t="shared" si="79"/>
        <v>0210007</v>
      </c>
      <c r="M378" s="82" t="s">
        <v>4686</v>
      </c>
      <c r="N378" s="70" t="s">
        <v>2687</v>
      </c>
      <c r="O378" s="59" t="s">
        <v>2638</v>
      </c>
      <c r="P378" s="59" t="str">
        <f t="shared" si="78"/>
        <v>0210007</v>
      </c>
      <c r="Q378" s="163" t="str">
        <f t="shared" si="75"/>
        <v>0210007@gsfmcg.com</v>
      </c>
      <c r="R378" s="59" t="s">
        <v>2638</v>
      </c>
      <c r="S378" s="59" t="s">
        <v>535</v>
      </c>
      <c r="T378" s="59" t="str">
        <f>TRIM(CONCATENATE(V378," (",S378,")"))</f>
        <v>Mohsin Kamal (T-DIK-02)</v>
      </c>
      <c r="U378" s="70" t="s">
        <v>3058</v>
      </c>
      <c r="V378" s="70" t="s">
        <v>8285</v>
      </c>
      <c r="W378" s="70" t="str">
        <f>TRIM(CONCATENATE(K378," - ",AD378," - ",V378))</f>
        <v>DIK01 - SPO - Mohsin Kamal</v>
      </c>
      <c r="X378" s="70" t="s">
        <v>3088</v>
      </c>
      <c r="Y378" s="70" t="s">
        <v>6298</v>
      </c>
      <c r="Z378" s="70" t="s">
        <v>774</v>
      </c>
      <c r="AA378" s="171" t="s">
        <v>774</v>
      </c>
      <c r="AB378" s="70" t="s">
        <v>774</v>
      </c>
      <c r="AC378" s="70" t="s">
        <v>1171</v>
      </c>
      <c r="AD378" s="70" t="s">
        <v>163</v>
      </c>
      <c r="AE378" s="82" t="s">
        <v>1162</v>
      </c>
      <c r="AF378" s="70" t="s">
        <v>1171</v>
      </c>
      <c r="AG378" s="70" t="s">
        <v>1159</v>
      </c>
      <c r="AH378" s="70" t="s">
        <v>3089</v>
      </c>
      <c r="AI378" s="70" t="s">
        <v>7758</v>
      </c>
      <c r="AJ378" s="70" t="s">
        <v>2950</v>
      </c>
    </row>
    <row r="379" spans="1:36" x14ac:dyDescent="0.3">
      <c r="A379" s="59" t="str">
        <f t="shared" si="73"/>
        <v>DIK01-FMCG-SPO-00</v>
      </c>
      <c r="B379" s="70" t="s">
        <v>1171</v>
      </c>
      <c r="C379" s="70" t="s">
        <v>3078</v>
      </c>
      <c r="D379" s="70" t="s">
        <v>2075</v>
      </c>
      <c r="E379" s="70" t="s">
        <v>143</v>
      </c>
      <c r="F379" s="70" t="s">
        <v>7621</v>
      </c>
      <c r="G379" s="70" t="s">
        <v>7622</v>
      </c>
      <c r="H379" s="70" t="s">
        <v>3085</v>
      </c>
      <c r="I379" s="70" t="s">
        <v>4899</v>
      </c>
      <c r="J379" s="70" t="s">
        <v>3086</v>
      </c>
      <c r="K379" s="59" t="s">
        <v>6375</v>
      </c>
      <c r="L379" s="70" t="str">
        <f t="shared" si="79"/>
        <v>0210004</v>
      </c>
      <c r="M379" s="82" t="s">
        <v>4686</v>
      </c>
      <c r="N379" s="70" t="s">
        <v>2687</v>
      </c>
      <c r="O379" s="59" t="s">
        <v>2586</v>
      </c>
      <c r="P379" s="59" t="str">
        <f t="shared" si="78"/>
        <v>0210004</v>
      </c>
      <c r="Q379" s="163" t="str">
        <f t="shared" si="75"/>
        <v>0210004@gsfmcg.com</v>
      </c>
      <c r="R379" s="59" t="s">
        <v>2586</v>
      </c>
      <c r="S379" s="59" t="s">
        <v>5238</v>
      </c>
      <c r="T379" s="59" t="str">
        <f>TRIM(CONCATENATE(W379))</f>
        <v>DIK01 - FMCG Unmapped</v>
      </c>
      <c r="U379" s="70" t="s">
        <v>3385</v>
      </c>
      <c r="V379" s="70" t="s">
        <v>5921</v>
      </c>
      <c r="W379" s="70" t="str">
        <f>TRIM(CONCATENATE(K379," - ",V379))</f>
        <v>DIK01 - FMCG Unmapped</v>
      </c>
      <c r="X379" s="70" t="s">
        <v>2950</v>
      </c>
      <c r="Y379" s="70" t="s">
        <v>774</v>
      </c>
      <c r="Z379" s="70" t="s">
        <v>774</v>
      </c>
      <c r="AA379" s="171" t="s">
        <v>774</v>
      </c>
      <c r="AB379" s="70" t="s">
        <v>774</v>
      </c>
      <c r="AC379" s="70" t="s">
        <v>1171</v>
      </c>
      <c r="AD379" s="70" t="s">
        <v>163</v>
      </c>
      <c r="AE379" s="82" t="s">
        <v>1162</v>
      </c>
      <c r="AF379" s="70" t="s">
        <v>1171</v>
      </c>
      <c r="AG379" s="70" t="s">
        <v>1159</v>
      </c>
      <c r="AH379" s="70" t="s">
        <v>3089</v>
      </c>
      <c r="AI379" s="70" t="s">
        <v>7758</v>
      </c>
      <c r="AJ379" s="70" t="s">
        <v>2950</v>
      </c>
    </row>
    <row r="380" spans="1:36" x14ac:dyDescent="0.3">
      <c r="A380" s="59" t="str">
        <f t="shared" si="73"/>
        <v>DIK01-FMCG-ASM-01</v>
      </c>
      <c r="B380" s="70" t="s">
        <v>1171</v>
      </c>
      <c r="C380" s="70" t="s">
        <v>3078</v>
      </c>
      <c r="D380" s="70" t="s">
        <v>2075</v>
      </c>
      <c r="E380" s="70" t="s">
        <v>143</v>
      </c>
      <c r="F380" s="70" t="s">
        <v>7621</v>
      </c>
      <c r="G380" s="70" t="s">
        <v>7622</v>
      </c>
      <c r="H380" s="70" t="s">
        <v>3085</v>
      </c>
      <c r="I380" s="59" t="s">
        <v>4899</v>
      </c>
      <c r="J380" s="70" t="s">
        <v>3086</v>
      </c>
      <c r="K380" s="59" t="s">
        <v>6375</v>
      </c>
      <c r="L380" s="70" t="str">
        <f t="shared" si="79"/>
        <v>02100</v>
      </c>
      <c r="M380" s="82" t="s">
        <v>4686</v>
      </c>
      <c r="N380" s="70" t="s">
        <v>2687</v>
      </c>
      <c r="O380" s="59" t="s">
        <v>2761</v>
      </c>
      <c r="P380" s="59" t="str">
        <f>O379</f>
        <v>0210004</v>
      </c>
      <c r="Q380" s="163" t="str">
        <f t="shared" si="75"/>
        <v>02100@gsfmcg.com</v>
      </c>
      <c r="R380" s="59" t="s">
        <v>2761</v>
      </c>
      <c r="S380" s="59" t="s">
        <v>7831</v>
      </c>
      <c r="T380" s="59" t="str">
        <f>V380</f>
        <v>M. Ali Nawaz</v>
      </c>
      <c r="U380" s="70" t="s">
        <v>3089</v>
      </c>
      <c r="V380" s="70" t="s">
        <v>7758</v>
      </c>
      <c r="W380" s="70" t="str">
        <f t="shared" ref="W380:W385" si="80">TRIM(CONCATENATE(K380," - ",AD380," - ",V380))</f>
        <v>DIK01 - ASM - M. Ali Nawaz</v>
      </c>
      <c r="X380" s="70" t="s">
        <v>2950</v>
      </c>
      <c r="Y380" s="70" t="s">
        <v>774</v>
      </c>
      <c r="Z380" s="70" t="s">
        <v>6333</v>
      </c>
      <c r="AA380" s="171">
        <v>44714</v>
      </c>
      <c r="AB380" s="70" t="s">
        <v>774</v>
      </c>
      <c r="AC380" s="70" t="s">
        <v>1219</v>
      </c>
      <c r="AD380" s="70" t="s">
        <v>1028</v>
      </c>
      <c r="AE380" s="82" t="s">
        <v>3414</v>
      </c>
      <c r="AF380" s="70" t="s">
        <v>1171</v>
      </c>
      <c r="AG380" s="70" t="s">
        <v>1159</v>
      </c>
      <c r="AH380" s="70" t="s">
        <v>7619</v>
      </c>
      <c r="AI380" s="70" t="s">
        <v>368</v>
      </c>
      <c r="AJ380" s="70" t="s">
        <v>149</v>
      </c>
    </row>
    <row r="381" spans="1:36" x14ac:dyDescent="0.3">
      <c r="A381" s="59" t="str">
        <f t="shared" si="73"/>
        <v>PSH01-FMCG01-SPO-01</v>
      </c>
      <c r="B381" s="70" t="s">
        <v>1170</v>
      </c>
      <c r="C381" s="70" t="s">
        <v>1987</v>
      </c>
      <c r="D381" s="70" t="s">
        <v>2075</v>
      </c>
      <c r="E381" s="70" t="s">
        <v>143</v>
      </c>
      <c r="F381" s="70" t="s">
        <v>7621</v>
      </c>
      <c r="G381" s="70" t="s">
        <v>7622</v>
      </c>
      <c r="H381" s="70" t="s">
        <v>2866</v>
      </c>
      <c r="I381" s="59" t="s">
        <v>4899</v>
      </c>
      <c r="J381" s="70" t="s">
        <v>2861</v>
      </c>
      <c r="K381" s="59" t="s">
        <v>6363</v>
      </c>
      <c r="L381" s="70" t="str">
        <f t="shared" si="79"/>
        <v>0216002</v>
      </c>
      <c r="M381" s="82" t="s">
        <v>4686</v>
      </c>
      <c r="N381" s="70" t="s">
        <v>2687</v>
      </c>
      <c r="O381" s="59" t="s">
        <v>2619</v>
      </c>
      <c r="P381" s="59" t="str">
        <f t="shared" ref="P381:P386" si="81">O381</f>
        <v>0216002</v>
      </c>
      <c r="Q381" s="163" t="str">
        <f t="shared" si="75"/>
        <v>0216002@gsfmcg.com</v>
      </c>
      <c r="R381" s="59" t="s">
        <v>2619</v>
      </c>
      <c r="S381" s="59" t="s">
        <v>3367</v>
      </c>
      <c r="T381" s="59" t="str">
        <f>TRIM(CONCATENATE(V381," (",S381,")"))</f>
        <v>Jalal Khan (PSH-01)</v>
      </c>
      <c r="U381" s="70" t="s">
        <v>3059</v>
      </c>
      <c r="V381" s="70" t="s">
        <v>8289</v>
      </c>
      <c r="W381" s="70" t="str">
        <f t="shared" si="80"/>
        <v>PSH01 - SPO - Jalal Khan</v>
      </c>
      <c r="X381" s="70" t="s">
        <v>149</v>
      </c>
      <c r="Y381" s="70" t="s">
        <v>6298</v>
      </c>
      <c r="Z381" s="70" t="s">
        <v>774</v>
      </c>
      <c r="AA381" s="171" t="s">
        <v>774</v>
      </c>
      <c r="AB381" s="70" t="s">
        <v>774</v>
      </c>
      <c r="AC381" s="70" t="s">
        <v>1171</v>
      </c>
      <c r="AD381" s="70" t="s">
        <v>163</v>
      </c>
      <c r="AE381" s="82" t="s">
        <v>1162</v>
      </c>
      <c r="AF381" s="70" t="s">
        <v>1171</v>
      </c>
      <c r="AG381" s="70" t="s">
        <v>1159</v>
      </c>
      <c r="AH381" s="70" t="s">
        <v>3234</v>
      </c>
      <c r="AI381" s="70" t="s">
        <v>8781</v>
      </c>
      <c r="AJ381" s="70" t="s">
        <v>149</v>
      </c>
    </row>
    <row r="382" spans="1:36" x14ac:dyDescent="0.3">
      <c r="A382" s="59" t="str">
        <f t="shared" si="73"/>
        <v>PSH01-FMCG01-SPO-02</v>
      </c>
      <c r="B382" s="70" t="s">
        <v>1170</v>
      </c>
      <c r="C382" s="70" t="s">
        <v>1987</v>
      </c>
      <c r="D382" s="70" t="s">
        <v>2075</v>
      </c>
      <c r="E382" s="70" t="s">
        <v>143</v>
      </c>
      <c r="F382" s="70" t="s">
        <v>7621</v>
      </c>
      <c r="G382" s="70" t="s">
        <v>7622</v>
      </c>
      <c r="H382" s="70" t="s">
        <v>2866</v>
      </c>
      <c r="I382" s="59" t="s">
        <v>4899</v>
      </c>
      <c r="J382" s="70" t="s">
        <v>2861</v>
      </c>
      <c r="K382" s="59" t="s">
        <v>6363</v>
      </c>
      <c r="L382" s="70" t="str">
        <f t="shared" si="79"/>
        <v>0224002</v>
      </c>
      <c r="M382" s="82" t="s">
        <v>4686</v>
      </c>
      <c r="N382" s="70" t="s">
        <v>2687</v>
      </c>
      <c r="O382" s="59" t="s">
        <v>2666</v>
      </c>
      <c r="P382" s="59" t="str">
        <f t="shared" si="81"/>
        <v>0224002</v>
      </c>
      <c r="Q382" s="163" t="str">
        <f t="shared" si="75"/>
        <v>0224002@gsfmcg.com</v>
      </c>
      <c r="R382" s="59" t="s">
        <v>2666</v>
      </c>
      <c r="S382" s="59" t="s">
        <v>397</v>
      </c>
      <c r="T382" s="59" t="str">
        <f>TRIM(CONCATENATE(V382," (",S382,")"))</f>
        <v>Aali Sher (PSH-02)</v>
      </c>
      <c r="U382" s="70" t="s">
        <v>3060</v>
      </c>
      <c r="V382" s="70" t="s">
        <v>8782</v>
      </c>
      <c r="W382" s="70" t="str">
        <f t="shared" si="80"/>
        <v>PSH01 - SPO - Aali Sher</v>
      </c>
      <c r="X382" s="70" t="s">
        <v>149</v>
      </c>
      <c r="Y382" s="70" t="s">
        <v>6298</v>
      </c>
      <c r="Z382" s="70" t="s">
        <v>774</v>
      </c>
      <c r="AA382" s="171" t="s">
        <v>774</v>
      </c>
      <c r="AB382" s="70" t="s">
        <v>774</v>
      </c>
      <c r="AC382" s="70" t="s">
        <v>1171</v>
      </c>
      <c r="AD382" s="70" t="s">
        <v>163</v>
      </c>
      <c r="AE382" s="82" t="s">
        <v>1162</v>
      </c>
      <c r="AF382" s="70" t="s">
        <v>1171</v>
      </c>
      <c r="AG382" s="70" t="s">
        <v>1159</v>
      </c>
      <c r="AH382" s="70" t="s">
        <v>3234</v>
      </c>
      <c r="AI382" s="70" t="s">
        <v>8781</v>
      </c>
      <c r="AJ382" s="70" t="s">
        <v>149</v>
      </c>
    </row>
    <row r="383" spans="1:36" x14ac:dyDescent="0.3">
      <c r="A383" s="59" t="str">
        <f t="shared" si="73"/>
        <v>PSH01-FMCG01-SPO-03</v>
      </c>
      <c r="B383" s="70" t="s">
        <v>1170</v>
      </c>
      <c r="C383" s="70" t="s">
        <v>1987</v>
      </c>
      <c r="D383" s="70" t="s">
        <v>2075</v>
      </c>
      <c r="E383" s="70" t="s">
        <v>143</v>
      </c>
      <c r="F383" s="70" t="s">
        <v>7621</v>
      </c>
      <c r="G383" s="70" t="s">
        <v>7622</v>
      </c>
      <c r="H383" s="70" t="s">
        <v>2866</v>
      </c>
      <c r="I383" s="59" t="s">
        <v>4899</v>
      </c>
      <c r="J383" s="70" t="s">
        <v>2861</v>
      </c>
      <c r="K383" s="59" t="s">
        <v>6363</v>
      </c>
      <c r="L383" s="70" t="str">
        <f t="shared" si="79"/>
        <v>0216003</v>
      </c>
      <c r="M383" s="82" t="s">
        <v>4686</v>
      </c>
      <c r="N383" s="70" t="s">
        <v>2687</v>
      </c>
      <c r="O383" s="59" t="s">
        <v>2617</v>
      </c>
      <c r="P383" s="59" t="str">
        <f t="shared" si="81"/>
        <v>0216003</v>
      </c>
      <c r="Q383" s="163" t="str">
        <f t="shared" si="75"/>
        <v>0216003@gsfmcg.com</v>
      </c>
      <c r="R383" s="59" t="s">
        <v>2617</v>
      </c>
      <c r="S383" s="59" t="s">
        <v>403</v>
      </c>
      <c r="T383" s="59" t="str">
        <f>TRIM(CONCATENATE(V383," (",S383,")"))</f>
        <v>Fazil Jan (PSH-04)</v>
      </c>
      <c r="U383" s="70" t="s">
        <v>3061</v>
      </c>
      <c r="V383" s="70" t="s">
        <v>404</v>
      </c>
      <c r="W383" s="70" t="str">
        <f t="shared" si="80"/>
        <v>PSH01 - SPO - Fazil Jan</v>
      </c>
      <c r="X383" s="70" t="s">
        <v>8783</v>
      </c>
      <c r="Y383" s="70" t="s">
        <v>6298</v>
      </c>
      <c r="Z383" s="70" t="s">
        <v>774</v>
      </c>
      <c r="AA383" s="171" t="s">
        <v>774</v>
      </c>
      <c r="AB383" s="70" t="s">
        <v>774</v>
      </c>
      <c r="AC383" s="70" t="s">
        <v>1171</v>
      </c>
      <c r="AD383" s="70" t="s">
        <v>163</v>
      </c>
      <c r="AE383" s="82" t="s">
        <v>1162</v>
      </c>
      <c r="AF383" s="70" t="s">
        <v>1171</v>
      </c>
      <c r="AG383" s="70" t="s">
        <v>1159</v>
      </c>
      <c r="AH383" s="70" t="s">
        <v>3234</v>
      </c>
      <c r="AI383" s="70" t="s">
        <v>8781</v>
      </c>
      <c r="AJ383" s="70" t="s">
        <v>149</v>
      </c>
    </row>
    <row r="384" spans="1:36" x14ac:dyDescent="0.3">
      <c r="A384" s="59" t="str">
        <f t="shared" si="73"/>
        <v>PSH01-FMCG02-SPO-01</v>
      </c>
      <c r="B384" s="70" t="s">
        <v>1195</v>
      </c>
      <c r="C384" s="70" t="s">
        <v>1988</v>
      </c>
      <c r="D384" s="70" t="s">
        <v>2075</v>
      </c>
      <c r="E384" s="70" t="s">
        <v>143</v>
      </c>
      <c r="F384" s="70" t="s">
        <v>7621</v>
      </c>
      <c r="G384" s="70" t="s">
        <v>7622</v>
      </c>
      <c r="H384" s="70" t="s">
        <v>2866</v>
      </c>
      <c r="I384" s="59" t="s">
        <v>4899</v>
      </c>
      <c r="J384" s="70" t="s">
        <v>2861</v>
      </c>
      <c r="K384" s="59" t="s">
        <v>6363</v>
      </c>
      <c r="L384" s="70" t="str">
        <f t="shared" si="79"/>
        <v>0224001</v>
      </c>
      <c r="M384" s="82" t="s">
        <v>4686</v>
      </c>
      <c r="N384" s="70" t="s">
        <v>2687</v>
      </c>
      <c r="O384" s="59" t="s">
        <v>2665</v>
      </c>
      <c r="P384" s="59" t="str">
        <f t="shared" si="81"/>
        <v>0224001</v>
      </c>
      <c r="Q384" s="163" t="str">
        <f t="shared" si="75"/>
        <v>0224001@gsfmcg.com</v>
      </c>
      <c r="R384" s="59" t="s">
        <v>2611</v>
      </c>
      <c r="S384" s="59" t="s">
        <v>582</v>
      </c>
      <c r="T384" s="59" t="str">
        <f>TRIM(CONCATENATE(V384," (",S384,")"))</f>
        <v>Amin Jan (T-PSH-01)</v>
      </c>
      <c r="U384" s="70" t="s">
        <v>3062</v>
      </c>
      <c r="V384" s="70" t="s">
        <v>8291</v>
      </c>
      <c r="W384" s="70" t="str">
        <f t="shared" si="80"/>
        <v>PSH01 - SPO - Amin Jan</v>
      </c>
      <c r="X384" s="70" t="s">
        <v>149</v>
      </c>
      <c r="Y384" s="70" t="s">
        <v>6311</v>
      </c>
      <c r="Z384" s="70" t="s">
        <v>774</v>
      </c>
      <c r="AA384" s="171" t="s">
        <v>774</v>
      </c>
      <c r="AB384" s="70" t="s">
        <v>774</v>
      </c>
      <c r="AC384" s="70" t="s">
        <v>1171</v>
      </c>
      <c r="AD384" s="70" t="s">
        <v>163</v>
      </c>
      <c r="AE384" s="82" t="s">
        <v>1162</v>
      </c>
      <c r="AF384" s="70" t="s">
        <v>1171</v>
      </c>
      <c r="AG384" s="70" t="s">
        <v>1159</v>
      </c>
      <c r="AH384" s="70" t="s">
        <v>3234</v>
      </c>
      <c r="AI384" s="70" t="s">
        <v>8781</v>
      </c>
      <c r="AJ384" s="70" t="s">
        <v>149</v>
      </c>
    </row>
    <row r="385" spans="1:36" x14ac:dyDescent="0.3">
      <c r="A385" s="59" t="str">
        <f t="shared" si="73"/>
        <v>PSH01-FMCG02-SPO-02</v>
      </c>
      <c r="B385" s="70" t="s">
        <v>1195</v>
      </c>
      <c r="C385" s="70" t="s">
        <v>1988</v>
      </c>
      <c r="D385" s="70" t="s">
        <v>2075</v>
      </c>
      <c r="E385" s="70" t="s">
        <v>143</v>
      </c>
      <c r="F385" s="70" t="s">
        <v>7621</v>
      </c>
      <c r="G385" s="70" t="s">
        <v>7622</v>
      </c>
      <c r="H385" s="70" t="s">
        <v>2866</v>
      </c>
      <c r="I385" s="59" t="s">
        <v>4899</v>
      </c>
      <c r="J385" s="70" t="s">
        <v>2861</v>
      </c>
      <c r="K385" s="59" t="s">
        <v>6363</v>
      </c>
      <c r="L385" s="70" t="str">
        <f t="shared" si="79"/>
        <v>0224003</v>
      </c>
      <c r="M385" s="82" t="s">
        <v>4686</v>
      </c>
      <c r="N385" s="70" t="s">
        <v>2687</v>
      </c>
      <c r="O385" s="59" t="s">
        <v>2667</v>
      </c>
      <c r="P385" s="59" t="str">
        <f t="shared" si="81"/>
        <v>0224003</v>
      </c>
      <c r="Q385" s="163" t="str">
        <f t="shared" si="75"/>
        <v>0224003@gsfmcg.com</v>
      </c>
      <c r="R385" s="59" t="s">
        <v>2665</v>
      </c>
      <c r="S385" s="59" t="s">
        <v>584</v>
      </c>
      <c r="T385" s="59" t="str">
        <f>TRIM(CONCATENATE(V385," (",S385,")"))</f>
        <v>M. Suleman (T-PSH-02)</v>
      </c>
      <c r="U385" s="70" t="s">
        <v>3063</v>
      </c>
      <c r="V385" s="70" t="s">
        <v>8202</v>
      </c>
      <c r="W385" s="70" t="str">
        <f t="shared" si="80"/>
        <v>PSH01 - SPO - M. Suleman</v>
      </c>
      <c r="X385" s="70" t="s">
        <v>149</v>
      </c>
      <c r="Y385" s="70" t="s">
        <v>6298</v>
      </c>
      <c r="Z385" s="70" t="s">
        <v>774</v>
      </c>
      <c r="AA385" s="171" t="s">
        <v>774</v>
      </c>
      <c r="AB385" s="70" t="s">
        <v>774</v>
      </c>
      <c r="AC385" s="70" t="s">
        <v>1171</v>
      </c>
      <c r="AD385" s="70" t="s">
        <v>163</v>
      </c>
      <c r="AE385" s="82" t="s">
        <v>1162</v>
      </c>
      <c r="AF385" s="70" t="s">
        <v>1171</v>
      </c>
      <c r="AG385" s="70" t="s">
        <v>1159</v>
      </c>
      <c r="AH385" s="70" t="s">
        <v>3234</v>
      </c>
      <c r="AI385" s="70" t="s">
        <v>8781</v>
      </c>
      <c r="AJ385" s="70" t="s">
        <v>149</v>
      </c>
    </row>
    <row r="386" spans="1:36" x14ac:dyDescent="0.3">
      <c r="A386" s="59" t="str">
        <f t="shared" ref="A386:A449" si="82">U386</f>
        <v>PSH01-FMCG-SPO-00</v>
      </c>
      <c r="B386" s="70" t="s">
        <v>1171</v>
      </c>
      <c r="C386" s="70" t="s">
        <v>3078</v>
      </c>
      <c r="D386" s="70" t="s">
        <v>2075</v>
      </c>
      <c r="E386" s="70" t="s">
        <v>143</v>
      </c>
      <c r="F386" s="70" t="s">
        <v>7621</v>
      </c>
      <c r="G386" s="70" t="s">
        <v>7622</v>
      </c>
      <c r="H386" s="70" t="s">
        <v>2866</v>
      </c>
      <c r="I386" s="59" t="s">
        <v>4899</v>
      </c>
      <c r="J386" s="70" t="s">
        <v>2861</v>
      </c>
      <c r="K386" s="59" t="s">
        <v>6363</v>
      </c>
      <c r="L386" s="70" t="str">
        <f t="shared" si="79"/>
        <v>0224004</v>
      </c>
      <c r="M386" s="82" t="s">
        <v>4686</v>
      </c>
      <c r="N386" s="70" t="s">
        <v>2687</v>
      </c>
      <c r="O386" s="59" t="s">
        <v>2670</v>
      </c>
      <c r="P386" s="59" t="str">
        <f t="shared" si="81"/>
        <v>0224004</v>
      </c>
      <c r="Q386" s="163" t="str">
        <f t="shared" si="75"/>
        <v>0224004@gsfmcg.com</v>
      </c>
      <c r="R386" s="59" t="s">
        <v>2670</v>
      </c>
      <c r="S386" s="59" t="s">
        <v>5238</v>
      </c>
      <c r="T386" s="59" t="str">
        <f>TRIM(CONCATENATE(W386))</f>
        <v>PSH01 - FMCG Unmapped</v>
      </c>
      <c r="U386" s="70" t="s">
        <v>3401</v>
      </c>
      <c r="V386" s="70" t="s">
        <v>5921</v>
      </c>
      <c r="W386" s="70" t="str">
        <f>TRIM(CONCATENATE(K386," - ",V386))</f>
        <v>PSH01 - FMCG Unmapped</v>
      </c>
      <c r="X386" s="70" t="s">
        <v>7795</v>
      </c>
      <c r="Y386" s="70" t="s">
        <v>774</v>
      </c>
      <c r="Z386" s="70" t="s">
        <v>774</v>
      </c>
      <c r="AA386" s="171" t="s">
        <v>774</v>
      </c>
      <c r="AB386" s="70" t="s">
        <v>774</v>
      </c>
      <c r="AC386" s="70" t="s">
        <v>1171</v>
      </c>
      <c r="AD386" s="70" t="s">
        <v>163</v>
      </c>
      <c r="AE386" s="82" t="s">
        <v>1162</v>
      </c>
      <c r="AF386" s="70" t="s">
        <v>1171</v>
      </c>
      <c r="AG386" s="70" t="s">
        <v>1159</v>
      </c>
      <c r="AH386" s="70" t="s">
        <v>3234</v>
      </c>
      <c r="AI386" s="70" t="s">
        <v>8781</v>
      </c>
      <c r="AJ386" s="70" t="s">
        <v>149</v>
      </c>
    </row>
    <row r="387" spans="1:36" x14ac:dyDescent="0.3">
      <c r="A387" s="59" t="str">
        <f t="shared" si="82"/>
        <v>PSH01-FMCG-ASM-01</v>
      </c>
      <c r="B387" s="70" t="s">
        <v>1171</v>
      </c>
      <c r="C387" s="70" t="s">
        <v>3078</v>
      </c>
      <c r="D387" s="70" t="s">
        <v>2075</v>
      </c>
      <c r="E387" s="70" t="s">
        <v>143</v>
      </c>
      <c r="F387" s="70" t="s">
        <v>7621</v>
      </c>
      <c r="G387" s="70" t="s">
        <v>7622</v>
      </c>
      <c r="H387" s="70" t="s">
        <v>2866</v>
      </c>
      <c r="I387" s="59" t="s">
        <v>4899</v>
      </c>
      <c r="J387" s="70" t="s">
        <v>2861</v>
      </c>
      <c r="K387" s="59" t="s">
        <v>6363</v>
      </c>
      <c r="L387" s="70" t="str">
        <f t="shared" si="79"/>
        <v>02240</v>
      </c>
      <c r="M387" s="82" t="s">
        <v>4686</v>
      </c>
      <c r="N387" s="70" t="s">
        <v>2687</v>
      </c>
      <c r="O387" s="59" t="s">
        <v>2783</v>
      </c>
      <c r="P387" s="59" t="str">
        <f>O386</f>
        <v>0224004</v>
      </c>
      <c r="Q387" s="163" t="str">
        <f t="shared" si="75"/>
        <v>02240@gsfmcg.com</v>
      </c>
      <c r="R387" s="59" t="s">
        <v>2783</v>
      </c>
      <c r="S387" s="59" t="s">
        <v>7833</v>
      </c>
      <c r="T387" s="59" t="str">
        <f>V387</f>
        <v>Kamran Khan</v>
      </c>
      <c r="U387" s="70" t="s">
        <v>3234</v>
      </c>
      <c r="V387" s="70" t="s">
        <v>8781</v>
      </c>
      <c r="W387" s="70" t="str">
        <f>TRIM(CONCATENATE(K387," - ",AD387," - ",V387))</f>
        <v>PSH01 - ASM - Kamran Khan</v>
      </c>
      <c r="X387" s="70" t="s">
        <v>149</v>
      </c>
      <c r="Y387" s="70" t="s">
        <v>774</v>
      </c>
      <c r="Z387" s="70" t="s">
        <v>774</v>
      </c>
      <c r="AA387" s="171" t="s">
        <v>774</v>
      </c>
      <c r="AB387" s="70" t="s">
        <v>774</v>
      </c>
      <c r="AC387" s="70" t="s">
        <v>1219</v>
      </c>
      <c r="AD387" s="70" t="s">
        <v>1028</v>
      </c>
      <c r="AE387" s="82" t="s">
        <v>3414</v>
      </c>
      <c r="AF387" s="70" t="s">
        <v>1171</v>
      </c>
      <c r="AG387" s="70" t="s">
        <v>1159</v>
      </c>
      <c r="AH387" s="70" t="s">
        <v>7619</v>
      </c>
      <c r="AI387" s="70" t="s">
        <v>368</v>
      </c>
      <c r="AJ387" s="70" t="s">
        <v>149</v>
      </c>
    </row>
    <row r="388" spans="1:36" x14ac:dyDescent="0.3">
      <c r="A388" s="59" t="str">
        <f t="shared" si="82"/>
        <v>PSH02-FMCG-CM-00</v>
      </c>
      <c r="B388" s="70" t="s">
        <v>1171</v>
      </c>
      <c r="C388" s="70" t="s">
        <v>3078</v>
      </c>
      <c r="D388" s="70" t="s">
        <v>2075</v>
      </c>
      <c r="E388" s="70" t="s">
        <v>143</v>
      </c>
      <c r="F388" s="70" t="s">
        <v>7621</v>
      </c>
      <c r="G388" s="70" t="s">
        <v>7622</v>
      </c>
      <c r="H388" s="70" t="s">
        <v>3235</v>
      </c>
      <c r="I388" s="59" t="s">
        <v>4899</v>
      </c>
      <c r="J388" s="70" t="s">
        <v>3236</v>
      </c>
      <c r="K388" s="59" t="s">
        <v>6362</v>
      </c>
      <c r="L388" s="70" t="str">
        <f t="shared" si="79"/>
        <v>0999901</v>
      </c>
      <c r="M388" s="82" t="s">
        <v>4686</v>
      </c>
      <c r="N388" s="70" t="s">
        <v>2687</v>
      </c>
      <c r="O388" s="59" t="s">
        <v>5593</v>
      </c>
      <c r="P388" s="59" t="str">
        <f>O388</f>
        <v>0999901</v>
      </c>
      <c r="Q388" s="163" t="str">
        <f t="shared" si="75"/>
        <v>0999901@gsfmcg.com</v>
      </c>
      <c r="R388" s="59" t="s">
        <v>5593</v>
      </c>
      <c r="S388" s="59" t="s">
        <v>6767</v>
      </c>
      <c r="T388" s="59" t="str">
        <f>V388</f>
        <v>FMCG Unmapped</v>
      </c>
      <c r="U388" s="70" t="s">
        <v>5878</v>
      </c>
      <c r="V388" s="70" t="s">
        <v>5921</v>
      </c>
      <c r="W388" s="70" t="str">
        <f>TRIM(CONCATENATE(K388," - ",AD388," - ",V388))</f>
        <v>PSH02 - CM - FMCG Unmapped</v>
      </c>
      <c r="X388" s="70" t="s">
        <v>149</v>
      </c>
      <c r="Y388" s="70" t="s">
        <v>774</v>
      </c>
      <c r="Z388" s="70" t="s">
        <v>774</v>
      </c>
      <c r="AA388" s="171" t="s">
        <v>774</v>
      </c>
      <c r="AB388" s="70" t="s">
        <v>774</v>
      </c>
      <c r="AC388" s="70" t="s">
        <v>2072</v>
      </c>
      <c r="AD388" s="70" t="s">
        <v>5293</v>
      </c>
      <c r="AE388" s="82" t="s">
        <v>1162</v>
      </c>
      <c r="AF388" s="70" t="s">
        <v>1171</v>
      </c>
      <c r="AG388" s="70" t="s">
        <v>1159</v>
      </c>
      <c r="AH388" s="70" t="s">
        <v>5877</v>
      </c>
      <c r="AI388" s="70" t="s">
        <v>5833</v>
      </c>
      <c r="AJ388" s="70" t="s">
        <v>149</v>
      </c>
    </row>
    <row r="389" spans="1:36" x14ac:dyDescent="0.3">
      <c r="A389" s="59" t="str">
        <f t="shared" si="82"/>
        <v>PSH02-FMCG-CM-01</v>
      </c>
      <c r="B389" s="70" t="s">
        <v>1171</v>
      </c>
      <c r="C389" s="70" t="s">
        <v>3078</v>
      </c>
      <c r="D389" s="70" t="s">
        <v>2075</v>
      </c>
      <c r="E389" s="70" t="s">
        <v>143</v>
      </c>
      <c r="F389" s="70" t="s">
        <v>7621</v>
      </c>
      <c r="G389" s="70" t="s">
        <v>7622</v>
      </c>
      <c r="H389" s="70" t="s">
        <v>3235</v>
      </c>
      <c r="I389" s="59" t="s">
        <v>4899</v>
      </c>
      <c r="J389" s="70" t="s">
        <v>3236</v>
      </c>
      <c r="K389" s="59" t="s">
        <v>6362</v>
      </c>
      <c r="L389" s="70" t="str">
        <f t="shared" si="79"/>
        <v>09999</v>
      </c>
      <c r="M389" s="82" t="s">
        <v>4686</v>
      </c>
      <c r="N389" s="70" t="s">
        <v>2687</v>
      </c>
      <c r="O389" s="59" t="s">
        <v>5594</v>
      </c>
      <c r="P389" s="59" t="str">
        <f>O388</f>
        <v>0999901</v>
      </c>
      <c r="Q389" s="163" t="str">
        <f t="shared" si="75"/>
        <v>09999@gsfmcg.com</v>
      </c>
      <c r="R389" s="59" t="s">
        <v>5594</v>
      </c>
      <c r="S389" s="59" t="s">
        <v>6769</v>
      </c>
      <c r="T389" s="59" t="str">
        <f>W389</f>
        <v>PSH02 - CM - Daniyal Hussain Mughal</v>
      </c>
      <c r="U389" s="70" t="s">
        <v>5877</v>
      </c>
      <c r="V389" s="70" t="s">
        <v>5833</v>
      </c>
      <c r="W389" s="70" t="str">
        <f>TRIM(CONCATENATE(K389," - ",AD389," - ",V389))</f>
        <v>PSH02 - CM - Daniyal Hussain Mughal</v>
      </c>
      <c r="X389" s="70" t="s">
        <v>149</v>
      </c>
      <c r="Y389" s="70" t="s">
        <v>774</v>
      </c>
      <c r="Z389" s="70" t="s">
        <v>6592</v>
      </c>
      <c r="AA389" s="171">
        <v>44819</v>
      </c>
      <c r="AB389" s="70" t="s">
        <v>774</v>
      </c>
      <c r="AC389" s="70" t="s">
        <v>2072</v>
      </c>
      <c r="AD389" s="70" t="s">
        <v>5293</v>
      </c>
      <c r="AE389" s="82" t="s">
        <v>3414</v>
      </c>
      <c r="AF389" s="70" t="s">
        <v>1171</v>
      </c>
      <c r="AG389" s="70" t="s">
        <v>1159</v>
      </c>
      <c r="AH389" s="70" t="s">
        <v>7619</v>
      </c>
      <c r="AI389" s="70" t="s">
        <v>368</v>
      </c>
      <c r="AJ389" s="70" t="s">
        <v>149</v>
      </c>
    </row>
    <row r="390" spans="1:36" x14ac:dyDescent="0.3">
      <c r="A390" s="59" t="str">
        <f t="shared" si="82"/>
        <v>PSH03-FMCG01-TE-01</v>
      </c>
      <c r="B390" s="70" t="s">
        <v>1170</v>
      </c>
      <c r="C390" s="70" t="s">
        <v>1987</v>
      </c>
      <c r="D390" s="70" t="s">
        <v>2075</v>
      </c>
      <c r="E390" s="70" t="s">
        <v>143</v>
      </c>
      <c r="F390" s="70" t="s">
        <v>7621</v>
      </c>
      <c r="G390" s="70" t="s">
        <v>7622</v>
      </c>
      <c r="H390" s="70" t="s">
        <v>7762</v>
      </c>
      <c r="I390" s="59" t="s">
        <v>4899</v>
      </c>
      <c r="J390" s="70" t="s">
        <v>7763</v>
      </c>
      <c r="K390" s="59" t="s">
        <v>7764</v>
      </c>
      <c r="L390" s="70" t="str">
        <f t="shared" si="79"/>
        <v>0999902</v>
      </c>
      <c r="M390" s="82" t="s">
        <v>4686</v>
      </c>
      <c r="N390" s="70" t="s">
        <v>2687</v>
      </c>
      <c r="O390" s="59" t="s">
        <v>6731</v>
      </c>
      <c r="P390" s="59" t="str">
        <f>O390</f>
        <v>0999902</v>
      </c>
      <c r="Q390" s="163" t="str">
        <f t="shared" si="75"/>
        <v>0999902@gsfmcg.com</v>
      </c>
      <c r="R390" s="59" t="s">
        <v>5587</v>
      </c>
      <c r="S390" s="59" t="s">
        <v>8176</v>
      </c>
      <c r="T390" s="59" t="str">
        <f>V390</f>
        <v>Faizan Ali</v>
      </c>
      <c r="U390" s="70" t="s">
        <v>8784</v>
      </c>
      <c r="V390" s="70" t="s">
        <v>3230</v>
      </c>
      <c r="W390" s="70" t="str">
        <f>TRIM(CONCATENATE(K390," - ",AD390," - ",V390))</f>
        <v>PSH03 - TE - Faizan Ali</v>
      </c>
      <c r="X390" s="70" t="s">
        <v>149</v>
      </c>
      <c r="Y390" s="70" t="s">
        <v>774</v>
      </c>
      <c r="Z390" s="70" t="s">
        <v>774</v>
      </c>
      <c r="AA390" s="171" t="s">
        <v>774</v>
      </c>
      <c r="AB390" s="70" t="s">
        <v>774</v>
      </c>
      <c r="AC390" s="70" t="s">
        <v>1809</v>
      </c>
      <c r="AD390" s="70" t="s">
        <v>8137</v>
      </c>
      <c r="AE390" s="82" t="s">
        <v>1162</v>
      </c>
      <c r="AF390" s="70" t="s">
        <v>1171</v>
      </c>
      <c r="AG390" s="70" t="s">
        <v>1159</v>
      </c>
      <c r="AH390" s="70" t="s">
        <v>7619</v>
      </c>
      <c r="AI390" s="70" t="s">
        <v>368</v>
      </c>
      <c r="AJ390" s="70" t="s">
        <v>149</v>
      </c>
    </row>
    <row r="391" spans="1:36" x14ac:dyDescent="0.3">
      <c r="A391" s="59" t="str">
        <f t="shared" si="82"/>
        <v>NTH-E-FMCG-RSM-00</v>
      </c>
      <c r="B391" s="70" t="s">
        <v>1171</v>
      </c>
      <c r="C391" s="70" t="s">
        <v>3078</v>
      </c>
      <c r="D391" s="70" t="s">
        <v>2075</v>
      </c>
      <c r="E391" s="70" t="s">
        <v>143</v>
      </c>
      <c r="F391" s="70" t="s">
        <v>7621</v>
      </c>
      <c r="G391" s="70" t="s">
        <v>7622</v>
      </c>
      <c r="H391" s="70" t="s">
        <v>2866</v>
      </c>
      <c r="I391" s="59" t="s">
        <v>4899</v>
      </c>
      <c r="J391" s="70" t="s">
        <v>2861</v>
      </c>
      <c r="K391" s="59" t="s">
        <v>6363</v>
      </c>
      <c r="L391" s="99" t="str">
        <f t="shared" si="79"/>
        <v>0112401</v>
      </c>
      <c r="M391" s="82" t="s">
        <v>4686</v>
      </c>
      <c r="N391" s="70" t="s">
        <v>2687</v>
      </c>
      <c r="O391" s="59" t="s">
        <v>8084</v>
      </c>
      <c r="P391" s="59" t="str">
        <f>O391</f>
        <v>0112401</v>
      </c>
      <c r="Q391" s="163" t="str">
        <f t="shared" si="75"/>
        <v>0112401@gsfmcg.com</v>
      </c>
      <c r="R391" s="99" t="s">
        <v>3414</v>
      </c>
      <c r="S391" s="70" t="s">
        <v>7620</v>
      </c>
      <c r="T391" s="59" t="str">
        <f>W391</f>
        <v>NTH-E - RSM - FMCG Unmapped</v>
      </c>
      <c r="U391" s="70" t="s">
        <v>7620</v>
      </c>
      <c r="V391" s="70" t="s">
        <v>5921</v>
      </c>
      <c r="W391" s="70" t="str">
        <f>TRIM(CONCATENATE(G391," - ",AD391," - ",V391))</f>
        <v>NTH-E - RSM - FMCG Unmapped</v>
      </c>
      <c r="X391" s="70" t="s">
        <v>149</v>
      </c>
      <c r="Y391" s="70" t="s">
        <v>774</v>
      </c>
      <c r="Z391" s="70" t="s">
        <v>774</v>
      </c>
      <c r="AA391" s="171" t="s">
        <v>774</v>
      </c>
      <c r="AB391" s="70" t="s">
        <v>774</v>
      </c>
      <c r="AC391" s="70" t="s">
        <v>1806</v>
      </c>
      <c r="AD391" s="70" t="s">
        <v>1146</v>
      </c>
      <c r="AE391" s="82" t="s">
        <v>2488</v>
      </c>
      <c r="AF391" s="70" t="s">
        <v>1171</v>
      </c>
      <c r="AG391" s="70" t="s">
        <v>1159</v>
      </c>
      <c r="AH391" s="70" t="s">
        <v>7619</v>
      </c>
      <c r="AI391" s="70" t="s">
        <v>368</v>
      </c>
      <c r="AJ391" s="70" t="s">
        <v>149</v>
      </c>
    </row>
    <row r="392" spans="1:36" x14ac:dyDescent="0.3">
      <c r="A392" s="59" t="str">
        <f t="shared" si="82"/>
        <v>NTH-E-FMCG-RSM-01</v>
      </c>
      <c r="B392" s="70" t="s">
        <v>1171</v>
      </c>
      <c r="C392" s="70" t="s">
        <v>3078</v>
      </c>
      <c r="D392" s="70" t="s">
        <v>2075</v>
      </c>
      <c r="E392" s="70" t="s">
        <v>143</v>
      </c>
      <c r="F392" s="70" t="s">
        <v>7621</v>
      </c>
      <c r="G392" s="70" t="s">
        <v>7622</v>
      </c>
      <c r="H392" s="70" t="s">
        <v>2866</v>
      </c>
      <c r="I392" s="59" t="s">
        <v>4899</v>
      </c>
      <c r="J392" s="70" t="s">
        <v>2861</v>
      </c>
      <c r="K392" s="59" t="s">
        <v>6363</v>
      </c>
      <c r="L392" s="99" t="s">
        <v>1140</v>
      </c>
      <c r="M392" s="82" t="s">
        <v>4686</v>
      </c>
      <c r="N392" s="70" t="s">
        <v>2687</v>
      </c>
      <c r="O392" s="59" t="s">
        <v>3414</v>
      </c>
      <c r="P392" s="59" t="str">
        <f>O391</f>
        <v>0112401</v>
      </c>
      <c r="Q392" s="163" t="str">
        <f t="shared" si="75"/>
        <v>02@gsfmcg.com</v>
      </c>
      <c r="R392" s="99" t="s">
        <v>3414</v>
      </c>
      <c r="S392" s="59" t="s">
        <v>7619</v>
      </c>
      <c r="T392" s="59" t="str">
        <f>V392</f>
        <v>Sajid Maqbool</v>
      </c>
      <c r="U392" s="70" t="s">
        <v>7619</v>
      </c>
      <c r="V392" s="70" t="s">
        <v>368</v>
      </c>
      <c r="W392" s="70" t="str">
        <f>TRIM(CONCATENATE(G392," - ",AD392," - ",V392))</f>
        <v>NTH-E - RSM - Sajid Maqbool</v>
      </c>
      <c r="X392" s="70" t="s">
        <v>149</v>
      </c>
      <c r="Y392" s="70" t="s">
        <v>774</v>
      </c>
      <c r="Z392" s="70" t="s">
        <v>774</v>
      </c>
      <c r="AA392" s="171" t="s">
        <v>774</v>
      </c>
      <c r="AB392" s="70" t="s">
        <v>774</v>
      </c>
      <c r="AC392" s="70" t="s">
        <v>1806</v>
      </c>
      <c r="AD392" s="70" t="s">
        <v>1146</v>
      </c>
      <c r="AE392" s="82" t="s">
        <v>2488</v>
      </c>
      <c r="AF392" s="70" t="s">
        <v>1171</v>
      </c>
      <c r="AG392" s="70" t="s">
        <v>1159</v>
      </c>
      <c r="AH392" s="70" t="s">
        <v>3279</v>
      </c>
      <c r="AI392" s="70" t="s">
        <v>645</v>
      </c>
      <c r="AJ392" s="70" t="s">
        <v>65</v>
      </c>
    </row>
    <row r="393" spans="1:36" x14ac:dyDescent="0.3">
      <c r="A393" s="59" t="str">
        <f t="shared" si="82"/>
        <v>ABT01-FMCG01-SPO-02</v>
      </c>
      <c r="B393" s="70" t="s">
        <v>1170</v>
      </c>
      <c r="C393" s="70" t="s">
        <v>1987</v>
      </c>
      <c r="D393" s="70" t="s">
        <v>2069</v>
      </c>
      <c r="E393" s="70" t="s">
        <v>143</v>
      </c>
      <c r="F393" s="70" t="s">
        <v>8785</v>
      </c>
      <c r="G393" s="70" t="s">
        <v>8786</v>
      </c>
      <c r="H393" s="70" t="s">
        <v>1809</v>
      </c>
      <c r="I393" s="70" t="s">
        <v>4899</v>
      </c>
      <c r="J393" s="70" t="s">
        <v>3073</v>
      </c>
      <c r="K393" s="59" t="s">
        <v>6374</v>
      </c>
      <c r="L393" s="70" t="str">
        <f t="shared" ref="L393:L412" si="83">O393</f>
        <v>0212004</v>
      </c>
      <c r="M393" s="82" t="s">
        <v>4686</v>
      </c>
      <c r="N393" s="70" t="s">
        <v>2687</v>
      </c>
      <c r="O393" s="82" t="s">
        <v>2581</v>
      </c>
      <c r="P393" s="59" t="str">
        <f>O393</f>
        <v>0212004</v>
      </c>
      <c r="Q393" s="163" t="str">
        <f t="shared" si="75"/>
        <v>0212004@gsfmcg.com</v>
      </c>
      <c r="R393" s="59" t="s">
        <v>2581</v>
      </c>
      <c r="S393" s="59" t="s">
        <v>3320</v>
      </c>
      <c r="T393" s="59" t="str">
        <f>TRIM(CONCATENATE(V393," (",S393,")"))</f>
        <v>Sy. Abrar Hussain Shah (ABT-02)</v>
      </c>
      <c r="U393" s="70" t="s">
        <v>3038</v>
      </c>
      <c r="V393" s="70" t="s">
        <v>8789</v>
      </c>
      <c r="W393" s="70" t="str">
        <f>TRIM(CONCATENATE(K393," - ",AD393," - ",V393))</f>
        <v>ABT01 - SPO - Sy. Abrar Hussain Shah</v>
      </c>
      <c r="X393" s="70" t="s">
        <v>1029</v>
      </c>
      <c r="Y393" s="70" t="s">
        <v>6311</v>
      </c>
      <c r="Z393" s="70" t="s">
        <v>774</v>
      </c>
      <c r="AA393" s="171" t="s">
        <v>774</v>
      </c>
      <c r="AB393" s="70" t="s">
        <v>774</v>
      </c>
      <c r="AC393" s="70" t="s">
        <v>1171</v>
      </c>
      <c r="AD393" s="70" t="s">
        <v>163</v>
      </c>
      <c r="AE393" s="82" t="s">
        <v>1162</v>
      </c>
      <c r="AF393" s="70" t="s">
        <v>1171</v>
      </c>
      <c r="AG393" s="70" t="s">
        <v>1159</v>
      </c>
      <c r="AH393" s="70" t="s">
        <v>3079</v>
      </c>
      <c r="AI393" s="70" t="s">
        <v>8791</v>
      </c>
      <c r="AJ393" s="70" t="s">
        <v>149</v>
      </c>
    </row>
    <row r="394" spans="1:36" x14ac:dyDescent="0.3">
      <c r="A394" s="59" t="str">
        <f t="shared" si="82"/>
        <v>ABT01-FMCG01-SPO-03</v>
      </c>
      <c r="B394" s="70" t="s">
        <v>1170</v>
      </c>
      <c r="C394" s="70" t="s">
        <v>1987</v>
      </c>
      <c r="D394" s="70" t="s">
        <v>2069</v>
      </c>
      <c r="E394" s="70" t="s">
        <v>143</v>
      </c>
      <c r="F394" s="70" t="s">
        <v>8785</v>
      </c>
      <c r="G394" s="70" t="s">
        <v>8786</v>
      </c>
      <c r="H394" s="70" t="s">
        <v>1809</v>
      </c>
      <c r="I394" s="70" t="s">
        <v>4899</v>
      </c>
      <c r="J394" s="70" t="s">
        <v>3073</v>
      </c>
      <c r="K394" s="59" t="s">
        <v>6374</v>
      </c>
      <c r="L394" s="70" t="str">
        <f t="shared" si="83"/>
        <v>0212003</v>
      </c>
      <c r="M394" s="82" t="s">
        <v>4686</v>
      </c>
      <c r="N394" s="70" t="s">
        <v>2687</v>
      </c>
      <c r="O394" s="59" t="s">
        <v>2596</v>
      </c>
      <c r="P394" s="59" t="str">
        <f>O394</f>
        <v>0212003</v>
      </c>
      <c r="Q394" s="163" t="str">
        <f t="shared" si="75"/>
        <v>0212003@gsfmcg.com</v>
      </c>
      <c r="R394" s="59" t="s">
        <v>2633</v>
      </c>
      <c r="S394" s="59" t="s">
        <v>8762</v>
      </c>
      <c r="T394" s="59" t="str">
        <f>TRIM(CONCATENATE(V394," (",S394,")"))</f>
        <v>Naveed Khan (CHK-01)</v>
      </c>
      <c r="U394" s="70" t="s">
        <v>9824</v>
      </c>
      <c r="V394" s="70" t="s">
        <v>3150</v>
      </c>
      <c r="W394" s="70" t="str">
        <f>TRIM(CONCATENATE(K394," - ",AD394," - ",V394))</f>
        <v>ABT01 - SPO - Naveed Khan</v>
      </c>
      <c r="X394" s="70" t="s">
        <v>375</v>
      </c>
      <c r="Y394" s="70" t="s">
        <v>6298</v>
      </c>
      <c r="Z394" s="70" t="s">
        <v>774</v>
      </c>
      <c r="AA394" s="171" t="s">
        <v>774</v>
      </c>
      <c r="AB394" s="70" t="s">
        <v>774</v>
      </c>
      <c r="AC394" s="70" t="s">
        <v>1171</v>
      </c>
      <c r="AD394" s="70" t="s">
        <v>163</v>
      </c>
      <c r="AE394" s="82" t="s">
        <v>1162</v>
      </c>
      <c r="AF394" s="70" t="s">
        <v>1171</v>
      </c>
      <c r="AG394" s="70" t="s">
        <v>1159</v>
      </c>
      <c r="AH394" s="70" t="s">
        <v>3079</v>
      </c>
      <c r="AI394" s="70" t="s">
        <v>8791</v>
      </c>
      <c r="AJ394" s="70" t="s">
        <v>149</v>
      </c>
    </row>
    <row r="395" spans="1:36" x14ac:dyDescent="0.3">
      <c r="A395" s="59" t="str">
        <f t="shared" si="82"/>
        <v>ABT01-FMCG02-SPO-02</v>
      </c>
      <c r="B395" s="70" t="s">
        <v>1195</v>
      </c>
      <c r="C395" s="70" t="s">
        <v>1988</v>
      </c>
      <c r="D395" s="70" t="s">
        <v>2069</v>
      </c>
      <c r="E395" s="70" t="s">
        <v>143</v>
      </c>
      <c r="F395" s="70" t="s">
        <v>8785</v>
      </c>
      <c r="G395" s="70" t="s">
        <v>8786</v>
      </c>
      <c r="H395" s="70" t="s">
        <v>1809</v>
      </c>
      <c r="I395" s="70" t="s">
        <v>4899</v>
      </c>
      <c r="J395" s="70" t="s">
        <v>3073</v>
      </c>
      <c r="K395" s="59" t="s">
        <v>6374</v>
      </c>
      <c r="L395" s="70" t="str">
        <f t="shared" si="83"/>
        <v>0226004</v>
      </c>
      <c r="M395" s="82" t="s">
        <v>4686</v>
      </c>
      <c r="N395" s="70" t="s">
        <v>2687</v>
      </c>
      <c r="O395" s="82" t="s">
        <v>2636</v>
      </c>
      <c r="P395" s="59" t="str">
        <f>O395</f>
        <v>0226004</v>
      </c>
      <c r="Q395" s="163" t="str">
        <f t="shared" si="75"/>
        <v>0226004@gsfmcg.com</v>
      </c>
      <c r="R395" s="59" t="s">
        <v>2581</v>
      </c>
      <c r="S395" s="59" t="s">
        <v>3322</v>
      </c>
      <c r="T395" s="59" t="str">
        <f>TRIM(CONCATENATE(V395," (",S395,")"))</f>
        <v>Amir Khan (T-ABT-02)</v>
      </c>
      <c r="U395" s="70" t="s">
        <v>3040</v>
      </c>
      <c r="V395" s="70" t="s">
        <v>8282</v>
      </c>
      <c r="W395" s="70" t="str">
        <f>TRIM(CONCATENATE(K395," - ",AD395," - ",V395))</f>
        <v>ABT01 - SPO - Amir Khan</v>
      </c>
      <c r="X395" s="70" t="s">
        <v>1029</v>
      </c>
      <c r="Y395" s="70" t="s">
        <v>6311</v>
      </c>
      <c r="Z395" s="70" t="s">
        <v>774</v>
      </c>
      <c r="AA395" s="171" t="s">
        <v>774</v>
      </c>
      <c r="AB395" s="70" t="s">
        <v>774</v>
      </c>
      <c r="AC395" s="70" t="s">
        <v>1171</v>
      </c>
      <c r="AD395" s="70" t="s">
        <v>163</v>
      </c>
      <c r="AE395" s="82" t="s">
        <v>1162</v>
      </c>
      <c r="AF395" s="70" t="s">
        <v>1171</v>
      </c>
      <c r="AG395" s="70" t="s">
        <v>1159</v>
      </c>
      <c r="AH395" s="70" t="s">
        <v>3079</v>
      </c>
      <c r="AI395" s="70" t="s">
        <v>8791</v>
      </c>
      <c r="AJ395" s="70" t="s">
        <v>149</v>
      </c>
    </row>
    <row r="396" spans="1:36" x14ac:dyDescent="0.3">
      <c r="A396" s="59" t="str">
        <f t="shared" si="82"/>
        <v>ABT01-FMCG-SPO-00</v>
      </c>
      <c r="B396" s="70" t="s">
        <v>1171</v>
      </c>
      <c r="C396" s="70" t="s">
        <v>3078</v>
      </c>
      <c r="D396" s="70" t="s">
        <v>2069</v>
      </c>
      <c r="E396" s="70" t="s">
        <v>143</v>
      </c>
      <c r="F396" s="70" t="s">
        <v>8785</v>
      </c>
      <c r="G396" s="70" t="s">
        <v>8786</v>
      </c>
      <c r="H396" s="70" t="s">
        <v>1809</v>
      </c>
      <c r="I396" s="70" t="s">
        <v>4899</v>
      </c>
      <c r="J396" s="70" t="s">
        <v>3073</v>
      </c>
      <c r="K396" s="59" t="s">
        <v>6374</v>
      </c>
      <c r="L396" s="70" t="str">
        <f t="shared" si="83"/>
        <v>0212006</v>
      </c>
      <c r="M396" s="82" t="s">
        <v>4686</v>
      </c>
      <c r="N396" s="70" t="s">
        <v>2687</v>
      </c>
      <c r="O396" s="59" t="s">
        <v>3428</v>
      </c>
      <c r="P396" s="59" t="str">
        <f>O396</f>
        <v>0212006</v>
      </c>
      <c r="Q396" s="163" t="str">
        <f t="shared" si="75"/>
        <v>0212006@gsfmcg.com</v>
      </c>
      <c r="R396" s="59" t="s">
        <v>3428</v>
      </c>
      <c r="S396" s="59" t="s">
        <v>5238</v>
      </c>
      <c r="T396" s="59" t="str">
        <f>TRIM(CONCATENATE(W396))</f>
        <v>ABT01 - FMCG Unmapped</v>
      </c>
      <c r="U396" s="70" t="s">
        <v>3382</v>
      </c>
      <c r="V396" s="70" t="s">
        <v>5921</v>
      </c>
      <c r="W396" s="70" t="str">
        <f>TRIM(CONCATENATE(K396," - ",V396))</f>
        <v>ABT01 - FMCG Unmapped</v>
      </c>
      <c r="X396" s="70" t="s">
        <v>1029</v>
      </c>
      <c r="Y396" s="70" t="s">
        <v>774</v>
      </c>
      <c r="Z396" s="70" t="s">
        <v>774</v>
      </c>
      <c r="AA396" s="171" t="s">
        <v>774</v>
      </c>
      <c r="AB396" s="70" t="s">
        <v>774</v>
      </c>
      <c r="AC396" s="70" t="s">
        <v>1171</v>
      </c>
      <c r="AD396" s="70" t="s">
        <v>163</v>
      </c>
      <c r="AE396" s="82" t="s">
        <v>1162</v>
      </c>
      <c r="AF396" s="70" t="s">
        <v>1171</v>
      </c>
      <c r="AG396" s="70" t="s">
        <v>1159</v>
      </c>
      <c r="AH396" s="70" t="s">
        <v>3079</v>
      </c>
      <c r="AI396" s="70" t="s">
        <v>8791</v>
      </c>
      <c r="AJ396" s="70" t="s">
        <v>149</v>
      </c>
    </row>
    <row r="397" spans="1:36" x14ac:dyDescent="0.3">
      <c r="A397" s="59" t="str">
        <f t="shared" si="82"/>
        <v>ABT01-FMCG-ASM-01</v>
      </c>
      <c r="B397" s="70" t="s">
        <v>1171</v>
      </c>
      <c r="C397" s="70" t="s">
        <v>3078</v>
      </c>
      <c r="D397" s="70" t="s">
        <v>2069</v>
      </c>
      <c r="E397" s="70" t="s">
        <v>143</v>
      </c>
      <c r="F397" s="70" t="s">
        <v>8785</v>
      </c>
      <c r="G397" s="70" t="s">
        <v>8786</v>
      </c>
      <c r="H397" s="70" t="s">
        <v>1809</v>
      </c>
      <c r="I397" s="70" t="s">
        <v>4899</v>
      </c>
      <c r="J397" s="70" t="s">
        <v>3073</v>
      </c>
      <c r="K397" s="59" t="s">
        <v>6374</v>
      </c>
      <c r="L397" s="70" t="str">
        <f t="shared" si="83"/>
        <v>02260</v>
      </c>
      <c r="M397" s="82" t="s">
        <v>4686</v>
      </c>
      <c r="N397" s="70" t="s">
        <v>2687</v>
      </c>
      <c r="O397" s="59" t="s">
        <v>2774</v>
      </c>
      <c r="P397" s="59" t="str">
        <f>O396</f>
        <v>0212006</v>
      </c>
      <c r="Q397" s="163" t="str">
        <f t="shared" si="75"/>
        <v>02260@gsfmcg.com</v>
      </c>
      <c r="R397" s="59" t="s">
        <v>2774</v>
      </c>
      <c r="S397" s="59" t="s">
        <v>7826</v>
      </c>
      <c r="T397" s="59" t="str">
        <f>V397</f>
        <v>Sardar Waris Ayub</v>
      </c>
      <c r="U397" s="70" t="s">
        <v>3079</v>
      </c>
      <c r="V397" s="70" t="s">
        <v>8791</v>
      </c>
      <c r="W397" s="70" t="str">
        <f>TRIM(CONCATENATE(K397," - ",AD397," - ",V397))</f>
        <v>ABT01 - ASM - Sardar Waris Ayub</v>
      </c>
      <c r="X397" s="70" t="s">
        <v>149</v>
      </c>
      <c r="Y397" s="70" t="s">
        <v>774</v>
      </c>
      <c r="Z397" s="70" t="s">
        <v>6316</v>
      </c>
      <c r="AA397" s="171">
        <v>43721</v>
      </c>
      <c r="AB397" s="70" t="s">
        <v>774</v>
      </c>
      <c r="AC397" s="70" t="s">
        <v>1219</v>
      </c>
      <c r="AD397" s="70" t="s">
        <v>1028</v>
      </c>
      <c r="AE397" s="82" t="s">
        <v>3414</v>
      </c>
      <c r="AF397" s="70" t="s">
        <v>1171</v>
      </c>
      <c r="AG397" s="70" t="s">
        <v>1159</v>
      </c>
      <c r="AH397" s="70" t="s">
        <v>8788</v>
      </c>
      <c r="AI397" s="70" t="s">
        <v>262</v>
      </c>
      <c r="AJ397" s="70" t="s">
        <v>263</v>
      </c>
    </row>
    <row r="398" spans="1:36" x14ac:dyDescent="0.3">
      <c r="A398" s="59" t="str">
        <f t="shared" si="82"/>
        <v>MDN01-FMCG01-SPO-01</v>
      </c>
      <c r="B398" s="70" t="s">
        <v>1170</v>
      </c>
      <c r="C398" s="70" t="s">
        <v>1987</v>
      </c>
      <c r="D398" s="70" t="s">
        <v>2069</v>
      </c>
      <c r="E398" s="70" t="s">
        <v>143</v>
      </c>
      <c r="F398" s="70" t="s">
        <v>8785</v>
      </c>
      <c r="G398" s="70" t="s">
        <v>8786</v>
      </c>
      <c r="H398" s="70" t="s">
        <v>7775</v>
      </c>
      <c r="I398" s="59" t="s">
        <v>4899</v>
      </c>
      <c r="J398" s="70" t="s">
        <v>7774</v>
      </c>
      <c r="K398" s="59" t="s">
        <v>7776</v>
      </c>
      <c r="L398" s="70" t="str">
        <f t="shared" si="83"/>
        <v>0112201</v>
      </c>
      <c r="M398" s="82" t="s">
        <v>4686</v>
      </c>
      <c r="N398" s="70" t="s">
        <v>2687</v>
      </c>
      <c r="O398" s="59" t="s">
        <v>8076</v>
      </c>
      <c r="P398" s="59" t="str">
        <f>O398</f>
        <v>0112201</v>
      </c>
      <c r="Q398" s="163" t="str">
        <f t="shared" si="75"/>
        <v>0112201@gsfmcg.com</v>
      </c>
      <c r="R398" s="59" t="s">
        <v>2618</v>
      </c>
      <c r="S398" s="59" t="s">
        <v>406</v>
      </c>
      <c r="T398" s="59" t="str">
        <f>TRIM(CONCATENATE(V398," (",S398,")"))</f>
        <v>M. Arif Khan (MDN-01)</v>
      </c>
      <c r="U398" s="70" t="s">
        <v>7785</v>
      </c>
      <c r="V398" s="70" t="s">
        <v>5280</v>
      </c>
      <c r="W398" s="70" t="str">
        <f>TRIM(CONCATENATE(K398," - ",AD398," - ",V398))</f>
        <v>MDN01 - SPO - M. Arif Khan</v>
      </c>
      <c r="X398" s="70" t="s">
        <v>150</v>
      </c>
      <c r="Y398" s="70" t="s">
        <v>6298</v>
      </c>
      <c r="Z398" s="70" t="s">
        <v>774</v>
      </c>
      <c r="AA398" s="171">
        <v>45108</v>
      </c>
      <c r="AB398" s="70" t="s">
        <v>774</v>
      </c>
      <c r="AC398" s="70" t="s">
        <v>1171</v>
      </c>
      <c r="AD398" s="70" t="s">
        <v>163</v>
      </c>
      <c r="AE398" s="82" t="s">
        <v>1162</v>
      </c>
      <c r="AF398" s="70" t="s">
        <v>1171</v>
      </c>
      <c r="AG398" s="70" t="s">
        <v>1159</v>
      </c>
      <c r="AH398" s="70" t="s">
        <v>7790</v>
      </c>
      <c r="AI398" s="70" t="s">
        <v>7782</v>
      </c>
      <c r="AJ398" s="70" t="s">
        <v>150</v>
      </c>
    </row>
    <row r="399" spans="1:36" x14ac:dyDescent="0.3">
      <c r="A399" s="59" t="str">
        <f t="shared" si="82"/>
        <v>MDN01-FMCG01-SPO-02</v>
      </c>
      <c r="B399" s="70" t="s">
        <v>1170</v>
      </c>
      <c r="C399" s="70" t="s">
        <v>1987</v>
      </c>
      <c r="D399" s="70" t="s">
        <v>2069</v>
      </c>
      <c r="E399" s="70" t="s">
        <v>143</v>
      </c>
      <c r="F399" s="70" t="s">
        <v>8785</v>
      </c>
      <c r="G399" s="70" t="s">
        <v>8786</v>
      </c>
      <c r="H399" s="70" t="s">
        <v>7775</v>
      </c>
      <c r="I399" s="59" t="s">
        <v>4899</v>
      </c>
      <c r="J399" s="70" t="s">
        <v>7774</v>
      </c>
      <c r="K399" s="59" t="s">
        <v>7776</v>
      </c>
      <c r="L399" s="70" t="str">
        <f t="shared" si="83"/>
        <v>0112202</v>
      </c>
      <c r="M399" s="82" t="s">
        <v>4686</v>
      </c>
      <c r="N399" s="70" t="s">
        <v>2687</v>
      </c>
      <c r="O399" s="59" t="s">
        <v>8077</v>
      </c>
      <c r="P399" s="59" t="str">
        <f>O399</f>
        <v>0112202</v>
      </c>
      <c r="Q399" s="163" t="str">
        <f t="shared" si="75"/>
        <v>0112202@gsfmcg.com</v>
      </c>
      <c r="R399" s="59" t="s">
        <v>2617</v>
      </c>
      <c r="S399" s="59" t="s">
        <v>409</v>
      </c>
      <c r="T399" s="59" t="str">
        <f>TRIM(CONCATENATE(V399," (",S399,")"))</f>
        <v>Kamran Khan (MDN-02)</v>
      </c>
      <c r="U399" s="70" t="s">
        <v>7786</v>
      </c>
      <c r="V399" s="70" t="s">
        <v>8781</v>
      </c>
      <c r="W399" s="70" t="str">
        <f>TRIM(CONCATENATE(K399," - ",AD399," - ",V399))</f>
        <v>MDN01 - SPO - Kamran Khan</v>
      </c>
      <c r="X399" s="70" t="s">
        <v>412</v>
      </c>
      <c r="Y399" s="70" t="s">
        <v>6298</v>
      </c>
      <c r="Z399" s="70" t="s">
        <v>774</v>
      </c>
      <c r="AA399" s="171" t="s">
        <v>774</v>
      </c>
      <c r="AB399" s="70" t="s">
        <v>774</v>
      </c>
      <c r="AC399" s="70" t="s">
        <v>1171</v>
      </c>
      <c r="AD399" s="70" t="s">
        <v>163</v>
      </c>
      <c r="AE399" s="82" t="s">
        <v>1162</v>
      </c>
      <c r="AF399" s="70" t="s">
        <v>1171</v>
      </c>
      <c r="AG399" s="70" t="s">
        <v>1159</v>
      </c>
      <c r="AH399" s="70" t="s">
        <v>7790</v>
      </c>
      <c r="AI399" s="70" t="s">
        <v>7782</v>
      </c>
      <c r="AJ399" s="70" t="s">
        <v>150</v>
      </c>
    </row>
    <row r="400" spans="1:36" x14ac:dyDescent="0.3">
      <c r="A400" s="59" t="str">
        <f t="shared" si="82"/>
        <v>MDN01-FMCG02-SPO-01</v>
      </c>
      <c r="B400" s="70" t="s">
        <v>1195</v>
      </c>
      <c r="C400" s="70" t="s">
        <v>1988</v>
      </c>
      <c r="D400" s="70" t="s">
        <v>2069</v>
      </c>
      <c r="E400" s="70" t="s">
        <v>143</v>
      </c>
      <c r="F400" s="70" t="s">
        <v>8785</v>
      </c>
      <c r="G400" s="70" t="s">
        <v>8786</v>
      </c>
      <c r="H400" s="70" t="s">
        <v>7775</v>
      </c>
      <c r="I400" s="59" t="s">
        <v>4899</v>
      </c>
      <c r="J400" s="70" t="s">
        <v>7774</v>
      </c>
      <c r="K400" s="59" t="s">
        <v>7776</v>
      </c>
      <c r="L400" s="70" t="str">
        <f t="shared" si="83"/>
        <v>0227005</v>
      </c>
      <c r="M400" s="82" t="s">
        <v>4686</v>
      </c>
      <c r="N400" s="70" t="s">
        <v>2687</v>
      </c>
      <c r="O400" s="59" t="s">
        <v>5906</v>
      </c>
      <c r="P400" s="59" t="str">
        <f>O400</f>
        <v>0227005</v>
      </c>
      <c r="Q400" s="163" t="str">
        <f t="shared" si="75"/>
        <v>0227005@gsfmcg.com</v>
      </c>
      <c r="R400" s="59" t="s">
        <v>2669</v>
      </c>
      <c r="S400" s="59" t="s">
        <v>590</v>
      </c>
      <c r="T400" s="59" t="str">
        <f>TRIM(CONCATENATE(V400," (",S400,")"))</f>
        <v>Imad Ullah Khan (T-MDN-01)</v>
      </c>
      <c r="U400" s="70" t="s">
        <v>7787</v>
      </c>
      <c r="V400" s="70" t="s">
        <v>8793</v>
      </c>
      <c r="W400" s="70" t="str">
        <f>TRIM(CONCATENATE(K400," - ",AD400," - ",V400))</f>
        <v>MDN01 - SPO - Imad Ullah Khan</v>
      </c>
      <c r="X400" s="70" t="s">
        <v>150</v>
      </c>
      <c r="Y400" s="70" t="s">
        <v>6298</v>
      </c>
      <c r="Z400" s="70" t="s">
        <v>774</v>
      </c>
      <c r="AA400" s="171" t="s">
        <v>774</v>
      </c>
      <c r="AB400" s="70" t="s">
        <v>774</v>
      </c>
      <c r="AC400" s="70" t="s">
        <v>1171</v>
      </c>
      <c r="AD400" s="70" t="s">
        <v>163</v>
      </c>
      <c r="AE400" s="82" t="s">
        <v>1162</v>
      </c>
      <c r="AF400" s="70" t="s">
        <v>1171</v>
      </c>
      <c r="AG400" s="70" t="s">
        <v>1159</v>
      </c>
      <c r="AH400" s="70" t="s">
        <v>7790</v>
      </c>
      <c r="AI400" s="70" t="s">
        <v>7782</v>
      </c>
      <c r="AJ400" s="70" t="s">
        <v>150</v>
      </c>
    </row>
    <row r="401" spans="1:36" x14ac:dyDescent="0.3">
      <c r="A401" s="59" t="str">
        <f t="shared" si="82"/>
        <v>MDN01-FMCG02-SPO-02</v>
      </c>
      <c r="B401" s="70" t="s">
        <v>1195</v>
      </c>
      <c r="C401" s="70" t="s">
        <v>1988</v>
      </c>
      <c r="D401" s="70" t="s">
        <v>2069</v>
      </c>
      <c r="E401" s="70" t="s">
        <v>143</v>
      </c>
      <c r="F401" s="70" t="s">
        <v>8785</v>
      </c>
      <c r="G401" s="70" t="s">
        <v>8786</v>
      </c>
      <c r="H401" s="70" t="s">
        <v>7775</v>
      </c>
      <c r="I401" s="59" t="s">
        <v>4899</v>
      </c>
      <c r="J401" s="70" t="s">
        <v>7774</v>
      </c>
      <c r="K401" s="59" t="s">
        <v>7776</v>
      </c>
      <c r="L401" s="70" t="str">
        <f t="shared" si="83"/>
        <v>0112203</v>
      </c>
      <c r="M401" s="82" t="s">
        <v>4686</v>
      </c>
      <c r="N401" s="70" t="s">
        <v>2687</v>
      </c>
      <c r="O401" s="59" t="s">
        <v>8078</v>
      </c>
      <c r="P401" s="59" t="str">
        <f>O401</f>
        <v>0112203</v>
      </c>
      <c r="Q401" s="163" t="str">
        <f t="shared" si="75"/>
        <v>0112203@gsfmcg.com</v>
      </c>
      <c r="R401" s="59" t="s">
        <v>2668</v>
      </c>
      <c r="S401" s="59" t="s">
        <v>591</v>
      </c>
      <c r="T401" s="59" t="str">
        <f>TRIM(CONCATENATE(V401," (",S401,")"))</f>
        <v>Tahir Ameen (T-MDN-02)</v>
      </c>
      <c r="U401" s="70" t="s">
        <v>7788</v>
      </c>
      <c r="V401" s="70" t="s">
        <v>7783</v>
      </c>
      <c r="W401" s="70" t="str">
        <f>TRIM(CONCATENATE(K401," - ",AD401," - ",V401))</f>
        <v>MDN01 - SPO - Tahir Ameen</v>
      </c>
      <c r="X401" s="70" t="s">
        <v>412</v>
      </c>
      <c r="Y401" s="70" t="s">
        <v>6298</v>
      </c>
      <c r="Z401" s="70" t="s">
        <v>774</v>
      </c>
      <c r="AA401" s="171" t="s">
        <v>774</v>
      </c>
      <c r="AB401" s="70" t="s">
        <v>774</v>
      </c>
      <c r="AC401" s="70" t="s">
        <v>1171</v>
      </c>
      <c r="AD401" s="70" t="s">
        <v>163</v>
      </c>
      <c r="AE401" s="82" t="s">
        <v>1162</v>
      </c>
      <c r="AF401" s="70" t="s">
        <v>1171</v>
      </c>
      <c r="AG401" s="70" t="s">
        <v>1159</v>
      </c>
      <c r="AH401" s="70" t="s">
        <v>7790</v>
      </c>
      <c r="AI401" s="70" t="s">
        <v>7782</v>
      </c>
      <c r="AJ401" s="70" t="s">
        <v>150</v>
      </c>
    </row>
    <row r="402" spans="1:36" x14ac:dyDescent="0.3">
      <c r="A402" s="59" t="str">
        <f t="shared" si="82"/>
        <v>MDN01-FMCG-SPO-00</v>
      </c>
      <c r="B402" s="70" t="s">
        <v>1171</v>
      </c>
      <c r="C402" s="70" t="s">
        <v>3078</v>
      </c>
      <c r="D402" s="70" t="s">
        <v>2069</v>
      </c>
      <c r="E402" s="70" t="s">
        <v>143</v>
      </c>
      <c r="F402" s="70" t="s">
        <v>8785</v>
      </c>
      <c r="G402" s="70" t="s">
        <v>8786</v>
      </c>
      <c r="H402" s="70" t="s">
        <v>7775</v>
      </c>
      <c r="I402" s="59" t="s">
        <v>4899</v>
      </c>
      <c r="J402" s="70" t="s">
        <v>7774</v>
      </c>
      <c r="K402" s="59" t="s">
        <v>7776</v>
      </c>
      <c r="L402" s="70" t="str">
        <f t="shared" si="83"/>
        <v>0112204</v>
      </c>
      <c r="M402" s="82" t="s">
        <v>4686</v>
      </c>
      <c r="N402" s="70" t="s">
        <v>2687</v>
      </c>
      <c r="O402" s="59" t="s">
        <v>8079</v>
      </c>
      <c r="P402" s="59" t="str">
        <f>O402</f>
        <v>0112204</v>
      </c>
      <c r="Q402" s="163" t="str">
        <f t="shared" si="75"/>
        <v>0112204@gsfmcg.com</v>
      </c>
      <c r="R402" s="59" t="s">
        <v>3434</v>
      </c>
      <c r="S402" s="59" t="s">
        <v>5238</v>
      </c>
      <c r="T402" s="59" t="str">
        <f>TRIM(CONCATENATE(W402))</f>
        <v>MDN01 - FMCG Unmapped</v>
      </c>
      <c r="U402" s="70" t="s">
        <v>7789</v>
      </c>
      <c r="V402" s="70" t="s">
        <v>5921</v>
      </c>
      <c r="W402" s="70" t="str">
        <f>TRIM(CONCATENATE(K402," - ",V402))</f>
        <v>MDN01 - FMCG Unmapped</v>
      </c>
      <c r="X402" s="70" t="s">
        <v>7791</v>
      </c>
      <c r="Y402" s="70" t="s">
        <v>774</v>
      </c>
      <c r="Z402" s="70" t="s">
        <v>774</v>
      </c>
      <c r="AA402" s="171" t="s">
        <v>774</v>
      </c>
      <c r="AB402" s="70" t="s">
        <v>774</v>
      </c>
      <c r="AC402" s="70" t="s">
        <v>1171</v>
      </c>
      <c r="AD402" s="70" t="s">
        <v>163</v>
      </c>
      <c r="AE402" s="82" t="s">
        <v>1162</v>
      </c>
      <c r="AF402" s="70" t="s">
        <v>1171</v>
      </c>
      <c r="AG402" s="70" t="s">
        <v>1159</v>
      </c>
      <c r="AH402" s="70" t="s">
        <v>7790</v>
      </c>
      <c r="AI402" s="70" t="s">
        <v>7782</v>
      </c>
      <c r="AJ402" s="70" t="s">
        <v>150</v>
      </c>
    </row>
    <row r="403" spans="1:36" x14ac:dyDescent="0.3">
      <c r="A403" s="59" t="str">
        <f t="shared" si="82"/>
        <v>MDN01-FMCG-ASM-01</v>
      </c>
      <c r="B403" s="70" t="s">
        <v>1171</v>
      </c>
      <c r="C403" s="70" t="s">
        <v>3078</v>
      </c>
      <c r="D403" s="70" t="s">
        <v>2069</v>
      </c>
      <c r="E403" s="70" t="s">
        <v>143</v>
      </c>
      <c r="F403" s="70" t="s">
        <v>8785</v>
      </c>
      <c r="G403" s="70" t="s">
        <v>8786</v>
      </c>
      <c r="H403" s="70" t="s">
        <v>7775</v>
      </c>
      <c r="I403" s="59" t="s">
        <v>4899</v>
      </c>
      <c r="J403" s="70" t="s">
        <v>7774</v>
      </c>
      <c r="K403" s="59" t="s">
        <v>7776</v>
      </c>
      <c r="L403" s="70" t="str">
        <f t="shared" si="83"/>
        <v>01122</v>
      </c>
      <c r="M403" s="82" t="s">
        <v>4686</v>
      </c>
      <c r="N403" s="70" t="s">
        <v>2687</v>
      </c>
      <c r="O403" s="59" t="s">
        <v>8080</v>
      </c>
      <c r="P403" s="59" t="str">
        <f>O402</f>
        <v>0112204</v>
      </c>
      <c r="Q403" s="163" t="str">
        <f t="shared" si="75"/>
        <v>01122@gsfmcg.com</v>
      </c>
      <c r="R403" s="59" t="s">
        <v>2770</v>
      </c>
      <c r="S403" s="59" t="s">
        <v>7835</v>
      </c>
      <c r="T403" s="59" t="str">
        <f>V403</f>
        <v>Saeed Ahmad</v>
      </c>
      <c r="U403" s="70" t="s">
        <v>7790</v>
      </c>
      <c r="V403" s="70" t="s">
        <v>7782</v>
      </c>
      <c r="W403" s="70" t="str">
        <f t="shared" ref="W403:W409" si="84">TRIM(CONCATENATE(K403," - ",AD403," - ",V403))</f>
        <v>MDN01 - ASM - Saeed Ahmad</v>
      </c>
      <c r="X403" s="70" t="s">
        <v>7791</v>
      </c>
      <c r="Y403" s="70" t="s">
        <v>774</v>
      </c>
      <c r="Z403" s="70" t="s">
        <v>6599</v>
      </c>
      <c r="AA403" s="171">
        <v>43831</v>
      </c>
      <c r="AB403" s="70" t="s">
        <v>774</v>
      </c>
      <c r="AC403" s="70" t="s">
        <v>1219</v>
      </c>
      <c r="AD403" s="70" t="s">
        <v>1028</v>
      </c>
      <c r="AE403" s="82" t="s">
        <v>3414</v>
      </c>
      <c r="AF403" s="70" t="s">
        <v>1171</v>
      </c>
      <c r="AG403" s="70" t="s">
        <v>1159</v>
      </c>
      <c r="AH403" s="70" t="s">
        <v>8788</v>
      </c>
      <c r="AI403" s="70" t="s">
        <v>262</v>
      </c>
      <c r="AJ403" s="70" t="s">
        <v>263</v>
      </c>
    </row>
    <row r="404" spans="1:36" x14ac:dyDescent="0.3">
      <c r="A404" s="59" t="str">
        <f t="shared" si="82"/>
        <v>MNG01-FMCG01-SPO-01</v>
      </c>
      <c r="B404" s="70" t="s">
        <v>1170</v>
      </c>
      <c r="C404" s="70" t="s">
        <v>1987</v>
      </c>
      <c r="D404" s="70" t="s">
        <v>2069</v>
      </c>
      <c r="E404" s="70" t="s">
        <v>143</v>
      </c>
      <c r="F404" s="70" t="s">
        <v>8785</v>
      </c>
      <c r="G404" s="70" t="s">
        <v>8786</v>
      </c>
      <c r="H404" s="70" t="s">
        <v>3209</v>
      </c>
      <c r="I404" s="59" t="s">
        <v>4899</v>
      </c>
      <c r="J404" s="70" t="s">
        <v>3210</v>
      </c>
      <c r="K404" s="59" t="s">
        <v>6378</v>
      </c>
      <c r="L404" s="70" t="str">
        <f t="shared" si="83"/>
        <v>0227001</v>
      </c>
      <c r="M404" s="82" t="s">
        <v>4686</v>
      </c>
      <c r="N404" s="70" t="s">
        <v>2687</v>
      </c>
      <c r="O404" s="59" t="s">
        <v>2613</v>
      </c>
      <c r="P404" s="59" t="str">
        <f t="shared" ref="P404:P410" si="85">O404</f>
        <v>0227001</v>
      </c>
      <c r="Q404" s="163" t="str">
        <f t="shared" si="75"/>
        <v>0227001@gsfmcg.com</v>
      </c>
      <c r="R404" s="59" t="s">
        <v>2613</v>
      </c>
      <c r="S404" s="59" t="s">
        <v>413</v>
      </c>
      <c r="T404" s="59" t="str">
        <f t="shared" ref="T404:T409" si="86">TRIM(CONCATENATE(V404," (",S404,")"))</f>
        <v>Salahauddin (MNG-01)</v>
      </c>
      <c r="U404" s="70" t="s">
        <v>3018</v>
      </c>
      <c r="V404" s="70" t="s">
        <v>8794</v>
      </c>
      <c r="W404" s="70" t="str">
        <f t="shared" si="84"/>
        <v>MNG01 - SPO - Salahauddin</v>
      </c>
      <c r="X404" s="70" t="s">
        <v>263</v>
      </c>
      <c r="Y404" s="70" t="s">
        <v>6298</v>
      </c>
      <c r="Z404" s="70" t="s">
        <v>774</v>
      </c>
      <c r="AA404" s="171" t="s">
        <v>774</v>
      </c>
      <c r="AB404" s="70" t="s">
        <v>774</v>
      </c>
      <c r="AC404" s="70" t="s">
        <v>1171</v>
      </c>
      <c r="AD404" s="70" t="s">
        <v>163</v>
      </c>
      <c r="AE404" s="82" t="s">
        <v>1162</v>
      </c>
      <c r="AF404" s="70" t="s">
        <v>1171</v>
      </c>
      <c r="AG404" s="70" t="s">
        <v>1159</v>
      </c>
      <c r="AH404" s="70" t="s">
        <v>3216</v>
      </c>
      <c r="AI404" s="70" t="s">
        <v>262</v>
      </c>
      <c r="AJ404" s="70" t="s">
        <v>263</v>
      </c>
    </row>
    <row r="405" spans="1:36" x14ac:dyDescent="0.3">
      <c r="A405" s="59" t="str">
        <f t="shared" si="82"/>
        <v>MNG01-FMCG01-SPO-02</v>
      </c>
      <c r="B405" s="70" t="s">
        <v>1170</v>
      </c>
      <c r="C405" s="70" t="s">
        <v>1987</v>
      </c>
      <c r="D405" s="70" t="s">
        <v>2069</v>
      </c>
      <c r="E405" s="70" t="s">
        <v>143</v>
      </c>
      <c r="F405" s="70" t="s">
        <v>8785</v>
      </c>
      <c r="G405" s="70" t="s">
        <v>8786</v>
      </c>
      <c r="H405" s="70" t="s">
        <v>3209</v>
      </c>
      <c r="I405" s="59" t="s">
        <v>4899</v>
      </c>
      <c r="J405" s="70" t="s">
        <v>3210</v>
      </c>
      <c r="K405" s="59" t="s">
        <v>6378</v>
      </c>
      <c r="L405" s="70" t="str">
        <f t="shared" si="83"/>
        <v>0227002</v>
      </c>
      <c r="M405" s="82" t="s">
        <v>4686</v>
      </c>
      <c r="N405" s="70" t="s">
        <v>2687</v>
      </c>
      <c r="O405" s="59" t="s">
        <v>2614</v>
      </c>
      <c r="P405" s="59" t="str">
        <f t="shared" si="85"/>
        <v>0227002</v>
      </c>
      <c r="Q405" s="163" t="str">
        <f t="shared" si="75"/>
        <v>0227002@gsfmcg.com</v>
      </c>
      <c r="R405" s="59" t="s">
        <v>2614</v>
      </c>
      <c r="S405" s="59" t="s">
        <v>416</v>
      </c>
      <c r="T405" s="59" t="str">
        <f t="shared" si="86"/>
        <v>Barkat Ali (MNG-02)</v>
      </c>
      <c r="U405" s="70" t="s">
        <v>3019</v>
      </c>
      <c r="V405" s="70" t="s">
        <v>6545</v>
      </c>
      <c r="W405" s="70" t="str">
        <f t="shared" si="84"/>
        <v>MNG01 - SPO - Barkat Ali</v>
      </c>
      <c r="X405" s="70" t="s">
        <v>263</v>
      </c>
      <c r="Y405" s="70" t="s">
        <v>6298</v>
      </c>
      <c r="Z405" s="70" t="s">
        <v>774</v>
      </c>
      <c r="AA405" s="171" t="s">
        <v>774</v>
      </c>
      <c r="AB405" s="70" t="s">
        <v>774</v>
      </c>
      <c r="AC405" s="70" t="s">
        <v>1171</v>
      </c>
      <c r="AD405" s="70" t="s">
        <v>163</v>
      </c>
      <c r="AE405" s="82" t="s">
        <v>1162</v>
      </c>
      <c r="AF405" s="70" t="s">
        <v>1171</v>
      </c>
      <c r="AG405" s="70" t="s">
        <v>1159</v>
      </c>
      <c r="AH405" s="70" t="s">
        <v>3216</v>
      </c>
      <c r="AI405" s="70" t="s">
        <v>262</v>
      </c>
      <c r="AJ405" s="70" t="s">
        <v>263</v>
      </c>
    </row>
    <row r="406" spans="1:36" x14ac:dyDescent="0.3">
      <c r="A406" s="59" t="str">
        <f t="shared" si="82"/>
        <v>MNG01-FMCG01-SPO-03</v>
      </c>
      <c r="B406" s="70" t="s">
        <v>1170</v>
      </c>
      <c r="C406" s="70" t="s">
        <v>1987</v>
      </c>
      <c r="D406" s="70" t="s">
        <v>2069</v>
      </c>
      <c r="E406" s="70" t="s">
        <v>143</v>
      </c>
      <c r="F406" s="70" t="s">
        <v>8785</v>
      </c>
      <c r="G406" s="70" t="s">
        <v>8786</v>
      </c>
      <c r="H406" s="70" t="s">
        <v>3209</v>
      </c>
      <c r="I406" s="59" t="s">
        <v>4899</v>
      </c>
      <c r="J406" s="70" t="s">
        <v>3210</v>
      </c>
      <c r="K406" s="59" t="s">
        <v>6378</v>
      </c>
      <c r="L406" s="70" t="str">
        <f t="shared" si="83"/>
        <v>0227003</v>
      </c>
      <c r="M406" s="82" t="s">
        <v>4686</v>
      </c>
      <c r="N406" s="70" t="s">
        <v>2687</v>
      </c>
      <c r="O406" s="59" t="s">
        <v>2615</v>
      </c>
      <c r="P406" s="59" t="str">
        <f t="shared" si="85"/>
        <v>0227003</v>
      </c>
      <c r="Q406" s="163" t="str">
        <f t="shared" si="75"/>
        <v>0227003@gsfmcg.com</v>
      </c>
      <c r="R406" s="59" t="s">
        <v>2615</v>
      </c>
      <c r="S406" s="59" t="s">
        <v>418</v>
      </c>
      <c r="T406" s="59" t="str">
        <f t="shared" si="86"/>
        <v>Irshad Khan (MNG-03)</v>
      </c>
      <c r="U406" s="70" t="s">
        <v>3020</v>
      </c>
      <c r="V406" s="70" t="s">
        <v>8286</v>
      </c>
      <c r="W406" s="70" t="str">
        <f t="shared" si="84"/>
        <v>MNG01 - SPO - Irshad Khan</v>
      </c>
      <c r="X406" s="70" t="s">
        <v>7772</v>
      </c>
      <c r="Y406" s="70" t="s">
        <v>6298</v>
      </c>
      <c r="Z406" s="70" t="s">
        <v>774</v>
      </c>
      <c r="AA406" s="171" t="s">
        <v>774</v>
      </c>
      <c r="AB406" s="70" t="s">
        <v>774</v>
      </c>
      <c r="AC406" s="70" t="s">
        <v>1171</v>
      </c>
      <c r="AD406" s="70" t="s">
        <v>163</v>
      </c>
      <c r="AE406" s="82" t="s">
        <v>1162</v>
      </c>
      <c r="AF406" s="70" t="s">
        <v>1171</v>
      </c>
      <c r="AG406" s="70" t="s">
        <v>1159</v>
      </c>
      <c r="AH406" s="70" t="s">
        <v>3216</v>
      </c>
      <c r="AI406" s="70" t="s">
        <v>262</v>
      </c>
      <c r="AJ406" s="70" t="s">
        <v>263</v>
      </c>
    </row>
    <row r="407" spans="1:36" x14ac:dyDescent="0.3">
      <c r="A407" s="59" t="str">
        <f t="shared" si="82"/>
        <v>MNG01-FMCG01-SPO-04</v>
      </c>
      <c r="B407" s="70" t="s">
        <v>1170</v>
      </c>
      <c r="C407" s="70" t="s">
        <v>1987</v>
      </c>
      <c r="D407" s="70" t="s">
        <v>2069</v>
      </c>
      <c r="E407" s="70" t="s">
        <v>143</v>
      </c>
      <c r="F407" s="70" t="s">
        <v>8785</v>
      </c>
      <c r="G407" s="70" t="s">
        <v>8786</v>
      </c>
      <c r="H407" s="70" t="s">
        <v>3209</v>
      </c>
      <c r="I407" s="59" t="s">
        <v>4899</v>
      </c>
      <c r="J407" s="70" t="s">
        <v>3210</v>
      </c>
      <c r="K407" s="59" t="s">
        <v>6378</v>
      </c>
      <c r="L407" s="70" t="str">
        <f t="shared" si="83"/>
        <v>0215001</v>
      </c>
      <c r="M407" s="82" t="s">
        <v>4686</v>
      </c>
      <c r="N407" s="70" t="s">
        <v>2687</v>
      </c>
      <c r="O407" s="59" t="s">
        <v>2685</v>
      </c>
      <c r="P407" s="59" t="str">
        <f t="shared" si="85"/>
        <v>0215001</v>
      </c>
      <c r="Q407" s="163" t="str">
        <f t="shared" si="75"/>
        <v>0215001@gsfmcg.com</v>
      </c>
      <c r="R407" s="59" t="s">
        <v>2685</v>
      </c>
      <c r="S407" s="59" t="s">
        <v>7768</v>
      </c>
      <c r="T407" s="59" t="str">
        <f t="shared" si="86"/>
        <v>Iqbal Ahmad Khan (MNG-04)</v>
      </c>
      <c r="U407" s="70" t="s">
        <v>5279</v>
      </c>
      <c r="V407" s="70" t="s">
        <v>7770</v>
      </c>
      <c r="W407" s="70" t="str">
        <f t="shared" si="84"/>
        <v>MNG01 - SPO - Iqbal Ahmad Khan</v>
      </c>
      <c r="X407" s="70" t="s">
        <v>7773</v>
      </c>
      <c r="Y407" s="70" t="s">
        <v>6298</v>
      </c>
      <c r="Z407" s="70" t="s">
        <v>774</v>
      </c>
      <c r="AA407" s="171" t="s">
        <v>774</v>
      </c>
      <c r="AB407" s="70" t="s">
        <v>774</v>
      </c>
      <c r="AC407" s="70" t="s">
        <v>1171</v>
      </c>
      <c r="AD407" s="70" t="s">
        <v>163</v>
      </c>
      <c r="AE407" s="82" t="s">
        <v>1162</v>
      </c>
      <c r="AF407" s="70" t="s">
        <v>1171</v>
      </c>
      <c r="AG407" s="70" t="s">
        <v>1159</v>
      </c>
      <c r="AH407" s="70" t="s">
        <v>3216</v>
      </c>
      <c r="AI407" s="70" t="s">
        <v>262</v>
      </c>
      <c r="AJ407" s="70" t="s">
        <v>263</v>
      </c>
    </row>
    <row r="408" spans="1:36" x14ac:dyDescent="0.3">
      <c r="A408" s="59" t="str">
        <f t="shared" si="82"/>
        <v>MNG01-FMCG02-SPO-01</v>
      </c>
      <c r="B408" s="70" t="s">
        <v>1195</v>
      </c>
      <c r="C408" s="70" t="s">
        <v>1988</v>
      </c>
      <c r="D408" s="70" t="s">
        <v>2069</v>
      </c>
      <c r="E408" s="70" t="s">
        <v>143</v>
      </c>
      <c r="F408" s="70" t="s">
        <v>8785</v>
      </c>
      <c r="G408" s="70" t="s">
        <v>8786</v>
      </c>
      <c r="H408" s="70" t="s">
        <v>3209</v>
      </c>
      <c r="I408" s="59" t="s">
        <v>4899</v>
      </c>
      <c r="J408" s="70" t="s">
        <v>3210</v>
      </c>
      <c r="K408" s="59" t="s">
        <v>6378</v>
      </c>
      <c r="L408" s="70" t="str">
        <f t="shared" si="83"/>
        <v>0227006</v>
      </c>
      <c r="M408" s="82" t="s">
        <v>4686</v>
      </c>
      <c r="N408" s="70" t="s">
        <v>2687</v>
      </c>
      <c r="O408" s="59" t="s">
        <v>2662</v>
      </c>
      <c r="P408" s="59" t="str">
        <f t="shared" si="85"/>
        <v>0227006</v>
      </c>
      <c r="Q408" s="163" t="str">
        <f t="shared" si="75"/>
        <v>0227006@gsfmcg.com</v>
      </c>
      <c r="R408" s="59" t="s">
        <v>2662</v>
      </c>
      <c r="S408" s="59" t="s">
        <v>592</v>
      </c>
      <c r="T408" s="59" t="str">
        <f t="shared" si="86"/>
        <v>M. Abbas Khan (T-MNG-01)</v>
      </c>
      <c r="U408" s="70" t="s">
        <v>3021</v>
      </c>
      <c r="V408" s="70" t="s">
        <v>8795</v>
      </c>
      <c r="W408" s="70" t="str">
        <f t="shared" si="84"/>
        <v>MNG01 - SPO - M. Abbas Khan</v>
      </c>
      <c r="X408" s="70" t="s">
        <v>263</v>
      </c>
      <c r="Y408" s="70" t="s">
        <v>6298</v>
      </c>
      <c r="Z408" s="70" t="s">
        <v>774</v>
      </c>
      <c r="AA408" s="171" t="s">
        <v>774</v>
      </c>
      <c r="AB408" s="70" t="s">
        <v>774</v>
      </c>
      <c r="AC408" s="70" t="s">
        <v>1171</v>
      </c>
      <c r="AD408" s="70" t="s">
        <v>163</v>
      </c>
      <c r="AE408" s="82" t="s">
        <v>1162</v>
      </c>
      <c r="AF408" s="70" t="s">
        <v>1171</v>
      </c>
      <c r="AG408" s="70" t="s">
        <v>1159</v>
      </c>
      <c r="AH408" s="70" t="s">
        <v>3216</v>
      </c>
      <c r="AI408" s="70" t="s">
        <v>262</v>
      </c>
      <c r="AJ408" s="70" t="s">
        <v>263</v>
      </c>
    </row>
    <row r="409" spans="1:36" x14ac:dyDescent="0.3">
      <c r="A409" s="59" t="str">
        <f t="shared" si="82"/>
        <v>MNG01-FMCG02-SPO-02</v>
      </c>
      <c r="B409" s="70" t="s">
        <v>1195</v>
      </c>
      <c r="C409" s="70" t="s">
        <v>1988</v>
      </c>
      <c r="D409" s="70" t="s">
        <v>2069</v>
      </c>
      <c r="E409" s="70" t="s">
        <v>143</v>
      </c>
      <c r="F409" s="70" t="s">
        <v>8785</v>
      </c>
      <c r="G409" s="70" t="s">
        <v>8786</v>
      </c>
      <c r="H409" s="70" t="s">
        <v>3209</v>
      </c>
      <c r="I409" s="59" t="s">
        <v>4899</v>
      </c>
      <c r="J409" s="70" t="s">
        <v>3210</v>
      </c>
      <c r="K409" s="59" t="s">
        <v>6378</v>
      </c>
      <c r="L409" s="70" t="str">
        <f t="shared" si="83"/>
        <v>0227007</v>
      </c>
      <c r="M409" s="82" t="s">
        <v>4686</v>
      </c>
      <c r="N409" s="70" t="s">
        <v>2687</v>
      </c>
      <c r="O409" s="59" t="s">
        <v>2663</v>
      </c>
      <c r="P409" s="59" t="str">
        <f t="shared" si="85"/>
        <v>0227007</v>
      </c>
      <c r="Q409" s="163" t="str">
        <f t="shared" si="75"/>
        <v>0227007@gsfmcg.com</v>
      </c>
      <c r="R409" s="59" t="s">
        <v>2663</v>
      </c>
      <c r="S409" s="59" t="s">
        <v>261</v>
      </c>
      <c r="T409" s="59" t="str">
        <f t="shared" si="86"/>
        <v>Shahid Mehmood Awan (T-MNG-02)</v>
      </c>
      <c r="U409" s="70" t="s">
        <v>3022</v>
      </c>
      <c r="V409" s="70" t="s">
        <v>6546</v>
      </c>
      <c r="W409" s="70" t="str">
        <f t="shared" si="84"/>
        <v>MNG01 - SPO - Shahid Mehmood Awan</v>
      </c>
      <c r="X409" s="70" t="s">
        <v>7772</v>
      </c>
      <c r="Y409" s="70" t="s">
        <v>6298</v>
      </c>
      <c r="Z409" s="70" t="s">
        <v>774</v>
      </c>
      <c r="AA409" s="171" t="s">
        <v>774</v>
      </c>
      <c r="AB409" s="70" t="s">
        <v>774</v>
      </c>
      <c r="AC409" s="70" t="s">
        <v>1171</v>
      </c>
      <c r="AD409" s="70" t="s">
        <v>163</v>
      </c>
      <c r="AE409" s="82" t="s">
        <v>1162</v>
      </c>
      <c r="AF409" s="70" t="s">
        <v>1171</v>
      </c>
      <c r="AG409" s="70" t="s">
        <v>1159</v>
      </c>
      <c r="AH409" s="70" t="s">
        <v>3216</v>
      </c>
      <c r="AI409" s="70" t="s">
        <v>262</v>
      </c>
      <c r="AJ409" s="70" t="s">
        <v>263</v>
      </c>
    </row>
    <row r="410" spans="1:36" x14ac:dyDescent="0.3">
      <c r="A410" s="59" t="str">
        <f t="shared" si="82"/>
        <v>MNG01-FMCG-SPO-00</v>
      </c>
      <c r="B410" s="70" t="s">
        <v>1171</v>
      </c>
      <c r="C410" s="70" t="s">
        <v>3078</v>
      </c>
      <c r="D410" s="70" t="s">
        <v>2069</v>
      </c>
      <c r="E410" s="70" t="s">
        <v>143</v>
      </c>
      <c r="F410" s="70" t="s">
        <v>8785</v>
      </c>
      <c r="G410" s="70" t="s">
        <v>8786</v>
      </c>
      <c r="H410" s="70" t="s">
        <v>3209</v>
      </c>
      <c r="I410" s="59" t="s">
        <v>4899</v>
      </c>
      <c r="J410" s="70" t="s">
        <v>3210</v>
      </c>
      <c r="K410" s="59" t="s">
        <v>6378</v>
      </c>
      <c r="L410" s="70" t="str">
        <f t="shared" si="83"/>
        <v>0227004</v>
      </c>
      <c r="M410" s="82" t="s">
        <v>4686</v>
      </c>
      <c r="N410" s="70" t="s">
        <v>2687</v>
      </c>
      <c r="O410" s="59" t="s">
        <v>2616</v>
      </c>
      <c r="P410" s="59" t="str">
        <f t="shared" si="85"/>
        <v>0227004</v>
      </c>
      <c r="Q410" s="163" t="str">
        <f t="shared" si="75"/>
        <v>0227004@gsfmcg.com</v>
      </c>
      <c r="R410" s="59" t="s">
        <v>2616</v>
      </c>
      <c r="S410" s="59" t="s">
        <v>5238</v>
      </c>
      <c r="T410" s="59" t="str">
        <f>TRIM(CONCATENATE(W410))</f>
        <v>MNG01 - FMCG Unmapped</v>
      </c>
      <c r="U410" s="70" t="s">
        <v>3397</v>
      </c>
      <c r="V410" s="70" t="s">
        <v>5921</v>
      </c>
      <c r="W410" s="70" t="str">
        <f>TRIM(CONCATENATE(K410," - ",V410))</f>
        <v>MNG01 - FMCG Unmapped</v>
      </c>
      <c r="X410" s="70" t="s">
        <v>263</v>
      </c>
      <c r="Y410" s="70" t="s">
        <v>774</v>
      </c>
      <c r="Z410" s="70" t="s">
        <v>774</v>
      </c>
      <c r="AA410" s="171" t="s">
        <v>774</v>
      </c>
      <c r="AB410" s="70" t="s">
        <v>774</v>
      </c>
      <c r="AC410" s="70" t="s">
        <v>1171</v>
      </c>
      <c r="AD410" s="70" t="s">
        <v>163</v>
      </c>
      <c r="AE410" s="82" t="s">
        <v>1162</v>
      </c>
      <c r="AF410" s="70" t="s">
        <v>1171</v>
      </c>
      <c r="AG410" s="70" t="s">
        <v>1159</v>
      </c>
      <c r="AH410" s="70" t="s">
        <v>3216</v>
      </c>
      <c r="AI410" s="70" t="s">
        <v>262</v>
      </c>
      <c r="AJ410" s="70" t="s">
        <v>263</v>
      </c>
    </row>
    <row r="411" spans="1:36" x14ac:dyDescent="0.3">
      <c r="A411" s="59" t="str">
        <f t="shared" si="82"/>
        <v>MNG01-FMCG-ASM-01</v>
      </c>
      <c r="B411" s="70" t="s">
        <v>1171</v>
      </c>
      <c r="C411" s="70" t="s">
        <v>3078</v>
      </c>
      <c r="D411" s="70" t="s">
        <v>2069</v>
      </c>
      <c r="E411" s="70" t="s">
        <v>143</v>
      </c>
      <c r="F411" s="70" t="s">
        <v>8785</v>
      </c>
      <c r="G411" s="70" t="s">
        <v>8786</v>
      </c>
      <c r="H411" s="70" t="s">
        <v>3209</v>
      </c>
      <c r="I411" s="59" t="s">
        <v>4899</v>
      </c>
      <c r="J411" s="70" t="s">
        <v>3210</v>
      </c>
      <c r="K411" s="59" t="s">
        <v>6378</v>
      </c>
      <c r="L411" s="70" t="str">
        <f t="shared" si="83"/>
        <v>02270</v>
      </c>
      <c r="M411" s="82" t="s">
        <v>4686</v>
      </c>
      <c r="N411" s="70" t="s">
        <v>2687</v>
      </c>
      <c r="O411" s="59" t="s">
        <v>2769</v>
      </c>
      <c r="P411" s="59" t="str">
        <f>O410</f>
        <v>0227004</v>
      </c>
      <c r="Q411" s="163" t="str">
        <f t="shared" si="75"/>
        <v>02270@gsfmcg.com</v>
      </c>
      <c r="R411" s="59" t="s">
        <v>2769</v>
      </c>
      <c r="S411" s="59" t="s">
        <v>7832</v>
      </c>
      <c r="T411" s="59" t="str">
        <f>V411</f>
        <v>Latif Khan</v>
      </c>
      <c r="U411" s="70" t="s">
        <v>3216</v>
      </c>
      <c r="V411" s="70" t="s">
        <v>262</v>
      </c>
      <c r="W411" s="70" t="str">
        <f>TRIM(CONCATENATE(K411," - ",AD411," - ",V411))</f>
        <v>MNG01 - ASM - Latif Khan</v>
      </c>
      <c r="X411" s="70" t="s">
        <v>263</v>
      </c>
      <c r="Y411" s="70" t="s">
        <v>774</v>
      </c>
      <c r="Z411" s="70" t="s">
        <v>774</v>
      </c>
      <c r="AA411" s="171" t="s">
        <v>774</v>
      </c>
      <c r="AB411" s="70" t="s">
        <v>774</v>
      </c>
      <c r="AC411" s="70" t="s">
        <v>1219</v>
      </c>
      <c r="AD411" s="70" t="s">
        <v>1028</v>
      </c>
      <c r="AE411" s="82" t="s">
        <v>3414</v>
      </c>
      <c r="AF411" s="70" t="s">
        <v>1171</v>
      </c>
      <c r="AG411" s="70" t="s">
        <v>1159</v>
      </c>
      <c r="AH411" s="70" t="s">
        <v>8788</v>
      </c>
      <c r="AI411" s="70" t="s">
        <v>262</v>
      </c>
      <c r="AJ411" s="70" t="s">
        <v>263</v>
      </c>
    </row>
    <row r="412" spans="1:36" x14ac:dyDescent="0.3">
      <c r="A412" s="59" t="str">
        <f t="shared" si="82"/>
        <v>NTH-F-FMCG-RSM-00</v>
      </c>
      <c r="B412" s="70" t="s">
        <v>1171</v>
      </c>
      <c r="C412" s="70" t="s">
        <v>3078</v>
      </c>
      <c r="D412" s="70" t="s">
        <v>2069</v>
      </c>
      <c r="E412" s="70" t="s">
        <v>143</v>
      </c>
      <c r="F412" s="70" t="s">
        <v>8785</v>
      </c>
      <c r="G412" s="70" t="s">
        <v>8786</v>
      </c>
      <c r="H412" s="70" t="s">
        <v>3209</v>
      </c>
      <c r="I412" s="59" t="s">
        <v>4899</v>
      </c>
      <c r="J412" s="70" t="s">
        <v>3210</v>
      </c>
      <c r="K412" s="59" t="s">
        <v>6378</v>
      </c>
      <c r="L412" s="99" t="str">
        <f t="shared" si="83"/>
        <v>0112501</v>
      </c>
      <c r="M412" s="82" t="s">
        <v>4686</v>
      </c>
      <c r="N412" s="70" t="s">
        <v>2687</v>
      </c>
      <c r="O412" s="82" t="s">
        <v>8814</v>
      </c>
      <c r="P412" s="59" t="str">
        <f t="shared" ref="P412:P443" si="87">O412</f>
        <v>0112501</v>
      </c>
      <c r="Q412" s="163" t="str">
        <f t="shared" si="75"/>
        <v>0112501@gsfmcg.com</v>
      </c>
      <c r="R412" s="99" t="s">
        <v>3414</v>
      </c>
      <c r="S412" s="70" t="s">
        <v>8787</v>
      </c>
      <c r="T412" s="59" t="str">
        <f>W412</f>
        <v>NTH-F - RSM - FMCG Unmapped</v>
      </c>
      <c r="U412" s="70" t="s">
        <v>8787</v>
      </c>
      <c r="V412" s="70" t="s">
        <v>5921</v>
      </c>
      <c r="W412" s="70" t="str">
        <f t="shared" ref="W412:W443" si="88">TRIM(CONCATENATE(G412," - ",AD412," - ",V412))</f>
        <v>NTH-F - RSM - FMCG Unmapped</v>
      </c>
      <c r="X412" s="70" t="s">
        <v>149</v>
      </c>
      <c r="Y412" s="70" t="s">
        <v>774</v>
      </c>
      <c r="Z412" s="70" t="s">
        <v>774</v>
      </c>
      <c r="AA412" s="171" t="s">
        <v>774</v>
      </c>
      <c r="AB412" s="70" t="s">
        <v>774</v>
      </c>
      <c r="AC412" s="70" t="s">
        <v>1806</v>
      </c>
      <c r="AD412" s="70" t="s">
        <v>1146</v>
      </c>
      <c r="AE412" s="82" t="s">
        <v>2488</v>
      </c>
      <c r="AF412" s="70" t="s">
        <v>1171</v>
      </c>
      <c r="AG412" s="70" t="s">
        <v>1159</v>
      </c>
      <c r="AH412" s="70" t="s">
        <v>8788</v>
      </c>
      <c r="AI412" s="70" t="s">
        <v>262</v>
      </c>
      <c r="AJ412" s="70" t="s">
        <v>263</v>
      </c>
    </row>
    <row r="413" spans="1:36" x14ac:dyDescent="0.3">
      <c r="A413" s="59" t="str">
        <f t="shared" si="82"/>
        <v>NATL-FMCG-HOD-01</v>
      </c>
      <c r="B413" s="70" t="s">
        <v>1171</v>
      </c>
      <c r="C413" s="70" t="s">
        <v>3078</v>
      </c>
      <c r="D413" s="70" t="s">
        <v>1806</v>
      </c>
      <c r="E413" s="70" t="s">
        <v>1201</v>
      </c>
      <c r="F413" s="70" t="s">
        <v>1201</v>
      </c>
      <c r="G413" s="59" t="s">
        <v>5630</v>
      </c>
      <c r="H413" s="70" t="s">
        <v>4725</v>
      </c>
      <c r="I413" s="59" t="s">
        <v>4901</v>
      </c>
      <c r="J413" s="59" t="s">
        <v>1367</v>
      </c>
      <c r="K413" s="59" t="s">
        <v>1163</v>
      </c>
      <c r="L413" s="82" t="s">
        <v>5239</v>
      </c>
      <c r="M413" s="82" t="s">
        <v>4686</v>
      </c>
      <c r="N413" s="70" t="s">
        <v>2687</v>
      </c>
      <c r="O413" s="82" t="s">
        <v>5239</v>
      </c>
      <c r="P413" s="59" t="str">
        <f t="shared" si="87"/>
        <v>0911002</v>
      </c>
      <c r="Q413" s="163" t="str">
        <f t="shared" si="75"/>
        <v>0911002@gsfmcg.com</v>
      </c>
      <c r="R413" s="82" t="s">
        <v>5239</v>
      </c>
      <c r="S413" s="59" t="s">
        <v>5230</v>
      </c>
      <c r="T413" s="59" t="str">
        <f t="shared" ref="T413:T444" si="89">TRIM(CONCATENATE(V413))</f>
        <v>National FMCG Street</v>
      </c>
      <c r="U413" s="70" t="s">
        <v>5230</v>
      </c>
      <c r="V413" s="70" t="s">
        <v>5231</v>
      </c>
      <c r="W413" s="70" t="str">
        <f t="shared" si="88"/>
        <v>NATL - HOD - National FMCG Street</v>
      </c>
      <c r="X413" s="70" t="s">
        <v>1367</v>
      </c>
      <c r="Y413" s="70" t="s">
        <v>774</v>
      </c>
      <c r="Z413" s="70" t="s">
        <v>774</v>
      </c>
      <c r="AA413" s="171" t="s">
        <v>774</v>
      </c>
      <c r="AB413" s="70" t="s">
        <v>774</v>
      </c>
      <c r="AC413" s="70" t="s">
        <v>2075</v>
      </c>
      <c r="AD413" s="70" t="s">
        <v>1151</v>
      </c>
      <c r="AE413" s="82" t="s">
        <v>2486</v>
      </c>
      <c r="AF413" s="70" t="s">
        <v>1171</v>
      </c>
      <c r="AG413" s="70" t="s">
        <v>1159</v>
      </c>
      <c r="AH413" s="70" t="s">
        <v>4405</v>
      </c>
      <c r="AI413" s="70" t="s">
        <v>4402</v>
      </c>
      <c r="AJ413" s="70" t="s">
        <v>1367</v>
      </c>
    </row>
    <row r="414" spans="1:36" x14ac:dyDescent="0.3">
      <c r="A414" s="59" t="str">
        <f t="shared" si="82"/>
        <v>NATL-MKT-INST-HOD-01</v>
      </c>
      <c r="B414" s="70" t="s">
        <v>1806</v>
      </c>
      <c r="C414" s="70" t="s">
        <v>3437</v>
      </c>
      <c r="D414" s="70" t="s">
        <v>1806</v>
      </c>
      <c r="E414" s="70" t="s">
        <v>1201</v>
      </c>
      <c r="F414" s="70" t="s">
        <v>1201</v>
      </c>
      <c r="G414" s="59" t="s">
        <v>5630</v>
      </c>
      <c r="H414" s="70" t="s">
        <v>4725</v>
      </c>
      <c r="I414" s="59" t="s">
        <v>4901</v>
      </c>
      <c r="J414" s="70" t="s">
        <v>1367</v>
      </c>
      <c r="K414" s="59" t="s">
        <v>1163</v>
      </c>
      <c r="L414" s="82" t="str">
        <f>O414</f>
        <v>0911001</v>
      </c>
      <c r="M414" s="82" t="s">
        <v>4686</v>
      </c>
      <c r="N414" s="70" t="s">
        <v>2687</v>
      </c>
      <c r="O414" s="82" t="s">
        <v>4890</v>
      </c>
      <c r="P414" s="59" t="str">
        <f t="shared" si="87"/>
        <v>0911001</v>
      </c>
      <c r="Q414" s="162" t="s">
        <v>4891</v>
      </c>
      <c r="R414" s="59" t="s">
        <v>4890</v>
      </c>
      <c r="S414" s="59" t="s">
        <v>3438</v>
      </c>
      <c r="T414" s="59" t="str">
        <f t="shared" si="89"/>
        <v>National MKT-Institute</v>
      </c>
      <c r="U414" s="70" t="s">
        <v>3438</v>
      </c>
      <c r="V414" s="70" t="s">
        <v>3439</v>
      </c>
      <c r="W414" s="70" t="str">
        <f t="shared" si="88"/>
        <v>NATL - HOD - National MKT-Institute</v>
      </c>
      <c r="X414" s="70" t="s">
        <v>1367</v>
      </c>
      <c r="Y414" s="70" t="s">
        <v>774</v>
      </c>
      <c r="Z414" s="70" t="s">
        <v>774</v>
      </c>
      <c r="AA414" s="171" t="s">
        <v>774</v>
      </c>
      <c r="AB414" s="70" t="s">
        <v>774</v>
      </c>
      <c r="AC414" s="70" t="s">
        <v>2075</v>
      </c>
      <c r="AD414" s="70" t="s">
        <v>1151</v>
      </c>
      <c r="AE414" s="82" t="s">
        <v>2486</v>
      </c>
      <c r="AF414" s="70" t="s">
        <v>1216</v>
      </c>
      <c r="AG414" s="70" t="s">
        <v>3437</v>
      </c>
      <c r="AH414" s="70" t="s">
        <v>4405</v>
      </c>
      <c r="AI414" s="70" t="s">
        <v>4402</v>
      </c>
      <c r="AJ414" s="70" t="s">
        <v>1367</v>
      </c>
    </row>
    <row r="415" spans="1:36" x14ac:dyDescent="0.3">
      <c r="A415" s="59" t="str">
        <f t="shared" si="82"/>
        <v>NATL-UNMAP-HOD-01</v>
      </c>
      <c r="B415" s="70" t="s">
        <v>1806</v>
      </c>
      <c r="C415" s="70" t="s">
        <v>3437</v>
      </c>
      <c r="D415" s="70" t="s">
        <v>1806</v>
      </c>
      <c r="E415" s="70" t="s">
        <v>1201</v>
      </c>
      <c r="F415" s="70" t="s">
        <v>1201</v>
      </c>
      <c r="G415" s="59" t="s">
        <v>5630</v>
      </c>
      <c r="H415" s="70" t="s">
        <v>4725</v>
      </c>
      <c r="I415" s="59" t="s">
        <v>4901</v>
      </c>
      <c r="J415" s="70" t="s">
        <v>1367</v>
      </c>
      <c r="K415" s="59" t="s">
        <v>1163</v>
      </c>
      <c r="L415" s="82" t="str">
        <f>O415</f>
        <v>0913001</v>
      </c>
      <c r="M415" s="82" t="s">
        <v>4686</v>
      </c>
      <c r="N415" s="70" t="s">
        <v>2687</v>
      </c>
      <c r="O415" s="82" t="s">
        <v>4894</v>
      </c>
      <c r="P415" s="59" t="str">
        <f t="shared" si="87"/>
        <v>0913001</v>
      </c>
      <c r="Q415" s="162" t="s">
        <v>4895</v>
      </c>
      <c r="R415" s="59" t="s">
        <v>4894</v>
      </c>
      <c r="S415" s="4" t="s">
        <v>3441</v>
      </c>
      <c r="T415" s="59" t="str">
        <f t="shared" si="89"/>
        <v>Unmapped SF-PHR</v>
      </c>
      <c r="U415" s="70" t="s">
        <v>3441</v>
      </c>
      <c r="V415" s="70" t="s">
        <v>4385</v>
      </c>
      <c r="W415" s="70" t="str">
        <f t="shared" si="88"/>
        <v>NATL - HOD - Unmapped SF-PHR</v>
      </c>
      <c r="X415" s="70" t="s">
        <v>1367</v>
      </c>
      <c r="Y415" s="70" t="s">
        <v>774</v>
      </c>
      <c r="Z415" s="70" t="s">
        <v>774</v>
      </c>
      <c r="AA415" s="171" t="s">
        <v>774</v>
      </c>
      <c r="AB415" s="70" t="s">
        <v>774</v>
      </c>
      <c r="AC415" s="70" t="s">
        <v>2075</v>
      </c>
      <c r="AD415" s="70" t="s">
        <v>1151</v>
      </c>
      <c r="AE415" s="82" t="s">
        <v>2486</v>
      </c>
      <c r="AF415" s="70" t="s">
        <v>1216</v>
      </c>
      <c r="AG415" s="70" t="s">
        <v>3437</v>
      </c>
      <c r="AH415" s="70" t="s">
        <v>4405</v>
      </c>
      <c r="AI415" s="70" t="s">
        <v>4402</v>
      </c>
      <c r="AJ415" s="70" t="s">
        <v>1367</v>
      </c>
    </row>
    <row r="416" spans="1:36" x14ac:dyDescent="0.3">
      <c r="A416" s="59" t="str">
        <f t="shared" si="82"/>
        <v>NATL-MKT-EXECUTIVE</v>
      </c>
      <c r="B416" s="70" t="s">
        <v>1910</v>
      </c>
      <c r="C416" s="70" t="s">
        <v>4409</v>
      </c>
      <c r="D416" s="70" t="s">
        <v>1806</v>
      </c>
      <c r="E416" s="70" t="s">
        <v>1201</v>
      </c>
      <c r="F416" s="70" t="s">
        <v>1201</v>
      </c>
      <c r="G416" s="59" t="s">
        <v>5630</v>
      </c>
      <c r="H416" s="70" t="s">
        <v>4725</v>
      </c>
      <c r="I416" s="59" t="s">
        <v>4901</v>
      </c>
      <c r="J416" s="70" t="s">
        <v>1367</v>
      </c>
      <c r="K416" s="59" t="s">
        <v>1163</v>
      </c>
      <c r="L416" s="99" t="s">
        <v>4887</v>
      </c>
      <c r="M416" s="82" t="s">
        <v>4686</v>
      </c>
      <c r="N416" s="70" t="s">
        <v>2687</v>
      </c>
      <c r="O416" s="82" t="s">
        <v>3440</v>
      </c>
      <c r="P416" s="59" t="str">
        <f t="shared" si="87"/>
        <v>87</v>
      </c>
      <c r="Q416" s="162" t="s">
        <v>4886</v>
      </c>
      <c r="R416" s="59" t="s">
        <v>3440</v>
      </c>
      <c r="S416" s="119" t="s">
        <v>4405</v>
      </c>
      <c r="T416" s="59" t="str">
        <f t="shared" si="89"/>
        <v>Dr. Syed Saeedul Hoda</v>
      </c>
      <c r="U416" s="70" t="s">
        <v>4405</v>
      </c>
      <c r="V416" s="70" t="s">
        <v>4402</v>
      </c>
      <c r="W416" s="70" t="str">
        <f t="shared" si="88"/>
        <v>NATL - EXEC - Dr. Syed Saeedul Hoda</v>
      </c>
      <c r="X416" s="70" t="s">
        <v>1367</v>
      </c>
      <c r="Y416" s="70" t="s">
        <v>774</v>
      </c>
      <c r="Z416" s="70" t="s">
        <v>774</v>
      </c>
      <c r="AA416" s="171" t="s">
        <v>774</v>
      </c>
      <c r="AB416" s="70" t="s">
        <v>774</v>
      </c>
      <c r="AC416" s="70" t="s">
        <v>2074</v>
      </c>
      <c r="AD416" s="70" t="s">
        <v>4726</v>
      </c>
      <c r="AE416" s="82" t="s">
        <v>2487</v>
      </c>
      <c r="AF416" s="70" t="s">
        <v>1217</v>
      </c>
      <c r="AG416" s="70" t="s">
        <v>4409</v>
      </c>
      <c r="AH416" s="70" t="s">
        <v>4403</v>
      </c>
      <c r="AI416" s="70" t="s">
        <v>4404</v>
      </c>
      <c r="AJ416" s="70" t="s">
        <v>1367</v>
      </c>
    </row>
    <row r="417" spans="1:36" x14ac:dyDescent="0.3">
      <c r="A417" s="59" t="str">
        <f t="shared" si="82"/>
        <v>NATL-GSM-EXECUTIVE</v>
      </c>
      <c r="B417" s="70" t="s">
        <v>1910</v>
      </c>
      <c r="C417" s="70" t="s">
        <v>4409</v>
      </c>
      <c r="D417" s="70" t="s">
        <v>1806</v>
      </c>
      <c r="E417" s="70" t="s">
        <v>1201</v>
      </c>
      <c r="F417" s="70" t="s">
        <v>1201</v>
      </c>
      <c r="G417" s="59" t="s">
        <v>5630</v>
      </c>
      <c r="H417" s="70" t="s">
        <v>4725</v>
      </c>
      <c r="I417" s="59" t="s">
        <v>4901</v>
      </c>
      <c r="J417" s="70" t="s">
        <v>1367</v>
      </c>
      <c r="K417" s="59" t="s">
        <v>1163</v>
      </c>
      <c r="L417" s="99" t="s">
        <v>4422</v>
      </c>
      <c r="M417" s="82" t="s">
        <v>4686</v>
      </c>
      <c r="N417" s="70" t="s">
        <v>2687</v>
      </c>
      <c r="O417" s="82" t="s">
        <v>4896</v>
      </c>
      <c r="P417" s="59" t="str">
        <f t="shared" si="87"/>
        <v>89</v>
      </c>
      <c r="Q417" s="163" t="s">
        <v>4897</v>
      </c>
      <c r="R417" s="59" t="s">
        <v>4896</v>
      </c>
      <c r="S417" s="4" t="s">
        <v>4403</v>
      </c>
      <c r="T417" s="59" t="str">
        <f t="shared" si="89"/>
        <v>Dr. Syed Azizur Rab</v>
      </c>
      <c r="U417" s="70" t="s">
        <v>4403</v>
      </c>
      <c r="V417" s="70" t="s">
        <v>4404</v>
      </c>
      <c r="W417" s="70" t="str">
        <f t="shared" si="88"/>
        <v>NATL - EXEC - Dr. Syed Azizur Rab</v>
      </c>
      <c r="X417" s="70" t="s">
        <v>1367</v>
      </c>
      <c r="Y417" s="70" t="s">
        <v>774</v>
      </c>
      <c r="Z417" s="70" t="s">
        <v>774</v>
      </c>
      <c r="AA417" s="171" t="s">
        <v>774</v>
      </c>
      <c r="AB417" s="70" t="s">
        <v>774</v>
      </c>
      <c r="AC417" s="70" t="s">
        <v>2074</v>
      </c>
      <c r="AD417" s="70" t="s">
        <v>4726</v>
      </c>
      <c r="AE417" s="99" t="s">
        <v>2360</v>
      </c>
      <c r="AF417" s="70" t="s">
        <v>1217</v>
      </c>
      <c r="AG417" s="70" t="s">
        <v>4409</v>
      </c>
      <c r="AH417" s="70"/>
      <c r="AI417" s="70"/>
      <c r="AJ417" s="70"/>
    </row>
    <row r="418" spans="1:36" x14ac:dyDescent="0.3">
      <c r="A418" s="59" t="str">
        <f t="shared" si="82"/>
        <v>NATL-MKT-EXECUTIVE-1</v>
      </c>
      <c r="B418" s="70" t="s">
        <v>1910</v>
      </c>
      <c r="C418" s="70" t="s">
        <v>4409</v>
      </c>
      <c r="D418" s="70" t="s">
        <v>1806</v>
      </c>
      <c r="E418" s="70" t="s">
        <v>1201</v>
      </c>
      <c r="F418" s="70" t="s">
        <v>1201</v>
      </c>
      <c r="G418" s="59" t="s">
        <v>5630</v>
      </c>
      <c r="H418" s="70" t="s">
        <v>4725</v>
      </c>
      <c r="I418" s="59" t="s">
        <v>4901</v>
      </c>
      <c r="J418" s="70" t="s">
        <v>1367</v>
      </c>
      <c r="K418" s="59" t="s">
        <v>1163</v>
      </c>
      <c r="L418" s="99" t="s">
        <v>4888</v>
      </c>
      <c r="M418" s="82" t="s">
        <v>4686</v>
      </c>
      <c r="N418" s="70" t="s">
        <v>2687</v>
      </c>
      <c r="O418" s="82" t="s">
        <v>5931</v>
      </c>
      <c r="P418" s="59" t="str">
        <f t="shared" si="87"/>
        <v>99991</v>
      </c>
      <c r="Q418" s="163" t="str">
        <f>CONCATENATE(O418,"@gspharma.com")</f>
        <v>99991@gspharma.com</v>
      </c>
      <c r="R418" s="59"/>
      <c r="S418" s="4" t="s">
        <v>4408</v>
      </c>
      <c r="T418" s="59" t="str">
        <f t="shared" si="89"/>
        <v>M. Umar Saleem</v>
      </c>
      <c r="U418" s="70" t="s">
        <v>4408</v>
      </c>
      <c r="V418" s="70" t="s">
        <v>4913</v>
      </c>
      <c r="W418" s="70" t="str">
        <f t="shared" si="88"/>
        <v>NATL - EXEC - M. Umar Saleem</v>
      </c>
      <c r="X418" s="70" t="s">
        <v>1367</v>
      </c>
      <c r="Y418" s="70" t="s">
        <v>774</v>
      </c>
      <c r="Z418" s="70" t="s">
        <v>774</v>
      </c>
      <c r="AA418" s="171" t="s">
        <v>774</v>
      </c>
      <c r="AB418" s="70" t="s">
        <v>774</v>
      </c>
      <c r="AC418" s="70" t="s">
        <v>2074</v>
      </c>
      <c r="AD418" s="70" t="s">
        <v>4726</v>
      </c>
      <c r="AE418" s="82" t="s">
        <v>2487</v>
      </c>
      <c r="AF418" s="70" t="s">
        <v>1217</v>
      </c>
      <c r="AG418" s="70" t="s">
        <v>4409</v>
      </c>
      <c r="AH418" s="70"/>
      <c r="AI418" s="70"/>
      <c r="AJ418" s="70"/>
    </row>
    <row r="419" spans="1:36" x14ac:dyDescent="0.3">
      <c r="A419" s="59" t="str">
        <f t="shared" si="82"/>
        <v>NATL-PHR-DGM-01</v>
      </c>
      <c r="B419" s="59" t="s">
        <v>1216</v>
      </c>
      <c r="C419" s="59" t="s">
        <v>1985</v>
      </c>
      <c r="D419" s="70" t="s">
        <v>1171</v>
      </c>
      <c r="E419" s="70" t="s">
        <v>17</v>
      </c>
      <c r="F419" s="70" t="s">
        <v>1166</v>
      </c>
      <c r="G419" s="70" t="s">
        <v>5637</v>
      </c>
      <c r="H419" s="70" t="s">
        <v>1171</v>
      </c>
      <c r="I419" s="59" t="s">
        <v>4901</v>
      </c>
      <c r="J419" s="70" t="s">
        <v>1212</v>
      </c>
      <c r="K419" s="59" t="s">
        <v>1160</v>
      </c>
      <c r="L419" s="59" t="s">
        <v>8002</v>
      </c>
      <c r="M419" s="82" t="s">
        <v>4686</v>
      </c>
      <c r="N419" s="70" t="s">
        <v>2687</v>
      </c>
      <c r="O419" s="82" t="s">
        <v>8005</v>
      </c>
      <c r="P419" s="59" t="str">
        <f t="shared" si="87"/>
        <v>10</v>
      </c>
      <c r="Q419" s="162" t="str">
        <f>CONCATENATE(O419,"@gspharma.com")</f>
        <v>10@gspharma.com</v>
      </c>
      <c r="R419" s="59">
        <v>83</v>
      </c>
      <c r="S419" s="59" t="s">
        <v>1211</v>
      </c>
      <c r="T419" s="59" t="str">
        <f t="shared" si="89"/>
        <v>Khurram Moazzam</v>
      </c>
      <c r="U419" s="59" t="s">
        <v>1211</v>
      </c>
      <c r="V419" s="70" t="s">
        <v>8108</v>
      </c>
      <c r="W419" s="70" t="str">
        <f t="shared" si="88"/>
        <v>STH-A - DGM - Khurram Moazzam</v>
      </c>
      <c r="X419" s="70" t="s">
        <v>18</v>
      </c>
      <c r="Y419" s="70" t="s">
        <v>774</v>
      </c>
      <c r="Z419" s="70" t="s">
        <v>774</v>
      </c>
      <c r="AA419" s="171">
        <v>45083</v>
      </c>
      <c r="AB419" s="70" t="s">
        <v>774</v>
      </c>
      <c r="AC419" s="70" t="s">
        <v>1910</v>
      </c>
      <c r="AD419" s="70" t="s">
        <v>1145</v>
      </c>
      <c r="AE419" s="82" t="s">
        <v>2486</v>
      </c>
      <c r="AF419" s="70" t="s">
        <v>1171</v>
      </c>
      <c r="AG419" s="70" t="s">
        <v>1159</v>
      </c>
      <c r="AH419" s="70" t="s">
        <v>4408</v>
      </c>
      <c r="AI419" s="70" t="s">
        <v>4913</v>
      </c>
      <c r="AJ419" s="70" t="s">
        <v>1367</v>
      </c>
    </row>
    <row r="420" spans="1:36" x14ac:dyDescent="0.3">
      <c r="A420" s="59" t="str">
        <f t="shared" si="82"/>
        <v>NATL-MKT-COORDINATOR</v>
      </c>
      <c r="B420" s="70" t="s">
        <v>1910</v>
      </c>
      <c r="C420" s="70" t="s">
        <v>4409</v>
      </c>
      <c r="D420" s="70" t="s">
        <v>1806</v>
      </c>
      <c r="E420" s="70" t="s">
        <v>1201</v>
      </c>
      <c r="F420" s="70" t="s">
        <v>1201</v>
      </c>
      <c r="G420" s="59" t="s">
        <v>5630</v>
      </c>
      <c r="H420" s="70" t="s">
        <v>4725</v>
      </c>
      <c r="I420" s="59" t="s">
        <v>4901</v>
      </c>
      <c r="J420" s="70" t="s">
        <v>1367</v>
      </c>
      <c r="K420" s="59" t="s">
        <v>1163</v>
      </c>
      <c r="L420" s="99" t="str">
        <f t="shared" ref="L420:L430" si="90">O420</f>
        <v>99992</v>
      </c>
      <c r="M420" s="82" t="s">
        <v>4686</v>
      </c>
      <c r="N420" s="70" t="s">
        <v>2687</v>
      </c>
      <c r="O420" s="82" t="s">
        <v>5932</v>
      </c>
      <c r="P420" s="59" t="str">
        <f t="shared" si="87"/>
        <v>99992</v>
      </c>
      <c r="Q420" s="163" t="str">
        <f>CONCATENATE(O420,"@gspharma.com")</f>
        <v>99992@gspharma.com</v>
      </c>
      <c r="R420" s="59"/>
      <c r="S420" s="4" t="s">
        <v>4410</v>
      </c>
      <c r="T420" s="59" t="str">
        <f t="shared" si="89"/>
        <v>Marketing Coordinators</v>
      </c>
      <c r="U420" s="70" t="s">
        <v>4410</v>
      </c>
      <c r="V420" s="70" t="s">
        <v>4411</v>
      </c>
      <c r="W420" s="70" t="str">
        <f t="shared" si="88"/>
        <v>NATL - EXEC - Marketing Coordinators</v>
      </c>
      <c r="X420" s="70" t="s">
        <v>1367</v>
      </c>
      <c r="Y420" s="70" t="s">
        <v>774</v>
      </c>
      <c r="Z420" s="70" t="s">
        <v>774</v>
      </c>
      <c r="AA420" s="171" t="s">
        <v>774</v>
      </c>
      <c r="AB420" s="70" t="s">
        <v>774</v>
      </c>
      <c r="AC420" s="70" t="s">
        <v>2074</v>
      </c>
      <c r="AD420" s="70" t="s">
        <v>4726</v>
      </c>
      <c r="AE420" s="82" t="s">
        <v>2487</v>
      </c>
      <c r="AF420" s="70" t="s">
        <v>1217</v>
      </c>
      <c r="AG420" s="70" t="s">
        <v>4409</v>
      </c>
      <c r="AH420" s="70"/>
      <c r="AI420" s="70"/>
      <c r="AJ420" s="70"/>
    </row>
    <row r="421" spans="1:36" x14ac:dyDescent="0.3">
      <c r="A421" s="59" t="str">
        <f t="shared" si="82"/>
        <v>NATL-SF-INST-HOD-01</v>
      </c>
      <c r="B421" s="70" t="s">
        <v>1806</v>
      </c>
      <c r="C421" s="70" t="s">
        <v>3437</v>
      </c>
      <c r="D421" s="70" t="s">
        <v>1806</v>
      </c>
      <c r="E421" s="70" t="s">
        <v>1201</v>
      </c>
      <c r="F421" s="70" t="s">
        <v>1201</v>
      </c>
      <c r="G421" s="59" t="s">
        <v>5630</v>
      </c>
      <c r="H421" s="70" t="s">
        <v>4725</v>
      </c>
      <c r="I421" s="59" t="s">
        <v>4901</v>
      </c>
      <c r="J421" s="70" t="s">
        <v>1367</v>
      </c>
      <c r="K421" s="59" t="s">
        <v>1163</v>
      </c>
      <c r="L421" s="82" t="str">
        <f t="shared" si="90"/>
        <v>0912001</v>
      </c>
      <c r="M421" s="82" t="s">
        <v>4686</v>
      </c>
      <c r="N421" s="70" t="s">
        <v>2687</v>
      </c>
      <c r="O421" s="82" t="s">
        <v>4892</v>
      </c>
      <c r="P421" s="59" t="str">
        <f t="shared" si="87"/>
        <v>0912001</v>
      </c>
      <c r="Q421" s="163" t="s">
        <v>4893</v>
      </c>
      <c r="R421" s="59" t="s">
        <v>4892</v>
      </c>
      <c r="S421" s="59" t="s">
        <v>4387</v>
      </c>
      <c r="T421" s="59" t="str">
        <f t="shared" si="89"/>
        <v>National SF-Institute</v>
      </c>
      <c r="U421" s="70" t="s">
        <v>4387</v>
      </c>
      <c r="V421" s="70" t="s">
        <v>4386</v>
      </c>
      <c r="W421" s="70" t="str">
        <f t="shared" si="88"/>
        <v>NATL - HOD - National SF-Institute</v>
      </c>
      <c r="X421" s="70" t="s">
        <v>1367</v>
      </c>
      <c r="Y421" s="70" t="s">
        <v>774</v>
      </c>
      <c r="Z421" s="70" t="s">
        <v>774</v>
      </c>
      <c r="AA421" s="171" t="s">
        <v>774</v>
      </c>
      <c r="AB421" s="70" t="s">
        <v>774</v>
      </c>
      <c r="AC421" s="70" t="s">
        <v>2075</v>
      </c>
      <c r="AD421" s="70" t="s">
        <v>1151</v>
      </c>
      <c r="AE421" s="82" t="s">
        <v>2486</v>
      </c>
      <c r="AF421" s="70" t="s">
        <v>1216</v>
      </c>
      <c r="AG421" s="70" t="s">
        <v>3437</v>
      </c>
      <c r="AH421" s="70" t="s">
        <v>4414</v>
      </c>
      <c r="AI421" s="70" t="s">
        <v>4415</v>
      </c>
      <c r="AJ421" s="70" t="s">
        <v>1367</v>
      </c>
    </row>
    <row r="422" spans="1:36" x14ac:dyDescent="0.3">
      <c r="A422" s="59" t="str">
        <f t="shared" si="82"/>
        <v>NATL-MIS-SUPERUSER</v>
      </c>
      <c r="B422" s="70" t="s">
        <v>1910</v>
      </c>
      <c r="C422" s="70" t="s">
        <v>4409</v>
      </c>
      <c r="D422" s="70" t="s">
        <v>1806</v>
      </c>
      <c r="E422" s="70" t="s">
        <v>1201</v>
      </c>
      <c r="F422" s="70" t="s">
        <v>1201</v>
      </c>
      <c r="G422" s="59" t="s">
        <v>5630</v>
      </c>
      <c r="H422" s="70" t="s">
        <v>4725</v>
      </c>
      <c r="I422" s="70" t="s">
        <v>4901</v>
      </c>
      <c r="J422" s="70" t="s">
        <v>1367</v>
      </c>
      <c r="K422" s="59" t="s">
        <v>1163</v>
      </c>
      <c r="L422" s="99" t="str">
        <f t="shared" si="90"/>
        <v>99996</v>
      </c>
      <c r="M422" s="82" t="s">
        <v>4686</v>
      </c>
      <c r="N422" s="70" t="s">
        <v>2687</v>
      </c>
      <c r="O422" s="82" t="s">
        <v>5937</v>
      </c>
      <c r="P422" s="59" t="str">
        <f t="shared" si="87"/>
        <v>99996</v>
      </c>
      <c r="Q422" s="163" t="str">
        <f>CONCATENATE(O422,"@gspharma.com")</f>
        <v>99996@gspharma.com</v>
      </c>
      <c r="R422" s="59"/>
      <c r="S422" s="4" t="s">
        <v>4418</v>
      </c>
      <c r="T422" s="59" t="str">
        <f t="shared" si="89"/>
        <v>Hasnain Ali Qureshi</v>
      </c>
      <c r="U422" s="4" t="s">
        <v>4418</v>
      </c>
      <c r="V422" s="70" t="s">
        <v>4419</v>
      </c>
      <c r="W422" s="70" t="str">
        <f t="shared" si="88"/>
        <v>NATL - EXEC - Hasnain Ali Qureshi</v>
      </c>
      <c r="X422" s="70" t="s">
        <v>1367</v>
      </c>
      <c r="Y422" s="70" t="s">
        <v>774</v>
      </c>
      <c r="Z422" s="70" t="s">
        <v>774</v>
      </c>
      <c r="AA422" s="171" t="s">
        <v>774</v>
      </c>
      <c r="AB422" s="70" t="s">
        <v>774</v>
      </c>
      <c r="AC422" s="70" t="s">
        <v>2074</v>
      </c>
      <c r="AD422" s="70" t="s">
        <v>4726</v>
      </c>
      <c r="AE422" s="82" t="s">
        <v>2487</v>
      </c>
      <c r="AF422" s="70" t="s">
        <v>1217</v>
      </c>
      <c r="AG422" s="70" t="s">
        <v>4409</v>
      </c>
      <c r="AH422" s="70"/>
      <c r="AI422" s="70"/>
      <c r="AJ422" s="70"/>
    </row>
    <row r="423" spans="1:36" x14ac:dyDescent="0.3">
      <c r="A423" s="59" t="str">
        <f t="shared" si="82"/>
        <v>NATL-MIS-SUPERUSER1</v>
      </c>
      <c r="B423" s="70" t="s">
        <v>1910</v>
      </c>
      <c r="C423" s="70" t="s">
        <v>4409</v>
      </c>
      <c r="D423" s="70" t="s">
        <v>1806</v>
      </c>
      <c r="E423" s="70" t="s">
        <v>1201</v>
      </c>
      <c r="F423" s="70" t="s">
        <v>1201</v>
      </c>
      <c r="G423" s="59" t="s">
        <v>5630</v>
      </c>
      <c r="H423" s="70" t="s">
        <v>4725</v>
      </c>
      <c r="I423" s="70" t="s">
        <v>4901</v>
      </c>
      <c r="J423" s="70" t="s">
        <v>1367</v>
      </c>
      <c r="K423" s="59" t="s">
        <v>1163</v>
      </c>
      <c r="L423" s="99" t="str">
        <f t="shared" si="90"/>
        <v>99997</v>
      </c>
      <c r="M423" s="82" t="s">
        <v>4686</v>
      </c>
      <c r="N423" s="70" t="s">
        <v>2687</v>
      </c>
      <c r="O423" s="82" t="s">
        <v>5938</v>
      </c>
      <c r="P423" s="59" t="str">
        <f t="shared" si="87"/>
        <v>99997</v>
      </c>
      <c r="Q423" s="163" t="str">
        <f>CONCATENATE(O423,"@gspharma.com")</f>
        <v>99997@gspharma.com</v>
      </c>
      <c r="R423" s="59"/>
      <c r="S423" s="4" t="s">
        <v>4418</v>
      </c>
      <c r="T423" s="59" t="str">
        <f t="shared" si="89"/>
        <v>Shahzaib Sattar</v>
      </c>
      <c r="U423" s="70" t="s">
        <v>4903</v>
      </c>
      <c r="V423" s="70" t="s">
        <v>4904</v>
      </c>
      <c r="W423" s="70" t="str">
        <f t="shared" si="88"/>
        <v>NATL - EXEC - Shahzaib Sattar</v>
      </c>
      <c r="X423" s="70" t="s">
        <v>1367</v>
      </c>
      <c r="Y423" s="70" t="s">
        <v>774</v>
      </c>
      <c r="Z423" s="70" t="s">
        <v>774</v>
      </c>
      <c r="AA423" s="171" t="s">
        <v>774</v>
      </c>
      <c r="AB423" s="70" t="s">
        <v>774</v>
      </c>
      <c r="AC423" s="70" t="s">
        <v>2074</v>
      </c>
      <c r="AD423" s="70" t="s">
        <v>4726</v>
      </c>
      <c r="AE423" s="82" t="s">
        <v>2487</v>
      </c>
      <c r="AF423" s="70" t="s">
        <v>1217</v>
      </c>
      <c r="AG423" s="70" t="s">
        <v>4409</v>
      </c>
      <c r="AH423" s="70"/>
      <c r="AI423" s="70"/>
      <c r="AJ423" s="70"/>
    </row>
    <row r="424" spans="1:36" x14ac:dyDescent="0.3">
      <c r="A424" s="59" t="str">
        <f t="shared" si="82"/>
        <v>FMCG-MKT-COORDINATOR</v>
      </c>
      <c r="B424" s="70" t="s">
        <v>1910</v>
      </c>
      <c r="C424" s="70" t="s">
        <v>4409</v>
      </c>
      <c r="D424" s="70" t="s">
        <v>1806</v>
      </c>
      <c r="E424" s="70" t="s">
        <v>1201</v>
      </c>
      <c r="F424" s="70" t="s">
        <v>1201</v>
      </c>
      <c r="G424" s="59" t="s">
        <v>5630</v>
      </c>
      <c r="H424" s="70" t="s">
        <v>4725</v>
      </c>
      <c r="I424" s="70" t="s">
        <v>4901</v>
      </c>
      <c r="J424" s="70" t="s">
        <v>1367</v>
      </c>
      <c r="K424" s="59" t="s">
        <v>1163</v>
      </c>
      <c r="L424" s="99" t="str">
        <f t="shared" si="90"/>
        <v>99999</v>
      </c>
      <c r="M424" s="82" t="s">
        <v>4686</v>
      </c>
      <c r="N424" s="70" t="s">
        <v>2687</v>
      </c>
      <c r="O424" s="82" t="s">
        <v>5940</v>
      </c>
      <c r="P424" s="59" t="str">
        <f t="shared" si="87"/>
        <v>99999</v>
      </c>
      <c r="Q424" s="163" t="str">
        <f>CONCATENATE(O424,"@gspharma.com")</f>
        <v>99999@gspharma.com</v>
      </c>
      <c r="R424" s="59"/>
      <c r="S424" s="70" t="s">
        <v>4917</v>
      </c>
      <c r="T424" s="59" t="str">
        <f t="shared" si="89"/>
        <v>FMCG COORDINATOR</v>
      </c>
      <c r="U424" s="70" t="s">
        <v>4917</v>
      </c>
      <c r="V424" s="70" t="s">
        <v>4918</v>
      </c>
      <c r="W424" s="70" t="str">
        <f t="shared" si="88"/>
        <v>NATL - EXEC - FMCG COORDINATOR</v>
      </c>
      <c r="X424" s="70" t="s">
        <v>1367</v>
      </c>
      <c r="Y424" s="70" t="s">
        <v>774</v>
      </c>
      <c r="Z424" s="70" t="s">
        <v>774</v>
      </c>
      <c r="AA424" s="171" t="s">
        <v>774</v>
      </c>
      <c r="AB424" s="70" t="s">
        <v>774</v>
      </c>
      <c r="AC424" s="70" t="s">
        <v>2074</v>
      </c>
      <c r="AD424" s="70" t="s">
        <v>4726</v>
      </c>
      <c r="AE424" s="82" t="s">
        <v>2487</v>
      </c>
      <c r="AF424" s="70" t="s">
        <v>1217</v>
      </c>
      <c r="AG424" s="70" t="s">
        <v>4409</v>
      </c>
      <c r="AH424" s="70"/>
      <c r="AI424" s="70"/>
      <c r="AJ424" s="70"/>
    </row>
    <row r="425" spans="1:36" x14ac:dyDescent="0.3">
      <c r="A425" s="59" t="str">
        <f t="shared" si="82"/>
        <v>PHR-MKT-COORDINATOR</v>
      </c>
      <c r="B425" s="70" t="s">
        <v>1910</v>
      </c>
      <c r="C425" s="70" t="s">
        <v>4409</v>
      </c>
      <c r="D425" s="70" t="s">
        <v>1806</v>
      </c>
      <c r="E425" s="70" t="s">
        <v>1201</v>
      </c>
      <c r="F425" s="70" t="s">
        <v>1201</v>
      </c>
      <c r="G425" s="59" t="s">
        <v>5630</v>
      </c>
      <c r="H425" s="70" t="s">
        <v>4725</v>
      </c>
      <c r="I425" s="70" t="s">
        <v>4901</v>
      </c>
      <c r="J425" s="70" t="s">
        <v>1367</v>
      </c>
      <c r="K425" s="59" t="s">
        <v>1163</v>
      </c>
      <c r="L425" s="99" t="str">
        <f t="shared" si="90"/>
        <v>99919</v>
      </c>
      <c r="M425" s="82" t="s">
        <v>4686</v>
      </c>
      <c r="N425" s="70" t="s">
        <v>2687</v>
      </c>
      <c r="O425" s="82" t="s">
        <v>5941</v>
      </c>
      <c r="P425" s="59" t="str">
        <f t="shared" si="87"/>
        <v>99919</v>
      </c>
      <c r="Q425" s="163" t="str">
        <f>CONCATENATE(O425,"@gspharma.com")</f>
        <v>99919@gspharma.com</v>
      </c>
      <c r="R425" s="59"/>
      <c r="S425" s="70" t="s">
        <v>4920</v>
      </c>
      <c r="T425" s="59" t="str">
        <f t="shared" si="89"/>
        <v>PHARMA COORDINATOR</v>
      </c>
      <c r="U425" s="70" t="s">
        <v>4920</v>
      </c>
      <c r="V425" s="70" t="s">
        <v>4919</v>
      </c>
      <c r="W425" s="70" t="str">
        <f t="shared" si="88"/>
        <v>NATL - EXEC - PHARMA COORDINATOR</v>
      </c>
      <c r="X425" s="70" t="s">
        <v>1367</v>
      </c>
      <c r="Y425" s="70" t="s">
        <v>774</v>
      </c>
      <c r="Z425" s="70" t="s">
        <v>774</v>
      </c>
      <c r="AA425" s="171" t="s">
        <v>774</v>
      </c>
      <c r="AB425" s="70" t="s">
        <v>774</v>
      </c>
      <c r="AC425" s="70" t="s">
        <v>2074</v>
      </c>
      <c r="AD425" s="70" t="s">
        <v>4726</v>
      </c>
      <c r="AE425" s="82" t="s">
        <v>2487</v>
      </c>
      <c r="AF425" s="70" t="s">
        <v>1217</v>
      </c>
      <c r="AG425" s="70" t="s">
        <v>4409</v>
      </c>
      <c r="AH425" s="70"/>
      <c r="AI425" s="70"/>
      <c r="AJ425" s="70"/>
    </row>
    <row r="426" spans="1:36" x14ac:dyDescent="0.3">
      <c r="A426" s="59" t="str">
        <f t="shared" si="82"/>
        <v>NATL-PHR-INST-HOD-01</v>
      </c>
      <c r="B426" s="70" t="s">
        <v>1216</v>
      </c>
      <c r="C426" s="70" t="s">
        <v>1985</v>
      </c>
      <c r="D426" s="70" t="s">
        <v>1806</v>
      </c>
      <c r="E426" s="70" t="s">
        <v>1201</v>
      </c>
      <c r="F426" s="70" t="s">
        <v>1201</v>
      </c>
      <c r="G426" s="59" t="s">
        <v>5630</v>
      </c>
      <c r="H426" s="70" t="s">
        <v>4725</v>
      </c>
      <c r="I426" s="59" t="s">
        <v>4901</v>
      </c>
      <c r="J426" s="59" t="s">
        <v>1367</v>
      </c>
      <c r="K426" s="59" t="s">
        <v>1163</v>
      </c>
      <c r="L426" s="82" t="str">
        <f t="shared" si="90"/>
        <v>0911003</v>
      </c>
      <c r="M426" s="82" t="s">
        <v>4686</v>
      </c>
      <c r="N426" s="70" t="s">
        <v>2687</v>
      </c>
      <c r="O426" s="82" t="s">
        <v>6733</v>
      </c>
      <c r="P426" s="59" t="str">
        <f t="shared" si="87"/>
        <v>0911003</v>
      </c>
      <c r="Q426" s="163" t="str">
        <f>CONCATENATE(O426,"@gsfmcg.com")</f>
        <v>0911003@gsfmcg.com</v>
      </c>
      <c r="R426" s="82"/>
      <c r="S426" s="59" t="s">
        <v>5516</v>
      </c>
      <c r="T426" s="59" t="str">
        <f t="shared" si="89"/>
        <v>National Pharma Institute</v>
      </c>
      <c r="U426" s="59" t="s">
        <v>5516</v>
      </c>
      <c r="V426" s="70" t="s">
        <v>5517</v>
      </c>
      <c r="W426" s="70" t="str">
        <f t="shared" si="88"/>
        <v>NATL - HOD - National Pharma Institute</v>
      </c>
      <c r="X426" s="70" t="s">
        <v>1367</v>
      </c>
      <c r="Y426" s="70" t="s">
        <v>774</v>
      </c>
      <c r="Z426" s="70" t="s">
        <v>774</v>
      </c>
      <c r="AA426" s="171" t="s">
        <v>774</v>
      </c>
      <c r="AB426" s="70" t="s">
        <v>774</v>
      </c>
      <c r="AC426" s="70" t="s">
        <v>2075</v>
      </c>
      <c r="AD426" s="70" t="s">
        <v>1151</v>
      </c>
      <c r="AE426" s="82" t="s">
        <v>2486</v>
      </c>
      <c r="AF426" s="70" t="s">
        <v>1171</v>
      </c>
      <c r="AG426" s="70" t="s">
        <v>1159</v>
      </c>
      <c r="AH426" s="70" t="s">
        <v>1211</v>
      </c>
      <c r="AI426" s="70" t="s">
        <v>8108</v>
      </c>
      <c r="AJ426" s="70" t="s">
        <v>1367</v>
      </c>
    </row>
    <row r="427" spans="1:36" x14ac:dyDescent="0.3">
      <c r="A427" s="59" t="str">
        <f t="shared" si="82"/>
        <v>NATL-CWH-EXECUTIVE</v>
      </c>
      <c r="B427" s="70" t="s">
        <v>1910</v>
      </c>
      <c r="C427" s="70" t="s">
        <v>4409</v>
      </c>
      <c r="D427" s="70" t="s">
        <v>1806</v>
      </c>
      <c r="E427" s="70" t="s">
        <v>1201</v>
      </c>
      <c r="F427" s="70" t="s">
        <v>1201</v>
      </c>
      <c r="G427" s="59" t="s">
        <v>5630</v>
      </c>
      <c r="H427" s="70" t="s">
        <v>4725</v>
      </c>
      <c r="I427" s="70" t="s">
        <v>4901</v>
      </c>
      <c r="J427" s="70" t="s">
        <v>1367</v>
      </c>
      <c r="K427" s="59" t="s">
        <v>1163</v>
      </c>
      <c r="L427" s="99" t="str">
        <f t="shared" si="90"/>
        <v>99917</v>
      </c>
      <c r="M427" s="82" t="s">
        <v>4686</v>
      </c>
      <c r="N427" s="70" t="s">
        <v>2687</v>
      </c>
      <c r="O427" s="82" t="s">
        <v>5944</v>
      </c>
      <c r="P427" s="59" t="str">
        <f t="shared" si="87"/>
        <v>99917</v>
      </c>
      <c r="Q427" s="163" t="str">
        <f>CONCATENATE(O427,"@gspharma.com")</f>
        <v>99917@gspharma.com</v>
      </c>
      <c r="R427" s="59"/>
      <c r="S427" s="4" t="s">
        <v>5597</v>
      </c>
      <c r="T427" s="59" t="str">
        <f t="shared" si="89"/>
        <v>CWH Executive</v>
      </c>
      <c r="U427" s="4" t="s">
        <v>5597</v>
      </c>
      <c r="V427" s="70" t="s">
        <v>8007</v>
      </c>
      <c r="W427" s="70" t="str">
        <f t="shared" si="88"/>
        <v>NATL - EXEC - CWH Executive</v>
      </c>
      <c r="X427" s="70" t="s">
        <v>5605</v>
      </c>
      <c r="Y427" s="70" t="s">
        <v>774</v>
      </c>
      <c r="Z427" s="70" t="s">
        <v>774</v>
      </c>
      <c r="AA427" s="171" t="s">
        <v>774</v>
      </c>
      <c r="AB427" s="70" t="s">
        <v>774</v>
      </c>
      <c r="AC427" s="70" t="s">
        <v>2074</v>
      </c>
      <c r="AD427" s="70" t="s">
        <v>4726</v>
      </c>
      <c r="AE427" s="82" t="s">
        <v>2487</v>
      </c>
      <c r="AF427" s="70" t="s">
        <v>1217</v>
      </c>
      <c r="AG427" s="70" t="s">
        <v>4409</v>
      </c>
      <c r="AH427" s="70"/>
      <c r="AI427" s="70"/>
      <c r="AJ427" s="70"/>
    </row>
    <row r="428" spans="1:36" x14ac:dyDescent="0.3">
      <c r="A428" s="59" t="str">
        <f t="shared" si="82"/>
        <v>NATL-MIS-SUPERUSER2</v>
      </c>
      <c r="B428" s="70" t="s">
        <v>1910</v>
      </c>
      <c r="C428" s="70" t="s">
        <v>4409</v>
      </c>
      <c r="D428" s="70" t="s">
        <v>1806</v>
      </c>
      <c r="E428" s="70" t="s">
        <v>1201</v>
      </c>
      <c r="F428" s="70" t="s">
        <v>1201</v>
      </c>
      <c r="G428" s="59" t="s">
        <v>5630</v>
      </c>
      <c r="H428" s="70" t="s">
        <v>4725</v>
      </c>
      <c r="I428" s="70" t="s">
        <v>4901</v>
      </c>
      <c r="J428" s="70" t="s">
        <v>1367</v>
      </c>
      <c r="K428" s="59" t="s">
        <v>1163</v>
      </c>
      <c r="L428" s="99" t="str">
        <f t="shared" si="90"/>
        <v>99918</v>
      </c>
      <c r="M428" s="82" t="s">
        <v>4686</v>
      </c>
      <c r="N428" s="70" t="s">
        <v>2687</v>
      </c>
      <c r="O428" s="82" t="s">
        <v>5945</v>
      </c>
      <c r="P428" s="59" t="str">
        <f t="shared" si="87"/>
        <v>99918</v>
      </c>
      <c r="Q428" s="163" t="str">
        <f>CONCATENATE(O428,"@gspharma.com")</f>
        <v>99918@gspharma.com</v>
      </c>
      <c r="R428" s="59"/>
      <c r="S428" s="4" t="s">
        <v>5600</v>
      </c>
      <c r="T428" s="59" t="str">
        <f t="shared" si="89"/>
        <v>M. Tafseer</v>
      </c>
      <c r="U428" s="4" t="s">
        <v>5600</v>
      </c>
      <c r="V428" s="70" t="s">
        <v>5599</v>
      </c>
      <c r="W428" s="70" t="str">
        <f t="shared" si="88"/>
        <v>NATL - EXEC - M. Tafseer</v>
      </c>
      <c r="X428" s="70" t="s">
        <v>1367</v>
      </c>
      <c r="Y428" s="70" t="s">
        <v>774</v>
      </c>
      <c r="Z428" s="70" t="s">
        <v>774</v>
      </c>
      <c r="AA428" s="171" t="s">
        <v>774</v>
      </c>
      <c r="AB428" s="70" t="s">
        <v>774</v>
      </c>
      <c r="AC428" s="70" t="s">
        <v>2074</v>
      </c>
      <c r="AD428" s="70" t="s">
        <v>4726</v>
      </c>
      <c r="AE428" s="82" t="s">
        <v>2487</v>
      </c>
      <c r="AF428" s="70" t="s">
        <v>1217</v>
      </c>
      <c r="AG428" s="70" t="s">
        <v>4409</v>
      </c>
      <c r="AH428" s="70"/>
      <c r="AI428" s="70"/>
      <c r="AJ428" s="70"/>
    </row>
    <row r="429" spans="1:36" x14ac:dyDescent="0.3">
      <c r="A429" s="59" t="str">
        <f t="shared" si="82"/>
        <v>NATL-AUD-EXECUTIVE-2</v>
      </c>
      <c r="B429" s="70" t="s">
        <v>1910</v>
      </c>
      <c r="C429" s="70" t="s">
        <v>4409</v>
      </c>
      <c r="D429" s="70" t="s">
        <v>1806</v>
      </c>
      <c r="E429" s="70" t="s">
        <v>1201</v>
      </c>
      <c r="F429" s="70" t="s">
        <v>1201</v>
      </c>
      <c r="G429" s="59" t="s">
        <v>5630</v>
      </c>
      <c r="H429" s="70" t="s">
        <v>4725</v>
      </c>
      <c r="I429" s="70" t="s">
        <v>4901</v>
      </c>
      <c r="J429" s="70" t="s">
        <v>1367</v>
      </c>
      <c r="K429" s="59" t="s">
        <v>1163</v>
      </c>
      <c r="L429" s="99" t="str">
        <f t="shared" si="90"/>
        <v>99920</v>
      </c>
      <c r="M429" s="82" t="s">
        <v>5959</v>
      </c>
      <c r="N429" s="70" t="s">
        <v>2687</v>
      </c>
      <c r="O429" s="82" t="s">
        <v>5952</v>
      </c>
      <c r="P429" s="59" t="str">
        <f t="shared" si="87"/>
        <v>99920</v>
      </c>
      <c r="Q429" s="163" t="str">
        <f>CONCATENATE(O429,"@gspharma.com")</f>
        <v>99920@gspharma.com</v>
      </c>
      <c r="R429" s="59"/>
      <c r="S429" s="4" t="s">
        <v>5956</v>
      </c>
      <c r="T429" s="59" t="str">
        <f t="shared" si="89"/>
        <v>Muhammad Uzair</v>
      </c>
      <c r="U429" s="4" t="s">
        <v>5956</v>
      </c>
      <c r="V429" s="70" t="s">
        <v>5955</v>
      </c>
      <c r="W429" s="70" t="str">
        <f t="shared" si="88"/>
        <v>NATL - EXEC - Muhammad Uzair</v>
      </c>
      <c r="X429" s="70" t="s">
        <v>1367</v>
      </c>
      <c r="Y429" s="70" t="s">
        <v>774</v>
      </c>
      <c r="Z429" s="70" t="s">
        <v>774</v>
      </c>
      <c r="AA429" s="171" t="s">
        <v>774</v>
      </c>
      <c r="AB429" s="70" t="s">
        <v>774</v>
      </c>
      <c r="AC429" s="70" t="s">
        <v>2074</v>
      </c>
      <c r="AD429" s="70" t="s">
        <v>4726</v>
      </c>
      <c r="AE429" s="82" t="s">
        <v>2487</v>
      </c>
      <c r="AF429" s="70" t="s">
        <v>1217</v>
      </c>
      <c r="AG429" s="70" t="s">
        <v>4409</v>
      </c>
      <c r="AH429" s="70"/>
      <c r="AI429" s="70"/>
      <c r="AJ429" s="70"/>
    </row>
    <row r="430" spans="1:36" x14ac:dyDescent="0.3">
      <c r="A430" s="59" t="str">
        <f t="shared" si="82"/>
        <v>NATL-AUD-EXECUTIVE-1</v>
      </c>
      <c r="B430" s="70" t="s">
        <v>1910</v>
      </c>
      <c r="C430" s="70" t="s">
        <v>4409</v>
      </c>
      <c r="D430" s="70" t="s">
        <v>1806</v>
      </c>
      <c r="E430" s="70" t="s">
        <v>1201</v>
      </c>
      <c r="F430" s="70" t="s">
        <v>1201</v>
      </c>
      <c r="G430" s="59" t="s">
        <v>5630</v>
      </c>
      <c r="H430" s="70" t="s">
        <v>4725</v>
      </c>
      <c r="I430" s="70" t="s">
        <v>4901</v>
      </c>
      <c r="J430" s="70" t="s">
        <v>1367</v>
      </c>
      <c r="K430" s="59" t="s">
        <v>1163</v>
      </c>
      <c r="L430" s="99" t="str">
        <f t="shared" si="90"/>
        <v>99921</v>
      </c>
      <c r="M430" s="82" t="s">
        <v>5958</v>
      </c>
      <c r="N430" s="70" t="s">
        <v>2687</v>
      </c>
      <c r="O430" s="82" t="s">
        <v>5953</v>
      </c>
      <c r="P430" s="59" t="str">
        <f t="shared" si="87"/>
        <v>99921</v>
      </c>
      <c r="Q430" s="163" t="str">
        <f>CONCATENATE(O430,"@gspharma.com")</f>
        <v>99921@gspharma.com</v>
      </c>
      <c r="R430" s="59"/>
      <c r="S430" s="4" t="s">
        <v>5957</v>
      </c>
      <c r="T430" s="59" t="str">
        <f t="shared" si="89"/>
        <v>Abdul Ghani</v>
      </c>
      <c r="U430" s="4" t="s">
        <v>5957</v>
      </c>
      <c r="V430" s="70" t="s">
        <v>5954</v>
      </c>
      <c r="W430" s="70" t="str">
        <f t="shared" si="88"/>
        <v>NATL - EXEC - Abdul Ghani</v>
      </c>
      <c r="X430" s="70" t="s">
        <v>1367</v>
      </c>
      <c r="Y430" s="70" t="s">
        <v>774</v>
      </c>
      <c r="Z430" s="70" t="s">
        <v>774</v>
      </c>
      <c r="AA430" s="171" t="s">
        <v>774</v>
      </c>
      <c r="AB430" s="70" t="s">
        <v>774</v>
      </c>
      <c r="AC430" s="70" t="s">
        <v>2074</v>
      </c>
      <c r="AD430" s="70" t="s">
        <v>4726</v>
      </c>
      <c r="AE430" s="82" t="s">
        <v>2487</v>
      </c>
      <c r="AF430" s="70" t="s">
        <v>1217</v>
      </c>
      <c r="AG430" s="70" t="s">
        <v>4409</v>
      </c>
      <c r="AH430" s="70"/>
      <c r="AI430" s="70"/>
      <c r="AJ430" s="70"/>
    </row>
    <row r="431" spans="1:36" x14ac:dyDescent="0.3">
      <c r="A431" s="59" t="str">
        <f t="shared" si="82"/>
        <v>ATK01-KFW-SEWP-SB-03</v>
      </c>
      <c r="B431" s="70" t="s">
        <v>2069</v>
      </c>
      <c r="C431" s="70" t="s">
        <v>8565</v>
      </c>
      <c r="D431" s="70" t="s">
        <v>1806</v>
      </c>
      <c r="E431" s="70" t="s">
        <v>1201</v>
      </c>
      <c r="F431" s="70" t="s">
        <v>1201</v>
      </c>
      <c r="G431" s="59" t="s">
        <v>5630</v>
      </c>
      <c r="H431" s="70" t="s">
        <v>4725</v>
      </c>
      <c r="I431" s="59" t="s">
        <v>4901</v>
      </c>
      <c r="J431" s="70" t="s">
        <v>1367</v>
      </c>
      <c r="K431" s="59" t="s">
        <v>1163</v>
      </c>
      <c r="L431" s="82" t="str">
        <f t="shared" ref="L431:L462" si="91">O431&amp;"A"</f>
        <v>9999001A</v>
      </c>
      <c r="M431" s="82" t="s">
        <v>4686</v>
      </c>
      <c r="N431" s="70" t="s">
        <v>2687</v>
      </c>
      <c r="O431" s="82">
        <v>9999001</v>
      </c>
      <c r="P431" s="59">
        <f t="shared" si="87"/>
        <v>9999001</v>
      </c>
      <c r="Q431" s="163" t="s">
        <v>4891</v>
      </c>
      <c r="R431" s="59" t="s">
        <v>4890</v>
      </c>
      <c r="S431" s="4" t="s">
        <v>8305</v>
      </c>
      <c r="T431" s="59" t="str">
        <f t="shared" si="89"/>
        <v>Z64008351</v>
      </c>
      <c r="U431" s="70" t="s">
        <v>8568</v>
      </c>
      <c r="V431" s="70" t="s">
        <v>8435</v>
      </c>
      <c r="W431" s="70" t="str">
        <f t="shared" si="88"/>
        <v>NATL - SB - Z64008351</v>
      </c>
      <c r="X431" s="70" t="s">
        <v>4900</v>
      </c>
      <c r="Y431" s="70" t="s">
        <v>774</v>
      </c>
      <c r="Z431" s="70" t="s">
        <v>774</v>
      </c>
      <c r="AA431" s="171" t="s">
        <v>774</v>
      </c>
      <c r="AB431" s="70" t="s">
        <v>774</v>
      </c>
      <c r="AC431" s="70" t="s">
        <v>1808</v>
      </c>
      <c r="AD431" s="70" t="s">
        <v>4922</v>
      </c>
      <c r="AE431" s="82" t="s">
        <v>1162</v>
      </c>
      <c r="AF431" s="70" t="s">
        <v>1805</v>
      </c>
      <c r="AG431" s="70" t="s">
        <v>8566</v>
      </c>
      <c r="AH431" s="70" t="s">
        <v>8567</v>
      </c>
      <c r="AI431" s="70" t="s">
        <v>2805</v>
      </c>
      <c r="AJ431" s="70" t="s">
        <v>1367</v>
      </c>
    </row>
    <row r="432" spans="1:36" x14ac:dyDescent="0.3">
      <c r="A432" s="59" t="str">
        <f t="shared" si="82"/>
        <v>ATK01-KFW-SEWP-SB-07</v>
      </c>
      <c r="B432" s="70" t="s">
        <v>2069</v>
      </c>
      <c r="C432" s="70" t="s">
        <v>8565</v>
      </c>
      <c r="D432" s="70" t="s">
        <v>1806</v>
      </c>
      <c r="E432" s="70" t="s">
        <v>1201</v>
      </c>
      <c r="F432" s="70" t="s">
        <v>1201</v>
      </c>
      <c r="G432" s="59" t="s">
        <v>5630</v>
      </c>
      <c r="H432" s="70" t="s">
        <v>4725</v>
      </c>
      <c r="I432" s="59" t="s">
        <v>4901</v>
      </c>
      <c r="J432" s="70" t="s">
        <v>1367</v>
      </c>
      <c r="K432" s="59" t="s">
        <v>1163</v>
      </c>
      <c r="L432" s="82" t="str">
        <f t="shared" si="91"/>
        <v>9999002A</v>
      </c>
      <c r="M432" s="82" t="s">
        <v>4686</v>
      </c>
      <c r="N432" s="70" t="s">
        <v>2687</v>
      </c>
      <c r="O432" s="82">
        <v>9999002</v>
      </c>
      <c r="P432" s="59">
        <f t="shared" si="87"/>
        <v>9999002</v>
      </c>
      <c r="Q432" s="163" t="s">
        <v>4891</v>
      </c>
      <c r="R432" s="59" t="s">
        <v>4890</v>
      </c>
      <c r="S432" s="4" t="s">
        <v>8306</v>
      </c>
      <c r="T432" s="59" t="str">
        <f t="shared" si="89"/>
        <v>Z64008355</v>
      </c>
      <c r="U432" s="70" t="s">
        <v>8569</v>
      </c>
      <c r="V432" s="70" t="s">
        <v>8436</v>
      </c>
      <c r="W432" s="70" t="str">
        <f t="shared" si="88"/>
        <v>NATL - SB - Z64008355</v>
      </c>
      <c r="X432" s="70" t="s">
        <v>4900</v>
      </c>
      <c r="Y432" s="70" t="s">
        <v>774</v>
      </c>
      <c r="Z432" s="70" t="s">
        <v>774</v>
      </c>
      <c r="AA432" s="171" t="s">
        <v>774</v>
      </c>
      <c r="AB432" s="70" t="s">
        <v>774</v>
      </c>
      <c r="AC432" s="70" t="s">
        <v>1808</v>
      </c>
      <c r="AD432" s="70" t="s">
        <v>4922</v>
      </c>
      <c r="AE432" s="82" t="s">
        <v>1162</v>
      </c>
      <c r="AF432" s="70" t="s">
        <v>1805</v>
      </c>
      <c r="AG432" s="70" t="s">
        <v>8566</v>
      </c>
      <c r="AH432" s="70" t="s">
        <v>8567</v>
      </c>
      <c r="AI432" s="70" t="s">
        <v>2805</v>
      </c>
      <c r="AJ432" s="70" t="s">
        <v>1367</v>
      </c>
    </row>
    <row r="433" spans="1:36" x14ac:dyDescent="0.3">
      <c r="A433" s="59" t="str">
        <f t="shared" si="82"/>
        <v>ATK01-KFW-SEWP-SB-08</v>
      </c>
      <c r="B433" s="70" t="s">
        <v>2069</v>
      </c>
      <c r="C433" s="70" t="s">
        <v>8565</v>
      </c>
      <c r="D433" s="70" t="s">
        <v>1806</v>
      </c>
      <c r="E433" s="70" t="s">
        <v>1201</v>
      </c>
      <c r="F433" s="70" t="s">
        <v>1201</v>
      </c>
      <c r="G433" s="59" t="s">
        <v>5630</v>
      </c>
      <c r="H433" s="70" t="s">
        <v>4725</v>
      </c>
      <c r="I433" s="59" t="s">
        <v>4901</v>
      </c>
      <c r="J433" s="70" t="s">
        <v>1367</v>
      </c>
      <c r="K433" s="59" t="s">
        <v>1163</v>
      </c>
      <c r="L433" s="82" t="str">
        <f t="shared" si="91"/>
        <v>9999003A</v>
      </c>
      <c r="M433" s="82" t="s">
        <v>4686</v>
      </c>
      <c r="N433" s="70" t="s">
        <v>2687</v>
      </c>
      <c r="O433" s="82">
        <v>9999003</v>
      </c>
      <c r="P433" s="59">
        <f t="shared" si="87"/>
        <v>9999003</v>
      </c>
      <c r="Q433" s="163" t="s">
        <v>4891</v>
      </c>
      <c r="R433" s="59" t="s">
        <v>4890</v>
      </c>
      <c r="S433" s="4" t="s">
        <v>8307</v>
      </c>
      <c r="T433" s="59" t="str">
        <f t="shared" si="89"/>
        <v>Z64008356</v>
      </c>
      <c r="U433" s="70" t="s">
        <v>8570</v>
      </c>
      <c r="V433" s="70" t="s">
        <v>8437</v>
      </c>
      <c r="W433" s="70" t="str">
        <f t="shared" si="88"/>
        <v>NATL - SB - Z64008356</v>
      </c>
      <c r="X433" s="70" t="s">
        <v>4900</v>
      </c>
      <c r="Y433" s="70" t="s">
        <v>774</v>
      </c>
      <c r="Z433" s="70" t="s">
        <v>774</v>
      </c>
      <c r="AA433" s="171" t="s">
        <v>774</v>
      </c>
      <c r="AB433" s="70" t="s">
        <v>774</v>
      </c>
      <c r="AC433" s="70" t="s">
        <v>1808</v>
      </c>
      <c r="AD433" s="70" t="s">
        <v>4922</v>
      </c>
      <c r="AE433" s="82" t="s">
        <v>1162</v>
      </c>
      <c r="AF433" s="70" t="s">
        <v>1805</v>
      </c>
      <c r="AG433" s="70" t="s">
        <v>8566</v>
      </c>
      <c r="AH433" s="70" t="s">
        <v>8567</v>
      </c>
      <c r="AI433" s="70" t="s">
        <v>2805</v>
      </c>
      <c r="AJ433" s="70" t="s">
        <v>1367</v>
      </c>
    </row>
    <row r="434" spans="1:36" x14ac:dyDescent="0.3">
      <c r="A434" s="59" t="str">
        <f t="shared" si="82"/>
        <v>ATK01-KFW-SEWP-SB-04</v>
      </c>
      <c r="B434" s="70" t="s">
        <v>2069</v>
      </c>
      <c r="C434" s="70" t="s">
        <v>8565</v>
      </c>
      <c r="D434" s="70" t="s">
        <v>1806</v>
      </c>
      <c r="E434" s="70" t="s">
        <v>1201</v>
      </c>
      <c r="F434" s="70" t="s">
        <v>1201</v>
      </c>
      <c r="G434" s="59" t="s">
        <v>5630</v>
      </c>
      <c r="H434" s="70" t="s">
        <v>4725</v>
      </c>
      <c r="I434" s="59" t="s">
        <v>4901</v>
      </c>
      <c r="J434" s="70" t="s">
        <v>1367</v>
      </c>
      <c r="K434" s="59" t="s">
        <v>1163</v>
      </c>
      <c r="L434" s="82" t="str">
        <f t="shared" si="91"/>
        <v>9999004A</v>
      </c>
      <c r="M434" s="82" t="s">
        <v>4686</v>
      </c>
      <c r="N434" s="70" t="s">
        <v>2687</v>
      </c>
      <c r="O434" s="82">
        <v>9999004</v>
      </c>
      <c r="P434" s="59">
        <f t="shared" si="87"/>
        <v>9999004</v>
      </c>
      <c r="Q434" s="163" t="s">
        <v>4891</v>
      </c>
      <c r="R434" s="59" t="s">
        <v>4890</v>
      </c>
      <c r="S434" s="4" t="s">
        <v>8308</v>
      </c>
      <c r="T434" s="59" t="str">
        <f t="shared" si="89"/>
        <v>Z64008352</v>
      </c>
      <c r="U434" s="70" t="s">
        <v>8571</v>
      </c>
      <c r="V434" s="70" t="s">
        <v>8438</v>
      </c>
      <c r="W434" s="70" t="str">
        <f t="shared" si="88"/>
        <v>NATL - SB - Z64008352</v>
      </c>
      <c r="X434" s="70" t="s">
        <v>4900</v>
      </c>
      <c r="Y434" s="70" t="s">
        <v>774</v>
      </c>
      <c r="Z434" s="70" t="s">
        <v>774</v>
      </c>
      <c r="AA434" s="171" t="s">
        <v>774</v>
      </c>
      <c r="AB434" s="70" t="s">
        <v>774</v>
      </c>
      <c r="AC434" s="70" t="s">
        <v>1808</v>
      </c>
      <c r="AD434" s="70" t="s">
        <v>4922</v>
      </c>
      <c r="AE434" s="82" t="s">
        <v>1162</v>
      </c>
      <c r="AF434" s="70" t="s">
        <v>1805</v>
      </c>
      <c r="AG434" s="70" t="s">
        <v>8566</v>
      </c>
      <c r="AH434" s="70" t="s">
        <v>8567</v>
      </c>
      <c r="AI434" s="70" t="s">
        <v>2805</v>
      </c>
      <c r="AJ434" s="70" t="s">
        <v>1367</v>
      </c>
    </row>
    <row r="435" spans="1:36" x14ac:dyDescent="0.3">
      <c r="A435" s="59" t="str">
        <f t="shared" si="82"/>
        <v>ATK01-KFW-SEWP-SB-06</v>
      </c>
      <c r="B435" s="70" t="s">
        <v>2069</v>
      </c>
      <c r="C435" s="70" t="s">
        <v>8565</v>
      </c>
      <c r="D435" s="70" t="s">
        <v>1806</v>
      </c>
      <c r="E435" s="70" t="s">
        <v>1201</v>
      </c>
      <c r="F435" s="70" t="s">
        <v>1201</v>
      </c>
      <c r="G435" s="59" t="s">
        <v>5630</v>
      </c>
      <c r="H435" s="70" t="s">
        <v>4725</v>
      </c>
      <c r="I435" s="59" t="s">
        <v>4901</v>
      </c>
      <c r="J435" s="70" t="s">
        <v>1367</v>
      </c>
      <c r="K435" s="59" t="s">
        <v>1163</v>
      </c>
      <c r="L435" s="82" t="str">
        <f t="shared" si="91"/>
        <v>9999005A</v>
      </c>
      <c r="M435" s="82" t="s">
        <v>4686</v>
      </c>
      <c r="N435" s="70" t="s">
        <v>2687</v>
      </c>
      <c r="O435" s="82">
        <v>9999005</v>
      </c>
      <c r="P435" s="59">
        <f t="shared" si="87"/>
        <v>9999005</v>
      </c>
      <c r="Q435" s="163" t="s">
        <v>4891</v>
      </c>
      <c r="R435" s="59" t="s">
        <v>4890</v>
      </c>
      <c r="S435" s="4" t="s">
        <v>8309</v>
      </c>
      <c r="T435" s="59" t="str">
        <f t="shared" si="89"/>
        <v>Z64008354</v>
      </c>
      <c r="U435" s="70" t="s">
        <v>8572</v>
      </c>
      <c r="V435" s="70" t="s">
        <v>8439</v>
      </c>
      <c r="W435" s="70" t="str">
        <f t="shared" si="88"/>
        <v>NATL - SB - Z64008354</v>
      </c>
      <c r="X435" s="70" t="s">
        <v>4900</v>
      </c>
      <c r="Y435" s="70" t="s">
        <v>774</v>
      </c>
      <c r="Z435" s="70" t="s">
        <v>774</v>
      </c>
      <c r="AA435" s="171" t="s">
        <v>774</v>
      </c>
      <c r="AB435" s="70" t="s">
        <v>774</v>
      </c>
      <c r="AC435" s="70" t="s">
        <v>1808</v>
      </c>
      <c r="AD435" s="70" t="s">
        <v>4922</v>
      </c>
      <c r="AE435" s="82" t="s">
        <v>1162</v>
      </c>
      <c r="AF435" s="70" t="s">
        <v>1805</v>
      </c>
      <c r="AG435" s="70" t="s">
        <v>8566</v>
      </c>
      <c r="AH435" s="70" t="s">
        <v>8567</v>
      </c>
      <c r="AI435" s="70" t="s">
        <v>2805</v>
      </c>
      <c r="AJ435" s="70" t="s">
        <v>1367</v>
      </c>
    </row>
    <row r="436" spans="1:36" x14ac:dyDescent="0.3">
      <c r="A436" s="59" t="str">
        <f t="shared" si="82"/>
        <v>ATK01-KFW-SEWP-SB-09</v>
      </c>
      <c r="B436" s="70" t="s">
        <v>2069</v>
      </c>
      <c r="C436" s="70" t="s">
        <v>8565</v>
      </c>
      <c r="D436" s="70" t="s">
        <v>1806</v>
      </c>
      <c r="E436" s="70" t="s">
        <v>1201</v>
      </c>
      <c r="F436" s="70" t="s">
        <v>1201</v>
      </c>
      <c r="G436" s="59" t="s">
        <v>5630</v>
      </c>
      <c r="H436" s="70" t="s">
        <v>4725</v>
      </c>
      <c r="I436" s="59" t="s">
        <v>4901</v>
      </c>
      <c r="J436" s="70" t="s">
        <v>1367</v>
      </c>
      <c r="K436" s="59" t="s">
        <v>1163</v>
      </c>
      <c r="L436" s="82" t="str">
        <f t="shared" si="91"/>
        <v>9999006A</v>
      </c>
      <c r="M436" s="82" t="s">
        <v>4686</v>
      </c>
      <c r="N436" s="70" t="s">
        <v>2687</v>
      </c>
      <c r="O436" s="82">
        <v>9999006</v>
      </c>
      <c r="P436" s="59">
        <f t="shared" si="87"/>
        <v>9999006</v>
      </c>
      <c r="Q436" s="163" t="s">
        <v>4891</v>
      </c>
      <c r="R436" s="59" t="s">
        <v>4890</v>
      </c>
      <c r="S436" s="4" t="s">
        <v>8310</v>
      </c>
      <c r="T436" s="59" t="str">
        <f t="shared" si="89"/>
        <v>Z64008357</v>
      </c>
      <c r="U436" s="70" t="s">
        <v>8573</v>
      </c>
      <c r="V436" s="70" t="s">
        <v>8440</v>
      </c>
      <c r="W436" s="70" t="str">
        <f t="shared" si="88"/>
        <v>NATL - SB - Z64008357</v>
      </c>
      <c r="X436" s="70" t="s">
        <v>4900</v>
      </c>
      <c r="Y436" s="70" t="s">
        <v>774</v>
      </c>
      <c r="Z436" s="70" t="s">
        <v>774</v>
      </c>
      <c r="AA436" s="171" t="s">
        <v>774</v>
      </c>
      <c r="AB436" s="70" t="s">
        <v>774</v>
      </c>
      <c r="AC436" s="70" t="s">
        <v>1808</v>
      </c>
      <c r="AD436" s="70" t="s">
        <v>4922</v>
      </c>
      <c r="AE436" s="82" t="s">
        <v>1162</v>
      </c>
      <c r="AF436" s="70" t="s">
        <v>1805</v>
      </c>
      <c r="AG436" s="70" t="s">
        <v>8566</v>
      </c>
      <c r="AH436" s="70" t="s">
        <v>8567</v>
      </c>
      <c r="AI436" s="70" t="s">
        <v>2805</v>
      </c>
      <c r="AJ436" s="70" t="s">
        <v>1367</v>
      </c>
    </row>
    <row r="437" spans="1:36" x14ac:dyDescent="0.3">
      <c r="A437" s="59" t="str">
        <f t="shared" si="82"/>
        <v>ATK01-KFW-SEWP-SB-05</v>
      </c>
      <c r="B437" s="70" t="s">
        <v>2069</v>
      </c>
      <c r="C437" s="70" t="s">
        <v>8565</v>
      </c>
      <c r="D437" s="70" t="s">
        <v>1806</v>
      </c>
      <c r="E437" s="70" t="s">
        <v>1201</v>
      </c>
      <c r="F437" s="70" t="s">
        <v>1201</v>
      </c>
      <c r="G437" s="59" t="s">
        <v>5630</v>
      </c>
      <c r="H437" s="70" t="s">
        <v>4725</v>
      </c>
      <c r="I437" s="59" t="s">
        <v>4901</v>
      </c>
      <c r="J437" s="70" t="s">
        <v>1367</v>
      </c>
      <c r="K437" s="59" t="s">
        <v>1163</v>
      </c>
      <c r="L437" s="82" t="str">
        <f t="shared" si="91"/>
        <v>9999007A</v>
      </c>
      <c r="M437" s="82" t="s">
        <v>4686</v>
      </c>
      <c r="N437" s="70" t="s">
        <v>2687</v>
      </c>
      <c r="O437" s="82">
        <v>9999007</v>
      </c>
      <c r="P437" s="59">
        <f t="shared" si="87"/>
        <v>9999007</v>
      </c>
      <c r="Q437" s="163" t="s">
        <v>4891</v>
      </c>
      <c r="R437" s="59" t="s">
        <v>4890</v>
      </c>
      <c r="S437" s="4" t="s">
        <v>8311</v>
      </c>
      <c r="T437" s="59" t="str">
        <f t="shared" si="89"/>
        <v>Z64008353</v>
      </c>
      <c r="U437" s="70" t="s">
        <v>8574</v>
      </c>
      <c r="V437" s="70" t="s">
        <v>8441</v>
      </c>
      <c r="W437" s="70" t="str">
        <f t="shared" si="88"/>
        <v>NATL - SB - Z64008353</v>
      </c>
      <c r="X437" s="70" t="s">
        <v>4900</v>
      </c>
      <c r="Y437" s="70" t="s">
        <v>774</v>
      </c>
      <c r="Z437" s="70" t="s">
        <v>774</v>
      </c>
      <c r="AA437" s="171" t="s">
        <v>774</v>
      </c>
      <c r="AB437" s="70" t="s">
        <v>774</v>
      </c>
      <c r="AC437" s="70" t="s">
        <v>1808</v>
      </c>
      <c r="AD437" s="70" t="s">
        <v>4922</v>
      </c>
      <c r="AE437" s="82" t="s">
        <v>1162</v>
      </c>
      <c r="AF437" s="70" t="s">
        <v>1805</v>
      </c>
      <c r="AG437" s="70" t="s">
        <v>8566</v>
      </c>
      <c r="AH437" s="70" t="s">
        <v>8567</v>
      </c>
      <c r="AI437" s="70" t="s">
        <v>2805</v>
      </c>
      <c r="AJ437" s="70" t="s">
        <v>1367</v>
      </c>
    </row>
    <row r="438" spans="1:36" x14ac:dyDescent="0.3">
      <c r="A438" s="59" t="str">
        <f t="shared" si="82"/>
        <v>ATK01-KFW-SEWP-SB-01</v>
      </c>
      <c r="B438" s="70" t="s">
        <v>2069</v>
      </c>
      <c r="C438" s="70" t="s">
        <v>8565</v>
      </c>
      <c r="D438" s="70" t="s">
        <v>1806</v>
      </c>
      <c r="E438" s="70" t="s">
        <v>1201</v>
      </c>
      <c r="F438" s="70" t="s">
        <v>1201</v>
      </c>
      <c r="G438" s="59" t="s">
        <v>5630</v>
      </c>
      <c r="H438" s="70" t="s">
        <v>4725</v>
      </c>
      <c r="I438" s="59" t="s">
        <v>4901</v>
      </c>
      <c r="J438" s="70" t="s">
        <v>1367</v>
      </c>
      <c r="K438" s="59" t="s">
        <v>1163</v>
      </c>
      <c r="L438" s="82" t="str">
        <f t="shared" si="91"/>
        <v>9999008A</v>
      </c>
      <c r="M438" s="82" t="s">
        <v>4686</v>
      </c>
      <c r="N438" s="70" t="s">
        <v>2687</v>
      </c>
      <c r="O438" s="82">
        <v>9999008</v>
      </c>
      <c r="P438" s="59">
        <f t="shared" si="87"/>
        <v>9999008</v>
      </c>
      <c r="Q438" s="163" t="s">
        <v>4891</v>
      </c>
      <c r="R438" s="59" t="s">
        <v>4890</v>
      </c>
      <c r="S438" s="4" t="s">
        <v>8312</v>
      </c>
      <c r="T438" s="59" t="str">
        <f t="shared" si="89"/>
        <v>Z64008348</v>
      </c>
      <c r="U438" s="70" t="s">
        <v>8575</v>
      </c>
      <c r="V438" s="70" t="s">
        <v>8442</v>
      </c>
      <c r="W438" s="70" t="str">
        <f t="shared" si="88"/>
        <v>NATL - SB - Z64008348</v>
      </c>
      <c r="X438" s="70" t="s">
        <v>4900</v>
      </c>
      <c r="Y438" s="70" t="s">
        <v>774</v>
      </c>
      <c r="Z438" s="70" t="s">
        <v>774</v>
      </c>
      <c r="AA438" s="171" t="s">
        <v>774</v>
      </c>
      <c r="AB438" s="70" t="s">
        <v>774</v>
      </c>
      <c r="AC438" s="70" t="s">
        <v>1808</v>
      </c>
      <c r="AD438" s="70" t="s">
        <v>4922</v>
      </c>
      <c r="AE438" s="82" t="s">
        <v>1162</v>
      </c>
      <c r="AF438" s="70" t="s">
        <v>1805</v>
      </c>
      <c r="AG438" s="70" t="s">
        <v>8566</v>
      </c>
      <c r="AH438" s="70" t="s">
        <v>8567</v>
      </c>
      <c r="AI438" s="70" t="s">
        <v>2805</v>
      </c>
      <c r="AJ438" s="70" t="s">
        <v>1367</v>
      </c>
    </row>
    <row r="439" spans="1:36" x14ac:dyDescent="0.3">
      <c r="A439" s="59" t="str">
        <f t="shared" si="82"/>
        <v>ATK01-KFW-SEWP-SB-02</v>
      </c>
      <c r="B439" s="70" t="s">
        <v>2069</v>
      </c>
      <c r="C439" s="70" t="s">
        <v>8565</v>
      </c>
      <c r="D439" s="70" t="s">
        <v>1806</v>
      </c>
      <c r="E439" s="70" t="s">
        <v>1201</v>
      </c>
      <c r="F439" s="70" t="s">
        <v>1201</v>
      </c>
      <c r="G439" s="59" t="s">
        <v>5630</v>
      </c>
      <c r="H439" s="70" t="s">
        <v>4725</v>
      </c>
      <c r="I439" s="59" t="s">
        <v>4901</v>
      </c>
      <c r="J439" s="70" t="s">
        <v>1367</v>
      </c>
      <c r="K439" s="59" t="s">
        <v>1163</v>
      </c>
      <c r="L439" s="82" t="str">
        <f t="shared" si="91"/>
        <v>9999009A</v>
      </c>
      <c r="M439" s="82" t="s">
        <v>4686</v>
      </c>
      <c r="N439" s="70" t="s">
        <v>2687</v>
      </c>
      <c r="O439" s="82">
        <v>9999009</v>
      </c>
      <c r="P439" s="59">
        <f t="shared" si="87"/>
        <v>9999009</v>
      </c>
      <c r="Q439" s="163" t="s">
        <v>4891</v>
      </c>
      <c r="R439" s="59" t="s">
        <v>4890</v>
      </c>
      <c r="S439" s="4" t="s">
        <v>8313</v>
      </c>
      <c r="T439" s="59" t="str">
        <f t="shared" si="89"/>
        <v>Z64008350</v>
      </c>
      <c r="U439" s="70" t="s">
        <v>8576</v>
      </c>
      <c r="V439" s="70" t="s">
        <v>8443</v>
      </c>
      <c r="W439" s="70" t="str">
        <f t="shared" si="88"/>
        <v>NATL - SB - Z64008350</v>
      </c>
      <c r="X439" s="70" t="s">
        <v>4900</v>
      </c>
      <c r="Y439" s="70" t="s">
        <v>774</v>
      </c>
      <c r="Z439" s="70" t="s">
        <v>774</v>
      </c>
      <c r="AA439" s="171" t="s">
        <v>774</v>
      </c>
      <c r="AB439" s="70" t="s">
        <v>774</v>
      </c>
      <c r="AC439" s="70" t="s">
        <v>1808</v>
      </c>
      <c r="AD439" s="70" t="s">
        <v>4922</v>
      </c>
      <c r="AE439" s="82" t="s">
        <v>1162</v>
      </c>
      <c r="AF439" s="70" t="s">
        <v>1805</v>
      </c>
      <c r="AG439" s="70" t="s">
        <v>8566</v>
      </c>
      <c r="AH439" s="70" t="s">
        <v>8567</v>
      </c>
      <c r="AI439" s="70" t="s">
        <v>2805</v>
      </c>
      <c r="AJ439" s="70" t="s">
        <v>1367</v>
      </c>
    </row>
    <row r="440" spans="1:36" x14ac:dyDescent="0.3">
      <c r="A440" s="59" t="str">
        <f t="shared" si="82"/>
        <v>BWP01-KFW-SEWP-SB-05</v>
      </c>
      <c r="B440" s="70" t="s">
        <v>2069</v>
      </c>
      <c r="C440" s="70" t="s">
        <v>8565</v>
      </c>
      <c r="D440" s="70" t="s">
        <v>1806</v>
      </c>
      <c r="E440" s="70" t="s">
        <v>1201</v>
      </c>
      <c r="F440" s="70" t="s">
        <v>1201</v>
      </c>
      <c r="G440" s="59" t="s">
        <v>5630</v>
      </c>
      <c r="H440" s="70" t="s">
        <v>4725</v>
      </c>
      <c r="I440" s="59" t="s">
        <v>4901</v>
      </c>
      <c r="J440" s="70" t="s">
        <v>1367</v>
      </c>
      <c r="K440" s="59" t="s">
        <v>1163</v>
      </c>
      <c r="L440" s="82" t="str">
        <f t="shared" si="91"/>
        <v>9999010A</v>
      </c>
      <c r="M440" s="82" t="s">
        <v>4686</v>
      </c>
      <c r="N440" s="70" t="s">
        <v>2687</v>
      </c>
      <c r="O440" s="82">
        <v>9999010</v>
      </c>
      <c r="P440" s="59">
        <f t="shared" si="87"/>
        <v>9999010</v>
      </c>
      <c r="Q440" s="163" t="s">
        <v>4891</v>
      </c>
      <c r="R440" s="59" t="s">
        <v>4890</v>
      </c>
      <c r="S440" s="4" t="s">
        <v>8314</v>
      </c>
      <c r="T440" s="59" t="str">
        <f t="shared" si="89"/>
        <v>Z31004483</v>
      </c>
      <c r="U440" s="70" t="s">
        <v>8577</v>
      </c>
      <c r="V440" s="70" t="s">
        <v>8444</v>
      </c>
      <c r="W440" s="70" t="str">
        <f t="shared" si="88"/>
        <v>NATL - SB - Z31004483</v>
      </c>
      <c r="X440" s="70" t="s">
        <v>4900</v>
      </c>
      <c r="Y440" s="70" t="s">
        <v>774</v>
      </c>
      <c r="Z440" s="70" t="s">
        <v>774</v>
      </c>
      <c r="AA440" s="171" t="s">
        <v>774</v>
      </c>
      <c r="AB440" s="70" t="s">
        <v>774</v>
      </c>
      <c r="AC440" s="70" t="s">
        <v>1808</v>
      </c>
      <c r="AD440" s="70" t="s">
        <v>4922</v>
      </c>
      <c r="AE440" s="82" t="s">
        <v>1162</v>
      </c>
      <c r="AF440" s="70" t="s">
        <v>1805</v>
      </c>
      <c r="AG440" s="70" t="s">
        <v>8566</v>
      </c>
      <c r="AH440" s="70" t="s">
        <v>8567</v>
      </c>
      <c r="AI440" s="70" t="s">
        <v>2805</v>
      </c>
      <c r="AJ440" s="70" t="s">
        <v>1367</v>
      </c>
    </row>
    <row r="441" spans="1:36" x14ac:dyDescent="0.3">
      <c r="A441" s="59" t="str">
        <f t="shared" si="82"/>
        <v>BWP01-KFW-SEWP-SB-04</v>
      </c>
      <c r="B441" s="70" t="s">
        <v>2069</v>
      </c>
      <c r="C441" s="70" t="s">
        <v>8565</v>
      </c>
      <c r="D441" s="70" t="s">
        <v>1806</v>
      </c>
      <c r="E441" s="70" t="s">
        <v>1201</v>
      </c>
      <c r="F441" s="70" t="s">
        <v>1201</v>
      </c>
      <c r="G441" s="59" t="s">
        <v>5630</v>
      </c>
      <c r="H441" s="70" t="s">
        <v>4725</v>
      </c>
      <c r="I441" s="59" t="s">
        <v>4901</v>
      </c>
      <c r="J441" s="70" t="s">
        <v>1367</v>
      </c>
      <c r="K441" s="59" t="s">
        <v>1163</v>
      </c>
      <c r="L441" s="82" t="str">
        <f t="shared" si="91"/>
        <v>9999011A</v>
      </c>
      <c r="M441" s="82" t="s">
        <v>4686</v>
      </c>
      <c r="N441" s="70" t="s">
        <v>2687</v>
      </c>
      <c r="O441" s="82">
        <v>9999011</v>
      </c>
      <c r="P441" s="59">
        <f t="shared" si="87"/>
        <v>9999011</v>
      </c>
      <c r="Q441" s="163" t="s">
        <v>4891</v>
      </c>
      <c r="R441" s="59" t="s">
        <v>4890</v>
      </c>
      <c r="S441" s="4" t="s">
        <v>8315</v>
      </c>
      <c r="T441" s="59" t="str">
        <f t="shared" si="89"/>
        <v>Z31004482</v>
      </c>
      <c r="U441" s="70" t="s">
        <v>8578</v>
      </c>
      <c r="V441" s="70" t="s">
        <v>8445</v>
      </c>
      <c r="W441" s="70" t="str">
        <f t="shared" si="88"/>
        <v>NATL - SB - Z31004482</v>
      </c>
      <c r="X441" s="70" t="s">
        <v>4900</v>
      </c>
      <c r="Y441" s="70" t="s">
        <v>774</v>
      </c>
      <c r="Z441" s="70" t="s">
        <v>774</v>
      </c>
      <c r="AA441" s="171" t="s">
        <v>774</v>
      </c>
      <c r="AB441" s="70" t="s">
        <v>774</v>
      </c>
      <c r="AC441" s="70" t="s">
        <v>1808</v>
      </c>
      <c r="AD441" s="70" t="s">
        <v>4922</v>
      </c>
      <c r="AE441" s="82" t="s">
        <v>1162</v>
      </c>
      <c r="AF441" s="70" t="s">
        <v>1805</v>
      </c>
      <c r="AG441" s="70" t="s">
        <v>8566</v>
      </c>
      <c r="AH441" s="70" t="s">
        <v>8567</v>
      </c>
      <c r="AI441" s="70" t="s">
        <v>2805</v>
      </c>
      <c r="AJ441" s="70" t="s">
        <v>1367</v>
      </c>
    </row>
    <row r="442" spans="1:36" x14ac:dyDescent="0.3">
      <c r="A442" s="59" t="str">
        <f t="shared" si="82"/>
        <v>BWP01-KFW-SEWP-SB-06</v>
      </c>
      <c r="B442" s="70" t="s">
        <v>2069</v>
      </c>
      <c r="C442" s="70" t="s">
        <v>8565</v>
      </c>
      <c r="D442" s="70" t="s">
        <v>1806</v>
      </c>
      <c r="E442" s="70" t="s">
        <v>1201</v>
      </c>
      <c r="F442" s="70" t="s">
        <v>1201</v>
      </c>
      <c r="G442" s="59" t="s">
        <v>5630</v>
      </c>
      <c r="H442" s="70" t="s">
        <v>4725</v>
      </c>
      <c r="I442" s="59" t="s">
        <v>4901</v>
      </c>
      <c r="J442" s="70" t="s">
        <v>1367</v>
      </c>
      <c r="K442" s="59" t="s">
        <v>1163</v>
      </c>
      <c r="L442" s="82" t="str">
        <f t="shared" si="91"/>
        <v>9999012A</v>
      </c>
      <c r="M442" s="82" t="s">
        <v>4686</v>
      </c>
      <c r="N442" s="70" t="s">
        <v>2687</v>
      </c>
      <c r="O442" s="82">
        <v>9999012</v>
      </c>
      <c r="P442" s="59">
        <f t="shared" si="87"/>
        <v>9999012</v>
      </c>
      <c r="Q442" s="163" t="s">
        <v>4891</v>
      </c>
      <c r="R442" s="59" t="s">
        <v>4890</v>
      </c>
      <c r="S442" s="4" t="s">
        <v>8316</v>
      </c>
      <c r="T442" s="59" t="str">
        <f t="shared" si="89"/>
        <v>Z31004484</v>
      </c>
      <c r="U442" s="70" t="s">
        <v>8579</v>
      </c>
      <c r="V442" s="70" t="s">
        <v>8446</v>
      </c>
      <c r="W442" s="70" t="str">
        <f t="shared" si="88"/>
        <v>NATL - SB - Z31004484</v>
      </c>
      <c r="X442" s="70" t="s">
        <v>4900</v>
      </c>
      <c r="Y442" s="70" t="s">
        <v>774</v>
      </c>
      <c r="Z442" s="70" t="s">
        <v>774</v>
      </c>
      <c r="AA442" s="171" t="s">
        <v>774</v>
      </c>
      <c r="AB442" s="70" t="s">
        <v>774</v>
      </c>
      <c r="AC442" s="70" t="s">
        <v>1808</v>
      </c>
      <c r="AD442" s="70" t="s">
        <v>4922</v>
      </c>
      <c r="AE442" s="82" t="s">
        <v>1162</v>
      </c>
      <c r="AF442" s="70" t="s">
        <v>1805</v>
      </c>
      <c r="AG442" s="70" t="s">
        <v>8566</v>
      </c>
      <c r="AH442" s="70" t="s">
        <v>8567</v>
      </c>
      <c r="AI442" s="70" t="s">
        <v>2805</v>
      </c>
      <c r="AJ442" s="70" t="s">
        <v>1367</v>
      </c>
    </row>
    <row r="443" spans="1:36" x14ac:dyDescent="0.3">
      <c r="A443" s="59" t="str">
        <f t="shared" si="82"/>
        <v>BWP01-KFW-SEWP-SB-01</v>
      </c>
      <c r="B443" s="70" t="s">
        <v>2069</v>
      </c>
      <c r="C443" s="70" t="s">
        <v>8565</v>
      </c>
      <c r="D443" s="70" t="s">
        <v>1806</v>
      </c>
      <c r="E443" s="70" t="s">
        <v>1201</v>
      </c>
      <c r="F443" s="70" t="s">
        <v>1201</v>
      </c>
      <c r="G443" s="59" t="s">
        <v>5630</v>
      </c>
      <c r="H443" s="70" t="s">
        <v>4725</v>
      </c>
      <c r="I443" s="59" t="s">
        <v>4901</v>
      </c>
      <c r="J443" s="70" t="s">
        <v>1367</v>
      </c>
      <c r="K443" s="59" t="s">
        <v>1163</v>
      </c>
      <c r="L443" s="82" t="str">
        <f t="shared" si="91"/>
        <v>9999013A</v>
      </c>
      <c r="M443" s="82" t="s">
        <v>4686</v>
      </c>
      <c r="N443" s="70" t="s">
        <v>2687</v>
      </c>
      <c r="O443" s="82">
        <v>9999013</v>
      </c>
      <c r="P443" s="59">
        <f t="shared" si="87"/>
        <v>9999013</v>
      </c>
      <c r="Q443" s="163" t="s">
        <v>4891</v>
      </c>
      <c r="R443" s="59" t="s">
        <v>4890</v>
      </c>
      <c r="S443" s="4" t="s">
        <v>8317</v>
      </c>
      <c r="T443" s="59" t="str">
        <f t="shared" si="89"/>
        <v>Z31004479</v>
      </c>
      <c r="U443" s="70" t="s">
        <v>8580</v>
      </c>
      <c r="V443" s="70" t="s">
        <v>8447</v>
      </c>
      <c r="W443" s="70" t="str">
        <f t="shared" si="88"/>
        <v>NATL - SB - Z31004479</v>
      </c>
      <c r="X443" s="70" t="s">
        <v>4900</v>
      </c>
      <c r="Y443" s="70" t="s">
        <v>774</v>
      </c>
      <c r="Z443" s="70" t="s">
        <v>774</v>
      </c>
      <c r="AA443" s="171" t="s">
        <v>774</v>
      </c>
      <c r="AB443" s="70" t="s">
        <v>774</v>
      </c>
      <c r="AC443" s="70" t="s">
        <v>1808</v>
      </c>
      <c r="AD443" s="70" t="s">
        <v>4922</v>
      </c>
      <c r="AE443" s="82" t="s">
        <v>1162</v>
      </c>
      <c r="AF443" s="70" t="s">
        <v>1805</v>
      </c>
      <c r="AG443" s="70" t="s">
        <v>8566</v>
      </c>
      <c r="AH443" s="70" t="s">
        <v>8567</v>
      </c>
      <c r="AI443" s="70" t="s">
        <v>2805</v>
      </c>
      <c r="AJ443" s="70" t="s">
        <v>1367</v>
      </c>
    </row>
    <row r="444" spans="1:36" x14ac:dyDescent="0.3">
      <c r="A444" s="59" t="str">
        <f t="shared" si="82"/>
        <v>BWP01-KFW-SEWP-SB-07</v>
      </c>
      <c r="B444" s="70" t="s">
        <v>2069</v>
      </c>
      <c r="C444" s="70" t="s">
        <v>8565</v>
      </c>
      <c r="D444" s="70" t="s">
        <v>1806</v>
      </c>
      <c r="E444" s="70" t="s">
        <v>1201</v>
      </c>
      <c r="F444" s="70" t="s">
        <v>1201</v>
      </c>
      <c r="G444" s="59" t="s">
        <v>5630</v>
      </c>
      <c r="H444" s="70" t="s">
        <v>4725</v>
      </c>
      <c r="I444" s="59" t="s">
        <v>4901</v>
      </c>
      <c r="J444" s="70" t="s">
        <v>1367</v>
      </c>
      <c r="K444" s="59" t="s">
        <v>1163</v>
      </c>
      <c r="L444" s="82" t="str">
        <f t="shared" si="91"/>
        <v>9999014A</v>
      </c>
      <c r="M444" s="82" t="s">
        <v>4686</v>
      </c>
      <c r="N444" s="70" t="s">
        <v>2687</v>
      </c>
      <c r="O444" s="82">
        <v>9999014</v>
      </c>
      <c r="P444" s="59">
        <f t="shared" ref="P444:P475" si="92">O444</f>
        <v>9999014</v>
      </c>
      <c r="Q444" s="163" t="s">
        <v>4891</v>
      </c>
      <c r="R444" s="59" t="s">
        <v>4890</v>
      </c>
      <c r="S444" s="4" t="s">
        <v>8318</v>
      </c>
      <c r="T444" s="59" t="str">
        <f t="shared" si="89"/>
        <v>Z31004485</v>
      </c>
      <c r="U444" s="70" t="s">
        <v>8581</v>
      </c>
      <c r="V444" s="70" t="s">
        <v>8448</v>
      </c>
      <c r="W444" s="70" t="str">
        <f t="shared" ref="W444:W475" si="93">TRIM(CONCATENATE(G444," - ",AD444," - ",V444))</f>
        <v>NATL - SB - Z31004485</v>
      </c>
      <c r="X444" s="70" t="s">
        <v>4900</v>
      </c>
      <c r="Y444" s="70" t="s">
        <v>774</v>
      </c>
      <c r="Z444" s="70" t="s">
        <v>774</v>
      </c>
      <c r="AA444" s="171" t="s">
        <v>774</v>
      </c>
      <c r="AB444" s="70" t="s">
        <v>774</v>
      </c>
      <c r="AC444" s="70" t="s">
        <v>1808</v>
      </c>
      <c r="AD444" s="70" t="s">
        <v>4922</v>
      </c>
      <c r="AE444" s="82" t="s">
        <v>1162</v>
      </c>
      <c r="AF444" s="70" t="s">
        <v>1805</v>
      </c>
      <c r="AG444" s="70" t="s">
        <v>8566</v>
      </c>
      <c r="AH444" s="70" t="s">
        <v>8567</v>
      </c>
      <c r="AI444" s="70" t="s">
        <v>2805</v>
      </c>
      <c r="AJ444" s="70" t="s">
        <v>1367</v>
      </c>
    </row>
    <row r="445" spans="1:36" x14ac:dyDescent="0.3">
      <c r="A445" s="59" t="str">
        <f t="shared" si="82"/>
        <v>BWP01-KFW-SEWP-SB-03</v>
      </c>
      <c r="B445" s="70" t="s">
        <v>2069</v>
      </c>
      <c r="C445" s="70" t="s">
        <v>8565</v>
      </c>
      <c r="D445" s="70" t="s">
        <v>1806</v>
      </c>
      <c r="E445" s="70" t="s">
        <v>1201</v>
      </c>
      <c r="F445" s="70" t="s">
        <v>1201</v>
      </c>
      <c r="G445" s="59" t="s">
        <v>5630</v>
      </c>
      <c r="H445" s="70" t="s">
        <v>4725</v>
      </c>
      <c r="I445" s="59" t="s">
        <v>4901</v>
      </c>
      <c r="J445" s="70" t="s">
        <v>1367</v>
      </c>
      <c r="K445" s="59" t="s">
        <v>1163</v>
      </c>
      <c r="L445" s="82" t="str">
        <f t="shared" si="91"/>
        <v>9999015A</v>
      </c>
      <c r="M445" s="82" t="s">
        <v>4686</v>
      </c>
      <c r="N445" s="70" t="s">
        <v>2687</v>
      </c>
      <c r="O445" s="82">
        <v>9999015</v>
      </c>
      <c r="P445" s="59">
        <f t="shared" si="92"/>
        <v>9999015</v>
      </c>
      <c r="Q445" s="163" t="s">
        <v>4891</v>
      </c>
      <c r="R445" s="59" t="s">
        <v>4890</v>
      </c>
      <c r="S445" s="4" t="s">
        <v>8319</v>
      </c>
      <c r="T445" s="59" t="str">
        <f t="shared" ref="T445:T476" si="94">TRIM(CONCATENATE(V445))</f>
        <v>Z31004481</v>
      </c>
      <c r="U445" s="70" t="s">
        <v>8582</v>
      </c>
      <c r="V445" s="70" t="s">
        <v>8449</v>
      </c>
      <c r="W445" s="70" t="str">
        <f t="shared" si="93"/>
        <v>NATL - SB - Z31004481</v>
      </c>
      <c r="X445" s="70" t="s">
        <v>4900</v>
      </c>
      <c r="Y445" s="70" t="s">
        <v>774</v>
      </c>
      <c r="Z445" s="70" t="s">
        <v>774</v>
      </c>
      <c r="AA445" s="171" t="s">
        <v>774</v>
      </c>
      <c r="AB445" s="70" t="s">
        <v>774</v>
      </c>
      <c r="AC445" s="70" t="s">
        <v>1808</v>
      </c>
      <c r="AD445" s="70" t="s">
        <v>4922</v>
      </c>
      <c r="AE445" s="82" t="s">
        <v>1162</v>
      </c>
      <c r="AF445" s="70" t="s">
        <v>1805</v>
      </c>
      <c r="AG445" s="70" t="s">
        <v>8566</v>
      </c>
      <c r="AH445" s="70" t="s">
        <v>8567</v>
      </c>
      <c r="AI445" s="70" t="s">
        <v>2805</v>
      </c>
      <c r="AJ445" s="70" t="s">
        <v>1367</v>
      </c>
    </row>
    <row r="446" spans="1:36" x14ac:dyDescent="0.3">
      <c r="A446" s="59" t="str">
        <f t="shared" si="82"/>
        <v>BWP01-KFW-SEWP-SB-02</v>
      </c>
      <c r="B446" s="70" t="s">
        <v>2069</v>
      </c>
      <c r="C446" s="70" t="s">
        <v>8565</v>
      </c>
      <c r="D446" s="70" t="s">
        <v>1806</v>
      </c>
      <c r="E446" s="70" t="s">
        <v>1201</v>
      </c>
      <c r="F446" s="70" t="s">
        <v>1201</v>
      </c>
      <c r="G446" s="59" t="s">
        <v>5630</v>
      </c>
      <c r="H446" s="70" t="s">
        <v>4725</v>
      </c>
      <c r="I446" s="59" t="s">
        <v>4901</v>
      </c>
      <c r="J446" s="70" t="s">
        <v>1367</v>
      </c>
      <c r="K446" s="59" t="s">
        <v>1163</v>
      </c>
      <c r="L446" s="82" t="str">
        <f t="shared" si="91"/>
        <v>9999016A</v>
      </c>
      <c r="M446" s="82" t="s">
        <v>4686</v>
      </c>
      <c r="N446" s="70" t="s">
        <v>2687</v>
      </c>
      <c r="O446" s="82">
        <v>9999016</v>
      </c>
      <c r="P446" s="59">
        <f t="shared" si="92"/>
        <v>9999016</v>
      </c>
      <c r="Q446" s="163" t="s">
        <v>4891</v>
      </c>
      <c r="R446" s="59" t="s">
        <v>4890</v>
      </c>
      <c r="S446" s="4" t="s">
        <v>8320</v>
      </c>
      <c r="T446" s="59" t="str">
        <f t="shared" si="94"/>
        <v>Z31004480</v>
      </c>
      <c r="U446" s="70" t="s">
        <v>8583</v>
      </c>
      <c r="V446" s="70" t="s">
        <v>8450</v>
      </c>
      <c r="W446" s="70" t="str">
        <f t="shared" si="93"/>
        <v>NATL - SB - Z31004480</v>
      </c>
      <c r="X446" s="70" t="s">
        <v>4900</v>
      </c>
      <c r="Y446" s="70" t="s">
        <v>774</v>
      </c>
      <c r="Z446" s="70" t="s">
        <v>774</v>
      </c>
      <c r="AA446" s="171" t="s">
        <v>774</v>
      </c>
      <c r="AB446" s="70" t="s">
        <v>774</v>
      </c>
      <c r="AC446" s="70" t="s">
        <v>1808</v>
      </c>
      <c r="AD446" s="70" t="s">
        <v>4922</v>
      </c>
      <c r="AE446" s="82" t="s">
        <v>1162</v>
      </c>
      <c r="AF446" s="70" t="s">
        <v>1805</v>
      </c>
      <c r="AG446" s="70" t="s">
        <v>8566</v>
      </c>
      <c r="AH446" s="70" t="s">
        <v>8567</v>
      </c>
      <c r="AI446" s="70" t="s">
        <v>2805</v>
      </c>
      <c r="AJ446" s="70" t="s">
        <v>1367</v>
      </c>
    </row>
    <row r="447" spans="1:36" x14ac:dyDescent="0.3">
      <c r="A447" s="59" t="str">
        <f t="shared" si="82"/>
        <v>BWP01-KFW-SEWP-SB-08</v>
      </c>
      <c r="B447" s="70" t="s">
        <v>2069</v>
      </c>
      <c r="C447" s="70" t="s">
        <v>8565</v>
      </c>
      <c r="D447" s="70" t="s">
        <v>1806</v>
      </c>
      <c r="E447" s="70" t="s">
        <v>1201</v>
      </c>
      <c r="F447" s="70" t="s">
        <v>1201</v>
      </c>
      <c r="G447" s="59" t="s">
        <v>5630</v>
      </c>
      <c r="H447" s="70" t="s">
        <v>4725</v>
      </c>
      <c r="I447" s="59" t="s">
        <v>4901</v>
      </c>
      <c r="J447" s="70" t="s">
        <v>1367</v>
      </c>
      <c r="K447" s="59" t="s">
        <v>1163</v>
      </c>
      <c r="L447" s="82" t="str">
        <f t="shared" si="91"/>
        <v>9999017A</v>
      </c>
      <c r="M447" s="82" t="s">
        <v>4686</v>
      </c>
      <c r="N447" s="70" t="s">
        <v>2687</v>
      </c>
      <c r="O447" s="82">
        <v>9999017</v>
      </c>
      <c r="P447" s="59">
        <f t="shared" si="92"/>
        <v>9999017</v>
      </c>
      <c r="Q447" s="163" t="s">
        <v>4891</v>
      </c>
      <c r="R447" s="59" t="s">
        <v>4890</v>
      </c>
      <c r="S447" s="4" t="s">
        <v>8321</v>
      </c>
      <c r="T447" s="59" t="str">
        <f t="shared" si="94"/>
        <v>Z31004486</v>
      </c>
      <c r="U447" s="70" t="s">
        <v>8584</v>
      </c>
      <c r="V447" s="70" t="s">
        <v>8451</v>
      </c>
      <c r="W447" s="70" t="str">
        <f t="shared" si="93"/>
        <v>NATL - SB - Z31004486</v>
      </c>
      <c r="X447" s="70" t="s">
        <v>4900</v>
      </c>
      <c r="Y447" s="70" t="s">
        <v>774</v>
      </c>
      <c r="Z447" s="70" t="s">
        <v>774</v>
      </c>
      <c r="AA447" s="171" t="s">
        <v>774</v>
      </c>
      <c r="AB447" s="70" t="s">
        <v>774</v>
      </c>
      <c r="AC447" s="70" t="s">
        <v>1808</v>
      </c>
      <c r="AD447" s="70" t="s">
        <v>4922</v>
      </c>
      <c r="AE447" s="82" t="s">
        <v>1162</v>
      </c>
      <c r="AF447" s="70" t="s">
        <v>1805</v>
      </c>
      <c r="AG447" s="70" t="s">
        <v>8566</v>
      </c>
      <c r="AH447" s="70" t="s">
        <v>8567</v>
      </c>
      <c r="AI447" s="70" t="s">
        <v>2805</v>
      </c>
      <c r="AJ447" s="70" t="s">
        <v>1367</v>
      </c>
    </row>
    <row r="448" spans="1:36" x14ac:dyDescent="0.3">
      <c r="A448" s="59" t="str">
        <f t="shared" si="82"/>
        <v>FSD01-KFW-SEWP-SB-02</v>
      </c>
      <c r="B448" s="70" t="s">
        <v>2069</v>
      </c>
      <c r="C448" s="70" t="s">
        <v>8565</v>
      </c>
      <c r="D448" s="70" t="s">
        <v>1806</v>
      </c>
      <c r="E448" s="70" t="s">
        <v>1201</v>
      </c>
      <c r="F448" s="70" t="s">
        <v>1201</v>
      </c>
      <c r="G448" s="59" t="s">
        <v>5630</v>
      </c>
      <c r="H448" s="70" t="s">
        <v>4725</v>
      </c>
      <c r="I448" s="59" t="s">
        <v>4901</v>
      </c>
      <c r="J448" s="70" t="s">
        <v>1367</v>
      </c>
      <c r="K448" s="59" t="s">
        <v>1163</v>
      </c>
      <c r="L448" s="82" t="str">
        <f t="shared" si="91"/>
        <v>9999018A</v>
      </c>
      <c r="M448" s="82" t="s">
        <v>4686</v>
      </c>
      <c r="N448" s="70" t="s">
        <v>2687</v>
      </c>
      <c r="O448" s="82">
        <v>9999018</v>
      </c>
      <c r="P448" s="59">
        <f t="shared" si="92"/>
        <v>9999018</v>
      </c>
      <c r="Q448" s="163" t="s">
        <v>4891</v>
      </c>
      <c r="R448" s="59" t="s">
        <v>4890</v>
      </c>
      <c r="S448" s="4" t="s">
        <v>8322</v>
      </c>
      <c r="T448" s="59" t="str">
        <f t="shared" si="94"/>
        <v>Z36004759</v>
      </c>
      <c r="U448" s="70" t="s">
        <v>8585</v>
      </c>
      <c r="V448" s="70" t="s">
        <v>8452</v>
      </c>
      <c r="W448" s="70" t="str">
        <f t="shared" si="93"/>
        <v>NATL - SB - Z36004759</v>
      </c>
      <c r="X448" s="70" t="s">
        <v>4900</v>
      </c>
      <c r="Y448" s="70" t="s">
        <v>774</v>
      </c>
      <c r="Z448" s="70" t="s">
        <v>774</v>
      </c>
      <c r="AA448" s="171" t="s">
        <v>774</v>
      </c>
      <c r="AB448" s="70" t="s">
        <v>774</v>
      </c>
      <c r="AC448" s="70" t="s">
        <v>1808</v>
      </c>
      <c r="AD448" s="70" t="s">
        <v>4922</v>
      </c>
      <c r="AE448" s="82" t="s">
        <v>1162</v>
      </c>
      <c r="AF448" s="70" t="s">
        <v>1805</v>
      </c>
      <c r="AG448" s="70" t="s">
        <v>8566</v>
      </c>
      <c r="AH448" s="70" t="s">
        <v>8567</v>
      </c>
      <c r="AI448" s="70" t="s">
        <v>2805</v>
      </c>
      <c r="AJ448" s="70" t="s">
        <v>1367</v>
      </c>
    </row>
    <row r="449" spans="1:36" x14ac:dyDescent="0.3">
      <c r="A449" s="59" t="str">
        <f t="shared" si="82"/>
        <v>FSD01-KFW-SEWP-SB-05</v>
      </c>
      <c r="B449" s="70" t="s">
        <v>2069</v>
      </c>
      <c r="C449" s="70" t="s">
        <v>8565</v>
      </c>
      <c r="D449" s="70" t="s">
        <v>1806</v>
      </c>
      <c r="E449" s="70" t="s">
        <v>1201</v>
      </c>
      <c r="F449" s="70" t="s">
        <v>1201</v>
      </c>
      <c r="G449" s="59" t="s">
        <v>5630</v>
      </c>
      <c r="H449" s="70" t="s">
        <v>4725</v>
      </c>
      <c r="I449" s="59" t="s">
        <v>4901</v>
      </c>
      <c r="J449" s="70" t="s">
        <v>1367</v>
      </c>
      <c r="K449" s="59" t="s">
        <v>1163</v>
      </c>
      <c r="L449" s="82" t="str">
        <f t="shared" si="91"/>
        <v>9999019A</v>
      </c>
      <c r="M449" s="82" t="s">
        <v>4686</v>
      </c>
      <c r="N449" s="70" t="s">
        <v>2687</v>
      </c>
      <c r="O449" s="82">
        <v>9999019</v>
      </c>
      <c r="P449" s="59">
        <f t="shared" si="92"/>
        <v>9999019</v>
      </c>
      <c r="Q449" s="163" t="s">
        <v>4891</v>
      </c>
      <c r="R449" s="59" t="s">
        <v>4890</v>
      </c>
      <c r="S449" s="4" t="s">
        <v>8323</v>
      </c>
      <c r="T449" s="59" t="str">
        <f t="shared" si="94"/>
        <v>Z36004762</v>
      </c>
      <c r="U449" s="70" t="s">
        <v>8586</v>
      </c>
      <c r="V449" s="70" t="s">
        <v>8453</v>
      </c>
      <c r="W449" s="70" t="str">
        <f t="shared" si="93"/>
        <v>NATL - SB - Z36004762</v>
      </c>
      <c r="X449" s="70" t="s">
        <v>4900</v>
      </c>
      <c r="Y449" s="70" t="s">
        <v>774</v>
      </c>
      <c r="Z449" s="70" t="s">
        <v>774</v>
      </c>
      <c r="AA449" s="171" t="s">
        <v>774</v>
      </c>
      <c r="AB449" s="70" t="s">
        <v>774</v>
      </c>
      <c r="AC449" s="70" t="s">
        <v>1808</v>
      </c>
      <c r="AD449" s="70" t="s">
        <v>4922</v>
      </c>
      <c r="AE449" s="82" t="s">
        <v>1162</v>
      </c>
      <c r="AF449" s="70" t="s">
        <v>1805</v>
      </c>
      <c r="AG449" s="70" t="s">
        <v>8566</v>
      </c>
      <c r="AH449" s="70" t="s">
        <v>8567</v>
      </c>
      <c r="AI449" s="70" t="s">
        <v>2805</v>
      </c>
      <c r="AJ449" s="70" t="s">
        <v>1367</v>
      </c>
    </row>
    <row r="450" spans="1:36" x14ac:dyDescent="0.3">
      <c r="A450" s="59" t="str">
        <f t="shared" ref="A450:A513" si="95">U450</f>
        <v>FSD01-KFW-SEWP-SB-09</v>
      </c>
      <c r="B450" s="70" t="s">
        <v>2069</v>
      </c>
      <c r="C450" s="70" t="s">
        <v>8565</v>
      </c>
      <c r="D450" s="70" t="s">
        <v>1806</v>
      </c>
      <c r="E450" s="70" t="s">
        <v>1201</v>
      </c>
      <c r="F450" s="70" t="s">
        <v>1201</v>
      </c>
      <c r="G450" s="59" t="s">
        <v>5630</v>
      </c>
      <c r="H450" s="70" t="s">
        <v>4725</v>
      </c>
      <c r="I450" s="59" t="s">
        <v>4901</v>
      </c>
      <c r="J450" s="70" t="s">
        <v>1367</v>
      </c>
      <c r="K450" s="59" t="s">
        <v>1163</v>
      </c>
      <c r="L450" s="82" t="str">
        <f t="shared" si="91"/>
        <v>9999020A</v>
      </c>
      <c r="M450" s="82" t="s">
        <v>4686</v>
      </c>
      <c r="N450" s="70" t="s">
        <v>2687</v>
      </c>
      <c r="O450" s="82">
        <v>9999020</v>
      </c>
      <c r="P450" s="59">
        <f t="shared" si="92"/>
        <v>9999020</v>
      </c>
      <c r="Q450" s="163" t="s">
        <v>4891</v>
      </c>
      <c r="R450" s="59" t="s">
        <v>4890</v>
      </c>
      <c r="S450" s="4" t="s">
        <v>8324</v>
      </c>
      <c r="T450" s="59" t="str">
        <f t="shared" si="94"/>
        <v>Z36004754</v>
      </c>
      <c r="U450" s="70" t="s">
        <v>8587</v>
      </c>
      <c r="V450" s="70" t="s">
        <v>8454</v>
      </c>
      <c r="W450" s="70" t="str">
        <f t="shared" si="93"/>
        <v>NATL - SB - Z36004754</v>
      </c>
      <c r="X450" s="70" t="s">
        <v>4900</v>
      </c>
      <c r="Y450" s="70" t="s">
        <v>774</v>
      </c>
      <c r="Z450" s="70" t="s">
        <v>774</v>
      </c>
      <c r="AA450" s="171" t="s">
        <v>774</v>
      </c>
      <c r="AB450" s="70" t="s">
        <v>774</v>
      </c>
      <c r="AC450" s="70" t="s">
        <v>1808</v>
      </c>
      <c r="AD450" s="70" t="s">
        <v>4922</v>
      </c>
      <c r="AE450" s="82" t="s">
        <v>1162</v>
      </c>
      <c r="AF450" s="70" t="s">
        <v>1805</v>
      </c>
      <c r="AG450" s="70" t="s">
        <v>8566</v>
      </c>
      <c r="AH450" s="70" t="s">
        <v>8567</v>
      </c>
      <c r="AI450" s="70" t="s">
        <v>2805</v>
      </c>
      <c r="AJ450" s="70" t="s">
        <v>1367</v>
      </c>
    </row>
    <row r="451" spans="1:36" x14ac:dyDescent="0.3">
      <c r="A451" s="59" t="str">
        <f t="shared" si="95"/>
        <v>FSD01-KFW-SEWP-SB-01</v>
      </c>
      <c r="B451" s="70" t="s">
        <v>2069</v>
      </c>
      <c r="C451" s="70" t="s">
        <v>8565</v>
      </c>
      <c r="D451" s="70" t="s">
        <v>1806</v>
      </c>
      <c r="E451" s="70" t="s">
        <v>1201</v>
      </c>
      <c r="F451" s="70" t="s">
        <v>1201</v>
      </c>
      <c r="G451" s="59" t="s">
        <v>5630</v>
      </c>
      <c r="H451" s="70" t="s">
        <v>4725</v>
      </c>
      <c r="I451" s="59" t="s">
        <v>4901</v>
      </c>
      <c r="J451" s="70" t="s">
        <v>1367</v>
      </c>
      <c r="K451" s="59" t="s">
        <v>1163</v>
      </c>
      <c r="L451" s="82" t="str">
        <f t="shared" si="91"/>
        <v>9999021A</v>
      </c>
      <c r="M451" s="82" t="s">
        <v>4686</v>
      </c>
      <c r="N451" s="70" t="s">
        <v>2687</v>
      </c>
      <c r="O451" s="82">
        <v>9999021</v>
      </c>
      <c r="P451" s="59">
        <f t="shared" si="92"/>
        <v>9999021</v>
      </c>
      <c r="Q451" s="163" t="s">
        <v>4891</v>
      </c>
      <c r="R451" s="59" t="s">
        <v>4890</v>
      </c>
      <c r="S451" s="4" t="s">
        <v>8325</v>
      </c>
      <c r="T451" s="59" t="str">
        <f t="shared" si="94"/>
        <v>Z36004758</v>
      </c>
      <c r="U451" s="70" t="s">
        <v>8588</v>
      </c>
      <c r="V451" s="70" t="s">
        <v>8455</v>
      </c>
      <c r="W451" s="70" t="str">
        <f t="shared" si="93"/>
        <v>NATL - SB - Z36004758</v>
      </c>
      <c r="X451" s="70" t="s">
        <v>4900</v>
      </c>
      <c r="Y451" s="70" t="s">
        <v>774</v>
      </c>
      <c r="Z451" s="70" t="s">
        <v>774</v>
      </c>
      <c r="AA451" s="171" t="s">
        <v>774</v>
      </c>
      <c r="AB451" s="70" t="s">
        <v>774</v>
      </c>
      <c r="AC451" s="70" t="s">
        <v>1808</v>
      </c>
      <c r="AD451" s="70" t="s">
        <v>4922</v>
      </c>
      <c r="AE451" s="82" t="s">
        <v>1162</v>
      </c>
      <c r="AF451" s="70" t="s">
        <v>1805</v>
      </c>
      <c r="AG451" s="70" t="s">
        <v>8566</v>
      </c>
      <c r="AH451" s="70" t="s">
        <v>8567</v>
      </c>
      <c r="AI451" s="70" t="s">
        <v>2805</v>
      </c>
      <c r="AJ451" s="70" t="s">
        <v>1367</v>
      </c>
    </row>
    <row r="452" spans="1:36" x14ac:dyDescent="0.3">
      <c r="A452" s="59" t="str">
        <f t="shared" si="95"/>
        <v>FSD01-KFW-SEWP-SB-03</v>
      </c>
      <c r="B452" s="70" t="s">
        <v>2069</v>
      </c>
      <c r="C452" s="70" t="s">
        <v>8565</v>
      </c>
      <c r="D452" s="70" t="s">
        <v>1806</v>
      </c>
      <c r="E452" s="70" t="s">
        <v>1201</v>
      </c>
      <c r="F452" s="70" t="s">
        <v>1201</v>
      </c>
      <c r="G452" s="59" t="s">
        <v>5630</v>
      </c>
      <c r="H452" s="70" t="s">
        <v>4725</v>
      </c>
      <c r="I452" s="59" t="s">
        <v>4901</v>
      </c>
      <c r="J452" s="70" t="s">
        <v>1367</v>
      </c>
      <c r="K452" s="59" t="s">
        <v>1163</v>
      </c>
      <c r="L452" s="82" t="str">
        <f t="shared" si="91"/>
        <v>9999022A</v>
      </c>
      <c r="M452" s="82" t="s">
        <v>4686</v>
      </c>
      <c r="N452" s="70" t="s">
        <v>2687</v>
      </c>
      <c r="O452" s="82">
        <v>9999022</v>
      </c>
      <c r="P452" s="59">
        <f t="shared" si="92"/>
        <v>9999022</v>
      </c>
      <c r="Q452" s="163" t="s">
        <v>4891</v>
      </c>
      <c r="R452" s="59" t="s">
        <v>4890</v>
      </c>
      <c r="S452" s="4" t="s">
        <v>8326</v>
      </c>
      <c r="T452" s="59" t="str">
        <f t="shared" si="94"/>
        <v>Z36004760</v>
      </c>
      <c r="U452" s="70" t="s">
        <v>8589</v>
      </c>
      <c r="V452" s="70" t="s">
        <v>8456</v>
      </c>
      <c r="W452" s="70" t="str">
        <f t="shared" si="93"/>
        <v>NATL - SB - Z36004760</v>
      </c>
      <c r="X452" s="70" t="s">
        <v>4900</v>
      </c>
      <c r="Y452" s="70" t="s">
        <v>774</v>
      </c>
      <c r="Z452" s="70" t="s">
        <v>774</v>
      </c>
      <c r="AA452" s="171" t="s">
        <v>774</v>
      </c>
      <c r="AB452" s="70" t="s">
        <v>774</v>
      </c>
      <c r="AC452" s="70" t="s">
        <v>1808</v>
      </c>
      <c r="AD452" s="70" t="s">
        <v>4922</v>
      </c>
      <c r="AE452" s="82" t="s">
        <v>1162</v>
      </c>
      <c r="AF452" s="70" t="s">
        <v>1805</v>
      </c>
      <c r="AG452" s="70" t="s">
        <v>8566</v>
      </c>
      <c r="AH452" s="70" t="s">
        <v>8567</v>
      </c>
      <c r="AI452" s="70" t="s">
        <v>2805</v>
      </c>
      <c r="AJ452" s="70" t="s">
        <v>1367</v>
      </c>
    </row>
    <row r="453" spans="1:36" x14ac:dyDescent="0.3">
      <c r="A453" s="59" t="str">
        <f t="shared" si="95"/>
        <v>FSD01-KFW-SEWP-SB-06</v>
      </c>
      <c r="B453" s="70" t="s">
        <v>2069</v>
      </c>
      <c r="C453" s="70" t="s">
        <v>8565</v>
      </c>
      <c r="D453" s="70" t="s">
        <v>1806</v>
      </c>
      <c r="E453" s="70" t="s">
        <v>1201</v>
      </c>
      <c r="F453" s="70" t="s">
        <v>1201</v>
      </c>
      <c r="G453" s="59" t="s">
        <v>5630</v>
      </c>
      <c r="H453" s="70" t="s">
        <v>4725</v>
      </c>
      <c r="I453" s="59" t="s">
        <v>4901</v>
      </c>
      <c r="J453" s="70" t="s">
        <v>1367</v>
      </c>
      <c r="K453" s="59" t="s">
        <v>1163</v>
      </c>
      <c r="L453" s="82" t="str">
        <f t="shared" si="91"/>
        <v>9999023A</v>
      </c>
      <c r="M453" s="82" t="s">
        <v>4686</v>
      </c>
      <c r="N453" s="70" t="s">
        <v>2687</v>
      </c>
      <c r="O453" s="82">
        <v>9999023</v>
      </c>
      <c r="P453" s="59">
        <f t="shared" si="92"/>
        <v>9999023</v>
      </c>
      <c r="Q453" s="163" t="s">
        <v>4891</v>
      </c>
      <c r="R453" s="59" t="s">
        <v>4890</v>
      </c>
      <c r="S453" s="4" t="s">
        <v>8327</v>
      </c>
      <c r="T453" s="59" t="str">
        <f t="shared" si="94"/>
        <v>Z36004763</v>
      </c>
      <c r="U453" s="70" t="s">
        <v>8590</v>
      </c>
      <c r="V453" s="70" t="s">
        <v>8457</v>
      </c>
      <c r="W453" s="70" t="str">
        <f t="shared" si="93"/>
        <v>NATL - SB - Z36004763</v>
      </c>
      <c r="X453" s="70" t="s">
        <v>4900</v>
      </c>
      <c r="Y453" s="70" t="s">
        <v>774</v>
      </c>
      <c r="Z453" s="70" t="s">
        <v>774</v>
      </c>
      <c r="AA453" s="171" t="s">
        <v>774</v>
      </c>
      <c r="AB453" s="70" t="s">
        <v>774</v>
      </c>
      <c r="AC453" s="70" t="s">
        <v>1808</v>
      </c>
      <c r="AD453" s="70" t="s">
        <v>4922</v>
      </c>
      <c r="AE453" s="82" t="s">
        <v>1162</v>
      </c>
      <c r="AF453" s="70" t="s">
        <v>1805</v>
      </c>
      <c r="AG453" s="70" t="s">
        <v>8566</v>
      </c>
      <c r="AH453" s="70" t="s">
        <v>8567</v>
      </c>
      <c r="AI453" s="70" t="s">
        <v>2805</v>
      </c>
      <c r="AJ453" s="70" t="s">
        <v>1367</v>
      </c>
    </row>
    <row r="454" spans="1:36" x14ac:dyDescent="0.3">
      <c r="A454" s="59" t="str">
        <f t="shared" si="95"/>
        <v>FSD01-KFW-SEWP-SB-04</v>
      </c>
      <c r="B454" s="70" t="s">
        <v>2069</v>
      </c>
      <c r="C454" s="70" t="s">
        <v>8565</v>
      </c>
      <c r="D454" s="70" t="s">
        <v>1806</v>
      </c>
      <c r="E454" s="70" t="s">
        <v>1201</v>
      </c>
      <c r="F454" s="70" t="s">
        <v>1201</v>
      </c>
      <c r="G454" s="59" t="s">
        <v>5630</v>
      </c>
      <c r="H454" s="70" t="s">
        <v>4725</v>
      </c>
      <c r="I454" s="59" t="s">
        <v>4901</v>
      </c>
      <c r="J454" s="70" t="s">
        <v>1367</v>
      </c>
      <c r="K454" s="59" t="s">
        <v>1163</v>
      </c>
      <c r="L454" s="82" t="str">
        <f t="shared" si="91"/>
        <v>9999024A</v>
      </c>
      <c r="M454" s="82" t="s">
        <v>4686</v>
      </c>
      <c r="N454" s="70" t="s">
        <v>2687</v>
      </c>
      <c r="O454" s="82">
        <v>9999024</v>
      </c>
      <c r="P454" s="59">
        <f t="shared" si="92"/>
        <v>9999024</v>
      </c>
      <c r="Q454" s="163" t="s">
        <v>4891</v>
      </c>
      <c r="R454" s="59" t="s">
        <v>4890</v>
      </c>
      <c r="S454" s="4" t="s">
        <v>8328</v>
      </c>
      <c r="T454" s="59" t="str">
        <f t="shared" si="94"/>
        <v>Z36004761</v>
      </c>
      <c r="U454" s="70" t="s">
        <v>8591</v>
      </c>
      <c r="V454" s="70" t="s">
        <v>8458</v>
      </c>
      <c r="W454" s="70" t="str">
        <f t="shared" si="93"/>
        <v>NATL - SB - Z36004761</v>
      </c>
      <c r="X454" s="70" t="s">
        <v>4900</v>
      </c>
      <c r="Y454" s="70" t="s">
        <v>774</v>
      </c>
      <c r="Z454" s="70" t="s">
        <v>774</v>
      </c>
      <c r="AA454" s="171" t="s">
        <v>774</v>
      </c>
      <c r="AB454" s="70" t="s">
        <v>774</v>
      </c>
      <c r="AC454" s="70" t="s">
        <v>1808</v>
      </c>
      <c r="AD454" s="70" t="s">
        <v>4922</v>
      </c>
      <c r="AE454" s="82" t="s">
        <v>1162</v>
      </c>
      <c r="AF454" s="70" t="s">
        <v>1805</v>
      </c>
      <c r="AG454" s="70" t="s">
        <v>8566</v>
      </c>
      <c r="AH454" s="70" t="s">
        <v>8567</v>
      </c>
      <c r="AI454" s="70" t="s">
        <v>2805</v>
      </c>
      <c r="AJ454" s="70" t="s">
        <v>1367</v>
      </c>
    </row>
    <row r="455" spans="1:36" x14ac:dyDescent="0.3">
      <c r="A455" s="59" t="str">
        <f t="shared" si="95"/>
        <v>FSD01-KFW-SEWP-SB-12</v>
      </c>
      <c r="B455" s="70" t="s">
        <v>2069</v>
      </c>
      <c r="C455" s="70" t="s">
        <v>8565</v>
      </c>
      <c r="D455" s="70" t="s">
        <v>1806</v>
      </c>
      <c r="E455" s="70" t="s">
        <v>1201</v>
      </c>
      <c r="F455" s="70" t="s">
        <v>1201</v>
      </c>
      <c r="G455" s="59" t="s">
        <v>5630</v>
      </c>
      <c r="H455" s="70" t="s">
        <v>4725</v>
      </c>
      <c r="I455" s="59" t="s">
        <v>4901</v>
      </c>
      <c r="J455" s="70" t="s">
        <v>1367</v>
      </c>
      <c r="K455" s="59" t="s">
        <v>1163</v>
      </c>
      <c r="L455" s="82" t="str">
        <f t="shared" si="91"/>
        <v>9999025A</v>
      </c>
      <c r="M455" s="82" t="s">
        <v>4686</v>
      </c>
      <c r="N455" s="70" t="s">
        <v>2687</v>
      </c>
      <c r="O455" s="82">
        <v>9999025</v>
      </c>
      <c r="P455" s="59">
        <f t="shared" si="92"/>
        <v>9999025</v>
      </c>
      <c r="Q455" s="163" t="s">
        <v>4891</v>
      </c>
      <c r="R455" s="59" t="s">
        <v>4890</v>
      </c>
      <c r="S455" s="4" t="s">
        <v>8329</v>
      </c>
      <c r="T455" s="59" t="str">
        <f t="shared" si="94"/>
        <v>Z36004757</v>
      </c>
      <c r="U455" s="70" t="s">
        <v>8592</v>
      </c>
      <c r="V455" s="70" t="s">
        <v>8459</v>
      </c>
      <c r="W455" s="70" t="str">
        <f t="shared" si="93"/>
        <v>NATL - SB - Z36004757</v>
      </c>
      <c r="X455" s="70" t="s">
        <v>4900</v>
      </c>
      <c r="Y455" s="70" t="s">
        <v>774</v>
      </c>
      <c r="Z455" s="70" t="s">
        <v>774</v>
      </c>
      <c r="AA455" s="171" t="s">
        <v>774</v>
      </c>
      <c r="AB455" s="70" t="s">
        <v>774</v>
      </c>
      <c r="AC455" s="70" t="s">
        <v>1808</v>
      </c>
      <c r="AD455" s="70" t="s">
        <v>4922</v>
      </c>
      <c r="AE455" s="82" t="s">
        <v>1162</v>
      </c>
      <c r="AF455" s="70" t="s">
        <v>1805</v>
      </c>
      <c r="AG455" s="70" t="s">
        <v>8566</v>
      </c>
      <c r="AH455" s="70" t="s">
        <v>8567</v>
      </c>
      <c r="AI455" s="70" t="s">
        <v>2805</v>
      </c>
      <c r="AJ455" s="70" t="s">
        <v>1367</v>
      </c>
    </row>
    <row r="456" spans="1:36" x14ac:dyDescent="0.3">
      <c r="A456" s="59" t="str">
        <f t="shared" si="95"/>
        <v>FSD01-KFW-SEWP-SB-08</v>
      </c>
      <c r="B456" s="70" t="s">
        <v>2069</v>
      </c>
      <c r="C456" s="70" t="s">
        <v>8565</v>
      </c>
      <c r="D456" s="70" t="s">
        <v>1806</v>
      </c>
      <c r="E456" s="70" t="s">
        <v>1201</v>
      </c>
      <c r="F456" s="70" t="s">
        <v>1201</v>
      </c>
      <c r="G456" s="59" t="s">
        <v>5630</v>
      </c>
      <c r="H456" s="70" t="s">
        <v>4725</v>
      </c>
      <c r="I456" s="59" t="s">
        <v>4901</v>
      </c>
      <c r="J456" s="70" t="s">
        <v>1367</v>
      </c>
      <c r="K456" s="59" t="s">
        <v>1163</v>
      </c>
      <c r="L456" s="82" t="str">
        <f t="shared" si="91"/>
        <v>9999026A</v>
      </c>
      <c r="M456" s="82" t="s">
        <v>4686</v>
      </c>
      <c r="N456" s="70" t="s">
        <v>2687</v>
      </c>
      <c r="O456" s="82">
        <v>9999026</v>
      </c>
      <c r="P456" s="59">
        <f t="shared" si="92"/>
        <v>9999026</v>
      </c>
      <c r="Q456" s="163" t="s">
        <v>4891</v>
      </c>
      <c r="R456" s="59" t="s">
        <v>4890</v>
      </c>
      <c r="S456" s="4" t="s">
        <v>8330</v>
      </c>
      <c r="T456" s="59" t="str">
        <f t="shared" si="94"/>
        <v>Z36004765</v>
      </c>
      <c r="U456" s="70" t="s">
        <v>8593</v>
      </c>
      <c r="V456" s="70" t="s">
        <v>8460</v>
      </c>
      <c r="W456" s="70" t="str">
        <f t="shared" si="93"/>
        <v>NATL - SB - Z36004765</v>
      </c>
      <c r="X456" s="70" t="s">
        <v>4900</v>
      </c>
      <c r="Y456" s="70" t="s">
        <v>774</v>
      </c>
      <c r="Z456" s="70" t="s">
        <v>774</v>
      </c>
      <c r="AA456" s="171" t="s">
        <v>774</v>
      </c>
      <c r="AB456" s="70" t="s">
        <v>774</v>
      </c>
      <c r="AC456" s="70" t="s">
        <v>1808</v>
      </c>
      <c r="AD456" s="70" t="s">
        <v>4922</v>
      </c>
      <c r="AE456" s="82" t="s">
        <v>1162</v>
      </c>
      <c r="AF456" s="70" t="s">
        <v>1805</v>
      </c>
      <c r="AG456" s="70" t="s">
        <v>8566</v>
      </c>
      <c r="AH456" s="70" t="s">
        <v>8567</v>
      </c>
      <c r="AI456" s="70" t="s">
        <v>2805</v>
      </c>
      <c r="AJ456" s="70" t="s">
        <v>1367</v>
      </c>
    </row>
    <row r="457" spans="1:36" x14ac:dyDescent="0.3">
      <c r="A457" s="59" t="str">
        <f t="shared" si="95"/>
        <v>FSD01-KFW-SEWP-SB-07</v>
      </c>
      <c r="B457" s="70" t="s">
        <v>2069</v>
      </c>
      <c r="C457" s="70" t="s">
        <v>8565</v>
      </c>
      <c r="D457" s="70" t="s">
        <v>1806</v>
      </c>
      <c r="E457" s="70" t="s">
        <v>1201</v>
      </c>
      <c r="F457" s="70" t="s">
        <v>1201</v>
      </c>
      <c r="G457" s="59" t="s">
        <v>5630</v>
      </c>
      <c r="H457" s="70" t="s">
        <v>4725</v>
      </c>
      <c r="I457" s="59" t="s">
        <v>4901</v>
      </c>
      <c r="J457" s="70" t="s">
        <v>1367</v>
      </c>
      <c r="K457" s="59" t="s">
        <v>1163</v>
      </c>
      <c r="L457" s="82" t="str">
        <f t="shared" si="91"/>
        <v>9999027A</v>
      </c>
      <c r="M457" s="82" t="s">
        <v>4686</v>
      </c>
      <c r="N457" s="70" t="s">
        <v>2687</v>
      </c>
      <c r="O457" s="82">
        <v>9999027</v>
      </c>
      <c r="P457" s="59">
        <f t="shared" si="92"/>
        <v>9999027</v>
      </c>
      <c r="Q457" s="163" t="s">
        <v>4891</v>
      </c>
      <c r="R457" s="59" t="s">
        <v>4890</v>
      </c>
      <c r="S457" s="4" t="s">
        <v>8331</v>
      </c>
      <c r="T457" s="59" t="str">
        <f t="shared" si="94"/>
        <v>Z36004764</v>
      </c>
      <c r="U457" s="70" t="s">
        <v>8594</v>
      </c>
      <c r="V457" s="70" t="s">
        <v>8461</v>
      </c>
      <c r="W457" s="70" t="str">
        <f t="shared" si="93"/>
        <v>NATL - SB - Z36004764</v>
      </c>
      <c r="X457" s="70" t="s">
        <v>4900</v>
      </c>
      <c r="Y457" s="70" t="s">
        <v>774</v>
      </c>
      <c r="Z457" s="70" t="s">
        <v>774</v>
      </c>
      <c r="AA457" s="171" t="s">
        <v>774</v>
      </c>
      <c r="AB457" s="70" t="s">
        <v>774</v>
      </c>
      <c r="AC457" s="70" t="s">
        <v>1808</v>
      </c>
      <c r="AD457" s="70" t="s">
        <v>4922</v>
      </c>
      <c r="AE457" s="82" t="s">
        <v>1162</v>
      </c>
      <c r="AF457" s="70" t="s">
        <v>1805</v>
      </c>
      <c r="AG457" s="70" t="s">
        <v>8566</v>
      </c>
      <c r="AH457" s="70" t="s">
        <v>8567</v>
      </c>
      <c r="AI457" s="70" t="s">
        <v>2805</v>
      </c>
      <c r="AJ457" s="70" t="s">
        <v>1367</v>
      </c>
    </row>
    <row r="458" spans="1:36" x14ac:dyDescent="0.3">
      <c r="A458" s="59" t="str">
        <f t="shared" si="95"/>
        <v>FSD01-KFW-SEWP-SB-10</v>
      </c>
      <c r="B458" s="70" t="s">
        <v>2069</v>
      </c>
      <c r="C458" s="70" t="s">
        <v>8565</v>
      </c>
      <c r="D458" s="70" t="s">
        <v>1806</v>
      </c>
      <c r="E458" s="70" t="s">
        <v>1201</v>
      </c>
      <c r="F458" s="70" t="s">
        <v>1201</v>
      </c>
      <c r="G458" s="59" t="s">
        <v>5630</v>
      </c>
      <c r="H458" s="70" t="s">
        <v>4725</v>
      </c>
      <c r="I458" s="59" t="s">
        <v>4901</v>
      </c>
      <c r="J458" s="70" t="s">
        <v>1367</v>
      </c>
      <c r="K458" s="59" t="s">
        <v>1163</v>
      </c>
      <c r="L458" s="82" t="str">
        <f t="shared" si="91"/>
        <v>9999028A</v>
      </c>
      <c r="M458" s="82" t="s">
        <v>4686</v>
      </c>
      <c r="N458" s="70" t="s">
        <v>2687</v>
      </c>
      <c r="O458" s="82">
        <v>9999028</v>
      </c>
      <c r="P458" s="59">
        <f t="shared" si="92"/>
        <v>9999028</v>
      </c>
      <c r="Q458" s="163" t="s">
        <v>4891</v>
      </c>
      <c r="R458" s="59" t="s">
        <v>4890</v>
      </c>
      <c r="S458" s="4" t="s">
        <v>8332</v>
      </c>
      <c r="T458" s="59" t="str">
        <f t="shared" si="94"/>
        <v>Z36004755</v>
      </c>
      <c r="U458" s="70" t="s">
        <v>8595</v>
      </c>
      <c r="V458" s="70" t="s">
        <v>8462</v>
      </c>
      <c r="W458" s="70" t="str">
        <f t="shared" si="93"/>
        <v>NATL - SB - Z36004755</v>
      </c>
      <c r="X458" s="70" t="s">
        <v>4900</v>
      </c>
      <c r="Y458" s="70" t="s">
        <v>774</v>
      </c>
      <c r="Z458" s="70" t="s">
        <v>774</v>
      </c>
      <c r="AA458" s="171" t="s">
        <v>774</v>
      </c>
      <c r="AB458" s="70" t="s">
        <v>774</v>
      </c>
      <c r="AC458" s="70" t="s">
        <v>1808</v>
      </c>
      <c r="AD458" s="70" t="s">
        <v>4922</v>
      </c>
      <c r="AE458" s="82" t="s">
        <v>1162</v>
      </c>
      <c r="AF458" s="70" t="s">
        <v>1805</v>
      </c>
      <c r="AG458" s="70" t="s">
        <v>8566</v>
      </c>
      <c r="AH458" s="70" t="s">
        <v>8567</v>
      </c>
      <c r="AI458" s="70" t="s">
        <v>2805</v>
      </c>
      <c r="AJ458" s="70" t="s">
        <v>1367</v>
      </c>
    </row>
    <row r="459" spans="1:36" x14ac:dyDescent="0.3">
      <c r="A459" s="59" t="str">
        <f t="shared" si="95"/>
        <v>FSD01-KFW-SEWP-SB-11</v>
      </c>
      <c r="B459" s="70" t="s">
        <v>2069</v>
      </c>
      <c r="C459" s="70" t="s">
        <v>8565</v>
      </c>
      <c r="D459" s="70" t="s">
        <v>1806</v>
      </c>
      <c r="E459" s="70" t="s">
        <v>1201</v>
      </c>
      <c r="F459" s="70" t="s">
        <v>1201</v>
      </c>
      <c r="G459" s="59" t="s">
        <v>5630</v>
      </c>
      <c r="H459" s="70" t="s">
        <v>4725</v>
      </c>
      <c r="I459" s="59" t="s">
        <v>4901</v>
      </c>
      <c r="J459" s="70" t="s">
        <v>1367</v>
      </c>
      <c r="K459" s="59" t="s">
        <v>1163</v>
      </c>
      <c r="L459" s="82" t="str">
        <f t="shared" si="91"/>
        <v>9999029A</v>
      </c>
      <c r="M459" s="82" t="s">
        <v>4686</v>
      </c>
      <c r="N459" s="70" t="s">
        <v>2687</v>
      </c>
      <c r="O459" s="82">
        <v>9999029</v>
      </c>
      <c r="P459" s="59">
        <f t="shared" si="92"/>
        <v>9999029</v>
      </c>
      <c r="Q459" s="163" t="s">
        <v>4891</v>
      </c>
      <c r="R459" s="59" t="s">
        <v>4890</v>
      </c>
      <c r="S459" s="4" t="s">
        <v>8333</v>
      </c>
      <c r="T459" s="59" t="str">
        <f t="shared" si="94"/>
        <v>Z36004756</v>
      </c>
      <c r="U459" s="70" t="s">
        <v>8596</v>
      </c>
      <c r="V459" s="70" t="s">
        <v>8463</v>
      </c>
      <c r="W459" s="70" t="str">
        <f t="shared" si="93"/>
        <v>NATL - SB - Z36004756</v>
      </c>
      <c r="X459" s="70" t="s">
        <v>4900</v>
      </c>
      <c r="Y459" s="70" t="s">
        <v>774</v>
      </c>
      <c r="Z459" s="70" t="s">
        <v>774</v>
      </c>
      <c r="AA459" s="171" t="s">
        <v>774</v>
      </c>
      <c r="AB459" s="70" t="s">
        <v>774</v>
      </c>
      <c r="AC459" s="70" t="s">
        <v>1808</v>
      </c>
      <c r="AD459" s="70" t="s">
        <v>4922</v>
      </c>
      <c r="AE459" s="82" t="s">
        <v>1162</v>
      </c>
      <c r="AF459" s="70" t="s">
        <v>1805</v>
      </c>
      <c r="AG459" s="70" t="s">
        <v>8566</v>
      </c>
      <c r="AH459" s="70" t="s">
        <v>8567</v>
      </c>
      <c r="AI459" s="70" t="s">
        <v>2805</v>
      </c>
      <c r="AJ459" s="70" t="s">
        <v>1367</v>
      </c>
    </row>
    <row r="460" spans="1:36" x14ac:dyDescent="0.3">
      <c r="A460" s="59" t="str">
        <f t="shared" si="95"/>
        <v>GUJ01-KFW-SEWP-SB-04</v>
      </c>
      <c r="B460" s="70" t="s">
        <v>2069</v>
      </c>
      <c r="C460" s="70" t="s">
        <v>8565</v>
      </c>
      <c r="D460" s="70" t="s">
        <v>1806</v>
      </c>
      <c r="E460" s="70" t="s">
        <v>1201</v>
      </c>
      <c r="F460" s="70" t="s">
        <v>1201</v>
      </c>
      <c r="G460" s="59" t="s">
        <v>5630</v>
      </c>
      <c r="H460" s="70" t="s">
        <v>4725</v>
      </c>
      <c r="I460" s="59" t="s">
        <v>4901</v>
      </c>
      <c r="J460" s="70" t="s">
        <v>1367</v>
      </c>
      <c r="K460" s="59" t="s">
        <v>1163</v>
      </c>
      <c r="L460" s="82" t="str">
        <f t="shared" si="91"/>
        <v>9999030A</v>
      </c>
      <c r="M460" s="82" t="s">
        <v>4686</v>
      </c>
      <c r="N460" s="70" t="s">
        <v>2687</v>
      </c>
      <c r="O460" s="82">
        <v>9999030</v>
      </c>
      <c r="P460" s="59">
        <f t="shared" si="92"/>
        <v>9999030</v>
      </c>
      <c r="Q460" s="163" t="s">
        <v>4891</v>
      </c>
      <c r="R460" s="59" t="s">
        <v>4890</v>
      </c>
      <c r="S460" s="4" t="s">
        <v>8334</v>
      </c>
      <c r="T460" s="59" t="str">
        <f t="shared" si="94"/>
        <v>Z39004168</v>
      </c>
      <c r="U460" s="70" t="s">
        <v>8597</v>
      </c>
      <c r="V460" s="70" t="s">
        <v>8464</v>
      </c>
      <c r="W460" s="70" t="str">
        <f t="shared" si="93"/>
        <v>NATL - SB - Z39004168</v>
      </c>
      <c r="X460" s="70" t="s">
        <v>4900</v>
      </c>
      <c r="Y460" s="70" t="s">
        <v>774</v>
      </c>
      <c r="Z460" s="70" t="s">
        <v>774</v>
      </c>
      <c r="AA460" s="171" t="s">
        <v>774</v>
      </c>
      <c r="AB460" s="70" t="s">
        <v>774</v>
      </c>
      <c r="AC460" s="70" t="s">
        <v>1808</v>
      </c>
      <c r="AD460" s="70" t="s">
        <v>4922</v>
      </c>
      <c r="AE460" s="82" t="s">
        <v>1162</v>
      </c>
      <c r="AF460" s="70" t="s">
        <v>1805</v>
      </c>
      <c r="AG460" s="70" t="s">
        <v>8566</v>
      </c>
      <c r="AH460" s="70" t="s">
        <v>8567</v>
      </c>
      <c r="AI460" s="70" t="s">
        <v>2805</v>
      </c>
      <c r="AJ460" s="70" t="s">
        <v>1367</v>
      </c>
    </row>
    <row r="461" spans="1:36" x14ac:dyDescent="0.3">
      <c r="A461" s="59" t="str">
        <f t="shared" si="95"/>
        <v>GUJ01-KFW-SEWP-SB-01</v>
      </c>
      <c r="B461" s="70" t="s">
        <v>2069</v>
      </c>
      <c r="C461" s="70" t="s">
        <v>8565</v>
      </c>
      <c r="D461" s="70" t="s">
        <v>1806</v>
      </c>
      <c r="E461" s="70" t="s">
        <v>1201</v>
      </c>
      <c r="F461" s="70" t="s">
        <v>1201</v>
      </c>
      <c r="G461" s="59" t="s">
        <v>5630</v>
      </c>
      <c r="H461" s="70" t="s">
        <v>4725</v>
      </c>
      <c r="I461" s="59" t="s">
        <v>4901</v>
      </c>
      <c r="J461" s="70" t="s">
        <v>1367</v>
      </c>
      <c r="K461" s="59" t="s">
        <v>1163</v>
      </c>
      <c r="L461" s="82" t="str">
        <f t="shared" si="91"/>
        <v>9999031A</v>
      </c>
      <c r="M461" s="82" t="s">
        <v>4686</v>
      </c>
      <c r="N461" s="70" t="s">
        <v>2687</v>
      </c>
      <c r="O461" s="82">
        <v>9999031</v>
      </c>
      <c r="P461" s="59">
        <f t="shared" si="92"/>
        <v>9999031</v>
      </c>
      <c r="Q461" s="163" t="s">
        <v>4891</v>
      </c>
      <c r="R461" s="59" t="s">
        <v>4890</v>
      </c>
      <c r="S461" s="4" t="s">
        <v>8335</v>
      </c>
      <c r="T461" s="59" t="str">
        <f t="shared" si="94"/>
        <v>Z39004165</v>
      </c>
      <c r="U461" s="70" t="s">
        <v>8598</v>
      </c>
      <c r="V461" s="70" t="s">
        <v>8465</v>
      </c>
      <c r="W461" s="70" t="str">
        <f t="shared" si="93"/>
        <v>NATL - SB - Z39004165</v>
      </c>
      <c r="X461" s="70" t="s">
        <v>4900</v>
      </c>
      <c r="Y461" s="70" t="s">
        <v>774</v>
      </c>
      <c r="Z461" s="70" t="s">
        <v>774</v>
      </c>
      <c r="AA461" s="171" t="s">
        <v>774</v>
      </c>
      <c r="AB461" s="70" t="s">
        <v>774</v>
      </c>
      <c r="AC461" s="70" t="s">
        <v>1808</v>
      </c>
      <c r="AD461" s="70" t="s">
        <v>4922</v>
      </c>
      <c r="AE461" s="82" t="s">
        <v>1162</v>
      </c>
      <c r="AF461" s="70" t="s">
        <v>1805</v>
      </c>
      <c r="AG461" s="70" t="s">
        <v>8566</v>
      </c>
      <c r="AH461" s="70" t="s">
        <v>8567</v>
      </c>
      <c r="AI461" s="70" t="s">
        <v>2805</v>
      </c>
      <c r="AJ461" s="70" t="s">
        <v>1367</v>
      </c>
    </row>
    <row r="462" spans="1:36" x14ac:dyDescent="0.3">
      <c r="A462" s="59" t="str">
        <f t="shared" si="95"/>
        <v>GUJ01-KFW-SEWP-SB-07</v>
      </c>
      <c r="B462" s="70" t="s">
        <v>2069</v>
      </c>
      <c r="C462" s="70" t="s">
        <v>8565</v>
      </c>
      <c r="D462" s="70" t="s">
        <v>1806</v>
      </c>
      <c r="E462" s="70" t="s">
        <v>1201</v>
      </c>
      <c r="F462" s="70" t="s">
        <v>1201</v>
      </c>
      <c r="G462" s="59" t="s">
        <v>5630</v>
      </c>
      <c r="H462" s="70" t="s">
        <v>4725</v>
      </c>
      <c r="I462" s="59" t="s">
        <v>4901</v>
      </c>
      <c r="J462" s="70" t="s">
        <v>1367</v>
      </c>
      <c r="K462" s="59" t="s">
        <v>1163</v>
      </c>
      <c r="L462" s="82" t="str">
        <f t="shared" si="91"/>
        <v>9999032A</v>
      </c>
      <c r="M462" s="82" t="s">
        <v>4686</v>
      </c>
      <c r="N462" s="70" t="s">
        <v>2687</v>
      </c>
      <c r="O462" s="82">
        <v>9999032</v>
      </c>
      <c r="P462" s="59">
        <f t="shared" si="92"/>
        <v>9999032</v>
      </c>
      <c r="Q462" s="163" t="s">
        <v>4891</v>
      </c>
      <c r="R462" s="59" t="s">
        <v>4890</v>
      </c>
      <c r="S462" s="4" t="s">
        <v>8336</v>
      </c>
      <c r="T462" s="59" t="str">
        <f t="shared" si="94"/>
        <v>Z39004171</v>
      </c>
      <c r="U462" s="70" t="s">
        <v>8599</v>
      </c>
      <c r="V462" s="70" t="s">
        <v>8466</v>
      </c>
      <c r="W462" s="70" t="str">
        <f t="shared" si="93"/>
        <v>NATL - SB - Z39004171</v>
      </c>
      <c r="X462" s="70" t="s">
        <v>4900</v>
      </c>
      <c r="Y462" s="70" t="s">
        <v>774</v>
      </c>
      <c r="Z462" s="70" t="s">
        <v>774</v>
      </c>
      <c r="AA462" s="171" t="s">
        <v>774</v>
      </c>
      <c r="AB462" s="70" t="s">
        <v>774</v>
      </c>
      <c r="AC462" s="70" t="s">
        <v>1808</v>
      </c>
      <c r="AD462" s="70" t="s">
        <v>4922</v>
      </c>
      <c r="AE462" s="82" t="s">
        <v>1162</v>
      </c>
      <c r="AF462" s="70" t="s">
        <v>1805</v>
      </c>
      <c r="AG462" s="70" t="s">
        <v>8566</v>
      </c>
      <c r="AH462" s="70" t="s">
        <v>8567</v>
      </c>
      <c r="AI462" s="70" t="s">
        <v>2805</v>
      </c>
      <c r="AJ462" s="70" t="s">
        <v>1367</v>
      </c>
    </row>
    <row r="463" spans="1:36" x14ac:dyDescent="0.3">
      <c r="A463" s="59" t="str">
        <f t="shared" si="95"/>
        <v>GUJ01-KFW-SEWP-SB-03</v>
      </c>
      <c r="B463" s="70" t="s">
        <v>2069</v>
      </c>
      <c r="C463" s="70" t="s">
        <v>8565</v>
      </c>
      <c r="D463" s="70" t="s">
        <v>1806</v>
      </c>
      <c r="E463" s="70" t="s">
        <v>1201</v>
      </c>
      <c r="F463" s="70" t="s">
        <v>1201</v>
      </c>
      <c r="G463" s="59" t="s">
        <v>5630</v>
      </c>
      <c r="H463" s="70" t="s">
        <v>4725</v>
      </c>
      <c r="I463" s="59" t="s">
        <v>4901</v>
      </c>
      <c r="J463" s="70" t="s">
        <v>1367</v>
      </c>
      <c r="K463" s="59" t="s">
        <v>1163</v>
      </c>
      <c r="L463" s="82" t="str">
        <f t="shared" ref="L463:L494" si="96">O463&amp;"A"</f>
        <v>9999033A</v>
      </c>
      <c r="M463" s="82" t="s">
        <v>4686</v>
      </c>
      <c r="N463" s="70" t="s">
        <v>2687</v>
      </c>
      <c r="O463" s="82">
        <v>9999033</v>
      </c>
      <c r="P463" s="59">
        <f t="shared" si="92"/>
        <v>9999033</v>
      </c>
      <c r="Q463" s="163" t="s">
        <v>4891</v>
      </c>
      <c r="R463" s="59" t="s">
        <v>4890</v>
      </c>
      <c r="S463" s="4" t="s">
        <v>8337</v>
      </c>
      <c r="T463" s="59" t="str">
        <f t="shared" si="94"/>
        <v>Z39004167</v>
      </c>
      <c r="U463" s="70" t="s">
        <v>8600</v>
      </c>
      <c r="V463" s="70" t="s">
        <v>8467</v>
      </c>
      <c r="W463" s="70" t="str">
        <f t="shared" si="93"/>
        <v>NATL - SB - Z39004167</v>
      </c>
      <c r="X463" s="70" t="s">
        <v>4900</v>
      </c>
      <c r="Y463" s="70" t="s">
        <v>774</v>
      </c>
      <c r="Z463" s="70" t="s">
        <v>774</v>
      </c>
      <c r="AA463" s="171" t="s">
        <v>774</v>
      </c>
      <c r="AB463" s="70" t="s">
        <v>774</v>
      </c>
      <c r="AC463" s="70" t="s">
        <v>1808</v>
      </c>
      <c r="AD463" s="70" t="s">
        <v>4922</v>
      </c>
      <c r="AE463" s="82" t="s">
        <v>1162</v>
      </c>
      <c r="AF463" s="70" t="s">
        <v>1805</v>
      </c>
      <c r="AG463" s="70" t="s">
        <v>8566</v>
      </c>
      <c r="AH463" s="70" t="s">
        <v>8567</v>
      </c>
      <c r="AI463" s="70" t="s">
        <v>2805</v>
      </c>
      <c r="AJ463" s="70" t="s">
        <v>1367</v>
      </c>
    </row>
    <row r="464" spans="1:36" x14ac:dyDescent="0.3">
      <c r="A464" s="59" t="str">
        <f t="shared" si="95"/>
        <v>GUJ01-KFW-SEWP-SB-09</v>
      </c>
      <c r="B464" s="70" t="s">
        <v>2069</v>
      </c>
      <c r="C464" s="70" t="s">
        <v>8565</v>
      </c>
      <c r="D464" s="70" t="s">
        <v>1806</v>
      </c>
      <c r="E464" s="70" t="s">
        <v>1201</v>
      </c>
      <c r="F464" s="70" t="s">
        <v>1201</v>
      </c>
      <c r="G464" s="59" t="s">
        <v>5630</v>
      </c>
      <c r="H464" s="70" t="s">
        <v>4725</v>
      </c>
      <c r="I464" s="59" t="s">
        <v>4901</v>
      </c>
      <c r="J464" s="70" t="s">
        <v>1367</v>
      </c>
      <c r="K464" s="59" t="s">
        <v>1163</v>
      </c>
      <c r="L464" s="82" t="str">
        <f t="shared" si="96"/>
        <v>9999034A</v>
      </c>
      <c r="M464" s="82" t="s">
        <v>4686</v>
      </c>
      <c r="N464" s="70" t="s">
        <v>2687</v>
      </c>
      <c r="O464" s="82">
        <v>9999034</v>
      </c>
      <c r="P464" s="59">
        <f t="shared" si="92"/>
        <v>9999034</v>
      </c>
      <c r="Q464" s="163" t="s">
        <v>4891</v>
      </c>
      <c r="R464" s="59" t="s">
        <v>4890</v>
      </c>
      <c r="S464" s="4" t="s">
        <v>8338</v>
      </c>
      <c r="T464" s="59" t="str">
        <f t="shared" si="94"/>
        <v>Z39004173</v>
      </c>
      <c r="U464" s="70" t="s">
        <v>8601</v>
      </c>
      <c r="V464" s="70" t="s">
        <v>8468</v>
      </c>
      <c r="W464" s="70" t="str">
        <f t="shared" si="93"/>
        <v>NATL - SB - Z39004173</v>
      </c>
      <c r="X464" s="70" t="s">
        <v>4900</v>
      </c>
      <c r="Y464" s="70" t="s">
        <v>774</v>
      </c>
      <c r="Z464" s="70" t="s">
        <v>774</v>
      </c>
      <c r="AA464" s="171" t="s">
        <v>774</v>
      </c>
      <c r="AB464" s="70" t="s">
        <v>774</v>
      </c>
      <c r="AC464" s="70" t="s">
        <v>1808</v>
      </c>
      <c r="AD464" s="70" t="s">
        <v>4922</v>
      </c>
      <c r="AE464" s="82" t="s">
        <v>1162</v>
      </c>
      <c r="AF464" s="70" t="s">
        <v>1805</v>
      </c>
      <c r="AG464" s="70" t="s">
        <v>8566</v>
      </c>
      <c r="AH464" s="70" t="s">
        <v>8567</v>
      </c>
      <c r="AI464" s="70" t="s">
        <v>2805</v>
      </c>
      <c r="AJ464" s="70" t="s">
        <v>1367</v>
      </c>
    </row>
    <row r="465" spans="1:36" x14ac:dyDescent="0.3">
      <c r="A465" s="59" t="str">
        <f t="shared" si="95"/>
        <v>GUJ01-KFW-SEWP-SB-05</v>
      </c>
      <c r="B465" s="70" t="s">
        <v>2069</v>
      </c>
      <c r="C465" s="70" t="s">
        <v>8565</v>
      </c>
      <c r="D465" s="70" t="s">
        <v>1806</v>
      </c>
      <c r="E465" s="70" t="s">
        <v>1201</v>
      </c>
      <c r="F465" s="70" t="s">
        <v>1201</v>
      </c>
      <c r="G465" s="59" t="s">
        <v>5630</v>
      </c>
      <c r="H465" s="70" t="s">
        <v>4725</v>
      </c>
      <c r="I465" s="59" t="s">
        <v>4901</v>
      </c>
      <c r="J465" s="70" t="s">
        <v>1367</v>
      </c>
      <c r="K465" s="59" t="s">
        <v>1163</v>
      </c>
      <c r="L465" s="82" t="str">
        <f t="shared" si="96"/>
        <v>9999035A</v>
      </c>
      <c r="M465" s="82" t="s">
        <v>4686</v>
      </c>
      <c r="N465" s="70" t="s">
        <v>2687</v>
      </c>
      <c r="O465" s="82">
        <v>9999035</v>
      </c>
      <c r="P465" s="59">
        <f t="shared" si="92"/>
        <v>9999035</v>
      </c>
      <c r="Q465" s="163" t="s">
        <v>4891</v>
      </c>
      <c r="R465" s="59" t="s">
        <v>4890</v>
      </c>
      <c r="S465" s="4" t="s">
        <v>8339</v>
      </c>
      <c r="T465" s="59" t="str">
        <f t="shared" si="94"/>
        <v>Z39004169</v>
      </c>
      <c r="U465" s="70" t="s">
        <v>8602</v>
      </c>
      <c r="V465" s="70" t="s">
        <v>8469</v>
      </c>
      <c r="W465" s="70" t="str">
        <f t="shared" si="93"/>
        <v>NATL - SB - Z39004169</v>
      </c>
      <c r="X465" s="70" t="s">
        <v>4900</v>
      </c>
      <c r="Y465" s="70" t="s">
        <v>774</v>
      </c>
      <c r="Z465" s="70" t="s">
        <v>774</v>
      </c>
      <c r="AA465" s="171" t="s">
        <v>774</v>
      </c>
      <c r="AB465" s="70" t="s">
        <v>774</v>
      </c>
      <c r="AC465" s="70" t="s">
        <v>1808</v>
      </c>
      <c r="AD465" s="70" t="s">
        <v>4922</v>
      </c>
      <c r="AE465" s="82" t="s">
        <v>1162</v>
      </c>
      <c r="AF465" s="70" t="s">
        <v>1805</v>
      </c>
      <c r="AG465" s="70" t="s">
        <v>8566</v>
      </c>
      <c r="AH465" s="70" t="s">
        <v>8567</v>
      </c>
      <c r="AI465" s="70" t="s">
        <v>2805</v>
      </c>
      <c r="AJ465" s="70" t="s">
        <v>1367</v>
      </c>
    </row>
    <row r="466" spans="1:36" x14ac:dyDescent="0.3">
      <c r="A466" s="59" t="str">
        <f t="shared" si="95"/>
        <v>GUJ01-KFW-SEWP-SB-06</v>
      </c>
      <c r="B466" s="70" t="s">
        <v>2069</v>
      </c>
      <c r="C466" s="70" t="s">
        <v>8565</v>
      </c>
      <c r="D466" s="70" t="s">
        <v>1806</v>
      </c>
      <c r="E466" s="70" t="s">
        <v>1201</v>
      </c>
      <c r="F466" s="70" t="s">
        <v>1201</v>
      </c>
      <c r="G466" s="59" t="s">
        <v>5630</v>
      </c>
      <c r="H466" s="70" t="s">
        <v>4725</v>
      </c>
      <c r="I466" s="59" t="s">
        <v>4901</v>
      </c>
      <c r="J466" s="70" t="s">
        <v>1367</v>
      </c>
      <c r="K466" s="59" t="s">
        <v>1163</v>
      </c>
      <c r="L466" s="82" t="str">
        <f t="shared" si="96"/>
        <v>9999036A</v>
      </c>
      <c r="M466" s="82" t="s">
        <v>4686</v>
      </c>
      <c r="N466" s="70" t="s">
        <v>2687</v>
      </c>
      <c r="O466" s="82">
        <v>9999036</v>
      </c>
      <c r="P466" s="59">
        <f t="shared" si="92"/>
        <v>9999036</v>
      </c>
      <c r="Q466" s="163" t="s">
        <v>4891</v>
      </c>
      <c r="R466" s="59" t="s">
        <v>4890</v>
      </c>
      <c r="S466" s="4" t="s">
        <v>8340</v>
      </c>
      <c r="T466" s="59" t="str">
        <f t="shared" si="94"/>
        <v>Z39004170</v>
      </c>
      <c r="U466" s="70" t="s">
        <v>8603</v>
      </c>
      <c r="V466" s="70" t="s">
        <v>8470</v>
      </c>
      <c r="W466" s="70" t="str">
        <f t="shared" si="93"/>
        <v>NATL - SB - Z39004170</v>
      </c>
      <c r="X466" s="70" t="s">
        <v>4900</v>
      </c>
      <c r="Y466" s="70" t="s">
        <v>774</v>
      </c>
      <c r="Z466" s="70" t="s">
        <v>774</v>
      </c>
      <c r="AA466" s="171" t="s">
        <v>774</v>
      </c>
      <c r="AB466" s="70" t="s">
        <v>774</v>
      </c>
      <c r="AC466" s="70" t="s">
        <v>1808</v>
      </c>
      <c r="AD466" s="70" t="s">
        <v>4922</v>
      </c>
      <c r="AE466" s="82" t="s">
        <v>1162</v>
      </c>
      <c r="AF466" s="70" t="s">
        <v>1805</v>
      </c>
      <c r="AG466" s="70" t="s">
        <v>8566</v>
      </c>
      <c r="AH466" s="70" t="s">
        <v>8567</v>
      </c>
      <c r="AI466" s="70" t="s">
        <v>2805</v>
      </c>
      <c r="AJ466" s="70" t="s">
        <v>1367</v>
      </c>
    </row>
    <row r="467" spans="1:36" x14ac:dyDescent="0.3">
      <c r="A467" s="59" t="str">
        <f t="shared" si="95"/>
        <v>GUJ01-KFW-SEWP-SB-02</v>
      </c>
      <c r="B467" s="70" t="s">
        <v>2069</v>
      </c>
      <c r="C467" s="70" t="s">
        <v>8565</v>
      </c>
      <c r="D467" s="70" t="s">
        <v>1806</v>
      </c>
      <c r="E467" s="70" t="s">
        <v>1201</v>
      </c>
      <c r="F467" s="70" t="s">
        <v>1201</v>
      </c>
      <c r="G467" s="59" t="s">
        <v>5630</v>
      </c>
      <c r="H467" s="70" t="s">
        <v>4725</v>
      </c>
      <c r="I467" s="59" t="s">
        <v>4901</v>
      </c>
      <c r="J467" s="70" t="s">
        <v>1367</v>
      </c>
      <c r="K467" s="59" t="s">
        <v>1163</v>
      </c>
      <c r="L467" s="82" t="str">
        <f t="shared" si="96"/>
        <v>9999037A</v>
      </c>
      <c r="M467" s="82" t="s">
        <v>4686</v>
      </c>
      <c r="N467" s="70" t="s">
        <v>2687</v>
      </c>
      <c r="O467" s="82">
        <v>9999037</v>
      </c>
      <c r="P467" s="59">
        <f t="shared" si="92"/>
        <v>9999037</v>
      </c>
      <c r="Q467" s="163" t="s">
        <v>4891</v>
      </c>
      <c r="R467" s="59" t="s">
        <v>4890</v>
      </c>
      <c r="S467" s="4" t="s">
        <v>8341</v>
      </c>
      <c r="T467" s="59" t="str">
        <f t="shared" si="94"/>
        <v>Z39004166</v>
      </c>
      <c r="U467" s="70" t="s">
        <v>8604</v>
      </c>
      <c r="V467" s="70" t="s">
        <v>8471</v>
      </c>
      <c r="W467" s="70" t="str">
        <f t="shared" si="93"/>
        <v>NATL - SB - Z39004166</v>
      </c>
      <c r="X467" s="70" t="s">
        <v>4900</v>
      </c>
      <c r="Y467" s="70" t="s">
        <v>774</v>
      </c>
      <c r="Z467" s="70" t="s">
        <v>774</v>
      </c>
      <c r="AA467" s="171" t="s">
        <v>774</v>
      </c>
      <c r="AB467" s="70" t="s">
        <v>774</v>
      </c>
      <c r="AC467" s="70" t="s">
        <v>1808</v>
      </c>
      <c r="AD467" s="70" t="s">
        <v>4922</v>
      </c>
      <c r="AE467" s="82" t="s">
        <v>1162</v>
      </c>
      <c r="AF467" s="70" t="s">
        <v>1805</v>
      </c>
      <c r="AG467" s="70" t="s">
        <v>8566</v>
      </c>
      <c r="AH467" s="70" t="s">
        <v>8567</v>
      </c>
      <c r="AI467" s="70" t="s">
        <v>2805</v>
      </c>
      <c r="AJ467" s="70" t="s">
        <v>1367</v>
      </c>
    </row>
    <row r="468" spans="1:36" x14ac:dyDescent="0.3">
      <c r="A468" s="59" t="str">
        <f t="shared" si="95"/>
        <v>GUJ01-KFW-SEWP-SB-08</v>
      </c>
      <c r="B468" s="70" t="s">
        <v>2069</v>
      </c>
      <c r="C468" s="70" t="s">
        <v>8565</v>
      </c>
      <c r="D468" s="70" t="s">
        <v>1806</v>
      </c>
      <c r="E468" s="70" t="s">
        <v>1201</v>
      </c>
      <c r="F468" s="70" t="s">
        <v>1201</v>
      </c>
      <c r="G468" s="59" t="s">
        <v>5630</v>
      </c>
      <c r="H468" s="70" t="s">
        <v>4725</v>
      </c>
      <c r="I468" s="59" t="s">
        <v>4901</v>
      </c>
      <c r="J468" s="70" t="s">
        <v>1367</v>
      </c>
      <c r="K468" s="59" t="s">
        <v>1163</v>
      </c>
      <c r="L468" s="82" t="str">
        <f t="shared" si="96"/>
        <v>9999038A</v>
      </c>
      <c r="M468" s="82" t="s">
        <v>4686</v>
      </c>
      <c r="N468" s="70" t="s">
        <v>2687</v>
      </c>
      <c r="O468" s="82">
        <v>9999038</v>
      </c>
      <c r="P468" s="59">
        <f t="shared" si="92"/>
        <v>9999038</v>
      </c>
      <c r="Q468" s="163" t="s">
        <v>4891</v>
      </c>
      <c r="R468" s="59" t="s">
        <v>4890</v>
      </c>
      <c r="S468" s="4" t="s">
        <v>8342</v>
      </c>
      <c r="T468" s="59" t="str">
        <f t="shared" si="94"/>
        <v>Z39004172</v>
      </c>
      <c r="U468" s="70" t="s">
        <v>8605</v>
      </c>
      <c r="V468" s="70" t="s">
        <v>8472</v>
      </c>
      <c r="W468" s="70" t="str">
        <f t="shared" si="93"/>
        <v>NATL - SB - Z39004172</v>
      </c>
      <c r="X468" s="70" t="s">
        <v>4900</v>
      </c>
      <c r="Y468" s="70" t="s">
        <v>774</v>
      </c>
      <c r="Z468" s="70" t="s">
        <v>774</v>
      </c>
      <c r="AA468" s="171" t="s">
        <v>774</v>
      </c>
      <c r="AB468" s="70" t="s">
        <v>774</v>
      </c>
      <c r="AC468" s="70" t="s">
        <v>1808</v>
      </c>
      <c r="AD468" s="70" t="s">
        <v>4922</v>
      </c>
      <c r="AE468" s="82" t="s">
        <v>1162</v>
      </c>
      <c r="AF468" s="70" t="s">
        <v>1805</v>
      </c>
      <c r="AG468" s="70" t="s">
        <v>8566</v>
      </c>
      <c r="AH468" s="70" t="s">
        <v>8567</v>
      </c>
      <c r="AI468" s="70" t="s">
        <v>2805</v>
      </c>
      <c r="AJ468" s="70" t="s">
        <v>1367</v>
      </c>
    </row>
    <row r="469" spans="1:36" x14ac:dyDescent="0.3">
      <c r="A469" s="59" t="str">
        <f t="shared" si="95"/>
        <v>JHG01-KFW-SEWP-SB-11</v>
      </c>
      <c r="B469" s="70" t="s">
        <v>2069</v>
      </c>
      <c r="C469" s="70" t="s">
        <v>8565</v>
      </c>
      <c r="D469" s="70" t="s">
        <v>1806</v>
      </c>
      <c r="E469" s="70" t="s">
        <v>1201</v>
      </c>
      <c r="F469" s="70" t="s">
        <v>1201</v>
      </c>
      <c r="G469" s="59" t="s">
        <v>5630</v>
      </c>
      <c r="H469" s="70" t="s">
        <v>4725</v>
      </c>
      <c r="I469" s="59" t="s">
        <v>4901</v>
      </c>
      <c r="J469" s="70" t="s">
        <v>1367</v>
      </c>
      <c r="K469" s="59" t="s">
        <v>1163</v>
      </c>
      <c r="L469" s="82" t="str">
        <f t="shared" si="96"/>
        <v>9999039A</v>
      </c>
      <c r="M469" s="82" t="s">
        <v>4686</v>
      </c>
      <c r="N469" s="70" t="s">
        <v>2687</v>
      </c>
      <c r="O469" s="82">
        <v>9999039</v>
      </c>
      <c r="P469" s="59">
        <f t="shared" si="92"/>
        <v>9999039</v>
      </c>
      <c r="Q469" s="163" t="s">
        <v>4891</v>
      </c>
      <c r="R469" s="59" t="s">
        <v>4890</v>
      </c>
      <c r="S469" s="4" t="s">
        <v>8343</v>
      </c>
      <c r="T469" s="59" t="str">
        <f t="shared" si="94"/>
        <v>Z38004317</v>
      </c>
      <c r="U469" s="70" t="s">
        <v>8606</v>
      </c>
      <c r="V469" s="70" t="s">
        <v>8473</v>
      </c>
      <c r="W469" s="70" t="str">
        <f t="shared" si="93"/>
        <v>NATL - SB - Z38004317</v>
      </c>
      <c r="X469" s="70" t="s">
        <v>4900</v>
      </c>
      <c r="Y469" s="70" t="s">
        <v>774</v>
      </c>
      <c r="Z469" s="70" t="s">
        <v>774</v>
      </c>
      <c r="AA469" s="171" t="s">
        <v>774</v>
      </c>
      <c r="AB469" s="70" t="s">
        <v>774</v>
      </c>
      <c r="AC469" s="70" t="s">
        <v>1808</v>
      </c>
      <c r="AD469" s="70" t="s">
        <v>4922</v>
      </c>
      <c r="AE469" s="82" t="s">
        <v>1162</v>
      </c>
      <c r="AF469" s="70" t="s">
        <v>1805</v>
      </c>
      <c r="AG469" s="70" t="s">
        <v>8566</v>
      </c>
      <c r="AH469" s="70" t="s">
        <v>8567</v>
      </c>
      <c r="AI469" s="70" t="s">
        <v>2805</v>
      </c>
      <c r="AJ469" s="70" t="s">
        <v>1367</v>
      </c>
    </row>
    <row r="470" spans="1:36" x14ac:dyDescent="0.3">
      <c r="A470" s="59" t="str">
        <f t="shared" si="95"/>
        <v>JHG01-KFW-SEWP-SB-05</v>
      </c>
      <c r="B470" s="70" t="s">
        <v>2069</v>
      </c>
      <c r="C470" s="70" t="s">
        <v>8565</v>
      </c>
      <c r="D470" s="70" t="s">
        <v>1806</v>
      </c>
      <c r="E470" s="70" t="s">
        <v>1201</v>
      </c>
      <c r="F470" s="70" t="s">
        <v>1201</v>
      </c>
      <c r="G470" s="59" t="s">
        <v>5630</v>
      </c>
      <c r="H470" s="70" t="s">
        <v>4725</v>
      </c>
      <c r="I470" s="59" t="s">
        <v>4901</v>
      </c>
      <c r="J470" s="70" t="s">
        <v>1367</v>
      </c>
      <c r="K470" s="59" t="s">
        <v>1163</v>
      </c>
      <c r="L470" s="82" t="str">
        <f t="shared" si="96"/>
        <v>9999040A</v>
      </c>
      <c r="M470" s="82" t="s">
        <v>4686</v>
      </c>
      <c r="N470" s="70" t="s">
        <v>2687</v>
      </c>
      <c r="O470" s="82">
        <v>9999040</v>
      </c>
      <c r="P470" s="59">
        <f t="shared" si="92"/>
        <v>9999040</v>
      </c>
      <c r="Q470" s="163" t="s">
        <v>4891</v>
      </c>
      <c r="R470" s="59" t="s">
        <v>4890</v>
      </c>
      <c r="S470" s="4" t="s">
        <v>8344</v>
      </c>
      <c r="T470" s="59" t="str">
        <f t="shared" si="94"/>
        <v>Z38004311</v>
      </c>
      <c r="U470" s="70" t="s">
        <v>8607</v>
      </c>
      <c r="V470" s="70" t="s">
        <v>8474</v>
      </c>
      <c r="W470" s="70" t="str">
        <f t="shared" si="93"/>
        <v>NATL - SB - Z38004311</v>
      </c>
      <c r="X470" s="70" t="s">
        <v>4900</v>
      </c>
      <c r="Y470" s="70" t="s">
        <v>774</v>
      </c>
      <c r="Z470" s="70" t="s">
        <v>774</v>
      </c>
      <c r="AA470" s="171" t="s">
        <v>774</v>
      </c>
      <c r="AB470" s="70" t="s">
        <v>774</v>
      </c>
      <c r="AC470" s="70" t="s">
        <v>1808</v>
      </c>
      <c r="AD470" s="70" t="s">
        <v>4922</v>
      </c>
      <c r="AE470" s="82" t="s">
        <v>1162</v>
      </c>
      <c r="AF470" s="70" t="s">
        <v>1805</v>
      </c>
      <c r="AG470" s="70" t="s">
        <v>8566</v>
      </c>
      <c r="AH470" s="70" t="s">
        <v>8567</v>
      </c>
      <c r="AI470" s="70" t="s">
        <v>2805</v>
      </c>
      <c r="AJ470" s="70" t="s">
        <v>1367</v>
      </c>
    </row>
    <row r="471" spans="1:36" x14ac:dyDescent="0.3">
      <c r="A471" s="59" t="str">
        <f t="shared" si="95"/>
        <v>JHG01-KFW-SEWP-SB-09</v>
      </c>
      <c r="B471" s="70" t="s">
        <v>2069</v>
      </c>
      <c r="C471" s="70" t="s">
        <v>8565</v>
      </c>
      <c r="D471" s="70" t="s">
        <v>1806</v>
      </c>
      <c r="E471" s="70" t="s">
        <v>1201</v>
      </c>
      <c r="F471" s="70" t="s">
        <v>1201</v>
      </c>
      <c r="G471" s="59" t="s">
        <v>5630</v>
      </c>
      <c r="H471" s="70" t="s">
        <v>4725</v>
      </c>
      <c r="I471" s="59" t="s">
        <v>4901</v>
      </c>
      <c r="J471" s="70" t="s">
        <v>1367</v>
      </c>
      <c r="K471" s="59" t="s">
        <v>1163</v>
      </c>
      <c r="L471" s="82" t="str">
        <f t="shared" si="96"/>
        <v>9999041A</v>
      </c>
      <c r="M471" s="82" t="s">
        <v>4686</v>
      </c>
      <c r="N471" s="70" t="s">
        <v>2687</v>
      </c>
      <c r="O471" s="82">
        <v>9999041</v>
      </c>
      <c r="P471" s="59">
        <f t="shared" si="92"/>
        <v>9999041</v>
      </c>
      <c r="Q471" s="163" t="s">
        <v>4891</v>
      </c>
      <c r="R471" s="59" t="s">
        <v>4890</v>
      </c>
      <c r="S471" s="4" t="s">
        <v>8345</v>
      </c>
      <c r="T471" s="59" t="str">
        <f t="shared" si="94"/>
        <v>Z38004315</v>
      </c>
      <c r="U471" s="70" t="s">
        <v>8608</v>
      </c>
      <c r="V471" s="70" t="s">
        <v>8475</v>
      </c>
      <c r="W471" s="70" t="str">
        <f t="shared" si="93"/>
        <v>NATL - SB - Z38004315</v>
      </c>
      <c r="X471" s="70" t="s">
        <v>4900</v>
      </c>
      <c r="Y471" s="70" t="s">
        <v>774</v>
      </c>
      <c r="Z471" s="70" t="s">
        <v>774</v>
      </c>
      <c r="AA471" s="171" t="s">
        <v>774</v>
      </c>
      <c r="AB471" s="70" t="s">
        <v>774</v>
      </c>
      <c r="AC471" s="70" t="s">
        <v>1808</v>
      </c>
      <c r="AD471" s="70" t="s">
        <v>4922</v>
      </c>
      <c r="AE471" s="82" t="s">
        <v>1162</v>
      </c>
      <c r="AF471" s="70" t="s">
        <v>1805</v>
      </c>
      <c r="AG471" s="70" t="s">
        <v>8566</v>
      </c>
      <c r="AH471" s="70" t="s">
        <v>8567</v>
      </c>
      <c r="AI471" s="70" t="s">
        <v>2805</v>
      </c>
      <c r="AJ471" s="70" t="s">
        <v>1367</v>
      </c>
    </row>
    <row r="472" spans="1:36" x14ac:dyDescent="0.3">
      <c r="A472" s="59" t="str">
        <f t="shared" si="95"/>
        <v>JHG01-KFW-SEWP-SB-03</v>
      </c>
      <c r="B472" s="70" t="s">
        <v>2069</v>
      </c>
      <c r="C472" s="70" t="s">
        <v>8565</v>
      </c>
      <c r="D472" s="70" t="s">
        <v>1806</v>
      </c>
      <c r="E472" s="70" t="s">
        <v>1201</v>
      </c>
      <c r="F472" s="70" t="s">
        <v>1201</v>
      </c>
      <c r="G472" s="59" t="s">
        <v>5630</v>
      </c>
      <c r="H472" s="70" t="s">
        <v>4725</v>
      </c>
      <c r="I472" s="59" t="s">
        <v>4901</v>
      </c>
      <c r="J472" s="70" t="s">
        <v>1367</v>
      </c>
      <c r="K472" s="59" t="s">
        <v>1163</v>
      </c>
      <c r="L472" s="82" t="str">
        <f t="shared" si="96"/>
        <v>9999042A</v>
      </c>
      <c r="M472" s="82" t="s">
        <v>4686</v>
      </c>
      <c r="N472" s="70" t="s">
        <v>2687</v>
      </c>
      <c r="O472" s="82">
        <v>9999042</v>
      </c>
      <c r="P472" s="59">
        <f t="shared" si="92"/>
        <v>9999042</v>
      </c>
      <c r="Q472" s="163" t="s">
        <v>4891</v>
      </c>
      <c r="R472" s="59" t="s">
        <v>4890</v>
      </c>
      <c r="S472" s="4" t="s">
        <v>8346</v>
      </c>
      <c r="T472" s="59" t="str">
        <f t="shared" si="94"/>
        <v>Z38004320</v>
      </c>
      <c r="U472" s="70" t="s">
        <v>8609</v>
      </c>
      <c r="V472" s="70" t="s">
        <v>8476</v>
      </c>
      <c r="W472" s="70" t="str">
        <f t="shared" si="93"/>
        <v>NATL - SB - Z38004320</v>
      </c>
      <c r="X472" s="70" t="s">
        <v>4900</v>
      </c>
      <c r="Y472" s="70" t="s">
        <v>774</v>
      </c>
      <c r="Z472" s="70" t="s">
        <v>774</v>
      </c>
      <c r="AA472" s="171" t="s">
        <v>774</v>
      </c>
      <c r="AB472" s="70" t="s">
        <v>774</v>
      </c>
      <c r="AC472" s="70" t="s">
        <v>1808</v>
      </c>
      <c r="AD472" s="70" t="s">
        <v>4922</v>
      </c>
      <c r="AE472" s="82" t="s">
        <v>1162</v>
      </c>
      <c r="AF472" s="70" t="s">
        <v>1805</v>
      </c>
      <c r="AG472" s="70" t="s">
        <v>8566</v>
      </c>
      <c r="AH472" s="70" t="s">
        <v>8567</v>
      </c>
      <c r="AI472" s="70" t="s">
        <v>2805</v>
      </c>
      <c r="AJ472" s="70" t="s">
        <v>1367</v>
      </c>
    </row>
    <row r="473" spans="1:36" x14ac:dyDescent="0.3">
      <c r="A473" s="59" t="str">
        <f t="shared" si="95"/>
        <v>JHG01-KFW-SEWP-SB-08</v>
      </c>
      <c r="B473" s="70" t="s">
        <v>2069</v>
      </c>
      <c r="C473" s="70" t="s">
        <v>8565</v>
      </c>
      <c r="D473" s="70" t="s">
        <v>1806</v>
      </c>
      <c r="E473" s="70" t="s">
        <v>1201</v>
      </c>
      <c r="F473" s="70" t="s">
        <v>1201</v>
      </c>
      <c r="G473" s="59" t="s">
        <v>5630</v>
      </c>
      <c r="H473" s="70" t="s">
        <v>4725</v>
      </c>
      <c r="I473" s="59" t="s">
        <v>4901</v>
      </c>
      <c r="J473" s="70" t="s">
        <v>1367</v>
      </c>
      <c r="K473" s="59" t="s">
        <v>1163</v>
      </c>
      <c r="L473" s="82" t="str">
        <f t="shared" si="96"/>
        <v>9999043A</v>
      </c>
      <c r="M473" s="82" t="s">
        <v>4686</v>
      </c>
      <c r="N473" s="70" t="s">
        <v>2687</v>
      </c>
      <c r="O473" s="82">
        <v>9999043</v>
      </c>
      <c r="P473" s="59">
        <f t="shared" si="92"/>
        <v>9999043</v>
      </c>
      <c r="Q473" s="163" t="s">
        <v>4891</v>
      </c>
      <c r="R473" s="59" t="s">
        <v>4890</v>
      </c>
      <c r="S473" s="4" t="s">
        <v>8347</v>
      </c>
      <c r="T473" s="59" t="str">
        <f t="shared" si="94"/>
        <v>Z38004314</v>
      </c>
      <c r="U473" s="70" t="s">
        <v>8610</v>
      </c>
      <c r="V473" s="70" t="s">
        <v>8477</v>
      </c>
      <c r="W473" s="70" t="str">
        <f t="shared" si="93"/>
        <v>NATL - SB - Z38004314</v>
      </c>
      <c r="X473" s="70" t="s">
        <v>4900</v>
      </c>
      <c r="Y473" s="70" t="s">
        <v>774</v>
      </c>
      <c r="Z473" s="70" t="s">
        <v>774</v>
      </c>
      <c r="AA473" s="171" t="s">
        <v>774</v>
      </c>
      <c r="AB473" s="70" t="s">
        <v>774</v>
      </c>
      <c r="AC473" s="70" t="s">
        <v>1808</v>
      </c>
      <c r="AD473" s="70" t="s">
        <v>4922</v>
      </c>
      <c r="AE473" s="82" t="s">
        <v>1162</v>
      </c>
      <c r="AF473" s="70" t="s">
        <v>1805</v>
      </c>
      <c r="AG473" s="70" t="s">
        <v>8566</v>
      </c>
      <c r="AH473" s="70" t="s">
        <v>8567</v>
      </c>
      <c r="AI473" s="70" t="s">
        <v>2805</v>
      </c>
      <c r="AJ473" s="70" t="s">
        <v>1367</v>
      </c>
    </row>
    <row r="474" spans="1:36" x14ac:dyDescent="0.3">
      <c r="A474" s="59" t="str">
        <f t="shared" si="95"/>
        <v>JHG01-KFW-SEWP-SB-07</v>
      </c>
      <c r="B474" s="70" t="s">
        <v>2069</v>
      </c>
      <c r="C474" s="70" t="s">
        <v>8565</v>
      </c>
      <c r="D474" s="70" t="s">
        <v>1806</v>
      </c>
      <c r="E474" s="70" t="s">
        <v>1201</v>
      </c>
      <c r="F474" s="70" t="s">
        <v>1201</v>
      </c>
      <c r="G474" s="59" t="s">
        <v>5630</v>
      </c>
      <c r="H474" s="70" t="s">
        <v>4725</v>
      </c>
      <c r="I474" s="59" t="s">
        <v>4901</v>
      </c>
      <c r="J474" s="70" t="s">
        <v>1367</v>
      </c>
      <c r="K474" s="59" t="s">
        <v>1163</v>
      </c>
      <c r="L474" s="82" t="str">
        <f t="shared" si="96"/>
        <v>9999044A</v>
      </c>
      <c r="M474" s="82" t="s">
        <v>4686</v>
      </c>
      <c r="N474" s="70" t="s">
        <v>2687</v>
      </c>
      <c r="O474" s="82">
        <v>9999044</v>
      </c>
      <c r="P474" s="59">
        <f t="shared" si="92"/>
        <v>9999044</v>
      </c>
      <c r="Q474" s="163" t="s">
        <v>4891</v>
      </c>
      <c r="R474" s="59" t="s">
        <v>4890</v>
      </c>
      <c r="S474" s="4" t="s">
        <v>8348</v>
      </c>
      <c r="T474" s="59" t="str">
        <f t="shared" si="94"/>
        <v>Z38004313</v>
      </c>
      <c r="U474" s="70" t="s">
        <v>8611</v>
      </c>
      <c r="V474" s="70" t="s">
        <v>8478</v>
      </c>
      <c r="W474" s="70" t="str">
        <f t="shared" si="93"/>
        <v>NATL - SB - Z38004313</v>
      </c>
      <c r="X474" s="70" t="s">
        <v>4900</v>
      </c>
      <c r="Y474" s="70" t="s">
        <v>774</v>
      </c>
      <c r="Z474" s="70" t="s">
        <v>774</v>
      </c>
      <c r="AA474" s="171" t="s">
        <v>774</v>
      </c>
      <c r="AB474" s="70" t="s">
        <v>774</v>
      </c>
      <c r="AC474" s="70" t="s">
        <v>1808</v>
      </c>
      <c r="AD474" s="70" t="s">
        <v>4922</v>
      </c>
      <c r="AE474" s="82" t="s">
        <v>1162</v>
      </c>
      <c r="AF474" s="70" t="s">
        <v>1805</v>
      </c>
      <c r="AG474" s="70" t="s">
        <v>8566</v>
      </c>
      <c r="AH474" s="70" t="s">
        <v>8567</v>
      </c>
      <c r="AI474" s="70" t="s">
        <v>2805</v>
      </c>
      <c r="AJ474" s="70" t="s">
        <v>1367</v>
      </c>
    </row>
    <row r="475" spans="1:36" x14ac:dyDescent="0.3">
      <c r="A475" s="59" t="str">
        <f t="shared" si="95"/>
        <v>JHG01-KFW-SEWP-SB-01</v>
      </c>
      <c r="B475" s="70" t="s">
        <v>2069</v>
      </c>
      <c r="C475" s="70" t="s">
        <v>8565</v>
      </c>
      <c r="D475" s="70" t="s">
        <v>1806</v>
      </c>
      <c r="E475" s="70" t="s">
        <v>1201</v>
      </c>
      <c r="F475" s="70" t="s">
        <v>1201</v>
      </c>
      <c r="G475" s="59" t="s">
        <v>5630</v>
      </c>
      <c r="H475" s="70" t="s">
        <v>4725</v>
      </c>
      <c r="I475" s="59" t="s">
        <v>4901</v>
      </c>
      <c r="J475" s="70" t="s">
        <v>1367</v>
      </c>
      <c r="K475" s="59" t="s">
        <v>1163</v>
      </c>
      <c r="L475" s="82" t="str">
        <f t="shared" si="96"/>
        <v>9999045A</v>
      </c>
      <c r="M475" s="82" t="s">
        <v>4686</v>
      </c>
      <c r="N475" s="70" t="s">
        <v>2687</v>
      </c>
      <c r="O475" s="82">
        <v>9999045</v>
      </c>
      <c r="P475" s="59">
        <f t="shared" si="92"/>
        <v>9999045</v>
      </c>
      <c r="Q475" s="163" t="s">
        <v>4891</v>
      </c>
      <c r="R475" s="59" t="s">
        <v>4890</v>
      </c>
      <c r="S475" s="4" t="s">
        <v>8349</v>
      </c>
      <c r="T475" s="59" t="str">
        <f t="shared" si="94"/>
        <v>Z38004318</v>
      </c>
      <c r="U475" s="70" t="s">
        <v>8612</v>
      </c>
      <c r="V475" s="70" t="s">
        <v>8479</v>
      </c>
      <c r="W475" s="70" t="str">
        <f t="shared" si="93"/>
        <v>NATL - SB - Z38004318</v>
      </c>
      <c r="X475" s="70" t="s">
        <v>4900</v>
      </c>
      <c r="Y475" s="70" t="s">
        <v>774</v>
      </c>
      <c r="Z475" s="70" t="s">
        <v>774</v>
      </c>
      <c r="AA475" s="171" t="s">
        <v>774</v>
      </c>
      <c r="AB475" s="70" t="s">
        <v>774</v>
      </c>
      <c r="AC475" s="70" t="s">
        <v>1808</v>
      </c>
      <c r="AD475" s="70" t="s">
        <v>4922</v>
      </c>
      <c r="AE475" s="82" t="s">
        <v>1162</v>
      </c>
      <c r="AF475" s="70" t="s">
        <v>1805</v>
      </c>
      <c r="AG475" s="70" t="s">
        <v>8566</v>
      </c>
      <c r="AH475" s="70" t="s">
        <v>8567</v>
      </c>
      <c r="AI475" s="70" t="s">
        <v>2805</v>
      </c>
      <c r="AJ475" s="70" t="s">
        <v>1367</v>
      </c>
    </row>
    <row r="476" spans="1:36" x14ac:dyDescent="0.3">
      <c r="A476" s="59" t="str">
        <f t="shared" si="95"/>
        <v>JHG01-KFW-SEWP-SB-10</v>
      </c>
      <c r="B476" s="70" t="s">
        <v>2069</v>
      </c>
      <c r="C476" s="70" t="s">
        <v>8565</v>
      </c>
      <c r="D476" s="70" t="s">
        <v>1806</v>
      </c>
      <c r="E476" s="70" t="s">
        <v>1201</v>
      </c>
      <c r="F476" s="70" t="s">
        <v>1201</v>
      </c>
      <c r="G476" s="59" t="s">
        <v>5630</v>
      </c>
      <c r="H476" s="70" t="s">
        <v>4725</v>
      </c>
      <c r="I476" s="59" t="s">
        <v>4901</v>
      </c>
      <c r="J476" s="70" t="s">
        <v>1367</v>
      </c>
      <c r="K476" s="59" t="s">
        <v>1163</v>
      </c>
      <c r="L476" s="82" t="str">
        <f t="shared" si="96"/>
        <v>9999046A</v>
      </c>
      <c r="M476" s="82" t="s">
        <v>4686</v>
      </c>
      <c r="N476" s="70" t="s">
        <v>2687</v>
      </c>
      <c r="O476" s="82">
        <v>9999046</v>
      </c>
      <c r="P476" s="59">
        <f t="shared" ref="P476:P507" si="97">O476</f>
        <v>9999046</v>
      </c>
      <c r="Q476" s="163" t="s">
        <v>4891</v>
      </c>
      <c r="R476" s="59" t="s">
        <v>4890</v>
      </c>
      <c r="S476" s="4" t="s">
        <v>8350</v>
      </c>
      <c r="T476" s="59" t="str">
        <f t="shared" si="94"/>
        <v>Z38004316</v>
      </c>
      <c r="U476" s="70" t="s">
        <v>8613</v>
      </c>
      <c r="V476" s="70" t="s">
        <v>8480</v>
      </c>
      <c r="W476" s="70" t="str">
        <f t="shared" ref="W476:W507" si="98">TRIM(CONCATENATE(G476," - ",AD476," - ",V476))</f>
        <v>NATL - SB - Z38004316</v>
      </c>
      <c r="X476" s="70" t="s">
        <v>4900</v>
      </c>
      <c r="Y476" s="70" t="s">
        <v>774</v>
      </c>
      <c r="Z476" s="70" t="s">
        <v>774</v>
      </c>
      <c r="AA476" s="171" t="s">
        <v>774</v>
      </c>
      <c r="AB476" s="70" t="s">
        <v>774</v>
      </c>
      <c r="AC476" s="70" t="s">
        <v>1808</v>
      </c>
      <c r="AD476" s="70" t="s">
        <v>4922</v>
      </c>
      <c r="AE476" s="82" t="s">
        <v>1162</v>
      </c>
      <c r="AF476" s="70" t="s">
        <v>1805</v>
      </c>
      <c r="AG476" s="70" t="s">
        <v>8566</v>
      </c>
      <c r="AH476" s="70" t="s">
        <v>8567</v>
      </c>
      <c r="AI476" s="70" t="s">
        <v>2805</v>
      </c>
      <c r="AJ476" s="70" t="s">
        <v>1367</v>
      </c>
    </row>
    <row r="477" spans="1:36" x14ac:dyDescent="0.3">
      <c r="A477" s="59" t="str">
        <f t="shared" si="95"/>
        <v>JHG01-KFW-SEWP-SB-04</v>
      </c>
      <c r="B477" s="70" t="s">
        <v>2069</v>
      </c>
      <c r="C477" s="70" t="s">
        <v>8565</v>
      </c>
      <c r="D477" s="70" t="s">
        <v>1806</v>
      </c>
      <c r="E477" s="70" t="s">
        <v>1201</v>
      </c>
      <c r="F477" s="70" t="s">
        <v>1201</v>
      </c>
      <c r="G477" s="59" t="s">
        <v>5630</v>
      </c>
      <c r="H477" s="70" t="s">
        <v>4725</v>
      </c>
      <c r="I477" s="59" t="s">
        <v>4901</v>
      </c>
      <c r="J477" s="70" t="s">
        <v>1367</v>
      </c>
      <c r="K477" s="59" t="s">
        <v>1163</v>
      </c>
      <c r="L477" s="82" t="str">
        <f t="shared" si="96"/>
        <v>9999047A</v>
      </c>
      <c r="M477" s="82" t="s">
        <v>4686</v>
      </c>
      <c r="N477" s="70" t="s">
        <v>2687</v>
      </c>
      <c r="O477" s="82">
        <v>9999047</v>
      </c>
      <c r="P477" s="59">
        <f t="shared" si="97"/>
        <v>9999047</v>
      </c>
      <c r="Q477" s="163" t="s">
        <v>4891</v>
      </c>
      <c r="R477" s="59" t="s">
        <v>4890</v>
      </c>
      <c r="S477" s="4" t="s">
        <v>8351</v>
      </c>
      <c r="T477" s="59" t="str">
        <f t="shared" ref="T477:T508" si="99">TRIM(CONCATENATE(V477))</f>
        <v>Z38004321</v>
      </c>
      <c r="U477" s="70" t="s">
        <v>8614</v>
      </c>
      <c r="V477" s="70" t="s">
        <v>8481</v>
      </c>
      <c r="W477" s="70" t="str">
        <f t="shared" si="98"/>
        <v>NATL - SB - Z38004321</v>
      </c>
      <c r="X477" s="70" t="s">
        <v>4900</v>
      </c>
      <c r="Y477" s="70" t="s">
        <v>774</v>
      </c>
      <c r="Z477" s="70" t="s">
        <v>774</v>
      </c>
      <c r="AA477" s="171" t="s">
        <v>774</v>
      </c>
      <c r="AB477" s="70" t="s">
        <v>774</v>
      </c>
      <c r="AC477" s="70" t="s">
        <v>1808</v>
      </c>
      <c r="AD477" s="70" t="s">
        <v>4922</v>
      </c>
      <c r="AE477" s="82" t="s">
        <v>1162</v>
      </c>
      <c r="AF477" s="70" t="s">
        <v>1805</v>
      </c>
      <c r="AG477" s="70" t="s">
        <v>8566</v>
      </c>
      <c r="AH477" s="70" t="s">
        <v>8567</v>
      </c>
      <c r="AI477" s="70" t="s">
        <v>2805</v>
      </c>
      <c r="AJ477" s="70" t="s">
        <v>1367</v>
      </c>
    </row>
    <row r="478" spans="1:36" x14ac:dyDescent="0.3">
      <c r="A478" s="59" t="str">
        <f t="shared" si="95"/>
        <v>JHG01-KFW-SEWP-SB-06</v>
      </c>
      <c r="B478" s="70" t="s">
        <v>2069</v>
      </c>
      <c r="C478" s="70" t="s">
        <v>8565</v>
      </c>
      <c r="D478" s="70" t="s">
        <v>1806</v>
      </c>
      <c r="E478" s="70" t="s">
        <v>1201</v>
      </c>
      <c r="F478" s="70" t="s">
        <v>1201</v>
      </c>
      <c r="G478" s="59" t="s">
        <v>5630</v>
      </c>
      <c r="H478" s="70" t="s">
        <v>4725</v>
      </c>
      <c r="I478" s="59" t="s">
        <v>4901</v>
      </c>
      <c r="J478" s="70" t="s">
        <v>1367</v>
      </c>
      <c r="K478" s="59" t="s">
        <v>1163</v>
      </c>
      <c r="L478" s="82" t="str">
        <f t="shared" si="96"/>
        <v>9999048A</v>
      </c>
      <c r="M478" s="82" t="s">
        <v>4686</v>
      </c>
      <c r="N478" s="70" t="s">
        <v>2687</v>
      </c>
      <c r="O478" s="82">
        <v>9999048</v>
      </c>
      <c r="P478" s="59">
        <f t="shared" si="97"/>
        <v>9999048</v>
      </c>
      <c r="Q478" s="163" t="s">
        <v>4891</v>
      </c>
      <c r="R478" s="59" t="s">
        <v>4890</v>
      </c>
      <c r="S478" s="4" t="s">
        <v>8352</v>
      </c>
      <c r="T478" s="59" t="str">
        <f t="shared" si="99"/>
        <v>Z38004312</v>
      </c>
      <c r="U478" s="70" t="s">
        <v>8615</v>
      </c>
      <c r="V478" s="70" t="s">
        <v>8482</v>
      </c>
      <c r="W478" s="70" t="str">
        <f t="shared" si="98"/>
        <v>NATL - SB - Z38004312</v>
      </c>
      <c r="X478" s="70" t="s">
        <v>4900</v>
      </c>
      <c r="Y478" s="70" t="s">
        <v>774</v>
      </c>
      <c r="Z478" s="70" t="s">
        <v>774</v>
      </c>
      <c r="AA478" s="171" t="s">
        <v>774</v>
      </c>
      <c r="AB478" s="70" t="s">
        <v>774</v>
      </c>
      <c r="AC478" s="70" t="s">
        <v>1808</v>
      </c>
      <c r="AD478" s="70" t="s">
        <v>4922</v>
      </c>
      <c r="AE478" s="82" t="s">
        <v>1162</v>
      </c>
      <c r="AF478" s="70" t="s">
        <v>1805</v>
      </c>
      <c r="AG478" s="70" t="s">
        <v>8566</v>
      </c>
      <c r="AH478" s="70" t="s">
        <v>8567</v>
      </c>
      <c r="AI478" s="70" t="s">
        <v>2805</v>
      </c>
      <c r="AJ478" s="70" t="s">
        <v>1367</v>
      </c>
    </row>
    <row r="479" spans="1:36" x14ac:dyDescent="0.3">
      <c r="A479" s="59" t="str">
        <f t="shared" si="95"/>
        <v>JHG01-KFW-SEWP-SB-02</v>
      </c>
      <c r="B479" s="70" t="s">
        <v>2069</v>
      </c>
      <c r="C479" s="70" t="s">
        <v>8565</v>
      </c>
      <c r="D479" s="70" t="s">
        <v>1806</v>
      </c>
      <c r="E479" s="70" t="s">
        <v>1201</v>
      </c>
      <c r="F479" s="70" t="s">
        <v>1201</v>
      </c>
      <c r="G479" s="59" t="s">
        <v>5630</v>
      </c>
      <c r="H479" s="70" t="s">
        <v>4725</v>
      </c>
      <c r="I479" s="59" t="s">
        <v>4901</v>
      </c>
      <c r="J479" s="70" t="s">
        <v>1367</v>
      </c>
      <c r="K479" s="59" t="s">
        <v>1163</v>
      </c>
      <c r="L479" s="82" t="str">
        <f t="shared" si="96"/>
        <v>9999049A</v>
      </c>
      <c r="M479" s="82" t="s">
        <v>4686</v>
      </c>
      <c r="N479" s="70" t="s">
        <v>2687</v>
      </c>
      <c r="O479" s="82">
        <v>9999049</v>
      </c>
      <c r="P479" s="59">
        <f t="shared" si="97"/>
        <v>9999049</v>
      </c>
      <c r="Q479" s="163" t="s">
        <v>4891</v>
      </c>
      <c r="R479" s="59" t="s">
        <v>4890</v>
      </c>
      <c r="S479" s="4" t="s">
        <v>8353</v>
      </c>
      <c r="T479" s="59" t="str">
        <f t="shared" si="99"/>
        <v>Z38004319</v>
      </c>
      <c r="U479" s="70" t="s">
        <v>8616</v>
      </c>
      <c r="V479" s="70" t="s">
        <v>8483</v>
      </c>
      <c r="W479" s="70" t="str">
        <f t="shared" si="98"/>
        <v>NATL - SB - Z38004319</v>
      </c>
      <c r="X479" s="70" t="s">
        <v>4900</v>
      </c>
      <c r="Y479" s="70" t="s">
        <v>774</v>
      </c>
      <c r="Z479" s="70" t="s">
        <v>774</v>
      </c>
      <c r="AA479" s="171" t="s">
        <v>774</v>
      </c>
      <c r="AB479" s="70" t="s">
        <v>774</v>
      </c>
      <c r="AC479" s="70" t="s">
        <v>1808</v>
      </c>
      <c r="AD479" s="70" t="s">
        <v>4922</v>
      </c>
      <c r="AE479" s="82" t="s">
        <v>1162</v>
      </c>
      <c r="AF479" s="70" t="s">
        <v>1805</v>
      </c>
      <c r="AG479" s="70" t="s">
        <v>8566</v>
      </c>
      <c r="AH479" s="70" t="s">
        <v>8567</v>
      </c>
      <c r="AI479" s="70" t="s">
        <v>2805</v>
      </c>
      <c r="AJ479" s="70" t="s">
        <v>1367</v>
      </c>
    </row>
    <row r="480" spans="1:36" x14ac:dyDescent="0.3">
      <c r="A480" s="59" t="str">
        <f t="shared" si="95"/>
        <v>KSR01-KFW-SEWP-SB-04</v>
      </c>
      <c r="B480" s="70" t="s">
        <v>2069</v>
      </c>
      <c r="C480" s="70" t="s">
        <v>8565</v>
      </c>
      <c r="D480" s="70" t="s">
        <v>1806</v>
      </c>
      <c r="E480" s="70" t="s">
        <v>1201</v>
      </c>
      <c r="F480" s="70" t="s">
        <v>1201</v>
      </c>
      <c r="G480" s="59" t="s">
        <v>5630</v>
      </c>
      <c r="H480" s="70" t="s">
        <v>4725</v>
      </c>
      <c r="I480" s="59" t="s">
        <v>4901</v>
      </c>
      <c r="J480" s="70" t="s">
        <v>1367</v>
      </c>
      <c r="K480" s="59" t="s">
        <v>1163</v>
      </c>
      <c r="L480" s="82" t="str">
        <f t="shared" si="96"/>
        <v>9999050A</v>
      </c>
      <c r="M480" s="82" t="s">
        <v>4686</v>
      </c>
      <c r="N480" s="70" t="s">
        <v>2687</v>
      </c>
      <c r="O480" s="82">
        <v>9999050</v>
      </c>
      <c r="P480" s="59">
        <f t="shared" si="97"/>
        <v>9999050</v>
      </c>
      <c r="Q480" s="163" t="s">
        <v>4891</v>
      </c>
      <c r="R480" s="59" t="s">
        <v>4890</v>
      </c>
      <c r="S480" s="4" t="s">
        <v>8354</v>
      </c>
      <c r="T480" s="59" t="str">
        <f t="shared" si="99"/>
        <v>Z41006451</v>
      </c>
      <c r="U480" s="70" t="s">
        <v>8617</v>
      </c>
      <c r="V480" s="70" t="s">
        <v>8484</v>
      </c>
      <c r="W480" s="70" t="str">
        <f t="shared" si="98"/>
        <v>NATL - SB - Z41006451</v>
      </c>
      <c r="X480" s="70" t="s">
        <v>4900</v>
      </c>
      <c r="Y480" s="70" t="s">
        <v>774</v>
      </c>
      <c r="Z480" s="70" t="s">
        <v>774</v>
      </c>
      <c r="AA480" s="171" t="s">
        <v>774</v>
      </c>
      <c r="AB480" s="70" t="s">
        <v>774</v>
      </c>
      <c r="AC480" s="70" t="s">
        <v>1808</v>
      </c>
      <c r="AD480" s="70" t="s">
        <v>4922</v>
      </c>
      <c r="AE480" s="82" t="s">
        <v>1162</v>
      </c>
      <c r="AF480" s="70" t="s">
        <v>1805</v>
      </c>
      <c r="AG480" s="70" t="s">
        <v>8566</v>
      </c>
      <c r="AH480" s="70" t="s">
        <v>8567</v>
      </c>
      <c r="AI480" s="70" t="s">
        <v>2805</v>
      </c>
      <c r="AJ480" s="70" t="s">
        <v>1367</v>
      </c>
    </row>
    <row r="481" spans="1:36" x14ac:dyDescent="0.3">
      <c r="A481" s="59" t="str">
        <f t="shared" si="95"/>
        <v>KSR01-KFW-SEWP-SB-03</v>
      </c>
      <c r="B481" s="70" t="s">
        <v>2069</v>
      </c>
      <c r="C481" s="70" t="s">
        <v>8565</v>
      </c>
      <c r="D481" s="70" t="s">
        <v>1806</v>
      </c>
      <c r="E481" s="70" t="s">
        <v>1201</v>
      </c>
      <c r="F481" s="70" t="s">
        <v>1201</v>
      </c>
      <c r="G481" s="59" t="s">
        <v>5630</v>
      </c>
      <c r="H481" s="70" t="s">
        <v>4725</v>
      </c>
      <c r="I481" s="59" t="s">
        <v>4901</v>
      </c>
      <c r="J481" s="70" t="s">
        <v>1367</v>
      </c>
      <c r="K481" s="59" t="s">
        <v>1163</v>
      </c>
      <c r="L481" s="82" t="str">
        <f t="shared" si="96"/>
        <v>9999051A</v>
      </c>
      <c r="M481" s="82" t="s">
        <v>4686</v>
      </c>
      <c r="N481" s="70" t="s">
        <v>2687</v>
      </c>
      <c r="O481" s="82">
        <v>9999051</v>
      </c>
      <c r="P481" s="59">
        <f t="shared" si="97"/>
        <v>9999051</v>
      </c>
      <c r="Q481" s="163" t="s">
        <v>4891</v>
      </c>
      <c r="R481" s="59" t="s">
        <v>4890</v>
      </c>
      <c r="S481" s="4" t="s">
        <v>8355</v>
      </c>
      <c r="T481" s="59" t="str">
        <f t="shared" si="99"/>
        <v>Z41006450</v>
      </c>
      <c r="U481" s="70" t="s">
        <v>8618</v>
      </c>
      <c r="V481" s="70" t="s">
        <v>8485</v>
      </c>
      <c r="W481" s="70" t="str">
        <f t="shared" si="98"/>
        <v>NATL - SB - Z41006450</v>
      </c>
      <c r="X481" s="70" t="s">
        <v>4900</v>
      </c>
      <c r="Y481" s="70" t="s">
        <v>774</v>
      </c>
      <c r="Z481" s="70" t="s">
        <v>774</v>
      </c>
      <c r="AA481" s="171" t="s">
        <v>774</v>
      </c>
      <c r="AB481" s="70" t="s">
        <v>774</v>
      </c>
      <c r="AC481" s="70" t="s">
        <v>1808</v>
      </c>
      <c r="AD481" s="70" t="s">
        <v>4922</v>
      </c>
      <c r="AE481" s="82" t="s">
        <v>1162</v>
      </c>
      <c r="AF481" s="70" t="s">
        <v>1805</v>
      </c>
      <c r="AG481" s="70" t="s">
        <v>8566</v>
      </c>
      <c r="AH481" s="70" t="s">
        <v>8567</v>
      </c>
      <c r="AI481" s="70" t="s">
        <v>2805</v>
      </c>
      <c r="AJ481" s="70" t="s">
        <v>1367</v>
      </c>
    </row>
    <row r="482" spans="1:36" x14ac:dyDescent="0.3">
      <c r="A482" s="59" t="str">
        <f t="shared" si="95"/>
        <v>KSR01-KFW-SEWP-SB-02</v>
      </c>
      <c r="B482" s="70" t="s">
        <v>2069</v>
      </c>
      <c r="C482" s="70" t="s">
        <v>8565</v>
      </c>
      <c r="D482" s="70" t="s">
        <v>1806</v>
      </c>
      <c r="E482" s="70" t="s">
        <v>1201</v>
      </c>
      <c r="F482" s="70" t="s">
        <v>1201</v>
      </c>
      <c r="G482" s="59" t="s">
        <v>5630</v>
      </c>
      <c r="H482" s="70" t="s">
        <v>4725</v>
      </c>
      <c r="I482" s="59" t="s">
        <v>4901</v>
      </c>
      <c r="J482" s="70" t="s">
        <v>1367</v>
      </c>
      <c r="K482" s="59" t="s">
        <v>1163</v>
      </c>
      <c r="L482" s="82" t="str">
        <f t="shared" si="96"/>
        <v>9999052A</v>
      </c>
      <c r="M482" s="82" t="s">
        <v>4686</v>
      </c>
      <c r="N482" s="70" t="s">
        <v>2687</v>
      </c>
      <c r="O482" s="82">
        <v>9999052</v>
      </c>
      <c r="P482" s="59">
        <f t="shared" si="97"/>
        <v>9999052</v>
      </c>
      <c r="Q482" s="163" t="s">
        <v>4891</v>
      </c>
      <c r="R482" s="59" t="s">
        <v>4890</v>
      </c>
      <c r="S482" s="4" t="s">
        <v>8356</v>
      </c>
      <c r="T482" s="59" t="str">
        <f t="shared" si="99"/>
        <v>Z41006449</v>
      </c>
      <c r="U482" s="70" t="s">
        <v>8619</v>
      </c>
      <c r="V482" s="70" t="s">
        <v>8486</v>
      </c>
      <c r="W482" s="70" t="str">
        <f t="shared" si="98"/>
        <v>NATL - SB - Z41006449</v>
      </c>
      <c r="X482" s="70" t="s">
        <v>4900</v>
      </c>
      <c r="Y482" s="70" t="s">
        <v>774</v>
      </c>
      <c r="Z482" s="70" t="s">
        <v>774</v>
      </c>
      <c r="AA482" s="171" t="s">
        <v>774</v>
      </c>
      <c r="AB482" s="70" t="s">
        <v>774</v>
      </c>
      <c r="AC482" s="70" t="s">
        <v>1808</v>
      </c>
      <c r="AD482" s="70" t="s">
        <v>4922</v>
      </c>
      <c r="AE482" s="82" t="s">
        <v>1162</v>
      </c>
      <c r="AF482" s="70" t="s">
        <v>1805</v>
      </c>
      <c r="AG482" s="70" t="s">
        <v>8566</v>
      </c>
      <c r="AH482" s="70" t="s">
        <v>8567</v>
      </c>
      <c r="AI482" s="70" t="s">
        <v>2805</v>
      </c>
      <c r="AJ482" s="70" t="s">
        <v>1367</v>
      </c>
    </row>
    <row r="483" spans="1:36" x14ac:dyDescent="0.3">
      <c r="A483" s="59" t="str">
        <f t="shared" si="95"/>
        <v>KSR01-KFW-SEWP-SB-07</v>
      </c>
      <c r="B483" s="70" t="s">
        <v>2069</v>
      </c>
      <c r="C483" s="70" t="s">
        <v>8565</v>
      </c>
      <c r="D483" s="70" t="s">
        <v>1806</v>
      </c>
      <c r="E483" s="70" t="s">
        <v>1201</v>
      </c>
      <c r="F483" s="70" t="s">
        <v>1201</v>
      </c>
      <c r="G483" s="59" t="s">
        <v>5630</v>
      </c>
      <c r="H483" s="70" t="s">
        <v>4725</v>
      </c>
      <c r="I483" s="59" t="s">
        <v>4901</v>
      </c>
      <c r="J483" s="70" t="s">
        <v>1367</v>
      </c>
      <c r="K483" s="59" t="s">
        <v>1163</v>
      </c>
      <c r="L483" s="82" t="str">
        <f t="shared" si="96"/>
        <v>9999053A</v>
      </c>
      <c r="M483" s="82" t="s">
        <v>4686</v>
      </c>
      <c r="N483" s="70" t="s">
        <v>2687</v>
      </c>
      <c r="O483" s="82">
        <v>9999053</v>
      </c>
      <c r="P483" s="59">
        <f t="shared" si="97"/>
        <v>9999053</v>
      </c>
      <c r="Q483" s="163" t="s">
        <v>4891</v>
      </c>
      <c r="R483" s="59" t="s">
        <v>4890</v>
      </c>
      <c r="S483" s="4" t="s">
        <v>8357</v>
      </c>
      <c r="T483" s="59" t="str">
        <f t="shared" si="99"/>
        <v>Z41006454</v>
      </c>
      <c r="U483" s="70" t="s">
        <v>8620</v>
      </c>
      <c r="V483" s="70" t="s">
        <v>8487</v>
      </c>
      <c r="W483" s="70" t="str">
        <f t="shared" si="98"/>
        <v>NATL - SB - Z41006454</v>
      </c>
      <c r="X483" s="70" t="s">
        <v>4900</v>
      </c>
      <c r="Y483" s="70" t="s">
        <v>774</v>
      </c>
      <c r="Z483" s="70" t="s">
        <v>774</v>
      </c>
      <c r="AA483" s="171" t="s">
        <v>774</v>
      </c>
      <c r="AB483" s="70" t="s">
        <v>774</v>
      </c>
      <c r="AC483" s="70" t="s">
        <v>1808</v>
      </c>
      <c r="AD483" s="70" t="s">
        <v>4922</v>
      </c>
      <c r="AE483" s="82" t="s">
        <v>1162</v>
      </c>
      <c r="AF483" s="70" t="s">
        <v>1805</v>
      </c>
      <c r="AG483" s="70" t="s">
        <v>8566</v>
      </c>
      <c r="AH483" s="70" t="s">
        <v>8567</v>
      </c>
      <c r="AI483" s="70" t="s">
        <v>2805</v>
      </c>
      <c r="AJ483" s="70" t="s">
        <v>1367</v>
      </c>
    </row>
    <row r="484" spans="1:36" x14ac:dyDescent="0.3">
      <c r="A484" s="59" t="str">
        <f t="shared" si="95"/>
        <v>KSR01-KFW-SEWP-SB-06</v>
      </c>
      <c r="B484" s="70" t="s">
        <v>2069</v>
      </c>
      <c r="C484" s="70" t="s">
        <v>8565</v>
      </c>
      <c r="D484" s="70" t="s">
        <v>1806</v>
      </c>
      <c r="E484" s="70" t="s">
        <v>1201</v>
      </c>
      <c r="F484" s="70" t="s">
        <v>1201</v>
      </c>
      <c r="G484" s="59" t="s">
        <v>5630</v>
      </c>
      <c r="H484" s="70" t="s">
        <v>4725</v>
      </c>
      <c r="I484" s="59" t="s">
        <v>4901</v>
      </c>
      <c r="J484" s="70" t="s">
        <v>1367</v>
      </c>
      <c r="K484" s="59" t="s">
        <v>1163</v>
      </c>
      <c r="L484" s="82" t="str">
        <f t="shared" si="96"/>
        <v>9999054A</v>
      </c>
      <c r="M484" s="82" t="s">
        <v>4686</v>
      </c>
      <c r="N484" s="70" t="s">
        <v>2687</v>
      </c>
      <c r="O484" s="82">
        <v>9999054</v>
      </c>
      <c r="P484" s="59">
        <f t="shared" si="97"/>
        <v>9999054</v>
      </c>
      <c r="Q484" s="163" t="s">
        <v>4891</v>
      </c>
      <c r="R484" s="59" t="s">
        <v>4890</v>
      </c>
      <c r="S484" s="4" t="s">
        <v>8358</v>
      </c>
      <c r="T484" s="59" t="str">
        <f t="shared" si="99"/>
        <v>Z41006453</v>
      </c>
      <c r="U484" s="70" t="s">
        <v>8621</v>
      </c>
      <c r="V484" s="70" t="s">
        <v>8488</v>
      </c>
      <c r="W484" s="70" t="str">
        <f t="shared" si="98"/>
        <v>NATL - SB - Z41006453</v>
      </c>
      <c r="X484" s="70" t="s">
        <v>4900</v>
      </c>
      <c r="Y484" s="70" t="s">
        <v>774</v>
      </c>
      <c r="Z484" s="70" t="s">
        <v>774</v>
      </c>
      <c r="AA484" s="171" t="s">
        <v>774</v>
      </c>
      <c r="AB484" s="70" t="s">
        <v>774</v>
      </c>
      <c r="AC484" s="70" t="s">
        <v>1808</v>
      </c>
      <c r="AD484" s="70" t="s">
        <v>4922</v>
      </c>
      <c r="AE484" s="82" t="s">
        <v>1162</v>
      </c>
      <c r="AF484" s="70" t="s">
        <v>1805</v>
      </c>
      <c r="AG484" s="70" t="s">
        <v>8566</v>
      </c>
      <c r="AH484" s="70" t="s">
        <v>8567</v>
      </c>
      <c r="AI484" s="70" t="s">
        <v>2805</v>
      </c>
      <c r="AJ484" s="70" t="s">
        <v>1367</v>
      </c>
    </row>
    <row r="485" spans="1:36" x14ac:dyDescent="0.3">
      <c r="A485" s="59" t="str">
        <f t="shared" si="95"/>
        <v>KSR01-KFW-SEWP-SB-05</v>
      </c>
      <c r="B485" s="70" t="s">
        <v>2069</v>
      </c>
      <c r="C485" s="70" t="s">
        <v>8565</v>
      </c>
      <c r="D485" s="70" t="s">
        <v>1806</v>
      </c>
      <c r="E485" s="70" t="s">
        <v>1201</v>
      </c>
      <c r="F485" s="70" t="s">
        <v>1201</v>
      </c>
      <c r="G485" s="59" t="s">
        <v>5630</v>
      </c>
      <c r="H485" s="70" t="s">
        <v>4725</v>
      </c>
      <c r="I485" s="59" t="s">
        <v>4901</v>
      </c>
      <c r="J485" s="70" t="s">
        <v>1367</v>
      </c>
      <c r="K485" s="59" t="s">
        <v>1163</v>
      </c>
      <c r="L485" s="82" t="str">
        <f t="shared" si="96"/>
        <v>9999055A</v>
      </c>
      <c r="M485" s="82" t="s">
        <v>4686</v>
      </c>
      <c r="N485" s="70" t="s">
        <v>2687</v>
      </c>
      <c r="O485" s="82">
        <v>9999055</v>
      </c>
      <c r="P485" s="59">
        <f t="shared" si="97"/>
        <v>9999055</v>
      </c>
      <c r="Q485" s="163" t="s">
        <v>4891</v>
      </c>
      <c r="R485" s="59" t="s">
        <v>4890</v>
      </c>
      <c r="S485" s="4" t="s">
        <v>8359</v>
      </c>
      <c r="T485" s="59" t="str">
        <f t="shared" si="99"/>
        <v>Z41006452</v>
      </c>
      <c r="U485" s="70" t="s">
        <v>8622</v>
      </c>
      <c r="V485" s="70" t="s">
        <v>8489</v>
      </c>
      <c r="W485" s="70" t="str">
        <f t="shared" si="98"/>
        <v>NATL - SB - Z41006452</v>
      </c>
      <c r="X485" s="70" t="s">
        <v>4900</v>
      </c>
      <c r="Y485" s="70" t="s">
        <v>774</v>
      </c>
      <c r="Z485" s="70" t="s">
        <v>774</v>
      </c>
      <c r="AA485" s="171" t="s">
        <v>774</v>
      </c>
      <c r="AB485" s="70" t="s">
        <v>774</v>
      </c>
      <c r="AC485" s="70" t="s">
        <v>1808</v>
      </c>
      <c r="AD485" s="70" t="s">
        <v>4922</v>
      </c>
      <c r="AE485" s="82" t="s">
        <v>1162</v>
      </c>
      <c r="AF485" s="70" t="s">
        <v>1805</v>
      </c>
      <c r="AG485" s="70" t="s">
        <v>8566</v>
      </c>
      <c r="AH485" s="70" t="s">
        <v>8567</v>
      </c>
      <c r="AI485" s="70" t="s">
        <v>2805</v>
      </c>
      <c r="AJ485" s="70" t="s">
        <v>1367</v>
      </c>
    </row>
    <row r="486" spans="1:36" x14ac:dyDescent="0.3">
      <c r="A486" s="59" t="str">
        <f t="shared" si="95"/>
        <v>KSR01-KFW-SEWP-SB-01</v>
      </c>
      <c r="B486" s="70" t="s">
        <v>2069</v>
      </c>
      <c r="C486" s="70" t="s">
        <v>8565</v>
      </c>
      <c r="D486" s="70" t="s">
        <v>1806</v>
      </c>
      <c r="E486" s="70" t="s">
        <v>1201</v>
      </c>
      <c r="F486" s="70" t="s">
        <v>1201</v>
      </c>
      <c r="G486" s="59" t="s">
        <v>5630</v>
      </c>
      <c r="H486" s="70" t="s">
        <v>4725</v>
      </c>
      <c r="I486" s="59" t="s">
        <v>4901</v>
      </c>
      <c r="J486" s="70" t="s">
        <v>1367</v>
      </c>
      <c r="K486" s="59" t="s">
        <v>1163</v>
      </c>
      <c r="L486" s="82" t="str">
        <f t="shared" si="96"/>
        <v>9999056A</v>
      </c>
      <c r="M486" s="82" t="s">
        <v>4686</v>
      </c>
      <c r="N486" s="70" t="s">
        <v>2687</v>
      </c>
      <c r="O486" s="82">
        <v>9999056</v>
      </c>
      <c r="P486" s="59">
        <f t="shared" si="97"/>
        <v>9999056</v>
      </c>
      <c r="Q486" s="163" t="s">
        <v>4891</v>
      </c>
      <c r="R486" s="59" t="s">
        <v>4890</v>
      </c>
      <c r="S486" s="4" t="s">
        <v>8360</v>
      </c>
      <c r="T486" s="59" t="str">
        <f t="shared" si="99"/>
        <v>Z41006448</v>
      </c>
      <c r="U486" s="70" t="s">
        <v>8623</v>
      </c>
      <c r="V486" s="70" t="s">
        <v>8490</v>
      </c>
      <c r="W486" s="70" t="str">
        <f t="shared" si="98"/>
        <v>NATL - SB - Z41006448</v>
      </c>
      <c r="X486" s="70" t="s">
        <v>4900</v>
      </c>
      <c r="Y486" s="70" t="s">
        <v>774</v>
      </c>
      <c r="Z486" s="70" t="s">
        <v>774</v>
      </c>
      <c r="AA486" s="171" t="s">
        <v>774</v>
      </c>
      <c r="AB486" s="70" t="s">
        <v>774</v>
      </c>
      <c r="AC486" s="70" t="s">
        <v>1808</v>
      </c>
      <c r="AD486" s="70" t="s">
        <v>4922</v>
      </c>
      <c r="AE486" s="82" t="s">
        <v>1162</v>
      </c>
      <c r="AF486" s="70" t="s">
        <v>1805</v>
      </c>
      <c r="AG486" s="70" t="s">
        <v>8566</v>
      </c>
      <c r="AH486" s="70" t="s">
        <v>8567</v>
      </c>
      <c r="AI486" s="70" t="s">
        <v>2805</v>
      </c>
      <c r="AJ486" s="70" t="s">
        <v>1367</v>
      </c>
    </row>
    <row r="487" spans="1:36" x14ac:dyDescent="0.3">
      <c r="A487" s="59" t="str">
        <f t="shared" si="95"/>
        <v>KSR01-KFW-SEWP-SB-08</v>
      </c>
      <c r="B487" s="70" t="s">
        <v>2069</v>
      </c>
      <c r="C487" s="70" t="s">
        <v>8565</v>
      </c>
      <c r="D487" s="70" t="s">
        <v>1806</v>
      </c>
      <c r="E487" s="70" t="s">
        <v>1201</v>
      </c>
      <c r="F487" s="70" t="s">
        <v>1201</v>
      </c>
      <c r="G487" s="59" t="s">
        <v>5630</v>
      </c>
      <c r="H487" s="70" t="s">
        <v>4725</v>
      </c>
      <c r="I487" s="59" t="s">
        <v>4901</v>
      </c>
      <c r="J487" s="70" t="s">
        <v>1367</v>
      </c>
      <c r="K487" s="59" t="s">
        <v>1163</v>
      </c>
      <c r="L487" s="82" t="str">
        <f t="shared" si="96"/>
        <v>9999057A</v>
      </c>
      <c r="M487" s="82" t="s">
        <v>4686</v>
      </c>
      <c r="N487" s="70" t="s">
        <v>2687</v>
      </c>
      <c r="O487" s="82">
        <v>9999057</v>
      </c>
      <c r="P487" s="59">
        <f t="shared" si="97"/>
        <v>9999057</v>
      </c>
      <c r="Q487" s="163" t="s">
        <v>4891</v>
      </c>
      <c r="R487" s="59" t="s">
        <v>4890</v>
      </c>
      <c r="S487" s="4" t="s">
        <v>8361</v>
      </c>
      <c r="T487" s="59" t="str">
        <f t="shared" si="99"/>
        <v>Z41006455</v>
      </c>
      <c r="U487" s="70" t="s">
        <v>8624</v>
      </c>
      <c r="V487" s="70" t="s">
        <v>8491</v>
      </c>
      <c r="W487" s="70" t="str">
        <f t="shared" si="98"/>
        <v>NATL - SB - Z41006455</v>
      </c>
      <c r="X487" s="70" t="s">
        <v>4900</v>
      </c>
      <c r="Y487" s="70" t="s">
        <v>774</v>
      </c>
      <c r="Z487" s="70" t="s">
        <v>774</v>
      </c>
      <c r="AA487" s="171" t="s">
        <v>774</v>
      </c>
      <c r="AB487" s="70" t="s">
        <v>774</v>
      </c>
      <c r="AC487" s="70" t="s">
        <v>1808</v>
      </c>
      <c r="AD487" s="70" t="s">
        <v>4922</v>
      </c>
      <c r="AE487" s="82" t="s">
        <v>1162</v>
      </c>
      <c r="AF487" s="70" t="s">
        <v>1805</v>
      </c>
      <c r="AG487" s="70" t="s">
        <v>8566</v>
      </c>
      <c r="AH487" s="70" t="s">
        <v>8567</v>
      </c>
      <c r="AI487" s="70" t="s">
        <v>2805</v>
      </c>
      <c r="AJ487" s="70" t="s">
        <v>1367</v>
      </c>
    </row>
    <row r="488" spans="1:36" x14ac:dyDescent="0.3">
      <c r="A488" s="59" t="str">
        <f t="shared" si="95"/>
        <v>LHR01-KFW-SEWP-SB-02</v>
      </c>
      <c r="B488" s="70" t="s">
        <v>2069</v>
      </c>
      <c r="C488" s="70" t="s">
        <v>8565</v>
      </c>
      <c r="D488" s="70" t="s">
        <v>1806</v>
      </c>
      <c r="E488" s="70" t="s">
        <v>1201</v>
      </c>
      <c r="F488" s="70" t="s">
        <v>1201</v>
      </c>
      <c r="G488" s="59" t="s">
        <v>5630</v>
      </c>
      <c r="H488" s="70" t="s">
        <v>4725</v>
      </c>
      <c r="I488" s="59" t="s">
        <v>4901</v>
      </c>
      <c r="J488" s="70" t="s">
        <v>1367</v>
      </c>
      <c r="K488" s="59" t="s">
        <v>1163</v>
      </c>
      <c r="L488" s="82" t="str">
        <f t="shared" si="96"/>
        <v>9999058A</v>
      </c>
      <c r="M488" s="82" t="s">
        <v>4686</v>
      </c>
      <c r="N488" s="70" t="s">
        <v>2687</v>
      </c>
      <c r="O488" s="82">
        <v>9999058</v>
      </c>
      <c r="P488" s="59">
        <f t="shared" si="97"/>
        <v>9999058</v>
      </c>
      <c r="Q488" s="163" t="s">
        <v>4891</v>
      </c>
      <c r="R488" s="59" t="s">
        <v>4890</v>
      </c>
      <c r="S488" s="4" t="s">
        <v>8362</v>
      </c>
      <c r="T488" s="59" t="str">
        <f t="shared" si="99"/>
        <v>Z41006456</v>
      </c>
      <c r="U488" s="70" t="s">
        <v>8625</v>
      </c>
      <c r="V488" s="70" t="s">
        <v>8492</v>
      </c>
      <c r="W488" s="70" t="str">
        <f t="shared" si="98"/>
        <v>NATL - SB - Z41006456</v>
      </c>
      <c r="X488" s="70" t="s">
        <v>4900</v>
      </c>
      <c r="Y488" s="70" t="s">
        <v>774</v>
      </c>
      <c r="Z488" s="70" t="s">
        <v>774</v>
      </c>
      <c r="AA488" s="171" t="s">
        <v>774</v>
      </c>
      <c r="AB488" s="70" t="s">
        <v>774</v>
      </c>
      <c r="AC488" s="70" t="s">
        <v>1808</v>
      </c>
      <c r="AD488" s="70" t="s">
        <v>4922</v>
      </c>
      <c r="AE488" s="82" t="s">
        <v>1162</v>
      </c>
      <c r="AF488" s="70" t="s">
        <v>1805</v>
      </c>
      <c r="AG488" s="70" t="s">
        <v>8566</v>
      </c>
      <c r="AH488" s="70" t="s">
        <v>8567</v>
      </c>
      <c r="AI488" s="70" t="s">
        <v>2805</v>
      </c>
      <c r="AJ488" s="70" t="s">
        <v>1367</v>
      </c>
    </row>
    <row r="489" spans="1:36" x14ac:dyDescent="0.3">
      <c r="A489" s="59" t="str">
        <f t="shared" si="95"/>
        <v>LHR01-KFW-SEWP-SB-01</v>
      </c>
      <c r="B489" s="70" t="s">
        <v>2069</v>
      </c>
      <c r="C489" s="70" t="s">
        <v>8565</v>
      </c>
      <c r="D489" s="70" t="s">
        <v>1806</v>
      </c>
      <c r="E489" s="70" t="s">
        <v>1201</v>
      </c>
      <c r="F489" s="70" t="s">
        <v>1201</v>
      </c>
      <c r="G489" s="59" t="s">
        <v>5630</v>
      </c>
      <c r="H489" s="70" t="s">
        <v>4725</v>
      </c>
      <c r="I489" s="59" t="s">
        <v>4901</v>
      </c>
      <c r="J489" s="70" t="s">
        <v>1367</v>
      </c>
      <c r="K489" s="59" t="s">
        <v>1163</v>
      </c>
      <c r="L489" s="82" t="str">
        <f t="shared" si="96"/>
        <v>9999059A</v>
      </c>
      <c r="M489" s="82" t="s">
        <v>4686</v>
      </c>
      <c r="N489" s="70" t="s">
        <v>2687</v>
      </c>
      <c r="O489" s="82">
        <v>9999059</v>
      </c>
      <c r="P489" s="59">
        <f t="shared" si="97"/>
        <v>9999059</v>
      </c>
      <c r="Q489" s="163" t="s">
        <v>4891</v>
      </c>
      <c r="R489" s="59" t="s">
        <v>4890</v>
      </c>
      <c r="S489" s="4" t="s">
        <v>8363</v>
      </c>
      <c r="T489" s="59" t="str">
        <f t="shared" si="99"/>
        <v>Z41006460</v>
      </c>
      <c r="U489" s="70" t="s">
        <v>8626</v>
      </c>
      <c r="V489" s="70" t="s">
        <v>8493</v>
      </c>
      <c r="W489" s="70" t="str">
        <f t="shared" si="98"/>
        <v>NATL - SB - Z41006460</v>
      </c>
      <c r="X489" s="70" t="s">
        <v>4900</v>
      </c>
      <c r="Y489" s="70" t="s">
        <v>774</v>
      </c>
      <c r="Z489" s="70" t="s">
        <v>774</v>
      </c>
      <c r="AA489" s="171" t="s">
        <v>774</v>
      </c>
      <c r="AB489" s="70" t="s">
        <v>774</v>
      </c>
      <c r="AC489" s="70" t="s">
        <v>1808</v>
      </c>
      <c r="AD489" s="70" t="s">
        <v>4922</v>
      </c>
      <c r="AE489" s="82" t="s">
        <v>1162</v>
      </c>
      <c r="AF489" s="70" t="s">
        <v>1805</v>
      </c>
      <c r="AG489" s="70" t="s">
        <v>8566</v>
      </c>
      <c r="AH489" s="70" t="s">
        <v>8567</v>
      </c>
      <c r="AI489" s="70" t="s">
        <v>2805</v>
      </c>
      <c r="AJ489" s="70" t="s">
        <v>1367</v>
      </c>
    </row>
    <row r="490" spans="1:36" x14ac:dyDescent="0.3">
      <c r="A490" s="59" t="str">
        <f t="shared" si="95"/>
        <v>LHR01-KFW-SEWP-SB-08</v>
      </c>
      <c r="B490" s="70" t="s">
        <v>2069</v>
      </c>
      <c r="C490" s="70" t="s">
        <v>8565</v>
      </c>
      <c r="D490" s="70" t="s">
        <v>1806</v>
      </c>
      <c r="E490" s="70" t="s">
        <v>1201</v>
      </c>
      <c r="F490" s="70" t="s">
        <v>1201</v>
      </c>
      <c r="G490" s="59" t="s">
        <v>5630</v>
      </c>
      <c r="H490" s="70" t="s">
        <v>4725</v>
      </c>
      <c r="I490" s="59" t="s">
        <v>4901</v>
      </c>
      <c r="J490" s="70" t="s">
        <v>1367</v>
      </c>
      <c r="K490" s="59" t="s">
        <v>1163</v>
      </c>
      <c r="L490" s="82" t="str">
        <f t="shared" si="96"/>
        <v>9999060A</v>
      </c>
      <c r="M490" s="82" t="s">
        <v>4686</v>
      </c>
      <c r="N490" s="70" t="s">
        <v>2687</v>
      </c>
      <c r="O490" s="82">
        <v>9999060</v>
      </c>
      <c r="P490" s="59">
        <f t="shared" si="97"/>
        <v>9999060</v>
      </c>
      <c r="Q490" s="163" t="s">
        <v>4891</v>
      </c>
      <c r="R490" s="59" t="s">
        <v>4890</v>
      </c>
      <c r="S490" s="4" t="s">
        <v>8364</v>
      </c>
      <c r="T490" s="59" t="str">
        <f t="shared" si="99"/>
        <v>Z42007418</v>
      </c>
      <c r="U490" s="70" t="s">
        <v>8627</v>
      </c>
      <c r="V490" s="70" t="s">
        <v>8494</v>
      </c>
      <c r="W490" s="70" t="str">
        <f t="shared" si="98"/>
        <v>NATL - SB - Z42007418</v>
      </c>
      <c r="X490" s="70" t="s">
        <v>4900</v>
      </c>
      <c r="Y490" s="70" t="s">
        <v>774</v>
      </c>
      <c r="Z490" s="70" t="s">
        <v>774</v>
      </c>
      <c r="AA490" s="171" t="s">
        <v>774</v>
      </c>
      <c r="AB490" s="70" t="s">
        <v>774</v>
      </c>
      <c r="AC490" s="70" t="s">
        <v>1808</v>
      </c>
      <c r="AD490" s="70" t="s">
        <v>4922</v>
      </c>
      <c r="AE490" s="82" t="s">
        <v>1162</v>
      </c>
      <c r="AF490" s="70" t="s">
        <v>1805</v>
      </c>
      <c r="AG490" s="70" t="s">
        <v>8566</v>
      </c>
      <c r="AH490" s="70" t="s">
        <v>8567</v>
      </c>
      <c r="AI490" s="70" t="s">
        <v>2805</v>
      </c>
      <c r="AJ490" s="70" t="s">
        <v>1367</v>
      </c>
    </row>
    <row r="491" spans="1:36" x14ac:dyDescent="0.3">
      <c r="A491" s="59" t="str">
        <f t="shared" si="95"/>
        <v>LHR01-KFW-SEWP-SB-05</v>
      </c>
      <c r="B491" s="85" t="s">
        <v>2069</v>
      </c>
      <c r="C491" s="85" t="s">
        <v>8565</v>
      </c>
      <c r="D491" s="70" t="s">
        <v>1806</v>
      </c>
      <c r="E491" s="70" t="s">
        <v>1201</v>
      </c>
      <c r="F491" s="70" t="s">
        <v>1201</v>
      </c>
      <c r="G491" s="59" t="s">
        <v>5630</v>
      </c>
      <c r="H491" s="70" t="s">
        <v>4725</v>
      </c>
      <c r="I491" s="59" t="s">
        <v>4901</v>
      </c>
      <c r="J491" s="70" t="s">
        <v>1367</v>
      </c>
      <c r="K491" s="59" t="s">
        <v>1163</v>
      </c>
      <c r="L491" s="82" t="str">
        <f t="shared" si="96"/>
        <v>9999061A</v>
      </c>
      <c r="M491" s="82" t="s">
        <v>4686</v>
      </c>
      <c r="N491" s="70" t="s">
        <v>2687</v>
      </c>
      <c r="O491" s="84">
        <v>9999061</v>
      </c>
      <c r="P491" s="59">
        <f t="shared" si="97"/>
        <v>9999061</v>
      </c>
      <c r="Q491" s="163" t="s">
        <v>4891</v>
      </c>
      <c r="R491" s="59" t="s">
        <v>4890</v>
      </c>
      <c r="S491" t="s">
        <v>8365</v>
      </c>
      <c r="T491" s="59" t="str">
        <f t="shared" si="99"/>
        <v>Z41006459</v>
      </c>
      <c r="U491" s="85" t="s">
        <v>8628</v>
      </c>
      <c r="V491" s="85" t="s">
        <v>8495</v>
      </c>
      <c r="W491" s="70" t="str">
        <f t="shared" si="98"/>
        <v>NATL - SB - Z41006459</v>
      </c>
      <c r="X491" s="85" t="s">
        <v>4900</v>
      </c>
      <c r="Y491" s="70" t="s">
        <v>774</v>
      </c>
      <c r="Z491" s="70" t="s">
        <v>774</v>
      </c>
      <c r="AA491" s="171" t="s">
        <v>774</v>
      </c>
      <c r="AB491" s="70" t="s">
        <v>774</v>
      </c>
      <c r="AC491" s="85" t="s">
        <v>1808</v>
      </c>
      <c r="AD491" s="85" t="s">
        <v>4922</v>
      </c>
      <c r="AE491" s="82" t="s">
        <v>1162</v>
      </c>
      <c r="AF491" s="85" t="s">
        <v>1805</v>
      </c>
      <c r="AG491" s="85" t="s">
        <v>8566</v>
      </c>
      <c r="AH491" s="85" t="s">
        <v>8567</v>
      </c>
      <c r="AI491" s="85" t="s">
        <v>2805</v>
      </c>
      <c r="AJ491" s="70" t="s">
        <v>1367</v>
      </c>
    </row>
    <row r="492" spans="1:36" x14ac:dyDescent="0.3">
      <c r="A492" s="59" t="str">
        <f t="shared" si="95"/>
        <v>LHR01-KFW-SEWP-SB-04</v>
      </c>
      <c r="B492" s="85" t="s">
        <v>2069</v>
      </c>
      <c r="C492" s="85" t="s">
        <v>8565</v>
      </c>
      <c r="D492" s="70" t="s">
        <v>1806</v>
      </c>
      <c r="E492" s="70" t="s">
        <v>1201</v>
      </c>
      <c r="F492" s="70" t="s">
        <v>1201</v>
      </c>
      <c r="G492" s="59" t="s">
        <v>5630</v>
      </c>
      <c r="H492" s="70" t="s">
        <v>4725</v>
      </c>
      <c r="I492" s="59" t="s">
        <v>4901</v>
      </c>
      <c r="J492" s="70" t="s">
        <v>1367</v>
      </c>
      <c r="K492" s="59" t="s">
        <v>1163</v>
      </c>
      <c r="L492" s="82" t="str">
        <f t="shared" si="96"/>
        <v>9999062A</v>
      </c>
      <c r="M492" s="82" t="s">
        <v>4686</v>
      </c>
      <c r="N492" s="70" t="s">
        <v>2687</v>
      </c>
      <c r="O492" s="84">
        <v>9999062</v>
      </c>
      <c r="P492" s="59">
        <f t="shared" si="97"/>
        <v>9999062</v>
      </c>
      <c r="Q492" s="163" t="s">
        <v>4891</v>
      </c>
      <c r="R492" s="59" t="s">
        <v>4890</v>
      </c>
      <c r="S492" t="s">
        <v>8366</v>
      </c>
      <c r="T492" s="59" t="str">
        <f t="shared" si="99"/>
        <v>Z41006458</v>
      </c>
      <c r="U492" s="85" t="s">
        <v>8629</v>
      </c>
      <c r="V492" s="85" t="s">
        <v>8496</v>
      </c>
      <c r="W492" s="70" t="str">
        <f t="shared" si="98"/>
        <v>NATL - SB - Z41006458</v>
      </c>
      <c r="X492" s="85" t="s">
        <v>4900</v>
      </c>
      <c r="Y492" s="70" t="s">
        <v>774</v>
      </c>
      <c r="Z492" s="70" t="s">
        <v>774</v>
      </c>
      <c r="AA492" s="171" t="s">
        <v>774</v>
      </c>
      <c r="AB492" s="70" t="s">
        <v>774</v>
      </c>
      <c r="AC492" s="85" t="s">
        <v>1808</v>
      </c>
      <c r="AD492" s="85" t="s">
        <v>4922</v>
      </c>
      <c r="AE492" s="82" t="s">
        <v>1162</v>
      </c>
      <c r="AF492" s="85" t="s">
        <v>1805</v>
      </c>
      <c r="AG492" s="85" t="s">
        <v>8566</v>
      </c>
      <c r="AH492" s="85" t="s">
        <v>8567</v>
      </c>
      <c r="AI492" s="85" t="s">
        <v>2805</v>
      </c>
      <c r="AJ492" s="70" t="s">
        <v>1367</v>
      </c>
    </row>
    <row r="493" spans="1:36" x14ac:dyDescent="0.3">
      <c r="A493" s="59" t="str">
        <f t="shared" si="95"/>
        <v>LHR01-KFW-SEWP-SB-07</v>
      </c>
      <c r="B493" s="85" t="s">
        <v>2069</v>
      </c>
      <c r="C493" s="85" t="s">
        <v>8565</v>
      </c>
      <c r="D493" s="70" t="s">
        <v>1806</v>
      </c>
      <c r="E493" s="70" t="s">
        <v>1201</v>
      </c>
      <c r="F493" s="70" t="s">
        <v>1201</v>
      </c>
      <c r="G493" s="59" t="s">
        <v>5630</v>
      </c>
      <c r="H493" s="70" t="s">
        <v>4725</v>
      </c>
      <c r="I493" s="59" t="s">
        <v>4901</v>
      </c>
      <c r="J493" s="70" t="s">
        <v>1367</v>
      </c>
      <c r="K493" s="59" t="s">
        <v>1163</v>
      </c>
      <c r="L493" s="82" t="str">
        <f t="shared" si="96"/>
        <v>9999063A</v>
      </c>
      <c r="M493" s="82" t="s">
        <v>4686</v>
      </c>
      <c r="N493" s="70" t="s">
        <v>2687</v>
      </c>
      <c r="O493" s="84">
        <v>9999063</v>
      </c>
      <c r="P493" s="59">
        <f t="shared" si="97"/>
        <v>9999063</v>
      </c>
      <c r="Q493" s="163" t="s">
        <v>4891</v>
      </c>
      <c r="R493" s="59" t="s">
        <v>4890</v>
      </c>
      <c r="S493" t="s">
        <v>8367</v>
      </c>
      <c r="T493" s="59" t="str">
        <f t="shared" si="99"/>
        <v>Z42007417</v>
      </c>
      <c r="U493" s="85" t="s">
        <v>8630</v>
      </c>
      <c r="V493" s="85" t="s">
        <v>8497</v>
      </c>
      <c r="W493" s="70" t="str">
        <f t="shared" si="98"/>
        <v>NATL - SB - Z42007417</v>
      </c>
      <c r="X493" s="85" t="s">
        <v>4900</v>
      </c>
      <c r="Y493" s="70" t="s">
        <v>774</v>
      </c>
      <c r="Z493" s="70" t="s">
        <v>774</v>
      </c>
      <c r="AA493" s="171" t="s">
        <v>774</v>
      </c>
      <c r="AB493" s="70" t="s">
        <v>774</v>
      </c>
      <c r="AC493" s="85" t="s">
        <v>1808</v>
      </c>
      <c r="AD493" s="85" t="s">
        <v>4922</v>
      </c>
      <c r="AE493" s="82" t="s">
        <v>1162</v>
      </c>
      <c r="AF493" s="85" t="s">
        <v>1805</v>
      </c>
      <c r="AG493" s="85" t="s">
        <v>8566</v>
      </c>
      <c r="AH493" s="85" t="s">
        <v>8567</v>
      </c>
      <c r="AI493" s="85" t="s">
        <v>2805</v>
      </c>
      <c r="AJ493" s="70" t="s">
        <v>1367</v>
      </c>
    </row>
    <row r="494" spans="1:36" x14ac:dyDescent="0.3">
      <c r="A494" s="59" t="str">
        <f t="shared" si="95"/>
        <v>LHR01-KFW-SEWP-SB-06</v>
      </c>
      <c r="B494" s="85" t="s">
        <v>2069</v>
      </c>
      <c r="C494" s="85" t="s">
        <v>8565</v>
      </c>
      <c r="D494" s="70" t="s">
        <v>1806</v>
      </c>
      <c r="E494" s="70" t="s">
        <v>1201</v>
      </c>
      <c r="F494" s="70" t="s">
        <v>1201</v>
      </c>
      <c r="G494" s="59" t="s">
        <v>5630</v>
      </c>
      <c r="H494" s="70" t="s">
        <v>4725</v>
      </c>
      <c r="I494" s="59" t="s">
        <v>4901</v>
      </c>
      <c r="J494" s="70" t="s">
        <v>1367</v>
      </c>
      <c r="K494" s="59" t="s">
        <v>1163</v>
      </c>
      <c r="L494" s="82" t="str">
        <f t="shared" si="96"/>
        <v>9999064A</v>
      </c>
      <c r="M494" s="82" t="s">
        <v>4686</v>
      </c>
      <c r="N494" s="70" t="s">
        <v>2687</v>
      </c>
      <c r="O494" s="84">
        <v>9999064</v>
      </c>
      <c r="P494" s="59">
        <f t="shared" si="97"/>
        <v>9999064</v>
      </c>
      <c r="Q494" s="163" t="s">
        <v>4891</v>
      </c>
      <c r="R494" s="59" t="s">
        <v>4890</v>
      </c>
      <c r="S494" t="s">
        <v>8368</v>
      </c>
      <c r="T494" s="59" t="str">
        <f t="shared" si="99"/>
        <v>Z42007416</v>
      </c>
      <c r="U494" s="85" t="s">
        <v>8631</v>
      </c>
      <c r="V494" s="85" t="s">
        <v>8498</v>
      </c>
      <c r="W494" s="70" t="str">
        <f t="shared" si="98"/>
        <v>NATL - SB - Z42007416</v>
      </c>
      <c r="X494" s="85" t="s">
        <v>4900</v>
      </c>
      <c r="Y494" s="70" t="s">
        <v>774</v>
      </c>
      <c r="Z494" s="70" t="s">
        <v>774</v>
      </c>
      <c r="AA494" s="171" t="s">
        <v>774</v>
      </c>
      <c r="AB494" s="70" t="s">
        <v>774</v>
      </c>
      <c r="AC494" s="85" t="s">
        <v>1808</v>
      </c>
      <c r="AD494" s="85" t="s">
        <v>4922</v>
      </c>
      <c r="AE494" s="82" t="s">
        <v>1162</v>
      </c>
      <c r="AF494" s="85" t="s">
        <v>1805</v>
      </c>
      <c r="AG494" s="85" t="s">
        <v>8566</v>
      </c>
      <c r="AH494" s="85" t="s">
        <v>8567</v>
      </c>
      <c r="AI494" s="85" t="s">
        <v>2805</v>
      </c>
      <c r="AJ494" s="70" t="s">
        <v>1367</v>
      </c>
    </row>
    <row r="495" spans="1:36" x14ac:dyDescent="0.3">
      <c r="A495" s="59" t="str">
        <f t="shared" si="95"/>
        <v>LHR01-KFW-SEWP-SB-09</v>
      </c>
      <c r="B495" s="85" t="s">
        <v>2069</v>
      </c>
      <c r="C495" s="85" t="s">
        <v>8565</v>
      </c>
      <c r="D495" s="70" t="s">
        <v>1806</v>
      </c>
      <c r="E495" s="70" t="s">
        <v>1201</v>
      </c>
      <c r="F495" s="70" t="s">
        <v>1201</v>
      </c>
      <c r="G495" s="59" t="s">
        <v>5630</v>
      </c>
      <c r="H495" s="70" t="s">
        <v>4725</v>
      </c>
      <c r="I495" s="59" t="s">
        <v>4901</v>
      </c>
      <c r="J495" s="70" t="s">
        <v>1367</v>
      </c>
      <c r="K495" s="59" t="s">
        <v>1163</v>
      </c>
      <c r="L495" s="82" t="str">
        <f t="shared" ref="L495:L526" si="100">O495&amp;"A"</f>
        <v>9999065A</v>
      </c>
      <c r="M495" s="82" t="s">
        <v>4686</v>
      </c>
      <c r="N495" s="70" t="s">
        <v>2687</v>
      </c>
      <c r="O495" s="84">
        <v>9999065</v>
      </c>
      <c r="P495" s="59">
        <f t="shared" si="97"/>
        <v>9999065</v>
      </c>
      <c r="Q495" s="163" t="s">
        <v>4891</v>
      </c>
      <c r="R495" s="59" t="s">
        <v>4890</v>
      </c>
      <c r="S495" t="s">
        <v>8369</v>
      </c>
      <c r="T495" s="59" t="str">
        <f t="shared" si="99"/>
        <v>Z42007419</v>
      </c>
      <c r="U495" s="85" t="s">
        <v>8632</v>
      </c>
      <c r="V495" s="85" t="s">
        <v>8499</v>
      </c>
      <c r="W495" s="70" t="str">
        <f t="shared" si="98"/>
        <v>NATL - SB - Z42007419</v>
      </c>
      <c r="X495" s="85" t="s">
        <v>4900</v>
      </c>
      <c r="Y495" s="70" t="s">
        <v>774</v>
      </c>
      <c r="Z495" s="70" t="s">
        <v>774</v>
      </c>
      <c r="AA495" s="171" t="s">
        <v>774</v>
      </c>
      <c r="AB495" s="70" t="s">
        <v>774</v>
      </c>
      <c r="AC495" s="85" t="s">
        <v>1808</v>
      </c>
      <c r="AD495" s="85" t="s">
        <v>4922</v>
      </c>
      <c r="AE495" s="82" t="s">
        <v>1162</v>
      </c>
      <c r="AF495" s="85" t="s">
        <v>1805</v>
      </c>
      <c r="AG495" s="85" t="s">
        <v>8566</v>
      </c>
      <c r="AH495" s="85" t="s">
        <v>8567</v>
      </c>
      <c r="AI495" s="85" t="s">
        <v>2805</v>
      </c>
      <c r="AJ495" s="70" t="s">
        <v>1367</v>
      </c>
    </row>
    <row r="496" spans="1:36" x14ac:dyDescent="0.3">
      <c r="A496" s="59" t="str">
        <f t="shared" si="95"/>
        <v>LHR01-KFW-SEWP-SB-03</v>
      </c>
      <c r="B496" s="85" t="s">
        <v>2069</v>
      </c>
      <c r="C496" s="85" t="s">
        <v>8565</v>
      </c>
      <c r="D496" s="70" t="s">
        <v>1806</v>
      </c>
      <c r="E496" s="70" t="s">
        <v>1201</v>
      </c>
      <c r="F496" s="70" t="s">
        <v>1201</v>
      </c>
      <c r="G496" s="59" t="s">
        <v>5630</v>
      </c>
      <c r="H496" s="70" t="s">
        <v>4725</v>
      </c>
      <c r="I496" s="59" t="s">
        <v>4901</v>
      </c>
      <c r="J496" s="70" t="s">
        <v>1367</v>
      </c>
      <c r="K496" s="59" t="s">
        <v>1163</v>
      </c>
      <c r="L496" s="82" t="str">
        <f t="shared" si="100"/>
        <v>9999066A</v>
      </c>
      <c r="M496" s="82" t="s">
        <v>4686</v>
      </c>
      <c r="N496" s="70" t="s">
        <v>2687</v>
      </c>
      <c r="O496" s="84">
        <v>9999066</v>
      </c>
      <c r="P496" s="59">
        <f t="shared" si="97"/>
        <v>9999066</v>
      </c>
      <c r="Q496" s="163" t="s">
        <v>4891</v>
      </c>
      <c r="R496" s="59" t="s">
        <v>4890</v>
      </c>
      <c r="S496" t="s">
        <v>8370</v>
      </c>
      <c r="T496" s="59" t="str">
        <f t="shared" si="99"/>
        <v>Z41006457</v>
      </c>
      <c r="U496" s="85" t="s">
        <v>8633</v>
      </c>
      <c r="V496" s="85" t="s">
        <v>8500</v>
      </c>
      <c r="W496" s="70" t="str">
        <f t="shared" si="98"/>
        <v>NATL - SB - Z41006457</v>
      </c>
      <c r="X496" s="85" t="s">
        <v>4900</v>
      </c>
      <c r="Y496" s="70" t="s">
        <v>774</v>
      </c>
      <c r="Z496" s="70" t="s">
        <v>774</v>
      </c>
      <c r="AA496" s="171" t="s">
        <v>774</v>
      </c>
      <c r="AB496" s="70" t="s">
        <v>774</v>
      </c>
      <c r="AC496" s="85" t="s">
        <v>1808</v>
      </c>
      <c r="AD496" s="85" t="s">
        <v>4922</v>
      </c>
      <c r="AE496" s="82" t="s">
        <v>1162</v>
      </c>
      <c r="AF496" s="85" t="s">
        <v>1805</v>
      </c>
      <c r="AG496" s="85" t="s">
        <v>8566</v>
      </c>
      <c r="AH496" s="85" t="s">
        <v>8567</v>
      </c>
      <c r="AI496" s="85" t="s">
        <v>2805</v>
      </c>
      <c r="AJ496" s="70" t="s">
        <v>1367</v>
      </c>
    </row>
    <row r="497" spans="1:36" x14ac:dyDescent="0.3">
      <c r="A497" s="59" t="str">
        <f t="shared" si="95"/>
        <v>MUX01-KFW-SEWP-SB-05</v>
      </c>
      <c r="B497" s="85" t="s">
        <v>2069</v>
      </c>
      <c r="C497" s="85" t="s">
        <v>8565</v>
      </c>
      <c r="D497" s="70" t="s">
        <v>1806</v>
      </c>
      <c r="E497" s="70" t="s">
        <v>1201</v>
      </c>
      <c r="F497" s="70" t="s">
        <v>1201</v>
      </c>
      <c r="G497" s="59" t="s">
        <v>5630</v>
      </c>
      <c r="H497" s="70" t="s">
        <v>4725</v>
      </c>
      <c r="I497" s="59" t="s">
        <v>4901</v>
      </c>
      <c r="J497" s="70" t="s">
        <v>1367</v>
      </c>
      <c r="K497" s="59" t="s">
        <v>1163</v>
      </c>
      <c r="L497" s="82" t="str">
        <f t="shared" si="100"/>
        <v>9999067A</v>
      </c>
      <c r="M497" s="82" t="s">
        <v>4686</v>
      </c>
      <c r="N497" s="70" t="s">
        <v>2687</v>
      </c>
      <c r="O497" s="84">
        <v>9999067</v>
      </c>
      <c r="P497" s="59">
        <f t="shared" si="97"/>
        <v>9999067</v>
      </c>
      <c r="Q497" s="163" t="s">
        <v>4891</v>
      </c>
      <c r="R497" s="59" t="s">
        <v>4890</v>
      </c>
      <c r="S497" t="s">
        <v>8371</v>
      </c>
      <c r="T497" s="59" t="str">
        <f t="shared" si="99"/>
        <v>Z32009118</v>
      </c>
      <c r="U497" s="85" t="s">
        <v>8634</v>
      </c>
      <c r="V497" s="85" t="s">
        <v>8501</v>
      </c>
      <c r="W497" s="70" t="str">
        <f t="shared" si="98"/>
        <v>NATL - SB - Z32009118</v>
      </c>
      <c r="X497" s="85" t="s">
        <v>4900</v>
      </c>
      <c r="Y497" s="70" t="s">
        <v>774</v>
      </c>
      <c r="Z497" s="70" t="s">
        <v>774</v>
      </c>
      <c r="AA497" s="171" t="s">
        <v>774</v>
      </c>
      <c r="AB497" s="70" t="s">
        <v>774</v>
      </c>
      <c r="AC497" s="85" t="s">
        <v>1808</v>
      </c>
      <c r="AD497" s="85" t="s">
        <v>4922</v>
      </c>
      <c r="AE497" s="82" t="s">
        <v>1162</v>
      </c>
      <c r="AF497" s="85" t="s">
        <v>1805</v>
      </c>
      <c r="AG497" s="85" t="s">
        <v>8566</v>
      </c>
      <c r="AH497" s="85" t="s">
        <v>8567</v>
      </c>
      <c r="AI497" s="85" t="s">
        <v>2805</v>
      </c>
      <c r="AJ497" s="70" t="s">
        <v>1367</v>
      </c>
    </row>
    <row r="498" spans="1:36" x14ac:dyDescent="0.3">
      <c r="A498" s="59" t="str">
        <f t="shared" si="95"/>
        <v>MUX01-KFW-SEWP-SB-10</v>
      </c>
      <c r="B498" s="85" t="s">
        <v>2069</v>
      </c>
      <c r="C498" s="85" t="s">
        <v>8565</v>
      </c>
      <c r="D498" s="70" t="s">
        <v>1806</v>
      </c>
      <c r="E498" s="70" t="s">
        <v>1201</v>
      </c>
      <c r="F498" s="70" t="s">
        <v>1201</v>
      </c>
      <c r="G498" s="59" t="s">
        <v>5630</v>
      </c>
      <c r="H498" s="70" t="s">
        <v>4725</v>
      </c>
      <c r="I498" s="59" t="s">
        <v>4901</v>
      </c>
      <c r="J498" s="70" t="s">
        <v>1367</v>
      </c>
      <c r="K498" s="59" t="s">
        <v>1163</v>
      </c>
      <c r="L498" s="82" t="str">
        <f t="shared" si="100"/>
        <v>9999068A</v>
      </c>
      <c r="M498" s="82" t="s">
        <v>4686</v>
      </c>
      <c r="N498" s="70" t="s">
        <v>2687</v>
      </c>
      <c r="O498" s="84">
        <v>9999068</v>
      </c>
      <c r="P498" s="59">
        <f t="shared" si="97"/>
        <v>9999068</v>
      </c>
      <c r="Q498" s="163" t="s">
        <v>4891</v>
      </c>
      <c r="R498" s="59" t="s">
        <v>4890</v>
      </c>
      <c r="S498" t="s">
        <v>8372</v>
      </c>
      <c r="T498" s="59" t="str">
        <f t="shared" si="99"/>
        <v>Z32009112</v>
      </c>
      <c r="U498" s="85" t="s">
        <v>8635</v>
      </c>
      <c r="V498" s="85" t="s">
        <v>8502</v>
      </c>
      <c r="W498" s="70" t="str">
        <f t="shared" si="98"/>
        <v>NATL - SB - Z32009112</v>
      </c>
      <c r="X498" s="85" t="s">
        <v>4900</v>
      </c>
      <c r="Y498" s="70" t="s">
        <v>774</v>
      </c>
      <c r="Z498" s="70" t="s">
        <v>774</v>
      </c>
      <c r="AA498" s="171" t="s">
        <v>774</v>
      </c>
      <c r="AB498" s="70" t="s">
        <v>774</v>
      </c>
      <c r="AC498" s="85" t="s">
        <v>1808</v>
      </c>
      <c r="AD498" s="85" t="s">
        <v>4922</v>
      </c>
      <c r="AE498" s="82" t="s">
        <v>1162</v>
      </c>
      <c r="AF498" s="85" t="s">
        <v>1805</v>
      </c>
      <c r="AG498" s="85" t="s">
        <v>8566</v>
      </c>
      <c r="AH498" s="85" t="s">
        <v>8567</v>
      </c>
      <c r="AI498" s="85" t="s">
        <v>2805</v>
      </c>
      <c r="AJ498" s="70" t="s">
        <v>1367</v>
      </c>
    </row>
    <row r="499" spans="1:36" x14ac:dyDescent="0.3">
      <c r="A499" s="59" t="str">
        <f t="shared" si="95"/>
        <v>MUX01-KFW-SEWP-SB-11</v>
      </c>
      <c r="B499" s="85" t="s">
        <v>2069</v>
      </c>
      <c r="C499" s="85" t="s">
        <v>8565</v>
      </c>
      <c r="D499" s="70" t="s">
        <v>1806</v>
      </c>
      <c r="E499" s="70" t="s">
        <v>1201</v>
      </c>
      <c r="F499" s="70" t="s">
        <v>1201</v>
      </c>
      <c r="G499" s="59" t="s">
        <v>5630</v>
      </c>
      <c r="H499" s="70" t="s">
        <v>4725</v>
      </c>
      <c r="I499" s="59" t="s">
        <v>4901</v>
      </c>
      <c r="J499" s="70" t="s">
        <v>1367</v>
      </c>
      <c r="K499" s="59" t="s">
        <v>1163</v>
      </c>
      <c r="L499" s="82" t="str">
        <f t="shared" si="100"/>
        <v>9999069A</v>
      </c>
      <c r="M499" s="82" t="s">
        <v>4686</v>
      </c>
      <c r="N499" s="70" t="s">
        <v>2687</v>
      </c>
      <c r="O499" s="84">
        <v>9999069</v>
      </c>
      <c r="P499" s="59">
        <f t="shared" si="97"/>
        <v>9999069</v>
      </c>
      <c r="Q499" s="163" t="s">
        <v>4891</v>
      </c>
      <c r="R499" s="59" t="s">
        <v>4890</v>
      </c>
      <c r="S499" t="s">
        <v>8373</v>
      </c>
      <c r="T499" s="59" t="str">
        <f t="shared" si="99"/>
        <v>Z32009113</v>
      </c>
      <c r="U499" s="85" t="s">
        <v>8636</v>
      </c>
      <c r="V499" s="85" t="s">
        <v>8503</v>
      </c>
      <c r="W499" s="70" t="str">
        <f t="shared" si="98"/>
        <v>NATL - SB - Z32009113</v>
      </c>
      <c r="X499" s="85" t="s">
        <v>4900</v>
      </c>
      <c r="Y499" s="70" t="s">
        <v>774</v>
      </c>
      <c r="Z499" s="70" t="s">
        <v>774</v>
      </c>
      <c r="AA499" s="171" t="s">
        <v>774</v>
      </c>
      <c r="AB499" s="70" t="s">
        <v>774</v>
      </c>
      <c r="AC499" s="85" t="s">
        <v>1808</v>
      </c>
      <c r="AD499" s="85" t="s">
        <v>4922</v>
      </c>
      <c r="AE499" s="82" t="s">
        <v>1162</v>
      </c>
      <c r="AF499" s="85" t="s">
        <v>1805</v>
      </c>
      <c r="AG499" s="85" t="s">
        <v>8566</v>
      </c>
      <c r="AH499" s="85" t="s">
        <v>8567</v>
      </c>
      <c r="AI499" s="85" t="s">
        <v>2805</v>
      </c>
      <c r="AJ499" s="70" t="s">
        <v>1367</v>
      </c>
    </row>
    <row r="500" spans="1:36" x14ac:dyDescent="0.3">
      <c r="A500" s="59" t="str">
        <f t="shared" si="95"/>
        <v>MUX01-KFW-SEWP-SB-07</v>
      </c>
      <c r="B500" s="85" t="s">
        <v>2069</v>
      </c>
      <c r="C500" s="85" t="s">
        <v>8565</v>
      </c>
      <c r="D500" s="70" t="s">
        <v>1806</v>
      </c>
      <c r="E500" s="70" t="s">
        <v>1201</v>
      </c>
      <c r="F500" s="70" t="s">
        <v>1201</v>
      </c>
      <c r="G500" s="59" t="s">
        <v>5630</v>
      </c>
      <c r="H500" s="70" t="s">
        <v>4725</v>
      </c>
      <c r="I500" s="59" t="s">
        <v>4901</v>
      </c>
      <c r="J500" s="70" t="s">
        <v>1367</v>
      </c>
      <c r="K500" s="59" t="s">
        <v>1163</v>
      </c>
      <c r="L500" s="82" t="str">
        <f t="shared" si="100"/>
        <v>9999070A</v>
      </c>
      <c r="M500" s="82" t="s">
        <v>4686</v>
      </c>
      <c r="N500" s="70" t="s">
        <v>2687</v>
      </c>
      <c r="O500" s="84">
        <v>9999070</v>
      </c>
      <c r="P500" s="59">
        <f t="shared" si="97"/>
        <v>9999070</v>
      </c>
      <c r="Q500" s="163" t="s">
        <v>4891</v>
      </c>
      <c r="R500" s="59" t="s">
        <v>4890</v>
      </c>
      <c r="S500" t="s">
        <v>8374</v>
      </c>
      <c r="T500" s="59" t="str">
        <f t="shared" si="99"/>
        <v>Z32009120</v>
      </c>
      <c r="U500" s="85" t="s">
        <v>8637</v>
      </c>
      <c r="V500" s="85" t="s">
        <v>8504</v>
      </c>
      <c r="W500" s="70" t="str">
        <f t="shared" si="98"/>
        <v>NATL - SB - Z32009120</v>
      </c>
      <c r="X500" s="85" t="s">
        <v>4900</v>
      </c>
      <c r="Y500" s="70" t="s">
        <v>774</v>
      </c>
      <c r="Z500" s="70" t="s">
        <v>774</v>
      </c>
      <c r="AA500" s="171" t="s">
        <v>774</v>
      </c>
      <c r="AB500" s="70" t="s">
        <v>774</v>
      </c>
      <c r="AC500" s="85" t="s">
        <v>1808</v>
      </c>
      <c r="AD500" s="85" t="s">
        <v>4922</v>
      </c>
      <c r="AE500" s="82" t="s">
        <v>1162</v>
      </c>
      <c r="AF500" s="85" t="s">
        <v>1805</v>
      </c>
      <c r="AG500" s="85" t="s">
        <v>8566</v>
      </c>
      <c r="AH500" s="85" t="s">
        <v>8567</v>
      </c>
      <c r="AI500" s="85" t="s">
        <v>2805</v>
      </c>
      <c r="AJ500" s="70" t="s">
        <v>1367</v>
      </c>
    </row>
    <row r="501" spans="1:36" x14ac:dyDescent="0.3">
      <c r="A501" s="59" t="str">
        <f t="shared" si="95"/>
        <v>MUX01-KFW-SEWP-SB-04</v>
      </c>
      <c r="B501" s="85" t="s">
        <v>2069</v>
      </c>
      <c r="C501" s="85" t="s">
        <v>8565</v>
      </c>
      <c r="D501" s="70" t="s">
        <v>1806</v>
      </c>
      <c r="E501" s="70" t="s">
        <v>1201</v>
      </c>
      <c r="F501" s="70" t="s">
        <v>1201</v>
      </c>
      <c r="G501" s="59" t="s">
        <v>5630</v>
      </c>
      <c r="H501" s="70" t="s">
        <v>4725</v>
      </c>
      <c r="I501" s="59" t="s">
        <v>4901</v>
      </c>
      <c r="J501" s="70" t="s">
        <v>1367</v>
      </c>
      <c r="K501" s="59" t="s">
        <v>1163</v>
      </c>
      <c r="L501" s="82" t="str">
        <f t="shared" si="100"/>
        <v>9999071A</v>
      </c>
      <c r="M501" s="82" t="s">
        <v>4686</v>
      </c>
      <c r="N501" s="70" t="s">
        <v>2687</v>
      </c>
      <c r="O501" s="84">
        <v>9999071</v>
      </c>
      <c r="P501" s="59">
        <f t="shared" si="97"/>
        <v>9999071</v>
      </c>
      <c r="Q501" s="163" t="s">
        <v>4891</v>
      </c>
      <c r="R501" s="59" t="s">
        <v>4890</v>
      </c>
      <c r="S501" t="s">
        <v>8375</v>
      </c>
      <c r="T501" s="59" t="str">
        <f t="shared" si="99"/>
        <v>Z32009117</v>
      </c>
      <c r="U501" s="85" t="s">
        <v>8638</v>
      </c>
      <c r="V501" s="85" t="s">
        <v>8505</v>
      </c>
      <c r="W501" s="70" t="str">
        <f t="shared" si="98"/>
        <v>NATL - SB - Z32009117</v>
      </c>
      <c r="X501" s="85" t="s">
        <v>4900</v>
      </c>
      <c r="Y501" s="70" t="s">
        <v>774</v>
      </c>
      <c r="Z501" s="70" t="s">
        <v>774</v>
      </c>
      <c r="AA501" s="171" t="s">
        <v>774</v>
      </c>
      <c r="AB501" s="70" t="s">
        <v>774</v>
      </c>
      <c r="AC501" s="85" t="s">
        <v>1808</v>
      </c>
      <c r="AD501" s="85" t="s">
        <v>4922</v>
      </c>
      <c r="AE501" s="82" t="s">
        <v>1162</v>
      </c>
      <c r="AF501" s="85" t="s">
        <v>1805</v>
      </c>
      <c r="AG501" s="85" t="s">
        <v>8566</v>
      </c>
      <c r="AH501" s="85" t="s">
        <v>8567</v>
      </c>
      <c r="AI501" s="85" t="s">
        <v>2805</v>
      </c>
      <c r="AJ501" s="70" t="s">
        <v>1367</v>
      </c>
    </row>
    <row r="502" spans="1:36" x14ac:dyDescent="0.3">
      <c r="A502" s="59" t="str">
        <f t="shared" si="95"/>
        <v>MUX01-KFW-SEWP-SB-01</v>
      </c>
      <c r="B502" s="85" t="s">
        <v>2069</v>
      </c>
      <c r="C502" s="85" t="s">
        <v>8565</v>
      </c>
      <c r="D502" s="70" t="s">
        <v>1806</v>
      </c>
      <c r="E502" s="70" t="s">
        <v>1201</v>
      </c>
      <c r="F502" s="70" t="s">
        <v>1201</v>
      </c>
      <c r="G502" s="59" t="s">
        <v>5630</v>
      </c>
      <c r="H502" s="70" t="s">
        <v>4725</v>
      </c>
      <c r="I502" s="59" t="s">
        <v>4901</v>
      </c>
      <c r="J502" s="70" t="s">
        <v>1367</v>
      </c>
      <c r="K502" s="59" t="s">
        <v>1163</v>
      </c>
      <c r="L502" s="82" t="str">
        <f t="shared" si="100"/>
        <v>9999072A</v>
      </c>
      <c r="M502" s="82" t="s">
        <v>4686</v>
      </c>
      <c r="N502" s="70" t="s">
        <v>2687</v>
      </c>
      <c r="O502" s="84">
        <v>9999072</v>
      </c>
      <c r="P502" s="59">
        <f t="shared" si="97"/>
        <v>9999072</v>
      </c>
      <c r="Q502" s="163" t="s">
        <v>4891</v>
      </c>
      <c r="R502" s="59" t="s">
        <v>4890</v>
      </c>
      <c r="S502" t="s">
        <v>8376</v>
      </c>
      <c r="T502" s="59" t="str">
        <f t="shared" si="99"/>
        <v>Z32009114</v>
      </c>
      <c r="U502" s="85" t="s">
        <v>8639</v>
      </c>
      <c r="V502" s="85" t="s">
        <v>8506</v>
      </c>
      <c r="W502" s="70" t="str">
        <f t="shared" si="98"/>
        <v>NATL - SB - Z32009114</v>
      </c>
      <c r="X502" s="85" t="s">
        <v>4900</v>
      </c>
      <c r="Y502" s="70" t="s">
        <v>774</v>
      </c>
      <c r="Z502" s="70" t="s">
        <v>774</v>
      </c>
      <c r="AA502" s="171" t="s">
        <v>774</v>
      </c>
      <c r="AB502" s="70" t="s">
        <v>774</v>
      </c>
      <c r="AC502" s="85" t="s">
        <v>1808</v>
      </c>
      <c r="AD502" s="85" t="s">
        <v>4922</v>
      </c>
      <c r="AE502" s="82" t="s">
        <v>1162</v>
      </c>
      <c r="AF502" s="85" t="s">
        <v>1805</v>
      </c>
      <c r="AG502" s="85" t="s">
        <v>8566</v>
      </c>
      <c r="AH502" s="85" t="s">
        <v>8567</v>
      </c>
      <c r="AI502" s="85" t="s">
        <v>2805</v>
      </c>
      <c r="AJ502" s="70" t="s">
        <v>1367</v>
      </c>
    </row>
    <row r="503" spans="1:36" x14ac:dyDescent="0.3">
      <c r="A503" s="59" t="str">
        <f t="shared" si="95"/>
        <v>MUX01-KFW-SEWP-SB-06</v>
      </c>
      <c r="B503" s="85" t="s">
        <v>2069</v>
      </c>
      <c r="C503" s="85" t="s">
        <v>8565</v>
      </c>
      <c r="D503" s="70" t="s">
        <v>1806</v>
      </c>
      <c r="E503" s="70" t="s">
        <v>1201</v>
      </c>
      <c r="F503" s="70" t="s">
        <v>1201</v>
      </c>
      <c r="G503" s="59" t="s">
        <v>5630</v>
      </c>
      <c r="H503" s="70" t="s">
        <v>4725</v>
      </c>
      <c r="I503" s="59" t="s">
        <v>4901</v>
      </c>
      <c r="J503" s="70" t="s">
        <v>1367</v>
      </c>
      <c r="K503" s="59" t="s">
        <v>1163</v>
      </c>
      <c r="L503" s="82" t="str">
        <f t="shared" si="100"/>
        <v>9999073A</v>
      </c>
      <c r="M503" s="82" t="s">
        <v>4686</v>
      </c>
      <c r="N503" s="70" t="s">
        <v>2687</v>
      </c>
      <c r="O503" s="84">
        <v>9999073</v>
      </c>
      <c r="P503" s="59">
        <f t="shared" si="97"/>
        <v>9999073</v>
      </c>
      <c r="Q503" s="163" t="s">
        <v>4891</v>
      </c>
      <c r="R503" s="59" t="s">
        <v>4890</v>
      </c>
      <c r="S503" t="s">
        <v>8377</v>
      </c>
      <c r="T503" s="59" t="str">
        <f t="shared" si="99"/>
        <v>Z32009119</v>
      </c>
      <c r="U503" s="85" t="s">
        <v>8640</v>
      </c>
      <c r="V503" s="85" t="s">
        <v>8507</v>
      </c>
      <c r="W503" s="70" t="str">
        <f t="shared" si="98"/>
        <v>NATL - SB - Z32009119</v>
      </c>
      <c r="X503" s="85" t="s">
        <v>4900</v>
      </c>
      <c r="Y503" s="70" t="s">
        <v>774</v>
      </c>
      <c r="Z503" s="70" t="s">
        <v>774</v>
      </c>
      <c r="AA503" s="171" t="s">
        <v>774</v>
      </c>
      <c r="AB503" s="70" t="s">
        <v>774</v>
      </c>
      <c r="AC503" s="85" t="s">
        <v>1808</v>
      </c>
      <c r="AD503" s="85" t="s">
        <v>4922</v>
      </c>
      <c r="AE503" s="82" t="s">
        <v>1162</v>
      </c>
      <c r="AF503" s="85" t="s">
        <v>1805</v>
      </c>
      <c r="AG503" s="85" t="s">
        <v>8566</v>
      </c>
      <c r="AH503" s="85" t="s">
        <v>8567</v>
      </c>
      <c r="AI503" s="85" t="s">
        <v>2805</v>
      </c>
      <c r="AJ503" s="70" t="s">
        <v>1367</v>
      </c>
    </row>
    <row r="504" spans="1:36" x14ac:dyDescent="0.3">
      <c r="A504" s="59" t="str">
        <f t="shared" si="95"/>
        <v>MUX01-KFW-SEWP-SB-08</v>
      </c>
      <c r="B504" s="85" t="s">
        <v>2069</v>
      </c>
      <c r="C504" s="85" t="s">
        <v>8565</v>
      </c>
      <c r="D504" s="70" t="s">
        <v>1806</v>
      </c>
      <c r="E504" s="70" t="s">
        <v>1201</v>
      </c>
      <c r="F504" s="70" t="s">
        <v>1201</v>
      </c>
      <c r="G504" s="59" t="s">
        <v>5630</v>
      </c>
      <c r="H504" s="70" t="s">
        <v>4725</v>
      </c>
      <c r="I504" s="59" t="s">
        <v>4901</v>
      </c>
      <c r="J504" s="70" t="s">
        <v>1367</v>
      </c>
      <c r="K504" s="59" t="s">
        <v>1163</v>
      </c>
      <c r="L504" s="82" t="str">
        <f t="shared" si="100"/>
        <v>9999074A</v>
      </c>
      <c r="M504" s="82" t="s">
        <v>4686</v>
      </c>
      <c r="N504" s="70" t="s">
        <v>2687</v>
      </c>
      <c r="O504" s="84">
        <v>9999074</v>
      </c>
      <c r="P504" s="59">
        <f t="shared" si="97"/>
        <v>9999074</v>
      </c>
      <c r="Q504" s="163" t="s">
        <v>4891</v>
      </c>
      <c r="R504" s="59" t="s">
        <v>4890</v>
      </c>
      <c r="S504" t="s">
        <v>8378</v>
      </c>
      <c r="T504" s="59" t="str">
        <f t="shared" si="99"/>
        <v>Z32009121</v>
      </c>
      <c r="U504" s="85" t="s">
        <v>8641</v>
      </c>
      <c r="V504" s="85" t="s">
        <v>8508</v>
      </c>
      <c r="W504" s="70" t="str">
        <f t="shared" si="98"/>
        <v>NATL - SB - Z32009121</v>
      </c>
      <c r="X504" s="85" t="s">
        <v>4900</v>
      </c>
      <c r="Y504" s="70" t="s">
        <v>774</v>
      </c>
      <c r="Z504" s="70" t="s">
        <v>774</v>
      </c>
      <c r="AA504" s="171" t="s">
        <v>774</v>
      </c>
      <c r="AB504" s="70" t="s">
        <v>774</v>
      </c>
      <c r="AC504" s="85" t="s">
        <v>1808</v>
      </c>
      <c r="AD504" s="85" t="s">
        <v>4922</v>
      </c>
      <c r="AE504" s="82" t="s">
        <v>1162</v>
      </c>
      <c r="AF504" s="85" t="s">
        <v>1805</v>
      </c>
      <c r="AG504" s="85" t="s">
        <v>8566</v>
      </c>
      <c r="AH504" s="85" t="s">
        <v>8567</v>
      </c>
      <c r="AI504" s="85" t="s">
        <v>2805</v>
      </c>
      <c r="AJ504" s="70" t="s">
        <v>1367</v>
      </c>
    </row>
    <row r="505" spans="1:36" x14ac:dyDescent="0.3">
      <c r="A505" s="59" t="str">
        <f t="shared" si="95"/>
        <v>MUX01-KFW-SEWP-SB-09</v>
      </c>
      <c r="B505" s="85" t="s">
        <v>2069</v>
      </c>
      <c r="C505" s="85" t="s">
        <v>8565</v>
      </c>
      <c r="D505" s="70" t="s">
        <v>1806</v>
      </c>
      <c r="E505" s="70" t="s">
        <v>1201</v>
      </c>
      <c r="F505" s="70" t="s">
        <v>1201</v>
      </c>
      <c r="G505" s="59" t="s">
        <v>5630</v>
      </c>
      <c r="H505" s="70" t="s">
        <v>4725</v>
      </c>
      <c r="I505" s="59" t="s">
        <v>4901</v>
      </c>
      <c r="J505" s="70" t="s">
        <v>1367</v>
      </c>
      <c r="K505" s="59" t="s">
        <v>1163</v>
      </c>
      <c r="L505" s="82" t="str">
        <f t="shared" si="100"/>
        <v>9999075A</v>
      </c>
      <c r="M505" s="82" t="s">
        <v>4686</v>
      </c>
      <c r="N505" s="70" t="s">
        <v>2687</v>
      </c>
      <c r="O505" s="84">
        <v>9999075</v>
      </c>
      <c r="P505" s="59">
        <f t="shared" si="97"/>
        <v>9999075</v>
      </c>
      <c r="Q505" s="163" t="s">
        <v>4891</v>
      </c>
      <c r="R505" s="59" t="s">
        <v>4890</v>
      </c>
      <c r="S505" t="s">
        <v>8379</v>
      </c>
      <c r="T505" s="59" t="str">
        <f t="shared" si="99"/>
        <v>Z32009111</v>
      </c>
      <c r="U505" s="85" t="s">
        <v>8642</v>
      </c>
      <c r="V505" s="85" t="s">
        <v>8509</v>
      </c>
      <c r="W505" s="70" t="str">
        <f t="shared" si="98"/>
        <v>NATL - SB - Z32009111</v>
      </c>
      <c r="X505" s="85" t="s">
        <v>4900</v>
      </c>
      <c r="Y505" s="70" t="s">
        <v>774</v>
      </c>
      <c r="Z505" s="70" t="s">
        <v>774</v>
      </c>
      <c r="AA505" s="171" t="s">
        <v>774</v>
      </c>
      <c r="AB505" s="70" t="s">
        <v>774</v>
      </c>
      <c r="AC505" s="85" t="s">
        <v>1808</v>
      </c>
      <c r="AD505" s="85" t="s">
        <v>4922</v>
      </c>
      <c r="AE505" s="82" t="s">
        <v>1162</v>
      </c>
      <c r="AF505" s="85" t="s">
        <v>1805</v>
      </c>
      <c r="AG505" s="85" t="s">
        <v>8566</v>
      </c>
      <c r="AH505" s="85" t="s">
        <v>8567</v>
      </c>
      <c r="AI505" s="85" t="s">
        <v>2805</v>
      </c>
      <c r="AJ505" s="70" t="s">
        <v>1367</v>
      </c>
    </row>
    <row r="506" spans="1:36" x14ac:dyDescent="0.3">
      <c r="A506" s="59" t="str">
        <f t="shared" si="95"/>
        <v>MUX01-KFW-SEWP-SB-03</v>
      </c>
      <c r="B506" s="85" t="s">
        <v>2069</v>
      </c>
      <c r="C506" s="85" t="s">
        <v>8565</v>
      </c>
      <c r="D506" s="70" t="s">
        <v>1806</v>
      </c>
      <c r="E506" s="70" t="s">
        <v>1201</v>
      </c>
      <c r="F506" s="70" t="s">
        <v>1201</v>
      </c>
      <c r="G506" s="59" t="s">
        <v>5630</v>
      </c>
      <c r="H506" s="70" t="s">
        <v>4725</v>
      </c>
      <c r="I506" s="59" t="s">
        <v>4901</v>
      </c>
      <c r="J506" s="70" t="s">
        <v>1367</v>
      </c>
      <c r="K506" s="59" t="s">
        <v>1163</v>
      </c>
      <c r="L506" s="82" t="str">
        <f t="shared" si="100"/>
        <v>9999076A</v>
      </c>
      <c r="M506" s="82" t="s">
        <v>4686</v>
      </c>
      <c r="N506" s="70" t="s">
        <v>2687</v>
      </c>
      <c r="O506" s="84">
        <v>9999076</v>
      </c>
      <c r="P506" s="59">
        <f t="shared" si="97"/>
        <v>9999076</v>
      </c>
      <c r="Q506" s="163" t="s">
        <v>4891</v>
      </c>
      <c r="R506" s="59" t="s">
        <v>4890</v>
      </c>
      <c r="S506" t="s">
        <v>8380</v>
      </c>
      <c r="T506" s="59" t="str">
        <f t="shared" si="99"/>
        <v>Z32009116</v>
      </c>
      <c r="U506" s="85" t="s">
        <v>8643</v>
      </c>
      <c r="V506" s="85" t="s">
        <v>8510</v>
      </c>
      <c r="W506" s="70" t="str">
        <f t="shared" si="98"/>
        <v>NATL - SB - Z32009116</v>
      </c>
      <c r="X506" s="85" t="s">
        <v>4900</v>
      </c>
      <c r="Y506" s="70" t="s">
        <v>774</v>
      </c>
      <c r="Z506" s="70" t="s">
        <v>774</v>
      </c>
      <c r="AA506" s="171" t="s">
        <v>774</v>
      </c>
      <c r="AB506" s="70" t="s">
        <v>774</v>
      </c>
      <c r="AC506" s="85" t="s">
        <v>1808</v>
      </c>
      <c r="AD506" s="85" t="s">
        <v>4922</v>
      </c>
      <c r="AE506" s="82" t="s">
        <v>1162</v>
      </c>
      <c r="AF506" s="85" t="s">
        <v>1805</v>
      </c>
      <c r="AG506" s="85" t="s">
        <v>8566</v>
      </c>
      <c r="AH506" s="85" t="s">
        <v>8567</v>
      </c>
      <c r="AI506" s="85" t="s">
        <v>2805</v>
      </c>
      <c r="AJ506" s="70" t="s">
        <v>1367</v>
      </c>
    </row>
    <row r="507" spans="1:36" x14ac:dyDescent="0.3">
      <c r="A507" s="59" t="str">
        <f t="shared" si="95"/>
        <v>MUX01-KFW-SEWP-SB-02</v>
      </c>
      <c r="B507" s="85" t="s">
        <v>2069</v>
      </c>
      <c r="C507" s="85" t="s">
        <v>8565</v>
      </c>
      <c r="D507" s="70" t="s">
        <v>1806</v>
      </c>
      <c r="E507" s="70" t="s">
        <v>1201</v>
      </c>
      <c r="F507" s="70" t="s">
        <v>1201</v>
      </c>
      <c r="G507" s="59" t="s">
        <v>5630</v>
      </c>
      <c r="H507" s="70" t="s">
        <v>4725</v>
      </c>
      <c r="I507" s="59" t="s">
        <v>4901</v>
      </c>
      <c r="J507" s="70" t="s">
        <v>1367</v>
      </c>
      <c r="K507" s="59" t="s">
        <v>1163</v>
      </c>
      <c r="L507" s="82" t="str">
        <f t="shared" si="100"/>
        <v>9999077A</v>
      </c>
      <c r="M507" s="82" t="s">
        <v>4686</v>
      </c>
      <c r="N507" s="70" t="s">
        <v>2687</v>
      </c>
      <c r="O507" s="84">
        <v>9999077</v>
      </c>
      <c r="P507" s="59">
        <f t="shared" si="97"/>
        <v>9999077</v>
      </c>
      <c r="Q507" s="163" t="s">
        <v>4891</v>
      </c>
      <c r="R507" s="59" t="s">
        <v>4890</v>
      </c>
      <c r="S507" t="s">
        <v>8381</v>
      </c>
      <c r="T507" s="59" t="str">
        <f t="shared" si="99"/>
        <v>Z32009115</v>
      </c>
      <c r="U507" s="85" t="s">
        <v>8644</v>
      </c>
      <c r="V507" s="85" t="s">
        <v>8511</v>
      </c>
      <c r="W507" s="70" t="str">
        <f t="shared" si="98"/>
        <v>NATL - SB - Z32009115</v>
      </c>
      <c r="X507" s="85" t="s">
        <v>4900</v>
      </c>
      <c r="Y507" s="70" t="s">
        <v>774</v>
      </c>
      <c r="Z507" s="70" t="s">
        <v>774</v>
      </c>
      <c r="AA507" s="171" t="s">
        <v>774</v>
      </c>
      <c r="AB507" s="70" t="s">
        <v>774</v>
      </c>
      <c r="AC507" s="85" t="s">
        <v>1808</v>
      </c>
      <c r="AD507" s="85" t="s">
        <v>4922</v>
      </c>
      <c r="AE507" s="82" t="s">
        <v>1162</v>
      </c>
      <c r="AF507" s="85" t="s">
        <v>1805</v>
      </c>
      <c r="AG507" s="85" t="s">
        <v>8566</v>
      </c>
      <c r="AH507" s="85" t="s">
        <v>8567</v>
      </c>
      <c r="AI507" s="85" t="s">
        <v>2805</v>
      </c>
      <c r="AJ507" s="70" t="s">
        <v>1367</v>
      </c>
    </row>
    <row r="508" spans="1:36" x14ac:dyDescent="0.3">
      <c r="A508" s="59" t="str">
        <f t="shared" si="95"/>
        <v>MZG01-KFW-SEWP-SB-09</v>
      </c>
      <c r="B508" s="85" t="s">
        <v>2069</v>
      </c>
      <c r="C508" s="85" t="s">
        <v>8565</v>
      </c>
      <c r="D508" s="70" t="s">
        <v>1806</v>
      </c>
      <c r="E508" s="70" t="s">
        <v>1201</v>
      </c>
      <c r="F508" s="70" t="s">
        <v>1201</v>
      </c>
      <c r="G508" s="59" t="s">
        <v>5630</v>
      </c>
      <c r="H508" s="70" t="s">
        <v>4725</v>
      </c>
      <c r="I508" s="59" t="s">
        <v>4901</v>
      </c>
      <c r="J508" s="70" t="s">
        <v>1367</v>
      </c>
      <c r="K508" s="59" t="s">
        <v>1163</v>
      </c>
      <c r="L508" s="82" t="str">
        <f t="shared" si="100"/>
        <v>9999078A</v>
      </c>
      <c r="M508" s="82" t="s">
        <v>4686</v>
      </c>
      <c r="N508" s="70" t="s">
        <v>2687</v>
      </c>
      <c r="O508" s="84">
        <v>9999078</v>
      </c>
      <c r="P508" s="59">
        <f t="shared" ref="P508:P539" si="101">O508</f>
        <v>9999078</v>
      </c>
      <c r="Q508" s="163" t="s">
        <v>4891</v>
      </c>
      <c r="R508" s="59" t="s">
        <v>4890</v>
      </c>
      <c r="S508" t="s">
        <v>8382</v>
      </c>
      <c r="T508" s="59" t="str">
        <f t="shared" si="99"/>
        <v>Z32009125</v>
      </c>
      <c r="U508" s="85" t="s">
        <v>8645</v>
      </c>
      <c r="V508" s="85" t="s">
        <v>8512</v>
      </c>
      <c r="W508" s="70" t="str">
        <f t="shared" ref="W508:W539" si="102">TRIM(CONCATENATE(G508," - ",AD508," - ",V508))</f>
        <v>NATL - SB - Z32009125</v>
      </c>
      <c r="X508" s="85" t="s">
        <v>4900</v>
      </c>
      <c r="Y508" s="70" t="s">
        <v>774</v>
      </c>
      <c r="Z508" s="70" t="s">
        <v>774</v>
      </c>
      <c r="AA508" s="171" t="s">
        <v>774</v>
      </c>
      <c r="AB508" s="70" t="s">
        <v>774</v>
      </c>
      <c r="AC508" s="85" t="s">
        <v>1808</v>
      </c>
      <c r="AD508" s="85" t="s">
        <v>4922</v>
      </c>
      <c r="AE508" s="82" t="s">
        <v>1162</v>
      </c>
      <c r="AF508" s="85" t="s">
        <v>1805</v>
      </c>
      <c r="AG508" s="85" t="s">
        <v>8566</v>
      </c>
      <c r="AH508" s="85" t="s">
        <v>8567</v>
      </c>
      <c r="AI508" s="85" t="s">
        <v>2805</v>
      </c>
      <c r="AJ508" s="70" t="s">
        <v>1367</v>
      </c>
    </row>
    <row r="509" spans="1:36" x14ac:dyDescent="0.3">
      <c r="A509" s="59" t="str">
        <f t="shared" si="95"/>
        <v>MZG01-KFW-SEWP-SB-01</v>
      </c>
      <c r="B509" s="85" t="s">
        <v>2069</v>
      </c>
      <c r="C509" s="85" t="s">
        <v>8565</v>
      </c>
      <c r="D509" s="70" t="s">
        <v>1806</v>
      </c>
      <c r="E509" s="70" t="s">
        <v>1201</v>
      </c>
      <c r="F509" s="70" t="s">
        <v>1201</v>
      </c>
      <c r="G509" s="59" t="s">
        <v>5630</v>
      </c>
      <c r="H509" s="70" t="s">
        <v>4725</v>
      </c>
      <c r="I509" s="59" t="s">
        <v>4901</v>
      </c>
      <c r="J509" s="70" t="s">
        <v>1367</v>
      </c>
      <c r="K509" s="59" t="s">
        <v>1163</v>
      </c>
      <c r="L509" s="82" t="str">
        <f t="shared" si="100"/>
        <v>9999079A</v>
      </c>
      <c r="M509" s="82" t="s">
        <v>4686</v>
      </c>
      <c r="N509" s="70" t="s">
        <v>2687</v>
      </c>
      <c r="O509" s="84">
        <v>9999079</v>
      </c>
      <c r="P509" s="59">
        <f t="shared" si="101"/>
        <v>9999079</v>
      </c>
      <c r="Q509" s="163" t="s">
        <v>4891</v>
      </c>
      <c r="R509" s="59" t="s">
        <v>4890</v>
      </c>
      <c r="S509" t="s">
        <v>8383</v>
      </c>
      <c r="T509" s="59" t="str">
        <f t="shared" ref="T509:T540" si="103">TRIM(CONCATENATE(V509))</f>
        <v>Z32009127</v>
      </c>
      <c r="U509" s="85" t="s">
        <v>8646</v>
      </c>
      <c r="V509" s="85" t="s">
        <v>8513</v>
      </c>
      <c r="W509" s="70" t="str">
        <f t="shared" si="102"/>
        <v>NATL - SB - Z32009127</v>
      </c>
      <c r="X509" s="85" t="s">
        <v>4900</v>
      </c>
      <c r="Y509" s="70" t="s">
        <v>774</v>
      </c>
      <c r="Z509" s="70" t="s">
        <v>774</v>
      </c>
      <c r="AA509" s="171" t="s">
        <v>774</v>
      </c>
      <c r="AB509" s="70" t="s">
        <v>774</v>
      </c>
      <c r="AC509" s="85" t="s">
        <v>1808</v>
      </c>
      <c r="AD509" s="85" t="s">
        <v>4922</v>
      </c>
      <c r="AE509" s="82" t="s">
        <v>1162</v>
      </c>
      <c r="AF509" s="85" t="s">
        <v>1805</v>
      </c>
      <c r="AG509" s="85" t="s">
        <v>8566</v>
      </c>
      <c r="AH509" s="85" t="s">
        <v>8567</v>
      </c>
      <c r="AI509" s="85" t="s">
        <v>2805</v>
      </c>
      <c r="AJ509" s="70" t="s">
        <v>1367</v>
      </c>
    </row>
    <row r="510" spans="1:36" x14ac:dyDescent="0.3">
      <c r="A510" s="59" t="str">
        <f t="shared" si="95"/>
        <v>MZG01-KFW-SEWP-SB-04</v>
      </c>
      <c r="B510" s="85" t="s">
        <v>2069</v>
      </c>
      <c r="C510" s="85" t="s">
        <v>8565</v>
      </c>
      <c r="D510" s="70" t="s">
        <v>1806</v>
      </c>
      <c r="E510" s="70" t="s">
        <v>1201</v>
      </c>
      <c r="F510" s="70" t="s">
        <v>1201</v>
      </c>
      <c r="G510" s="59" t="s">
        <v>5630</v>
      </c>
      <c r="H510" s="70" t="s">
        <v>4725</v>
      </c>
      <c r="I510" s="59" t="s">
        <v>4901</v>
      </c>
      <c r="J510" s="70" t="s">
        <v>1367</v>
      </c>
      <c r="K510" s="59" t="s">
        <v>1163</v>
      </c>
      <c r="L510" s="82" t="str">
        <f t="shared" si="100"/>
        <v>9999080A</v>
      </c>
      <c r="M510" s="82" t="s">
        <v>4686</v>
      </c>
      <c r="N510" s="70" t="s">
        <v>2687</v>
      </c>
      <c r="O510" s="84">
        <v>9999080</v>
      </c>
      <c r="P510" s="59">
        <f t="shared" si="101"/>
        <v>9999080</v>
      </c>
      <c r="Q510" s="163" t="s">
        <v>4891</v>
      </c>
      <c r="R510" s="59" t="s">
        <v>4890</v>
      </c>
      <c r="S510" t="s">
        <v>8384</v>
      </c>
      <c r="T510" s="59" t="str">
        <f t="shared" si="103"/>
        <v>Z32009130</v>
      </c>
      <c r="U510" s="85" t="s">
        <v>8647</v>
      </c>
      <c r="V510" s="85" t="s">
        <v>8514</v>
      </c>
      <c r="W510" s="70" t="str">
        <f t="shared" si="102"/>
        <v>NATL - SB - Z32009130</v>
      </c>
      <c r="X510" s="85" t="s">
        <v>4900</v>
      </c>
      <c r="Y510" s="70" t="s">
        <v>774</v>
      </c>
      <c r="Z510" s="70" t="s">
        <v>774</v>
      </c>
      <c r="AA510" s="171" t="s">
        <v>774</v>
      </c>
      <c r="AB510" s="70" t="s">
        <v>774</v>
      </c>
      <c r="AC510" s="85" t="s">
        <v>1808</v>
      </c>
      <c r="AD510" s="85" t="s">
        <v>4922</v>
      </c>
      <c r="AE510" s="82" t="s">
        <v>1162</v>
      </c>
      <c r="AF510" s="85" t="s">
        <v>1805</v>
      </c>
      <c r="AG510" s="85" t="s">
        <v>8566</v>
      </c>
      <c r="AH510" s="85" t="s">
        <v>8567</v>
      </c>
      <c r="AI510" s="85" t="s">
        <v>2805</v>
      </c>
      <c r="AJ510" s="70" t="s">
        <v>1367</v>
      </c>
    </row>
    <row r="511" spans="1:36" x14ac:dyDescent="0.3">
      <c r="A511" s="59" t="str">
        <f t="shared" si="95"/>
        <v>MZG01-KFW-SEWP-SB-05</v>
      </c>
      <c r="B511" s="85" t="s">
        <v>2069</v>
      </c>
      <c r="C511" s="85" t="s">
        <v>8565</v>
      </c>
      <c r="D511" s="70" t="s">
        <v>1806</v>
      </c>
      <c r="E511" s="70" t="s">
        <v>1201</v>
      </c>
      <c r="F511" s="70" t="s">
        <v>1201</v>
      </c>
      <c r="G511" s="59" t="s">
        <v>5630</v>
      </c>
      <c r="H511" s="70" t="s">
        <v>4725</v>
      </c>
      <c r="I511" s="59" t="s">
        <v>4901</v>
      </c>
      <c r="J511" s="70" t="s">
        <v>1367</v>
      </c>
      <c r="K511" s="59" t="s">
        <v>1163</v>
      </c>
      <c r="L511" s="82" t="str">
        <f t="shared" si="100"/>
        <v>9999081A</v>
      </c>
      <c r="M511" s="82" t="s">
        <v>4686</v>
      </c>
      <c r="N511" s="70" t="s">
        <v>2687</v>
      </c>
      <c r="O511" s="84">
        <v>9999081</v>
      </c>
      <c r="P511" s="59">
        <f t="shared" si="101"/>
        <v>9999081</v>
      </c>
      <c r="Q511" s="163" t="s">
        <v>4891</v>
      </c>
      <c r="R511" s="59" t="s">
        <v>4890</v>
      </c>
      <c r="S511" t="s">
        <v>8385</v>
      </c>
      <c r="T511" s="59" t="str">
        <f t="shared" si="103"/>
        <v>Z32009131</v>
      </c>
      <c r="U511" s="85" t="s">
        <v>8648</v>
      </c>
      <c r="V511" s="85" t="s">
        <v>8515</v>
      </c>
      <c r="W511" s="70" t="str">
        <f t="shared" si="102"/>
        <v>NATL - SB - Z32009131</v>
      </c>
      <c r="X511" s="85" t="s">
        <v>4900</v>
      </c>
      <c r="Y511" s="70" t="s">
        <v>774</v>
      </c>
      <c r="Z511" s="70" t="s">
        <v>774</v>
      </c>
      <c r="AA511" s="171" t="s">
        <v>774</v>
      </c>
      <c r="AB511" s="70" t="s">
        <v>774</v>
      </c>
      <c r="AC511" s="85" t="s">
        <v>1808</v>
      </c>
      <c r="AD511" s="85" t="s">
        <v>4922</v>
      </c>
      <c r="AE511" s="82" t="s">
        <v>1162</v>
      </c>
      <c r="AF511" s="85" t="s">
        <v>1805</v>
      </c>
      <c r="AG511" s="85" t="s">
        <v>8566</v>
      </c>
      <c r="AH511" s="85" t="s">
        <v>8567</v>
      </c>
      <c r="AI511" s="85" t="s">
        <v>2805</v>
      </c>
      <c r="AJ511" s="70" t="s">
        <v>1367</v>
      </c>
    </row>
    <row r="512" spans="1:36" x14ac:dyDescent="0.3">
      <c r="A512" s="59" t="str">
        <f t="shared" si="95"/>
        <v>MZG01-KFW-SEWP-SB-11</v>
      </c>
      <c r="B512" s="85" t="s">
        <v>2069</v>
      </c>
      <c r="C512" s="85" t="s">
        <v>8565</v>
      </c>
      <c r="D512" s="70" t="s">
        <v>1806</v>
      </c>
      <c r="E512" s="70" t="s">
        <v>1201</v>
      </c>
      <c r="F512" s="70" t="s">
        <v>1201</v>
      </c>
      <c r="G512" s="59" t="s">
        <v>5630</v>
      </c>
      <c r="H512" s="70" t="s">
        <v>4725</v>
      </c>
      <c r="I512" s="59" t="s">
        <v>4901</v>
      </c>
      <c r="J512" s="70" t="s">
        <v>1367</v>
      </c>
      <c r="K512" s="59" t="s">
        <v>1163</v>
      </c>
      <c r="L512" s="82" t="str">
        <f t="shared" si="100"/>
        <v>9999082A</v>
      </c>
      <c r="M512" s="82" t="s">
        <v>4686</v>
      </c>
      <c r="N512" s="70" t="s">
        <v>2687</v>
      </c>
      <c r="O512" s="84">
        <v>9999082</v>
      </c>
      <c r="P512" s="59">
        <f t="shared" si="101"/>
        <v>9999082</v>
      </c>
      <c r="Q512" s="163" t="s">
        <v>4891</v>
      </c>
      <c r="R512" s="59" t="s">
        <v>4890</v>
      </c>
      <c r="S512" t="s">
        <v>8386</v>
      </c>
      <c r="T512" s="59" t="str">
        <f t="shared" si="103"/>
        <v>Z32009132</v>
      </c>
      <c r="U512" s="85" t="s">
        <v>8649</v>
      </c>
      <c r="V512" s="85" t="s">
        <v>8516</v>
      </c>
      <c r="W512" s="70" t="str">
        <f t="shared" si="102"/>
        <v>NATL - SB - Z32009132</v>
      </c>
      <c r="X512" s="85" t="s">
        <v>4900</v>
      </c>
      <c r="Y512" s="70" t="s">
        <v>774</v>
      </c>
      <c r="Z512" s="70" t="s">
        <v>774</v>
      </c>
      <c r="AA512" s="171" t="s">
        <v>774</v>
      </c>
      <c r="AB512" s="70" t="s">
        <v>774</v>
      </c>
      <c r="AC512" s="85" t="s">
        <v>1808</v>
      </c>
      <c r="AD512" s="85" t="s">
        <v>4922</v>
      </c>
      <c r="AE512" s="82" t="s">
        <v>1162</v>
      </c>
      <c r="AF512" s="85" t="s">
        <v>1805</v>
      </c>
      <c r="AG512" s="85" t="s">
        <v>8566</v>
      </c>
      <c r="AH512" s="85" t="s">
        <v>8567</v>
      </c>
      <c r="AI512" s="85" t="s">
        <v>2805</v>
      </c>
      <c r="AJ512" s="70" t="s">
        <v>1367</v>
      </c>
    </row>
    <row r="513" spans="1:36" x14ac:dyDescent="0.3">
      <c r="A513" s="59" t="str">
        <f t="shared" si="95"/>
        <v>MZG01-KFW-SEWP-SB-06</v>
      </c>
      <c r="B513" s="85" t="s">
        <v>2069</v>
      </c>
      <c r="C513" s="85" t="s">
        <v>8565</v>
      </c>
      <c r="D513" s="70" t="s">
        <v>1806</v>
      </c>
      <c r="E513" s="70" t="s">
        <v>1201</v>
      </c>
      <c r="F513" s="70" t="s">
        <v>1201</v>
      </c>
      <c r="G513" s="59" t="s">
        <v>5630</v>
      </c>
      <c r="H513" s="70" t="s">
        <v>4725</v>
      </c>
      <c r="I513" s="59" t="s">
        <v>4901</v>
      </c>
      <c r="J513" s="70" t="s">
        <v>1367</v>
      </c>
      <c r="K513" s="59" t="s">
        <v>1163</v>
      </c>
      <c r="L513" s="82" t="str">
        <f t="shared" si="100"/>
        <v>9999083A</v>
      </c>
      <c r="M513" s="82" t="s">
        <v>4686</v>
      </c>
      <c r="N513" s="70" t="s">
        <v>2687</v>
      </c>
      <c r="O513" s="84">
        <v>9999083</v>
      </c>
      <c r="P513" s="59">
        <f t="shared" si="101"/>
        <v>9999083</v>
      </c>
      <c r="Q513" s="163" t="s">
        <v>4891</v>
      </c>
      <c r="R513" s="59" t="s">
        <v>4890</v>
      </c>
      <c r="S513" t="s">
        <v>8387</v>
      </c>
      <c r="T513" s="59" t="str">
        <f t="shared" si="103"/>
        <v>Z32009122</v>
      </c>
      <c r="U513" s="85" t="s">
        <v>8650</v>
      </c>
      <c r="V513" s="85" t="s">
        <v>8517</v>
      </c>
      <c r="W513" s="70" t="str">
        <f t="shared" si="102"/>
        <v>NATL - SB - Z32009122</v>
      </c>
      <c r="X513" s="85" t="s">
        <v>4900</v>
      </c>
      <c r="Y513" s="70" t="s">
        <v>774</v>
      </c>
      <c r="Z513" s="70" t="s">
        <v>774</v>
      </c>
      <c r="AA513" s="171" t="s">
        <v>774</v>
      </c>
      <c r="AB513" s="70" t="s">
        <v>774</v>
      </c>
      <c r="AC513" s="85" t="s">
        <v>1808</v>
      </c>
      <c r="AD513" s="85" t="s">
        <v>4922</v>
      </c>
      <c r="AE513" s="82" t="s">
        <v>1162</v>
      </c>
      <c r="AF513" s="85" t="s">
        <v>1805</v>
      </c>
      <c r="AG513" s="85" t="s">
        <v>8566</v>
      </c>
      <c r="AH513" s="85" t="s">
        <v>8567</v>
      </c>
      <c r="AI513" s="85" t="s">
        <v>2805</v>
      </c>
      <c r="AJ513" s="70" t="s">
        <v>1367</v>
      </c>
    </row>
    <row r="514" spans="1:36" x14ac:dyDescent="0.3">
      <c r="A514" s="59" t="str">
        <f t="shared" ref="A514:A561" si="104">U514</f>
        <v>MZG01-KFW-SEWP-SB-02</v>
      </c>
      <c r="B514" s="85" t="s">
        <v>2069</v>
      </c>
      <c r="C514" s="85" t="s">
        <v>8565</v>
      </c>
      <c r="D514" s="70" t="s">
        <v>1806</v>
      </c>
      <c r="E514" s="70" t="s">
        <v>1201</v>
      </c>
      <c r="F514" s="70" t="s">
        <v>1201</v>
      </c>
      <c r="G514" s="59" t="s">
        <v>5630</v>
      </c>
      <c r="H514" s="70" t="s">
        <v>4725</v>
      </c>
      <c r="I514" s="59" t="s">
        <v>4901</v>
      </c>
      <c r="J514" s="70" t="s">
        <v>1367</v>
      </c>
      <c r="K514" s="59" t="s">
        <v>1163</v>
      </c>
      <c r="L514" s="82" t="str">
        <f t="shared" si="100"/>
        <v>9999084A</v>
      </c>
      <c r="M514" s="82" t="s">
        <v>4686</v>
      </c>
      <c r="N514" s="70" t="s">
        <v>2687</v>
      </c>
      <c r="O514" s="84">
        <v>9999084</v>
      </c>
      <c r="P514" s="59">
        <f t="shared" si="101"/>
        <v>9999084</v>
      </c>
      <c r="Q514" s="163" t="s">
        <v>4891</v>
      </c>
      <c r="R514" s="59" t="s">
        <v>4890</v>
      </c>
      <c r="S514" t="s">
        <v>8388</v>
      </c>
      <c r="T514" s="59" t="str">
        <f t="shared" si="103"/>
        <v>Z32009128</v>
      </c>
      <c r="U514" s="85" t="s">
        <v>8651</v>
      </c>
      <c r="V514" s="85" t="s">
        <v>8518</v>
      </c>
      <c r="W514" s="70" t="str">
        <f t="shared" si="102"/>
        <v>NATL - SB - Z32009128</v>
      </c>
      <c r="X514" s="85" t="s">
        <v>4900</v>
      </c>
      <c r="Y514" s="70" t="s">
        <v>774</v>
      </c>
      <c r="Z514" s="70" t="s">
        <v>774</v>
      </c>
      <c r="AA514" s="171" t="s">
        <v>774</v>
      </c>
      <c r="AB514" s="70" t="s">
        <v>774</v>
      </c>
      <c r="AC514" s="85" t="s">
        <v>1808</v>
      </c>
      <c r="AD514" s="85" t="s">
        <v>4922</v>
      </c>
      <c r="AE514" s="82" t="s">
        <v>1162</v>
      </c>
      <c r="AF514" s="85" t="s">
        <v>1805</v>
      </c>
      <c r="AG514" s="85" t="s">
        <v>8566</v>
      </c>
      <c r="AH514" s="85" t="s">
        <v>8567</v>
      </c>
      <c r="AI514" s="85" t="s">
        <v>2805</v>
      </c>
      <c r="AJ514" s="70" t="s">
        <v>1367</v>
      </c>
    </row>
    <row r="515" spans="1:36" x14ac:dyDescent="0.3">
      <c r="A515" s="59" t="str">
        <f t="shared" si="104"/>
        <v>MZG01-KFW-SEWP-SB-03</v>
      </c>
      <c r="B515" s="85" t="s">
        <v>2069</v>
      </c>
      <c r="C515" s="85" t="s">
        <v>8565</v>
      </c>
      <c r="D515" s="70" t="s">
        <v>1806</v>
      </c>
      <c r="E515" s="70" t="s">
        <v>1201</v>
      </c>
      <c r="F515" s="70" t="s">
        <v>1201</v>
      </c>
      <c r="G515" s="59" t="s">
        <v>5630</v>
      </c>
      <c r="H515" s="70" t="s">
        <v>4725</v>
      </c>
      <c r="I515" s="59" t="s">
        <v>4901</v>
      </c>
      <c r="J515" s="70" t="s">
        <v>1367</v>
      </c>
      <c r="K515" s="59" t="s">
        <v>1163</v>
      </c>
      <c r="L515" s="82" t="str">
        <f t="shared" si="100"/>
        <v>9999085A</v>
      </c>
      <c r="M515" s="82" t="s">
        <v>4686</v>
      </c>
      <c r="N515" s="70" t="s">
        <v>2687</v>
      </c>
      <c r="O515" s="84">
        <v>9999085</v>
      </c>
      <c r="P515" s="59">
        <f t="shared" si="101"/>
        <v>9999085</v>
      </c>
      <c r="Q515" s="163" t="s">
        <v>4891</v>
      </c>
      <c r="R515" s="59" t="s">
        <v>4890</v>
      </c>
      <c r="S515" t="s">
        <v>8389</v>
      </c>
      <c r="T515" s="59" t="str">
        <f t="shared" si="103"/>
        <v>Z32009129</v>
      </c>
      <c r="U515" s="85" t="s">
        <v>8652</v>
      </c>
      <c r="V515" s="85" t="s">
        <v>8519</v>
      </c>
      <c r="W515" s="70" t="str">
        <f t="shared" si="102"/>
        <v>NATL - SB - Z32009129</v>
      </c>
      <c r="X515" s="85" t="s">
        <v>4900</v>
      </c>
      <c r="Y515" s="70" t="s">
        <v>774</v>
      </c>
      <c r="Z515" s="70" t="s">
        <v>774</v>
      </c>
      <c r="AA515" s="171" t="s">
        <v>774</v>
      </c>
      <c r="AB515" s="70" t="s">
        <v>774</v>
      </c>
      <c r="AC515" s="85" t="s">
        <v>1808</v>
      </c>
      <c r="AD515" s="85" t="s">
        <v>4922</v>
      </c>
      <c r="AE515" s="82" t="s">
        <v>1162</v>
      </c>
      <c r="AF515" s="85" t="s">
        <v>1805</v>
      </c>
      <c r="AG515" s="85" t="s">
        <v>8566</v>
      </c>
      <c r="AH515" s="85" t="s">
        <v>8567</v>
      </c>
      <c r="AI515" s="85" t="s">
        <v>2805</v>
      </c>
      <c r="AJ515" s="70" t="s">
        <v>1367</v>
      </c>
    </row>
    <row r="516" spans="1:36" x14ac:dyDescent="0.3">
      <c r="A516" s="59" t="str">
        <f t="shared" si="104"/>
        <v>MZG01-KFW-SEWP-SB-07</v>
      </c>
      <c r="B516" s="85" t="s">
        <v>2069</v>
      </c>
      <c r="C516" s="85" t="s">
        <v>8565</v>
      </c>
      <c r="D516" s="70" t="s">
        <v>1806</v>
      </c>
      <c r="E516" s="70" t="s">
        <v>1201</v>
      </c>
      <c r="F516" s="70" t="s">
        <v>1201</v>
      </c>
      <c r="G516" s="59" t="s">
        <v>5630</v>
      </c>
      <c r="H516" s="70" t="s">
        <v>4725</v>
      </c>
      <c r="I516" s="59" t="s">
        <v>4901</v>
      </c>
      <c r="J516" s="70" t="s">
        <v>1367</v>
      </c>
      <c r="K516" s="59" t="s">
        <v>1163</v>
      </c>
      <c r="L516" s="82" t="str">
        <f t="shared" si="100"/>
        <v>9999086A</v>
      </c>
      <c r="M516" s="82" t="s">
        <v>4686</v>
      </c>
      <c r="N516" s="70" t="s">
        <v>2687</v>
      </c>
      <c r="O516" s="84">
        <v>9999086</v>
      </c>
      <c r="P516" s="59">
        <f t="shared" si="101"/>
        <v>9999086</v>
      </c>
      <c r="Q516" s="163" t="s">
        <v>4891</v>
      </c>
      <c r="R516" s="59" t="s">
        <v>4890</v>
      </c>
      <c r="S516" t="s">
        <v>8390</v>
      </c>
      <c r="T516" s="59" t="str">
        <f t="shared" si="103"/>
        <v>Z32009123</v>
      </c>
      <c r="U516" s="85" t="s">
        <v>8653</v>
      </c>
      <c r="V516" s="85" t="s">
        <v>8520</v>
      </c>
      <c r="W516" s="70" t="str">
        <f t="shared" si="102"/>
        <v>NATL - SB - Z32009123</v>
      </c>
      <c r="X516" s="85" t="s">
        <v>4900</v>
      </c>
      <c r="Y516" s="70" t="s">
        <v>774</v>
      </c>
      <c r="Z516" s="70" t="s">
        <v>774</v>
      </c>
      <c r="AA516" s="171" t="s">
        <v>774</v>
      </c>
      <c r="AB516" s="70" t="s">
        <v>774</v>
      </c>
      <c r="AC516" s="85" t="s">
        <v>1808</v>
      </c>
      <c r="AD516" s="85" t="s">
        <v>4922</v>
      </c>
      <c r="AE516" s="82" t="s">
        <v>1162</v>
      </c>
      <c r="AF516" s="85" t="s">
        <v>1805</v>
      </c>
      <c r="AG516" s="85" t="s">
        <v>8566</v>
      </c>
      <c r="AH516" s="85" t="s">
        <v>8567</v>
      </c>
      <c r="AI516" s="85" t="s">
        <v>2805</v>
      </c>
      <c r="AJ516" s="70" t="s">
        <v>1367</v>
      </c>
    </row>
    <row r="517" spans="1:36" x14ac:dyDescent="0.3">
      <c r="A517" s="59" t="str">
        <f t="shared" si="104"/>
        <v>MZG01-KFW-SEWP-SB-08</v>
      </c>
      <c r="B517" s="85" t="s">
        <v>2069</v>
      </c>
      <c r="C517" s="85" t="s">
        <v>8565</v>
      </c>
      <c r="D517" s="70" t="s">
        <v>1806</v>
      </c>
      <c r="E517" s="70" t="s">
        <v>1201</v>
      </c>
      <c r="F517" s="70" t="s">
        <v>1201</v>
      </c>
      <c r="G517" s="59" t="s">
        <v>5630</v>
      </c>
      <c r="H517" s="70" t="s">
        <v>4725</v>
      </c>
      <c r="I517" s="59" t="s">
        <v>4901</v>
      </c>
      <c r="J517" s="70" t="s">
        <v>1367</v>
      </c>
      <c r="K517" s="59" t="s">
        <v>1163</v>
      </c>
      <c r="L517" s="82" t="str">
        <f t="shared" si="100"/>
        <v>9999087A</v>
      </c>
      <c r="M517" s="82" t="s">
        <v>4686</v>
      </c>
      <c r="N517" s="70" t="s">
        <v>2687</v>
      </c>
      <c r="O517" s="84">
        <v>9999087</v>
      </c>
      <c r="P517" s="59">
        <f t="shared" si="101"/>
        <v>9999087</v>
      </c>
      <c r="Q517" s="163" t="s">
        <v>4891</v>
      </c>
      <c r="R517" s="59" t="s">
        <v>4890</v>
      </c>
      <c r="S517" t="s">
        <v>8391</v>
      </c>
      <c r="T517" s="59" t="str">
        <f t="shared" si="103"/>
        <v>Z32009124</v>
      </c>
      <c r="U517" s="85" t="s">
        <v>8654</v>
      </c>
      <c r="V517" s="85" t="s">
        <v>8521</v>
      </c>
      <c r="W517" s="70" t="str">
        <f t="shared" si="102"/>
        <v>NATL - SB - Z32009124</v>
      </c>
      <c r="X517" s="85" t="s">
        <v>4900</v>
      </c>
      <c r="Y517" s="70" t="s">
        <v>774</v>
      </c>
      <c r="Z517" s="70" t="s">
        <v>774</v>
      </c>
      <c r="AA517" s="171" t="s">
        <v>774</v>
      </c>
      <c r="AB517" s="70" t="s">
        <v>774</v>
      </c>
      <c r="AC517" s="85" t="s">
        <v>1808</v>
      </c>
      <c r="AD517" s="85" t="s">
        <v>4922</v>
      </c>
      <c r="AE517" s="82" t="s">
        <v>1162</v>
      </c>
      <c r="AF517" s="85" t="s">
        <v>1805</v>
      </c>
      <c r="AG517" s="85" t="s">
        <v>8566</v>
      </c>
      <c r="AH517" s="85" t="s">
        <v>8567</v>
      </c>
      <c r="AI517" s="85" t="s">
        <v>2805</v>
      </c>
      <c r="AJ517" s="70" t="s">
        <v>1367</v>
      </c>
    </row>
    <row r="518" spans="1:36" x14ac:dyDescent="0.3">
      <c r="A518" s="59" t="str">
        <f t="shared" si="104"/>
        <v>MZG01-KFW-SEWP-SB-10</v>
      </c>
      <c r="B518" s="85" t="s">
        <v>2069</v>
      </c>
      <c r="C518" s="85" t="s">
        <v>8565</v>
      </c>
      <c r="D518" s="70" t="s">
        <v>1806</v>
      </c>
      <c r="E518" s="70" t="s">
        <v>1201</v>
      </c>
      <c r="F518" s="70" t="s">
        <v>1201</v>
      </c>
      <c r="G518" s="59" t="s">
        <v>5630</v>
      </c>
      <c r="H518" s="70" t="s">
        <v>4725</v>
      </c>
      <c r="I518" s="59" t="s">
        <v>4901</v>
      </c>
      <c r="J518" s="70" t="s">
        <v>1367</v>
      </c>
      <c r="K518" s="59" t="s">
        <v>1163</v>
      </c>
      <c r="L518" s="82" t="str">
        <f t="shared" si="100"/>
        <v>9999088A</v>
      </c>
      <c r="M518" s="82" t="s">
        <v>4686</v>
      </c>
      <c r="N518" s="70" t="s">
        <v>2687</v>
      </c>
      <c r="O518" s="84">
        <v>9999088</v>
      </c>
      <c r="P518" s="59">
        <f t="shared" si="101"/>
        <v>9999088</v>
      </c>
      <c r="Q518" s="163" t="s">
        <v>4891</v>
      </c>
      <c r="R518" s="59" t="s">
        <v>4890</v>
      </c>
      <c r="S518" t="s">
        <v>8392</v>
      </c>
      <c r="T518" s="59" t="str">
        <f t="shared" si="103"/>
        <v>Z32009126</v>
      </c>
      <c r="U518" s="85" t="s">
        <v>8655</v>
      </c>
      <c r="V518" s="85" t="s">
        <v>8522</v>
      </c>
      <c r="W518" s="70" t="str">
        <f t="shared" si="102"/>
        <v>NATL - SB - Z32009126</v>
      </c>
      <c r="X518" s="85" t="s">
        <v>4900</v>
      </c>
      <c r="Y518" s="70" t="s">
        <v>774</v>
      </c>
      <c r="Z518" s="70" t="s">
        <v>774</v>
      </c>
      <c r="AA518" s="171" t="s">
        <v>774</v>
      </c>
      <c r="AB518" s="70" t="s">
        <v>774</v>
      </c>
      <c r="AC518" s="85" t="s">
        <v>1808</v>
      </c>
      <c r="AD518" s="85" t="s">
        <v>4922</v>
      </c>
      <c r="AE518" s="82" t="s">
        <v>1162</v>
      </c>
      <c r="AF518" s="85" t="s">
        <v>1805</v>
      </c>
      <c r="AG518" s="85" t="s">
        <v>8566</v>
      </c>
      <c r="AH518" s="85" t="s">
        <v>8567</v>
      </c>
      <c r="AI518" s="85" t="s">
        <v>2805</v>
      </c>
      <c r="AJ518" s="70" t="s">
        <v>1367</v>
      </c>
    </row>
    <row r="519" spans="1:36" x14ac:dyDescent="0.3">
      <c r="A519" s="59" t="str">
        <f t="shared" si="104"/>
        <v>NRW01-KFW-SEWP-SB-07</v>
      </c>
      <c r="B519" s="85" t="s">
        <v>2069</v>
      </c>
      <c r="C519" s="85" t="s">
        <v>8565</v>
      </c>
      <c r="D519" s="70" t="s">
        <v>1806</v>
      </c>
      <c r="E519" s="70" t="s">
        <v>1201</v>
      </c>
      <c r="F519" s="70" t="s">
        <v>1201</v>
      </c>
      <c r="G519" s="59" t="s">
        <v>5630</v>
      </c>
      <c r="H519" s="70" t="s">
        <v>4725</v>
      </c>
      <c r="I519" s="59" t="s">
        <v>4901</v>
      </c>
      <c r="J519" s="70" t="s">
        <v>1367</v>
      </c>
      <c r="K519" s="59" t="s">
        <v>1163</v>
      </c>
      <c r="L519" s="82" t="str">
        <f t="shared" si="100"/>
        <v>9999089A</v>
      </c>
      <c r="M519" s="82" t="s">
        <v>4686</v>
      </c>
      <c r="N519" s="70" t="s">
        <v>2687</v>
      </c>
      <c r="O519" s="84">
        <v>9999089</v>
      </c>
      <c r="P519" s="59">
        <f t="shared" si="101"/>
        <v>9999089</v>
      </c>
      <c r="Q519" s="163" t="s">
        <v>4891</v>
      </c>
      <c r="R519" s="59" t="s">
        <v>4890</v>
      </c>
      <c r="S519" t="s">
        <v>8393</v>
      </c>
      <c r="T519" s="59" t="str">
        <f t="shared" si="103"/>
        <v>Z39004181</v>
      </c>
      <c r="U519" s="85" t="s">
        <v>8656</v>
      </c>
      <c r="V519" s="85" t="s">
        <v>8523</v>
      </c>
      <c r="W519" s="70" t="str">
        <f t="shared" si="102"/>
        <v>NATL - SB - Z39004181</v>
      </c>
      <c r="X519" s="85" t="s">
        <v>4900</v>
      </c>
      <c r="Y519" s="70" t="s">
        <v>774</v>
      </c>
      <c r="Z519" s="70" t="s">
        <v>774</v>
      </c>
      <c r="AA519" s="171" t="s">
        <v>774</v>
      </c>
      <c r="AB519" s="70" t="s">
        <v>774</v>
      </c>
      <c r="AC519" s="85" t="s">
        <v>1808</v>
      </c>
      <c r="AD519" s="85" t="s">
        <v>4922</v>
      </c>
      <c r="AE519" s="82" t="s">
        <v>1162</v>
      </c>
      <c r="AF519" s="85" t="s">
        <v>1805</v>
      </c>
      <c r="AG519" s="85" t="s">
        <v>8566</v>
      </c>
      <c r="AH519" s="85" t="s">
        <v>8567</v>
      </c>
      <c r="AI519" s="85" t="s">
        <v>2805</v>
      </c>
      <c r="AJ519" s="70" t="s">
        <v>1367</v>
      </c>
    </row>
    <row r="520" spans="1:36" x14ac:dyDescent="0.3">
      <c r="A520" s="59" t="str">
        <f t="shared" si="104"/>
        <v>NRW01-KFW-SEWP-SB-04</v>
      </c>
      <c r="B520" s="85" t="s">
        <v>2069</v>
      </c>
      <c r="C520" s="85" t="s">
        <v>8565</v>
      </c>
      <c r="D520" s="70" t="s">
        <v>1806</v>
      </c>
      <c r="E520" s="70" t="s">
        <v>1201</v>
      </c>
      <c r="F520" s="70" t="s">
        <v>1201</v>
      </c>
      <c r="G520" s="59" t="s">
        <v>5630</v>
      </c>
      <c r="H520" s="70" t="s">
        <v>4725</v>
      </c>
      <c r="I520" s="59" t="s">
        <v>4901</v>
      </c>
      <c r="J520" s="70" t="s">
        <v>1367</v>
      </c>
      <c r="K520" s="59" t="s">
        <v>1163</v>
      </c>
      <c r="L520" s="82" t="str">
        <f t="shared" si="100"/>
        <v>9999090A</v>
      </c>
      <c r="M520" s="82" t="s">
        <v>4686</v>
      </c>
      <c r="N520" s="70" t="s">
        <v>2687</v>
      </c>
      <c r="O520" s="84">
        <v>9999090</v>
      </c>
      <c r="P520" s="59">
        <f t="shared" si="101"/>
        <v>9999090</v>
      </c>
      <c r="Q520" s="163" t="s">
        <v>4891</v>
      </c>
      <c r="R520" s="59" t="s">
        <v>4890</v>
      </c>
      <c r="S520" t="s">
        <v>8394</v>
      </c>
      <c r="T520" s="59" t="str">
        <f t="shared" si="103"/>
        <v>Z39004178</v>
      </c>
      <c r="U520" s="85" t="s">
        <v>8657</v>
      </c>
      <c r="V520" s="85" t="s">
        <v>8524</v>
      </c>
      <c r="W520" s="70" t="str">
        <f t="shared" si="102"/>
        <v>NATL - SB - Z39004178</v>
      </c>
      <c r="X520" s="85" t="s">
        <v>4900</v>
      </c>
      <c r="Y520" s="70" t="s">
        <v>774</v>
      </c>
      <c r="Z520" s="70" t="s">
        <v>774</v>
      </c>
      <c r="AA520" s="171" t="s">
        <v>774</v>
      </c>
      <c r="AB520" s="70" t="s">
        <v>774</v>
      </c>
      <c r="AC520" s="85" t="s">
        <v>1808</v>
      </c>
      <c r="AD520" s="85" t="s">
        <v>4922</v>
      </c>
      <c r="AE520" s="82" t="s">
        <v>1162</v>
      </c>
      <c r="AF520" s="85" t="s">
        <v>1805</v>
      </c>
      <c r="AG520" s="85" t="s">
        <v>8566</v>
      </c>
      <c r="AH520" s="85" t="s">
        <v>8567</v>
      </c>
      <c r="AI520" s="85" t="s">
        <v>2805</v>
      </c>
      <c r="AJ520" s="70" t="s">
        <v>1367</v>
      </c>
    </row>
    <row r="521" spans="1:36" x14ac:dyDescent="0.3">
      <c r="A521" s="59" t="str">
        <f t="shared" si="104"/>
        <v>NRW01-KFW-SEWP-SB-06</v>
      </c>
      <c r="B521" s="85" t="s">
        <v>2069</v>
      </c>
      <c r="C521" s="85" t="s">
        <v>8565</v>
      </c>
      <c r="D521" s="70" t="s">
        <v>1806</v>
      </c>
      <c r="E521" s="70" t="s">
        <v>1201</v>
      </c>
      <c r="F521" s="70" t="s">
        <v>1201</v>
      </c>
      <c r="G521" s="59" t="s">
        <v>5630</v>
      </c>
      <c r="H521" s="70" t="s">
        <v>4725</v>
      </c>
      <c r="I521" s="59" t="s">
        <v>4901</v>
      </c>
      <c r="J521" s="70" t="s">
        <v>1367</v>
      </c>
      <c r="K521" s="59" t="s">
        <v>1163</v>
      </c>
      <c r="L521" s="82" t="str">
        <f t="shared" si="100"/>
        <v>9999091A</v>
      </c>
      <c r="M521" s="82" t="s">
        <v>4686</v>
      </c>
      <c r="N521" s="70" t="s">
        <v>2687</v>
      </c>
      <c r="O521" s="84">
        <v>9999091</v>
      </c>
      <c r="P521" s="59">
        <f t="shared" si="101"/>
        <v>9999091</v>
      </c>
      <c r="Q521" s="163" t="s">
        <v>4891</v>
      </c>
      <c r="R521" s="59" t="s">
        <v>4890</v>
      </c>
      <c r="S521" t="s">
        <v>8395</v>
      </c>
      <c r="T521" s="59" t="str">
        <f t="shared" si="103"/>
        <v>Z39004180</v>
      </c>
      <c r="U521" s="85" t="s">
        <v>8658</v>
      </c>
      <c r="V521" s="85" t="s">
        <v>8525</v>
      </c>
      <c r="W521" s="70" t="str">
        <f t="shared" si="102"/>
        <v>NATL - SB - Z39004180</v>
      </c>
      <c r="X521" s="85" t="s">
        <v>4900</v>
      </c>
      <c r="Y521" s="70" t="s">
        <v>774</v>
      </c>
      <c r="Z521" s="70" t="s">
        <v>774</v>
      </c>
      <c r="AA521" s="171" t="s">
        <v>774</v>
      </c>
      <c r="AB521" s="70" t="s">
        <v>774</v>
      </c>
      <c r="AC521" s="85" t="s">
        <v>1808</v>
      </c>
      <c r="AD521" s="85" t="s">
        <v>4922</v>
      </c>
      <c r="AE521" s="82" t="s">
        <v>1162</v>
      </c>
      <c r="AF521" s="85" t="s">
        <v>1805</v>
      </c>
      <c r="AG521" s="85" t="s">
        <v>8566</v>
      </c>
      <c r="AH521" s="85" t="s">
        <v>8567</v>
      </c>
      <c r="AI521" s="85" t="s">
        <v>2805</v>
      </c>
      <c r="AJ521" s="70" t="s">
        <v>1367</v>
      </c>
    </row>
    <row r="522" spans="1:36" x14ac:dyDescent="0.3">
      <c r="A522" s="59" t="str">
        <f t="shared" si="104"/>
        <v>NRW01-KFW-SEWP-SB-02</v>
      </c>
      <c r="B522" s="85" t="s">
        <v>2069</v>
      </c>
      <c r="C522" s="85" t="s">
        <v>8565</v>
      </c>
      <c r="D522" s="70" t="s">
        <v>1806</v>
      </c>
      <c r="E522" s="70" t="s">
        <v>1201</v>
      </c>
      <c r="F522" s="70" t="s">
        <v>1201</v>
      </c>
      <c r="G522" s="59" t="s">
        <v>5630</v>
      </c>
      <c r="H522" s="70" t="s">
        <v>4725</v>
      </c>
      <c r="I522" s="59" t="s">
        <v>4901</v>
      </c>
      <c r="J522" s="70" t="s">
        <v>1367</v>
      </c>
      <c r="K522" s="59" t="s">
        <v>1163</v>
      </c>
      <c r="L522" s="82" t="str">
        <f t="shared" si="100"/>
        <v>9999092A</v>
      </c>
      <c r="M522" s="82" t="s">
        <v>4686</v>
      </c>
      <c r="N522" s="70" t="s">
        <v>2687</v>
      </c>
      <c r="O522" s="84">
        <v>9999092</v>
      </c>
      <c r="P522" s="59">
        <f t="shared" si="101"/>
        <v>9999092</v>
      </c>
      <c r="Q522" s="163" t="s">
        <v>4891</v>
      </c>
      <c r="R522" s="59" t="s">
        <v>4890</v>
      </c>
      <c r="S522" t="s">
        <v>8396</v>
      </c>
      <c r="T522" s="59" t="str">
        <f t="shared" si="103"/>
        <v>Z39004175</v>
      </c>
      <c r="U522" s="85" t="s">
        <v>8659</v>
      </c>
      <c r="V522" s="85" t="s">
        <v>8526</v>
      </c>
      <c r="W522" s="70" t="str">
        <f t="shared" si="102"/>
        <v>NATL - SB - Z39004175</v>
      </c>
      <c r="X522" s="85" t="s">
        <v>4900</v>
      </c>
      <c r="Y522" s="70" t="s">
        <v>774</v>
      </c>
      <c r="Z522" s="70" t="s">
        <v>774</v>
      </c>
      <c r="AA522" s="171" t="s">
        <v>774</v>
      </c>
      <c r="AB522" s="70" t="s">
        <v>774</v>
      </c>
      <c r="AC522" s="85" t="s">
        <v>1808</v>
      </c>
      <c r="AD522" s="85" t="s">
        <v>4922</v>
      </c>
      <c r="AE522" s="82" t="s">
        <v>1162</v>
      </c>
      <c r="AF522" s="85" t="s">
        <v>1805</v>
      </c>
      <c r="AG522" s="85" t="s">
        <v>8566</v>
      </c>
      <c r="AH522" s="85" t="s">
        <v>8567</v>
      </c>
      <c r="AI522" s="85" t="s">
        <v>2805</v>
      </c>
      <c r="AJ522" s="70" t="s">
        <v>1367</v>
      </c>
    </row>
    <row r="523" spans="1:36" x14ac:dyDescent="0.3">
      <c r="A523" s="59" t="str">
        <f t="shared" si="104"/>
        <v>NRW01-KFW-SEWP-SB-03</v>
      </c>
      <c r="B523" s="85" t="s">
        <v>2069</v>
      </c>
      <c r="C523" s="85" t="s">
        <v>8565</v>
      </c>
      <c r="D523" s="70" t="s">
        <v>1806</v>
      </c>
      <c r="E523" s="70" t="s">
        <v>1201</v>
      </c>
      <c r="F523" s="70" t="s">
        <v>1201</v>
      </c>
      <c r="G523" s="59" t="s">
        <v>5630</v>
      </c>
      <c r="H523" s="70" t="s">
        <v>4725</v>
      </c>
      <c r="I523" s="59" t="s">
        <v>4901</v>
      </c>
      <c r="J523" s="70" t="s">
        <v>1367</v>
      </c>
      <c r="K523" s="59" t="s">
        <v>1163</v>
      </c>
      <c r="L523" s="82" t="str">
        <f t="shared" si="100"/>
        <v>9999093A</v>
      </c>
      <c r="M523" s="82" t="s">
        <v>4686</v>
      </c>
      <c r="N523" s="70" t="s">
        <v>2687</v>
      </c>
      <c r="O523" s="84">
        <v>9999093</v>
      </c>
      <c r="P523" s="59">
        <f t="shared" si="101"/>
        <v>9999093</v>
      </c>
      <c r="Q523" s="163" t="s">
        <v>4891</v>
      </c>
      <c r="R523" s="59" t="s">
        <v>4890</v>
      </c>
      <c r="S523" t="s">
        <v>8397</v>
      </c>
      <c r="T523" s="59" t="str">
        <f t="shared" si="103"/>
        <v>Z39004176</v>
      </c>
      <c r="U523" s="85" t="s">
        <v>8660</v>
      </c>
      <c r="V523" s="85" t="s">
        <v>8527</v>
      </c>
      <c r="W523" s="70" t="str">
        <f t="shared" si="102"/>
        <v>NATL - SB - Z39004176</v>
      </c>
      <c r="X523" s="85" t="s">
        <v>4900</v>
      </c>
      <c r="Y523" s="70" t="s">
        <v>774</v>
      </c>
      <c r="Z523" s="70" t="s">
        <v>774</v>
      </c>
      <c r="AA523" s="171" t="s">
        <v>774</v>
      </c>
      <c r="AB523" s="70" t="s">
        <v>774</v>
      </c>
      <c r="AC523" s="85" t="s">
        <v>1808</v>
      </c>
      <c r="AD523" s="85" t="s">
        <v>4922</v>
      </c>
      <c r="AE523" s="82" t="s">
        <v>1162</v>
      </c>
      <c r="AF523" s="85" t="s">
        <v>1805</v>
      </c>
      <c r="AG523" s="85" t="s">
        <v>8566</v>
      </c>
      <c r="AH523" s="85" t="s">
        <v>8567</v>
      </c>
      <c r="AI523" s="85" t="s">
        <v>2805</v>
      </c>
      <c r="AJ523" s="70" t="s">
        <v>1367</v>
      </c>
    </row>
    <row r="524" spans="1:36" x14ac:dyDescent="0.3">
      <c r="A524" s="59" t="str">
        <f t="shared" si="104"/>
        <v>NRW01-KFW-SEWP-SB-09</v>
      </c>
      <c r="B524" s="85" t="s">
        <v>2069</v>
      </c>
      <c r="C524" s="85" t="s">
        <v>8565</v>
      </c>
      <c r="D524" s="70" t="s">
        <v>1806</v>
      </c>
      <c r="E524" s="70" t="s">
        <v>1201</v>
      </c>
      <c r="F524" s="70" t="s">
        <v>1201</v>
      </c>
      <c r="G524" s="59" t="s">
        <v>5630</v>
      </c>
      <c r="H524" s="70" t="s">
        <v>4725</v>
      </c>
      <c r="I524" s="59" t="s">
        <v>4901</v>
      </c>
      <c r="J524" s="70" t="s">
        <v>1367</v>
      </c>
      <c r="K524" s="59" t="s">
        <v>1163</v>
      </c>
      <c r="L524" s="82" t="str">
        <f t="shared" si="100"/>
        <v>9999094A</v>
      </c>
      <c r="M524" s="82" t="s">
        <v>4686</v>
      </c>
      <c r="N524" s="70" t="s">
        <v>2687</v>
      </c>
      <c r="O524" s="84">
        <v>9999094</v>
      </c>
      <c r="P524" s="59">
        <f t="shared" si="101"/>
        <v>9999094</v>
      </c>
      <c r="Q524" s="163" t="s">
        <v>4891</v>
      </c>
      <c r="R524" s="59" t="s">
        <v>4890</v>
      </c>
      <c r="S524" t="s">
        <v>8398</v>
      </c>
      <c r="T524" s="59" t="str">
        <f t="shared" si="103"/>
        <v>Z39004177</v>
      </c>
      <c r="U524" s="85" t="s">
        <v>8661</v>
      </c>
      <c r="V524" s="85" t="s">
        <v>8528</v>
      </c>
      <c r="W524" s="70" t="str">
        <f t="shared" si="102"/>
        <v>NATL - SB - Z39004177</v>
      </c>
      <c r="X524" s="85" t="s">
        <v>4900</v>
      </c>
      <c r="Y524" s="70" t="s">
        <v>774</v>
      </c>
      <c r="Z524" s="70" t="s">
        <v>774</v>
      </c>
      <c r="AA524" s="171" t="s">
        <v>774</v>
      </c>
      <c r="AB524" s="70" t="s">
        <v>774</v>
      </c>
      <c r="AC524" s="85" t="s">
        <v>1808</v>
      </c>
      <c r="AD524" s="85" t="s">
        <v>4922</v>
      </c>
      <c r="AE524" s="82" t="s">
        <v>1162</v>
      </c>
      <c r="AF524" s="85" t="s">
        <v>1805</v>
      </c>
      <c r="AG524" s="85" t="s">
        <v>8566</v>
      </c>
      <c r="AH524" s="85" t="s">
        <v>8567</v>
      </c>
      <c r="AI524" s="85" t="s">
        <v>2805</v>
      </c>
      <c r="AJ524" s="70" t="s">
        <v>1367</v>
      </c>
    </row>
    <row r="525" spans="1:36" x14ac:dyDescent="0.3">
      <c r="A525" s="59" t="str">
        <f t="shared" si="104"/>
        <v>NRW01-KFW-SEWP-SB-08</v>
      </c>
      <c r="B525" s="85" t="s">
        <v>2069</v>
      </c>
      <c r="C525" s="85" t="s">
        <v>8565</v>
      </c>
      <c r="D525" s="70" t="s">
        <v>1806</v>
      </c>
      <c r="E525" s="70" t="s">
        <v>1201</v>
      </c>
      <c r="F525" s="70" t="s">
        <v>1201</v>
      </c>
      <c r="G525" s="59" t="s">
        <v>5630</v>
      </c>
      <c r="H525" s="70" t="s">
        <v>4725</v>
      </c>
      <c r="I525" s="59" t="s">
        <v>4901</v>
      </c>
      <c r="J525" s="70" t="s">
        <v>1367</v>
      </c>
      <c r="K525" s="59" t="s">
        <v>1163</v>
      </c>
      <c r="L525" s="82" t="str">
        <f t="shared" si="100"/>
        <v>9999095A</v>
      </c>
      <c r="M525" s="82" t="s">
        <v>4686</v>
      </c>
      <c r="N525" s="70" t="s">
        <v>2687</v>
      </c>
      <c r="O525" s="84">
        <v>9999095</v>
      </c>
      <c r="P525" s="59">
        <f t="shared" si="101"/>
        <v>9999095</v>
      </c>
      <c r="Q525" s="163" t="s">
        <v>4891</v>
      </c>
      <c r="R525" s="59" t="s">
        <v>4890</v>
      </c>
      <c r="S525" t="s">
        <v>8399</v>
      </c>
      <c r="T525" s="59" t="str">
        <f t="shared" si="103"/>
        <v>Z39004182</v>
      </c>
      <c r="U525" s="85" t="s">
        <v>8662</v>
      </c>
      <c r="V525" s="85" t="s">
        <v>8529</v>
      </c>
      <c r="W525" s="70" t="str">
        <f t="shared" si="102"/>
        <v>NATL - SB - Z39004182</v>
      </c>
      <c r="X525" s="85" t="s">
        <v>4900</v>
      </c>
      <c r="Y525" s="70" t="s">
        <v>774</v>
      </c>
      <c r="Z525" s="70" t="s">
        <v>774</v>
      </c>
      <c r="AA525" s="171" t="s">
        <v>774</v>
      </c>
      <c r="AB525" s="70" t="s">
        <v>774</v>
      </c>
      <c r="AC525" s="85" t="s">
        <v>1808</v>
      </c>
      <c r="AD525" s="85" t="s">
        <v>4922</v>
      </c>
      <c r="AE525" s="82" t="s">
        <v>1162</v>
      </c>
      <c r="AF525" s="85" t="s">
        <v>1805</v>
      </c>
      <c r="AG525" s="85" t="s">
        <v>8566</v>
      </c>
      <c r="AH525" s="85" t="s">
        <v>8567</v>
      </c>
      <c r="AI525" s="85" t="s">
        <v>2805</v>
      </c>
      <c r="AJ525" s="70" t="s">
        <v>1367</v>
      </c>
    </row>
    <row r="526" spans="1:36" x14ac:dyDescent="0.3">
      <c r="A526" s="59" t="str">
        <f t="shared" si="104"/>
        <v>NRW01-KFW-SEWP-SB-01</v>
      </c>
      <c r="B526" s="85" t="s">
        <v>2069</v>
      </c>
      <c r="C526" s="85" t="s">
        <v>8565</v>
      </c>
      <c r="D526" s="70" t="s">
        <v>1806</v>
      </c>
      <c r="E526" s="70" t="s">
        <v>1201</v>
      </c>
      <c r="F526" s="70" t="s">
        <v>1201</v>
      </c>
      <c r="G526" s="59" t="s">
        <v>5630</v>
      </c>
      <c r="H526" s="70" t="s">
        <v>4725</v>
      </c>
      <c r="I526" s="59" t="s">
        <v>4901</v>
      </c>
      <c r="J526" s="70" t="s">
        <v>1367</v>
      </c>
      <c r="K526" s="59" t="s">
        <v>1163</v>
      </c>
      <c r="L526" s="82" t="str">
        <f t="shared" si="100"/>
        <v>9999096A</v>
      </c>
      <c r="M526" s="82" t="s">
        <v>4686</v>
      </c>
      <c r="N526" s="70" t="s">
        <v>2687</v>
      </c>
      <c r="O526" s="84">
        <v>9999096</v>
      </c>
      <c r="P526" s="59">
        <f t="shared" si="101"/>
        <v>9999096</v>
      </c>
      <c r="Q526" s="163" t="s">
        <v>4891</v>
      </c>
      <c r="R526" s="59" t="s">
        <v>4890</v>
      </c>
      <c r="S526" t="s">
        <v>8400</v>
      </c>
      <c r="T526" s="59" t="str">
        <f t="shared" si="103"/>
        <v>Z39004174</v>
      </c>
      <c r="U526" s="85" t="s">
        <v>8663</v>
      </c>
      <c r="V526" s="85" t="s">
        <v>8530</v>
      </c>
      <c r="W526" s="70" t="str">
        <f t="shared" si="102"/>
        <v>NATL - SB - Z39004174</v>
      </c>
      <c r="X526" s="85" t="s">
        <v>4900</v>
      </c>
      <c r="Y526" s="70" t="s">
        <v>774</v>
      </c>
      <c r="Z526" s="70" t="s">
        <v>774</v>
      </c>
      <c r="AA526" s="171" t="s">
        <v>774</v>
      </c>
      <c r="AB526" s="70" t="s">
        <v>774</v>
      </c>
      <c r="AC526" s="85" t="s">
        <v>1808</v>
      </c>
      <c r="AD526" s="85" t="s">
        <v>4922</v>
      </c>
      <c r="AE526" s="82" t="s">
        <v>1162</v>
      </c>
      <c r="AF526" s="85" t="s">
        <v>1805</v>
      </c>
      <c r="AG526" s="85" t="s">
        <v>8566</v>
      </c>
      <c r="AH526" s="85" t="s">
        <v>8567</v>
      </c>
      <c r="AI526" s="85" t="s">
        <v>2805</v>
      </c>
      <c r="AJ526" s="70" t="s">
        <v>1367</v>
      </c>
    </row>
    <row r="527" spans="1:36" x14ac:dyDescent="0.3">
      <c r="A527" s="59" t="str">
        <f t="shared" si="104"/>
        <v>NRW01-KFW-SEWP-SB-05</v>
      </c>
      <c r="B527" s="85" t="s">
        <v>2069</v>
      </c>
      <c r="C527" s="85" t="s">
        <v>8565</v>
      </c>
      <c r="D527" s="70" t="s">
        <v>1806</v>
      </c>
      <c r="E527" s="70" t="s">
        <v>1201</v>
      </c>
      <c r="F527" s="70" t="s">
        <v>1201</v>
      </c>
      <c r="G527" s="59" t="s">
        <v>5630</v>
      </c>
      <c r="H527" s="70" t="s">
        <v>4725</v>
      </c>
      <c r="I527" s="59" t="s">
        <v>4901</v>
      </c>
      <c r="J527" s="70" t="s">
        <v>1367</v>
      </c>
      <c r="K527" s="59" t="s">
        <v>1163</v>
      </c>
      <c r="L527" s="82" t="str">
        <f t="shared" ref="L527:L560" si="105">O527&amp;"A"</f>
        <v>9999097A</v>
      </c>
      <c r="M527" s="82" t="s">
        <v>4686</v>
      </c>
      <c r="N527" s="70" t="s">
        <v>2687</v>
      </c>
      <c r="O527" s="84">
        <v>9999097</v>
      </c>
      <c r="P527" s="59">
        <f t="shared" si="101"/>
        <v>9999097</v>
      </c>
      <c r="Q527" s="163" t="s">
        <v>4891</v>
      </c>
      <c r="R527" s="59" t="s">
        <v>4890</v>
      </c>
      <c r="S527" t="s">
        <v>8401</v>
      </c>
      <c r="T527" s="59" t="str">
        <f t="shared" si="103"/>
        <v>Z39004179</v>
      </c>
      <c r="U527" s="85" t="s">
        <v>8664</v>
      </c>
      <c r="V527" s="85" t="s">
        <v>8531</v>
      </c>
      <c r="W527" s="70" t="str">
        <f t="shared" si="102"/>
        <v>NATL - SB - Z39004179</v>
      </c>
      <c r="X527" s="85" t="s">
        <v>4900</v>
      </c>
      <c r="Y527" s="70" t="s">
        <v>774</v>
      </c>
      <c r="Z527" s="70" t="s">
        <v>774</v>
      </c>
      <c r="AA527" s="171" t="s">
        <v>774</v>
      </c>
      <c r="AB527" s="70" t="s">
        <v>774</v>
      </c>
      <c r="AC527" s="85" t="s">
        <v>1808</v>
      </c>
      <c r="AD527" s="85" t="s">
        <v>4922</v>
      </c>
      <c r="AE527" s="82" t="s">
        <v>1162</v>
      </c>
      <c r="AF527" s="85" t="s">
        <v>1805</v>
      </c>
      <c r="AG527" s="85" t="s">
        <v>8566</v>
      </c>
      <c r="AH527" s="85" t="s">
        <v>8567</v>
      </c>
      <c r="AI527" s="85" t="s">
        <v>2805</v>
      </c>
      <c r="AJ527" s="70" t="s">
        <v>1367</v>
      </c>
    </row>
    <row r="528" spans="1:36" x14ac:dyDescent="0.3">
      <c r="A528" s="59" t="str">
        <f t="shared" si="104"/>
        <v>OKR01-KFW-SEWP-SB-10</v>
      </c>
      <c r="B528" s="85" t="s">
        <v>2069</v>
      </c>
      <c r="C528" s="85" t="s">
        <v>8565</v>
      </c>
      <c r="D528" s="70" t="s">
        <v>1806</v>
      </c>
      <c r="E528" s="70" t="s">
        <v>1201</v>
      </c>
      <c r="F528" s="70" t="s">
        <v>1201</v>
      </c>
      <c r="G528" s="59" t="s">
        <v>5630</v>
      </c>
      <c r="H528" s="70" t="s">
        <v>4725</v>
      </c>
      <c r="I528" s="59" t="s">
        <v>4901</v>
      </c>
      <c r="J528" s="70" t="s">
        <v>1367</v>
      </c>
      <c r="K528" s="59" t="s">
        <v>1163</v>
      </c>
      <c r="L528" s="82" t="str">
        <f t="shared" si="105"/>
        <v>9999098A</v>
      </c>
      <c r="M528" s="82" t="s">
        <v>4686</v>
      </c>
      <c r="N528" s="70" t="s">
        <v>2687</v>
      </c>
      <c r="O528" s="84">
        <v>9999098</v>
      </c>
      <c r="P528" s="59">
        <f t="shared" si="101"/>
        <v>9999098</v>
      </c>
      <c r="Q528" s="163" t="s">
        <v>4891</v>
      </c>
      <c r="R528" s="59" t="s">
        <v>4890</v>
      </c>
      <c r="S528" t="s">
        <v>8402</v>
      </c>
      <c r="T528" s="59" t="str">
        <f t="shared" si="103"/>
        <v>Z42007429</v>
      </c>
      <c r="U528" s="85" t="s">
        <v>8665</v>
      </c>
      <c r="V528" s="85" t="s">
        <v>8532</v>
      </c>
      <c r="W528" s="70" t="str">
        <f t="shared" si="102"/>
        <v>NATL - SB - Z42007429</v>
      </c>
      <c r="X528" s="85" t="s">
        <v>4900</v>
      </c>
      <c r="Y528" s="70" t="s">
        <v>774</v>
      </c>
      <c r="Z528" s="70" t="s">
        <v>774</v>
      </c>
      <c r="AA528" s="171" t="s">
        <v>774</v>
      </c>
      <c r="AB528" s="70" t="s">
        <v>774</v>
      </c>
      <c r="AC528" s="85" t="s">
        <v>1808</v>
      </c>
      <c r="AD528" s="85" t="s">
        <v>4922</v>
      </c>
      <c r="AE528" s="82" t="s">
        <v>1162</v>
      </c>
      <c r="AF528" s="85" t="s">
        <v>1805</v>
      </c>
      <c r="AG528" s="85" t="s">
        <v>8566</v>
      </c>
      <c r="AH528" s="85" t="s">
        <v>8567</v>
      </c>
      <c r="AI528" s="85" t="s">
        <v>2805</v>
      </c>
      <c r="AJ528" s="70" t="s">
        <v>1367</v>
      </c>
    </row>
    <row r="529" spans="1:36" x14ac:dyDescent="0.3">
      <c r="A529" s="59" t="str">
        <f t="shared" si="104"/>
        <v>OKR01-KFW-SEWP-SB-01</v>
      </c>
      <c r="B529" s="85" t="s">
        <v>2069</v>
      </c>
      <c r="C529" s="85" t="s">
        <v>8565</v>
      </c>
      <c r="D529" s="70" t="s">
        <v>1806</v>
      </c>
      <c r="E529" s="70" t="s">
        <v>1201</v>
      </c>
      <c r="F529" s="70" t="s">
        <v>1201</v>
      </c>
      <c r="G529" s="59" t="s">
        <v>5630</v>
      </c>
      <c r="H529" s="70" t="s">
        <v>4725</v>
      </c>
      <c r="I529" s="59" t="s">
        <v>4901</v>
      </c>
      <c r="J529" s="70" t="s">
        <v>1367</v>
      </c>
      <c r="K529" s="59" t="s">
        <v>1163</v>
      </c>
      <c r="L529" s="82" t="str">
        <f t="shared" si="105"/>
        <v>9999099A</v>
      </c>
      <c r="M529" s="82" t="s">
        <v>4686</v>
      </c>
      <c r="N529" s="70" t="s">
        <v>2687</v>
      </c>
      <c r="O529" s="84">
        <v>9999099</v>
      </c>
      <c r="P529" s="59">
        <f t="shared" si="101"/>
        <v>9999099</v>
      </c>
      <c r="Q529" s="163" t="s">
        <v>4891</v>
      </c>
      <c r="R529" s="59" t="s">
        <v>4890</v>
      </c>
      <c r="S529" t="s">
        <v>8403</v>
      </c>
      <c r="T529" s="59" t="str">
        <f t="shared" si="103"/>
        <v>Z42007420</v>
      </c>
      <c r="U529" s="85" t="s">
        <v>8666</v>
      </c>
      <c r="V529" s="85" t="s">
        <v>8533</v>
      </c>
      <c r="W529" s="70" t="str">
        <f t="shared" si="102"/>
        <v>NATL - SB - Z42007420</v>
      </c>
      <c r="X529" s="85" t="s">
        <v>4900</v>
      </c>
      <c r="Y529" s="70" t="s">
        <v>774</v>
      </c>
      <c r="Z529" s="70" t="s">
        <v>774</v>
      </c>
      <c r="AA529" s="171" t="s">
        <v>774</v>
      </c>
      <c r="AB529" s="70" t="s">
        <v>774</v>
      </c>
      <c r="AC529" s="85" t="s">
        <v>1808</v>
      </c>
      <c r="AD529" s="85" t="s">
        <v>4922</v>
      </c>
      <c r="AE529" s="82" t="s">
        <v>1162</v>
      </c>
      <c r="AF529" s="85" t="s">
        <v>1805</v>
      </c>
      <c r="AG529" s="85" t="s">
        <v>8566</v>
      </c>
      <c r="AH529" s="85" t="s">
        <v>8567</v>
      </c>
      <c r="AI529" s="85" t="s">
        <v>2805</v>
      </c>
      <c r="AJ529" s="70" t="s">
        <v>1367</v>
      </c>
    </row>
    <row r="530" spans="1:36" x14ac:dyDescent="0.3">
      <c r="A530" s="59" t="str">
        <f t="shared" si="104"/>
        <v>OKR01-KFW-SEWP-SB-02</v>
      </c>
      <c r="B530" s="85" t="s">
        <v>2069</v>
      </c>
      <c r="C530" s="85" t="s">
        <v>8565</v>
      </c>
      <c r="D530" s="70" t="s">
        <v>1806</v>
      </c>
      <c r="E530" s="70" t="s">
        <v>1201</v>
      </c>
      <c r="F530" s="70" t="s">
        <v>1201</v>
      </c>
      <c r="G530" s="59" t="s">
        <v>5630</v>
      </c>
      <c r="H530" s="70" t="s">
        <v>4725</v>
      </c>
      <c r="I530" s="59" t="s">
        <v>4901</v>
      </c>
      <c r="J530" s="70" t="s">
        <v>1367</v>
      </c>
      <c r="K530" s="59" t="s">
        <v>1163</v>
      </c>
      <c r="L530" s="82" t="str">
        <f t="shared" si="105"/>
        <v>9999100A</v>
      </c>
      <c r="M530" s="82" t="s">
        <v>4686</v>
      </c>
      <c r="N530" s="70" t="s">
        <v>2687</v>
      </c>
      <c r="O530" s="84">
        <v>9999100</v>
      </c>
      <c r="P530" s="59">
        <f t="shared" si="101"/>
        <v>9999100</v>
      </c>
      <c r="Q530" s="163" t="s">
        <v>4891</v>
      </c>
      <c r="R530" s="59" t="s">
        <v>4890</v>
      </c>
      <c r="S530" t="s">
        <v>8404</v>
      </c>
      <c r="T530" s="59" t="str">
        <f t="shared" si="103"/>
        <v>Z42007421</v>
      </c>
      <c r="U530" s="85" t="s">
        <v>8667</v>
      </c>
      <c r="V530" s="85" t="s">
        <v>8534</v>
      </c>
      <c r="W530" s="70" t="str">
        <f t="shared" si="102"/>
        <v>NATL - SB - Z42007421</v>
      </c>
      <c r="X530" s="85" t="s">
        <v>4900</v>
      </c>
      <c r="Y530" s="70" t="s">
        <v>774</v>
      </c>
      <c r="Z530" s="70" t="s">
        <v>774</v>
      </c>
      <c r="AA530" s="171" t="s">
        <v>774</v>
      </c>
      <c r="AB530" s="70" t="s">
        <v>774</v>
      </c>
      <c r="AC530" s="85" t="s">
        <v>1808</v>
      </c>
      <c r="AD530" s="85" t="s">
        <v>4922</v>
      </c>
      <c r="AE530" s="82" t="s">
        <v>1162</v>
      </c>
      <c r="AF530" s="85" t="s">
        <v>1805</v>
      </c>
      <c r="AG530" s="85" t="s">
        <v>8566</v>
      </c>
      <c r="AH530" s="85" t="s">
        <v>8567</v>
      </c>
      <c r="AI530" s="85" t="s">
        <v>2805</v>
      </c>
      <c r="AJ530" s="70" t="s">
        <v>1367</v>
      </c>
    </row>
    <row r="531" spans="1:36" x14ac:dyDescent="0.3">
      <c r="A531" s="59" t="str">
        <f t="shared" si="104"/>
        <v>OKR01-KFW-SEWP-SB-06</v>
      </c>
      <c r="B531" s="85" t="s">
        <v>2069</v>
      </c>
      <c r="C531" s="85" t="s">
        <v>8565</v>
      </c>
      <c r="D531" s="70" t="s">
        <v>1806</v>
      </c>
      <c r="E531" s="70" t="s">
        <v>1201</v>
      </c>
      <c r="F531" s="70" t="s">
        <v>1201</v>
      </c>
      <c r="G531" s="59" t="s">
        <v>5630</v>
      </c>
      <c r="H531" s="70" t="s">
        <v>4725</v>
      </c>
      <c r="I531" s="59" t="s">
        <v>4901</v>
      </c>
      <c r="J531" s="70" t="s">
        <v>1367</v>
      </c>
      <c r="K531" s="59" t="s">
        <v>1163</v>
      </c>
      <c r="L531" s="82" t="str">
        <f t="shared" si="105"/>
        <v>9999101A</v>
      </c>
      <c r="M531" s="82" t="s">
        <v>4686</v>
      </c>
      <c r="N531" s="70" t="s">
        <v>2687</v>
      </c>
      <c r="O531" s="84">
        <v>9999101</v>
      </c>
      <c r="P531" s="59">
        <f t="shared" si="101"/>
        <v>9999101</v>
      </c>
      <c r="Q531" s="163" t="s">
        <v>4891</v>
      </c>
      <c r="R531" s="59" t="s">
        <v>4890</v>
      </c>
      <c r="S531" t="s">
        <v>8405</v>
      </c>
      <c r="T531" s="59" t="str">
        <f t="shared" si="103"/>
        <v>Z42007425</v>
      </c>
      <c r="U531" s="85" t="s">
        <v>8668</v>
      </c>
      <c r="V531" s="85" t="s">
        <v>8535</v>
      </c>
      <c r="W531" s="70" t="str">
        <f t="shared" si="102"/>
        <v>NATL - SB - Z42007425</v>
      </c>
      <c r="X531" s="85" t="s">
        <v>4900</v>
      </c>
      <c r="Y531" s="70" t="s">
        <v>774</v>
      </c>
      <c r="Z531" s="70" t="s">
        <v>774</v>
      </c>
      <c r="AA531" s="171" t="s">
        <v>774</v>
      </c>
      <c r="AB531" s="70" t="s">
        <v>774</v>
      </c>
      <c r="AC531" s="85" t="s">
        <v>1808</v>
      </c>
      <c r="AD531" s="85" t="s">
        <v>4922</v>
      </c>
      <c r="AE531" s="82" t="s">
        <v>1162</v>
      </c>
      <c r="AF531" s="85" t="s">
        <v>1805</v>
      </c>
      <c r="AG531" s="85" t="s">
        <v>8566</v>
      </c>
      <c r="AH531" s="85" t="s">
        <v>8567</v>
      </c>
      <c r="AI531" s="85" t="s">
        <v>2805</v>
      </c>
      <c r="AJ531" s="70" t="s">
        <v>1367</v>
      </c>
    </row>
    <row r="532" spans="1:36" x14ac:dyDescent="0.3">
      <c r="A532" s="59" t="str">
        <f t="shared" si="104"/>
        <v>OKR01-KFW-SEWP-SB-08</v>
      </c>
      <c r="B532" s="85" t="s">
        <v>2069</v>
      </c>
      <c r="C532" s="85" t="s">
        <v>8565</v>
      </c>
      <c r="D532" s="70" t="s">
        <v>1806</v>
      </c>
      <c r="E532" s="70" t="s">
        <v>1201</v>
      </c>
      <c r="F532" s="70" t="s">
        <v>1201</v>
      </c>
      <c r="G532" s="59" t="s">
        <v>5630</v>
      </c>
      <c r="H532" s="70" t="s">
        <v>4725</v>
      </c>
      <c r="I532" s="59" t="s">
        <v>4901</v>
      </c>
      <c r="J532" s="70" t="s">
        <v>1367</v>
      </c>
      <c r="K532" s="59" t="s">
        <v>1163</v>
      </c>
      <c r="L532" s="82" t="str">
        <f t="shared" si="105"/>
        <v>9999102A</v>
      </c>
      <c r="M532" s="82" t="s">
        <v>4686</v>
      </c>
      <c r="N532" s="70" t="s">
        <v>2687</v>
      </c>
      <c r="O532" s="84">
        <v>9999102</v>
      </c>
      <c r="P532" s="59">
        <f t="shared" si="101"/>
        <v>9999102</v>
      </c>
      <c r="Q532" s="163" t="s">
        <v>4891</v>
      </c>
      <c r="R532" s="59" t="s">
        <v>4890</v>
      </c>
      <c r="S532" t="s">
        <v>8406</v>
      </c>
      <c r="T532" s="59" t="str">
        <f t="shared" si="103"/>
        <v>Z42007427</v>
      </c>
      <c r="U532" s="85" t="s">
        <v>8669</v>
      </c>
      <c r="V532" s="85" t="s">
        <v>8536</v>
      </c>
      <c r="W532" s="70" t="str">
        <f t="shared" si="102"/>
        <v>NATL - SB - Z42007427</v>
      </c>
      <c r="X532" s="85" t="s">
        <v>4900</v>
      </c>
      <c r="Y532" s="70" t="s">
        <v>774</v>
      </c>
      <c r="Z532" s="70" t="s">
        <v>774</v>
      </c>
      <c r="AA532" s="171" t="s">
        <v>774</v>
      </c>
      <c r="AB532" s="70" t="s">
        <v>774</v>
      </c>
      <c r="AC532" s="85" t="s">
        <v>1808</v>
      </c>
      <c r="AD532" s="85" t="s">
        <v>4922</v>
      </c>
      <c r="AE532" s="82" t="s">
        <v>1162</v>
      </c>
      <c r="AF532" s="85" t="s">
        <v>1805</v>
      </c>
      <c r="AG532" s="85" t="s">
        <v>8566</v>
      </c>
      <c r="AH532" s="85" t="s">
        <v>8567</v>
      </c>
      <c r="AI532" s="85" t="s">
        <v>2805</v>
      </c>
      <c r="AJ532" s="70" t="s">
        <v>1367</v>
      </c>
    </row>
    <row r="533" spans="1:36" x14ac:dyDescent="0.3">
      <c r="A533" s="59" t="str">
        <f t="shared" si="104"/>
        <v>OKR01-KFW-SEWP-SB-04</v>
      </c>
      <c r="B533" s="85" t="s">
        <v>2069</v>
      </c>
      <c r="C533" s="85" t="s">
        <v>8565</v>
      </c>
      <c r="D533" s="70" t="s">
        <v>1806</v>
      </c>
      <c r="E533" s="70" t="s">
        <v>1201</v>
      </c>
      <c r="F533" s="70" t="s">
        <v>1201</v>
      </c>
      <c r="G533" s="59" t="s">
        <v>5630</v>
      </c>
      <c r="H533" s="70" t="s">
        <v>4725</v>
      </c>
      <c r="I533" s="59" t="s">
        <v>4901</v>
      </c>
      <c r="J533" s="70" t="s">
        <v>1367</v>
      </c>
      <c r="K533" s="59" t="s">
        <v>1163</v>
      </c>
      <c r="L533" s="82" t="str">
        <f t="shared" si="105"/>
        <v>9999103A</v>
      </c>
      <c r="M533" s="82" t="s">
        <v>4686</v>
      </c>
      <c r="N533" s="70" t="s">
        <v>2687</v>
      </c>
      <c r="O533" s="84">
        <v>9999103</v>
      </c>
      <c r="P533" s="59">
        <f t="shared" si="101"/>
        <v>9999103</v>
      </c>
      <c r="Q533" s="163" t="s">
        <v>4891</v>
      </c>
      <c r="R533" s="59" t="s">
        <v>4890</v>
      </c>
      <c r="S533" t="s">
        <v>8407</v>
      </c>
      <c r="T533" s="59" t="str">
        <f t="shared" si="103"/>
        <v>Z42007423</v>
      </c>
      <c r="U533" s="85" t="s">
        <v>8670</v>
      </c>
      <c r="V533" s="85" t="s">
        <v>8537</v>
      </c>
      <c r="W533" s="70" t="str">
        <f t="shared" si="102"/>
        <v>NATL - SB - Z42007423</v>
      </c>
      <c r="X533" s="85" t="s">
        <v>4900</v>
      </c>
      <c r="Y533" s="70" t="s">
        <v>774</v>
      </c>
      <c r="Z533" s="70" t="s">
        <v>774</v>
      </c>
      <c r="AA533" s="171" t="s">
        <v>774</v>
      </c>
      <c r="AB533" s="70" t="s">
        <v>774</v>
      </c>
      <c r="AC533" s="85" t="s">
        <v>1808</v>
      </c>
      <c r="AD533" s="85" t="s">
        <v>4922</v>
      </c>
      <c r="AE533" s="82" t="s">
        <v>1162</v>
      </c>
      <c r="AF533" s="85" t="s">
        <v>1805</v>
      </c>
      <c r="AG533" s="85" t="s">
        <v>8566</v>
      </c>
      <c r="AH533" s="85" t="s">
        <v>8567</v>
      </c>
      <c r="AI533" s="85" t="s">
        <v>2805</v>
      </c>
      <c r="AJ533" s="70" t="s">
        <v>1367</v>
      </c>
    </row>
    <row r="534" spans="1:36" x14ac:dyDescent="0.3">
      <c r="A534" s="59" t="str">
        <f t="shared" si="104"/>
        <v>OKR01-KFW-SEWP-SB-09</v>
      </c>
      <c r="B534" s="85" t="s">
        <v>2069</v>
      </c>
      <c r="C534" s="85" t="s">
        <v>8565</v>
      </c>
      <c r="D534" s="70" t="s">
        <v>1806</v>
      </c>
      <c r="E534" s="70" t="s">
        <v>1201</v>
      </c>
      <c r="F534" s="70" t="s">
        <v>1201</v>
      </c>
      <c r="G534" s="59" t="s">
        <v>5630</v>
      </c>
      <c r="H534" s="70" t="s">
        <v>4725</v>
      </c>
      <c r="I534" s="59" t="s">
        <v>4901</v>
      </c>
      <c r="J534" s="70" t="s">
        <v>1367</v>
      </c>
      <c r="K534" s="59" t="s">
        <v>1163</v>
      </c>
      <c r="L534" s="82" t="str">
        <f t="shared" si="105"/>
        <v>9999104A</v>
      </c>
      <c r="M534" s="82" t="s">
        <v>4686</v>
      </c>
      <c r="N534" s="70" t="s">
        <v>2687</v>
      </c>
      <c r="O534" s="84">
        <v>9999104</v>
      </c>
      <c r="P534" s="59">
        <f t="shared" si="101"/>
        <v>9999104</v>
      </c>
      <c r="Q534" s="163" t="s">
        <v>4891</v>
      </c>
      <c r="R534" s="59" t="s">
        <v>4890</v>
      </c>
      <c r="S534" t="s">
        <v>8408</v>
      </c>
      <c r="T534" s="59" t="str">
        <f t="shared" si="103"/>
        <v>Z42007428</v>
      </c>
      <c r="U534" s="85" t="s">
        <v>8671</v>
      </c>
      <c r="V534" s="85" t="s">
        <v>8538</v>
      </c>
      <c r="W534" s="70" t="str">
        <f t="shared" si="102"/>
        <v>NATL - SB - Z42007428</v>
      </c>
      <c r="X534" s="85" t="s">
        <v>4900</v>
      </c>
      <c r="Y534" s="70" t="s">
        <v>774</v>
      </c>
      <c r="Z534" s="70" t="s">
        <v>774</v>
      </c>
      <c r="AA534" s="171" t="s">
        <v>774</v>
      </c>
      <c r="AB534" s="70" t="s">
        <v>774</v>
      </c>
      <c r="AC534" s="85" t="s">
        <v>1808</v>
      </c>
      <c r="AD534" s="85" t="s">
        <v>4922</v>
      </c>
      <c r="AE534" s="82" t="s">
        <v>1162</v>
      </c>
      <c r="AF534" s="85" t="s">
        <v>1805</v>
      </c>
      <c r="AG534" s="85" t="s">
        <v>8566</v>
      </c>
      <c r="AH534" s="85" t="s">
        <v>8567</v>
      </c>
      <c r="AI534" s="85" t="s">
        <v>2805</v>
      </c>
      <c r="AJ534" s="70" t="s">
        <v>1367</v>
      </c>
    </row>
    <row r="535" spans="1:36" x14ac:dyDescent="0.3">
      <c r="A535" s="59" t="str">
        <f t="shared" si="104"/>
        <v>OKR01-KFW-SEWP-SB-05</v>
      </c>
      <c r="B535" s="85" t="s">
        <v>2069</v>
      </c>
      <c r="C535" s="85" t="s">
        <v>8565</v>
      </c>
      <c r="D535" s="70" t="s">
        <v>1806</v>
      </c>
      <c r="E535" s="70" t="s">
        <v>1201</v>
      </c>
      <c r="F535" s="70" t="s">
        <v>1201</v>
      </c>
      <c r="G535" s="59" t="s">
        <v>5630</v>
      </c>
      <c r="H535" s="70" t="s">
        <v>4725</v>
      </c>
      <c r="I535" s="59" t="s">
        <v>4901</v>
      </c>
      <c r="J535" s="70" t="s">
        <v>1367</v>
      </c>
      <c r="K535" s="59" t="s">
        <v>1163</v>
      </c>
      <c r="L535" s="82" t="str">
        <f t="shared" si="105"/>
        <v>9999105A</v>
      </c>
      <c r="M535" s="82" t="s">
        <v>4686</v>
      </c>
      <c r="N535" s="70" t="s">
        <v>2687</v>
      </c>
      <c r="O535" s="84">
        <v>9999105</v>
      </c>
      <c r="P535" s="59">
        <f t="shared" si="101"/>
        <v>9999105</v>
      </c>
      <c r="Q535" s="163" t="s">
        <v>4891</v>
      </c>
      <c r="R535" s="59" t="s">
        <v>4890</v>
      </c>
      <c r="S535" t="s">
        <v>8409</v>
      </c>
      <c r="T535" s="59" t="str">
        <f t="shared" si="103"/>
        <v>Z42007424</v>
      </c>
      <c r="U535" s="85" t="s">
        <v>8672</v>
      </c>
      <c r="V535" s="85" t="s">
        <v>8539</v>
      </c>
      <c r="W535" s="70" t="str">
        <f t="shared" si="102"/>
        <v>NATL - SB - Z42007424</v>
      </c>
      <c r="X535" s="85" t="s">
        <v>4900</v>
      </c>
      <c r="Y535" s="70" t="s">
        <v>774</v>
      </c>
      <c r="Z535" s="70" t="s">
        <v>774</v>
      </c>
      <c r="AA535" s="171" t="s">
        <v>774</v>
      </c>
      <c r="AB535" s="70" t="s">
        <v>774</v>
      </c>
      <c r="AC535" s="85" t="s">
        <v>1808</v>
      </c>
      <c r="AD535" s="85" t="s">
        <v>4922</v>
      </c>
      <c r="AE535" s="82" t="s">
        <v>1162</v>
      </c>
      <c r="AF535" s="85" t="s">
        <v>1805</v>
      </c>
      <c r="AG535" s="85" t="s">
        <v>8566</v>
      </c>
      <c r="AH535" s="85" t="s">
        <v>8567</v>
      </c>
      <c r="AI535" s="85" t="s">
        <v>2805</v>
      </c>
      <c r="AJ535" s="70" t="s">
        <v>1367</v>
      </c>
    </row>
    <row r="536" spans="1:36" x14ac:dyDescent="0.3">
      <c r="A536" s="59" t="str">
        <f t="shared" si="104"/>
        <v>OKR01-KFW-SEWP-SB-07</v>
      </c>
      <c r="B536" s="85" t="s">
        <v>2069</v>
      </c>
      <c r="C536" s="85" t="s">
        <v>8565</v>
      </c>
      <c r="D536" s="70" t="s">
        <v>1806</v>
      </c>
      <c r="E536" s="70" t="s">
        <v>1201</v>
      </c>
      <c r="F536" s="70" t="s">
        <v>1201</v>
      </c>
      <c r="G536" s="59" t="s">
        <v>5630</v>
      </c>
      <c r="H536" s="70" t="s">
        <v>4725</v>
      </c>
      <c r="I536" s="59" t="s">
        <v>4901</v>
      </c>
      <c r="J536" s="70" t="s">
        <v>1367</v>
      </c>
      <c r="K536" s="59" t="s">
        <v>1163</v>
      </c>
      <c r="L536" s="82" t="str">
        <f t="shared" si="105"/>
        <v>9999106A</v>
      </c>
      <c r="M536" s="82" t="s">
        <v>4686</v>
      </c>
      <c r="N536" s="70" t="s">
        <v>2687</v>
      </c>
      <c r="O536" s="84">
        <v>9999106</v>
      </c>
      <c r="P536" s="59">
        <f t="shared" si="101"/>
        <v>9999106</v>
      </c>
      <c r="Q536" s="163" t="s">
        <v>4891</v>
      </c>
      <c r="R536" s="59" t="s">
        <v>4890</v>
      </c>
      <c r="S536" t="s">
        <v>8410</v>
      </c>
      <c r="T536" s="59" t="str">
        <f t="shared" si="103"/>
        <v>Z42007426</v>
      </c>
      <c r="U536" s="85" t="s">
        <v>8673</v>
      </c>
      <c r="V536" s="85" t="s">
        <v>8540</v>
      </c>
      <c r="W536" s="70" t="str">
        <f t="shared" si="102"/>
        <v>NATL - SB - Z42007426</v>
      </c>
      <c r="X536" s="85" t="s">
        <v>4900</v>
      </c>
      <c r="Y536" s="70" t="s">
        <v>774</v>
      </c>
      <c r="Z536" s="70" t="s">
        <v>774</v>
      </c>
      <c r="AA536" s="171" t="s">
        <v>774</v>
      </c>
      <c r="AB536" s="70" t="s">
        <v>774</v>
      </c>
      <c r="AC536" s="85" t="s">
        <v>1808</v>
      </c>
      <c r="AD536" s="85" t="s">
        <v>4922</v>
      </c>
      <c r="AE536" s="82" t="s">
        <v>1162</v>
      </c>
      <c r="AF536" s="85" t="s">
        <v>1805</v>
      </c>
      <c r="AG536" s="85" t="s">
        <v>8566</v>
      </c>
      <c r="AH536" s="85" t="s">
        <v>8567</v>
      </c>
      <c r="AI536" s="85" t="s">
        <v>2805</v>
      </c>
      <c r="AJ536" s="70" t="s">
        <v>1367</v>
      </c>
    </row>
    <row r="537" spans="1:36" x14ac:dyDescent="0.3">
      <c r="A537" s="59" t="str">
        <f t="shared" si="104"/>
        <v>OKR01-KFW-SEWP-SB-11</v>
      </c>
      <c r="B537" s="85" t="s">
        <v>2069</v>
      </c>
      <c r="C537" s="85" t="s">
        <v>8565</v>
      </c>
      <c r="D537" s="70" t="s">
        <v>1806</v>
      </c>
      <c r="E537" s="70" t="s">
        <v>1201</v>
      </c>
      <c r="F537" s="70" t="s">
        <v>1201</v>
      </c>
      <c r="G537" s="59" t="s">
        <v>5630</v>
      </c>
      <c r="H537" s="70" t="s">
        <v>4725</v>
      </c>
      <c r="I537" s="59" t="s">
        <v>4901</v>
      </c>
      <c r="J537" s="70" t="s">
        <v>1367</v>
      </c>
      <c r="K537" s="59" t="s">
        <v>1163</v>
      </c>
      <c r="L537" s="82" t="str">
        <f t="shared" si="105"/>
        <v>9999107A</v>
      </c>
      <c r="M537" s="82" t="s">
        <v>4686</v>
      </c>
      <c r="N537" s="70" t="s">
        <v>2687</v>
      </c>
      <c r="O537" s="84">
        <v>9999107</v>
      </c>
      <c r="P537" s="59">
        <f t="shared" si="101"/>
        <v>9999107</v>
      </c>
      <c r="Q537" s="163" t="s">
        <v>4891</v>
      </c>
      <c r="R537" s="59" t="s">
        <v>4890</v>
      </c>
      <c r="S537" t="s">
        <v>8411</v>
      </c>
      <c r="T537" s="59" t="str">
        <f t="shared" si="103"/>
        <v>Z42007430</v>
      </c>
      <c r="U537" s="85" t="s">
        <v>8674</v>
      </c>
      <c r="V537" s="85" t="s">
        <v>8541</v>
      </c>
      <c r="W537" s="70" t="str">
        <f t="shared" si="102"/>
        <v>NATL - SB - Z42007430</v>
      </c>
      <c r="X537" s="85" t="s">
        <v>4900</v>
      </c>
      <c r="Y537" s="70" t="s">
        <v>774</v>
      </c>
      <c r="Z537" s="70" t="s">
        <v>774</v>
      </c>
      <c r="AA537" s="171" t="s">
        <v>774</v>
      </c>
      <c r="AB537" s="70" t="s">
        <v>774</v>
      </c>
      <c r="AC537" s="85" t="s">
        <v>1808</v>
      </c>
      <c r="AD537" s="85" t="s">
        <v>4922</v>
      </c>
      <c r="AE537" s="82" t="s">
        <v>1162</v>
      </c>
      <c r="AF537" s="85" t="s">
        <v>1805</v>
      </c>
      <c r="AG537" s="85" t="s">
        <v>8566</v>
      </c>
      <c r="AH537" s="85" t="s">
        <v>8567</v>
      </c>
      <c r="AI537" s="85" t="s">
        <v>2805</v>
      </c>
      <c r="AJ537" s="70" t="s">
        <v>1367</v>
      </c>
    </row>
    <row r="538" spans="1:36" x14ac:dyDescent="0.3">
      <c r="A538" s="59" t="str">
        <f t="shared" si="104"/>
        <v>OKR01-KFW-SEWP-SB-03</v>
      </c>
      <c r="B538" s="85" t="s">
        <v>2069</v>
      </c>
      <c r="C538" s="85" t="s">
        <v>8565</v>
      </c>
      <c r="D538" s="70" t="s">
        <v>1806</v>
      </c>
      <c r="E538" s="70" t="s">
        <v>1201</v>
      </c>
      <c r="F538" s="70" t="s">
        <v>1201</v>
      </c>
      <c r="G538" s="59" t="s">
        <v>5630</v>
      </c>
      <c r="H538" s="70" t="s">
        <v>4725</v>
      </c>
      <c r="I538" s="59" t="s">
        <v>4901</v>
      </c>
      <c r="J538" s="70" t="s">
        <v>1367</v>
      </c>
      <c r="K538" s="59" t="s">
        <v>1163</v>
      </c>
      <c r="L538" s="82" t="str">
        <f t="shared" si="105"/>
        <v>9999108A</v>
      </c>
      <c r="M538" s="82" t="s">
        <v>4686</v>
      </c>
      <c r="N538" s="70" t="s">
        <v>2687</v>
      </c>
      <c r="O538" s="84">
        <v>9999108</v>
      </c>
      <c r="P538" s="59">
        <f t="shared" si="101"/>
        <v>9999108</v>
      </c>
      <c r="Q538" s="163" t="s">
        <v>4891</v>
      </c>
      <c r="R538" s="59" t="s">
        <v>4890</v>
      </c>
      <c r="S538" t="s">
        <v>8412</v>
      </c>
      <c r="T538" s="59" t="str">
        <f t="shared" si="103"/>
        <v>Z42007422</v>
      </c>
      <c r="U538" s="85" t="s">
        <v>8675</v>
      </c>
      <c r="V538" s="85" t="s">
        <v>8542</v>
      </c>
      <c r="W538" s="70" t="str">
        <f t="shared" si="102"/>
        <v>NATL - SB - Z42007422</v>
      </c>
      <c r="X538" s="85" t="s">
        <v>4900</v>
      </c>
      <c r="Y538" s="70" t="s">
        <v>774</v>
      </c>
      <c r="Z538" s="70" t="s">
        <v>774</v>
      </c>
      <c r="AA538" s="171" t="s">
        <v>774</v>
      </c>
      <c r="AB538" s="70" t="s">
        <v>774</v>
      </c>
      <c r="AC538" s="85" t="s">
        <v>1808</v>
      </c>
      <c r="AD538" s="85" t="s">
        <v>4922</v>
      </c>
      <c r="AE538" s="82" t="s">
        <v>1162</v>
      </c>
      <c r="AF538" s="85" t="s">
        <v>1805</v>
      </c>
      <c r="AG538" s="85" t="s">
        <v>8566</v>
      </c>
      <c r="AH538" s="85" t="s">
        <v>8567</v>
      </c>
      <c r="AI538" s="85" t="s">
        <v>2805</v>
      </c>
      <c r="AJ538" s="70" t="s">
        <v>1367</v>
      </c>
    </row>
    <row r="539" spans="1:36" x14ac:dyDescent="0.3">
      <c r="A539" s="59" t="str">
        <f t="shared" si="104"/>
        <v>RJP01-KFW-SEWP-SB-10</v>
      </c>
      <c r="B539" s="85" t="s">
        <v>2069</v>
      </c>
      <c r="C539" s="85" t="s">
        <v>8565</v>
      </c>
      <c r="D539" s="70" t="s">
        <v>1806</v>
      </c>
      <c r="E539" s="70" t="s">
        <v>1201</v>
      </c>
      <c r="F539" s="70" t="s">
        <v>1201</v>
      </c>
      <c r="G539" s="59" t="s">
        <v>5630</v>
      </c>
      <c r="H539" s="70" t="s">
        <v>4725</v>
      </c>
      <c r="I539" s="59" t="s">
        <v>4901</v>
      </c>
      <c r="J539" s="70" t="s">
        <v>1367</v>
      </c>
      <c r="K539" s="59" t="s">
        <v>1163</v>
      </c>
      <c r="L539" s="82" t="str">
        <f t="shared" si="105"/>
        <v>9999109A</v>
      </c>
      <c r="M539" s="82" t="s">
        <v>4686</v>
      </c>
      <c r="N539" s="70" t="s">
        <v>2687</v>
      </c>
      <c r="O539" s="84">
        <v>9999109</v>
      </c>
      <c r="P539" s="59">
        <f t="shared" si="101"/>
        <v>9999109</v>
      </c>
      <c r="Q539" s="163" t="s">
        <v>4891</v>
      </c>
      <c r="R539" s="59" t="s">
        <v>4890</v>
      </c>
      <c r="S539" t="s">
        <v>8413</v>
      </c>
      <c r="T539" s="59" t="str">
        <f t="shared" si="103"/>
        <v>Z32009142</v>
      </c>
      <c r="U539" s="85" t="s">
        <v>8676</v>
      </c>
      <c r="V539" s="85" t="s">
        <v>8543</v>
      </c>
      <c r="W539" s="70" t="str">
        <f t="shared" si="102"/>
        <v>NATL - SB - Z32009142</v>
      </c>
      <c r="X539" s="85" t="s">
        <v>4900</v>
      </c>
      <c r="Y539" s="70" t="s">
        <v>774</v>
      </c>
      <c r="Z539" s="70" t="s">
        <v>774</v>
      </c>
      <c r="AA539" s="171" t="s">
        <v>774</v>
      </c>
      <c r="AB539" s="70" t="s">
        <v>774</v>
      </c>
      <c r="AC539" s="85" t="s">
        <v>1808</v>
      </c>
      <c r="AD539" s="85" t="s">
        <v>4922</v>
      </c>
      <c r="AE539" s="82" t="s">
        <v>1162</v>
      </c>
      <c r="AF539" s="85" t="s">
        <v>1805</v>
      </c>
      <c r="AG539" s="85" t="s">
        <v>8566</v>
      </c>
      <c r="AH539" s="85" t="s">
        <v>8567</v>
      </c>
      <c r="AI539" s="85" t="s">
        <v>2805</v>
      </c>
      <c r="AJ539" s="70" t="s">
        <v>1367</v>
      </c>
    </row>
    <row r="540" spans="1:36" x14ac:dyDescent="0.3">
      <c r="A540" s="59" t="str">
        <f t="shared" si="104"/>
        <v>RJP01-KFW-SEWP-SB-05</v>
      </c>
      <c r="B540" s="85" t="s">
        <v>2069</v>
      </c>
      <c r="C540" s="85" t="s">
        <v>8565</v>
      </c>
      <c r="D540" s="70" t="s">
        <v>1806</v>
      </c>
      <c r="E540" s="70" t="s">
        <v>1201</v>
      </c>
      <c r="F540" s="70" t="s">
        <v>1201</v>
      </c>
      <c r="G540" s="59" t="s">
        <v>5630</v>
      </c>
      <c r="H540" s="70" t="s">
        <v>4725</v>
      </c>
      <c r="I540" s="59" t="s">
        <v>4901</v>
      </c>
      <c r="J540" s="70" t="s">
        <v>1367</v>
      </c>
      <c r="K540" s="59" t="s">
        <v>1163</v>
      </c>
      <c r="L540" s="82" t="str">
        <f t="shared" si="105"/>
        <v>9999110A</v>
      </c>
      <c r="M540" s="82" t="s">
        <v>4686</v>
      </c>
      <c r="N540" s="70" t="s">
        <v>2687</v>
      </c>
      <c r="O540" s="84">
        <v>9999110</v>
      </c>
      <c r="P540" s="59">
        <f t="shared" ref="P540:P561" si="106">O540</f>
        <v>9999110</v>
      </c>
      <c r="Q540" s="163" t="s">
        <v>4891</v>
      </c>
      <c r="R540" s="59" t="s">
        <v>4890</v>
      </c>
      <c r="S540" t="s">
        <v>8414</v>
      </c>
      <c r="T540" s="59" t="str">
        <f t="shared" si="103"/>
        <v>Z32009137</v>
      </c>
      <c r="U540" s="85" t="s">
        <v>8677</v>
      </c>
      <c r="V540" s="85" t="s">
        <v>8544</v>
      </c>
      <c r="W540" s="70" t="str">
        <f t="shared" ref="W540:W561" si="107">TRIM(CONCATENATE(G540," - ",AD540," - ",V540))</f>
        <v>NATL - SB - Z32009137</v>
      </c>
      <c r="X540" s="85" t="s">
        <v>4900</v>
      </c>
      <c r="Y540" s="70" t="s">
        <v>774</v>
      </c>
      <c r="Z540" s="70" t="s">
        <v>774</v>
      </c>
      <c r="AA540" s="171" t="s">
        <v>774</v>
      </c>
      <c r="AB540" s="70" t="s">
        <v>774</v>
      </c>
      <c r="AC540" s="85" t="s">
        <v>1808</v>
      </c>
      <c r="AD540" s="85" t="s">
        <v>4922</v>
      </c>
      <c r="AE540" s="82" t="s">
        <v>1162</v>
      </c>
      <c r="AF540" s="85" t="s">
        <v>1805</v>
      </c>
      <c r="AG540" s="85" t="s">
        <v>8566</v>
      </c>
      <c r="AH540" s="85" t="s">
        <v>8567</v>
      </c>
      <c r="AI540" s="85" t="s">
        <v>2805</v>
      </c>
      <c r="AJ540" s="70" t="s">
        <v>1367</v>
      </c>
    </row>
    <row r="541" spans="1:36" x14ac:dyDescent="0.3">
      <c r="A541" s="59" t="str">
        <f t="shared" si="104"/>
        <v>RJP01-KFW-SEWP-SB-01</v>
      </c>
      <c r="B541" s="85" t="s">
        <v>2069</v>
      </c>
      <c r="C541" s="85" t="s">
        <v>8565</v>
      </c>
      <c r="D541" s="70" t="s">
        <v>1806</v>
      </c>
      <c r="E541" s="70" t="s">
        <v>1201</v>
      </c>
      <c r="F541" s="70" t="s">
        <v>1201</v>
      </c>
      <c r="G541" s="59" t="s">
        <v>5630</v>
      </c>
      <c r="H541" s="70" t="s">
        <v>4725</v>
      </c>
      <c r="I541" s="59" t="s">
        <v>4901</v>
      </c>
      <c r="J541" s="70" t="s">
        <v>1367</v>
      </c>
      <c r="K541" s="59" t="s">
        <v>1163</v>
      </c>
      <c r="L541" s="82" t="str">
        <f t="shared" si="105"/>
        <v>9999111A</v>
      </c>
      <c r="M541" s="82" t="s">
        <v>4686</v>
      </c>
      <c r="N541" s="70" t="s">
        <v>2687</v>
      </c>
      <c r="O541" s="84">
        <v>9999111</v>
      </c>
      <c r="P541" s="59">
        <f t="shared" si="106"/>
        <v>9999111</v>
      </c>
      <c r="Q541" s="163" t="s">
        <v>4891</v>
      </c>
      <c r="R541" s="59" t="s">
        <v>4890</v>
      </c>
      <c r="S541" t="s">
        <v>8415</v>
      </c>
      <c r="T541" s="59" t="str">
        <f t="shared" ref="T541:T561" si="108">TRIM(CONCATENATE(V541))</f>
        <v>Z32009133</v>
      </c>
      <c r="U541" s="85" t="s">
        <v>8678</v>
      </c>
      <c r="V541" s="85" t="s">
        <v>8545</v>
      </c>
      <c r="W541" s="70" t="str">
        <f t="shared" si="107"/>
        <v>NATL - SB - Z32009133</v>
      </c>
      <c r="X541" s="85" t="s">
        <v>4900</v>
      </c>
      <c r="Y541" s="70" t="s">
        <v>774</v>
      </c>
      <c r="Z541" s="70" t="s">
        <v>774</v>
      </c>
      <c r="AA541" s="171" t="s">
        <v>774</v>
      </c>
      <c r="AB541" s="70" t="s">
        <v>774</v>
      </c>
      <c r="AC541" s="85" t="s">
        <v>1808</v>
      </c>
      <c r="AD541" s="85" t="s">
        <v>4922</v>
      </c>
      <c r="AE541" s="82" t="s">
        <v>1162</v>
      </c>
      <c r="AF541" s="85" t="s">
        <v>1805</v>
      </c>
      <c r="AG541" s="85" t="s">
        <v>8566</v>
      </c>
      <c r="AH541" s="85" t="s">
        <v>8567</v>
      </c>
      <c r="AI541" s="85" t="s">
        <v>2805</v>
      </c>
      <c r="AJ541" s="70" t="s">
        <v>1367</v>
      </c>
    </row>
    <row r="542" spans="1:36" x14ac:dyDescent="0.3">
      <c r="A542" s="59" t="str">
        <f t="shared" si="104"/>
        <v>RJP01-KFW-SEWP-SB-03</v>
      </c>
      <c r="B542" s="85" t="s">
        <v>2069</v>
      </c>
      <c r="C542" s="85" t="s">
        <v>8565</v>
      </c>
      <c r="D542" s="70" t="s">
        <v>1806</v>
      </c>
      <c r="E542" s="70" t="s">
        <v>1201</v>
      </c>
      <c r="F542" s="70" t="s">
        <v>1201</v>
      </c>
      <c r="G542" s="59" t="s">
        <v>5630</v>
      </c>
      <c r="H542" s="70" t="s">
        <v>4725</v>
      </c>
      <c r="I542" s="59" t="s">
        <v>4901</v>
      </c>
      <c r="J542" s="70" t="s">
        <v>1367</v>
      </c>
      <c r="K542" s="59" t="s">
        <v>1163</v>
      </c>
      <c r="L542" s="82" t="str">
        <f t="shared" si="105"/>
        <v>9999112A</v>
      </c>
      <c r="M542" s="82" t="s">
        <v>4686</v>
      </c>
      <c r="N542" s="70" t="s">
        <v>2687</v>
      </c>
      <c r="O542" s="84">
        <v>9999112</v>
      </c>
      <c r="P542" s="59">
        <f t="shared" si="106"/>
        <v>9999112</v>
      </c>
      <c r="Q542" s="163" t="s">
        <v>4891</v>
      </c>
      <c r="R542" s="59" t="s">
        <v>4890</v>
      </c>
      <c r="S542" t="s">
        <v>8416</v>
      </c>
      <c r="T542" s="59" t="str">
        <f t="shared" si="108"/>
        <v>Z32009135</v>
      </c>
      <c r="U542" s="85" t="s">
        <v>8679</v>
      </c>
      <c r="V542" s="85" t="s">
        <v>8546</v>
      </c>
      <c r="W542" s="70" t="str">
        <f t="shared" si="107"/>
        <v>NATL - SB - Z32009135</v>
      </c>
      <c r="X542" s="85" t="s">
        <v>4900</v>
      </c>
      <c r="Y542" s="70" t="s">
        <v>774</v>
      </c>
      <c r="Z542" s="70" t="s">
        <v>774</v>
      </c>
      <c r="AA542" s="171" t="s">
        <v>774</v>
      </c>
      <c r="AB542" s="70" t="s">
        <v>774</v>
      </c>
      <c r="AC542" s="85" t="s">
        <v>1808</v>
      </c>
      <c r="AD542" s="85" t="s">
        <v>4922</v>
      </c>
      <c r="AE542" s="82" t="s">
        <v>1162</v>
      </c>
      <c r="AF542" s="85" t="s">
        <v>1805</v>
      </c>
      <c r="AG542" s="85" t="s">
        <v>8566</v>
      </c>
      <c r="AH542" s="85" t="s">
        <v>8567</v>
      </c>
      <c r="AI542" s="85" t="s">
        <v>2805</v>
      </c>
      <c r="AJ542" s="70" t="s">
        <v>1367</v>
      </c>
    </row>
    <row r="543" spans="1:36" x14ac:dyDescent="0.3">
      <c r="A543" s="59" t="str">
        <f t="shared" si="104"/>
        <v>RJP01-KFW-SEWP-SB-04</v>
      </c>
      <c r="B543" s="85" t="s">
        <v>2069</v>
      </c>
      <c r="C543" s="85" t="s">
        <v>8565</v>
      </c>
      <c r="D543" s="70" t="s">
        <v>1806</v>
      </c>
      <c r="E543" s="70" t="s">
        <v>1201</v>
      </c>
      <c r="F543" s="70" t="s">
        <v>1201</v>
      </c>
      <c r="G543" s="59" t="s">
        <v>5630</v>
      </c>
      <c r="H543" s="70" t="s">
        <v>4725</v>
      </c>
      <c r="I543" s="59" t="s">
        <v>4901</v>
      </c>
      <c r="J543" s="70" t="s">
        <v>1367</v>
      </c>
      <c r="K543" s="59" t="s">
        <v>1163</v>
      </c>
      <c r="L543" s="82" t="str">
        <f t="shared" si="105"/>
        <v>9999113A</v>
      </c>
      <c r="M543" s="82" t="s">
        <v>4686</v>
      </c>
      <c r="N543" s="70" t="s">
        <v>2687</v>
      </c>
      <c r="O543" s="84">
        <v>9999113</v>
      </c>
      <c r="P543" s="59">
        <f t="shared" si="106"/>
        <v>9999113</v>
      </c>
      <c r="Q543" s="163" t="s">
        <v>4891</v>
      </c>
      <c r="R543" s="59" t="s">
        <v>4890</v>
      </c>
      <c r="S543" t="s">
        <v>8417</v>
      </c>
      <c r="T543" s="59" t="str">
        <f t="shared" si="108"/>
        <v>Z32009136</v>
      </c>
      <c r="U543" s="85" t="s">
        <v>8680</v>
      </c>
      <c r="V543" s="85" t="s">
        <v>8547</v>
      </c>
      <c r="W543" s="70" t="str">
        <f t="shared" si="107"/>
        <v>NATL - SB - Z32009136</v>
      </c>
      <c r="X543" s="85" t="s">
        <v>4900</v>
      </c>
      <c r="Y543" s="70" t="s">
        <v>774</v>
      </c>
      <c r="Z543" s="70" t="s">
        <v>774</v>
      </c>
      <c r="AA543" s="171" t="s">
        <v>774</v>
      </c>
      <c r="AB543" s="70" t="s">
        <v>774</v>
      </c>
      <c r="AC543" s="85" t="s">
        <v>1808</v>
      </c>
      <c r="AD543" s="85" t="s">
        <v>4922</v>
      </c>
      <c r="AE543" s="82" t="s">
        <v>1162</v>
      </c>
      <c r="AF543" s="85" t="s">
        <v>1805</v>
      </c>
      <c r="AG543" s="85" t="s">
        <v>8566</v>
      </c>
      <c r="AH543" s="85" t="s">
        <v>8567</v>
      </c>
      <c r="AI543" s="85" t="s">
        <v>2805</v>
      </c>
      <c r="AJ543" s="70" t="s">
        <v>1367</v>
      </c>
    </row>
    <row r="544" spans="1:36" x14ac:dyDescent="0.3">
      <c r="A544" s="59" t="str">
        <f t="shared" si="104"/>
        <v>RJP01-KFW-SEWP-SB-08</v>
      </c>
      <c r="B544" s="85" t="s">
        <v>2069</v>
      </c>
      <c r="C544" s="85" t="s">
        <v>8565</v>
      </c>
      <c r="D544" s="70" t="s">
        <v>1806</v>
      </c>
      <c r="E544" s="70" t="s">
        <v>1201</v>
      </c>
      <c r="F544" s="70" t="s">
        <v>1201</v>
      </c>
      <c r="G544" s="59" t="s">
        <v>5630</v>
      </c>
      <c r="H544" s="70" t="s">
        <v>4725</v>
      </c>
      <c r="I544" s="59" t="s">
        <v>4901</v>
      </c>
      <c r="J544" s="70" t="s">
        <v>1367</v>
      </c>
      <c r="K544" s="59" t="s">
        <v>1163</v>
      </c>
      <c r="L544" s="82" t="str">
        <f t="shared" si="105"/>
        <v>9999114A</v>
      </c>
      <c r="M544" s="82" t="s">
        <v>4686</v>
      </c>
      <c r="N544" s="70" t="s">
        <v>2687</v>
      </c>
      <c r="O544" s="84">
        <v>9999114</v>
      </c>
      <c r="P544" s="59">
        <f t="shared" si="106"/>
        <v>9999114</v>
      </c>
      <c r="Q544" s="163" t="s">
        <v>4891</v>
      </c>
      <c r="R544" s="59" t="s">
        <v>4890</v>
      </c>
      <c r="S544" t="s">
        <v>8418</v>
      </c>
      <c r="T544" s="59" t="str">
        <f t="shared" si="108"/>
        <v>Z32009140</v>
      </c>
      <c r="U544" s="85" t="s">
        <v>8681</v>
      </c>
      <c r="V544" s="85" t="s">
        <v>8548</v>
      </c>
      <c r="W544" s="70" t="str">
        <f t="shared" si="107"/>
        <v>NATL - SB - Z32009140</v>
      </c>
      <c r="X544" s="85" t="s">
        <v>4900</v>
      </c>
      <c r="Y544" s="70" t="s">
        <v>774</v>
      </c>
      <c r="Z544" s="70" t="s">
        <v>774</v>
      </c>
      <c r="AA544" s="171" t="s">
        <v>774</v>
      </c>
      <c r="AB544" s="70" t="s">
        <v>774</v>
      </c>
      <c r="AC544" s="85" t="s">
        <v>1808</v>
      </c>
      <c r="AD544" s="85" t="s">
        <v>4922</v>
      </c>
      <c r="AE544" s="82" t="s">
        <v>1162</v>
      </c>
      <c r="AF544" s="85" t="s">
        <v>1805</v>
      </c>
      <c r="AG544" s="85" t="s">
        <v>8566</v>
      </c>
      <c r="AH544" s="85" t="s">
        <v>8567</v>
      </c>
      <c r="AI544" s="85" t="s">
        <v>2805</v>
      </c>
      <c r="AJ544" s="70" t="s">
        <v>1367</v>
      </c>
    </row>
    <row r="545" spans="1:36" x14ac:dyDescent="0.3">
      <c r="A545" s="59" t="str">
        <f t="shared" si="104"/>
        <v>RJP01-KFW-SEWP-SB-09</v>
      </c>
      <c r="B545" s="85" t="s">
        <v>2069</v>
      </c>
      <c r="C545" s="85" t="s">
        <v>8565</v>
      </c>
      <c r="D545" s="70" t="s">
        <v>1806</v>
      </c>
      <c r="E545" s="70" t="s">
        <v>1201</v>
      </c>
      <c r="F545" s="70" t="s">
        <v>1201</v>
      </c>
      <c r="G545" s="59" t="s">
        <v>5630</v>
      </c>
      <c r="H545" s="70" t="s">
        <v>4725</v>
      </c>
      <c r="I545" s="59" t="s">
        <v>4901</v>
      </c>
      <c r="J545" s="70" t="s">
        <v>1367</v>
      </c>
      <c r="K545" s="59" t="s">
        <v>1163</v>
      </c>
      <c r="L545" s="82" t="str">
        <f t="shared" si="105"/>
        <v>9999115A</v>
      </c>
      <c r="M545" s="82" t="s">
        <v>4686</v>
      </c>
      <c r="N545" s="70" t="s">
        <v>2687</v>
      </c>
      <c r="O545" s="84">
        <v>9999115</v>
      </c>
      <c r="P545" s="59">
        <f t="shared" si="106"/>
        <v>9999115</v>
      </c>
      <c r="Q545" s="163" t="s">
        <v>4891</v>
      </c>
      <c r="R545" s="59" t="s">
        <v>4890</v>
      </c>
      <c r="S545" t="s">
        <v>8419</v>
      </c>
      <c r="T545" s="59" t="str">
        <f t="shared" si="108"/>
        <v>Z32009141</v>
      </c>
      <c r="U545" s="85" t="s">
        <v>8682</v>
      </c>
      <c r="V545" s="85" t="s">
        <v>8549</v>
      </c>
      <c r="W545" s="70" t="str">
        <f t="shared" si="107"/>
        <v>NATL - SB - Z32009141</v>
      </c>
      <c r="X545" s="85" t="s">
        <v>4900</v>
      </c>
      <c r="Y545" s="70" t="s">
        <v>774</v>
      </c>
      <c r="Z545" s="70" t="s">
        <v>774</v>
      </c>
      <c r="AA545" s="171" t="s">
        <v>774</v>
      </c>
      <c r="AB545" s="70" t="s">
        <v>774</v>
      </c>
      <c r="AC545" s="85" t="s">
        <v>1808</v>
      </c>
      <c r="AD545" s="85" t="s">
        <v>4922</v>
      </c>
      <c r="AE545" s="82" t="s">
        <v>1162</v>
      </c>
      <c r="AF545" s="85" t="s">
        <v>1805</v>
      </c>
      <c r="AG545" s="85" t="s">
        <v>8566</v>
      </c>
      <c r="AH545" s="85" t="s">
        <v>8567</v>
      </c>
      <c r="AI545" s="85" t="s">
        <v>2805</v>
      </c>
      <c r="AJ545" s="70" t="s">
        <v>1367</v>
      </c>
    </row>
    <row r="546" spans="1:36" x14ac:dyDescent="0.3">
      <c r="A546" s="59" t="str">
        <f t="shared" si="104"/>
        <v>RJP01-KFW-SEWP-SB-06</v>
      </c>
      <c r="B546" s="85" t="s">
        <v>2069</v>
      </c>
      <c r="C546" s="85" t="s">
        <v>8565</v>
      </c>
      <c r="D546" s="70" t="s">
        <v>1806</v>
      </c>
      <c r="E546" s="70" t="s">
        <v>1201</v>
      </c>
      <c r="F546" s="70" t="s">
        <v>1201</v>
      </c>
      <c r="G546" s="59" t="s">
        <v>5630</v>
      </c>
      <c r="H546" s="70" t="s">
        <v>4725</v>
      </c>
      <c r="I546" s="59" t="s">
        <v>4901</v>
      </c>
      <c r="J546" s="70" t="s">
        <v>1367</v>
      </c>
      <c r="K546" s="59" t="s">
        <v>1163</v>
      </c>
      <c r="L546" s="82" t="str">
        <f t="shared" si="105"/>
        <v>9999116A</v>
      </c>
      <c r="M546" s="82" t="s">
        <v>4686</v>
      </c>
      <c r="N546" s="70" t="s">
        <v>2687</v>
      </c>
      <c r="O546" s="84">
        <v>9999116</v>
      </c>
      <c r="P546" s="59">
        <f t="shared" si="106"/>
        <v>9999116</v>
      </c>
      <c r="Q546" s="163" t="s">
        <v>4891</v>
      </c>
      <c r="R546" s="59" t="s">
        <v>4890</v>
      </c>
      <c r="S546" t="s">
        <v>8420</v>
      </c>
      <c r="T546" s="59" t="str">
        <f t="shared" si="108"/>
        <v>Z32009138</v>
      </c>
      <c r="U546" s="85" t="s">
        <v>8683</v>
      </c>
      <c r="V546" s="85" t="s">
        <v>8550</v>
      </c>
      <c r="W546" s="70" t="str">
        <f t="shared" si="107"/>
        <v>NATL - SB - Z32009138</v>
      </c>
      <c r="X546" s="85" t="s">
        <v>4900</v>
      </c>
      <c r="Y546" s="70" t="s">
        <v>774</v>
      </c>
      <c r="Z546" s="70" t="s">
        <v>774</v>
      </c>
      <c r="AA546" s="171" t="s">
        <v>774</v>
      </c>
      <c r="AB546" s="70" t="s">
        <v>774</v>
      </c>
      <c r="AC546" s="85" t="s">
        <v>1808</v>
      </c>
      <c r="AD546" s="85" t="s">
        <v>4922</v>
      </c>
      <c r="AE546" s="82" t="s">
        <v>1162</v>
      </c>
      <c r="AF546" s="85" t="s">
        <v>1805</v>
      </c>
      <c r="AG546" s="85" t="s">
        <v>8566</v>
      </c>
      <c r="AH546" s="85" t="s">
        <v>8567</v>
      </c>
      <c r="AI546" s="85" t="s">
        <v>2805</v>
      </c>
      <c r="AJ546" s="70" t="s">
        <v>1367</v>
      </c>
    </row>
    <row r="547" spans="1:36" x14ac:dyDescent="0.3">
      <c r="A547" s="59" t="str">
        <f t="shared" si="104"/>
        <v>RJP01-KFW-SEWP-SB-07</v>
      </c>
      <c r="B547" s="85" t="s">
        <v>2069</v>
      </c>
      <c r="C547" s="85" t="s">
        <v>8565</v>
      </c>
      <c r="D547" s="70" t="s">
        <v>1806</v>
      </c>
      <c r="E547" s="70" t="s">
        <v>1201</v>
      </c>
      <c r="F547" s="70" t="s">
        <v>1201</v>
      </c>
      <c r="G547" s="59" t="s">
        <v>5630</v>
      </c>
      <c r="H547" s="70" t="s">
        <v>4725</v>
      </c>
      <c r="I547" s="59" t="s">
        <v>4901</v>
      </c>
      <c r="J547" s="70" t="s">
        <v>1367</v>
      </c>
      <c r="K547" s="59" t="s">
        <v>1163</v>
      </c>
      <c r="L547" s="82" t="str">
        <f t="shared" si="105"/>
        <v>9999117A</v>
      </c>
      <c r="M547" s="82" t="s">
        <v>4686</v>
      </c>
      <c r="N547" s="70" t="s">
        <v>2687</v>
      </c>
      <c r="O547" s="84">
        <v>9999117</v>
      </c>
      <c r="P547" s="59">
        <f t="shared" si="106"/>
        <v>9999117</v>
      </c>
      <c r="Q547" s="163" t="s">
        <v>4891</v>
      </c>
      <c r="R547" s="59" t="s">
        <v>4890</v>
      </c>
      <c r="S547" t="s">
        <v>8421</v>
      </c>
      <c r="T547" s="59" t="str">
        <f t="shared" si="108"/>
        <v>Z32009139</v>
      </c>
      <c r="U547" s="85" t="s">
        <v>8684</v>
      </c>
      <c r="V547" s="85" t="s">
        <v>8551</v>
      </c>
      <c r="W547" s="70" t="str">
        <f t="shared" si="107"/>
        <v>NATL - SB - Z32009139</v>
      </c>
      <c r="X547" s="85" t="s">
        <v>4900</v>
      </c>
      <c r="Y547" s="70" t="s">
        <v>774</v>
      </c>
      <c r="Z547" s="70" t="s">
        <v>774</v>
      </c>
      <c r="AA547" s="171" t="s">
        <v>774</v>
      </c>
      <c r="AB547" s="70" t="s">
        <v>774</v>
      </c>
      <c r="AC547" s="85" t="s">
        <v>1808</v>
      </c>
      <c r="AD547" s="85" t="s">
        <v>4922</v>
      </c>
      <c r="AE547" s="82" t="s">
        <v>1162</v>
      </c>
      <c r="AF547" s="85" t="s">
        <v>1805</v>
      </c>
      <c r="AG547" s="85" t="s">
        <v>8566</v>
      </c>
      <c r="AH547" s="85" t="s">
        <v>8567</v>
      </c>
      <c r="AI547" s="85" t="s">
        <v>2805</v>
      </c>
      <c r="AJ547" s="70" t="s">
        <v>1367</v>
      </c>
    </row>
    <row r="548" spans="1:36" x14ac:dyDescent="0.3">
      <c r="A548" s="59" t="str">
        <f t="shared" si="104"/>
        <v>RJP01-KFW-SEWP-SB-02</v>
      </c>
      <c r="B548" s="85" t="s">
        <v>2069</v>
      </c>
      <c r="C548" s="85" t="s">
        <v>8565</v>
      </c>
      <c r="D548" s="70" t="s">
        <v>1806</v>
      </c>
      <c r="E548" s="70" t="s">
        <v>1201</v>
      </c>
      <c r="F548" s="70" t="s">
        <v>1201</v>
      </c>
      <c r="G548" s="59" t="s">
        <v>5630</v>
      </c>
      <c r="H548" s="70" t="s">
        <v>4725</v>
      </c>
      <c r="I548" s="59" t="s">
        <v>4901</v>
      </c>
      <c r="J548" s="70" t="s">
        <v>1367</v>
      </c>
      <c r="K548" s="59" t="s">
        <v>1163</v>
      </c>
      <c r="L548" s="82" t="str">
        <f t="shared" si="105"/>
        <v>9999118A</v>
      </c>
      <c r="M548" s="82" t="s">
        <v>4686</v>
      </c>
      <c r="N548" s="70" t="s">
        <v>2687</v>
      </c>
      <c r="O548" s="84">
        <v>9999118</v>
      </c>
      <c r="P548" s="59">
        <f t="shared" si="106"/>
        <v>9999118</v>
      </c>
      <c r="Q548" s="163" t="s">
        <v>4891</v>
      </c>
      <c r="R548" s="59" t="s">
        <v>4890</v>
      </c>
      <c r="S548" t="s">
        <v>8422</v>
      </c>
      <c r="T548" s="59" t="str">
        <f t="shared" si="108"/>
        <v>Z32009134</v>
      </c>
      <c r="U548" s="85" t="s">
        <v>8685</v>
      </c>
      <c r="V548" s="85" t="s">
        <v>8552</v>
      </c>
      <c r="W548" s="70" t="str">
        <f t="shared" si="107"/>
        <v>NATL - SB - Z32009134</v>
      </c>
      <c r="X548" s="85" t="s">
        <v>4900</v>
      </c>
      <c r="Y548" s="70" t="s">
        <v>774</v>
      </c>
      <c r="Z548" s="70" t="s">
        <v>774</v>
      </c>
      <c r="AA548" s="171" t="s">
        <v>774</v>
      </c>
      <c r="AB548" s="70" t="s">
        <v>774</v>
      </c>
      <c r="AC548" s="85" t="s">
        <v>1808</v>
      </c>
      <c r="AD548" s="85" t="s">
        <v>4922</v>
      </c>
      <c r="AE548" s="82" t="s">
        <v>1162</v>
      </c>
      <c r="AF548" s="85" t="s">
        <v>1805</v>
      </c>
      <c r="AG548" s="85" t="s">
        <v>8566</v>
      </c>
      <c r="AH548" s="85" t="s">
        <v>8567</v>
      </c>
      <c r="AI548" s="85" t="s">
        <v>2805</v>
      </c>
      <c r="AJ548" s="70" t="s">
        <v>1367</v>
      </c>
    </row>
    <row r="549" spans="1:36" x14ac:dyDescent="0.3">
      <c r="A549" s="59" t="str">
        <f t="shared" si="104"/>
        <v>SWL01-KFW-SEWP-SB-03</v>
      </c>
      <c r="B549" s="85" t="s">
        <v>2069</v>
      </c>
      <c r="C549" s="85" t="s">
        <v>8565</v>
      </c>
      <c r="D549" s="70" t="s">
        <v>1806</v>
      </c>
      <c r="E549" s="70" t="s">
        <v>1201</v>
      </c>
      <c r="F549" s="70" t="s">
        <v>1201</v>
      </c>
      <c r="G549" s="59" t="s">
        <v>5630</v>
      </c>
      <c r="H549" s="70" t="s">
        <v>4725</v>
      </c>
      <c r="I549" s="59" t="s">
        <v>4901</v>
      </c>
      <c r="J549" s="70" t="s">
        <v>1367</v>
      </c>
      <c r="K549" s="59" t="s">
        <v>1163</v>
      </c>
      <c r="L549" s="82" t="str">
        <f t="shared" si="105"/>
        <v>9999119A</v>
      </c>
      <c r="M549" s="82" t="s">
        <v>4686</v>
      </c>
      <c r="N549" s="70" t="s">
        <v>2687</v>
      </c>
      <c r="O549" s="84">
        <v>9999119</v>
      </c>
      <c r="P549" s="59">
        <f t="shared" si="106"/>
        <v>9999119</v>
      </c>
      <c r="Q549" s="163" t="s">
        <v>4891</v>
      </c>
      <c r="R549" s="59" t="s">
        <v>4890</v>
      </c>
      <c r="S549" t="s">
        <v>8423</v>
      </c>
      <c r="T549" s="59" t="str">
        <f t="shared" si="108"/>
        <v>Z32009145</v>
      </c>
      <c r="U549" s="85" t="s">
        <v>8686</v>
      </c>
      <c r="V549" s="85" t="s">
        <v>8553</v>
      </c>
      <c r="W549" s="70" t="str">
        <f t="shared" si="107"/>
        <v>NATL - SB - Z32009145</v>
      </c>
      <c r="X549" s="85" t="s">
        <v>4900</v>
      </c>
      <c r="Y549" s="70" t="s">
        <v>774</v>
      </c>
      <c r="Z549" s="70" t="s">
        <v>774</v>
      </c>
      <c r="AA549" s="171" t="s">
        <v>774</v>
      </c>
      <c r="AB549" s="70" t="s">
        <v>774</v>
      </c>
      <c r="AC549" s="85" t="s">
        <v>1808</v>
      </c>
      <c r="AD549" s="85" t="s">
        <v>4922</v>
      </c>
      <c r="AE549" s="82" t="s">
        <v>1162</v>
      </c>
      <c r="AF549" s="85" t="s">
        <v>1805</v>
      </c>
      <c r="AG549" s="85" t="s">
        <v>8566</v>
      </c>
      <c r="AH549" s="85" t="s">
        <v>8567</v>
      </c>
      <c r="AI549" s="85" t="s">
        <v>2805</v>
      </c>
      <c r="AJ549" s="70" t="s">
        <v>1367</v>
      </c>
    </row>
    <row r="550" spans="1:36" x14ac:dyDescent="0.3">
      <c r="A550" s="59" t="str">
        <f t="shared" si="104"/>
        <v>SWL01-KFW-SEWP-SB-04</v>
      </c>
      <c r="B550" s="85" t="s">
        <v>2069</v>
      </c>
      <c r="C550" s="85" t="s">
        <v>8565</v>
      </c>
      <c r="D550" s="70" t="s">
        <v>1806</v>
      </c>
      <c r="E550" s="70" t="s">
        <v>1201</v>
      </c>
      <c r="F550" s="70" t="s">
        <v>1201</v>
      </c>
      <c r="G550" s="59" t="s">
        <v>5630</v>
      </c>
      <c r="H550" s="70" t="s">
        <v>4725</v>
      </c>
      <c r="I550" s="59" t="s">
        <v>4901</v>
      </c>
      <c r="J550" s="70" t="s">
        <v>1367</v>
      </c>
      <c r="K550" s="59" t="s">
        <v>1163</v>
      </c>
      <c r="L550" s="82" t="str">
        <f t="shared" si="105"/>
        <v>9999120A</v>
      </c>
      <c r="M550" s="82" t="s">
        <v>4686</v>
      </c>
      <c r="N550" s="70" t="s">
        <v>2687</v>
      </c>
      <c r="O550" s="84">
        <v>9999120</v>
      </c>
      <c r="P550" s="59">
        <f t="shared" si="106"/>
        <v>9999120</v>
      </c>
      <c r="Q550" s="163" t="s">
        <v>4891</v>
      </c>
      <c r="R550" s="59" t="s">
        <v>4890</v>
      </c>
      <c r="S550" t="s">
        <v>8424</v>
      </c>
      <c r="T550" s="59" t="str">
        <f t="shared" si="108"/>
        <v>Z32009146</v>
      </c>
      <c r="U550" s="85" t="s">
        <v>8687</v>
      </c>
      <c r="V550" s="85" t="s">
        <v>8554</v>
      </c>
      <c r="W550" s="70" t="str">
        <f t="shared" si="107"/>
        <v>NATL - SB - Z32009146</v>
      </c>
      <c r="X550" s="85" t="s">
        <v>4900</v>
      </c>
      <c r="Y550" s="70" t="s">
        <v>774</v>
      </c>
      <c r="Z550" s="70" t="s">
        <v>774</v>
      </c>
      <c r="AA550" s="171" t="s">
        <v>774</v>
      </c>
      <c r="AB550" s="70" t="s">
        <v>774</v>
      </c>
      <c r="AC550" s="85" t="s">
        <v>1808</v>
      </c>
      <c r="AD550" s="85" t="s">
        <v>4922</v>
      </c>
      <c r="AE550" s="82" t="s">
        <v>1162</v>
      </c>
      <c r="AF550" s="85" t="s">
        <v>1805</v>
      </c>
      <c r="AG550" s="85" t="s">
        <v>8566</v>
      </c>
      <c r="AH550" s="85" t="s">
        <v>8567</v>
      </c>
      <c r="AI550" s="85" t="s">
        <v>2805</v>
      </c>
      <c r="AJ550" s="70" t="s">
        <v>1367</v>
      </c>
    </row>
    <row r="551" spans="1:36" x14ac:dyDescent="0.3">
      <c r="A551" s="59" t="str">
        <f t="shared" si="104"/>
        <v>SWL01-KFW-SEWP-SB-02</v>
      </c>
      <c r="B551" s="85" t="s">
        <v>2069</v>
      </c>
      <c r="C551" s="85" t="s">
        <v>8565</v>
      </c>
      <c r="D551" s="70" t="s">
        <v>1806</v>
      </c>
      <c r="E551" s="70" t="s">
        <v>1201</v>
      </c>
      <c r="F551" s="70" t="s">
        <v>1201</v>
      </c>
      <c r="G551" s="59" t="s">
        <v>5630</v>
      </c>
      <c r="H551" s="70" t="s">
        <v>4725</v>
      </c>
      <c r="I551" s="59" t="s">
        <v>4901</v>
      </c>
      <c r="J551" s="70" t="s">
        <v>1367</v>
      </c>
      <c r="K551" s="59" t="s">
        <v>1163</v>
      </c>
      <c r="L551" s="82" t="str">
        <f t="shared" si="105"/>
        <v>9999121A</v>
      </c>
      <c r="M551" s="82" t="s">
        <v>4686</v>
      </c>
      <c r="N551" s="70" t="s">
        <v>2687</v>
      </c>
      <c r="O551" s="84">
        <v>9999121</v>
      </c>
      <c r="P551" s="59">
        <f t="shared" si="106"/>
        <v>9999121</v>
      </c>
      <c r="Q551" s="163" t="s">
        <v>4891</v>
      </c>
      <c r="R551" s="59" t="s">
        <v>4890</v>
      </c>
      <c r="S551" t="s">
        <v>8425</v>
      </c>
      <c r="T551" s="59" t="str">
        <f t="shared" si="108"/>
        <v>Z32009144</v>
      </c>
      <c r="U551" s="85" t="s">
        <v>8688</v>
      </c>
      <c r="V551" s="85" t="s">
        <v>8555</v>
      </c>
      <c r="W551" s="70" t="str">
        <f t="shared" si="107"/>
        <v>NATL - SB - Z32009144</v>
      </c>
      <c r="X551" s="85" t="s">
        <v>4900</v>
      </c>
      <c r="Y551" s="70" t="s">
        <v>774</v>
      </c>
      <c r="Z551" s="70" t="s">
        <v>774</v>
      </c>
      <c r="AA551" s="171" t="s">
        <v>774</v>
      </c>
      <c r="AB551" s="70" t="s">
        <v>774</v>
      </c>
      <c r="AC551" s="85" t="s">
        <v>1808</v>
      </c>
      <c r="AD551" s="85" t="s">
        <v>4922</v>
      </c>
      <c r="AE551" s="82" t="s">
        <v>1162</v>
      </c>
      <c r="AF551" s="85" t="s">
        <v>1805</v>
      </c>
      <c r="AG551" s="85" t="s">
        <v>8566</v>
      </c>
      <c r="AH551" s="85" t="s">
        <v>8567</v>
      </c>
      <c r="AI551" s="85" t="s">
        <v>2805</v>
      </c>
      <c r="AJ551" s="70" t="s">
        <v>1367</v>
      </c>
    </row>
    <row r="552" spans="1:36" x14ac:dyDescent="0.3">
      <c r="A552" s="59" t="str">
        <f t="shared" si="104"/>
        <v>SWL01-KFW-SEWP-SB-01</v>
      </c>
      <c r="B552" s="85" t="s">
        <v>2069</v>
      </c>
      <c r="C552" s="85" t="s">
        <v>8565</v>
      </c>
      <c r="D552" s="70" t="s">
        <v>1806</v>
      </c>
      <c r="E552" s="70" t="s">
        <v>1201</v>
      </c>
      <c r="F552" s="70" t="s">
        <v>1201</v>
      </c>
      <c r="G552" s="59" t="s">
        <v>5630</v>
      </c>
      <c r="H552" s="70" t="s">
        <v>4725</v>
      </c>
      <c r="I552" s="59" t="s">
        <v>4901</v>
      </c>
      <c r="J552" s="70" t="s">
        <v>1367</v>
      </c>
      <c r="K552" s="59" t="s">
        <v>1163</v>
      </c>
      <c r="L552" s="82" t="str">
        <f t="shared" si="105"/>
        <v>9999122A</v>
      </c>
      <c r="M552" s="82" t="s">
        <v>4686</v>
      </c>
      <c r="N552" s="70" t="s">
        <v>2687</v>
      </c>
      <c r="O552" s="84">
        <v>9999122</v>
      </c>
      <c r="P552" s="59">
        <f t="shared" si="106"/>
        <v>9999122</v>
      </c>
      <c r="Q552" s="163" t="s">
        <v>4891</v>
      </c>
      <c r="R552" s="59" t="s">
        <v>4890</v>
      </c>
      <c r="S552" t="s">
        <v>8426</v>
      </c>
      <c r="T552" s="59" t="str">
        <f t="shared" si="108"/>
        <v>Z32009143</v>
      </c>
      <c r="U552" s="85" t="s">
        <v>8689</v>
      </c>
      <c r="V552" s="85" t="s">
        <v>8556</v>
      </c>
      <c r="W552" s="70" t="str">
        <f t="shared" si="107"/>
        <v>NATL - SB - Z32009143</v>
      </c>
      <c r="X552" s="85" t="s">
        <v>4900</v>
      </c>
      <c r="Y552" s="70" t="s">
        <v>774</v>
      </c>
      <c r="Z552" s="70" t="s">
        <v>774</v>
      </c>
      <c r="AA552" s="171" t="s">
        <v>774</v>
      </c>
      <c r="AB552" s="70" t="s">
        <v>774</v>
      </c>
      <c r="AC552" s="85" t="s">
        <v>1808</v>
      </c>
      <c r="AD552" s="85" t="s">
        <v>4922</v>
      </c>
      <c r="AE552" s="82" t="s">
        <v>1162</v>
      </c>
      <c r="AF552" s="85" t="s">
        <v>1805</v>
      </c>
      <c r="AG552" s="85" t="s">
        <v>8566</v>
      </c>
      <c r="AH552" s="85" t="s">
        <v>8567</v>
      </c>
      <c r="AI552" s="85" t="s">
        <v>2805</v>
      </c>
      <c r="AJ552" s="70" t="s">
        <v>1367</v>
      </c>
    </row>
    <row r="553" spans="1:36" x14ac:dyDescent="0.3">
      <c r="A553" s="59" t="str">
        <f t="shared" si="104"/>
        <v>SWL01-KFW-SEWP-SB-05</v>
      </c>
      <c r="B553" s="85" t="s">
        <v>2069</v>
      </c>
      <c r="C553" s="85" t="s">
        <v>8565</v>
      </c>
      <c r="D553" s="70" t="s">
        <v>1806</v>
      </c>
      <c r="E553" s="70" t="s">
        <v>1201</v>
      </c>
      <c r="F553" s="70" t="s">
        <v>1201</v>
      </c>
      <c r="G553" s="59" t="s">
        <v>5630</v>
      </c>
      <c r="H553" s="70" t="s">
        <v>4725</v>
      </c>
      <c r="I553" s="59" t="s">
        <v>4901</v>
      </c>
      <c r="J553" s="70" t="s">
        <v>1367</v>
      </c>
      <c r="K553" s="59" t="s">
        <v>1163</v>
      </c>
      <c r="L553" s="82" t="str">
        <f t="shared" si="105"/>
        <v>9999123A</v>
      </c>
      <c r="M553" s="82" t="s">
        <v>4686</v>
      </c>
      <c r="N553" s="70" t="s">
        <v>2687</v>
      </c>
      <c r="O553" s="84">
        <v>9999123</v>
      </c>
      <c r="P553" s="59">
        <f t="shared" si="106"/>
        <v>9999123</v>
      </c>
      <c r="Q553" s="163" t="s">
        <v>4891</v>
      </c>
      <c r="R553" s="59" t="s">
        <v>4890</v>
      </c>
      <c r="S553" t="s">
        <v>8427</v>
      </c>
      <c r="T553" s="59" t="str">
        <f t="shared" si="108"/>
        <v>Z32009147</v>
      </c>
      <c r="U553" s="85" t="s">
        <v>8690</v>
      </c>
      <c r="V553" s="85" t="s">
        <v>8557</v>
      </c>
      <c r="W553" s="70" t="str">
        <f t="shared" si="107"/>
        <v>NATL - SB - Z32009147</v>
      </c>
      <c r="X553" s="85" t="s">
        <v>4900</v>
      </c>
      <c r="Y553" s="70" t="s">
        <v>774</v>
      </c>
      <c r="Z553" s="70" t="s">
        <v>774</v>
      </c>
      <c r="AA553" s="171" t="s">
        <v>774</v>
      </c>
      <c r="AB553" s="70" t="s">
        <v>774</v>
      </c>
      <c r="AC553" s="85" t="s">
        <v>1808</v>
      </c>
      <c r="AD553" s="85" t="s">
        <v>4922</v>
      </c>
      <c r="AE553" s="82" t="s">
        <v>1162</v>
      </c>
      <c r="AF553" s="85" t="s">
        <v>1805</v>
      </c>
      <c r="AG553" s="85" t="s">
        <v>8566</v>
      </c>
      <c r="AH553" s="85" t="s">
        <v>8567</v>
      </c>
      <c r="AI553" s="85" t="s">
        <v>2805</v>
      </c>
      <c r="AJ553" s="70" t="s">
        <v>1367</v>
      </c>
    </row>
    <row r="554" spans="1:36" x14ac:dyDescent="0.3">
      <c r="A554" s="59" t="str">
        <f t="shared" si="104"/>
        <v>SWL01-KFW-SEWP-SB-06</v>
      </c>
      <c r="B554" s="85" t="s">
        <v>2069</v>
      </c>
      <c r="C554" s="85" t="s">
        <v>8565</v>
      </c>
      <c r="D554" s="70" t="s">
        <v>1806</v>
      </c>
      <c r="E554" s="70" t="s">
        <v>1201</v>
      </c>
      <c r="F554" s="70" t="s">
        <v>1201</v>
      </c>
      <c r="G554" s="59" t="s">
        <v>5630</v>
      </c>
      <c r="H554" s="70" t="s">
        <v>4725</v>
      </c>
      <c r="I554" s="59" t="s">
        <v>4901</v>
      </c>
      <c r="J554" s="70" t="s">
        <v>1367</v>
      </c>
      <c r="K554" s="59" t="s">
        <v>1163</v>
      </c>
      <c r="L554" s="82" t="str">
        <f t="shared" si="105"/>
        <v>9999124A</v>
      </c>
      <c r="M554" s="82" t="s">
        <v>4686</v>
      </c>
      <c r="N554" s="70" t="s">
        <v>2687</v>
      </c>
      <c r="O554" s="84">
        <v>9999124</v>
      </c>
      <c r="P554" s="59">
        <f t="shared" si="106"/>
        <v>9999124</v>
      </c>
      <c r="Q554" s="163" t="s">
        <v>4891</v>
      </c>
      <c r="R554" s="59" t="s">
        <v>4890</v>
      </c>
      <c r="S554" t="s">
        <v>8428</v>
      </c>
      <c r="T554" s="59" t="str">
        <f t="shared" si="108"/>
        <v>Z32009148</v>
      </c>
      <c r="U554" s="85" t="s">
        <v>8691</v>
      </c>
      <c r="V554" s="85" t="s">
        <v>8558</v>
      </c>
      <c r="W554" s="70" t="str">
        <f t="shared" si="107"/>
        <v>NATL - SB - Z32009148</v>
      </c>
      <c r="X554" s="85" t="s">
        <v>4900</v>
      </c>
      <c r="Y554" s="70" t="s">
        <v>774</v>
      </c>
      <c r="Z554" s="70" t="s">
        <v>774</v>
      </c>
      <c r="AA554" s="171" t="s">
        <v>774</v>
      </c>
      <c r="AB554" s="70" t="s">
        <v>774</v>
      </c>
      <c r="AC554" s="85" t="s">
        <v>1808</v>
      </c>
      <c r="AD554" s="85" t="s">
        <v>4922</v>
      </c>
      <c r="AE554" s="82" t="s">
        <v>1162</v>
      </c>
      <c r="AF554" s="85" t="s">
        <v>1805</v>
      </c>
      <c r="AG554" s="85" t="s">
        <v>8566</v>
      </c>
      <c r="AH554" s="85" t="s">
        <v>8567</v>
      </c>
      <c r="AI554" s="85" t="s">
        <v>2805</v>
      </c>
      <c r="AJ554" s="70" t="s">
        <v>1367</v>
      </c>
    </row>
    <row r="555" spans="1:36" x14ac:dyDescent="0.3">
      <c r="A555" s="59" t="str">
        <f t="shared" si="104"/>
        <v>SKT01-KFW-SEWP-SB-06</v>
      </c>
      <c r="B555" s="85" t="s">
        <v>2069</v>
      </c>
      <c r="C555" s="85" t="s">
        <v>8565</v>
      </c>
      <c r="D555" s="70" t="s">
        <v>1806</v>
      </c>
      <c r="E555" s="70" t="s">
        <v>1201</v>
      </c>
      <c r="F555" s="70" t="s">
        <v>1201</v>
      </c>
      <c r="G555" s="59" t="s">
        <v>5630</v>
      </c>
      <c r="H555" s="70" t="s">
        <v>4725</v>
      </c>
      <c r="I555" s="59" t="s">
        <v>4901</v>
      </c>
      <c r="J555" s="70" t="s">
        <v>1367</v>
      </c>
      <c r="K555" s="59" t="s">
        <v>1163</v>
      </c>
      <c r="L555" s="82" t="str">
        <f t="shared" si="105"/>
        <v>9999125A</v>
      </c>
      <c r="M555" s="82" t="s">
        <v>4686</v>
      </c>
      <c r="N555" s="70" t="s">
        <v>2687</v>
      </c>
      <c r="O555" s="84">
        <v>9999125</v>
      </c>
      <c r="P555" s="59">
        <f t="shared" si="106"/>
        <v>9999125</v>
      </c>
      <c r="Q555" s="163" t="s">
        <v>4891</v>
      </c>
      <c r="R555" s="59" t="s">
        <v>4890</v>
      </c>
      <c r="S555" t="s">
        <v>8429</v>
      </c>
      <c r="T555" s="59" t="str">
        <f t="shared" si="108"/>
        <v>Z39004188</v>
      </c>
      <c r="U555" s="85" t="s">
        <v>8692</v>
      </c>
      <c r="V555" s="85" t="s">
        <v>8559</v>
      </c>
      <c r="W555" s="70" t="str">
        <f t="shared" si="107"/>
        <v>NATL - SB - Z39004188</v>
      </c>
      <c r="X555" s="85" t="s">
        <v>4900</v>
      </c>
      <c r="Y555" s="70" t="s">
        <v>774</v>
      </c>
      <c r="Z555" s="70" t="s">
        <v>774</v>
      </c>
      <c r="AA555" s="171" t="s">
        <v>774</v>
      </c>
      <c r="AB555" s="70" t="s">
        <v>774</v>
      </c>
      <c r="AC555" s="85" t="s">
        <v>1808</v>
      </c>
      <c r="AD555" s="85" t="s">
        <v>4922</v>
      </c>
      <c r="AE555" s="82" t="s">
        <v>1162</v>
      </c>
      <c r="AF555" s="85" t="s">
        <v>1805</v>
      </c>
      <c r="AG555" s="85" t="s">
        <v>8566</v>
      </c>
      <c r="AH555" s="85" t="s">
        <v>8567</v>
      </c>
      <c r="AI555" s="85" t="s">
        <v>2805</v>
      </c>
      <c r="AJ555" s="70" t="s">
        <v>1367</v>
      </c>
    </row>
    <row r="556" spans="1:36" x14ac:dyDescent="0.3">
      <c r="A556" s="59" t="str">
        <f t="shared" si="104"/>
        <v>SKT01-KFW-SEWP-SB-01</v>
      </c>
      <c r="B556" s="85" t="s">
        <v>2069</v>
      </c>
      <c r="C556" s="85" t="s">
        <v>8565</v>
      </c>
      <c r="D556" s="70" t="s">
        <v>1806</v>
      </c>
      <c r="E556" s="70" t="s">
        <v>1201</v>
      </c>
      <c r="F556" s="70" t="s">
        <v>1201</v>
      </c>
      <c r="G556" s="59" t="s">
        <v>5630</v>
      </c>
      <c r="H556" s="70" t="s">
        <v>4725</v>
      </c>
      <c r="I556" s="59" t="s">
        <v>4901</v>
      </c>
      <c r="J556" s="70" t="s">
        <v>1367</v>
      </c>
      <c r="K556" s="59" t="s">
        <v>1163</v>
      </c>
      <c r="L556" s="82" t="str">
        <f t="shared" si="105"/>
        <v>9999126A</v>
      </c>
      <c r="M556" s="82" t="s">
        <v>4686</v>
      </c>
      <c r="N556" s="70" t="s">
        <v>2687</v>
      </c>
      <c r="O556" s="84">
        <v>9999126</v>
      </c>
      <c r="P556" s="59">
        <f t="shared" si="106"/>
        <v>9999126</v>
      </c>
      <c r="Q556" s="163" t="s">
        <v>4891</v>
      </c>
      <c r="R556" s="59" t="s">
        <v>4890</v>
      </c>
      <c r="S556" t="s">
        <v>8430</v>
      </c>
      <c r="T556" s="59" t="str">
        <f t="shared" si="108"/>
        <v>Z39004183</v>
      </c>
      <c r="U556" s="85" t="s">
        <v>8693</v>
      </c>
      <c r="V556" s="85" t="s">
        <v>8560</v>
      </c>
      <c r="W556" s="70" t="str">
        <f t="shared" si="107"/>
        <v>NATL - SB - Z39004183</v>
      </c>
      <c r="X556" s="85" t="s">
        <v>4900</v>
      </c>
      <c r="Y556" s="70" t="s">
        <v>774</v>
      </c>
      <c r="Z556" s="70" t="s">
        <v>774</v>
      </c>
      <c r="AA556" s="171" t="s">
        <v>774</v>
      </c>
      <c r="AB556" s="70" t="s">
        <v>774</v>
      </c>
      <c r="AC556" s="85" t="s">
        <v>1808</v>
      </c>
      <c r="AD556" s="85" t="s">
        <v>4922</v>
      </c>
      <c r="AE556" s="82" t="s">
        <v>1162</v>
      </c>
      <c r="AF556" s="85" t="s">
        <v>1805</v>
      </c>
      <c r="AG556" s="85" t="s">
        <v>8566</v>
      </c>
      <c r="AH556" s="85" t="s">
        <v>8567</v>
      </c>
      <c r="AI556" s="85" t="s">
        <v>2805</v>
      </c>
      <c r="AJ556" s="70" t="s">
        <v>1367</v>
      </c>
    </row>
    <row r="557" spans="1:36" x14ac:dyDescent="0.3">
      <c r="A557" s="59" t="str">
        <f t="shared" si="104"/>
        <v>SKT01-KFW-SEWP-SB-03</v>
      </c>
      <c r="B557" s="85" t="s">
        <v>2069</v>
      </c>
      <c r="C557" s="85" t="s">
        <v>8565</v>
      </c>
      <c r="D557" s="70" t="s">
        <v>1806</v>
      </c>
      <c r="E557" s="70" t="s">
        <v>1201</v>
      </c>
      <c r="F557" s="70" t="s">
        <v>1201</v>
      </c>
      <c r="G557" s="59" t="s">
        <v>5630</v>
      </c>
      <c r="H557" s="70" t="s">
        <v>4725</v>
      </c>
      <c r="I557" s="59" t="s">
        <v>4901</v>
      </c>
      <c r="J557" s="70" t="s">
        <v>1367</v>
      </c>
      <c r="K557" s="59" t="s">
        <v>1163</v>
      </c>
      <c r="L557" s="82" t="str">
        <f t="shared" si="105"/>
        <v>9999127A</v>
      </c>
      <c r="M557" s="82" t="s">
        <v>4686</v>
      </c>
      <c r="N557" s="70" t="s">
        <v>2687</v>
      </c>
      <c r="O557" s="84">
        <v>9999127</v>
      </c>
      <c r="P557" s="59">
        <f t="shared" si="106"/>
        <v>9999127</v>
      </c>
      <c r="Q557" s="163" t="s">
        <v>4891</v>
      </c>
      <c r="R557" s="59" t="s">
        <v>4890</v>
      </c>
      <c r="S557" t="s">
        <v>8431</v>
      </c>
      <c r="T557" s="59" t="str">
        <f t="shared" si="108"/>
        <v>Z39004185</v>
      </c>
      <c r="U557" s="85" t="s">
        <v>8694</v>
      </c>
      <c r="V557" s="85" t="s">
        <v>8561</v>
      </c>
      <c r="W557" s="70" t="str">
        <f t="shared" si="107"/>
        <v>NATL - SB - Z39004185</v>
      </c>
      <c r="X557" s="85" t="s">
        <v>4900</v>
      </c>
      <c r="Y557" s="70" t="s">
        <v>774</v>
      </c>
      <c r="Z557" s="70" t="s">
        <v>774</v>
      </c>
      <c r="AA557" s="171" t="s">
        <v>774</v>
      </c>
      <c r="AB557" s="70" t="s">
        <v>774</v>
      </c>
      <c r="AC557" s="85" t="s">
        <v>1808</v>
      </c>
      <c r="AD557" s="85" t="s">
        <v>4922</v>
      </c>
      <c r="AE557" s="82" t="s">
        <v>1162</v>
      </c>
      <c r="AF557" s="85" t="s">
        <v>1805</v>
      </c>
      <c r="AG557" s="85" t="s">
        <v>8566</v>
      </c>
      <c r="AH557" s="85" t="s">
        <v>8567</v>
      </c>
      <c r="AI557" s="85" t="s">
        <v>2805</v>
      </c>
      <c r="AJ557" s="70" t="s">
        <v>1367</v>
      </c>
    </row>
    <row r="558" spans="1:36" x14ac:dyDescent="0.3">
      <c r="A558" s="59" t="str">
        <f t="shared" si="104"/>
        <v>SKT01-KFW-SEWP-SB-04</v>
      </c>
      <c r="B558" s="85" t="s">
        <v>2069</v>
      </c>
      <c r="C558" s="85" t="s">
        <v>8565</v>
      </c>
      <c r="D558" s="70" t="s">
        <v>1806</v>
      </c>
      <c r="E558" s="70" t="s">
        <v>1201</v>
      </c>
      <c r="F558" s="70" t="s">
        <v>1201</v>
      </c>
      <c r="G558" s="59" t="s">
        <v>5630</v>
      </c>
      <c r="H558" s="70" t="s">
        <v>4725</v>
      </c>
      <c r="I558" s="59" t="s">
        <v>4901</v>
      </c>
      <c r="J558" s="70" t="s">
        <v>1367</v>
      </c>
      <c r="K558" s="59" t="s">
        <v>1163</v>
      </c>
      <c r="L558" s="82" t="str">
        <f t="shared" si="105"/>
        <v>9999128A</v>
      </c>
      <c r="M558" s="82" t="s">
        <v>4686</v>
      </c>
      <c r="N558" s="70" t="s">
        <v>2687</v>
      </c>
      <c r="O558" s="84">
        <v>9999128</v>
      </c>
      <c r="P558" s="59">
        <f t="shared" si="106"/>
        <v>9999128</v>
      </c>
      <c r="Q558" s="163" t="s">
        <v>4891</v>
      </c>
      <c r="R558" s="59" t="s">
        <v>4890</v>
      </c>
      <c r="S558" t="s">
        <v>8432</v>
      </c>
      <c r="T558" s="59" t="str">
        <f t="shared" si="108"/>
        <v>Z39004186</v>
      </c>
      <c r="U558" s="85" t="s">
        <v>8695</v>
      </c>
      <c r="V558" s="85" t="s">
        <v>8562</v>
      </c>
      <c r="W558" s="70" t="str">
        <f t="shared" si="107"/>
        <v>NATL - SB - Z39004186</v>
      </c>
      <c r="X558" s="85" t="s">
        <v>4900</v>
      </c>
      <c r="Y558" s="70" t="s">
        <v>774</v>
      </c>
      <c r="Z558" s="70" t="s">
        <v>774</v>
      </c>
      <c r="AA558" s="171" t="s">
        <v>774</v>
      </c>
      <c r="AB558" s="70" t="s">
        <v>774</v>
      </c>
      <c r="AC558" s="85" t="s">
        <v>1808</v>
      </c>
      <c r="AD558" s="85" t="s">
        <v>4922</v>
      </c>
      <c r="AE558" s="82" t="s">
        <v>1162</v>
      </c>
      <c r="AF558" s="85" t="s">
        <v>1805</v>
      </c>
      <c r="AG558" s="85" t="s">
        <v>8566</v>
      </c>
      <c r="AH558" s="85" t="s">
        <v>8567</v>
      </c>
      <c r="AI558" s="85" t="s">
        <v>2805</v>
      </c>
      <c r="AJ558" s="70" t="s">
        <v>1367</v>
      </c>
    </row>
    <row r="559" spans="1:36" x14ac:dyDescent="0.3">
      <c r="A559" s="59" t="str">
        <f t="shared" si="104"/>
        <v>SKT01-KFW-SEWP-SB-02</v>
      </c>
      <c r="B559" s="85" t="s">
        <v>2069</v>
      </c>
      <c r="C559" s="85" t="s">
        <v>8565</v>
      </c>
      <c r="D559" s="70" t="s">
        <v>1806</v>
      </c>
      <c r="E559" s="70" t="s">
        <v>1201</v>
      </c>
      <c r="F559" s="70" t="s">
        <v>1201</v>
      </c>
      <c r="G559" s="59" t="s">
        <v>5630</v>
      </c>
      <c r="H559" s="70" t="s">
        <v>4725</v>
      </c>
      <c r="I559" s="59" t="s">
        <v>4901</v>
      </c>
      <c r="J559" s="70" t="s">
        <v>1367</v>
      </c>
      <c r="K559" s="59" t="s">
        <v>1163</v>
      </c>
      <c r="L559" s="82" t="str">
        <f t="shared" si="105"/>
        <v>9999129A</v>
      </c>
      <c r="M559" s="82" t="s">
        <v>4686</v>
      </c>
      <c r="N559" s="70" t="s">
        <v>2687</v>
      </c>
      <c r="O559" s="84">
        <v>9999129</v>
      </c>
      <c r="P559" s="59">
        <f t="shared" si="106"/>
        <v>9999129</v>
      </c>
      <c r="Q559" s="163" t="s">
        <v>4891</v>
      </c>
      <c r="R559" s="59" t="s">
        <v>4890</v>
      </c>
      <c r="S559" t="s">
        <v>8433</v>
      </c>
      <c r="T559" s="59" t="str">
        <f t="shared" si="108"/>
        <v>Z39004184</v>
      </c>
      <c r="U559" s="85" t="s">
        <v>8696</v>
      </c>
      <c r="V559" s="85" t="s">
        <v>8563</v>
      </c>
      <c r="W559" s="70" t="str">
        <f t="shared" si="107"/>
        <v>NATL - SB - Z39004184</v>
      </c>
      <c r="X559" s="85" t="s">
        <v>4900</v>
      </c>
      <c r="Y559" s="70" t="s">
        <v>774</v>
      </c>
      <c r="Z559" s="70" t="s">
        <v>774</v>
      </c>
      <c r="AA559" s="171" t="s">
        <v>774</v>
      </c>
      <c r="AB559" s="70" t="s">
        <v>774</v>
      </c>
      <c r="AC559" s="85" t="s">
        <v>1808</v>
      </c>
      <c r="AD559" s="85" t="s">
        <v>4922</v>
      </c>
      <c r="AE559" s="82" t="s">
        <v>1162</v>
      </c>
      <c r="AF559" s="85" t="s">
        <v>1805</v>
      </c>
      <c r="AG559" s="85" t="s">
        <v>8566</v>
      </c>
      <c r="AH559" s="85" t="s">
        <v>8567</v>
      </c>
      <c r="AI559" s="85" t="s">
        <v>2805</v>
      </c>
      <c r="AJ559" s="70" t="s">
        <v>1367</v>
      </c>
    </row>
    <row r="560" spans="1:36" x14ac:dyDescent="0.3">
      <c r="A560" s="59" t="str">
        <f t="shared" si="104"/>
        <v>SKT01-KFW-SEWP-SB-05</v>
      </c>
      <c r="B560" s="85" t="s">
        <v>2069</v>
      </c>
      <c r="C560" s="85" t="s">
        <v>8565</v>
      </c>
      <c r="D560" s="70" t="s">
        <v>1806</v>
      </c>
      <c r="E560" s="70" t="s">
        <v>1201</v>
      </c>
      <c r="F560" s="70" t="s">
        <v>1201</v>
      </c>
      <c r="G560" s="59" t="s">
        <v>5630</v>
      </c>
      <c r="H560" s="70" t="s">
        <v>4725</v>
      </c>
      <c r="I560" s="59" t="s">
        <v>4901</v>
      </c>
      <c r="J560" s="70" t="s">
        <v>1367</v>
      </c>
      <c r="K560" s="59" t="s">
        <v>1163</v>
      </c>
      <c r="L560" s="82" t="str">
        <f t="shared" si="105"/>
        <v>9999130A</v>
      </c>
      <c r="M560" s="82" t="s">
        <v>4686</v>
      </c>
      <c r="N560" s="70" t="s">
        <v>2687</v>
      </c>
      <c r="O560" s="84">
        <v>9999130</v>
      </c>
      <c r="P560" s="59">
        <f t="shared" si="106"/>
        <v>9999130</v>
      </c>
      <c r="Q560" s="163" t="s">
        <v>4891</v>
      </c>
      <c r="R560" s="59" t="s">
        <v>4890</v>
      </c>
      <c r="S560" t="s">
        <v>8434</v>
      </c>
      <c r="T560" s="59" t="str">
        <f t="shared" si="108"/>
        <v>Z39004187</v>
      </c>
      <c r="U560" s="85" t="s">
        <v>8697</v>
      </c>
      <c r="V560" s="85" t="s">
        <v>8564</v>
      </c>
      <c r="W560" s="70" t="str">
        <f t="shared" si="107"/>
        <v>NATL - SB - Z39004187</v>
      </c>
      <c r="X560" s="85" t="s">
        <v>4900</v>
      </c>
      <c r="Y560" s="70" t="s">
        <v>774</v>
      </c>
      <c r="Z560" s="70" t="s">
        <v>774</v>
      </c>
      <c r="AA560" s="171" t="s">
        <v>774</v>
      </c>
      <c r="AB560" s="70" t="s">
        <v>774</v>
      </c>
      <c r="AC560" s="85" t="s">
        <v>1808</v>
      </c>
      <c r="AD560" s="85" t="s">
        <v>4922</v>
      </c>
      <c r="AE560" s="82" t="s">
        <v>1162</v>
      </c>
      <c r="AF560" s="85" t="s">
        <v>1805</v>
      </c>
      <c r="AG560" s="85" t="s">
        <v>8566</v>
      </c>
      <c r="AH560" s="85" t="s">
        <v>8567</v>
      </c>
      <c r="AI560" s="85" t="s">
        <v>2805</v>
      </c>
      <c r="AJ560" s="70" t="s">
        <v>1367</v>
      </c>
    </row>
    <row r="561" spans="1:36" x14ac:dyDescent="0.3">
      <c r="A561" s="59" t="str">
        <f t="shared" si="104"/>
        <v>NATL-KFW-HOD-01</v>
      </c>
      <c r="B561" s="85" t="s">
        <v>2069</v>
      </c>
      <c r="C561" s="85" t="s">
        <v>8565</v>
      </c>
      <c r="D561" s="70" t="s">
        <v>1806</v>
      </c>
      <c r="E561" s="70" t="s">
        <v>1201</v>
      </c>
      <c r="F561" s="70" t="s">
        <v>1201</v>
      </c>
      <c r="G561" s="59" t="s">
        <v>5630</v>
      </c>
      <c r="H561" s="70" t="s">
        <v>4725</v>
      </c>
      <c r="I561" s="59" t="s">
        <v>4901</v>
      </c>
      <c r="J561" s="70" t="s">
        <v>1367</v>
      </c>
      <c r="K561" s="59" t="s">
        <v>1163</v>
      </c>
      <c r="L561" s="82" t="s">
        <v>2829</v>
      </c>
      <c r="M561" s="82" t="s">
        <v>4686</v>
      </c>
      <c r="N561" s="70" t="s">
        <v>2687</v>
      </c>
      <c r="O561" s="84">
        <v>85</v>
      </c>
      <c r="P561" s="59">
        <f t="shared" si="106"/>
        <v>85</v>
      </c>
      <c r="Q561" s="163" t="s">
        <v>4891</v>
      </c>
      <c r="R561" s="59" t="s">
        <v>4890</v>
      </c>
      <c r="S561" s="85" t="s">
        <v>8567</v>
      </c>
      <c r="T561" s="59" t="str">
        <f t="shared" si="108"/>
        <v>Jawad Mansoor</v>
      </c>
      <c r="U561" s="85" t="s">
        <v>8567</v>
      </c>
      <c r="V561" s="85" t="s">
        <v>2805</v>
      </c>
      <c r="W561" s="70" t="str">
        <f t="shared" si="107"/>
        <v>NATL - HOD - Jawad Mansoor</v>
      </c>
      <c r="X561" s="85" t="s">
        <v>1367</v>
      </c>
      <c r="Y561" s="70" t="s">
        <v>774</v>
      </c>
      <c r="Z561" s="70" t="s">
        <v>774</v>
      </c>
      <c r="AA561" s="171" t="s">
        <v>774</v>
      </c>
      <c r="AB561" s="70" t="s">
        <v>774</v>
      </c>
      <c r="AC561" s="85" t="s">
        <v>2075</v>
      </c>
      <c r="AD561" s="85" t="s">
        <v>1151</v>
      </c>
      <c r="AE561" s="82" t="s">
        <v>2486</v>
      </c>
      <c r="AF561" s="85" t="s">
        <v>1805</v>
      </c>
      <c r="AG561" s="85" t="s">
        <v>8566</v>
      </c>
      <c r="AH561" s="85"/>
      <c r="AI561" s="85"/>
      <c r="AJ561" s="70"/>
    </row>
  </sheetData>
  <conditionalFormatting sqref="L2">
    <cfRule type="duplicateValues" dxfId="3681" priority="391"/>
  </conditionalFormatting>
  <conditionalFormatting sqref="L2:L561">
    <cfRule type="duplicateValues" dxfId="3680" priority="2"/>
  </conditionalFormatting>
  <conditionalFormatting sqref="L3:L30">
    <cfRule type="duplicateValues" dxfId="3679" priority="76"/>
  </conditionalFormatting>
  <conditionalFormatting sqref="L31">
    <cfRule type="duplicateValues" dxfId="3678" priority="133"/>
    <cfRule type="duplicateValues" dxfId="3677" priority="134"/>
    <cfRule type="duplicateValues" dxfId="3676" priority="135"/>
    <cfRule type="duplicateValues" dxfId="3675" priority="136"/>
    <cfRule type="duplicateValues" dxfId="3674" priority="137"/>
    <cfRule type="duplicateValues" dxfId="3673" priority="138"/>
  </conditionalFormatting>
  <conditionalFormatting sqref="L45">
    <cfRule type="duplicateValues" dxfId="3672" priority="376"/>
  </conditionalFormatting>
  <conditionalFormatting sqref="L47">
    <cfRule type="duplicateValues" dxfId="3671" priority="67"/>
    <cfRule type="duplicateValues" dxfId="3670" priority="68"/>
    <cfRule type="duplicateValues" dxfId="3669" priority="69"/>
    <cfRule type="duplicateValues" dxfId="3668" priority="70"/>
    <cfRule type="duplicateValues" dxfId="3667" priority="71"/>
    <cfRule type="duplicateValues" dxfId="3666" priority="72"/>
    <cfRule type="duplicateValues" dxfId="3665" priority="73"/>
    <cfRule type="duplicateValues" dxfId="3664" priority="74"/>
    <cfRule type="duplicateValues" dxfId="3663" priority="75"/>
  </conditionalFormatting>
  <conditionalFormatting sqref="L48">
    <cfRule type="duplicateValues" dxfId="3662" priority="374"/>
    <cfRule type="duplicateValues" dxfId="3661" priority="375"/>
  </conditionalFormatting>
  <conditionalFormatting sqref="L50:L51">
    <cfRule type="duplicateValues" dxfId="3660" priority="372"/>
    <cfRule type="duplicateValues" dxfId="3659" priority="373"/>
  </conditionalFormatting>
  <conditionalFormatting sqref="L55">
    <cfRule type="duplicateValues" dxfId="3658" priority="58"/>
    <cfRule type="duplicateValues" dxfId="3657" priority="59"/>
    <cfRule type="duplicateValues" dxfId="3656" priority="60"/>
    <cfRule type="duplicateValues" dxfId="3655" priority="61"/>
    <cfRule type="duplicateValues" dxfId="3654" priority="62"/>
    <cfRule type="duplicateValues" dxfId="3653" priority="63"/>
    <cfRule type="duplicateValues" dxfId="3652" priority="64"/>
    <cfRule type="duplicateValues" dxfId="3651" priority="65"/>
    <cfRule type="duplicateValues" dxfId="3650" priority="66"/>
  </conditionalFormatting>
  <conditionalFormatting sqref="L56:L57">
    <cfRule type="duplicateValues" dxfId="3649" priority="370"/>
  </conditionalFormatting>
  <conditionalFormatting sqref="L74">
    <cfRule type="duplicateValues" dxfId="3648" priority="379"/>
  </conditionalFormatting>
  <conditionalFormatting sqref="L81">
    <cfRule type="duplicateValues" dxfId="3647" priority="377"/>
    <cfRule type="duplicateValues" dxfId="3646" priority="378"/>
  </conditionalFormatting>
  <conditionalFormatting sqref="L82 L67 L52 L85">
    <cfRule type="duplicateValues" dxfId="3645" priority="371"/>
  </conditionalFormatting>
  <conditionalFormatting sqref="L83:L84">
    <cfRule type="duplicateValues" dxfId="3644" priority="389"/>
  </conditionalFormatting>
  <conditionalFormatting sqref="L85:L87 L75:L76 L40:L42 L33:L36 L101 L59:L62 L82 L44:L46 L52:L54 L92:L99 L73 L65:L70 L38 L48:L49 L56:L57 L104:L107">
    <cfRule type="duplicateValues" dxfId="3643" priority="57"/>
  </conditionalFormatting>
  <conditionalFormatting sqref="L85:L87">
    <cfRule type="duplicateValues" dxfId="3642" priority="56"/>
  </conditionalFormatting>
  <conditionalFormatting sqref="L88:L89">
    <cfRule type="duplicateValues" dxfId="3641" priority="387"/>
    <cfRule type="duplicateValues" dxfId="3640" priority="388"/>
  </conditionalFormatting>
  <conditionalFormatting sqref="L90">
    <cfRule type="duplicateValues" dxfId="3639" priority="382"/>
    <cfRule type="duplicateValues" dxfId="3638" priority="383"/>
    <cfRule type="duplicateValues" dxfId="3637" priority="384"/>
    <cfRule type="duplicateValues" dxfId="3636" priority="385"/>
    <cfRule type="duplicateValues" dxfId="3635" priority="386"/>
  </conditionalFormatting>
  <conditionalFormatting sqref="L91">
    <cfRule type="duplicateValues" dxfId="3634" priority="380"/>
    <cfRule type="duplicateValues" dxfId="3633" priority="381"/>
  </conditionalFormatting>
  <conditionalFormatting sqref="L100">
    <cfRule type="duplicateValues" dxfId="3632" priority="390"/>
  </conditionalFormatting>
  <conditionalFormatting sqref="L102 L71:L72 L58 L32 L39 L62:L63">
    <cfRule type="duplicateValues" dxfId="3631" priority="369"/>
  </conditionalFormatting>
  <conditionalFormatting sqref="L107">
    <cfRule type="duplicateValues" dxfId="3630" priority="19"/>
    <cfRule type="duplicateValues" dxfId="3629" priority="20"/>
    <cfRule type="duplicateValues" dxfId="3628" priority="21"/>
    <cfRule type="duplicateValues" dxfId="3627" priority="22"/>
    <cfRule type="duplicateValues" dxfId="3626" priority="23"/>
    <cfRule type="duplicateValues" dxfId="3625" priority="24"/>
  </conditionalFormatting>
  <conditionalFormatting sqref="L108:L145">
    <cfRule type="duplicateValues" dxfId="3624" priority="41"/>
  </conditionalFormatting>
  <conditionalFormatting sqref="L117">
    <cfRule type="duplicateValues" dxfId="3623" priority="341"/>
  </conditionalFormatting>
  <conditionalFormatting sqref="L124">
    <cfRule type="duplicateValues" dxfId="3622" priority="339"/>
    <cfRule type="duplicateValues" dxfId="3621" priority="340"/>
  </conditionalFormatting>
  <conditionalFormatting sqref="L132:L134">
    <cfRule type="duplicateValues" dxfId="3620" priority="338"/>
  </conditionalFormatting>
  <conditionalFormatting sqref="L135 L137">
    <cfRule type="duplicateValues" dxfId="3619" priority="337"/>
  </conditionalFormatting>
  <conditionalFormatting sqref="L136">
    <cfRule type="duplicateValues" dxfId="3618" priority="335"/>
    <cfRule type="duplicateValues" dxfId="3617" priority="336"/>
  </conditionalFormatting>
  <conditionalFormatting sqref="L141 L143">
    <cfRule type="duplicateValues" dxfId="3616" priority="334"/>
  </conditionalFormatting>
  <conditionalFormatting sqref="L144 L142 L130 L147">
    <cfRule type="duplicateValues" dxfId="3615" priority="248"/>
  </conditionalFormatting>
  <conditionalFormatting sqref="L144">
    <cfRule type="duplicateValues" dxfId="3614" priority="333"/>
  </conditionalFormatting>
  <conditionalFormatting sqref="L146">
    <cfRule type="duplicateValues" dxfId="3613" priority="113"/>
    <cfRule type="duplicateValues" dxfId="3612" priority="114"/>
    <cfRule type="duplicateValues" dxfId="3611" priority="115"/>
    <cfRule type="duplicateValues" dxfId="3610" priority="116"/>
    <cfRule type="duplicateValues" dxfId="3609" priority="117"/>
  </conditionalFormatting>
  <conditionalFormatting sqref="L147">
    <cfRule type="duplicateValues" dxfId="3608" priority="247"/>
  </conditionalFormatting>
  <conditionalFormatting sqref="L150:L151">
    <cfRule type="duplicateValues" dxfId="3607" priority="354"/>
  </conditionalFormatting>
  <conditionalFormatting sqref="L150:L158 L160:L168 L172:L189">
    <cfRule type="duplicateValues" dxfId="3606" priority="39"/>
  </conditionalFormatting>
  <conditionalFormatting sqref="L152:L153">
    <cfRule type="duplicateValues" dxfId="3605" priority="92"/>
  </conditionalFormatting>
  <conditionalFormatting sqref="L156">
    <cfRule type="duplicateValues" dxfId="3604" priority="353"/>
  </conditionalFormatting>
  <conditionalFormatting sqref="L156:L157">
    <cfRule type="duplicateValues" dxfId="3603" priority="352"/>
  </conditionalFormatting>
  <conditionalFormatting sqref="L157">
    <cfRule type="duplicateValues" dxfId="3602" priority="351"/>
  </conditionalFormatting>
  <conditionalFormatting sqref="L158 L160">
    <cfRule type="duplicateValues" dxfId="3601" priority="350"/>
  </conditionalFormatting>
  <conditionalFormatting sqref="L159">
    <cfRule type="duplicateValues" dxfId="3600" priority="83"/>
    <cfRule type="duplicateValues" dxfId="3599" priority="84"/>
    <cfRule type="duplicateValues" dxfId="3598" priority="85"/>
    <cfRule type="duplicateValues" dxfId="3597" priority="86"/>
    <cfRule type="duplicateValues" dxfId="3596" priority="87"/>
    <cfRule type="duplicateValues" dxfId="3595" priority="88"/>
    <cfRule type="duplicateValues" dxfId="3594" priority="89"/>
    <cfRule type="duplicateValues" dxfId="3593" priority="90"/>
    <cfRule type="duplicateValues" dxfId="3592" priority="91"/>
  </conditionalFormatting>
  <conditionalFormatting sqref="L161">
    <cfRule type="duplicateValues" dxfId="3591" priority="349"/>
  </conditionalFormatting>
  <conditionalFormatting sqref="L162 L158 L160">
    <cfRule type="duplicateValues" dxfId="3590" priority="348"/>
  </conditionalFormatting>
  <conditionalFormatting sqref="L163">
    <cfRule type="duplicateValues" dxfId="3589" priority="347"/>
  </conditionalFormatting>
  <conditionalFormatting sqref="L163:L164">
    <cfRule type="duplicateValues" dxfId="3588" priority="346"/>
  </conditionalFormatting>
  <conditionalFormatting sqref="L164">
    <cfRule type="duplicateValues" dxfId="3587" priority="345"/>
  </conditionalFormatting>
  <conditionalFormatting sqref="L165:L166">
    <cfRule type="duplicateValues" dxfId="3586" priority="344"/>
  </conditionalFormatting>
  <conditionalFormatting sqref="L167">
    <cfRule type="duplicateValues" dxfId="3585" priority="343"/>
  </conditionalFormatting>
  <conditionalFormatting sqref="L168 L155 L165:L166 L152:L153">
    <cfRule type="duplicateValues" dxfId="3584" priority="342"/>
  </conditionalFormatting>
  <conditionalFormatting sqref="L169">
    <cfRule type="duplicateValues" dxfId="3583" priority="118"/>
    <cfRule type="duplicateValues" dxfId="3582" priority="119"/>
    <cfRule type="duplicateValues" dxfId="3581" priority="120"/>
    <cfRule type="duplicateValues" dxfId="3580" priority="121"/>
    <cfRule type="duplicateValues" dxfId="3579" priority="122"/>
  </conditionalFormatting>
  <conditionalFormatting sqref="L170:L171">
    <cfRule type="duplicateValues" dxfId="3578" priority="40"/>
  </conditionalFormatting>
  <conditionalFormatting sqref="L177 L174:L175">
    <cfRule type="duplicateValues" dxfId="3577" priority="329"/>
  </conditionalFormatting>
  <conditionalFormatting sqref="L178">
    <cfRule type="duplicateValues" dxfId="3576" priority="327"/>
  </conditionalFormatting>
  <conditionalFormatting sqref="L183">
    <cfRule type="duplicateValues" dxfId="3575" priority="323"/>
    <cfRule type="duplicateValues" dxfId="3574" priority="324"/>
    <cfRule type="duplicateValues" dxfId="3573" priority="325"/>
    <cfRule type="duplicateValues" dxfId="3572" priority="326"/>
  </conditionalFormatting>
  <conditionalFormatting sqref="L189">
    <cfRule type="duplicateValues" dxfId="3571" priority="328"/>
  </conditionalFormatting>
  <conditionalFormatting sqref="L190">
    <cfRule type="duplicateValues" dxfId="3570" priority="245"/>
    <cfRule type="duplicateValues" dxfId="3569" priority="246"/>
  </conditionalFormatting>
  <conditionalFormatting sqref="L192">
    <cfRule type="duplicateValues" dxfId="3568" priority="18"/>
  </conditionalFormatting>
  <conditionalFormatting sqref="L195">
    <cfRule type="duplicateValues" dxfId="3567" priority="332"/>
  </conditionalFormatting>
  <conditionalFormatting sqref="L200 L202">
    <cfRule type="duplicateValues" dxfId="3566" priority="311"/>
  </conditionalFormatting>
  <conditionalFormatting sqref="L201">
    <cfRule type="duplicateValues" dxfId="3565" priority="310"/>
  </conditionalFormatting>
  <conditionalFormatting sqref="L203:L204">
    <cfRule type="duplicateValues" dxfId="3564" priority="309"/>
  </conditionalFormatting>
  <conditionalFormatting sqref="L205:L206">
    <cfRule type="duplicateValues" dxfId="3563" priority="308"/>
  </conditionalFormatting>
  <conditionalFormatting sqref="L206">
    <cfRule type="duplicateValues" dxfId="3562" priority="307"/>
  </conditionalFormatting>
  <conditionalFormatting sqref="L211">
    <cfRule type="duplicateValues" dxfId="3561" priority="16"/>
    <cfRule type="duplicateValues" dxfId="3560" priority="17"/>
    <cfRule type="duplicateValues" dxfId="3559" priority="305"/>
    <cfRule type="duplicateValues" dxfId="3558" priority="306"/>
  </conditionalFormatting>
  <conditionalFormatting sqref="L214">
    <cfRule type="duplicateValues" dxfId="3557" priority="81"/>
    <cfRule type="duplicateValues" dxfId="3556" priority="82"/>
  </conditionalFormatting>
  <conditionalFormatting sqref="L217 L214:L215">
    <cfRule type="duplicateValues" dxfId="3555" priority="80"/>
  </conditionalFormatting>
  <conditionalFormatting sqref="L217">
    <cfRule type="duplicateValues" dxfId="3554" priority="331"/>
  </conditionalFormatting>
  <conditionalFormatting sqref="L219 L221">
    <cfRule type="duplicateValues" dxfId="3553" priority="330"/>
  </conditionalFormatting>
  <conditionalFormatting sqref="L222">
    <cfRule type="duplicateValues" dxfId="3552" priority="123"/>
    <cfRule type="duplicateValues" dxfId="3551" priority="124"/>
    <cfRule type="duplicateValues" dxfId="3550" priority="125"/>
    <cfRule type="duplicateValues" dxfId="3549" priority="126"/>
    <cfRule type="duplicateValues" dxfId="3548" priority="132"/>
  </conditionalFormatting>
  <conditionalFormatting sqref="L226">
    <cfRule type="duplicateValues" dxfId="3547" priority="304"/>
  </conditionalFormatting>
  <conditionalFormatting sqref="L230">
    <cfRule type="duplicateValues" dxfId="3546" priority="303"/>
  </conditionalFormatting>
  <conditionalFormatting sqref="L231">
    <cfRule type="duplicateValues" dxfId="3545" priority="363"/>
  </conditionalFormatting>
  <conditionalFormatting sqref="L231:L232">
    <cfRule type="duplicateValues" dxfId="3544" priority="362"/>
  </conditionalFormatting>
  <conditionalFormatting sqref="L232">
    <cfRule type="duplicateValues" dxfId="3543" priority="361"/>
  </conditionalFormatting>
  <conditionalFormatting sqref="L233">
    <cfRule type="duplicateValues" dxfId="3542" priority="360"/>
  </conditionalFormatting>
  <conditionalFormatting sqref="L235">
    <cfRule type="duplicateValues" dxfId="3541" priority="359"/>
  </conditionalFormatting>
  <conditionalFormatting sqref="L237">
    <cfRule type="duplicateValues" dxfId="3540" priority="368"/>
  </conditionalFormatting>
  <conditionalFormatting sqref="L244 L237">
    <cfRule type="duplicateValues" dxfId="3539" priority="367"/>
  </conditionalFormatting>
  <conditionalFormatting sqref="L244">
    <cfRule type="duplicateValues" dxfId="3538" priority="366"/>
  </conditionalFormatting>
  <conditionalFormatting sqref="L248">
    <cfRule type="duplicateValues" dxfId="3537" priority="356"/>
  </conditionalFormatting>
  <conditionalFormatting sqref="L251">
    <cfRule type="duplicateValues" dxfId="3536" priority="358"/>
  </conditionalFormatting>
  <conditionalFormatting sqref="L252 L238">
    <cfRule type="duplicateValues" dxfId="3535" priority="357"/>
  </conditionalFormatting>
  <conditionalFormatting sqref="L254 L250">
    <cfRule type="duplicateValues" dxfId="3534" priority="355"/>
  </conditionalFormatting>
  <conditionalFormatting sqref="L255:L256">
    <cfRule type="duplicateValues" dxfId="3533" priority="365"/>
  </conditionalFormatting>
  <conditionalFormatting sqref="L256 L247 L236 L234">
    <cfRule type="duplicateValues" dxfId="3532" priority="364"/>
  </conditionalFormatting>
  <conditionalFormatting sqref="L257:L258 L253 L243 L239 L245:L246">
    <cfRule type="duplicateValues" dxfId="3531" priority="25"/>
  </conditionalFormatting>
  <conditionalFormatting sqref="L259">
    <cfRule type="duplicateValues" dxfId="3530" priority="127"/>
    <cfRule type="duplicateValues" dxfId="3529" priority="128"/>
    <cfRule type="duplicateValues" dxfId="3528" priority="129"/>
    <cfRule type="duplicateValues" dxfId="3527" priority="130"/>
    <cfRule type="duplicateValues" dxfId="3526" priority="131"/>
  </conditionalFormatting>
  <conditionalFormatting sqref="L263">
    <cfRule type="duplicateValues" dxfId="3525" priority="279"/>
  </conditionalFormatting>
  <conditionalFormatting sqref="L265">
    <cfRule type="duplicateValues" dxfId="3524" priority="79"/>
  </conditionalFormatting>
  <conditionalFormatting sqref="L275:L276">
    <cfRule type="duplicateValues" dxfId="3523" priority="273"/>
  </conditionalFormatting>
  <conditionalFormatting sqref="L277 L270:L271">
    <cfRule type="duplicateValues" dxfId="3522" priority="15"/>
  </conditionalFormatting>
  <conditionalFormatting sqref="L280">
    <cfRule type="duplicateValues" dxfId="3521" priority="274"/>
    <cfRule type="duplicateValues" dxfId="3520" priority="275"/>
  </conditionalFormatting>
  <conditionalFormatting sqref="L281">
    <cfRule type="duplicateValues" dxfId="3519" priority="276"/>
    <cfRule type="duplicateValues" dxfId="3518" priority="277"/>
    <cfRule type="duplicateValues" dxfId="3517" priority="278"/>
  </conditionalFormatting>
  <conditionalFormatting sqref="L281:L282 L265 L267:L269">
    <cfRule type="duplicateValues" dxfId="3516" priority="78"/>
  </conditionalFormatting>
  <conditionalFormatting sqref="L283">
    <cfRule type="duplicateValues" dxfId="3515" priority="108"/>
    <cfRule type="duplicateValues" dxfId="3514" priority="109"/>
    <cfRule type="duplicateValues" dxfId="3513" priority="110"/>
    <cfRule type="duplicateValues" dxfId="3512" priority="111"/>
    <cfRule type="duplicateValues" dxfId="3511" priority="112"/>
  </conditionalFormatting>
  <conditionalFormatting sqref="L287">
    <cfRule type="duplicateValues" dxfId="3510" priority="322"/>
  </conditionalFormatting>
  <conditionalFormatting sqref="L291">
    <cfRule type="duplicateValues" dxfId="3509" priority="321"/>
  </conditionalFormatting>
  <conditionalFormatting sqref="L293:L295">
    <cfRule type="duplicateValues" dxfId="3508" priority="320"/>
  </conditionalFormatting>
  <conditionalFormatting sqref="L295">
    <cfRule type="duplicateValues" dxfId="3507" priority="319"/>
  </conditionalFormatting>
  <conditionalFormatting sqref="L296">
    <cfRule type="duplicateValues" dxfId="3506" priority="318"/>
  </conditionalFormatting>
  <conditionalFormatting sqref="L299:L301">
    <cfRule type="duplicateValues" dxfId="3505" priority="317"/>
  </conditionalFormatting>
  <conditionalFormatting sqref="L301">
    <cfRule type="duplicateValues" dxfId="3504" priority="316"/>
  </conditionalFormatting>
  <conditionalFormatting sqref="L302">
    <cfRule type="duplicateValues" dxfId="3503" priority="315"/>
  </conditionalFormatting>
  <conditionalFormatting sqref="L305:L307">
    <cfRule type="duplicateValues" dxfId="3502" priority="314"/>
  </conditionalFormatting>
  <conditionalFormatting sqref="L307">
    <cfRule type="duplicateValues" dxfId="3501" priority="313"/>
  </conditionalFormatting>
  <conditionalFormatting sqref="L310">
    <cfRule type="duplicateValues" dxfId="3500" priority="103"/>
    <cfRule type="duplicateValues" dxfId="3499" priority="104"/>
    <cfRule type="duplicateValues" dxfId="3498" priority="105"/>
    <cfRule type="duplicateValues" dxfId="3497" priority="106"/>
    <cfRule type="duplicateValues" dxfId="3496" priority="107"/>
  </conditionalFormatting>
  <conditionalFormatting sqref="L312 L315">
    <cfRule type="duplicateValues" dxfId="3495" priority="312"/>
  </conditionalFormatting>
  <conditionalFormatting sqref="L318:L321">
    <cfRule type="duplicateValues" dxfId="3494" priority="302"/>
  </conditionalFormatting>
  <conditionalFormatting sqref="L324:L326">
    <cfRule type="duplicateValues" dxfId="3493" priority="301"/>
  </conditionalFormatting>
  <conditionalFormatting sqref="L327">
    <cfRule type="duplicateValues" dxfId="3492" priority="300"/>
  </conditionalFormatting>
  <conditionalFormatting sqref="L328 L323">
    <cfRule type="duplicateValues" dxfId="3491" priority="299"/>
  </conditionalFormatting>
  <conditionalFormatting sqref="L334">
    <cfRule type="duplicateValues" dxfId="3490" priority="298"/>
  </conditionalFormatting>
  <conditionalFormatting sqref="L340">
    <cfRule type="duplicateValues" dxfId="3489" priority="297"/>
  </conditionalFormatting>
  <conditionalFormatting sqref="L344">
    <cfRule type="duplicateValues" dxfId="3488" priority="260"/>
  </conditionalFormatting>
  <conditionalFormatting sqref="L346">
    <cfRule type="duplicateValues" dxfId="3487" priority="36"/>
  </conditionalFormatting>
  <conditionalFormatting sqref="L346:L347">
    <cfRule type="duplicateValues" dxfId="3486" priority="29"/>
    <cfRule type="duplicateValues" dxfId="3485" priority="30"/>
    <cfRule type="duplicateValues" dxfId="3484" priority="31"/>
    <cfRule type="duplicateValues" dxfId="3483" priority="32"/>
    <cfRule type="duplicateValues" dxfId="3482" priority="33"/>
    <cfRule type="duplicateValues" dxfId="3481" priority="34"/>
    <cfRule type="duplicateValues" dxfId="3480" priority="35"/>
  </conditionalFormatting>
  <conditionalFormatting sqref="L347">
    <cfRule type="duplicateValues" dxfId="3479" priority="37"/>
  </conditionalFormatting>
  <conditionalFormatting sqref="L349">
    <cfRule type="duplicateValues" dxfId="3478" priority="13"/>
    <cfRule type="duplicateValues" dxfId="3477" priority="14"/>
  </conditionalFormatting>
  <conditionalFormatting sqref="L350">
    <cfRule type="duplicateValues" dxfId="3476" priority="287"/>
  </conditionalFormatting>
  <conditionalFormatting sqref="L351">
    <cfRule type="duplicateValues" dxfId="3475" priority="286"/>
  </conditionalFormatting>
  <conditionalFormatting sqref="L353">
    <cfRule type="duplicateValues" dxfId="3474" priority="285"/>
  </conditionalFormatting>
  <conditionalFormatting sqref="L355">
    <cfRule type="duplicateValues" dxfId="3473" priority="292"/>
  </conditionalFormatting>
  <conditionalFormatting sqref="L356">
    <cfRule type="duplicateValues" dxfId="3472" priority="291"/>
  </conditionalFormatting>
  <conditionalFormatting sqref="L357">
    <cfRule type="duplicateValues" dxfId="3471" priority="290"/>
  </conditionalFormatting>
  <conditionalFormatting sqref="L358">
    <cfRule type="duplicateValues" dxfId="3470" priority="289"/>
  </conditionalFormatting>
  <conditionalFormatting sqref="L359">
    <cfRule type="duplicateValues" dxfId="3469" priority="288"/>
  </conditionalFormatting>
  <conditionalFormatting sqref="L360 L336">
    <cfRule type="duplicateValues" dxfId="3468" priority="38"/>
  </conditionalFormatting>
  <conditionalFormatting sqref="L361">
    <cfRule type="duplicateValues" dxfId="3467" priority="280"/>
    <cfRule type="duplicateValues" dxfId="3466" priority="281"/>
    <cfRule type="duplicateValues" dxfId="3465" priority="282"/>
    <cfRule type="duplicateValues" dxfId="3464" priority="283"/>
  </conditionalFormatting>
  <conditionalFormatting sqref="L361:L362">
    <cfRule type="duplicateValues" dxfId="3463" priority="284"/>
  </conditionalFormatting>
  <conditionalFormatting sqref="L363">
    <cfRule type="duplicateValues" dxfId="3462" priority="98"/>
    <cfRule type="duplicateValues" dxfId="3461" priority="99"/>
    <cfRule type="duplicateValues" dxfId="3460" priority="100"/>
    <cfRule type="duplicateValues" dxfId="3459" priority="101"/>
    <cfRule type="duplicateValues" dxfId="3458" priority="102"/>
  </conditionalFormatting>
  <conditionalFormatting sqref="L364:L389 L348:L362 L284:L309 L260:L282 L147:L158 L2 L311:L345 L160:L168 L32:L46 L48:L54 L172:L221 L223:L258 L393:L477 L56:L145">
    <cfRule type="duplicateValues" dxfId="3457" priority="8"/>
  </conditionalFormatting>
  <conditionalFormatting sqref="L364:L389 L348:L362 L284:L309 L260:L282 L147:L158 L2 L311:L345 L160:L168 L32:L46 L48:L54 L172:L221 L223:L258 L393:L490 L56:L145">
    <cfRule type="duplicateValues" dxfId="3456" priority="7"/>
  </conditionalFormatting>
  <conditionalFormatting sqref="L366">
    <cfRule type="duplicateValues" dxfId="3455" priority="295"/>
  </conditionalFormatting>
  <conditionalFormatting sqref="L372">
    <cfRule type="duplicateValues" dxfId="3454" priority="294"/>
  </conditionalFormatting>
  <conditionalFormatting sqref="L373">
    <cfRule type="duplicateValues" dxfId="3453" priority="293"/>
  </conditionalFormatting>
  <conditionalFormatting sqref="L375:L389 L318:L340 L286:L309 L311:L315 L262:L282 L108:L145 L149:L158 L193:L221 L225:L258 L393:L411 L160:L168 L172:L189 L348:L362 L343:L345 L366:L372">
    <cfRule type="duplicateValues" dxfId="3452" priority="4"/>
  </conditionalFormatting>
  <conditionalFormatting sqref="L375:L389 L318:L340 L286:L309 L311:L315 L393:L411 L262:L282 L193:L221 L225:L258 L155:L158 L160:L168 L172:L189 L348:L362 L343:L345 L366:L372">
    <cfRule type="duplicateValues" dxfId="3451" priority="3"/>
  </conditionalFormatting>
  <conditionalFormatting sqref="L375:L389 L318:L340 L286:L309 L311:L315 L393:L411 L262:L282 L193:L221 L225:L258 L348:L362 L343:L345 L366:L372">
    <cfRule type="duplicateValues" dxfId="3450" priority="5"/>
  </conditionalFormatting>
  <conditionalFormatting sqref="L377">
    <cfRule type="duplicateValues" dxfId="3449" priority="272"/>
  </conditionalFormatting>
  <conditionalFormatting sqref="L383 L345">
    <cfRule type="duplicateValues" dxfId="3448" priority="77"/>
  </conditionalFormatting>
  <conditionalFormatting sqref="L385">
    <cfRule type="duplicateValues" dxfId="3447" priority="267"/>
  </conditionalFormatting>
  <conditionalFormatting sqref="L388 L281 L257 L144 L214">
    <cfRule type="duplicateValues" dxfId="3446" priority="266"/>
  </conditionalFormatting>
  <conditionalFormatting sqref="L388">
    <cfRule type="duplicateValues" dxfId="3445" priority="261"/>
    <cfRule type="duplicateValues" dxfId="3444" priority="262"/>
    <cfRule type="duplicateValues" dxfId="3443" priority="263"/>
    <cfRule type="duplicateValues" dxfId="3442" priority="264"/>
    <cfRule type="duplicateValues" dxfId="3441" priority="265"/>
  </conditionalFormatting>
  <conditionalFormatting sqref="L390">
    <cfRule type="duplicateValues" dxfId="3440" priority="93"/>
    <cfRule type="duplicateValues" dxfId="3439" priority="94"/>
    <cfRule type="duplicateValues" dxfId="3438" priority="95"/>
    <cfRule type="duplicateValues" dxfId="3437" priority="96"/>
    <cfRule type="duplicateValues" dxfId="3436" priority="97"/>
  </conditionalFormatting>
  <conditionalFormatting sqref="L391:L392">
    <cfRule type="duplicateValues" dxfId="3435" priority="26"/>
    <cfRule type="duplicateValues" dxfId="3434" priority="27"/>
    <cfRule type="duplicateValues" dxfId="3433" priority="28"/>
  </conditionalFormatting>
  <conditionalFormatting sqref="L393:L411 L85:L87 L75:L76 L40:L42 L33:L36 L284:L309 L260:L282 L101 L59:L62 L82 L44:L46 L52:L54 L38 L92:L99 L73 L65:L70 L147:L158 L160:L168 L48:L49 L56:L57 L172:L221 L223:L258 L348:L362 L311:L345 L364:L389 L104:L145">
    <cfRule type="duplicateValues" dxfId="3432" priority="6"/>
  </conditionalFormatting>
  <conditionalFormatting sqref="L394">
    <cfRule type="duplicateValues" dxfId="3431" priority="296"/>
  </conditionalFormatting>
  <conditionalFormatting sqref="L395 L393">
    <cfRule type="duplicateValues" dxfId="3430" priority="10"/>
    <cfRule type="duplicateValues" dxfId="3429" priority="11"/>
    <cfRule type="duplicateValues" dxfId="3428" priority="12"/>
  </conditionalFormatting>
  <conditionalFormatting sqref="L395:L411 L393">
    <cfRule type="duplicateValues" dxfId="3427" priority="9"/>
  </conditionalFormatting>
  <conditionalFormatting sqref="L400">
    <cfRule type="duplicateValues" dxfId="3426" priority="259"/>
  </conditionalFormatting>
  <conditionalFormatting sqref="L401 L370 L228 L289 L338">
    <cfRule type="duplicateValues" dxfId="3425" priority="258"/>
  </conditionalFormatting>
  <conditionalFormatting sqref="L402 L386 L396 L371 L272:L273 L229:L230 L182 L176 L91 L77:L81 L71:L72 L43 L37 L352 L278 L249 L142 L379 L333 L290 L198 L308 L242 L103 L62:L64 L154 L112 L130 L188 L314 L266 L339 L32 L56:L58 L118 L322 L410 L212:L213 L220:L221">
    <cfRule type="duplicateValues" dxfId="3424" priority="257"/>
  </conditionalFormatting>
  <conditionalFormatting sqref="L402">
    <cfRule type="duplicateValues" dxfId="3423" priority="250"/>
    <cfRule type="duplicateValues" dxfId="3422" priority="251"/>
    <cfRule type="duplicateValues" dxfId="3421" priority="252"/>
    <cfRule type="duplicateValues" dxfId="3420" priority="253"/>
    <cfRule type="duplicateValues" dxfId="3419" priority="254"/>
    <cfRule type="duplicateValues" dxfId="3418" priority="255"/>
    <cfRule type="duplicateValues" dxfId="3417" priority="256"/>
  </conditionalFormatting>
  <conditionalFormatting sqref="L403">
    <cfRule type="duplicateValues" dxfId="3416" priority="249"/>
  </conditionalFormatting>
  <conditionalFormatting sqref="L406">
    <cfRule type="duplicateValues" dxfId="3415" priority="271"/>
  </conditionalFormatting>
  <conditionalFormatting sqref="L407 L382 L384 L387:L389">
    <cfRule type="duplicateValues" dxfId="3414" priority="269"/>
  </conditionalFormatting>
  <conditionalFormatting sqref="L407 L382 L384">
    <cfRule type="duplicateValues" dxfId="3413" priority="268"/>
  </conditionalFormatting>
  <conditionalFormatting sqref="L408 L378 L279 L274 L240:L241 L225 L179:L181 L172:L173 L329:L332 L193:L194 L309 L311 L149 L216 L218 L184:L187 L313 L262 L264 L227 L288 L335 L337 L303:L304 L286 L343 L348 L393 L395 L380:L381 L196:L197 L207:L210 L199 L297:L298 L292 L354 L375:L376 L404:L405 L397:L399 L367:L369 L108:L145">
    <cfRule type="duplicateValues" dxfId="3412" priority="42"/>
  </conditionalFormatting>
  <conditionalFormatting sqref="L411 L409">
    <cfRule type="duplicateValues" dxfId="3411" priority="270"/>
  </conditionalFormatting>
  <conditionalFormatting sqref="L412:L413">
    <cfRule type="duplicateValues" dxfId="3410" priority="244"/>
  </conditionalFormatting>
  <conditionalFormatting sqref="L414">
    <cfRule type="duplicateValues" dxfId="3409" priority="243"/>
  </conditionalFormatting>
  <conditionalFormatting sqref="L417">
    <cfRule type="duplicateValues" dxfId="3408" priority="242"/>
  </conditionalFormatting>
  <conditionalFormatting sqref="L418">
    <cfRule type="duplicateValues" dxfId="3407" priority="241"/>
  </conditionalFormatting>
  <conditionalFormatting sqref="L419">
    <cfRule type="duplicateValues" dxfId="3406" priority="240"/>
  </conditionalFormatting>
  <conditionalFormatting sqref="L420">
    <cfRule type="duplicateValues" dxfId="3405" priority="239"/>
  </conditionalFormatting>
  <conditionalFormatting sqref="L421">
    <cfRule type="duplicateValues" dxfId="3404" priority="238"/>
  </conditionalFormatting>
  <conditionalFormatting sqref="L422">
    <cfRule type="duplicateValues" dxfId="3403" priority="237"/>
  </conditionalFormatting>
  <conditionalFormatting sqref="L423">
    <cfRule type="duplicateValues" dxfId="3402" priority="236"/>
  </conditionalFormatting>
  <conditionalFormatting sqref="L426">
    <cfRule type="duplicateValues" dxfId="3401" priority="235"/>
  </conditionalFormatting>
  <conditionalFormatting sqref="L427">
    <cfRule type="duplicateValues" dxfId="3400" priority="234"/>
  </conditionalFormatting>
  <conditionalFormatting sqref="L428">
    <cfRule type="duplicateValues" dxfId="3399" priority="233"/>
  </conditionalFormatting>
  <conditionalFormatting sqref="L429">
    <cfRule type="duplicateValues" dxfId="3398" priority="232"/>
  </conditionalFormatting>
  <conditionalFormatting sqref="L430">
    <cfRule type="duplicateValues" dxfId="3397" priority="231"/>
  </conditionalFormatting>
  <conditionalFormatting sqref="L435">
    <cfRule type="duplicateValues" dxfId="3396" priority="230"/>
  </conditionalFormatting>
  <conditionalFormatting sqref="L436">
    <cfRule type="duplicateValues" dxfId="3395" priority="229"/>
  </conditionalFormatting>
  <conditionalFormatting sqref="L437">
    <cfRule type="duplicateValues" dxfId="3394" priority="228"/>
  </conditionalFormatting>
  <conditionalFormatting sqref="L438">
    <cfRule type="duplicateValues" dxfId="3393" priority="227"/>
  </conditionalFormatting>
  <conditionalFormatting sqref="L439">
    <cfRule type="duplicateValues" dxfId="3392" priority="226"/>
  </conditionalFormatting>
  <conditionalFormatting sqref="L440 L425 L416 L432 L434">
    <cfRule type="duplicateValues" dxfId="3391" priority="225"/>
  </conditionalFormatting>
  <conditionalFormatting sqref="L440">
    <cfRule type="duplicateValues" dxfId="3390" priority="224"/>
  </conditionalFormatting>
  <conditionalFormatting sqref="L441 L433">
    <cfRule type="duplicateValues" dxfId="3389" priority="223"/>
  </conditionalFormatting>
  <conditionalFormatting sqref="L441">
    <cfRule type="duplicateValues" dxfId="3388" priority="222"/>
  </conditionalFormatting>
  <conditionalFormatting sqref="L442 L424 L431 L415">
    <cfRule type="duplicateValues" dxfId="3387" priority="221"/>
  </conditionalFormatting>
  <conditionalFormatting sqref="L442">
    <cfRule type="duplicateValues" dxfId="3386" priority="220"/>
  </conditionalFormatting>
  <conditionalFormatting sqref="L443">
    <cfRule type="duplicateValues" dxfId="3385" priority="219"/>
  </conditionalFormatting>
  <conditionalFormatting sqref="L444">
    <cfRule type="duplicateValues" dxfId="3384" priority="218"/>
  </conditionalFormatting>
  <conditionalFormatting sqref="L445">
    <cfRule type="duplicateValues" dxfId="3383" priority="217"/>
  </conditionalFormatting>
  <conditionalFormatting sqref="L446">
    <cfRule type="duplicateValues" dxfId="3382" priority="216"/>
  </conditionalFormatting>
  <conditionalFormatting sqref="L447">
    <cfRule type="duplicateValues" dxfId="3381" priority="215"/>
  </conditionalFormatting>
  <conditionalFormatting sqref="L448">
    <cfRule type="duplicateValues" dxfId="3380" priority="214"/>
  </conditionalFormatting>
  <conditionalFormatting sqref="L449">
    <cfRule type="duplicateValues" dxfId="3379" priority="213"/>
  </conditionalFormatting>
  <conditionalFormatting sqref="L450">
    <cfRule type="duplicateValues" dxfId="3378" priority="212"/>
  </conditionalFormatting>
  <conditionalFormatting sqref="L451">
    <cfRule type="duplicateValues" dxfId="3377" priority="211"/>
  </conditionalFormatting>
  <conditionalFormatting sqref="L452">
    <cfRule type="duplicateValues" dxfId="3376" priority="210"/>
  </conditionalFormatting>
  <conditionalFormatting sqref="L453">
    <cfRule type="duplicateValues" dxfId="3375" priority="209"/>
  </conditionalFormatting>
  <conditionalFormatting sqref="L454">
    <cfRule type="duplicateValues" dxfId="3374" priority="208"/>
  </conditionalFormatting>
  <conditionalFormatting sqref="L455">
    <cfRule type="duplicateValues" dxfId="3373" priority="207"/>
  </conditionalFormatting>
  <conditionalFormatting sqref="L456">
    <cfRule type="duplicateValues" dxfId="3372" priority="206"/>
  </conditionalFormatting>
  <conditionalFormatting sqref="L457">
    <cfRule type="duplicateValues" dxfId="3371" priority="139"/>
  </conditionalFormatting>
  <conditionalFormatting sqref="L458 L32:L46 L3:L30 L48:L54 L56:L104">
    <cfRule type="duplicateValues" dxfId="3370" priority="55"/>
  </conditionalFormatting>
  <conditionalFormatting sqref="L458">
    <cfRule type="duplicateValues" dxfId="3369" priority="205"/>
  </conditionalFormatting>
  <conditionalFormatting sqref="L459:L460">
    <cfRule type="duplicateValues" dxfId="3368" priority="204"/>
  </conditionalFormatting>
  <conditionalFormatting sqref="L461">
    <cfRule type="duplicateValues" dxfId="3367" priority="203"/>
  </conditionalFormatting>
  <conditionalFormatting sqref="L462">
    <cfRule type="duplicateValues" dxfId="3366" priority="202"/>
  </conditionalFormatting>
  <conditionalFormatting sqref="L463">
    <cfRule type="duplicateValues" dxfId="3365" priority="201"/>
  </conditionalFormatting>
  <conditionalFormatting sqref="L464">
    <cfRule type="duplicateValues" dxfId="3364" priority="200"/>
  </conditionalFormatting>
  <conditionalFormatting sqref="L465">
    <cfRule type="duplicateValues" dxfId="3363" priority="199"/>
  </conditionalFormatting>
  <conditionalFormatting sqref="L466">
    <cfRule type="duplicateValues" dxfId="3362" priority="198"/>
  </conditionalFormatting>
  <conditionalFormatting sqref="L467">
    <cfRule type="duplicateValues" dxfId="3361" priority="197"/>
  </conditionalFormatting>
  <conditionalFormatting sqref="L468">
    <cfRule type="duplicateValues" dxfId="3360" priority="196"/>
  </conditionalFormatting>
  <conditionalFormatting sqref="L469">
    <cfRule type="duplicateValues" dxfId="3359" priority="195"/>
  </conditionalFormatting>
  <conditionalFormatting sqref="L470">
    <cfRule type="duplicateValues" dxfId="3358" priority="194"/>
  </conditionalFormatting>
  <conditionalFormatting sqref="L471 L423 L430 L439 L447 L452 L464">
    <cfRule type="duplicateValues" dxfId="3357" priority="193"/>
  </conditionalFormatting>
  <conditionalFormatting sqref="L471">
    <cfRule type="duplicateValues" dxfId="3356" priority="192"/>
  </conditionalFormatting>
  <conditionalFormatting sqref="L472">
    <cfRule type="duplicateValues" dxfId="3355" priority="191"/>
  </conditionalFormatting>
  <conditionalFormatting sqref="L472:L474 L83:L84 L74 L39 L424:L425 L102 L100 L415:L416 L431:L434 L440:L442 L448:L450 L457:L458 L465:L467">
    <cfRule type="duplicateValues" dxfId="3354" priority="190"/>
  </conditionalFormatting>
  <conditionalFormatting sqref="L473">
    <cfRule type="duplicateValues" dxfId="3353" priority="189"/>
  </conditionalFormatting>
  <conditionalFormatting sqref="L474">
    <cfRule type="duplicateValues" dxfId="3352" priority="188"/>
  </conditionalFormatting>
  <conditionalFormatting sqref="L475">
    <cfRule type="duplicateValues" dxfId="3351" priority="187"/>
  </conditionalFormatting>
  <conditionalFormatting sqref="L476">
    <cfRule type="duplicateValues" dxfId="3350" priority="186"/>
  </conditionalFormatting>
  <conditionalFormatting sqref="L477 L468 L461 L456 L444 L436 L427 L420">
    <cfRule type="duplicateValues" dxfId="3349" priority="185"/>
  </conditionalFormatting>
  <conditionalFormatting sqref="L479 L470 L463 L454 L446 L438 L429 L422">
    <cfRule type="duplicateValues" dxfId="3348" priority="184"/>
  </conditionalFormatting>
  <conditionalFormatting sqref="L479">
    <cfRule type="duplicateValues" dxfId="3347" priority="182"/>
    <cfRule type="duplicateValues" dxfId="3346" priority="183"/>
  </conditionalFormatting>
  <conditionalFormatting sqref="L480">
    <cfRule type="duplicateValues" dxfId="3345" priority="180"/>
    <cfRule type="duplicateValues" dxfId="3344" priority="181"/>
  </conditionalFormatting>
  <conditionalFormatting sqref="L482">
    <cfRule type="duplicateValues" dxfId="3343" priority="178"/>
    <cfRule type="duplicateValues" dxfId="3342" priority="179"/>
  </conditionalFormatting>
  <conditionalFormatting sqref="L482:L483">
    <cfRule type="duplicateValues" dxfId="3341" priority="177"/>
  </conditionalFormatting>
  <conditionalFormatting sqref="L483">
    <cfRule type="duplicateValues" dxfId="3340" priority="175"/>
    <cfRule type="duplicateValues" dxfId="3339" priority="176"/>
  </conditionalFormatting>
  <conditionalFormatting sqref="L484 L477 L468 L461 L456 L444 L436 L427 L420">
    <cfRule type="duplicateValues" dxfId="3338" priority="174"/>
  </conditionalFormatting>
  <conditionalFormatting sqref="L484">
    <cfRule type="duplicateValues" dxfId="3337" priority="170"/>
    <cfRule type="duplicateValues" dxfId="3336" priority="171"/>
    <cfRule type="duplicateValues" dxfId="3335" priority="172"/>
    <cfRule type="duplicateValues" dxfId="3334" priority="173"/>
  </conditionalFormatting>
  <conditionalFormatting sqref="L485 L478 L469 L462 L453 L445 L437 L428 L421">
    <cfRule type="duplicateValues" dxfId="3333" priority="169"/>
  </conditionalFormatting>
  <conditionalFormatting sqref="L485 L478">
    <cfRule type="duplicateValues" dxfId="3332" priority="168"/>
  </conditionalFormatting>
  <conditionalFormatting sqref="L485">
    <cfRule type="duplicateValues" dxfId="3331" priority="166"/>
    <cfRule type="duplicateValues" dxfId="3330" priority="167"/>
  </conditionalFormatting>
  <conditionalFormatting sqref="L486">
    <cfRule type="duplicateValues" dxfId="3329" priority="163"/>
    <cfRule type="duplicateValues" dxfId="3328" priority="164"/>
    <cfRule type="duplicateValues" dxfId="3327" priority="165"/>
  </conditionalFormatting>
  <conditionalFormatting sqref="L487">
    <cfRule type="duplicateValues" dxfId="3326" priority="161"/>
    <cfRule type="duplicateValues" dxfId="3325" priority="162"/>
  </conditionalFormatting>
  <conditionalFormatting sqref="L488 L481 L472 L465 L457 L448">
    <cfRule type="duplicateValues" dxfId="3324" priority="160"/>
  </conditionalFormatting>
  <conditionalFormatting sqref="L488 L481">
    <cfRule type="duplicateValues" dxfId="3323" priority="159"/>
  </conditionalFormatting>
  <conditionalFormatting sqref="L488">
    <cfRule type="duplicateValues" dxfId="3322" priority="158"/>
  </conditionalFormatting>
  <conditionalFormatting sqref="L489 L482:L483 L480 L487">
    <cfRule type="duplicateValues" dxfId="3321" priority="157"/>
  </conditionalFormatting>
  <conditionalFormatting sqref="L489">
    <cfRule type="duplicateValues" dxfId="3320" priority="151"/>
    <cfRule type="duplicateValues" dxfId="3319" priority="152"/>
    <cfRule type="duplicateValues" dxfId="3318" priority="153"/>
    <cfRule type="duplicateValues" dxfId="3317" priority="154"/>
    <cfRule type="duplicateValues" dxfId="3316" priority="155"/>
    <cfRule type="duplicateValues" dxfId="3315" priority="156"/>
  </conditionalFormatting>
  <conditionalFormatting sqref="L490">
    <cfRule type="duplicateValues" dxfId="3314" priority="148"/>
    <cfRule type="duplicateValues" dxfId="3313" priority="149"/>
    <cfRule type="duplicateValues" dxfId="3312" priority="150"/>
  </conditionalFormatting>
  <conditionalFormatting sqref="L491">
    <cfRule type="duplicateValues" dxfId="3311" priority="51"/>
    <cfRule type="duplicateValues" dxfId="3310" priority="52"/>
    <cfRule type="duplicateValues" dxfId="3309" priority="53"/>
    <cfRule type="duplicateValues" dxfId="3308" priority="54"/>
  </conditionalFormatting>
  <conditionalFormatting sqref="L492:L561">
    <cfRule type="duplicateValues" dxfId="3307" priority="44"/>
    <cfRule type="duplicateValues" dxfId="3306" priority="45"/>
    <cfRule type="duplicateValues" dxfId="3305" priority="46"/>
    <cfRule type="duplicateValues" dxfId="3304" priority="47"/>
  </conditionalFormatting>
  <conditionalFormatting sqref="O2:O490">
    <cfRule type="duplicateValues" dxfId="3303" priority="1"/>
  </conditionalFormatting>
  <conditionalFormatting sqref="O491 O493 O495 O497 O499 O501 O503 O505 O507 O509 O511 O513 O515 O517 O519 O521 O523 O525 O527 O529 O531 O533 O535 O537 O539 O541 O543 O545 O547 O549 O551 O553 O555 O557 O559 O561">
    <cfRule type="duplicateValues" dxfId="3302" priority="147"/>
  </conditionalFormatting>
  <conditionalFormatting sqref="O492 O494 O496 O498 O500 O502 O504 O506 O508 O510 O512 O514 O516 O518 O520 O522 O524 O526 O528 O530 O532 O534 O536 O538 O540 O542 O544 O546 O548 O550 O552 O554 O556 O558 O560">
    <cfRule type="duplicateValues" dxfId="3301" priority="43"/>
  </conditionalFormatting>
  <conditionalFormatting sqref="P491">
    <cfRule type="duplicateValues" dxfId="3300" priority="50"/>
  </conditionalFormatting>
  <conditionalFormatting sqref="P492:P561">
    <cfRule type="duplicateValues" dxfId="3299" priority="49"/>
  </conditionalFormatting>
  <conditionalFormatting sqref="R452 R414 R423 R430 R439 R447">
    <cfRule type="duplicateValues" dxfId="3298" priority="146"/>
  </conditionalFormatting>
  <conditionalFormatting sqref="R452">
    <cfRule type="duplicateValues" dxfId="3297" priority="145"/>
  </conditionalFormatting>
  <conditionalFormatting sqref="R458">
    <cfRule type="duplicateValues" dxfId="3296" priority="144"/>
  </conditionalFormatting>
  <conditionalFormatting sqref="R464">
    <cfRule type="duplicateValues" dxfId="3295" priority="143"/>
  </conditionalFormatting>
  <conditionalFormatting sqref="R471">
    <cfRule type="duplicateValues" dxfId="3294" priority="142"/>
  </conditionalFormatting>
  <conditionalFormatting sqref="R480">
    <cfRule type="duplicateValues" dxfId="3293" priority="141"/>
  </conditionalFormatting>
  <conditionalFormatting sqref="R487">
    <cfRule type="duplicateValues" dxfId="3292" priority="140"/>
  </conditionalFormatting>
  <hyperlinks>
    <hyperlink ref="Q21" r:id="rId1" xr:uid="{F8B91F29-AF6D-4F47-B837-746ADDAAAB7B}"/>
    <hyperlink ref="Q29" r:id="rId2" xr:uid="{3C89DE0D-7911-47C6-8E21-D13BF09B2FD9}"/>
    <hyperlink ref="Q24" r:id="rId3" display="0311205@gspharma.com" xr:uid="{6214EF0B-298C-4A3A-A5B0-1A09D9F25EE9}"/>
    <hyperlink ref="Q23" r:id="rId4" display="0311204@gspharma.com" xr:uid="{26FFA6C6-983B-4FA0-9BCC-9D57FE44AF12}"/>
    <hyperlink ref="Q416" r:id="rId5" xr:uid="{BB1F1BBD-4866-4564-8408-5318910ECA80}"/>
    <hyperlink ref="Q414" r:id="rId6" xr:uid="{63D06B3A-05D4-4D52-A2AF-BDC3BB4E2BC5}"/>
    <hyperlink ref="Q415" r:id="rId7" xr:uid="{CA70B832-2E26-43F4-AF18-9C7C00E25CCB}"/>
    <hyperlink ref="Q417" r:id="rId8" xr:uid="{C4DBADE7-D2DD-450C-8BAF-1B07FA98AEDB}"/>
    <hyperlink ref="Q28" r:id="rId9" display="0311205@gspharma.com" xr:uid="{1BED76A9-CBFC-4F30-AAB8-3363F7DC2682}"/>
    <hyperlink ref="Q30" r:id="rId10" display="0311205@gspharma.com" xr:uid="{AA1308D8-69C7-4C4A-9EAC-5FB934B043B7}"/>
    <hyperlink ref="Q22" r:id="rId11" display="0311205@gspharma.com" xr:uid="{0EDB3576-F09E-428F-B3C4-516BEE0987B9}"/>
    <hyperlink ref="Q5" r:id="rId12" display="0311205@gspharma.com" xr:uid="{A4A21378-0695-4607-8DA1-B38F2E4315A3}"/>
    <hyperlink ref="Q93:Q101" r:id="rId13" display="0311205@gspharma.com" xr:uid="{1ABEC570-3804-455C-B2D9-BA42DB591966}"/>
    <hyperlink ref="Q104" r:id="rId14" display="0311205@gspharma.com" xr:uid="{865EEF55-590A-4D01-8CE2-A86CD529C71D}"/>
    <hyperlink ref="Q92" r:id="rId15" display="0311205@gspharma.com" xr:uid="{B77C6856-5563-4736-92CE-D5CB0CD21693}"/>
    <hyperlink ref="Q81" r:id="rId16" display="0311205@gspharma.com" xr:uid="{ACD32C5A-A298-4C20-BD93-0580E5156657}"/>
    <hyperlink ref="Q38:Q71" r:id="rId17" display="0311205@gspharma.com" xr:uid="{87A51399-DC77-42D3-8686-8D0B4DBE1F8E}"/>
    <hyperlink ref="Q73:Q106" r:id="rId18" display="0311205@gspharma.com" xr:uid="{7837D9A7-DEFC-49B4-B489-1E025DD80666}"/>
    <hyperlink ref="Q44:Q56" r:id="rId19" display="0311205@gspharma.com" xr:uid="{27008593-A1BF-4E8F-972A-67EE2555190C}"/>
    <hyperlink ref="Q58:Q63" r:id="rId20" display="0311205@gspharma.com" xr:uid="{601AF303-150F-4D8A-B3CE-DA4E8BBB5060}"/>
    <hyperlink ref="Q65:Q107" r:id="rId21" display="0311205@gspharma.com" xr:uid="{2C9D2C5F-F83E-40F0-A023-2C8371529DE5}"/>
    <hyperlink ref="Q419" r:id="rId22" display="0311205@gspharma.com" xr:uid="{1415B72A-91CF-4A9E-8B3E-EFF4586D88EE}"/>
    <hyperlink ref="Q51" r:id="rId23" display="0311205@gspharma.com" xr:uid="{A093F626-22A5-42E4-AA59-9633142ED4FC}"/>
    <hyperlink ref="Q12" r:id="rId24" display="0311205@gspharma.com" xr:uid="{02506723-2313-4B31-8030-2B52FA187963}"/>
    <hyperlink ref="Q41" r:id="rId25" display="0311205@gspharma.com" xr:uid="{A3AE714D-7569-4E47-B4F5-692FD12002B3}"/>
    <hyperlink ref="Q35" r:id="rId26" display="0311205@gspharma.com" xr:uid="{415D03CD-7677-49EE-9FF7-A91D87D6F32F}"/>
    <hyperlink ref="Q48" r:id="rId27" display="0311205@gspharma.com" xr:uid="{249B1067-2017-4377-9130-3418E1DCE9D9}"/>
    <hyperlink ref="Q54" r:id="rId28" display="0311205@gspharma.com" xr:uid="{01884E3B-2DFA-4359-A4F9-78F33ADA74ED}"/>
    <hyperlink ref="Q77" r:id="rId29" display="0311205@gspharma.com" xr:uid="{E84615C6-CBF9-4FC2-B880-8F1E87CE8C71}"/>
    <hyperlink ref="Q78" r:id="rId30" display="0311205@gspharma.com" xr:uid="{7A29663B-69A5-44BA-96EE-C6C78239E32D}"/>
    <hyperlink ref="Q8" r:id="rId31" display="0311205@gspharma.com" xr:uid="{2470E48B-A274-4FA1-B97F-3E807A2461B4}"/>
    <hyperlink ref="Q89" r:id="rId32" display="0311205@gspharma.com" xr:uid="{441554CD-3AE2-4C72-B62C-87A2F5AAFF88}"/>
    <hyperlink ref="Q90" r:id="rId33" display="0311205@gspharma.com" xr:uid="{74CF9AA9-E17C-4135-8A75-29569340B6BD}"/>
    <hyperlink ref="Q25:Q26" r:id="rId34" display="0311205@gspharma.com" xr:uid="{23D6C442-9B73-48D9-889A-6A07B86738AB}"/>
    <hyperlink ref="Q27" r:id="rId35" display="0311205@gspharma.com" xr:uid="{CF51FB90-C095-4740-BED1-EDDC8B6EC5D8}"/>
    <hyperlink ref="Q16" r:id="rId36" display="0311205@gspharma.com" xr:uid="{CE0C3C0E-EE0D-4609-8F16-721F47A1327B}"/>
    <hyperlink ref="Q17" r:id="rId37" display="0311205@gspharma.com" xr:uid="{3C642295-BE7A-489F-93A3-30B22F1765C6}"/>
    <hyperlink ref="Q18" r:id="rId38" display="0311205@gspharma.com" xr:uid="{A6B8A929-29BA-4E3A-BA7F-0B6606FAD09E}"/>
    <hyperlink ref="Q46" r:id="rId39" display="0311205@gspharma.com" xr:uid="{55E49AF9-2908-4A8A-B23F-30D753829BE5}"/>
    <hyperlink ref="Q53" r:id="rId40" display="0311205@gspharma.com" xr:uid="{C2283AD2-FCA7-461A-A661-103DD3AD633D}"/>
    <hyperlink ref="Q88" r:id="rId41" display="0311205@gspharma.com" xr:uid="{4EF3585D-83B9-472A-9C0C-4819CB4EB195}"/>
    <hyperlink ref="Q94" r:id="rId42" display="0311205@gspharma.com" xr:uid="{CB053228-62F1-4261-8E0D-87115E5EE0AA}"/>
    <hyperlink ref="Q95" r:id="rId43" display="0311205@gspharma.com" xr:uid="{73E6F784-8A23-4113-9A3F-C4D279CE6D05}"/>
    <hyperlink ref="Q96" r:id="rId44" display="0311205@gspharma.com" xr:uid="{CC26AE8D-D075-4C8A-A2AA-A980714FB9AB}"/>
    <hyperlink ref="Q97" r:id="rId45" display="0311205@gspharma.com" xr:uid="{D5E82050-8BAC-43A4-800B-499BFC4C10AC}"/>
    <hyperlink ref="Q98" r:id="rId46" display="0311205@gspharma.com" xr:uid="{6B845D4A-474D-4157-867E-26A218C62674}"/>
    <hyperlink ref="Q421" r:id="rId47" xr:uid="{8F4D4381-4859-4D41-935E-AAC533AAA49D}"/>
    <hyperlink ref="Q47" r:id="rId48" display="0311205@gspharma.com" xr:uid="{86E6E7A8-CBA0-4EF5-895D-19BD71FCDCBD}"/>
    <hyperlink ref="Q55" r:id="rId49" display="0311205@gspharma.com" xr:uid="{4273CDEE-C4B1-4E73-A836-C808B2AC85BF}"/>
    <hyperlink ref="Q431" r:id="rId50" xr:uid="{980D334A-ACD2-477B-B520-A1653DDD995C}"/>
    <hyperlink ref="Q432" r:id="rId51" xr:uid="{EE0AFC6D-EA63-459B-AB42-692C4C19316B}"/>
    <hyperlink ref="Q433" r:id="rId52" xr:uid="{922E5D1F-AE40-4DFD-B92F-730024298847}"/>
    <hyperlink ref="Q434" r:id="rId53" xr:uid="{B92FC51F-C8FC-475C-8E9E-15496F6B722C}"/>
    <hyperlink ref="Q435" r:id="rId54" xr:uid="{42499951-93CA-48EB-AFD0-80BFA320DA27}"/>
    <hyperlink ref="Q436" r:id="rId55" xr:uid="{3B5E159F-C01C-427B-A374-981B901563F0}"/>
    <hyperlink ref="Q437" r:id="rId56" xr:uid="{1C775BA4-D083-4D20-8C87-AD0F6DC2C008}"/>
    <hyperlink ref="Q438" r:id="rId57" xr:uid="{4B7CC4EC-8EBA-44B5-A262-26720E0B5A07}"/>
    <hyperlink ref="Q439" r:id="rId58" xr:uid="{469090A3-4542-4109-A2FF-B7E27F132819}"/>
    <hyperlink ref="Q440" r:id="rId59" xr:uid="{40E0EAAD-A123-418F-928A-DA4C428CE305}"/>
    <hyperlink ref="Q441" r:id="rId60" xr:uid="{58793A5D-2518-4AC2-8E64-33284803C94D}"/>
    <hyperlink ref="Q442" r:id="rId61" xr:uid="{4DDA6963-3779-4E26-83D7-965A8B349471}"/>
    <hyperlink ref="Q443" r:id="rId62" xr:uid="{D0605963-7AE9-45D9-A4D7-80788BF1D1B7}"/>
    <hyperlink ref="Q444" r:id="rId63" xr:uid="{DA756C56-F3E4-4629-8EFC-1FADAE1E1A9C}"/>
    <hyperlink ref="Q445" r:id="rId64" xr:uid="{B32EA0DB-D702-430B-BED4-1697FE30748A}"/>
    <hyperlink ref="Q446" r:id="rId65" xr:uid="{262245DA-D82A-4E90-8227-12D363D8931D}"/>
    <hyperlink ref="Q447" r:id="rId66" xr:uid="{B5ABC313-178A-4D23-A307-5F23D00276E1}"/>
    <hyperlink ref="Q448" r:id="rId67" xr:uid="{BAA48D90-71A4-478E-B0C5-E253DD0ED294}"/>
    <hyperlink ref="Q449" r:id="rId68" xr:uid="{F7A68068-639E-4BD7-91E1-63EA92BA86CE}"/>
    <hyperlink ref="Q450" r:id="rId69" xr:uid="{8D99CECE-9CDD-4277-A7CB-14C6F4601F5D}"/>
    <hyperlink ref="Q451" r:id="rId70" xr:uid="{77C6F4B9-43A8-42A2-854D-1B794EEB42C1}"/>
    <hyperlink ref="Q452" r:id="rId71" xr:uid="{9BF5FAB0-A7B2-4FF4-BA6E-D927E3F45B59}"/>
    <hyperlink ref="Q453" r:id="rId72" xr:uid="{F24893C3-848A-461D-B3D4-A4AB8A10AF08}"/>
    <hyperlink ref="Q454" r:id="rId73" xr:uid="{7986F9B5-C064-4803-A78E-53BAC105BACD}"/>
    <hyperlink ref="Q455" r:id="rId74" xr:uid="{0EB63BE7-8E2B-4019-AE5C-10D79DC13E07}"/>
    <hyperlink ref="Q456" r:id="rId75" xr:uid="{30D546D4-0F03-4276-B78E-509555B2F2A9}"/>
    <hyperlink ref="Q457" r:id="rId76" xr:uid="{0E95DE80-78AA-4074-B7D3-1738AB08D682}"/>
    <hyperlink ref="Q458" r:id="rId77" xr:uid="{AB2001A4-B55A-48BB-954E-5CA219DDF8B5}"/>
    <hyperlink ref="Q459" r:id="rId78" xr:uid="{08FE0405-6D5A-48B5-AACF-2EAB2F4A4AF0}"/>
    <hyperlink ref="Q460" r:id="rId79" xr:uid="{A13F4DEC-5977-4657-9F28-F9387C3F2624}"/>
    <hyperlink ref="Q461" r:id="rId80" xr:uid="{A0F65A80-F886-4425-80F3-8418791BBCCF}"/>
    <hyperlink ref="Q462" r:id="rId81" xr:uid="{722D65AB-CA35-4150-A13E-88449214874D}"/>
    <hyperlink ref="Q463" r:id="rId82" xr:uid="{707DA274-CF46-4A18-89C3-72AA9AEF780F}"/>
    <hyperlink ref="Q464" r:id="rId83" xr:uid="{1639D37B-2FCA-43FF-B6D1-48BD109D6F7D}"/>
    <hyperlink ref="Q465" r:id="rId84" xr:uid="{72313EEA-9ABF-4A4D-A7CF-F52DBA2ED6FF}"/>
    <hyperlink ref="Q466" r:id="rId85" xr:uid="{C3BFD078-371D-4D0A-ACDB-789326A6237C}"/>
    <hyperlink ref="Q467" r:id="rId86" xr:uid="{27AB20DD-5F87-4603-BA68-22FAC7389BF6}"/>
    <hyperlink ref="Q468" r:id="rId87" xr:uid="{B2DFBDE3-2D20-4E9E-B31E-A81DC4C4A9F5}"/>
    <hyperlink ref="Q469" r:id="rId88" xr:uid="{BFF4F9AC-5327-4877-A2B0-54C543755AC5}"/>
    <hyperlink ref="Q470" r:id="rId89" xr:uid="{92D3A998-0F7D-4E05-991D-E03BAF35B2EA}"/>
    <hyperlink ref="Q471" r:id="rId90" xr:uid="{4E8D5DF8-EFCD-4E06-9583-AC0F88AAC9E4}"/>
    <hyperlink ref="Q472" r:id="rId91" xr:uid="{81C87AD9-99A8-4754-95E6-E85795392765}"/>
    <hyperlink ref="Q473" r:id="rId92" xr:uid="{32BBE944-E275-41DA-ABB6-AFDA1FDD5DF2}"/>
    <hyperlink ref="Q474" r:id="rId93" xr:uid="{12322202-5715-452F-935B-7D51BE3BF187}"/>
    <hyperlink ref="Q475" r:id="rId94" xr:uid="{26A5BE07-FCC4-45EA-A118-845F0BAAF7F1}"/>
    <hyperlink ref="Q476" r:id="rId95" xr:uid="{0669933C-7186-47B8-A30C-938954452B35}"/>
    <hyperlink ref="Q477" r:id="rId96" xr:uid="{EAF925AE-1663-4B99-8B1D-9D21C70C9EBE}"/>
    <hyperlink ref="Q478" r:id="rId97" xr:uid="{62A54092-145A-4CC2-877C-35A55FB4CEDC}"/>
    <hyperlink ref="Q479" r:id="rId98" xr:uid="{FA862F03-F871-43C6-82D6-9B2645703752}"/>
    <hyperlink ref="Q480" r:id="rId99" xr:uid="{809AEB35-B825-4417-A8EE-EB9321EC2424}"/>
    <hyperlink ref="Q481" r:id="rId100" xr:uid="{197B62A8-B044-4A73-9E36-533B82656551}"/>
    <hyperlink ref="Q482" r:id="rId101" xr:uid="{F83F90CB-875A-46D8-BBC3-06CFD3BFEC0C}"/>
    <hyperlink ref="Q483" r:id="rId102" xr:uid="{1DD22F80-FCDE-4C1D-9AFF-CC3BD0923E3D}"/>
    <hyperlink ref="Q484" r:id="rId103" xr:uid="{3C4BC75F-8BD8-45F2-B83A-A09484F6807A}"/>
    <hyperlink ref="Q485" r:id="rId104" xr:uid="{25D4E4CC-EA38-411C-8CA6-ECEF0F4A3CC0}"/>
    <hyperlink ref="Q486" r:id="rId105" xr:uid="{6FA890BB-EF8F-44FB-A447-495B58F4D573}"/>
    <hyperlink ref="Q487" r:id="rId106" xr:uid="{FD053368-EB18-45ED-BA63-3DFF273D07D0}"/>
    <hyperlink ref="Q488" r:id="rId107" xr:uid="{97DC937E-A517-4FF7-8EE5-2913DF4644E2}"/>
    <hyperlink ref="Q489" r:id="rId108" xr:uid="{B0EFA98D-86BE-4D59-9438-7CD19C4D0DED}"/>
    <hyperlink ref="Q490" r:id="rId109" xr:uid="{49C412BF-C428-4CE2-82FB-A0B9F99D0CCE}"/>
    <hyperlink ref="Q491" r:id="rId110" xr:uid="{72CF6042-68CC-4D07-BE46-3AEB67E307E5}"/>
    <hyperlink ref="Q492" r:id="rId111" xr:uid="{EF43E8BD-5852-4D2B-9B58-AD3EA958901A}"/>
    <hyperlink ref="Q493" r:id="rId112" xr:uid="{071D7BA4-CA20-42BC-B559-4B1B8F194D69}"/>
    <hyperlink ref="Q494" r:id="rId113" xr:uid="{3E8255B1-B41D-44EF-B26A-AD1AD410D3A8}"/>
    <hyperlink ref="Q495" r:id="rId114" xr:uid="{8354F46D-5EEA-4BEF-9336-6DABA2D707C4}"/>
    <hyperlink ref="Q496" r:id="rId115" xr:uid="{77FCD642-1C10-4E16-B06D-6EB0F8664111}"/>
    <hyperlink ref="Q497" r:id="rId116" xr:uid="{64441911-2ED6-4563-807F-75DAAB6F78C7}"/>
    <hyperlink ref="Q498" r:id="rId117" xr:uid="{1E682A5F-857A-4FE1-BBD9-42448F12F437}"/>
    <hyperlink ref="Q499" r:id="rId118" xr:uid="{F5D7F5D1-CEA6-4ADF-B1A8-9E12BD2CADB1}"/>
    <hyperlink ref="Q500" r:id="rId119" xr:uid="{A01B6644-A348-4708-8EDE-01D26990E0CD}"/>
    <hyperlink ref="Q501" r:id="rId120" xr:uid="{91944B08-8167-4C70-85A7-5711673CAA16}"/>
    <hyperlink ref="Q502" r:id="rId121" xr:uid="{E570CC6B-8B62-4389-8381-DBF4A44C40F6}"/>
    <hyperlink ref="Q503" r:id="rId122" xr:uid="{3B636871-DF4D-4355-B4FF-66F145D8F15A}"/>
    <hyperlink ref="Q504" r:id="rId123" xr:uid="{EEA3CEC2-441A-45FE-8B8E-F4C47DED07F5}"/>
    <hyperlink ref="Q505" r:id="rId124" xr:uid="{C1B81BDF-B1BA-485F-8CBA-6567B36AB354}"/>
    <hyperlink ref="Q506" r:id="rId125" xr:uid="{A1819110-5E97-4EA0-9FD1-89E135F0C41B}"/>
    <hyperlink ref="Q507" r:id="rId126" xr:uid="{C787CA50-10F4-4407-A664-F5D1D14E5307}"/>
    <hyperlink ref="Q508" r:id="rId127" xr:uid="{3D80CA93-629D-489E-B561-E65D14D11835}"/>
    <hyperlink ref="Q509" r:id="rId128" xr:uid="{684E1D41-EDCC-4F92-9F27-DC14A0D85E62}"/>
    <hyperlink ref="Q510" r:id="rId129" xr:uid="{6353FE71-3DC6-45B7-8267-16BCBC0F9BDA}"/>
    <hyperlink ref="Q511" r:id="rId130" xr:uid="{284CA825-B30E-4203-B6FD-C869368179A5}"/>
    <hyperlink ref="Q512" r:id="rId131" xr:uid="{B44EF5D7-9621-40B5-8A60-7B4E403266FA}"/>
    <hyperlink ref="Q513" r:id="rId132" xr:uid="{2456CF57-3AA6-4279-931C-5F210CF6B0E2}"/>
    <hyperlink ref="Q514" r:id="rId133" xr:uid="{B714B767-EE1A-49DF-806D-BAFF7F913AE2}"/>
    <hyperlink ref="Q515" r:id="rId134" xr:uid="{DADF5473-5071-47F8-940A-6F8198190CCD}"/>
    <hyperlink ref="Q516" r:id="rId135" xr:uid="{933D98CD-9B08-4E20-A172-89572FE059A7}"/>
    <hyperlink ref="Q517" r:id="rId136" xr:uid="{3A153103-25E3-4B07-A9CE-0D459324CCB8}"/>
    <hyperlink ref="Q518" r:id="rId137" xr:uid="{37623F2F-8CF7-4D02-955A-A7E7F516D183}"/>
    <hyperlink ref="Q519" r:id="rId138" xr:uid="{D867AD43-13D4-4A9E-9CB8-A4A0737FC0A7}"/>
    <hyperlink ref="Q520" r:id="rId139" xr:uid="{06EECDF2-9257-4595-9012-86ABE8E3A070}"/>
    <hyperlink ref="Q521" r:id="rId140" xr:uid="{04975D60-0B12-4ADF-BA86-7D3B7C04E0FB}"/>
    <hyperlink ref="Q522" r:id="rId141" xr:uid="{BEBD7FD8-FD1A-4F2B-8B71-8391E1C6EFBE}"/>
    <hyperlink ref="Q523" r:id="rId142" xr:uid="{DFA3422E-E5B1-4498-93A4-93BC57443655}"/>
    <hyperlink ref="Q524" r:id="rId143" xr:uid="{BAF095F3-CE8B-4B1D-8F54-CFAE04D2C689}"/>
    <hyperlink ref="Q525" r:id="rId144" xr:uid="{CA786E7C-2642-4841-8FA9-ADF8B9D01204}"/>
    <hyperlink ref="Q526" r:id="rId145" xr:uid="{12FF9059-58B6-4B54-9A08-20BE788CE29D}"/>
    <hyperlink ref="Q527" r:id="rId146" xr:uid="{383A8771-3691-44F1-B39A-33AF9AE0E93F}"/>
    <hyperlink ref="Q528" r:id="rId147" xr:uid="{B083C405-F83C-40CB-B7C3-A0D66CFDA38D}"/>
    <hyperlink ref="Q529" r:id="rId148" xr:uid="{31C92B87-A223-4B24-8775-DB92B0CA6C29}"/>
    <hyperlink ref="Q530" r:id="rId149" xr:uid="{2F5F11BE-C9BE-4EB9-9998-33A856B2A987}"/>
    <hyperlink ref="Q531" r:id="rId150" xr:uid="{AAEE792B-3825-4BE6-BFF2-350433FF17FF}"/>
    <hyperlink ref="Q532" r:id="rId151" xr:uid="{FBBB55CF-0E99-4C0A-B0FA-2A0816982B0F}"/>
    <hyperlink ref="Q533" r:id="rId152" xr:uid="{C39E6BAA-C5DE-4DC7-9661-A15152E9DAA5}"/>
    <hyperlink ref="Q534" r:id="rId153" xr:uid="{9209FC64-1442-4A82-8642-C1A6F15ECFC0}"/>
    <hyperlink ref="Q535" r:id="rId154" xr:uid="{21FCA625-5222-44F7-8775-FB031ABF0267}"/>
    <hyperlink ref="Q536" r:id="rId155" xr:uid="{0BBF9818-90B1-4B64-AED7-EDA585004C56}"/>
    <hyperlink ref="Q537" r:id="rId156" xr:uid="{79980EB5-9510-4810-B158-F35A1112DA7A}"/>
    <hyperlink ref="Q538" r:id="rId157" xr:uid="{67A7B240-5A6E-4A56-B1C8-20C3DF921BA3}"/>
    <hyperlink ref="Q539" r:id="rId158" xr:uid="{F76A4393-811F-4B25-886C-4FD90EE3D4D6}"/>
    <hyperlink ref="Q540" r:id="rId159" xr:uid="{0B87AEF5-03FE-46CD-B6B2-6ECBBDD3AB86}"/>
    <hyperlink ref="Q541" r:id="rId160" xr:uid="{499B8677-A89E-4D43-8AD7-3F04FF7A3B7A}"/>
    <hyperlink ref="Q542" r:id="rId161" xr:uid="{0A95B5AA-4966-4210-8C63-2C067F0A3037}"/>
    <hyperlink ref="Q543" r:id="rId162" xr:uid="{4DA2BB2A-3C7A-4A50-A66F-103698110B6F}"/>
    <hyperlink ref="Q544" r:id="rId163" xr:uid="{D07EBD6C-D6B7-499F-8F58-385107C41F0B}"/>
    <hyperlink ref="Q545" r:id="rId164" xr:uid="{F3CFE961-1306-41B1-A9B6-E9F10D59BAB9}"/>
    <hyperlink ref="Q546" r:id="rId165" xr:uid="{5D6B9184-C40A-4D53-A0CA-8BE2AA3C10B1}"/>
    <hyperlink ref="Q547" r:id="rId166" xr:uid="{DEDFBAC2-C176-46E3-A60A-6AE90398E94D}"/>
    <hyperlink ref="Q548" r:id="rId167" xr:uid="{B7CA8639-DFC4-4963-8301-C39399FB071F}"/>
    <hyperlink ref="Q549" r:id="rId168" xr:uid="{EE37D3B8-F8F0-44EA-8B0A-E48A5C0285D9}"/>
    <hyperlink ref="Q550" r:id="rId169" xr:uid="{131A789C-75CA-4BB2-93FD-6C30917616E3}"/>
    <hyperlink ref="Q551" r:id="rId170" xr:uid="{A01844A8-09DC-414B-94D8-AF98883107D0}"/>
    <hyperlink ref="Q552" r:id="rId171" xr:uid="{1053A617-A381-4322-8245-3129B37BCD8D}"/>
    <hyperlink ref="Q553" r:id="rId172" xr:uid="{739D3137-22C6-4B51-B101-5D60FD04DAB6}"/>
    <hyperlink ref="Q554" r:id="rId173" xr:uid="{AB415D9C-82CD-406E-B6E0-7A2DAB015341}"/>
    <hyperlink ref="Q555" r:id="rId174" xr:uid="{806475C9-3119-40D0-BAE6-6A50C21747A0}"/>
    <hyperlink ref="Q556" r:id="rId175" xr:uid="{BC1B4FFB-AB66-49A6-B3CD-8B334F8C8EAA}"/>
    <hyperlink ref="Q557" r:id="rId176" xr:uid="{66754CA6-24A7-4388-AA07-C2CCF9328552}"/>
    <hyperlink ref="Q558" r:id="rId177" xr:uid="{6DBC1A1F-F38F-44D3-A364-75FC7CCF502B}"/>
    <hyperlink ref="Q559" r:id="rId178" xr:uid="{8475B912-3E28-4C39-9DC1-3F0C0B9F0F1F}"/>
    <hyperlink ref="Q560" r:id="rId179" xr:uid="{2A63629E-4FFF-40C6-9F46-32CD251214DC}"/>
    <hyperlink ref="Q561" r:id="rId180" xr:uid="{26961532-1559-41C7-84B5-66AEE8107F2B}"/>
  </hyperlink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7F6005-5F9B-48CE-B21F-56B7247268C5}">
  <sheetPr filterMode="1">
    <tabColor rgb="FF00B0F0"/>
  </sheetPr>
  <dimension ref="A1:AP1206"/>
  <sheetViews>
    <sheetView zoomScale="79" zoomScaleNormal="80" workbookViewId="0">
      <pane xSplit="3" ySplit="1" topLeftCell="D435" activePane="bottomRight" state="frozen"/>
      <selection pane="topRight"/>
      <selection pane="bottomLeft"/>
      <selection pane="bottomRight"/>
    </sheetView>
  </sheetViews>
  <sheetFormatPr defaultRowHeight="14.4" customHeight="1" x14ac:dyDescent="0.3"/>
  <cols>
    <col min="1" max="1" width="27" bestFit="1" customWidth="1"/>
    <col min="2" max="2" width="7.5546875" customWidth="1"/>
    <col min="3" max="3" width="27.33203125" bestFit="1" customWidth="1"/>
    <col min="4" max="4" width="7.5546875" customWidth="1"/>
    <col min="5" max="5" width="10.44140625" customWidth="1"/>
    <col min="6" max="7" width="8.6640625" customWidth="1"/>
    <col min="8" max="8" width="9.109375" bestFit="1" customWidth="1"/>
    <col min="9" max="9" width="9.109375" customWidth="1"/>
    <col min="10" max="10" width="14.21875" bestFit="1" customWidth="1"/>
    <col min="11" max="11" width="8.21875" customWidth="1"/>
    <col min="12" max="12" width="11.88671875" customWidth="1"/>
    <col min="13" max="13" width="7.77734375" customWidth="1"/>
    <col min="14" max="14" width="20.5546875" customWidth="1"/>
    <col min="15" max="15" width="11.6640625" customWidth="1"/>
    <col min="16" max="16" width="12.33203125" customWidth="1"/>
    <col min="17" max="18" width="7.33203125" customWidth="1"/>
    <col min="19" max="19" width="16.88671875" customWidth="1"/>
    <col min="20" max="20" width="3.6640625" customWidth="1"/>
    <col min="21" max="21" width="24.44140625" bestFit="1" customWidth="1"/>
    <col min="22" max="22" width="19.77734375" customWidth="1"/>
    <col min="23" max="28" width="10.21875" customWidth="1"/>
    <col min="29" max="29" width="3" customWidth="1"/>
    <col min="30" max="30" width="8.33203125" customWidth="1"/>
    <col min="31" max="31" width="6.44140625" customWidth="1"/>
    <col min="32" max="33" width="5.88671875" customWidth="1"/>
    <col min="34" max="34" width="26.5546875" bestFit="1" customWidth="1"/>
    <col min="35" max="35" width="24.5546875" bestFit="1" customWidth="1"/>
    <col min="36" max="37" width="16.5546875" customWidth="1"/>
    <col min="38" max="38" width="21" style="85" bestFit="1" customWidth="1"/>
  </cols>
  <sheetData>
    <row r="1" spans="1:42" ht="14.4" customHeight="1" x14ac:dyDescent="0.3">
      <c r="A1" s="89" t="s">
        <v>2348</v>
      </c>
      <c r="B1" s="89" t="s">
        <v>2341</v>
      </c>
      <c r="C1" s="89" t="s">
        <v>2342</v>
      </c>
      <c r="D1" s="89" t="s">
        <v>2343</v>
      </c>
      <c r="E1" s="89" t="s">
        <v>2344</v>
      </c>
      <c r="F1" s="89" t="s">
        <v>2345</v>
      </c>
      <c r="G1" s="89" t="s">
        <v>5628</v>
      </c>
      <c r="H1" s="89" t="s">
        <v>2357</v>
      </c>
      <c r="I1" s="89" t="s">
        <v>4898</v>
      </c>
      <c r="J1" s="89" t="s">
        <v>2346</v>
      </c>
      <c r="K1" s="89" t="s">
        <v>5614</v>
      </c>
      <c r="L1" s="148" t="s">
        <v>6697</v>
      </c>
      <c r="M1" s="148" t="s">
        <v>3871</v>
      </c>
      <c r="N1" s="170" t="s">
        <v>3565</v>
      </c>
      <c r="O1" s="147" t="s">
        <v>1986</v>
      </c>
      <c r="P1" s="147" t="s">
        <v>5891</v>
      </c>
      <c r="Q1" s="147" t="s">
        <v>3583</v>
      </c>
      <c r="R1" s="147" t="s">
        <v>3584</v>
      </c>
      <c r="S1" s="89" t="s">
        <v>3289</v>
      </c>
      <c r="T1" s="89" t="s">
        <v>5909</v>
      </c>
      <c r="U1" s="89" t="s">
        <v>2348</v>
      </c>
      <c r="V1" s="89" t="s">
        <v>2349</v>
      </c>
      <c r="W1" s="89" t="s">
        <v>5613</v>
      </c>
      <c r="X1" s="122" t="s">
        <v>2868</v>
      </c>
      <c r="Y1" s="122" t="s">
        <v>6291</v>
      </c>
      <c r="Z1" s="122" t="s">
        <v>3888</v>
      </c>
      <c r="AA1" s="122" t="s">
        <v>6317</v>
      </c>
      <c r="AB1" s="122" t="s">
        <v>1225</v>
      </c>
      <c r="AC1" s="89" t="s">
        <v>2350</v>
      </c>
      <c r="AD1" s="89" t="s">
        <v>2351</v>
      </c>
      <c r="AE1" s="148" t="s">
        <v>5232</v>
      </c>
      <c r="AF1" s="89" t="s">
        <v>2352</v>
      </c>
      <c r="AG1" s="89" t="s">
        <v>2353</v>
      </c>
      <c r="AH1" s="89" t="s">
        <v>2354</v>
      </c>
      <c r="AI1" s="89" t="s">
        <v>2355</v>
      </c>
      <c r="AJ1" s="89" t="s">
        <v>2356</v>
      </c>
      <c r="AK1" s="89" t="s">
        <v>6292</v>
      </c>
      <c r="AL1" s="113" t="s">
        <v>2711</v>
      </c>
      <c r="AM1" s="169" t="s">
        <v>6738</v>
      </c>
      <c r="AN1" s="169" t="s">
        <v>3565</v>
      </c>
    </row>
    <row r="2" spans="1:42" ht="14.4" hidden="1" customHeight="1" x14ac:dyDescent="0.3">
      <c r="A2" s="59" t="str">
        <f t="shared" ref="A2:A45" si="0">U2</f>
        <v>KHI01-PHR-MIO-01</v>
      </c>
      <c r="B2" s="59" t="s">
        <v>1216</v>
      </c>
      <c r="C2" s="59" t="s">
        <v>1985</v>
      </c>
      <c r="D2" s="59" t="s">
        <v>1171</v>
      </c>
      <c r="E2" s="59" t="s">
        <v>17</v>
      </c>
      <c r="F2" s="59" t="s">
        <v>1166</v>
      </c>
      <c r="G2" s="70" t="s">
        <v>5637</v>
      </c>
      <c r="H2" s="59" t="s">
        <v>1171</v>
      </c>
      <c r="I2" s="59" t="s">
        <v>4901</v>
      </c>
      <c r="J2" s="59" t="s">
        <v>1212</v>
      </c>
      <c r="K2" s="59" t="s">
        <v>1160</v>
      </c>
      <c r="L2" s="82" t="str">
        <f>O2</f>
        <v>0310001</v>
      </c>
      <c r="M2" s="82" t="s">
        <v>4686</v>
      </c>
      <c r="N2" s="70" t="s">
        <v>2687</v>
      </c>
      <c r="O2" s="82" t="s">
        <v>2445</v>
      </c>
      <c r="P2" s="59" t="str">
        <f>O2</f>
        <v>0310001</v>
      </c>
      <c r="Q2" s="162" t="str">
        <f>CONCATENATE(O2,"@gspharma.com")</f>
        <v>0310001@gspharma.com</v>
      </c>
      <c r="R2" s="59" t="s">
        <v>2445</v>
      </c>
      <c r="S2" s="59" t="s">
        <v>2010</v>
      </c>
      <c r="T2" s="59" t="str">
        <f>TRIM(CONCATENATE(V2," (",S2,")"))</f>
        <v>Syed Akif Hussain (KHI01-PHR-MIO-01)</v>
      </c>
      <c r="U2" s="59" t="s">
        <v>2010</v>
      </c>
      <c r="V2" s="70" t="s">
        <v>7843</v>
      </c>
      <c r="W2" s="70" t="str">
        <f>TRIM(CONCATENATE(K2," - ",AD2," - ",V2))</f>
        <v>KHI01 - MIO - Syed Akif Hussain</v>
      </c>
      <c r="X2" s="70" t="s">
        <v>18</v>
      </c>
      <c r="Y2" s="70" t="s">
        <v>6305</v>
      </c>
      <c r="Z2" s="165" t="s">
        <v>774</v>
      </c>
      <c r="AA2" s="172">
        <v>45436</v>
      </c>
      <c r="AB2" s="70" t="s">
        <v>774</v>
      </c>
      <c r="AC2" s="70" t="s">
        <v>1170</v>
      </c>
      <c r="AD2" s="70" t="s">
        <v>19</v>
      </c>
      <c r="AE2" s="82" t="s">
        <v>1162</v>
      </c>
      <c r="AF2" s="70" t="s">
        <v>1171</v>
      </c>
      <c r="AG2" s="70" t="s">
        <v>1159</v>
      </c>
      <c r="AH2" s="59" t="s">
        <v>2016</v>
      </c>
      <c r="AI2" s="70" t="s">
        <v>7259</v>
      </c>
      <c r="AJ2" s="70" t="s">
        <v>18</v>
      </c>
      <c r="AK2" s="70">
        <v>1</v>
      </c>
      <c r="AL2" s="108" t="s">
        <v>6293</v>
      </c>
      <c r="AM2" t="s">
        <v>2445</v>
      </c>
      <c r="AN2" t="b">
        <f t="shared" ref="AN2:AN30" si="1">AM2=O2</f>
        <v>1</v>
      </c>
    </row>
    <row r="3" spans="1:42" ht="14.4" hidden="1" customHeight="1" x14ac:dyDescent="0.3">
      <c r="A3" s="59" t="str">
        <f t="shared" si="0"/>
        <v>KHI01-PHR-MIO-02</v>
      </c>
      <c r="B3" s="59" t="s">
        <v>1216</v>
      </c>
      <c r="C3" s="59" t="s">
        <v>1985</v>
      </c>
      <c r="D3" s="59" t="s">
        <v>1171</v>
      </c>
      <c r="E3" s="59" t="s">
        <v>17</v>
      </c>
      <c r="F3" s="59" t="s">
        <v>1166</v>
      </c>
      <c r="G3" s="70" t="s">
        <v>5637</v>
      </c>
      <c r="H3" s="59" t="s">
        <v>1171</v>
      </c>
      <c r="I3" s="59" t="s">
        <v>4901</v>
      </c>
      <c r="J3" s="59" t="s">
        <v>1212</v>
      </c>
      <c r="K3" s="59" t="s">
        <v>1160</v>
      </c>
      <c r="L3" s="82" t="str">
        <f t="shared" ref="L3:L30" si="2">O3</f>
        <v>0310002</v>
      </c>
      <c r="M3" s="82" t="s">
        <v>4686</v>
      </c>
      <c r="N3" s="70" t="s">
        <v>2687</v>
      </c>
      <c r="O3" s="82" t="s">
        <v>2446</v>
      </c>
      <c r="P3" s="59" t="str">
        <f>O3</f>
        <v>0310002</v>
      </c>
      <c r="Q3" s="162" t="str">
        <f>CONCATENATE(O3,"@gspharma.com")</f>
        <v>0310002@gspharma.com</v>
      </c>
      <c r="R3" s="59" t="s">
        <v>2446</v>
      </c>
      <c r="S3" s="59" t="s">
        <v>2011</v>
      </c>
      <c r="T3" s="59" t="str">
        <f>TRIM(CONCATENATE(V3," (",S3,")"))</f>
        <v>M.Kashif Khan (KHI01-PHR-MIO-02)</v>
      </c>
      <c r="U3" s="59" t="s">
        <v>2011</v>
      </c>
      <c r="V3" s="70" t="s">
        <v>7844</v>
      </c>
      <c r="W3" s="70" t="str">
        <f>TRIM(CONCATENATE(K3," - ",AD3," - ",V3))</f>
        <v>KHI01 - MIO - M.Kashif Khan</v>
      </c>
      <c r="X3" s="70" t="s">
        <v>18</v>
      </c>
      <c r="Y3" s="70" t="s">
        <v>6305</v>
      </c>
      <c r="Z3" s="164" t="s">
        <v>774</v>
      </c>
      <c r="AA3" s="171">
        <v>45349</v>
      </c>
      <c r="AB3" s="70" t="s">
        <v>774</v>
      </c>
      <c r="AC3" s="70" t="s">
        <v>1170</v>
      </c>
      <c r="AD3" s="70" t="s">
        <v>19</v>
      </c>
      <c r="AE3" s="82" t="s">
        <v>1162</v>
      </c>
      <c r="AF3" s="70" t="s">
        <v>1171</v>
      </c>
      <c r="AG3" s="70" t="s">
        <v>1159</v>
      </c>
      <c r="AH3" s="59" t="s">
        <v>2016</v>
      </c>
      <c r="AI3" s="70" t="s">
        <v>7259</v>
      </c>
      <c r="AJ3" s="70" t="s">
        <v>18</v>
      </c>
      <c r="AK3" s="70">
        <v>1</v>
      </c>
      <c r="AL3" s="108" t="s">
        <v>6293</v>
      </c>
      <c r="AM3" t="s">
        <v>2446</v>
      </c>
      <c r="AN3" t="b">
        <f t="shared" si="1"/>
        <v>1</v>
      </c>
    </row>
    <row r="4" spans="1:42" ht="14.4" hidden="1" customHeight="1" x14ac:dyDescent="0.3">
      <c r="A4" s="59" t="str">
        <f t="shared" si="0"/>
        <v>KHI01-PHR-MIO-03</v>
      </c>
      <c r="B4" s="59" t="s">
        <v>1216</v>
      </c>
      <c r="C4" s="59" t="s">
        <v>1985</v>
      </c>
      <c r="D4" s="59" t="s">
        <v>1171</v>
      </c>
      <c r="E4" s="59" t="s">
        <v>17</v>
      </c>
      <c r="F4" s="59" t="s">
        <v>1166</v>
      </c>
      <c r="G4" s="70" t="s">
        <v>5637</v>
      </c>
      <c r="H4" s="59" t="s">
        <v>1171</v>
      </c>
      <c r="I4" s="59" t="s">
        <v>4901</v>
      </c>
      <c r="J4" s="59" t="s">
        <v>1212</v>
      </c>
      <c r="K4" s="59" t="s">
        <v>1160</v>
      </c>
      <c r="L4" s="82" t="str">
        <f t="shared" si="2"/>
        <v>0310003</v>
      </c>
      <c r="M4" s="82" t="s">
        <v>4686</v>
      </c>
      <c r="N4" s="70" t="s">
        <v>2687</v>
      </c>
      <c r="O4" s="59" t="s">
        <v>2447</v>
      </c>
      <c r="P4" s="59" t="str">
        <f>O4</f>
        <v>0310003</v>
      </c>
      <c r="Q4" s="162" t="str">
        <f>CONCATENATE(O4,"@gspharma.com")</f>
        <v>0310003@gspharma.com</v>
      </c>
      <c r="R4" s="59" t="s">
        <v>2447</v>
      </c>
      <c r="S4" s="59" t="s">
        <v>2012</v>
      </c>
      <c r="T4" s="59" t="str">
        <f>TRIM(CONCATENATE(V4," (",S4,")"))</f>
        <v>Raza Shabir (KHI01-PHR-MIO-03)</v>
      </c>
      <c r="U4" s="59" t="s">
        <v>2012</v>
      </c>
      <c r="V4" s="70" t="s">
        <v>7</v>
      </c>
      <c r="W4" s="70" t="str">
        <f>TRIM(CONCATENATE(K4," - ",AD4," - ",V4))</f>
        <v>KHI01 - MIO - Raza Shabir</v>
      </c>
      <c r="X4" s="70" t="s">
        <v>18</v>
      </c>
      <c r="Y4" s="70" t="s">
        <v>6305</v>
      </c>
      <c r="Z4" s="164" t="s">
        <v>774</v>
      </c>
      <c r="AA4" s="171">
        <v>43869</v>
      </c>
      <c r="AB4" s="70" t="s">
        <v>774</v>
      </c>
      <c r="AC4" s="70" t="s">
        <v>1170</v>
      </c>
      <c r="AD4" s="70" t="s">
        <v>19</v>
      </c>
      <c r="AE4" s="82" t="s">
        <v>1162</v>
      </c>
      <c r="AF4" s="70" t="s">
        <v>1171</v>
      </c>
      <c r="AG4" s="70" t="s">
        <v>1159</v>
      </c>
      <c r="AH4" s="59" t="s">
        <v>2016</v>
      </c>
      <c r="AI4" s="70" t="s">
        <v>7259</v>
      </c>
      <c r="AJ4" s="70" t="s">
        <v>18</v>
      </c>
      <c r="AK4" s="70">
        <v>1</v>
      </c>
      <c r="AL4" s="108" t="s">
        <v>6293</v>
      </c>
      <c r="AM4" t="e">
        <v>#N/A</v>
      </c>
      <c r="AN4" t="e">
        <f t="shared" si="1"/>
        <v>#N/A</v>
      </c>
    </row>
    <row r="5" spans="1:42" ht="14.4" hidden="1" customHeight="1" x14ac:dyDescent="0.3">
      <c r="A5" s="59" t="str">
        <f t="shared" si="0"/>
        <v>KHI01-PHR-MIO-04</v>
      </c>
      <c r="B5" s="59" t="s">
        <v>1216</v>
      </c>
      <c r="C5" s="59" t="s">
        <v>1985</v>
      </c>
      <c r="D5" s="59" t="s">
        <v>1171</v>
      </c>
      <c r="E5" s="59" t="s">
        <v>17</v>
      </c>
      <c r="F5" s="59" t="s">
        <v>1166</v>
      </c>
      <c r="G5" s="70" t="s">
        <v>5637</v>
      </c>
      <c r="H5" s="59" t="s">
        <v>1171</v>
      </c>
      <c r="I5" s="59" t="s">
        <v>4901</v>
      </c>
      <c r="J5" s="59" t="s">
        <v>1212</v>
      </c>
      <c r="K5" s="59" t="s">
        <v>1160</v>
      </c>
      <c r="L5" s="82" t="str">
        <f t="shared" si="2"/>
        <v>9051701</v>
      </c>
      <c r="M5" s="82" t="s">
        <v>4686</v>
      </c>
      <c r="N5" s="70" t="s">
        <v>2687</v>
      </c>
      <c r="O5" s="82" t="s">
        <v>5942</v>
      </c>
      <c r="P5" s="59" t="str">
        <f>O5</f>
        <v>9051701</v>
      </c>
      <c r="Q5" s="162" t="str">
        <f>CONCATENATE(O5,"@gspharma.com")</f>
        <v>9051701@gspharma.com</v>
      </c>
      <c r="R5" s="59" t="s">
        <v>2449</v>
      </c>
      <c r="S5" s="59" t="s">
        <v>2013</v>
      </c>
      <c r="T5" s="59" t="str">
        <f>TRIM(CONCATENATE(V5," (",S5,")"))</f>
        <v>Mehmood Khan (Hystra) (KHI01-PHR-MIO-04)</v>
      </c>
      <c r="U5" s="59" t="s">
        <v>2013</v>
      </c>
      <c r="V5" s="70" t="s">
        <v>7845</v>
      </c>
      <c r="W5" s="70" t="str">
        <f>TRIM(CONCATENATE(K5," - ",AD5," - ",V5))</f>
        <v>KHI01 - MIO - Mehmood Khan (Hystra)</v>
      </c>
      <c r="X5" s="70" t="s">
        <v>18</v>
      </c>
      <c r="Y5" s="70" t="s">
        <v>6305</v>
      </c>
      <c r="Z5" s="164" t="s">
        <v>774</v>
      </c>
      <c r="AA5" s="171">
        <v>45273</v>
      </c>
      <c r="AB5" s="70" t="s">
        <v>774</v>
      </c>
      <c r="AC5" s="70" t="s">
        <v>1170</v>
      </c>
      <c r="AD5" s="70" t="s">
        <v>19</v>
      </c>
      <c r="AE5" s="82" t="s">
        <v>1162</v>
      </c>
      <c r="AF5" s="70" t="s">
        <v>1171</v>
      </c>
      <c r="AG5" s="70" t="s">
        <v>1159</v>
      </c>
      <c r="AH5" s="59" t="s">
        <v>2016</v>
      </c>
      <c r="AI5" s="70" t="s">
        <v>7259</v>
      </c>
      <c r="AJ5" s="70" t="s">
        <v>18</v>
      </c>
      <c r="AK5" s="70">
        <v>1</v>
      </c>
      <c r="AL5" s="108" t="s">
        <v>6293</v>
      </c>
      <c r="AM5" t="s">
        <v>5942</v>
      </c>
      <c r="AN5" t="b">
        <f t="shared" si="1"/>
        <v>1</v>
      </c>
      <c r="AO5" t="s">
        <v>7256</v>
      </c>
    </row>
    <row r="6" spans="1:42" ht="14.4" hidden="1" customHeight="1" x14ac:dyDescent="0.3">
      <c r="A6" s="59" t="str">
        <f t="shared" si="0"/>
        <v>KHI01-PHR-MIO-00</v>
      </c>
      <c r="B6" s="59" t="s">
        <v>1216</v>
      </c>
      <c r="C6" s="59" t="s">
        <v>1985</v>
      </c>
      <c r="D6" s="59" t="s">
        <v>1171</v>
      </c>
      <c r="E6" s="59" t="s">
        <v>17</v>
      </c>
      <c r="F6" s="59" t="s">
        <v>1166</v>
      </c>
      <c r="G6" s="70" t="s">
        <v>5637</v>
      </c>
      <c r="H6" s="59" t="s">
        <v>1171</v>
      </c>
      <c r="I6" s="59" t="s">
        <v>4901</v>
      </c>
      <c r="J6" s="59" t="s">
        <v>1212</v>
      </c>
      <c r="K6" s="59" t="s">
        <v>1160</v>
      </c>
      <c r="L6" s="82" t="str">
        <f t="shared" si="2"/>
        <v>0310007</v>
      </c>
      <c r="M6" s="82" t="s">
        <v>4686</v>
      </c>
      <c r="N6" s="70" t="s">
        <v>2687</v>
      </c>
      <c r="O6" s="82" t="s">
        <v>2991</v>
      </c>
      <c r="P6" s="59" t="str">
        <f>O6</f>
        <v>0310007</v>
      </c>
      <c r="Q6" s="162" t="s">
        <v>3598</v>
      </c>
      <c r="R6" s="59" t="s">
        <v>2991</v>
      </c>
      <c r="S6" s="59" t="s">
        <v>2009</v>
      </c>
      <c r="T6" s="59" t="str">
        <f>TRIM(CONCATENATE(W6))</f>
        <v>KHI01 - PHR Unmapped</v>
      </c>
      <c r="U6" s="59" t="s">
        <v>2009</v>
      </c>
      <c r="V6" s="70" t="s">
        <v>5920</v>
      </c>
      <c r="W6" s="70" t="str">
        <f>TRIM(CONCATENATE(K6," - ",V6))</f>
        <v>KHI01 - PHR Unmapped</v>
      </c>
      <c r="X6" s="70" t="s">
        <v>18</v>
      </c>
      <c r="Y6" s="70" t="s">
        <v>774</v>
      </c>
      <c r="Z6" s="164" t="s">
        <v>774</v>
      </c>
      <c r="AA6" s="171" t="s">
        <v>774</v>
      </c>
      <c r="AB6" s="70" t="s">
        <v>774</v>
      </c>
      <c r="AC6" s="70" t="s">
        <v>1170</v>
      </c>
      <c r="AD6" s="70" t="s">
        <v>19</v>
      </c>
      <c r="AE6" s="82" t="s">
        <v>1162</v>
      </c>
      <c r="AF6" s="70" t="s">
        <v>1171</v>
      </c>
      <c r="AG6" s="70" t="s">
        <v>1159</v>
      </c>
      <c r="AH6" s="59" t="s">
        <v>2016</v>
      </c>
      <c r="AI6" s="70" t="s">
        <v>7259</v>
      </c>
      <c r="AJ6" s="70" t="s">
        <v>18</v>
      </c>
      <c r="AK6" s="70">
        <v>0</v>
      </c>
      <c r="AL6" s="108" t="s">
        <v>5606</v>
      </c>
      <c r="AM6" t="s">
        <v>2991</v>
      </c>
      <c r="AN6" t="b">
        <f t="shared" si="1"/>
        <v>1</v>
      </c>
      <c r="AO6" t="s">
        <v>7256</v>
      </c>
      <c r="AP6" t="s">
        <v>8085</v>
      </c>
    </row>
    <row r="7" spans="1:42" ht="14.4" hidden="1" customHeight="1" x14ac:dyDescent="0.3">
      <c r="A7" s="59" t="str">
        <f t="shared" si="0"/>
        <v>KHI01-PHR-ASM-01</v>
      </c>
      <c r="B7" s="59" t="s">
        <v>1216</v>
      </c>
      <c r="C7" s="59" t="s">
        <v>1985</v>
      </c>
      <c r="D7" s="59" t="s">
        <v>1171</v>
      </c>
      <c r="E7" s="59" t="s">
        <v>17</v>
      </c>
      <c r="F7" s="59" t="s">
        <v>1166</v>
      </c>
      <c r="G7" s="70" t="s">
        <v>5637</v>
      </c>
      <c r="H7" s="59" t="s">
        <v>1171</v>
      </c>
      <c r="I7" s="59" t="s">
        <v>4901</v>
      </c>
      <c r="J7" s="59" t="s">
        <v>1212</v>
      </c>
      <c r="K7" s="59" t="s">
        <v>1160</v>
      </c>
      <c r="L7" s="82" t="str">
        <f t="shared" si="2"/>
        <v>03100</v>
      </c>
      <c r="M7" s="82" t="s">
        <v>4686</v>
      </c>
      <c r="N7" s="70" t="s">
        <v>2687</v>
      </c>
      <c r="O7" s="59" t="s">
        <v>2692</v>
      </c>
      <c r="P7" s="59" t="str">
        <f>O6</f>
        <v>0310007</v>
      </c>
      <c r="Q7" s="162" t="str">
        <f t="shared" ref="Q7:Q12" si="3">CONCATENATE(O7,"@gspharma.com")</f>
        <v>03100@gspharma.com</v>
      </c>
      <c r="R7" s="59" t="s">
        <v>2692</v>
      </c>
      <c r="S7" s="59" t="s">
        <v>2016</v>
      </c>
      <c r="T7" s="59" t="str">
        <f>W7</f>
        <v>KHI01 - ASM - Abdul Raziq Raza</v>
      </c>
      <c r="U7" s="59" t="s">
        <v>2016</v>
      </c>
      <c r="V7" s="70" t="s">
        <v>7259</v>
      </c>
      <c r="W7" s="70" t="str">
        <f t="shared" ref="W7:W12" si="4">TRIM(CONCATENATE(K7," - ",AD7," - ",V7))</f>
        <v>KHI01 - ASM - Abdul Raziq Raza</v>
      </c>
      <c r="X7" s="70" t="s">
        <v>18</v>
      </c>
      <c r="Y7" s="70" t="s">
        <v>6305</v>
      </c>
      <c r="Z7" s="164" t="s">
        <v>774</v>
      </c>
      <c r="AA7" s="171">
        <v>45203</v>
      </c>
      <c r="AB7" s="70" t="s">
        <v>774</v>
      </c>
      <c r="AC7" s="70" t="s">
        <v>1219</v>
      </c>
      <c r="AD7" s="70" t="s">
        <v>1028</v>
      </c>
      <c r="AE7" s="82" t="s">
        <v>3414</v>
      </c>
      <c r="AF7" s="70" t="s">
        <v>1171</v>
      </c>
      <c r="AG7" s="70" t="s">
        <v>1159</v>
      </c>
      <c r="AH7" s="59" t="s">
        <v>1742</v>
      </c>
      <c r="AI7" s="70" t="s">
        <v>6674</v>
      </c>
      <c r="AJ7" s="70" t="s">
        <v>18</v>
      </c>
      <c r="AK7" s="70">
        <v>2</v>
      </c>
      <c r="AL7" s="108" t="s">
        <v>6294</v>
      </c>
      <c r="AM7" t="s">
        <v>2692</v>
      </c>
      <c r="AN7" t="b">
        <f t="shared" si="1"/>
        <v>1</v>
      </c>
      <c r="AP7" t="s">
        <v>8085</v>
      </c>
    </row>
    <row r="8" spans="1:42" ht="14.4" hidden="1" customHeight="1" x14ac:dyDescent="0.3">
      <c r="A8" s="59" t="str">
        <f t="shared" si="0"/>
        <v>KHI02-PHR-MIO-01</v>
      </c>
      <c r="B8" s="59" t="s">
        <v>1216</v>
      </c>
      <c r="C8" s="59" t="s">
        <v>1985</v>
      </c>
      <c r="D8" s="59" t="s">
        <v>1171</v>
      </c>
      <c r="E8" s="59" t="s">
        <v>17</v>
      </c>
      <c r="F8" s="59" t="s">
        <v>1166</v>
      </c>
      <c r="G8" s="70" t="s">
        <v>5637</v>
      </c>
      <c r="H8" s="59" t="s">
        <v>1170</v>
      </c>
      <c r="I8" s="59" t="s">
        <v>4901</v>
      </c>
      <c r="J8" s="59" t="s">
        <v>1215</v>
      </c>
      <c r="K8" s="59" t="s">
        <v>6361</v>
      </c>
      <c r="L8" s="82" t="str">
        <f t="shared" si="2"/>
        <v>0310004</v>
      </c>
      <c r="M8" s="82" t="s">
        <v>4686</v>
      </c>
      <c r="N8" s="70" t="s">
        <v>2687</v>
      </c>
      <c r="O8" s="82" t="s">
        <v>2448</v>
      </c>
      <c r="P8" s="59" t="str">
        <f t="shared" ref="P8:P13" si="5">O8</f>
        <v>0310004</v>
      </c>
      <c r="Q8" s="162" t="str">
        <f t="shared" si="3"/>
        <v>0310004@gspharma.com</v>
      </c>
      <c r="R8" s="59" t="s">
        <v>2449</v>
      </c>
      <c r="S8" s="59" t="s">
        <v>5378</v>
      </c>
      <c r="T8" s="59" t="str">
        <f>W8</f>
        <v>KHI02 - MIO - Ms. Vacant KHI02-01</v>
      </c>
      <c r="U8" s="59" t="s">
        <v>5378</v>
      </c>
      <c r="V8" s="70" t="s">
        <v>8294</v>
      </c>
      <c r="W8" s="70" t="str">
        <f t="shared" si="4"/>
        <v>KHI02 - MIO - Ms. Vacant KHI02-01</v>
      </c>
      <c r="X8" s="70" t="s">
        <v>7849</v>
      </c>
      <c r="Y8" s="70" t="s">
        <v>6305</v>
      </c>
      <c r="Z8" s="164" t="s">
        <v>774</v>
      </c>
      <c r="AA8" s="171" t="s">
        <v>774</v>
      </c>
      <c r="AB8" s="70" t="s">
        <v>774</v>
      </c>
      <c r="AC8" s="70" t="s">
        <v>1170</v>
      </c>
      <c r="AD8" s="70" t="s">
        <v>19</v>
      </c>
      <c r="AE8" s="82" t="s">
        <v>1162</v>
      </c>
      <c r="AF8" s="70" t="s">
        <v>1171</v>
      </c>
      <c r="AG8" s="70" t="s">
        <v>1159</v>
      </c>
      <c r="AH8" s="59" t="s">
        <v>5394</v>
      </c>
      <c r="AI8" s="70" t="s">
        <v>8221</v>
      </c>
      <c r="AJ8" s="70" t="s">
        <v>18</v>
      </c>
      <c r="AK8" s="70">
        <v>1</v>
      </c>
      <c r="AL8" s="108" t="s">
        <v>6293</v>
      </c>
      <c r="AM8" t="s">
        <v>2448</v>
      </c>
      <c r="AN8" t="b">
        <f t="shared" si="1"/>
        <v>1</v>
      </c>
    </row>
    <row r="9" spans="1:42" ht="14.4" hidden="1" customHeight="1" x14ac:dyDescent="0.3">
      <c r="A9" s="59" t="str">
        <f t="shared" si="0"/>
        <v>KHI02-PHR-MIO-02</v>
      </c>
      <c r="B9" s="59" t="s">
        <v>1216</v>
      </c>
      <c r="C9" s="59" t="s">
        <v>1985</v>
      </c>
      <c r="D9" s="59" t="s">
        <v>1171</v>
      </c>
      <c r="E9" s="59" t="s">
        <v>17</v>
      </c>
      <c r="F9" s="59" t="s">
        <v>1166</v>
      </c>
      <c r="G9" s="70" t="s">
        <v>5637</v>
      </c>
      <c r="H9" s="59" t="s">
        <v>1170</v>
      </c>
      <c r="I9" s="59" t="s">
        <v>4901</v>
      </c>
      <c r="J9" s="59" t="s">
        <v>1215</v>
      </c>
      <c r="K9" s="59" t="s">
        <v>6361</v>
      </c>
      <c r="L9" s="82" t="str">
        <f t="shared" si="2"/>
        <v>0310005</v>
      </c>
      <c r="M9" s="82" t="s">
        <v>4686</v>
      </c>
      <c r="N9" s="70" t="s">
        <v>2687</v>
      </c>
      <c r="O9" s="82" t="s">
        <v>2449</v>
      </c>
      <c r="P9" s="59" t="str">
        <f t="shared" si="5"/>
        <v>0310005</v>
      </c>
      <c r="Q9" s="162" t="str">
        <f t="shared" si="3"/>
        <v>0310005@gspharma.com</v>
      </c>
      <c r="R9" s="59" t="s">
        <v>2450</v>
      </c>
      <c r="S9" s="59" t="s">
        <v>5390</v>
      </c>
      <c r="T9" s="59" t="str">
        <f>TRIM(CONCATENATE(V9," (",S9,")"))</f>
        <v>Mr. Abdul Ghaffar (KHI02-PHR-MIO-02)</v>
      </c>
      <c r="U9" s="59" t="s">
        <v>5390</v>
      </c>
      <c r="V9" s="70" t="s">
        <v>8295</v>
      </c>
      <c r="W9" s="70" t="str">
        <f t="shared" si="4"/>
        <v>KHI02 - MIO - Mr. Abdul Ghaffar</v>
      </c>
      <c r="X9" s="70" t="s">
        <v>7849</v>
      </c>
      <c r="Y9" s="70" t="s">
        <v>6305</v>
      </c>
      <c r="Z9" s="164" t="s">
        <v>774</v>
      </c>
      <c r="AA9" s="171">
        <v>45292</v>
      </c>
      <c r="AB9" s="70" t="s">
        <v>774</v>
      </c>
      <c r="AC9" s="70" t="s">
        <v>1170</v>
      </c>
      <c r="AD9" s="70" t="s">
        <v>19</v>
      </c>
      <c r="AE9" s="82" t="s">
        <v>1162</v>
      </c>
      <c r="AF9" s="70" t="s">
        <v>1171</v>
      </c>
      <c r="AG9" s="70" t="s">
        <v>1159</v>
      </c>
      <c r="AH9" s="59" t="s">
        <v>5394</v>
      </c>
      <c r="AI9" s="70" t="s">
        <v>8221</v>
      </c>
      <c r="AJ9" s="70" t="s">
        <v>18</v>
      </c>
      <c r="AK9" s="70">
        <v>1</v>
      </c>
      <c r="AL9" s="108" t="s">
        <v>6293</v>
      </c>
      <c r="AM9" t="s">
        <v>2449</v>
      </c>
      <c r="AN9" t="b">
        <f t="shared" si="1"/>
        <v>1</v>
      </c>
    </row>
    <row r="10" spans="1:42" ht="14.4" hidden="1" customHeight="1" x14ac:dyDescent="0.3">
      <c r="A10" s="59" t="str">
        <f t="shared" si="0"/>
        <v>KHI02-PHR-MIO-03</v>
      </c>
      <c r="B10" s="59" t="s">
        <v>1216</v>
      </c>
      <c r="C10" s="59" t="s">
        <v>1985</v>
      </c>
      <c r="D10" s="59" t="s">
        <v>1171</v>
      </c>
      <c r="E10" s="59" t="s">
        <v>17</v>
      </c>
      <c r="F10" s="59" t="s">
        <v>1166</v>
      </c>
      <c r="G10" s="70" t="s">
        <v>5637</v>
      </c>
      <c r="H10" s="59" t="s">
        <v>1170</v>
      </c>
      <c r="I10" s="59" t="s">
        <v>4901</v>
      </c>
      <c r="J10" s="59" t="s">
        <v>1215</v>
      </c>
      <c r="K10" s="59" t="s">
        <v>6361</v>
      </c>
      <c r="L10" s="82" t="str">
        <f t="shared" si="2"/>
        <v>9051702</v>
      </c>
      <c r="M10" s="82" t="s">
        <v>4686</v>
      </c>
      <c r="N10" s="70" t="s">
        <v>2687</v>
      </c>
      <c r="O10" s="82" t="s">
        <v>5943</v>
      </c>
      <c r="P10" s="59" t="str">
        <f t="shared" si="5"/>
        <v>9051702</v>
      </c>
      <c r="Q10" s="162" t="str">
        <f t="shared" si="3"/>
        <v>9051702@gspharma.com</v>
      </c>
      <c r="R10" s="59" t="s">
        <v>2450</v>
      </c>
      <c r="S10" s="59" t="s">
        <v>5391</v>
      </c>
      <c r="T10" s="59" t="str">
        <f>TRIM(CONCATENATE(V10," (",S10,")"))</f>
        <v>Ms. Mehwish Kanwal (KHI02-PHR-MIO-03)</v>
      </c>
      <c r="U10" s="59" t="s">
        <v>5391</v>
      </c>
      <c r="V10" s="70" t="s">
        <v>8296</v>
      </c>
      <c r="W10" s="70" t="str">
        <f t="shared" si="4"/>
        <v>KHI02 - MIO - Ms. Mehwish Kanwal</v>
      </c>
      <c r="X10" s="70" t="s">
        <v>7849</v>
      </c>
      <c r="Y10" s="70" t="s">
        <v>6305</v>
      </c>
      <c r="Z10" s="164" t="s">
        <v>774</v>
      </c>
      <c r="AA10" s="171">
        <v>44873</v>
      </c>
      <c r="AB10" s="70" t="s">
        <v>774</v>
      </c>
      <c r="AC10" s="70" t="s">
        <v>1170</v>
      </c>
      <c r="AD10" s="70" t="s">
        <v>19</v>
      </c>
      <c r="AE10" s="82" t="s">
        <v>1162</v>
      </c>
      <c r="AF10" s="70" t="s">
        <v>1171</v>
      </c>
      <c r="AG10" s="70" t="s">
        <v>1159</v>
      </c>
      <c r="AH10" s="59" t="s">
        <v>5394</v>
      </c>
      <c r="AI10" s="70" t="s">
        <v>8221</v>
      </c>
      <c r="AJ10" s="70" t="s">
        <v>18</v>
      </c>
      <c r="AK10" s="70">
        <v>1</v>
      </c>
      <c r="AL10" s="108" t="s">
        <v>6293</v>
      </c>
      <c r="AM10" t="s">
        <v>5943</v>
      </c>
      <c r="AN10" t="b">
        <f t="shared" si="1"/>
        <v>1</v>
      </c>
    </row>
    <row r="11" spans="1:42" ht="14.4" hidden="1" customHeight="1" x14ac:dyDescent="0.3">
      <c r="A11" s="59" t="str">
        <f t="shared" si="0"/>
        <v>KHI02-PHR-MIO-04</v>
      </c>
      <c r="B11" s="59" t="s">
        <v>1216</v>
      </c>
      <c r="C11" s="59" t="s">
        <v>1985</v>
      </c>
      <c r="D11" s="59" t="s">
        <v>1171</v>
      </c>
      <c r="E11" s="59" t="s">
        <v>17</v>
      </c>
      <c r="F11" s="59" t="s">
        <v>1166</v>
      </c>
      <c r="G11" s="70" t="s">
        <v>5637</v>
      </c>
      <c r="H11" s="59" t="s">
        <v>1170</v>
      </c>
      <c r="I11" s="59" t="s">
        <v>4901</v>
      </c>
      <c r="J11" s="59" t="s">
        <v>1215</v>
      </c>
      <c r="K11" s="59" t="s">
        <v>6361</v>
      </c>
      <c r="L11" s="82" t="str">
        <f t="shared" si="2"/>
        <v>0311208</v>
      </c>
      <c r="M11" s="82" t="s">
        <v>4686</v>
      </c>
      <c r="N11" s="70" t="s">
        <v>2687</v>
      </c>
      <c r="O11" s="82" t="s">
        <v>2442</v>
      </c>
      <c r="P11" s="59" t="str">
        <f t="shared" si="5"/>
        <v>0311208</v>
      </c>
      <c r="Q11" s="162" t="str">
        <f t="shared" si="3"/>
        <v>0311208@gspharma.com</v>
      </c>
      <c r="R11" s="59" t="s">
        <v>2450</v>
      </c>
      <c r="S11" s="59" t="s">
        <v>5392</v>
      </c>
      <c r="T11" s="59" t="str">
        <f>TRIM(CONCATENATE(V11," (",S11,")"))</f>
        <v>Ms. Saima Parveen (KHI02-PHR-MIO-04)</v>
      </c>
      <c r="U11" s="59" t="s">
        <v>5392</v>
      </c>
      <c r="V11" s="70" t="s">
        <v>8297</v>
      </c>
      <c r="W11" s="70" t="str">
        <f t="shared" si="4"/>
        <v>KHI02 - MIO - Ms. Saima Parveen</v>
      </c>
      <c r="X11" s="70" t="s">
        <v>7849</v>
      </c>
      <c r="Y11" s="70" t="s">
        <v>6305</v>
      </c>
      <c r="Z11" s="164" t="s">
        <v>774</v>
      </c>
      <c r="AA11" s="171">
        <v>44873</v>
      </c>
      <c r="AB11" s="70" t="s">
        <v>774</v>
      </c>
      <c r="AC11" s="70" t="s">
        <v>1170</v>
      </c>
      <c r="AD11" s="70" t="s">
        <v>19</v>
      </c>
      <c r="AE11" s="82" t="s">
        <v>1162</v>
      </c>
      <c r="AF11" s="70" t="s">
        <v>1171</v>
      </c>
      <c r="AG11" s="70" t="s">
        <v>1159</v>
      </c>
      <c r="AH11" s="59" t="s">
        <v>5394</v>
      </c>
      <c r="AI11" s="70" t="s">
        <v>8221</v>
      </c>
      <c r="AJ11" s="70" t="s">
        <v>18</v>
      </c>
      <c r="AK11" s="70">
        <v>1</v>
      </c>
      <c r="AL11" s="108" t="s">
        <v>6293</v>
      </c>
      <c r="AM11" t="e">
        <v>#N/A</v>
      </c>
      <c r="AN11" t="e">
        <f t="shared" si="1"/>
        <v>#N/A</v>
      </c>
    </row>
    <row r="12" spans="1:42" ht="14.4" hidden="1" customHeight="1" x14ac:dyDescent="0.3">
      <c r="A12" s="59" t="str">
        <f t="shared" si="0"/>
        <v>KHI02-PHR-PS-01</v>
      </c>
      <c r="B12" s="59" t="s">
        <v>1216</v>
      </c>
      <c r="C12" s="59" t="s">
        <v>1985</v>
      </c>
      <c r="D12" s="59" t="s">
        <v>1171</v>
      </c>
      <c r="E12" s="59" t="s">
        <v>17</v>
      </c>
      <c r="F12" s="59" t="s">
        <v>1166</v>
      </c>
      <c r="G12" s="70" t="s">
        <v>5637</v>
      </c>
      <c r="H12" s="59" t="s">
        <v>1170</v>
      </c>
      <c r="I12" s="59" t="s">
        <v>4901</v>
      </c>
      <c r="J12" s="59" t="s">
        <v>1215</v>
      </c>
      <c r="K12" s="59" t="s">
        <v>6361</v>
      </c>
      <c r="L12" s="82" t="str">
        <f t="shared" si="2"/>
        <v>0320005</v>
      </c>
      <c r="M12" s="82" t="s">
        <v>4686</v>
      </c>
      <c r="N12" s="70" t="s">
        <v>2687</v>
      </c>
      <c r="O12" s="82" t="s">
        <v>6280</v>
      </c>
      <c r="P12" s="59" t="str">
        <f t="shared" si="5"/>
        <v>0320005</v>
      </c>
      <c r="Q12" s="162" t="str">
        <f t="shared" si="3"/>
        <v>0320005@gspharma.com</v>
      </c>
      <c r="R12" s="59" t="s">
        <v>2450</v>
      </c>
      <c r="S12" s="59" t="s">
        <v>7257</v>
      </c>
      <c r="T12" s="59" t="str">
        <f>TRIM(CONCATENATE(V12," (",S12,")"))</f>
        <v>Ms. Tasleem Khan (KHI02-PHR-PS-01)</v>
      </c>
      <c r="U12" s="59" t="s">
        <v>7257</v>
      </c>
      <c r="V12" s="70" t="s">
        <v>8298</v>
      </c>
      <c r="W12" s="70" t="str">
        <f t="shared" si="4"/>
        <v>KHI02 - PS - Ms. Tasleem Khan</v>
      </c>
      <c r="X12" s="70" t="s">
        <v>7849</v>
      </c>
      <c r="Y12" s="70" t="s">
        <v>6305</v>
      </c>
      <c r="Z12" s="164" t="s">
        <v>774</v>
      </c>
      <c r="AA12" s="171">
        <v>45366</v>
      </c>
      <c r="AB12" s="70" t="s">
        <v>774</v>
      </c>
      <c r="AC12" s="70" t="s">
        <v>2073</v>
      </c>
      <c r="AD12" s="70" t="s">
        <v>6269</v>
      </c>
      <c r="AE12" s="82" t="s">
        <v>1162</v>
      </c>
      <c r="AF12" s="70" t="s">
        <v>1171</v>
      </c>
      <c r="AG12" s="70" t="s">
        <v>1159</v>
      </c>
      <c r="AH12" s="59" t="s">
        <v>5394</v>
      </c>
      <c r="AI12" s="70" t="s">
        <v>8221</v>
      </c>
      <c r="AJ12" s="70" t="s">
        <v>18</v>
      </c>
      <c r="AK12" s="70">
        <v>1</v>
      </c>
      <c r="AL12" s="108" t="s">
        <v>6293</v>
      </c>
      <c r="AM12" t="e">
        <v>#N/A</v>
      </c>
      <c r="AN12" t="e">
        <f t="shared" si="1"/>
        <v>#N/A</v>
      </c>
    </row>
    <row r="13" spans="1:42" ht="14.4" hidden="1" customHeight="1" x14ac:dyDescent="0.3">
      <c r="A13" s="59" t="str">
        <f t="shared" si="0"/>
        <v>KHI02-PHR-MIO-00</v>
      </c>
      <c r="B13" s="59" t="s">
        <v>1216</v>
      </c>
      <c r="C13" s="59" t="s">
        <v>1985</v>
      </c>
      <c r="D13" s="59" t="s">
        <v>1171</v>
      </c>
      <c r="E13" s="59" t="s">
        <v>17</v>
      </c>
      <c r="F13" s="59" t="s">
        <v>1166</v>
      </c>
      <c r="G13" s="70" t="s">
        <v>5637</v>
      </c>
      <c r="H13" s="59" t="s">
        <v>1170</v>
      </c>
      <c r="I13" s="59" t="s">
        <v>4901</v>
      </c>
      <c r="J13" s="59" t="s">
        <v>1215</v>
      </c>
      <c r="K13" s="59" t="s">
        <v>6361</v>
      </c>
      <c r="L13" s="82" t="str">
        <f t="shared" si="2"/>
        <v>0320003</v>
      </c>
      <c r="M13" s="82" t="s">
        <v>4686</v>
      </c>
      <c r="N13" s="70" t="s">
        <v>2687</v>
      </c>
      <c r="O13" s="82" t="s">
        <v>5499</v>
      </c>
      <c r="P13" s="59" t="str">
        <f t="shared" si="5"/>
        <v>0320003</v>
      </c>
      <c r="Q13" s="162" t="s">
        <v>3598</v>
      </c>
      <c r="R13" s="59" t="s">
        <v>2991</v>
      </c>
      <c r="S13" s="59" t="s">
        <v>5393</v>
      </c>
      <c r="T13" s="59" t="str">
        <f>TRIM(CONCATENATE(W13))</f>
        <v>KHI02 - PHR Unmapped</v>
      </c>
      <c r="U13" s="59" t="s">
        <v>5393</v>
      </c>
      <c r="V13" s="70" t="s">
        <v>5920</v>
      </c>
      <c r="W13" s="70" t="str">
        <f>TRIM(CONCATENATE(K13," - ",V13))</f>
        <v>KHI02 - PHR Unmapped</v>
      </c>
      <c r="X13" s="70" t="s">
        <v>7849</v>
      </c>
      <c r="Y13" s="70" t="s">
        <v>774</v>
      </c>
      <c r="Z13" s="164" t="s">
        <v>774</v>
      </c>
      <c r="AA13" s="171" t="s">
        <v>774</v>
      </c>
      <c r="AB13" s="70" t="s">
        <v>774</v>
      </c>
      <c r="AC13" s="70" t="s">
        <v>1170</v>
      </c>
      <c r="AD13" s="70" t="s">
        <v>19</v>
      </c>
      <c r="AE13" s="82" t="s">
        <v>1162</v>
      </c>
      <c r="AF13" s="70" t="s">
        <v>1171</v>
      </c>
      <c r="AG13" s="70" t="s">
        <v>1159</v>
      </c>
      <c r="AH13" s="59" t="s">
        <v>5394</v>
      </c>
      <c r="AI13" s="70" t="s">
        <v>8221</v>
      </c>
      <c r="AJ13" s="70" t="s">
        <v>18</v>
      </c>
      <c r="AK13" s="70">
        <v>0</v>
      </c>
      <c r="AL13" s="108" t="s">
        <v>5606</v>
      </c>
      <c r="AM13" t="e">
        <v>#N/A</v>
      </c>
      <c r="AN13" t="e">
        <f t="shared" si="1"/>
        <v>#N/A</v>
      </c>
      <c r="AP13" t="s">
        <v>8085</v>
      </c>
    </row>
    <row r="14" spans="1:42" ht="14.4" hidden="1" customHeight="1" x14ac:dyDescent="0.3">
      <c r="A14" s="59" t="str">
        <f t="shared" si="0"/>
        <v>KHI02-PHR-ASM-01</v>
      </c>
      <c r="B14" s="59" t="s">
        <v>1216</v>
      </c>
      <c r="C14" s="59" t="s">
        <v>1985</v>
      </c>
      <c r="D14" s="59" t="s">
        <v>1171</v>
      </c>
      <c r="E14" s="59" t="s">
        <v>17</v>
      </c>
      <c r="F14" s="59" t="s">
        <v>1166</v>
      </c>
      <c r="G14" s="70" t="s">
        <v>5637</v>
      </c>
      <c r="H14" s="59" t="s">
        <v>1170</v>
      </c>
      <c r="I14" s="59" t="s">
        <v>4901</v>
      </c>
      <c r="J14" s="59" t="s">
        <v>1215</v>
      </c>
      <c r="K14" s="59" t="s">
        <v>6361</v>
      </c>
      <c r="L14" s="82" t="str">
        <f t="shared" si="2"/>
        <v>03200</v>
      </c>
      <c r="M14" s="82" t="s">
        <v>4686</v>
      </c>
      <c r="N14" s="70" t="s">
        <v>2687</v>
      </c>
      <c r="O14" s="82" t="s">
        <v>5500</v>
      </c>
      <c r="P14" s="59" t="str">
        <f>O13</f>
        <v>0320003</v>
      </c>
      <c r="Q14" s="162" t="str">
        <f t="shared" ref="Q14:Q20" si="6">CONCATENATE(O14,"@gspharma.com")</f>
        <v>03200@gspharma.com</v>
      </c>
      <c r="R14" s="59" t="s">
        <v>2692</v>
      </c>
      <c r="S14" s="59" t="s">
        <v>5394</v>
      </c>
      <c r="T14" s="59" t="str">
        <f>W14</f>
        <v>KHI02 - ASM - Ahmed Ali Khan</v>
      </c>
      <c r="U14" s="59" t="s">
        <v>5394</v>
      </c>
      <c r="V14" s="70" t="s">
        <v>8221</v>
      </c>
      <c r="W14" s="70" t="str">
        <f t="shared" ref="W14:W20" si="7">TRIM(CONCATENATE(K14," - ",AD14," - ",V14))</f>
        <v>KHI02 - ASM - Ahmed Ali Khan</v>
      </c>
      <c r="X14" s="70" t="s">
        <v>7849</v>
      </c>
      <c r="Y14" s="70" t="s">
        <v>6305</v>
      </c>
      <c r="Z14" s="164" t="s">
        <v>774</v>
      </c>
      <c r="AA14" s="171" t="s">
        <v>774</v>
      </c>
      <c r="AB14" s="70" t="s">
        <v>774</v>
      </c>
      <c r="AC14" s="70" t="s">
        <v>1219</v>
      </c>
      <c r="AD14" s="70" t="s">
        <v>1028</v>
      </c>
      <c r="AE14" s="82" t="s">
        <v>3414</v>
      </c>
      <c r="AF14" s="70" t="s">
        <v>1171</v>
      </c>
      <c r="AG14" s="70" t="s">
        <v>1159</v>
      </c>
      <c r="AH14" s="59" t="s">
        <v>1742</v>
      </c>
      <c r="AI14" s="70" t="s">
        <v>6674</v>
      </c>
      <c r="AJ14" s="70" t="s">
        <v>18</v>
      </c>
      <c r="AK14" s="70">
        <v>2</v>
      </c>
      <c r="AL14" s="108" t="s">
        <v>6294</v>
      </c>
      <c r="AM14" t="e">
        <v>#N/A</v>
      </c>
      <c r="AN14" t="e">
        <f t="shared" si="1"/>
        <v>#N/A</v>
      </c>
      <c r="AO14" t="s">
        <v>7256</v>
      </c>
      <c r="AP14" t="s">
        <v>8085</v>
      </c>
    </row>
    <row r="15" spans="1:42" ht="14.4" hidden="1" customHeight="1" x14ac:dyDescent="0.3">
      <c r="A15" s="59" t="str">
        <f t="shared" si="0"/>
        <v>HYD01-PHR-MIO-01</v>
      </c>
      <c r="B15" s="59" t="s">
        <v>1216</v>
      </c>
      <c r="C15" s="59" t="s">
        <v>1985</v>
      </c>
      <c r="D15" s="59" t="s">
        <v>1171</v>
      </c>
      <c r="E15" s="59" t="s">
        <v>17</v>
      </c>
      <c r="F15" s="59" t="s">
        <v>1166</v>
      </c>
      <c r="G15" s="70" t="s">
        <v>5637</v>
      </c>
      <c r="H15" s="59" t="s">
        <v>1195</v>
      </c>
      <c r="I15" s="59" t="s">
        <v>4901</v>
      </c>
      <c r="J15" s="59" t="s">
        <v>3136</v>
      </c>
      <c r="K15" s="59" t="s">
        <v>6358</v>
      </c>
      <c r="L15" s="82" t="str">
        <f t="shared" si="2"/>
        <v>0311002</v>
      </c>
      <c r="M15" s="82" t="s">
        <v>4686</v>
      </c>
      <c r="N15" s="70" t="s">
        <v>2687</v>
      </c>
      <c r="O15" s="82" t="s">
        <v>4390</v>
      </c>
      <c r="P15" s="59" t="str">
        <f t="shared" ref="P15:P21" si="8">O15</f>
        <v>0311002</v>
      </c>
      <c r="Q15" s="162" t="str">
        <f t="shared" si="6"/>
        <v>0311002@gspharma.com</v>
      </c>
      <c r="R15" s="82" t="s">
        <v>4391</v>
      </c>
      <c r="S15" s="59" t="s">
        <v>4375</v>
      </c>
      <c r="T15" s="59" t="str">
        <f>TRIM(CONCATENATE(V15," (",S15,")"))</f>
        <v>Imran Rauf (HYD01-PHR-MIO-01)</v>
      </c>
      <c r="U15" s="59" t="s">
        <v>4375</v>
      </c>
      <c r="V15" s="62" t="s">
        <v>7863</v>
      </c>
      <c r="W15" s="70" t="str">
        <f t="shared" si="7"/>
        <v>HYD01 - MIO - Imran Rauf</v>
      </c>
      <c r="X15" s="70" t="s">
        <v>1803</v>
      </c>
      <c r="Y15" s="70" t="s">
        <v>6305</v>
      </c>
      <c r="Z15" s="164" t="s">
        <v>774</v>
      </c>
      <c r="AA15" s="171">
        <v>45171</v>
      </c>
      <c r="AB15" s="70" t="s">
        <v>774</v>
      </c>
      <c r="AC15" s="62" t="s">
        <v>1170</v>
      </c>
      <c r="AD15" s="70" t="s">
        <v>19</v>
      </c>
      <c r="AE15" s="82" t="s">
        <v>1162</v>
      </c>
      <c r="AF15" s="70" t="s">
        <v>1171</v>
      </c>
      <c r="AG15" s="70" t="s">
        <v>1159</v>
      </c>
      <c r="AH15" s="59" t="s">
        <v>4371</v>
      </c>
      <c r="AI15" s="70" t="s">
        <v>7868</v>
      </c>
      <c r="AJ15" s="70" t="s">
        <v>1803</v>
      </c>
      <c r="AK15" s="70">
        <v>1</v>
      </c>
      <c r="AL15" s="108" t="s">
        <v>6293</v>
      </c>
      <c r="AM15" t="s">
        <v>4390</v>
      </c>
      <c r="AN15" t="b">
        <f t="shared" si="1"/>
        <v>1</v>
      </c>
    </row>
    <row r="16" spans="1:42" ht="14.4" hidden="1" customHeight="1" x14ac:dyDescent="0.3">
      <c r="A16" s="59" t="str">
        <f t="shared" si="0"/>
        <v>HYD01-PHR-MIO-02</v>
      </c>
      <c r="B16" s="59" t="s">
        <v>1216</v>
      </c>
      <c r="C16" s="59" t="s">
        <v>1985</v>
      </c>
      <c r="D16" s="59" t="s">
        <v>1171</v>
      </c>
      <c r="E16" s="59" t="s">
        <v>17</v>
      </c>
      <c r="F16" s="59" t="s">
        <v>1166</v>
      </c>
      <c r="G16" s="70" t="s">
        <v>5637</v>
      </c>
      <c r="H16" s="59" t="s">
        <v>1195</v>
      </c>
      <c r="I16" s="59" t="s">
        <v>4901</v>
      </c>
      <c r="J16" s="59" t="s">
        <v>3136</v>
      </c>
      <c r="K16" s="59" t="s">
        <v>6358</v>
      </c>
      <c r="L16" s="82" t="str">
        <f t="shared" si="2"/>
        <v>0311202</v>
      </c>
      <c r="M16" s="82" t="s">
        <v>4686</v>
      </c>
      <c r="N16" s="70" t="s">
        <v>2687</v>
      </c>
      <c r="O16" s="82" t="s">
        <v>2444</v>
      </c>
      <c r="P16" s="59" t="str">
        <f t="shared" si="8"/>
        <v>0311202</v>
      </c>
      <c r="Q16" s="162" t="str">
        <f t="shared" si="6"/>
        <v>0311202@gspharma.com</v>
      </c>
      <c r="R16" s="59" t="s">
        <v>2443</v>
      </c>
      <c r="S16" s="59" t="s">
        <v>4370</v>
      </c>
      <c r="T16" s="59" t="str">
        <f>TRIM(CONCATENATE(V16," (",S16,")"))</f>
        <v>Sajjad Ali Wagan (HYD01-PHR-MIO-02)</v>
      </c>
      <c r="U16" s="59" t="s">
        <v>4370</v>
      </c>
      <c r="V16" s="62" t="s">
        <v>7864</v>
      </c>
      <c r="W16" s="70" t="str">
        <f t="shared" si="7"/>
        <v>HYD01 - MIO - Sajjad Ali Wagan</v>
      </c>
      <c r="X16" s="62" t="s">
        <v>461</v>
      </c>
      <c r="Y16" s="62" t="s">
        <v>6305</v>
      </c>
      <c r="Z16" s="165" t="s">
        <v>774</v>
      </c>
      <c r="AA16" s="172">
        <v>45383</v>
      </c>
      <c r="AB16" s="62" t="s">
        <v>774</v>
      </c>
      <c r="AC16" s="62" t="s">
        <v>1170</v>
      </c>
      <c r="AD16" s="70" t="s">
        <v>19</v>
      </c>
      <c r="AE16" s="82" t="s">
        <v>1162</v>
      </c>
      <c r="AF16" s="70" t="s">
        <v>1171</v>
      </c>
      <c r="AG16" s="70" t="s">
        <v>1159</v>
      </c>
      <c r="AH16" s="59" t="s">
        <v>4371</v>
      </c>
      <c r="AI16" s="70" t="s">
        <v>7868</v>
      </c>
      <c r="AJ16" s="70" t="s">
        <v>1803</v>
      </c>
      <c r="AK16" s="70">
        <v>1</v>
      </c>
      <c r="AL16" s="108" t="s">
        <v>6293</v>
      </c>
      <c r="AM16" t="s">
        <v>2444</v>
      </c>
      <c r="AN16" t="b">
        <f t="shared" si="1"/>
        <v>1</v>
      </c>
    </row>
    <row r="17" spans="1:42" ht="14.4" hidden="1" customHeight="1" x14ac:dyDescent="0.3">
      <c r="A17" s="59" t="str">
        <f t="shared" si="0"/>
        <v>HYD01-PHR-MIO-03</v>
      </c>
      <c r="B17" s="59" t="s">
        <v>1216</v>
      </c>
      <c r="C17" s="59" t="s">
        <v>1985</v>
      </c>
      <c r="D17" s="59" t="s">
        <v>1171</v>
      </c>
      <c r="E17" s="59" t="s">
        <v>17</v>
      </c>
      <c r="F17" s="59" t="s">
        <v>1166</v>
      </c>
      <c r="G17" s="70" t="s">
        <v>5637</v>
      </c>
      <c r="H17" s="59" t="s">
        <v>1195</v>
      </c>
      <c r="I17" s="59" t="s">
        <v>4901</v>
      </c>
      <c r="J17" s="59" t="s">
        <v>3136</v>
      </c>
      <c r="K17" s="59" t="s">
        <v>6358</v>
      </c>
      <c r="L17" s="82" t="str">
        <f t="shared" si="2"/>
        <v>0311005</v>
      </c>
      <c r="M17" s="82" t="s">
        <v>4686</v>
      </c>
      <c r="N17" s="70" t="s">
        <v>2687</v>
      </c>
      <c r="O17" s="82" t="s">
        <v>4391</v>
      </c>
      <c r="P17" s="59" t="str">
        <f t="shared" si="8"/>
        <v>0311005</v>
      </c>
      <c r="Q17" s="162" t="str">
        <f t="shared" si="6"/>
        <v>0311005@gspharma.com</v>
      </c>
      <c r="R17" s="59" t="s">
        <v>2443</v>
      </c>
      <c r="S17" s="59" t="s">
        <v>4367</v>
      </c>
      <c r="T17" s="59" t="str">
        <f>TRIM(CONCATENATE(V17," (",S17,")"))</f>
        <v>M. Imran Qureshi (HYD01-PHR-MIO-03)</v>
      </c>
      <c r="U17" s="59" t="s">
        <v>4367</v>
      </c>
      <c r="V17" s="62" t="s">
        <v>5639</v>
      </c>
      <c r="W17" s="70" t="str">
        <f t="shared" si="7"/>
        <v>HYD01 - MIO - M. Imran Qureshi</v>
      </c>
      <c r="X17" s="62" t="s">
        <v>1803</v>
      </c>
      <c r="Y17" s="62" t="s">
        <v>6305</v>
      </c>
      <c r="Z17" s="165" t="s">
        <v>774</v>
      </c>
      <c r="AA17" s="172">
        <v>45171</v>
      </c>
      <c r="AB17" s="62" t="s">
        <v>774</v>
      </c>
      <c r="AC17" s="62" t="s">
        <v>1170</v>
      </c>
      <c r="AD17" s="70" t="s">
        <v>19</v>
      </c>
      <c r="AE17" s="82" t="s">
        <v>1162</v>
      </c>
      <c r="AF17" s="70" t="s">
        <v>1171</v>
      </c>
      <c r="AG17" s="70" t="s">
        <v>1159</v>
      </c>
      <c r="AH17" s="59" t="s">
        <v>4371</v>
      </c>
      <c r="AI17" s="70" t="s">
        <v>7868</v>
      </c>
      <c r="AJ17" s="70" t="s">
        <v>1803</v>
      </c>
      <c r="AK17" s="70">
        <v>1</v>
      </c>
      <c r="AL17" s="108" t="s">
        <v>6293</v>
      </c>
      <c r="AM17" t="s">
        <v>4391</v>
      </c>
      <c r="AN17" t="b">
        <f t="shared" si="1"/>
        <v>1</v>
      </c>
    </row>
    <row r="18" spans="1:42" ht="14.4" hidden="1" customHeight="1" x14ac:dyDescent="0.3">
      <c r="A18" s="59" t="str">
        <f t="shared" si="0"/>
        <v>HYD01-PHR-MIO-04</v>
      </c>
      <c r="B18" s="59" t="s">
        <v>1216</v>
      </c>
      <c r="C18" s="59" t="s">
        <v>1985</v>
      </c>
      <c r="D18" s="59" t="s">
        <v>1171</v>
      </c>
      <c r="E18" s="59" t="s">
        <v>17</v>
      </c>
      <c r="F18" s="59" t="s">
        <v>1166</v>
      </c>
      <c r="G18" s="70" t="s">
        <v>5637</v>
      </c>
      <c r="H18" s="59" t="s">
        <v>1195</v>
      </c>
      <c r="I18" s="59" t="s">
        <v>4901</v>
      </c>
      <c r="J18" s="59" t="s">
        <v>3136</v>
      </c>
      <c r="K18" s="59" t="s">
        <v>6358</v>
      </c>
      <c r="L18" s="82" t="str">
        <f t="shared" si="2"/>
        <v>0311003</v>
      </c>
      <c r="M18" s="82" t="s">
        <v>4686</v>
      </c>
      <c r="N18" s="70" t="s">
        <v>2687</v>
      </c>
      <c r="O18" s="82" t="s">
        <v>8009</v>
      </c>
      <c r="P18" s="59" t="str">
        <f t="shared" si="8"/>
        <v>0311003</v>
      </c>
      <c r="Q18" s="162" t="str">
        <f t="shared" si="6"/>
        <v>0311003@gspharma.com</v>
      </c>
      <c r="R18" s="59" t="s">
        <v>2443</v>
      </c>
      <c r="S18" s="59" t="s">
        <v>4366</v>
      </c>
      <c r="T18" s="59" t="str">
        <f>W18</f>
        <v>HYD01 - MIO - Vacant (BHFA)</v>
      </c>
      <c r="U18" s="59" t="s">
        <v>4366</v>
      </c>
      <c r="V18" s="62" t="s">
        <v>7865</v>
      </c>
      <c r="W18" s="70" t="str">
        <f t="shared" si="7"/>
        <v>HYD01 - MIO - Vacant (BHFA)</v>
      </c>
      <c r="X18" s="62" t="s">
        <v>1803</v>
      </c>
      <c r="Y18" s="62" t="s">
        <v>6305</v>
      </c>
      <c r="Z18" s="165" t="s">
        <v>774</v>
      </c>
      <c r="AA18" s="172">
        <v>0</v>
      </c>
      <c r="AB18" s="62" t="s">
        <v>774</v>
      </c>
      <c r="AC18" s="62" t="s">
        <v>1170</v>
      </c>
      <c r="AD18" s="70" t="s">
        <v>19</v>
      </c>
      <c r="AE18" s="82" t="s">
        <v>1162</v>
      </c>
      <c r="AF18" s="70" t="s">
        <v>1171</v>
      </c>
      <c r="AG18" s="70" t="s">
        <v>1159</v>
      </c>
      <c r="AH18" s="59" t="s">
        <v>4371</v>
      </c>
      <c r="AI18" s="70" t="s">
        <v>7868</v>
      </c>
      <c r="AJ18" s="70" t="s">
        <v>1803</v>
      </c>
      <c r="AK18" s="70">
        <v>1</v>
      </c>
      <c r="AL18" s="108" t="s">
        <v>6293</v>
      </c>
      <c r="AM18" t="e">
        <v>#N/A</v>
      </c>
      <c r="AN18" t="e">
        <f t="shared" si="1"/>
        <v>#N/A</v>
      </c>
    </row>
    <row r="19" spans="1:42" ht="14.4" hidden="1" customHeight="1" x14ac:dyDescent="0.3">
      <c r="A19" s="59" t="str">
        <f t="shared" si="0"/>
        <v>HYD01-PHR-MIO-05</v>
      </c>
      <c r="B19" s="59" t="s">
        <v>1216</v>
      </c>
      <c r="C19" s="59" t="s">
        <v>1985</v>
      </c>
      <c r="D19" s="59" t="s">
        <v>1171</v>
      </c>
      <c r="E19" s="59" t="s">
        <v>17</v>
      </c>
      <c r="F19" s="59" t="s">
        <v>1166</v>
      </c>
      <c r="G19" s="70" t="s">
        <v>5637</v>
      </c>
      <c r="H19" s="59" t="s">
        <v>1195</v>
      </c>
      <c r="I19" s="59" t="s">
        <v>4901</v>
      </c>
      <c r="J19" s="59" t="s">
        <v>3136</v>
      </c>
      <c r="K19" s="59" t="s">
        <v>6358</v>
      </c>
      <c r="L19" s="82" t="str">
        <f t="shared" si="2"/>
        <v>0311004</v>
      </c>
      <c r="M19" s="82" t="s">
        <v>4686</v>
      </c>
      <c r="N19" s="70" t="s">
        <v>2687</v>
      </c>
      <c r="O19" s="82" t="s">
        <v>8010</v>
      </c>
      <c r="P19" s="59" t="str">
        <f t="shared" si="8"/>
        <v>0311004</v>
      </c>
      <c r="Q19" s="162" t="str">
        <f t="shared" si="6"/>
        <v>0311004@gspharma.com</v>
      </c>
      <c r="R19" s="59" t="s">
        <v>2443</v>
      </c>
      <c r="S19" s="59" t="s">
        <v>7995</v>
      </c>
      <c r="T19" s="59" t="str">
        <f>TRIM(CONCATENATE(V19," (",S19,")"))</f>
        <v>Imtiaz Ali (BHFA) (HYD01-PHR-MIO-05)</v>
      </c>
      <c r="U19" s="59" t="s">
        <v>7995</v>
      </c>
      <c r="V19" s="62" t="s">
        <v>7866</v>
      </c>
      <c r="W19" s="70" t="str">
        <f t="shared" si="7"/>
        <v>HYD01 - MIO - Imtiaz Ali (BHFA)</v>
      </c>
      <c r="X19" s="62" t="s">
        <v>7869</v>
      </c>
      <c r="Y19" s="62" t="s">
        <v>6305</v>
      </c>
      <c r="Z19" s="165" t="s">
        <v>774</v>
      </c>
      <c r="AA19" s="172">
        <v>45173</v>
      </c>
      <c r="AB19" s="62" t="s">
        <v>774</v>
      </c>
      <c r="AC19" s="62" t="s">
        <v>1170</v>
      </c>
      <c r="AD19" s="70" t="s">
        <v>19</v>
      </c>
      <c r="AE19" s="82" t="s">
        <v>1162</v>
      </c>
      <c r="AF19" s="70" t="s">
        <v>1171</v>
      </c>
      <c r="AG19" s="70" t="s">
        <v>1159</v>
      </c>
      <c r="AH19" s="59" t="s">
        <v>4371</v>
      </c>
      <c r="AI19" s="70" t="s">
        <v>7868</v>
      </c>
      <c r="AJ19" s="70" t="s">
        <v>1803</v>
      </c>
      <c r="AK19" s="70">
        <v>1</v>
      </c>
      <c r="AL19" s="108" t="s">
        <v>6293</v>
      </c>
      <c r="AM19" t="e">
        <v>#N/A</v>
      </c>
      <c r="AN19" t="e">
        <f t="shared" si="1"/>
        <v>#N/A</v>
      </c>
    </row>
    <row r="20" spans="1:42" ht="14.4" hidden="1" customHeight="1" x14ac:dyDescent="0.3">
      <c r="A20" s="59" t="str">
        <f t="shared" si="0"/>
        <v>HYD01-PHR-MIO-06</v>
      </c>
      <c r="B20" s="59" t="s">
        <v>1216</v>
      </c>
      <c r="C20" s="59" t="s">
        <v>1985</v>
      </c>
      <c r="D20" s="59" t="s">
        <v>1171</v>
      </c>
      <c r="E20" s="59" t="s">
        <v>17</v>
      </c>
      <c r="F20" s="59" t="s">
        <v>1166</v>
      </c>
      <c r="G20" s="70" t="s">
        <v>5637</v>
      </c>
      <c r="H20" s="59" t="s">
        <v>1195</v>
      </c>
      <c r="I20" s="59" t="s">
        <v>4901</v>
      </c>
      <c r="J20" s="59" t="s">
        <v>3136</v>
      </c>
      <c r="K20" s="59" t="s">
        <v>6358</v>
      </c>
      <c r="L20" s="82" t="str">
        <f t="shared" si="2"/>
        <v>0311006</v>
      </c>
      <c r="M20" s="82" t="s">
        <v>4686</v>
      </c>
      <c r="N20" s="70" t="s">
        <v>2687</v>
      </c>
      <c r="O20" s="82" t="s">
        <v>8011</v>
      </c>
      <c r="P20" s="59" t="str">
        <f t="shared" si="8"/>
        <v>0311006</v>
      </c>
      <c r="Q20" s="162" t="str">
        <f t="shared" si="6"/>
        <v>0311006@gspharma.com</v>
      </c>
      <c r="R20" s="59" t="s">
        <v>2444</v>
      </c>
      <c r="S20" s="59" t="s">
        <v>7996</v>
      </c>
      <c r="T20" s="59" t="str">
        <f>TRIM(CONCATENATE(V20," (",S20,")"))</f>
        <v>M. Arshad (BHFA) (HYD01-PHR-MIO-06)</v>
      </c>
      <c r="U20" s="59" t="s">
        <v>7996</v>
      </c>
      <c r="V20" s="59" t="s">
        <v>7867</v>
      </c>
      <c r="W20" s="70" t="str">
        <f t="shared" si="7"/>
        <v>HYD01 - MIO - M. Arshad (BHFA)</v>
      </c>
      <c r="X20" s="59" t="s">
        <v>461</v>
      </c>
      <c r="Y20" s="59" t="s">
        <v>6305</v>
      </c>
      <c r="Z20" s="165" t="s">
        <v>774</v>
      </c>
      <c r="AA20" s="173">
        <v>45173</v>
      </c>
      <c r="AB20" s="59" t="s">
        <v>774</v>
      </c>
      <c r="AC20" s="62" t="s">
        <v>1170</v>
      </c>
      <c r="AD20" s="70" t="s">
        <v>19</v>
      </c>
      <c r="AE20" s="82" t="s">
        <v>1162</v>
      </c>
      <c r="AF20" s="70" t="s">
        <v>1171</v>
      </c>
      <c r="AG20" s="70" t="s">
        <v>1159</v>
      </c>
      <c r="AH20" s="59" t="s">
        <v>4371</v>
      </c>
      <c r="AI20" s="70" t="s">
        <v>7868</v>
      </c>
      <c r="AJ20" s="70" t="s">
        <v>1803</v>
      </c>
      <c r="AK20" s="70">
        <v>1</v>
      </c>
      <c r="AL20" s="108" t="s">
        <v>6293</v>
      </c>
      <c r="AM20" t="e">
        <v>#N/A</v>
      </c>
      <c r="AN20" t="e">
        <f t="shared" si="1"/>
        <v>#N/A</v>
      </c>
    </row>
    <row r="21" spans="1:42" ht="14.4" hidden="1" customHeight="1" x14ac:dyDescent="0.3">
      <c r="A21" s="59" t="str">
        <f t="shared" si="0"/>
        <v>HYD01-PHR-MIO-00</v>
      </c>
      <c r="B21" s="59" t="s">
        <v>1216</v>
      </c>
      <c r="C21" s="59" t="s">
        <v>1985</v>
      </c>
      <c r="D21" s="59" t="s">
        <v>1171</v>
      </c>
      <c r="E21" s="59" t="s">
        <v>17</v>
      </c>
      <c r="F21" s="59" t="s">
        <v>1166</v>
      </c>
      <c r="G21" s="70" t="s">
        <v>5637</v>
      </c>
      <c r="H21" s="59" t="s">
        <v>1195</v>
      </c>
      <c r="I21" s="59" t="s">
        <v>4901</v>
      </c>
      <c r="J21" s="59" t="s">
        <v>3136</v>
      </c>
      <c r="K21" s="59" t="s">
        <v>6358</v>
      </c>
      <c r="L21" s="82" t="str">
        <f t="shared" si="2"/>
        <v>0311001</v>
      </c>
      <c r="M21" s="82" t="s">
        <v>4686</v>
      </c>
      <c r="N21" s="70" t="s">
        <v>2687</v>
      </c>
      <c r="O21" s="59" t="s">
        <v>4392</v>
      </c>
      <c r="P21" s="59" t="str">
        <f t="shared" si="8"/>
        <v>0311001</v>
      </c>
      <c r="Q21" s="162" t="s">
        <v>4397</v>
      </c>
      <c r="R21" s="59" t="s">
        <v>4392</v>
      </c>
      <c r="S21" s="59" t="s">
        <v>4377</v>
      </c>
      <c r="T21" s="59" t="str">
        <f>TRIM(CONCATENATE(W21))</f>
        <v>HYD01 - PHR Unmapped</v>
      </c>
      <c r="U21" s="59" t="s">
        <v>4377</v>
      </c>
      <c r="V21" s="70" t="s">
        <v>5920</v>
      </c>
      <c r="W21" s="70" t="str">
        <f>TRIM(CONCATENATE(K21," - ",V21))</f>
        <v>HYD01 - PHR Unmapped</v>
      </c>
      <c r="X21" s="70" t="s">
        <v>1803</v>
      </c>
      <c r="Y21" s="70" t="s">
        <v>774</v>
      </c>
      <c r="Z21" s="164" t="s">
        <v>774</v>
      </c>
      <c r="AA21" s="171" t="s">
        <v>774</v>
      </c>
      <c r="AB21" s="70" t="s">
        <v>774</v>
      </c>
      <c r="AC21" s="70" t="s">
        <v>1170</v>
      </c>
      <c r="AD21" s="70" t="s">
        <v>19</v>
      </c>
      <c r="AE21" s="82" t="s">
        <v>1162</v>
      </c>
      <c r="AF21" s="70" t="s">
        <v>1171</v>
      </c>
      <c r="AG21" s="70" t="s">
        <v>1159</v>
      </c>
      <c r="AH21" s="59" t="s">
        <v>4371</v>
      </c>
      <c r="AI21" s="70" t="s">
        <v>7868</v>
      </c>
      <c r="AJ21" s="70" t="s">
        <v>1803</v>
      </c>
      <c r="AK21" s="70">
        <v>0</v>
      </c>
      <c r="AL21" s="108" t="s">
        <v>5606</v>
      </c>
      <c r="AM21" t="s">
        <v>4392</v>
      </c>
      <c r="AN21" t="b">
        <f t="shared" si="1"/>
        <v>1</v>
      </c>
      <c r="AP21" t="s">
        <v>8085</v>
      </c>
    </row>
    <row r="22" spans="1:42" ht="14.4" hidden="1" customHeight="1" x14ac:dyDescent="0.3">
      <c r="A22" s="59" t="str">
        <f t="shared" si="0"/>
        <v>HYD01-PHR-ASM-01</v>
      </c>
      <c r="B22" s="59" t="s">
        <v>1216</v>
      </c>
      <c r="C22" s="59" t="s">
        <v>1985</v>
      </c>
      <c r="D22" s="59" t="s">
        <v>1171</v>
      </c>
      <c r="E22" s="59" t="s">
        <v>17</v>
      </c>
      <c r="F22" s="59" t="s">
        <v>1166</v>
      </c>
      <c r="G22" s="70" t="s">
        <v>5637</v>
      </c>
      <c r="H22" s="59" t="s">
        <v>1195</v>
      </c>
      <c r="I22" s="59" t="s">
        <v>4901</v>
      </c>
      <c r="J22" s="59" t="s">
        <v>3136</v>
      </c>
      <c r="K22" s="59" t="s">
        <v>6358</v>
      </c>
      <c r="L22" s="82" t="str">
        <f t="shared" si="2"/>
        <v>03110</v>
      </c>
      <c r="M22" s="82" t="s">
        <v>4686</v>
      </c>
      <c r="N22" s="70" t="s">
        <v>2687</v>
      </c>
      <c r="O22" s="59" t="s">
        <v>4393</v>
      </c>
      <c r="P22" s="59" t="str">
        <f>O21</f>
        <v>0311001</v>
      </c>
      <c r="Q22" s="162" t="str">
        <f>CONCATENATE(O22,"@gspharma.com")</f>
        <v>03110@gspharma.com</v>
      </c>
      <c r="R22" s="59" t="s">
        <v>4393</v>
      </c>
      <c r="S22" s="59" t="s">
        <v>4371</v>
      </c>
      <c r="T22" s="59" t="str">
        <f>W22</f>
        <v>HYD01 - ASM - Qaiser Feroz</v>
      </c>
      <c r="U22" s="59" t="s">
        <v>4371</v>
      </c>
      <c r="V22" s="70" t="s">
        <v>7868</v>
      </c>
      <c r="W22" s="70" t="str">
        <f>TRIM(CONCATENATE(K22," - ",AD22," - ",V22))</f>
        <v>HYD01 - ASM - Qaiser Feroz</v>
      </c>
      <c r="X22" s="70" t="s">
        <v>1803</v>
      </c>
      <c r="Y22" s="70" t="s">
        <v>6305</v>
      </c>
      <c r="Z22" s="164" t="s">
        <v>774</v>
      </c>
      <c r="AA22" s="171">
        <v>45297</v>
      </c>
      <c r="AB22" s="70" t="s">
        <v>774</v>
      </c>
      <c r="AC22" s="70" t="s">
        <v>1219</v>
      </c>
      <c r="AD22" s="70" t="s">
        <v>1028</v>
      </c>
      <c r="AE22" s="82" t="s">
        <v>3414</v>
      </c>
      <c r="AF22" s="70" t="s">
        <v>1171</v>
      </c>
      <c r="AG22" s="70" t="s">
        <v>1159</v>
      </c>
      <c r="AH22" s="59" t="s">
        <v>1742</v>
      </c>
      <c r="AI22" s="70" t="s">
        <v>6674</v>
      </c>
      <c r="AJ22" s="70" t="s">
        <v>18</v>
      </c>
      <c r="AK22" s="70">
        <v>2</v>
      </c>
      <c r="AL22" s="108" t="s">
        <v>6294</v>
      </c>
      <c r="AM22" t="s">
        <v>4393</v>
      </c>
      <c r="AN22" t="b">
        <f t="shared" si="1"/>
        <v>1</v>
      </c>
      <c r="AP22" t="s">
        <v>8085</v>
      </c>
    </row>
    <row r="23" spans="1:42" ht="14.4" hidden="1" customHeight="1" x14ac:dyDescent="0.3">
      <c r="A23" s="59" t="str">
        <f t="shared" si="0"/>
        <v>SUK01-PHR-MIO-01</v>
      </c>
      <c r="B23" s="59" t="s">
        <v>1216</v>
      </c>
      <c r="C23" s="59" t="s">
        <v>1985</v>
      </c>
      <c r="D23" s="59" t="s">
        <v>1171</v>
      </c>
      <c r="E23" s="59" t="s">
        <v>17</v>
      </c>
      <c r="F23" s="59" t="s">
        <v>1166</v>
      </c>
      <c r="G23" s="70" t="s">
        <v>5637</v>
      </c>
      <c r="H23" s="59" t="s">
        <v>1218</v>
      </c>
      <c r="I23" s="59" t="s">
        <v>4901</v>
      </c>
      <c r="J23" s="59" t="s">
        <v>2860</v>
      </c>
      <c r="K23" s="59" t="s">
        <v>6360</v>
      </c>
      <c r="L23" s="82" t="str">
        <f t="shared" si="2"/>
        <v>0311204</v>
      </c>
      <c r="M23" s="82" t="s">
        <v>4686</v>
      </c>
      <c r="N23" s="70" t="s">
        <v>2687</v>
      </c>
      <c r="O23" s="59" t="s">
        <v>2439</v>
      </c>
      <c r="P23" s="59" t="str">
        <f t="shared" ref="P23:P29" si="9">O23</f>
        <v>0311204</v>
      </c>
      <c r="Q23" s="162" t="str">
        <f t="shared" ref="Q23:Q28" si="10">CONCATENATE(O23,"@gspharma.com")</f>
        <v>0311204@gspharma.com</v>
      </c>
      <c r="R23" s="59">
        <v>12345</v>
      </c>
      <c r="S23" s="59" t="s">
        <v>2871</v>
      </c>
      <c r="T23" s="59" t="str">
        <f t="shared" ref="T23:T28" si="11">TRIM(CONCATENATE(V23," (",S23,")"))</f>
        <v>M. Umar (SUK01-PHR-MIO-01)</v>
      </c>
      <c r="U23" s="59" t="s">
        <v>2871</v>
      </c>
      <c r="V23" s="70" t="s">
        <v>5662</v>
      </c>
      <c r="W23" s="70" t="str">
        <f t="shared" ref="W23:W28" si="12">TRIM(CONCATENATE(K23," - ",AD23," - ",V23))</f>
        <v>SUK01 - MIO - M. Umar</v>
      </c>
      <c r="X23" s="70" t="s">
        <v>26</v>
      </c>
      <c r="Y23" s="70" t="s">
        <v>6305</v>
      </c>
      <c r="Z23" s="164" t="s">
        <v>774</v>
      </c>
      <c r="AA23" s="171">
        <v>45237</v>
      </c>
      <c r="AB23" s="70" t="s">
        <v>774</v>
      </c>
      <c r="AC23" s="70" t="s">
        <v>1170</v>
      </c>
      <c r="AD23" s="59" t="s">
        <v>19</v>
      </c>
      <c r="AE23" s="82" t="s">
        <v>1162</v>
      </c>
      <c r="AF23" s="70" t="s">
        <v>1171</v>
      </c>
      <c r="AG23" s="70" t="s">
        <v>1159</v>
      </c>
      <c r="AH23" s="59" t="s">
        <v>2877</v>
      </c>
      <c r="AI23" s="70" t="s">
        <v>6676</v>
      </c>
      <c r="AJ23" s="70" t="s">
        <v>26</v>
      </c>
      <c r="AK23" s="70">
        <v>1</v>
      </c>
      <c r="AL23" s="108" t="s">
        <v>6293</v>
      </c>
      <c r="AM23" t="e">
        <v>#N/A</v>
      </c>
      <c r="AN23" t="e">
        <f t="shared" si="1"/>
        <v>#N/A</v>
      </c>
    </row>
    <row r="24" spans="1:42" ht="14.4" hidden="1" customHeight="1" x14ac:dyDescent="0.3">
      <c r="A24" s="59" t="str">
        <f t="shared" si="0"/>
        <v>SUK01-PHR-MIO-02</v>
      </c>
      <c r="B24" s="59" t="s">
        <v>1216</v>
      </c>
      <c r="C24" s="59" t="s">
        <v>1985</v>
      </c>
      <c r="D24" s="59" t="s">
        <v>1171</v>
      </c>
      <c r="E24" s="59" t="s">
        <v>17</v>
      </c>
      <c r="F24" s="59" t="s">
        <v>1166</v>
      </c>
      <c r="G24" s="70" t="s">
        <v>5637</v>
      </c>
      <c r="H24" s="59" t="s">
        <v>1218</v>
      </c>
      <c r="I24" s="59" t="s">
        <v>4901</v>
      </c>
      <c r="J24" s="59" t="s">
        <v>2860</v>
      </c>
      <c r="K24" s="59" t="s">
        <v>6360</v>
      </c>
      <c r="L24" s="82" t="str">
        <f t="shared" si="2"/>
        <v>0311205</v>
      </c>
      <c r="M24" s="82" t="s">
        <v>4686</v>
      </c>
      <c r="N24" s="70" t="s">
        <v>2687</v>
      </c>
      <c r="O24" s="59" t="s">
        <v>2440</v>
      </c>
      <c r="P24" s="59" t="str">
        <f t="shared" si="9"/>
        <v>0311205</v>
      </c>
      <c r="Q24" s="162" t="str">
        <f t="shared" si="10"/>
        <v>0311205@gspharma.com</v>
      </c>
      <c r="R24" s="59" t="s">
        <v>2440</v>
      </c>
      <c r="S24" s="59" t="s">
        <v>2872</v>
      </c>
      <c r="T24" s="59" t="str">
        <f t="shared" si="11"/>
        <v>M. Awais (SUK01-PHR-MIO-02)</v>
      </c>
      <c r="U24" s="59" t="s">
        <v>2872</v>
      </c>
      <c r="V24" s="70" t="s">
        <v>2889</v>
      </c>
      <c r="W24" s="70" t="str">
        <f t="shared" si="12"/>
        <v>SUK01 - MIO - M. Awais</v>
      </c>
      <c r="X24" s="70" t="s">
        <v>26</v>
      </c>
      <c r="Y24" s="70" t="s">
        <v>6305</v>
      </c>
      <c r="Z24" s="164" t="s">
        <v>774</v>
      </c>
      <c r="AA24" s="171">
        <v>45139</v>
      </c>
      <c r="AB24" s="70" t="s">
        <v>774</v>
      </c>
      <c r="AC24" s="70" t="s">
        <v>1170</v>
      </c>
      <c r="AD24" s="70" t="s">
        <v>19</v>
      </c>
      <c r="AE24" s="82" t="s">
        <v>1162</v>
      </c>
      <c r="AF24" s="70" t="s">
        <v>1171</v>
      </c>
      <c r="AG24" s="70" t="s">
        <v>1159</v>
      </c>
      <c r="AH24" s="59" t="s">
        <v>2877</v>
      </c>
      <c r="AI24" s="70" t="s">
        <v>6676</v>
      </c>
      <c r="AJ24" s="70" t="s">
        <v>26</v>
      </c>
      <c r="AK24" s="70">
        <v>1</v>
      </c>
      <c r="AL24" s="108" t="s">
        <v>6293</v>
      </c>
      <c r="AM24" t="s">
        <v>2440</v>
      </c>
      <c r="AN24" t="b">
        <f t="shared" si="1"/>
        <v>1</v>
      </c>
    </row>
    <row r="25" spans="1:42" ht="14.4" hidden="1" customHeight="1" x14ac:dyDescent="0.3">
      <c r="A25" s="59" t="str">
        <f t="shared" si="0"/>
        <v>SUK01-PHR-MIO-03</v>
      </c>
      <c r="B25" s="59" t="s">
        <v>1216</v>
      </c>
      <c r="C25" s="59" t="s">
        <v>1985</v>
      </c>
      <c r="D25" s="59" t="s">
        <v>1171</v>
      </c>
      <c r="E25" s="59" t="s">
        <v>17</v>
      </c>
      <c r="F25" s="59" t="s">
        <v>1166</v>
      </c>
      <c r="G25" s="70" t="s">
        <v>5637</v>
      </c>
      <c r="H25" s="59" t="s">
        <v>1218</v>
      </c>
      <c r="I25" s="59" t="s">
        <v>4901</v>
      </c>
      <c r="J25" s="59" t="s">
        <v>2860</v>
      </c>
      <c r="K25" s="59" t="s">
        <v>6360</v>
      </c>
      <c r="L25" s="82" t="str">
        <f t="shared" si="2"/>
        <v>0311207</v>
      </c>
      <c r="M25" s="82" t="s">
        <v>4686</v>
      </c>
      <c r="N25" s="70" t="s">
        <v>2687</v>
      </c>
      <c r="O25" s="59" t="s">
        <v>2441</v>
      </c>
      <c r="P25" s="59" t="str">
        <f t="shared" si="9"/>
        <v>0311207</v>
      </c>
      <c r="Q25" s="162" t="str">
        <f t="shared" si="10"/>
        <v>0311207@gspharma.com</v>
      </c>
      <c r="R25" s="59" t="s">
        <v>2441</v>
      </c>
      <c r="S25" s="59" t="s">
        <v>2873</v>
      </c>
      <c r="T25" s="59" t="str">
        <f t="shared" si="11"/>
        <v>Zulfiqar Ahmed (SUK01-PHR-MIO-03)</v>
      </c>
      <c r="U25" s="59" t="s">
        <v>2873</v>
      </c>
      <c r="V25" s="62" t="s">
        <v>5478</v>
      </c>
      <c r="W25" s="70" t="str">
        <f t="shared" si="12"/>
        <v>SUK01 - MIO - Zulfiqar Ahmed</v>
      </c>
      <c r="X25" s="62" t="s">
        <v>63</v>
      </c>
      <c r="Y25" s="62" t="s">
        <v>6305</v>
      </c>
      <c r="Z25" s="164" t="s">
        <v>774</v>
      </c>
      <c r="AA25" s="172">
        <v>44566</v>
      </c>
      <c r="AB25" s="62" t="s">
        <v>774</v>
      </c>
      <c r="AC25" s="62" t="s">
        <v>1170</v>
      </c>
      <c r="AD25" s="70" t="s">
        <v>19</v>
      </c>
      <c r="AE25" s="82" t="s">
        <v>1162</v>
      </c>
      <c r="AF25" s="70" t="s">
        <v>1171</v>
      </c>
      <c r="AG25" s="70" t="s">
        <v>1159</v>
      </c>
      <c r="AH25" s="59" t="s">
        <v>2877</v>
      </c>
      <c r="AI25" s="70" t="s">
        <v>6676</v>
      </c>
      <c r="AJ25" s="70" t="s">
        <v>26</v>
      </c>
      <c r="AK25" s="70">
        <v>1</v>
      </c>
      <c r="AL25" s="108" t="s">
        <v>6293</v>
      </c>
      <c r="AM25" t="e">
        <v>#N/A</v>
      </c>
      <c r="AN25" t="e">
        <f t="shared" si="1"/>
        <v>#N/A</v>
      </c>
    </row>
    <row r="26" spans="1:42" ht="14.4" hidden="1" customHeight="1" x14ac:dyDescent="0.3">
      <c r="A26" s="59" t="str">
        <f t="shared" si="0"/>
        <v>SUK01-PHR-MIO-04</v>
      </c>
      <c r="B26" s="59" t="s">
        <v>1216</v>
      </c>
      <c r="C26" s="59" t="s">
        <v>1985</v>
      </c>
      <c r="D26" s="59" t="s">
        <v>1171</v>
      </c>
      <c r="E26" s="59" t="s">
        <v>17</v>
      </c>
      <c r="F26" s="59" t="s">
        <v>1166</v>
      </c>
      <c r="G26" s="70" t="s">
        <v>5637</v>
      </c>
      <c r="H26" s="59" t="s">
        <v>1218</v>
      </c>
      <c r="I26" s="59" t="s">
        <v>4901</v>
      </c>
      <c r="J26" s="59" t="s">
        <v>2860</v>
      </c>
      <c r="K26" s="59" t="s">
        <v>6360</v>
      </c>
      <c r="L26" s="82" t="str">
        <f t="shared" si="2"/>
        <v>0311203</v>
      </c>
      <c r="M26" s="82" t="s">
        <v>4686</v>
      </c>
      <c r="N26" s="70" t="s">
        <v>2687</v>
      </c>
      <c r="O26" s="82" t="s">
        <v>2438</v>
      </c>
      <c r="P26" s="59" t="str">
        <f t="shared" si="9"/>
        <v>0311203</v>
      </c>
      <c r="Q26" s="162" t="str">
        <f t="shared" si="10"/>
        <v>0311203@gspharma.com</v>
      </c>
      <c r="R26" s="59" t="s">
        <v>2442</v>
      </c>
      <c r="S26" s="59" t="s">
        <v>2874</v>
      </c>
      <c r="T26" s="59" t="str">
        <f t="shared" si="11"/>
        <v>Akhtiar (SUK01-PHR-MIO-04)</v>
      </c>
      <c r="U26" s="59" t="s">
        <v>2874</v>
      </c>
      <c r="V26" s="70" t="s">
        <v>6675</v>
      </c>
      <c r="W26" s="70" t="str">
        <f t="shared" si="12"/>
        <v>SUK01 - MIO - Akhtiar</v>
      </c>
      <c r="X26" s="70" t="s">
        <v>32</v>
      </c>
      <c r="Y26" s="70" t="s">
        <v>6305</v>
      </c>
      <c r="Z26" s="164" t="s">
        <v>774</v>
      </c>
      <c r="AA26" s="171">
        <v>44776</v>
      </c>
      <c r="AB26" s="70" t="s">
        <v>774</v>
      </c>
      <c r="AC26" s="70" t="s">
        <v>1170</v>
      </c>
      <c r="AD26" s="70" t="s">
        <v>19</v>
      </c>
      <c r="AE26" s="82" t="s">
        <v>1162</v>
      </c>
      <c r="AF26" s="70" t="s">
        <v>1171</v>
      </c>
      <c r="AG26" s="70" t="s">
        <v>1159</v>
      </c>
      <c r="AH26" s="59" t="s">
        <v>2877</v>
      </c>
      <c r="AI26" s="70" t="s">
        <v>6676</v>
      </c>
      <c r="AJ26" s="70" t="s">
        <v>26</v>
      </c>
      <c r="AK26" s="70">
        <v>1</v>
      </c>
      <c r="AL26" s="108" t="s">
        <v>6293</v>
      </c>
      <c r="AM26" t="e">
        <v>#N/A</v>
      </c>
      <c r="AN26" t="e">
        <f t="shared" si="1"/>
        <v>#N/A</v>
      </c>
    </row>
    <row r="27" spans="1:42" ht="14.4" hidden="1" customHeight="1" x14ac:dyDescent="0.3">
      <c r="A27" s="59" t="str">
        <f t="shared" si="0"/>
        <v>SUK01-PHR-MIO-05</v>
      </c>
      <c r="B27" s="59" t="s">
        <v>1216</v>
      </c>
      <c r="C27" s="59" t="s">
        <v>1985</v>
      </c>
      <c r="D27" s="59" t="s">
        <v>1171</v>
      </c>
      <c r="E27" s="59" t="s">
        <v>17</v>
      </c>
      <c r="F27" s="59" t="s">
        <v>1166</v>
      </c>
      <c r="G27" s="70" t="s">
        <v>5637</v>
      </c>
      <c r="H27" s="59" t="s">
        <v>1218</v>
      </c>
      <c r="I27" s="59" t="s">
        <v>4901</v>
      </c>
      <c r="J27" s="59" t="s">
        <v>2860</v>
      </c>
      <c r="K27" s="59" t="s">
        <v>6360</v>
      </c>
      <c r="L27" s="82" t="str">
        <f t="shared" si="2"/>
        <v>0311201</v>
      </c>
      <c r="M27" s="82" t="s">
        <v>4686</v>
      </c>
      <c r="N27" s="70" t="s">
        <v>2687</v>
      </c>
      <c r="O27" s="59" t="s">
        <v>2443</v>
      </c>
      <c r="P27" s="59" t="str">
        <f t="shared" si="9"/>
        <v>0311201</v>
      </c>
      <c r="Q27" s="162" t="str">
        <f t="shared" si="10"/>
        <v>0311201@gspharma.com</v>
      </c>
      <c r="R27" s="59" t="s">
        <v>2441</v>
      </c>
      <c r="S27" s="59" t="s">
        <v>5477</v>
      </c>
      <c r="T27" s="59" t="str">
        <f t="shared" si="11"/>
        <v>Asif Ali Soomro (BHFA) (SUK01-PHR-MIO-05)</v>
      </c>
      <c r="U27" s="59" t="s">
        <v>5477</v>
      </c>
      <c r="V27" s="62" t="s">
        <v>7853</v>
      </c>
      <c r="W27" s="70" t="str">
        <f t="shared" si="12"/>
        <v>SUK01 - MIO - Asif Ali Soomro (BHFA)</v>
      </c>
      <c r="X27" s="62" t="s">
        <v>5990</v>
      </c>
      <c r="Y27" s="62" t="s">
        <v>6305</v>
      </c>
      <c r="Z27" s="164" t="s">
        <v>774</v>
      </c>
      <c r="AA27" s="172">
        <v>45539</v>
      </c>
      <c r="AB27" s="62" t="s">
        <v>774</v>
      </c>
      <c r="AC27" s="62" t="s">
        <v>1170</v>
      </c>
      <c r="AD27" s="70" t="s">
        <v>19</v>
      </c>
      <c r="AE27" s="82" t="s">
        <v>1162</v>
      </c>
      <c r="AF27" s="70" t="s">
        <v>1171</v>
      </c>
      <c r="AG27" s="70" t="s">
        <v>1159</v>
      </c>
      <c r="AH27" s="59" t="s">
        <v>2877</v>
      </c>
      <c r="AI27" s="70" t="s">
        <v>6676</v>
      </c>
      <c r="AJ27" s="70" t="s">
        <v>26</v>
      </c>
      <c r="AK27" s="70">
        <v>1</v>
      </c>
      <c r="AL27" s="108" t="s">
        <v>6293</v>
      </c>
      <c r="AM27" t="e">
        <v>#N/A</v>
      </c>
      <c r="AN27" t="e">
        <f t="shared" si="1"/>
        <v>#N/A</v>
      </c>
    </row>
    <row r="28" spans="1:42" ht="14.4" hidden="1" customHeight="1" x14ac:dyDescent="0.3">
      <c r="A28" s="59" t="str">
        <f t="shared" si="0"/>
        <v>SUK01-PHR-MIO-06</v>
      </c>
      <c r="B28" s="59" t="s">
        <v>1216</v>
      </c>
      <c r="C28" s="59" t="s">
        <v>1985</v>
      </c>
      <c r="D28" s="59" t="s">
        <v>1171</v>
      </c>
      <c r="E28" s="59" t="s">
        <v>17</v>
      </c>
      <c r="F28" s="59" t="s">
        <v>1166</v>
      </c>
      <c r="G28" s="70" t="s">
        <v>5637</v>
      </c>
      <c r="H28" s="59" t="s">
        <v>1218</v>
      </c>
      <c r="I28" s="59" t="s">
        <v>4901</v>
      </c>
      <c r="J28" s="59" t="s">
        <v>2860</v>
      </c>
      <c r="K28" s="59" t="s">
        <v>6360</v>
      </c>
      <c r="L28" s="82" t="str">
        <f t="shared" si="2"/>
        <v>0311206</v>
      </c>
      <c r="M28" s="82" t="s">
        <v>4686</v>
      </c>
      <c r="N28" s="70" t="s">
        <v>2687</v>
      </c>
      <c r="O28" s="59" t="s">
        <v>8008</v>
      </c>
      <c r="P28" s="59" t="str">
        <f t="shared" si="9"/>
        <v>0311206</v>
      </c>
      <c r="Q28" s="162" t="str">
        <f t="shared" si="10"/>
        <v>0311206@gspharma.com</v>
      </c>
      <c r="R28" s="59" t="s">
        <v>2441</v>
      </c>
      <c r="S28" s="59" t="s">
        <v>7993</v>
      </c>
      <c r="T28" s="59" t="str">
        <f t="shared" si="11"/>
        <v>M. Punhal Pathan (BHFA) (SUK01-PHR-MIO-06)</v>
      </c>
      <c r="U28" s="59" t="s">
        <v>7993</v>
      </c>
      <c r="V28" s="62" t="s">
        <v>7854</v>
      </c>
      <c r="W28" s="70" t="str">
        <f t="shared" si="12"/>
        <v>SUK01 - MIO - M. Punhal Pathan (BHFA)</v>
      </c>
      <c r="X28" s="62" t="s">
        <v>64</v>
      </c>
      <c r="Y28" s="62" t="s">
        <v>6305</v>
      </c>
      <c r="Z28" s="164" t="s">
        <v>774</v>
      </c>
      <c r="AA28" s="172">
        <v>45208</v>
      </c>
      <c r="AB28" s="62" t="s">
        <v>774</v>
      </c>
      <c r="AC28" s="62" t="s">
        <v>1170</v>
      </c>
      <c r="AD28" s="70" t="s">
        <v>19</v>
      </c>
      <c r="AE28" s="82" t="s">
        <v>1162</v>
      </c>
      <c r="AF28" s="70" t="s">
        <v>1171</v>
      </c>
      <c r="AG28" s="70" t="s">
        <v>1159</v>
      </c>
      <c r="AH28" s="59" t="s">
        <v>2877</v>
      </c>
      <c r="AI28" s="70" t="s">
        <v>6676</v>
      </c>
      <c r="AJ28" s="70" t="s">
        <v>26</v>
      </c>
      <c r="AK28" s="70">
        <v>1</v>
      </c>
      <c r="AL28" s="108" t="s">
        <v>6293</v>
      </c>
      <c r="AM28" t="e">
        <v>#N/A</v>
      </c>
      <c r="AN28" t="e">
        <f t="shared" si="1"/>
        <v>#N/A</v>
      </c>
    </row>
    <row r="29" spans="1:42" ht="14.4" hidden="1" customHeight="1" x14ac:dyDescent="0.3">
      <c r="A29" s="59" t="str">
        <f t="shared" si="0"/>
        <v>SUK01-PHR-MIO-00</v>
      </c>
      <c r="B29" s="59" t="s">
        <v>1216</v>
      </c>
      <c r="C29" s="59" t="s">
        <v>1985</v>
      </c>
      <c r="D29" s="59" t="s">
        <v>1171</v>
      </c>
      <c r="E29" s="59" t="s">
        <v>17</v>
      </c>
      <c r="F29" s="59" t="s">
        <v>1166</v>
      </c>
      <c r="G29" s="70" t="s">
        <v>5637</v>
      </c>
      <c r="H29" s="59" t="s">
        <v>1218</v>
      </c>
      <c r="I29" s="59" t="s">
        <v>4901</v>
      </c>
      <c r="J29" s="59" t="s">
        <v>2860</v>
      </c>
      <c r="K29" s="59" t="s">
        <v>6360</v>
      </c>
      <c r="L29" s="82" t="str">
        <f t="shared" si="2"/>
        <v>0311209</v>
      </c>
      <c r="M29" s="82" t="s">
        <v>4686</v>
      </c>
      <c r="N29" s="70" t="s">
        <v>2687</v>
      </c>
      <c r="O29" s="59" t="s">
        <v>2998</v>
      </c>
      <c r="P29" s="59" t="str">
        <f t="shared" si="9"/>
        <v>0311209</v>
      </c>
      <c r="Q29" s="162" t="s">
        <v>3591</v>
      </c>
      <c r="R29" s="59" t="s">
        <v>2998</v>
      </c>
      <c r="S29" s="59" t="s">
        <v>2876</v>
      </c>
      <c r="T29" s="59" t="str">
        <f>TRIM(CONCATENATE(W29))</f>
        <v>SUK01 - PHR Unmapped</v>
      </c>
      <c r="U29" s="59" t="s">
        <v>2876</v>
      </c>
      <c r="V29" s="70" t="s">
        <v>5920</v>
      </c>
      <c r="W29" s="70" t="str">
        <f>TRIM(CONCATENATE(K29," - ",V29))</f>
        <v>SUK01 - PHR Unmapped</v>
      </c>
      <c r="X29" s="70" t="s">
        <v>26</v>
      </c>
      <c r="Y29" s="70" t="s">
        <v>774</v>
      </c>
      <c r="Z29" s="164" t="s">
        <v>774</v>
      </c>
      <c r="AA29" s="171" t="s">
        <v>774</v>
      </c>
      <c r="AB29" s="70" t="s">
        <v>774</v>
      </c>
      <c r="AC29" s="70" t="s">
        <v>1170</v>
      </c>
      <c r="AD29" s="70" t="s">
        <v>19</v>
      </c>
      <c r="AE29" s="82" t="s">
        <v>1162</v>
      </c>
      <c r="AF29" s="70" t="s">
        <v>1171</v>
      </c>
      <c r="AG29" s="70" t="s">
        <v>1159</v>
      </c>
      <c r="AH29" s="59" t="s">
        <v>2877</v>
      </c>
      <c r="AI29" s="70" t="s">
        <v>6676</v>
      </c>
      <c r="AJ29" s="70" t="s">
        <v>26</v>
      </c>
      <c r="AK29" s="70">
        <v>0</v>
      </c>
      <c r="AL29" s="108" t="s">
        <v>5606</v>
      </c>
      <c r="AM29" t="s">
        <v>2998</v>
      </c>
      <c r="AN29" t="b">
        <f t="shared" si="1"/>
        <v>1</v>
      </c>
      <c r="AP29" t="s">
        <v>8085</v>
      </c>
    </row>
    <row r="30" spans="1:42" ht="14.4" hidden="1" customHeight="1" x14ac:dyDescent="0.3">
      <c r="A30" s="59" t="str">
        <f t="shared" si="0"/>
        <v>SUK01-PHR-ASM-01</v>
      </c>
      <c r="B30" s="59" t="s">
        <v>1216</v>
      </c>
      <c r="C30" s="59" t="s">
        <v>1985</v>
      </c>
      <c r="D30" s="59" t="s">
        <v>1171</v>
      </c>
      <c r="E30" s="59" t="s">
        <v>17</v>
      </c>
      <c r="F30" s="59" t="s">
        <v>1166</v>
      </c>
      <c r="G30" s="70" t="s">
        <v>5637</v>
      </c>
      <c r="H30" s="59" t="s">
        <v>1218</v>
      </c>
      <c r="I30" s="59" t="s">
        <v>4901</v>
      </c>
      <c r="J30" s="59" t="s">
        <v>2860</v>
      </c>
      <c r="K30" s="59" t="s">
        <v>6360</v>
      </c>
      <c r="L30" s="82" t="str">
        <f t="shared" si="2"/>
        <v>03120</v>
      </c>
      <c r="M30" s="82" t="s">
        <v>4686</v>
      </c>
      <c r="N30" s="70" t="s">
        <v>2687</v>
      </c>
      <c r="O30" s="59" t="s">
        <v>2688</v>
      </c>
      <c r="P30" s="59" t="str">
        <f>O29</f>
        <v>0311209</v>
      </c>
      <c r="Q30" s="162" t="str">
        <f t="shared" ref="Q30:Q36" si="13">CONCATENATE(O30,"@gspharma.com")</f>
        <v>03120@gspharma.com</v>
      </c>
      <c r="R30" s="59" t="s">
        <v>2688</v>
      </c>
      <c r="S30" s="59" t="s">
        <v>2877</v>
      </c>
      <c r="T30" s="59" t="str">
        <f>W30</f>
        <v>SUK01 - ASM - Tahir Hussain</v>
      </c>
      <c r="U30" s="59" t="s">
        <v>2877</v>
      </c>
      <c r="V30" s="70" t="s">
        <v>6676</v>
      </c>
      <c r="W30" s="70" t="str">
        <f t="shared" ref="W30:W36" si="14">TRIM(CONCATENATE(K30," - ",AD30," - ",V30))</f>
        <v>SUK01 - ASM - Tahir Hussain</v>
      </c>
      <c r="X30" s="70" t="s">
        <v>26</v>
      </c>
      <c r="Y30" s="70" t="s">
        <v>6305</v>
      </c>
      <c r="Z30" s="164" t="s">
        <v>774</v>
      </c>
      <c r="AA30" s="171">
        <v>45112</v>
      </c>
      <c r="AB30" s="70" t="s">
        <v>774</v>
      </c>
      <c r="AC30" s="70" t="s">
        <v>1219</v>
      </c>
      <c r="AD30" s="70" t="s">
        <v>1028</v>
      </c>
      <c r="AE30" s="82" t="s">
        <v>3414</v>
      </c>
      <c r="AF30" s="70" t="s">
        <v>1171</v>
      </c>
      <c r="AG30" s="70" t="s">
        <v>1159</v>
      </c>
      <c r="AH30" s="59" t="s">
        <v>1742</v>
      </c>
      <c r="AI30" s="70" t="s">
        <v>6674</v>
      </c>
      <c r="AJ30" s="70" t="s">
        <v>18</v>
      </c>
      <c r="AK30" s="70">
        <v>2</v>
      </c>
      <c r="AL30" s="108" t="s">
        <v>6294</v>
      </c>
      <c r="AM30" t="s">
        <v>2688</v>
      </c>
      <c r="AN30" t="b">
        <f t="shared" si="1"/>
        <v>1</v>
      </c>
      <c r="AP30" t="s">
        <v>8085</v>
      </c>
    </row>
    <row r="31" spans="1:42" ht="14.4" hidden="1" customHeight="1" x14ac:dyDescent="0.3">
      <c r="A31" s="59" t="str">
        <f t="shared" si="0"/>
        <v>STH-A-PHR-RSM-01</v>
      </c>
      <c r="B31" s="59" t="s">
        <v>1216</v>
      </c>
      <c r="C31" s="59" t="s">
        <v>1985</v>
      </c>
      <c r="D31" s="59" t="s">
        <v>1171</v>
      </c>
      <c r="E31" s="59" t="s">
        <v>17</v>
      </c>
      <c r="F31" s="59" t="s">
        <v>1166</v>
      </c>
      <c r="G31" s="70" t="s">
        <v>5637</v>
      </c>
      <c r="H31" s="59" t="s">
        <v>1170</v>
      </c>
      <c r="I31" s="59" t="s">
        <v>4901</v>
      </c>
      <c r="J31" s="59" t="s">
        <v>1212</v>
      </c>
      <c r="K31" s="59" t="s">
        <v>1160</v>
      </c>
      <c r="L31" s="59" t="str">
        <f>O31</f>
        <v>03</v>
      </c>
      <c r="M31" s="82" t="s">
        <v>4686</v>
      </c>
      <c r="N31" s="70" t="s">
        <v>2687</v>
      </c>
      <c r="O31" s="82" t="s">
        <v>2488</v>
      </c>
      <c r="P31" s="59" t="str">
        <f t="shared" ref="P31:P37" si="15">O31</f>
        <v>03</v>
      </c>
      <c r="Q31" s="162" t="str">
        <f t="shared" si="13"/>
        <v>03@gspharma.com</v>
      </c>
      <c r="R31" s="59" t="s">
        <v>2692</v>
      </c>
      <c r="S31" s="59" t="s">
        <v>1742</v>
      </c>
      <c r="T31" s="59" t="str">
        <f>W31</f>
        <v>KHI01 - RSM - Zain Ul Abedin</v>
      </c>
      <c r="U31" s="59" t="s">
        <v>1742</v>
      </c>
      <c r="V31" s="70" t="s">
        <v>6674</v>
      </c>
      <c r="W31" s="70" t="str">
        <f t="shared" si="14"/>
        <v>KHI01 - RSM - Zain Ul Abedin</v>
      </c>
      <c r="X31" s="70" t="s">
        <v>18</v>
      </c>
      <c r="Y31" s="70" t="s">
        <v>774</v>
      </c>
      <c r="Z31" s="164" t="s">
        <v>774</v>
      </c>
      <c r="AA31" s="171" t="s">
        <v>774</v>
      </c>
      <c r="AB31" s="70" t="s">
        <v>774</v>
      </c>
      <c r="AC31" s="70" t="s">
        <v>1806</v>
      </c>
      <c r="AD31" s="70" t="s">
        <v>1146</v>
      </c>
      <c r="AE31" s="82" t="s">
        <v>2488</v>
      </c>
      <c r="AF31" s="70" t="s">
        <v>1171</v>
      </c>
      <c r="AG31" s="70" t="s">
        <v>1159</v>
      </c>
      <c r="AH31" s="59" t="s">
        <v>1211</v>
      </c>
      <c r="AI31" s="70" t="s">
        <v>8108</v>
      </c>
      <c r="AJ31" s="70" t="s">
        <v>1367</v>
      </c>
      <c r="AK31" s="70">
        <v>3</v>
      </c>
      <c r="AL31" s="108" t="s">
        <v>1367</v>
      </c>
    </row>
    <row r="32" spans="1:42" ht="14.4" hidden="1" customHeight="1" x14ac:dyDescent="0.3">
      <c r="A32" s="59" t="str">
        <f t="shared" si="0"/>
        <v>MUX01-PHR-MIO-01</v>
      </c>
      <c r="B32" s="59" t="s">
        <v>1216</v>
      </c>
      <c r="C32" s="59" t="s">
        <v>1985</v>
      </c>
      <c r="D32" s="59" t="s">
        <v>1195</v>
      </c>
      <c r="E32" s="59" t="s">
        <v>1668</v>
      </c>
      <c r="F32" s="59" t="s">
        <v>1802</v>
      </c>
      <c r="G32" s="59" t="s">
        <v>7838</v>
      </c>
      <c r="H32" s="59" t="s">
        <v>1806</v>
      </c>
      <c r="I32" s="161" t="s">
        <v>4900</v>
      </c>
      <c r="J32" s="59" t="s">
        <v>2863</v>
      </c>
      <c r="K32" s="59" t="s">
        <v>6366</v>
      </c>
      <c r="L32" s="82" t="str">
        <f t="shared" ref="L32:L104" si="16">O32</f>
        <v>0410008</v>
      </c>
      <c r="M32" s="82" t="s">
        <v>4686</v>
      </c>
      <c r="N32" s="70" t="s">
        <v>2687</v>
      </c>
      <c r="O32" s="82" t="s">
        <v>5504</v>
      </c>
      <c r="P32" s="59" t="str">
        <f t="shared" si="15"/>
        <v>0410008</v>
      </c>
      <c r="Q32" s="162" t="str">
        <f t="shared" si="13"/>
        <v>0410008@gspharma.com</v>
      </c>
      <c r="R32" s="59" t="s">
        <v>2462</v>
      </c>
      <c r="S32" s="59" t="s">
        <v>2886</v>
      </c>
      <c r="T32" s="59" t="str">
        <f>TRIM(CONCATENATE(V32," (",S32,")"))</f>
        <v>Tanzeel ur Rehman (MUX01-PHR-MIO-01)</v>
      </c>
      <c r="U32" s="59" t="s">
        <v>2886</v>
      </c>
      <c r="V32" s="70" t="s">
        <v>5425</v>
      </c>
      <c r="W32" s="70" t="str">
        <f t="shared" si="14"/>
        <v>MUX01 - MIO - Tanzeel ur Rehman</v>
      </c>
      <c r="X32" s="70" t="s">
        <v>131</v>
      </c>
      <c r="Y32" s="70" t="s">
        <v>6305</v>
      </c>
      <c r="Z32" s="164" t="s">
        <v>774</v>
      </c>
      <c r="AA32" s="171">
        <v>44746</v>
      </c>
      <c r="AB32" s="70" t="s">
        <v>774</v>
      </c>
      <c r="AC32" s="70" t="s">
        <v>1170</v>
      </c>
      <c r="AD32" s="70" t="s">
        <v>19</v>
      </c>
      <c r="AE32" s="82" t="s">
        <v>1162</v>
      </c>
      <c r="AF32" s="70" t="s">
        <v>1171</v>
      </c>
      <c r="AG32" s="70" t="s">
        <v>1159</v>
      </c>
      <c r="AH32" s="59" t="s">
        <v>2892</v>
      </c>
      <c r="AI32" s="70" t="s">
        <v>7884</v>
      </c>
      <c r="AJ32" s="70" t="s">
        <v>131</v>
      </c>
      <c r="AK32" s="70">
        <v>1</v>
      </c>
      <c r="AL32" s="108" t="s">
        <v>6293</v>
      </c>
      <c r="AM32" t="e">
        <v>#N/A</v>
      </c>
      <c r="AN32" t="e">
        <f t="shared" ref="AN32:AN45" si="17">AM32=O32</f>
        <v>#N/A</v>
      </c>
    </row>
    <row r="33" spans="1:42" ht="14.4" hidden="1" customHeight="1" x14ac:dyDescent="0.3">
      <c r="A33" s="59" t="str">
        <f t="shared" si="0"/>
        <v>MUX01-PHR-MIO-02</v>
      </c>
      <c r="B33" s="59" t="s">
        <v>1216</v>
      </c>
      <c r="C33" s="59" t="s">
        <v>1985</v>
      </c>
      <c r="D33" s="59" t="s">
        <v>1195</v>
      </c>
      <c r="E33" s="59" t="s">
        <v>1668</v>
      </c>
      <c r="F33" s="59" t="s">
        <v>1802</v>
      </c>
      <c r="G33" s="59" t="s">
        <v>7838</v>
      </c>
      <c r="H33" s="59" t="s">
        <v>1806</v>
      </c>
      <c r="I33" s="161" t="s">
        <v>4900</v>
      </c>
      <c r="J33" s="59" t="s">
        <v>2863</v>
      </c>
      <c r="K33" s="59" t="s">
        <v>6366</v>
      </c>
      <c r="L33" s="82" t="str">
        <f t="shared" si="16"/>
        <v>0410003</v>
      </c>
      <c r="M33" s="82" t="s">
        <v>4686</v>
      </c>
      <c r="N33" s="70" t="s">
        <v>2687</v>
      </c>
      <c r="O33" s="59" t="s">
        <v>2464</v>
      </c>
      <c r="P33" s="59" t="str">
        <f t="shared" si="15"/>
        <v>0410003</v>
      </c>
      <c r="Q33" s="162" t="str">
        <f t="shared" si="13"/>
        <v>0410003@gspharma.com</v>
      </c>
      <c r="R33" s="59" t="s">
        <v>2464</v>
      </c>
      <c r="S33" s="59" t="s">
        <v>2887</v>
      </c>
      <c r="T33" s="59" t="str">
        <f>W33</f>
        <v>MUX01 - MIO - Vacant</v>
      </c>
      <c r="U33" s="59" t="s">
        <v>2887</v>
      </c>
      <c r="V33" s="70" t="s">
        <v>10</v>
      </c>
      <c r="W33" s="70" t="str">
        <f t="shared" si="14"/>
        <v>MUX01 - MIO - Vacant</v>
      </c>
      <c r="X33" s="70" t="s">
        <v>131</v>
      </c>
      <c r="Y33" s="70" t="s">
        <v>6305</v>
      </c>
      <c r="Z33" s="164" t="s">
        <v>774</v>
      </c>
      <c r="AA33" s="171">
        <v>43460</v>
      </c>
      <c r="AB33" s="70" t="s">
        <v>774</v>
      </c>
      <c r="AC33" s="70" t="s">
        <v>1170</v>
      </c>
      <c r="AD33" s="70" t="s">
        <v>19</v>
      </c>
      <c r="AE33" s="82" t="s">
        <v>1162</v>
      </c>
      <c r="AF33" s="70" t="s">
        <v>1171</v>
      </c>
      <c r="AG33" s="70" t="s">
        <v>1159</v>
      </c>
      <c r="AH33" s="59" t="s">
        <v>2892</v>
      </c>
      <c r="AI33" s="70" t="s">
        <v>7884</v>
      </c>
      <c r="AJ33" s="70" t="s">
        <v>131</v>
      </c>
      <c r="AK33" s="70">
        <v>1</v>
      </c>
      <c r="AL33" s="108" t="s">
        <v>6293</v>
      </c>
      <c r="AM33" t="e">
        <v>#N/A</v>
      </c>
      <c r="AN33" t="e">
        <f t="shared" si="17"/>
        <v>#N/A</v>
      </c>
    </row>
    <row r="34" spans="1:42" ht="14.4" hidden="1" customHeight="1" x14ac:dyDescent="0.3">
      <c r="A34" s="59" t="str">
        <f t="shared" si="0"/>
        <v>MUX01-PHR-MIO-03</v>
      </c>
      <c r="B34" s="59" t="s">
        <v>1216</v>
      </c>
      <c r="C34" s="59" t="s">
        <v>1985</v>
      </c>
      <c r="D34" s="59" t="s">
        <v>1195</v>
      </c>
      <c r="E34" s="59" t="s">
        <v>1668</v>
      </c>
      <c r="F34" s="59" t="s">
        <v>1802</v>
      </c>
      <c r="G34" s="59" t="s">
        <v>7838</v>
      </c>
      <c r="H34" s="59" t="s">
        <v>1806</v>
      </c>
      <c r="I34" s="161" t="s">
        <v>4900</v>
      </c>
      <c r="J34" s="59" t="s">
        <v>2863</v>
      </c>
      <c r="K34" s="59" t="s">
        <v>6366</v>
      </c>
      <c r="L34" s="82" t="str">
        <f t="shared" si="16"/>
        <v>0410001</v>
      </c>
      <c r="M34" s="82" t="s">
        <v>4686</v>
      </c>
      <c r="N34" s="70" t="s">
        <v>2687</v>
      </c>
      <c r="O34" s="59" t="s">
        <v>2462</v>
      </c>
      <c r="P34" s="59" t="str">
        <f t="shared" si="15"/>
        <v>0410001</v>
      </c>
      <c r="Q34" s="162" t="str">
        <f t="shared" si="13"/>
        <v>0410001@gspharma.com</v>
      </c>
      <c r="R34" s="59" t="s">
        <v>2465</v>
      </c>
      <c r="S34" s="59" t="s">
        <v>2888</v>
      </c>
      <c r="T34" s="59" t="str">
        <f>TRIM(CONCATENATE(V34," (",S34,")"))</f>
        <v>Arif Hussain (MUX01-PHR-MIO-03)</v>
      </c>
      <c r="U34" s="59" t="s">
        <v>2888</v>
      </c>
      <c r="V34" s="70" t="s">
        <v>4497</v>
      </c>
      <c r="W34" s="70" t="str">
        <f t="shared" si="14"/>
        <v>MUX01 - MIO - Arif Hussain</v>
      </c>
      <c r="X34" s="70" t="s">
        <v>5429</v>
      </c>
      <c r="Y34" s="70" t="s">
        <v>6305</v>
      </c>
      <c r="Z34" s="164" t="s">
        <v>774</v>
      </c>
      <c r="AA34" s="171">
        <v>42133</v>
      </c>
      <c r="AB34" s="70" t="s">
        <v>774</v>
      </c>
      <c r="AC34" s="70" t="s">
        <v>1170</v>
      </c>
      <c r="AD34" s="70" t="s">
        <v>19</v>
      </c>
      <c r="AE34" s="82" t="s">
        <v>1162</v>
      </c>
      <c r="AF34" s="70" t="s">
        <v>1171</v>
      </c>
      <c r="AG34" s="70" t="s">
        <v>1159</v>
      </c>
      <c r="AH34" s="59" t="s">
        <v>2892</v>
      </c>
      <c r="AI34" s="70" t="s">
        <v>7884</v>
      </c>
      <c r="AJ34" s="70" t="s">
        <v>131</v>
      </c>
      <c r="AK34" s="70">
        <v>1</v>
      </c>
      <c r="AL34" s="108" t="s">
        <v>6293</v>
      </c>
      <c r="AM34" t="e">
        <v>#N/A</v>
      </c>
      <c r="AN34" t="e">
        <f t="shared" si="17"/>
        <v>#N/A</v>
      </c>
    </row>
    <row r="35" spans="1:42" ht="14.4" hidden="1" customHeight="1" x14ac:dyDescent="0.3">
      <c r="A35" s="59" t="str">
        <f t="shared" si="0"/>
        <v>MUX01-PHR-MIO-04</v>
      </c>
      <c r="B35" s="59" t="s">
        <v>1216</v>
      </c>
      <c r="C35" s="59" t="s">
        <v>1985</v>
      </c>
      <c r="D35" s="59" t="s">
        <v>1195</v>
      </c>
      <c r="E35" s="59" t="s">
        <v>1668</v>
      </c>
      <c r="F35" s="59" t="s">
        <v>1802</v>
      </c>
      <c r="G35" s="59" t="s">
        <v>7838</v>
      </c>
      <c r="H35" s="59" t="s">
        <v>1806</v>
      </c>
      <c r="I35" s="161" t="s">
        <v>4900</v>
      </c>
      <c r="J35" s="59" t="s">
        <v>2863</v>
      </c>
      <c r="K35" s="59" t="s">
        <v>6366</v>
      </c>
      <c r="L35" s="82" t="str">
        <f t="shared" si="16"/>
        <v>0410006</v>
      </c>
      <c r="M35" s="82" t="s">
        <v>4686</v>
      </c>
      <c r="N35" s="70" t="s">
        <v>2687</v>
      </c>
      <c r="O35" s="59" t="s">
        <v>2465</v>
      </c>
      <c r="P35" s="59" t="str">
        <f t="shared" si="15"/>
        <v>0410006</v>
      </c>
      <c r="Q35" s="162" t="str">
        <f t="shared" si="13"/>
        <v>0410006@gspharma.com</v>
      </c>
      <c r="R35" s="59" t="s">
        <v>2465</v>
      </c>
      <c r="S35" s="59" t="s">
        <v>2890</v>
      </c>
      <c r="T35" s="59" t="str">
        <f>TRIM(CONCATENATE(V35," (",S35,")"))</f>
        <v>M. Ramzan (MUX01-PHR-MIO-04)</v>
      </c>
      <c r="U35" s="59" t="s">
        <v>2890</v>
      </c>
      <c r="V35" s="70" t="s">
        <v>7882</v>
      </c>
      <c r="W35" s="70" t="str">
        <f t="shared" si="14"/>
        <v>MUX01 - MIO - M. Ramzan</v>
      </c>
      <c r="X35" s="70" t="s">
        <v>5430</v>
      </c>
      <c r="Y35" s="70" t="s">
        <v>6305</v>
      </c>
      <c r="Z35" s="164" t="s">
        <v>774</v>
      </c>
      <c r="AA35" s="171" t="s">
        <v>774</v>
      </c>
      <c r="AB35" s="70" t="s">
        <v>774</v>
      </c>
      <c r="AC35" s="70" t="s">
        <v>1170</v>
      </c>
      <c r="AD35" s="70" t="s">
        <v>19</v>
      </c>
      <c r="AE35" s="82" t="s">
        <v>1162</v>
      </c>
      <c r="AF35" s="70" t="s">
        <v>1171</v>
      </c>
      <c r="AG35" s="70" t="s">
        <v>1159</v>
      </c>
      <c r="AH35" s="59" t="s">
        <v>2892</v>
      </c>
      <c r="AI35" s="70" t="s">
        <v>7884</v>
      </c>
      <c r="AJ35" s="70" t="s">
        <v>131</v>
      </c>
      <c r="AK35" s="70">
        <v>1</v>
      </c>
      <c r="AL35" s="108" t="s">
        <v>6293</v>
      </c>
      <c r="AM35" t="e">
        <v>#N/A</v>
      </c>
      <c r="AN35" t="e">
        <f t="shared" si="17"/>
        <v>#N/A</v>
      </c>
    </row>
    <row r="36" spans="1:42" ht="14.4" hidden="1" customHeight="1" x14ac:dyDescent="0.3">
      <c r="A36" s="59" t="str">
        <f t="shared" si="0"/>
        <v>MUX01-PHR-PS-01</v>
      </c>
      <c r="B36" s="59" t="s">
        <v>1216</v>
      </c>
      <c r="C36" s="59" t="s">
        <v>1985</v>
      </c>
      <c r="D36" s="59" t="s">
        <v>1195</v>
      </c>
      <c r="E36" s="59" t="s">
        <v>1668</v>
      </c>
      <c r="F36" s="59" t="s">
        <v>1802</v>
      </c>
      <c r="G36" s="59" t="s">
        <v>7838</v>
      </c>
      <c r="H36" s="59" t="s">
        <v>1806</v>
      </c>
      <c r="I36" s="161" t="s">
        <v>4900</v>
      </c>
      <c r="J36" s="59" t="s">
        <v>2863</v>
      </c>
      <c r="K36" s="59" t="s">
        <v>6366</v>
      </c>
      <c r="L36" s="82" t="str">
        <f t="shared" si="16"/>
        <v>0410004</v>
      </c>
      <c r="M36" s="82" t="s">
        <v>4686</v>
      </c>
      <c r="N36" s="70" t="s">
        <v>2687</v>
      </c>
      <c r="O36" s="82" t="s">
        <v>6282</v>
      </c>
      <c r="P36" s="59" t="str">
        <f t="shared" si="15"/>
        <v>0410004</v>
      </c>
      <c r="Q36" s="162" t="str">
        <f t="shared" si="13"/>
        <v>0410004@gspharma.com</v>
      </c>
      <c r="R36" s="59" t="s">
        <v>2465</v>
      </c>
      <c r="S36" s="59" t="s">
        <v>6271</v>
      </c>
      <c r="T36" s="59" t="str">
        <f>TRIM(CONCATENATE(V36," (",S36,")"))</f>
        <v>Haroon Rasheed (MUX01-PHR-PS-01)</v>
      </c>
      <c r="U36" s="59" t="s">
        <v>6271</v>
      </c>
      <c r="V36" s="70" t="s">
        <v>7883</v>
      </c>
      <c r="W36" s="70" t="str">
        <f t="shared" si="14"/>
        <v>MUX01 - PS - Haroon Rasheed</v>
      </c>
      <c r="X36" s="70" t="s">
        <v>131</v>
      </c>
      <c r="Y36" s="70" t="s">
        <v>6305</v>
      </c>
      <c r="Z36" s="164" t="s">
        <v>774</v>
      </c>
      <c r="AA36" s="171">
        <v>45387</v>
      </c>
      <c r="AB36" s="70" t="s">
        <v>774</v>
      </c>
      <c r="AC36" s="70" t="s">
        <v>2073</v>
      </c>
      <c r="AD36" s="70" t="s">
        <v>6269</v>
      </c>
      <c r="AE36" s="82" t="s">
        <v>1162</v>
      </c>
      <c r="AF36" s="70" t="s">
        <v>1171</v>
      </c>
      <c r="AG36" s="70" t="s">
        <v>1159</v>
      </c>
      <c r="AH36" s="59" t="s">
        <v>2892</v>
      </c>
      <c r="AI36" s="70" t="s">
        <v>7884</v>
      </c>
      <c r="AJ36" s="70" t="s">
        <v>131</v>
      </c>
      <c r="AK36" s="70">
        <v>1</v>
      </c>
      <c r="AL36" s="108" t="s">
        <v>6293</v>
      </c>
      <c r="AM36" t="e">
        <v>#N/A</v>
      </c>
      <c r="AN36" t="e">
        <f t="shared" si="17"/>
        <v>#N/A</v>
      </c>
    </row>
    <row r="37" spans="1:42" ht="14.4" hidden="1" customHeight="1" x14ac:dyDescent="0.3">
      <c r="A37" s="59" t="str">
        <f t="shared" si="0"/>
        <v>MUX01-PHR-MIO-00</v>
      </c>
      <c r="B37" s="59" t="s">
        <v>1216</v>
      </c>
      <c r="C37" s="59" t="s">
        <v>1985</v>
      </c>
      <c r="D37" s="59" t="s">
        <v>1195</v>
      </c>
      <c r="E37" s="59" t="s">
        <v>1668</v>
      </c>
      <c r="F37" s="59" t="s">
        <v>1802</v>
      </c>
      <c r="G37" s="59" t="s">
        <v>7838</v>
      </c>
      <c r="H37" s="59" t="s">
        <v>1806</v>
      </c>
      <c r="I37" s="161" t="s">
        <v>4900</v>
      </c>
      <c r="J37" s="59" t="s">
        <v>2863</v>
      </c>
      <c r="K37" s="59" t="s">
        <v>6366</v>
      </c>
      <c r="L37" s="82" t="str">
        <f t="shared" si="16"/>
        <v>0410007</v>
      </c>
      <c r="M37" s="82" t="s">
        <v>4686</v>
      </c>
      <c r="N37" s="70" t="s">
        <v>2687</v>
      </c>
      <c r="O37" s="59" t="s">
        <v>2993</v>
      </c>
      <c r="P37" s="59" t="str">
        <f t="shared" si="15"/>
        <v>0410007</v>
      </c>
      <c r="Q37" s="162" t="s">
        <v>3622</v>
      </c>
      <c r="R37" s="59" t="s">
        <v>2993</v>
      </c>
      <c r="S37" s="59" t="s">
        <v>2891</v>
      </c>
      <c r="T37" s="59" t="str">
        <f>TRIM(CONCATENATE(W37))</f>
        <v>MUX01 - PHR Unmapped</v>
      </c>
      <c r="U37" s="59" t="s">
        <v>2891</v>
      </c>
      <c r="V37" s="70" t="s">
        <v>5920</v>
      </c>
      <c r="W37" s="70" t="str">
        <f>TRIM(CONCATENATE(K37," - ",V37))</f>
        <v>MUX01 - PHR Unmapped</v>
      </c>
      <c r="X37" s="70" t="s">
        <v>131</v>
      </c>
      <c r="Y37" s="70" t="s">
        <v>774</v>
      </c>
      <c r="Z37" s="164" t="s">
        <v>774</v>
      </c>
      <c r="AA37" s="171" t="s">
        <v>774</v>
      </c>
      <c r="AB37" s="70" t="s">
        <v>774</v>
      </c>
      <c r="AC37" s="70" t="s">
        <v>1170</v>
      </c>
      <c r="AD37" s="70" t="s">
        <v>19</v>
      </c>
      <c r="AE37" s="82" t="s">
        <v>1162</v>
      </c>
      <c r="AF37" s="70" t="s">
        <v>1171</v>
      </c>
      <c r="AG37" s="70" t="s">
        <v>1159</v>
      </c>
      <c r="AH37" s="59" t="s">
        <v>2892</v>
      </c>
      <c r="AI37" s="70" t="s">
        <v>7884</v>
      </c>
      <c r="AJ37" s="70" t="s">
        <v>131</v>
      </c>
      <c r="AK37" s="70">
        <v>0</v>
      </c>
      <c r="AL37" s="108" t="s">
        <v>5606</v>
      </c>
      <c r="AM37" t="s">
        <v>2993</v>
      </c>
      <c r="AN37" t="b">
        <f t="shared" si="17"/>
        <v>1</v>
      </c>
      <c r="AP37" t="s">
        <v>8085</v>
      </c>
    </row>
    <row r="38" spans="1:42" ht="14.4" hidden="1" customHeight="1" x14ac:dyDescent="0.3">
      <c r="A38" s="59" t="str">
        <f t="shared" si="0"/>
        <v>MUX01-PHR-ASM-01</v>
      </c>
      <c r="B38" s="59" t="s">
        <v>1216</v>
      </c>
      <c r="C38" s="59" t="s">
        <v>1985</v>
      </c>
      <c r="D38" s="59" t="s">
        <v>1195</v>
      </c>
      <c r="E38" s="59" t="s">
        <v>1668</v>
      </c>
      <c r="F38" s="59" t="s">
        <v>1802</v>
      </c>
      <c r="G38" s="59" t="s">
        <v>7838</v>
      </c>
      <c r="H38" s="59" t="s">
        <v>1806</v>
      </c>
      <c r="I38" s="161" t="s">
        <v>4900</v>
      </c>
      <c r="J38" s="59" t="s">
        <v>2863</v>
      </c>
      <c r="K38" s="59" t="s">
        <v>6366</v>
      </c>
      <c r="L38" s="82" t="str">
        <f t="shared" si="16"/>
        <v>04100</v>
      </c>
      <c r="M38" s="82" t="s">
        <v>4686</v>
      </c>
      <c r="N38" s="70" t="s">
        <v>2687</v>
      </c>
      <c r="O38" s="59" t="s">
        <v>2699</v>
      </c>
      <c r="P38" s="59" t="str">
        <f>O37</f>
        <v>0410007</v>
      </c>
      <c r="Q38" s="162" t="str">
        <f>CONCATENATE(O38,"@gspharma.com")</f>
        <v>04100@gspharma.com</v>
      </c>
      <c r="R38" s="59" t="s">
        <v>2699</v>
      </c>
      <c r="S38" s="59" t="s">
        <v>2892</v>
      </c>
      <c r="T38" s="59" t="str">
        <f>W38</f>
        <v>MUX01 - ASM - Shahid Imran</v>
      </c>
      <c r="U38" s="59" t="s">
        <v>2892</v>
      </c>
      <c r="V38" s="70" t="s">
        <v>7884</v>
      </c>
      <c r="W38" s="70" t="str">
        <f>TRIM(CONCATENATE(K38," - ",AD38," - ",V38))</f>
        <v>MUX01 - ASM - Shahid Imran</v>
      </c>
      <c r="X38" s="70" t="s">
        <v>131</v>
      </c>
      <c r="Y38" s="70" t="s">
        <v>6305</v>
      </c>
      <c r="Z38" s="164" t="s">
        <v>774</v>
      </c>
      <c r="AA38" s="171" t="s">
        <v>774</v>
      </c>
      <c r="AB38" s="70" t="s">
        <v>774</v>
      </c>
      <c r="AC38" s="70" t="s">
        <v>1219</v>
      </c>
      <c r="AD38" s="70" t="s">
        <v>1028</v>
      </c>
      <c r="AE38" s="82" t="s">
        <v>3414</v>
      </c>
      <c r="AF38" s="70" t="s">
        <v>1171</v>
      </c>
      <c r="AG38" s="70" t="s">
        <v>1159</v>
      </c>
      <c r="AH38" s="59" t="s">
        <v>1210</v>
      </c>
      <c r="AI38" s="70" t="s">
        <v>2907</v>
      </c>
      <c r="AJ38" s="70" t="s">
        <v>65</v>
      </c>
      <c r="AK38" s="70">
        <v>2</v>
      </c>
      <c r="AL38" s="108" t="s">
        <v>6294</v>
      </c>
      <c r="AM38" t="e">
        <v>#N/A</v>
      </c>
      <c r="AN38" t="e">
        <f t="shared" si="17"/>
        <v>#N/A</v>
      </c>
      <c r="AP38" t="s">
        <v>8085</v>
      </c>
    </row>
    <row r="39" spans="1:42" ht="14.4" hidden="1" customHeight="1" x14ac:dyDescent="0.3">
      <c r="A39" s="59" t="str">
        <f t="shared" si="0"/>
        <v>BWP01-PHR-MIO-01</v>
      </c>
      <c r="B39" s="59" t="s">
        <v>1216</v>
      </c>
      <c r="C39" s="59" t="s">
        <v>1985</v>
      </c>
      <c r="D39" s="59" t="s">
        <v>1195</v>
      </c>
      <c r="E39" s="59" t="s">
        <v>1668</v>
      </c>
      <c r="F39" s="59" t="s">
        <v>1802</v>
      </c>
      <c r="G39" s="59" t="s">
        <v>7838</v>
      </c>
      <c r="H39" s="59" t="s">
        <v>1805</v>
      </c>
      <c r="I39" s="161" t="s">
        <v>4900</v>
      </c>
      <c r="J39" s="59" t="s">
        <v>73</v>
      </c>
      <c r="K39" s="59" t="s">
        <v>6367</v>
      </c>
      <c r="L39" s="82" t="str">
        <f t="shared" si="16"/>
        <v>033001</v>
      </c>
      <c r="M39" s="82" t="s">
        <v>4686</v>
      </c>
      <c r="N39" s="70" t="s">
        <v>2687</v>
      </c>
      <c r="O39" s="59" t="s">
        <v>2702</v>
      </c>
      <c r="P39" s="59" t="str">
        <f>O39</f>
        <v>033001</v>
      </c>
      <c r="Q39" s="162" t="str">
        <f>CONCATENATE(O39,"@gspharma.com")</f>
        <v>033001@gspharma.com</v>
      </c>
      <c r="R39" s="59" t="s">
        <v>2702</v>
      </c>
      <c r="S39" s="59" t="s">
        <v>2878</v>
      </c>
      <c r="T39" s="59" t="str">
        <f>TRIM(CONCATENATE(V39," (",S39,")"))</f>
        <v>M. Fahad Akhtar (BWP01-PHR-MIO-01)</v>
      </c>
      <c r="U39" s="59" t="s">
        <v>2878</v>
      </c>
      <c r="V39" s="70" t="s">
        <v>7876</v>
      </c>
      <c r="W39" s="70" t="str">
        <f>TRIM(CONCATENATE(K39," - ",AD39," - ",V39))</f>
        <v>BWP01 - MIO - M. Fahad Akhtar</v>
      </c>
      <c r="X39" s="70" t="s">
        <v>72</v>
      </c>
      <c r="Y39" s="70" t="s">
        <v>6305</v>
      </c>
      <c r="Z39" s="164" t="s">
        <v>774</v>
      </c>
      <c r="AA39" s="171">
        <v>45482</v>
      </c>
      <c r="AB39" s="70" t="s">
        <v>774</v>
      </c>
      <c r="AC39" s="70" t="s">
        <v>1170</v>
      </c>
      <c r="AD39" s="70" t="s">
        <v>19</v>
      </c>
      <c r="AE39" s="82" t="s">
        <v>1162</v>
      </c>
      <c r="AF39" s="70" t="s">
        <v>1171</v>
      </c>
      <c r="AG39" s="70" t="s">
        <v>1159</v>
      </c>
      <c r="AH39" s="59" t="s">
        <v>2885</v>
      </c>
      <c r="AI39" s="70" t="s">
        <v>7878</v>
      </c>
      <c r="AJ39" s="70" t="s">
        <v>72</v>
      </c>
      <c r="AK39" s="70">
        <v>1</v>
      </c>
      <c r="AL39" s="108" t="s">
        <v>6293</v>
      </c>
      <c r="AM39" t="e">
        <v>#N/A</v>
      </c>
      <c r="AN39" t="e">
        <f t="shared" si="17"/>
        <v>#N/A</v>
      </c>
    </row>
    <row r="40" spans="1:42" ht="14.4" hidden="1" customHeight="1" x14ac:dyDescent="0.3">
      <c r="A40" s="59" t="str">
        <f t="shared" si="0"/>
        <v>BWP01-PHR-MIO-02</v>
      </c>
      <c r="B40" s="59" t="s">
        <v>1216</v>
      </c>
      <c r="C40" s="59" t="s">
        <v>1985</v>
      </c>
      <c r="D40" s="59" t="s">
        <v>1195</v>
      </c>
      <c r="E40" s="59" t="s">
        <v>1668</v>
      </c>
      <c r="F40" s="59" t="s">
        <v>1802</v>
      </c>
      <c r="G40" s="59" t="s">
        <v>7838</v>
      </c>
      <c r="H40" s="59" t="s">
        <v>1805</v>
      </c>
      <c r="I40" s="161" t="s">
        <v>4900</v>
      </c>
      <c r="J40" s="59" t="s">
        <v>73</v>
      </c>
      <c r="K40" s="59" t="s">
        <v>6367</v>
      </c>
      <c r="L40" s="82" t="str">
        <f t="shared" si="16"/>
        <v>033004</v>
      </c>
      <c r="M40" s="82" t="s">
        <v>4686</v>
      </c>
      <c r="N40" s="70" t="s">
        <v>2687</v>
      </c>
      <c r="O40" s="59" t="s">
        <v>2683</v>
      </c>
      <c r="P40" s="59" t="str">
        <f>O40</f>
        <v>033004</v>
      </c>
      <c r="Q40" s="162" t="str">
        <f>CONCATENATE(O40,"@gspharma.com")</f>
        <v>033004@gspharma.com</v>
      </c>
      <c r="R40" s="59" t="s">
        <v>2683</v>
      </c>
      <c r="S40" s="59" t="s">
        <v>2880</v>
      </c>
      <c r="T40" s="59" t="str">
        <f>TRIM(CONCATENATE(V40," (",S40,")"))</f>
        <v>M. Amjad Nadeem (BWP01-PHR-MIO-02)</v>
      </c>
      <c r="U40" s="59" t="s">
        <v>2880</v>
      </c>
      <c r="V40" s="70" t="s">
        <v>6677</v>
      </c>
      <c r="W40" s="70" t="str">
        <f>TRIM(CONCATENATE(K40," - ",AD40," - ",V40))</f>
        <v>BWP01 - MIO - M. Amjad Nadeem</v>
      </c>
      <c r="X40" s="70" t="s">
        <v>76</v>
      </c>
      <c r="Y40" s="70" t="s">
        <v>6305</v>
      </c>
      <c r="Z40" s="164" t="s">
        <v>774</v>
      </c>
      <c r="AA40" s="171">
        <v>44872</v>
      </c>
      <c r="AB40" s="70" t="s">
        <v>774</v>
      </c>
      <c r="AC40" s="70" t="s">
        <v>1170</v>
      </c>
      <c r="AD40" s="70" t="s">
        <v>19</v>
      </c>
      <c r="AE40" s="82" t="s">
        <v>1162</v>
      </c>
      <c r="AF40" s="70" t="s">
        <v>1171</v>
      </c>
      <c r="AG40" s="70" t="s">
        <v>1159</v>
      </c>
      <c r="AH40" s="59" t="s">
        <v>2885</v>
      </c>
      <c r="AI40" s="70" t="s">
        <v>7878</v>
      </c>
      <c r="AJ40" s="70" t="s">
        <v>72</v>
      </c>
      <c r="AK40" s="70">
        <v>1</v>
      </c>
      <c r="AL40" s="108" t="s">
        <v>6293</v>
      </c>
      <c r="AM40" t="e">
        <v>#N/A</v>
      </c>
      <c r="AN40" t="e">
        <f t="shared" si="17"/>
        <v>#N/A</v>
      </c>
    </row>
    <row r="41" spans="1:42" ht="14.4" hidden="1" customHeight="1" x14ac:dyDescent="0.3">
      <c r="A41" s="59" t="str">
        <f t="shared" si="0"/>
        <v>BWP01-PHR-MIO-03</v>
      </c>
      <c r="B41" s="59" t="s">
        <v>1216</v>
      </c>
      <c r="C41" s="59" t="s">
        <v>1985</v>
      </c>
      <c r="D41" s="59" t="s">
        <v>1195</v>
      </c>
      <c r="E41" s="59" t="s">
        <v>1668</v>
      </c>
      <c r="F41" s="59" t="s">
        <v>1802</v>
      </c>
      <c r="G41" s="59" t="s">
        <v>7838</v>
      </c>
      <c r="H41" s="59" t="s">
        <v>1805</v>
      </c>
      <c r="I41" s="161" t="s">
        <v>4900</v>
      </c>
      <c r="J41" s="59" t="s">
        <v>73</v>
      </c>
      <c r="K41" s="59" t="s">
        <v>6367</v>
      </c>
      <c r="L41" s="82" t="str">
        <f t="shared" si="16"/>
        <v>033003</v>
      </c>
      <c r="M41" s="82" t="s">
        <v>4686</v>
      </c>
      <c r="N41" s="70" t="s">
        <v>2687</v>
      </c>
      <c r="O41" s="82" t="s">
        <v>2704</v>
      </c>
      <c r="P41" s="59" t="str">
        <f>O41</f>
        <v>033003</v>
      </c>
      <c r="Q41" s="162" t="str">
        <f>CONCATENATE(O41,"@gspharma.com")</f>
        <v>033003@gspharma.com</v>
      </c>
      <c r="R41" s="59" t="s">
        <v>2704</v>
      </c>
      <c r="S41" s="59" t="s">
        <v>2881</v>
      </c>
      <c r="T41" s="59" t="str">
        <f>TRIM(CONCATENATE(V41," (",S41,")"))</f>
        <v>Faisal Shahzad (BWP01-PHR-MIO-03)</v>
      </c>
      <c r="U41" s="59" t="s">
        <v>2881</v>
      </c>
      <c r="V41" s="70" t="s">
        <v>2883</v>
      </c>
      <c r="W41" s="70" t="str">
        <f>TRIM(CONCATENATE(K41," - ",AD41," - ",V41))</f>
        <v>BWP01 - MIO - Faisal Shahzad</v>
      </c>
      <c r="X41" s="70" t="s">
        <v>243</v>
      </c>
      <c r="Y41" s="70" t="s">
        <v>6305</v>
      </c>
      <c r="Z41" s="164" t="s">
        <v>774</v>
      </c>
      <c r="AA41" s="171">
        <v>43701</v>
      </c>
      <c r="AB41" s="70" t="s">
        <v>774</v>
      </c>
      <c r="AC41" s="70" t="s">
        <v>1170</v>
      </c>
      <c r="AD41" s="70" t="s">
        <v>19</v>
      </c>
      <c r="AE41" s="82" t="s">
        <v>1162</v>
      </c>
      <c r="AF41" s="70" t="s">
        <v>1171</v>
      </c>
      <c r="AG41" s="70" t="s">
        <v>1159</v>
      </c>
      <c r="AH41" s="59" t="s">
        <v>2885</v>
      </c>
      <c r="AI41" s="70" t="s">
        <v>7878</v>
      </c>
      <c r="AJ41" s="70" t="s">
        <v>72</v>
      </c>
      <c r="AK41" s="70">
        <v>1</v>
      </c>
      <c r="AL41" s="108" t="s">
        <v>6293</v>
      </c>
      <c r="AM41" t="e">
        <v>#N/A</v>
      </c>
      <c r="AN41" t="e">
        <f t="shared" si="17"/>
        <v>#N/A</v>
      </c>
    </row>
    <row r="42" spans="1:42" ht="14.4" hidden="1" customHeight="1" x14ac:dyDescent="0.3">
      <c r="A42" s="59" t="str">
        <f t="shared" si="0"/>
        <v>BWP01-PHR-PS-01</v>
      </c>
      <c r="B42" s="59" t="s">
        <v>1216</v>
      </c>
      <c r="C42" s="59" t="s">
        <v>1985</v>
      </c>
      <c r="D42" s="59" t="s">
        <v>1195</v>
      </c>
      <c r="E42" s="59" t="s">
        <v>1668</v>
      </c>
      <c r="F42" s="59" t="s">
        <v>1802</v>
      </c>
      <c r="G42" s="59" t="s">
        <v>7838</v>
      </c>
      <c r="H42" s="59" t="s">
        <v>1805</v>
      </c>
      <c r="I42" s="161" t="s">
        <v>4900</v>
      </c>
      <c r="J42" s="59" t="s">
        <v>73</v>
      </c>
      <c r="K42" s="59" t="s">
        <v>6367</v>
      </c>
      <c r="L42" s="82" t="str">
        <f t="shared" si="16"/>
        <v>033006</v>
      </c>
      <c r="M42" s="82" t="s">
        <v>4686</v>
      </c>
      <c r="N42" s="70" t="s">
        <v>2687</v>
      </c>
      <c r="O42" s="82" t="s">
        <v>6284</v>
      </c>
      <c r="P42" s="59" t="str">
        <f>O42</f>
        <v>033006</v>
      </c>
      <c r="Q42" s="162" t="str">
        <f>CONCATENATE(O42,"@gspharma.com")</f>
        <v>033006@gspharma.com</v>
      </c>
      <c r="R42" s="59" t="s">
        <v>2704</v>
      </c>
      <c r="S42" s="59" t="s">
        <v>6270</v>
      </c>
      <c r="T42" s="59" t="str">
        <f>TRIM(CONCATENATE(V42," (",S42,")"))</f>
        <v>M. Sabir (BWP01-PHR-PS-01)</v>
      </c>
      <c r="U42" s="59" t="s">
        <v>6270</v>
      </c>
      <c r="V42" s="70" t="s">
        <v>7877</v>
      </c>
      <c r="W42" s="70" t="str">
        <f>TRIM(CONCATENATE(K42," - ",AD42," - ",V42))</f>
        <v>BWP01 - PS - M. Sabir</v>
      </c>
      <c r="X42" s="70" t="s">
        <v>72</v>
      </c>
      <c r="Y42" s="70" t="s">
        <v>6305</v>
      </c>
      <c r="Z42" s="164" t="s">
        <v>774</v>
      </c>
      <c r="AA42" s="171">
        <v>45302</v>
      </c>
      <c r="AB42" s="70" t="s">
        <v>774</v>
      </c>
      <c r="AC42" s="70" t="s">
        <v>2073</v>
      </c>
      <c r="AD42" s="70" t="s">
        <v>6269</v>
      </c>
      <c r="AE42" s="82" t="s">
        <v>1162</v>
      </c>
      <c r="AF42" s="70" t="s">
        <v>1171</v>
      </c>
      <c r="AG42" s="70" t="s">
        <v>1159</v>
      </c>
      <c r="AH42" s="59" t="s">
        <v>2885</v>
      </c>
      <c r="AI42" s="70" t="s">
        <v>7878</v>
      </c>
      <c r="AJ42" s="70" t="s">
        <v>72</v>
      </c>
      <c r="AK42" s="70">
        <v>1</v>
      </c>
      <c r="AL42" s="108" t="s">
        <v>6293</v>
      </c>
      <c r="AM42" t="e">
        <v>#N/A</v>
      </c>
      <c r="AN42" t="e">
        <f t="shared" si="17"/>
        <v>#N/A</v>
      </c>
    </row>
    <row r="43" spans="1:42" ht="14.4" hidden="1" customHeight="1" x14ac:dyDescent="0.3">
      <c r="A43" s="59" t="str">
        <f t="shared" si="0"/>
        <v>BWP01-PHR-MIO-00</v>
      </c>
      <c r="B43" s="59" t="s">
        <v>1216</v>
      </c>
      <c r="C43" s="59" t="s">
        <v>1985</v>
      </c>
      <c r="D43" s="59" t="s">
        <v>1195</v>
      </c>
      <c r="E43" s="59" t="s">
        <v>1668</v>
      </c>
      <c r="F43" s="59" t="s">
        <v>1802</v>
      </c>
      <c r="G43" s="59" t="s">
        <v>7838</v>
      </c>
      <c r="H43" s="59" t="s">
        <v>1805</v>
      </c>
      <c r="I43" s="161" t="s">
        <v>4900</v>
      </c>
      <c r="J43" s="59" t="s">
        <v>73</v>
      </c>
      <c r="K43" s="59" t="s">
        <v>6367</v>
      </c>
      <c r="L43" s="82" t="str">
        <f t="shared" si="16"/>
        <v>033005</v>
      </c>
      <c r="M43" s="82" t="s">
        <v>4686</v>
      </c>
      <c r="N43" s="70" t="s">
        <v>2687</v>
      </c>
      <c r="O43" s="82" t="s">
        <v>2984</v>
      </c>
      <c r="P43" s="59" t="str">
        <f>O43</f>
        <v>033005</v>
      </c>
      <c r="Q43" s="162" t="s">
        <v>3633</v>
      </c>
      <c r="R43" s="59" t="s">
        <v>2984</v>
      </c>
      <c r="S43" s="59" t="s">
        <v>2884</v>
      </c>
      <c r="T43" s="59" t="str">
        <f>TRIM(CONCATENATE(W43))</f>
        <v>BWP01 - PHR Unmapped</v>
      </c>
      <c r="U43" s="59" t="s">
        <v>2884</v>
      </c>
      <c r="V43" s="70" t="s">
        <v>5920</v>
      </c>
      <c r="W43" s="70" t="str">
        <f>TRIM(CONCATENATE(K43," - ",V43))</f>
        <v>BWP01 - PHR Unmapped</v>
      </c>
      <c r="X43" s="70" t="s">
        <v>72</v>
      </c>
      <c r="Y43" s="70" t="s">
        <v>774</v>
      </c>
      <c r="Z43" s="164" t="s">
        <v>774</v>
      </c>
      <c r="AA43" s="171" t="s">
        <v>774</v>
      </c>
      <c r="AB43" s="70" t="s">
        <v>774</v>
      </c>
      <c r="AC43" s="70" t="s">
        <v>1170</v>
      </c>
      <c r="AD43" s="70" t="s">
        <v>19</v>
      </c>
      <c r="AE43" s="82" t="s">
        <v>1162</v>
      </c>
      <c r="AF43" s="70" t="s">
        <v>1171</v>
      </c>
      <c r="AG43" s="70" t="s">
        <v>1159</v>
      </c>
      <c r="AH43" s="59" t="s">
        <v>2885</v>
      </c>
      <c r="AI43" s="70" t="s">
        <v>7878</v>
      </c>
      <c r="AJ43" s="70" t="s">
        <v>72</v>
      </c>
      <c r="AK43" s="70">
        <v>0</v>
      </c>
      <c r="AL43" s="108" t="s">
        <v>5606</v>
      </c>
      <c r="AM43" t="s">
        <v>2984</v>
      </c>
      <c r="AN43" t="b">
        <f t="shared" si="17"/>
        <v>1</v>
      </c>
      <c r="AP43" t="s">
        <v>8085</v>
      </c>
    </row>
    <row r="44" spans="1:42" ht="14.4" hidden="1" customHeight="1" x14ac:dyDescent="0.3">
      <c r="A44" s="59" t="str">
        <f t="shared" si="0"/>
        <v>BWP01-PHR-ASM-01</v>
      </c>
      <c r="B44" s="59" t="s">
        <v>1216</v>
      </c>
      <c r="C44" s="59" t="s">
        <v>1985</v>
      </c>
      <c r="D44" s="59" t="s">
        <v>1195</v>
      </c>
      <c r="E44" s="59" t="s">
        <v>1668</v>
      </c>
      <c r="F44" s="59" t="s">
        <v>1802</v>
      </c>
      <c r="G44" s="59" t="s">
        <v>7838</v>
      </c>
      <c r="H44" s="59" t="s">
        <v>1805</v>
      </c>
      <c r="I44" s="161" t="s">
        <v>4900</v>
      </c>
      <c r="J44" s="59" t="s">
        <v>73</v>
      </c>
      <c r="K44" s="59" t="s">
        <v>6367</v>
      </c>
      <c r="L44" s="82" t="str">
        <f t="shared" si="16"/>
        <v>03300</v>
      </c>
      <c r="M44" s="82" t="s">
        <v>4686</v>
      </c>
      <c r="N44" s="70" t="s">
        <v>2687</v>
      </c>
      <c r="O44" s="59" t="s">
        <v>2706</v>
      </c>
      <c r="P44" s="59" t="str">
        <f>O43</f>
        <v>033005</v>
      </c>
      <c r="Q44" s="162" t="str">
        <f t="shared" ref="Q44:Q49" si="18">CONCATENATE(O44,"@gspharma.com")</f>
        <v>03300@gspharma.com</v>
      </c>
      <c r="R44" s="59" t="s">
        <v>2706</v>
      </c>
      <c r="S44" s="59" t="s">
        <v>2885</v>
      </c>
      <c r="T44" s="59" t="str">
        <f>W44</f>
        <v>BWP01 - ASM - Wajih Ul Malik</v>
      </c>
      <c r="U44" s="59" t="s">
        <v>2885</v>
      </c>
      <c r="V44" s="70" t="s">
        <v>7878</v>
      </c>
      <c r="W44" s="70" t="str">
        <f t="shared" ref="W44:W49" si="19">TRIM(CONCATENATE(K44," - ",AD44," - ",V44))</f>
        <v>BWP01 - ASM - Wajih Ul Malik</v>
      </c>
      <c r="X44" s="70" t="s">
        <v>72</v>
      </c>
      <c r="Y44" s="70" t="s">
        <v>6305</v>
      </c>
      <c r="Z44" s="164" t="s">
        <v>774</v>
      </c>
      <c r="AA44" s="171">
        <v>45201</v>
      </c>
      <c r="AB44" s="70" t="s">
        <v>774</v>
      </c>
      <c r="AC44" s="70" t="s">
        <v>1219</v>
      </c>
      <c r="AD44" s="70" t="s">
        <v>1028</v>
      </c>
      <c r="AE44" s="82" t="s">
        <v>3414</v>
      </c>
      <c r="AF44" s="70" t="s">
        <v>1171</v>
      </c>
      <c r="AG44" s="70" t="s">
        <v>1159</v>
      </c>
      <c r="AH44" s="59" t="s">
        <v>1210</v>
      </c>
      <c r="AI44" s="70" t="s">
        <v>2907</v>
      </c>
      <c r="AJ44" s="70" t="s">
        <v>65</v>
      </c>
      <c r="AK44" s="70">
        <v>2</v>
      </c>
      <c r="AL44" s="108" t="s">
        <v>6294</v>
      </c>
      <c r="AM44" t="e">
        <v>#N/A</v>
      </c>
      <c r="AN44" t="e">
        <f t="shared" si="17"/>
        <v>#N/A</v>
      </c>
      <c r="AP44" t="s">
        <v>8085</v>
      </c>
    </row>
    <row r="45" spans="1:42" ht="14.4" hidden="1" customHeight="1" x14ac:dyDescent="0.3">
      <c r="A45" s="59" t="str">
        <f t="shared" si="0"/>
        <v>LHR01-PHR-MIO-01</v>
      </c>
      <c r="B45" s="59" t="s">
        <v>1216</v>
      </c>
      <c r="C45" s="59" t="s">
        <v>1985</v>
      </c>
      <c r="D45" s="59" t="s">
        <v>1195</v>
      </c>
      <c r="E45" s="59" t="s">
        <v>1668</v>
      </c>
      <c r="F45" s="59" t="s">
        <v>1802</v>
      </c>
      <c r="G45" s="59" t="s">
        <v>7838</v>
      </c>
      <c r="H45" s="59" t="s">
        <v>2069</v>
      </c>
      <c r="I45" s="161" t="s">
        <v>4900</v>
      </c>
      <c r="J45" s="59" t="s">
        <v>1213</v>
      </c>
      <c r="K45" s="59" t="s">
        <v>6368</v>
      </c>
      <c r="L45" s="82" t="str">
        <f t="shared" si="16"/>
        <v>0411004</v>
      </c>
      <c r="M45" s="82" t="s">
        <v>4686</v>
      </c>
      <c r="N45" s="70" t="s">
        <v>2687</v>
      </c>
      <c r="O45" s="59" t="s">
        <v>2475</v>
      </c>
      <c r="P45" s="59" t="str">
        <f t="shared" ref="P45:P50" si="20">O45</f>
        <v>0411004</v>
      </c>
      <c r="Q45" s="162" t="str">
        <f t="shared" si="18"/>
        <v>0411004@gspharma.com</v>
      </c>
      <c r="R45" s="59" t="s">
        <v>2474</v>
      </c>
      <c r="S45" s="59" t="s">
        <v>2041</v>
      </c>
      <c r="T45" s="59" t="str">
        <f>TRIM(CONCATENATE(V45," (",S45,")"))</f>
        <v>Ms. Qudsia Batool (LHR01-PHR-MIO-01)</v>
      </c>
      <c r="U45" s="59" t="s">
        <v>2041</v>
      </c>
      <c r="V45" s="70" t="s">
        <v>7886</v>
      </c>
      <c r="W45" s="70" t="str">
        <f t="shared" si="19"/>
        <v>LHR01 - MIO - Ms. Qudsia Batool</v>
      </c>
      <c r="X45" s="70" t="s">
        <v>6686</v>
      </c>
      <c r="Y45" s="70" t="s">
        <v>6305</v>
      </c>
      <c r="Z45" s="164" t="s">
        <v>774</v>
      </c>
      <c r="AA45" s="171">
        <v>45244</v>
      </c>
      <c r="AB45" s="70" t="s">
        <v>774</v>
      </c>
      <c r="AC45" s="70" t="s">
        <v>1170</v>
      </c>
      <c r="AD45" s="70" t="s">
        <v>19</v>
      </c>
      <c r="AE45" s="82" t="s">
        <v>1162</v>
      </c>
      <c r="AF45" s="70" t="s">
        <v>1171</v>
      </c>
      <c r="AG45" s="70" t="s">
        <v>1159</v>
      </c>
      <c r="AH45" s="59" t="s">
        <v>2049</v>
      </c>
      <c r="AI45" s="70" t="s">
        <v>7888</v>
      </c>
      <c r="AJ45" s="70" t="s">
        <v>65</v>
      </c>
      <c r="AK45" s="70">
        <v>1</v>
      </c>
      <c r="AL45" s="108" t="s">
        <v>6293</v>
      </c>
      <c r="AM45" t="s">
        <v>2475</v>
      </c>
      <c r="AN45" t="b">
        <f t="shared" si="17"/>
        <v>1</v>
      </c>
    </row>
    <row r="46" spans="1:42" ht="14.4" hidden="1" customHeight="1" x14ac:dyDescent="0.3">
      <c r="A46" s="59" t="str">
        <f>U46</f>
        <v>LHR01-PHR-MIO-02</v>
      </c>
      <c r="B46" s="59" t="s">
        <v>1216</v>
      </c>
      <c r="C46" s="59" t="s">
        <v>1985</v>
      </c>
      <c r="D46" s="59" t="s">
        <v>1195</v>
      </c>
      <c r="E46" s="59" t="s">
        <v>1668</v>
      </c>
      <c r="F46" s="59" t="s">
        <v>1802</v>
      </c>
      <c r="G46" s="59" t="s">
        <v>7838</v>
      </c>
      <c r="H46" s="59" t="s">
        <v>2069</v>
      </c>
      <c r="I46" s="161" t="s">
        <v>4900</v>
      </c>
      <c r="J46" s="59" t="s">
        <v>1213</v>
      </c>
      <c r="K46" s="59" t="s">
        <v>6368</v>
      </c>
      <c r="L46" s="82" t="str">
        <f t="shared" si="16"/>
        <v>0411007</v>
      </c>
      <c r="M46" s="82" t="s">
        <v>4686</v>
      </c>
      <c r="N46" s="70" t="s">
        <v>2687</v>
      </c>
      <c r="O46" s="59" t="s">
        <v>2478</v>
      </c>
      <c r="P46" s="59" t="str">
        <f t="shared" si="20"/>
        <v>0411007</v>
      </c>
      <c r="Q46" s="162" t="str">
        <f t="shared" si="18"/>
        <v>0411007@gspharma.com</v>
      </c>
      <c r="R46" s="59" t="s">
        <v>2475</v>
      </c>
      <c r="S46" s="59" t="s">
        <v>2042</v>
      </c>
      <c r="T46" s="59" t="str">
        <f>TRIM(CONCATENATE(V46," (",S46,")"))</f>
        <v>Ms. Samina Kosar (LHR01-PHR-MIO-02)</v>
      </c>
      <c r="U46" s="59" t="s">
        <v>2042</v>
      </c>
      <c r="V46" s="70" t="s">
        <v>5407</v>
      </c>
      <c r="W46" s="70" t="str">
        <f t="shared" si="19"/>
        <v>LHR01 - MIO - Ms. Samina Kosar</v>
      </c>
      <c r="X46" s="70" t="s">
        <v>137</v>
      </c>
      <c r="Y46" s="70" t="s">
        <v>6305</v>
      </c>
      <c r="Z46" s="164" t="s">
        <v>774</v>
      </c>
      <c r="AA46" s="171">
        <v>43652</v>
      </c>
      <c r="AB46" s="70" t="s">
        <v>774</v>
      </c>
      <c r="AC46" s="70" t="s">
        <v>1170</v>
      </c>
      <c r="AD46" s="70" t="s">
        <v>19</v>
      </c>
      <c r="AE46" s="82" t="s">
        <v>1162</v>
      </c>
      <c r="AF46" s="70" t="s">
        <v>1171</v>
      </c>
      <c r="AG46" s="70" t="s">
        <v>1159</v>
      </c>
      <c r="AH46" s="59" t="s">
        <v>2049</v>
      </c>
      <c r="AI46" s="70" t="s">
        <v>7888</v>
      </c>
      <c r="AJ46" s="70" t="s">
        <v>65</v>
      </c>
      <c r="AK46" s="70">
        <v>1</v>
      </c>
      <c r="AL46" s="108" t="s">
        <v>6293</v>
      </c>
      <c r="AM46" t="e">
        <v>#N/A</v>
      </c>
      <c r="AN46" t="e">
        <f>AM46=O46</f>
        <v>#N/A</v>
      </c>
    </row>
    <row r="47" spans="1:42" ht="14.4" hidden="1" customHeight="1" x14ac:dyDescent="0.3">
      <c r="A47" s="59" t="str">
        <f t="shared" ref="A47:A52" si="21">U47</f>
        <v>LHR01-PHR-MIO-03</v>
      </c>
      <c r="B47" s="59" t="s">
        <v>1216</v>
      </c>
      <c r="C47" s="59" t="s">
        <v>1985</v>
      </c>
      <c r="D47" s="59" t="s">
        <v>1195</v>
      </c>
      <c r="E47" s="59" t="s">
        <v>1668</v>
      </c>
      <c r="F47" s="59" t="s">
        <v>1802</v>
      </c>
      <c r="G47" s="59" t="s">
        <v>7838</v>
      </c>
      <c r="H47" s="59" t="s">
        <v>2069</v>
      </c>
      <c r="I47" s="161" t="s">
        <v>4900</v>
      </c>
      <c r="J47" s="59" t="s">
        <v>1213</v>
      </c>
      <c r="K47" s="59" t="s">
        <v>6368</v>
      </c>
      <c r="L47" s="82" t="str">
        <f>O47</f>
        <v>0413003</v>
      </c>
      <c r="M47" s="82" t="s">
        <v>4686</v>
      </c>
      <c r="N47" s="70" t="s">
        <v>2687</v>
      </c>
      <c r="O47" s="59" t="s">
        <v>8016</v>
      </c>
      <c r="P47" s="59" t="str">
        <f t="shared" si="20"/>
        <v>0413003</v>
      </c>
      <c r="Q47" s="162" t="str">
        <f t="shared" si="18"/>
        <v>0413003@gspharma.com</v>
      </c>
      <c r="R47" s="59" t="s">
        <v>2475</v>
      </c>
      <c r="S47" s="59" t="s">
        <v>2043</v>
      </c>
      <c r="T47" s="59" t="str">
        <f>W47</f>
        <v>LHR01 - MIO - Vacant</v>
      </c>
      <c r="U47" s="59" t="s">
        <v>2043</v>
      </c>
      <c r="V47" s="70" t="s">
        <v>10</v>
      </c>
      <c r="W47" s="70" t="str">
        <f t="shared" si="19"/>
        <v>LHR01 - MIO - Vacant</v>
      </c>
      <c r="X47" s="70" t="s">
        <v>6686</v>
      </c>
      <c r="Y47" s="70" t="s">
        <v>6305</v>
      </c>
      <c r="Z47" s="164" t="s">
        <v>774</v>
      </c>
      <c r="AA47" s="171" t="s">
        <v>774</v>
      </c>
      <c r="AB47" s="70" t="s">
        <v>774</v>
      </c>
      <c r="AC47" s="70" t="s">
        <v>1170</v>
      </c>
      <c r="AD47" s="70" t="s">
        <v>19</v>
      </c>
      <c r="AE47" s="82" t="s">
        <v>1162</v>
      </c>
      <c r="AF47" s="70" t="s">
        <v>1171</v>
      </c>
      <c r="AG47" s="70" t="s">
        <v>1159</v>
      </c>
      <c r="AH47" s="59" t="s">
        <v>2049</v>
      </c>
      <c r="AI47" s="70" t="s">
        <v>7888</v>
      </c>
      <c r="AJ47" s="70" t="s">
        <v>65</v>
      </c>
      <c r="AK47" s="70">
        <v>1</v>
      </c>
      <c r="AL47" s="108" t="s">
        <v>6293</v>
      </c>
      <c r="AM47" t="e">
        <v>#N/A</v>
      </c>
      <c r="AN47" t="e">
        <f t="shared" ref="AN47:AN52" si="22">AM47=O47</f>
        <v>#N/A</v>
      </c>
    </row>
    <row r="48" spans="1:42" ht="14.4" hidden="1" customHeight="1" x14ac:dyDescent="0.3">
      <c r="A48" s="59" t="str">
        <f t="shared" si="21"/>
        <v>LHR01-PHR-MIO-04</v>
      </c>
      <c r="B48" s="59" t="s">
        <v>1216</v>
      </c>
      <c r="C48" s="59" t="s">
        <v>1985</v>
      </c>
      <c r="D48" s="59" t="s">
        <v>1195</v>
      </c>
      <c r="E48" s="59" t="s">
        <v>1668</v>
      </c>
      <c r="F48" s="59" t="s">
        <v>1802</v>
      </c>
      <c r="G48" s="59" t="s">
        <v>7838</v>
      </c>
      <c r="H48" s="59" t="s">
        <v>2069</v>
      </c>
      <c r="I48" s="161" t="s">
        <v>4900</v>
      </c>
      <c r="J48" s="59" t="s">
        <v>1213</v>
      </c>
      <c r="K48" s="59" t="s">
        <v>6368</v>
      </c>
      <c r="L48" s="82" t="str">
        <f t="shared" si="16"/>
        <v>0411006</v>
      </c>
      <c r="M48" s="82" t="s">
        <v>4686</v>
      </c>
      <c r="N48" s="70" t="s">
        <v>2687</v>
      </c>
      <c r="O48" s="59" t="s">
        <v>2477</v>
      </c>
      <c r="P48" s="59" t="str">
        <f t="shared" si="20"/>
        <v>0411006</v>
      </c>
      <c r="Q48" s="162" t="str">
        <f t="shared" si="18"/>
        <v>0411006@gspharma.com</v>
      </c>
      <c r="R48" s="59" t="s">
        <v>2475</v>
      </c>
      <c r="S48" s="59" t="s">
        <v>2044</v>
      </c>
      <c r="T48" s="59" t="str">
        <f>W48</f>
        <v>LHR01 - MIO - Vacant</v>
      </c>
      <c r="U48" s="59" t="s">
        <v>2044</v>
      </c>
      <c r="V48" s="70" t="s">
        <v>10</v>
      </c>
      <c r="W48" s="70" t="str">
        <f t="shared" si="19"/>
        <v>LHR01 - MIO - Vacant</v>
      </c>
      <c r="X48" s="70" t="s">
        <v>6686</v>
      </c>
      <c r="Y48" s="70" t="s">
        <v>6305</v>
      </c>
      <c r="Z48" s="164" t="s">
        <v>774</v>
      </c>
      <c r="AA48" s="171" t="s">
        <v>774</v>
      </c>
      <c r="AB48" s="70" t="s">
        <v>774</v>
      </c>
      <c r="AC48" s="70" t="s">
        <v>1170</v>
      </c>
      <c r="AD48" s="70" t="s">
        <v>19</v>
      </c>
      <c r="AE48" s="82" t="s">
        <v>1162</v>
      </c>
      <c r="AF48" s="70" t="s">
        <v>1171</v>
      </c>
      <c r="AG48" s="70" t="s">
        <v>1159</v>
      </c>
      <c r="AH48" s="59" t="s">
        <v>2049</v>
      </c>
      <c r="AI48" s="70" t="s">
        <v>7888</v>
      </c>
      <c r="AJ48" s="70" t="s">
        <v>65</v>
      </c>
      <c r="AK48" s="70">
        <v>1</v>
      </c>
      <c r="AL48" s="108" t="s">
        <v>6293</v>
      </c>
      <c r="AM48" t="e">
        <v>#N/A</v>
      </c>
      <c r="AN48" t="e">
        <f t="shared" si="22"/>
        <v>#N/A</v>
      </c>
    </row>
    <row r="49" spans="1:42" ht="14.4" hidden="1" customHeight="1" x14ac:dyDescent="0.3">
      <c r="A49" s="59" t="str">
        <f t="shared" si="21"/>
        <v>LHR01-PHR-MIO-05</v>
      </c>
      <c r="B49" s="59" t="s">
        <v>1216</v>
      </c>
      <c r="C49" s="59" t="s">
        <v>1985</v>
      </c>
      <c r="D49" s="59" t="s">
        <v>1195</v>
      </c>
      <c r="E49" s="59" t="s">
        <v>1668</v>
      </c>
      <c r="F49" s="59" t="s">
        <v>1802</v>
      </c>
      <c r="G49" s="59" t="s">
        <v>7838</v>
      </c>
      <c r="H49" s="59" t="s">
        <v>2069</v>
      </c>
      <c r="I49" s="161" t="s">
        <v>4900</v>
      </c>
      <c r="J49" s="59" t="s">
        <v>1213</v>
      </c>
      <c r="K49" s="59" t="s">
        <v>6368</v>
      </c>
      <c r="L49" s="82" t="str">
        <f t="shared" si="16"/>
        <v>0411005</v>
      </c>
      <c r="M49" s="82" t="s">
        <v>4686</v>
      </c>
      <c r="N49" s="70" t="s">
        <v>2687</v>
      </c>
      <c r="O49" s="82" t="s">
        <v>2476</v>
      </c>
      <c r="P49" s="59" t="str">
        <f t="shared" si="20"/>
        <v>0411005</v>
      </c>
      <c r="Q49" s="162" t="str">
        <f t="shared" si="18"/>
        <v>0411005@gspharma.com</v>
      </c>
      <c r="R49" s="59" t="s">
        <v>2475</v>
      </c>
      <c r="S49" s="59" t="s">
        <v>2045</v>
      </c>
      <c r="T49" s="59" t="str">
        <f>TRIM(CONCATENATE(V49," (",S49,")"))</f>
        <v>Shahid Aslam (LHR01-PHR-MIO-05)</v>
      </c>
      <c r="U49" s="59" t="s">
        <v>2045</v>
      </c>
      <c r="V49" s="70" t="s">
        <v>6274</v>
      </c>
      <c r="W49" s="70" t="str">
        <f t="shared" si="19"/>
        <v>LHR01 - MIO - Shahid Aslam</v>
      </c>
      <c r="X49" s="70" t="s">
        <v>6686</v>
      </c>
      <c r="Y49" s="70" t="s">
        <v>6305</v>
      </c>
      <c r="Z49" s="164" t="s">
        <v>774</v>
      </c>
      <c r="AA49" s="171">
        <v>44940</v>
      </c>
      <c r="AB49" s="70" t="s">
        <v>774</v>
      </c>
      <c r="AC49" s="70" t="s">
        <v>1170</v>
      </c>
      <c r="AD49" s="70" t="s">
        <v>19</v>
      </c>
      <c r="AE49" s="82" t="s">
        <v>1162</v>
      </c>
      <c r="AF49" s="70" t="s">
        <v>1171</v>
      </c>
      <c r="AG49" s="70" t="s">
        <v>1159</v>
      </c>
      <c r="AH49" s="59" t="s">
        <v>2049</v>
      </c>
      <c r="AI49" s="70" t="s">
        <v>7888</v>
      </c>
      <c r="AJ49" s="70" t="s">
        <v>65</v>
      </c>
      <c r="AK49" s="70">
        <v>1</v>
      </c>
      <c r="AL49" s="108" t="s">
        <v>6293</v>
      </c>
      <c r="AM49" t="e">
        <v>#N/A</v>
      </c>
      <c r="AN49" t="e">
        <f t="shared" si="22"/>
        <v>#N/A</v>
      </c>
    </row>
    <row r="50" spans="1:42" ht="14.4" hidden="1" customHeight="1" x14ac:dyDescent="0.3">
      <c r="A50" s="59" t="str">
        <f t="shared" si="21"/>
        <v>LHR01-PHR-MIO-00</v>
      </c>
      <c r="B50" s="59" t="s">
        <v>1216</v>
      </c>
      <c r="C50" s="59" t="s">
        <v>1985</v>
      </c>
      <c r="D50" s="59" t="s">
        <v>1195</v>
      </c>
      <c r="E50" s="59" t="s">
        <v>1668</v>
      </c>
      <c r="F50" s="59" t="s">
        <v>1802</v>
      </c>
      <c r="G50" s="59" t="s">
        <v>7838</v>
      </c>
      <c r="H50" s="59" t="s">
        <v>2069</v>
      </c>
      <c r="I50" s="161" t="s">
        <v>4900</v>
      </c>
      <c r="J50" s="59" t="s">
        <v>1213</v>
      </c>
      <c r="K50" s="59" t="s">
        <v>6368</v>
      </c>
      <c r="L50" s="82" t="str">
        <f t="shared" si="16"/>
        <v>0413001</v>
      </c>
      <c r="M50" s="82" t="s">
        <v>4686</v>
      </c>
      <c r="N50" s="70" t="s">
        <v>2687</v>
      </c>
      <c r="O50" s="82" t="s">
        <v>5901</v>
      </c>
      <c r="P50" s="59" t="str">
        <f t="shared" si="20"/>
        <v>0413001</v>
      </c>
      <c r="Q50" s="162" t="s">
        <v>3639</v>
      </c>
      <c r="R50" s="59" t="s">
        <v>2992</v>
      </c>
      <c r="S50" s="59" t="s">
        <v>2048</v>
      </c>
      <c r="T50" s="59" t="str">
        <f>TRIM(CONCATENATE(W50))</f>
        <v>LHR01 - PHR Unmapped</v>
      </c>
      <c r="U50" s="59" t="s">
        <v>2048</v>
      </c>
      <c r="V50" s="70" t="s">
        <v>5920</v>
      </c>
      <c r="W50" s="70" t="str">
        <f>TRIM(CONCATENATE(K50," - ",V50))</f>
        <v>LHR01 - PHR Unmapped</v>
      </c>
      <c r="X50" s="70" t="s">
        <v>6686</v>
      </c>
      <c r="Y50" s="70" t="s">
        <v>774</v>
      </c>
      <c r="Z50" s="164" t="s">
        <v>774</v>
      </c>
      <c r="AA50" s="171" t="s">
        <v>774</v>
      </c>
      <c r="AB50" s="70" t="s">
        <v>774</v>
      </c>
      <c r="AC50" s="70" t="s">
        <v>1170</v>
      </c>
      <c r="AD50" s="70" t="s">
        <v>19</v>
      </c>
      <c r="AE50" s="82" t="s">
        <v>1162</v>
      </c>
      <c r="AF50" s="70" t="s">
        <v>1171</v>
      </c>
      <c r="AG50" s="70" t="s">
        <v>1159</v>
      </c>
      <c r="AH50" s="59" t="s">
        <v>2049</v>
      </c>
      <c r="AI50" s="70" t="s">
        <v>7888</v>
      </c>
      <c r="AJ50" s="70" t="s">
        <v>65</v>
      </c>
      <c r="AK50" s="70">
        <v>0</v>
      </c>
      <c r="AL50" s="108" t="s">
        <v>5606</v>
      </c>
      <c r="AM50" t="s">
        <v>5901</v>
      </c>
      <c r="AN50" t="b">
        <f t="shared" si="22"/>
        <v>1</v>
      </c>
      <c r="AP50" t="s">
        <v>8085</v>
      </c>
    </row>
    <row r="51" spans="1:42" ht="14.4" hidden="1" customHeight="1" x14ac:dyDescent="0.3">
      <c r="A51" s="59" t="str">
        <f t="shared" si="21"/>
        <v>LHR01-PHR-ASM-01</v>
      </c>
      <c r="B51" s="59" t="s">
        <v>1216</v>
      </c>
      <c r="C51" s="59" t="s">
        <v>1985</v>
      </c>
      <c r="D51" s="59" t="s">
        <v>1195</v>
      </c>
      <c r="E51" s="59" t="s">
        <v>1668</v>
      </c>
      <c r="F51" s="59" t="s">
        <v>1802</v>
      </c>
      <c r="G51" s="59" t="s">
        <v>7838</v>
      </c>
      <c r="H51" s="59" t="s">
        <v>2069</v>
      </c>
      <c r="I51" s="161" t="s">
        <v>4900</v>
      </c>
      <c r="J51" s="59" t="s">
        <v>1213</v>
      </c>
      <c r="K51" s="59" t="s">
        <v>6368</v>
      </c>
      <c r="L51" s="82" t="str">
        <f t="shared" si="16"/>
        <v>04130</v>
      </c>
      <c r="M51" s="82" t="s">
        <v>4686</v>
      </c>
      <c r="N51" s="70" t="s">
        <v>2687</v>
      </c>
      <c r="O51" s="82" t="s">
        <v>5902</v>
      </c>
      <c r="P51" s="59" t="str">
        <f>O50</f>
        <v>0413001</v>
      </c>
      <c r="Q51" s="162" t="str">
        <f t="shared" ref="Q51:Q56" si="23">CONCATENATE(O51,"@gspharma.com")</f>
        <v>04130@gspharma.com</v>
      </c>
      <c r="R51" s="59" t="s">
        <v>2707</v>
      </c>
      <c r="S51" s="59" t="s">
        <v>2049</v>
      </c>
      <c r="T51" s="59" t="str">
        <f>W51</f>
        <v>LHR01 - ASM - Vacant</v>
      </c>
      <c r="U51" s="59" t="s">
        <v>2049</v>
      </c>
      <c r="V51" s="70" t="s">
        <v>10</v>
      </c>
      <c r="W51" s="70" t="str">
        <f t="shared" ref="W51:W56" si="24">TRIM(CONCATENATE(K51," - ",AD51," - ",V51))</f>
        <v>LHR01 - ASM - Vacant</v>
      </c>
      <c r="X51" s="70" t="s">
        <v>6686</v>
      </c>
      <c r="Y51" s="70" t="s">
        <v>6305</v>
      </c>
      <c r="Z51" s="164" t="s">
        <v>774</v>
      </c>
      <c r="AA51" s="171" t="s">
        <v>774</v>
      </c>
      <c r="AB51" s="70" t="s">
        <v>774</v>
      </c>
      <c r="AC51" s="70" t="s">
        <v>1219</v>
      </c>
      <c r="AD51" s="70" t="s">
        <v>1028</v>
      </c>
      <c r="AE51" s="82" t="s">
        <v>3414</v>
      </c>
      <c r="AF51" s="70" t="s">
        <v>1171</v>
      </c>
      <c r="AG51" s="70" t="s">
        <v>1159</v>
      </c>
      <c r="AH51" s="59" t="s">
        <v>1210</v>
      </c>
      <c r="AI51" s="70" t="s">
        <v>2907</v>
      </c>
      <c r="AJ51" s="70" t="s">
        <v>65</v>
      </c>
      <c r="AK51" s="70">
        <v>2</v>
      </c>
      <c r="AL51" s="108" t="s">
        <v>6294</v>
      </c>
      <c r="AM51" t="e">
        <v>#N/A</v>
      </c>
      <c r="AN51" t="e">
        <f t="shared" si="22"/>
        <v>#N/A</v>
      </c>
      <c r="AP51" t="s">
        <v>8085</v>
      </c>
    </row>
    <row r="52" spans="1:42" ht="14.4" hidden="1" customHeight="1" x14ac:dyDescent="0.3">
      <c r="A52" s="59" t="str">
        <f t="shared" si="21"/>
        <v>LHR02-PHR-MIO-01</v>
      </c>
      <c r="B52" s="59" t="s">
        <v>1216</v>
      </c>
      <c r="C52" s="59" t="s">
        <v>1985</v>
      </c>
      <c r="D52" s="59" t="s">
        <v>1195</v>
      </c>
      <c r="E52" s="59" t="s">
        <v>1668</v>
      </c>
      <c r="F52" s="59" t="s">
        <v>1802</v>
      </c>
      <c r="G52" s="59" t="s">
        <v>7838</v>
      </c>
      <c r="H52" s="59" t="s">
        <v>2071</v>
      </c>
      <c r="I52" s="161" t="s">
        <v>4900</v>
      </c>
      <c r="J52" s="59" t="s">
        <v>1214</v>
      </c>
      <c r="K52" s="59" t="s">
        <v>6369</v>
      </c>
      <c r="L52" s="82" t="str">
        <f t="shared" si="16"/>
        <v>0412004</v>
      </c>
      <c r="M52" s="82" t="s">
        <v>4686</v>
      </c>
      <c r="N52" s="70" t="s">
        <v>2687</v>
      </c>
      <c r="O52" s="59" t="s">
        <v>2482</v>
      </c>
      <c r="P52" s="59" t="str">
        <f t="shared" ref="P52:P57" si="25">O52</f>
        <v>0412004</v>
      </c>
      <c r="Q52" s="162" t="str">
        <f t="shared" si="23"/>
        <v>0412004@gspharma.com</v>
      </c>
      <c r="R52" s="59" t="s">
        <v>2475</v>
      </c>
      <c r="S52" s="59" t="s">
        <v>5900</v>
      </c>
      <c r="T52" s="59" t="str">
        <f>TRIM(CONCATENATE(V52," (",S52,")"))</f>
        <v>Mr. Atif Bashir (LHR02-PHR-MIO-01)</v>
      </c>
      <c r="U52" s="59" t="s">
        <v>5900</v>
      </c>
      <c r="V52" s="70" t="s">
        <v>105</v>
      </c>
      <c r="W52" s="70" t="str">
        <f t="shared" si="24"/>
        <v>LHR02 - MIO - Mr. Atif Bashir</v>
      </c>
      <c r="X52" s="70" t="s">
        <v>347</v>
      </c>
      <c r="Y52" s="70" t="s">
        <v>6305</v>
      </c>
      <c r="Z52" s="164" t="s">
        <v>774</v>
      </c>
      <c r="AA52" s="171">
        <v>42537</v>
      </c>
      <c r="AB52" s="70" t="s">
        <v>774</v>
      </c>
      <c r="AC52" s="70" t="s">
        <v>1170</v>
      </c>
      <c r="AD52" s="70" t="s">
        <v>19</v>
      </c>
      <c r="AE52" s="82" t="s">
        <v>1162</v>
      </c>
      <c r="AF52" s="70" t="s">
        <v>1171</v>
      </c>
      <c r="AG52" s="70" t="s">
        <v>1159</v>
      </c>
      <c r="AH52" s="59" t="s">
        <v>5897</v>
      </c>
      <c r="AI52" s="70" t="s">
        <v>8304</v>
      </c>
      <c r="AJ52" s="70" t="s">
        <v>65</v>
      </c>
      <c r="AK52" s="70">
        <v>1</v>
      </c>
      <c r="AL52" s="108" t="s">
        <v>6293</v>
      </c>
      <c r="AM52" t="e">
        <v>#N/A</v>
      </c>
      <c r="AN52" t="e">
        <f t="shared" si="22"/>
        <v>#N/A</v>
      </c>
    </row>
    <row r="53" spans="1:42" ht="14.4" hidden="1" customHeight="1" x14ac:dyDescent="0.3">
      <c r="A53" s="59" t="str">
        <f>U53</f>
        <v>LHR02-PHR-MIO-02</v>
      </c>
      <c r="B53" s="59" t="s">
        <v>1216</v>
      </c>
      <c r="C53" s="59" t="s">
        <v>1985</v>
      </c>
      <c r="D53" s="59" t="s">
        <v>1195</v>
      </c>
      <c r="E53" s="59" t="s">
        <v>1668</v>
      </c>
      <c r="F53" s="59" t="s">
        <v>1802</v>
      </c>
      <c r="G53" s="59" t="s">
        <v>7838</v>
      </c>
      <c r="H53" s="59" t="s">
        <v>2071</v>
      </c>
      <c r="I53" s="161" t="s">
        <v>4900</v>
      </c>
      <c r="J53" s="59" t="s">
        <v>1214</v>
      </c>
      <c r="K53" s="59" t="s">
        <v>6369</v>
      </c>
      <c r="L53" s="82" t="str">
        <f t="shared" si="16"/>
        <v>0411002</v>
      </c>
      <c r="M53" s="82" t="s">
        <v>4686</v>
      </c>
      <c r="N53" s="70" t="s">
        <v>2687</v>
      </c>
      <c r="O53" s="59" t="s">
        <v>2473</v>
      </c>
      <c r="P53" s="59" t="str">
        <f t="shared" si="25"/>
        <v>0411002</v>
      </c>
      <c r="Q53" s="162" t="str">
        <f t="shared" si="23"/>
        <v>0411002@gspharma.com</v>
      </c>
      <c r="R53" s="59" t="s">
        <v>2478</v>
      </c>
      <c r="S53" s="59" t="s">
        <v>5898</v>
      </c>
      <c r="T53" s="59" t="str">
        <f>TRIM(CONCATENATE(V53," (",S53,")"))</f>
        <v>Ms. Areeba Shabbir (LHR02-PHR-MIO-02)</v>
      </c>
      <c r="U53" s="59" t="s">
        <v>5898</v>
      </c>
      <c r="V53" s="70" t="s">
        <v>8300</v>
      </c>
      <c r="W53" s="70" t="str">
        <f t="shared" si="24"/>
        <v>LHR02 - MIO - Ms. Areeba Shabbir</v>
      </c>
      <c r="X53" s="70" t="s">
        <v>6687</v>
      </c>
      <c r="Y53" s="70" t="s">
        <v>6305</v>
      </c>
      <c r="Z53" s="164" t="s">
        <v>774</v>
      </c>
      <c r="AA53" s="171">
        <v>44943</v>
      </c>
      <c r="AB53" s="70" t="s">
        <v>774</v>
      </c>
      <c r="AC53" s="70" t="s">
        <v>1170</v>
      </c>
      <c r="AD53" s="70" t="s">
        <v>19</v>
      </c>
      <c r="AE53" s="82" t="s">
        <v>1162</v>
      </c>
      <c r="AF53" s="70" t="s">
        <v>1171</v>
      </c>
      <c r="AG53" s="70" t="s">
        <v>1159</v>
      </c>
      <c r="AH53" s="59" t="s">
        <v>5897</v>
      </c>
      <c r="AI53" s="70" t="s">
        <v>8304</v>
      </c>
      <c r="AJ53" s="70" t="s">
        <v>65</v>
      </c>
      <c r="AK53" s="70">
        <v>1</v>
      </c>
      <c r="AL53" s="108" t="s">
        <v>6293</v>
      </c>
      <c r="AM53" t="e">
        <v>#N/A</v>
      </c>
      <c r="AN53" t="e">
        <f>AM53=O53</f>
        <v>#N/A</v>
      </c>
    </row>
    <row r="54" spans="1:42" ht="14.4" hidden="1" customHeight="1" x14ac:dyDescent="0.3">
      <c r="A54" s="59" t="str">
        <f t="shared" ref="A54:A116" si="26">U54</f>
        <v>LHR02-PHR-MIO-03</v>
      </c>
      <c r="B54" s="59" t="s">
        <v>1216</v>
      </c>
      <c r="C54" s="59" t="s">
        <v>1985</v>
      </c>
      <c r="D54" s="59" t="s">
        <v>1195</v>
      </c>
      <c r="E54" s="59" t="s">
        <v>1668</v>
      </c>
      <c r="F54" s="59" t="s">
        <v>1802</v>
      </c>
      <c r="G54" s="59" t="s">
        <v>7838</v>
      </c>
      <c r="H54" s="59" t="s">
        <v>2071</v>
      </c>
      <c r="I54" s="161" t="s">
        <v>4900</v>
      </c>
      <c r="J54" s="59" t="s">
        <v>1214</v>
      </c>
      <c r="K54" s="59" t="s">
        <v>6369</v>
      </c>
      <c r="L54" s="82" t="str">
        <f t="shared" si="16"/>
        <v>0411009</v>
      </c>
      <c r="M54" s="82" t="s">
        <v>4686</v>
      </c>
      <c r="N54" s="70" t="s">
        <v>2687</v>
      </c>
      <c r="O54" s="59" t="s">
        <v>5501</v>
      </c>
      <c r="P54" s="59" t="str">
        <f t="shared" si="25"/>
        <v>0411009</v>
      </c>
      <c r="Q54" s="162" t="str">
        <f t="shared" si="23"/>
        <v>0411009@gspharma.com</v>
      </c>
      <c r="R54" s="59" t="s">
        <v>2478</v>
      </c>
      <c r="S54" s="59" t="s">
        <v>7889</v>
      </c>
      <c r="T54" s="59" t="str">
        <f>W54</f>
        <v>LHR02 - MIO - Danish Shoukat</v>
      </c>
      <c r="U54" s="59" t="s">
        <v>7889</v>
      </c>
      <c r="V54" s="70" t="s">
        <v>8301</v>
      </c>
      <c r="W54" s="70" t="str">
        <f t="shared" si="24"/>
        <v>LHR02 - MIO - Danish Shoukat</v>
      </c>
      <c r="X54" s="70" t="s">
        <v>6687</v>
      </c>
      <c r="Y54" s="70" t="s">
        <v>6305</v>
      </c>
      <c r="Z54" s="164" t="s">
        <v>774</v>
      </c>
      <c r="AA54" s="171" t="s">
        <v>774</v>
      </c>
      <c r="AB54" s="70" t="s">
        <v>774</v>
      </c>
      <c r="AC54" s="70" t="s">
        <v>1170</v>
      </c>
      <c r="AD54" s="70" t="s">
        <v>19</v>
      </c>
      <c r="AE54" s="82" t="s">
        <v>1162</v>
      </c>
      <c r="AF54" s="70" t="s">
        <v>1171</v>
      </c>
      <c r="AG54" s="70" t="s">
        <v>1159</v>
      </c>
      <c r="AH54" s="59" t="s">
        <v>5897</v>
      </c>
      <c r="AI54" s="70" t="s">
        <v>8304</v>
      </c>
      <c r="AJ54" s="70" t="s">
        <v>65</v>
      </c>
      <c r="AK54" s="70">
        <v>1</v>
      </c>
      <c r="AL54" s="108" t="s">
        <v>6293</v>
      </c>
      <c r="AM54" t="e">
        <v>#N/A</v>
      </c>
      <c r="AN54" t="e">
        <f t="shared" ref="AN54:AN104" si="27">AM54=O54</f>
        <v>#N/A</v>
      </c>
    </row>
    <row r="55" spans="1:42" ht="14.4" hidden="1" customHeight="1" x14ac:dyDescent="0.3">
      <c r="A55" s="59" t="str">
        <f t="shared" si="26"/>
        <v>LHR02-PHR-PS-01</v>
      </c>
      <c r="B55" s="59" t="s">
        <v>1216</v>
      </c>
      <c r="C55" s="59" t="s">
        <v>1985</v>
      </c>
      <c r="D55" s="59" t="s">
        <v>1195</v>
      </c>
      <c r="E55" s="59" t="s">
        <v>1668</v>
      </c>
      <c r="F55" s="59" t="s">
        <v>1802</v>
      </c>
      <c r="G55" s="59" t="s">
        <v>7838</v>
      </c>
      <c r="H55" s="59" t="s">
        <v>2071</v>
      </c>
      <c r="I55" s="161" t="s">
        <v>4900</v>
      </c>
      <c r="J55" s="59" t="s">
        <v>1214</v>
      </c>
      <c r="K55" s="59" t="s">
        <v>6369</v>
      </c>
      <c r="L55" s="82" t="str">
        <f>O55</f>
        <v>0411010</v>
      </c>
      <c r="M55" s="82" t="s">
        <v>4686</v>
      </c>
      <c r="N55" s="70" t="s">
        <v>2687</v>
      </c>
      <c r="O55" s="82" t="s">
        <v>5502</v>
      </c>
      <c r="P55" s="59" t="str">
        <f t="shared" si="25"/>
        <v>0411010</v>
      </c>
      <c r="Q55" s="162" t="str">
        <f t="shared" si="23"/>
        <v>0411010@gspharma.com</v>
      </c>
      <c r="R55" s="59" t="s">
        <v>2478</v>
      </c>
      <c r="S55" s="59" t="s">
        <v>6275</v>
      </c>
      <c r="T55" s="59" t="str">
        <f>TRIM(CONCATENATE(V55," (",S55,")"))</f>
        <v>M Asim (LHR02-PHR-PS-01)</v>
      </c>
      <c r="U55" s="59" t="s">
        <v>6275</v>
      </c>
      <c r="V55" s="70" t="s">
        <v>8302</v>
      </c>
      <c r="W55" s="70" t="str">
        <f t="shared" si="24"/>
        <v>LHR02 - PS - M Asim</v>
      </c>
      <c r="X55" s="70" t="s">
        <v>6687</v>
      </c>
      <c r="Y55" s="70" t="s">
        <v>6305</v>
      </c>
      <c r="Z55" s="164" t="s">
        <v>774</v>
      </c>
      <c r="AA55" s="171">
        <v>45216</v>
      </c>
      <c r="AB55" s="70" t="s">
        <v>774</v>
      </c>
      <c r="AC55" s="70" t="s">
        <v>2073</v>
      </c>
      <c r="AD55" s="70" t="s">
        <v>6269</v>
      </c>
      <c r="AE55" s="82" t="s">
        <v>1162</v>
      </c>
      <c r="AF55" s="70" t="s">
        <v>1171</v>
      </c>
      <c r="AG55" s="70" t="s">
        <v>1159</v>
      </c>
      <c r="AH55" s="59" t="s">
        <v>5897</v>
      </c>
      <c r="AI55" s="70" t="s">
        <v>8304</v>
      </c>
      <c r="AJ55" s="70" t="s">
        <v>65</v>
      </c>
      <c r="AK55" s="70">
        <v>1</v>
      </c>
      <c r="AL55" s="108" t="s">
        <v>6293</v>
      </c>
      <c r="AM55" t="s">
        <v>5502</v>
      </c>
      <c r="AN55" t="b">
        <f t="shared" si="27"/>
        <v>1</v>
      </c>
    </row>
    <row r="56" spans="1:42" ht="14.4" hidden="1" customHeight="1" x14ac:dyDescent="0.3">
      <c r="A56" s="59" t="str">
        <f t="shared" si="26"/>
        <v>LHR02-PHR-PS-02</v>
      </c>
      <c r="B56" s="59" t="s">
        <v>1216</v>
      </c>
      <c r="C56" s="59" t="s">
        <v>1985</v>
      </c>
      <c r="D56" s="59" t="s">
        <v>1195</v>
      </c>
      <c r="E56" s="59" t="s">
        <v>1668</v>
      </c>
      <c r="F56" s="59" t="s">
        <v>1802</v>
      </c>
      <c r="G56" s="59" t="s">
        <v>7838</v>
      </c>
      <c r="H56" s="59" t="s">
        <v>2071</v>
      </c>
      <c r="I56" s="161" t="s">
        <v>4900</v>
      </c>
      <c r="J56" s="59" t="s">
        <v>1214</v>
      </c>
      <c r="K56" s="59" t="s">
        <v>6369</v>
      </c>
      <c r="L56" s="82" t="str">
        <f t="shared" si="16"/>
        <v>0413002</v>
      </c>
      <c r="M56" s="82" t="s">
        <v>4686</v>
      </c>
      <c r="N56" s="70" t="s">
        <v>2687</v>
      </c>
      <c r="O56" s="82" t="s">
        <v>6285</v>
      </c>
      <c r="P56" s="59" t="str">
        <f t="shared" si="25"/>
        <v>0413002</v>
      </c>
      <c r="Q56" s="162" t="str">
        <f t="shared" si="23"/>
        <v>0413002@gspharma.com</v>
      </c>
      <c r="R56" s="59" t="s">
        <v>2478</v>
      </c>
      <c r="S56" s="59" t="s">
        <v>8299</v>
      </c>
      <c r="T56" s="59" t="str">
        <f>TRIM(CONCATENATE(V56," (",S56,")"))</f>
        <v>Vacant LHR01-PS-01 (Hyst) (LHR02-PHR-PS-02)</v>
      </c>
      <c r="U56" s="59" t="s">
        <v>8299</v>
      </c>
      <c r="V56" s="70" t="s">
        <v>8303</v>
      </c>
      <c r="W56" s="70" t="str">
        <f t="shared" si="24"/>
        <v>LHR02 - PS - Vacant LHR01-PS-01 (Hyst)</v>
      </c>
      <c r="X56" s="70" t="s">
        <v>6687</v>
      </c>
      <c r="Y56" s="70" t="s">
        <v>6305</v>
      </c>
      <c r="Z56" s="164" t="s">
        <v>774</v>
      </c>
      <c r="AA56" s="171">
        <v>45216</v>
      </c>
      <c r="AB56" s="70" t="s">
        <v>774</v>
      </c>
      <c r="AC56" s="70" t="s">
        <v>2073</v>
      </c>
      <c r="AD56" s="70" t="s">
        <v>6269</v>
      </c>
      <c r="AE56" s="82" t="s">
        <v>1162</v>
      </c>
      <c r="AF56" s="70" t="s">
        <v>1171</v>
      </c>
      <c r="AG56" s="70" t="s">
        <v>1159</v>
      </c>
      <c r="AH56" s="59" t="s">
        <v>5897</v>
      </c>
      <c r="AI56" s="70" t="s">
        <v>8304</v>
      </c>
      <c r="AJ56" s="70" t="s">
        <v>65</v>
      </c>
      <c r="AK56" s="70">
        <v>1</v>
      </c>
      <c r="AL56" s="108" t="s">
        <v>6293</v>
      </c>
      <c r="AM56" t="e">
        <v>#N/A</v>
      </c>
      <c r="AN56" t="e">
        <f t="shared" si="27"/>
        <v>#N/A</v>
      </c>
    </row>
    <row r="57" spans="1:42" ht="14.4" hidden="1" customHeight="1" x14ac:dyDescent="0.3">
      <c r="A57" s="59" t="str">
        <f t="shared" si="26"/>
        <v>LHR02-PHR-MIO-00</v>
      </c>
      <c r="B57" s="59" t="s">
        <v>1216</v>
      </c>
      <c r="C57" s="59" t="s">
        <v>1985</v>
      </c>
      <c r="D57" s="59" t="s">
        <v>1195</v>
      </c>
      <c r="E57" s="59" t="s">
        <v>1668</v>
      </c>
      <c r="F57" s="59" t="s">
        <v>1802</v>
      </c>
      <c r="G57" s="59" t="s">
        <v>7838</v>
      </c>
      <c r="H57" s="59" t="s">
        <v>2071</v>
      </c>
      <c r="I57" s="161" t="s">
        <v>4900</v>
      </c>
      <c r="J57" s="59" t="s">
        <v>1214</v>
      </c>
      <c r="K57" s="59" t="s">
        <v>6369</v>
      </c>
      <c r="L57" s="82" t="str">
        <f t="shared" si="16"/>
        <v>0411008</v>
      </c>
      <c r="M57" s="82" t="s">
        <v>4686</v>
      </c>
      <c r="N57" s="70" t="s">
        <v>2687</v>
      </c>
      <c r="O57" s="59" t="s">
        <v>2992</v>
      </c>
      <c r="P57" s="59" t="str">
        <f t="shared" si="25"/>
        <v>0411008</v>
      </c>
      <c r="Q57" s="162" t="s">
        <v>3639</v>
      </c>
      <c r="R57" s="59" t="s">
        <v>2992</v>
      </c>
      <c r="S57" s="59" t="s">
        <v>5899</v>
      </c>
      <c r="T57" s="59" t="str">
        <f>TRIM(CONCATENATE(W57))</f>
        <v>LHR02 - PHR Unmapped</v>
      </c>
      <c r="U57" s="59" t="s">
        <v>5899</v>
      </c>
      <c r="V57" s="70" t="s">
        <v>5920</v>
      </c>
      <c r="W57" s="70" t="str">
        <f>TRIM(CONCATENATE(K57," - ",V57))</f>
        <v>LHR02 - PHR Unmapped</v>
      </c>
      <c r="X57" s="70" t="s">
        <v>6687</v>
      </c>
      <c r="Y57" s="70" t="s">
        <v>774</v>
      </c>
      <c r="Z57" s="164" t="s">
        <v>774</v>
      </c>
      <c r="AA57" s="171" t="s">
        <v>774</v>
      </c>
      <c r="AB57" s="70" t="s">
        <v>774</v>
      </c>
      <c r="AC57" s="70" t="s">
        <v>1170</v>
      </c>
      <c r="AD57" s="70" t="s">
        <v>19</v>
      </c>
      <c r="AE57" s="82" t="s">
        <v>1162</v>
      </c>
      <c r="AF57" s="70" t="s">
        <v>1171</v>
      </c>
      <c r="AG57" s="70" t="s">
        <v>1159</v>
      </c>
      <c r="AH57" s="59" t="s">
        <v>5897</v>
      </c>
      <c r="AI57" s="70" t="s">
        <v>8304</v>
      </c>
      <c r="AJ57" s="70" t="s">
        <v>65</v>
      </c>
      <c r="AK57" s="70">
        <v>0</v>
      </c>
      <c r="AL57" s="108" t="s">
        <v>5606</v>
      </c>
      <c r="AM57" t="s">
        <v>2992</v>
      </c>
      <c r="AN57" t="b">
        <f t="shared" si="27"/>
        <v>1</v>
      </c>
      <c r="AP57" t="s">
        <v>8085</v>
      </c>
    </row>
    <row r="58" spans="1:42" ht="14.4" hidden="1" customHeight="1" x14ac:dyDescent="0.3">
      <c r="A58" s="59" t="str">
        <f t="shared" si="26"/>
        <v>LHR02-PHR-ASM-01</v>
      </c>
      <c r="B58" s="59" t="s">
        <v>1216</v>
      </c>
      <c r="C58" s="59" t="s">
        <v>1985</v>
      </c>
      <c r="D58" s="59" t="s">
        <v>1195</v>
      </c>
      <c r="E58" s="59" t="s">
        <v>1668</v>
      </c>
      <c r="F58" s="59" t="s">
        <v>1802</v>
      </c>
      <c r="G58" s="59" t="s">
        <v>7838</v>
      </c>
      <c r="H58" s="59" t="s">
        <v>2071</v>
      </c>
      <c r="I58" s="161" t="s">
        <v>4900</v>
      </c>
      <c r="J58" s="59" t="s">
        <v>1214</v>
      </c>
      <c r="K58" s="59" t="s">
        <v>6369</v>
      </c>
      <c r="L58" s="82" t="str">
        <f t="shared" si="16"/>
        <v>04110</v>
      </c>
      <c r="M58" s="82" t="s">
        <v>4686</v>
      </c>
      <c r="N58" s="70" t="s">
        <v>2687</v>
      </c>
      <c r="O58" s="59" t="s">
        <v>2707</v>
      </c>
      <c r="P58" s="59" t="str">
        <f>O57</f>
        <v>0411008</v>
      </c>
      <c r="Q58" s="162" t="str">
        <f t="shared" ref="Q58:Q63" si="28">CONCATENATE(O58,"@gspharma.com")</f>
        <v>04110@gspharma.com</v>
      </c>
      <c r="R58" s="59" t="s">
        <v>2707</v>
      </c>
      <c r="S58" s="59" t="s">
        <v>5897</v>
      </c>
      <c r="T58" s="59" t="str">
        <f>W58</f>
        <v>LHR02 - ASM - Ms. Maryam Siddique</v>
      </c>
      <c r="U58" s="59" t="s">
        <v>5897</v>
      </c>
      <c r="V58" s="70" t="s">
        <v>8304</v>
      </c>
      <c r="W58" s="70" t="str">
        <f t="shared" ref="W58:W63" si="29">TRIM(CONCATENATE(K58," - ",AD58," - ",V58))</f>
        <v>LHR02 - ASM - Ms. Maryam Siddique</v>
      </c>
      <c r="X58" s="70" t="s">
        <v>6687</v>
      </c>
      <c r="Y58" s="70" t="s">
        <v>6305</v>
      </c>
      <c r="Z58" s="164" t="s">
        <v>774</v>
      </c>
      <c r="AA58" s="171">
        <v>45170</v>
      </c>
      <c r="AB58" s="70" t="s">
        <v>774</v>
      </c>
      <c r="AC58" s="70" t="s">
        <v>1219</v>
      </c>
      <c r="AD58" s="70" t="s">
        <v>1028</v>
      </c>
      <c r="AE58" s="82" t="s">
        <v>3414</v>
      </c>
      <c r="AF58" s="70" t="s">
        <v>1171</v>
      </c>
      <c r="AG58" s="70" t="s">
        <v>1159</v>
      </c>
      <c r="AH58" s="59" t="s">
        <v>1210</v>
      </c>
      <c r="AI58" s="70" t="s">
        <v>2907</v>
      </c>
      <c r="AJ58" s="70" t="s">
        <v>65</v>
      </c>
      <c r="AK58" s="70">
        <v>2</v>
      </c>
      <c r="AL58" s="108" t="s">
        <v>6294</v>
      </c>
      <c r="AM58" t="s">
        <v>2707</v>
      </c>
      <c r="AN58" t="b">
        <f t="shared" si="27"/>
        <v>1</v>
      </c>
      <c r="AP58" t="s">
        <v>8085</v>
      </c>
    </row>
    <row r="59" spans="1:42" ht="14.4" hidden="1" customHeight="1" x14ac:dyDescent="0.3">
      <c r="A59" s="59" t="str">
        <f t="shared" si="26"/>
        <v>GUJ01-PHR-MIO-01</v>
      </c>
      <c r="B59" s="59" t="s">
        <v>1216</v>
      </c>
      <c r="C59" s="59" t="s">
        <v>1985</v>
      </c>
      <c r="D59" s="59" t="s">
        <v>1195</v>
      </c>
      <c r="E59" s="59" t="s">
        <v>1668</v>
      </c>
      <c r="F59" s="59" t="s">
        <v>1802</v>
      </c>
      <c r="G59" s="59" t="s">
        <v>7838</v>
      </c>
      <c r="H59" s="59" t="s">
        <v>2072</v>
      </c>
      <c r="I59" s="161" t="s">
        <v>4900</v>
      </c>
      <c r="J59" s="59" t="s">
        <v>2865</v>
      </c>
      <c r="K59" s="59" t="s">
        <v>6359</v>
      </c>
      <c r="L59" s="82" t="str">
        <f t="shared" si="16"/>
        <v>0412001</v>
      </c>
      <c r="M59" s="82" t="s">
        <v>4686</v>
      </c>
      <c r="N59" s="70" t="s">
        <v>2687</v>
      </c>
      <c r="O59" s="59" t="s">
        <v>2479</v>
      </c>
      <c r="P59" s="59" t="str">
        <f t="shared" ref="P59:P64" si="30">O59</f>
        <v>0412001</v>
      </c>
      <c r="Q59" s="162" t="str">
        <f t="shared" si="28"/>
        <v>0412001@gspharma.com</v>
      </c>
      <c r="R59" s="59" t="s">
        <v>2479</v>
      </c>
      <c r="S59" s="59" t="s">
        <v>2900</v>
      </c>
      <c r="T59" s="59" t="str">
        <f>TRIM(CONCATENATE(V59," (",S59,")"))</f>
        <v>Ms. Anjum  Rani (GUJ01-PHR-MIO-01)</v>
      </c>
      <c r="U59" s="59" t="s">
        <v>2900</v>
      </c>
      <c r="V59" s="70" t="s">
        <v>101</v>
      </c>
      <c r="W59" s="70" t="str">
        <f t="shared" si="29"/>
        <v>GUJ01 - MIO - Ms. Anjum  Rani</v>
      </c>
      <c r="X59" s="70" t="s">
        <v>138</v>
      </c>
      <c r="Y59" s="70" t="s">
        <v>6305</v>
      </c>
      <c r="Z59" s="70" t="s">
        <v>774</v>
      </c>
      <c r="AA59" s="171">
        <v>41617</v>
      </c>
      <c r="AB59" s="70" t="s">
        <v>774</v>
      </c>
      <c r="AC59" s="70" t="s">
        <v>1170</v>
      </c>
      <c r="AD59" s="70" t="s">
        <v>19</v>
      </c>
      <c r="AE59" s="82" t="s">
        <v>1162</v>
      </c>
      <c r="AF59" s="70" t="s">
        <v>1171</v>
      </c>
      <c r="AG59" s="70" t="s">
        <v>1159</v>
      </c>
      <c r="AH59" s="59" t="s">
        <v>2906</v>
      </c>
      <c r="AI59" s="70" t="s">
        <v>5328</v>
      </c>
      <c r="AJ59" s="70" t="s">
        <v>138</v>
      </c>
      <c r="AK59" s="70">
        <v>1</v>
      </c>
      <c r="AL59" s="108" t="s">
        <v>6293</v>
      </c>
      <c r="AM59" t="e">
        <v>#N/A</v>
      </c>
      <c r="AN59" t="e">
        <f t="shared" si="27"/>
        <v>#N/A</v>
      </c>
    </row>
    <row r="60" spans="1:42" ht="14.4" hidden="1" customHeight="1" x14ac:dyDescent="0.3">
      <c r="A60" s="59" t="str">
        <f t="shared" si="26"/>
        <v>GUJ01-PHR-MIO-02</v>
      </c>
      <c r="B60" s="59" t="s">
        <v>1216</v>
      </c>
      <c r="C60" s="59" t="s">
        <v>1985</v>
      </c>
      <c r="D60" s="59" t="s">
        <v>1195</v>
      </c>
      <c r="E60" s="59" t="s">
        <v>1668</v>
      </c>
      <c r="F60" s="59" t="s">
        <v>1802</v>
      </c>
      <c r="G60" s="59" t="s">
        <v>7838</v>
      </c>
      <c r="H60" s="59" t="s">
        <v>2072</v>
      </c>
      <c r="I60" s="161" t="s">
        <v>4900</v>
      </c>
      <c r="J60" s="59" t="s">
        <v>2865</v>
      </c>
      <c r="K60" s="59" t="s">
        <v>6359</v>
      </c>
      <c r="L60" s="82" t="str">
        <f t="shared" si="16"/>
        <v>0412007</v>
      </c>
      <c r="M60" s="82" t="s">
        <v>4686</v>
      </c>
      <c r="N60" s="70" t="s">
        <v>2687</v>
      </c>
      <c r="O60" s="82" t="s">
        <v>4394</v>
      </c>
      <c r="P60" s="59" t="str">
        <f t="shared" si="30"/>
        <v>0412007</v>
      </c>
      <c r="Q60" s="162" t="str">
        <f t="shared" si="28"/>
        <v>0412007@gspharma.com</v>
      </c>
      <c r="R60" s="59" t="s">
        <v>2480</v>
      </c>
      <c r="S60" s="59" t="s">
        <v>2901</v>
      </c>
      <c r="T60" s="59" t="str">
        <f>TRIM(CONCATENATE(V60," (",S60,")"))</f>
        <v>Ms. Tanzeela Muqadas (GUJ01-PHR-MIO-02)</v>
      </c>
      <c r="U60" s="59" t="s">
        <v>2901</v>
      </c>
      <c r="V60" s="70" t="s">
        <v>7893</v>
      </c>
      <c r="W60" s="70" t="str">
        <f t="shared" si="29"/>
        <v>GUJ01 - MIO - Ms. Tanzeela Muqadas</v>
      </c>
      <c r="X60" s="70" t="s">
        <v>138</v>
      </c>
      <c r="Y60" s="70" t="s">
        <v>6305</v>
      </c>
      <c r="Z60" s="70" t="s">
        <v>774</v>
      </c>
      <c r="AA60" s="171">
        <v>45145</v>
      </c>
      <c r="AB60" s="70" t="s">
        <v>774</v>
      </c>
      <c r="AC60" s="70" t="s">
        <v>1170</v>
      </c>
      <c r="AD60" s="70" t="s">
        <v>19</v>
      </c>
      <c r="AE60" s="82" t="s">
        <v>1162</v>
      </c>
      <c r="AF60" s="70" t="s">
        <v>1171</v>
      </c>
      <c r="AG60" s="70" t="s">
        <v>1159</v>
      </c>
      <c r="AH60" s="59" t="s">
        <v>2906</v>
      </c>
      <c r="AI60" s="70" t="s">
        <v>5328</v>
      </c>
      <c r="AJ60" s="70" t="s">
        <v>138</v>
      </c>
      <c r="AK60" s="70">
        <v>1</v>
      </c>
      <c r="AL60" s="108" t="s">
        <v>6293</v>
      </c>
      <c r="AM60" t="s">
        <v>4394</v>
      </c>
      <c r="AN60" t="b">
        <f t="shared" si="27"/>
        <v>1</v>
      </c>
    </row>
    <row r="61" spans="1:42" ht="14.4" hidden="1" customHeight="1" x14ac:dyDescent="0.3">
      <c r="A61" s="59" t="str">
        <f t="shared" si="26"/>
        <v>GUJ01-PHR-MIO-03</v>
      </c>
      <c r="B61" s="59" t="s">
        <v>1216</v>
      </c>
      <c r="C61" s="59" t="s">
        <v>1985</v>
      </c>
      <c r="D61" s="59" t="s">
        <v>1195</v>
      </c>
      <c r="E61" s="59" t="s">
        <v>1668</v>
      </c>
      <c r="F61" s="59" t="s">
        <v>1802</v>
      </c>
      <c r="G61" s="59" t="s">
        <v>7838</v>
      </c>
      <c r="H61" s="59" t="s">
        <v>2072</v>
      </c>
      <c r="I61" s="161" t="s">
        <v>4900</v>
      </c>
      <c r="J61" s="59" t="s">
        <v>2865</v>
      </c>
      <c r="K61" s="59" t="s">
        <v>6359</v>
      </c>
      <c r="L61" s="82" t="str">
        <f t="shared" si="16"/>
        <v>0412003</v>
      </c>
      <c r="M61" s="82" t="s">
        <v>4686</v>
      </c>
      <c r="N61" s="70" t="s">
        <v>2687</v>
      </c>
      <c r="O61" s="59" t="s">
        <v>2481</v>
      </c>
      <c r="P61" s="59" t="str">
        <f t="shared" si="30"/>
        <v>0412003</v>
      </c>
      <c r="Q61" s="162" t="str">
        <f t="shared" si="28"/>
        <v>0412003@gspharma.com</v>
      </c>
      <c r="R61" s="59" t="s">
        <v>2481</v>
      </c>
      <c r="S61" s="59" t="s">
        <v>2902</v>
      </c>
      <c r="T61" s="59" t="str">
        <f>TRIM(CONCATENATE(V61," (",S61,")"))</f>
        <v>Ahmed Masood (GUJ01-PHR-MIO-03)</v>
      </c>
      <c r="U61" s="59" t="s">
        <v>2902</v>
      </c>
      <c r="V61" s="70" t="s">
        <v>7894</v>
      </c>
      <c r="W61" s="70" t="str">
        <f t="shared" si="29"/>
        <v>GUJ01 - MIO - Ahmed Masood</v>
      </c>
      <c r="X61" s="70" t="s">
        <v>141</v>
      </c>
      <c r="Y61" s="70" t="s">
        <v>6305</v>
      </c>
      <c r="Z61" s="70" t="s">
        <v>774</v>
      </c>
      <c r="AA61" s="171">
        <v>45419</v>
      </c>
      <c r="AB61" s="70" t="s">
        <v>774</v>
      </c>
      <c r="AC61" s="70" t="s">
        <v>1170</v>
      </c>
      <c r="AD61" s="70" t="s">
        <v>19</v>
      </c>
      <c r="AE61" s="82" t="s">
        <v>1162</v>
      </c>
      <c r="AF61" s="70" t="s">
        <v>1171</v>
      </c>
      <c r="AG61" s="70" t="s">
        <v>1159</v>
      </c>
      <c r="AH61" s="59" t="s">
        <v>2906</v>
      </c>
      <c r="AI61" s="70" t="s">
        <v>5328</v>
      </c>
      <c r="AJ61" s="70" t="s">
        <v>138</v>
      </c>
      <c r="AK61" s="70">
        <v>1</v>
      </c>
      <c r="AL61" s="108" t="s">
        <v>6293</v>
      </c>
      <c r="AM61" t="e">
        <v>#N/A</v>
      </c>
      <c r="AN61" t="e">
        <f t="shared" si="27"/>
        <v>#N/A</v>
      </c>
    </row>
    <row r="62" spans="1:42" ht="14.4" hidden="1" customHeight="1" x14ac:dyDescent="0.3">
      <c r="A62" s="59" t="str">
        <f t="shared" si="26"/>
        <v>GUJ01-PHR-MIO-04</v>
      </c>
      <c r="B62" s="59" t="s">
        <v>1216</v>
      </c>
      <c r="C62" s="59" t="s">
        <v>1985</v>
      </c>
      <c r="D62" s="59" t="s">
        <v>1195</v>
      </c>
      <c r="E62" s="59" t="s">
        <v>1668</v>
      </c>
      <c r="F62" s="59" t="s">
        <v>1802</v>
      </c>
      <c r="G62" s="59" t="s">
        <v>7838</v>
      </c>
      <c r="H62" s="59" t="s">
        <v>2072</v>
      </c>
      <c r="I62" s="161" t="s">
        <v>4900</v>
      </c>
      <c r="J62" s="59" t="s">
        <v>2865</v>
      </c>
      <c r="K62" s="59" t="s">
        <v>6359</v>
      </c>
      <c r="L62" s="82" t="str">
        <f t="shared" si="16"/>
        <v>0412002</v>
      </c>
      <c r="M62" s="82" t="s">
        <v>4686</v>
      </c>
      <c r="N62" s="70" t="s">
        <v>2687</v>
      </c>
      <c r="O62" s="82" t="s">
        <v>2480</v>
      </c>
      <c r="P62" s="59" t="str">
        <f t="shared" si="30"/>
        <v>0412002</v>
      </c>
      <c r="Q62" s="162" t="str">
        <f t="shared" si="28"/>
        <v>0412002@gspharma.com</v>
      </c>
      <c r="R62" s="59" t="s">
        <v>2482</v>
      </c>
      <c r="S62" s="59" t="s">
        <v>2903</v>
      </c>
      <c r="T62" s="59" t="str">
        <f>TRIM(CONCATENATE(V62," (",S62,")"))</f>
        <v>Rashid Bashir (GUJ01-PHR-MIO-04)</v>
      </c>
      <c r="U62" s="59" t="s">
        <v>2903</v>
      </c>
      <c r="V62" s="70" t="s">
        <v>6682</v>
      </c>
      <c r="W62" s="70" t="str">
        <f t="shared" si="29"/>
        <v>GUJ01 - MIO - Rashid Bashir</v>
      </c>
      <c r="X62" s="70" t="s">
        <v>139</v>
      </c>
      <c r="Y62" s="70" t="s">
        <v>6305</v>
      </c>
      <c r="Z62" s="70" t="s">
        <v>774</v>
      </c>
      <c r="AA62" s="171">
        <v>45110</v>
      </c>
      <c r="AB62" s="70" t="s">
        <v>774</v>
      </c>
      <c r="AC62" s="70" t="s">
        <v>1170</v>
      </c>
      <c r="AD62" s="70" t="s">
        <v>19</v>
      </c>
      <c r="AE62" s="82" t="s">
        <v>1162</v>
      </c>
      <c r="AF62" s="70" t="s">
        <v>1171</v>
      </c>
      <c r="AG62" s="70" t="s">
        <v>1159</v>
      </c>
      <c r="AH62" s="59" t="s">
        <v>2906</v>
      </c>
      <c r="AI62" s="70" t="s">
        <v>5328</v>
      </c>
      <c r="AJ62" s="70" t="s">
        <v>138</v>
      </c>
      <c r="AK62" s="70">
        <v>1</v>
      </c>
      <c r="AL62" s="108" t="s">
        <v>6293</v>
      </c>
      <c r="AM62" t="s">
        <v>2480</v>
      </c>
      <c r="AN62" t="b">
        <f t="shared" si="27"/>
        <v>1</v>
      </c>
    </row>
    <row r="63" spans="1:42" ht="14.4" hidden="1" customHeight="1" x14ac:dyDescent="0.3">
      <c r="A63" s="59" t="str">
        <f t="shared" si="26"/>
        <v>GUJ01-PHR-MIO-05</v>
      </c>
      <c r="B63" s="59" t="s">
        <v>1216</v>
      </c>
      <c r="C63" s="59" t="s">
        <v>1985</v>
      </c>
      <c r="D63" s="59" t="s">
        <v>1195</v>
      </c>
      <c r="E63" s="59" t="s">
        <v>1668</v>
      </c>
      <c r="F63" s="59" t="s">
        <v>1802</v>
      </c>
      <c r="G63" s="59" t="s">
        <v>7838</v>
      </c>
      <c r="H63" s="59" t="s">
        <v>2072</v>
      </c>
      <c r="I63" s="161" t="s">
        <v>4900</v>
      </c>
      <c r="J63" s="59" t="s">
        <v>2865</v>
      </c>
      <c r="K63" s="59" t="s">
        <v>6359</v>
      </c>
      <c r="L63" s="82" t="str">
        <f t="shared" si="16"/>
        <v>0412008</v>
      </c>
      <c r="M63" s="82" t="s">
        <v>4686</v>
      </c>
      <c r="N63" s="70" t="s">
        <v>2687</v>
      </c>
      <c r="O63" s="82" t="s">
        <v>5494</v>
      </c>
      <c r="P63" s="59" t="str">
        <f t="shared" si="30"/>
        <v>0412008</v>
      </c>
      <c r="Q63" s="162" t="str">
        <f t="shared" si="28"/>
        <v>0412008@gspharma.com</v>
      </c>
      <c r="R63" s="82" t="s">
        <v>4394</v>
      </c>
      <c r="S63" s="59" t="s">
        <v>4378</v>
      </c>
      <c r="T63" s="59" t="str">
        <f>TRIM(CONCATENATE(V63," (",S63,")"))</f>
        <v>Abdul Khalil (GUJ01-PHR-MIO-05)</v>
      </c>
      <c r="U63" s="59" t="s">
        <v>4378</v>
      </c>
      <c r="V63" s="70" t="s">
        <v>5327</v>
      </c>
      <c r="W63" s="70" t="str">
        <f t="shared" si="29"/>
        <v>GUJ01 - MIO - Abdul Khalil</v>
      </c>
      <c r="X63" s="70" t="s">
        <v>364</v>
      </c>
      <c r="Y63" s="70" t="s">
        <v>6305</v>
      </c>
      <c r="Z63" s="70" t="s">
        <v>774</v>
      </c>
      <c r="AA63" s="171">
        <v>44746</v>
      </c>
      <c r="AB63" s="70" t="s">
        <v>774</v>
      </c>
      <c r="AC63" s="70" t="s">
        <v>1170</v>
      </c>
      <c r="AD63" s="70" t="s">
        <v>19</v>
      </c>
      <c r="AE63" s="82" t="s">
        <v>1162</v>
      </c>
      <c r="AF63" s="70" t="s">
        <v>1171</v>
      </c>
      <c r="AG63" s="70" t="s">
        <v>1159</v>
      </c>
      <c r="AH63" s="59" t="s">
        <v>2906</v>
      </c>
      <c r="AI63" s="70" t="s">
        <v>5328</v>
      </c>
      <c r="AJ63" s="70" t="s">
        <v>138</v>
      </c>
      <c r="AK63" s="70">
        <v>1</v>
      </c>
      <c r="AL63" s="108" t="s">
        <v>6293</v>
      </c>
      <c r="AM63" t="e">
        <v>#N/A</v>
      </c>
      <c r="AN63" t="e">
        <f t="shared" si="27"/>
        <v>#N/A</v>
      </c>
    </row>
    <row r="64" spans="1:42" ht="14.4" hidden="1" customHeight="1" x14ac:dyDescent="0.3">
      <c r="A64" s="59" t="str">
        <f t="shared" si="26"/>
        <v>GUJ01-PHR-MIO-00</v>
      </c>
      <c r="B64" s="59" t="s">
        <v>1216</v>
      </c>
      <c r="C64" s="59" t="s">
        <v>1985</v>
      </c>
      <c r="D64" s="59" t="s">
        <v>1195</v>
      </c>
      <c r="E64" s="59" t="s">
        <v>1668</v>
      </c>
      <c r="F64" s="59" t="s">
        <v>1802</v>
      </c>
      <c r="G64" s="59" t="s">
        <v>7838</v>
      </c>
      <c r="H64" s="59" t="s">
        <v>2072</v>
      </c>
      <c r="I64" s="161" t="s">
        <v>4900</v>
      </c>
      <c r="J64" s="59" t="s">
        <v>2865</v>
      </c>
      <c r="K64" s="59" t="s">
        <v>6359</v>
      </c>
      <c r="L64" s="82" t="str">
        <f t="shared" si="16"/>
        <v>0412006</v>
      </c>
      <c r="M64" s="82" t="s">
        <v>4686</v>
      </c>
      <c r="N64" s="70" t="s">
        <v>2687</v>
      </c>
      <c r="O64" s="59" t="s">
        <v>2989</v>
      </c>
      <c r="P64" s="59" t="str">
        <f t="shared" si="30"/>
        <v>0412006</v>
      </c>
      <c r="Q64" s="162" t="s">
        <v>3644</v>
      </c>
      <c r="R64" s="59" t="s">
        <v>2989</v>
      </c>
      <c r="S64" s="59" t="s">
        <v>2905</v>
      </c>
      <c r="T64" s="59" t="str">
        <f>TRIM(CONCATENATE(W64))</f>
        <v>GUJ01 - PHR Unmapped</v>
      </c>
      <c r="U64" s="59" t="s">
        <v>2905</v>
      </c>
      <c r="V64" s="70" t="s">
        <v>5920</v>
      </c>
      <c r="W64" s="70" t="str">
        <f>TRIM(CONCATENATE(K64," - ",V64))</f>
        <v>GUJ01 - PHR Unmapped</v>
      </c>
      <c r="X64" s="70" t="s">
        <v>138</v>
      </c>
      <c r="Y64" s="70" t="s">
        <v>774</v>
      </c>
      <c r="Z64" s="70" t="s">
        <v>774</v>
      </c>
      <c r="AA64" s="171" t="s">
        <v>774</v>
      </c>
      <c r="AB64" s="70" t="s">
        <v>774</v>
      </c>
      <c r="AC64" s="70" t="s">
        <v>1170</v>
      </c>
      <c r="AD64" s="70" t="s">
        <v>19</v>
      </c>
      <c r="AE64" s="82" t="s">
        <v>1162</v>
      </c>
      <c r="AF64" s="70" t="s">
        <v>1171</v>
      </c>
      <c r="AG64" s="70" t="s">
        <v>1159</v>
      </c>
      <c r="AH64" s="59" t="s">
        <v>2906</v>
      </c>
      <c r="AI64" s="70" t="s">
        <v>5328</v>
      </c>
      <c r="AJ64" s="70" t="s">
        <v>138</v>
      </c>
      <c r="AK64" s="70">
        <v>0</v>
      </c>
      <c r="AL64" s="108" t="s">
        <v>5606</v>
      </c>
      <c r="AM64" t="s">
        <v>2989</v>
      </c>
      <c r="AN64" t="b">
        <f t="shared" si="27"/>
        <v>1</v>
      </c>
      <c r="AP64" t="s">
        <v>8085</v>
      </c>
    </row>
    <row r="65" spans="1:42" ht="14.4" hidden="1" customHeight="1" x14ac:dyDescent="0.3">
      <c r="A65" s="59" t="str">
        <f t="shared" si="26"/>
        <v>GUJ01-PHR-ASM-01</v>
      </c>
      <c r="B65" s="59" t="s">
        <v>1216</v>
      </c>
      <c r="C65" s="59" t="s">
        <v>1985</v>
      </c>
      <c r="D65" s="59" t="s">
        <v>1195</v>
      </c>
      <c r="E65" s="59" t="s">
        <v>1668</v>
      </c>
      <c r="F65" s="59" t="s">
        <v>1802</v>
      </c>
      <c r="G65" s="59" t="s">
        <v>7838</v>
      </c>
      <c r="H65" s="59" t="s">
        <v>2072</v>
      </c>
      <c r="I65" s="161" t="s">
        <v>4900</v>
      </c>
      <c r="J65" s="59" t="s">
        <v>2865</v>
      </c>
      <c r="K65" s="59" t="s">
        <v>6359</v>
      </c>
      <c r="L65" s="82" t="str">
        <f t="shared" si="16"/>
        <v>04120</v>
      </c>
      <c r="M65" s="82" t="s">
        <v>4686</v>
      </c>
      <c r="N65" s="70" t="s">
        <v>2687</v>
      </c>
      <c r="O65" s="59" t="s">
        <v>2709</v>
      </c>
      <c r="P65" s="59" t="str">
        <f>O64</f>
        <v>0412006</v>
      </c>
      <c r="Q65" s="162" t="str">
        <f t="shared" ref="Q65:Q71" si="31">CONCATENATE(O65,"@gspharma.com")</f>
        <v>04120@gspharma.com</v>
      </c>
      <c r="R65" s="59" t="s">
        <v>2709</v>
      </c>
      <c r="S65" s="59" t="s">
        <v>2906</v>
      </c>
      <c r="T65" s="59" t="str">
        <f>W65</f>
        <v>GUJ01 - ASM - M. Umar Dar</v>
      </c>
      <c r="U65" s="59" t="s">
        <v>2906</v>
      </c>
      <c r="V65" s="70" t="s">
        <v>5328</v>
      </c>
      <c r="W65" s="70" t="str">
        <f t="shared" ref="W65:W71" si="32">TRIM(CONCATENATE(K65," - ",AD65," - ",V65))</f>
        <v>GUJ01 - ASM - M. Umar Dar</v>
      </c>
      <c r="X65" s="70" t="s">
        <v>138</v>
      </c>
      <c r="Y65" s="70" t="s">
        <v>6305</v>
      </c>
      <c r="Z65" s="70" t="s">
        <v>774</v>
      </c>
      <c r="AA65" s="171">
        <v>44607</v>
      </c>
      <c r="AB65" s="70" t="s">
        <v>774</v>
      </c>
      <c r="AC65" s="70" t="s">
        <v>1219</v>
      </c>
      <c r="AD65" s="70" t="s">
        <v>1028</v>
      </c>
      <c r="AE65" s="82" t="s">
        <v>3414</v>
      </c>
      <c r="AF65" s="70" t="s">
        <v>1171</v>
      </c>
      <c r="AG65" s="70" t="s">
        <v>1159</v>
      </c>
      <c r="AH65" s="59" t="s">
        <v>1210</v>
      </c>
      <c r="AI65" s="70" t="s">
        <v>2907</v>
      </c>
      <c r="AJ65" s="70" t="s">
        <v>65</v>
      </c>
      <c r="AK65" s="70">
        <v>2</v>
      </c>
      <c r="AL65" s="108" t="s">
        <v>6294</v>
      </c>
      <c r="AM65" t="e">
        <v>#N/A</v>
      </c>
      <c r="AN65" t="e">
        <f t="shared" si="27"/>
        <v>#N/A</v>
      </c>
      <c r="AP65" t="s">
        <v>8085</v>
      </c>
    </row>
    <row r="66" spans="1:42" ht="14.4" hidden="1" customHeight="1" x14ac:dyDescent="0.3">
      <c r="A66" s="59" t="str">
        <f t="shared" si="26"/>
        <v>FSD01-PHR-MIO-01</v>
      </c>
      <c r="B66" s="59" t="s">
        <v>1216</v>
      </c>
      <c r="C66" s="59" t="s">
        <v>1985</v>
      </c>
      <c r="D66" s="59" t="s">
        <v>1217</v>
      </c>
      <c r="E66" s="59" t="s">
        <v>143</v>
      </c>
      <c r="F66" s="59" t="s">
        <v>1168</v>
      </c>
      <c r="G66" s="70" t="s">
        <v>5631</v>
      </c>
      <c r="H66" s="59" t="s">
        <v>2075</v>
      </c>
      <c r="I66" s="161" t="s">
        <v>4900</v>
      </c>
      <c r="J66" s="59" t="s">
        <v>2864</v>
      </c>
      <c r="K66" s="59" t="s">
        <v>6357</v>
      </c>
      <c r="L66" s="82" t="str">
        <f t="shared" si="16"/>
        <v>0510001</v>
      </c>
      <c r="M66" s="82" t="s">
        <v>4686</v>
      </c>
      <c r="N66" s="70" t="s">
        <v>2687</v>
      </c>
      <c r="O66" s="59" t="s">
        <v>2466</v>
      </c>
      <c r="P66" s="59" t="str">
        <f t="shared" ref="P66:P72" si="33">O66</f>
        <v>0510001</v>
      </c>
      <c r="Q66" s="162" t="str">
        <f t="shared" si="31"/>
        <v>0510001@gspharma.com</v>
      </c>
      <c r="R66" s="59">
        <v>12345</v>
      </c>
      <c r="S66" s="59" t="s">
        <v>2893</v>
      </c>
      <c r="T66" s="59" t="str">
        <f t="shared" ref="T66:T71" si="34">TRIM(CONCATENATE(V66," (",S66,")"))</f>
        <v>Ms. Iqra Rasheed (FSD01-PHR-MIO-01)</v>
      </c>
      <c r="U66" s="59" t="s">
        <v>2893</v>
      </c>
      <c r="V66" s="70" t="s">
        <v>4477</v>
      </c>
      <c r="W66" s="70" t="str">
        <f t="shared" si="32"/>
        <v>FSD01 - MIO - Ms. Iqra Rasheed</v>
      </c>
      <c r="X66" s="70" t="s">
        <v>67</v>
      </c>
      <c r="Y66" s="70" t="s">
        <v>6305</v>
      </c>
      <c r="Z66" s="164" t="s">
        <v>774</v>
      </c>
      <c r="AA66" s="171">
        <v>42268</v>
      </c>
      <c r="AB66" s="70" t="s">
        <v>774</v>
      </c>
      <c r="AC66" s="70" t="s">
        <v>1170</v>
      </c>
      <c r="AD66" s="70" t="s">
        <v>19</v>
      </c>
      <c r="AE66" s="82" t="s">
        <v>1162</v>
      </c>
      <c r="AF66" s="70" t="s">
        <v>1171</v>
      </c>
      <c r="AG66" s="70" t="s">
        <v>1159</v>
      </c>
      <c r="AH66" s="59" t="s">
        <v>2924</v>
      </c>
      <c r="AI66" s="70" t="s">
        <v>1669</v>
      </c>
      <c r="AJ66" s="70" t="s">
        <v>67</v>
      </c>
      <c r="AK66" s="70">
        <v>1</v>
      </c>
      <c r="AL66" s="108" t="s">
        <v>6293</v>
      </c>
      <c r="AM66" t="e">
        <v>#N/A</v>
      </c>
      <c r="AN66" t="e">
        <f t="shared" si="27"/>
        <v>#N/A</v>
      </c>
    </row>
    <row r="67" spans="1:42" ht="14.4" hidden="1" customHeight="1" x14ac:dyDescent="0.3">
      <c r="A67" s="59" t="str">
        <f t="shared" si="26"/>
        <v>FSD01-PHR-MIO-02</v>
      </c>
      <c r="B67" s="59" t="s">
        <v>1216</v>
      </c>
      <c r="C67" s="59" t="s">
        <v>1985</v>
      </c>
      <c r="D67" s="59" t="s">
        <v>1217</v>
      </c>
      <c r="E67" s="59" t="s">
        <v>143</v>
      </c>
      <c r="F67" s="59" t="s">
        <v>1168</v>
      </c>
      <c r="G67" s="70" t="s">
        <v>5631</v>
      </c>
      <c r="H67" s="59" t="s">
        <v>2075</v>
      </c>
      <c r="I67" s="161" t="s">
        <v>4900</v>
      </c>
      <c r="J67" s="59" t="s">
        <v>2864</v>
      </c>
      <c r="K67" s="59" t="s">
        <v>6357</v>
      </c>
      <c r="L67" s="82" t="str">
        <f t="shared" si="16"/>
        <v>0510002</v>
      </c>
      <c r="M67" s="82" t="s">
        <v>4686</v>
      </c>
      <c r="N67" s="70" t="s">
        <v>2687</v>
      </c>
      <c r="O67" s="59" t="s">
        <v>2467</v>
      </c>
      <c r="P67" s="59" t="str">
        <f t="shared" si="33"/>
        <v>0510002</v>
      </c>
      <c r="Q67" s="162" t="str">
        <f t="shared" si="31"/>
        <v>0510002@gspharma.com</v>
      </c>
      <c r="R67" s="59" t="s">
        <v>2467</v>
      </c>
      <c r="S67" s="59" t="s">
        <v>2894</v>
      </c>
      <c r="T67" s="59" t="str">
        <f t="shared" si="34"/>
        <v>Mehboob Rasheed (FSD01-PHR-MIO-02)</v>
      </c>
      <c r="U67" s="59" t="s">
        <v>2894</v>
      </c>
      <c r="V67" s="70" t="s">
        <v>6679</v>
      </c>
      <c r="W67" s="70" t="str">
        <f t="shared" si="32"/>
        <v>FSD01 - MIO - Mehboob Rasheed</v>
      </c>
      <c r="X67" s="70" t="s">
        <v>67</v>
      </c>
      <c r="Y67" s="70" t="s">
        <v>6305</v>
      </c>
      <c r="Z67" s="164" t="s">
        <v>774</v>
      </c>
      <c r="AA67" s="171">
        <v>44960</v>
      </c>
      <c r="AB67" s="70" t="s">
        <v>774</v>
      </c>
      <c r="AC67" s="70" t="s">
        <v>1170</v>
      </c>
      <c r="AD67" s="70" t="s">
        <v>19</v>
      </c>
      <c r="AE67" s="82" t="s">
        <v>1162</v>
      </c>
      <c r="AF67" s="70" t="s">
        <v>1171</v>
      </c>
      <c r="AG67" s="70" t="s">
        <v>1159</v>
      </c>
      <c r="AH67" s="59" t="s">
        <v>2924</v>
      </c>
      <c r="AI67" s="70" t="s">
        <v>1669</v>
      </c>
      <c r="AJ67" s="70" t="s">
        <v>67</v>
      </c>
      <c r="AK67" s="70">
        <v>1</v>
      </c>
      <c r="AL67" s="108" t="s">
        <v>6293</v>
      </c>
      <c r="AM67" t="e">
        <v>#N/A</v>
      </c>
      <c r="AN67" t="e">
        <f t="shared" si="27"/>
        <v>#N/A</v>
      </c>
    </row>
    <row r="68" spans="1:42" ht="14.4" hidden="1" customHeight="1" x14ac:dyDescent="0.3">
      <c r="A68" s="59" t="str">
        <f t="shared" si="26"/>
        <v>FSD01-PHR-MIO-03</v>
      </c>
      <c r="B68" s="59" t="s">
        <v>1216</v>
      </c>
      <c r="C68" s="59" t="s">
        <v>1985</v>
      </c>
      <c r="D68" s="59" t="s">
        <v>1217</v>
      </c>
      <c r="E68" s="59" t="s">
        <v>143</v>
      </c>
      <c r="F68" s="59" t="s">
        <v>1168</v>
      </c>
      <c r="G68" s="70" t="s">
        <v>5631</v>
      </c>
      <c r="H68" s="59" t="s">
        <v>2075</v>
      </c>
      <c r="I68" s="161" t="s">
        <v>4900</v>
      </c>
      <c r="J68" s="59" t="s">
        <v>2864</v>
      </c>
      <c r="K68" s="59" t="s">
        <v>6357</v>
      </c>
      <c r="L68" s="82" t="str">
        <f t="shared" si="16"/>
        <v>0510004</v>
      </c>
      <c r="M68" s="82" t="s">
        <v>4686</v>
      </c>
      <c r="N68" s="70" t="s">
        <v>2687</v>
      </c>
      <c r="O68" s="59" t="s">
        <v>2469</v>
      </c>
      <c r="P68" s="59" t="str">
        <f t="shared" si="33"/>
        <v>0510004</v>
      </c>
      <c r="Q68" s="162" t="str">
        <f t="shared" si="31"/>
        <v>0510004@gspharma.com</v>
      </c>
      <c r="R68" s="59" t="s">
        <v>2469</v>
      </c>
      <c r="S68" s="59" t="s">
        <v>2896</v>
      </c>
      <c r="T68" s="59" t="str">
        <f t="shared" si="34"/>
        <v>Amir Farooq (FSD01-PHR-MIO-03)</v>
      </c>
      <c r="U68" s="59" t="s">
        <v>2896</v>
      </c>
      <c r="V68" s="70" t="s">
        <v>2986</v>
      </c>
      <c r="W68" s="70" t="str">
        <f t="shared" si="32"/>
        <v>FSD01 - MIO - Amir Farooq</v>
      </c>
      <c r="X68" s="70" t="s">
        <v>69</v>
      </c>
      <c r="Y68" s="70" t="s">
        <v>6305</v>
      </c>
      <c r="Z68" s="164" t="s">
        <v>774</v>
      </c>
      <c r="AA68" s="171">
        <v>44383</v>
      </c>
      <c r="AB68" s="70" t="s">
        <v>774</v>
      </c>
      <c r="AC68" s="70" t="s">
        <v>1170</v>
      </c>
      <c r="AD68" s="70" t="s">
        <v>19</v>
      </c>
      <c r="AE68" s="82" t="s">
        <v>1162</v>
      </c>
      <c r="AF68" s="70" t="s">
        <v>1171</v>
      </c>
      <c r="AG68" s="70" t="s">
        <v>1159</v>
      </c>
      <c r="AH68" s="59" t="s">
        <v>2924</v>
      </c>
      <c r="AI68" s="70" t="s">
        <v>1669</v>
      </c>
      <c r="AJ68" s="70" t="s">
        <v>67</v>
      </c>
      <c r="AK68" s="70">
        <v>1</v>
      </c>
      <c r="AL68" s="108" t="s">
        <v>6293</v>
      </c>
      <c r="AM68" t="e">
        <v>#N/A</v>
      </c>
      <c r="AN68" t="e">
        <f t="shared" si="27"/>
        <v>#N/A</v>
      </c>
    </row>
    <row r="69" spans="1:42" ht="14.4" hidden="1" customHeight="1" x14ac:dyDescent="0.3">
      <c r="A69" s="59" t="str">
        <f t="shared" si="26"/>
        <v>FSD01-PHR-MIO-04</v>
      </c>
      <c r="B69" s="59" t="s">
        <v>1216</v>
      </c>
      <c r="C69" s="59" t="s">
        <v>1985</v>
      </c>
      <c r="D69" s="59" t="s">
        <v>1217</v>
      </c>
      <c r="E69" s="59" t="s">
        <v>143</v>
      </c>
      <c r="F69" s="59" t="s">
        <v>1168</v>
      </c>
      <c r="G69" s="70" t="s">
        <v>5631</v>
      </c>
      <c r="H69" s="59" t="s">
        <v>2075</v>
      </c>
      <c r="I69" s="161" t="s">
        <v>4900</v>
      </c>
      <c r="J69" s="59" t="s">
        <v>2864</v>
      </c>
      <c r="K69" s="59" t="s">
        <v>6357</v>
      </c>
      <c r="L69" s="82" t="str">
        <f t="shared" si="16"/>
        <v>0510008</v>
      </c>
      <c r="M69" s="82" t="s">
        <v>4686</v>
      </c>
      <c r="N69" s="70" t="s">
        <v>2687</v>
      </c>
      <c r="O69" s="59" t="s">
        <v>5493</v>
      </c>
      <c r="P69" s="59" t="str">
        <f t="shared" si="33"/>
        <v>0510008</v>
      </c>
      <c r="Q69" s="162" t="str">
        <f t="shared" si="31"/>
        <v>0510008@gspharma.com</v>
      </c>
      <c r="R69" s="59" t="s">
        <v>2476</v>
      </c>
      <c r="S69" s="59" t="s">
        <v>3568</v>
      </c>
      <c r="T69" s="59" t="str">
        <f t="shared" si="34"/>
        <v>Khurram Shahzad Khan (FSD01-PHR-MIO-04)</v>
      </c>
      <c r="U69" s="59" t="s">
        <v>3568</v>
      </c>
      <c r="V69" s="70" t="s">
        <v>2898</v>
      </c>
      <c r="W69" s="70" t="str">
        <f t="shared" si="32"/>
        <v>FSD01 - MIO - Khurram Shahzad Khan</v>
      </c>
      <c r="X69" s="70" t="s">
        <v>135</v>
      </c>
      <c r="Y69" s="70" t="s">
        <v>6305</v>
      </c>
      <c r="Z69" s="164" t="s">
        <v>774</v>
      </c>
      <c r="AA69" s="171">
        <v>39611</v>
      </c>
      <c r="AB69" s="70" t="s">
        <v>774</v>
      </c>
      <c r="AC69" s="70" t="s">
        <v>1170</v>
      </c>
      <c r="AD69" s="70" t="s">
        <v>19</v>
      </c>
      <c r="AE69" s="82" t="s">
        <v>1162</v>
      </c>
      <c r="AF69" s="70" t="s">
        <v>1171</v>
      </c>
      <c r="AG69" s="70" t="s">
        <v>1159</v>
      </c>
      <c r="AH69" s="59" t="s">
        <v>2924</v>
      </c>
      <c r="AI69" s="70" t="s">
        <v>1669</v>
      </c>
      <c r="AJ69" s="70" t="s">
        <v>67</v>
      </c>
      <c r="AK69" s="70">
        <v>1</v>
      </c>
      <c r="AL69" s="108" t="s">
        <v>6293</v>
      </c>
      <c r="AM69" t="s">
        <v>5493</v>
      </c>
      <c r="AN69" t="b">
        <f t="shared" si="27"/>
        <v>1</v>
      </c>
    </row>
    <row r="70" spans="1:42" ht="14.4" hidden="1" customHeight="1" x14ac:dyDescent="0.3">
      <c r="A70" s="59" t="str">
        <f t="shared" si="26"/>
        <v>FSD01-PHR-MIO-05</v>
      </c>
      <c r="B70" s="59" t="s">
        <v>1216</v>
      </c>
      <c r="C70" s="59" t="s">
        <v>1985</v>
      </c>
      <c r="D70" s="59" t="s">
        <v>1217</v>
      </c>
      <c r="E70" s="59" t="s">
        <v>143</v>
      </c>
      <c r="F70" s="59" t="s">
        <v>1168</v>
      </c>
      <c r="G70" s="70" t="s">
        <v>5631</v>
      </c>
      <c r="H70" s="59" t="s">
        <v>2075</v>
      </c>
      <c r="I70" s="161" t="s">
        <v>4900</v>
      </c>
      <c r="J70" s="59" t="s">
        <v>2864</v>
      </c>
      <c r="K70" s="59" t="s">
        <v>6357</v>
      </c>
      <c r="L70" s="82" t="str">
        <f t="shared" si="16"/>
        <v>0512007</v>
      </c>
      <c r="M70" s="82" t="s">
        <v>4686</v>
      </c>
      <c r="N70" s="70" t="s">
        <v>2687</v>
      </c>
      <c r="O70" s="82" t="s">
        <v>8012</v>
      </c>
      <c r="P70" s="59" t="str">
        <f t="shared" si="33"/>
        <v>0512007</v>
      </c>
      <c r="Q70" s="162" t="str">
        <f t="shared" si="31"/>
        <v>0512007@gspharma.com</v>
      </c>
      <c r="R70" s="59" t="s">
        <v>2477</v>
      </c>
      <c r="S70" s="59" t="s">
        <v>3569</v>
      </c>
      <c r="T70" s="59" t="str">
        <f t="shared" si="34"/>
        <v>Hafiz Mehran Ali (FSD01-PHR-MIO-05)</v>
      </c>
      <c r="U70" s="59" t="s">
        <v>3569</v>
      </c>
      <c r="V70" s="70" t="s">
        <v>7927</v>
      </c>
      <c r="W70" s="70" t="str">
        <f t="shared" si="32"/>
        <v>FSD01 - MIO - Hafiz Mehran Ali</v>
      </c>
      <c r="X70" s="70" t="s">
        <v>136</v>
      </c>
      <c r="Y70" s="70" t="s">
        <v>6305</v>
      </c>
      <c r="Z70" s="164" t="s">
        <v>774</v>
      </c>
      <c r="AA70" s="171">
        <v>45425</v>
      </c>
      <c r="AB70" s="70" t="s">
        <v>774</v>
      </c>
      <c r="AC70" s="70" t="s">
        <v>1170</v>
      </c>
      <c r="AD70" s="70" t="s">
        <v>19</v>
      </c>
      <c r="AE70" s="82" t="s">
        <v>1162</v>
      </c>
      <c r="AF70" s="70" t="s">
        <v>1171</v>
      </c>
      <c r="AG70" s="70" t="s">
        <v>1159</v>
      </c>
      <c r="AH70" s="59" t="s">
        <v>2924</v>
      </c>
      <c r="AI70" s="70" t="s">
        <v>1669</v>
      </c>
      <c r="AJ70" s="70" t="s">
        <v>67</v>
      </c>
      <c r="AK70" s="70">
        <v>1</v>
      </c>
      <c r="AL70" s="108" t="s">
        <v>6293</v>
      </c>
      <c r="AM70" t="e">
        <v>#N/A</v>
      </c>
      <c r="AN70" t="e">
        <f t="shared" si="27"/>
        <v>#N/A</v>
      </c>
    </row>
    <row r="71" spans="1:42" ht="14.4" hidden="1" customHeight="1" x14ac:dyDescent="0.3">
      <c r="A71" s="59" t="str">
        <f t="shared" si="26"/>
        <v>FSD01-PHR-PS-01</v>
      </c>
      <c r="B71" s="59" t="s">
        <v>1216</v>
      </c>
      <c r="C71" s="59" t="s">
        <v>1985</v>
      </c>
      <c r="D71" s="59" t="s">
        <v>1217</v>
      </c>
      <c r="E71" s="59" t="s">
        <v>143</v>
      </c>
      <c r="F71" s="59" t="s">
        <v>1168</v>
      </c>
      <c r="G71" s="70" t="s">
        <v>5631</v>
      </c>
      <c r="H71" s="59" t="s">
        <v>2075</v>
      </c>
      <c r="I71" s="161" t="s">
        <v>4900</v>
      </c>
      <c r="J71" s="59" t="s">
        <v>2864</v>
      </c>
      <c r="K71" s="59" t="s">
        <v>6357</v>
      </c>
      <c r="L71" s="82" t="str">
        <f t="shared" si="16"/>
        <v>0510009</v>
      </c>
      <c r="M71" s="82" t="s">
        <v>4686</v>
      </c>
      <c r="N71" s="70" t="s">
        <v>2687</v>
      </c>
      <c r="O71" s="82" t="s">
        <v>6283</v>
      </c>
      <c r="P71" s="59" t="str">
        <f t="shared" si="33"/>
        <v>0510009</v>
      </c>
      <c r="Q71" s="162" t="str">
        <f t="shared" si="31"/>
        <v>0510009@gspharma.com</v>
      </c>
      <c r="R71" s="59" t="s">
        <v>2988</v>
      </c>
      <c r="S71" s="59" t="s">
        <v>6277</v>
      </c>
      <c r="T71" s="59" t="str">
        <f t="shared" si="34"/>
        <v>M. Waheed (FSD01-PHR-PS-01)</v>
      </c>
      <c r="U71" s="59" t="s">
        <v>6277</v>
      </c>
      <c r="V71" s="70" t="s">
        <v>6278</v>
      </c>
      <c r="W71" s="70" t="str">
        <f t="shared" si="32"/>
        <v>FSD01 - PS - M. Waheed</v>
      </c>
      <c r="X71" s="70" t="s">
        <v>67</v>
      </c>
      <c r="Y71" s="70" t="s">
        <v>6305</v>
      </c>
      <c r="Z71" s="164" t="s">
        <v>774</v>
      </c>
      <c r="AA71" s="171">
        <v>44938</v>
      </c>
      <c r="AB71" s="70" t="s">
        <v>774</v>
      </c>
      <c r="AC71" s="70" t="s">
        <v>2073</v>
      </c>
      <c r="AD71" s="70" t="s">
        <v>6269</v>
      </c>
      <c r="AE71" s="82" t="s">
        <v>1162</v>
      </c>
      <c r="AF71" s="70" t="s">
        <v>1171</v>
      </c>
      <c r="AG71" s="70" t="s">
        <v>1159</v>
      </c>
      <c r="AH71" s="59" t="s">
        <v>2924</v>
      </c>
      <c r="AI71" s="70" t="s">
        <v>1669</v>
      </c>
      <c r="AJ71" s="70" t="s">
        <v>67</v>
      </c>
      <c r="AK71" s="70">
        <v>1</v>
      </c>
      <c r="AL71" s="108" t="s">
        <v>6293</v>
      </c>
      <c r="AM71" t="e">
        <v>#N/A</v>
      </c>
      <c r="AN71" t="e">
        <f t="shared" si="27"/>
        <v>#N/A</v>
      </c>
    </row>
    <row r="72" spans="1:42" ht="14.4" hidden="1" customHeight="1" x14ac:dyDescent="0.3">
      <c r="A72" s="59" t="str">
        <f t="shared" si="26"/>
        <v>FSD01-PHR-MIO-00</v>
      </c>
      <c r="B72" s="59" t="s">
        <v>1216</v>
      </c>
      <c r="C72" s="59" t="s">
        <v>1985</v>
      </c>
      <c r="D72" s="59" t="s">
        <v>1217</v>
      </c>
      <c r="E72" s="59" t="s">
        <v>143</v>
      </c>
      <c r="F72" s="59" t="s">
        <v>1168</v>
      </c>
      <c r="G72" s="70" t="s">
        <v>5631</v>
      </c>
      <c r="H72" s="59" t="s">
        <v>2075</v>
      </c>
      <c r="I72" s="161" t="s">
        <v>4900</v>
      </c>
      <c r="J72" s="59" t="s">
        <v>2864</v>
      </c>
      <c r="K72" s="59" t="s">
        <v>6357</v>
      </c>
      <c r="L72" s="82" t="str">
        <f t="shared" si="16"/>
        <v>0510007</v>
      </c>
      <c r="M72" s="82" t="s">
        <v>4686</v>
      </c>
      <c r="N72" s="70" t="s">
        <v>2687</v>
      </c>
      <c r="O72" s="59" t="s">
        <v>2988</v>
      </c>
      <c r="P72" s="59" t="str">
        <f t="shared" si="33"/>
        <v>0510007</v>
      </c>
      <c r="Q72" s="162" t="s">
        <v>3628</v>
      </c>
      <c r="R72" s="59" t="s">
        <v>2988</v>
      </c>
      <c r="S72" s="59" t="s">
        <v>2923</v>
      </c>
      <c r="T72" s="59" t="str">
        <f>TRIM(CONCATENATE(W72))</f>
        <v>FSD01 - PHR Unmapped</v>
      </c>
      <c r="U72" s="59" t="s">
        <v>2923</v>
      </c>
      <c r="V72" s="70" t="s">
        <v>5920</v>
      </c>
      <c r="W72" s="70" t="str">
        <f>TRIM(CONCATENATE(K72," - ",V72))</f>
        <v>FSD01 - PHR Unmapped</v>
      </c>
      <c r="X72" s="70" t="s">
        <v>67</v>
      </c>
      <c r="Y72" s="70" t="s">
        <v>774</v>
      </c>
      <c r="Z72" s="164" t="s">
        <v>774</v>
      </c>
      <c r="AA72" s="171" t="s">
        <v>774</v>
      </c>
      <c r="AB72" s="70" t="s">
        <v>774</v>
      </c>
      <c r="AC72" s="70" t="s">
        <v>1170</v>
      </c>
      <c r="AD72" s="70" t="s">
        <v>19</v>
      </c>
      <c r="AE72" s="82" t="s">
        <v>1162</v>
      </c>
      <c r="AF72" s="70" t="s">
        <v>1171</v>
      </c>
      <c r="AG72" s="70" t="s">
        <v>1159</v>
      </c>
      <c r="AH72" s="59" t="s">
        <v>2924</v>
      </c>
      <c r="AI72" s="70" t="s">
        <v>1669</v>
      </c>
      <c r="AJ72" s="70" t="s">
        <v>67</v>
      </c>
      <c r="AK72" s="70">
        <v>0</v>
      </c>
      <c r="AL72" s="108" t="s">
        <v>5606</v>
      </c>
      <c r="AM72" t="s">
        <v>2988</v>
      </c>
      <c r="AN72" t="b">
        <f t="shared" si="27"/>
        <v>1</v>
      </c>
      <c r="AP72" t="s">
        <v>8085</v>
      </c>
    </row>
    <row r="73" spans="1:42" ht="14.4" hidden="1" customHeight="1" x14ac:dyDescent="0.3">
      <c r="A73" s="59" t="str">
        <f t="shared" si="26"/>
        <v>FSD01-PHR-ASM-01</v>
      </c>
      <c r="B73" s="59" t="s">
        <v>1216</v>
      </c>
      <c r="C73" s="59" t="s">
        <v>1985</v>
      </c>
      <c r="D73" s="59" t="s">
        <v>1217</v>
      </c>
      <c r="E73" s="59" t="s">
        <v>143</v>
      </c>
      <c r="F73" s="59" t="s">
        <v>1168</v>
      </c>
      <c r="G73" s="70" t="s">
        <v>5631</v>
      </c>
      <c r="H73" s="59" t="s">
        <v>2075</v>
      </c>
      <c r="I73" s="161" t="s">
        <v>4900</v>
      </c>
      <c r="J73" s="59" t="s">
        <v>2864</v>
      </c>
      <c r="K73" s="59" t="s">
        <v>6357</v>
      </c>
      <c r="L73" s="82" t="str">
        <f t="shared" si="16"/>
        <v>05100</v>
      </c>
      <c r="M73" s="82" t="s">
        <v>4686</v>
      </c>
      <c r="N73" s="70" t="s">
        <v>2687</v>
      </c>
      <c r="O73" s="59" t="s">
        <v>2700</v>
      </c>
      <c r="P73" s="59" t="str">
        <f>O72</f>
        <v>0510007</v>
      </c>
      <c r="Q73" s="162" t="str">
        <f t="shared" ref="Q73:Q79" si="35">CONCATENATE(O73,"@gspharma.com")</f>
        <v>05100@gspharma.com</v>
      </c>
      <c r="R73" s="59" t="s">
        <v>2700</v>
      </c>
      <c r="S73" s="59" t="s">
        <v>2924</v>
      </c>
      <c r="T73" s="59" t="str">
        <f>W73</f>
        <v>FSD01 - ASM - M. Imran</v>
      </c>
      <c r="U73" s="59" t="s">
        <v>2924</v>
      </c>
      <c r="V73" s="70" t="s">
        <v>1669</v>
      </c>
      <c r="W73" s="70" t="str">
        <f t="shared" ref="W73:W79" si="36">TRIM(CONCATENATE(K73," - ",AD73," - ",V73))</f>
        <v>FSD01 - ASM - M. Imran</v>
      </c>
      <c r="X73" s="70" t="s">
        <v>67</v>
      </c>
      <c r="Y73" s="70" t="s">
        <v>6305</v>
      </c>
      <c r="Z73" s="164" t="s">
        <v>774</v>
      </c>
      <c r="AA73" s="171">
        <v>44320</v>
      </c>
      <c r="AB73" s="70" t="s">
        <v>774</v>
      </c>
      <c r="AC73" s="70" t="s">
        <v>1219</v>
      </c>
      <c r="AD73" s="70" t="s">
        <v>1028</v>
      </c>
      <c r="AE73" s="82" t="s">
        <v>3414</v>
      </c>
      <c r="AF73" s="70" t="s">
        <v>1171</v>
      </c>
      <c r="AG73" s="70" t="s">
        <v>1159</v>
      </c>
      <c r="AH73" s="59" t="s">
        <v>1743</v>
      </c>
      <c r="AI73" s="70" t="s">
        <v>5826</v>
      </c>
      <c r="AJ73" s="70" t="s">
        <v>67</v>
      </c>
      <c r="AK73" s="70">
        <v>2</v>
      </c>
      <c r="AL73" s="108" t="s">
        <v>6294</v>
      </c>
      <c r="AM73" t="e">
        <v>#N/A</v>
      </c>
      <c r="AN73" t="e">
        <f t="shared" si="27"/>
        <v>#N/A</v>
      </c>
      <c r="AP73" t="s">
        <v>8085</v>
      </c>
    </row>
    <row r="74" spans="1:42" ht="14.4" hidden="1" customHeight="1" x14ac:dyDescent="0.3">
      <c r="A74" s="59" t="str">
        <f t="shared" si="26"/>
        <v>SGD01-PHR-MIO-01</v>
      </c>
      <c r="B74" s="59" t="s">
        <v>1216</v>
      </c>
      <c r="C74" s="59" t="s">
        <v>1985</v>
      </c>
      <c r="D74" s="59" t="s">
        <v>1217</v>
      </c>
      <c r="E74" s="59" t="s">
        <v>143</v>
      </c>
      <c r="F74" s="59" t="s">
        <v>1168</v>
      </c>
      <c r="G74" s="70" t="s">
        <v>5631</v>
      </c>
      <c r="H74" s="161" t="s">
        <v>1808</v>
      </c>
      <c r="I74" s="161" t="s">
        <v>4900</v>
      </c>
      <c r="J74" s="59" t="s">
        <v>68</v>
      </c>
      <c r="K74" s="59" t="s">
        <v>6365</v>
      </c>
      <c r="L74" s="82" t="str">
        <f t="shared" si="16"/>
        <v>0510003</v>
      </c>
      <c r="M74" s="82" t="s">
        <v>4686</v>
      </c>
      <c r="N74" s="70" t="s">
        <v>2687</v>
      </c>
      <c r="O74" s="82" t="s">
        <v>2468</v>
      </c>
      <c r="P74" s="59" t="str">
        <f t="shared" ref="P74:P80" si="37">O74</f>
        <v>0510003</v>
      </c>
      <c r="Q74" s="162" t="str">
        <f t="shared" si="35"/>
        <v>0510003@gspharma.com</v>
      </c>
      <c r="R74" s="59" t="s">
        <v>2468</v>
      </c>
      <c r="S74" s="59" t="s">
        <v>2927</v>
      </c>
      <c r="T74" s="59" t="str">
        <f t="shared" ref="T74:T79" si="38">TRIM(CONCATENATE(V74," (",S74,")"))</f>
        <v>Faisal Abbas (SGD01-PHR-MIO-01)</v>
      </c>
      <c r="U74" s="59" t="s">
        <v>2927</v>
      </c>
      <c r="V74" s="70" t="s">
        <v>6695</v>
      </c>
      <c r="W74" s="70" t="str">
        <f t="shared" si="36"/>
        <v>SGD01 - MIO - Faisal Abbas</v>
      </c>
      <c r="X74" s="70" t="s">
        <v>1094</v>
      </c>
      <c r="Y74" s="70" t="s">
        <v>6305</v>
      </c>
      <c r="Z74" s="164" t="s">
        <v>774</v>
      </c>
      <c r="AA74" s="171">
        <v>45031</v>
      </c>
      <c r="AB74" s="70" t="s">
        <v>774</v>
      </c>
      <c r="AC74" s="70" t="s">
        <v>1170</v>
      </c>
      <c r="AD74" s="70" t="s">
        <v>19</v>
      </c>
      <c r="AE74" s="82" t="s">
        <v>1162</v>
      </c>
      <c r="AF74" s="161" t="s">
        <v>1171</v>
      </c>
      <c r="AG74" s="119" t="s">
        <v>1159</v>
      </c>
      <c r="AH74" s="59" t="s">
        <v>2933</v>
      </c>
      <c r="AI74" s="70" t="s">
        <v>5470</v>
      </c>
      <c r="AJ74" s="70" t="s">
        <v>1094</v>
      </c>
      <c r="AK74" s="70">
        <v>1</v>
      </c>
      <c r="AL74" s="108" t="s">
        <v>6293</v>
      </c>
      <c r="AM74" t="e">
        <v>#N/A</v>
      </c>
      <c r="AN74" t="e">
        <f t="shared" si="27"/>
        <v>#N/A</v>
      </c>
    </row>
    <row r="75" spans="1:42" ht="14.4" hidden="1" customHeight="1" x14ac:dyDescent="0.3">
      <c r="A75" s="59" t="str">
        <f t="shared" si="26"/>
        <v>SGD01-PHR-MIO-03</v>
      </c>
      <c r="B75" s="59" t="s">
        <v>1216</v>
      </c>
      <c r="C75" s="59" t="s">
        <v>1985</v>
      </c>
      <c r="D75" s="59" t="s">
        <v>1217</v>
      </c>
      <c r="E75" s="59" t="s">
        <v>143</v>
      </c>
      <c r="F75" s="59" t="s">
        <v>1168</v>
      </c>
      <c r="G75" s="70" t="s">
        <v>5631</v>
      </c>
      <c r="H75" s="161" t="s">
        <v>1808</v>
      </c>
      <c r="I75" s="161" t="s">
        <v>4900</v>
      </c>
      <c r="J75" s="59" t="s">
        <v>68</v>
      </c>
      <c r="K75" s="59" t="s">
        <v>6365</v>
      </c>
      <c r="L75" s="82" t="str">
        <f t="shared" si="16"/>
        <v>0510006</v>
      </c>
      <c r="M75" s="82" t="s">
        <v>4686</v>
      </c>
      <c r="N75" s="70" t="s">
        <v>2687</v>
      </c>
      <c r="O75" s="59" t="s">
        <v>2471</v>
      </c>
      <c r="P75" s="59" t="str">
        <f t="shared" si="37"/>
        <v>0510006</v>
      </c>
      <c r="Q75" s="162" t="str">
        <f t="shared" si="35"/>
        <v>0510006@gspharma.com</v>
      </c>
      <c r="R75" s="59" t="s">
        <v>2470</v>
      </c>
      <c r="S75" s="59" t="s">
        <v>2925</v>
      </c>
      <c r="T75" s="59" t="str">
        <f t="shared" si="38"/>
        <v>Riffat Batool (SGD01-PHR-MIO-03)</v>
      </c>
      <c r="U75" s="59" t="s">
        <v>2925</v>
      </c>
      <c r="V75" s="70" t="s">
        <v>7307</v>
      </c>
      <c r="W75" s="70" t="str">
        <f t="shared" si="36"/>
        <v>SGD01 - MIO - Riffat Batool</v>
      </c>
      <c r="X75" s="70" t="s">
        <v>1094</v>
      </c>
      <c r="Y75" s="70" t="s">
        <v>6305</v>
      </c>
      <c r="Z75" s="164" t="s">
        <v>774</v>
      </c>
      <c r="AA75" s="171">
        <v>45397</v>
      </c>
      <c r="AB75" s="70" t="s">
        <v>774</v>
      </c>
      <c r="AC75" s="70" t="s">
        <v>1170</v>
      </c>
      <c r="AD75" s="70" t="s">
        <v>19</v>
      </c>
      <c r="AE75" s="82" t="s">
        <v>1162</v>
      </c>
      <c r="AF75" s="161" t="s">
        <v>1171</v>
      </c>
      <c r="AG75" s="119" t="s">
        <v>1159</v>
      </c>
      <c r="AH75" s="59" t="s">
        <v>2933</v>
      </c>
      <c r="AI75" s="70" t="s">
        <v>5470</v>
      </c>
      <c r="AJ75" s="70" t="s">
        <v>1094</v>
      </c>
      <c r="AK75" s="70">
        <v>1</v>
      </c>
      <c r="AL75" s="108" t="s">
        <v>6293</v>
      </c>
      <c r="AM75" t="e">
        <v>#N/A</v>
      </c>
      <c r="AN75" t="e">
        <f t="shared" si="27"/>
        <v>#N/A</v>
      </c>
    </row>
    <row r="76" spans="1:42" ht="14.4" hidden="1" customHeight="1" x14ac:dyDescent="0.3">
      <c r="A76" s="59" t="str">
        <f t="shared" si="26"/>
        <v>SGD01-PHR-MIO-02</v>
      </c>
      <c r="B76" s="59" t="s">
        <v>1216</v>
      </c>
      <c r="C76" s="59" t="s">
        <v>1985</v>
      </c>
      <c r="D76" s="59" t="s">
        <v>1217</v>
      </c>
      <c r="E76" s="59" t="s">
        <v>143</v>
      </c>
      <c r="F76" s="59" t="s">
        <v>1168</v>
      </c>
      <c r="G76" s="70" t="s">
        <v>5631</v>
      </c>
      <c r="H76" s="161" t="s">
        <v>1808</v>
      </c>
      <c r="I76" s="161" t="s">
        <v>4900</v>
      </c>
      <c r="J76" s="59" t="s">
        <v>68</v>
      </c>
      <c r="K76" s="59" t="s">
        <v>6365</v>
      </c>
      <c r="L76" s="82" t="str">
        <f t="shared" si="16"/>
        <v>0510005</v>
      </c>
      <c r="M76" s="82" t="s">
        <v>4686</v>
      </c>
      <c r="N76" s="70" t="s">
        <v>2687</v>
      </c>
      <c r="O76" s="59" t="s">
        <v>2470</v>
      </c>
      <c r="P76" s="59" t="str">
        <f t="shared" si="37"/>
        <v>0510005</v>
      </c>
      <c r="Q76" s="162" t="str">
        <f t="shared" si="35"/>
        <v>0510005@gspharma.com</v>
      </c>
      <c r="R76" s="59" t="s">
        <v>2471</v>
      </c>
      <c r="S76" s="59" t="s">
        <v>2928</v>
      </c>
      <c r="T76" s="59" t="str">
        <f t="shared" si="38"/>
        <v>Tanveer Ahmed (SGD01-PHR-MIO-02)</v>
      </c>
      <c r="U76" s="59" t="s">
        <v>2928</v>
      </c>
      <c r="V76" s="70" t="s">
        <v>2929</v>
      </c>
      <c r="W76" s="70" t="str">
        <f t="shared" si="36"/>
        <v>SGD01 - MIO - Tanveer Ahmed</v>
      </c>
      <c r="X76" s="70" t="s">
        <v>71</v>
      </c>
      <c r="Y76" s="70" t="s">
        <v>6305</v>
      </c>
      <c r="Z76" s="164" t="s">
        <v>774</v>
      </c>
      <c r="AA76" s="171">
        <v>44992</v>
      </c>
      <c r="AB76" s="70" t="s">
        <v>774</v>
      </c>
      <c r="AC76" s="70" t="s">
        <v>1170</v>
      </c>
      <c r="AD76" s="70" t="s">
        <v>19</v>
      </c>
      <c r="AE76" s="82" t="s">
        <v>1162</v>
      </c>
      <c r="AF76" s="161" t="s">
        <v>1171</v>
      </c>
      <c r="AG76" s="119" t="s">
        <v>1159</v>
      </c>
      <c r="AH76" s="59" t="s">
        <v>2933</v>
      </c>
      <c r="AI76" s="70" t="s">
        <v>5470</v>
      </c>
      <c r="AJ76" s="70" t="s">
        <v>1094</v>
      </c>
      <c r="AK76" s="70">
        <v>1</v>
      </c>
      <c r="AL76" s="108" t="s">
        <v>6293</v>
      </c>
      <c r="AM76" t="e">
        <v>#N/A</v>
      </c>
      <c r="AN76" t="e">
        <f t="shared" si="27"/>
        <v>#N/A</v>
      </c>
    </row>
    <row r="77" spans="1:42" ht="14.4" hidden="1" customHeight="1" x14ac:dyDescent="0.3">
      <c r="A77" s="59" t="str">
        <f t="shared" si="26"/>
        <v>SGD01-PHR-MIO-04</v>
      </c>
      <c r="B77" s="59" t="s">
        <v>1216</v>
      </c>
      <c r="C77" s="59" t="s">
        <v>1985</v>
      </c>
      <c r="D77" s="59" t="s">
        <v>1217</v>
      </c>
      <c r="E77" s="59" t="s">
        <v>143</v>
      </c>
      <c r="F77" s="59" t="s">
        <v>1168</v>
      </c>
      <c r="G77" s="70" t="s">
        <v>5631</v>
      </c>
      <c r="H77" s="161" t="s">
        <v>1808</v>
      </c>
      <c r="I77" s="161" t="s">
        <v>4900</v>
      </c>
      <c r="J77" s="59" t="s">
        <v>68</v>
      </c>
      <c r="K77" s="59" t="s">
        <v>6365</v>
      </c>
      <c r="L77" s="82" t="str">
        <f t="shared" si="16"/>
        <v>0513002</v>
      </c>
      <c r="M77" s="82" t="s">
        <v>4686</v>
      </c>
      <c r="N77" s="70" t="s">
        <v>2687</v>
      </c>
      <c r="O77" s="82" t="s">
        <v>5511</v>
      </c>
      <c r="P77" s="59" t="str">
        <f t="shared" si="37"/>
        <v>0513002</v>
      </c>
      <c r="Q77" s="162" t="str">
        <f t="shared" si="35"/>
        <v>0513002@gspharma.com</v>
      </c>
      <c r="R77" s="59" t="s">
        <v>2455</v>
      </c>
      <c r="S77" s="59" t="s">
        <v>2930</v>
      </c>
      <c r="T77" s="59" t="str">
        <f t="shared" si="38"/>
        <v>Zohaib Waseem Raza (SGD01-PHR-MIO-04)</v>
      </c>
      <c r="U77" s="59" t="s">
        <v>2930</v>
      </c>
      <c r="V77" s="70" t="s">
        <v>7306</v>
      </c>
      <c r="W77" s="70" t="str">
        <f t="shared" si="36"/>
        <v>SGD01 - MIO - Zohaib Waseem Raza</v>
      </c>
      <c r="X77" s="70" t="s">
        <v>5476</v>
      </c>
      <c r="Y77" s="70" t="s">
        <v>6305</v>
      </c>
      <c r="Z77" s="164" t="s">
        <v>774</v>
      </c>
      <c r="AA77" s="171">
        <v>45378</v>
      </c>
      <c r="AB77" s="70" t="s">
        <v>774</v>
      </c>
      <c r="AC77" s="70" t="s">
        <v>1170</v>
      </c>
      <c r="AD77" s="70" t="s">
        <v>19</v>
      </c>
      <c r="AE77" s="82" t="s">
        <v>1162</v>
      </c>
      <c r="AF77" s="161" t="s">
        <v>1171</v>
      </c>
      <c r="AG77" s="119" t="s">
        <v>1159</v>
      </c>
      <c r="AH77" s="59" t="s">
        <v>2933</v>
      </c>
      <c r="AI77" s="70" t="s">
        <v>5470</v>
      </c>
      <c r="AJ77" s="70" t="s">
        <v>1094</v>
      </c>
      <c r="AK77" s="70">
        <v>1</v>
      </c>
      <c r="AL77" s="108" t="s">
        <v>6293</v>
      </c>
      <c r="AM77" t="e">
        <v>#N/A</v>
      </c>
      <c r="AN77" t="e">
        <f t="shared" si="27"/>
        <v>#N/A</v>
      </c>
    </row>
    <row r="78" spans="1:42" ht="14.4" hidden="1" customHeight="1" x14ac:dyDescent="0.3">
      <c r="A78" s="59" t="str">
        <f t="shared" si="26"/>
        <v>SGD01-PHR-MIO-05</v>
      </c>
      <c r="B78" s="59" t="s">
        <v>1216</v>
      </c>
      <c r="C78" s="59" t="s">
        <v>1985</v>
      </c>
      <c r="D78" s="59" t="s">
        <v>1217</v>
      </c>
      <c r="E78" s="59" t="s">
        <v>143</v>
      </c>
      <c r="F78" s="59" t="s">
        <v>1168</v>
      </c>
      <c r="G78" s="70" t="s">
        <v>5631</v>
      </c>
      <c r="H78" s="161" t="s">
        <v>1808</v>
      </c>
      <c r="I78" s="161" t="s">
        <v>4900</v>
      </c>
      <c r="J78" s="59" t="s">
        <v>68</v>
      </c>
      <c r="K78" s="59" t="s">
        <v>6365</v>
      </c>
      <c r="L78" s="82" t="str">
        <f t="shared" si="16"/>
        <v>0512005</v>
      </c>
      <c r="M78" s="82" t="s">
        <v>4686</v>
      </c>
      <c r="N78" s="70" t="s">
        <v>2687</v>
      </c>
      <c r="O78" s="82" t="s">
        <v>2455</v>
      </c>
      <c r="P78" s="59" t="str">
        <f t="shared" si="37"/>
        <v>0512005</v>
      </c>
      <c r="Q78" s="162" t="str">
        <f t="shared" si="35"/>
        <v>0512005@gspharma.com</v>
      </c>
      <c r="R78" s="59" t="s">
        <v>2455</v>
      </c>
      <c r="S78" s="59" t="s">
        <v>6696</v>
      </c>
      <c r="T78" s="59" t="str">
        <f t="shared" si="38"/>
        <v>Mehran Shah (SGD01-PHR-MIO-05)</v>
      </c>
      <c r="U78" s="59" t="s">
        <v>6696</v>
      </c>
      <c r="V78" s="70" t="s">
        <v>2931</v>
      </c>
      <c r="W78" s="70" t="str">
        <f t="shared" si="36"/>
        <v>SGD01 - MIO - Mehran Shah</v>
      </c>
      <c r="X78" s="70" t="s">
        <v>5460</v>
      </c>
      <c r="Y78" s="70" t="s">
        <v>6305</v>
      </c>
      <c r="Z78" s="164" t="s">
        <v>774</v>
      </c>
      <c r="AA78" s="171">
        <v>43495</v>
      </c>
      <c r="AB78" s="70" t="s">
        <v>774</v>
      </c>
      <c r="AC78" s="70" t="s">
        <v>1170</v>
      </c>
      <c r="AD78" s="70" t="s">
        <v>19</v>
      </c>
      <c r="AE78" s="82" t="s">
        <v>1162</v>
      </c>
      <c r="AF78" s="161" t="s">
        <v>1171</v>
      </c>
      <c r="AG78" s="119" t="s">
        <v>1159</v>
      </c>
      <c r="AH78" s="59" t="s">
        <v>2933</v>
      </c>
      <c r="AI78" s="70" t="s">
        <v>5470</v>
      </c>
      <c r="AJ78" s="70" t="s">
        <v>1094</v>
      </c>
      <c r="AK78" s="70">
        <v>1</v>
      </c>
      <c r="AL78" s="108" t="s">
        <v>6293</v>
      </c>
      <c r="AM78" t="e">
        <v>#N/A</v>
      </c>
      <c r="AN78" t="e">
        <f t="shared" si="27"/>
        <v>#N/A</v>
      </c>
    </row>
    <row r="79" spans="1:42" ht="14.4" hidden="1" customHeight="1" x14ac:dyDescent="0.3">
      <c r="A79" s="59" t="str">
        <f t="shared" si="26"/>
        <v>SGD01-PHR-PS-01</v>
      </c>
      <c r="B79" s="59" t="s">
        <v>1216</v>
      </c>
      <c r="C79" s="59" t="s">
        <v>1985</v>
      </c>
      <c r="D79" s="59" t="s">
        <v>1217</v>
      </c>
      <c r="E79" s="59" t="s">
        <v>143</v>
      </c>
      <c r="F79" s="59" t="s">
        <v>1168</v>
      </c>
      <c r="G79" s="70" t="s">
        <v>5631</v>
      </c>
      <c r="H79" s="161" t="s">
        <v>1808</v>
      </c>
      <c r="I79" s="161" t="s">
        <v>4900</v>
      </c>
      <c r="J79" s="59" t="s">
        <v>68</v>
      </c>
      <c r="K79" s="59" t="s">
        <v>6365</v>
      </c>
      <c r="L79" s="82" t="str">
        <f t="shared" si="16"/>
        <v>0513003</v>
      </c>
      <c r="M79" s="82" t="s">
        <v>4686</v>
      </c>
      <c r="N79" s="70" t="s">
        <v>2687</v>
      </c>
      <c r="O79" s="82" t="s">
        <v>6281</v>
      </c>
      <c r="P79" s="59" t="str">
        <f t="shared" si="37"/>
        <v>0513003</v>
      </c>
      <c r="Q79" s="162" t="str">
        <f t="shared" si="35"/>
        <v>0513003@gspharma.com</v>
      </c>
      <c r="R79" s="59" t="s">
        <v>2455</v>
      </c>
      <c r="S79" s="59" t="s">
        <v>6279</v>
      </c>
      <c r="T79" s="59" t="str">
        <f t="shared" si="38"/>
        <v>M. Tayyab (SGD01-PHR-PS-01)</v>
      </c>
      <c r="U79" s="59" t="s">
        <v>6279</v>
      </c>
      <c r="V79" s="70" t="s">
        <v>7934</v>
      </c>
      <c r="W79" s="70" t="str">
        <f t="shared" si="36"/>
        <v>SGD01 - PS - M. Tayyab</v>
      </c>
      <c r="X79" s="70" t="s">
        <v>1094</v>
      </c>
      <c r="Y79" s="70" t="s">
        <v>6305</v>
      </c>
      <c r="Z79" s="164" t="s">
        <v>774</v>
      </c>
      <c r="AA79" s="171">
        <v>45433</v>
      </c>
      <c r="AB79" s="70" t="s">
        <v>774</v>
      </c>
      <c r="AC79" s="70" t="s">
        <v>2073</v>
      </c>
      <c r="AD79" s="70" t="s">
        <v>6269</v>
      </c>
      <c r="AE79" s="82" t="s">
        <v>1162</v>
      </c>
      <c r="AF79" s="161" t="s">
        <v>1171</v>
      </c>
      <c r="AG79" s="119" t="s">
        <v>1159</v>
      </c>
      <c r="AH79" s="59" t="s">
        <v>2933</v>
      </c>
      <c r="AI79" s="70" t="s">
        <v>5470</v>
      </c>
      <c r="AJ79" s="70" t="s">
        <v>1094</v>
      </c>
      <c r="AK79" s="70">
        <v>1</v>
      </c>
      <c r="AL79" s="108" t="s">
        <v>6293</v>
      </c>
      <c r="AM79" t="e">
        <v>#N/A</v>
      </c>
      <c r="AN79" t="e">
        <f t="shared" si="27"/>
        <v>#N/A</v>
      </c>
    </row>
    <row r="80" spans="1:42" ht="14.4" hidden="1" customHeight="1" x14ac:dyDescent="0.3">
      <c r="A80" s="59" t="str">
        <f t="shared" si="26"/>
        <v>SGD01-PHR-MIO-00</v>
      </c>
      <c r="B80" s="59" t="s">
        <v>1216</v>
      </c>
      <c r="C80" s="59" t="s">
        <v>1985</v>
      </c>
      <c r="D80" s="59" t="s">
        <v>1217</v>
      </c>
      <c r="E80" s="59" t="s">
        <v>143</v>
      </c>
      <c r="F80" s="59" t="s">
        <v>1168</v>
      </c>
      <c r="G80" s="70" t="s">
        <v>5631</v>
      </c>
      <c r="H80" s="161" t="s">
        <v>1808</v>
      </c>
      <c r="I80" s="161" t="s">
        <v>4900</v>
      </c>
      <c r="J80" s="59" t="s">
        <v>68</v>
      </c>
      <c r="K80" s="59" t="s">
        <v>6365</v>
      </c>
      <c r="L80" s="82" t="str">
        <f t="shared" si="16"/>
        <v>0513001</v>
      </c>
      <c r="M80" s="82" t="s">
        <v>4686</v>
      </c>
      <c r="N80" s="70" t="s">
        <v>2687</v>
      </c>
      <c r="O80" s="59" t="s">
        <v>2997</v>
      </c>
      <c r="P80" s="59" t="str">
        <f t="shared" si="37"/>
        <v>0513001</v>
      </c>
      <c r="Q80" s="162" t="s">
        <v>3613</v>
      </c>
      <c r="R80" s="59" t="s">
        <v>2997</v>
      </c>
      <c r="S80" s="59" t="s">
        <v>2932</v>
      </c>
      <c r="T80" s="59" t="str">
        <f>TRIM(CONCATENATE(W80))</f>
        <v>SGD01 - PHR Unmapped</v>
      </c>
      <c r="U80" s="59" t="s">
        <v>2932</v>
      </c>
      <c r="V80" s="70" t="s">
        <v>5920</v>
      </c>
      <c r="W80" s="70" t="str">
        <f>TRIM(CONCATENATE(K80," - ",V80))</f>
        <v>SGD01 - PHR Unmapped</v>
      </c>
      <c r="X80" s="70" t="s">
        <v>1094</v>
      </c>
      <c r="Y80" s="70" t="s">
        <v>774</v>
      </c>
      <c r="Z80" s="164" t="s">
        <v>774</v>
      </c>
      <c r="AA80" s="171" t="s">
        <v>774</v>
      </c>
      <c r="AB80" s="70" t="s">
        <v>774</v>
      </c>
      <c r="AC80" s="70" t="s">
        <v>1170</v>
      </c>
      <c r="AD80" s="70" t="s">
        <v>19</v>
      </c>
      <c r="AE80" s="82" t="s">
        <v>1162</v>
      </c>
      <c r="AF80" s="161" t="s">
        <v>1171</v>
      </c>
      <c r="AG80" s="119" t="s">
        <v>1159</v>
      </c>
      <c r="AH80" s="59" t="s">
        <v>2933</v>
      </c>
      <c r="AI80" s="70" t="s">
        <v>5470</v>
      </c>
      <c r="AJ80" s="70" t="s">
        <v>1094</v>
      </c>
      <c r="AK80" s="70">
        <v>0</v>
      </c>
      <c r="AL80" s="108" t="s">
        <v>5606</v>
      </c>
      <c r="AM80" t="s">
        <v>2997</v>
      </c>
      <c r="AN80" t="b">
        <f t="shared" si="27"/>
        <v>1</v>
      </c>
      <c r="AP80" t="s">
        <v>8085</v>
      </c>
    </row>
    <row r="81" spans="1:42" ht="14.4" hidden="1" customHeight="1" x14ac:dyDescent="0.3">
      <c r="A81" s="59" t="str">
        <f t="shared" si="26"/>
        <v>SGD01-PHR-ASM-01</v>
      </c>
      <c r="B81" s="59" t="s">
        <v>1216</v>
      </c>
      <c r="C81" s="59" t="s">
        <v>1985</v>
      </c>
      <c r="D81" s="59" t="s">
        <v>1217</v>
      </c>
      <c r="E81" s="59" t="s">
        <v>143</v>
      </c>
      <c r="F81" s="59" t="s">
        <v>1168</v>
      </c>
      <c r="G81" s="70" t="s">
        <v>5631</v>
      </c>
      <c r="H81" s="161" t="s">
        <v>1808</v>
      </c>
      <c r="I81" s="161" t="s">
        <v>4900</v>
      </c>
      <c r="J81" s="59" t="s">
        <v>68</v>
      </c>
      <c r="K81" s="59" t="s">
        <v>6365</v>
      </c>
      <c r="L81" s="82" t="str">
        <f t="shared" si="16"/>
        <v>05130</v>
      </c>
      <c r="M81" s="82" t="s">
        <v>4686</v>
      </c>
      <c r="N81" s="70" t="s">
        <v>2687</v>
      </c>
      <c r="O81" s="59" t="s">
        <v>2945</v>
      </c>
      <c r="P81" s="59" t="str">
        <f>O80</f>
        <v>0513001</v>
      </c>
      <c r="Q81" s="162" t="str">
        <f>CONCATENATE(O81,"@gspharma.com")</f>
        <v>05130@gspharma.com</v>
      </c>
      <c r="R81" s="59" t="s">
        <v>2945</v>
      </c>
      <c r="S81" s="59" t="s">
        <v>2933</v>
      </c>
      <c r="T81" s="59" t="str">
        <f>W81</f>
        <v>SGD01 - ASM - Amir Abbas</v>
      </c>
      <c r="U81" s="59" t="s">
        <v>2933</v>
      </c>
      <c r="V81" s="70" t="s">
        <v>5470</v>
      </c>
      <c r="W81" s="70" t="str">
        <f>TRIM(CONCATENATE(K81," - ",AD81," - ",V81))</f>
        <v>SGD01 - ASM - Amir Abbas</v>
      </c>
      <c r="X81" s="70" t="s">
        <v>1094</v>
      </c>
      <c r="Y81" s="70" t="s">
        <v>6305</v>
      </c>
      <c r="Z81" s="164" t="s">
        <v>774</v>
      </c>
      <c r="AA81" s="171">
        <v>41688</v>
      </c>
      <c r="AB81" s="70" t="s">
        <v>774</v>
      </c>
      <c r="AC81" s="70" t="s">
        <v>1219</v>
      </c>
      <c r="AD81" s="70" t="s">
        <v>1028</v>
      </c>
      <c r="AE81" s="82" t="s">
        <v>3414</v>
      </c>
      <c r="AF81" s="161" t="s">
        <v>1171</v>
      </c>
      <c r="AG81" s="70" t="s">
        <v>1159</v>
      </c>
      <c r="AH81" s="59" t="s">
        <v>1743</v>
      </c>
      <c r="AI81" s="70" t="s">
        <v>5826</v>
      </c>
      <c r="AJ81" s="70" t="s">
        <v>67</v>
      </c>
      <c r="AK81" s="70">
        <v>2</v>
      </c>
      <c r="AL81" s="108" t="s">
        <v>6294</v>
      </c>
      <c r="AM81" t="e">
        <v>#N/A</v>
      </c>
      <c r="AN81" t="e">
        <f t="shared" si="27"/>
        <v>#N/A</v>
      </c>
      <c r="AP81" t="s">
        <v>8085</v>
      </c>
    </row>
    <row r="82" spans="1:42" ht="14.4" hidden="1" customHeight="1" x14ac:dyDescent="0.3">
      <c r="A82" s="59" t="str">
        <f t="shared" si="26"/>
        <v>ISB01-PHR-MIO-01</v>
      </c>
      <c r="B82" s="59" t="s">
        <v>1216</v>
      </c>
      <c r="C82" s="59" t="s">
        <v>1985</v>
      </c>
      <c r="D82" s="59" t="s">
        <v>1217</v>
      </c>
      <c r="E82" s="59" t="s">
        <v>143</v>
      </c>
      <c r="F82" s="59" t="s">
        <v>1168</v>
      </c>
      <c r="G82" s="70" t="s">
        <v>5631</v>
      </c>
      <c r="H82" s="59" t="s">
        <v>2867</v>
      </c>
      <c r="I82" s="59" t="s">
        <v>144</v>
      </c>
      <c r="J82" s="59" t="s">
        <v>2862</v>
      </c>
      <c r="K82" s="59" t="s">
        <v>6364</v>
      </c>
      <c r="L82" s="82" t="str">
        <f t="shared" si="16"/>
        <v>0511001</v>
      </c>
      <c r="M82" s="82" t="s">
        <v>4686</v>
      </c>
      <c r="N82" s="70" t="s">
        <v>2687</v>
      </c>
      <c r="O82" s="82" t="s">
        <v>2457</v>
      </c>
      <c r="P82" s="59" t="str">
        <f t="shared" ref="P82:P91" si="39">O82</f>
        <v>0511001</v>
      </c>
      <c r="Q82" s="162" t="str">
        <f t="shared" ref="Q82:Q90" si="40">CONCATENATE(O82,"@gspharma.com")</f>
        <v>0511001@gspharma.com</v>
      </c>
      <c r="R82" s="59" t="s">
        <v>2457</v>
      </c>
      <c r="S82" s="59" t="s">
        <v>2908</v>
      </c>
      <c r="T82" s="59" t="str">
        <f t="shared" ref="T82:T87" si="41">TRIM(CONCATENATE(V82," (",S82,")"))</f>
        <v>M. Miskeen Khan (ISB01-PHR-MIO-01)</v>
      </c>
      <c r="U82" s="59" t="s">
        <v>2908</v>
      </c>
      <c r="V82" s="70" t="s">
        <v>6683</v>
      </c>
      <c r="W82" s="70" t="str">
        <f t="shared" ref="W82:W90" si="42">TRIM(CONCATENATE(K82," - ",AD82," - ",V82))</f>
        <v>ISB01 - MIO - M. Miskeen Khan</v>
      </c>
      <c r="X82" s="70" t="s">
        <v>144</v>
      </c>
      <c r="Y82" s="70" t="s">
        <v>6305</v>
      </c>
      <c r="Z82" s="164" t="s">
        <v>774</v>
      </c>
      <c r="AA82" s="171">
        <v>45111</v>
      </c>
      <c r="AB82" s="70" t="s">
        <v>774</v>
      </c>
      <c r="AC82" s="70" t="s">
        <v>1170</v>
      </c>
      <c r="AD82" s="70" t="s">
        <v>19</v>
      </c>
      <c r="AE82" s="82" t="s">
        <v>1162</v>
      </c>
      <c r="AF82" s="70" t="s">
        <v>1171</v>
      </c>
      <c r="AG82" s="70" t="s">
        <v>1159</v>
      </c>
      <c r="AH82" s="59" t="s">
        <v>2913</v>
      </c>
      <c r="AI82" s="70" t="s">
        <v>7903</v>
      </c>
      <c r="AJ82" s="70" t="s">
        <v>144</v>
      </c>
      <c r="AK82" s="70">
        <v>1</v>
      </c>
      <c r="AL82" s="108" t="s">
        <v>6293</v>
      </c>
      <c r="AM82" t="s">
        <v>2457</v>
      </c>
      <c r="AN82" t="b">
        <f t="shared" si="27"/>
        <v>1</v>
      </c>
    </row>
    <row r="83" spans="1:42" ht="14.4" hidden="1" customHeight="1" x14ac:dyDescent="0.3">
      <c r="A83" s="59" t="str">
        <f t="shared" si="26"/>
        <v>ISB01-PHR-MIO-02</v>
      </c>
      <c r="B83" s="59" t="s">
        <v>1216</v>
      </c>
      <c r="C83" s="59" t="s">
        <v>1985</v>
      </c>
      <c r="D83" s="59" t="s">
        <v>1217</v>
      </c>
      <c r="E83" s="59" t="s">
        <v>143</v>
      </c>
      <c r="F83" s="59" t="s">
        <v>1168</v>
      </c>
      <c r="G83" s="70" t="s">
        <v>5631</v>
      </c>
      <c r="H83" s="59" t="s">
        <v>2867</v>
      </c>
      <c r="I83" s="59" t="s">
        <v>144</v>
      </c>
      <c r="J83" s="59" t="s">
        <v>2862</v>
      </c>
      <c r="K83" s="59" t="s">
        <v>6364</v>
      </c>
      <c r="L83" s="82" t="str">
        <f t="shared" si="16"/>
        <v>0511002</v>
      </c>
      <c r="M83" s="82" t="s">
        <v>4686</v>
      </c>
      <c r="N83" s="70" t="s">
        <v>2687</v>
      </c>
      <c r="O83" s="82" t="s">
        <v>2458</v>
      </c>
      <c r="P83" s="59" t="str">
        <f t="shared" si="39"/>
        <v>0511002</v>
      </c>
      <c r="Q83" s="162" t="str">
        <f t="shared" si="40"/>
        <v>0511002@gspharma.com</v>
      </c>
      <c r="R83" s="59" t="s">
        <v>2458</v>
      </c>
      <c r="S83" s="59" t="s">
        <v>2910</v>
      </c>
      <c r="T83" s="59" t="str">
        <f t="shared" si="41"/>
        <v>Ms. Ambreen Kanwal (ISB01-PHR-MIO-02)</v>
      </c>
      <c r="U83" s="59" t="s">
        <v>2910</v>
      </c>
      <c r="V83" s="70" t="s">
        <v>7898</v>
      </c>
      <c r="W83" s="70" t="str">
        <f t="shared" si="42"/>
        <v>ISB01 - MIO - Ms. Ambreen Kanwal</v>
      </c>
      <c r="X83" s="70" t="s">
        <v>145</v>
      </c>
      <c r="Y83" s="70" t="s">
        <v>6305</v>
      </c>
      <c r="Z83" s="164" t="s">
        <v>774</v>
      </c>
      <c r="AA83" s="172">
        <v>45115</v>
      </c>
      <c r="AB83" s="70" t="s">
        <v>774</v>
      </c>
      <c r="AC83" s="70" t="s">
        <v>1170</v>
      </c>
      <c r="AD83" s="70" t="s">
        <v>19</v>
      </c>
      <c r="AE83" s="82" t="s">
        <v>1162</v>
      </c>
      <c r="AF83" s="70" t="s">
        <v>1171</v>
      </c>
      <c r="AG83" s="70" t="s">
        <v>1159</v>
      </c>
      <c r="AH83" s="59" t="s">
        <v>2913</v>
      </c>
      <c r="AI83" s="70" t="s">
        <v>7903</v>
      </c>
      <c r="AJ83" s="70" t="s">
        <v>144</v>
      </c>
      <c r="AK83" s="70">
        <v>1</v>
      </c>
      <c r="AL83" s="108" t="s">
        <v>6293</v>
      </c>
      <c r="AM83" t="e">
        <v>#N/A</v>
      </c>
      <c r="AN83" t="e">
        <f t="shared" si="27"/>
        <v>#N/A</v>
      </c>
    </row>
    <row r="84" spans="1:42" ht="14.4" hidden="1" customHeight="1" x14ac:dyDescent="0.3">
      <c r="A84" s="59" t="str">
        <f t="shared" si="26"/>
        <v>ISB01-PHR-MIO-03</v>
      </c>
      <c r="B84" s="59" t="s">
        <v>1216</v>
      </c>
      <c r="C84" s="59" t="s">
        <v>1985</v>
      </c>
      <c r="D84" s="59" t="s">
        <v>1217</v>
      </c>
      <c r="E84" s="59" t="s">
        <v>143</v>
      </c>
      <c r="F84" s="59" t="s">
        <v>1168</v>
      </c>
      <c r="G84" s="70" t="s">
        <v>5631</v>
      </c>
      <c r="H84" s="59" t="s">
        <v>2867</v>
      </c>
      <c r="I84" s="59" t="s">
        <v>144</v>
      </c>
      <c r="J84" s="59" t="s">
        <v>2862</v>
      </c>
      <c r="K84" s="59" t="s">
        <v>6364</v>
      </c>
      <c r="L84" s="82" t="str">
        <f t="shared" si="16"/>
        <v>0511003</v>
      </c>
      <c r="M84" s="82" t="s">
        <v>4686</v>
      </c>
      <c r="N84" s="70" t="s">
        <v>2687</v>
      </c>
      <c r="O84" s="82" t="s">
        <v>2459</v>
      </c>
      <c r="P84" s="59" t="str">
        <f t="shared" si="39"/>
        <v>0511003</v>
      </c>
      <c r="Q84" s="162" t="str">
        <f t="shared" si="40"/>
        <v>0511003@gspharma.com</v>
      </c>
      <c r="R84" s="59" t="s">
        <v>2460</v>
      </c>
      <c r="S84" s="59" t="s">
        <v>2911</v>
      </c>
      <c r="T84" s="59" t="str">
        <f t="shared" si="41"/>
        <v>M. Suleman Rahess (ISB01-PHR-MIO-03)</v>
      </c>
      <c r="U84" s="59" t="s">
        <v>2911</v>
      </c>
      <c r="V84" s="70" t="s">
        <v>7904</v>
      </c>
      <c r="W84" s="70" t="str">
        <f t="shared" si="42"/>
        <v>ISB01 - MIO - M. Suleman Rahess</v>
      </c>
      <c r="X84" s="70" t="s">
        <v>145</v>
      </c>
      <c r="Y84" s="70" t="s">
        <v>6305</v>
      </c>
      <c r="Z84" s="164" t="s">
        <v>774</v>
      </c>
      <c r="AA84" s="171" t="s">
        <v>774</v>
      </c>
      <c r="AB84" s="70" t="s">
        <v>774</v>
      </c>
      <c r="AC84" s="70" t="s">
        <v>1170</v>
      </c>
      <c r="AD84" s="70" t="s">
        <v>19</v>
      </c>
      <c r="AE84" s="82" t="s">
        <v>1162</v>
      </c>
      <c r="AF84" s="70" t="s">
        <v>1171</v>
      </c>
      <c r="AG84" s="70" t="s">
        <v>1159</v>
      </c>
      <c r="AH84" s="59" t="s">
        <v>2913</v>
      </c>
      <c r="AI84" s="70" t="s">
        <v>7903</v>
      </c>
      <c r="AJ84" s="70" t="s">
        <v>144</v>
      </c>
      <c r="AK84" s="70">
        <v>1</v>
      </c>
      <c r="AL84" s="108" t="s">
        <v>6293</v>
      </c>
      <c r="AM84" t="e">
        <v>#N/A</v>
      </c>
      <c r="AN84" t="e">
        <f t="shared" si="27"/>
        <v>#N/A</v>
      </c>
    </row>
    <row r="85" spans="1:42" ht="14.4" hidden="1" customHeight="1" x14ac:dyDescent="0.3">
      <c r="A85" s="59" t="str">
        <f t="shared" si="26"/>
        <v>ISB01-PHR-MIO-04</v>
      </c>
      <c r="B85" s="59" t="s">
        <v>1216</v>
      </c>
      <c r="C85" s="59" t="s">
        <v>1985</v>
      </c>
      <c r="D85" s="59" t="s">
        <v>1217</v>
      </c>
      <c r="E85" s="59" t="s">
        <v>143</v>
      </c>
      <c r="F85" s="59" t="s">
        <v>1168</v>
      </c>
      <c r="G85" s="70" t="s">
        <v>5631</v>
      </c>
      <c r="H85" s="59" t="s">
        <v>2867</v>
      </c>
      <c r="I85" s="59" t="s">
        <v>144</v>
      </c>
      <c r="J85" s="59" t="s">
        <v>2862</v>
      </c>
      <c r="K85" s="59" t="s">
        <v>6364</v>
      </c>
      <c r="L85" s="82" t="str">
        <f t="shared" si="16"/>
        <v>0511004</v>
      </c>
      <c r="M85" s="82" t="s">
        <v>4686</v>
      </c>
      <c r="N85" s="70" t="s">
        <v>2687</v>
      </c>
      <c r="O85" s="59" t="s">
        <v>2460</v>
      </c>
      <c r="P85" s="59" t="str">
        <f t="shared" si="39"/>
        <v>0511004</v>
      </c>
      <c r="Q85" s="162" t="str">
        <f t="shared" si="40"/>
        <v>0511004@gspharma.com</v>
      </c>
      <c r="R85" s="59" t="s">
        <v>2460</v>
      </c>
      <c r="S85" s="59" t="s">
        <v>5356</v>
      </c>
      <c r="T85" s="59" t="str">
        <f t="shared" si="41"/>
        <v>Nadeem Niaz (ISB01-PHR-MIO-04)</v>
      </c>
      <c r="U85" s="59" t="s">
        <v>5356</v>
      </c>
      <c r="V85" s="70" t="s">
        <v>6734</v>
      </c>
      <c r="W85" s="70" t="str">
        <f t="shared" si="42"/>
        <v>ISB01 - MIO - Nadeem Niaz</v>
      </c>
      <c r="X85" s="70" t="s">
        <v>1029</v>
      </c>
      <c r="Y85" s="70" t="s">
        <v>6305</v>
      </c>
      <c r="Z85" s="164" t="s">
        <v>774</v>
      </c>
      <c r="AA85" s="171">
        <v>45149</v>
      </c>
      <c r="AB85" s="70" t="s">
        <v>774</v>
      </c>
      <c r="AC85" s="70" t="s">
        <v>1170</v>
      </c>
      <c r="AD85" s="70" t="s">
        <v>19</v>
      </c>
      <c r="AE85" s="82" t="s">
        <v>1162</v>
      </c>
      <c r="AF85" s="70" t="s">
        <v>1171</v>
      </c>
      <c r="AG85" s="70" t="s">
        <v>1159</v>
      </c>
      <c r="AH85" s="59" t="s">
        <v>2913</v>
      </c>
      <c r="AI85" s="70" t="s">
        <v>7903</v>
      </c>
      <c r="AJ85" s="70" t="s">
        <v>144</v>
      </c>
      <c r="AK85" s="70">
        <v>1</v>
      </c>
      <c r="AL85" s="108" t="s">
        <v>6293</v>
      </c>
      <c r="AM85" t="s">
        <v>2460</v>
      </c>
      <c r="AN85" t="b">
        <f t="shared" si="27"/>
        <v>1</v>
      </c>
    </row>
    <row r="86" spans="1:42" ht="14.4" hidden="1" customHeight="1" x14ac:dyDescent="0.3">
      <c r="A86" s="59" t="str">
        <f t="shared" si="26"/>
        <v>ISB01-PHR-MIO-05</v>
      </c>
      <c r="B86" s="59" t="s">
        <v>1216</v>
      </c>
      <c r="C86" s="59" t="s">
        <v>1985</v>
      </c>
      <c r="D86" s="59" t="s">
        <v>1217</v>
      </c>
      <c r="E86" s="59" t="s">
        <v>143</v>
      </c>
      <c r="F86" s="59" t="s">
        <v>1168</v>
      </c>
      <c r="G86" s="70" t="s">
        <v>5631</v>
      </c>
      <c r="H86" s="59" t="s">
        <v>2867</v>
      </c>
      <c r="I86" s="59" t="s">
        <v>144</v>
      </c>
      <c r="J86" s="59" t="s">
        <v>2862</v>
      </c>
      <c r="K86" s="59" t="s">
        <v>6364</v>
      </c>
      <c r="L86" s="82" t="str">
        <f t="shared" si="16"/>
        <v>0412005</v>
      </c>
      <c r="M86" s="82" t="s">
        <v>4686</v>
      </c>
      <c r="N86" s="70" t="s">
        <v>2687</v>
      </c>
      <c r="O86" s="59" t="s">
        <v>2483</v>
      </c>
      <c r="P86" s="59" t="str">
        <f t="shared" si="39"/>
        <v>0412005</v>
      </c>
      <c r="Q86" s="162" t="str">
        <f t="shared" si="40"/>
        <v>0412005@gspharma.com</v>
      </c>
      <c r="R86" s="59" t="s">
        <v>2460</v>
      </c>
      <c r="S86" s="59" t="s">
        <v>5357</v>
      </c>
      <c r="T86" s="59" t="str">
        <f t="shared" si="41"/>
        <v>Furrukh Shahzad (ISB01-PHR-MIO-05)</v>
      </c>
      <c r="U86" s="59" t="s">
        <v>5357</v>
      </c>
      <c r="V86" s="70" t="s">
        <v>5362</v>
      </c>
      <c r="W86" s="70" t="str">
        <f t="shared" si="42"/>
        <v>ISB01 - MIO - Furrukh Shahzad</v>
      </c>
      <c r="X86" s="70" t="s">
        <v>142</v>
      </c>
      <c r="Y86" s="70" t="s">
        <v>6305</v>
      </c>
      <c r="Z86" s="164" t="s">
        <v>774</v>
      </c>
      <c r="AA86" s="171">
        <v>43652</v>
      </c>
      <c r="AB86" s="70" t="s">
        <v>774</v>
      </c>
      <c r="AC86" s="70" t="s">
        <v>1170</v>
      </c>
      <c r="AD86" s="70" t="s">
        <v>19</v>
      </c>
      <c r="AE86" s="82" t="s">
        <v>1162</v>
      </c>
      <c r="AF86" s="70" t="s">
        <v>1171</v>
      </c>
      <c r="AG86" s="70" t="s">
        <v>1159</v>
      </c>
      <c r="AH86" s="59" t="s">
        <v>2913</v>
      </c>
      <c r="AI86" s="70" t="s">
        <v>7903</v>
      </c>
      <c r="AJ86" s="70" t="s">
        <v>144</v>
      </c>
      <c r="AK86" s="70">
        <v>1</v>
      </c>
      <c r="AL86" s="108" t="s">
        <v>6293</v>
      </c>
      <c r="AM86" t="e">
        <v>#N/A</v>
      </c>
      <c r="AN86" t="e">
        <f t="shared" si="27"/>
        <v>#N/A</v>
      </c>
    </row>
    <row r="87" spans="1:42" ht="14.4" hidden="1" customHeight="1" x14ac:dyDescent="0.3">
      <c r="A87" s="59" t="str">
        <f t="shared" si="26"/>
        <v>ISB01-PHR-MIO-06</v>
      </c>
      <c r="B87" s="59" t="s">
        <v>1216</v>
      </c>
      <c r="C87" s="59" t="s">
        <v>1985</v>
      </c>
      <c r="D87" s="59" t="s">
        <v>1217</v>
      </c>
      <c r="E87" s="59" t="s">
        <v>143</v>
      </c>
      <c r="F87" s="59" t="s">
        <v>1168</v>
      </c>
      <c r="G87" s="70" t="s">
        <v>5631</v>
      </c>
      <c r="H87" s="59" t="s">
        <v>2867</v>
      </c>
      <c r="I87" s="59" t="s">
        <v>144</v>
      </c>
      <c r="J87" s="59" t="s">
        <v>2862</v>
      </c>
      <c r="K87" s="59" t="s">
        <v>6364</v>
      </c>
      <c r="L87" s="82" t="str">
        <f t="shared" si="16"/>
        <v>0511005</v>
      </c>
      <c r="M87" s="82" t="s">
        <v>4686</v>
      </c>
      <c r="N87" s="70" t="s">
        <v>2687</v>
      </c>
      <c r="O87" s="59" t="s">
        <v>2461</v>
      </c>
      <c r="P87" s="59" t="str">
        <f t="shared" si="39"/>
        <v>0511005</v>
      </c>
      <c r="Q87" s="162" t="str">
        <f t="shared" si="40"/>
        <v>0511005@gspharma.com</v>
      </c>
      <c r="R87" s="59" t="s">
        <v>2460</v>
      </c>
      <c r="S87" s="59" t="s">
        <v>5358</v>
      </c>
      <c r="T87" s="59" t="str">
        <f t="shared" si="41"/>
        <v>Ms. Nighat Yasmeen (ISB01-PHR-MIO-06)</v>
      </c>
      <c r="U87" s="59" t="s">
        <v>5358</v>
      </c>
      <c r="V87" s="70" t="s">
        <v>7899</v>
      </c>
      <c r="W87" s="70" t="str">
        <f t="shared" si="42"/>
        <v>ISB01 - MIO - Ms. Nighat Yasmeen</v>
      </c>
      <c r="X87" s="70" t="s">
        <v>148</v>
      </c>
      <c r="Y87" s="70" t="s">
        <v>6305</v>
      </c>
      <c r="Z87" s="164" t="s">
        <v>774</v>
      </c>
      <c r="AA87" s="171">
        <v>45091</v>
      </c>
      <c r="AB87" s="70" t="s">
        <v>774</v>
      </c>
      <c r="AC87" s="70" t="s">
        <v>1170</v>
      </c>
      <c r="AD87" s="70" t="s">
        <v>19</v>
      </c>
      <c r="AE87" s="82" t="s">
        <v>1162</v>
      </c>
      <c r="AF87" s="70" t="s">
        <v>1171</v>
      </c>
      <c r="AG87" s="70" t="s">
        <v>1159</v>
      </c>
      <c r="AH87" s="59" t="s">
        <v>2913</v>
      </c>
      <c r="AI87" s="70" t="s">
        <v>7903</v>
      </c>
      <c r="AJ87" s="70" t="s">
        <v>144</v>
      </c>
      <c r="AK87" s="70">
        <v>1</v>
      </c>
      <c r="AL87" s="108" t="s">
        <v>6293</v>
      </c>
      <c r="AM87" t="e">
        <v>#N/A</v>
      </c>
      <c r="AN87" t="e">
        <f t="shared" si="27"/>
        <v>#N/A</v>
      </c>
    </row>
    <row r="88" spans="1:42" ht="14.4" hidden="1" customHeight="1" x14ac:dyDescent="0.3">
      <c r="A88" s="59" t="str">
        <f t="shared" si="26"/>
        <v>ISB01-PHR-MIO-07</v>
      </c>
      <c r="B88" s="59" t="s">
        <v>1216</v>
      </c>
      <c r="C88" s="59" t="s">
        <v>1985</v>
      </c>
      <c r="D88" s="59" t="s">
        <v>1217</v>
      </c>
      <c r="E88" s="59" t="s">
        <v>143</v>
      </c>
      <c r="F88" s="59" t="s">
        <v>1168</v>
      </c>
      <c r="G88" s="70" t="s">
        <v>5631</v>
      </c>
      <c r="H88" s="59" t="s">
        <v>2867</v>
      </c>
      <c r="I88" s="59" t="s">
        <v>144</v>
      </c>
      <c r="J88" s="59" t="s">
        <v>2862</v>
      </c>
      <c r="K88" s="59" t="s">
        <v>6364</v>
      </c>
      <c r="L88" s="82" t="str">
        <f t="shared" si="16"/>
        <v>0813001</v>
      </c>
      <c r="M88" s="82" t="s">
        <v>4686</v>
      </c>
      <c r="N88" s="70" t="s">
        <v>2687</v>
      </c>
      <c r="O88" s="82" t="s">
        <v>5179</v>
      </c>
      <c r="P88" s="59" t="str">
        <f t="shared" si="39"/>
        <v>0813001</v>
      </c>
      <c r="Q88" s="162" t="str">
        <f t="shared" si="40"/>
        <v>0813001@gspharma.com</v>
      </c>
      <c r="R88" s="59" t="s">
        <v>2460</v>
      </c>
      <c r="S88" s="59" t="s">
        <v>5359</v>
      </c>
      <c r="T88" s="59" t="str">
        <f>W88</f>
        <v>ISB01 - MIO - Vacant (Hystra)</v>
      </c>
      <c r="U88" s="59" t="s">
        <v>5359</v>
      </c>
      <c r="V88" s="70" t="s">
        <v>7900</v>
      </c>
      <c r="W88" s="70" t="str">
        <f t="shared" si="42"/>
        <v>ISB01 - MIO - Vacant (Hystra)</v>
      </c>
      <c r="X88" s="70" t="s">
        <v>145</v>
      </c>
      <c r="Y88" s="70" t="s">
        <v>6305</v>
      </c>
      <c r="Z88" s="164" t="s">
        <v>774</v>
      </c>
      <c r="AA88" s="171" t="s">
        <v>774</v>
      </c>
      <c r="AB88" s="70" t="s">
        <v>774</v>
      </c>
      <c r="AC88" s="70" t="s">
        <v>1170</v>
      </c>
      <c r="AD88" s="70" t="s">
        <v>19</v>
      </c>
      <c r="AE88" s="82" t="s">
        <v>1162</v>
      </c>
      <c r="AF88" s="70" t="s">
        <v>1171</v>
      </c>
      <c r="AG88" s="70" t="s">
        <v>1159</v>
      </c>
      <c r="AH88" s="59" t="s">
        <v>2913</v>
      </c>
      <c r="AI88" s="70" t="s">
        <v>7903</v>
      </c>
      <c r="AJ88" s="70" t="s">
        <v>144</v>
      </c>
      <c r="AK88" s="70">
        <v>1</v>
      </c>
      <c r="AL88" s="108" t="s">
        <v>6293</v>
      </c>
      <c r="AM88" t="s">
        <v>5179</v>
      </c>
      <c r="AN88" t="b">
        <f t="shared" si="27"/>
        <v>1</v>
      </c>
    </row>
    <row r="89" spans="1:42" ht="14.4" hidden="1" customHeight="1" x14ac:dyDescent="0.3">
      <c r="A89" s="59" t="str">
        <f t="shared" si="26"/>
        <v>ISB01-PHR-MIO-08</v>
      </c>
      <c r="B89" s="59" t="s">
        <v>1216</v>
      </c>
      <c r="C89" s="59" t="s">
        <v>1985</v>
      </c>
      <c r="D89" s="59" t="s">
        <v>1217</v>
      </c>
      <c r="E89" s="59" t="s">
        <v>143</v>
      </c>
      <c r="F89" s="59" t="s">
        <v>1168</v>
      </c>
      <c r="G89" s="70" t="s">
        <v>5631</v>
      </c>
      <c r="H89" s="59" t="s">
        <v>2867</v>
      </c>
      <c r="I89" s="59" t="s">
        <v>144</v>
      </c>
      <c r="J89" s="59" t="s">
        <v>2862</v>
      </c>
      <c r="K89" s="59" t="s">
        <v>6364</v>
      </c>
      <c r="L89" s="82" t="str">
        <f t="shared" si="16"/>
        <v>0813002</v>
      </c>
      <c r="M89" s="82" t="s">
        <v>4686</v>
      </c>
      <c r="N89" s="70" t="s">
        <v>2687</v>
      </c>
      <c r="O89" s="82" t="s">
        <v>5895</v>
      </c>
      <c r="P89" s="59" t="str">
        <f t="shared" si="39"/>
        <v>0813002</v>
      </c>
      <c r="Q89" s="162" t="str">
        <f t="shared" si="40"/>
        <v>0813002@gspharma.com</v>
      </c>
      <c r="R89" s="59" t="s">
        <v>2460</v>
      </c>
      <c r="S89" s="59" t="s">
        <v>7992</v>
      </c>
      <c r="T89" s="59" t="str">
        <f>TRIM(CONCATENATE(V89," (",S89,")"))</f>
        <v>M. Azam (Hystra) (ISB01-PHR-MIO-08)</v>
      </c>
      <c r="U89" s="59" t="s">
        <v>7992</v>
      </c>
      <c r="V89" s="70" t="s">
        <v>7901</v>
      </c>
      <c r="W89" s="70" t="str">
        <f t="shared" si="42"/>
        <v>ISB01 - MIO - M. Azam (Hystra)</v>
      </c>
      <c r="X89" s="70" t="s">
        <v>145</v>
      </c>
      <c r="Y89" s="70" t="s">
        <v>6305</v>
      </c>
      <c r="Z89" s="164" t="s">
        <v>774</v>
      </c>
      <c r="AA89" s="171" t="s">
        <v>774</v>
      </c>
      <c r="AB89" s="70" t="s">
        <v>774</v>
      </c>
      <c r="AC89" s="70" t="s">
        <v>1170</v>
      </c>
      <c r="AD89" s="70" t="s">
        <v>19</v>
      </c>
      <c r="AE89" s="82" t="s">
        <v>1162</v>
      </c>
      <c r="AF89" s="70" t="s">
        <v>1171</v>
      </c>
      <c r="AG89" s="70" t="s">
        <v>1159</v>
      </c>
      <c r="AH89" s="59" t="s">
        <v>2913</v>
      </c>
      <c r="AI89" s="70" t="s">
        <v>7903</v>
      </c>
      <c r="AJ89" s="70" t="s">
        <v>144</v>
      </c>
      <c r="AK89" s="70">
        <v>1</v>
      </c>
      <c r="AL89" s="108" t="s">
        <v>6293</v>
      </c>
      <c r="AM89" t="s">
        <v>5895</v>
      </c>
      <c r="AN89" t="b">
        <f t="shared" si="27"/>
        <v>1</v>
      </c>
    </row>
    <row r="90" spans="1:42" ht="14.4" hidden="1" customHeight="1" x14ac:dyDescent="0.3">
      <c r="A90" s="59" t="str">
        <f t="shared" si="26"/>
        <v>ISB01-PHR-MIO-09</v>
      </c>
      <c r="B90" s="59" t="s">
        <v>1216</v>
      </c>
      <c r="C90" s="59" t="s">
        <v>1985</v>
      </c>
      <c r="D90" s="59" t="s">
        <v>1217</v>
      </c>
      <c r="E90" s="59" t="s">
        <v>143</v>
      </c>
      <c r="F90" s="59" t="s">
        <v>1168</v>
      </c>
      <c r="G90" s="70" t="s">
        <v>5631</v>
      </c>
      <c r="H90" s="59" t="s">
        <v>2867</v>
      </c>
      <c r="I90" s="59" t="s">
        <v>144</v>
      </c>
      <c r="J90" s="59" t="s">
        <v>2862</v>
      </c>
      <c r="K90" s="59" t="s">
        <v>6364</v>
      </c>
      <c r="L90" s="82" t="str">
        <f t="shared" si="16"/>
        <v>0511007</v>
      </c>
      <c r="M90" s="82" t="s">
        <v>4686</v>
      </c>
      <c r="N90" s="70" t="s">
        <v>2687</v>
      </c>
      <c r="O90" s="82" t="s">
        <v>2996</v>
      </c>
      <c r="P90" s="59" t="str">
        <f t="shared" si="39"/>
        <v>0511007</v>
      </c>
      <c r="Q90" s="162" t="str">
        <f t="shared" si="40"/>
        <v>0511007@gspharma.com</v>
      </c>
      <c r="R90" s="59" t="s">
        <v>2460</v>
      </c>
      <c r="S90" s="59" t="s">
        <v>8001</v>
      </c>
      <c r="T90" s="59" t="str">
        <f>TRIM(CONCATENATE(V90," (",S90,")"))</f>
        <v>Iftikhar Ahmed (BHFA) (ISB01-PHR-MIO-09)</v>
      </c>
      <c r="U90" s="59" t="s">
        <v>8001</v>
      </c>
      <c r="V90" s="70" t="s">
        <v>7902</v>
      </c>
      <c r="W90" s="70" t="str">
        <f t="shared" si="42"/>
        <v>ISB01 - MIO - Iftikhar Ahmed (BHFA)</v>
      </c>
      <c r="X90" s="70" t="s">
        <v>4304</v>
      </c>
      <c r="Y90" s="70" t="s">
        <v>6305</v>
      </c>
      <c r="Z90" s="164" t="s">
        <v>774</v>
      </c>
      <c r="AA90" s="171">
        <v>45447</v>
      </c>
      <c r="AB90" s="70" t="s">
        <v>774</v>
      </c>
      <c r="AC90" s="70" t="s">
        <v>1170</v>
      </c>
      <c r="AD90" s="70" t="s">
        <v>19</v>
      </c>
      <c r="AE90" s="82" t="s">
        <v>1162</v>
      </c>
      <c r="AF90" s="70" t="s">
        <v>1171</v>
      </c>
      <c r="AG90" s="70" t="s">
        <v>1159</v>
      </c>
      <c r="AH90" s="59" t="s">
        <v>2913</v>
      </c>
      <c r="AI90" s="70" t="s">
        <v>7903</v>
      </c>
      <c r="AJ90" s="70" t="s">
        <v>144</v>
      </c>
      <c r="AK90" s="70">
        <v>1</v>
      </c>
      <c r="AL90" s="108" t="s">
        <v>6293</v>
      </c>
      <c r="AM90" t="e">
        <v>#N/A</v>
      </c>
      <c r="AN90" t="e">
        <f t="shared" si="27"/>
        <v>#N/A</v>
      </c>
    </row>
    <row r="91" spans="1:42" ht="14.4" hidden="1" customHeight="1" x14ac:dyDescent="0.3">
      <c r="A91" s="59" t="str">
        <f t="shared" si="26"/>
        <v>ISB01-PHR-MIO-00</v>
      </c>
      <c r="B91" s="59" t="s">
        <v>1216</v>
      </c>
      <c r="C91" s="59" t="s">
        <v>1985</v>
      </c>
      <c r="D91" s="59" t="s">
        <v>1217</v>
      </c>
      <c r="E91" s="59" t="s">
        <v>143</v>
      </c>
      <c r="F91" s="59" t="s">
        <v>1168</v>
      </c>
      <c r="G91" s="70" t="s">
        <v>5631</v>
      </c>
      <c r="H91" s="59" t="s">
        <v>2867</v>
      </c>
      <c r="I91" s="59" t="s">
        <v>144</v>
      </c>
      <c r="J91" s="59" t="s">
        <v>2862</v>
      </c>
      <c r="K91" s="59" t="s">
        <v>6364</v>
      </c>
      <c r="L91" s="82" t="str">
        <f t="shared" si="16"/>
        <v>0511006</v>
      </c>
      <c r="M91" s="82" t="s">
        <v>4686</v>
      </c>
      <c r="N91" s="70" t="s">
        <v>2687</v>
      </c>
      <c r="O91" s="59" t="s">
        <v>2990</v>
      </c>
      <c r="P91" s="59" t="str">
        <f t="shared" si="39"/>
        <v>0511006</v>
      </c>
      <c r="Q91" s="162" t="s">
        <v>3608</v>
      </c>
      <c r="R91" s="59" t="s">
        <v>2990</v>
      </c>
      <c r="S91" s="59" t="s">
        <v>2912</v>
      </c>
      <c r="T91" s="59" t="str">
        <f>TRIM(CONCATENATE(W91))</f>
        <v>ISB01 - PHR Unmapped</v>
      </c>
      <c r="U91" s="59" t="s">
        <v>2912</v>
      </c>
      <c r="V91" s="70" t="s">
        <v>5920</v>
      </c>
      <c r="W91" s="70" t="str">
        <f>TRIM(CONCATENATE(K91," - ",V91))</f>
        <v>ISB01 - PHR Unmapped</v>
      </c>
      <c r="X91" s="70" t="s">
        <v>144</v>
      </c>
      <c r="Y91" s="70" t="s">
        <v>774</v>
      </c>
      <c r="Z91" s="164" t="s">
        <v>774</v>
      </c>
      <c r="AA91" s="171" t="s">
        <v>774</v>
      </c>
      <c r="AB91" s="70" t="s">
        <v>774</v>
      </c>
      <c r="AC91" s="70" t="s">
        <v>1170</v>
      </c>
      <c r="AD91" s="70" t="s">
        <v>19</v>
      </c>
      <c r="AE91" s="82" t="s">
        <v>1162</v>
      </c>
      <c r="AF91" s="70" t="s">
        <v>1171</v>
      </c>
      <c r="AG91" s="70" t="s">
        <v>1159</v>
      </c>
      <c r="AH91" s="59" t="s">
        <v>2913</v>
      </c>
      <c r="AI91" s="70" t="s">
        <v>7903</v>
      </c>
      <c r="AJ91" s="70" t="s">
        <v>144</v>
      </c>
      <c r="AK91" s="70">
        <v>0</v>
      </c>
      <c r="AL91" s="108" t="s">
        <v>5606</v>
      </c>
      <c r="AM91" t="s">
        <v>2990</v>
      </c>
      <c r="AN91" t="b">
        <f t="shared" si="27"/>
        <v>1</v>
      </c>
      <c r="AP91" t="s">
        <v>8085</v>
      </c>
    </row>
    <row r="92" spans="1:42" ht="14.4" hidden="1" customHeight="1" x14ac:dyDescent="0.3">
      <c r="A92" s="59" t="str">
        <f t="shared" si="26"/>
        <v>ISB01-PHR-ASM-01</v>
      </c>
      <c r="B92" s="59" t="s">
        <v>1216</v>
      </c>
      <c r="C92" s="59" t="s">
        <v>1985</v>
      </c>
      <c r="D92" s="59" t="s">
        <v>1217</v>
      </c>
      <c r="E92" s="59" t="s">
        <v>143</v>
      </c>
      <c r="F92" s="59" t="s">
        <v>1168</v>
      </c>
      <c r="G92" s="70" t="s">
        <v>5631</v>
      </c>
      <c r="H92" s="59" t="s">
        <v>2867</v>
      </c>
      <c r="I92" s="59" t="s">
        <v>144</v>
      </c>
      <c r="J92" s="59" t="s">
        <v>2862</v>
      </c>
      <c r="K92" s="59" t="s">
        <v>6364</v>
      </c>
      <c r="L92" s="82" t="str">
        <f t="shared" si="16"/>
        <v>05110</v>
      </c>
      <c r="M92" s="82" t="s">
        <v>4686</v>
      </c>
      <c r="N92" s="70" t="s">
        <v>2687</v>
      </c>
      <c r="O92" s="59" t="s">
        <v>2696</v>
      </c>
      <c r="P92" s="59" t="str">
        <f>O91</f>
        <v>0511006</v>
      </c>
      <c r="Q92" s="162" t="str">
        <f t="shared" ref="Q92:Q102" si="43">CONCATENATE(O92,"@gspharma.com")</f>
        <v>05110@gspharma.com</v>
      </c>
      <c r="R92" s="59" t="s">
        <v>2696</v>
      </c>
      <c r="S92" s="59" t="s">
        <v>2913</v>
      </c>
      <c r="T92" s="59" t="str">
        <f>W92</f>
        <v>ISB01 - ASM - Laiq Taj</v>
      </c>
      <c r="U92" s="59" t="s">
        <v>2913</v>
      </c>
      <c r="V92" s="70" t="s">
        <v>7903</v>
      </c>
      <c r="W92" s="70" t="str">
        <f t="shared" ref="W92:W102" si="44">TRIM(CONCATENATE(K92," - ",AD92," - ",V92))</f>
        <v>ISB01 - ASM - Laiq Taj</v>
      </c>
      <c r="X92" s="70" t="s">
        <v>144</v>
      </c>
      <c r="Y92" s="70" t="s">
        <v>6305</v>
      </c>
      <c r="Z92" s="164" t="s">
        <v>774</v>
      </c>
      <c r="AA92" s="171">
        <v>45416</v>
      </c>
      <c r="AB92" s="70" t="s">
        <v>774</v>
      </c>
      <c r="AC92" s="70" t="s">
        <v>1219</v>
      </c>
      <c r="AD92" s="70" t="s">
        <v>1028</v>
      </c>
      <c r="AE92" s="82" t="s">
        <v>3414</v>
      </c>
      <c r="AF92" s="70" t="s">
        <v>1171</v>
      </c>
      <c r="AG92" s="70" t="s">
        <v>1159</v>
      </c>
      <c r="AH92" s="59" t="s">
        <v>1743</v>
      </c>
      <c r="AI92" s="70" t="s">
        <v>5826</v>
      </c>
      <c r="AJ92" s="70" t="s">
        <v>67</v>
      </c>
      <c r="AK92" s="70">
        <v>2</v>
      </c>
      <c r="AL92" s="108" t="s">
        <v>6294</v>
      </c>
      <c r="AM92" t="s">
        <v>2696</v>
      </c>
      <c r="AN92" t="b">
        <f t="shared" si="27"/>
        <v>1</v>
      </c>
      <c r="AP92" t="s">
        <v>8085</v>
      </c>
    </row>
    <row r="93" spans="1:42" ht="14.4" hidden="1" customHeight="1" x14ac:dyDescent="0.3">
      <c r="A93" s="59" t="str">
        <f t="shared" si="26"/>
        <v>PSH01-PHR-MIO-01</v>
      </c>
      <c r="B93" s="59" t="s">
        <v>1216</v>
      </c>
      <c r="C93" s="59" t="s">
        <v>1985</v>
      </c>
      <c r="D93" s="59" t="s">
        <v>1217</v>
      </c>
      <c r="E93" s="59" t="s">
        <v>143</v>
      </c>
      <c r="F93" s="59" t="s">
        <v>1168</v>
      </c>
      <c r="G93" s="70" t="s">
        <v>5631</v>
      </c>
      <c r="H93" s="59" t="s">
        <v>2866</v>
      </c>
      <c r="I93" s="59" t="s">
        <v>4899</v>
      </c>
      <c r="J93" s="59" t="s">
        <v>2861</v>
      </c>
      <c r="K93" s="59" t="s">
        <v>6363</v>
      </c>
      <c r="L93" s="82" t="str">
        <f t="shared" si="16"/>
        <v>0512001</v>
      </c>
      <c r="M93" s="82" t="s">
        <v>4686</v>
      </c>
      <c r="N93" s="70" t="s">
        <v>2687</v>
      </c>
      <c r="O93" s="59" t="s">
        <v>2451</v>
      </c>
      <c r="P93" s="59" t="str">
        <f t="shared" ref="P93:P103" si="45">O93</f>
        <v>0512001</v>
      </c>
      <c r="Q93" s="162" t="str">
        <f t="shared" si="43"/>
        <v>0512001@gspharma.com</v>
      </c>
      <c r="R93" s="59" t="s">
        <v>2451</v>
      </c>
      <c r="S93" s="59" t="s">
        <v>2914</v>
      </c>
      <c r="T93" s="59" t="str">
        <f t="shared" ref="T93:T102" si="46">TRIM(CONCATENATE(V93," (",S93,")"))</f>
        <v>Noman Khan (PSH01-PHR-MIO-01)</v>
      </c>
      <c r="U93" s="59" t="s">
        <v>2914</v>
      </c>
      <c r="V93" s="70" t="s">
        <v>2915</v>
      </c>
      <c r="W93" s="70" t="str">
        <f t="shared" si="44"/>
        <v>PSH01 - MIO - Noman Khan</v>
      </c>
      <c r="X93" s="70" t="s">
        <v>149</v>
      </c>
      <c r="Y93" s="70" t="s">
        <v>6305</v>
      </c>
      <c r="Z93" s="164" t="s">
        <v>774</v>
      </c>
      <c r="AA93" s="171">
        <v>43284</v>
      </c>
      <c r="AB93" s="70" t="s">
        <v>774</v>
      </c>
      <c r="AC93" s="70" t="s">
        <v>1170</v>
      </c>
      <c r="AD93" s="70" t="s">
        <v>19</v>
      </c>
      <c r="AE93" s="82" t="s">
        <v>1162</v>
      </c>
      <c r="AF93" s="70" t="s">
        <v>1171</v>
      </c>
      <c r="AG93" s="70" t="s">
        <v>1159</v>
      </c>
      <c r="AH93" s="59" t="s">
        <v>2922</v>
      </c>
      <c r="AI93" s="70" t="s">
        <v>7917</v>
      </c>
      <c r="AJ93" s="70" t="s">
        <v>149</v>
      </c>
      <c r="AK93" s="70">
        <v>1</v>
      </c>
      <c r="AL93" s="108" t="s">
        <v>6293</v>
      </c>
      <c r="AM93" t="e">
        <v>#N/A</v>
      </c>
      <c r="AN93" t="e">
        <f t="shared" si="27"/>
        <v>#N/A</v>
      </c>
    </row>
    <row r="94" spans="1:42" ht="14.4" hidden="1" customHeight="1" x14ac:dyDescent="0.3">
      <c r="A94" s="59" t="str">
        <f t="shared" si="26"/>
        <v>PSH01-PHR-MIO-02</v>
      </c>
      <c r="B94" s="59" t="s">
        <v>1216</v>
      </c>
      <c r="C94" s="59" t="s">
        <v>1985</v>
      </c>
      <c r="D94" s="59" t="s">
        <v>1217</v>
      </c>
      <c r="E94" s="59" t="s">
        <v>143</v>
      </c>
      <c r="F94" s="59" t="s">
        <v>1168</v>
      </c>
      <c r="G94" s="70" t="s">
        <v>5631</v>
      </c>
      <c r="H94" s="59" t="s">
        <v>2866</v>
      </c>
      <c r="I94" s="59" t="s">
        <v>4899</v>
      </c>
      <c r="J94" s="59" t="s">
        <v>2861</v>
      </c>
      <c r="K94" s="59" t="s">
        <v>6363</v>
      </c>
      <c r="L94" s="82" t="str">
        <f t="shared" si="16"/>
        <v>0512002</v>
      </c>
      <c r="M94" s="82" t="s">
        <v>4686</v>
      </c>
      <c r="N94" s="70" t="s">
        <v>2687</v>
      </c>
      <c r="O94" s="59" t="s">
        <v>2452</v>
      </c>
      <c r="P94" s="59" t="str">
        <f t="shared" si="45"/>
        <v>0512002</v>
      </c>
      <c r="Q94" s="162" t="str">
        <f t="shared" si="43"/>
        <v>0512002@gspharma.com</v>
      </c>
      <c r="R94" s="59" t="s">
        <v>2452</v>
      </c>
      <c r="S94" s="59" t="s">
        <v>2916</v>
      </c>
      <c r="T94" s="59" t="str">
        <f>TRIM(CONCATENATE(V94," (",S94,")"))</f>
        <v>Ms. Rozia Bibi (PSH01-PHR-MIO-02)</v>
      </c>
      <c r="U94" s="59" t="s">
        <v>2916</v>
      </c>
      <c r="V94" s="70" t="s">
        <v>7909</v>
      </c>
      <c r="W94" s="70" t="str">
        <f t="shared" si="44"/>
        <v>PSH01 - MIO - Ms. Rozia Bibi</v>
      </c>
      <c r="X94" s="70" t="s">
        <v>149</v>
      </c>
      <c r="Y94" s="70" t="s">
        <v>6305</v>
      </c>
      <c r="Z94" s="164" t="s">
        <v>774</v>
      </c>
      <c r="AA94" s="171">
        <v>44196</v>
      </c>
      <c r="AB94" s="70" t="s">
        <v>774</v>
      </c>
      <c r="AC94" s="70" t="s">
        <v>1170</v>
      </c>
      <c r="AD94" s="70" t="s">
        <v>19</v>
      </c>
      <c r="AE94" s="82" t="s">
        <v>1162</v>
      </c>
      <c r="AF94" s="70" t="s">
        <v>1171</v>
      </c>
      <c r="AG94" s="70" t="s">
        <v>1159</v>
      </c>
      <c r="AH94" s="59" t="s">
        <v>2922</v>
      </c>
      <c r="AI94" s="70" t="s">
        <v>7917</v>
      </c>
      <c r="AJ94" s="70" t="s">
        <v>149</v>
      </c>
      <c r="AK94" s="70">
        <v>1</v>
      </c>
      <c r="AL94" s="108" t="s">
        <v>6293</v>
      </c>
      <c r="AM94" t="e">
        <v>#N/A</v>
      </c>
      <c r="AN94" t="e">
        <f t="shared" si="27"/>
        <v>#N/A</v>
      </c>
    </row>
    <row r="95" spans="1:42" ht="14.4" hidden="1" customHeight="1" x14ac:dyDescent="0.3">
      <c r="A95" s="59" t="str">
        <f t="shared" si="26"/>
        <v>PSH01-PHR-MIO-03</v>
      </c>
      <c r="B95" s="59" t="s">
        <v>1216</v>
      </c>
      <c r="C95" s="59" t="s">
        <v>1985</v>
      </c>
      <c r="D95" s="59" t="s">
        <v>1217</v>
      </c>
      <c r="E95" s="59" t="s">
        <v>143</v>
      </c>
      <c r="F95" s="59" t="s">
        <v>1168</v>
      </c>
      <c r="G95" s="70" t="s">
        <v>5631</v>
      </c>
      <c r="H95" s="59" t="s">
        <v>2866</v>
      </c>
      <c r="I95" s="59" t="s">
        <v>4899</v>
      </c>
      <c r="J95" s="59" t="s">
        <v>2861</v>
      </c>
      <c r="K95" s="59" t="s">
        <v>6363</v>
      </c>
      <c r="L95" s="82" t="str">
        <f t="shared" si="16"/>
        <v>0512004</v>
      </c>
      <c r="M95" s="82" t="s">
        <v>4686</v>
      </c>
      <c r="N95" s="70" t="s">
        <v>2687</v>
      </c>
      <c r="O95" s="59" t="s">
        <v>2454</v>
      </c>
      <c r="P95" s="59" t="str">
        <f t="shared" si="45"/>
        <v>0512004</v>
      </c>
      <c r="Q95" s="162" t="str">
        <f t="shared" si="43"/>
        <v>0512004@gspharma.com</v>
      </c>
      <c r="R95" s="59" t="s">
        <v>2452</v>
      </c>
      <c r="S95" s="59" t="s">
        <v>2917</v>
      </c>
      <c r="T95" s="59" t="str">
        <f>TRIM(CONCATENATE(V95," (",S95,")"))</f>
        <v>Ms. Uzma Zaman (PSH01-PHR-MIO-03)</v>
      </c>
      <c r="U95" s="59" t="s">
        <v>2917</v>
      </c>
      <c r="V95" s="70" t="s">
        <v>7910</v>
      </c>
      <c r="W95" s="70" t="str">
        <f t="shared" si="44"/>
        <v>PSH01 - MIO - Ms. Uzma Zaman</v>
      </c>
      <c r="X95" s="70" t="s">
        <v>263</v>
      </c>
      <c r="Y95" s="70" t="s">
        <v>6305</v>
      </c>
      <c r="Z95" s="164" t="s">
        <v>774</v>
      </c>
      <c r="AA95" s="171">
        <v>45325</v>
      </c>
      <c r="AB95" s="70" t="s">
        <v>774</v>
      </c>
      <c r="AC95" s="70" t="s">
        <v>1170</v>
      </c>
      <c r="AD95" s="70" t="s">
        <v>19</v>
      </c>
      <c r="AE95" s="82" t="s">
        <v>1162</v>
      </c>
      <c r="AF95" s="70" t="s">
        <v>1171</v>
      </c>
      <c r="AG95" s="70" t="s">
        <v>1159</v>
      </c>
      <c r="AH95" s="59" t="s">
        <v>2922</v>
      </c>
      <c r="AI95" s="70" t="s">
        <v>7917</v>
      </c>
      <c r="AJ95" s="70" t="s">
        <v>149</v>
      </c>
      <c r="AK95" s="70">
        <v>1</v>
      </c>
      <c r="AL95" s="108" t="s">
        <v>6293</v>
      </c>
      <c r="AM95" t="s">
        <v>2454</v>
      </c>
      <c r="AN95" t="b">
        <f t="shared" si="27"/>
        <v>1</v>
      </c>
    </row>
    <row r="96" spans="1:42" ht="14.4" hidden="1" customHeight="1" x14ac:dyDescent="0.3">
      <c r="A96" s="59" t="str">
        <f t="shared" si="26"/>
        <v>PSH01-PHR-MIO-04</v>
      </c>
      <c r="B96" s="59" t="s">
        <v>1216</v>
      </c>
      <c r="C96" s="59" t="s">
        <v>1985</v>
      </c>
      <c r="D96" s="59" t="s">
        <v>1217</v>
      </c>
      <c r="E96" s="59" t="s">
        <v>143</v>
      </c>
      <c r="F96" s="59" t="s">
        <v>1168</v>
      </c>
      <c r="G96" s="70" t="s">
        <v>5631</v>
      </c>
      <c r="H96" s="59" t="s">
        <v>2866</v>
      </c>
      <c r="I96" s="59" t="s">
        <v>4899</v>
      </c>
      <c r="J96" s="59" t="s">
        <v>2861</v>
      </c>
      <c r="K96" s="59" t="s">
        <v>6363</v>
      </c>
      <c r="L96" s="82" t="str">
        <f t="shared" si="16"/>
        <v>0614001</v>
      </c>
      <c r="M96" s="82" t="s">
        <v>4686</v>
      </c>
      <c r="N96" s="70" t="s">
        <v>2687</v>
      </c>
      <c r="O96" s="59" t="s">
        <v>5506</v>
      </c>
      <c r="P96" s="59" t="str">
        <f t="shared" si="45"/>
        <v>0614001</v>
      </c>
      <c r="Q96" s="162" t="str">
        <f t="shared" si="43"/>
        <v>0614001@gspharma.com</v>
      </c>
      <c r="R96" s="59" t="s">
        <v>2452</v>
      </c>
      <c r="S96" s="59" t="s">
        <v>2919</v>
      </c>
      <c r="T96" s="59" t="str">
        <f>TRIM(CONCATENATE(V96," (",S96,")"))</f>
        <v>Rahim ullah Khan (PSH01-PHR-MIO-04)</v>
      </c>
      <c r="U96" s="59" t="s">
        <v>2919</v>
      </c>
      <c r="V96" s="70" t="s">
        <v>7911</v>
      </c>
      <c r="W96" s="70" t="str">
        <f t="shared" si="44"/>
        <v>PSH01 - MIO - Rahim ullah Khan</v>
      </c>
      <c r="X96" s="70" t="s">
        <v>3088</v>
      </c>
      <c r="Y96" s="70" t="s">
        <v>6305</v>
      </c>
      <c r="Z96" s="164" t="s">
        <v>774</v>
      </c>
      <c r="AA96" s="171">
        <v>44970</v>
      </c>
      <c r="AB96" s="70" t="s">
        <v>774</v>
      </c>
      <c r="AC96" s="70" t="s">
        <v>1170</v>
      </c>
      <c r="AD96" s="70" t="s">
        <v>19</v>
      </c>
      <c r="AE96" s="82" t="s">
        <v>1162</v>
      </c>
      <c r="AF96" s="70" t="s">
        <v>1171</v>
      </c>
      <c r="AG96" s="70" t="s">
        <v>1159</v>
      </c>
      <c r="AH96" s="59" t="s">
        <v>2922</v>
      </c>
      <c r="AI96" s="70" t="s">
        <v>7917</v>
      </c>
      <c r="AJ96" s="70" t="s">
        <v>149</v>
      </c>
      <c r="AK96" s="70">
        <v>1</v>
      </c>
      <c r="AL96" s="108" t="s">
        <v>6293</v>
      </c>
      <c r="AM96" t="e">
        <v>#N/A</v>
      </c>
      <c r="AN96" t="e">
        <f t="shared" si="27"/>
        <v>#N/A</v>
      </c>
    </row>
    <row r="97" spans="1:42" ht="14.4" hidden="1" customHeight="1" x14ac:dyDescent="0.3">
      <c r="A97" s="59" t="str">
        <f t="shared" si="26"/>
        <v>PSH01-PHR-MIO-05</v>
      </c>
      <c r="B97" s="59" t="s">
        <v>1216</v>
      </c>
      <c r="C97" s="59" t="s">
        <v>1985</v>
      </c>
      <c r="D97" s="59" t="s">
        <v>1217</v>
      </c>
      <c r="E97" s="59" t="s">
        <v>143</v>
      </c>
      <c r="F97" s="59" t="s">
        <v>1168</v>
      </c>
      <c r="G97" s="70" t="s">
        <v>5631</v>
      </c>
      <c r="H97" s="59" t="s">
        <v>2866</v>
      </c>
      <c r="I97" s="59" t="s">
        <v>4899</v>
      </c>
      <c r="J97" s="59" t="s">
        <v>2861</v>
      </c>
      <c r="K97" s="59" t="s">
        <v>6363</v>
      </c>
      <c r="L97" s="82" t="str">
        <f t="shared" si="16"/>
        <v>0512003</v>
      </c>
      <c r="M97" s="82" t="s">
        <v>4686</v>
      </c>
      <c r="N97" s="70" t="s">
        <v>2687</v>
      </c>
      <c r="O97" s="59" t="s">
        <v>2453</v>
      </c>
      <c r="P97" s="59" t="str">
        <f t="shared" si="45"/>
        <v>0512003</v>
      </c>
      <c r="Q97" s="162" t="str">
        <f t="shared" si="43"/>
        <v>0512003@gspharma.com</v>
      </c>
      <c r="R97" s="59" t="s">
        <v>2452</v>
      </c>
      <c r="S97" s="59" t="s">
        <v>2920</v>
      </c>
      <c r="T97" s="59" t="str">
        <f>TRIM(CONCATENATE(V97," (",S97,")"))</f>
        <v>Naveed Khan (PSH01-PHR-MIO-05)</v>
      </c>
      <c r="U97" s="59" t="s">
        <v>2920</v>
      </c>
      <c r="V97" s="70" t="s">
        <v>3150</v>
      </c>
      <c r="W97" s="70" t="str">
        <f t="shared" si="44"/>
        <v>PSH01 - MIO - Naveed Khan</v>
      </c>
      <c r="X97" s="70" t="s">
        <v>150</v>
      </c>
      <c r="Y97" s="70" t="s">
        <v>6305</v>
      </c>
      <c r="Z97" s="164" t="s">
        <v>774</v>
      </c>
      <c r="AA97" s="171">
        <v>45365</v>
      </c>
      <c r="AB97" s="70" t="s">
        <v>774</v>
      </c>
      <c r="AC97" s="70" t="s">
        <v>1170</v>
      </c>
      <c r="AD97" s="70" t="s">
        <v>19</v>
      </c>
      <c r="AE97" s="82" t="s">
        <v>1162</v>
      </c>
      <c r="AF97" s="70" t="s">
        <v>1171</v>
      </c>
      <c r="AG97" s="70" t="s">
        <v>1159</v>
      </c>
      <c r="AH97" s="59" t="s">
        <v>2922</v>
      </c>
      <c r="AI97" s="70" t="s">
        <v>7917</v>
      </c>
      <c r="AJ97" s="70" t="s">
        <v>149</v>
      </c>
      <c r="AK97" s="70">
        <v>1</v>
      </c>
      <c r="AL97" s="108" t="s">
        <v>6293</v>
      </c>
      <c r="AM97" t="e">
        <v>#N/A</v>
      </c>
      <c r="AN97" t="e">
        <f t="shared" si="27"/>
        <v>#N/A</v>
      </c>
    </row>
    <row r="98" spans="1:42" ht="14.4" hidden="1" customHeight="1" x14ac:dyDescent="0.3">
      <c r="A98" s="59" t="str">
        <f t="shared" si="26"/>
        <v>PSH01-PHR-MIO-06</v>
      </c>
      <c r="B98" s="59" t="s">
        <v>1216</v>
      </c>
      <c r="C98" s="59" t="s">
        <v>1985</v>
      </c>
      <c r="D98" s="59" t="s">
        <v>1217</v>
      </c>
      <c r="E98" s="59" t="s">
        <v>143</v>
      </c>
      <c r="F98" s="59" t="s">
        <v>1168</v>
      </c>
      <c r="G98" s="70" t="s">
        <v>5631</v>
      </c>
      <c r="H98" s="59" t="s">
        <v>2866</v>
      </c>
      <c r="I98" s="59" t="s">
        <v>4899</v>
      </c>
      <c r="J98" s="59" t="s">
        <v>2861</v>
      </c>
      <c r="K98" s="59" t="s">
        <v>6363</v>
      </c>
      <c r="L98" s="82" t="str">
        <f t="shared" si="16"/>
        <v>0614002</v>
      </c>
      <c r="M98" s="82" t="s">
        <v>4686</v>
      </c>
      <c r="N98" s="70" t="s">
        <v>2687</v>
      </c>
      <c r="O98" s="59" t="s">
        <v>5507</v>
      </c>
      <c r="P98" s="59" t="str">
        <f t="shared" si="45"/>
        <v>0614002</v>
      </c>
      <c r="Q98" s="162" t="str">
        <f t="shared" si="43"/>
        <v>0614002@gspharma.com</v>
      </c>
      <c r="R98" s="59" t="s">
        <v>2452</v>
      </c>
      <c r="S98" s="59" t="s">
        <v>6691</v>
      </c>
      <c r="T98" s="59" t="str">
        <f>TRIM(CONCATENATE(V98," (",S98,")"))</f>
        <v>Bilal Khan (PSH01-PHR-MIO-06)</v>
      </c>
      <c r="U98" s="59" t="s">
        <v>6691</v>
      </c>
      <c r="V98" s="70" t="s">
        <v>6692</v>
      </c>
      <c r="W98" s="70" t="str">
        <f t="shared" si="44"/>
        <v>PSH01 - MIO - Bilal Khan</v>
      </c>
      <c r="X98" s="70" t="s">
        <v>587</v>
      </c>
      <c r="Y98" s="70" t="s">
        <v>6305</v>
      </c>
      <c r="Z98" s="164" t="s">
        <v>774</v>
      </c>
      <c r="AA98" s="171">
        <v>45014</v>
      </c>
      <c r="AB98" s="70" t="s">
        <v>774</v>
      </c>
      <c r="AC98" s="70" t="s">
        <v>1170</v>
      </c>
      <c r="AD98" s="70" t="s">
        <v>19</v>
      </c>
      <c r="AE98" s="82" t="s">
        <v>1162</v>
      </c>
      <c r="AF98" s="70" t="s">
        <v>1171</v>
      </c>
      <c r="AG98" s="70" t="s">
        <v>1159</v>
      </c>
      <c r="AH98" s="59" t="s">
        <v>2922</v>
      </c>
      <c r="AI98" s="70" t="s">
        <v>7917</v>
      </c>
      <c r="AJ98" s="70" t="s">
        <v>149</v>
      </c>
      <c r="AK98" s="70">
        <v>1</v>
      </c>
      <c r="AL98" s="108" t="s">
        <v>6293</v>
      </c>
      <c r="AM98" t="e">
        <v>#N/A</v>
      </c>
      <c r="AN98" t="e">
        <f t="shared" si="27"/>
        <v>#N/A</v>
      </c>
    </row>
    <row r="99" spans="1:42" ht="14.4" hidden="1" customHeight="1" x14ac:dyDescent="0.3">
      <c r="A99" s="59" t="str">
        <f t="shared" si="26"/>
        <v>PSH01-PHR-MIO-07</v>
      </c>
      <c r="B99" s="59" t="s">
        <v>1216</v>
      </c>
      <c r="C99" s="59" t="s">
        <v>1985</v>
      </c>
      <c r="D99" s="59" t="s">
        <v>1217</v>
      </c>
      <c r="E99" s="59" t="s">
        <v>143</v>
      </c>
      <c r="F99" s="59" t="s">
        <v>1168</v>
      </c>
      <c r="G99" s="70" t="s">
        <v>5631</v>
      </c>
      <c r="H99" s="59" t="s">
        <v>2866</v>
      </c>
      <c r="I99" s="59" t="s">
        <v>4899</v>
      </c>
      <c r="J99" s="59" t="s">
        <v>2861</v>
      </c>
      <c r="K99" s="59" t="s">
        <v>6363</v>
      </c>
      <c r="L99" s="82" t="str">
        <f t="shared" si="16"/>
        <v>0512006</v>
      </c>
      <c r="M99" s="82" t="s">
        <v>4686</v>
      </c>
      <c r="N99" s="70" t="s">
        <v>2687</v>
      </c>
      <c r="O99" s="59" t="s">
        <v>2456</v>
      </c>
      <c r="P99" s="59" t="str">
        <f t="shared" si="45"/>
        <v>0512006</v>
      </c>
      <c r="Q99" s="162" t="str">
        <f t="shared" si="43"/>
        <v>0512006@gspharma.com</v>
      </c>
      <c r="R99" s="59" t="s">
        <v>2452</v>
      </c>
      <c r="S99" s="59" t="s">
        <v>7997</v>
      </c>
      <c r="T99" s="59" t="str">
        <f t="shared" si="46"/>
        <v>Dawood (BHFA) (PSH01-PHR-MIO-07)</v>
      </c>
      <c r="U99" s="59" t="s">
        <v>7997</v>
      </c>
      <c r="V99" s="70" t="s">
        <v>7912</v>
      </c>
      <c r="W99" s="70" t="str">
        <f t="shared" si="44"/>
        <v>PSH01 - MIO - Dawood (BHFA)</v>
      </c>
      <c r="X99" s="70" t="s">
        <v>5442</v>
      </c>
      <c r="Y99" s="70" t="s">
        <v>6305</v>
      </c>
      <c r="Z99" s="164" t="s">
        <v>774</v>
      </c>
      <c r="AA99" s="171">
        <v>45371</v>
      </c>
      <c r="AB99" s="70" t="s">
        <v>774</v>
      </c>
      <c r="AC99" s="70" t="s">
        <v>1170</v>
      </c>
      <c r="AD99" s="70" t="s">
        <v>19</v>
      </c>
      <c r="AE99" s="82" t="s">
        <v>1162</v>
      </c>
      <c r="AF99" s="70" t="s">
        <v>1171</v>
      </c>
      <c r="AG99" s="70" t="s">
        <v>1159</v>
      </c>
      <c r="AH99" s="59" t="s">
        <v>2922</v>
      </c>
      <c r="AI99" s="70" t="s">
        <v>7917</v>
      </c>
      <c r="AJ99" s="70" t="s">
        <v>149</v>
      </c>
      <c r="AK99" s="70">
        <v>1</v>
      </c>
      <c r="AL99" s="108" t="s">
        <v>6293</v>
      </c>
      <c r="AM99" t="e">
        <v>#N/A</v>
      </c>
      <c r="AN99" t="e">
        <f t="shared" si="27"/>
        <v>#N/A</v>
      </c>
    </row>
    <row r="100" spans="1:42" ht="14.4" hidden="1" customHeight="1" x14ac:dyDescent="0.3">
      <c r="A100" s="59" t="str">
        <f t="shared" si="26"/>
        <v>PSH01-PHR-MIO-08</v>
      </c>
      <c r="B100" s="59" t="s">
        <v>1216</v>
      </c>
      <c r="C100" s="59" t="s">
        <v>1985</v>
      </c>
      <c r="D100" s="59" t="s">
        <v>1217</v>
      </c>
      <c r="E100" s="59" t="s">
        <v>143</v>
      </c>
      <c r="F100" s="59" t="s">
        <v>1168</v>
      </c>
      <c r="G100" s="70" t="s">
        <v>5631</v>
      </c>
      <c r="H100" s="59" t="s">
        <v>2866</v>
      </c>
      <c r="I100" s="59" t="s">
        <v>4899</v>
      </c>
      <c r="J100" s="59" t="s">
        <v>2861</v>
      </c>
      <c r="K100" s="59" t="s">
        <v>6363</v>
      </c>
      <c r="L100" s="82" t="str">
        <f t="shared" si="16"/>
        <v>0512011</v>
      </c>
      <c r="M100" s="82" t="s">
        <v>4686</v>
      </c>
      <c r="N100" s="70" t="s">
        <v>2687</v>
      </c>
      <c r="O100" s="82" t="s">
        <v>8015</v>
      </c>
      <c r="P100" s="59" t="str">
        <f t="shared" si="45"/>
        <v>0512011</v>
      </c>
      <c r="Q100" s="162" t="str">
        <f t="shared" si="43"/>
        <v>0512011@gspharma.com</v>
      </c>
      <c r="R100" s="59" t="s">
        <v>2453</v>
      </c>
      <c r="S100" s="59" t="s">
        <v>7998</v>
      </c>
      <c r="T100" s="59" t="str">
        <f t="shared" si="46"/>
        <v>Mamoon Rasheed (BHFA) (PSH01-PHR-MIO-08)</v>
      </c>
      <c r="U100" s="59" t="s">
        <v>7998</v>
      </c>
      <c r="V100" s="70" t="s">
        <v>7913</v>
      </c>
      <c r="W100" s="70" t="str">
        <f t="shared" si="44"/>
        <v>PSH01 - MIO - Mamoon Rasheed (BHFA)</v>
      </c>
      <c r="X100" s="70" t="s">
        <v>589</v>
      </c>
      <c r="Y100" s="70" t="s">
        <v>6305</v>
      </c>
      <c r="Z100" s="164" t="s">
        <v>774</v>
      </c>
      <c r="AA100" s="171">
        <v>45444</v>
      </c>
      <c r="AB100" s="70" t="s">
        <v>774</v>
      </c>
      <c r="AC100" s="70" t="s">
        <v>1170</v>
      </c>
      <c r="AD100" s="70" t="s">
        <v>19</v>
      </c>
      <c r="AE100" s="82" t="s">
        <v>1162</v>
      </c>
      <c r="AF100" s="70" t="s">
        <v>1171</v>
      </c>
      <c r="AG100" s="70" t="s">
        <v>1159</v>
      </c>
      <c r="AH100" s="59" t="s">
        <v>2922</v>
      </c>
      <c r="AI100" s="70" t="s">
        <v>7917</v>
      </c>
      <c r="AJ100" s="70" t="s">
        <v>149</v>
      </c>
      <c r="AK100" s="70">
        <v>1</v>
      </c>
      <c r="AL100" s="108" t="s">
        <v>6293</v>
      </c>
      <c r="AM100" t="e">
        <v>#N/A</v>
      </c>
      <c r="AN100" t="e">
        <f t="shared" si="27"/>
        <v>#N/A</v>
      </c>
    </row>
    <row r="101" spans="1:42" ht="14.4" hidden="1" customHeight="1" x14ac:dyDescent="0.3">
      <c r="A101" s="59" t="str">
        <f t="shared" si="26"/>
        <v>PSH01-PHR-MIO-09</v>
      </c>
      <c r="B101" s="59" t="s">
        <v>1216</v>
      </c>
      <c r="C101" s="59" t="s">
        <v>1985</v>
      </c>
      <c r="D101" s="59" t="s">
        <v>1217</v>
      </c>
      <c r="E101" s="59" t="s">
        <v>143</v>
      </c>
      <c r="F101" s="59" t="s">
        <v>1168</v>
      </c>
      <c r="G101" s="70" t="s">
        <v>5631</v>
      </c>
      <c r="H101" s="59" t="s">
        <v>2866</v>
      </c>
      <c r="I101" s="59" t="s">
        <v>4899</v>
      </c>
      <c r="J101" s="59" t="s">
        <v>2861</v>
      </c>
      <c r="K101" s="59" t="s">
        <v>6363</v>
      </c>
      <c r="L101" s="82" t="str">
        <f t="shared" si="16"/>
        <v>0512009</v>
      </c>
      <c r="M101" s="82" t="s">
        <v>4686</v>
      </c>
      <c r="N101" s="70" t="s">
        <v>2687</v>
      </c>
      <c r="O101" s="59" t="s">
        <v>8013</v>
      </c>
      <c r="P101" s="59" t="str">
        <f t="shared" si="45"/>
        <v>0512009</v>
      </c>
      <c r="Q101" s="162" t="str">
        <f t="shared" si="43"/>
        <v>0512009@gspharma.com</v>
      </c>
      <c r="R101" s="59" t="s">
        <v>2456</v>
      </c>
      <c r="S101" s="59" t="s">
        <v>7999</v>
      </c>
      <c r="T101" s="59" t="str">
        <f t="shared" si="46"/>
        <v>Abubakar (BHFA) (PSH01-PHR-MIO-09)</v>
      </c>
      <c r="U101" s="59" t="s">
        <v>7999</v>
      </c>
      <c r="V101" s="70" t="s">
        <v>7914</v>
      </c>
      <c r="W101" s="70" t="str">
        <f t="shared" si="44"/>
        <v>PSH01 - MIO - Abubakar (BHFA)</v>
      </c>
      <c r="X101" s="70" t="s">
        <v>412</v>
      </c>
      <c r="Y101" s="70" t="s">
        <v>6305</v>
      </c>
      <c r="Z101" s="164" t="s">
        <v>774</v>
      </c>
      <c r="AA101" s="171">
        <v>45397</v>
      </c>
      <c r="AB101" s="70" t="s">
        <v>774</v>
      </c>
      <c r="AC101" s="70" t="s">
        <v>1170</v>
      </c>
      <c r="AD101" s="70" t="s">
        <v>19</v>
      </c>
      <c r="AE101" s="82" t="s">
        <v>1162</v>
      </c>
      <c r="AF101" s="70" t="s">
        <v>1171</v>
      </c>
      <c r="AG101" s="70" t="s">
        <v>1159</v>
      </c>
      <c r="AH101" s="59" t="s">
        <v>2922</v>
      </c>
      <c r="AI101" s="70" t="s">
        <v>7917</v>
      </c>
      <c r="AJ101" s="70" t="s">
        <v>149</v>
      </c>
      <c r="AK101" s="70">
        <v>1</v>
      </c>
      <c r="AL101" s="108" t="s">
        <v>6293</v>
      </c>
      <c r="AM101" t="e">
        <v>#N/A</v>
      </c>
      <c r="AN101" t="e">
        <f t="shared" si="27"/>
        <v>#N/A</v>
      </c>
    </row>
    <row r="102" spans="1:42" ht="14.4" hidden="1" customHeight="1" x14ac:dyDescent="0.3">
      <c r="A102" s="59" t="str">
        <f t="shared" si="26"/>
        <v>PSH01-PHR-MIO-10</v>
      </c>
      <c r="B102" s="59" t="s">
        <v>1216</v>
      </c>
      <c r="C102" s="59" t="s">
        <v>1985</v>
      </c>
      <c r="D102" s="59" t="s">
        <v>1217</v>
      </c>
      <c r="E102" s="59" t="s">
        <v>143</v>
      </c>
      <c r="F102" s="59" t="s">
        <v>1168</v>
      </c>
      <c r="G102" s="70" t="s">
        <v>5631</v>
      </c>
      <c r="H102" s="59" t="s">
        <v>2866</v>
      </c>
      <c r="I102" s="59" t="s">
        <v>4899</v>
      </c>
      <c r="J102" s="59" t="s">
        <v>2861</v>
      </c>
      <c r="K102" s="59" t="s">
        <v>6363</v>
      </c>
      <c r="L102" s="82" t="str">
        <f t="shared" si="16"/>
        <v>0512010</v>
      </c>
      <c r="M102" s="82" t="s">
        <v>4686</v>
      </c>
      <c r="N102" s="70" t="s">
        <v>2687</v>
      </c>
      <c r="O102" s="82" t="s">
        <v>8014</v>
      </c>
      <c r="P102" s="59" t="str">
        <f t="shared" si="45"/>
        <v>0512010</v>
      </c>
      <c r="Q102" s="162" t="str">
        <f t="shared" si="43"/>
        <v>0512010@gspharma.com</v>
      </c>
      <c r="R102" s="59" t="s">
        <v>2452</v>
      </c>
      <c r="S102" s="59" t="s">
        <v>8000</v>
      </c>
      <c r="T102" s="59" t="str">
        <f t="shared" si="46"/>
        <v>Atiq ur Rehman (BHFA) (PSH01-PHR-MIO-10)</v>
      </c>
      <c r="U102" s="59" t="s">
        <v>8000</v>
      </c>
      <c r="V102" s="70" t="s">
        <v>7916</v>
      </c>
      <c r="W102" s="70" t="str">
        <f t="shared" si="44"/>
        <v>PSH01 - MIO - Atiq ur Rehman (BHFA)</v>
      </c>
      <c r="X102" s="70" t="s">
        <v>7926</v>
      </c>
      <c r="Y102" s="70" t="s">
        <v>6305</v>
      </c>
      <c r="Z102" s="164" t="s">
        <v>774</v>
      </c>
      <c r="AA102" s="171">
        <v>45444</v>
      </c>
      <c r="AB102" s="70" t="s">
        <v>774</v>
      </c>
      <c r="AC102" s="70" t="s">
        <v>1170</v>
      </c>
      <c r="AD102" s="70" t="s">
        <v>19</v>
      </c>
      <c r="AE102" s="82" t="s">
        <v>1162</v>
      </c>
      <c r="AF102" s="70" t="s">
        <v>1171</v>
      </c>
      <c r="AG102" s="70" t="s">
        <v>1159</v>
      </c>
      <c r="AH102" s="59" t="s">
        <v>2922</v>
      </c>
      <c r="AI102" s="70" t="s">
        <v>7917</v>
      </c>
      <c r="AJ102" s="70" t="s">
        <v>149</v>
      </c>
      <c r="AK102" s="70">
        <v>1</v>
      </c>
      <c r="AL102" s="108" t="s">
        <v>6293</v>
      </c>
      <c r="AM102" t="e">
        <v>#N/A</v>
      </c>
      <c r="AN102" t="e">
        <f t="shared" si="27"/>
        <v>#N/A</v>
      </c>
    </row>
    <row r="103" spans="1:42" ht="14.4" hidden="1" customHeight="1" x14ac:dyDescent="0.3">
      <c r="A103" s="59" t="str">
        <f t="shared" si="26"/>
        <v>PSH01-PHR-MIO-00</v>
      </c>
      <c r="B103" s="59" t="s">
        <v>1216</v>
      </c>
      <c r="C103" s="59" t="s">
        <v>1985</v>
      </c>
      <c r="D103" s="59" t="s">
        <v>1217</v>
      </c>
      <c r="E103" s="59" t="s">
        <v>143</v>
      </c>
      <c r="F103" s="59" t="s">
        <v>1168</v>
      </c>
      <c r="G103" s="70" t="s">
        <v>5631</v>
      </c>
      <c r="H103" s="59" t="s">
        <v>2866</v>
      </c>
      <c r="I103" s="59" t="s">
        <v>4899</v>
      </c>
      <c r="J103" s="59" t="s">
        <v>2861</v>
      </c>
      <c r="K103" s="59" t="s">
        <v>6363</v>
      </c>
      <c r="L103" s="82" t="str">
        <f t="shared" si="16"/>
        <v>0512008</v>
      </c>
      <c r="M103" s="82" t="s">
        <v>4686</v>
      </c>
      <c r="N103" s="70" t="s">
        <v>2687</v>
      </c>
      <c r="O103" s="59" t="s">
        <v>2995</v>
      </c>
      <c r="P103" s="59" t="str">
        <f t="shared" si="45"/>
        <v>0512008</v>
      </c>
      <c r="Q103" s="162" t="s">
        <v>3604</v>
      </c>
      <c r="R103" s="59" t="s">
        <v>2995</v>
      </c>
      <c r="S103" s="59" t="s">
        <v>2921</v>
      </c>
      <c r="T103" s="59" t="str">
        <f>TRIM(CONCATENATE(W103))</f>
        <v>PSH01 - PHR Unmapped</v>
      </c>
      <c r="U103" s="59" t="s">
        <v>2921</v>
      </c>
      <c r="V103" s="70" t="s">
        <v>5920</v>
      </c>
      <c r="W103" s="70" t="str">
        <f>TRIM(CONCATENATE(K103," - ",V103))</f>
        <v>PSH01 - PHR Unmapped</v>
      </c>
      <c r="X103" s="70" t="s">
        <v>149</v>
      </c>
      <c r="Y103" s="70" t="s">
        <v>774</v>
      </c>
      <c r="Z103" s="164" t="s">
        <v>774</v>
      </c>
      <c r="AA103" s="171" t="s">
        <v>774</v>
      </c>
      <c r="AB103" s="70" t="s">
        <v>774</v>
      </c>
      <c r="AC103" s="70" t="s">
        <v>1170</v>
      </c>
      <c r="AD103" s="70" t="s">
        <v>19</v>
      </c>
      <c r="AE103" s="82" t="s">
        <v>1162</v>
      </c>
      <c r="AF103" s="70" t="s">
        <v>1171</v>
      </c>
      <c r="AG103" s="70" t="s">
        <v>1159</v>
      </c>
      <c r="AH103" s="59" t="s">
        <v>2922</v>
      </c>
      <c r="AI103" s="70" t="s">
        <v>7917</v>
      </c>
      <c r="AJ103" s="70" t="s">
        <v>149</v>
      </c>
      <c r="AK103" s="70">
        <v>0</v>
      </c>
      <c r="AL103" s="108" t="s">
        <v>5606</v>
      </c>
      <c r="AM103" t="s">
        <v>2995</v>
      </c>
      <c r="AN103" t="b">
        <f t="shared" si="27"/>
        <v>1</v>
      </c>
      <c r="AP103" t="s">
        <v>8085</v>
      </c>
    </row>
    <row r="104" spans="1:42" ht="14.4" hidden="1" customHeight="1" x14ac:dyDescent="0.3">
      <c r="A104" s="59" t="str">
        <f t="shared" si="26"/>
        <v>PSH01-PHR-ASM-01</v>
      </c>
      <c r="B104" s="59" t="s">
        <v>1216</v>
      </c>
      <c r="C104" s="59" t="s">
        <v>1985</v>
      </c>
      <c r="D104" s="59" t="s">
        <v>1217</v>
      </c>
      <c r="E104" s="59" t="s">
        <v>143</v>
      </c>
      <c r="F104" s="59" t="s">
        <v>1168</v>
      </c>
      <c r="G104" s="70" t="s">
        <v>5631</v>
      </c>
      <c r="H104" s="59" t="s">
        <v>2866</v>
      </c>
      <c r="I104" s="59" t="s">
        <v>4899</v>
      </c>
      <c r="J104" s="59" t="s">
        <v>2861</v>
      </c>
      <c r="K104" s="59" t="s">
        <v>6363</v>
      </c>
      <c r="L104" s="82" t="str">
        <f t="shared" si="16"/>
        <v>05120</v>
      </c>
      <c r="M104" s="82" t="s">
        <v>4686</v>
      </c>
      <c r="N104" s="70" t="s">
        <v>2687</v>
      </c>
      <c r="O104" s="59" t="s">
        <v>2693</v>
      </c>
      <c r="P104" s="59" t="str">
        <f>O103</f>
        <v>0512008</v>
      </c>
      <c r="Q104" s="162" t="str">
        <f>CONCATENATE(O104,"@gspharma.com")</f>
        <v>05120@gspharma.com</v>
      </c>
      <c r="R104" s="59" t="s">
        <v>2693</v>
      </c>
      <c r="S104" s="59" t="s">
        <v>2922</v>
      </c>
      <c r="T104" s="59" t="str">
        <f>W104</f>
        <v>PSH01 - ASM - Jawad Hussain</v>
      </c>
      <c r="U104" s="59" t="s">
        <v>2922</v>
      </c>
      <c r="V104" s="70" t="s">
        <v>7917</v>
      </c>
      <c r="W104" s="70" t="str">
        <f>TRIM(CONCATENATE(K104," - ",AD104," - ",V104))</f>
        <v>PSH01 - ASM - Jawad Hussain</v>
      </c>
      <c r="X104" s="70" t="s">
        <v>149</v>
      </c>
      <c r="Y104" s="70" t="s">
        <v>6305</v>
      </c>
      <c r="Z104" s="164" t="s">
        <v>774</v>
      </c>
      <c r="AA104" s="171">
        <v>45323</v>
      </c>
      <c r="AB104" s="70" t="s">
        <v>774</v>
      </c>
      <c r="AC104" s="70" t="s">
        <v>1219</v>
      </c>
      <c r="AD104" s="70" t="s">
        <v>1028</v>
      </c>
      <c r="AE104" s="82" t="s">
        <v>3414</v>
      </c>
      <c r="AF104" s="70" t="s">
        <v>1171</v>
      </c>
      <c r="AG104" s="70" t="s">
        <v>1159</v>
      </c>
      <c r="AH104" s="59" t="s">
        <v>1743</v>
      </c>
      <c r="AI104" s="70" t="s">
        <v>5826</v>
      </c>
      <c r="AJ104" s="70" t="s">
        <v>67</v>
      </c>
      <c r="AK104" s="70">
        <v>2</v>
      </c>
      <c r="AL104" s="108" t="s">
        <v>6294</v>
      </c>
      <c r="AM104" t="e">
        <v>#N/A</v>
      </c>
      <c r="AN104" t="e">
        <f t="shared" si="27"/>
        <v>#N/A</v>
      </c>
      <c r="AP104" t="s">
        <v>8085</v>
      </c>
    </row>
    <row r="105" spans="1:42" ht="14.4" hidden="1" customHeight="1" x14ac:dyDescent="0.3">
      <c r="A105" s="59" t="str">
        <f t="shared" si="26"/>
        <v>CNT-A-PHR-RSM-01</v>
      </c>
      <c r="B105" s="59" t="s">
        <v>1216</v>
      </c>
      <c r="C105" s="59" t="s">
        <v>1985</v>
      </c>
      <c r="D105" s="59" t="s">
        <v>1195</v>
      </c>
      <c r="E105" s="59" t="s">
        <v>1668</v>
      </c>
      <c r="F105" s="59" t="s">
        <v>1802</v>
      </c>
      <c r="G105" s="59" t="s">
        <v>7838</v>
      </c>
      <c r="H105" s="59" t="s">
        <v>2069</v>
      </c>
      <c r="I105" s="161" t="s">
        <v>4900</v>
      </c>
      <c r="J105" s="59" t="s">
        <v>1213</v>
      </c>
      <c r="K105" s="59" t="s">
        <v>6368</v>
      </c>
      <c r="L105" s="59" t="s">
        <v>1208</v>
      </c>
      <c r="M105" s="82" t="s">
        <v>4686</v>
      </c>
      <c r="N105" s="70" t="s">
        <v>2687</v>
      </c>
      <c r="O105" s="82" t="s">
        <v>2486</v>
      </c>
      <c r="P105" s="59" t="str">
        <f>O105</f>
        <v>04</v>
      </c>
      <c r="Q105" s="162" t="str">
        <f>CONCATENATE(O105,"@gspharma.com")</f>
        <v>04@gspharma.com</v>
      </c>
      <c r="R105" s="59" t="s">
        <v>2692</v>
      </c>
      <c r="S105" s="59" t="s">
        <v>1210</v>
      </c>
      <c r="T105" s="59" t="str">
        <f>W105</f>
        <v>LHR01 - RSM - M. Tahir Zamir</v>
      </c>
      <c r="U105" s="59" t="s">
        <v>1210</v>
      </c>
      <c r="V105" s="70" t="s">
        <v>2907</v>
      </c>
      <c r="W105" s="70" t="str">
        <f>TRIM(CONCATENATE(K105," - ",AD105," - ",V105))</f>
        <v>LHR01 - RSM - M. Tahir Zamir</v>
      </c>
      <c r="X105" s="70" t="s">
        <v>65</v>
      </c>
      <c r="Y105" s="70" t="s">
        <v>774</v>
      </c>
      <c r="Z105" s="164" t="s">
        <v>774</v>
      </c>
      <c r="AA105" s="171" t="s">
        <v>774</v>
      </c>
      <c r="AB105" s="70" t="s">
        <v>774</v>
      </c>
      <c r="AC105" s="70" t="s">
        <v>1806</v>
      </c>
      <c r="AD105" s="70" t="s">
        <v>1146</v>
      </c>
      <c r="AE105" s="82" t="s">
        <v>2488</v>
      </c>
      <c r="AF105" s="70" t="s">
        <v>1171</v>
      </c>
      <c r="AG105" s="70" t="s">
        <v>1159</v>
      </c>
      <c r="AH105" s="59" t="s">
        <v>1211</v>
      </c>
      <c r="AI105" s="70" t="s">
        <v>8108</v>
      </c>
      <c r="AJ105" s="70" t="s">
        <v>1367</v>
      </c>
      <c r="AK105" s="70">
        <v>3</v>
      </c>
      <c r="AL105" s="108" t="s">
        <v>1367</v>
      </c>
    </row>
    <row r="106" spans="1:42" ht="14.4" hidden="1" customHeight="1" x14ac:dyDescent="0.3">
      <c r="A106" s="59" t="str">
        <f t="shared" si="26"/>
        <v>NTH-A-PHR-RSM-01</v>
      </c>
      <c r="B106" s="59" t="s">
        <v>1216</v>
      </c>
      <c r="C106" s="59" t="s">
        <v>1985</v>
      </c>
      <c r="D106" s="59" t="s">
        <v>1217</v>
      </c>
      <c r="E106" s="59" t="s">
        <v>143</v>
      </c>
      <c r="F106" s="59" t="s">
        <v>1168</v>
      </c>
      <c r="G106" s="70" t="s">
        <v>5631</v>
      </c>
      <c r="H106" s="59" t="s">
        <v>2867</v>
      </c>
      <c r="I106" s="59" t="s">
        <v>144</v>
      </c>
      <c r="J106" s="59" t="s">
        <v>2862</v>
      </c>
      <c r="K106" s="59" t="s">
        <v>6364</v>
      </c>
      <c r="L106" s="59" t="s">
        <v>1206</v>
      </c>
      <c r="M106" s="82" t="s">
        <v>4686</v>
      </c>
      <c r="N106" s="70" t="s">
        <v>2687</v>
      </c>
      <c r="O106" s="82" t="s">
        <v>2487</v>
      </c>
      <c r="P106" s="59" t="str">
        <f>O106</f>
        <v>05</v>
      </c>
      <c r="Q106" s="162" t="str">
        <f>CONCATENATE(O106,"@gspharma.com")</f>
        <v>05@gspharma.com</v>
      </c>
      <c r="R106" s="59" t="s">
        <v>2692</v>
      </c>
      <c r="S106" s="59" t="s">
        <v>1743</v>
      </c>
      <c r="T106" s="59" t="str">
        <f>W106</f>
        <v>ISB01 - RSM - M. Zaman</v>
      </c>
      <c r="U106" s="59" t="s">
        <v>1743</v>
      </c>
      <c r="V106" s="70" t="s">
        <v>5826</v>
      </c>
      <c r="W106" s="70" t="str">
        <f>TRIM(CONCATENATE(K106," - ",AD106," - ",V106))</f>
        <v>ISB01 - RSM - M. Zaman</v>
      </c>
      <c r="X106" s="70" t="s">
        <v>144</v>
      </c>
      <c r="Y106" s="70" t="s">
        <v>774</v>
      </c>
      <c r="Z106" s="164" t="s">
        <v>774</v>
      </c>
      <c r="AA106" s="171" t="s">
        <v>774</v>
      </c>
      <c r="AB106" s="70" t="s">
        <v>774</v>
      </c>
      <c r="AC106" s="70" t="s">
        <v>1806</v>
      </c>
      <c r="AD106" s="70" t="s">
        <v>1146</v>
      </c>
      <c r="AE106" s="82" t="s">
        <v>2488</v>
      </c>
      <c r="AF106" s="70" t="s">
        <v>1171</v>
      </c>
      <c r="AG106" s="70" t="s">
        <v>1159</v>
      </c>
      <c r="AH106" s="59" t="s">
        <v>1211</v>
      </c>
      <c r="AI106" s="70" t="s">
        <v>8108</v>
      </c>
      <c r="AJ106" s="70" t="s">
        <v>1367</v>
      </c>
      <c r="AK106" s="70">
        <v>3</v>
      </c>
      <c r="AL106" s="108" t="s">
        <v>1367</v>
      </c>
    </row>
    <row r="107" spans="1:42" ht="14.4" hidden="1" customHeight="1" x14ac:dyDescent="0.3">
      <c r="A107" s="59" t="str">
        <f t="shared" si="26"/>
        <v>NATL-PHR-DGM-01</v>
      </c>
      <c r="B107" s="59" t="s">
        <v>1216</v>
      </c>
      <c r="C107" s="59" t="s">
        <v>1985</v>
      </c>
      <c r="D107" s="70" t="s">
        <v>1171</v>
      </c>
      <c r="E107" s="70" t="s">
        <v>17</v>
      </c>
      <c r="F107" s="70" t="s">
        <v>1166</v>
      </c>
      <c r="G107" s="70" t="s">
        <v>5637</v>
      </c>
      <c r="H107" s="70" t="s">
        <v>1171</v>
      </c>
      <c r="I107" s="59" t="s">
        <v>4901</v>
      </c>
      <c r="J107" s="70" t="s">
        <v>1212</v>
      </c>
      <c r="K107" s="59" t="s">
        <v>1160</v>
      </c>
      <c r="L107" s="59" t="str">
        <f t="shared" ref="L107" si="47">O107</f>
        <v>83</v>
      </c>
      <c r="M107" s="82" t="s">
        <v>4686</v>
      </c>
      <c r="N107" s="70" t="s">
        <v>2687</v>
      </c>
      <c r="O107" s="82" t="s">
        <v>2484</v>
      </c>
      <c r="P107" s="59" t="str">
        <f>O107</f>
        <v>83</v>
      </c>
      <c r="Q107" s="162" t="str">
        <f>CONCATENATE(O107,"@gspharma.com")</f>
        <v>83@gspharma.com</v>
      </c>
      <c r="R107" s="59">
        <v>83</v>
      </c>
      <c r="S107" s="59" t="s">
        <v>1211</v>
      </c>
      <c r="T107" s="59" t="str">
        <f>TRIM(CONCATENATE(V107))</f>
        <v>Khurram Moazzam</v>
      </c>
      <c r="U107" s="59" t="s">
        <v>1211</v>
      </c>
      <c r="V107" s="70" t="s">
        <v>8108</v>
      </c>
      <c r="W107" s="70" t="str">
        <f>TRIM(CONCATENATE(G107," - ",AD107," - ",V107))</f>
        <v>STH-A - DGM - Khurram Moazzam</v>
      </c>
      <c r="X107" s="70" t="s">
        <v>18</v>
      </c>
      <c r="Y107" s="70" t="s">
        <v>774</v>
      </c>
      <c r="Z107" s="70" t="s">
        <v>774</v>
      </c>
      <c r="AA107" s="171">
        <v>45083</v>
      </c>
      <c r="AB107" s="70" t="s">
        <v>774</v>
      </c>
      <c r="AC107" s="70" t="s">
        <v>1910</v>
      </c>
      <c r="AD107" s="70" t="s">
        <v>1145</v>
      </c>
      <c r="AE107" s="82" t="s">
        <v>2486</v>
      </c>
      <c r="AF107" s="70" t="s">
        <v>1171</v>
      </c>
      <c r="AG107" s="70" t="s">
        <v>1159</v>
      </c>
      <c r="AH107" s="70" t="s">
        <v>4405</v>
      </c>
      <c r="AI107" s="70" t="s">
        <v>4402</v>
      </c>
      <c r="AJ107" s="70" t="s">
        <v>1367</v>
      </c>
      <c r="AK107" s="70">
        <v>4</v>
      </c>
      <c r="AL107" s="108" t="s">
        <v>6295</v>
      </c>
      <c r="AM107" t="s">
        <v>2484</v>
      </c>
      <c r="AN107" t="b">
        <f>AM107=O107</f>
        <v>1</v>
      </c>
    </row>
    <row r="108" spans="1:42" ht="14.4" hidden="1" customHeight="1" x14ac:dyDescent="0.3">
      <c r="A108" s="59" t="str">
        <f t="shared" si="26"/>
        <v>KHI01-FMCG01-SPO-01</v>
      </c>
      <c r="B108" s="70" t="s">
        <v>1170</v>
      </c>
      <c r="C108" s="70" t="s">
        <v>1987</v>
      </c>
      <c r="D108" s="70" t="s">
        <v>1171</v>
      </c>
      <c r="E108" s="70" t="s">
        <v>17</v>
      </c>
      <c r="F108" s="70" t="s">
        <v>1166</v>
      </c>
      <c r="G108" s="70" t="s">
        <v>5637</v>
      </c>
      <c r="H108" s="70" t="s">
        <v>1171</v>
      </c>
      <c r="I108" s="59" t="s">
        <v>4901</v>
      </c>
      <c r="J108" s="70" t="s">
        <v>1212</v>
      </c>
      <c r="K108" s="59" t="s">
        <v>1160</v>
      </c>
      <c r="L108" s="70" t="str">
        <f>O108</f>
        <v>0114001</v>
      </c>
      <c r="M108" s="82" t="s">
        <v>4686</v>
      </c>
      <c r="N108" s="70" t="s">
        <v>2687</v>
      </c>
      <c r="O108" s="59" t="s">
        <v>2508</v>
      </c>
      <c r="P108" s="59" t="str">
        <f t="shared" ref="P108:P112" si="48">O108</f>
        <v>0114001</v>
      </c>
      <c r="Q108" s="163" t="str">
        <f t="shared" ref="Q108:Q166" si="49">CONCATENATE(O108,"@gsfmcg.com")</f>
        <v>0114001@gsfmcg.com</v>
      </c>
      <c r="R108" s="59" t="s">
        <v>2508</v>
      </c>
      <c r="S108" s="59" t="s">
        <v>161</v>
      </c>
      <c r="T108" s="59" t="str">
        <f>TRIM(CONCATENATE(V108," (",S108,")"))</f>
        <v>Waqar Abdul Rasheed (KHI-01)</v>
      </c>
      <c r="U108" s="70" t="s">
        <v>2115</v>
      </c>
      <c r="V108" s="70" t="s">
        <v>598</v>
      </c>
      <c r="W108" s="70" t="str">
        <f>TRIM(CONCATENATE(K108," - ",AD108," - ",V108))</f>
        <v>KHI01 - SPO - Waqar Abdul Rasheed</v>
      </c>
      <c r="X108" s="70" t="s">
        <v>8703</v>
      </c>
      <c r="Y108" s="70" t="s">
        <v>6305</v>
      </c>
      <c r="Z108" s="70" t="s">
        <v>774</v>
      </c>
      <c r="AA108" s="171" t="s">
        <v>774</v>
      </c>
      <c r="AB108" s="70" t="s">
        <v>774</v>
      </c>
      <c r="AC108" s="70" t="s">
        <v>1171</v>
      </c>
      <c r="AD108" s="70" t="s">
        <v>163</v>
      </c>
      <c r="AE108" s="82" t="s">
        <v>1162</v>
      </c>
      <c r="AF108" s="70" t="s">
        <v>1171</v>
      </c>
      <c r="AG108" s="70" t="s">
        <v>1159</v>
      </c>
      <c r="AH108" s="70" t="s">
        <v>2121</v>
      </c>
      <c r="AI108" s="70" t="s">
        <v>174</v>
      </c>
      <c r="AJ108" s="70" t="s">
        <v>18</v>
      </c>
      <c r="AK108" s="70">
        <v>1</v>
      </c>
      <c r="AL108" s="108" t="s">
        <v>6293</v>
      </c>
      <c r="AM108" t="e">
        <v>#N/A</v>
      </c>
      <c r="AN108" t="e">
        <f t="shared" ref="AN108:AN166" si="50">AM108=O108</f>
        <v>#N/A</v>
      </c>
    </row>
    <row r="109" spans="1:42" ht="14.4" hidden="1" customHeight="1" x14ac:dyDescent="0.3">
      <c r="A109" s="59" t="str">
        <f t="shared" si="26"/>
        <v>KHI01-FMCG01-SPO-03</v>
      </c>
      <c r="B109" s="70" t="s">
        <v>1170</v>
      </c>
      <c r="C109" s="70" t="s">
        <v>1987</v>
      </c>
      <c r="D109" s="70" t="s">
        <v>1171</v>
      </c>
      <c r="E109" s="70" t="s">
        <v>17</v>
      </c>
      <c r="F109" s="70" t="s">
        <v>1166</v>
      </c>
      <c r="G109" s="70" t="s">
        <v>5637</v>
      </c>
      <c r="H109" s="70" t="s">
        <v>1171</v>
      </c>
      <c r="I109" s="59" t="s">
        <v>4901</v>
      </c>
      <c r="J109" s="70" t="s">
        <v>1212</v>
      </c>
      <c r="K109" s="59" t="s">
        <v>1160</v>
      </c>
      <c r="L109" s="70" t="str">
        <f t="shared" ref="L109:L147" si="51">O109</f>
        <v>0114005</v>
      </c>
      <c r="M109" s="82" t="s">
        <v>4686</v>
      </c>
      <c r="N109" s="70" t="s">
        <v>2687</v>
      </c>
      <c r="O109" s="59" t="s">
        <v>2512</v>
      </c>
      <c r="P109" s="59" t="str">
        <f t="shared" si="48"/>
        <v>0114005</v>
      </c>
      <c r="Q109" s="163" t="str">
        <f t="shared" si="49"/>
        <v>0114005@gsfmcg.com</v>
      </c>
      <c r="R109" s="59" t="s">
        <v>2512</v>
      </c>
      <c r="S109" s="59" t="s">
        <v>168</v>
      </c>
      <c r="T109" s="59" t="str">
        <f>TRIM(CONCATENATE(V109," (",S109,")"))</f>
        <v>Jawwadul Hassan (KHI-03)</v>
      </c>
      <c r="U109" s="70" t="s">
        <v>2117</v>
      </c>
      <c r="V109" s="70" t="s">
        <v>8111</v>
      </c>
      <c r="W109" s="70" t="str">
        <f>TRIM(CONCATENATE(K109," - ",AD109," - ",V109))</f>
        <v>KHI01 - SPO - Jawwadul Hassan</v>
      </c>
      <c r="X109" s="70" t="s">
        <v>8704</v>
      </c>
      <c r="Y109" s="70" t="s">
        <v>6305</v>
      </c>
      <c r="Z109" s="70" t="s">
        <v>774</v>
      </c>
      <c r="AA109" s="171" t="s">
        <v>774</v>
      </c>
      <c r="AB109" s="70" t="s">
        <v>774</v>
      </c>
      <c r="AC109" s="70" t="s">
        <v>1171</v>
      </c>
      <c r="AD109" s="70" t="s">
        <v>163</v>
      </c>
      <c r="AE109" s="82" t="s">
        <v>1162</v>
      </c>
      <c r="AF109" s="70" t="s">
        <v>1171</v>
      </c>
      <c r="AG109" s="70" t="s">
        <v>1159</v>
      </c>
      <c r="AH109" s="70" t="s">
        <v>2121</v>
      </c>
      <c r="AI109" s="70" t="s">
        <v>174</v>
      </c>
      <c r="AJ109" s="70" t="s">
        <v>18</v>
      </c>
      <c r="AK109" s="70">
        <v>1</v>
      </c>
      <c r="AL109" s="108" t="s">
        <v>6293</v>
      </c>
      <c r="AM109" t="e">
        <v>#N/A</v>
      </c>
      <c r="AN109" t="e">
        <f t="shared" si="50"/>
        <v>#N/A</v>
      </c>
    </row>
    <row r="110" spans="1:42" ht="14.4" hidden="1" customHeight="1" x14ac:dyDescent="0.3">
      <c r="A110" s="59" t="str">
        <f t="shared" si="26"/>
        <v>KHI01-FMCG01-SPO-04</v>
      </c>
      <c r="B110" s="70" t="s">
        <v>1170</v>
      </c>
      <c r="C110" s="70" t="s">
        <v>1987</v>
      </c>
      <c r="D110" s="70" t="s">
        <v>1171</v>
      </c>
      <c r="E110" s="70" t="s">
        <v>17</v>
      </c>
      <c r="F110" s="70" t="s">
        <v>1166</v>
      </c>
      <c r="G110" s="70" t="s">
        <v>5637</v>
      </c>
      <c r="H110" s="70" t="s">
        <v>1171</v>
      </c>
      <c r="I110" s="59" t="s">
        <v>4901</v>
      </c>
      <c r="J110" s="70" t="s">
        <v>1212</v>
      </c>
      <c r="K110" s="59" t="s">
        <v>1160</v>
      </c>
      <c r="L110" s="70" t="str">
        <f t="shared" si="51"/>
        <v>0114006</v>
      </c>
      <c r="M110" s="82" t="s">
        <v>4686</v>
      </c>
      <c r="N110" s="70" t="s">
        <v>2687</v>
      </c>
      <c r="O110" s="59" t="s">
        <v>2513</v>
      </c>
      <c r="P110" s="59" t="str">
        <f t="shared" si="48"/>
        <v>0114006</v>
      </c>
      <c r="Q110" s="163" t="str">
        <f t="shared" si="49"/>
        <v>0114006@gsfmcg.com</v>
      </c>
      <c r="R110" s="59" t="s">
        <v>2513</v>
      </c>
      <c r="S110" s="59" t="s">
        <v>170</v>
      </c>
      <c r="T110" s="59" t="str">
        <f>TRIM(CONCATENATE(V110," (",S110,")"))</f>
        <v>Mubashir Khan (KHI-04)</v>
      </c>
      <c r="U110" s="70" t="s">
        <v>2118</v>
      </c>
      <c r="V110" s="70" t="s">
        <v>8702</v>
      </c>
      <c r="W110" s="70" t="str">
        <f>TRIM(CONCATENATE(K110," - ",AD110," - ",V110))</f>
        <v>KHI01 - SPO - Mubashir Khan</v>
      </c>
      <c r="X110" s="70" t="s">
        <v>7313</v>
      </c>
      <c r="Y110" s="70" t="s">
        <v>6305</v>
      </c>
      <c r="Z110" s="70" t="s">
        <v>774</v>
      </c>
      <c r="AA110" s="171" t="s">
        <v>774</v>
      </c>
      <c r="AB110" s="70" t="s">
        <v>774</v>
      </c>
      <c r="AC110" s="70" t="s">
        <v>1171</v>
      </c>
      <c r="AD110" s="70" t="s">
        <v>163</v>
      </c>
      <c r="AE110" s="82" t="s">
        <v>1162</v>
      </c>
      <c r="AF110" s="70" t="s">
        <v>1171</v>
      </c>
      <c r="AG110" s="70" t="s">
        <v>1159</v>
      </c>
      <c r="AH110" s="70" t="s">
        <v>2121</v>
      </c>
      <c r="AI110" s="70" t="s">
        <v>174</v>
      </c>
      <c r="AJ110" s="70" t="s">
        <v>18</v>
      </c>
      <c r="AK110" s="70">
        <v>1</v>
      </c>
      <c r="AL110" s="108" t="s">
        <v>6293</v>
      </c>
      <c r="AM110" t="e">
        <v>#N/A</v>
      </c>
      <c r="AN110" t="e">
        <f t="shared" si="50"/>
        <v>#N/A</v>
      </c>
    </row>
    <row r="111" spans="1:42" ht="14.4" hidden="1" customHeight="1" x14ac:dyDescent="0.3">
      <c r="A111" s="59" t="str">
        <f t="shared" si="26"/>
        <v>KHI01-FMCG01-SPO-02</v>
      </c>
      <c r="B111" s="70" t="s">
        <v>1170</v>
      </c>
      <c r="C111" s="70" t="s">
        <v>1987</v>
      </c>
      <c r="D111" s="70" t="s">
        <v>1171</v>
      </c>
      <c r="E111" s="70" t="s">
        <v>17</v>
      </c>
      <c r="F111" s="70" t="s">
        <v>1166</v>
      </c>
      <c r="G111" s="70" t="s">
        <v>5637</v>
      </c>
      <c r="H111" s="70" t="s">
        <v>1171</v>
      </c>
      <c r="I111" s="59" t="s">
        <v>4901</v>
      </c>
      <c r="J111" s="70" t="s">
        <v>1212</v>
      </c>
      <c r="K111" s="59" t="s">
        <v>1160</v>
      </c>
      <c r="L111" s="70" t="str">
        <f t="shared" si="51"/>
        <v>0115004</v>
      </c>
      <c r="M111" s="82" t="s">
        <v>4686</v>
      </c>
      <c r="N111" s="70" t="s">
        <v>2687</v>
      </c>
      <c r="O111" s="59" t="s">
        <v>2519</v>
      </c>
      <c r="P111" s="59" t="str">
        <f t="shared" si="48"/>
        <v>0115004</v>
      </c>
      <c r="Q111" s="163" t="str">
        <f t="shared" si="49"/>
        <v>0115004@gsfmcg.com</v>
      </c>
      <c r="R111" s="59" t="s">
        <v>2519</v>
      </c>
      <c r="S111" s="59" t="s">
        <v>173</v>
      </c>
      <c r="T111" s="59" t="str">
        <f>TRIM(CONCATENATE(V111," (",S111,")"))</f>
        <v>Naveed Ismail (KHI-05)</v>
      </c>
      <c r="U111" s="70" t="s">
        <v>2116</v>
      </c>
      <c r="V111" s="70" t="s">
        <v>3171</v>
      </c>
      <c r="W111" s="70" t="str">
        <f>TRIM(CONCATENATE(K111," - ",AD111," - ",V111))</f>
        <v>KHI01 - SPO - Naveed Ismail</v>
      </c>
      <c r="X111" s="70" t="s">
        <v>8705</v>
      </c>
      <c r="Y111" s="70" t="s">
        <v>6305</v>
      </c>
      <c r="Z111" s="70" t="s">
        <v>774</v>
      </c>
      <c r="AA111" s="171" t="s">
        <v>774</v>
      </c>
      <c r="AB111" s="70" t="s">
        <v>774</v>
      </c>
      <c r="AC111" s="70" t="s">
        <v>1171</v>
      </c>
      <c r="AD111" s="70" t="s">
        <v>163</v>
      </c>
      <c r="AE111" s="82" t="s">
        <v>1162</v>
      </c>
      <c r="AF111" s="70" t="s">
        <v>1171</v>
      </c>
      <c r="AG111" s="70" t="s">
        <v>1159</v>
      </c>
      <c r="AH111" s="70" t="s">
        <v>2121</v>
      </c>
      <c r="AI111" s="70" t="s">
        <v>174</v>
      </c>
      <c r="AJ111" s="70" t="s">
        <v>18</v>
      </c>
      <c r="AK111" s="70">
        <v>1</v>
      </c>
      <c r="AL111" s="108" t="s">
        <v>6293</v>
      </c>
      <c r="AM111" t="e">
        <v>#N/A</v>
      </c>
      <c r="AN111" t="e">
        <f t="shared" si="50"/>
        <v>#N/A</v>
      </c>
    </row>
    <row r="112" spans="1:42" ht="14.4" hidden="1" customHeight="1" x14ac:dyDescent="0.3">
      <c r="A112" s="59" t="str">
        <f t="shared" si="26"/>
        <v>KHI01-FMCG01-SPO-00</v>
      </c>
      <c r="B112" s="70" t="s">
        <v>1170</v>
      </c>
      <c r="C112" s="70" t="s">
        <v>1987</v>
      </c>
      <c r="D112" s="70" t="s">
        <v>1171</v>
      </c>
      <c r="E112" s="70" t="s">
        <v>17</v>
      </c>
      <c r="F112" s="70" t="s">
        <v>1166</v>
      </c>
      <c r="G112" s="70" t="s">
        <v>5637</v>
      </c>
      <c r="H112" s="70" t="s">
        <v>1171</v>
      </c>
      <c r="I112" s="59" t="s">
        <v>4901</v>
      </c>
      <c r="J112" s="70" t="s">
        <v>1212</v>
      </c>
      <c r="K112" s="59" t="s">
        <v>1160</v>
      </c>
      <c r="L112" s="70" t="str">
        <f t="shared" si="51"/>
        <v>0114008</v>
      </c>
      <c r="M112" s="82" t="s">
        <v>4686</v>
      </c>
      <c r="N112" s="70" t="s">
        <v>2687</v>
      </c>
      <c r="O112" s="59" t="s">
        <v>2514</v>
      </c>
      <c r="P112" s="59" t="str">
        <f t="shared" si="48"/>
        <v>0114008</v>
      </c>
      <c r="Q112" s="163" t="str">
        <f t="shared" si="49"/>
        <v>0114008@gsfmcg.com</v>
      </c>
      <c r="R112" s="59" t="s">
        <v>2514</v>
      </c>
      <c r="S112" s="59" t="s">
        <v>5238</v>
      </c>
      <c r="T112" s="59" t="str">
        <f>TRIM(CONCATENATE(W112))</f>
        <v>KHI01 - FMCG-1 Unmapped</v>
      </c>
      <c r="U112" s="70" t="s">
        <v>2112</v>
      </c>
      <c r="V112" s="70" t="s">
        <v>6483</v>
      </c>
      <c r="W112" s="70" t="str">
        <f>TRIM(CONCATENATE(K112," - ",V112))</f>
        <v>KHI01 - FMCG-1 Unmapped</v>
      </c>
      <c r="X112" s="70" t="s">
        <v>18</v>
      </c>
      <c r="Y112" s="70" t="s">
        <v>774</v>
      </c>
      <c r="Z112" s="70" t="s">
        <v>774</v>
      </c>
      <c r="AA112" s="171" t="s">
        <v>774</v>
      </c>
      <c r="AB112" s="70" t="s">
        <v>774</v>
      </c>
      <c r="AC112" s="70" t="s">
        <v>1171</v>
      </c>
      <c r="AD112" s="70" t="s">
        <v>163</v>
      </c>
      <c r="AE112" s="82" t="s">
        <v>1162</v>
      </c>
      <c r="AF112" s="70" t="s">
        <v>1171</v>
      </c>
      <c r="AG112" s="70" t="s">
        <v>1159</v>
      </c>
      <c r="AH112" s="70" t="s">
        <v>2121</v>
      </c>
      <c r="AI112" s="70" t="s">
        <v>174</v>
      </c>
      <c r="AJ112" s="70" t="s">
        <v>18</v>
      </c>
      <c r="AK112" s="70">
        <v>0</v>
      </c>
      <c r="AL112" s="108" t="s">
        <v>5606</v>
      </c>
      <c r="AM112" t="s">
        <v>2514</v>
      </c>
      <c r="AN112" t="b">
        <f t="shared" si="50"/>
        <v>1</v>
      </c>
      <c r="AP112" t="s">
        <v>8085</v>
      </c>
    </row>
    <row r="113" spans="1:42" ht="14.4" hidden="1" customHeight="1" x14ac:dyDescent="0.3">
      <c r="A113" s="59" t="str">
        <f t="shared" si="26"/>
        <v>KHI01-FMCG01-ASM-01</v>
      </c>
      <c r="B113" s="70" t="s">
        <v>1170</v>
      </c>
      <c r="C113" s="70" t="s">
        <v>1987</v>
      </c>
      <c r="D113" s="70" t="s">
        <v>1171</v>
      </c>
      <c r="E113" s="70" t="s">
        <v>17</v>
      </c>
      <c r="F113" s="70" t="s">
        <v>1166</v>
      </c>
      <c r="G113" s="70" t="s">
        <v>5637</v>
      </c>
      <c r="H113" s="70" t="s">
        <v>1171</v>
      </c>
      <c r="I113" s="59" t="s">
        <v>4901</v>
      </c>
      <c r="J113" s="70" t="s">
        <v>1212</v>
      </c>
      <c r="K113" s="59" t="s">
        <v>1160</v>
      </c>
      <c r="L113" s="70" t="str">
        <f t="shared" si="51"/>
        <v>01140</v>
      </c>
      <c r="M113" s="82" t="s">
        <v>4686</v>
      </c>
      <c r="N113" s="70" t="s">
        <v>2687</v>
      </c>
      <c r="O113" s="59" t="s">
        <v>2744</v>
      </c>
      <c r="P113" s="59" t="str">
        <f>O112</f>
        <v>0114008</v>
      </c>
      <c r="Q113" s="163" t="str">
        <f t="shared" si="49"/>
        <v>01140@gsfmcg.com</v>
      </c>
      <c r="R113" s="59" t="s">
        <v>2744</v>
      </c>
      <c r="S113" s="59" t="s">
        <v>3303</v>
      </c>
      <c r="T113" s="59" t="str">
        <f>V113</f>
        <v>Waqasuddin</v>
      </c>
      <c r="U113" s="70" t="s">
        <v>2121</v>
      </c>
      <c r="V113" s="70" t="s">
        <v>174</v>
      </c>
      <c r="W113" s="70" t="str">
        <f t="shared" ref="W113:W118" si="52">TRIM(CONCATENATE(K113," - ",AD113," - ",V113))</f>
        <v>KHI01 - ASM - Waqasuddin</v>
      </c>
      <c r="X113" s="70" t="s">
        <v>18</v>
      </c>
      <c r="Y113" s="70" t="s">
        <v>774</v>
      </c>
      <c r="Z113" s="70" t="s">
        <v>774</v>
      </c>
      <c r="AA113" s="171" t="s">
        <v>774</v>
      </c>
      <c r="AB113" s="70" t="s">
        <v>774</v>
      </c>
      <c r="AC113" s="70" t="s">
        <v>1219</v>
      </c>
      <c r="AD113" s="70" t="s">
        <v>1028</v>
      </c>
      <c r="AE113" s="82" t="s">
        <v>3414</v>
      </c>
      <c r="AF113" s="70" t="s">
        <v>1171</v>
      </c>
      <c r="AG113" s="70" t="s">
        <v>1159</v>
      </c>
      <c r="AH113" s="70" t="s">
        <v>3277</v>
      </c>
      <c r="AI113" s="70" t="s">
        <v>8114</v>
      </c>
      <c r="AJ113" s="70" t="s">
        <v>18</v>
      </c>
      <c r="AK113" s="70">
        <v>2</v>
      </c>
      <c r="AL113" s="108" t="s">
        <v>6294</v>
      </c>
      <c r="AM113" t="e">
        <v>#N/A</v>
      </c>
      <c r="AN113" t="e">
        <f t="shared" si="50"/>
        <v>#N/A</v>
      </c>
      <c r="AP113" t="s">
        <v>8085</v>
      </c>
    </row>
    <row r="114" spans="1:42" ht="14.4" hidden="1" customHeight="1" x14ac:dyDescent="0.3">
      <c r="A114" s="59" t="str">
        <f t="shared" si="26"/>
        <v>KHI02-FMCG01-SPO-01</v>
      </c>
      <c r="B114" s="70" t="s">
        <v>1170</v>
      </c>
      <c r="C114" s="70" t="s">
        <v>1987</v>
      </c>
      <c r="D114" s="70" t="s">
        <v>1171</v>
      </c>
      <c r="E114" s="70" t="s">
        <v>17</v>
      </c>
      <c r="F114" s="70" t="s">
        <v>1166</v>
      </c>
      <c r="G114" s="70" t="s">
        <v>5637</v>
      </c>
      <c r="H114" s="70" t="s">
        <v>1170</v>
      </c>
      <c r="I114" s="59" t="s">
        <v>4901</v>
      </c>
      <c r="J114" s="70" t="s">
        <v>1215</v>
      </c>
      <c r="K114" s="59" t="s">
        <v>6361</v>
      </c>
      <c r="L114" s="70" t="str">
        <f t="shared" si="51"/>
        <v>0115002</v>
      </c>
      <c r="M114" s="82" t="s">
        <v>4686</v>
      </c>
      <c r="N114" s="70" t="s">
        <v>2687</v>
      </c>
      <c r="O114" s="59" t="s">
        <v>2517</v>
      </c>
      <c r="P114" s="59" t="str">
        <f t="shared" ref="P114:P119" si="53">O114</f>
        <v>0115002</v>
      </c>
      <c r="Q114" s="163" t="str">
        <f t="shared" si="49"/>
        <v>0115002@gsfmcg.com</v>
      </c>
      <c r="R114" s="59" t="s">
        <v>2517</v>
      </c>
      <c r="S114" s="59" t="s">
        <v>175</v>
      </c>
      <c r="T114" s="59" t="str">
        <f>TRIM(CONCATENATE(V114," (",S114,")"))</f>
        <v>M. Ashir (KHI-06)</v>
      </c>
      <c r="U114" s="70" t="s">
        <v>2122</v>
      </c>
      <c r="V114" s="70" t="s">
        <v>8706</v>
      </c>
      <c r="W114" s="70" t="str">
        <f t="shared" si="52"/>
        <v>KHI02 - SPO - M. Ashir</v>
      </c>
      <c r="X114" s="70" t="s">
        <v>8707</v>
      </c>
      <c r="Y114" s="70" t="s">
        <v>6305</v>
      </c>
      <c r="Z114" s="70" t="s">
        <v>774</v>
      </c>
      <c r="AA114" s="171" t="s">
        <v>774</v>
      </c>
      <c r="AB114" s="70" t="s">
        <v>774</v>
      </c>
      <c r="AC114" s="70" t="s">
        <v>1171</v>
      </c>
      <c r="AD114" s="70" t="s">
        <v>163</v>
      </c>
      <c r="AE114" s="82" t="s">
        <v>1162</v>
      </c>
      <c r="AF114" s="70" t="s">
        <v>1171</v>
      </c>
      <c r="AG114" s="70" t="s">
        <v>1159</v>
      </c>
      <c r="AH114" s="70" t="s">
        <v>2129</v>
      </c>
      <c r="AI114" s="70" t="s">
        <v>8709</v>
      </c>
      <c r="AJ114" s="70" t="s">
        <v>18</v>
      </c>
      <c r="AK114" s="70">
        <v>1</v>
      </c>
      <c r="AL114" s="108" t="s">
        <v>6293</v>
      </c>
      <c r="AM114" t="e">
        <v>#N/A</v>
      </c>
      <c r="AN114" t="e">
        <f t="shared" si="50"/>
        <v>#N/A</v>
      </c>
    </row>
    <row r="115" spans="1:42" ht="14.4" hidden="1" customHeight="1" x14ac:dyDescent="0.3">
      <c r="A115" s="59" t="str">
        <f t="shared" si="26"/>
        <v>KHI02-FMCG01-SPO-02</v>
      </c>
      <c r="B115" s="70" t="s">
        <v>1170</v>
      </c>
      <c r="C115" s="70" t="s">
        <v>1987</v>
      </c>
      <c r="D115" s="70" t="s">
        <v>1171</v>
      </c>
      <c r="E115" s="70" t="s">
        <v>17</v>
      </c>
      <c r="F115" s="70" t="s">
        <v>1166</v>
      </c>
      <c r="G115" s="70" t="s">
        <v>5637</v>
      </c>
      <c r="H115" s="70" t="s">
        <v>1170</v>
      </c>
      <c r="I115" s="59" t="s">
        <v>4901</v>
      </c>
      <c r="J115" s="70" t="s">
        <v>1215</v>
      </c>
      <c r="K115" s="59" t="s">
        <v>6361</v>
      </c>
      <c r="L115" s="70" t="str">
        <f t="shared" si="51"/>
        <v>0126007</v>
      </c>
      <c r="M115" s="82" t="s">
        <v>4686</v>
      </c>
      <c r="N115" s="70" t="s">
        <v>2687</v>
      </c>
      <c r="O115" s="59" t="s">
        <v>2753</v>
      </c>
      <c r="P115" s="59" t="str">
        <f t="shared" si="53"/>
        <v>0126007</v>
      </c>
      <c r="Q115" s="163" t="str">
        <f t="shared" si="49"/>
        <v>0126007@gsfmcg.com</v>
      </c>
      <c r="R115" s="59" t="s">
        <v>2753</v>
      </c>
      <c r="S115" s="59" t="s">
        <v>182</v>
      </c>
      <c r="T115" s="59" t="str">
        <f>TRIM(CONCATENATE(V115," (",S115,")"))</f>
        <v>M. Sohail (KHI-07)</v>
      </c>
      <c r="U115" s="70" t="s">
        <v>2123</v>
      </c>
      <c r="V115" s="70" t="s">
        <v>5598</v>
      </c>
      <c r="W115" s="70" t="str">
        <f t="shared" si="52"/>
        <v>KHI02 - SPO - M. Sohail</v>
      </c>
      <c r="X115" s="70" t="s">
        <v>8708</v>
      </c>
      <c r="Y115" s="70" t="s">
        <v>6305</v>
      </c>
      <c r="Z115" s="70" t="s">
        <v>774</v>
      </c>
      <c r="AA115" s="171" t="s">
        <v>774</v>
      </c>
      <c r="AB115" s="70" t="s">
        <v>774</v>
      </c>
      <c r="AC115" s="70" t="s">
        <v>1171</v>
      </c>
      <c r="AD115" s="70" t="s">
        <v>163</v>
      </c>
      <c r="AE115" s="82" t="s">
        <v>1162</v>
      </c>
      <c r="AF115" s="70" t="s">
        <v>1171</v>
      </c>
      <c r="AG115" s="70" t="s">
        <v>1159</v>
      </c>
      <c r="AH115" s="70" t="s">
        <v>2129</v>
      </c>
      <c r="AI115" s="70" t="s">
        <v>8709</v>
      </c>
      <c r="AJ115" s="70" t="s">
        <v>18</v>
      </c>
      <c r="AK115" s="70">
        <v>1</v>
      </c>
      <c r="AL115" s="108" t="s">
        <v>6293</v>
      </c>
      <c r="AM115" t="e">
        <v>#N/A</v>
      </c>
      <c r="AN115" t="e">
        <f t="shared" si="50"/>
        <v>#N/A</v>
      </c>
    </row>
    <row r="116" spans="1:42" ht="14.4" hidden="1" customHeight="1" x14ac:dyDescent="0.3">
      <c r="A116" s="59" t="str">
        <f t="shared" si="26"/>
        <v>KHI02-FMCG01-SPO-03</v>
      </c>
      <c r="B116" s="70" t="s">
        <v>1170</v>
      </c>
      <c r="C116" s="70" t="s">
        <v>1987</v>
      </c>
      <c r="D116" s="70" t="s">
        <v>1171</v>
      </c>
      <c r="E116" s="70" t="s">
        <v>17</v>
      </c>
      <c r="F116" s="70" t="s">
        <v>1166</v>
      </c>
      <c r="G116" s="70" t="s">
        <v>5637</v>
      </c>
      <c r="H116" s="70" t="s">
        <v>1170</v>
      </c>
      <c r="I116" s="59" t="s">
        <v>4901</v>
      </c>
      <c r="J116" s="70" t="s">
        <v>1215</v>
      </c>
      <c r="K116" s="59" t="s">
        <v>6361</v>
      </c>
      <c r="L116" s="70" t="str">
        <f t="shared" si="51"/>
        <v>0115003</v>
      </c>
      <c r="M116" s="82" t="s">
        <v>4686</v>
      </c>
      <c r="N116" s="70" t="s">
        <v>2687</v>
      </c>
      <c r="O116" s="59" t="s">
        <v>2518</v>
      </c>
      <c r="P116" s="59" t="str">
        <f t="shared" si="53"/>
        <v>0115003</v>
      </c>
      <c r="Q116" s="163" t="str">
        <f t="shared" si="49"/>
        <v>0115003@gsfmcg.com</v>
      </c>
      <c r="R116" s="59" t="s">
        <v>2518</v>
      </c>
      <c r="S116" s="59" t="s">
        <v>185</v>
      </c>
      <c r="T116" s="59" t="str">
        <f>TRIM(CONCATENATE(V116," (",S116,")"))</f>
        <v>Waqas Hassam (KHI-08)</v>
      </c>
      <c r="U116" s="70" t="s">
        <v>2124</v>
      </c>
      <c r="V116" s="70" t="s">
        <v>7318</v>
      </c>
      <c r="W116" s="70" t="str">
        <f t="shared" si="52"/>
        <v>KHI02 - SPO - Waqas Hassam</v>
      </c>
      <c r="X116" s="70" t="s">
        <v>7322</v>
      </c>
      <c r="Y116" s="70" t="s">
        <v>6305</v>
      </c>
      <c r="Z116" s="70" t="s">
        <v>774</v>
      </c>
      <c r="AA116" s="171" t="s">
        <v>774</v>
      </c>
      <c r="AB116" s="70" t="s">
        <v>774</v>
      </c>
      <c r="AC116" s="70" t="s">
        <v>1171</v>
      </c>
      <c r="AD116" s="70" t="s">
        <v>163</v>
      </c>
      <c r="AE116" s="82" t="s">
        <v>1162</v>
      </c>
      <c r="AF116" s="70" t="s">
        <v>1171</v>
      </c>
      <c r="AG116" s="70" t="s">
        <v>1159</v>
      </c>
      <c r="AH116" s="70" t="s">
        <v>2129</v>
      </c>
      <c r="AI116" s="70" t="s">
        <v>8709</v>
      </c>
      <c r="AJ116" s="70" t="s">
        <v>18</v>
      </c>
      <c r="AK116" s="70">
        <v>1</v>
      </c>
      <c r="AL116" s="108" t="s">
        <v>6293</v>
      </c>
      <c r="AM116" t="e">
        <v>#N/A</v>
      </c>
      <c r="AN116" t="e">
        <f t="shared" si="50"/>
        <v>#N/A</v>
      </c>
    </row>
    <row r="117" spans="1:42" ht="14.4" hidden="1" customHeight="1" x14ac:dyDescent="0.3">
      <c r="A117" s="59" t="str">
        <f t="shared" ref="A117:A191" si="54">U117</f>
        <v>KHI02-FMCG01-SPO-04</v>
      </c>
      <c r="B117" s="70" t="s">
        <v>1170</v>
      </c>
      <c r="C117" s="70" t="s">
        <v>1987</v>
      </c>
      <c r="D117" s="70" t="s">
        <v>1171</v>
      </c>
      <c r="E117" s="70" t="s">
        <v>17</v>
      </c>
      <c r="F117" s="70" t="s">
        <v>1166</v>
      </c>
      <c r="G117" s="70" t="s">
        <v>5637</v>
      </c>
      <c r="H117" s="70" t="s">
        <v>1170</v>
      </c>
      <c r="I117" s="59" t="s">
        <v>4901</v>
      </c>
      <c r="J117" s="70" t="s">
        <v>1215</v>
      </c>
      <c r="K117" s="59" t="s">
        <v>6361</v>
      </c>
      <c r="L117" s="70" t="str">
        <f t="shared" si="51"/>
        <v>0114004</v>
      </c>
      <c r="M117" s="82" t="s">
        <v>4686</v>
      </c>
      <c r="N117" s="70" t="s">
        <v>2687</v>
      </c>
      <c r="O117" s="59" t="s">
        <v>2511</v>
      </c>
      <c r="P117" s="59" t="str">
        <f t="shared" si="53"/>
        <v>0114004</v>
      </c>
      <c r="Q117" s="163" t="str">
        <f t="shared" si="49"/>
        <v>0114004@gsfmcg.com</v>
      </c>
      <c r="R117" s="59" t="s">
        <v>2519</v>
      </c>
      <c r="S117" s="59" t="s">
        <v>188</v>
      </c>
      <c r="T117" s="59" t="str">
        <f>TRIM(CONCATENATE(V117," (",S117,")"))</f>
        <v>Arbaz Ur Rehman (KHI-09)</v>
      </c>
      <c r="U117" s="70" t="s">
        <v>2125</v>
      </c>
      <c r="V117" s="70" t="s">
        <v>8115</v>
      </c>
      <c r="W117" s="70" t="str">
        <f t="shared" si="52"/>
        <v>KHI02 - SPO - Arbaz Ur Rehman</v>
      </c>
      <c r="X117" s="70" t="s">
        <v>7323</v>
      </c>
      <c r="Y117" s="70" t="s">
        <v>6305</v>
      </c>
      <c r="Z117" s="70" t="s">
        <v>774</v>
      </c>
      <c r="AA117" s="171" t="s">
        <v>774</v>
      </c>
      <c r="AB117" s="70" t="s">
        <v>774</v>
      </c>
      <c r="AC117" s="70" t="s">
        <v>1171</v>
      </c>
      <c r="AD117" s="70" t="s">
        <v>163</v>
      </c>
      <c r="AE117" s="82" t="s">
        <v>1162</v>
      </c>
      <c r="AF117" s="70" t="s">
        <v>1171</v>
      </c>
      <c r="AG117" s="70" t="s">
        <v>1159</v>
      </c>
      <c r="AH117" s="70" t="s">
        <v>2129</v>
      </c>
      <c r="AI117" s="70" t="s">
        <v>8709</v>
      </c>
      <c r="AJ117" s="70" t="s">
        <v>18</v>
      </c>
      <c r="AK117" s="70">
        <v>1</v>
      </c>
      <c r="AL117" s="108" t="s">
        <v>6293</v>
      </c>
      <c r="AM117" t="e">
        <v>#N/A</v>
      </c>
      <c r="AN117" t="e">
        <f t="shared" si="50"/>
        <v>#N/A</v>
      </c>
    </row>
    <row r="118" spans="1:42" ht="14.4" hidden="1" customHeight="1" x14ac:dyDescent="0.3">
      <c r="A118" s="59" t="str">
        <f t="shared" si="54"/>
        <v>KHI02-FMCG01-SPO-05</v>
      </c>
      <c r="B118" s="70" t="s">
        <v>1170</v>
      </c>
      <c r="C118" s="70" t="s">
        <v>1987</v>
      </c>
      <c r="D118" s="70" t="s">
        <v>1171</v>
      </c>
      <c r="E118" s="70" t="s">
        <v>17</v>
      </c>
      <c r="F118" s="70" t="s">
        <v>1166</v>
      </c>
      <c r="G118" s="70" t="s">
        <v>5637</v>
      </c>
      <c r="H118" s="70" t="s">
        <v>1170</v>
      </c>
      <c r="I118" s="59" t="s">
        <v>4901</v>
      </c>
      <c r="J118" s="70" t="s">
        <v>1215</v>
      </c>
      <c r="K118" s="59" t="s">
        <v>6361</v>
      </c>
      <c r="L118" s="70" t="str">
        <f t="shared" si="51"/>
        <v>0115005</v>
      </c>
      <c r="M118" s="82" t="s">
        <v>4686</v>
      </c>
      <c r="N118" s="70" t="s">
        <v>2687</v>
      </c>
      <c r="O118" s="59" t="s">
        <v>2520</v>
      </c>
      <c r="P118" s="59" t="str">
        <f t="shared" si="53"/>
        <v>0115005</v>
      </c>
      <c r="Q118" s="163" t="str">
        <f t="shared" si="49"/>
        <v>0115005@gsfmcg.com</v>
      </c>
      <c r="R118" s="59" t="s">
        <v>2520</v>
      </c>
      <c r="S118" s="59" t="s">
        <v>191</v>
      </c>
      <c r="T118" s="59" t="str">
        <f>TRIM(CONCATENATE(V118," (",S118,")"))</f>
        <v>Hammad Waseem (KHI-10)</v>
      </c>
      <c r="U118" s="70" t="s">
        <v>2126</v>
      </c>
      <c r="V118" s="70" t="s">
        <v>8116</v>
      </c>
      <c r="W118" s="70" t="str">
        <f t="shared" si="52"/>
        <v>KHI02 - SPO - Hammad Waseem</v>
      </c>
      <c r="X118" s="70" t="s">
        <v>7325</v>
      </c>
      <c r="Y118" s="70" t="s">
        <v>6305</v>
      </c>
      <c r="Z118" s="70" t="s">
        <v>774</v>
      </c>
      <c r="AA118" s="171" t="s">
        <v>774</v>
      </c>
      <c r="AB118" s="70" t="s">
        <v>774</v>
      </c>
      <c r="AC118" s="70" t="s">
        <v>1171</v>
      </c>
      <c r="AD118" s="70" t="s">
        <v>163</v>
      </c>
      <c r="AE118" s="82" t="s">
        <v>1162</v>
      </c>
      <c r="AF118" s="70" t="s">
        <v>1171</v>
      </c>
      <c r="AG118" s="70" t="s">
        <v>1159</v>
      </c>
      <c r="AH118" s="70" t="s">
        <v>2129</v>
      </c>
      <c r="AI118" s="70" t="s">
        <v>8709</v>
      </c>
      <c r="AJ118" s="70" t="s">
        <v>18</v>
      </c>
      <c r="AK118" s="70">
        <v>1</v>
      </c>
      <c r="AL118" s="108" t="s">
        <v>6293</v>
      </c>
      <c r="AM118" t="e">
        <v>#N/A</v>
      </c>
      <c r="AN118" t="e">
        <f t="shared" si="50"/>
        <v>#N/A</v>
      </c>
    </row>
    <row r="119" spans="1:42" ht="14.4" hidden="1" customHeight="1" x14ac:dyDescent="0.3">
      <c r="A119" s="59" t="str">
        <f t="shared" si="54"/>
        <v>KHI02-FMCG01-SPO-00</v>
      </c>
      <c r="B119" s="70" t="s">
        <v>1170</v>
      </c>
      <c r="C119" s="70" t="s">
        <v>1987</v>
      </c>
      <c r="D119" s="70" t="s">
        <v>1171</v>
      </c>
      <c r="E119" s="70" t="s">
        <v>17</v>
      </c>
      <c r="F119" s="70" t="s">
        <v>1166</v>
      </c>
      <c r="G119" s="70" t="s">
        <v>5637</v>
      </c>
      <c r="H119" s="70" t="s">
        <v>1170</v>
      </c>
      <c r="I119" s="59" t="s">
        <v>4901</v>
      </c>
      <c r="J119" s="70" t="s">
        <v>1215</v>
      </c>
      <c r="K119" s="59" t="s">
        <v>6361</v>
      </c>
      <c r="L119" s="70" t="str">
        <f t="shared" si="51"/>
        <v>0115008</v>
      </c>
      <c r="M119" s="82" t="s">
        <v>4686</v>
      </c>
      <c r="N119" s="70" t="s">
        <v>2687</v>
      </c>
      <c r="O119" s="59" t="s">
        <v>2521</v>
      </c>
      <c r="P119" s="59" t="str">
        <f t="shared" si="53"/>
        <v>0115008</v>
      </c>
      <c r="Q119" s="163" t="str">
        <f t="shared" si="49"/>
        <v>0115008@gsfmcg.com</v>
      </c>
      <c r="R119" s="59" t="s">
        <v>2521</v>
      </c>
      <c r="S119" s="59" t="s">
        <v>5238</v>
      </c>
      <c r="T119" s="59" t="str">
        <f>TRIM(CONCATENATE(W119))</f>
        <v>KHI02 - FMCG-1 Unmapped</v>
      </c>
      <c r="U119" s="70" t="s">
        <v>2128</v>
      </c>
      <c r="V119" s="70" t="s">
        <v>6483</v>
      </c>
      <c r="W119" s="70" t="str">
        <f>TRIM(CONCATENATE(K119," - ",V119))</f>
        <v>KHI02 - FMCG-1 Unmapped</v>
      </c>
      <c r="X119" s="70" t="s">
        <v>18</v>
      </c>
      <c r="Y119" s="70" t="s">
        <v>774</v>
      </c>
      <c r="Z119" s="70" t="s">
        <v>774</v>
      </c>
      <c r="AA119" s="171" t="s">
        <v>774</v>
      </c>
      <c r="AB119" s="70" t="s">
        <v>774</v>
      </c>
      <c r="AC119" s="70" t="s">
        <v>1171</v>
      </c>
      <c r="AD119" s="70" t="s">
        <v>163</v>
      </c>
      <c r="AE119" s="82" t="s">
        <v>1162</v>
      </c>
      <c r="AF119" s="70" t="s">
        <v>1171</v>
      </c>
      <c r="AG119" s="70" t="s">
        <v>1159</v>
      </c>
      <c r="AH119" s="70" t="s">
        <v>2129</v>
      </c>
      <c r="AI119" s="70" t="s">
        <v>8709</v>
      </c>
      <c r="AJ119" s="70" t="s">
        <v>18</v>
      </c>
      <c r="AK119" s="70">
        <v>0</v>
      </c>
      <c r="AL119" s="108" t="s">
        <v>5606</v>
      </c>
      <c r="AM119" t="s">
        <v>2521</v>
      </c>
      <c r="AN119" t="b">
        <f t="shared" si="50"/>
        <v>1</v>
      </c>
      <c r="AP119" t="s">
        <v>8085</v>
      </c>
    </row>
    <row r="120" spans="1:42" ht="14.4" hidden="1" customHeight="1" x14ac:dyDescent="0.3">
      <c r="A120" s="59" t="str">
        <f t="shared" si="54"/>
        <v>KHI02-FMCG01-ASM-01</v>
      </c>
      <c r="B120" s="70" t="s">
        <v>1170</v>
      </c>
      <c r="C120" s="70" t="s">
        <v>1987</v>
      </c>
      <c r="D120" s="70" t="s">
        <v>1171</v>
      </c>
      <c r="E120" s="70" t="s">
        <v>17</v>
      </c>
      <c r="F120" s="70" t="s">
        <v>1166</v>
      </c>
      <c r="G120" s="70" t="s">
        <v>5637</v>
      </c>
      <c r="H120" s="70" t="s">
        <v>1170</v>
      </c>
      <c r="I120" s="59" t="s">
        <v>4901</v>
      </c>
      <c r="J120" s="70" t="s">
        <v>1215</v>
      </c>
      <c r="K120" s="59" t="s">
        <v>6361</v>
      </c>
      <c r="L120" s="70" t="str">
        <f t="shared" si="51"/>
        <v>01150</v>
      </c>
      <c r="M120" s="82" t="s">
        <v>4686</v>
      </c>
      <c r="N120" s="70" t="s">
        <v>2687</v>
      </c>
      <c r="O120" s="59" t="s">
        <v>2745</v>
      </c>
      <c r="P120" s="59" t="str">
        <f>O119</f>
        <v>0115008</v>
      </c>
      <c r="Q120" s="163" t="str">
        <f t="shared" si="49"/>
        <v>01150@gsfmcg.com</v>
      </c>
      <c r="R120" s="59" t="s">
        <v>2745</v>
      </c>
      <c r="S120" s="59" t="s">
        <v>3311</v>
      </c>
      <c r="T120" s="59" t="str">
        <f>V120</f>
        <v>Abdul Samii</v>
      </c>
      <c r="U120" s="70" t="s">
        <v>2129</v>
      </c>
      <c r="V120" s="70" t="s">
        <v>8709</v>
      </c>
      <c r="W120" s="70" t="str">
        <f t="shared" ref="W120:W125" si="55">TRIM(CONCATENATE(K120," - ",AD120," - ",V120))</f>
        <v>KHI02 - ASM - Abdul Samii</v>
      </c>
      <c r="X120" s="70" t="s">
        <v>18</v>
      </c>
      <c r="Y120" s="70" t="s">
        <v>774</v>
      </c>
      <c r="Z120" s="70" t="s">
        <v>774</v>
      </c>
      <c r="AA120" s="171" t="s">
        <v>774</v>
      </c>
      <c r="AB120" s="70" t="s">
        <v>774</v>
      </c>
      <c r="AC120" s="70" t="s">
        <v>1219</v>
      </c>
      <c r="AD120" s="70" t="s">
        <v>1028</v>
      </c>
      <c r="AE120" s="82" t="s">
        <v>3414</v>
      </c>
      <c r="AF120" s="70" t="s">
        <v>1171</v>
      </c>
      <c r="AG120" s="70" t="s">
        <v>1159</v>
      </c>
      <c r="AH120" s="70" t="s">
        <v>3277</v>
      </c>
      <c r="AI120" s="70" t="s">
        <v>8114</v>
      </c>
      <c r="AJ120" s="70" t="s">
        <v>18</v>
      </c>
      <c r="AK120" s="70">
        <v>2</v>
      </c>
      <c r="AL120" s="108" t="s">
        <v>6294</v>
      </c>
      <c r="AM120" t="e">
        <v>#N/A</v>
      </c>
      <c r="AN120" t="e">
        <f t="shared" si="50"/>
        <v>#N/A</v>
      </c>
      <c r="AP120" t="s">
        <v>8085</v>
      </c>
    </row>
    <row r="121" spans="1:42" ht="14.4" hidden="1" customHeight="1" x14ac:dyDescent="0.3">
      <c r="A121" s="59" t="str">
        <f t="shared" si="54"/>
        <v>KHI03-FMCG01-SPO-01</v>
      </c>
      <c r="B121" s="70" t="s">
        <v>1170</v>
      </c>
      <c r="C121" s="70" t="s">
        <v>1987</v>
      </c>
      <c r="D121" s="70" t="s">
        <v>1171</v>
      </c>
      <c r="E121" s="70" t="s">
        <v>17</v>
      </c>
      <c r="F121" s="70" t="s">
        <v>1166</v>
      </c>
      <c r="G121" s="70" t="s">
        <v>5637</v>
      </c>
      <c r="H121" s="70" t="s">
        <v>6466</v>
      </c>
      <c r="I121" s="59" t="s">
        <v>4901</v>
      </c>
      <c r="J121" s="70" t="s">
        <v>6467</v>
      </c>
      <c r="K121" s="59" t="s">
        <v>6468</v>
      </c>
      <c r="L121" s="70" t="str">
        <f t="shared" si="51"/>
        <v>0126008</v>
      </c>
      <c r="M121" s="82" t="s">
        <v>4686</v>
      </c>
      <c r="N121" s="70" t="s">
        <v>2687</v>
      </c>
      <c r="O121" s="59" t="s">
        <v>3421</v>
      </c>
      <c r="P121" s="59" t="str">
        <f t="shared" ref="P121:P126" si="56">O121</f>
        <v>0126008</v>
      </c>
      <c r="Q121" s="163" t="str">
        <f t="shared" si="49"/>
        <v>0126008@gsfmcg.com</v>
      </c>
      <c r="R121" s="59" t="s">
        <v>2508</v>
      </c>
      <c r="S121" s="59" t="s">
        <v>8118</v>
      </c>
      <c r="T121" s="59" t="str">
        <f>TRIM(CONCATENATE(V121," (",S121,")"))</f>
        <v>Usama Ahmed (KHI-01-PHR)</v>
      </c>
      <c r="U121" s="70" t="s">
        <v>6673</v>
      </c>
      <c r="V121" s="70" t="s">
        <v>5856</v>
      </c>
      <c r="W121" s="70" t="str">
        <f t="shared" si="55"/>
        <v>KHI03 - SPO - Usama Ahmed</v>
      </c>
      <c r="X121" s="70" t="s">
        <v>7333</v>
      </c>
      <c r="Y121" s="70" t="s">
        <v>6305</v>
      </c>
      <c r="Z121" s="70" t="s">
        <v>774</v>
      </c>
      <c r="AA121" s="171" t="s">
        <v>774</v>
      </c>
      <c r="AB121" s="70" t="s">
        <v>774</v>
      </c>
      <c r="AC121" s="70" t="s">
        <v>1171</v>
      </c>
      <c r="AD121" s="70" t="s">
        <v>163</v>
      </c>
      <c r="AE121" s="82" t="s">
        <v>1162</v>
      </c>
      <c r="AF121" s="70" t="s">
        <v>1171</v>
      </c>
      <c r="AG121" s="70" t="s">
        <v>1159</v>
      </c>
      <c r="AH121" s="70" t="s">
        <v>7332</v>
      </c>
      <c r="AI121" s="70" t="s">
        <v>7331</v>
      </c>
      <c r="AJ121" s="70" t="s">
        <v>18</v>
      </c>
      <c r="AK121" s="70">
        <v>1</v>
      </c>
      <c r="AL121" s="108" t="s">
        <v>6293</v>
      </c>
      <c r="AM121" t="e">
        <v>#N/A</v>
      </c>
      <c r="AN121" t="e">
        <f t="shared" si="50"/>
        <v>#N/A</v>
      </c>
    </row>
    <row r="122" spans="1:42" ht="14.4" hidden="1" customHeight="1" x14ac:dyDescent="0.3">
      <c r="A122" s="59" t="str">
        <f t="shared" si="54"/>
        <v>KHI03-FMCG01-SPO-02</v>
      </c>
      <c r="B122" s="70" t="s">
        <v>1170</v>
      </c>
      <c r="C122" s="70" t="s">
        <v>1987</v>
      </c>
      <c r="D122" s="70" t="s">
        <v>1171</v>
      </c>
      <c r="E122" s="70" t="s">
        <v>17</v>
      </c>
      <c r="F122" s="70" t="s">
        <v>1166</v>
      </c>
      <c r="G122" s="70" t="s">
        <v>5637</v>
      </c>
      <c r="H122" s="70" t="s">
        <v>6466</v>
      </c>
      <c r="I122" s="59" t="s">
        <v>4901</v>
      </c>
      <c r="J122" s="70" t="s">
        <v>6467</v>
      </c>
      <c r="K122" s="59" t="s">
        <v>6468</v>
      </c>
      <c r="L122" s="70" t="str">
        <f t="shared" si="51"/>
        <v>0129001</v>
      </c>
      <c r="M122" s="82" t="s">
        <v>4686</v>
      </c>
      <c r="N122" s="70" t="s">
        <v>2687</v>
      </c>
      <c r="O122" s="59" t="s">
        <v>8036</v>
      </c>
      <c r="P122" s="59" t="str">
        <f t="shared" si="56"/>
        <v>0129001</v>
      </c>
      <c r="Q122" s="163" t="str">
        <f t="shared" si="49"/>
        <v>0129001@gsfmcg.com</v>
      </c>
      <c r="R122" s="59" t="s">
        <v>2509</v>
      </c>
      <c r="S122" s="59" t="s">
        <v>8119</v>
      </c>
      <c r="T122" s="59" t="str">
        <f>TRIM(CONCATENATE(V122," (",S122,")"))</f>
        <v>M. Amir Ali (KHI-02-PHR)</v>
      </c>
      <c r="U122" s="70" t="s">
        <v>6672</v>
      </c>
      <c r="V122" s="70" t="s">
        <v>8701</v>
      </c>
      <c r="W122" s="70" t="str">
        <f t="shared" si="55"/>
        <v>KHI03 - SPO - M. Amir Ali</v>
      </c>
      <c r="X122" s="70" t="s">
        <v>7334</v>
      </c>
      <c r="Y122" s="70" t="s">
        <v>6305</v>
      </c>
      <c r="Z122" s="70" t="s">
        <v>774</v>
      </c>
      <c r="AA122" s="171" t="s">
        <v>774</v>
      </c>
      <c r="AB122" s="70" t="s">
        <v>774</v>
      </c>
      <c r="AC122" s="70" t="s">
        <v>1171</v>
      </c>
      <c r="AD122" s="70" t="s">
        <v>163</v>
      </c>
      <c r="AE122" s="82" t="s">
        <v>1162</v>
      </c>
      <c r="AF122" s="70" t="s">
        <v>1171</v>
      </c>
      <c r="AG122" s="70" t="s">
        <v>1159</v>
      </c>
      <c r="AH122" s="70" t="s">
        <v>7332</v>
      </c>
      <c r="AI122" s="70" t="s">
        <v>7331</v>
      </c>
      <c r="AJ122" s="70" t="s">
        <v>18</v>
      </c>
      <c r="AK122" s="70">
        <v>1</v>
      </c>
      <c r="AL122" s="108" t="s">
        <v>6293</v>
      </c>
      <c r="AM122" t="e">
        <v>#N/A</v>
      </c>
      <c r="AN122" t="e">
        <f t="shared" si="50"/>
        <v>#N/A</v>
      </c>
    </row>
    <row r="123" spans="1:42" ht="14.4" hidden="1" customHeight="1" x14ac:dyDescent="0.3">
      <c r="A123" s="59" t="str">
        <f t="shared" si="54"/>
        <v>KHI03-FMCG01-SPO-03</v>
      </c>
      <c r="B123" s="70" t="s">
        <v>1170</v>
      </c>
      <c r="C123" s="70" t="s">
        <v>1987</v>
      </c>
      <c r="D123" s="70" t="s">
        <v>1171</v>
      </c>
      <c r="E123" s="70" t="s">
        <v>17</v>
      </c>
      <c r="F123" s="70" t="s">
        <v>1166</v>
      </c>
      <c r="G123" s="70" t="s">
        <v>5637</v>
      </c>
      <c r="H123" s="70" t="s">
        <v>6466</v>
      </c>
      <c r="I123" s="59" t="s">
        <v>4901</v>
      </c>
      <c r="J123" s="70" t="s">
        <v>6467</v>
      </c>
      <c r="K123" s="59" t="s">
        <v>6468</v>
      </c>
      <c r="L123" s="70" t="str">
        <f t="shared" si="51"/>
        <v>0129002</v>
      </c>
      <c r="M123" s="82" t="s">
        <v>4686</v>
      </c>
      <c r="N123" s="70" t="s">
        <v>2687</v>
      </c>
      <c r="O123" s="59" t="s">
        <v>8037</v>
      </c>
      <c r="P123" s="59" t="str">
        <f t="shared" si="56"/>
        <v>0129002</v>
      </c>
      <c r="Q123" s="163" t="str">
        <f t="shared" si="49"/>
        <v>0129002@gsfmcg.com</v>
      </c>
      <c r="R123" s="59" t="s">
        <v>2511</v>
      </c>
      <c r="S123" s="59" t="s">
        <v>8120</v>
      </c>
      <c r="T123" s="59" t="str">
        <f>TRIM(CONCATENATE(V123," (",S123,")"))</f>
        <v>Sy. M. Sadiq Ali (KHI-03-PHR)</v>
      </c>
      <c r="U123" s="70" t="s">
        <v>7338</v>
      </c>
      <c r="V123" s="70" t="s">
        <v>8123</v>
      </c>
      <c r="W123" s="70" t="str">
        <f t="shared" si="55"/>
        <v>KHI03 - SPO - Sy. M. Sadiq Ali</v>
      </c>
      <c r="X123" s="70" t="s">
        <v>7335</v>
      </c>
      <c r="Y123" s="70" t="s">
        <v>6305</v>
      </c>
      <c r="Z123" s="70" t="s">
        <v>774</v>
      </c>
      <c r="AA123" s="171" t="s">
        <v>774</v>
      </c>
      <c r="AB123" s="70" t="s">
        <v>774</v>
      </c>
      <c r="AC123" s="70" t="s">
        <v>1171</v>
      </c>
      <c r="AD123" s="70" t="s">
        <v>163</v>
      </c>
      <c r="AE123" s="82" t="s">
        <v>1162</v>
      </c>
      <c r="AF123" s="70" t="s">
        <v>1171</v>
      </c>
      <c r="AG123" s="70" t="s">
        <v>1159</v>
      </c>
      <c r="AH123" s="70" t="s">
        <v>7332</v>
      </c>
      <c r="AI123" s="70" t="s">
        <v>7331</v>
      </c>
      <c r="AJ123" s="70" t="s">
        <v>18</v>
      </c>
      <c r="AK123" s="70">
        <v>1</v>
      </c>
      <c r="AL123" s="108" t="s">
        <v>6293</v>
      </c>
      <c r="AM123" t="e">
        <v>#N/A</v>
      </c>
      <c r="AN123" t="e">
        <f t="shared" si="50"/>
        <v>#N/A</v>
      </c>
    </row>
    <row r="124" spans="1:42" ht="14.4" hidden="1" customHeight="1" x14ac:dyDescent="0.3">
      <c r="A124" s="59" t="str">
        <f t="shared" si="54"/>
        <v>KHI03-FMCG01-SPO-04</v>
      </c>
      <c r="B124" s="70" t="s">
        <v>1170</v>
      </c>
      <c r="C124" s="70" t="s">
        <v>1987</v>
      </c>
      <c r="D124" s="70" t="s">
        <v>1171</v>
      </c>
      <c r="E124" s="70" t="s">
        <v>17</v>
      </c>
      <c r="F124" s="70" t="s">
        <v>1166</v>
      </c>
      <c r="G124" s="70" t="s">
        <v>5637</v>
      </c>
      <c r="H124" s="70" t="s">
        <v>6466</v>
      </c>
      <c r="I124" s="59" t="s">
        <v>4901</v>
      </c>
      <c r="J124" s="70" t="s">
        <v>6467</v>
      </c>
      <c r="K124" s="59" t="s">
        <v>6468</v>
      </c>
      <c r="L124" s="70" t="str">
        <f t="shared" si="51"/>
        <v>0114007</v>
      </c>
      <c r="M124" s="82" t="s">
        <v>4686</v>
      </c>
      <c r="N124" s="70" t="s">
        <v>2687</v>
      </c>
      <c r="O124" s="59" t="s">
        <v>2515</v>
      </c>
      <c r="P124" s="59" t="str">
        <f t="shared" si="56"/>
        <v>0114007</v>
      </c>
      <c r="Q124" s="163" t="str">
        <f t="shared" si="49"/>
        <v>0114007@gsfmcg.com</v>
      </c>
      <c r="R124" s="59" t="s">
        <v>2513</v>
      </c>
      <c r="S124" s="59" t="s">
        <v>8121</v>
      </c>
      <c r="T124" s="59" t="str">
        <f>TRIM(CONCATENATE(V124," (",S124,")"))</f>
        <v>Sy. Danish Ali (KHI-04-PHR)</v>
      </c>
      <c r="U124" s="70" t="s">
        <v>7339</v>
      </c>
      <c r="V124" s="70" t="s">
        <v>8124</v>
      </c>
      <c r="W124" s="70" t="str">
        <f t="shared" si="55"/>
        <v>KHI03 - SPO - Sy. Danish Ali</v>
      </c>
      <c r="X124" s="70" t="s">
        <v>8125</v>
      </c>
      <c r="Y124" s="70" t="s">
        <v>6305</v>
      </c>
      <c r="Z124" s="70" t="s">
        <v>774</v>
      </c>
      <c r="AA124" s="171" t="s">
        <v>774</v>
      </c>
      <c r="AB124" s="70" t="s">
        <v>774</v>
      </c>
      <c r="AC124" s="70" t="s">
        <v>1171</v>
      </c>
      <c r="AD124" s="70" t="s">
        <v>163</v>
      </c>
      <c r="AE124" s="82" t="s">
        <v>1162</v>
      </c>
      <c r="AF124" s="70" t="s">
        <v>1171</v>
      </c>
      <c r="AG124" s="70" t="s">
        <v>1159</v>
      </c>
      <c r="AH124" s="70" t="s">
        <v>7332</v>
      </c>
      <c r="AI124" s="70" t="s">
        <v>7331</v>
      </c>
      <c r="AJ124" s="70" t="s">
        <v>18</v>
      </c>
      <c r="AK124" s="70">
        <v>1</v>
      </c>
      <c r="AL124" s="108" t="s">
        <v>6293</v>
      </c>
      <c r="AM124" t="e">
        <v>#N/A</v>
      </c>
      <c r="AN124" t="e">
        <f t="shared" si="50"/>
        <v>#N/A</v>
      </c>
    </row>
    <row r="125" spans="1:42" ht="14.4" hidden="1" customHeight="1" x14ac:dyDescent="0.3">
      <c r="A125" s="59" t="str">
        <f>U125</f>
        <v>KHI03-FMCG01-SPO-05</v>
      </c>
      <c r="B125" s="70" t="s">
        <v>1170</v>
      </c>
      <c r="C125" s="70" t="s">
        <v>1987</v>
      </c>
      <c r="D125" s="70" t="s">
        <v>1171</v>
      </c>
      <c r="E125" s="70" t="s">
        <v>17</v>
      </c>
      <c r="F125" s="70" t="s">
        <v>1166</v>
      </c>
      <c r="G125" s="70" t="s">
        <v>5637</v>
      </c>
      <c r="H125" s="70" t="s">
        <v>6466</v>
      </c>
      <c r="I125" s="59" t="s">
        <v>4901</v>
      </c>
      <c r="J125" s="70" t="s">
        <v>6467</v>
      </c>
      <c r="K125" s="59" t="s">
        <v>6468</v>
      </c>
      <c r="L125" s="70" t="str">
        <f>O125</f>
        <v>0114002</v>
      </c>
      <c r="M125" s="82" t="s">
        <v>4686</v>
      </c>
      <c r="N125" s="70" t="s">
        <v>2687</v>
      </c>
      <c r="O125" s="59" t="s">
        <v>2509</v>
      </c>
      <c r="P125" s="59" t="str">
        <f t="shared" si="56"/>
        <v>0114002</v>
      </c>
      <c r="Q125" s="163" t="str">
        <f>CONCATENATE(O125,"@gsfmcg.com")</f>
        <v>0114002@gsfmcg.com</v>
      </c>
      <c r="R125" s="59" t="s">
        <v>2509</v>
      </c>
      <c r="S125" s="59" t="s">
        <v>8698</v>
      </c>
      <c r="T125" s="59" t="str">
        <f>TRIM(CONCATENATE(V125," (",S125,")"))</f>
        <v>Zohair Abbas (KHI-05-PHR)</v>
      </c>
      <c r="U125" s="70" t="s">
        <v>8699</v>
      </c>
      <c r="V125" s="70" t="s">
        <v>8700</v>
      </c>
      <c r="W125" s="70" t="str">
        <f t="shared" si="55"/>
        <v>KHI03 - SPO - Zohair Abbas</v>
      </c>
      <c r="X125" s="70" t="s">
        <v>7311</v>
      </c>
      <c r="Y125" s="70" t="s">
        <v>6305</v>
      </c>
      <c r="Z125" s="70" t="s">
        <v>774</v>
      </c>
      <c r="AA125" s="171" t="s">
        <v>774</v>
      </c>
      <c r="AB125" s="70" t="s">
        <v>774</v>
      </c>
      <c r="AC125" s="70" t="s">
        <v>1171</v>
      </c>
      <c r="AD125" s="70" t="s">
        <v>163</v>
      </c>
      <c r="AE125" s="82" t="s">
        <v>1162</v>
      </c>
      <c r="AF125" s="70" t="s">
        <v>1171</v>
      </c>
      <c r="AG125" s="70" t="s">
        <v>1159</v>
      </c>
      <c r="AH125" s="70" t="s">
        <v>7332</v>
      </c>
      <c r="AI125" s="70" t="s">
        <v>7331</v>
      </c>
      <c r="AJ125" s="70" t="s">
        <v>18</v>
      </c>
      <c r="AK125" s="70">
        <v>1</v>
      </c>
      <c r="AL125" s="108" t="s">
        <v>6293</v>
      </c>
      <c r="AM125" t="e">
        <v>#N/A</v>
      </c>
      <c r="AN125" t="e">
        <f>AM125=O125</f>
        <v>#N/A</v>
      </c>
    </row>
    <row r="126" spans="1:42" ht="14.4" hidden="1" customHeight="1" x14ac:dyDescent="0.3">
      <c r="A126" s="59" t="str">
        <f t="shared" si="54"/>
        <v>KHI03-FMCG01-SPO-00</v>
      </c>
      <c r="B126" s="70" t="s">
        <v>1170</v>
      </c>
      <c r="C126" s="70" t="s">
        <v>1987</v>
      </c>
      <c r="D126" s="70" t="s">
        <v>1171</v>
      </c>
      <c r="E126" s="70" t="s">
        <v>17</v>
      </c>
      <c r="F126" s="70" t="s">
        <v>1166</v>
      </c>
      <c r="G126" s="70" t="s">
        <v>5637</v>
      </c>
      <c r="H126" s="70" t="s">
        <v>6466</v>
      </c>
      <c r="I126" s="59" t="s">
        <v>4901</v>
      </c>
      <c r="J126" s="70" t="s">
        <v>6467</v>
      </c>
      <c r="K126" s="59" t="s">
        <v>6468</v>
      </c>
      <c r="L126" s="70" t="str">
        <f t="shared" si="51"/>
        <v>0129003</v>
      </c>
      <c r="M126" s="82" t="s">
        <v>4686</v>
      </c>
      <c r="N126" s="70" t="s">
        <v>2687</v>
      </c>
      <c r="O126" s="59" t="s">
        <v>8038</v>
      </c>
      <c r="P126" s="59" t="str">
        <f t="shared" si="56"/>
        <v>0129003</v>
      </c>
      <c r="Q126" s="163" t="str">
        <f t="shared" si="49"/>
        <v>0129003@gsfmcg.com</v>
      </c>
      <c r="R126" s="59" t="s">
        <v>2514</v>
      </c>
      <c r="S126" s="59" t="s">
        <v>5238</v>
      </c>
      <c r="T126" s="59" t="str">
        <f>TRIM(CONCATENATE(W126))</f>
        <v>KHI03 - FMCG-1 Unmapped</v>
      </c>
      <c r="U126" s="70" t="s">
        <v>7337</v>
      </c>
      <c r="V126" s="70" t="s">
        <v>6483</v>
      </c>
      <c r="W126" s="70" t="str">
        <f>TRIM(CONCATENATE(K126," - ",V126))</f>
        <v>KHI03 - FMCG-1 Unmapped</v>
      </c>
      <c r="X126" s="70" t="s">
        <v>18</v>
      </c>
      <c r="Y126" s="70" t="s">
        <v>774</v>
      </c>
      <c r="Z126" s="70" t="s">
        <v>774</v>
      </c>
      <c r="AA126" s="171" t="s">
        <v>774</v>
      </c>
      <c r="AB126" s="70" t="s">
        <v>774</v>
      </c>
      <c r="AC126" s="70" t="s">
        <v>1171</v>
      </c>
      <c r="AD126" s="70" t="s">
        <v>163</v>
      </c>
      <c r="AE126" s="82" t="s">
        <v>1162</v>
      </c>
      <c r="AF126" s="70" t="s">
        <v>1171</v>
      </c>
      <c r="AG126" s="70" t="s">
        <v>1159</v>
      </c>
      <c r="AH126" s="70" t="s">
        <v>7332</v>
      </c>
      <c r="AI126" s="70" t="s">
        <v>7331</v>
      </c>
      <c r="AJ126" s="70" t="s">
        <v>18</v>
      </c>
      <c r="AK126" s="70">
        <v>0</v>
      </c>
      <c r="AL126" s="108" t="s">
        <v>5606</v>
      </c>
      <c r="AM126" t="e">
        <v>#N/A</v>
      </c>
      <c r="AN126" t="e">
        <f t="shared" si="50"/>
        <v>#N/A</v>
      </c>
      <c r="AP126" t="s">
        <v>8085</v>
      </c>
    </row>
    <row r="127" spans="1:42" ht="14.4" hidden="1" customHeight="1" x14ac:dyDescent="0.3">
      <c r="A127" s="59" t="str">
        <f t="shared" si="54"/>
        <v>KHI03-FMCG01-ASM-01</v>
      </c>
      <c r="B127" s="70" t="s">
        <v>1170</v>
      </c>
      <c r="C127" s="70" t="s">
        <v>1987</v>
      </c>
      <c r="D127" s="70" t="s">
        <v>1171</v>
      </c>
      <c r="E127" s="70" t="s">
        <v>17</v>
      </c>
      <c r="F127" s="70" t="s">
        <v>1166</v>
      </c>
      <c r="G127" s="70" t="s">
        <v>5637</v>
      </c>
      <c r="H127" s="70" t="s">
        <v>6466</v>
      </c>
      <c r="I127" s="59" t="s">
        <v>4901</v>
      </c>
      <c r="J127" s="70" t="s">
        <v>6467</v>
      </c>
      <c r="K127" s="59" t="s">
        <v>6468</v>
      </c>
      <c r="L127" s="70" t="str">
        <f t="shared" si="51"/>
        <v>01290</v>
      </c>
      <c r="M127" s="82" t="s">
        <v>4686</v>
      </c>
      <c r="N127" s="70" t="s">
        <v>2687</v>
      </c>
      <c r="O127" s="59" t="s">
        <v>8039</v>
      </c>
      <c r="P127" s="59" t="str">
        <f>O126</f>
        <v>0129003</v>
      </c>
      <c r="Q127" s="163" t="str">
        <f t="shared" si="49"/>
        <v>01290@gsfmcg.com</v>
      </c>
      <c r="R127" s="59" t="s">
        <v>2744</v>
      </c>
      <c r="S127" s="59" t="s">
        <v>7364</v>
      </c>
      <c r="T127" s="59" t="str">
        <f>V127</f>
        <v>Sy. Hassan Iqbal Zaidi</v>
      </c>
      <c r="U127" s="70" t="s">
        <v>7332</v>
      </c>
      <c r="V127" s="70" t="s">
        <v>7331</v>
      </c>
      <c r="W127" s="70" t="str">
        <f>TRIM(CONCATENATE(K127," - ",AD127," - ",V127))</f>
        <v>KHI03 - ASM - Sy. Hassan Iqbal Zaidi</v>
      </c>
      <c r="X127" s="70" t="s">
        <v>18</v>
      </c>
      <c r="Y127" s="70" t="s">
        <v>774</v>
      </c>
      <c r="Z127" s="70" t="s">
        <v>774</v>
      </c>
      <c r="AA127" s="171" t="s">
        <v>774</v>
      </c>
      <c r="AB127" s="70" t="s">
        <v>774</v>
      </c>
      <c r="AC127" s="70" t="s">
        <v>1219</v>
      </c>
      <c r="AD127" s="70" t="s">
        <v>1028</v>
      </c>
      <c r="AE127" s="82" t="s">
        <v>3414</v>
      </c>
      <c r="AF127" s="70" t="s">
        <v>1171</v>
      </c>
      <c r="AG127" s="70" t="s">
        <v>1159</v>
      </c>
      <c r="AH127" s="70" t="s">
        <v>3277</v>
      </c>
      <c r="AI127" s="70" t="s">
        <v>8114</v>
      </c>
      <c r="AJ127" s="70" t="s">
        <v>18</v>
      </c>
      <c r="AK127" s="70">
        <v>2</v>
      </c>
      <c r="AL127" s="108" t="s">
        <v>6294</v>
      </c>
      <c r="AM127" t="e">
        <v>#N/A</v>
      </c>
      <c r="AN127" t="e">
        <f t="shared" si="50"/>
        <v>#N/A</v>
      </c>
      <c r="AP127" t="s">
        <v>8085</v>
      </c>
    </row>
    <row r="128" spans="1:42" ht="14.4" hidden="1" customHeight="1" x14ac:dyDescent="0.3">
      <c r="A128" s="59" t="str">
        <f t="shared" si="54"/>
        <v>KHI04-FMCG02-SPO-01</v>
      </c>
      <c r="B128" s="70" t="s">
        <v>1195</v>
      </c>
      <c r="C128" s="70" t="s">
        <v>1988</v>
      </c>
      <c r="D128" s="70" t="s">
        <v>1171</v>
      </c>
      <c r="E128" s="70" t="s">
        <v>17</v>
      </c>
      <c r="F128" s="70" t="s">
        <v>1166</v>
      </c>
      <c r="G128" s="70" t="s">
        <v>5637</v>
      </c>
      <c r="H128" s="70" t="s">
        <v>7351</v>
      </c>
      <c r="I128" s="59" t="s">
        <v>4901</v>
      </c>
      <c r="J128" s="70" t="s">
        <v>7350</v>
      </c>
      <c r="K128" s="59" t="s">
        <v>7349</v>
      </c>
      <c r="L128" s="70" t="str">
        <f t="shared" si="51"/>
        <v>0119001</v>
      </c>
      <c r="M128" s="82" t="s">
        <v>4686</v>
      </c>
      <c r="N128" s="70" t="s">
        <v>2687</v>
      </c>
      <c r="O128" s="59" t="s">
        <v>2555</v>
      </c>
      <c r="P128" s="59" t="str">
        <f>O128</f>
        <v>0119001</v>
      </c>
      <c r="Q128" s="163" t="str">
        <f t="shared" si="49"/>
        <v>0119001@gsfmcg.com</v>
      </c>
      <c r="R128" s="59">
        <v>12345</v>
      </c>
      <c r="S128" s="59" t="s">
        <v>420</v>
      </c>
      <c r="T128" s="59" t="str">
        <f>TRIM(CONCATENATE(V128," (",S128,")"))</f>
        <v>Shahid Hameed (T-KHI-01)</v>
      </c>
      <c r="U128" s="70" t="s">
        <v>7356</v>
      </c>
      <c r="V128" s="70" t="s">
        <v>422</v>
      </c>
      <c r="W128" s="70" t="str">
        <f>TRIM(CONCATENATE(K128," - ",AD128," - ",V128))</f>
        <v>KHI04 - SPO - Shahid Hameed</v>
      </c>
      <c r="X128" s="70" t="s">
        <v>7312</v>
      </c>
      <c r="Y128" s="70" t="s">
        <v>6305</v>
      </c>
      <c r="Z128" s="70" t="s">
        <v>774</v>
      </c>
      <c r="AA128" s="171" t="s">
        <v>774</v>
      </c>
      <c r="AB128" s="70" t="s">
        <v>774</v>
      </c>
      <c r="AC128" s="70" t="s">
        <v>1171</v>
      </c>
      <c r="AD128" s="70" t="s">
        <v>163</v>
      </c>
      <c r="AE128" s="82" t="s">
        <v>1162</v>
      </c>
      <c r="AF128" s="70" t="s">
        <v>1171</v>
      </c>
      <c r="AG128" s="70" t="s">
        <v>1159</v>
      </c>
      <c r="AH128" s="70" t="s">
        <v>7360</v>
      </c>
      <c r="AI128" s="70" t="s">
        <v>3166</v>
      </c>
      <c r="AJ128" s="70" t="s">
        <v>18</v>
      </c>
      <c r="AK128" s="70">
        <v>1</v>
      </c>
      <c r="AL128" s="108" t="s">
        <v>6293</v>
      </c>
      <c r="AM128" t="e">
        <v>#N/A</v>
      </c>
      <c r="AN128" t="e">
        <f t="shared" si="50"/>
        <v>#N/A</v>
      </c>
    </row>
    <row r="129" spans="1:42" ht="14.4" hidden="1" customHeight="1" x14ac:dyDescent="0.3">
      <c r="A129" s="59" t="str">
        <f t="shared" si="54"/>
        <v>KHI04-FMCG02-SPO-02</v>
      </c>
      <c r="B129" s="70" t="s">
        <v>1195</v>
      </c>
      <c r="C129" s="70" t="s">
        <v>1988</v>
      </c>
      <c r="D129" s="70" t="s">
        <v>1171</v>
      </c>
      <c r="E129" s="70" t="s">
        <v>17</v>
      </c>
      <c r="F129" s="70" t="s">
        <v>1166</v>
      </c>
      <c r="G129" s="70" t="s">
        <v>5637</v>
      </c>
      <c r="H129" s="70" t="s">
        <v>7351</v>
      </c>
      <c r="I129" s="59" t="s">
        <v>4901</v>
      </c>
      <c r="J129" s="70" t="s">
        <v>7350</v>
      </c>
      <c r="K129" s="59" t="s">
        <v>7349</v>
      </c>
      <c r="L129" s="70" t="str">
        <f t="shared" si="51"/>
        <v>0119003</v>
      </c>
      <c r="M129" s="82" t="s">
        <v>4686</v>
      </c>
      <c r="N129" s="70" t="s">
        <v>2687</v>
      </c>
      <c r="O129" s="59" t="s">
        <v>2557</v>
      </c>
      <c r="P129" s="59" t="str">
        <f>O129</f>
        <v>0119003</v>
      </c>
      <c r="Q129" s="163" t="str">
        <f t="shared" si="49"/>
        <v>0119003@gsfmcg.com</v>
      </c>
      <c r="R129" s="59" t="s">
        <v>2557</v>
      </c>
      <c r="S129" s="59" t="s">
        <v>424</v>
      </c>
      <c r="T129" s="59" t="str">
        <f>TRIM(CONCATENATE(V129," (",S129,")"))</f>
        <v>Khawar (T-KHI-02)</v>
      </c>
      <c r="U129" s="70" t="s">
        <v>7987</v>
      </c>
      <c r="V129" s="70" t="s">
        <v>8126</v>
      </c>
      <c r="W129" s="70" t="str">
        <f>TRIM(CONCATENATE(K129," - ",AD129," - ",V129))</f>
        <v>KHI04 - SPO - Khawar</v>
      </c>
      <c r="X129" s="70" t="s">
        <v>7362</v>
      </c>
      <c r="Y129" s="70" t="s">
        <v>6305</v>
      </c>
      <c r="Z129" s="70" t="s">
        <v>774</v>
      </c>
      <c r="AA129" s="171" t="s">
        <v>774</v>
      </c>
      <c r="AB129" s="70" t="s">
        <v>774</v>
      </c>
      <c r="AC129" s="70" t="s">
        <v>1171</v>
      </c>
      <c r="AD129" s="70" t="s">
        <v>163</v>
      </c>
      <c r="AE129" s="82" t="s">
        <v>1162</v>
      </c>
      <c r="AF129" s="70" t="s">
        <v>1171</v>
      </c>
      <c r="AG129" s="70" t="s">
        <v>1159</v>
      </c>
      <c r="AH129" s="70" t="s">
        <v>7360</v>
      </c>
      <c r="AI129" s="70" t="s">
        <v>3166</v>
      </c>
      <c r="AJ129" s="70" t="s">
        <v>18</v>
      </c>
      <c r="AK129" s="70">
        <v>1</v>
      </c>
      <c r="AL129" s="108" t="s">
        <v>6293</v>
      </c>
      <c r="AM129" t="e">
        <v>#N/A</v>
      </c>
      <c r="AN129" t="e">
        <f t="shared" si="50"/>
        <v>#N/A</v>
      </c>
    </row>
    <row r="130" spans="1:42" ht="14.4" hidden="1" customHeight="1" x14ac:dyDescent="0.3">
      <c r="A130" s="59" t="str">
        <f t="shared" si="54"/>
        <v>KHI04-FMCG02-SPO-03</v>
      </c>
      <c r="B130" s="70" t="s">
        <v>1195</v>
      </c>
      <c r="C130" s="70" t="s">
        <v>1988</v>
      </c>
      <c r="D130" s="70" t="s">
        <v>1171</v>
      </c>
      <c r="E130" s="70" t="s">
        <v>17</v>
      </c>
      <c r="F130" s="70" t="s">
        <v>1166</v>
      </c>
      <c r="G130" s="70" t="s">
        <v>5637</v>
      </c>
      <c r="H130" s="70" t="s">
        <v>7351</v>
      </c>
      <c r="I130" s="59" t="s">
        <v>4901</v>
      </c>
      <c r="J130" s="70" t="s">
        <v>7350</v>
      </c>
      <c r="K130" s="59" t="s">
        <v>7349</v>
      </c>
      <c r="L130" s="70" t="str">
        <f t="shared" si="51"/>
        <v>0119004</v>
      </c>
      <c r="M130" s="82" t="s">
        <v>4686</v>
      </c>
      <c r="N130" s="70" t="s">
        <v>2687</v>
      </c>
      <c r="O130" s="59" t="s">
        <v>2558</v>
      </c>
      <c r="P130" s="59" t="str">
        <f>O130</f>
        <v>0119004</v>
      </c>
      <c r="Q130" s="163" t="str">
        <f t="shared" si="49"/>
        <v>0119004@gsfmcg.com</v>
      </c>
      <c r="R130" s="59" t="s">
        <v>2558</v>
      </c>
      <c r="S130" s="59" t="s">
        <v>426</v>
      </c>
      <c r="T130" s="59" t="str">
        <f>TRIM(CONCATENATE(V130," (",S130,")"))</f>
        <v>M. Jamshed (T-KHI-03)</v>
      </c>
      <c r="U130" s="70" t="s">
        <v>7357</v>
      </c>
      <c r="V130" s="70" t="s">
        <v>7353</v>
      </c>
      <c r="W130" s="70" t="str">
        <f>TRIM(CONCATENATE(K130," - ",AD130," - ",V130))</f>
        <v>KHI04 - SPO - M. Jamshed</v>
      </c>
      <c r="X130" s="70" t="s">
        <v>7311</v>
      </c>
      <c r="Y130" s="70" t="s">
        <v>6305</v>
      </c>
      <c r="Z130" s="70" t="s">
        <v>774</v>
      </c>
      <c r="AA130" s="171" t="s">
        <v>774</v>
      </c>
      <c r="AB130" s="70" t="s">
        <v>774</v>
      </c>
      <c r="AC130" s="70" t="s">
        <v>1171</v>
      </c>
      <c r="AD130" s="70" t="s">
        <v>163</v>
      </c>
      <c r="AE130" s="82" t="s">
        <v>1162</v>
      </c>
      <c r="AF130" s="70" t="s">
        <v>1171</v>
      </c>
      <c r="AG130" s="70" t="s">
        <v>1159</v>
      </c>
      <c r="AH130" s="70" t="s">
        <v>7360</v>
      </c>
      <c r="AI130" s="70" t="s">
        <v>3166</v>
      </c>
      <c r="AJ130" s="70" t="s">
        <v>18</v>
      </c>
      <c r="AK130" s="70">
        <v>1</v>
      </c>
      <c r="AL130" s="108" t="s">
        <v>6293</v>
      </c>
      <c r="AM130" t="e">
        <v>#N/A</v>
      </c>
      <c r="AN130" t="e">
        <f t="shared" si="50"/>
        <v>#N/A</v>
      </c>
    </row>
    <row r="131" spans="1:42" ht="14.4" hidden="1" customHeight="1" x14ac:dyDescent="0.3">
      <c r="A131" s="59" t="str">
        <f t="shared" si="54"/>
        <v>KHI04-FMCG02-SPO-04</v>
      </c>
      <c r="B131" s="70" t="s">
        <v>1195</v>
      </c>
      <c r="C131" s="70" t="s">
        <v>1988</v>
      </c>
      <c r="D131" s="70" t="s">
        <v>1171</v>
      </c>
      <c r="E131" s="70" t="s">
        <v>17</v>
      </c>
      <c r="F131" s="70" t="s">
        <v>1166</v>
      </c>
      <c r="G131" s="70" t="s">
        <v>5637</v>
      </c>
      <c r="H131" s="70" t="s">
        <v>7351</v>
      </c>
      <c r="I131" s="59" t="s">
        <v>4901</v>
      </c>
      <c r="J131" s="70" t="s">
        <v>7350</v>
      </c>
      <c r="K131" s="59" t="s">
        <v>7349</v>
      </c>
      <c r="L131" s="70" t="str">
        <f t="shared" si="51"/>
        <v>0119007</v>
      </c>
      <c r="M131" s="82" t="s">
        <v>4686</v>
      </c>
      <c r="N131" s="70" t="s">
        <v>2687</v>
      </c>
      <c r="O131" s="59" t="s">
        <v>2560</v>
      </c>
      <c r="P131" s="59" t="str">
        <f>O131</f>
        <v>0119007</v>
      </c>
      <c r="Q131" s="163" t="str">
        <f t="shared" si="49"/>
        <v>0119007@gsfmcg.com</v>
      </c>
      <c r="R131" s="59" t="s">
        <v>2559</v>
      </c>
      <c r="S131" s="59" t="s">
        <v>429</v>
      </c>
      <c r="T131" s="59" t="str">
        <f>TRIM(CONCATENATE(V131," (",S131,")"))</f>
        <v>Abdullah Qureshi (T-KHI-04)</v>
      </c>
      <c r="U131" s="70" t="s">
        <v>7358</v>
      </c>
      <c r="V131" s="70" t="s">
        <v>8127</v>
      </c>
      <c r="W131" s="70" t="str">
        <f>TRIM(CONCATENATE(K131," - ",AD131," - ",V131))</f>
        <v>KHI04 - SPO - Abdullah Qureshi</v>
      </c>
      <c r="X131" s="70" t="s">
        <v>7363</v>
      </c>
      <c r="Y131" s="70" t="s">
        <v>6305</v>
      </c>
      <c r="Z131" s="70" t="s">
        <v>774</v>
      </c>
      <c r="AA131" s="171" t="s">
        <v>774</v>
      </c>
      <c r="AB131" s="70" t="s">
        <v>774</v>
      </c>
      <c r="AC131" s="70" t="s">
        <v>1171</v>
      </c>
      <c r="AD131" s="70" t="s">
        <v>163</v>
      </c>
      <c r="AE131" s="82" t="s">
        <v>1162</v>
      </c>
      <c r="AF131" s="70" t="s">
        <v>1171</v>
      </c>
      <c r="AG131" s="70" t="s">
        <v>1159</v>
      </c>
      <c r="AH131" s="70" t="s">
        <v>7360</v>
      </c>
      <c r="AI131" s="70" t="s">
        <v>3166</v>
      </c>
      <c r="AJ131" s="70" t="s">
        <v>18</v>
      </c>
      <c r="AK131" s="70">
        <v>1</v>
      </c>
      <c r="AL131" s="108" t="s">
        <v>6293</v>
      </c>
      <c r="AM131" t="e">
        <v>#N/A</v>
      </c>
      <c r="AN131" t="e">
        <f t="shared" si="50"/>
        <v>#N/A</v>
      </c>
    </row>
    <row r="132" spans="1:42" ht="14.4" hidden="1" customHeight="1" x14ac:dyDescent="0.3">
      <c r="A132" s="59" t="str">
        <f t="shared" si="54"/>
        <v>KHI04-FMCG02-SPO-00</v>
      </c>
      <c r="B132" s="70" t="s">
        <v>1195</v>
      </c>
      <c r="C132" s="70" t="s">
        <v>1988</v>
      </c>
      <c r="D132" s="70" t="s">
        <v>1171</v>
      </c>
      <c r="E132" s="70" t="s">
        <v>17</v>
      </c>
      <c r="F132" s="70" t="s">
        <v>1166</v>
      </c>
      <c r="G132" s="70" t="s">
        <v>5637</v>
      </c>
      <c r="H132" s="70" t="s">
        <v>7351</v>
      </c>
      <c r="I132" s="59" t="s">
        <v>4901</v>
      </c>
      <c r="J132" s="70" t="s">
        <v>7350</v>
      </c>
      <c r="K132" s="59" t="s">
        <v>7349</v>
      </c>
      <c r="L132" s="70" t="str">
        <f t="shared" si="51"/>
        <v>0119006</v>
      </c>
      <c r="M132" s="82" t="s">
        <v>4686</v>
      </c>
      <c r="N132" s="70" t="s">
        <v>2687</v>
      </c>
      <c r="O132" s="59" t="s">
        <v>2561</v>
      </c>
      <c r="P132" s="59" t="str">
        <f>O132</f>
        <v>0119006</v>
      </c>
      <c r="Q132" s="163" t="str">
        <f t="shared" si="49"/>
        <v>0119006@gsfmcg.com</v>
      </c>
      <c r="R132" s="59" t="s">
        <v>2561</v>
      </c>
      <c r="S132" s="59" t="s">
        <v>5238</v>
      </c>
      <c r="T132" s="59" t="str">
        <f>TRIM(CONCATENATE(W132))</f>
        <v>KHI04 - FMCG-2 Unmapped</v>
      </c>
      <c r="U132" s="70" t="s">
        <v>7359</v>
      </c>
      <c r="V132" s="70" t="s">
        <v>6484</v>
      </c>
      <c r="W132" s="70" t="str">
        <f>TRIM(CONCATENATE(K132," - ",V132))</f>
        <v>KHI04 - FMCG-2 Unmapped</v>
      </c>
      <c r="X132" s="70" t="s">
        <v>18</v>
      </c>
      <c r="Y132" s="70" t="s">
        <v>774</v>
      </c>
      <c r="Z132" s="70" t="s">
        <v>774</v>
      </c>
      <c r="AA132" s="171" t="s">
        <v>774</v>
      </c>
      <c r="AB132" s="70" t="s">
        <v>774</v>
      </c>
      <c r="AC132" s="70" t="s">
        <v>1171</v>
      </c>
      <c r="AD132" s="70" t="s">
        <v>163</v>
      </c>
      <c r="AE132" s="82" t="s">
        <v>1162</v>
      </c>
      <c r="AF132" s="70" t="s">
        <v>1171</v>
      </c>
      <c r="AG132" s="70" t="s">
        <v>1159</v>
      </c>
      <c r="AH132" s="70" t="s">
        <v>7360</v>
      </c>
      <c r="AI132" s="70" t="s">
        <v>3166</v>
      </c>
      <c r="AJ132" s="70" t="s">
        <v>18</v>
      </c>
      <c r="AK132" s="70">
        <v>0</v>
      </c>
      <c r="AL132" s="108" t="s">
        <v>5606</v>
      </c>
      <c r="AM132" t="s">
        <v>2561</v>
      </c>
      <c r="AN132" t="b">
        <f t="shared" si="50"/>
        <v>1</v>
      </c>
      <c r="AP132" t="s">
        <v>8085</v>
      </c>
    </row>
    <row r="133" spans="1:42" ht="14.4" hidden="1" customHeight="1" x14ac:dyDescent="0.3">
      <c r="A133" s="59" t="str">
        <f t="shared" si="54"/>
        <v>KHI04-FMCG02-ASM-01</v>
      </c>
      <c r="B133" s="70" t="s">
        <v>1195</v>
      </c>
      <c r="C133" s="70" t="s">
        <v>1988</v>
      </c>
      <c r="D133" s="70" t="s">
        <v>1171</v>
      </c>
      <c r="E133" s="70" t="s">
        <v>17</v>
      </c>
      <c r="F133" s="70" t="s">
        <v>1166</v>
      </c>
      <c r="G133" s="70" t="s">
        <v>5637</v>
      </c>
      <c r="H133" s="70" t="s">
        <v>7351</v>
      </c>
      <c r="I133" s="59" t="s">
        <v>4901</v>
      </c>
      <c r="J133" s="70" t="s">
        <v>7350</v>
      </c>
      <c r="K133" s="59" t="s">
        <v>7349</v>
      </c>
      <c r="L133" s="70" t="str">
        <f t="shared" si="51"/>
        <v>01190</v>
      </c>
      <c r="M133" s="82" t="s">
        <v>4686</v>
      </c>
      <c r="N133" s="70" t="s">
        <v>2687</v>
      </c>
      <c r="O133" s="59" t="s">
        <v>2754</v>
      </c>
      <c r="P133" s="59" t="str">
        <f>O132</f>
        <v>0119006</v>
      </c>
      <c r="Q133" s="163" t="str">
        <f t="shared" si="49"/>
        <v>01190@gsfmcg.com</v>
      </c>
      <c r="R133" s="59" t="s">
        <v>2754</v>
      </c>
      <c r="S133" s="59" t="s">
        <v>7361</v>
      </c>
      <c r="T133" s="59" t="str">
        <f>V133</f>
        <v>M. Danish</v>
      </c>
      <c r="U133" s="70" t="s">
        <v>7360</v>
      </c>
      <c r="V133" s="70" t="s">
        <v>3166</v>
      </c>
      <c r="W133" s="70" t="str">
        <f>TRIM(CONCATENATE(K133," - ",AD133," - ",V133))</f>
        <v>KHI04 - ASM - M. Danish</v>
      </c>
      <c r="X133" s="70" t="s">
        <v>18</v>
      </c>
      <c r="Y133" s="70" t="s">
        <v>774</v>
      </c>
      <c r="Z133" s="70" t="s">
        <v>774</v>
      </c>
      <c r="AA133" s="171" t="s">
        <v>774</v>
      </c>
      <c r="AB133" s="70" t="s">
        <v>774</v>
      </c>
      <c r="AC133" s="70" t="s">
        <v>1219</v>
      </c>
      <c r="AD133" s="70" t="s">
        <v>1028</v>
      </c>
      <c r="AE133" s="82" t="s">
        <v>3414</v>
      </c>
      <c r="AF133" s="70" t="s">
        <v>1171</v>
      </c>
      <c r="AG133" s="70" t="s">
        <v>1159</v>
      </c>
      <c r="AH133" s="70" t="s">
        <v>3277</v>
      </c>
      <c r="AI133" s="70" t="s">
        <v>8114</v>
      </c>
      <c r="AJ133" s="70" t="s">
        <v>18</v>
      </c>
      <c r="AK133" s="70">
        <v>2</v>
      </c>
      <c r="AL133" s="108" t="s">
        <v>6294</v>
      </c>
      <c r="AM133" t="e">
        <v>#N/A</v>
      </c>
      <c r="AN133" t="e">
        <f t="shared" si="50"/>
        <v>#N/A</v>
      </c>
      <c r="AP133" t="s">
        <v>8085</v>
      </c>
    </row>
    <row r="134" spans="1:42" ht="14.4" hidden="1" customHeight="1" x14ac:dyDescent="0.3">
      <c r="A134" s="59" t="str">
        <f t="shared" si="54"/>
        <v>KHI05-FMCG02-SPO-01</v>
      </c>
      <c r="B134" s="70" t="s">
        <v>1195</v>
      </c>
      <c r="C134" s="70" t="s">
        <v>1988</v>
      </c>
      <c r="D134" s="70" t="s">
        <v>1171</v>
      </c>
      <c r="E134" s="70" t="s">
        <v>17</v>
      </c>
      <c r="F134" s="70" t="s">
        <v>1166</v>
      </c>
      <c r="G134" s="70" t="s">
        <v>5637</v>
      </c>
      <c r="H134" s="70" t="s">
        <v>7371</v>
      </c>
      <c r="I134" s="59" t="s">
        <v>4901</v>
      </c>
      <c r="J134" s="70" t="s">
        <v>7372</v>
      </c>
      <c r="K134" s="59" t="s">
        <v>7373</v>
      </c>
      <c r="L134" s="70" t="str">
        <f t="shared" si="51"/>
        <v>0126001</v>
      </c>
      <c r="M134" s="82" t="s">
        <v>4686</v>
      </c>
      <c r="N134" s="70" t="s">
        <v>2687</v>
      </c>
      <c r="O134" s="82" t="s">
        <v>2562</v>
      </c>
      <c r="P134" s="59" t="str">
        <f>O134</f>
        <v>0126001</v>
      </c>
      <c r="Q134" s="163" t="str">
        <f t="shared" si="49"/>
        <v>0126001@gsfmcg.com</v>
      </c>
      <c r="R134" s="82" t="s">
        <v>2562</v>
      </c>
      <c r="S134" s="59" t="s">
        <v>432</v>
      </c>
      <c r="T134" s="59" t="str">
        <f>TRIM(CONCATENATE(V134," (",S134,")"))</f>
        <v>Shahroz (T-KHI-05)</v>
      </c>
      <c r="U134" s="70" t="s">
        <v>7365</v>
      </c>
      <c r="V134" s="70" t="s">
        <v>5860</v>
      </c>
      <c r="W134" s="70" t="str">
        <f>TRIM(CONCATENATE(K134," - ",AD134," - ",V134))</f>
        <v>KHI05 - SPO - Shahroz</v>
      </c>
      <c r="X134" s="70" t="s">
        <v>8710</v>
      </c>
      <c r="Y134" s="70" t="s">
        <v>6305</v>
      </c>
      <c r="Z134" s="70" t="s">
        <v>774</v>
      </c>
      <c r="AA134" s="171" t="s">
        <v>774</v>
      </c>
      <c r="AB134" s="70" t="s">
        <v>774</v>
      </c>
      <c r="AC134" s="70" t="s">
        <v>1171</v>
      </c>
      <c r="AD134" s="70" t="s">
        <v>163</v>
      </c>
      <c r="AE134" s="82" t="s">
        <v>1162</v>
      </c>
      <c r="AF134" s="70" t="s">
        <v>1171</v>
      </c>
      <c r="AG134" s="70" t="s">
        <v>1159</v>
      </c>
      <c r="AH134" s="70" t="s">
        <v>7370</v>
      </c>
      <c r="AI134" s="70" t="s">
        <v>3173</v>
      </c>
      <c r="AJ134" s="70" t="s">
        <v>18</v>
      </c>
      <c r="AK134" s="70">
        <v>1</v>
      </c>
      <c r="AL134" s="108" t="s">
        <v>6293</v>
      </c>
      <c r="AM134" t="e">
        <v>#N/A</v>
      </c>
      <c r="AN134" t="e">
        <f t="shared" si="50"/>
        <v>#N/A</v>
      </c>
    </row>
    <row r="135" spans="1:42" ht="14.4" hidden="1" customHeight="1" x14ac:dyDescent="0.3">
      <c r="A135" s="59" t="str">
        <f t="shared" si="54"/>
        <v>KHI05-FMCG02-SPO-02</v>
      </c>
      <c r="B135" s="70" t="s">
        <v>1195</v>
      </c>
      <c r="C135" s="70" t="s">
        <v>1988</v>
      </c>
      <c r="D135" s="70" t="s">
        <v>1171</v>
      </c>
      <c r="E135" s="70" t="s">
        <v>17</v>
      </c>
      <c r="F135" s="70" t="s">
        <v>1166</v>
      </c>
      <c r="G135" s="70" t="s">
        <v>5637</v>
      </c>
      <c r="H135" s="70" t="s">
        <v>7371</v>
      </c>
      <c r="I135" s="59" t="s">
        <v>4901</v>
      </c>
      <c r="J135" s="70" t="s">
        <v>7372</v>
      </c>
      <c r="K135" s="59" t="s">
        <v>7373</v>
      </c>
      <c r="L135" s="70" t="str">
        <f t="shared" si="51"/>
        <v>0126002</v>
      </c>
      <c r="M135" s="82" t="s">
        <v>4686</v>
      </c>
      <c r="N135" s="70" t="s">
        <v>2687</v>
      </c>
      <c r="O135" s="59" t="s">
        <v>2563</v>
      </c>
      <c r="P135" s="59" t="str">
        <f>O135</f>
        <v>0126002</v>
      </c>
      <c r="Q135" s="163" t="str">
        <f t="shared" si="49"/>
        <v>0126002@gsfmcg.com</v>
      </c>
      <c r="R135" s="59">
        <v>126002</v>
      </c>
      <c r="S135" s="59" t="s">
        <v>435</v>
      </c>
      <c r="T135" s="59" t="str">
        <f>TRIM(CONCATENATE(V135," (",S135,")"))</f>
        <v>Abdul Rafay (T-KHI-06)</v>
      </c>
      <c r="U135" s="70" t="s">
        <v>7366</v>
      </c>
      <c r="V135" s="70" t="s">
        <v>439</v>
      </c>
      <c r="W135" s="70" t="str">
        <f>TRIM(CONCATENATE(K135," - ",AD135," - ",V135))</f>
        <v>KHI05 - SPO - Abdul Rafay</v>
      </c>
      <c r="X135" s="70" t="s">
        <v>7377</v>
      </c>
      <c r="Y135" s="70" t="s">
        <v>6305</v>
      </c>
      <c r="Z135" s="70" t="s">
        <v>774</v>
      </c>
      <c r="AA135" s="171" t="s">
        <v>774</v>
      </c>
      <c r="AB135" s="70" t="s">
        <v>774</v>
      </c>
      <c r="AC135" s="70" t="s">
        <v>1171</v>
      </c>
      <c r="AD135" s="70" t="s">
        <v>163</v>
      </c>
      <c r="AE135" s="82" t="s">
        <v>1162</v>
      </c>
      <c r="AF135" s="70" t="s">
        <v>1171</v>
      </c>
      <c r="AG135" s="70" t="s">
        <v>1159</v>
      </c>
      <c r="AH135" s="70" t="s">
        <v>7370</v>
      </c>
      <c r="AI135" s="70" t="s">
        <v>3173</v>
      </c>
      <c r="AJ135" s="70" t="s">
        <v>18</v>
      </c>
      <c r="AK135" s="70">
        <v>1</v>
      </c>
      <c r="AL135" s="108" t="s">
        <v>6293</v>
      </c>
      <c r="AM135" t="e">
        <v>#N/A</v>
      </c>
      <c r="AN135" t="e">
        <f t="shared" si="50"/>
        <v>#N/A</v>
      </c>
    </row>
    <row r="136" spans="1:42" ht="14.4" hidden="1" customHeight="1" x14ac:dyDescent="0.3">
      <c r="A136" s="59" t="str">
        <f t="shared" si="54"/>
        <v>KHI05-FMCG02-SPO-03</v>
      </c>
      <c r="B136" s="70" t="s">
        <v>1195</v>
      </c>
      <c r="C136" s="70" t="s">
        <v>1988</v>
      </c>
      <c r="D136" s="70" t="s">
        <v>1171</v>
      </c>
      <c r="E136" s="70" t="s">
        <v>17</v>
      </c>
      <c r="F136" s="70" t="s">
        <v>1166</v>
      </c>
      <c r="G136" s="70" t="s">
        <v>5637</v>
      </c>
      <c r="H136" s="70" t="s">
        <v>7371</v>
      </c>
      <c r="I136" s="59" t="s">
        <v>4901</v>
      </c>
      <c r="J136" s="70" t="s">
        <v>7372</v>
      </c>
      <c r="K136" s="59" t="s">
        <v>7373</v>
      </c>
      <c r="L136" s="70" t="str">
        <f t="shared" si="51"/>
        <v>0126006</v>
      </c>
      <c r="M136" s="82" t="s">
        <v>4686</v>
      </c>
      <c r="N136" s="70" t="s">
        <v>2687</v>
      </c>
      <c r="O136" s="59" t="s">
        <v>2566</v>
      </c>
      <c r="P136" s="59" t="str">
        <f>O136</f>
        <v>0126006</v>
      </c>
      <c r="Q136" s="163" t="str">
        <f t="shared" si="49"/>
        <v>0126006@gsfmcg.com</v>
      </c>
      <c r="R136" s="59" t="s">
        <v>3827</v>
      </c>
      <c r="S136" s="59" t="s">
        <v>438</v>
      </c>
      <c r="T136" s="59" t="str">
        <f>TRIM(CONCATENATE(V136," (",S136,")"))</f>
        <v>Ashar Ur Rehman (T-KHI-07)</v>
      </c>
      <c r="U136" s="70" t="s">
        <v>7367</v>
      </c>
      <c r="V136" s="70" t="s">
        <v>5861</v>
      </c>
      <c r="W136" s="70" t="str">
        <f>TRIM(CONCATENATE(K136," - ",AD136," - ",V136))</f>
        <v>KHI05 - SPO - Ashar Ur Rehman</v>
      </c>
      <c r="X136" s="70" t="s">
        <v>7323</v>
      </c>
      <c r="Y136" s="70" t="s">
        <v>6305</v>
      </c>
      <c r="Z136" s="70" t="s">
        <v>774</v>
      </c>
      <c r="AA136" s="171" t="s">
        <v>774</v>
      </c>
      <c r="AB136" s="70" t="s">
        <v>774</v>
      </c>
      <c r="AC136" s="70" t="s">
        <v>1171</v>
      </c>
      <c r="AD136" s="70" t="s">
        <v>163</v>
      </c>
      <c r="AE136" s="82" t="s">
        <v>1162</v>
      </c>
      <c r="AF136" s="70" t="s">
        <v>1171</v>
      </c>
      <c r="AG136" s="70" t="s">
        <v>1159</v>
      </c>
      <c r="AH136" s="70" t="s">
        <v>7370</v>
      </c>
      <c r="AI136" s="70" t="s">
        <v>3173</v>
      </c>
      <c r="AJ136" s="70" t="s">
        <v>18</v>
      </c>
      <c r="AK136" s="70">
        <v>1</v>
      </c>
      <c r="AL136" s="108" t="s">
        <v>6293</v>
      </c>
      <c r="AM136" t="e">
        <v>#N/A</v>
      </c>
      <c r="AN136" t="e">
        <f t="shared" si="50"/>
        <v>#N/A</v>
      </c>
    </row>
    <row r="137" spans="1:42" ht="14.4" hidden="1" customHeight="1" x14ac:dyDescent="0.3">
      <c r="A137" s="59" t="str">
        <f t="shared" si="54"/>
        <v>KHI05-FMCG02-SPO-04</v>
      </c>
      <c r="B137" s="70" t="s">
        <v>1195</v>
      </c>
      <c r="C137" s="70" t="s">
        <v>1988</v>
      </c>
      <c r="D137" s="70" t="s">
        <v>1171</v>
      </c>
      <c r="E137" s="70" t="s">
        <v>17</v>
      </c>
      <c r="F137" s="70" t="s">
        <v>1166</v>
      </c>
      <c r="G137" s="70" t="s">
        <v>5637</v>
      </c>
      <c r="H137" s="70" t="s">
        <v>7371</v>
      </c>
      <c r="I137" s="59" t="s">
        <v>4901</v>
      </c>
      <c r="J137" s="70" t="s">
        <v>7372</v>
      </c>
      <c r="K137" s="59" t="s">
        <v>7373</v>
      </c>
      <c r="L137" s="70" t="str">
        <f t="shared" si="51"/>
        <v>0126003</v>
      </c>
      <c r="M137" s="82" t="s">
        <v>4686</v>
      </c>
      <c r="N137" s="70" t="s">
        <v>2687</v>
      </c>
      <c r="O137" s="59" t="s">
        <v>2564</v>
      </c>
      <c r="P137" s="59" t="str">
        <f>O137</f>
        <v>0126003</v>
      </c>
      <c r="Q137" s="163" t="str">
        <f t="shared" si="49"/>
        <v>0126003@gsfmcg.com</v>
      </c>
      <c r="R137" s="59" t="s">
        <v>2566</v>
      </c>
      <c r="S137" s="59" t="s">
        <v>440</v>
      </c>
      <c r="T137" s="59" t="str">
        <f>TRIM(CONCATENATE(V137," (",S137,")"))</f>
        <v>Sy. Usama Ahmed (T-KHI-08)</v>
      </c>
      <c r="U137" s="70" t="s">
        <v>7368</v>
      </c>
      <c r="V137" s="70" t="s">
        <v>7375</v>
      </c>
      <c r="W137" s="70" t="str">
        <f>TRIM(CONCATENATE(K137," - ",AD137," - ",V137))</f>
        <v>KHI05 - SPO - Sy. Usama Ahmed</v>
      </c>
      <c r="X137" s="70" t="s">
        <v>7322</v>
      </c>
      <c r="Y137" s="70" t="s">
        <v>6305</v>
      </c>
      <c r="Z137" s="70" t="s">
        <v>774</v>
      </c>
      <c r="AA137" s="171" t="s">
        <v>774</v>
      </c>
      <c r="AB137" s="70" t="s">
        <v>774</v>
      </c>
      <c r="AC137" s="70" t="s">
        <v>1171</v>
      </c>
      <c r="AD137" s="70" t="s">
        <v>163</v>
      </c>
      <c r="AE137" s="82" t="s">
        <v>1162</v>
      </c>
      <c r="AF137" s="70" t="s">
        <v>1171</v>
      </c>
      <c r="AG137" s="70" t="s">
        <v>1159</v>
      </c>
      <c r="AH137" s="70" t="s">
        <v>7370</v>
      </c>
      <c r="AI137" s="70" t="s">
        <v>3173</v>
      </c>
      <c r="AJ137" s="70" t="s">
        <v>18</v>
      </c>
      <c r="AK137" s="70">
        <v>1</v>
      </c>
      <c r="AL137" s="108" t="s">
        <v>6293</v>
      </c>
      <c r="AM137" t="e">
        <v>#N/A</v>
      </c>
      <c r="AN137" t="e">
        <f t="shared" si="50"/>
        <v>#N/A</v>
      </c>
      <c r="AO137" t="s">
        <v>8103</v>
      </c>
    </row>
    <row r="138" spans="1:42" ht="14.4" hidden="1" customHeight="1" x14ac:dyDescent="0.3">
      <c r="A138" s="59" t="str">
        <f t="shared" si="54"/>
        <v>KHI05-FMCG02-SPO-00</v>
      </c>
      <c r="B138" s="70" t="s">
        <v>1195</v>
      </c>
      <c r="C138" s="70" t="s">
        <v>1988</v>
      </c>
      <c r="D138" s="70" t="s">
        <v>1171</v>
      </c>
      <c r="E138" s="70" t="s">
        <v>17</v>
      </c>
      <c r="F138" s="70" t="s">
        <v>1166</v>
      </c>
      <c r="G138" s="70" t="s">
        <v>5637</v>
      </c>
      <c r="H138" s="70" t="s">
        <v>7371</v>
      </c>
      <c r="I138" s="59" t="s">
        <v>4901</v>
      </c>
      <c r="J138" s="70" t="s">
        <v>7372</v>
      </c>
      <c r="K138" s="59" t="s">
        <v>7373</v>
      </c>
      <c r="L138" s="70" t="str">
        <f t="shared" si="51"/>
        <v>0126004</v>
      </c>
      <c r="M138" s="82" t="s">
        <v>4686</v>
      </c>
      <c r="N138" s="70" t="s">
        <v>2687</v>
      </c>
      <c r="O138" s="59" t="s">
        <v>2567</v>
      </c>
      <c r="P138" s="59" t="str">
        <f>O138</f>
        <v>0126004</v>
      </c>
      <c r="Q138" s="163" t="str">
        <f t="shared" si="49"/>
        <v>0126004@gsfmcg.com</v>
      </c>
      <c r="R138" s="59" t="s">
        <v>2567</v>
      </c>
      <c r="S138" s="59" t="s">
        <v>5238</v>
      </c>
      <c r="T138" s="59" t="str">
        <f>TRIM(CONCATENATE(W138))</f>
        <v>KHI05 - FMCG-2 Unmapped</v>
      </c>
      <c r="U138" s="70" t="s">
        <v>7369</v>
      </c>
      <c r="V138" s="70" t="s">
        <v>6484</v>
      </c>
      <c r="W138" s="70" t="str">
        <f>TRIM(CONCATENATE(K138," - ",V138))</f>
        <v>KHI05 - FMCG-2 Unmapped</v>
      </c>
      <c r="X138" s="70" t="s">
        <v>18</v>
      </c>
      <c r="Y138" s="70" t="s">
        <v>774</v>
      </c>
      <c r="Z138" s="70" t="s">
        <v>774</v>
      </c>
      <c r="AA138" s="171" t="s">
        <v>774</v>
      </c>
      <c r="AB138" s="70" t="s">
        <v>774</v>
      </c>
      <c r="AC138" s="70" t="s">
        <v>1171</v>
      </c>
      <c r="AD138" s="70" t="s">
        <v>163</v>
      </c>
      <c r="AE138" s="82" t="s">
        <v>1162</v>
      </c>
      <c r="AF138" s="70" t="s">
        <v>1171</v>
      </c>
      <c r="AG138" s="70" t="s">
        <v>1159</v>
      </c>
      <c r="AH138" s="70" t="s">
        <v>7370</v>
      </c>
      <c r="AI138" s="70" t="s">
        <v>3173</v>
      </c>
      <c r="AJ138" s="70" t="s">
        <v>18</v>
      </c>
      <c r="AK138" s="70">
        <v>0</v>
      </c>
      <c r="AL138" s="108" t="s">
        <v>5606</v>
      </c>
      <c r="AM138" t="s">
        <v>2567</v>
      </c>
      <c r="AN138" t="b">
        <f t="shared" si="50"/>
        <v>1</v>
      </c>
      <c r="AP138" t="s">
        <v>8085</v>
      </c>
    </row>
    <row r="139" spans="1:42" ht="14.4" hidden="1" customHeight="1" x14ac:dyDescent="0.3">
      <c r="A139" s="59" t="str">
        <f t="shared" si="54"/>
        <v>KHI05-FMCG02-ASM-01</v>
      </c>
      <c r="B139" s="70" t="s">
        <v>1195</v>
      </c>
      <c r="C139" s="70" t="s">
        <v>1988</v>
      </c>
      <c r="D139" s="70" t="s">
        <v>1171</v>
      </c>
      <c r="E139" s="70" t="s">
        <v>17</v>
      </c>
      <c r="F139" s="70" t="s">
        <v>1166</v>
      </c>
      <c r="G139" s="70" t="s">
        <v>5637</v>
      </c>
      <c r="H139" s="70" t="s">
        <v>7371</v>
      </c>
      <c r="I139" s="59" t="s">
        <v>4901</v>
      </c>
      <c r="J139" s="70" t="s">
        <v>7372</v>
      </c>
      <c r="K139" s="59" t="s">
        <v>7373</v>
      </c>
      <c r="L139" s="70" t="str">
        <f t="shared" si="51"/>
        <v>01260</v>
      </c>
      <c r="M139" s="82" t="s">
        <v>4686</v>
      </c>
      <c r="N139" s="70" t="s">
        <v>2687</v>
      </c>
      <c r="O139" s="59" t="s">
        <v>2755</v>
      </c>
      <c r="P139" s="59" t="str">
        <f>O138</f>
        <v>0126004</v>
      </c>
      <c r="Q139" s="163" t="str">
        <f t="shared" si="49"/>
        <v>01260@gsfmcg.com</v>
      </c>
      <c r="R139" s="59" t="s">
        <v>2755</v>
      </c>
      <c r="S139" s="59" t="s">
        <v>7383</v>
      </c>
      <c r="T139" s="59" t="str">
        <f>V139</f>
        <v>M. Waqar Iqbal</v>
      </c>
      <c r="U139" s="70" t="s">
        <v>7370</v>
      </c>
      <c r="V139" s="70" t="s">
        <v>3173</v>
      </c>
      <c r="W139" s="70" t="str">
        <f>TRIM(CONCATENATE(K139," - ",AD139," - ",V139))</f>
        <v>KHI05 - ASM - M. Waqar Iqbal</v>
      </c>
      <c r="X139" s="70" t="s">
        <v>18</v>
      </c>
      <c r="Y139" s="70" t="s">
        <v>774</v>
      </c>
      <c r="Z139" s="70" t="s">
        <v>774</v>
      </c>
      <c r="AA139" s="171" t="s">
        <v>774</v>
      </c>
      <c r="AB139" s="70" t="s">
        <v>774</v>
      </c>
      <c r="AC139" s="70" t="s">
        <v>1219</v>
      </c>
      <c r="AD139" s="70" t="s">
        <v>1028</v>
      </c>
      <c r="AE139" s="82" t="s">
        <v>3414</v>
      </c>
      <c r="AF139" s="70" t="s">
        <v>1171</v>
      </c>
      <c r="AG139" s="70" t="s">
        <v>1159</v>
      </c>
      <c r="AH139" s="70" t="s">
        <v>3277</v>
      </c>
      <c r="AI139" s="70" t="s">
        <v>8114</v>
      </c>
      <c r="AJ139" s="70" t="s">
        <v>18</v>
      </c>
      <c r="AK139" s="70">
        <v>2</v>
      </c>
      <c r="AL139" s="108" t="s">
        <v>6294</v>
      </c>
      <c r="AM139" t="e">
        <v>#N/A</v>
      </c>
      <c r="AN139" t="e">
        <f t="shared" si="50"/>
        <v>#N/A</v>
      </c>
      <c r="AP139" t="s">
        <v>8085</v>
      </c>
    </row>
    <row r="140" spans="1:42" ht="14.4" hidden="1" customHeight="1" x14ac:dyDescent="0.3">
      <c r="A140" s="59" t="str">
        <f t="shared" si="54"/>
        <v>KHI06-FMCG02-SPO-01</v>
      </c>
      <c r="B140" s="70" t="s">
        <v>1195</v>
      </c>
      <c r="C140" s="70" t="s">
        <v>1988</v>
      </c>
      <c r="D140" s="70" t="s">
        <v>1171</v>
      </c>
      <c r="E140" s="70" t="s">
        <v>17</v>
      </c>
      <c r="F140" s="70" t="s">
        <v>1166</v>
      </c>
      <c r="G140" s="70" t="s">
        <v>5637</v>
      </c>
      <c r="H140" s="70" t="s">
        <v>7381</v>
      </c>
      <c r="I140" s="59" t="s">
        <v>4901</v>
      </c>
      <c r="J140" s="70" t="s">
        <v>7379</v>
      </c>
      <c r="K140" s="59" t="s">
        <v>7380</v>
      </c>
      <c r="L140" s="70" t="str">
        <f t="shared" si="51"/>
        <v>0119002</v>
      </c>
      <c r="M140" s="82" t="s">
        <v>4686</v>
      </c>
      <c r="N140" s="70" t="s">
        <v>2687</v>
      </c>
      <c r="O140" s="82" t="s">
        <v>2556</v>
      </c>
      <c r="P140" s="59" t="str">
        <f>O140</f>
        <v>0119002</v>
      </c>
      <c r="Q140" s="163" t="str">
        <f t="shared" si="49"/>
        <v>0119002@gsfmcg.com</v>
      </c>
      <c r="R140" s="82" t="s">
        <v>2562</v>
      </c>
      <c r="S140" s="59" t="s">
        <v>443</v>
      </c>
      <c r="T140" s="59" t="str">
        <f>TRIM(CONCATENATE(V140," (",S140,")"))</f>
        <v>Faiz Bin Saleem (T-KHI-09)</v>
      </c>
      <c r="U140" s="70" t="s">
        <v>7386</v>
      </c>
      <c r="V140" s="70" t="s">
        <v>7385</v>
      </c>
      <c r="W140" s="70" t="str">
        <f>TRIM(CONCATENATE(K140," - ",AD140," - ",V140))</f>
        <v>KHI06 - SPO - Faiz Bin Saleem</v>
      </c>
      <c r="X140" s="70" t="s">
        <v>8113</v>
      </c>
      <c r="Y140" s="70" t="s">
        <v>6305</v>
      </c>
      <c r="Z140" s="70" t="s">
        <v>774</v>
      </c>
      <c r="AA140" s="171" t="s">
        <v>774</v>
      </c>
      <c r="AB140" s="70" t="s">
        <v>774</v>
      </c>
      <c r="AC140" s="70" t="s">
        <v>1171</v>
      </c>
      <c r="AD140" s="70" t="s">
        <v>163</v>
      </c>
      <c r="AE140" s="82" t="s">
        <v>1162</v>
      </c>
      <c r="AF140" s="70" t="s">
        <v>1171</v>
      </c>
      <c r="AG140" s="70" t="s">
        <v>1159</v>
      </c>
      <c r="AH140" s="70" t="s">
        <v>7391</v>
      </c>
      <c r="AI140" s="70" t="s">
        <v>3164</v>
      </c>
      <c r="AJ140" s="70" t="s">
        <v>18</v>
      </c>
      <c r="AK140" s="70">
        <v>1</v>
      </c>
      <c r="AL140" s="108" t="s">
        <v>6293</v>
      </c>
      <c r="AM140" t="e">
        <v>#N/A</v>
      </c>
      <c r="AN140" t="e">
        <f t="shared" si="50"/>
        <v>#N/A</v>
      </c>
    </row>
    <row r="141" spans="1:42" ht="14.4" hidden="1" customHeight="1" x14ac:dyDescent="0.3">
      <c r="A141" s="59" t="str">
        <f t="shared" si="54"/>
        <v>KHI06-FMCG02-SPO-02</v>
      </c>
      <c r="B141" s="70" t="s">
        <v>1195</v>
      </c>
      <c r="C141" s="70" t="s">
        <v>1988</v>
      </c>
      <c r="D141" s="70" t="s">
        <v>1171</v>
      </c>
      <c r="E141" s="70" t="s">
        <v>17</v>
      </c>
      <c r="F141" s="70" t="s">
        <v>1166</v>
      </c>
      <c r="G141" s="70" t="s">
        <v>5637</v>
      </c>
      <c r="H141" s="70" t="s">
        <v>7381</v>
      </c>
      <c r="I141" s="59" t="s">
        <v>4901</v>
      </c>
      <c r="J141" s="70" t="s">
        <v>7379</v>
      </c>
      <c r="K141" s="59" t="s">
        <v>7380</v>
      </c>
      <c r="L141" s="70" t="str">
        <f t="shared" si="51"/>
        <v>0119005</v>
      </c>
      <c r="M141" s="82" t="s">
        <v>4686</v>
      </c>
      <c r="N141" s="70" t="s">
        <v>2687</v>
      </c>
      <c r="O141" s="59" t="s">
        <v>2559</v>
      </c>
      <c r="P141" s="59" t="str">
        <f>O141</f>
        <v>0119005</v>
      </c>
      <c r="Q141" s="163" t="str">
        <f t="shared" si="49"/>
        <v>0119005@gsfmcg.com</v>
      </c>
      <c r="R141" s="59">
        <v>126002</v>
      </c>
      <c r="S141" s="59" t="s">
        <v>446</v>
      </c>
      <c r="T141" s="59" t="str">
        <f>TRIM(CONCATENATE(V141," (",S141,")"))</f>
        <v>Sameer Khan (T-KHI-10)</v>
      </c>
      <c r="U141" s="70" t="s">
        <v>7387</v>
      </c>
      <c r="V141" s="70" t="s">
        <v>8711</v>
      </c>
      <c r="W141" s="70" t="str">
        <f>TRIM(CONCATENATE(K141," - ",AD141," - ",V141))</f>
        <v>KHI06 - SPO - Sameer Khan</v>
      </c>
      <c r="X141" s="70" t="s">
        <v>8703</v>
      </c>
      <c r="Y141" s="70" t="s">
        <v>6305</v>
      </c>
      <c r="Z141" s="70" t="s">
        <v>774</v>
      </c>
      <c r="AA141" s="171" t="s">
        <v>774</v>
      </c>
      <c r="AB141" s="70" t="s">
        <v>774</v>
      </c>
      <c r="AC141" s="70" t="s">
        <v>1171</v>
      </c>
      <c r="AD141" s="70" t="s">
        <v>163</v>
      </c>
      <c r="AE141" s="82" t="s">
        <v>1162</v>
      </c>
      <c r="AF141" s="70" t="s">
        <v>1171</v>
      </c>
      <c r="AG141" s="70" t="s">
        <v>1159</v>
      </c>
      <c r="AH141" s="70" t="s">
        <v>7391</v>
      </c>
      <c r="AI141" s="70" t="s">
        <v>3164</v>
      </c>
      <c r="AJ141" s="70" t="s">
        <v>18</v>
      </c>
      <c r="AK141" s="70">
        <v>1</v>
      </c>
      <c r="AL141" s="108" t="s">
        <v>6293</v>
      </c>
      <c r="AM141" t="e">
        <v>#N/A</v>
      </c>
      <c r="AN141" t="e">
        <f t="shared" si="50"/>
        <v>#N/A</v>
      </c>
    </row>
    <row r="142" spans="1:42" ht="14.4" hidden="1" customHeight="1" x14ac:dyDescent="0.3">
      <c r="A142" s="59" t="str">
        <f t="shared" si="54"/>
        <v>KHI06-FMCG02-SPO-03</v>
      </c>
      <c r="B142" s="70" t="s">
        <v>1195</v>
      </c>
      <c r="C142" s="70" t="s">
        <v>1988</v>
      </c>
      <c r="D142" s="70" t="s">
        <v>1171</v>
      </c>
      <c r="E142" s="70" t="s">
        <v>17</v>
      </c>
      <c r="F142" s="70" t="s">
        <v>1166</v>
      </c>
      <c r="G142" s="70" t="s">
        <v>5637</v>
      </c>
      <c r="H142" s="70" t="s">
        <v>7381</v>
      </c>
      <c r="I142" s="59" t="s">
        <v>4901</v>
      </c>
      <c r="J142" s="70" t="s">
        <v>7379</v>
      </c>
      <c r="K142" s="59" t="s">
        <v>7380</v>
      </c>
      <c r="L142" s="70" t="str">
        <f t="shared" si="51"/>
        <v>0126009</v>
      </c>
      <c r="M142" s="82" t="s">
        <v>4686</v>
      </c>
      <c r="N142" s="70" t="s">
        <v>2687</v>
      </c>
      <c r="O142" s="59" t="s">
        <v>8040</v>
      </c>
      <c r="P142" s="59" t="str">
        <f>O142</f>
        <v>0126009</v>
      </c>
      <c r="Q142" s="163" t="str">
        <f t="shared" si="49"/>
        <v>0126009@gsfmcg.com</v>
      </c>
      <c r="R142" s="59" t="s">
        <v>3827</v>
      </c>
      <c r="S142" s="59" t="s">
        <v>593</v>
      </c>
      <c r="T142" s="59" t="str">
        <f>TRIM(CONCATENATE(V142," (",S142,")"))</f>
        <v>M. Asad Khan (T-KHI-11)</v>
      </c>
      <c r="U142" s="70" t="s">
        <v>7388</v>
      </c>
      <c r="V142" s="70" t="s">
        <v>6498</v>
      </c>
      <c r="W142" s="70" t="str">
        <f>TRIM(CONCATENATE(K142," - ",AD142," - ",V142))</f>
        <v>KHI06 - SPO - M. Asad Khan</v>
      </c>
      <c r="X142" s="70" t="s">
        <v>8130</v>
      </c>
      <c r="Y142" s="70" t="s">
        <v>6305</v>
      </c>
      <c r="Z142" s="70" t="s">
        <v>774</v>
      </c>
      <c r="AA142" s="171" t="s">
        <v>774</v>
      </c>
      <c r="AB142" s="70" t="s">
        <v>774</v>
      </c>
      <c r="AC142" s="70" t="s">
        <v>1171</v>
      </c>
      <c r="AD142" s="70" t="s">
        <v>163</v>
      </c>
      <c r="AE142" s="82" t="s">
        <v>1162</v>
      </c>
      <c r="AF142" s="70" t="s">
        <v>1171</v>
      </c>
      <c r="AG142" s="70" t="s">
        <v>1159</v>
      </c>
      <c r="AH142" s="70" t="s">
        <v>7391</v>
      </c>
      <c r="AI142" s="70" t="s">
        <v>3164</v>
      </c>
      <c r="AJ142" s="70" t="s">
        <v>18</v>
      </c>
      <c r="AK142" s="70">
        <v>1</v>
      </c>
      <c r="AL142" s="108" t="s">
        <v>6293</v>
      </c>
      <c r="AM142" t="e">
        <v>#N/A</v>
      </c>
      <c r="AN142" t="e">
        <f t="shared" si="50"/>
        <v>#N/A</v>
      </c>
      <c r="AO142" t="s">
        <v>8103</v>
      </c>
    </row>
    <row r="143" spans="1:42" ht="14.4" hidden="1" customHeight="1" x14ac:dyDescent="0.3">
      <c r="A143" s="59" t="str">
        <f t="shared" si="54"/>
        <v>KHI06-FMCG02-SPO-04</v>
      </c>
      <c r="B143" s="70" t="s">
        <v>1195</v>
      </c>
      <c r="C143" s="70" t="s">
        <v>1988</v>
      </c>
      <c r="D143" s="70" t="s">
        <v>1171</v>
      </c>
      <c r="E143" s="70" t="s">
        <v>17</v>
      </c>
      <c r="F143" s="70" t="s">
        <v>1166</v>
      </c>
      <c r="G143" s="70" t="s">
        <v>5637</v>
      </c>
      <c r="H143" s="70" t="s">
        <v>7381</v>
      </c>
      <c r="I143" s="59" t="s">
        <v>4901</v>
      </c>
      <c r="J143" s="70" t="s">
        <v>7379</v>
      </c>
      <c r="K143" s="59" t="s">
        <v>7380</v>
      </c>
      <c r="L143" s="70" t="str">
        <f t="shared" si="51"/>
        <v>0126005</v>
      </c>
      <c r="M143" s="82" t="s">
        <v>4686</v>
      </c>
      <c r="N143" s="70" t="s">
        <v>2687</v>
      </c>
      <c r="O143" s="59" t="s">
        <v>2565</v>
      </c>
      <c r="P143" s="59" t="str">
        <f>O143</f>
        <v>0126005</v>
      </c>
      <c r="Q143" s="163" t="str">
        <f t="shared" si="49"/>
        <v>0126005@gsfmcg.com</v>
      </c>
      <c r="R143" s="59" t="s">
        <v>2566</v>
      </c>
      <c r="S143" s="59" t="s">
        <v>951</v>
      </c>
      <c r="T143" s="59" t="str">
        <f>TRIM(CONCATENATE(V143," (",S143,")"))</f>
        <v>Zubair (T-KHI-12)</v>
      </c>
      <c r="U143" s="70" t="s">
        <v>7389</v>
      </c>
      <c r="V143" s="70" t="s">
        <v>8105</v>
      </c>
      <c r="W143" s="70" t="str">
        <f>TRIM(CONCATENATE(K143," - ",AD143," - ",V143))</f>
        <v>KHI06 - SPO - Zubair</v>
      </c>
      <c r="X143" s="70" t="s">
        <v>7378</v>
      </c>
      <c r="Y143" s="70" t="s">
        <v>6305</v>
      </c>
      <c r="Z143" s="70" t="s">
        <v>774</v>
      </c>
      <c r="AA143" s="171" t="s">
        <v>774</v>
      </c>
      <c r="AB143" s="70" t="s">
        <v>774</v>
      </c>
      <c r="AC143" s="70" t="s">
        <v>1171</v>
      </c>
      <c r="AD143" s="70" t="s">
        <v>163</v>
      </c>
      <c r="AE143" s="82" t="s">
        <v>1162</v>
      </c>
      <c r="AF143" s="70" t="s">
        <v>1171</v>
      </c>
      <c r="AG143" s="70" t="s">
        <v>1159</v>
      </c>
      <c r="AH143" s="70" t="s">
        <v>7391</v>
      </c>
      <c r="AI143" s="70" t="s">
        <v>3164</v>
      </c>
      <c r="AJ143" s="70" t="s">
        <v>18</v>
      </c>
      <c r="AK143" s="70">
        <v>1</v>
      </c>
      <c r="AL143" s="108" t="s">
        <v>6293</v>
      </c>
      <c r="AM143" t="e">
        <v>#N/A</v>
      </c>
      <c r="AN143" t="e">
        <f t="shared" si="50"/>
        <v>#N/A</v>
      </c>
    </row>
    <row r="144" spans="1:42" ht="14.4" hidden="1" customHeight="1" x14ac:dyDescent="0.3">
      <c r="A144" s="59" t="str">
        <f t="shared" si="54"/>
        <v>KHI06-FMCG02-SPO-00</v>
      </c>
      <c r="B144" s="70" t="s">
        <v>1195</v>
      </c>
      <c r="C144" s="70" t="s">
        <v>1988</v>
      </c>
      <c r="D144" s="70" t="s">
        <v>1171</v>
      </c>
      <c r="E144" s="70" t="s">
        <v>17</v>
      </c>
      <c r="F144" s="70" t="s">
        <v>1166</v>
      </c>
      <c r="G144" s="70" t="s">
        <v>5637</v>
      </c>
      <c r="H144" s="70" t="s">
        <v>7381</v>
      </c>
      <c r="I144" s="59" t="s">
        <v>4901</v>
      </c>
      <c r="J144" s="70" t="s">
        <v>7379</v>
      </c>
      <c r="K144" s="59" t="s">
        <v>7380</v>
      </c>
      <c r="L144" s="70" t="str">
        <f t="shared" si="51"/>
        <v>0128001</v>
      </c>
      <c r="M144" s="82" t="s">
        <v>4686</v>
      </c>
      <c r="N144" s="70" t="s">
        <v>2687</v>
      </c>
      <c r="O144" s="59" t="s">
        <v>8041</v>
      </c>
      <c r="P144" s="59" t="str">
        <f>O144</f>
        <v>0128001</v>
      </c>
      <c r="Q144" s="163" t="str">
        <f t="shared" si="49"/>
        <v>0128001@gsfmcg.com</v>
      </c>
      <c r="R144" s="59" t="s">
        <v>2567</v>
      </c>
      <c r="S144" s="59" t="s">
        <v>5238</v>
      </c>
      <c r="T144" s="59" t="str">
        <f>TRIM(CONCATENATE(W144))</f>
        <v>KHI06 - FMCG-2 Unmapped</v>
      </c>
      <c r="U144" s="70" t="s">
        <v>7390</v>
      </c>
      <c r="V144" s="70" t="s">
        <v>6484</v>
      </c>
      <c r="W144" s="70" t="str">
        <f>TRIM(CONCATENATE(K144," - ",V144))</f>
        <v>KHI06 - FMCG-2 Unmapped</v>
      </c>
      <c r="X144" s="70" t="s">
        <v>18</v>
      </c>
      <c r="Y144" s="70" t="s">
        <v>774</v>
      </c>
      <c r="Z144" s="70" t="s">
        <v>774</v>
      </c>
      <c r="AA144" s="171" t="s">
        <v>774</v>
      </c>
      <c r="AB144" s="70" t="s">
        <v>774</v>
      </c>
      <c r="AC144" s="70" t="s">
        <v>1171</v>
      </c>
      <c r="AD144" s="70" t="s">
        <v>163</v>
      </c>
      <c r="AE144" s="82" t="s">
        <v>1162</v>
      </c>
      <c r="AF144" s="70" t="s">
        <v>1171</v>
      </c>
      <c r="AG144" s="70" t="s">
        <v>1159</v>
      </c>
      <c r="AH144" s="70" t="s">
        <v>7391</v>
      </c>
      <c r="AI144" s="70" t="s">
        <v>3164</v>
      </c>
      <c r="AJ144" s="70" t="s">
        <v>18</v>
      </c>
      <c r="AK144" s="70">
        <v>0</v>
      </c>
      <c r="AL144" s="108" t="s">
        <v>5606</v>
      </c>
      <c r="AM144" t="e">
        <v>#N/A</v>
      </c>
      <c r="AN144" t="e">
        <f t="shared" si="50"/>
        <v>#N/A</v>
      </c>
      <c r="AP144" t="s">
        <v>8085</v>
      </c>
    </row>
    <row r="145" spans="1:42" ht="14.4" hidden="1" customHeight="1" x14ac:dyDescent="0.3">
      <c r="A145" s="59" t="str">
        <f t="shared" si="54"/>
        <v>KHI06-FMCG02-ASM-01</v>
      </c>
      <c r="B145" s="70" t="s">
        <v>1195</v>
      </c>
      <c r="C145" s="70" t="s">
        <v>1988</v>
      </c>
      <c r="D145" s="70" t="s">
        <v>1171</v>
      </c>
      <c r="E145" s="70" t="s">
        <v>17</v>
      </c>
      <c r="F145" s="70" t="s">
        <v>1166</v>
      </c>
      <c r="G145" s="70" t="s">
        <v>5637</v>
      </c>
      <c r="H145" s="70" t="s">
        <v>7381</v>
      </c>
      <c r="I145" s="59" t="s">
        <v>4901</v>
      </c>
      <c r="J145" s="70" t="s">
        <v>7379</v>
      </c>
      <c r="K145" s="59" t="s">
        <v>7380</v>
      </c>
      <c r="L145" s="70" t="str">
        <f t="shared" si="51"/>
        <v>01280</v>
      </c>
      <c r="M145" s="82" t="s">
        <v>4686</v>
      </c>
      <c r="N145" s="70" t="s">
        <v>2687</v>
      </c>
      <c r="O145" s="59" t="s">
        <v>8042</v>
      </c>
      <c r="P145" s="59" t="str">
        <f>O144</f>
        <v>0128001</v>
      </c>
      <c r="Q145" s="163" t="str">
        <f t="shared" si="49"/>
        <v>01280@gsfmcg.com</v>
      </c>
      <c r="R145" s="59" t="s">
        <v>2755</v>
      </c>
      <c r="S145" s="59" t="s">
        <v>7384</v>
      </c>
      <c r="T145" s="59" t="str">
        <f>V145</f>
        <v>Sabahat Khan Soori</v>
      </c>
      <c r="U145" s="70" t="s">
        <v>7391</v>
      </c>
      <c r="V145" s="70" t="s">
        <v>3164</v>
      </c>
      <c r="W145" s="70" t="str">
        <f>TRIM(CONCATENATE(K145," - ",AD145," - ",V145))</f>
        <v>KHI06 - ASM - Sabahat Khan Soori</v>
      </c>
      <c r="X145" s="70" t="s">
        <v>18</v>
      </c>
      <c r="Y145" s="70" t="s">
        <v>774</v>
      </c>
      <c r="Z145" s="70" t="s">
        <v>774</v>
      </c>
      <c r="AA145" s="171" t="s">
        <v>774</v>
      </c>
      <c r="AB145" s="70" t="s">
        <v>774</v>
      </c>
      <c r="AC145" s="70" t="s">
        <v>1219</v>
      </c>
      <c r="AD145" s="70" t="s">
        <v>1028</v>
      </c>
      <c r="AE145" s="82" t="s">
        <v>3414</v>
      </c>
      <c r="AF145" s="70" t="s">
        <v>1171</v>
      </c>
      <c r="AG145" s="70" t="s">
        <v>1159</v>
      </c>
      <c r="AH145" s="70" t="s">
        <v>3277</v>
      </c>
      <c r="AI145" s="70" t="s">
        <v>8114</v>
      </c>
      <c r="AJ145" s="70" t="s">
        <v>18</v>
      </c>
      <c r="AK145" s="70">
        <v>2</v>
      </c>
      <c r="AL145" s="108" t="s">
        <v>6294</v>
      </c>
      <c r="AM145" t="e">
        <v>#N/A</v>
      </c>
      <c r="AN145" t="e">
        <f t="shared" si="50"/>
        <v>#N/A</v>
      </c>
      <c r="AP145" t="s">
        <v>8085</v>
      </c>
    </row>
    <row r="146" spans="1:42" ht="14.4" hidden="1" customHeight="1" x14ac:dyDescent="0.3">
      <c r="A146" s="59" t="str">
        <f>U146</f>
        <v>KHI07-FMCG-SPO-01</v>
      </c>
      <c r="B146" s="70" t="s">
        <v>1171</v>
      </c>
      <c r="C146" s="70" t="s">
        <v>3078</v>
      </c>
      <c r="D146" s="70" t="s">
        <v>1171</v>
      </c>
      <c r="E146" s="70" t="s">
        <v>17</v>
      </c>
      <c r="F146" s="70" t="s">
        <v>1166</v>
      </c>
      <c r="G146" s="70" t="s">
        <v>5637</v>
      </c>
      <c r="H146" s="70" t="s">
        <v>7348</v>
      </c>
      <c r="I146" s="59" t="s">
        <v>4901</v>
      </c>
      <c r="J146" s="70" t="s">
        <v>7346</v>
      </c>
      <c r="K146" s="59" t="s">
        <v>7347</v>
      </c>
      <c r="L146" s="70" t="str">
        <f>O146</f>
        <v>0111102</v>
      </c>
      <c r="M146" s="82" t="s">
        <v>4686</v>
      </c>
      <c r="N146" s="70" t="s">
        <v>2687</v>
      </c>
      <c r="O146" s="59" t="s">
        <v>6739</v>
      </c>
      <c r="P146" s="59" t="str">
        <f>O146</f>
        <v>0111102</v>
      </c>
      <c r="Q146" s="163" t="str">
        <f>CONCATENATE(O146,"@gsfmcg.com")</f>
        <v>0111102@gsfmcg.com</v>
      </c>
      <c r="R146" s="59" t="s">
        <v>2500</v>
      </c>
      <c r="S146" s="59" t="s">
        <v>8712</v>
      </c>
      <c r="T146" s="59" t="str">
        <f>TRIM(CONCATENATE(V146," (",S146,")"))</f>
        <v>Sajid Ali (W-KHI-01)</v>
      </c>
      <c r="U146" s="70" t="s">
        <v>8713</v>
      </c>
      <c r="V146" s="70" t="s">
        <v>8714</v>
      </c>
      <c r="W146" s="70" t="str">
        <f>TRIM(CONCATENATE(K146," - ",AD146," - ",V146))</f>
        <v>KHI07 - SPO - Sajid Ali</v>
      </c>
      <c r="X146" s="70" t="s">
        <v>7342</v>
      </c>
      <c r="Y146" s="70" t="s">
        <v>6298</v>
      </c>
      <c r="Z146" s="70" t="s">
        <v>774</v>
      </c>
      <c r="AA146" s="171" t="s">
        <v>774</v>
      </c>
      <c r="AB146" s="70" t="s">
        <v>774</v>
      </c>
      <c r="AC146" s="70" t="s">
        <v>1171</v>
      </c>
      <c r="AD146" s="70" t="s">
        <v>163</v>
      </c>
      <c r="AE146" s="82" t="s">
        <v>1162</v>
      </c>
      <c r="AF146" s="70" t="s">
        <v>1171</v>
      </c>
      <c r="AG146" s="70" t="s">
        <v>1159</v>
      </c>
      <c r="AH146" s="70" t="s">
        <v>7345</v>
      </c>
      <c r="AI146" s="70" t="s">
        <v>3175</v>
      </c>
      <c r="AJ146" s="70" t="s">
        <v>18</v>
      </c>
      <c r="AK146" s="70">
        <v>1</v>
      </c>
      <c r="AL146" s="108" t="s">
        <v>6293</v>
      </c>
      <c r="AM146" t="e">
        <v>#N/A</v>
      </c>
      <c r="AN146" t="e">
        <f>AM146=O146</f>
        <v>#N/A</v>
      </c>
    </row>
    <row r="147" spans="1:42" ht="14.4" hidden="1" customHeight="1" x14ac:dyDescent="0.3">
      <c r="A147" s="59" t="str">
        <f t="shared" si="54"/>
        <v>KHI07-FMCG-CM-00</v>
      </c>
      <c r="B147" s="70" t="s">
        <v>1171</v>
      </c>
      <c r="C147" s="70" t="s">
        <v>3078</v>
      </c>
      <c r="D147" s="70" t="s">
        <v>1171</v>
      </c>
      <c r="E147" s="70" t="s">
        <v>17</v>
      </c>
      <c r="F147" s="70" t="s">
        <v>1166</v>
      </c>
      <c r="G147" s="70" t="s">
        <v>5637</v>
      </c>
      <c r="H147" s="70" t="s">
        <v>7348</v>
      </c>
      <c r="I147" s="59" t="s">
        <v>4901</v>
      </c>
      <c r="J147" s="70" t="s">
        <v>7346</v>
      </c>
      <c r="K147" s="59" t="s">
        <v>7347</v>
      </c>
      <c r="L147" s="70" t="str">
        <f t="shared" si="51"/>
        <v>0111101</v>
      </c>
      <c r="M147" s="82" t="s">
        <v>4686</v>
      </c>
      <c r="N147" s="70" t="s">
        <v>2687</v>
      </c>
      <c r="O147" s="59" t="s">
        <v>5588</v>
      </c>
      <c r="P147" s="59" t="str">
        <f>O147</f>
        <v>0111101</v>
      </c>
      <c r="Q147" s="163" t="str">
        <f t="shared" si="49"/>
        <v>0111101@gsfmcg.com</v>
      </c>
      <c r="R147" s="59" t="s">
        <v>5588</v>
      </c>
      <c r="S147" s="59" t="s">
        <v>6762</v>
      </c>
      <c r="T147" s="59" t="str">
        <f>V147</f>
        <v>FMCG-CM Unmapped</v>
      </c>
      <c r="U147" s="70" t="s">
        <v>7344</v>
      </c>
      <c r="V147" s="70" t="s">
        <v>7355</v>
      </c>
      <c r="W147" s="70" t="str">
        <f>TRIM(CONCATENATE(K147," - ",AD147," - ",V147))</f>
        <v>KHI07 - CM - FMCG-CM Unmapped</v>
      </c>
      <c r="X147" s="70" t="s">
        <v>7342</v>
      </c>
      <c r="Y147" s="70" t="s">
        <v>774</v>
      </c>
      <c r="Z147" s="70" t="s">
        <v>774</v>
      </c>
      <c r="AA147" s="171" t="s">
        <v>774</v>
      </c>
      <c r="AB147" s="70" t="s">
        <v>774</v>
      </c>
      <c r="AC147" s="70" t="s">
        <v>2072</v>
      </c>
      <c r="AD147" s="70" t="s">
        <v>5293</v>
      </c>
      <c r="AE147" s="82" t="s">
        <v>1162</v>
      </c>
      <c r="AF147" s="70" t="s">
        <v>1171</v>
      </c>
      <c r="AG147" s="70" t="s">
        <v>1159</v>
      </c>
      <c r="AH147" s="70" t="s">
        <v>7345</v>
      </c>
      <c r="AI147" s="70" t="s">
        <v>3175</v>
      </c>
      <c r="AJ147" s="70" t="s">
        <v>18</v>
      </c>
      <c r="AK147" s="70">
        <v>0</v>
      </c>
      <c r="AL147" s="108" t="s">
        <v>5606</v>
      </c>
      <c r="AM147" t="s">
        <v>5588</v>
      </c>
      <c r="AN147" t="b">
        <f t="shared" si="50"/>
        <v>1</v>
      </c>
      <c r="AP147" t="s">
        <v>8085</v>
      </c>
    </row>
    <row r="148" spans="1:42" ht="14.4" hidden="1" customHeight="1" x14ac:dyDescent="0.3">
      <c r="A148" s="59" t="str">
        <f>U148</f>
        <v>KHI07-FMCG-CM-01</v>
      </c>
      <c r="B148" s="70" t="s">
        <v>1171</v>
      </c>
      <c r="C148" s="70" t="s">
        <v>3078</v>
      </c>
      <c r="D148" s="70" t="s">
        <v>1171</v>
      </c>
      <c r="E148" s="70" t="s">
        <v>17</v>
      </c>
      <c r="F148" s="70" t="s">
        <v>1166</v>
      </c>
      <c r="G148" s="70" t="s">
        <v>5637</v>
      </c>
      <c r="H148" s="70" t="s">
        <v>7348</v>
      </c>
      <c r="I148" s="59" t="s">
        <v>4901</v>
      </c>
      <c r="J148" s="70" t="s">
        <v>7346</v>
      </c>
      <c r="K148" s="59" t="s">
        <v>7347</v>
      </c>
      <c r="L148" s="70" t="str">
        <f>O148</f>
        <v>01111</v>
      </c>
      <c r="M148" s="82" t="s">
        <v>4686</v>
      </c>
      <c r="N148" s="70" t="s">
        <v>2687</v>
      </c>
      <c r="O148" s="82" t="s">
        <v>5587</v>
      </c>
      <c r="P148" s="59" t="str">
        <f>O147</f>
        <v>0111101</v>
      </c>
      <c r="Q148" s="163" t="str">
        <f>CONCATENATE(O148,"@gsfmcg.com")</f>
        <v>01111@gsfmcg.com</v>
      </c>
      <c r="R148" s="59" t="s">
        <v>5587</v>
      </c>
      <c r="S148" s="59" t="s">
        <v>6761</v>
      </c>
      <c r="T148" s="59" t="str">
        <f>V148</f>
        <v>Owais Abid</v>
      </c>
      <c r="U148" s="70" t="s">
        <v>7345</v>
      </c>
      <c r="V148" s="70" t="s">
        <v>3175</v>
      </c>
      <c r="W148" s="70" t="str">
        <f>TRIM(CONCATENATE(K148," - ",AD148," - ",V148))</f>
        <v>KHI07 - CM - Owais Abid</v>
      </c>
      <c r="X148" s="70" t="s">
        <v>7342</v>
      </c>
      <c r="Y148" s="70" t="s">
        <v>774</v>
      </c>
      <c r="Z148" s="70" t="s">
        <v>6511</v>
      </c>
      <c r="AA148" s="171">
        <v>42776</v>
      </c>
      <c r="AB148" s="70" t="s">
        <v>774</v>
      </c>
      <c r="AC148" s="70" t="s">
        <v>2072</v>
      </c>
      <c r="AD148" s="70" t="s">
        <v>5293</v>
      </c>
      <c r="AE148" s="82" t="s">
        <v>3414</v>
      </c>
      <c r="AF148" s="70" t="s">
        <v>1171</v>
      </c>
      <c r="AG148" s="70" t="s">
        <v>1159</v>
      </c>
      <c r="AH148" s="70" t="s">
        <v>3277</v>
      </c>
      <c r="AI148" s="70" t="s">
        <v>8114</v>
      </c>
      <c r="AJ148" s="70" t="s">
        <v>18</v>
      </c>
      <c r="AK148" s="70">
        <v>2</v>
      </c>
      <c r="AL148" s="108" t="s">
        <v>6294</v>
      </c>
      <c r="AM148" t="e">
        <v>#N/A</v>
      </c>
      <c r="AN148" t="e">
        <f>AM148=O148</f>
        <v>#N/A</v>
      </c>
      <c r="AP148" t="s">
        <v>8085</v>
      </c>
    </row>
    <row r="149" spans="1:42" ht="14.4" hidden="1" customHeight="1" x14ac:dyDescent="0.3">
      <c r="A149" s="59" t="str">
        <f t="shared" si="54"/>
        <v>KHI08-FMCG01-TE-01</v>
      </c>
      <c r="B149" s="70" t="s">
        <v>1170</v>
      </c>
      <c r="C149" s="70" t="s">
        <v>1987</v>
      </c>
      <c r="D149" s="70" t="s">
        <v>1171</v>
      </c>
      <c r="E149" s="70" t="s">
        <v>17</v>
      </c>
      <c r="F149" s="70" t="s">
        <v>1166</v>
      </c>
      <c r="G149" s="70" t="s">
        <v>5637</v>
      </c>
      <c r="H149" s="70" t="s">
        <v>8133</v>
      </c>
      <c r="I149" s="59" t="s">
        <v>4901</v>
      </c>
      <c r="J149" s="70" t="s">
        <v>8131</v>
      </c>
      <c r="K149" s="59" t="s">
        <v>8132</v>
      </c>
      <c r="L149" s="70" t="str">
        <f>O149</f>
        <v>0130002</v>
      </c>
      <c r="M149" s="82" t="s">
        <v>4686</v>
      </c>
      <c r="N149" s="70" t="s">
        <v>2687</v>
      </c>
      <c r="O149" s="59" t="s">
        <v>8138</v>
      </c>
      <c r="P149" s="59" t="str">
        <f>O149</f>
        <v>0130002</v>
      </c>
      <c r="Q149" s="163" t="str">
        <f t="shared" si="49"/>
        <v>0130002@gsfmcg.com</v>
      </c>
      <c r="R149" s="59" t="s">
        <v>5587</v>
      </c>
      <c r="S149" s="59" t="s">
        <v>8134</v>
      </c>
      <c r="T149" s="59" t="str">
        <f>V149</f>
        <v>M. Ameen</v>
      </c>
      <c r="U149" s="70" t="s">
        <v>8135</v>
      </c>
      <c r="V149" s="70" t="s">
        <v>3082</v>
      </c>
      <c r="W149" s="70" t="str">
        <f>TRIM(CONCATENATE(K149," - ",AD149," - ",V149))</f>
        <v>KHI08 - TE - M. Ameen</v>
      </c>
      <c r="X149" s="70" t="s">
        <v>18</v>
      </c>
      <c r="Y149" s="70" t="s">
        <v>774</v>
      </c>
      <c r="Z149" s="70" t="s">
        <v>774</v>
      </c>
      <c r="AA149" s="171" t="s">
        <v>774</v>
      </c>
      <c r="AB149" s="70" t="s">
        <v>774</v>
      </c>
      <c r="AC149" s="70" t="s">
        <v>1809</v>
      </c>
      <c r="AD149" s="70" t="s">
        <v>8137</v>
      </c>
      <c r="AE149" s="82" t="s">
        <v>1162</v>
      </c>
      <c r="AF149" s="70" t="s">
        <v>1171</v>
      </c>
      <c r="AG149" s="70" t="s">
        <v>1159</v>
      </c>
      <c r="AH149" s="70" t="s">
        <v>3277</v>
      </c>
      <c r="AI149" s="70" t="s">
        <v>8114</v>
      </c>
      <c r="AJ149" s="70" t="s">
        <v>18</v>
      </c>
      <c r="AK149" s="70">
        <v>2</v>
      </c>
      <c r="AL149" s="108" t="s">
        <v>8142</v>
      </c>
      <c r="AN149" t="b">
        <f t="shared" si="50"/>
        <v>0</v>
      </c>
      <c r="AP149" t="s">
        <v>8085</v>
      </c>
    </row>
    <row r="150" spans="1:42" ht="14.4" hidden="1" customHeight="1" x14ac:dyDescent="0.3">
      <c r="A150" s="59" t="str">
        <f t="shared" si="54"/>
        <v>STH-A-FMCG-RSM-00</v>
      </c>
      <c r="B150" s="70" t="s">
        <v>1171</v>
      </c>
      <c r="C150" s="70" t="s">
        <v>3078</v>
      </c>
      <c r="D150" s="70" t="s">
        <v>1171</v>
      </c>
      <c r="E150" s="70" t="s">
        <v>17</v>
      </c>
      <c r="F150" s="70" t="s">
        <v>1166</v>
      </c>
      <c r="G150" s="70" t="s">
        <v>5637</v>
      </c>
      <c r="H150" s="70" t="s">
        <v>1171</v>
      </c>
      <c r="I150" s="59" t="s">
        <v>4901</v>
      </c>
      <c r="J150" s="70" t="s">
        <v>1212</v>
      </c>
      <c r="K150" s="59" t="s">
        <v>1160</v>
      </c>
      <c r="L150" s="82" t="str">
        <f>P150</f>
        <v>0130001</v>
      </c>
      <c r="M150" s="82" t="s">
        <v>4686</v>
      </c>
      <c r="N150" s="70" t="s">
        <v>2687</v>
      </c>
      <c r="O150" s="59" t="s">
        <v>6750</v>
      </c>
      <c r="P150" s="59" t="str">
        <f>O150</f>
        <v>0130001</v>
      </c>
      <c r="Q150" s="163" t="str">
        <f t="shared" si="49"/>
        <v>0130001@gsfmcg.com</v>
      </c>
      <c r="R150" s="59">
        <v>16</v>
      </c>
      <c r="S150" s="70" t="s">
        <v>6724</v>
      </c>
      <c r="T150" s="59" t="str">
        <f>W150</f>
        <v>STH-A - RSM - FMCG Unmapped</v>
      </c>
      <c r="U150" s="70" t="s">
        <v>6724</v>
      </c>
      <c r="V150" s="70" t="s">
        <v>5921</v>
      </c>
      <c r="W150" s="70" t="str">
        <f>TRIM(CONCATENATE(G150," - ",AD150," - ",V150))</f>
        <v>STH-A - RSM - FMCG Unmapped</v>
      </c>
      <c r="X150" s="70" t="s">
        <v>18</v>
      </c>
      <c r="Y150" s="70" t="s">
        <v>774</v>
      </c>
      <c r="Z150" s="70" t="s">
        <v>774</v>
      </c>
      <c r="AA150" s="171" t="s">
        <v>774</v>
      </c>
      <c r="AB150" s="70" t="s">
        <v>774</v>
      </c>
      <c r="AC150" s="70" t="s">
        <v>1806</v>
      </c>
      <c r="AD150" s="70" t="s">
        <v>1146</v>
      </c>
      <c r="AE150" s="82" t="s">
        <v>3414</v>
      </c>
      <c r="AF150" s="70" t="s">
        <v>1171</v>
      </c>
      <c r="AG150" s="70" t="s">
        <v>1159</v>
      </c>
      <c r="AH150" s="70" t="s">
        <v>3277</v>
      </c>
      <c r="AI150" s="70" t="s">
        <v>8114</v>
      </c>
      <c r="AJ150" s="70" t="s">
        <v>18</v>
      </c>
      <c r="AK150" s="81">
        <v>0</v>
      </c>
      <c r="AL150" s="108" t="s">
        <v>5606</v>
      </c>
      <c r="AM150" t="s">
        <v>6750</v>
      </c>
      <c r="AN150" t="b">
        <f t="shared" si="50"/>
        <v>1</v>
      </c>
    </row>
    <row r="151" spans="1:42" ht="14.4" hidden="1" customHeight="1" x14ac:dyDescent="0.3">
      <c r="A151" s="59" t="str">
        <f t="shared" si="54"/>
        <v>STH-A-FMCG-RSM-01</v>
      </c>
      <c r="B151" s="70" t="s">
        <v>1171</v>
      </c>
      <c r="C151" s="70" t="s">
        <v>3078</v>
      </c>
      <c r="D151" s="70" t="s">
        <v>1171</v>
      </c>
      <c r="E151" s="70" t="s">
        <v>17</v>
      </c>
      <c r="F151" s="70" t="s">
        <v>1166</v>
      </c>
      <c r="G151" s="70" t="s">
        <v>5637</v>
      </c>
      <c r="H151" s="70" t="s">
        <v>1171</v>
      </c>
      <c r="I151" s="59" t="s">
        <v>4901</v>
      </c>
      <c r="J151" s="70" t="s">
        <v>1212</v>
      </c>
      <c r="K151" s="59" t="s">
        <v>1160</v>
      </c>
      <c r="L151" s="99" t="s">
        <v>6239</v>
      </c>
      <c r="M151" s="82" t="s">
        <v>4686</v>
      </c>
      <c r="N151" s="70" t="s">
        <v>2687</v>
      </c>
      <c r="O151" s="82" t="s">
        <v>3415</v>
      </c>
      <c r="P151" s="59" t="str">
        <f>O150</f>
        <v>0130001</v>
      </c>
      <c r="Q151" s="163" t="str">
        <f t="shared" si="49"/>
        <v>16@gsfmcg.com</v>
      </c>
      <c r="R151" s="59">
        <v>16</v>
      </c>
      <c r="S151" s="59" t="s">
        <v>3277</v>
      </c>
      <c r="T151" s="59" t="str">
        <f>W151</f>
        <v>STH-A - RSM - Khawaja Ghulam Nabi</v>
      </c>
      <c r="U151" s="70" t="s">
        <v>3277</v>
      </c>
      <c r="V151" s="70" t="s">
        <v>8114</v>
      </c>
      <c r="W151" s="70" t="str">
        <f>TRIM(CONCATENATE(G151," - ",AD151," - ",V151))</f>
        <v>STH-A - RSM - Khawaja Ghulam Nabi</v>
      </c>
      <c r="X151" s="70" t="s">
        <v>18</v>
      </c>
      <c r="Y151" s="70" t="s">
        <v>774</v>
      </c>
      <c r="Z151" s="70" t="s">
        <v>774</v>
      </c>
      <c r="AA151" s="171" t="s">
        <v>774</v>
      </c>
      <c r="AB151" s="70" t="s">
        <v>774</v>
      </c>
      <c r="AC151" s="70" t="s">
        <v>1806</v>
      </c>
      <c r="AD151" s="70" t="s">
        <v>1146</v>
      </c>
      <c r="AE151" s="82" t="s">
        <v>2488</v>
      </c>
      <c r="AF151" s="70" t="s">
        <v>1171</v>
      </c>
      <c r="AG151" s="70" t="s">
        <v>1159</v>
      </c>
      <c r="AH151" s="70" t="s">
        <v>3280</v>
      </c>
      <c r="AI151" s="70" t="s">
        <v>644</v>
      </c>
      <c r="AJ151" s="70" t="s">
        <v>18</v>
      </c>
      <c r="AK151" s="81">
        <v>3</v>
      </c>
      <c r="AL151" s="108" t="s">
        <v>6294</v>
      </c>
      <c r="AM151" t="s">
        <v>3415</v>
      </c>
      <c r="AN151" t="b">
        <f t="shared" si="50"/>
        <v>1</v>
      </c>
    </row>
    <row r="152" spans="1:42" ht="14.4" hidden="1" customHeight="1" x14ac:dyDescent="0.3">
      <c r="A152" s="59" t="str">
        <f t="shared" si="54"/>
        <v>HYD01-FMCG01-SPO-01</v>
      </c>
      <c r="B152" s="70" t="s">
        <v>1170</v>
      </c>
      <c r="C152" s="70" t="s">
        <v>1987</v>
      </c>
      <c r="D152" s="70" t="s">
        <v>1170</v>
      </c>
      <c r="E152" s="70" t="s">
        <v>17</v>
      </c>
      <c r="F152" s="70" t="s">
        <v>1167</v>
      </c>
      <c r="G152" s="70" t="s">
        <v>5636</v>
      </c>
      <c r="H152" s="70" t="s">
        <v>1195</v>
      </c>
      <c r="I152" s="59" t="s">
        <v>4901</v>
      </c>
      <c r="J152" s="70" t="s">
        <v>3136</v>
      </c>
      <c r="K152" s="59" t="s">
        <v>6358</v>
      </c>
      <c r="L152" s="70" t="str">
        <f>O152</f>
        <v>0112002</v>
      </c>
      <c r="M152" s="82" t="s">
        <v>4686</v>
      </c>
      <c r="N152" s="70" t="s">
        <v>2687</v>
      </c>
      <c r="O152" s="59" t="s">
        <v>2503</v>
      </c>
      <c r="P152" s="59" t="str">
        <f t="shared" ref="P152:P157" si="57">O152</f>
        <v>0112002</v>
      </c>
      <c r="Q152" s="163" t="str">
        <f t="shared" si="49"/>
        <v>0112002@gsfmcg.com</v>
      </c>
      <c r="R152" s="59" t="s">
        <v>2503</v>
      </c>
      <c r="S152" s="59" t="s">
        <v>202</v>
      </c>
      <c r="T152" s="59" t="str">
        <f>TRIM(CONCATENATE(V152," (",S152,")"))</f>
        <v>Abdul Rafyay (HYD-01)</v>
      </c>
      <c r="U152" s="70" t="s">
        <v>3030</v>
      </c>
      <c r="V152" s="70" t="s">
        <v>8720</v>
      </c>
      <c r="W152" s="70" t="str">
        <f>TRIM(CONCATENATE(K152," - ",AD152," - ",V152))</f>
        <v>HYD01 - SPO - Abdul Rafyay</v>
      </c>
      <c r="X152" s="70" t="s">
        <v>1803</v>
      </c>
      <c r="Y152" s="70" t="s">
        <v>6298</v>
      </c>
      <c r="Z152" s="70" t="s">
        <v>774</v>
      </c>
      <c r="AA152" s="171" t="s">
        <v>774</v>
      </c>
      <c r="AB152" s="70" t="s">
        <v>774</v>
      </c>
      <c r="AC152" s="70" t="s">
        <v>1171</v>
      </c>
      <c r="AD152" s="70" t="s">
        <v>163</v>
      </c>
      <c r="AE152" s="82" t="s">
        <v>1162</v>
      </c>
      <c r="AF152" s="70" t="s">
        <v>1171</v>
      </c>
      <c r="AG152" s="70" t="s">
        <v>1159</v>
      </c>
      <c r="AH152" s="70" t="s">
        <v>3140</v>
      </c>
      <c r="AI152" s="70" t="s">
        <v>203</v>
      </c>
      <c r="AJ152" s="70" t="s">
        <v>1803</v>
      </c>
      <c r="AK152" s="70">
        <v>1</v>
      </c>
      <c r="AL152" s="108" t="s">
        <v>6293</v>
      </c>
      <c r="AM152" t="e">
        <v>#N/A</v>
      </c>
      <c r="AN152" t="e">
        <f t="shared" si="50"/>
        <v>#N/A</v>
      </c>
    </row>
    <row r="153" spans="1:42" ht="14.4" hidden="1" customHeight="1" x14ac:dyDescent="0.3">
      <c r="A153" s="59" t="str">
        <f t="shared" si="54"/>
        <v>HYD01-FMCG01-SPO-02</v>
      </c>
      <c r="B153" s="70" t="s">
        <v>1170</v>
      </c>
      <c r="C153" s="70" t="s">
        <v>1987</v>
      </c>
      <c r="D153" s="70" t="s">
        <v>1170</v>
      </c>
      <c r="E153" s="70" t="s">
        <v>17</v>
      </c>
      <c r="F153" s="70" t="s">
        <v>1167</v>
      </c>
      <c r="G153" s="70" t="s">
        <v>5636</v>
      </c>
      <c r="H153" s="70" t="s">
        <v>1195</v>
      </c>
      <c r="I153" s="59" t="s">
        <v>4901</v>
      </c>
      <c r="J153" s="70" t="s">
        <v>3136</v>
      </c>
      <c r="K153" s="59" t="s">
        <v>6358</v>
      </c>
      <c r="L153" s="70" t="str">
        <f t="shared" ref="L153:L192" si="58">O153</f>
        <v>0112009</v>
      </c>
      <c r="M153" s="82" t="s">
        <v>4686</v>
      </c>
      <c r="N153" s="70" t="s">
        <v>2687</v>
      </c>
      <c r="O153" s="59" t="s">
        <v>8183</v>
      </c>
      <c r="P153" s="59" t="str">
        <f t="shared" si="57"/>
        <v>0112009</v>
      </c>
      <c r="Q153" s="163" t="str">
        <f t="shared" si="49"/>
        <v>0112009@gsfmcg.com</v>
      </c>
      <c r="R153" s="59" t="s">
        <v>2505</v>
      </c>
      <c r="S153" s="59" t="s">
        <v>207</v>
      </c>
      <c r="T153" s="59" t="str">
        <f>TRIM(CONCATENATE(V153," (",S153,")"))</f>
        <v>Salman Ahmed (HYD-02)</v>
      </c>
      <c r="U153" s="70" t="s">
        <v>3031</v>
      </c>
      <c r="V153" s="70" t="s">
        <v>7394</v>
      </c>
      <c r="W153" s="70" t="str">
        <f>TRIM(CONCATENATE(K153," - ",AD153," - ",V153))</f>
        <v>HYD01 - SPO - Salman Ahmed</v>
      </c>
      <c r="X153" s="70" t="s">
        <v>1803</v>
      </c>
      <c r="Y153" s="70" t="s">
        <v>6298</v>
      </c>
      <c r="Z153" s="70" t="s">
        <v>774</v>
      </c>
      <c r="AA153" s="171" t="s">
        <v>774</v>
      </c>
      <c r="AB153" s="70" t="s">
        <v>774</v>
      </c>
      <c r="AC153" s="70" t="s">
        <v>1171</v>
      </c>
      <c r="AD153" s="70" t="s">
        <v>163</v>
      </c>
      <c r="AE153" s="82" t="s">
        <v>1162</v>
      </c>
      <c r="AF153" s="70" t="s">
        <v>1171</v>
      </c>
      <c r="AG153" s="70" t="s">
        <v>1159</v>
      </c>
      <c r="AH153" s="70" t="s">
        <v>3140</v>
      </c>
      <c r="AI153" s="70" t="s">
        <v>203</v>
      </c>
      <c r="AJ153" s="70" t="s">
        <v>1803</v>
      </c>
      <c r="AK153" s="70">
        <v>1</v>
      </c>
      <c r="AL153" s="108" t="s">
        <v>6293</v>
      </c>
      <c r="AM153" t="e">
        <v>#N/A</v>
      </c>
      <c r="AN153" t="e">
        <f t="shared" si="50"/>
        <v>#N/A</v>
      </c>
    </row>
    <row r="154" spans="1:42" ht="14.4" hidden="1" customHeight="1" x14ac:dyDescent="0.3">
      <c r="A154" s="59" t="str">
        <f t="shared" si="54"/>
        <v>HYD01-FMCG02-SPO-01</v>
      </c>
      <c r="B154" s="70" t="s">
        <v>1195</v>
      </c>
      <c r="C154" s="70" t="s">
        <v>1988</v>
      </c>
      <c r="D154" s="70" t="s">
        <v>1170</v>
      </c>
      <c r="E154" s="70" t="s">
        <v>17</v>
      </c>
      <c r="F154" s="70" t="s">
        <v>1167</v>
      </c>
      <c r="G154" s="70" t="s">
        <v>5636</v>
      </c>
      <c r="H154" s="70" t="s">
        <v>1195</v>
      </c>
      <c r="I154" s="59" t="s">
        <v>4901</v>
      </c>
      <c r="J154" s="70" t="s">
        <v>3136</v>
      </c>
      <c r="K154" s="59" t="s">
        <v>6358</v>
      </c>
      <c r="L154" s="70" t="str">
        <f t="shared" si="58"/>
        <v>0112003</v>
      </c>
      <c r="M154" s="82" t="s">
        <v>4686</v>
      </c>
      <c r="N154" s="70" t="s">
        <v>2687</v>
      </c>
      <c r="O154" s="59" t="s">
        <v>2504</v>
      </c>
      <c r="P154" s="59" t="str">
        <f t="shared" si="57"/>
        <v>0112003</v>
      </c>
      <c r="Q154" s="163" t="str">
        <f>CONCATENATE(O154,"@gsfmcg.com")</f>
        <v>0112003@gsfmcg.com</v>
      </c>
      <c r="R154" s="59" t="s">
        <v>2505</v>
      </c>
      <c r="S154" s="59" t="s">
        <v>449</v>
      </c>
      <c r="T154" s="59" t="str">
        <f>TRIM(CONCATENATE(V154," (",S154,")"))</f>
        <v>M. Waseeq (T-HYD-01)</v>
      </c>
      <c r="U154" s="70" t="s">
        <v>3032</v>
      </c>
      <c r="V154" s="70" t="s">
        <v>8181</v>
      </c>
      <c r="W154" s="70" t="str">
        <f>TRIM(CONCATENATE(K154," - ",AD154," - ",V154))</f>
        <v>HYD01 - SPO - M. Waseeq</v>
      </c>
      <c r="X154" s="70" t="s">
        <v>1803</v>
      </c>
      <c r="Y154" s="70" t="s">
        <v>6298</v>
      </c>
      <c r="Z154" s="70" t="s">
        <v>774</v>
      </c>
      <c r="AA154" s="171" t="s">
        <v>774</v>
      </c>
      <c r="AB154" s="70" t="s">
        <v>774</v>
      </c>
      <c r="AC154" s="70" t="s">
        <v>1171</v>
      </c>
      <c r="AD154" s="70" t="s">
        <v>163</v>
      </c>
      <c r="AE154" s="82" t="s">
        <v>1162</v>
      </c>
      <c r="AF154" s="70" t="s">
        <v>1171</v>
      </c>
      <c r="AG154" s="70" t="s">
        <v>1159</v>
      </c>
      <c r="AH154" s="70" t="s">
        <v>3140</v>
      </c>
      <c r="AI154" s="70" t="s">
        <v>203</v>
      </c>
      <c r="AJ154" s="70" t="s">
        <v>1803</v>
      </c>
      <c r="AK154" s="70">
        <v>1</v>
      </c>
      <c r="AL154" s="108" t="s">
        <v>6293</v>
      </c>
      <c r="AM154" t="e">
        <v>#N/A</v>
      </c>
      <c r="AN154" t="e">
        <f t="shared" si="50"/>
        <v>#N/A</v>
      </c>
    </row>
    <row r="155" spans="1:42" ht="14.4" hidden="1" customHeight="1" x14ac:dyDescent="0.3">
      <c r="A155" s="59" t="str">
        <f t="shared" si="54"/>
        <v>HYD01-FMCG02-SPO-02</v>
      </c>
      <c r="B155" s="70" t="s">
        <v>1195</v>
      </c>
      <c r="C155" s="70" t="s">
        <v>1988</v>
      </c>
      <c r="D155" s="70" t="s">
        <v>1170</v>
      </c>
      <c r="E155" s="70" t="s">
        <v>17</v>
      </c>
      <c r="F155" s="70" t="s">
        <v>1167</v>
      </c>
      <c r="G155" s="70" t="s">
        <v>5636</v>
      </c>
      <c r="H155" s="70" t="s">
        <v>1195</v>
      </c>
      <c r="I155" s="59" t="s">
        <v>4901</v>
      </c>
      <c r="J155" s="70" t="s">
        <v>3136</v>
      </c>
      <c r="K155" s="59" t="s">
        <v>6358</v>
      </c>
      <c r="L155" s="70" t="str">
        <f t="shared" si="58"/>
        <v>0120001</v>
      </c>
      <c r="M155" s="82" t="s">
        <v>4686</v>
      </c>
      <c r="N155" s="70" t="s">
        <v>2687</v>
      </c>
      <c r="O155" s="59" t="s">
        <v>2550</v>
      </c>
      <c r="P155" s="59" t="str">
        <f t="shared" si="57"/>
        <v>0120001</v>
      </c>
      <c r="Q155" s="163" t="str">
        <f t="shared" si="49"/>
        <v>0120001@gsfmcg.com</v>
      </c>
      <c r="R155" s="59" t="s">
        <v>2504</v>
      </c>
      <c r="S155" s="59" t="s">
        <v>453</v>
      </c>
      <c r="T155" s="59" t="str">
        <f>TRIM(CONCATENATE(V155," (",S155,")"))</f>
        <v>Ali Ahmed Shaikh (T-HYD-02)</v>
      </c>
      <c r="U155" s="70" t="s">
        <v>3033</v>
      </c>
      <c r="V155" s="70" t="s">
        <v>7396</v>
      </c>
      <c r="W155" s="70" t="str">
        <f>TRIM(CONCATENATE(K155," - ",AD155," - ",V155))</f>
        <v>HYD01 - SPO - Ali Ahmed Shaikh</v>
      </c>
      <c r="X155" s="70" t="s">
        <v>1803</v>
      </c>
      <c r="Y155" s="70" t="s">
        <v>6298</v>
      </c>
      <c r="Z155" s="70" t="s">
        <v>774</v>
      </c>
      <c r="AA155" s="171" t="s">
        <v>774</v>
      </c>
      <c r="AB155" s="70" t="s">
        <v>774</v>
      </c>
      <c r="AC155" s="70" t="s">
        <v>1171</v>
      </c>
      <c r="AD155" s="70" t="s">
        <v>163</v>
      </c>
      <c r="AE155" s="82" t="s">
        <v>1162</v>
      </c>
      <c r="AF155" s="70" t="s">
        <v>1171</v>
      </c>
      <c r="AG155" s="70" t="s">
        <v>1159</v>
      </c>
      <c r="AH155" s="70" t="s">
        <v>3140</v>
      </c>
      <c r="AI155" s="70" t="s">
        <v>203</v>
      </c>
      <c r="AJ155" s="70" t="s">
        <v>1803</v>
      </c>
      <c r="AK155" s="70">
        <v>1</v>
      </c>
      <c r="AL155" s="108" t="s">
        <v>6293</v>
      </c>
      <c r="AM155" t="e">
        <v>#N/A</v>
      </c>
      <c r="AN155" t="e">
        <f t="shared" si="50"/>
        <v>#N/A</v>
      </c>
    </row>
    <row r="156" spans="1:42" ht="14.4" hidden="1" customHeight="1" x14ac:dyDescent="0.3">
      <c r="A156" s="59" t="str">
        <f t="shared" si="54"/>
        <v>HYD01-FMCG-SPO-01</v>
      </c>
      <c r="B156" s="70" t="s">
        <v>1171</v>
      </c>
      <c r="C156" s="70" t="s">
        <v>3078</v>
      </c>
      <c r="D156" s="70" t="s">
        <v>1170</v>
      </c>
      <c r="E156" s="70" t="s">
        <v>17</v>
      </c>
      <c r="F156" s="70" t="s">
        <v>1167</v>
      </c>
      <c r="G156" s="70" t="s">
        <v>5636</v>
      </c>
      <c r="H156" s="70" t="s">
        <v>1195</v>
      </c>
      <c r="I156" s="59" t="s">
        <v>4901</v>
      </c>
      <c r="J156" s="70" t="s">
        <v>3136</v>
      </c>
      <c r="K156" s="59" t="s">
        <v>6358</v>
      </c>
      <c r="L156" s="70" t="str">
        <f t="shared" si="58"/>
        <v>0112001</v>
      </c>
      <c r="M156" s="82" t="s">
        <v>4686</v>
      </c>
      <c r="N156" s="70" t="s">
        <v>2687</v>
      </c>
      <c r="O156" s="59" t="s">
        <v>2502</v>
      </c>
      <c r="P156" s="59" t="str">
        <f t="shared" si="57"/>
        <v>0112001</v>
      </c>
      <c r="Q156" s="163" t="str">
        <f t="shared" si="49"/>
        <v>0112001@gsfmcg.com</v>
      </c>
      <c r="R156" s="59" t="s">
        <v>2552</v>
      </c>
      <c r="S156" s="59" t="s">
        <v>8180</v>
      </c>
      <c r="T156" s="59" t="str">
        <f>TRIM(CONCATENATE(V156," (",S156,")"))</f>
        <v>Akram (O-HYD-01)</v>
      </c>
      <c r="U156" s="70" t="s">
        <v>8092</v>
      </c>
      <c r="V156" s="70" t="s">
        <v>8182</v>
      </c>
      <c r="W156" s="70" t="str">
        <f>TRIM(CONCATENATE(K156," - ",AD156," - ",V156))</f>
        <v>HYD01 - SPO - Akram</v>
      </c>
      <c r="X156" s="70" t="s">
        <v>3937</v>
      </c>
      <c r="Y156" s="70" t="s">
        <v>6298</v>
      </c>
      <c r="Z156" s="70" t="s">
        <v>774</v>
      </c>
      <c r="AA156" s="171" t="s">
        <v>774</v>
      </c>
      <c r="AB156" s="70" t="s">
        <v>774</v>
      </c>
      <c r="AC156" s="70" t="s">
        <v>1171</v>
      </c>
      <c r="AD156" s="70" t="s">
        <v>163</v>
      </c>
      <c r="AE156" s="82" t="s">
        <v>1162</v>
      </c>
      <c r="AF156" s="70" t="s">
        <v>1171</v>
      </c>
      <c r="AG156" s="70" t="s">
        <v>1159</v>
      </c>
      <c r="AH156" s="70" t="s">
        <v>3140</v>
      </c>
      <c r="AI156" s="70" t="s">
        <v>203</v>
      </c>
      <c r="AJ156" s="70" t="s">
        <v>1803</v>
      </c>
      <c r="AK156" s="70">
        <v>1</v>
      </c>
      <c r="AL156" s="108" t="s">
        <v>6293</v>
      </c>
      <c r="AM156" t="e">
        <v>#N/A</v>
      </c>
      <c r="AN156" t="e">
        <f t="shared" si="50"/>
        <v>#N/A</v>
      </c>
    </row>
    <row r="157" spans="1:42" ht="14.4" hidden="1" customHeight="1" x14ac:dyDescent="0.3">
      <c r="A157" s="59" t="str">
        <f t="shared" si="54"/>
        <v>HYD01-FMCG-SPO-00</v>
      </c>
      <c r="B157" s="70" t="s">
        <v>1171</v>
      </c>
      <c r="C157" s="70" t="s">
        <v>3078</v>
      </c>
      <c r="D157" s="70" t="s">
        <v>1170</v>
      </c>
      <c r="E157" s="70" t="s">
        <v>17</v>
      </c>
      <c r="F157" s="70" t="s">
        <v>1167</v>
      </c>
      <c r="G157" s="70" t="s">
        <v>5636</v>
      </c>
      <c r="H157" s="70" t="s">
        <v>1195</v>
      </c>
      <c r="I157" s="59" t="s">
        <v>4901</v>
      </c>
      <c r="J157" s="70" t="s">
        <v>3136</v>
      </c>
      <c r="K157" s="59" t="s">
        <v>6358</v>
      </c>
      <c r="L157" s="70" t="str">
        <f t="shared" si="58"/>
        <v>0112006</v>
      </c>
      <c r="M157" s="82" t="s">
        <v>4686</v>
      </c>
      <c r="N157" s="70" t="s">
        <v>2687</v>
      </c>
      <c r="O157" s="59" t="s">
        <v>2507</v>
      </c>
      <c r="P157" s="59" t="str">
        <f t="shared" si="57"/>
        <v>0112006</v>
      </c>
      <c r="Q157" s="163" t="str">
        <f t="shared" si="49"/>
        <v>0112006@gsfmcg.com</v>
      </c>
      <c r="R157" s="59" t="s">
        <v>2507</v>
      </c>
      <c r="S157" s="59" t="s">
        <v>5238</v>
      </c>
      <c r="T157" s="59" t="str">
        <f>TRIM(CONCATENATE(W157))</f>
        <v>HYD01 - FMCG Unmapped</v>
      </c>
      <c r="U157" s="70" t="s">
        <v>3390</v>
      </c>
      <c r="V157" s="70" t="s">
        <v>5921</v>
      </c>
      <c r="W157" s="70" t="str">
        <f>TRIM(CONCATENATE(K157," - ",V157))</f>
        <v>HYD01 - FMCG Unmapped</v>
      </c>
      <c r="X157" s="70" t="s">
        <v>1803</v>
      </c>
      <c r="Y157" s="70" t="s">
        <v>774</v>
      </c>
      <c r="Z157" s="70" t="s">
        <v>774</v>
      </c>
      <c r="AA157" s="171" t="s">
        <v>774</v>
      </c>
      <c r="AB157" s="70" t="s">
        <v>774</v>
      </c>
      <c r="AC157" s="70" t="s">
        <v>1171</v>
      </c>
      <c r="AD157" s="70" t="s">
        <v>163</v>
      </c>
      <c r="AE157" s="82" t="s">
        <v>1162</v>
      </c>
      <c r="AF157" s="70" t="s">
        <v>1171</v>
      </c>
      <c r="AG157" s="70" t="s">
        <v>1159</v>
      </c>
      <c r="AH157" s="70" t="s">
        <v>3140</v>
      </c>
      <c r="AI157" s="70" t="s">
        <v>203</v>
      </c>
      <c r="AJ157" s="70" t="s">
        <v>1803</v>
      </c>
      <c r="AK157" s="70">
        <v>0</v>
      </c>
      <c r="AL157" s="108" t="s">
        <v>5606</v>
      </c>
      <c r="AM157" t="s">
        <v>2507</v>
      </c>
      <c r="AN157" t="b">
        <f t="shared" si="50"/>
        <v>1</v>
      </c>
      <c r="AP157" t="s">
        <v>8085</v>
      </c>
    </row>
    <row r="158" spans="1:42" ht="14.4" hidden="1" customHeight="1" x14ac:dyDescent="0.3">
      <c r="A158" s="59" t="str">
        <f t="shared" si="54"/>
        <v>HYD01-FMCG-ASM-01</v>
      </c>
      <c r="B158" s="70" t="s">
        <v>1171</v>
      </c>
      <c r="C158" s="70" t="s">
        <v>3078</v>
      </c>
      <c r="D158" s="70" t="s">
        <v>1170</v>
      </c>
      <c r="E158" s="70" t="s">
        <v>17</v>
      </c>
      <c r="F158" s="70" t="s">
        <v>1167</v>
      </c>
      <c r="G158" s="70" t="s">
        <v>5636</v>
      </c>
      <c r="H158" s="70" t="s">
        <v>1195</v>
      </c>
      <c r="I158" s="59" t="s">
        <v>4901</v>
      </c>
      <c r="J158" s="70" t="s">
        <v>3136</v>
      </c>
      <c r="K158" s="59" t="s">
        <v>6358</v>
      </c>
      <c r="L158" s="70" t="str">
        <f t="shared" si="58"/>
        <v>01120</v>
      </c>
      <c r="M158" s="82" t="s">
        <v>4686</v>
      </c>
      <c r="N158" s="70" t="s">
        <v>2687</v>
      </c>
      <c r="O158" s="59" t="s">
        <v>2743</v>
      </c>
      <c r="P158" s="59" t="str">
        <f>O157</f>
        <v>0112006</v>
      </c>
      <c r="Q158" s="163" t="str">
        <f t="shared" si="49"/>
        <v>01120@gsfmcg.com</v>
      </c>
      <c r="R158" s="59" t="s">
        <v>2743</v>
      </c>
      <c r="S158" s="59" t="s">
        <v>7807</v>
      </c>
      <c r="T158" s="59" t="str">
        <f>V158</f>
        <v>Ahsan Khan</v>
      </c>
      <c r="U158" s="70" t="s">
        <v>3140</v>
      </c>
      <c r="V158" s="70" t="s">
        <v>203</v>
      </c>
      <c r="W158" s="70" t="str">
        <f>TRIM(CONCATENATE(K158," - ",AD158," - ",V158))</f>
        <v>HYD01 - ASM - Ahsan Khan</v>
      </c>
      <c r="X158" s="70" t="s">
        <v>1803</v>
      </c>
      <c r="Y158" s="70" t="s">
        <v>774</v>
      </c>
      <c r="Z158" s="70" t="s">
        <v>774</v>
      </c>
      <c r="AA158" s="171" t="s">
        <v>774</v>
      </c>
      <c r="AB158" s="70" t="s">
        <v>774</v>
      </c>
      <c r="AC158" s="70" t="s">
        <v>1219</v>
      </c>
      <c r="AD158" s="70" t="s">
        <v>1028</v>
      </c>
      <c r="AE158" s="82" t="s">
        <v>3414</v>
      </c>
      <c r="AF158" s="70" t="s">
        <v>1171</v>
      </c>
      <c r="AG158" s="70" t="s">
        <v>1159</v>
      </c>
      <c r="AH158" s="70" t="s">
        <v>3278</v>
      </c>
      <c r="AI158" s="70" t="s">
        <v>4557</v>
      </c>
      <c r="AJ158" s="70" t="s">
        <v>1803</v>
      </c>
      <c r="AK158" s="70">
        <v>2</v>
      </c>
      <c r="AL158" s="108" t="s">
        <v>6294</v>
      </c>
      <c r="AM158" t="e">
        <v>#N/A</v>
      </c>
      <c r="AN158" t="e">
        <f t="shared" si="50"/>
        <v>#N/A</v>
      </c>
      <c r="AP158" t="s">
        <v>8085</v>
      </c>
    </row>
    <row r="159" spans="1:42" ht="14.4" hidden="1" customHeight="1" x14ac:dyDescent="0.3">
      <c r="A159" s="59" t="str">
        <f t="shared" si="54"/>
        <v>NWB01-FMCG01-SPO-01</v>
      </c>
      <c r="B159" s="70" t="s">
        <v>1170</v>
      </c>
      <c r="C159" s="70" t="s">
        <v>1987</v>
      </c>
      <c r="D159" s="70" t="s">
        <v>1170</v>
      </c>
      <c r="E159" s="70" t="s">
        <v>17</v>
      </c>
      <c r="F159" s="70" t="s">
        <v>1167</v>
      </c>
      <c r="G159" s="70" t="s">
        <v>5636</v>
      </c>
      <c r="H159" s="70" t="s">
        <v>6410</v>
      </c>
      <c r="I159" s="59" t="s">
        <v>4901</v>
      </c>
      <c r="J159" s="70" t="s">
        <v>6411</v>
      </c>
      <c r="K159" s="59" t="s">
        <v>6412</v>
      </c>
      <c r="L159" s="70" t="str">
        <f t="shared" si="58"/>
        <v>0112005</v>
      </c>
      <c r="M159" s="82" t="s">
        <v>4686</v>
      </c>
      <c r="N159" s="70" t="s">
        <v>2687</v>
      </c>
      <c r="O159" s="59" t="s">
        <v>2506</v>
      </c>
      <c r="P159" s="59" t="str">
        <f t="shared" ref="P159:P164" si="59">O159</f>
        <v>0112005</v>
      </c>
      <c r="Q159" s="163" t="str">
        <f t="shared" si="49"/>
        <v>0112005@gsfmcg.com</v>
      </c>
      <c r="R159" s="59" t="s">
        <v>2503</v>
      </c>
      <c r="S159" s="59" t="s">
        <v>8184</v>
      </c>
      <c r="T159" s="59" t="str">
        <f>TRIM(CONCATENATE(V159," (",S159,")"))</f>
        <v>M. Awais (NWB-01)</v>
      </c>
      <c r="U159" s="70" t="s">
        <v>6417</v>
      </c>
      <c r="V159" s="70" t="s">
        <v>2889</v>
      </c>
      <c r="W159" s="70" t="str">
        <f t="shared" ref="W159:W163" si="60">TRIM(CONCATENATE(K159," - ",AD159," - ",V159))</f>
        <v>NWB01 - SPO - M. Awais</v>
      </c>
      <c r="X159" s="70" t="s">
        <v>461</v>
      </c>
      <c r="Y159" s="70" t="s">
        <v>6298</v>
      </c>
      <c r="Z159" s="70" t="s">
        <v>774</v>
      </c>
      <c r="AA159" s="171" t="s">
        <v>774</v>
      </c>
      <c r="AB159" s="70" t="s">
        <v>774</v>
      </c>
      <c r="AC159" s="70" t="s">
        <v>1171</v>
      </c>
      <c r="AD159" s="70" t="s">
        <v>163</v>
      </c>
      <c r="AE159" s="82" t="s">
        <v>1162</v>
      </c>
      <c r="AF159" s="70" t="s">
        <v>1171</v>
      </c>
      <c r="AG159" s="70" t="s">
        <v>1159</v>
      </c>
      <c r="AH159" s="70" t="s">
        <v>6421</v>
      </c>
      <c r="AI159" s="70" t="s">
        <v>6424</v>
      </c>
      <c r="AJ159" s="70" t="s">
        <v>461</v>
      </c>
      <c r="AK159" s="70">
        <v>1</v>
      </c>
      <c r="AL159" s="108" t="s">
        <v>6293</v>
      </c>
      <c r="AM159" t="e">
        <v>#N/A</v>
      </c>
      <c r="AN159" t="e">
        <f t="shared" si="50"/>
        <v>#N/A</v>
      </c>
    </row>
    <row r="160" spans="1:42" ht="14.4" hidden="1" customHeight="1" x14ac:dyDescent="0.3">
      <c r="A160" s="59" t="str">
        <f t="shared" si="54"/>
        <v>NWB01-FMCG02-SPO-01</v>
      </c>
      <c r="B160" s="70" t="s">
        <v>1195</v>
      </c>
      <c r="C160" s="70" t="s">
        <v>1988</v>
      </c>
      <c r="D160" s="70" t="s">
        <v>1170</v>
      </c>
      <c r="E160" s="70" t="s">
        <v>17</v>
      </c>
      <c r="F160" s="70" t="s">
        <v>1167</v>
      </c>
      <c r="G160" s="70" t="s">
        <v>5636</v>
      </c>
      <c r="H160" s="70" t="s">
        <v>6410</v>
      </c>
      <c r="I160" s="59" t="s">
        <v>4901</v>
      </c>
      <c r="J160" s="70" t="s">
        <v>6411</v>
      </c>
      <c r="K160" s="59" t="s">
        <v>6412</v>
      </c>
      <c r="L160" s="70" t="str">
        <f t="shared" si="58"/>
        <v>0120004</v>
      </c>
      <c r="M160" s="82" t="s">
        <v>4686</v>
      </c>
      <c r="N160" s="70" t="s">
        <v>2687</v>
      </c>
      <c r="O160" s="59" t="s">
        <v>2553</v>
      </c>
      <c r="P160" s="59" t="str">
        <f t="shared" si="59"/>
        <v>0120004</v>
      </c>
      <c r="Q160" s="163" t="str">
        <f t="shared" si="49"/>
        <v>0120004@gsfmcg.com</v>
      </c>
      <c r="R160" s="59" t="s">
        <v>2505</v>
      </c>
      <c r="S160" s="59" t="s">
        <v>8185</v>
      </c>
      <c r="T160" s="59" t="str">
        <f>TRIM(CONCATENATE(V160," (",S160,")"))</f>
        <v>M. Ahsan (T-NWB-01)</v>
      </c>
      <c r="U160" s="70" t="s">
        <v>7441</v>
      </c>
      <c r="V160" s="70" t="s">
        <v>8191</v>
      </c>
      <c r="W160" s="70" t="str">
        <f t="shared" si="60"/>
        <v>NWB01 - SPO - M. Ahsan</v>
      </c>
      <c r="X160" s="70" t="s">
        <v>461</v>
      </c>
      <c r="Y160" s="70" t="s">
        <v>6298</v>
      </c>
      <c r="Z160" s="70" t="s">
        <v>774</v>
      </c>
      <c r="AA160" s="171" t="s">
        <v>774</v>
      </c>
      <c r="AB160" s="70" t="s">
        <v>774</v>
      </c>
      <c r="AC160" s="70" t="s">
        <v>1171</v>
      </c>
      <c r="AD160" s="70" t="s">
        <v>163</v>
      </c>
      <c r="AE160" s="82" t="s">
        <v>1162</v>
      </c>
      <c r="AF160" s="70" t="s">
        <v>1171</v>
      </c>
      <c r="AG160" s="70" t="s">
        <v>1159</v>
      </c>
      <c r="AH160" s="70" t="s">
        <v>6421</v>
      </c>
      <c r="AI160" s="70" t="s">
        <v>6424</v>
      </c>
      <c r="AJ160" s="70" t="s">
        <v>461</v>
      </c>
      <c r="AK160" s="70">
        <v>1</v>
      </c>
      <c r="AL160" s="108" t="s">
        <v>6293</v>
      </c>
      <c r="AM160" t="e">
        <v>#N/A</v>
      </c>
      <c r="AN160" t="e">
        <f t="shared" si="50"/>
        <v>#N/A</v>
      </c>
    </row>
    <row r="161" spans="1:42" ht="14.4" hidden="1" customHeight="1" x14ac:dyDescent="0.3">
      <c r="A161" s="59" t="str">
        <f t="shared" si="54"/>
        <v>NWB01-FMCG-SPO-01</v>
      </c>
      <c r="B161" s="70" t="s">
        <v>1171</v>
      </c>
      <c r="C161" s="70" t="s">
        <v>3078</v>
      </c>
      <c r="D161" s="70" t="s">
        <v>1170</v>
      </c>
      <c r="E161" s="70" t="s">
        <v>17</v>
      </c>
      <c r="F161" s="70" t="s">
        <v>1167</v>
      </c>
      <c r="G161" s="70" t="s">
        <v>5636</v>
      </c>
      <c r="H161" s="70" t="s">
        <v>6410</v>
      </c>
      <c r="I161" s="59" t="s">
        <v>4901</v>
      </c>
      <c r="J161" s="70" t="s">
        <v>6411</v>
      </c>
      <c r="K161" s="59" t="s">
        <v>6412</v>
      </c>
      <c r="L161" s="70" t="str">
        <f t="shared" si="58"/>
        <v>0112008</v>
      </c>
      <c r="M161" s="82" t="s">
        <v>4686</v>
      </c>
      <c r="N161" s="70" t="s">
        <v>2687</v>
      </c>
      <c r="O161" s="59" t="s">
        <v>8030</v>
      </c>
      <c r="P161" s="59" t="str">
        <f t="shared" si="59"/>
        <v>0112008</v>
      </c>
      <c r="Q161" s="163" t="str">
        <f t="shared" si="49"/>
        <v>0112008@gsfmcg.com</v>
      </c>
      <c r="R161" s="59" t="s">
        <v>2504</v>
      </c>
      <c r="S161" s="59" t="s">
        <v>8186</v>
      </c>
      <c r="T161" s="59" t="str">
        <f>TRIM(CONCATENATE(V161," (",S161,")"))</f>
        <v>M. Irfan (O-NWB-01)</v>
      </c>
      <c r="U161" s="70" t="s">
        <v>6735</v>
      </c>
      <c r="V161" s="70" t="s">
        <v>3087</v>
      </c>
      <c r="W161" s="70" t="str">
        <f t="shared" si="60"/>
        <v>NWB01 - SPO - M. Irfan</v>
      </c>
      <c r="X161" s="70" t="s">
        <v>5989</v>
      </c>
      <c r="Y161" s="70" t="s">
        <v>6298</v>
      </c>
      <c r="Z161" s="70" t="s">
        <v>774</v>
      </c>
      <c r="AA161" s="171" t="s">
        <v>774</v>
      </c>
      <c r="AB161" s="70" t="s">
        <v>774</v>
      </c>
      <c r="AC161" s="70" t="s">
        <v>1171</v>
      </c>
      <c r="AD161" s="70" t="s">
        <v>163</v>
      </c>
      <c r="AE161" s="82" t="s">
        <v>1162</v>
      </c>
      <c r="AF161" s="70" t="s">
        <v>1171</v>
      </c>
      <c r="AG161" s="70" t="s">
        <v>1159</v>
      </c>
      <c r="AH161" s="70" t="s">
        <v>6421</v>
      </c>
      <c r="AI161" s="70" t="s">
        <v>6424</v>
      </c>
      <c r="AJ161" s="70" t="s">
        <v>461</v>
      </c>
      <c r="AK161" s="70">
        <v>1</v>
      </c>
      <c r="AL161" s="108" t="s">
        <v>6293</v>
      </c>
      <c r="AM161" t="e">
        <v>#N/A</v>
      </c>
      <c r="AN161" t="e">
        <f t="shared" si="50"/>
        <v>#N/A</v>
      </c>
    </row>
    <row r="162" spans="1:42" ht="14.4" hidden="1" customHeight="1" x14ac:dyDescent="0.3">
      <c r="A162" s="59" t="str">
        <f>U162</f>
        <v>NWB01-FMCG-SPO-02</v>
      </c>
      <c r="B162" s="70" t="s">
        <v>1171</v>
      </c>
      <c r="C162" s="70" t="s">
        <v>3078</v>
      </c>
      <c r="D162" s="70" t="s">
        <v>1170</v>
      </c>
      <c r="E162" s="70" t="s">
        <v>17</v>
      </c>
      <c r="F162" s="70" t="s">
        <v>1167</v>
      </c>
      <c r="G162" s="70" t="s">
        <v>5636</v>
      </c>
      <c r="H162" s="70" t="s">
        <v>6410</v>
      </c>
      <c r="I162" s="59" t="s">
        <v>4901</v>
      </c>
      <c r="J162" s="70" t="s">
        <v>6411</v>
      </c>
      <c r="K162" s="59" t="s">
        <v>6412</v>
      </c>
      <c r="L162" s="70" t="str">
        <f>O162</f>
        <v>0120006</v>
      </c>
      <c r="M162" s="82" t="s">
        <v>4686</v>
      </c>
      <c r="N162" s="70" t="s">
        <v>2687</v>
      </c>
      <c r="O162" s="59" t="s">
        <v>8031</v>
      </c>
      <c r="P162" s="59" t="str">
        <f>O162</f>
        <v>0120006</v>
      </c>
      <c r="Q162" s="163" t="str">
        <f>CONCATENATE(O162,"@gsfmcg.com")</f>
        <v>0120006@gsfmcg.com</v>
      </c>
      <c r="R162" s="59" t="s">
        <v>2552</v>
      </c>
      <c r="S162" s="59" t="s">
        <v>8187</v>
      </c>
      <c r="T162" s="59" t="str">
        <f>TRIM(CONCATENATE(V162," (",S162,")"))</f>
        <v>Rashid Ali (O-NWB-02)</v>
      </c>
      <c r="U162" s="70" t="s">
        <v>7442</v>
      </c>
      <c r="V162" s="70" t="s">
        <v>3110</v>
      </c>
      <c r="W162" s="70" t="str">
        <f t="shared" si="60"/>
        <v>NWB01 - SPO - Rashid Ali</v>
      </c>
      <c r="X162" s="70" t="s">
        <v>8723</v>
      </c>
      <c r="Y162" s="70" t="s">
        <v>6298</v>
      </c>
      <c r="Z162" s="70" t="s">
        <v>774</v>
      </c>
      <c r="AA162" s="171" t="s">
        <v>774</v>
      </c>
      <c r="AB162" s="70" t="s">
        <v>774</v>
      </c>
      <c r="AC162" s="70" t="s">
        <v>1171</v>
      </c>
      <c r="AD162" s="70" t="s">
        <v>163</v>
      </c>
      <c r="AE162" s="82" t="s">
        <v>1162</v>
      </c>
      <c r="AF162" s="70" t="s">
        <v>1171</v>
      </c>
      <c r="AG162" s="70" t="s">
        <v>1159</v>
      </c>
      <c r="AH162" s="70" t="s">
        <v>6421</v>
      </c>
      <c r="AI162" s="70" t="s">
        <v>6424</v>
      </c>
      <c r="AJ162" s="70" t="s">
        <v>461</v>
      </c>
      <c r="AK162" s="70">
        <v>1</v>
      </c>
      <c r="AL162" s="108" t="s">
        <v>6293</v>
      </c>
      <c r="AM162" t="e">
        <v>#N/A</v>
      </c>
      <c r="AN162" t="e">
        <f>AM162=O162</f>
        <v>#N/A</v>
      </c>
    </row>
    <row r="163" spans="1:42" ht="14.4" hidden="1" customHeight="1" x14ac:dyDescent="0.3">
      <c r="A163" s="59" t="str">
        <f t="shared" si="54"/>
        <v>NWB01-FMCG-SPO-03</v>
      </c>
      <c r="B163" s="70" t="s">
        <v>1171</v>
      </c>
      <c r="C163" s="70" t="s">
        <v>3078</v>
      </c>
      <c r="D163" s="70" t="s">
        <v>1170</v>
      </c>
      <c r="E163" s="70" t="s">
        <v>17</v>
      </c>
      <c r="F163" s="70" t="s">
        <v>1167</v>
      </c>
      <c r="G163" s="70" t="s">
        <v>5636</v>
      </c>
      <c r="H163" s="70" t="s">
        <v>6410</v>
      </c>
      <c r="I163" s="59" t="s">
        <v>4901</v>
      </c>
      <c r="J163" s="70" t="s">
        <v>6411</v>
      </c>
      <c r="K163" s="59" t="s">
        <v>6412</v>
      </c>
      <c r="L163" s="70" t="str">
        <f t="shared" si="58"/>
        <v>0118005</v>
      </c>
      <c r="M163" s="82" t="s">
        <v>4686</v>
      </c>
      <c r="N163" s="70" t="s">
        <v>2687</v>
      </c>
      <c r="O163" s="59" t="s">
        <v>5905</v>
      </c>
      <c r="P163" s="59" t="str">
        <f t="shared" si="59"/>
        <v>0118005</v>
      </c>
      <c r="Q163" s="163" t="str">
        <f t="shared" si="49"/>
        <v>0118005@gsfmcg.com</v>
      </c>
      <c r="R163" s="59" t="s">
        <v>2552</v>
      </c>
      <c r="S163" s="59" t="s">
        <v>8188</v>
      </c>
      <c r="T163" s="59" t="str">
        <f>TRIM(CONCATENATE(V163," (",S163,")"))</f>
        <v>Vijay Kumar (O-NWB-03)</v>
      </c>
      <c r="U163" s="70" t="s">
        <v>8189</v>
      </c>
      <c r="V163" s="70" t="s">
        <v>8722</v>
      </c>
      <c r="W163" s="70" t="str">
        <f t="shared" si="60"/>
        <v>NWB01 - SPO - Vijay Kumar</v>
      </c>
      <c r="X163" s="70" t="s">
        <v>32</v>
      </c>
      <c r="Y163" s="70" t="s">
        <v>6298</v>
      </c>
      <c r="Z163" s="70" t="s">
        <v>774</v>
      </c>
      <c r="AA163" s="171" t="s">
        <v>774</v>
      </c>
      <c r="AB163" s="70" t="s">
        <v>774</v>
      </c>
      <c r="AC163" s="70" t="s">
        <v>1171</v>
      </c>
      <c r="AD163" s="70" t="s">
        <v>163</v>
      </c>
      <c r="AE163" s="82" t="s">
        <v>1162</v>
      </c>
      <c r="AF163" s="70" t="s">
        <v>1171</v>
      </c>
      <c r="AG163" s="70" t="s">
        <v>1159</v>
      </c>
      <c r="AH163" s="70" t="s">
        <v>6421</v>
      </c>
      <c r="AI163" s="70" t="s">
        <v>6424</v>
      </c>
      <c r="AJ163" s="70" t="s">
        <v>461</v>
      </c>
      <c r="AK163" s="70">
        <v>1</v>
      </c>
      <c r="AL163" s="108" t="s">
        <v>6293</v>
      </c>
      <c r="AM163" t="e">
        <v>#N/A</v>
      </c>
      <c r="AN163" t="e">
        <f t="shared" si="50"/>
        <v>#N/A</v>
      </c>
    </row>
    <row r="164" spans="1:42" ht="14.4" hidden="1" customHeight="1" x14ac:dyDescent="0.3">
      <c r="A164" s="59" t="str">
        <f t="shared" si="54"/>
        <v>NWB01-FMCG-SPO-00</v>
      </c>
      <c r="B164" s="70" t="s">
        <v>1171</v>
      </c>
      <c r="C164" s="70" t="s">
        <v>3078</v>
      </c>
      <c r="D164" s="70" t="s">
        <v>1170</v>
      </c>
      <c r="E164" s="70" t="s">
        <v>17</v>
      </c>
      <c r="F164" s="70" t="s">
        <v>1167</v>
      </c>
      <c r="G164" s="70" t="s">
        <v>5636</v>
      </c>
      <c r="H164" s="70" t="s">
        <v>6410</v>
      </c>
      <c r="I164" s="59" t="s">
        <v>4901</v>
      </c>
      <c r="J164" s="70" t="s">
        <v>6411</v>
      </c>
      <c r="K164" s="59" t="s">
        <v>6412</v>
      </c>
      <c r="L164" s="70" t="str">
        <f t="shared" si="58"/>
        <v>0120005</v>
      </c>
      <c r="M164" s="82" t="s">
        <v>4686</v>
      </c>
      <c r="N164" s="70" t="s">
        <v>2687</v>
      </c>
      <c r="O164" s="59" t="s">
        <v>2554</v>
      </c>
      <c r="P164" s="59" t="str">
        <f t="shared" si="59"/>
        <v>0120005</v>
      </c>
      <c r="Q164" s="163" t="str">
        <f t="shared" si="49"/>
        <v>0120005@gsfmcg.com</v>
      </c>
      <c r="R164" s="59" t="s">
        <v>2507</v>
      </c>
      <c r="S164" s="59" t="s">
        <v>5238</v>
      </c>
      <c r="T164" s="59" t="str">
        <f>TRIM(CONCATENATE(W164))</f>
        <v>NWB01 - FMCG Unmapped</v>
      </c>
      <c r="U164" s="70" t="s">
        <v>6420</v>
      </c>
      <c r="V164" s="70" t="s">
        <v>5921</v>
      </c>
      <c r="W164" s="70" t="str">
        <f>TRIM(CONCATENATE(K164," - ",V164))</f>
        <v>NWB01 - FMCG Unmapped</v>
      </c>
      <c r="X164" s="70" t="s">
        <v>461</v>
      </c>
      <c r="Y164" s="70" t="s">
        <v>774</v>
      </c>
      <c r="Z164" s="70" t="s">
        <v>774</v>
      </c>
      <c r="AA164" s="171" t="s">
        <v>774</v>
      </c>
      <c r="AB164" s="70" t="s">
        <v>774</v>
      </c>
      <c r="AC164" s="70" t="s">
        <v>1171</v>
      </c>
      <c r="AD164" s="70" t="s">
        <v>163</v>
      </c>
      <c r="AE164" s="82" t="s">
        <v>1162</v>
      </c>
      <c r="AF164" s="70" t="s">
        <v>1171</v>
      </c>
      <c r="AG164" s="70" t="s">
        <v>1159</v>
      </c>
      <c r="AH164" s="70" t="s">
        <v>6421</v>
      </c>
      <c r="AI164" s="70" t="s">
        <v>6424</v>
      </c>
      <c r="AJ164" s="70" t="s">
        <v>461</v>
      </c>
      <c r="AK164" s="70">
        <v>0</v>
      </c>
      <c r="AL164" s="108" t="s">
        <v>5606</v>
      </c>
      <c r="AM164" t="s">
        <v>2554</v>
      </c>
      <c r="AN164" t="b">
        <f t="shared" si="50"/>
        <v>1</v>
      </c>
      <c r="AP164" t="s">
        <v>8085</v>
      </c>
    </row>
    <row r="165" spans="1:42" ht="14.4" hidden="1" customHeight="1" x14ac:dyDescent="0.3">
      <c r="A165" s="59" t="str">
        <f t="shared" si="54"/>
        <v>NWB01-FMCG-ASM-01</v>
      </c>
      <c r="B165" s="70" t="s">
        <v>1171</v>
      </c>
      <c r="C165" s="70" t="s">
        <v>3078</v>
      </c>
      <c r="D165" s="70" t="s">
        <v>1170</v>
      </c>
      <c r="E165" s="70" t="s">
        <v>17</v>
      </c>
      <c r="F165" s="70" t="s">
        <v>1167</v>
      </c>
      <c r="G165" s="70" t="s">
        <v>5636</v>
      </c>
      <c r="H165" s="70" t="s">
        <v>6410</v>
      </c>
      <c r="I165" s="59" t="s">
        <v>4901</v>
      </c>
      <c r="J165" s="70" t="s">
        <v>6411</v>
      </c>
      <c r="K165" s="59" t="s">
        <v>6412</v>
      </c>
      <c r="L165" s="70" t="str">
        <f t="shared" si="58"/>
        <v>01200</v>
      </c>
      <c r="M165" s="82" t="s">
        <v>4686</v>
      </c>
      <c r="N165" s="70" t="s">
        <v>2687</v>
      </c>
      <c r="O165" s="59" t="s">
        <v>2751</v>
      </c>
      <c r="P165" s="59" t="str">
        <f>O164</f>
        <v>0120005</v>
      </c>
      <c r="Q165" s="163" t="str">
        <f t="shared" si="49"/>
        <v>01200@gsfmcg.com</v>
      </c>
      <c r="R165" s="59" t="s">
        <v>2743</v>
      </c>
      <c r="S165" s="59" t="s">
        <v>7808</v>
      </c>
      <c r="T165" s="59" t="str">
        <f>V165</f>
        <v>Nadeem Farooqi</v>
      </c>
      <c r="U165" s="70" t="s">
        <v>6421</v>
      </c>
      <c r="V165" s="70" t="s">
        <v>6424</v>
      </c>
      <c r="W165" s="70" t="str">
        <f>TRIM(CONCATENATE(K165," - ",AD165," - ",V165))</f>
        <v>NWB01 - ASM - Nadeem Farooqi</v>
      </c>
      <c r="X165" s="70" t="s">
        <v>461</v>
      </c>
      <c r="Y165" s="70" t="s">
        <v>774</v>
      </c>
      <c r="Z165" s="70" t="s">
        <v>774</v>
      </c>
      <c r="AA165" s="171" t="s">
        <v>774</v>
      </c>
      <c r="AB165" s="70" t="s">
        <v>774</v>
      </c>
      <c r="AC165" s="70" t="s">
        <v>1219</v>
      </c>
      <c r="AD165" s="70" t="s">
        <v>1028</v>
      </c>
      <c r="AE165" s="82" t="s">
        <v>3414</v>
      </c>
      <c r="AF165" s="70" t="s">
        <v>1171</v>
      </c>
      <c r="AG165" s="70" t="s">
        <v>1159</v>
      </c>
      <c r="AH165" s="70" t="s">
        <v>3278</v>
      </c>
      <c r="AI165" s="70" t="s">
        <v>4557</v>
      </c>
      <c r="AJ165" s="70" t="s">
        <v>1803</v>
      </c>
      <c r="AK165" s="70">
        <v>2</v>
      </c>
      <c r="AL165" s="108" t="s">
        <v>6294</v>
      </c>
      <c r="AM165" t="e">
        <v>#N/A</v>
      </c>
      <c r="AN165" t="e">
        <f t="shared" si="50"/>
        <v>#N/A</v>
      </c>
      <c r="AP165" t="s">
        <v>8085</v>
      </c>
    </row>
    <row r="166" spans="1:42" ht="14.4" hidden="1" customHeight="1" x14ac:dyDescent="0.3">
      <c r="A166" s="59" t="str">
        <f t="shared" si="54"/>
        <v>MPK01-FMCG01-SPO-01</v>
      </c>
      <c r="B166" s="70" t="s">
        <v>1170</v>
      </c>
      <c r="C166" s="70" t="s">
        <v>1987</v>
      </c>
      <c r="D166" s="70" t="s">
        <v>1170</v>
      </c>
      <c r="E166" s="70" t="s">
        <v>17</v>
      </c>
      <c r="F166" s="70" t="s">
        <v>1167</v>
      </c>
      <c r="G166" s="70" t="s">
        <v>5636</v>
      </c>
      <c r="H166" s="70" t="s">
        <v>7426</v>
      </c>
      <c r="I166" s="59" t="s">
        <v>4901</v>
      </c>
      <c r="J166" s="70" t="s">
        <v>7427</v>
      </c>
      <c r="K166" s="59" t="s">
        <v>7425</v>
      </c>
      <c r="L166" s="70" t="str">
        <f t="shared" si="58"/>
        <v>0112004</v>
      </c>
      <c r="M166" s="82" t="s">
        <v>4686</v>
      </c>
      <c r="N166" s="70" t="s">
        <v>2687</v>
      </c>
      <c r="O166" s="59" t="s">
        <v>2505</v>
      </c>
      <c r="P166" s="59" t="str">
        <f>O166</f>
        <v>0112004</v>
      </c>
      <c r="Q166" s="163" t="str">
        <f t="shared" si="49"/>
        <v>0112004@gsfmcg.com</v>
      </c>
      <c r="R166" s="59" t="s">
        <v>2503</v>
      </c>
      <c r="S166" s="59" t="s">
        <v>8194</v>
      </c>
      <c r="T166" s="59" t="str">
        <f>TRIM(CONCATENATE(V166," (",S166,")"))</f>
        <v>Shah Jahan (MPK-01)</v>
      </c>
      <c r="U166" s="70" t="s">
        <v>7429</v>
      </c>
      <c r="V166" s="70" t="s">
        <v>7419</v>
      </c>
      <c r="W166" s="70" t="str">
        <f>TRIM(CONCATENATE(K166," - ",AD166," - ",V166))</f>
        <v>MPK01 - SPO - Shah Jahan</v>
      </c>
      <c r="X166" s="70" t="s">
        <v>8200</v>
      </c>
      <c r="Y166" s="70" t="s">
        <v>6298</v>
      </c>
      <c r="Z166" s="70" t="s">
        <v>774</v>
      </c>
      <c r="AA166" s="171" t="s">
        <v>774</v>
      </c>
      <c r="AB166" s="70" t="s">
        <v>774</v>
      </c>
      <c r="AC166" s="70" t="s">
        <v>1171</v>
      </c>
      <c r="AD166" s="70" t="s">
        <v>163</v>
      </c>
      <c r="AE166" s="82" t="s">
        <v>1162</v>
      </c>
      <c r="AF166" s="70" t="s">
        <v>1171</v>
      </c>
      <c r="AG166" s="70" t="s">
        <v>1159</v>
      </c>
      <c r="AH166" s="70" t="s">
        <v>7433</v>
      </c>
      <c r="AI166" s="70" t="s">
        <v>3570</v>
      </c>
      <c r="AJ166" s="70" t="s">
        <v>3138</v>
      </c>
      <c r="AK166" s="70">
        <v>1</v>
      </c>
      <c r="AL166" s="108" t="s">
        <v>6293</v>
      </c>
      <c r="AM166" t="e">
        <v>#N/A</v>
      </c>
      <c r="AN166" t="e">
        <f t="shared" si="50"/>
        <v>#N/A</v>
      </c>
    </row>
    <row r="167" spans="1:42" ht="14.4" hidden="1" customHeight="1" x14ac:dyDescent="0.3">
      <c r="A167" s="59" t="str">
        <f t="shared" si="54"/>
        <v>MPK01-FMCG01-SPO-02</v>
      </c>
      <c r="B167" s="70" t="s">
        <v>1170</v>
      </c>
      <c r="C167" s="70" t="s">
        <v>1987</v>
      </c>
      <c r="D167" s="70" t="s">
        <v>1170</v>
      </c>
      <c r="E167" s="70" t="s">
        <v>17</v>
      </c>
      <c r="F167" s="70" t="s">
        <v>1167</v>
      </c>
      <c r="G167" s="70" t="s">
        <v>5636</v>
      </c>
      <c r="H167" s="70" t="s">
        <v>7426</v>
      </c>
      <c r="I167" s="59" t="s">
        <v>4901</v>
      </c>
      <c r="J167" s="70" t="s">
        <v>7427</v>
      </c>
      <c r="K167" s="59" t="s">
        <v>7425</v>
      </c>
      <c r="L167" s="70" t="str">
        <f t="shared" si="58"/>
        <v>0111301</v>
      </c>
      <c r="M167" s="82" t="s">
        <v>4686</v>
      </c>
      <c r="N167" s="70" t="s">
        <v>2687</v>
      </c>
      <c r="O167" s="59" t="s">
        <v>8032</v>
      </c>
      <c r="P167" s="59" t="str">
        <f>O167</f>
        <v>0111301</v>
      </c>
      <c r="Q167" s="163" t="str">
        <f t="shared" ref="Q167:Q192" si="61">CONCATENATE(O167,"@gsfmcg.com")</f>
        <v>0111301@gsfmcg.com</v>
      </c>
      <c r="R167" s="59" t="s">
        <v>2505</v>
      </c>
      <c r="S167" s="59" t="s">
        <v>8195</v>
      </c>
      <c r="T167" s="59" t="str">
        <f>TRIM(CONCATENATE(V167," (",S167,")"))</f>
        <v>Dileep Kumar Choudhri (MPK-02)</v>
      </c>
      <c r="U167" s="70" t="s">
        <v>7428</v>
      </c>
      <c r="V167" s="70" t="s">
        <v>8721</v>
      </c>
      <c r="W167" s="70" t="str">
        <f>TRIM(CONCATENATE(K167," - ",AD167," - ",V167))</f>
        <v>MPK01 - SPO - Dileep Kumar Choudhri</v>
      </c>
      <c r="X167" s="70" t="s">
        <v>8201</v>
      </c>
      <c r="Y167" s="70" t="s">
        <v>6298</v>
      </c>
      <c r="Z167" s="70" t="s">
        <v>774</v>
      </c>
      <c r="AA167" s="171" t="s">
        <v>774</v>
      </c>
      <c r="AB167" s="70" t="s">
        <v>774</v>
      </c>
      <c r="AC167" s="70" t="s">
        <v>1171</v>
      </c>
      <c r="AD167" s="70" t="s">
        <v>163</v>
      </c>
      <c r="AE167" s="82" t="s">
        <v>1162</v>
      </c>
      <c r="AF167" s="70" t="s">
        <v>1171</v>
      </c>
      <c r="AG167" s="70" t="s">
        <v>1159</v>
      </c>
      <c r="AH167" s="70" t="s">
        <v>7433</v>
      </c>
      <c r="AI167" s="70" t="s">
        <v>3570</v>
      </c>
      <c r="AJ167" s="70" t="s">
        <v>3138</v>
      </c>
      <c r="AK167" s="70">
        <v>1</v>
      </c>
      <c r="AL167" s="108" t="s">
        <v>6293</v>
      </c>
      <c r="AM167" t="e">
        <v>#N/A</v>
      </c>
      <c r="AN167" t="e">
        <f t="shared" ref="AN167:AN193" si="62">AM167=O167</f>
        <v>#N/A</v>
      </c>
    </row>
    <row r="168" spans="1:42" ht="14.4" hidden="1" customHeight="1" x14ac:dyDescent="0.3">
      <c r="A168" s="59" t="str">
        <f t="shared" si="54"/>
        <v>MPK01-FMCG02-SPO-01</v>
      </c>
      <c r="B168" s="70" t="s">
        <v>1195</v>
      </c>
      <c r="C168" s="70" t="s">
        <v>1988</v>
      </c>
      <c r="D168" s="70" t="s">
        <v>1170</v>
      </c>
      <c r="E168" s="70" t="s">
        <v>17</v>
      </c>
      <c r="F168" s="70" t="s">
        <v>1167</v>
      </c>
      <c r="G168" s="70" t="s">
        <v>5636</v>
      </c>
      <c r="H168" s="70" t="s">
        <v>7426</v>
      </c>
      <c r="I168" s="59" t="s">
        <v>4901</v>
      </c>
      <c r="J168" s="70" t="s">
        <v>7427</v>
      </c>
      <c r="K168" s="59" t="s">
        <v>7425</v>
      </c>
      <c r="L168" s="70" t="str">
        <f t="shared" si="58"/>
        <v>0120003</v>
      </c>
      <c r="M168" s="82" t="s">
        <v>4686</v>
      </c>
      <c r="N168" s="70" t="s">
        <v>2687</v>
      </c>
      <c r="O168" s="59" t="s">
        <v>2552</v>
      </c>
      <c r="P168" s="59" t="str">
        <f>O168</f>
        <v>0120003</v>
      </c>
      <c r="Q168" s="163" t="str">
        <f t="shared" si="61"/>
        <v>0120003@gsfmcg.com</v>
      </c>
      <c r="R168" s="59" t="s">
        <v>2504</v>
      </c>
      <c r="S168" s="59" t="s">
        <v>8196</v>
      </c>
      <c r="T168" s="59" t="str">
        <f>TRIM(CONCATENATE(V168," (",S168,")"))</f>
        <v>Junaid Shaikh (T-MPK-01)</v>
      </c>
      <c r="U168" s="70" t="s">
        <v>8198</v>
      </c>
      <c r="V168" s="70" t="s">
        <v>5841</v>
      </c>
      <c r="W168" s="70" t="str">
        <f>TRIM(CONCATENATE(K168," - ",AD168," - ",V168))</f>
        <v>MPK01 - SPO - Junaid Shaikh</v>
      </c>
      <c r="X168" s="70" t="s">
        <v>8200</v>
      </c>
      <c r="Y168" s="70" t="s">
        <v>6298</v>
      </c>
      <c r="Z168" s="70" t="s">
        <v>774</v>
      </c>
      <c r="AA168" s="171" t="s">
        <v>774</v>
      </c>
      <c r="AB168" s="70" t="s">
        <v>774</v>
      </c>
      <c r="AC168" s="70" t="s">
        <v>1171</v>
      </c>
      <c r="AD168" s="70" t="s">
        <v>163</v>
      </c>
      <c r="AE168" s="82" t="s">
        <v>1162</v>
      </c>
      <c r="AF168" s="70" t="s">
        <v>1171</v>
      </c>
      <c r="AG168" s="70" t="s">
        <v>1159</v>
      </c>
      <c r="AH168" s="70" t="s">
        <v>7433</v>
      </c>
      <c r="AI168" s="70" t="s">
        <v>3570</v>
      </c>
      <c r="AJ168" s="70" t="s">
        <v>3138</v>
      </c>
      <c r="AK168" s="70">
        <v>1</v>
      </c>
      <c r="AL168" s="108" t="s">
        <v>6293</v>
      </c>
      <c r="AM168" t="e">
        <v>#N/A</v>
      </c>
      <c r="AN168" t="e">
        <f t="shared" si="62"/>
        <v>#N/A</v>
      </c>
    </row>
    <row r="169" spans="1:42" ht="14.4" hidden="1" customHeight="1" x14ac:dyDescent="0.3">
      <c r="A169" s="59" t="str">
        <f t="shared" si="54"/>
        <v>MPK01-FMCG02-SPO-02</v>
      </c>
      <c r="B169" s="70" t="s">
        <v>1195</v>
      </c>
      <c r="C169" s="70" t="s">
        <v>1988</v>
      </c>
      <c r="D169" s="70" t="s">
        <v>1170</v>
      </c>
      <c r="E169" s="70" t="s">
        <v>17</v>
      </c>
      <c r="F169" s="70" t="s">
        <v>1167</v>
      </c>
      <c r="G169" s="70" t="s">
        <v>5636</v>
      </c>
      <c r="H169" s="70" t="s">
        <v>7426</v>
      </c>
      <c r="I169" s="59" t="s">
        <v>4901</v>
      </c>
      <c r="J169" s="70" t="s">
        <v>7427</v>
      </c>
      <c r="K169" s="59" t="s">
        <v>7425</v>
      </c>
      <c r="L169" s="70" t="str">
        <f t="shared" si="58"/>
        <v>0111302</v>
      </c>
      <c r="M169" s="82" t="s">
        <v>4686</v>
      </c>
      <c r="N169" s="70" t="s">
        <v>2687</v>
      </c>
      <c r="O169" s="59" t="s">
        <v>8033</v>
      </c>
      <c r="P169" s="59" t="str">
        <f>O169</f>
        <v>0111302</v>
      </c>
      <c r="Q169" s="163" t="str">
        <f t="shared" si="61"/>
        <v>0111302@gsfmcg.com</v>
      </c>
      <c r="R169" s="59" t="s">
        <v>2552</v>
      </c>
      <c r="S169" s="59" t="s">
        <v>8197</v>
      </c>
      <c r="T169" s="59" t="str">
        <f>TRIM(CONCATENATE(V169," (",S169,")"))</f>
        <v>Dileep Kumar (T-MPK-02)</v>
      </c>
      <c r="U169" s="70" t="s">
        <v>7430</v>
      </c>
      <c r="V169" s="70" t="s">
        <v>7421</v>
      </c>
      <c r="W169" s="70" t="str">
        <f>TRIM(CONCATENATE(K169," - ",AD169," - ",V169))</f>
        <v>MPK01 - SPO - Dileep Kumar</v>
      </c>
      <c r="X169" s="70" t="s">
        <v>8201</v>
      </c>
      <c r="Y169" s="70" t="s">
        <v>6298</v>
      </c>
      <c r="Z169" s="70" t="s">
        <v>774</v>
      </c>
      <c r="AA169" s="171" t="s">
        <v>774</v>
      </c>
      <c r="AB169" s="70" t="s">
        <v>774</v>
      </c>
      <c r="AC169" s="70" t="s">
        <v>1171</v>
      </c>
      <c r="AD169" s="70" t="s">
        <v>163</v>
      </c>
      <c r="AE169" s="82" t="s">
        <v>1162</v>
      </c>
      <c r="AF169" s="70" t="s">
        <v>1171</v>
      </c>
      <c r="AG169" s="70" t="s">
        <v>1159</v>
      </c>
      <c r="AH169" s="70" t="s">
        <v>7433</v>
      </c>
      <c r="AI169" s="70" t="s">
        <v>3570</v>
      </c>
      <c r="AJ169" s="70" t="s">
        <v>3138</v>
      </c>
      <c r="AK169" s="70">
        <v>1</v>
      </c>
      <c r="AL169" s="108" t="s">
        <v>6293</v>
      </c>
      <c r="AM169" t="e">
        <v>#N/A</v>
      </c>
      <c r="AN169" t="e">
        <f t="shared" si="62"/>
        <v>#N/A</v>
      </c>
    </row>
    <row r="170" spans="1:42" ht="14.4" hidden="1" customHeight="1" x14ac:dyDescent="0.3">
      <c r="A170" s="59" t="str">
        <f t="shared" si="54"/>
        <v>MPK01-FMCG-SPO-00</v>
      </c>
      <c r="B170" s="70" t="s">
        <v>1171</v>
      </c>
      <c r="C170" s="70" t="s">
        <v>3078</v>
      </c>
      <c r="D170" s="70" t="s">
        <v>1170</v>
      </c>
      <c r="E170" s="70" t="s">
        <v>17</v>
      </c>
      <c r="F170" s="70" t="s">
        <v>1167</v>
      </c>
      <c r="G170" s="70" t="s">
        <v>5636</v>
      </c>
      <c r="H170" s="70" t="s">
        <v>7426</v>
      </c>
      <c r="I170" s="59" t="s">
        <v>4901</v>
      </c>
      <c r="J170" s="70" t="s">
        <v>7427</v>
      </c>
      <c r="K170" s="59" t="s">
        <v>7425</v>
      </c>
      <c r="L170" s="70" t="str">
        <f t="shared" si="58"/>
        <v>0111303</v>
      </c>
      <c r="M170" s="82" t="s">
        <v>4686</v>
      </c>
      <c r="N170" s="70" t="s">
        <v>2687</v>
      </c>
      <c r="O170" s="59" t="s">
        <v>8034</v>
      </c>
      <c r="P170" s="59" t="str">
        <f>O170</f>
        <v>0111303</v>
      </c>
      <c r="Q170" s="163" t="str">
        <f t="shared" si="61"/>
        <v>0111303@gsfmcg.com</v>
      </c>
      <c r="R170" s="59" t="s">
        <v>2507</v>
      </c>
      <c r="S170" s="59" t="s">
        <v>5238</v>
      </c>
      <c r="T170" s="59" t="str">
        <f>TRIM(CONCATENATE(W170))</f>
        <v>MPK01 - FMCG Unmapped</v>
      </c>
      <c r="U170" s="70" t="s">
        <v>7432</v>
      </c>
      <c r="V170" s="70" t="s">
        <v>5921</v>
      </c>
      <c r="W170" s="70" t="str">
        <f>TRIM(CONCATENATE(K170," - ",V170))</f>
        <v>MPK01 - FMCG Unmapped</v>
      </c>
      <c r="X170" s="70" t="s">
        <v>3138</v>
      </c>
      <c r="Y170" s="70" t="s">
        <v>774</v>
      </c>
      <c r="Z170" s="70" t="s">
        <v>774</v>
      </c>
      <c r="AA170" s="171" t="s">
        <v>774</v>
      </c>
      <c r="AB170" s="70" t="s">
        <v>774</v>
      </c>
      <c r="AC170" s="70" t="s">
        <v>1171</v>
      </c>
      <c r="AD170" s="70" t="s">
        <v>163</v>
      </c>
      <c r="AE170" s="82" t="s">
        <v>1162</v>
      </c>
      <c r="AF170" s="70" t="s">
        <v>1171</v>
      </c>
      <c r="AG170" s="70" t="s">
        <v>1159</v>
      </c>
      <c r="AH170" s="70" t="s">
        <v>7433</v>
      </c>
      <c r="AI170" s="70" t="s">
        <v>3570</v>
      </c>
      <c r="AJ170" s="70" t="s">
        <v>3138</v>
      </c>
      <c r="AK170" s="70">
        <v>0</v>
      </c>
      <c r="AL170" s="108" t="s">
        <v>5606</v>
      </c>
      <c r="AM170" t="e">
        <v>#N/A</v>
      </c>
      <c r="AN170" t="e">
        <f t="shared" si="62"/>
        <v>#N/A</v>
      </c>
      <c r="AP170" t="s">
        <v>8085</v>
      </c>
    </row>
    <row r="171" spans="1:42" ht="14.4" hidden="1" customHeight="1" x14ac:dyDescent="0.3">
      <c r="A171" s="59" t="str">
        <f t="shared" si="54"/>
        <v>MPK01-FMCG-ASM-01</v>
      </c>
      <c r="B171" s="70" t="s">
        <v>1171</v>
      </c>
      <c r="C171" s="70" t="s">
        <v>3078</v>
      </c>
      <c r="D171" s="70" t="s">
        <v>1170</v>
      </c>
      <c r="E171" s="70" t="s">
        <v>17</v>
      </c>
      <c r="F171" s="70" t="s">
        <v>1167</v>
      </c>
      <c r="G171" s="70" t="s">
        <v>5636</v>
      </c>
      <c r="H171" s="70" t="s">
        <v>7426</v>
      </c>
      <c r="I171" s="59" t="s">
        <v>4901</v>
      </c>
      <c r="J171" s="70" t="s">
        <v>7427</v>
      </c>
      <c r="K171" s="59" t="s">
        <v>7425</v>
      </c>
      <c r="L171" s="70" t="str">
        <f t="shared" si="58"/>
        <v>01113</v>
      </c>
      <c r="M171" s="82" t="s">
        <v>4686</v>
      </c>
      <c r="N171" s="70" t="s">
        <v>2687</v>
      </c>
      <c r="O171" s="59" t="s">
        <v>8035</v>
      </c>
      <c r="P171" s="59" t="str">
        <f>O170</f>
        <v>0111303</v>
      </c>
      <c r="Q171" s="163" t="str">
        <f t="shared" si="61"/>
        <v>01113@gsfmcg.com</v>
      </c>
      <c r="R171" s="59" t="s">
        <v>2743</v>
      </c>
      <c r="S171" s="59" t="s">
        <v>7809</v>
      </c>
      <c r="T171" s="59" t="str">
        <f>V171</f>
        <v>Kamil Sardar</v>
      </c>
      <c r="U171" s="70" t="s">
        <v>7433</v>
      </c>
      <c r="V171" s="70" t="s">
        <v>3570</v>
      </c>
      <c r="W171" s="70" t="str">
        <f>TRIM(CONCATENATE(K171," - ",AD171," - ",V171))</f>
        <v>MPK01 - ASM - Kamil Sardar</v>
      </c>
      <c r="X171" s="70" t="s">
        <v>3138</v>
      </c>
      <c r="Y171" s="70" t="s">
        <v>774</v>
      </c>
      <c r="Z171" s="70" t="s">
        <v>774</v>
      </c>
      <c r="AA171" s="171" t="s">
        <v>774</v>
      </c>
      <c r="AB171" s="70" t="s">
        <v>774</v>
      </c>
      <c r="AC171" s="70" t="s">
        <v>1219</v>
      </c>
      <c r="AD171" s="70" t="s">
        <v>1028</v>
      </c>
      <c r="AE171" s="82" t="s">
        <v>3414</v>
      </c>
      <c r="AF171" s="70" t="s">
        <v>1171</v>
      </c>
      <c r="AG171" s="70" t="s">
        <v>1159</v>
      </c>
      <c r="AH171" s="70" t="s">
        <v>3278</v>
      </c>
      <c r="AI171" s="70" t="s">
        <v>4557</v>
      </c>
      <c r="AJ171" s="70" t="s">
        <v>1803</v>
      </c>
      <c r="AK171" s="70">
        <v>2</v>
      </c>
      <c r="AL171" s="108" t="s">
        <v>6294</v>
      </c>
      <c r="AM171" t="e">
        <v>#N/A</v>
      </c>
      <c r="AN171" t="e">
        <f t="shared" si="62"/>
        <v>#N/A</v>
      </c>
      <c r="AP171" t="s">
        <v>8085</v>
      </c>
    </row>
    <row r="172" spans="1:42" ht="14.4" hidden="1" customHeight="1" x14ac:dyDescent="0.3">
      <c r="A172" s="59" t="str">
        <f t="shared" ref="A172:A186" si="63">U172</f>
        <v>HYD02-FMCG01-TE-01</v>
      </c>
      <c r="B172" s="70" t="s">
        <v>1170</v>
      </c>
      <c r="C172" s="70" t="s">
        <v>1987</v>
      </c>
      <c r="D172" s="70" t="s">
        <v>1170</v>
      </c>
      <c r="E172" s="70" t="s">
        <v>17</v>
      </c>
      <c r="F172" s="70" t="s">
        <v>1167</v>
      </c>
      <c r="G172" s="70" t="s">
        <v>5636</v>
      </c>
      <c r="H172" s="70" t="s">
        <v>1216</v>
      </c>
      <c r="I172" s="59" t="s">
        <v>4901</v>
      </c>
      <c r="J172" s="70" t="s">
        <v>3141</v>
      </c>
      <c r="K172" s="59" t="s">
        <v>8086</v>
      </c>
      <c r="L172" s="70" t="str">
        <f>O172</f>
        <v>0120002</v>
      </c>
      <c r="M172" s="82" t="s">
        <v>4686</v>
      </c>
      <c r="N172" s="70" t="s">
        <v>2687</v>
      </c>
      <c r="O172" s="59" t="s">
        <v>2551</v>
      </c>
      <c r="P172" s="59" t="str">
        <f>O172</f>
        <v>0120002</v>
      </c>
      <c r="Q172" s="163" t="str">
        <f t="shared" ref="Q172:Q186" si="64">CONCATENATE(O172,"@gsfmcg.com")</f>
        <v>0120002@gsfmcg.com</v>
      </c>
      <c r="R172" s="59" t="s">
        <v>5587</v>
      </c>
      <c r="S172" s="59" t="s">
        <v>8139</v>
      </c>
      <c r="T172" s="59" t="str">
        <f>V172</f>
        <v>M. Ali Memon</v>
      </c>
      <c r="U172" s="70" t="s">
        <v>8140</v>
      </c>
      <c r="V172" s="70" t="s">
        <v>3137</v>
      </c>
      <c r="W172" s="70" t="str">
        <f>TRIM(CONCATENATE(K172," - ",AD172," - ",V172))</f>
        <v>HYD02 - TE - M. Ali Memon</v>
      </c>
      <c r="X172" s="70" t="s">
        <v>1803</v>
      </c>
      <c r="Y172" s="70" t="s">
        <v>774</v>
      </c>
      <c r="Z172" s="70" t="s">
        <v>774</v>
      </c>
      <c r="AA172" s="171" t="s">
        <v>774</v>
      </c>
      <c r="AB172" s="70" t="s">
        <v>774</v>
      </c>
      <c r="AC172" s="70" t="s">
        <v>1809</v>
      </c>
      <c r="AD172" s="70" t="s">
        <v>8137</v>
      </c>
      <c r="AE172" s="82" t="s">
        <v>1162</v>
      </c>
      <c r="AF172" s="70" t="s">
        <v>1171</v>
      </c>
      <c r="AG172" s="70" t="s">
        <v>1159</v>
      </c>
      <c r="AH172" s="70" t="s">
        <v>3278</v>
      </c>
      <c r="AI172" s="70" t="s">
        <v>4557</v>
      </c>
      <c r="AJ172" s="70" t="s">
        <v>1803</v>
      </c>
      <c r="AK172" s="70">
        <v>2</v>
      </c>
      <c r="AL172" s="108" t="s">
        <v>8142</v>
      </c>
      <c r="AN172" t="b">
        <f t="shared" ref="AN172:AN186" si="65">AM172=O172</f>
        <v>0</v>
      </c>
      <c r="AP172" t="s">
        <v>8085</v>
      </c>
    </row>
    <row r="173" spans="1:42" ht="16.8" hidden="1" customHeight="1" x14ac:dyDescent="0.3">
      <c r="A173" s="59" t="str">
        <f t="shared" si="63"/>
        <v>STH-B-FMCG-RSM-00</v>
      </c>
      <c r="B173" s="70" t="s">
        <v>1171</v>
      </c>
      <c r="C173" s="70" t="s">
        <v>3078</v>
      </c>
      <c r="D173" s="70" t="s">
        <v>1170</v>
      </c>
      <c r="E173" s="70" t="s">
        <v>17</v>
      </c>
      <c r="F173" s="70" t="s">
        <v>1167</v>
      </c>
      <c r="G173" s="70" t="s">
        <v>5636</v>
      </c>
      <c r="H173" s="70" t="s">
        <v>1195</v>
      </c>
      <c r="I173" s="59" t="s">
        <v>4901</v>
      </c>
      <c r="J173" s="70" t="s">
        <v>3136</v>
      </c>
      <c r="K173" s="59" t="s">
        <v>6358</v>
      </c>
      <c r="L173" s="99" t="str">
        <f>O173</f>
        <v>0130701</v>
      </c>
      <c r="M173" s="82" t="s">
        <v>4686</v>
      </c>
      <c r="N173" s="70" t="s">
        <v>2687</v>
      </c>
      <c r="O173" s="82" t="s">
        <v>8812</v>
      </c>
      <c r="P173" s="59" t="str">
        <f>O173</f>
        <v>0130701</v>
      </c>
      <c r="Q173" s="163" t="str">
        <f t="shared" si="64"/>
        <v>0130701@gsfmcg.com</v>
      </c>
      <c r="R173" s="59">
        <v>16</v>
      </c>
      <c r="S173" s="70" t="s">
        <v>6725</v>
      </c>
      <c r="T173" s="59" t="str">
        <f>W173</f>
        <v>STH-B - RSM - FMCG Unmapped</v>
      </c>
      <c r="U173" s="70" t="s">
        <v>6725</v>
      </c>
      <c r="V173" s="70" t="s">
        <v>5921</v>
      </c>
      <c r="W173" s="70" t="str">
        <f>TRIM(CONCATENATE(G173," - ",AD173," - ",V173))</f>
        <v>STH-B - RSM - FMCG Unmapped</v>
      </c>
      <c r="X173" s="70" t="s">
        <v>1803</v>
      </c>
      <c r="Y173" s="70" t="s">
        <v>774</v>
      </c>
      <c r="Z173" s="70" t="s">
        <v>774</v>
      </c>
      <c r="AA173" s="171" t="s">
        <v>774</v>
      </c>
      <c r="AB173" s="70" t="s">
        <v>774</v>
      </c>
      <c r="AC173" s="70" t="s">
        <v>1806</v>
      </c>
      <c r="AD173" s="70" t="s">
        <v>1146</v>
      </c>
      <c r="AE173" s="82" t="s">
        <v>3414</v>
      </c>
      <c r="AF173" s="70" t="s">
        <v>1171</v>
      </c>
      <c r="AG173" s="70" t="s">
        <v>1159</v>
      </c>
      <c r="AH173" s="70" t="s">
        <v>3278</v>
      </c>
      <c r="AI173" s="70" t="s">
        <v>4557</v>
      </c>
      <c r="AJ173" s="70" t="s">
        <v>1803</v>
      </c>
      <c r="AK173" s="81">
        <v>0</v>
      </c>
      <c r="AL173" s="108" t="s">
        <v>5606</v>
      </c>
      <c r="AM173" t="e">
        <v>#N/A</v>
      </c>
      <c r="AN173" t="e">
        <f t="shared" si="65"/>
        <v>#N/A</v>
      </c>
    </row>
    <row r="174" spans="1:42" ht="14.4" hidden="1" customHeight="1" x14ac:dyDescent="0.3">
      <c r="A174" s="59" t="str">
        <f t="shared" si="63"/>
        <v>STH-B-FMCG-RSM-01</v>
      </c>
      <c r="B174" s="70" t="s">
        <v>1171</v>
      </c>
      <c r="C174" s="70" t="s">
        <v>3078</v>
      </c>
      <c r="D174" s="70" t="s">
        <v>1170</v>
      </c>
      <c r="E174" s="70" t="s">
        <v>17</v>
      </c>
      <c r="F174" s="70" t="s">
        <v>1167</v>
      </c>
      <c r="G174" s="70" t="s">
        <v>5636</v>
      </c>
      <c r="H174" s="70" t="s">
        <v>1195</v>
      </c>
      <c r="I174" s="59" t="s">
        <v>4901</v>
      </c>
      <c r="J174" s="70" t="s">
        <v>3136</v>
      </c>
      <c r="K174" s="59" t="s">
        <v>6358</v>
      </c>
      <c r="L174" s="99" t="str">
        <f>O174</f>
        <v>15</v>
      </c>
      <c r="M174" s="82" t="s">
        <v>4686</v>
      </c>
      <c r="N174" s="70" t="s">
        <v>2687</v>
      </c>
      <c r="O174" s="59" t="s">
        <v>2485</v>
      </c>
      <c r="P174" s="59" t="str">
        <f>O173</f>
        <v>0130701</v>
      </c>
      <c r="Q174" s="163" t="str">
        <f t="shared" si="64"/>
        <v>15@gsfmcg.com</v>
      </c>
      <c r="R174" s="59">
        <v>16</v>
      </c>
      <c r="S174" s="59" t="s">
        <v>3278</v>
      </c>
      <c r="T174" s="59" t="str">
        <f>V174</f>
        <v>Nadeem Farooqui</v>
      </c>
      <c r="U174" s="70" t="s">
        <v>3278</v>
      </c>
      <c r="V174" s="70" t="s">
        <v>4557</v>
      </c>
      <c r="W174" s="70" t="str">
        <f>TRIM(CONCATENATE(G174," - ",AD174," - ",V174))</f>
        <v>STH-B - RSM - Nadeem Farooqui</v>
      </c>
      <c r="X174" s="70" t="s">
        <v>1803</v>
      </c>
      <c r="Y174" s="70" t="s">
        <v>774</v>
      </c>
      <c r="Z174" s="70" t="s">
        <v>774</v>
      </c>
      <c r="AA174" s="171" t="s">
        <v>774</v>
      </c>
      <c r="AB174" s="70" t="s">
        <v>774</v>
      </c>
      <c r="AC174" s="70" t="s">
        <v>1806</v>
      </c>
      <c r="AD174" s="70" t="s">
        <v>1146</v>
      </c>
      <c r="AE174" s="82" t="s">
        <v>2488</v>
      </c>
      <c r="AF174" s="70" t="s">
        <v>1171</v>
      </c>
      <c r="AG174" s="70" t="s">
        <v>1159</v>
      </c>
      <c r="AH174" s="70" t="s">
        <v>3280</v>
      </c>
      <c r="AI174" s="70" t="s">
        <v>644</v>
      </c>
      <c r="AJ174" s="70" t="s">
        <v>18</v>
      </c>
      <c r="AK174" s="81">
        <v>3</v>
      </c>
      <c r="AL174" s="108" t="s">
        <v>6294</v>
      </c>
      <c r="AM174" t="e">
        <v>#N/A</v>
      </c>
      <c r="AN174" t="e">
        <f t="shared" si="65"/>
        <v>#N/A</v>
      </c>
    </row>
    <row r="175" spans="1:42" ht="14.4" hidden="1" customHeight="1" x14ac:dyDescent="0.3">
      <c r="A175" s="59" t="str">
        <f t="shared" si="63"/>
        <v>QTA01-FMCG01-SPO-01</v>
      </c>
      <c r="B175" s="70" t="s">
        <v>1170</v>
      </c>
      <c r="C175" s="70" t="s">
        <v>1987</v>
      </c>
      <c r="D175" s="70" t="s">
        <v>1911</v>
      </c>
      <c r="E175" s="70" t="s">
        <v>17</v>
      </c>
      <c r="F175" s="70" t="s">
        <v>6354</v>
      </c>
      <c r="G175" s="70" t="s">
        <v>6355</v>
      </c>
      <c r="H175" s="70" t="s">
        <v>1217</v>
      </c>
      <c r="I175" s="70" t="s">
        <v>4902</v>
      </c>
      <c r="J175" s="70" t="s">
        <v>2942</v>
      </c>
      <c r="K175" s="59" t="s">
        <v>6372</v>
      </c>
      <c r="L175" s="70" t="str">
        <f t="shared" ref="L175:L186" si="66">O175</f>
        <v>0117001</v>
      </c>
      <c r="M175" s="82" t="s">
        <v>4686</v>
      </c>
      <c r="N175" s="70" t="s">
        <v>2687</v>
      </c>
      <c r="O175" s="82" t="s">
        <v>2530</v>
      </c>
      <c r="P175" s="59" t="str">
        <f>O175</f>
        <v>0117001</v>
      </c>
      <c r="Q175" s="163" t="str">
        <f t="shared" si="64"/>
        <v>0117001@gsfmcg.com</v>
      </c>
      <c r="R175" s="59" t="s">
        <v>2530</v>
      </c>
      <c r="S175" s="59" t="s">
        <v>227</v>
      </c>
      <c r="T175" s="59" t="str">
        <f>TRIM(CONCATENATE(V175," (",S175,")"))</f>
        <v>Ravi Kumar (QTA-01)</v>
      </c>
      <c r="U175" s="70" t="s">
        <v>3027</v>
      </c>
      <c r="V175" s="70" t="s">
        <v>7403</v>
      </c>
      <c r="W175" s="70" t="str">
        <f>TRIM(CONCATENATE(K175," - ",AD175," - ",V175))</f>
        <v>QTA01 - SPO - Ravi Kumar</v>
      </c>
      <c r="X175" s="70" t="s">
        <v>62</v>
      </c>
      <c r="Y175" s="70" t="s">
        <v>6305</v>
      </c>
      <c r="Z175" s="70" t="s">
        <v>774</v>
      </c>
      <c r="AA175" s="171" t="s">
        <v>774</v>
      </c>
      <c r="AB175" s="70" t="s">
        <v>774</v>
      </c>
      <c r="AC175" s="70" t="s">
        <v>1171</v>
      </c>
      <c r="AD175" s="70" t="s">
        <v>163</v>
      </c>
      <c r="AE175" s="82" t="s">
        <v>1162</v>
      </c>
      <c r="AF175" s="70" t="s">
        <v>1171</v>
      </c>
      <c r="AG175" s="70" t="s">
        <v>1159</v>
      </c>
      <c r="AH175" s="70" t="s">
        <v>3247</v>
      </c>
      <c r="AI175" s="70" t="s">
        <v>5852</v>
      </c>
      <c r="AJ175" s="70" t="s">
        <v>62</v>
      </c>
      <c r="AK175" s="70">
        <v>1</v>
      </c>
      <c r="AL175" s="108" t="s">
        <v>6293</v>
      </c>
      <c r="AM175" t="e">
        <v>#N/A</v>
      </c>
      <c r="AN175" t="e">
        <f t="shared" si="65"/>
        <v>#N/A</v>
      </c>
    </row>
    <row r="176" spans="1:42" ht="14.4" hidden="1" customHeight="1" x14ac:dyDescent="0.3">
      <c r="A176" s="59" t="str">
        <f t="shared" si="63"/>
        <v>QTA01-FMCG01-SPO-02</v>
      </c>
      <c r="B176" s="70" t="s">
        <v>1170</v>
      </c>
      <c r="C176" s="70" t="s">
        <v>1987</v>
      </c>
      <c r="D176" s="70" t="s">
        <v>1911</v>
      </c>
      <c r="E176" s="70" t="s">
        <v>17</v>
      </c>
      <c r="F176" s="70" t="s">
        <v>6354</v>
      </c>
      <c r="G176" s="70" t="s">
        <v>6355</v>
      </c>
      <c r="H176" s="70" t="s">
        <v>1217</v>
      </c>
      <c r="I176" s="70" t="s">
        <v>4902</v>
      </c>
      <c r="J176" s="70" t="s">
        <v>2942</v>
      </c>
      <c r="K176" s="59" t="s">
        <v>6372</v>
      </c>
      <c r="L176" s="70" t="str">
        <f t="shared" si="66"/>
        <v>0117002</v>
      </c>
      <c r="M176" s="82" t="s">
        <v>4686</v>
      </c>
      <c r="N176" s="70" t="s">
        <v>2687</v>
      </c>
      <c r="O176" s="59" t="s">
        <v>2531</v>
      </c>
      <c r="P176" s="59" t="str">
        <f>O176</f>
        <v>0117002</v>
      </c>
      <c r="Q176" s="163" t="str">
        <f t="shared" si="64"/>
        <v>0117002@gsfmcg.com</v>
      </c>
      <c r="R176" s="59" t="s">
        <v>2531</v>
      </c>
      <c r="S176" s="59" t="s">
        <v>231</v>
      </c>
      <c r="T176" s="59" t="str">
        <f>TRIM(CONCATENATE(V176," (",S176,")"))</f>
        <v>Ghulam Abbas (QTA-02)</v>
      </c>
      <c r="U176" s="70" t="s">
        <v>3028</v>
      </c>
      <c r="V176" s="70" t="s">
        <v>232</v>
      </c>
      <c r="W176" s="70" t="str">
        <f>TRIM(CONCATENATE(K176," - ",AD176," - ",V176))</f>
        <v>QTA01 - SPO - Ghulam Abbas</v>
      </c>
      <c r="X176" s="70" t="s">
        <v>62</v>
      </c>
      <c r="Y176" s="70" t="s">
        <v>6298</v>
      </c>
      <c r="Z176" s="70" t="s">
        <v>774</v>
      </c>
      <c r="AA176" s="171" t="s">
        <v>774</v>
      </c>
      <c r="AB176" s="70" t="s">
        <v>774</v>
      </c>
      <c r="AC176" s="70" t="s">
        <v>1171</v>
      </c>
      <c r="AD176" s="70" t="s">
        <v>163</v>
      </c>
      <c r="AE176" s="82" t="s">
        <v>1162</v>
      </c>
      <c r="AF176" s="70" t="s">
        <v>1171</v>
      </c>
      <c r="AG176" s="70" t="s">
        <v>1159</v>
      </c>
      <c r="AH176" s="70" t="s">
        <v>3247</v>
      </c>
      <c r="AI176" s="70" t="s">
        <v>5852</v>
      </c>
      <c r="AJ176" s="70" t="s">
        <v>62</v>
      </c>
      <c r="AK176" s="70">
        <v>1</v>
      </c>
      <c r="AL176" s="108" t="s">
        <v>6293</v>
      </c>
      <c r="AM176" t="e">
        <v>#N/A</v>
      </c>
      <c r="AN176" t="e">
        <f t="shared" si="65"/>
        <v>#N/A</v>
      </c>
    </row>
    <row r="177" spans="1:42" ht="14.4" hidden="1" customHeight="1" x14ac:dyDescent="0.3">
      <c r="A177" s="59" t="str">
        <f t="shared" si="63"/>
        <v>QTA01-FMCG02-SPO-01</v>
      </c>
      <c r="B177" s="70" t="s">
        <v>1195</v>
      </c>
      <c r="C177" s="70" t="s">
        <v>1988</v>
      </c>
      <c r="D177" s="70" t="s">
        <v>1911</v>
      </c>
      <c r="E177" s="70" t="s">
        <v>17</v>
      </c>
      <c r="F177" s="70" t="s">
        <v>6354</v>
      </c>
      <c r="G177" s="70" t="s">
        <v>6355</v>
      </c>
      <c r="H177" s="70" t="s">
        <v>1217</v>
      </c>
      <c r="I177" s="70" t="s">
        <v>4902</v>
      </c>
      <c r="J177" s="70" t="s">
        <v>2942</v>
      </c>
      <c r="K177" s="59" t="s">
        <v>6372</v>
      </c>
      <c r="L177" s="70" t="str">
        <f t="shared" si="66"/>
        <v>0117005</v>
      </c>
      <c r="M177" s="82" t="s">
        <v>4686</v>
      </c>
      <c r="N177" s="70" t="s">
        <v>2687</v>
      </c>
      <c r="O177" s="59" t="s">
        <v>2574</v>
      </c>
      <c r="P177" s="59" t="str">
        <f>O177</f>
        <v>0117005</v>
      </c>
      <c r="Q177" s="163" t="str">
        <f t="shared" si="64"/>
        <v>0117005@gsfmcg.com</v>
      </c>
      <c r="R177" s="59" t="s">
        <v>2574</v>
      </c>
      <c r="S177" s="59" t="s">
        <v>472</v>
      </c>
      <c r="T177" s="59" t="str">
        <f>TRIM(CONCATENATE(V177," (",S177,")"))</f>
        <v>Anil Kumar (T-QTA-01)</v>
      </c>
      <c r="U177" s="70" t="s">
        <v>3029</v>
      </c>
      <c r="V177" s="70" t="s">
        <v>7404</v>
      </c>
      <c r="W177" s="70" t="str">
        <f>TRIM(CONCATENATE(K177," - ",AD177," - ",V177))</f>
        <v>QTA01 - SPO - Anil Kumar</v>
      </c>
      <c r="X177" s="70" t="s">
        <v>62</v>
      </c>
      <c r="Y177" s="70" t="s">
        <v>6298</v>
      </c>
      <c r="Z177" s="70" t="s">
        <v>774</v>
      </c>
      <c r="AA177" s="171" t="s">
        <v>774</v>
      </c>
      <c r="AB177" s="70" t="s">
        <v>774</v>
      </c>
      <c r="AC177" s="70" t="s">
        <v>1171</v>
      </c>
      <c r="AD177" s="70" t="s">
        <v>163</v>
      </c>
      <c r="AE177" s="82" t="s">
        <v>1162</v>
      </c>
      <c r="AF177" s="70" t="s">
        <v>1171</v>
      </c>
      <c r="AG177" s="70" t="s">
        <v>1159</v>
      </c>
      <c r="AH177" s="70" t="s">
        <v>3247</v>
      </c>
      <c r="AI177" s="70" t="s">
        <v>5852</v>
      </c>
      <c r="AJ177" s="70" t="s">
        <v>62</v>
      </c>
      <c r="AK177" s="70">
        <v>1</v>
      </c>
      <c r="AL177" s="108" t="s">
        <v>6293</v>
      </c>
      <c r="AM177" t="e">
        <v>#N/A</v>
      </c>
      <c r="AN177" t="e">
        <f t="shared" si="65"/>
        <v>#N/A</v>
      </c>
    </row>
    <row r="178" spans="1:42" ht="14.4" hidden="1" customHeight="1" x14ac:dyDescent="0.3">
      <c r="A178" s="59" t="str">
        <f t="shared" si="63"/>
        <v>QTA01-FMCG02-SPO-02</v>
      </c>
      <c r="B178" s="70" t="s">
        <v>1195</v>
      </c>
      <c r="C178" s="70" t="s">
        <v>1988</v>
      </c>
      <c r="D178" s="70" t="s">
        <v>1911</v>
      </c>
      <c r="E178" s="70" t="s">
        <v>17</v>
      </c>
      <c r="F178" s="70" t="s">
        <v>6354</v>
      </c>
      <c r="G178" s="70" t="s">
        <v>6355</v>
      </c>
      <c r="H178" s="70" t="s">
        <v>1217</v>
      </c>
      <c r="I178" s="70" t="s">
        <v>4902</v>
      </c>
      <c r="J178" s="70" t="s">
        <v>2942</v>
      </c>
      <c r="K178" s="59" t="s">
        <v>6372</v>
      </c>
      <c r="L178" s="70" t="str">
        <f t="shared" si="66"/>
        <v>0117008</v>
      </c>
      <c r="M178" s="82" t="s">
        <v>4686</v>
      </c>
      <c r="N178" s="70" t="s">
        <v>2687</v>
      </c>
      <c r="O178" s="59" t="s">
        <v>8046</v>
      </c>
      <c r="P178" s="59" t="str">
        <f>O178</f>
        <v>0117008</v>
      </c>
      <c r="Q178" s="163" t="str">
        <f t="shared" si="64"/>
        <v>0117008@gsfmcg.com</v>
      </c>
      <c r="R178" s="59" t="s">
        <v>2574</v>
      </c>
      <c r="S178" s="59" t="s">
        <v>7402</v>
      </c>
      <c r="T178" s="59" t="str">
        <f>TRIM(CONCATENATE(V178," (",S178,")"))</f>
        <v>Junaid Zareen (T-QTA-02)</v>
      </c>
      <c r="U178" s="70" t="s">
        <v>7406</v>
      </c>
      <c r="V178" s="70" t="s">
        <v>7405</v>
      </c>
      <c r="W178" s="70" t="str">
        <f>TRIM(CONCATENATE(K178," - ",AD178," - ",V178))</f>
        <v>QTA01 - SPO - Junaid Zareen</v>
      </c>
      <c r="X178" s="70" t="s">
        <v>62</v>
      </c>
      <c r="Y178" s="70" t="s">
        <v>6298</v>
      </c>
      <c r="Z178" s="70" t="s">
        <v>774</v>
      </c>
      <c r="AA178" s="171" t="s">
        <v>774</v>
      </c>
      <c r="AB178" s="70" t="s">
        <v>774</v>
      </c>
      <c r="AC178" s="70" t="s">
        <v>1171</v>
      </c>
      <c r="AD178" s="70" t="s">
        <v>163</v>
      </c>
      <c r="AE178" s="82" t="s">
        <v>1162</v>
      </c>
      <c r="AF178" s="70" t="s">
        <v>1171</v>
      </c>
      <c r="AG178" s="70" t="s">
        <v>1159</v>
      </c>
      <c r="AH178" s="70" t="s">
        <v>3247</v>
      </c>
      <c r="AI178" s="70" t="s">
        <v>5852</v>
      </c>
      <c r="AJ178" s="70" t="s">
        <v>62</v>
      </c>
      <c r="AK178" s="70">
        <v>1</v>
      </c>
      <c r="AL178" s="108" t="s">
        <v>6293</v>
      </c>
      <c r="AM178" t="e">
        <v>#N/A</v>
      </c>
      <c r="AN178" t="e">
        <f t="shared" si="65"/>
        <v>#N/A</v>
      </c>
    </row>
    <row r="179" spans="1:42" ht="14.4" hidden="1" customHeight="1" x14ac:dyDescent="0.3">
      <c r="A179" s="59" t="str">
        <f t="shared" si="63"/>
        <v>QTA01-FMCG-SPO-00</v>
      </c>
      <c r="B179" s="70" t="s">
        <v>1171</v>
      </c>
      <c r="C179" s="70" t="s">
        <v>3078</v>
      </c>
      <c r="D179" s="70" t="s">
        <v>1911</v>
      </c>
      <c r="E179" s="70" t="s">
        <v>17</v>
      </c>
      <c r="F179" s="70" t="s">
        <v>6354</v>
      </c>
      <c r="G179" s="70" t="s">
        <v>6355</v>
      </c>
      <c r="H179" s="70" t="s">
        <v>1217</v>
      </c>
      <c r="I179" s="70" t="s">
        <v>4902</v>
      </c>
      <c r="J179" s="70" t="s">
        <v>2942</v>
      </c>
      <c r="K179" s="59" t="s">
        <v>6372</v>
      </c>
      <c r="L179" s="70" t="str">
        <f t="shared" si="66"/>
        <v>0117003</v>
      </c>
      <c r="M179" s="82" t="s">
        <v>4686</v>
      </c>
      <c r="N179" s="70" t="s">
        <v>2687</v>
      </c>
      <c r="O179" s="59" t="s">
        <v>2532</v>
      </c>
      <c r="P179" s="59" t="str">
        <f>O179</f>
        <v>0117003</v>
      </c>
      <c r="Q179" s="163" t="str">
        <f t="shared" si="64"/>
        <v>0117003@gsfmcg.com</v>
      </c>
      <c r="R179" s="59" t="s">
        <v>2532</v>
      </c>
      <c r="S179" s="59" t="s">
        <v>5238</v>
      </c>
      <c r="T179" s="59" t="str">
        <f>TRIM(CONCATENATE(W179))</f>
        <v>QTA01 - FMCG Unmapped</v>
      </c>
      <c r="U179" s="70" t="s">
        <v>3403</v>
      </c>
      <c r="V179" s="70" t="s">
        <v>5921</v>
      </c>
      <c r="W179" s="70" t="str">
        <f>TRIM(CONCATENATE(K179," - ",V179))</f>
        <v>QTA01 - FMCG Unmapped</v>
      </c>
      <c r="X179" s="70" t="s">
        <v>62</v>
      </c>
      <c r="Y179" s="70" t="s">
        <v>774</v>
      </c>
      <c r="Z179" s="70" t="s">
        <v>774</v>
      </c>
      <c r="AA179" s="171" t="s">
        <v>774</v>
      </c>
      <c r="AB179" s="70" t="s">
        <v>774</v>
      </c>
      <c r="AC179" s="70" t="s">
        <v>1171</v>
      </c>
      <c r="AD179" s="70" t="s">
        <v>163</v>
      </c>
      <c r="AE179" s="82" t="s">
        <v>1162</v>
      </c>
      <c r="AF179" s="70" t="s">
        <v>1171</v>
      </c>
      <c r="AG179" s="70" t="s">
        <v>1159</v>
      </c>
      <c r="AH179" s="70" t="s">
        <v>3247</v>
      </c>
      <c r="AI179" s="70" t="s">
        <v>5852</v>
      </c>
      <c r="AJ179" s="70" t="s">
        <v>62</v>
      </c>
      <c r="AK179" s="70">
        <v>0</v>
      </c>
      <c r="AL179" s="108" t="s">
        <v>5606</v>
      </c>
      <c r="AM179" t="s">
        <v>2532</v>
      </c>
      <c r="AN179" t="b">
        <f t="shared" si="65"/>
        <v>1</v>
      </c>
      <c r="AP179" t="s">
        <v>8085</v>
      </c>
    </row>
    <row r="180" spans="1:42" ht="14.4" hidden="1" customHeight="1" x14ac:dyDescent="0.3">
      <c r="A180" s="59" t="str">
        <f t="shared" si="63"/>
        <v>QTA01-FMCG-ASM-01</v>
      </c>
      <c r="B180" s="70" t="s">
        <v>1171</v>
      </c>
      <c r="C180" s="70" t="s">
        <v>3078</v>
      </c>
      <c r="D180" s="70" t="s">
        <v>1911</v>
      </c>
      <c r="E180" s="70" t="s">
        <v>17</v>
      </c>
      <c r="F180" s="70" t="s">
        <v>6354</v>
      </c>
      <c r="G180" s="70" t="s">
        <v>6355</v>
      </c>
      <c r="H180" s="70" t="s">
        <v>1217</v>
      </c>
      <c r="I180" s="70" t="s">
        <v>4902</v>
      </c>
      <c r="J180" s="70" t="s">
        <v>2942</v>
      </c>
      <c r="K180" s="59" t="s">
        <v>6372</v>
      </c>
      <c r="L180" s="70" t="str">
        <f t="shared" si="66"/>
        <v>01170</v>
      </c>
      <c r="M180" s="82" t="s">
        <v>4686</v>
      </c>
      <c r="N180" s="70" t="s">
        <v>2687</v>
      </c>
      <c r="O180" s="59" t="s">
        <v>2747</v>
      </c>
      <c r="P180" s="59" t="str">
        <f>O179</f>
        <v>0117003</v>
      </c>
      <c r="Q180" s="163" t="str">
        <f t="shared" si="64"/>
        <v>01170@gsfmcg.com</v>
      </c>
      <c r="R180" s="59" t="s">
        <v>3843</v>
      </c>
      <c r="S180" s="59" t="s">
        <v>7810</v>
      </c>
      <c r="T180" s="59" t="str">
        <f>V180</f>
        <v>M. Yousuf</v>
      </c>
      <c r="U180" s="70" t="s">
        <v>3247</v>
      </c>
      <c r="V180" s="70" t="s">
        <v>5852</v>
      </c>
      <c r="W180" s="70" t="str">
        <f>TRIM(CONCATENATE(K180," - ",AD180," - ",V180))</f>
        <v>QTA01 - ASM - M. Yousuf</v>
      </c>
      <c r="X180" s="70" t="s">
        <v>62</v>
      </c>
      <c r="Y180" s="70" t="s">
        <v>774</v>
      </c>
      <c r="Z180" s="70" t="s">
        <v>774</v>
      </c>
      <c r="AA180" s="171" t="s">
        <v>774</v>
      </c>
      <c r="AB180" s="70" t="s">
        <v>774</v>
      </c>
      <c r="AC180" s="70" t="s">
        <v>1219</v>
      </c>
      <c r="AD180" s="70" t="s">
        <v>1028</v>
      </c>
      <c r="AE180" s="82" t="s">
        <v>3414</v>
      </c>
      <c r="AF180" s="70" t="s">
        <v>1171</v>
      </c>
      <c r="AG180" s="70" t="s">
        <v>1159</v>
      </c>
      <c r="AH180" s="70" t="s">
        <v>6356</v>
      </c>
      <c r="AI180" s="70" t="s">
        <v>8715</v>
      </c>
      <c r="AJ180" s="70" t="s">
        <v>26</v>
      </c>
      <c r="AK180" s="70">
        <v>2</v>
      </c>
      <c r="AL180" s="108" t="s">
        <v>6294</v>
      </c>
      <c r="AM180" t="e">
        <v>#N/A</v>
      </c>
      <c r="AN180" t="e">
        <f t="shared" si="65"/>
        <v>#N/A</v>
      </c>
      <c r="AP180" t="s">
        <v>8085</v>
      </c>
    </row>
    <row r="181" spans="1:42" ht="14.4" hidden="1" customHeight="1" x14ac:dyDescent="0.3">
      <c r="A181" s="59" t="str">
        <f t="shared" si="63"/>
        <v>LRK01-FMCG01-SPO-01</v>
      </c>
      <c r="B181" s="70" t="s">
        <v>1170</v>
      </c>
      <c r="C181" s="70" t="s">
        <v>1987</v>
      </c>
      <c r="D181" s="70" t="s">
        <v>1911</v>
      </c>
      <c r="E181" s="70" t="s">
        <v>17</v>
      </c>
      <c r="F181" s="70" t="s">
        <v>6354</v>
      </c>
      <c r="G181" s="70" t="s">
        <v>6355</v>
      </c>
      <c r="H181" s="70" t="s">
        <v>7452</v>
      </c>
      <c r="I181" s="59" t="s">
        <v>4901</v>
      </c>
      <c r="J181" s="70" t="s">
        <v>7450</v>
      </c>
      <c r="K181" s="59" t="s">
        <v>7451</v>
      </c>
      <c r="L181" s="70" t="str">
        <f t="shared" si="66"/>
        <v>0118003</v>
      </c>
      <c r="M181" s="82" t="s">
        <v>4686</v>
      </c>
      <c r="N181" s="70" t="s">
        <v>2687</v>
      </c>
      <c r="O181" s="59" t="s">
        <v>2535</v>
      </c>
      <c r="P181" s="59" t="str">
        <f>O181</f>
        <v>0118003</v>
      </c>
      <c r="Q181" s="163" t="str">
        <f t="shared" si="64"/>
        <v>0118003@gsfmcg.com</v>
      </c>
      <c r="R181" s="59" t="s">
        <v>2535</v>
      </c>
      <c r="S181" s="59" t="s">
        <v>8203</v>
      </c>
      <c r="T181" s="59" t="str">
        <f>TRIM(CONCATENATE(V181," (",S181,")"))</f>
        <v>Abdul Hameed (LRK-01)</v>
      </c>
      <c r="U181" s="70" t="s">
        <v>7444</v>
      </c>
      <c r="V181" s="70" t="s">
        <v>8207</v>
      </c>
      <c r="W181" s="70" t="str">
        <f>TRIM(CONCATENATE(K181," - ",AD181," - ",V181))</f>
        <v>LRK01 - SPO - Abdul Hameed</v>
      </c>
      <c r="X181" s="70" t="s">
        <v>63</v>
      </c>
      <c r="Y181" s="70" t="s">
        <v>6298</v>
      </c>
      <c r="Z181" s="70" t="s">
        <v>774</v>
      </c>
      <c r="AA181" s="171" t="s">
        <v>774</v>
      </c>
      <c r="AB181" s="70" t="s">
        <v>774</v>
      </c>
      <c r="AC181" s="70" t="s">
        <v>1171</v>
      </c>
      <c r="AD181" s="70" t="s">
        <v>163</v>
      </c>
      <c r="AE181" s="82" t="s">
        <v>1162</v>
      </c>
      <c r="AF181" s="70" t="s">
        <v>1171</v>
      </c>
      <c r="AG181" s="70" t="s">
        <v>1159</v>
      </c>
      <c r="AH181" s="70" t="s">
        <v>7449</v>
      </c>
      <c r="AI181" s="70" t="s">
        <v>3266</v>
      </c>
      <c r="AJ181" s="70" t="s">
        <v>63</v>
      </c>
      <c r="AK181" s="70">
        <v>1</v>
      </c>
      <c r="AL181" s="108" t="s">
        <v>6293</v>
      </c>
      <c r="AM181" t="e">
        <v>#N/A</v>
      </c>
      <c r="AN181" t="e">
        <f t="shared" si="65"/>
        <v>#N/A</v>
      </c>
    </row>
    <row r="182" spans="1:42" ht="14.4" hidden="1" customHeight="1" x14ac:dyDescent="0.3">
      <c r="A182" s="59" t="str">
        <f t="shared" si="63"/>
        <v>LRK01-FMCG01-SPO-02</v>
      </c>
      <c r="B182" s="70" t="s">
        <v>1170</v>
      </c>
      <c r="C182" s="70" t="s">
        <v>1987</v>
      </c>
      <c r="D182" s="70" t="s">
        <v>1911</v>
      </c>
      <c r="E182" s="70" t="s">
        <v>17</v>
      </c>
      <c r="F182" s="70" t="s">
        <v>6354</v>
      </c>
      <c r="G182" s="70" t="s">
        <v>6355</v>
      </c>
      <c r="H182" s="70" t="s">
        <v>7452</v>
      </c>
      <c r="I182" s="59" t="s">
        <v>4901</v>
      </c>
      <c r="J182" s="70" t="s">
        <v>7450</v>
      </c>
      <c r="K182" s="59" t="s">
        <v>7451</v>
      </c>
      <c r="L182" s="70" t="str">
        <f t="shared" si="66"/>
        <v>0118004</v>
      </c>
      <c r="M182" s="82" t="s">
        <v>4686</v>
      </c>
      <c r="N182" s="70" t="s">
        <v>2687</v>
      </c>
      <c r="O182" s="59" t="s">
        <v>2536</v>
      </c>
      <c r="P182" s="59" t="str">
        <f>O182</f>
        <v>0118004</v>
      </c>
      <c r="Q182" s="163" t="str">
        <f t="shared" si="64"/>
        <v>0118004@gsfmcg.com</v>
      </c>
      <c r="R182" s="59" t="s">
        <v>2536</v>
      </c>
      <c r="S182" s="59" t="s">
        <v>8204</v>
      </c>
      <c r="T182" s="59" t="str">
        <f>TRIM(CONCATENATE(V182," (",S182,")"))</f>
        <v>Haibat Ali (LRK-02)</v>
      </c>
      <c r="U182" s="70" t="s">
        <v>7445</v>
      </c>
      <c r="V182" s="70" t="s">
        <v>5849</v>
      </c>
      <c r="W182" s="70" t="str">
        <f>TRIM(CONCATENATE(K182," - ",AD182," - ",V182))</f>
        <v>LRK01 - SPO - Haibat Ali</v>
      </c>
      <c r="X182" s="70" t="s">
        <v>64</v>
      </c>
      <c r="Y182" s="70" t="s">
        <v>6298</v>
      </c>
      <c r="Z182" s="70" t="s">
        <v>774</v>
      </c>
      <c r="AA182" s="171" t="s">
        <v>774</v>
      </c>
      <c r="AB182" s="70" t="s">
        <v>774</v>
      </c>
      <c r="AC182" s="70" t="s">
        <v>1171</v>
      </c>
      <c r="AD182" s="70" t="s">
        <v>163</v>
      </c>
      <c r="AE182" s="82" t="s">
        <v>1162</v>
      </c>
      <c r="AF182" s="70" t="s">
        <v>1171</v>
      </c>
      <c r="AG182" s="70" t="s">
        <v>1159</v>
      </c>
      <c r="AH182" s="70" t="s">
        <v>7449</v>
      </c>
      <c r="AI182" s="70" t="s">
        <v>3266</v>
      </c>
      <c r="AJ182" s="70" t="s">
        <v>63</v>
      </c>
      <c r="AK182" s="70">
        <v>1</v>
      </c>
      <c r="AL182" s="108" t="s">
        <v>6293</v>
      </c>
      <c r="AM182" t="e">
        <v>#N/A</v>
      </c>
      <c r="AN182" t="e">
        <f t="shared" si="65"/>
        <v>#N/A</v>
      </c>
    </row>
    <row r="183" spans="1:42" ht="14.4" hidden="1" customHeight="1" x14ac:dyDescent="0.3">
      <c r="A183" s="59" t="str">
        <f t="shared" si="63"/>
        <v>LRK01-FMCG02-SPO-01</v>
      </c>
      <c r="B183" s="70" t="s">
        <v>1195</v>
      </c>
      <c r="C183" s="70" t="s">
        <v>1988</v>
      </c>
      <c r="D183" s="70" t="s">
        <v>1911</v>
      </c>
      <c r="E183" s="70" t="s">
        <v>17</v>
      </c>
      <c r="F183" s="70" t="s">
        <v>6354</v>
      </c>
      <c r="G183" s="70" t="s">
        <v>6355</v>
      </c>
      <c r="H183" s="70" t="s">
        <v>7452</v>
      </c>
      <c r="I183" s="59" t="s">
        <v>4901</v>
      </c>
      <c r="J183" s="70" t="s">
        <v>7450</v>
      </c>
      <c r="K183" s="59" t="s">
        <v>7451</v>
      </c>
      <c r="L183" s="70" t="str">
        <f t="shared" si="66"/>
        <v>0121004</v>
      </c>
      <c r="M183" s="82" t="s">
        <v>4686</v>
      </c>
      <c r="N183" s="70" t="s">
        <v>2687</v>
      </c>
      <c r="O183" s="59" t="s">
        <v>2578</v>
      </c>
      <c r="P183" s="59" t="str">
        <f>O183</f>
        <v>0121004</v>
      </c>
      <c r="Q183" s="163" t="str">
        <f t="shared" si="64"/>
        <v>0121004@gsfmcg.com</v>
      </c>
      <c r="R183" s="59" t="s">
        <v>2578</v>
      </c>
      <c r="S183" s="59" t="s">
        <v>8205</v>
      </c>
      <c r="T183" s="59" t="str">
        <f>TRIM(CONCATENATE(V183," (",S183,")"))</f>
        <v>Ameet Kumar (T-LRK-01)</v>
      </c>
      <c r="U183" s="70" t="s">
        <v>7447</v>
      </c>
      <c r="V183" s="70" t="s">
        <v>8208</v>
      </c>
      <c r="W183" s="70" t="str">
        <f>TRIM(CONCATENATE(K183," - ",AD183," - ",V183))</f>
        <v>LRK01 - SPO - Ameet Kumar</v>
      </c>
      <c r="X183" s="70" t="s">
        <v>63</v>
      </c>
      <c r="Y183" s="70" t="s">
        <v>6298</v>
      </c>
      <c r="Z183" s="70" t="s">
        <v>774</v>
      </c>
      <c r="AA183" s="171" t="s">
        <v>774</v>
      </c>
      <c r="AB183" s="70" t="s">
        <v>774</v>
      </c>
      <c r="AC183" s="70" t="s">
        <v>1171</v>
      </c>
      <c r="AD183" s="70" t="s">
        <v>163</v>
      </c>
      <c r="AE183" s="82" t="s">
        <v>1162</v>
      </c>
      <c r="AF183" s="70" t="s">
        <v>1171</v>
      </c>
      <c r="AG183" s="70" t="s">
        <v>1159</v>
      </c>
      <c r="AH183" s="70" t="s">
        <v>7449</v>
      </c>
      <c r="AI183" s="70" t="s">
        <v>3266</v>
      </c>
      <c r="AJ183" s="70" t="s">
        <v>63</v>
      </c>
      <c r="AK183" s="70">
        <v>1</v>
      </c>
      <c r="AL183" s="108" t="s">
        <v>6293</v>
      </c>
      <c r="AM183" t="e">
        <v>#N/A</v>
      </c>
      <c r="AN183" t="e">
        <f t="shared" si="65"/>
        <v>#N/A</v>
      </c>
    </row>
    <row r="184" spans="1:42" ht="14.4" hidden="1" customHeight="1" x14ac:dyDescent="0.3">
      <c r="A184" s="59" t="str">
        <f t="shared" si="63"/>
        <v>LRK01-FMCG02-SPO-02</v>
      </c>
      <c r="B184" s="70" t="s">
        <v>1195</v>
      </c>
      <c r="C184" s="70" t="s">
        <v>1988</v>
      </c>
      <c r="D184" s="70" t="s">
        <v>1911</v>
      </c>
      <c r="E184" s="70" t="s">
        <v>17</v>
      </c>
      <c r="F184" s="70" t="s">
        <v>6354</v>
      </c>
      <c r="G184" s="70" t="s">
        <v>6355</v>
      </c>
      <c r="H184" s="70" t="s">
        <v>7452</v>
      </c>
      <c r="I184" s="59" t="s">
        <v>4901</v>
      </c>
      <c r="J184" s="70" t="s">
        <v>7450</v>
      </c>
      <c r="K184" s="59" t="s">
        <v>7451</v>
      </c>
      <c r="L184" s="70" t="str">
        <f t="shared" si="66"/>
        <v>0121005</v>
      </c>
      <c r="M184" s="82" t="s">
        <v>4686</v>
      </c>
      <c r="N184" s="70" t="s">
        <v>2687</v>
      </c>
      <c r="O184" s="59" t="s">
        <v>2579</v>
      </c>
      <c r="P184" s="59" t="str">
        <f>O184</f>
        <v>0121005</v>
      </c>
      <c r="Q184" s="163" t="str">
        <f t="shared" si="64"/>
        <v>0121005@gsfmcg.com</v>
      </c>
      <c r="R184" s="59" t="s">
        <v>2579</v>
      </c>
      <c r="S184" s="59" t="s">
        <v>8206</v>
      </c>
      <c r="T184" s="59" t="str">
        <f>TRIM(CONCATENATE(V184," (",S184,")"))</f>
        <v>Nadeem (T-LRK-02)</v>
      </c>
      <c r="U184" s="70" t="s">
        <v>7446</v>
      </c>
      <c r="V184" s="70" t="s">
        <v>8209</v>
      </c>
      <c r="W184" s="70" t="str">
        <f>TRIM(CONCATENATE(K184," - ",AD184," - ",V184))</f>
        <v>LRK01 - SPO - Nadeem</v>
      </c>
      <c r="X184" s="70" t="s">
        <v>64</v>
      </c>
      <c r="Y184" s="70" t="s">
        <v>6298</v>
      </c>
      <c r="Z184" s="70" t="s">
        <v>774</v>
      </c>
      <c r="AA184" s="171" t="s">
        <v>774</v>
      </c>
      <c r="AB184" s="70" t="s">
        <v>774</v>
      </c>
      <c r="AC184" s="70" t="s">
        <v>1171</v>
      </c>
      <c r="AD184" s="70" t="s">
        <v>163</v>
      </c>
      <c r="AE184" s="82" t="s">
        <v>1162</v>
      </c>
      <c r="AF184" s="70" t="s">
        <v>1171</v>
      </c>
      <c r="AG184" s="70" t="s">
        <v>1159</v>
      </c>
      <c r="AH184" s="70" t="s">
        <v>7449</v>
      </c>
      <c r="AI184" s="70" t="s">
        <v>3266</v>
      </c>
      <c r="AJ184" s="70" t="s">
        <v>63</v>
      </c>
      <c r="AK184" s="70">
        <v>1</v>
      </c>
      <c r="AL184" s="108" t="s">
        <v>6293</v>
      </c>
      <c r="AM184" t="e">
        <v>#N/A</v>
      </c>
      <c r="AN184" t="e">
        <f t="shared" si="65"/>
        <v>#N/A</v>
      </c>
    </row>
    <row r="185" spans="1:42" ht="14.4" hidden="1" customHeight="1" x14ac:dyDescent="0.3">
      <c r="A185" s="59" t="str">
        <f t="shared" si="63"/>
        <v>LRK01-FMCG-SPO-00</v>
      </c>
      <c r="B185" s="70" t="s">
        <v>1171</v>
      </c>
      <c r="C185" s="70" t="s">
        <v>3078</v>
      </c>
      <c r="D185" s="70" t="s">
        <v>1911</v>
      </c>
      <c r="E185" s="70" t="s">
        <v>17</v>
      </c>
      <c r="F185" s="70" t="s">
        <v>6354</v>
      </c>
      <c r="G185" s="70" t="s">
        <v>6355</v>
      </c>
      <c r="H185" s="70" t="s">
        <v>7452</v>
      </c>
      <c r="I185" s="59" t="s">
        <v>4901</v>
      </c>
      <c r="J185" s="70" t="s">
        <v>7450</v>
      </c>
      <c r="K185" s="59" t="s">
        <v>7451</v>
      </c>
      <c r="L185" s="70" t="str">
        <f t="shared" si="66"/>
        <v>0121003</v>
      </c>
      <c r="M185" s="82" t="s">
        <v>4686</v>
      </c>
      <c r="N185" s="70" t="s">
        <v>2687</v>
      </c>
      <c r="O185" s="59" t="s">
        <v>2580</v>
      </c>
      <c r="P185" s="59" t="str">
        <f>O185</f>
        <v>0121003</v>
      </c>
      <c r="Q185" s="163" t="str">
        <f t="shared" si="64"/>
        <v>0121003@gsfmcg.com</v>
      </c>
      <c r="R185" s="59" t="s">
        <v>2580</v>
      </c>
      <c r="S185" s="59" t="s">
        <v>5238</v>
      </c>
      <c r="T185" s="59" t="str">
        <f>TRIM(CONCATENATE(W185))</f>
        <v>LRK01 - FMCG Unmapped</v>
      </c>
      <c r="U185" s="70" t="s">
        <v>7448</v>
      </c>
      <c r="V185" s="70" t="s">
        <v>5921</v>
      </c>
      <c r="W185" s="70" t="str">
        <f>TRIM(CONCATENATE(K185," - ",V185))</f>
        <v>LRK01 - FMCG Unmapped</v>
      </c>
      <c r="X185" s="70" t="s">
        <v>64</v>
      </c>
      <c r="Y185" s="70" t="s">
        <v>774</v>
      </c>
      <c r="Z185" s="70" t="s">
        <v>774</v>
      </c>
      <c r="AA185" s="171" t="s">
        <v>774</v>
      </c>
      <c r="AB185" s="70" t="s">
        <v>774</v>
      </c>
      <c r="AC185" s="70" t="s">
        <v>1171</v>
      </c>
      <c r="AD185" s="70" t="s">
        <v>163</v>
      </c>
      <c r="AE185" s="82" t="s">
        <v>1162</v>
      </c>
      <c r="AF185" s="70" t="s">
        <v>1171</v>
      </c>
      <c r="AG185" s="70" t="s">
        <v>1159</v>
      </c>
      <c r="AH185" s="70" t="s">
        <v>7449</v>
      </c>
      <c r="AI185" s="70" t="s">
        <v>3266</v>
      </c>
      <c r="AJ185" s="70" t="s">
        <v>63</v>
      </c>
      <c r="AK185" s="70">
        <v>0</v>
      </c>
      <c r="AL185" s="108" t="s">
        <v>5606</v>
      </c>
      <c r="AM185" t="s">
        <v>2580</v>
      </c>
      <c r="AN185" t="b">
        <f t="shared" si="65"/>
        <v>1</v>
      </c>
      <c r="AP185" t="s">
        <v>8085</v>
      </c>
    </row>
    <row r="186" spans="1:42" ht="14.4" hidden="1" customHeight="1" x14ac:dyDescent="0.3">
      <c r="A186" s="59" t="str">
        <f t="shared" si="63"/>
        <v>LRK01-FMCG-ASM-01</v>
      </c>
      <c r="B186" s="70" t="s">
        <v>1171</v>
      </c>
      <c r="C186" s="70" t="s">
        <v>3078</v>
      </c>
      <c r="D186" s="70" t="s">
        <v>1911</v>
      </c>
      <c r="E186" s="70" t="s">
        <v>17</v>
      </c>
      <c r="F186" s="70" t="s">
        <v>6354</v>
      </c>
      <c r="G186" s="70" t="s">
        <v>6355</v>
      </c>
      <c r="H186" s="70" t="s">
        <v>7452</v>
      </c>
      <c r="I186" s="59" t="s">
        <v>4901</v>
      </c>
      <c r="J186" s="70" t="s">
        <v>7450</v>
      </c>
      <c r="K186" s="59" t="s">
        <v>7451</v>
      </c>
      <c r="L186" s="70" t="str">
        <f t="shared" si="66"/>
        <v>01180</v>
      </c>
      <c r="M186" s="82" t="s">
        <v>4686</v>
      </c>
      <c r="N186" s="70" t="s">
        <v>2687</v>
      </c>
      <c r="O186" s="59" t="s">
        <v>2748</v>
      </c>
      <c r="P186" s="59" t="str">
        <f>O185</f>
        <v>0121003</v>
      </c>
      <c r="Q186" s="163" t="str">
        <f t="shared" si="64"/>
        <v>01180@gsfmcg.com</v>
      </c>
      <c r="R186" s="59" t="s">
        <v>2748</v>
      </c>
      <c r="S186" s="59" t="s">
        <v>7812</v>
      </c>
      <c r="T186" s="59" t="str">
        <f>V186</f>
        <v>Imran Khan Soomro</v>
      </c>
      <c r="U186" s="70" t="s">
        <v>7449</v>
      </c>
      <c r="V186" s="70" t="s">
        <v>218</v>
      </c>
      <c r="W186" s="70" t="str">
        <f>TRIM(CONCATENATE(K186," - ",AD186," - ",V186))</f>
        <v>LRK01 - ASM - Imran Khan Soomro</v>
      </c>
      <c r="X186" s="70" t="s">
        <v>64</v>
      </c>
      <c r="Y186" s="70" t="s">
        <v>774</v>
      </c>
      <c r="Z186" s="70" t="s">
        <v>6443</v>
      </c>
      <c r="AA186" s="171">
        <v>41821</v>
      </c>
      <c r="AB186" s="70" t="s">
        <v>774</v>
      </c>
      <c r="AC186" s="70" t="s">
        <v>1219</v>
      </c>
      <c r="AD186" s="70" t="s">
        <v>1028</v>
      </c>
      <c r="AE186" s="82" t="s">
        <v>3414</v>
      </c>
      <c r="AF186" s="70" t="s">
        <v>1171</v>
      </c>
      <c r="AG186" s="70" t="s">
        <v>1159</v>
      </c>
      <c r="AH186" s="70" t="s">
        <v>6356</v>
      </c>
      <c r="AI186" s="70" t="s">
        <v>8715</v>
      </c>
      <c r="AJ186" s="70" t="s">
        <v>26</v>
      </c>
      <c r="AK186" s="70">
        <v>2</v>
      </c>
      <c r="AL186" s="108" t="s">
        <v>6294</v>
      </c>
      <c r="AM186" t="e">
        <v>#N/A</v>
      </c>
      <c r="AN186" t="e">
        <f t="shared" si="65"/>
        <v>#N/A</v>
      </c>
      <c r="AP186" t="s">
        <v>8085</v>
      </c>
    </row>
    <row r="187" spans="1:42" ht="14.4" hidden="1" customHeight="1" x14ac:dyDescent="0.3">
      <c r="A187" s="59" t="str">
        <f t="shared" si="54"/>
        <v>SUK01-FMCG01-SPO-01</v>
      </c>
      <c r="B187" s="70" t="s">
        <v>1170</v>
      </c>
      <c r="C187" s="70" t="s">
        <v>1987</v>
      </c>
      <c r="D187" s="70" t="s">
        <v>1911</v>
      </c>
      <c r="E187" s="70" t="s">
        <v>17</v>
      </c>
      <c r="F187" s="70" t="s">
        <v>6354</v>
      </c>
      <c r="G187" s="70" t="s">
        <v>6355</v>
      </c>
      <c r="H187" s="70" t="s">
        <v>1218</v>
      </c>
      <c r="I187" s="59" t="s">
        <v>4901</v>
      </c>
      <c r="J187" s="70" t="s">
        <v>2860</v>
      </c>
      <c r="K187" s="59" t="s">
        <v>6360</v>
      </c>
      <c r="L187" s="70" t="str">
        <f t="shared" si="58"/>
        <v>0121001</v>
      </c>
      <c r="M187" s="82" t="s">
        <v>4686</v>
      </c>
      <c r="N187" s="70" t="s">
        <v>2687</v>
      </c>
      <c r="O187" s="59" t="s">
        <v>2576</v>
      </c>
      <c r="P187" s="59" t="str">
        <f>O187</f>
        <v>0121001</v>
      </c>
      <c r="Q187" s="163" t="str">
        <f t="shared" si="61"/>
        <v>0121001@gsfmcg.com</v>
      </c>
      <c r="R187" s="59" t="s">
        <v>2576</v>
      </c>
      <c r="S187" s="59" t="s">
        <v>217</v>
      </c>
      <c r="T187" s="59" t="str">
        <f>TRIM(CONCATENATE(V187," (",S187,")"))</f>
        <v>Nisar Ahmed (SUK-01)</v>
      </c>
      <c r="U187" s="70" t="s">
        <v>3023</v>
      </c>
      <c r="V187" s="70" t="s">
        <v>7413</v>
      </c>
      <c r="W187" s="70" t="str">
        <f>TRIM(CONCATENATE(K187," - ",AD187," - ",V187))</f>
        <v>SUK01 - SPO - Nisar Ahmed</v>
      </c>
      <c r="X187" s="70" t="s">
        <v>26</v>
      </c>
      <c r="Y187" s="70" t="s">
        <v>6298</v>
      </c>
      <c r="Z187" s="70" t="s">
        <v>774</v>
      </c>
      <c r="AA187" s="171" t="s">
        <v>774</v>
      </c>
      <c r="AB187" s="70" t="s">
        <v>774</v>
      </c>
      <c r="AC187" s="70" t="s">
        <v>1171</v>
      </c>
      <c r="AD187" s="70" t="s">
        <v>163</v>
      </c>
      <c r="AE187" s="82" t="s">
        <v>1162</v>
      </c>
      <c r="AF187" s="70" t="s">
        <v>1171</v>
      </c>
      <c r="AG187" s="70" t="s">
        <v>1159</v>
      </c>
      <c r="AH187" s="70" t="s">
        <v>3265</v>
      </c>
      <c r="AI187" s="70" t="s">
        <v>8724</v>
      </c>
      <c r="AJ187" s="70" t="s">
        <v>26</v>
      </c>
      <c r="AK187" s="70">
        <v>1</v>
      </c>
      <c r="AL187" s="108" t="s">
        <v>6293</v>
      </c>
      <c r="AM187" t="e">
        <v>#N/A</v>
      </c>
      <c r="AN187" t="e">
        <f t="shared" si="62"/>
        <v>#N/A</v>
      </c>
    </row>
    <row r="188" spans="1:42" ht="14.4" hidden="1" customHeight="1" x14ac:dyDescent="0.3">
      <c r="A188" s="59" t="str">
        <f t="shared" si="54"/>
        <v>SUK01-FMCG01-SPO-02</v>
      </c>
      <c r="B188" s="70" t="s">
        <v>1170</v>
      </c>
      <c r="C188" s="70" t="s">
        <v>1987</v>
      </c>
      <c r="D188" s="70" t="s">
        <v>1911</v>
      </c>
      <c r="E188" s="70" t="s">
        <v>17</v>
      </c>
      <c r="F188" s="70" t="s">
        <v>6354</v>
      </c>
      <c r="G188" s="70" t="s">
        <v>6355</v>
      </c>
      <c r="H188" s="70" t="s">
        <v>1218</v>
      </c>
      <c r="I188" s="59" t="s">
        <v>4901</v>
      </c>
      <c r="J188" s="70" t="s">
        <v>2860</v>
      </c>
      <c r="K188" s="59" t="s">
        <v>6360</v>
      </c>
      <c r="L188" s="70" t="str">
        <f t="shared" si="58"/>
        <v>0118002</v>
      </c>
      <c r="M188" s="82" t="s">
        <v>4686</v>
      </c>
      <c r="N188" s="70" t="s">
        <v>2687</v>
      </c>
      <c r="O188" s="59" t="s">
        <v>2534</v>
      </c>
      <c r="P188" s="59" t="str">
        <f>O188</f>
        <v>0118002</v>
      </c>
      <c r="Q188" s="163" t="str">
        <f t="shared" si="61"/>
        <v>0118002@gsfmcg.com</v>
      </c>
      <c r="R188" s="59" t="s">
        <v>2534</v>
      </c>
      <c r="S188" s="59" t="s">
        <v>220</v>
      </c>
      <c r="T188" s="59" t="str">
        <f>TRIM(CONCATENATE(V188," (",S188,")"))</f>
        <v>Asif Ahmed Siiddiqui (SUK-02)</v>
      </c>
      <c r="U188" s="70" t="s">
        <v>3024</v>
      </c>
      <c r="V188" s="70" t="s">
        <v>5889</v>
      </c>
      <c r="W188" s="70" t="str">
        <f>TRIM(CONCATENATE(K188," - ",AD188," - ",V188))</f>
        <v>SUK01 - SPO - Asif Ahmed Siiddiqui</v>
      </c>
      <c r="X188" s="70" t="s">
        <v>26</v>
      </c>
      <c r="Y188" s="70" t="s">
        <v>6298</v>
      </c>
      <c r="Z188" s="70" t="s">
        <v>774</v>
      </c>
      <c r="AA188" s="171" t="s">
        <v>774</v>
      </c>
      <c r="AB188" s="70" t="s">
        <v>774</v>
      </c>
      <c r="AC188" s="70" t="s">
        <v>1171</v>
      </c>
      <c r="AD188" s="70" t="s">
        <v>163</v>
      </c>
      <c r="AE188" s="82" t="s">
        <v>1162</v>
      </c>
      <c r="AF188" s="70" t="s">
        <v>1171</v>
      </c>
      <c r="AG188" s="70" t="s">
        <v>1159</v>
      </c>
      <c r="AH188" s="70" t="s">
        <v>3265</v>
      </c>
      <c r="AI188" s="70" t="s">
        <v>8724</v>
      </c>
      <c r="AJ188" s="70" t="s">
        <v>26</v>
      </c>
      <c r="AK188" s="70">
        <v>1</v>
      </c>
      <c r="AL188" s="108" t="s">
        <v>6293</v>
      </c>
      <c r="AM188" t="e">
        <v>#N/A</v>
      </c>
      <c r="AN188" t="e">
        <f t="shared" si="62"/>
        <v>#N/A</v>
      </c>
    </row>
    <row r="189" spans="1:42" ht="14.4" hidden="1" customHeight="1" x14ac:dyDescent="0.3">
      <c r="A189" s="59" t="str">
        <f t="shared" si="54"/>
        <v>SUK01-FMCG02-SPO-01</v>
      </c>
      <c r="B189" s="70" t="s">
        <v>1195</v>
      </c>
      <c r="C189" s="70" t="s">
        <v>1988</v>
      </c>
      <c r="D189" s="70" t="s">
        <v>1911</v>
      </c>
      <c r="E189" s="70" t="s">
        <v>17</v>
      </c>
      <c r="F189" s="70" t="s">
        <v>6354</v>
      </c>
      <c r="G189" s="70" t="s">
        <v>6355</v>
      </c>
      <c r="H189" s="70" t="s">
        <v>1218</v>
      </c>
      <c r="I189" s="59" t="s">
        <v>4901</v>
      </c>
      <c r="J189" s="70" t="s">
        <v>2860</v>
      </c>
      <c r="K189" s="59" t="s">
        <v>6360</v>
      </c>
      <c r="L189" s="70" t="str">
        <f t="shared" si="58"/>
        <v>0118001</v>
      </c>
      <c r="M189" s="82" t="s">
        <v>4686</v>
      </c>
      <c r="N189" s="70" t="s">
        <v>2687</v>
      </c>
      <c r="O189" s="59" t="s">
        <v>2533</v>
      </c>
      <c r="P189" s="59" t="str">
        <f>O189</f>
        <v>0118001</v>
      </c>
      <c r="Q189" s="163" t="str">
        <f t="shared" si="61"/>
        <v>0118001@gsfmcg.com</v>
      </c>
      <c r="R189" s="59" t="s">
        <v>2533</v>
      </c>
      <c r="S189" s="59" t="s">
        <v>462</v>
      </c>
      <c r="T189" s="59" t="str">
        <f>TRIM(CONCATENATE(V189," (",S189,")"))</f>
        <v>M. Suleman (T-SUK-01)</v>
      </c>
      <c r="U189" s="70" t="s">
        <v>3026</v>
      </c>
      <c r="V189" s="70" t="s">
        <v>8202</v>
      </c>
      <c r="W189" s="70" t="str">
        <f>TRIM(CONCATENATE(K189," - ",AD189," - ",V189))</f>
        <v>SUK01 - SPO - M. Suleman</v>
      </c>
      <c r="X189" s="70" t="s">
        <v>26</v>
      </c>
      <c r="Y189" s="70" t="s">
        <v>6298</v>
      </c>
      <c r="Z189" s="70" t="s">
        <v>774</v>
      </c>
      <c r="AA189" s="171" t="s">
        <v>774</v>
      </c>
      <c r="AB189" s="70" t="s">
        <v>774</v>
      </c>
      <c r="AC189" s="70" t="s">
        <v>1171</v>
      </c>
      <c r="AD189" s="70" t="s">
        <v>163</v>
      </c>
      <c r="AE189" s="82" t="s">
        <v>1162</v>
      </c>
      <c r="AF189" s="70" t="s">
        <v>1171</v>
      </c>
      <c r="AG189" s="70" t="s">
        <v>1159</v>
      </c>
      <c r="AH189" s="70" t="s">
        <v>3265</v>
      </c>
      <c r="AI189" s="70" t="s">
        <v>8724</v>
      </c>
      <c r="AJ189" s="70" t="s">
        <v>26</v>
      </c>
      <c r="AK189" s="70">
        <v>1</v>
      </c>
      <c r="AL189" s="108" t="s">
        <v>6293</v>
      </c>
      <c r="AM189" t="e">
        <v>#N/A</v>
      </c>
      <c r="AN189" t="e">
        <f t="shared" si="62"/>
        <v>#N/A</v>
      </c>
    </row>
    <row r="190" spans="1:42" ht="14.4" hidden="1" customHeight="1" x14ac:dyDescent="0.3">
      <c r="A190" s="59" t="str">
        <f t="shared" si="54"/>
        <v>SUK01-FMCG02-SPO-02</v>
      </c>
      <c r="B190" s="70" t="s">
        <v>1195</v>
      </c>
      <c r="C190" s="70" t="s">
        <v>1988</v>
      </c>
      <c r="D190" s="70" t="s">
        <v>1911</v>
      </c>
      <c r="E190" s="70" t="s">
        <v>17</v>
      </c>
      <c r="F190" s="70" t="s">
        <v>6354</v>
      </c>
      <c r="G190" s="70" t="s">
        <v>6355</v>
      </c>
      <c r="H190" s="70" t="s">
        <v>1218</v>
      </c>
      <c r="I190" s="59" t="s">
        <v>4901</v>
      </c>
      <c r="J190" s="70" t="s">
        <v>2860</v>
      </c>
      <c r="K190" s="59" t="s">
        <v>6360</v>
      </c>
      <c r="L190" s="70" t="str">
        <f t="shared" si="58"/>
        <v>0121002</v>
      </c>
      <c r="M190" s="82" t="s">
        <v>4686</v>
      </c>
      <c r="N190" s="70" t="s">
        <v>2687</v>
      </c>
      <c r="O190" s="59" t="s">
        <v>2577</v>
      </c>
      <c r="P190" s="59" t="str">
        <f>O190</f>
        <v>0121002</v>
      </c>
      <c r="Q190" s="163" t="str">
        <f t="shared" si="61"/>
        <v>0121002@gsfmcg.com</v>
      </c>
      <c r="R190" s="59" t="s">
        <v>2577</v>
      </c>
      <c r="S190" s="59" t="s">
        <v>466</v>
      </c>
      <c r="T190" s="59" t="str">
        <f>TRIM(CONCATENATE(V190," (",S190,")"))</f>
        <v>Amjad Ali (T-SUK-02)</v>
      </c>
      <c r="U190" s="70" t="s">
        <v>5265</v>
      </c>
      <c r="V190" s="70" t="s">
        <v>6433</v>
      </c>
      <c r="W190" s="70" t="str">
        <f>TRIM(CONCATENATE(K190," - ",AD190," - ",V190))</f>
        <v>SUK01 - SPO - Amjad Ali</v>
      </c>
      <c r="X190" s="70" t="s">
        <v>26</v>
      </c>
      <c r="Y190" s="70" t="s">
        <v>6298</v>
      </c>
      <c r="Z190" s="70" t="s">
        <v>774</v>
      </c>
      <c r="AA190" s="171" t="s">
        <v>774</v>
      </c>
      <c r="AB190" s="70" t="s">
        <v>774</v>
      </c>
      <c r="AC190" s="70" t="s">
        <v>1171</v>
      </c>
      <c r="AD190" s="70" t="s">
        <v>163</v>
      </c>
      <c r="AE190" s="82" t="s">
        <v>1162</v>
      </c>
      <c r="AF190" s="70" t="s">
        <v>1171</v>
      </c>
      <c r="AG190" s="70" t="s">
        <v>1159</v>
      </c>
      <c r="AH190" s="70" t="s">
        <v>3265</v>
      </c>
      <c r="AI190" s="70" t="s">
        <v>8724</v>
      </c>
      <c r="AJ190" s="70" t="s">
        <v>26</v>
      </c>
      <c r="AK190" s="70">
        <v>1</v>
      </c>
      <c r="AL190" s="108" t="s">
        <v>6293</v>
      </c>
      <c r="AM190" t="e">
        <v>#N/A</v>
      </c>
      <c r="AN190" t="e">
        <f t="shared" si="62"/>
        <v>#N/A</v>
      </c>
    </row>
    <row r="191" spans="1:42" ht="14.4" hidden="1" customHeight="1" x14ac:dyDescent="0.3">
      <c r="A191" s="59" t="str">
        <f t="shared" si="54"/>
        <v>SUK01-FMCG-SPO-00</v>
      </c>
      <c r="B191" s="70" t="s">
        <v>1171</v>
      </c>
      <c r="C191" s="70" t="s">
        <v>3078</v>
      </c>
      <c r="D191" s="70" t="s">
        <v>1911</v>
      </c>
      <c r="E191" s="70" t="s">
        <v>17</v>
      </c>
      <c r="F191" s="70" t="s">
        <v>6354</v>
      </c>
      <c r="G191" s="70" t="s">
        <v>6355</v>
      </c>
      <c r="H191" s="70" t="s">
        <v>1218</v>
      </c>
      <c r="I191" s="59" t="s">
        <v>4901</v>
      </c>
      <c r="J191" s="70" t="s">
        <v>2860</v>
      </c>
      <c r="K191" s="59" t="s">
        <v>6360</v>
      </c>
      <c r="L191" s="70" t="str">
        <f t="shared" si="58"/>
        <v>0118006</v>
      </c>
      <c r="M191" s="82" t="s">
        <v>4686</v>
      </c>
      <c r="N191" s="70" t="s">
        <v>2687</v>
      </c>
      <c r="O191" s="59" t="s">
        <v>2537</v>
      </c>
      <c r="P191" s="59" t="str">
        <f>O191</f>
        <v>0118006</v>
      </c>
      <c r="Q191" s="163" t="str">
        <f t="shared" si="61"/>
        <v>0118006@gsfmcg.com</v>
      </c>
      <c r="R191" s="59" t="s">
        <v>2537</v>
      </c>
      <c r="S191" s="59" t="s">
        <v>5238</v>
      </c>
      <c r="T191" s="59" t="str">
        <f>TRIM(CONCATENATE(W191))</f>
        <v>SUK01 - FMCG Unmapped</v>
      </c>
      <c r="U191" s="70" t="s">
        <v>3407</v>
      </c>
      <c r="V191" s="70" t="s">
        <v>5921</v>
      </c>
      <c r="W191" s="70" t="str">
        <f>TRIM(CONCATENATE(K191," - ",V191))</f>
        <v>SUK01 - FMCG Unmapped</v>
      </c>
      <c r="X191" s="70" t="s">
        <v>26</v>
      </c>
      <c r="Y191" s="70" t="s">
        <v>774</v>
      </c>
      <c r="Z191" s="70" t="s">
        <v>774</v>
      </c>
      <c r="AA191" s="171" t="s">
        <v>774</v>
      </c>
      <c r="AB191" s="70" t="s">
        <v>774</v>
      </c>
      <c r="AC191" s="70" t="s">
        <v>1171</v>
      </c>
      <c r="AD191" s="70" t="s">
        <v>163</v>
      </c>
      <c r="AE191" s="82" t="s">
        <v>1162</v>
      </c>
      <c r="AF191" s="70" t="s">
        <v>1171</v>
      </c>
      <c r="AG191" s="70" t="s">
        <v>1159</v>
      </c>
      <c r="AH191" s="70" t="s">
        <v>3265</v>
      </c>
      <c r="AI191" s="70" t="s">
        <v>8724</v>
      </c>
      <c r="AJ191" s="70" t="s">
        <v>26</v>
      </c>
      <c r="AK191" s="70">
        <v>0</v>
      </c>
      <c r="AL191" s="108" t="s">
        <v>5606</v>
      </c>
      <c r="AM191" t="s">
        <v>2537</v>
      </c>
      <c r="AN191" t="b">
        <f t="shared" si="62"/>
        <v>1</v>
      </c>
      <c r="AP191" t="s">
        <v>8085</v>
      </c>
    </row>
    <row r="192" spans="1:42" ht="14.4" hidden="1" customHeight="1" x14ac:dyDescent="0.3">
      <c r="A192" s="59" t="str">
        <f t="shared" ref="A192:A193" si="67">U192</f>
        <v>SUK01-FMCG-ASM-01</v>
      </c>
      <c r="B192" s="70" t="s">
        <v>1171</v>
      </c>
      <c r="C192" s="70" t="s">
        <v>3078</v>
      </c>
      <c r="D192" s="70" t="s">
        <v>1911</v>
      </c>
      <c r="E192" s="70" t="s">
        <v>17</v>
      </c>
      <c r="F192" s="70" t="s">
        <v>6354</v>
      </c>
      <c r="G192" s="70" t="s">
        <v>6355</v>
      </c>
      <c r="H192" s="70" t="s">
        <v>1218</v>
      </c>
      <c r="I192" s="59" t="s">
        <v>4901</v>
      </c>
      <c r="J192" s="70" t="s">
        <v>2860</v>
      </c>
      <c r="K192" s="59" t="s">
        <v>6360</v>
      </c>
      <c r="L192" s="70" t="str">
        <f t="shared" si="58"/>
        <v>01210</v>
      </c>
      <c r="M192" s="82" t="s">
        <v>4686</v>
      </c>
      <c r="N192" s="70" t="s">
        <v>2687</v>
      </c>
      <c r="O192" s="59" t="s">
        <v>2758</v>
      </c>
      <c r="P192" s="59" t="str">
        <f>O191</f>
        <v>0118006</v>
      </c>
      <c r="Q192" s="163" t="str">
        <f t="shared" si="61"/>
        <v>01210@gsfmcg.com</v>
      </c>
      <c r="R192" s="59" t="s">
        <v>2758</v>
      </c>
      <c r="S192" s="59" t="s">
        <v>7811</v>
      </c>
      <c r="T192" s="59" t="str">
        <f>V192</f>
        <v>M. Kashif Anasri</v>
      </c>
      <c r="U192" s="70" t="s">
        <v>3265</v>
      </c>
      <c r="V192" s="70" t="s">
        <v>8724</v>
      </c>
      <c r="W192" s="70" t="str">
        <f>TRIM(CONCATENATE(K192," - ",AD192," - ",V192))</f>
        <v>SUK01 - ASM - M. Kashif Anasri</v>
      </c>
      <c r="X192" s="70" t="s">
        <v>26</v>
      </c>
      <c r="Y192" s="70" t="s">
        <v>774</v>
      </c>
      <c r="Z192" s="70" t="s">
        <v>774</v>
      </c>
      <c r="AA192" s="171" t="s">
        <v>774</v>
      </c>
      <c r="AB192" s="70" t="s">
        <v>774</v>
      </c>
      <c r="AC192" s="70" t="s">
        <v>1219</v>
      </c>
      <c r="AD192" s="70" t="s">
        <v>1028</v>
      </c>
      <c r="AE192" s="82" t="s">
        <v>3414</v>
      </c>
      <c r="AF192" s="70" t="s">
        <v>1171</v>
      </c>
      <c r="AG192" s="70" t="s">
        <v>1159</v>
      </c>
      <c r="AH192" s="70" t="s">
        <v>6356</v>
      </c>
      <c r="AI192" s="70" t="s">
        <v>8715</v>
      </c>
      <c r="AJ192" s="70" t="s">
        <v>26</v>
      </c>
      <c r="AK192" s="70">
        <v>2</v>
      </c>
      <c r="AL192" s="108" t="s">
        <v>6294</v>
      </c>
      <c r="AM192" t="s">
        <v>2758</v>
      </c>
      <c r="AN192" t="b">
        <f t="shared" si="62"/>
        <v>1</v>
      </c>
      <c r="AP192" t="s">
        <v>8085</v>
      </c>
    </row>
    <row r="193" spans="1:42" ht="14.4" hidden="1" customHeight="1" x14ac:dyDescent="0.3">
      <c r="A193" s="59" t="str">
        <f t="shared" si="67"/>
        <v>SUK02-FMCG-SPO-01</v>
      </c>
      <c r="B193" s="70" t="s">
        <v>1171</v>
      </c>
      <c r="C193" s="70" t="s">
        <v>3078</v>
      </c>
      <c r="D193" s="70" t="s">
        <v>1911</v>
      </c>
      <c r="E193" s="70" t="s">
        <v>17</v>
      </c>
      <c r="F193" s="70" t="s">
        <v>6354</v>
      </c>
      <c r="G193" s="70" t="s">
        <v>6355</v>
      </c>
      <c r="H193" s="70" t="s">
        <v>1219</v>
      </c>
      <c r="I193" s="59" t="s">
        <v>4901</v>
      </c>
      <c r="J193" s="70" t="s">
        <v>3267</v>
      </c>
      <c r="K193" s="59" t="s">
        <v>8178</v>
      </c>
      <c r="L193" s="70" t="str">
        <f>O193</f>
        <v>0130102</v>
      </c>
      <c r="M193" s="82" t="s">
        <v>4686</v>
      </c>
      <c r="N193" s="70" t="s">
        <v>2687</v>
      </c>
      <c r="O193" s="59" t="s">
        <v>8081</v>
      </c>
      <c r="P193" s="59" t="str">
        <f>O193</f>
        <v>0130102</v>
      </c>
      <c r="Q193" s="163" t="str">
        <f>CONCATENATE(O193,"@gsfmcg.com")</f>
        <v>0130102@gsfmcg.com</v>
      </c>
      <c r="R193" s="59" t="s">
        <v>2534</v>
      </c>
      <c r="S193" s="59" t="s">
        <v>8179</v>
      </c>
      <c r="T193" s="59" t="str">
        <f>TRIM(CONCATENATE(V193," (",S193,")"))</f>
        <v>Sabir (W-SUK-01)</v>
      </c>
      <c r="U193" s="70" t="s">
        <v>3422</v>
      </c>
      <c r="V193" s="70" t="s">
        <v>7412</v>
      </c>
      <c r="W193" s="70" t="str">
        <f>TRIM(CONCATENATE(K193," - ",AD193," - ",V193))</f>
        <v>SUK02 - SPO - Sabir</v>
      </c>
      <c r="X193" s="70" t="s">
        <v>26</v>
      </c>
      <c r="Y193" s="70" t="s">
        <v>502</v>
      </c>
      <c r="Z193" s="70" t="s">
        <v>774</v>
      </c>
      <c r="AA193" s="171" t="s">
        <v>774</v>
      </c>
      <c r="AB193" s="70" t="s">
        <v>774</v>
      </c>
      <c r="AC193" s="70" t="s">
        <v>1171</v>
      </c>
      <c r="AD193" s="70" t="s">
        <v>163</v>
      </c>
      <c r="AE193" s="82" t="s">
        <v>1162</v>
      </c>
      <c r="AF193" s="70" t="s">
        <v>1171</v>
      </c>
      <c r="AG193" s="70" t="s">
        <v>1159</v>
      </c>
      <c r="AH193" s="70" t="s">
        <v>6356</v>
      </c>
      <c r="AI193" s="70" t="s">
        <v>8715</v>
      </c>
      <c r="AJ193" s="70" t="s">
        <v>26</v>
      </c>
      <c r="AK193" s="70">
        <v>1</v>
      </c>
      <c r="AL193" s="108" t="s">
        <v>6293</v>
      </c>
      <c r="AM193" t="e">
        <v>#N/A</v>
      </c>
      <c r="AN193" t="e">
        <f t="shared" si="62"/>
        <v>#N/A</v>
      </c>
    </row>
    <row r="194" spans="1:42" ht="15.6" hidden="1" customHeight="1" x14ac:dyDescent="0.3">
      <c r="A194" s="59" t="str">
        <f>U194</f>
        <v>STH-C-FMCG-RSM-00</v>
      </c>
      <c r="B194" s="70" t="s">
        <v>1171</v>
      </c>
      <c r="C194" s="70" t="s">
        <v>3078</v>
      </c>
      <c r="D194" s="70" t="s">
        <v>1911</v>
      </c>
      <c r="E194" s="70" t="s">
        <v>17</v>
      </c>
      <c r="F194" s="70" t="s">
        <v>6354</v>
      </c>
      <c r="G194" s="70" t="s">
        <v>6355</v>
      </c>
      <c r="H194" s="70" t="s">
        <v>1218</v>
      </c>
      <c r="I194" s="59" t="s">
        <v>4901</v>
      </c>
      <c r="J194" s="70" t="s">
        <v>2860</v>
      </c>
      <c r="K194" s="59" t="s">
        <v>6360</v>
      </c>
      <c r="L194" s="99" t="str">
        <f>O194</f>
        <v>0130101</v>
      </c>
      <c r="M194" s="82" t="s">
        <v>4686</v>
      </c>
      <c r="N194" s="70" t="s">
        <v>2687</v>
      </c>
      <c r="O194" s="59" t="s">
        <v>6751</v>
      </c>
      <c r="P194" s="59" t="str">
        <f>O194</f>
        <v>0130101</v>
      </c>
      <c r="Q194" s="163" t="str">
        <f>CONCATENATE(O194,"@gsfmcg.com")</f>
        <v>0130101@gsfmcg.com</v>
      </c>
      <c r="R194" s="59">
        <v>16</v>
      </c>
      <c r="S194" s="70" t="s">
        <v>6726</v>
      </c>
      <c r="T194" s="59" t="str">
        <f>W194</f>
        <v>STH-C - RSM - FMCG Unmapped</v>
      </c>
      <c r="U194" s="70" t="s">
        <v>6726</v>
      </c>
      <c r="V194" s="70" t="s">
        <v>5921</v>
      </c>
      <c r="W194" s="70" t="str">
        <f>TRIM(CONCATENATE(G194," - ",AD194," - ",V194))</f>
        <v>STH-C - RSM - FMCG Unmapped</v>
      </c>
      <c r="X194" s="70" t="s">
        <v>26</v>
      </c>
      <c r="Y194" s="70" t="s">
        <v>774</v>
      </c>
      <c r="Z194" s="70" t="s">
        <v>774</v>
      </c>
      <c r="AA194" s="171" t="s">
        <v>774</v>
      </c>
      <c r="AB194" s="70" t="s">
        <v>774</v>
      </c>
      <c r="AC194" s="70" t="s">
        <v>1806</v>
      </c>
      <c r="AD194" s="70" t="s">
        <v>1146</v>
      </c>
      <c r="AE194" s="82" t="s">
        <v>3414</v>
      </c>
      <c r="AF194" s="70" t="s">
        <v>1171</v>
      </c>
      <c r="AG194" s="70" t="s">
        <v>1159</v>
      </c>
      <c r="AH194" s="70" t="s">
        <v>6356</v>
      </c>
      <c r="AI194" s="70" t="s">
        <v>8715</v>
      </c>
      <c r="AJ194" s="70" t="s">
        <v>26</v>
      </c>
      <c r="AK194" s="81">
        <v>0</v>
      </c>
      <c r="AL194" s="108" t="s">
        <v>5606</v>
      </c>
      <c r="AM194" t="s">
        <v>6751</v>
      </c>
      <c r="AN194" t="b">
        <f>AM194=O194</f>
        <v>1</v>
      </c>
    </row>
    <row r="195" spans="1:42" ht="14.4" hidden="1" customHeight="1" x14ac:dyDescent="0.3">
      <c r="A195" s="59" t="str">
        <f>U195</f>
        <v>STH-C-FMCG-RSM-01</v>
      </c>
      <c r="B195" s="70" t="s">
        <v>1171</v>
      </c>
      <c r="C195" s="70" t="s">
        <v>3078</v>
      </c>
      <c r="D195" s="70" t="s">
        <v>1911</v>
      </c>
      <c r="E195" s="70" t="s">
        <v>17</v>
      </c>
      <c r="F195" s="70" t="s">
        <v>6354</v>
      </c>
      <c r="G195" s="70" t="s">
        <v>6355</v>
      </c>
      <c r="H195" s="70" t="s">
        <v>1218</v>
      </c>
      <c r="I195" s="59" t="s">
        <v>4901</v>
      </c>
      <c r="J195" s="70" t="s">
        <v>2860</v>
      </c>
      <c r="K195" s="59" t="s">
        <v>6360</v>
      </c>
      <c r="L195" s="99">
        <f>O195</f>
        <v>26</v>
      </c>
      <c r="M195" s="82" t="s">
        <v>4686</v>
      </c>
      <c r="N195" s="70" t="s">
        <v>2687</v>
      </c>
      <c r="O195" s="59">
        <v>26</v>
      </c>
      <c r="P195" s="59" t="str">
        <f>O194</f>
        <v>0130101</v>
      </c>
      <c r="Q195" s="163" t="str">
        <f>CONCATENATE(O195,"@gsfmcg.com")</f>
        <v>26@gsfmcg.com</v>
      </c>
      <c r="R195" s="59">
        <v>16</v>
      </c>
      <c r="S195" s="59" t="s">
        <v>6356</v>
      </c>
      <c r="T195" s="59" t="str">
        <f>V195</f>
        <v>Kashif Ansari</v>
      </c>
      <c r="U195" s="70" t="s">
        <v>6356</v>
      </c>
      <c r="V195" s="70" t="s">
        <v>8715</v>
      </c>
      <c r="W195" s="70" t="str">
        <f>TRIM(CONCATENATE(G195," - ",AD195," - ",V195))</f>
        <v>STH-C - RSM - Kashif Ansari</v>
      </c>
      <c r="X195" s="70" t="s">
        <v>26</v>
      </c>
      <c r="Y195" s="70" t="s">
        <v>774</v>
      </c>
      <c r="Z195" s="70" t="s">
        <v>774</v>
      </c>
      <c r="AA195" s="171" t="s">
        <v>774</v>
      </c>
      <c r="AB195" s="70" t="s">
        <v>774</v>
      </c>
      <c r="AC195" s="70" t="s">
        <v>1806</v>
      </c>
      <c r="AD195" s="70" t="s">
        <v>1146</v>
      </c>
      <c r="AE195" s="82" t="s">
        <v>2488</v>
      </c>
      <c r="AF195" s="70" t="s">
        <v>1171</v>
      </c>
      <c r="AG195" s="70" t="s">
        <v>1159</v>
      </c>
      <c r="AH195" s="70" t="s">
        <v>3280</v>
      </c>
      <c r="AI195" s="70" t="s">
        <v>644</v>
      </c>
      <c r="AJ195" s="70" t="s">
        <v>18</v>
      </c>
      <c r="AK195" s="81">
        <v>3</v>
      </c>
      <c r="AL195" s="108" t="s">
        <v>6294</v>
      </c>
      <c r="AM195" t="e">
        <v>#N/A</v>
      </c>
      <c r="AN195" t="e">
        <f>AM195=O195</f>
        <v>#N/A</v>
      </c>
    </row>
    <row r="196" spans="1:42" ht="14.4" hidden="1" customHeight="1" x14ac:dyDescent="0.3">
      <c r="A196" s="59" t="str">
        <f t="shared" ref="A196:A244" si="68">U196</f>
        <v>BWP01-FMCG01-SPO-01</v>
      </c>
      <c r="B196" s="70" t="s">
        <v>1170</v>
      </c>
      <c r="C196" s="70" t="s">
        <v>1987</v>
      </c>
      <c r="D196" s="70" t="s">
        <v>1910</v>
      </c>
      <c r="E196" s="70" t="s">
        <v>17</v>
      </c>
      <c r="F196" s="70" t="s">
        <v>7457</v>
      </c>
      <c r="G196" s="70" t="s">
        <v>7456</v>
      </c>
      <c r="H196" s="70" t="s">
        <v>1805</v>
      </c>
      <c r="I196" s="161" t="s">
        <v>4900</v>
      </c>
      <c r="J196" s="70" t="s">
        <v>73</v>
      </c>
      <c r="K196" s="59" t="s">
        <v>6367</v>
      </c>
      <c r="L196" s="70" t="str">
        <f t="shared" ref="L196:L229" si="69">O196</f>
        <v>0110001</v>
      </c>
      <c r="M196" s="82" t="s">
        <v>4686</v>
      </c>
      <c r="N196" s="70" t="s">
        <v>2687</v>
      </c>
      <c r="O196" s="59" t="s">
        <v>2489</v>
      </c>
      <c r="P196" s="59" t="str">
        <f t="shared" ref="P196:P201" si="70">O196</f>
        <v>0110001</v>
      </c>
      <c r="Q196" s="163" t="str">
        <f t="shared" ref="Q196:Q244" si="71">CONCATENATE(O196,"@gsfmcg.com")</f>
        <v>0110001@gsfmcg.com</v>
      </c>
      <c r="R196" s="59" t="s">
        <v>2489</v>
      </c>
      <c r="S196" s="59" t="s">
        <v>234</v>
      </c>
      <c r="T196" s="59" t="str">
        <f>TRIM(CONCATENATE(V196," (",S196,")"))</f>
        <v>Masood Irfan (BWP-01)</v>
      </c>
      <c r="U196" s="70" t="s">
        <v>3048</v>
      </c>
      <c r="V196" s="70" t="s">
        <v>4510</v>
      </c>
      <c r="W196" s="70" t="str">
        <f>TRIM(CONCATENATE(K196," - ",AD196," - ",V196))</f>
        <v>BWP01 - SPO - Masood Irfan</v>
      </c>
      <c r="X196" s="70" t="s">
        <v>4028</v>
      </c>
      <c r="Y196" s="70" t="s">
        <v>6298</v>
      </c>
      <c r="Z196" s="70" t="s">
        <v>774</v>
      </c>
      <c r="AA196" s="171" t="s">
        <v>774</v>
      </c>
      <c r="AB196" s="70" t="s">
        <v>774</v>
      </c>
      <c r="AC196" s="70" t="s">
        <v>1171</v>
      </c>
      <c r="AD196" s="70" t="s">
        <v>163</v>
      </c>
      <c r="AE196" s="82" t="s">
        <v>1162</v>
      </c>
      <c r="AF196" s="70" t="s">
        <v>1171</v>
      </c>
      <c r="AG196" s="70" t="s">
        <v>1159</v>
      </c>
      <c r="AH196" s="70" t="s">
        <v>3083</v>
      </c>
      <c r="AI196" s="70" t="s">
        <v>235</v>
      </c>
      <c r="AJ196" s="70" t="s">
        <v>72</v>
      </c>
      <c r="AK196" s="70">
        <v>1</v>
      </c>
      <c r="AL196" s="108" t="s">
        <v>6293</v>
      </c>
      <c r="AM196" t="e">
        <v>#N/A</v>
      </c>
      <c r="AN196" t="e">
        <f t="shared" ref="AN196:AN244" si="72">AM196=O196</f>
        <v>#N/A</v>
      </c>
    </row>
    <row r="197" spans="1:42" ht="14.4" hidden="1" customHeight="1" x14ac:dyDescent="0.3">
      <c r="A197" s="59" t="str">
        <f t="shared" si="68"/>
        <v>BWP01-FMCG01-SPO-02</v>
      </c>
      <c r="B197" s="70" t="s">
        <v>1170</v>
      </c>
      <c r="C197" s="70" t="s">
        <v>1987</v>
      </c>
      <c r="D197" s="70" t="s">
        <v>1910</v>
      </c>
      <c r="E197" s="70" t="s">
        <v>17</v>
      </c>
      <c r="F197" s="70" t="s">
        <v>7457</v>
      </c>
      <c r="G197" s="70" t="s">
        <v>7456</v>
      </c>
      <c r="H197" s="70" t="s">
        <v>1805</v>
      </c>
      <c r="I197" s="161" t="s">
        <v>4900</v>
      </c>
      <c r="J197" s="70" t="s">
        <v>73</v>
      </c>
      <c r="K197" s="59" t="s">
        <v>6367</v>
      </c>
      <c r="L197" s="70" t="str">
        <f t="shared" si="69"/>
        <v>0110002</v>
      </c>
      <c r="M197" s="82" t="s">
        <v>4686</v>
      </c>
      <c r="N197" s="70" t="s">
        <v>2687</v>
      </c>
      <c r="O197" s="59" t="s">
        <v>2490</v>
      </c>
      <c r="P197" s="59" t="str">
        <f t="shared" si="70"/>
        <v>0110002</v>
      </c>
      <c r="Q197" s="163" t="str">
        <f t="shared" si="71"/>
        <v>0110002@gsfmcg.com</v>
      </c>
      <c r="R197" s="59" t="s">
        <v>2490</v>
      </c>
      <c r="S197" s="59" t="s">
        <v>239</v>
      </c>
      <c r="T197" s="59" t="str">
        <f>TRIM(CONCATENATE(V197," (",S197,")"))</f>
        <v>M. Ahmed (BWP-02)</v>
      </c>
      <c r="U197" s="70" t="s">
        <v>3049</v>
      </c>
      <c r="V197" s="70" t="s">
        <v>2879</v>
      </c>
      <c r="W197" s="70" t="str">
        <f>TRIM(CONCATENATE(K197," - ",AD197," - ",V197))</f>
        <v>BWP01 - SPO - M. Ahmed</v>
      </c>
      <c r="X197" s="70" t="s">
        <v>4028</v>
      </c>
      <c r="Y197" s="70" t="s">
        <v>6298</v>
      </c>
      <c r="Z197" s="70" t="s">
        <v>774</v>
      </c>
      <c r="AA197" s="171" t="s">
        <v>774</v>
      </c>
      <c r="AB197" s="70" t="s">
        <v>774</v>
      </c>
      <c r="AC197" s="70" t="s">
        <v>1171</v>
      </c>
      <c r="AD197" s="70" t="s">
        <v>163</v>
      </c>
      <c r="AE197" s="82" t="s">
        <v>1162</v>
      </c>
      <c r="AF197" s="70" t="s">
        <v>1171</v>
      </c>
      <c r="AG197" s="70" t="s">
        <v>1159</v>
      </c>
      <c r="AH197" s="70" t="s">
        <v>3083</v>
      </c>
      <c r="AI197" s="70" t="s">
        <v>235</v>
      </c>
      <c r="AJ197" s="70" t="s">
        <v>72</v>
      </c>
      <c r="AK197" s="70">
        <v>1</v>
      </c>
      <c r="AL197" s="108" t="s">
        <v>6293</v>
      </c>
      <c r="AM197" t="e">
        <v>#N/A</v>
      </c>
      <c r="AN197" t="e">
        <f t="shared" si="72"/>
        <v>#N/A</v>
      </c>
    </row>
    <row r="198" spans="1:42" ht="14.4" hidden="1" customHeight="1" x14ac:dyDescent="0.3">
      <c r="A198" s="59" t="str">
        <f t="shared" si="68"/>
        <v>BWP01-FMCG01-SPO-03</v>
      </c>
      <c r="B198" s="70" t="s">
        <v>1170</v>
      </c>
      <c r="C198" s="70" t="s">
        <v>1987</v>
      </c>
      <c r="D198" s="70" t="s">
        <v>1910</v>
      </c>
      <c r="E198" s="70" t="s">
        <v>17</v>
      </c>
      <c r="F198" s="70" t="s">
        <v>7457</v>
      </c>
      <c r="G198" s="70" t="s">
        <v>7456</v>
      </c>
      <c r="H198" s="70" t="s">
        <v>1805</v>
      </c>
      <c r="I198" s="161" t="s">
        <v>4900</v>
      </c>
      <c r="J198" s="70" t="s">
        <v>73</v>
      </c>
      <c r="K198" s="59" t="s">
        <v>6367</v>
      </c>
      <c r="L198" s="70" t="str">
        <f t="shared" si="69"/>
        <v>0110006</v>
      </c>
      <c r="M198" s="82" t="s">
        <v>4686</v>
      </c>
      <c r="N198" s="70" t="s">
        <v>2687</v>
      </c>
      <c r="O198" s="59" t="s">
        <v>3424</v>
      </c>
      <c r="P198" s="59" t="str">
        <f t="shared" si="70"/>
        <v>0110006</v>
      </c>
      <c r="Q198" s="163" t="str">
        <f t="shared" si="71"/>
        <v>0110006@gsfmcg.com</v>
      </c>
      <c r="R198" s="59" t="s">
        <v>2491</v>
      </c>
      <c r="S198" s="59" t="s">
        <v>242</v>
      </c>
      <c r="T198" s="59" t="str">
        <f>TRIM(CONCATENATE(V198," (",S198,")"))</f>
        <v>Asim Naveed (BWP-03)</v>
      </c>
      <c r="U198" s="70" t="s">
        <v>3050</v>
      </c>
      <c r="V198" s="70" t="s">
        <v>6300</v>
      </c>
      <c r="W198" s="70" t="str">
        <f>TRIM(CONCATENATE(K198," - ",AD198," - ",V198))</f>
        <v>BWP01 - SPO - Asim Naveed</v>
      </c>
      <c r="X198" s="70" t="s">
        <v>8725</v>
      </c>
      <c r="Y198" s="70" t="s">
        <v>6298</v>
      </c>
      <c r="Z198" s="70" t="s">
        <v>774</v>
      </c>
      <c r="AA198" s="171" t="s">
        <v>774</v>
      </c>
      <c r="AB198" s="70" t="s">
        <v>774</v>
      </c>
      <c r="AC198" s="70" t="s">
        <v>1171</v>
      </c>
      <c r="AD198" s="70" t="s">
        <v>163</v>
      </c>
      <c r="AE198" s="82" t="s">
        <v>1162</v>
      </c>
      <c r="AF198" s="70" t="s">
        <v>1171</v>
      </c>
      <c r="AG198" s="70" t="s">
        <v>1159</v>
      </c>
      <c r="AH198" s="70" t="s">
        <v>3083</v>
      </c>
      <c r="AI198" s="70" t="s">
        <v>235</v>
      </c>
      <c r="AJ198" s="70" t="s">
        <v>72</v>
      </c>
      <c r="AK198" s="70">
        <v>1</v>
      </c>
      <c r="AL198" s="108" t="s">
        <v>6293</v>
      </c>
      <c r="AM198" t="s">
        <v>2494</v>
      </c>
      <c r="AN198" t="b">
        <f t="shared" si="72"/>
        <v>0</v>
      </c>
    </row>
    <row r="199" spans="1:42" ht="14.4" hidden="1" customHeight="1" x14ac:dyDescent="0.3">
      <c r="A199" s="59" t="str">
        <f t="shared" si="68"/>
        <v>BWP01-FMCG02-SPO-01</v>
      </c>
      <c r="B199" s="70" t="s">
        <v>1195</v>
      </c>
      <c r="C199" s="70" t="s">
        <v>1988</v>
      </c>
      <c r="D199" s="70" t="s">
        <v>1910</v>
      </c>
      <c r="E199" s="70" t="s">
        <v>17</v>
      </c>
      <c r="F199" s="70" t="s">
        <v>7457</v>
      </c>
      <c r="G199" s="70" t="s">
        <v>7456</v>
      </c>
      <c r="H199" s="70" t="s">
        <v>1805</v>
      </c>
      <c r="I199" s="161" t="s">
        <v>4900</v>
      </c>
      <c r="J199" s="70" t="s">
        <v>73</v>
      </c>
      <c r="K199" s="59" t="s">
        <v>6367</v>
      </c>
      <c r="L199" s="70" t="str">
        <f t="shared" si="69"/>
        <v>0125002</v>
      </c>
      <c r="M199" s="82" t="s">
        <v>4686</v>
      </c>
      <c r="N199" s="70" t="s">
        <v>2687</v>
      </c>
      <c r="O199" s="59" t="s">
        <v>2539</v>
      </c>
      <c r="P199" s="59" t="str">
        <f t="shared" si="70"/>
        <v>0125002</v>
      </c>
      <c r="Q199" s="163" t="str">
        <f t="shared" si="71"/>
        <v>0125002@gsfmcg.com</v>
      </c>
      <c r="R199" s="59" t="s">
        <v>2539</v>
      </c>
      <c r="S199" s="59" t="s">
        <v>474</v>
      </c>
      <c r="T199" s="59" t="str">
        <f>TRIM(CONCATENATE(V199," (",S199,")"))</f>
        <v>Ali Raza (T-BWP-01)</v>
      </c>
      <c r="U199" s="70" t="s">
        <v>3053</v>
      </c>
      <c r="V199" s="70" t="s">
        <v>7459</v>
      </c>
      <c r="W199" s="70" t="str">
        <f>TRIM(CONCATENATE(K199," - ",AD199," - ",V199))</f>
        <v>BWP01 - SPO - Ali Raza</v>
      </c>
      <c r="X199" s="70" t="s">
        <v>4028</v>
      </c>
      <c r="Y199" s="70" t="s">
        <v>6298</v>
      </c>
      <c r="Z199" s="70" t="s">
        <v>774</v>
      </c>
      <c r="AA199" s="171" t="s">
        <v>774</v>
      </c>
      <c r="AB199" s="70" t="s">
        <v>774</v>
      </c>
      <c r="AC199" s="70" t="s">
        <v>1171</v>
      </c>
      <c r="AD199" s="70" t="s">
        <v>163</v>
      </c>
      <c r="AE199" s="82" t="s">
        <v>1162</v>
      </c>
      <c r="AF199" s="70" t="s">
        <v>1171</v>
      </c>
      <c r="AG199" s="70" t="s">
        <v>1159</v>
      </c>
      <c r="AH199" s="70" t="s">
        <v>3083</v>
      </c>
      <c r="AI199" s="70" t="s">
        <v>235</v>
      </c>
      <c r="AJ199" s="70" t="s">
        <v>72</v>
      </c>
      <c r="AK199" s="70">
        <v>1</v>
      </c>
      <c r="AL199" s="108" t="s">
        <v>6293</v>
      </c>
      <c r="AM199" t="e">
        <v>#N/A</v>
      </c>
      <c r="AN199" t="e">
        <f t="shared" si="72"/>
        <v>#N/A</v>
      </c>
    </row>
    <row r="200" spans="1:42" ht="14.4" hidden="1" customHeight="1" x14ac:dyDescent="0.3">
      <c r="A200" s="59" t="str">
        <f t="shared" si="68"/>
        <v>BWP01-FMCG02-SPO-02</v>
      </c>
      <c r="B200" s="70" t="s">
        <v>1195</v>
      </c>
      <c r="C200" s="70" t="s">
        <v>1988</v>
      </c>
      <c r="D200" s="70" t="s">
        <v>1910</v>
      </c>
      <c r="E200" s="70" t="s">
        <v>17</v>
      </c>
      <c r="F200" s="70" t="s">
        <v>7457</v>
      </c>
      <c r="G200" s="70" t="s">
        <v>7456</v>
      </c>
      <c r="H200" s="70" t="s">
        <v>1805</v>
      </c>
      <c r="I200" s="161" t="s">
        <v>4900</v>
      </c>
      <c r="J200" s="70" t="s">
        <v>73</v>
      </c>
      <c r="K200" s="59" t="s">
        <v>6367</v>
      </c>
      <c r="L200" s="70" t="str">
        <f t="shared" si="69"/>
        <v>0110009</v>
      </c>
      <c r="M200" s="82" t="s">
        <v>4686</v>
      </c>
      <c r="N200" s="70" t="s">
        <v>2687</v>
      </c>
      <c r="O200" s="59" t="s">
        <v>8043</v>
      </c>
      <c r="P200" s="59" t="str">
        <f t="shared" si="70"/>
        <v>0110009</v>
      </c>
      <c r="Q200" s="163" t="str">
        <f t="shared" si="71"/>
        <v>0110009@gsfmcg.com</v>
      </c>
      <c r="R200" s="59" t="s">
        <v>2539</v>
      </c>
      <c r="S200" s="59" t="s">
        <v>478</v>
      </c>
      <c r="T200" s="59" t="str">
        <f>TRIM(CONCATENATE(V200," (",S200,")"))</f>
        <v>Shahbaz Altaf (T-BWP-02)</v>
      </c>
      <c r="U200" s="70" t="s">
        <v>3054</v>
      </c>
      <c r="V200" s="70" t="s">
        <v>8211</v>
      </c>
      <c r="W200" s="70" t="str">
        <f>TRIM(CONCATENATE(K200," - ",AD200," - ",V200))</f>
        <v>BWP01 - SPO - Shahbaz Altaf</v>
      </c>
      <c r="X200" s="70" t="s">
        <v>4028</v>
      </c>
      <c r="Y200" s="70" t="s">
        <v>6298</v>
      </c>
      <c r="Z200" s="70" t="s">
        <v>774</v>
      </c>
      <c r="AA200" s="171" t="s">
        <v>774</v>
      </c>
      <c r="AB200" s="70" t="s">
        <v>774</v>
      </c>
      <c r="AC200" s="70" t="s">
        <v>1171</v>
      </c>
      <c r="AD200" s="70" t="s">
        <v>163</v>
      </c>
      <c r="AE200" s="82" t="s">
        <v>1162</v>
      </c>
      <c r="AF200" s="70" t="s">
        <v>1171</v>
      </c>
      <c r="AG200" s="70" t="s">
        <v>1159</v>
      </c>
      <c r="AH200" s="70" t="s">
        <v>3083</v>
      </c>
      <c r="AI200" s="70" t="s">
        <v>235</v>
      </c>
      <c r="AJ200" s="70" t="s">
        <v>72</v>
      </c>
      <c r="AK200" s="70">
        <v>1</v>
      </c>
      <c r="AL200" s="108" t="s">
        <v>6293</v>
      </c>
      <c r="AM200" t="e">
        <v>#N/A</v>
      </c>
      <c r="AN200" t="e">
        <f t="shared" si="72"/>
        <v>#N/A</v>
      </c>
    </row>
    <row r="201" spans="1:42" ht="14.4" hidden="1" customHeight="1" x14ac:dyDescent="0.3">
      <c r="A201" s="59" t="str">
        <f t="shared" si="68"/>
        <v>BWP01-FMCG-SPO-00</v>
      </c>
      <c r="B201" s="70" t="s">
        <v>1171</v>
      </c>
      <c r="C201" s="70" t="s">
        <v>3078</v>
      </c>
      <c r="D201" s="70" t="s">
        <v>1910</v>
      </c>
      <c r="E201" s="70" t="s">
        <v>17</v>
      </c>
      <c r="F201" s="70" t="s">
        <v>7457</v>
      </c>
      <c r="G201" s="70" t="s">
        <v>7456</v>
      </c>
      <c r="H201" s="70" t="s">
        <v>1805</v>
      </c>
      <c r="I201" s="161" t="s">
        <v>4900</v>
      </c>
      <c r="J201" s="70" t="s">
        <v>73</v>
      </c>
      <c r="K201" s="59" t="s">
        <v>6367</v>
      </c>
      <c r="L201" s="70" t="str">
        <f t="shared" si="69"/>
        <v>0110007</v>
      </c>
      <c r="M201" s="82" t="s">
        <v>4686</v>
      </c>
      <c r="N201" s="70" t="s">
        <v>2687</v>
      </c>
      <c r="O201" s="59" t="s">
        <v>2494</v>
      </c>
      <c r="P201" s="59" t="str">
        <f t="shared" si="70"/>
        <v>0110007</v>
      </c>
      <c r="Q201" s="163" t="str">
        <f t="shared" si="71"/>
        <v>0110007@gsfmcg.com</v>
      </c>
      <c r="R201" s="59" t="s">
        <v>3424</v>
      </c>
      <c r="S201" s="59" t="s">
        <v>5238</v>
      </c>
      <c r="T201" s="59" t="str">
        <f>TRIM(CONCATENATE(W201))</f>
        <v>BWP01 - FMCG Unmapped</v>
      </c>
      <c r="U201" s="70" t="s">
        <v>3383</v>
      </c>
      <c r="V201" s="70" t="s">
        <v>5921</v>
      </c>
      <c r="W201" s="70" t="str">
        <f>TRIM(CONCATENATE(K201," - ",V201))</f>
        <v>BWP01 - FMCG Unmapped</v>
      </c>
      <c r="X201" s="70" t="s">
        <v>72</v>
      </c>
      <c r="Y201" s="70" t="s">
        <v>774</v>
      </c>
      <c r="Z201" s="70" t="s">
        <v>774</v>
      </c>
      <c r="AA201" s="171" t="s">
        <v>774</v>
      </c>
      <c r="AB201" s="70" t="s">
        <v>774</v>
      </c>
      <c r="AC201" s="70" t="s">
        <v>1171</v>
      </c>
      <c r="AD201" s="70" t="s">
        <v>163</v>
      </c>
      <c r="AE201" s="82" t="s">
        <v>1162</v>
      </c>
      <c r="AF201" s="70" t="s">
        <v>1171</v>
      </c>
      <c r="AG201" s="70" t="s">
        <v>1159</v>
      </c>
      <c r="AH201" s="70" t="s">
        <v>3083</v>
      </c>
      <c r="AI201" s="70" t="s">
        <v>235</v>
      </c>
      <c r="AJ201" s="70" t="s">
        <v>72</v>
      </c>
      <c r="AK201" s="70">
        <v>0</v>
      </c>
      <c r="AL201" s="108" t="s">
        <v>5606</v>
      </c>
      <c r="AM201" t="e">
        <v>#N/A</v>
      </c>
      <c r="AN201" t="e">
        <f t="shared" si="72"/>
        <v>#N/A</v>
      </c>
      <c r="AP201" t="s">
        <v>8085</v>
      </c>
    </row>
    <row r="202" spans="1:42" ht="14.4" hidden="1" customHeight="1" x14ac:dyDescent="0.3">
      <c r="A202" s="59" t="str">
        <f t="shared" si="68"/>
        <v>BWP01-FMCG-ASM-01</v>
      </c>
      <c r="B202" s="70" t="s">
        <v>1171</v>
      </c>
      <c r="C202" s="70" t="s">
        <v>3078</v>
      </c>
      <c r="D202" s="70" t="s">
        <v>1910</v>
      </c>
      <c r="E202" s="70" t="s">
        <v>17</v>
      </c>
      <c r="F202" s="70" t="s">
        <v>7457</v>
      </c>
      <c r="G202" s="70" t="s">
        <v>7456</v>
      </c>
      <c r="H202" s="70" t="s">
        <v>1805</v>
      </c>
      <c r="I202" s="161" t="s">
        <v>4900</v>
      </c>
      <c r="J202" s="70" t="s">
        <v>73</v>
      </c>
      <c r="K202" s="59" t="s">
        <v>6367</v>
      </c>
      <c r="L202" s="70" t="str">
        <f t="shared" si="69"/>
        <v>01100</v>
      </c>
      <c r="M202" s="82" t="s">
        <v>4686</v>
      </c>
      <c r="N202" s="70" t="s">
        <v>2687</v>
      </c>
      <c r="O202" s="59" t="s">
        <v>2741</v>
      </c>
      <c r="P202" s="59" t="str">
        <f>O201</f>
        <v>0110007</v>
      </c>
      <c r="Q202" s="163" t="str">
        <f t="shared" si="71"/>
        <v>01100@gsfmcg.com</v>
      </c>
      <c r="R202" s="59" t="s">
        <v>2741</v>
      </c>
      <c r="S202" s="59" t="s">
        <v>8003</v>
      </c>
      <c r="T202" s="59" t="str">
        <f>V202</f>
        <v>Naseer Ahmed</v>
      </c>
      <c r="U202" s="70" t="s">
        <v>3083</v>
      </c>
      <c r="V202" s="70" t="s">
        <v>235</v>
      </c>
      <c r="W202" s="70" t="str">
        <f t="shared" ref="W202:W207" si="73">TRIM(CONCATENATE(K202," - ",AD202," - ",V202))</f>
        <v>BWP01 - ASM - Naseer Ahmed</v>
      </c>
      <c r="X202" s="70" t="s">
        <v>72</v>
      </c>
      <c r="Y202" s="70" t="s">
        <v>774</v>
      </c>
      <c r="Z202" s="70" t="s">
        <v>774</v>
      </c>
      <c r="AA202" s="171" t="s">
        <v>774</v>
      </c>
      <c r="AB202" s="70" t="s">
        <v>774</v>
      </c>
      <c r="AC202" s="70" t="s">
        <v>1219</v>
      </c>
      <c r="AD202" s="70" t="s">
        <v>1028</v>
      </c>
      <c r="AE202" s="82" t="s">
        <v>3414</v>
      </c>
      <c r="AF202" s="70" t="s">
        <v>1171</v>
      </c>
      <c r="AG202" s="70" t="s">
        <v>1159</v>
      </c>
      <c r="AH202" s="70" t="s">
        <v>7453</v>
      </c>
      <c r="AI202" s="70" t="s">
        <v>281</v>
      </c>
      <c r="AJ202" s="70" t="s">
        <v>131</v>
      </c>
      <c r="AK202" s="70">
        <v>2</v>
      </c>
      <c r="AL202" s="108" t="s">
        <v>6294</v>
      </c>
      <c r="AM202" t="e">
        <v>#N/A</v>
      </c>
      <c r="AN202" t="e">
        <f t="shared" si="72"/>
        <v>#N/A</v>
      </c>
      <c r="AP202" t="s">
        <v>8085</v>
      </c>
    </row>
    <row r="203" spans="1:42" ht="14.4" hidden="1" customHeight="1" x14ac:dyDescent="0.3">
      <c r="A203" s="59" t="str">
        <f t="shared" ref="A203:A209" si="74">U203</f>
        <v>RYK01-FMCG01-SPO-01</v>
      </c>
      <c r="B203" s="70" t="s">
        <v>1170</v>
      </c>
      <c r="C203" s="70" t="s">
        <v>1987</v>
      </c>
      <c r="D203" s="70" t="s">
        <v>1910</v>
      </c>
      <c r="E203" s="70" t="s">
        <v>17</v>
      </c>
      <c r="F203" s="70" t="s">
        <v>7457</v>
      </c>
      <c r="G203" s="70" t="s">
        <v>7456</v>
      </c>
      <c r="H203" s="70" t="s">
        <v>6632</v>
      </c>
      <c r="I203" s="161" t="s">
        <v>4900</v>
      </c>
      <c r="J203" s="70" t="s">
        <v>6771</v>
      </c>
      <c r="K203" s="59" t="s">
        <v>6634</v>
      </c>
      <c r="L203" s="70" t="str">
        <f t="shared" ref="L203:L209" si="75">O203</f>
        <v>0110003</v>
      </c>
      <c r="M203" s="82" t="s">
        <v>4686</v>
      </c>
      <c r="N203" s="70" t="s">
        <v>2687</v>
      </c>
      <c r="O203" s="82" t="s">
        <v>2491</v>
      </c>
      <c r="P203" s="59" t="str">
        <f t="shared" ref="P203:P208" si="76">O203</f>
        <v>0110003</v>
      </c>
      <c r="Q203" s="163" t="str">
        <f t="shared" ref="Q203:Q209" si="77">CONCATENATE(O203,"@gsfmcg.com")</f>
        <v>0110003@gsfmcg.com</v>
      </c>
      <c r="R203" s="59" t="s">
        <v>2525</v>
      </c>
      <c r="S203" s="59" t="s">
        <v>7470</v>
      </c>
      <c r="T203" s="59" t="str">
        <f>TRIM(CONCATENATE(V203," (",S203,")"))</f>
        <v>M. Ameen (RYK-01)</v>
      </c>
      <c r="U203" s="70" t="s">
        <v>6635</v>
      </c>
      <c r="V203" s="70" t="s">
        <v>3082</v>
      </c>
      <c r="W203" s="70" t="str">
        <f t="shared" si="73"/>
        <v>RYK01 - SPO - M. Ameen</v>
      </c>
      <c r="X203" s="70" t="s">
        <v>6633</v>
      </c>
      <c r="Y203" s="70" t="s">
        <v>6298</v>
      </c>
      <c r="Z203" s="70" t="s">
        <v>774</v>
      </c>
      <c r="AA203" s="171" t="s">
        <v>774</v>
      </c>
      <c r="AB203" s="70" t="s">
        <v>774</v>
      </c>
      <c r="AC203" s="70" t="s">
        <v>1171</v>
      </c>
      <c r="AD203" s="70" t="s">
        <v>163</v>
      </c>
      <c r="AE203" s="82" t="s">
        <v>1162</v>
      </c>
      <c r="AF203" s="70" t="s">
        <v>1171</v>
      </c>
      <c r="AG203" s="70" t="s">
        <v>1159</v>
      </c>
      <c r="AH203" s="70" t="s">
        <v>6639</v>
      </c>
      <c r="AI203" s="70" t="s">
        <v>3081</v>
      </c>
      <c r="AJ203" s="70" t="s">
        <v>243</v>
      </c>
      <c r="AK203" s="70">
        <v>1</v>
      </c>
      <c r="AL203" s="108" t="s">
        <v>6293</v>
      </c>
      <c r="AM203" t="e">
        <v>#N/A</v>
      </c>
      <c r="AN203" t="e">
        <f t="shared" ref="AN203:AN209" si="78">AM203=O203</f>
        <v>#N/A</v>
      </c>
      <c r="AO203" t="s">
        <v>7254</v>
      </c>
    </row>
    <row r="204" spans="1:42" ht="14.4" hidden="1" customHeight="1" x14ac:dyDescent="0.3">
      <c r="A204" s="59" t="str">
        <f t="shared" si="74"/>
        <v>RYK01-FMCG01-SPO-02</v>
      </c>
      <c r="B204" s="70" t="s">
        <v>1170</v>
      </c>
      <c r="C204" s="70" t="s">
        <v>1987</v>
      </c>
      <c r="D204" s="70" t="s">
        <v>1910</v>
      </c>
      <c r="E204" s="70" t="s">
        <v>17</v>
      </c>
      <c r="F204" s="70" t="s">
        <v>7457</v>
      </c>
      <c r="G204" s="70" t="s">
        <v>7456</v>
      </c>
      <c r="H204" s="70" t="s">
        <v>6632</v>
      </c>
      <c r="I204" s="161" t="s">
        <v>4900</v>
      </c>
      <c r="J204" s="70" t="s">
        <v>6771</v>
      </c>
      <c r="K204" s="59" t="s">
        <v>6634</v>
      </c>
      <c r="L204" s="70" t="str">
        <f t="shared" si="75"/>
        <v>0110005</v>
      </c>
      <c r="M204" s="82" t="s">
        <v>4686</v>
      </c>
      <c r="N204" s="70" t="s">
        <v>2687</v>
      </c>
      <c r="O204" s="59" t="s">
        <v>2493</v>
      </c>
      <c r="P204" s="59" t="str">
        <f t="shared" si="76"/>
        <v>0110005</v>
      </c>
      <c r="Q204" s="163" t="str">
        <f t="shared" si="77"/>
        <v>0110005@gsfmcg.com</v>
      </c>
      <c r="R204" s="59" t="s">
        <v>2527</v>
      </c>
      <c r="S204" s="59" t="s">
        <v>7471</v>
      </c>
      <c r="T204" s="59" t="str">
        <f>TRIM(CONCATENATE(V204," (",S204,")"))</f>
        <v>M. Waseem (RYK-02)</v>
      </c>
      <c r="U204" s="70" t="s">
        <v>6636</v>
      </c>
      <c r="V204" s="70" t="s">
        <v>8212</v>
      </c>
      <c r="W204" s="70" t="str">
        <f t="shared" si="73"/>
        <v>RYK01 - SPO - M. Waseem</v>
      </c>
      <c r="X204" s="70" t="s">
        <v>249</v>
      </c>
      <c r="Y204" s="70" t="s">
        <v>6298</v>
      </c>
      <c r="Z204" s="70" t="s">
        <v>774</v>
      </c>
      <c r="AA204" s="171" t="s">
        <v>774</v>
      </c>
      <c r="AB204" s="70" t="s">
        <v>774</v>
      </c>
      <c r="AC204" s="70" t="s">
        <v>1171</v>
      </c>
      <c r="AD204" s="70" t="s">
        <v>163</v>
      </c>
      <c r="AE204" s="82" t="s">
        <v>1162</v>
      </c>
      <c r="AF204" s="70" t="s">
        <v>1171</v>
      </c>
      <c r="AG204" s="70" t="s">
        <v>1159</v>
      </c>
      <c r="AH204" s="70" t="s">
        <v>6639</v>
      </c>
      <c r="AI204" s="70" t="s">
        <v>3081</v>
      </c>
      <c r="AJ204" s="70" t="s">
        <v>243</v>
      </c>
      <c r="AK204" s="70">
        <v>1</v>
      </c>
      <c r="AL204" s="108" t="s">
        <v>6293</v>
      </c>
      <c r="AM204" t="e">
        <v>#N/A</v>
      </c>
      <c r="AN204" t="e">
        <f t="shared" si="78"/>
        <v>#N/A</v>
      </c>
    </row>
    <row r="205" spans="1:42" ht="14.4" hidden="1" customHeight="1" x14ac:dyDescent="0.3">
      <c r="A205" s="59" t="str">
        <f t="shared" si="74"/>
        <v>RYK01-FMCG01-SPO-03</v>
      </c>
      <c r="B205" s="70" t="s">
        <v>1170</v>
      </c>
      <c r="C205" s="70" t="s">
        <v>1987</v>
      </c>
      <c r="D205" s="70" t="s">
        <v>1910</v>
      </c>
      <c r="E205" s="70" t="s">
        <v>17</v>
      </c>
      <c r="F205" s="70" t="s">
        <v>7457</v>
      </c>
      <c r="G205" s="70" t="s">
        <v>7456</v>
      </c>
      <c r="H205" s="70" t="s">
        <v>6632</v>
      </c>
      <c r="I205" s="161" t="s">
        <v>4900</v>
      </c>
      <c r="J205" s="70" t="s">
        <v>6771</v>
      </c>
      <c r="K205" s="59" t="s">
        <v>6634</v>
      </c>
      <c r="L205" s="70" t="str">
        <f t="shared" si="75"/>
        <v>0110004</v>
      </c>
      <c r="M205" s="82" t="s">
        <v>4686</v>
      </c>
      <c r="N205" s="70" t="s">
        <v>2687</v>
      </c>
      <c r="O205" s="59" t="s">
        <v>2492</v>
      </c>
      <c r="P205" s="59" t="str">
        <f t="shared" si="76"/>
        <v>0110004</v>
      </c>
      <c r="Q205" s="163" t="str">
        <f t="shared" si="77"/>
        <v>0110004@gsfmcg.com</v>
      </c>
      <c r="R205" s="59">
        <v>12345</v>
      </c>
      <c r="S205" s="59" t="s">
        <v>7472</v>
      </c>
      <c r="T205" s="59" t="str">
        <f>TRIM(CONCATENATE(V205," (",S205,")"))</f>
        <v>Abdul Saboor (RYK-03)</v>
      </c>
      <c r="U205" s="70" t="s">
        <v>6640</v>
      </c>
      <c r="V205" s="70" t="s">
        <v>8213</v>
      </c>
      <c r="W205" s="70" t="str">
        <f t="shared" si="73"/>
        <v>RYK01 - SPO - Abdul Saboor</v>
      </c>
      <c r="X205" s="70" t="s">
        <v>246</v>
      </c>
      <c r="Y205" s="70" t="s">
        <v>6298</v>
      </c>
      <c r="Z205" s="70" t="s">
        <v>774</v>
      </c>
      <c r="AA205" s="171" t="s">
        <v>774</v>
      </c>
      <c r="AB205" s="70" t="s">
        <v>774</v>
      </c>
      <c r="AC205" s="70" t="s">
        <v>1171</v>
      </c>
      <c r="AD205" s="70" t="s">
        <v>163</v>
      </c>
      <c r="AE205" s="82" t="s">
        <v>1162</v>
      </c>
      <c r="AF205" s="70" t="s">
        <v>1171</v>
      </c>
      <c r="AG205" s="70" t="s">
        <v>1159</v>
      </c>
      <c r="AH205" s="70" t="s">
        <v>6639</v>
      </c>
      <c r="AI205" s="70" t="s">
        <v>3081</v>
      </c>
      <c r="AJ205" s="70" t="s">
        <v>243</v>
      </c>
      <c r="AK205" s="70">
        <v>1</v>
      </c>
      <c r="AL205" s="108" t="s">
        <v>6293</v>
      </c>
      <c r="AM205" t="e">
        <v>#N/A</v>
      </c>
      <c r="AN205" t="e">
        <f t="shared" si="78"/>
        <v>#N/A</v>
      </c>
    </row>
    <row r="206" spans="1:42" ht="14.4" hidden="1" customHeight="1" x14ac:dyDescent="0.3">
      <c r="A206" s="59" t="str">
        <f t="shared" si="74"/>
        <v>RYK01-FMCG02-SPO-01</v>
      </c>
      <c r="B206" s="70" t="s">
        <v>1195</v>
      </c>
      <c r="C206" s="70" t="s">
        <v>1988</v>
      </c>
      <c r="D206" s="70" t="s">
        <v>1910</v>
      </c>
      <c r="E206" s="70" t="s">
        <v>17</v>
      </c>
      <c r="F206" s="70" t="s">
        <v>7457</v>
      </c>
      <c r="G206" s="70" t="s">
        <v>7456</v>
      </c>
      <c r="H206" s="70" t="s">
        <v>6632</v>
      </c>
      <c r="I206" s="161" t="s">
        <v>4900</v>
      </c>
      <c r="J206" s="70" t="s">
        <v>6771</v>
      </c>
      <c r="K206" s="59" t="s">
        <v>6634</v>
      </c>
      <c r="L206" s="70" t="str">
        <f t="shared" si="75"/>
        <v>0125003</v>
      </c>
      <c r="M206" s="82" t="s">
        <v>4686</v>
      </c>
      <c r="N206" s="70" t="s">
        <v>2687</v>
      </c>
      <c r="O206" s="59" t="s">
        <v>2540</v>
      </c>
      <c r="P206" s="59" t="str">
        <f t="shared" si="76"/>
        <v>0125003</v>
      </c>
      <c r="Q206" s="163" t="str">
        <f t="shared" si="77"/>
        <v>0125003@gsfmcg.com</v>
      </c>
      <c r="R206" s="59" t="s">
        <v>2571</v>
      </c>
      <c r="S206" s="59" t="s">
        <v>7473</v>
      </c>
      <c r="T206" s="59" t="str">
        <f>TRIM(CONCATENATE(V206," (",S206,")"))</f>
        <v>M. Faisal (T-RYK-01)</v>
      </c>
      <c r="U206" s="70" t="s">
        <v>6637</v>
      </c>
      <c r="V206" s="70" t="s">
        <v>8214</v>
      </c>
      <c r="W206" s="70" t="str">
        <f t="shared" si="73"/>
        <v>RYK01 - SPO - M. Faisal</v>
      </c>
      <c r="X206" s="70" t="s">
        <v>6633</v>
      </c>
      <c r="Y206" s="70" t="s">
        <v>6298</v>
      </c>
      <c r="Z206" s="70" t="s">
        <v>774</v>
      </c>
      <c r="AA206" s="171" t="s">
        <v>774</v>
      </c>
      <c r="AB206" s="70" t="s">
        <v>774</v>
      </c>
      <c r="AC206" s="70" t="s">
        <v>1171</v>
      </c>
      <c r="AD206" s="70" t="s">
        <v>163</v>
      </c>
      <c r="AE206" s="82" t="s">
        <v>1162</v>
      </c>
      <c r="AF206" s="70" t="s">
        <v>1171</v>
      </c>
      <c r="AG206" s="70" t="s">
        <v>1159</v>
      </c>
      <c r="AH206" s="70" t="s">
        <v>6639</v>
      </c>
      <c r="AI206" s="70" t="s">
        <v>3081</v>
      </c>
      <c r="AJ206" s="70" t="s">
        <v>243</v>
      </c>
      <c r="AK206" s="70">
        <v>1</v>
      </c>
      <c r="AL206" s="108" t="s">
        <v>6293</v>
      </c>
      <c r="AM206" t="e">
        <v>#N/A</v>
      </c>
      <c r="AN206" t="e">
        <f t="shared" si="78"/>
        <v>#N/A</v>
      </c>
    </row>
    <row r="207" spans="1:42" ht="14.4" hidden="1" customHeight="1" x14ac:dyDescent="0.3">
      <c r="A207" s="59" t="str">
        <f t="shared" si="74"/>
        <v>RYK01-FMCG02-SPO-02</v>
      </c>
      <c r="B207" s="70" t="s">
        <v>1195</v>
      </c>
      <c r="C207" s="70" t="s">
        <v>1988</v>
      </c>
      <c r="D207" s="70" t="s">
        <v>1910</v>
      </c>
      <c r="E207" s="70" t="s">
        <v>17</v>
      </c>
      <c r="F207" s="70" t="s">
        <v>7457</v>
      </c>
      <c r="G207" s="70" t="s">
        <v>7456</v>
      </c>
      <c r="H207" s="70" t="s">
        <v>6632</v>
      </c>
      <c r="I207" s="161" t="s">
        <v>4900</v>
      </c>
      <c r="J207" s="70" t="s">
        <v>6771</v>
      </c>
      <c r="K207" s="59" t="s">
        <v>6634</v>
      </c>
      <c r="L207" s="70" t="str">
        <f t="shared" si="75"/>
        <v>0125004</v>
      </c>
      <c r="M207" s="82" t="s">
        <v>4686</v>
      </c>
      <c r="N207" s="70" t="s">
        <v>2687</v>
      </c>
      <c r="O207" s="59" t="s">
        <v>2541</v>
      </c>
      <c r="P207" s="59" t="str">
        <f t="shared" si="76"/>
        <v>0125004</v>
      </c>
      <c r="Q207" s="163" t="str">
        <f t="shared" si="77"/>
        <v>0125004@gsfmcg.com</v>
      </c>
      <c r="R207" s="59" t="s">
        <v>2571</v>
      </c>
      <c r="S207" s="59" t="s">
        <v>7474</v>
      </c>
      <c r="T207" s="59" t="str">
        <f>TRIM(CONCATENATE(V207," (",S207,")"))</f>
        <v>Sajid Saeed (T-RYK-02)</v>
      </c>
      <c r="U207" s="70" t="s">
        <v>7478</v>
      </c>
      <c r="V207" s="70" t="s">
        <v>7475</v>
      </c>
      <c r="W207" s="70" t="str">
        <f t="shared" si="73"/>
        <v>RYK01 - SPO - Sajid Saeed</v>
      </c>
      <c r="X207" s="70" t="s">
        <v>246</v>
      </c>
      <c r="Y207" s="70" t="s">
        <v>6298</v>
      </c>
      <c r="Z207" s="70" t="s">
        <v>774</v>
      </c>
      <c r="AA207" s="171" t="s">
        <v>774</v>
      </c>
      <c r="AB207" s="70" t="s">
        <v>774</v>
      </c>
      <c r="AC207" s="70" t="s">
        <v>1171</v>
      </c>
      <c r="AD207" s="70" t="s">
        <v>163</v>
      </c>
      <c r="AE207" s="82" t="s">
        <v>1162</v>
      </c>
      <c r="AF207" s="70" t="s">
        <v>1171</v>
      </c>
      <c r="AG207" s="70" t="s">
        <v>1159</v>
      </c>
      <c r="AH207" s="70" t="s">
        <v>6639</v>
      </c>
      <c r="AI207" s="70" t="s">
        <v>3081</v>
      </c>
      <c r="AJ207" s="70" t="s">
        <v>243</v>
      </c>
      <c r="AK207" s="70">
        <v>1</v>
      </c>
      <c r="AL207" s="108" t="s">
        <v>6293</v>
      </c>
      <c r="AM207" t="e">
        <v>#N/A</v>
      </c>
      <c r="AN207" t="e">
        <f t="shared" si="78"/>
        <v>#N/A</v>
      </c>
    </row>
    <row r="208" spans="1:42" ht="14.4" hidden="1" customHeight="1" x14ac:dyDescent="0.3">
      <c r="A208" s="59" t="str">
        <f t="shared" si="74"/>
        <v>RYK01-FMCG-SPO-00</v>
      </c>
      <c r="B208" s="70" t="s">
        <v>1171</v>
      </c>
      <c r="C208" s="70" t="s">
        <v>3078</v>
      </c>
      <c r="D208" s="70" t="s">
        <v>1910</v>
      </c>
      <c r="E208" s="70" t="s">
        <v>17</v>
      </c>
      <c r="F208" s="70" t="s">
        <v>7457</v>
      </c>
      <c r="G208" s="70" t="s">
        <v>7456</v>
      </c>
      <c r="H208" s="70" t="s">
        <v>6632</v>
      </c>
      <c r="I208" s="161" t="s">
        <v>4900</v>
      </c>
      <c r="J208" s="70" t="s">
        <v>6771</v>
      </c>
      <c r="K208" s="59" t="s">
        <v>6634</v>
      </c>
      <c r="L208" s="70" t="str">
        <f t="shared" si="75"/>
        <v>0127005</v>
      </c>
      <c r="M208" s="82" t="s">
        <v>4686</v>
      </c>
      <c r="N208" s="70" t="s">
        <v>2687</v>
      </c>
      <c r="O208" s="59" t="s">
        <v>6749</v>
      </c>
      <c r="P208" s="59" t="str">
        <f t="shared" si="76"/>
        <v>0127005</v>
      </c>
      <c r="Q208" s="163" t="str">
        <f t="shared" si="77"/>
        <v>0127005@gsfmcg.com</v>
      </c>
      <c r="R208" s="59" t="s">
        <v>2542</v>
      </c>
      <c r="S208" s="59" t="s">
        <v>5238</v>
      </c>
      <c r="T208" s="59" t="str">
        <f>TRIM(CONCATENATE(W208))</f>
        <v>RYK01 - FMCG Unmapped</v>
      </c>
      <c r="U208" s="70" t="s">
        <v>6638</v>
      </c>
      <c r="V208" s="70" t="s">
        <v>5921</v>
      </c>
      <c r="W208" s="70" t="str">
        <f>TRIM(CONCATENATE(K208," - ",V208))</f>
        <v>RYK01 - FMCG Unmapped</v>
      </c>
      <c r="X208" s="70" t="s">
        <v>243</v>
      </c>
      <c r="Y208" s="70" t="s">
        <v>774</v>
      </c>
      <c r="Z208" s="70" t="s">
        <v>774</v>
      </c>
      <c r="AA208" s="171" t="s">
        <v>774</v>
      </c>
      <c r="AB208" s="70" t="s">
        <v>774</v>
      </c>
      <c r="AC208" s="70" t="s">
        <v>1171</v>
      </c>
      <c r="AD208" s="70" t="s">
        <v>163</v>
      </c>
      <c r="AE208" s="82" t="s">
        <v>1162</v>
      </c>
      <c r="AF208" s="70" t="s">
        <v>1171</v>
      </c>
      <c r="AG208" s="70" t="s">
        <v>1159</v>
      </c>
      <c r="AH208" s="70" t="s">
        <v>6639</v>
      </c>
      <c r="AI208" s="70" t="s">
        <v>3081</v>
      </c>
      <c r="AJ208" s="70" t="s">
        <v>243</v>
      </c>
      <c r="AK208" s="70">
        <v>0</v>
      </c>
      <c r="AL208" s="108" t="s">
        <v>5606</v>
      </c>
      <c r="AM208" t="s">
        <v>6749</v>
      </c>
      <c r="AN208" t="b">
        <f t="shared" si="78"/>
        <v>1</v>
      </c>
      <c r="AP208" t="s">
        <v>8085</v>
      </c>
    </row>
    <row r="209" spans="1:42" ht="14.4" hidden="1" customHeight="1" x14ac:dyDescent="0.3">
      <c r="A209" s="59" t="str">
        <f t="shared" si="74"/>
        <v>RYK01-FMCG-ASM-01</v>
      </c>
      <c r="B209" s="70" t="s">
        <v>1171</v>
      </c>
      <c r="C209" s="70" t="s">
        <v>3078</v>
      </c>
      <c r="D209" s="70" t="s">
        <v>1910</v>
      </c>
      <c r="E209" s="70" t="s">
        <v>17</v>
      </c>
      <c r="F209" s="70" t="s">
        <v>7457</v>
      </c>
      <c r="G209" s="70" t="s">
        <v>7456</v>
      </c>
      <c r="H209" s="70" t="s">
        <v>6632</v>
      </c>
      <c r="I209" s="161" t="s">
        <v>4900</v>
      </c>
      <c r="J209" s="70" t="s">
        <v>6771</v>
      </c>
      <c r="K209" s="59" t="s">
        <v>6634</v>
      </c>
      <c r="L209" s="70" t="str">
        <f t="shared" si="75"/>
        <v>01270</v>
      </c>
      <c r="M209" s="82" t="s">
        <v>4686</v>
      </c>
      <c r="N209" s="70" t="s">
        <v>2687</v>
      </c>
      <c r="O209" s="59" t="s">
        <v>6747</v>
      </c>
      <c r="P209" s="59" t="str">
        <f>O208</f>
        <v>0127005</v>
      </c>
      <c r="Q209" s="163" t="str">
        <f t="shared" si="77"/>
        <v>01270@gsfmcg.com</v>
      </c>
      <c r="R209" s="59" t="s">
        <v>2749</v>
      </c>
      <c r="S209" s="59" t="s">
        <v>7818</v>
      </c>
      <c r="T209" s="59" t="str">
        <f>V209</f>
        <v>Nasir Mehmood</v>
      </c>
      <c r="U209" s="70" t="s">
        <v>6639</v>
      </c>
      <c r="V209" s="70" t="s">
        <v>3081</v>
      </c>
      <c r="W209" s="70" t="str">
        <f>TRIM(CONCATENATE(K209," - ",AD209," - ",V209))</f>
        <v>RYK01 - ASM - Nasir Mehmood</v>
      </c>
      <c r="X209" s="70" t="s">
        <v>243</v>
      </c>
      <c r="Y209" s="70" t="s">
        <v>774</v>
      </c>
      <c r="Z209" s="70" t="s">
        <v>6651</v>
      </c>
      <c r="AA209" s="171">
        <v>43857</v>
      </c>
      <c r="AB209" s="70" t="s">
        <v>774</v>
      </c>
      <c r="AC209" s="70" t="s">
        <v>1219</v>
      </c>
      <c r="AD209" s="70" t="s">
        <v>1028</v>
      </c>
      <c r="AE209" s="82" t="s">
        <v>3414</v>
      </c>
      <c r="AF209" s="70" t="s">
        <v>1171</v>
      </c>
      <c r="AG209" s="70" t="s">
        <v>1159</v>
      </c>
      <c r="AH209" s="70" t="s">
        <v>7453</v>
      </c>
      <c r="AI209" s="70" t="s">
        <v>281</v>
      </c>
      <c r="AJ209" s="70" t="s">
        <v>131</v>
      </c>
      <c r="AK209" s="70">
        <v>2</v>
      </c>
      <c r="AL209" s="108" t="s">
        <v>6294</v>
      </c>
      <c r="AM209" t="e">
        <v>#N/A</v>
      </c>
      <c r="AN209" t="e">
        <f t="shared" si="78"/>
        <v>#N/A</v>
      </c>
      <c r="AP209" t="s">
        <v>8085</v>
      </c>
    </row>
    <row r="210" spans="1:42" ht="14.4" hidden="1" customHeight="1" x14ac:dyDescent="0.3">
      <c r="A210" s="59" t="str">
        <f t="shared" si="68"/>
        <v>MUX01-FMCG01-SPO-01</v>
      </c>
      <c r="B210" s="70" t="s">
        <v>1170</v>
      </c>
      <c r="C210" s="70" t="s">
        <v>1987</v>
      </c>
      <c r="D210" s="70" t="s">
        <v>1910</v>
      </c>
      <c r="E210" s="70" t="s">
        <v>17</v>
      </c>
      <c r="F210" s="70" t="s">
        <v>7457</v>
      </c>
      <c r="G210" s="70" t="s">
        <v>7456</v>
      </c>
      <c r="H210" s="70" t="s">
        <v>1806</v>
      </c>
      <c r="I210" s="161" t="s">
        <v>4900</v>
      </c>
      <c r="J210" s="70" t="s">
        <v>2863</v>
      </c>
      <c r="K210" s="59" t="s">
        <v>6366</v>
      </c>
      <c r="L210" s="70" t="str">
        <f t="shared" si="69"/>
        <v>0116003</v>
      </c>
      <c r="M210" s="82" t="s">
        <v>4686</v>
      </c>
      <c r="N210" s="70" t="s">
        <v>2687</v>
      </c>
      <c r="O210" s="59" t="s">
        <v>2524</v>
      </c>
      <c r="P210" s="59" t="str">
        <f t="shared" ref="P210:P222" si="79">O210</f>
        <v>0116003</v>
      </c>
      <c r="Q210" s="163" t="str">
        <f t="shared" si="71"/>
        <v>0116003@gsfmcg.com</v>
      </c>
      <c r="R210" s="59" t="s">
        <v>2522</v>
      </c>
      <c r="S210" s="59" t="s">
        <v>250</v>
      </c>
      <c r="T210" s="59" t="str">
        <f>TRIM(CONCATENATE(V210," (",S210,")"))</f>
        <v>M. Dilbar Khan (MUX-01)</v>
      </c>
      <c r="U210" s="70" t="s">
        <v>3034</v>
      </c>
      <c r="V210" s="70" t="s">
        <v>8215</v>
      </c>
      <c r="W210" s="70" t="str">
        <f>TRIM(CONCATENATE(K210," - ",AD210," - ",V210))</f>
        <v>MUX01 - SPO - M. Dilbar Khan</v>
      </c>
      <c r="X210" s="70" t="s">
        <v>131</v>
      </c>
      <c r="Y210" s="70" t="s">
        <v>6298</v>
      </c>
      <c r="Z210" s="70" t="s">
        <v>774</v>
      </c>
      <c r="AA210" s="171" t="s">
        <v>774</v>
      </c>
      <c r="AB210" s="70" t="s">
        <v>774</v>
      </c>
      <c r="AC210" s="70" t="s">
        <v>1171</v>
      </c>
      <c r="AD210" s="70" t="s">
        <v>163</v>
      </c>
      <c r="AE210" s="82" t="s">
        <v>1162</v>
      </c>
      <c r="AF210" s="70" t="s">
        <v>1171</v>
      </c>
      <c r="AG210" s="70" t="s">
        <v>1159</v>
      </c>
      <c r="AH210" s="70" t="s">
        <v>3221</v>
      </c>
      <c r="AI210" s="70" t="s">
        <v>8219</v>
      </c>
      <c r="AJ210" s="70" t="s">
        <v>131</v>
      </c>
      <c r="AK210" s="70">
        <v>1</v>
      </c>
      <c r="AL210" s="108" t="s">
        <v>6293</v>
      </c>
      <c r="AM210" t="e">
        <v>#N/A</v>
      </c>
      <c r="AN210" t="e">
        <f t="shared" si="72"/>
        <v>#N/A</v>
      </c>
    </row>
    <row r="211" spans="1:42" ht="14.4" hidden="1" customHeight="1" x14ac:dyDescent="0.3">
      <c r="A211" s="59" t="str">
        <f t="shared" si="68"/>
        <v>MUX01-FMCG01-SPO-02</v>
      </c>
      <c r="B211" s="70" t="s">
        <v>1170</v>
      </c>
      <c r="C211" s="70" t="s">
        <v>1987</v>
      </c>
      <c r="D211" s="70" t="s">
        <v>1910</v>
      </c>
      <c r="E211" s="70" t="s">
        <v>17</v>
      </c>
      <c r="F211" s="70" t="s">
        <v>7457</v>
      </c>
      <c r="G211" s="70" t="s">
        <v>7456</v>
      </c>
      <c r="H211" s="70" t="s">
        <v>1806</v>
      </c>
      <c r="I211" s="161" t="s">
        <v>4900</v>
      </c>
      <c r="J211" s="70" t="s">
        <v>2863</v>
      </c>
      <c r="K211" s="59" t="s">
        <v>6366</v>
      </c>
      <c r="L211" s="70" t="str">
        <f t="shared" si="69"/>
        <v>0116007</v>
      </c>
      <c r="M211" s="82" t="s">
        <v>4686</v>
      </c>
      <c r="N211" s="70" t="s">
        <v>2687</v>
      </c>
      <c r="O211" s="59" t="s">
        <v>2528</v>
      </c>
      <c r="P211" s="59" t="str">
        <f t="shared" si="79"/>
        <v>0116007</v>
      </c>
      <c r="Q211" s="163" t="str">
        <f t="shared" si="71"/>
        <v>0116007@gsfmcg.com</v>
      </c>
      <c r="R211" s="59" t="s">
        <v>2526</v>
      </c>
      <c r="S211" s="59" t="s">
        <v>265</v>
      </c>
      <c r="T211" s="59" t="str">
        <f>TRIM(CONCATENATE(V211," (",S211,")"))</f>
        <v>Yasir Ali (MUX-06)</v>
      </c>
      <c r="U211" s="70" t="s">
        <v>3035</v>
      </c>
      <c r="V211" s="70" t="s">
        <v>4586</v>
      </c>
      <c r="W211" s="70" t="str">
        <f>TRIM(CONCATENATE(K211," - ",AD211," - ",V211))</f>
        <v>MUX01 - SPO - Yasir Ali</v>
      </c>
      <c r="X211" s="70" t="s">
        <v>7495</v>
      </c>
      <c r="Y211" s="70" t="s">
        <v>6298</v>
      </c>
      <c r="Z211" s="70" t="s">
        <v>774</v>
      </c>
      <c r="AA211" s="171" t="s">
        <v>774</v>
      </c>
      <c r="AB211" s="70" t="s">
        <v>774</v>
      </c>
      <c r="AC211" s="70" t="s">
        <v>1171</v>
      </c>
      <c r="AD211" s="70" t="s">
        <v>163</v>
      </c>
      <c r="AE211" s="82" t="s">
        <v>1162</v>
      </c>
      <c r="AF211" s="70" t="s">
        <v>1171</v>
      </c>
      <c r="AG211" s="70" t="s">
        <v>1159</v>
      </c>
      <c r="AH211" s="70" t="s">
        <v>3221</v>
      </c>
      <c r="AI211" s="70" t="s">
        <v>8219</v>
      </c>
      <c r="AJ211" s="70" t="s">
        <v>131</v>
      </c>
      <c r="AK211" s="70">
        <v>1</v>
      </c>
      <c r="AL211" s="108" t="s">
        <v>6293</v>
      </c>
      <c r="AM211" t="e">
        <v>#N/A</v>
      </c>
      <c r="AN211" t="e">
        <f t="shared" si="72"/>
        <v>#N/A</v>
      </c>
    </row>
    <row r="212" spans="1:42" ht="14.4" hidden="1" customHeight="1" x14ac:dyDescent="0.3">
      <c r="A212" s="59" t="str">
        <f>U212</f>
        <v>MUX01-FMCG02-SPO-01</v>
      </c>
      <c r="B212" s="70" t="s">
        <v>1195</v>
      </c>
      <c r="C212" s="70" t="s">
        <v>1988</v>
      </c>
      <c r="D212" s="70" t="s">
        <v>1910</v>
      </c>
      <c r="E212" s="70" t="s">
        <v>17</v>
      </c>
      <c r="F212" s="70" t="s">
        <v>7457</v>
      </c>
      <c r="G212" s="70" t="s">
        <v>7456</v>
      </c>
      <c r="H212" s="70" t="s">
        <v>1806</v>
      </c>
      <c r="I212" s="161" t="s">
        <v>4900</v>
      </c>
      <c r="J212" s="70" t="s">
        <v>2863</v>
      </c>
      <c r="K212" s="59" t="s">
        <v>6366</v>
      </c>
      <c r="L212" s="70" t="str">
        <f t="shared" si="69"/>
        <v>0123008</v>
      </c>
      <c r="M212" s="82" t="s">
        <v>4686</v>
      </c>
      <c r="N212" s="70" t="s">
        <v>2687</v>
      </c>
      <c r="O212" s="82" t="s">
        <v>3425</v>
      </c>
      <c r="P212" s="59" t="str">
        <f>O212</f>
        <v>0123008</v>
      </c>
      <c r="Q212" s="163" t="str">
        <f t="shared" si="71"/>
        <v>0123008@gsfmcg.com</v>
      </c>
      <c r="R212" s="59" t="s">
        <v>2526</v>
      </c>
      <c r="S212" s="59" t="s">
        <v>484</v>
      </c>
      <c r="T212" s="59" t="str">
        <f>TRIM(CONCATENATE(V212," (",S212,")"))</f>
        <v>M. Noman Naveed (T-MUX-01)</v>
      </c>
      <c r="U212" s="70" t="s">
        <v>8216</v>
      </c>
      <c r="V212" s="70" t="s">
        <v>8217</v>
      </c>
      <c r="W212" s="70" t="str">
        <f>TRIM(CONCATENATE(K212," - ",AD212," - ",V212))</f>
        <v>MUX01 - SPO - M. Noman Naveed</v>
      </c>
      <c r="X212" s="70" t="s">
        <v>131</v>
      </c>
      <c r="Y212" s="70" t="s">
        <v>6298</v>
      </c>
      <c r="Z212" s="70" t="s">
        <v>774</v>
      </c>
      <c r="AA212" s="171" t="s">
        <v>774</v>
      </c>
      <c r="AB212" s="70" t="s">
        <v>774</v>
      </c>
      <c r="AC212" s="70" t="s">
        <v>1171</v>
      </c>
      <c r="AD212" s="70" t="s">
        <v>163</v>
      </c>
      <c r="AE212" s="82" t="s">
        <v>1162</v>
      </c>
      <c r="AF212" s="70" t="s">
        <v>1171</v>
      </c>
      <c r="AG212" s="70" t="s">
        <v>1159</v>
      </c>
      <c r="AH212" s="70" t="s">
        <v>3221</v>
      </c>
      <c r="AI212" s="70" t="s">
        <v>8219</v>
      </c>
      <c r="AJ212" s="70" t="s">
        <v>131</v>
      </c>
      <c r="AK212" s="70">
        <v>1</v>
      </c>
      <c r="AL212" s="108" t="s">
        <v>6293</v>
      </c>
      <c r="AM212" t="e">
        <v>#N/A</v>
      </c>
      <c r="AN212" t="e">
        <f>AM212=O212</f>
        <v>#N/A</v>
      </c>
    </row>
    <row r="213" spans="1:42" ht="14.4" hidden="1" customHeight="1" x14ac:dyDescent="0.3">
      <c r="A213" s="59" t="str">
        <f t="shared" si="68"/>
        <v>MUX01-FMCG02-SPO-02</v>
      </c>
      <c r="B213" s="70" t="s">
        <v>1195</v>
      </c>
      <c r="C213" s="70" t="s">
        <v>1988</v>
      </c>
      <c r="D213" s="70" t="s">
        <v>1910</v>
      </c>
      <c r="E213" s="70" t="s">
        <v>17</v>
      </c>
      <c r="F213" s="70" t="s">
        <v>7457</v>
      </c>
      <c r="G213" s="70" t="s">
        <v>7456</v>
      </c>
      <c r="H213" s="70" t="s">
        <v>1806</v>
      </c>
      <c r="I213" s="161" t="s">
        <v>4900</v>
      </c>
      <c r="J213" s="70" t="s">
        <v>2863</v>
      </c>
      <c r="K213" s="59" t="s">
        <v>6366</v>
      </c>
      <c r="L213" s="70" t="str">
        <f t="shared" si="69"/>
        <v>0111403</v>
      </c>
      <c r="M213" s="82" t="s">
        <v>4686</v>
      </c>
      <c r="N213" s="70" t="s">
        <v>2687</v>
      </c>
      <c r="O213" s="82" t="s">
        <v>8056</v>
      </c>
      <c r="P213" s="59" t="str">
        <f t="shared" si="79"/>
        <v>0111403</v>
      </c>
      <c r="Q213" s="163" t="str">
        <f t="shared" si="71"/>
        <v>0111403@gsfmcg.com</v>
      </c>
      <c r="R213" s="59" t="s">
        <v>2526</v>
      </c>
      <c r="S213" s="59" t="s">
        <v>596</v>
      </c>
      <c r="T213" s="59" t="str">
        <f>TRIM(CONCATENATE(V213," (",S213,")"))</f>
        <v>Arman Ayoub (T-MUX-06)</v>
      </c>
      <c r="U213" s="70" t="s">
        <v>8218</v>
      </c>
      <c r="V213" s="70" t="s">
        <v>6564</v>
      </c>
      <c r="W213" s="70" t="str">
        <f>TRIM(CONCATENATE(K213," - ",AD213," - ",V213))</f>
        <v>MUX01 - SPO - Arman Ayoub</v>
      </c>
      <c r="X213" s="70" t="s">
        <v>132</v>
      </c>
      <c r="Y213" s="70" t="s">
        <v>6298</v>
      </c>
      <c r="Z213" s="70" t="s">
        <v>774</v>
      </c>
      <c r="AA213" s="171" t="s">
        <v>774</v>
      </c>
      <c r="AB213" s="70" t="s">
        <v>774</v>
      </c>
      <c r="AC213" s="70" t="s">
        <v>1171</v>
      </c>
      <c r="AD213" s="70" t="s">
        <v>163</v>
      </c>
      <c r="AE213" s="82" t="s">
        <v>1162</v>
      </c>
      <c r="AF213" s="70" t="s">
        <v>1171</v>
      </c>
      <c r="AG213" s="70" t="s">
        <v>1159</v>
      </c>
      <c r="AH213" s="70" t="s">
        <v>3221</v>
      </c>
      <c r="AI213" s="70" t="s">
        <v>8219</v>
      </c>
      <c r="AJ213" s="70" t="s">
        <v>131</v>
      </c>
      <c r="AK213" s="70">
        <v>1</v>
      </c>
      <c r="AL213" s="108" t="s">
        <v>6293</v>
      </c>
      <c r="AM213" t="e">
        <v>#N/A</v>
      </c>
      <c r="AN213" t="e">
        <f t="shared" si="72"/>
        <v>#N/A</v>
      </c>
    </row>
    <row r="214" spans="1:42" ht="14.4" hidden="1" customHeight="1" x14ac:dyDescent="0.3">
      <c r="A214" s="59" t="str">
        <f t="shared" si="68"/>
        <v>MUX01-FMCG-SPO-00</v>
      </c>
      <c r="B214" s="70" t="s">
        <v>1171</v>
      </c>
      <c r="C214" s="70" t="s">
        <v>3078</v>
      </c>
      <c r="D214" s="70" t="s">
        <v>1910</v>
      </c>
      <c r="E214" s="70" t="s">
        <v>17</v>
      </c>
      <c r="F214" s="70" t="s">
        <v>7457</v>
      </c>
      <c r="G214" s="70" t="s">
        <v>7456</v>
      </c>
      <c r="H214" s="70" t="s">
        <v>1806</v>
      </c>
      <c r="I214" s="161" t="s">
        <v>4900</v>
      </c>
      <c r="J214" s="70" t="s">
        <v>2863</v>
      </c>
      <c r="K214" s="59" t="s">
        <v>6366</v>
      </c>
      <c r="L214" s="70" t="str">
        <f t="shared" si="69"/>
        <v>0116009</v>
      </c>
      <c r="M214" s="82" t="s">
        <v>4686</v>
      </c>
      <c r="N214" s="70" t="s">
        <v>2687</v>
      </c>
      <c r="O214" s="59" t="s">
        <v>2529</v>
      </c>
      <c r="P214" s="59" t="str">
        <f t="shared" si="79"/>
        <v>0116009</v>
      </c>
      <c r="Q214" s="163" t="str">
        <f t="shared" si="71"/>
        <v>0116009@gsfmcg.com</v>
      </c>
      <c r="R214" s="59" t="s">
        <v>2529</v>
      </c>
      <c r="S214" s="59" t="s">
        <v>5238</v>
      </c>
      <c r="T214" s="59" t="str">
        <f>TRIM(CONCATENATE(W214))</f>
        <v>MUX01 - FMCG Unmapped</v>
      </c>
      <c r="U214" s="70" t="s">
        <v>3398</v>
      </c>
      <c r="V214" s="70" t="s">
        <v>5921</v>
      </c>
      <c r="W214" s="70" t="str">
        <f>TRIM(CONCATENATE(K214," - ",V214))</f>
        <v>MUX01 - FMCG Unmapped</v>
      </c>
      <c r="X214" s="70" t="s">
        <v>131</v>
      </c>
      <c r="Y214" s="70" t="s">
        <v>774</v>
      </c>
      <c r="Z214" s="70" t="s">
        <v>774</v>
      </c>
      <c r="AA214" s="171" t="s">
        <v>774</v>
      </c>
      <c r="AB214" s="70" t="s">
        <v>774</v>
      </c>
      <c r="AC214" s="70" t="s">
        <v>1171</v>
      </c>
      <c r="AD214" s="70" t="s">
        <v>163</v>
      </c>
      <c r="AE214" s="82" t="s">
        <v>1162</v>
      </c>
      <c r="AF214" s="70" t="s">
        <v>1171</v>
      </c>
      <c r="AG214" s="70" t="s">
        <v>1159</v>
      </c>
      <c r="AH214" s="70" t="s">
        <v>3221</v>
      </c>
      <c r="AI214" s="70" t="s">
        <v>8219</v>
      </c>
      <c r="AJ214" s="70" t="s">
        <v>131</v>
      </c>
      <c r="AK214" s="70">
        <v>0</v>
      </c>
      <c r="AL214" s="108" t="s">
        <v>5606</v>
      </c>
      <c r="AM214" t="s">
        <v>2529</v>
      </c>
      <c r="AN214" t="b">
        <f t="shared" si="72"/>
        <v>1</v>
      </c>
      <c r="AP214" t="s">
        <v>8085</v>
      </c>
    </row>
    <row r="215" spans="1:42" ht="14.4" hidden="1" customHeight="1" x14ac:dyDescent="0.3">
      <c r="A215" s="59" t="str">
        <f t="shared" si="68"/>
        <v>MUX01-FMCG-ASM-01</v>
      </c>
      <c r="B215" s="70" t="s">
        <v>1171</v>
      </c>
      <c r="C215" s="70" t="s">
        <v>3078</v>
      </c>
      <c r="D215" s="70" t="s">
        <v>1910</v>
      </c>
      <c r="E215" s="70" t="s">
        <v>17</v>
      </c>
      <c r="F215" s="70" t="s">
        <v>7457</v>
      </c>
      <c r="G215" s="70" t="s">
        <v>7456</v>
      </c>
      <c r="H215" s="70" t="s">
        <v>1806</v>
      </c>
      <c r="I215" s="161" t="s">
        <v>4900</v>
      </c>
      <c r="J215" s="70" t="s">
        <v>2863</v>
      </c>
      <c r="K215" s="59" t="s">
        <v>6366</v>
      </c>
      <c r="L215" s="70" t="str">
        <f t="shared" si="69"/>
        <v>01160</v>
      </c>
      <c r="M215" s="82" t="s">
        <v>4686</v>
      </c>
      <c r="N215" s="70" t="s">
        <v>2687</v>
      </c>
      <c r="O215" s="59" t="s">
        <v>2746</v>
      </c>
      <c r="P215" s="59" t="str">
        <f>O214</f>
        <v>0116009</v>
      </c>
      <c r="Q215" s="163" t="str">
        <f t="shared" si="71"/>
        <v>01160@gsfmcg.com</v>
      </c>
      <c r="R215" s="59" t="s">
        <v>2746</v>
      </c>
      <c r="S215" s="59" t="s">
        <v>8220</v>
      </c>
      <c r="T215" s="59" t="str">
        <f>W215</f>
        <v>MUX01 - ASM - Zile Hussain Hashmi</v>
      </c>
      <c r="U215" s="70" t="s">
        <v>3221</v>
      </c>
      <c r="V215" s="70" t="s">
        <v>8219</v>
      </c>
      <c r="W215" s="70" t="str">
        <f t="shared" ref="W215:W221" si="80">TRIM(CONCATENATE(K215," - ",AD215," - ",V215))</f>
        <v>MUX01 - ASM - Zile Hussain Hashmi</v>
      </c>
      <c r="X215" s="70" t="s">
        <v>131</v>
      </c>
      <c r="Y215" s="70" t="s">
        <v>774</v>
      </c>
      <c r="Z215" s="70" t="s">
        <v>774</v>
      </c>
      <c r="AA215" s="171" t="s">
        <v>774</v>
      </c>
      <c r="AB215" s="70" t="s">
        <v>774</v>
      </c>
      <c r="AC215" s="70" t="s">
        <v>1219</v>
      </c>
      <c r="AD215" s="70" t="s">
        <v>1028</v>
      </c>
      <c r="AE215" s="82" t="s">
        <v>3414</v>
      </c>
      <c r="AF215" s="70" t="s">
        <v>1171</v>
      </c>
      <c r="AG215" s="70" t="s">
        <v>1159</v>
      </c>
      <c r="AH215" s="70" t="s">
        <v>7453</v>
      </c>
      <c r="AI215" s="70" t="s">
        <v>281</v>
      </c>
      <c r="AJ215" s="70" t="s">
        <v>131</v>
      </c>
      <c r="AK215" s="70">
        <v>2</v>
      </c>
      <c r="AL215" s="108" t="s">
        <v>6294</v>
      </c>
      <c r="AM215" t="e">
        <v>#N/A</v>
      </c>
      <c r="AN215" t="e">
        <f t="shared" si="72"/>
        <v>#N/A</v>
      </c>
      <c r="AP215" t="s">
        <v>8085</v>
      </c>
    </row>
    <row r="216" spans="1:42" ht="14.4" hidden="1" customHeight="1" x14ac:dyDescent="0.3">
      <c r="A216" s="59" t="str">
        <f t="shared" si="68"/>
        <v>MUX03-FMCG-CM-00</v>
      </c>
      <c r="B216" s="70" t="s">
        <v>1171</v>
      </c>
      <c r="C216" s="70" t="s">
        <v>3078</v>
      </c>
      <c r="D216" s="70" t="s">
        <v>1910</v>
      </c>
      <c r="E216" s="70" t="s">
        <v>17</v>
      </c>
      <c r="F216" s="70" t="s">
        <v>7457</v>
      </c>
      <c r="G216" s="70" t="s">
        <v>7456</v>
      </c>
      <c r="H216" s="70" t="s">
        <v>7465</v>
      </c>
      <c r="I216" s="161" t="s">
        <v>4900</v>
      </c>
      <c r="J216" s="70" t="s">
        <v>7463</v>
      </c>
      <c r="K216" s="59" t="s">
        <v>7464</v>
      </c>
      <c r="L216" s="70" t="str">
        <f t="shared" si="69"/>
        <v>0444401</v>
      </c>
      <c r="M216" s="82" t="s">
        <v>4686</v>
      </c>
      <c r="N216" s="70" t="s">
        <v>2687</v>
      </c>
      <c r="O216" s="59" t="s">
        <v>5589</v>
      </c>
      <c r="P216" s="59" t="str">
        <f>O216</f>
        <v>0444401</v>
      </c>
      <c r="Q216" s="163" t="str">
        <f t="shared" si="71"/>
        <v>0444401@gsfmcg.com</v>
      </c>
      <c r="R216" s="59" t="s">
        <v>5589</v>
      </c>
      <c r="S216" s="59" t="s">
        <v>6764</v>
      </c>
      <c r="T216" s="59" t="str">
        <f>V216</f>
        <v>FMCG Unmapped</v>
      </c>
      <c r="U216" s="70" t="s">
        <v>7467</v>
      </c>
      <c r="V216" s="70" t="s">
        <v>5921</v>
      </c>
      <c r="W216" s="70" t="str">
        <f t="shared" si="80"/>
        <v>MUX03 - CM - FMCG Unmapped</v>
      </c>
      <c r="X216" s="70" t="s">
        <v>131</v>
      </c>
      <c r="Y216" s="70" t="s">
        <v>774</v>
      </c>
      <c r="Z216" s="70" t="s">
        <v>774</v>
      </c>
      <c r="AA216" s="171" t="s">
        <v>774</v>
      </c>
      <c r="AB216" s="70" t="s">
        <v>774</v>
      </c>
      <c r="AC216" s="70" t="s">
        <v>2072</v>
      </c>
      <c r="AD216" s="70" t="s">
        <v>5293</v>
      </c>
      <c r="AE216" s="82" t="s">
        <v>1162</v>
      </c>
      <c r="AF216" s="70" t="s">
        <v>1171</v>
      </c>
      <c r="AG216" s="70" t="s">
        <v>1159</v>
      </c>
      <c r="AH216" s="70" t="s">
        <v>7466</v>
      </c>
      <c r="AI216" s="70" t="s">
        <v>281</v>
      </c>
      <c r="AJ216" s="70" t="s">
        <v>131</v>
      </c>
      <c r="AK216" s="70">
        <v>0</v>
      </c>
      <c r="AL216" s="108" t="s">
        <v>5606</v>
      </c>
      <c r="AM216" t="s">
        <v>5589</v>
      </c>
      <c r="AN216" t="b">
        <f t="shared" si="72"/>
        <v>1</v>
      </c>
      <c r="AP216" t="s">
        <v>8085</v>
      </c>
    </row>
    <row r="217" spans="1:42" ht="14.4" hidden="1" customHeight="1" x14ac:dyDescent="0.3">
      <c r="A217" s="59" t="str">
        <f>U217</f>
        <v>MUX03-FMCG-CM-01</v>
      </c>
      <c r="B217" s="70" t="s">
        <v>1171</v>
      </c>
      <c r="C217" s="70" t="s">
        <v>3078</v>
      </c>
      <c r="D217" s="70" t="s">
        <v>1910</v>
      </c>
      <c r="E217" s="70" t="s">
        <v>17</v>
      </c>
      <c r="F217" s="70" t="s">
        <v>7457</v>
      </c>
      <c r="G217" s="70" t="s">
        <v>7456</v>
      </c>
      <c r="H217" s="70" t="s">
        <v>7465</v>
      </c>
      <c r="I217" s="161" t="s">
        <v>4900</v>
      </c>
      <c r="J217" s="70" t="s">
        <v>7463</v>
      </c>
      <c r="K217" s="59" t="s">
        <v>7464</v>
      </c>
      <c r="L217" s="70" t="str">
        <f>O217</f>
        <v>04444</v>
      </c>
      <c r="M217" s="82" t="s">
        <v>4686</v>
      </c>
      <c r="N217" s="70" t="s">
        <v>2687</v>
      </c>
      <c r="O217" s="59" t="s">
        <v>5590</v>
      </c>
      <c r="P217" s="59" t="str">
        <f>O216</f>
        <v>0444401</v>
      </c>
      <c r="Q217" s="163" t="str">
        <f t="shared" si="71"/>
        <v>04444@gsfmcg.com</v>
      </c>
      <c r="R217" s="59" t="s">
        <v>5590</v>
      </c>
      <c r="S217" s="59" t="s">
        <v>6763</v>
      </c>
      <c r="T217" s="59" t="str">
        <f>V217</f>
        <v>Majid Khan</v>
      </c>
      <c r="U217" s="70" t="s">
        <v>7466</v>
      </c>
      <c r="V217" s="70" t="s">
        <v>281</v>
      </c>
      <c r="W217" s="70" t="str">
        <f>TRIM(CONCATENATE(K217," - ",AD217," - ",V217))</f>
        <v>MUX03 - CM - Majid Khan</v>
      </c>
      <c r="X217" s="70" t="s">
        <v>131</v>
      </c>
      <c r="Y217" s="70" t="s">
        <v>774</v>
      </c>
      <c r="Z217" s="70" t="s">
        <v>774</v>
      </c>
      <c r="AA217" s="171" t="s">
        <v>774</v>
      </c>
      <c r="AB217" s="70" t="s">
        <v>774</v>
      </c>
      <c r="AC217" s="70" t="s">
        <v>2072</v>
      </c>
      <c r="AD217" s="70" t="s">
        <v>5293</v>
      </c>
      <c r="AE217" s="82" t="s">
        <v>3414</v>
      </c>
      <c r="AF217" s="70" t="s">
        <v>1171</v>
      </c>
      <c r="AG217" s="70" t="s">
        <v>1159</v>
      </c>
      <c r="AH217" s="70" t="s">
        <v>7453</v>
      </c>
      <c r="AI217" s="70" t="s">
        <v>281</v>
      </c>
      <c r="AJ217" s="70" t="s">
        <v>131</v>
      </c>
      <c r="AK217" s="70">
        <v>2</v>
      </c>
      <c r="AL217" s="108" t="s">
        <v>6294</v>
      </c>
      <c r="AM217" t="e">
        <v>#N/A</v>
      </c>
      <c r="AN217" t="e">
        <f>AM217=O217</f>
        <v>#N/A</v>
      </c>
      <c r="AP217" t="s">
        <v>8085</v>
      </c>
    </row>
    <row r="218" spans="1:42" ht="14.4" hidden="1" customHeight="1" x14ac:dyDescent="0.3">
      <c r="A218" s="59" t="str">
        <f t="shared" si="68"/>
        <v>MUX02-FMCG01-SPO-01</v>
      </c>
      <c r="B218" s="70" t="s">
        <v>1170</v>
      </c>
      <c r="C218" s="70" t="s">
        <v>1987</v>
      </c>
      <c r="D218" s="70" t="s">
        <v>1910</v>
      </c>
      <c r="E218" s="70" t="s">
        <v>17</v>
      </c>
      <c r="F218" s="70" t="s">
        <v>7457</v>
      </c>
      <c r="G218" s="70" t="s">
        <v>7456</v>
      </c>
      <c r="H218" s="70" t="s">
        <v>1911</v>
      </c>
      <c r="I218" s="161" t="s">
        <v>4900</v>
      </c>
      <c r="J218" s="70" t="s">
        <v>3223</v>
      </c>
      <c r="K218" s="59" t="s">
        <v>6371</v>
      </c>
      <c r="L218" s="70" t="str">
        <f t="shared" si="69"/>
        <v>0116005</v>
      </c>
      <c r="M218" s="82" t="s">
        <v>4686</v>
      </c>
      <c r="N218" s="70" t="s">
        <v>2687</v>
      </c>
      <c r="O218" s="59" t="s">
        <v>2526</v>
      </c>
      <c r="P218" s="59" t="str">
        <f t="shared" si="79"/>
        <v>0116005</v>
      </c>
      <c r="Q218" s="163" t="str">
        <f t="shared" si="71"/>
        <v>0116005@gsfmcg.com</v>
      </c>
      <c r="R218" s="59" t="s">
        <v>2528</v>
      </c>
      <c r="S218" s="59" t="s">
        <v>255</v>
      </c>
      <c r="T218" s="59" t="str">
        <f>TRIM(CONCATENATE(V218," (",S218,")"))</f>
        <v>M. Nadeem (MUX-03)</v>
      </c>
      <c r="U218" s="70" t="s">
        <v>3224</v>
      </c>
      <c r="V218" s="70" t="s">
        <v>5421</v>
      </c>
      <c r="W218" s="70" t="str">
        <f t="shared" si="80"/>
        <v>MUX02 - SPO - M. Nadeem</v>
      </c>
      <c r="X218" s="70" t="s">
        <v>131</v>
      </c>
      <c r="Y218" s="70" t="s">
        <v>6298</v>
      </c>
      <c r="Z218" s="70" t="s">
        <v>774</v>
      </c>
      <c r="AA218" s="171" t="s">
        <v>774</v>
      </c>
      <c r="AB218" s="70" t="s">
        <v>774</v>
      </c>
      <c r="AC218" s="70" t="s">
        <v>1171</v>
      </c>
      <c r="AD218" s="70" t="s">
        <v>163</v>
      </c>
      <c r="AE218" s="82" t="s">
        <v>1162</v>
      </c>
      <c r="AF218" s="70" t="s">
        <v>1171</v>
      </c>
      <c r="AG218" s="70" t="s">
        <v>1159</v>
      </c>
      <c r="AH218" s="70" t="s">
        <v>3229</v>
      </c>
      <c r="AI218" s="70" t="s">
        <v>8225</v>
      </c>
      <c r="AJ218" s="70" t="s">
        <v>131</v>
      </c>
      <c r="AK218" s="70">
        <v>1</v>
      </c>
      <c r="AL218" s="108" t="s">
        <v>6293</v>
      </c>
      <c r="AM218" t="e">
        <v>#N/A</v>
      </c>
      <c r="AN218" t="e">
        <f t="shared" si="72"/>
        <v>#N/A</v>
      </c>
    </row>
    <row r="219" spans="1:42" ht="14.4" hidden="1" customHeight="1" x14ac:dyDescent="0.3">
      <c r="A219" s="59" t="str">
        <f t="shared" si="68"/>
        <v>MUX02-FMCG01-SPO-02</v>
      </c>
      <c r="B219" s="70" t="s">
        <v>1170</v>
      </c>
      <c r="C219" s="70" t="s">
        <v>1987</v>
      </c>
      <c r="D219" s="70" t="s">
        <v>1910</v>
      </c>
      <c r="E219" s="70" t="s">
        <v>17</v>
      </c>
      <c r="F219" s="70" t="s">
        <v>7457</v>
      </c>
      <c r="G219" s="70" t="s">
        <v>7456</v>
      </c>
      <c r="H219" s="70" t="s">
        <v>1911</v>
      </c>
      <c r="I219" s="161" t="s">
        <v>4900</v>
      </c>
      <c r="J219" s="70" t="s">
        <v>3223</v>
      </c>
      <c r="K219" s="59" t="s">
        <v>6371</v>
      </c>
      <c r="L219" s="70" t="str">
        <f t="shared" si="69"/>
        <v>0116002</v>
      </c>
      <c r="M219" s="82" t="s">
        <v>4686</v>
      </c>
      <c r="N219" s="70" t="s">
        <v>2687</v>
      </c>
      <c r="O219" s="59" t="s">
        <v>2523</v>
      </c>
      <c r="P219" s="59" t="str">
        <f t="shared" si="79"/>
        <v>0116002</v>
      </c>
      <c r="Q219" s="163" t="str">
        <f t="shared" si="71"/>
        <v>0116002@gsfmcg.com</v>
      </c>
      <c r="R219" s="59" t="s">
        <v>3425</v>
      </c>
      <c r="S219" s="59" t="s">
        <v>258</v>
      </c>
      <c r="T219" s="59" t="str">
        <f>TRIM(CONCATENATE(V219," (",S219,")"))</f>
        <v>Haroon Rasheed Bhutta (MUX-04)</v>
      </c>
      <c r="U219" s="70" t="s">
        <v>4727</v>
      </c>
      <c r="V219" s="70" t="s">
        <v>8222</v>
      </c>
      <c r="W219" s="70" t="str">
        <f t="shared" si="80"/>
        <v>MUX02 - SPO - Haroon Rasheed Bhutta</v>
      </c>
      <c r="X219" s="70" t="s">
        <v>8726</v>
      </c>
      <c r="Y219" s="70" t="s">
        <v>6298</v>
      </c>
      <c r="Z219" s="70" t="s">
        <v>774</v>
      </c>
      <c r="AA219" s="171" t="s">
        <v>774</v>
      </c>
      <c r="AB219" s="70" t="s">
        <v>774</v>
      </c>
      <c r="AC219" s="70" t="s">
        <v>1171</v>
      </c>
      <c r="AD219" s="70" t="s">
        <v>163</v>
      </c>
      <c r="AE219" s="82" t="s">
        <v>1162</v>
      </c>
      <c r="AF219" s="70" t="s">
        <v>1171</v>
      </c>
      <c r="AG219" s="70" t="s">
        <v>1159</v>
      </c>
      <c r="AH219" s="70" t="s">
        <v>3229</v>
      </c>
      <c r="AI219" s="70" t="s">
        <v>8225</v>
      </c>
      <c r="AJ219" s="70" t="s">
        <v>131</v>
      </c>
      <c r="AK219" s="70">
        <v>1</v>
      </c>
      <c r="AL219" s="108" t="s">
        <v>6293</v>
      </c>
      <c r="AM219" t="e">
        <v>#N/A</v>
      </c>
      <c r="AN219" t="e">
        <f t="shared" si="72"/>
        <v>#N/A</v>
      </c>
    </row>
    <row r="220" spans="1:42" ht="14.4" hidden="1" customHeight="1" x14ac:dyDescent="0.3">
      <c r="A220" s="59" t="str">
        <f t="shared" si="68"/>
        <v>MUX02-FMCG02-SPO-01</v>
      </c>
      <c r="B220" s="70" t="s">
        <v>1195</v>
      </c>
      <c r="C220" s="70" t="s">
        <v>1988</v>
      </c>
      <c r="D220" s="70" t="s">
        <v>1910</v>
      </c>
      <c r="E220" s="70" t="s">
        <v>17</v>
      </c>
      <c r="F220" s="70" t="s">
        <v>7457</v>
      </c>
      <c r="G220" s="70" t="s">
        <v>7456</v>
      </c>
      <c r="H220" s="70" t="s">
        <v>1911</v>
      </c>
      <c r="I220" s="161" t="s">
        <v>4900</v>
      </c>
      <c r="J220" s="70" t="s">
        <v>3223</v>
      </c>
      <c r="K220" s="59" t="s">
        <v>6371</v>
      </c>
      <c r="L220" s="70" t="str">
        <f t="shared" si="69"/>
        <v>0123001</v>
      </c>
      <c r="M220" s="82" t="s">
        <v>4686</v>
      </c>
      <c r="N220" s="70" t="s">
        <v>2687</v>
      </c>
      <c r="O220" s="59" t="s">
        <v>2684</v>
      </c>
      <c r="P220" s="59" t="str">
        <f t="shared" si="79"/>
        <v>0123001</v>
      </c>
      <c r="Q220" s="163" t="str">
        <f t="shared" si="71"/>
        <v>0123001@gsfmcg.com</v>
      </c>
      <c r="R220" s="59" t="s">
        <v>2684</v>
      </c>
      <c r="S220" s="59" t="s">
        <v>489</v>
      </c>
      <c r="T220" s="59" t="str">
        <f>TRIM(CONCATENATE(V220," (",S220,")"))</f>
        <v>M. Ali Fawad (T-MUX-03)</v>
      </c>
      <c r="U220" s="70" t="s">
        <v>3226</v>
      </c>
      <c r="V220" s="70" t="s">
        <v>7514</v>
      </c>
      <c r="W220" s="70" t="str">
        <f t="shared" si="80"/>
        <v>MUX02 - SPO - M. Ali Fawad</v>
      </c>
      <c r="X220" s="70" t="s">
        <v>131</v>
      </c>
      <c r="Y220" s="70" t="s">
        <v>6298</v>
      </c>
      <c r="Z220" s="70" t="s">
        <v>774</v>
      </c>
      <c r="AA220" s="171" t="s">
        <v>774</v>
      </c>
      <c r="AB220" s="70" t="s">
        <v>774</v>
      </c>
      <c r="AC220" s="70" t="s">
        <v>1171</v>
      </c>
      <c r="AD220" s="70" t="s">
        <v>163</v>
      </c>
      <c r="AE220" s="82" t="s">
        <v>1162</v>
      </c>
      <c r="AF220" s="70" t="s">
        <v>1171</v>
      </c>
      <c r="AG220" s="70" t="s">
        <v>1159</v>
      </c>
      <c r="AH220" s="70" t="s">
        <v>3229</v>
      </c>
      <c r="AI220" s="70" t="s">
        <v>8225</v>
      </c>
      <c r="AJ220" s="70" t="s">
        <v>131</v>
      </c>
      <c r="AK220" s="70">
        <v>1</v>
      </c>
      <c r="AL220" s="108" t="s">
        <v>6293</v>
      </c>
      <c r="AM220" t="e">
        <v>#N/A</v>
      </c>
      <c r="AN220" t="e">
        <f t="shared" si="72"/>
        <v>#N/A</v>
      </c>
    </row>
    <row r="221" spans="1:42" ht="14.4" hidden="1" customHeight="1" x14ac:dyDescent="0.3">
      <c r="A221" s="59" t="str">
        <f t="shared" si="68"/>
        <v>MUX02-FMCG02-SPO-02</v>
      </c>
      <c r="B221" s="70" t="s">
        <v>1195</v>
      </c>
      <c r="C221" s="70" t="s">
        <v>1988</v>
      </c>
      <c r="D221" s="70" t="s">
        <v>1910</v>
      </c>
      <c r="E221" s="70" t="s">
        <v>17</v>
      </c>
      <c r="F221" s="70" t="s">
        <v>7457</v>
      </c>
      <c r="G221" s="70" t="s">
        <v>7456</v>
      </c>
      <c r="H221" s="70" t="s">
        <v>1911</v>
      </c>
      <c r="I221" s="161" t="s">
        <v>4900</v>
      </c>
      <c r="J221" s="70" t="s">
        <v>3223</v>
      </c>
      <c r="K221" s="59" t="s">
        <v>6371</v>
      </c>
      <c r="L221" s="70" t="str">
        <f t="shared" si="69"/>
        <v>0123003</v>
      </c>
      <c r="M221" s="82" t="s">
        <v>4686</v>
      </c>
      <c r="N221" s="70" t="s">
        <v>2687</v>
      </c>
      <c r="O221" s="59" t="s">
        <v>2569</v>
      </c>
      <c r="P221" s="59" t="str">
        <f t="shared" si="79"/>
        <v>0123003</v>
      </c>
      <c r="Q221" s="163" t="str">
        <f t="shared" si="71"/>
        <v>0123003@gsfmcg.com</v>
      </c>
      <c r="R221" s="59" t="s">
        <v>2569</v>
      </c>
      <c r="S221" s="59" t="s">
        <v>492</v>
      </c>
      <c r="T221" s="59" t="str">
        <f>TRIM(CONCATENATE(V221," (",S221,")"))</f>
        <v>M. Arif Shabbir (T-MUX-04)</v>
      </c>
      <c r="U221" s="70" t="s">
        <v>3227</v>
      </c>
      <c r="V221" s="70" t="s">
        <v>8223</v>
      </c>
      <c r="W221" s="70" t="str">
        <f t="shared" si="80"/>
        <v>MUX02 - SPO - M. Arif Shabbir</v>
      </c>
      <c r="X221" s="70" t="s">
        <v>8726</v>
      </c>
      <c r="Y221" s="70" t="s">
        <v>6298</v>
      </c>
      <c r="Z221" s="70" t="s">
        <v>774</v>
      </c>
      <c r="AA221" s="171" t="s">
        <v>774</v>
      </c>
      <c r="AB221" s="70" t="s">
        <v>774</v>
      </c>
      <c r="AC221" s="70" t="s">
        <v>1171</v>
      </c>
      <c r="AD221" s="70" t="s">
        <v>163</v>
      </c>
      <c r="AE221" s="82" t="s">
        <v>1162</v>
      </c>
      <c r="AF221" s="70" t="s">
        <v>1171</v>
      </c>
      <c r="AG221" s="70" t="s">
        <v>1159</v>
      </c>
      <c r="AH221" s="70" t="s">
        <v>3229</v>
      </c>
      <c r="AI221" s="70" t="s">
        <v>8225</v>
      </c>
      <c r="AJ221" s="70" t="s">
        <v>131</v>
      </c>
      <c r="AK221" s="70">
        <v>1</v>
      </c>
      <c r="AL221" s="108" t="s">
        <v>6293</v>
      </c>
      <c r="AM221" t="e">
        <v>#N/A</v>
      </c>
      <c r="AN221" t="e">
        <f t="shared" si="72"/>
        <v>#N/A</v>
      </c>
    </row>
    <row r="222" spans="1:42" ht="14.4" hidden="1" customHeight="1" x14ac:dyDescent="0.3">
      <c r="A222" s="59" t="str">
        <f t="shared" si="68"/>
        <v>MUX02-FMCG-SPO-00</v>
      </c>
      <c r="B222" s="70" t="s">
        <v>1171</v>
      </c>
      <c r="C222" s="70" t="s">
        <v>3078</v>
      </c>
      <c r="D222" s="70" t="s">
        <v>1910</v>
      </c>
      <c r="E222" s="70" t="s">
        <v>17</v>
      </c>
      <c r="F222" s="70" t="s">
        <v>7457</v>
      </c>
      <c r="G222" s="70" t="s">
        <v>7456</v>
      </c>
      <c r="H222" s="70" t="s">
        <v>1911</v>
      </c>
      <c r="I222" s="161" t="s">
        <v>4900</v>
      </c>
      <c r="J222" s="70" t="s">
        <v>3223</v>
      </c>
      <c r="K222" s="59" t="s">
        <v>6371</v>
      </c>
      <c r="L222" s="70" t="str">
        <f t="shared" si="69"/>
        <v>0123009</v>
      </c>
      <c r="M222" s="82" t="s">
        <v>4686</v>
      </c>
      <c r="N222" s="70" t="s">
        <v>2687</v>
      </c>
      <c r="O222" s="59" t="s">
        <v>3426</v>
      </c>
      <c r="P222" s="59" t="str">
        <f t="shared" si="79"/>
        <v>0123009</v>
      </c>
      <c r="Q222" s="163" t="str">
        <f t="shared" si="71"/>
        <v>0123009@gsfmcg.com</v>
      </c>
      <c r="R222" s="59" t="s">
        <v>3426</v>
      </c>
      <c r="S222" s="59" t="s">
        <v>5238</v>
      </c>
      <c r="T222" s="59" t="str">
        <f>TRIM(CONCATENATE(W222))</f>
        <v>MUX02 - FMCG Unmapped</v>
      </c>
      <c r="U222" s="70" t="s">
        <v>3399</v>
      </c>
      <c r="V222" s="70" t="s">
        <v>5921</v>
      </c>
      <c r="W222" s="70" t="str">
        <f>TRIM(CONCATENATE(K222," - ",V222))</f>
        <v>MUX02 - FMCG Unmapped</v>
      </c>
      <c r="X222" s="70" t="s">
        <v>131</v>
      </c>
      <c r="Y222" s="70" t="s">
        <v>774</v>
      </c>
      <c r="Z222" s="70" t="s">
        <v>774</v>
      </c>
      <c r="AA222" s="171" t="s">
        <v>774</v>
      </c>
      <c r="AB222" s="70" t="s">
        <v>774</v>
      </c>
      <c r="AC222" s="70" t="s">
        <v>1171</v>
      </c>
      <c r="AD222" s="70" t="s">
        <v>163</v>
      </c>
      <c r="AE222" s="82" t="s">
        <v>1162</v>
      </c>
      <c r="AF222" s="70" t="s">
        <v>1171</v>
      </c>
      <c r="AG222" s="70" t="s">
        <v>1159</v>
      </c>
      <c r="AH222" s="70" t="s">
        <v>3229</v>
      </c>
      <c r="AI222" s="70" t="s">
        <v>8225</v>
      </c>
      <c r="AJ222" s="70" t="s">
        <v>131</v>
      </c>
      <c r="AK222" s="70">
        <v>0</v>
      </c>
      <c r="AL222" s="108" t="s">
        <v>5606</v>
      </c>
      <c r="AM222" t="s">
        <v>3426</v>
      </c>
      <c r="AN222" t="b">
        <f t="shared" si="72"/>
        <v>1</v>
      </c>
      <c r="AP222" t="s">
        <v>8085</v>
      </c>
    </row>
    <row r="223" spans="1:42" ht="14.4" hidden="1" customHeight="1" x14ac:dyDescent="0.3">
      <c r="A223" s="59" t="str">
        <f t="shared" si="68"/>
        <v>MUX02-FMCG-ASM-01</v>
      </c>
      <c r="B223" s="70" t="s">
        <v>1171</v>
      </c>
      <c r="C223" s="70" t="s">
        <v>3078</v>
      </c>
      <c r="D223" s="70" t="s">
        <v>1910</v>
      </c>
      <c r="E223" s="70" t="s">
        <v>17</v>
      </c>
      <c r="F223" s="70" t="s">
        <v>7457</v>
      </c>
      <c r="G223" s="70" t="s">
        <v>7456</v>
      </c>
      <c r="H223" s="70" t="s">
        <v>1911</v>
      </c>
      <c r="I223" s="161" t="s">
        <v>4900</v>
      </c>
      <c r="J223" s="70" t="s">
        <v>3223</v>
      </c>
      <c r="K223" s="59" t="s">
        <v>6371</v>
      </c>
      <c r="L223" s="70" t="str">
        <f t="shared" si="69"/>
        <v>01230</v>
      </c>
      <c r="M223" s="82" t="s">
        <v>4686</v>
      </c>
      <c r="N223" s="70" t="s">
        <v>2687</v>
      </c>
      <c r="O223" s="59" t="s">
        <v>2756</v>
      </c>
      <c r="P223" s="59" t="str">
        <f>O222</f>
        <v>0123009</v>
      </c>
      <c r="Q223" s="163" t="str">
        <f t="shared" si="71"/>
        <v>01230@gsfmcg.com</v>
      </c>
      <c r="R223" s="59" t="s">
        <v>2756</v>
      </c>
      <c r="S223" s="59" t="s">
        <v>8224</v>
      </c>
      <c r="T223" s="59" t="str">
        <f>V223</f>
        <v>M. Shahid Javaid</v>
      </c>
      <c r="U223" s="70" t="s">
        <v>3229</v>
      </c>
      <c r="V223" s="70" t="s">
        <v>8225</v>
      </c>
      <c r="W223" s="70" t="str">
        <f t="shared" ref="W223" si="81">TRIM(CONCATENATE(K223," - ",AD223," - ",V223))</f>
        <v>MUX02 - ASM - M. Shahid Javaid</v>
      </c>
      <c r="X223" s="70" t="s">
        <v>131</v>
      </c>
      <c r="Y223" s="70" t="s">
        <v>774</v>
      </c>
      <c r="Z223" s="70" t="s">
        <v>774</v>
      </c>
      <c r="AA223" s="171" t="s">
        <v>774</v>
      </c>
      <c r="AB223" s="70" t="s">
        <v>774</v>
      </c>
      <c r="AC223" s="70" t="s">
        <v>1219</v>
      </c>
      <c r="AD223" s="70" t="s">
        <v>1028</v>
      </c>
      <c r="AE223" s="82" t="s">
        <v>3414</v>
      </c>
      <c r="AF223" s="70" t="s">
        <v>1171</v>
      </c>
      <c r="AG223" s="70" t="s">
        <v>1159</v>
      </c>
      <c r="AH223" s="70" t="s">
        <v>7453</v>
      </c>
      <c r="AI223" s="70" t="s">
        <v>281</v>
      </c>
      <c r="AJ223" s="70" t="s">
        <v>131</v>
      </c>
      <c r="AK223" s="70">
        <v>2</v>
      </c>
      <c r="AL223" s="108" t="s">
        <v>6294</v>
      </c>
      <c r="AM223" t="e">
        <v>#N/A</v>
      </c>
      <c r="AN223" t="e">
        <f t="shared" si="72"/>
        <v>#N/A</v>
      </c>
      <c r="AP223" t="s">
        <v>8085</v>
      </c>
    </row>
    <row r="224" spans="1:42" ht="14.4" hidden="1" customHeight="1" x14ac:dyDescent="0.3">
      <c r="A224" s="59" t="str">
        <f t="shared" si="68"/>
        <v>MUX04-FMCG01-SPO-01</v>
      </c>
      <c r="B224" s="70" t="s">
        <v>1170</v>
      </c>
      <c r="C224" s="70" t="s">
        <v>1987</v>
      </c>
      <c r="D224" s="70" t="s">
        <v>1910</v>
      </c>
      <c r="E224" s="70" t="s">
        <v>17</v>
      </c>
      <c r="F224" s="70" t="s">
        <v>7457</v>
      </c>
      <c r="G224" s="70" t="s">
        <v>7456</v>
      </c>
      <c r="H224" s="70" t="s">
        <v>8237</v>
      </c>
      <c r="I224" s="161" t="s">
        <v>4900</v>
      </c>
      <c r="J224" s="70" t="s">
        <v>8238</v>
      </c>
      <c r="K224" s="59" t="s">
        <v>8236</v>
      </c>
      <c r="L224" s="70" t="str">
        <f t="shared" si="69"/>
        <v>0116001</v>
      </c>
      <c r="M224" s="82" t="s">
        <v>4686</v>
      </c>
      <c r="N224" s="70" t="s">
        <v>2687</v>
      </c>
      <c r="O224" s="59" t="s">
        <v>2522</v>
      </c>
      <c r="P224" s="59" t="str">
        <f>O224</f>
        <v>0116001</v>
      </c>
      <c r="Q224" s="163" t="str">
        <f t="shared" si="71"/>
        <v>0116001@gsfmcg.com</v>
      </c>
      <c r="R224" s="59" t="s">
        <v>2525</v>
      </c>
      <c r="S224" s="59" t="s">
        <v>252</v>
      </c>
      <c r="T224" s="59" t="str">
        <f>TRIM(CONCATENATE(V224," (",S224,")"))</f>
        <v>M. Usman (MUX-02)</v>
      </c>
      <c r="U224" s="70" t="s">
        <v>8226</v>
      </c>
      <c r="V224" s="70" t="s">
        <v>2895</v>
      </c>
      <c r="W224" s="70" t="str">
        <f>TRIM(CONCATENATE(K224," - ",AD224," - ",V224))</f>
        <v>MUX04 - SPO - M. Usman</v>
      </c>
      <c r="X224" s="70" t="s">
        <v>131</v>
      </c>
      <c r="Y224" s="70" t="s">
        <v>6298</v>
      </c>
      <c r="Z224" s="70" t="s">
        <v>774</v>
      </c>
      <c r="AA224" s="171" t="s">
        <v>774</v>
      </c>
      <c r="AB224" s="70" t="s">
        <v>774</v>
      </c>
      <c r="AC224" s="70" t="s">
        <v>1171</v>
      </c>
      <c r="AD224" s="70" t="s">
        <v>163</v>
      </c>
      <c r="AE224" s="82" t="s">
        <v>1162</v>
      </c>
      <c r="AF224" s="70" t="s">
        <v>1171</v>
      </c>
      <c r="AG224" s="70" t="s">
        <v>1159</v>
      </c>
      <c r="AH224" s="70" t="s">
        <v>8231</v>
      </c>
      <c r="AI224" s="70" t="s">
        <v>8729</v>
      </c>
      <c r="AJ224" s="70" t="s">
        <v>181</v>
      </c>
      <c r="AK224" s="70">
        <v>1</v>
      </c>
      <c r="AL224" s="108" t="s">
        <v>6293</v>
      </c>
      <c r="AM224" t="e">
        <v>#N/A</v>
      </c>
      <c r="AN224" t="e">
        <f t="shared" si="72"/>
        <v>#N/A</v>
      </c>
    </row>
    <row r="225" spans="1:42" ht="14.4" hidden="1" customHeight="1" x14ac:dyDescent="0.3">
      <c r="A225" s="59" t="str">
        <f t="shared" si="68"/>
        <v>MUX04-FMCG01-SPO-02</v>
      </c>
      <c r="B225" s="70" t="s">
        <v>1170</v>
      </c>
      <c r="C225" s="70" t="s">
        <v>1987</v>
      </c>
      <c r="D225" s="70" t="s">
        <v>1910</v>
      </c>
      <c r="E225" s="70" t="s">
        <v>17</v>
      </c>
      <c r="F225" s="70" t="s">
        <v>7457</v>
      </c>
      <c r="G225" s="70" t="s">
        <v>7456</v>
      </c>
      <c r="H225" s="70" t="s">
        <v>8237</v>
      </c>
      <c r="I225" s="161" t="s">
        <v>4900</v>
      </c>
      <c r="J225" s="70" t="s">
        <v>8238</v>
      </c>
      <c r="K225" s="59" t="s">
        <v>8236</v>
      </c>
      <c r="L225" s="70" t="str">
        <f t="shared" si="69"/>
        <v>0111401</v>
      </c>
      <c r="M225" s="82" t="s">
        <v>4686</v>
      </c>
      <c r="N225" s="70" t="s">
        <v>2687</v>
      </c>
      <c r="O225" s="59" t="s">
        <v>8054</v>
      </c>
      <c r="P225" s="59" t="str">
        <f>O225</f>
        <v>0111401</v>
      </c>
      <c r="Q225" s="163" t="str">
        <f t="shared" si="71"/>
        <v>0111401@gsfmcg.com</v>
      </c>
      <c r="R225" s="59" t="s">
        <v>2527</v>
      </c>
      <c r="S225" s="59" t="s">
        <v>178</v>
      </c>
      <c r="T225" s="59" t="str">
        <f>TRIM(CONCATENATE(V225," (",S225,")"))</f>
        <v>M. Shahid Rasool (MUX-05)</v>
      </c>
      <c r="U225" s="70" t="s">
        <v>8227</v>
      </c>
      <c r="V225" s="70" t="s">
        <v>6559</v>
      </c>
      <c r="W225" s="70" t="str">
        <f>TRIM(CONCATENATE(K225," - ",AD225," - ",V225))</f>
        <v>MUX04 - SPO - M. Shahid Rasool</v>
      </c>
      <c r="X225" s="70" t="s">
        <v>181</v>
      </c>
      <c r="Y225" s="70" t="s">
        <v>6298</v>
      </c>
      <c r="Z225" s="70" t="s">
        <v>774</v>
      </c>
      <c r="AA225" s="171" t="s">
        <v>774</v>
      </c>
      <c r="AB225" s="70" t="s">
        <v>774</v>
      </c>
      <c r="AC225" s="70" t="s">
        <v>1171</v>
      </c>
      <c r="AD225" s="70" t="s">
        <v>163</v>
      </c>
      <c r="AE225" s="82" t="s">
        <v>1162</v>
      </c>
      <c r="AF225" s="70" t="s">
        <v>1171</v>
      </c>
      <c r="AG225" s="70" t="s">
        <v>1159</v>
      </c>
      <c r="AH225" s="70" t="s">
        <v>8231</v>
      </c>
      <c r="AI225" s="70" t="s">
        <v>8729</v>
      </c>
      <c r="AJ225" s="70" t="s">
        <v>181</v>
      </c>
      <c r="AK225" s="70">
        <v>1</v>
      </c>
      <c r="AL225" s="108" t="s">
        <v>6293</v>
      </c>
      <c r="AM225" t="e">
        <v>#N/A</v>
      </c>
      <c r="AN225" t="e">
        <f t="shared" si="72"/>
        <v>#N/A</v>
      </c>
    </row>
    <row r="226" spans="1:42" ht="14.4" hidden="1" customHeight="1" x14ac:dyDescent="0.3">
      <c r="A226" s="59" t="str">
        <f t="shared" si="68"/>
        <v>MUX04-FMCG02-SPO-01</v>
      </c>
      <c r="B226" s="70" t="s">
        <v>1195</v>
      </c>
      <c r="C226" s="70" t="s">
        <v>1988</v>
      </c>
      <c r="D226" s="70" t="s">
        <v>1910</v>
      </c>
      <c r="E226" s="70" t="s">
        <v>17</v>
      </c>
      <c r="F226" s="70" t="s">
        <v>7457</v>
      </c>
      <c r="G226" s="70" t="s">
        <v>7456</v>
      </c>
      <c r="H226" s="70" t="s">
        <v>8237</v>
      </c>
      <c r="I226" s="161" t="s">
        <v>4900</v>
      </c>
      <c r="J226" s="70" t="s">
        <v>8238</v>
      </c>
      <c r="K226" s="59" t="s">
        <v>8236</v>
      </c>
      <c r="L226" s="70" t="str">
        <f t="shared" si="69"/>
        <v>0123010</v>
      </c>
      <c r="M226" s="82" t="s">
        <v>4686</v>
      </c>
      <c r="N226" s="70" t="s">
        <v>2687</v>
      </c>
      <c r="O226" s="59" t="s">
        <v>8045</v>
      </c>
      <c r="P226" s="59" t="str">
        <f>O226</f>
        <v>0123010</v>
      </c>
      <c r="Q226" s="163" t="str">
        <f t="shared" si="71"/>
        <v>0123010@gsfmcg.com</v>
      </c>
      <c r="R226" s="59">
        <v>12345</v>
      </c>
      <c r="S226" s="59" t="s">
        <v>486</v>
      </c>
      <c r="T226" s="59" t="str">
        <f>TRIM(CONCATENATE(V226," (",S226,")"))</f>
        <v>Hafiz M. Usman (T-MUX-02)</v>
      </c>
      <c r="U226" s="70" t="s">
        <v>8228</v>
      </c>
      <c r="V226" s="70" t="s">
        <v>8727</v>
      </c>
      <c r="W226" s="70" t="str">
        <f>TRIM(CONCATENATE(K226," - ",AD226," - ",V226))</f>
        <v>MUX04 - SPO - Hafiz M. Usman</v>
      </c>
      <c r="X226" s="70" t="s">
        <v>131</v>
      </c>
      <c r="Y226" s="70" t="s">
        <v>6298</v>
      </c>
      <c r="Z226" s="70" t="s">
        <v>774</v>
      </c>
      <c r="AA226" s="171" t="s">
        <v>774</v>
      </c>
      <c r="AB226" s="70" t="s">
        <v>774</v>
      </c>
      <c r="AC226" s="70" t="s">
        <v>1171</v>
      </c>
      <c r="AD226" s="70" t="s">
        <v>163</v>
      </c>
      <c r="AE226" s="82" t="s">
        <v>1162</v>
      </c>
      <c r="AF226" s="70" t="s">
        <v>1171</v>
      </c>
      <c r="AG226" s="70" t="s">
        <v>1159</v>
      </c>
      <c r="AH226" s="70" t="s">
        <v>8231</v>
      </c>
      <c r="AI226" s="70" t="s">
        <v>8729</v>
      </c>
      <c r="AJ226" s="70" t="s">
        <v>181</v>
      </c>
      <c r="AK226" s="70">
        <v>1</v>
      </c>
      <c r="AL226" s="108" t="s">
        <v>6293</v>
      </c>
      <c r="AM226" t="e">
        <v>#N/A</v>
      </c>
      <c r="AN226" t="e">
        <f t="shared" si="72"/>
        <v>#N/A</v>
      </c>
    </row>
    <row r="227" spans="1:42" ht="14.4" hidden="1" customHeight="1" x14ac:dyDescent="0.3">
      <c r="A227" s="59" t="str">
        <f t="shared" si="68"/>
        <v>MUX04-FMCG02-SPO-02</v>
      </c>
      <c r="B227" s="70" t="s">
        <v>1195</v>
      </c>
      <c r="C227" s="70" t="s">
        <v>1988</v>
      </c>
      <c r="D227" s="70" t="s">
        <v>1910</v>
      </c>
      <c r="E227" s="70" t="s">
        <v>17</v>
      </c>
      <c r="F227" s="70" t="s">
        <v>7457</v>
      </c>
      <c r="G227" s="70" t="s">
        <v>7456</v>
      </c>
      <c r="H227" s="70" t="s">
        <v>8237</v>
      </c>
      <c r="I227" s="161" t="s">
        <v>4900</v>
      </c>
      <c r="J227" s="70" t="s">
        <v>8238</v>
      </c>
      <c r="K227" s="59" t="s">
        <v>8236</v>
      </c>
      <c r="L227" s="70" t="str">
        <f t="shared" si="69"/>
        <v>0111402</v>
      </c>
      <c r="M227" s="82" t="s">
        <v>4686</v>
      </c>
      <c r="N227" s="70" t="s">
        <v>2687</v>
      </c>
      <c r="O227" s="59" t="s">
        <v>8055</v>
      </c>
      <c r="P227" s="59" t="str">
        <f>O227</f>
        <v>0111402</v>
      </c>
      <c r="Q227" s="163" t="str">
        <f t="shared" si="71"/>
        <v>0111402@gsfmcg.com</v>
      </c>
      <c r="R227" s="59" t="s">
        <v>2571</v>
      </c>
      <c r="S227" s="59" t="s">
        <v>494</v>
      </c>
      <c r="T227" s="59" t="str">
        <f>TRIM(CONCATENATE(V227," (",S227,")"))</f>
        <v>Junaid Shafqat (T-MUX-05)</v>
      </c>
      <c r="U227" s="70" t="s">
        <v>8229</v>
      </c>
      <c r="V227" s="70" t="s">
        <v>8728</v>
      </c>
      <c r="W227" s="70" t="str">
        <f>TRIM(CONCATENATE(K227," - ",AD227," - ",V227))</f>
        <v>MUX04 - SPO - Junaid Shafqat</v>
      </c>
      <c r="X227" s="70" t="s">
        <v>181</v>
      </c>
      <c r="Y227" s="70" t="s">
        <v>6298</v>
      </c>
      <c r="Z227" s="70" t="s">
        <v>774</v>
      </c>
      <c r="AA227" s="171" t="s">
        <v>774</v>
      </c>
      <c r="AB227" s="70" t="s">
        <v>774</v>
      </c>
      <c r="AC227" s="70" t="s">
        <v>1171</v>
      </c>
      <c r="AD227" s="70" t="s">
        <v>163</v>
      </c>
      <c r="AE227" s="82" t="s">
        <v>1162</v>
      </c>
      <c r="AF227" s="70" t="s">
        <v>1171</v>
      </c>
      <c r="AG227" s="70" t="s">
        <v>1159</v>
      </c>
      <c r="AH227" s="70" t="s">
        <v>8231</v>
      </c>
      <c r="AI227" s="70" t="s">
        <v>8729</v>
      </c>
      <c r="AJ227" s="70" t="s">
        <v>181</v>
      </c>
      <c r="AK227" s="70">
        <v>1</v>
      </c>
      <c r="AL227" s="108" t="s">
        <v>6293</v>
      </c>
      <c r="AM227" t="e">
        <v>#N/A</v>
      </c>
      <c r="AN227" t="e">
        <f t="shared" si="72"/>
        <v>#N/A</v>
      </c>
    </row>
    <row r="228" spans="1:42" ht="14.4" hidden="1" customHeight="1" x14ac:dyDescent="0.3">
      <c r="A228" s="59" t="str">
        <f t="shared" si="68"/>
        <v>MUX04-FMCG-SPO-00</v>
      </c>
      <c r="B228" s="70" t="s">
        <v>1171</v>
      </c>
      <c r="C228" s="70" t="s">
        <v>3078</v>
      </c>
      <c r="D228" s="70" t="s">
        <v>1910</v>
      </c>
      <c r="E228" s="70" t="s">
        <v>17</v>
      </c>
      <c r="F228" s="70" t="s">
        <v>7457</v>
      </c>
      <c r="G228" s="70" t="s">
        <v>7456</v>
      </c>
      <c r="H228" s="70" t="s">
        <v>8237</v>
      </c>
      <c r="I228" s="161" t="s">
        <v>4900</v>
      </c>
      <c r="J228" s="70" t="s">
        <v>8238</v>
      </c>
      <c r="K228" s="59" t="s">
        <v>8236</v>
      </c>
      <c r="L228" s="70" t="str">
        <f t="shared" si="69"/>
        <v>0111404</v>
      </c>
      <c r="M228" s="82" t="s">
        <v>4686</v>
      </c>
      <c r="N228" s="70" t="s">
        <v>2687</v>
      </c>
      <c r="O228" s="59" t="s">
        <v>8057</v>
      </c>
      <c r="P228" s="59" t="str">
        <f>O228</f>
        <v>0111404</v>
      </c>
      <c r="Q228" s="163" t="str">
        <f t="shared" si="71"/>
        <v>0111404@gsfmcg.com</v>
      </c>
      <c r="R228" s="59" t="s">
        <v>2542</v>
      </c>
      <c r="S228" s="59" t="s">
        <v>5238</v>
      </c>
      <c r="T228" s="59" t="str">
        <f>TRIM(CONCATENATE(W228))</f>
        <v>MUX04 - FMCG Unmapped</v>
      </c>
      <c r="U228" s="70" t="s">
        <v>8230</v>
      </c>
      <c r="V228" s="70" t="s">
        <v>5921</v>
      </c>
      <c r="W228" s="70" t="str">
        <f>TRIM(CONCATENATE(K228," - ",V228))</f>
        <v>MUX04 - FMCG Unmapped</v>
      </c>
      <c r="X228" s="70" t="s">
        <v>3092</v>
      </c>
      <c r="Y228" s="70" t="s">
        <v>774</v>
      </c>
      <c r="Z228" s="70" t="s">
        <v>774</v>
      </c>
      <c r="AA228" s="171" t="s">
        <v>774</v>
      </c>
      <c r="AB228" s="70" t="s">
        <v>774</v>
      </c>
      <c r="AC228" s="70" t="s">
        <v>1171</v>
      </c>
      <c r="AD228" s="70" t="s">
        <v>163</v>
      </c>
      <c r="AE228" s="82" t="s">
        <v>1162</v>
      </c>
      <c r="AF228" s="70" t="s">
        <v>1171</v>
      </c>
      <c r="AG228" s="70" t="s">
        <v>1159</v>
      </c>
      <c r="AH228" s="70" t="s">
        <v>8231</v>
      </c>
      <c r="AI228" s="70" t="s">
        <v>8729</v>
      </c>
      <c r="AJ228" s="70" t="s">
        <v>181</v>
      </c>
      <c r="AK228" s="70">
        <v>0</v>
      </c>
      <c r="AL228" s="108" t="s">
        <v>5606</v>
      </c>
      <c r="AM228" t="e">
        <v>#N/A</v>
      </c>
      <c r="AN228" t="e">
        <f t="shared" si="72"/>
        <v>#N/A</v>
      </c>
      <c r="AP228" t="s">
        <v>8085</v>
      </c>
    </row>
    <row r="229" spans="1:42" ht="14.4" hidden="1" customHeight="1" x14ac:dyDescent="0.3">
      <c r="A229" s="59" t="str">
        <f t="shared" si="68"/>
        <v>MUX04-FMCG-ASM-01</v>
      </c>
      <c r="B229" s="70" t="s">
        <v>1171</v>
      </c>
      <c r="C229" s="70" t="s">
        <v>3078</v>
      </c>
      <c r="D229" s="70" t="s">
        <v>1910</v>
      </c>
      <c r="E229" s="70" t="s">
        <v>17</v>
      </c>
      <c r="F229" s="70" t="s">
        <v>7457</v>
      </c>
      <c r="G229" s="70" t="s">
        <v>7456</v>
      </c>
      <c r="H229" s="70" t="s">
        <v>8237</v>
      </c>
      <c r="I229" s="161" t="s">
        <v>4900</v>
      </c>
      <c r="J229" s="70" t="s">
        <v>8238</v>
      </c>
      <c r="K229" s="59" t="s">
        <v>8236</v>
      </c>
      <c r="L229" s="70" t="str">
        <f t="shared" si="69"/>
        <v>01114</v>
      </c>
      <c r="M229" s="82" t="s">
        <v>4686</v>
      </c>
      <c r="N229" s="70" t="s">
        <v>2687</v>
      </c>
      <c r="O229" s="59" t="s">
        <v>8058</v>
      </c>
      <c r="P229" s="59" t="str">
        <f>O228</f>
        <v>0111404</v>
      </c>
      <c r="Q229" s="163" t="str">
        <f t="shared" si="71"/>
        <v>01114@gsfmcg.com</v>
      </c>
      <c r="R229" s="59" t="s">
        <v>2749</v>
      </c>
      <c r="S229" s="59" t="s">
        <v>8235</v>
      </c>
      <c r="T229" s="59" t="str">
        <f>W229</f>
        <v>MUX04 - ASM - Ayaz Ahmad</v>
      </c>
      <c r="U229" s="70" t="s">
        <v>8231</v>
      </c>
      <c r="V229" s="70" t="s">
        <v>8729</v>
      </c>
      <c r="W229" s="70" t="str">
        <f>TRIM(CONCATENATE(K229," - ",AD229," - ",V229))</f>
        <v>MUX04 - ASM - Ayaz Ahmad</v>
      </c>
      <c r="X229" s="70" t="s">
        <v>3092</v>
      </c>
      <c r="Y229" s="70" t="s">
        <v>774</v>
      </c>
      <c r="Z229" s="70" t="s">
        <v>774</v>
      </c>
      <c r="AA229" s="171" t="s">
        <v>774</v>
      </c>
      <c r="AB229" s="70" t="s">
        <v>774</v>
      </c>
      <c r="AC229" s="70" t="s">
        <v>1219</v>
      </c>
      <c r="AD229" s="70" t="s">
        <v>1028</v>
      </c>
      <c r="AE229" s="82" t="s">
        <v>3414</v>
      </c>
      <c r="AF229" s="70" t="s">
        <v>1171</v>
      </c>
      <c r="AG229" s="70" t="s">
        <v>1159</v>
      </c>
      <c r="AH229" s="70" t="s">
        <v>7453</v>
      </c>
      <c r="AI229" s="70" t="s">
        <v>281</v>
      </c>
      <c r="AJ229" s="70" t="s">
        <v>131</v>
      </c>
      <c r="AK229" s="70">
        <v>2</v>
      </c>
      <c r="AL229" s="108" t="s">
        <v>6294</v>
      </c>
      <c r="AM229" t="e">
        <v>#N/A</v>
      </c>
      <c r="AN229" t="e">
        <f t="shared" si="72"/>
        <v>#N/A</v>
      </c>
      <c r="AP229" t="s">
        <v>8085</v>
      </c>
    </row>
    <row r="230" spans="1:42" ht="14.4" hidden="1" customHeight="1" x14ac:dyDescent="0.3">
      <c r="A230" s="59" t="str">
        <f t="shared" si="68"/>
        <v>MUX05-FMCG01-TE-01</v>
      </c>
      <c r="B230" s="70" t="s">
        <v>1170</v>
      </c>
      <c r="C230" s="70" t="s">
        <v>1987</v>
      </c>
      <c r="D230" s="70" t="s">
        <v>1910</v>
      </c>
      <c r="E230" s="70" t="s">
        <v>17</v>
      </c>
      <c r="F230" s="70" t="s">
        <v>7457</v>
      </c>
      <c r="G230" s="70" t="s">
        <v>7456</v>
      </c>
      <c r="H230" s="70" t="s">
        <v>8145</v>
      </c>
      <c r="I230" s="161" t="s">
        <v>4900</v>
      </c>
      <c r="J230" s="70" t="s">
        <v>8146</v>
      </c>
      <c r="K230" s="59" t="s">
        <v>8147</v>
      </c>
      <c r="L230" s="70" t="str">
        <f t="shared" ref="L230:L238" si="82">O230</f>
        <v>0444402</v>
      </c>
      <c r="M230" s="82" t="s">
        <v>4686</v>
      </c>
      <c r="N230" s="70" t="s">
        <v>2687</v>
      </c>
      <c r="O230" s="59" t="s">
        <v>8044</v>
      </c>
      <c r="P230" s="59" t="str">
        <f>O230</f>
        <v>0444402</v>
      </c>
      <c r="Q230" s="163" t="str">
        <f t="shared" si="71"/>
        <v>0444402@gsfmcg.com</v>
      </c>
      <c r="R230" s="59" t="s">
        <v>5587</v>
      </c>
      <c r="S230" s="59" t="s">
        <v>8143</v>
      </c>
      <c r="T230" s="59" t="str">
        <f>V230</f>
        <v>Asif Ali</v>
      </c>
      <c r="U230" s="70" t="s">
        <v>8144</v>
      </c>
      <c r="V230" s="70" t="s">
        <v>4441</v>
      </c>
      <c r="W230" s="70" t="str">
        <f>TRIM(CONCATENATE(K230," - ",AD230," - ",V230))</f>
        <v>MUX05 - TE - Asif Ali</v>
      </c>
      <c r="X230" s="70" t="s">
        <v>131</v>
      </c>
      <c r="Y230" s="70" t="s">
        <v>774</v>
      </c>
      <c r="Z230" s="70" t="s">
        <v>774</v>
      </c>
      <c r="AA230" s="171" t="s">
        <v>774</v>
      </c>
      <c r="AB230" s="70" t="s">
        <v>774</v>
      </c>
      <c r="AC230" s="70" t="s">
        <v>1809</v>
      </c>
      <c r="AD230" s="70" t="s">
        <v>8137</v>
      </c>
      <c r="AE230" s="82" t="s">
        <v>1162</v>
      </c>
      <c r="AF230" s="70" t="s">
        <v>1171</v>
      </c>
      <c r="AG230" s="70" t="s">
        <v>1159</v>
      </c>
      <c r="AH230" s="70" t="s">
        <v>7453</v>
      </c>
      <c r="AI230" s="70" t="s">
        <v>281</v>
      </c>
      <c r="AJ230" s="70" t="s">
        <v>131</v>
      </c>
      <c r="AK230" s="70">
        <v>2</v>
      </c>
      <c r="AL230" s="108" t="s">
        <v>8142</v>
      </c>
      <c r="AN230" t="b">
        <f t="shared" si="72"/>
        <v>0</v>
      </c>
      <c r="AP230" t="s">
        <v>8085</v>
      </c>
    </row>
    <row r="231" spans="1:42" ht="14.4" hidden="1" customHeight="1" x14ac:dyDescent="0.3">
      <c r="A231" s="59" t="str">
        <f t="shared" si="68"/>
        <v>STH-D-FMCG-RSM-00</v>
      </c>
      <c r="B231" s="70" t="s">
        <v>1171</v>
      </c>
      <c r="C231" s="70" t="s">
        <v>3078</v>
      </c>
      <c r="D231" s="70" t="s">
        <v>1910</v>
      </c>
      <c r="E231" s="70" t="s">
        <v>17</v>
      </c>
      <c r="F231" s="70" t="s">
        <v>7457</v>
      </c>
      <c r="G231" s="70" t="s">
        <v>7456</v>
      </c>
      <c r="H231" s="70" t="s">
        <v>1806</v>
      </c>
      <c r="I231" s="161" t="s">
        <v>4900</v>
      </c>
      <c r="J231" s="70" t="s">
        <v>2863</v>
      </c>
      <c r="K231" s="59" t="s">
        <v>6366</v>
      </c>
      <c r="L231" s="99" t="str">
        <f t="shared" si="82"/>
        <v>0130201</v>
      </c>
      <c r="M231" s="82" t="s">
        <v>4686</v>
      </c>
      <c r="N231" s="70" t="s">
        <v>2687</v>
      </c>
      <c r="O231" s="59" t="s">
        <v>6752</v>
      </c>
      <c r="P231" s="59" t="str">
        <f>O231</f>
        <v>0130201</v>
      </c>
      <c r="Q231" s="163" t="str">
        <f t="shared" si="71"/>
        <v>0130201@gsfmcg.com</v>
      </c>
      <c r="R231" s="99" t="s">
        <v>1162</v>
      </c>
      <c r="S231" s="70" t="s">
        <v>7454</v>
      </c>
      <c r="T231" s="59" t="str">
        <f>W231</f>
        <v>STH-D - RSM - FMCG Unmapped</v>
      </c>
      <c r="U231" s="70" t="s">
        <v>7454</v>
      </c>
      <c r="V231" s="70" t="s">
        <v>5921</v>
      </c>
      <c r="W231" s="70" t="str">
        <f>TRIM(CONCATENATE(G231," - ",AD231," - ",V231))</f>
        <v>STH-D - RSM - FMCG Unmapped</v>
      </c>
      <c r="X231" s="70" t="s">
        <v>131</v>
      </c>
      <c r="Y231" s="70" t="s">
        <v>774</v>
      </c>
      <c r="Z231" s="70" t="s">
        <v>774</v>
      </c>
      <c r="AA231" s="171" t="s">
        <v>774</v>
      </c>
      <c r="AB231" s="70" t="s">
        <v>774</v>
      </c>
      <c r="AC231" s="70" t="s">
        <v>1806</v>
      </c>
      <c r="AD231" s="70" t="s">
        <v>1146</v>
      </c>
      <c r="AE231" s="82" t="s">
        <v>3414</v>
      </c>
      <c r="AF231" s="70" t="s">
        <v>1171</v>
      </c>
      <c r="AG231" s="70" t="s">
        <v>1159</v>
      </c>
      <c r="AH231" s="70" t="s">
        <v>7453</v>
      </c>
      <c r="AI231" s="70" t="s">
        <v>281</v>
      </c>
      <c r="AJ231" s="70" t="s">
        <v>131</v>
      </c>
      <c r="AK231" s="81">
        <v>0</v>
      </c>
      <c r="AL231" s="108" t="s">
        <v>5606</v>
      </c>
      <c r="AM231" t="s">
        <v>6752</v>
      </c>
      <c r="AN231" t="b">
        <f t="shared" si="72"/>
        <v>1</v>
      </c>
    </row>
    <row r="232" spans="1:42" ht="14.4" hidden="1" customHeight="1" x14ac:dyDescent="0.3">
      <c r="A232" s="59" t="str">
        <f t="shared" si="68"/>
        <v>STH-D-FMCG-RSM-01</v>
      </c>
      <c r="B232" s="70" t="s">
        <v>1171</v>
      </c>
      <c r="C232" s="70" t="s">
        <v>3078</v>
      </c>
      <c r="D232" s="70" t="s">
        <v>1910</v>
      </c>
      <c r="E232" s="70" t="s">
        <v>17</v>
      </c>
      <c r="F232" s="70" t="s">
        <v>7457</v>
      </c>
      <c r="G232" s="70" t="s">
        <v>7456</v>
      </c>
      <c r="H232" s="70" t="s">
        <v>1806</v>
      </c>
      <c r="I232" s="161" t="s">
        <v>4900</v>
      </c>
      <c r="J232" s="70" t="s">
        <v>2863</v>
      </c>
      <c r="K232" s="59" t="s">
        <v>6366</v>
      </c>
      <c r="L232" s="99" t="str">
        <f t="shared" si="82"/>
        <v>24</v>
      </c>
      <c r="M232" s="82" t="s">
        <v>4686</v>
      </c>
      <c r="N232" s="70" t="s">
        <v>2687</v>
      </c>
      <c r="O232" s="59" t="s">
        <v>8082</v>
      </c>
      <c r="P232" s="59" t="str">
        <f>O231</f>
        <v>0130201</v>
      </c>
      <c r="Q232" s="163" t="str">
        <f t="shared" si="71"/>
        <v>24@gsfmcg.com</v>
      </c>
      <c r="R232" s="99" t="s">
        <v>1162</v>
      </c>
      <c r="S232" s="59" t="s">
        <v>7453</v>
      </c>
      <c r="T232" s="59" t="str">
        <f>W232</f>
        <v>STH-D - RSM - Majid Khan</v>
      </c>
      <c r="U232" s="70" t="s">
        <v>7453</v>
      </c>
      <c r="V232" s="70" t="s">
        <v>281</v>
      </c>
      <c r="W232" s="70" t="str">
        <f>TRIM(CONCATENATE(G232," - ",AD232," - ",V232))</f>
        <v>STH-D - RSM - Majid Khan</v>
      </c>
      <c r="X232" s="70" t="s">
        <v>131</v>
      </c>
      <c r="Y232" s="70" t="s">
        <v>774</v>
      </c>
      <c r="Z232" s="70" t="s">
        <v>774</v>
      </c>
      <c r="AA232" s="171" t="s">
        <v>774</v>
      </c>
      <c r="AB232" s="70" t="s">
        <v>774</v>
      </c>
      <c r="AC232" s="70" t="s">
        <v>1806</v>
      </c>
      <c r="AD232" s="70" t="s">
        <v>1146</v>
      </c>
      <c r="AE232" s="82" t="s">
        <v>2488</v>
      </c>
      <c r="AF232" s="70" t="s">
        <v>1171</v>
      </c>
      <c r="AG232" s="70" t="s">
        <v>1159</v>
      </c>
      <c r="AH232" s="70" t="s">
        <v>3280</v>
      </c>
      <c r="AI232" s="70" t="s">
        <v>644</v>
      </c>
      <c r="AJ232" s="70" t="s">
        <v>18</v>
      </c>
      <c r="AK232" s="81">
        <v>3</v>
      </c>
      <c r="AL232" s="108" t="s">
        <v>6294</v>
      </c>
      <c r="AM232" t="e">
        <v>#N/A</v>
      </c>
      <c r="AN232" t="e">
        <f t="shared" si="72"/>
        <v>#N/A</v>
      </c>
    </row>
    <row r="233" spans="1:42" ht="14.4" hidden="1" customHeight="1" x14ac:dyDescent="0.3">
      <c r="A233" s="59" t="str">
        <f t="shared" ref="A233:A238" si="83">U233</f>
        <v>DGK01-FMCG01-SPO-01</v>
      </c>
      <c r="B233" s="70" t="s">
        <v>1170</v>
      </c>
      <c r="C233" s="70" t="s">
        <v>1987</v>
      </c>
      <c r="D233" s="70" t="s">
        <v>1807</v>
      </c>
      <c r="E233" s="70" t="s">
        <v>17</v>
      </c>
      <c r="F233" s="70" t="s">
        <v>8716</v>
      </c>
      <c r="G233" s="70" t="s">
        <v>8717</v>
      </c>
      <c r="H233" s="70" t="s">
        <v>1910</v>
      </c>
      <c r="I233" s="161" t="s">
        <v>4900</v>
      </c>
      <c r="J233" s="70" t="s">
        <v>3090</v>
      </c>
      <c r="K233" s="59" t="s">
        <v>6380</v>
      </c>
      <c r="L233" s="70" t="str">
        <f t="shared" si="82"/>
        <v>0116004</v>
      </c>
      <c r="M233" s="82" t="s">
        <v>4686</v>
      </c>
      <c r="N233" s="70" t="s">
        <v>2687</v>
      </c>
      <c r="O233" s="59" t="s">
        <v>2525</v>
      </c>
      <c r="P233" s="59" t="str">
        <f>O233</f>
        <v>0116004</v>
      </c>
      <c r="Q233" s="163" t="str">
        <f t="shared" ref="Q233:Q238" si="84">CONCATENATE(O233,"@gsfmcg.com")</f>
        <v>0116004@gsfmcg.com</v>
      </c>
      <c r="R233" s="59" t="s">
        <v>2525</v>
      </c>
      <c r="S233" s="59" t="s">
        <v>3336</v>
      </c>
      <c r="T233" s="59" t="str">
        <f>TRIM(CONCATENATE(V233," (",S233,")"))</f>
        <v>Haseeb Khan (DGK-01)</v>
      </c>
      <c r="U233" s="70" t="s">
        <v>3091</v>
      </c>
      <c r="V233" s="70" t="s">
        <v>5831</v>
      </c>
      <c r="W233" s="70" t="str">
        <f>TRIM(CONCATENATE(K233," - ",AD233," - ",V233))</f>
        <v>DGK01 - SPO - Haseeb Khan</v>
      </c>
      <c r="X233" s="70" t="s">
        <v>7497</v>
      </c>
      <c r="Y233" s="70" t="s">
        <v>6298</v>
      </c>
      <c r="Z233" s="70" t="s">
        <v>774</v>
      </c>
      <c r="AA233" s="171" t="s">
        <v>774</v>
      </c>
      <c r="AB233" s="70" t="s">
        <v>774</v>
      </c>
      <c r="AC233" s="70" t="s">
        <v>1171</v>
      </c>
      <c r="AD233" s="70" t="s">
        <v>163</v>
      </c>
      <c r="AE233" s="82" t="s">
        <v>1162</v>
      </c>
      <c r="AF233" s="70" t="s">
        <v>1171</v>
      </c>
      <c r="AG233" s="70" t="s">
        <v>1159</v>
      </c>
      <c r="AH233" s="70" t="s">
        <v>3100</v>
      </c>
      <c r="AI233" s="70" t="s">
        <v>3217</v>
      </c>
      <c r="AJ233" s="70" t="s">
        <v>3092</v>
      </c>
      <c r="AK233" s="70">
        <v>1</v>
      </c>
      <c r="AL233" s="108" t="s">
        <v>6293</v>
      </c>
      <c r="AM233" t="e">
        <v>#N/A</v>
      </c>
      <c r="AN233" t="e">
        <f t="shared" ref="AN233:AN238" si="85">AM233=O233</f>
        <v>#N/A</v>
      </c>
    </row>
    <row r="234" spans="1:42" ht="14.4" hidden="1" customHeight="1" x14ac:dyDescent="0.3">
      <c r="A234" s="59" t="str">
        <f t="shared" si="83"/>
        <v>DGK01-FMCG01-SPO-02</v>
      </c>
      <c r="B234" s="70" t="s">
        <v>1170</v>
      </c>
      <c r="C234" s="70" t="s">
        <v>1987</v>
      </c>
      <c r="D234" s="70" t="s">
        <v>1807</v>
      </c>
      <c r="E234" s="70" t="s">
        <v>17</v>
      </c>
      <c r="F234" s="70" t="s">
        <v>8716</v>
      </c>
      <c r="G234" s="70" t="s">
        <v>8717</v>
      </c>
      <c r="H234" s="70" t="s">
        <v>1910</v>
      </c>
      <c r="I234" s="161" t="s">
        <v>4900</v>
      </c>
      <c r="J234" s="70" t="s">
        <v>3090</v>
      </c>
      <c r="K234" s="59" t="s">
        <v>6380</v>
      </c>
      <c r="L234" s="70" t="str">
        <f t="shared" si="82"/>
        <v>0116006</v>
      </c>
      <c r="M234" s="82" t="s">
        <v>4686</v>
      </c>
      <c r="N234" s="70" t="s">
        <v>2687</v>
      </c>
      <c r="O234" s="59" t="s">
        <v>2527</v>
      </c>
      <c r="P234" s="59" t="str">
        <f>O234</f>
        <v>0116006</v>
      </c>
      <c r="Q234" s="163" t="str">
        <f t="shared" si="84"/>
        <v>0116006@gsfmcg.com</v>
      </c>
      <c r="R234" s="59" t="s">
        <v>2527</v>
      </c>
      <c r="S234" s="59" t="s">
        <v>3338</v>
      </c>
      <c r="T234" s="59" t="str">
        <f>TRIM(CONCATENATE(V234," (",S234,")"))</f>
        <v>M. Shahzad (DGK-02)</v>
      </c>
      <c r="U234" s="70" t="s">
        <v>3093</v>
      </c>
      <c r="V234" s="70" t="s">
        <v>3253</v>
      </c>
      <c r="W234" s="70" t="str">
        <f>TRIM(CONCATENATE(K234," - ",AD234," - ",V234))</f>
        <v>DGK01 - SPO - M. Shahzad</v>
      </c>
      <c r="X234" s="70" t="s">
        <v>7498</v>
      </c>
      <c r="Y234" s="70" t="s">
        <v>6298</v>
      </c>
      <c r="Z234" s="70" t="s">
        <v>774</v>
      </c>
      <c r="AA234" s="171" t="s">
        <v>774</v>
      </c>
      <c r="AB234" s="70" t="s">
        <v>774</v>
      </c>
      <c r="AC234" s="70" t="s">
        <v>1171</v>
      </c>
      <c r="AD234" s="70" t="s">
        <v>163</v>
      </c>
      <c r="AE234" s="82" t="s">
        <v>1162</v>
      </c>
      <c r="AF234" s="70" t="s">
        <v>1171</v>
      </c>
      <c r="AG234" s="70" t="s">
        <v>1159</v>
      </c>
      <c r="AH234" s="70" t="s">
        <v>3100</v>
      </c>
      <c r="AI234" s="70" t="s">
        <v>3217</v>
      </c>
      <c r="AJ234" s="70" t="s">
        <v>3092</v>
      </c>
      <c r="AK234" s="70">
        <v>1</v>
      </c>
      <c r="AL234" s="108" t="s">
        <v>6293</v>
      </c>
      <c r="AM234" t="e">
        <v>#N/A</v>
      </c>
      <c r="AN234" t="e">
        <f t="shared" si="85"/>
        <v>#N/A</v>
      </c>
    </row>
    <row r="235" spans="1:42" ht="14.4" hidden="1" customHeight="1" x14ac:dyDescent="0.3">
      <c r="A235" s="59" t="str">
        <f t="shared" si="83"/>
        <v>DGK01-FMCG02-SPO-01</v>
      </c>
      <c r="B235" s="70" t="s">
        <v>1195</v>
      </c>
      <c r="C235" s="70" t="s">
        <v>1988</v>
      </c>
      <c r="D235" s="70" t="s">
        <v>1807</v>
      </c>
      <c r="E235" s="70" t="s">
        <v>17</v>
      </c>
      <c r="F235" s="70" t="s">
        <v>8716</v>
      </c>
      <c r="G235" s="70" t="s">
        <v>8717</v>
      </c>
      <c r="H235" s="70" t="s">
        <v>1910</v>
      </c>
      <c r="I235" s="161" t="s">
        <v>4900</v>
      </c>
      <c r="J235" s="70" t="s">
        <v>3090</v>
      </c>
      <c r="K235" s="59" t="s">
        <v>6380</v>
      </c>
      <c r="L235" s="70" t="str">
        <f t="shared" si="82"/>
        <v>0123004</v>
      </c>
      <c r="M235" s="82" t="s">
        <v>4686</v>
      </c>
      <c r="N235" s="70" t="s">
        <v>2687</v>
      </c>
      <c r="O235" s="59" t="s">
        <v>2570</v>
      </c>
      <c r="P235" s="59" t="str">
        <f>O235</f>
        <v>0123004</v>
      </c>
      <c r="Q235" s="163" t="str">
        <f t="shared" si="84"/>
        <v>0123004@gsfmcg.com</v>
      </c>
      <c r="R235" s="59">
        <v>12345</v>
      </c>
      <c r="S235" s="59" t="s">
        <v>3340</v>
      </c>
      <c r="T235" s="59" t="str">
        <f>TRIM(CONCATENATE(V235," (",S235,")"))</f>
        <v>M. Kashif Malik (T-DGK-01)</v>
      </c>
      <c r="U235" s="70" t="s">
        <v>3096</v>
      </c>
      <c r="V235" s="70" t="s">
        <v>5832</v>
      </c>
      <c r="W235" s="70" t="str">
        <f>TRIM(CONCATENATE(K235," - ",AD235," - ",V235))</f>
        <v>DGK01 - SPO - M. Kashif Malik</v>
      </c>
      <c r="X235" s="70" t="s">
        <v>7497</v>
      </c>
      <c r="Y235" s="70" t="s">
        <v>6298</v>
      </c>
      <c r="Z235" s="70" t="s">
        <v>774</v>
      </c>
      <c r="AA235" s="171" t="s">
        <v>774</v>
      </c>
      <c r="AB235" s="70" t="s">
        <v>774</v>
      </c>
      <c r="AC235" s="70" t="s">
        <v>1171</v>
      </c>
      <c r="AD235" s="70" t="s">
        <v>163</v>
      </c>
      <c r="AE235" s="82" t="s">
        <v>1162</v>
      </c>
      <c r="AF235" s="70" t="s">
        <v>1171</v>
      </c>
      <c r="AG235" s="70" t="s">
        <v>1159</v>
      </c>
      <c r="AH235" s="70" t="s">
        <v>3100</v>
      </c>
      <c r="AI235" s="70" t="s">
        <v>3217</v>
      </c>
      <c r="AJ235" s="70" t="s">
        <v>3092</v>
      </c>
      <c r="AK235" s="70">
        <v>1</v>
      </c>
      <c r="AL235" s="108" t="s">
        <v>6293</v>
      </c>
      <c r="AM235" t="e">
        <v>#N/A</v>
      </c>
      <c r="AN235" t="e">
        <f t="shared" si="85"/>
        <v>#N/A</v>
      </c>
    </row>
    <row r="236" spans="1:42" ht="14.4" hidden="1" customHeight="1" x14ac:dyDescent="0.3">
      <c r="A236" s="59" t="str">
        <f t="shared" si="83"/>
        <v>DGK01-FMCG02-SPO-02</v>
      </c>
      <c r="B236" s="70" t="s">
        <v>1195</v>
      </c>
      <c r="C236" s="70" t="s">
        <v>1988</v>
      </c>
      <c r="D236" s="70" t="s">
        <v>1807</v>
      </c>
      <c r="E236" s="70" t="s">
        <v>17</v>
      </c>
      <c r="F236" s="70" t="s">
        <v>8716</v>
      </c>
      <c r="G236" s="70" t="s">
        <v>8717</v>
      </c>
      <c r="H236" s="70" t="s">
        <v>1910</v>
      </c>
      <c r="I236" s="161" t="s">
        <v>4900</v>
      </c>
      <c r="J236" s="70" t="s">
        <v>3090</v>
      </c>
      <c r="K236" s="59" t="s">
        <v>6380</v>
      </c>
      <c r="L236" s="70" t="str">
        <f t="shared" si="82"/>
        <v>0123005</v>
      </c>
      <c r="M236" s="82" t="s">
        <v>4686</v>
      </c>
      <c r="N236" s="70" t="s">
        <v>2687</v>
      </c>
      <c r="O236" s="59" t="s">
        <v>2571</v>
      </c>
      <c r="P236" s="59" t="str">
        <f>O236</f>
        <v>0123005</v>
      </c>
      <c r="Q236" s="163" t="str">
        <f t="shared" si="84"/>
        <v>0123005@gsfmcg.com</v>
      </c>
      <c r="R236" s="59" t="s">
        <v>2571</v>
      </c>
      <c r="S236" s="59" t="s">
        <v>3342</v>
      </c>
      <c r="T236" s="59" t="str">
        <f>TRIM(CONCATENATE(V236," (",S236,")"))</f>
        <v>Yaseen Hameed (T-DGK-02)</v>
      </c>
      <c r="U236" s="70" t="s">
        <v>3098</v>
      </c>
      <c r="V236" s="70" t="s">
        <v>8730</v>
      </c>
      <c r="W236" s="70" t="str">
        <f>TRIM(CONCATENATE(K236," - ",AD236," - ",V236))</f>
        <v>DGK01 - SPO - Yaseen Hameed</v>
      </c>
      <c r="X236" s="70" t="s">
        <v>7498</v>
      </c>
      <c r="Y236" s="70" t="s">
        <v>6298</v>
      </c>
      <c r="Z236" s="70" t="s">
        <v>774</v>
      </c>
      <c r="AA236" s="171" t="s">
        <v>774</v>
      </c>
      <c r="AB236" s="70" t="s">
        <v>774</v>
      </c>
      <c r="AC236" s="70" t="s">
        <v>1171</v>
      </c>
      <c r="AD236" s="70" t="s">
        <v>163</v>
      </c>
      <c r="AE236" s="82" t="s">
        <v>1162</v>
      </c>
      <c r="AF236" s="70" t="s">
        <v>1171</v>
      </c>
      <c r="AG236" s="70" t="s">
        <v>1159</v>
      </c>
      <c r="AH236" s="70" t="s">
        <v>3100</v>
      </c>
      <c r="AI236" s="70" t="s">
        <v>3217</v>
      </c>
      <c r="AJ236" s="70" t="s">
        <v>3092</v>
      </c>
      <c r="AK236" s="70">
        <v>1</v>
      </c>
      <c r="AL236" s="108" t="s">
        <v>6293</v>
      </c>
      <c r="AM236" t="e">
        <v>#N/A</v>
      </c>
      <c r="AN236" t="e">
        <f t="shared" si="85"/>
        <v>#N/A</v>
      </c>
    </row>
    <row r="237" spans="1:42" ht="14.4" hidden="1" customHeight="1" x14ac:dyDescent="0.3">
      <c r="A237" s="59" t="str">
        <f t="shared" si="83"/>
        <v>DGK01-FMCG-SPO-00</v>
      </c>
      <c r="B237" s="70" t="s">
        <v>1171</v>
      </c>
      <c r="C237" s="70" t="s">
        <v>3078</v>
      </c>
      <c r="D237" s="70" t="s">
        <v>1807</v>
      </c>
      <c r="E237" s="70" t="s">
        <v>17</v>
      </c>
      <c r="F237" s="70" t="s">
        <v>8716</v>
      </c>
      <c r="G237" s="70" t="s">
        <v>8717</v>
      </c>
      <c r="H237" s="70" t="s">
        <v>1910</v>
      </c>
      <c r="I237" s="161" t="s">
        <v>4900</v>
      </c>
      <c r="J237" s="70" t="s">
        <v>3090</v>
      </c>
      <c r="K237" s="59" t="s">
        <v>6380</v>
      </c>
      <c r="L237" s="70" t="str">
        <f t="shared" si="82"/>
        <v>0125005</v>
      </c>
      <c r="M237" s="82" t="s">
        <v>4686</v>
      </c>
      <c r="N237" s="70" t="s">
        <v>2687</v>
      </c>
      <c r="O237" s="59" t="s">
        <v>2542</v>
      </c>
      <c r="P237" s="59" t="str">
        <f>O237</f>
        <v>0125005</v>
      </c>
      <c r="Q237" s="163" t="str">
        <f t="shared" si="84"/>
        <v>0125005@gsfmcg.com</v>
      </c>
      <c r="R237" s="59" t="s">
        <v>2542</v>
      </c>
      <c r="S237" s="59" t="s">
        <v>5238</v>
      </c>
      <c r="T237" s="59" t="str">
        <f>TRIM(CONCATENATE(W237))</f>
        <v>DGK01 - FMCG Unmapped</v>
      </c>
      <c r="U237" s="70" t="s">
        <v>3384</v>
      </c>
      <c r="V237" s="70" t="s">
        <v>5921</v>
      </c>
      <c r="W237" s="70" t="str">
        <f>TRIM(CONCATENATE(K237," - ",V237))</f>
        <v>DGK01 - FMCG Unmapped</v>
      </c>
      <c r="X237" s="70" t="s">
        <v>3092</v>
      </c>
      <c r="Y237" s="70" t="s">
        <v>774</v>
      </c>
      <c r="Z237" s="70" t="s">
        <v>774</v>
      </c>
      <c r="AA237" s="171" t="s">
        <v>774</v>
      </c>
      <c r="AB237" s="70" t="s">
        <v>774</v>
      </c>
      <c r="AC237" s="70" t="s">
        <v>1171</v>
      </c>
      <c r="AD237" s="70" t="s">
        <v>163</v>
      </c>
      <c r="AE237" s="82" t="s">
        <v>1162</v>
      </c>
      <c r="AF237" s="70" t="s">
        <v>1171</v>
      </c>
      <c r="AG237" s="70" t="s">
        <v>1159</v>
      </c>
      <c r="AH237" s="70" t="s">
        <v>3100</v>
      </c>
      <c r="AI237" s="70" t="s">
        <v>3217</v>
      </c>
      <c r="AJ237" s="70" t="s">
        <v>3092</v>
      </c>
      <c r="AK237" s="70">
        <v>0</v>
      </c>
      <c r="AL237" s="108" t="s">
        <v>5606</v>
      </c>
      <c r="AM237" t="s">
        <v>2542</v>
      </c>
      <c r="AN237" t="b">
        <f t="shared" si="85"/>
        <v>1</v>
      </c>
      <c r="AP237" t="s">
        <v>8085</v>
      </c>
    </row>
    <row r="238" spans="1:42" ht="14.4" hidden="1" customHeight="1" x14ac:dyDescent="0.3">
      <c r="A238" s="59" t="str">
        <f t="shared" si="83"/>
        <v>DGK01-FMCG-ASM-01</v>
      </c>
      <c r="B238" s="70" t="s">
        <v>1171</v>
      </c>
      <c r="C238" s="70" t="s">
        <v>3078</v>
      </c>
      <c r="D238" s="70" t="s">
        <v>1807</v>
      </c>
      <c r="E238" s="70" t="s">
        <v>17</v>
      </c>
      <c r="F238" s="70" t="s">
        <v>8716</v>
      </c>
      <c r="G238" s="70" t="s">
        <v>8717</v>
      </c>
      <c r="H238" s="70" t="s">
        <v>1910</v>
      </c>
      <c r="I238" s="161" t="s">
        <v>4900</v>
      </c>
      <c r="J238" s="70" t="s">
        <v>3090</v>
      </c>
      <c r="K238" s="59" t="s">
        <v>6380</v>
      </c>
      <c r="L238" s="70" t="str">
        <f t="shared" si="82"/>
        <v>01250</v>
      </c>
      <c r="M238" s="82" t="s">
        <v>4686</v>
      </c>
      <c r="N238" s="70" t="s">
        <v>2687</v>
      </c>
      <c r="O238" s="59" t="s">
        <v>2749</v>
      </c>
      <c r="P238" s="59" t="str">
        <f>O237</f>
        <v>0125005</v>
      </c>
      <c r="Q238" s="163" t="str">
        <f t="shared" si="84"/>
        <v>01250@gsfmcg.com</v>
      </c>
      <c r="R238" s="59" t="s">
        <v>2749</v>
      </c>
      <c r="S238" s="59" t="s">
        <v>7820</v>
      </c>
      <c r="T238" s="59" t="str">
        <f>V238</f>
        <v>Malik Nadeem Ahmed</v>
      </c>
      <c r="U238" s="70" t="s">
        <v>3100</v>
      </c>
      <c r="V238" s="70" t="s">
        <v>3217</v>
      </c>
      <c r="W238" s="70" t="str">
        <f>TRIM(CONCATENATE(K238," - ",AD238," - ",V238))</f>
        <v>DGK01 - ASM - Malik Nadeem Ahmed</v>
      </c>
      <c r="X238" s="70" t="s">
        <v>3092</v>
      </c>
      <c r="Y238" s="70" t="s">
        <v>774</v>
      </c>
      <c r="Z238" s="70" t="s">
        <v>6327</v>
      </c>
      <c r="AA238" s="171">
        <v>42783</v>
      </c>
      <c r="AB238" s="70" t="s">
        <v>774</v>
      </c>
      <c r="AC238" s="70" t="s">
        <v>1219</v>
      </c>
      <c r="AD238" s="70" t="s">
        <v>1028</v>
      </c>
      <c r="AE238" s="82" t="s">
        <v>3414</v>
      </c>
      <c r="AF238" s="70" t="s">
        <v>1171</v>
      </c>
      <c r="AG238" s="70" t="s">
        <v>1159</v>
      </c>
      <c r="AH238" s="70" t="s">
        <v>8718</v>
      </c>
      <c r="AI238" s="70" t="s">
        <v>642</v>
      </c>
      <c r="AJ238" s="70" t="s">
        <v>67</v>
      </c>
      <c r="AK238" s="70">
        <v>2</v>
      </c>
      <c r="AL238" s="108" t="s">
        <v>6294</v>
      </c>
      <c r="AM238" t="e">
        <v>#N/A</v>
      </c>
      <c r="AN238" t="e">
        <f t="shared" si="85"/>
        <v>#N/A</v>
      </c>
      <c r="AP238" t="s">
        <v>8085</v>
      </c>
    </row>
    <row r="239" spans="1:42" ht="14.4" hidden="1" customHeight="1" x14ac:dyDescent="0.3">
      <c r="A239" s="59" t="str">
        <f t="shared" si="68"/>
        <v>LYH01-FMCG01-SPO-01</v>
      </c>
      <c r="B239" s="70" t="s">
        <v>1170</v>
      </c>
      <c r="C239" s="70" t="s">
        <v>1987</v>
      </c>
      <c r="D239" s="70" t="s">
        <v>1807</v>
      </c>
      <c r="E239" s="70" t="s">
        <v>17</v>
      </c>
      <c r="F239" s="70" t="s">
        <v>8716</v>
      </c>
      <c r="G239" s="70" t="s">
        <v>8717</v>
      </c>
      <c r="H239" s="70" t="s">
        <v>7563</v>
      </c>
      <c r="I239" s="161" t="s">
        <v>4900</v>
      </c>
      <c r="J239" s="70" t="s">
        <v>7561</v>
      </c>
      <c r="K239" s="59" t="s">
        <v>7562</v>
      </c>
      <c r="L239" s="70" t="str">
        <f t="shared" ref="L239:L258" si="86">O239</f>
        <v>0111601</v>
      </c>
      <c r="M239" s="82" t="s">
        <v>4686</v>
      </c>
      <c r="N239" s="70" t="s">
        <v>2687</v>
      </c>
      <c r="O239" s="59" t="s">
        <v>8023</v>
      </c>
      <c r="P239" s="59" t="str">
        <f>O239</f>
        <v>0111601</v>
      </c>
      <c r="Q239" s="163" t="str">
        <f t="shared" si="71"/>
        <v>0111601@gsfmcg.com</v>
      </c>
      <c r="R239" s="59" t="s">
        <v>2497</v>
      </c>
      <c r="S239" s="59" t="s">
        <v>7546</v>
      </c>
      <c r="T239" s="59" t="str">
        <f>TRIM(CONCATENATE(V239," (",S239,")"))</f>
        <v>Sadiq Hussain (LYH-01)</v>
      </c>
      <c r="U239" s="70" t="s">
        <v>7556</v>
      </c>
      <c r="V239" s="70" t="s">
        <v>3094</v>
      </c>
      <c r="W239" s="70" t="str">
        <f>TRIM(CONCATENATE(K239," - ",AD239," - ",V239))</f>
        <v>LYH01 - SPO - Sadiq Hussain</v>
      </c>
      <c r="X239" s="70" t="s">
        <v>133</v>
      </c>
      <c r="Y239" s="70" t="s">
        <v>6305</v>
      </c>
      <c r="Z239" s="70" t="s">
        <v>774</v>
      </c>
      <c r="AA239" s="171" t="s">
        <v>774</v>
      </c>
      <c r="AB239" s="70" t="s">
        <v>774</v>
      </c>
      <c r="AC239" s="70" t="s">
        <v>1171</v>
      </c>
      <c r="AD239" s="70" t="s">
        <v>163</v>
      </c>
      <c r="AE239" s="82" t="s">
        <v>1162</v>
      </c>
      <c r="AF239" s="70" t="s">
        <v>1171</v>
      </c>
      <c r="AG239" s="70" t="s">
        <v>1159</v>
      </c>
      <c r="AH239" s="70" t="s">
        <v>7560</v>
      </c>
      <c r="AI239" s="70" t="s">
        <v>3099</v>
      </c>
      <c r="AJ239" s="70" t="s">
        <v>133</v>
      </c>
      <c r="AK239" s="70">
        <v>1</v>
      </c>
      <c r="AL239" s="108" t="s">
        <v>6293</v>
      </c>
      <c r="AM239" t="e">
        <v>#N/A</v>
      </c>
      <c r="AN239" t="e">
        <f t="shared" si="72"/>
        <v>#N/A</v>
      </c>
    </row>
    <row r="240" spans="1:42" ht="14.4" hidden="1" customHeight="1" x14ac:dyDescent="0.3">
      <c r="A240" s="59" t="str">
        <f t="shared" si="68"/>
        <v>LYH01-FMCG01-SPO-02</v>
      </c>
      <c r="B240" s="70" t="s">
        <v>1170</v>
      </c>
      <c r="C240" s="70" t="s">
        <v>1987</v>
      </c>
      <c r="D240" s="70" t="s">
        <v>1807</v>
      </c>
      <c r="E240" s="70" t="s">
        <v>17</v>
      </c>
      <c r="F240" s="70" t="s">
        <v>8716</v>
      </c>
      <c r="G240" s="70" t="s">
        <v>8717</v>
      </c>
      <c r="H240" s="70" t="s">
        <v>7563</v>
      </c>
      <c r="I240" s="161" t="s">
        <v>4900</v>
      </c>
      <c r="J240" s="70" t="s">
        <v>7561</v>
      </c>
      <c r="K240" s="59" t="s">
        <v>7562</v>
      </c>
      <c r="L240" s="70" t="str">
        <f t="shared" si="86"/>
        <v>0111602</v>
      </c>
      <c r="M240" s="82" t="s">
        <v>4686</v>
      </c>
      <c r="N240" s="70" t="s">
        <v>2687</v>
      </c>
      <c r="O240" s="59" t="s">
        <v>8024</v>
      </c>
      <c r="P240" s="59" t="str">
        <f>O240</f>
        <v>0111602</v>
      </c>
      <c r="Q240" s="163" t="str">
        <f t="shared" si="71"/>
        <v>0111602@gsfmcg.com</v>
      </c>
      <c r="R240" s="59" t="s">
        <v>2498</v>
      </c>
      <c r="S240" s="59" t="s">
        <v>7547</v>
      </c>
      <c r="T240" s="59" t="str">
        <f>TRIM(CONCATENATE(V240," (",S240,")"))</f>
        <v>Hassan Mukhtiar (LYH-02)</v>
      </c>
      <c r="U240" s="70" t="s">
        <v>7557</v>
      </c>
      <c r="V240" s="70" t="s">
        <v>7550</v>
      </c>
      <c r="W240" s="70" t="str">
        <f>TRIM(CONCATENATE(K240," - ",AD240," - ",V240))</f>
        <v>LYH01 - SPO - Hassan Mukhtiar</v>
      </c>
      <c r="X240" s="70" t="s">
        <v>7553</v>
      </c>
      <c r="Y240" s="70" t="s">
        <v>6298</v>
      </c>
      <c r="Z240" s="70" t="s">
        <v>774</v>
      </c>
      <c r="AA240" s="171" t="s">
        <v>774</v>
      </c>
      <c r="AB240" s="70" t="s">
        <v>774</v>
      </c>
      <c r="AC240" s="70" t="s">
        <v>1171</v>
      </c>
      <c r="AD240" s="70" t="s">
        <v>163</v>
      </c>
      <c r="AE240" s="82" t="s">
        <v>1162</v>
      </c>
      <c r="AF240" s="70" t="s">
        <v>1171</v>
      </c>
      <c r="AG240" s="70" t="s">
        <v>1159</v>
      </c>
      <c r="AH240" s="70" t="s">
        <v>7560</v>
      </c>
      <c r="AI240" s="70" t="s">
        <v>3099</v>
      </c>
      <c r="AJ240" s="70" t="s">
        <v>133</v>
      </c>
      <c r="AK240" s="70">
        <v>1</v>
      </c>
      <c r="AL240" s="108" t="s">
        <v>6293</v>
      </c>
      <c r="AM240" t="e">
        <v>#N/A</v>
      </c>
      <c r="AN240" t="e">
        <f t="shared" si="72"/>
        <v>#N/A</v>
      </c>
    </row>
    <row r="241" spans="1:42" ht="14.4" hidden="1" customHeight="1" x14ac:dyDescent="0.3">
      <c r="A241" s="59" t="str">
        <f t="shared" si="68"/>
        <v>LYH01-FMCG02-SPO-01</v>
      </c>
      <c r="B241" s="70" t="s">
        <v>1195</v>
      </c>
      <c r="C241" s="70" t="s">
        <v>1988</v>
      </c>
      <c r="D241" s="70" t="s">
        <v>1807</v>
      </c>
      <c r="E241" s="70" t="s">
        <v>17</v>
      </c>
      <c r="F241" s="70" t="s">
        <v>8716</v>
      </c>
      <c r="G241" s="70" t="s">
        <v>8717</v>
      </c>
      <c r="H241" s="70" t="s">
        <v>7563</v>
      </c>
      <c r="I241" s="161" t="s">
        <v>4900</v>
      </c>
      <c r="J241" s="70" t="s">
        <v>7561</v>
      </c>
      <c r="K241" s="59" t="s">
        <v>7562</v>
      </c>
      <c r="L241" s="70" t="str">
        <f t="shared" si="86"/>
        <v>0111603</v>
      </c>
      <c r="M241" s="82" t="s">
        <v>4686</v>
      </c>
      <c r="N241" s="70" t="s">
        <v>2687</v>
      </c>
      <c r="O241" s="59" t="s">
        <v>8025</v>
      </c>
      <c r="P241" s="59" t="str">
        <f>O241</f>
        <v>0111603</v>
      </c>
      <c r="Q241" s="163" t="str">
        <f t="shared" si="71"/>
        <v>0111603@gsfmcg.com</v>
      </c>
      <c r="R241" s="59" t="s">
        <v>2543</v>
      </c>
      <c r="S241" s="59" t="s">
        <v>7548</v>
      </c>
      <c r="T241" s="59" t="str">
        <f>TRIM(CONCATENATE(V241," (",S241,")"))</f>
        <v>Amir Bashir (T-LYH-01)</v>
      </c>
      <c r="U241" s="70" t="s">
        <v>7558</v>
      </c>
      <c r="V241" s="70" t="s">
        <v>7551</v>
      </c>
      <c r="W241" s="70" t="str">
        <f>TRIM(CONCATENATE(K241," - ",AD241," - ",V241))</f>
        <v>LYH01 - SPO - Amir Bashir</v>
      </c>
      <c r="X241" s="70" t="s">
        <v>133</v>
      </c>
      <c r="Y241" s="70" t="s">
        <v>6305</v>
      </c>
      <c r="Z241" s="70" t="s">
        <v>774</v>
      </c>
      <c r="AA241" s="171" t="s">
        <v>774</v>
      </c>
      <c r="AB241" s="70" t="s">
        <v>774</v>
      </c>
      <c r="AC241" s="70" t="s">
        <v>1171</v>
      </c>
      <c r="AD241" s="70" t="s">
        <v>163</v>
      </c>
      <c r="AE241" s="82" t="s">
        <v>1162</v>
      </c>
      <c r="AF241" s="70" t="s">
        <v>1171</v>
      </c>
      <c r="AG241" s="70" t="s">
        <v>1159</v>
      </c>
      <c r="AH241" s="70" t="s">
        <v>7560</v>
      </c>
      <c r="AI241" s="70" t="s">
        <v>3099</v>
      </c>
      <c r="AJ241" s="70" t="s">
        <v>133</v>
      </c>
      <c r="AK241" s="70">
        <v>1</v>
      </c>
      <c r="AL241" s="108" t="s">
        <v>6293</v>
      </c>
      <c r="AM241" t="e">
        <v>#N/A</v>
      </c>
      <c r="AN241" t="e">
        <f t="shared" si="72"/>
        <v>#N/A</v>
      </c>
    </row>
    <row r="242" spans="1:42" ht="14.4" hidden="1" customHeight="1" x14ac:dyDescent="0.3">
      <c r="A242" s="59" t="str">
        <f t="shared" si="68"/>
        <v>LYH01-FMCG02-SPO-02</v>
      </c>
      <c r="B242" s="70" t="s">
        <v>1195</v>
      </c>
      <c r="C242" s="70" t="s">
        <v>1988</v>
      </c>
      <c r="D242" s="70" t="s">
        <v>1807</v>
      </c>
      <c r="E242" s="70" t="s">
        <v>17</v>
      </c>
      <c r="F242" s="70" t="s">
        <v>8716</v>
      </c>
      <c r="G242" s="70" t="s">
        <v>8717</v>
      </c>
      <c r="H242" s="70" t="s">
        <v>7563</v>
      </c>
      <c r="I242" s="161" t="s">
        <v>4900</v>
      </c>
      <c r="J242" s="70" t="s">
        <v>7561</v>
      </c>
      <c r="K242" s="59" t="s">
        <v>7562</v>
      </c>
      <c r="L242" s="70" t="str">
        <f t="shared" si="86"/>
        <v>0111604</v>
      </c>
      <c r="M242" s="82" t="s">
        <v>4686</v>
      </c>
      <c r="N242" s="70" t="s">
        <v>2687</v>
      </c>
      <c r="O242" s="59" t="s">
        <v>8026</v>
      </c>
      <c r="P242" s="59" t="str">
        <f>O242</f>
        <v>0111604</v>
      </c>
      <c r="Q242" s="163" t="str">
        <f t="shared" si="71"/>
        <v>0111604@gsfmcg.com</v>
      </c>
      <c r="R242" s="59" t="s">
        <v>2547</v>
      </c>
      <c r="S242" s="59" t="s">
        <v>7549</v>
      </c>
      <c r="T242" s="59" t="str">
        <f>TRIM(CONCATENATE(V242," (",S242,")"))</f>
        <v>Khurram Shahzad (T-LYH-02)</v>
      </c>
      <c r="U242" s="70" t="s">
        <v>7565</v>
      </c>
      <c r="V242" s="70" t="s">
        <v>572</v>
      </c>
      <c r="W242" s="70" t="str">
        <f>TRIM(CONCATENATE(K242," - ",AD242," - ",V242))</f>
        <v>LYH01 - SPO - Khurram Shahzad</v>
      </c>
      <c r="X242" s="70" t="s">
        <v>7553</v>
      </c>
      <c r="Y242" s="70" t="s">
        <v>6298</v>
      </c>
      <c r="Z242" s="70" t="s">
        <v>774</v>
      </c>
      <c r="AA242" s="171" t="s">
        <v>774</v>
      </c>
      <c r="AB242" s="70" t="s">
        <v>774</v>
      </c>
      <c r="AC242" s="70" t="s">
        <v>1171</v>
      </c>
      <c r="AD242" s="70" t="s">
        <v>163</v>
      </c>
      <c r="AE242" s="82" t="s">
        <v>1162</v>
      </c>
      <c r="AF242" s="70" t="s">
        <v>1171</v>
      </c>
      <c r="AG242" s="70" t="s">
        <v>1159</v>
      </c>
      <c r="AH242" s="70" t="s">
        <v>7560</v>
      </c>
      <c r="AI242" s="70" t="s">
        <v>3099</v>
      </c>
      <c r="AJ242" s="70" t="s">
        <v>133</v>
      </c>
      <c r="AK242" s="70">
        <v>1</v>
      </c>
      <c r="AL242" s="108" t="s">
        <v>6293</v>
      </c>
      <c r="AM242" t="e">
        <v>#N/A</v>
      </c>
      <c r="AN242" t="e">
        <f t="shared" si="72"/>
        <v>#N/A</v>
      </c>
    </row>
    <row r="243" spans="1:42" ht="14.4" hidden="1" customHeight="1" x14ac:dyDescent="0.3">
      <c r="A243" s="59" t="str">
        <f t="shared" si="68"/>
        <v>LYH01-FMCG-SPO-00</v>
      </c>
      <c r="B243" s="70" t="s">
        <v>1171</v>
      </c>
      <c r="C243" s="70" t="s">
        <v>3078</v>
      </c>
      <c r="D243" s="70" t="s">
        <v>1807</v>
      </c>
      <c r="E243" s="70" t="s">
        <v>17</v>
      </c>
      <c r="F243" s="70" t="s">
        <v>8716</v>
      </c>
      <c r="G243" s="70" t="s">
        <v>8717</v>
      </c>
      <c r="H243" s="70" t="s">
        <v>7563</v>
      </c>
      <c r="I243" s="161" t="s">
        <v>4900</v>
      </c>
      <c r="J243" s="70" t="s">
        <v>7561</v>
      </c>
      <c r="K243" s="59" t="s">
        <v>7562</v>
      </c>
      <c r="L243" s="70" t="str">
        <f t="shared" si="86"/>
        <v>0111605</v>
      </c>
      <c r="M243" s="82" t="s">
        <v>4686</v>
      </c>
      <c r="N243" s="70" t="s">
        <v>2687</v>
      </c>
      <c r="O243" s="59" t="s">
        <v>8027</v>
      </c>
      <c r="P243" s="59" t="str">
        <f>O243</f>
        <v>0111605</v>
      </c>
      <c r="Q243" s="163" t="str">
        <f t="shared" si="71"/>
        <v>0111605@gsfmcg.com</v>
      </c>
      <c r="R243" s="59" t="s">
        <v>2501</v>
      </c>
      <c r="S243" s="59" t="s">
        <v>5238</v>
      </c>
      <c r="T243" s="59" t="str">
        <f>TRIM(CONCATENATE(W243))</f>
        <v>LYH01 - FMCG Unmapped</v>
      </c>
      <c r="U243" s="70" t="s">
        <v>7559</v>
      </c>
      <c r="V243" s="70" t="s">
        <v>5921</v>
      </c>
      <c r="W243" s="70" t="str">
        <f>TRIM(CONCATENATE(K243," - ",V243))</f>
        <v>LYH01 - FMCG Unmapped</v>
      </c>
      <c r="X243" s="70" t="s">
        <v>133</v>
      </c>
      <c r="Y243" s="70" t="s">
        <v>774</v>
      </c>
      <c r="Z243" s="70" t="s">
        <v>774</v>
      </c>
      <c r="AA243" s="171" t="s">
        <v>774</v>
      </c>
      <c r="AB243" s="70" t="s">
        <v>774</v>
      </c>
      <c r="AC243" s="70" t="s">
        <v>1171</v>
      </c>
      <c r="AD243" s="70" t="s">
        <v>163</v>
      </c>
      <c r="AE243" s="82" t="s">
        <v>1162</v>
      </c>
      <c r="AF243" s="70" t="s">
        <v>1171</v>
      </c>
      <c r="AG243" s="70" t="s">
        <v>1159</v>
      </c>
      <c r="AH243" s="70" t="s">
        <v>7560</v>
      </c>
      <c r="AI243" s="70" t="s">
        <v>3099</v>
      </c>
      <c r="AJ243" s="70" t="s">
        <v>133</v>
      </c>
      <c r="AK243" s="70">
        <v>0</v>
      </c>
      <c r="AL243" s="108" t="s">
        <v>5606</v>
      </c>
      <c r="AM243" t="e">
        <v>#N/A</v>
      </c>
      <c r="AN243" t="e">
        <f t="shared" si="72"/>
        <v>#N/A</v>
      </c>
      <c r="AP243" t="s">
        <v>8085</v>
      </c>
    </row>
    <row r="244" spans="1:42" ht="14.4" hidden="1" customHeight="1" x14ac:dyDescent="0.3">
      <c r="A244" s="59" t="str">
        <f t="shared" si="68"/>
        <v>LYH01-FMCG-ASM-01</v>
      </c>
      <c r="B244" s="70" t="s">
        <v>1171</v>
      </c>
      <c r="C244" s="70" t="s">
        <v>3078</v>
      </c>
      <c r="D244" s="70" t="s">
        <v>1807</v>
      </c>
      <c r="E244" s="70" t="s">
        <v>17</v>
      </c>
      <c r="F244" s="70" t="s">
        <v>8716</v>
      </c>
      <c r="G244" s="70" t="s">
        <v>8717</v>
      </c>
      <c r="H244" s="70" t="s">
        <v>7563</v>
      </c>
      <c r="I244" s="161" t="s">
        <v>4900</v>
      </c>
      <c r="J244" s="70" t="s">
        <v>7561</v>
      </c>
      <c r="K244" s="59" t="s">
        <v>7562</v>
      </c>
      <c r="L244" s="70" t="str">
        <f t="shared" si="86"/>
        <v>01116</v>
      </c>
      <c r="M244" s="82" t="s">
        <v>4686</v>
      </c>
      <c r="N244" s="70" t="s">
        <v>2687</v>
      </c>
      <c r="O244" s="59" t="s">
        <v>8028</v>
      </c>
      <c r="P244" s="59" t="str">
        <f>O243</f>
        <v>0111605</v>
      </c>
      <c r="Q244" s="163" t="str">
        <f t="shared" si="71"/>
        <v>01116@gsfmcg.com</v>
      </c>
      <c r="R244" s="59" t="s">
        <v>2742</v>
      </c>
      <c r="S244" s="59" t="s">
        <v>7806</v>
      </c>
      <c r="T244" s="59" t="str">
        <f>V244</f>
        <v>Muzamil Bilal</v>
      </c>
      <c r="U244" s="70" t="s">
        <v>7560</v>
      </c>
      <c r="V244" s="70" t="s">
        <v>3099</v>
      </c>
      <c r="W244" s="70" t="str">
        <f t="shared" ref="W244:W247" si="87">TRIM(CONCATENATE(K244," - ",AD244," - ",V244))</f>
        <v>LYH01 - ASM - Muzamil Bilal</v>
      </c>
      <c r="X244" s="70" t="s">
        <v>133</v>
      </c>
      <c r="Y244" s="70" t="s">
        <v>774</v>
      </c>
      <c r="Z244" s="70" t="s">
        <v>774</v>
      </c>
      <c r="AA244" s="171" t="s">
        <v>774</v>
      </c>
      <c r="AB244" s="70" t="s">
        <v>774</v>
      </c>
      <c r="AC244" s="70" t="s">
        <v>1219</v>
      </c>
      <c r="AD244" s="70" t="s">
        <v>1028</v>
      </c>
      <c r="AE244" s="82" t="s">
        <v>3414</v>
      </c>
      <c r="AF244" s="70" t="s">
        <v>1171</v>
      </c>
      <c r="AG244" s="70" t="s">
        <v>1159</v>
      </c>
      <c r="AH244" s="70" t="s">
        <v>8718</v>
      </c>
      <c r="AI244" s="70" t="s">
        <v>642</v>
      </c>
      <c r="AJ244" s="70" t="s">
        <v>67</v>
      </c>
      <c r="AK244" s="70">
        <v>2</v>
      </c>
      <c r="AL244" s="108" t="s">
        <v>6294</v>
      </c>
      <c r="AM244" t="e">
        <v>#N/A</v>
      </c>
      <c r="AN244" t="e">
        <f t="shared" si="72"/>
        <v>#N/A</v>
      </c>
      <c r="AP244" t="s">
        <v>8085</v>
      </c>
    </row>
    <row r="245" spans="1:42" ht="14.4" hidden="1" customHeight="1" x14ac:dyDescent="0.3">
      <c r="A245" s="59" t="str">
        <f>U245</f>
        <v>FSD01-FMCG01-SPO-01</v>
      </c>
      <c r="B245" s="70" t="s">
        <v>1170</v>
      </c>
      <c r="C245" s="70" t="s">
        <v>1987</v>
      </c>
      <c r="D245" s="70" t="s">
        <v>1807</v>
      </c>
      <c r="E245" s="70" t="s">
        <v>17</v>
      </c>
      <c r="F245" s="70" t="s">
        <v>8716</v>
      </c>
      <c r="G245" s="70" t="s">
        <v>8717</v>
      </c>
      <c r="H245" s="70" t="s">
        <v>2075</v>
      </c>
      <c r="I245" s="161" t="s">
        <v>4900</v>
      </c>
      <c r="J245" s="70" t="s">
        <v>2864</v>
      </c>
      <c r="K245" s="59" t="s">
        <v>6357</v>
      </c>
      <c r="L245" s="70" t="str">
        <f>O245</f>
        <v>0111501</v>
      </c>
      <c r="M245" s="82" t="s">
        <v>4686</v>
      </c>
      <c r="N245" s="70" t="s">
        <v>2687</v>
      </c>
      <c r="O245" s="59" t="s">
        <v>8017</v>
      </c>
      <c r="P245" s="59" t="str">
        <f>O245</f>
        <v>0111501</v>
      </c>
      <c r="Q245" s="163" t="str">
        <f>CONCATENATE(O245,"@gsfmcg.com")</f>
        <v>0111501@gsfmcg.com</v>
      </c>
      <c r="R245" s="59" t="s">
        <v>2497</v>
      </c>
      <c r="S245" s="59" t="s">
        <v>7518</v>
      </c>
      <c r="T245" s="59" t="str">
        <f>TRIM(CONCATENATE(V245," (",S245,")"))</f>
        <v>M. Abbadur Rehman (JHG-01)</v>
      </c>
      <c r="U245" s="70" t="s">
        <v>3041</v>
      </c>
      <c r="V245" s="70" t="s">
        <v>8731</v>
      </c>
      <c r="W245" s="70" t="str">
        <f>TRIM(CONCATENATE(K245," - ",AD245," - ",V245))</f>
        <v>FSD01 - SPO - M. Abbadur Rehman</v>
      </c>
      <c r="X245" s="70" t="s">
        <v>69</v>
      </c>
      <c r="Y245" s="70" t="s">
        <v>6305</v>
      </c>
      <c r="Z245" s="70" t="s">
        <v>774</v>
      </c>
      <c r="AA245" s="171" t="s">
        <v>774</v>
      </c>
      <c r="AB245" s="70" t="s">
        <v>774</v>
      </c>
      <c r="AC245" s="70" t="s">
        <v>1171</v>
      </c>
      <c r="AD245" s="70" t="s">
        <v>163</v>
      </c>
      <c r="AE245" s="82" t="s">
        <v>1162</v>
      </c>
      <c r="AF245" s="70" t="s">
        <v>1171</v>
      </c>
      <c r="AG245" s="70" t="s">
        <v>1159</v>
      </c>
      <c r="AH245" s="70" t="s">
        <v>3105</v>
      </c>
      <c r="AI245" s="70" t="s">
        <v>271</v>
      </c>
      <c r="AJ245" s="70" t="s">
        <v>69</v>
      </c>
      <c r="AK245" s="70">
        <v>1</v>
      </c>
      <c r="AL245" s="108" t="s">
        <v>6293</v>
      </c>
      <c r="AM245" t="e">
        <v>#N/A</v>
      </c>
      <c r="AN245" t="e">
        <f>AM245=O245</f>
        <v>#N/A</v>
      </c>
    </row>
    <row r="246" spans="1:42" ht="14.4" hidden="1" customHeight="1" x14ac:dyDescent="0.3">
      <c r="A246" s="59" t="str">
        <f>U246</f>
        <v>FSD01-FMCG01-SPO-03</v>
      </c>
      <c r="B246" s="70" t="s">
        <v>1170</v>
      </c>
      <c r="C246" s="70" t="s">
        <v>1987</v>
      </c>
      <c r="D246" s="70" t="s">
        <v>1807</v>
      </c>
      <c r="E246" s="70" t="s">
        <v>17</v>
      </c>
      <c r="F246" s="70" t="s">
        <v>8716</v>
      </c>
      <c r="G246" s="70" t="s">
        <v>8717</v>
      </c>
      <c r="H246" s="70" t="s">
        <v>2075</v>
      </c>
      <c r="I246" s="161" t="s">
        <v>4900</v>
      </c>
      <c r="J246" s="70" t="s">
        <v>2864</v>
      </c>
      <c r="K246" s="59" t="s">
        <v>6357</v>
      </c>
      <c r="L246" s="70" t="str">
        <f t="shared" si="86"/>
        <v>0111007</v>
      </c>
      <c r="M246" s="82" t="s">
        <v>4686</v>
      </c>
      <c r="N246" s="70" t="s">
        <v>2687</v>
      </c>
      <c r="O246" s="59" t="s">
        <v>2498</v>
      </c>
      <c r="P246" s="59" t="str">
        <f t="shared" ref="P246:P250" si="88">O246</f>
        <v>0111007</v>
      </c>
      <c r="Q246" s="163" t="str">
        <f>CONCATENATE(O246,"@gsfmcg.com")</f>
        <v>0111007@gsfmcg.com</v>
      </c>
      <c r="R246" s="59" t="s">
        <v>2543</v>
      </c>
      <c r="S246" s="59" t="s">
        <v>278</v>
      </c>
      <c r="T246" s="59" t="str">
        <f t="shared" ref="T246:T247" si="89">TRIM(CONCATENATE(V246," (",S246,")"))</f>
        <v>Fahad (FSD-03)</v>
      </c>
      <c r="U246" s="70" t="s">
        <v>3043</v>
      </c>
      <c r="V246" s="70" t="s">
        <v>7568</v>
      </c>
      <c r="W246" s="70" t="str">
        <f t="shared" si="87"/>
        <v>FSD01 - SPO - Fahad</v>
      </c>
      <c r="X246" s="70" t="s">
        <v>289</v>
      </c>
      <c r="Y246" s="70" t="s">
        <v>6305</v>
      </c>
      <c r="Z246" s="70" t="s">
        <v>774</v>
      </c>
      <c r="AA246" s="171" t="s">
        <v>774</v>
      </c>
      <c r="AB246" s="70" t="s">
        <v>774</v>
      </c>
      <c r="AC246" s="70" t="s">
        <v>1171</v>
      </c>
      <c r="AD246" s="70" t="s">
        <v>163</v>
      </c>
      <c r="AE246" s="82" t="s">
        <v>1162</v>
      </c>
      <c r="AF246" s="70" t="s">
        <v>1171</v>
      </c>
      <c r="AG246" s="70" t="s">
        <v>1159</v>
      </c>
      <c r="AH246" s="70" t="s">
        <v>3105</v>
      </c>
      <c r="AI246" s="70" t="s">
        <v>271</v>
      </c>
      <c r="AJ246" s="70" t="s">
        <v>67</v>
      </c>
      <c r="AK246" s="70">
        <v>1</v>
      </c>
      <c r="AL246" s="108" t="s">
        <v>6293</v>
      </c>
      <c r="AM246" t="e">
        <v>#N/A</v>
      </c>
      <c r="AN246" t="e">
        <f>AM246=O246</f>
        <v>#N/A</v>
      </c>
    </row>
    <row r="247" spans="1:42" ht="14.4" hidden="1" customHeight="1" x14ac:dyDescent="0.3">
      <c r="A247" s="59" t="str">
        <f>U247</f>
        <v>FSD01-FMCG01-SPO-02</v>
      </c>
      <c r="B247" s="70" t="s">
        <v>1170</v>
      </c>
      <c r="C247" s="70" t="s">
        <v>1987</v>
      </c>
      <c r="D247" s="70" t="s">
        <v>1807</v>
      </c>
      <c r="E247" s="70" t="s">
        <v>17</v>
      </c>
      <c r="F247" s="70" t="s">
        <v>8716</v>
      </c>
      <c r="G247" s="70" t="s">
        <v>8717</v>
      </c>
      <c r="H247" s="70" t="s">
        <v>2075</v>
      </c>
      <c r="I247" s="161" t="s">
        <v>4900</v>
      </c>
      <c r="J247" s="70" t="s">
        <v>2864</v>
      </c>
      <c r="K247" s="59" t="s">
        <v>6357</v>
      </c>
      <c r="L247" s="70" t="str">
        <f t="shared" si="86"/>
        <v>0111001</v>
      </c>
      <c r="M247" s="82" t="s">
        <v>4686</v>
      </c>
      <c r="N247" s="70" t="s">
        <v>2687</v>
      </c>
      <c r="O247" s="59" t="s">
        <v>2495</v>
      </c>
      <c r="P247" s="59" t="str">
        <f t="shared" si="88"/>
        <v>0111001</v>
      </c>
      <c r="Q247" s="163" t="str">
        <f>CONCATENATE(O247,"@gsfmcg.com")</f>
        <v>0111001@gsfmcg.com</v>
      </c>
      <c r="R247" s="59" t="s">
        <v>2547</v>
      </c>
      <c r="S247" s="59" t="s">
        <v>3295</v>
      </c>
      <c r="T247" s="59" t="str">
        <f t="shared" si="89"/>
        <v>Qaiser Mehmood (FSD-04)</v>
      </c>
      <c r="U247" s="70" t="s">
        <v>3042</v>
      </c>
      <c r="V247" s="70" t="s">
        <v>7569</v>
      </c>
      <c r="W247" s="70" t="str">
        <f t="shared" si="87"/>
        <v>FSD01 - SPO - Qaiser Mehmood</v>
      </c>
      <c r="X247" s="70" t="s">
        <v>67</v>
      </c>
      <c r="Y247" s="70" t="s">
        <v>6298</v>
      </c>
      <c r="Z247" s="70" t="s">
        <v>774</v>
      </c>
      <c r="AA247" s="171" t="s">
        <v>774</v>
      </c>
      <c r="AB247" s="70" t="s">
        <v>774</v>
      </c>
      <c r="AC247" s="70" t="s">
        <v>1171</v>
      </c>
      <c r="AD247" s="70" t="s">
        <v>163</v>
      </c>
      <c r="AE247" s="82" t="s">
        <v>1162</v>
      </c>
      <c r="AF247" s="70" t="s">
        <v>1171</v>
      </c>
      <c r="AG247" s="70" t="s">
        <v>1159</v>
      </c>
      <c r="AH247" s="70" t="s">
        <v>3105</v>
      </c>
      <c r="AI247" s="70" t="s">
        <v>271</v>
      </c>
      <c r="AJ247" s="70" t="s">
        <v>67</v>
      </c>
      <c r="AK247" s="70">
        <v>1</v>
      </c>
      <c r="AL247" s="108" t="s">
        <v>6293</v>
      </c>
      <c r="AM247" t="e">
        <v>#N/A</v>
      </c>
      <c r="AN247" t="e">
        <f>AM247=O247</f>
        <v>#N/A</v>
      </c>
    </row>
    <row r="248" spans="1:42" ht="14.4" hidden="1" customHeight="1" x14ac:dyDescent="0.3">
      <c r="A248" s="59" t="str">
        <f>U248</f>
        <v>FSD01-FMCG02-SPO-01</v>
      </c>
      <c r="B248" s="70" t="s">
        <v>1195</v>
      </c>
      <c r="C248" s="70" t="s">
        <v>1988</v>
      </c>
      <c r="D248" s="70" t="s">
        <v>1807</v>
      </c>
      <c r="E248" s="70" t="s">
        <v>17</v>
      </c>
      <c r="F248" s="70" t="s">
        <v>8716</v>
      </c>
      <c r="G248" s="70" t="s">
        <v>8717</v>
      </c>
      <c r="H248" s="70" t="s">
        <v>2075</v>
      </c>
      <c r="I248" s="161" t="s">
        <v>4900</v>
      </c>
      <c r="J248" s="70" t="s">
        <v>2864</v>
      </c>
      <c r="K248" s="59" t="s">
        <v>6357</v>
      </c>
      <c r="L248" s="70" t="str">
        <f>O248</f>
        <v>0111503</v>
      </c>
      <c r="M248" s="82" t="s">
        <v>4686</v>
      </c>
      <c r="N248" s="70" t="s">
        <v>2687</v>
      </c>
      <c r="O248" s="59" t="s">
        <v>8019</v>
      </c>
      <c r="P248" s="59" t="str">
        <f>O248</f>
        <v>0111503</v>
      </c>
      <c r="Q248" s="163" t="str">
        <f>CONCATENATE(O248,"@gsfmcg.com")</f>
        <v>0111503@gsfmcg.com</v>
      </c>
      <c r="R248" s="59" t="s">
        <v>2543</v>
      </c>
      <c r="S248" s="59" t="s">
        <v>7520</v>
      </c>
      <c r="T248" s="59" t="str">
        <f>TRIM(CONCATENATE(V248," (",S248,")"))</f>
        <v>Shah Nawaz (T-JHG-01)</v>
      </c>
      <c r="U248" s="70" t="s">
        <v>3045</v>
      </c>
      <c r="V248" s="70" t="s">
        <v>8732</v>
      </c>
      <c r="W248" s="70" t="str">
        <f>TRIM(CONCATENATE(K248," - ",AD248," - ",V248))</f>
        <v>FSD01 - SPO - Shah Nawaz</v>
      </c>
      <c r="X248" s="70" t="s">
        <v>69</v>
      </c>
      <c r="Y248" s="70" t="s">
        <v>6305</v>
      </c>
      <c r="Z248" s="70" t="s">
        <v>774</v>
      </c>
      <c r="AA248" s="171" t="s">
        <v>774</v>
      </c>
      <c r="AB248" s="70" t="s">
        <v>774</v>
      </c>
      <c r="AC248" s="70" t="s">
        <v>1171</v>
      </c>
      <c r="AD248" s="70" t="s">
        <v>163</v>
      </c>
      <c r="AE248" s="82" t="s">
        <v>1162</v>
      </c>
      <c r="AF248" s="70" t="s">
        <v>1171</v>
      </c>
      <c r="AG248" s="70" t="s">
        <v>1159</v>
      </c>
      <c r="AH248" s="70" t="s">
        <v>3105</v>
      </c>
      <c r="AI248" s="70" t="s">
        <v>271</v>
      </c>
      <c r="AJ248" s="70" t="s">
        <v>69</v>
      </c>
      <c r="AK248" s="70">
        <v>1</v>
      </c>
      <c r="AL248" s="108" t="s">
        <v>6293</v>
      </c>
      <c r="AM248" t="e">
        <v>#N/A</v>
      </c>
      <c r="AN248" t="e">
        <f>AM248=O248</f>
        <v>#N/A</v>
      </c>
    </row>
    <row r="249" spans="1:42" ht="14.4" hidden="1" customHeight="1" x14ac:dyDescent="0.3">
      <c r="A249" s="59" t="str">
        <f>U249</f>
        <v>FSD01-FMCG02-SPO-02</v>
      </c>
      <c r="B249" s="70" t="s">
        <v>1195</v>
      </c>
      <c r="C249" s="70" t="s">
        <v>1988</v>
      </c>
      <c r="D249" s="70" t="s">
        <v>1807</v>
      </c>
      <c r="E249" s="70" t="s">
        <v>17</v>
      </c>
      <c r="F249" s="70" t="s">
        <v>8716</v>
      </c>
      <c r="G249" s="70" t="s">
        <v>8717</v>
      </c>
      <c r="H249" s="70" t="s">
        <v>2075</v>
      </c>
      <c r="I249" s="161" t="s">
        <v>4900</v>
      </c>
      <c r="J249" s="70" t="s">
        <v>2864</v>
      </c>
      <c r="K249" s="59" t="s">
        <v>6357</v>
      </c>
      <c r="L249" s="70" t="str">
        <f>O249</f>
        <v>0124002</v>
      </c>
      <c r="M249" s="82" t="s">
        <v>4686</v>
      </c>
      <c r="N249" s="70" t="s">
        <v>2687</v>
      </c>
      <c r="O249" s="59" t="s">
        <v>2544</v>
      </c>
      <c r="P249" s="59" t="str">
        <f>O249</f>
        <v>0124002</v>
      </c>
      <c r="Q249" s="163" t="str">
        <f>CONCATENATE(O249,"@gsfmcg.com")</f>
        <v>0124002@gsfmcg.com</v>
      </c>
      <c r="R249" s="59" t="s">
        <v>2546</v>
      </c>
      <c r="S249" s="59" t="s">
        <v>508</v>
      </c>
      <c r="T249" s="59" t="str">
        <f>TRIM(CONCATENATE(V249," (",S249,")"))</f>
        <v>Raheel Akbar (T-FSD-04)</v>
      </c>
      <c r="U249" s="70" t="s">
        <v>3046</v>
      </c>
      <c r="V249" s="70" t="s">
        <v>5246</v>
      </c>
      <c r="W249" s="70" t="str">
        <f>TRIM(CONCATENATE(K249," - ",AD249," - ",V249))</f>
        <v>FSD01 - SPO - Raheel Akbar</v>
      </c>
      <c r="X249" s="70" t="s">
        <v>67</v>
      </c>
      <c r="Y249" s="70" t="s">
        <v>6298</v>
      </c>
      <c r="Z249" s="70" t="s">
        <v>774</v>
      </c>
      <c r="AA249" s="171" t="s">
        <v>774</v>
      </c>
      <c r="AB249" s="70" t="s">
        <v>774</v>
      </c>
      <c r="AC249" s="70" t="s">
        <v>1171</v>
      </c>
      <c r="AD249" s="70" t="s">
        <v>163</v>
      </c>
      <c r="AE249" s="82" t="s">
        <v>1162</v>
      </c>
      <c r="AF249" s="70" t="s">
        <v>1171</v>
      </c>
      <c r="AG249" s="70" t="s">
        <v>1159</v>
      </c>
      <c r="AH249" s="70" t="s">
        <v>3105</v>
      </c>
      <c r="AI249" s="70" t="s">
        <v>271</v>
      </c>
      <c r="AJ249" s="70" t="s">
        <v>67</v>
      </c>
      <c r="AK249" s="70">
        <v>1</v>
      </c>
      <c r="AL249" s="108" t="s">
        <v>6293</v>
      </c>
      <c r="AM249" t="e">
        <v>#N/A</v>
      </c>
      <c r="AN249" t="e">
        <f>AM249=O249</f>
        <v>#N/A</v>
      </c>
    </row>
    <row r="250" spans="1:42" ht="14.4" hidden="1" customHeight="1" x14ac:dyDescent="0.3">
      <c r="A250" s="59" t="str">
        <f t="shared" ref="A250:A268" si="90">U250</f>
        <v>FSD01-FMCG-SPO-00</v>
      </c>
      <c r="B250" s="70" t="s">
        <v>1171</v>
      </c>
      <c r="C250" s="70" t="s">
        <v>3078</v>
      </c>
      <c r="D250" s="70" t="s">
        <v>1807</v>
      </c>
      <c r="E250" s="70" t="s">
        <v>17</v>
      </c>
      <c r="F250" s="70" t="s">
        <v>8716</v>
      </c>
      <c r="G250" s="70" t="s">
        <v>8717</v>
      </c>
      <c r="H250" s="70" t="s">
        <v>2075</v>
      </c>
      <c r="I250" s="161" t="s">
        <v>4900</v>
      </c>
      <c r="J250" s="70" t="s">
        <v>2864</v>
      </c>
      <c r="K250" s="59" t="s">
        <v>6357</v>
      </c>
      <c r="L250" s="70" t="str">
        <f t="shared" si="86"/>
        <v>0111009</v>
      </c>
      <c r="M250" s="82" t="s">
        <v>4686</v>
      </c>
      <c r="N250" s="70" t="s">
        <v>2687</v>
      </c>
      <c r="O250" s="59" t="s">
        <v>2501</v>
      </c>
      <c r="P250" s="59" t="str">
        <f t="shared" si="88"/>
        <v>0111009</v>
      </c>
      <c r="Q250" s="163" t="str">
        <f t="shared" ref="Q250:Q268" si="91">CONCATENATE(O250,"@gsfmcg.com")</f>
        <v>0111009@gsfmcg.com</v>
      </c>
      <c r="R250" s="59" t="s">
        <v>2501</v>
      </c>
      <c r="S250" s="59" t="s">
        <v>5238</v>
      </c>
      <c r="T250" s="59" t="str">
        <f>TRIM(CONCATENATE(W250))</f>
        <v>FSD01 - FMCG Unmapped</v>
      </c>
      <c r="U250" s="70" t="s">
        <v>3386</v>
      </c>
      <c r="V250" s="70" t="s">
        <v>5921</v>
      </c>
      <c r="W250" s="70" t="str">
        <f>TRIM(CONCATENATE(K250," - ",V250))</f>
        <v>FSD01 - FMCG Unmapped</v>
      </c>
      <c r="X250" s="70" t="s">
        <v>67</v>
      </c>
      <c r="Y250" s="70" t="s">
        <v>774</v>
      </c>
      <c r="Z250" s="70" t="s">
        <v>774</v>
      </c>
      <c r="AA250" s="171" t="s">
        <v>774</v>
      </c>
      <c r="AB250" s="70" t="s">
        <v>774</v>
      </c>
      <c r="AC250" s="70" t="s">
        <v>1171</v>
      </c>
      <c r="AD250" s="70" t="s">
        <v>163</v>
      </c>
      <c r="AE250" s="82" t="s">
        <v>1162</v>
      </c>
      <c r="AF250" s="70" t="s">
        <v>1171</v>
      </c>
      <c r="AG250" s="70" t="s">
        <v>1159</v>
      </c>
      <c r="AH250" s="70" t="s">
        <v>3105</v>
      </c>
      <c r="AI250" s="70" t="s">
        <v>271</v>
      </c>
      <c r="AJ250" s="70" t="s">
        <v>67</v>
      </c>
      <c r="AK250" s="70">
        <v>0</v>
      </c>
      <c r="AL250" s="108" t="s">
        <v>5606</v>
      </c>
      <c r="AM250" t="s">
        <v>2501</v>
      </c>
      <c r="AN250" t="b">
        <f t="shared" ref="AN250:AN286" si="92">AM250=O250</f>
        <v>1</v>
      </c>
      <c r="AP250" t="s">
        <v>8085</v>
      </c>
    </row>
    <row r="251" spans="1:42" ht="14.4" hidden="1" customHeight="1" x14ac:dyDescent="0.3">
      <c r="A251" s="59" t="str">
        <f t="shared" si="90"/>
        <v>FSD01-FMCG-ASM-01</v>
      </c>
      <c r="B251" s="70" t="s">
        <v>1171</v>
      </c>
      <c r="C251" s="70" t="s">
        <v>3078</v>
      </c>
      <c r="D251" s="70" t="s">
        <v>1807</v>
      </c>
      <c r="E251" s="70" t="s">
        <v>17</v>
      </c>
      <c r="F251" s="70" t="s">
        <v>8716</v>
      </c>
      <c r="G251" s="70" t="s">
        <v>8717</v>
      </c>
      <c r="H251" s="70" t="s">
        <v>2075</v>
      </c>
      <c r="I251" s="161" t="s">
        <v>4900</v>
      </c>
      <c r="J251" s="70" t="s">
        <v>2864</v>
      </c>
      <c r="K251" s="59" t="s">
        <v>6357</v>
      </c>
      <c r="L251" s="70" t="str">
        <f t="shared" si="86"/>
        <v>01110</v>
      </c>
      <c r="M251" s="82" t="s">
        <v>4686</v>
      </c>
      <c r="N251" s="70" t="s">
        <v>2687</v>
      </c>
      <c r="O251" s="59" t="s">
        <v>2742</v>
      </c>
      <c r="P251" s="59" t="str">
        <f>O250</f>
        <v>0111009</v>
      </c>
      <c r="Q251" s="163" t="str">
        <f t="shared" si="91"/>
        <v>01110@gsfmcg.com</v>
      </c>
      <c r="R251" s="59" t="s">
        <v>2742</v>
      </c>
      <c r="S251" s="59" t="s">
        <v>8803</v>
      </c>
      <c r="T251" s="59" t="str">
        <f>V251</f>
        <v>Kamran Shabbir</v>
      </c>
      <c r="U251" s="70" t="s">
        <v>3105</v>
      </c>
      <c r="V251" s="70" t="s">
        <v>271</v>
      </c>
      <c r="W251" s="70" t="str">
        <f t="shared" ref="W251:W256" si="93">TRIM(CONCATENATE(K251," - ",AD251," - ",V251))</f>
        <v>FSD01 - ASM - Kamran Shabbir</v>
      </c>
      <c r="X251" s="70" t="s">
        <v>67</v>
      </c>
      <c r="Y251" s="70" t="s">
        <v>774</v>
      </c>
      <c r="Z251" s="70" t="s">
        <v>6341</v>
      </c>
      <c r="AA251" s="171">
        <v>41852</v>
      </c>
      <c r="AB251" s="70" t="s">
        <v>774</v>
      </c>
      <c r="AC251" s="70" t="s">
        <v>1219</v>
      </c>
      <c r="AD251" s="70" t="s">
        <v>1028</v>
      </c>
      <c r="AE251" s="82" t="s">
        <v>3414</v>
      </c>
      <c r="AF251" s="70" t="s">
        <v>1171</v>
      </c>
      <c r="AG251" s="70" t="s">
        <v>1159</v>
      </c>
      <c r="AH251" s="70" t="s">
        <v>8718</v>
      </c>
      <c r="AI251" s="70" t="s">
        <v>642</v>
      </c>
      <c r="AJ251" s="70" t="s">
        <v>67</v>
      </c>
      <c r="AK251" s="70">
        <v>2</v>
      </c>
      <c r="AL251" s="108" t="s">
        <v>6294</v>
      </c>
      <c r="AM251" t="e">
        <v>#N/A</v>
      </c>
      <c r="AN251" t="e">
        <f t="shared" si="92"/>
        <v>#N/A</v>
      </c>
      <c r="AP251" t="s">
        <v>8085</v>
      </c>
    </row>
    <row r="252" spans="1:42" ht="14.4" hidden="1" customHeight="1" x14ac:dyDescent="0.3">
      <c r="A252" s="59" t="str">
        <f>U252</f>
        <v>FSD02-FMCG01-SPO-02</v>
      </c>
      <c r="B252" s="70" t="s">
        <v>1170</v>
      </c>
      <c r="C252" s="70" t="s">
        <v>1987</v>
      </c>
      <c r="D252" s="70" t="s">
        <v>1807</v>
      </c>
      <c r="E252" s="70" t="s">
        <v>17</v>
      </c>
      <c r="F252" s="70" t="s">
        <v>8716</v>
      </c>
      <c r="G252" s="70" t="s">
        <v>8717</v>
      </c>
      <c r="H252" s="70" t="s">
        <v>1807</v>
      </c>
      <c r="I252" s="161" t="s">
        <v>4900</v>
      </c>
      <c r="J252" s="70" t="s">
        <v>3106</v>
      </c>
      <c r="K252" s="59" t="s">
        <v>6370</v>
      </c>
      <c r="L252" s="70" t="str">
        <f>O252</f>
        <v>0111502</v>
      </c>
      <c r="M252" s="82" t="s">
        <v>4686</v>
      </c>
      <c r="N252" s="70" t="s">
        <v>2687</v>
      </c>
      <c r="O252" s="59" t="s">
        <v>8018</v>
      </c>
      <c r="P252" s="59" t="str">
        <f>O252</f>
        <v>0111502</v>
      </c>
      <c r="Q252" s="163" t="str">
        <f>CONCATENATE(O252,"@gsfmcg.com")</f>
        <v>0111502@gsfmcg.com</v>
      </c>
      <c r="R252" s="59" t="s">
        <v>2498</v>
      </c>
      <c r="S252" s="59" t="s">
        <v>7519</v>
      </c>
      <c r="T252" s="59" t="str">
        <f>TRIM(CONCATENATE(V252," (",S252,")"))</f>
        <v>Abdul Haseeb Irshad (JHG-02)</v>
      </c>
      <c r="U252" s="70" t="s">
        <v>3107</v>
      </c>
      <c r="V252" s="70" t="s">
        <v>8242</v>
      </c>
      <c r="W252" s="70" t="str">
        <f>TRIM(CONCATENATE(K252," - ",AD252," - ",V252))</f>
        <v>FSD02 - SPO - Abdul Haseeb Irshad</v>
      </c>
      <c r="X252" s="70" t="s">
        <v>5309</v>
      </c>
      <c r="Y252" s="70" t="s">
        <v>6298</v>
      </c>
      <c r="Z252" s="70" t="s">
        <v>774</v>
      </c>
      <c r="AA252" s="171" t="s">
        <v>774</v>
      </c>
      <c r="AB252" s="70" t="s">
        <v>774</v>
      </c>
      <c r="AC252" s="70" t="s">
        <v>1171</v>
      </c>
      <c r="AD252" s="70" t="s">
        <v>163</v>
      </c>
      <c r="AE252" s="82" t="s">
        <v>1162</v>
      </c>
      <c r="AF252" s="70" t="s">
        <v>1171</v>
      </c>
      <c r="AG252" s="70" t="s">
        <v>1159</v>
      </c>
      <c r="AH252" s="70" t="s">
        <v>3117</v>
      </c>
      <c r="AI252" s="70" t="s">
        <v>8245</v>
      </c>
      <c r="AJ252" s="70" t="s">
        <v>69</v>
      </c>
      <c r="AK252" s="70">
        <v>1</v>
      </c>
      <c r="AL252" s="108" t="s">
        <v>6293</v>
      </c>
      <c r="AM252" t="e">
        <v>#N/A</v>
      </c>
      <c r="AN252" t="e">
        <f>AM252=O252</f>
        <v>#N/A</v>
      </c>
    </row>
    <row r="253" spans="1:42" ht="14.4" hidden="1" customHeight="1" x14ac:dyDescent="0.3">
      <c r="A253" s="59" t="str">
        <f>U253</f>
        <v>FSD02-FMCG01-SPO-01</v>
      </c>
      <c r="B253" s="70" t="s">
        <v>1170</v>
      </c>
      <c r="C253" s="70" t="s">
        <v>1987</v>
      </c>
      <c r="D253" s="70" t="s">
        <v>1807</v>
      </c>
      <c r="E253" s="70" t="s">
        <v>17</v>
      </c>
      <c r="F253" s="70" t="s">
        <v>8716</v>
      </c>
      <c r="G253" s="70" t="s">
        <v>8717</v>
      </c>
      <c r="H253" s="70" t="s">
        <v>1807</v>
      </c>
      <c r="I253" s="161" t="s">
        <v>4900</v>
      </c>
      <c r="J253" s="70" t="s">
        <v>3106</v>
      </c>
      <c r="K253" s="59" t="s">
        <v>6370</v>
      </c>
      <c r="L253" s="70" t="str">
        <f>O253</f>
        <v>0111005</v>
      </c>
      <c r="M253" s="82" t="s">
        <v>4686</v>
      </c>
      <c r="N253" s="70" t="s">
        <v>2687</v>
      </c>
      <c r="O253" s="59" t="s">
        <v>2499</v>
      </c>
      <c r="P253" s="59" t="str">
        <f>O253</f>
        <v>0111005</v>
      </c>
      <c r="Q253" s="163" t="str">
        <f>CONCATENATE(O253,"@gsfmcg.com")</f>
        <v>0111005@gsfmcg.com</v>
      </c>
      <c r="R253" s="59" t="s">
        <v>2547</v>
      </c>
      <c r="S253" s="59" t="s">
        <v>283</v>
      </c>
      <c r="T253" s="59" t="str">
        <f>TRIM(CONCATENATE(V253," (",S253,")"))</f>
        <v>Patris Masih (FSD-05)</v>
      </c>
      <c r="U253" s="70" t="s">
        <v>3109</v>
      </c>
      <c r="V253" s="70" t="s">
        <v>5836</v>
      </c>
      <c r="W253" s="70" t="str">
        <f>TRIM(CONCATENATE(K253," - ",AD253," - ",V253))</f>
        <v>FSD02 - SPO - Patris Masih</v>
      </c>
      <c r="X253" s="70" t="s">
        <v>67</v>
      </c>
      <c r="Y253" s="70" t="s">
        <v>6298</v>
      </c>
      <c r="Z253" s="70" t="s">
        <v>774</v>
      </c>
      <c r="AA253" s="171" t="s">
        <v>774</v>
      </c>
      <c r="AB253" s="70" t="s">
        <v>774</v>
      </c>
      <c r="AC253" s="70" t="s">
        <v>1171</v>
      </c>
      <c r="AD253" s="70" t="s">
        <v>163</v>
      </c>
      <c r="AE253" s="82" t="s">
        <v>1162</v>
      </c>
      <c r="AF253" s="70" t="s">
        <v>1171</v>
      </c>
      <c r="AG253" s="70" t="s">
        <v>1159</v>
      </c>
      <c r="AH253" s="70" t="s">
        <v>3117</v>
      </c>
      <c r="AI253" s="70" t="s">
        <v>8245</v>
      </c>
      <c r="AJ253" s="70" t="s">
        <v>67</v>
      </c>
      <c r="AK253" s="70">
        <v>1</v>
      </c>
      <c r="AL253" s="108" t="s">
        <v>6293</v>
      </c>
      <c r="AM253" t="e">
        <v>#N/A</v>
      </c>
      <c r="AN253" t="e">
        <f>AM253=O253</f>
        <v>#N/A</v>
      </c>
    </row>
    <row r="254" spans="1:42" ht="14.4" hidden="1" customHeight="1" x14ac:dyDescent="0.3">
      <c r="A254" s="59" t="str">
        <f>U254</f>
        <v>FSD02-FMCG02-SPO-01</v>
      </c>
      <c r="B254" s="70" t="s">
        <v>1195</v>
      </c>
      <c r="C254" s="70" t="s">
        <v>1988</v>
      </c>
      <c r="D254" s="70" t="s">
        <v>1807</v>
      </c>
      <c r="E254" s="70" t="s">
        <v>17</v>
      </c>
      <c r="F254" s="70" t="s">
        <v>8716</v>
      </c>
      <c r="G254" s="70" t="s">
        <v>8717</v>
      </c>
      <c r="H254" s="70" t="s">
        <v>1807</v>
      </c>
      <c r="I254" s="161" t="s">
        <v>4900</v>
      </c>
      <c r="J254" s="70" t="s">
        <v>3106</v>
      </c>
      <c r="K254" s="59" t="s">
        <v>6370</v>
      </c>
      <c r="L254" s="70" t="str">
        <f>O254</f>
        <v>0124001</v>
      </c>
      <c r="M254" s="82" t="s">
        <v>4686</v>
      </c>
      <c r="N254" s="70" t="s">
        <v>2687</v>
      </c>
      <c r="O254" s="59" t="s">
        <v>2543</v>
      </c>
      <c r="P254" s="59" t="str">
        <f>O254</f>
        <v>0124001</v>
      </c>
      <c r="Q254" s="163" t="str">
        <f>CONCATENATE(O254,"@gsfmcg.com")</f>
        <v>0124001@gsfmcg.com</v>
      </c>
      <c r="R254" s="59" t="s">
        <v>2496</v>
      </c>
      <c r="S254" s="59" t="s">
        <v>497</v>
      </c>
      <c r="T254" s="59" t="str">
        <f>TRIM(CONCATENATE(V254," (",S254,")"))</f>
        <v>M. Shoaib (T-FSD-01)</v>
      </c>
      <c r="U254" s="70" t="s">
        <v>3112</v>
      </c>
      <c r="V254" s="70" t="s">
        <v>8734</v>
      </c>
      <c r="W254" s="70" t="str">
        <f>TRIM(CONCATENATE(K254," - ",AD254," - ",V254))</f>
        <v>FSD02 - SPO - M. Shoaib</v>
      </c>
      <c r="X254" s="70" t="s">
        <v>67</v>
      </c>
      <c r="Y254" s="70" t="s">
        <v>6298</v>
      </c>
      <c r="Z254" s="70" t="s">
        <v>774</v>
      </c>
      <c r="AA254" s="171" t="s">
        <v>774</v>
      </c>
      <c r="AB254" s="70" t="s">
        <v>774</v>
      </c>
      <c r="AC254" s="70" t="s">
        <v>1171</v>
      </c>
      <c r="AD254" s="70" t="s">
        <v>163</v>
      </c>
      <c r="AE254" s="82" t="s">
        <v>1162</v>
      </c>
      <c r="AF254" s="70" t="s">
        <v>1171</v>
      </c>
      <c r="AG254" s="70" t="s">
        <v>1159</v>
      </c>
      <c r="AH254" s="70" t="s">
        <v>3117</v>
      </c>
      <c r="AI254" s="70" t="s">
        <v>8245</v>
      </c>
      <c r="AJ254" s="70" t="s">
        <v>67</v>
      </c>
      <c r="AK254" s="70">
        <v>1</v>
      </c>
      <c r="AL254" s="108" t="s">
        <v>6293</v>
      </c>
      <c r="AM254" t="e">
        <v>#N/A</v>
      </c>
      <c r="AN254" t="e">
        <f>AM254=O254</f>
        <v>#N/A</v>
      </c>
    </row>
    <row r="255" spans="1:42" ht="14.4" hidden="1" customHeight="1" x14ac:dyDescent="0.3">
      <c r="A255" s="59" t="str">
        <f>U255</f>
        <v>FSD02-FMCG02-SPO-02</v>
      </c>
      <c r="B255" s="70" t="s">
        <v>1195</v>
      </c>
      <c r="C255" s="70" t="s">
        <v>1988</v>
      </c>
      <c r="D255" s="70" t="s">
        <v>1807</v>
      </c>
      <c r="E255" s="70" t="s">
        <v>17</v>
      </c>
      <c r="F255" s="70" t="s">
        <v>8716</v>
      </c>
      <c r="G255" s="70" t="s">
        <v>8717</v>
      </c>
      <c r="H255" s="70" t="s">
        <v>1807</v>
      </c>
      <c r="I255" s="161" t="s">
        <v>4900</v>
      </c>
      <c r="J255" s="70" t="s">
        <v>3106</v>
      </c>
      <c r="K255" s="59" t="s">
        <v>6370</v>
      </c>
      <c r="L255" s="70" t="str">
        <f>O255</f>
        <v>0111504</v>
      </c>
      <c r="M255" s="82" t="s">
        <v>4686</v>
      </c>
      <c r="N255" s="70" t="s">
        <v>2687</v>
      </c>
      <c r="O255" s="59" t="s">
        <v>8020</v>
      </c>
      <c r="P255" s="59" t="str">
        <f>O255</f>
        <v>0111504</v>
      </c>
      <c r="Q255" s="163" t="str">
        <f>CONCATENATE(O255,"@gsfmcg.com")</f>
        <v>0111504@gsfmcg.com</v>
      </c>
      <c r="R255" s="59" t="s">
        <v>2547</v>
      </c>
      <c r="S255" s="59" t="s">
        <v>7521</v>
      </c>
      <c r="T255" s="59" t="str">
        <f>TRIM(CONCATENATE(V255," (",S255,")"))</f>
        <v>M. Sajid (T-JHG-02)</v>
      </c>
      <c r="U255" s="70" t="s">
        <v>3114</v>
      </c>
      <c r="V255" s="70" t="s">
        <v>4912</v>
      </c>
      <c r="W255" s="70" t="str">
        <f>TRIM(CONCATENATE(K255," - ",AD255," - ",V255))</f>
        <v>FSD02 - SPO - M. Sajid</v>
      </c>
      <c r="X255" s="70" t="s">
        <v>5309</v>
      </c>
      <c r="Y255" s="70" t="s">
        <v>6298</v>
      </c>
      <c r="Z255" s="70" t="s">
        <v>774</v>
      </c>
      <c r="AA255" s="171" t="s">
        <v>774</v>
      </c>
      <c r="AB255" s="70" t="s">
        <v>774</v>
      </c>
      <c r="AC255" s="70" t="s">
        <v>1171</v>
      </c>
      <c r="AD255" s="70" t="s">
        <v>163</v>
      </c>
      <c r="AE255" s="82" t="s">
        <v>1162</v>
      </c>
      <c r="AF255" s="70" t="s">
        <v>1171</v>
      </c>
      <c r="AG255" s="70" t="s">
        <v>1159</v>
      </c>
      <c r="AH255" s="70" t="s">
        <v>3117</v>
      </c>
      <c r="AI255" s="70" t="s">
        <v>8245</v>
      </c>
      <c r="AJ255" s="70" t="s">
        <v>69</v>
      </c>
      <c r="AK255" s="70">
        <v>1</v>
      </c>
      <c r="AL255" s="108" t="s">
        <v>6293</v>
      </c>
      <c r="AM255" t="e">
        <v>#N/A</v>
      </c>
      <c r="AN255" t="e">
        <f>AM255=O255</f>
        <v>#N/A</v>
      </c>
    </row>
    <row r="256" spans="1:42" ht="14.4" hidden="1" customHeight="1" x14ac:dyDescent="0.3">
      <c r="A256" s="59" t="str">
        <f t="shared" si="90"/>
        <v>FSD02-FMCG02-SPO-03</v>
      </c>
      <c r="B256" s="70" t="s">
        <v>1195</v>
      </c>
      <c r="C256" s="70" t="s">
        <v>1988</v>
      </c>
      <c r="D256" s="70" t="s">
        <v>1807</v>
      </c>
      <c r="E256" s="70" t="s">
        <v>17</v>
      </c>
      <c r="F256" s="70" t="s">
        <v>8716</v>
      </c>
      <c r="G256" s="70" t="s">
        <v>8717</v>
      </c>
      <c r="H256" s="70" t="s">
        <v>1807</v>
      </c>
      <c r="I256" s="161" t="s">
        <v>4900</v>
      </c>
      <c r="J256" s="70" t="s">
        <v>3106</v>
      </c>
      <c r="K256" s="59" t="s">
        <v>6370</v>
      </c>
      <c r="L256" s="70" t="str">
        <f t="shared" si="86"/>
        <v>0124003</v>
      </c>
      <c r="M256" s="82" t="s">
        <v>4686</v>
      </c>
      <c r="N256" s="70" t="s">
        <v>2687</v>
      </c>
      <c r="O256" s="59" t="s">
        <v>2545</v>
      </c>
      <c r="P256" s="59" t="str">
        <f t="shared" ref="P256:P257" si="94">O256</f>
        <v>0124003</v>
      </c>
      <c r="Q256" s="163" t="str">
        <f t="shared" si="91"/>
        <v>0124003@gsfmcg.com</v>
      </c>
      <c r="R256" s="59" t="s">
        <v>2544</v>
      </c>
      <c r="S256" s="59" t="s">
        <v>510</v>
      </c>
      <c r="T256" s="59" t="str">
        <f t="shared" ref="T256" si="95">TRIM(CONCATENATE(V256," (",S256,")"))</f>
        <v>Ali Shan (T-FSD-05)</v>
      </c>
      <c r="U256" s="70" t="s">
        <v>3115</v>
      </c>
      <c r="V256" s="70" t="s">
        <v>6303</v>
      </c>
      <c r="W256" s="70" t="str">
        <f t="shared" si="93"/>
        <v>FSD02 - SPO - Ali Shan</v>
      </c>
      <c r="X256" s="70" t="s">
        <v>67</v>
      </c>
      <c r="Y256" s="70" t="s">
        <v>6298</v>
      </c>
      <c r="Z256" s="70" t="s">
        <v>774</v>
      </c>
      <c r="AA256" s="171" t="s">
        <v>774</v>
      </c>
      <c r="AB256" s="70" t="s">
        <v>774</v>
      </c>
      <c r="AC256" s="70" t="s">
        <v>1171</v>
      </c>
      <c r="AD256" s="70" t="s">
        <v>163</v>
      </c>
      <c r="AE256" s="82" t="s">
        <v>1162</v>
      </c>
      <c r="AF256" s="70" t="s">
        <v>1171</v>
      </c>
      <c r="AG256" s="70" t="s">
        <v>1159</v>
      </c>
      <c r="AH256" s="70" t="s">
        <v>3117</v>
      </c>
      <c r="AI256" s="70" t="s">
        <v>8245</v>
      </c>
      <c r="AJ256" s="70" t="s">
        <v>67</v>
      </c>
      <c r="AK256" s="70">
        <v>1</v>
      </c>
      <c r="AL256" s="108" t="s">
        <v>6293</v>
      </c>
      <c r="AM256" t="e">
        <v>#N/A</v>
      </c>
      <c r="AN256" t="e">
        <f t="shared" si="92"/>
        <v>#N/A</v>
      </c>
    </row>
    <row r="257" spans="1:42" ht="14.4" hidden="1" customHeight="1" x14ac:dyDescent="0.3">
      <c r="A257" s="59" t="str">
        <f t="shared" si="90"/>
        <v>FSD02-FMCG-SPO-00</v>
      </c>
      <c r="B257" s="70" t="s">
        <v>1171</v>
      </c>
      <c r="C257" s="70" t="s">
        <v>3078</v>
      </c>
      <c r="D257" s="70" t="s">
        <v>1807</v>
      </c>
      <c r="E257" s="70" t="s">
        <v>17</v>
      </c>
      <c r="F257" s="70" t="s">
        <v>8716</v>
      </c>
      <c r="G257" s="70" t="s">
        <v>8717</v>
      </c>
      <c r="H257" s="70" t="s">
        <v>1807</v>
      </c>
      <c r="I257" s="161" t="s">
        <v>4900</v>
      </c>
      <c r="J257" s="70" t="s">
        <v>3106</v>
      </c>
      <c r="K257" s="59" t="s">
        <v>6370</v>
      </c>
      <c r="L257" s="70" t="str">
        <f t="shared" si="86"/>
        <v>0124006</v>
      </c>
      <c r="M257" s="82" t="s">
        <v>4686</v>
      </c>
      <c r="N257" s="70" t="s">
        <v>2687</v>
      </c>
      <c r="O257" s="59" t="s">
        <v>2549</v>
      </c>
      <c r="P257" s="59" t="str">
        <f t="shared" si="94"/>
        <v>0124006</v>
      </c>
      <c r="Q257" s="163" t="str">
        <f t="shared" si="91"/>
        <v>0124006@gsfmcg.com</v>
      </c>
      <c r="R257" s="59" t="s">
        <v>2549</v>
      </c>
      <c r="S257" s="59" t="s">
        <v>5238</v>
      </c>
      <c r="T257" s="59" t="str">
        <f>TRIM(CONCATENATE(W257))</f>
        <v>FSD02 - FMCG Unmapped</v>
      </c>
      <c r="U257" s="70" t="s">
        <v>3387</v>
      </c>
      <c r="V257" s="70" t="s">
        <v>5921</v>
      </c>
      <c r="W257" s="70" t="str">
        <f>TRIM(CONCATENATE(K257," - ",V257))</f>
        <v>FSD02 - FMCG Unmapped</v>
      </c>
      <c r="X257" s="70" t="s">
        <v>67</v>
      </c>
      <c r="Y257" s="70" t="s">
        <v>774</v>
      </c>
      <c r="Z257" s="70" t="s">
        <v>774</v>
      </c>
      <c r="AA257" s="171" t="s">
        <v>774</v>
      </c>
      <c r="AB257" s="70" t="s">
        <v>774</v>
      </c>
      <c r="AC257" s="70" t="s">
        <v>1171</v>
      </c>
      <c r="AD257" s="70" t="s">
        <v>163</v>
      </c>
      <c r="AE257" s="82" t="s">
        <v>1162</v>
      </c>
      <c r="AF257" s="70" t="s">
        <v>1171</v>
      </c>
      <c r="AG257" s="70" t="s">
        <v>1159</v>
      </c>
      <c r="AH257" s="70" t="s">
        <v>3117</v>
      </c>
      <c r="AI257" s="70" t="s">
        <v>8245</v>
      </c>
      <c r="AJ257" s="70" t="s">
        <v>67</v>
      </c>
      <c r="AK257" s="70">
        <v>0</v>
      </c>
      <c r="AL257" s="108" t="s">
        <v>5606</v>
      </c>
      <c r="AM257" t="s">
        <v>2549</v>
      </c>
      <c r="AN257" t="b">
        <f t="shared" si="92"/>
        <v>1</v>
      </c>
      <c r="AP257" t="s">
        <v>8085</v>
      </c>
    </row>
    <row r="258" spans="1:42" ht="14.4" hidden="1" customHeight="1" x14ac:dyDescent="0.3">
      <c r="A258" s="59" t="str">
        <f t="shared" si="90"/>
        <v>FSD02-FMCG-ASM-01</v>
      </c>
      <c r="B258" s="70" t="s">
        <v>1171</v>
      </c>
      <c r="C258" s="70" t="s">
        <v>3078</v>
      </c>
      <c r="D258" s="70" t="s">
        <v>1807</v>
      </c>
      <c r="E258" s="70" t="s">
        <v>17</v>
      </c>
      <c r="F258" s="70" t="s">
        <v>8716</v>
      </c>
      <c r="G258" s="70" t="s">
        <v>8717</v>
      </c>
      <c r="H258" s="70" t="s">
        <v>1807</v>
      </c>
      <c r="I258" s="161" t="s">
        <v>4900</v>
      </c>
      <c r="J258" s="70" t="s">
        <v>3106</v>
      </c>
      <c r="K258" s="59" t="s">
        <v>6370</v>
      </c>
      <c r="L258" s="70" t="str">
        <f t="shared" si="86"/>
        <v>01240</v>
      </c>
      <c r="M258" s="82" t="s">
        <v>4686</v>
      </c>
      <c r="N258" s="70" t="s">
        <v>2687</v>
      </c>
      <c r="O258" s="59" t="s">
        <v>2750</v>
      </c>
      <c r="P258" s="59" t="str">
        <f>O257</f>
        <v>0124006</v>
      </c>
      <c r="Q258" s="163" t="str">
        <f t="shared" si="91"/>
        <v>01240@gsfmcg.com</v>
      </c>
      <c r="R258" s="59" t="s">
        <v>2750</v>
      </c>
      <c r="S258" s="59" t="s">
        <v>8804</v>
      </c>
      <c r="T258" s="59" t="str">
        <f>V258</f>
        <v>Ali Zain Ul Abdeen</v>
      </c>
      <c r="U258" s="70" t="s">
        <v>3117</v>
      </c>
      <c r="V258" s="70" t="s">
        <v>8245</v>
      </c>
      <c r="W258" s="70" t="str">
        <f t="shared" ref="W258:W263" si="96">TRIM(CONCATENATE(K258," - ",AD258," - ",V258))</f>
        <v>FSD02 - ASM - Ali Zain Ul Abdeen</v>
      </c>
      <c r="X258" s="70" t="s">
        <v>67</v>
      </c>
      <c r="Y258" s="70" t="s">
        <v>774</v>
      </c>
      <c r="Z258" s="70" t="s">
        <v>6353</v>
      </c>
      <c r="AA258" s="171">
        <v>43647</v>
      </c>
      <c r="AB258" s="70" t="s">
        <v>774</v>
      </c>
      <c r="AC258" s="70" t="s">
        <v>1219</v>
      </c>
      <c r="AD258" s="70" t="s">
        <v>1028</v>
      </c>
      <c r="AE258" s="82" t="s">
        <v>3414</v>
      </c>
      <c r="AF258" s="70" t="s">
        <v>1171</v>
      </c>
      <c r="AG258" s="70" t="s">
        <v>1159</v>
      </c>
      <c r="AH258" s="70" t="s">
        <v>8718</v>
      </c>
      <c r="AI258" s="70" t="s">
        <v>642</v>
      </c>
      <c r="AJ258" s="70" t="s">
        <v>67</v>
      </c>
      <c r="AK258" s="70">
        <v>2</v>
      </c>
      <c r="AL258" s="108" t="s">
        <v>6294</v>
      </c>
      <c r="AM258" t="e">
        <v>#N/A</v>
      </c>
      <c r="AN258" t="e">
        <f t="shared" si="92"/>
        <v>#N/A</v>
      </c>
      <c r="AP258" t="s">
        <v>8085</v>
      </c>
    </row>
    <row r="259" spans="1:42" ht="14.4" hidden="1" customHeight="1" x14ac:dyDescent="0.3">
      <c r="A259" s="59" t="str">
        <f t="shared" ref="A259:A267" si="97">U259</f>
        <v>FSD03-FMCG01-SPO-01</v>
      </c>
      <c r="B259" s="70" t="s">
        <v>1170</v>
      </c>
      <c r="C259" s="70" t="s">
        <v>1987</v>
      </c>
      <c r="D259" s="70" t="s">
        <v>1807</v>
      </c>
      <c r="E259" s="70" t="s">
        <v>17</v>
      </c>
      <c r="F259" s="70" t="s">
        <v>8716</v>
      </c>
      <c r="G259" s="70" t="s">
        <v>8717</v>
      </c>
      <c r="H259" s="70" t="s">
        <v>7539</v>
      </c>
      <c r="I259" s="161" t="s">
        <v>4900</v>
      </c>
      <c r="J259" s="70" t="s">
        <v>7537</v>
      </c>
      <c r="K259" s="59" t="s">
        <v>7538</v>
      </c>
      <c r="L259" s="70" t="str">
        <f t="shared" ref="L259:L269" si="98">O259</f>
        <v>0111003</v>
      </c>
      <c r="M259" s="82" t="s">
        <v>4686</v>
      </c>
      <c r="N259" s="70" t="s">
        <v>2687</v>
      </c>
      <c r="O259" s="59" t="s">
        <v>2497</v>
      </c>
      <c r="P259" s="59" t="str">
        <f t="shared" ref="P259:P264" si="99">O259</f>
        <v>0111003</v>
      </c>
      <c r="Q259" s="163" t="str">
        <f t="shared" ref="Q259:Q267" si="100">CONCATENATE(O259,"@gsfmcg.com")</f>
        <v>0111003@gsfmcg.com</v>
      </c>
      <c r="R259" s="59" t="s">
        <v>2497</v>
      </c>
      <c r="S259" s="59" t="s">
        <v>270</v>
      </c>
      <c r="T259" s="59" t="str">
        <f>TRIM(CONCATENATE(V259," (",S259,")"))</f>
        <v>M. Fahad (FSD-01)</v>
      </c>
      <c r="U259" s="70" t="s">
        <v>7543</v>
      </c>
      <c r="V259" s="70" t="s">
        <v>7566</v>
      </c>
      <c r="W259" s="70" t="str">
        <f t="shared" si="96"/>
        <v>FSD03 - SPO - M. Fahad</v>
      </c>
      <c r="X259" s="70" t="s">
        <v>67</v>
      </c>
      <c r="Y259" s="70" t="s">
        <v>6305</v>
      </c>
      <c r="Z259" s="70" t="s">
        <v>774</v>
      </c>
      <c r="AA259" s="171" t="s">
        <v>774</v>
      </c>
      <c r="AB259" s="70" t="s">
        <v>774</v>
      </c>
      <c r="AC259" s="70" t="s">
        <v>1171</v>
      </c>
      <c r="AD259" s="70" t="s">
        <v>163</v>
      </c>
      <c r="AE259" s="82" t="s">
        <v>1162</v>
      </c>
      <c r="AF259" s="70" t="s">
        <v>1171</v>
      </c>
      <c r="AG259" s="70" t="s">
        <v>1159</v>
      </c>
      <c r="AH259" s="70" t="s">
        <v>8806</v>
      </c>
      <c r="AI259" s="70" t="s">
        <v>8733</v>
      </c>
      <c r="AJ259" s="70" t="s">
        <v>67</v>
      </c>
      <c r="AK259" s="70">
        <v>1</v>
      </c>
      <c r="AL259" s="108" t="s">
        <v>6293</v>
      </c>
      <c r="AM259" t="e">
        <v>#N/A</v>
      </c>
      <c r="AN259" t="e">
        <f t="shared" ref="AN259:AN267" si="101">AM259=O259</f>
        <v>#N/A</v>
      </c>
    </row>
    <row r="260" spans="1:42" ht="14.4" hidden="1" customHeight="1" x14ac:dyDescent="0.3">
      <c r="A260" s="59" t="str">
        <f t="shared" si="97"/>
        <v>FSD03-FMCG01-SPO-02</v>
      </c>
      <c r="B260" s="70" t="s">
        <v>1170</v>
      </c>
      <c r="C260" s="70" t="s">
        <v>1987</v>
      </c>
      <c r="D260" s="70" t="s">
        <v>1807</v>
      </c>
      <c r="E260" s="70" t="s">
        <v>17</v>
      </c>
      <c r="F260" s="70" t="s">
        <v>8716</v>
      </c>
      <c r="G260" s="70" t="s">
        <v>8717</v>
      </c>
      <c r="H260" s="70" t="s">
        <v>7539</v>
      </c>
      <c r="I260" s="161" t="s">
        <v>4900</v>
      </c>
      <c r="J260" s="70" t="s">
        <v>7537</v>
      </c>
      <c r="K260" s="59" t="s">
        <v>7538</v>
      </c>
      <c r="L260" s="70" t="str">
        <f t="shared" si="98"/>
        <v>0111002</v>
      </c>
      <c r="M260" s="82" t="s">
        <v>4686</v>
      </c>
      <c r="N260" s="70" t="s">
        <v>2687</v>
      </c>
      <c r="O260" s="59" t="s">
        <v>2496</v>
      </c>
      <c r="P260" s="59" t="str">
        <f t="shared" si="99"/>
        <v>0111002</v>
      </c>
      <c r="Q260" s="163" t="str">
        <f t="shared" si="100"/>
        <v>0111002@gsfmcg.com</v>
      </c>
      <c r="R260" s="59" t="s">
        <v>2498</v>
      </c>
      <c r="S260" s="59" t="s">
        <v>275</v>
      </c>
      <c r="T260" s="59" t="str">
        <f>TRIM(CONCATENATE(V260," (",S260,")"))</f>
        <v>M. Saad (FSD-02)</v>
      </c>
      <c r="U260" s="70" t="s">
        <v>8809</v>
      </c>
      <c r="V260" s="70" t="s">
        <v>8244</v>
      </c>
      <c r="W260" s="70" t="str">
        <f t="shared" si="96"/>
        <v>FSD03 - SPO - M. Saad</v>
      </c>
      <c r="X260" s="70" t="s">
        <v>67</v>
      </c>
      <c r="Y260" s="70" t="s">
        <v>6298</v>
      </c>
      <c r="Z260" s="70" t="s">
        <v>774</v>
      </c>
      <c r="AA260" s="171" t="s">
        <v>774</v>
      </c>
      <c r="AB260" s="70" t="s">
        <v>774</v>
      </c>
      <c r="AC260" s="70" t="s">
        <v>1171</v>
      </c>
      <c r="AD260" s="70" t="s">
        <v>163</v>
      </c>
      <c r="AE260" s="82" t="s">
        <v>1162</v>
      </c>
      <c r="AF260" s="70" t="s">
        <v>1171</v>
      </c>
      <c r="AG260" s="70" t="s">
        <v>1159</v>
      </c>
      <c r="AH260" s="70" t="s">
        <v>8806</v>
      </c>
      <c r="AI260" s="70" t="s">
        <v>8733</v>
      </c>
      <c r="AJ260" s="70" t="s">
        <v>67</v>
      </c>
      <c r="AK260" s="70">
        <v>1</v>
      </c>
      <c r="AL260" s="108" t="s">
        <v>6293</v>
      </c>
      <c r="AM260" t="e">
        <v>#N/A</v>
      </c>
      <c r="AN260" t="e">
        <f t="shared" si="101"/>
        <v>#N/A</v>
      </c>
    </row>
    <row r="261" spans="1:42" ht="14.4" hidden="1" customHeight="1" x14ac:dyDescent="0.3">
      <c r="A261" s="59" t="str">
        <f t="shared" si="97"/>
        <v>FSD03-FMCG01-SPO-03</v>
      </c>
      <c r="B261" s="70" t="s">
        <v>1170</v>
      </c>
      <c r="C261" s="70" t="s">
        <v>1987</v>
      </c>
      <c r="D261" s="70" t="s">
        <v>1807</v>
      </c>
      <c r="E261" s="70" t="s">
        <v>17</v>
      </c>
      <c r="F261" s="70" t="s">
        <v>8716</v>
      </c>
      <c r="G261" s="70" t="s">
        <v>8717</v>
      </c>
      <c r="H261" s="70" t="s">
        <v>7539</v>
      </c>
      <c r="I261" s="161" t="s">
        <v>4900</v>
      </c>
      <c r="J261" s="70" t="s">
        <v>7537</v>
      </c>
      <c r="K261" s="59" t="s">
        <v>7538</v>
      </c>
      <c r="L261" s="70" t="str">
        <f t="shared" si="98"/>
        <v>0111006</v>
      </c>
      <c r="M261" s="82" t="s">
        <v>4686</v>
      </c>
      <c r="N261" s="70" t="s">
        <v>2687</v>
      </c>
      <c r="O261" s="59" t="s">
        <v>2500</v>
      </c>
      <c r="P261" s="59" t="str">
        <f t="shared" si="99"/>
        <v>0111006</v>
      </c>
      <c r="Q261" s="163" t="str">
        <f t="shared" si="100"/>
        <v>0111006@gsfmcg.com</v>
      </c>
      <c r="R261" s="59" t="s">
        <v>2545</v>
      </c>
      <c r="S261" s="59" t="s">
        <v>286</v>
      </c>
      <c r="T261" s="59" t="str">
        <f>TRIM(CONCATENATE(V261," (",S261,")"))</f>
        <v>Rashid Ali (FSD-06)</v>
      </c>
      <c r="U261" s="70" t="s">
        <v>8808</v>
      </c>
      <c r="V261" s="70" t="s">
        <v>3110</v>
      </c>
      <c r="W261" s="70" t="str">
        <f t="shared" si="96"/>
        <v>FSD03 - SPO - Rashid Ali</v>
      </c>
      <c r="X261" s="70" t="s">
        <v>285</v>
      </c>
      <c r="Y261" s="70" t="s">
        <v>6305</v>
      </c>
      <c r="Z261" s="70" t="s">
        <v>774</v>
      </c>
      <c r="AA261" s="171" t="s">
        <v>774</v>
      </c>
      <c r="AB261" s="70" t="s">
        <v>774</v>
      </c>
      <c r="AC261" s="70" t="s">
        <v>1171</v>
      </c>
      <c r="AD261" s="70" t="s">
        <v>163</v>
      </c>
      <c r="AE261" s="82" t="s">
        <v>1162</v>
      </c>
      <c r="AF261" s="70" t="s">
        <v>1171</v>
      </c>
      <c r="AG261" s="70" t="s">
        <v>1159</v>
      </c>
      <c r="AH261" s="70" t="s">
        <v>8806</v>
      </c>
      <c r="AI261" s="70" t="s">
        <v>8733</v>
      </c>
      <c r="AJ261" s="70" t="s">
        <v>67</v>
      </c>
      <c r="AK261" s="70">
        <v>1</v>
      </c>
      <c r="AL261" s="108" t="s">
        <v>6293</v>
      </c>
      <c r="AM261" t="e">
        <v>#N/A</v>
      </c>
      <c r="AN261" t="e">
        <f t="shared" si="101"/>
        <v>#N/A</v>
      </c>
    </row>
    <row r="262" spans="1:42" ht="14.4" hidden="1" customHeight="1" x14ac:dyDescent="0.3">
      <c r="A262" s="59" t="str">
        <f t="shared" si="97"/>
        <v>FSD03-FMCG02-SPO-02</v>
      </c>
      <c r="B262" s="70" t="s">
        <v>1195</v>
      </c>
      <c r="C262" s="70" t="s">
        <v>1988</v>
      </c>
      <c r="D262" s="70" t="s">
        <v>1807</v>
      </c>
      <c r="E262" s="70" t="s">
        <v>17</v>
      </c>
      <c r="F262" s="70" t="s">
        <v>8716</v>
      </c>
      <c r="G262" s="70" t="s">
        <v>8717</v>
      </c>
      <c r="H262" s="70" t="s">
        <v>7539</v>
      </c>
      <c r="I262" s="161" t="s">
        <v>4900</v>
      </c>
      <c r="J262" s="70" t="s">
        <v>7537</v>
      </c>
      <c r="K262" s="59" t="s">
        <v>7538</v>
      </c>
      <c r="L262" s="70" t="str">
        <f t="shared" si="98"/>
        <v>0124004</v>
      </c>
      <c r="M262" s="82" t="s">
        <v>4686</v>
      </c>
      <c r="N262" s="70" t="s">
        <v>2687</v>
      </c>
      <c r="O262" s="59" t="s">
        <v>2546</v>
      </c>
      <c r="P262" s="59" t="str">
        <f t="shared" si="99"/>
        <v>0124004</v>
      </c>
      <c r="Q262" s="163" t="str">
        <f t="shared" si="100"/>
        <v>0124004@gsfmcg.com</v>
      </c>
      <c r="R262" s="59" t="s">
        <v>2499</v>
      </c>
      <c r="S262" s="59" t="s">
        <v>501</v>
      </c>
      <c r="T262" s="59" t="str">
        <f>TRIM(CONCATENATE(V262," (",S262,")"))</f>
        <v>Faisal Adnan (T-FSD-02)</v>
      </c>
      <c r="U262" s="70" t="s">
        <v>8810</v>
      </c>
      <c r="V262" s="70" t="s">
        <v>7585</v>
      </c>
      <c r="W262" s="70" t="str">
        <f t="shared" si="96"/>
        <v>FSD03 - SPO - Faisal Adnan</v>
      </c>
      <c r="X262" s="70" t="s">
        <v>67</v>
      </c>
      <c r="Y262" s="70" t="s">
        <v>6298</v>
      </c>
      <c r="Z262" s="70" t="s">
        <v>774</v>
      </c>
      <c r="AA262" s="171" t="s">
        <v>774</v>
      </c>
      <c r="AB262" s="70" t="s">
        <v>774</v>
      </c>
      <c r="AC262" s="70" t="s">
        <v>1171</v>
      </c>
      <c r="AD262" s="70" t="s">
        <v>163</v>
      </c>
      <c r="AE262" s="82" t="s">
        <v>1162</v>
      </c>
      <c r="AF262" s="70" t="s">
        <v>1171</v>
      </c>
      <c r="AG262" s="70" t="s">
        <v>1159</v>
      </c>
      <c r="AH262" s="70" t="s">
        <v>8806</v>
      </c>
      <c r="AI262" s="70" t="s">
        <v>8733</v>
      </c>
      <c r="AJ262" s="70" t="s">
        <v>67</v>
      </c>
      <c r="AK262" s="70">
        <v>1</v>
      </c>
      <c r="AL262" s="108" t="s">
        <v>6293</v>
      </c>
      <c r="AM262" t="e">
        <v>#N/A</v>
      </c>
      <c r="AN262" t="e">
        <f t="shared" si="101"/>
        <v>#N/A</v>
      </c>
    </row>
    <row r="263" spans="1:42" ht="14.4" hidden="1" customHeight="1" x14ac:dyDescent="0.3">
      <c r="A263" s="59" t="str">
        <f t="shared" si="97"/>
        <v>FSD03-FMCG02-SPO-01</v>
      </c>
      <c r="B263" s="70" t="s">
        <v>1195</v>
      </c>
      <c r="C263" s="70" t="s">
        <v>1988</v>
      </c>
      <c r="D263" s="70" t="s">
        <v>1807</v>
      </c>
      <c r="E263" s="70" t="s">
        <v>17</v>
      </c>
      <c r="F263" s="70" t="s">
        <v>8716</v>
      </c>
      <c r="G263" s="70" t="s">
        <v>8717</v>
      </c>
      <c r="H263" s="70" t="s">
        <v>7539</v>
      </c>
      <c r="I263" s="161" t="s">
        <v>4900</v>
      </c>
      <c r="J263" s="70" t="s">
        <v>7537</v>
      </c>
      <c r="K263" s="59" t="s">
        <v>7538</v>
      </c>
      <c r="L263" s="70" t="str">
        <f t="shared" si="98"/>
        <v>0124007</v>
      </c>
      <c r="M263" s="82" t="s">
        <v>4686</v>
      </c>
      <c r="N263" s="70" t="s">
        <v>2687</v>
      </c>
      <c r="O263" s="59" t="s">
        <v>2548</v>
      </c>
      <c r="P263" s="59" t="str">
        <f t="shared" si="99"/>
        <v>0124007</v>
      </c>
      <c r="Q263" s="163" t="str">
        <f t="shared" si="100"/>
        <v>0124007@gsfmcg.com</v>
      </c>
      <c r="R263" s="59" t="s">
        <v>2548</v>
      </c>
      <c r="S263" s="59" t="s">
        <v>513</v>
      </c>
      <c r="T263" s="59" t="str">
        <f>TRIM(CONCATENATE(V263," (",S263,")"))</f>
        <v>Farrukh Shahzad (T-FSD-06)</v>
      </c>
      <c r="U263" s="70" t="s">
        <v>8811</v>
      </c>
      <c r="V263" s="70" t="s">
        <v>7586</v>
      </c>
      <c r="W263" s="70" t="str">
        <f t="shared" si="96"/>
        <v>FSD03 - SPO - Farrukh Shahzad</v>
      </c>
      <c r="X263" s="70" t="s">
        <v>8735</v>
      </c>
      <c r="Y263" s="70" t="s">
        <v>6298</v>
      </c>
      <c r="Z263" s="70" t="s">
        <v>774</v>
      </c>
      <c r="AA263" s="171" t="s">
        <v>774</v>
      </c>
      <c r="AB263" s="70" t="s">
        <v>774</v>
      </c>
      <c r="AC263" s="70" t="s">
        <v>1171</v>
      </c>
      <c r="AD263" s="70" t="s">
        <v>163</v>
      </c>
      <c r="AE263" s="82" t="s">
        <v>1162</v>
      </c>
      <c r="AF263" s="70" t="s">
        <v>1171</v>
      </c>
      <c r="AG263" s="70" t="s">
        <v>1159</v>
      </c>
      <c r="AH263" s="70" t="s">
        <v>8806</v>
      </c>
      <c r="AI263" s="70" t="s">
        <v>8733</v>
      </c>
      <c r="AJ263" s="70" t="s">
        <v>67</v>
      </c>
      <c r="AK263" s="70">
        <v>1</v>
      </c>
      <c r="AL263" s="108" t="s">
        <v>6293</v>
      </c>
      <c r="AM263" t="e">
        <v>#N/A</v>
      </c>
      <c r="AN263" t="e">
        <f t="shared" si="101"/>
        <v>#N/A</v>
      </c>
    </row>
    <row r="264" spans="1:42" ht="14.4" hidden="1" customHeight="1" x14ac:dyDescent="0.3">
      <c r="A264" s="59" t="str">
        <f t="shared" si="97"/>
        <v>FSD03-FMCG-SPO-00</v>
      </c>
      <c r="B264" s="70" t="s">
        <v>1171</v>
      </c>
      <c r="C264" s="70" t="s">
        <v>3078</v>
      </c>
      <c r="D264" s="70" t="s">
        <v>1807</v>
      </c>
      <c r="E264" s="70" t="s">
        <v>17</v>
      </c>
      <c r="F264" s="70" t="s">
        <v>8716</v>
      </c>
      <c r="G264" s="70" t="s">
        <v>8717</v>
      </c>
      <c r="H264" s="70" t="s">
        <v>7539</v>
      </c>
      <c r="I264" s="161" t="s">
        <v>4900</v>
      </c>
      <c r="J264" s="70" t="s">
        <v>7537</v>
      </c>
      <c r="K264" s="59" t="s">
        <v>7538</v>
      </c>
      <c r="L264" s="70" t="str">
        <f t="shared" si="98"/>
        <v>0111505</v>
      </c>
      <c r="M264" s="82" t="s">
        <v>4686</v>
      </c>
      <c r="N264" s="70" t="s">
        <v>2687</v>
      </c>
      <c r="O264" s="59" t="s">
        <v>8021</v>
      </c>
      <c r="P264" s="59" t="str">
        <f t="shared" si="99"/>
        <v>0111505</v>
      </c>
      <c r="Q264" s="163" t="str">
        <f t="shared" si="100"/>
        <v>0111505@gsfmcg.com</v>
      </c>
      <c r="R264" s="59" t="s">
        <v>2501</v>
      </c>
      <c r="S264" s="59" t="s">
        <v>5238</v>
      </c>
      <c r="T264" s="59" t="str">
        <f>TRIM(CONCATENATE(W264))</f>
        <v>FSD03 - FMCG Unmapped</v>
      </c>
      <c r="U264" s="70" t="s">
        <v>8807</v>
      </c>
      <c r="V264" s="70" t="s">
        <v>5921</v>
      </c>
      <c r="W264" s="70" t="str">
        <f>TRIM(CONCATENATE(K264," - ",V264))</f>
        <v>FSD03 - FMCG Unmapped</v>
      </c>
      <c r="X264" s="70" t="s">
        <v>69</v>
      </c>
      <c r="Y264" s="70" t="s">
        <v>774</v>
      </c>
      <c r="Z264" s="70" t="s">
        <v>774</v>
      </c>
      <c r="AA264" s="171" t="s">
        <v>774</v>
      </c>
      <c r="AB264" s="70" t="s">
        <v>774</v>
      </c>
      <c r="AC264" s="70" t="s">
        <v>1171</v>
      </c>
      <c r="AD264" s="70" t="s">
        <v>163</v>
      </c>
      <c r="AE264" s="82" t="s">
        <v>1162</v>
      </c>
      <c r="AF264" s="70" t="s">
        <v>1171</v>
      </c>
      <c r="AG264" s="70" t="s">
        <v>1159</v>
      </c>
      <c r="AH264" s="70" t="s">
        <v>8806</v>
      </c>
      <c r="AI264" s="70" t="s">
        <v>8733</v>
      </c>
      <c r="AJ264" s="70" t="s">
        <v>69</v>
      </c>
      <c r="AK264" s="70">
        <v>0</v>
      </c>
      <c r="AL264" s="108" t="s">
        <v>5606</v>
      </c>
      <c r="AM264" t="e">
        <v>#N/A</v>
      </c>
      <c r="AN264" t="e">
        <f t="shared" si="101"/>
        <v>#N/A</v>
      </c>
      <c r="AP264" t="s">
        <v>8085</v>
      </c>
    </row>
    <row r="265" spans="1:42" ht="14.4" hidden="1" customHeight="1" x14ac:dyDescent="0.3">
      <c r="A265" s="59" t="str">
        <f t="shared" si="97"/>
        <v>FSD03-FMCG-ASM-01</v>
      </c>
      <c r="B265" s="70" t="s">
        <v>1171</v>
      </c>
      <c r="C265" s="70" t="s">
        <v>3078</v>
      </c>
      <c r="D265" s="70" t="s">
        <v>1807</v>
      </c>
      <c r="E265" s="70" t="s">
        <v>17</v>
      </c>
      <c r="F265" s="70" t="s">
        <v>8716</v>
      </c>
      <c r="G265" s="70" t="s">
        <v>8717</v>
      </c>
      <c r="H265" s="70" t="s">
        <v>7539</v>
      </c>
      <c r="I265" s="161" t="s">
        <v>4900</v>
      </c>
      <c r="J265" s="70" t="s">
        <v>7537</v>
      </c>
      <c r="K265" s="59" t="s">
        <v>7538</v>
      </c>
      <c r="L265" s="70" t="str">
        <f t="shared" si="98"/>
        <v>01115</v>
      </c>
      <c r="M265" s="82" t="s">
        <v>4686</v>
      </c>
      <c r="N265" s="70" t="s">
        <v>2687</v>
      </c>
      <c r="O265" s="59" t="s">
        <v>8022</v>
      </c>
      <c r="P265" s="59" t="str">
        <f>O264</f>
        <v>0111505</v>
      </c>
      <c r="Q265" s="163" t="str">
        <f t="shared" si="100"/>
        <v>01115@gsfmcg.com</v>
      </c>
      <c r="R265" s="59" t="s">
        <v>2742</v>
      </c>
      <c r="S265" s="59" t="s">
        <v>8805</v>
      </c>
      <c r="T265" s="59" t="str">
        <f>W265</f>
        <v>FSD03 - ASM - M. Dawood Kareem</v>
      </c>
      <c r="U265" s="70" t="s">
        <v>8806</v>
      </c>
      <c r="V265" s="70" t="s">
        <v>8733</v>
      </c>
      <c r="W265" s="70" t="str">
        <f>TRIM(CONCATENATE(K265," - ",AD265," - ",V265))</f>
        <v>FSD03 - ASM - M. Dawood Kareem</v>
      </c>
      <c r="X265" s="70" t="s">
        <v>69</v>
      </c>
      <c r="Y265" s="70" t="s">
        <v>774</v>
      </c>
      <c r="Z265" s="70" t="s">
        <v>774</v>
      </c>
      <c r="AA265" s="171" t="s">
        <v>774</v>
      </c>
      <c r="AB265" s="70" t="s">
        <v>774</v>
      </c>
      <c r="AC265" s="70" t="s">
        <v>1219</v>
      </c>
      <c r="AD265" s="70" t="s">
        <v>1028</v>
      </c>
      <c r="AE265" s="82" t="s">
        <v>3414</v>
      </c>
      <c r="AF265" s="70" t="s">
        <v>1171</v>
      </c>
      <c r="AG265" s="70" t="s">
        <v>1159</v>
      </c>
      <c r="AH265" s="70" t="s">
        <v>8718</v>
      </c>
      <c r="AI265" s="70" t="s">
        <v>642</v>
      </c>
      <c r="AJ265" s="70" t="s">
        <v>67</v>
      </c>
      <c r="AK265" s="70">
        <v>2</v>
      </c>
      <c r="AL265" s="108" t="s">
        <v>6294</v>
      </c>
      <c r="AM265" t="e">
        <v>#N/A</v>
      </c>
      <c r="AN265" t="e">
        <f t="shared" si="101"/>
        <v>#N/A</v>
      </c>
      <c r="AP265" t="s">
        <v>8085</v>
      </c>
    </row>
    <row r="266" spans="1:42" ht="14.4" hidden="1" customHeight="1" x14ac:dyDescent="0.3">
      <c r="A266" s="59" t="str">
        <f t="shared" si="97"/>
        <v>FSD04-FMCG-CM-00</v>
      </c>
      <c r="B266" s="70" t="s">
        <v>1171</v>
      </c>
      <c r="C266" s="70" t="s">
        <v>3078</v>
      </c>
      <c r="D266" s="70" t="s">
        <v>1807</v>
      </c>
      <c r="E266" s="70" t="s">
        <v>17</v>
      </c>
      <c r="F266" s="70" t="s">
        <v>8716</v>
      </c>
      <c r="G266" s="70" t="s">
        <v>8717</v>
      </c>
      <c r="H266" s="70" t="s">
        <v>8148</v>
      </c>
      <c r="I266" s="161" t="s">
        <v>4900</v>
      </c>
      <c r="J266" s="70" t="s">
        <v>8149</v>
      </c>
      <c r="K266" s="59" t="s">
        <v>8150</v>
      </c>
      <c r="L266" s="70" t="str">
        <f t="shared" si="98"/>
        <v>0555501</v>
      </c>
      <c r="M266" s="82" t="s">
        <v>4686</v>
      </c>
      <c r="N266" s="70" t="s">
        <v>2687</v>
      </c>
      <c r="O266" s="59" t="s">
        <v>5585</v>
      </c>
      <c r="P266" s="59" t="str">
        <f>O266</f>
        <v>0555501</v>
      </c>
      <c r="Q266" s="163" t="str">
        <f t="shared" si="100"/>
        <v>0555501@gsfmcg.com</v>
      </c>
      <c r="R266" s="59" t="s">
        <v>5585</v>
      </c>
      <c r="S266" s="59" t="s">
        <v>6758</v>
      </c>
      <c r="T266" s="59" t="str">
        <f>V266</f>
        <v>FMCG Unmapped</v>
      </c>
      <c r="U266" s="70" t="s">
        <v>8797</v>
      </c>
      <c r="V266" s="70" t="s">
        <v>5921</v>
      </c>
      <c r="W266" s="70" t="str">
        <f>TRIM(CONCATENATE(K266," - ",AD266," - ",V266))</f>
        <v>FSD04 - CM - FMCG Unmapped</v>
      </c>
      <c r="X266" s="70" t="s">
        <v>67</v>
      </c>
      <c r="Y266" s="70" t="s">
        <v>774</v>
      </c>
      <c r="Z266" s="70" t="s">
        <v>774</v>
      </c>
      <c r="AA266" s="171" t="s">
        <v>774</v>
      </c>
      <c r="AB266" s="70" t="s">
        <v>774</v>
      </c>
      <c r="AC266" s="70" t="s">
        <v>2072</v>
      </c>
      <c r="AD266" s="70" t="s">
        <v>5293</v>
      </c>
      <c r="AE266" s="82" t="s">
        <v>1162</v>
      </c>
      <c r="AF266" s="70" t="s">
        <v>1171</v>
      </c>
      <c r="AG266" s="70" t="s">
        <v>1159</v>
      </c>
      <c r="AH266" s="70" t="s">
        <v>8798</v>
      </c>
      <c r="AI266" s="70" t="s">
        <v>2895</v>
      </c>
      <c r="AJ266" s="70" t="s">
        <v>67</v>
      </c>
      <c r="AK266" s="70">
        <v>0</v>
      </c>
      <c r="AL266" s="108" t="s">
        <v>5606</v>
      </c>
      <c r="AM266" t="s">
        <v>5585</v>
      </c>
      <c r="AN266" t="b">
        <f t="shared" si="101"/>
        <v>1</v>
      </c>
      <c r="AP266" t="s">
        <v>8085</v>
      </c>
    </row>
    <row r="267" spans="1:42" ht="14.4" hidden="1" customHeight="1" x14ac:dyDescent="0.3">
      <c r="A267" s="59" t="str">
        <f t="shared" si="97"/>
        <v>FSD04-FMCG-CM-01</v>
      </c>
      <c r="B267" s="70" t="s">
        <v>1171</v>
      </c>
      <c r="C267" s="70" t="s">
        <v>3078</v>
      </c>
      <c r="D267" s="70" t="s">
        <v>1807</v>
      </c>
      <c r="E267" s="70" t="s">
        <v>17</v>
      </c>
      <c r="F267" s="70" t="s">
        <v>8716</v>
      </c>
      <c r="G267" s="70" t="s">
        <v>8717</v>
      </c>
      <c r="H267" s="70" t="s">
        <v>8148</v>
      </c>
      <c r="I267" s="161" t="s">
        <v>4900</v>
      </c>
      <c r="J267" s="70" t="s">
        <v>8149</v>
      </c>
      <c r="K267" s="59" t="s">
        <v>8150</v>
      </c>
      <c r="L267" s="70" t="str">
        <f t="shared" si="98"/>
        <v>05555</v>
      </c>
      <c r="M267" s="82" t="s">
        <v>4686</v>
      </c>
      <c r="N267" s="70" t="s">
        <v>2687</v>
      </c>
      <c r="O267" s="59" t="s">
        <v>5586</v>
      </c>
      <c r="P267" s="59" t="str">
        <f>O266</f>
        <v>0555501</v>
      </c>
      <c r="Q267" s="163" t="str">
        <f t="shared" si="100"/>
        <v>05555@gsfmcg.com</v>
      </c>
      <c r="R267" s="59" t="s">
        <v>5586</v>
      </c>
      <c r="S267" s="59" t="s">
        <v>6757</v>
      </c>
      <c r="T267" s="59" t="str">
        <f>V267</f>
        <v>M. Usman</v>
      </c>
      <c r="U267" s="70" t="s">
        <v>8798</v>
      </c>
      <c r="V267" s="70" t="s">
        <v>2895</v>
      </c>
      <c r="W267" s="70" t="str">
        <f>TRIM(CONCATENATE(K267," - ",AD267," - ",V267))</f>
        <v>FSD04 - CM - M. Usman</v>
      </c>
      <c r="X267" s="70" t="s">
        <v>67</v>
      </c>
      <c r="Y267" s="70" t="s">
        <v>774</v>
      </c>
      <c r="Z267" s="70" t="s">
        <v>6344</v>
      </c>
      <c r="AA267" s="171">
        <v>43838</v>
      </c>
      <c r="AB267" s="70" t="s">
        <v>774</v>
      </c>
      <c r="AC267" s="70" t="s">
        <v>2072</v>
      </c>
      <c r="AD267" s="70" t="s">
        <v>5293</v>
      </c>
      <c r="AE267" s="82" t="s">
        <v>3414</v>
      </c>
      <c r="AF267" s="70" t="s">
        <v>1171</v>
      </c>
      <c r="AG267" s="70" t="s">
        <v>1159</v>
      </c>
      <c r="AH267" s="70" t="s">
        <v>8718</v>
      </c>
      <c r="AI267" s="70" t="s">
        <v>642</v>
      </c>
      <c r="AJ267" s="70" t="s">
        <v>67</v>
      </c>
      <c r="AK267" s="70">
        <v>2</v>
      </c>
      <c r="AL267" s="108" t="s">
        <v>6294</v>
      </c>
      <c r="AM267" t="e">
        <v>#N/A</v>
      </c>
      <c r="AN267" t="e">
        <f t="shared" si="101"/>
        <v>#N/A</v>
      </c>
      <c r="AP267" t="s">
        <v>8085</v>
      </c>
    </row>
    <row r="268" spans="1:42" ht="14.4" hidden="1" customHeight="1" x14ac:dyDescent="0.3">
      <c r="A268" s="59" t="str">
        <f t="shared" si="90"/>
        <v>FSD05-FMCG01-TE-01</v>
      </c>
      <c r="B268" s="70" t="s">
        <v>1170</v>
      </c>
      <c r="C268" s="70" t="s">
        <v>1987</v>
      </c>
      <c r="D268" s="70" t="s">
        <v>1807</v>
      </c>
      <c r="E268" s="70" t="s">
        <v>17</v>
      </c>
      <c r="F268" s="70" t="s">
        <v>8716</v>
      </c>
      <c r="G268" s="70" t="s">
        <v>8717</v>
      </c>
      <c r="H268" s="70" t="s">
        <v>8801</v>
      </c>
      <c r="I268" s="161" t="s">
        <v>4900</v>
      </c>
      <c r="J268" s="70" t="s">
        <v>8799</v>
      </c>
      <c r="K268" s="59" t="s">
        <v>8800</v>
      </c>
      <c r="L268" s="70" t="str">
        <f t="shared" si="98"/>
        <v>0555502</v>
      </c>
      <c r="M268" s="82" t="s">
        <v>4686</v>
      </c>
      <c r="N268" s="70" t="s">
        <v>2687</v>
      </c>
      <c r="O268" s="59" t="s">
        <v>8029</v>
      </c>
      <c r="P268" s="59" t="str">
        <f>O268</f>
        <v>0555502</v>
      </c>
      <c r="Q268" s="163" t="str">
        <f t="shared" si="91"/>
        <v>0555502@gsfmcg.com</v>
      </c>
      <c r="R268" s="59" t="s">
        <v>5587</v>
      </c>
      <c r="S268" s="59" t="s">
        <v>8151</v>
      </c>
      <c r="T268" s="59" t="str">
        <f>V268</f>
        <v>Tanveer Ul Hassan</v>
      </c>
      <c r="U268" s="70" t="s">
        <v>8802</v>
      </c>
      <c r="V268" s="70" t="s">
        <v>8153</v>
      </c>
      <c r="W268" s="70" t="str">
        <f>TRIM(CONCATENATE(K268," - ",AD268," - ",V268))</f>
        <v>FSD05 - TE - Tanveer Ul Hassan</v>
      </c>
      <c r="X268" s="70" t="s">
        <v>67</v>
      </c>
      <c r="Y268" s="70" t="s">
        <v>774</v>
      </c>
      <c r="Z268" s="70" t="s">
        <v>774</v>
      </c>
      <c r="AA268" s="171" t="s">
        <v>774</v>
      </c>
      <c r="AB268" s="70" t="s">
        <v>774</v>
      </c>
      <c r="AC268" s="70" t="s">
        <v>1809</v>
      </c>
      <c r="AD268" s="70" t="s">
        <v>8137</v>
      </c>
      <c r="AE268" s="82" t="s">
        <v>1162</v>
      </c>
      <c r="AF268" s="70" t="s">
        <v>1171</v>
      </c>
      <c r="AG268" s="70" t="s">
        <v>1159</v>
      </c>
      <c r="AH268" s="70" t="s">
        <v>8718</v>
      </c>
      <c r="AI268" s="70" t="s">
        <v>642</v>
      </c>
      <c r="AJ268" s="70" t="s">
        <v>67</v>
      </c>
      <c r="AK268" s="70">
        <v>2</v>
      </c>
      <c r="AL268" s="108" t="s">
        <v>8142</v>
      </c>
      <c r="AN268" t="b">
        <f t="shared" si="92"/>
        <v>0</v>
      </c>
      <c r="AP268" t="s">
        <v>8085</v>
      </c>
    </row>
    <row r="269" spans="1:42" ht="14.4" hidden="1" customHeight="1" x14ac:dyDescent="0.3">
      <c r="A269" s="59" t="str">
        <f>U269</f>
        <v>STH-E-FMCG-RSM-00</v>
      </c>
      <c r="B269" s="70" t="s">
        <v>1171</v>
      </c>
      <c r="C269" s="70" t="s">
        <v>3078</v>
      </c>
      <c r="D269" s="70" t="s">
        <v>1807</v>
      </c>
      <c r="E269" s="70" t="s">
        <v>17</v>
      </c>
      <c r="F269" s="70" t="s">
        <v>8716</v>
      </c>
      <c r="G269" s="70" t="s">
        <v>8717</v>
      </c>
      <c r="H269" s="70" t="s">
        <v>2075</v>
      </c>
      <c r="I269" s="161" t="s">
        <v>4900</v>
      </c>
      <c r="J269" s="70" t="s">
        <v>2864</v>
      </c>
      <c r="K269" s="59" t="s">
        <v>6357</v>
      </c>
      <c r="L269" s="99" t="str">
        <f t="shared" si="98"/>
        <v>0112301</v>
      </c>
      <c r="M269" s="82" t="s">
        <v>4686</v>
      </c>
      <c r="N269" s="70" t="s">
        <v>2687</v>
      </c>
      <c r="O269" s="82" t="s">
        <v>8813</v>
      </c>
      <c r="P269" s="59" t="str">
        <f>O269</f>
        <v>0112301</v>
      </c>
      <c r="Q269" s="163" t="str">
        <f>CONCATENATE(O269,"@gsfmcg.com")</f>
        <v>0112301@gsfmcg.com</v>
      </c>
      <c r="R269" s="99" t="s">
        <v>1162</v>
      </c>
      <c r="S269" s="70" t="s">
        <v>8719</v>
      </c>
      <c r="T269" s="59" t="str">
        <f>W269</f>
        <v>STH-E - RSM - FMCG Unmapped</v>
      </c>
      <c r="U269" s="70" t="s">
        <v>8719</v>
      </c>
      <c r="V269" s="70" t="s">
        <v>5921</v>
      </c>
      <c r="W269" s="70" t="str">
        <f>TRIM(CONCATENATE(G269," - ",AD269," - ",V269))</f>
        <v>STH-E - RSM - FMCG Unmapped</v>
      </c>
      <c r="X269" s="70" t="s">
        <v>67</v>
      </c>
      <c r="Y269" s="70" t="s">
        <v>774</v>
      </c>
      <c r="Z269" s="70" t="s">
        <v>774</v>
      </c>
      <c r="AA269" s="171" t="s">
        <v>774</v>
      </c>
      <c r="AB269" s="70" t="s">
        <v>774</v>
      </c>
      <c r="AC269" s="70" t="s">
        <v>1806</v>
      </c>
      <c r="AD269" s="70" t="s">
        <v>1146</v>
      </c>
      <c r="AE269" s="82" t="s">
        <v>3414</v>
      </c>
      <c r="AF269" s="70" t="s">
        <v>1171</v>
      </c>
      <c r="AG269" s="70" t="s">
        <v>1159</v>
      </c>
      <c r="AH269" s="70" t="s">
        <v>8718</v>
      </c>
      <c r="AI269" s="70" t="s">
        <v>642</v>
      </c>
      <c r="AJ269" s="70" t="s">
        <v>67</v>
      </c>
      <c r="AK269" s="81">
        <v>0</v>
      </c>
      <c r="AL269" s="108" t="s">
        <v>5606</v>
      </c>
      <c r="AM269" t="e">
        <v>#N/A</v>
      </c>
      <c r="AN269" t="e">
        <f t="shared" si="92"/>
        <v>#N/A</v>
      </c>
    </row>
    <row r="270" spans="1:42" ht="14.4" hidden="1" customHeight="1" x14ac:dyDescent="0.3">
      <c r="A270" s="59" t="str">
        <f t="shared" ref="A270:A286" si="102">U270</f>
        <v>STH-E-FMCG-RSM-01</v>
      </c>
      <c r="B270" s="70" t="s">
        <v>1171</v>
      </c>
      <c r="C270" s="70" t="s">
        <v>3078</v>
      </c>
      <c r="D270" s="70" t="s">
        <v>1807</v>
      </c>
      <c r="E270" s="70" t="s">
        <v>17</v>
      </c>
      <c r="F270" s="70" t="s">
        <v>8716</v>
      </c>
      <c r="G270" s="70" t="s">
        <v>8717</v>
      </c>
      <c r="H270" s="70" t="s">
        <v>2075</v>
      </c>
      <c r="I270" s="161" t="s">
        <v>4900</v>
      </c>
      <c r="J270" s="70" t="s">
        <v>2864</v>
      </c>
      <c r="K270" s="59" t="s">
        <v>6357</v>
      </c>
      <c r="L270" s="99" t="s">
        <v>1199</v>
      </c>
      <c r="M270" s="82" t="s">
        <v>4686</v>
      </c>
      <c r="N270" s="70" t="s">
        <v>2687</v>
      </c>
      <c r="O270" s="59" t="s">
        <v>1162</v>
      </c>
      <c r="P270" s="59" t="str">
        <f>O269</f>
        <v>0112301</v>
      </c>
      <c r="Q270" s="163" t="str">
        <f t="shared" ref="Q270:Q286" si="103">CONCATENATE(O270,"@gsfmcg.com")</f>
        <v>01@gsfmcg.com</v>
      </c>
      <c r="R270" s="99" t="s">
        <v>1162</v>
      </c>
      <c r="S270" s="59" t="s">
        <v>8718</v>
      </c>
      <c r="T270" s="59" t="str">
        <f>V270</f>
        <v>Kamran Zakir</v>
      </c>
      <c r="U270" s="70" t="s">
        <v>8718</v>
      </c>
      <c r="V270" s="70" t="s">
        <v>642</v>
      </c>
      <c r="W270" s="70" t="str">
        <f>TRIM(CONCATENATE(G270," - ",AD270," - ",V270))</f>
        <v>STH-E - RSM - Kamran Zakir</v>
      </c>
      <c r="X270" s="70" t="s">
        <v>67</v>
      </c>
      <c r="Y270" s="70" t="s">
        <v>774</v>
      </c>
      <c r="Z270" s="70" t="s">
        <v>774</v>
      </c>
      <c r="AA270" s="171" t="s">
        <v>774</v>
      </c>
      <c r="AB270" s="70" t="s">
        <v>774</v>
      </c>
      <c r="AC270" s="70" t="s">
        <v>1806</v>
      </c>
      <c r="AD270" s="70" t="s">
        <v>1146</v>
      </c>
      <c r="AE270" s="82" t="s">
        <v>2488</v>
      </c>
      <c r="AF270" s="70" t="s">
        <v>1171</v>
      </c>
      <c r="AG270" s="70" t="s">
        <v>1159</v>
      </c>
      <c r="AH270" s="70" t="s">
        <v>3280</v>
      </c>
      <c r="AI270" s="70" t="s">
        <v>644</v>
      </c>
      <c r="AJ270" s="70" t="s">
        <v>18</v>
      </c>
      <c r="AK270" s="81">
        <v>3</v>
      </c>
      <c r="AL270" s="108" t="s">
        <v>6294</v>
      </c>
      <c r="AM270" t="s">
        <v>1162</v>
      </c>
      <c r="AN270" t="b">
        <f t="shared" si="92"/>
        <v>1</v>
      </c>
    </row>
    <row r="271" spans="1:42" ht="14.4" hidden="1" customHeight="1" x14ac:dyDescent="0.3">
      <c r="A271" s="59" t="str">
        <f t="shared" si="102"/>
        <v>LHR01-FMCG01-SPO-01</v>
      </c>
      <c r="B271" s="70" t="s">
        <v>1170</v>
      </c>
      <c r="C271" s="70" t="s">
        <v>1987</v>
      </c>
      <c r="D271" s="70" t="s">
        <v>1217</v>
      </c>
      <c r="E271" s="70" t="s">
        <v>143</v>
      </c>
      <c r="F271" s="70" t="s">
        <v>1168</v>
      </c>
      <c r="G271" s="70" t="s">
        <v>5631</v>
      </c>
      <c r="H271" s="70" t="s">
        <v>2069</v>
      </c>
      <c r="I271" s="161" t="s">
        <v>4900</v>
      </c>
      <c r="J271" s="70" t="s">
        <v>1213</v>
      </c>
      <c r="K271" s="59" t="s">
        <v>6368</v>
      </c>
      <c r="L271" s="70" t="str">
        <f t="shared" ref="L271:L291" si="104">O271</f>
        <v>0220007</v>
      </c>
      <c r="M271" s="82" t="s">
        <v>4686</v>
      </c>
      <c r="N271" s="70" t="s">
        <v>2687</v>
      </c>
      <c r="O271" s="59" t="s">
        <v>2657</v>
      </c>
      <c r="P271" s="59" t="str">
        <f>O271</f>
        <v>0220007</v>
      </c>
      <c r="Q271" s="163" t="str">
        <f t="shared" si="103"/>
        <v>0220007@gsfmcg.com</v>
      </c>
      <c r="R271" s="59" t="s">
        <v>3410</v>
      </c>
      <c r="S271" s="59" t="s">
        <v>8248</v>
      </c>
      <c r="T271" s="59" t="str">
        <f>TRIM(CONCATENATE(V271," (",S271,")"))</f>
        <v>Ali Raza (LHR-01-PHR)</v>
      </c>
      <c r="U271" s="70" t="s">
        <v>2236</v>
      </c>
      <c r="V271" s="70" t="s">
        <v>7459</v>
      </c>
      <c r="W271" s="70" t="str">
        <f>TRIM(CONCATENATE(K271," - ",AD271," - ",V271))</f>
        <v>LHR01 - SPO - Ali Raza</v>
      </c>
      <c r="X271" s="70" t="s">
        <v>65</v>
      </c>
      <c r="Y271" s="70" t="s">
        <v>6305</v>
      </c>
      <c r="Z271" s="70" t="s">
        <v>774</v>
      </c>
      <c r="AA271" s="171" t="s">
        <v>774</v>
      </c>
      <c r="AB271" s="70" t="s">
        <v>774</v>
      </c>
      <c r="AC271" s="70" t="s">
        <v>1171</v>
      </c>
      <c r="AD271" s="70" t="s">
        <v>163</v>
      </c>
      <c r="AE271" s="82" t="s">
        <v>1162</v>
      </c>
      <c r="AF271" s="70" t="s">
        <v>1171</v>
      </c>
      <c r="AG271" s="70" t="s">
        <v>1159</v>
      </c>
      <c r="AH271" s="70" t="s">
        <v>2241</v>
      </c>
      <c r="AI271" s="70" t="s">
        <v>5271</v>
      </c>
      <c r="AJ271" s="70" t="s">
        <v>65</v>
      </c>
      <c r="AK271" s="70">
        <v>1</v>
      </c>
      <c r="AL271" s="108" t="s">
        <v>6293</v>
      </c>
      <c r="AM271" t="s">
        <v>2657</v>
      </c>
      <c r="AN271" t="b">
        <f t="shared" si="92"/>
        <v>1</v>
      </c>
    </row>
    <row r="272" spans="1:42" ht="14.4" hidden="1" customHeight="1" x14ac:dyDescent="0.3">
      <c r="A272" s="59" t="str">
        <f t="shared" si="102"/>
        <v>LHR01-FMCG01-SPO-02</v>
      </c>
      <c r="B272" s="70" t="s">
        <v>1170</v>
      </c>
      <c r="C272" s="70" t="s">
        <v>1987</v>
      </c>
      <c r="D272" s="70" t="s">
        <v>1217</v>
      </c>
      <c r="E272" s="70" t="s">
        <v>143</v>
      </c>
      <c r="F272" s="70" t="s">
        <v>1168</v>
      </c>
      <c r="G272" s="70" t="s">
        <v>5631</v>
      </c>
      <c r="H272" s="70" t="s">
        <v>2069</v>
      </c>
      <c r="I272" s="161" t="s">
        <v>4900</v>
      </c>
      <c r="J272" s="70" t="s">
        <v>1213</v>
      </c>
      <c r="K272" s="59" t="s">
        <v>6368</v>
      </c>
      <c r="L272" s="70" t="str">
        <f t="shared" si="104"/>
        <v>0213005</v>
      </c>
      <c r="M272" s="82" t="s">
        <v>4686</v>
      </c>
      <c r="N272" s="70" t="s">
        <v>2687</v>
      </c>
      <c r="O272" s="59" t="s">
        <v>2609</v>
      </c>
      <c r="P272" s="59" t="str">
        <f>O272</f>
        <v>0213005</v>
      </c>
      <c r="Q272" s="163" t="str">
        <f t="shared" si="103"/>
        <v>0213005@gsfmcg.com</v>
      </c>
      <c r="R272" s="59" t="s">
        <v>2608</v>
      </c>
      <c r="S272" s="59" t="s">
        <v>8249</v>
      </c>
      <c r="T272" s="59" t="str">
        <f>TRIM(CONCATENATE(V272," (",S272,")"))</f>
        <v>M. Zohaib (LHR-02-PHR)</v>
      </c>
      <c r="U272" s="70" t="s">
        <v>2237</v>
      </c>
      <c r="V272" s="70" t="s">
        <v>7594</v>
      </c>
      <c r="W272" s="70" t="str">
        <f>TRIM(CONCATENATE(K272," - ",AD272," - ",V272))</f>
        <v>LHR01 - SPO - M. Zohaib</v>
      </c>
      <c r="X272" s="70" t="s">
        <v>65</v>
      </c>
      <c r="Y272" s="70" t="s">
        <v>6305</v>
      </c>
      <c r="Z272" s="70" t="s">
        <v>774</v>
      </c>
      <c r="AA272" s="171" t="s">
        <v>774</v>
      </c>
      <c r="AB272" s="70" t="s">
        <v>774</v>
      </c>
      <c r="AC272" s="70" t="s">
        <v>1171</v>
      </c>
      <c r="AD272" s="70" t="s">
        <v>163</v>
      </c>
      <c r="AE272" s="82" t="s">
        <v>1162</v>
      </c>
      <c r="AF272" s="70" t="s">
        <v>1171</v>
      </c>
      <c r="AG272" s="70" t="s">
        <v>1159</v>
      </c>
      <c r="AH272" s="70" t="s">
        <v>2241</v>
      </c>
      <c r="AI272" s="70" t="s">
        <v>5271</v>
      </c>
      <c r="AJ272" s="70" t="s">
        <v>65</v>
      </c>
      <c r="AK272" s="70">
        <v>1</v>
      </c>
      <c r="AL272" s="108" t="s">
        <v>6293</v>
      </c>
      <c r="AM272" t="e">
        <v>#N/A</v>
      </c>
      <c r="AN272" t="e">
        <f t="shared" si="92"/>
        <v>#N/A</v>
      </c>
    </row>
    <row r="273" spans="1:42" ht="14.4" hidden="1" customHeight="1" x14ac:dyDescent="0.3">
      <c r="A273" s="59" t="str">
        <f t="shared" si="102"/>
        <v>LHR01-FMCG01-SPO-03</v>
      </c>
      <c r="B273" s="70" t="s">
        <v>1170</v>
      </c>
      <c r="C273" s="70" t="s">
        <v>1987</v>
      </c>
      <c r="D273" s="70" t="s">
        <v>1217</v>
      </c>
      <c r="E273" s="70" t="s">
        <v>143</v>
      </c>
      <c r="F273" s="70" t="s">
        <v>1168</v>
      </c>
      <c r="G273" s="70" t="s">
        <v>5631</v>
      </c>
      <c r="H273" s="70" t="s">
        <v>2069</v>
      </c>
      <c r="I273" s="161" t="s">
        <v>4900</v>
      </c>
      <c r="J273" s="70" t="s">
        <v>1213</v>
      </c>
      <c r="K273" s="59" t="s">
        <v>6368</v>
      </c>
      <c r="L273" s="70" t="str">
        <f t="shared" si="104"/>
        <v>0220002</v>
      </c>
      <c r="M273" s="82" t="s">
        <v>4686</v>
      </c>
      <c r="N273" s="70" t="s">
        <v>2687</v>
      </c>
      <c r="O273" s="59" t="s">
        <v>2653</v>
      </c>
      <c r="P273" s="59" t="str">
        <f>O273</f>
        <v>0220002</v>
      </c>
      <c r="Q273" s="163" t="str">
        <f t="shared" si="103"/>
        <v>0220002@gsfmcg.com</v>
      </c>
      <c r="R273" s="59" t="s">
        <v>2607</v>
      </c>
      <c r="S273" s="59" t="s">
        <v>8250</v>
      </c>
      <c r="T273" s="59" t="str">
        <f>TRIM(CONCATENATE(V273," (",S273,")"))</f>
        <v>Ahmed Ali (LHR-03-PHR)</v>
      </c>
      <c r="U273" s="70" t="s">
        <v>2238</v>
      </c>
      <c r="V273" s="70" t="s">
        <v>5540</v>
      </c>
      <c r="W273" s="70" t="str">
        <f>TRIM(CONCATENATE(K273," - ",AD273," - ",V273))</f>
        <v>LHR01 - SPO - Ahmed Ali</v>
      </c>
      <c r="X273" s="70" t="s">
        <v>65</v>
      </c>
      <c r="Y273" s="70" t="s">
        <v>6305</v>
      </c>
      <c r="Z273" s="70" t="s">
        <v>774</v>
      </c>
      <c r="AA273" s="171" t="s">
        <v>774</v>
      </c>
      <c r="AB273" s="70" t="s">
        <v>774</v>
      </c>
      <c r="AC273" s="70" t="s">
        <v>1171</v>
      </c>
      <c r="AD273" s="70" t="s">
        <v>163</v>
      </c>
      <c r="AE273" s="82" t="s">
        <v>1162</v>
      </c>
      <c r="AF273" s="70" t="s">
        <v>1171</v>
      </c>
      <c r="AG273" s="70" t="s">
        <v>1159</v>
      </c>
      <c r="AH273" s="70" t="s">
        <v>2241</v>
      </c>
      <c r="AI273" s="70" t="s">
        <v>5271</v>
      </c>
      <c r="AJ273" s="70" t="s">
        <v>65</v>
      </c>
      <c r="AK273" s="70">
        <v>1</v>
      </c>
      <c r="AL273" s="108" t="s">
        <v>6293</v>
      </c>
      <c r="AM273" t="e">
        <v>#N/A</v>
      </c>
      <c r="AN273" t="e">
        <f t="shared" si="92"/>
        <v>#N/A</v>
      </c>
    </row>
    <row r="274" spans="1:42" ht="14.4" hidden="1" customHeight="1" x14ac:dyDescent="0.3">
      <c r="A274" s="59" t="str">
        <f t="shared" si="102"/>
        <v>LHR01-FMCG01-SPO-04</v>
      </c>
      <c r="B274" s="70" t="s">
        <v>1170</v>
      </c>
      <c r="C274" s="70" t="s">
        <v>1987</v>
      </c>
      <c r="D274" s="70" t="s">
        <v>1217</v>
      </c>
      <c r="E274" s="70" t="s">
        <v>143</v>
      </c>
      <c r="F274" s="70" t="s">
        <v>1168</v>
      </c>
      <c r="G274" s="70" t="s">
        <v>5631</v>
      </c>
      <c r="H274" s="70" t="s">
        <v>2069</v>
      </c>
      <c r="I274" s="161" t="s">
        <v>4900</v>
      </c>
      <c r="J274" s="70" t="s">
        <v>1213</v>
      </c>
      <c r="K274" s="59" t="s">
        <v>6368</v>
      </c>
      <c r="L274" s="70" t="str">
        <f t="shared" si="104"/>
        <v>0214001</v>
      </c>
      <c r="M274" s="82" t="s">
        <v>4686</v>
      </c>
      <c r="N274" s="70" t="s">
        <v>2687</v>
      </c>
      <c r="O274" s="82" t="s">
        <v>2600</v>
      </c>
      <c r="P274" s="59" t="str">
        <f>O274</f>
        <v>0214001</v>
      </c>
      <c r="Q274" s="163" t="str">
        <f t="shared" si="103"/>
        <v>0214001@gsfmcg.com</v>
      </c>
      <c r="R274" s="59">
        <v>12345</v>
      </c>
      <c r="S274" s="59" t="s">
        <v>8251</v>
      </c>
      <c r="T274" s="59" t="str">
        <f>TRIM(CONCATENATE(V274," (",S274,")"))</f>
        <v>Ali Hasnain (LHR-04-PHR)</v>
      </c>
      <c r="U274" s="70" t="s">
        <v>2239</v>
      </c>
      <c r="V274" s="70" t="s">
        <v>7611</v>
      </c>
      <c r="W274" s="70" t="str">
        <f>TRIM(CONCATENATE(K274," - ",AD274," - ",V274))</f>
        <v>LHR01 - SPO - Ali Hasnain</v>
      </c>
      <c r="X274" s="70" t="s">
        <v>65</v>
      </c>
      <c r="Y274" s="70" t="s">
        <v>6305</v>
      </c>
      <c r="Z274" s="70" t="s">
        <v>774</v>
      </c>
      <c r="AA274" s="171" t="s">
        <v>774</v>
      </c>
      <c r="AB274" s="70" t="s">
        <v>774</v>
      </c>
      <c r="AC274" s="70" t="s">
        <v>1171</v>
      </c>
      <c r="AD274" s="70" t="s">
        <v>163</v>
      </c>
      <c r="AE274" s="82" t="s">
        <v>1162</v>
      </c>
      <c r="AF274" s="70" t="s">
        <v>1171</v>
      </c>
      <c r="AG274" s="70" t="s">
        <v>1159</v>
      </c>
      <c r="AH274" s="70" t="s">
        <v>2241</v>
      </c>
      <c r="AI274" s="70" t="s">
        <v>5271</v>
      </c>
      <c r="AJ274" s="70" t="s">
        <v>65</v>
      </c>
      <c r="AK274" s="70">
        <v>1</v>
      </c>
      <c r="AL274" s="108" t="s">
        <v>6293</v>
      </c>
      <c r="AM274" t="e">
        <v>#N/A</v>
      </c>
      <c r="AN274" t="e">
        <f t="shared" si="92"/>
        <v>#N/A</v>
      </c>
    </row>
    <row r="275" spans="1:42" ht="14.4" hidden="1" customHeight="1" x14ac:dyDescent="0.3">
      <c r="A275" s="59" t="str">
        <f t="shared" si="102"/>
        <v>LHR01-FMCG-SPO-00</v>
      </c>
      <c r="B275" s="70" t="s">
        <v>1171</v>
      </c>
      <c r="C275" s="70" t="s">
        <v>3078</v>
      </c>
      <c r="D275" s="70" t="s">
        <v>1217</v>
      </c>
      <c r="E275" s="70" t="s">
        <v>143</v>
      </c>
      <c r="F275" s="70" t="s">
        <v>1168</v>
      </c>
      <c r="G275" s="70" t="s">
        <v>5631</v>
      </c>
      <c r="H275" s="70" t="s">
        <v>2069</v>
      </c>
      <c r="I275" s="161" t="s">
        <v>4900</v>
      </c>
      <c r="J275" s="70" t="s">
        <v>1213</v>
      </c>
      <c r="K275" s="59" t="s">
        <v>6368</v>
      </c>
      <c r="L275" s="70" t="str">
        <f t="shared" si="104"/>
        <v>0213007</v>
      </c>
      <c r="M275" s="82" t="s">
        <v>4686</v>
      </c>
      <c r="N275" s="70" t="s">
        <v>2687</v>
      </c>
      <c r="O275" s="59" t="s">
        <v>2604</v>
      </c>
      <c r="P275" s="59" t="str">
        <f>O275</f>
        <v>0213007</v>
      </c>
      <c r="Q275" s="163" t="str">
        <f t="shared" si="103"/>
        <v>0213007@gsfmcg.com</v>
      </c>
      <c r="R275" s="59" t="s">
        <v>2604</v>
      </c>
      <c r="S275" s="59" t="s">
        <v>5238</v>
      </c>
      <c r="T275" s="59" t="str">
        <f>TRIM(CONCATENATE(W275))</f>
        <v>LHR01 - FMCG Unmapped</v>
      </c>
      <c r="U275" s="70" t="s">
        <v>3394</v>
      </c>
      <c r="V275" s="70" t="s">
        <v>5921</v>
      </c>
      <c r="W275" s="70" t="str">
        <f>TRIM(CONCATENATE(K275," - ",V275))</f>
        <v>LHR01 - FMCG Unmapped</v>
      </c>
      <c r="X275" s="70" t="s">
        <v>65</v>
      </c>
      <c r="Y275" s="70" t="s">
        <v>774</v>
      </c>
      <c r="Z275" s="70" t="s">
        <v>774</v>
      </c>
      <c r="AA275" s="171" t="s">
        <v>774</v>
      </c>
      <c r="AB275" s="70" t="s">
        <v>774</v>
      </c>
      <c r="AC275" s="70" t="s">
        <v>1171</v>
      </c>
      <c r="AD275" s="70" t="s">
        <v>163</v>
      </c>
      <c r="AE275" s="82" t="s">
        <v>1162</v>
      </c>
      <c r="AF275" s="70" t="s">
        <v>1171</v>
      </c>
      <c r="AG275" s="70" t="s">
        <v>1159</v>
      </c>
      <c r="AH275" s="70" t="s">
        <v>2241</v>
      </c>
      <c r="AI275" s="70" t="s">
        <v>5271</v>
      </c>
      <c r="AJ275" s="70" t="s">
        <v>65</v>
      </c>
      <c r="AK275" s="70">
        <v>0</v>
      </c>
      <c r="AL275" s="108" t="s">
        <v>5606</v>
      </c>
      <c r="AM275" t="s">
        <v>2604</v>
      </c>
      <c r="AN275" t="b">
        <f t="shared" si="92"/>
        <v>1</v>
      </c>
      <c r="AP275" t="s">
        <v>8085</v>
      </c>
    </row>
    <row r="276" spans="1:42" ht="14.4" hidden="1" customHeight="1" x14ac:dyDescent="0.3">
      <c r="A276" s="59" t="str">
        <f t="shared" si="102"/>
        <v>LHR01-FMCG01-ASM-01</v>
      </c>
      <c r="B276" s="70" t="s">
        <v>1170</v>
      </c>
      <c r="C276" s="70" t="s">
        <v>1987</v>
      </c>
      <c r="D276" s="70" t="s">
        <v>1217</v>
      </c>
      <c r="E276" s="70" t="s">
        <v>143</v>
      </c>
      <c r="F276" s="70" t="s">
        <v>1168</v>
      </c>
      <c r="G276" s="70" t="s">
        <v>5631</v>
      </c>
      <c r="H276" s="70" t="s">
        <v>2069</v>
      </c>
      <c r="I276" s="161" t="s">
        <v>4900</v>
      </c>
      <c r="J276" s="70" t="s">
        <v>1213</v>
      </c>
      <c r="K276" s="59" t="s">
        <v>6368</v>
      </c>
      <c r="L276" s="70" t="str">
        <f t="shared" si="104"/>
        <v>02130</v>
      </c>
      <c r="M276" s="82" t="s">
        <v>4686</v>
      </c>
      <c r="N276" s="70" t="s">
        <v>2687</v>
      </c>
      <c r="O276" s="59" t="s">
        <v>2767</v>
      </c>
      <c r="P276" s="59" t="str">
        <f>O275</f>
        <v>0213007</v>
      </c>
      <c r="Q276" s="163" t="str">
        <f t="shared" si="103"/>
        <v>02130@gsfmcg.com</v>
      </c>
      <c r="R276" s="59" t="s">
        <v>2767</v>
      </c>
      <c r="S276" s="59" t="s">
        <v>3329</v>
      </c>
      <c r="T276" s="59" t="str">
        <f>V276</f>
        <v>M. Haseeb</v>
      </c>
      <c r="U276" s="70" t="s">
        <v>2241</v>
      </c>
      <c r="V276" s="70" t="s">
        <v>5271</v>
      </c>
      <c r="W276" s="70" t="str">
        <f t="shared" ref="W276:W289" si="105">TRIM(CONCATENATE(K276," - ",AD276," - ",V276))</f>
        <v>LHR01 - ASM - M. Haseeb</v>
      </c>
      <c r="X276" s="70" t="s">
        <v>65</v>
      </c>
      <c r="Y276" s="70" t="s">
        <v>774</v>
      </c>
      <c r="Z276" s="70" t="s">
        <v>6523</v>
      </c>
      <c r="AA276" s="171">
        <v>43818</v>
      </c>
      <c r="AB276" s="70" t="s">
        <v>774</v>
      </c>
      <c r="AC276" s="70" t="s">
        <v>1219</v>
      </c>
      <c r="AD276" s="70" t="s">
        <v>1028</v>
      </c>
      <c r="AE276" s="82" t="s">
        <v>3414</v>
      </c>
      <c r="AF276" s="70" t="s">
        <v>1171</v>
      </c>
      <c r="AG276" s="70" t="s">
        <v>1159</v>
      </c>
      <c r="AH276" s="70" t="s">
        <v>3281</v>
      </c>
      <c r="AI276" s="70" t="s">
        <v>7588</v>
      </c>
      <c r="AJ276" s="70" t="s">
        <v>65</v>
      </c>
      <c r="AK276" s="70">
        <v>2</v>
      </c>
      <c r="AL276" s="108" t="s">
        <v>6294</v>
      </c>
      <c r="AM276" t="e">
        <v>#N/A</v>
      </c>
      <c r="AN276" t="e">
        <f t="shared" si="92"/>
        <v>#N/A</v>
      </c>
      <c r="AP276" t="s">
        <v>8085</v>
      </c>
    </row>
    <row r="277" spans="1:42" ht="14.4" hidden="1" customHeight="1" x14ac:dyDescent="0.3">
      <c r="A277" s="59" t="str">
        <f t="shared" ref="A277:A283" si="106">U277</f>
        <v>LHR02-FMCG01-SPO-01</v>
      </c>
      <c r="B277" s="70" t="s">
        <v>1170</v>
      </c>
      <c r="C277" s="70" t="s">
        <v>1987</v>
      </c>
      <c r="D277" s="70" t="s">
        <v>1217</v>
      </c>
      <c r="E277" s="70" t="s">
        <v>143</v>
      </c>
      <c r="F277" s="70" t="s">
        <v>1168</v>
      </c>
      <c r="G277" s="70" t="s">
        <v>5631</v>
      </c>
      <c r="H277" s="70" t="s">
        <v>2071</v>
      </c>
      <c r="I277" s="161" t="s">
        <v>4900</v>
      </c>
      <c r="J277" s="70" t="s">
        <v>1214</v>
      </c>
      <c r="K277" s="59" t="s">
        <v>6369</v>
      </c>
      <c r="L277" s="70" t="str">
        <f t="shared" ref="L277:L283" si="107">O277</f>
        <v>0214009</v>
      </c>
      <c r="M277" s="82" t="s">
        <v>4686</v>
      </c>
      <c r="N277" s="70" t="s">
        <v>2687</v>
      </c>
      <c r="O277" s="59" t="s">
        <v>3410</v>
      </c>
      <c r="P277" s="59" t="str">
        <f t="shared" ref="P277:P282" si="108">O277</f>
        <v>0214009</v>
      </c>
      <c r="Q277" s="163" t="str">
        <f t="shared" ref="Q277:Q283" si="109">CONCATENATE(O277,"@gsfmcg.com")</f>
        <v>0214009@gsfmcg.com</v>
      </c>
      <c r="R277" s="59" t="s">
        <v>2601</v>
      </c>
      <c r="S277" s="59" t="s">
        <v>335</v>
      </c>
      <c r="T277" s="59" t="str">
        <f>TRIM(CONCATENATE(V277," (",S277,")"))</f>
        <v>Ali Naqi Shah (LHR-05)</v>
      </c>
      <c r="U277" s="70" t="s">
        <v>2243</v>
      </c>
      <c r="V277" s="70" t="s">
        <v>8253</v>
      </c>
      <c r="W277" s="70" t="str">
        <f>TRIM(CONCATENATE(K277," - ",AD277," - ",V277))</f>
        <v>LHR02 - SPO - Ali Naqi Shah</v>
      </c>
      <c r="X277" s="70" t="s">
        <v>65</v>
      </c>
      <c r="Y277" s="70" t="s">
        <v>6305</v>
      </c>
      <c r="Z277" s="70" t="s">
        <v>774</v>
      </c>
      <c r="AA277" s="171" t="s">
        <v>774</v>
      </c>
      <c r="AB277" s="70" t="s">
        <v>774</v>
      </c>
      <c r="AC277" s="70" t="s">
        <v>1171</v>
      </c>
      <c r="AD277" s="70" t="s">
        <v>163</v>
      </c>
      <c r="AE277" s="82" t="s">
        <v>1162</v>
      </c>
      <c r="AF277" s="70" t="s">
        <v>1171</v>
      </c>
      <c r="AG277" s="70" t="s">
        <v>1159</v>
      </c>
      <c r="AH277" s="70" t="s">
        <v>3198</v>
      </c>
      <c r="AI277" s="70" t="s">
        <v>3197</v>
      </c>
      <c r="AJ277" s="70" t="s">
        <v>65</v>
      </c>
      <c r="AK277" s="70">
        <v>1</v>
      </c>
      <c r="AL277" s="108" t="s">
        <v>6293</v>
      </c>
      <c r="AM277" t="e">
        <v>#N/A</v>
      </c>
      <c r="AN277" t="e">
        <f t="shared" ref="AN277:AN283" si="110">AM277=O277</f>
        <v>#N/A</v>
      </c>
    </row>
    <row r="278" spans="1:42" ht="14.4" hidden="1" customHeight="1" x14ac:dyDescent="0.3">
      <c r="A278" s="59" t="str">
        <f t="shared" si="106"/>
        <v>LHR02-FMCG01-SPO-02</v>
      </c>
      <c r="B278" s="70" t="s">
        <v>1170</v>
      </c>
      <c r="C278" s="70" t="s">
        <v>1987</v>
      </c>
      <c r="D278" s="70" t="s">
        <v>1217</v>
      </c>
      <c r="E278" s="70" t="s">
        <v>143</v>
      </c>
      <c r="F278" s="70" t="s">
        <v>1168</v>
      </c>
      <c r="G278" s="70" t="s">
        <v>5631</v>
      </c>
      <c r="H278" s="70" t="s">
        <v>2071</v>
      </c>
      <c r="I278" s="161" t="s">
        <v>4900</v>
      </c>
      <c r="J278" s="70" t="s">
        <v>1214</v>
      </c>
      <c r="K278" s="59" t="s">
        <v>6369</v>
      </c>
      <c r="L278" s="70" t="str">
        <f t="shared" si="107"/>
        <v>0213004</v>
      </c>
      <c r="M278" s="82" t="s">
        <v>4686</v>
      </c>
      <c r="N278" s="70" t="s">
        <v>2687</v>
      </c>
      <c r="O278" s="59" t="s">
        <v>2608</v>
      </c>
      <c r="P278" s="59" t="str">
        <f t="shared" si="108"/>
        <v>0213004</v>
      </c>
      <c r="Q278" s="163" t="str">
        <f t="shared" si="109"/>
        <v>0213004@gsfmcg.com</v>
      </c>
      <c r="R278" s="59" t="s">
        <v>2602</v>
      </c>
      <c r="S278" s="59" t="s">
        <v>337</v>
      </c>
      <c r="T278" s="59" t="str">
        <f>TRIM(CONCATENATE(V278," (",S278,")"))</f>
        <v>Ameen Ehtisham Elahi (LHR-06)</v>
      </c>
      <c r="U278" s="70" t="s">
        <v>2244</v>
      </c>
      <c r="V278" s="70" t="s">
        <v>8736</v>
      </c>
      <c r="W278" s="70" t="str">
        <f>TRIM(CONCATENATE(K278," - ",AD278," - ",V278))</f>
        <v>LHR02 - SPO - Ameen Ehtisham Elahi</v>
      </c>
      <c r="X278" s="70" t="s">
        <v>65</v>
      </c>
      <c r="Y278" s="70" t="s">
        <v>6305</v>
      </c>
      <c r="Z278" s="70" t="s">
        <v>774</v>
      </c>
      <c r="AA278" s="171" t="s">
        <v>774</v>
      </c>
      <c r="AB278" s="70" t="s">
        <v>774</v>
      </c>
      <c r="AC278" s="70" t="s">
        <v>1171</v>
      </c>
      <c r="AD278" s="70" t="s">
        <v>163</v>
      </c>
      <c r="AE278" s="82" t="s">
        <v>1162</v>
      </c>
      <c r="AF278" s="70" t="s">
        <v>1171</v>
      </c>
      <c r="AG278" s="70" t="s">
        <v>1159</v>
      </c>
      <c r="AH278" s="70" t="s">
        <v>3198</v>
      </c>
      <c r="AI278" s="70" t="s">
        <v>3197</v>
      </c>
      <c r="AJ278" s="70" t="s">
        <v>65</v>
      </c>
      <c r="AK278" s="70">
        <v>1</v>
      </c>
      <c r="AL278" s="108" t="s">
        <v>6293</v>
      </c>
      <c r="AM278" t="e">
        <v>#N/A</v>
      </c>
      <c r="AN278" t="e">
        <f t="shared" si="110"/>
        <v>#N/A</v>
      </c>
    </row>
    <row r="279" spans="1:42" ht="14.4" hidden="1" customHeight="1" x14ac:dyDescent="0.3">
      <c r="A279" s="59" t="str">
        <f t="shared" si="106"/>
        <v>LHR02-FMCG01-SPO-03</v>
      </c>
      <c r="B279" s="70" t="s">
        <v>1170</v>
      </c>
      <c r="C279" s="70" t="s">
        <v>1987</v>
      </c>
      <c r="D279" s="70" t="s">
        <v>1217</v>
      </c>
      <c r="E279" s="70" t="s">
        <v>143</v>
      </c>
      <c r="F279" s="70" t="s">
        <v>1168</v>
      </c>
      <c r="G279" s="70" t="s">
        <v>5631</v>
      </c>
      <c r="H279" s="70" t="s">
        <v>2071</v>
      </c>
      <c r="I279" s="161" t="s">
        <v>4900</v>
      </c>
      <c r="J279" s="70" t="s">
        <v>1214</v>
      </c>
      <c r="K279" s="59" t="s">
        <v>6369</v>
      </c>
      <c r="L279" s="70" t="str">
        <f t="shared" si="107"/>
        <v>0213003</v>
      </c>
      <c r="M279" s="82" t="s">
        <v>4686</v>
      </c>
      <c r="N279" s="70" t="s">
        <v>2687</v>
      </c>
      <c r="O279" s="59" t="s">
        <v>2607</v>
      </c>
      <c r="P279" s="59" t="str">
        <f t="shared" si="108"/>
        <v>0213003</v>
      </c>
      <c r="Q279" s="163" t="str">
        <f t="shared" si="109"/>
        <v>0213003@gsfmcg.com</v>
      </c>
      <c r="R279" s="59" t="s">
        <v>2657</v>
      </c>
      <c r="S279" s="59" t="s">
        <v>340</v>
      </c>
      <c r="T279" s="59" t="str">
        <f>TRIM(CONCATENATE(V279," (",S279,")"))</f>
        <v>Vacant LHR-07 (LHR-07)</v>
      </c>
      <c r="U279" s="70" t="s">
        <v>2245</v>
      </c>
      <c r="V279" s="70" t="s">
        <v>8737</v>
      </c>
      <c r="W279" s="70" t="str">
        <f>TRIM(CONCATENATE(K279," - ",AD279," - ",V279))</f>
        <v>LHR02 - SPO - Vacant LHR-07</v>
      </c>
      <c r="X279" s="70" t="s">
        <v>65</v>
      </c>
      <c r="Y279" s="70" t="s">
        <v>6305</v>
      </c>
      <c r="Z279" s="70" t="s">
        <v>774</v>
      </c>
      <c r="AA279" s="171" t="s">
        <v>774</v>
      </c>
      <c r="AB279" s="70" t="s">
        <v>774</v>
      </c>
      <c r="AC279" s="70" t="s">
        <v>1171</v>
      </c>
      <c r="AD279" s="70" t="s">
        <v>163</v>
      </c>
      <c r="AE279" s="82" t="s">
        <v>1162</v>
      </c>
      <c r="AF279" s="70" t="s">
        <v>1171</v>
      </c>
      <c r="AG279" s="70" t="s">
        <v>1159</v>
      </c>
      <c r="AH279" s="70" t="s">
        <v>3198</v>
      </c>
      <c r="AI279" s="70" t="s">
        <v>3197</v>
      </c>
      <c r="AJ279" s="70" t="s">
        <v>65</v>
      </c>
      <c r="AK279" s="70">
        <v>1</v>
      </c>
      <c r="AL279" s="108" t="s">
        <v>6293</v>
      </c>
      <c r="AM279" t="e">
        <v>#N/A</v>
      </c>
      <c r="AN279" t="e">
        <f t="shared" si="110"/>
        <v>#N/A</v>
      </c>
    </row>
    <row r="280" spans="1:42" ht="14.4" hidden="1" customHeight="1" x14ac:dyDescent="0.3">
      <c r="A280" s="59" t="str">
        <f t="shared" si="106"/>
        <v>LHR02-FMCG02-SPO-01</v>
      </c>
      <c r="B280" s="70" t="s">
        <v>1195</v>
      </c>
      <c r="C280" s="70" t="s">
        <v>1988</v>
      </c>
      <c r="D280" s="70" t="s">
        <v>1217</v>
      </c>
      <c r="E280" s="70" t="s">
        <v>143</v>
      </c>
      <c r="F280" s="70" t="s">
        <v>1168</v>
      </c>
      <c r="G280" s="70" t="s">
        <v>5631</v>
      </c>
      <c r="H280" s="70" t="s">
        <v>2071</v>
      </c>
      <c r="I280" s="161" t="s">
        <v>4900</v>
      </c>
      <c r="J280" s="70" t="s">
        <v>1214</v>
      </c>
      <c r="K280" s="59" t="s">
        <v>6369</v>
      </c>
      <c r="L280" s="70" t="str">
        <f t="shared" si="107"/>
        <v>0213002</v>
      </c>
      <c r="M280" s="82" t="s">
        <v>4686</v>
      </c>
      <c r="N280" s="70" t="s">
        <v>2687</v>
      </c>
      <c r="O280" s="59" t="s">
        <v>2606</v>
      </c>
      <c r="P280" s="59" t="str">
        <f t="shared" si="108"/>
        <v>0213002</v>
      </c>
      <c r="Q280" s="163" t="str">
        <f t="shared" si="109"/>
        <v>0213002@gsfmcg.com</v>
      </c>
      <c r="R280" s="59" t="s">
        <v>3409</v>
      </c>
      <c r="S280" s="59" t="s">
        <v>537</v>
      </c>
      <c r="T280" s="59" t="str">
        <f>TRIM(CONCATENATE(V280," (",S280,")"))</f>
        <v>M. Imran (T-LHR-01)</v>
      </c>
      <c r="U280" s="70" t="s">
        <v>3196</v>
      </c>
      <c r="V280" s="70" t="s">
        <v>1669</v>
      </c>
      <c r="W280" s="70" t="str">
        <f>TRIM(CONCATENATE(K280," - ",AD280," - ",V280))</f>
        <v>LHR02 - SPO - M. Imran</v>
      </c>
      <c r="X280" s="70" t="s">
        <v>65</v>
      </c>
      <c r="Y280" s="70" t="s">
        <v>6305</v>
      </c>
      <c r="Z280" s="70" t="s">
        <v>774</v>
      </c>
      <c r="AA280" s="171" t="s">
        <v>774</v>
      </c>
      <c r="AB280" s="70" t="s">
        <v>774</v>
      </c>
      <c r="AC280" s="70" t="s">
        <v>1171</v>
      </c>
      <c r="AD280" s="70" t="s">
        <v>163</v>
      </c>
      <c r="AE280" s="82" t="s">
        <v>1162</v>
      </c>
      <c r="AF280" s="70" t="s">
        <v>1171</v>
      </c>
      <c r="AG280" s="70" t="s">
        <v>1159</v>
      </c>
      <c r="AH280" s="70" t="s">
        <v>3198</v>
      </c>
      <c r="AI280" s="70" t="s">
        <v>3197</v>
      </c>
      <c r="AJ280" s="70" t="s">
        <v>65</v>
      </c>
      <c r="AK280" s="70">
        <v>1</v>
      </c>
      <c r="AL280" s="108" t="s">
        <v>6293</v>
      </c>
      <c r="AM280" t="e">
        <v>#N/A</v>
      </c>
      <c r="AN280" t="e">
        <f t="shared" si="110"/>
        <v>#N/A</v>
      </c>
    </row>
    <row r="281" spans="1:42" ht="14.4" hidden="1" customHeight="1" x14ac:dyDescent="0.3">
      <c r="A281" s="59" t="str">
        <f t="shared" si="106"/>
        <v>LHR02-FMCG02-SPO-02</v>
      </c>
      <c r="B281" s="70" t="s">
        <v>1195</v>
      </c>
      <c r="C281" s="70" t="s">
        <v>1988</v>
      </c>
      <c r="D281" s="70" t="s">
        <v>1217</v>
      </c>
      <c r="E281" s="70" t="s">
        <v>143</v>
      </c>
      <c r="F281" s="70" t="s">
        <v>1168</v>
      </c>
      <c r="G281" s="70" t="s">
        <v>5631</v>
      </c>
      <c r="H281" s="70" t="s">
        <v>2071</v>
      </c>
      <c r="I281" s="161" t="s">
        <v>4900</v>
      </c>
      <c r="J281" s="70" t="s">
        <v>1214</v>
      </c>
      <c r="K281" s="59" t="s">
        <v>6369</v>
      </c>
      <c r="L281" s="70" t="str">
        <f t="shared" si="107"/>
        <v>0213001</v>
      </c>
      <c r="M281" s="82" t="s">
        <v>4686</v>
      </c>
      <c r="N281" s="70" t="s">
        <v>2687</v>
      </c>
      <c r="O281" s="59" t="s">
        <v>2605</v>
      </c>
      <c r="P281" s="59" t="str">
        <f t="shared" si="108"/>
        <v>0213001</v>
      </c>
      <c r="Q281" s="163" t="str">
        <f t="shared" si="109"/>
        <v>0213001@gsfmcg.com</v>
      </c>
      <c r="R281" s="59" t="s">
        <v>3409</v>
      </c>
      <c r="S281" s="59" t="s">
        <v>539</v>
      </c>
      <c r="T281" s="59" t="str">
        <f>TRIM(CONCATENATE(V281," (",S281,")"))</f>
        <v>Mubashar Iqbal (T-LHR-02)</v>
      </c>
      <c r="U281" s="70" t="s">
        <v>6528</v>
      </c>
      <c r="V281" s="70" t="s">
        <v>8738</v>
      </c>
      <c r="W281" s="70" t="str">
        <f>TRIM(CONCATENATE(K281," - ",AD281," - ",V281))</f>
        <v>LHR02 - SPO - Mubashar Iqbal</v>
      </c>
      <c r="X281" s="70" t="s">
        <v>65</v>
      </c>
      <c r="Y281" s="70" t="s">
        <v>6305</v>
      </c>
      <c r="Z281" s="70" t="s">
        <v>774</v>
      </c>
      <c r="AA281" s="171" t="s">
        <v>774</v>
      </c>
      <c r="AB281" s="70" t="s">
        <v>774</v>
      </c>
      <c r="AC281" s="70" t="s">
        <v>1171</v>
      </c>
      <c r="AD281" s="70" t="s">
        <v>163</v>
      </c>
      <c r="AE281" s="82" t="s">
        <v>1162</v>
      </c>
      <c r="AF281" s="70" t="s">
        <v>1171</v>
      </c>
      <c r="AG281" s="70" t="s">
        <v>1159</v>
      </c>
      <c r="AH281" s="70" t="s">
        <v>3198</v>
      </c>
      <c r="AI281" s="70" t="s">
        <v>3197</v>
      </c>
      <c r="AJ281" s="70" t="s">
        <v>65</v>
      </c>
      <c r="AK281" s="70">
        <v>1</v>
      </c>
      <c r="AL281" s="108" t="s">
        <v>6293</v>
      </c>
      <c r="AM281" t="e">
        <v>#N/A</v>
      </c>
      <c r="AN281" t="e">
        <f t="shared" si="110"/>
        <v>#N/A</v>
      </c>
    </row>
    <row r="282" spans="1:42" ht="14.4" hidden="1" customHeight="1" x14ac:dyDescent="0.3">
      <c r="A282" s="59" t="str">
        <f t="shared" si="106"/>
        <v>LHR02-FMCG-SPO-00</v>
      </c>
      <c r="B282" s="70" t="s">
        <v>1171</v>
      </c>
      <c r="C282" s="70" t="s">
        <v>3078</v>
      </c>
      <c r="D282" s="70" t="s">
        <v>1217</v>
      </c>
      <c r="E282" s="70" t="s">
        <v>143</v>
      </c>
      <c r="F282" s="70" t="s">
        <v>1168</v>
      </c>
      <c r="G282" s="70" t="s">
        <v>5631</v>
      </c>
      <c r="H282" s="70" t="s">
        <v>2071</v>
      </c>
      <c r="I282" s="161" t="s">
        <v>4900</v>
      </c>
      <c r="J282" s="70" t="s">
        <v>1214</v>
      </c>
      <c r="K282" s="59" t="s">
        <v>6369</v>
      </c>
      <c r="L282" s="70" t="str">
        <f t="shared" si="107"/>
        <v>0214006</v>
      </c>
      <c r="M282" s="82" t="s">
        <v>4686</v>
      </c>
      <c r="N282" s="70" t="s">
        <v>2687</v>
      </c>
      <c r="O282" s="59" t="s">
        <v>2610</v>
      </c>
      <c r="P282" s="59" t="str">
        <f t="shared" si="108"/>
        <v>0214006</v>
      </c>
      <c r="Q282" s="163" t="str">
        <f t="shared" si="109"/>
        <v>0214006@gsfmcg.com</v>
      </c>
      <c r="R282" s="59" t="s">
        <v>2610</v>
      </c>
      <c r="S282" s="59" t="s">
        <v>5238</v>
      </c>
      <c r="T282" s="59" t="str">
        <f>TRIM(CONCATENATE(W282))</f>
        <v>LHR02 - FMCG Unmapped</v>
      </c>
      <c r="U282" s="70" t="s">
        <v>3395</v>
      </c>
      <c r="V282" s="70" t="s">
        <v>5921</v>
      </c>
      <c r="W282" s="70" t="str">
        <f>TRIM(CONCATENATE(K282," - ",V282))</f>
        <v>LHR02 - FMCG Unmapped</v>
      </c>
      <c r="X282" s="70" t="s">
        <v>65</v>
      </c>
      <c r="Y282" s="70" t="s">
        <v>774</v>
      </c>
      <c r="Z282" s="70" t="s">
        <v>774</v>
      </c>
      <c r="AA282" s="171" t="s">
        <v>774</v>
      </c>
      <c r="AB282" s="70" t="s">
        <v>774</v>
      </c>
      <c r="AC282" s="70" t="s">
        <v>1171</v>
      </c>
      <c r="AD282" s="70" t="s">
        <v>163</v>
      </c>
      <c r="AE282" s="82" t="s">
        <v>1162</v>
      </c>
      <c r="AF282" s="70" t="s">
        <v>1171</v>
      </c>
      <c r="AG282" s="70" t="s">
        <v>1159</v>
      </c>
      <c r="AH282" s="70" t="s">
        <v>3198</v>
      </c>
      <c r="AI282" s="70" t="s">
        <v>3197</v>
      </c>
      <c r="AJ282" s="70" t="s">
        <v>65</v>
      </c>
      <c r="AK282" s="70">
        <v>0</v>
      </c>
      <c r="AL282" s="108" t="s">
        <v>5606</v>
      </c>
      <c r="AM282" t="s">
        <v>2610</v>
      </c>
      <c r="AN282" t="b">
        <f t="shared" si="110"/>
        <v>1</v>
      </c>
      <c r="AP282" t="s">
        <v>8085</v>
      </c>
    </row>
    <row r="283" spans="1:42" ht="14.4" hidden="1" customHeight="1" x14ac:dyDescent="0.3">
      <c r="A283" s="59" t="str">
        <f t="shared" si="106"/>
        <v>LHR02-FMCG-ASM-01</v>
      </c>
      <c r="B283" s="70" t="s">
        <v>1171</v>
      </c>
      <c r="C283" s="70" t="s">
        <v>3078</v>
      </c>
      <c r="D283" s="70" t="s">
        <v>1217</v>
      </c>
      <c r="E283" s="70" t="s">
        <v>143</v>
      </c>
      <c r="F283" s="70" t="s">
        <v>1168</v>
      </c>
      <c r="G283" s="70" t="s">
        <v>5631</v>
      </c>
      <c r="H283" s="70" t="s">
        <v>2071</v>
      </c>
      <c r="I283" s="161" t="s">
        <v>4900</v>
      </c>
      <c r="J283" s="70" t="s">
        <v>1214</v>
      </c>
      <c r="K283" s="59" t="s">
        <v>6369</v>
      </c>
      <c r="L283" s="70" t="str">
        <f t="shared" si="107"/>
        <v>02140</v>
      </c>
      <c r="M283" s="82" t="s">
        <v>4686</v>
      </c>
      <c r="N283" s="70" t="s">
        <v>2687</v>
      </c>
      <c r="O283" s="59" t="s">
        <v>2766</v>
      </c>
      <c r="P283" s="59" t="str">
        <f>O282</f>
        <v>0214006</v>
      </c>
      <c r="Q283" s="163" t="str">
        <f t="shared" si="109"/>
        <v>02140@gsfmcg.com</v>
      </c>
      <c r="R283" s="59" t="s">
        <v>2766</v>
      </c>
      <c r="S283" s="59" t="s">
        <v>7830</v>
      </c>
      <c r="T283" s="59" t="str">
        <f>V283</f>
        <v>Shan Irfan</v>
      </c>
      <c r="U283" s="70" t="s">
        <v>3198</v>
      </c>
      <c r="V283" s="70" t="s">
        <v>3197</v>
      </c>
      <c r="W283" s="70" t="str">
        <f>TRIM(CONCATENATE(K283," - ",AD283," - ",V283))</f>
        <v>LHR02 - ASM - Shan Irfan</v>
      </c>
      <c r="X283" s="70" t="s">
        <v>65</v>
      </c>
      <c r="Y283" s="70" t="s">
        <v>774</v>
      </c>
      <c r="Z283" s="70" t="s">
        <v>6534</v>
      </c>
      <c r="AA283" s="171">
        <v>42410</v>
      </c>
      <c r="AB283" s="70" t="s">
        <v>774</v>
      </c>
      <c r="AC283" s="70" t="s">
        <v>1219</v>
      </c>
      <c r="AD283" s="70" t="s">
        <v>1028</v>
      </c>
      <c r="AE283" s="82" t="s">
        <v>3414</v>
      </c>
      <c r="AF283" s="70" t="s">
        <v>1171</v>
      </c>
      <c r="AG283" s="70" t="s">
        <v>1159</v>
      </c>
      <c r="AH283" s="70" t="s">
        <v>3281</v>
      </c>
      <c r="AI283" s="70" t="s">
        <v>7588</v>
      </c>
      <c r="AJ283" s="70" t="s">
        <v>65</v>
      </c>
      <c r="AK283" s="70">
        <v>2</v>
      </c>
      <c r="AL283" s="108" t="s">
        <v>6294</v>
      </c>
      <c r="AM283" t="e">
        <v>#N/A</v>
      </c>
      <c r="AN283" t="e">
        <f t="shared" si="110"/>
        <v>#N/A</v>
      </c>
      <c r="AP283" t="s">
        <v>8085</v>
      </c>
    </row>
    <row r="284" spans="1:42" ht="14.4" hidden="1" customHeight="1" x14ac:dyDescent="0.3">
      <c r="A284" s="59" t="str">
        <f t="shared" si="102"/>
        <v>LHR03-FMCG01-SPO-01</v>
      </c>
      <c r="B284" s="70" t="s">
        <v>1170</v>
      </c>
      <c r="C284" s="70" t="s">
        <v>1987</v>
      </c>
      <c r="D284" s="70" t="s">
        <v>1217</v>
      </c>
      <c r="E284" s="70" t="s">
        <v>143</v>
      </c>
      <c r="F284" s="70" t="s">
        <v>1168</v>
      </c>
      <c r="G284" s="70" t="s">
        <v>5631</v>
      </c>
      <c r="H284" s="70" t="s">
        <v>2070</v>
      </c>
      <c r="I284" s="161" t="s">
        <v>4900</v>
      </c>
      <c r="J284" s="70" t="s">
        <v>3181</v>
      </c>
      <c r="K284" s="59" t="s">
        <v>6377</v>
      </c>
      <c r="L284" s="70" t="str">
        <f t="shared" si="104"/>
        <v>0214004</v>
      </c>
      <c r="M284" s="82" t="s">
        <v>4686</v>
      </c>
      <c r="N284" s="70" t="s">
        <v>2687</v>
      </c>
      <c r="O284" s="59" t="s">
        <v>2603</v>
      </c>
      <c r="P284" s="59" t="str">
        <f t="shared" ref="P284:P290" si="111">O284</f>
        <v>0214004</v>
      </c>
      <c r="Q284" s="163" t="str">
        <f t="shared" si="103"/>
        <v>0214004@gsfmcg.com</v>
      </c>
      <c r="R284" s="59" t="s">
        <v>2609</v>
      </c>
      <c r="S284" s="59" t="s">
        <v>343</v>
      </c>
      <c r="T284" s="59" t="str">
        <f t="shared" ref="T284:T289" si="112">TRIM(CONCATENATE(V284," (",S284,")"))</f>
        <v>Vacant LHR-08 (LHR-08)</v>
      </c>
      <c r="U284" s="70" t="s">
        <v>3182</v>
      </c>
      <c r="V284" s="70" t="s">
        <v>8739</v>
      </c>
      <c r="W284" s="70" t="str">
        <f t="shared" si="105"/>
        <v>LHR03 - SPO - Vacant LHR-08</v>
      </c>
      <c r="X284" s="70" t="s">
        <v>65</v>
      </c>
      <c r="Y284" s="70" t="s">
        <v>6305</v>
      </c>
      <c r="Z284" s="70" t="s">
        <v>774</v>
      </c>
      <c r="AA284" s="171" t="s">
        <v>774</v>
      </c>
      <c r="AB284" s="70" t="s">
        <v>774</v>
      </c>
      <c r="AC284" s="70" t="s">
        <v>1171</v>
      </c>
      <c r="AD284" s="70" t="s">
        <v>163</v>
      </c>
      <c r="AE284" s="82" t="s">
        <v>1162</v>
      </c>
      <c r="AF284" s="70" t="s">
        <v>1171</v>
      </c>
      <c r="AG284" s="70" t="s">
        <v>1159</v>
      </c>
      <c r="AH284" s="70" t="s">
        <v>3191</v>
      </c>
      <c r="AI284" s="70" t="s">
        <v>3193</v>
      </c>
      <c r="AJ284" s="70" t="s">
        <v>65</v>
      </c>
      <c r="AK284" s="70">
        <v>1</v>
      </c>
      <c r="AL284" s="108" t="s">
        <v>6293</v>
      </c>
      <c r="AM284" t="e">
        <v>#N/A</v>
      </c>
      <c r="AN284" t="e">
        <f t="shared" si="92"/>
        <v>#N/A</v>
      </c>
    </row>
    <row r="285" spans="1:42" ht="14.4" hidden="1" customHeight="1" x14ac:dyDescent="0.3">
      <c r="A285" s="59" t="str">
        <f t="shared" si="102"/>
        <v>LHR03-FMCG01-SPO-02</v>
      </c>
      <c r="B285" s="70" t="s">
        <v>1170</v>
      </c>
      <c r="C285" s="70" t="s">
        <v>1987</v>
      </c>
      <c r="D285" s="70" t="s">
        <v>1217</v>
      </c>
      <c r="E285" s="70" t="s">
        <v>143</v>
      </c>
      <c r="F285" s="70" t="s">
        <v>1168</v>
      </c>
      <c r="G285" s="70" t="s">
        <v>5631</v>
      </c>
      <c r="H285" s="70" t="s">
        <v>2070</v>
      </c>
      <c r="I285" s="161" t="s">
        <v>4900</v>
      </c>
      <c r="J285" s="70" t="s">
        <v>3181</v>
      </c>
      <c r="K285" s="59" t="s">
        <v>6377</v>
      </c>
      <c r="L285" s="70" t="str">
        <f t="shared" si="104"/>
        <v>0214002</v>
      </c>
      <c r="M285" s="82" t="s">
        <v>4686</v>
      </c>
      <c r="N285" s="70" t="s">
        <v>2687</v>
      </c>
      <c r="O285" s="59" t="s">
        <v>2601</v>
      </c>
      <c r="P285" s="59" t="str">
        <f t="shared" si="111"/>
        <v>0214002</v>
      </c>
      <c r="Q285" s="163" t="str">
        <f t="shared" si="103"/>
        <v>0214002@gsfmcg.com</v>
      </c>
      <c r="R285" s="59" t="s">
        <v>2653</v>
      </c>
      <c r="S285" s="59" t="s">
        <v>346</v>
      </c>
      <c r="T285" s="59" t="str">
        <f t="shared" si="112"/>
        <v>Khizer Ashraf (LHR-09)</v>
      </c>
      <c r="U285" s="70" t="s">
        <v>3184</v>
      </c>
      <c r="V285" s="70" t="s">
        <v>8740</v>
      </c>
      <c r="W285" s="70" t="str">
        <f t="shared" si="105"/>
        <v>LHR03 - SPO - Khizer Ashraf</v>
      </c>
      <c r="X285" s="70" t="s">
        <v>65</v>
      </c>
      <c r="Y285" s="70" t="s">
        <v>6305</v>
      </c>
      <c r="Z285" s="70" t="s">
        <v>774</v>
      </c>
      <c r="AA285" s="171" t="s">
        <v>774</v>
      </c>
      <c r="AB285" s="70" t="s">
        <v>774</v>
      </c>
      <c r="AC285" s="70" t="s">
        <v>1171</v>
      </c>
      <c r="AD285" s="70" t="s">
        <v>163</v>
      </c>
      <c r="AE285" s="82" t="s">
        <v>1162</v>
      </c>
      <c r="AF285" s="70" t="s">
        <v>1171</v>
      </c>
      <c r="AG285" s="70" t="s">
        <v>1159</v>
      </c>
      <c r="AH285" s="70" t="s">
        <v>3191</v>
      </c>
      <c r="AI285" s="70" t="s">
        <v>3193</v>
      </c>
      <c r="AJ285" s="70" t="s">
        <v>65</v>
      </c>
      <c r="AK285" s="70">
        <v>1</v>
      </c>
      <c r="AL285" s="108" t="s">
        <v>6293</v>
      </c>
      <c r="AM285" t="e">
        <v>#N/A</v>
      </c>
      <c r="AN285" t="e">
        <f t="shared" si="92"/>
        <v>#N/A</v>
      </c>
    </row>
    <row r="286" spans="1:42" ht="14.4" hidden="1" customHeight="1" x14ac:dyDescent="0.3">
      <c r="A286" s="59" t="str">
        <f t="shared" si="102"/>
        <v>LHR03-FMCG01-SPO-03</v>
      </c>
      <c r="B286" s="70" t="s">
        <v>1170</v>
      </c>
      <c r="C286" s="70" t="s">
        <v>1987</v>
      </c>
      <c r="D286" s="70" t="s">
        <v>1217</v>
      </c>
      <c r="E286" s="70" t="s">
        <v>143</v>
      </c>
      <c r="F286" s="70" t="s">
        <v>1168</v>
      </c>
      <c r="G286" s="70" t="s">
        <v>5631</v>
      </c>
      <c r="H286" s="70" t="s">
        <v>2070</v>
      </c>
      <c r="I286" s="161" t="s">
        <v>4900</v>
      </c>
      <c r="J286" s="70" t="s">
        <v>3181</v>
      </c>
      <c r="K286" s="59" t="s">
        <v>6377</v>
      </c>
      <c r="L286" s="70" t="str">
        <f t="shared" si="104"/>
        <v>0214003</v>
      </c>
      <c r="M286" s="82" t="s">
        <v>4686</v>
      </c>
      <c r="N286" s="70" t="s">
        <v>2687</v>
      </c>
      <c r="O286" s="59" t="s">
        <v>2602</v>
      </c>
      <c r="P286" s="59" t="str">
        <f t="shared" si="111"/>
        <v>0214003</v>
      </c>
      <c r="Q286" s="163" t="str">
        <f t="shared" si="103"/>
        <v>0214003@gsfmcg.com</v>
      </c>
      <c r="R286" s="59" t="s">
        <v>2600</v>
      </c>
      <c r="S286" s="59" t="s">
        <v>3330</v>
      </c>
      <c r="T286" s="59" t="str">
        <f t="shared" si="112"/>
        <v>M. Usman Khan (LHR-10)</v>
      </c>
      <c r="U286" s="70" t="s">
        <v>3187</v>
      </c>
      <c r="V286" s="70" t="s">
        <v>5342</v>
      </c>
      <c r="W286" s="70" t="str">
        <f t="shared" si="105"/>
        <v>LHR03 - SPO - M. Usman Khan</v>
      </c>
      <c r="X286" s="70" t="s">
        <v>7615</v>
      </c>
      <c r="Y286" s="70" t="s">
        <v>6305</v>
      </c>
      <c r="Z286" s="70" t="s">
        <v>774</v>
      </c>
      <c r="AA286" s="171" t="s">
        <v>774</v>
      </c>
      <c r="AB286" s="70" t="s">
        <v>774</v>
      </c>
      <c r="AC286" s="70" t="s">
        <v>1171</v>
      </c>
      <c r="AD286" s="70" t="s">
        <v>163</v>
      </c>
      <c r="AE286" s="82" t="s">
        <v>1162</v>
      </c>
      <c r="AF286" s="70" t="s">
        <v>1171</v>
      </c>
      <c r="AG286" s="70" t="s">
        <v>1159</v>
      </c>
      <c r="AH286" s="70" t="s">
        <v>3191</v>
      </c>
      <c r="AI286" s="70" t="s">
        <v>3193</v>
      </c>
      <c r="AJ286" s="70" t="s">
        <v>65</v>
      </c>
      <c r="AK286" s="70">
        <v>1</v>
      </c>
      <c r="AL286" s="108" t="s">
        <v>6293</v>
      </c>
      <c r="AM286" t="e">
        <v>#N/A</v>
      </c>
      <c r="AN286" t="e">
        <f t="shared" si="92"/>
        <v>#N/A</v>
      </c>
    </row>
    <row r="287" spans="1:42" ht="14.4" hidden="1" customHeight="1" x14ac:dyDescent="0.3">
      <c r="A287" s="59" t="str">
        <f>U287</f>
        <v>LHR03-FMCG02-SPO-01</v>
      </c>
      <c r="B287" s="70" t="s">
        <v>1195</v>
      </c>
      <c r="C287" s="70" t="s">
        <v>1988</v>
      </c>
      <c r="D287" s="70" t="s">
        <v>1217</v>
      </c>
      <c r="E287" s="70" t="s">
        <v>143</v>
      </c>
      <c r="F287" s="70" t="s">
        <v>1168</v>
      </c>
      <c r="G287" s="70" t="s">
        <v>5631</v>
      </c>
      <c r="H287" s="70" t="s">
        <v>2070</v>
      </c>
      <c r="I287" s="161" t="s">
        <v>4900</v>
      </c>
      <c r="J287" s="70" t="s">
        <v>3181</v>
      </c>
      <c r="K287" s="59" t="s">
        <v>6377</v>
      </c>
      <c r="L287" s="70" t="str">
        <f t="shared" si="104"/>
        <v>0220009</v>
      </c>
      <c r="M287" s="82" t="s">
        <v>4686</v>
      </c>
      <c r="N287" s="70" t="s">
        <v>2687</v>
      </c>
      <c r="O287" s="59" t="s">
        <v>3409</v>
      </c>
      <c r="P287" s="59" t="str">
        <f t="shared" si="111"/>
        <v>0220009</v>
      </c>
      <c r="Q287" s="163" t="str">
        <f>CONCATENATE(O287,"@gsfmcg.com")</f>
        <v>0220009@gsfmcg.com</v>
      </c>
      <c r="R287" s="59">
        <v>220001</v>
      </c>
      <c r="S287" s="59" t="s">
        <v>541</v>
      </c>
      <c r="T287" s="59" t="str">
        <f t="shared" si="112"/>
        <v>Amir Nazir (T-LHR-03)</v>
      </c>
      <c r="U287" s="70" t="s">
        <v>3189</v>
      </c>
      <c r="V287" s="70" t="s">
        <v>3194</v>
      </c>
      <c r="W287" s="70" t="str">
        <f t="shared" si="105"/>
        <v>LHR03 - SPO - Amir Nazir</v>
      </c>
      <c r="X287" s="70" t="s">
        <v>65</v>
      </c>
      <c r="Y287" s="70" t="s">
        <v>6305</v>
      </c>
      <c r="Z287" s="70" t="s">
        <v>774</v>
      </c>
      <c r="AA287" s="171" t="s">
        <v>774</v>
      </c>
      <c r="AB287" s="70" t="s">
        <v>774</v>
      </c>
      <c r="AC287" s="70" t="s">
        <v>1171</v>
      </c>
      <c r="AD287" s="70" t="s">
        <v>163</v>
      </c>
      <c r="AE287" s="82" t="s">
        <v>1162</v>
      </c>
      <c r="AF287" s="70" t="s">
        <v>1171</v>
      </c>
      <c r="AG287" s="70" t="s">
        <v>1159</v>
      </c>
      <c r="AH287" s="70" t="s">
        <v>3191</v>
      </c>
      <c r="AI287" s="70" t="s">
        <v>3193</v>
      </c>
      <c r="AJ287" s="70" t="s">
        <v>65</v>
      </c>
      <c r="AK287" s="70">
        <v>1</v>
      </c>
      <c r="AL287" s="108" t="s">
        <v>6293</v>
      </c>
      <c r="AM287" t="e">
        <v>#N/A</v>
      </c>
      <c r="AN287" t="e">
        <f>AM287=O287</f>
        <v>#N/A</v>
      </c>
    </row>
    <row r="288" spans="1:42" ht="14.4" hidden="1" customHeight="1" x14ac:dyDescent="0.3">
      <c r="A288" s="59" t="str">
        <f>U288</f>
        <v>LHR03-FMCG02-SPO-02</v>
      </c>
      <c r="B288" s="70" t="s">
        <v>1195</v>
      </c>
      <c r="C288" s="70" t="s">
        <v>1988</v>
      </c>
      <c r="D288" s="70" t="s">
        <v>1217</v>
      </c>
      <c r="E288" s="70" t="s">
        <v>143</v>
      </c>
      <c r="F288" s="70" t="s">
        <v>1168</v>
      </c>
      <c r="G288" s="70" t="s">
        <v>5631</v>
      </c>
      <c r="H288" s="70" t="s">
        <v>2070</v>
      </c>
      <c r="I288" s="161" t="s">
        <v>4900</v>
      </c>
      <c r="J288" s="70" t="s">
        <v>3181</v>
      </c>
      <c r="K288" s="59" t="s">
        <v>6377</v>
      </c>
      <c r="L288" s="70" t="str">
        <f t="shared" si="104"/>
        <v>0220004</v>
      </c>
      <c r="M288" s="82" t="s">
        <v>4686</v>
      </c>
      <c r="N288" s="70" t="s">
        <v>2687</v>
      </c>
      <c r="O288" s="59" t="s">
        <v>2655</v>
      </c>
      <c r="P288" s="59" t="str">
        <f t="shared" si="111"/>
        <v>0220004</v>
      </c>
      <c r="Q288" s="163" t="str">
        <f>CONCATENATE(O288,"@gsfmcg.com")</f>
        <v>0220004@gsfmcg.com</v>
      </c>
      <c r="R288" s="59">
        <v>220001</v>
      </c>
      <c r="S288" s="59" t="s">
        <v>543</v>
      </c>
      <c r="T288" s="59" t="str">
        <f t="shared" si="112"/>
        <v>Zubair Ahmed (T-LHR-04)</v>
      </c>
      <c r="U288" s="70" t="s">
        <v>3190</v>
      </c>
      <c r="V288" s="70" t="s">
        <v>3144</v>
      </c>
      <c r="W288" s="70" t="str">
        <f t="shared" si="105"/>
        <v>LHR03 - SPO - Zubair Ahmed</v>
      </c>
      <c r="X288" s="70" t="s">
        <v>7615</v>
      </c>
      <c r="Y288" s="70" t="s">
        <v>6305</v>
      </c>
      <c r="Z288" s="70" t="s">
        <v>774</v>
      </c>
      <c r="AA288" s="171" t="s">
        <v>774</v>
      </c>
      <c r="AB288" s="70" t="s">
        <v>774</v>
      </c>
      <c r="AC288" s="70" t="s">
        <v>1171</v>
      </c>
      <c r="AD288" s="70" t="s">
        <v>163</v>
      </c>
      <c r="AE288" s="82" t="s">
        <v>1162</v>
      </c>
      <c r="AF288" s="70" t="s">
        <v>1171</v>
      </c>
      <c r="AG288" s="70" t="s">
        <v>1159</v>
      </c>
      <c r="AH288" s="70" t="s">
        <v>3191</v>
      </c>
      <c r="AI288" s="70" t="s">
        <v>3193</v>
      </c>
      <c r="AJ288" s="70" t="s">
        <v>65</v>
      </c>
      <c r="AK288" s="70">
        <v>1</v>
      </c>
      <c r="AL288" s="108" t="s">
        <v>6293</v>
      </c>
      <c r="AM288" t="e">
        <v>#N/A</v>
      </c>
      <c r="AN288" t="e">
        <f>AM288=O288</f>
        <v>#N/A</v>
      </c>
    </row>
    <row r="289" spans="1:42" ht="14.4" hidden="1" customHeight="1" x14ac:dyDescent="0.3">
      <c r="A289" s="59" t="str">
        <f t="shared" ref="A289:A327" si="113">U289</f>
        <v>LHR03-FMCG02-SPO-03</v>
      </c>
      <c r="B289" s="70" t="s">
        <v>1195</v>
      </c>
      <c r="C289" s="70" t="s">
        <v>1988</v>
      </c>
      <c r="D289" s="70" t="s">
        <v>1217</v>
      </c>
      <c r="E289" s="70" t="s">
        <v>143</v>
      </c>
      <c r="F289" s="70" t="s">
        <v>1168</v>
      </c>
      <c r="G289" s="70" t="s">
        <v>5631</v>
      </c>
      <c r="H289" s="70" t="s">
        <v>2070</v>
      </c>
      <c r="I289" s="161" t="s">
        <v>4900</v>
      </c>
      <c r="J289" s="70" t="s">
        <v>3181</v>
      </c>
      <c r="K289" s="59" t="s">
        <v>6377</v>
      </c>
      <c r="L289" s="70" t="str">
        <f t="shared" si="104"/>
        <v>0220001</v>
      </c>
      <c r="M289" s="82" t="s">
        <v>4686</v>
      </c>
      <c r="N289" s="70" t="s">
        <v>2687</v>
      </c>
      <c r="O289" s="59" t="s">
        <v>2652</v>
      </c>
      <c r="P289" s="59" t="str">
        <f t="shared" si="111"/>
        <v>0220001</v>
      </c>
      <c r="Q289" s="163" t="str">
        <f t="shared" ref="Q289:Q335" si="114">CONCATENATE(O289,"@gsfmcg.com")</f>
        <v>0220001@gsfmcg.com</v>
      </c>
      <c r="R289" s="59">
        <v>220001</v>
      </c>
      <c r="S289" s="59" t="s">
        <v>546</v>
      </c>
      <c r="T289" s="59" t="str">
        <f t="shared" si="112"/>
        <v>Asif Ali Nasir (T-LHR-05)</v>
      </c>
      <c r="U289" s="70" t="s">
        <v>7616</v>
      </c>
      <c r="V289" s="70" t="s">
        <v>7614</v>
      </c>
      <c r="W289" s="70" t="str">
        <f t="shared" si="105"/>
        <v>LHR03 - SPO - Asif Ali Nasir</v>
      </c>
      <c r="X289" s="70" t="s">
        <v>65</v>
      </c>
      <c r="Y289" s="70" t="s">
        <v>6305</v>
      </c>
      <c r="Z289" s="70" t="s">
        <v>774</v>
      </c>
      <c r="AA289" s="171" t="s">
        <v>774</v>
      </c>
      <c r="AB289" s="70" t="s">
        <v>774</v>
      </c>
      <c r="AC289" s="70" t="s">
        <v>1171</v>
      </c>
      <c r="AD289" s="70" t="s">
        <v>163</v>
      </c>
      <c r="AE289" s="82" t="s">
        <v>1162</v>
      </c>
      <c r="AF289" s="70" t="s">
        <v>1171</v>
      </c>
      <c r="AG289" s="70" t="s">
        <v>1159</v>
      </c>
      <c r="AH289" s="70" t="s">
        <v>3191</v>
      </c>
      <c r="AI289" s="70" t="s">
        <v>3193</v>
      </c>
      <c r="AJ289" s="70" t="s">
        <v>65</v>
      </c>
      <c r="AK289" s="70">
        <v>1</v>
      </c>
      <c r="AL289" s="108" t="s">
        <v>6293</v>
      </c>
      <c r="AM289" t="e">
        <v>#N/A</v>
      </c>
      <c r="AN289" t="e">
        <f t="shared" ref="AN289:AN327" si="115">AM289=O289</f>
        <v>#N/A</v>
      </c>
    </row>
    <row r="290" spans="1:42" ht="14.4" hidden="1" customHeight="1" x14ac:dyDescent="0.3">
      <c r="A290" s="59" t="str">
        <f t="shared" si="113"/>
        <v>LHR03-FMCG-SPO-00</v>
      </c>
      <c r="B290" s="70" t="s">
        <v>1171</v>
      </c>
      <c r="C290" s="70" t="s">
        <v>3078</v>
      </c>
      <c r="D290" s="70" t="s">
        <v>1217</v>
      </c>
      <c r="E290" s="70" t="s">
        <v>143</v>
      </c>
      <c r="F290" s="70" t="s">
        <v>1168</v>
      </c>
      <c r="G290" s="70" t="s">
        <v>5631</v>
      </c>
      <c r="H290" s="70" t="s">
        <v>2070</v>
      </c>
      <c r="I290" s="161" t="s">
        <v>4900</v>
      </c>
      <c r="J290" s="70" t="s">
        <v>3181</v>
      </c>
      <c r="K290" s="59" t="s">
        <v>6377</v>
      </c>
      <c r="L290" s="70" t="str">
        <f t="shared" si="104"/>
        <v>0220006</v>
      </c>
      <c r="M290" s="82" t="s">
        <v>4686</v>
      </c>
      <c r="N290" s="70" t="s">
        <v>2687</v>
      </c>
      <c r="O290" s="59" t="s">
        <v>2659</v>
      </c>
      <c r="P290" s="59" t="str">
        <f t="shared" si="111"/>
        <v>0220006</v>
      </c>
      <c r="Q290" s="163" t="str">
        <f t="shared" si="114"/>
        <v>0220006@gsfmcg.com</v>
      </c>
      <c r="R290" s="59" t="s">
        <v>2659</v>
      </c>
      <c r="S290" s="59" t="s">
        <v>5238</v>
      </c>
      <c r="T290" s="59" t="str">
        <f>TRIM(CONCATENATE(W290))</f>
        <v>LHR03 - FMCG Unmapped</v>
      </c>
      <c r="U290" s="70" t="s">
        <v>3396</v>
      </c>
      <c r="V290" s="70" t="s">
        <v>5921</v>
      </c>
      <c r="W290" s="70" t="str">
        <f>TRIM(CONCATENATE(K290," - ",V290))</f>
        <v>LHR03 - FMCG Unmapped</v>
      </c>
      <c r="X290" s="70" t="s">
        <v>65</v>
      </c>
      <c r="Y290" s="70" t="s">
        <v>774</v>
      </c>
      <c r="Z290" s="70" t="s">
        <v>774</v>
      </c>
      <c r="AA290" s="171" t="s">
        <v>774</v>
      </c>
      <c r="AB290" s="70" t="s">
        <v>774</v>
      </c>
      <c r="AC290" s="70" t="s">
        <v>1171</v>
      </c>
      <c r="AD290" s="70" t="s">
        <v>163</v>
      </c>
      <c r="AE290" s="82" t="s">
        <v>1162</v>
      </c>
      <c r="AF290" s="70" t="s">
        <v>1171</v>
      </c>
      <c r="AG290" s="70" t="s">
        <v>1159</v>
      </c>
      <c r="AH290" s="70" t="s">
        <v>3191</v>
      </c>
      <c r="AI290" s="70" t="s">
        <v>3193</v>
      </c>
      <c r="AJ290" s="70" t="s">
        <v>65</v>
      </c>
      <c r="AK290" s="70">
        <v>0</v>
      </c>
      <c r="AL290" s="108" t="s">
        <v>5606</v>
      </c>
      <c r="AM290" t="s">
        <v>2659</v>
      </c>
      <c r="AN290" t="b">
        <f t="shared" si="115"/>
        <v>1</v>
      </c>
      <c r="AP290" t="s">
        <v>8085</v>
      </c>
    </row>
    <row r="291" spans="1:42" ht="14.4" hidden="1" customHeight="1" x14ac:dyDescent="0.3">
      <c r="A291" s="59" t="str">
        <f t="shared" si="113"/>
        <v>LHR03-FMCG-ASM-01</v>
      </c>
      <c r="B291" s="70" t="s">
        <v>1171</v>
      </c>
      <c r="C291" s="70" t="s">
        <v>3078</v>
      </c>
      <c r="D291" s="70" t="s">
        <v>1217</v>
      </c>
      <c r="E291" s="70" t="s">
        <v>143</v>
      </c>
      <c r="F291" s="70" t="s">
        <v>1168</v>
      </c>
      <c r="G291" s="70" t="s">
        <v>5631</v>
      </c>
      <c r="H291" s="70" t="s">
        <v>2070</v>
      </c>
      <c r="I291" s="161" t="s">
        <v>4900</v>
      </c>
      <c r="J291" s="70" t="s">
        <v>3181</v>
      </c>
      <c r="K291" s="59" t="s">
        <v>6377</v>
      </c>
      <c r="L291" s="70" t="str">
        <f t="shared" si="104"/>
        <v>02200</v>
      </c>
      <c r="M291" s="82" t="s">
        <v>4686</v>
      </c>
      <c r="N291" s="70" t="s">
        <v>2687</v>
      </c>
      <c r="O291" s="59" t="s">
        <v>2779</v>
      </c>
      <c r="P291" s="59" t="str">
        <f>O290</f>
        <v>0220006</v>
      </c>
      <c r="Q291" s="163" t="str">
        <f t="shared" si="114"/>
        <v>02200@gsfmcg.com</v>
      </c>
      <c r="R291" s="59" t="s">
        <v>2779</v>
      </c>
      <c r="S291" s="59" t="s">
        <v>7829</v>
      </c>
      <c r="T291" s="59" t="str">
        <f>V291</f>
        <v>Waqas Rasool</v>
      </c>
      <c r="U291" s="70" t="s">
        <v>3191</v>
      </c>
      <c r="V291" s="70" t="s">
        <v>3193</v>
      </c>
      <c r="W291" s="70" t="str">
        <f t="shared" ref="W291" si="116">TRIM(CONCATENATE(K291," - ",AD291," - ",V291))</f>
        <v>LHR03 - ASM - Waqas Rasool</v>
      </c>
      <c r="X291" s="70" t="s">
        <v>65</v>
      </c>
      <c r="Y291" s="70" t="s">
        <v>774</v>
      </c>
      <c r="Z291" s="70" t="s">
        <v>6541</v>
      </c>
      <c r="AA291" s="171">
        <v>43899</v>
      </c>
      <c r="AB291" s="70" t="s">
        <v>774</v>
      </c>
      <c r="AC291" s="70" t="s">
        <v>1219</v>
      </c>
      <c r="AD291" s="70" t="s">
        <v>1028</v>
      </c>
      <c r="AE291" s="82" t="s">
        <v>3414</v>
      </c>
      <c r="AF291" s="70" t="s">
        <v>1171</v>
      </c>
      <c r="AG291" s="70" t="s">
        <v>1159</v>
      </c>
      <c r="AH291" s="70" t="s">
        <v>3281</v>
      </c>
      <c r="AI291" s="70" t="s">
        <v>7588</v>
      </c>
      <c r="AJ291" s="70" t="s">
        <v>65</v>
      </c>
      <c r="AK291" s="70">
        <v>2</v>
      </c>
      <c r="AL291" s="108" t="s">
        <v>6294</v>
      </c>
      <c r="AM291" t="e">
        <v>#N/A</v>
      </c>
      <c r="AN291" t="e">
        <f t="shared" si="115"/>
        <v>#N/A</v>
      </c>
      <c r="AP291" t="s">
        <v>8085</v>
      </c>
    </row>
    <row r="292" spans="1:42" ht="14.4" hidden="1" customHeight="1" x14ac:dyDescent="0.3">
      <c r="A292" s="59" t="str">
        <f>U292</f>
        <v>LHR04-FMCG02-SPO-01</v>
      </c>
      <c r="B292" s="70" t="s">
        <v>1195</v>
      </c>
      <c r="C292" s="70" t="s">
        <v>1988</v>
      </c>
      <c r="D292" s="70" t="s">
        <v>1217</v>
      </c>
      <c r="E292" s="70" t="s">
        <v>143</v>
      </c>
      <c r="F292" s="70" t="s">
        <v>1168</v>
      </c>
      <c r="G292" s="70" t="s">
        <v>5631</v>
      </c>
      <c r="H292" s="70" t="s">
        <v>7598</v>
      </c>
      <c r="I292" s="161" t="s">
        <v>4900</v>
      </c>
      <c r="J292" s="70" t="s">
        <v>7597</v>
      </c>
      <c r="K292" s="59" t="s">
        <v>7599</v>
      </c>
      <c r="L292" s="70" t="str">
        <f t="shared" ref="L292:L297" si="117">O292</f>
        <v>0666602</v>
      </c>
      <c r="M292" s="82" t="s">
        <v>4686</v>
      </c>
      <c r="N292" s="70" t="s">
        <v>2687</v>
      </c>
      <c r="O292" s="82" t="s">
        <v>5904</v>
      </c>
      <c r="P292" s="59" t="str">
        <f>O292</f>
        <v>0666602</v>
      </c>
      <c r="Q292" s="163" t="str">
        <f>CONCATENATE(O292,"@gsfmcg.com")</f>
        <v>0666602@gsfmcg.com</v>
      </c>
      <c r="R292" s="59" t="s">
        <v>2657</v>
      </c>
      <c r="S292" s="59" t="s">
        <v>7990</v>
      </c>
      <c r="T292" s="59" t="str">
        <f>TRIM(CONCATENATE(V292," (",S292,")"))</f>
        <v>Anees Ul Rehman (W-LHR-11)</v>
      </c>
      <c r="U292" s="70" t="s">
        <v>8087</v>
      </c>
      <c r="V292" s="70" t="s">
        <v>8741</v>
      </c>
      <c r="W292" s="70" t="str">
        <f>TRIM(CONCATENATE(K292," - ",AD292," - ",V292))</f>
        <v>LHR04 - SPO - Anees Ul Rehman</v>
      </c>
      <c r="X292" s="70" t="s">
        <v>65</v>
      </c>
      <c r="Y292" s="70" t="s">
        <v>6507</v>
      </c>
      <c r="Z292" s="70" t="s">
        <v>6525</v>
      </c>
      <c r="AA292" s="171">
        <v>44622</v>
      </c>
      <c r="AB292" s="70" t="s">
        <v>774</v>
      </c>
      <c r="AC292" s="70" t="s">
        <v>1171</v>
      </c>
      <c r="AD292" s="70" t="s">
        <v>163</v>
      </c>
      <c r="AE292" s="82" t="s">
        <v>1162</v>
      </c>
      <c r="AF292" s="70" t="s">
        <v>1171</v>
      </c>
      <c r="AG292" s="70" t="s">
        <v>1159</v>
      </c>
      <c r="AH292" s="70" t="s">
        <v>7600</v>
      </c>
      <c r="AI292" s="70" t="s">
        <v>338</v>
      </c>
      <c r="AJ292" s="70" t="s">
        <v>65</v>
      </c>
      <c r="AK292" s="70">
        <v>1</v>
      </c>
      <c r="AL292" s="108" t="s">
        <v>6293</v>
      </c>
      <c r="AM292" t="e">
        <v>#N/A</v>
      </c>
      <c r="AN292" t="e">
        <f>AM292=O292</f>
        <v>#N/A</v>
      </c>
    </row>
    <row r="293" spans="1:42" ht="14.4" hidden="1" customHeight="1" x14ac:dyDescent="0.3">
      <c r="A293" s="59" t="str">
        <f>U293</f>
        <v>LHR04-FMCG-CM-00</v>
      </c>
      <c r="B293" s="70" t="s">
        <v>1171</v>
      </c>
      <c r="C293" s="70" t="s">
        <v>3078</v>
      </c>
      <c r="D293" s="70" t="s">
        <v>1217</v>
      </c>
      <c r="E293" s="70" t="s">
        <v>143</v>
      </c>
      <c r="F293" s="70" t="s">
        <v>1168</v>
      </c>
      <c r="G293" s="70" t="s">
        <v>5631</v>
      </c>
      <c r="H293" s="70" t="s">
        <v>7598</v>
      </c>
      <c r="I293" s="161" t="s">
        <v>4900</v>
      </c>
      <c r="J293" s="70" t="s">
        <v>7597</v>
      </c>
      <c r="K293" s="59" t="s">
        <v>7599</v>
      </c>
      <c r="L293" s="70" t="str">
        <f t="shared" si="117"/>
        <v>0666601</v>
      </c>
      <c r="M293" s="82" t="s">
        <v>4686</v>
      </c>
      <c r="N293" s="70" t="s">
        <v>2687</v>
      </c>
      <c r="O293" s="59" t="s">
        <v>5592</v>
      </c>
      <c r="P293" s="59" t="str">
        <f>O293</f>
        <v>0666601</v>
      </c>
      <c r="Q293" s="163" t="str">
        <f>CONCATENATE(O293,"@gsfmcg.com")</f>
        <v>0666601@gsfmcg.com</v>
      </c>
      <c r="R293" s="59" t="s">
        <v>5592</v>
      </c>
      <c r="S293" s="59" t="s">
        <v>6766</v>
      </c>
      <c r="T293" s="59" t="str">
        <f>V293</f>
        <v>FMCG Unmapped</v>
      </c>
      <c r="U293" s="70" t="s">
        <v>7601</v>
      </c>
      <c r="V293" s="70" t="s">
        <v>5921</v>
      </c>
      <c r="W293" s="70" t="str">
        <f>TRIM(CONCATENATE(K293," - ",AD293," - ",V293))</f>
        <v>LHR04 - CM - FMCG Unmapped</v>
      </c>
      <c r="X293" s="70" t="s">
        <v>65</v>
      </c>
      <c r="Y293" s="70" t="s">
        <v>774</v>
      </c>
      <c r="Z293" s="70" t="s">
        <v>774</v>
      </c>
      <c r="AA293" s="171" t="s">
        <v>774</v>
      </c>
      <c r="AB293" s="70" t="s">
        <v>774</v>
      </c>
      <c r="AC293" s="70" t="s">
        <v>2072</v>
      </c>
      <c r="AD293" s="70" t="s">
        <v>5293</v>
      </c>
      <c r="AE293" s="82" t="s">
        <v>1162</v>
      </c>
      <c r="AF293" s="70" t="s">
        <v>1171</v>
      </c>
      <c r="AG293" s="70" t="s">
        <v>1159</v>
      </c>
      <c r="AH293" s="70" t="s">
        <v>7600</v>
      </c>
      <c r="AI293" s="70" t="s">
        <v>338</v>
      </c>
      <c r="AJ293" s="70" t="s">
        <v>65</v>
      </c>
      <c r="AK293" s="70">
        <v>0</v>
      </c>
      <c r="AL293" s="108" t="s">
        <v>5606</v>
      </c>
      <c r="AM293" t="s">
        <v>5592</v>
      </c>
      <c r="AN293" t="b">
        <f>AM293=O293</f>
        <v>1</v>
      </c>
      <c r="AP293" t="s">
        <v>8085</v>
      </c>
    </row>
    <row r="294" spans="1:42" ht="14.4" hidden="1" customHeight="1" x14ac:dyDescent="0.3">
      <c r="A294" s="59" t="str">
        <f>U294</f>
        <v>LHR04-FMCG-CM-01</v>
      </c>
      <c r="B294" s="70" t="s">
        <v>1171</v>
      </c>
      <c r="C294" s="70" t="s">
        <v>3078</v>
      </c>
      <c r="D294" s="70" t="s">
        <v>1217</v>
      </c>
      <c r="E294" s="70" t="s">
        <v>143</v>
      </c>
      <c r="F294" s="70" t="s">
        <v>1168</v>
      </c>
      <c r="G294" s="70" t="s">
        <v>5631</v>
      </c>
      <c r="H294" s="70" t="s">
        <v>7598</v>
      </c>
      <c r="I294" s="161" t="s">
        <v>4900</v>
      </c>
      <c r="J294" s="70" t="s">
        <v>7597</v>
      </c>
      <c r="K294" s="59" t="s">
        <v>7599</v>
      </c>
      <c r="L294" s="70" t="str">
        <f t="shared" si="117"/>
        <v>06666</v>
      </c>
      <c r="M294" s="82" t="s">
        <v>4686</v>
      </c>
      <c r="N294" s="70" t="s">
        <v>2687</v>
      </c>
      <c r="O294" s="82" t="s">
        <v>5591</v>
      </c>
      <c r="P294" s="59" t="str">
        <f>O293</f>
        <v>0666601</v>
      </c>
      <c r="Q294" s="163" t="str">
        <f>CONCATENATE(O294,"@gsfmcg.com")</f>
        <v>06666@gsfmcg.com</v>
      </c>
      <c r="R294" s="59" t="s">
        <v>5591</v>
      </c>
      <c r="S294" s="59" t="s">
        <v>6765</v>
      </c>
      <c r="T294" s="59" t="str">
        <f>V294</f>
        <v>Abdul Rehman (L)</v>
      </c>
      <c r="U294" s="70" t="s">
        <v>7600</v>
      </c>
      <c r="V294" s="70" t="s">
        <v>338</v>
      </c>
      <c r="W294" s="70" t="str">
        <f>TRIM(CONCATENATE(K294," - ",AD294," - ",V294))</f>
        <v>LHR04 - CM - Abdul Rehman (L)</v>
      </c>
      <c r="X294" s="70" t="s">
        <v>65</v>
      </c>
      <c r="Y294" s="70" t="s">
        <v>774</v>
      </c>
      <c r="Z294" s="70" t="s">
        <v>774</v>
      </c>
      <c r="AA294" s="171" t="s">
        <v>774</v>
      </c>
      <c r="AB294" s="70" t="s">
        <v>774</v>
      </c>
      <c r="AC294" s="70" t="s">
        <v>2072</v>
      </c>
      <c r="AD294" s="70" t="s">
        <v>5293</v>
      </c>
      <c r="AE294" s="82" t="s">
        <v>3414</v>
      </c>
      <c r="AF294" s="70" t="s">
        <v>1171</v>
      </c>
      <c r="AG294" s="70" t="s">
        <v>1159</v>
      </c>
      <c r="AH294" s="70" t="s">
        <v>3281</v>
      </c>
      <c r="AI294" s="70" t="s">
        <v>7588</v>
      </c>
      <c r="AJ294" s="70" t="s">
        <v>65</v>
      </c>
      <c r="AK294" s="70">
        <v>2</v>
      </c>
      <c r="AL294" s="108" t="s">
        <v>6294</v>
      </c>
      <c r="AM294" t="e">
        <v>#N/A</v>
      </c>
      <c r="AN294" t="e">
        <f>AM294=O294</f>
        <v>#N/A</v>
      </c>
      <c r="AP294" t="s">
        <v>8085</v>
      </c>
    </row>
    <row r="295" spans="1:42" ht="14.4" hidden="1" customHeight="1" x14ac:dyDescent="0.3">
      <c r="A295" s="59" t="str">
        <f t="shared" si="113"/>
        <v>LHR05-FMCG01-TE-01</v>
      </c>
      <c r="B295" s="70" t="s">
        <v>1170</v>
      </c>
      <c r="C295" s="70" t="s">
        <v>1987</v>
      </c>
      <c r="D295" s="70" t="s">
        <v>1217</v>
      </c>
      <c r="E295" s="70" t="s">
        <v>143</v>
      </c>
      <c r="F295" s="70" t="s">
        <v>1168</v>
      </c>
      <c r="G295" s="70" t="s">
        <v>5631</v>
      </c>
      <c r="H295" s="70" t="s">
        <v>8154</v>
      </c>
      <c r="I295" s="161" t="s">
        <v>4900</v>
      </c>
      <c r="J295" s="70" t="s">
        <v>8155</v>
      </c>
      <c r="K295" s="59" t="s">
        <v>8156</v>
      </c>
      <c r="L295" s="70" t="str">
        <f t="shared" si="117"/>
        <v>0130302</v>
      </c>
      <c r="M295" s="82" t="s">
        <v>4686</v>
      </c>
      <c r="N295" s="70" t="s">
        <v>2687</v>
      </c>
      <c r="O295" s="59" t="s">
        <v>8157</v>
      </c>
      <c r="P295" s="59" t="str">
        <f>O295</f>
        <v>0130302</v>
      </c>
      <c r="Q295" s="163" t="str">
        <f t="shared" si="114"/>
        <v>0130302@gsfmcg.com</v>
      </c>
      <c r="R295" s="59" t="s">
        <v>5587</v>
      </c>
      <c r="S295" s="59" t="s">
        <v>8158</v>
      </c>
      <c r="T295" s="59" t="str">
        <f>V295</f>
        <v>Sy. Salman Haider Zaidi</v>
      </c>
      <c r="U295" s="70" t="s">
        <v>8159</v>
      </c>
      <c r="V295" s="70" t="s">
        <v>7617</v>
      </c>
      <c r="W295" s="70" t="str">
        <f>TRIM(CONCATENATE(K295," - ",AD295," - ",V295))</f>
        <v>LHR05 - TE - Sy. Salman Haider Zaidi</v>
      </c>
      <c r="X295" s="70" t="s">
        <v>65</v>
      </c>
      <c r="Y295" s="70" t="s">
        <v>774</v>
      </c>
      <c r="Z295" s="70" t="s">
        <v>774</v>
      </c>
      <c r="AA295" s="171" t="s">
        <v>774</v>
      </c>
      <c r="AB295" s="70" t="s">
        <v>774</v>
      </c>
      <c r="AC295" s="70" t="s">
        <v>1809</v>
      </c>
      <c r="AD295" s="70" t="s">
        <v>8137</v>
      </c>
      <c r="AE295" s="82" t="s">
        <v>1162</v>
      </c>
      <c r="AF295" s="70" t="s">
        <v>1171</v>
      </c>
      <c r="AG295" s="70" t="s">
        <v>1159</v>
      </c>
      <c r="AH295" s="70" t="s">
        <v>3281</v>
      </c>
      <c r="AI295" s="70" t="s">
        <v>7588</v>
      </c>
      <c r="AJ295" s="70" t="s">
        <v>65</v>
      </c>
      <c r="AK295" s="70">
        <v>2</v>
      </c>
      <c r="AL295" s="108" t="s">
        <v>8142</v>
      </c>
      <c r="AN295" t="b">
        <f t="shared" si="115"/>
        <v>0</v>
      </c>
      <c r="AP295" t="s">
        <v>8085</v>
      </c>
    </row>
    <row r="296" spans="1:42" ht="14.4" hidden="1" customHeight="1" x14ac:dyDescent="0.3">
      <c r="A296" s="59" t="str">
        <f t="shared" si="113"/>
        <v>NTH-A-FMCG-RSM-00</v>
      </c>
      <c r="B296" s="70" t="s">
        <v>1171</v>
      </c>
      <c r="C296" s="70" t="s">
        <v>3078</v>
      </c>
      <c r="D296" s="70" t="s">
        <v>1217</v>
      </c>
      <c r="E296" s="70" t="s">
        <v>143</v>
      </c>
      <c r="F296" s="70" t="s">
        <v>1168</v>
      </c>
      <c r="G296" s="70" t="s">
        <v>5631</v>
      </c>
      <c r="H296" s="70" t="s">
        <v>2069</v>
      </c>
      <c r="I296" s="161" t="s">
        <v>4900</v>
      </c>
      <c r="J296" s="70" t="s">
        <v>1213</v>
      </c>
      <c r="K296" s="59" t="s">
        <v>6368</v>
      </c>
      <c r="L296" s="70" t="str">
        <f t="shared" si="117"/>
        <v>0130301</v>
      </c>
      <c r="M296" s="82" t="s">
        <v>4686</v>
      </c>
      <c r="N296" s="70" t="s">
        <v>2687</v>
      </c>
      <c r="O296" s="59" t="s">
        <v>6753</v>
      </c>
      <c r="P296" s="59" t="str">
        <f>O296</f>
        <v>0130301</v>
      </c>
      <c r="Q296" s="163" t="str">
        <f t="shared" si="114"/>
        <v>0130301@gsfmcg.com</v>
      </c>
      <c r="R296" s="99">
        <v>12345</v>
      </c>
      <c r="S296" s="70" t="s">
        <v>6727</v>
      </c>
      <c r="T296" s="59" t="str">
        <f>W296</f>
        <v>NTH-A - RSM - FMCG Unmapped</v>
      </c>
      <c r="U296" s="70" t="s">
        <v>6727</v>
      </c>
      <c r="V296" s="70" t="s">
        <v>5921</v>
      </c>
      <c r="W296" s="70" t="str">
        <f>TRIM(CONCATENATE(G296," - ",AD296," - ",V296))</f>
        <v>NTH-A - RSM - FMCG Unmapped</v>
      </c>
      <c r="X296" s="70" t="s">
        <v>65</v>
      </c>
      <c r="Y296" s="70" t="s">
        <v>774</v>
      </c>
      <c r="Z296" s="70" t="s">
        <v>774</v>
      </c>
      <c r="AA296" s="171" t="s">
        <v>774</v>
      </c>
      <c r="AB296" s="70" t="s">
        <v>774</v>
      </c>
      <c r="AC296" s="70" t="s">
        <v>1806</v>
      </c>
      <c r="AD296" s="70" t="s">
        <v>1146</v>
      </c>
      <c r="AE296" s="82" t="s">
        <v>3414</v>
      </c>
      <c r="AF296" s="70" t="s">
        <v>1171</v>
      </c>
      <c r="AG296" s="70" t="s">
        <v>1159</v>
      </c>
      <c r="AH296" s="70" t="s">
        <v>3281</v>
      </c>
      <c r="AI296" s="70" t="s">
        <v>7588</v>
      </c>
      <c r="AJ296" s="70" t="s">
        <v>65</v>
      </c>
      <c r="AK296" s="81">
        <v>0</v>
      </c>
      <c r="AL296" s="108" t="s">
        <v>5606</v>
      </c>
      <c r="AM296" t="s">
        <v>6753</v>
      </c>
      <c r="AN296" t="b">
        <f t="shared" si="115"/>
        <v>1</v>
      </c>
    </row>
    <row r="297" spans="1:42" ht="14.4" hidden="1" customHeight="1" x14ac:dyDescent="0.3">
      <c r="A297" s="59" t="str">
        <f t="shared" si="113"/>
        <v>NTH-A-FMCG-RSM-01</v>
      </c>
      <c r="B297" s="70" t="s">
        <v>1171</v>
      </c>
      <c r="C297" s="70" t="s">
        <v>3078</v>
      </c>
      <c r="D297" s="70" t="s">
        <v>1217</v>
      </c>
      <c r="E297" s="70" t="s">
        <v>143</v>
      </c>
      <c r="F297" s="70" t="s">
        <v>1168</v>
      </c>
      <c r="G297" s="70" t="s">
        <v>5631</v>
      </c>
      <c r="H297" s="70" t="s">
        <v>2069</v>
      </c>
      <c r="I297" s="161" t="s">
        <v>4900</v>
      </c>
      <c r="J297" s="70" t="s">
        <v>1213</v>
      </c>
      <c r="K297" s="59" t="s">
        <v>6368</v>
      </c>
      <c r="L297" s="70" t="str">
        <f t="shared" si="117"/>
        <v>25</v>
      </c>
      <c r="M297" s="82" t="s">
        <v>4686</v>
      </c>
      <c r="N297" s="70" t="s">
        <v>2687</v>
      </c>
      <c r="O297" s="82" t="s">
        <v>8083</v>
      </c>
      <c r="P297" s="59" t="str">
        <f>O296</f>
        <v>0130301</v>
      </c>
      <c r="Q297" s="163" t="str">
        <f t="shared" si="114"/>
        <v>25@gsfmcg.com</v>
      </c>
      <c r="R297" s="99">
        <v>12345</v>
      </c>
      <c r="S297" s="59" t="s">
        <v>3281</v>
      </c>
      <c r="T297" s="59" t="str">
        <f>W297</f>
        <v>NTH-A - RSM - Vacant RSM NTH-A</v>
      </c>
      <c r="U297" s="70" t="s">
        <v>3281</v>
      </c>
      <c r="V297" s="70" t="s">
        <v>7588</v>
      </c>
      <c r="W297" s="70" t="str">
        <f>TRIM(CONCATENATE(G297," - ",AD297," - ",V297))</f>
        <v>NTH-A - RSM - Vacant RSM NTH-A</v>
      </c>
      <c r="X297" s="70" t="s">
        <v>65</v>
      </c>
      <c r="Y297" s="70" t="s">
        <v>774</v>
      </c>
      <c r="Z297" s="70" t="s">
        <v>774</v>
      </c>
      <c r="AA297" s="171" t="s">
        <v>774</v>
      </c>
      <c r="AB297" s="70" t="s">
        <v>774</v>
      </c>
      <c r="AC297" s="70" t="s">
        <v>1806</v>
      </c>
      <c r="AD297" s="70" t="s">
        <v>1146</v>
      </c>
      <c r="AE297" s="82" t="s">
        <v>2488</v>
      </c>
      <c r="AF297" s="70" t="s">
        <v>1171</v>
      </c>
      <c r="AG297" s="70" t="s">
        <v>1159</v>
      </c>
      <c r="AH297" s="70" t="s">
        <v>3279</v>
      </c>
      <c r="AI297" s="70" t="s">
        <v>645</v>
      </c>
      <c r="AJ297" s="70" t="s">
        <v>65</v>
      </c>
      <c r="AK297" s="81">
        <v>3</v>
      </c>
      <c r="AL297" s="108" t="s">
        <v>6294</v>
      </c>
      <c r="AM297" t="e">
        <v>#N/A</v>
      </c>
      <c r="AN297" t="e">
        <f t="shared" si="115"/>
        <v>#N/A</v>
      </c>
    </row>
    <row r="298" spans="1:42" ht="14.4" hidden="1" customHeight="1" x14ac:dyDescent="0.3">
      <c r="A298" s="59" t="str">
        <f t="shared" si="113"/>
        <v>JLM01-FMCG01-SPO-02</v>
      </c>
      <c r="B298" s="70" t="s">
        <v>1170</v>
      </c>
      <c r="C298" s="70" t="s">
        <v>1987</v>
      </c>
      <c r="D298" s="70" t="s">
        <v>1218</v>
      </c>
      <c r="E298" s="70" t="s">
        <v>143</v>
      </c>
      <c r="F298" s="70" t="s">
        <v>1169</v>
      </c>
      <c r="G298" s="70" t="s">
        <v>5633</v>
      </c>
      <c r="H298" s="70" t="s">
        <v>3153</v>
      </c>
      <c r="I298" s="161" t="s">
        <v>4900</v>
      </c>
      <c r="J298" s="70" t="s">
        <v>3154</v>
      </c>
      <c r="K298" s="59" t="s">
        <v>6062</v>
      </c>
      <c r="L298" s="70" t="str">
        <f t="shared" ref="L298:L327" si="118">O298</f>
        <v>0217005</v>
      </c>
      <c r="M298" s="82" t="s">
        <v>4686</v>
      </c>
      <c r="N298" s="70" t="s">
        <v>2687</v>
      </c>
      <c r="O298" s="59" t="s">
        <v>2599</v>
      </c>
      <c r="P298" s="59" t="str">
        <f t="shared" ref="P298:P302" si="119">O298</f>
        <v>0217005</v>
      </c>
      <c r="Q298" s="163" t="str">
        <f t="shared" si="114"/>
        <v>0217005@gsfmcg.com</v>
      </c>
      <c r="R298" s="59" t="s">
        <v>2599</v>
      </c>
      <c r="S298" s="59" t="s">
        <v>3347</v>
      </c>
      <c r="T298" s="59" t="str">
        <f>TRIM(CONCATENATE(V298," (",S298,")"))</f>
        <v>Mubashar Hussain Shah (JHL-02)</v>
      </c>
      <c r="U298" s="70" t="s">
        <v>3015</v>
      </c>
      <c r="V298" s="70" t="s">
        <v>8262</v>
      </c>
      <c r="W298" s="70" t="str">
        <f>TRIM(CONCATENATE(K298," - ",AD298," - ",V298))</f>
        <v>JLM01 - SPO - Mubashar Hussain Shah</v>
      </c>
      <c r="X298" s="70" t="s">
        <v>142</v>
      </c>
      <c r="Y298" s="70" t="s">
        <v>6298</v>
      </c>
      <c r="Z298" s="70" t="s">
        <v>774</v>
      </c>
      <c r="AA298" s="171" t="s">
        <v>774</v>
      </c>
      <c r="AB298" s="70" t="s">
        <v>774</v>
      </c>
      <c r="AC298" s="70" t="s">
        <v>1171</v>
      </c>
      <c r="AD298" s="70" t="s">
        <v>163</v>
      </c>
      <c r="AE298" s="82" t="s">
        <v>1162</v>
      </c>
      <c r="AF298" s="70" t="s">
        <v>1171</v>
      </c>
      <c r="AG298" s="70" t="s">
        <v>1159</v>
      </c>
      <c r="AH298" s="70" t="s">
        <v>3160</v>
      </c>
      <c r="AI298" s="70" t="s">
        <v>8746</v>
      </c>
      <c r="AJ298" s="70" t="s">
        <v>142</v>
      </c>
      <c r="AK298" s="70">
        <v>1</v>
      </c>
      <c r="AL298" s="108" t="s">
        <v>6293</v>
      </c>
      <c r="AM298" t="e">
        <v>#N/A</v>
      </c>
      <c r="AN298" t="e">
        <f t="shared" si="115"/>
        <v>#N/A</v>
      </c>
    </row>
    <row r="299" spans="1:42" ht="14.4" hidden="1" customHeight="1" x14ac:dyDescent="0.3">
      <c r="A299" s="59" t="str">
        <f t="shared" si="113"/>
        <v>JLM01-FMCG01-SPO-01</v>
      </c>
      <c r="B299" s="70" t="s">
        <v>1170</v>
      </c>
      <c r="C299" s="70" t="s">
        <v>1987</v>
      </c>
      <c r="D299" s="70" t="s">
        <v>1218</v>
      </c>
      <c r="E299" s="70" t="s">
        <v>143</v>
      </c>
      <c r="F299" s="70" t="s">
        <v>1169</v>
      </c>
      <c r="G299" s="70" t="s">
        <v>5633</v>
      </c>
      <c r="H299" s="70" t="s">
        <v>3153</v>
      </c>
      <c r="I299" s="161" t="s">
        <v>4900</v>
      </c>
      <c r="J299" s="70" t="s">
        <v>3154</v>
      </c>
      <c r="K299" s="59" t="s">
        <v>6062</v>
      </c>
      <c r="L299" s="70" t="str">
        <f t="shared" si="118"/>
        <v>0215008</v>
      </c>
      <c r="M299" s="82" t="s">
        <v>4686</v>
      </c>
      <c r="N299" s="70" t="s">
        <v>2687</v>
      </c>
      <c r="O299" s="59" t="s">
        <v>2650</v>
      </c>
      <c r="P299" s="59" t="str">
        <f t="shared" si="119"/>
        <v>0215008</v>
      </c>
      <c r="Q299" s="163" t="str">
        <f t="shared" si="114"/>
        <v>0215008@gsfmcg.com</v>
      </c>
      <c r="R299" s="59" t="s">
        <v>3829</v>
      </c>
      <c r="S299" s="59" t="s">
        <v>3349</v>
      </c>
      <c r="T299" s="59" t="str">
        <f>TRIM(CONCATENATE(V299," (",S299,")"))</f>
        <v>M. Naeem (JHL-03)</v>
      </c>
      <c r="U299" s="70" t="s">
        <v>3014</v>
      </c>
      <c r="V299" s="70" t="s">
        <v>3157</v>
      </c>
      <c r="W299" s="70" t="str">
        <f>TRIM(CONCATENATE(K299," - ",AD299," - ",V299))</f>
        <v>JLM01 - SPO - M. Naeem</v>
      </c>
      <c r="X299" s="70" t="s">
        <v>6460</v>
      </c>
      <c r="Y299" s="70" t="s">
        <v>6298</v>
      </c>
      <c r="Z299" s="70" t="s">
        <v>774</v>
      </c>
      <c r="AA299" s="171" t="s">
        <v>774</v>
      </c>
      <c r="AB299" s="70" t="s">
        <v>774</v>
      </c>
      <c r="AC299" s="70" t="s">
        <v>1171</v>
      </c>
      <c r="AD299" s="70" t="s">
        <v>163</v>
      </c>
      <c r="AE299" s="82" t="s">
        <v>1162</v>
      </c>
      <c r="AF299" s="70" t="s">
        <v>1171</v>
      </c>
      <c r="AG299" s="70" t="s">
        <v>1159</v>
      </c>
      <c r="AH299" s="70" t="s">
        <v>3160</v>
      </c>
      <c r="AI299" s="70" t="s">
        <v>8746</v>
      </c>
      <c r="AJ299" s="70" t="s">
        <v>142</v>
      </c>
      <c r="AK299" s="70">
        <v>1</v>
      </c>
      <c r="AL299" s="108" t="s">
        <v>6293</v>
      </c>
      <c r="AM299" t="e">
        <v>#N/A</v>
      </c>
      <c r="AN299" t="e">
        <f t="shared" si="115"/>
        <v>#N/A</v>
      </c>
    </row>
    <row r="300" spans="1:42" ht="14.4" hidden="1" customHeight="1" x14ac:dyDescent="0.3">
      <c r="A300" s="59" t="str">
        <f t="shared" si="113"/>
        <v>JLM01-FMCG02-SPO-01</v>
      </c>
      <c r="B300" s="70" t="s">
        <v>1195</v>
      </c>
      <c r="C300" s="70" t="s">
        <v>1988</v>
      </c>
      <c r="D300" s="70" t="s">
        <v>1218</v>
      </c>
      <c r="E300" s="70" t="s">
        <v>143</v>
      </c>
      <c r="F300" s="70" t="s">
        <v>1169</v>
      </c>
      <c r="G300" s="70" t="s">
        <v>5633</v>
      </c>
      <c r="H300" s="70" t="s">
        <v>3153</v>
      </c>
      <c r="I300" s="161" t="s">
        <v>4900</v>
      </c>
      <c r="J300" s="70" t="s">
        <v>3154</v>
      </c>
      <c r="K300" s="59" t="s">
        <v>6062</v>
      </c>
      <c r="L300" s="70" t="str">
        <f t="shared" si="118"/>
        <v>0223003</v>
      </c>
      <c r="M300" s="82" t="s">
        <v>4686</v>
      </c>
      <c r="N300" s="70" t="s">
        <v>2687</v>
      </c>
      <c r="O300" s="59" t="s">
        <v>2648</v>
      </c>
      <c r="P300" s="59" t="str">
        <f t="shared" si="119"/>
        <v>0223003</v>
      </c>
      <c r="Q300" s="163" t="str">
        <f t="shared" si="114"/>
        <v>0223003@gsfmcg.com</v>
      </c>
      <c r="R300" s="59" t="s">
        <v>3829</v>
      </c>
      <c r="S300" s="59" t="s">
        <v>3351</v>
      </c>
      <c r="T300" s="59" t="str">
        <f>TRIM(CONCATENATE(V300," (",S300,")"))</f>
        <v>Zarak Khan (T-JHL-01)</v>
      </c>
      <c r="U300" s="70" t="s">
        <v>3016</v>
      </c>
      <c r="V300" s="70" t="s">
        <v>8745</v>
      </c>
      <c r="W300" s="70" t="str">
        <f>TRIM(CONCATENATE(K300," - ",AD300," - ",V300))</f>
        <v>JLM01 - SPO - Zarak Khan</v>
      </c>
      <c r="X300" s="70" t="s">
        <v>142</v>
      </c>
      <c r="Y300" s="70" t="s">
        <v>6298</v>
      </c>
      <c r="Z300" s="70" t="s">
        <v>774</v>
      </c>
      <c r="AA300" s="171" t="s">
        <v>774</v>
      </c>
      <c r="AB300" s="70" t="s">
        <v>774</v>
      </c>
      <c r="AC300" s="70" t="s">
        <v>1171</v>
      </c>
      <c r="AD300" s="70" t="s">
        <v>163</v>
      </c>
      <c r="AE300" s="82" t="s">
        <v>1162</v>
      </c>
      <c r="AF300" s="70" t="s">
        <v>1171</v>
      </c>
      <c r="AG300" s="70" t="s">
        <v>1159</v>
      </c>
      <c r="AH300" s="70" t="s">
        <v>3160</v>
      </c>
      <c r="AI300" s="70" t="s">
        <v>8746</v>
      </c>
      <c r="AJ300" s="70" t="s">
        <v>142</v>
      </c>
      <c r="AK300" s="70">
        <v>1</v>
      </c>
      <c r="AL300" s="108" t="s">
        <v>6293</v>
      </c>
      <c r="AM300" t="e">
        <v>#N/A</v>
      </c>
      <c r="AN300" t="e">
        <f t="shared" si="115"/>
        <v>#N/A</v>
      </c>
    </row>
    <row r="301" spans="1:42" ht="14.4" hidden="1" customHeight="1" x14ac:dyDescent="0.3">
      <c r="A301" s="59" t="str">
        <f t="shared" si="113"/>
        <v>JLM01-FMCG02-SPO-02</v>
      </c>
      <c r="B301" s="70" t="s">
        <v>1195</v>
      </c>
      <c r="C301" s="70" t="s">
        <v>1988</v>
      </c>
      <c r="D301" s="70" t="s">
        <v>1218</v>
      </c>
      <c r="E301" s="70" t="s">
        <v>143</v>
      </c>
      <c r="F301" s="70" t="s">
        <v>1169</v>
      </c>
      <c r="G301" s="70" t="s">
        <v>5633</v>
      </c>
      <c r="H301" s="70" t="s">
        <v>3153</v>
      </c>
      <c r="I301" s="161" t="s">
        <v>4900</v>
      </c>
      <c r="J301" s="70" t="s">
        <v>3154</v>
      </c>
      <c r="K301" s="59" t="s">
        <v>6062</v>
      </c>
      <c r="L301" s="70" t="str">
        <f t="shared" si="118"/>
        <v>0223004</v>
      </c>
      <c r="M301" s="82" t="s">
        <v>4686</v>
      </c>
      <c r="N301" s="70" t="s">
        <v>2687</v>
      </c>
      <c r="O301" s="59" t="s">
        <v>2649</v>
      </c>
      <c r="P301" s="59" t="str">
        <f t="shared" si="119"/>
        <v>0223004</v>
      </c>
      <c r="Q301" s="163" t="str">
        <f t="shared" si="114"/>
        <v>0223004@gsfmcg.com</v>
      </c>
      <c r="R301" s="59" t="s">
        <v>2649</v>
      </c>
      <c r="S301" s="59" t="s">
        <v>3353</v>
      </c>
      <c r="T301" s="59" t="str">
        <f>TRIM(CONCATENATE(V301," (",S301,")"))</f>
        <v>M. Yousuf (T-JHL-02)</v>
      </c>
      <c r="U301" s="70" t="s">
        <v>3017</v>
      </c>
      <c r="V301" s="70" t="s">
        <v>5852</v>
      </c>
      <c r="W301" s="70" t="str">
        <f>TRIM(CONCATENATE(K301," - ",AD301," - ",V301))</f>
        <v>JLM01 - SPO - M. Yousuf</v>
      </c>
      <c r="X301" s="70" t="s">
        <v>6460</v>
      </c>
      <c r="Y301" s="70" t="s">
        <v>6298</v>
      </c>
      <c r="Z301" s="70" t="s">
        <v>774</v>
      </c>
      <c r="AA301" s="171" t="s">
        <v>774</v>
      </c>
      <c r="AB301" s="70" t="s">
        <v>774</v>
      </c>
      <c r="AC301" s="70" t="s">
        <v>1171</v>
      </c>
      <c r="AD301" s="70" t="s">
        <v>163</v>
      </c>
      <c r="AE301" s="82" t="s">
        <v>1162</v>
      </c>
      <c r="AF301" s="70" t="s">
        <v>1171</v>
      </c>
      <c r="AG301" s="70" t="s">
        <v>1159</v>
      </c>
      <c r="AH301" s="70" t="s">
        <v>3160</v>
      </c>
      <c r="AI301" s="70" t="s">
        <v>8746</v>
      </c>
      <c r="AJ301" s="70" t="s">
        <v>142</v>
      </c>
      <c r="AK301" s="70">
        <v>1</v>
      </c>
      <c r="AL301" s="108" t="s">
        <v>6293</v>
      </c>
      <c r="AM301" t="e">
        <v>#N/A</v>
      </c>
      <c r="AN301" t="e">
        <f t="shared" si="115"/>
        <v>#N/A</v>
      </c>
    </row>
    <row r="302" spans="1:42" ht="14.4" hidden="1" customHeight="1" x14ac:dyDescent="0.3">
      <c r="A302" s="59" t="str">
        <f t="shared" si="113"/>
        <v>JLM01-FMCG-SPO-00</v>
      </c>
      <c r="B302" s="70" t="s">
        <v>1171</v>
      </c>
      <c r="C302" s="70" t="s">
        <v>3078</v>
      </c>
      <c r="D302" s="70" t="s">
        <v>1218</v>
      </c>
      <c r="E302" s="70" t="s">
        <v>143</v>
      </c>
      <c r="F302" s="70" t="s">
        <v>1169</v>
      </c>
      <c r="G302" s="70" t="s">
        <v>5633</v>
      </c>
      <c r="H302" s="70" t="s">
        <v>3153</v>
      </c>
      <c r="I302" s="161" t="s">
        <v>4900</v>
      </c>
      <c r="J302" s="70" t="s">
        <v>3154</v>
      </c>
      <c r="K302" s="59" t="s">
        <v>6062</v>
      </c>
      <c r="L302" s="70" t="str">
        <f t="shared" si="118"/>
        <v>0223005</v>
      </c>
      <c r="M302" s="82" t="s">
        <v>4686</v>
      </c>
      <c r="N302" s="70" t="s">
        <v>2687</v>
      </c>
      <c r="O302" s="59" t="s">
        <v>2651</v>
      </c>
      <c r="P302" s="59" t="str">
        <f t="shared" si="119"/>
        <v>0223005</v>
      </c>
      <c r="Q302" s="163" t="str">
        <f t="shared" si="114"/>
        <v>0223005@gsfmcg.com</v>
      </c>
      <c r="R302" s="59" t="s">
        <v>2651</v>
      </c>
      <c r="S302" s="59" t="s">
        <v>5238</v>
      </c>
      <c r="T302" s="59" t="str">
        <f>TRIM(CONCATENATE(W302))</f>
        <v>JLM01 - FMCG Unmapped</v>
      </c>
      <c r="U302" s="70" t="s">
        <v>3393</v>
      </c>
      <c r="V302" s="70" t="s">
        <v>5921</v>
      </c>
      <c r="W302" s="70" t="str">
        <f>TRIM(CONCATENATE(K302," - ",V302))</f>
        <v>JLM01 - FMCG Unmapped</v>
      </c>
      <c r="X302" s="70" t="s">
        <v>142</v>
      </c>
      <c r="Y302" s="70" t="s">
        <v>774</v>
      </c>
      <c r="Z302" s="70" t="s">
        <v>774</v>
      </c>
      <c r="AA302" s="171" t="s">
        <v>774</v>
      </c>
      <c r="AB302" s="70" t="s">
        <v>774</v>
      </c>
      <c r="AC302" s="70" t="s">
        <v>1171</v>
      </c>
      <c r="AD302" s="70" t="s">
        <v>163</v>
      </c>
      <c r="AE302" s="82" t="s">
        <v>1162</v>
      </c>
      <c r="AF302" s="70" t="s">
        <v>1171</v>
      </c>
      <c r="AG302" s="70" t="s">
        <v>1159</v>
      </c>
      <c r="AH302" s="70" t="s">
        <v>3160</v>
      </c>
      <c r="AI302" s="70" t="s">
        <v>8746</v>
      </c>
      <c r="AJ302" s="70" t="s">
        <v>142</v>
      </c>
      <c r="AK302" s="70">
        <v>0</v>
      </c>
      <c r="AL302" s="108" t="s">
        <v>5606</v>
      </c>
      <c r="AM302" t="s">
        <v>2651</v>
      </c>
      <c r="AN302" t="b">
        <f t="shared" si="115"/>
        <v>1</v>
      </c>
      <c r="AP302" t="s">
        <v>8085</v>
      </c>
    </row>
    <row r="303" spans="1:42" ht="14.4" hidden="1" customHeight="1" x14ac:dyDescent="0.3">
      <c r="A303" s="59" t="str">
        <f t="shared" si="113"/>
        <v>JLM01-FMCG-ASM-01</v>
      </c>
      <c r="B303" s="70" t="s">
        <v>1171</v>
      </c>
      <c r="C303" s="70" t="s">
        <v>3078</v>
      </c>
      <c r="D303" s="70" t="s">
        <v>1218</v>
      </c>
      <c r="E303" s="70" t="s">
        <v>143</v>
      </c>
      <c r="F303" s="70" t="s">
        <v>1169</v>
      </c>
      <c r="G303" s="70" t="s">
        <v>5633</v>
      </c>
      <c r="H303" s="70" t="s">
        <v>3153</v>
      </c>
      <c r="I303" s="161" t="s">
        <v>4900</v>
      </c>
      <c r="J303" s="70" t="s">
        <v>3154</v>
      </c>
      <c r="K303" s="59" t="s">
        <v>6062</v>
      </c>
      <c r="L303" s="70" t="str">
        <f t="shared" si="118"/>
        <v>02230</v>
      </c>
      <c r="M303" s="82" t="s">
        <v>4686</v>
      </c>
      <c r="N303" s="70" t="s">
        <v>2687</v>
      </c>
      <c r="O303" s="59" t="s">
        <v>2765</v>
      </c>
      <c r="P303" s="59" t="str">
        <f>O302</f>
        <v>0223005</v>
      </c>
      <c r="Q303" s="163" t="str">
        <f t="shared" si="114"/>
        <v>02230@gsfmcg.com</v>
      </c>
      <c r="R303" s="59" t="s">
        <v>2765</v>
      </c>
      <c r="S303" s="59" t="s">
        <v>7813</v>
      </c>
      <c r="T303" s="59" t="str">
        <f>V303</f>
        <v>Ehsan Afzal</v>
      </c>
      <c r="U303" s="70" t="s">
        <v>3160</v>
      </c>
      <c r="V303" s="70" t="s">
        <v>8746</v>
      </c>
      <c r="W303" s="70" t="str">
        <f>TRIM(CONCATENATE(K303," - ",AD303," - ",V303))</f>
        <v>JLM01 - ASM - Ehsan Afzal</v>
      </c>
      <c r="X303" s="70" t="s">
        <v>142</v>
      </c>
      <c r="Y303" s="70" t="s">
        <v>774</v>
      </c>
      <c r="Z303" s="70" t="s">
        <v>6465</v>
      </c>
      <c r="AA303" s="171">
        <v>44019</v>
      </c>
      <c r="AB303" s="70" t="s">
        <v>774</v>
      </c>
      <c r="AC303" s="70" t="s">
        <v>1219</v>
      </c>
      <c r="AD303" s="70" t="s">
        <v>1028</v>
      </c>
      <c r="AE303" s="82" t="s">
        <v>3414</v>
      </c>
      <c r="AF303" s="70" t="s">
        <v>1171</v>
      </c>
      <c r="AG303" s="70" t="s">
        <v>1159</v>
      </c>
      <c r="AH303" s="70" t="s">
        <v>3282</v>
      </c>
      <c r="AI303" s="70" t="s">
        <v>3135</v>
      </c>
      <c r="AJ303" s="70" t="s">
        <v>138</v>
      </c>
      <c r="AK303" s="70">
        <v>2</v>
      </c>
      <c r="AL303" s="108" t="s">
        <v>6294</v>
      </c>
      <c r="AM303" t="e">
        <v>#N/A</v>
      </c>
      <c r="AN303" t="e">
        <f t="shared" si="115"/>
        <v>#N/A</v>
      </c>
      <c r="AP303" t="s">
        <v>8085</v>
      </c>
    </row>
    <row r="304" spans="1:42" ht="14.4" hidden="1" customHeight="1" x14ac:dyDescent="0.3">
      <c r="A304" s="59" t="str">
        <f t="shared" si="113"/>
        <v>GUJ01-FMCG01-SPO-01</v>
      </c>
      <c r="B304" s="70" t="s">
        <v>1170</v>
      </c>
      <c r="C304" s="70" t="s">
        <v>1987</v>
      </c>
      <c r="D304" s="70" t="s">
        <v>1218</v>
      </c>
      <c r="E304" s="70" t="s">
        <v>143</v>
      </c>
      <c r="F304" s="70" t="s">
        <v>1169</v>
      </c>
      <c r="G304" s="70" t="s">
        <v>5633</v>
      </c>
      <c r="H304" s="70" t="s">
        <v>7641</v>
      </c>
      <c r="I304" s="161" t="s">
        <v>4900</v>
      </c>
      <c r="J304" s="70" t="s">
        <v>7640</v>
      </c>
      <c r="K304" s="59" t="s">
        <v>6359</v>
      </c>
      <c r="L304" s="70" t="str">
        <f t="shared" si="118"/>
        <v>0111701</v>
      </c>
      <c r="M304" s="82" t="s">
        <v>4686</v>
      </c>
      <c r="N304" s="70" t="s">
        <v>2687</v>
      </c>
      <c r="O304" s="59" t="s">
        <v>8047</v>
      </c>
      <c r="P304" s="59" t="str">
        <f>O304</f>
        <v>0111701</v>
      </c>
      <c r="Q304" s="163" t="str">
        <f t="shared" si="114"/>
        <v>0111701@gsfmcg.com</v>
      </c>
      <c r="R304" s="59">
        <v>12345</v>
      </c>
      <c r="S304" s="59" t="s">
        <v>7644</v>
      </c>
      <c r="T304" s="59" t="str">
        <f>TRIM(CONCATENATE(V304," (",S304,")"))</f>
        <v>M. Ramzan (GUJ-01)</v>
      </c>
      <c r="U304" s="70" t="s">
        <v>3006</v>
      </c>
      <c r="V304" s="70" t="s">
        <v>7882</v>
      </c>
      <c r="W304" s="70" t="str">
        <f>TRIM(CONCATENATE(K304," - ",AD304," - ",V304))</f>
        <v>GUJ01 - SPO - M. Ramzan</v>
      </c>
      <c r="X304" s="70" t="s">
        <v>7649</v>
      </c>
      <c r="Y304" s="70" t="s">
        <v>6298</v>
      </c>
      <c r="Z304" s="70" t="s">
        <v>774</v>
      </c>
      <c r="AA304" s="171" t="s">
        <v>774</v>
      </c>
      <c r="AB304" s="70" t="s">
        <v>774</v>
      </c>
      <c r="AC304" s="70" t="s">
        <v>1171</v>
      </c>
      <c r="AD304" s="70" t="s">
        <v>163</v>
      </c>
      <c r="AE304" s="82" t="s">
        <v>1162</v>
      </c>
      <c r="AF304" s="70" t="s">
        <v>1171</v>
      </c>
      <c r="AG304" s="70" t="s">
        <v>1159</v>
      </c>
      <c r="AH304" s="70" t="s">
        <v>3123</v>
      </c>
      <c r="AI304" s="70" t="s">
        <v>358</v>
      </c>
      <c r="AJ304" s="70" t="s">
        <v>139</v>
      </c>
      <c r="AK304" s="70">
        <v>1</v>
      </c>
      <c r="AL304" s="108" t="s">
        <v>6293</v>
      </c>
      <c r="AM304" t="e">
        <v>#N/A</v>
      </c>
      <c r="AN304" t="e">
        <f t="shared" si="115"/>
        <v>#N/A</v>
      </c>
    </row>
    <row r="305" spans="1:42" ht="14.4" hidden="1" customHeight="1" x14ac:dyDescent="0.3">
      <c r="A305" s="59" t="str">
        <f t="shared" si="113"/>
        <v>GUJ01-FMCG01-SPO-02</v>
      </c>
      <c r="B305" s="70" t="s">
        <v>1170</v>
      </c>
      <c r="C305" s="70" t="s">
        <v>1987</v>
      </c>
      <c r="D305" s="70" t="s">
        <v>1218</v>
      </c>
      <c r="E305" s="70" t="s">
        <v>143</v>
      </c>
      <c r="F305" s="70" t="s">
        <v>1169</v>
      </c>
      <c r="G305" s="70" t="s">
        <v>5633</v>
      </c>
      <c r="H305" s="70" t="s">
        <v>7641</v>
      </c>
      <c r="I305" s="161" t="s">
        <v>4900</v>
      </c>
      <c r="J305" s="70" t="s">
        <v>7640</v>
      </c>
      <c r="K305" s="59" t="s">
        <v>6359</v>
      </c>
      <c r="L305" s="70" t="str">
        <f t="shared" si="118"/>
        <v>0111702</v>
      </c>
      <c r="M305" s="82" t="s">
        <v>4686</v>
      </c>
      <c r="N305" s="70" t="s">
        <v>2687</v>
      </c>
      <c r="O305" s="59" t="s">
        <v>8048</v>
      </c>
      <c r="P305" s="59" t="str">
        <f>O305</f>
        <v>0111702</v>
      </c>
      <c r="Q305" s="163" t="str">
        <f t="shared" si="114"/>
        <v>0111702@gsfmcg.com</v>
      </c>
      <c r="R305" s="59" t="s">
        <v>2588</v>
      </c>
      <c r="S305" s="59" t="s">
        <v>7645</v>
      </c>
      <c r="T305" s="59" t="str">
        <f>TRIM(CONCATENATE(V305," (",S305,")"))</f>
        <v>Aqib Javed (GUJ-02)</v>
      </c>
      <c r="U305" s="70" t="s">
        <v>3007</v>
      </c>
      <c r="V305" s="70" t="s">
        <v>8747</v>
      </c>
      <c r="W305" s="70" t="str">
        <f>TRIM(CONCATENATE(K305," - ",AD305," - ",V305))</f>
        <v>GUJ01 - SPO - Aqib Javed</v>
      </c>
      <c r="X305" s="70" t="s">
        <v>141</v>
      </c>
      <c r="Y305" s="70" t="s">
        <v>6298</v>
      </c>
      <c r="Z305" s="70" t="s">
        <v>774</v>
      </c>
      <c r="AA305" s="171" t="s">
        <v>774</v>
      </c>
      <c r="AB305" s="70" t="s">
        <v>774</v>
      </c>
      <c r="AC305" s="70" t="s">
        <v>1171</v>
      </c>
      <c r="AD305" s="70" t="s">
        <v>163</v>
      </c>
      <c r="AE305" s="82" t="s">
        <v>1162</v>
      </c>
      <c r="AF305" s="70" t="s">
        <v>1171</v>
      </c>
      <c r="AG305" s="70" t="s">
        <v>1159</v>
      </c>
      <c r="AH305" s="70" t="s">
        <v>3123</v>
      </c>
      <c r="AI305" s="70" t="s">
        <v>358</v>
      </c>
      <c r="AJ305" s="70" t="s">
        <v>139</v>
      </c>
      <c r="AK305" s="70">
        <v>1</v>
      </c>
      <c r="AL305" s="108" t="s">
        <v>6293</v>
      </c>
      <c r="AM305" t="e">
        <v>#N/A</v>
      </c>
      <c r="AN305" t="e">
        <f t="shared" si="115"/>
        <v>#N/A</v>
      </c>
    </row>
    <row r="306" spans="1:42" ht="14.4" hidden="1" customHeight="1" x14ac:dyDescent="0.3">
      <c r="A306" s="59" t="str">
        <f t="shared" si="113"/>
        <v>GUJ01-FMCG02-SPO-01</v>
      </c>
      <c r="B306" s="70" t="s">
        <v>1195</v>
      </c>
      <c r="C306" s="70" t="s">
        <v>1988</v>
      </c>
      <c r="D306" s="70" t="s">
        <v>1218</v>
      </c>
      <c r="E306" s="70" t="s">
        <v>143</v>
      </c>
      <c r="F306" s="70" t="s">
        <v>1169</v>
      </c>
      <c r="G306" s="70" t="s">
        <v>5633</v>
      </c>
      <c r="H306" s="70" t="s">
        <v>7641</v>
      </c>
      <c r="I306" s="161" t="s">
        <v>4900</v>
      </c>
      <c r="J306" s="70" t="s">
        <v>7640</v>
      </c>
      <c r="K306" s="59" t="s">
        <v>6359</v>
      </c>
      <c r="L306" s="70" t="str">
        <f t="shared" si="118"/>
        <v>0111703</v>
      </c>
      <c r="M306" s="82" t="s">
        <v>4686</v>
      </c>
      <c r="N306" s="70" t="s">
        <v>2687</v>
      </c>
      <c r="O306" s="59" t="s">
        <v>8049</v>
      </c>
      <c r="P306" s="59" t="str">
        <f>O306</f>
        <v>0111703</v>
      </c>
      <c r="Q306" s="163" t="str">
        <f t="shared" si="114"/>
        <v>0111703@gsfmcg.com</v>
      </c>
      <c r="R306" s="59" t="s">
        <v>2590</v>
      </c>
      <c r="S306" s="59" t="s">
        <v>7646</v>
      </c>
      <c r="T306" s="59" t="str">
        <f>TRIM(CONCATENATE(V306," (",S306,")"))</f>
        <v>Irfan Rasheed (T-GUJ-01)</v>
      </c>
      <c r="U306" s="70" t="s">
        <v>4383</v>
      </c>
      <c r="V306" s="70" t="s">
        <v>6394</v>
      </c>
      <c r="W306" s="70" t="str">
        <f>TRIM(CONCATENATE(K306," - ",AD306," - ",V306))</f>
        <v>GUJ01 - SPO - Irfan Rasheed</v>
      </c>
      <c r="X306" s="70" t="s">
        <v>141</v>
      </c>
      <c r="Y306" s="70" t="s">
        <v>6298</v>
      </c>
      <c r="Z306" s="70" t="s">
        <v>774</v>
      </c>
      <c r="AA306" s="171" t="s">
        <v>774</v>
      </c>
      <c r="AB306" s="70" t="s">
        <v>774</v>
      </c>
      <c r="AC306" s="70" t="s">
        <v>1171</v>
      </c>
      <c r="AD306" s="70" t="s">
        <v>163</v>
      </c>
      <c r="AE306" s="82" t="s">
        <v>1162</v>
      </c>
      <c r="AF306" s="70" t="s">
        <v>1171</v>
      </c>
      <c r="AG306" s="70" t="s">
        <v>1159</v>
      </c>
      <c r="AH306" s="70" t="s">
        <v>3123</v>
      </c>
      <c r="AI306" s="70" t="s">
        <v>358</v>
      </c>
      <c r="AJ306" s="70" t="s">
        <v>139</v>
      </c>
      <c r="AK306" s="70">
        <v>1</v>
      </c>
      <c r="AL306" s="108" t="s">
        <v>6293</v>
      </c>
      <c r="AM306" t="e">
        <v>#N/A</v>
      </c>
      <c r="AN306" t="e">
        <f t="shared" si="115"/>
        <v>#N/A</v>
      </c>
      <c r="AO306" t="s">
        <v>8103</v>
      </c>
    </row>
    <row r="307" spans="1:42" ht="14.4" hidden="1" customHeight="1" x14ac:dyDescent="0.3">
      <c r="A307" s="59" t="str">
        <f t="shared" si="113"/>
        <v>GUJ01-FMCG02-SPO-02</v>
      </c>
      <c r="B307" s="70" t="s">
        <v>1195</v>
      </c>
      <c r="C307" s="70" t="s">
        <v>1988</v>
      </c>
      <c r="D307" s="70" t="s">
        <v>1218</v>
      </c>
      <c r="E307" s="70" t="s">
        <v>143</v>
      </c>
      <c r="F307" s="70" t="s">
        <v>1169</v>
      </c>
      <c r="G307" s="70" t="s">
        <v>5633</v>
      </c>
      <c r="H307" s="70" t="s">
        <v>7641</v>
      </c>
      <c r="I307" s="161" t="s">
        <v>4900</v>
      </c>
      <c r="J307" s="70" t="s">
        <v>7640</v>
      </c>
      <c r="K307" s="59" t="s">
        <v>6359</v>
      </c>
      <c r="L307" s="70" t="str">
        <f t="shared" si="118"/>
        <v>0111704</v>
      </c>
      <c r="M307" s="82" t="s">
        <v>4686</v>
      </c>
      <c r="N307" s="70" t="s">
        <v>2687</v>
      </c>
      <c r="O307" s="59" t="s">
        <v>8050</v>
      </c>
      <c r="P307" s="59" t="str">
        <f>O307</f>
        <v>0111704</v>
      </c>
      <c r="Q307" s="163" t="str">
        <f t="shared" si="114"/>
        <v>0111704@gsfmcg.com</v>
      </c>
      <c r="R307" s="59" t="s">
        <v>2641</v>
      </c>
      <c r="S307" s="59" t="s">
        <v>8102</v>
      </c>
      <c r="T307" s="59" t="str">
        <f>TRIM(CONCATENATE(V307," (",S307,")"))</f>
        <v>Ihsan Sabir (T-GUJ-02)</v>
      </c>
      <c r="U307" s="70" t="s">
        <v>3008</v>
      </c>
      <c r="V307" s="70" t="s">
        <v>8748</v>
      </c>
      <c r="W307" s="70" t="str">
        <f>TRIM(CONCATENATE(K307," - ",AD307," - ",V307))</f>
        <v>GUJ01 - SPO - Ihsan Sabir</v>
      </c>
      <c r="X307" s="70" t="s">
        <v>7649</v>
      </c>
      <c r="Y307" s="70" t="s">
        <v>6298</v>
      </c>
      <c r="Z307" s="70" t="s">
        <v>774</v>
      </c>
      <c r="AA307" s="171" t="s">
        <v>774</v>
      </c>
      <c r="AB307" s="70" t="s">
        <v>774</v>
      </c>
      <c r="AC307" s="70" t="s">
        <v>1171</v>
      </c>
      <c r="AD307" s="70" t="s">
        <v>163</v>
      </c>
      <c r="AE307" s="82" t="s">
        <v>1162</v>
      </c>
      <c r="AF307" s="70" t="s">
        <v>1171</v>
      </c>
      <c r="AG307" s="70" t="s">
        <v>1159</v>
      </c>
      <c r="AH307" s="70" t="s">
        <v>3123</v>
      </c>
      <c r="AI307" s="70" t="s">
        <v>358</v>
      </c>
      <c r="AJ307" s="70" t="s">
        <v>139</v>
      </c>
      <c r="AK307" s="70">
        <v>1</v>
      </c>
      <c r="AL307" s="108" t="s">
        <v>6293</v>
      </c>
      <c r="AM307" t="e">
        <v>#N/A</v>
      </c>
      <c r="AN307" t="e">
        <f t="shared" si="115"/>
        <v>#N/A</v>
      </c>
    </row>
    <row r="308" spans="1:42" ht="14.4" hidden="1" customHeight="1" x14ac:dyDescent="0.3">
      <c r="A308" s="59" t="str">
        <f t="shared" si="113"/>
        <v>GUJ01-FMCG-SPO-00</v>
      </c>
      <c r="B308" s="70" t="s">
        <v>1171</v>
      </c>
      <c r="C308" s="70" t="s">
        <v>3078</v>
      </c>
      <c r="D308" s="70" t="s">
        <v>1218</v>
      </c>
      <c r="E308" s="70" t="s">
        <v>143</v>
      </c>
      <c r="F308" s="70" t="s">
        <v>1169</v>
      </c>
      <c r="G308" s="70" t="s">
        <v>5633</v>
      </c>
      <c r="H308" s="70" t="s">
        <v>7641</v>
      </c>
      <c r="I308" s="161" t="s">
        <v>4900</v>
      </c>
      <c r="J308" s="70" t="s">
        <v>7640</v>
      </c>
      <c r="K308" s="59" t="s">
        <v>6359</v>
      </c>
      <c r="L308" s="70" t="str">
        <f t="shared" si="118"/>
        <v>0111705</v>
      </c>
      <c r="M308" s="82" t="s">
        <v>4686</v>
      </c>
      <c r="N308" s="70" t="s">
        <v>2687</v>
      </c>
      <c r="O308" s="59" t="s">
        <v>8051</v>
      </c>
      <c r="P308" s="59" t="str">
        <f>O308</f>
        <v>0111705</v>
      </c>
      <c r="Q308" s="163" t="str">
        <f t="shared" si="114"/>
        <v>0111705@gsfmcg.com</v>
      </c>
      <c r="R308" s="59" t="s">
        <v>2643</v>
      </c>
      <c r="S308" s="59" t="s">
        <v>5238</v>
      </c>
      <c r="T308" s="59" t="str">
        <f>TRIM(CONCATENATE(W308))</f>
        <v>GUJ01 - FMCG Unmapped</v>
      </c>
      <c r="U308" s="70" t="s">
        <v>3388</v>
      </c>
      <c r="V308" s="70" t="s">
        <v>5921</v>
      </c>
      <c r="W308" s="70" t="str">
        <f>TRIM(CONCATENATE(K308," - ",V308))</f>
        <v>GUJ01 - FMCG Unmapped</v>
      </c>
      <c r="X308" s="70" t="s">
        <v>141</v>
      </c>
      <c r="Y308" s="70" t="s">
        <v>774</v>
      </c>
      <c r="Z308" s="70" t="s">
        <v>774</v>
      </c>
      <c r="AA308" s="171" t="s">
        <v>774</v>
      </c>
      <c r="AB308" s="70" t="s">
        <v>774</v>
      </c>
      <c r="AC308" s="70" t="s">
        <v>1171</v>
      </c>
      <c r="AD308" s="70" t="s">
        <v>163</v>
      </c>
      <c r="AE308" s="82" t="s">
        <v>1162</v>
      </c>
      <c r="AF308" s="70" t="s">
        <v>1171</v>
      </c>
      <c r="AG308" s="70" t="s">
        <v>1159</v>
      </c>
      <c r="AH308" s="70" t="s">
        <v>3123</v>
      </c>
      <c r="AI308" s="70" t="s">
        <v>358</v>
      </c>
      <c r="AJ308" s="70" t="s">
        <v>139</v>
      </c>
      <c r="AK308" s="70">
        <v>0</v>
      </c>
      <c r="AL308" s="108" t="s">
        <v>5606</v>
      </c>
      <c r="AM308" t="e">
        <v>#N/A</v>
      </c>
      <c r="AN308" t="e">
        <f t="shared" si="115"/>
        <v>#N/A</v>
      </c>
      <c r="AP308" t="s">
        <v>8085</v>
      </c>
    </row>
    <row r="309" spans="1:42" ht="14.4" hidden="1" customHeight="1" x14ac:dyDescent="0.3">
      <c r="A309" s="59" t="str">
        <f t="shared" si="113"/>
        <v>GUJ01-FMCG-ASM-01</v>
      </c>
      <c r="B309" s="70" t="s">
        <v>1171</v>
      </c>
      <c r="C309" s="70" t="s">
        <v>3078</v>
      </c>
      <c r="D309" s="70" t="s">
        <v>1218</v>
      </c>
      <c r="E309" s="70" t="s">
        <v>143</v>
      </c>
      <c r="F309" s="70" t="s">
        <v>1169</v>
      </c>
      <c r="G309" s="70" t="s">
        <v>5633</v>
      </c>
      <c r="H309" s="70" t="s">
        <v>7641</v>
      </c>
      <c r="I309" s="161" t="s">
        <v>4900</v>
      </c>
      <c r="J309" s="70" t="s">
        <v>7640</v>
      </c>
      <c r="K309" s="59" t="s">
        <v>6359</v>
      </c>
      <c r="L309" s="70" t="str">
        <f t="shared" si="118"/>
        <v>01117</v>
      </c>
      <c r="M309" s="82" t="s">
        <v>4686</v>
      </c>
      <c r="N309" s="70" t="s">
        <v>2687</v>
      </c>
      <c r="O309" s="59" t="s">
        <v>8052</v>
      </c>
      <c r="P309" s="59" t="str">
        <f>O308</f>
        <v>0111705</v>
      </c>
      <c r="Q309" s="163" t="str">
        <f t="shared" si="114"/>
        <v>01117@gsfmcg.com</v>
      </c>
      <c r="R309" s="59" t="s">
        <v>2776</v>
      </c>
      <c r="S309" s="59" t="s">
        <v>7814</v>
      </c>
      <c r="T309" s="59" t="str">
        <f>V309</f>
        <v>Waseem Mushtaq</v>
      </c>
      <c r="U309" s="70" t="s">
        <v>3123</v>
      </c>
      <c r="V309" s="70" t="s">
        <v>358</v>
      </c>
      <c r="W309" s="70" t="str">
        <f>TRIM(CONCATENATE(K309," - ",AD309," - ",V309))</f>
        <v>GUJ01 - ASM - Waseem Mushtaq</v>
      </c>
      <c r="X309" s="70" t="s">
        <v>141</v>
      </c>
      <c r="Y309" s="70" t="s">
        <v>774</v>
      </c>
      <c r="Z309" s="70" t="s">
        <v>774</v>
      </c>
      <c r="AA309" s="171" t="s">
        <v>774</v>
      </c>
      <c r="AB309" s="70" t="s">
        <v>774</v>
      </c>
      <c r="AC309" s="70" t="s">
        <v>1219</v>
      </c>
      <c r="AD309" s="70" t="s">
        <v>1028</v>
      </c>
      <c r="AE309" s="82" t="s">
        <v>3414</v>
      </c>
      <c r="AF309" s="70" t="s">
        <v>1171</v>
      </c>
      <c r="AG309" s="70" t="s">
        <v>1159</v>
      </c>
      <c r="AH309" s="70" t="s">
        <v>3282</v>
      </c>
      <c r="AI309" s="70" t="s">
        <v>3135</v>
      </c>
      <c r="AJ309" s="70" t="s">
        <v>138</v>
      </c>
      <c r="AK309" s="70">
        <v>2</v>
      </c>
      <c r="AL309" s="108" t="s">
        <v>6294</v>
      </c>
      <c r="AM309" t="e">
        <v>#N/A</v>
      </c>
      <c r="AN309" t="e">
        <f t="shared" si="115"/>
        <v>#N/A</v>
      </c>
      <c r="AP309" t="s">
        <v>8085</v>
      </c>
    </row>
    <row r="310" spans="1:42" ht="14.4" hidden="1" customHeight="1" x14ac:dyDescent="0.3">
      <c r="A310" s="59" t="str">
        <f t="shared" si="113"/>
        <v>SKT01-FMCG01-SPO-01</v>
      </c>
      <c r="B310" s="70" t="s">
        <v>1170</v>
      </c>
      <c r="C310" s="70" t="s">
        <v>1987</v>
      </c>
      <c r="D310" s="70" t="s">
        <v>1218</v>
      </c>
      <c r="E310" s="70" t="s">
        <v>143</v>
      </c>
      <c r="F310" s="70" t="s">
        <v>1169</v>
      </c>
      <c r="G310" s="70" t="s">
        <v>5633</v>
      </c>
      <c r="H310" s="70" t="s">
        <v>6652</v>
      </c>
      <c r="I310" s="161" t="s">
        <v>4900</v>
      </c>
      <c r="J310" s="70" t="s">
        <v>6653</v>
      </c>
      <c r="K310" s="59" t="s">
        <v>6654</v>
      </c>
      <c r="L310" s="70" t="str">
        <f t="shared" si="118"/>
        <v>0211004</v>
      </c>
      <c r="M310" s="82" t="s">
        <v>4686</v>
      </c>
      <c r="N310" s="70" t="s">
        <v>2687</v>
      </c>
      <c r="O310" s="59" t="s">
        <v>2590</v>
      </c>
      <c r="P310" s="59" t="str">
        <f>O310</f>
        <v>0211004</v>
      </c>
      <c r="Q310" s="163" t="str">
        <f t="shared" si="114"/>
        <v>0211004@gsfmcg.com</v>
      </c>
      <c r="R310" s="59">
        <v>12345</v>
      </c>
      <c r="S310" s="59" t="s">
        <v>7664</v>
      </c>
      <c r="T310" s="59" t="str">
        <f>TRIM(CONCATENATE(V310," (",S310,")"))</f>
        <v>Noman Ali (SKT-01)</v>
      </c>
      <c r="U310" s="70" t="s">
        <v>6661</v>
      </c>
      <c r="V310" s="70" t="s">
        <v>1299</v>
      </c>
      <c r="W310" s="70" t="str">
        <f>TRIM(CONCATENATE(K310," - ",AD310," - ",V310))</f>
        <v>SKT01 - SPO - Noman Ali</v>
      </c>
      <c r="X310" s="70" t="s">
        <v>139</v>
      </c>
      <c r="Y310" s="70" t="s">
        <v>6298</v>
      </c>
      <c r="Z310" s="70" t="s">
        <v>774</v>
      </c>
      <c r="AA310" s="171" t="s">
        <v>774</v>
      </c>
      <c r="AB310" s="70" t="s">
        <v>774</v>
      </c>
      <c r="AC310" s="70" t="s">
        <v>1171</v>
      </c>
      <c r="AD310" s="70" t="s">
        <v>163</v>
      </c>
      <c r="AE310" s="82" t="s">
        <v>1162</v>
      </c>
      <c r="AF310" s="70" t="s">
        <v>1171</v>
      </c>
      <c r="AG310" s="70" t="s">
        <v>1159</v>
      </c>
      <c r="AH310" s="70" t="s">
        <v>6665</v>
      </c>
      <c r="AI310" s="70" t="s">
        <v>360</v>
      </c>
      <c r="AJ310" s="70" t="s">
        <v>139</v>
      </c>
      <c r="AK310" s="70">
        <v>1</v>
      </c>
      <c r="AL310" s="108" t="s">
        <v>6293</v>
      </c>
      <c r="AM310" t="e">
        <v>#N/A</v>
      </c>
      <c r="AN310" t="e">
        <f t="shared" si="115"/>
        <v>#N/A</v>
      </c>
    </row>
    <row r="311" spans="1:42" ht="14.4" hidden="1" customHeight="1" x14ac:dyDescent="0.3">
      <c r="A311" s="59" t="str">
        <f t="shared" si="113"/>
        <v>SKT01-FMCG01-SPO-02</v>
      </c>
      <c r="B311" s="70" t="s">
        <v>1170</v>
      </c>
      <c r="C311" s="70" t="s">
        <v>1987</v>
      </c>
      <c r="D311" s="70" t="s">
        <v>1218</v>
      </c>
      <c r="E311" s="70" t="s">
        <v>143</v>
      </c>
      <c r="F311" s="70" t="s">
        <v>1169</v>
      </c>
      <c r="G311" s="70" t="s">
        <v>5633</v>
      </c>
      <c r="H311" s="70" t="s">
        <v>6652</v>
      </c>
      <c r="I311" s="161" t="s">
        <v>4900</v>
      </c>
      <c r="J311" s="70" t="s">
        <v>6653</v>
      </c>
      <c r="K311" s="59" t="s">
        <v>6654</v>
      </c>
      <c r="L311" s="70" t="str">
        <f t="shared" si="118"/>
        <v>0713001</v>
      </c>
      <c r="M311" s="82" t="s">
        <v>4686</v>
      </c>
      <c r="N311" s="70" t="s">
        <v>2687</v>
      </c>
      <c r="O311" s="59" t="s">
        <v>6740</v>
      </c>
      <c r="P311" s="59" t="str">
        <f>O311</f>
        <v>0713001</v>
      </c>
      <c r="Q311" s="163" t="str">
        <f t="shared" si="114"/>
        <v>0713001@gsfmcg.com</v>
      </c>
      <c r="R311" s="59" t="s">
        <v>2588</v>
      </c>
      <c r="S311" s="59" t="s">
        <v>7665</v>
      </c>
      <c r="T311" s="59" t="str">
        <f>TRIM(CONCATENATE(V311," (",S311,")"))</f>
        <v>M. Asim (SKT-02)</v>
      </c>
      <c r="U311" s="70" t="s">
        <v>6662</v>
      </c>
      <c r="V311" s="70" t="s">
        <v>5408</v>
      </c>
      <c r="W311" s="70" t="str">
        <f>TRIM(CONCATENATE(K311," - ",AD311," - ",V311))</f>
        <v>SKT01 - SPO - M. Asim</v>
      </c>
      <c r="X311" s="70" t="s">
        <v>4234</v>
      </c>
      <c r="Y311" s="70" t="s">
        <v>6298</v>
      </c>
      <c r="Z311" s="70" t="s">
        <v>774</v>
      </c>
      <c r="AA311" s="171" t="s">
        <v>774</v>
      </c>
      <c r="AB311" s="70" t="s">
        <v>774</v>
      </c>
      <c r="AC311" s="70" t="s">
        <v>1171</v>
      </c>
      <c r="AD311" s="70" t="s">
        <v>163</v>
      </c>
      <c r="AE311" s="82" t="s">
        <v>1162</v>
      </c>
      <c r="AF311" s="70" t="s">
        <v>1171</v>
      </c>
      <c r="AG311" s="70" t="s">
        <v>1159</v>
      </c>
      <c r="AH311" s="70" t="s">
        <v>6665</v>
      </c>
      <c r="AI311" s="70" t="s">
        <v>360</v>
      </c>
      <c r="AJ311" s="70" t="s">
        <v>139</v>
      </c>
      <c r="AK311" s="70">
        <v>1</v>
      </c>
      <c r="AL311" s="108" t="s">
        <v>6293</v>
      </c>
      <c r="AM311" t="e">
        <v>#N/A</v>
      </c>
      <c r="AN311" t="e">
        <f t="shared" si="115"/>
        <v>#N/A</v>
      </c>
    </row>
    <row r="312" spans="1:42" ht="14.4" hidden="1" customHeight="1" x14ac:dyDescent="0.3">
      <c r="A312" s="59" t="str">
        <f t="shared" si="113"/>
        <v>SKT01-FMCG02-SPO-01</v>
      </c>
      <c r="B312" s="70" t="s">
        <v>1195</v>
      </c>
      <c r="C312" s="70" t="s">
        <v>1988</v>
      </c>
      <c r="D312" s="70" t="s">
        <v>1218</v>
      </c>
      <c r="E312" s="70" t="s">
        <v>143</v>
      </c>
      <c r="F312" s="70" t="s">
        <v>1169</v>
      </c>
      <c r="G312" s="70" t="s">
        <v>5633</v>
      </c>
      <c r="H312" s="70" t="s">
        <v>6652</v>
      </c>
      <c r="I312" s="161" t="s">
        <v>4900</v>
      </c>
      <c r="J312" s="70" t="s">
        <v>6653</v>
      </c>
      <c r="K312" s="59" t="s">
        <v>6654</v>
      </c>
      <c r="L312" s="70" t="str">
        <f t="shared" si="118"/>
        <v>0713002</v>
      </c>
      <c r="M312" s="82" t="s">
        <v>4686</v>
      </c>
      <c r="N312" s="70" t="s">
        <v>2687</v>
      </c>
      <c r="O312" s="59" t="s">
        <v>6741</v>
      </c>
      <c r="P312" s="59" t="str">
        <f>O312</f>
        <v>0713002</v>
      </c>
      <c r="Q312" s="163" t="str">
        <f t="shared" si="114"/>
        <v>0713002@gsfmcg.com</v>
      </c>
      <c r="R312" s="59" t="s">
        <v>2590</v>
      </c>
      <c r="S312" s="59" t="s">
        <v>7666</v>
      </c>
      <c r="T312" s="59" t="str">
        <f>TRIM(CONCATENATE(V312," (",S312,")"))</f>
        <v>Aqeel Meer (T-SKT-01)</v>
      </c>
      <c r="U312" s="70" t="s">
        <v>6663</v>
      </c>
      <c r="V312" s="70" t="s">
        <v>8260</v>
      </c>
      <c r="W312" s="70" t="str">
        <f>TRIM(CONCATENATE(K312," - ",AD312," - ",V312))</f>
        <v>SKT01 - SPO - Aqeel Meer</v>
      </c>
      <c r="X312" s="70" t="s">
        <v>139</v>
      </c>
      <c r="Y312" s="70" t="s">
        <v>6298</v>
      </c>
      <c r="Z312" s="70" t="s">
        <v>774</v>
      </c>
      <c r="AA312" s="171" t="s">
        <v>774</v>
      </c>
      <c r="AB312" s="70" t="s">
        <v>774</v>
      </c>
      <c r="AC312" s="70" t="s">
        <v>1171</v>
      </c>
      <c r="AD312" s="70" t="s">
        <v>163</v>
      </c>
      <c r="AE312" s="82" t="s">
        <v>1162</v>
      </c>
      <c r="AF312" s="70" t="s">
        <v>1171</v>
      </c>
      <c r="AG312" s="70" t="s">
        <v>1159</v>
      </c>
      <c r="AH312" s="70" t="s">
        <v>6665</v>
      </c>
      <c r="AI312" s="70" t="s">
        <v>360</v>
      </c>
      <c r="AJ312" s="70" t="s">
        <v>139</v>
      </c>
      <c r="AK312" s="70">
        <v>1</v>
      </c>
      <c r="AL312" s="108" t="s">
        <v>6293</v>
      </c>
      <c r="AM312" t="e">
        <v>#N/A</v>
      </c>
      <c r="AN312" t="e">
        <f t="shared" si="115"/>
        <v>#N/A</v>
      </c>
    </row>
    <row r="313" spans="1:42" ht="14.4" hidden="1" customHeight="1" x14ac:dyDescent="0.3">
      <c r="A313" s="59" t="str">
        <f t="shared" si="113"/>
        <v>SKT01-FMCG02-SPO-02</v>
      </c>
      <c r="B313" s="70" t="s">
        <v>1195</v>
      </c>
      <c r="C313" s="70" t="s">
        <v>1988</v>
      </c>
      <c r="D313" s="70" t="s">
        <v>1218</v>
      </c>
      <c r="E313" s="70" t="s">
        <v>143</v>
      </c>
      <c r="F313" s="70" t="s">
        <v>1169</v>
      </c>
      <c r="G313" s="70" t="s">
        <v>5633</v>
      </c>
      <c r="H313" s="70" t="s">
        <v>6652</v>
      </c>
      <c r="I313" s="161" t="s">
        <v>4900</v>
      </c>
      <c r="J313" s="70" t="s">
        <v>6653</v>
      </c>
      <c r="K313" s="59" t="s">
        <v>6654</v>
      </c>
      <c r="L313" s="70" t="str">
        <f t="shared" si="118"/>
        <v>0713003</v>
      </c>
      <c r="M313" s="82" t="s">
        <v>4686</v>
      </c>
      <c r="N313" s="70" t="s">
        <v>2687</v>
      </c>
      <c r="O313" s="59" t="s">
        <v>6742</v>
      </c>
      <c r="P313" s="59" t="str">
        <f>O313</f>
        <v>0713003</v>
      </c>
      <c r="Q313" s="163" t="str">
        <f t="shared" si="114"/>
        <v>0713003@gsfmcg.com</v>
      </c>
      <c r="R313" s="59" t="s">
        <v>2641</v>
      </c>
      <c r="S313" s="59" t="s">
        <v>7667</v>
      </c>
      <c r="T313" s="59" t="str">
        <f>TRIM(CONCATENATE(V313," (",S313,")"))</f>
        <v>Sharjeel Khawar (T-SKT-02)</v>
      </c>
      <c r="U313" s="70" t="s">
        <v>6667</v>
      </c>
      <c r="V313" s="70" t="s">
        <v>7669</v>
      </c>
      <c r="W313" s="70" t="str">
        <f>TRIM(CONCATENATE(K313," - ",AD313," - ",V313))</f>
        <v>SKT01 - SPO - Sharjeel Khawar</v>
      </c>
      <c r="X313" s="70" t="s">
        <v>139</v>
      </c>
      <c r="Y313" s="70" t="s">
        <v>6298</v>
      </c>
      <c r="Z313" s="70" t="s">
        <v>774</v>
      </c>
      <c r="AA313" s="171" t="s">
        <v>774</v>
      </c>
      <c r="AB313" s="70" t="s">
        <v>774</v>
      </c>
      <c r="AC313" s="70" t="s">
        <v>1171</v>
      </c>
      <c r="AD313" s="70" t="s">
        <v>163</v>
      </c>
      <c r="AE313" s="82" t="s">
        <v>1162</v>
      </c>
      <c r="AF313" s="70" t="s">
        <v>1171</v>
      </c>
      <c r="AG313" s="70" t="s">
        <v>1159</v>
      </c>
      <c r="AH313" s="70" t="s">
        <v>6665</v>
      </c>
      <c r="AI313" s="70" t="s">
        <v>360</v>
      </c>
      <c r="AJ313" s="70" t="s">
        <v>139</v>
      </c>
      <c r="AK313" s="70">
        <v>1</v>
      </c>
      <c r="AL313" s="108" t="s">
        <v>6293</v>
      </c>
      <c r="AM313" t="e">
        <v>#N/A</v>
      </c>
      <c r="AN313" t="e">
        <f t="shared" si="115"/>
        <v>#N/A</v>
      </c>
    </row>
    <row r="314" spans="1:42" ht="14.4" hidden="1" customHeight="1" x14ac:dyDescent="0.3">
      <c r="A314" s="59" t="str">
        <f t="shared" si="113"/>
        <v>SKT01-FMCG-SPO-00</v>
      </c>
      <c r="B314" s="70" t="s">
        <v>1171</v>
      </c>
      <c r="C314" s="70" t="s">
        <v>3078</v>
      </c>
      <c r="D314" s="70" t="s">
        <v>1218</v>
      </c>
      <c r="E314" s="70" t="s">
        <v>143</v>
      </c>
      <c r="F314" s="70" t="s">
        <v>1169</v>
      </c>
      <c r="G314" s="70" t="s">
        <v>5633</v>
      </c>
      <c r="H314" s="70" t="s">
        <v>6652</v>
      </c>
      <c r="I314" s="161" t="s">
        <v>4900</v>
      </c>
      <c r="J314" s="70" t="s">
        <v>6653</v>
      </c>
      <c r="K314" s="59" t="s">
        <v>6654</v>
      </c>
      <c r="L314" s="70" t="str">
        <f t="shared" si="118"/>
        <v>0713005</v>
      </c>
      <c r="M314" s="82" t="s">
        <v>4686</v>
      </c>
      <c r="N314" s="70" t="s">
        <v>2687</v>
      </c>
      <c r="O314" s="59" t="s">
        <v>6748</v>
      </c>
      <c r="P314" s="59" t="str">
        <f>O314</f>
        <v>0713005</v>
      </c>
      <c r="Q314" s="163" t="str">
        <f t="shared" si="114"/>
        <v>0713005@gsfmcg.com</v>
      </c>
      <c r="R314" s="59" t="s">
        <v>2643</v>
      </c>
      <c r="S314" s="59" t="s">
        <v>5238</v>
      </c>
      <c r="T314" s="59" t="str">
        <f>TRIM(CONCATENATE(W314))</f>
        <v>SKT01 - FMCG Unmapped</v>
      </c>
      <c r="U314" s="70" t="s">
        <v>6664</v>
      </c>
      <c r="V314" s="70" t="s">
        <v>5921</v>
      </c>
      <c r="W314" s="70" t="str">
        <f>TRIM(CONCATENATE(K314," - ",V314))</f>
        <v>SKT01 - FMCG Unmapped</v>
      </c>
      <c r="X314" s="70" t="s">
        <v>139</v>
      </c>
      <c r="Y314" s="70" t="s">
        <v>774</v>
      </c>
      <c r="Z314" s="70" t="s">
        <v>774</v>
      </c>
      <c r="AA314" s="171" t="s">
        <v>774</v>
      </c>
      <c r="AB314" s="70" t="s">
        <v>774</v>
      </c>
      <c r="AC314" s="70" t="s">
        <v>1171</v>
      </c>
      <c r="AD314" s="70" t="s">
        <v>163</v>
      </c>
      <c r="AE314" s="82" t="s">
        <v>1162</v>
      </c>
      <c r="AF314" s="70" t="s">
        <v>1171</v>
      </c>
      <c r="AG314" s="70" t="s">
        <v>1159</v>
      </c>
      <c r="AH314" s="70" t="s">
        <v>6665</v>
      </c>
      <c r="AI314" s="70" t="s">
        <v>360</v>
      </c>
      <c r="AJ314" s="70" t="s">
        <v>139</v>
      </c>
      <c r="AK314" s="70">
        <v>0</v>
      </c>
      <c r="AL314" s="108" t="s">
        <v>5606</v>
      </c>
      <c r="AM314" t="s">
        <v>6748</v>
      </c>
      <c r="AN314" t="b">
        <f t="shared" si="115"/>
        <v>1</v>
      </c>
      <c r="AP314" t="s">
        <v>8085</v>
      </c>
    </row>
    <row r="315" spans="1:42" ht="14.4" hidden="1" customHeight="1" x14ac:dyDescent="0.3">
      <c r="A315" s="59" t="str">
        <f t="shared" si="113"/>
        <v>SKT01-FMCG-ASM-01</v>
      </c>
      <c r="B315" s="70" t="s">
        <v>1171</v>
      </c>
      <c r="C315" s="70" t="s">
        <v>3078</v>
      </c>
      <c r="D315" s="70" t="s">
        <v>1218</v>
      </c>
      <c r="E315" s="70" t="s">
        <v>143</v>
      </c>
      <c r="F315" s="70" t="s">
        <v>1169</v>
      </c>
      <c r="G315" s="70" t="s">
        <v>5633</v>
      </c>
      <c r="H315" s="70" t="s">
        <v>6652</v>
      </c>
      <c r="I315" s="161" t="s">
        <v>4900</v>
      </c>
      <c r="J315" s="70" t="s">
        <v>6653</v>
      </c>
      <c r="K315" s="59" t="s">
        <v>6654</v>
      </c>
      <c r="L315" s="70" t="str">
        <f t="shared" si="118"/>
        <v>07130</v>
      </c>
      <c r="M315" s="82" t="s">
        <v>4686</v>
      </c>
      <c r="N315" s="70" t="s">
        <v>2687</v>
      </c>
      <c r="O315" s="59" t="s">
        <v>6743</v>
      </c>
      <c r="P315" s="59" t="str">
        <f>O314</f>
        <v>0713005</v>
      </c>
      <c r="Q315" s="163" t="str">
        <f t="shared" si="114"/>
        <v>07130@gsfmcg.com</v>
      </c>
      <c r="R315" s="59" t="s">
        <v>2776</v>
      </c>
      <c r="S315" s="59" t="s">
        <v>7815</v>
      </c>
      <c r="T315" s="59" t="str">
        <f>V315</f>
        <v>Ijaz Tabassum</v>
      </c>
      <c r="U315" s="70" t="s">
        <v>6665</v>
      </c>
      <c r="V315" s="70" t="s">
        <v>360</v>
      </c>
      <c r="W315" s="70" t="str">
        <f>TRIM(CONCATENATE(K315," - ",AD315," - ",V315))</f>
        <v>SKT01 - ASM - Ijaz Tabassum</v>
      </c>
      <c r="X315" s="70" t="s">
        <v>139</v>
      </c>
      <c r="Y315" s="70" t="s">
        <v>774</v>
      </c>
      <c r="Z315" s="70" t="s">
        <v>6670</v>
      </c>
      <c r="AA315" s="171">
        <v>43013</v>
      </c>
      <c r="AB315" s="70" t="s">
        <v>774</v>
      </c>
      <c r="AC315" s="70" t="s">
        <v>1219</v>
      </c>
      <c r="AD315" s="70" t="s">
        <v>1028</v>
      </c>
      <c r="AE315" s="82" t="s">
        <v>3414</v>
      </c>
      <c r="AF315" s="70" t="s">
        <v>1171</v>
      </c>
      <c r="AG315" s="70" t="s">
        <v>1159</v>
      </c>
      <c r="AH315" s="70" t="s">
        <v>3282</v>
      </c>
      <c r="AI315" s="70" t="s">
        <v>3135</v>
      </c>
      <c r="AJ315" s="70" t="s">
        <v>138</v>
      </c>
      <c r="AK315" s="70">
        <v>2</v>
      </c>
      <c r="AL315" s="108" t="s">
        <v>6294</v>
      </c>
      <c r="AM315" t="e">
        <v>#N/A</v>
      </c>
      <c r="AN315" t="e">
        <f t="shared" si="115"/>
        <v>#N/A</v>
      </c>
      <c r="AP315" t="s">
        <v>8085</v>
      </c>
    </row>
    <row r="316" spans="1:42" ht="14.4" hidden="1" customHeight="1" x14ac:dyDescent="0.3">
      <c r="A316" s="59" t="str">
        <f t="shared" si="113"/>
        <v>GJW01-FMCG01-SPO-01</v>
      </c>
      <c r="B316" s="70" t="s">
        <v>1170</v>
      </c>
      <c r="C316" s="70" t="s">
        <v>1987</v>
      </c>
      <c r="D316" s="70" t="s">
        <v>1218</v>
      </c>
      <c r="E316" s="70" t="s">
        <v>143</v>
      </c>
      <c r="F316" s="70" t="s">
        <v>1169</v>
      </c>
      <c r="G316" s="70" t="s">
        <v>5633</v>
      </c>
      <c r="H316" s="70" t="s">
        <v>2072</v>
      </c>
      <c r="I316" s="161" t="s">
        <v>4900</v>
      </c>
      <c r="J316" s="70" t="s">
        <v>2865</v>
      </c>
      <c r="K316" s="59" t="s">
        <v>7662</v>
      </c>
      <c r="L316" s="70" t="str">
        <f t="shared" si="118"/>
        <v>0211006</v>
      </c>
      <c r="M316" s="82" t="s">
        <v>4686</v>
      </c>
      <c r="N316" s="70" t="s">
        <v>2687</v>
      </c>
      <c r="O316" s="59" t="s">
        <v>2592</v>
      </c>
      <c r="P316" s="59" t="str">
        <f t="shared" ref="P316:P326" si="120">O316</f>
        <v>0211006</v>
      </c>
      <c r="Q316" s="163" t="str">
        <f t="shared" si="114"/>
        <v>0211006@gsfmcg.com</v>
      </c>
      <c r="R316" s="59">
        <v>12345</v>
      </c>
      <c r="S316" s="59" t="s">
        <v>350</v>
      </c>
      <c r="T316" s="59" t="str">
        <f>TRIM(CONCATENATE(V316," (",S316,")"))</f>
        <v>M. Abu Bakar (GJW-01)</v>
      </c>
      <c r="U316" s="70" t="s">
        <v>7650</v>
      </c>
      <c r="V316" s="70" t="s">
        <v>7623</v>
      </c>
      <c r="W316" s="70" t="str">
        <f>TRIM(CONCATENATE(K316," - ",AD316," - ",V316))</f>
        <v>GJW01 - SPO - M. Abu Bakar</v>
      </c>
      <c r="X316" s="70" t="s">
        <v>138</v>
      </c>
      <c r="Y316" s="70" t="s">
        <v>6298</v>
      </c>
      <c r="Z316" s="70" t="s">
        <v>774</v>
      </c>
      <c r="AA316" s="171" t="s">
        <v>774</v>
      </c>
      <c r="AB316" s="70" t="s">
        <v>774</v>
      </c>
      <c r="AC316" s="70" t="s">
        <v>1171</v>
      </c>
      <c r="AD316" s="70" t="s">
        <v>163</v>
      </c>
      <c r="AE316" s="82" t="s">
        <v>1162</v>
      </c>
      <c r="AF316" s="70" t="s">
        <v>1171</v>
      </c>
      <c r="AG316" s="70" t="s">
        <v>1159</v>
      </c>
      <c r="AH316" s="70" t="s">
        <v>7655</v>
      </c>
      <c r="AI316" s="70" t="s">
        <v>3124</v>
      </c>
      <c r="AJ316" s="70" t="s">
        <v>138</v>
      </c>
      <c r="AK316" s="70">
        <v>1</v>
      </c>
      <c r="AL316" s="108" t="s">
        <v>6293</v>
      </c>
      <c r="AM316" t="e">
        <v>#N/A</v>
      </c>
      <c r="AN316" t="e">
        <f t="shared" si="115"/>
        <v>#N/A</v>
      </c>
    </row>
    <row r="317" spans="1:42" ht="14.4" hidden="1" customHeight="1" x14ac:dyDescent="0.3">
      <c r="A317" s="59" t="str">
        <f t="shared" si="113"/>
        <v>GJW01-FMCG01-SPO-02</v>
      </c>
      <c r="B317" s="70" t="s">
        <v>1170</v>
      </c>
      <c r="C317" s="70" t="s">
        <v>1987</v>
      </c>
      <c r="D317" s="70" t="s">
        <v>1218</v>
      </c>
      <c r="E317" s="70" t="s">
        <v>143</v>
      </c>
      <c r="F317" s="70" t="s">
        <v>1169</v>
      </c>
      <c r="G317" s="70" t="s">
        <v>5633</v>
      </c>
      <c r="H317" s="70" t="s">
        <v>2072</v>
      </c>
      <c r="I317" s="161" t="s">
        <v>4900</v>
      </c>
      <c r="J317" s="70" t="s">
        <v>2865</v>
      </c>
      <c r="K317" s="59" t="s">
        <v>7662</v>
      </c>
      <c r="L317" s="70" t="str">
        <f t="shared" si="118"/>
        <v>0211002</v>
      </c>
      <c r="M317" s="82" t="s">
        <v>4686</v>
      </c>
      <c r="N317" s="70" t="s">
        <v>2687</v>
      </c>
      <c r="O317" s="59" t="s">
        <v>2588</v>
      </c>
      <c r="P317" s="59" t="str">
        <f t="shared" si="120"/>
        <v>0211002</v>
      </c>
      <c r="Q317" s="163" t="str">
        <f t="shared" si="114"/>
        <v>0211002@gsfmcg.com</v>
      </c>
      <c r="R317" s="59" t="s">
        <v>2588</v>
      </c>
      <c r="S317" s="59" t="s">
        <v>354</v>
      </c>
      <c r="T317" s="59" t="str">
        <f>TRIM(CONCATENATE(V317," (",S317,")"))</f>
        <v>Sy. Gohar Raza (GJW-02)</v>
      </c>
      <c r="U317" s="70" t="s">
        <v>7651</v>
      </c>
      <c r="V317" s="70" t="s">
        <v>7624</v>
      </c>
      <c r="W317" s="70" t="str">
        <f>TRIM(CONCATENATE(K317," - ",AD317," - ",V317))</f>
        <v>GJW01 - SPO - Sy. Gohar Raza</v>
      </c>
      <c r="X317" s="70" t="s">
        <v>138</v>
      </c>
      <c r="Y317" s="70" t="s">
        <v>6298</v>
      </c>
      <c r="Z317" s="70" t="s">
        <v>774</v>
      </c>
      <c r="AA317" s="171" t="s">
        <v>774</v>
      </c>
      <c r="AB317" s="70" t="s">
        <v>774</v>
      </c>
      <c r="AC317" s="70" t="s">
        <v>1171</v>
      </c>
      <c r="AD317" s="70" t="s">
        <v>163</v>
      </c>
      <c r="AE317" s="82" t="s">
        <v>1162</v>
      </c>
      <c r="AF317" s="70" t="s">
        <v>1171</v>
      </c>
      <c r="AG317" s="70" t="s">
        <v>1159</v>
      </c>
      <c r="AH317" s="70" t="s">
        <v>7655</v>
      </c>
      <c r="AI317" s="70" t="s">
        <v>3124</v>
      </c>
      <c r="AJ317" s="70" t="s">
        <v>138</v>
      </c>
      <c r="AK317" s="70">
        <v>1</v>
      </c>
      <c r="AL317" s="108" t="s">
        <v>6293</v>
      </c>
      <c r="AM317" t="e">
        <v>#N/A</v>
      </c>
      <c r="AN317" t="e">
        <f t="shared" si="115"/>
        <v>#N/A</v>
      </c>
    </row>
    <row r="318" spans="1:42" ht="14.4" hidden="1" customHeight="1" x14ac:dyDescent="0.3">
      <c r="A318" s="59" t="str">
        <f t="shared" si="113"/>
        <v>GJW01-FMCG02-SPO-01</v>
      </c>
      <c r="B318" s="70" t="s">
        <v>1195</v>
      </c>
      <c r="C318" s="70" t="s">
        <v>1988</v>
      </c>
      <c r="D318" s="70" t="s">
        <v>1218</v>
      </c>
      <c r="E318" s="70" t="s">
        <v>143</v>
      </c>
      <c r="F318" s="70" t="s">
        <v>1169</v>
      </c>
      <c r="G318" s="70" t="s">
        <v>5633</v>
      </c>
      <c r="H318" s="70" t="s">
        <v>2072</v>
      </c>
      <c r="I318" s="161" t="s">
        <v>4900</v>
      </c>
      <c r="J318" s="70" t="s">
        <v>2865</v>
      </c>
      <c r="K318" s="59" t="s">
        <v>7662</v>
      </c>
      <c r="L318" s="70" t="str">
        <f t="shared" si="118"/>
        <v>0221002</v>
      </c>
      <c r="M318" s="82" t="s">
        <v>4686</v>
      </c>
      <c r="N318" s="70" t="s">
        <v>2687</v>
      </c>
      <c r="O318" s="59" t="s">
        <v>2641</v>
      </c>
      <c r="P318" s="59" t="str">
        <f t="shared" si="120"/>
        <v>0221002</v>
      </c>
      <c r="Q318" s="163" t="str">
        <f t="shared" si="114"/>
        <v>0221002@gsfmcg.com</v>
      </c>
      <c r="R318" s="59" t="s">
        <v>2590</v>
      </c>
      <c r="S318" s="59" t="s">
        <v>549</v>
      </c>
      <c r="T318" s="59" t="str">
        <f>TRIM(CONCATENATE(V318," (",S318,")"))</f>
        <v>Abbas Ali (T-GJW-01)</v>
      </c>
      <c r="U318" s="70" t="s">
        <v>7653</v>
      </c>
      <c r="V318" s="70" t="s">
        <v>8749</v>
      </c>
      <c r="W318" s="70" t="str">
        <f>TRIM(CONCATENATE(K318," - ",AD318," - ",V318))</f>
        <v>GJW01 - SPO - Abbas Ali</v>
      </c>
      <c r="X318" s="70" t="s">
        <v>138</v>
      </c>
      <c r="Y318" s="70" t="s">
        <v>6298</v>
      </c>
      <c r="Z318" s="70" t="s">
        <v>774</v>
      </c>
      <c r="AA318" s="171" t="s">
        <v>774</v>
      </c>
      <c r="AB318" s="70" t="s">
        <v>774</v>
      </c>
      <c r="AC318" s="70" t="s">
        <v>1171</v>
      </c>
      <c r="AD318" s="70" t="s">
        <v>163</v>
      </c>
      <c r="AE318" s="82" t="s">
        <v>1162</v>
      </c>
      <c r="AF318" s="70" t="s">
        <v>1171</v>
      </c>
      <c r="AG318" s="70" t="s">
        <v>1159</v>
      </c>
      <c r="AH318" s="70" t="s">
        <v>7655</v>
      </c>
      <c r="AI318" s="70" t="s">
        <v>3124</v>
      </c>
      <c r="AJ318" s="70" t="s">
        <v>138</v>
      </c>
      <c r="AK318" s="70">
        <v>1</v>
      </c>
      <c r="AL318" s="108" t="s">
        <v>6293</v>
      </c>
      <c r="AM318" t="e">
        <v>#N/A</v>
      </c>
      <c r="AN318" t="e">
        <f t="shared" si="115"/>
        <v>#N/A</v>
      </c>
    </row>
    <row r="319" spans="1:42" ht="14.4" hidden="1" customHeight="1" x14ac:dyDescent="0.3">
      <c r="A319" s="59" t="str">
        <f t="shared" si="113"/>
        <v>GJW01-FMCG02-SPO-02</v>
      </c>
      <c r="B319" s="70" t="s">
        <v>1195</v>
      </c>
      <c r="C319" s="70" t="s">
        <v>1988</v>
      </c>
      <c r="D319" s="70" t="s">
        <v>1218</v>
      </c>
      <c r="E319" s="70" t="s">
        <v>143</v>
      </c>
      <c r="F319" s="70" t="s">
        <v>1169</v>
      </c>
      <c r="G319" s="70" t="s">
        <v>5633</v>
      </c>
      <c r="H319" s="70" t="s">
        <v>2072</v>
      </c>
      <c r="I319" s="161" t="s">
        <v>4900</v>
      </c>
      <c r="J319" s="70" t="s">
        <v>2865</v>
      </c>
      <c r="K319" s="59" t="s">
        <v>7662</v>
      </c>
      <c r="L319" s="70" t="str">
        <f t="shared" si="118"/>
        <v>0221003</v>
      </c>
      <c r="M319" s="82" t="s">
        <v>4686</v>
      </c>
      <c r="N319" s="70" t="s">
        <v>2687</v>
      </c>
      <c r="O319" s="59" t="s">
        <v>2642</v>
      </c>
      <c r="P319" s="59" t="str">
        <f t="shared" si="120"/>
        <v>0221003</v>
      </c>
      <c r="Q319" s="163" t="str">
        <f t="shared" si="114"/>
        <v>0221003@gsfmcg.com</v>
      </c>
      <c r="R319" s="59" t="s">
        <v>2641</v>
      </c>
      <c r="S319" s="59" t="s">
        <v>553</v>
      </c>
      <c r="T319" s="59" t="str">
        <f>TRIM(CONCATENATE(V319," (",S319,")"))</f>
        <v>M. Umair Azam Khan (T-GJW-02)</v>
      </c>
      <c r="U319" s="70" t="s">
        <v>7652</v>
      </c>
      <c r="V319" s="70" t="s">
        <v>7625</v>
      </c>
      <c r="W319" s="70" t="str">
        <f>TRIM(CONCATENATE(K319," - ",AD319," - ",V319))</f>
        <v>GJW01 - SPO - M. Umair Azam Khan</v>
      </c>
      <c r="X319" s="70" t="s">
        <v>138</v>
      </c>
      <c r="Y319" s="70" t="s">
        <v>6298</v>
      </c>
      <c r="Z319" s="70" t="s">
        <v>774</v>
      </c>
      <c r="AA319" s="171" t="s">
        <v>774</v>
      </c>
      <c r="AB319" s="70" t="s">
        <v>774</v>
      </c>
      <c r="AC319" s="70" t="s">
        <v>1171</v>
      </c>
      <c r="AD319" s="70" t="s">
        <v>163</v>
      </c>
      <c r="AE319" s="82" t="s">
        <v>1162</v>
      </c>
      <c r="AF319" s="70" t="s">
        <v>1171</v>
      </c>
      <c r="AG319" s="70" t="s">
        <v>1159</v>
      </c>
      <c r="AH319" s="70" t="s">
        <v>7655</v>
      </c>
      <c r="AI319" s="70" t="s">
        <v>3124</v>
      </c>
      <c r="AJ319" s="70" t="s">
        <v>138</v>
      </c>
      <c r="AK319" s="70">
        <v>1</v>
      </c>
      <c r="AL319" s="108" t="s">
        <v>6293</v>
      </c>
      <c r="AM319" t="e">
        <v>#N/A</v>
      </c>
      <c r="AN319" t="e">
        <f t="shared" si="115"/>
        <v>#N/A</v>
      </c>
    </row>
    <row r="320" spans="1:42" ht="14.4" hidden="1" customHeight="1" x14ac:dyDescent="0.3">
      <c r="A320" s="59" t="str">
        <f t="shared" si="113"/>
        <v>GJW01-FMCG-SPO-00</v>
      </c>
      <c r="B320" s="70" t="s">
        <v>1171</v>
      </c>
      <c r="C320" s="70" t="s">
        <v>3078</v>
      </c>
      <c r="D320" s="70" t="s">
        <v>1218</v>
      </c>
      <c r="E320" s="70" t="s">
        <v>143</v>
      </c>
      <c r="F320" s="70" t="s">
        <v>1169</v>
      </c>
      <c r="G320" s="70" t="s">
        <v>5633</v>
      </c>
      <c r="H320" s="70" t="s">
        <v>2072</v>
      </c>
      <c r="I320" s="161" t="s">
        <v>4900</v>
      </c>
      <c r="J320" s="70" t="s">
        <v>2865</v>
      </c>
      <c r="K320" s="59" t="s">
        <v>7662</v>
      </c>
      <c r="L320" s="70" t="str">
        <f t="shared" si="118"/>
        <v>0221004</v>
      </c>
      <c r="M320" s="82" t="s">
        <v>4686</v>
      </c>
      <c r="N320" s="70" t="s">
        <v>2687</v>
      </c>
      <c r="O320" s="59" t="s">
        <v>2643</v>
      </c>
      <c r="P320" s="59" t="str">
        <f t="shared" si="120"/>
        <v>0221004</v>
      </c>
      <c r="Q320" s="163" t="str">
        <f t="shared" si="114"/>
        <v>0221004@gsfmcg.com</v>
      </c>
      <c r="R320" s="59" t="s">
        <v>2643</v>
      </c>
      <c r="S320" s="59" t="s">
        <v>5238</v>
      </c>
      <c r="T320" s="59" t="str">
        <f>TRIM(CONCATENATE(W320))</f>
        <v>GJW01 - FMCG Unmapped</v>
      </c>
      <c r="U320" s="70" t="s">
        <v>7654</v>
      </c>
      <c r="V320" s="70" t="s">
        <v>5921</v>
      </c>
      <c r="W320" s="70" t="str">
        <f>TRIM(CONCATENATE(K320," - ",V320))</f>
        <v>GJW01 - FMCG Unmapped</v>
      </c>
      <c r="X320" s="70" t="s">
        <v>138</v>
      </c>
      <c r="Y320" s="70" t="s">
        <v>774</v>
      </c>
      <c r="Z320" s="70" t="s">
        <v>774</v>
      </c>
      <c r="AA320" s="171" t="s">
        <v>774</v>
      </c>
      <c r="AB320" s="70" t="s">
        <v>774</v>
      </c>
      <c r="AC320" s="70" t="s">
        <v>1171</v>
      </c>
      <c r="AD320" s="70" t="s">
        <v>163</v>
      </c>
      <c r="AE320" s="82" t="s">
        <v>1162</v>
      </c>
      <c r="AF320" s="70" t="s">
        <v>1171</v>
      </c>
      <c r="AG320" s="70" t="s">
        <v>1159</v>
      </c>
      <c r="AH320" s="70" t="s">
        <v>7655</v>
      </c>
      <c r="AI320" s="70" t="s">
        <v>3124</v>
      </c>
      <c r="AJ320" s="70" t="s">
        <v>138</v>
      </c>
      <c r="AK320" s="70">
        <v>0</v>
      </c>
      <c r="AL320" s="108" t="s">
        <v>5606</v>
      </c>
      <c r="AM320" t="s">
        <v>2643</v>
      </c>
      <c r="AN320" t="b">
        <f t="shared" si="115"/>
        <v>1</v>
      </c>
      <c r="AP320" t="s">
        <v>8085</v>
      </c>
    </row>
    <row r="321" spans="1:42" ht="14.4" hidden="1" customHeight="1" x14ac:dyDescent="0.3">
      <c r="A321" s="59" t="str">
        <f t="shared" si="113"/>
        <v>GJW01-FMCG-ASM-01</v>
      </c>
      <c r="B321" s="70" t="s">
        <v>1171</v>
      </c>
      <c r="C321" s="70" t="s">
        <v>3078</v>
      </c>
      <c r="D321" s="70" t="s">
        <v>1218</v>
      </c>
      <c r="E321" s="70" t="s">
        <v>143</v>
      </c>
      <c r="F321" s="70" t="s">
        <v>1169</v>
      </c>
      <c r="G321" s="70" t="s">
        <v>5633</v>
      </c>
      <c r="H321" s="70" t="s">
        <v>2072</v>
      </c>
      <c r="I321" s="161" t="s">
        <v>4900</v>
      </c>
      <c r="J321" s="70" t="s">
        <v>2865</v>
      </c>
      <c r="K321" s="59" t="s">
        <v>7662</v>
      </c>
      <c r="L321" s="70" t="str">
        <f t="shared" si="118"/>
        <v>02210</v>
      </c>
      <c r="M321" s="82" t="s">
        <v>4686</v>
      </c>
      <c r="N321" s="70" t="s">
        <v>2687</v>
      </c>
      <c r="O321" s="59" t="s">
        <v>2776</v>
      </c>
      <c r="P321" s="59" t="str">
        <f>O320</f>
        <v>0221004</v>
      </c>
      <c r="Q321" s="163" t="str">
        <f t="shared" si="114"/>
        <v>02210@gsfmcg.com</v>
      </c>
      <c r="R321" s="59" t="s">
        <v>2776</v>
      </c>
      <c r="S321" s="59" t="s">
        <v>7816</v>
      </c>
      <c r="T321" s="59" t="str">
        <f>V321</f>
        <v>Waqas Kareem</v>
      </c>
      <c r="U321" s="70" t="s">
        <v>7655</v>
      </c>
      <c r="V321" s="70" t="s">
        <v>3124</v>
      </c>
      <c r="W321" s="70" t="str">
        <f>TRIM(CONCATENATE(K321," - ",AD321," - ",V321))</f>
        <v>GJW01 - ASM - Waqas Kareem</v>
      </c>
      <c r="X321" s="70" t="s">
        <v>138</v>
      </c>
      <c r="Y321" s="70" t="s">
        <v>774</v>
      </c>
      <c r="Z321" s="70" t="s">
        <v>6393</v>
      </c>
      <c r="AA321" s="171">
        <v>43370</v>
      </c>
      <c r="AB321" s="70" t="s">
        <v>774</v>
      </c>
      <c r="AC321" s="70" t="s">
        <v>1219</v>
      </c>
      <c r="AD321" s="70" t="s">
        <v>1028</v>
      </c>
      <c r="AE321" s="82" t="s">
        <v>3414</v>
      </c>
      <c r="AF321" s="70" t="s">
        <v>1171</v>
      </c>
      <c r="AG321" s="70" t="s">
        <v>1159</v>
      </c>
      <c r="AH321" s="70" t="s">
        <v>3282</v>
      </c>
      <c r="AI321" s="70" t="s">
        <v>3135</v>
      </c>
      <c r="AJ321" s="70" t="s">
        <v>138</v>
      </c>
      <c r="AK321" s="70">
        <v>2</v>
      </c>
      <c r="AL321" s="108" t="s">
        <v>6294</v>
      </c>
      <c r="AM321" t="e">
        <v>#N/A</v>
      </c>
      <c r="AN321" t="e">
        <f t="shared" si="115"/>
        <v>#N/A</v>
      </c>
      <c r="AP321" t="s">
        <v>8085</v>
      </c>
    </row>
    <row r="322" spans="1:42" ht="14.4" hidden="1" customHeight="1" x14ac:dyDescent="0.3">
      <c r="A322" s="59" t="str">
        <f>U322</f>
        <v>GJW02-FMCG01-SPO-01</v>
      </c>
      <c r="B322" s="70" t="s">
        <v>1170</v>
      </c>
      <c r="C322" s="70" t="s">
        <v>1987</v>
      </c>
      <c r="D322" s="70" t="s">
        <v>1218</v>
      </c>
      <c r="E322" s="70" t="s">
        <v>143</v>
      </c>
      <c r="F322" s="70" t="s">
        <v>1169</v>
      </c>
      <c r="G322" s="70" t="s">
        <v>5633</v>
      </c>
      <c r="H322" s="70" t="s">
        <v>2073</v>
      </c>
      <c r="I322" s="161" t="s">
        <v>4900</v>
      </c>
      <c r="J322" s="70" t="s">
        <v>3125</v>
      </c>
      <c r="K322" s="59" t="s">
        <v>7663</v>
      </c>
      <c r="L322" s="70" t="str">
        <f>O322</f>
        <v>0211001</v>
      </c>
      <c r="M322" s="82" t="s">
        <v>4686</v>
      </c>
      <c r="N322" s="70" t="s">
        <v>2687</v>
      </c>
      <c r="O322" s="59" t="s">
        <v>2587</v>
      </c>
      <c r="P322" s="59" t="str">
        <f>O322</f>
        <v>0211001</v>
      </c>
      <c r="Q322" s="163" t="str">
        <f>CONCATENATE(O322,"@gsfmcg.com")</f>
        <v>0211001@gsfmcg.com</v>
      </c>
      <c r="R322" s="59" t="s">
        <v>5587</v>
      </c>
      <c r="S322" s="59" t="s">
        <v>357</v>
      </c>
      <c r="T322" s="59" t="str">
        <f>V322</f>
        <v>Waqas Ali</v>
      </c>
      <c r="U322" s="70" t="s">
        <v>7657</v>
      </c>
      <c r="V322" s="70" t="s">
        <v>352</v>
      </c>
      <c r="W322" s="70" t="str">
        <f>TRIM(CONCATENATE(K322," - ",AD322," - ",V322))</f>
        <v>GJW02 - SPO - Waqas Ali</v>
      </c>
      <c r="X322" s="70" t="s">
        <v>138</v>
      </c>
      <c r="Y322" s="70" t="s">
        <v>774</v>
      </c>
      <c r="Z322" s="70" t="s">
        <v>774</v>
      </c>
      <c r="AA322" s="171" t="s">
        <v>774</v>
      </c>
      <c r="AB322" s="70" t="s">
        <v>774</v>
      </c>
      <c r="AC322" s="70" t="s">
        <v>1171</v>
      </c>
      <c r="AD322" s="70" t="s">
        <v>163</v>
      </c>
      <c r="AE322" s="82" t="s">
        <v>1162</v>
      </c>
      <c r="AF322" s="70" t="s">
        <v>1171</v>
      </c>
      <c r="AG322" s="70" t="s">
        <v>1159</v>
      </c>
      <c r="AH322" s="70" t="s">
        <v>7661</v>
      </c>
      <c r="AI322" s="70" t="s">
        <v>355</v>
      </c>
      <c r="AJ322" s="70" t="s">
        <v>138</v>
      </c>
      <c r="AK322" s="70">
        <v>2</v>
      </c>
      <c r="AL322" s="108" t="s">
        <v>6293</v>
      </c>
      <c r="AN322" t="b">
        <f>AM322=O322</f>
        <v>0</v>
      </c>
      <c r="AP322" t="s">
        <v>8085</v>
      </c>
    </row>
    <row r="323" spans="1:42" ht="14.4" hidden="1" customHeight="1" x14ac:dyDescent="0.3">
      <c r="A323" s="59" t="str">
        <f t="shared" si="113"/>
        <v>GJW02-FMCG01-SPO-02</v>
      </c>
      <c r="B323" s="70" t="s">
        <v>1170</v>
      </c>
      <c r="C323" s="70" t="s">
        <v>1987</v>
      </c>
      <c r="D323" s="70" t="s">
        <v>1218</v>
      </c>
      <c r="E323" s="70" t="s">
        <v>143</v>
      </c>
      <c r="F323" s="70" t="s">
        <v>1169</v>
      </c>
      <c r="G323" s="70" t="s">
        <v>5633</v>
      </c>
      <c r="H323" s="70" t="s">
        <v>2073</v>
      </c>
      <c r="I323" s="161" t="s">
        <v>4900</v>
      </c>
      <c r="J323" s="70" t="s">
        <v>3125</v>
      </c>
      <c r="K323" s="59" t="s">
        <v>7663</v>
      </c>
      <c r="L323" s="70" t="str">
        <f t="shared" si="118"/>
        <v>0211005</v>
      </c>
      <c r="M323" s="82" t="s">
        <v>4686</v>
      </c>
      <c r="N323" s="70" t="s">
        <v>2687</v>
      </c>
      <c r="O323" s="59" t="s">
        <v>2591</v>
      </c>
      <c r="P323" s="59" t="str">
        <f t="shared" si="120"/>
        <v>0211005</v>
      </c>
      <c r="Q323" s="163" t="str">
        <f t="shared" si="114"/>
        <v>0211005@gsfmcg.com</v>
      </c>
      <c r="R323" s="59" t="s">
        <v>2591</v>
      </c>
      <c r="S323" s="59" t="s">
        <v>359</v>
      </c>
      <c r="T323" s="59" t="str">
        <f>TRIM(CONCATENATE(V323," (",S323,")"))</f>
        <v>Uzair Zafar (GJW-04)</v>
      </c>
      <c r="U323" s="70" t="s">
        <v>7656</v>
      </c>
      <c r="V323" s="70" t="s">
        <v>7629</v>
      </c>
      <c r="W323" s="70" t="str">
        <f>TRIM(CONCATENATE(K323," - ",AD323," - ",V323))</f>
        <v>GJW02 - SPO - Uzair Zafar</v>
      </c>
      <c r="X323" s="70" t="s">
        <v>138</v>
      </c>
      <c r="Y323" s="70" t="s">
        <v>6311</v>
      </c>
      <c r="Z323" s="70" t="s">
        <v>774</v>
      </c>
      <c r="AA323" s="171" t="s">
        <v>774</v>
      </c>
      <c r="AB323" s="70" t="s">
        <v>774</v>
      </c>
      <c r="AC323" s="70" t="s">
        <v>1171</v>
      </c>
      <c r="AD323" s="70" t="s">
        <v>163</v>
      </c>
      <c r="AE323" s="82" t="s">
        <v>1162</v>
      </c>
      <c r="AF323" s="70" t="s">
        <v>1171</v>
      </c>
      <c r="AG323" s="70" t="s">
        <v>1159</v>
      </c>
      <c r="AH323" s="70" t="s">
        <v>7661</v>
      </c>
      <c r="AI323" s="70" t="s">
        <v>355</v>
      </c>
      <c r="AJ323" s="70" t="s">
        <v>138</v>
      </c>
      <c r="AK323" s="70">
        <v>1</v>
      </c>
      <c r="AL323" s="108" t="s">
        <v>6293</v>
      </c>
      <c r="AM323" t="e">
        <v>#N/A</v>
      </c>
      <c r="AN323" t="e">
        <f t="shared" si="115"/>
        <v>#N/A</v>
      </c>
    </row>
    <row r="324" spans="1:42" ht="14.4" hidden="1" customHeight="1" x14ac:dyDescent="0.3">
      <c r="A324" s="59" t="str">
        <f t="shared" si="113"/>
        <v>GJW02-FMCG02-SPO-01</v>
      </c>
      <c r="B324" s="70" t="s">
        <v>1195</v>
      </c>
      <c r="C324" s="70" t="s">
        <v>1988</v>
      </c>
      <c r="D324" s="70" t="s">
        <v>1218</v>
      </c>
      <c r="E324" s="70" t="s">
        <v>143</v>
      </c>
      <c r="F324" s="70" t="s">
        <v>1169</v>
      </c>
      <c r="G324" s="70" t="s">
        <v>5633</v>
      </c>
      <c r="H324" s="70" t="s">
        <v>2073</v>
      </c>
      <c r="I324" s="161" t="s">
        <v>4900</v>
      </c>
      <c r="J324" s="70" t="s">
        <v>3125</v>
      </c>
      <c r="K324" s="59" t="s">
        <v>7663</v>
      </c>
      <c r="L324" s="70" t="str">
        <f t="shared" si="118"/>
        <v>0221001</v>
      </c>
      <c r="M324" s="82" t="s">
        <v>4686</v>
      </c>
      <c r="N324" s="70" t="s">
        <v>2687</v>
      </c>
      <c r="O324" s="59" t="s">
        <v>2640</v>
      </c>
      <c r="P324" s="59" t="str">
        <f t="shared" si="120"/>
        <v>0221001</v>
      </c>
      <c r="Q324" s="163" t="str">
        <f t="shared" si="114"/>
        <v>0221001@gsfmcg.com</v>
      </c>
      <c r="R324" s="59" t="s">
        <v>2640</v>
      </c>
      <c r="S324" s="59" t="s">
        <v>555</v>
      </c>
      <c r="T324" s="59" t="str">
        <f>TRIM(CONCATENATE(V324," (",S324,")"))</f>
        <v>Shahriyar Subhani (T-GJW-03)</v>
      </c>
      <c r="U324" s="70" t="s">
        <v>7658</v>
      </c>
      <c r="V324" s="70" t="s">
        <v>7630</v>
      </c>
      <c r="W324" s="70" t="str">
        <f>TRIM(CONCATENATE(K324," - ",AD324," - ",V324))</f>
        <v>GJW02 - SPO - Shahriyar Subhani</v>
      </c>
      <c r="X324" s="70" t="s">
        <v>138</v>
      </c>
      <c r="Y324" s="70" t="s">
        <v>6298</v>
      </c>
      <c r="Z324" s="70" t="s">
        <v>774</v>
      </c>
      <c r="AA324" s="171" t="s">
        <v>774</v>
      </c>
      <c r="AB324" s="70" t="s">
        <v>774</v>
      </c>
      <c r="AC324" s="70" t="s">
        <v>1171</v>
      </c>
      <c r="AD324" s="70" t="s">
        <v>163</v>
      </c>
      <c r="AE324" s="82" t="s">
        <v>1162</v>
      </c>
      <c r="AF324" s="70" t="s">
        <v>1171</v>
      </c>
      <c r="AG324" s="70" t="s">
        <v>1159</v>
      </c>
      <c r="AH324" s="70" t="s">
        <v>7661</v>
      </c>
      <c r="AI324" s="70" t="s">
        <v>355</v>
      </c>
      <c r="AJ324" s="70" t="s">
        <v>138</v>
      </c>
      <c r="AK324" s="70">
        <v>1</v>
      </c>
      <c r="AL324" s="108" t="s">
        <v>6293</v>
      </c>
      <c r="AM324" t="e">
        <v>#N/A</v>
      </c>
      <c r="AN324" t="e">
        <f t="shared" si="115"/>
        <v>#N/A</v>
      </c>
    </row>
    <row r="325" spans="1:42" ht="14.4" hidden="1" customHeight="1" x14ac:dyDescent="0.3">
      <c r="A325" s="59" t="str">
        <f t="shared" si="113"/>
        <v>GJW02-FMCG02-SPO-02</v>
      </c>
      <c r="B325" s="70" t="s">
        <v>1195</v>
      </c>
      <c r="C325" s="70" t="s">
        <v>1988</v>
      </c>
      <c r="D325" s="70" t="s">
        <v>1218</v>
      </c>
      <c r="E325" s="70" t="s">
        <v>143</v>
      </c>
      <c r="F325" s="70" t="s">
        <v>1169</v>
      </c>
      <c r="G325" s="70" t="s">
        <v>5633</v>
      </c>
      <c r="H325" s="70" t="s">
        <v>2073</v>
      </c>
      <c r="I325" s="161" t="s">
        <v>4900</v>
      </c>
      <c r="J325" s="70" t="s">
        <v>3125</v>
      </c>
      <c r="K325" s="59" t="s">
        <v>7663</v>
      </c>
      <c r="L325" s="70" t="str">
        <f t="shared" si="118"/>
        <v>0211003</v>
      </c>
      <c r="M325" s="82" t="s">
        <v>4686</v>
      </c>
      <c r="N325" s="70" t="s">
        <v>2687</v>
      </c>
      <c r="O325" s="59" t="s">
        <v>2589</v>
      </c>
      <c r="P325" s="59" t="str">
        <f t="shared" si="120"/>
        <v>0211003</v>
      </c>
      <c r="Q325" s="163" t="str">
        <f t="shared" si="114"/>
        <v>0211003@gsfmcg.com</v>
      </c>
      <c r="R325" s="59">
        <v>5878009</v>
      </c>
      <c r="S325" s="59" t="s">
        <v>558</v>
      </c>
      <c r="T325" s="59" t="str">
        <f>TRIM(CONCATENATE(V325," (",S325,")"))</f>
        <v>Sy. Imran Haider (T-GJW-04)</v>
      </c>
      <c r="U325" s="70" t="s">
        <v>7659</v>
      </c>
      <c r="V325" s="70" t="s">
        <v>7631</v>
      </c>
      <c r="W325" s="70" t="str">
        <f>TRIM(CONCATENATE(K325," - ",AD325," - ",V325))</f>
        <v>GJW02 - SPO - Sy. Imran Haider</v>
      </c>
      <c r="X325" s="70" t="s">
        <v>138</v>
      </c>
      <c r="Y325" s="70" t="s">
        <v>6298</v>
      </c>
      <c r="Z325" s="70" t="s">
        <v>774</v>
      </c>
      <c r="AA325" s="171" t="s">
        <v>774</v>
      </c>
      <c r="AB325" s="70" t="s">
        <v>774</v>
      </c>
      <c r="AC325" s="70" t="s">
        <v>1171</v>
      </c>
      <c r="AD325" s="70" t="s">
        <v>163</v>
      </c>
      <c r="AE325" s="82" t="s">
        <v>1162</v>
      </c>
      <c r="AF325" s="70" t="s">
        <v>1171</v>
      </c>
      <c r="AG325" s="70" t="s">
        <v>1159</v>
      </c>
      <c r="AH325" s="70" t="s">
        <v>7661</v>
      </c>
      <c r="AI325" s="70" t="s">
        <v>355</v>
      </c>
      <c r="AJ325" s="70" t="s">
        <v>138</v>
      </c>
      <c r="AK325" s="70">
        <v>1</v>
      </c>
      <c r="AL325" s="108" t="s">
        <v>6293</v>
      </c>
      <c r="AM325" t="e">
        <v>#N/A</v>
      </c>
      <c r="AN325" t="e">
        <f t="shared" si="115"/>
        <v>#N/A</v>
      </c>
    </row>
    <row r="326" spans="1:42" ht="14.4" hidden="1" customHeight="1" x14ac:dyDescent="0.3">
      <c r="A326" s="59" t="str">
        <f t="shared" si="113"/>
        <v>GJW02-FMCG-SPO-00</v>
      </c>
      <c r="B326" s="70" t="s">
        <v>1171</v>
      </c>
      <c r="C326" s="70" t="s">
        <v>3078</v>
      </c>
      <c r="D326" s="70" t="s">
        <v>1218</v>
      </c>
      <c r="E326" s="70" t="s">
        <v>143</v>
      </c>
      <c r="F326" s="70" t="s">
        <v>1169</v>
      </c>
      <c r="G326" s="70" t="s">
        <v>5633</v>
      </c>
      <c r="H326" s="70" t="s">
        <v>2073</v>
      </c>
      <c r="I326" s="161" t="s">
        <v>4900</v>
      </c>
      <c r="J326" s="70" t="s">
        <v>3125</v>
      </c>
      <c r="K326" s="59" t="s">
        <v>7663</v>
      </c>
      <c r="L326" s="70" t="str">
        <f t="shared" si="118"/>
        <v>0211007</v>
      </c>
      <c r="M326" s="82" t="s">
        <v>4686</v>
      </c>
      <c r="N326" s="70" t="s">
        <v>2687</v>
      </c>
      <c r="O326" s="59" t="s">
        <v>3429</v>
      </c>
      <c r="P326" s="59" t="str">
        <f t="shared" si="120"/>
        <v>0211007</v>
      </c>
      <c r="Q326" s="163" t="str">
        <f t="shared" si="114"/>
        <v>0211007@gsfmcg.com</v>
      </c>
      <c r="R326" s="59" t="s">
        <v>3429</v>
      </c>
      <c r="S326" s="59" t="s">
        <v>5238</v>
      </c>
      <c r="T326" s="59" t="str">
        <f>TRIM(CONCATENATE(W326))</f>
        <v>GJW02 - FMCG Unmapped</v>
      </c>
      <c r="U326" s="70" t="s">
        <v>7660</v>
      </c>
      <c r="V326" s="70" t="s">
        <v>5921</v>
      </c>
      <c r="W326" s="70" t="str">
        <f>TRIM(CONCATENATE(K326," - ",V326))</f>
        <v>GJW02 - FMCG Unmapped</v>
      </c>
      <c r="X326" s="70" t="s">
        <v>138</v>
      </c>
      <c r="Y326" s="70" t="s">
        <v>774</v>
      </c>
      <c r="Z326" s="70" t="s">
        <v>774</v>
      </c>
      <c r="AA326" s="171" t="s">
        <v>774</v>
      </c>
      <c r="AB326" s="70" t="s">
        <v>774</v>
      </c>
      <c r="AC326" s="70" t="s">
        <v>1171</v>
      </c>
      <c r="AD326" s="70" t="s">
        <v>163</v>
      </c>
      <c r="AE326" s="82" t="s">
        <v>1162</v>
      </c>
      <c r="AF326" s="70" t="s">
        <v>1171</v>
      </c>
      <c r="AG326" s="70" t="s">
        <v>1159</v>
      </c>
      <c r="AH326" s="70" t="s">
        <v>7661</v>
      </c>
      <c r="AI326" s="70" t="s">
        <v>355</v>
      </c>
      <c r="AJ326" s="70" t="s">
        <v>138</v>
      </c>
      <c r="AK326" s="70">
        <v>0</v>
      </c>
      <c r="AL326" s="108" t="s">
        <v>5606</v>
      </c>
      <c r="AM326" t="s">
        <v>3429</v>
      </c>
      <c r="AN326" t="b">
        <f t="shared" si="115"/>
        <v>1</v>
      </c>
      <c r="AP326" t="s">
        <v>8085</v>
      </c>
    </row>
    <row r="327" spans="1:42" ht="14.4" hidden="1" customHeight="1" x14ac:dyDescent="0.3">
      <c r="A327" s="59" t="str">
        <f t="shared" si="113"/>
        <v>GJW02-FMCG-ASM-01</v>
      </c>
      <c r="B327" s="70" t="s">
        <v>1171</v>
      </c>
      <c r="C327" s="70" t="s">
        <v>3078</v>
      </c>
      <c r="D327" s="70" t="s">
        <v>1218</v>
      </c>
      <c r="E327" s="70" t="s">
        <v>143</v>
      </c>
      <c r="F327" s="70" t="s">
        <v>1169</v>
      </c>
      <c r="G327" s="70" t="s">
        <v>5633</v>
      </c>
      <c r="H327" s="70" t="s">
        <v>2073</v>
      </c>
      <c r="I327" s="161" t="s">
        <v>4900</v>
      </c>
      <c r="J327" s="70" t="s">
        <v>3125</v>
      </c>
      <c r="K327" s="59" t="s">
        <v>7663</v>
      </c>
      <c r="L327" s="70" t="str">
        <f t="shared" si="118"/>
        <v>02110</v>
      </c>
      <c r="M327" s="82" t="s">
        <v>4686</v>
      </c>
      <c r="N327" s="70" t="s">
        <v>2687</v>
      </c>
      <c r="O327" s="59" t="s">
        <v>2762</v>
      </c>
      <c r="P327" s="59" t="str">
        <f>O326</f>
        <v>0211007</v>
      </c>
      <c r="Q327" s="163" t="str">
        <f t="shared" si="114"/>
        <v>02110@gsfmcg.com</v>
      </c>
      <c r="R327" s="59" t="s">
        <v>2762</v>
      </c>
      <c r="S327" s="59" t="s">
        <v>7817</v>
      </c>
      <c r="T327" s="59" t="str">
        <f>V327</f>
        <v>Murtaza Haider</v>
      </c>
      <c r="U327" s="70" t="s">
        <v>7661</v>
      </c>
      <c r="V327" s="70" t="s">
        <v>355</v>
      </c>
      <c r="W327" s="70" t="str">
        <f>TRIM(CONCATENATE(K327," - ",AD327," - ",V327))</f>
        <v>GJW02 - ASM - Murtaza Haider</v>
      </c>
      <c r="X327" s="70" t="s">
        <v>138</v>
      </c>
      <c r="Y327" s="70" t="s">
        <v>774</v>
      </c>
      <c r="Z327" s="70" t="s">
        <v>774</v>
      </c>
      <c r="AA327" s="171" t="s">
        <v>774</v>
      </c>
      <c r="AB327" s="70" t="s">
        <v>774</v>
      </c>
      <c r="AC327" s="70" t="s">
        <v>1219</v>
      </c>
      <c r="AD327" s="70" t="s">
        <v>1028</v>
      </c>
      <c r="AE327" s="82" t="s">
        <v>3414</v>
      </c>
      <c r="AF327" s="70" t="s">
        <v>1171</v>
      </c>
      <c r="AG327" s="70" t="s">
        <v>1159</v>
      </c>
      <c r="AH327" s="70" t="s">
        <v>3282</v>
      </c>
      <c r="AI327" s="70" t="s">
        <v>3135</v>
      </c>
      <c r="AJ327" s="70" t="s">
        <v>138</v>
      </c>
      <c r="AK327" s="70">
        <v>2</v>
      </c>
      <c r="AL327" s="108" t="s">
        <v>6294</v>
      </c>
      <c r="AM327" t="e">
        <v>#N/A</v>
      </c>
      <c r="AN327" t="e">
        <f t="shared" si="115"/>
        <v>#N/A</v>
      </c>
      <c r="AP327" t="s">
        <v>8085</v>
      </c>
    </row>
    <row r="328" spans="1:42" ht="14.4" hidden="1" customHeight="1" x14ac:dyDescent="0.3">
      <c r="A328" s="59" t="str">
        <f>U328</f>
        <v>NTH-B-FMCG-RSM-00</v>
      </c>
      <c r="B328" s="70" t="s">
        <v>1171</v>
      </c>
      <c r="C328" s="70" t="s">
        <v>3078</v>
      </c>
      <c r="D328" s="70" t="s">
        <v>1218</v>
      </c>
      <c r="E328" s="70" t="s">
        <v>143</v>
      </c>
      <c r="F328" s="70" t="s">
        <v>1169</v>
      </c>
      <c r="G328" s="70" t="s">
        <v>5633</v>
      </c>
      <c r="H328" s="70" t="s">
        <v>2072</v>
      </c>
      <c r="I328" s="161" t="s">
        <v>4900</v>
      </c>
      <c r="J328" s="70" t="s">
        <v>2865</v>
      </c>
      <c r="K328" s="59" t="s">
        <v>7662</v>
      </c>
      <c r="L328" s="99" t="str">
        <f>O328</f>
        <v>0130401</v>
      </c>
      <c r="M328" s="82" t="s">
        <v>4686</v>
      </c>
      <c r="N328" s="70" t="s">
        <v>2687</v>
      </c>
      <c r="O328" s="82" t="s">
        <v>6754</v>
      </c>
      <c r="P328" s="59" t="str">
        <f>O328</f>
        <v>0130401</v>
      </c>
      <c r="Q328" s="163" t="str">
        <f t="shared" si="114"/>
        <v>0130401@gsfmcg.com</v>
      </c>
      <c r="R328" s="59">
        <v>18</v>
      </c>
      <c r="S328" s="70" t="s">
        <v>6728</v>
      </c>
      <c r="T328" s="59" t="str">
        <f>W328</f>
        <v>NTH-B - RSM - FMCG Unmapped</v>
      </c>
      <c r="U328" s="70" t="s">
        <v>6728</v>
      </c>
      <c r="V328" s="70" t="s">
        <v>5921</v>
      </c>
      <c r="W328" s="70" t="str">
        <f>TRIM(CONCATENATE(G328," - ",AD328," - ",V328))</f>
        <v>NTH-B - RSM - FMCG Unmapped</v>
      </c>
      <c r="X328" s="70" t="s">
        <v>138</v>
      </c>
      <c r="Y328" s="70" t="s">
        <v>774</v>
      </c>
      <c r="Z328" s="70" t="s">
        <v>774</v>
      </c>
      <c r="AA328" s="171" t="s">
        <v>774</v>
      </c>
      <c r="AB328" s="70" t="s">
        <v>774</v>
      </c>
      <c r="AC328" s="70" t="s">
        <v>1806</v>
      </c>
      <c r="AD328" s="70" t="s">
        <v>1146</v>
      </c>
      <c r="AE328" s="82" t="s">
        <v>3414</v>
      </c>
      <c r="AF328" s="70" t="s">
        <v>1171</v>
      </c>
      <c r="AG328" s="70" t="s">
        <v>1159</v>
      </c>
      <c r="AH328" s="70" t="s">
        <v>3282</v>
      </c>
      <c r="AI328" s="70" t="s">
        <v>3135</v>
      </c>
      <c r="AJ328" s="70" t="s">
        <v>138</v>
      </c>
      <c r="AK328" s="81">
        <v>0</v>
      </c>
      <c r="AL328" s="108" t="s">
        <v>5606</v>
      </c>
      <c r="AM328" t="s">
        <v>6754</v>
      </c>
      <c r="AN328" t="b">
        <f>AM328=O328</f>
        <v>1</v>
      </c>
    </row>
    <row r="329" spans="1:42" ht="14.4" hidden="1" customHeight="1" x14ac:dyDescent="0.3">
      <c r="A329" s="59" t="str">
        <f>U329</f>
        <v>NTH-B-FMCG-RSM-01</v>
      </c>
      <c r="B329" s="70" t="s">
        <v>1171</v>
      </c>
      <c r="C329" s="70" t="s">
        <v>3078</v>
      </c>
      <c r="D329" s="70" t="s">
        <v>1218</v>
      </c>
      <c r="E329" s="70" t="s">
        <v>143</v>
      </c>
      <c r="F329" s="70" t="s">
        <v>1169</v>
      </c>
      <c r="G329" s="70" t="s">
        <v>5633</v>
      </c>
      <c r="H329" s="70" t="s">
        <v>2072</v>
      </c>
      <c r="I329" s="161" t="s">
        <v>4900</v>
      </c>
      <c r="J329" s="70" t="s">
        <v>2865</v>
      </c>
      <c r="K329" s="59" t="s">
        <v>7662</v>
      </c>
      <c r="L329" s="99" t="s">
        <v>1137</v>
      </c>
      <c r="M329" s="82" t="s">
        <v>4686</v>
      </c>
      <c r="N329" s="70" t="s">
        <v>2687</v>
      </c>
      <c r="O329" s="82" t="s">
        <v>3417</v>
      </c>
      <c r="P329" s="59" t="str">
        <f>O328</f>
        <v>0130401</v>
      </c>
      <c r="Q329" s="163" t="str">
        <f t="shared" si="114"/>
        <v>18@gsfmcg.com</v>
      </c>
      <c r="R329" s="59">
        <v>18</v>
      </c>
      <c r="S329" s="59" t="s">
        <v>3282</v>
      </c>
      <c r="T329" s="59" t="str">
        <f>V329</f>
        <v>Noman Ishfaq</v>
      </c>
      <c r="U329" s="70" t="s">
        <v>3282</v>
      </c>
      <c r="V329" s="70" t="s">
        <v>3135</v>
      </c>
      <c r="W329" s="70" t="str">
        <f>TRIM(CONCATENATE(G329," - ",AD329," - ",V329))</f>
        <v>NTH-B - RSM - Noman Ishfaq</v>
      </c>
      <c r="X329" s="70" t="s">
        <v>138</v>
      </c>
      <c r="Y329" s="70" t="s">
        <v>774</v>
      </c>
      <c r="Z329" s="70" t="s">
        <v>774</v>
      </c>
      <c r="AA329" s="171" t="s">
        <v>774</v>
      </c>
      <c r="AB329" s="70" t="s">
        <v>774</v>
      </c>
      <c r="AC329" s="70" t="s">
        <v>1806</v>
      </c>
      <c r="AD329" s="70" t="s">
        <v>1146</v>
      </c>
      <c r="AE329" s="82" t="s">
        <v>2488</v>
      </c>
      <c r="AF329" s="70" t="s">
        <v>1171</v>
      </c>
      <c r="AG329" s="70" t="s">
        <v>1159</v>
      </c>
      <c r="AH329" s="70" t="s">
        <v>3279</v>
      </c>
      <c r="AI329" s="70" t="s">
        <v>645</v>
      </c>
      <c r="AJ329" s="70" t="s">
        <v>65</v>
      </c>
      <c r="AK329" s="81">
        <v>3</v>
      </c>
      <c r="AL329" s="108" t="s">
        <v>6294</v>
      </c>
      <c r="AM329" t="s">
        <v>3417</v>
      </c>
      <c r="AN329" t="b">
        <f>AM329=O329</f>
        <v>1</v>
      </c>
    </row>
    <row r="330" spans="1:42" ht="14.4" hidden="1" customHeight="1" x14ac:dyDescent="0.3">
      <c r="A330" s="59" t="str">
        <f t="shared" ref="A330:A378" si="121">U330</f>
        <v>KSR01-FMCG01-SPO-01</v>
      </c>
      <c r="B330" s="70" t="s">
        <v>1170</v>
      </c>
      <c r="C330" s="70" t="s">
        <v>1987</v>
      </c>
      <c r="D330" s="70" t="s">
        <v>1219</v>
      </c>
      <c r="E330" s="70" t="s">
        <v>143</v>
      </c>
      <c r="F330" s="70" t="s">
        <v>3072</v>
      </c>
      <c r="G330" s="70" t="s">
        <v>5634</v>
      </c>
      <c r="H330" s="70" t="s">
        <v>7673</v>
      </c>
      <c r="I330" s="161" t="s">
        <v>4900</v>
      </c>
      <c r="J330" s="70" t="s">
        <v>7672</v>
      </c>
      <c r="K330" s="59" t="s">
        <v>7674</v>
      </c>
      <c r="L330" s="70" t="str">
        <f t="shared" ref="L330:L352" si="122">O330</f>
        <v>0111801</v>
      </c>
      <c r="M330" s="82" t="s">
        <v>4686</v>
      </c>
      <c r="N330" s="70" t="s">
        <v>2687</v>
      </c>
      <c r="O330" s="59" t="s">
        <v>8059</v>
      </c>
      <c r="P330" s="59" t="str">
        <f t="shared" ref="P330:P339" si="123">O330</f>
        <v>0111801</v>
      </c>
      <c r="Q330" s="163" t="str">
        <f t="shared" si="114"/>
        <v>0111801@gsfmcg.com</v>
      </c>
      <c r="R330" s="59" t="s">
        <v>2624</v>
      </c>
      <c r="S330" s="59" t="s">
        <v>7677</v>
      </c>
      <c r="T330" s="59" t="str">
        <f>TRIM(CONCATENATE(V330," (",S330,")"))</f>
        <v>M. Iqbal (KSR-01)</v>
      </c>
      <c r="U330" s="70" t="s">
        <v>7684</v>
      </c>
      <c r="V330" s="70" t="s">
        <v>5997</v>
      </c>
      <c r="W330" s="70" t="str">
        <f>TRIM(CONCATENATE(K330," - ",AD330," - ",V330))</f>
        <v>KSR01 - SPO - M. Iqbal</v>
      </c>
      <c r="X330" s="70" t="s">
        <v>137</v>
      </c>
      <c r="Y330" s="70" t="s">
        <v>6305</v>
      </c>
      <c r="Z330" s="70" t="s">
        <v>774</v>
      </c>
      <c r="AA330" s="171" t="s">
        <v>774</v>
      </c>
      <c r="AB330" s="70" t="s">
        <v>774</v>
      </c>
      <c r="AC330" s="70" t="s">
        <v>1171</v>
      </c>
      <c r="AD330" s="70" t="s">
        <v>163</v>
      </c>
      <c r="AE330" s="82" t="s">
        <v>1162</v>
      </c>
      <c r="AF330" s="70" t="s">
        <v>1171</v>
      </c>
      <c r="AG330" s="70" t="s">
        <v>1159</v>
      </c>
      <c r="AH330" s="70" t="s">
        <v>7688</v>
      </c>
      <c r="AI330" s="70" t="s">
        <v>7683</v>
      </c>
      <c r="AJ330" s="70" t="s">
        <v>137</v>
      </c>
      <c r="AK330" s="70">
        <v>1</v>
      </c>
      <c r="AL330" s="108" t="s">
        <v>6293</v>
      </c>
      <c r="AM330" t="e">
        <v>#N/A</v>
      </c>
      <c r="AN330" t="e">
        <f t="shared" ref="AN330:AN378" si="124">AM330=O330</f>
        <v>#N/A</v>
      </c>
    </row>
    <row r="331" spans="1:42" ht="14.4" hidden="1" customHeight="1" x14ac:dyDescent="0.3">
      <c r="A331" s="59" t="str">
        <f t="shared" si="121"/>
        <v>KSR01-FMCG01-SPO-02</v>
      </c>
      <c r="B331" s="70" t="s">
        <v>1170</v>
      </c>
      <c r="C331" s="70" t="s">
        <v>1987</v>
      </c>
      <c r="D331" s="70" t="s">
        <v>1219</v>
      </c>
      <c r="E331" s="70" t="s">
        <v>143</v>
      </c>
      <c r="F331" s="70" t="s">
        <v>3072</v>
      </c>
      <c r="G331" s="70" t="s">
        <v>5634</v>
      </c>
      <c r="H331" s="70" t="s">
        <v>7673</v>
      </c>
      <c r="I331" s="161" t="s">
        <v>4900</v>
      </c>
      <c r="J331" s="70" t="s">
        <v>7672</v>
      </c>
      <c r="K331" s="59" t="s">
        <v>7674</v>
      </c>
      <c r="L331" s="70" t="str">
        <f t="shared" si="122"/>
        <v>0111802</v>
      </c>
      <c r="M331" s="82" t="s">
        <v>4686</v>
      </c>
      <c r="N331" s="70" t="s">
        <v>2687</v>
      </c>
      <c r="O331" s="59" t="s">
        <v>8060</v>
      </c>
      <c r="P331" s="59" t="str">
        <f t="shared" si="123"/>
        <v>0111802</v>
      </c>
      <c r="Q331" s="163" t="str">
        <f t="shared" si="114"/>
        <v>0111802@gsfmcg.com</v>
      </c>
      <c r="R331" s="59" t="s">
        <v>2625</v>
      </c>
      <c r="S331" s="59" t="s">
        <v>7678</v>
      </c>
      <c r="T331" s="59" t="str">
        <f>TRIM(CONCATENATE(V331," (",S331,")"))</f>
        <v>Najam Saqib (KSR-02)</v>
      </c>
      <c r="U331" s="70" t="s">
        <v>7685</v>
      </c>
      <c r="V331" s="70" t="s">
        <v>8266</v>
      </c>
      <c r="W331" s="70" t="str">
        <f>TRIM(CONCATENATE(K331," - ",AD331," - ",V331))</f>
        <v>KSR01 - SPO - Najam Saqib</v>
      </c>
      <c r="X331" s="70" t="s">
        <v>334</v>
      </c>
      <c r="Y331" s="70" t="s">
        <v>6298</v>
      </c>
      <c r="Z331" s="70" t="s">
        <v>774</v>
      </c>
      <c r="AA331" s="171" t="s">
        <v>774</v>
      </c>
      <c r="AB331" s="70" t="s">
        <v>774</v>
      </c>
      <c r="AC331" s="70" t="s">
        <v>1171</v>
      </c>
      <c r="AD331" s="70" t="s">
        <v>163</v>
      </c>
      <c r="AE331" s="82" t="s">
        <v>1162</v>
      </c>
      <c r="AF331" s="70" t="s">
        <v>1171</v>
      </c>
      <c r="AG331" s="70" t="s">
        <v>1159</v>
      </c>
      <c r="AH331" s="70" t="s">
        <v>7688</v>
      </c>
      <c r="AI331" s="70" t="s">
        <v>7683</v>
      </c>
      <c r="AJ331" s="70" t="s">
        <v>137</v>
      </c>
      <c r="AK331" s="70">
        <v>1</v>
      </c>
      <c r="AL331" s="108" t="s">
        <v>6293</v>
      </c>
      <c r="AM331" t="e">
        <v>#N/A</v>
      </c>
      <c r="AN331" t="e">
        <f t="shared" si="124"/>
        <v>#N/A</v>
      </c>
    </row>
    <row r="332" spans="1:42" ht="14.4" hidden="1" customHeight="1" x14ac:dyDescent="0.3">
      <c r="A332" s="59" t="str">
        <f t="shared" si="121"/>
        <v>KSR01-FMCG02-SPO-01</v>
      </c>
      <c r="B332" s="70" t="s">
        <v>1195</v>
      </c>
      <c r="C332" s="70" t="s">
        <v>1988</v>
      </c>
      <c r="D332" s="70" t="s">
        <v>1219</v>
      </c>
      <c r="E332" s="70" t="s">
        <v>143</v>
      </c>
      <c r="F332" s="70" t="s">
        <v>3072</v>
      </c>
      <c r="G332" s="70" t="s">
        <v>5634</v>
      </c>
      <c r="H332" s="70" t="s">
        <v>7673</v>
      </c>
      <c r="I332" s="161" t="s">
        <v>4900</v>
      </c>
      <c r="J332" s="70" t="s">
        <v>7672</v>
      </c>
      <c r="K332" s="59" t="s">
        <v>7674</v>
      </c>
      <c r="L332" s="70" t="str">
        <f t="shared" si="122"/>
        <v>0111803</v>
      </c>
      <c r="M332" s="82" t="s">
        <v>4686</v>
      </c>
      <c r="N332" s="70" t="s">
        <v>2687</v>
      </c>
      <c r="O332" s="59" t="s">
        <v>8061</v>
      </c>
      <c r="P332" s="59" t="str">
        <f t="shared" si="123"/>
        <v>0111803</v>
      </c>
      <c r="Q332" s="163" t="str">
        <f t="shared" si="114"/>
        <v>0111803@gsfmcg.com</v>
      </c>
      <c r="R332" s="59" t="s">
        <v>2629</v>
      </c>
      <c r="S332" s="59" t="s">
        <v>7679</v>
      </c>
      <c r="T332" s="59" t="str">
        <f>TRIM(CONCATENATE(V332," (",S332,")"))</f>
        <v>Aqib Niaz Ahmed (T-KSR-01)</v>
      </c>
      <c r="U332" s="70" t="s">
        <v>7686</v>
      </c>
      <c r="V332" s="70" t="s">
        <v>7682</v>
      </c>
      <c r="W332" s="70" t="str">
        <f>TRIM(CONCATENATE(K332," - ",AD332," - ",V332))</f>
        <v>KSR01 - SPO - Aqib Niaz Ahmed</v>
      </c>
      <c r="X332" s="70" t="s">
        <v>137</v>
      </c>
      <c r="Y332" s="70" t="s">
        <v>6311</v>
      </c>
      <c r="Z332" s="70" t="s">
        <v>774</v>
      </c>
      <c r="AA332" s="171" t="s">
        <v>774</v>
      </c>
      <c r="AB332" s="70" t="s">
        <v>774</v>
      </c>
      <c r="AC332" s="70" t="s">
        <v>1171</v>
      </c>
      <c r="AD332" s="70" t="s">
        <v>163</v>
      </c>
      <c r="AE332" s="82" t="s">
        <v>1162</v>
      </c>
      <c r="AF332" s="70" t="s">
        <v>1171</v>
      </c>
      <c r="AG332" s="70" t="s">
        <v>1159</v>
      </c>
      <c r="AH332" s="70" t="s">
        <v>7688</v>
      </c>
      <c r="AI332" s="70" t="s">
        <v>7683</v>
      </c>
      <c r="AJ332" s="70" t="s">
        <v>137</v>
      </c>
      <c r="AK332" s="70">
        <v>1</v>
      </c>
      <c r="AL332" s="108" t="s">
        <v>6293</v>
      </c>
      <c r="AM332" t="e">
        <v>#N/A</v>
      </c>
      <c r="AN332" t="e">
        <f t="shared" si="124"/>
        <v>#N/A</v>
      </c>
    </row>
    <row r="333" spans="1:42" ht="14.4" hidden="1" customHeight="1" x14ac:dyDescent="0.3">
      <c r="A333" s="59" t="str">
        <f t="shared" si="121"/>
        <v>KSR01-FMCG02-SPO-02</v>
      </c>
      <c r="B333" s="70" t="s">
        <v>1195</v>
      </c>
      <c r="C333" s="70" t="s">
        <v>1988</v>
      </c>
      <c r="D333" s="70" t="s">
        <v>1219</v>
      </c>
      <c r="E333" s="70" t="s">
        <v>143</v>
      </c>
      <c r="F333" s="70" t="s">
        <v>3072</v>
      </c>
      <c r="G333" s="70" t="s">
        <v>5634</v>
      </c>
      <c r="H333" s="70" t="s">
        <v>7673</v>
      </c>
      <c r="I333" s="161" t="s">
        <v>4900</v>
      </c>
      <c r="J333" s="70" t="s">
        <v>7672</v>
      </c>
      <c r="K333" s="59" t="s">
        <v>7674</v>
      </c>
      <c r="L333" s="70" t="str">
        <f t="shared" si="122"/>
        <v>0111804</v>
      </c>
      <c r="M333" s="82" t="s">
        <v>4686</v>
      </c>
      <c r="N333" s="70" t="s">
        <v>2687</v>
      </c>
      <c r="O333" s="59" t="s">
        <v>8062</v>
      </c>
      <c r="P333" s="59" t="str">
        <f t="shared" si="123"/>
        <v>0111804</v>
      </c>
      <c r="Q333" s="163" t="str">
        <f t="shared" si="114"/>
        <v>0111804@gsfmcg.com</v>
      </c>
      <c r="R333" s="59" t="s">
        <v>2674</v>
      </c>
      <c r="S333" s="59" t="s">
        <v>7680</v>
      </c>
      <c r="T333" s="59" t="str">
        <f>TRIM(CONCATENATE(V333," (",S333,")"))</f>
        <v>Ghulam Fareed (T-KSR-02)</v>
      </c>
      <c r="U333" s="70" t="s">
        <v>7689</v>
      </c>
      <c r="V333" s="70" t="s">
        <v>8750</v>
      </c>
      <c r="W333" s="70" t="str">
        <f>TRIM(CONCATENATE(K333," - ",AD333," - ",V333))</f>
        <v>KSR01 - SPO - Ghulam Fareed</v>
      </c>
      <c r="X333" s="70" t="s">
        <v>334</v>
      </c>
      <c r="Y333" s="70" t="s">
        <v>6298</v>
      </c>
      <c r="Z333" s="70" t="s">
        <v>774</v>
      </c>
      <c r="AA333" s="171" t="s">
        <v>774</v>
      </c>
      <c r="AB333" s="70" t="s">
        <v>774</v>
      </c>
      <c r="AC333" s="70" t="s">
        <v>1171</v>
      </c>
      <c r="AD333" s="70" t="s">
        <v>163</v>
      </c>
      <c r="AE333" s="82" t="s">
        <v>1162</v>
      </c>
      <c r="AF333" s="70" t="s">
        <v>1171</v>
      </c>
      <c r="AG333" s="70" t="s">
        <v>1159</v>
      </c>
      <c r="AH333" s="70" t="s">
        <v>7688</v>
      </c>
      <c r="AI333" s="70" t="s">
        <v>7683</v>
      </c>
      <c r="AJ333" s="70" t="s">
        <v>137</v>
      </c>
      <c r="AK333" s="70">
        <v>1</v>
      </c>
      <c r="AL333" s="108" t="s">
        <v>6293</v>
      </c>
      <c r="AM333" t="e">
        <v>#N/A</v>
      </c>
      <c r="AN333" t="e">
        <f t="shared" si="124"/>
        <v>#N/A</v>
      </c>
    </row>
    <row r="334" spans="1:42" ht="14.4" hidden="1" customHeight="1" x14ac:dyDescent="0.3">
      <c r="A334" s="59" t="str">
        <f t="shared" si="121"/>
        <v>KSR01-FMCG-SPO-00</v>
      </c>
      <c r="B334" s="70" t="s">
        <v>1171</v>
      </c>
      <c r="C334" s="70" t="s">
        <v>3078</v>
      </c>
      <c r="D334" s="70" t="s">
        <v>1219</v>
      </c>
      <c r="E334" s="70" t="s">
        <v>143</v>
      </c>
      <c r="F334" s="70" t="s">
        <v>3072</v>
      </c>
      <c r="G334" s="70" t="s">
        <v>5634</v>
      </c>
      <c r="H334" s="70" t="s">
        <v>7673</v>
      </c>
      <c r="I334" s="161" t="s">
        <v>4900</v>
      </c>
      <c r="J334" s="70" t="s">
        <v>7672</v>
      </c>
      <c r="K334" s="59" t="s">
        <v>7674</v>
      </c>
      <c r="L334" s="70" t="str">
        <f t="shared" si="122"/>
        <v>0111805</v>
      </c>
      <c r="M334" s="82" t="s">
        <v>4686</v>
      </c>
      <c r="N334" s="70" t="s">
        <v>2687</v>
      </c>
      <c r="O334" s="59" t="s">
        <v>8063</v>
      </c>
      <c r="P334" s="59" t="str">
        <f t="shared" si="123"/>
        <v>0111805</v>
      </c>
      <c r="Q334" s="163" t="str">
        <f t="shared" si="114"/>
        <v>0111805@gsfmcg.com</v>
      </c>
      <c r="R334" s="59" t="s">
        <v>2631</v>
      </c>
      <c r="S334" s="59" t="s">
        <v>5238</v>
      </c>
      <c r="T334" s="59" t="str">
        <f>TRIM(CONCATENATE(W334))</f>
        <v>KSR01 - FMCG Unmapped</v>
      </c>
      <c r="U334" s="70" t="s">
        <v>7687</v>
      </c>
      <c r="V334" s="70" t="s">
        <v>5921</v>
      </c>
      <c r="W334" s="70" t="str">
        <f>TRIM(CONCATENATE(K334," - ",V334))</f>
        <v>KSR01 - FMCG Unmapped</v>
      </c>
      <c r="X334" s="70" t="s">
        <v>137</v>
      </c>
      <c r="Y334" s="70" t="s">
        <v>774</v>
      </c>
      <c r="Z334" s="70" t="s">
        <v>774</v>
      </c>
      <c r="AA334" s="171" t="s">
        <v>774</v>
      </c>
      <c r="AB334" s="70" t="s">
        <v>774</v>
      </c>
      <c r="AC334" s="70" t="s">
        <v>1171</v>
      </c>
      <c r="AD334" s="70" t="s">
        <v>163</v>
      </c>
      <c r="AE334" s="82" t="s">
        <v>1162</v>
      </c>
      <c r="AF334" s="70" t="s">
        <v>1171</v>
      </c>
      <c r="AG334" s="70" t="s">
        <v>1159</v>
      </c>
      <c r="AH334" s="70" t="s">
        <v>7688</v>
      </c>
      <c r="AI334" s="70" t="s">
        <v>7683</v>
      </c>
      <c r="AJ334" s="70" t="s">
        <v>137</v>
      </c>
      <c r="AK334" s="70">
        <v>0</v>
      </c>
      <c r="AL334" s="108" t="s">
        <v>5606</v>
      </c>
      <c r="AM334" t="e">
        <v>#N/A</v>
      </c>
      <c r="AN334" t="e">
        <f t="shared" si="124"/>
        <v>#N/A</v>
      </c>
      <c r="AP334" t="s">
        <v>8085</v>
      </c>
    </row>
    <row r="335" spans="1:42" ht="14.4" hidden="1" customHeight="1" x14ac:dyDescent="0.3">
      <c r="A335" s="59" t="str">
        <f t="shared" si="121"/>
        <v>KSR01-FMCG-ASM-01</v>
      </c>
      <c r="B335" s="70" t="s">
        <v>1171</v>
      </c>
      <c r="C335" s="70" t="s">
        <v>3078</v>
      </c>
      <c r="D335" s="70" t="s">
        <v>1219</v>
      </c>
      <c r="E335" s="70" t="s">
        <v>143</v>
      </c>
      <c r="F335" s="70" t="s">
        <v>3072</v>
      </c>
      <c r="G335" s="70" t="s">
        <v>5634</v>
      </c>
      <c r="H335" s="70" t="s">
        <v>7673</v>
      </c>
      <c r="I335" s="161" t="s">
        <v>4900</v>
      </c>
      <c r="J335" s="70" t="s">
        <v>7672</v>
      </c>
      <c r="K335" s="59" t="s">
        <v>7674</v>
      </c>
      <c r="L335" s="70" t="str">
        <f t="shared" si="122"/>
        <v>01118</v>
      </c>
      <c r="M335" s="82" t="s">
        <v>4686</v>
      </c>
      <c r="N335" s="70" t="s">
        <v>2687</v>
      </c>
      <c r="O335" s="59" t="s">
        <v>8064</v>
      </c>
      <c r="P335" s="59" t="str">
        <f>O334</f>
        <v>0111805</v>
      </c>
      <c r="Q335" s="163" t="str">
        <f t="shared" si="114"/>
        <v>01118@gsfmcg.com</v>
      </c>
      <c r="R335" s="59" t="s">
        <v>2772</v>
      </c>
      <c r="S335" s="59" t="s">
        <v>7821</v>
      </c>
      <c r="T335" s="59" t="str">
        <f>V335</f>
        <v>Ghulam Rasool</v>
      </c>
      <c r="U335" s="70" t="s">
        <v>7688</v>
      </c>
      <c r="V335" s="70" t="s">
        <v>7683</v>
      </c>
      <c r="W335" s="70" t="str">
        <f>TRIM(CONCATENATE(K335," - ",AD335," - ",V335))</f>
        <v>KSR01 - ASM - Ghulam Rasool</v>
      </c>
      <c r="X335" s="70" t="s">
        <v>137</v>
      </c>
      <c r="Y335" s="70" t="s">
        <v>774</v>
      </c>
      <c r="Z335" s="70" t="s">
        <v>774</v>
      </c>
      <c r="AA335" s="171" t="s">
        <v>774</v>
      </c>
      <c r="AB335" s="70" t="s">
        <v>774</v>
      </c>
      <c r="AC335" s="70" t="s">
        <v>1219</v>
      </c>
      <c r="AD335" s="70" t="s">
        <v>1028</v>
      </c>
      <c r="AE335" s="82" t="s">
        <v>3414</v>
      </c>
      <c r="AF335" s="70" t="s">
        <v>1171</v>
      </c>
      <c r="AG335" s="70" t="s">
        <v>1159</v>
      </c>
      <c r="AH335" s="70" t="s">
        <v>3283</v>
      </c>
      <c r="AI335" s="70" t="s">
        <v>291</v>
      </c>
      <c r="AJ335" s="70" t="s">
        <v>135</v>
      </c>
      <c r="AK335" s="70">
        <v>2</v>
      </c>
      <c r="AL335" s="108" t="s">
        <v>6294</v>
      </c>
      <c r="AM335" t="e">
        <v>#N/A</v>
      </c>
      <c r="AN335" t="e">
        <f t="shared" si="124"/>
        <v>#N/A</v>
      </c>
      <c r="AP335" t="s">
        <v>8085</v>
      </c>
    </row>
    <row r="336" spans="1:42" ht="14.4" hidden="1" customHeight="1" x14ac:dyDescent="0.3">
      <c r="A336" s="59" t="str">
        <f t="shared" si="121"/>
        <v>BWN01-FMCG01-SPO-01</v>
      </c>
      <c r="B336" s="70" t="s">
        <v>1170</v>
      </c>
      <c r="C336" s="70" t="s">
        <v>1987</v>
      </c>
      <c r="D336" s="70" t="s">
        <v>1219</v>
      </c>
      <c r="E336" s="70" t="s">
        <v>143</v>
      </c>
      <c r="F336" s="70" t="s">
        <v>3072</v>
      </c>
      <c r="G336" s="70" t="s">
        <v>5634</v>
      </c>
      <c r="H336" s="70" t="s">
        <v>7691</v>
      </c>
      <c r="I336" s="161" t="s">
        <v>4900</v>
      </c>
      <c r="J336" s="70" t="s">
        <v>7690</v>
      </c>
      <c r="K336" s="59" t="s">
        <v>7692</v>
      </c>
      <c r="L336" s="70" t="str">
        <f t="shared" si="122"/>
        <v>0111901</v>
      </c>
      <c r="M336" s="82" t="s">
        <v>4686</v>
      </c>
      <c r="N336" s="70" t="s">
        <v>2687</v>
      </c>
      <c r="O336" s="59" t="s">
        <v>8065</v>
      </c>
      <c r="P336" s="59" t="str">
        <f t="shared" si="123"/>
        <v>0111901</v>
      </c>
      <c r="Q336" s="163" t="str">
        <f>CONCATENATE(O336,"@gsfmcg.com")</f>
        <v>0111901@gsfmcg.com</v>
      </c>
      <c r="R336" s="59" t="s">
        <v>2624</v>
      </c>
      <c r="S336" s="59" t="s">
        <v>7693</v>
      </c>
      <c r="T336" s="59" t="str">
        <f>TRIM(CONCATENATE(V336," (",S336,")"))</f>
        <v>Nasir Bashir (BWN-01)</v>
      </c>
      <c r="U336" s="70" t="s">
        <v>7700</v>
      </c>
      <c r="V336" s="70" t="s">
        <v>295</v>
      </c>
      <c r="W336" s="70" t="str">
        <f>TRIM(CONCATENATE(K336," - ",AD336," - ",V336))</f>
        <v>BWN01 - SPO - Nasir Bashir</v>
      </c>
      <c r="X336" s="70" t="s">
        <v>7699</v>
      </c>
      <c r="Y336" s="70" t="s">
        <v>6305</v>
      </c>
      <c r="Z336" s="70" t="s">
        <v>774</v>
      </c>
      <c r="AA336" s="171" t="s">
        <v>774</v>
      </c>
      <c r="AB336" s="70" t="s">
        <v>774</v>
      </c>
      <c r="AC336" s="70" t="s">
        <v>1171</v>
      </c>
      <c r="AD336" s="70" t="s">
        <v>163</v>
      </c>
      <c r="AE336" s="82" t="s">
        <v>1162</v>
      </c>
      <c r="AF336" s="70" t="s">
        <v>1171</v>
      </c>
      <c r="AG336" s="70" t="s">
        <v>1159</v>
      </c>
      <c r="AH336" s="70" t="s">
        <v>7704</v>
      </c>
      <c r="AI336" s="70" t="s">
        <v>7698</v>
      </c>
      <c r="AJ336" s="70" t="s">
        <v>7699</v>
      </c>
      <c r="AK336" s="70">
        <v>1</v>
      </c>
      <c r="AL336" s="108" t="s">
        <v>6293</v>
      </c>
      <c r="AM336" t="e">
        <v>#N/A</v>
      </c>
      <c r="AN336" t="e">
        <f t="shared" si="124"/>
        <v>#N/A</v>
      </c>
    </row>
    <row r="337" spans="1:42" ht="14.4" hidden="1" customHeight="1" x14ac:dyDescent="0.3">
      <c r="A337" s="59" t="str">
        <f t="shared" si="121"/>
        <v>BWN01-FMCG01-SPO-02</v>
      </c>
      <c r="B337" s="70" t="s">
        <v>1170</v>
      </c>
      <c r="C337" s="70" t="s">
        <v>1987</v>
      </c>
      <c r="D337" s="70" t="s">
        <v>1219</v>
      </c>
      <c r="E337" s="70" t="s">
        <v>143</v>
      </c>
      <c r="F337" s="70" t="s">
        <v>3072</v>
      </c>
      <c r="G337" s="70" t="s">
        <v>5634</v>
      </c>
      <c r="H337" s="70" t="s">
        <v>7691</v>
      </c>
      <c r="I337" s="161" t="s">
        <v>4900</v>
      </c>
      <c r="J337" s="70" t="s">
        <v>7690</v>
      </c>
      <c r="K337" s="59" t="s">
        <v>7692</v>
      </c>
      <c r="L337" s="70" t="str">
        <f t="shared" si="122"/>
        <v>0111902</v>
      </c>
      <c r="M337" s="82" t="s">
        <v>4686</v>
      </c>
      <c r="N337" s="70" t="s">
        <v>2687</v>
      </c>
      <c r="O337" s="59" t="s">
        <v>8066</v>
      </c>
      <c r="P337" s="59" t="str">
        <f t="shared" si="123"/>
        <v>0111902</v>
      </c>
      <c r="Q337" s="163" t="str">
        <f>CONCATENATE(O337,"@gsfmcg.com")</f>
        <v>0111902@gsfmcg.com</v>
      </c>
      <c r="R337" s="59" t="s">
        <v>2625</v>
      </c>
      <c r="S337" s="59" t="s">
        <v>7694</v>
      </c>
      <c r="T337" s="59" t="str">
        <f>TRIM(CONCATENATE(V337," (",S337,")"))</f>
        <v>Ghulam Murtuza (BWN-02)</v>
      </c>
      <c r="U337" s="70" t="s">
        <v>7701</v>
      </c>
      <c r="V337" s="70" t="s">
        <v>7696</v>
      </c>
      <c r="W337" s="70" t="str">
        <f>TRIM(CONCATENATE(K337," - ",AD337," - ",V337))</f>
        <v>BWN01 - SPO - Ghulam Murtuza</v>
      </c>
      <c r="X337" s="70" t="s">
        <v>4092</v>
      </c>
      <c r="Y337" s="70" t="s">
        <v>6298</v>
      </c>
      <c r="Z337" s="70" t="s">
        <v>774</v>
      </c>
      <c r="AA337" s="171" t="s">
        <v>774</v>
      </c>
      <c r="AB337" s="70" t="s">
        <v>774</v>
      </c>
      <c r="AC337" s="70" t="s">
        <v>1171</v>
      </c>
      <c r="AD337" s="70" t="s">
        <v>163</v>
      </c>
      <c r="AE337" s="82" t="s">
        <v>1162</v>
      </c>
      <c r="AF337" s="70" t="s">
        <v>1171</v>
      </c>
      <c r="AG337" s="70" t="s">
        <v>1159</v>
      </c>
      <c r="AH337" s="70" t="s">
        <v>7704</v>
      </c>
      <c r="AI337" s="70" t="s">
        <v>7698</v>
      </c>
      <c r="AJ337" s="70" t="s">
        <v>7699</v>
      </c>
      <c r="AK337" s="70">
        <v>1</v>
      </c>
      <c r="AL337" s="108" t="s">
        <v>6293</v>
      </c>
      <c r="AM337" t="e">
        <v>#N/A</v>
      </c>
      <c r="AN337" t="e">
        <f t="shared" si="124"/>
        <v>#N/A</v>
      </c>
    </row>
    <row r="338" spans="1:42" ht="14.4" hidden="1" customHeight="1" x14ac:dyDescent="0.3">
      <c r="A338" s="59" t="str">
        <f t="shared" si="121"/>
        <v>BWN01-FMCG02-SPO-01</v>
      </c>
      <c r="B338" s="70" t="s">
        <v>1195</v>
      </c>
      <c r="C338" s="70" t="s">
        <v>1988</v>
      </c>
      <c r="D338" s="70" t="s">
        <v>1219</v>
      </c>
      <c r="E338" s="70" t="s">
        <v>143</v>
      </c>
      <c r="F338" s="70" t="s">
        <v>3072</v>
      </c>
      <c r="G338" s="70" t="s">
        <v>5634</v>
      </c>
      <c r="H338" s="70" t="s">
        <v>7691</v>
      </c>
      <c r="I338" s="161" t="s">
        <v>4900</v>
      </c>
      <c r="J338" s="70" t="s">
        <v>7690</v>
      </c>
      <c r="K338" s="59" t="s">
        <v>7692</v>
      </c>
      <c r="L338" s="70" t="str">
        <f t="shared" si="122"/>
        <v>0111903</v>
      </c>
      <c r="M338" s="82" t="s">
        <v>4686</v>
      </c>
      <c r="N338" s="70" t="s">
        <v>2687</v>
      </c>
      <c r="O338" s="59" t="s">
        <v>8067</v>
      </c>
      <c r="P338" s="59" t="str">
        <f t="shared" si="123"/>
        <v>0111903</v>
      </c>
      <c r="Q338" s="163" t="str">
        <f>CONCATENATE(O338,"@gsfmcg.com")</f>
        <v>0111903@gsfmcg.com</v>
      </c>
      <c r="R338" s="59" t="s">
        <v>2629</v>
      </c>
      <c r="S338" s="59" t="s">
        <v>7695</v>
      </c>
      <c r="T338" s="59" t="str">
        <f>TRIM(CONCATENATE(V338," (",S338,")"))</f>
        <v>Abdul Rehman (T-BWN-01)</v>
      </c>
      <c r="U338" s="70" t="s">
        <v>7702</v>
      </c>
      <c r="V338" s="70" t="s">
        <v>89</v>
      </c>
      <c r="W338" s="70" t="str">
        <f>TRIM(CONCATENATE(K338," - ",AD338," - ",V338))</f>
        <v>BWN01 - SPO - Abdul Rehman</v>
      </c>
      <c r="X338" s="70" t="s">
        <v>7699</v>
      </c>
      <c r="Y338" s="70" t="s">
        <v>6311</v>
      </c>
      <c r="Z338" s="70" t="s">
        <v>774</v>
      </c>
      <c r="AA338" s="171" t="s">
        <v>774</v>
      </c>
      <c r="AB338" s="70" t="s">
        <v>774</v>
      </c>
      <c r="AC338" s="70" t="s">
        <v>1171</v>
      </c>
      <c r="AD338" s="70" t="s">
        <v>163</v>
      </c>
      <c r="AE338" s="82" t="s">
        <v>1162</v>
      </c>
      <c r="AF338" s="70" t="s">
        <v>1171</v>
      </c>
      <c r="AG338" s="70" t="s">
        <v>1159</v>
      </c>
      <c r="AH338" s="70" t="s">
        <v>7704</v>
      </c>
      <c r="AI338" s="70" t="s">
        <v>7698</v>
      </c>
      <c r="AJ338" s="70" t="s">
        <v>7699</v>
      </c>
      <c r="AK338" s="70">
        <v>1</v>
      </c>
      <c r="AL338" s="108" t="s">
        <v>6293</v>
      </c>
      <c r="AM338" t="e">
        <v>#N/A</v>
      </c>
      <c r="AN338" t="e">
        <f t="shared" si="124"/>
        <v>#N/A</v>
      </c>
    </row>
    <row r="339" spans="1:42" ht="14.4" hidden="1" customHeight="1" x14ac:dyDescent="0.3">
      <c r="A339" s="59" t="str">
        <f t="shared" si="121"/>
        <v>BWN01-FMCG-SPO-00</v>
      </c>
      <c r="B339" s="70" t="s">
        <v>1171</v>
      </c>
      <c r="C339" s="70" t="s">
        <v>3078</v>
      </c>
      <c r="D339" s="70" t="s">
        <v>1219</v>
      </c>
      <c r="E339" s="70" t="s">
        <v>143</v>
      </c>
      <c r="F339" s="70" t="s">
        <v>3072</v>
      </c>
      <c r="G339" s="70" t="s">
        <v>5634</v>
      </c>
      <c r="H339" s="70" t="s">
        <v>7691</v>
      </c>
      <c r="I339" s="161" t="s">
        <v>4900</v>
      </c>
      <c r="J339" s="70" t="s">
        <v>7690</v>
      </c>
      <c r="K339" s="59" t="s">
        <v>7692</v>
      </c>
      <c r="L339" s="70" t="str">
        <f t="shared" si="122"/>
        <v>0111904</v>
      </c>
      <c r="M339" s="82" t="s">
        <v>4686</v>
      </c>
      <c r="N339" s="70" t="s">
        <v>2687</v>
      </c>
      <c r="O339" s="59" t="s">
        <v>8068</v>
      </c>
      <c r="P339" s="59" t="str">
        <f t="shared" si="123"/>
        <v>0111904</v>
      </c>
      <c r="Q339" s="163" t="str">
        <f>CONCATENATE(O339,"@gsfmcg.com")</f>
        <v>0111904@gsfmcg.com</v>
      </c>
      <c r="R339" s="59" t="s">
        <v>2631</v>
      </c>
      <c r="S339" s="59" t="s">
        <v>5238</v>
      </c>
      <c r="T339" s="59" t="str">
        <f>TRIM(CONCATENATE(W339))</f>
        <v>BWN01 - FMCG Unmapped</v>
      </c>
      <c r="U339" s="70" t="s">
        <v>7703</v>
      </c>
      <c r="V339" s="70" t="s">
        <v>5921</v>
      </c>
      <c r="W339" s="70" t="str">
        <f>TRIM(CONCATENATE(K339," - ",V339))</f>
        <v>BWN01 - FMCG Unmapped</v>
      </c>
      <c r="X339" s="70" t="s">
        <v>7699</v>
      </c>
      <c r="Y339" s="70" t="s">
        <v>774</v>
      </c>
      <c r="Z339" s="70" t="s">
        <v>774</v>
      </c>
      <c r="AA339" s="171" t="s">
        <v>774</v>
      </c>
      <c r="AB339" s="70" t="s">
        <v>774</v>
      </c>
      <c r="AC339" s="70" t="s">
        <v>1171</v>
      </c>
      <c r="AD339" s="70" t="s">
        <v>163</v>
      </c>
      <c r="AE339" s="82" t="s">
        <v>1162</v>
      </c>
      <c r="AF339" s="70" t="s">
        <v>1171</v>
      </c>
      <c r="AG339" s="70" t="s">
        <v>1159</v>
      </c>
      <c r="AH339" s="70" t="s">
        <v>7704</v>
      </c>
      <c r="AI339" s="70" t="s">
        <v>7698</v>
      </c>
      <c r="AJ339" s="70" t="s">
        <v>7699</v>
      </c>
      <c r="AK339" s="70">
        <v>0</v>
      </c>
      <c r="AL339" s="108" t="s">
        <v>5606</v>
      </c>
      <c r="AM339" t="e">
        <v>#N/A</v>
      </c>
      <c r="AN339" t="e">
        <f t="shared" si="124"/>
        <v>#N/A</v>
      </c>
      <c r="AP339" t="s">
        <v>8085</v>
      </c>
    </row>
    <row r="340" spans="1:42" ht="14.4" hidden="1" customHeight="1" x14ac:dyDescent="0.3">
      <c r="A340" s="59" t="str">
        <f t="shared" si="121"/>
        <v>BWN01-FMCG-ASM-01</v>
      </c>
      <c r="B340" s="70" t="s">
        <v>1171</v>
      </c>
      <c r="C340" s="70" t="s">
        <v>3078</v>
      </c>
      <c r="D340" s="70" t="s">
        <v>1219</v>
      </c>
      <c r="E340" s="70" t="s">
        <v>143</v>
      </c>
      <c r="F340" s="70" t="s">
        <v>3072</v>
      </c>
      <c r="G340" s="70" t="s">
        <v>5634</v>
      </c>
      <c r="H340" s="70" t="s">
        <v>7691</v>
      </c>
      <c r="I340" s="161" t="s">
        <v>4900</v>
      </c>
      <c r="J340" s="70" t="s">
        <v>7690</v>
      </c>
      <c r="K340" s="59" t="s">
        <v>7692</v>
      </c>
      <c r="L340" s="70" t="str">
        <f t="shared" si="122"/>
        <v>01119</v>
      </c>
      <c r="M340" s="82" t="s">
        <v>4686</v>
      </c>
      <c r="N340" s="70" t="s">
        <v>2687</v>
      </c>
      <c r="O340" s="59" t="s">
        <v>8069</v>
      </c>
      <c r="P340" s="59" t="str">
        <f>O339</f>
        <v>0111904</v>
      </c>
      <c r="Q340" s="163" t="str">
        <f>CONCATENATE(O340,"@gsfmcg.com")</f>
        <v>01119@gsfmcg.com</v>
      </c>
      <c r="R340" s="59" t="s">
        <v>2772</v>
      </c>
      <c r="S340" s="59" t="s">
        <v>7822</v>
      </c>
      <c r="T340" s="59" t="str">
        <f>V340</f>
        <v>M. Shahzad Umar</v>
      </c>
      <c r="U340" s="70" t="s">
        <v>7704</v>
      </c>
      <c r="V340" s="70" t="s">
        <v>7698</v>
      </c>
      <c r="W340" s="70" t="str">
        <f>TRIM(CONCATENATE(K340," - ",AD340," - ",V340))</f>
        <v>BWN01 - ASM - M. Shahzad Umar</v>
      </c>
      <c r="X340" s="70" t="s">
        <v>7699</v>
      </c>
      <c r="Y340" s="70" t="s">
        <v>774</v>
      </c>
      <c r="Z340" s="70" t="s">
        <v>774</v>
      </c>
      <c r="AA340" s="171" t="s">
        <v>774</v>
      </c>
      <c r="AB340" s="70" t="s">
        <v>774</v>
      </c>
      <c r="AC340" s="70" t="s">
        <v>1219</v>
      </c>
      <c r="AD340" s="70" t="s">
        <v>1028</v>
      </c>
      <c r="AE340" s="82" t="s">
        <v>3414</v>
      </c>
      <c r="AF340" s="70" t="s">
        <v>1171</v>
      </c>
      <c r="AG340" s="70" t="s">
        <v>1159</v>
      </c>
      <c r="AH340" s="70" t="s">
        <v>3283</v>
      </c>
      <c r="AI340" s="70" t="s">
        <v>291</v>
      </c>
      <c r="AJ340" s="70" t="s">
        <v>135</v>
      </c>
      <c r="AK340" s="70">
        <v>2</v>
      </c>
      <c r="AL340" s="108" t="s">
        <v>6294</v>
      </c>
      <c r="AM340" t="e">
        <v>#N/A</v>
      </c>
      <c r="AN340" t="e">
        <f t="shared" si="124"/>
        <v>#N/A</v>
      </c>
      <c r="AP340" t="s">
        <v>8085</v>
      </c>
    </row>
    <row r="341" spans="1:42" ht="14.4" hidden="1" customHeight="1" x14ac:dyDescent="0.3">
      <c r="A341" s="59" t="str">
        <f t="shared" si="121"/>
        <v>SWL01-FMCG01-SPO-01</v>
      </c>
      <c r="B341" s="70" t="s">
        <v>1170</v>
      </c>
      <c r="C341" s="70" t="s">
        <v>1987</v>
      </c>
      <c r="D341" s="70" t="s">
        <v>1219</v>
      </c>
      <c r="E341" s="70" t="s">
        <v>143</v>
      </c>
      <c r="F341" s="70" t="s">
        <v>3072</v>
      </c>
      <c r="G341" s="70" t="s">
        <v>5634</v>
      </c>
      <c r="H341" s="70" t="s">
        <v>2074</v>
      </c>
      <c r="I341" s="161" t="s">
        <v>4900</v>
      </c>
      <c r="J341" s="70" t="s">
        <v>3252</v>
      </c>
      <c r="K341" s="59" t="s">
        <v>6379</v>
      </c>
      <c r="L341" s="70" t="str">
        <f t="shared" si="122"/>
        <v>0218001</v>
      </c>
      <c r="M341" s="82" t="s">
        <v>4686</v>
      </c>
      <c r="N341" s="70" t="s">
        <v>2687</v>
      </c>
      <c r="O341" s="59" t="s">
        <v>2624</v>
      </c>
      <c r="P341" s="59" t="str">
        <f>O341</f>
        <v>0218001</v>
      </c>
      <c r="Q341" s="163" t="str">
        <f t="shared" ref="Q341:Q378" si="125">CONCATENATE(O341,"@gsfmcg.com")</f>
        <v>0218001@gsfmcg.com</v>
      </c>
      <c r="R341" s="59" t="s">
        <v>2624</v>
      </c>
      <c r="S341" s="59" t="s">
        <v>290</v>
      </c>
      <c r="T341" s="59" t="str">
        <f>TRIM(CONCATENATE(V341," (",S341,")"))</f>
        <v>Awais Irshad (SWL-01)</v>
      </c>
      <c r="U341" s="70" t="s">
        <v>2999</v>
      </c>
      <c r="V341" s="70" t="s">
        <v>8267</v>
      </c>
      <c r="W341" s="70" t="str">
        <f>TRIM(CONCATENATE(K341," - ",AD341," - ",V341))</f>
        <v>SWL01 - SPO - Awais Irshad</v>
      </c>
      <c r="X341" s="70" t="s">
        <v>135</v>
      </c>
      <c r="Y341" s="70" t="s">
        <v>6305</v>
      </c>
      <c r="Z341" s="70" t="s">
        <v>774</v>
      </c>
      <c r="AA341" s="171" t="s">
        <v>774</v>
      </c>
      <c r="AB341" s="70" t="s">
        <v>774</v>
      </c>
      <c r="AC341" s="70" t="s">
        <v>1171</v>
      </c>
      <c r="AD341" s="70" t="s">
        <v>163</v>
      </c>
      <c r="AE341" s="82" t="s">
        <v>1162</v>
      </c>
      <c r="AF341" s="70" t="s">
        <v>1171</v>
      </c>
      <c r="AG341" s="70" t="s">
        <v>1159</v>
      </c>
      <c r="AH341" s="70" t="s">
        <v>3257</v>
      </c>
      <c r="AI341" s="70" t="s">
        <v>8270</v>
      </c>
      <c r="AJ341" s="70" t="s">
        <v>135</v>
      </c>
      <c r="AK341" s="70">
        <v>1</v>
      </c>
      <c r="AL341" s="108" t="s">
        <v>6293</v>
      </c>
      <c r="AM341" t="e">
        <v>#N/A</v>
      </c>
      <c r="AN341" t="e">
        <f t="shared" si="124"/>
        <v>#N/A</v>
      </c>
    </row>
    <row r="342" spans="1:42" ht="14.4" hidden="1" customHeight="1" x14ac:dyDescent="0.3">
      <c r="A342" s="59" t="str">
        <f t="shared" si="121"/>
        <v>SWL01-FMCG01-SPO-02</v>
      </c>
      <c r="B342" s="70" t="s">
        <v>1170</v>
      </c>
      <c r="C342" s="70" t="s">
        <v>1987</v>
      </c>
      <c r="D342" s="70" t="s">
        <v>1219</v>
      </c>
      <c r="E342" s="70" t="s">
        <v>143</v>
      </c>
      <c r="F342" s="70" t="s">
        <v>3072</v>
      </c>
      <c r="G342" s="70" t="s">
        <v>5634</v>
      </c>
      <c r="H342" s="70" t="s">
        <v>2074</v>
      </c>
      <c r="I342" s="161" t="s">
        <v>4900</v>
      </c>
      <c r="J342" s="70" t="s">
        <v>3252</v>
      </c>
      <c r="K342" s="59" t="s">
        <v>6379</v>
      </c>
      <c r="L342" s="70" t="str">
        <f t="shared" si="122"/>
        <v>0218002</v>
      </c>
      <c r="M342" s="82" t="s">
        <v>4686</v>
      </c>
      <c r="N342" s="70" t="s">
        <v>2687</v>
      </c>
      <c r="O342" s="59" t="s">
        <v>2625</v>
      </c>
      <c r="P342" s="59" t="str">
        <f>O342</f>
        <v>0218002</v>
      </c>
      <c r="Q342" s="163" t="str">
        <f t="shared" si="125"/>
        <v>0218002@gsfmcg.com</v>
      </c>
      <c r="R342" s="59" t="s">
        <v>2625</v>
      </c>
      <c r="S342" s="59" t="s">
        <v>294</v>
      </c>
      <c r="T342" s="59" t="str">
        <f>TRIM(CONCATENATE(V342," (",S342,")"))</f>
        <v>Furqan Haider (SWL-02)</v>
      </c>
      <c r="U342" s="70" t="s">
        <v>3000</v>
      </c>
      <c r="V342" s="70" t="s">
        <v>8751</v>
      </c>
      <c r="W342" s="70" t="str">
        <f>TRIM(CONCATENATE(K342," - ",AD342," - ",V342))</f>
        <v>SWL01 - SPO - Furqan Haider</v>
      </c>
      <c r="X342" s="70" t="s">
        <v>135</v>
      </c>
      <c r="Y342" s="70" t="s">
        <v>6298</v>
      </c>
      <c r="Z342" s="70" t="s">
        <v>774</v>
      </c>
      <c r="AA342" s="171" t="s">
        <v>774</v>
      </c>
      <c r="AB342" s="70" t="s">
        <v>774</v>
      </c>
      <c r="AC342" s="70" t="s">
        <v>1171</v>
      </c>
      <c r="AD342" s="70" t="s">
        <v>163</v>
      </c>
      <c r="AE342" s="82" t="s">
        <v>1162</v>
      </c>
      <c r="AF342" s="70" t="s">
        <v>1171</v>
      </c>
      <c r="AG342" s="70" t="s">
        <v>1159</v>
      </c>
      <c r="AH342" s="70" t="s">
        <v>3257</v>
      </c>
      <c r="AI342" s="70" t="s">
        <v>8270</v>
      </c>
      <c r="AJ342" s="70" t="s">
        <v>135</v>
      </c>
      <c r="AK342" s="70">
        <v>1</v>
      </c>
      <c r="AL342" s="108" t="s">
        <v>6293</v>
      </c>
      <c r="AM342" t="e">
        <v>#N/A</v>
      </c>
      <c r="AN342" t="e">
        <f t="shared" si="124"/>
        <v>#N/A</v>
      </c>
    </row>
    <row r="343" spans="1:42" ht="14.4" hidden="1" customHeight="1" x14ac:dyDescent="0.3">
      <c r="A343" s="59" t="str">
        <f t="shared" si="121"/>
        <v>SWL01-FMCG01-SPO-03</v>
      </c>
      <c r="B343" s="70" t="s">
        <v>1170</v>
      </c>
      <c r="C343" s="70" t="s">
        <v>1987</v>
      </c>
      <c r="D343" s="70" t="s">
        <v>1219</v>
      </c>
      <c r="E343" s="70" t="s">
        <v>143</v>
      </c>
      <c r="F343" s="70" t="s">
        <v>3072</v>
      </c>
      <c r="G343" s="70" t="s">
        <v>5634</v>
      </c>
      <c r="H343" s="70" t="s">
        <v>2074</v>
      </c>
      <c r="I343" s="161" t="s">
        <v>4900</v>
      </c>
      <c r="J343" s="70" t="s">
        <v>3252</v>
      </c>
      <c r="K343" s="59" t="s">
        <v>6379</v>
      </c>
      <c r="L343" s="70" t="str">
        <f t="shared" si="122"/>
        <v>0218006</v>
      </c>
      <c r="M343" s="82" t="s">
        <v>4686</v>
      </c>
      <c r="N343" s="70" t="s">
        <v>2687</v>
      </c>
      <c r="O343" s="59" t="s">
        <v>2629</v>
      </c>
      <c r="P343" s="59" t="str">
        <f>O343</f>
        <v>0218006</v>
      </c>
      <c r="Q343" s="163" t="str">
        <f t="shared" si="125"/>
        <v>0218006@gsfmcg.com</v>
      </c>
      <c r="R343" s="59" t="s">
        <v>2629</v>
      </c>
      <c r="S343" s="59" t="s">
        <v>297</v>
      </c>
      <c r="T343" s="59" t="str">
        <f>TRIM(CONCATENATE(V343," (",S343,")"))</f>
        <v>Shahzad Liaquat (SWL-03)</v>
      </c>
      <c r="U343" s="70" t="s">
        <v>3001</v>
      </c>
      <c r="V343" s="70" t="s">
        <v>8269</v>
      </c>
      <c r="W343" s="70" t="str">
        <f>TRIM(CONCATENATE(K343," - ",AD343," - ",V343))</f>
        <v>SWL01 - SPO - Shahzad Liaquat</v>
      </c>
      <c r="X343" s="70" t="s">
        <v>6619</v>
      </c>
      <c r="Y343" s="70" t="s">
        <v>6311</v>
      </c>
      <c r="Z343" s="70" t="s">
        <v>774</v>
      </c>
      <c r="AA343" s="171" t="s">
        <v>774</v>
      </c>
      <c r="AB343" s="70" t="s">
        <v>774</v>
      </c>
      <c r="AC343" s="70" t="s">
        <v>1171</v>
      </c>
      <c r="AD343" s="70" t="s">
        <v>163</v>
      </c>
      <c r="AE343" s="82" t="s">
        <v>1162</v>
      </c>
      <c r="AF343" s="70" t="s">
        <v>1171</v>
      </c>
      <c r="AG343" s="70" t="s">
        <v>1159</v>
      </c>
      <c r="AH343" s="70" t="s">
        <v>3257</v>
      </c>
      <c r="AI343" s="70" t="s">
        <v>8270</v>
      </c>
      <c r="AJ343" s="70" t="s">
        <v>135</v>
      </c>
      <c r="AK343" s="70">
        <v>1</v>
      </c>
      <c r="AL343" s="108" t="s">
        <v>6293</v>
      </c>
      <c r="AM343" t="e">
        <v>#N/A</v>
      </c>
      <c r="AN343" t="e">
        <f t="shared" si="124"/>
        <v>#N/A</v>
      </c>
    </row>
    <row r="344" spans="1:42" ht="14.4" hidden="1" customHeight="1" x14ac:dyDescent="0.3">
      <c r="A344" s="59" t="str">
        <f t="shared" si="121"/>
        <v>SWL01-FMCG02-SPO-01</v>
      </c>
      <c r="B344" s="70" t="s">
        <v>1195</v>
      </c>
      <c r="C344" s="70" t="s">
        <v>1988</v>
      </c>
      <c r="D344" s="70" t="s">
        <v>1219</v>
      </c>
      <c r="E344" s="70" t="s">
        <v>143</v>
      </c>
      <c r="F344" s="70" t="s">
        <v>3072</v>
      </c>
      <c r="G344" s="70" t="s">
        <v>5634</v>
      </c>
      <c r="H344" s="70" t="s">
        <v>2074</v>
      </c>
      <c r="I344" s="161" t="s">
        <v>4900</v>
      </c>
      <c r="J344" s="70" t="s">
        <v>3252</v>
      </c>
      <c r="K344" s="59" t="s">
        <v>6379</v>
      </c>
      <c r="L344" s="70" t="str">
        <f t="shared" si="122"/>
        <v>0222001</v>
      </c>
      <c r="M344" s="82" t="s">
        <v>4686</v>
      </c>
      <c r="N344" s="70" t="s">
        <v>2687</v>
      </c>
      <c r="O344" s="59" t="s">
        <v>2674</v>
      </c>
      <c r="P344" s="59" t="str">
        <f>O344</f>
        <v>0222001</v>
      </c>
      <c r="Q344" s="163" t="str">
        <f t="shared" si="125"/>
        <v>0222001@gsfmcg.com</v>
      </c>
      <c r="R344" s="59" t="s">
        <v>2674</v>
      </c>
      <c r="S344" s="59" t="s">
        <v>515</v>
      </c>
      <c r="T344" s="59" t="str">
        <f>TRIM(CONCATENATE(V344," (",S344,")"))</f>
        <v>Kamal Rizwan (T-SWL-01)</v>
      </c>
      <c r="U344" s="70" t="s">
        <v>3004</v>
      </c>
      <c r="V344" s="70" t="s">
        <v>8752</v>
      </c>
      <c r="W344" s="70" t="str">
        <f>TRIM(CONCATENATE(K344," - ",AD344," - ",V344))</f>
        <v>SWL01 - SPO - Kamal Rizwan</v>
      </c>
      <c r="X344" s="70" t="s">
        <v>135</v>
      </c>
      <c r="Y344" s="70" t="s">
        <v>6298</v>
      </c>
      <c r="Z344" s="70" t="s">
        <v>774</v>
      </c>
      <c r="AA344" s="171" t="s">
        <v>774</v>
      </c>
      <c r="AB344" s="70" t="s">
        <v>774</v>
      </c>
      <c r="AC344" s="70" t="s">
        <v>1171</v>
      </c>
      <c r="AD344" s="70" t="s">
        <v>163</v>
      </c>
      <c r="AE344" s="82" t="s">
        <v>1162</v>
      </c>
      <c r="AF344" s="70" t="s">
        <v>1171</v>
      </c>
      <c r="AG344" s="70" t="s">
        <v>1159</v>
      </c>
      <c r="AH344" s="70" t="s">
        <v>3257</v>
      </c>
      <c r="AI344" s="70" t="s">
        <v>8270</v>
      </c>
      <c r="AJ344" s="70" t="s">
        <v>135</v>
      </c>
      <c r="AK344" s="70">
        <v>1</v>
      </c>
      <c r="AL344" s="108" t="s">
        <v>6293</v>
      </c>
      <c r="AM344" t="e">
        <v>#N/A</v>
      </c>
      <c r="AN344" t="e">
        <f t="shared" si="124"/>
        <v>#N/A</v>
      </c>
    </row>
    <row r="345" spans="1:42" ht="14.4" hidden="1" customHeight="1" x14ac:dyDescent="0.3">
      <c r="A345" s="59" t="str">
        <f t="shared" si="121"/>
        <v>SWL01-FMCG-SPO-00</v>
      </c>
      <c r="B345" s="70" t="s">
        <v>1171</v>
      </c>
      <c r="C345" s="70" t="s">
        <v>3078</v>
      </c>
      <c r="D345" s="70" t="s">
        <v>1219</v>
      </c>
      <c r="E345" s="70" t="s">
        <v>143</v>
      </c>
      <c r="F345" s="70" t="s">
        <v>3072</v>
      </c>
      <c r="G345" s="70" t="s">
        <v>5634</v>
      </c>
      <c r="H345" s="70" t="s">
        <v>2074</v>
      </c>
      <c r="I345" s="161" t="s">
        <v>4900</v>
      </c>
      <c r="J345" s="70" t="s">
        <v>3252</v>
      </c>
      <c r="K345" s="59" t="s">
        <v>6379</v>
      </c>
      <c r="L345" s="70" t="str">
        <f t="shared" si="122"/>
        <v>0218009</v>
      </c>
      <c r="M345" s="82" t="s">
        <v>4686</v>
      </c>
      <c r="N345" s="70" t="s">
        <v>2687</v>
      </c>
      <c r="O345" s="59" t="s">
        <v>2631</v>
      </c>
      <c r="P345" s="59" t="str">
        <f>O345</f>
        <v>0218009</v>
      </c>
      <c r="Q345" s="163" t="str">
        <f t="shared" si="125"/>
        <v>0218009@gsfmcg.com</v>
      </c>
      <c r="R345" s="59" t="s">
        <v>2631</v>
      </c>
      <c r="S345" s="59" t="s">
        <v>5238</v>
      </c>
      <c r="T345" s="59" t="str">
        <f>TRIM(CONCATENATE(W345))</f>
        <v>SWL01 - FMCG Unmapped</v>
      </c>
      <c r="U345" s="70" t="s">
        <v>3405</v>
      </c>
      <c r="V345" s="70" t="s">
        <v>5921</v>
      </c>
      <c r="W345" s="70" t="str">
        <f>TRIM(CONCATENATE(K345," - ",V345))</f>
        <v>SWL01 - FMCG Unmapped</v>
      </c>
      <c r="X345" s="70" t="s">
        <v>135</v>
      </c>
      <c r="Y345" s="70" t="s">
        <v>774</v>
      </c>
      <c r="Z345" s="70" t="s">
        <v>774</v>
      </c>
      <c r="AA345" s="171" t="s">
        <v>774</v>
      </c>
      <c r="AB345" s="70" t="s">
        <v>774</v>
      </c>
      <c r="AC345" s="70" t="s">
        <v>1171</v>
      </c>
      <c r="AD345" s="70" t="s">
        <v>163</v>
      </c>
      <c r="AE345" s="82" t="s">
        <v>1162</v>
      </c>
      <c r="AF345" s="70" t="s">
        <v>1171</v>
      </c>
      <c r="AG345" s="70" t="s">
        <v>1159</v>
      </c>
      <c r="AH345" s="70" t="s">
        <v>3257</v>
      </c>
      <c r="AI345" s="70" t="s">
        <v>8270</v>
      </c>
      <c r="AJ345" s="70" t="s">
        <v>135</v>
      </c>
      <c r="AK345" s="70">
        <v>0</v>
      </c>
      <c r="AL345" s="108" t="s">
        <v>5606</v>
      </c>
      <c r="AM345" t="s">
        <v>2631</v>
      </c>
      <c r="AN345" t="b">
        <f t="shared" si="124"/>
        <v>1</v>
      </c>
      <c r="AP345" t="s">
        <v>8085</v>
      </c>
    </row>
    <row r="346" spans="1:42" ht="14.4" hidden="1" customHeight="1" x14ac:dyDescent="0.3">
      <c r="A346" s="59" t="str">
        <f t="shared" si="121"/>
        <v>SWL01-FMCG-ASM-01</v>
      </c>
      <c r="B346" s="70" t="s">
        <v>1171</v>
      </c>
      <c r="C346" s="70" t="s">
        <v>3078</v>
      </c>
      <c r="D346" s="70" t="s">
        <v>1219</v>
      </c>
      <c r="E346" s="70" t="s">
        <v>143</v>
      </c>
      <c r="F346" s="70" t="s">
        <v>3072</v>
      </c>
      <c r="G346" s="70" t="s">
        <v>5634</v>
      </c>
      <c r="H346" s="70" t="s">
        <v>2074</v>
      </c>
      <c r="I346" s="161" t="s">
        <v>4900</v>
      </c>
      <c r="J346" s="70" t="s">
        <v>3252</v>
      </c>
      <c r="K346" s="59" t="s">
        <v>6379</v>
      </c>
      <c r="L346" s="70" t="str">
        <f t="shared" si="122"/>
        <v>02180</v>
      </c>
      <c r="M346" s="82" t="s">
        <v>4686</v>
      </c>
      <c r="N346" s="70" t="s">
        <v>2687</v>
      </c>
      <c r="O346" s="59" t="s">
        <v>2772</v>
      </c>
      <c r="P346" s="59" t="str">
        <f>O345</f>
        <v>0218009</v>
      </c>
      <c r="Q346" s="163" t="str">
        <f t="shared" si="125"/>
        <v>02180@gsfmcg.com</v>
      </c>
      <c r="R346" s="59" t="s">
        <v>2772</v>
      </c>
      <c r="S346" s="59" t="s">
        <v>7823</v>
      </c>
      <c r="T346" s="59" t="str">
        <f>V346</f>
        <v>M. Sarfraz</v>
      </c>
      <c r="U346" s="70" t="s">
        <v>3257</v>
      </c>
      <c r="V346" s="70" t="s">
        <v>8270</v>
      </c>
      <c r="W346" s="70" t="str">
        <f t="shared" ref="W346:W350" si="126">TRIM(CONCATENATE(K346," - ",AD346," - ",V346))</f>
        <v>SWL01 - ASM - M. Sarfraz</v>
      </c>
      <c r="X346" s="70" t="s">
        <v>135</v>
      </c>
      <c r="Y346" s="70" t="s">
        <v>774</v>
      </c>
      <c r="Z346" s="70" t="s">
        <v>6623</v>
      </c>
      <c r="AA346" s="171">
        <v>44699</v>
      </c>
      <c r="AB346" s="70" t="s">
        <v>774</v>
      </c>
      <c r="AC346" s="70" t="s">
        <v>1219</v>
      </c>
      <c r="AD346" s="70" t="s">
        <v>1028</v>
      </c>
      <c r="AE346" s="82" t="s">
        <v>3414</v>
      </c>
      <c r="AF346" s="70" t="s">
        <v>1171</v>
      </c>
      <c r="AG346" s="70" t="s">
        <v>1159</v>
      </c>
      <c r="AH346" s="70" t="s">
        <v>3283</v>
      </c>
      <c r="AI346" s="70" t="s">
        <v>291</v>
      </c>
      <c r="AJ346" s="70" t="s">
        <v>135</v>
      </c>
      <c r="AK346" s="70">
        <v>2</v>
      </c>
      <c r="AL346" s="108" t="s">
        <v>6294</v>
      </c>
      <c r="AM346" t="e">
        <v>#N/A</v>
      </c>
      <c r="AN346" t="e">
        <f t="shared" si="124"/>
        <v>#N/A</v>
      </c>
      <c r="AP346" t="s">
        <v>8085</v>
      </c>
    </row>
    <row r="347" spans="1:42" ht="14.4" hidden="1" customHeight="1" x14ac:dyDescent="0.3">
      <c r="A347" s="59" t="str">
        <f t="shared" si="121"/>
        <v>OKR01-FMCG01-SPO-01</v>
      </c>
      <c r="B347" s="70" t="s">
        <v>1170</v>
      </c>
      <c r="C347" s="70" t="s">
        <v>1987</v>
      </c>
      <c r="D347" s="70" t="s">
        <v>1219</v>
      </c>
      <c r="E347" s="70" t="s">
        <v>143</v>
      </c>
      <c r="F347" s="70" t="s">
        <v>3072</v>
      </c>
      <c r="G347" s="70" t="s">
        <v>5634</v>
      </c>
      <c r="H347" s="70" t="s">
        <v>3199</v>
      </c>
      <c r="I347" s="161" t="s">
        <v>4900</v>
      </c>
      <c r="J347" s="70" t="s">
        <v>3200</v>
      </c>
      <c r="K347" s="59" t="s">
        <v>6381</v>
      </c>
      <c r="L347" s="70" t="str">
        <f t="shared" si="122"/>
        <v>0218003</v>
      </c>
      <c r="M347" s="82" t="s">
        <v>4686</v>
      </c>
      <c r="N347" s="70" t="s">
        <v>2687</v>
      </c>
      <c r="O347" s="59" t="s">
        <v>2626</v>
      </c>
      <c r="P347" s="59" t="str">
        <f t="shared" ref="P347:P351" si="127">O347</f>
        <v>0218003</v>
      </c>
      <c r="Q347" s="163" t="str">
        <f t="shared" si="125"/>
        <v>0218003@gsfmcg.com</v>
      </c>
      <c r="R347" s="59" t="s">
        <v>2626</v>
      </c>
      <c r="S347" s="59" t="s">
        <v>3356</v>
      </c>
      <c r="T347" s="59" t="str">
        <f>TRIM(CONCATENATE(V347," (",S347,")"))</f>
        <v>Sajjad Hussain (OKR-01)</v>
      </c>
      <c r="U347" s="70" t="s">
        <v>3201</v>
      </c>
      <c r="V347" s="70" t="s">
        <v>522</v>
      </c>
      <c r="W347" s="70" t="str">
        <f t="shared" si="126"/>
        <v>OKR01 - SPO - Sajjad Hussain</v>
      </c>
      <c r="X347" s="70" t="s">
        <v>136</v>
      </c>
      <c r="Y347" s="70" t="s">
        <v>6298</v>
      </c>
      <c r="Z347" s="70" t="s">
        <v>774</v>
      </c>
      <c r="AA347" s="171" t="s">
        <v>774</v>
      </c>
      <c r="AB347" s="70" t="s">
        <v>774</v>
      </c>
      <c r="AC347" s="70" t="s">
        <v>1171</v>
      </c>
      <c r="AD347" s="70" t="s">
        <v>163</v>
      </c>
      <c r="AE347" s="82" t="s">
        <v>1162</v>
      </c>
      <c r="AF347" s="70" t="s">
        <v>1171</v>
      </c>
      <c r="AG347" s="70" t="s">
        <v>1159</v>
      </c>
      <c r="AH347" s="70" t="s">
        <v>3208</v>
      </c>
      <c r="AI347" s="70" t="s">
        <v>516</v>
      </c>
      <c r="AJ347" s="70" t="s">
        <v>136</v>
      </c>
      <c r="AK347" s="70">
        <v>1</v>
      </c>
      <c r="AL347" s="108" t="s">
        <v>6293</v>
      </c>
      <c r="AM347" t="e">
        <v>#N/A</v>
      </c>
      <c r="AN347" t="e">
        <f t="shared" si="124"/>
        <v>#N/A</v>
      </c>
    </row>
    <row r="348" spans="1:42" ht="14.4" hidden="1" customHeight="1" x14ac:dyDescent="0.3">
      <c r="A348" s="59" t="str">
        <f t="shared" si="121"/>
        <v>OKR01-FMCG01-SPO-02</v>
      </c>
      <c r="B348" s="70" t="s">
        <v>1170</v>
      </c>
      <c r="C348" s="70" t="s">
        <v>1987</v>
      </c>
      <c r="D348" s="70" t="s">
        <v>1219</v>
      </c>
      <c r="E348" s="70" t="s">
        <v>143</v>
      </c>
      <c r="F348" s="70" t="s">
        <v>3072</v>
      </c>
      <c r="G348" s="70" t="s">
        <v>5634</v>
      </c>
      <c r="H348" s="70" t="s">
        <v>3199</v>
      </c>
      <c r="I348" s="161" t="s">
        <v>4900</v>
      </c>
      <c r="J348" s="70" t="s">
        <v>3200</v>
      </c>
      <c r="K348" s="59" t="s">
        <v>6381</v>
      </c>
      <c r="L348" s="70" t="str">
        <f t="shared" si="122"/>
        <v>0218004</v>
      </c>
      <c r="M348" s="82" t="s">
        <v>4686</v>
      </c>
      <c r="N348" s="70" t="s">
        <v>2687</v>
      </c>
      <c r="O348" s="59" t="s">
        <v>2627</v>
      </c>
      <c r="P348" s="59" t="str">
        <f t="shared" si="127"/>
        <v>0218004</v>
      </c>
      <c r="Q348" s="163" t="str">
        <f t="shared" si="125"/>
        <v>0218004@gsfmcg.com</v>
      </c>
      <c r="R348" s="59" t="s">
        <v>2627</v>
      </c>
      <c r="S348" s="59" t="s">
        <v>3358</v>
      </c>
      <c r="T348" s="59" t="str">
        <f>TRIM(CONCATENATE(V348," (",S348,")"))</f>
        <v>Khurram Shahzad (OKR-02)</v>
      </c>
      <c r="U348" s="70" t="s">
        <v>3202</v>
      </c>
      <c r="V348" s="70" t="s">
        <v>572</v>
      </c>
      <c r="W348" s="70" t="str">
        <f t="shared" si="126"/>
        <v>OKR01 - SPO - Khurram Shahzad</v>
      </c>
      <c r="X348" s="70" t="s">
        <v>136</v>
      </c>
      <c r="Y348" s="70" t="s">
        <v>6298</v>
      </c>
      <c r="Z348" s="70" t="s">
        <v>774</v>
      </c>
      <c r="AA348" s="171" t="s">
        <v>774</v>
      </c>
      <c r="AB348" s="70" t="s">
        <v>774</v>
      </c>
      <c r="AC348" s="70" t="s">
        <v>1171</v>
      </c>
      <c r="AD348" s="70" t="s">
        <v>163</v>
      </c>
      <c r="AE348" s="82" t="s">
        <v>1162</v>
      </c>
      <c r="AF348" s="70" t="s">
        <v>1171</v>
      </c>
      <c r="AG348" s="70" t="s">
        <v>1159</v>
      </c>
      <c r="AH348" s="70" t="s">
        <v>3208</v>
      </c>
      <c r="AI348" s="70" t="s">
        <v>516</v>
      </c>
      <c r="AJ348" s="70" t="s">
        <v>136</v>
      </c>
      <c r="AK348" s="70">
        <v>1</v>
      </c>
      <c r="AL348" s="108" t="s">
        <v>6293</v>
      </c>
      <c r="AM348" t="e">
        <v>#N/A</v>
      </c>
      <c r="AN348" t="e">
        <f t="shared" si="124"/>
        <v>#N/A</v>
      </c>
    </row>
    <row r="349" spans="1:42" ht="14.4" hidden="1" customHeight="1" x14ac:dyDescent="0.3">
      <c r="A349" s="59" t="str">
        <f t="shared" si="121"/>
        <v>OKR01-FMCG02-SPO-01</v>
      </c>
      <c r="B349" s="70" t="s">
        <v>1195</v>
      </c>
      <c r="C349" s="70" t="s">
        <v>1988</v>
      </c>
      <c r="D349" s="70" t="s">
        <v>1219</v>
      </c>
      <c r="E349" s="70" t="s">
        <v>143</v>
      </c>
      <c r="F349" s="70" t="s">
        <v>3072</v>
      </c>
      <c r="G349" s="70" t="s">
        <v>5634</v>
      </c>
      <c r="H349" s="70" t="s">
        <v>3199</v>
      </c>
      <c r="I349" s="161" t="s">
        <v>4900</v>
      </c>
      <c r="J349" s="70" t="s">
        <v>3200</v>
      </c>
      <c r="K349" s="59" t="s">
        <v>6381</v>
      </c>
      <c r="L349" s="70" t="str">
        <f t="shared" si="122"/>
        <v>0222004</v>
      </c>
      <c r="M349" s="82" t="s">
        <v>4686</v>
      </c>
      <c r="N349" s="70" t="s">
        <v>2687</v>
      </c>
      <c r="O349" s="59" t="s">
        <v>2676</v>
      </c>
      <c r="P349" s="59" t="str">
        <f t="shared" si="127"/>
        <v>0222004</v>
      </c>
      <c r="Q349" s="163" t="str">
        <f t="shared" si="125"/>
        <v>0222004@gsfmcg.com</v>
      </c>
      <c r="R349" s="59" t="s">
        <v>2676</v>
      </c>
      <c r="S349" s="59" t="s">
        <v>3362</v>
      </c>
      <c r="T349" s="59" t="str">
        <f>TRIM(CONCATENATE(V349," (",S349,")"))</f>
        <v>M. Akhtar (T-OKR-01)</v>
      </c>
      <c r="U349" s="70" t="s">
        <v>3205</v>
      </c>
      <c r="V349" s="70" t="s">
        <v>3207</v>
      </c>
      <c r="W349" s="70" t="str">
        <f t="shared" si="126"/>
        <v>OKR01 - SPO - M. Akhtar</v>
      </c>
      <c r="X349" s="70" t="s">
        <v>136</v>
      </c>
      <c r="Y349" s="70" t="s">
        <v>6298</v>
      </c>
      <c r="Z349" s="70" t="s">
        <v>774</v>
      </c>
      <c r="AA349" s="171" t="s">
        <v>774</v>
      </c>
      <c r="AB349" s="70" t="s">
        <v>774</v>
      </c>
      <c r="AC349" s="70" t="s">
        <v>1171</v>
      </c>
      <c r="AD349" s="70" t="s">
        <v>163</v>
      </c>
      <c r="AE349" s="82" t="s">
        <v>1162</v>
      </c>
      <c r="AF349" s="70" t="s">
        <v>1171</v>
      </c>
      <c r="AG349" s="70" t="s">
        <v>1159</v>
      </c>
      <c r="AH349" s="70" t="s">
        <v>3208</v>
      </c>
      <c r="AI349" s="70" t="s">
        <v>516</v>
      </c>
      <c r="AJ349" s="70" t="s">
        <v>136</v>
      </c>
      <c r="AK349" s="70">
        <v>1</v>
      </c>
      <c r="AL349" s="108" t="s">
        <v>6293</v>
      </c>
      <c r="AM349" t="e">
        <v>#N/A</v>
      </c>
      <c r="AN349" t="e">
        <f t="shared" si="124"/>
        <v>#N/A</v>
      </c>
    </row>
    <row r="350" spans="1:42" ht="14.4" hidden="1" customHeight="1" x14ac:dyDescent="0.3">
      <c r="A350" s="59" t="str">
        <f t="shared" si="121"/>
        <v>OKR01-FMCG02-SPO-02</v>
      </c>
      <c r="B350" s="70" t="s">
        <v>1195</v>
      </c>
      <c r="C350" s="70" t="s">
        <v>1988</v>
      </c>
      <c r="D350" s="70" t="s">
        <v>1219</v>
      </c>
      <c r="E350" s="70" t="s">
        <v>143</v>
      </c>
      <c r="F350" s="70" t="s">
        <v>3072</v>
      </c>
      <c r="G350" s="70" t="s">
        <v>5634</v>
      </c>
      <c r="H350" s="70" t="s">
        <v>3199</v>
      </c>
      <c r="I350" s="161" t="s">
        <v>4900</v>
      </c>
      <c r="J350" s="70" t="s">
        <v>3200</v>
      </c>
      <c r="K350" s="59" t="s">
        <v>6381</v>
      </c>
      <c r="L350" s="70" t="str">
        <f t="shared" si="122"/>
        <v>0222005</v>
      </c>
      <c r="M350" s="82" t="s">
        <v>4686</v>
      </c>
      <c r="N350" s="70" t="s">
        <v>2687</v>
      </c>
      <c r="O350" s="59" t="s">
        <v>2677</v>
      </c>
      <c r="P350" s="59" t="str">
        <f t="shared" si="127"/>
        <v>0222005</v>
      </c>
      <c r="Q350" s="163" t="str">
        <f t="shared" si="125"/>
        <v>0222005@gsfmcg.com</v>
      </c>
      <c r="R350" s="59" t="s">
        <v>2677</v>
      </c>
      <c r="S350" s="59" t="s">
        <v>3364</v>
      </c>
      <c r="T350" s="59" t="str">
        <f>TRIM(CONCATENATE(V350," (",S350,")"))</f>
        <v>Haider Khan (T-OKR-02)</v>
      </c>
      <c r="U350" s="70" t="s">
        <v>3206</v>
      </c>
      <c r="V350" s="70" t="s">
        <v>7707</v>
      </c>
      <c r="W350" s="70" t="str">
        <f t="shared" si="126"/>
        <v>OKR01 - SPO - Haider Khan</v>
      </c>
      <c r="X350" s="70" t="s">
        <v>136</v>
      </c>
      <c r="Y350" s="70" t="s">
        <v>6298</v>
      </c>
      <c r="Z350" s="70" t="s">
        <v>774</v>
      </c>
      <c r="AA350" s="171" t="s">
        <v>774</v>
      </c>
      <c r="AB350" s="70" t="s">
        <v>774</v>
      </c>
      <c r="AC350" s="70" t="s">
        <v>1171</v>
      </c>
      <c r="AD350" s="70" t="s">
        <v>163</v>
      </c>
      <c r="AE350" s="82" t="s">
        <v>1162</v>
      </c>
      <c r="AF350" s="70" t="s">
        <v>1171</v>
      </c>
      <c r="AG350" s="70" t="s">
        <v>1159</v>
      </c>
      <c r="AH350" s="70" t="s">
        <v>3208</v>
      </c>
      <c r="AI350" s="70" t="s">
        <v>516</v>
      </c>
      <c r="AJ350" s="70" t="s">
        <v>136</v>
      </c>
      <c r="AK350" s="70">
        <v>1</v>
      </c>
      <c r="AL350" s="108" t="s">
        <v>6293</v>
      </c>
      <c r="AM350" t="e">
        <v>#N/A</v>
      </c>
      <c r="AN350" t="e">
        <f t="shared" si="124"/>
        <v>#N/A</v>
      </c>
    </row>
    <row r="351" spans="1:42" ht="14.4" hidden="1" customHeight="1" x14ac:dyDescent="0.3">
      <c r="A351" s="59" t="str">
        <f t="shared" si="121"/>
        <v>OKR01-FMCG-SPO-00</v>
      </c>
      <c r="B351" s="70" t="s">
        <v>1171</v>
      </c>
      <c r="C351" s="70" t="s">
        <v>3078</v>
      </c>
      <c r="D351" s="70" t="s">
        <v>1219</v>
      </c>
      <c r="E351" s="70" t="s">
        <v>143</v>
      </c>
      <c r="F351" s="70" t="s">
        <v>3072</v>
      </c>
      <c r="G351" s="70" t="s">
        <v>5634</v>
      </c>
      <c r="H351" s="70" t="s">
        <v>3199</v>
      </c>
      <c r="I351" s="161" t="s">
        <v>4900</v>
      </c>
      <c r="J351" s="70" t="s">
        <v>3200</v>
      </c>
      <c r="K351" s="59" t="s">
        <v>6381</v>
      </c>
      <c r="L351" s="70" t="str">
        <f t="shared" si="122"/>
        <v>0222003</v>
      </c>
      <c r="M351" s="82" t="s">
        <v>4686</v>
      </c>
      <c r="N351" s="70" t="s">
        <v>2687</v>
      </c>
      <c r="O351" s="59" t="s">
        <v>2678</v>
      </c>
      <c r="P351" s="59" t="str">
        <f t="shared" si="127"/>
        <v>0222003</v>
      </c>
      <c r="Q351" s="163" t="str">
        <f t="shared" si="125"/>
        <v>0222003@gsfmcg.com</v>
      </c>
      <c r="R351" s="59" t="s">
        <v>2678</v>
      </c>
      <c r="S351" s="59" t="s">
        <v>5238</v>
      </c>
      <c r="T351" s="59" t="str">
        <f>TRIM(CONCATENATE(W351))</f>
        <v>OKR01 - FMCG Unmapped</v>
      </c>
      <c r="U351" s="70" t="s">
        <v>3400</v>
      </c>
      <c r="V351" s="70" t="s">
        <v>5921</v>
      </c>
      <c r="W351" s="70" t="str">
        <f>TRIM(CONCATENATE(K351," - ",V351))</f>
        <v>OKR01 - FMCG Unmapped</v>
      </c>
      <c r="X351" s="70" t="s">
        <v>136</v>
      </c>
      <c r="Y351" s="70" t="s">
        <v>774</v>
      </c>
      <c r="Z351" s="70" t="s">
        <v>774</v>
      </c>
      <c r="AA351" s="171" t="s">
        <v>774</v>
      </c>
      <c r="AB351" s="70" t="s">
        <v>774</v>
      </c>
      <c r="AC351" s="70" t="s">
        <v>1171</v>
      </c>
      <c r="AD351" s="70" t="s">
        <v>163</v>
      </c>
      <c r="AE351" s="82" t="s">
        <v>1162</v>
      </c>
      <c r="AF351" s="70" t="s">
        <v>1171</v>
      </c>
      <c r="AG351" s="70" t="s">
        <v>1159</v>
      </c>
      <c r="AH351" s="70" t="s">
        <v>3208</v>
      </c>
      <c r="AI351" s="70" t="s">
        <v>516</v>
      </c>
      <c r="AJ351" s="70" t="s">
        <v>136</v>
      </c>
      <c r="AK351" s="70">
        <v>0</v>
      </c>
      <c r="AL351" s="108" t="s">
        <v>5606</v>
      </c>
      <c r="AM351" t="s">
        <v>2678</v>
      </c>
      <c r="AN351" t="b">
        <f t="shared" si="124"/>
        <v>1</v>
      </c>
      <c r="AP351" t="s">
        <v>8085</v>
      </c>
    </row>
    <row r="352" spans="1:42" ht="14.4" hidden="1" customHeight="1" x14ac:dyDescent="0.3">
      <c r="A352" s="59" t="str">
        <f t="shared" si="121"/>
        <v>OKR01-FMCG-ASM-01</v>
      </c>
      <c r="B352" s="70" t="s">
        <v>1171</v>
      </c>
      <c r="C352" s="70" t="s">
        <v>3078</v>
      </c>
      <c r="D352" s="70" t="s">
        <v>1219</v>
      </c>
      <c r="E352" s="70" t="s">
        <v>143</v>
      </c>
      <c r="F352" s="70" t="s">
        <v>3072</v>
      </c>
      <c r="G352" s="70" t="s">
        <v>5634</v>
      </c>
      <c r="H352" s="70" t="s">
        <v>3199</v>
      </c>
      <c r="I352" s="161" t="s">
        <v>4900</v>
      </c>
      <c r="J352" s="70" t="s">
        <v>3200</v>
      </c>
      <c r="K352" s="59" t="s">
        <v>6381</v>
      </c>
      <c r="L352" s="70" t="str">
        <f t="shared" si="122"/>
        <v>02220</v>
      </c>
      <c r="M352" s="82" t="s">
        <v>4686</v>
      </c>
      <c r="N352" s="70" t="s">
        <v>2687</v>
      </c>
      <c r="O352" s="59" t="s">
        <v>2785</v>
      </c>
      <c r="P352" s="59" t="str">
        <f>O351</f>
        <v>0222003</v>
      </c>
      <c r="Q352" s="163" t="str">
        <f t="shared" si="125"/>
        <v>02220@gsfmcg.com</v>
      </c>
      <c r="R352" s="59" t="s">
        <v>2785</v>
      </c>
      <c r="S352" s="59" t="s">
        <v>7824</v>
      </c>
      <c r="T352" s="59" t="str">
        <f>V352</f>
        <v>Naqash Afzal</v>
      </c>
      <c r="U352" s="70" t="s">
        <v>3208</v>
      </c>
      <c r="V352" s="70" t="s">
        <v>516</v>
      </c>
      <c r="W352" s="70" t="str">
        <f>TRIM(CONCATENATE(K352," - ",AD352," - ",V352))</f>
        <v>OKR01 - ASM - Naqash Afzal</v>
      </c>
      <c r="X352" s="70" t="s">
        <v>136</v>
      </c>
      <c r="Y352" s="70" t="s">
        <v>774</v>
      </c>
      <c r="Z352" s="70" t="s">
        <v>6577</v>
      </c>
      <c r="AA352" s="171">
        <v>41852</v>
      </c>
      <c r="AB352" s="70" t="s">
        <v>774</v>
      </c>
      <c r="AC352" s="70" t="s">
        <v>1219</v>
      </c>
      <c r="AD352" s="70" t="s">
        <v>1028</v>
      </c>
      <c r="AE352" s="82" t="s">
        <v>3414</v>
      </c>
      <c r="AF352" s="70" t="s">
        <v>1171</v>
      </c>
      <c r="AG352" s="70" t="s">
        <v>1159</v>
      </c>
      <c r="AH352" s="70" t="s">
        <v>3283</v>
      </c>
      <c r="AI352" s="70" t="s">
        <v>291</v>
      </c>
      <c r="AJ352" s="70" t="s">
        <v>135</v>
      </c>
      <c r="AK352" s="70">
        <v>2</v>
      </c>
      <c r="AL352" s="108" t="s">
        <v>6294</v>
      </c>
      <c r="AM352" t="e">
        <v>#N/A</v>
      </c>
      <c r="AN352" t="e">
        <f t="shared" si="124"/>
        <v>#N/A</v>
      </c>
      <c r="AP352" t="s">
        <v>8085</v>
      </c>
    </row>
    <row r="353" spans="1:42" ht="14.4" hidden="1" customHeight="1" x14ac:dyDescent="0.3">
      <c r="A353" s="59" t="str">
        <f t="shared" si="121"/>
        <v>NTH-C-FMCG-RSM-00</v>
      </c>
      <c r="B353" s="70" t="s">
        <v>1171</v>
      </c>
      <c r="C353" s="70" t="s">
        <v>3078</v>
      </c>
      <c r="D353" s="70" t="s">
        <v>1219</v>
      </c>
      <c r="E353" s="70" t="s">
        <v>143</v>
      </c>
      <c r="F353" s="70" t="s">
        <v>3072</v>
      </c>
      <c r="G353" s="70" t="s">
        <v>5634</v>
      </c>
      <c r="H353" s="70" t="s">
        <v>2074</v>
      </c>
      <c r="I353" s="161" t="s">
        <v>4900</v>
      </c>
      <c r="J353" s="70" t="s">
        <v>3252</v>
      </c>
      <c r="K353" s="59" t="s">
        <v>6379</v>
      </c>
      <c r="L353" s="99" t="str">
        <f>O353</f>
        <v>0130501</v>
      </c>
      <c r="M353" s="82" t="s">
        <v>4686</v>
      </c>
      <c r="N353" s="70" t="s">
        <v>2687</v>
      </c>
      <c r="O353" s="82" t="s">
        <v>6755</v>
      </c>
      <c r="P353" s="59" t="str">
        <f>O353</f>
        <v>0130501</v>
      </c>
      <c r="Q353" s="163" t="str">
        <f>CONCATENATE(O353,"@gsfmcg.com")</f>
        <v>0130501@gsfmcg.com</v>
      </c>
      <c r="R353" s="99">
        <v>12345</v>
      </c>
      <c r="S353" s="70" t="s">
        <v>6729</v>
      </c>
      <c r="T353" s="59" t="str">
        <f>W353</f>
        <v>NTH-C - RSM - FMCG Unmapped</v>
      </c>
      <c r="U353" s="70" t="s">
        <v>6729</v>
      </c>
      <c r="V353" s="70" t="s">
        <v>5921</v>
      </c>
      <c r="W353" s="70" t="str">
        <f>TRIM(CONCATENATE(G353," - ",AD353," - ",V353))</f>
        <v>NTH-C - RSM - FMCG Unmapped</v>
      </c>
      <c r="X353" s="70" t="s">
        <v>135</v>
      </c>
      <c r="Y353" s="70" t="s">
        <v>774</v>
      </c>
      <c r="Z353" s="70" t="s">
        <v>774</v>
      </c>
      <c r="AA353" s="171" t="s">
        <v>774</v>
      </c>
      <c r="AB353" s="70" t="s">
        <v>774</v>
      </c>
      <c r="AC353" s="70" t="s">
        <v>1806</v>
      </c>
      <c r="AD353" s="70" t="s">
        <v>1146</v>
      </c>
      <c r="AE353" s="82" t="s">
        <v>3414</v>
      </c>
      <c r="AF353" s="70" t="s">
        <v>1171</v>
      </c>
      <c r="AG353" s="70" t="s">
        <v>1159</v>
      </c>
      <c r="AH353" s="70" t="s">
        <v>3283</v>
      </c>
      <c r="AI353" s="70" t="s">
        <v>291</v>
      </c>
      <c r="AJ353" s="70" t="s">
        <v>135</v>
      </c>
      <c r="AK353" s="81">
        <v>0</v>
      </c>
      <c r="AL353" s="108" t="s">
        <v>5606</v>
      </c>
      <c r="AM353" t="s">
        <v>6755</v>
      </c>
      <c r="AN353" t="b">
        <f t="shared" si="124"/>
        <v>1</v>
      </c>
    </row>
    <row r="354" spans="1:42" ht="14.4" hidden="1" customHeight="1" x14ac:dyDescent="0.3">
      <c r="A354" s="59" t="str">
        <f t="shared" si="121"/>
        <v>NTH-C-FMCG-RSM-01</v>
      </c>
      <c r="B354" s="70" t="s">
        <v>1171</v>
      </c>
      <c r="C354" s="70" t="s">
        <v>3078</v>
      </c>
      <c r="D354" s="70" t="s">
        <v>1219</v>
      </c>
      <c r="E354" s="70" t="s">
        <v>143</v>
      </c>
      <c r="F354" s="70" t="s">
        <v>3072</v>
      </c>
      <c r="G354" s="70" t="s">
        <v>5634</v>
      </c>
      <c r="H354" s="70" t="s">
        <v>2074</v>
      </c>
      <c r="I354" s="161" t="s">
        <v>4900</v>
      </c>
      <c r="J354" s="70" t="s">
        <v>3252</v>
      </c>
      <c r="K354" s="59" t="s">
        <v>6379</v>
      </c>
      <c r="L354" s="99" t="s">
        <v>1126</v>
      </c>
      <c r="M354" s="82" t="s">
        <v>4686</v>
      </c>
      <c r="N354" s="70" t="s">
        <v>2687</v>
      </c>
      <c r="O354" s="82" t="s">
        <v>3418</v>
      </c>
      <c r="P354" s="59" t="str">
        <f>O353</f>
        <v>0130501</v>
      </c>
      <c r="Q354" s="163" t="str">
        <f t="shared" si="125"/>
        <v>19@gsfmcg.com</v>
      </c>
      <c r="R354" s="99">
        <v>12345</v>
      </c>
      <c r="S354" s="59" t="s">
        <v>3283</v>
      </c>
      <c r="T354" s="59" t="str">
        <f>V354</f>
        <v>Azeem Abbas</v>
      </c>
      <c r="U354" s="70" t="s">
        <v>3283</v>
      </c>
      <c r="V354" s="70" t="s">
        <v>291</v>
      </c>
      <c r="W354" s="70" t="str">
        <f>TRIM(CONCATENATE(G354," - ",AD354," - ",V354))</f>
        <v>NTH-C - RSM - Azeem Abbas</v>
      </c>
      <c r="X354" s="70" t="s">
        <v>135</v>
      </c>
      <c r="Y354" s="70" t="s">
        <v>774</v>
      </c>
      <c r="Z354" s="70" t="s">
        <v>774</v>
      </c>
      <c r="AA354" s="171" t="s">
        <v>774</v>
      </c>
      <c r="AB354" s="70" t="s">
        <v>774</v>
      </c>
      <c r="AC354" s="70" t="s">
        <v>1806</v>
      </c>
      <c r="AD354" s="70" t="s">
        <v>1146</v>
      </c>
      <c r="AE354" s="82" t="s">
        <v>2488</v>
      </c>
      <c r="AF354" s="70" t="s">
        <v>1171</v>
      </c>
      <c r="AG354" s="70" t="s">
        <v>1159</v>
      </c>
      <c r="AH354" s="70" t="s">
        <v>3279</v>
      </c>
      <c r="AI354" s="70" t="s">
        <v>645</v>
      </c>
      <c r="AJ354" s="70" t="s">
        <v>65</v>
      </c>
      <c r="AK354" s="81">
        <v>3</v>
      </c>
      <c r="AL354" s="108" t="s">
        <v>6294</v>
      </c>
      <c r="AM354" t="s">
        <v>3418</v>
      </c>
      <c r="AN354" t="b">
        <f t="shared" si="124"/>
        <v>1</v>
      </c>
    </row>
    <row r="355" spans="1:42" ht="14.4" hidden="1" customHeight="1" x14ac:dyDescent="0.3">
      <c r="A355" s="59" t="str">
        <f>U355</f>
        <v>CHK01-FMCG01-SPO-01</v>
      </c>
      <c r="B355" s="70" t="s">
        <v>1170</v>
      </c>
      <c r="C355" s="70" t="s">
        <v>1987</v>
      </c>
      <c r="D355" s="70" t="s">
        <v>1805</v>
      </c>
      <c r="E355" s="70" t="s">
        <v>143</v>
      </c>
      <c r="F355" s="70" t="s">
        <v>3084</v>
      </c>
      <c r="G355" s="70" t="s">
        <v>5635</v>
      </c>
      <c r="H355" s="70" t="s">
        <v>8742</v>
      </c>
      <c r="I355" s="161" t="s">
        <v>4900</v>
      </c>
      <c r="J355" s="70" t="s">
        <v>8743</v>
      </c>
      <c r="K355" s="59" t="s">
        <v>8744</v>
      </c>
      <c r="L355" s="70" t="str">
        <f>O355</f>
        <v>0212003</v>
      </c>
      <c r="M355" s="82" t="s">
        <v>4686</v>
      </c>
      <c r="N355" s="70" t="s">
        <v>2687</v>
      </c>
      <c r="O355" s="59" t="s">
        <v>2596</v>
      </c>
      <c r="P355" s="59" t="str">
        <f>O355</f>
        <v>0212003</v>
      </c>
      <c r="Q355" s="163" t="str">
        <f>CONCATENATE(O355,"@gsfmcg.com")</f>
        <v>0212003@gsfmcg.com</v>
      </c>
      <c r="R355" s="59" t="s">
        <v>2633</v>
      </c>
      <c r="S355" s="59" t="s">
        <v>8762</v>
      </c>
      <c r="T355" s="59" t="str">
        <f>TRIM(CONCATENATE(V355," (",S355,")"))</f>
        <v>Naveed Khan (CHK-01)</v>
      </c>
      <c r="U355" s="70" t="s">
        <v>8761</v>
      </c>
      <c r="V355" s="70" t="s">
        <v>3150</v>
      </c>
      <c r="W355" s="70" t="str">
        <f>TRIM(CONCATENATE(K355," - ",AD355," - ",V355))</f>
        <v>CHK01 - SPO - Naveed Khan</v>
      </c>
      <c r="X355" s="70" t="s">
        <v>375</v>
      </c>
      <c r="Y355" s="70" t="s">
        <v>6298</v>
      </c>
      <c r="Z355" s="70" t="s">
        <v>774</v>
      </c>
      <c r="AA355" s="171" t="s">
        <v>774</v>
      </c>
      <c r="AB355" s="70" t="s">
        <v>774</v>
      </c>
      <c r="AC355" s="70" t="s">
        <v>1171</v>
      </c>
      <c r="AD355" s="70" t="s">
        <v>163</v>
      </c>
      <c r="AE355" s="82" t="s">
        <v>1162</v>
      </c>
      <c r="AF355" s="70" t="s">
        <v>1171</v>
      </c>
      <c r="AG355" s="70" t="s">
        <v>1159</v>
      </c>
      <c r="AH355" s="70" t="s">
        <v>8757</v>
      </c>
      <c r="AI355" s="70" t="s">
        <v>5850</v>
      </c>
      <c r="AJ355" s="70" t="s">
        <v>148</v>
      </c>
      <c r="AK355" s="70">
        <v>1</v>
      </c>
      <c r="AL355" s="108" t="s">
        <v>6293</v>
      </c>
      <c r="AM355" t="e">
        <v>#N/A</v>
      </c>
      <c r="AN355" t="e">
        <f>AM355=O355</f>
        <v>#N/A</v>
      </c>
    </row>
    <row r="356" spans="1:42" ht="14.4" hidden="1" customHeight="1" x14ac:dyDescent="0.3">
      <c r="A356" s="59" t="str">
        <f>U356</f>
        <v>CHK01-FMCG01-SPO-02</v>
      </c>
      <c r="B356" s="70" t="s">
        <v>1170</v>
      </c>
      <c r="C356" s="70" t="s">
        <v>1987</v>
      </c>
      <c r="D356" s="70" t="s">
        <v>1805</v>
      </c>
      <c r="E356" s="70" t="s">
        <v>143</v>
      </c>
      <c r="F356" s="70" t="s">
        <v>3084</v>
      </c>
      <c r="G356" s="70" t="s">
        <v>5635</v>
      </c>
      <c r="H356" s="70" t="s">
        <v>8742</v>
      </c>
      <c r="I356" s="161" t="s">
        <v>4900</v>
      </c>
      <c r="J356" s="70" t="s">
        <v>8743</v>
      </c>
      <c r="K356" s="59" t="s">
        <v>8744</v>
      </c>
      <c r="L356" s="70" t="str">
        <f>O356</f>
        <v>0217004</v>
      </c>
      <c r="M356" s="82" t="s">
        <v>4686</v>
      </c>
      <c r="N356" s="70" t="s">
        <v>2687</v>
      </c>
      <c r="O356" s="59" t="s">
        <v>2598</v>
      </c>
      <c r="P356" s="59" t="str">
        <f>O356</f>
        <v>0217004</v>
      </c>
      <c r="Q356" s="163" t="str">
        <f>CONCATENATE(O356,"@gsfmcg.com")</f>
        <v>0217004@gsfmcg.com</v>
      </c>
      <c r="R356" s="59" t="s">
        <v>2598</v>
      </c>
      <c r="S356" s="59" t="s">
        <v>8763</v>
      </c>
      <c r="T356" s="59" t="str">
        <f>TRIM(CONCATENATE(V356," (",S356,")"))</f>
        <v>Ahmed Afaq (CHK-02)</v>
      </c>
      <c r="U356" s="70" t="s">
        <v>8766</v>
      </c>
      <c r="V356" s="70" t="s">
        <v>8767</v>
      </c>
      <c r="W356" s="70" t="str">
        <f>TRIM(CONCATENATE(K356," - ",AD356," - ",V356))</f>
        <v>CHK01 - SPO - Ahmed Afaq</v>
      </c>
      <c r="X356" s="70" t="s">
        <v>148</v>
      </c>
      <c r="Y356" s="70" t="s">
        <v>6305</v>
      </c>
      <c r="Z356" s="70" t="s">
        <v>774</v>
      </c>
      <c r="AA356" s="171" t="s">
        <v>774</v>
      </c>
      <c r="AB356" s="70" t="s">
        <v>774</v>
      </c>
      <c r="AC356" s="70" t="s">
        <v>1171</v>
      </c>
      <c r="AD356" s="70" t="s">
        <v>163</v>
      </c>
      <c r="AE356" s="82" t="s">
        <v>1162</v>
      </c>
      <c r="AF356" s="70" t="s">
        <v>1171</v>
      </c>
      <c r="AG356" s="70" t="s">
        <v>1159</v>
      </c>
      <c r="AH356" s="70" t="s">
        <v>8757</v>
      </c>
      <c r="AI356" s="70" t="s">
        <v>5850</v>
      </c>
      <c r="AJ356" s="70" t="s">
        <v>148</v>
      </c>
      <c r="AK356" s="70">
        <v>1</v>
      </c>
      <c r="AL356" s="108" t="s">
        <v>6293</v>
      </c>
      <c r="AM356" t="e">
        <v>#N/A</v>
      </c>
      <c r="AN356" t="e">
        <f>AM356=O356</f>
        <v>#N/A</v>
      </c>
    </row>
    <row r="357" spans="1:42" ht="14.4" hidden="1" customHeight="1" x14ac:dyDescent="0.3">
      <c r="A357" s="59" t="str">
        <f>U357</f>
        <v>CHK01-FMCG02-SPO-01</v>
      </c>
      <c r="B357" s="70" t="s">
        <v>1195</v>
      </c>
      <c r="C357" s="70" t="s">
        <v>1988</v>
      </c>
      <c r="D357" s="70" t="s">
        <v>1805</v>
      </c>
      <c r="E357" s="70" t="s">
        <v>143</v>
      </c>
      <c r="F357" s="70" t="s">
        <v>3084</v>
      </c>
      <c r="G357" s="70" t="s">
        <v>5635</v>
      </c>
      <c r="H357" s="70" t="s">
        <v>8742</v>
      </c>
      <c r="I357" s="161" t="s">
        <v>4900</v>
      </c>
      <c r="J357" s="70" t="s">
        <v>8743</v>
      </c>
      <c r="K357" s="59" t="s">
        <v>8744</v>
      </c>
      <c r="L357" s="70" t="str">
        <f>O357</f>
        <v>0112103</v>
      </c>
      <c r="M357" s="82" t="s">
        <v>4686</v>
      </c>
      <c r="N357" s="70" t="s">
        <v>2687</v>
      </c>
      <c r="O357" s="59" t="s">
        <v>8073</v>
      </c>
      <c r="P357" s="59" t="str">
        <f>O357</f>
        <v>0112103</v>
      </c>
      <c r="Q357" s="163" t="str">
        <f>CONCATENATE(O357,"@gsfmcg.com")</f>
        <v>0112103@gsfmcg.com</v>
      </c>
      <c r="R357" s="59" t="s">
        <v>2596</v>
      </c>
      <c r="S357" s="59" t="s">
        <v>8764</v>
      </c>
      <c r="T357" s="59" t="str">
        <f>TRIM(CONCATENATE(V357," (",S357,")"))</f>
        <v>M. Umair (T-CHK-01)</v>
      </c>
      <c r="U357" s="70" t="s">
        <v>8760</v>
      </c>
      <c r="V357" s="70" t="s">
        <v>8258</v>
      </c>
      <c r="W357" s="70" t="str">
        <f>TRIM(CONCATENATE(K357," - ",AD357," - ",V357))</f>
        <v>CHK01 - SPO - M. Umair</v>
      </c>
      <c r="X357" s="70" t="s">
        <v>375</v>
      </c>
      <c r="Y357" s="70" t="s">
        <v>6298</v>
      </c>
      <c r="Z357" s="70" t="s">
        <v>774</v>
      </c>
      <c r="AA357" s="171" t="s">
        <v>774</v>
      </c>
      <c r="AB357" s="70" t="s">
        <v>774</v>
      </c>
      <c r="AC357" s="70" t="s">
        <v>1171</v>
      </c>
      <c r="AD357" s="70" t="s">
        <v>163</v>
      </c>
      <c r="AE357" s="82" t="s">
        <v>1162</v>
      </c>
      <c r="AF357" s="70" t="s">
        <v>1171</v>
      </c>
      <c r="AG357" s="70" t="s">
        <v>1159</v>
      </c>
      <c r="AH357" s="70" t="s">
        <v>8757</v>
      </c>
      <c r="AI357" s="70" t="s">
        <v>5850</v>
      </c>
      <c r="AJ357" s="70" t="s">
        <v>148</v>
      </c>
      <c r="AK357" s="70">
        <v>1</v>
      </c>
      <c r="AL357" s="108" t="s">
        <v>6293</v>
      </c>
      <c r="AM357" t="e">
        <v>#N/A</v>
      </c>
      <c r="AN357" t="e">
        <f>AM357=O357</f>
        <v>#N/A</v>
      </c>
      <c r="AO357" t="s">
        <v>8103</v>
      </c>
    </row>
    <row r="358" spans="1:42" ht="14.4" hidden="1" customHeight="1" x14ac:dyDescent="0.3">
      <c r="A358" s="59" t="str">
        <f>U358</f>
        <v>CHK01-FMCG02-SPO-02</v>
      </c>
      <c r="B358" s="70" t="s">
        <v>1195</v>
      </c>
      <c r="C358" s="70" t="s">
        <v>1988</v>
      </c>
      <c r="D358" s="70" t="s">
        <v>1805</v>
      </c>
      <c r="E358" s="70" t="s">
        <v>143</v>
      </c>
      <c r="F358" s="70" t="s">
        <v>3084</v>
      </c>
      <c r="G358" s="70" t="s">
        <v>5635</v>
      </c>
      <c r="H358" s="70" t="s">
        <v>8742</v>
      </c>
      <c r="I358" s="161" t="s">
        <v>4900</v>
      </c>
      <c r="J358" s="70" t="s">
        <v>8743</v>
      </c>
      <c r="K358" s="59" t="s">
        <v>8744</v>
      </c>
      <c r="L358" s="70" t="str">
        <f>O358</f>
        <v>0224005</v>
      </c>
      <c r="M358" s="82" t="s">
        <v>4686</v>
      </c>
      <c r="N358" s="70" t="s">
        <v>2687</v>
      </c>
      <c r="O358" s="59" t="s">
        <v>2668</v>
      </c>
      <c r="P358" s="59" t="str">
        <f>O358</f>
        <v>0224005</v>
      </c>
      <c r="Q358" s="163" t="str">
        <f>CONCATENATE(O358,"@gsfmcg.com")</f>
        <v>0224005@gsfmcg.com</v>
      </c>
      <c r="R358" s="59" t="s">
        <v>2668</v>
      </c>
      <c r="S358" s="59" t="s">
        <v>8765</v>
      </c>
      <c r="T358" s="59" t="str">
        <f>TRIM(CONCATENATE(V358," (",S358,")"))</f>
        <v>Behram Jaleel (T-CHK-02)</v>
      </c>
      <c r="U358" s="70" t="s">
        <v>8759</v>
      </c>
      <c r="V358" s="70" t="s">
        <v>8768</v>
      </c>
      <c r="W358" s="70" t="str">
        <f>TRIM(CONCATENATE(K358," - ",AD358," - ",V358))</f>
        <v>CHK01 - SPO - Behram Jaleel</v>
      </c>
      <c r="X358" s="70" t="s">
        <v>148</v>
      </c>
      <c r="Y358" s="70" t="s">
        <v>6298</v>
      </c>
      <c r="Z358" s="70" t="s">
        <v>774</v>
      </c>
      <c r="AA358" s="171" t="s">
        <v>774</v>
      </c>
      <c r="AB358" s="70" t="s">
        <v>774</v>
      </c>
      <c r="AC358" s="70" t="s">
        <v>1171</v>
      </c>
      <c r="AD358" s="70" t="s">
        <v>163</v>
      </c>
      <c r="AE358" s="82" t="s">
        <v>1162</v>
      </c>
      <c r="AF358" s="70" t="s">
        <v>1171</v>
      </c>
      <c r="AG358" s="70" t="s">
        <v>1159</v>
      </c>
      <c r="AH358" s="70" t="s">
        <v>8757</v>
      </c>
      <c r="AI358" s="70" t="s">
        <v>5850</v>
      </c>
      <c r="AJ358" s="70" t="s">
        <v>148</v>
      </c>
      <c r="AK358" s="70">
        <v>1</v>
      </c>
      <c r="AL358" s="108" t="s">
        <v>6293</v>
      </c>
      <c r="AM358" t="e">
        <v>#N/A</v>
      </c>
      <c r="AN358" t="e">
        <f>AM358=O358</f>
        <v>#N/A</v>
      </c>
    </row>
    <row r="359" spans="1:42" ht="14.4" hidden="1" customHeight="1" x14ac:dyDescent="0.3">
      <c r="A359" s="59" t="str">
        <f t="shared" ref="A359:A360" si="128">U359</f>
        <v>CHK01-FMCG-SPO-00</v>
      </c>
      <c r="B359" s="70" t="s">
        <v>1171</v>
      </c>
      <c r="C359" s="70" t="s">
        <v>3078</v>
      </c>
      <c r="D359" s="70" t="s">
        <v>1805</v>
      </c>
      <c r="E359" s="70" t="s">
        <v>143</v>
      </c>
      <c r="F359" s="70" t="s">
        <v>3084</v>
      </c>
      <c r="G359" s="70" t="s">
        <v>5635</v>
      </c>
      <c r="H359" s="70" t="s">
        <v>8742</v>
      </c>
      <c r="I359" s="161" t="s">
        <v>4900</v>
      </c>
      <c r="J359" s="70" t="s">
        <v>8743</v>
      </c>
      <c r="K359" s="59" t="s">
        <v>8744</v>
      </c>
      <c r="L359" s="70" t="str">
        <f t="shared" ref="L359:L360" si="129">O359</f>
        <v>0714001</v>
      </c>
      <c r="M359" s="82" t="s">
        <v>4686</v>
      </c>
      <c r="N359" s="70" t="s">
        <v>2687</v>
      </c>
      <c r="O359" s="59" t="s">
        <v>8815</v>
      </c>
      <c r="P359" s="59" t="str">
        <f>O359</f>
        <v>0714001</v>
      </c>
      <c r="Q359" s="163" t="str">
        <f t="shared" ref="Q359:Q360" si="130">CONCATENATE(O359,"@gsfmcg.com")</f>
        <v>0714001@gsfmcg.com</v>
      </c>
      <c r="R359" s="59" t="s">
        <v>2597</v>
      </c>
      <c r="S359" s="59" t="s">
        <v>5238</v>
      </c>
      <c r="T359" s="59" t="str">
        <f>TRIM(CONCATENATE(W359))</f>
        <v>CHK01 - FMCG Unmapped</v>
      </c>
      <c r="U359" s="70" t="s">
        <v>8758</v>
      </c>
      <c r="V359" s="70" t="s">
        <v>5921</v>
      </c>
      <c r="W359" s="70" t="str">
        <f>TRIM(CONCATENATE(K359," - ",V359))</f>
        <v>CHK01 - FMCG Unmapped</v>
      </c>
      <c r="X359" s="70" t="s">
        <v>148</v>
      </c>
      <c r="Y359" s="70" t="s">
        <v>774</v>
      </c>
      <c r="Z359" s="70" t="s">
        <v>774</v>
      </c>
      <c r="AA359" s="171" t="s">
        <v>774</v>
      </c>
      <c r="AB359" s="70" t="s">
        <v>774</v>
      </c>
      <c r="AC359" s="70" t="s">
        <v>1171</v>
      </c>
      <c r="AD359" s="70" t="s">
        <v>163</v>
      </c>
      <c r="AE359" s="82" t="s">
        <v>1162</v>
      </c>
      <c r="AF359" s="70" t="s">
        <v>1171</v>
      </c>
      <c r="AG359" s="70" t="s">
        <v>1159</v>
      </c>
      <c r="AH359" s="70" t="s">
        <v>8757</v>
      </c>
      <c r="AI359" s="70" t="s">
        <v>5850</v>
      </c>
      <c r="AJ359" s="70" t="s">
        <v>148</v>
      </c>
      <c r="AK359" s="70">
        <v>0</v>
      </c>
      <c r="AL359" s="108" t="s">
        <v>5606</v>
      </c>
      <c r="AM359" t="e">
        <v>#N/A</v>
      </c>
      <c r="AN359" t="e">
        <f t="shared" ref="AN359:AN360" si="131">AM359=O359</f>
        <v>#N/A</v>
      </c>
      <c r="AP359" t="s">
        <v>8085</v>
      </c>
    </row>
    <row r="360" spans="1:42" ht="14.4" hidden="1" customHeight="1" x14ac:dyDescent="0.3">
      <c r="A360" s="59" t="str">
        <f t="shared" si="128"/>
        <v>CHK01-FMCG-ASM-01</v>
      </c>
      <c r="B360" s="70" t="s">
        <v>1171</v>
      </c>
      <c r="C360" s="70" t="s">
        <v>3078</v>
      </c>
      <c r="D360" s="70" t="s">
        <v>1805</v>
      </c>
      <c r="E360" s="70" t="s">
        <v>143</v>
      </c>
      <c r="F360" s="70" t="s">
        <v>3084</v>
      </c>
      <c r="G360" s="70" t="s">
        <v>5635</v>
      </c>
      <c r="H360" s="70" t="s">
        <v>8742</v>
      </c>
      <c r="I360" s="161" t="s">
        <v>4900</v>
      </c>
      <c r="J360" s="70" t="s">
        <v>8743</v>
      </c>
      <c r="K360" s="59" t="s">
        <v>8744</v>
      </c>
      <c r="L360" s="70" t="str">
        <f t="shared" si="129"/>
        <v>07140</v>
      </c>
      <c r="M360" s="82" t="s">
        <v>4686</v>
      </c>
      <c r="N360" s="70" t="s">
        <v>2687</v>
      </c>
      <c r="O360" s="59" t="s">
        <v>8817</v>
      </c>
      <c r="P360" s="59" t="str">
        <f>O359</f>
        <v>0714001</v>
      </c>
      <c r="Q360" s="163" t="str">
        <f t="shared" si="130"/>
        <v>07140@gsfmcg.com</v>
      </c>
      <c r="R360" s="59" t="s">
        <v>2760</v>
      </c>
      <c r="S360" s="59" t="s">
        <v>8756</v>
      </c>
      <c r="T360" s="59" t="str">
        <f>V360</f>
        <v>Navaid Iqbal</v>
      </c>
      <c r="U360" s="70" t="s">
        <v>8757</v>
      </c>
      <c r="V360" s="70" t="s">
        <v>5850</v>
      </c>
      <c r="W360" s="70" t="str">
        <f>TRIM(CONCATENATE(K360," - ",AD360," - ",V360))</f>
        <v>CHK01 - ASM - Navaid Iqbal</v>
      </c>
      <c r="X360" s="70" t="s">
        <v>148</v>
      </c>
      <c r="Y360" s="70" t="s">
        <v>774</v>
      </c>
      <c r="Z360" s="70" t="s">
        <v>6455</v>
      </c>
      <c r="AA360" s="171">
        <v>44655</v>
      </c>
      <c r="AB360" s="70" t="s">
        <v>774</v>
      </c>
      <c r="AC360" s="70" t="s">
        <v>1219</v>
      </c>
      <c r="AD360" s="70" t="s">
        <v>1028</v>
      </c>
      <c r="AE360" s="82" t="s">
        <v>3414</v>
      </c>
      <c r="AF360" s="70" t="s">
        <v>1171</v>
      </c>
      <c r="AG360" s="70" t="s">
        <v>1159</v>
      </c>
      <c r="AH360" s="70" t="s">
        <v>3284</v>
      </c>
      <c r="AI360" s="70" t="s">
        <v>349</v>
      </c>
      <c r="AJ360" s="70" t="s">
        <v>144</v>
      </c>
      <c r="AK360" s="70">
        <v>2</v>
      </c>
      <c r="AL360" s="108" t="s">
        <v>6294</v>
      </c>
      <c r="AM360" t="e">
        <v>#N/A</v>
      </c>
      <c r="AN360" t="e">
        <f t="shared" si="131"/>
        <v>#N/A</v>
      </c>
      <c r="AP360" t="s">
        <v>8085</v>
      </c>
    </row>
    <row r="361" spans="1:42" ht="14.4" hidden="1" customHeight="1" x14ac:dyDescent="0.3">
      <c r="A361" s="59" t="str">
        <f t="shared" si="121"/>
        <v>ISB01-FMCG01-SPO-01</v>
      </c>
      <c r="B361" s="70" t="s">
        <v>1170</v>
      </c>
      <c r="C361" s="70" t="s">
        <v>1987</v>
      </c>
      <c r="D361" s="70" t="s">
        <v>1805</v>
      </c>
      <c r="E361" s="70" t="s">
        <v>143</v>
      </c>
      <c r="F361" s="70" t="s">
        <v>3084</v>
      </c>
      <c r="G361" s="70" t="s">
        <v>5635</v>
      </c>
      <c r="H361" s="70" t="s">
        <v>2867</v>
      </c>
      <c r="I361" s="59" t="s">
        <v>144</v>
      </c>
      <c r="J361" s="70" t="s">
        <v>2862</v>
      </c>
      <c r="K361" s="59" t="s">
        <v>6364</v>
      </c>
      <c r="L361" s="70" t="str">
        <f t="shared" ref="L361:L372" si="132">O361</f>
        <v>0212001</v>
      </c>
      <c r="M361" s="82" t="s">
        <v>4686</v>
      </c>
      <c r="N361" s="70" t="s">
        <v>2687</v>
      </c>
      <c r="O361" s="59" t="s">
        <v>2594</v>
      </c>
      <c r="P361" s="59" t="str">
        <f>O361</f>
        <v>0212001</v>
      </c>
      <c r="Q361" s="163" t="str">
        <f t="shared" si="125"/>
        <v>0212001@gsfmcg.com</v>
      </c>
      <c r="R361" s="59" t="s">
        <v>2594</v>
      </c>
      <c r="S361" s="59" t="s">
        <v>367</v>
      </c>
      <c r="T361" s="59" t="str">
        <f>TRIM(CONCATENATE(V361," (",S361,")"))</f>
        <v>Ghuam Murtajez (ISB-01)</v>
      </c>
      <c r="U361" s="70" t="s">
        <v>3009</v>
      </c>
      <c r="V361" s="70" t="s">
        <v>8769</v>
      </c>
      <c r="W361" s="70" t="str">
        <f>TRIM(CONCATENATE(K361," - ",AD361," - ",V361))</f>
        <v>ISB01 - SPO - Ghuam Murtajez</v>
      </c>
      <c r="X361" s="70" t="s">
        <v>144</v>
      </c>
      <c r="Y361" s="70" t="s">
        <v>6298</v>
      </c>
      <c r="Z361" s="70" t="s">
        <v>774</v>
      </c>
      <c r="AA361" s="171" t="s">
        <v>774</v>
      </c>
      <c r="AB361" s="70" t="s">
        <v>774</v>
      </c>
      <c r="AC361" s="70" t="s">
        <v>1171</v>
      </c>
      <c r="AD361" s="70" t="s">
        <v>163</v>
      </c>
      <c r="AE361" s="82" t="s">
        <v>1162</v>
      </c>
      <c r="AF361" s="70" t="s">
        <v>1171</v>
      </c>
      <c r="AG361" s="70" t="s">
        <v>1159</v>
      </c>
      <c r="AH361" s="70" t="s">
        <v>3152</v>
      </c>
      <c r="AI361" s="70" t="s">
        <v>5253</v>
      </c>
      <c r="AJ361" s="70" t="s">
        <v>144</v>
      </c>
      <c r="AK361" s="70">
        <v>1</v>
      </c>
      <c r="AL361" s="108" t="s">
        <v>6293</v>
      </c>
      <c r="AM361" t="e">
        <v>#N/A</v>
      </c>
      <c r="AN361" t="e">
        <f t="shared" si="124"/>
        <v>#N/A</v>
      </c>
    </row>
    <row r="362" spans="1:42" ht="14.4" hidden="1" customHeight="1" x14ac:dyDescent="0.3">
      <c r="A362" s="59" t="str">
        <f t="shared" si="121"/>
        <v>ISB01-FMCG01-SPO-02</v>
      </c>
      <c r="B362" s="70" t="s">
        <v>1170</v>
      </c>
      <c r="C362" s="70" t="s">
        <v>1987</v>
      </c>
      <c r="D362" s="70" t="s">
        <v>1805</v>
      </c>
      <c r="E362" s="70" t="s">
        <v>143</v>
      </c>
      <c r="F362" s="70" t="s">
        <v>3084</v>
      </c>
      <c r="G362" s="70" t="s">
        <v>5635</v>
      </c>
      <c r="H362" s="99" t="s">
        <v>7733</v>
      </c>
      <c r="I362" s="59" t="s">
        <v>144</v>
      </c>
      <c r="J362" s="70" t="s">
        <v>7734</v>
      </c>
      <c r="K362" s="59" t="s">
        <v>7735</v>
      </c>
      <c r="L362" s="70" t="str">
        <f t="shared" si="132"/>
        <v>0212002</v>
      </c>
      <c r="M362" s="82" t="s">
        <v>4686</v>
      </c>
      <c r="N362" s="70" t="s">
        <v>2687</v>
      </c>
      <c r="O362" s="59" t="s">
        <v>2595</v>
      </c>
      <c r="P362" s="59" t="str">
        <f>O362</f>
        <v>0212002</v>
      </c>
      <c r="Q362" s="163" t="str">
        <f t="shared" si="125"/>
        <v>0212002@gsfmcg.com</v>
      </c>
      <c r="R362" s="59" t="s">
        <v>2595</v>
      </c>
      <c r="S362" s="59" t="s">
        <v>371</v>
      </c>
      <c r="T362" s="59" t="str">
        <f>TRIM(CONCATENATE(V362," (",S362,")"))</f>
        <v>Imran Nadir (ISB-02)</v>
      </c>
      <c r="U362" s="70" t="s">
        <v>3010</v>
      </c>
      <c r="V362" s="70" t="s">
        <v>8770</v>
      </c>
      <c r="W362" s="70" t="str">
        <f>TRIM(CONCATENATE(K362," - ",AD362," - ",V362))</f>
        <v>ISB02 - SPO - Imran Nadir</v>
      </c>
      <c r="X362" s="70" t="s">
        <v>144</v>
      </c>
      <c r="Y362" s="70" t="s">
        <v>6305</v>
      </c>
      <c r="Z362" s="70" t="s">
        <v>774</v>
      </c>
      <c r="AA362" s="171" t="s">
        <v>774</v>
      </c>
      <c r="AB362" s="70" t="s">
        <v>774</v>
      </c>
      <c r="AC362" s="70" t="s">
        <v>1171</v>
      </c>
      <c r="AD362" s="70" t="s">
        <v>163</v>
      </c>
      <c r="AE362" s="82" t="s">
        <v>1162</v>
      </c>
      <c r="AF362" s="70" t="s">
        <v>1171</v>
      </c>
      <c r="AG362" s="70" t="s">
        <v>1159</v>
      </c>
      <c r="AH362" s="85" t="s">
        <v>8278</v>
      </c>
      <c r="AI362" s="70" t="s">
        <v>8279</v>
      </c>
      <c r="AJ362" s="70" t="s">
        <v>144</v>
      </c>
      <c r="AK362" s="70">
        <v>1</v>
      </c>
      <c r="AL362" s="108" t="s">
        <v>6293</v>
      </c>
      <c r="AM362" t="e">
        <v>#N/A</v>
      </c>
      <c r="AN362" t="e">
        <f t="shared" si="124"/>
        <v>#N/A</v>
      </c>
    </row>
    <row r="363" spans="1:42" ht="14.4" hidden="1" customHeight="1" x14ac:dyDescent="0.3">
      <c r="A363" s="59" t="str">
        <f t="shared" si="121"/>
        <v>ISB01-FMCG02-SPO-01</v>
      </c>
      <c r="B363" s="70" t="s">
        <v>1195</v>
      </c>
      <c r="C363" s="70" t="s">
        <v>1988</v>
      </c>
      <c r="D363" s="70" t="s">
        <v>1805</v>
      </c>
      <c r="E363" s="70" t="s">
        <v>143</v>
      </c>
      <c r="F363" s="70" t="s">
        <v>3084</v>
      </c>
      <c r="G363" s="70" t="s">
        <v>5635</v>
      </c>
      <c r="H363" s="70" t="s">
        <v>2867</v>
      </c>
      <c r="I363" s="59" t="s">
        <v>144</v>
      </c>
      <c r="J363" s="70" t="s">
        <v>2862</v>
      </c>
      <c r="K363" s="59" t="s">
        <v>6364</v>
      </c>
      <c r="L363" s="70" t="str">
        <f t="shared" si="132"/>
        <v>0226001</v>
      </c>
      <c r="M363" s="82" t="s">
        <v>4686</v>
      </c>
      <c r="N363" s="70" t="s">
        <v>2687</v>
      </c>
      <c r="O363" s="59" t="s">
        <v>2645</v>
      </c>
      <c r="P363" s="59" t="str">
        <f>O363</f>
        <v>0226001</v>
      </c>
      <c r="Q363" s="163" t="str">
        <f t="shared" si="125"/>
        <v>0226001@gsfmcg.com</v>
      </c>
      <c r="R363" s="59">
        <v>12345</v>
      </c>
      <c r="S363" s="59" t="s">
        <v>571</v>
      </c>
      <c r="T363" s="59" t="str">
        <f>TRIM(CONCATENATE(V363," (",S363,")"))</f>
        <v>M. Awais (T-ISB-01)</v>
      </c>
      <c r="U363" s="70" t="s">
        <v>3012</v>
      </c>
      <c r="V363" s="70" t="s">
        <v>2889</v>
      </c>
      <c r="W363" s="70" t="str">
        <f>TRIM(CONCATENATE(K363," - ",AD363," - ",V363))</f>
        <v>ISB01 - SPO - M. Awais</v>
      </c>
      <c r="X363" s="70" t="s">
        <v>144</v>
      </c>
      <c r="Y363" s="70" t="s">
        <v>6298</v>
      </c>
      <c r="Z363" s="70" t="s">
        <v>774</v>
      </c>
      <c r="AA363" s="171" t="s">
        <v>774</v>
      </c>
      <c r="AB363" s="70" t="s">
        <v>774</v>
      </c>
      <c r="AC363" s="70" t="s">
        <v>1171</v>
      </c>
      <c r="AD363" s="70" t="s">
        <v>163</v>
      </c>
      <c r="AE363" s="82" t="s">
        <v>1162</v>
      </c>
      <c r="AF363" s="70" t="s">
        <v>1171</v>
      </c>
      <c r="AG363" s="70" t="s">
        <v>1159</v>
      </c>
      <c r="AH363" s="70" t="s">
        <v>3152</v>
      </c>
      <c r="AI363" s="70" t="s">
        <v>5253</v>
      </c>
      <c r="AJ363" s="70" t="s">
        <v>144</v>
      </c>
      <c r="AK363" s="70">
        <v>1</v>
      </c>
      <c r="AL363" s="108" t="s">
        <v>6293</v>
      </c>
      <c r="AM363" t="e">
        <v>#N/A</v>
      </c>
      <c r="AN363" t="e">
        <f t="shared" si="124"/>
        <v>#N/A</v>
      </c>
    </row>
    <row r="364" spans="1:42" ht="14.4" hidden="1" customHeight="1" x14ac:dyDescent="0.3">
      <c r="A364" s="59" t="str">
        <f t="shared" si="121"/>
        <v>ISB01-FMCG02-SPO-02</v>
      </c>
      <c r="B364" s="70" t="s">
        <v>1195</v>
      </c>
      <c r="C364" s="70" t="s">
        <v>1988</v>
      </c>
      <c r="D364" s="70" t="s">
        <v>1805</v>
      </c>
      <c r="E364" s="70" t="s">
        <v>143</v>
      </c>
      <c r="F364" s="70" t="s">
        <v>3084</v>
      </c>
      <c r="G364" s="70" t="s">
        <v>5635</v>
      </c>
      <c r="H364" s="70" t="s">
        <v>2867</v>
      </c>
      <c r="I364" s="59" t="s">
        <v>144</v>
      </c>
      <c r="J364" s="70" t="s">
        <v>2862</v>
      </c>
      <c r="K364" s="59" t="s">
        <v>6364</v>
      </c>
      <c r="L364" s="70" t="str">
        <f t="shared" si="132"/>
        <v>0226002</v>
      </c>
      <c r="M364" s="82" t="s">
        <v>4686</v>
      </c>
      <c r="N364" s="70" t="s">
        <v>2687</v>
      </c>
      <c r="O364" s="59" t="s">
        <v>2646</v>
      </c>
      <c r="P364" s="59" t="str">
        <f>O364</f>
        <v>0226002</v>
      </c>
      <c r="Q364" s="163" t="str">
        <f t="shared" si="125"/>
        <v>0226002@gsfmcg.com</v>
      </c>
      <c r="R364" s="59" t="s">
        <v>2646</v>
      </c>
      <c r="S364" s="59" t="s">
        <v>575</v>
      </c>
      <c r="T364" s="59" t="str">
        <f>TRIM(CONCATENATE(V364," (",S364,")"))</f>
        <v>M. Farooq (T-ISB-02)</v>
      </c>
      <c r="U364" s="70" t="s">
        <v>3013</v>
      </c>
      <c r="V364" s="70" t="s">
        <v>5439</v>
      </c>
      <c r="W364" s="70" t="str">
        <f>TRIM(CONCATENATE(K364," - ",AD364," - ",V364))</f>
        <v>ISB01 - SPO - M. Farooq</v>
      </c>
      <c r="X364" s="70" t="s">
        <v>144</v>
      </c>
      <c r="Y364" s="70" t="s">
        <v>6305</v>
      </c>
      <c r="Z364" s="70" t="s">
        <v>774</v>
      </c>
      <c r="AA364" s="171" t="s">
        <v>774</v>
      </c>
      <c r="AB364" s="70" t="s">
        <v>774</v>
      </c>
      <c r="AC364" s="70" t="s">
        <v>1171</v>
      </c>
      <c r="AD364" s="70" t="s">
        <v>163</v>
      </c>
      <c r="AE364" s="82" t="s">
        <v>1162</v>
      </c>
      <c r="AF364" s="70" t="s">
        <v>1171</v>
      </c>
      <c r="AG364" s="70" t="s">
        <v>1159</v>
      </c>
      <c r="AH364" s="70" t="s">
        <v>3152</v>
      </c>
      <c r="AI364" s="70" t="s">
        <v>5253</v>
      </c>
      <c r="AJ364" s="70" t="s">
        <v>144</v>
      </c>
      <c r="AK364" s="70">
        <v>1</v>
      </c>
      <c r="AL364" s="108" t="s">
        <v>6293</v>
      </c>
      <c r="AM364" t="e">
        <v>#N/A</v>
      </c>
      <c r="AN364" t="e">
        <f t="shared" si="124"/>
        <v>#N/A</v>
      </c>
    </row>
    <row r="365" spans="1:42" ht="14.4" hidden="1" customHeight="1" x14ac:dyDescent="0.3">
      <c r="A365" s="59" t="str">
        <f t="shared" si="121"/>
        <v>ISB01-FMCG-SPO-00</v>
      </c>
      <c r="B365" s="70" t="s">
        <v>1171</v>
      </c>
      <c r="C365" s="70" t="s">
        <v>3078</v>
      </c>
      <c r="D365" s="70" t="s">
        <v>1805</v>
      </c>
      <c r="E365" s="70" t="s">
        <v>143</v>
      </c>
      <c r="F365" s="70" t="s">
        <v>3084</v>
      </c>
      <c r="G365" s="70" t="s">
        <v>5635</v>
      </c>
      <c r="H365" s="70" t="s">
        <v>2867</v>
      </c>
      <c r="I365" s="59" t="s">
        <v>144</v>
      </c>
      <c r="J365" s="70" t="s">
        <v>2862</v>
      </c>
      <c r="K365" s="59" t="s">
        <v>6364</v>
      </c>
      <c r="L365" s="70" t="str">
        <f t="shared" si="132"/>
        <v>0212007</v>
      </c>
      <c r="M365" s="82" t="s">
        <v>4686</v>
      </c>
      <c r="N365" s="70" t="s">
        <v>2687</v>
      </c>
      <c r="O365" s="59" t="s">
        <v>2597</v>
      </c>
      <c r="P365" s="59" t="str">
        <f>O365</f>
        <v>0212007</v>
      </c>
      <c r="Q365" s="163" t="str">
        <f t="shared" si="125"/>
        <v>0212007@gsfmcg.com</v>
      </c>
      <c r="R365" s="59" t="s">
        <v>2597</v>
      </c>
      <c r="S365" s="59" t="s">
        <v>5238</v>
      </c>
      <c r="T365" s="59" t="str">
        <f>TRIM(CONCATENATE(W365))</f>
        <v>ISB01 - FMCG Unmapped</v>
      </c>
      <c r="U365" s="70" t="s">
        <v>3392</v>
      </c>
      <c r="V365" s="70" t="s">
        <v>5921</v>
      </c>
      <c r="W365" s="70" t="str">
        <f>TRIM(CONCATENATE(K365," - ",V365))</f>
        <v>ISB01 - FMCG Unmapped</v>
      </c>
      <c r="X365" s="70" t="s">
        <v>144</v>
      </c>
      <c r="Y365" s="70" t="s">
        <v>774</v>
      </c>
      <c r="Z365" s="70" t="s">
        <v>774</v>
      </c>
      <c r="AA365" s="171" t="s">
        <v>774</v>
      </c>
      <c r="AB365" s="70" t="s">
        <v>774</v>
      </c>
      <c r="AC365" s="70" t="s">
        <v>1171</v>
      </c>
      <c r="AD365" s="70" t="s">
        <v>163</v>
      </c>
      <c r="AE365" s="82" t="s">
        <v>1162</v>
      </c>
      <c r="AF365" s="70" t="s">
        <v>1171</v>
      </c>
      <c r="AG365" s="70" t="s">
        <v>1159</v>
      </c>
      <c r="AH365" s="70" t="s">
        <v>3152</v>
      </c>
      <c r="AI365" s="70" t="s">
        <v>5253</v>
      </c>
      <c r="AJ365" s="70" t="s">
        <v>144</v>
      </c>
      <c r="AK365" s="70">
        <v>0</v>
      </c>
      <c r="AL365" s="108" t="s">
        <v>5606</v>
      </c>
      <c r="AM365" t="s">
        <v>2597</v>
      </c>
      <c r="AN365" t="b">
        <f t="shared" si="124"/>
        <v>1</v>
      </c>
      <c r="AP365" t="s">
        <v>8085</v>
      </c>
    </row>
    <row r="366" spans="1:42" ht="14.4" hidden="1" customHeight="1" x14ac:dyDescent="0.3">
      <c r="A366" s="59" t="str">
        <f t="shared" si="121"/>
        <v>ISB01-FMCG-ASM-01</v>
      </c>
      <c r="B366" s="70" t="s">
        <v>1171</v>
      </c>
      <c r="C366" s="70" t="s">
        <v>3078</v>
      </c>
      <c r="D366" s="70" t="s">
        <v>1805</v>
      </c>
      <c r="E366" s="70" t="s">
        <v>143</v>
      </c>
      <c r="F366" s="70" t="s">
        <v>3084</v>
      </c>
      <c r="G366" s="70" t="s">
        <v>5635</v>
      </c>
      <c r="H366" s="70" t="s">
        <v>2867</v>
      </c>
      <c r="I366" s="59" t="s">
        <v>144</v>
      </c>
      <c r="J366" s="70" t="s">
        <v>2862</v>
      </c>
      <c r="K366" s="59" t="s">
        <v>6364</v>
      </c>
      <c r="L366" s="70" t="str">
        <f t="shared" si="132"/>
        <v>02120</v>
      </c>
      <c r="M366" s="82" t="s">
        <v>4686</v>
      </c>
      <c r="N366" s="70" t="s">
        <v>2687</v>
      </c>
      <c r="O366" s="59" t="s">
        <v>2760</v>
      </c>
      <c r="P366" s="59" t="str">
        <f>O365</f>
        <v>0212007</v>
      </c>
      <c r="Q366" s="163" t="str">
        <f t="shared" si="125"/>
        <v>02120@gsfmcg.com</v>
      </c>
      <c r="R366" s="59" t="s">
        <v>2760</v>
      </c>
      <c r="S366" s="59" t="s">
        <v>7828</v>
      </c>
      <c r="T366" s="59" t="str">
        <f>V366</f>
        <v>Shafqat Zaman</v>
      </c>
      <c r="U366" s="70" t="s">
        <v>3152</v>
      </c>
      <c r="V366" s="70" t="s">
        <v>5253</v>
      </c>
      <c r="W366" s="70" t="str">
        <f>TRIM(CONCATENATE(K366," - ",AD366," - ",V366))</f>
        <v>ISB01 - ASM - Shafqat Zaman</v>
      </c>
      <c r="X366" s="70" t="s">
        <v>144</v>
      </c>
      <c r="Y366" s="70" t="s">
        <v>774</v>
      </c>
      <c r="Z366" s="70" t="s">
        <v>6455</v>
      </c>
      <c r="AA366" s="171">
        <v>44655</v>
      </c>
      <c r="AB366" s="70" t="s">
        <v>774</v>
      </c>
      <c r="AC366" s="70" t="s">
        <v>1219</v>
      </c>
      <c r="AD366" s="70" t="s">
        <v>1028</v>
      </c>
      <c r="AE366" s="82" t="s">
        <v>3414</v>
      </c>
      <c r="AF366" s="70" t="s">
        <v>1171</v>
      </c>
      <c r="AG366" s="70" t="s">
        <v>1159</v>
      </c>
      <c r="AH366" s="70" t="s">
        <v>3284</v>
      </c>
      <c r="AI366" s="70" t="s">
        <v>349</v>
      </c>
      <c r="AJ366" s="70" t="s">
        <v>144</v>
      </c>
      <c r="AK366" s="70">
        <v>2</v>
      </c>
      <c r="AL366" s="108" t="s">
        <v>6294</v>
      </c>
      <c r="AM366" t="e">
        <v>#N/A</v>
      </c>
      <c r="AN366" t="e">
        <f t="shared" si="124"/>
        <v>#N/A</v>
      </c>
      <c r="AP366" t="s">
        <v>8085</v>
      </c>
    </row>
    <row r="367" spans="1:42" ht="14.4" hidden="1" customHeight="1" x14ac:dyDescent="0.3">
      <c r="A367" s="59" t="str">
        <f t="shared" si="121"/>
        <v>ISB02-FMCG01-SPO-01</v>
      </c>
      <c r="B367" s="70" t="s">
        <v>1170</v>
      </c>
      <c r="C367" s="70" t="s">
        <v>1987</v>
      </c>
      <c r="D367" s="70" t="s">
        <v>1805</v>
      </c>
      <c r="E367" s="70" t="s">
        <v>143</v>
      </c>
      <c r="F367" s="70" t="s">
        <v>3084</v>
      </c>
      <c r="G367" s="70" t="s">
        <v>5635</v>
      </c>
      <c r="H367" s="70" t="s">
        <v>7733</v>
      </c>
      <c r="I367" s="59" t="s">
        <v>144</v>
      </c>
      <c r="J367" s="70" t="s">
        <v>7734</v>
      </c>
      <c r="K367" s="59" t="s">
        <v>7735</v>
      </c>
      <c r="L367" s="70" t="str">
        <f t="shared" si="132"/>
        <v>0112101</v>
      </c>
      <c r="M367" s="82" t="s">
        <v>4686</v>
      </c>
      <c r="N367" s="70" t="s">
        <v>2687</v>
      </c>
      <c r="O367" s="59" t="s">
        <v>8071</v>
      </c>
      <c r="P367" s="59" t="str">
        <f>O367</f>
        <v>0112101</v>
      </c>
      <c r="Q367" s="163" t="str">
        <f t="shared" si="125"/>
        <v>0112101@gsfmcg.com</v>
      </c>
      <c r="R367" s="59" t="s">
        <v>2680</v>
      </c>
      <c r="S367" s="59" t="s">
        <v>376</v>
      </c>
      <c r="T367" s="59" t="str">
        <f>TRIM(CONCATENATE(V367," (",S367,")"))</f>
        <v>Faisal Sardar (ISB-04)</v>
      </c>
      <c r="U367" s="70" t="s">
        <v>7741</v>
      </c>
      <c r="V367" s="70" t="s">
        <v>7748</v>
      </c>
      <c r="W367" s="70" t="str">
        <f>TRIM(CONCATENATE(K367," - ",AD367," - ",V367))</f>
        <v>ISB02 - SPO - Faisal Sardar</v>
      </c>
      <c r="X367" s="70" t="s">
        <v>144</v>
      </c>
      <c r="Y367" s="70" t="s">
        <v>6298</v>
      </c>
      <c r="Z367" s="70" t="s">
        <v>774</v>
      </c>
      <c r="AA367" s="171" t="s">
        <v>774</v>
      </c>
      <c r="AB367" s="70" t="s">
        <v>774</v>
      </c>
      <c r="AC367" s="70" t="s">
        <v>1171</v>
      </c>
      <c r="AD367" s="70" t="s">
        <v>163</v>
      </c>
      <c r="AE367" s="82" t="s">
        <v>1162</v>
      </c>
      <c r="AF367" s="70" t="s">
        <v>1171</v>
      </c>
      <c r="AG367" s="70" t="s">
        <v>1159</v>
      </c>
      <c r="AH367" s="70" t="s">
        <v>8278</v>
      </c>
      <c r="AI367" s="70" t="s">
        <v>8279</v>
      </c>
      <c r="AJ367" s="70" t="s">
        <v>144</v>
      </c>
      <c r="AK367" s="70">
        <v>1</v>
      </c>
      <c r="AL367" s="108" t="s">
        <v>6293</v>
      </c>
      <c r="AM367" t="e">
        <v>#N/A</v>
      </c>
      <c r="AN367" t="e">
        <f t="shared" si="124"/>
        <v>#N/A</v>
      </c>
    </row>
    <row r="368" spans="1:42" ht="14.4" hidden="1" customHeight="1" x14ac:dyDescent="0.3">
      <c r="A368" s="59" t="str">
        <f t="shared" si="121"/>
        <v>ISB02-FMCG01-SPO-02</v>
      </c>
      <c r="B368" s="70" t="s">
        <v>1170</v>
      </c>
      <c r="C368" s="70" t="s">
        <v>1987</v>
      </c>
      <c r="D368" s="70" t="s">
        <v>1805</v>
      </c>
      <c r="E368" s="70" t="s">
        <v>143</v>
      </c>
      <c r="F368" s="70" t="s">
        <v>3084</v>
      </c>
      <c r="G368" s="70" t="s">
        <v>5635</v>
      </c>
      <c r="H368" s="70" t="s">
        <v>7733</v>
      </c>
      <c r="I368" s="59" t="s">
        <v>144</v>
      </c>
      <c r="J368" s="70" t="s">
        <v>7734</v>
      </c>
      <c r="K368" s="59" t="s">
        <v>7735</v>
      </c>
      <c r="L368" s="70" t="str">
        <f t="shared" si="132"/>
        <v>0112102</v>
      </c>
      <c r="M368" s="82" t="s">
        <v>4686</v>
      </c>
      <c r="N368" s="70" t="s">
        <v>2687</v>
      </c>
      <c r="O368" s="59" t="s">
        <v>8072</v>
      </c>
      <c r="P368" s="59" t="str">
        <f>O368</f>
        <v>0112102</v>
      </c>
      <c r="Q368" s="163" t="str">
        <f t="shared" si="125"/>
        <v>0112102@gsfmcg.com</v>
      </c>
      <c r="R368" s="59" t="s">
        <v>2680</v>
      </c>
      <c r="S368" s="59" t="s">
        <v>379</v>
      </c>
      <c r="T368" s="59" t="str">
        <f>TRIM(CONCATENATE(V368," (",S368,")"))</f>
        <v>Roohan Tahir (ISB-05)</v>
      </c>
      <c r="U368" s="70" t="s">
        <v>7742</v>
      </c>
      <c r="V368" s="70" t="s">
        <v>8772</v>
      </c>
      <c r="W368" s="70" t="str">
        <f>TRIM(CONCATENATE(K368," - ",AD368," - ",V368))</f>
        <v>ISB02 - SPO - Roohan Tahir</v>
      </c>
      <c r="X368" s="70" t="s">
        <v>144</v>
      </c>
      <c r="Y368" s="70" t="s">
        <v>6298</v>
      </c>
      <c r="Z368" s="70" t="s">
        <v>774</v>
      </c>
      <c r="AA368" s="171" t="s">
        <v>774</v>
      </c>
      <c r="AB368" s="70" t="s">
        <v>774</v>
      </c>
      <c r="AC368" s="70" t="s">
        <v>1171</v>
      </c>
      <c r="AD368" s="70" t="s">
        <v>163</v>
      </c>
      <c r="AE368" s="82" t="s">
        <v>1162</v>
      </c>
      <c r="AF368" s="70" t="s">
        <v>1171</v>
      </c>
      <c r="AG368" s="70" t="s">
        <v>1159</v>
      </c>
      <c r="AH368" s="70" t="s">
        <v>8278</v>
      </c>
      <c r="AI368" s="70" t="s">
        <v>8279</v>
      </c>
      <c r="AJ368" s="70" t="s">
        <v>144</v>
      </c>
      <c r="AK368" s="70">
        <v>1</v>
      </c>
      <c r="AL368" s="108" t="s">
        <v>6293</v>
      </c>
      <c r="AM368" t="e">
        <v>#N/A</v>
      </c>
      <c r="AN368" t="e">
        <f t="shared" si="124"/>
        <v>#N/A</v>
      </c>
    </row>
    <row r="369" spans="1:42" ht="14.4" hidden="1" customHeight="1" x14ac:dyDescent="0.3">
      <c r="A369" s="59" t="str">
        <f>U369</f>
        <v>ISB02-FMCG02-SPO-01</v>
      </c>
      <c r="B369" s="70" t="s">
        <v>1195</v>
      </c>
      <c r="C369" s="70" t="s">
        <v>1988</v>
      </c>
      <c r="D369" s="70" t="s">
        <v>1805</v>
      </c>
      <c r="E369" s="70" t="s">
        <v>143</v>
      </c>
      <c r="F369" s="70" t="s">
        <v>3084</v>
      </c>
      <c r="G369" s="70" t="s">
        <v>5635</v>
      </c>
      <c r="H369" s="70" t="s">
        <v>7733</v>
      </c>
      <c r="I369" s="59" t="s">
        <v>144</v>
      </c>
      <c r="J369" s="70" t="s">
        <v>7734</v>
      </c>
      <c r="K369" s="59" t="s">
        <v>7735</v>
      </c>
      <c r="L369" s="70" t="str">
        <f>O369</f>
        <v>0216009</v>
      </c>
      <c r="M369" s="82" t="s">
        <v>4686</v>
      </c>
      <c r="N369" s="70" t="s">
        <v>2687</v>
      </c>
      <c r="O369" s="59" t="s">
        <v>2669</v>
      </c>
      <c r="P369" s="59" t="str">
        <f>O369</f>
        <v>0216009</v>
      </c>
      <c r="Q369" s="163" t="str">
        <f>CONCATENATE(O369,"@gsfmcg.com")</f>
        <v>0216009@gsfmcg.com</v>
      </c>
      <c r="R369" s="59" t="s">
        <v>2669</v>
      </c>
      <c r="S369" s="59" t="s">
        <v>580</v>
      </c>
      <c r="T369" s="59" t="str">
        <f>TRIM(CONCATENATE(V369," (",S369,")"))</f>
        <v>Owais Raza (T-ISB-04)</v>
      </c>
      <c r="U369" s="70" t="s">
        <v>8274</v>
      </c>
      <c r="V369" s="70" t="s">
        <v>8190</v>
      </c>
      <c r="W369" s="70" t="str">
        <f>TRIM(CONCATENATE(K369," - ",AD369," - ",V369))</f>
        <v>ISB02 - SPO - Owais Raza</v>
      </c>
      <c r="X369" s="70" t="s">
        <v>8774</v>
      </c>
      <c r="Y369" s="70" t="s">
        <v>6298</v>
      </c>
      <c r="Z369" s="70" t="s">
        <v>774</v>
      </c>
      <c r="AA369" s="171" t="s">
        <v>774</v>
      </c>
      <c r="AB369" s="70" t="s">
        <v>774</v>
      </c>
      <c r="AC369" s="70" t="s">
        <v>1171</v>
      </c>
      <c r="AD369" s="70" t="s">
        <v>163</v>
      </c>
      <c r="AE369" s="82" t="s">
        <v>1162</v>
      </c>
      <c r="AF369" s="70" t="s">
        <v>1171</v>
      </c>
      <c r="AG369" s="70" t="s">
        <v>1159</v>
      </c>
      <c r="AH369" s="70" t="s">
        <v>8278</v>
      </c>
      <c r="AI369" s="70" t="s">
        <v>8279</v>
      </c>
      <c r="AJ369" s="70" t="s">
        <v>144</v>
      </c>
      <c r="AK369" s="70">
        <v>1</v>
      </c>
      <c r="AL369" s="108" t="s">
        <v>6293</v>
      </c>
      <c r="AM369" t="e">
        <v>#N/A</v>
      </c>
      <c r="AN369" t="e">
        <f>AM369=O369</f>
        <v>#N/A</v>
      </c>
    </row>
    <row r="370" spans="1:42" ht="14.4" hidden="1" customHeight="1" x14ac:dyDescent="0.3">
      <c r="A370" s="59" t="str">
        <f>U370</f>
        <v>ISB02-FMCG-SPO-01</v>
      </c>
      <c r="B370" s="70" t="s">
        <v>1171</v>
      </c>
      <c r="C370" s="70" t="s">
        <v>3078</v>
      </c>
      <c r="D370" s="70" t="s">
        <v>1805</v>
      </c>
      <c r="E370" s="70" t="s">
        <v>143</v>
      </c>
      <c r="F370" s="70" t="s">
        <v>3084</v>
      </c>
      <c r="G370" s="70" t="s">
        <v>5635</v>
      </c>
      <c r="H370" s="70" t="s">
        <v>2867</v>
      </c>
      <c r="I370" s="59" t="s">
        <v>144</v>
      </c>
      <c r="J370" s="70" t="s">
        <v>2862</v>
      </c>
      <c r="K370" s="59" t="s">
        <v>6364</v>
      </c>
      <c r="L370" s="70" t="str">
        <f>O370</f>
        <v>0216001</v>
      </c>
      <c r="M370" s="82" t="s">
        <v>4686</v>
      </c>
      <c r="N370" s="70" t="s">
        <v>2687</v>
      </c>
      <c r="O370" s="59" t="s">
        <v>2618</v>
      </c>
      <c r="P370" s="59" t="str">
        <f>O370</f>
        <v>0216001</v>
      </c>
      <c r="Q370" s="163" t="str">
        <f>CONCATENATE(O370,"@gsfmcg.com")</f>
        <v>0216001@gsfmcg.com</v>
      </c>
      <c r="R370" s="59" t="s">
        <v>2618</v>
      </c>
      <c r="S370" s="59" t="s">
        <v>8771</v>
      </c>
      <c r="T370" s="59" t="str">
        <f>TRIM(CONCATENATE(V370," (",S370,")"))</f>
        <v>M. Ishaq (O-ISB-05)</v>
      </c>
      <c r="U370" s="70" t="s">
        <v>8776</v>
      </c>
      <c r="V370" s="70" t="s">
        <v>8773</v>
      </c>
      <c r="W370" s="70" t="str">
        <f>TRIM(CONCATENATE(K370," - ",AD370," - ",V370))</f>
        <v>ISB01 - SPO - M. Ishaq</v>
      </c>
      <c r="X370" s="70" t="s">
        <v>8775</v>
      </c>
      <c r="Y370" s="70" t="s">
        <v>6298</v>
      </c>
      <c r="Z370" s="70" t="s">
        <v>774</v>
      </c>
      <c r="AA370" s="171" t="s">
        <v>774</v>
      </c>
      <c r="AB370" s="70" t="s">
        <v>774</v>
      </c>
      <c r="AC370" s="70" t="s">
        <v>1171</v>
      </c>
      <c r="AD370" s="70" t="s">
        <v>163</v>
      </c>
      <c r="AE370" s="82" t="s">
        <v>1162</v>
      </c>
      <c r="AF370" s="70" t="s">
        <v>1171</v>
      </c>
      <c r="AG370" s="70" t="s">
        <v>1159</v>
      </c>
      <c r="AH370" s="70" t="s">
        <v>3152</v>
      </c>
      <c r="AI370" s="70" t="s">
        <v>5253</v>
      </c>
      <c r="AJ370" s="70" t="s">
        <v>144</v>
      </c>
      <c r="AK370" s="70">
        <v>1</v>
      </c>
      <c r="AL370" s="108" t="s">
        <v>6293</v>
      </c>
      <c r="AM370" t="e">
        <v>#N/A</v>
      </c>
      <c r="AN370" t="e">
        <f>AM370=O370</f>
        <v>#N/A</v>
      </c>
    </row>
    <row r="371" spans="1:42" ht="14.4" hidden="1" customHeight="1" x14ac:dyDescent="0.3">
      <c r="A371" s="59" t="str">
        <f t="shared" si="121"/>
        <v>ISB02-FMCG-SPO-00</v>
      </c>
      <c r="B371" s="70" t="s">
        <v>1171</v>
      </c>
      <c r="C371" s="70" t="s">
        <v>3078</v>
      </c>
      <c r="D371" s="70" t="s">
        <v>1805</v>
      </c>
      <c r="E371" s="70" t="s">
        <v>143</v>
      </c>
      <c r="F371" s="70" t="s">
        <v>3084</v>
      </c>
      <c r="G371" s="70" t="s">
        <v>5635</v>
      </c>
      <c r="H371" s="70" t="s">
        <v>7733</v>
      </c>
      <c r="I371" s="59" t="s">
        <v>144</v>
      </c>
      <c r="J371" s="70" t="s">
        <v>7734</v>
      </c>
      <c r="K371" s="59" t="s">
        <v>7735</v>
      </c>
      <c r="L371" s="70" t="str">
        <f t="shared" si="132"/>
        <v>0112104</v>
      </c>
      <c r="M371" s="82" t="s">
        <v>4686</v>
      </c>
      <c r="N371" s="70" t="s">
        <v>2687</v>
      </c>
      <c r="O371" s="59" t="s">
        <v>8074</v>
      </c>
      <c r="P371" s="59" t="str">
        <f>O371</f>
        <v>0112104</v>
      </c>
      <c r="Q371" s="163" t="str">
        <f t="shared" si="125"/>
        <v>0112104@gsfmcg.com</v>
      </c>
      <c r="R371" s="59" t="s">
        <v>3432</v>
      </c>
      <c r="S371" s="59" t="s">
        <v>5238</v>
      </c>
      <c r="T371" s="59" t="str">
        <f>TRIM(CONCATENATE(W371))</f>
        <v>ISB02 - FMCG Unmapped</v>
      </c>
      <c r="U371" s="70" t="s">
        <v>7744</v>
      </c>
      <c r="V371" s="70" t="s">
        <v>5921</v>
      </c>
      <c r="W371" s="70" t="str">
        <f>TRIM(CONCATENATE(K371," - ",V371))</f>
        <v>ISB02 - FMCG Unmapped</v>
      </c>
      <c r="X371" s="70" t="s">
        <v>144</v>
      </c>
      <c r="Y371" s="70" t="s">
        <v>774</v>
      </c>
      <c r="Z371" s="70" t="s">
        <v>774</v>
      </c>
      <c r="AA371" s="171" t="s">
        <v>774</v>
      </c>
      <c r="AB371" s="70" t="s">
        <v>774</v>
      </c>
      <c r="AC371" s="70" t="s">
        <v>1171</v>
      </c>
      <c r="AD371" s="70" t="s">
        <v>163</v>
      </c>
      <c r="AE371" s="82" t="s">
        <v>1162</v>
      </c>
      <c r="AF371" s="70" t="s">
        <v>1171</v>
      </c>
      <c r="AG371" s="70" t="s">
        <v>1159</v>
      </c>
      <c r="AH371" s="70" t="s">
        <v>8278</v>
      </c>
      <c r="AI371" s="70" t="s">
        <v>8279</v>
      </c>
      <c r="AJ371" s="70" t="s">
        <v>144</v>
      </c>
      <c r="AK371" s="70">
        <v>0</v>
      </c>
      <c r="AL371" s="108" t="s">
        <v>5606</v>
      </c>
      <c r="AM371" t="e">
        <v>#N/A</v>
      </c>
      <c r="AN371" t="e">
        <f t="shared" si="124"/>
        <v>#N/A</v>
      </c>
      <c r="AP371" t="s">
        <v>8085</v>
      </c>
    </row>
    <row r="372" spans="1:42" ht="14.4" hidden="1" customHeight="1" x14ac:dyDescent="0.3">
      <c r="A372" s="59" t="str">
        <f t="shared" si="121"/>
        <v>ISB02-FMCG-ASM-01</v>
      </c>
      <c r="B372" s="70" t="s">
        <v>1171</v>
      </c>
      <c r="C372" s="70" t="s">
        <v>3078</v>
      </c>
      <c r="D372" s="70" t="s">
        <v>1805</v>
      </c>
      <c r="E372" s="70" t="s">
        <v>143</v>
      </c>
      <c r="F372" s="70" t="s">
        <v>3084</v>
      </c>
      <c r="G372" s="70" t="s">
        <v>5635</v>
      </c>
      <c r="H372" s="70" t="s">
        <v>7733</v>
      </c>
      <c r="I372" s="59" t="s">
        <v>144</v>
      </c>
      <c r="J372" s="70" t="s">
        <v>7734</v>
      </c>
      <c r="K372" s="59" t="s">
        <v>7735</v>
      </c>
      <c r="L372" s="70" t="str">
        <f t="shared" si="132"/>
        <v>01121</v>
      </c>
      <c r="M372" s="82" t="s">
        <v>4686</v>
      </c>
      <c r="N372" s="70" t="s">
        <v>2687</v>
      </c>
      <c r="O372" s="59" t="s">
        <v>8075</v>
      </c>
      <c r="P372" s="59" t="str">
        <f>O371</f>
        <v>0112104</v>
      </c>
      <c r="Q372" s="163" t="str">
        <f t="shared" si="125"/>
        <v>01121@gsfmcg.com</v>
      </c>
      <c r="R372" s="59" t="s">
        <v>2773</v>
      </c>
      <c r="S372" s="59" t="s">
        <v>8796</v>
      </c>
      <c r="T372" s="59" t="str">
        <f>V372</f>
        <v>Mian Sabtain</v>
      </c>
      <c r="U372" s="70" t="s">
        <v>8278</v>
      </c>
      <c r="V372" s="70" t="s">
        <v>8279</v>
      </c>
      <c r="W372" s="70" t="str">
        <f t="shared" ref="W372" si="133">TRIM(CONCATENATE(K372," - ",AD372," - ",V372))</f>
        <v>ISB02 - ASM - Mian Sabtain</v>
      </c>
      <c r="X372" s="70" t="s">
        <v>144</v>
      </c>
      <c r="Y372" s="70" t="s">
        <v>774</v>
      </c>
      <c r="Z372" s="70" t="s">
        <v>774</v>
      </c>
      <c r="AA372" s="171" t="s">
        <v>774</v>
      </c>
      <c r="AB372" s="70" t="s">
        <v>774</v>
      </c>
      <c r="AC372" s="70" t="s">
        <v>1219</v>
      </c>
      <c r="AD372" s="70" t="s">
        <v>1028</v>
      </c>
      <c r="AE372" s="82" t="s">
        <v>3414</v>
      </c>
      <c r="AF372" s="70" t="s">
        <v>1171</v>
      </c>
      <c r="AG372" s="70" t="s">
        <v>1159</v>
      </c>
      <c r="AH372" s="70" t="s">
        <v>3284</v>
      </c>
      <c r="AI372" s="70" t="s">
        <v>349</v>
      </c>
      <c r="AJ372" s="70" t="s">
        <v>144</v>
      </c>
      <c r="AK372" s="70">
        <v>2</v>
      </c>
      <c r="AL372" s="108" t="s">
        <v>6294</v>
      </c>
      <c r="AM372" t="e">
        <v>#N/A</v>
      </c>
      <c r="AN372" t="e">
        <f t="shared" si="124"/>
        <v>#N/A</v>
      </c>
      <c r="AP372" t="s">
        <v>8085</v>
      </c>
    </row>
    <row r="373" spans="1:42" ht="14.4" hidden="1" customHeight="1" x14ac:dyDescent="0.3">
      <c r="A373" s="59" t="str">
        <f t="shared" si="121"/>
        <v>RWP01-FMCG01-SPO-01</v>
      </c>
      <c r="B373" s="70" t="s">
        <v>1170</v>
      </c>
      <c r="C373" s="70" t="s">
        <v>1987</v>
      </c>
      <c r="D373" s="70" t="s">
        <v>1805</v>
      </c>
      <c r="E373" s="70" t="s">
        <v>143</v>
      </c>
      <c r="F373" s="70" t="s">
        <v>3084</v>
      </c>
      <c r="G373" s="70" t="s">
        <v>5635</v>
      </c>
      <c r="H373" s="70" t="s">
        <v>2934</v>
      </c>
      <c r="I373" s="161" t="s">
        <v>4900</v>
      </c>
      <c r="J373" s="70" t="s">
        <v>2935</v>
      </c>
      <c r="K373" s="59" t="s">
        <v>6382</v>
      </c>
      <c r="L373" s="70" t="str">
        <f t="shared" ref="L373:L380" si="134">O373</f>
        <v>0217002</v>
      </c>
      <c r="M373" s="82" t="s">
        <v>4686</v>
      </c>
      <c r="N373" s="70" t="s">
        <v>2687</v>
      </c>
      <c r="O373" s="59" t="s">
        <v>2622</v>
      </c>
      <c r="P373" s="59" t="str">
        <f>O373</f>
        <v>0217002</v>
      </c>
      <c r="Q373" s="163" t="str">
        <f t="shared" si="125"/>
        <v>0217002@gsfmcg.com</v>
      </c>
      <c r="R373" s="59" t="s">
        <v>2594</v>
      </c>
      <c r="S373" s="59" t="s">
        <v>3375</v>
      </c>
      <c r="T373" s="59" t="str">
        <f>TRIM(CONCATENATE(V373," (",S373,")"))</f>
        <v>M. Usman (RWP-01)</v>
      </c>
      <c r="U373" s="70" t="s">
        <v>3064</v>
      </c>
      <c r="V373" s="70" t="s">
        <v>2895</v>
      </c>
      <c r="W373" s="70" t="str">
        <f>TRIM(CONCATENATE(K373," - ",AD373," - ",V373))</f>
        <v>RWP01 - SPO - M. Usman</v>
      </c>
      <c r="X373" s="70" t="s">
        <v>145</v>
      </c>
      <c r="Y373" s="70" t="s">
        <v>6298</v>
      </c>
      <c r="Z373" s="70" t="s">
        <v>774</v>
      </c>
      <c r="AA373" s="171" t="s">
        <v>774</v>
      </c>
      <c r="AB373" s="70" t="s">
        <v>774</v>
      </c>
      <c r="AC373" s="70" t="s">
        <v>1171</v>
      </c>
      <c r="AD373" s="70" t="s">
        <v>163</v>
      </c>
      <c r="AE373" s="82" t="s">
        <v>1162</v>
      </c>
      <c r="AF373" s="70" t="s">
        <v>1171</v>
      </c>
      <c r="AG373" s="70" t="s">
        <v>1159</v>
      </c>
      <c r="AH373" s="70" t="s">
        <v>3251</v>
      </c>
      <c r="AI373" s="70" t="s">
        <v>232</v>
      </c>
      <c r="AJ373" s="70" t="s">
        <v>145</v>
      </c>
      <c r="AK373" s="70">
        <v>1</v>
      </c>
      <c r="AL373" s="108" t="s">
        <v>6293</v>
      </c>
      <c r="AM373" t="e">
        <v>#N/A</v>
      </c>
      <c r="AN373" t="e">
        <f t="shared" si="124"/>
        <v>#N/A</v>
      </c>
    </row>
    <row r="374" spans="1:42" ht="14.4" hidden="1" customHeight="1" x14ac:dyDescent="0.3">
      <c r="A374" s="59" t="str">
        <f t="shared" si="121"/>
        <v>RWP01-FMCG01-SPO-02</v>
      </c>
      <c r="B374" s="70" t="s">
        <v>1170</v>
      </c>
      <c r="C374" s="70" t="s">
        <v>1987</v>
      </c>
      <c r="D374" s="70" t="s">
        <v>1805</v>
      </c>
      <c r="E374" s="70" t="s">
        <v>143</v>
      </c>
      <c r="F374" s="70" t="s">
        <v>3084</v>
      </c>
      <c r="G374" s="70" t="s">
        <v>5635</v>
      </c>
      <c r="H374" s="70" t="s">
        <v>2934</v>
      </c>
      <c r="I374" s="161" t="s">
        <v>4900</v>
      </c>
      <c r="J374" s="70" t="s">
        <v>2935</v>
      </c>
      <c r="K374" s="59" t="s">
        <v>6382</v>
      </c>
      <c r="L374" s="70" t="str">
        <f t="shared" si="134"/>
        <v>0217003</v>
      </c>
      <c r="M374" s="82" t="s">
        <v>4686</v>
      </c>
      <c r="N374" s="70" t="s">
        <v>2687</v>
      </c>
      <c r="O374" s="59" t="s">
        <v>2621</v>
      </c>
      <c r="P374" s="59" t="str">
        <f>O374</f>
        <v>0217003</v>
      </c>
      <c r="Q374" s="163" t="str">
        <f t="shared" si="125"/>
        <v>0217003@gsfmcg.com</v>
      </c>
      <c r="R374" s="59" t="s">
        <v>2595</v>
      </c>
      <c r="S374" s="59" t="s">
        <v>385</v>
      </c>
      <c r="T374" s="59" t="str">
        <f>TRIM(CONCATENATE(V374," (",S374,")"))</f>
        <v>Umar Rafi (RWP-02)</v>
      </c>
      <c r="U374" s="70" t="s">
        <v>3065</v>
      </c>
      <c r="V374" s="70" t="s">
        <v>8283</v>
      </c>
      <c r="W374" s="70" t="str">
        <f>TRIM(CONCATENATE(K374," - ",AD374," - ",V374))</f>
        <v>RWP01 - SPO - Umar Rafi</v>
      </c>
      <c r="X374" s="70" t="s">
        <v>145</v>
      </c>
      <c r="Y374" s="70" t="s">
        <v>6305</v>
      </c>
      <c r="Z374" s="70" t="s">
        <v>774</v>
      </c>
      <c r="AA374" s="171" t="s">
        <v>774</v>
      </c>
      <c r="AB374" s="70" t="s">
        <v>774</v>
      </c>
      <c r="AC374" s="70" t="s">
        <v>1171</v>
      </c>
      <c r="AD374" s="70" t="s">
        <v>163</v>
      </c>
      <c r="AE374" s="82" t="s">
        <v>1162</v>
      </c>
      <c r="AF374" s="70" t="s">
        <v>1171</v>
      </c>
      <c r="AG374" s="70" t="s">
        <v>1159</v>
      </c>
      <c r="AH374" s="70" t="s">
        <v>3251</v>
      </c>
      <c r="AI374" s="70" t="s">
        <v>232</v>
      </c>
      <c r="AJ374" s="70" t="s">
        <v>145</v>
      </c>
      <c r="AK374" s="70">
        <v>1</v>
      </c>
      <c r="AL374" s="108" t="s">
        <v>6293</v>
      </c>
      <c r="AM374" t="e">
        <v>#N/A</v>
      </c>
      <c r="AN374" t="e">
        <f t="shared" si="124"/>
        <v>#N/A</v>
      </c>
    </row>
    <row r="375" spans="1:42" ht="14.4" hidden="1" customHeight="1" x14ac:dyDescent="0.3">
      <c r="A375" s="59" t="str">
        <f t="shared" si="121"/>
        <v>RWP01-FMCG02-SPO-01</v>
      </c>
      <c r="B375" s="70" t="s">
        <v>1195</v>
      </c>
      <c r="C375" s="70" t="s">
        <v>1988</v>
      </c>
      <c r="D375" s="70" t="s">
        <v>1805</v>
      </c>
      <c r="E375" s="70" t="s">
        <v>143</v>
      </c>
      <c r="F375" s="70" t="s">
        <v>3084</v>
      </c>
      <c r="G375" s="70" t="s">
        <v>5635</v>
      </c>
      <c r="H375" s="70" t="s">
        <v>2934</v>
      </c>
      <c r="I375" s="161" t="s">
        <v>4900</v>
      </c>
      <c r="J375" s="70" t="s">
        <v>2935</v>
      </c>
      <c r="K375" s="59" t="s">
        <v>6382</v>
      </c>
      <c r="L375" s="70" t="str">
        <f t="shared" si="134"/>
        <v>0223001</v>
      </c>
      <c r="M375" s="82" t="s">
        <v>4686</v>
      </c>
      <c r="N375" s="70" t="s">
        <v>2687</v>
      </c>
      <c r="O375" s="59" t="s">
        <v>2671</v>
      </c>
      <c r="P375" s="59" t="str">
        <f>O375</f>
        <v>0223001</v>
      </c>
      <c r="Q375" s="163" t="str">
        <f t="shared" si="125"/>
        <v>0223001@gsfmcg.com</v>
      </c>
      <c r="R375" s="59">
        <v>12345</v>
      </c>
      <c r="S375" s="59" t="s">
        <v>560</v>
      </c>
      <c r="T375" s="59" t="str">
        <f>TRIM(CONCATENATE(V375," (",S375,")"))</f>
        <v>M. Talha (T-RWP-01)</v>
      </c>
      <c r="U375" s="70" t="s">
        <v>3066</v>
      </c>
      <c r="V375" s="70" t="s">
        <v>8777</v>
      </c>
      <c r="W375" s="70" t="str">
        <f>TRIM(CONCATENATE(K375," - ",AD375," - ",V375))</f>
        <v>RWP01 - SPO - M. Talha</v>
      </c>
      <c r="X375" s="70" t="s">
        <v>145</v>
      </c>
      <c r="Y375" s="70" t="s">
        <v>6298</v>
      </c>
      <c r="Z375" s="70" t="s">
        <v>774</v>
      </c>
      <c r="AA375" s="171" t="s">
        <v>774</v>
      </c>
      <c r="AB375" s="70" t="s">
        <v>774</v>
      </c>
      <c r="AC375" s="70" t="s">
        <v>1171</v>
      </c>
      <c r="AD375" s="70" t="s">
        <v>163</v>
      </c>
      <c r="AE375" s="82" t="s">
        <v>1162</v>
      </c>
      <c r="AF375" s="70" t="s">
        <v>1171</v>
      </c>
      <c r="AG375" s="70" t="s">
        <v>1159</v>
      </c>
      <c r="AH375" s="70" t="s">
        <v>3251</v>
      </c>
      <c r="AI375" s="70" t="s">
        <v>232</v>
      </c>
      <c r="AJ375" s="70" t="s">
        <v>145</v>
      </c>
      <c r="AK375" s="70">
        <v>1</v>
      </c>
      <c r="AL375" s="108" t="s">
        <v>6293</v>
      </c>
      <c r="AM375" t="e">
        <v>#N/A</v>
      </c>
      <c r="AN375" t="e">
        <f t="shared" si="124"/>
        <v>#N/A</v>
      </c>
    </row>
    <row r="376" spans="1:42" ht="14.4" hidden="1" customHeight="1" x14ac:dyDescent="0.3">
      <c r="A376" s="59" t="str">
        <f t="shared" si="121"/>
        <v>RWP01-FMCG02-SPO-02</v>
      </c>
      <c r="B376" s="70" t="s">
        <v>1195</v>
      </c>
      <c r="C376" s="70" t="s">
        <v>1988</v>
      </c>
      <c r="D376" s="70" t="s">
        <v>1805</v>
      </c>
      <c r="E376" s="70" t="s">
        <v>143</v>
      </c>
      <c r="F376" s="70" t="s">
        <v>3084</v>
      </c>
      <c r="G376" s="70" t="s">
        <v>5635</v>
      </c>
      <c r="H376" s="70" t="s">
        <v>2934</v>
      </c>
      <c r="I376" s="161" t="s">
        <v>4900</v>
      </c>
      <c r="J376" s="70" t="s">
        <v>2935</v>
      </c>
      <c r="K376" s="59" t="s">
        <v>6382</v>
      </c>
      <c r="L376" s="70" t="str">
        <f t="shared" si="134"/>
        <v>0223002</v>
      </c>
      <c r="M376" s="82" t="s">
        <v>4686</v>
      </c>
      <c r="N376" s="70" t="s">
        <v>2687</v>
      </c>
      <c r="O376" s="59" t="s">
        <v>2672</v>
      </c>
      <c r="P376" s="59" t="str">
        <f>O376</f>
        <v>0223002</v>
      </c>
      <c r="Q376" s="163" t="str">
        <f t="shared" si="125"/>
        <v>0223002@gsfmcg.com</v>
      </c>
      <c r="R376" s="59" t="s">
        <v>2646</v>
      </c>
      <c r="S376" s="59" t="s">
        <v>563</v>
      </c>
      <c r="T376" s="59" t="str">
        <f>TRIM(CONCATENATE(V376," (",S376,")"))</f>
        <v>Naveed Ahmed Saeed (T-RWP-02)</v>
      </c>
      <c r="U376" s="70" t="s">
        <v>3067</v>
      </c>
      <c r="V376" s="70" t="s">
        <v>5884</v>
      </c>
      <c r="W376" s="70" t="str">
        <f>TRIM(CONCATENATE(K376," - ",AD376," - ",V376))</f>
        <v>RWP01 - SPO - Naveed Ahmed Saeed</v>
      </c>
      <c r="X376" s="70" t="s">
        <v>145</v>
      </c>
      <c r="Y376" s="70" t="s">
        <v>6305</v>
      </c>
      <c r="Z376" s="70" t="s">
        <v>774</v>
      </c>
      <c r="AA376" s="171" t="s">
        <v>774</v>
      </c>
      <c r="AB376" s="70" t="s">
        <v>774</v>
      </c>
      <c r="AC376" s="70" t="s">
        <v>1171</v>
      </c>
      <c r="AD376" s="70" t="s">
        <v>163</v>
      </c>
      <c r="AE376" s="82" t="s">
        <v>1162</v>
      </c>
      <c r="AF376" s="70" t="s">
        <v>1171</v>
      </c>
      <c r="AG376" s="70" t="s">
        <v>1159</v>
      </c>
      <c r="AH376" s="70" t="s">
        <v>3251</v>
      </c>
      <c r="AI376" s="70" t="s">
        <v>232</v>
      </c>
      <c r="AJ376" s="70" t="s">
        <v>145</v>
      </c>
      <c r="AK376" s="70">
        <v>1</v>
      </c>
      <c r="AL376" s="108" t="s">
        <v>6293</v>
      </c>
      <c r="AM376" t="e">
        <v>#N/A</v>
      </c>
      <c r="AN376" t="e">
        <f t="shared" si="124"/>
        <v>#N/A</v>
      </c>
    </row>
    <row r="377" spans="1:42" ht="14.4" hidden="1" customHeight="1" x14ac:dyDescent="0.3">
      <c r="A377" s="59" t="str">
        <f t="shared" si="121"/>
        <v>RWP01-FMCG-SPO-00</v>
      </c>
      <c r="B377" s="70" t="s">
        <v>1171</v>
      </c>
      <c r="C377" s="70" t="s">
        <v>3078</v>
      </c>
      <c r="D377" s="70" t="s">
        <v>1805</v>
      </c>
      <c r="E377" s="70" t="s">
        <v>143</v>
      </c>
      <c r="F377" s="70" t="s">
        <v>3084</v>
      </c>
      <c r="G377" s="70" t="s">
        <v>5635</v>
      </c>
      <c r="H377" s="70" t="s">
        <v>2934</v>
      </c>
      <c r="I377" s="161" t="s">
        <v>4900</v>
      </c>
      <c r="J377" s="70" t="s">
        <v>2935</v>
      </c>
      <c r="K377" s="59" t="s">
        <v>6382</v>
      </c>
      <c r="L377" s="70" t="str">
        <f t="shared" si="134"/>
        <v>0217007</v>
      </c>
      <c r="M377" s="82" t="s">
        <v>4686</v>
      </c>
      <c r="N377" s="70" t="s">
        <v>2687</v>
      </c>
      <c r="O377" s="59" t="s">
        <v>2623</v>
      </c>
      <c r="P377" s="59" t="str">
        <f>O377</f>
        <v>0217007</v>
      </c>
      <c r="Q377" s="163" t="str">
        <f t="shared" si="125"/>
        <v>0217007@gsfmcg.com</v>
      </c>
      <c r="R377" s="59" t="s">
        <v>2597</v>
      </c>
      <c r="S377" s="59" t="s">
        <v>5238</v>
      </c>
      <c r="T377" s="59" t="str">
        <f>TRIM(CONCATENATE(W377))</f>
        <v>RWP01 - FMCG Unmapped</v>
      </c>
      <c r="U377" s="70" t="s">
        <v>3404</v>
      </c>
      <c r="V377" s="70" t="s">
        <v>5921</v>
      </c>
      <c r="W377" s="70" t="str">
        <f>TRIM(CONCATENATE(K377," - ",V377))</f>
        <v>RWP01 - FMCG Unmapped</v>
      </c>
      <c r="X377" s="70" t="s">
        <v>145</v>
      </c>
      <c r="Y377" s="70" t="s">
        <v>774</v>
      </c>
      <c r="Z377" s="70" t="s">
        <v>774</v>
      </c>
      <c r="AA377" s="171" t="s">
        <v>774</v>
      </c>
      <c r="AB377" s="70" t="s">
        <v>774</v>
      </c>
      <c r="AC377" s="70" t="s">
        <v>1171</v>
      </c>
      <c r="AD377" s="70" t="s">
        <v>163</v>
      </c>
      <c r="AE377" s="82" t="s">
        <v>1162</v>
      </c>
      <c r="AF377" s="70" t="s">
        <v>1171</v>
      </c>
      <c r="AG377" s="70" t="s">
        <v>1159</v>
      </c>
      <c r="AH377" s="70" t="s">
        <v>3251</v>
      </c>
      <c r="AI377" s="70" t="s">
        <v>232</v>
      </c>
      <c r="AJ377" s="70" t="s">
        <v>145</v>
      </c>
      <c r="AK377" s="70">
        <v>0</v>
      </c>
      <c r="AL377" s="108" t="s">
        <v>5606</v>
      </c>
      <c r="AM377" t="s">
        <v>2623</v>
      </c>
      <c r="AN377" t="b">
        <f t="shared" si="124"/>
        <v>1</v>
      </c>
      <c r="AP377" t="s">
        <v>8085</v>
      </c>
    </row>
    <row r="378" spans="1:42" ht="14.4" hidden="1" customHeight="1" x14ac:dyDescent="0.3">
      <c r="A378" s="59" t="str">
        <f t="shared" si="121"/>
        <v>RWP01-FMCG-ASM-01</v>
      </c>
      <c r="B378" s="70" t="s">
        <v>1171</v>
      </c>
      <c r="C378" s="70" t="s">
        <v>3078</v>
      </c>
      <c r="D378" s="70" t="s">
        <v>1805</v>
      </c>
      <c r="E378" s="70" t="s">
        <v>143</v>
      </c>
      <c r="F378" s="70" t="s">
        <v>3084</v>
      </c>
      <c r="G378" s="70" t="s">
        <v>5635</v>
      </c>
      <c r="H378" s="70" t="s">
        <v>2934</v>
      </c>
      <c r="I378" s="161" t="s">
        <v>4900</v>
      </c>
      <c r="J378" s="70" t="s">
        <v>2935</v>
      </c>
      <c r="K378" s="59" t="s">
        <v>6382</v>
      </c>
      <c r="L378" s="70" t="str">
        <f t="shared" si="134"/>
        <v>02170</v>
      </c>
      <c r="M378" s="82" t="s">
        <v>4686</v>
      </c>
      <c r="N378" s="70" t="s">
        <v>2687</v>
      </c>
      <c r="O378" s="59" t="s">
        <v>2771</v>
      </c>
      <c r="P378" s="59" t="str">
        <f>O377</f>
        <v>0217007</v>
      </c>
      <c r="Q378" s="163" t="str">
        <f t="shared" si="125"/>
        <v>02170@gsfmcg.com</v>
      </c>
      <c r="R378" s="59" t="s">
        <v>2760</v>
      </c>
      <c r="S378" s="59" t="s">
        <v>7827</v>
      </c>
      <c r="T378" s="59" t="str">
        <f>V378</f>
        <v>Ghulam Abbas</v>
      </c>
      <c r="U378" s="70" t="s">
        <v>3251</v>
      </c>
      <c r="V378" s="70" t="s">
        <v>232</v>
      </c>
      <c r="W378" s="70" t="str">
        <f>TRIM(CONCATENATE(K378," - ",AD378," - ",V378))</f>
        <v>RWP01 - ASM - Ghulam Abbas</v>
      </c>
      <c r="X378" s="70" t="s">
        <v>145</v>
      </c>
      <c r="Y378" s="70" t="s">
        <v>774</v>
      </c>
      <c r="Z378" s="70" t="s">
        <v>6455</v>
      </c>
      <c r="AA378" s="171">
        <v>44655</v>
      </c>
      <c r="AB378" s="70" t="s">
        <v>774</v>
      </c>
      <c r="AC378" s="70" t="s">
        <v>1219</v>
      </c>
      <c r="AD378" s="70" t="s">
        <v>1028</v>
      </c>
      <c r="AE378" s="82" t="s">
        <v>3414</v>
      </c>
      <c r="AF378" s="70" t="s">
        <v>1171</v>
      </c>
      <c r="AG378" s="70" t="s">
        <v>1159</v>
      </c>
      <c r="AH378" s="70" t="s">
        <v>3284</v>
      </c>
      <c r="AI378" s="70" t="s">
        <v>349</v>
      </c>
      <c r="AJ378" s="70" t="s">
        <v>144</v>
      </c>
      <c r="AK378" s="70">
        <v>2</v>
      </c>
      <c r="AL378" s="108" t="s">
        <v>6294</v>
      </c>
      <c r="AM378" t="e">
        <v>#N/A</v>
      </c>
      <c r="AN378" t="e">
        <f t="shared" si="124"/>
        <v>#N/A</v>
      </c>
      <c r="AP378" t="s">
        <v>8085</v>
      </c>
    </row>
    <row r="379" spans="1:42" ht="14.4" hidden="1" customHeight="1" x14ac:dyDescent="0.3">
      <c r="A379" s="59" t="str">
        <f t="shared" ref="A379:A393" si="135">U379</f>
        <v>RWP02-FMCG-SPO-01</v>
      </c>
      <c r="B379" s="70" t="s">
        <v>1171</v>
      </c>
      <c r="C379" s="70" t="s">
        <v>3078</v>
      </c>
      <c r="D379" s="70" t="s">
        <v>1805</v>
      </c>
      <c r="E379" s="70" t="s">
        <v>143</v>
      </c>
      <c r="F379" s="70" t="s">
        <v>3084</v>
      </c>
      <c r="G379" s="70" t="s">
        <v>5635</v>
      </c>
      <c r="H379" s="70" t="s">
        <v>7724</v>
      </c>
      <c r="I379" s="161" t="s">
        <v>4900</v>
      </c>
      <c r="J379" s="70" t="s">
        <v>7725</v>
      </c>
      <c r="K379" s="59" t="s">
        <v>7726</v>
      </c>
      <c r="L379" s="70" t="str">
        <f>O379</f>
        <v>0888802</v>
      </c>
      <c r="M379" s="82" t="s">
        <v>4686</v>
      </c>
      <c r="N379" s="70" t="s">
        <v>2687</v>
      </c>
      <c r="O379" s="59" t="s">
        <v>8816</v>
      </c>
      <c r="P379" s="59" t="str">
        <f>O379</f>
        <v>0888802</v>
      </c>
      <c r="Q379" s="163" t="str">
        <f t="shared" ref="Q379:Q393" si="136">CONCATENATE(O379,"@gsfmcg.com")</f>
        <v>0888802@gsfmcg.com</v>
      </c>
      <c r="R379" s="59" t="s">
        <v>3431</v>
      </c>
      <c r="S379" s="59" t="s">
        <v>8753</v>
      </c>
      <c r="T379" s="59" t="str">
        <f>TRIM(CONCATENATE(V379," (",S379,")"))</f>
        <v>Salman Tariq Shah (W-RWP-01)</v>
      </c>
      <c r="U379" s="70" t="s">
        <v>8754</v>
      </c>
      <c r="V379" s="70" t="s">
        <v>8755</v>
      </c>
      <c r="W379" s="70" t="str">
        <f>TRIM(CONCATENATE(K379," - ",AD379," - ",V379))</f>
        <v>RWP02 - SPO - Salman Tariq Shah</v>
      </c>
      <c r="X379" s="70" t="s">
        <v>145</v>
      </c>
      <c r="Y379" s="70" t="s">
        <v>6298</v>
      </c>
      <c r="Z379" s="70" t="s">
        <v>774</v>
      </c>
      <c r="AA379" s="171" t="s">
        <v>774</v>
      </c>
      <c r="AB379" s="70" t="s">
        <v>774</v>
      </c>
      <c r="AC379" s="70" t="s">
        <v>1171</v>
      </c>
      <c r="AD379" s="70" t="s">
        <v>163</v>
      </c>
      <c r="AE379" s="82" t="s">
        <v>1162</v>
      </c>
      <c r="AF379" s="70" t="s">
        <v>1171</v>
      </c>
      <c r="AG379" s="70" t="s">
        <v>1159</v>
      </c>
      <c r="AH379" s="70" t="s">
        <v>7727</v>
      </c>
      <c r="AI379" s="70" t="s">
        <v>383</v>
      </c>
      <c r="AJ379" s="70" t="s">
        <v>145</v>
      </c>
      <c r="AK379" s="70">
        <v>1</v>
      </c>
      <c r="AL379" s="108" t="s">
        <v>6293</v>
      </c>
      <c r="AM379" t="e">
        <v>#N/A</v>
      </c>
      <c r="AN379" t="e">
        <f t="shared" ref="AN379:AN393" si="137">AM379=O379</f>
        <v>#N/A</v>
      </c>
    </row>
    <row r="380" spans="1:42" ht="14.4" hidden="1" customHeight="1" x14ac:dyDescent="0.3">
      <c r="A380" s="59" t="str">
        <f t="shared" si="135"/>
        <v>RWP02-FMCG-CM-00</v>
      </c>
      <c r="B380" s="70" t="s">
        <v>1171</v>
      </c>
      <c r="C380" s="70" t="s">
        <v>3078</v>
      </c>
      <c r="D380" s="70" t="s">
        <v>1805</v>
      </c>
      <c r="E380" s="70" t="s">
        <v>143</v>
      </c>
      <c r="F380" s="70" t="s">
        <v>3084</v>
      </c>
      <c r="G380" s="70" t="s">
        <v>5635</v>
      </c>
      <c r="H380" s="70" t="s">
        <v>7724</v>
      </c>
      <c r="I380" s="161" t="s">
        <v>4900</v>
      </c>
      <c r="J380" s="70" t="s">
        <v>7725</v>
      </c>
      <c r="K380" s="59" t="s">
        <v>7726</v>
      </c>
      <c r="L380" s="70" t="str">
        <f t="shared" si="134"/>
        <v>0888801</v>
      </c>
      <c r="M380" s="82" t="s">
        <v>4686</v>
      </c>
      <c r="N380" s="70" t="s">
        <v>2687</v>
      </c>
      <c r="O380" s="59" t="s">
        <v>5596</v>
      </c>
      <c r="P380" s="59" t="str">
        <f>O380</f>
        <v>0888801</v>
      </c>
      <c r="Q380" s="163" t="str">
        <f t="shared" si="136"/>
        <v>0888801@gsfmcg.com</v>
      </c>
      <c r="R380" s="59" t="s">
        <v>5592</v>
      </c>
      <c r="S380" s="59" t="s">
        <v>6768</v>
      </c>
      <c r="T380" s="59" t="str">
        <f>V380</f>
        <v>FMCG Unmapped</v>
      </c>
      <c r="U380" s="70" t="s">
        <v>7728</v>
      </c>
      <c r="V380" s="70" t="s">
        <v>5921</v>
      </c>
      <c r="W380" s="70" t="str">
        <f>TRIM(CONCATENATE(K380," - ",AD380," - ",V380))</f>
        <v>RWP02 - CM - FMCG Unmapped</v>
      </c>
      <c r="X380" s="70" t="s">
        <v>145</v>
      </c>
      <c r="Y380" s="70" t="s">
        <v>774</v>
      </c>
      <c r="Z380" s="70" t="s">
        <v>774</v>
      </c>
      <c r="AA380" s="171" t="s">
        <v>774</v>
      </c>
      <c r="AB380" s="70" t="s">
        <v>774</v>
      </c>
      <c r="AC380" s="70" t="s">
        <v>2072</v>
      </c>
      <c r="AD380" s="70" t="s">
        <v>5293</v>
      </c>
      <c r="AE380" s="82" t="s">
        <v>1162</v>
      </c>
      <c r="AF380" s="70" t="s">
        <v>1171</v>
      </c>
      <c r="AG380" s="70" t="s">
        <v>1159</v>
      </c>
      <c r="AH380" s="70" t="s">
        <v>7727</v>
      </c>
      <c r="AI380" s="70" t="s">
        <v>383</v>
      </c>
      <c r="AJ380" s="70" t="s">
        <v>145</v>
      </c>
      <c r="AK380" s="70">
        <v>0</v>
      </c>
      <c r="AL380" s="108" t="s">
        <v>5606</v>
      </c>
      <c r="AM380" t="s">
        <v>5596</v>
      </c>
      <c r="AN380" t="b">
        <f t="shared" si="137"/>
        <v>1</v>
      </c>
      <c r="AP380" t="s">
        <v>8085</v>
      </c>
    </row>
    <row r="381" spans="1:42" ht="14.4" hidden="1" customHeight="1" x14ac:dyDescent="0.3">
      <c r="A381" s="59" t="str">
        <f t="shared" si="135"/>
        <v>RWP02-FMCG-CM-01</v>
      </c>
      <c r="B381" s="70" t="s">
        <v>1171</v>
      </c>
      <c r="C381" s="70" t="s">
        <v>3078</v>
      </c>
      <c r="D381" s="70" t="s">
        <v>1805</v>
      </c>
      <c r="E381" s="70" t="s">
        <v>143</v>
      </c>
      <c r="F381" s="70" t="s">
        <v>3084</v>
      </c>
      <c r="G381" s="70" t="s">
        <v>5635</v>
      </c>
      <c r="H381" s="70" t="s">
        <v>7724</v>
      </c>
      <c r="I381" s="161" t="s">
        <v>4900</v>
      </c>
      <c r="J381" s="70" t="s">
        <v>7725</v>
      </c>
      <c r="K381" s="59" t="s">
        <v>7726</v>
      </c>
      <c r="L381" s="70" t="str">
        <f>O381</f>
        <v>08888</v>
      </c>
      <c r="M381" s="82" t="s">
        <v>4686</v>
      </c>
      <c r="N381" s="70" t="s">
        <v>2687</v>
      </c>
      <c r="O381" s="59" t="s">
        <v>5595</v>
      </c>
      <c r="P381" s="59" t="str">
        <f>O380</f>
        <v>0888801</v>
      </c>
      <c r="Q381" s="163" t="str">
        <f t="shared" si="136"/>
        <v>08888@gsfmcg.com</v>
      </c>
      <c r="R381" s="59" t="s">
        <v>5591</v>
      </c>
      <c r="S381" s="59" t="s">
        <v>6770</v>
      </c>
      <c r="T381" s="59" t="str">
        <f>V381</f>
        <v>Altaf Hussain</v>
      </c>
      <c r="U381" s="70" t="s">
        <v>7727</v>
      </c>
      <c r="V381" s="70" t="s">
        <v>383</v>
      </c>
      <c r="W381" s="70" t="str">
        <f>TRIM(CONCATENATE(K381," - ",AD381," - ",V381))</f>
        <v>RWP02 - CM - Altaf Hussain</v>
      </c>
      <c r="X381" s="70" t="s">
        <v>145</v>
      </c>
      <c r="Y381" s="70" t="s">
        <v>774</v>
      </c>
      <c r="Z381" s="70" t="s">
        <v>774</v>
      </c>
      <c r="AA381" s="171" t="s">
        <v>774</v>
      </c>
      <c r="AB381" s="70" t="s">
        <v>774</v>
      </c>
      <c r="AC381" s="70" t="s">
        <v>2072</v>
      </c>
      <c r="AD381" s="70" t="s">
        <v>5293</v>
      </c>
      <c r="AE381" s="82" t="s">
        <v>3414</v>
      </c>
      <c r="AF381" s="70" t="s">
        <v>1171</v>
      </c>
      <c r="AG381" s="70" t="s">
        <v>1159</v>
      </c>
      <c r="AH381" s="70" t="s">
        <v>3284</v>
      </c>
      <c r="AI381" s="70" t="s">
        <v>349</v>
      </c>
      <c r="AJ381" s="70" t="s">
        <v>144</v>
      </c>
      <c r="AK381" s="70">
        <v>2</v>
      </c>
      <c r="AL381" s="108" t="s">
        <v>6294</v>
      </c>
      <c r="AM381" t="e">
        <v>#N/A</v>
      </c>
      <c r="AN381" t="e">
        <f t="shared" si="137"/>
        <v>#N/A</v>
      </c>
      <c r="AP381" t="s">
        <v>8085</v>
      </c>
    </row>
    <row r="382" spans="1:42" ht="14.4" hidden="1" customHeight="1" x14ac:dyDescent="0.3">
      <c r="A382" s="59" t="str">
        <f t="shared" si="135"/>
        <v>RWP03-FMCG01-TE-01</v>
      </c>
      <c r="B382" s="70" t="s">
        <v>1170</v>
      </c>
      <c r="C382" s="70" t="s">
        <v>1987</v>
      </c>
      <c r="D382" s="70" t="s">
        <v>1805</v>
      </c>
      <c r="E382" s="70" t="s">
        <v>143</v>
      </c>
      <c r="F382" s="70" t="s">
        <v>3084</v>
      </c>
      <c r="G382" s="70" t="s">
        <v>5635</v>
      </c>
      <c r="H382" s="70" t="s">
        <v>8169</v>
      </c>
      <c r="I382" s="161" t="s">
        <v>4900</v>
      </c>
      <c r="J382" s="70" t="s">
        <v>8167</v>
      </c>
      <c r="K382" s="59" t="s">
        <v>8168</v>
      </c>
      <c r="L382" s="70" t="str">
        <f>O382</f>
        <v>0217001</v>
      </c>
      <c r="M382" s="82" t="s">
        <v>4686</v>
      </c>
      <c r="N382" s="70" t="s">
        <v>2687</v>
      </c>
      <c r="O382" s="59" t="s">
        <v>3430</v>
      </c>
      <c r="P382" s="59" t="str">
        <f>O382</f>
        <v>0217001</v>
      </c>
      <c r="Q382" s="163" t="str">
        <f t="shared" si="136"/>
        <v>0217001@gsfmcg.com</v>
      </c>
      <c r="R382" s="59" t="s">
        <v>5587</v>
      </c>
      <c r="S382" s="59" t="s">
        <v>8170</v>
      </c>
      <c r="T382" s="59" t="str">
        <f>V382</f>
        <v>Saeed Saleem</v>
      </c>
      <c r="U382" s="70" t="s">
        <v>8171</v>
      </c>
      <c r="V382" s="70" t="s">
        <v>573</v>
      </c>
      <c r="W382" s="70" t="str">
        <f>TRIM(CONCATENATE(K382," - ",AD382," - ",V382))</f>
        <v>RWP-3 - TE - Saeed Saleem</v>
      </c>
      <c r="X382" s="70" t="s">
        <v>145</v>
      </c>
      <c r="Y382" s="70" t="s">
        <v>774</v>
      </c>
      <c r="Z382" s="70" t="s">
        <v>774</v>
      </c>
      <c r="AA382" s="171" t="s">
        <v>774</v>
      </c>
      <c r="AB382" s="70" t="s">
        <v>774</v>
      </c>
      <c r="AC382" s="70" t="s">
        <v>1809</v>
      </c>
      <c r="AD382" s="70" t="s">
        <v>8137</v>
      </c>
      <c r="AE382" s="82" t="s">
        <v>1162</v>
      </c>
      <c r="AF382" s="70" t="s">
        <v>1171</v>
      </c>
      <c r="AG382" s="70" t="s">
        <v>1159</v>
      </c>
      <c r="AH382" s="59" t="s">
        <v>3284</v>
      </c>
      <c r="AI382" s="59" t="s">
        <v>349</v>
      </c>
      <c r="AJ382" s="70" t="s">
        <v>144</v>
      </c>
      <c r="AK382" s="70">
        <v>2</v>
      </c>
      <c r="AL382" s="108" t="s">
        <v>8142</v>
      </c>
      <c r="AN382" t="b">
        <f t="shared" si="137"/>
        <v>0</v>
      </c>
      <c r="AP382" t="s">
        <v>8085</v>
      </c>
    </row>
    <row r="383" spans="1:42" ht="14.4" hidden="1" customHeight="1" x14ac:dyDescent="0.3">
      <c r="A383" s="59" t="str">
        <f t="shared" si="135"/>
        <v>NTH-D-FMCG-RSM-00</v>
      </c>
      <c r="B383" s="70" t="s">
        <v>1171</v>
      </c>
      <c r="C383" s="70" t="s">
        <v>3078</v>
      </c>
      <c r="D383" s="70" t="s">
        <v>1805</v>
      </c>
      <c r="E383" s="70" t="s">
        <v>143</v>
      </c>
      <c r="F383" s="70" t="s">
        <v>3084</v>
      </c>
      <c r="G383" s="70" t="s">
        <v>5635</v>
      </c>
      <c r="H383" s="70" t="s">
        <v>2867</v>
      </c>
      <c r="I383" s="59" t="s">
        <v>144</v>
      </c>
      <c r="J383" s="70" t="s">
        <v>2862</v>
      </c>
      <c r="K383" s="59" t="s">
        <v>6364</v>
      </c>
      <c r="L383" s="99" t="str">
        <f>O383</f>
        <v>0130601</v>
      </c>
      <c r="M383" s="82" t="s">
        <v>4686</v>
      </c>
      <c r="N383" s="70" t="s">
        <v>2687</v>
      </c>
      <c r="O383" s="59" t="s">
        <v>6756</v>
      </c>
      <c r="P383" s="59" t="str">
        <f>O383</f>
        <v>0130601</v>
      </c>
      <c r="Q383" s="163" t="str">
        <f t="shared" si="136"/>
        <v>0130601@gsfmcg.com</v>
      </c>
      <c r="R383" s="99">
        <v>12345</v>
      </c>
      <c r="S383" s="70" t="s">
        <v>6730</v>
      </c>
      <c r="T383" s="59" t="str">
        <f>W383</f>
        <v>NTH-D - RSM - FMCG Unmapped</v>
      </c>
      <c r="U383" s="70" t="s">
        <v>6730</v>
      </c>
      <c r="V383" s="70" t="s">
        <v>5921</v>
      </c>
      <c r="W383" s="70" t="str">
        <f>TRIM(CONCATENATE(G383," - ",AD383," - ",V383))</f>
        <v>NTH-D - RSM - FMCG Unmapped</v>
      </c>
      <c r="X383" s="70" t="s">
        <v>144</v>
      </c>
      <c r="Y383" s="70" t="s">
        <v>774</v>
      </c>
      <c r="Z383" s="70" t="s">
        <v>774</v>
      </c>
      <c r="AA383" s="171" t="s">
        <v>774</v>
      </c>
      <c r="AB383" s="70" t="s">
        <v>774</v>
      </c>
      <c r="AC383" s="70" t="s">
        <v>1806</v>
      </c>
      <c r="AD383" s="70" t="s">
        <v>1146</v>
      </c>
      <c r="AE383" s="82" t="s">
        <v>3414</v>
      </c>
      <c r="AF383" s="70" t="s">
        <v>1171</v>
      </c>
      <c r="AG383" s="70" t="s">
        <v>1159</v>
      </c>
      <c r="AH383" s="59" t="s">
        <v>3284</v>
      </c>
      <c r="AI383" s="59" t="s">
        <v>349</v>
      </c>
      <c r="AJ383" s="70" t="s">
        <v>144</v>
      </c>
      <c r="AK383" s="81">
        <v>0</v>
      </c>
      <c r="AL383" s="108" t="s">
        <v>5606</v>
      </c>
      <c r="AM383" t="s">
        <v>6756</v>
      </c>
      <c r="AN383" t="b">
        <f t="shared" si="137"/>
        <v>1</v>
      </c>
    </row>
    <row r="384" spans="1:42" ht="14.4" hidden="1" customHeight="1" x14ac:dyDescent="0.3">
      <c r="A384" s="59" t="str">
        <f t="shared" si="135"/>
        <v>NTH-D-FMCG-RSM-01</v>
      </c>
      <c r="B384" s="70" t="s">
        <v>1171</v>
      </c>
      <c r="C384" s="70" t="s">
        <v>3078</v>
      </c>
      <c r="D384" s="70" t="s">
        <v>1805</v>
      </c>
      <c r="E384" s="70" t="s">
        <v>143</v>
      </c>
      <c r="F384" s="70" t="s">
        <v>3084</v>
      </c>
      <c r="G384" s="70" t="s">
        <v>5635</v>
      </c>
      <c r="H384" s="70" t="s">
        <v>2867</v>
      </c>
      <c r="I384" s="59" t="s">
        <v>144</v>
      </c>
      <c r="J384" s="70" t="s">
        <v>2862</v>
      </c>
      <c r="K384" s="59" t="s">
        <v>6364</v>
      </c>
      <c r="L384" s="99" t="s">
        <v>1132</v>
      </c>
      <c r="M384" s="82" t="s">
        <v>4686</v>
      </c>
      <c r="N384" s="70" t="s">
        <v>2687</v>
      </c>
      <c r="O384" s="82" t="s">
        <v>3416</v>
      </c>
      <c r="P384" s="59" t="str">
        <f>O383</f>
        <v>0130601</v>
      </c>
      <c r="Q384" s="163" t="str">
        <f t="shared" si="136"/>
        <v>17@gsfmcg.com</v>
      </c>
      <c r="R384" s="99">
        <v>12345</v>
      </c>
      <c r="S384" s="59" t="s">
        <v>3284</v>
      </c>
      <c r="T384" s="59" t="str">
        <f>V384</f>
        <v>Moeen Zafar</v>
      </c>
      <c r="U384" s="70" t="s">
        <v>3284</v>
      </c>
      <c r="V384" s="70" t="s">
        <v>349</v>
      </c>
      <c r="W384" s="70" t="str">
        <f>TRIM(CONCATENATE(G384," - ",AD384," - ",V384))</f>
        <v>NTH-D - RSM - Moeen Zafar</v>
      </c>
      <c r="X384" s="70" t="s">
        <v>144</v>
      </c>
      <c r="Y384" s="70" t="s">
        <v>774</v>
      </c>
      <c r="Z384" s="70" t="s">
        <v>774</v>
      </c>
      <c r="AA384" s="171" t="s">
        <v>774</v>
      </c>
      <c r="AB384" s="70" t="s">
        <v>774</v>
      </c>
      <c r="AC384" s="70" t="s">
        <v>1806</v>
      </c>
      <c r="AD384" s="70" t="s">
        <v>1146</v>
      </c>
      <c r="AE384" s="82" t="s">
        <v>2488</v>
      </c>
      <c r="AF384" s="70" t="s">
        <v>1171</v>
      </c>
      <c r="AG384" s="70" t="s">
        <v>1159</v>
      </c>
      <c r="AH384" s="70" t="s">
        <v>3279</v>
      </c>
      <c r="AI384" s="70" t="s">
        <v>645</v>
      </c>
      <c r="AJ384" s="70" t="s">
        <v>65</v>
      </c>
      <c r="AK384" s="81">
        <v>3</v>
      </c>
      <c r="AL384" s="108" t="s">
        <v>6294</v>
      </c>
      <c r="AM384" t="s">
        <v>3416</v>
      </c>
      <c r="AN384" t="b">
        <f t="shared" si="137"/>
        <v>1</v>
      </c>
    </row>
    <row r="385" spans="1:42" ht="14.4" hidden="1" customHeight="1" x14ac:dyDescent="0.3">
      <c r="A385" s="59" t="str">
        <f t="shared" si="135"/>
        <v>SGD01-FMCG01-SPO-01</v>
      </c>
      <c r="B385" s="70" t="s">
        <v>1170</v>
      </c>
      <c r="C385" s="70" t="s">
        <v>1987</v>
      </c>
      <c r="D385" s="70" t="s">
        <v>2075</v>
      </c>
      <c r="E385" s="70" t="s">
        <v>143</v>
      </c>
      <c r="F385" s="70" t="s">
        <v>7621</v>
      </c>
      <c r="G385" s="70" t="s">
        <v>7622</v>
      </c>
      <c r="H385" s="70" t="s">
        <v>1808</v>
      </c>
      <c r="I385" s="161" t="s">
        <v>4900</v>
      </c>
      <c r="J385" s="70" t="s">
        <v>68</v>
      </c>
      <c r="K385" s="59" t="s">
        <v>6365</v>
      </c>
      <c r="L385" s="70" t="str">
        <f t="shared" ref="L385:L391" si="138">O385</f>
        <v>0219011</v>
      </c>
      <c r="M385" s="82" t="s">
        <v>4686</v>
      </c>
      <c r="N385" s="70" t="s">
        <v>2687</v>
      </c>
      <c r="O385" s="59" t="s">
        <v>2632</v>
      </c>
      <c r="P385" s="59" t="str">
        <f t="shared" ref="P385:P390" si="139">O385</f>
        <v>0219011</v>
      </c>
      <c r="Q385" s="163" t="str">
        <f t="shared" si="136"/>
        <v>0219011@gsfmcg.com</v>
      </c>
      <c r="R385" s="59" t="s">
        <v>2633</v>
      </c>
      <c r="S385" s="59" t="s">
        <v>310</v>
      </c>
      <c r="T385" s="59" t="str">
        <f>TRIM(CONCATENATE(V385," (",S385,")"))</f>
        <v>Ahmed Hassan (SGD-01)</v>
      </c>
      <c r="U385" s="70" t="s">
        <v>3068</v>
      </c>
      <c r="V385" s="70" t="s">
        <v>8271</v>
      </c>
      <c r="W385" s="70" t="str">
        <f>TRIM(CONCATENATE(K385," - ",AD385," - ",V385))</f>
        <v>SGD01 - SPO - Ahmed Hassan</v>
      </c>
      <c r="X385" s="70" t="s">
        <v>8779</v>
      </c>
      <c r="Y385" s="70" t="s">
        <v>6298</v>
      </c>
      <c r="Z385" s="70" t="s">
        <v>774</v>
      </c>
      <c r="AA385" s="171" t="s">
        <v>774</v>
      </c>
      <c r="AB385" s="70" t="s">
        <v>774</v>
      </c>
      <c r="AC385" s="70" t="s">
        <v>1171</v>
      </c>
      <c r="AD385" s="70" t="s">
        <v>163</v>
      </c>
      <c r="AE385" s="82" t="s">
        <v>1162</v>
      </c>
      <c r="AF385" s="70" t="s">
        <v>1171</v>
      </c>
      <c r="AG385" s="70" t="s">
        <v>1159</v>
      </c>
      <c r="AH385" s="70" t="s">
        <v>3260</v>
      </c>
      <c r="AI385" s="70" t="s">
        <v>1091</v>
      </c>
      <c r="AJ385" s="70" t="s">
        <v>1094</v>
      </c>
      <c r="AK385" s="70">
        <v>1</v>
      </c>
      <c r="AL385" s="108" t="s">
        <v>6293</v>
      </c>
      <c r="AM385" t="e">
        <v>#N/A</v>
      </c>
      <c r="AN385" t="e">
        <f t="shared" si="137"/>
        <v>#N/A</v>
      </c>
    </row>
    <row r="386" spans="1:42" ht="14.4" hidden="1" customHeight="1" x14ac:dyDescent="0.3">
      <c r="A386" s="59" t="str">
        <f t="shared" si="135"/>
        <v>SGD01-FMCG01-SPO-02</v>
      </c>
      <c r="B386" s="70" t="s">
        <v>1170</v>
      </c>
      <c r="C386" s="70" t="s">
        <v>1987</v>
      </c>
      <c r="D386" s="70" t="s">
        <v>2075</v>
      </c>
      <c r="E386" s="70" t="s">
        <v>143</v>
      </c>
      <c r="F386" s="70" t="s">
        <v>7621</v>
      </c>
      <c r="G386" s="70" t="s">
        <v>7622</v>
      </c>
      <c r="H386" s="70" t="s">
        <v>1808</v>
      </c>
      <c r="I386" s="161" t="s">
        <v>4900</v>
      </c>
      <c r="J386" s="70" t="s">
        <v>68</v>
      </c>
      <c r="K386" s="59" t="s">
        <v>6365</v>
      </c>
      <c r="L386" s="70" t="str">
        <f t="shared" si="138"/>
        <v>0219001</v>
      </c>
      <c r="M386" s="82" t="s">
        <v>4686</v>
      </c>
      <c r="N386" s="70" t="s">
        <v>2687</v>
      </c>
      <c r="O386" s="59" t="s">
        <v>2633</v>
      </c>
      <c r="P386" s="59" t="str">
        <f t="shared" si="139"/>
        <v>0219001</v>
      </c>
      <c r="Q386" s="163" t="str">
        <f t="shared" si="136"/>
        <v>0219001@gsfmcg.com</v>
      </c>
      <c r="R386" s="59" t="s">
        <v>2680</v>
      </c>
      <c r="S386" s="59" t="s">
        <v>314</v>
      </c>
      <c r="T386" s="59" t="str">
        <f>TRIM(CONCATENATE(V386," (",S386,")"))</f>
        <v>Haide Mehmood (SGD-02)</v>
      </c>
      <c r="U386" s="70" t="s">
        <v>3069</v>
      </c>
      <c r="V386" s="70" t="s">
        <v>8778</v>
      </c>
      <c r="W386" s="70" t="str">
        <f>TRIM(CONCATENATE(K386," - ",AD386," - ",V386))</f>
        <v>SGD01 - SPO - Haide Mehmood</v>
      </c>
      <c r="X386" s="70" t="s">
        <v>71</v>
      </c>
      <c r="Y386" s="70" t="s">
        <v>6298</v>
      </c>
      <c r="Z386" s="70" t="s">
        <v>774</v>
      </c>
      <c r="AA386" s="171" t="s">
        <v>774</v>
      </c>
      <c r="AB386" s="70" t="s">
        <v>774</v>
      </c>
      <c r="AC386" s="70" t="s">
        <v>1171</v>
      </c>
      <c r="AD386" s="70" t="s">
        <v>163</v>
      </c>
      <c r="AE386" s="82" t="s">
        <v>1162</v>
      </c>
      <c r="AF386" s="70" t="s">
        <v>1171</v>
      </c>
      <c r="AG386" s="70" t="s">
        <v>1159</v>
      </c>
      <c r="AH386" s="70" t="s">
        <v>3260</v>
      </c>
      <c r="AI386" s="70" t="s">
        <v>1091</v>
      </c>
      <c r="AJ386" s="70" t="s">
        <v>1094</v>
      </c>
      <c r="AK386" s="70">
        <v>1</v>
      </c>
      <c r="AL386" s="108" t="s">
        <v>6293</v>
      </c>
      <c r="AM386" t="e">
        <v>#N/A</v>
      </c>
      <c r="AN386" t="e">
        <f t="shared" si="137"/>
        <v>#N/A</v>
      </c>
    </row>
    <row r="387" spans="1:42" ht="14.4" hidden="1" customHeight="1" x14ac:dyDescent="0.3">
      <c r="A387" s="59" t="str">
        <f t="shared" si="135"/>
        <v>SGD01-FMCG01-SPO-03</v>
      </c>
      <c r="B387" s="70" t="s">
        <v>1170</v>
      </c>
      <c r="C387" s="70" t="s">
        <v>1987</v>
      </c>
      <c r="D387" s="70" t="s">
        <v>2075</v>
      </c>
      <c r="E387" s="70" t="s">
        <v>143</v>
      </c>
      <c r="F387" s="70" t="s">
        <v>7621</v>
      </c>
      <c r="G387" s="70" t="s">
        <v>7622</v>
      </c>
      <c r="H387" s="70" t="s">
        <v>1808</v>
      </c>
      <c r="I387" s="161" t="s">
        <v>4900</v>
      </c>
      <c r="J387" s="70" t="s">
        <v>68</v>
      </c>
      <c r="K387" s="59" t="s">
        <v>6365</v>
      </c>
      <c r="L387" s="70" t="str">
        <f t="shared" si="138"/>
        <v>0219005</v>
      </c>
      <c r="M387" s="82" t="s">
        <v>4686</v>
      </c>
      <c r="N387" s="70" t="s">
        <v>2687</v>
      </c>
      <c r="O387" s="59" t="s">
        <v>2680</v>
      </c>
      <c r="P387" s="59" t="str">
        <f t="shared" si="139"/>
        <v>0219005</v>
      </c>
      <c r="Q387" s="163" t="str">
        <f t="shared" si="136"/>
        <v>0219005@gsfmcg.com</v>
      </c>
      <c r="R387" s="59" t="s">
        <v>2680</v>
      </c>
      <c r="S387" s="59" t="s">
        <v>3379</v>
      </c>
      <c r="T387" s="59" t="str">
        <f>TRIM(CONCATENATE(V387," (",S387,")"))</f>
        <v>Abdul Rehman (SGD-03)</v>
      </c>
      <c r="U387" s="70" t="s">
        <v>3258</v>
      </c>
      <c r="V387" s="70" t="s">
        <v>89</v>
      </c>
      <c r="W387" s="70" t="str">
        <f>TRIM(CONCATENATE(K387," - ",AD387," - ",V387))</f>
        <v>SGD01 - SPO - Abdul Rehman</v>
      </c>
      <c r="X387" s="70" t="s">
        <v>1094</v>
      </c>
      <c r="Y387" s="70" t="s">
        <v>6298</v>
      </c>
      <c r="Z387" s="70" t="s">
        <v>774</v>
      </c>
      <c r="AA387" s="171" t="s">
        <v>774</v>
      </c>
      <c r="AB387" s="70" t="s">
        <v>774</v>
      </c>
      <c r="AC387" s="70" t="s">
        <v>1171</v>
      </c>
      <c r="AD387" s="70" t="s">
        <v>163</v>
      </c>
      <c r="AE387" s="82" t="s">
        <v>1162</v>
      </c>
      <c r="AF387" s="70" t="s">
        <v>1171</v>
      </c>
      <c r="AG387" s="70" t="s">
        <v>1159</v>
      </c>
      <c r="AH387" s="70" t="s">
        <v>3260</v>
      </c>
      <c r="AI387" s="70" t="s">
        <v>1091</v>
      </c>
      <c r="AJ387" s="70" t="s">
        <v>1094</v>
      </c>
      <c r="AK387" s="70">
        <v>1</v>
      </c>
      <c r="AL387" s="108" t="s">
        <v>6293</v>
      </c>
      <c r="AM387" t="e">
        <v>#N/A</v>
      </c>
      <c r="AN387" t="e">
        <f t="shared" si="137"/>
        <v>#N/A</v>
      </c>
    </row>
    <row r="388" spans="1:42" ht="14.4" hidden="1" customHeight="1" x14ac:dyDescent="0.3">
      <c r="A388" s="59" t="str">
        <f t="shared" si="135"/>
        <v>SGD01-FMCG02-SPO-01</v>
      </c>
      <c r="B388" s="70" t="s">
        <v>1195</v>
      </c>
      <c r="C388" s="70" t="s">
        <v>1988</v>
      </c>
      <c r="D388" s="70" t="s">
        <v>2075</v>
      </c>
      <c r="E388" s="70" t="s">
        <v>143</v>
      </c>
      <c r="F388" s="70" t="s">
        <v>7621</v>
      </c>
      <c r="G388" s="70" t="s">
        <v>7622</v>
      </c>
      <c r="H388" s="70" t="s">
        <v>1808</v>
      </c>
      <c r="I388" s="161" t="s">
        <v>4900</v>
      </c>
      <c r="J388" s="70" t="s">
        <v>68</v>
      </c>
      <c r="K388" s="59" t="s">
        <v>6365</v>
      </c>
      <c r="L388" s="70" t="str">
        <f t="shared" si="138"/>
        <v>0219004</v>
      </c>
      <c r="M388" s="82" t="s">
        <v>4686</v>
      </c>
      <c r="N388" s="70" t="s">
        <v>2687</v>
      </c>
      <c r="O388" s="59" t="s">
        <v>2679</v>
      </c>
      <c r="P388" s="59" t="str">
        <f t="shared" si="139"/>
        <v>0219004</v>
      </c>
      <c r="Q388" s="163" t="str">
        <f t="shared" si="136"/>
        <v>0219004@gsfmcg.com</v>
      </c>
      <c r="R388" s="59" t="s">
        <v>2679</v>
      </c>
      <c r="S388" s="59" t="s">
        <v>526</v>
      </c>
      <c r="T388" s="59" t="str">
        <f>TRIM(CONCATENATE(V388," (",S388,")"))</f>
        <v>Ameer Hamza (T-SGD-01)</v>
      </c>
      <c r="U388" s="70" t="s">
        <v>3070</v>
      </c>
      <c r="V388" s="70" t="s">
        <v>1671</v>
      </c>
      <c r="W388" s="70" t="str">
        <f>TRIM(CONCATENATE(K388," - ",AD388," - ",V388))</f>
        <v>SGD01 - SPO - Ameer Hamza</v>
      </c>
      <c r="X388" s="70" t="s">
        <v>1094</v>
      </c>
      <c r="Y388" s="70" t="s">
        <v>6305</v>
      </c>
      <c r="Z388" s="70" t="s">
        <v>774</v>
      </c>
      <c r="AA388" s="171" t="s">
        <v>774</v>
      </c>
      <c r="AB388" s="70" t="s">
        <v>774</v>
      </c>
      <c r="AC388" s="70" t="s">
        <v>1171</v>
      </c>
      <c r="AD388" s="70" t="s">
        <v>163</v>
      </c>
      <c r="AE388" s="82" t="s">
        <v>1162</v>
      </c>
      <c r="AF388" s="70" t="s">
        <v>1171</v>
      </c>
      <c r="AG388" s="70" t="s">
        <v>1159</v>
      </c>
      <c r="AH388" s="70" t="s">
        <v>3260</v>
      </c>
      <c r="AI388" s="70" t="s">
        <v>1091</v>
      </c>
      <c r="AJ388" s="70" t="s">
        <v>1094</v>
      </c>
      <c r="AK388" s="70">
        <v>1</v>
      </c>
      <c r="AL388" s="108" t="s">
        <v>6293</v>
      </c>
      <c r="AM388" t="e">
        <v>#N/A</v>
      </c>
      <c r="AN388" t="e">
        <f t="shared" si="137"/>
        <v>#N/A</v>
      </c>
    </row>
    <row r="389" spans="1:42" ht="14.4" hidden="1" customHeight="1" x14ac:dyDescent="0.3">
      <c r="A389" s="59" t="str">
        <f t="shared" si="135"/>
        <v>SGD01-FMCG02-SPO-02</v>
      </c>
      <c r="B389" s="70" t="s">
        <v>1195</v>
      </c>
      <c r="C389" s="70" t="s">
        <v>1988</v>
      </c>
      <c r="D389" s="70" t="s">
        <v>2075</v>
      </c>
      <c r="E389" s="70" t="s">
        <v>143</v>
      </c>
      <c r="F389" s="70" t="s">
        <v>7621</v>
      </c>
      <c r="G389" s="70" t="s">
        <v>7622</v>
      </c>
      <c r="H389" s="70" t="s">
        <v>1808</v>
      </c>
      <c r="I389" s="161" t="s">
        <v>4900</v>
      </c>
      <c r="J389" s="70" t="s">
        <v>68</v>
      </c>
      <c r="K389" s="59" t="s">
        <v>6365</v>
      </c>
      <c r="L389" s="70" t="str">
        <f t="shared" si="138"/>
        <v>0219006</v>
      </c>
      <c r="M389" s="82" t="s">
        <v>4686</v>
      </c>
      <c r="N389" s="70" t="s">
        <v>2687</v>
      </c>
      <c r="O389" s="59" t="s">
        <v>2681</v>
      </c>
      <c r="P389" s="59" t="str">
        <f t="shared" si="139"/>
        <v>0219006</v>
      </c>
      <c r="Q389" s="163" t="str">
        <f t="shared" si="136"/>
        <v>0219006@gsfmcg.com</v>
      </c>
      <c r="R389" s="59" t="s">
        <v>2681</v>
      </c>
      <c r="S389" s="59" t="s">
        <v>528</v>
      </c>
      <c r="T389" s="59" t="str">
        <f>TRIM(CONCATENATE(V389," (",S389,")"))</f>
        <v>M. Raheel (T-SGD-02)</v>
      </c>
      <c r="U389" s="70" t="s">
        <v>3071</v>
      </c>
      <c r="V389" s="70" t="s">
        <v>7730</v>
      </c>
      <c r="W389" s="70" t="str">
        <f>TRIM(CONCATENATE(K389," - ",AD389," - ",V389))</f>
        <v>SGD01 - SPO - M. Raheel</v>
      </c>
      <c r="X389" s="70" t="s">
        <v>71</v>
      </c>
      <c r="Y389" s="70" t="s">
        <v>6298</v>
      </c>
      <c r="Z389" s="70" t="s">
        <v>774</v>
      </c>
      <c r="AA389" s="171" t="s">
        <v>774</v>
      </c>
      <c r="AB389" s="70" t="s">
        <v>774</v>
      </c>
      <c r="AC389" s="70" t="s">
        <v>1171</v>
      </c>
      <c r="AD389" s="70" t="s">
        <v>163</v>
      </c>
      <c r="AE389" s="82" t="s">
        <v>1162</v>
      </c>
      <c r="AF389" s="70" t="s">
        <v>1171</v>
      </c>
      <c r="AG389" s="70" t="s">
        <v>1159</v>
      </c>
      <c r="AH389" s="70" t="s">
        <v>3260</v>
      </c>
      <c r="AI389" s="70" t="s">
        <v>1091</v>
      </c>
      <c r="AJ389" s="70" t="s">
        <v>1094</v>
      </c>
      <c r="AK389" s="70">
        <v>1</v>
      </c>
      <c r="AL389" s="108" t="s">
        <v>6293</v>
      </c>
      <c r="AM389" t="e">
        <v>#N/A</v>
      </c>
      <c r="AN389" t="e">
        <f t="shared" si="137"/>
        <v>#N/A</v>
      </c>
    </row>
    <row r="390" spans="1:42" ht="14.4" hidden="1" customHeight="1" x14ac:dyDescent="0.3">
      <c r="A390" s="59" t="str">
        <f t="shared" si="135"/>
        <v>SGD01-FMCG-SPO-00</v>
      </c>
      <c r="B390" s="70" t="s">
        <v>1171</v>
      </c>
      <c r="C390" s="70" t="s">
        <v>3078</v>
      </c>
      <c r="D390" s="70" t="s">
        <v>2075</v>
      </c>
      <c r="E390" s="70" t="s">
        <v>143</v>
      </c>
      <c r="F390" s="70" t="s">
        <v>7621</v>
      </c>
      <c r="G390" s="70" t="s">
        <v>7622</v>
      </c>
      <c r="H390" s="70" t="s">
        <v>1808</v>
      </c>
      <c r="I390" s="161" t="s">
        <v>4900</v>
      </c>
      <c r="J390" s="70" t="s">
        <v>68</v>
      </c>
      <c r="K390" s="59" t="s">
        <v>6365</v>
      </c>
      <c r="L390" s="70" t="str">
        <f t="shared" si="138"/>
        <v>0219002</v>
      </c>
      <c r="M390" s="82" t="s">
        <v>4686</v>
      </c>
      <c r="N390" s="70" t="s">
        <v>2687</v>
      </c>
      <c r="O390" s="59" t="s">
        <v>3432</v>
      </c>
      <c r="P390" s="59" t="str">
        <f t="shared" si="139"/>
        <v>0219002</v>
      </c>
      <c r="Q390" s="163" t="str">
        <f t="shared" si="136"/>
        <v>0219002@gsfmcg.com</v>
      </c>
      <c r="R390" s="59" t="s">
        <v>3432</v>
      </c>
      <c r="S390" s="59" t="s">
        <v>5238</v>
      </c>
      <c r="T390" s="59" t="str">
        <f>TRIM(CONCATENATE(W390))</f>
        <v>SGD01 - FMCG Unmapped</v>
      </c>
      <c r="U390" s="70" t="s">
        <v>3406</v>
      </c>
      <c r="V390" s="70" t="s">
        <v>5921</v>
      </c>
      <c r="W390" s="70" t="str">
        <f>TRIM(CONCATENATE(K390," - ",V390))</f>
        <v>SGD01 - FMCG Unmapped</v>
      </c>
      <c r="X390" s="70" t="s">
        <v>1094</v>
      </c>
      <c r="Y390" s="70" t="s">
        <v>774</v>
      </c>
      <c r="Z390" s="70" t="s">
        <v>774</v>
      </c>
      <c r="AA390" s="171" t="s">
        <v>774</v>
      </c>
      <c r="AB390" s="70" t="s">
        <v>774</v>
      </c>
      <c r="AC390" s="70" t="s">
        <v>1171</v>
      </c>
      <c r="AD390" s="70" t="s">
        <v>163</v>
      </c>
      <c r="AE390" s="82" t="s">
        <v>1162</v>
      </c>
      <c r="AF390" s="70" t="s">
        <v>1171</v>
      </c>
      <c r="AG390" s="70" t="s">
        <v>1159</v>
      </c>
      <c r="AH390" s="70" t="s">
        <v>3260</v>
      </c>
      <c r="AI390" s="70" t="s">
        <v>1091</v>
      </c>
      <c r="AJ390" s="70" t="s">
        <v>1094</v>
      </c>
      <c r="AK390" s="70">
        <v>0</v>
      </c>
      <c r="AL390" s="108" t="s">
        <v>5606</v>
      </c>
      <c r="AM390" t="s">
        <v>3432</v>
      </c>
      <c r="AN390" t="b">
        <f t="shared" si="137"/>
        <v>1</v>
      </c>
      <c r="AP390" t="s">
        <v>8085</v>
      </c>
    </row>
    <row r="391" spans="1:42" ht="14.4" hidden="1" customHeight="1" x14ac:dyDescent="0.3">
      <c r="A391" s="59" t="str">
        <f t="shared" si="135"/>
        <v>SGD01-FMCG-ASM-01</v>
      </c>
      <c r="B391" s="70" t="s">
        <v>1171</v>
      </c>
      <c r="C391" s="70" t="s">
        <v>3078</v>
      </c>
      <c r="D391" s="70" t="s">
        <v>2075</v>
      </c>
      <c r="E391" s="70" t="s">
        <v>143</v>
      </c>
      <c r="F391" s="70" t="s">
        <v>7621</v>
      </c>
      <c r="G391" s="70" t="s">
        <v>7622</v>
      </c>
      <c r="H391" s="70" t="s">
        <v>1808</v>
      </c>
      <c r="I391" s="161" t="s">
        <v>4900</v>
      </c>
      <c r="J391" s="70" t="s">
        <v>68</v>
      </c>
      <c r="K391" s="59" t="s">
        <v>6365</v>
      </c>
      <c r="L391" s="70" t="str">
        <f t="shared" si="138"/>
        <v>02190</v>
      </c>
      <c r="M391" s="82" t="s">
        <v>4686</v>
      </c>
      <c r="N391" s="70" t="s">
        <v>2687</v>
      </c>
      <c r="O391" s="59" t="s">
        <v>2773</v>
      </c>
      <c r="P391" s="59" t="str">
        <f>O390</f>
        <v>0219002</v>
      </c>
      <c r="Q391" s="163" t="str">
        <f t="shared" si="136"/>
        <v>02190@gsfmcg.com</v>
      </c>
      <c r="R391" s="59" t="s">
        <v>2773</v>
      </c>
      <c r="S391" s="59" t="s">
        <v>7825</v>
      </c>
      <c r="T391" s="59" t="str">
        <f>V391</f>
        <v>Adnan Sajid</v>
      </c>
      <c r="U391" s="70" t="s">
        <v>3260</v>
      </c>
      <c r="V391" s="70" t="s">
        <v>1091</v>
      </c>
      <c r="W391" s="70" t="str">
        <f>TRIM(CONCATENATE(K391," - ",AD391," - ",V391))</f>
        <v>SGD01 - ASM - Adnan Sajid</v>
      </c>
      <c r="X391" s="70" t="s">
        <v>1094</v>
      </c>
      <c r="Y391" s="70" t="s">
        <v>774</v>
      </c>
      <c r="Z391" s="70" t="s">
        <v>774</v>
      </c>
      <c r="AA391" s="171" t="s">
        <v>774</v>
      </c>
      <c r="AB391" s="70" t="s">
        <v>774</v>
      </c>
      <c r="AC391" s="70" t="s">
        <v>1219</v>
      </c>
      <c r="AD391" s="70" t="s">
        <v>1028</v>
      </c>
      <c r="AE391" s="82" t="s">
        <v>3414</v>
      </c>
      <c r="AF391" s="70" t="s">
        <v>1171</v>
      </c>
      <c r="AG391" s="70" t="s">
        <v>1159</v>
      </c>
      <c r="AH391" s="70" t="s">
        <v>7619</v>
      </c>
      <c r="AI391" s="70" t="s">
        <v>368</v>
      </c>
      <c r="AJ391" s="70" t="s">
        <v>149</v>
      </c>
      <c r="AK391" s="70">
        <v>2</v>
      </c>
      <c r="AL391" s="108" t="s">
        <v>6294</v>
      </c>
      <c r="AM391" t="e">
        <v>#N/A</v>
      </c>
      <c r="AN391" t="e">
        <f t="shared" si="137"/>
        <v>#N/A</v>
      </c>
      <c r="AP391" t="s">
        <v>8085</v>
      </c>
    </row>
    <row r="392" spans="1:42" ht="14.4" hidden="1" customHeight="1" x14ac:dyDescent="0.3">
      <c r="A392" s="59" t="str">
        <f t="shared" si="135"/>
        <v>STH-FMCG-DGM-01</v>
      </c>
      <c r="B392" s="70" t="s">
        <v>1171</v>
      </c>
      <c r="C392" s="70" t="s">
        <v>3078</v>
      </c>
      <c r="D392" s="70" t="s">
        <v>1171</v>
      </c>
      <c r="E392" s="70" t="s">
        <v>17</v>
      </c>
      <c r="F392" s="70" t="s">
        <v>1166</v>
      </c>
      <c r="G392" s="70" t="s">
        <v>5637</v>
      </c>
      <c r="H392" s="70" t="s">
        <v>1171</v>
      </c>
      <c r="I392" s="59" t="s">
        <v>4901</v>
      </c>
      <c r="J392" s="70" t="s">
        <v>1212</v>
      </c>
      <c r="K392" s="59" t="s">
        <v>1160</v>
      </c>
      <c r="L392" s="70" t="s">
        <v>1197</v>
      </c>
      <c r="M392" s="82" t="s">
        <v>4686</v>
      </c>
      <c r="N392" s="70" t="s">
        <v>2687</v>
      </c>
      <c r="O392" s="82" t="s">
        <v>3419</v>
      </c>
      <c r="P392" s="59" t="str">
        <f t="shared" ref="P392:P393" si="140">O392</f>
        <v>81</v>
      </c>
      <c r="Q392" s="163" t="str">
        <f t="shared" si="136"/>
        <v>81@gsfmcg.com</v>
      </c>
      <c r="R392" s="99">
        <v>81</v>
      </c>
      <c r="S392" s="59" t="s">
        <v>3280</v>
      </c>
      <c r="T392" s="59" t="str">
        <f>TRIM(CONCATENATE(V392))</f>
        <v>Nasir Baig</v>
      </c>
      <c r="U392" s="70" t="s">
        <v>3280</v>
      </c>
      <c r="V392" s="70" t="s">
        <v>644</v>
      </c>
      <c r="W392" s="70" t="str">
        <f>TRIM(CONCATENATE(G392," - ",AD392," - ",V392))</f>
        <v>STH-A - DGM - Nasir Baig</v>
      </c>
      <c r="X392" s="70" t="s">
        <v>18</v>
      </c>
      <c r="Y392" s="70" t="s">
        <v>774</v>
      </c>
      <c r="Z392" s="70" t="s">
        <v>774</v>
      </c>
      <c r="AA392" s="171" t="s">
        <v>774</v>
      </c>
      <c r="AB392" s="70" t="s">
        <v>774</v>
      </c>
      <c r="AC392" s="70" t="s">
        <v>1910</v>
      </c>
      <c r="AD392" s="70" t="s">
        <v>1145</v>
      </c>
      <c r="AE392" s="82" t="s">
        <v>2486</v>
      </c>
      <c r="AF392" s="70" t="s">
        <v>1171</v>
      </c>
      <c r="AG392" s="70" t="s">
        <v>1159</v>
      </c>
      <c r="AH392" s="70" t="s">
        <v>4405</v>
      </c>
      <c r="AI392" s="70" t="s">
        <v>4402</v>
      </c>
      <c r="AJ392" s="70" t="s">
        <v>1367</v>
      </c>
      <c r="AK392" s="70">
        <v>4</v>
      </c>
      <c r="AL392" s="108" t="s">
        <v>6295</v>
      </c>
      <c r="AM392" t="s">
        <v>3419</v>
      </c>
      <c r="AN392" t="b">
        <f t="shared" si="137"/>
        <v>1</v>
      </c>
    </row>
    <row r="393" spans="1:42" ht="14.4" hidden="1" customHeight="1" x14ac:dyDescent="0.3">
      <c r="A393" s="59" t="str">
        <f t="shared" si="135"/>
        <v>NTH-FMCG-DGM-01</v>
      </c>
      <c r="B393" s="70" t="s">
        <v>1171</v>
      </c>
      <c r="C393" s="70" t="s">
        <v>3078</v>
      </c>
      <c r="D393" s="70" t="s">
        <v>1217</v>
      </c>
      <c r="E393" s="70" t="s">
        <v>143</v>
      </c>
      <c r="F393" s="70" t="s">
        <v>1168</v>
      </c>
      <c r="G393" s="70" t="s">
        <v>5631</v>
      </c>
      <c r="H393" s="70" t="s">
        <v>2069</v>
      </c>
      <c r="I393" s="121" t="s">
        <v>4900</v>
      </c>
      <c r="J393" s="70" t="s">
        <v>1213</v>
      </c>
      <c r="K393" s="59" t="s">
        <v>6368</v>
      </c>
      <c r="L393" s="70" t="s">
        <v>1198</v>
      </c>
      <c r="M393" s="82" t="s">
        <v>4686</v>
      </c>
      <c r="N393" s="70" t="s">
        <v>2687</v>
      </c>
      <c r="O393" s="82" t="s">
        <v>3420</v>
      </c>
      <c r="P393" s="59" t="str">
        <f t="shared" si="140"/>
        <v>82</v>
      </c>
      <c r="Q393" s="163" t="str">
        <f t="shared" si="136"/>
        <v>82@gsfmcg.com</v>
      </c>
      <c r="R393" s="99">
        <v>82</v>
      </c>
      <c r="S393" s="59" t="s">
        <v>3279</v>
      </c>
      <c r="T393" s="59" t="str">
        <f>TRIM(CONCATENATE(V393))</f>
        <v>Nadeem Khan</v>
      </c>
      <c r="U393" s="70" t="s">
        <v>3279</v>
      </c>
      <c r="V393" s="70" t="s">
        <v>645</v>
      </c>
      <c r="W393" s="70" t="str">
        <f>TRIM(CONCATENATE(G393," - ",AD393," - ",V393))</f>
        <v>NTH-A - DGM - Nadeem Khan</v>
      </c>
      <c r="X393" s="70" t="s">
        <v>65</v>
      </c>
      <c r="Y393" s="70" t="s">
        <v>774</v>
      </c>
      <c r="Z393" s="70" t="s">
        <v>774</v>
      </c>
      <c r="AA393" s="171" t="s">
        <v>774</v>
      </c>
      <c r="AB393" s="70" t="s">
        <v>774</v>
      </c>
      <c r="AC393" s="70" t="s">
        <v>1910</v>
      </c>
      <c r="AD393" s="70" t="s">
        <v>1145</v>
      </c>
      <c r="AE393" s="82" t="s">
        <v>2486</v>
      </c>
      <c r="AF393" s="70" t="s">
        <v>1171</v>
      </c>
      <c r="AG393" s="70" t="s">
        <v>1159</v>
      </c>
      <c r="AH393" s="70" t="s">
        <v>4405</v>
      </c>
      <c r="AI393" s="70" t="s">
        <v>4402</v>
      </c>
      <c r="AJ393" s="70" t="s">
        <v>1367</v>
      </c>
      <c r="AK393" s="70">
        <v>4</v>
      </c>
      <c r="AL393" s="108" t="s">
        <v>6295</v>
      </c>
      <c r="AM393" t="s">
        <v>3420</v>
      </c>
      <c r="AN393" t="b">
        <f t="shared" si="137"/>
        <v>1</v>
      </c>
    </row>
    <row r="394" spans="1:42" ht="14.4" hidden="1" customHeight="1" x14ac:dyDescent="0.3">
      <c r="A394" s="59" t="str">
        <f t="shared" ref="A394:A431" si="141">U394</f>
        <v>DIK01-FMCG01-SPO-01</v>
      </c>
      <c r="B394" s="70" t="s">
        <v>1170</v>
      </c>
      <c r="C394" s="70" t="s">
        <v>1987</v>
      </c>
      <c r="D394" s="70" t="s">
        <v>2075</v>
      </c>
      <c r="E394" s="70" t="s">
        <v>143</v>
      </c>
      <c r="F394" s="70" t="s">
        <v>7621</v>
      </c>
      <c r="G394" s="70" t="s">
        <v>7622</v>
      </c>
      <c r="H394" s="70" t="s">
        <v>3085</v>
      </c>
      <c r="I394" s="70" t="s">
        <v>4899</v>
      </c>
      <c r="J394" s="70" t="s">
        <v>3086</v>
      </c>
      <c r="K394" s="59" t="s">
        <v>6375</v>
      </c>
      <c r="L394" s="70" t="str">
        <f t="shared" ref="L394:L431" si="142">O394</f>
        <v>0210001</v>
      </c>
      <c r="M394" s="82" t="s">
        <v>4686</v>
      </c>
      <c r="N394" s="70" t="s">
        <v>2687</v>
      </c>
      <c r="O394" s="59" t="s">
        <v>2583</v>
      </c>
      <c r="P394" s="59" t="str">
        <f>O394</f>
        <v>0210001</v>
      </c>
      <c r="Q394" s="163" t="str">
        <f t="shared" ref="Q394:Q434" si="143">CONCATENATE(O394,"@gsfmcg.com")</f>
        <v>0210001@gsfmcg.com</v>
      </c>
      <c r="R394" s="59" t="s">
        <v>2583</v>
      </c>
      <c r="S394" s="59" t="s">
        <v>316</v>
      </c>
      <c r="T394" s="59" t="str">
        <f>TRIM(CONCATENATE(V394," (",S394,")"))</f>
        <v>M. Irfan (DIK-01)</v>
      </c>
      <c r="U394" s="70" t="s">
        <v>3055</v>
      </c>
      <c r="V394" s="70" t="s">
        <v>3087</v>
      </c>
      <c r="W394" s="70" t="str">
        <f>TRIM(CONCATENATE(K394," - ",AD394," - ",V394))</f>
        <v>DIK01 - SPO - M. Irfan</v>
      </c>
      <c r="X394" s="70" t="s">
        <v>2950</v>
      </c>
      <c r="Y394" s="70" t="s">
        <v>6298</v>
      </c>
      <c r="Z394" s="70" t="s">
        <v>774</v>
      </c>
      <c r="AA394" s="171" t="s">
        <v>774</v>
      </c>
      <c r="AB394" s="70" t="s">
        <v>774</v>
      </c>
      <c r="AC394" s="70" t="s">
        <v>1171</v>
      </c>
      <c r="AD394" s="70" t="s">
        <v>163</v>
      </c>
      <c r="AE394" s="82" t="s">
        <v>1162</v>
      </c>
      <c r="AF394" s="70" t="s">
        <v>1171</v>
      </c>
      <c r="AG394" s="70" t="s">
        <v>1159</v>
      </c>
      <c r="AH394" s="70" t="s">
        <v>3089</v>
      </c>
      <c r="AI394" s="70" t="s">
        <v>7758</v>
      </c>
      <c r="AJ394" s="70" t="s">
        <v>2950</v>
      </c>
      <c r="AK394" s="70">
        <v>1</v>
      </c>
      <c r="AL394" s="108" t="s">
        <v>6293</v>
      </c>
      <c r="AM394" t="e">
        <v>#N/A</v>
      </c>
      <c r="AN394" t="e">
        <f t="shared" ref="AN394:AN431" si="144">AM394=O394</f>
        <v>#N/A</v>
      </c>
    </row>
    <row r="395" spans="1:42" ht="14.4" hidden="1" customHeight="1" x14ac:dyDescent="0.3">
      <c r="A395" s="59" t="str">
        <f t="shared" si="141"/>
        <v>DIK01-FMCG01-SPO-02</v>
      </c>
      <c r="B395" s="70" t="s">
        <v>1170</v>
      </c>
      <c r="C395" s="70" t="s">
        <v>1987</v>
      </c>
      <c r="D395" s="70" t="s">
        <v>2075</v>
      </c>
      <c r="E395" s="70" t="s">
        <v>143</v>
      </c>
      <c r="F395" s="70" t="s">
        <v>7621</v>
      </c>
      <c r="G395" s="70" t="s">
        <v>7622</v>
      </c>
      <c r="H395" s="70" t="s">
        <v>3085</v>
      </c>
      <c r="I395" s="70" t="s">
        <v>4899</v>
      </c>
      <c r="J395" s="70" t="s">
        <v>3086</v>
      </c>
      <c r="K395" s="59" t="s">
        <v>6375</v>
      </c>
      <c r="L395" s="70" t="str">
        <f t="shared" si="142"/>
        <v>0210002</v>
      </c>
      <c r="M395" s="82" t="s">
        <v>4686</v>
      </c>
      <c r="N395" s="70" t="s">
        <v>2687</v>
      </c>
      <c r="O395" s="59" t="s">
        <v>2584</v>
      </c>
      <c r="P395" s="59" t="str">
        <f>O395</f>
        <v>0210002</v>
      </c>
      <c r="Q395" s="163" t="str">
        <f t="shared" si="143"/>
        <v>0210002@gsfmcg.com</v>
      </c>
      <c r="R395" s="59" t="s">
        <v>2584</v>
      </c>
      <c r="S395" s="59" t="s">
        <v>320</v>
      </c>
      <c r="T395" s="59" t="str">
        <f>TRIM(CONCATENATE(V395," (",S395,")"))</f>
        <v>M. Shahzad (DIK-02)</v>
      </c>
      <c r="U395" s="70" t="s">
        <v>3056</v>
      </c>
      <c r="V395" s="70" t="s">
        <v>3253</v>
      </c>
      <c r="W395" s="70" t="str">
        <f>TRIM(CONCATENATE(K395," - ",AD395," - ",V395))</f>
        <v>DIK01 - SPO - M. Shahzad</v>
      </c>
      <c r="X395" s="70" t="s">
        <v>3088</v>
      </c>
      <c r="Y395" s="70" t="s">
        <v>6298</v>
      </c>
      <c r="Z395" s="70" t="s">
        <v>774</v>
      </c>
      <c r="AA395" s="171" t="s">
        <v>774</v>
      </c>
      <c r="AB395" s="70" t="s">
        <v>774</v>
      </c>
      <c r="AC395" s="70" t="s">
        <v>1171</v>
      </c>
      <c r="AD395" s="70" t="s">
        <v>163</v>
      </c>
      <c r="AE395" s="82" t="s">
        <v>1162</v>
      </c>
      <c r="AF395" s="70" t="s">
        <v>1171</v>
      </c>
      <c r="AG395" s="70" t="s">
        <v>1159</v>
      </c>
      <c r="AH395" s="70" t="s">
        <v>3089</v>
      </c>
      <c r="AI395" s="70" t="s">
        <v>7758</v>
      </c>
      <c r="AJ395" s="70" t="s">
        <v>2950</v>
      </c>
      <c r="AK395" s="70">
        <v>1</v>
      </c>
      <c r="AL395" s="108" t="s">
        <v>6293</v>
      </c>
      <c r="AM395" t="e">
        <v>#N/A</v>
      </c>
      <c r="AN395" t="e">
        <f t="shared" si="144"/>
        <v>#N/A</v>
      </c>
    </row>
    <row r="396" spans="1:42" ht="14.4" hidden="1" customHeight="1" x14ac:dyDescent="0.3">
      <c r="A396" s="59" t="str">
        <f t="shared" si="141"/>
        <v>DIK01-FMCG02-SPO-01</v>
      </c>
      <c r="B396" s="70" t="s">
        <v>1195</v>
      </c>
      <c r="C396" s="70" t="s">
        <v>1988</v>
      </c>
      <c r="D396" s="70" t="s">
        <v>2075</v>
      </c>
      <c r="E396" s="70" t="s">
        <v>143</v>
      </c>
      <c r="F396" s="70" t="s">
        <v>7621</v>
      </c>
      <c r="G396" s="70" t="s">
        <v>7622</v>
      </c>
      <c r="H396" s="70" t="s">
        <v>3085</v>
      </c>
      <c r="I396" s="70" t="s">
        <v>4899</v>
      </c>
      <c r="J396" s="70" t="s">
        <v>3086</v>
      </c>
      <c r="K396" s="59" t="s">
        <v>6375</v>
      </c>
      <c r="L396" s="70" t="str">
        <f t="shared" si="142"/>
        <v>0210006</v>
      </c>
      <c r="M396" s="82" t="s">
        <v>4686</v>
      </c>
      <c r="N396" s="70" t="s">
        <v>2687</v>
      </c>
      <c r="O396" s="59" t="s">
        <v>2637</v>
      </c>
      <c r="P396" s="59" t="str">
        <f>O396</f>
        <v>0210006</v>
      </c>
      <c r="Q396" s="163" t="str">
        <f t="shared" si="143"/>
        <v>0210006@gsfmcg.com</v>
      </c>
      <c r="R396" s="59" t="s">
        <v>2637</v>
      </c>
      <c r="S396" s="59" t="s">
        <v>533</v>
      </c>
      <c r="T396" s="59" t="str">
        <f>TRIM(CONCATENATE(V396," (",S396,")"))</f>
        <v>Izanabbas (T-DIK-01)</v>
      </c>
      <c r="U396" s="70" t="s">
        <v>3057</v>
      </c>
      <c r="V396" s="70" t="s">
        <v>8780</v>
      </c>
      <c r="W396" s="70" t="str">
        <f>TRIM(CONCATENATE(K396," - ",AD396," - ",V396))</f>
        <v>DIK01 - SPO - Izanabbas</v>
      </c>
      <c r="X396" s="70" t="s">
        <v>2950</v>
      </c>
      <c r="Y396" s="70" t="s">
        <v>6298</v>
      </c>
      <c r="Z396" s="70" t="s">
        <v>774</v>
      </c>
      <c r="AA396" s="171" t="s">
        <v>774</v>
      </c>
      <c r="AB396" s="70" t="s">
        <v>774</v>
      </c>
      <c r="AC396" s="70" t="s">
        <v>1171</v>
      </c>
      <c r="AD396" s="70" t="s">
        <v>163</v>
      </c>
      <c r="AE396" s="82" t="s">
        <v>1162</v>
      </c>
      <c r="AF396" s="70" t="s">
        <v>1171</v>
      </c>
      <c r="AG396" s="70" t="s">
        <v>1159</v>
      </c>
      <c r="AH396" s="70" t="s">
        <v>3089</v>
      </c>
      <c r="AI396" s="70" t="s">
        <v>7758</v>
      </c>
      <c r="AJ396" s="70" t="s">
        <v>2950</v>
      </c>
      <c r="AK396" s="70">
        <v>1</v>
      </c>
      <c r="AL396" s="108" t="s">
        <v>6293</v>
      </c>
      <c r="AM396" t="e">
        <v>#N/A</v>
      </c>
      <c r="AN396" t="e">
        <f t="shared" si="144"/>
        <v>#N/A</v>
      </c>
    </row>
    <row r="397" spans="1:42" ht="14.4" hidden="1" customHeight="1" x14ac:dyDescent="0.3">
      <c r="A397" s="59" t="str">
        <f t="shared" si="141"/>
        <v>DIK01-FMCG02-SPO-02</v>
      </c>
      <c r="B397" s="70" t="s">
        <v>1195</v>
      </c>
      <c r="C397" s="70" t="s">
        <v>1988</v>
      </c>
      <c r="D397" s="70" t="s">
        <v>2075</v>
      </c>
      <c r="E397" s="70" t="s">
        <v>143</v>
      </c>
      <c r="F397" s="70" t="s">
        <v>7621</v>
      </c>
      <c r="G397" s="70" t="s">
        <v>7622</v>
      </c>
      <c r="H397" s="70" t="s">
        <v>3085</v>
      </c>
      <c r="I397" s="70" t="s">
        <v>4899</v>
      </c>
      <c r="J397" s="70" t="s">
        <v>3086</v>
      </c>
      <c r="K397" s="59" t="s">
        <v>6375</v>
      </c>
      <c r="L397" s="70" t="str">
        <f t="shared" si="142"/>
        <v>0210007</v>
      </c>
      <c r="M397" s="82" t="s">
        <v>4686</v>
      </c>
      <c r="N397" s="70" t="s">
        <v>2687</v>
      </c>
      <c r="O397" s="59" t="s">
        <v>2638</v>
      </c>
      <c r="P397" s="59" t="str">
        <f>O397</f>
        <v>0210007</v>
      </c>
      <c r="Q397" s="163" t="str">
        <f t="shared" si="143"/>
        <v>0210007@gsfmcg.com</v>
      </c>
      <c r="R397" s="59" t="s">
        <v>2638</v>
      </c>
      <c r="S397" s="59" t="s">
        <v>535</v>
      </c>
      <c r="T397" s="59" t="str">
        <f>TRIM(CONCATENATE(V397," (",S397,")"))</f>
        <v>Mohsin Kamal (T-DIK-02)</v>
      </c>
      <c r="U397" s="70" t="s">
        <v>3058</v>
      </c>
      <c r="V397" s="70" t="s">
        <v>8285</v>
      </c>
      <c r="W397" s="70" t="str">
        <f>TRIM(CONCATENATE(K397," - ",AD397," - ",V397))</f>
        <v>DIK01 - SPO - Mohsin Kamal</v>
      </c>
      <c r="X397" s="70" t="s">
        <v>3088</v>
      </c>
      <c r="Y397" s="70" t="s">
        <v>6298</v>
      </c>
      <c r="Z397" s="70" t="s">
        <v>774</v>
      </c>
      <c r="AA397" s="171" t="s">
        <v>774</v>
      </c>
      <c r="AB397" s="70" t="s">
        <v>774</v>
      </c>
      <c r="AC397" s="70" t="s">
        <v>1171</v>
      </c>
      <c r="AD397" s="70" t="s">
        <v>163</v>
      </c>
      <c r="AE397" s="82" t="s">
        <v>1162</v>
      </c>
      <c r="AF397" s="70" t="s">
        <v>1171</v>
      </c>
      <c r="AG397" s="70" t="s">
        <v>1159</v>
      </c>
      <c r="AH397" s="70" t="s">
        <v>3089</v>
      </c>
      <c r="AI397" s="70" t="s">
        <v>7758</v>
      </c>
      <c r="AJ397" s="70" t="s">
        <v>2950</v>
      </c>
      <c r="AK397" s="70">
        <v>1</v>
      </c>
      <c r="AL397" s="108" t="s">
        <v>6293</v>
      </c>
      <c r="AM397" t="e">
        <v>#N/A</v>
      </c>
      <c r="AN397" t="e">
        <f t="shared" si="144"/>
        <v>#N/A</v>
      </c>
    </row>
    <row r="398" spans="1:42" ht="14.4" hidden="1" customHeight="1" x14ac:dyDescent="0.3">
      <c r="A398" s="59" t="str">
        <f t="shared" si="141"/>
        <v>DIK01-FMCG-SPO-00</v>
      </c>
      <c r="B398" s="70" t="s">
        <v>1171</v>
      </c>
      <c r="C398" s="70" t="s">
        <v>3078</v>
      </c>
      <c r="D398" s="70" t="s">
        <v>2075</v>
      </c>
      <c r="E398" s="70" t="s">
        <v>143</v>
      </c>
      <c r="F398" s="70" t="s">
        <v>7621</v>
      </c>
      <c r="G398" s="70" t="s">
        <v>7622</v>
      </c>
      <c r="H398" s="70" t="s">
        <v>3085</v>
      </c>
      <c r="I398" s="70" t="s">
        <v>4899</v>
      </c>
      <c r="J398" s="70" t="s">
        <v>3086</v>
      </c>
      <c r="K398" s="59" t="s">
        <v>6375</v>
      </c>
      <c r="L398" s="70" t="str">
        <f t="shared" si="142"/>
        <v>0210004</v>
      </c>
      <c r="M398" s="82" t="s">
        <v>4686</v>
      </c>
      <c r="N398" s="70" t="s">
        <v>2687</v>
      </c>
      <c r="O398" s="59" t="s">
        <v>2586</v>
      </c>
      <c r="P398" s="59" t="str">
        <f>O398</f>
        <v>0210004</v>
      </c>
      <c r="Q398" s="163" t="str">
        <f t="shared" si="143"/>
        <v>0210004@gsfmcg.com</v>
      </c>
      <c r="R398" s="59" t="s">
        <v>2586</v>
      </c>
      <c r="S398" s="59" t="s">
        <v>5238</v>
      </c>
      <c r="T398" s="59" t="str">
        <f>TRIM(CONCATENATE(W398))</f>
        <v>DIK01 - FMCG Unmapped</v>
      </c>
      <c r="U398" s="70" t="s">
        <v>3385</v>
      </c>
      <c r="V398" s="70" t="s">
        <v>5921</v>
      </c>
      <c r="W398" s="70" t="str">
        <f>TRIM(CONCATENATE(K398," - ",V398))</f>
        <v>DIK01 - FMCG Unmapped</v>
      </c>
      <c r="X398" s="70" t="s">
        <v>2950</v>
      </c>
      <c r="Y398" s="70" t="s">
        <v>774</v>
      </c>
      <c r="Z398" s="70" t="s">
        <v>774</v>
      </c>
      <c r="AA398" s="171" t="s">
        <v>774</v>
      </c>
      <c r="AB398" s="70" t="s">
        <v>774</v>
      </c>
      <c r="AC398" s="70" t="s">
        <v>1171</v>
      </c>
      <c r="AD398" s="70" t="s">
        <v>163</v>
      </c>
      <c r="AE398" s="82" t="s">
        <v>1162</v>
      </c>
      <c r="AF398" s="70" t="s">
        <v>1171</v>
      </c>
      <c r="AG398" s="70" t="s">
        <v>1159</v>
      </c>
      <c r="AH398" s="70" t="s">
        <v>3089</v>
      </c>
      <c r="AI398" s="70" t="s">
        <v>7758</v>
      </c>
      <c r="AJ398" s="70" t="s">
        <v>2950</v>
      </c>
      <c r="AK398" s="70">
        <v>0</v>
      </c>
      <c r="AL398" s="108" t="s">
        <v>5606</v>
      </c>
      <c r="AM398" t="s">
        <v>2586</v>
      </c>
      <c r="AN398" t="b">
        <f t="shared" si="144"/>
        <v>1</v>
      </c>
      <c r="AP398" t="s">
        <v>8085</v>
      </c>
    </row>
    <row r="399" spans="1:42" ht="14.4" hidden="1" customHeight="1" x14ac:dyDescent="0.3">
      <c r="A399" s="59" t="str">
        <f t="shared" si="141"/>
        <v>DIK01-FMCG-ASM-01</v>
      </c>
      <c r="B399" s="70" t="s">
        <v>1171</v>
      </c>
      <c r="C399" s="70" t="s">
        <v>3078</v>
      </c>
      <c r="D399" s="70" t="s">
        <v>2075</v>
      </c>
      <c r="E399" s="70" t="s">
        <v>143</v>
      </c>
      <c r="F399" s="70" t="s">
        <v>7621</v>
      </c>
      <c r="G399" s="70" t="s">
        <v>7622</v>
      </c>
      <c r="H399" s="70" t="s">
        <v>3085</v>
      </c>
      <c r="I399" s="59" t="s">
        <v>4899</v>
      </c>
      <c r="J399" s="70" t="s">
        <v>3086</v>
      </c>
      <c r="K399" s="59" t="s">
        <v>6375</v>
      </c>
      <c r="L399" s="70" t="str">
        <f t="shared" si="142"/>
        <v>02100</v>
      </c>
      <c r="M399" s="82" t="s">
        <v>4686</v>
      </c>
      <c r="N399" s="70" t="s">
        <v>2687</v>
      </c>
      <c r="O399" s="59" t="s">
        <v>2761</v>
      </c>
      <c r="P399" s="59" t="str">
        <f>O398</f>
        <v>0210004</v>
      </c>
      <c r="Q399" s="163" t="str">
        <f t="shared" si="143"/>
        <v>02100@gsfmcg.com</v>
      </c>
      <c r="R399" s="59" t="s">
        <v>2761</v>
      </c>
      <c r="S399" s="59" t="s">
        <v>7831</v>
      </c>
      <c r="T399" s="59" t="str">
        <f>V399</f>
        <v>M. Ali Nawaz</v>
      </c>
      <c r="U399" s="70" t="s">
        <v>3089</v>
      </c>
      <c r="V399" s="70" t="s">
        <v>7758</v>
      </c>
      <c r="W399" s="70" t="str">
        <f t="shared" ref="W399:W429" si="145">TRIM(CONCATENATE(K399," - ",AD399," - ",V399))</f>
        <v>DIK01 - ASM - M. Ali Nawaz</v>
      </c>
      <c r="X399" s="70" t="s">
        <v>2950</v>
      </c>
      <c r="Y399" s="70" t="s">
        <v>774</v>
      </c>
      <c r="Z399" s="70" t="s">
        <v>6333</v>
      </c>
      <c r="AA399" s="171">
        <v>44714</v>
      </c>
      <c r="AB399" s="70" t="s">
        <v>774</v>
      </c>
      <c r="AC399" s="70" t="s">
        <v>1219</v>
      </c>
      <c r="AD399" s="70" t="s">
        <v>1028</v>
      </c>
      <c r="AE399" s="82" t="s">
        <v>3414</v>
      </c>
      <c r="AF399" s="70" t="s">
        <v>1171</v>
      </c>
      <c r="AG399" s="70" t="s">
        <v>1159</v>
      </c>
      <c r="AH399" s="70" t="s">
        <v>7619</v>
      </c>
      <c r="AI399" s="70" t="s">
        <v>368</v>
      </c>
      <c r="AJ399" s="70" t="s">
        <v>149</v>
      </c>
      <c r="AK399" s="70">
        <v>2</v>
      </c>
      <c r="AL399" s="108" t="s">
        <v>6294</v>
      </c>
      <c r="AM399" t="e">
        <v>#N/A</v>
      </c>
      <c r="AN399" t="e">
        <f t="shared" si="144"/>
        <v>#N/A</v>
      </c>
      <c r="AP399" t="s">
        <v>8085</v>
      </c>
    </row>
    <row r="400" spans="1:42" ht="14.4" hidden="1" customHeight="1" x14ac:dyDescent="0.3">
      <c r="A400" s="59" t="str">
        <f t="shared" ref="A400:A423" si="146">U400</f>
        <v>PSH01-FMCG01-SPO-01</v>
      </c>
      <c r="B400" s="70" t="s">
        <v>1170</v>
      </c>
      <c r="C400" s="70" t="s">
        <v>1987</v>
      </c>
      <c r="D400" s="70" t="s">
        <v>2075</v>
      </c>
      <c r="E400" s="70" t="s">
        <v>143</v>
      </c>
      <c r="F400" s="70" t="s">
        <v>7621</v>
      </c>
      <c r="G400" s="70" t="s">
        <v>7622</v>
      </c>
      <c r="H400" s="70" t="s">
        <v>2866</v>
      </c>
      <c r="I400" s="59" t="s">
        <v>4899</v>
      </c>
      <c r="J400" s="70" t="s">
        <v>2861</v>
      </c>
      <c r="K400" s="59" t="s">
        <v>6363</v>
      </c>
      <c r="L400" s="70" t="str">
        <f t="shared" ref="L400:L410" si="147">O400</f>
        <v>0216002</v>
      </c>
      <c r="M400" s="82" t="s">
        <v>4686</v>
      </c>
      <c r="N400" s="70" t="s">
        <v>2687</v>
      </c>
      <c r="O400" s="59" t="s">
        <v>2619</v>
      </c>
      <c r="P400" s="59" t="str">
        <f t="shared" ref="P400:P405" si="148">O400</f>
        <v>0216002</v>
      </c>
      <c r="Q400" s="163" t="str">
        <f t="shared" ref="Q400:Q409" si="149">CONCATENATE(O400,"@gsfmcg.com")</f>
        <v>0216002@gsfmcg.com</v>
      </c>
      <c r="R400" s="59" t="s">
        <v>2619</v>
      </c>
      <c r="S400" s="59" t="s">
        <v>3367</v>
      </c>
      <c r="T400" s="59" t="str">
        <f>TRIM(CONCATENATE(V400," (",S400,")"))</f>
        <v>Jalal Khan (PSH-01)</v>
      </c>
      <c r="U400" s="70" t="s">
        <v>3059</v>
      </c>
      <c r="V400" s="70" t="s">
        <v>8289</v>
      </c>
      <c r="W400" s="70" t="str">
        <f>TRIM(CONCATENATE(K400," - ",AD400," - ",V400))</f>
        <v>PSH01 - SPO - Jalal Khan</v>
      </c>
      <c r="X400" s="70" t="s">
        <v>149</v>
      </c>
      <c r="Y400" s="70" t="s">
        <v>6298</v>
      </c>
      <c r="Z400" s="70" t="s">
        <v>774</v>
      </c>
      <c r="AA400" s="171" t="s">
        <v>774</v>
      </c>
      <c r="AB400" s="70" t="s">
        <v>774</v>
      </c>
      <c r="AC400" s="70" t="s">
        <v>1171</v>
      </c>
      <c r="AD400" s="70" t="s">
        <v>163</v>
      </c>
      <c r="AE400" s="82" t="s">
        <v>1162</v>
      </c>
      <c r="AF400" s="70" t="s">
        <v>1171</v>
      </c>
      <c r="AG400" s="70" t="s">
        <v>1159</v>
      </c>
      <c r="AH400" s="70" t="s">
        <v>3234</v>
      </c>
      <c r="AI400" s="70" t="s">
        <v>8781</v>
      </c>
      <c r="AJ400" s="70" t="s">
        <v>149</v>
      </c>
      <c r="AK400" s="70">
        <v>1</v>
      </c>
      <c r="AL400" s="108" t="s">
        <v>6293</v>
      </c>
      <c r="AM400" t="e">
        <v>#N/A</v>
      </c>
      <c r="AN400" t="e">
        <f t="shared" ref="AN400:AN410" si="150">AM400=O400</f>
        <v>#N/A</v>
      </c>
    </row>
    <row r="401" spans="1:42" ht="14.4" hidden="1" customHeight="1" x14ac:dyDescent="0.3">
      <c r="A401" s="59" t="str">
        <f t="shared" si="146"/>
        <v>PSH01-FMCG01-SPO-02</v>
      </c>
      <c r="B401" s="70" t="s">
        <v>1170</v>
      </c>
      <c r="C401" s="70" t="s">
        <v>1987</v>
      </c>
      <c r="D401" s="70" t="s">
        <v>2075</v>
      </c>
      <c r="E401" s="70" t="s">
        <v>143</v>
      </c>
      <c r="F401" s="70" t="s">
        <v>7621</v>
      </c>
      <c r="G401" s="70" t="s">
        <v>7622</v>
      </c>
      <c r="H401" s="70" t="s">
        <v>2866</v>
      </c>
      <c r="I401" s="59" t="s">
        <v>4899</v>
      </c>
      <c r="J401" s="70" t="s">
        <v>2861</v>
      </c>
      <c r="K401" s="59" t="s">
        <v>6363</v>
      </c>
      <c r="L401" s="70" t="str">
        <f t="shared" si="147"/>
        <v>0224002</v>
      </c>
      <c r="M401" s="82" t="s">
        <v>4686</v>
      </c>
      <c r="N401" s="70" t="s">
        <v>2687</v>
      </c>
      <c r="O401" s="59" t="s">
        <v>2666</v>
      </c>
      <c r="P401" s="59" t="str">
        <f t="shared" si="148"/>
        <v>0224002</v>
      </c>
      <c r="Q401" s="163" t="str">
        <f t="shared" si="149"/>
        <v>0224002@gsfmcg.com</v>
      </c>
      <c r="R401" s="59" t="s">
        <v>2666</v>
      </c>
      <c r="S401" s="59" t="s">
        <v>397</v>
      </c>
      <c r="T401" s="59" t="str">
        <f>TRIM(CONCATENATE(V401," (",S401,")"))</f>
        <v>Aali Sher (PSH-02)</v>
      </c>
      <c r="U401" s="70" t="s">
        <v>3060</v>
      </c>
      <c r="V401" s="70" t="s">
        <v>8782</v>
      </c>
      <c r="W401" s="70" t="str">
        <f>TRIM(CONCATENATE(K401," - ",AD401," - ",V401))</f>
        <v>PSH01 - SPO - Aali Sher</v>
      </c>
      <c r="X401" s="70" t="s">
        <v>149</v>
      </c>
      <c r="Y401" s="70" t="s">
        <v>6298</v>
      </c>
      <c r="Z401" s="70" t="s">
        <v>774</v>
      </c>
      <c r="AA401" s="171" t="s">
        <v>774</v>
      </c>
      <c r="AB401" s="70" t="s">
        <v>774</v>
      </c>
      <c r="AC401" s="70" t="s">
        <v>1171</v>
      </c>
      <c r="AD401" s="70" t="s">
        <v>163</v>
      </c>
      <c r="AE401" s="82" t="s">
        <v>1162</v>
      </c>
      <c r="AF401" s="70" t="s">
        <v>1171</v>
      </c>
      <c r="AG401" s="70" t="s">
        <v>1159</v>
      </c>
      <c r="AH401" s="70" t="s">
        <v>3234</v>
      </c>
      <c r="AI401" s="70" t="s">
        <v>8781</v>
      </c>
      <c r="AJ401" s="70" t="s">
        <v>149</v>
      </c>
      <c r="AK401" s="70">
        <v>1</v>
      </c>
      <c r="AL401" s="108" t="s">
        <v>6293</v>
      </c>
      <c r="AM401" t="e">
        <v>#N/A</v>
      </c>
      <c r="AN401" t="e">
        <f t="shared" si="150"/>
        <v>#N/A</v>
      </c>
    </row>
    <row r="402" spans="1:42" ht="14.4" hidden="1" customHeight="1" x14ac:dyDescent="0.3">
      <c r="A402" s="59" t="str">
        <f t="shared" si="146"/>
        <v>PSH01-FMCG01-SPO-03</v>
      </c>
      <c r="B402" s="70" t="s">
        <v>1170</v>
      </c>
      <c r="C402" s="70" t="s">
        <v>1987</v>
      </c>
      <c r="D402" s="70" t="s">
        <v>2075</v>
      </c>
      <c r="E402" s="70" t="s">
        <v>143</v>
      </c>
      <c r="F402" s="70" t="s">
        <v>7621</v>
      </c>
      <c r="G402" s="70" t="s">
        <v>7622</v>
      </c>
      <c r="H402" s="70" t="s">
        <v>2866</v>
      </c>
      <c r="I402" s="59" t="s">
        <v>4899</v>
      </c>
      <c r="J402" s="70" t="s">
        <v>2861</v>
      </c>
      <c r="K402" s="59" t="s">
        <v>6363</v>
      </c>
      <c r="L402" s="70" t="str">
        <f t="shared" si="147"/>
        <v>0216003</v>
      </c>
      <c r="M402" s="82" t="s">
        <v>4686</v>
      </c>
      <c r="N402" s="70" t="s">
        <v>2687</v>
      </c>
      <c r="O402" s="59" t="s">
        <v>2617</v>
      </c>
      <c r="P402" s="59" t="str">
        <f t="shared" si="148"/>
        <v>0216003</v>
      </c>
      <c r="Q402" s="163" t="str">
        <f t="shared" si="149"/>
        <v>0216003@gsfmcg.com</v>
      </c>
      <c r="R402" s="59" t="s">
        <v>2617</v>
      </c>
      <c r="S402" s="59" t="s">
        <v>403</v>
      </c>
      <c r="T402" s="59" t="str">
        <f>TRIM(CONCATENATE(V402," (",S402,")"))</f>
        <v>Fazil Jan (PSH-04)</v>
      </c>
      <c r="U402" s="70" t="s">
        <v>3061</v>
      </c>
      <c r="V402" s="70" t="s">
        <v>404</v>
      </c>
      <c r="W402" s="70" t="str">
        <f>TRIM(CONCATENATE(K402," - ",AD402," - ",V402))</f>
        <v>PSH01 - SPO - Fazil Jan</v>
      </c>
      <c r="X402" s="70" t="s">
        <v>8783</v>
      </c>
      <c r="Y402" s="70" t="s">
        <v>6298</v>
      </c>
      <c r="Z402" s="70" t="s">
        <v>774</v>
      </c>
      <c r="AA402" s="171" t="s">
        <v>774</v>
      </c>
      <c r="AB402" s="70" t="s">
        <v>774</v>
      </c>
      <c r="AC402" s="70" t="s">
        <v>1171</v>
      </c>
      <c r="AD402" s="70" t="s">
        <v>163</v>
      </c>
      <c r="AE402" s="82" t="s">
        <v>1162</v>
      </c>
      <c r="AF402" s="70" t="s">
        <v>1171</v>
      </c>
      <c r="AG402" s="70" t="s">
        <v>1159</v>
      </c>
      <c r="AH402" s="70" t="s">
        <v>3234</v>
      </c>
      <c r="AI402" s="70" t="s">
        <v>8781</v>
      </c>
      <c r="AJ402" s="70" t="s">
        <v>149</v>
      </c>
      <c r="AK402" s="70">
        <v>1</v>
      </c>
      <c r="AL402" s="108" t="s">
        <v>6293</v>
      </c>
      <c r="AM402" t="e">
        <v>#N/A</v>
      </c>
      <c r="AN402" t="e">
        <f t="shared" si="150"/>
        <v>#N/A</v>
      </c>
    </row>
    <row r="403" spans="1:42" ht="14.4" hidden="1" customHeight="1" x14ac:dyDescent="0.3">
      <c r="A403" s="59" t="str">
        <f t="shared" si="146"/>
        <v>PSH01-FMCG02-SPO-01</v>
      </c>
      <c r="B403" s="70" t="s">
        <v>1195</v>
      </c>
      <c r="C403" s="70" t="s">
        <v>1988</v>
      </c>
      <c r="D403" s="70" t="s">
        <v>2075</v>
      </c>
      <c r="E403" s="70" t="s">
        <v>143</v>
      </c>
      <c r="F403" s="70" t="s">
        <v>7621</v>
      </c>
      <c r="G403" s="70" t="s">
        <v>7622</v>
      </c>
      <c r="H403" s="70" t="s">
        <v>2866</v>
      </c>
      <c r="I403" s="59" t="s">
        <v>4899</v>
      </c>
      <c r="J403" s="70" t="s">
        <v>2861</v>
      </c>
      <c r="K403" s="59" t="s">
        <v>6363</v>
      </c>
      <c r="L403" s="70" t="str">
        <f t="shared" si="147"/>
        <v>0224001</v>
      </c>
      <c r="M403" s="82" t="s">
        <v>4686</v>
      </c>
      <c r="N403" s="70" t="s">
        <v>2687</v>
      </c>
      <c r="O403" s="59" t="s">
        <v>2665</v>
      </c>
      <c r="P403" s="59" t="str">
        <f t="shared" si="148"/>
        <v>0224001</v>
      </c>
      <c r="Q403" s="163" t="str">
        <f t="shared" si="149"/>
        <v>0224001@gsfmcg.com</v>
      </c>
      <c r="R403" s="59" t="s">
        <v>2611</v>
      </c>
      <c r="S403" s="59" t="s">
        <v>582</v>
      </c>
      <c r="T403" s="59" t="str">
        <f>TRIM(CONCATENATE(V403," (",S403,")"))</f>
        <v>Amin Jan (T-PSH-01)</v>
      </c>
      <c r="U403" s="70" t="s">
        <v>3062</v>
      </c>
      <c r="V403" s="70" t="s">
        <v>8291</v>
      </c>
      <c r="W403" s="70" t="str">
        <f>TRIM(CONCATENATE(K403," - ",AD403," - ",V403))</f>
        <v>PSH01 - SPO - Amin Jan</v>
      </c>
      <c r="X403" s="70" t="s">
        <v>149</v>
      </c>
      <c r="Y403" s="70" t="s">
        <v>6311</v>
      </c>
      <c r="Z403" s="70" t="s">
        <v>774</v>
      </c>
      <c r="AA403" s="171" t="s">
        <v>774</v>
      </c>
      <c r="AB403" s="70" t="s">
        <v>774</v>
      </c>
      <c r="AC403" s="70" t="s">
        <v>1171</v>
      </c>
      <c r="AD403" s="70" t="s">
        <v>163</v>
      </c>
      <c r="AE403" s="82" t="s">
        <v>1162</v>
      </c>
      <c r="AF403" s="70" t="s">
        <v>1171</v>
      </c>
      <c r="AG403" s="70" t="s">
        <v>1159</v>
      </c>
      <c r="AH403" s="70" t="s">
        <v>3234</v>
      </c>
      <c r="AI403" s="70" t="s">
        <v>8781</v>
      </c>
      <c r="AJ403" s="70" t="s">
        <v>149</v>
      </c>
      <c r="AK403" s="70">
        <v>1</v>
      </c>
      <c r="AL403" s="108" t="s">
        <v>6293</v>
      </c>
      <c r="AM403" t="e">
        <v>#N/A</v>
      </c>
      <c r="AN403" t="e">
        <f t="shared" si="150"/>
        <v>#N/A</v>
      </c>
    </row>
    <row r="404" spans="1:42" ht="14.4" hidden="1" customHeight="1" x14ac:dyDescent="0.3">
      <c r="A404" s="59" t="str">
        <f t="shared" si="146"/>
        <v>PSH01-FMCG02-SPO-02</v>
      </c>
      <c r="B404" s="70" t="s">
        <v>1195</v>
      </c>
      <c r="C404" s="70" t="s">
        <v>1988</v>
      </c>
      <c r="D404" s="70" t="s">
        <v>2075</v>
      </c>
      <c r="E404" s="70" t="s">
        <v>143</v>
      </c>
      <c r="F404" s="70" t="s">
        <v>7621</v>
      </c>
      <c r="G404" s="70" t="s">
        <v>7622</v>
      </c>
      <c r="H404" s="70" t="s">
        <v>2866</v>
      </c>
      <c r="I404" s="59" t="s">
        <v>4899</v>
      </c>
      <c r="J404" s="70" t="s">
        <v>2861</v>
      </c>
      <c r="K404" s="59" t="s">
        <v>6363</v>
      </c>
      <c r="L404" s="70" t="str">
        <f t="shared" si="147"/>
        <v>0224003</v>
      </c>
      <c r="M404" s="82" t="s">
        <v>4686</v>
      </c>
      <c r="N404" s="70" t="s">
        <v>2687</v>
      </c>
      <c r="O404" s="59" t="s">
        <v>2667</v>
      </c>
      <c r="P404" s="59" t="str">
        <f t="shared" si="148"/>
        <v>0224003</v>
      </c>
      <c r="Q404" s="163" t="str">
        <f t="shared" si="149"/>
        <v>0224003@gsfmcg.com</v>
      </c>
      <c r="R404" s="59" t="s">
        <v>2665</v>
      </c>
      <c r="S404" s="59" t="s">
        <v>584</v>
      </c>
      <c r="T404" s="59" t="str">
        <f>TRIM(CONCATENATE(V404," (",S404,")"))</f>
        <v>M. Suleman (T-PSH-02)</v>
      </c>
      <c r="U404" s="70" t="s">
        <v>3063</v>
      </c>
      <c r="V404" s="70" t="s">
        <v>8202</v>
      </c>
      <c r="W404" s="70" t="str">
        <f>TRIM(CONCATENATE(K404," - ",AD404," - ",V404))</f>
        <v>PSH01 - SPO - M. Suleman</v>
      </c>
      <c r="X404" s="70" t="s">
        <v>149</v>
      </c>
      <c r="Y404" s="70" t="s">
        <v>6298</v>
      </c>
      <c r="Z404" s="70" t="s">
        <v>774</v>
      </c>
      <c r="AA404" s="171" t="s">
        <v>774</v>
      </c>
      <c r="AB404" s="70" t="s">
        <v>774</v>
      </c>
      <c r="AC404" s="70" t="s">
        <v>1171</v>
      </c>
      <c r="AD404" s="70" t="s">
        <v>163</v>
      </c>
      <c r="AE404" s="82" t="s">
        <v>1162</v>
      </c>
      <c r="AF404" s="70" t="s">
        <v>1171</v>
      </c>
      <c r="AG404" s="70" t="s">
        <v>1159</v>
      </c>
      <c r="AH404" s="70" t="s">
        <v>3234</v>
      </c>
      <c r="AI404" s="70" t="s">
        <v>8781</v>
      </c>
      <c r="AJ404" s="70" t="s">
        <v>149</v>
      </c>
      <c r="AK404" s="70">
        <v>1</v>
      </c>
      <c r="AL404" s="108" t="s">
        <v>6293</v>
      </c>
      <c r="AM404" t="e">
        <v>#N/A</v>
      </c>
      <c r="AN404" t="e">
        <f t="shared" si="150"/>
        <v>#N/A</v>
      </c>
    </row>
    <row r="405" spans="1:42" ht="14.4" hidden="1" customHeight="1" x14ac:dyDescent="0.3">
      <c r="A405" s="59" t="str">
        <f t="shared" si="146"/>
        <v>PSH01-FMCG-SPO-00</v>
      </c>
      <c r="B405" s="70" t="s">
        <v>1171</v>
      </c>
      <c r="C405" s="70" t="s">
        <v>3078</v>
      </c>
      <c r="D405" s="70" t="s">
        <v>2075</v>
      </c>
      <c r="E405" s="70" t="s">
        <v>143</v>
      </c>
      <c r="F405" s="70" t="s">
        <v>7621</v>
      </c>
      <c r="G405" s="70" t="s">
        <v>7622</v>
      </c>
      <c r="H405" s="70" t="s">
        <v>2866</v>
      </c>
      <c r="I405" s="59" t="s">
        <v>4899</v>
      </c>
      <c r="J405" s="70" t="s">
        <v>2861</v>
      </c>
      <c r="K405" s="59" t="s">
        <v>6363</v>
      </c>
      <c r="L405" s="70" t="str">
        <f t="shared" si="147"/>
        <v>0224004</v>
      </c>
      <c r="M405" s="82" t="s">
        <v>4686</v>
      </c>
      <c r="N405" s="70" t="s">
        <v>2687</v>
      </c>
      <c r="O405" s="59" t="s">
        <v>2670</v>
      </c>
      <c r="P405" s="59" t="str">
        <f t="shared" si="148"/>
        <v>0224004</v>
      </c>
      <c r="Q405" s="163" t="str">
        <f t="shared" si="149"/>
        <v>0224004@gsfmcg.com</v>
      </c>
      <c r="R405" s="59" t="s">
        <v>2670</v>
      </c>
      <c r="S405" s="59" t="s">
        <v>5238</v>
      </c>
      <c r="T405" s="59" t="str">
        <f>TRIM(CONCATENATE(W405))</f>
        <v>PSH01 - FMCG Unmapped</v>
      </c>
      <c r="U405" s="70" t="s">
        <v>3401</v>
      </c>
      <c r="V405" s="70" t="s">
        <v>5921</v>
      </c>
      <c r="W405" s="70" t="str">
        <f>TRIM(CONCATENATE(K405," - ",V405))</f>
        <v>PSH01 - FMCG Unmapped</v>
      </c>
      <c r="X405" s="70" t="s">
        <v>7795</v>
      </c>
      <c r="Y405" s="70" t="s">
        <v>774</v>
      </c>
      <c r="Z405" s="70" t="s">
        <v>774</v>
      </c>
      <c r="AA405" s="171" t="s">
        <v>774</v>
      </c>
      <c r="AB405" s="70" t="s">
        <v>774</v>
      </c>
      <c r="AC405" s="70" t="s">
        <v>1171</v>
      </c>
      <c r="AD405" s="70" t="s">
        <v>163</v>
      </c>
      <c r="AE405" s="82" t="s">
        <v>1162</v>
      </c>
      <c r="AF405" s="70" t="s">
        <v>1171</v>
      </c>
      <c r="AG405" s="70" t="s">
        <v>1159</v>
      </c>
      <c r="AH405" s="70" t="s">
        <v>3234</v>
      </c>
      <c r="AI405" s="70" t="s">
        <v>8781</v>
      </c>
      <c r="AJ405" s="70" t="s">
        <v>149</v>
      </c>
      <c r="AK405" s="70">
        <v>0</v>
      </c>
      <c r="AL405" s="108" t="s">
        <v>5606</v>
      </c>
      <c r="AM405" t="s">
        <v>2670</v>
      </c>
      <c r="AN405" t="b">
        <f t="shared" si="150"/>
        <v>1</v>
      </c>
      <c r="AP405" t="s">
        <v>8085</v>
      </c>
    </row>
    <row r="406" spans="1:42" ht="14.4" hidden="1" customHeight="1" x14ac:dyDescent="0.3">
      <c r="A406" s="59" t="str">
        <f t="shared" si="146"/>
        <v>PSH01-FMCG-ASM-01</v>
      </c>
      <c r="B406" s="70" t="s">
        <v>1171</v>
      </c>
      <c r="C406" s="70" t="s">
        <v>3078</v>
      </c>
      <c r="D406" s="70" t="s">
        <v>2075</v>
      </c>
      <c r="E406" s="70" t="s">
        <v>143</v>
      </c>
      <c r="F406" s="70" t="s">
        <v>7621</v>
      </c>
      <c r="G406" s="70" t="s">
        <v>7622</v>
      </c>
      <c r="H406" s="70" t="s">
        <v>2866</v>
      </c>
      <c r="I406" s="59" t="s">
        <v>4899</v>
      </c>
      <c r="J406" s="70" t="s">
        <v>2861</v>
      </c>
      <c r="K406" s="59" t="s">
        <v>6363</v>
      </c>
      <c r="L406" s="70" t="str">
        <f t="shared" si="147"/>
        <v>02240</v>
      </c>
      <c r="M406" s="82" t="s">
        <v>4686</v>
      </c>
      <c r="N406" s="70" t="s">
        <v>2687</v>
      </c>
      <c r="O406" s="59" t="s">
        <v>2783</v>
      </c>
      <c r="P406" s="59" t="str">
        <f>O405</f>
        <v>0224004</v>
      </c>
      <c r="Q406" s="163" t="str">
        <f t="shared" si="149"/>
        <v>02240@gsfmcg.com</v>
      </c>
      <c r="R406" s="59" t="s">
        <v>2783</v>
      </c>
      <c r="S406" s="59" t="s">
        <v>7833</v>
      </c>
      <c r="T406" s="59" t="str">
        <f>V406</f>
        <v>Kamran Khan</v>
      </c>
      <c r="U406" s="70" t="s">
        <v>3234</v>
      </c>
      <c r="V406" s="70" t="s">
        <v>8781</v>
      </c>
      <c r="W406" s="70" t="str">
        <f t="shared" ref="W406:W407" si="151">TRIM(CONCATENATE(K406," - ",AD406," - ",V406))</f>
        <v>PSH01 - ASM - Kamran Khan</v>
      </c>
      <c r="X406" s="70" t="s">
        <v>149</v>
      </c>
      <c r="Y406" s="70" t="s">
        <v>774</v>
      </c>
      <c r="Z406" s="70" t="s">
        <v>774</v>
      </c>
      <c r="AA406" s="171" t="s">
        <v>774</v>
      </c>
      <c r="AB406" s="70" t="s">
        <v>774</v>
      </c>
      <c r="AC406" s="70" t="s">
        <v>1219</v>
      </c>
      <c r="AD406" s="70" t="s">
        <v>1028</v>
      </c>
      <c r="AE406" s="82" t="s">
        <v>3414</v>
      </c>
      <c r="AF406" s="70" t="s">
        <v>1171</v>
      </c>
      <c r="AG406" s="70" t="s">
        <v>1159</v>
      </c>
      <c r="AH406" s="70" t="s">
        <v>7619</v>
      </c>
      <c r="AI406" s="70" t="s">
        <v>368</v>
      </c>
      <c r="AJ406" s="70" t="s">
        <v>149</v>
      </c>
      <c r="AK406" s="70">
        <v>2</v>
      </c>
      <c r="AL406" s="108" t="s">
        <v>6294</v>
      </c>
      <c r="AM406" t="e">
        <v>#N/A</v>
      </c>
      <c r="AN406" t="e">
        <f t="shared" si="150"/>
        <v>#N/A</v>
      </c>
      <c r="AP406" t="s">
        <v>8085</v>
      </c>
    </row>
    <row r="407" spans="1:42" ht="14.4" hidden="1" customHeight="1" x14ac:dyDescent="0.3">
      <c r="A407" s="59" t="str">
        <f t="shared" si="146"/>
        <v>PSH02-FMCG-CM-00</v>
      </c>
      <c r="B407" s="70" t="s">
        <v>1171</v>
      </c>
      <c r="C407" s="70" t="s">
        <v>3078</v>
      </c>
      <c r="D407" s="70" t="s">
        <v>2075</v>
      </c>
      <c r="E407" s="70" t="s">
        <v>143</v>
      </c>
      <c r="F407" s="70" t="s">
        <v>7621</v>
      </c>
      <c r="G407" s="70" t="s">
        <v>7622</v>
      </c>
      <c r="H407" s="70" t="s">
        <v>3235</v>
      </c>
      <c r="I407" s="59" t="s">
        <v>4899</v>
      </c>
      <c r="J407" s="70" t="s">
        <v>3236</v>
      </c>
      <c r="K407" s="59" t="s">
        <v>6362</v>
      </c>
      <c r="L407" s="70" t="str">
        <f t="shared" si="147"/>
        <v>0999901</v>
      </c>
      <c r="M407" s="82" t="s">
        <v>4686</v>
      </c>
      <c r="N407" s="70" t="s">
        <v>2687</v>
      </c>
      <c r="O407" s="59" t="s">
        <v>5593</v>
      </c>
      <c r="P407" s="59" t="str">
        <f>O407</f>
        <v>0999901</v>
      </c>
      <c r="Q407" s="163" t="str">
        <f t="shared" si="149"/>
        <v>0999901@gsfmcg.com</v>
      </c>
      <c r="R407" s="59" t="s">
        <v>5593</v>
      </c>
      <c r="S407" s="59" t="s">
        <v>6767</v>
      </c>
      <c r="T407" s="59" t="str">
        <f>V407</f>
        <v>FMCG Unmapped</v>
      </c>
      <c r="U407" s="70" t="s">
        <v>5878</v>
      </c>
      <c r="V407" s="70" t="s">
        <v>5921</v>
      </c>
      <c r="W407" s="70" t="str">
        <f t="shared" si="151"/>
        <v>PSH02 - CM - FMCG Unmapped</v>
      </c>
      <c r="X407" s="70" t="s">
        <v>149</v>
      </c>
      <c r="Y407" s="70" t="s">
        <v>774</v>
      </c>
      <c r="Z407" s="70" t="s">
        <v>774</v>
      </c>
      <c r="AA407" s="171" t="s">
        <v>774</v>
      </c>
      <c r="AB407" s="70" t="s">
        <v>774</v>
      </c>
      <c r="AC407" s="70" t="s">
        <v>2072</v>
      </c>
      <c r="AD407" s="70" t="s">
        <v>5293</v>
      </c>
      <c r="AE407" s="82" t="s">
        <v>1162</v>
      </c>
      <c r="AF407" s="70" t="s">
        <v>1171</v>
      </c>
      <c r="AG407" s="70" t="s">
        <v>1159</v>
      </c>
      <c r="AH407" s="70" t="s">
        <v>5877</v>
      </c>
      <c r="AI407" s="70" t="s">
        <v>5833</v>
      </c>
      <c r="AJ407" s="70" t="s">
        <v>149</v>
      </c>
      <c r="AK407" s="70">
        <v>0</v>
      </c>
      <c r="AL407" s="108" t="s">
        <v>5606</v>
      </c>
      <c r="AM407" t="s">
        <v>5593</v>
      </c>
      <c r="AN407" t="b">
        <f t="shared" si="150"/>
        <v>1</v>
      </c>
      <c r="AP407" t="s">
        <v>8085</v>
      </c>
    </row>
    <row r="408" spans="1:42" ht="14.4" hidden="1" customHeight="1" x14ac:dyDescent="0.3">
      <c r="A408" s="59" t="str">
        <f t="shared" si="146"/>
        <v>PSH02-FMCG-CM-01</v>
      </c>
      <c r="B408" s="70" t="s">
        <v>1171</v>
      </c>
      <c r="C408" s="70" t="s">
        <v>3078</v>
      </c>
      <c r="D408" s="70" t="s">
        <v>2075</v>
      </c>
      <c r="E408" s="70" t="s">
        <v>143</v>
      </c>
      <c r="F408" s="70" t="s">
        <v>7621</v>
      </c>
      <c r="G408" s="70" t="s">
        <v>7622</v>
      </c>
      <c r="H408" s="70" t="s">
        <v>3235</v>
      </c>
      <c r="I408" s="59" t="s">
        <v>4899</v>
      </c>
      <c r="J408" s="70" t="s">
        <v>3236</v>
      </c>
      <c r="K408" s="59" t="s">
        <v>6362</v>
      </c>
      <c r="L408" s="70" t="str">
        <f t="shared" si="147"/>
        <v>09999</v>
      </c>
      <c r="M408" s="82" t="s">
        <v>4686</v>
      </c>
      <c r="N408" s="70" t="s">
        <v>2687</v>
      </c>
      <c r="O408" s="59" t="s">
        <v>5594</v>
      </c>
      <c r="P408" s="59" t="str">
        <f>O407</f>
        <v>0999901</v>
      </c>
      <c r="Q408" s="163" t="str">
        <f t="shared" si="149"/>
        <v>09999@gsfmcg.com</v>
      </c>
      <c r="R408" s="59" t="s">
        <v>5594</v>
      </c>
      <c r="S408" s="59" t="s">
        <v>6769</v>
      </c>
      <c r="T408" s="59" t="str">
        <f>W408</f>
        <v>PSH02 - CM - Daniyal Hussain Mughal</v>
      </c>
      <c r="U408" s="70" t="s">
        <v>5877</v>
      </c>
      <c r="V408" s="70" t="s">
        <v>5833</v>
      </c>
      <c r="W408" s="70" t="str">
        <f>TRIM(CONCATENATE(K408," - ",AD408," - ",V408))</f>
        <v>PSH02 - CM - Daniyal Hussain Mughal</v>
      </c>
      <c r="X408" s="70" t="s">
        <v>149</v>
      </c>
      <c r="Y408" s="70" t="s">
        <v>774</v>
      </c>
      <c r="Z408" s="70" t="s">
        <v>6592</v>
      </c>
      <c r="AA408" s="171">
        <v>44819</v>
      </c>
      <c r="AB408" s="70" t="s">
        <v>774</v>
      </c>
      <c r="AC408" s="70" t="s">
        <v>2072</v>
      </c>
      <c r="AD408" s="70" t="s">
        <v>5293</v>
      </c>
      <c r="AE408" s="82" t="s">
        <v>3414</v>
      </c>
      <c r="AF408" s="70" t="s">
        <v>1171</v>
      </c>
      <c r="AG408" s="70" t="s">
        <v>1159</v>
      </c>
      <c r="AH408" s="70" t="s">
        <v>7619</v>
      </c>
      <c r="AI408" s="70" t="s">
        <v>368</v>
      </c>
      <c r="AJ408" s="70" t="s">
        <v>149</v>
      </c>
      <c r="AK408" s="70">
        <v>2</v>
      </c>
      <c r="AL408" s="108" t="s">
        <v>6294</v>
      </c>
      <c r="AM408" t="e">
        <v>#N/A</v>
      </c>
      <c r="AN408" t="e">
        <f t="shared" si="150"/>
        <v>#N/A</v>
      </c>
      <c r="AP408" t="s">
        <v>8085</v>
      </c>
    </row>
    <row r="409" spans="1:42" ht="14.4" hidden="1" customHeight="1" x14ac:dyDescent="0.3">
      <c r="A409" s="59" t="str">
        <f t="shared" si="146"/>
        <v>PSH03-FMCG01-TE-01</v>
      </c>
      <c r="B409" s="70" t="s">
        <v>1170</v>
      </c>
      <c r="C409" s="70" t="s">
        <v>1987</v>
      </c>
      <c r="D409" s="70" t="s">
        <v>2075</v>
      </c>
      <c r="E409" s="70" t="s">
        <v>143</v>
      </c>
      <c r="F409" s="70" t="s">
        <v>7621</v>
      </c>
      <c r="G409" s="70" t="s">
        <v>7622</v>
      </c>
      <c r="H409" s="70" t="s">
        <v>7762</v>
      </c>
      <c r="I409" s="59" t="s">
        <v>4899</v>
      </c>
      <c r="J409" s="70" t="s">
        <v>7763</v>
      </c>
      <c r="K409" s="59" t="s">
        <v>7764</v>
      </c>
      <c r="L409" s="70" t="str">
        <f t="shared" si="147"/>
        <v>0999902</v>
      </c>
      <c r="M409" s="82" t="s">
        <v>4686</v>
      </c>
      <c r="N409" s="70" t="s">
        <v>2687</v>
      </c>
      <c r="O409" s="59" t="s">
        <v>6731</v>
      </c>
      <c r="P409" s="59" t="str">
        <f>O409</f>
        <v>0999902</v>
      </c>
      <c r="Q409" s="163" t="str">
        <f t="shared" si="149"/>
        <v>0999902@gsfmcg.com</v>
      </c>
      <c r="R409" s="59" t="s">
        <v>5587</v>
      </c>
      <c r="S409" s="59" t="s">
        <v>8176</v>
      </c>
      <c r="T409" s="59" t="str">
        <f>V409</f>
        <v>Faizan Ali</v>
      </c>
      <c r="U409" s="70" t="s">
        <v>8784</v>
      </c>
      <c r="V409" s="70" t="s">
        <v>3230</v>
      </c>
      <c r="W409" s="70" t="str">
        <f>TRIM(CONCATENATE(K409," - ",AD409," - ",V409))</f>
        <v>PSH03 - TE - Faizan Ali</v>
      </c>
      <c r="X409" s="70" t="s">
        <v>149</v>
      </c>
      <c r="Y409" s="70" t="s">
        <v>774</v>
      </c>
      <c r="Z409" s="70" t="s">
        <v>774</v>
      </c>
      <c r="AA409" s="171" t="s">
        <v>774</v>
      </c>
      <c r="AB409" s="70" t="s">
        <v>774</v>
      </c>
      <c r="AC409" s="70" t="s">
        <v>1809</v>
      </c>
      <c r="AD409" s="70" t="s">
        <v>8137</v>
      </c>
      <c r="AE409" s="82" t="s">
        <v>1162</v>
      </c>
      <c r="AF409" s="70" t="s">
        <v>1171</v>
      </c>
      <c r="AG409" s="70" t="s">
        <v>1159</v>
      </c>
      <c r="AH409" s="70" t="s">
        <v>7619</v>
      </c>
      <c r="AI409" s="70" t="s">
        <v>368</v>
      </c>
      <c r="AJ409" s="70" t="s">
        <v>149</v>
      </c>
      <c r="AK409" s="70">
        <v>2</v>
      </c>
      <c r="AL409" s="108" t="s">
        <v>8142</v>
      </c>
      <c r="AN409" t="b">
        <f t="shared" si="150"/>
        <v>0</v>
      </c>
      <c r="AP409" t="s">
        <v>8085</v>
      </c>
    </row>
    <row r="410" spans="1:42" ht="14.4" hidden="1" customHeight="1" x14ac:dyDescent="0.3">
      <c r="A410" s="59" t="str">
        <f t="shared" si="146"/>
        <v>NTH-E-FMCG-RSM-00</v>
      </c>
      <c r="B410" s="70" t="s">
        <v>1171</v>
      </c>
      <c r="C410" s="70" t="s">
        <v>3078</v>
      </c>
      <c r="D410" s="70" t="s">
        <v>2075</v>
      </c>
      <c r="E410" s="70" t="s">
        <v>143</v>
      </c>
      <c r="F410" s="70" t="s">
        <v>7621</v>
      </c>
      <c r="G410" s="70" t="s">
        <v>7622</v>
      </c>
      <c r="H410" s="70" t="s">
        <v>2866</v>
      </c>
      <c r="I410" s="59" t="s">
        <v>4899</v>
      </c>
      <c r="J410" s="70" t="s">
        <v>2861</v>
      </c>
      <c r="K410" s="59" t="s">
        <v>6363</v>
      </c>
      <c r="L410" s="99" t="str">
        <f t="shared" si="147"/>
        <v>0112401</v>
      </c>
      <c r="M410" s="82" t="s">
        <v>4686</v>
      </c>
      <c r="N410" s="70" t="s">
        <v>2687</v>
      </c>
      <c r="O410" s="59" t="s">
        <v>8084</v>
      </c>
      <c r="P410" s="59" t="str">
        <f>O410</f>
        <v>0112401</v>
      </c>
      <c r="Q410" s="163" t="str">
        <f t="shared" ref="Q410:Q411" si="152">CONCATENATE(O410,"@gsfmcg.com")</f>
        <v>0112401@gsfmcg.com</v>
      </c>
      <c r="R410" s="99" t="s">
        <v>3414</v>
      </c>
      <c r="S410" s="70" t="s">
        <v>7620</v>
      </c>
      <c r="T410" s="59" t="str">
        <f>W410</f>
        <v>NTH-E - RSM - FMCG Unmapped</v>
      </c>
      <c r="U410" s="70" t="s">
        <v>7620</v>
      </c>
      <c r="V410" s="70" t="s">
        <v>5921</v>
      </c>
      <c r="W410" s="70" t="str">
        <f>TRIM(CONCATENATE(G410," - ",AD410," - ",V410))</f>
        <v>NTH-E - RSM - FMCG Unmapped</v>
      </c>
      <c r="X410" s="70" t="s">
        <v>149</v>
      </c>
      <c r="Y410" s="70" t="s">
        <v>774</v>
      </c>
      <c r="Z410" s="70" t="s">
        <v>774</v>
      </c>
      <c r="AA410" s="171" t="s">
        <v>774</v>
      </c>
      <c r="AB410" s="70" t="s">
        <v>774</v>
      </c>
      <c r="AC410" s="70" t="s">
        <v>1806</v>
      </c>
      <c r="AD410" s="70" t="s">
        <v>1146</v>
      </c>
      <c r="AE410" s="82" t="s">
        <v>2488</v>
      </c>
      <c r="AF410" s="70" t="s">
        <v>1171</v>
      </c>
      <c r="AG410" s="70" t="s">
        <v>1159</v>
      </c>
      <c r="AH410" s="70" t="s">
        <v>7619</v>
      </c>
      <c r="AI410" s="70" t="s">
        <v>368</v>
      </c>
      <c r="AJ410" s="70" t="s">
        <v>149</v>
      </c>
      <c r="AK410" s="81">
        <v>0</v>
      </c>
      <c r="AL410" s="108" t="s">
        <v>5606</v>
      </c>
      <c r="AM410" t="e">
        <v>#N/A</v>
      </c>
      <c r="AN410" t="e">
        <f t="shared" si="150"/>
        <v>#N/A</v>
      </c>
    </row>
    <row r="411" spans="1:42" ht="14.4" hidden="1" customHeight="1" x14ac:dyDescent="0.3">
      <c r="A411" s="59" t="str">
        <f t="shared" si="146"/>
        <v>NTH-E-FMCG-RSM-01</v>
      </c>
      <c r="B411" s="70" t="s">
        <v>1171</v>
      </c>
      <c r="C411" s="70" t="s">
        <v>3078</v>
      </c>
      <c r="D411" s="70" t="s">
        <v>2075</v>
      </c>
      <c r="E411" s="70" t="s">
        <v>143</v>
      </c>
      <c r="F411" s="70" t="s">
        <v>7621</v>
      </c>
      <c r="G411" s="70" t="s">
        <v>7622</v>
      </c>
      <c r="H411" s="70" t="s">
        <v>2866</v>
      </c>
      <c r="I411" s="59" t="s">
        <v>4899</v>
      </c>
      <c r="J411" s="70" t="s">
        <v>2861</v>
      </c>
      <c r="K411" s="59" t="s">
        <v>6363</v>
      </c>
      <c r="L411" s="99" t="s">
        <v>1140</v>
      </c>
      <c r="M411" s="82" t="s">
        <v>4686</v>
      </c>
      <c r="N411" s="70" t="s">
        <v>2687</v>
      </c>
      <c r="O411" s="59" t="s">
        <v>3414</v>
      </c>
      <c r="P411" s="59" t="str">
        <f>O410</f>
        <v>0112401</v>
      </c>
      <c r="Q411" s="163" t="str">
        <f t="shared" si="152"/>
        <v>02@gsfmcg.com</v>
      </c>
      <c r="R411" s="99" t="s">
        <v>3414</v>
      </c>
      <c r="S411" s="59" t="s">
        <v>7619</v>
      </c>
      <c r="T411" s="59" t="str">
        <f>V411</f>
        <v>Sajid Maqbool</v>
      </c>
      <c r="U411" s="70" t="s">
        <v>7619</v>
      </c>
      <c r="V411" s="70" t="s">
        <v>368</v>
      </c>
      <c r="W411" s="70" t="str">
        <f t="shared" ref="W411" si="153">TRIM(CONCATENATE(G411," - ",AD411," - ",V411))</f>
        <v>NTH-E - RSM - Sajid Maqbool</v>
      </c>
      <c r="X411" s="70" t="s">
        <v>149</v>
      </c>
      <c r="Y411" s="70" t="s">
        <v>774</v>
      </c>
      <c r="Z411" s="70" t="s">
        <v>774</v>
      </c>
      <c r="AA411" s="171" t="s">
        <v>774</v>
      </c>
      <c r="AB411" s="70" t="s">
        <v>774</v>
      </c>
      <c r="AC411" s="70" t="s">
        <v>1806</v>
      </c>
      <c r="AD411" s="70" t="s">
        <v>1146</v>
      </c>
      <c r="AE411" s="82" t="s">
        <v>2488</v>
      </c>
      <c r="AF411" s="70" t="s">
        <v>1171</v>
      </c>
      <c r="AG411" s="70" t="s">
        <v>1159</v>
      </c>
      <c r="AH411" s="70" t="s">
        <v>3279</v>
      </c>
      <c r="AI411" s="70" t="s">
        <v>645</v>
      </c>
      <c r="AJ411" s="70" t="s">
        <v>65</v>
      </c>
      <c r="AK411" s="81">
        <v>3</v>
      </c>
      <c r="AL411" s="108" t="s">
        <v>6294</v>
      </c>
      <c r="AM411" t="s">
        <v>3414</v>
      </c>
      <c r="AN411" t="b">
        <f t="shared" ref="AN411" si="154">AM411=O411</f>
        <v>1</v>
      </c>
    </row>
    <row r="412" spans="1:42" ht="14.4" hidden="1" customHeight="1" x14ac:dyDescent="0.3">
      <c r="A412" s="59" t="str">
        <f t="shared" si="146"/>
        <v>ABT01-FMCG01-SPO-01</v>
      </c>
      <c r="B412" s="70" t="s">
        <v>1170</v>
      </c>
      <c r="C412" s="70" t="s">
        <v>1987</v>
      </c>
      <c r="D412" s="70" t="s">
        <v>2069</v>
      </c>
      <c r="E412" s="70" t="s">
        <v>143</v>
      </c>
      <c r="F412" s="70" t="s">
        <v>8785</v>
      </c>
      <c r="G412" s="70" t="s">
        <v>8786</v>
      </c>
      <c r="H412" s="70" t="s">
        <v>1809</v>
      </c>
      <c r="I412" s="70" t="s">
        <v>4899</v>
      </c>
      <c r="J412" s="70" t="s">
        <v>3073</v>
      </c>
      <c r="K412" s="59" t="s">
        <v>6374</v>
      </c>
      <c r="L412" s="70" t="str">
        <f t="shared" ref="L412:L423" si="155">O412</f>
        <v>0212005</v>
      </c>
      <c r="M412" s="82" t="s">
        <v>4686</v>
      </c>
      <c r="N412" s="70" t="s">
        <v>2687</v>
      </c>
      <c r="O412" s="82" t="s">
        <v>2582</v>
      </c>
      <c r="P412" s="59" t="str">
        <f>O412</f>
        <v>0212005</v>
      </c>
      <c r="Q412" s="163" t="str">
        <f t="shared" ref="Q412:Q423" si="156">CONCATENATE(O412,"@gsfmcg.com")</f>
        <v>0212005@gsfmcg.com</v>
      </c>
      <c r="R412" s="59" t="s">
        <v>2581</v>
      </c>
      <c r="S412" s="59" t="s">
        <v>3319</v>
      </c>
      <c r="T412" s="59" t="str">
        <f>TRIM(CONCATENATE(V412," (",S412,")"))</f>
        <v>Shairaz Ahmed (ABT-01)</v>
      </c>
      <c r="U412" s="70" t="s">
        <v>3037</v>
      </c>
      <c r="V412" s="70" t="s">
        <v>7715</v>
      </c>
      <c r="W412" s="70" t="str">
        <f>TRIM(CONCATENATE(K412," - ",AD412," - ",V412))</f>
        <v>ABT01 - SPO - Shairaz Ahmed</v>
      </c>
      <c r="X412" s="70" t="s">
        <v>4304</v>
      </c>
      <c r="Y412" s="70" t="s">
        <v>6311</v>
      </c>
      <c r="Z412" s="70" t="s">
        <v>774</v>
      </c>
      <c r="AA412" s="171" t="s">
        <v>774</v>
      </c>
      <c r="AB412" s="70" t="s">
        <v>774</v>
      </c>
      <c r="AC412" s="70" t="s">
        <v>1171</v>
      </c>
      <c r="AD412" s="70" t="s">
        <v>163</v>
      </c>
      <c r="AE412" s="82" t="s">
        <v>1162</v>
      </c>
      <c r="AF412" s="70" t="s">
        <v>1171</v>
      </c>
      <c r="AG412" s="70" t="s">
        <v>1159</v>
      </c>
      <c r="AH412" s="70" t="s">
        <v>3079</v>
      </c>
      <c r="AI412" s="70" t="s">
        <v>8791</v>
      </c>
      <c r="AJ412" s="70" t="s">
        <v>149</v>
      </c>
      <c r="AK412" s="70">
        <v>1</v>
      </c>
      <c r="AL412" s="108" t="s">
        <v>6293</v>
      </c>
      <c r="AM412" t="e">
        <v>#N/A</v>
      </c>
      <c r="AN412" t="e">
        <f t="shared" ref="AN412:AN423" si="157">AM412=O412</f>
        <v>#N/A</v>
      </c>
    </row>
    <row r="413" spans="1:42" ht="14.4" hidden="1" customHeight="1" x14ac:dyDescent="0.3">
      <c r="A413" s="59" t="str">
        <f t="shared" si="146"/>
        <v>ABT01-FMCG01-SPO-02</v>
      </c>
      <c r="B413" s="70" t="s">
        <v>1170</v>
      </c>
      <c r="C413" s="70" t="s">
        <v>1987</v>
      </c>
      <c r="D413" s="70" t="s">
        <v>2069</v>
      </c>
      <c r="E413" s="70" t="s">
        <v>143</v>
      </c>
      <c r="F413" s="70" t="s">
        <v>8785</v>
      </c>
      <c r="G413" s="70" t="s">
        <v>8786</v>
      </c>
      <c r="H413" s="70" t="s">
        <v>1809</v>
      </c>
      <c r="I413" s="70" t="s">
        <v>4899</v>
      </c>
      <c r="J413" s="70" t="s">
        <v>3073</v>
      </c>
      <c r="K413" s="59" t="s">
        <v>6374</v>
      </c>
      <c r="L413" s="70" t="str">
        <f t="shared" si="155"/>
        <v>0212004</v>
      </c>
      <c r="M413" s="82" t="s">
        <v>4686</v>
      </c>
      <c r="N413" s="70" t="s">
        <v>2687</v>
      </c>
      <c r="O413" s="82" t="s">
        <v>2581</v>
      </c>
      <c r="P413" s="59" t="str">
        <f>O413</f>
        <v>0212004</v>
      </c>
      <c r="Q413" s="163" t="str">
        <f t="shared" si="156"/>
        <v>0212004@gsfmcg.com</v>
      </c>
      <c r="R413" s="59" t="s">
        <v>2581</v>
      </c>
      <c r="S413" s="59" t="s">
        <v>3320</v>
      </c>
      <c r="T413" s="59" t="str">
        <f>TRIM(CONCATENATE(V413," (",S413,")"))</f>
        <v>Sy. Abrar Hussain Shah (ABT-02)</v>
      </c>
      <c r="U413" s="70" t="s">
        <v>3038</v>
      </c>
      <c r="V413" s="70" t="s">
        <v>8789</v>
      </c>
      <c r="W413" s="70" t="str">
        <f>TRIM(CONCATENATE(K413," - ",AD413," - ",V413))</f>
        <v>ABT01 - SPO - Sy. Abrar Hussain Shah</v>
      </c>
      <c r="X413" s="70" t="s">
        <v>1029</v>
      </c>
      <c r="Y413" s="70" t="s">
        <v>6311</v>
      </c>
      <c r="Z413" s="70" t="s">
        <v>774</v>
      </c>
      <c r="AA413" s="171" t="s">
        <v>774</v>
      </c>
      <c r="AB413" s="70" t="s">
        <v>774</v>
      </c>
      <c r="AC413" s="70" t="s">
        <v>1171</v>
      </c>
      <c r="AD413" s="70" t="s">
        <v>163</v>
      </c>
      <c r="AE413" s="82" t="s">
        <v>1162</v>
      </c>
      <c r="AF413" s="70" t="s">
        <v>1171</v>
      </c>
      <c r="AG413" s="70" t="s">
        <v>1159</v>
      </c>
      <c r="AH413" s="70" t="s">
        <v>3079</v>
      </c>
      <c r="AI413" s="70" t="s">
        <v>8791</v>
      </c>
      <c r="AJ413" s="70" t="s">
        <v>149</v>
      </c>
      <c r="AK413" s="70">
        <v>1</v>
      </c>
      <c r="AL413" s="108" t="s">
        <v>6293</v>
      </c>
      <c r="AM413" t="e">
        <v>#N/A</v>
      </c>
      <c r="AN413" t="e">
        <f t="shared" si="157"/>
        <v>#N/A</v>
      </c>
    </row>
    <row r="414" spans="1:42" ht="14.4" hidden="1" customHeight="1" x14ac:dyDescent="0.3">
      <c r="A414" s="59" t="str">
        <f t="shared" si="146"/>
        <v>ABT01-FMCG02-SPO-01</v>
      </c>
      <c r="B414" s="70" t="s">
        <v>1195</v>
      </c>
      <c r="C414" s="70" t="s">
        <v>1988</v>
      </c>
      <c r="D414" s="70" t="s">
        <v>2069</v>
      </c>
      <c r="E414" s="70" t="s">
        <v>143</v>
      </c>
      <c r="F414" s="70" t="s">
        <v>8785</v>
      </c>
      <c r="G414" s="70" t="s">
        <v>8786</v>
      </c>
      <c r="H414" s="70" t="s">
        <v>1809</v>
      </c>
      <c r="I414" s="70" t="s">
        <v>4899</v>
      </c>
      <c r="J414" s="70" t="s">
        <v>3073</v>
      </c>
      <c r="K414" s="59" t="s">
        <v>6374</v>
      </c>
      <c r="L414" s="70" t="str">
        <f t="shared" si="155"/>
        <v>0226003</v>
      </c>
      <c r="M414" s="82" t="s">
        <v>4686</v>
      </c>
      <c r="N414" s="70" t="s">
        <v>2687</v>
      </c>
      <c r="O414" s="82" t="s">
        <v>2635</v>
      </c>
      <c r="P414" s="59" t="str">
        <f>O414</f>
        <v>0226003</v>
      </c>
      <c r="Q414" s="163" t="str">
        <f t="shared" si="156"/>
        <v>0226003@gsfmcg.com</v>
      </c>
      <c r="R414" s="59" t="s">
        <v>2581</v>
      </c>
      <c r="S414" s="59" t="s">
        <v>3321</v>
      </c>
      <c r="T414" s="59" t="str">
        <f>TRIM(CONCATENATE(V414," (",S414,")"))</f>
        <v>Saad Rehmna (T-ABT-01)</v>
      </c>
      <c r="U414" s="70" t="s">
        <v>3039</v>
      </c>
      <c r="V414" s="70" t="s">
        <v>8790</v>
      </c>
      <c r="W414" s="70" t="str">
        <f>TRIM(CONCATENATE(K414," - ",AD414," - ",V414))</f>
        <v>ABT01 - SPO - Saad Rehmna</v>
      </c>
      <c r="X414" s="70" t="s">
        <v>8792</v>
      </c>
      <c r="Y414" s="70" t="s">
        <v>6311</v>
      </c>
      <c r="Z414" s="70" t="s">
        <v>774</v>
      </c>
      <c r="AA414" s="171" t="s">
        <v>774</v>
      </c>
      <c r="AB414" s="70" t="s">
        <v>774</v>
      </c>
      <c r="AC414" s="70" t="s">
        <v>1171</v>
      </c>
      <c r="AD414" s="70" t="s">
        <v>163</v>
      </c>
      <c r="AE414" s="82" t="s">
        <v>1162</v>
      </c>
      <c r="AF414" s="70" t="s">
        <v>1171</v>
      </c>
      <c r="AG414" s="70" t="s">
        <v>1159</v>
      </c>
      <c r="AH414" s="70" t="s">
        <v>3079</v>
      </c>
      <c r="AI414" s="70" t="s">
        <v>8791</v>
      </c>
      <c r="AJ414" s="70" t="s">
        <v>149</v>
      </c>
      <c r="AK414" s="70">
        <v>1</v>
      </c>
      <c r="AL414" s="108" t="s">
        <v>6293</v>
      </c>
      <c r="AM414" t="e">
        <v>#N/A</v>
      </c>
      <c r="AN414" t="e">
        <f t="shared" si="157"/>
        <v>#N/A</v>
      </c>
    </row>
    <row r="415" spans="1:42" ht="14.4" hidden="1" customHeight="1" x14ac:dyDescent="0.3">
      <c r="A415" s="59" t="str">
        <f t="shared" si="146"/>
        <v>ABT01-FMCG02-SPO-02</v>
      </c>
      <c r="B415" s="70" t="s">
        <v>1195</v>
      </c>
      <c r="C415" s="70" t="s">
        <v>1988</v>
      </c>
      <c r="D415" s="70" t="s">
        <v>2069</v>
      </c>
      <c r="E415" s="70" t="s">
        <v>143</v>
      </c>
      <c r="F415" s="70" t="s">
        <v>8785</v>
      </c>
      <c r="G415" s="70" t="s">
        <v>8786</v>
      </c>
      <c r="H415" s="70" t="s">
        <v>1809</v>
      </c>
      <c r="I415" s="70" t="s">
        <v>4899</v>
      </c>
      <c r="J415" s="70" t="s">
        <v>3073</v>
      </c>
      <c r="K415" s="59" t="s">
        <v>6374</v>
      </c>
      <c r="L415" s="70" t="str">
        <f t="shared" si="155"/>
        <v>0226004</v>
      </c>
      <c r="M415" s="82" t="s">
        <v>4686</v>
      </c>
      <c r="N415" s="70" t="s">
        <v>2687</v>
      </c>
      <c r="O415" s="82" t="s">
        <v>2636</v>
      </c>
      <c r="P415" s="59" t="str">
        <f>O415</f>
        <v>0226004</v>
      </c>
      <c r="Q415" s="163" t="str">
        <f t="shared" si="156"/>
        <v>0226004@gsfmcg.com</v>
      </c>
      <c r="R415" s="59" t="s">
        <v>2581</v>
      </c>
      <c r="S415" s="59" t="s">
        <v>3322</v>
      </c>
      <c r="T415" s="59" t="str">
        <f>TRIM(CONCATENATE(V415," (",S415,")"))</f>
        <v>Amir Khan (T-ABT-02)</v>
      </c>
      <c r="U415" s="70" t="s">
        <v>3040</v>
      </c>
      <c r="V415" s="70" t="s">
        <v>8282</v>
      </c>
      <c r="W415" s="70" t="str">
        <f>TRIM(CONCATENATE(K415," - ",AD415," - ",V415))</f>
        <v>ABT01 - SPO - Amir Khan</v>
      </c>
      <c r="X415" s="70" t="s">
        <v>1029</v>
      </c>
      <c r="Y415" s="70" t="s">
        <v>6311</v>
      </c>
      <c r="Z415" s="70" t="s">
        <v>774</v>
      </c>
      <c r="AA415" s="171" t="s">
        <v>774</v>
      </c>
      <c r="AB415" s="70" t="s">
        <v>774</v>
      </c>
      <c r="AC415" s="70" t="s">
        <v>1171</v>
      </c>
      <c r="AD415" s="70" t="s">
        <v>163</v>
      </c>
      <c r="AE415" s="82" t="s">
        <v>1162</v>
      </c>
      <c r="AF415" s="70" t="s">
        <v>1171</v>
      </c>
      <c r="AG415" s="70" t="s">
        <v>1159</v>
      </c>
      <c r="AH415" s="70" t="s">
        <v>3079</v>
      </c>
      <c r="AI415" s="70" t="s">
        <v>8791</v>
      </c>
      <c r="AJ415" s="70" t="s">
        <v>149</v>
      </c>
      <c r="AK415" s="70">
        <v>1</v>
      </c>
      <c r="AL415" s="108" t="s">
        <v>6293</v>
      </c>
      <c r="AM415" t="e">
        <v>#N/A</v>
      </c>
      <c r="AN415" t="e">
        <f t="shared" si="157"/>
        <v>#N/A</v>
      </c>
    </row>
    <row r="416" spans="1:42" ht="14.4" hidden="1" customHeight="1" x14ac:dyDescent="0.3">
      <c r="A416" s="59" t="str">
        <f t="shared" si="146"/>
        <v>ABT01-FMCG-SPO-00</v>
      </c>
      <c r="B416" s="70" t="s">
        <v>1171</v>
      </c>
      <c r="C416" s="70" t="s">
        <v>3078</v>
      </c>
      <c r="D416" s="70" t="s">
        <v>2069</v>
      </c>
      <c r="E416" s="70" t="s">
        <v>143</v>
      </c>
      <c r="F416" s="70" t="s">
        <v>8785</v>
      </c>
      <c r="G416" s="70" t="s">
        <v>8786</v>
      </c>
      <c r="H416" s="70" t="s">
        <v>1809</v>
      </c>
      <c r="I416" s="70" t="s">
        <v>4899</v>
      </c>
      <c r="J416" s="70" t="s">
        <v>3073</v>
      </c>
      <c r="K416" s="59" t="s">
        <v>6374</v>
      </c>
      <c r="L416" s="70" t="str">
        <f t="shared" si="155"/>
        <v>0212006</v>
      </c>
      <c r="M416" s="82" t="s">
        <v>4686</v>
      </c>
      <c r="N416" s="70" t="s">
        <v>2687</v>
      </c>
      <c r="O416" s="59" t="s">
        <v>3428</v>
      </c>
      <c r="P416" s="59" t="str">
        <f>O416</f>
        <v>0212006</v>
      </c>
      <c r="Q416" s="163" t="str">
        <f t="shared" si="156"/>
        <v>0212006@gsfmcg.com</v>
      </c>
      <c r="R416" s="59" t="s">
        <v>3428</v>
      </c>
      <c r="S416" s="59" t="s">
        <v>5238</v>
      </c>
      <c r="T416" s="59" t="str">
        <f>TRIM(CONCATENATE(W416))</f>
        <v>ABT01 - FMCG Unmapped</v>
      </c>
      <c r="U416" s="70" t="s">
        <v>3382</v>
      </c>
      <c r="V416" s="70" t="s">
        <v>5921</v>
      </c>
      <c r="W416" s="70" t="str">
        <f>TRIM(CONCATENATE(K416," - ",V416))</f>
        <v>ABT01 - FMCG Unmapped</v>
      </c>
      <c r="X416" s="70" t="s">
        <v>1029</v>
      </c>
      <c r="Y416" s="70" t="s">
        <v>774</v>
      </c>
      <c r="Z416" s="70" t="s">
        <v>774</v>
      </c>
      <c r="AA416" s="171" t="s">
        <v>774</v>
      </c>
      <c r="AB416" s="70" t="s">
        <v>774</v>
      </c>
      <c r="AC416" s="70" t="s">
        <v>1171</v>
      </c>
      <c r="AD416" s="70" t="s">
        <v>163</v>
      </c>
      <c r="AE416" s="82" t="s">
        <v>1162</v>
      </c>
      <c r="AF416" s="70" t="s">
        <v>1171</v>
      </c>
      <c r="AG416" s="70" t="s">
        <v>1159</v>
      </c>
      <c r="AH416" s="70" t="s">
        <v>3079</v>
      </c>
      <c r="AI416" s="70" t="s">
        <v>8791</v>
      </c>
      <c r="AJ416" s="70" t="s">
        <v>149</v>
      </c>
      <c r="AK416" s="70">
        <v>0</v>
      </c>
      <c r="AL416" s="108" t="s">
        <v>5606</v>
      </c>
      <c r="AM416" t="s">
        <v>3428</v>
      </c>
      <c r="AN416" t="b">
        <f t="shared" si="157"/>
        <v>1</v>
      </c>
      <c r="AP416" t="s">
        <v>8085</v>
      </c>
    </row>
    <row r="417" spans="1:42" ht="14.4" hidden="1" customHeight="1" x14ac:dyDescent="0.3">
      <c r="A417" s="59" t="str">
        <f t="shared" si="146"/>
        <v>ABT01-FMCG-ASM-01</v>
      </c>
      <c r="B417" s="70" t="s">
        <v>1171</v>
      </c>
      <c r="C417" s="70" t="s">
        <v>3078</v>
      </c>
      <c r="D417" s="70" t="s">
        <v>2069</v>
      </c>
      <c r="E417" s="70" t="s">
        <v>143</v>
      </c>
      <c r="F417" s="70" t="s">
        <v>8785</v>
      </c>
      <c r="G417" s="70" t="s">
        <v>8786</v>
      </c>
      <c r="H417" s="70" t="s">
        <v>1809</v>
      </c>
      <c r="I417" s="70" t="s">
        <v>4899</v>
      </c>
      <c r="J417" s="70" t="s">
        <v>3073</v>
      </c>
      <c r="K417" s="59" t="s">
        <v>6374</v>
      </c>
      <c r="L417" s="70" t="str">
        <f t="shared" si="155"/>
        <v>02260</v>
      </c>
      <c r="M417" s="82" t="s">
        <v>4686</v>
      </c>
      <c r="N417" s="70" t="s">
        <v>2687</v>
      </c>
      <c r="O417" s="59" t="s">
        <v>2774</v>
      </c>
      <c r="P417" s="59" t="str">
        <f>O416</f>
        <v>0212006</v>
      </c>
      <c r="Q417" s="163" t="str">
        <f t="shared" si="156"/>
        <v>02260@gsfmcg.com</v>
      </c>
      <c r="R417" s="59" t="s">
        <v>2774</v>
      </c>
      <c r="S417" s="59" t="s">
        <v>7826</v>
      </c>
      <c r="T417" s="59" t="str">
        <f>V417</f>
        <v>Sardar Waris Ayub</v>
      </c>
      <c r="U417" s="70" t="s">
        <v>3079</v>
      </c>
      <c r="V417" s="70" t="s">
        <v>8791</v>
      </c>
      <c r="W417" s="70" t="str">
        <f>TRIM(CONCATENATE(K417," - ",AD417," - ",V417))</f>
        <v>ABT01 - ASM - Sardar Waris Ayub</v>
      </c>
      <c r="X417" s="70" t="s">
        <v>149</v>
      </c>
      <c r="Y417" s="70" t="s">
        <v>774</v>
      </c>
      <c r="Z417" s="70" t="s">
        <v>6316</v>
      </c>
      <c r="AA417" s="171">
        <v>43721</v>
      </c>
      <c r="AB417" s="70" t="s">
        <v>774</v>
      </c>
      <c r="AC417" s="70" t="s">
        <v>1219</v>
      </c>
      <c r="AD417" s="70" t="s">
        <v>1028</v>
      </c>
      <c r="AE417" s="82" t="s">
        <v>3414</v>
      </c>
      <c r="AF417" s="70" t="s">
        <v>1171</v>
      </c>
      <c r="AG417" s="70" t="s">
        <v>1159</v>
      </c>
      <c r="AH417" s="70" t="s">
        <v>8788</v>
      </c>
      <c r="AI417" s="70" t="s">
        <v>262</v>
      </c>
      <c r="AJ417" s="70" t="s">
        <v>263</v>
      </c>
      <c r="AK417" s="70">
        <v>2</v>
      </c>
      <c r="AL417" s="108" t="s">
        <v>6294</v>
      </c>
      <c r="AM417" t="e">
        <v>#N/A</v>
      </c>
      <c r="AN417" t="e">
        <f t="shared" si="157"/>
        <v>#N/A</v>
      </c>
      <c r="AP417" t="s">
        <v>8085</v>
      </c>
    </row>
    <row r="418" spans="1:42" ht="14.4" hidden="1" customHeight="1" x14ac:dyDescent="0.3">
      <c r="A418" s="59" t="str">
        <f t="shared" si="146"/>
        <v>MDN01-FMCG01-SPO-01</v>
      </c>
      <c r="B418" s="70" t="s">
        <v>1170</v>
      </c>
      <c r="C418" s="70" t="s">
        <v>1987</v>
      </c>
      <c r="D418" s="70" t="s">
        <v>2069</v>
      </c>
      <c r="E418" s="70" t="s">
        <v>143</v>
      </c>
      <c r="F418" s="70" t="s">
        <v>8785</v>
      </c>
      <c r="G418" s="70" t="s">
        <v>8786</v>
      </c>
      <c r="H418" s="70" t="s">
        <v>7775</v>
      </c>
      <c r="I418" s="59" t="s">
        <v>4899</v>
      </c>
      <c r="J418" s="70" t="s">
        <v>7774</v>
      </c>
      <c r="K418" s="59" t="s">
        <v>7776</v>
      </c>
      <c r="L418" s="70" t="str">
        <f t="shared" si="155"/>
        <v>0112201</v>
      </c>
      <c r="M418" s="82" t="s">
        <v>4686</v>
      </c>
      <c r="N418" s="70" t="s">
        <v>2687</v>
      </c>
      <c r="O418" s="59" t="s">
        <v>8076</v>
      </c>
      <c r="P418" s="59" t="str">
        <f t="shared" ref="P418:P422" si="158">O418</f>
        <v>0112201</v>
      </c>
      <c r="Q418" s="163" t="str">
        <f t="shared" si="156"/>
        <v>0112201@gsfmcg.com</v>
      </c>
      <c r="R418" s="59" t="s">
        <v>2618</v>
      </c>
      <c r="S418" s="59" t="s">
        <v>406</v>
      </c>
      <c r="T418" s="59" t="str">
        <f>TRIM(CONCATENATE(V418," (",S418,")"))</f>
        <v>M. Arif Khan (MDN-01)</v>
      </c>
      <c r="U418" s="70" t="s">
        <v>7785</v>
      </c>
      <c r="V418" s="70" t="s">
        <v>5280</v>
      </c>
      <c r="W418" s="70" t="str">
        <f>TRIM(CONCATENATE(K418," - ",AD418," - ",V418))</f>
        <v>MDN01 - SPO - M. Arif Khan</v>
      </c>
      <c r="X418" s="70" t="s">
        <v>150</v>
      </c>
      <c r="Y418" s="70" t="s">
        <v>6298</v>
      </c>
      <c r="Z418" s="70" t="s">
        <v>774</v>
      </c>
      <c r="AA418" s="171">
        <v>45108</v>
      </c>
      <c r="AB418" s="70" t="s">
        <v>774</v>
      </c>
      <c r="AC418" s="70" t="s">
        <v>1171</v>
      </c>
      <c r="AD418" s="70" t="s">
        <v>163</v>
      </c>
      <c r="AE418" s="82" t="s">
        <v>1162</v>
      </c>
      <c r="AF418" s="70" t="s">
        <v>1171</v>
      </c>
      <c r="AG418" s="70" t="s">
        <v>1159</v>
      </c>
      <c r="AH418" s="70" t="s">
        <v>7790</v>
      </c>
      <c r="AI418" s="70" t="s">
        <v>7782</v>
      </c>
      <c r="AJ418" s="70" t="s">
        <v>150</v>
      </c>
      <c r="AK418" s="70">
        <v>1</v>
      </c>
      <c r="AL418" s="108" t="s">
        <v>6293</v>
      </c>
      <c r="AM418" t="e">
        <v>#N/A</v>
      </c>
      <c r="AN418" t="e">
        <f t="shared" si="157"/>
        <v>#N/A</v>
      </c>
    </row>
    <row r="419" spans="1:42" ht="14.4" hidden="1" customHeight="1" x14ac:dyDescent="0.3">
      <c r="A419" s="59" t="str">
        <f t="shared" si="146"/>
        <v>MDN01-FMCG01-SPO-02</v>
      </c>
      <c r="B419" s="70" t="s">
        <v>1170</v>
      </c>
      <c r="C419" s="70" t="s">
        <v>1987</v>
      </c>
      <c r="D419" s="70" t="s">
        <v>2069</v>
      </c>
      <c r="E419" s="70" t="s">
        <v>143</v>
      </c>
      <c r="F419" s="70" t="s">
        <v>8785</v>
      </c>
      <c r="G419" s="70" t="s">
        <v>8786</v>
      </c>
      <c r="H419" s="70" t="s">
        <v>7775</v>
      </c>
      <c r="I419" s="59" t="s">
        <v>4899</v>
      </c>
      <c r="J419" s="70" t="s">
        <v>7774</v>
      </c>
      <c r="K419" s="59" t="s">
        <v>7776</v>
      </c>
      <c r="L419" s="70" t="str">
        <f t="shared" si="155"/>
        <v>0112202</v>
      </c>
      <c r="M419" s="82" t="s">
        <v>4686</v>
      </c>
      <c r="N419" s="70" t="s">
        <v>2687</v>
      </c>
      <c r="O419" s="59" t="s">
        <v>8077</v>
      </c>
      <c r="P419" s="59" t="str">
        <f t="shared" si="158"/>
        <v>0112202</v>
      </c>
      <c r="Q419" s="163" t="str">
        <f t="shared" si="156"/>
        <v>0112202@gsfmcg.com</v>
      </c>
      <c r="R419" s="59" t="s">
        <v>2617</v>
      </c>
      <c r="S419" s="59" t="s">
        <v>409</v>
      </c>
      <c r="T419" s="59" t="str">
        <f>TRIM(CONCATENATE(V419," (",S419,")"))</f>
        <v>Kamran Khan (MDN-02)</v>
      </c>
      <c r="U419" s="70" t="s">
        <v>7786</v>
      </c>
      <c r="V419" s="70" t="s">
        <v>8781</v>
      </c>
      <c r="W419" s="70" t="str">
        <f>TRIM(CONCATENATE(K419," - ",AD419," - ",V419))</f>
        <v>MDN01 - SPO - Kamran Khan</v>
      </c>
      <c r="X419" s="70" t="s">
        <v>412</v>
      </c>
      <c r="Y419" s="70" t="s">
        <v>6298</v>
      </c>
      <c r="Z419" s="70" t="s">
        <v>774</v>
      </c>
      <c r="AA419" s="171" t="s">
        <v>774</v>
      </c>
      <c r="AB419" s="70" t="s">
        <v>774</v>
      </c>
      <c r="AC419" s="70" t="s">
        <v>1171</v>
      </c>
      <c r="AD419" s="70" t="s">
        <v>163</v>
      </c>
      <c r="AE419" s="82" t="s">
        <v>1162</v>
      </c>
      <c r="AF419" s="70" t="s">
        <v>1171</v>
      </c>
      <c r="AG419" s="70" t="s">
        <v>1159</v>
      </c>
      <c r="AH419" s="70" t="s">
        <v>7790</v>
      </c>
      <c r="AI419" s="70" t="s">
        <v>7782</v>
      </c>
      <c r="AJ419" s="70" t="s">
        <v>150</v>
      </c>
      <c r="AK419" s="70">
        <v>1</v>
      </c>
      <c r="AL419" s="108" t="s">
        <v>6293</v>
      </c>
      <c r="AM419" t="e">
        <v>#N/A</v>
      </c>
      <c r="AN419" t="e">
        <f t="shared" si="157"/>
        <v>#N/A</v>
      </c>
    </row>
    <row r="420" spans="1:42" ht="14.4" hidden="1" customHeight="1" x14ac:dyDescent="0.3">
      <c r="A420" s="59" t="str">
        <f t="shared" si="146"/>
        <v>MDN01-FMCG02-SPO-01</v>
      </c>
      <c r="B420" s="70" t="s">
        <v>1195</v>
      </c>
      <c r="C420" s="70" t="s">
        <v>1988</v>
      </c>
      <c r="D420" s="70" t="s">
        <v>2069</v>
      </c>
      <c r="E420" s="70" t="s">
        <v>143</v>
      </c>
      <c r="F420" s="70" t="s">
        <v>8785</v>
      </c>
      <c r="G420" s="70" t="s">
        <v>8786</v>
      </c>
      <c r="H420" s="70" t="s">
        <v>7775</v>
      </c>
      <c r="I420" s="59" t="s">
        <v>4899</v>
      </c>
      <c r="J420" s="70" t="s">
        <v>7774</v>
      </c>
      <c r="K420" s="59" t="s">
        <v>7776</v>
      </c>
      <c r="L420" s="70" t="str">
        <f t="shared" si="155"/>
        <v>0227005</v>
      </c>
      <c r="M420" s="82" t="s">
        <v>4686</v>
      </c>
      <c r="N420" s="70" t="s">
        <v>2687</v>
      </c>
      <c r="O420" s="59" t="s">
        <v>5906</v>
      </c>
      <c r="P420" s="59" t="str">
        <f t="shared" si="158"/>
        <v>0227005</v>
      </c>
      <c r="Q420" s="163" t="str">
        <f t="shared" si="156"/>
        <v>0227005@gsfmcg.com</v>
      </c>
      <c r="R420" s="59" t="s">
        <v>2669</v>
      </c>
      <c r="S420" s="59" t="s">
        <v>590</v>
      </c>
      <c r="T420" s="59" t="str">
        <f>TRIM(CONCATENATE(V420," (",S420,")"))</f>
        <v>Imad Ullah Khan (T-MDN-01)</v>
      </c>
      <c r="U420" s="70" t="s">
        <v>7787</v>
      </c>
      <c r="V420" s="70" t="s">
        <v>8793</v>
      </c>
      <c r="W420" s="70" t="str">
        <f>TRIM(CONCATENATE(K420," - ",AD420," - ",V420))</f>
        <v>MDN01 - SPO - Imad Ullah Khan</v>
      </c>
      <c r="X420" s="70" t="s">
        <v>150</v>
      </c>
      <c r="Y420" s="70" t="s">
        <v>6298</v>
      </c>
      <c r="Z420" s="70" t="s">
        <v>774</v>
      </c>
      <c r="AA420" s="171" t="s">
        <v>774</v>
      </c>
      <c r="AB420" s="70" t="s">
        <v>774</v>
      </c>
      <c r="AC420" s="70" t="s">
        <v>1171</v>
      </c>
      <c r="AD420" s="70" t="s">
        <v>163</v>
      </c>
      <c r="AE420" s="82" t="s">
        <v>1162</v>
      </c>
      <c r="AF420" s="70" t="s">
        <v>1171</v>
      </c>
      <c r="AG420" s="70" t="s">
        <v>1159</v>
      </c>
      <c r="AH420" s="70" t="s">
        <v>7790</v>
      </c>
      <c r="AI420" s="70" t="s">
        <v>7782</v>
      </c>
      <c r="AJ420" s="70" t="s">
        <v>150</v>
      </c>
      <c r="AK420" s="70">
        <v>1</v>
      </c>
      <c r="AL420" s="108" t="s">
        <v>6293</v>
      </c>
      <c r="AM420" t="e">
        <v>#N/A</v>
      </c>
      <c r="AN420" t="e">
        <f t="shared" si="157"/>
        <v>#N/A</v>
      </c>
    </row>
    <row r="421" spans="1:42" ht="14.4" hidden="1" customHeight="1" x14ac:dyDescent="0.3">
      <c r="A421" s="59" t="str">
        <f t="shared" si="146"/>
        <v>MDN01-FMCG02-SPO-02</v>
      </c>
      <c r="B421" s="70" t="s">
        <v>1195</v>
      </c>
      <c r="C421" s="70" t="s">
        <v>1988</v>
      </c>
      <c r="D421" s="70" t="s">
        <v>2069</v>
      </c>
      <c r="E421" s="70" t="s">
        <v>143</v>
      </c>
      <c r="F421" s="70" t="s">
        <v>8785</v>
      </c>
      <c r="G421" s="70" t="s">
        <v>8786</v>
      </c>
      <c r="H421" s="70" t="s">
        <v>7775</v>
      </c>
      <c r="I421" s="59" t="s">
        <v>4899</v>
      </c>
      <c r="J421" s="70" t="s">
        <v>7774</v>
      </c>
      <c r="K421" s="59" t="s">
        <v>7776</v>
      </c>
      <c r="L421" s="70" t="str">
        <f t="shared" si="155"/>
        <v>0112203</v>
      </c>
      <c r="M421" s="82" t="s">
        <v>4686</v>
      </c>
      <c r="N421" s="70" t="s">
        <v>2687</v>
      </c>
      <c r="O421" s="59" t="s">
        <v>8078</v>
      </c>
      <c r="P421" s="59" t="str">
        <f t="shared" si="158"/>
        <v>0112203</v>
      </c>
      <c r="Q421" s="163" t="str">
        <f t="shared" si="156"/>
        <v>0112203@gsfmcg.com</v>
      </c>
      <c r="R421" s="59" t="s">
        <v>2668</v>
      </c>
      <c r="S421" s="59" t="s">
        <v>591</v>
      </c>
      <c r="T421" s="59" t="str">
        <f>TRIM(CONCATENATE(V421," (",S421,")"))</f>
        <v>Tahir Ameen (T-MDN-02)</v>
      </c>
      <c r="U421" s="70" t="s">
        <v>7788</v>
      </c>
      <c r="V421" s="70" t="s">
        <v>7783</v>
      </c>
      <c r="W421" s="70" t="str">
        <f>TRIM(CONCATENATE(K421," - ",AD421," - ",V421))</f>
        <v>MDN01 - SPO - Tahir Ameen</v>
      </c>
      <c r="X421" s="70" t="s">
        <v>412</v>
      </c>
      <c r="Y421" s="70" t="s">
        <v>6298</v>
      </c>
      <c r="Z421" s="70" t="s">
        <v>774</v>
      </c>
      <c r="AA421" s="171" t="s">
        <v>774</v>
      </c>
      <c r="AB421" s="70" t="s">
        <v>774</v>
      </c>
      <c r="AC421" s="70" t="s">
        <v>1171</v>
      </c>
      <c r="AD421" s="70" t="s">
        <v>163</v>
      </c>
      <c r="AE421" s="82" t="s">
        <v>1162</v>
      </c>
      <c r="AF421" s="70" t="s">
        <v>1171</v>
      </c>
      <c r="AG421" s="70" t="s">
        <v>1159</v>
      </c>
      <c r="AH421" s="70" t="s">
        <v>7790</v>
      </c>
      <c r="AI421" s="70" t="s">
        <v>7782</v>
      </c>
      <c r="AJ421" s="70" t="s">
        <v>150</v>
      </c>
      <c r="AK421" s="70">
        <v>1</v>
      </c>
      <c r="AL421" s="108" t="s">
        <v>6293</v>
      </c>
      <c r="AM421" t="e">
        <v>#N/A</v>
      </c>
      <c r="AN421" t="e">
        <f t="shared" si="157"/>
        <v>#N/A</v>
      </c>
    </row>
    <row r="422" spans="1:42" ht="14.4" hidden="1" customHeight="1" x14ac:dyDescent="0.3">
      <c r="A422" s="59" t="str">
        <f t="shared" si="146"/>
        <v>MDN01-FMCG-SPO-00</v>
      </c>
      <c r="B422" s="70" t="s">
        <v>1171</v>
      </c>
      <c r="C422" s="70" t="s">
        <v>3078</v>
      </c>
      <c r="D422" s="70" t="s">
        <v>2069</v>
      </c>
      <c r="E422" s="70" t="s">
        <v>143</v>
      </c>
      <c r="F422" s="70" t="s">
        <v>8785</v>
      </c>
      <c r="G422" s="70" t="s">
        <v>8786</v>
      </c>
      <c r="H422" s="70" t="s">
        <v>7775</v>
      </c>
      <c r="I422" s="59" t="s">
        <v>4899</v>
      </c>
      <c r="J422" s="70" t="s">
        <v>7774</v>
      </c>
      <c r="K422" s="59" t="s">
        <v>7776</v>
      </c>
      <c r="L422" s="70" t="str">
        <f t="shared" si="155"/>
        <v>0112204</v>
      </c>
      <c r="M422" s="82" t="s">
        <v>4686</v>
      </c>
      <c r="N422" s="70" t="s">
        <v>2687</v>
      </c>
      <c r="O422" s="59" t="s">
        <v>8079</v>
      </c>
      <c r="P422" s="59" t="str">
        <f t="shared" si="158"/>
        <v>0112204</v>
      </c>
      <c r="Q422" s="163" t="str">
        <f t="shared" si="156"/>
        <v>0112204@gsfmcg.com</v>
      </c>
      <c r="R422" s="59" t="s">
        <v>3434</v>
      </c>
      <c r="S422" s="59" t="s">
        <v>5238</v>
      </c>
      <c r="T422" s="59" t="str">
        <f>TRIM(CONCATENATE(W422))</f>
        <v>MDN01 - FMCG Unmapped</v>
      </c>
      <c r="U422" s="70" t="s">
        <v>7789</v>
      </c>
      <c r="V422" s="70" t="s">
        <v>5921</v>
      </c>
      <c r="W422" s="70" t="str">
        <f>TRIM(CONCATENATE(K422," - ",V422))</f>
        <v>MDN01 - FMCG Unmapped</v>
      </c>
      <c r="X422" s="70" t="s">
        <v>7791</v>
      </c>
      <c r="Y422" s="70" t="s">
        <v>774</v>
      </c>
      <c r="Z422" s="70" t="s">
        <v>774</v>
      </c>
      <c r="AA422" s="171" t="s">
        <v>774</v>
      </c>
      <c r="AB422" s="70" t="s">
        <v>774</v>
      </c>
      <c r="AC422" s="70" t="s">
        <v>1171</v>
      </c>
      <c r="AD422" s="70" t="s">
        <v>163</v>
      </c>
      <c r="AE422" s="82" t="s">
        <v>1162</v>
      </c>
      <c r="AF422" s="70" t="s">
        <v>1171</v>
      </c>
      <c r="AG422" s="70" t="s">
        <v>1159</v>
      </c>
      <c r="AH422" s="70" t="s">
        <v>7790</v>
      </c>
      <c r="AI422" s="70" t="s">
        <v>7782</v>
      </c>
      <c r="AJ422" s="70" t="s">
        <v>150</v>
      </c>
      <c r="AK422" s="70">
        <v>0</v>
      </c>
      <c r="AL422" s="108" t="s">
        <v>5606</v>
      </c>
      <c r="AM422" t="e">
        <v>#N/A</v>
      </c>
      <c r="AN422" t="e">
        <f t="shared" si="157"/>
        <v>#N/A</v>
      </c>
      <c r="AP422" t="s">
        <v>8085</v>
      </c>
    </row>
    <row r="423" spans="1:42" ht="14.4" hidden="1" customHeight="1" x14ac:dyDescent="0.3">
      <c r="A423" s="59" t="str">
        <f t="shared" si="146"/>
        <v>MDN01-FMCG-ASM-01</v>
      </c>
      <c r="B423" s="70" t="s">
        <v>1171</v>
      </c>
      <c r="C423" s="70" t="s">
        <v>3078</v>
      </c>
      <c r="D423" s="70" t="s">
        <v>2069</v>
      </c>
      <c r="E423" s="70" t="s">
        <v>143</v>
      </c>
      <c r="F423" s="70" t="s">
        <v>8785</v>
      </c>
      <c r="G423" s="70" t="s">
        <v>8786</v>
      </c>
      <c r="H423" s="70" t="s">
        <v>7775</v>
      </c>
      <c r="I423" s="59" t="s">
        <v>4899</v>
      </c>
      <c r="J423" s="70" t="s">
        <v>7774</v>
      </c>
      <c r="K423" s="59" t="s">
        <v>7776</v>
      </c>
      <c r="L423" s="70" t="str">
        <f t="shared" si="155"/>
        <v>01122</v>
      </c>
      <c r="M423" s="82" t="s">
        <v>4686</v>
      </c>
      <c r="N423" s="70" t="s">
        <v>2687</v>
      </c>
      <c r="O423" s="59" t="s">
        <v>8080</v>
      </c>
      <c r="P423" s="59" t="str">
        <f>O422</f>
        <v>0112204</v>
      </c>
      <c r="Q423" s="163" t="str">
        <f t="shared" si="156"/>
        <v>01122@gsfmcg.com</v>
      </c>
      <c r="R423" s="59" t="s">
        <v>2770</v>
      </c>
      <c r="S423" s="59" t="s">
        <v>7835</v>
      </c>
      <c r="T423" s="59" t="str">
        <f>V423</f>
        <v>Saeed Ahmad</v>
      </c>
      <c r="U423" s="70" t="s">
        <v>7790</v>
      </c>
      <c r="V423" s="70" t="s">
        <v>7782</v>
      </c>
      <c r="W423" s="70" t="str">
        <f>TRIM(CONCATENATE(K423," - ",AD423," - ",V423))</f>
        <v>MDN01 - ASM - Saeed Ahmad</v>
      </c>
      <c r="X423" s="70" t="s">
        <v>7791</v>
      </c>
      <c r="Y423" s="70" t="s">
        <v>774</v>
      </c>
      <c r="Z423" s="70" t="s">
        <v>6599</v>
      </c>
      <c r="AA423" s="171">
        <v>43831</v>
      </c>
      <c r="AB423" s="70" t="s">
        <v>774</v>
      </c>
      <c r="AC423" s="70" t="s">
        <v>1219</v>
      </c>
      <c r="AD423" s="70" t="s">
        <v>1028</v>
      </c>
      <c r="AE423" s="82" t="s">
        <v>3414</v>
      </c>
      <c r="AF423" s="70" t="s">
        <v>1171</v>
      </c>
      <c r="AG423" s="70" t="s">
        <v>1159</v>
      </c>
      <c r="AH423" s="70" t="s">
        <v>8788</v>
      </c>
      <c r="AI423" s="70" t="s">
        <v>262</v>
      </c>
      <c r="AJ423" s="70" t="s">
        <v>263</v>
      </c>
      <c r="AK423" s="70">
        <v>2</v>
      </c>
      <c r="AL423" s="108" t="s">
        <v>6294</v>
      </c>
      <c r="AM423" t="e">
        <v>#N/A</v>
      </c>
      <c r="AN423" t="e">
        <f t="shared" si="157"/>
        <v>#N/A</v>
      </c>
      <c r="AP423" t="s">
        <v>8085</v>
      </c>
    </row>
    <row r="424" spans="1:42" ht="14.4" hidden="1" customHeight="1" x14ac:dyDescent="0.3">
      <c r="A424" s="59" t="str">
        <f t="shared" si="141"/>
        <v>MNG01-FMCG01-SPO-01</v>
      </c>
      <c r="B424" s="70" t="s">
        <v>1170</v>
      </c>
      <c r="C424" s="70" t="s">
        <v>1987</v>
      </c>
      <c r="D424" s="70" t="s">
        <v>2069</v>
      </c>
      <c r="E424" s="70" t="s">
        <v>143</v>
      </c>
      <c r="F424" s="70" t="s">
        <v>8785</v>
      </c>
      <c r="G424" s="70" t="s">
        <v>8786</v>
      </c>
      <c r="H424" s="70" t="s">
        <v>3209</v>
      </c>
      <c r="I424" s="59" t="s">
        <v>4899</v>
      </c>
      <c r="J424" s="70" t="s">
        <v>3210</v>
      </c>
      <c r="K424" s="59" t="s">
        <v>6378</v>
      </c>
      <c r="L424" s="70" t="str">
        <f t="shared" si="142"/>
        <v>0227001</v>
      </c>
      <c r="M424" s="82" t="s">
        <v>4686</v>
      </c>
      <c r="N424" s="70" t="s">
        <v>2687</v>
      </c>
      <c r="O424" s="59" t="s">
        <v>2613</v>
      </c>
      <c r="P424" s="59" t="str">
        <f t="shared" ref="P424:P430" si="159">O424</f>
        <v>0227001</v>
      </c>
      <c r="Q424" s="163" t="str">
        <f t="shared" si="143"/>
        <v>0227001@gsfmcg.com</v>
      </c>
      <c r="R424" s="59" t="s">
        <v>2613</v>
      </c>
      <c r="S424" s="59" t="s">
        <v>413</v>
      </c>
      <c r="T424" s="59" t="str">
        <f t="shared" ref="T424:T429" si="160">TRIM(CONCATENATE(V424," (",S424,")"))</f>
        <v>Salahauddin (MNG-01)</v>
      </c>
      <c r="U424" s="70" t="s">
        <v>3018</v>
      </c>
      <c r="V424" s="70" t="s">
        <v>8794</v>
      </c>
      <c r="W424" s="70" t="str">
        <f t="shared" si="145"/>
        <v>MNG01 - SPO - Salahauddin</v>
      </c>
      <c r="X424" s="70" t="s">
        <v>263</v>
      </c>
      <c r="Y424" s="70" t="s">
        <v>6298</v>
      </c>
      <c r="Z424" s="70" t="s">
        <v>774</v>
      </c>
      <c r="AA424" s="171" t="s">
        <v>774</v>
      </c>
      <c r="AB424" s="70" t="s">
        <v>774</v>
      </c>
      <c r="AC424" s="70" t="s">
        <v>1171</v>
      </c>
      <c r="AD424" s="70" t="s">
        <v>163</v>
      </c>
      <c r="AE424" s="82" t="s">
        <v>1162</v>
      </c>
      <c r="AF424" s="70" t="s">
        <v>1171</v>
      </c>
      <c r="AG424" s="70" t="s">
        <v>1159</v>
      </c>
      <c r="AH424" s="70" t="s">
        <v>3216</v>
      </c>
      <c r="AI424" s="70" t="s">
        <v>262</v>
      </c>
      <c r="AJ424" s="70" t="s">
        <v>263</v>
      </c>
      <c r="AK424" s="70">
        <v>1</v>
      </c>
      <c r="AL424" s="108" t="s">
        <v>6293</v>
      </c>
      <c r="AM424" t="e">
        <v>#N/A</v>
      </c>
      <c r="AN424" t="e">
        <f t="shared" si="144"/>
        <v>#N/A</v>
      </c>
    </row>
    <row r="425" spans="1:42" ht="14.4" hidden="1" customHeight="1" x14ac:dyDescent="0.3">
      <c r="A425" s="59" t="str">
        <f t="shared" si="141"/>
        <v>MNG01-FMCG01-SPO-02</v>
      </c>
      <c r="B425" s="70" t="s">
        <v>1170</v>
      </c>
      <c r="C425" s="70" t="s">
        <v>1987</v>
      </c>
      <c r="D425" s="70" t="s">
        <v>2069</v>
      </c>
      <c r="E425" s="70" t="s">
        <v>143</v>
      </c>
      <c r="F425" s="70" t="s">
        <v>8785</v>
      </c>
      <c r="G425" s="70" t="s">
        <v>8786</v>
      </c>
      <c r="H425" s="70" t="s">
        <v>3209</v>
      </c>
      <c r="I425" s="59" t="s">
        <v>4899</v>
      </c>
      <c r="J425" s="70" t="s">
        <v>3210</v>
      </c>
      <c r="K425" s="59" t="s">
        <v>6378</v>
      </c>
      <c r="L425" s="70" t="str">
        <f t="shared" si="142"/>
        <v>0227002</v>
      </c>
      <c r="M425" s="82" t="s">
        <v>4686</v>
      </c>
      <c r="N425" s="70" t="s">
        <v>2687</v>
      </c>
      <c r="O425" s="59" t="s">
        <v>2614</v>
      </c>
      <c r="P425" s="59" t="str">
        <f t="shared" si="159"/>
        <v>0227002</v>
      </c>
      <c r="Q425" s="163" t="str">
        <f t="shared" si="143"/>
        <v>0227002@gsfmcg.com</v>
      </c>
      <c r="R425" s="59" t="s">
        <v>2614</v>
      </c>
      <c r="S425" s="59" t="s">
        <v>416</v>
      </c>
      <c r="T425" s="59" t="str">
        <f t="shared" si="160"/>
        <v>Barkat Ali (MNG-02)</v>
      </c>
      <c r="U425" s="70" t="s">
        <v>3019</v>
      </c>
      <c r="V425" s="70" t="s">
        <v>6545</v>
      </c>
      <c r="W425" s="70" t="str">
        <f t="shared" si="145"/>
        <v>MNG01 - SPO - Barkat Ali</v>
      </c>
      <c r="X425" s="70" t="s">
        <v>263</v>
      </c>
      <c r="Y425" s="70" t="s">
        <v>6298</v>
      </c>
      <c r="Z425" s="70" t="s">
        <v>774</v>
      </c>
      <c r="AA425" s="171" t="s">
        <v>774</v>
      </c>
      <c r="AB425" s="70" t="s">
        <v>774</v>
      </c>
      <c r="AC425" s="70" t="s">
        <v>1171</v>
      </c>
      <c r="AD425" s="70" t="s">
        <v>163</v>
      </c>
      <c r="AE425" s="82" t="s">
        <v>1162</v>
      </c>
      <c r="AF425" s="70" t="s">
        <v>1171</v>
      </c>
      <c r="AG425" s="70" t="s">
        <v>1159</v>
      </c>
      <c r="AH425" s="70" t="s">
        <v>3216</v>
      </c>
      <c r="AI425" s="70" t="s">
        <v>262</v>
      </c>
      <c r="AJ425" s="70" t="s">
        <v>263</v>
      </c>
      <c r="AK425" s="70">
        <v>1</v>
      </c>
      <c r="AL425" s="108" t="s">
        <v>6293</v>
      </c>
      <c r="AM425" t="e">
        <v>#N/A</v>
      </c>
      <c r="AN425" t="e">
        <f t="shared" si="144"/>
        <v>#N/A</v>
      </c>
    </row>
    <row r="426" spans="1:42" ht="14.4" hidden="1" customHeight="1" x14ac:dyDescent="0.3">
      <c r="A426" s="59" t="str">
        <f t="shared" si="141"/>
        <v>MNG01-FMCG01-SPO-03</v>
      </c>
      <c r="B426" s="70" t="s">
        <v>1170</v>
      </c>
      <c r="C426" s="70" t="s">
        <v>1987</v>
      </c>
      <c r="D426" s="70" t="s">
        <v>2069</v>
      </c>
      <c r="E426" s="70" t="s">
        <v>143</v>
      </c>
      <c r="F426" s="70" t="s">
        <v>8785</v>
      </c>
      <c r="G426" s="70" t="s">
        <v>8786</v>
      </c>
      <c r="H426" s="70" t="s">
        <v>3209</v>
      </c>
      <c r="I426" s="59" t="s">
        <v>4899</v>
      </c>
      <c r="J426" s="70" t="s">
        <v>3210</v>
      </c>
      <c r="K426" s="59" t="s">
        <v>6378</v>
      </c>
      <c r="L426" s="70" t="str">
        <f t="shared" si="142"/>
        <v>0227003</v>
      </c>
      <c r="M426" s="82" t="s">
        <v>4686</v>
      </c>
      <c r="N426" s="70" t="s">
        <v>2687</v>
      </c>
      <c r="O426" s="59" t="s">
        <v>2615</v>
      </c>
      <c r="P426" s="59" t="str">
        <f t="shared" si="159"/>
        <v>0227003</v>
      </c>
      <c r="Q426" s="163" t="str">
        <f t="shared" si="143"/>
        <v>0227003@gsfmcg.com</v>
      </c>
      <c r="R426" s="59" t="s">
        <v>2615</v>
      </c>
      <c r="S426" s="59" t="s">
        <v>418</v>
      </c>
      <c r="T426" s="59" t="str">
        <f t="shared" si="160"/>
        <v>Irshad Khan (MNG-03)</v>
      </c>
      <c r="U426" s="70" t="s">
        <v>3020</v>
      </c>
      <c r="V426" s="70" t="s">
        <v>8286</v>
      </c>
      <c r="W426" s="70" t="str">
        <f t="shared" si="145"/>
        <v>MNG01 - SPO - Irshad Khan</v>
      </c>
      <c r="X426" s="70" t="s">
        <v>7772</v>
      </c>
      <c r="Y426" s="70" t="s">
        <v>6298</v>
      </c>
      <c r="Z426" s="70" t="s">
        <v>774</v>
      </c>
      <c r="AA426" s="171" t="s">
        <v>774</v>
      </c>
      <c r="AB426" s="70" t="s">
        <v>774</v>
      </c>
      <c r="AC426" s="70" t="s">
        <v>1171</v>
      </c>
      <c r="AD426" s="70" t="s">
        <v>163</v>
      </c>
      <c r="AE426" s="82" t="s">
        <v>1162</v>
      </c>
      <c r="AF426" s="70" t="s">
        <v>1171</v>
      </c>
      <c r="AG426" s="70" t="s">
        <v>1159</v>
      </c>
      <c r="AH426" s="70" t="s">
        <v>3216</v>
      </c>
      <c r="AI426" s="70" t="s">
        <v>262</v>
      </c>
      <c r="AJ426" s="70" t="s">
        <v>263</v>
      </c>
      <c r="AK426" s="70">
        <v>1</v>
      </c>
      <c r="AL426" s="108" t="s">
        <v>6293</v>
      </c>
      <c r="AM426" t="e">
        <v>#N/A</v>
      </c>
      <c r="AN426" t="e">
        <f t="shared" si="144"/>
        <v>#N/A</v>
      </c>
    </row>
    <row r="427" spans="1:42" ht="14.4" hidden="1" customHeight="1" x14ac:dyDescent="0.3">
      <c r="A427" s="59" t="str">
        <f t="shared" si="141"/>
        <v>MNG01-FMCG01-SPO-04</v>
      </c>
      <c r="B427" s="70" t="s">
        <v>1170</v>
      </c>
      <c r="C427" s="70" t="s">
        <v>1987</v>
      </c>
      <c r="D427" s="70" t="s">
        <v>2069</v>
      </c>
      <c r="E427" s="70" t="s">
        <v>143</v>
      </c>
      <c r="F427" s="70" t="s">
        <v>8785</v>
      </c>
      <c r="G427" s="70" t="s">
        <v>8786</v>
      </c>
      <c r="H427" s="70" t="s">
        <v>3209</v>
      </c>
      <c r="I427" s="59" t="s">
        <v>4899</v>
      </c>
      <c r="J427" s="70" t="s">
        <v>3210</v>
      </c>
      <c r="K427" s="59" t="s">
        <v>6378</v>
      </c>
      <c r="L427" s="70" t="str">
        <f t="shared" si="142"/>
        <v>0215001</v>
      </c>
      <c r="M427" s="82" t="s">
        <v>4686</v>
      </c>
      <c r="N427" s="70" t="s">
        <v>2687</v>
      </c>
      <c r="O427" s="59" t="s">
        <v>2685</v>
      </c>
      <c r="P427" s="59" t="str">
        <f t="shared" si="159"/>
        <v>0215001</v>
      </c>
      <c r="Q427" s="163" t="str">
        <f t="shared" si="143"/>
        <v>0215001@gsfmcg.com</v>
      </c>
      <c r="R427" s="59" t="s">
        <v>2685</v>
      </c>
      <c r="S427" s="59" t="s">
        <v>7768</v>
      </c>
      <c r="T427" s="59" t="str">
        <f t="shared" si="160"/>
        <v>Iqbal Ahmad Khan (MNG-04)</v>
      </c>
      <c r="U427" s="70" t="s">
        <v>5279</v>
      </c>
      <c r="V427" s="70" t="s">
        <v>7770</v>
      </c>
      <c r="W427" s="70" t="str">
        <f t="shared" si="145"/>
        <v>MNG01 - SPO - Iqbal Ahmad Khan</v>
      </c>
      <c r="X427" s="70" t="s">
        <v>7773</v>
      </c>
      <c r="Y427" s="70" t="s">
        <v>6298</v>
      </c>
      <c r="Z427" s="70" t="s">
        <v>774</v>
      </c>
      <c r="AA427" s="171" t="s">
        <v>774</v>
      </c>
      <c r="AB427" s="70" t="s">
        <v>774</v>
      </c>
      <c r="AC427" s="70" t="s">
        <v>1171</v>
      </c>
      <c r="AD427" s="70" t="s">
        <v>163</v>
      </c>
      <c r="AE427" s="82" t="s">
        <v>1162</v>
      </c>
      <c r="AF427" s="70" t="s">
        <v>1171</v>
      </c>
      <c r="AG427" s="70" t="s">
        <v>1159</v>
      </c>
      <c r="AH427" s="70" t="s">
        <v>3216</v>
      </c>
      <c r="AI427" s="70" t="s">
        <v>262</v>
      </c>
      <c r="AJ427" s="70" t="s">
        <v>263</v>
      </c>
      <c r="AK427" s="70">
        <v>1</v>
      </c>
      <c r="AL427" s="108" t="s">
        <v>6293</v>
      </c>
      <c r="AM427" t="e">
        <v>#N/A</v>
      </c>
      <c r="AN427" t="e">
        <f t="shared" si="144"/>
        <v>#N/A</v>
      </c>
    </row>
    <row r="428" spans="1:42" ht="14.4" hidden="1" customHeight="1" x14ac:dyDescent="0.3">
      <c r="A428" s="59" t="str">
        <f t="shared" si="141"/>
        <v>MNG01-FMCG02-SPO-01</v>
      </c>
      <c r="B428" s="70" t="s">
        <v>1195</v>
      </c>
      <c r="C428" s="70" t="s">
        <v>1988</v>
      </c>
      <c r="D428" s="70" t="s">
        <v>2069</v>
      </c>
      <c r="E428" s="70" t="s">
        <v>143</v>
      </c>
      <c r="F428" s="70" t="s">
        <v>8785</v>
      </c>
      <c r="G428" s="70" t="s">
        <v>8786</v>
      </c>
      <c r="H428" s="70" t="s">
        <v>3209</v>
      </c>
      <c r="I428" s="59" t="s">
        <v>4899</v>
      </c>
      <c r="J428" s="70" t="s">
        <v>3210</v>
      </c>
      <c r="K428" s="59" t="s">
        <v>6378</v>
      </c>
      <c r="L428" s="70" t="str">
        <f t="shared" si="142"/>
        <v>0227006</v>
      </c>
      <c r="M428" s="82" t="s">
        <v>4686</v>
      </c>
      <c r="N428" s="70" t="s">
        <v>2687</v>
      </c>
      <c r="O428" s="59" t="s">
        <v>2662</v>
      </c>
      <c r="P428" s="59" t="str">
        <f t="shared" si="159"/>
        <v>0227006</v>
      </c>
      <c r="Q428" s="163" t="str">
        <f t="shared" si="143"/>
        <v>0227006@gsfmcg.com</v>
      </c>
      <c r="R428" s="59" t="s">
        <v>2662</v>
      </c>
      <c r="S428" s="59" t="s">
        <v>592</v>
      </c>
      <c r="T428" s="59" t="str">
        <f t="shared" si="160"/>
        <v>M. Abbas Khan (T-MNG-01)</v>
      </c>
      <c r="U428" s="70" t="s">
        <v>3021</v>
      </c>
      <c r="V428" s="70" t="s">
        <v>8795</v>
      </c>
      <c r="W428" s="70" t="str">
        <f t="shared" si="145"/>
        <v>MNG01 - SPO - M. Abbas Khan</v>
      </c>
      <c r="X428" s="70" t="s">
        <v>263</v>
      </c>
      <c r="Y428" s="70" t="s">
        <v>6298</v>
      </c>
      <c r="Z428" s="70" t="s">
        <v>774</v>
      </c>
      <c r="AA428" s="171" t="s">
        <v>774</v>
      </c>
      <c r="AB428" s="70" t="s">
        <v>774</v>
      </c>
      <c r="AC428" s="70" t="s">
        <v>1171</v>
      </c>
      <c r="AD428" s="70" t="s">
        <v>163</v>
      </c>
      <c r="AE428" s="82" t="s">
        <v>1162</v>
      </c>
      <c r="AF428" s="70" t="s">
        <v>1171</v>
      </c>
      <c r="AG428" s="70" t="s">
        <v>1159</v>
      </c>
      <c r="AH428" s="70" t="s">
        <v>3216</v>
      </c>
      <c r="AI428" s="70" t="s">
        <v>262</v>
      </c>
      <c r="AJ428" s="70" t="s">
        <v>263</v>
      </c>
      <c r="AK428" s="70">
        <v>1</v>
      </c>
      <c r="AL428" s="108" t="s">
        <v>6293</v>
      </c>
      <c r="AM428" t="e">
        <v>#N/A</v>
      </c>
      <c r="AN428" t="e">
        <f t="shared" si="144"/>
        <v>#N/A</v>
      </c>
    </row>
    <row r="429" spans="1:42" ht="14.4" hidden="1" customHeight="1" x14ac:dyDescent="0.3">
      <c r="A429" s="59" t="str">
        <f t="shared" si="141"/>
        <v>MNG01-FMCG02-SPO-02</v>
      </c>
      <c r="B429" s="70" t="s">
        <v>1195</v>
      </c>
      <c r="C429" s="70" t="s">
        <v>1988</v>
      </c>
      <c r="D429" s="70" t="s">
        <v>2069</v>
      </c>
      <c r="E429" s="70" t="s">
        <v>143</v>
      </c>
      <c r="F429" s="70" t="s">
        <v>8785</v>
      </c>
      <c r="G429" s="70" t="s">
        <v>8786</v>
      </c>
      <c r="H429" s="70" t="s">
        <v>3209</v>
      </c>
      <c r="I429" s="59" t="s">
        <v>4899</v>
      </c>
      <c r="J429" s="70" t="s">
        <v>3210</v>
      </c>
      <c r="K429" s="59" t="s">
        <v>6378</v>
      </c>
      <c r="L429" s="70" t="str">
        <f t="shared" si="142"/>
        <v>0227007</v>
      </c>
      <c r="M429" s="82" t="s">
        <v>4686</v>
      </c>
      <c r="N429" s="70" t="s">
        <v>2687</v>
      </c>
      <c r="O429" s="59" t="s">
        <v>2663</v>
      </c>
      <c r="P429" s="59" t="str">
        <f t="shared" si="159"/>
        <v>0227007</v>
      </c>
      <c r="Q429" s="163" t="str">
        <f t="shared" si="143"/>
        <v>0227007@gsfmcg.com</v>
      </c>
      <c r="R429" s="59" t="s">
        <v>2663</v>
      </c>
      <c r="S429" s="59" t="s">
        <v>261</v>
      </c>
      <c r="T429" s="59" t="str">
        <f t="shared" si="160"/>
        <v>Shahid Mehmood Awan (T-MNG-02)</v>
      </c>
      <c r="U429" s="70" t="s">
        <v>3022</v>
      </c>
      <c r="V429" s="70" t="s">
        <v>6546</v>
      </c>
      <c r="W429" s="70" t="str">
        <f t="shared" si="145"/>
        <v>MNG01 - SPO - Shahid Mehmood Awan</v>
      </c>
      <c r="X429" s="70" t="s">
        <v>7772</v>
      </c>
      <c r="Y429" s="70" t="s">
        <v>6298</v>
      </c>
      <c r="Z429" s="70" t="s">
        <v>774</v>
      </c>
      <c r="AA429" s="171" t="s">
        <v>774</v>
      </c>
      <c r="AB429" s="70" t="s">
        <v>774</v>
      </c>
      <c r="AC429" s="70" t="s">
        <v>1171</v>
      </c>
      <c r="AD429" s="70" t="s">
        <v>163</v>
      </c>
      <c r="AE429" s="82" t="s">
        <v>1162</v>
      </c>
      <c r="AF429" s="70" t="s">
        <v>1171</v>
      </c>
      <c r="AG429" s="70" t="s">
        <v>1159</v>
      </c>
      <c r="AH429" s="70" t="s">
        <v>3216</v>
      </c>
      <c r="AI429" s="70" t="s">
        <v>262</v>
      </c>
      <c r="AJ429" s="70" t="s">
        <v>263</v>
      </c>
      <c r="AK429" s="70">
        <v>1</v>
      </c>
      <c r="AL429" s="108" t="s">
        <v>6293</v>
      </c>
      <c r="AM429" t="e">
        <v>#N/A</v>
      </c>
      <c r="AN429" t="e">
        <f t="shared" si="144"/>
        <v>#N/A</v>
      </c>
    </row>
    <row r="430" spans="1:42" ht="14.4" hidden="1" customHeight="1" x14ac:dyDescent="0.3">
      <c r="A430" s="59" t="str">
        <f t="shared" si="141"/>
        <v>MNG01-FMCG-SPO-00</v>
      </c>
      <c r="B430" s="70" t="s">
        <v>1171</v>
      </c>
      <c r="C430" s="70" t="s">
        <v>3078</v>
      </c>
      <c r="D430" s="70" t="s">
        <v>2069</v>
      </c>
      <c r="E430" s="70" t="s">
        <v>143</v>
      </c>
      <c r="F430" s="70" t="s">
        <v>8785</v>
      </c>
      <c r="G430" s="70" t="s">
        <v>8786</v>
      </c>
      <c r="H430" s="70" t="s">
        <v>3209</v>
      </c>
      <c r="I430" s="59" t="s">
        <v>4899</v>
      </c>
      <c r="J430" s="70" t="s">
        <v>3210</v>
      </c>
      <c r="K430" s="59" t="s">
        <v>6378</v>
      </c>
      <c r="L430" s="70" t="str">
        <f t="shared" si="142"/>
        <v>0227004</v>
      </c>
      <c r="M430" s="82" t="s">
        <v>4686</v>
      </c>
      <c r="N430" s="70" t="s">
        <v>2687</v>
      </c>
      <c r="O430" s="59" t="s">
        <v>2616</v>
      </c>
      <c r="P430" s="59" t="str">
        <f t="shared" si="159"/>
        <v>0227004</v>
      </c>
      <c r="Q430" s="163" t="str">
        <f t="shared" si="143"/>
        <v>0227004@gsfmcg.com</v>
      </c>
      <c r="R430" s="59" t="s">
        <v>2616</v>
      </c>
      <c r="S430" s="59" t="s">
        <v>5238</v>
      </c>
      <c r="T430" s="59" t="str">
        <f>TRIM(CONCATENATE(W430))</f>
        <v>MNG01 - FMCG Unmapped</v>
      </c>
      <c r="U430" s="70" t="s">
        <v>3397</v>
      </c>
      <c r="V430" s="70" t="s">
        <v>5921</v>
      </c>
      <c r="W430" s="70" t="str">
        <f>TRIM(CONCATENATE(K430," - ",V430))</f>
        <v>MNG01 - FMCG Unmapped</v>
      </c>
      <c r="X430" s="70" t="s">
        <v>263</v>
      </c>
      <c r="Y430" s="70" t="s">
        <v>774</v>
      </c>
      <c r="Z430" s="70" t="s">
        <v>774</v>
      </c>
      <c r="AA430" s="171" t="s">
        <v>774</v>
      </c>
      <c r="AB430" s="70" t="s">
        <v>774</v>
      </c>
      <c r="AC430" s="70" t="s">
        <v>1171</v>
      </c>
      <c r="AD430" s="70" t="s">
        <v>163</v>
      </c>
      <c r="AE430" s="82" t="s">
        <v>1162</v>
      </c>
      <c r="AF430" s="70" t="s">
        <v>1171</v>
      </c>
      <c r="AG430" s="70" t="s">
        <v>1159</v>
      </c>
      <c r="AH430" s="70" t="s">
        <v>3216</v>
      </c>
      <c r="AI430" s="70" t="s">
        <v>262</v>
      </c>
      <c r="AJ430" s="70" t="s">
        <v>263</v>
      </c>
      <c r="AK430" s="70">
        <v>0</v>
      </c>
      <c r="AL430" s="108" t="s">
        <v>5606</v>
      </c>
      <c r="AM430" t="s">
        <v>2616</v>
      </c>
      <c r="AN430" t="b">
        <f t="shared" si="144"/>
        <v>1</v>
      </c>
      <c r="AP430" t="s">
        <v>8085</v>
      </c>
    </row>
    <row r="431" spans="1:42" ht="14.4" hidden="1" customHeight="1" x14ac:dyDescent="0.3">
      <c r="A431" s="59" t="str">
        <f t="shared" si="141"/>
        <v>MNG01-FMCG-ASM-01</v>
      </c>
      <c r="B431" s="70" t="s">
        <v>1171</v>
      </c>
      <c r="C431" s="70" t="s">
        <v>3078</v>
      </c>
      <c r="D431" s="70" t="s">
        <v>2069</v>
      </c>
      <c r="E431" s="70" t="s">
        <v>143</v>
      </c>
      <c r="F431" s="70" t="s">
        <v>8785</v>
      </c>
      <c r="G431" s="70" t="s">
        <v>8786</v>
      </c>
      <c r="H431" s="70" t="s">
        <v>3209</v>
      </c>
      <c r="I431" s="59" t="s">
        <v>4899</v>
      </c>
      <c r="J431" s="70" t="s">
        <v>3210</v>
      </c>
      <c r="K431" s="59" t="s">
        <v>6378</v>
      </c>
      <c r="L431" s="70" t="str">
        <f t="shared" si="142"/>
        <v>02270</v>
      </c>
      <c r="M431" s="82" t="s">
        <v>4686</v>
      </c>
      <c r="N431" s="70" t="s">
        <v>2687</v>
      </c>
      <c r="O431" s="59" t="s">
        <v>2769</v>
      </c>
      <c r="P431" s="59" t="str">
        <f>O430</f>
        <v>0227004</v>
      </c>
      <c r="Q431" s="163" t="str">
        <f t="shared" si="143"/>
        <v>02270@gsfmcg.com</v>
      </c>
      <c r="R431" s="59" t="s">
        <v>2769</v>
      </c>
      <c r="S431" s="59" t="s">
        <v>7832</v>
      </c>
      <c r="T431" s="59" t="str">
        <f>V431</f>
        <v>Latif Khan</v>
      </c>
      <c r="U431" s="70" t="s">
        <v>3216</v>
      </c>
      <c r="V431" s="70" t="s">
        <v>262</v>
      </c>
      <c r="W431" s="70" t="str">
        <f>TRIM(CONCATENATE(K431," - ",AD431," - ",V431))</f>
        <v>MNG01 - ASM - Latif Khan</v>
      </c>
      <c r="X431" s="70" t="s">
        <v>263</v>
      </c>
      <c r="Y431" s="70" t="s">
        <v>774</v>
      </c>
      <c r="Z431" s="70" t="s">
        <v>774</v>
      </c>
      <c r="AA431" s="171" t="s">
        <v>774</v>
      </c>
      <c r="AB431" s="70" t="s">
        <v>774</v>
      </c>
      <c r="AC431" s="70" t="s">
        <v>1219</v>
      </c>
      <c r="AD431" s="70" t="s">
        <v>1028</v>
      </c>
      <c r="AE431" s="82" t="s">
        <v>3414</v>
      </c>
      <c r="AF431" s="70" t="s">
        <v>1171</v>
      </c>
      <c r="AG431" s="70" t="s">
        <v>1159</v>
      </c>
      <c r="AH431" s="70" t="s">
        <v>8788</v>
      </c>
      <c r="AI431" s="70" t="s">
        <v>262</v>
      </c>
      <c r="AJ431" s="70" t="s">
        <v>263</v>
      </c>
      <c r="AK431" s="70">
        <v>2</v>
      </c>
      <c r="AL431" s="108" t="s">
        <v>6294</v>
      </c>
      <c r="AM431" t="e">
        <v>#N/A</v>
      </c>
      <c r="AN431" t="e">
        <f t="shared" si="144"/>
        <v>#N/A</v>
      </c>
      <c r="AP431" t="s">
        <v>8085</v>
      </c>
    </row>
    <row r="432" spans="1:42" ht="14.4" hidden="1" customHeight="1" x14ac:dyDescent="0.3">
      <c r="A432" s="59" t="str">
        <f>U432</f>
        <v>NTH-F-FMCG-RSM-00</v>
      </c>
      <c r="B432" s="70" t="s">
        <v>1171</v>
      </c>
      <c r="C432" s="70" t="s">
        <v>3078</v>
      </c>
      <c r="D432" s="70" t="s">
        <v>2069</v>
      </c>
      <c r="E432" s="70" t="s">
        <v>143</v>
      </c>
      <c r="F432" s="70" t="s">
        <v>8785</v>
      </c>
      <c r="G432" s="70" t="s">
        <v>8786</v>
      </c>
      <c r="H432" s="70" t="s">
        <v>3209</v>
      </c>
      <c r="I432" s="59" t="s">
        <v>4899</v>
      </c>
      <c r="J432" s="70" t="s">
        <v>3210</v>
      </c>
      <c r="K432" s="59" t="s">
        <v>6378</v>
      </c>
      <c r="L432" s="99" t="str">
        <f>O432</f>
        <v>0112501</v>
      </c>
      <c r="M432" s="82" t="s">
        <v>4686</v>
      </c>
      <c r="N432" s="70" t="s">
        <v>2687</v>
      </c>
      <c r="O432" s="82" t="s">
        <v>8814</v>
      </c>
      <c r="P432" s="59" t="str">
        <f>O432</f>
        <v>0112501</v>
      </c>
      <c r="Q432" s="163" t="str">
        <f t="shared" si="143"/>
        <v>0112501@gsfmcg.com</v>
      </c>
      <c r="R432" s="99" t="s">
        <v>3414</v>
      </c>
      <c r="S432" s="70" t="s">
        <v>8787</v>
      </c>
      <c r="T432" s="59" t="str">
        <f>W432</f>
        <v>NTH-F - RSM - FMCG Unmapped</v>
      </c>
      <c r="U432" s="70" t="s">
        <v>8787</v>
      </c>
      <c r="V432" s="70" t="s">
        <v>5921</v>
      </c>
      <c r="W432" s="70" t="str">
        <f>TRIM(CONCATENATE(G432," - ",AD432," - ",V432))</f>
        <v>NTH-F - RSM - FMCG Unmapped</v>
      </c>
      <c r="X432" s="70" t="s">
        <v>149</v>
      </c>
      <c r="Y432" s="70" t="s">
        <v>774</v>
      </c>
      <c r="Z432" s="70" t="s">
        <v>774</v>
      </c>
      <c r="AA432" s="171" t="s">
        <v>774</v>
      </c>
      <c r="AB432" s="70" t="s">
        <v>774</v>
      </c>
      <c r="AC432" s="70" t="s">
        <v>1806</v>
      </c>
      <c r="AD432" s="70" t="s">
        <v>1146</v>
      </c>
      <c r="AE432" s="82" t="s">
        <v>2488</v>
      </c>
      <c r="AF432" s="70" t="s">
        <v>1171</v>
      </c>
      <c r="AG432" s="70" t="s">
        <v>1159</v>
      </c>
      <c r="AH432" s="70" t="s">
        <v>8788</v>
      </c>
      <c r="AI432" s="70" t="s">
        <v>262</v>
      </c>
      <c r="AJ432" s="70" t="s">
        <v>263</v>
      </c>
      <c r="AK432" s="81">
        <v>0</v>
      </c>
      <c r="AL432" s="108" t="s">
        <v>5606</v>
      </c>
      <c r="AM432" t="e">
        <v>#N/A</v>
      </c>
      <c r="AN432" t="e">
        <f>AM432=O432</f>
        <v>#N/A</v>
      </c>
    </row>
    <row r="433" spans="1:40" ht="14.4" hidden="1" customHeight="1" x14ac:dyDescent="0.3">
      <c r="A433" s="59" t="str">
        <f>U433</f>
        <v>NTH-F-FMCG-RSM-01</v>
      </c>
      <c r="B433" s="70" t="s">
        <v>1171</v>
      </c>
      <c r="C433" s="70" t="s">
        <v>3078</v>
      </c>
      <c r="D433" s="70" t="s">
        <v>2069</v>
      </c>
      <c r="E433" s="70" t="s">
        <v>143</v>
      </c>
      <c r="F433" s="70" t="s">
        <v>8785</v>
      </c>
      <c r="G433" s="70" t="s">
        <v>8786</v>
      </c>
      <c r="H433" s="70" t="s">
        <v>3209</v>
      </c>
      <c r="I433" s="59" t="s">
        <v>4899</v>
      </c>
      <c r="J433" s="70" t="s">
        <v>3210</v>
      </c>
      <c r="K433" s="59" t="s">
        <v>6378</v>
      </c>
      <c r="L433" s="99" t="s">
        <v>1140</v>
      </c>
      <c r="M433" s="82" t="s">
        <v>4686</v>
      </c>
      <c r="N433" s="70" t="s">
        <v>2687</v>
      </c>
      <c r="O433" s="59">
        <v>27</v>
      </c>
      <c r="P433" s="59" t="str">
        <f>O432</f>
        <v>0112501</v>
      </c>
      <c r="Q433" s="163" t="str">
        <f t="shared" si="143"/>
        <v>27@gsfmcg.com</v>
      </c>
      <c r="R433" s="99" t="s">
        <v>3414</v>
      </c>
      <c r="S433" s="59" t="s">
        <v>8788</v>
      </c>
      <c r="T433" s="59" t="str">
        <f>V433</f>
        <v>Latif Khan</v>
      </c>
      <c r="U433" s="70" t="s">
        <v>8788</v>
      </c>
      <c r="V433" s="70" t="s">
        <v>262</v>
      </c>
      <c r="W433" s="70" t="str">
        <f t="shared" ref="W433:W496" si="161">TRIM(CONCATENATE(G433," - ",AD433," - ",V433))</f>
        <v>NTH-F - RSM - Latif Khan</v>
      </c>
      <c r="X433" s="70" t="s">
        <v>263</v>
      </c>
      <c r="Y433" s="70" t="s">
        <v>774</v>
      </c>
      <c r="Z433" s="70" t="s">
        <v>774</v>
      </c>
      <c r="AA433" s="171" t="s">
        <v>774</v>
      </c>
      <c r="AB433" s="70" t="s">
        <v>774</v>
      </c>
      <c r="AC433" s="70" t="s">
        <v>1806</v>
      </c>
      <c r="AD433" s="70" t="s">
        <v>1146</v>
      </c>
      <c r="AE433" s="82" t="s">
        <v>2488</v>
      </c>
      <c r="AF433" s="70" t="s">
        <v>1171</v>
      </c>
      <c r="AG433" s="70" t="s">
        <v>1159</v>
      </c>
      <c r="AH433" s="70" t="s">
        <v>3279</v>
      </c>
      <c r="AI433" s="70" t="s">
        <v>645</v>
      </c>
      <c r="AJ433" s="70" t="s">
        <v>65</v>
      </c>
      <c r="AK433" s="81">
        <v>3</v>
      </c>
      <c r="AL433" s="108" t="s">
        <v>6294</v>
      </c>
      <c r="AM433" t="s">
        <v>3414</v>
      </c>
      <c r="AN433" t="b">
        <f t="shared" ref="AN433:AN496" si="162">AM433=O433</f>
        <v>0</v>
      </c>
    </row>
    <row r="434" spans="1:40" ht="14.4" hidden="1" customHeight="1" x14ac:dyDescent="0.3">
      <c r="A434" s="59" t="str">
        <f t="shared" ref="A434:A497" si="163">U434</f>
        <v>NATL-FMCG-HOD-01</v>
      </c>
      <c r="B434" s="70" t="s">
        <v>1171</v>
      </c>
      <c r="C434" s="70" t="s">
        <v>3078</v>
      </c>
      <c r="D434" s="70" t="s">
        <v>1806</v>
      </c>
      <c r="E434" s="70" t="s">
        <v>1201</v>
      </c>
      <c r="F434" s="70" t="s">
        <v>1201</v>
      </c>
      <c r="G434" s="59" t="s">
        <v>5630</v>
      </c>
      <c r="H434" s="70" t="s">
        <v>4725</v>
      </c>
      <c r="I434" s="59" t="s">
        <v>4901</v>
      </c>
      <c r="J434" s="59" t="s">
        <v>1367</v>
      </c>
      <c r="K434" s="59" t="s">
        <v>1163</v>
      </c>
      <c r="L434" s="82" t="s">
        <v>5239</v>
      </c>
      <c r="M434" s="82" t="s">
        <v>4686</v>
      </c>
      <c r="N434" s="70" t="s">
        <v>2687</v>
      </c>
      <c r="O434" s="82" t="s">
        <v>5239</v>
      </c>
      <c r="P434" s="59" t="str">
        <f t="shared" ref="P434:P494" si="164">O434</f>
        <v>0911002</v>
      </c>
      <c r="Q434" s="163" t="str">
        <f t="shared" si="143"/>
        <v>0911002@gsfmcg.com</v>
      </c>
      <c r="R434" s="82" t="s">
        <v>5239</v>
      </c>
      <c r="S434" s="59" t="s">
        <v>5230</v>
      </c>
      <c r="T434" s="59" t="str">
        <f>TRIM(CONCATENATE(V434))</f>
        <v>National FMCG Street</v>
      </c>
      <c r="U434" s="70" t="s">
        <v>5230</v>
      </c>
      <c r="V434" s="70" t="s">
        <v>5231</v>
      </c>
      <c r="W434" s="70" t="str">
        <f t="shared" si="161"/>
        <v>NATL - HOD - National FMCG Street</v>
      </c>
      <c r="X434" s="70" t="s">
        <v>1367</v>
      </c>
      <c r="Y434" s="70" t="s">
        <v>774</v>
      </c>
      <c r="Z434" s="70" t="s">
        <v>774</v>
      </c>
      <c r="AA434" s="171" t="s">
        <v>774</v>
      </c>
      <c r="AB434" s="70" t="s">
        <v>774</v>
      </c>
      <c r="AC434" s="70" t="s">
        <v>2075</v>
      </c>
      <c r="AD434" s="70" t="s">
        <v>1151</v>
      </c>
      <c r="AE434" s="82" t="s">
        <v>2486</v>
      </c>
      <c r="AF434" s="70" t="s">
        <v>1171</v>
      </c>
      <c r="AG434" s="70" t="s">
        <v>1159</v>
      </c>
      <c r="AH434" s="70" t="s">
        <v>4405</v>
      </c>
      <c r="AI434" s="70" t="s">
        <v>4402</v>
      </c>
      <c r="AJ434" s="70" t="s">
        <v>1367</v>
      </c>
      <c r="AK434" s="70">
        <v>5</v>
      </c>
      <c r="AL434" s="103" t="s">
        <v>5610</v>
      </c>
      <c r="AM434" t="s">
        <v>5239</v>
      </c>
      <c r="AN434" t="b">
        <f t="shared" si="162"/>
        <v>1</v>
      </c>
    </row>
    <row r="435" spans="1:40" ht="14.4" customHeight="1" x14ac:dyDescent="0.3">
      <c r="A435" s="59" t="str">
        <f t="shared" si="163"/>
        <v>NATL-MKT-INST-HOD-01</v>
      </c>
      <c r="B435" s="70" t="s">
        <v>1806</v>
      </c>
      <c r="C435" s="70" t="s">
        <v>3437</v>
      </c>
      <c r="D435" s="70" t="s">
        <v>1806</v>
      </c>
      <c r="E435" s="70" t="s">
        <v>1201</v>
      </c>
      <c r="F435" s="70" t="s">
        <v>1201</v>
      </c>
      <c r="G435" s="59" t="s">
        <v>5630</v>
      </c>
      <c r="H435" s="70" t="s">
        <v>4725</v>
      </c>
      <c r="I435" s="59" t="s">
        <v>4901</v>
      </c>
      <c r="J435" s="70" t="s">
        <v>1367</v>
      </c>
      <c r="K435" s="59" t="s">
        <v>1163</v>
      </c>
      <c r="L435" s="82" t="str">
        <f>O435</f>
        <v>0911001</v>
      </c>
      <c r="M435" s="82" t="s">
        <v>4686</v>
      </c>
      <c r="N435" s="70" t="s">
        <v>2687</v>
      </c>
      <c r="O435" s="82" t="s">
        <v>4890</v>
      </c>
      <c r="P435" s="59" t="str">
        <f t="shared" si="164"/>
        <v>0911001</v>
      </c>
      <c r="Q435" s="162" t="s">
        <v>4891</v>
      </c>
      <c r="R435" s="59" t="s">
        <v>4890</v>
      </c>
      <c r="S435" s="59" t="s">
        <v>3438</v>
      </c>
      <c r="T435" s="59" t="str">
        <f>TRIM(CONCATENATE(V435))</f>
        <v>National MKT-Institute</v>
      </c>
      <c r="U435" s="70" t="s">
        <v>3438</v>
      </c>
      <c r="V435" s="70" t="s">
        <v>3439</v>
      </c>
      <c r="W435" s="70" t="str">
        <f t="shared" si="161"/>
        <v>NATL - HOD - National MKT-Institute</v>
      </c>
      <c r="X435" s="70" t="s">
        <v>1367</v>
      </c>
      <c r="Y435" s="70" t="s">
        <v>774</v>
      </c>
      <c r="Z435" s="70" t="s">
        <v>774</v>
      </c>
      <c r="AA435" s="171" t="s">
        <v>774</v>
      </c>
      <c r="AB435" s="70" t="s">
        <v>774</v>
      </c>
      <c r="AC435" s="70" t="s">
        <v>2075</v>
      </c>
      <c r="AD435" s="70" t="s">
        <v>1151</v>
      </c>
      <c r="AE435" s="82" t="s">
        <v>2486</v>
      </c>
      <c r="AF435" s="70" t="s">
        <v>1216</v>
      </c>
      <c r="AG435" s="70" t="s">
        <v>3437</v>
      </c>
      <c r="AH435" s="70" t="s">
        <v>4405</v>
      </c>
      <c r="AI435" s="70" t="s">
        <v>4402</v>
      </c>
      <c r="AJ435" s="70" t="s">
        <v>1367</v>
      </c>
      <c r="AK435" s="70">
        <v>5</v>
      </c>
      <c r="AL435" s="103" t="s">
        <v>5610</v>
      </c>
      <c r="AM435" t="s">
        <v>4890</v>
      </c>
      <c r="AN435" t="b">
        <f t="shared" si="162"/>
        <v>1</v>
      </c>
    </row>
    <row r="436" spans="1:40" ht="14.4" customHeight="1" x14ac:dyDescent="0.3">
      <c r="A436" s="59" t="str">
        <f t="shared" si="163"/>
        <v>NATL-UNMAP-HOD-01</v>
      </c>
      <c r="B436" s="70" t="s">
        <v>1806</v>
      </c>
      <c r="C436" s="70" t="s">
        <v>3437</v>
      </c>
      <c r="D436" s="70" t="s">
        <v>1806</v>
      </c>
      <c r="E436" s="70" t="s">
        <v>1201</v>
      </c>
      <c r="F436" s="70" t="s">
        <v>1201</v>
      </c>
      <c r="G436" s="59" t="s">
        <v>5630</v>
      </c>
      <c r="H436" s="70" t="s">
        <v>4725</v>
      </c>
      <c r="I436" s="59" t="s">
        <v>4901</v>
      </c>
      <c r="J436" s="70" t="s">
        <v>1367</v>
      </c>
      <c r="K436" s="59" t="s">
        <v>1163</v>
      </c>
      <c r="L436" s="82" t="str">
        <f>O436</f>
        <v>0913001</v>
      </c>
      <c r="M436" s="82" t="s">
        <v>4686</v>
      </c>
      <c r="N436" s="70" t="s">
        <v>2687</v>
      </c>
      <c r="O436" s="82" t="s">
        <v>4894</v>
      </c>
      <c r="P436" s="59" t="str">
        <f t="shared" si="164"/>
        <v>0913001</v>
      </c>
      <c r="Q436" s="162" t="s">
        <v>4895</v>
      </c>
      <c r="R436" s="59" t="s">
        <v>4894</v>
      </c>
      <c r="S436" s="4" t="s">
        <v>3441</v>
      </c>
      <c r="T436" s="59" t="str">
        <f>TRIM(CONCATENATE(V436))</f>
        <v>Unmapped SF-PHR</v>
      </c>
      <c r="U436" s="70" t="s">
        <v>3441</v>
      </c>
      <c r="V436" s="70" t="s">
        <v>4385</v>
      </c>
      <c r="W436" s="70" t="str">
        <f t="shared" si="161"/>
        <v>NATL - HOD - Unmapped SF-PHR</v>
      </c>
      <c r="X436" s="70" t="s">
        <v>1367</v>
      </c>
      <c r="Y436" s="70" t="s">
        <v>774</v>
      </c>
      <c r="Z436" s="70" t="s">
        <v>774</v>
      </c>
      <c r="AA436" s="171" t="s">
        <v>774</v>
      </c>
      <c r="AB436" s="70" t="s">
        <v>774</v>
      </c>
      <c r="AC436" s="70" t="s">
        <v>2075</v>
      </c>
      <c r="AD436" s="70" t="s">
        <v>1151</v>
      </c>
      <c r="AE436" s="82" t="s">
        <v>2486</v>
      </c>
      <c r="AF436" s="70" t="s">
        <v>1216</v>
      </c>
      <c r="AG436" s="70" t="s">
        <v>3437</v>
      </c>
      <c r="AH436" s="70" t="s">
        <v>4405</v>
      </c>
      <c r="AI436" s="70" t="s">
        <v>4402</v>
      </c>
      <c r="AJ436" s="70" t="s">
        <v>1367</v>
      </c>
      <c r="AK436" s="70">
        <v>5</v>
      </c>
      <c r="AL436" s="103" t="s">
        <v>5610</v>
      </c>
      <c r="AM436" t="s">
        <v>4894</v>
      </c>
      <c r="AN436" t="b">
        <f t="shared" si="162"/>
        <v>1</v>
      </c>
    </row>
    <row r="437" spans="1:40" ht="14.4" hidden="1" customHeight="1" x14ac:dyDescent="0.3">
      <c r="A437" s="59" t="str">
        <f t="shared" si="163"/>
        <v>NATL-MKT-EXECUTIVE</v>
      </c>
      <c r="B437" s="70" t="s">
        <v>1910</v>
      </c>
      <c r="C437" s="70" t="s">
        <v>4409</v>
      </c>
      <c r="D437" s="70" t="s">
        <v>1806</v>
      </c>
      <c r="E437" s="70" t="s">
        <v>1201</v>
      </c>
      <c r="F437" s="70" t="s">
        <v>1201</v>
      </c>
      <c r="G437" s="59" t="s">
        <v>5630</v>
      </c>
      <c r="H437" s="70" t="s">
        <v>4725</v>
      </c>
      <c r="I437" s="59" t="s">
        <v>4901</v>
      </c>
      <c r="J437" s="70" t="s">
        <v>1367</v>
      </c>
      <c r="K437" s="59" t="s">
        <v>1163</v>
      </c>
      <c r="L437" s="99" t="s">
        <v>4887</v>
      </c>
      <c r="M437" s="82" t="s">
        <v>4686</v>
      </c>
      <c r="N437" s="70" t="s">
        <v>2687</v>
      </c>
      <c r="O437" s="82" t="s">
        <v>3440</v>
      </c>
      <c r="P437" s="59" t="str">
        <f t="shared" si="164"/>
        <v>87</v>
      </c>
      <c r="Q437" s="162" t="s">
        <v>4886</v>
      </c>
      <c r="R437" s="59" t="s">
        <v>3440</v>
      </c>
      <c r="S437" s="119" t="s">
        <v>4405</v>
      </c>
      <c r="T437" s="59" t="str">
        <f t="shared" ref="T437:T452" si="165">TRIM(CONCATENATE(V437))</f>
        <v>Dr. Syed Saeedul Hoda</v>
      </c>
      <c r="U437" s="70" t="s">
        <v>4405</v>
      </c>
      <c r="V437" s="70" t="s">
        <v>4402</v>
      </c>
      <c r="W437" s="70" t="str">
        <f t="shared" si="161"/>
        <v>NATL - EXEC - Dr. Syed Saeedul Hoda</v>
      </c>
      <c r="X437" s="70" t="s">
        <v>1367</v>
      </c>
      <c r="Y437" s="70" t="s">
        <v>774</v>
      </c>
      <c r="Z437" s="70" t="s">
        <v>774</v>
      </c>
      <c r="AA437" s="171" t="s">
        <v>774</v>
      </c>
      <c r="AB437" s="70" t="s">
        <v>774</v>
      </c>
      <c r="AC437" s="70" t="s">
        <v>2074</v>
      </c>
      <c r="AD437" s="70" t="s">
        <v>4726</v>
      </c>
      <c r="AE437" s="82" t="s">
        <v>2487</v>
      </c>
      <c r="AF437" s="70" t="s">
        <v>1217</v>
      </c>
      <c r="AG437" s="70" t="s">
        <v>4409</v>
      </c>
      <c r="AH437" s="70" t="s">
        <v>4403</v>
      </c>
      <c r="AI437" s="70" t="s">
        <v>4404</v>
      </c>
      <c r="AJ437" s="70" t="s">
        <v>1367</v>
      </c>
      <c r="AK437" s="70">
        <v>99</v>
      </c>
      <c r="AL437" s="103" t="s">
        <v>1367</v>
      </c>
      <c r="AM437" t="s">
        <v>3440</v>
      </c>
      <c r="AN437" t="b">
        <f t="shared" si="162"/>
        <v>1</v>
      </c>
    </row>
    <row r="438" spans="1:40" ht="14.4" hidden="1" customHeight="1" x14ac:dyDescent="0.3">
      <c r="A438" s="59" t="str">
        <f t="shared" si="163"/>
        <v>NATL-GSM-EXECUTIVE</v>
      </c>
      <c r="B438" s="70" t="s">
        <v>1910</v>
      </c>
      <c r="C438" s="70" t="s">
        <v>4409</v>
      </c>
      <c r="D438" s="70" t="s">
        <v>1806</v>
      </c>
      <c r="E438" s="70" t="s">
        <v>1201</v>
      </c>
      <c r="F438" s="70" t="s">
        <v>1201</v>
      </c>
      <c r="G438" s="59" t="s">
        <v>5630</v>
      </c>
      <c r="H438" s="70" t="s">
        <v>4725</v>
      </c>
      <c r="I438" s="59" t="s">
        <v>4901</v>
      </c>
      <c r="J438" s="70" t="s">
        <v>1367</v>
      </c>
      <c r="K438" s="59" t="s">
        <v>1163</v>
      </c>
      <c r="L438" s="99" t="s">
        <v>4422</v>
      </c>
      <c r="M438" s="82" t="s">
        <v>4686</v>
      </c>
      <c r="N438" s="70" t="s">
        <v>2687</v>
      </c>
      <c r="O438" s="82" t="s">
        <v>4896</v>
      </c>
      <c r="P438" s="59" t="str">
        <f t="shared" si="164"/>
        <v>89</v>
      </c>
      <c r="Q438" s="163" t="s">
        <v>4897</v>
      </c>
      <c r="R438" s="59" t="s">
        <v>4896</v>
      </c>
      <c r="S438" s="4" t="s">
        <v>4403</v>
      </c>
      <c r="T438" s="59" t="str">
        <f t="shared" si="165"/>
        <v>Dr. Syed Azizur Rab</v>
      </c>
      <c r="U438" s="70" t="s">
        <v>4403</v>
      </c>
      <c r="V438" s="70" t="s">
        <v>4404</v>
      </c>
      <c r="W438" s="70" t="str">
        <f t="shared" si="161"/>
        <v>NATL - EXEC - Dr. Syed Azizur Rab</v>
      </c>
      <c r="X438" s="70" t="s">
        <v>1367</v>
      </c>
      <c r="Y438" s="70" t="s">
        <v>774</v>
      </c>
      <c r="Z438" s="70" t="s">
        <v>774</v>
      </c>
      <c r="AA438" s="171" t="s">
        <v>774</v>
      </c>
      <c r="AB438" s="70" t="s">
        <v>774</v>
      </c>
      <c r="AC438" s="70" t="s">
        <v>2074</v>
      </c>
      <c r="AD438" s="70" t="s">
        <v>4726</v>
      </c>
      <c r="AE438" s="99" t="s">
        <v>2360</v>
      </c>
      <c r="AF438" s="70" t="s">
        <v>1217</v>
      </c>
      <c r="AG438" s="70" t="s">
        <v>4409</v>
      </c>
      <c r="AH438" s="70"/>
      <c r="AI438" s="70"/>
      <c r="AJ438" s="70"/>
      <c r="AK438" s="70">
        <v>99</v>
      </c>
      <c r="AL438" s="103" t="s">
        <v>1367</v>
      </c>
      <c r="AM438" t="s">
        <v>4896</v>
      </c>
      <c r="AN438" t="b">
        <f t="shared" si="162"/>
        <v>1</v>
      </c>
    </row>
    <row r="439" spans="1:40" ht="14.4" hidden="1" customHeight="1" x14ac:dyDescent="0.3">
      <c r="A439" s="59" t="str">
        <f t="shared" si="163"/>
        <v>NATL-MKT-EXECUTIVE-1</v>
      </c>
      <c r="B439" s="70" t="s">
        <v>1910</v>
      </c>
      <c r="C439" s="70" t="s">
        <v>4409</v>
      </c>
      <c r="D439" s="70" t="s">
        <v>1806</v>
      </c>
      <c r="E439" s="70" t="s">
        <v>1201</v>
      </c>
      <c r="F439" s="70" t="s">
        <v>1201</v>
      </c>
      <c r="G439" s="59" t="s">
        <v>5630</v>
      </c>
      <c r="H439" s="70" t="s">
        <v>4725</v>
      </c>
      <c r="I439" s="59" t="s">
        <v>4901</v>
      </c>
      <c r="J439" s="70" t="s">
        <v>1367</v>
      </c>
      <c r="K439" s="59" t="s">
        <v>1163</v>
      </c>
      <c r="L439" s="99" t="s">
        <v>4888</v>
      </c>
      <c r="M439" s="82" t="s">
        <v>4686</v>
      </c>
      <c r="N439" s="70" t="s">
        <v>2687</v>
      </c>
      <c r="O439" s="82" t="s">
        <v>5931</v>
      </c>
      <c r="P439" s="59" t="str">
        <f t="shared" si="164"/>
        <v>99991</v>
      </c>
      <c r="Q439" s="163" t="str">
        <f>CONCATENATE(O439,"@gspharma.com")</f>
        <v>99991@gspharma.com</v>
      </c>
      <c r="R439" s="59"/>
      <c r="S439" s="4" t="s">
        <v>4408</v>
      </c>
      <c r="T439" s="59" t="str">
        <f t="shared" si="165"/>
        <v>M. Umar Saleem</v>
      </c>
      <c r="U439" s="70" t="s">
        <v>4408</v>
      </c>
      <c r="V439" s="70" t="s">
        <v>4913</v>
      </c>
      <c r="W439" s="70" t="str">
        <f t="shared" si="161"/>
        <v>NATL - EXEC - M. Umar Saleem</v>
      </c>
      <c r="X439" s="70" t="s">
        <v>1367</v>
      </c>
      <c r="Y439" s="70" t="s">
        <v>774</v>
      </c>
      <c r="Z439" s="70" t="s">
        <v>774</v>
      </c>
      <c r="AA439" s="171" t="s">
        <v>774</v>
      </c>
      <c r="AB439" s="70" t="s">
        <v>774</v>
      </c>
      <c r="AC439" s="70" t="s">
        <v>2074</v>
      </c>
      <c r="AD439" s="70" t="s">
        <v>4726</v>
      </c>
      <c r="AE439" s="82" t="s">
        <v>2487</v>
      </c>
      <c r="AF439" s="70" t="s">
        <v>1217</v>
      </c>
      <c r="AG439" s="70" t="s">
        <v>4409</v>
      </c>
      <c r="AH439" s="70"/>
      <c r="AI439" s="70"/>
      <c r="AJ439" s="70"/>
      <c r="AK439" s="70">
        <v>99</v>
      </c>
      <c r="AL439" s="103" t="s">
        <v>1367</v>
      </c>
      <c r="AM439" t="s">
        <v>5931</v>
      </c>
      <c r="AN439" t="b">
        <f t="shared" si="162"/>
        <v>1</v>
      </c>
    </row>
    <row r="440" spans="1:40" ht="14.4" hidden="1" customHeight="1" x14ac:dyDescent="0.3">
      <c r="A440" s="59" t="str">
        <f t="shared" si="163"/>
        <v>NATL-PHR-DGM-01</v>
      </c>
      <c r="B440" s="59" t="s">
        <v>1216</v>
      </c>
      <c r="C440" s="59" t="s">
        <v>1985</v>
      </c>
      <c r="D440" s="70" t="s">
        <v>1171</v>
      </c>
      <c r="E440" s="70" t="s">
        <v>17</v>
      </c>
      <c r="F440" s="70" t="s">
        <v>1166</v>
      </c>
      <c r="G440" s="70" t="s">
        <v>5637</v>
      </c>
      <c r="H440" s="70" t="s">
        <v>1171</v>
      </c>
      <c r="I440" s="59" t="s">
        <v>4901</v>
      </c>
      <c r="J440" s="70" t="s">
        <v>1212</v>
      </c>
      <c r="K440" s="59" t="s">
        <v>1160</v>
      </c>
      <c r="L440" s="59" t="s">
        <v>8002</v>
      </c>
      <c r="M440" s="82" t="s">
        <v>4686</v>
      </c>
      <c r="N440" s="70" t="s">
        <v>2687</v>
      </c>
      <c r="O440" s="82" t="s">
        <v>8005</v>
      </c>
      <c r="P440" s="59" t="str">
        <f t="shared" si="164"/>
        <v>10</v>
      </c>
      <c r="Q440" s="162" t="str">
        <f>CONCATENATE(O440,"@gspharma.com")</f>
        <v>10@gspharma.com</v>
      </c>
      <c r="R440" s="59">
        <v>83</v>
      </c>
      <c r="S440" s="59" t="s">
        <v>1211</v>
      </c>
      <c r="T440" s="59" t="str">
        <f t="shared" si="165"/>
        <v>Khurram Moazzam</v>
      </c>
      <c r="U440" s="59" t="s">
        <v>1211</v>
      </c>
      <c r="V440" s="70" t="s">
        <v>8108</v>
      </c>
      <c r="W440" s="70" t="str">
        <f t="shared" si="161"/>
        <v>STH-A - DGM - Khurram Moazzam</v>
      </c>
      <c r="X440" s="70" t="s">
        <v>18</v>
      </c>
      <c r="Y440" s="70" t="s">
        <v>774</v>
      </c>
      <c r="Z440" s="70" t="s">
        <v>774</v>
      </c>
      <c r="AA440" s="171">
        <v>45083</v>
      </c>
      <c r="AB440" s="70" t="s">
        <v>774</v>
      </c>
      <c r="AC440" s="70" t="s">
        <v>1910</v>
      </c>
      <c r="AD440" s="70" t="s">
        <v>1145</v>
      </c>
      <c r="AE440" s="82" t="s">
        <v>2486</v>
      </c>
      <c r="AF440" s="70" t="s">
        <v>1171</v>
      </c>
      <c r="AG440" s="70" t="s">
        <v>1159</v>
      </c>
      <c r="AH440" s="70" t="s">
        <v>4408</v>
      </c>
      <c r="AI440" s="70" t="s">
        <v>4913</v>
      </c>
      <c r="AJ440" s="70" t="s">
        <v>1367</v>
      </c>
      <c r="AK440" s="70">
        <v>4</v>
      </c>
      <c r="AL440" s="108" t="s">
        <v>6295</v>
      </c>
      <c r="AM440" t="e">
        <v>#N/A</v>
      </c>
      <c r="AN440" t="e">
        <f t="shared" si="162"/>
        <v>#N/A</v>
      </c>
    </row>
    <row r="441" spans="1:40" ht="14.4" hidden="1" customHeight="1" x14ac:dyDescent="0.3">
      <c r="A441" s="59" t="str">
        <f t="shared" si="163"/>
        <v>STH-FMCG-DGM-01</v>
      </c>
      <c r="B441" s="70" t="s">
        <v>1171</v>
      </c>
      <c r="C441" s="70" t="s">
        <v>3078</v>
      </c>
      <c r="D441" s="70" t="s">
        <v>1171</v>
      </c>
      <c r="E441" s="70" t="s">
        <v>17</v>
      </c>
      <c r="F441" s="70" t="s">
        <v>1166</v>
      </c>
      <c r="G441" s="70" t="s">
        <v>5637</v>
      </c>
      <c r="H441" s="70" t="s">
        <v>1171</v>
      </c>
      <c r="I441" s="59" t="s">
        <v>4901</v>
      </c>
      <c r="J441" s="70" t="s">
        <v>1212</v>
      </c>
      <c r="K441" s="59" t="s">
        <v>1160</v>
      </c>
      <c r="L441" s="70" t="s">
        <v>1197</v>
      </c>
      <c r="M441" s="82" t="s">
        <v>4686</v>
      </c>
      <c r="N441" s="70" t="s">
        <v>2687</v>
      </c>
      <c r="O441" s="82" t="s">
        <v>3419</v>
      </c>
      <c r="P441" s="59" t="str">
        <f t="shared" si="164"/>
        <v>81</v>
      </c>
      <c r="Q441" s="163" t="str">
        <f>CONCATENATE(O441,"@gsfmcg.com")</f>
        <v>81@gsfmcg.com</v>
      </c>
      <c r="R441" s="99">
        <v>81</v>
      </c>
      <c r="S441" s="59" t="s">
        <v>3280</v>
      </c>
      <c r="T441" s="59" t="str">
        <f t="shared" si="165"/>
        <v>Nasir Baig</v>
      </c>
      <c r="U441" s="70" t="s">
        <v>3280</v>
      </c>
      <c r="V441" s="70" t="s">
        <v>644</v>
      </c>
      <c r="W441" s="70" t="str">
        <f t="shared" si="161"/>
        <v>STH-A - DGM - Nasir Baig</v>
      </c>
      <c r="X441" s="70" t="s">
        <v>18</v>
      </c>
      <c r="Y441" s="70" t="s">
        <v>774</v>
      </c>
      <c r="Z441" s="70" t="s">
        <v>774</v>
      </c>
      <c r="AA441" s="171" t="s">
        <v>774</v>
      </c>
      <c r="AB441" s="70" t="s">
        <v>774</v>
      </c>
      <c r="AC441" s="70" t="s">
        <v>1910</v>
      </c>
      <c r="AD441" s="70" t="s">
        <v>1145</v>
      </c>
      <c r="AE441" s="82" t="s">
        <v>2486</v>
      </c>
      <c r="AF441" s="70" t="s">
        <v>1171</v>
      </c>
      <c r="AG441" s="70" t="s">
        <v>1159</v>
      </c>
      <c r="AH441" s="70" t="s">
        <v>4408</v>
      </c>
      <c r="AI441" s="70" t="s">
        <v>4913</v>
      </c>
      <c r="AJ441" s="70" t="s">
        <v>1367</v>
      </c>
      <c r="AK441" s="70">
        <v>4</v>
      </c>
      <c r="AL441" s="108" t="s">
        <v>6295</v>
      </c>
      <c r="AM441" t="s">
        <v>3419</v>
      </c>
      <c r="AN441" t="b">
        <f t="shared" si="162"/>
        <v>1</v>
      </c>
    </row>
    <row r="442" spans="1:40" ht="14.4" hidden="1" customHeight="1" x14ac:dyDescent="0.3">
      <c r="A442" s="59" t="str">
        <f t="shared" si="163"/>
        <v>NTH-FMCG-DGM-01</v>
      </c>
      <c r="B442" s="70" t="s">
        <v>1171</v>
      </c>
      <c r="C442" s="70" t="s">
        <v>3078</v>
      </c>
      <c r="D442" s="70" t="s">
        <v>1217</v>
      </c>
      <c r="E442" s="70" t="s">
        <v>143</v>
      </c>
      <c r="F442" s="70" t="s">
        <v>1168</v>
      </c>
      <c r="G442" s="70" t="s">
        <v>5631</v>
      </c>
      <c r="H442" s="70" t="s">
        <v>2069</v>
      </c>
      <c r="I442" s="121" t="s">
        <v>4900</v>
      </c>
      <c r="J442" s="70" t="s">
        <v>1213</v>
      </c>
      <c r="K442" s="59" t="s">
        <v>6368</v>
      </c>
      <c r="L442" s="70" t="s">
        <v>1198</v>
      </c>
      <c r="M442" s="82" t="s">
        <v>4686</v>
      </c>
      <c r="N442" s="70" t="s">
        <v>2687</v>
      </c>
      <c r="O442" s="82" t="s">
        <v>3420</v>
      </c>
      <c r="P442" s="59" t="str">
        <f t="shared" si="164"/>
        <v>82</v>
      </c>
      <c r="Q442" s="163" t="str">
        <f>CONCATENATE(O442,"@gsfmcg.com")</f>
        <v>82@gsfmcg.com</v>
      </c>
      <c r="R442" s="99">
        <v>82</v>
      </c>
      <c r="S442" s="59" t="s">
        <v>3279</v>
      </c>
      <c r="T442" s="59" t="str">
        <f t="shared" si="165"/>
        <v>Nadeem Khan</v>
      </c>
      <c r="U442" s="70" t="s">
        <v>3279</v>
      </c>
      <c r="V442" s="70" t="s">
        <v>645</v>
      </c>
      <c r="W442" s="70" t="str">
        <f t="shared" si="161"/>
        <v>NTH-A - DGM - Nadeem Khan</v>
      </c>
      <c r="X442" s="70" t="s">
        <v>65</v>
      </c>
      <c r="Y442" s="70" t="s">
        <v>774</v>
      </c>
      <c r="Z442" s="70" t="s">
        <v>774</v>
      </c>
      <c r="AA442" s="171" t="s">
        <v>774</v>
      </c>
      <c r="AB442" s="70" t="s">
        <v>774</v>
      </c>
      <c r="AC442" s="70" t="s">
        <v>1910</v>
      </c>
      <c r="AD442" s="70" t="s">
        <v>1145</v>
      </c>
      <c r="AE442" s="82" t="s">
        <v>2486</v>
      </c>
      <c r="AF442" s="70" t="s">
        <v>1171</v>
      </c>
      <c r="AG442" s="70" t="s">
        <v>1159</v>
      </c>
      <c r="AH442" s="70" t="s">
        <v>4408</v>
      </c>
      <c r="AI442" s="70" t="s">
        <v>4913</v>
      </c>
      <c r="AJ442" s="70" t="s">
        <v>1367</v>
      </c>
      <c r="AK442" s="70">
        <v>4</v>
      </c>
      <c r="AL442" s="108" t="s">
        <v>6295</v>
      </c>
      <c r="AM442" t="s">
        <v>3420</v>
      </c>
      <c r="AN442" t="b">
        <f t="shared" si="162"/>
        <v>1</v>
      </c>
    </row>
    <row r="443" spans="1:40" ht="14.4" hidden="1" customHeight="1" x14ac:dyDescent="0.3">
      <c r="A443" s="59" t="str">
        <f t="shared" si="163"/>
        <v>NATL-FMCG-HOD-01</v>
      </c>
      <c r="B443" s="70" t="s">
        <v>1171</v>
      </c>
      <c r="C443" s="70" t="s">
        <v>3078</v>
      </c>
      <c r="D443" s="70" t="s">
        <v>1806</v>
      </c>
      <c r="E443" s="70" t="s">
        <v>1201</v>
      </c>
      <c r="F443" s="70" t="s">
        <v>1201</v>
      </c>
      <c r="G443" s="59" t="s">
        <v>5630</v>
      </c>
      <c r="H443" s="70" t="s">
        <v>4725</v>
      </c>
      <c r="I443" s="59" t="s">
        <v>4901</v>
      </c>
      <c r="J443" s="59" t="s">
        <v>1367</v>
      </c>
      <c r="K443" s="59" t="s">
        <v>1163</v>
      </c>
      <c r="L443" s="82" t="str">
        <f t="shared" ref="L443:L477" si="166">O443</f>
        <v>0911002</v>
      </c>
      <c r="M443" s="82" t="s">
        <v>4686</v>
      </c>
      <c r="N443" s="70" t="s">
        <v>2687</v>
      </c>
      <c r="O443" s="82" t="s">
        <v>5239</v>
      </c>
      <c r="P443" s="59" t="str">
        <f t="shared" si="164"/>
        <v>0911002</v>
      </c>
      <c r="Q443" s="163" t="str">
        <f>CONCATENATE(O443,"@gsfmcg.com")</f>
        <v>0911002@gsfmcg.com</v>
      </c>
      <c r="R443" s="82" t="s">
        <v>5239</v>
      </c>
      <c r="S443" s="59" t="s">
        <v>5230</v>
      </c>
      <c r="T443" s="59" t="str">
        <f t="shared" si="165"/>
        <v>National FMCG Street</v>
      </c>
      <c r="U443" s="70" t="s">
        <v>5230</v>
      </c>
      <c r="V443" s="70" t="s">
        <v>5231</v>
      </c>
      <c r="W443" s="70" t="str">
        <f t="shared" si="161"/>
        <v>NATL - HOD - National FMCG Street</v>
      </c>
      <c r="X443" s="70" t="s">
        <v>1367</v>
      </c>
      <c r="Y443" s="70" t="s">
        <v>774</v>
      </c>
      <c r="Z443" s="70" t="s">
        <v>774</v>
      </c>
      <c r="AA443" s="171" t="s">
        <v>774</v>
      </c>
      <c r="AB443" s="70" t="s">
        <v>774</v>
      </c>
      <c r="AC443" s="70" t="s">
        <v>2075</v>
      </c>
      <c r="AD443" s="70" t="s">
        <v>1151</v>
      </c>
      <c r="AE443" s="82" t="s">
        <v>2486</v>
      </c>
      <c r="AF443" s="70" t="s">
        <v>1171</v>
      </c>
      <c r="AG443" s="70" t="s">
        <v>1159</v>
      </c>
      <c r="AH443" s="70" t="s">
        <v>4408</v>
      </c>
      <c r="AI443" s="70" t="s">
        <v>4913</v>
      </c>
      <c r="AJ443" s="70" t="s">
        <v>1367</v>
      </c>
      <c r="AK443" s="70">
        <v>5</v>
      </c>
      <c r="AL443" s="103" t="s">
        <v>5610</v>
      </c>
      <c r="AM443" t="s">
        <v>5239</v>
      </c>
      <c r="AN443" t="b">
        <f t="shared" si="162"/>
        <v>1</v>
      </c>
    </row>
    <row r="444" spans="1:40" ht="14.4" customHeight="1" x14ac:dyDescent="0.3">
      <c r="A444" s="59" t="str">
        <f t="shared" si="163"/>
        <v>NATL-MKT-INST-HOD-01</v>
      </c>
      <c r="B444" s="70" t="s">
        <v>1806</v>
      </c>
      <c r="C444" s="70" t="s">
        <v>3437</v>
      </c>
      <c r="D444" s="70" t="s">
        <v>1806</v>
      </c>
      <c r="E444" s="70" t="s">
        <v>1201</v>
      </c>
      <c r="F444" s="70" t="s">
        <v>1201</v>
      </c>
      <c r="G444" s="59" t="s">
        <v>5630</v>
      </c>
      <c r="H444" s="70" t="s">
        <v>4725</v>
      </c>
      <c r="I444" s="59" t="s">
        <v>4901</v>
      </c>
      <c r="J444" s="70" t="s">
        <v>1367</v>
      </c>
      <c r="K444" s="59" t="s">
        <v>1163</v>
      </c>
      <c r="L444" s="82" t="str">
        <f t="shared" si="166"/>
        <v>0911001</v>
      </c>
      <c r="M444" s="82" t="s">
        <v>4686</v>
      </c>
      <c r="N444" s="70" t="s">
        <v>2687</v>
      </c>
      <c r="O444" s="82" t="s">
        <v>4890</v>
      </c>
      <c r="P444" s="59" t="str">
        <f t="shared" si="164"/>
        <v>0911001</v>
      </c>
      <c r="Q444" s="163" t="s">
        <v>4891</v>
      </c>
      <c r="R444" s="59" t="s">
        <v>4890</v>
      </c>
      <c r="S444" s="59" t="s">
        <v>3438</v>
      </c>
      <c r="T444" s="59" t="str">
        <f t="shared" si="165"/>
        <v>National MKT-Institute</v>
      </c>
      <c r="U444" s="70" t="s">
        <v>3438</v>
      </c>
      <c r="V444" s="70" t="s">
        <v>3439</v>
      </c>
      <c r="W444" s="70" t="str">
        <f t="shared" si="161"/>
        <v>NATL - HOD - National MKT-Institute</v>
      </c>
      <c r="X444" s="70" t="s">
        <v>1367</v>
      </c>
      <c r="Y444" s="70" t="s">
        <v>774</v>
      </c>
      <c r="Z444" s="70" t="s">
        <v>774</v>
      </c>
      <c r="AA444" s="171" t="s">
        <v>774</v>
      </c>
      <c r="AB444" s="70" t="s">
        <v>774</v>
      </c>
      <c r="AC444" s="70" t="s">
        <v>2075</v>
      </c>
      <c r="AD444" s="70" t="s">
        <v>1151</v>
      </c>
      <c r="AE444" s="82" t="s">
        <v>2486</v>
      </c>
      <c r="AF444" s="70" t="s">
        <v>1216</v>
      </c>
      <c r="AG444" s="70" t="s">
        <v>3437</v>
      </c>
      <c r="AH444" s="70" t="s">
        <v>4408</v>
      </c>
      <c r="AI444" s="70" t="s">
        <v>4913</v>
      </c>
      <c r="AJ444" s="70" t="s">
        <v>1367</v>
      </c>
      <c r="AK444" s="70">
        <v>5</v>
      </c>
      <c r="AL444" s="103" t="s">
        <v>5610</v>
      </c>
      <c r="AM444" t="s">
        <v>4890</v>
      </c>
      <c r="AN444" t="b">
        <f t="shared" si="162"/>
        <v>1</v>
      </c>
    </row>
    <row r="445" spans="1:40" ht="14.4" customHeight="1" x14ac:dyDescent="0.3">
      <c r="A445" s="59" t="str">
        <f t="shared" si="163"/>
        <v>NATL-UNMAP-HOD-01</v>
      </c>
      <c r="B445" s="70" t="s">
        <v>1806</v>
      </c>
      <c r="C445" s="70" t="s">
        <v>3437</v>
      </c>
      <c r="D445" s="70" t="s">
        <v>1806</v>
      </c>
      <c r="E445" s="70" t="s">
        <v>1201</v>
      </c>
      <c r="F445" s="70" t="s">
        <v>1201</v>
      </c>
      <c r="G445" s="59" t="s">
        <v>5630</v>
      </c>
      <c r="H445" s="70" t="s">
        <v>4725</v>
      </c>
      <c r="I445" s="59" t="s">
        <v>4901</v>
      </c>
      <c r="J445" s="70" t="s">
        <v>1367</v>
      </c>
      <c r="K445" s="59" t="s">
        <v>1163</v>
      </c>
      <c r="L445" s="82" t="str">
        <f t="shared" si="166"/>
        <v>0913001</v>
      </c>
      <c r="M445" s="82" t="s">
        <v>4686</v>
      </c>
      <c r="N445" s="70" t="s">
        <v>2687</v>
      </c>
      <c r="O445" s="82" t="s">
        <v>4894</v>
      </c>
      <c r="P445" s="59" t="str">
        <f t="shared" si="164"/>
        <v>0913001</v>
      </c>
      <c r="Q445" s="163" t="s">
        <v>4895</v>
      </c>
      <c r="R445" s="59" t="s">
        <v>4894</v>
      </c>
      <c r="S445" s="4" t="s">
        <v>3441</v>
      </c>
      <c r="T445" s="59" t="str">
        <f t="shared" si="165"/>
        <v>Unmapped SF-PHR</v>
      </c>
      <c r="U445" s="70" t="s">
        <v>3441</v>
      </c>
      <c r="V445" s="70" t="s">
        <v>4385</v>
      </c>
      <c r="W445" s="70" t="str">
        <f t="shared" si="161"/>
        <v>NATL - HOD - Unmapped SF-PHR</v>
      </c>
      <c r="X445" s="70" t="s">
        <v>1367</v>
      </c>
      <c r="Y445" s="70" t="s">
        <v>774</v>
      </c>
      <c r="Z445" s="70" t="s">
        <v>774</v>
      </c>
      <c r="AA445" s="171" t="s">
        <v>774</v>
      </c>
      <c r="AB445" s="70" t="s">
        <v>774</v>
      </c>
      <c r="AC445" s="70" t="s">
        <v>2075</v>
      </c>
      <c r="AD445" s="70" t="s">
        <v>1151</v>
      </c>
      <c r="AE445" s="82" t="s">
        <v>2486</v>
      </c>
      <c r="AF445" s="70" t="s">
        <v>1216</v>
      </c>
      <c r="AG445" s="70" t="s">
        <v>3437</v>
      </c>
      <c r="AH445" s="70" t="s">
        <v>4408</v>
      </c>
      <c r="AI445" s="70" t="s">
        <v>4913</v>
      </c>
      <c r="AJ445" s="70" t="s">
        <v>1367</v>
      </c>
      <c r="AK445" s="70">
        <v>5</v>
      </c>
      <c r="AL445" s="103" t="s">
        <v>5610</v>
      </c>
      <c r="AM445" t="s">
        <v>4894</v>
      </c>
      <c r="AN445" t="b">
        <f t="shared" si="162"/>
        <v>1</v>
      </c>
    </row>
    <row r="446" spans="1:40" ht="14.4" hidden="1" customHeight="1" x14ac:dyDescent="0.3">
      <c r="A446" s="59" t="str">
        <f t="shared" si="163"/>
        <v>NATL-MKT-COORDINATOR</v>
      </c>
      <c r="B446" s="70" t="s">
        <v>1910</v>
      </c>
      <c r="C446" s="70" t="s">
        <v>4409</v>
      </c>
      <c r="D446" s="70" t="s">
        <v>1806</v>
      </c>
      <c r="E446" s="70" t="s">
        <v>1201</v>
      </c>
      <c r="F446" s="70" t="s">
        <v>1201</v>
      </c>
      <c r="G446" s="59" t="s">
        <v>5630</v>
      </c>
      <c r="H446" s="70" t="s">
        <v>4725</v>
      </c>
      <c r="I446" s="59" t="s">
        <v>4901</v>
      </c>
      <c r="J446" s="70" t="s">
        <v>1367</v>
      </c>
      <c r="K446" s="59" t="s">
        <v>1163</v>
      </c>
      <c r="L446" s="99" t="str">
        <f t="shared" si="166"/>
        <v>99992</v>
      </c>
      <c r="M446" s="82" t="s">
        <v>4686</v>
      </c>
      <c r="N446" s="70" t="s">
        <v>2687</v>
      </c>
      <c r="O446" s="82" t="s">
        <v>5932</v>
      </c>
      <c r="P446" s="59" t="str">
        <f t="shared" si="164"/>
        <v>99992</v>
      </c>
      <c r="Q446" s="163" t="str">
        <f>CONCATENATE(O446,"@gspharma.com")</f>
        <v>99992@gspharma.com</v>
      </c>
      <c r="R446" s="59"/>
      <c r="S446" s="4" t="s">
        <v>4410</v>
      </c>
      <c r="T446" s="59" t="str">
        <f t="shared" si="165"/>
        <v>Marketing Coordinators</v>
      </c>
      <c r="U446" s="70" t="s">
        <v>4410</v>
      </c>
      <c r="V446" s="70" t="s">
        <v>4411</v>
      </c>
      <c r="W446" s="70" t="str">
        <f t="shared" si="161"/>
        <v>NATL - EXEC - Marketing Coordinators</v>
      </c>
      <c r="X446" s="70" t="s">
        <v>1367</v>
      </c>
      <c r="Y446" s="70" t="s">
        <v>774</v>
      </c>
      <c r="Z446" s="70" t="s">
        <v>774</v>
      </c>
      <c r="AA446" s="171" t="s">
        <v>774</v>
      </c>
      <c r="AB446" s="70" t="s">
        <v>774</v>
      </c>
      <c r="AC446" s="70" t="s">
        <v>2074</v>
      </c>
      <c r="AD446" s="70" t="s">
        <v>4726</v>
      </c>
      <c r="AE446" s="82" t="s">
        <v>2487</v>
      </c>
      <c r="AF446" s="70" t="s">
        <v>1217</v>
      </c>
      <c r="AG446" s="70" t="s">
        <v>4409</v>
      </c>
      <c r="AH446" s="70"/>
      <c r="AI446" s="70"/>
      <c r="AJ446" s="70"/>
      <c r="AK446" s="70">
        <v>99</v>
      </c>
      <c r="AL446" s="103" t="s">
        <v>1367</v>
      </c>
      <c r="AM446" t="s">
        <v>5932</v>
      </c>
      <c r="AN446" t="b">
        <f t="shared" si="162"/>
        <v>1</v>
      </c>
    </row>
    <row r="447" spans="1:40" ht="14.4" hidden="1" customHeight="1" x14ac:dyDescent="0.3">
      <c r="A447" s="59" t="str">
        <f t="shared" si="163"/>
        <v>NATL-PHR-DGM-01</v>
      </c>
      <c r="B447" s="59" t="s">
        <v>1216</v>
      </c>
      <c r="C447" s="59" t="s">
        <v>1985</v>
      </c>
      <c r="D447" s="70" t="s">
        <v>1171</v>
      </c>
      <c r="E447" s="70" t="s">
        <v>17</v>
      </c>
      <c r="F447" s="70" t="s">
        <v>1166</v>
      </c>
      <c r="G447" s="70" t="s">
        <v>5637</v>
      </c>
      <c r="H447" s="70" t="s">
        <v>1171</v>
      </c>
      <c r="I447" s="59" t="s">
        <v>4901</v>
      </c>
      <c r="J447" s="70" t="s">
        <v>1212</v>
      </c>
      <c r="K447" s="59" t="s">
        <v>1160</v>
      </c>
      <c r="L447" s="59" t="s">
        <v>8002</v>
      </c>
      <c r="M447" s="82" t="s">
        <v>4686</v>
      </c>
      <c r="N447" s="70" t="s">
        <v>2687</v>
      </c>
      <c r="O447" s="82" t="s">
        <v>8005</v>
      </c>
      <c r="P447" s="59" t="str">
        <f t="shared" si="164"/>
        <v>10</v>
      </c>
      <c r="Q447" s="162" t="str">
        <f>CONCATENATE(O447,"@gspharma.com")</f>
        <v>10@gspharma.com</v>
      </c>
      <c r="R447" s="59">
        <v>83</v>
      </c>
      <c r="S447" s="59" t="s">
        <v>1211</v>
      </c>
      <c r="T447" s="59" t="str">
        <f t="shared" si="165"/>
        <v>Khurram Moazzam</v>
      </c>
      <c r="U447" s="59" t="s">
        <v>1211</v>
      </c>
      <c r="V447" s="70" t="s">
        <v>8108</v>
      </c>
      <c r="W447" s="70" t="str">
        <f t="shared" si="161"/>
        <v>STH-A - DGM - Khurram Moazzam</v>
      </c>
      <c r="X447" s="70" t="s">
        <v>18</v>
      </c>
      <c r="Y447" s="70" t="s">
        <v>774</v>
      </c>
      <c r="Z447" s="70" t="s">
        <v>774</v>
      </c>
      <c r="AA447" s="171">
        <v>45083</v>
      </c>
      <c r="AB447" s="70" t="s">
        <v>774</v>
      </c>
      <c r="AC447" s="70" t="s">
        <v>1910</v>
      </c>
      <c r="AD447" s="70" t="s">
        <v>1145</v>
      </c>
      <c r="AE447" s="82" t="s">
        <v>2486</v>
      </c>
      <c r="AF447" s="70" t="s">
        <v>1171</v>
      </c>
      <c r="AG447" s="70" t="s">
        <v>1159</v>
      </c>
      <c r="AH447" s="70" t="s">
        <v>4410</v>
      </c>
      <c r="AI447" s="70" t="s">
        <v>4411</v>
      </c>
      <c r="AJ447" s="70" t="s">
        <v>1367</v>
      </c>
      <c r="AK447" s="70">
        <v>4</v>
      </c>
      <c r="AL447" s="108" t="s">
        <v>6295</v>
      </c>
      <c r="AM447" t="e">
        <v>#N/A</v>
      </c>
      <c r="AN447" t="e">
        <f t="shared" si="162"/>
        <v>#N/A</v>
      </c>
    </row>
    <row r="448" spans="1:40" ht="14.4" hidden="1" customHeight="1" x14ac:dyDescent="0.3">
      <c r="A448" s="59" t="str">
        <f t="shared" si="163"/>
        <v>STH-FMCG-DGM-01</v>
      </c>
      <c r="B448" s="70" t="s">
        <v>1171</v>
      </c>
      <c r="C448" s="70" t="s">
        <v>3078</v>
      </c>
      <c r="D448" s="70" t="s">
        <v>1171</v>
      </c>
      <c r="E448" s="70" t="s">
        <v>17</v>
      </c>
      <c r="F448" s="70" t="s">
        <v>1166</v>
      </c>
      <c r="G448" s="70" t="s">
        <v>5637</v>
      </c>
      <c r="H448" s="70" t="s">
        <v>1171</v>
      </c>
      <c r="I448" s="59" t="s">
        <v>4901</v>
      </c>
      <c r="J448" s="70" t="s">
        <v>1212</v>
      </c>
      <c r="K448" s="59" t="s">
        <v>1160</v>
      </c>
      <c r="L448" s="70" t="s">
        <v>1197</v>
      </c>
      <c r="M448" s="82" t="s">
        <v>4686</v>
      </c>
      <c r="N448" s="70" t="s">
        <v>2687</v>
      </c>
      <c r="O448" s="82" t="s">
        <v>3419</v>
      </c>
      <c r="P448" s="59" t="str">
        <f t="shared" si="164"/>
        <v>81</v>
      </c>
      <c r="Q448" s="163" t="str">
        <f>CONCATENATE(O448,"@gsfmcg.com")</f>
        <v>81@gsfmcg.com</v>
      </c>
      <c r="R448" s="99">
        <v>81</v>
      </c>
      <c r="S448" s="59" t="s">
        <v>3280</v>
      </c>
      <c r="T448" s="59" t="str">
        <f t="shared" si="165"/>
        <v>Nasir Baig</v>
      </c>
      <c r="U448" s="70" t="s">
        <v>3280</v>
      </c>
      <c r="V448" s="70" t="s">
        <v>644</v>
      </c>
      <c r="W448" s="70" t="str">
        <f t="shared" si="161"/>
        <v>STH-A - DGM - Nasir Baig</v>
      </c>
      <c r="X448" s="70" t="s">
        <v>18</v>
      </c>
      <c r="Y448" s="70" t="s">
        <v>774</v>
      </c>
      <c r="Z448" s="70" t="s">
        <v>774</v>
      </c>
      <c r="AA448" s="171" t="s">
        <v>774</v>
      </c>
      <c r="AB448" s="70" t="s">
        <v>774</v>
      </c>
      <c r="AC448" s="70" t="s">
        <v>1910</v>
      </c>
      <c r="AD448" s="70" t="s">
        <v>1145</v>
      </c>
      <c r="AE448" s="82" t="s">
        <v>2486</v>
      </c>
      <c r="AF448" s="70" t="s">
        <v>1171</v>
      </c>
      <c r="AG448" s="70" t="s">
        <v>1159</v>
      </c>
      <c r="AH448" s="70" t="s">
        <v>4410</v>
      </c>
      <c r="AI448" s="70" t="s">
        <v>4411</v>
      </c>
      <c r="AJ448" s="70" t="s">
        <v>1367</v>
      </c>
      <c r="AK448" s="70">
        <v>4</v>
      </c>
      <c r="AL448" s="108" t="s">
        <v>6295</v>
      </c>
      <c r="AM448" t="s">
        <v>3419</v>
      </c>
      <c r="AN448" t="b">
        <f t="shared" si="162"/>
        <v>1</v>
      </c>
    </row>
    <row r="449" spans="1:40" ht="14.4" hidden="1" customHeight="1" x14ac:dyDescent="0.3">
      <c r="A449" s="59" t="str">
        <f t="shared" si="163"/>
        <v>NTH-FMCG-DGM-01</v>
      </c>
      <c r="B449" s="70" t="s">
        <v>1171</v>
      </c>
      <c r="C449" s="70" t="s">
        <v>3078</v>
      </c>
      <c r="D449" s="70" t="s">
        <v>1217</v>
      </c>
      <c r="E449" s="70" t="s">
        <v>143</v>
      </c>
      <c r="F449" s="70" t="s">
        <v>1168</v>
      </c>
      <c r="G449" s="70" t="s">
        <v>5631</v>
      </c>
      <c r="H449" s="70" t="s">
        <v>2069</v>
      </c>
      <c r="I449" s="121" t="s">
        <v>4900</v>
      </c>
      <c r="J449" s="70" t="s">
        <v>1213</v>
      </c>
      <c r="K449" s="59" t="s">
        <v>6368</v>
      </c>
      <c r="L449" s="70" t="s">
        <v>1198</v>
      </c>
      <c r="M449" s="82" t="s">
        <v>4686</v>
      </c>
      <c r="N449" s="70" t="s">
        <v>2687</v>
      </c>
      <c r="O449" s="82" t="s">
        <v>3420</v>
      </c>
      <c r="P449" s="59" t="str">
        <f t="shared" si="164"/>
        <v>82</v>
      </c>
      <c r="Q449" s="163" t="str">
        <f>CONCATENATE(O449,"@gsfmcg.com")</f>
        <v>82@gsfmcg.com</v>
      </c>
      <c r="R449" s="99">
        <v>82</v>
      </c>
      <c r="S449" s="59" t="s">
        <v>3279</v>
      </c>
      <c r="T449" s="59" t="str">
        <f t="shared" si="165"/>
        <v>Nadeem Khan</v>
      </c>
      <c r="U449" s="70" t="s">
        <v>3279</v>
      </c>
      <c r="V449" s="70" t="s">
        <v>645</v>
      </c>
      <c r="W449" s="70" t="str">
        <f t="shared" si="161"/>
        <v>NTH-A - DGM - Nadeem Khan</v>
      </c>
      <c r="X449" s="70" t="s">
        <v>65</v>
      </c>
      <c r="Y449" s="70" t="s">
        <v>774</v>
      </c>
      <c r="Z449" s="70" t="s">
        <v>774</v>
      </c>
      <c r="AA449" s="171" t="s">
        <v>774</v>
      </c>
      <c r="AB449" s="70" t="s">
        <v>774</v>
      </c>
      <c r="AC449" s="70" t="s">
        <v>1910</v>
      </c>
      <c r="AD449" s="70" t="s">
        <v>1145</v>
      </c>
      <c r="AE449" s="82" t="s">
        <v>2486</v>
      </c>
      <c r="AF449" s="70" t="s">
        <v>1171</v>
      </c>
      <c r="AG449" s="70" t="s">
        <v>1159</v>
      </c>
      <c r="AH449" s="70" t="s">
        <v>4410</v>
      </c>
      <c r="AI449" s="70" t="s">
        <v>4411</v>
      </c>
      <c r="AJ449" s="70" t="s">
        <v>1367</v>
      </c>
      <c r="AK449" s="70">
        <v>4</v>
      </c>
      <c r="AL449" s="108" t="s">
        <v>6295</v>
      </c>
      <c r="AM449" t="s">
        <v>3420</v>
      </c>
      <c r="AN449" t="b">
        <f t="shared" si="162"/>
        <v>1</v>
      </c>
    </row>
    <row r="450" spans="1:40" ht="14.4" hidden="1" customHeight="1" x14ac:dyDescent="0.3">
      <c r="A450" s="59" t="str">
        <f t="shared" si="163"/>
        <v>NATL-FMCG-HOD-01</v>
      </c>
      <c r="B450" s="70" t="s">
        <v>1171</v>
      </c>
      <c r="C450" s="70" t="s">
        <v>3078</v>
      </c>
      <c r="D450" s="70" t="s">
        <v>1806</v>
      </c>
      <c r="E450" s="70" t="s">
        <v>1201</v>
      </c>
      <c r="F450" s="70" t="s">
        <v>1201</v>
      </c>
      <c r="G450" s="59" t="s">
        <v>5630</v>
      </c>
      <c r="H450" s="70" t="s">
        <v>4725</v>
      </c>
      <c r="I450" s="59" t="s">
        <v>4901</v>
      </c>
      <c r="J450" s="59" t="s">
        <v>1367</v>
      </c>
      <c r="K450" s="59" t="s">
        <v>1163</v>
      </c>
      <c r="L450" s="82" t="str">
        <f t="shared" si="166"/>
        <v>0911002</v>
      </c>
      <c r="M450" s="82" t="s">
        <v>4686</v>
      </c>
      <c r="N450" s="70" t="s">
        <v>2687</v>
      </c>
      <c r="O450" s="82" t="s">
        <v>5239</v>
      </c>
      <c r="P450" s="59" t="str">
        <f t="shared" si="164"/>
        <v>0911002</v>
      </c>
      <c r="Q450" s="163" t="str">
        <f>CONCATENATE(O450,"@gsfmcg.com")</f>
        <v>0911002@gsfmcg.com</v>
      </c>
      <c r="R450" s="82" t="s">
        <v>5239</v>
      </c>
      <c r="S450" s="59" t="s">
        <v>5230</v>
      </c>
      <c r="T450" s="59" t="str">
        <f t="shared" si="165"/>
        <v>National FMCG Street</v>
      </c>
      <c r="U450" s="70" t="s">
        <v>5230</v>
      </c>
      <c r="V450" s="70" t="s">
        <v>5231</v>
      </c>
      <c r="W450" s="70" t="str">
        <f t="shared" si="161"/>
        <v>NATL - HOD - National FMCG Street</v>
      </c>
      <c r="X450" s="70" t="s">
        <v>1367</v>
      </c>
      <c r="Y450" s="70" t="s">
        <v>774</v>
      </c>
      <c r="Z450" s="70" t="s">
        <v>774</v>
      </c>
      <c r="AA450" s="171" t="s">
        <v>774</v>
      </c>
      <c r="AB450" s="70" t="s">
        <v>774</v>
      </c>
      <c r="AC450" s="70" t="s">
        <v>2075</v>
      </c>
      <c r="AD450" s="70" t="s">
        <v>1151</v>
      </c>
      <c r="AE450" s="82" t="s">
        <v>2486</v>
      </c>
      <c r="AF450" s="70" t="s">
        <v>1171</v>
      </c>
      <c r="AG450" s="70" t="s">
        <v>1159</v>
      </c>
      <c r="AH450" s="70" t="s">
        <v>4410</v>
      </c>
      <c r="AI450" s="70" t="s">
        <v>4411</v>
      </c>
      <c r="AJ450" s="70" t="s">
        <v>1367</v>
      </c>
      <c r="AK450" s="70">
        <v>5</v>
      </c>
      <c r="AL450" s="103" t="s">
        <v>5610</v>
      </c>
      <c r="AM450" t="s">
        <v>5239</v>
      </c>
      <c r="AN450" t="b">
        <f t="shared" si="162"/>
        <v>1</v>
      </c>
    </row>
    <row r="451" spans="1:40" ht="14.4" customHeight="1" x14ac:dyDescent="0.3">
      <c r="A451" s="59" t="str">
        <f t="shared" si="163"/>
        <v>NATL-MKT-INST-HOD-01</v>
      </c>
      <c r="B451" s="70" t="s">
        <v>1806</v>
      </c>
      <c r="C451" s="70" t="s">
        <v>3437</v>
      </c>
      <c r="D451" s="70" t="s">
        <v>1806</v>
      </c>
      <c r="E451" s="70" t="s">
        <v>1201</v>
      </c>
      <c r="F451" s="70" t="s">
        <v>1201</v>
      </c>
      <c r="G451" s="59" t="s">
        <v>5630</v>
      </c>
      <c r="H451" s="70" t="s">
        <v>4725</v>
      </c>
      <c r="I451" s="59" t="s">
        <v>4901</v>
      </c>
      <c r="J451" s="70" t="s">
        <v>1367</v>
      </c>
      <c r="K451" s="59" t="s">
        <v>1163</v>
      </c>
      <c r="L451" s="82" t="str">
        <f t="shared" si="166"/>
        <v>0911001</v>
      </c>
      <c r="M451" s="82" t="s">
        <v>4686</v>
      </c>
      <c r="N451" s="70" t="s">
        <v>2687</v>
      </c>
      <c r="O451" s="82" t="s">
        <v>4890</v>
      </c>
      <c r="P451" s="59" t="str">
        <f t="shared" si="164"/>
        <v>0911001</v>
      </c>
      <c r="Q451" s="163" t="s">
        <v>4891</v>
      </c>
      <c r="R451" s="59" t="s">
        <v>4890</v>
      </c>
      <c r="S451" s="59" t="s">
        <v>3438</v>
      </c>
      <c r="T451" s="59" t="str">
        <f t="shared" si="165"/>
        <v>National MKT-Institute</v>
      </c>
      <c r="U451" s="70" t="s">
        <v>3438</v>
      </c>
      <c r="V451" s="70" t="s">
        <v>3439</v>
      </c>
      <c r="W451" s="70" t="str">
        <f t="shared" si="161"/>
        <v>NATL - HOD - National MKT-Institute</v>
      </c>
      <c r="X451" s="70" t="s">
        <v>1367</v>
      </c>
      <c r="Y451" s="70" t="s">
        <v>774</v>
      </c>
      <c r="Z451" s="70" t="s">
        <v>774</v>
      </c>
      <c r="AA451" s="171" t="s">
        <v>774</v>
      </c>
      <c r="AB451" s="70" t="s">
        <v>774</v>
      </c>
      <c r="AC451" s="70" t="s">
        <v>2075</v>
      </c>
      <c r="AD451" s="70" t="s">
        <v>1151</v>
      </c>
      <c r="AE451" s="82" t="s">
        <v>2486</v>
      </c>
      <c r="AF451" s="70" t="s">
        <v>1216</v>
      </c>
      <c r="AG451" s="70" t="s">
        <v>3437</v>
      </c>
      <c r="AH451" s="70" t="s">
        <v>4410</v>
      </c>
      <c r="AI451" s="70" t="s">
        <v>4411</v>
      </c>
      <c r="AJ451" s="70" t="s">
        <v>1367</v>
      </c>
      <c r="AK451" s="70">
        <v>5</v>
      </c>
      <c r="AL451" s="103" t="s">
        <v>5610</v>
      </c>
      <c r="AM451" t="s">
        <v>4890</v>
      </c>
      <c r="AN451" t="b">
        <f t="shared" si="162"/>
        <v>1</v>
      </c>
    </row>
    <row r="452" spans="1:40" ht="14.4" customHeight="1" x14ac:dyDescent="0.3">
      <c r="A452" s="59" t="str">
        <f t="shared" si="163"/>
        <v>NATL-UNMAP-HOD-01</v>
      </c>
      <c r="B452" s="70" t="s">
        <v>1806</v>
      </c>
      <c r="C452" s="70" t="s">
        <v>3437</v>
      </c>
      <c r="D452" s="70" t="s">
        <v>1806</v>
      </c>
      <c r="E452" s="70" t="s">
        <v>1201</v>
      </c>
      <c r="F452" s="70" t="s">
        <v>1201</v>
      </c>
      <c r="G452" s="59" t="s">
        <v>5630</v>
      </c>
      <c r="H452" s="70" t="s">
        <v>4725</v>
      </c>
      <c r="I452" s="59" t="s">
        <v>4901</v>
      </c>
      <c r="J452" s="70" t="s">
        <v>1367</v>
      </c>
      <c r="K452" s="59" t="s">
        <v>1163</v>
      </c>
      <c r="L452" s="82" t="str">
        <f t="shared" si="166"/>
        <v>0913001</v>
      </c>
      <c r="M452" s="82" t="s">
        <v>4686</v>
      </c>
      <c r="N452" s="70" t="s">
        <v>2687</v>
      </c>
      <c r="O452" s="82" t="s">
        <v>4894</v>
      </c>
      <c r="P452" s="59" t="str">
        <f t="shared" si="164"/>
        <v>0913001</v>
      </c>
      <c r="Q452" s="163" t="s">
        <v>4895</v>
      </c>
      <c r="R452" s="59" t="s">
        <v>4894</v>
      </c>
      <c r="S452" s="4" t="s">
        <v>3441</v>
      </c>
      <c r="T452" s="59" t="str">
        <f t="shared" si="165"/>
        <v>Unmapped SF-PHR</v>
      </c>
      <c r="U452" s="70" t="s">
        <v>3441</v>
      </c>
      <c r="V452" s="70" t="s">
        <v>4385</v>
      </c>
      <c r="W452" s="70" t="str">
        <f t="shared" si="161"/>
        <v>NATL - HOD - Unmapped SF-PHR</v>
      </c>
      <c r="X452" s="70" t="s">
        <v>1367</v>
      </c>
      <c r="Y452" s="70" t="s">
        <v>774</v>
      </c>
      <c r="Z452" s="70" t="s">
        <v>774</v>
      </c>
      <c r="AA452" s="171" t="s">
        <v>774</v>
      </c>
      <c r="AB452" s="70" t="s">
        <v>774</v>
      </c>
      <c r="AC452" s="70" t="s">
        <v>2075</v>
      </c>
      <c r="AD452" s="70" t="s">
        <v>1151</v>
      </c>
      <c r="AE452" s="82" t="s">
        <v>2486</v>
      </c>
      <c r="AF452" s="70" t="s">
        <v>1216</v>
      </c>
      <c r="AG452" s="70" t="s">
        <v>3437</v>
      </c>
      <c r="AH452" s="70" t="s">
        <v>4410</v>
      </c>
      <c r="AI452" s="70" t="s">
        <v>4411</v>
      </c>
      <c r="AJ452" s="70" t="s">
        <v>1367</v>
      </c>
      <c r="AK452" s="70">
        <v>5</v>
      </c>
      <c r="AL452" s="103" t="s">
        <v>5610</v>
      </c>
      <c r="AM452" t="s">
        <v>4894</v>
      </c>
      <c r="AN452" t="b">
        <f t="shared" si="162"/>
        <v>1</v>
      </c>
    </row>
    <row r="453" spans="1:40" ht="14.4" customHeight="1" x14ac:dyDescent="0.3">
      <c r="A453" s="59" t="str">
        <f t="shared" si="163"/>
        <v>NATL-SF-INST-HOD-01</v>
      </c>
      <c r="B453" s="70" t="s">
        <v>1806</v>
      </c>
      <c r="C453" s="70" t="s">
        <v>3437</v>
      </c>
      <c r="D453" s="70" t="s">
        <v>1806</v>
      </c>
      <c r="E453" s="70" t="s">
        <v>1201</v>
      </c>
      <c r="F453" s="70" t="s">
        <v>1201</v>
      </c>
      <c r="G453" s="59" t="s">
        <v>5630</v>
      </c>
      <c r="H453" s="70" t="s">
        <v>4725</v>
      </c>
      <c r="I453" s="59" t="s">
        <v>4901</v>
      </c>
      <c r="J453" s="70" t="s">
        <v>1367</v>
      </c>
      <c r="K453" s="59" t="s">
        <v>1163</v>
      </c>
      <c r="L453" s="82" t="str">
        <f t="shared" si="166"/>
        <v>0912001</v>
      </c>
      <c r="M453" s="82" t="s">
        <v>4686</v>
      </c>
      <c r="N453" s="70" t="s">
        <v>2687</v>
      </c>
      <c r="O453" s="82" t="s">
        <v>4892</v>
      </c>
      <c r="P453" s="59" t="str">
        <f t="shared" si="164"/>
        <v>0912001</v>
      </c>
      <c r="Q453" s="163" t="s">
        <v>4893</v>
      </c>
      <c r="R453" s="59" t="s">
        <v>4892</v>
      </c>
      <c r="S453" s="59" t="s">
        <v>4387</v>
      </c>
      <c r="T453" s="59" t="str">
        <f>TRIM(CONCATENATE(V453))</f>
        <v>National SF-Institute</v>
      </c>
      <c r="U453" s="70" t="s">
        <v>4387</v>
      </c>
      <c r="V453" s="70" t="s">
        <v>4386</v>
      </c>
      <c r="W453" s="70" t="str">
        <f t="shared" si="161"/>
        <v>NATL - HOD - National SF-Institute</v>
      </c>
      <c r="X453" s="70" t="s">
        <v>1367</v>
      </c>
      <c r="Y453" s="70" t="s">
        <v>774</v>
      </c>
      <c r="Z453" s="70" t="s">
        <v>774</v>
      </c>
      <c r="AA453" s="171" t="s">
        <v>774</v>
      </c>
      <c r="AB453" s="70" t="s">
        <v>774</v>
      </c>
      <c r="AC453" s="70" t="s">
        <v>2075</v>
      </c>
      <c r="AD453" s="70" t="s">
        <v>1151</v>
      </c>
      <c r="AE453" s="82" t="s">
        <v>2486</v>
      </c>
      <c r="AF453" s="70" t="s">
        <v>1216</v>
      </c>
      <c r="AG453" s="70" t="s">
        <v>3437</v>
      </c>
      <c r="AH453" s="70" t="s">
        <v>4414</v>
      </c>
      <c r="AI453" s="70" t="s">
        <v>4415</v>
      </c>
      <c r="AJ453" s="70" t="s">
        <v>1367</v>
      </c>
      <c r="AK453" s="70">
        <v>5</v>
      </c>
      <c r="AL453" s="103" t="s">
        <v>5610</v>
      </c>
      <c r="AM453" t="s">
        <v>4892</v>
      </c>
      <c r="AN453" t="b">
        <f t="shared" si="162"/>
        <v>1</v>
      </c>
    </row>
    <row r="454" spans="1:40" ht="14.4" customHeight="1" x14ac:dyDescent="0.3">
      <c r="A454" s="59" t="str">
        <f t="shared" si="163"/>
        <v>NATL-UNMAP-HOD-01</v>
      </c>
      <c r="B454" s="70" t="s">
        <v>1806</v>
      </c>
      <c r="C454" s="70" t="s">
        <v>3437</v>
      </c>
      <c r="D454" s="70" t="s">
        <v>1806</v>
      </c>
      <c r="E454" s="70" t="s">
        <v>1201</v>
      </c>
      <c r="F454" s="70" t="s">
        <v>1201</v>
      </c>
      <c r="G454" s="59" t="s">
        <v>5630</v>
      </c>
      <c r="H454" s="70" t="s">
        <v>4725</v>
      </c>
      <c r="I454" s="59" t="s">
        <v>4901</v>
      </c>
      <c r="J454" s="70" t="s">
        <v>1367</v>
      </c>
      <c r="K454" s="59" t="s">
        <v>1163</v>
      </c>
      <c r="L454" s="82" t="str">
        <f t="shared" si="166"/>
        <v>0913001</v>
      </c>
      <c r="M454" s="82" t="s">
        <v>4686</v>
      </c>
      <c r="N454" s="70" t="s">
        <v>2687</v>
      </c>
      <c r="O454" s="82" t="s">
        <v>4894</v>
      </c>
      <c r="P454" s="59" t="str">
        <f t="shared" si="164"/>
        <v>0913001</v>
      </c>
      <c r="Q454" s="163" t="s">
        <v>4895</v>
      </c>
      <c r="R454" s="59" t="s">
        <v>4894</v>
      </c>
      <c r="S454" s="4" t="s">
        <v>3441</v>
      </c>
      <c r="T454" s="59" t="str">
        <f>TRIM(CONCATENATE(V454))</f>
        <v>Unmapped SF-PHR</v>
      </c>
      <c r="U454" s="70" t="s">
        <v>3441</v>
      </c>
      <c r="V454" s="70" t="s">
        <v>4385</v>
      </c>
      <c r="W454" s="70" t="str">
        <f t="shared" si="161"/>
        <v>NATL - HOD - Unmapped SF-PHR</v>
      </c>
      <c r="X454" s="70" t="s">
        <v>1367</v>
      </c>
      <c r="Y454" s="70" t="s">
        <v>774</v>
      </c>
      <c r="Z454" s="70" t="s">
        <v>774</v>
      </c>
      <c r="AA454" s="171" t="s">
        <v>774</v>
      </c>
      <c r="AB454" s="70" t="s">
        <v>774</v>
      </c>
      <c r="AC454" s="70" t="s">
        <v>2075</v>
      </c>
      <c r="AD454" s="70" t="s">
        <v>1151</v>
      </c>
      <c r="AE454" s="82" t="s">
        <v>2486</v>
      </c>
      <c r="AF454" s="70" t="s">
        <v>1216</v>
      </c>
      <c r="AG454" s="70" t="s">
        <v>3437</v>
      </c>
      <c r="AH454" s="70" t="s">
        <v>4414</v>
      </c>
      <c r="AI454" s="70" t="s">
        <v>4415</v>
      </c>
      <c r="AJ454" s="70" t="s">
        <v>1367</v>
      </c>
      <c r="AK454" s="70">
        <v>5</v>
      </c>
      <c r="AL454" s="103" t="s">
        <v>5610</v>
      </c>
      <c r="AM454" t="s">
        <v>4894</v>
      </c>
      <c r="AN454" t="b">
        <f t="shared" si="162"/>
        <v>1</v>
      </c>
    </row>
    <row r="455" spans="1:40" ht="14.4" hidden="1" customHeight="1" x14ac:dyDescent="0.3">
      <c r="A455" s="59" t="str">
        <f t="shared" si="163"/>
        <v>NATL-MIS-SUPERUSER</v>
      </c>
      <c r="B455" s="70" t="s">
        <v>1910</v>
      </c>
      <c r="C455" s="70" t="s">
        <v>4409</v>
      </c>
      <c r="D455" s="70" t="s">
        <v>1806</v>
      </c>
      <c r="E455" s="70" t="s">
        <v>1201</v>
      </c>
      <c r="F455" s="70" t="s">
        <v>1201</v>
      </c>
      <c r="G455" s="59" t="s">
        <v>5630</v>
      </c>
      <c r="H455" s="70" t="s">
        <v>4725</v>
      </c>
      <c r="I455" s="70" t="s">
        <v>4901</v>
      </c>
      <c r="J455" s="70" t="s">
        <v>1367</v>
      </c>
      <c r="K455" s="59" t="s">
        <v>1163</v>
      </c>
      <c r="L455" s="99" t="str">
        <f t="shared" si="166"/>
        <v>99996</v>
      </c>
      <c r="M455" s="82" t="s">
        <v>4686</v>
      </c>
      <c r="N455" s="70" t="s">
        <v>2687</v>
      </c>
      <c r="O455" s="82" t="s">
        <v>5937</v>
      </c>
      <c r="P455" s="59" t="str">
        <f t="shared" si="164"/>
        <v>99996</v>
      </c>
      <c r="Q455" s="163" t="str">
        <f>CONCATENATE(O455,"@gspharma.com")</f>
        <v>99996@gspharma.com</v>
      </c>
      <c r="R455" s="59"/>
      <c r="S455" s="4" t="s">
        <v>4418</v>
      </c>
      <c r="T455" s="59" t="str">
        <f t="shared" ref="T455:T468" si="167">TRIM(CONCATENATE(V455))</f>
        <v>Hasnain Ali Qureshi</v>
      </c>
      <c r="U455" s="4" t="s">
        <v>4418</v>
      </c>
      <c r="V455" s="70" t="s">
        <v>4419</v>
      </c>
      <c r="W455" s="70" t="str">
        <f t="shared" si="161"/>
        <v>NATL - EXEC - Hasnain Ali Qureshi</v>
      </c>
      <c r="X455" s="70" t="s">
        <v>1367</v>
      </c>
      <c r="Y455" s="70" t="s">
        <v>774</v>
      </c>
      <c r="Z455" s="70" t="s">
        <v>774</v>
      </c>
      <c r="AA455" s="171" t="s">
        <v>774</v>
      </c>
      <c r="AB455" s="70" t="s">
        <v>774</v>
      </c>
      <c r="AC455" s="70" t="s">
        <v>2074</v>
      </c>
      <c r="AD455" s="70" t="s">
        <v>4726</v>
      </c>
      <c r="AE455" s="82" t="s">
        <v>2487</v>
      </c>
      <c r="AF455" s="70" t="s">
        <v>1217</v>
      </c>
      <c r="AG455" s="70" t="s">
        <v>4409</v>
      </c>
      <c r="AH455" s="70"/>
      <c r="AI455" s="70"/>
      <c r="AJ455" s="70"/>
      <c r="AK455" s="70">
        <v>99</v>
      </c>
      <c r="AL455" s="103" t="s">
        <v>1367</v>
      </c>
      <c r="AM455" t="s">
        <v>5937</v>
      </c>
      <c r="AN455" t="b">
        <f t="shared" si="162"/>
        <v>1</v>
      </c>
    </row>
    <row r="456" spans="1:40" ht="14.4" hidden="1" customHeight="1" x14ac:dyDescent="0.3">
      <c r="A456" s="59" t="str">
        <f t="shared" si="163"/>
        <v>NATL-PHR-DGM-01</v>
      </c>
      <c r="B456" s="59" t="s">
        <v>1216</v>
      </c>
      <c r="C456" s="59" t="s">
        <v>1985</v>
      </c>
      <c r="D456" s="70" t="s">
        <v>1171</v>
      </c>
      <c r="E456" s="70" t="s">
        <v>17</v>
      </c>
      <c r="F456" s="70" t="s">
        <v>1166</v>
      </c>
      <c r="G456" s="70" t="s">
        <v>5637</v>
      </c>
      <c r="H456" s="70" t="s">
        <v>1171</v>
      </c>
      <c r="I456" s="59" t="s">
        <v>4901</v>
      </c>
      <c r="J456" s="70" t="s">
        <v>1212</v>
      </c>
      <c r="K456" s="59" t="s">
        <v>1160</v>
      </c>
      <c r="L456" s="59" t="s">
        <v>8002</v>
      </c>
      <c r="M456" s="82" t="s">
        <v>4686</v>
      </c>
      <c r="N456" s="70" t="s">
        <v>2687</v>
      </c>
      <c r="O456" s="82" t="s">
        <v>8005</v>
      </c>
      <c r="P456" s="59" t="str">
        <f t="shared" si="164"/>
        <v>10</v>
      </c>
      <c r="Q456" s="162" t="str">
        <f>CONCATENATE(O456,"@gspharma.com")</f>
        <v>10@gspharma.com</v>
      </c>
      <c r="R456" s="59">
        <v>83</v>
      </c>
      <c r="S456" s="59" t="s">
        <v>1211</v>
      </c>
      <c r="T456" s="59" t="str">
        <f t="shared" si="167"/>
        <v>Khurram Moazzam</v>
      </c>
      <c r="U456" s="59" t="s">
        <v>1211</v>
      </c>
      <c r="V456" s="70" t="s">
        <v>8108</v>
      </c>
      <c r="W456" s="70" t="str">
        <f t="shared" si="161"/>
        <v>STH-A - DGM - Khurram Moazzam</v>
      </c>
      <c r="X456" s="70" t="s">
        <v>18</v>
      </c>
      <c r="Y456" s="70" t="s">
        <v>774</v>
      </c>
      <c r="Z456" s="70" t="s">
        <v>774</v>
      </c>
      <c r="AA456" s="171">
        <v>45083</v>
      </c>
      <c r="AB456" s="70" t="s">
        <v>774</v>
      </c>
      <c r="AC456" s="70" t="s">
        <v>1910</v>
      </c>
      <c r="AD456" s="70" t="s">
        <v>1145</v>
      </c>
      <c r="AE456" s="82" t="s">
        <v>2486</v>
      </c>
      <c r="AF456" s="70" t="s">
        <v>1171</v>
      </c>
      <c r="AG456" s="70" t="s">
        <v>1159</v>
      </c>
      <c r="AH456" s="70" t="s">
        <v>4418</v>
      </c>
      <c r="AI456" s="70" t="s">
        <v>4419</v>
      </c>
      <c r="AJ456" s="70" t="s">
        <v>1367</v>
      </c>
      <c r="AK456" s="70">
        <v>4</v>
      </c>
      <c r="AL456" s="108" t="s">
        <v>6295</v>
      </c>
      <c r="AM456" t="e">
        <v>#N/A</v>
      </c>
      <c r="AN456" t="e">
        <f t="shared" si="162"/>
        <v>#N/A</v>
      </c>
    </row>
    <row r="457" spans="1:40" ht="14.4" hidden="1" customHeight="1" x14ac:dyDescent="0.3">
      <c r="A457" s="59" t="str">
        <f t="shared" si="163"/>
        <v>STH-FMCG-DGM-01</v>
      </c>
      <c r="B457" s="70" t="s">
        <v>1171</v>
      </c>
      <c r="C457" s="70" t="s">
        <v>3078</v>
      </c>
      <c r="D457" s="70" t="s">
        <v>1171</v>
      </c>
      <c r="E457" s="70" t="s">
        <v>17</v>
      </c>
      <c r="F457" s="70" t="s">
        <v>1166</v>
      </c>
      <c r="G457" s="70" t="s">
        <v>5637</v>
      </c>
      <c r="H457" s="70" t="s">
        <v>1171</v>
      </c>
      <c r="I457" s="59" t="s">
        <v>4901</v>
      </c>
      <c r="J457" s="70" t="s">
        <v>1212</v>
      </c>
      <c r="K457" s="59" t="s">
        <v>1160</v>
      </c>
      <c r="L457" s="70" t="s">
        <v>1197</v>
      </c>
      <c r="M457" s="82" t="s">
        <v>4686</v>
      </c>
      <c r="N457" s="70" t="s">
        <v>2687</v>
      </c>
      <c r="O457" s="82" t="s">
        <v>3419</v>
      </c>
      <c r="P457" s="59" t="str">
        <f t="shared" si="164"/>
        <v>81</v>
      </c>
      <c r="Q457" s="163" t="str">
        <f>CONCATENATE(O457,"@gsfmcg.com")</f>
        <v>81@gsfmcg.com</v>
      </c>
      <c r="R457" s="99">
        <v>81</v>
      </c>
      <c r="S457" s="59" t="s">
        <v>3280</v>
      </c>
      <c r="T457" s="59" t="str">
        <f t="shared" si="167"/>
        <v>Nasir Baig</v>
      </c>
      <c r="U457" s="70" t="s">
        <v>3280</v>
      </c>
      <c r="V457" s="70" t="s">
        <v>644</v>
      </c>
      <c r="W457" s="70" t="str">
        <f t="shared" si="161"/>
        <v>STH-A - DGM - Nasir Baig</v>
      </c>
      <c r="X457" s="70" t="s">
        <v>18</v>
      </c>
      <c r="Y457" s="70" t="s">
        <v>774</v>
      </c>
      <c r="Z457" s="70" t="s">
        <v>774</v>
      </c>
      <c r="AA457" s="171" t="s">
        <v>774</v>
      </c>
      <c r="AB457" s="70" t="s">
        <v>774</v>
      </c>
      <c r="AC457" s="70" t="s">
        <v>1910</v>
      </c>
      <c r="AD457" s="70" t="s">
        <v>1145</v>
      </c>
      <c r="AE457" s="82" t="s">
        <v>2486</v>
      </c>
      <c r="AF457" s="70" t="s">
        <v>1171</v>
      </c>
      <c r="AG457" s="70" t="s">
        <v>1159</v>
      </c>
      <c r="AH457" s="70" t="s">
        <v>4418</v>
      </c>
      <c r="AI457" s="70" t="s">
        <v>4419</v>
      </c>
      <c r="AJ457" s="70" t="s">
        <v>1367</v>
      </c>
      <c r="AK457" s="70">
        <v>4</v>
      </c>
      <c r="AL457" s="108" t="s">
        <v>6295</v>
      </c>
      <c r="AM457" t="s">
        <v>3419</v>
      </c>
      <c r="AN457" t="b">
        <f t="shared" si="162"/>
        <v>1</v>
      </c>
    </row>
    <row r="458" spans="1:40" ht="14.4" hidden="1" customHeight="1" x14ac:dyDescent="0.3">
      <c r="A458" s="59" t="str">
        <f t="shared" si="163"/>
        <v>NTH-FMCG-DGM-01</v>
      </c>
      <c r="B458" s="70" t="s">
        <v>1171</v>
      </c>
      <c r="C458" s="70" t="s">
        <v>3078</v>
      </c>
      <c r="D458" s="70" t="s">
        <v>1217</v>
      </c>
      <c r="E458" s="70" t="s">
        <v>143</v>
      </c>
      <c r="F458" s="70" t="s">
        <v>1168</v>
      </c>
      <c r="G458" s="70" t="s">
        <v>5631</v>
      </c>
      <c r="H458" s="70" t="s">
        <v>2069</v>
      </c>
      <c r="I458" s="121" t="s">
        <v>4900</v>
      </c>
      <c r="J458" s="70" t="s">
        <v>1213</v>
      </c>
      <c r="K458" s="59" t="s">
        <v>6368</v>
      </c>
      <c r="L458" s="70" t="s">
        <v>1198</v>
      </c>
      <c r="M458" s="82" t="s">
        <v>4686</v>
      </c>
      <c r="N458" s="70" t="s">
        <v>2687</v>
      </c>
      <c r="O458" s="82" t="s">
        <v>3420</v>
      </c>
      <c r="P458" s="59" t="str">
        <f t="shared" si="164"/>
        <v>82</v>
      </c>
      <c r="Q458" s="163" t="str">
        <f>CONCATENATE(O458,"@gsfmcg.com")</f>
        <v>82@gsfmcg.com</v>
      </c>
      <c r="R458" s="99">
        <v>82</v>
      </c>
      <c r="S458" s="59" t="s">
        <v>3279</v>
      </c>
      <c r="T458" s="59" t="str">
        <f t="shared" si="167"/>
        <v>Nadeem Khan</v>
      </c>
      <c r="U458" s="70" t="s">
        <v>3279</v>
      </c>
      <c r="V458" s="70" t="s">
        <v>645</v>
      </c>
      <c r="W458" s="70" t="str">
        <f t="shared" si="161"/>
        <v>NTH-A - DGM - Nadeem Khan</v>
      </c>
      <c r="X458" s="70" t="s">
        <v>65</v>
      </c>
      <c r="Y458" s="70" t="s">
        <v>774</v>
      </c>
      <c r="Z458" s="70" t="s">
        <v>774</v>
      </c>
      <c r="AA458" s="171" t="s">
        <v>774</v>
      </c>
      <c r="AB458" s="70" t="s">
        <v>774</v>
      </c>
      <c r="AC458" s="70" t="s">
        <v>1910</v>
      </c>
      <c r="AD458" s="70" t="s">
        <v>1145</v>
      </c>
      <c r="AE458" s="82" t="s">
        <v>2486</v>
      </c>
      <c r="AF458" s="70" t="s">
        <v>1171</v>
      </c>
      <c r="AG458" s="70" t="s">
        <v>1159</v>
      </c>
      <c r="AH458" s="70" t="s">
        <v>4418</v>
      </c>
      <c r="AI458" s="70" t="s">
        <v>4419</v>
      </c>
      <c r="AJ458" s="70" t="s">
        <v>1367</v>
      </c>
      <c r="AK458" s="70">
        <v>4</v>
      </c>
      <c r="AL458" s="108" t="s">
        <v>6295</v>
      </c>
      <c r="AM458" t="s">
        <v>3420</v>
      </c>
      <c r="AN458" t="b">
        <f t="shared" si="162"/>
        <v>1</v>
      </c>
    </row>
    <row r="459" spans="1:40" ht="14.4" hidden="1" customHeight="1" x14ac:dyDescent="0.3">
      <c r="A459" s="59" t="str">
        <f t="shared" si="163"/>
        <v>NATL-FMCG-HOD-01</v>
      </c>
      <c r="B459" s="70" t="s">
        <v>1171</v>
      </c>
      <c r="C459" s="70" t="s">
        <v>3078</v>
      </c>
      <c r="D459" s="70" t="s">
        <v>1806</v>
      </c>
      <c r="E459" s="70" t="s">
        <v>1201</v>
      </c>
      <c r="F459" s="70" t="s">
        <v>1201</v>
      </c>
      <c r="G459" s="59" t="s">
        <v>5630</v>
      </c>
      <c r="H459" s="70" t="s">
        <v>4725</v>
      </c>
      <c r="I459" s="70" t="s">
        <v>4901</v>
      </c>
      <c r="J459" s="59" t="s">
        <v>1367</v>
      </c>
      <c r="K459" s="59" t="s">
        <v>1163</v>
      </c>
      <c r="L459" s="82" t="str">
        <f t="shared" si="166"/>
        <v>0911002</v>
      </c>
      <c r="M459" s="82" t="s">
        <v>4686</v>
      </c>
      <c r="N459" s="70" t="s">
        <v>2687</v>
      </c>
      <c r="O459" s="82" t="s">
        <v>5239</v>
      </c>
      <c r="P459" s="59" t="str">
        <f t="shared" si="164"/>
        <v>0911002</v>
      </c>
      <c r="Q459" s="163" t="str">
        <f>CONCATENATE(O459,"@gsfmcg.com")</f>
        <v>0911002@gsfmcg.com</v>
      </c>
      <c r="R459" s="82" t="s">
        <v>5239</v>
      </c>
      <c r="S459" s="59" t="s">
        <v>5230</v>
      </c>
      <c r="T459" s="59" t="str">
        <f t="shared" si="167"/>
        <v>National FMCG Street</v>
      </c>
      <c r="U459" s="70" t="s">
        <v>5230</v>
      </c>
      <c r="V459" s="70" t="s">
        <v>5231</v>
      </c>
      <c r="W459" s="70" t="str">
        <f t="shared" si="161"/>
        <v>NATL - HOD - National FMCG Street</v>
      </c>
      <c r="X459" s="70" t="s">
        <v>1367</v>
      </c>
      <c r="Y459" s="70" t="s">
        <v>774</v>
      </c>
      <c r="Z459" s="70" t="s">
        <v>774</v>
      </c>
      <c r="AA459" s="171" t="s">
        <v>774</v>
      </c>
      <c r="AB459" s="70" t="s">
        <v>774</v>
      </c>
      <c r="AC459" s="70" t="s">
        <v>2075</v>
      </c>
      <c r="AD459" s="70" t="s">
        <v>1151</v>
      </c>
      <c r="AE459" s="82" t="s">
        <v>2486</v>
      </c>
      <c r="AF459" s="70" t="s">
        <v>1171</v>
      </c>
      <c r="AG459" s="70" t="s">
        <v>1159</v>
      </c>
      <c r="AH459" s="70" t="s">
        <v>4418</v>
      </c>
      <c r="AI459" s="70" t="s">
        <v>4419</v>
      </c>
      <c r="AJ459" s="70" t="s">
        <v>1367</v>
      </c>
      <c r="AK459" s="70">
        <v>5</v>
      </c>
      <c r="AL459" s="103" t="s">
        <v>5610</v>
      </c>
      <c r="AM459" t="s">
        <v>5239</v>
      </c>
      <c r="AN459" t="b">
        <f t="shared" si="162"/>
        <v>1</v>
      </c>
    </row>
    <row r="460" spans="1:40" ht="14.4" customHeight="1" x14ac:dyDescent="0.3">
      <c r="A460" s="59" t="str">
        <f t="shared" si="163"/>
        <v>NATL-UNMAP-HOD-01</v>
      </c>
      <c r="B460" s="70" t="s">
        <v>1806</v>
      </c>
      <c r="C460" s="70" t="s">
        <v>3437</v>
      </c>
      <c r="D460" s="70" t="s">
        <v>1806</v>
      </c>
      <c r="E460" s="70" t="s">
        <v>1201</v>
      </c>
      <c r="F460" s="70" t="s">
        <v>1201</v>
      </c>
      <c r="G460" s="59" t="s">
        <v>5630</v>
      </c>
      <c r="H460" s="70" t="s">
        <v>4725</v>
      </c>
      <c r="I460" s="59" t="s">
        <v>4901</v>
      </c>
      <c r="J460" s="70" t="s">
        <v>1367</v>
      </c>
      <c r="K460" s="59" t="s">
        <v>1163</v>
      </c>
      <c r="L460" s="82" t="str">
        <f t="shared" si="166"/>
        <v>0913001</v>
      </c>
      <c r="M460" s="82" t="s">
        <v>4686</v>
      </c>
      <c r="N460" s="70" t="s">
        <v>2687</v>
      </c>
      <c r="O460" s="82" t="s">
        <v>4894</v>
      </c>
      <c r="P460" s="59" t="str">
        <f t="shared" si="164"/>
        <v>0913001</v>
      </c>
      <c r="Q460" s="163" t="s">
        <v>4895</v>
      </c>
      <c r="R460" s="59" t="s">
        <v>4894</v>
      </c>
      <c r="S460" s="4" t="s">
        <v>3441</v>
      </c>
      <c r="T460" s="59" t="str">
        <f t="shared" si="167"/>
        <v>Unmapped SF-PHR</v>
      </c>
      <c r="U460" s="70" t="s">
        <v>3441</v>
      </c>
      <c r="V460" s="70" t="s">
        <v>4385</v>
      </c>
      <c r="W460" s="70" t="str">
        <f t="shared" si="161"/>
        <v>NATL - HOD - Unmapped SF-PHR</v>
      </c>
      <c r="X460" s="70" t="s">
        <v>1367</v>
      </c>
      <c r="Y460" s="70" t="s">
        <v>774</v>
      </c>
      <c r="Z460" s="70" t="s">
        <v>774</v>
      </c>
      <c r="AA460" s="171" t="s">
        <v>774</v>
      </c>
      <c r="AB460" s="70" t="s">
        <v>774</v>
      </c>
      <c r="AC460" s="70" t="s">
        <v>2075</v>
      </c>
      <c r="AD460" s="70" t="s">
        <v>1151</v>
      </c>
      <c r="AE460" s="82" t="s">
        <v>2486</v>
      </c>
      <c r="AF460" s="70" t="s">
        <v>1216</v>
      </c>
      <c r="AG460" s="70" t="s">
        <v>3437</v>
      </c>
      <c r="AH460" s="70" t="s">
        <v>4418</v>
      </c>
      <c r="AI460" s="70" t="s">
        <v>4419</v>
      </c>
      <c r="AJ460" s="70" t="s">
        <v>1367</v>
      </c>
      <c r="AK460" s="70">
        <v>5</v>
      </c>
      <c r="AL460" s="103" t="s">
        <v>5610</v>
      </c>
      <c r="AM460" t="s">
        <v>4894</v>
      </c>
      <c r="AN460" t="b">
        <f t="shared" si="162"/>
        <v>1</v>
      </c>
    </row>
    <row r="461" spans="1:40" ht="14.4" customHeight="1" x14ac:dyDescent="0.3">
      <c r="A461" s="59" t="str">
        <f t="shared" si="163"/>
        <v>NATL-SF-INST-HOD-01</v>
      </c>
      <c r="B461" s="70" t="s">
        <v>1806</v>
      </c>
      <c r="C461" s="70" t="s">
        <v>3437</v>
      </c>
      <c r="D461" s="70" t="s">
        <v>1806</v>
      </c>
      <c r="E461" s="70" t="s">
        <v>1201</v>
      </c>
      <c r="F461" s="70" t="s">
        <v>1201</v>
      </c>
      <c r="G461" s="59" t="s">
        <v>5630</v>
      </c>
      <c r="H461" s="70" t="s">
        <v>4725</v>
      </c>
      <c r="I461" s="59" t="s">
        <v>4901</v>
      </c>
      <c r="J461" s="70" t="s">
        <v>1367</v>
      </c>
      <c r="K461" s="59" t="s">
        <v>1163</v>
      </c>
      <c r="L461" s="82" t="str">
        <f t="shared" si="166"/>
        <v>0912001</v>
      </c>
      <c r="M461" s="82" t="s">
        <v>4686</v>
      </c>
      <c r="N461" s="70" t="s">
        <v>2687</v>
      </c>
      <c r="O461" s="82" t="s">
        <v>4892</v>
      </c>
      <c r="P461" s="59" t="str">
        <f t="shared" si="164"/>
        <v>0912001</v>
      </c>
      <c r="Q461" s="163" t="s">
        <v>4893</v>
      </c>
      <c r="R461" s="59" t="s">
        <v>4892</v>
      </c>
      <c r="S461" s="59" t="s">
        <v>4387</v>
      </c>
      <c r="T461" s="59" t="str">
        <f t="shared" si="167"/>
        <v>National SF-Institute</v>
      </c>
      <c r="U461" s="70" t="s">
        <v>4387</v>
      </c>
      <c r="V461" s="70" t="s">
        <v>4386</v>
      </c>
      <c r="W461" s="70" t="str">
        <f t="shared" si="161"/>
        <v>NATL - HOD - National SF-Institute</v>
      </c>
      <c r="X461" s="70" t="s">
        <v>1367</v>
      </c>
      <c r="Y461" s="70" t="s">
        <v>774</v>
      </c>
      <c r="Z461" s="70" t="s">
        <v>774</v>
      </c>
      <c r="AA461" s="171" t="s">
        <v>774</v>
      </c>
      <c r="AB461" s="70" t="s">
        <v>774</v>
      </c>
      <c r="AC461" s="70" t="s">
        <v>2075</v>
      </c>
      <c r="AD461" s="70" t="s">
        <v>1151</v>
      </c>
      <c r="AE461" s="82" t="s">
        <v>2486</v>
      </c>
      <c r="AF461" s="70" t="s">
        <v>1216</v>
      </c>
      <c r="AG461" s="70" t="s">
        <v>3437</v>
      </c>
      <c r="AH461" s="70" t="s">
        <v>4418</v>
      </c>
      <c r="AI461" s="70" t="s">
        <v>4419</v>
      </c>
      <c r="AJ461" s="70" t="s">
        <v>1367</v>
      </c>
      <c r="AK461" s="70">
        <v>5</v>
      </c>
      <c r="AL461" s="103" t="s">
        <v>5610</v>
      </c>
      <c r="AM461" t="s">
        <v>4892</v>
      </c>
      <c r="AN461" t="b">
        <f t="shared" si="162"/>
        <v>1</v>
      </c>
    </row>
    <row r="462" spans="1:40" ht="14.4" customHeight="1" x14ac:dyDescent="0.3">
      <c r="A462" s="59" t="str">
        <f t="shared" si="163"/>
        <v>NATL-MKT-INST-HOD-01</v>
      </c>
      <c r="B462" s="70" t="s">
        <v>1806</v>
      </c>
      <c r="C462" s="70" t="s">
        <v>3437</v>
      </c>
      <c r="D462" s="70" t="s">
        <v>1806</v>
      </c>
      <c r="E462" s="70" t="s">
        <v>1201</v>
      </c>
      <c r="F462" s="70" t="s">
        <v>1201</v>
      </c>
      <c r="G462" s="59" t="s">
        <v>5630</v>
      </c>
      <c r="H462" s="70" t="s">
        <v>4725</v>
      </c>
      <c r="I462" s="59" t="s">
        <v>4901</v>
      </c>
      <c r="J462" s="70" t="s">
        <v>1367</v>
      </c>
      <c r="K462" s="59" t="s">
        <v>1163</v>
      </c>
      <c r="L462" s="82" t="str">
        <f t="shared" si="166"/>
        <v>0911001</v>
      </c>
      <c r="M462" s="82" t="s">
        <v>4686</v>
      </c>
      <c r="N462" s="70" t="s">
        <v>2687</v>
      </c>
      <c r="O462" s="82" t="s">
        <v>4890</v>
      </c>
      <c r="P462" s="59" t="str">
        <f t="shared" si="164"/>
        <v>0911001</v>
      </c>
      <c r="Q462" s="163" t="s">
        <v>4891</v>
      </c>
      <c r="R462" s="59" t="s">
        <v>4890</v>
      </c>
      <c r="S462" s="59" t="s">
        <v>3438</v>
      </c>
      <c r="T462" s="59" t="str">
        <f t="shared" si="167"/>
        <v>National MKT-Institute</v>
      </c>
      <c r="U462" s="70" t="s">
        <v>3438</v>
      </c>
      <c r="V462" s="70" t="s">
        <v>3439</v>
      </c>
      <c r="W462" s="70" t="str">
        <f t="shared" si="161"/>
        <v>NATL - HOD - National MKT-Institute</v>
      </c>
      <c r="X462" s="70" t="s">
        <v>1367</v>
      </c>
      <c r="Y462" s="70" t="s">
        <v>774</v>
      </c>
      <c r="Z462" s="70" t="s">
        <v>774</v>
      </c>
      <c r="AA462" s="171" t="s">
        <v>774</v>
      </c>
      <c r="AB462" s="70" t="s">
        <v>774</v>
      </c>
      <c r="AC462" s="70" t="s">
        <v>2075</v>
      </c>
      <c r="AD462" s="70" t="s">
        <v>1151</v>
      </c>
      <c r="AE462" s="82" t="s">
        <v>2486</v>
      </c>
      <c r="AF462" s="70" t="s">
        <v>1216</v>
      </c>
      <c r="AG462" s="70" t="s">
        <v>3437</v>
      </c>
      <c r="AH462" s="70" t="s">
        <v>4418</v>
      </c>
      <c r="AI462" s="70" t="s">
        <v>4419</v>
      </c>
      <c r="AJ462" s="70" t="s">
        <v>1367</v>
      </c>
      <c r="AK462" s="70">
        <v>5</v>
      </c>
      <c r="AL462" s="103" t="s">
        <v>5610</v>
      </c>
      <c r="AM462" t="s">
        <v>4890</v>
      </c>
      <c r="AN462" t="b">
        <f t="shared" si="162"/>
        <v>1</v>
      </c>
    </row>
    <row r="463" spans="1:40" ht="14.4" hidden="1" customHeight="1" x14ac:dyDescent="0.3">
      <c r="A463" s="59" t="str">
        <f t="shared" si="163"/>
        <v>NATL-MIS-SUPERUSER1</v>
      </c>
      <c r="B463" s="70" t="s">
        <v>1910</v>
      </c>
      <c r="C463" s="70" t="s">
        <v>4409</v>
      </c>
      <c r="D463" s="70" t="s">
        <v>1806</v>
      </c>
      <c r="E463" s="70" t="s">
        <v>1201</v>
      </c>
      <c r="F463" s="70" t="s">
        <v>1201</v>
      </c>
      <c r="G463" s="59" t="s">
        <v>5630</v>
      </c>
      <c r="H463" s="70" t="s">
        <v>4725</v>
      </c>
      <c r="I463" s="70" t="s">
        <v>4901</v>
      </c>
      <c r="J463" s="70" t="s">
        <v>1367</v>
      </c>
      <c r="K463" s="59" t="s">
        <v>1163</v>
      </c>
      <c r="L463" s="99" t="str">
        <f t="shared" si="166"/>
        <v>99997</v>
      </c>
      <c r="M463" s="82" t="s">
        <v>4686</v>
      </c>
      <c r="N463" s="70" t="s">
        <v>2687</v>
      </c>
      <c r="O463" s="82" t="s">
        <v>5938</v>
      </c>
      <c r="P463" s="59" t="str">
        <f t="shared" si="164"/>
        <v>99997</v>
      </c>
      <c r="Q463" s="163" t="str">
        <f>CONCATENATE(O463,"@gspharma.com")</f>
        <v>99997@gspharma.com</v>
      </c>
      <c r="R463" s="59"/>
      <c r="S463" s="4" t="s">
        <v>4418</v>
      </c>
      <c r="T463" s="59" t="str">
        <f t="shared" si="167"/>
        <v>Shahzaib Sattar</v>
      </c>
      <c r="U463" s="70" t="s">
        <v>4903</v>
      </c>
      <c r="V463" s="70" t="s">
        <v>4904</v>
      </c>
      <c r="W463" s="70" t="str">
        <f t="shared" si="161"/>
        <v>NATL - EXEC - Shahzaib Sattar</v>
      </c>
      <c r="X463" s="70" t="s">
        <v>1367</v>
      </c>
      <c r="Y463" s="70" t="s">
        <v>774</v>
      </c>
      <c r="Z463" s="70" t="s">
        <v>774</v>
      </c>
      <c r="AA463" s="171" t="s">
        <v>774</v>
      </c>
      <c r="AB463" s="70" t="s">
        <v>774</v>
      </c>
      <c r="AC463" s="70" t="s">
        <v>2074</v>
      </c>
      <c r="AD463" s="70" t="s">
        <v>4726</v>
      </c>
      <c r="AE463" s="82" t="s">
        <v>2487</v>
      </c>
      <c r="AF463" s="70" t="s">
        <v>1217</v>
      </c>
      <c r="AG463" s="70" t="s">
        <v>4409</v>
      </c>
      <c r="AH463" s="70"/>
      <c r="AI463" s="70"/>
      <c r="AJ463" s="70"/>
      <c r="AK463" s="70">
        <v>99</v>
      </c>
      <c r="AL463" s="103" t="s">
        <v>1367</v>
      </c>
      <c r="AM463" t="s">
        <v>5938</v>
      </c>
      <c r="AN463" t="b">
        <f t="shared" si="162"/>
        <v>1</v>
      </c>
    </row>
    <row r="464" spans="1:40" ht="14.4" hidden="1" customHeight="1" x14ac:dyDescent="0.3">
      <c r="A464" s="59" t="str">
        <f t="shared" si="163"/>
        <v>NATL-PHR-DGM-01</v>
      </c>
      <c r="B464" s="59" t="s">
        <v>1216</v>
      </c>
      <c r="C464" s="59" t="s">
        <v>1985</v>
      </c>
      <c r="D464" s="70" t="s">
        <v>1171</v>
      </c>
      <c r="E464" s="70" t="s">
        <v>17</v>
      </c>
      <c r="F464" s="70" t="s">
        <v>1166</v>
      </c>
      <c r="G464" s="70" t="s">
        <v>5637</v>
      </c>
      <c r="H464" s="70" t="s">
        <v>1171</v>
      </c>
      <c r="I464" s="59" t="s">
        <v>4901</v>
      </c>
      <c r="J464" s="70" t="s">
        <v>1212</v>
      </c>
      <c r="K464" s="59" t="s">
        <v>1160</v>
      </c>
      <c r="L464" s="59" t="s">
        <v>8002</v>
      </c>
      <c r="M464" s="82" t="s">
        <v>4686</v>
      </c>
      <c r="N464" s="70" t="s">
        <v>2687</v>
      </c>
      <c r="O464" s="82" t="s">
        <v>8005</v>
      </c>
      <c r="P464" s="59" t="str">
        <f t="shared" si="164"/>
        <v>10</v>
      </c>
      <c r="Q464" s="162" t="str">
        <f>CONCATENATE(O464,"@gspharma.com")</f>
        <v>10@gspharma.com</v>
      </c>
      <c r="R464" s="59">
        <v>83</v>
      </c>
      <c r="S464" s="59" t="s">
        <v>1211</v>
      </c>
      <c r="T464" s="59" t="str">
        <f t="shared" si="167"/>
        <v>Khurram Moazzam</v>
      </c>
      <c r="U464" s="59" t="s">
        <v>1211</v>
      </c>
      <c r="V464" s="70" t="s">
        <v>8108</v>
      </c>
      <c r="W464" s="70" t="str">
        <f t="shared" si="161"/>
        <v>STH-A - DGM - Khurram Moazzam</v>
      </c>
      <c r="X464" s="70" t="s">
        <v>18</v>
      </c>
      <c r="Y464" s="70" t="s">
        <v>774</v>
      </c>
      <c r="Z464" s="70" t="s">
        <v>774</v>
      </c>
      <c r="AA464" s="171">
        <v>45083</v>
      </c>
      <c r="AB464" s="70" t="s">
        <v>774</v>
      </c>
      <c r="AC464" s="70" t="s">
        <v>1910</v>
      </c>
      <c r="AD464" s="70" t="s">
        <v>1145</v>
      </c>
      <c r="AE464" s="82" t="s">
        <v>2486</v>
      </c>
      <c r="AF464" s="70" t="s">
        <v>1171</v>
      </c>
      <c r="AG464" s="70" t="s">
        <v>1159</v>
      </c>
      <c r="AH464" s="70" t="s">
        <v>4903</v>
      </c>
      <c r="AI464" s="70" t="s">
        <v>4904</v>
      </c>
      <c r="AJ464" s="70" t="s">
        <v>1367</v>
      </c>
      <c r="AK464" s="70">
        <v>4</v>
      </c>
      <c r="AL464" s="108" t="s">
        <v>6295</v>
      </c>
      <c r="AM464" t="e">
        <v>#N/A</v>
      </c>
      <c r="AN464" t="e">
        <f t="shared" si="162"/>
        <v>#N/A</v>
      </c>
    </row>
    <row r="465" spans="1:40" ht="14.4" hidden="1" customHeight="1" x14ac:dyDescent="0.3">
      <c r="A465" s="59" t="str">
        <f t="shared" si="163"/>
        <v>STH-FMCG-DGM-01</v>
      </c>
      <c r="B465" s="70" t="s">
        <v>1171</v>
      </c>
      <c r="C465" s="70" t="s">
        <v>3078</v>
      </c>
      <c r="D465" s="70" t="s">
        <v>1171</v>
      </c>
      <c r="E465" s="70" t="s">
        <v>17</v>
      </c>
      <c r="F465" s="70" t="s">
        <v>1166</v>
      </c>
      <c r="G465" s="70" t="s">
        <v>5637</v>
      </c>
      <c r="H465" s="70" t="s">
        <v>1171</v>
      </c>
      <c r="I465" s="59" t="s">
        <v>4901</v>
      </c>
      <c r="J465" s="70" t="s">
        <v>1212</v>
      </c>
      <c r="K465" s="59" t="s">
        <v>1160</v>
      </c>
      <c r="L465" s="70" t="s">
        <v>1197</v>
      </c>
      <c r="M465" s="82" t="s">
        <v>4686</v>
      </c>
      <c r="N465" s="70" t="s">
        <v>2687</v>
      </c>
      <c r="O465" s="82" t="s">
        <v>3419</v>
      </c>
      <c r="P465" s="59" t="str">
        <f t="shared" si="164"/>
        <v>81</v>
      </c>
      <c r="Q465" s="163" t="str">
        <f>CONCATENATE(O465,"@gsfmcg.com")</f>
        <v>81@gsfmcg.com</v>
      </c>
      <c r="R465" s="99">
        <v>81</v>
      </c>
      <c r="S465" s="59" t="s">
        <v>3280</v>
      </c>
      <c r="T465" s="59" t="str">
        <f t="shared" si="167"/>
        <v>Nasir Baig</v>
      </c>
      <c r="U465" s="70" t="s">
        <v>3280</v>
      </c>
      <c r="V465" s="70" t="s">
        <v>644</v>
      </c>
      <c r="W465" s="70" t="str">
        <f t="shared" si="161"/>
        <v>STH-A - DGM - Nasir Baig</v>
      </c>
      <c r="X465" s="70" t="s">
        <v>18</v>
      </c>
      <c r="Y465" s="70" t="s">
        <v>774</v>
      </c>
      <c r="Z465" s="70" t="s">
        <v>774</v>
      </c>
      <c r="AA465" s="171" t="s">
        <v>774</v>
      </c>
      <c r="AB465" s="70" t="s">
        <v>774</v>
      </c>
      <c r="AC465" s="70" t="s">
        <v>1910</v>
      </c>
      <c r="AD465" s="70" t="s">
        <v>1145</v>
      </c>
      <c r="AE465" s="82" t="s">
        <v>2486</v>
      </c>
      <c r="AF465" s="70" t="s">
        <v>1171</v>
      </c>
      <c r="AG465" s="70" t="s">
        <v>1159</v>
      </c>
      <c r="AH465" s="70" t="s">
        <v>4903</v>
      </c>
      <c r="AI465" s="70" t="s">
        <v>4904</v>
      </c>
      <c r="AJ465" s="70" t="s">
        <v>1367</v>
      </c>
      <c r="AK465" s="70">
        <v>4</v>
      </c>
      <c r="AL465" s="108" t="s">
        <v>6295</v>
      </c>
      <c r="AM465" t="s">
        <v>3419</v>
      </c>
      <c r="AN465" t="b">
        <f t="shared" si="162"/>
        <v>1</v>
      </c>
    </row>
    <row r="466" spans="1:40" ht="14.4" hidden="1" customHeight="1" x14ac:dyDescent="0.3">
      <c r="A466" s="59" t="str">
        <f t="shared" si="163"/>
        <v>NTH-FMCG-DGM-01</v>
      </c>
      <c r="B466" s="70" t="s">
        <v>1171</v>
      </c>
      <c r="C466" s="70" t="s">
        <v>3078</v>
      </c>
      <c r="D466" s="70" t="s">
        <v>1217</v>
      </c>
      <c r="E466" s="70" t="s">
        <v>143</v>
      </c>
      <c r="F466" s="70" t="s">
        <v>1168</v>
      </c>
      <c r="G466" s="70" t="s">
        <v>5631</v>
      </c>
      <c r="H466" s="70" t="s">
        <v>2069</v>
      </c>
      <c r="I466" s="121" t="s">
        <v>4900</v>
      </c>
      <c r="J466" s="70" t="s">
        <v>1213</v>
      </c>
      <c r="K466" s="59" t="s">
        <v>6368</v>
      </c>
      <c r="L466" s="70" t="s">
        <v>1198</v>
      </c>
      <c r="M466" s="82" t="s">
        <v>4686</v>
      </c>
      <c r="N466" s="70" t="s">
        <v>2687</v>
      </c>
      <c r="O466" s="82" t="s">
        <v>3420</v>
      </c>
      <c r="P466" s="59" t="str">
        <f t="shared" si="164"/>
        <v>82</v>
      </c>
      <c r="Q466" s="163" t="str">
        <f>CONCATENATE(O466,"@gsfmcg.com")</f>
        <v>82@gsfmcg.com</v>
      </c>
      <c r="R466" s="99">
        <v>82</v>
      </c>
      <c r="S466" s="59" t="s">
        <v>3279</v>
      </c>
      <c r="T466" s="59" t="str">
        <f t="shared" si="167"/>
        <v>Nadeem Khan</v>
      </c>
      <c r="U466" s="70" t="s">
        <v>3279</v>
      </c>
      <c r="V466" s="70" t="s">
        <v>645</v>
      </c>
      <c r="W466" s="70" t="str">
        <f t="shared" si="161"/>
        <v>NTH-A - DGM - Nadeem Khan</v>
      </c>
      <c r="X466" s="70" t="s">
        <v>65</v>
      </c>
      <c r="Y466" s="70" t="s">
        <v>774</v>
      </c>
      <c r="Z466" s="70" t="s">
        <v>774</v>
      </c>
      <c r="AA466" s="171" t="s">
        <v>774</v>
      </c>
      <c r="AB466" s="70" t="s">
        <v>774</v>
      </c>
      <c r="AC466" s="70" t="s">
        <v>1910</v>
      </c>
      <c r="AD466" s="70" t="s">
        <v>1145</v>
      </c>
      <c r="AE466" s="82" t="s">
        <v>2486</v>
      </c>
      <c r="AF466" s="70" t="s">
        <v>1171</v>
      </c>
      <c r="AG466" s="70" t="s">
        <v>1159</v>
      </c>
      <c r="AH466" s="70" t="s">
        <v>4903</v>
      </c>
      <c r="AI466" s="70" t="s">
        <v>4904</v>
      </c>
      <c r="AJ466" s="70" t="s">
        <v>1367</v>
      </c>
      <c r="AK466" s="70">
        <v>4</v>
      </c>
      <c r="AL466" s="108" t="s">
        <v>6295</v>
      </c>
      <c r="AM466" t="s">
        <v>3420</v>
      </c>
      <c r="AN466" t="b">
        <f t="shared" si="162"/>
        <v>1</v>
      </c>
    </row>
    <row r="467" spans="1:40" ht="14.4" hidden="1" customHeight="1" x14ac:dyDescent="0.3">
      <c r="A467" s="59" t="str">
        <f t="shared" si="163"/>
        <v>NATL-FMCG-HOD-01</v>
      </c>
      <c r="B467" s="70" t="s">
        <v>1171</v>
      </c>
      <c r="C467" s="70" t="s">
        <v>3078</v>
      </c>
      <c r="D467" s="70" t="s">
        <v>1806</v>
      </c>
      <c r="E467" s="70" t="s">
        <v>1201</v>
      </c>
      <c r="F467" s="70" t="s">
        <v>1201</v>
      </c>
      <c r="G467" s="59" t="s">
        <v>5630</v>
      </c>
      <c r="H467" s="70" t="s">
        <v>4725</v>
      </c>
      <c r="I467" s="70" t="s">
        <v>4901</v>
      </c>
      <c r="J467" s="59" t="s">
        <v>1367</v>
      </c>
      <c r="K467" s="59" t="s">
        <v>1163</v>
      </c>
      <c r="L467" s="82" t="str">
        <f t="shared" si="166"/>
        <v>0911002</v>
      </c>
      <c r="M467" s="82" t="s">
        <v>4686</v>
      </c>
      <c r="N467" s="70" t="s">
        <v>2687</v>
      </c>
      <c r="O467" s="82" t="s">
        <v>5239</v>
      </c>
      <c r="P467" s="59" t="str">
        <f t="shared" si="164"/>
        <v>0911002</v>
      </c>
      <c r="Q467" s="163" t="str">
        <f>CONCATENATE(O467,"@gsfmcg.com")</f>
        <v>0911002@gsfmcg.com</v>
      </c>
      <c r="R467" s="82" t="s">
        <v>5239</v>
      </c>
      <c r="S467" s="59" t="s">
        <v>5230</v>
      </c>
      <c r="T467" s="59" t="str">
        <f t="shared" si="167"/>
        <v>National FMCG Street</v>
      </c>
      <c r="U467" s="70" t="s">
        <v>5230</v>
      </c>
      <c r="V467" s="70" t="s">
        <v>5231</v>
      </c>
      <c r="W467" s="70" t="str">
        <f t="shared" si="161"/>
        <v>NATL - HOD - National FMCG Street</v>
      </c>
      <c r="X467" s="70" t="s">
        <v>1367</v>
      </c>
      <c r="Y467" s="70" t="s">
        <v>774</v>
      </c>
      <c r="Z467" s="70" t="s">
        <v>774</v>
      </c>
      <c r="AA467" s="171" t="s">
        <v>774</v>
      </c>
      <c r="AB467" s="70" t="s">
        <v>774</v>
      </c>
      <c r="AC467" s="70" t="s">
        <v>2075</v>
      </c>
      <c r="AD467" s="70" t="s">
        <v>1151</v>
      </c>
      <c r="AE467" s="82" t="s">
        <v>2486</v>
      </c>
      <c r="AF467" s="70" t="s">
        <v>1171</v>
      </c>
      <c r="AG467" s="70" t="s">
        <v>1159</v>
      </c>
      <c r="AH467" s="70" t="s">
        <v>4903</v>
      </c>
      <c r="AI467" s="70" t="s">
        <v>4904</v>
      </c>
      <c r="AJ467" s="70" t="s">
        <v>1367</v>
      </c>
      <c r="AK467" s="70">
        <v>5</v>
      </c>
      <c r="AL467" s="103" t="s">
        <v>5610</v>
      </c>
      <c r="AM467" t="s">
        <v>5239</v>
      </c>
      <c r="AN467" t="b">
        <f t="shared" si="162"/>
        <v>1</v>
      </c>
    </row>
    <row r="468" spans="1:40" ht="14.4" customHeight="1" x14ac:dyDescent="0.3">
      <c r="A468" s="59" t="str">
        <f t="shared" si="163"/>
        <v>NATL-UNMAP-HOD-01</v>
      </c>
      <c r="B468" s="70" t="s">
        <v>1806</v>
      </c>
      <c r="C468" s="70" t="s">
        <v>3437</v>
      </c>
      <c r="D468" s="70" t="s">
        <v>1806</v>
      </c>
      <c r="E468" s="70" t="s">
        <v>1201</v>
      </c>
      <c r="F468" s="70" t="s">
        <v>1201</v>
      </c>
      <c r="G468" s="59" t="s">
        <v>5630</v>
      </c>
      <c r="H468" s="70" t="s">
        <v>4725</v>
      </c>
      <c r="I468" s="59" t="s">
        <v>4901</v>
      </c>
      <c r="J468" s="70" t="s">
        <v>1367</v>
      </c>
      <c r="K468" s="59" t="s">
        <v>1163</v>
      </c>
      <c r="L468" s="82" t="str">
        <f t="shared" si="166"/>
        <v>0913001</v>
      </c>
      <c r="M468" s="82" t="s">
        <v>4686</v>
      </c>
      <c r="N468" s="70" t="s">
        <v>2687</v>
      </c>
      <c r="O468" s="82" t="s">
        <v>4894</v>
      </c>
      <c r="P468" s="59" t="str">
        <f t="shared" si="164"/>
        <v>0913001</v>
      </c>
      <c r="Q468" s="163" t="s">
        <v>4895</v>
      </c>
      <c r="R468" s="59" t="s">
        <v>4894</v>
      </c>
      <c r="S468" s="4" t="s">
        <v>3441</v>
      </c>
      <c r="T468" s="59" t="str">
        <f t="shared" si="167"/>
        <v>Unmapped SF-PHR</v>
      </c>
      <c r="U468" s="70" t="s">
        <v>3441</v>
      </c>
      <c r="V468" s="70" t="s">
        <v>4385</v>
      </c>
      <c r="W468" s="70" t="str">
        <f t="shared" si="161"/>
        <v>NATL - HOD - Unmapped SF-PHR</v>
      </c>
      <c r="X468" s="70" t="s">
        <v>1367</v>
      </c>
      <c r="Y468" s="70" t="s">
        <v>774</v>
      </c>
      <c r="Z468" s="70" t="s">
        <v>774</v>
      </c>
      <c r="AA468" s="171" t="s">
        <v>774</v>
      </c>
      <c r="AB468" s="70" t="s">
        <v>774</v>
      </c>
      <c r="AC468" s="70" t="s">
        <v>2075</v>
      </c>
      <c r="AD468" s="70" t="s">
        <v>1151</v>
      </c>
      <c r="AE468" s="82" t="s">
        <v>2486</v>
      </c>
      <c r="AF468" s="70" t="s">
        <v>1216</v>
      </c>
      <c r="AG468" s="70" t="s">
        <v>3437</v>
      </c>
      <c r="AH468" s="70" t="s">
        <v>4903</v>
      </c>
      <c r="AI468" s="70" t="s">
        <v>4904</v>
      </c>
      <c r="AJ468" s="70" t="s">
        <v>1367</v>
      </c>
      <c r="AK468" s="70">
        <v>5</v>
      </c>
      <c r="AL468" s="103" t="s">
        <v>5610</v>
      </c>
      <c r="AM468" t="s">
        <v>4894</v>
      </c>
      <c r="AN468" t="b">
        <f t="shared" si="162"/>
        <v>1</v>
      </c>
    </row>
    <row r="469" spans="1:40" ht="14.4" customHeight="1" x14ac:dyDescent="0.3">
      <c r="A469" s="59" t="str">
        <f t="shared" si="163"/>
        <v>NATL-SF-INST-HOD-01</v>
      </c>
      <c r="B469" s="70" t="s">
        <v>1806</v>
      </c>
      <c r="C469" s="70" t="s">
        <v>3437</v>
      </c>
      <c r="D469" s="70" t="s">
        <v>1806</v>
      </c>
      <c r="E469" s="70" t="s">
        <v>1201</v>
      </c>
      <c r="F469" s="70" t="s">
        <v>1201</v>
      </c>
      <c r="G469" s="59" t="s">
        <v>5630</v>
      </c>
      <c r="H469" s="70" t="s">
        <v>4725</v>
      </c>
      <c r="I469" s="59" t="s">
        <v>4901</v>
      </c>
      <c r="J469" s="70" t="s">
        <v>1367</v>
      </c>
      <c r="K469" s="59" t="s">
        <v>1163</v>
      </c>
      <c r="L469" s="82" t="str">
        <f t="shared" si="166"/>
        <v>0912001</v>
      </c>
      <c r="M469" s="82" t="s">
        <v>4686</v>
      </c>
      <c r="N469" s="70" t="s">
        <v>2687</v>
      </c>
      <c r="O469" s="82" t="s">
        <v>4892</v>
      </c>
      <c r="P469" s="59" t="str">
        <f t="shared" si="164"/>
        <v>0912001</v>
      </c>
      <c r="Q469" s="163" t="s">
        <v>4893</v>
      </c>
      <c r="R469" s="59" t="s">
        <v>4892</v>
      </c>
      <c r="S469" s="59" t="s">
        <v>4387</v>
      </c>
      <c r="T469" s="59" t="str">
        <f>TRIM(CONCATENATE(V469))</f>
        <v>National SF-Institute</v>
      </c>
      <c r="U469" s="70" t="s">
        <v>4387</v>
      </c>
      <c r="V469" s="70" t="s">
        <v>4386</v>
      </c>
      <c r="W469" s="70" t="str">
        <f t="shared" si="161"/>
        <v>NATL - HOD - National SF-Institute</v>
      </c>
      <c r="X469" s="70" t="s">
        <v>1367</v>
      </c>
      <c r="Y469" s="70" t="s">
        <v>774</v>
      </c>
      <c r="Z469" s="70" t="s">
        <v>774</v>
      </c>
      <c r="AA469" s="171" t="s">
        <v>774</v>
      </c>
      <c r="AB469" s="70" t="s">
        <v>774</v>
      </c>
      <c r="AC469" s="70" t="s">
        <v>2075</v>
      </c>
      <c r="AD469" s="70" t="s">
        <v>1151</v>
      </c>
      <c r="AE469" s="82" t="s">
        <v>2486</v>
      </c>
      <c r="AF469" s="70" t="s">
        <v>1216</v>
      </c>
      <c r="AG469" s="70" t="s">
        <v>3437</v>
      </c>
      <c r="AH469" s="70" t="s">
        <v>4903</v>
      </c>
      <c r="AI469" s="70" t="s">
        <v>4904</v>
      </c>
      <c r="AJ469" s="70" t="s">
        <v>1367</v>
      </c>
      <c r="AK469" s="70">
        <v>5</v>
      </c>
      <c r="AL469" s="103" t="s">
        <v>5610</v>
      </c>
      <c r="AM469" t="s">
        <v>4892</v>
      </c>
      <c r="AN469" t="b">
        <f t="shared" si="162"/>
        <v>1</v>
      </c>
    </row>
    <row r="470" spans="1:40" ht="14.4" customHeight="1" x14ac:dyDescent="0.3">
      <c r="A470" s="59" t="str">
        <f t="shared" si="163"/>
        <v>NATL-MKT-INST-HOD-01</v>
      </c>
      <c r="B470" s="70" t="s">
        <v>1806</v>
      </c>
      <c r="C470" s="70" t="s">
        <v>3437</v>
      </c>
      <c r="D470" s="70" t="s">
        <v>1806</v>
      </c>
      <c r="E470" s="70" t="s">
        <v>1201</v>
      </c>
      <c r="F470" s="70" t="s">
        <v>1201</v>
      </c>
      <c r="G470" s="59" t="s">
        <v>5630</v>
      </c>
      <c r="H470" s="70" t="s">
        <v>4725</v>
      </c>
      <c r="I470" s="59" t="s">
        <v>4901</v>
      </c>
      <c r="J470" s="70" t="s">
        <v>1367</v>
      </c>
      <c r="K470" s="59" t="s">
        <v>1163</v>
      </c>
      <c r="L470" s="82" t="str">
        <f t="shared" si="166"/>
        <v>0911001</v>
      </c>
      <c r="M470" s="82" t="s">
        <v>4686</v>
      </c>
      <c r="N470" s="70" t="s">
        <v>2687</v>
      </c>
      <c r="O470" s="82" t="s">
        <v>4890</v>
      </c>
      <c r="P470" s="59" t="str">
        <f t="shared" si="164"/>
        <v>0911001</v>
      </c>
      <c r="Q470" s="163" t="s">
        <v>4891</v>
      </c>
      <c r="R470" s="59" t="s">
        <v>4890</v>
      </c>
      <c r="S470" s="59" t="s">
        <v>3438</v>
      </c>
      <c r="T470" s="59" t="str">
        <f>TRIM(CONCATENATE(V470))</f>
        <v>National MKT-Institute</v>
      </c>
      <c r="U470" s="70" t="s">
        <v>3438</v>
      </c>
      <c r="V470" s="70" t="s">
        <v>3439</v>
      </c>
      <c r="W470" s="70" t="str">
        <f t="shared" si="161"/>
        <v>NATL - HOD - National MKT-Institute</v>
      </c>
      <c r="X470" s="70" t="s">
        <v>1367</v>
      </c>
      <c r="Y470" s="70" t="s">
        <v>774</v>
      </c>
      <c r="Z470" s="70" t="s">
        <v>774</v>
      </c>
      <c r="AA470" s="171" t="s">
        <v>774</v>
      </c>
      <c r="AB470" s="70" t="s">
        <v>774</v>
      </c>
      <c r="AC470" s="70" t="s">
        <v>2075</v>
      </c>
      <c r="AD470" s="70" t="s">
        <v>1151</v>
      </c>
      <c r="AE470" s="82" t="s">
        <v>2486</v>
      </c>
      <c r="AF470" s="70" t="s">
        <v>1216</v>
      </c>
      <c r="AG470" s="70" t="s">
        <v>3437</v>
      </c>
      <c r="AH470" s="70" t="s">
        <v>4903</v>
      </c>
      <c r="AI470" s="70" t="s">
        <v>4904</v>
      </c>
      <c r="AJ470" s="70" t="s">
        <v>1367</v>
      </c>
      <c r="AK470" s="70">
        <v>5</v>
      </c>
      <c r="AL470" s="103" t="s">
        <v>5610</v>
      </c>
      <c r="AM470" t="s">
        <v>4890</v>
      </c>
      <c r="AN470" t="b">
        <f t="shared" si="162"/>
        <v>1</v>
      </c>
    </row>
    <row r="471" spans="1:40" ht="14.4" hidden="1" customHeight="1" x14ac:dyDescent="0.3">
      <c r="A471" s="59" t="str">
        <f t="shared" si="163"/>
        <v>FMCG-MKT-COORDINATOR</v>
      </c>
      <c r="B471" s="70" t="s">
        <v>1910</v>
      </c>
      <c r="C471" s="70" t="s">
        <v>4409</v>
      </c>
      <c r="D471" s="70" t="s">
        <v>1806</v>
      </c>
      <c r="E471" s="70" t="s">
        <v>1201</v>
      </c>
      <c r="F471" s="70" t="s">
        <v>1201</v>
      </c>
      <c r="G471" s="59" t="s">
        <v>5630</v>
      </c>
      <c r="H471" s="70" t="s">
        <v>4725</v>
      </c>
      <c r="I471" s="70" t="s">
        <v>4901</v>
      </c>
      <c r="J471" s="70" t="s">
        <v>1367</v>
      </c>
      <c r="K471" s="59" t="s">
        <v>1163</v>
      </c>
      <c r="L471" s="99" t="str">
        <f t="shared" si="166"/>
        <v>99999</v>
      </c>
      <c r="M471" s="82" t="s">
        <v>4686</v>
      </c>
      <c r="N471" s="70" t="s">
        <v>2687</v>
      </c>
      <c r="O471" s="82" t="s">
        <v>5940</v>
      </c>
      <c r="P471" s="59" t="str">
        <f t="shared" si="164"/>
        <v>99999</v>
      </c>
      <c r="Q471" s="163" t="str">
        <f>CONCATENATE(O471,"@gspharma.com")</f>
        <v>99999@gspharma.com</v>
      </c>
      <c r="R471" s="59"/>
      <c r="S471" s="70" t="s">
        <v>4917</v>
      </c>
      <c r="T471" s="59" t="str">
        <f t="shared" ref="T471:T492" si="168">TRIM(CONCATENATE(V471))</f>
        <v>FMCG COORDINATOR</v>
      </c>
      <c r="U471" s="70" t="s">
        <v>4917</v>
      </c>
      <c r="V471" s="70" t="s">
        <v>4918</v>
      </c>
      <c r="W471" s="70" t="str">
        <f t="shared" si="161"/>
        <v>NATL - EXEC - FMCG COORDINATOR</v>
      </c>
      <c r="X471" s="70" t="s">
        <v>1367</v>
      </c>
      <c r="Y471" s="70" t="s">
        <v>774</v>
      </c>
      <c r="Z471" s="70" t="s">
        <v>774</v>
      </c>
      <c r="AA471" s="171" t="s">
        <v>774</v>
      </c>
      <c r="AB471" s="70" t="s">
        <v>774</v>
      </c>
      <c r="AC471" s="70" t="s">
        <v>2074</v>
      </c>
      <c r="AD471" s="70" t="s">
        <v>4726</v>
      </c>
      <c r="AE471" s="82" t="s">
        <v>2487</v>
      </c>
      <c r="AF471" s="70" t="s">
        <v>1217</v>
      </c>
      <c r="AG471" s="70" t="s">
        <v>4409</v>
      </c>
      <c r="AH471" s="70"/>
      <c r="AI471" s="70"/>
      <c r="AJ471" s="70"/>
      <c r="AK471" s="70">
        <v>99</v>
      </c>
      <c r="AL471" s="103" t="s">
        <v>1367</v>
      </c>
      <c r="AM471" t="s">
        <v>5940</v>
      </c>
      <c r="AN471" t="b">
        <f t="shared" si="162"/>
        <v>1</v>
      </c>
    </row>
    <row r="472" spans="1:40" ht="14.4" hidden="1" customHeight="1" x14ac:dyDescent="0.3">
      <c r="A472" s="59" t="str">
        <f t="shared" si="163"/>
        <v>NATL-FMCG-HOD-01</v>
      </c>
      <c r="B472" s="70" t="s">
        <v>1171</v>
      </c>
      <c r="C472" s="70" t="s">
        <v>3078</v>
      </c>
      <c r="D472" s="70" t="s">
        <v>1806</v>
      </c>
      <c r="E472" s="70" t="s">
        <v>1201</v>
      </c>
      <c r="F472" s="70" t="s">
        <v>1201</v>
      </c>
      <c r="G472" s="59" t="s">
        <v>5630</v>
      </c>
      <c r="H472" s="70" t="s">
        <v>4725</v>
      </c>
      <c r="I472" s="70" t="s">
        <v>4901</v>
      </c>
      <c r="J472" s="59" t="s">
        <v>1367</v>
      </c>
      <c r="K472" s="59" t="s">
        <v>1163</v>
      </c>
      <c r="L472" s="82" t="str">
        <f t="shared" si="166"/>
        <v>0911002</v>
      </c>
      <c r="M472" s="82" t="s">
        <v>4686</v>
      </c>
      <c r="N472" s="70" t="s">
        <v>2687</v>
      </c>
      <c r="O472" s="82" t="s">
        <v>5239</v>
      </c>
      <c r="P472" s="59" t="str">
        <f t="shared" si="164"/>
        <v>0911002</v>
      </c>
      <c r="Q472" s="163" t="str">
        <f>CONCATENATE(O472,"@gsfmcg.com")</f>
        <v>0911002@gsfmcg.com</v>
      </c>
      <c r="R472" s="82" t="s">
        <v>5239</v>
      </c>
      <c r="S472" s="59" t="s">
        <v>5230</v>
      </c>
      <c r="T472" s="59" t="str">
        <f t="shared" si="168"/>
        <v>National FMCG Street</v>
      </c>
      <c r="U472" s="70" t="s">
        <v>5230</v>
      </c>
      <c r="V472" s="70" t="s">
        <v>5231</v>
      </c>
      <c r="W472" s="70" t="str">
        <f t="shared" si="161"/>
        <v>NATL - HOD - National FMCG Street</v>
      </c>
      <c r="X472" s="70" t="s">
        <v>1367</v>
      </c>
      <c r="Y472" s="70" t="s">
        <v>774</v>
      </c>
      <c r="Z472" s="70" t="s">
        <v>774</v>
      </c>
      <c r="AA472" s="171" t="s">
        <v>774</v>
      </c>
      <c r="AB472" s="70" t="s">
        <v>774</v>
      </c>
      <c r="AC472" s="70" t="s">
        <v>2075</v>
      </c>
      <c r="AD472" s="70" t="s">
        <v>1151</v>
      </c>
      <c r="AE472" s="82" t="s">
        <v>2486</v>
      </c>
      <c r="AF472" s="70" t="s">
        <v>1171</v>
      </c>
      <c r="AG472" s="70" t="s">
        <v>1159</v>
      </c>
      <c r="AH472" s="70" t="s">
        <v>4917</v>
      </c>
      <c r="AI472" s="70" t="s">
        <v>4918</v>
      </c>
      <c r="AJ472" s="70" t="s">
        <v>1367</v>
      </c>
      <c r="AK472" s="70">
        <v>5</v>
      </c>
      <c r="AL472" s="103" t="s">
        <v>5610</v>
      </c>
      <c r="AM472" t="s">
        <v>5239</v>
      </c>
      <c r="AN472" t="b">
        <f t="shared" si="162"/>
        <v>1</v>
      </c>
    </row>
    <row r="473" spans="1:40" s="118" customFormat="1" ht="14.4" hidden="1" customHeight="1" x14ac:dyDescent="0.3">
      <c r="A473" s="59" t="str">
        <f t="shared" si="163"/>
        <v>STH-FMCG-DGM-01</v>
      </c>
      <c r="B473" s="70" t="s">
        <v>1171</v>
      </c>
      <c r="C473" s="70" t="s">
        <v>3078</v>
      </c>
      <c r="D473" s="70" t="s">
        <v>1171</v>
      </c>
      <c r="E473" s="70" t="s">
        <v>17</v>
      </c>
      <c r="F473" s="70" t="s">
        <v>1166</v>
      </c>
      <c r="G473" s="70" t="s">
        <v>5637</v>
      </c>
      <c r="H473" s="70" t="s">
        <v>1171</v>
      </c>
      <c r="I473" s="59" t="s">
        <v>4901</v>
      </c>
      <c r="J473" s="70" t="s">
        <v>1212</v>
      </c>
      <c r="K473" s="59" t="s">
        <v>1160</v>
      </c>
      <c r="L473" s="70" t="s">
        <v>1197</v>
      </c>
      <c r="M473" s="82" t="s">
        <v>4686</v>
      </c>
      <c r="N473" s="70" t="s">
        <v>2687</v>
      </c>
      <c r="O473" s="82" t="s">
        <v>3419</v>
      </c>
      <c r="P473" s="59" t="str">
        <f t="shared" si="164"/>
        <v>81</v>
      </c>
      <c r="Q473" s="163" t="str">
        <f>CONCATENATE(O473,"@gsfmcg.com")</f>
        <v>81@gsfmcg.com</v>
      </c>
      <c r="R473" s="99">
        <v>81</v>
      </c>
      <c r="S473" s="59" t="s">
        <v>3280</v>
      </c>
      <c r="T473" s="59" t="str">
        <f t="shared" si="168"/>
        <v>Nasir Baig</v>
      </c>
      <c r="U473" s="70" t="s">
        <v>3280</v>
      </c>
      <c r="V473" s="70" t="s">
        <v>644</v>
      </c>
      <c r="W473" s="70" t="str">
        <f t="shared" si="161"/>
        <v>STH-A - DGM - Nasir Baig</v>
      </c>
      <c r="X473" s="70" t="s">
        <v>18</v>
      </c>
      <c r="Y473" s="70" t="s">
        <v>774</v>
      </c>
      <c r="Z473" s="70" t="s">
        <v>774</v>
      </c>
      <c r="AA473" s="171" t="s">
        <v>774</v>
      </c>
      <c r="AB473" s="70" t="s">
        <v>774</v>
      </c>
      <c r="AC473" s="70" t="s">
        <v>1910</v>
      </c>
      <c r="AD473" s="70" t="s">
        <v>1145</v>
      </c>
      <c r="AE473" s="82" t="s">
        <v>2486</v>
      </c>
      <c r="AF473" s="70" t="s">
        <v>1171</v>
      </c>
      <c r="AG473" s="70" t="s">
        <v>1159</v>
      </c>
      <c r="AH473" s="70" t="s">
        <v>4917</v>
      </c>
      <c r="AI473" s="70" t="s">
        <v>4918</v>
      </c>
      <c r="AJ473" s="70" t="s">
        <v>1367</v>
      </c>
      <c r="AK473" s="70">
        <v>4</v>
      </c>
      <c r="AL473" s="108" t="s">
        <v>6295</v>
      </c>
      <c r="AM473" t="s">
        <v>3419</v>
      </c>
      <c r="AN473" t="b">
        <f t="shared" si="162"/>
        <v>1</v>
      </c>
    </row>
    <row r="474" spans="1:40" s="118" customFormat="1" ht="14.4" hidden="1" customHeight="1" x14ac:dyDescent="0.3">
      <c r="A474" s="59" t="str">
        <f t="shared" si="163"/>
        <v>NTH-FMCG-DGM-01</v>
      </c>
      <c r="B474" s="70" t="s">
        <v>1171</v>
      </c>
      <c r="C474" s="70" t="s">
        <v>3078</v>
      </c>
      <c r="D474" s="70" t="s">
        <v>1217</v>
      </c>
      <c r="E474" s="70" t="s">
        <v>143</v>
      </c>
      <c r="F474" s="70" t="s">
        <v>1168</v>
      </c>
      <c r="G474" s="70" t="s">
        <v>5631</v>
      </c>
      <c r="H474" s="70" t="s">
        <v>2069</v>
      </c>
      <c r="I474" s="121" t="s">
        <v>4900</v>
      </c>
      <c r="J474" s="70" t="s">
        <v>1213</v>
      </c>
      <c r="K474" s="59" t="s">
        <v>6368</v>
      </c>
      <c r="L474" s="70" t="s">
        <v>1198</v>
      </c>
      <c r="M474" s="82" t="s">
        <v>4686</v>
      </c>
      <c r="N474" s="70" t="s">
        <v>2687</v>
      </c>
      <c r="O474" s="82" t="s">
        <v>3420</v>
      </c>
      <c r="P474" s="59" t="str">
        <f t="shared" si="164"/>
        <v>82</v>
      </c>
      <c r="Q474" s="163" t="str">
        <f>CONCATENATE(O474,"@gsfmcg.com")</f>
        <v>82@gsfmcg.com</v>
      </c>
      <c r="R474" s="99">
        <v>82</v>
      </c>
      <c r="S474" s="59" t="s">
        <v>3279</v>
      </c>
      <c r="T474" s="59" t="str">
        <f t="shared" si="168"/>
        <v>Nadeem Khan</v>
      </c>
      <c r="U474" s="70" t="s">
        <v>3279</v>
      </c>
      <c r="V474" s="70" t="s">
        <v>645</v>
      </c>
      <c r="W474" s="70" t="str">
        <f t="shared" si="161"/>
        <v>NTH-A - DGM - Nadeem Khan</v>
      </c>
      <c r="X474" s="70" t="s">
        <v>65</v>
      </c>
      <c r="Y474" s="70" t="s">
        <v>774</v>
      </c>
      <c r="Z474" s="70" t="s">
        <v>774</v>
      </c>
      <c r="AA474" s="171" t="s">
        <v>774</v>
      </c>
      <c r="AB474" s="70" t="s">
        <v>774</v>
      </c>
      <c r="AC474" s="70" t="s">
        <v>1910</v>
      </c>
      <c r="AD474" s="70" t="s">
        <v>1145</v>
      </c>
      <c r="AE474" s="82" t="s">
        <v>2486</v>
      </c>
      <c r="AF474" s="70" t="s">
        <v>1171</v>
      </c>
      <c r="AG474" s="70" t="s">
        <v>1159</v>
      </c>
      <c r="AH474" s="70" t="s">
        <v>4917</v>
      </c>
      <c r="AI474" s="70" t="s">
        <v>4918</v>
      </c>
      <c r="AJ474" s="70" t="s">
        <v>1367</v>
      </c>
      <c r="AK474" s="70">
        <v>4</v>
      </c>
      <c r="AL474" s="108" t="s">
        <v>6295</v>
      </c>
      <c r="AM474" t="s">
        <v>3420</v>
      </c>
      <c r="AN474" t="b">
        <f t="shared" si="162"/>
        <v>1</v>
      </c>
    </row>
    <row r="475" spans="1:40" s="118" customFormat="1" ht="14.4" hidden="1" customHeight="1" x14ac:dyDescent="0.3">
      <c r="A475" s="59" t="str">
        <f t="shared" si="163"/>
        <v>PHR-MKT-COORDINATOR</v>
      </c>
      <c r="B475" s="70" t="s">
        <v>1910</v>
      </c>
      <c r="C475" s="70" t="s">
        <v>4409</v>
      </c>
      <c r="D475" s="70" t="s">
        <v>1806</v>
      </c>
      <c r="E475" s="70" t="s">
        <v>1201</v>
      </c>
      <c r="F475" s="70" t="s">
        <v>1201</v>
      </c>
      <c r="G475" s="59" t="s">
        <v>5630</v>
      </c>
      <c r="H475" s="70" t="s">
        <v>4725</v>
      </c>
      <c r="I475" s="70" t="s">
        <v>4901</v>
      </c>
      <c r="J475" s="70" t="s">
        <v>1367</v>
      </c>
      <c r="K475" s="59" t="s">
        <v>1163</v>
      </c>
      <c r="L475" s="99" t="str">
        <f t="shared" si="166"/>
        <v>99919</v>
      </c>
      <c r="M475" s="82" t="s">
        <v>4686</v>
      </c>
      <c r="N475" s="70" t="s">
        <v>2687</v>
      </c>
      <c r="O475" s="82" t="s">
        <v>5941</v>
      </c>
      <c r="P475" s="59" t="str">
        <f t="shared" si="164"/>
        <v>99919</v>
      </c>
      <c r="Q475" s="163" t="str">
        <f>CONCATENATE(O475,"@gspharma.com")</f>
        <v>99919@gspharma.com</v>
      </c>
      <c r="R475" s="59"/>
      <c r="S475" s="70" t="s">
        <v>4920</v>
      </c>
      <c r="T475" s="59" t="str">
        <f t="shared" si="168"/>
        <v>PHARMA COORDINATOR</v>
      </c>
      <c r="U475" s="70" t="s">
        <v>4920</v>
      </c>
      <c r="V475" s="70" t="s">
        <v>4919</v>
      </c>
      <c r="W475" s="70" t="str">
        <f t="shared" si="161"/>
        <v>NATL - EXEC - PHARMA COORDINATOR</v>
      </c>
      <c r="X475" s="70" t="s">
        <v>1367</v>
      </c>
      <c r="Y475" s="70" t="s">
        <v>774</v>
      </c>
      <c r="Z475" s="70" t="s">
        <v>774</v>
      </c>
      <c r="AA475" s="171" t="s">
        <v>774</v>
      </c>
      <c r="AB475" s="70" t="s">
        <v>774</v>
      </c>
      <c r="AC475" s="70" t="s">
        <v>2074</v>
      </c>
      <c r="AD475" s="70" t="s">
        <v>4726</v>
      </c>
      <c r="AE475" s="82" t="s">
        <v>2487</v>
      </c>
      <c r="AF475" s="70" t="s">
        <v>1217</v>
      </c>
      <c r="AG475" s="70" t="s">
        <v>4409</v>
      </c>
      <c r="AH475" s="70"/>
      <c r="AI475" s="70"/>
      <c r="AJ475" s="70"/>
      <c r="AK475" s="70">
        <v>99</v>
      </c>
      <c r="AL475" s="103" t="s">
        <v>1367</v>
      </c>
      <c r="AM475" t="s">
        <v>5941</v>
      </c>
      <c r="AN475" t="b">
        <f t="shared" si="162"/>
        <v>1</v>
      </c>
    </row>
    <row r="476" spans="1:40" s="118" customFormat="1" ht="14.4" hidden="1" customHeight="1" x14ac:dyDescent="0.3">
      <c r="A476" s="59" t="str">
        <f t="shared" si="163"/>
        <v>NATL-PHR-DGM-01</v>
      </c>
      <c r="B476" s="59" t="s">
        <v>1216</v>
      </c>
      <c r="C476" s="59" t="s">
        <v>1985</v>
      </c>
      <c r="D476" s="70" t="s">
        <v>1171</v>
      </c>
      <c r="E476" s="70" t="s">
        <v>17</v>
      </c>
      <c r="F476" s="70" t="s">
        <v>1166</v>
      </c>
      <c r="G476" s="70" t="s">
        <v>5637</v>
      </c>
      <c r="H476" s="70" t="s">
        <v>1171</v>
      </c>
      <c r="I476" s="59" t="s">
        <v>4901</v>
      </c>
      <c r="J476" s="70" t="s">
        <v>1212</v>
      </c>
      <c r="K476" s="59" t="s">
        <v>1160</v>
      </c>
      <c r="L476" s="59" t="s">
        <v>8002</v>
      </c>
      <c r="M476" s="82" t="s">
        <v>4686</v>
      </c>
      <c r="N476" s="70" t="s">
        <v>2687</v>
      </c>
      <c r="O476" s="82" t="s">
        <v>8005</v>
      </c>
      <c r="P476" s="59" t="str">
        <f t="shared" si="164"/>
        <v>10</v>
      </c>
      <c r="Q476" s="162" t="str">
        <f>CONCATENATE(O476,"@gspharma.com")</f>
        <v>10@gspharma.com</v>
      </c>
      <c r="R476" s="59">
        <v>83</v>
      </c>
      <c r="S476" s="59" t="s">
        <v>1211</v>
      </c>
      <c r="T476" s="59" t="str">
        <f t="shared" si="168"/>
        <v>Khurram Moazzam</v>
      </c>
      <c r="U476" s="59" t="s">
        <v>1211</v>
      </c>
      <c r="V476" s="70" t="s">
        <v>8108</v>
      </c>
      <c r="W476" s="70" t="str">
        <f t="shared" si="161"/>
        <v>STH-A - DGM - Khurram Moazzam</v>
      </c>
      <c r="X476" s="70" t="s">
        <v>18</v>
      </c>
      <c r="Y476" s="70" t="s">
        <v>774</v>
      </c>
      <c r="Z476" s="70" t="s">
        <v>774</v>
      </c>
      <c r="AA476" s="171">
        <v>45083</v>
      </c>
      <c r="AB476" s="70" t="s">
        <v>774</v>
      </c>
      <c r="AC476" s="70" t="s">
        <v>1910</v>
      </c>
      <c r="AD476" s="70" t="s">
        <v>1145</v>
      </c>
      <c r="AE476" s="82" t="s">
        <v>2486</v>
      </c>
      <c r="AF476" s="70" t="s">
        <v>1171</v>
      </c>
      <c r="AG476" s="70" t="s">
        <v>1159</v>
      </c>
      <c r="AH476" s="70" t="s">
        <v>4920</v>
      </c>
      <c r="AI476" s="70" t="s">
        <v>4919</v>
      </c>
      <c r="AJ476" s="70" t="s">
        <v>1367</v>
      </c>
      <c r="AK476" s="70">
        <v>4</v>
      </c>
      <c r="AL476" s="108" t="s">
        <v>6295</v>
      </c>
      <c r="AM476" t="e">
        <v>#N/A</v>
      </c>
      <c r="AN476" t="e">
        <f t="shared" si="162"/>
        <v>#N/A</v>
      </c>
    </row>
    <row r="477" spans="1:40" s="118" customFormat="1" ht="14.4" customHeight="1" x14ac:dyDescent="0.3">
      <c r="A477" s="59" t="str">
        <f t="shared" si="163"/>
        <v>NATL-UNMAP-HOD-01</v>
      </c>
      <c r="B477" s="70" t="s">
        <v>1806</v>
      </c>
      <c r="C477" s="70" t="s">
        <v>3437</v>
      </c>
      <c r="D477" s="70" t="s">
        <v>1806</v>
      </c>
      <c r="E477" s="70" t="s">
        <v>1201</v>
      </c>
      <c r="F477" s="70" t="s">
        <v>1201</v>
      </c>
      <c r="G477" s="59" t="s">
        <v>5630</v>
      </c>
      <c r="H477" s="70" t="s">
        <v>4725</v>
      </c>
      <c r="I477" s="59" t="s">
        <v>4901</v>
      </c>
      <c r="J477" s="70" t="s">
        <v>1367</v>
      </c>
      <c r="K477" s="59" t="s">
        <v>1163</v>
      </c>
      <c r="L477" s="82" t="str">
        <f t="shared" si="166"/>
        <v>0913001</v>
      </c>
      <c r="M477" s="82" t="s">
        <v>4686</v>
      </c>
      <c r="N477" s="70" t="s">
        <v>2687</v>
      </c>
      <c r="O477" s="82" t="s">
        <v>4894</v>
      </c>
      <c r="P477" s="59" t="str">
        <f t="shared" si="164"/>
        <v>0913001</v>
      </c>
      <c r="Q477" s="163" t="s">
        <v>4895</v>
      </c>
      <c r="R477" s="59" t="s">
        <v>4894</v>
      </c>
      <c r="S477" s="4" t="s">
        <v>3441</v>
      </c>
      <c r="T477" s="59" t="str">
        <f t="shared" si="168"/>
        <v>Unmapped SF-PHR</v>
      </c>
      <c r="U477" s="70" t="s">
        <v>3441</v>
      </c>
      <c r="V477" s="70" t="s">
        <v>4385</v>
      </c>
      <c r="W477" s="70" t="str">
        <f t="shared" si="161"/>
        <v>NATL - HOD - Unmapped SF-PHR</v>
      </c>
      <c r="X477" s="70" t="s">
        <v>1367</v>
      </c>
      <c r="Y477" s="70" t="s">
        <v>774</v>
      </c>
      <c r="Z477" s="70" t="s">
        <v>774</v>
      </c>
      <c r="AA477" s="171" t="s">
        <v>774</v>
      </c>
      <c r="AB477" s="70" t="s">
        <v>774</v>
      </c>
      <c r="AC477" s="70" t="s">
        <v>2075</v>
      </c>
      <c r="AD477" s="70" t="s">
        <v>1151</v>
      </c>
      <c r="AE477" s="82" t="s">
        <v>2486</v>
      </c>
      <c r="AF477" s="70" t="s">
        <v>1216</v>
      </c>
      <c r="AG477" s="70" t="s">
        <v>3437</v>
      </c>
      <c r="AH477" s="70" t="s">
        <v>4920</v>
      </c>
      <c r="AI477" s="70" t="s">
        <v>4919</v>
      </c>
      <c r="AJ477" s="70" t="s">
        <v>1367</v>
      </c>
      <c r="AK477" s="70">
        <v>5</v>
      </c>
      <c r="AL477" s="103" t="s">
        <v>5610</v>
      </c>
      <c r="AM477" t="s">
        <v>4894</v>
      </c>
      <c r="AN477" t="b">
        <f t="shared" si="162"/>
        <v>1</v>
      </c>
    </row>
    <row r="478" spans="1:40" ht="14.4" hidden="1" customHeight="1" x14ac:dyDescent="0.3">
      <c r="A478" s="59" t="str">
        <f t="shared" si="163"/>
        <v>NATL-PHR-INST-HOD-01</v>
      </c>
      <c r="B478" s="70" t="s">
        <v>1216</v>
      </c>
      <c r="C478" s="70" t="s">
        <v>1985</v>
      </c>
      <c r="D478" s="70" t="s">
        <v>1806</v>
      </c>
      <c r="E478" s="70" t="s">
        <v>1201</v>
      </c>
      <c r="F478" s="70" t="s">
        <v>1201</v>
      </c>
      <c r="G478" s="59" t="s">
        <v>5630</v>
      </c>
      <c r="H478" s="70" t="s">
        <v>4725</v>
      </c>
      <c r="I478" s="59" t="s">
        <v>4901</v>
      </c>
      <c r="J478" s="59" t="s">
        <v>1367</v>
      </c>
      <c r="K478" s="59" t="s">
        <v>1163</v>
      </c>
      <c r="L478" s="82" t="str">
        <f>O478</f>
        <v>0911003</v>
      </c>
      <c r="M478" s="82" t="s">
        <v>4686</v>
      </c>
      <c r="N478" s="70" t="s">
        <v>2687</v>
      </c>
      <c r="O478" s="82" t="s">
        <v>6733</v>
      </c>
      <c r="P478" s="59" t="str">
        <f t="shared" si="164"/>
        <v>0911003</v>
      </c>
      <c r="Q478" s="163" t="str">
        <f>CONCATENATE(O478,"@gsfmcg.com")</f>
        <v>0911003@gsfmcg.com</v>
      </c>
      <c r="R478" s="82"/>
      <c r="S478" s="59" t="s">
        <v>5516</v>
      </c>
      <c r="T478" s="59" t="str">
        <f t="shared" si="168"/>
        <v>National Pharma Institute</v>
      </c>
      <c r="U478" s="59" t="s">
        <v>5516</v>
      </c>
      <c r="V478" s="70" t="s">
        <v>5517</v>
      </c>
      <c r="W478" s="70" t="str">
        <f t="shared" si="161"/>
        <v>NATL - HOD - National Pharma Institute</v>
      </c>
      <c r="X478" s="70" t="s">
        <v>1367</v>
      </c>
      <c r="Y478" s="70" t="s">
        <v>774</v>
      </c>
      <c r="Z478" s="70" t="s">
        <v>774</v>
      </c>
      <c r="AA478" s="171" t="s">
        <v>774</v>
      </c>
      <c r="AB478" s="70" t="s">
        <v>774</v>
      </c>
      <c r="AC478" s="70" t="s">
        <v>2075</v>
      </c>
      <c r="AD478" s="70" t="s">
        <v>1151</v>
      </c>
      <c r="AE478" s="82" t="s">
        <v>2486</v>
      </c>
      <c r="AF478" s="70" t="s">
        <v>1171</v>
      </c>
      <c r="AG478" s="70" t="s">
        <v>1159</v>
      </c>
      <c r="AH478" s="70" t="s">
        <v>1211</v>
      </c>
      <c r="AI478" s="70" t="s">
        <v>8108</v>
      </c>
      <c r="AJ478" s="70" t="s">
        <v>1367</v>
      </c>
      <c r="AK478" s="70">
        <v>5</v>
      </c>
      <c r="AL478" s="103" t="s">
        <v>5610</v>
      </c>
      <c r="AM478" t="s">
        <v>6733</v>
      </c>
      <c r="AN478" t="b">
        <f t="shared" si="162"/>
        <v>1</v>
      </c>
    </row>
    <row r="479" spans="1:40" ht="14.4" hidden="1" customHeight="1" x14ac:dyDescent="0.3">
      <c r="A479" s="59" t="str">
        <f t="shared" si="163"/>
        <v>NATL-CWH-EXECUTIVE</v>
      </c>
      <c r="B479" s="70" t="s">
        <v>1910</v>
      </c>
      <c r="C479" s="70" t="s">
        <v>4409</v>
      </c>
      <c r="D479" s="70" t="s">
        <v>1806</v>
      </c>
      <c r="E479" s="70" t="s">
        <v>1201</v>
      </c>
      <c r="F479" s="70" t="s">
        <v>1201</v>
      </c>
      <c r="G479" s="59" t="s">
        <v>5630</v>
      </c>
      <c r="H479" s="70" t="s">
        <v>4725</v>
      </c>
      <c r="I479" s="70" t="s">
        <v>4901</v>
      </c>
      <c r="J479" s="70" t="s">
        <v>1367</v>
      </c>
      <c r="K479" s="59" t="s">
        <v>1163</v>
      </c>
      <c r="L479" s="99" t="str">
        <f t="shared" ref="L479:L502" si="169">O479</f>
        <v>99917</v>
      </c>
      <c r="M479" s="82" t="s">
        <v>4686</v>
      </c>
      <c r="N479" s="70" t="s">
        <v>2687</v>
      </c>
      <c r="O479" s="82" t="s">
        <v>5944</v>
      </c>
      <c r="P479" s="59" t="str">
        <f t="shared" si="164"/>
        <v>99917</v>
      </c>
      <c r="Q479" s="163" t="str">
        <f>CONCATENATE(O479,"@gspharma.com")</f>
        <v>99917@gspharma.com</v>
      </c>
      <c r="R479" s="59"/>
      <c r="S479" s="4" t="s">
        <v>5597</v>
      </c>
      <c r="T479" s="59" t="str">
        <f t="shared" si="168"/>
        <v>CWH Executive</v>
      </c>
      <c r="U479" s="4" t="s">
        <v>5597</v>
      </c>
      <c r="V479" s="70" t="s">
        <v>8007</v>
      </c>
      <c r="W479" s="70" t="str">
        <f t="shared" si="161"/>
        <v>NATL - EXEC - CWH Executive</v>
      </c>
      <c r="X479" s="70" t="s">
        <v>5605</v>
      </c>
      <c r="Y479" s="70" t="s">
        <v>774</v>
      </c>
      <c r="Z479" s="70" t="s">
        <v>774</v>
      </c>
      <c r="AA479" s="171" t="s">
        <v>774</v>
      </c>
      <c r="AB479" s="70" t="s">
        <v>774</v>
      </c>
      <c r="AC479" s="70" t="s">
        <v>2074</v>
      </c>
      <c r="AD479" s="70" t="s">
        <v>4726</v>
      </c>
      <c r="AE479" s="82" t="s">
        <v>2487</v>
      </c>
      <c r="AF479" s="70" t="s">
        <v>1217</v>
      </c>
      <c r="AG479" s="70" t="s">
        <v>4409</v>
      </c>
      <c r="AH479" s="70"/>
      <c r="AI479" s="70"/>
      <c r="AJ479" s="70"/>
      <c r="AK479" s="70">
        <v>99</v>
      </c>
      <c r="AL479" s="103" t="s">
        <v>1367</v>
      </c>
      <c r="AM479" t="s">
        <v>5944</v>
      </c>
      <c r="AN479" t="b">
        <f t="shared" si="162"/>
        <v>1</v>
      </c>
    </row>
    <row r="480" spans="1:40" ht="14.4" hidden="1" customHeight="1" x14ac:dyDescent="0.3">
      <c r="A480" s="59" t="str">
        <f t="shared" si="163"/>
        <v>NATL-MIS-SUPERUSER2</v>
      </c>
      <c r="B480" s="70" t="s">
        <v>1910</v>
      </c>
      <c r="C480" s="70" t="s">
        <v>4409</v>
      </c>
      <c r="D480" s="70" t="s">
        <v>1806</v>
      </c>
      <c r="E480" s="70" t="s">
        <v>1201</v>
      </c>
      <c r="F480" s="70" t="s">
        <v>1201</v>
      </c>
      <c r="G480" s="59" t="s">
        <v>5630</v>
      </c>
      <c r="H480" s="70" t="s">
        <v>4725</v>
      </c>
      <c r="I480" s="70" t="s">
        <v>4901</v>
      </c>
      <c r="J480" s="70" t="s">
        <v>1367</v>
      </c>
      <c r="K480" s="59" t="s">
        <v>1163</v>
      </c>
      <c r="L480" s="99" t="str">
        <f t="shared" si="169"/>
        <v>99918</v>
      </c>
      <c r="M480" s="82" t="s">
        <v>4686</v>
      </c>
      <c r="N480" s="70" t="s">
        <v>2687</v>
      </c>
      <c r="O480" s="82" t="s">
        <v>5945</v>
      </c>
      <c r="P480" s="59" t="str">
        <f t="shared" si="164"/>
        <v>99918</v>
      </c>
      <c r="Q480" s="163" t="str">
        <f>CONCATENATE(O480,"@gspharma.com")</f>
        <v>99918@gspharma.com</v>
      </c>
      <c r="R480" s="59"/>
      <c r="S480" s="4" t="s">
        <v>5600</v>
      </c>
      <c r="T480" s="59" t="str">
        <f t="shared" si="168"/>
        <v>M. Tafseer</v>
      </c>
      <c r="U480" s="4" t="s">
        <v>5600</v>
      </c>
      <c r="V480" s="70" t="s">
        <v>5599</v>
      </c>
      <c r="W480" s="70" t="str">
        <f t="shared" si="161"/>
        <v>NATL - EXEC - M. Tafseer</v>
      </c>
      <c r="X480" s="70" t="s">
        <v>1367</v>
      </c>
      <c r="Y480" s="70" t="s">
        <v>774</v>
      </c>
      <c r="Z480" s="70" t="s">
        <v>774</v>
      </c>
      <c r="AA480" s="171" t="s">
        <v>774</v>
      </c>
      <c r="AB480" s="70" t="s">
        <v>774</v>
      </c>
      <c r="AC480" s="70" t="s">
        <v>2074</v>
      </c>
      <c r="AD480" s="70" t="s">
        <v>4726</v>
      </c>
      <c r="AE480" s="82" t="s">
        <v>2487</v>
      </c>
      <c r="AF480" s="70" t="s">
        <v>1217</v>
      </c>
      <c r="AG480" s="70" t="s">
        <v>4409</v>
      </c>
      <c r="AH480" s="70"/>
      <c r="AI480" s="70"/>
      <c r="AJ480" s="70"/>
      <c r="AK480" s="70">
        <v>99</v>
      </c>
      <c r="AL480" s="103" t="s">
        <v>1367</v>
      </c>
      <c r="AM480" t="s">
        <v>5945</v>
      </c>
      <c r="AN480" t="b">
        <f t="shared" si="162"/>
        <v>1</v>
      </c>
    </row>
    <row r="481" spans="1:40" ht="14.4" hidden="1" customHeight="1" x14ac:dyDescent="0.3">
      <c r="A481" s="59" t="str">
        <f t="shared" si="163"/>
        <v>NATL-PHR-DGM-01</v>
      </c>
      <c r="B481" s="59" t="s">
        <v>1216</v>
      </c>
      <c r="C481" s="59" t="s">
        <v>1985</v>
      </c>
      <c r="D481" s="70" t="s">
        <v>1171</v>
      </c>
      <c r="E481" s="70" t="s">
        <v>17</v>
      </c>
      <c r="F481" s="70" t="s">
        <v>1166</v>
      </c>
      <c r="G481" s="70" t="s">
        <v>5637</v>
      </c>
      <c r="H481" s="70" t="s">
        <v>1171</v>
      </c>
      <c r="I481" s="59" t="s">
        <v>4901</v>
      </c>
      <c r="J481" s="70" t="s">
        <v>1212</v>
      </c>
      <c r="K481" s="59" t="s">
        <v>1160</v>
      </c>
      <c r="L481" s="59" t="s">
        <v>8002</v>
      </c>
      <c r="M481" s="82" t="s">
        <v>4686</v>
      </c>
      <c r="N481" s="70" t="s">
        <v>2687</v>
      </c>
      <c r="O481" s="82" t="s">
        <v>8005</v>
      </c>
      <c r="P481" s="59" t="str">
        <f t="shared" si="164"/>
        <v>10</v>
      </c>
      <c r="Q481" s="162" t="s">
        <v>4423</v>
      </c>
      <c r="R481" s="59">
        <v>83</v>
      </c>
      <c r="S481" s="59" t="s">
        <v>1211</v>
      </c>
      <c r="T481" s="59" t="str">
        <f t="shared" si="168"/>
        <v>Khurram Moazzam</v>
      </c>
      <c r="U481" s="59" t="s">
        <v>1211</v>
      </c>
      <c r="V481" s="70" t="s">
        <v>8108</v>
      </c>
      <c r="W481" s="70" t="str">
        <f t="shared" si="161"/>
        <v>STH-A - DGM - Khurram Moazzam</v>
      </c>
      <c r="X481" s="70" t="s">
        <v>18</v>
      </c>
      <c r="Y481" s="70" t="s">
        <v>774</v>
      </c>
      <c r="Z481" s="70" t="s">
        <v>774</v>
      </c>
      <c r="AA481" s="171">
        <v>45083</v>
      </c>
      <c r="AB481" s="70" t="s">
        <v>774</v>
      </c>
      <c r="AC481" s="70" t="s">
        <v>1910</v>
      </c>
      <c r="AD481" s="70" t="s">
        <v>1145</v>
      </c>
      <c r="AE481" s="82" t="s">
        <v>2486</v>
      </c>
      <c r="AF481" s="70" t="s">
        <v>1171</v>
      </c>
      <c r="AG481" s="70" t="s">
        <v>1159</v>
      </c>
      <c r="AH481" s="70" t="s">
        <v>5597</v>
      </c>
      <c r="AI481" s="70" t="s">
        <v>8007</v>
      </c>
      <c r="AJ481" s="70" t="s">
        <v>5605</v>
      </c>
      <c r="AK481" s="70">
        <v>4</v>
      </c>
      <c r="AL481" s="108" t="s">
        <v>6295</v>
      </c>
      <c r="AM481" t="e">
        <v>#N/A</v>
      </c>
      <c r="AN481" t="e">
        <f t="shared" si="162"/>
        <v>#N/A</v>
      </c>
    </row>
    <row r="482" spans="1:40" ht="14.4" hidden="1" customHeight="1" x14ac:dyDescent="0.3">
      <c r="A482" s="59" t="str">
        <f t="shared" si="163"/>
        <v>STH-FMCG-DGM-01</v>
      </c>
      <c r="B482" s="70" t="s">
        <v>1171</v>
      </c>
      <c r="C482" s="70" t="s">
        <v>3078</v>
      </c>
      <c r="D482" s="70" t="s">
        <v>1171</v>
      </c>
      <c r="E482" s="70" t="s">
        <v>17</v>
      </c>
      <c r="F482" s="70" t="s">
        <v>1166</v>
      </c>
      <c r="G482" s="70" t="s">
        <v>5637</v>
      </c>
      <c r="H482" s="70" t="s">
        <v>1171</v>
      </c>
      <c r="I482" s="59" t="s">
        <v>4901</v>
      </c>
      <c r="J482" s="70" t="s">
        <v>1212</v>
      </c>
      <c r="K482" s="59" t="s">
        <v>1160</v>
      </c>
      <c r="L482" s="70" t="s">
        <v>1197</v>
      </c>
      <c r="M482" s="82" t="s">
        <v>4686</v>
      </c>
      <c r="N482" s="70" t="s">
        <v>2687</v>
      </c>
      <c r="O482" s="82" t="s">
        <v>3419</v>
      </c>
      <c r="P482" s="59" t="str">
        <f t="shared" si="164"/>
        <v>81</v>
      </c>
      <c r="Q482" s="163" t="s">
        <v>3863</v>
      </c>
      <c r="R482" s="99">
        <v>81</v>
      </c>
      <c r="S482" s="59" t="s">
        <v>3280</v>
      </c>
      <c r="T482" s="59" t="str">
        <f t="shared" si="168"/>
        <v>Nasir Baig</v>
      </c>
      <c r="U482" s="70" t="s">
        <v>3280</v>
      </c>
      <c r="V482" s="70" t="s">
        <v>644</v>
      </c>
      <c r="W482" s="70" t="str">
        <f t="shared" si="161"/>
        <v>STH-A - DGM - Nasir Baig</v>
      </c>
      <c r="X482" s="70" t="s">
        <v>18</v>
      </c>
      <c r="Y482" s="70" t="s">
        <v>774</v>
      </c>
      <c r="Z482" s="70" t="s">
        <v>774</v>
      </c>
      <c r="AA482" s="171" t="s">
        <v>774</v>
      </c>
      <c r="AB482" s="70" t="s">
        <v>774</v>
      </c>
      <c r="AC482" s="70" t="s">
        <v>1910</v>
      </c>
      <c r="AD482" s="70" t="s">
        <v>1145</v>
      </c>
      <c r="AE482" s="82" t="s">
        <v>2486</v>
      </c>
      <c r="AF482" s="70" t="s">
        <v>1171</v>
      </c>
      <c r="AG482" s="70" t="s">
        <v>1159</v>
      </c>
      <c r="AH482" s="70" t="s">
        <v>5597</v>
      </c>
      <c r="AI482" s="70" t="s">
        <v>8007</v>
      </c>
      <c r="AJ482" s="70" t="s">
        <v>5605</v>
      </c>
      <c r="AK482" s="70">
        <v>4</v>
      </c>
      <c r="AL482" s="108" t="s">
        <v>6295</v>
      </c>
      <c r="AM482" t="s">
        <v>3419</v>
      </c>
      <c r="AN482" t="b">
        <f t="shared" si="162"/>
        <v>1</v>
      </c>
    </row>
    <row r="483" spans="1:40" ht="14.4" hidden="1" customHeight="1" x14ac:dyDescent="0.3">
      <c r="A483" s="59" t="str">
        <f t="shared" si="163"/>
        <v>NTH-FMCG-DGM-01</v>
      </c>
      <c r="B483" s="70" t="s">
        <v>1171</v>
      </c>
      <c r="C483" s="70" t="s">
        <v>3078</v>
      </c>
      <c r="D483" s="70" t="s">
        <v>1217</v>
      </c>
      <c r="E483" s="70" t="s">
        <v>143</v>
      </c>
      <c r="F483" s="70" t="s">
        <v>1168</v>
      </c>
      <c r="G483" s="70" t="s">
        <v>5631</v>
      </c>
      <c r="H483" s="70" t="s">
        <v>2069</v>
      </c>
      <c r="I483" s="121" t="s">
        <v>4900</v>
      </c>
      <c r="J483" s="70" t="s">
        <v>1213</v>
      </c>
      <c r="K483" s="59" t="s">
        <v>6368</v>
      </c>
      <c r="L483" s="70" t="s">
        <v>1198</v>
      </c>
      <c r="M483" s="82" t="s">
        <v>4686</v>
      </c>
      <c r="N483" s="70" t="s">
        <v>2687</v>
      </c>
      <c r="O483" s="82" t="s">
        <v>3420</v>
      </c>
      <c r="P483" s="59" t="str">
        <f t="shared" si="164"/>
        <v>82</v>
      </c>
      <c r="Q483" s="163" t="s">
        <v>3864</v>
      </c>
      <c r="R483" s="99">
        <v>82</v>
      </c>
      <c r="S483" s="59" t="s">
        <v>3279</v>
      </c>
      <c r="T483" s="59" t="str">
        <f t="shared" si="168"/>
        <v>Nadeem Khan</v>
      </c>
      <c r="U483" s="70" t="s">
        <v>3279</v>
      </c>
      <c r="V483" s="70" t="s">
        <v>645</v>
      </c>
      <c r="W483" s="70" t="str">
        <f t="shared" si="161"/>
        <v>NTH-A - DGM - Nadeem Khan</v>
      </c>
      <c r="X483" s="70" t="s">
        <v>65</v>
      </c>
      <c r="Y483" s="70" t="s">
        <v>774</v>
      </c>
      <c r="Z483" s="70" t="s">
        <v>774</v>
      </c>
      <c r="AA483" s="171" t="s">
        <v>774</v>
      </c>
      <c r="AB483" s="70" t="s">
        <v>774</v>
      </c>
      <c r="AC483" s="70" t="s">
        <v>1910</v>
      </c>
      <c r="AD483" s="70" t="s">
        <v>1145</v>
      </c>
      <c r="AE483" s="82" t="s">
        <v>2486</v>
      </c>
      <c r="AF483" s="70" t="s">
        <v>1171</v>
      </c>
      <c r="AG483" s="70" t="s">
        <v>1159</v>
      </c>
      <c r="AH483" s="70" t="s">
        <v>5597</v>
      </c>
      <c r="AI483" s="70" t="s">
        <v>8007</v>
      </c>
      <c r="AJ483" s="70" t="s">
        <v>5605</v>
      </c>
      <c r="AK483" s="70">
        <v>4</v>
      </c>
      <c r="AL483" s="108" t="s">
        <v>6295</v>
      </c>
      <c r="AM483" t="s">
        <v>3420</v>
      </c>
      <c r="AN483" t="b">
        <f t="shared" si="162"/>
        <v>1</v>
      </c>
    </row>
    <row r="484" spans="1:40" ht="14.4" hidden="1" customHeight="1" x14ac:dyDescent="0.3">
      <c r="A484" s="59" t="str">
        <f t="shared" si="163"/>
        <v>NATL-FMCG-HOD-01</v>
      </c>
      <c r="B484" s="70" t="s">
        <v>1171</v>
      </c>
      <c r="C484" s="70" t="s">
        <v>3078</v>
      </c>
      <c r="D484" s="70" t="s">
        <v>1806</v>
      </c>
      <c r="E484" s="70" t="s">
        <v>1201</v>
      </c>
      <c r="F484" s="70" t="s">
        <v>1201</v>
      </c>
      <c r="G484" s="59" t="s">
        <v>5630</v>
      </c>
      <c r="H484" s="70" t="s">
        <v>4725</v>
      </c>
      <c r="I484" s="70" t="s">
        <v>4901</v>
      </c>
      <c r="J484" s="59" t="s">
        <v>1367</v>
      </c>
      <c r="K484" s="59" t="s">
        <v>1163</v>
      </c>
      <c r="L484" s="82" t="str">
        <f t="shared" si="169"/>
        <v>0911002</v>
      </c>
      <c r="M484" s="82" t="s">
        <v>4686</v>
      </c>
      <c r="N484" s="70" t="s">
        <v>2687</v>
      </c>
      <c r="O484" s="82" t="s">
        <v>5239</v>
      </c>
      <c r="P484" s="59" t="str">
        <f t="shared" si="164"/>
        <v>0911002</v>
      </c>
      <c r="Q484" s="163" t="s">
        <v>5240</v>
      </c>
      <c r="R484" s="82" t="s">
        <v>5239</v>
      </c>
      <c r="S484" s="59" t="s">
        <v>5230</v>
      </c>
      <c r="T484" s="59" t="str">
        <f t="shared" si="168"/>
        <v>National FMCG Street</v>
      </c>
      <c r="U484" s="70" t="s">
        <v>5230</v>
      </c>
      <c r="V484" s="70" t="s">
        <v>5231</v>
      </c>
      <c r="W484" s="70" t="str">
        <f t="shared" si="161"/>
        <v>NATL - HOD - National FMCG Street</v>
      </c>
      <c r="X484" s="70" t="s">
        <v>1367</v>
      </c>
      <c r="Y484" s="70" t="s">
        <v>774</v>
      </c>
      <c r="Z484" s="70" t="s">
        <v>774</v>
      </c>
      <c r="AA484" s="171" t="s">
        <v>774</v>
      </c>
      <c r="AB484" s="70" t="s">
        <v>774</v>
      </c>
      <c r="AC484" s="70" t="s">
        <v>2075</v>
      </c>
      <c r="AD484" s="70" t="s">
        <v>1151</v>
      </c>
      <c r="AE484" s="82" t="s">
        <v>2486</v>
      </c>
      <c r="AF484" s="70" t="s">
        <v>1171</v>
      </c>
      <c r="AG484" s="70" t="s">
        <v>1159</v>
      </c>
      <c r="AH484" s="70" t="s">
        <v>5597</v>
      </c>
      <c r="AI484" s="70" t="s">
        <v>8007</v>
      </c>
      <c r="AJ484" s="70" t="s">
        <v>5605</v>
      </c>
      <c r="AK484" s="70">
        <v>5</v>
      </c>
      <c r="AL484" s="103" t="s">
        <v>5610</v>
      </c>
      <c r="AM484" t="s">
        <v>5239</v>
      </c>
      <c r="AN484" t="b">
        <f t="shared" si="162"/>
        <v>1</v>
      </c>
    </row>
    <row r="485" spans="1:40" ht="14.4" customHeight="1" x14ac:dyDescent="0.3">
      <c r="A485" s="59" t="str">
        <f t="shared" si="163"/>
        <v>NATL-UNMAP-HOD-01</v>
      </c>
      <c r="B485" s="70" t="s">
        <v>1806</v>
      </c>
      <c r="C485" s="70" t="s">
        <v>3437</v>
      </c>
      <c r="D485" s="70" t="s">
        <v>1806</v>
      </c>
      <c r="E485" s="70" t="s">
        <v>1201</v>
      </c>
      <c r="F485" s="70" t="s">
        <v>1201</v>
      </c>
      <c r="G485" s="59" t="s">
        <v>5630</v>
      </c>
      <c r="H485" s="70" t="s">
        <v>4725</v>
      </c>
      <c r="I485" s="59" t="s">
        <v>4901</v>
      </c>
      <c r="J485" s="70" t="s">
        <v>1367</v>
      </c>
      <c r="K485" s="59" t="s">
        <v>1163</v>
      </c>
      <c r="L485" s="82" t="str">
        <f t="shared" si="169"/>
        <v>0913001</v>
      </c>
      <c r="M485" s="82" t="s">
        <v>4686</v>
      </c>
      <c r="N485" s="70" t="s">
        <v>2687</v>
      </c>
      <c r="O485" s="82" t="s">
        <v>4894</v>
      </c>
      <c r="P485" s="59" t="str">
        <f t="shared" si="164"/>
        <v>0913001</v>
      </c>
      <c r="Q485" s="163" t="s">
        <v>4895</v>
      </c>
      <c r="R485" s="59" t="s">
        <v>4894</v>
      </c>
      <c r="S485" s="4" t="s">
        <v>3441</v>
      </c>
      <c r="T485" s="59" t="str">
        <f t="shared" si="168"/>
        <v>Unmapped SF-PHR</v>
      </c>
      <c r="U485" s="70" t="s">
        <v>3441</v>
      </c>
      <c r="V485" s="70" t="s">
        <v>4385</v>
      </c>
      <c r="W485" s="70" t="str">
        <f t="shared" si="161"/>
        <v>NATL - HOD - Unmapped SF-PHR</v>
      </c>
      <c r="X485" s="70" t="s">
        <v>1367</v>
      </c>
      <c r="Y485" s="70" t="s">
        <v>774</v>
      </c>
      <c r="Z485" s="70" t="s">
        <v>774</v>
      </c>
      <c r="AA485" s="171" t="s">
        <v>774</v>
      </c>
      <c r="AB485" s="70" t="s">
        <v>774</v>
      </c>
      <c r="AC485" s="70" t="s">
        <v>2075</v>
      </c>
      <c r="AD485" s="70" t="s">
        <v>1151</v>
      </c>
      <c r="AE485" s="82" t="s">
        <v>2486</v>
      </c>
      <c r="AF485" s="70" t="s">
        <v>1216</v>
      </c>
      <c r="AG485" s="70" t="s">
        <v>3437</v>
      </c>
      <c r="AH485" s="70" t="s">
        <v>5597</v>
      </c>
      <c r="AI485" s="70" t="s">
        <v>8007</v>
      </c>
      <c r="AJ485" s="70" t="s">
        <v>5605</v>
      </c>
      <c r="AK485" s="70">
        <v>5</v>
      </c>
      <c r="AL485" s="103" t="s">
        <v>5610</v>
      </c>
      <c r="AM485" t="s">
        <v>4894</v>
      </c>
      <c r="AN485" t="b">
        <f t="shared" si="162"/>
        <v>1</v>
      </c>
    </row>
    <row r="486" spans="1:40" ht="14.4" customHeight="1" x14ac:dyDescent="0.3">
      <c r="A486" s="59" t="str">
        <f t="shared" si="163"/>
        <v>NATL-SF-INST-HOD-01</v>
      </c>
      <c r="B486" s="70" t="s">
        <v>1806</v>
      </c>
      <c r="C486" s="70" t="s">
        <v>3437</v>
      </c>
      <c r="D486" s="70" t="s">
        <v>1806</v>
      </c>
      <c r="E486" s="70" t="s">
        <v>1201</v>
      </c>
      <c r="F486" s="70" t="s">
        <v>1201</v>
      </c>
      <c r="G486" s="59" t="s">
        <v>5630</v>
      </c>
      <c r="H486" s="70" t="s">
        <v>4725</v>
      </c>
      <c r="I486" s="59" t="s">
        <v>4901</v>
      </c>
      <c r="J486" s="70" t="s">
        <v>1367</v>
      </c>
      <c r="K486" s="59" t="s">
        <v>1163</v>
      </c>
      <c r="L486" s="82" t="str">
        <f t="shared" si="169"/>
        <v>0912001</v>
      </c>
      <c r="M486" s="82" t="s">
        <v>4686</v>
      </c>
      <c r="N486" s="70" t="s">
        <v>2687</v>
      </c>
      <c r="O486" s="82" t="s">
        <v>4892</v>
      </c>
      <c r="P486" s="59" t="str">
        <f t="shared" si="164"/>
        <v>0912001</v>
      </c>
      <c r="Q486" s="163" t="s">
        <v>4893</v>
      </c>
      <c r="R486" s="59" t="s">
        <v>4892</v>
      </c>
      <c r="S486" s="59" t="s">
        <v>4387</v>
      </c>
      <c r="T486" s="59" t="str">
        <f t="shared" si="168"/>
        <v>National SF-Institute</v>
      </c>
      <c r="U486" s="70" t="s">
        <v>4387</v>
      </c>
      <c r="V486" s="70" t="s">
        <v>4386</v>
      </c>
      <c r="W486" s="70" t="str">
        <f t="shared" si="161"/>
        <v>NATL - HOD - National SF-Institute</v>
      </c>
      <c r="X486" s="70" t="s">
        <v>1367</v>
      </c>
      <c r="Y486" s="70" t="s">
        <v>774</v>
      </c>
      <c r="Z486" s="70" t="s">
        <v>774</v>
      </c>
      <c r="AA486" s="171" t="s">
        <v>774</v>
      </c>
      <c r="AB486" s="70" t="s">
        <v>774</v>
      </c>
      <c r="AC486" s="70" t="s">
        <v>2075</v>
      </c>
      <c r="AD486" s="70" t="s">
        <v>1151</v>
      </c>
      <c r="AE486" s="82" t="s">
        <v>2486</v>
      </c>
      <c r="AF486" s="70" t="s">
        <v>1216</v>
      </c>
      <c r="AG486" s="70" t="s">
        <v>3437</v>
      </c>
      <c r="AH486" s="70" t="s">
        <v>5597</v>
      </c>
      <c r="AI486" s="70" t="s">
        <v>8007</v>
      </c>
      <c r="AJ486" s="70" t="s">
        <v>5605</v>
      </c>
      <c r="AK486" s="70">
        <v>5</v>
      </c>
      <c r="AL486" s="103" t="s">
        <v>5610</v>
      </c>
      <c r="AM486" t="s">
        <v>4892</v>
      </c>
      <c r="AN486" t="b">
        <f t="shared" si="162"/>
        <v>1</v>
      </c>
    </row>
    <row r="487" spans="1:40" ht="14.4" customHeight="1" x14ac:dyDescent="0.3">
      <c r="A487" s="59" t="str">
        <f t="shared" si="163"/>
        <v>NATL-MKT-INST-HOD-01</v>
      </c>
      <c r="B487" s="70" t="s">
        <v>1806</v>
      </c>
      <c r="C487" s="70" t="s">
        <v>3437</v>
      </c>
      <c r="D487" s="70" t="s">
        <v>1806</v>
      </c>
      <c r="E487" s="70" t="s">
        <v>1201</v>
      </c>
      <c r="F487" s="70" t="s">
        <v>1201</v>
      </c>
      <c r="G487" s="59" t="s">
        <v>5630</v>
      </c>
      <c r="H487" s="70" t="s">
        <v>4725</v>
      </c>
      <c r="I487" s="59" t="s">
        <v>4901</v>
      </c>
      <c r="J487" s="70" t="s">
        <v>1367</v>
      </c>
      <c r="K487" s="59" t="s">
        <v>1163</v>
      </c>
      <c r="L487" s="82" t="str">
        <f t="shared" si="169"/>
        <v>0911001</v>
      </c>
      <c r="M487" s="82" t="s">
        <v>4686</v>
      </c>
      <c r="N487" s="70" t="s">
        <v>2687</v>
      </c>
      <c r="O487" s="82" t="s">
        <v>4890</v>
      </c>
      <c r="P487" s="59" t="str">
        <f t="shared" si="164"/>
        <v>0911001</v>
      </c>
      <c r="Q487" s="163" t="s">
        <v>4891</v>
      </c>
      <c r="R487" s="59" t="s">
        <v>4890</v>
      </c>
      <c r="S487" s="59" t="s">
        <v>3438</v>
      </c>
      <c r="T487" s="59" t="str">
        <f t="shared" si="168"/>
        <v>National MKT-Institute</v>
      </c>
      <c r="U487" s="70" t="s">
        <v>3438</v>
      </c>
      <c r="V487" s="70" t="s">
        <v>3439</v>
      </c>
      <c r="W487" s="70" t="str">
        <f t="shared" si="161"/>
        <v>NATL - HOD - National MKT-Institute</v>
      </c>
      <c r="X487" s="70" t="s">
        <v>1367</v>
      </c>
      <c r="Y487" s="70" t="s">
        <v>774</v>
      </c>
      <c r="Z487" s="70" t="s">
        <v>774</v>
      </c>
      <c r="AA487" s="171" t="s">
        <v>774</v>
      </c>
      <c r="AB487" s="70" t="s">
        <v>774</v>
      </c>
      <c r="AC487" s="70" t="s">
        <v>2075</v>
      </c>
      <c r="AD487" s="70" t="s">
        <v>1151</v>
      </c>
      <c r="AE487" s="82" t="s">
        <v>2486</v>
      </c>
      <c r="AF487" s="70" t="s">
        <v>1216</v>
      </c>
      <c r="AG487" s="70" t="s">
        <v>3437</v>
      </c>
      <c r="AH487" s="70" t="s">
        <v>5597</v>
      </c>
      <c r="AI487" s="70" t="s">
        <v>8007</v>
      </c>
      <c r="AJ487" s="70" t="s">
        <v>5605</v>
      </c>
      <c r="AK487" s="70">
        <v>5</v>
      </c>
      <c r="AL487" s="103" t="s">
        <v>5610</v>
      </c>
      <c r="AM487" t="s">
        <v>4890</v>
      </c>
      <c r="AN487" t="b">
        <f t="shared" si="162"/>
        <v>1</v>
      </c>
    </row>
    <row r="488" spans="1:40" ht="14.4" hidden="1" customHeight="1" x14ac:dyDescent="0.3">
      <c r="A488" s="59" t="str">
        <f t="shared" si="163"/>
        <v>NATL-PHR-DGM-01</v>
      </c>
      <c r="B488" s="59" t="s">
        <v>1216</v>
      </c>
      <c r="C488" s="59" t="s">
        <v>1985</v>
      </c>
      <c r="D488" s="70" t="s">
        <v>1171</v>
      </c>
      <c r="E488" s="70" t="s">
        <v>17</v>
      </c>
      <c r="F488" s="70" t="s">
        <v>1166</v>
      </c>
      <c r="G488" s="70" t="s">
        <v>5637</v>
      </c>
      <c r="H488" s="70" t="s">
        <v>1171</v>
      </c>
      <c r="I488" s="59" t="s">
        <v>4901</v>
      </c>
      <c r="J488" s="70" t="s">
        <v>1212</v>
      </c>
      <c r="K488" s="59" t="s">
        <v>1160</v>
      </c>
      <c r="L488" s="59" t="s">
        <v>8002</v>
      </c>
      <c r="M488" s="82" t="s">
        <v>4686</v>
      </c>
      <c r="N488" s="70" t="s">
        <v>2687</v>
      </c>
      <c r="O488" s="82" t="s">
        <v>8005</v>
      </c>
      <c r="P488" s="59" t="str">
        <f t="shared" si="164"/>
        <v>10</v>
      </c>
      <c r="Q488" s="162" t="s">
        <v>4423</v>
      </c>
      <c r="R488" s="59">
        <v>83</v>
      </c>
      <c r="S488" s="59" t="s">
        <v>1211</v>
      </c>
      <c r="T488" s="59" t="str">
        <f t="shared" si="168"/>
        <v>Khurram Moazzam</v>
      </c>
      <c r="U488" s="59" t="s">
        <v>1211</v>
      </c>
      <c r="V488" s="70" t="s">
        <v>8108</v>
      </c>
      <c r="W488" s="70" t="str">
        <f t="shared" si="161"/>
        <v>STH-A - DGM - Khurram Moazzam</v>
      </c>
      <c r="X488" s="70" t="s">
        <v>18</v>
      </c>
      <c r="Y488" s="70" t="s">
        <v>774</v>
      </c>
      <c r="Z488" s="70" t="s">
        <v>774</v>
      </c>
      <c r="AA488" s="171">
        <v>45083</v>
      </c>
      <c r="AB488" s="70" t="s">
        <v>774</v>
      </c>
      <c r="AC488" s="70" t="s">
        <v>1910</v>
      </c>
      <c r="AD488" s="70" t="s">
        <v>1145</v>
      </c>
      <c r="AE488" s="82" t="s">
        <v>2486</v>
      </c>
      <c r="AF488" s="70" t="s">
        <v>1171</v>
      </c>
      <c r="AG488" s="70" t="s">
        <v>1159</v>
      </c>
      <c r="AH488" s="70" t="s">
        <v>5600</v>
      </c>
      <c r="AI488" s="70" t="s">
        <v>5599</v>
      </c>
      <c r="AJ488" s="70" t="s">
        <v>1367</v>
      </c>
      <c r="AK488" s="70">
        <v>4</v>
      </c>
      <c r="AL488" s="108" t="s">
        <v>6295</v>
      </c>
      <c r="AM488" t="e">
        <v>#N/A</v>
      </c>
      <c r="AN488" t="e">
        <f t="shared" si="162"/>
        <v>#N/A</v>
      </c>
    </row>
    <row r="489" spans="1:40" ht="14.4" hidden="1" customHeight="1" x14ac:dyDescent="0.3">
      <c r="A489" s="59" t="str">
        <f t="shared" si="163"/>
        <v>STH-FMCG-DGM-01</v>
      </c>
      <c r="B489" s="70" t="s">
        <v>1171</v>
      </c>
      <c r="C489" s="70" t="s">
        <v>3078</v>
      </c>
      <c r="D489" s="70" t="s">
        <v>1171</v>
      </c>
      <c r="E489" s="70" t="s">
        <v>17</v>
      </c>
      <c r="F489" s="70" t="s">
        <v>1166</v>
      </c>
      <c r="G489" s="70" t="s">
        <v>5637</v>
      </c>
      <c r="H489" s="70" t="s">
        <v>1171</v>
      </c>
      <c r="I489" s="59" t="s">
        <v>4901</v>
      </c>
      <c r="J489" s="70" t="s">
        <v>1212</v>
      </c>
      <c r="K489" s="59" t="s">
        <v>1160</v>
      </c>
      <c r="L489" s="70" t="s">
        <v>1197</v>
      </c>
      <c r="M489" s="82" t="s">
        <v>4686</v>
      </c>
      <c r="N489" s="70" t="s">
        <v>2687</v>
      </c>
      <c r="O489" s="82" t="s">
        <v>3419</v>
      </c>
      <c r="P489" s="59" t="str">
        <f t="shared" si="164"/>
        <v>81</v>
      </c>
      <c r="Q489" s="163" t="s">
        <v>3863</v>
      </c>
      <c r="R489" s="99">
        <v>81</v>
      </c>
      <c r="S489" s="59" t="s">
        <v>3280</v>
      </c>
      <c r="T489" s="59" t="str">
        <f t="shared" si="168"/>
        <v>Nasir Baig</v>
      </c>
      <c r="U489" s="70" t="s">
        <v>3280</v>
      </c>
      <c r="V489" s="70" t="s">
        <v>644</v>
      </c>
      <c r="W489" s="70" t="str">
        <f t="shared" si="161"/>
        <v>STH-A - DGM - Nasir Baig</v>
      </c>
      <c r="X489" s="70" t="s">
        <v>18</v>
      </c>
      <c r="Y489" s="70" t="s">
        <v>774</v>
      </c>
      <c r="Z489" s="70" t="s">
        <v>774</v>
      </c>
      <c r="AA489" s="171" t="s">
        <v>774</v>
      </c>
      <c r="AB489" s="70" t="s">
        <v>774</v>
      </c>
      <c r="AC489" s="70" t="s">
        <v>1910</v>
      </c>
      <c r="AD489" s="70" t="s">
        <v>1145</v>
      </c>
      <c r="AE489" s="82" t="s">
        <v>2486</v>
      </c>
      <c r="AF489" s="70" t="s">
        <v>1171</v>
      </c>
      <c r="AG489" s="70" t="s">
        <v>1159</v>
      </c>
      <c r="AH489" s="70" t="s">
        <v>5600</v>
      </c>
      <c r="AI489" s="70" t="s">
        <v>5599</v>
      </c>
      <c r="AJ489" s="70" t="s">
        <v>1367</v>
      </c>
      <c r="AK489" s="70">
        <v>4</v>
      </c>
      <c r="AL489" s="108" t="s">
        <v>6295</v>
      </c>
      <c r="AM489" t="s">
        <v>3419</v>
      </c>
      <c r="AN489" t="b">
        <f t="shared" si="162"/>
        <v>1</v>
      </c>
    </row>
    <row r="490" spans="1:40" ht="14.4" hidden="1" customHeight="1" x14ac:dyDescent="0.3">
      <c r="A490" s="59" t="str">
        <f t="shared" si="163"/>
        <v>NTH-FMCG-DGM-01</v>
      </c>
      <c r="B490" s="70" t="s">
        <v>1171</v>
      </c>
      <c r="C490" s="70" t="s">
        <v>3078</v>
      </c>
      <c r="D490" s="70" t="s">
        <v>1217</v>
      </c>
      <c r="E490" s="70" t="s">
        <v>143</v>
      </c>
      <c r="F490" s="70" t="s">
        <v>1168</v>
      </c>
      <c r="G490" s="70" t="s">
        <v>5631</v>
      </c>
      <c r="H490" s="70" t="s">
        <v>2069</v>
      </c>
      <c r="I490" s="121" t="s">
        <v>4900</v>
      </c>
      <c r="J490" s="70" t="s">
        <v>1213</v>
      </c>
      <c r="K490" s="59" t="s">
        <v>6368</v>
      </c>
      <c r="L490" s="70" t="s">
        <v>1198</v>
      </c>
      <c r="M490" s="82" t="s">
        <v>4686</v>
      </c>
      <c r="N490" s="70" t="s">
        <v>2687</v>
      </c>
      <c r="O490" s="82" t="s">
        <v>3420</v>
      </c>
      <c r="P490" s="59" t="str">
        <f t="shared" si="164"/>
        <v>82</v>
      </c>
      <c r="Q490" s="163" t="s">
        <v>3864</v>
      </c>
      <c r="R490" s="99">
        <v>82</v>
      </c>
      <c r="S490" s="59" t="s">
        <v>3279</v>
      </c>
      <c r="T490" s="59" t="str">
        <f t="shared" si="168"/>
        <v>Nadeem Khan</v>
      </c>
      <c r="U490" s="70" t="s">
        <v>3279</v>
      </c>
      <c r="V490" s="70" t="s">
        <v>645</v>
      </c>
      <c r="W490" s="70" t="str">
        <f t="shared" si="161"/>
        <v>NTH-A - DGM - Nadeem Khan</v>
      </c>
      <c r="X490" s="70" t="s">
        <v>65</v>
      </c>
      <c r="Y490" s="70" t="s">
        <v>774</v>
      </c>
      <c r="Z490" s="70" t="s">
        <v>774</v>
      </c>
      <c r="AA490" s="171" t="s">
        <v>774</v>
      </c>
      <c r="AB490" s="70" t="s">
        <v>774</v>
      </c>
      <c r="AC490" s="70" t="s">
        <v>1910</v>
      </c>
      <c r="AD490" s="70" t="s">
        <v>1145</v>
      </c>
      <c r="AE490" s="82" t="s">
        <v>2486</v>
      </c>
      <c r="AF490" s="70" t="s">
        <v>1171</v>
      </c>
      <c r="AG490" s="70" t="s">
        <v>1159</v>
      </c>
      <c r="AH490" s="70" t="s">
        <v>5600</v>
      </c>
      <c r="AI490" s="70" t="s">
        <v>5599</v>
      </c>
      <c r="AJ490" s="70" t="s">
        <v>1367</v>
      </c>
      <c r="AK490" s="70">
        <v>4</v>
      </c>
      <c r="AL490" s="108" t="s">
        <v>6295</v>
      </c>
      <c r="AM490" t="s">
        <v>3420</v>
      </c>
      <c r="AN490" t="b">
        <f t="shared" si="162"/>
        <v>1</v>
      </c>
    </row>
    <row r="491" spans="1:40" ht="14.4" hidden="1" customHeight="1" x14ac:dyDescent="0.3">
      <c r="A491" s="59" t="str">
        <f t="shared" si="163"/>
        <v>NATL-FMCG-HOD-01</v>
      </c>
      <c r="B491" s="70" t="s">
        <v>1171</v>
      </c>
      <c r="C491" s="70" t="s">
        <v>3078</v>
      </c>
      <c r="D491" s="70" t="s">
        <v>1806</v>
      </c>
      <c r="E491" s="70" t="s">
        <v>1201</v>
      </c>
      <c r="F491" s="70" t="s">
        <v>1201</v>
      </c>
      <c r="G491" s="59" t="s">
        <v>5630</v>
      </c>
      <c r="H491" s="70" t="s">
        <v>4725</v>
      </c>
      <c r="I491" s="70" t="s">
        <v>4901</v>
      </c>
      <c r="J491" s="59" t="s">
        <v>1367</v>
      </c>
      <c r="K491" s="59" t="s">
        <v>1163</v>
      </c>
      <c r="L491" s="82" t="str">
        <f t="shared" si="169"/>
        <v>0911002</v>
      </c>
      <c r="M491" s="82" t="s">
        <v>4686</v>
      </c>
      <c r="N491" s="70" t="s">
        <v>2687</v>
      </c>
      <c r="O491" s="82" t="s">
        <v>5239</v>
      </c>
      <c r="P491" s="59" t="str">
        <f t="shared" si="164"/>
        <v>0911002</v>
      </c>
      <c r="Q491" s="163" t="s">
        <v>5240</v>
      </c>
      <c r="R491" s="82" t="s">
        <v>5239</v>
      </c>
      <c r="S491" s="59" t="s">
        <v>5230</v>
      </c>
      <c r="T491" s="59" t="str">
        <f t="shared" si="168"/>
        <v>National FMCG Street</v>
      </c>
      <c r="U491" s="70" t="s">
        <v>5230</v>
      </c>
      <c r="V491" s="70" t="s">
        <v>5231</v>
      </c>
      <c r="W491" s="70" t="str">
        <f t="shared" si="161"/>
        <v>NATL - HOD - National FMCG Street</v>
      </c>
      <c r="X491" s="70" t="s">
        <v>1367</v>
      </c>
      <c r="Y491" s="70" t="s">
        <v>774</v>
      </c>
      <c r="Z491" s="70" t="s">
        <v>774</v>
      </c>
      <c r="AA491" s="171" t="s">
        <v>774</v>
      </c>
      <c r="AB491" s="70" t="s">
        <v>774</v>
      </c>
      <c r="AC491" s="70" t="s">
        <v>2075</v>
      </c>
      <c r="AD491" s="70" t="s">
        <v>1151</v>
      </c>
      <c r="AE491" s="82" t="s">
        <v>2486</v>
      </c>
      <c r="AF491" s="70" t="s">
        <v>1171</v>
      </c>
      <c r="AG491" s="70" t="s">
        <v>1159</v>
      </c>
      <c r="AH491" s="70" t="s">
        <v>5600</v>
      </c>
      <c r="AI491" s="70" t="s">
        <v>5599</v>
      </c>
      <c r="AJ491" s="70" t="s">
        <v>1367</v>
      </c>
      <c r="AK491" s="70">
        <v>5</v>
      </c>
      <c r="AL491" s="103" t="s">
        <v>5610</v>
      </c>
      <c r="AM491" t="s">
        <v>5239</v>
      </c>
      <c r="AN491" t="b">
        <f t="shared" si="162"/>
        <v>1</v>
      </c>
    </row>
    <row r="492" spans="1:40" ht="14.4" customHeight="1" x14ac:dyDescent="0.3">
      <c r="A492" s="59" t="str">
        <f t="shared" si="163"/>
        <v>NATL-UNMAP-HOD-01</v>
      </c>
      <c r="B492" s="70" t="s">
        <v>1806</v>
      </c>
      <c r="C492" s="70" t="s">
        <v>3437</v>
      </c>
      <c r="D492" s="70" t="s">
        <v>1806</v>
      </c>
      <c r="E492" s="70" t="s">
        <v>1201</v>
      </c>
      <c r="F492" s="70" t="s">
        <v>1201</v>
      </c>
      <c r="G492" s="59" t="s">
        <v>5630</v>
      </c>
      <c r="H492" s="70" t="s">
        <v>4725</v>
      </c>
      <c r="I492" s="59" t="s">
        <v>4901</v>
      </c>
      <c r="J492" s="70" t="s">
        <v>1367</v>
      </c>
      <c r="K492" s="59" t="s">
        <v>1163</v>
      </c>
      <c r="L492" s="82" t="str">
        <f t="shared" si="169"/>
        <v>0913001</v>
      </c>
      <c r="M492" s="82" t="s">
        <v>4686</v>
      </c>
      <c r="N492" s="70" t="s">
        <v>2687</v>
      </c>
      <c r="O492" s="82" t="s">
        <v>4894</v>
      </c>
      <c r="P492" s="59" t="str">
        <f t="shared" si="164"/>
        <v>0913001</v>
      </c>
      <c r="Q492" s="163" t="s">
        <v>4895</v>
      </c>
      <c r="R492" s="59" t="s">
        <v>4894</v>
      </c>
      <c r="S492" s="4" t="s">
        <v>3441</v>
      </c>
      <c r="T492" s="59" t="str">
        <f t="shared" si="168"/>
        <v>Unmapped SF-PHR</v>
      </c>
      <c r="U492" s="70" t="s">
        <v>3441</v>
      </c>
      <c r="V492" s="70" t="s">
        <v>4385</v>
      </c>
      <c r="W492" s="70" t="str">
        <f t="shared" si="161"/>
        <v>NATL - HOD - Unmapped SF-PHR</v>
      </c>
      <c r="X492" s="70" t="s">
        <v>1367</v>
      </c>
      <c r="Y492" s="70" t="s">
        <v>774</v>
      </c>
      <c r="Z492" s="70" t="s">
        <v>774</v>
      </c>
      <c r="AA492" s="171" t="s">
        <v>774</v>
      </c>
      <c r="AB492" s="70" t="s">
        <v>774</v>
      </c>
      <c r="AC492" s="70" t="s">
        <v>2075</v>
      </c>
      <c r="AD492" s="70" t="s">
        <v>1151</v>
      </c>
      <c r="AE492" s="82" t="s">
        <v>2486</v>
      </c>
      <c r="AF492" s="70" t="s">
        <v>1216</v>
      </c>
      <c r="AG492" s="70" t="s">
        <v>3437</v>
      </c>
      <c r="AH492" s="70" t="s">
        <v>5600</v>
      </c>
      <c r="AI492" s="70" t="s">
        <v>5599</v>
      </c>
      <c r="AJ492" s="70" t="s">
        <v>1367</v>
      </c>
      <c r="AK492" s="70">
        <v>5</v>
      </c>
      <c r="AL492" s="103" t="s">
        <v>5610</v>
      </c>
      <c r="AM492" t="s">
        <v>4894</v>
      </c>
      <c r="AN492" t="b">
        <f t="shared" si="162"/>
        <v>1</v>
      </c>
    </row>
    <row r="493" spans="1:40" ht="14.4" customHeight="1" x14ac:dyDescent="0.3">
      <c r="A493" s="59" t="str">
        <f t="shared" si="163"/>
        <v>NATL-SF-INST-HOD-01</v>
      </c>
      <c r="B493" s="70" t="s">
        <v>1806</v>
      </c>
      <c r="C493" s="70" t="s">
        <v>3437</v>
      </c>
      <c r="D493" s="70" t="s">
        <v>1806</v>
      </c>
      <c r="E493" s="70" t="s">
        <v>1201</v>
      </c>
      <c r="F493" s="70" t="s">
        <v>1201</v>
      </c>
      <c r="G493" s="59" t="s">
        <v>5630</v>
      </c>
      <c r="H493" s="70" t="s">
        <v>4725</v>
      </c>
      <c r="I493" s="59" t="s">
        <v>4901</v>
      </c>
      <c r="J493" s="70" t="s">
        <v>1367</v>
      </c>
      <c r="K493" s="59" t="s">
        <v>1163</v>
      </c>
      <c r="L493" s="82" t="str">
        <f t="shared" si="169"/>
        <v>0912001</v>
      </c>
      <c r="M493" s="82" t="s">
        <v>4686</v>
      </c>
      <c r="N493" s="70" t="s">
        <v>2687</v>
      </c>
      <c r="O493" s="82" t="s">
        <v>4892</v>
      </c>
      <c r="P493" s="59" t="str">
        <f t="shared" si="164"/>
        <v>0912001</v>
      </c>
      <c r="Q493" s="163" t="s">
        <v>4893</v>
      </c>
      <c r="R493" s="59" t="s">
        <v>4892</v>
      </c>
      <c r="S493" s="59" t="s">
        <v>4387</v>
      </c>
      <c r="T493" s="59" t="str">
        <f>TRIM(CONCATENATE(V493))</f>
        <v>National SF-Institute</v>
      </c>
      <c r="U493" s="70" t="s">
        <v>4387</v>
      </c>
      <c r="V493" s="70" t="s">
        <v>4386</v>
      </c>
      <c r="W493" s="70" t="str">
        <f t="shared" si="161"/>
        <v>NATL - HOD - National SF-Institute</v>
      </c>
      <c r="X493" s="70" t="s">
        <v>1367</v>
      </c>
      <c r="Y493" s="70" t="s">
        <v>774</v>
      </c>
      <c r="Z493" s="70" t="s">
        <v>774</v>
      </c>
      <c r="AA493" s="171" t="s">
        <v>774</v>
      </c>
      <c r="AB493" s="70" t="s">
        <v>774</v>
      </c>
      <c r="AC493" s="70" t="s">
        <v>2075</v>
      </c>
      <c r="AD493" s="70" t="s">
        <v>1151</v>
      </c>
      <c r="AE493" s="82" t="s">
        <v>2486</v>
      </c>
      <c r="AF493" s="70" t="s">
        <v>1216</v>
      </c>
      <c r="AG493" s="70" t="s">
        <v>3437</v>
      </c>
      <c r="AH493" s="70" t="s">
        <v>5600</v>
      </c>
      <c r="AI493" s="70" t="s">
        <v>5599</v>
      </c>
      <c r="AJ493" s="70" t="s">
        <v>1367</v>
      </c>
      <c r="AK493" s="70">
        <v>5</v>
      </c>
      <c r="AL493" s="103" t="s">
        <v>5610</v>
      </c>
      <c r="AM493" t="s">
        <v>4892</v>
      </c>
      <c r="AN493" t="b">
        <f t="shared" si="162"/>
        <v>1</v>
      </c>
    </row>
    <row r="494" spans="1:40" ht="14.4" customHeight="1" x14ac:dyDescent="0.3">
      <c r="A494" s="59" t="str">
        <f t="shared" si="163"/>
        <v>NATL-MKT-INST-HOD-01</v>
      </c>
      <c r="B494" s="70" t="s">
        <v>1806</v>
      </c>
      <c r="C494" s="70" t="s">
        <v>3437</v>
      </c>
      <c r="D494" s="70" t="s">
        <v>1806</v>
      </c>
      <c r="E494" s="70" t="s">
        <v>1201</v>
      </c>
      <c r="F494" s="70" t="s">
        <v>1201</v>
      </c>
      <c r="G494" s="59" t="s">
        <v>5630</v>
      </c>
      <c r="H494" s="70" t="s">
        <v>4725</v>
      </c>
      <c r="I494" s="59" t="s">
        <v>4901</v>
      </c>
      <c r="J494" s="70" t="s">
        <v>1367</v>
      </c>
      <c r="K494" s="59" t="s">
        <v>1163</v>
      </c>
      <c r="L494" s="82" t="str">
        <f>O494</f>
        <v>0911001</v>
      </c>
      <c r="M494" s="82" t="s">
        <v>4686</v>
      </c>
      <c r="N494" s="70" t="s">
        <v>2687</v>
      </c>
      <c r="O494" s="82" t="s">
        <v>4890</v>
      </c>
      <c r="P494" s="59" t="str">
        <f t="shared" si="164"/>
        <v>0911001</v>
      </c>
      <c r="Q494" s="163" t="s">
        <v>4891</v>
      </c>
      <c r="R494" s="59" t="s">
        <v>4890</v>
      </c>
      <c r="S494" s="59" t="s">
        <v>3438</v>
      </c>
      <c r="T494" s="59" t="str">
        <f>TRIM(CONCATENATE(V494))</f>
        <v>National MKT-Institute</v>
      </c>
      <c r="U494" s="70" t="s">
        <v>3438</v>
      </c>
      <c r="V494" s="70" t="s">
        <v>3439</v>
      </c>
      <c r="W494" s="70" t="str">
        <f t="shared" si="161"/>
        <v>NATL - HOD - National MKT-Institute</v>
      </c>
      <c r="X494" s="70" t="s">
        <v>1367</v>
      </c>
      <c r="Y494" s="70" t="s">
        <v>774</v>
      </c>
      <c r="Z494" s="70" t="s">
        <v>774</v>
      </c>
      <c r="AA494" s="171" t="s">
        <v>774</v>
      </c>
      <c r="AB494" s="70" t="s">
        <v>774</v>
      </c>
      <c r="AC494" s="70" t="s">
        <v>2075</v>
      </c>
      <c r="AD494" s="70" t="s">
        <v>1151</v>
      </c>
      <c r="AE494" s="82" t="s">
        <v>2486</v>
      </c>
      <c r="AF494" s="70" t="s">
        <v>1216</v>
      </c>
      <c r="AG494" s="70" t="s">
        <v>3437</v>
      </c>
      <c r="AH494" s="70" t="s">
        <v>5600</v>
      </c>
      <c r="AI494" s="70" t="s">
        <v>5599</v>
      </c>
      <c r="AJ494" s="70" t="s">
        <v>1367</v>
      </c>
      <c r="AK494" s="70">
        <v>5</v>
      </c>
      <c r="AL494" s="103" t="s">
        <v>5610</v>
      </c>
      <c r="AM494" t="s">
        <v>4890</v>
      </c>
      <c r="AN494" t="b">
        <f t="shared" si="162"/>
        <v>1</v>
      </c>
    </row>
    <row r="495" spans="1:40" ht="14.4" hidden="1" customHeight="1" x14ac:dyDescent="0.3">
      <c r="A495" s="59" t="str">
        <f t="shared" si="163"/>
        <v>NATL-AUD-EXECUTIVE-2</v>
      </c>
      <c r="B495" s="70" t="s">
        <v>1910</v>
      </c>
      <c r="C495" s="70" t="s">
        <v>4409</v>
      </c>
      <c r="D495" s="70" t="s">
        <v>1806</v>
      </c>
      <c r="E495" s="70" t="s">
        <v>1201</v>
      </c>
      <c r="F495" s="70" t="s">
        <v>1201</v>
      </c>
      <c r="G495" s="59" t="s">
        <v>5630</v>
      </c>
      <c r="H495" s="70" t="s">
        <v>4725</v>
      </c>
      <c r="I495" s="70" t="s">
        <v>4901</v>
      </c>
      <c r="J495" s="70" t="s">
        <v>1367</v>
      </c>
      <c r="K495" s="59" t="s">
        <v>1163</v>
      </c>
      <c r="L495" s="99" t="str">
        <f t="shared" si="169"/>
        <v>99920</v>
      </c>
      <c r="M495" s="82" t="s">
        <v>5959</v>
      </c>
      <c r="N495" s="70" t="s">
        <v>2687</v>
      </c>
      <c r="O495" s="82" t="s">
        <v>5952</v>
      </c>
      <c r="P495" s="59" t="str">
        <f>O495</f>
        <v>99920</v>
      </c>
      <c r="Q495" s="163" t="str">
        <f>CONCATENATE(O495,"@gspharma.com")</f>
        <v>99920@gspharma.com</v>
      </c>
      <c r="R495" s="59"/>
      <c r="S495" s="4" t="s">
        <v>5956</v>
      </c>
      <c r="T495" s="59" t="str">
        <f t="shared" ref="T495:T558" si="170">TRIM(CONCATENATE(V495))</f>
        <v>Muhammad Uzair</v>
      </c>
      <c r="U495" s="4" t="s">
        <v>5956</v>
      </c>
      <c r="V495" s="70" t="s">
        <v>5955</v>
      </c>
      <c r="W495" s="70" t="str">
        <f t="shared" si="161"/>
        <v>NATL - EXEC - Muhammad Uzair</v>
      </c>
      <c r="X495" s="70" t="s">
        <v>1367</v>
      </c>
      <c r="Y495" s="70" t="s">
        <v>774</v>
      </c>
      <c r="Z495" s="70" t="s">
        <v>774</v>
      </c>
      <c r="AA495" s="171" t="s">
        <v>774</v>
      </c>
      <c r="AB495" s="70" t="s">
        <v>774</v>
      </c>
      <c r="AC495" s="70" t="s">
        <v>2074</v>
      </c>
      <c r="AD495" s="70" t="s">
        <v>4726</v>
      </c>
      <c r="AE495" s="82" t="s">
        <v>2487</v>
      </c>
      <c r="AF495" s="70" t="s">
        <v>1217</v>
      </c>
      <c r="AG495" s="70" t="s">
        <v>4409</v>
      </c>
      <c r="AH495" s="70"/>
      <c r="AI495" s="70"/>
      <c r="AJ495" s="70"/>
      <c r="AK495" s="70">
        <v>99</v>
      </c>
      <c r="AL495" s="103" t="s">
        <v>1367</v>
      </c>
      <c r="AM495" t="s">
        <v>5952</v>
      </c>
      <c r="AN495" t="b">
        <f t="shared" si="162"/>
        <v>1</v>
      </c>
    </row>
    <row r="496" spans="1:40" ht="14.4" hidden="1" customHeight="1" x14ac:dyDescent="0.3">
      <c r="A496" s="59" t="str">
        <f t="shared" si="163"/>
        <v>NATL-AUD-EXECUTIVE-1</v>
      </c>
      <c r="B496" s="70" t="s">
        <v>1910</v>
      </c>
      <c r="C496" s="70" t="s">
        <v>4409</v>
      </c>
      <c r="D496" s="70" t="s">
        <v>1806</v>
      </c>
      <c r="E496" s="70" t="s">
        <v>1201</v>
      </c>
      <c r="F496" s="70" t="s">
        <v>1201</v>
      </c>
      <c r="G496" s="59" t="s">
        <v>5630</v>
      </c>
      <c r="H496" s="70" t="s">
        <v>4725</v>
      </c>
      <c r="I496" s="70" t="s">
        <v>4901</v>
      </c>
      <c r="J496" s="70" t="s">
        <v>1367</v>
      </c>
      <c r="K496" s="59" t="s">
        <v>1163</v>
      </c>
      <c r="L496" s="99" t="str">
        <f t="shared" si="169"/>
        <v>99921</v>
      </c>
      <c r="M496" s="82" t="s">
        <v>5958</v>
      </c>
      <c r="N496" s="70" t="s">
        <v>2687</v>
      </c>
      <c r="O496" s="82" t="s">
        <v>5953</v>
      </c>
      <c r="P496" s="59" t="str">
        <f>O496</f>
        <v>99921</v>
      </c>
      <c r="Q496" s="163" t="str">
        <f>CONCATENATE(O496,"@gspharma.com")</f>
        <v>99921@gspharma.com</v>
      </c>
      <c r="R496" s="59"/>
      <c r="S496" s="4" t="s">
        <v>5957</v>
      </c>
      <c r="T496" s="59" t="str">
        <f t="shared" si="170"/>
        <v>Abdul Ghani</v>
      </c>
      <c r="U496" s="4" t="s">
        <v>5957</v>
      </c>
      <c r="V496" s="70" t="s">
        <v>5954</v>
      </c>
      <c r="W496" s="70" t="str">
        <f t="shared" si="161"/>
        <v>NATL - EXEC - Abdul Ghani</v>
      </c>
      <c r="X496" s="70" t="s">
        <v>1367</v>
      </c>
      <c r="Y496" s="70" t="s">
        <v>774</v>
      </c>
      <c r="Z496" s="70" t="s">
        <v>774</v>
      </c>
      <c r="AA496" s="171" t="s">
        <v>774</v>
      </c>
      <c r="AB496" s="70" t="s">
        <v>774</v>
      </c>
      <c r="AC496" s="70" t="s">
        <v>2074</v>
      </c>
      <c r="AD496" s="70" t="s">
        <v>4726</v>
      </c>
      <c r="AE496" s="82" t="s">
        <v>2487</v>
      </c>
      <c r="AF496" s="70" t="s">
        <v>1217</v>
      </c>
      <c r="AG496" s="70" t="s">
        <v>4409</v>
      </c>
      <c r="AH496" s="70"/>
      <c r="AI496" s="70"/>
      <c r="AJ496" s="70"/>
      <c r="AK496" s="70">
        <v>99</v>
      </c>
      <c r="AL496" s="103" t="s">
        <v>1367</v>
      </c>
      <c r="AM496" t="s">
        <v>5953</v>
      </c>
      <c r="AN496" t="b">
        <f t="shared" si="162"/>
        <v>1</v>
      </c>
    </row>
    <row r="497" spans="1:40" ht="14.4" hidden="1" customHeight="1" x14ac:dyDescent="0.3">
      <c r="A497" s="59" t="str">
        <f t="shared" si="163"/>
        <v>NATL-PHR-DGM-01</v>
      </c>
      <c r="B497" s="59" t="s">
        <v>1216</v>
      </c>
      <c r="C497" s="59" t="s">
        <v>1985</v>
      </c>
      <c r="D497" s="70" t="s">
        <v>1171</v>
      </c>
      <c r="E497" s="70" t="s">
        <v>17</v>
      </c>
      <c r="F497" s="70" t="s">
        <v>1166</v>
      </c>
      <c r="G497" s="70" t="s">
        <v>5637</v>
      </c>
      <c r="H497" s="70" t="s">
        <v>1171</v>
      </c>
      <c r="I497" s="59" t="s">
        <v>4901</v>
      </c>
      <c r="J497" s="70" t="s">
        <v>1212</v>
      </c>
      <c r="K497" s="59" t="s">
        <v>1160</v>
      </c>
      <c r="L497" s="59" t="s">
        <v>8002</v>
      </c>
      <c r="M497" s="82" t="s">
        <v>4686</v>
      </c>
      <c r="N497" s="70" t="s">
        <v>2687</v>
      </c>
      <c r="O497" s="82" t="s">
        <v>8005</v>
      </c>
      <c r="P497" s="59" t="str">
        <f>O497</f>
        <v>10</v>
      </c>
      <c r="Q497" s="162" t="s">
        <v>4423</v>
      </c>
      <c r="R497" s="59">
        <v>83</v>
      </c>
      <c r="S497" s="59" t="s">
        <v>1211</v>
      </c>
      <c r="T497" s="59" t="str">
        <f t="shared" si="170"/>
        <v>Khurram Moazzam</v>
      </c>
      <c r="U497" s="59" t="s">
        <v>1211</v>
      </c>
      <c r="V497" s="70" t="s">
        <v>8108</v>
      </c>
      <c r="W497" s="70" t="str">
        <f t="shared" ref="W497:W560" si="171">TRIM(CONCATENATE(G497," - ",AD497," - ",V497))</f>
        <v>STH-A - DGM - Khurram Moazzam</v>
      </c>
      <c r="X497" s="70" t="s">
        <v>18</v>
      </c>
      <c r="Y497" s="70" t="s">
        <v>774</v>
      </c>
      <c r="Z497" s="70" t="s">
        <v>774</v>
      </c>
      <c r="AA497" s="171">
        <v>45083</v>
      </c>
      <c r="AB497" s="70" t="s">
        <v>774</v>
      </c>
      <c r="AC497" s="70" t="s">
        <v>1910</v>
      </c>
      <c r="AD497" s="70" t="s">
        <v>1145</v>
      </c>
      <c r="AE497" s="82" t="s">
        <v>2486</v>
      </c>
      <c r="AF497" s="70" t="s">
        <v>1171</v>
      </c>
      <c r="AG497" s="70" t="s">
        <v>1159</v>
      </c>
      <c r="AH497" s="70" t="s">
        <v>5956</v>
      </c>
      <c r="AI497" s="70" t="s">
        <v>5955</v>
      </c>
      <c r="AJ497" s="70" t="s">
        <v>1367</v>
      </c>
      <c r="AK497" s="70">
        <v>4</v>
      </c>
      <c r="AL497" s="108" t="s">
        <v>6295</v>
      </c>
      <c r="AM497" t="e">
        <v>#N/A</v>
      </c>
      <c r="AN497" t="e">
        <f t="shared" ref="AN497:AN510" si="172">AM497=O497</f>
        <v>#N/A</v>
      </c>
    </row>
    <row r="498" spans="1:40" ht="14.4" hidden="1" customHeight="1" x14ac:dyDescent="0.3">
      <c r="A498" s="59" t="str">
        <f t="shared" ref="A498:A561" si="173">U498</f>
        <v>STH-FMCG-DGM-01</v>
      </c>
      <c r="B498" s="70" t="s">
        <v>1171</v>
      </c>
      <c r="C498" s="70" t="s">
        <v>3078</v>
      </c>
      <c r="D498" s="70" t="s">
        <v>1171</v>
      </c>
      <c r="E498" s="70" t="s">
        <v>17</v>
      </c>
      <c r="F498" s="70" t="s">
        <v>1166</v>
      </c>
      <c r="G498" s="70" t="s">
        <v>5637</v>
      </c>
      <c r="H498" s="70" t="s">
        <v>1171</v>
      </c>
      <c r="I498" s="59" t="s">
        <v>4901</v>
      </c>
      <c r="J498" s="70" t="s">
        <v>1212</v>
      </c>
      <c r="K498" s="59" t="s">
        <v>1160</v>
      </c>
      <c r="L498" s="70" t="s">
        <v>1197</v>
      </c>
      <c r="M498" s="82" t="s">
        <v>4686</v>
      </c>
      <c r="N498" s="70" t="s">
        <v>2687</v>
      </c>
      <c r="O498" s="82" t="s">
        <v>3419</v>
      </c>
      <c r="P498" s="59" t="str">
        <f t="shared" ref="P498:P503" si="174">O498</f>
        <v>81</v>
      </c>
      <c r="Q498" s="163" t="s">
        <v>3863</v>
      </c>
      <c r="R498" s="99">
        <v>81</v>
      </c>
      <c r="S498" s="59" t="s">
        <v>3280</v>
      </c>
      <c r="T498" s="59" t="str">
        <f t="shared" si="170"/>
        <v>Nasir Baig</v>
      </c>
      <c r="U498" s="70" t="s">
        <v>3280</v>
      </c>
      <c r="V498" s="70" t="s">
        <v>644</v>
      </c>
      <c r="W498" s="70" t="str">
        <f t="shared" si="171"/>
        <v>STH-A - DGM - Nasir Baig</v>
      </c>
      <c r="X498" s="70" t="s">
        <v>18</v>
      </c>
      <c r="Y498" s="70" t="s">
        <v>774</v>
      </c>
      <c r="Z498" s="70" t="s">
        <v>774</v>
      </c>
      <c r="AA498" s="171" t="s">
        <v>774</v>
      </c>
      <c r="AB498" s="70" t="s">
        <v>774</v>
      </c>
      <c r="AC498" s="70" t="s">
        <v>1910</v>
      </c>
      <c r="AD498" s="70" t="s">
        <v>1145</v>
      </c>
      <c r="AE498" s="82" t="s">
        <v>2486</v>
      </c>
      <c r="AF498" s="70" t="s">
        <v>1171</v>
      </c>
      <c r="AG498" s="70" t="s">
        <v>1159</v>
      </c>
      <c r="AH498" s="70" t="s">
        <v>5956</v>
      </c>
      <c r="AI498" s="70" t="s">
        <v>5955</v>
      </c>
      <c r="AJ498" s="70" t="s">
        <v>1367</v>
      </c>
      <c r="AK498" s="70">
        <v>4</v>
      </c>
      <c r="AL498" s="108" t="s">
        <v>6295</v>
      </c>
      <c r="AM498" t="s">
        <v>3419</v>
      </c>
      <c r="AN498" t="b">
        <f t="shared" si="172"/>
        <v>1</v>
      </c>
    </row>
    <row r="499" spans="1:40" ht="14.4" hidden="1" customHeight="1" x14ac:dyDescent="0.3">
      <c r="A499" s="59" t="str">
        <f t="shared" si="173"/>
        <v>NTH-FMCG-DGM-01</v>
      </c>
      <c r="B499" s="70" t="s">
        <v>1171</v>
      </c>
      <c r="C499" s="70" t="s">
        <v>3078</v>
      </c>
      <c r="D499" s="70" t="s">
        <v>1217</v>
      </c>
      <c r="E499" s="70" t="s">
        <v>143</v>
      </c>
      <c r="F499" s="70" t="s">
        <v>1168</v>
      </c>
      <c r="G499" s="70" t="s">
        <v>5631</v>
      </c>
      <c r="H499" s="70" t="s">
        <v>2069</v>
      </c>
      <c r="I499" s="121" t="s">
        <v>4900</v>
      </c>
      <c r="J499" s="70" t="s">
        <v>1213</v>
      </c>
      <c r="K499" s="59" t="s">
        <v>6368</v>
      </c>
      <c r="L499" s="70" t="s">
        <v>1198</v>
      </c>
      <c r="M499" s="82" t="s">
        <v>4686</v>
      </c>
      <c r="N499" s="70" t="s">
        <v>2687</v>
      </c>
      <c r="O499" s="82" t="s">
        <v>3420</v>
      </c>
      <c r="P499" s="59" t="str">
        <f t="shared" si="174"/>
        <v>82</v>
      </c>
      <c r="Q499" s="163" t="s">
        <v>3864</v>
      </c>
      <c r="R499" s="99">
        <v>82</v>
      </c>
      <c r="S499" s="59" t="s">
        <v>3279</v>
      </c>
      <c r="T499" s="59" t="str">
        <f t="shared" si="170"/>
        <v>Nadeem Khan</v>
      </c>
      <c r="U499" s="70" t="s">
        <v>3279</v>
      </c>
      <c r="V499" s="70" t="s">
        <v>645</v>
      </c>
      <c r="W499" s="70" t="str">
        <f t="shared" si="171"/>
        <v>NTH-A - DGM - Nadeem Khan</v>
      </c>
      <c r="X499" s="70" t="s">
        <v>65</v>
      </c>
      <c r="Y499" s="70" t="s">
        <v>774</v>
      </c>
      <c r="Z499" s="70" t="s">
        <v>774</v>
      </c>
      <c r="AA499" s="171" t="s">
        <v>774</v>
      </c>
      <c r="AB499" s="70" t="s">
        <v>774</v>
      </c>
      <c r="AC499" s="70" t="s">
        <v>1910</v>
      </c>
      <c r="AD499" s="70" t="s">
        <v>1145</v>
      </c>
      <c r="AE499" s="82" t="s">
        <v>2486</v>
      </c>
      <c r="AF499" s="70" t="s">
        <v>1171</v>
      </c>
      <c r="AG499" s="70" t="s">
        <v>1159</v>
      </c>
      <c r="AH499" s="70" t="s">
        <v>5956</v>
      </c>
      <c r="AI499" s="70" t="s">
        <v>5955</v>
      </c>
      <c r="AJ499" s="70" t="s">
        <v>1367</v>
      </c>
      <c r="AK499" s="70">
        <v>4</v>
      </c>
      <c r="AL499" s="108" t="s">
        <v>6295</v>
      </c>
      <c r="AM499" t="s">
        <v>3420</v>
      </c>
      <c r="AN499" t="b">
        <f t="shared" si="172"/>
        <v>1</v>
      </c>
    </row>
    <row r="500" spans="1:40" ht="14.4" hidden="1" customHeight="1" x14ac:dyDescent="0.3">
      <c r="A500" s="59" t="str">
        <f t="shared" si="173"/>
        <v>NATL-FMCG-HOD-01</v>
      </c>
      <c r="B500" s="70" t="s">
        <v>1171</v>
      </c>
      <c r="C500" s="70" t="s">
        <v>3078</v>
      </c>
      <c r="D500" s="70" t="s">
        <v>1806</v>
      </c>
      <c r="E500" s="70" t="s">
        <v>1201</v>
      </c>
      <c r="F500" s="70" t="s">
        <v>1201</v>
      </c>
      <c r="G500" s="59" t="s">
        <v>5630</v>
      </c>
      <c r="H500" s="70" t="s">
        <v>4725</v>
      </c>
      <c r="I500" s="70" t="s">
        <v>4901</v>
      </c>
      <c r="J500" s="59" t="s">
        <v>1367</v>
      </c>
      <c r="K500" s="59" t="s">
        <v>1163</v>
      </c>
      <c r="L500" s="82" t="str">
        <f t="shared" si="169"/>
        <v>0911002</v>
      </c>
      <c r="M500" s="82" t="s">
        <v>4686</v>
      </c>
      <c r="N500" s="70" t="s">
        <v>2687</v>
      </c>
      <c r="O500" s="82" t="s">
        <v>5239</v>
      </c>
      <c r="P500" s="59" t="str">
        <f t="shared" si="174"/>
        <v>0911002</v>
      </c>
      <c r="Q500" s="163" t="s">
        <v>5240</v>
      </c>
      <c r="R500" s="82" t="s">
        <v>5239</v>
      </c>
      <c r="S500" s="59" t="s">
        <v>5230</v>
      </c>
      <c r="T500" s="59" t="str">
        <f t="shared" si="170"/>
        <v>National FMCG Street</v>
      </c>
      <c r="U500" s="70" t="s">
        <v>5230</v>
      </c>
      <c r="V500" s="70" t="s">
        <v>5231</v>
      </c>
      <c r="W500" s="70" t="str">
        <f t="shared" si="171"/>
        <v>NATL - HOD - National FMCG Street</v>
      </c>
      <c r="X500" s="70" t="s">
        <v>1367</v>
      </c>
      <c r="Y500" s="70" t="s">
        <v>774</v>
      </c>
      <c r="Z500" s="70" t="s">
        <v>774</v>
      </c>
      <c r="AA500" s="171" t="s">
        <v>774</v>
      </c>
      <c r="AB500" s="70" t="s">
        <v>774</v>
      </c>
      <c r="AC500" s="70" t="s">
        <v>2075</v>
      </c>
      <c r="AD500" s="70" t="s">
        <v>1151</v>
      </c>
      <c r="AE500" s="82" t="s">
        <v>2486</v>
      </c>
      <c r="AF500" s="70" t="s">
        <v>1171</v>
      </c>
      <c r="AG500" s="70" t="s">
        <v>1159</v>
      </c>
      <c r="AH500" s="70" t="s">
        <v>5956</v>
      </c>
      <c r="AI500" s="70" t="s">
        <v>5955</v>
      </c>
      <c r="AJ500" s="70" t="s">
        <v>1367</v>
      </c>
      <c r="AK500" s="70">
        <v>5</v>
      </c>
      <c r="AL500" s="103" t="s">
        <v>5610</v>
      </c>
      <c r="AM500" t="s">
        <v>5239</v>
      </c>
      <c r="AN500" t="b">
        <f t="shared" si="172"/>
        <v>1</v>
      </c>
    </row>
    <row r="501" spans="1:40" ht="14.4" customHeight="1" x14ac:dyDescent="0.3">
      <c r="A501" s="59" t="str">
        <f t="shared" si="173"/>
        <v>NATL-UNMAP-HOD-01</v>
      </c>
      <c r="B501" s="70" t="s">
        <v>1806</v>
      </c>
      <c r="C501" s="70" t="s">
        <v>3437</v>
      </c>
      <c r="D501" s="70" t="s">
        <v>1806</v>
      </c>
      <c r="E501" s="70" t="s">
        <v>1201</v>
      </c>
      <c r="F501" s="70" t="s">
        <v>1201</v>
      </c>
      <c r="G501" s="59" t="s">
        <v>5630</v>
      </c>
      <c r="H501" s="70" t="s">
        <v>4725</v>
      </c>
      <c r="I501" s="59" t="s">
        <v>4901</v>
      </c>
      <c r="J501" s="70" t="s">
        <v>1367</v>
      </c>
      <c r="K501" s="59" t="s">
        <v>1163</v>
      </c>
      <c r="L501" s="82" t="str">
        <f t="shared" si="169"/>
        <v>0913001</v>
      </c>
      <c r="M501" s="82" t="s">
        <v>4686</v>
      </c>
      <c r="N501" s="70" t="s">
        <v>2687</v>
      </c>
      <c r="O501" s="82" t="s">
        <v>4894</v>
      </c>
      <c r="P501" s="59" t="str">
        <f t="shared" si="174"/>
        <v>0913001</v>
      </c>
      <c r="Q501" s="163" t="s">
        <v>4895</v>
      </c>
      <c r="R501" s="59" t="s">
        <v>4894</v>
      </c>
      <c r="S501" s="4" t="s">
        <v>3441</v>
      </c>
      <c r="T501" s="59" t="str">
        <f t="shared" si="170"/>
        <v>Unmapped SF-PHR</v>
      </c>
      <c r="U501" s="70" t="s">
        <v>3441</v>
      </c>
      <c r="V501" s="70" t="s">
        <v>4385</v>
      </c>
      <c r="W501" s="70" t="str">
        <f t="shared" si="171"/>
        <v>NATL - HOD - Unmapped SF-PHR</v>
      </c>
      <c r="X501" s="70" t="s">
        <v>1367</v>
      </c>
      <c r="Y501" s="70" t="s">
        <v>774</v>
      </c>
      <c r="Z501" s="70" t="s">
        <v>774</v>
      </c>
      <c r="AA501" s="171" t="s">
        <v>774</v>
      </c>
      <c r="AB501" s="70" t="s">
        <v>774</v>
      </c>
      <c r="AC501" s="70" t="s">
        <v>2075</v>
      </c>
      <c r="AD501" s="70" t="s">
        <v>1151</v>
      </c>
      <c r="AE501" s="82" t="s">
        <v>2486</v>
      </c>
      <c r="AF501" s="70" t="s">
        <v>1216</v>
      </c>
      <c r="AG501" s="70" t="s">
        <v>3437</v>
      </c>
      <c r="AH501" s="70" t="s">
        <v>5956</v>
      </c>
      <c r="AI501" s="70" t="s">
        <v>5955</v>
      </c>
      <c r="AJ501" s="70" t="s">
        <v>1367</v>
      </c>
      <c r="AK501" s="70">
        <v>5</v>
      </c>
      <c r="AL501" s="103" t="s">
        <v>5610</v>
      </c>
      <c r="AM501" t="s">
        <v>4894</v>
      </c>
      <c r="AN501" t="b">
        <f t="shared" si="172"/>
        <v>1</v>
      </c>
    </row>
    <row r="502" spans="1:40" ht="14.4" customHeight="1" x14ac:dyDescent="0.3">
      <c r="A502" s="59" t="str">
        <f t="shared" si="173"/>
        <v>NATL-SF-INST-HOD-01</v>
      </c>
      <c r="B502" s="70" t="s">
        <v>1806</v>
      </c>
      <c r="C502" s="70" t="s">
        <v>3437</v>
      </c>
      <c r="D502" s="70" t="s">
        <v>1806</v>
      </c>
      <c r="E502" s="70" t="s">
        <v>1201</v>
      </c>
      <c r="F502" s="70" t="s">
        <v>1201</v>
      </c>
      <c r="G502" s="59" t="s">
        <v>5630</v>
      </c>
      <c r="H502" s="70" t="s">
        <v>4725</v>
      </c>
      <c r="I502" s="59" t="s">
        <v>4901</v>
      </c>
      <c r="J502" s="70" t="s">
        <v>1367</v>
      </c>
      <c r="K502" s="59" t="s">
        <v>1163</v>
      </c>
      <c r="L502" s="82" t="str">
        <f t="shared" si="169"/>
        <v>0912001</v>
      </c>
      <c r="M502" s="82" t="s">
        <v>4686</v>
      </c>
      <c r="N502" s="70" t="s">
        <v>2687</v>
      </c>
      <c r="O502" s="82" t="s">
        <v>4892</v>
      </c>
      <c r="P502" s="59" t="str">
        <f t="shared" si="174"/>
        <v>0912001</v>
      </c>
      <c r="Q502" s="163" t="s">
        <v>4893</v>
      </c>
      <c r="R502" s="59" t="s">
        <v>4892</v>
      </c>
      <c r="S502" s="59" t="s">
        <v>4387</v>
      </c>
      <c r="T502" s="59" t="str">
        <f t="shared" si="170"/>
        <v>National SF-Institute</v>
      </c>
      <c r="U502" s="70" t="s">
        <v>4387</v>
      </c>
      <c r="V502" s="70" t="s">
        <v>4386</v>
      </c>
      <c r="W502" s="70" t="str">
        <f t="shared" si="171"/>
        <v>NATL - HOD - National SF-Institute</v>
      </c>
      <c r="X502" s="70" t="s">
        <v>1367</v>
      </c>
      <c r="Y502" s="70" t="s">
        <v>774</v>
      </c>
      <c r="Z502" s="70" t="s">
        <v>774</v>
      </c>
      <c r="AA502" s="171" t="s">
        <v>774</v>
      </c>
      <c r="AB502" s="70" t="s">
        <v>774</v>
      </c>
      <c r="AC502" s="70" t="s">
        <v>2075</v>
      </c>
      <c r="AD502" s="70" t="s">
        <v>1151</v>
      </c>
      <c r="AE502" s="82" t="s">
        <v>2486</v>
      </c>
      <c r="AF502" s="70" t="s">
        <v>1216</v>
      </c>
      <c r="AG502" s="70" t="s">
        <v>3437</v>
      </c>
      <c r="AH502" s="70" t="s">
        <v>5956</v>
      </c>
      <c r="AI502" s="70" t="s">
        <v>5955</v>
      </c>
      <c r="AJ502" s="70" t="s">
        <v>1367</v>
      </c>
      <c r="AK502" s="70">
        <v>5</v>
      </c>
      <c r="AL502" s="103" t="s">
        <v>5610</v>
      </c>
      <c r="AM502" t="s">
        <v>4892</v>
      </c>
      <c r="AN502" t="b">
        <f t="shared" si="172"/>
        <v>1</v>
      </c>
    </row>
    <row r="503" spans="1:40" ht="14.4" customHeight="1" x14ac:dyDescent="0.3">
      <c r="A503" s="59" t="str">
        <f t="shared" si="173"/>
        <v>NATL-MKT-INST-HOD-01</v>
      </c>
      <c r="B503" s="70" t="s">
        <v>1806</v>
      </c>
      <c r="C503" s="70" t="s">
        <v>3437</v>
      </c>
      <c r="D503" s="70" t="s">
        <v>1806</v>
      </c>
      <c r="E503" s="70" t="s">
        <v>1201</v>
      </c>
      <c r="F503" s="70" t="s">
        <v>1201</v>
      </c>
      <c r="G503" s="59" t="s">
        <v>5630</v>
      </c>
      <c r="H503" s="70" t="s">
        <v>4725</v>
      </c>
      <c r="I503" s="59" t="s">
        <v>4901</v>
      </c>
      <c r="J503" s="70" t="s">
        <v>1367</v>
      </c>
      <c r="K503" s="59" t="s">
        <v>1163</v>
      </c>
      <c r="L503" s="82" t="str">
        <f>O503</f>
        <v>0911001</v>
      </c>
      <c r="M503" s="82" t="s">
        <v>4686</v>
      </c>
      <c r="N503" s="70" t="s">
        <v>2687</v>
      </c>
      <c r="O503" s="82" t="s">
        <v>4890</v>
      </c>
      <c r="P503" s="59" t="str">
        <f t="shared" si="174"/>
        <v>0911001</v>
      </c>
      <c r="Q503" s="163" t="s">
        <v>4891</v>
      </c>
      <c r="R503" s="59" t="s">
        <v>4890</v>
      </c>
      <c r="S503" s="59" t="s">
        <v>3438</v>
      </c>
      <c r="T503" s="59" t="str">
        <f t="shared" si="170"/>
        <v>National MKT-Institute</v>
      </c>
      <c r="U503" s="70" t="s">
        <v>3438</v>
      </c>
      <c r="V503" s="70" t="s">
        <v>3439</v>
      </c>
      <c r="W503" s="70" t="str">
        <f t="shared" si="171"/>
        <v>NATL - HOD - National MKT-Institute</v>
      </c>
      <c r="X503" s="70" t="s">
        <v>1367</v>
      </c>
      <c r="Y503" s="70" t="s">
        <v>774</v>
      </c>
      <c r="Z503" s="70" t="s">
        <v>774</v>
      </c>
      <c r="AA503" s="171" t="s">
        <v>774</v>
      </c>
      <c r="AB503" s="70" t="s">
        <v>774</v>
      </c>
      <c r="AC503" s="70" t="s">
        <v>2075</v>
      </c>
      <c r="AD503" s="70" t="s">
        <v>1151</v>
      </c>
      <c r="AE503" s="82" t="s">
        <v>2486</v>
      </c>
      <c r="AF503" s="70" t="s">
        <v>1216</v>
      </c>
      <c r="AG503" s="70" t="s">
        <v>3437</v>
      </c>
      <c r="AH503" s="70" t="s">
        <v>5956</v>
      </c>
      <c r="AI503" s="70" t="s">
        <v>5955</v>
      </c>
      <c r="AJ503" s="70" t="s">
        <v>1367</v>
      </c>
      <c r="AK503" s="70">
        <v>5</v>
      </c>
      <c r="AL503" s="103" t="s">
        <v>5610</v>
      </c>
      <c r="AM503" t="s">
        <v>4890</v>
      </c>
      <c r="AN503" t="b">
        <f t="shared" si="172"/>
        <v>1</v>
      </c>
    </row>
    <row r="504" spans="1:40" ht="14.4" hidden="1" customHeight="1" x14ac:dyDescent="0.3">
      <c r="A504" s="59" t="str">
        <f t="shared" si="173"/>
        <v>NATL-PHR-DGM-01</v>
      </c>
      <c r="B504" s="59" t="s">
        <v>1216</v>
      </c>
      <c r="C504" s="59" t="s">
        <v>1985</v>
      </c>
      <c r="D504" s="70" t="s">
        <v>1171</v>
      </c>
      <c r="E504" s="70" t="s">
        <v>17</v>
      </c>
      <c r="F504" s="70" t="s">
        <v>1166</v>
      </c>
      <c r="G504" s="70" t="s">
        <v>5637</v>
      </c>
      <c r="H504" s="70" t="s">
        <v>1171</v>
      </c>
      <c r="I504" s="59" t="s">
        <v>4901</v>
      </c>
      <c r="J504" s="70" t="s">
        <v>1212</v>
      </c>
      <c r="K504" s="59" t="s">
        <v>1160</v>
      </c>
      <c r="L504" s="59" t="s">
        <v>8002</v>
      </c>
      <c r="M504" s="82" t="s">
        <v>4686</v>
      </c>
      <c r="N504" s="70" t="s">
        <v>2687</v>
      </c>
      <c r="O504" s="82" t="s">
        <v>8005</v>
      </c>
      <c r="P504" s="59" t="str">
        <f>O504</f>
        <v>10</v>
      </c>
      <c r="Q504" s="162" t="s">
        <v>4423</v>
      </c>
      <c r="R504" s="59">
        <v>83</v>
      </c>
      <c r="S504" s="59" t="s">
        <v>1211</v>
      </c>
      <c r="T504" s="59" t="str">
        <f t="shared" si="170"/>
        <v>Khurram Moazzam</v>
      </c>
      <c r="U504" s="59" t="s">
        <v>1211</v>
      </c>
      <c r="V504" s="70" t="s">
        <v>8108</v>
      </c>
      <c r="W504" s="70" t="str">
        <f t="shared" si="171"/>
        <v>STH-A - DGM - Khurram Moazzam</v>
      </c>
      <c r="X504" s="70" t="s">
        <v>18</v>
      </c>
      <c r="Y504" s="70" t="s">
        <v>774</v>
      </c>
      <c r="Z504" s="70" t="s">
        <v>774</v>
      </c>
      <c r="AA504" s="171">
        <v>45083</v>
      </c>
      <c r="AB504" s="70" t="s">
        <v>774</v>
      </c>
      <c r="AC504" s="70" t="s">
        <v>1910</v>
      </c>
      <c r="AD504" s="70" t="s">
        <v>1145</v>
      </c>
      <c r="AE504" s="82" t="s">
        <v>2486</v>
      </c>
      <c r="AF504" s="70" t="s">
        <v>1171</v>
      </c>
      <c r="AG504" s="70" t="s">
        <v>1159</v>
      </c>
      <c r="AH504" s="70" t="s">
        <v>5957</v>
      </c>
      <c r="AI504" s="70" t="s">
        <v>5954</v>
      </c>
      <c r="AJ504" s="70" t="s">
        <v>1367</v>
      </c>
      <c r="AK504" s="70">
        <v>4</v>
      </c>
      <c r="AL504" s="108" t="s">
        <v>6295</v>
      </c>
      <c r="AM504" t="e">
        <v>#N/A</v>
      </c>
      <c r="AN504" t="e">
        <f t="shared" si="172"/>
        <v>#N/A</v>
      </c>
    </row>
    <row r="505" spans="1:40" ht="14.4" hidden="1" customHeight="1" x14ac:dyDescent="0.3">
      <c r="A505" s="59" t="str">
        <f t="shared" si="173"/>
        <v>STH-FMCG-DGM-01</v>
      </c>
      <c r="B505" s="70" t="s">
        <v>1171</v>
      </c>
      <c r="C505" s="70" t="s">
        <v>3078</v>
      </c>
      <c r="D505" s="70" t="s">
        <v>1171</v>
      </c>
      <c r="E505" s="70" t="s">
        <v>17</v>
      </c>
      <c r="F505" s="70" t="s">
        <v>1166</v>
      </c>
      <c r="G505" s="70" t="s">
        <v>5637</v>
      </c>
      <c r="H505" s="70" t="s">
        <v>1171</v>
      </c>
      <c r="I505" s="59" t="s">
        <v>4901</v>
      </c>
      <c r="J505" s="70" t="s">
        <v>1212</v>
      </c>
      <c r="K505" s="59" t="s">
        <v>1160</v>
      </c>
      <c r="L505" s="70" t="s">
        <v>1197</v>
      </c>
      <c r="M505" s="82" t="s">
        <v>4686</v>
      </c>
      <c r="N505" s="70" t="s">
        <v>2687</v>
      </c>
      <c r="O505" s="82" t="s">
        <v>3419</v>
      </c>
      <c r="P505" s="59" t="str">
        <f t="shared" ref="P505:P568" si="175">O505</f>
        <v>81</v>
      </c>
      <c r="Q505" s="163" t="s">
        <v>3863</v>
      </c>
      <c r="R505" s="99">
        <v>81</v>
      </c>
      <c r="S505" s="59" t="s">
        <v>3280</v>
      </c>
      <c r="T505" s="59" t="str">
        <f t="shared" si="170"/>
        <v>Nasir Baig</v>
      </c>
      <c r="U505" s="70" t="s">
        <v>3280</v>
      </c>
      <c r="V505" s="70" t="s">
        <v>644</v>
      </c>
      <c r="W505" s="70" t="str">
        <f t="shared" si="171"/>
        <v>STH-A - DGM - Nasir Baig</v>
      </c>
      <c r="X505" s="70" t="s">
        <v>18</v>
      </c>
      <c r="Y505" s="70" t="s">
        <v>774</v>
      </c>
      <c r="Z505" s="70" t="s">
        <v>774</v>
      </c>
      <c r="AA505" s="171" t="s">
        <v>774</v>
      </c>
      <c r="AB505" s="70" t="s">
        <v>774</v>
      </c>
      <c r="AC505" s="70" t="s">
        <v>1910</v>
      </c>
      <c r="AD505" s="70" t="s">
        <v>1145</v>
      </c>
      <c r="AE505" s="82" t="s">
        <v>2486</v>
      </c>
      <c r="AF505" s="70" t="s">
        <v>1171</v>
      </c>
      <c r="AG505" s="70" t="s">
        <v>1159</v>
      </c>
      <c r="AH505" s="70" t="s">
        <v>5957</v>
      </c>
      <c r="AI505" s="70" t="s">
        <v>5954</v>
      </c>
      <c r="AJ505" s="70" t="s">
        <v>1367</v>
      </c>
      <c r="AK505" s="70">
        <v>4</v>
      </c>
      <c r="AL505" s="108" t="s">
        <v>6295</v>
      </c>
      <c r="AM505" t="s">
        <v>3419</v>
      </c>
      <c r="AN505" t="b">
        <f t="shared" si="172"/>
        <v>1</v>
      </c>
    </row>
    <row r="506" spans="1:40" ht="14.4" hidden="1" customHeight="1" x14ac:dyDescent="0.3">
      <c r="A506" s="59" t="str">
        <f t="shared" si="173"/>
        <v>NTH-FMCG-DGM-01</v>
      </c>
      <c r="B506" s="70" t="s">
        <v>1171</v>
      </c>
      <c r="C506" s="70" t="s">
        <v>3078</v>
      </c>
      <c r="D506" s="70" t="s">
        <v>1217</v>
      </c>
      <c r="E506" s="70" t="s">
        <v>143</v>
      </c>
      <c r="F506" s="70" t="s">
        <v>1168</v>
      </c>
      <c r="G506" s="70" t="s">
        <v>5631</v>
      </c>
      <c r="H506" s="70" t="s">
        <v>2069</v>
      </c>
      <c r="I506" s="121" t="s">
        <v>4900</v>
      </c>
      <c r="J506" s="70" t="s">
        <v>1213</v>
      </c>
      <c r="K506" s="59" t="s">
        <v>6368</v>
      </c>
      <c r="L506" s="70" t="s">
        <v>1198</v>
      </c>
      <c r="M506" s="82" t="s">
        <v>4686</v>
      </c>
      <c r="N506" s="70" t="s">
        <v>2687</v>
      </c>
      <c r="O506" s="82" t="s">
        <v>3420</v>
      </c>
      <c r="P506" s="59" t="str">
        <f t="shared" si="175"/>
        <v>82</v>
      </c>
      <c r="Q506" s="163" t="s">
        <v>3864</v>
      </c>
      <c r="R506" s="99">
        <v>82</v>
      </c>
      <c r="S506" s="59" t="s">
        <v>3279</v>
      </c>
      <c r="T506" s="59" t="str">
        <f t="shared" si="170"/>
        <v>Nadeem Khan</v>
      </c>
      <c r="U506" s="70" t="s">
        <v>3279</v>
      </c>
      <c r="V506" s="70" t="s">
        <v>645</v>
      </c>
      <c r="W506" s="70" t="str">
        <f t="shared" si="171"/>
        <v>NTH-A - DGM - Nadeem Khan</v>
      </c>
      <c r="X506" s="70" t="s">
        <v>65</v>
      </c>
      <c r="Y506" s="70" t="s">
        <v>774</v>
      </c>
      <c r="Z506" s="70" t="s">
        <v>774</v>
      </c>
      <c r="AA506" s="171" t="s">
        <v>774</v>
      </c>
      <c r="AB506" s="70" t="s">
        <v>774</v>
      </c>
      <c r="AC506" s="70" t="s">
        <v>1910</v>
      </c>
      <c r="AD506" s="70" t="s">
        <v>1145</v>
      </c>
      <c r="AE506" s="82" t="s">
        <v>2486</v>
      </c>
      <c r="AF506" s="70" t="s">
        <v>1171</v>
      </c>
      <c r="AG506" s="70" t="s">
        <v>1159</v>
      </c>
      <c r="AH506" s="70" t="s">
        <v>5957</v>
      </c>
      <c r="AI506" s="70" t="s">
        <v>5954</v>
      </c>
      <c r="AJ506" s="70" t="s">
        <v>1367</v>
      </c>
      <c r="AK506" s="70">
        <v>4</v>
      </c>
      <c r="AL506" s="108" t="s">
        <v>6295</v>
      </c>
      <c r="AM506" t="s">
        <v>3420</v>
      </c>
      <c r="AN506" t="b">
        <f t="shared" si="172"/>
        <v>1</v>
      </c>
    </row>
    <row r="507" spans="1:40" ht="14.4" hidden="1" customHeight="1" x14ac:dyDescent="0.3">
      <c r="A507" s="59" t="str">
        <f t="shared" si="173"/>
        <v>NATL-FMCG-HOD-01</v>
      </c>
      <c r="B507" s="70" t="s">
        <v>1171</v>
      </c>
      <c r="C507" s="70" t="s">
        <v>3078</v>
      </c>
      <c r="D507" s="70" t="s">
        <v>1806</v>
      </c>
      <c r="E507" s="70" t="s">
        <v>1201</v>
      </c>
      <c r="F507" s="70" t="s">
        <v>1201</v>
      </c>
      <c r="G507" s="59" t="s">
        <v>5630</v>
      </c>
      <c r="H507" s="70" t="s">
        <v>4725</v>
      </c>
      <c r="I507" s="70" t="s">
        <v>4901</v>
      </c>
      <c r="J507" s="59" t="s">
        <v>1367</v>
      </c>
      <c r="K507" s="59" t="s">
        <v>1163</v>
      </c>
      <c r="L507" s="82" t="s">
        <v>5239</v>
      </c>
      <c r="M507" s="82" t="s">
        <v>4686</v>
      </c>
      <c r="N507" s="70" t="s">
        <v>2687</v>
      </c>
      <c r="O507" s="82" t="s">
        <v>5239</v>
      </c>
      <c r="P507" s="59" t="str">
        <f t="shared" si="175"/>
        <v>0911002</v>
      </c>
      <c r="Q507" s="163" t="s">
        <v>5240</v>
      </c>
      <c r="R507" s="82" t="s">
        <v>5239</v>
      </c>
      <c r="S507" s="59" t="s">
        <v>5230</v>
      </c>
      <c r="T507" s="59" t="str">
        <f t="shared" si="170"/>
        <v>National FMCG Street</v>
      </c>
      <c r="U507" s="70" t="s">
        <v>5230</v>
      </c>
      <c r="V507" s="70" t="s">
        <v>5231</v>
      </c>
      <c r="W507" s="70" t="str">
        <f t="shared" si="171"/>
        <v>NATL - HOD - National FMCG Street</v>
      </c>
      <c r="X507" s="70" t="s">
        <v>1367</v>
      </c>
      <c r="Y507" s="70" t="s">
        <v>774</v>
      </c>
      <c r="Z507" s="70" t="s">
        <v>774</v>
      </c>
      <c r="AA507" s="171" t="s">
        <v>774</v>
      </c>
      <c r="AB507" s="70" t="s">
        <v>774</v>
      </c>
      <c r="AC507" s="70" t="s">
        <v>2075</v>
      </c>
      <c r="AD507" s="70" t="s">
        <v>1151</v>
      </c>
      <c r="AE507" s="82" t="s">
        <v>2486</v>
      </c>
      <c r="AF507" s="70" t="s">
        <v>1171</v>
      </c>
      <c r="AG507" s="70" t="s">
        <v>1159</v>
      </c>
      <c r="AH507" s="70" t="s">
        <v>5957</v>
      </c>
      <c r="AI507" s="70" t="s">
        <v>5954</v>
      </c>
      <c r="AJ507" s="70" t="s">
        <v>1367</v>
      </c>
      <c r="AK507" s="70">
        <v>5</v>
      </c>
      <c r="AL507" s="103" t="s">
        <v>5610</v>
      </c>
      <c r="AM507" t="s">
        <v>5239</v>
      </c>
      <c r="AN507" t="b">
        <f t="shared" si="172"/>
        <v>1</v>
      </c>
    </row>
    <row r="508" spans="1:40" s="118" customFormat="1" ht="14.4" customHeight="1" x14ac:dyDescent="0.3">
      <c r="A508" s="59" t="str">
        <f t="shared" si="173"/>
        <v>NATL-UNMAP-HOD-01</v>
      </c>
      <c r="B508" s="70" t="s">
        <v>1806</v>
      </c>
      <c r="C508" s="70" t="s">
        <v>3437</v>
      </c>
      <c r="D508" s="70" t="s">
        <v>1806</v>
      </c>
      <c r="E508" s="70" t="s">
        <v>1201</v>
      </c>
      <c r="F508" s="70" t="s">
        <v>1201</v>
      </c>
      <c r="G508" s="59" t="s">
        <v>5630</v>
      </c>
      <c r="H508" s="70" t="s">
        <v>4725</v>
      </c>
      <c r="I508" s="59" t="s">
        <v>4901</v>
      </c>
      <c r="J508" s="70" t="s">
        <v>1367</v>
      </c>
      <c r="K508" s="59" t="s">
        <v>1163</v>
      </c>
      <c r="L508" s="82" t="str">
        <f>O508</f>
        <v>0913001</v>
      </c>
      <c r="M508" s="82" t="s">
        <v>4686</v>
      </c>
      <c r="N508" s="70" t="s">
        <v>2687</v>
      </c>
      <c r="O508" s="82" t="s">
        <v>4894</v>
      </c>
      <c r="P508" s="59" t="str">
        <f t="shared" si="175"/>
        <v>0913001</v>
      </c>
      <c r="Q508" s="163" t="s">
        <v>4895</v>
      </c>
      <c r="R508" s="59" t="s">
        <v>4894</v>
      </c>
      <c r="S508" s="4" t="s">
        <v>3441</v>
      </c>
      <c r="T508" s="59" t="str">
        <f t="shared" si="170"/>
        <v>Unmapped SF-PHR</v>
      </c>
      <c r="U508" s="70" t="s">
        <v>3441</v>
      </c>
      <c r="V508" s="70" t="s">
        <v>4385</v>
      </c>
      <c r="W508" s="70" t="str">
        <f t="shared" si="171"/>
        <v>NATL - HOD - Unmapped SF-PHR</v>
      </c>
      <c r="X508" s="70" t="s">
        <v>1367</v>
      </c>
      <c r="Y508" s="70" t="s">
        <v>774</v>
      </c>
      <c r="Z508" s="70" t="s">
        <v>774</v>
      </c>
      <c r="AA508" s="171" t="s">
        <v>774</v>
      </c>
      <c r="AB508" s="70" t="s">
        <v>774</v>
      </c>
      <c r="AC508" s="70" t="s">
        <v>2075</v>
      </c>
      <c r="AD508" s="70" t="s">
        <v>1151</v>
      </c>
      <c r="AE508" s="82" t="s">
        <v>2486</v>
      </c>
      <c r="AF508" s="70" t="s">
        <v>1216</v>
      </c>
      <c r="AG508" s="70" t="s">
        <v>3437</v>
      </c>
      <c r="AH508" s="70" t="s">
        <v>5957</v>
      </c>
      <c r="AI508" s="70" t="s">
        <v>5954</v>
      </c>
      <c r="AJ508" s="70" t="s">
        <v>1367</v>
      </c>
      <c r="AK508" s="70">
        <v>5</v>
      </c>
      <c r="AL508" s="103" t="s">
        <v>5610</v>
      </c>
      <c r="AM508" t="s">
        <v>4894</v>
      </c>
      <c r="AN508" t="b">
        <f t="shared" si="172"/>
        <v>1</v>
      </c>
    </row>
    <row r="509" spans="1:40" s="118" customFormat="1" ht="14.4" customHeight="1" x14ac:dyDescent="0.3">
      <c r="A509" s="59" t="str">
        <f t="shared" si="173"/>
        <v>NATL-SF-INST-HOD-01</v>
      </c>
      <c r="B509" s="70" t="s">
        <v>1806</v>
      </c>
      <c r="C509" s="70" t="s">
        <v>3437</v>
      </c>
      <c r="D509" s="70" t="s">
        <v>1806</v>
      </c>
      <c r="E509" s="70" t="s">
        <v>1201</v>
      </c>
      <c r="F509" s="70" t="s">
        <v>1201</v>
      </c>
      <c r="G509" s="59" t="s">
        <v>5630</v>
      </c>
      <c r="H509" s="70" t="s">
        <v>4725</v>
      </c>
      <c r="I509" s="59" t="s">
        <v>4901</v>
      </c>
      <c r="J509" s="70" t="s">
        <v>1367</v>
      </c>
      <c r="K509" s="59" t="s">
        <v>1163</v>
      </c>
      <c r="L509" s="82" t="str">
        <f>O509</f>
        <v>0912001</v>
      </c>
      <c r="M509" s="82" t="s">
        <v>4686</v>
      </c>
      <c r="N509" s="70" t="s">
        <v>2687</v>
      </c>
      <c r="O509" s="82" t="s">
        <v>4892</v>
      </c>
      <c r="P509" s="59" t="str">
        <f t="shared" si="175"/>
        <v>0912001</v>
      </c>
      <c r="Q509" s="163" t="s">
        <v>4893</v>
      </c>
      <c r="R509" s="59" t="s">
        <v>4892</v>
      </c>
      <c r="S509" s="59" t="s">
        <v>4387</v>
      </c>
      <c r="T509" s="59" t="str">
        <f t="shared" si="170"/>
        <v>National SF-Institute</v>
      </c>
      <c r="U509" s="70" t="s">
        <v>4387</v>
      </c>
      <c r="V509" s="70" t="s">
        <v>4386</v>
      </c>
      <c r="W509" s="70" t="str">
        <f t="shared" si="171"/>
        <v>NATL - HOD - National SF-Institute</v>
      </c>
      <c r="X509" s="70" t="s">
        <v>1367</v>
      </c>
      <c r="Y509" s="70" t="s">
        <v>774</v>
      </c>
      <c r="Z509" s="70" t="s">
        <v>774</v>
      </c>
      <c r="AA509" s="171" t="s">
        <v>774</v>
      </c>
      <c r="AB509" s="70" t="s">
        <v>774</v>
      </c>
      <c r="AC509" s="70" t="s">
        <v>2075</v>
      </c>
      <c r="AD509" s="70" t="s">
        <v>1151</v>
      </c>
      <c r="AE509" s="82" t="s">
        <v>2486</v>
      </c>
      <c r="AF509" s="70" t="s">
        <v>1216</v>
      </c>
      <c r="AG509" s="70" t="s">
        <v>3437</v>
      </c>
      <c r="AH509" s="70" t="s">
        <v>5957</v>
      </c>
      <c r="AI509" s="70" t="s">
        <v>5954</v>
      </c>
      <c r="AJ509" s="70" t="s">
        <v>1367</v>
      </c>
      <c r="AK509" s="70">
        <v>5</v>
      </c>
      <c r="AL509" s="103" t="s">
        <v>5610</v>
      </c>
      <c r="AM509" t="s">
        <v>4892</v>
      </c>
      <c r="AN509" t="b">
        <f t="shared" si="172"/>
        <v>1</v>
      </c>
    </row>
    <row r="510" spans="1:40" s="118" customFormat="1" ht="14.4" customHeight="1" x14ac:dyDescent="0.3">
      <c r="A510" s="59" t="str">
        <f t="shared" si="173"/>
        <v>NATL-MKT-INST-HOD-01</v>
      </c>
      <c r="B510" s="70" t="s">
        <v>1806</v>
      </c>
      <c r="C510" s="70" t="s">
        <v>3437</v>
      </c>
      <c r="D510" s="70" t="s">
        <v>1806</v>
      </c>
      <c r="E510" s="70" t="s">
        <v>1201</v>
      </c>
      <c r="F510" s="70" t="s">
        <v>1201</v>
      </c>
      <c r="G510" s="59" t="s">
        <v>5630</v>
      </c>
      <c r="H510" s="70" t="s">
        <v>4725</v>
      </c>
      <c r="I510" s="59" t="s">
        <v>4901</v>
      </c>
      <c r="J510" s="70" t="s">
        <v>1367</v>
      </c>
      <c r="K510" s="59" t="s">
        <v>1163</v>
      </c>
      <c r="L510" s="82" t="str">
        <f>O510</f>
        <v>0911001</v>
      </c>
      <c r="M510" s="82" t="s">
        <v>4686</v>
      </c>
      <c r="N510" s="70" t="s">
        <v>2687</v>
      </c>
      <c r="O510" s="82" t="s">
        <v>4890</v>
      </c>
      <c r="P510" s="59" t="str">
        <f t="shared" si="175"/>
        <v>0911001</v>
      </c>
      <c r="Q510" s="163" t="s">
        <v>4891</v>
      </c>
      <c r="R510" s="59" t="s">
        <v>4890</v>
      </c>
      <c r="S510" s="59" t="s">
        <v>3438</v>
      </c>
      <c r="T510" s="59" t="str">
        <f t="shared" si="170"/>
        <v>National MKT-Institute</v>
      </c>
      <c r="U510" s="70" t="s">
        <v>3438</v>
      </c>
      <c r="V510" s="70" t="s">
        <v>3439</v>
      </c>
      <c r="W510" s="70" t="str">
        <f t="shared" si="171"/>
        <v>NATL - HOD - National MKT-Institute</v>
      </c>
      <c r="X510" s="70" t="s">
        <v>1367</v>
      </c>
      <c r="Y510" s="70" t="s">
        <v>774</v>
      </c>
      <c r="Z510" s="70" t="s">
        <v>774</v>
      </c>
      <c r="AA510" s="171" t="s">
        <v>774</v>
      </c>
      <c r="AB510" s="70" t="s">
        <v>774</v>
      </c>
      <c r="AC510" s="70" t="s">
        <v>2075</v>
      </c>
      <c r="AD510" s="70" t="s">
        <v>1151</v>
      </c>
      <c r="AE510" s="82" t="s">
        <v>2486</v>
      </c>
      <c r="AF510" s="70" t="s">
        <v>1216</v>
      </c>
      <c r="AG510" s="70" t="s">
        <v>3437</v>
      </c>
      <c r="AH510" s="70" t="s">
        <v>5957</v>
      </c>
      <c r="AI510" s="70" t="s">
        <v>5954</v>
      </c>
      <c r="AJ510" s="70" t="s">
        <v>1367</v>
      </c>
      <c r="AK510" s="70">
        <v>5</v>
      </c>
      <c r="AL510" s="103" t="s">
        <v>5610</v>
      </c>
      <c r="AM510" t="s">
        <v>4890</v>
      </c>
      <c r="AN510" t="b">
        <f t="shared" si="172"/>
        <v>1</v>
      </c>
    </row>
    <row r="511" spans="1:40" ht="14.4" hidden="1" customHeight="1" x14ac:dyDescent="0.3">
      <c r="A511" s="59" t="str">
        <f t="shared" si="173"/>
        <v>ATK01-KFW-SEWP-SB-03</v>
      </c>
      <c r="B511" s="85" t="s">
        <v>2069</v>
      </c>
      <c r="C511" s="85" t="s">
        <v>8565</v>
      </c>
      <c r="D511" s="70" t="s">
        <v>1806</v>
      </c>
      <c r="E511" s="70" t="s">
        <v>1201</v>
      </c>
      <c r="F511" s="70" t="s">
        <v>1201</v>
      </c>
      <c r="G511" s="59" t="s">
        <v>5630</v>
      </c>
      <c r="H511" s="70" t="s">
        <v>4725</v>
      </c>
      <c r="I511" s="59" t="s">
        <v>4901</v>
      </c>
      <c r="J511" s="70" t="s">
        <v>1367</v>
      </c>
      <c r="K511" s="59" t="s">
        <v>1163</v>
      </c>
      <c r="L511" s="82" t="str">
        <f>O511&amp;"A"</f>
        <v>9999001A</v>
      </c>
      <c r="M511" s="82" t="s">
        <v>4686</v>
      </c>
      <c r="N511" s="70" t="s">
        <v>2687</v>
      </c>
      <c r="O511" s="84">
        <v>9999001</v>
      </c>
      <c r="P511" s="59">
        <f t="shared" si="175"/>
        <v>9999001</v>
      </c>
      <c r="Q511" s="163" t="s">
        <v>4891</v>
      </c>
      <c r="R511" s="59" t="s">
        <v>4890</v>
      </c>
      <c r="S511" t="s">
        <v>8305</v>
      </c>
      <c r="T511" s="59" t="str">
        <f t="shared" si="170"/>
        <v>Z64008351</v>
      </c>
      <c r="U511" s="85" t="s">
        <v>8568</v>
      </c>
      <c r="V511" s="85" t="s">
        <v>8435</v>
      </c>
      <c r="W511" s="70" t="str">
        <f t="shared" si="171"/>
        <v>NATL - SB - Z64008351</v>
      </c>
      <c r="X511" s="85" t="s">
        <v>4900</v>
      </c>
      <c r="Y511" s="70" t="s">
        <v>774</v>
      </c>
      <c r="Z511" s="70" t="s">
        <v>774</v>
      </c>
      <c r="AA511" s="171" t="s">
        <v>774</v>
      </c>
      <c r="AB511" s="70" t="s">
        <v>774</v>
      </c>
      <c r="AC511" s="85" t="s">
        <v>1808</v>
      </c>
      <c r="AD511" s="85" t="s">
        <v>4922</v>
      </c>
      <c r="AE511" s="82" t="s">
        <v>1162</v>
      </c>
      <c r="AF511" s="85" t="s">
        <v>1805</v>
      </c>
      <c r="AG511" s="85" t="s">
        <v>8566</v>
      </c>
      <c r="AH511" s="85" t="s">
        <v>8567</v>
      </c>
      <c r="AI511" s="85" t="s">
        <v>2805</v>
      </c>
      <c r="AJ511" s="70" t="s">
        <v>1367</v>
      </c>
      <c r="AK511" s="85"/>
    </row>
    <row r="512" spans="1:40" ht="14.4" hidden="1" customHeight="1" x14ac:dyDescent="0.3">
      <c r="A512" s="59" t="str">
        <f t="shared" si="173"/>
        <v>ATK01-KFW-SEWP-SB-07</v>
      </c>
      <c r="B512" s="85" t="s">
        <v>2069</v>
      </c>
      <c r="C512" s="85" t="s">
        <v>8565</v>
      </c>
      <c r="D512" s="70" t="s">
        <v>1806</v>
      </c>
      <c r="E512" s="70" t="s">
        <v>1201</v>
      </c>
      <c r="F512" s="70" t="s">
        <v>1201</v>
      </c>
      <c r="G512" s="59" t="s">
        <v>5630</v>
      </c>
      <c r="H512" s="70" t="s">
        <v>4725</v>
      </c>
      <c r="I512" s="59" t="s">
        <v>4901</v>
      </c>
      <c r="J512" s="70" t="s">
        <v>1367</v>
      </c>
      <c r="K512" s="59" t="s">
        <v>1163</v>
      </c>
      <c r="L512" s="82" t="str">
        <f t="shared" ref="L512:L575" si="176">O512&amp;"A"</f>
        <v>9999002A</v>
      </c>
      <c r="M512" s="82" t="s">
        <v>4686</v>
      </c>
      <c r="N512" s="70" t="s">
        <v>2687</v>
      </c>
      <c r="O512" s="84">
        <v>9999002</v>
      </c>
      <c r="P512" s="59">
        <f t="shared" si="175"/>
        <v>9999002</v>
      </c>
      <c r="Q512" s="163" t="s">
        <v>4891</v>
      </c>
      <c r="R512" s="59" t="s">
        <v>4890</v>
      </c>
      <c r="S512" t="s">
        <v>8306</v>
      </c>
      <c r="T512" s="59" t="str">
        <f t="shared" si="170"/>
        <v>Z64008355</v>
      </c>
      <c r="U512" s="85" t="s">
        <v>8569</v>
      </c>
      <c r="V512" s="85" t="s">
        <v>8436</v>
      </c>
      <c r="W512" s="70" t="str">
        <f t="shared" si="171"/>
        <v>NATL - SB - Z64008355</v>
      </c>
      <c r="X512" s="85" t="s">
        <v>4900</v>
      </c>
      <c r="Y512" s="70" t="s">
        <v>774</v>
      </c>
      <c r="Z512" s="70" t="s">
        <v>774</v>
      </c>
      <c r="AA512" s="171" t="s">
        <v>774</v>
      </c>
      <c r="AB512" s="70" t="s">
        <v>774</v>
      </c>
      <c r="AC512" s="85" t="s">
        <v>1808</v>
      </c>
      <c r="AD512" s="85" t="s">
        <v>4922</v>
      </c>
      <c r="AE512" s="82" t="s">
        <v>1162</v>
      </c>
      <c r="AF512" s="85" t="s">
        <v>1805</v>
      </c>
      <c r="AG512" s="85" t="s">
        <v>8566</v>
      </c>
      <c r="AH512" s="85" t="s">
        <v>8567</v>
      </c>
      <c r="AI512" s="85" t="s">
        <v>2805</v>
      </c>
      <c r="AJ512" s="70" t="s">
        <v>1367</v>
      </c>
      <c r="AK512" s="85"/>
    </row>
    <row r="513" spans="1:42" ht="14.4" hidden="1" customHeight="1" x14ac:dyDescent="0.3">
      <c r="A513" s="59" t="str">
        <f t="shared" si="173"/>
        <v>ATK01-KFW-SEWP-SB-08</v>
      </c>
      <c r="B513" s="85" t="s">
        <v>2069</v>
      </c>
      <c r="C513" s="85" t="s">
        <v>8565</v>
      </c>
      <c r="D513" s="70" t="s">
        <v>1806</v>
      </c>
      <c r="E513" s="70" t="s">
        <v>1201</v>
      </c>
      <c r="F513" s="70" t="s">
        <v>1201</v>
      </c>
      <c r="G513" s="59" t="s">
        <v>5630</v>
      </c>
      <c r="H513" s="70" t="s">
        <v>4725</v>
      </c>
      <c r="I513" s="59" t="s">
        <v>4901</v>
      </c>
      <c r="J513" s="70" t="s">
        <v>1367</v>
      </c>
      <c r="K513" s="59" t="s">
        <v>1163</v>
      </c>
      <c r="L513" s="82" t="str">
        <f t="shared" si="176"/>
        <v>9999003A</v>
      </c>
      <c r="M513" s="82" t="s">
        <v>4686</v>
      </c>
      <c r="N513" s="70" t="s">
        <v>2687</v>
      </c>
      <c r="O513" s="84">
        <v>9999003</v>
      </c>
      <c r="P513" s="59">
        <f t="shared" si="175"/>
        <v>9999003</v>
      </c>
      <c r="Q513" s="163" t="s">
        <v>4891</v>
      </c>
      <c r="R513" s="59" t="s">
        <v>4890</v>
      </c>
      <c r="S513" t="s">
        <v>8307</v>
      </c>
      <c r="T513" s="59" t="str">
        <f t="shared" si="170"/>
        <v>Z64008356</v>
      </c>
      <c r="U513" s="85" t="s">
        <v>8570</v>
      </c>
      <c r="V513" s="85" t="s">
        <v>8437</v>
      </c>
      <c r="W513" s="70" t="str">
        <f t="shared" si="171"/>
        <v>NATL - SB - Z64008356</v>
      </c>
      <c r="X513" s="85" t="s">
        <v>4900</v>
      </c>
      <c r="Y513" s="70" t="s">
        <v>774</v>
      </c>
      <c r="Z513" s="70" t="s">
        <v>774</v>
      </c>
      <c r="AA513" s="171" t="s">
        <v>774</v>
      </c>
      <c r="AB513" s="70" t="s">
        <v>774</v>
      </c>
      <c r="AC513" s="85" t="s">
        <v>1808</v>
      </c>
      <c r="AD513" s="85" t="s">
        <v>4922</v>
      </c>
      <c r="AE513" s="82" t="s">
        <v>1162</v>
      </c>
      <c r="AF513" s="85" t="s">
        <v>1805</v>
      </c>
      <c r="AG513" s="85" t="s">
        <v>8566</v>
      </c>
      <c r="AH513" s="85" t="s">
        <v>8567</v>
      </c>
      <c r="AI513" s="85" t="s">
        <v>2805</v>
      </c>
      <c r="AJ513" s="70" t="s">
        <v>1367</v>
      </c>
      <c r="AK513" s="85"/>
    </row>
    <row r="514" spans="1:42" ht="14.4" hidden="1" customHeight="1" x14ac:dyDescent="0.3">
      <c r="A514" s="59" t="str">
        <f t="shared" si="173"/>
        <v>ATK01-KFW-SEWP-SB-04</v>
      </c>
      <c r="B514" s="85" t="s">
        <v>2069</v>
      </c>
      <c r="C514" s="85" t="s">
        <v>8565</v>
      </c>
      <c r="D514" s="70" t="s">
        <v>1806</v>
      </c>
      <c r="E514" s="70" t="s">
        <v>1201</v>
      </c>
      <c r="F514" s="70" t="s">
        <v>1201</v>
      </c>
      <c r="G514" s="59" t="s">
        <v>5630</v>
      </c>
      <c r="H514" s="70" t="s">
        <v>4725</v>
      </c>
      <c r="I514" s="59" t="s">
        <v>4901</v>
      </c>
      <c r="J514" s="70" t="s">
        <v>1367</v>
      </c>
      <c r="K514" s="59" t="s">
        <v>1163</v>
      </c>
      <c r="L514" s="82" t="str">
        <f t="shared" si="176"/>
        <v>9999004A</v>
      </c>
      <c r="M514" s="82" t="s">
        <v>4686</v>
      </c>
      <c r="N514" s="70" t="s">
        <v>2687</v>
      </c>
      <c r="O514" s="84">
        <v>9999004</v>
      </c>
      <c r="P514" s="59">
        <f t="shared" si="175"/>
        <v>9999004</v>
      </c>
      <c r="Q514" s="163" t="s">
        <v>4891</v>
      </c>
      <c r="R514" s="59" t="s">
        <v>4890</v>
      </c>
      <c r="S514" t="s">
        <v>8308</v>
      </c>
      <c r="T514" s="59" t="str">
        <f t="shared" si="170"/>
        <v>Z64008352</v>
      </c>
      <c r="U514" s="85" t="s">
        <v>8571</v>
      </c>
      <c r="V514" s="85" t="s">
        <v>8438</v>
      </c>
      <c r="W514" s="70" t="str">
        <f t="shared" si="171"/>
        <v>NATL - SB - Z64008352</v>
      </c>
      <c r="X514" s="85" t="s">
        <v>4900</v>
      </c>
      <c r="Y514" s="70" t="s">
        <v>774</v>
      </c>
      <c r="Z514" s="70" t="s">
        <v>774</v>
      </c>
      <c r="AA514" s="171" t="s">
        <v>774</v>
      </c>
      <c r="AB514" s="70" t="s">
        <v>774</v>
      </c>
      <c r="AC514" s="85" t="s">
        <v>1808</v>
      </c>
      <c r="AD514" s="85" t="s">
        <v>4922</v>
      </c>
      <c r="AE514" s="82" t="s">
        <v>1162</v>
      </c>
      <c r="AF514" s="85" t="s">
        <v>1805</v>
      </c>
      <c r="AG514" s="85" t="s">
        <v>8566</v>
      </c>
      <c r="AH514" s="85" t="s">
        <v>8567</v>
      </c>
      <c r="AI514" s="85" t="s">
        <v>2805</v>
      </c>
      <c r="AJ514" s="70" t="s">
        <v>1367</v>
      </c>
      <c r="AK514" s="85"/>
    </row>
    <row r="515" spans="1:42" s="85" customFormat="1" ht="14.4" hidden="1" customHeight="1" x14ac:dyDescent="0.3">
      <c r="A515" s="59" t="str">
        <f t="shared" si="173"/>
        <v>ATK01-KFW-SEWP-SB-06</v>
      </c>
      <c r="B515" s="85" t="s">
        <v>2069</v>
      </c>
      <c r="C515" s="85" t="s">
        <v>8565</v>
      </c>
      <c r="D515" s="70" t="s">
        <v>1806</v>
      </c>
      <c r="E515" s="70" t="s">
        <v>1201</v>
      </c>
      <c r="F515" s="70" t="s">
        <v>1201</v>
      </c>
      <c r="G515" s="59" t="s">
        <v>5630</v>
      </c>
      <c r="H515" s="70" t="s">
        <v>4725</v>
      </c>
      <c r="I515" s="59" t="s">
        <v>4901</v>
      </c>
      <c r="J515" s="70" t="s">
        <v>1367</v>
      </c>
      <c r="K515" s="59" t="s">
        <v>1163</v>
      </c>
      <c r="L515" s="82" t="str">
        <f t="shared" si="176"/>
        <v>9999005A</v>
      </c>
      <c r="M515" s="82" t="s">
        <v>4686</v>
      </c>
      <c r="N515" s="70" t="s">
        <v>2687</v>
      </c>
      <c r="O515" s="84">
        <v>9999005</v>
      </c>
      <c r="P515" s="59">
        <f t="shared" si="175"/>
        <v>9999005</v>
      </c>
      <c r="Q515" s="163" t="s">
        <v>4891</v>
      </c>
      <c r="R515" s="59" t="s">
        <v>4890</v>
      </c>
      <c r="S515" t="s">
        <v>8309</v>
      </c>
      <c r="T515" s="59" t="str">
        <f t="shared" si="170"/>
        <v>Z64008354</v>
      </c>
      <c r="U515" s="85" t="s">
        <v>8572</v>
      </c>
      <c r="V515" s="85" t="s">
        <v>8439</v>
      </c>
      <c r="W515" s="70" t="str">
        <f t="shared" si="171"/>
        <v>NATL - SB - Z64008354</v>
      </c>
      <c r="X515" s="85" t="s">
        <v>4900</v>
      </c>
      <c r="Y515" s="70" t="s">
        <v>774</v>
      </c>
      <c r="Z515" s="70" t="s">
        <v>774</v>
      </c>
      <c r="AA515" s="171" t="s">
        <v>774</v>
      </c>
      <c r="AB515" s="70" t="s">
        <v>774</v>
      </c>
      <c r="AC515" s="85" t="s">
        <v>1808</v>
      </c>
      <c r="AD515" s="85" t="s">
        <v>4922</v>
      </c>
      <c r="AE515" s="82" t="s">
        <v>1162</v>
      </c>
      <c r="AF515" s="85" t="s">
        <v>1805</v>
      </c>
      <c r="AG515" s="85" t="s">
        <v>8566</v>
      </c>
      <c r="AH515" s="85" t="s">
        <v>8567</v>
      </c>
      <c r="AI515" s="85" t="s">
        <v>2805</v>
      </c>
      <c r="AJ515" s="70" t="s">
        <v>1367</v>
      </c>
      <c r="AM515"/>
      <c r="AN515"/>
      <c r="AO515"/>
      <c r="AP515"/>
    </row>
    <row r="516" spans="1:42" s="85" customFormat="1" ht="14.4" hidden="1" customHeight="1" x14ac:dyDescent="0.3">
      <c r="A516" s="59" t="str">
        <f t="shared" si="173"/>
        <v>ATK01-KFW-SEWP-SB-09</v>
      </c>
      <c r="B516" s="85" t="s">
        <v>2069</v>
      </c>
      <c r="C516" s="85" t="s">
        <v>8565</v>
      </c>
      <c r="D516" s="70" t="s">
        <v>1806</v>
      </c>
      <c r="E516" s="70" t="s">
        <v>1201</v>
      </c>
      <c r="F516" s="70" t="s">
        <v>1201</v>
      </c>
      <c r="G516" s="59" t="s">
        <v>5630</v>
      </c>
      <c r="H516" s="70" t="s">
        <v>4725</v>
      </c>
      <c r="I516" s="59" t="s">
        <v>4901</v>
      </c>
      <c r="J516" s="70" t="s">
        <v>1367</v>
      </c>
      <c r="K516" s="59" t="s">
        <v>1163</v>
      </c>
      <c r="L516" s="82" t="str">
        <f t="shared" si="176"/>
        <v>9999006A</v>
      </c>
      <c r="M516" s="82" t="s">
        <v>4686</v>
      </c>
      <c r="N516" s="70" t="s">
        <v>2687</v>
      </c>
      <c r="O516" s="84">
        <v>9999006</v>
      </c>
      <c r="P516" s="59">
        <f t="shared" si="175"/>
        <v>9999006</v>
      </c>
      <c r="Q516" s="163" t="s">
        <v>4891</v>
      </c>
      <c r="R516" s="59" t="s">
        <v>4890</v>
      </c>
      <c r="S516" t="s">
        <v>8310</v>
      </c>
      <c r="T516" s="59" t="str">
        <f t="shared" si="170"/>
        <v>Z64008357</v>
      </c>
      <c r="U516" s="85" t="s">
        <v>8573</v>
      </c>
      <c r="V516" s="85" t="s">
        <v>8440</v>
      </c>
      <c r="W516" s="70" t="str">
        <f t="shared" si="171"/>
        <v>NATL - SB - Z64008357</v>
      </c>
      <c r="X516" s="85" t="s">
        <v>4900</v>
      </c>
      <c r="Y516" s="70" t="s">
        <v>774</v>
      </c>
      <c r="Z516" s="70" t="s">
        <v>774</v>
      </c>
      <c r="AA516" s="171" t="s">
        <v>774</v>
      </c>
      <c r="AB516" s="70" t="s">
        <v>774</v>
      </c>
      <c r="AC516" s="85" t="s">
        <v>1808</v>
      </c>
      <c r="AD516" s="85" t="s">
        <v>4922</v>
      </c>
      <c r="AE516" s="82" t="s">
        <v>1162</v>
      </c>
      <c r="AF516" s="85" t="s">
        <v>1805</v>
      </c>
      <c r="AG516" s="85" t="s">
        <v>8566</v>
      </c>
      <c r="AH516" s="85" t="s">
        <v>8567</v>
      </c>
      <c r="AI516" s="85" t="s">
        <v>2805</v>
      </c>
      <c r="AJ516" s="70" t="s">
        <v>1367</v>
      </c>
      <c r="AM516"/>
      <c r="AN516"/>
      <c r="AO516"/>
      <c r="AP516"/>
    </row>
    <row r="517" spans="1:42" s="85" customFormat="1" ht="14.4" hidden="1" customHeight="1" x14ac:dyDescent="0.3">
      <c r="A517" s="59" t="str">
        <f t="shared" si="173"/>
        <v>ATK01-KFW-SEWP-SB-05</v>
      </c>
      <c r="B517" s="85" t="s">
        <v>2069</v>
      </c>
      <c r="C517" s="85" t="s">
        <v>8565</v>
      </c>
      <c r="D517" s="70" t="s">
        <v>1806</v>
      </c>
      <c r="E517" s="70" t="s">
        <v>1201</v>
      </c>
      <c r="F517" s="70" t="s">
        <v>1201</v>
      </c>
      <c r="G517" s="59" t="s">
        <v>5630</v>
      </c>
      <c r="H517" s="70" t="s">
        <v>4725</v>
      </c>
      <c r="I517" s="59" t="s">
        <v>4901</v>
      </c>
      <c r="J517" s="70" t="s">
        <v>1367</v>
      </c>
      <c r="K517" s="59" t="s">
        <v>1163</v>
      </c>
      <c r="L517" s="82" t="str">
        <f t="shared" si="176"/>
        <v>9999007A</v>
      </c>
      <c r="M517" s="82" t="s">
        <v>4686</v>
      </c>
      <c r="N517" s="70" t="s">
        <v>2687</v>
      </c>
      <c r="O517" s="84">
        <v>9999007</v>
      </c>
      <c r="P517" s="59">
        <f t="shared" si="175"/>
        <v>9999007</v>
      </c>
      <c r="Q517" s="163" t="s">
        <v>4891</v>
      </c>
      <c r="R517" s="59" t="s">
        <v>4890</v>
      </c>
      <c r="S517" t="s">
        <v>8311</v>
      </c>
      <c r="T517" s="59" t="str">
        <f t="shared" si="170"/>
        <v>Z64008353</v>
      </c>
      <c r="U517" s="85" t="s">
        <v>8574</v>
      </c>
      <c r="V517" s="85" t="s">
        <v>8441</v>
      </c>
      <c r="W517" s="70" t="str">
        <f t="shared" si="171"/>
        <v>NATL - SB - Z64008353</v>
      </c>
      <c r="X517" s="85" t="s">
        <v>4900</v>
      </c>
      <c r="Y517" s="70" t="s">
        <v>774</v>
      </c>
      <c r="Z517" s="70" t="s">
        <v>774</v>
      </c>
      <c r="AA517" s="171" t="s">
        <v>774</v>
      </c>
      <c r="AB517" s="70" t="s">
        <v>774</v>
      </c>
      <c r="AC517" s="85" t="s">
        <v>1808</v>
      </c>
      <c r="AD517" s="85" t="s">
        <v>4922</v>
      </c>
      <c r="AE517" s="82" t="s">
        <v>1162</v>
      </c>
      <c r="AF517" s="85" t="s">
        <v>1805</v>
      </c>
      <c r="AG517" s="85" t="s">
        <v>8566</v>
      </c>
      <c r="AH517" s="85" t="s">
        <v>8567</v>
      </c>
      <c r="AI517" s="85" t="s">
        <v>2805</v>
      </c>
      <c r="AJ517" s="70" t="s">
        <v>1367</v>
      </c>
      <c r="AM517"/>
      <c r="AN517"/>
      <c r="AO517"/>
      <c r="AP517"/>
    </row>
    <row r="518" spans="1:42" s="85" customFormat="1" ht="14.4" hidden="1" customHeight="1" x14ac:dyDescent="0.3">
      <c r="A518" s="59" t="str">
        <f t="shared" si="173"/>
        <v>ATK01-KFW-SEWP-SB-01</v>
      </c>
      <c r="B518" s="85" t="s">
        <v>2069</v>
      </c>
      <c r="C518" s="85" t="s">
        <v>8565</v>
      </c>
      <c r="D518" s="70" t="s">
        <v>1806</v>
      </c>
      <c r="E518" s="70" t="s">
        <v>1201</v>
      </c>
      <c r="F518" s="70" t="s">
        <v>1201</v>
      </c>
      <c r="G518" s="59" t="s">
        <v>5630</v>
      </c>
      <c r="H518" s="70" t="s">
        <v>4725</v>
      </c>
      <c r="I518" s="59" t="s">
        <v>4901</v>
      </c>
      <c r="J518" s="70" t="s">
        <v>1367</v>
      </c>
      <c r="K518" s="59" t="s">
        <v>1163</v>
      </c>
      <c r="L518" s="82" t="str">
        <f t="shared" si="176"/>
        <v>9999008A</v>
      </c>
      <c r="M518" s="82" t="s">
        <v>4686</v>
      </c>
      <c r="N518" s="70" t="s">
        <v>2687</v>
      </c>
      <c r="O518" s="84">
        <v>9999008</v>
      </c>
      <c r="P518" s="59">
        <f t="shared" si="175"/>
        <v>9999008</v>
      </c>
      <c r="Q518" s="163" t="s">
        <v>4891</v>
      </c>
      <c r="R518" s="59" t="s">
        <v>4890</v>
      </c>
      <c r="S518" t="s">
        <v>8312</v>
      </c>
      <c r="T518" s="59" t="str">
        <f t="shared" si="170"/>
        <v>Z64008348</v>
      </c>
      <c r="U518" s="85" t="s">
        <v>8575</v>
      </c>
      <c r="V518" s="85" t="s">
        <v>8442</v>
      </c>
      <c r="W518" s="70" t="str">
        <f t="shared" si="171"/>
        <v>NATL - SB - Z64008348</v>
      </c>
      <c r="X518" s="85" t="s">
        <v>4900</v>
      </c>
      <c r="Y518" s="70" t="s">
        <v>774</v>
      </c>
      <c r="Z518" s="70" t="s">
        <v>774</v>
      </c>
      <c r="AA518" s="171" t="s">
        <v>774</v>
      </c>
      <c r="AB518" s="70" t="s">
        <v>774</v>
      </c>
      <c r="AC518" s="85" t="s">
        <v>1808</v>
      </c>
      <c r="AD518" s="85" t="s">
        <v>4922</v>
      </c>
      <c r="AE518" s="82" t="s">
        <v>1162</v>
      </c>
      <c r="AF518" s="85" t="s">
        <v>1805</v>
      </c>
      <c r="AG518" s="85" t="s">
        <v>8566</v>
      </c>
      <c r="AH518" s="85" t="s">
        <v>8567</v>
      </c>
      <c r="AI518" s="85" t="s">
        <v>2805</v>
      </c>
      <c r="AJ518" s="70" t="s">
        <v>1367</v>
      </c>
      <c r="AM518"/>
      <c r="AN518"/>
      <c r="AO518"/>
      <c r="AP518"/>
    </row>
    <row r="519" spans="1:42" s="85" customFormat="1" ht="14.4" hidden="1" customHeight="1" x14ac:dyDescent="0.3">
      <c r="A519" s="59" t="str">
        <f t="shared" si="173"/>
        <v>ATK01-KFW-SEWP-SB-02</v>
      </c>
      <c r="B519" s="85" t="s">
        <v>2069</v>
      </c>
      <c r="C519" s="85" t="s">
        <v>8565</v>
      </c>
      <c r="D519" s="70" t="s">
        <v>1806</v>
      </c>
      <c r="E519" s="70" t="s">
        <v>1201</v>
      </c>
      <c r="F519" s="70" t="s">
        <v>1201</v>
      </c>
      <c r="G519" s="59" t="s">
        <v>5630</v>
      </c>
      <c r="H519" s="70" t="s">
        <v>4725</v>
      </c>
      <c r="I519" s="59" t="s">
        <v>4901</v>
      </c>
      <c r="J519" s="70" t="s">
        <v>1367</v>
      </c>
      <c r="K519" s="59" t="s">
        <v>1163</v>
      </c>
      <c r="L519" s="82" t="str">
        <f t="shared" si="176"/>
        <v>9999009A</v>
      </c>
      <c r="M519" s="82" t="s">
        <v>4686</v>
      </c>
      <c r="N519" s="70" t="s">
        <v>2687</v>
      </c>
      <c r="O519" s="84">
        <v>9999009</v>
      </c>
      <c r="P519" s="59">
        <f t="shared" si="175"/>
        <v>9999009</v>
      </c>
      <c r="Q519" s="163" t="s">
        <v>4891</v>
      </c>
      <c r="R519" s="59" t="s">
        <v>4890</v>
      </c>
      <c r="S519" t="s">
        <v>8313</v>
      </c>
      <c r="T519" s="59" t="str">
        <f t="shared" si="170"/>
        <v>Z64008350</v>
      </c>
      <c r="U519" s="85" t="s">
        <v>8576</v>
      </c>
      <c r="V519" s="85" t="s">
        <v>8443</v>
      </c>
      <c r="W519" s="70" t="str">
        <f t="shared" si="171"/>
        <v>NATL - SB - Z64008350</v>
      </c>
      <c r="X519" s="85" t="s">
        <v>4900</v>
      </c>
      <c r="Y519" s="70" t="s">
        <v>774</v>
      </c>
      <c r="Z519" s="70" t="s">
        <v>774</v>
      </c>
      <c r="AA519" s="171" t="s">
        <v>774</v>
      </c>
      <c r="AB519" s="70" t="s">
        <v>774</v>
      </c>
      <c r="AC519" s="85" t="s">
        <v>1808</v>
      </c>
      <c r="AD519" s="85" t="s">
        <v>4922</v>
      </c>
      <c r="AE519" s="82" t="s">
        <v>1162</v>
      </c>
      <c r="AF519" s="85" t="s">
        <v>1805</v>
      </c>
      <c r="AG519" s="85" t="s">
        <v>8566</v>
      </c>
      <c r="AH519" s="85" t="s">
        <v>8567</v>
      </c>
      <c r="AI519" s="85" t="s">
        <v>2805</v>
      </c>
      <c r="AJ519" s="70" t="s">
        <v>1367</v>
      </c>
      <c r="AM519"/>
      <c r="AN519"/>
      <c r="AO519"/>
      <c r="AP519"/>
    </row>
    <row r="520" spans="1:42" s="85" customFormat="1" ht="14.4" hidden="1" customHeight="1" x14ac:dyDescent="0.3">
      <c r="A520" s="59" t="str">
        <f t="shared" si="173"/>
        <v>BWP01-KFW-SEWP-SB-05</v>
      </c>
      <c r="B520" s="85" t="s">
        <v>2069</v>
      </c>
      <c r="C520" s="85" t="s">
        <v>8565</v>
      </c>
      <c r="D520" s="70" t="s">
        <v>1806</v>
      </c>
      <c r="E520" s="70" t="s">
        <v>1201</v>
      </c>
      <c r="F520" s="70" t="s">
        <v>1201</v>
      </c>
      <c r="G520" s="59" t="s">
        <v>5630</v>
      </c>
      <c r="H520" s="70" t="s">
        <v>4725</v>
      </c>
      <c r="I520" s="59" t="s">
        <v>4901</v>
      </c>
      <c r="J520" s="70" t="s">
        <v>1367</v>
      </c>
      <c r="K520" s="59" t="s">
        <v>1163</v>
      </c>
      <c r="L520" s="82" t="str">
        <f t="shared" si="176"/>
        <v>9999010A</v>
      </c>
      <c r="M520" s="82" t="s">
        <v>4686</v>
      </c>
      <c r="N520" s="70" t="s">
        <v>2687</v>
      </c>
      <c r="O520" s="84">
        <v>9999010</v>
      </c>
      <c r="P520" s="59">
        <f t="shared" si="175"/>
        <v>9999010</v>
      </c>
      <c r="Q520" s="163" t="s">
        <v>4891</v>
      </c>
      <c r="R520" s="59" t="s">
        <v>4890</v>
      </c>
      <c r="S520" t="s">
        <v>8314</v>
      </c>
      <c r="T520" s="59" t="str">
        <f t="shared" si="170"/>
        <v>Z31004483</v>
      </c>
      <c r="U520" s="85" t="s">
        <v>8577</v>
      </c>
      <c r="V520" s="85" t="s">
        <v>8444</v>
      </c>
      <c r="W520" s="70" t="str">
        <f t="shared" si="171"/>
        <v>NATL - SB - Z31004483</v>
      </c>
      <c r="X520" s="85" t="s">
        <v>4900</v>
      </c>
      <c r="Y520" s="70" t="s">
        <v>774</v>
      </c>
      <c r="Z520" s="70" t="s">
        <v>774</v>
      </c>
      <c r="AA520" s="171" t="s">
        <v>774</v>
      </c>
      <c r="AB520" s="70" t="s">
        <v>774</v>
      </c>
      <c r="AC520" s="85" t="s">
        <v>1808</v>
      </c>
      <c r="AD520" s="85" t="s">
        <v>4922</v>
      </c>
      <c r="AE520" s="82" t="s">
        <v>1162</v>
      </c>
      <c r="AF520" s="85" t="s">
        <v>1805</v>
      </c>
      <c r="AG520" s="85" t="s">
        <v>8566</v>
      </c>
      <c r="AH520" s="85" t="s">
        <v>8567</v>
      </c>
      <c r="AI520" s="85" t="s">
        <v>2805</v>
      </c>
      <c r="AJ520" s="70" t="s">
        <v>1367</v>
      </c>
      <c r="AM520"/>
      <c r="AN520"/>
      <c r="AO520"/>
      <c r="AP520"/>
    </row>
    <row r="521" spans="1:42" s="85" customFormat="1" ht="14.4" hidden="1" customHeight="1" x14ac:dyDescent="0.3">
      <c r="A521" s="59" t="str">
        <f t="shared" si="173"/>
        <v>BWP01-KFW-SEWP-SB-04</v>
      </c>
      <c r="B521" s="85" t="s">
        <v>2069</v>
      </c>
      <c r="C521" s="85" t="s">
        <v>8565</v>
      </c>
      <c r="D521" s="70" t="s">
        <v>1806</v>
      </c>
      <c r="E521" s="70" t="s">
        <v>1201</v>
      </c>
      <c r="F521" s="70" t="s">
        <v>1201</v>
      </c>
      <c r="G521" s="59" t="s">
        <v>5630</v>
      </c>
      <c r="H521" s="70" t="s">
        <v>4725</v>
      </c>
      <c r="I521" s="59" t="s">
        <v>4901</v>
      </c>
      <c r="J521" s="70" t="s">
        <v>1367</v>
      </c>
      <c r="K521" s="59" t="s">
        <v>1163</v>
      </c>
      <c r="L521" s="82" t="str">
        <f t="shared" si="176"/>
        <v>9999011A</v>
      </c>
      <c r="M521" s="82" t="s">
        <v>4686</v>
      </c>
      <c r="N521" s="70" t="s">
        <v>2687</v>
      </c>
      <c r="O521" s="84">
        <v>9999011</v>
      </c>
      <c r="P521" s="59">
        <f t="shared" si="175"/>
        <v>9999011</v>
      </c>
      <c r="Q521" s="163" t="s">
        <v>4891</v>
      </c>
      <c r="R521" s="59" t="s">
        <v>4890</v>
      </c>
      <c r="S521" t="s">
        <v>8315</v>
      </c>
      <c r="T521" s="59" t="str">
        <f t="shared" si="170"/>
        <v>Z31004482</v>
      </c>
      <c r="U521" s="85" t="s">
        <v>8578</v>
      </c>
      <c r="V521" s="85" t="s">
        <v>8445</v>
      </c>
      <c r="W521" s="70" t="str">
        <f t="shared" si="171"/>
        <v>NATL - SB - Z31004482</v>
      </c>
      <c r="X521" s="85" t="s">
        <v>4900</v>
      </c>
      <c r="Y521" s="70" t="s">
        <v>774</v>
      </c>
      <c r="Z521" s="70" t="s">
        <v>774</v>
      </c>
      <c r="AA521" s="171" t="s">
        <v>774</v>
      </c>
      <c r="AB521" s="70" t="s">
        <v>774</v>
      </c>
      <c r="AC521" s="85" t="s">
        <v>1808</v>
      </c>
      <c r="AD521" s="85" t="s">
        <v>4922</v>
      </c>
      <c r="AE521" s="82" t="s">
        <v>1162</v>
      </c>
      <c r="AF521" s="85" t="s">
        <v>1805</v>
      </c>
      <c r="AG521" s="85" t="s">
        <v>8566</v>
      </c>
      <c r="AH521" s="85" t="s">
        <v>8567</v>
      </c>
      <c r="AI521" s="85" t="s">
        <v>2805</v>
      </c>
      <c r="AJ521" s="70" t="s">
        <v>1367</v>
      </c>
      <c r="AM521"/>
      <c r="AN521"/>
      <c r="AO521"/>
      <c r="AP521"/>
    </row>
    <row r="522" spans="1:42" s="85" customFormat="1" ht="14.4" hidden="1" customHeight="1" x14ac:dyDescent="0.3">
      <c r="A522" s="59" t="str">
        <f t="shared" si="173"/>
        <v>BWP01-KFW-SEWP-SB-06</v>
      </c>
      <c r="B522" s="85" t="s">
        <v>2069</v>
      </c>
      <c r="C522" s="85" t="s">
        <v>8565</v>
      </c>
      <c r="D522" s="70" t="s">
        <v>1806</v>
      </c>
      <c r="E522" s="70" t="s">
        <v>1201</v>
      </c>
      <c r="F522" s="70" t="s">
        <v>1201</v>
      </c>
      <c r="G522" s="59" t="s">
        <v>5630</v>
      </c>
      <c r="H522" s="70" t="s">
        <v>4725</v>
      </c>
      <c r="I522" s="59" t="s">
        <v>4901</v>
      </c>
      <c r="J522" s="70" t="s">
        <v>1367</v>
      </c>
      <c r="K522" s="59" t="s">
        <v>1163</v>
      </c>
      <c r="L522" s="82" t="str">
        <f t="shared" si="176"/>
        <v>9999012A</v>
      </c>
      <c r="M522" s="82" t="s">
        <v>4686</v>
      </c>
      <c r="N522" s="70" t="s">
        <v>2687</v>
      </c>
      <c r="O522" s="84">
        <v>9999012</v>
      </c>
      <c r="P522" s="59">
        <f t="shared" si="175"/>
        <v>9999012</v>
      </c>
      <c r="Q522" s="163" t="s">
        <v>4891</v>
      </c>
      <c r="R522" s="59" t="s">
        <v>4890</v>
      </c>
      <c r="S522" t="s">
        <v>8316</v>
      </c>
      <c r="T522" s="59" t="str">
        <f t="shared" si="170"/>
        <v>Z31004484</v>
      </c>
      <c r="U522" s="85" t="s">
        <v>8579</v>
      </c>
      <c r="V522" s="85" t="s">
        <v>8446</v>
      </c>
      <c r="W522" s="70" t="str">
        <f t="shared" si="171"/>
        <v>NATL - SB - Z31004484</v>
      </c>
      <c r="X522" s="85" t="s">
        <v>4900</v>
      </c>
      <c r="Y522" s="70" t="s">
        <v>774</v>
      </c>
      <c r="Z522" s="70" t="s">
        <v>774</v>
      </c>
      <c r="AA522" s="171" t="s">
        <v>774</v>
      </c>
      <c r="AB522" s="70" t="s">
        <v>774</v>
      </c>
      <c r="AC522" s="85" t="s">
        <v>1808</v>
      </c>
      <c r="AD522" s="85" t="s">
        <v>4922</v>
      </c>
      <c r="AE522" s="82" t="s">
        <v>1162</v>
      </c>
      <c r="AF522" s="85" t="s">
        <v>1805</v>
      </c>
      <c r="AG522" s="85" t="s">
        <v>8566</v>
      </c>
      <c r="AH522" s="85" t="s">
        <v>8567</v>
      </c>
      <c r="AI522" s="85" t="s">
        <v>2805</v>
      </c>
      <c r="AJ522" s="70" t="s">
        <v>1367</v>
      </c>
      <c r="AM522"/>
      <c r="AN522"/>
      <c r="AO522"/>
      <c r="AP522"/>
    </row>
    <row r="523" spans="1:42" s="85" customFormat="1" ht="14.4" hidden="1" customHeight="1" x14ac:dyDescent="0.3">
      <c r="A523" s="59" t="str">
        <f t="shared" si="173"/>
        <v>BWP01-KFW-SEWP-SB-01</v>
      </c>
      <c r="B523" s="85" t="s">
        <v>2069</v>
      </c>
      <c r="C523" s="85" t="s">
        <v>8565</v>
      </c>
      <c r="D523" s="70" t="s">
        <v>1806</v>
      </c>
      <c r="E523" s="70" t="s">
        <v>1201</v>
      </c>
      <c r="F523" s="70" t="s">
        <v>1201</v>
      </c>
      <c r="G523" s="59" t="s">
        <v>5630</v>
      </c>
      <c r="H523" s="70" t="s">
        <v>4725</v>
      </c>
      <c r="I523" s="59" t="s">
        <v>4901</v>
      </c>
      <c r="J523" s="70" t="s">
        <v>1367</v>
      </c>
      <c r="K523" s="59" t="s">
        <v>1163</v>
      </c>
      <c r="L523" s="82" t="str">
        <f t="shared" si="176"/>
        <v>9999013A</v>
      </c>
      <c r="M523" s="82" t="s">
        <v>4686</v>
      </c>
      <c r="N523" s="70" t="s">
        <v>2687</v>
      </c>
      <c r="O523" s="84">
        <v>9999013</v>
      </c>
      <c r="P523" s="59">
        <f t="shared" si="175"/>
        <v>9999013</v>
      </c>
      <c r="Q523" s="163" t="s">
        <v>4891</v>
      </c>
      <c r="R523" s="59" t="s">
        <v>4890</v>
      </c>
      <c r="S523" t="s">
        <v>8317</v>
      </c>
      <c r="T523" s="59" t="str">
        <f t="shared" si="170"/>
        <v>Z31004479</v>
      </c>
      <c r="U523" s="85" t="s">
        <v>8580</v>
      </c>
      <c r="V523" s="85" t="s">
        <v>8447</v>
      </c>
      <c r="W523" s="70" t="str">
        <f t="shared" si="171"/>
        <v>NATL - SB - Z31004479</v>
      </c>
      <c r="X523" s="85" t="s">
        <v>4900</v>
      </c>
      <c r="Y523" s="70" t="s">
        <v>774</v>
      </c>
      <c r="Z523" s="70" t="s">
        <v>774</v>
      </c>
      <c r="AA523" s="171" t="s">
        <v>774</v>
      </c>
      <c r="AB523" s="70" t="s">
        <v>774</v>
      </c>
      <c r="AC523" s="85" t="s">
        <v>1808</v>
      </c>
      <c r="AD523" s="85" t="s">
        <v>4922</v>
      </c>
      <c r="AE523" s="82" t="s">
        <v>1162</v>
      </c>
      <c r="AF523" s="85" t="s">
        <v>1805</v>
      </c>
      <c r="AG523" s="85" t="s">
        <v>8566</v>
      </c>
      <c r="AH523" s="85" t="s">
        <v>8567</v>
      </c>
      <c r="AI523" s="85" t="s">
        <v>2805</v>
      </c>
      <c r="AJ523" s="70" t="s">
        <v>1367</v>
      </c>
      <c r="AM523"/>
      <c r="AN523"/>
      <c r="AO523"/>
      <c r="AP523"/>
    </row>
    <row r="524" spans="1:42" s="85" customFormat="1" ht="14.4" hidden="1" customHeight="1" x14ac:dyDescent="0.3">
      <c r="A524" s="59" t="str">
        <f t="shared" si="173"/>
        <v>BWP01-KFW-SEWP-SB-07</v>
      </c>
      <c r="B524" s="85" t="s">
        <v>2069</v>
      </c>
      <c r="C524" s="85" t="s">
        <v>8565</v>
      </c>
      <c r="D524" s="70" t="s">
        <v>1806</v>
      </c>
      <c r="E524" s="70" t="s">
        <v>1201</v>
      </c>
      <c r="F524" s="70" t="s">
        <v>1201</v>
      </c>
      <c r="G524" s="59" t="s">
        <v>5630</v>
      </c>
      <c r="H524" s="70" t="s">
        <v>4725</v>
      </c>
      <c r="I524" s="59" t="s">
        <v>4901</v>
      </c>
      <c r="J524" s="70" t="s">
        <v>1367</v>
      </c>
      <c r="K524" s="59" t="s">
        <v>1163</v>
      </c>
      <c r="L524" s="82" t="str">
        <f t="shared" si="176"/>
        <v>9999014A</v>
      </c>
      <c r="M524" s="82" t="s">
        <v>4686</v>
      </c>
      <c r="N524" s="70" t="s">
        <v>2687</v>
      </c>
      <c r="O524" s="84">
        <v>9999014</v>
      </c>
      <c r="P524" s="59">
        <f t="shared" si="175"/>
        <v>9999014</v>
      </c>
      <c r="Q524" s="163" t="s">
        <v>4891</v>
      </c>
      <c r="R524" s="59" t="s">
        <v>4890</v>
      </c>
      <c r="S524" t="s">
        <v>8318</v>
      </c>
      <c r="T524" s="59" t="str">
        <f t="shared" si="170"/>
        <v>Z31004485</v>
      </c>
      <c r="U524" s="85" t="s">
        <v>8581</v>
      </c>
      <c r="V524" s="85" t="s">
        <v>8448</v>
      </c>
      <c r="W524" s="70" t="str">
        <f t="shared" si="171"/>
        <v>NATL - SB - Z31004485</v>
      </c>
      <c r="X524" s="85" t="s">
        <v>4900</v>
      </c>
      <c r="Y524" s="70" t="s">
        <v>774</v>
      </c>
      <c r="Z524" s="70" t="s">
        <v>774</v>
      </c>
      <c r="AA524" s="171" t="s">
        <v>774</v>
      </c>
      <c r="AB524" s="70" t="s">
        <v>774</v>
      </c>
      <c r="AC524" s="85" t="s">
        <v>1808</v>
      </c>
      <c r="AD524" s="85" t="s">
        <v>4922</v>
      </c>
      <c r="AE524" s="82" t="s">
        <v>1162</v>
      </c>
      <c r="AF524" s="85" t="s">
        <v>1805</v>
      </c>
      <c r="AG524" s="85" t="s">
        <v>8566</v>
      </c>
      <c r="AH524" s="85" t="s">
        <v>8567</v>
      </c>
      <c r="AI524" s="85" t="s">
        <v>2805</v>
      </c>
      <c r="AJ524" s="70" t="s">
        <v>1367</v>
      </c>
      <c r="AM524"/>
      <c r="AN524"/>
      <c r="AO524"/>
      <c r="AP524"/>
    </row>
    <row r="525" spans="1:42" s="85" customFormat="1" ht="14.4" hidden="1" customHeight="1" x14ac:dyDescent="0.3">
      <c r="A525" s="59" t="str">
        <f t="shared" si="173"/>
        <v>BWP01-KFW-SEWP-SB-03</v>
      </c>
      <c r="B525" s="85" t="s">
        <v>2069</v>
      </c>
      <c r="C525" s="85" t="s">
        <v>8565</v>
      </c>
      <c r="D525" s="70" t="s">
        <v>1806</v>
      </c>
      <c r="E525" s="70" t="s">
        <v>1201</v>
      </c>
      <c r="F525" s="70" t="s">
        <v>1201</v>
      </c>
      <c r="G525" s="59" t="s">
        <v>5630</v>
      </c>
      <c r="H525" s="70" t="s">
        <v>4725</v>
      </c>
      <c r="I525" s="59" t="s">
        <v>4901</v>
      </c>
      <c r="J525" s="70" t="s">
        <v>1367</v>
      </c>
      <c r="K525" s="59" t="s">
        <v>1163</v>
      </c>
      <c r="L525" s="82" t="str">
        <f t="shared" si="176"/>
        <v>9999015A</v>
      </c>
      <c r="M525" s="82" t="s">
        <v>4686</v>
      </c>
      <c r="N525" s="70" t="s">
        <v>2687</v>
      </c>
      <c r="O525" s="84">
        <v>9999015</v>
      </c>
      <c r="P525" s="59">
        <f t="shared" si="175"/>
        <v>9999015</v>
      </c>
      <c r="Q525" s="163" t="s">
        <v>4891</v>
      </c>
      <c r="R525" s="59" t="s">
        <v>4890</v>
      </c>
      <c r="S525" t="s">
        <v>8319</v>
      </c>
      <c r="T525" s="59" t="str">
        <f t="shared" si="170"/>
        <v>Z31004481</v>
      </c>
      <c r="U525" s="85" t="s">
        <v>8582</v>
      </c>
      <c r="V525" s="85" t="s">
        <v>8449</v>
      </c>
      <c r="W525" s="70" t="str">
        <f t="shared" si="171"/>
        <v>NATL - SB - Z31004481</v>
      </c>
      <c r="X525" s="85" t="s">
        <v>4900</v>
      </c>
      <c r="Y525" s="70" t="s">
        <v>774</v>
      </c>
      <c r="Z525" s="70" t="s">
        <v>774</v>
      </c>
      <c r="AA525" s="171" t="s">
        <v>774</v>
      </c>
      <c r="AB525" s="70" t="s">
        <v>774</v>
      </c>
      <c r="AC525" s="85" t="s">
        <v>1808</v>
      </c>
      <c r="AD525" s="85" t="s">
        <v>4922</v>
      </c>
      <c r="AE525" s="82" t="s">
        <v>1162</v>
      </c>
      <c r="AF525" s="85" t="s">
        <v>1805</v>
      </c>
      <c r="AG525" s="85" t="s">
        <v>8566</v>
      </c>
      <c r="AH525" s="85" t="s">
        <v>8567</v>
      </c>
      <c r="AI525" s="85" t="s">
        <v>2805</v>
      </c>
      <c r="AJ525" s="70" t="s">
        <v>1367</v>
      </c>
      <c r="AM525"/>
      <c r="AN525"/>
      <c r="AO525"/>
      <c r="AP525"/>
    </row>
    <row r="526" spans="1:42" s="85" customFormat="1" ht="14.4" hidden="1" customHeight="1" x14ac:dyDescent="0.3">
      <c r="A526" s="59" t="str">
        <f t="shared" si="173"/>
        <v>BWP01-KFW-SEWP-SB-02</v>
      </c>
      <c r="B526" s="85" t="s">
        <v>2069</v>
      </c>
      <c r="C526" s="85" t="s">
        <v>8565</v>
      </c>
      <c r="D526" s="70" t="s">
        <v>1806</v>
      </c>
      <c r="E526" s="70" t="s">
        <v>1201</v>
      </c>
      <c r="F526" s="70" t="s">
        <v>1201</v>
      </c>
      <c r="G526" s="59" t="s">
        <v>5630</v>
      </c>
      <c r="H526" s="70" t="s">
        <v>4725</v>
      </c>
      <c r="I526" s="59" t="s">
        <v>4901</v>
      </c>
      <c r="J526" s="70" t="s">
        <v>1367</v>
      </c>
      <c r="K526" s="59" t="s">
        <v>1163</v>
      </c>
      <c r="L526" s="82" t="str">
        <f t="shared" si="176"/>
        <v>9999016A</v>
      </c>
      <c r="M526" s="82" t="s">
        <v>4686</v>
      </c>
      <c r="N526" s="70" t="s">
        <v>2687</v>
      </c>
      <c r="O526" s="84">
        <v>9999016</v>
      </c>
      <c r="P526" s="59">
        <f t="shared" si="175"/>
        <v>9999016</v>
      </c>
      <c r="Q526" s="163" t="s">
        <v>4891</v>
      </c>
      <c r="R526" s="59" t="s">
        <v>4890</v>
      </c>
      <c r="S526" t="s">
        <v>8320</v>
      </c>
      <c r="T526" s="59" t="str">
        <f t="shared" si="170"/>
        <v>Z31004480</v>
      </c>
      <c r="U526" s="85" t="s">
        <v>8583</v>
      </c>
      <c r="V526" s="85" t="s">
        <v>8450</v>
      </c>
      <c r="W526" s="70" t="str">
        <f t="shared" si="171"/>
        <v>NATL - SB - Z31004480</v>
      </c>
      <c r="X526" s="85" t="s">
        <v>4900</v>
      </c>
      <c r="Y526" s="70" t="s">
        <v>774</v>
      </c>
      <c r="Z526" s="70" t="s">
        <v>774</v>
      </c>
      <c r="AA526" s="171" t="s">
        <v>774</v>
      </c>
      <c r="AB526" s="70" t="s">
        <v>774</v>
      </c>
      <c r="AC526" s="85" t="s">
        <v>1808</v>
      </c>
      <c r="AD526" s="85" t="s">
        <v>4922</v>
      </c>
      <c r="AE526" s="82" t="s">
        <v>1162</v>
      </c>
      <c r="AF526" s="85" t="s">
        <v>1805</v>
      </c>
      <c r="AG526" s="85" t="s">
        <v>8566</v>
      </c>
      <c r="AH526" s="85" t="s">
        <v>8567</v>
      </c>
      <c r="AI526" s="85" t="s">
        <v>2805</v>
      </c>
      <c r="AJ526" s="70" t="s">
        <v>1367</v>
      </c>
      <c r="AM526"/>
      <c r="AN526"/>
      <c r="AO526"/>
      <c r="AP526"/>
    </row>
    <row r="527" spans="1:42" s="85" customFormat="1" ht="14.4" hidden="1" customHeight="1" x14ac:dyDescent="0.3">
      <c r="A527" s="59" t="str">
        <f t="shared" si="173"/>
        <v>BWP01-KFW-SEWP-SB-08</v>
      </c>
      <c r="B527" s="85" t="s">
        <v>2069</v>
      </c>
      <c r="C527" s="85" t="s">
        <v>8565</v>
      </c>
      <c r="D527" s="70" t="s">
        <v>1806</v>
      </c>
      <c r="E527" s="70" t="s">
        <v>1201</v>
      </c>
      <c r="F527" s="70" t="s">
        <v>1201</v>
      </c>
      <c r="G527" s="59" t="s">
        <v>5630</v>
      </c>
      <c r="H527" s="70" t="s">
        <v>4725</v>
      </c>
      <c r="I527" s="59" t="s">
        <v>4901</v>
      </c>
      <c r="J527" s="70" t="s">
        <v>1367</v>
      </c>
      <c r="K527" s="59" t="s">
        <v>1163</v>
      </c>
      <c r="L527" s="82" t="str">
        <f t="shared" si="176"/>
        <v>9999017A</v>
      </c>
      <c r="M527" s="82" t="s">
        <v>4686</v>
      </c>
      <c r="N527" s="70" t="s">
        <v>2687</v>
      </c>
      <c r="O527" s="84">
        <v>9999017</v>
      </c>
      <c r="P527" s="59">
        <f t="shared" si="175"/>
        <v>9999017</v>
      </c>
      <c r="Q527" s="163" t="s">
        <v>4891</v>
      </c>
      <c r="R527" s="59" t="s">
        <v>4890</v>
      </c>
      <c r="S527" t="s">
        <v>8321</v>
      </c>
      <c r="T527" s="59" t="str">
        <f t="shared" si="170"/>
        <v>Z31004486</v>
      </c>
      <c r="U527" s="85" t="s">
        <v>8584</v>
      </c>
      <c r="V527" s="85" t="s">
        <v>8451</v>
      </c>
      <c r="W527" s="70" t="str">
        <f t="shared" si="171"/>
        <v>NATL - SB - Z31004486</v>
      </c>
      <c r="X527" s="85" t="s">
        <v>4900</v>
      </c>
      <c r="Y527" s="70" t="s">
        <v>774</v>
      </c>
      <c r="Z527" s="70" t="s">
        <v>774</v>
      </c>
      <c r="AA527" s="171" t="s">
        <v>774</v>
      </c>
      <c r="AB527" s="70" t="s">
        <v>774</v>
      </c>
      <c r="AC527" s="85" t="s">
        <v>1808</v>
      </c>
      <c r="AD527" s="85" t="s">
        <v>4922</v>
      </c>
      <c r="AE527" s="82" t="s">
        <v>1162</v>
      </c>
      <c r="AF527" s="85" t="s">
        <v>1805</v>
      </c>
      <c r="AG527" s="85" t="s">
        <v>8566</v>
      </c>
      <c r="AH527" s="85" t="s">
        <v>8567</v>
      </c>
      <c r="AI527" s="85" t="s">
        <v>2805</v>
      </c>
      <c r="AJ527" s="70" t="s">
        <v>1367</v>
      </c>
      <c r="AM527"/>
      <c r="AN527"/>
      <c r="AO527"/>
      <c r="AP527"/>
    </row>
    <row r="528" spans="1:42" s="85" customFormat="1" ht="14.4" hidden="1" customHeight="1" x14ac:dyDescent="0.3">
      <c r="A528" s="59" t="str">
        <f t="shared" si="173"/>
        <v>FSD01-KFW-SEWP-SB-02</v>
      </c>
      <c r="B528" s="85" t="s">
        <v>2069</v>
      </c>
      <c r="C528" s="85" t="s">
        <v>8565</v>
      </c>
      <c r="D528" s="70" t="s">
        <v>1806</v>
      </c>
      <c r="E528" s="70" t="s">
        <v>1201</v>
      </c>
      <c r="F528" s="70" t="s">
        <v>1201</v>
      </c>
      <c r="G528" s="59" t="s">
        <v>5630</v>
      </c>
      <c r="H528" s="70" t="s">
        <v>4725</v>
      </c>
      <c r="I528" s="59" t="s">
        <v>4901</v>
      </c>
      <c r="J528" s="70" t="s">
        <v>1367</v>
      </c>
      <c r="K528" s="59" t="s">
        <v>1163</v>
      </c>
      <c r="L528" s="82" t="str">
        <f t="shared" si="176"/>
        <v>9999018A</v>
      </c>
      <c r="M528" s="82" t="s">
        <v>4686</v>
      </c>
      <c r="N528" s="70" t="s">
        <v>2687</v>
      </c>
      <c r="O528" s="84">
        <v>9999018</v>
      </c>
      <c r="P528" s="59">
        <f t="shared" si="175"/>
        <v>9999018</v>
      </c>
      <c r="Q528" s="163" t="s">
        <v>4891</v>
      </c>
      <c r="R528" s="59" t="s">
        <v>4890</v>
      </c>
      <c r="S528" t="s">
        <v>8322</v>
      </c>
      <c r="T528" s="59" t="str">
        <f t="shared" si="170"/>
        <v>Z36004759</v>
      </c>
      <c r="U528" s="85" t="s">
        <v>8585</v>
      </c>
      <c r="V528" s="85" t="s">
        <v>8452</v>
      </c>
      <c r="W528" s="70" t="str">
        <f t="shared" si="171"/>
        <v>NATL - SB - Z36004759</v>
      </c>
      <c r="X528" s="85" t="s">
        <v>4900</v>
      </c>
      <c r="Y528" s="70" t="s">
        <v>774</v>
      </c>
      <c r="Z528" s="70" t="s">
        <v>774</v>
      </c>
      <c r="AA528" s="171" t="s">
        <v>774</v>
      </c>
      <c r="AB528" s="70" t="s">
        <v>774</v>
      </c>
      <c r="AC528" s="85" t="s">
        <v>1808</v>
      </c>
      <c r="AD528" s="85" t="s">
        <v>4922</v>
      </c>
      <c r="AE528" s="82" t="s">
        <v>1162</v>
      </c>
      <c r="AF528" s="85" t="s">
        <v>1805</v>
      </c>
      <c r="AG528" s="85" t="s">
        <v>8566</v>
      </c>
      <c r="AH528" s="85" t="s">
        <v>8567</v>
      </c>
      <c r="AI528" s="85" t="s">
        <v>2805</v>
      </c>
      <c r="AJ528" s="70" t="s">
        <v>1367</v>
      </c>
      <c r="AM528"/>
      <c r="AN528"/>
      <c r="AO528"/>
      <c r="AP528"/>
    </row>
    <row r="529" spans="1:42" s="85" customFormat="1" ht="14.4" hidden="1" customHeight="1" x14ac:dyDescent="0.3">
      <c r="A529" s="59" t="str">
        <f t="shared" si="173"/>
        <v>FSD01-KFW-SEWP-SB-05</v>
      </c>
      <c r="B529" s="85" t="s">
        <v>2069</v>
      </c>
      <c r="C529" s="85" t="s">
        <v>8565</v>
      </c>
      <c r="D529" s="70" t="s">
        <v>1806</v>
      </c>
      <c r="E529" s="70" t="s">
        <v>1201</v>
      </c>
      <c r="F529" s="70" t="s">
        <v>1201</v>
      </c>
      <c r="G529" s="59" t="s">
        <v>5630</v>
      </c>
      <c r="H529" s="70" t="s">
        <v>4725</v>
      </c>
      <c r="I529" s="59" t="s">
        <v>4901</v>
      </c>
      <c r="J529" s="70" t="s">
        <v>1367</v>
      </c>
      <c r="K529" s="59" t="s">
        <v>1163</v>
      </c>
      <c r="L529" s="82" t="str">
        <f t="shared" si="176"/>
        <v>9999019A</v>
      </c>
      <c r="M529" s="82" t="s">
        <v>4686</v>
      </c>
      <c r="N529" s="70" t="s">
        <v>2687</v>
      </c>
      <c r="O529" s="84">
        <v>9999019</v>
      </c>
      <c r="P529" s="59">
        <f t="shared" si="175"/>
        <v>9999019</v>
      </c>
      <c r="Q529" s="163" t="s">
        <v>4891</v>
      </c>
      <c r="R529" s="59" t="s">
        <v>4890</v>
      </c>
      <c r="S529" t="s">
        <v>8323</v>
      </c>
      <c r="T529" s="59" t="str">
        <f t="shared" si="170"/>
        <v>Z36004762</v>
      </c>
      <c r="U529" s="85" t="s">
        <v>8586</v>
      </c>
      <c r="V529" s="85" t="s">
        <v>8453</v>
      </c>
      <c r="W529" s="70" t="str">
        <f t="shared" si="171"/>
        <v>NATL - SB - Z36004762</v>
      </c>
      <c r="X529" s="85" t="s">
        <v>4900</v>
      </c>
      <c r="Y529" s="70" t="s">
        <v>774</v>
      </c>
      <c r="Z529" s="70" t="s">
        <v>774</v>
      </c>
      <c r="AA529" s="171" t="s">
        <v>774</v>
      </c>
      <c r="AB529" s="70" t="s">
        <v>774</v>
      </c>
      <c r="AC529" s="85" t="s">
        <v>1808</v>
      </c>
      <c r="AD529" s="85" t="s">
        <v>4922</v>
      </c>
      <c r="AE529" s="82" t="s">
        <v>1162</v>
      </c>
      <c r="AF529" s="85" t="s">
        <v>1805</v>
      </c>
      <c r="AG529" s="85" t="s">
        <v>8566</v>
      </c>
      <c r="AH529" s="85" t="s">
        <v>8567</v>
      </c>
      <c r="AI529" s="85" t="s">
        <v>2805</v>
      </c>
      <c r="AJ529" s="70" t="s">
        <v>1367</v>
      </c>
      <c r="AM529"/>
      <c r="AN529"/>
      <c r="AO529"/>
      <c r="AP529"/>
    </row>
    <row r="530" spans="1:42" s="85" customFormat="1" ht="14.4" hidden="1" customHeight="1" x14ac:dyDescent="0.3">
      <c r="A530" s="59" t="str">
        <f t="shared" si="173"/>
        <v>FSD01-KFW-SEWP-SB-09</v>
      </c>
      <c r="B530" s="85" t="s">
        <v>2069</v>
      </c>
      <c r="C530" s="85" t="s">
        <v>8565</v>
      </c>
      <c r="D530" s="70" t="s">
        <v>1806</v>
      </c>
      <c r="E530" s="70" t="s">
        <v>1201</v>
      </c>
      <c r="F530" s="70" t="s">
        <v>1201</v>
      </c>
      <c r="G530" s="59" t="s">
        <v>5630</v>
      </c>
      <c r="H530" s="70" t="s">
        <v>4725</v>
      </c>
      <c r="I530" s="59" t="s">
        <v>4901</v>
      </c>
      <c r="J530" s="70" t="s">
        <v>1367</v>
      </c>
      <c r="K530" s="59" t="s">
        <v>1163</v>
      </c>
      <c r="L530" s="82" t="str">
        <f t="shared" si="176"/>
        <v>9999020A</v>
      </c>
      <c r="M530" s="82" t="s">
        <v>4686</v>
      </c>
      <c r="N530" s="70" t="s">
        <v>2687</v>
      </c>
      <c r="O530" s="84">
        <v>9999020</v>
      </c>
      <c r="P530" s="59">
        <f t="shared" si="175"/>
        <v>9999020</v>
      </c>
      <c r="Q530" s="163" t="s">
        <v>4891</v>
      </c>
      <c r="R530" s="59" t="s">
        <v>4890</v>
      </c>
      <c r="S530" t="s">
        <v>8324</v>
      </c>
      <c r="T530" s="59" t="str">
        <f t="shared" si="170"/>
        <v>Z36004754</v>
      </c>
      <c r="U530" s="85" t="s">
        <v>8587</v>
      </c>
      <c r="V530" s="85" t="s">
        <v>8454</v>
      </c>
      <c r="W530" s="70" t="str">
        <f t="shared" si="171"/>
        <v>NATL - SB - Z36004754</v>
      </c>
      <c r="X530" s="85" t="s">
        <v>4900</v>
      </c>
      <c r="Y530" s="70" t="s">
        <v>774</v>
      </c>
      <c r="Z530" s="70" t="s">
        <v>774</v>
      </c>
      <c r="AA530" s="171" t="s">
        <v>774</v>
      </c>
      <c r="AB530" s="70" t="s">
        <v>774</v>
      </c>
      <c r="AC530" s="85" t="s">
        <v>1808</v>
      </c>
      <c r="AD530" s="85" t="s">
        <v>4922</v>
      </c>
      <c r="AE530" s="82" t="s">
        <v>1162</v>
      </c>
      <c r="AF530" s="85" t="s">
        <v>1805</v>
      </c>
      <c r="AG530" s="85" t="s">
        <v>8566</v>
      </c>
      <c r="AH530" s="85" t="s">
        <v>8567</v>
      </c>
      <c r="AI530" s="85" t="s">
        <v>2805</v>
      </c>
      <c r="AJ530" s="70" t="s">
        <v>1367</v>
      </c>
      <c r="AM530"/>
      <c r="AN530"/>
      <c r="AO530"/>
      <c r="AP530"/>
    </row>
    <row r="531" spans="1:42" s="85" customFormat="1" ht="14.4" hidden="1" customHeight="1" x14ac:dyDescent="0.3">
      <c r="A531" s="59" t="str">
        <f t="shared" si="173"/>
        <v>FSD01-KFW-SEWP-SB-01</v>
      </c>
      <c r="B531" s="85" t="s">
        <v>2069</v>
      </c>
      <c r="C531" s="85" t="s">
        <v>8565</v>
      </c>
      <c r="D531" s="70" t="s">
        <v>1806</v>
      </c>
      <c r="E531" s="70" t="s">
        <v>1201</v>
      </c>
      <c r="F531" s="70" t="s">
        <v>1201</v>
      </c>
      <c r="G531" s="59" t="s">
        <v>5630</v>
      </c>
      <c r="H531" s="70" t="s">
        <v>4725</v>
      </c>
      <c r="I531" s="59" t="s">
        <v>4901</v>
      </c>
      <c r="J531" s="70" t="s">
        <v>1367</v>
      </c>
      <c r="K531" s="59" t="s">
        <v>1163</v>
      </c>
      <c r="L531" s="82" t="str">
        <f t="shared" si="176"/>
        <v>9999021A</v>
      </c>
      <c r="M531" s="82" t="s">
        <v>4686</v>
      </c>
      <c r="N531" s="70" t="s">
        <v>2687</v>
      </c>
      <c r="O531" s="84">
        <v>9999021</v>
      </c>
      <c r="P531" s="59">
        <f t="shared" si="175"/>
        <v>9999021</v>
      </c>
      <c r="Q531" s="163" t="s">
        <v>4891</v>
      </c>
      <c r="R531" s="59" t="s">
        <v>4890</v>
      </c>
      <c r="S531" t="s">
        <v>8325</v>
      </c>
      <c r="T531" s="59" t="str">
        <f t="shared" si="170"/>
        <v>Z36004758</v>
      </c>
      <c r="U531" s="85" t="s">
        <v>8588</v>
      </c>
      <c r="V531" s="85" t="s">
        <v>8455</v>
      </c>
      <c r="W531" s="70" t="str">
        <f t="shared" si="171"/>
        <v>NATL - SB - Z36004758</v>
      </c>
      <c r="X531" s="85" t="s">
        <v>4900</v>
      </c>
      <c r="Y531" s="70" t="s">
        <v>774</v>
      </c>
      <c r="Z531" s="70" t="s">
        <v>774</v>
      </c>
      <c r="AA531" s="171" t="s">
        <v>774</v>
      </c>
      <c r="AB531" s="70" t="s">
        <v>774</v>
      </c>
      <c r="AC531" s="85" t="s">
        <v>1808</v>
      </c>
      <c r="AD531" s="85" t="s">
        <v>4922</v>
      </c>
      <c r="AE531" s="82" t="s">
        <v>1162</v>
      </c>
      <c r="AF531" s="85" t="s">
        <v>1805</v>
      </c>
      <c r="AG531" s="85" t="s">
        <v>8566</v>
      </c>
      <c r="AH531" s="85" t="s">
        <v>8567</v>
      </c>
      <c r="AI531" s="85" t="s">
        <v>2805</v>
      </c>
      <c r="AJ531" s="70" t="s">
        <v>1367</v>
      </c>
      <c r="AM531"/>
      <c r="AN531"/>
      <c r="AO531"/>
      <c r="AP531"/>
    </row>
    <row r="532" spans="1:42" s="85" customFormat="1" ht="14.4" hidden="1" customHeight="1" x14ac:dyDescent="0.3">
      <c r="A532" s="59" t="str">
        <f t="shared" si="173"/>
        <v>FSD01-KFW-SEWP-SB-03</v>
      </c>
      <c r="B532" s="85" t="s">
        <v>2069</v>
      </c>
      <c r="C532" s="85" t="s">
        <v>8565</v>
      </c>
      <c r="D532" s="70" t="s">
        <v>1806</v>
      </c>
      <c r="E532" s="70" t="s">
        <v>1201</v>
      </c>
      <c r="F532" s="70" t="s">
        <v>1201</v>
      </c>
      <c r="G532" s="59" t="s">
        <v>5630</v>
      </c>
      <c r="H532" s="70" t="s">
        <v>4725</v>
      </c>
      <c r="I532" s="59" t="s">
        <v>4901</v>
      </c>
      <c r="J532" s="70" t="s">
        <v>1367</v>
      </c>
      <c r="K532" s="59" t="s">
        <v>1163</v>
      </c>
      <c r="L532" s="82" t="str">
        <f t="shared" si="176"/>
        <v>9999022A</v>
      </c>
      <c r="M532" s="82" t="s">
        <v>4686</v>
      </c>
      <c r="N532" s="70" t="s">
        <v>2687</v>
      </c>
      <c r="O532" s="84">
        <v>9999022</v>
      </c>
      <c r="P532" s="59">
        <f t="shared" si="175"/>
        <v>9999022</v>
      </c>
      <c r="Q532" s="163" t="s">
        <v>4891</v>
      </c>
      <c r="R532" s="59" t="s">
        <v>4890</v>
      </c>
      <c r="S532" t="s">
        <v>8326</v>
      </c>
      <c r="T532" s="59" t="str">
        <f t="shared" si="170"/>
        <v>Z36004760</v>
      </c>
      <c r="U532" s="85" t="s">
        <v>8589</v>
      </c>
      <c r="V532" s="85" t="s">
        <v>8456</v>
      </c>
      <c r="W532" s="70" t="str">
        <f t="shared" si="171"/>
        <v>NATL - SB - Z36004760</v>
      </c>
      <c r="X532" s="85" t="s">
        <v>4900</v>
      </c>
      <c r="Y532" s="70" t="s">
        <v>774</v>
      </c>
      <c r="Z532" s="70" t="s">
        <v>774</v>
      </c>
      <c r="AA532" s="171" t="s">
        <v>774</v>
      </c>
      <c r="AB532" s="70" t="s">
        <v>774</v>
      </c>
      <c r="AC532" s="85" t="s">
        <v>1808</v>
      </c>
      <c r="AD532" s="85" t="s">
        <v>4922</v>
      </c>
      <c r="AE532" s="82" t="s">
        <v>1162</v>
      </c>
      <c r="AF532" s="85" t="s">
        <v>1805</v>
      </c>
      <c r="AG532" s="85" t="s">
        <v>8566</v>
      </c>
      <c r="AH532" s="85" t="s">
        <v>8567</v>
      </c>
      <c r="AI532" s="85" t="s">
        <v>2805</v>
      </c>
      <c r="AJ532" s="70" t="s">
        <v>1367</v>
      </c>
      <c r="AM532"/>
      <c r="AN532"/>
      <c r="AO532"/>
      <c r="AP532"/>
    </row>
    <row r="533" spans="1:42" s="85" customFormat="1" ht="14.4" hidden="1" customHeight="1" x14ac:dyDescent="0.3">
      <c r="A533" s="59" t="str">
        <f t="shared" si="173"/>
        <v>FSD01-KFW-SEWP-SB-06</v>
      </c>
      <c r="B533" s="85" t="s">
        <v>2069</v>
      </c>
      <c r="C533" s="85" t="s">
        <v>8565</v>
      </c>
      <c r="D533" s="70" t="s">
        <v>1806</v>
      </c>
      <c r="E533" s="70" t="s">
        <v>1201</v>
      </c>
      <c r="F533" s="70" t="s">
        <v>1201</v>
      </c>
      <c r="G533" s="59" t="s">
        <v>5630</v>
      </c>
      <c r="H533" s="70" t="s">
        <v>4725</v>
      </c>
      <c r="I533" s="59" t="s">
        <v>4901</v>
      </c>
      <c r="J533" s="70" t="s">
        <v>1367</v>
      </c>
      <c r="K533" s="59" t="s">
        <v>1163</v>
      </c>
      <c r="L533" s="82" t="str">
        <f t="shared" si="176"/>
        <v>9999023A</v>
      </c>
      <c r="M533" s="82" t="s">
        <v>4686</v>
      </c>
      <c r="N533" s="70" t="s">
        <v>2687</v>
      </c>
      <c r="O533" s="84">
        <v>9999023</v>
      </c>
      <c r="P533" s="59">
        <f t="shared" si="175"/>
        <v>9999023</v>
      </c>
      <c r="Q533" s="163" t="s">
        <v>4891</v>
      </c>
      <c r="R533" s="59" t="s">
        <v>4890</v>
      </c>
      <c r="S533" t="s">
        <v>8327</v>
      </c>
      <c r="T533" s="59" t="str">
        <f t="shared" si="170"/>
        <v>Z36004763</v>
      </c>
      <c r="U533" s="85" t="s">
        <v>8590</v>
      </c>
      <c r="V533" s="85" t="s">
        <v>8457</v>
      </c>
      <c r="W533" s="70" t="str">
        <f t="shared" si="171"/>
        <v>NATL - SB - Z36004763</v>
      </c>
      <c r="X533" s="85" t="s">
        <v>4900</v>
      </c>
      <c r="Y533" s="70" t="s">
        <v>774</v>
      </c>
      <c r="Z533" s="70" t="s">
        <v>774</v>
      </c>
      <c r="AA533" s="171" t="s">
        <v>774</v>
      </c>
      <c r="AB533" s="70" t="s">
        <v>774</v>
      </c>
      <c r="AC533" s="85" t="s">
        <v>1808</v>
      </c>
      <c r="AD533" s="85" t="s">
        <v>4922</v>
      </c>
      <c r="AE533" s="82" t="s">
        <v>1162</v>
      </c>
      <c r="AF533" s="85" t="s">
        <v>1805</v>
      </c>
      <c r="AG533" s="85" t="s">
        <v>8566</v>
      </c>
      <c r="AH533" s="85" t="s">
        <v>8567</v>
      </c>
      <c r="AI533" s="85" t="s">
        <v>2805</v>
      </c>
      <c r="AJ533" s="70" t="s">
        <v>1367</v>
      </c>
      <c r="AM533"/>
      <c r="AN533"/>
      <c r="AO533"/>
      <c r="AP533"/>
    </row>
    <row r="534" spans="1:42" s="85" customFormat="1" ht="14.4" hidden="1" customHeight="1" x14ac:dyDescent="0.3">
      <c r="A534" s="59" t="str">
        <f t="shared" si="173"/>
        <v>FSD01-KFW-SEWP-SB-04</v>
      </c>
      <c r="B534" s="85" t="s">
        <v>2069</v>
      </c>
      <c r="C534" s="85" t="s">
        <v>8565</v>
      </c>
      <c r="D534" s="70" t="s">
        <v>1806</v>
      </c>
      <c r="E534" s="70" t="s">
        <v>1201</v>
      </c>
      <c r="F534" s="70" t="s">
        <v>1201</v>
      </c>
      <c r="G534" s="59" t="s">
        <v>5630</v>
      </c>
      <c r="H534" s="70" t="s">
        <v>4725</v>
      </c>
      <c r="I534" s="59" t="s">
        <v>4901</v>
      </c>
      <c r="J534" s="70" t="s">
        <v>1367</v>
      </c>
      <c r="K534" s="59" t="s">
        <v>1163</v>
      </c>
      <c r="L534" s="82" t="str">
        <f t="shared" si="176"/>
        <v>9999024A</v>
      </c>
      <c r="M534" s="82" t="s">
        <v>4686</v>
      </c>
      <c r="N534" s="70" t="s">
        <v>2687</v>
      </c>
      <c r="O534" s="84">
        <v>9999024</v>
      </c>
      <c r="P534" s="59">
        <f t="shared" si="175"/>
        <v>9999024</v>
      </c>
      <c r="Q534" s="163" t="s">
        <v>4891</v>
      </c>
      <c r="R534" s="59" t="s">
        <v>4890</v>
      </c>
      <c r="S534" t="s">
        <v>8328</v>
      </c>
      <c r="T534" s="59" t="str">
        <f t="shared" si="170"/>
        <v>Z36004761</v>
      </c>
      <c r="U534" s="85" t="s">
        <v>8591</v>
      </c>
      <c r="V534" s="85" t="s">
        <v>8458</v>
      </c>
      <c r="W534" s="70" t="str">
        <f t="shared" si="171"/>
        <v>NATL - SB - Z36004761</v>
      </c>
      <c r="X534" s="85" t="s">
        <v>4900</v>
      </c>
      <c r="Y534" s="70" t="s">
        <v>774</v>
      </c>
      <c r="Z534" s="70" t="s">
        <v>774</v>
      </c>
      <c r="AA534" s="171" t="s">
        <v>774</v>
      </c>
      <c r="AB534" s="70" t="s">
        <v>774</v>
      </c>
      <c r="AC534" s="85" t="s">
        <v>1808</v>
      </c>
      <c r="AD534" s="85" t="s">
        <v>4922</v>
      </c>
      <c r="AE534" s="82" t="s">
        <v>1162</v>
      </c>
      <c r="AF534" s="85" t="s">
        <v>1805</v>
      </c>
      <c r="AG534" s="85" t="s">
        <v>8566</v>
      </c>
      <c r="AH534" s="85" t="s">
        <v>8567</v>
      </c>
      <c r="AI534" s="85" t="s">
        <v>2805</v>
      </c>
      <c r="AJ534" s="70" t="s">
        <v>1367</v>
      </c>
      <c r="AM534"/>
      <c r="AN534"/>
      <c r="AO534"/>
      <c r="AP534"/>
    </row>
    <row r="535" spans="1:42" s="85" customFormat="1" ht="14.4" hidden="1" customHeight="1" x14ac:dyDescent="0.3">
      <c r="A535" s="59" t="str">
        <f t="shared" si="173"/>
        <v>FSD01-KFW-SEWP-SB-12</v>
      </c>
      <c r="B535" s="85" t="s">
        <v>2069</v>
      </c>
      <c r="C535" s="85" t="s">
        <v>8565</v>
      </c>
      <c r="D535" s="70" t="s">
        <v>1806</v>
      </c>
      <c r="E535" s="70" t="s">
        <v>1201</v>
      </c>
      <c r="F535" s="70" t="s">
        <v>1201</v>
      </c>
      <c r="G535" s="59" t="s">
        <v>5630</v>
      </c>
      <c r="H535" s="70" t="s">
        <v>4725</v>
      </c>
      <c r="I535" s="59" t="s">
        <v>4901</v>
      </c>
      <c r="J535" s="70" t="s">
        <v>1367</v>
      </c>
      <c r="K535" s="59" t="s">
        <v>1163</v>
      </c>
      <c r="L535" s="82" t="str">
        <f t="shared" si="176"/>
        <v>9999025A</v>
      </c>
      <c r="M535" s="82" t="s">
        <v>4686</v>
      </c>
      <c r="N535" s="70" t="s">
        <v>2687</v>
      </c>
      <c r="O535" s="84">
        <v>9999025</v>
      </c>
      <c r="P535" s="59">
        <f t="shared" si="175"/>
        <v>9999025</v>
      </c>
      <c r="Q535" s="163" t="s">
        <v>4891</v>
      </c>
      <c r="R535" s="59" t="s">
        <v>4890</v>
      </c>
      <c r="S535" t="s">
        <v>8329</v>
      </c>
      <c r="T535" s="59" t="str">
        <f t="shared" si="170"/>
        <v>Z36004757</v>
      </c>
      <c r="U535" s="85" t="s">
        <v>8592</v>
      </c>
      <c r="V535" s="85" t="s">
        <v>8459</v>
      </c>
      <c r="W535" s="70" t="str">
        <f t="shared" si="171"/>
        <v>NATL - SB - Z36004757</v>
      </c>
      <c r="X535" s="85" t="s">
        <v>4900</v>
      </c>
      <c r="Y535" s="70" t="s">
        <v>774</v>
      </c>
      <c r="Z535" s="70" t="s">
        <v>774</v>
      </c>
      <c r="AA535" s="171" t="s">
        <v>774</v>
      </c>
      <c r="AB535" s="70" t="s">
        <v>774</v>
      </c>
      <c r="AC535" s="85" t="s">
        <v>1808</v>
      </c>
      <c r="AD535" s="85" t="s">
        <v>4922</v>
      </c>
      <c r="AE535" s="82" t="s">
        <v>1162</v>
      </c>
      <c r="AF535" s="85" t="s">
        <v>1805</v>
      </c>
      <c r="AG535" s="85" t="s">
        <v>8566</v>
      </c>
      <c r="AH535" s="85" t="s">
        <v>8567</v>
      </c>
      <c r="AI535" s="85" t="s">
        <v>2805</v>
      </c>
      <c r="AJ535" s="70" t="s">
        <v>1367</v>
      </c>
      <c r="AM535"/>
      <c r="AN535"/>
      <c r="AO535"/>
      <c r="AP535"/>
    </row>
    <row r="536" spans="1:42" s="85" customFormat="1" ht="14.4" hidden="1" customHeight="1" x14ac:dyDescent="0.3">
      <c r="A536" s="59" t="str">
        <f t="shared" si="173"/>
        <v>FSD01-KFW-SEWP-SB-08</v>
      </c>
      <c r="B536" s="85" t="s">
        <v>2069</v>
      </c>
      <c r="C536" s="85" t="s">
        <v>8565</v>
      </c>
      <c r="D536" s="70" t="s">
        <v>1806</v>
      </c>
      <c r="E536" s="70" t="s">
        <v>1201</v>
      </c>
      <c r="F536" s="70" t="s">
        <v>1201</v>
      </c>
      <c r="G536" s="59" t="s">
        <v>5630</v>
      </c>
      <c r="H536" s="70" t="s">
        <v>4725</v>
      </c>
      <c r="I536" s="59" t="s">
        <v>4901</v>
      </c>
      <c r="J536" s="70" t="s">
        <v>1367</v>
      </c>
      <c r="K536" s="59" t="s">
        <v>1163</v>
      </c>
      <c r="L536" s="82" t="str">
        <f t="shared" si="176"/>
        <v>9999026A</v>
      </c>
      <c r="M536" s="82" t="s">
        <v>4686</v>
      </c>
      <c r="N536" s="70" t="s">
        <v>2687</v>
      </c>
      <c r="O536" s="84">
        <v>9999026</v>
      </c>
      <c r="P536" s="59">
        <f t="shared" si="175"/>
        <v>9999026</v>
      </c>
      <c r="Q536" s="163" t="s">
        <v>4891</v>
      </c>
      <c r="R536" s="59" t="s">
        <v>4890</v>
      </c>
      <c r="S536" t="s">
        <v>8330</v>
      </c>
      <c r="T536" s="59" t="str">
        <f t="shared" si="170"/>
        <v>Z36004765</v>
      </c>
      <c r="U536" s="85" t="s">
        <v>8593</v>
      </c>
      <c r="V536" s="85" t="s">
        <v>8460</v>
      </c>
      <c r="W536" s="70" t="str">
        <f t="shared" si="171"/>
        <v>NATL - SB - Z36004765</v>
      </c>
      <c r="X536" s="85" t="s">
        <v>4900</v>
      </c>
      <c r="Y536" s="70" t="s">
        <v>774</v>
      </c>
      <c r="Z536" s="70" t="s">
        <v>774</v>
      </c>
      <c r="AA536" s="171" t="s">
        <v>774</v>
      </c>
      <c r="AB536" s="70" t="s">
        <v>774</v>
      </c>
      <c r="AC536" s="85" t="s">
        <v>1808</v>
      </c>
      <c r="AD536" s="85" t="s">
        <v>4922</v>
      </c>
      <c r="AE536" s="82" t="s">
        <v>1162</v>
      </c>
      <c r="AF536" s="85" t="s">
        <v>1805</v>
      </c>
      <c r="AG536" s="85" t="s">
        <v>8566</v>
      </c>
      <c r="AH536" s="85" t="s">
        <v>8567</v>
      </c>
      <c r="AI536" s="85" t="s">
        <v>2805</v>
      </c>
      <c r="AJ536" s="70" t="s">
        <v>1367</v>
      </c>
      <c r="AM536"/>
      <c r="AN536"/>
      <c r="AO536"/>
      <c r="AP536"/>
    </row>
    <row r="537" spans="1:42" s="85" customFormat="1" ht="14.4" hidden="1" customHeight="1" x14ac:dyDescent="0.3">
      <c r="A537" s="59" t="str">
        <f t="shared" si="173"/>
        <v>FSD01-KFW-SEWP-SB-07</v>
      </c>
      <c r="B537" s="85" t="s">
        <v>2069</v>
      </c>
      <c r="C537" s="85" t="s">
        <v>8565</v>
      </c>
      <c r="D537" s="70" t="s">
        <v>1806</v>
      </c>
      <c r="E537" s="70" t="s">
        <v>1201</v>
      </c>
      <c r="F537" s="70" t="s">
        <v>1201</v>
      </c>
      <c r="G537" s="59" t="s">
        <v>5630</v>
      </c>
      <c r="H537" s="70" t="s">
        <v>4725</v>
      </c>
      <c r="I537" s="59" t="s">
        <v>4901</v>
      </c>
      <c r="J537" s="70" t="s">
        <v>1367</v>
      </c>
      <c r="K537" s="59" t="s">
        <v>1163</v>
      </c>
      <c r="L537" s="82" t="str">
        <f t="shared" si="176"/>
        <v>9999027A</v>
      </c>
      <c r="M537" s="82" t="s">
        <v>4686</v>
      </c>
      <c r="N537" s="70" t="s">
        <v>2687</v>
      </c>
      <c r="O537" s="84">
        <v>9999027</v>
      </c>
      <c r="P537" s="59">
        <f t="shared" si="175"/>
        <v>9999027</v>
      </c>
      <c r="Q537" s="163" t="s">
        <v>4891</v>
      </c>
      <c r="R537" s="59" t="s">
        <v>4890</v>
      </c>
      <c r="S537" t="s">
        <v>8331</v>
      </c>
      <c r="T537" s="59" t="str">
        <f t="shared" si="170"/>
        <v>Z36004764</v>
      </c>
      <c r="U537" s="85" t="s">
        <v>8594</v>
      </c>
      <c r="V537" s="85" t="s">
        <v>8461</v>
      </c>
      <c r="W537" s="70" t="str">
        <f t="shared" si="171"/>
        <v>NATL - SB - Z36004764</v>
      </c>
      <c r="X537" s="85" t="s">
        <v>4900</v>
      </c>
      <c r="Y537" s="70" t="s">
        <v>774</v>
      </c>
      <c r="Z537" s="70" t="s">
        <v>774</v>
      </c>
      <c r="AA537" s="171" t="s">
        <v>774</v>
      </c>
      <c r="AB537" s="70" t="s">
        <v>774</v>
      </c>
      <c r="AC537" s="85" t="s">
        <v>1808</v>
      </c>
      <c r="AD537" s="85" t="s">
        <v>4922</v>
      </c>
      <c r="AE537" s="82" t="s">
        <v>1162</v>
      </c>
      <c r="AF537" s="85" t="s">
        <v>1805</v>
      </c>
      <c r="AG537" s="85" t="s">
        <v>8566</v>
      </c>
      <c r="AH537" s="85" t="s">
        <v>8567</v>
      </c>
      <c r="AI537" s="85" t="s">
        <v>2805</v>
      </c>
      <c r="AJ537" s="70" t="s">
        <v>1367</v>
      </c>
      <c r="AM537"/>
      <c r="AN537"/>
      <c r="AO537"/>
      <c r="AP537"/>
    </row>
    <row r="538" spans="1:42" s="85" customFormat="1" ht="14.4" hidden="1" customHeight="1" x14ac:dyDescent="0.3">
      <c r="A538" s="59" t="str">
        <f t="shared" si="173"/>
        <v>FSD01-KFW-SEWP-SB-10</v>
      </c>
      <c r="B538" s="85" t="s">
        <v>2069</v>
      </c>
      <c r="C538" s="85" t="s">
        <v>8565</v>
      </c>
      <c r="D538" s="70" t="s">
        <v>1806</v>
      </c>
      <c r="E538" s="70" t="s">
        <v>1201</v>
      </c>
      <c r="F538" s="70" t="s">
        <v>1201</v>
      </c>
      <c r="G538" s="59" t="s">
        <v>5630</v>
      </c>
      <c r="H538" s="70" t="s">
        <v>4725</v>
      </c>
      <c r="I538" s="59" t="s">
        <v>4901</v>
      </c>
      <c r="J538" s="70" t="s">
        <v>1367</v>
      </c>
      <c r="K538" s="59" t="s">
        <v>1163</v>
      </c>
      <c r="L538" s="82" t="str">
        <f t="shared" si="176"/>
        <v>9999028A</v>
      </c>
      <c r="M538" s="82" t="s">
        <v>4686</v>
      </c>
      <c r="N538" s="70" t="s">
        <v>2687</v>
      </c>
      <c r="O538" s="84">
        <v>9999028</v>
      </c>
      <c r="P538" s="59">
        <f t="shared" si="175"/>
        <v>9999028</v>
      </c>
      <c r="Q538" s="163" t="s">
        <v>4891</v>
      </c>
      <c r="R538" s="59" t="s">
        <v>4890</v>
      </c>
      <c r="S538" t="s">
        <v>8332</v>
      </c>
      <c r="T538" s="59" t="str">
        <f t="shared" si="170"/>
        <v>Z36004755</v>
      </c>
      <c r="U538" s="85" t="s">
        <v>8595</v>
      </c>
      <c r="V538" s="85" t="s">
        <v>8462</v>
      </c>
      <c r="W538" s="70" t="str">
        <f t="shared" si="171"/>
        <v>NATL - SB - Z36004755</v>
      </c>
      <c r="X538" s="85" t="s">
        <v>4900</v>
      </c>
      <c r="Y538" s="70" t="s">
        <v>774</v>
      </c>
      <c r="Z538" s="70" t="s">
        <v>774</v>
      </c>
      <c r="AA538" s="171" t="s">
        <v>774</v>
      </c>
      <c r="AB538" s="70" t="s">
        <v>774</v>
      </c>
      <c r="AC538" s="85" t="s">
        <v>1808</v>
      </c>
      <c r="AD538" s="85" t="s">
        <v>4922</v>
      </c>
      <c r="AE538" s="82" t="s">
        <v>1162</v>
      </c>
      <c r="AF538" s="85" t="s">
        <v>1805</v>
      </c>
      <c r="AG538" s="85" t="s">
        <v>8566</v>
      </c>
      <c r="AH538" s="85" t="s">
        <v>8567</v>
      </c>
      <c r="AI538" s="85" t="s">
        <v>2805</v>
      </c>
      <c r="AJ538" s="70" t="s">
        <v>1367</v>
      </c>
      <c r="AM538"/>
      <c r="AN538"/>
      <c r="AO538"/>
      <c r="AP538"/>
    </row>
    <row r="539" spans="1:42" s="85" customFormat="1" ht="14.4" hidden="1" customHeight="1" x14ac:dyDescent="0.3">
      <c r="A539" s="59" t="str">
        <f t="shared" si="173"/>
        <v>FSD01-KFW-SEWP-SB-11</v>
      </c>
      <c r="B539" s="85" t="s">
        <v>2069</v>
      </c>
      <c r="C539" s="85" t="s">
        <v>8565</v>
      </c>
      <c r="D539" s="70" t="s">
        <v>1806</v>
      </c>
      <c r="E539" s="70" t="s">
        <v>1201</v>
      </c>
      <c r="F539" s="70" t="s">
        <v>1201</v>
      </c>
      <c r="G539" s="59" t="s">
        <v>5630</v>
      </c>
      <c r="H539" s="70" t="s">
        <v>4725</v>
      </c>
      <c r="I539" s="59" t="s">
        <v>4901</v>
      </c>
      <c r="J539" s="70" t="s">
        <v>1367</v>
      </c>
      <c r="K539" s="59" t="s">
        <v>1163</v>
      </c>
      <c r="L539" s="82" t="str">
        <f t="shared" si="176"/>
        <v>9999029A</v>
      </c>
      <c r="M539" s="82" t="s">
        <v>4686</v>
      </c>
      <c r="N539" s="70" t="s">
        <v>2687</v>
      </c>
      <c r="O539" s="84">
        <v>9999029</v>
      </c>
      <c r="P539" s="59">
        <f t="shared" si="175"/>
        <v>9999029</v>
      </c>
      <c r="Q539" s="163" t="s">
        <v>4891</v>
      </c>
      <c r="R539" s="59" t="s">
        <v>4890</v>
      </c>
      <c r="S539" t="s">
        <v>8333</v>
      </c>
      <c r="T539" s="59" t="str">
        <f t="shared" si="170"/>
        <v>Z36004756</v>
      </c>
      <c r="U539" s="85" t="s">
        <v>8596</v>
      </c>
      <c r="V539" s="85" t="s">
        <v>8463</v>
      </c>
      <c r="W539" s="70" t="str">
        <f t="shared" si="171"/>
        <v>NATL - SB - Z36004756</v>
      </c>
      <c r="X539" s="85" t="s">
        <v>4900</v>
      </c>
      <c r="Y539" s="70" t="s">
        <v>774</v>
      </c>
      <c r="Z539" s="70" t="s">
        <v>774</v>
      </c>
      <c r="AA539" s="171" t="s">
        <v>774</v>
      </c>
      <c r="AB539" s="70" t="s">
        <v>774</v>
      </c>
      <c r="AC539" s="85" t="s">
        <v>1808</v>
      </c>
      <c r="AD539" s="85" t="s">
        <v>4922</v>
      </c>
      <c r="AE539" s="82" t="s">
        <v>1162</v>
      </c>
      <c r="AF539" s="85" t="s">
        <v>1805</v>
      </c>
      <c r="AG539" s="85" t="s">
        <v>8566</v>
      </c>
      <c r="AH539" s="85" t="s">
        <v>8567</v>
      </c>
      <c r="AI539" s="85" t="s">
        <v>2805</v>
      </c>
      <c r="AJ539" s="70" t="s">
        <v>1367</v>
      </c>
      <c r="AM539"/>
      <c r="AN539"/>
      <c r="AO539"/>
      <c r="AP539"/>
    </row>
    <row r="540" spans="1:42" s="85" customFormat="1" ht="14.4" hidden="1" customHeight="1" x14ac:dyDescent="0.3">
      <c r="A540" s="59" t="str">
        <f t="shared" si="173"/>
        <v>GUJ01-KFW-SEWP-SB-04</v>
      </c>
      <c r="B540" s="85" t="s">
        <v>2069</v>
      </c>
      <c r="C540" s="85" t="s">
        <v>8565</v>
      </c>
      <c r="D540" s="70" t="s">
        <v>1806</v>
      </c>
      <c r="E540" s="70" t="s">
        <v>1201</v>
      </c>
      <c r="F540" s="70" t="s">
        <v>1201</v>
      </c>
      <c r="G540" s="59" t="s">
        <v>5630</v>
      </c>
      <c r="H540" s="70" t="s">
        <v>4725</v>
      </c>
      <c r="I540" s="59" t="s">
        <v>4901</v>
      </c>
      <c r="J540" s="70" t="s">
        <v>1367</v>
      </c>
      <c r="K540" s="59" t="s">
        <v>1163</v>
      </c>
      <c r="L540" s="82" t="str">
        <f t="shared" si="176"/>
        <v>9999030A</v>
      </c>
      <c r="M540" s="82" t="s">
        <v>4686</v>
      </c>
      <c r="N540" s="70" t="s">
        <v>2687</v>
      </c>
      <c r="O540" s="84">
        <v>9999030</v>
      </c>
      <c r="P540" s="59">
        <f t="shared" si="175"/>
        <v>9999030</v>
      </c>
      <c r="Q540" s="163" t="s">
        <v>4891</v>
      </c>
      <c r="R540" s="59" t="s">
        <v>4890</v>
      </c>
      <c r="S540" t="s">
        <v>8334</v>
      </c>
      <c r="T540" s="59" t="str">
        <f t="shared" si="170"/>
        <v>Z39004168</v>
      </c>
      <c r="U540" s="85" t="s">
        <v>8597</v>
      </c>
      <c r="V540" s="85" t="s">
        <v>8464</v>
      </c>
      <c r="W540" s="70" t="str">
        <f t="shared" si="171"/>
        <v>NATL - SB - Z39004168</v>
      </c>
      <c r="X540" s="85" t="s">
        <v>4900</v>
      </c>
      <c r="Y540" s="70" t="s">
        <v>774</v>
      </c>
      <c r="Z540" s="70" t="s">
        <v>774</v>
      </c>
      <c r="AA540" s="171" t="s">
        <v>774</v>
      </c>
      <c r="AB540" s="70" t="s">
        <v>774</v>
      </c>
      <c r="AC540" s="85" t="s">
        <v>1808</v>
      </c>
      <c r="AD540" s="85" t="s">
        <v>4922</v>
      </c>
      <c r="AE540" s="82" t="s">
        <v>1162</v>
      </c>
      <c r="AF540" s="85" t="s">
        <v>1805</v>
      </c>
      <c r="AG540" s="85" t="s">
        <v>8566</v>
      </c>
      <c r="AH540" s="85" t="s">
        <v>8567</v>
      </c>
      <c r="AI540" s="85" t="s">
        <v>2805</v>
      </c>
      <c r="AJ540" s="70" t="s">
        <v>1367</v>
      </c>
      <c r="AM540"/>
      <c r="AN540"/>
      <c r="AO540"/>
      <c r="AP540"/>
    </row>
    <row r="541" spans="1:42" s="85" customFormat="1" ht="14.4" hidden="1" customHeight="1" x14ac:dyDescent="0.3">
      <c r="A541" s="59" t="str">
        <f t="shared" si="173"/>
        <v>GUJ01-KFW-SEWP-SB-01</v>
      </c>
      <c r="B541" s="85" t="s">
        <v>2069</v>
      </c>
      <c r="C541" s="85" t="s">
        <v>8565</v>
      </c>
      <c r="D541" s="70" t="s">
        <v>1806</v>
      </c>
      <c r="E541" s="70" t="s">
        <v>1201</v>
      </c>
      <c r="F541" s="70" t="s">
        <v>1201</v>
      </c>
      <c r="G541" s="59" t="s">
        <v>5630</v>
      </c>
      <c r="H541" s="70" t="s">
        <v>4725</v>
      </c>
      <c r="I541" s="59" t="s">
        <v>4901</v>
      </c>
      <c r="J541" s="70" t="s">
        <v>1367</v>
      </c>
      <c r="K541" s="59" t="s">
        <v>1163</v>
      </c>
      <c r="L541" s="82" t="str">
        <f t="shared" si="176"/>
        <v>9999031A</v>
      </c>
      <c r="M541" s="82" t="s">
        <v>4686</v>
      </c>
      <c r="N541" s="70" t="s">
        <v>2687</v>
      </c>
      <c r="O541" s="84">
        <v>9999031</v>
      </c>
      <c r="P541" s="59">
        <f t="shared" si="175"/>
        <v>9999031</v>
      </c>
      <c r="Q541" s="163" t="s">
        <v>4891</v>
      </c>
      <c r="R541" s="59" t="s">
        <v>4890</v>
      </c>
      <c r="S541" t="s">
        <v>8335</v>
      </c>
      <c r="T541" s="59" t="str">
        <f t="shared" si="170"/>
        <v>Z39004165</v>
      </c>
      <c r="U541" s="85" t="s">
        <v>8598</v>
      </c>
      <c r="V541" s="85" t="s">
        <v>8465</v>
      </c>
      <c r="W541" s="70" t="str">
        <f t="shared" si="171"/>
        <v>NATL - SB - Z39004165</v>
      </c>
      <c r="X541" s="85" t="s">
        <v>4900</v>
      </c>
      <c r="Y541" s="70" t="s">
        <v>774</v>
      </c>
      <c r="Z541" s="70" t="s">
        <v>774</v>
      </c>
      <c r="AA541" s="171" t="s">
        <v>774</v>
      </c>
      <c r="AB541" s="70" t="s">
        <v>774</v>
      </c>
      <c r="AC541" s="85" t="s">
        <v>1808</v>
      </c>
      <c r="AD541" s="85" t="s">
        <v>4922</v>
      </c>
      <c r="AE541" s="82" t="s">
        <v>1162</v>
      </c>
      <c r="AF541" s="85" t="s">
        <v>1805</v>
      </c>
      <c r="AG541" s="85" t="s">
        <v>8566</v>
      </c>
      <c r="AH541" s="85" t="s">
        <v>8567</v>
      </c>
      <c r="AI541" s="85" t="s">
        <v>2805</v>
      </c>
      <c r="AJ541" s="70" t="s">
        <v>1367</v>
      </c>
      <c r="AM541"/>
      <c r="AN541"/>
      <c r="AO541"/>
      <c r="AP541"/>
    </row>
    <row r="542" spans="1:42" s="85" customFormat="1" ht="14.4" hidden="1" customHeight="1" x14ac:dyDescent="0.3">
      <c r="A542" s="59" t="str">
        <f t="shared" si="173"/>
        <v>GUJ01-KFW-SEWP-SB-07</v>
      </c>
      <c r="B542" s="85" t="s">
        <v>2069</v>
      </c>
      <c r="C542" s="85" t="s">
        <v>8565</v>
      </c>
      <c r="D542" s="70" t="s">
        <v>1806</v>
      </c>
      <c r="E542" s="70" t="s">
        <v>1201</v>
      </c>
      <c r="F542" s="70" t="s">
        <v>1201</v>
      </c>
      <c r="G542" s="59" t="s">
        <v>5630</v>
      </c>
      <c r="H542" s="70" t="s">
        <v>4725</v>
      </c>
      <c r="I542" s="59" t="s">
        <v>4901</v>
      </c>
      <c r="J542" s="70" t="s">
        <v>1367</v>
      </c>
      <c r="K542" s="59" t="s">
        <v>1163</v>
      </c>
      <c r="L542" s="82" t="str">
        <f t="shared" si="176"/>
        <v>9999032A</v>
      </c>
      <c r="M542" s="82" t="s">
        <v>4686</v>
      </c>
      <c r="N542" s="70" t="s">
        <v>2687</v>
      </c>
      <c r="O542" s="84">
        <v>9999032</v>
      </c>
      <c r="P542" s="59">
        <f t="shared" si="175"/>
        <v>9999032</v>
      </c>
      <c r="Q542" s="163" t="s">
        <v>4891</v>
      </c>
      <c r="R542" s="59" t="s">
        <v>4890</v>
      </c>
      <c r="S542" t="s">
        <v>8336</v>
      </c>
      <c r="T542" s="59" t="str">
        <f t="shared" si="170"/>
        <v>Z39004171</v>
      </c>
      <c r="U542" s="85" t="s">
        <v>8599</v>
      </c>
      <c r="V542" s="85" t="s">
        <v>8466</v>
      </c>
      <c r="W542" s="70" t="str">
        <f t="shared" si="171"/>
        <v>NATL - SB - Z39004171</v>
      </c>
      <c r="X542" s="85" t="s">
        <v>4900</v>
      </c>
      <c r="Y542" s="70" t="s">
        <v>774</v>
      </c>
      <c r="Z542" s="70" t="s">
        <v>774</v>
      </c>
      <c r="AA542" s="171" t="s">
        <v>774</v>
      </c>
      <c r="AB542" s="70" t="s">
        <v>774</v>
      </c>
      <c r="AC542" s="85" t="s">
        <v>1808</v>
      </c>
      <c r="AD542" s="85" t="s">
        <v>4922</v>
      </c>
      <c r="AE542" s="82" t="s">
        <v>1162</v>
      </c>
      <c r="AF542" s="85" t="s">
        <v>1805</v>
      </c>
      <c r="AG542" s="85" t="s">
        <v>8566</v>
      </c>
      <c r="AH542" s="85" t="s">
        <v>8567</v>
      </c>
      <c r="AI542" s="85" t="s">
        <v>2805</v>
      </c>
      <c r="AJ542" s="70" t="s">
        <v>1367</v>
      </c>
      <c r="AM542"/>
      <c r="AN542"/>
      <c r="AO542"/>
      <c r="AP542"/>
    </row>
    <row r="543" spans="1:42" s="85" customFormat="1" ht="14.4" hidden="1" customHeight="1" x14ac:dyDescent="0.3">
      <c r="A543" s="59" t="str">
        <f t="shared" si="173"/>
        <v>GUJ01-KFW-SEWP-SB-03</v>
      </c>
      <c r="B543" s="85" t="s">
        <v>2069</v>
      </c>
      <c r="C543" s="85" t="s">
        <v>8565</v>
      </c>
      <c r="D543" s="70" t="s">
        <v>1806</v>
      </c>
      <c r="E543" s="70" t="s">
        <v>1201</v>
      </c>
      <c r="F543" s="70" t="s">
        <v>1201</v>
      </c>
      <c r="G543" s="59" t="s">
        <v>5630</v>
      </c>
      <c r="H543" s="70" t="s">
        <v>4725</v>
      </c>
      <c r="I543" s="59" t="s">
        <v>4901</v>
      </c>
      <c r="J543" s="70" t="s">
        <v>1367</v>
      </c>
      <c r="K543" s="59" t="s">
        <v>1163</v>
      </c>
      <c r="L543" s="82" t="str">
        <f t="shared" si="176"/>
        <v>9999033A</v>
      </c>
      <c r="M543" s="82" t="s">
        <v>4686</v>
      </c>
      <c r="N543" s="70" t="s">
        <v>2687</v>
      </c>
      <c r="O543" s="84">
        <v>9999033</v>
      </c>
      <c r="P543" s="59">
        <f t="shared" si="175"/>
        <v>9999033</v>
      </c>
      <c r="Q543" s="163" t="s">
        <v>4891</v>
      </c>
      <c r="R543" s="59" t="s">
        <v>4890</v>
      </c>
      <c r="S543" t="s">
        <v>8337</v>
      </c>
      <c r="T543" s="59" t="str">
        <f t="shared" si="170"/>
        <v>Z39004167</v>
      </c>
      <c r="U543" s="85" t="s">
        <v>8600</v>
      </c>
      <c r="V543" s="85" t="s">
        <v>8467</v>
      </c>
      <c r="W543" s="70" t="str">
        <f t="shared" si="171"/>
        <v>NATL - SB - Z39004167</v>
      </c>
      <c r="X543" s="85" t="s">
        <v>4900</v>
      </c>
      <c r="Y543" s="70" t="s">
        <v>774</v>
      </c>
      <c r="Z543" s="70" t="s">
        <v>774</v>
      </c>
      <c r="AA543" s="171" t="s">
        <v>774</v>
      </c>
      <c r="AB543" s="70" t="s">
        <v>774</v>
      </c>
      <c r="AC543" s="85" t="s">
        <v>1808</v>
      </c>
      <c r="AD543" s="85" t="s">
        <v>4922</v>
      </c>
      <c r="AE543" s="82" t="s">
        <v>1162</v>
      </c>
      <c r="AF543" s="85" t="s">
        <v>1805</v>
      </c>
      <c r="AG543" s="85" t="s">
        <v>8566</v>
      </c>
      <c r="AH543" s="85" t="s">
        <v>8567</v>
      </c>
      <c r="AI543" s="85" t="s">
        <v>2805</v>
      </c>
      <c r="AJ543" s="70" t="s">
        <v>1367</v>
      </c>
      <c r="AM543"/>
      <c r="AN543"/>
      <c r="AO543"/>
      <c r="AP543"/>
    </row>
    <row r="544" spans="1:42" s="85" customFormat="1" ht="14.4" hidden="1" customHeight="1" x14ac:dyDescent="0.3">
      <c r="A544" s="59" t="str">
        <f t="shared" si="173"/>
        <v>GUJ01-KFW-SEWP-SB-09</v>
      </c>
      <c r="B544" s="85" t="s">
        <v>2069</v>
      </c>
      <c r="C544" s="85" t="s">
        <v>8565</v>
      </c>
      <c r="D544" s="70" t="s">
        <v>1806</v>
      </c>
      <c r="E544" s="70" t="s">
        <v>1201</v>
      </c>
      <c r="F544" s="70" t="s">
        <v>1201</v>
      </c>
      <c r="G544" s="59" t="s">
        <v>5630</v>
      </c>
      <c r="H544" s="70" t="s">
        <v>4725</v>
      </c>
      <c r="I544" s="59" t="s">
        <v>4901</v>
      </c>
      <c r="J544" s="70" t="s">
        <v>1367</v>
      </c>
      <c r="K544" s="59" t="s">
        <v>1163</v>
      </c>
      <c r="L544" s="82" t="str">
        <f t="shared" si="176"/>
        <v>9999034A</v>
      </c>
      <c r="M544" s="82" t="s">
        <v>4686</v>
      </c>
      <c r="N544" s="70" t="s">
        <v>2687</v>
      </c>
      <c r="O544" s="84">
        <v>9999034</v>
      </c>
      <c r="P544" s="59">
        <f t="shared" si="175"/>
        <v>9999034</v>
      </c>
      <c r="Q544" s="163" t="s">
        <v>4891</v>
      </c>
      <c r="R544" s="59" t="s">
        <v>4890</v>
      </c>
      <c r="S544" t="s">
        <v>8338</v>
      </c>
      <c r="T544" s="59" t="str">
        <f t="shared" si="170"/>
        <v>Z39004173</v>
      </c>
      <c r="U544" s="85" t="s">
        <v>8601</v>
      </c>
      <c r="V544" s="85" t="s">
        <v>8468</v>
      </c>
      <c r="W544" s="70" t="str">
        <f t="shared" si="171"/>
        <v>NATL - SB - Z39004173</v>
      </c>
      <c r="X544" s="85" t="s">
        <v>4900</v>
      </c>
      <c r="Y544" s="70" t="s">
        <v>774</v>
      </c>
      <c r="Z544" s="70" t="s">
        <v>774</v>
      </c>
      <c r="AA544" s="171" t="s">
        <v>774</v>
      </c>
      <c r="AB544" s="70" t="s">
        <v>774</v>
      </c>
      <c r="AC544" s="85" t="s">
        <v>1808</v>
      </c>
      <c r="AD544" s="85" t="s">
        <v>4922</v>
      </c>
      <c r="AE544" s="82" t="s">
        <v>1162</v>
      </c>
      <c r="AF544" s="85" t="s">
        <v>1805</v>
      </c>
      <c r="AG544" s="85" t="s">
        <v>8566</v>
      </c>
      <c r="AH544" s="85" t="s">
        <v>8567</v>
      </c>
      <c r="AI544" s="85" t="s">
        <v>2805</v>
      </c>
      <c r="AJ544" s="70" t="s">
        <v>1367</v>
      </c>
      <c r="AM544"/>
      <c r="AN544"/>
      <c r="AO544"/>
      <c r="AP544"/>
    </row>
    <row r="545" spans="1:42" s="85" customFormat="1" ht="14.4" hidden="1" customHeight="1" x14ac:dyDescent="0.3">
      <c r="A545" s="59" t="str">
        <f t="shared" si="173"/>
        <v>GUJ01-KFW-SEWP-SB-05</v>
      </c>
      <c r="B545" s="85" t="s">
        <v>2069</v>
      </c>
      <c r="C545" s="85" t="s">
        <v>8565</v>
      </c>
      <c r="D545" s="70" t="s">
        <v>1806</v>
      </c>
      <c r="E545" s="70" t="s">
        <v>1201</v>
      </c>
      <c r="F545" s="70" t="s">
        <v>1201</v>
      </c>
      <c r="G545" s="59" t="s">
        <v>5630</v>
      </c>
      <c r="H545" s="70" t="s">
        <v>4725</v>
      </c>
      <c r="I545" s="59" t="s">
        <v>4901</v>
      </c>
      <c r="J545" s="70" t="s">
        <v>1367</v>
      </c>
      <c r="K545" s="59" t="s">
        <v>1163</v>
      </c>
      <c r="L545" s="82" t="str">
        <f t="shared" si="176"/>
        <v>9999035A</v>
      </c>
      <c r="M545" s="82" t="s">
        <v>4686</v>
      </c>
      <c r="N545" s="70" t="s">
        <v>2687</v>
      </c>
      <c r="O545" s="84">
        <v>9999035</v>
      </c>
      <c r="P545" s="59">
        <f t="shared" si="175"/>
        <v>9999035</v>
      </c>
      <c r="Q545" s="163" t="s">
        <v>4891</v>
      </c>
      <c r="R545" s="59" t="s">
        <v>4890</v>
      </c>
      <c r="S545" t="s">
        <v>8339</v>
      </c>
      <c r="T545" s="59" t="str">
        <f t="shared" si="170"/>
        <v>Z39004169</v>
      </c>
      <c r="U545" s="85" t="s">
        <v>8602</v>
      </c>
      <c r="V545" s="85" t="s">
        <v>8469</v>
      </c>
      <c r="W545" s="70" t="str">
        <f t="shared" si="171"/>
        <v>NATL - SB - Z39004169</v>
      </c>
      <c r="X545" s="85" t="s">
        <v>4900</v>
      </c>
      <c r="Y545" s="70" t="s">
        <v>774</v>
      </c>
      <c r="Z545" s="70" t="s">
        <v>774</v>
      </c>
      <c r="AA545" s="171" t="s">
        <v>774</v>
      </c>
      <c r="AB545" s="70" t="s">
        <v>774</v>
      </c>
      <c r="AC545" s="85" t="s">
        <v>1808</v>
      </c>
      <c r="AD545" s="85" t="s">
        <v>4922</v>
      </c>
      <c r="AE545" s="82" t="s">
        <v>1162</v>
      </c>
      <c r="AF545" s="85" t="s">
        <v>1805</v>
      </c>
      <c r="AG545" s="85" t="s">
        <v>8566</v>
      </c>
      <c r="AH545" s="85" t="s">
        <v>8567</v>
      </c>
      <c r="AI545" s="85" t="s">
        <v>2805</v>
      </c>
      <c r="AJ545" s="70" t="s">
        <v>1367</v>
      </c>
      <c r="AM545"/>
      <c r="AN545"/>
      <c r="AO545"/>
      <c r="AP545"/>
    </row>
    <row r="546" spans="1:42" s="85" customFormat="1" ht="14.4" hidden="1" customHeight="1" x14ac:dyDescent="0.3">
      <c r="A546" s="59" t="str">
        <f t="shared" si="173"/>
        <v>GUJ01-KFW-SEWP-SB-06</v>
      </c>
      <c r="B546" s="85" t="s">
        <v>2069</v>
      </c>
      <c r="C546" s="85" t="s">
        <v>8565</v>
      </c>
      <c r="D546" s="70" t="s">
        <v>1806</v>
      </c>
      <c r="E546" s="70" t="s">
        <v>1201</v>
      </c>
      <c r="F546" s="70" t="s">
        <v>1201</v>
      </c>
      <c r="G546" s="59" t="s">
        <v>5630</v>
      </c>
      <c r="H546" s="70" t="s">
        <v>4725</v>
      </c>
      <c r="I546" s="59" t="s">
        <v>4901</v>
      </c>
      <c r="J546" s="70" t="s">
        <v>1367</v>
      </c>
      <c r="K546" s="59" t="s">
        <v>1163</v>
      </c>
      <c r="L546" s="82" t="str">
        <f t="shared" si="176"/>
        <v>9999036A</v>
      </c>
      <c r="M546" s="82" t="s">
        <v>4686</v>
      </c>
      <c r="N546" s="70" t="s">
        <v>2687</v>
      </c>
      <c r="O546" s="84">
        <v>9999036</v>
      </c>
      <c r="P546" s="59">
        <f t="shared" si="175"/>
        <v>9999036</v>
      </c>
      <c r="Q546" s="163" t="s">
        <v>4891</v>
      </c>
      <c r="R546" s="59" t="s">
        <v>4890</v>
      </c>
      <c r="S546" t="s">
        <v>8340</v>
      </c>
      <c r="T546" s="59" t="str">
        <f t="shared" si="170"/>
        <v>Z39004170</v>
      </c>
      <c r="U546" s="85" t="s">
        <v>8603</v>
      </c>
      <c r="V546" s="85" t="s">
        <v>8470</v>
      </c>
      <c r="W546" s="70" t="str">
        <f t="shared" si="171"/>
        <v>NATL - SB - Z39004170</v>
      </c>
      <c r="X546" s="85" t="s">
        <v>4900</v>
      </c>
      <c r="Y546" s="70" t="s">
        <v>774</v>
      </c>
      <c r="Z546" s="70" t="s">
        <v>774</v>
      </c>
      <c r="AA546" s="171" t="s">
        <v>774</v>
      </c>
      <c r="AB546" s="70" t="s">
        <v>774</v>
      </c>
      <c r="AC546" s="85" t="s">
        <v>1808</v>
      </c>
      <c r="AD546" s="85" t="s">
        <v>4922</v>
      </c>
      <c r="AE546" s="82" t="s">
        <v>1162</v>
      </c>
      <c r="AF546" s="85" t="s">
        <v>1805</v>
      </c>
      <c r="AG546" s="85" t="s">
        <v>8566</v>
      </c>
      <c r="AH546" s="85" t="s">
        <v>8567</v>
      </c>
      <c r="AI546" s="85" t="s">
        <v>2805</v>
      </c>
      <c r="AJ546" s="70" t="s">
        <v>1367</v>
      </c>
      <c r="AM546"/>
      <c r="AN546"/>
      <c r="AO546"/>
      <c r="AP546"/>
    </row>
    <row r="547" spans="1:42" s="85" customFormat="1" ht="14.4" hidden="1" customHeight="1" x14ac:dyDescent="0.3">
      <c r="A547" s="59" t="str">
        <f t="shared" si="173"/>
        <v>GUJ01-KFW-SEWP-SB-02</v>
      </c>
      <c r="B547" s="85" t="s">
        <v>2069</v>
      </c>
      <c r="C547" s="85" t="s">
        <v>8565</v>
      </c>
      <c r="D547" s="70" t="s">
        <v>1806</v>
      </c>
      <c r="E547" s="70" t="s">
        <v>1201</v>
      </c>
      <c r="F547" s="70" t="s">
        <v>1201</v>
      </c>
      <c r="G547" s="59" t="s">
        <v>5630</v>
      </c>
      <c r="H547" s="70" t="s">
        <v>4725</v>
      </c>
      <c r="I547" s="59" t="s">
        <v>4901</v>
      </c>
      <c r="J547" s="70" t="s">
        <v>1367</v>
      </c>
      <c r="K547" s="59" t="s">
        <v>1163</v>
      </c>
      <c r="L547" s="82" t="str">
        <f t="shared" si="176"/>
        <v>9999037A</v>
      </c>
      <c r="M547" s="82" t="s">
        <v>4686</v>
      </c>
      <c r="N547" s="70" t="s">
        <v>2687</v>
      </c>
      <c r="O547" s="84">
        <v>9999037</v>
      </c>
      <c r="P547" s="59">
        <f t="shared" si="175"/>
        <v>9999037</v>
      </c>
      <c r="Q547" s="163" t="s">
        <v>4891</v>
      </c>
      <c r="R547" s="59" t="s">
        <v>4890</v>
      </c>
      <c r="S547" t="s">
        <v>8341</v>
      </c>
      <c r="T547" s="59" t="str">
        <f t="shared" si="170"/>
        <v>Z39004166</v>
      </c>
      <c r="U547" s="85" t="s">
        <v>8604</v>
      </c>
      <c r="V547" s="85" t="s">
        <v>8471</v>
      </c>
      <c r="W547" s="70" t="str">
        <f t="shared" si="171"/>
        <v>NATL - SB - Z39004166</v>
      </c>
      <c r="X547" s="85" t="s">
        <v>4900</v>
      </c>
      <c r="Y547" s="70" t="s">
        <v>774</v>
      </c>
      <c r="Z547" s="70" t="s">
        <v>774</v>
      </c>
      <c r="AA547" s="171" t="s">
        <v>774</v>
      </c>
      <c r="AB547" s="70" t="s">
        <v>774</v>
      </c>
      <c r="AC547" s="85" t="s">
        <v>1808</v>
      </c>
      <c r="AD547" s="85" t="s">
        <v>4922</v>
      </c>
      <c r="AE547" s="82" t="s">
        <v>1162</v>
      </c>
      <c r="AF547" s="85" t="s">
        <v>1805</v>
      </c>
      <c r="AG547" s="85" t="s">
        <v>8566</v>
      </c>
      <c r="AH547" s="85" t="s">
        <v>8567</v>
      </c>
      <c r="AI547" s="85" t="s">
        <v>2805</v>
      </c>
      <c r="AJ547" s="70" t="s">
        <v>1367</v>
      </c>
      <c r="AM547"/>
      <c r="AN547"/>
      <c r="AO547"/>
      <c r="AP547"/>
    </row>
    <row r="548" spans="1:42" s="85" customFormat="1" ht="14.4" hidden="1" customHeight="1" x14ac:dyDescent="0.3">
      <c r="A548" s="59" t="str">
        <f t="shared" si="173"/>
        <v>GUJ01-KFW-SEWP-SB-08</v>
      </c>
      <c r="B548" s="85" t="s">
        <v>2069</v>
      </c>
      <c r="C548" s="85" t="s">
        <v>8565</v>
      </c>
      <c r="D548" s="70" t="s">
        <v>1806</v>
      </c>
      <c r="E548" s="70" t="s">
        <v>1201</v>
      </c>
      <c r="F548" s="70" t="s">
        <v>1201</v>
      </c>
      <c r="G548" s="59" t="s">
        <v>5630</v>
      </c>
      <c r="H548" s="70" t="s">
        <v>4725</v>
      </c>
      <c r="I548" s="59" t="s">
        <v>4901</v>
      </c>
      <c r="J548" s="70" t="s">
        <v>1367</v>
      </c>
      <c r="K548" s="59" t="s">
        <v>1163</v>
      </c>
      <c r="L548" s="82" t="str">
        <f t="shared" si="176"/>
        <v>9999038A</v>
      </c>
      <c r="M548" s="82" t="s">
        <v>4686</v>
      </c>
      <c r="N548" s="70" t="s">
        <v>2687</v>
      </c>
      <c r="O548" s="84">
        <v>9999038</v>
      </c>
      <c r="P548" s="59">
        <f t="shared" si="175"/>
        <v>9999038</v>
      </c>
      <c r="Q548" s="163" t="s">
        <v>4891</v>
      </c>
      <c r="R548" s="59" t="s">
        <v>4890</v>
      </c>
      <c r="S548" t="s">
        <v>8342</v>
      </c>
      <c r="T548" s="59" t="str">
        <f t="shared" si="170"/>
        <v>Z39004172</v>
      </c>
      <c r="U548" s="85" t="s">
        <v>8605</v>
      </c>
      <c r="V548" s="85" t="s">
        <v>8472</v>
      </c>
      <c r="W548" s="70" t="str">
        <f t="shared" si="171"/>
        <v>NATL - SB - Z39004172</v>
      </c>
      <c r="X548" s="85" t="s">
        <v>4900</v>
      </c>
      <c r="Y548" s="70" t="s">
        <v>774</v>
      </c>
      <c r="Z548" s="70" t="s">
        <v>774</v>
      </c>
      <c r="AA548" s="171" t="s">
        <v>774</v>
      </c>
      <c r="AB548" s="70" t="s">
        <v>774</v>
      </c>
      <c r="AC548" s="85" t="s">
        <v>1808</v>
      </c>
      <c r="AD548" s="85" t="s">
        <v>4922</v>
      </c>
      <c r="AE548" s="82" t="s">
        <v>1162</v>
      </c>
      <c r="AF548" s="85" t="s">
        <v>1805</v>
      </c>
      <c r="AG548" s="85" t="s">
        <v>8566</v>
      </c>
      <c r="AH548" s="85" t="s">
        <v>8567</v>
      </c>
      <c r="AI548" s="85" t="s">
        <v>2805</v>
      </c>
      <c r="AJ548" s="70" t="s">
        <v>1367</v>
      </c>
      <c r="AM548"/>
      <c r="AN548"/>
      <c r="AO548"/>
      <c r="AP548"/>
    </row>
    <row r="549" spans="1:42" s="85" customFormat="1" ht="14.4" hidden="1" customHeight="1" x14ac:dyDescent="0.3">
      <c r="A549" s="59" t="str">
        <f t="shared" si="173"/>
        <v>JHG01-KFW-SEWP-SB-11</v>
      </c>
      <c r="B549" s="85" t="s">
        <v>2069</v>
      </c>
      <c r="C549" s="85" t="s">
        <v>8565</v>
      </c>
      <c r="D549" s="70" t="s">
        <v>1806</v>
      </c>
      <c r="E549" s="70" t="s">
        <v>1201</v>
      </c>
      <c r="F549" s="70" t="s">
        <v>1201</v>
      </c>
      <c r="G549" s="59" t="s">
        <v>5630</v>
      </c>
      <c r="H549" s="70" t="s">
        <v>4725</v>
      </c>
      <c r="I549" s="59" t="s">
        <v>4901</v>
      </c>
      <c r="J549" s="70" t="s">
        <v>1367</v>
      </c>
      <c r="K549" s="59" t="s">
        <v>1163</v>
      </c>
      <c r="L549" s="82" t="str">
        <f t="shared" si="176"/>
        <v>9999039A</v>
      </c>
      <c r="M549" s="82" t="s">
        <v>4686</v>
      </c>
      <c r="N549" s="70" t="s">
        <v>2687</v>
      </c>
      <c r="O549" s="84">
        <v>9999039</v>
      </c>
      <c r="P549" s="59">
        <f t="shared" si="175"/>
        <v>9999039</v>
      </c>
      <c r="Q549" s="163" t="s">
        <v>4891</v>
      </c>
      <c r="R549" s="59" t="s">
        <v>4890</v>
      </c>
      <c r="S549" t="s">
        <v>8343</v>
      </c>
      <c r="T549" s="59" t="str">
        <f t="shared" si="170"/>
        <v>Z38004317</v>
      </c>
      <c r="U549" s="85" t="s">
        <v>8606</v>
      </c>
      <c r="V549" s="85" t="s">
        <v>8473</v>
      </c>
      <c r="W549" s="70" t="str">
        <f t="shared" si="171"/>
        <v>NATL - SB - Z38004317</v>
      </c>
      <c r="X549" s="85" t="s">
        <v>4900</v>
      </c>
      <c r="Y549" s="70" t="s">
        <v>774</v>
      </c>
      <c r="Z549" s="70" t="s">
        <v>774</v>
      </c>
      <c r="AA549" s="171" t="s">
        <v>774</v>
      </c>
      <c r="AB549" s="70" t="s">
        <v>774</v>
      </c>
      <c r="AC549" s="85" t="s">
        <v>1808</v>
      </c>
      <c r="AD549" s="85" t="s">
        <v>4922</v>
      </c>
      <c r="AE549" s="82" t="s">
        <v>1162</v>
      </c>
      <c r="AF549" s="85" t="s">
        <v>1805</v>
      </c>
      <c r="AG549" s="85" t="s">
        <v>8566</v>
      </c>
      <c r="AH549" s="85" t="s">
        <v>8567</v>
      </c>
      <c r="AI549" s="85" t="s">
        <v>2805</v>
      </c>
      <c r="AJ549" s="70" t="s">
        <v>1367</v>
      </c>
      <c r="AM549"/>
      <c r="AN549"/>
      <c r="AO549"/>
      <c r="AP549"/>
    </row>
    <row r="550" spans="1:42" s="85" customFormat="1" ht="14.4" hidden="1" customHeight="1" x14ac:dyDescent="0.3">
      <c r="A550" s="59" t="str">
        <f t="shared" si="173"/>
        <v>JHG01-KFW-SEWP-SB-05</v>
      </c>
      <c r="B550" s="85" t="s">
        <v>2069</v>
      </c>
      <c r="C550" s="85" t="s">
        <v>8565</v>
      </c>
      <c r="D550" s="70" t="s">
        <v>1806</v>
      </c>
      <c r="E550" s="70" t="s">
        <v>1201</v>
      </c>
      <c r="F550" s="70" t="s">
        <v>1201</v>
      </c>
      <c r="G550" s="59" t="s">
        <v>5630</v>
      </c>
      <c r="H550" s="70" t="s">
        <v>4725</v>
      </c>
      <c r="I550" s="59" t="s">
        <v>4901</v>
      </c>
      <c r="J550" s="70" t="s">
        <v>1367</v>
      </c>
      <c r="K550" s="59" t="s">
        <v>1163</v>
      </c>
      <c r="L550" s="82" t="str">
        <f t="shared" si="176"/>
        <v>9999040A</v>
      </c>
      <c r="M550" s="82" t="s">
        <v>4686</v>
      </c>
      <c r="N550" s="70" t="s">
        <v>2687</v>
      </c>
      <c r="O550" s="84">
        <v>9999040</v>
      </c>
      <c r="P550" s="59">
        <f t="shared" si="175"/>
        <v>9999040</v>
      </c>
      <c r="Q550" s="163" t="s">
        <v>4891</v>
      </c>
      <c r="R550" s="59" t="s">
        <v>4890</v>
      </c>
      <c r="S550" t="s">
        <v>8344</v>
      </c>
      <c r="T550" s="59" t="str">
        <f t="shared" si="170"/>
        <v>Z38004311</v>
      </c>
      <c r="U550" s="85" t="s">
        <v>8607</v>
      </c>
      <c r="V550" s="85" t="s">
        <v>8474</v>
      </c>
      <c r="W550" s="70" t="str">
        <f t="shared" si="171"/>
        <v>NATL - SB - Z38004311</v>
      </c>
      <c r="X550" s="85" t="s">
        <v>4900</v>
      </c>
      <c r="Y550" s="70" t="s">
        <v>774</v>
      </c>
      <c r="Z550" s="70" t="s">
        <v>774</v>
      </c>
      <c r="AA550" s="171" t="s">
        <v>774</v>
      </c>
      <c r="AB550" s="70" t="s">
        <v>774</v>
      </c>
      <c r="AC550" s="85" t="s">
        <v>1808</v>
      </c>
      <c r="AD550" s="85" t="s">
        <v>4922</v>
      </c>
      <c r="AE550" s="82" t="s">
        <v>1162</v>
      </c>
      <c r="AF550" s="85" t="s">
        <v>1805</v>
      </c>
      <c r="AG550" s="85" t="s">
        <v>8566</v>
      </c>
      <c r="AH550" s="85" t="s">
        <v>8567</v>
      </c>
      <c r="AI550" s="85" t="s">
        <v>2805</v>
      </c>
      <c r="AJ550" s="70" t="s">
        <v>1367</v>
      </c>
      <c r="AM550"/>
      <c r="AN550"/>
      <c r="AO550"/>
      <c r="AP550"/>
    </row>
    <row r="551" spans="1:42" s="85" customFormat="1" ht="14.4" hidden="1" customHeight="1" x14ac:dyDescent="0.3">
      <c r="A551" s="59" t="str">
        <f t="shared" si="173"/>
        <v>JHG01-KFW-SEWP-SB-09</v>
      </c>
      <c r="B551" s="85" t="s">
        <v>2069</v>
      </c>
      <c r="C551" s="85" t="s">
        <v>8565</v>
      </c>
      <c r="D551" s="70" t="s">
        <v>1806</v>
      </c>
      <c r="E551" s="70" t="s">
        <v>1201</v>
      </c>
      <c r="F551" s="70" t="s">
        <v>1201</v>
      </c>
      <c r="G551" s="59" t="s">
        <v>5630</v>
      </c>
      <c r="H551" s="70" t="s">
        <v>4725</v>
      </c>
      <c r="I551" s="59" t="s">
        <v>4901</v>
      </c>
      <c r="J551" s="70" t="s">
        <v>1367</v>
      </c>
      <c r="K551" s="59" t="s">
        <v>1163</v>
      </c>
      <c r="L551" s="82" t="str">
        <f t="shared" si="176"/>
        <v>9999041A</v>
      </c>
      <c r="M551" s="82" t="s">
        <v>4686</v>
      </c>
      <c r="N551" s="70" t="s">
        <v>2687</v>
      </c>
      <c r="O551" s="84">
        <v>9999041</v>
      </c>
      <c r="P551" s="59">
        <f t="shared" si="175"/>
        <v>9999041</v>
      </c>
      <c r="Q551" s="163" t="s">
        <v>4891</v>
      </c>
      <c r="R551" s="59" t="s">
        <v>4890</v>
      </c>
      <c r="S551" t="s">
        <v>8345</v>
      </c>
      <c r="T551" s="59" t="str">
        <f t="shared" si="170"/>
        <v>Z38004315</v>
      </c>
      <c r="U551" s="85" t="s">
        <v>8608</v>
      </c>
      <c r="V551" s="85" t="s">
        <v>8475</v>
      </c>
      <c r="W551" s="70" t="str">
        <f t="shared" si="171"/>
        <v>NATL - SB - Z38004315</v>
      </c>
      <c r="X551" s="85" t="s">
        <v>4900</v>
      </c>
      <c r="Y551" s="70" t="s">
        <v>774</v>
      </c>
      <c r="Z551" s="70" t="s">
        <v>774</v>
      </c>
      <c r="AA551" s="171" t="s">
        <v>774</v>
      </c>
      <c r="AB551" s="70" t="s">
        <v>774</v>
      </c>
      <c r="AC551" s="85" t="s">
        <v>1808</v>
      </c>
      <c r="AD551" s="85" t="s">
        <v>4922</v>
      </c>
      <c r="AE551" s="82" t="s">
        <v>1162</v>
      </c>
      <c r="AF551" s="85" t="s">
        <v>1805</v>
      </c>
      <c r="AG551" s="85" t="s">
        <v>8566</v>
      </c>
      <c r="AH551" s="85" t="s">
        <v>8567</v>
      </c>
      <c r="AI551" s="85" t="s">
        <v>2805</v>
      </c>
      <c r="AJ551" s="70" t="s">
        <v>1367</v>
      </c>
      <c r="AM551"/>
      <c r="AN551"/>
      <c r="AO551"/>
      <c r="AP551"/>
    </row>
    <row r="552" spans="1:42" s="85" customFormat="1" ht="14.4" hidden="1" customHeight="1" x14ac:dyDescent="0.3">
      <c r="A552" s="59" t="str">
        <f t="shared" si="173"/>
        <v>JHG01-KFW-SEWP-SB-03</v>
      </c>
      <c r="B552" s="85" t="s">
        <v>2069</v>
      </c>
      <c r="C552" s="85" t="s">
        <v>8565</v>
      </c>
      <c r="D552" s="70" t="s">
        <v>1806</v>
      </c>
      <c r="E552" s="70" t="s">
        <v>1201</v>
      </c>
      <c r="F552" s="70" t="s">
        <v>1201</v>
      </c>
      <c r="G552" s="59" t="s">
        <v>5630</v>
      </c>
      <c r="H552" s="70" t="s">
        <v>4725</v>
      </c>
      <c r="I552" s="59" t="s">
        <v>4901</v>
      </c>
      <c r="J552" s="70" t="s">
        <v>1367</v>
      </c>
      <c r="K552" s="59" t="s">
        <v>1163</v>
      </c>
      <c r="L552" s="82" t="str">
        <f t="shared" si="176"/>
        <v>9999042A</v>
      </c>
      <c r="M552" s="82" t="s">
        <v>4686</v>
      </c>
      <c r="N552" s="70" t="s">
        <v>2687</v>
      </c>
      <c r="O552" s="84">
        <v>9999042</v>
      </c>
      <c r="P552" s="59">
        <f t="shared" si="175"/>
        <v>9999042</v>
      </c>
      <c r="Q552" s="163" t="s">
        <v>4891</v>
      </c>
      <c r="R552" s="59" t="s">
        <v>4890</v>
      </c>
      <c r="S552" t="s">
        <v>8346</v>
      </c>
      <c r="T552" s="59" t="str">
        <f t="shared" si="170"/>
        <v>Z38004320</v>
      </c>
      <c r="U552" s="85" t="s">
        <v>8609</v>
      </c>
      <c r="V552" s="85" t="s">
        <v>8476</v>
      </c>
      <c r="W552" s="70" t="str">
        <f t="shared" si="171"/>
        <v>NATL - SB - Z38004320</v>
      </c>
      <c r="X552" s="85" t="s">
        <v>4900</v>
      </c>
      <c r="Y552" s="70" t="s">
        <v>774</v>
      </c>
      <c r="Z552" s="70" t="s">
        <v>774</v>
      </c>
      <c r="AA552" s="171" t="s">
        <v>774</v>
      </c>
      <c r="AB552" s="70" t="s">
        <v>774</v>
      </c>
      <c r="AC552" s="85" t="s">
        <v>1808</v>
      </c>
      <c r="AD552" s="85" t="s">
        <v>4922</v>
      </c>
      <c r="AE552" s="82" t="s">
        <v>1162</v>
      </c>
      <c r="AF552" s="85" t="s">
        <v>1805</v>
      </c>
      <c r="AG552" s="85" t="s">
        <v>8566</v>
      </c>
      <c r="AH552" s="85" t="s">
        <v>8567</v>
      </c>
      <c r="AI552" s="85" t="s">
        <v>2805</v>
      </c>
      <c r="AJ552" s="70" t="s">
        <v>1367</v>
      </c>
      <c r="AM552"/>
      <c r="AN552"/>
      <c r="AO552"/>
      <c r="AP552"/>
    </row>
    <row r="553" spans="1:42" s="85" customFormat="1" ht="14.4" hidden="1" customHeight="1" x14ac:dyDescent="0.3">
      <c r="A553" s="59" t="str">
        <f t="shared" si="173"/>
        <v>JHG01-KFW-SEWP-SB-08</v>
      </c>
      <c r="B553" s="85" t="s">
        <v>2069</v>
      </c>
      <c r="C553" s="85" t="s">
        <v>8565</v>
      </c>
      <c r="D553" s="70" t="s">
        <v>1806</v>
      </c>
      <c r="E553" s="70" t="s">
        <v>1201</v>
      </c>
      <c r="F553" s="70" t="s">
        <v>1201</v>
      </c>
      <c r="G553" s="59" t="s">
        <v>5630</v>
      </c>
      <c r="H553" s="70" t="s">
        <v>4725</v>
      </c>
      <c r="I553" s="59" t="s">
        <v>4901</v>
      </c>
      <c r="J553" s="70" t="s">
        <v>1367</v>
      </c>
      <c r="K553" s="59" t="s">
        <v>1163</v>
      </c>
      <c r="L553" s="82" t="str">
        <f t="shared" si="176"/>
        <v>9999043A</v>
      </c>
      <c r="M553" s="82" t="s">
        <v>4686</v>
      </c>
      <c r="N553" s="70" t="s">
        <v>2687</v>
      </c>
      <c r="O553" s="84">
        <v>9999043</v>
      </c>
      <c r="P553" s="59">
        <f t="shared" si="175"/>
        <v>9999043</v>
      </c>
      <c r="Q553" s="163" t="s">
        <v>4891</v>
      </c>
      <c r="R553" s="59" t="s">
        <v>4890</v>
      </c>
      <c r="S553" t="s">
        <v>8347</v>
      </c>
      <c r="T553" s="59" t="str">
        <f t="shared" si="170"/>
        <v>Z38004314</v>
      </c>
      <c r="U553" s="85" t="s">
        <v>8610</v>
      </c>
      <c r="V553" s="85" t="s">
        <v>8477</v>
      </c>
      <c r="W553" s="70" t="str">
        <f t="shared" si="171"/>
        <v>NATL - SB - Z38004314</v>
      </c>
      <c r="X553" s="85" t="s">
        <v>4900</v>
      </c>
      <c r="Y553" s="70" t="s">
        <v>774</v>
      </c>
      <c r="Z553" s="70" t="s">
        <v>774</v>
      </c>
      <c r="AA553" s="171" t="s">
        <v>774</v>
      </c>
      <c r="AB553" s="70" t="s">
        <v>774</v>
      </c>
      <c r="AC553" s="85" t="s">
        <v>1808</v>
      </c>
      <c r="AD553" s="85" t="s">
        <v>4922</v>
      </c>
      <c r="AE553" s="82" t="s">
        <v>1162</v>
      </c>
      <c r="AF553" s="85" t="s">
        <v>1805</v>
      </c>
      <c r="AG553" s="85" t="s">
        <v>8566</v>
      </c>
      <c r="AH553" s="85" t="s">
        <v>8567</v>
      </c>
      <c r="AI553" s="85" t="s">
        <v>2805</v>
      </c>
      <c r="AJ553" s="70" t="s">
        <v>1367</v>
      </c>
      <c r="AM553"/>
      <c r="AN553"/>
      <c r="AO553"/>
      <c r="AP553"/>
    </row>
    <row r="554" spans="1:42" s="85" customFormat="1" ht="14.4" hidden="1" customHeight="1" x14ac:dyDescent="0.3">
      <c r="A554" s="59" t="str">
        <f t="shared" si="173"/>
        <v>JHG01-KFW-SEWP-SB-07</v>
      </c>
      <c r="B554" s="85" t="s">
        <v>2069</v>
      </c>
      <c r="C554" s="85" t="s">
        <v>8565</v>
      </c>
      <c r="D554" s="70" t="s">
        <v>1806</v>
      </c>
      <c r="E554" s="70" t="s">
        <v>1201</v>
      </c>
      <c r="F554" s="70" t="s">
        <v>1201</v>
      </c>
      <c r="G554" s="59" t="s">
        <v>5630</v>
      </c>
      <c r="H554" s="70" t="s">
        <v>4725</v>
      </c>
      <c r="I554" s="59" t="s">
        <v>4901</v>
      </c>
      <c r="J554" s="70" t="s">
        <v>1367</v>
      </c>
      <c r="K554" s="59" t="s">
        <v>1163</v>
      </c>
      <c r="L554" s="82" t="str">
        <f t="shared" si="176"/>
        <v>9999044A</v>
      </c>
      <c r="M554" s="82" t="s">
        <v>4686</v>
      </c>
      <c r="N554" s="70" t="s">
        <v>2687</v>
      </c>
      <c r="O554" s="84">
        <v>9999044</v>
      </c>
      <c r="P554" s="59">
        <f t="shared" si="175"/>
        <v>9999044</v>
      </c>
      <c r="Q554" s="163" t="s">
        <v>4891</v>
      </c>
      <c r="R554" s="59" t="s">
        <v>4890</v>
      </c>
      <c r="S554" t="s">
        <v>8348</v>
      </c>
      <c r="T554" s="59" t="str">
        <f t="shared" si="170"/>
        <v>Z38004313</v>
      </c>
      <c r="U554" s="85" t="s">
        <v>8611</v>
      </c>
      <c r="V554" s="85" t="s">
        <v>8478</v>
      </c>
      <c r="W554" s="70" t="str">
        <f t="shared" si="171"/>
        <v>NATL - SB - Z38004313</v>
      </c>
      <c r="X554" s="85" t="s">
        <v>4900</v>
      </c>
      <c r="Y554" s="70" t="s">
        <v>774</v>
      </c>
      <c r="Z554" s="70" t="s">
        <v>774</v>
      </c>
      <c r="AA554" s="171" t="s">
        <v>774</v>
      </c>
      <c r="AB554" s="70" t="s">
        <v>774</v>
      </c>
      <c r="AC554" s="85" t="s">
        <v>1808</v>
      </c>
      <c r="AD554" s="85" t="s">
        <v>4922</v>
      </c>
      <c r="AE554" s="82" t="s">
        <v>1162</v>
      </c>
      <c r="AF554" s="85" t="s">
        <v>1805</v>
      </c>
      <c r="AG554" s="85" t="s">
        <v>8566</v>
      </c>
      <c r="AH554" s="85" t="s">
        <v>8567</v>
      </c>
      <c r="AI554" s="85" t="s">
        <v>2805</v>
      </c>
      <c r="AJ554" s="70" t="s">
        <v>1367</v>
      </c>
      <c r="AM554"/>
      <c r="AN554"/>
      <c r="AO554"/>
      <c r="AP554"/>
    </row>
    <row r="555" spans="1:42" s="85" customFormat="1" ht="14.4" hidden="1" customHeight="1" x14ac:dyDescent="0.3">
      <c r="A555" s="59" t="str">
        <f t="shared" si="173"/>
        <v>JHG01-KFW-SEWP-SB-01</v>
      </c>
      <c r="B555" s="85" t="s">
        <v>2069</v>
      </c>
      <c r="C555" s="85" t="s">
        <v>8565</v>
      </c>
      <c r="D555" s="70" t="s">
        <v>1806</v>
      </c>
      <c r="E555" s="70" t="s">
        <v>1201</v>
      </c>
      <c r="F555" s="70" t="s">
        <v>1201</v>
      </c>
      <c r="G555" s="59" t="s">
        <v>5630</v>
      </c>
      <c r="H555" s="70" t="s">
        <v>4725</v>
      </c>
      <c r="I555" s="59" t="s">
        <v>4901</v>
      </c>
      <c r="J555" s="70" t="s">
        <v>1367</v>
      </c>
      <c r="K555" s="59" t="s">
        <v>1163</v>
      </c>
      <c r="L555" s="82" t="str">
        <f t="shared" si="176"/>
        <v>9999045A</v>
      </c>
      <c r="M555" s="82" t="s">
        <v>4686</v>
      </c>
      <c r="N555" s="70" t="s">
        <v>2687</v>
      </c>
      <c r="O555" s="84">
        <v>9999045</v>
      </c>
      <c r="P555" s="59">
        <f t="shared" si="175"/>
        <v>9999045</v>
      </c>
      <c r="Q555" s="163" t="s">
        <v>4891</v>
      </c>
      <c r="R555" s="59" t="s">
        <v>4890</v>
      </c>
      <c r="S555" t="s">
        <v>8349</v>
      </c>
      <c r="T555" s="59" t="str">
        <f t="shared" si="170"/>
        <v>Z38004318</v>
      </c>
      <c r="U555" s="85" t="s">
        <v>8612</v>
      </c>
      <c r="V555" s="85" t="s">
        <v>8479</v>
      </c>
      <c r="W555" s="70" t="str">
        <f t="shared" si="171"/>
        <v>NATL - SB - Z38004318</v>
      </c>
      <c r="X555" s="85" t="s">
        <v>4900</v>
      </c>
      <c r="Y555" s="70" t="s">
        <v>774</v>
      </c>
      <c r="Z555" s="70" t="s">
        <v>774</v>
      </c>
      <c r="AA555" s="171" t="s">
        <v>774</v>
      </c>
      <c r="AB555" s="70" t="s">
        <v>774</v>
      </c>
      <c r="AC555" s="85" t="s">
        <v>1808</v>
      </c>
      <c r="AD555" s="85" t="s">
        <v>4922</v>
      </c>
      <c r="AE555" s="82" t="s">
        <v>1162</v>
      </c>
      <c r="AF555" s="85" t="s">
        <v>1805</v>
      </c>
      <c r="AG555" s="85" t="s">
        <v>8566</v>
      </c>
      <c r="AH555" s="85" t="s">
        <v>8567</v>
      </c>
      <c r="AI555" s="85" t="s">
        <v>2805</v>
      </c>
      <c r="AJ555" s="70" t="s">
        <v>1367</v>
      </c>
      <c r="AM555"/>
      <c r="AN555"/>
      <c r="AO555"/>
      <c r="AP555"/>
    </row>
    <row r="556" spans="1:42" s="85" customFormat="1" ht="14.4" hidden="1" customHeight="1" x14ac:dyDescent="0.3">
      <c r="A556" s="59" t="str">
        <f t="shared" si="173"/>
        <v>JHG01-KFW-SEWP-SB-10</v>
      </c>
      <c r="B556" s="85" t="s">
        <v>2069</v>
      </c>
      <c r="C556" s="85" t="s">
        <v>8565</v>
      </c>
      <c r="D556" s="70" t="s">
        <v>1806</v>
      </c>
      <c r="E556" s="70" t="s">
        <v>1201</v>
      </c>
      <c r="F556" s="70" t="s">
        <v>1201</v>
      </c>
      <c r="G556" s="59" t="s">
        <v>5630</v>
      </c>
      <c r="H556" s="70" t="s">
        <v>4725</v>
      </c>
      <c r="I556" s="59" t="s">
        <v>4901</v>
      </c>
      <c r="J556" s="70" t="s">
        <v>1367</v>
      </c>
      <c r="K556" s="59" t="s">
        <v>1163</v>
      </c>
      <c r="L556" s="82" t="str">
        <f t="shared" si="176"/>
        <v>9999046A</v>
      </c>
      <c r="M556" s="82" t="s">
        <v>4686</v>
      </c>
      <c r="N556" s="70" t="s">
        <v>2687</v>
      </c>
      <c r="O556" s="84">
        <v>9999046</v>
      </c>
      <c r="P556" s="59">
        <f t="shared" si="175"/>
        <v>9999046</v>
      </c>
      <c r="Q556" s="163" t="s">
        <v>4891</v>
      </c>
      <c r="R556" s="59" t="s">
        <v>4890</v>
      </c>
      <c r="S556" t="s">
        <v>8350</v>
      </c>
      <c r="T556" s="59" t="str">
        <f t="shared" si="170"/>
        <v>Z38004316</v>
      </c>
      <c r="U556" s="85" t="s">
        <v>8613</v>
      </c>
      <c r="V556" s="85" t="s">
        <v>8480</v>
      </c>
      <c r="W556" s="70" t="str">
        <f t="shared" si="171"/>
        <v>NATL - SB - Z38004316</v>
      </c>
      <c r="X556" s="85" t="s">
        <v>4900</v>
      </c>
      <c r="Y556" s="70" t="s">
        <v>774</v>
      </c>
      <c r="Z556" s="70" t="s">
        <v>774</v>
      </c>
      <c r="AA556" s="171" t="s">
        <v>774</v>
      </c>
      <c r="AB556" s="70" t="s">
        <v>774</v>
      </c>
      <c r="AC556" s="85" t="s">
        <v>1808</v>
      </c>
      <c r="AD556" s="85" t="s">
        <v>4922</v>
      </c>
      <c r="AE556" s="82" t="s">
        <v>1162</v>
      </c>
      <c r="AF556" s="85" t="s">
        <v>1805</v>
      </c>
      <c r="AG556" s="85" t="s">
        <v>8566</v>
      </c>
      <c r="AH556" s="85" t="s">
        <v>8567</v>
      </c>
      <c r="AI556" s="85" t="s">
        <v>2805</v>
      </c>
      <c r="AJ556" s="70" t="s">
        <v>1367</v>
      </c>
      <c r="AM556"/>
      <c r="AN556"/>
      <c r="AO556"/>
      <c r="AP556"/>
    </row>
    <row r="557" spans="1:42" s="85" customFormat="1" ht="14.4" hidden="1" customHeight="1" x14ac:dyDescent="0.3">
      <c r="A557" s="59" t="str">
        <f t="shared" si="173"/>
        <v>JHG01-KFW-SEWP-SB-04</v>
      </c>
      <c r="B557" s="85" t="s">
        <v>2069</v>
      </c>
      <c r="C557" s="85" t="s">
        <v>8565</v>
      </c>
      <c r="D557" s="70" t="s">
        <v>1806</v>
      </c>
      <c r="E557" s="70" t="s">
        <v>1201</v>
      </c>
      <c r="F557" s="70" t="s">
        <v>1201</v>
      </c>
      <c r="G557" s="59" t="s">
        <v>5630</v>
      </c>
      <c r="H557" s="70" t="s">
        <v>4725</v>
      </c>
      <c r="I557" s="59" t="s">
        <v>4901</v>
      </c>
      <c r="J557" s="70" t="s">
        <v>1367</v>
      </c>
      <c r="K557" s="59" t="s">
        <v>1163</v>
      </c>
      <c r="L557" s="82" t="str">
        <f t="shared" si="176"/>
        <v>9999047A</v>
      </c>
      <c r="M557" s="82" t="s">
        <v>4686</v>
      </c>
      <c r="N557" s="70" t="s">
        <v>2687</v>
      </c>
      <c r="O557" s="84">
        <v>9999047</v>
      </c>
      <c r="P557" s="59">
        <f t="shared" si="175"/>
        <v>9999047</v>
      </c>
      <c r="Q557" s="163" t="s">
        <v>4891</v>
      </c>
      <c r="R557" s="59" t="s">
        <v>4890</v>
      </c>
      <c r="S557" t="s">
        <v>8351</v>
      </c>
      <c r="T557" s="59" t="str">
        <f t="shared" si="170"/>
        <v>Z38004321</v>
      </c>
      <c r="U557" s="85" t="s">
        <v>8614</v>
      </c>
      <c r="V557" s="85" t="s">
        <v>8481</v>
      </c>
      <c r="W557" s="70" t="str">
        <f t="shared" si="171"/>
        <v>NATL - SB - Z38004321</v>
      </c>
      <c r="X557" s="85" t="s">
        <v>4900</v>
      </c>
      <c r="Y557" s="70" t="s">
        <v>774</v>
      </c>
      <c r="Z557" s="70" t="s">
        <v>774</v>
      </c>
      <c r="AA557" s="171" t="s">
        <v>774</v>
      </c>
      <c r="AB557" s="70" t="s">
        <v>774</v>
      </c>
      <c r="AC557" s="85" t="s">
        <v>1808</v>
      </c>
      <c r="AD557" s="85" t="s">
        <v>4922</v>
      </c>
      <c r="AE557" s="82" t="s">
        <v>1162</v>
      </c>
      <c r="AF557" s="85" t="s">
        <v>1805</v>
      </c>
      <c r="AG557" s="85" t="s">
        <v>8566</v>
      </c>
      <c r="AH557" s="85" t="s">
        <v>8567</v>
      </c>
      <c r="AI557" s="85" t="s">
        <v>2805</v>
      </c>
      <c r="AJ557" s="70" t="s">
        <v>1367</v>
      </c>
      <c r="AM557"/>
      <c r="AN557"/>
      <c r="AO557"/>
      <c r="AP557"/>
    </row>
    <row r="558" spans="1:42" s="85" customFormat="1" ht="14.4" hidden="1" customHeight="1" x14ac:dyDescent="0.3">
      <c r="A558" s="59" t="str">
        <f t="shared" si="173"/>
        <v>JHG01-KFW-SEWP-SB-06</v>
      </c>
      <c r="B558" s="85" t="s">
        <v>2069</v>
      </c>
      <c r="C558" s="85" t="s">
        <v>8565</v>
      </c>
      <c r="D558" s="70" t="s">
        <v>1806</v>
      </c>
      <c r="E558" s="70" t="s">
        <v>1201</v>
      </c>
      <c r="F558" s="70" t="s">
        <v>1201</v>
      </c>
      <c r="G558" s="59" t="s">
        <v>5630</v>
      </c>
      <c r="H558" s="70" t="s">
        <v>4725</v>
      </c>
      <c r="I558" s="59" t="s">
        <v>4901</v>
      </c>
      <c r="J558" s="70" t="s">
        <v>1367</v>
      </c>
      <c r="K558" s="59" t="s">
        <v>1163</v>
      </c>
      <c r="L558" s="82" t="str">
        <f t="shared" si="176"/>
        <v>9999048A</v>
      </c>
      <c r="M558" s="82" t="s">
        <v>4686</v>
      </c>
      <c r="N558" s="70" t="s">
        <v>2687</v>
      </c>
      <c r="O558" s="84">
        <v>9999048</v>
      </c>
      <c r="P558" s="59">
        <f t="shared" si="175"/>
        <v>9999048</v>
      </c>
      <c r="Q558" s="163" t="s">
        <v>4891</v>
      </c>
      <c r="R558" s="59" t="s">
        <v>4890</v>
      </c>
      <c r="S558" t="s">
        <v>8352</v>
      </c>
      <c r="T558" s="59" t="str">
        <f t="shared" si="170"/>
        <v>Z38004312</v>
      </c>
      <c r="U558" s="85" t="s">
        <v>8615</v>
      </c>
      <c r="V558" s="85" t="s">
        <v>8482</v>
      </c>
      <c r="W558" s="70" t="str">
        <f t="shared" si="171"/>
        <v>NATL - SB - Z38004312</v>
      </c>
      <c r="X558" s="85" t="s">
        <v>4900</v>
      </c>
      <c r="Y558" s="70" t="s">
        <v>774</v>
      </c>
      <c r="Z558" s="70" t="s">
        <v>774</v>
      </c>
      <c r="AA558" s="171" t="s">
        <v>774</v>
      </c>
      <c r="AB558" s="70" t="s">
        <v>774</v>
      </c>
      <c r="AC558" s="85" t="s">
        <v>1808</v>
      </c>
      <c r="AD558" s="85" t="s">
        <v>4922</v>
      </c>
      <c r="AE558" s="82" t="s">
        <v>1162</v>
      </c>
      <c r="AF558" s="85" t="s">
        <v>1805</v>
      </c>
      <c r="AG558" s="85" t="s">
        <v>8566</v>
      </c>
      <c r="AH558" s="85" t="s">
        <v>8567</v>
      </c>
      <c r="AI558" s="85" t="s">
        <v>2805</v>
      </c>
      <c r="AJ558" s="70" t="s">
        <v>1367</v>
      </c>
      <c r="AM558"/>
      <c r="AN558"/>
      <c r="AO558"/>
      <c r="AP558"/>
    </row>
    <row r="559" spans="1:42" s="85" customFormat="1" ht="14.4" hidden="1" customHeight="1" x14ac:dyDescent="0.3">
      <c r="A559" s="59" t="str">
        <f t="shared" si="173"/>
        <v>JHG01-KFW-SEWP-SB-02</v>
      </c>
      <c r="B559" s="85" t="s">
        <v>2069</v>
      </c>
      <c r="C559" s="85" t="s">
        <v>8565</v>
      </c>
      <c r="D559" s="70" t="s">
        <v>1806</v>
      </c>
      <c r="E559" s="70" t="s">
        <v>1201</v>
      </c>
      <c r="F559" s="70" t="s">
        <v>1201</v>
      </c>
      <c r="G559" s="59" t="s">
        <v>5630</v>
      </c>
      <c r="H559" s="70" t="s">
        <v>4725</v>
      </c>
      <c r="I559" s="59" t="s">
        <v>4901</v>
      </c>
      <c r="J559" s="70" t="s">
        <v>1367</v>
      </c>
      <c r="K559" s="59" t="s">
        <v>1163</v>
      </c>
      <c r="L559" s="82" t="str">
        <f t="shared" si="176"/>
        <v>9999049A</v>
      </c>
      <c r="M559" s="82" t="s">
        <v>4686</v>
      </c>
      <c r="N559" s="70" t="s">
        <v>2687</v>
      </c>
      <c r="O559" s="84">
        <v>9999049</v>
      </c>
      <c r="P559" s="59">
        <f t="shared" si="175"/>
        <v>9999049</v>
      </c>
      <c r="Q559" s="163" t="s">
        <v>4891</v>
      </c>
      <c r="R559" s="59" t="s">
        <v>4890</v>
      </c>
      <c r="S559" t="s">
        <v>8353</v>
      </c>
      <c r="T559" s="59" t="str">
        <f t="shared" ref="T559:T622" si="177">TRIM(CONCATENATE(V559))</f>
        <v>Z38004319</v>
      </c>
      <c r="U559" s="85" t="s">
        <v>8616</v>
      </c>
      <c r="V559" s="85" t="s">
        <v>8483</v>
      </c>
      <c r="W559" s="70" t="str">
        <f t="shared" si="171"/>
        <v>NATL - SB - Z38004319</v>
      </c>
      <c r="X559" s="85" t="s">
        <v>4900</v>
      </c>
      <c r="Y559" s="70" t="s">
        <v>774</v>
      </c>
      <c r="Z559" s="70" t="s">
        <v>774</v>
      </c>
      <c r="AA559" s="171" t="s">
        <v>774</v>
      </c>
      <c r="AB559" s="70" t="s">
        <v>774</v>
      </c>
      <c r="AC559" s="85" t="s">
        <v>1808</v>
      </c>
      <c r="AD559" s="85" t="s">
        <v>4922</v>
      </c>
      <c r="AE559" s="82" t="s">
        <v>1162</v>
      </c>
      <c r="AF559" s="85" t="s">
        <v>1805</v>
      </c>
      <c r="AG559" s="85" t="s">
        <v>8566</v>
      </c>
      <c r="AH559" s="85" t="s">
        <v>8567</v>
      </c>
      <c r="AI559" s="85" t="s">
        <v>2805</v>
      </c>
      <c r="AJ559" s="70" t="s">
        <v>1367</v>
      </c>
      <c r="AM559"/>
      <c r="AN559"/>
      <c r="AO559"/>
      <c r="AP559"/>
    </row>
    <row r="560" spans="1:42" s="85" customFormat="1" ht="14.4" hidden="1" customHeight="1" x14ac:dyDescent="0.3">
      <c r="A560" s="59" t="str">
        <f t="shared" si="173"/>
        <v>KSR01-KFW-SEWP-SB-04</v>
      </c>
      <c r="B560" s="85" t="s">
        <v>2069</v>
      </c>
      <c r="C560" s="85" t="s">
        <v>8565</v>
      </c>
      <c r="D560" s="70" t="s">
        <v>1806</v>
      </c>
      <c r="E560" s="70" t="s">
        <v>1201</v>
      </c>
      <c r="F560" s="70" t="s">
        <v>1201</v>
      </c>
      <c r="G560" s="59" t="s">
        <v>5630</v>
      </c>
      <c r="H560" s="70" t="s">
        <v>4725</v>
      </c>
      <c r="I560" s="59" t="s">
        <v>4901</v>
      </c>
      <c r="J560" s="70" t="s">
        <v>1367</v>
      </c>
      <c r="K560" s="59" t="s">
        <v>1163</v>
      </c>
      <c r="L560" s="82" t="str">
        <f t="shared" si="176"/>
        <v>9999050A</v>
      </c>
      <c r="M560" s="82" t="s">
        <v>4686</v>
      </c>
      <c r="N560" s="70" t="s">
        <v>2687</v>
      </c>
      <c r="O560" s="84">
        <v>9999050</v>
      </c>
      <c r="P560" s="59">
        <f t="shared" si="175"/>
        <v>9999050</v>
      </c>
      <c r="Q560" s="163" t="s">
        <v>4891</v>
      </c>
      <c r="R560" s="59" t="s">
        <v>4890</v>
      </c>
      <c r="S560" t="s">
        <v>8354</v>
      </c>
      <c r="T560" s="59" t="str">
        <f t="shared" si="177"/>
        <v>Z41006451</v>
      </c>
      <c r="U560" s="85" t="s">
        <v>8617</v>
      </c>
      <c r="V560" s="85" t="s">
        <v>8484</v>
      </c>
      <c r="W560" s="70" t="str">
        <f t="shared" si="171"/>
        <v>NATL - SB - Z41006451</v>
      </c>
      <c r="X560" s="85" t="s">
        <v>4900</v>
      </c>
      <c r="Y560" s="70" t="s">
        <v>774</v>
      </c>
      <c r="Z560" s="70" t="s">
        <v>774</v>
      </c>
      <c r="AA560" s="171" t="s">
        <v>774</v>
      </c>
      <c r="AB560" s="70" t="s">
        <v>774</v>
      </c>
      <c r="AC560" s="85" t="s">
        <v>1808</v>
      </c>
      <c r="AD560" s="85" t="s">
        <v>4922</v>
      </c>
      <c r="AE560" s="82" t="s">
        <v>1162</v>
      </c>
      <c r="AF560" s="85" t="s">
        <v>1805</v>
      </c>
      <c r="AG560" s="85" t="s">
        <v>8566</v>
      </c>
      <c r="AH560" s="85" t="s">
        <v>8567</v>
      </c>
      <c r="AI560" s="85" t="s">
        <v>2805</v>
      </c>
      <c r="AJ560" s="70" t="s">
        <v>1367</v>
      </c>
      <c r="AM560"/>
      <c r="AN560"/>
      <c r="AO560"/>
      <c r="AP560"/>
    </row>
    <row r="561" spans="1:42" s="85" customFormat="1" ht="14.4" hidden="1" customHeight="1" x14ac:dyDescent="0.3">
      <c r="A561" s="59" t="str">
        <f t="shared" si="173"/>
        <v>KSR01-KFW-SEWP-SB-03</v>
      </c>
      <c r="B561" s="85" t="s">
        <v>2069</v>
      </c>
      <c r="C561" s="85" t="s">
        <v>8565</v>
      </c>
      <c r="D561" s="70" t="s">
        <v>1806</v>
      </c>
      <c r="E561" s="70" t="s">
        <v>1201</v>
      </c>
      <c r="F561" s="70" t="s">
        <v>1201</v>
      </c>
      <c r="G561" s="59" t="s">
        <v>5630</v>
      </c>
      <c r="H561" s="70" t="s">
        <v>4725</v>
      </c>
      <c r="I561" s="59" t="s">
        <v>4901</v>
      </c>
      <c r="J561" s="70" t="s">
        <v>1367</v>
      </c>
      <c r="K561" s="59" t="s">
        <v>1163</v>
      </c>
      <c r="L561" s="82" t="str">
        <f t="shared" si="176"/>
        <v>9999051A</v>
      </c>
      <c r="M561" s="82" t="s">
        <v>4686</v>
      </c>
      <c r="N561" s="70" t="s">
        <v>2687</v>
      </c>
      <c r="O561" s="84">
        <v>9999051</v>
      </c>
      <c r="P561" s="59">
        <f t="shared" si="175"/>
        <v>9999051</v>
      </c>
      <c r="Q561" s="163" t="s">
        <v>4891</v>
      </c>
      <c r="R561" s="59" t="s">
        <v>4890</v>
      </c>
      <c r="S561" t="s">
        <v>8355</v>
      </c>
      <c r="T561" s="59" t="str">
        <f t="shared" si="177"/>
        <v>Z41006450</v>
      </c>
      <c r="U561" s="85" t="s">
        <v>8618</v>
      </c>
      <c r="V561" s="85" t="s">
        <v>8485</v>
      </c>
      <c r="W561" s="70" t="str">
        <f t="shared" ref="W561:W624" si="178">TRIM(CONCATENATE(G561," - ",AD561," - ",V561))</f>
        <v>NATL - SB - Z41006450</v>
      </c>
      <c r="X561" s="85" t="s">
        <v>4900</v>
      </c>
      <c r="Y561" s="70" t="s">
        <v>774</v>
      </c>
      <c r="Z561" s="70" t="s">
        <v>774</v>
      </c>
      <c r="AA561" s="171" t="s">
        <v>774</v>
      </c>
      <c r="AB561" s="70" t="s">
        <v>774</v>
      </c>
      <c r="AC561" s="85" t="s">
        <v>1808</v>
      </c>
      <c r="AD561" s="85" t="s">
        <v>4922</v>
      </c>
      <c r="AE561" s="82" t="s">
        <v>1162</v>
      </c>
      <c r="AF561" s="85" t="s">
        <v>1805</v>
      </c>
      <c r="AG561" s="85" t="s">
        <v>8566</v>
      </c>
      <c r="AH561" s="85" t="s">
        <v>8567</v>
      </c>
      <c r="AI561" s="85" t="s">
        <v>2805</v>
      </c>
      <c r="AJ561" s="70" t="s">
        <v>1367</v>
      </c>
      <c r="AM561"/>
      <c r="AN561"/>
      <c r="AO561"/>
      <c r="AP561"/>
    </row>
    <row r="562" spans="1:42" s="85" customFormat="1" ht="14.4" hidden="1" customHeight="1" x14ac:dyDescent="0.3">
      <c r="A562" s="59" t="str">
        <f t="shared" ref="A562:A625" si="179">U562</f>
        <v>KSR01-KFW-SEWP-SB-02</v>
      </c>
      <c r="B562" s="85" t="s">
        <v>2069</v>
      </c>
      <c r="C562" s="85" t="s">
        <v>8565</v>
      </c>
      <c r="D562" s="70" t="s">
        <v>1806</v>
      </c>
      <c r="E562" s="70" t="s">
        <v>1201</v>
      </c>
      <c r="F562" s="70" t="s">
        <v>1201</v>
      </c>
      <c r="G562" s="59" t="s">
        <v>5630</v>
      </c>
      <c r="H562" s="70" t="s">
        <v>4725</v>
      </c>
      <c r="I562" s="59" t="s">
        <v>4901</v>
      </c>
      <c r="J562" s="70" t="s">
        <v>1367</v>
      </c>
      <c r="K562" s="59" t="s">
        <v>1163</v>
      </c>
      <c r="L562" s="82" t="str">
        <f t="shared" si="176"/>
        <v>9999052A</v>
      </c>
      <c r="M562" s="82" t="s">
        <v>4686</v>
      </c>
      <c r="N562" s="70" t="s">
        <v>2687</v>
      </c>
      <c r="O562" s="84">
        <v>9999052</v>
      </c>
      <c r="P562" s="59">
        <f t="shared" si="175"/>
        <v>9999052</v>
      </c>
      <c r="Q562" s="163" t="s">
        <v>4891</v>
      </c>
      <c r="R562" s="59" t="s">
        <v>4890</v>
      </c>
      <c r="S562" t="s">
        <v>8356</v>
      </c>
      <c r="T562" s="59" t="str">
        <f t="shared" si="177"/>
        <v>Z41006449</v>
      </c>
      <c r="U562" s="85" t="s">
        <v>8619</v>
      </c>
      <c r="V562" s="85" t="s">
        <v>8486</v>
      </c>
      <c r="W562" s="70" t="str">
        <f t="shared" si="178"/>
        <v>NATL - SB - Z41006449</v>
      </c>
      <c r="X562" s="85" t="s">
        <v>4900</v>
      </c>
      <c r="Y562" s="70" t="s">
        <v>774</v>
      </c>
      <c r="Z562" s="70" t="s">
        <v>774</v>
      </c>
      <c r="AA562" s="171" t="s">
        <v>774</v>
      </c>
      <c r="AB562" s="70" t="s">
        <v>774</v>
      </c>
      <c r="AC562" s="85" t="s">
        <v>1808</v>
      </c>
      <c r="AD562" s="85" t="s">
        <v>4922</v>
      </c>
      <c r="AE562" s="82" t="s">
        <v>1162</v>
      </c>
      <c r="AF562" s="85" t="s">
        <v>1805</v>
      </c>
      <c r="AG562" s="85" t="s">
        <v>8566</v>
      </c>
      <c r="AH562" s="85" t="s">
        <v>8567</v>
      </c>
      <c r="AI562" s="85" t="s">
        <v>2805</v>
      </c>
      <c r="AJ562" s="70" t="s">
        <v>1367</v>
      </c>
      <c r="AM562"/>
      <c r="AN562"/>
      <c r="AO562"/>
      <c r="AP562"/>
    </row>
    <row r="563" spans="1:42" s="85" customFormat="1" ht="14.4" hidden="1" customHeight="1" x14ac:dyDescent="0.3">
      <c r="A563" s="59" t="str">
        <f t="shared" si="179"/>
        <v>KSR01-KFW-SEWP-SB-07</v>
      </c>
      <c r="B563" s="85" t="s">
        <v>2069</v>
      </c>
      <c r="C563" s="85" t="s">
        <v>8565</v>
      </c>
      <c r="D563" s="70" t="s">
        <v>1806</v>
      </c>
      <c r="E563" s="70" t="s">
        <v>1201</v>
      </c>
      <c r="F563" s="70" t="s">
        <v>1201</v>
      </c>
      <c r="G563" s="59" t="s">
        <v>5630</v>
      </c>
      <c r="H563" s="70" t="s">
        <v>4725</v>
      </c>
      <c r="I563" s="59" t="s">
        <v>4901</v>
      </c>
      <c r="J563" s="70" t="s">
        <v>1367</v>
      </c>
      <c r="K563" s="59" t="s">
        <v>1163</v>
      </c>
      <c r="L563" s="82" t="str">
        <f t="shared" si="176"/>
        <v>9999053A</v>
      </c>
      <c r="M563" s="82" t="s">
        <v>4686</v>
      </c>
      <c r="N563" s="70" t="s">
        <v>2687</v>
      </c>
      <c r="O563" s="84">
        <v>9999053</v>
      </c>
      <c r="P563" s="59">
        <f t="shared" si="175"/>
        <v>9999053</v>
      </c>
      <c r="Q563" s="163" t="s">
        <v>4891</v>
      </c>
      <c r="R563" s="59" t="s">
        <v>4890</v>
      </c>
      <c r="S563" t="s">
        <v>8357</v>
      </c>
      <c r="T563" s="59" t="str">
        <f t="shared" si="177"/>
        <v>Z41006454</v>
      </c>
      <c r="U563" s="85" t="s">
        <v>8620</v>
      </c>
      <c r="V563" s="85" t="s">
        <v>8487</v>
      </c>
      <c r="W563" s="70" t="str">
        <f t="shared" si="178"/>
        <v>NATL - SB - Z41006454</v>
      </c>
      <c r="X563" s="85" t="s">
        <v>4900</v>
      </c>
      <c r="Y563" s="70" t="s">
        <v>774</v>
      </c>
      <c r="Z563" s="70" t="s">
        <v>774</v>
      </c>
      <c r="AA563" s="171" t="s">
        <v>774</v>
      </c>
      <c r="AB563" s="70" t="s">
        <v>774</v>
      </c>
      <c r="AC563" s="85" t="s">
        <v>1808</v>
      </c>
      <c r="AD563" s="85" t="s">
        <v>4922</v>
      </c>
      <c r="AE563" s="82" t="s">
        <v>1162</v>
      </c>
      <c r="AF563" s="85" t="s">
        <v>1805</v>
      </c>
      <c r="AG563" s="85" t="s">
        <v>8566</v>
      </c>
      <c r="AH563" s="85" t="s">
        <v>8567</v>
      </c>
      <c r="AI563" s="85" t="s">
        <v>2805</v>
      </c>
      <c r="AJ563" s="70" t="s">
        <v>1367</v>
      </c>
      <c r="AM563"/>
      <c r="AN563"/>
      <c r="AO563"/>
      <c r="AP563"/>
    </row>
    <row r="564" spans="1:42" s="85" customFormat="1" ht="14.4" hidden="1" customHeight="1" x14ac:dyDescent="0.3">
      <c r="A564" s="59" t="str">
        <f t="shared" si="179"/>
        <v>KSR01-KFW-SEWP-SB-06</v>
      </c>
      <c r="B564" s="85" t="s">
        <v>2069</v>
      </c>
      <c r="C564" s="85" t="s">
        <v>8565</v>
      </c>
      <c r="D564" s="70" t="s">
        <v>1806</v>
      </c>
      <c r="E564" s="70" t="s">
        <v>1201</v>
      </c>
      <c r="F564" s="70" t="s">
        <v>1201</v>
      </c>
      <c r="G564" s="59" t="s">
        <v>5630</v>
      </c>
      <c r="H564" s="70" t="s">
        <v>4725</v>
      </c>
      <c r="I564" s="59" t="s">
        <v>4901</v>
      </c>
      <c r="J564" s="70" t="s">
        <v>1367</v>
      </c>
      <c r="K564" s="59" t="s">
        <v>1163</v>
      </c>
      <c r="L564" s="82" t="str">
        <f t="shared" si="176"/>
        <v>9999054A</v>
      </c>
      <c r="M564" s="82" t="s">
        <v>4686</v>
      </c>
      <c r="N564" s="70" t="s">
        <v>2687</v>
      </c>
      <c r="O564" s="84">
        <v>9999054</v>
      </c>
      <c r="P564" s="59">
        <f t="shared" si="175"/>
        <v>9999054</v>
      </c>
      <c r="Q564" s="163" t="s">
        <v>4891</v>
      </c>
      <c r="R564" s="59" t="s">
        <v>4890</v>
      </c>
      <c r="S564" t="s">
        <v>8358</v>
      </c>
      <c r="T564" s="59" t="str">
        <f t="shared" si="177"/>
        <v>Z41006453</v>
      </c>
      <c r="U564" s="85" t="s">
        <v>8621</v>
      </c>
      <c r="V564" s="85" t="s">
        <v>8488</v>
      </c>
      <c r="W564" s="70" t="str">
        <f t="shared" si="178"/>
        <v>NATL - SB - Z41006453</v>
      </c>
      <c r="X564" s="85" t="s">
        <v>4900</v>
      </c>
      <c r="Y564" s="70" t="s">
        <v>774</v>
      </c>
      <c r="Z564" s="70" t="s">
        <v>774</v>
      </c>
      <c r="AA564" s="171" t="s">
        <v>774</v>
      </c>
      <c r="AB564" s="70" t="s">
        <v>774</v>
      </c>
      <c r="AC564" s="85" t="s">
        <v>1808</v>
      </c>
      <c r="AD564" s="85" t="s">
        <v>4922</v>
      </c>
      <c r="AE564" s="82" t="s">
        <v>1162</v>
      </c>
      <c r="AF564" s="85" t="s">
        <v>1805</v>
      </c>
      <c r="AG564" s="85" t="s">
        <v>8566</v>
      </c>
      <c r="AH564" s="85" t="s">
        <v>8567</v>
      </c>
      <c r="AI564" s="85" t="s">
        <v>2805</v>
      </c>
      <c r="AJ564" s="70" t="s">
        <v>1367</v>
      </c>
      <c r="AM564"/>
      <c r="AN564"/>
      <c r="AO564"/>
      <c r="AP564"/>
    </row>
    <row r="565" spans="1:42" s="85" customFormat="1" ht="14.4" hidden="1" customHeight="1" x14ac:dyDescent="0.3">
      <c r="A565" s="59" t="str">
        <f t="shared" si="179"/>
        <v>KSR01-KFW-SEWP-SB-05</v>
      </c>
      <c r="B565" s="85" t="s">
        <v>2069</v>
      </c>
      <c r="C565" s="85" t="s">
        <v>8565</v>
      </c>
      <c r="D565" s="70" t="s">
        <v>1806</v>
      </c>
      <c r="E565" s="70" t="s">
        <v>1201</v>
      </c>
      <c r="F565" s="70" t="s">
        <v>1201</v>
      </c>
      <c r="G565" s="59" t="s">
        <v>5630</v>
      </c>
      <c r="H565" s="70" t="s">
        <v>4725</v>
      </c>
      <c r="I565" s="59" t="s">
        <v>4901</v>
      </c>
      <c r="J565" s="70" t="s">
        <v>1367</v>
      </c>
      <c r="K565" s="59" t="s">
        <v>1163</v>
      </c>
      <c r="L565" s="82" t="str">
        <f t="shared" si="176"/>
        <v>9999055A</v>
      </c>
      <c r="M565" s="82" t="s">
        <v>4686</v>
      </c>
      <c r="N565" s="70" t="s">
        <v>2687</v>
      </c>
      <c r="O565" s="84">
        <v>9999055</v>
      </c>
      <c r="P565" s="59">
        <f t="shared" si="175"/>
        <v>9999055</v>
      </c>
      <c r="Q565" s="163" t="s">
        <v>4891</v>
      </c>
      <c r="R565" s="59" t="s">
        <v>4890</v>
      </c>
      <c r="S565" t="s">
        <v>8359</v>
      </c>
      <c r="T565" s="59" t="str">
        <f t="shared" si="177"/>
        <v>Z41006452</v>
      </c>
      <c r="U565" s="85" t="s">
        <v>8622</v>
      </c>
      <c r="V565" s="85" t="s">
        <v>8489</v>
      </c>
      <c r="W565" s="70" t="str">
        <f t="shared" si="178"/>
        <v>NATL - SB - Z41006452</v>
      </c>
      <c r="X565" s="85" t="s">
        <v>4900</v>
      </c>
      <c r="Y565" s="70" t="s">
        <v>774</v>
      </c>
      <c r="Z565" s="70" t="s">
        <v>774</v>
      </c>
      <c r="AA565" s="171" t="s">
        <v>774</v>
      </c>
      <c r="AB565" s="70" t="s">
        <v>774</v>
      </c>
      <c r="AC565" s="85" t="s">
        <v>1808</v>
      </c>
      <c r="AD565" s="85" t="s">
        <v>4922</v>
      </c>
      <c r="AE565" s="82" t="s">
        <v>1162</v>
      </c>
      <c r="AF565" s="85" t="s">
        <v>1805</v>
      </c>
      <c r="AG565" s="85" t="s">
        <v>8566</v>
      </c>
      <c r="AH565" s="85" t="s">
        <v>8567</v>
      </c>
      <c r="AI565" s="85" t="s">
        <v>2805</v>
      </c>
      <c r="AJ565" s="70" t="s">
        <v>1367</v>
      </c>
      <c r="AM565"/>
      <c r="AN565"/>
      <c r="AO565"/>
      <c r="AP565"/>
    </row>
    <row r="566" spans="1:42" s="85" customFormat="1" ht="14.4" hidden="1" customHeight="1" x14ac:dyDescent="0.3">
      <c r="A566" s="59" t="str">
        <f t="shared" si="179"/>
        <v>KSR01-KFW-SEWP-SB-01</v>
      </c>
      <c r="B566" s="85" t="s">
        <v>2069</v>
      </c>
      <c r="C566" s="85" t="s">
        <v>8565</v>
      </c>
      <c r="D566" s="70" t="s">
        <v>1806</v>
      </c>
      <c r="E566" s="70" t="s">
        <v>1201</v>
      </c>
      <c r="F566" s="70" t="s">
        <v>1201</v>
      </c>
      <c r="G566" s="59" t="s">
        <v>5630</v>
      </c>
      <c r="H566" s="70" t="s">
        <v>4725</v>
      </c>
      <c r="I566" s="59" t="s">
        <v>4901</v>
      </c>
      <c r="J566" s="70" t="s">
        <v>1367</v>
      </c>
      <c r="K566" s="59" t="s">
        <v>1163</v>
      </c>
      <c r="L566" s="82" t="str">
        <f t="shared" si="176"/>
        <v>9999056A</v>
      </c>
      <c r="M566" s="82" t="s">
        <v>4686</v>
      </c>
      <c r="N566" s="70" t="s">
        <v>2687</v>
      </c>
      <c r="O566" s="84">
        <v>9999056</v>
      </c>
      <c r="P566" s="59">
        <f t="shared" si="175"/>
        <v>9999056</v>
      </c>
      <c r="Q566" s="163" t="s">
        <v>4891</v>
      </c>
      <c r="R566" s="59" t="s">
        <v>4890</v>
      </c>
      <c r="S566" t="s">
        <v>8360</v>
      </c>
      <c r="T566" s="59" t="str">
        <f t="shared" si="177"/>
        <v>Z41006448</v>
      </c>
      <c r="U566" s="85" t="s">
        <v>8623</v>
      </c>
      <c r="V566" s="85" t="s">
        <v>8490</v>
      </c>
      <c r="W566" s="70" t="str">
        <f t="shared" si="178"/>
        <v>NATL - SB - Z41006448</v>
      </c>
      <c r="X566" s="85" t="s">
        <v>4900</v>
      </c>
      <c r="Y566" s="70" t="s">
        <v>774</v>
      </c>
      <c r="Z566" s="70" t="s">
        <v>774</v>
      </c>
      <c r="AA566" s="171" t="s">
        <v>774</v>
      </c>
      <c r="AB566" s="70" t="s">
        <v>774</v>
      </c>
      <c r="AC566" s="85" t="s">
        <v>1808</v>
      </c>
      <c r="AD566" s="85" t="s">
        <v>4922</v>
      </c>
      <c r="AE566" s="82" t="s">
        <v>1162</v>
      </c>
      <c r="AF566" s="85" t="s">
        <v>1805</v>
      </c>
      <c r="AG566" s="85" t="s">
        <v>8566</v>
      </c>
      <c r="AH566" s="85" t="s">
        <v>8567</v>
      </c>
      <c r="AI566" s="85" t="s">
        <v>2805</v>
      </c>
      <c r="AJ566" s="70" t="s">
        <v>1367</v>
      </c>
      <c r="AM566"/>
      <c r="AN566"/>
      <c r="AO566"/>
      <c r="AP566"/>
    </row>
    <row r="567" spans="1:42" s="85" customFormat="1" ht="14.4" hidden="1" customHeight="1" x14ac:dyDescent="0.3">
      <c r="A567" s="59" t="str">
        <f t="shared" si="179"/>
        <v>KSR01-KFW-SEWP-SB-08</v>
      </c>
      <c r="B567" s="85" t="s">
        <v>2069</v>
      </c>
      <c r="C567" s="85" t="s">
        <v>8565</v>
      </c>
      <c r="D567" s="70" t="s">
        <v>1806</v>
      </c>
      <c r="E567" s="70" t="s">
        <v>1201</v>
      </c>
      <c r="F567" s="70" t="s">
        <v>1201</v>
      </c>
      <c r="G567" s="59" t="s">
        <v>5630</v>
      </c>
      <c r="H567" s="70" t="s">
        <v>4725</v>
      </c>
      <c r="I567" s="59" t="s">
        <v>4901</v>
      </c>
      <c r="J567" s="70" t="s">
        <v>1367</v>
      </c>
      <c r="K567" s="59" t="s">
        <v>1163</v>
      </c>
      <c r="L567" s="82" t="str">
        <f t="shared" si="176"/>
        <v>9999057A</v>
      </c>
      <c r="M567" s="82" t="s">
        <v>4686</v>
      </c>
      <c r="N567" s="70" t="s">
        <v>2687</v>
      </c>
      <c r="O567" s="84">
        <v>9999057</v>
      </c>
      <c r="P567" s="59">
        <f t="shared" si="175"/>
        <v>9999057</v>
      </c>
      <c r="Q567" s="163" t="s">
        <v>4891</v>
      </c>
      <c r="R567" s="59" t="s">
        <v>4890</v>
      </c>
      <c r="S567" t="s">
        <v>8361</v>
      </c>
      <c r="T567" s="59" t="str">
        <f t="shared" si="177"/>
        <v>Z41006455</v>
      </c>
      <c r="U567" s="85" t="s">
        <v>8624</v>
      </c>
      <c r="V567" s="85" t="s">
        <v>8491</v>
      </c>
      <c r="W567" s="70" t="str">
        <f t="shared" si="178"/>
        <v>NATL - SB - Z41006455</v>
      </c>
      <c r="X567" s="85" t="s">
        <v>4900</v>
      </c>
      <c r="Y567" s="70" t="s">
        <v>774</v>
      </c>
      <c r="Z567" s="70" t="s">
        <v>774</v>
      </c>
      <c r="AA567" s="171" t="s">
        <v>774</v>
      </c>
      <c r="AB567" s="70" t="s">
        <v>774</v>
      </c>
      <c r="AC567" s="85" t="s">
        <v>1808</v>
      </c>
      <c r="AD567" s="85" t="s">
        <v>4922</v>
      </c>
      <c r="AE567" s="82" t="s">
        <v>1162</v>
      </c>
      <c r="AF567" s="85" t="s">
        <v>1805</v>
      </c>
      <c r="AG567" s="85" t="s">
        <v>8566</v>
      </c>
      <c r="AH567" s="85" t="s">
        <v>8567</v>
      </c>
      <c r="AI567" s="85" t="s">
        <v>2805</v>
      </c>
      <c r="AJ567" s="70" t="s">
        <v>1367</v>
      </c>
      <c r="AM567"/>
      <c r="AN567"/>
      <c r="AO567"/>
      <c r="AP567"/>
    </row>
    <row r="568" spans="1:42" s="85" customFormat="1" ht="14.4" hidden="1" customHeight="1" x14ac:dyDescent="0.3">
      <c r="A568" s="59" t="str">
        <f t="shared" si="179"/>
        <v>LHR01-KFW-SEWP-SB-02</v>
      </c>
      <c r="B568" s="85" t="s">
        <v>2069</v>
      </c>
      <c r="C568" s="85" t="s">
        <v>8565</v>
      </c>
      <c r="D568" s="70" t="s">
        <v>1806</v>
      </c>
      <c r="E568" s="70" t="s">
        <v>1201</v>
      </c>
      <c r="F568" s="70" t="s">
        <v>1201</v>
      </c>
      <c r="G568" s="59" t="s">
        <v>5630</v>
      </c>
      <c r="H568" s="70" t="s">
        <v>4725</v>
      </c>
      <c r="I568" s="59" t="s">
        <v>4901</v>
      </c>
      <c r="J568" s="70" t="s">
        <v>1367</v>
      </c>
      <c r="K568" s="59" t="s">
        <v>1163</v>
      </c>
      <c r="L568" s="82" t="str">
        <f t="shared" si="176"/>
        <v>9999058A</v>
      </c>
      <c r="M568" s="82" t="s">
        <v>4686</v>
      </c>
      <c r="N568" s="70" t="s">
        <v>2687</v>
      </c>
      <c r="O568" s="84">
        <v>9999058</v>
      </c>
      <c r="P568" s="59">
        <f t="shared" si="175"/>
        <v>9999058</v>
      </c>
      <c r="Q568" s="163" t="s">
        <v>4891</v>
      </c>
      <c r="R568" s="59" t="s">
        <v>4890</v>
      </c>
      <c r="S568" t="s">
        <v>8362</v>
      </c>
      <c r="T568" s="59" t="str">
        <f t="shared" si="177"/>
        <v>Z41006456</v>
      </c>
      <c r="U568" s="85" t="s">
        <v>8625</v>
      </c>
      <c r="V568" s="85" t="s">
        <v>8492</v>
      </c>
      <c r="W568" s="70" t="str">
        <f t="shared" si="178"/>
        <v>NATL - SB - Z41006456</v>
      </c>
      <c r="X568" s="85" t="s">
        <v>4900</v>
      </c>
      <c r="Y568" s="70" t="s">
        <v>774</v>
      </c>
      <c r="Z568" s="70" t="s">
        <v>774</v>
      </c>
      <c r="AA568" s="171" t="s">
        <v>774</v>
      </c>
      <c r="AB568" s="70" t="s">
        <v>774</v>
      </c>
      <c r="AC568" s="85" t="s">
        <v>1808</v>
      </c>
      <c r="AD568" s="85" t="s">
        <v>4922</v>
      </c>
      <c r="AE568" s="82" t="s">
        <v>1162</v>
      </c>
      <c r="AF568" s="85" t="s">
        <v>1805</v>
      </c>
      <c r="AG568" s="85" t="s">
        <v>8566</v>
      </c>
      <c r="AH568" s="85" t="s">
        <v>8567</v>
      </c>
      <c r="AI568" s="85" t="s">
        <v>2805</v>
      </c>
      <c r="AJ568" s="70" t="s">
        <v>1367</v>
      </c>
      <c r="AM568"/>
      <c r="AN568"/>
      <c r="AO568"/>
      <c r="AP568"/>
    </row>
    <row r="569" spans="1:42" s="85" customFormat="1" ht="14.4" hidden="1" customHeight="1" x14ac:dyDescent="0.3">
      <c r="A569" s="59" t="str">
        <f t="shared" si="179"/>
        <v>LHR01-KFW-SEWP-SB-01</v>
      </c>
      <c r="B569" s="85" t="s">
        <v>2069</v>
      </c>
      <c r="C569" s="85" t="s">
        <v>8565</v>
      </c>
      <c r="D569" s="70" t="s">
        <v>1806</v>
      </c>
      <c r="E569" s="70" t="s">
        <v>1201</v>
      </c>
      <c r="F569" s="70" t="s">
        <v>1201</v>
      </c>
      <c r="G569" s="59" t="s">
        <v>5630</v>
      </c>
      <c r="H569" s="70" t="s">
        <v>4725</v>
      </c>
      <c r="I569" s="59" t="s">
        <v>4901</v>
      </c>
      <c r="J569" s="70" t="s">
        <v>1367</v>
      </c>
      <c r="K569" s="59" t="s">
        <v>1163</v>
      </c>
      <c r="L569" s="82" t="str">
        <f t="shared" si="176"/>
        <v>9999059A</v>
      </c>
      <c r="M569" s="82" t="s">
        <v>4686</v>
      </c>
      <c r="N569" s="70" t="s">
        <v>2687</v>
      </c>
      <c r="O569" s="84">
        <v>9999059</v>
      </c>
      <c r="P569" s="59">
        <f t="shared" ref="P569:P632" si="180">O569</f>
        <v>9999059</v>
      </c>
      <c r="Q569" s="163" t="s">
        <v>4891</v>
      </c>
      <c r="R569" s="59" t="s">
        <v>4890</v>
      </c>
      <c r="S569" t="s">
        <v>8363</v>
      </c>
      <c r="T569" s="59" t="str">
        <f t="shared" si="177"/>
        <v>Z41006460</v>
      </c>
      <c r="U569" s="85" t="s">
        <v>8626</v>
      </c>
      <c r="V569" s="85" t="s">
        <v>8493</v>
      </c>
      <c r="W569" s="70" t="str">
        <f t="shared" si="178"/>
        <v>NATL - SB - Z41006460</v>
      </c>
      <c r="X569" s="85" t="s">
        <v>4900</v>
      </c>
      <c r="Y569" s="70" t="s">
        <v>774</v>
      </c>
      <c r="Z569" s="70" t="s">
        <v>774</v>
      </c>
      <c r="AA569" s="171" t="s">
        <v>774</v>
      </c>
      <c r="AB569" s="70" t="s">
        <v>774</v>
      </c>
      <c r="AC569" s="85" t="s">
        <v>1808</v>
      </c>
      <c r="AD569" s="85" t="s">
        <v>4922</v>
      </c>
      <c r="AE569" s="82" t="s">
        <v>1162</v>
      </c>
      <c r="AF569" s="85" t="s">
        <v>1805</v>
      </c>
      <c r="AG569" s="85" t="s">
        <v>8566</v>
      </c>
      <c r="AH569" s="85" t="s">
        <v>8567</v>
      </c>
      <c r="AI569" s="85" t="s">
        <v>2805</v>
      </c>
      <c r="AJ569" s="70" t="s">
        <v>1367</v>
      </c>
      <c r="AM569"/>
      <c r="AN569"/>
      <c r="AO569"/>
      <c r="AP569"/>
    </row>
    <row r="570" spans="1:42" s="85" customFormat="1" ht="14.4" hidden="1" customHeight="1" x14ac:dyDescent="0.3">
      <c r="A570" s="59" t="str">
        <f t="shared" si="179"/>
        <v>LHR01-KFW-SEWP-SB-08</v>
      </c>
      <c r="B570" s="85" t="s">
        <v>2069</v>
      </c>
      <c r="C570" s="85" t="s">
        <v>8565</v>
      </c>
      <c r="D570" s="70" t="s">
        <v>1806</v>
      </c>
      <c r="E570" s="70" t="s">
        <v>1201</v>
      </c>
      <c r="F570" s="70" t="s">
        <v>1201</v>
      </c>
      <c r="G570" s="59" t="s">
        <v>5630</v>
      </c>
      <c r="H570" s="70" t="s">
        <v>4725</v>
      </c>
      <c r="I570" s="59" t="s">
        <v>4901</v>
      </c>
      <c r="J570" s="70" t="s">
        <v>1367</v>
      </c>
      <c r="K570" s="59" t="s">
        <v>1163</v>
      </c>
      <c r="L570" s="82" t="str">
        <f t="shared" si="176"/>
        <v>9999060A</v>
      </c>
      <c r="M570" s="82" t="s">
        <v>4686</v>
      </c>
      <c r="N570" s="70" t="s">
        <v>2687</v>
      </c>
      <c r="O570" s="84">
        <v>9999060</v>
      </c>
      <c r="P570" s="59">
        <f t="shared" si="180"/>
        <v>9999060</v>
      </c>
      <c r="Q570" s="163" t="s">
        <v>4891</v>
      </c>
      <c r="R570" s="59" t="s">
        <v>4890</v>
      </c>
      <c r="S570" t="s">
        <v>8364</v>
      </c>
      <c r="T570" s="59" t="str">
        <f t="shared" si="177"/>
        <v>Z42007418</v>
      </c>
      <c r="U570" s="85" t="s">
        <v>8627</v>
      </c>
      <c r="V570" s="85" t="s">
        <v>8494</v>
      </c>
      <c r="W570" s="70" t="str">
        <f t="shared" si="178"/>
        <v>NATL - SB - Z42007418</v>
      </c>
      <c r="X570" s="85" t="s">
        <v>4900</v>
      </c>
      <c r="Y570" s="70" t="s">
        <v>774</v>
      </c>
      <c r="Z570" s="70" t="s">
        <v>774</v>
      </c>
      <c r="AA570" s="171" t="s">
        <v>774</v>
      </c>
      <c r="AB570" s="70" t="s">
        <v>774</v>
      </c>
      <c r="AC570" s="85" t="s">
        <v>1808</v>
      </c>
      <c r="AD570" s="85" t="s">
        <v>4922</v>
      </c>
      <c r="AE570" s="82" t="s">
        <v>1162</v>
      </c>
      <c r="AF570" s="85" t="s">
        <v>1805</v>
      </c>
      <c r="AG570" s="85" t="s">
        <v>8566</v>
      </c>
      <c r="AH570" s="85" t="s">
        <v>8567</v>
      </c>
      <c r="AI570" s="85" t="s">
        <v>2805</v>
      </c>
      <c r="AJ570" s="70" t="s">
        <v>1367</v>
      </c>
      <c r="AM570"/>
      <c r="AN570"/>
      <c r="AO570"/>
      <c r="AP570"/>
    </row>
    <row r="571" spans="1:42" s="85" customFormat="1" ht="14.4" hidden="1" customHeight="1" x14ac:dyDescent="0.3">
      <c r="A571" s="59" t="str">
        <f t="shared" si="179"/>
        <v>LHR01-KFW-SEWP-SB-05</v>
      </c>
      <c r="B571" s="85" t="s">
        <v>2069</v>
      </c>
      <c r="C571" s="85" t="s">
        <v>8565</v>
      </c>
      <c r="D571" s="70" t="s">
        <v>1806</v>
      </c>
      <c r="E571" s="70" t="s">
        <v>1201</v>
      </c>
      <c r="F571" s="70" t="s">
        <v>1201</v>
      </c>
      <c r="G571" s="59" t="s">
        <v>5630</v>
      </c>
      <c r="H571" s="70" t="s">
        <v>4725</v>
      </c>
      <c r="I571" s="59" t="s">
        <v>4901</v>
      </c>
      <c r="J571" s="70" t="s">
        <v>1367</v>
      </c>
      <c r="K571" s="59" t="s">
        <v>1163</v>
      </c>
      <c r="L571" s="82" t="str">
        <f t="shared" si="176"/>
        <v>9999061A</v>
      </c>
      <c r="M571" s="82" t="s">
        <v>4686</v>
      </c>
      <c r="N571" s="70" t="s">
        <v>2687</v>
      </c>
      <c r="O571" s="84">
        <v>9999061</v>
      </c>
      <c r="P571" s="59">
        <f t="shared" si="180"/>
        <v>9999061</v>
      </c>
      <c r="Q571" s="163" t="s">
        <v>4891</v>
      </c>
      <c r="R571" s="59" t="s">
        <v>4890</v>
      </c>
      <c r="S571" t="s">
        <v>8365</v>
      </c>
      <c r="T571" s="59" t="str">
        <f t="shared" si="177"/>
        <v>Z41006459</v>
      </c>
      <c r="U571" s="85" t="s">
        <v>8628</v>
      </c>
      <c r="V571" s="85" t="s">
        <v>8495</v>
      </c>
      <c r="W571" s="70" t="str">
        <f t="shared" si="178"/>
        <v>NATL - SB - Z41006459</v>
      </c>
      <c r="X571" s="85" t="s">
        <v>4900</v>
      </c>
      <c r="Y571" s="70" t="s">
        <v>774</v>
      </c>
      <c r="Z571" s="70" t="s">
        <v>774</v>
      </c>
      <c r="AA571" s="171" t="s">
        <v>774</v>
      </c>
      <c r="AB571" s="70" t="s">
        <v>774</v>
      </c>
      <c r="AC571" s="85" t="s">
        <v>1808</v>
      </c>
      <c r="AD571" s="85" t="s">
        <v>4922</v>
      </c>
      <c r="AE571" s="82" t="s">
        <v>1162</v>
      </c>
      <c r="AF571" s="85" t="s">
        <v>1805</v>
      </c>
      <c r="AG571" s="85" t="s">
        <v>8566</v>
      </c>
      <c r="AH571" s="85" t="s">
        <v>8567</v>
      </c>
      <c r="AI571" s="85" t="s">
        <v>2805</v>
      </c>
      <c r="AJ571" s="70" t="s">
        <v>1367</v>
      </c>
      <c r="AM571"/>
      <c r="AN571"/>
      <c r="AO571"/>
      <c r="AP571"/>
    </row>
    <row r="572" spans="1:42" s="85" customFormat="1" ht="14.4" hidden="1" customHeight="1" x14ac:dyDescent="0.3">
      <c r="A572" s="59" t="str">
        <f t="shared" si="179"/>
        <v>LHR01-KFW-SEWP-SB-04</v>
      </c>
      <c r="B572" s="85" t="s">
        <v>2069</v>
      </c>
      <c r="C572" s="85" t="s">
        <v>8565</v>
      </c>
      <c r="D572" s="70" t="s">
        <v>1806</v>
      </c>
      <c r="E572" s="70" t="s">
        <v>1201</v>
      </c>
      <c r="F572" s="70" t="s">
        <v>1201</v>
      </c>
      <c r="G572" s="59" t="s">
        <v>5630</v>
      </c>
      <c r="H572" s="70" t="s">
        <v>4725</v>
      </c>
      <c r="I572" s="59" t="s">
        <v>4901</v>
      </c>
      <c r="J572" s="70" t="s">
        <v>1367</v>
      </c>
      <c r="K572" s="59" t="s">
        <v>1163</v>
      </c>
      <c r="L572" s="82" t="str">
        <f t="shared" si="176"/>
        <v>9999062A</v>
      </c>
      <c r="M572" s="82" t="s">
        <v>4686</v>
      </c>
      <c r="N572" s="70" t="s">
        <v>2687</v>
      </c>
      <c r="O572" s="84">
        <v>9999062</v>
      </c>
      <c r="P572" s="59">
        <f t="shared" si="180"/>
        <v>9999062</v>
      </c>
      <c r="Q572" s="163" t="s">
        <v>4891</v>
      </c>
      <c r="R572" s="59" t="s">
        <v>4890</v>
      </c>
      <c r="S572" t="s">
        <v>8366</v>
      </c>
      <c r="T572" s="59" t="str">
        <f t="shared" si="177"/>
        <v>Z41006458</v>
      </c>
      <c r="U572" s="85" t="s">
        <v>8629</v>
      </c>
      <c r="V572" s="85" t="s">
        <v>8496</v>
      </c>
      <c r="W572" s="70" t="str">
        <f t="shared" si="178"/>
        <v>NATL - SB - Z41006458</v>
      </c>
      <c r="X572" s="85" t="s">
        <v>4900</v>
      </c>
      <c r="Y572" s="70" t="s">
        <v>774</v>
      </c>
      <c r="Z572" s="70" t="s">
        <v>774</v>
      </c>
      <c r="AA572" s="171" t="s">
        <v>774</v>
      </c>
      <c r="AB572" s="70" t="s">
        <v>774</v>
      </c>
      <c r="AC572" s="85" t="s">
        <v>1808</v>
      </c>
      <c r="AD572" s="85" t="s">
        <v>4922</v>
      </c>
      <c r="AE572" s="82" t="s">
        <v>1162</v>
      </c>
      <c r="AF572" s="85" t="s">
        <v>1805</v>
      </c>
      <c r="AG572" s="85" t="s">
        <v>8566</v>
      </c>
      <c r="AH572" s="85" t="s">
        <v>8567</v>
      </c>
      <c r="AI572" s="85" t="s">
        <v>2805</v>
      </c>
      <c r="AJ572" s="70" t="s">
        <v>1367</v>
      </c>
      <c r="AM572"/>
      <c r="AN572"/>
      <c r="AO572"/>
      <c r="AP572"/>
    </row>
    <row r="573" spans="1:42" s="85" customFormat="1" ht="14.4" hidden="1" customHeight="1" x14ac:dyDescent="0.3">
      <c r="A573" s="59" t="str">
        <f t="shared" si="179"/>
        <v>LHR01-KFW-SEWP-SB-07</v>
      </c>
      <c r="B573" s="85" t="s">
        <v>2069</v>
      </c>
      <c r="C573" s="85" t="s">
        <v>8565</v>
      </c>
      <c r="D573" s="70" t="s">
        <v>1806</v>
      </c>
      <c r="E573" s="70" t="s">
        <v>1201</v>
      </c>
      <c r="F573" s="70" t="s">
        <v>1201</v>
      </c>
      <c r="G573" s="59" t="s">
        <v>5630</v>
      </c>
      <c r="H573" s="70" t="s">
        <v>4725</v>
      </c>
      <c r="I573" s="59" t="s">
        <v>4901</v>
      </c>
      <c r="J573" s="70" t="s">
        <v>1367</v>
      </c>
      <c r="K573" s="59" t="s">
        <v>1163</v>
      </c>
      <c r="L573" s="82" t="str">
        <f t="shared" si="176"/>
        <v>9999063A</v>
      </c>
      <c r="M573" s="82" t="s">
        <v>4686</v>
      </c>
      <c r="N573" s="70" t="s">
        <v>2687</v>
      </c>
      <c r="O573" s="84">
        <v>9999063</v>
      </c>
      <c r="P573" s="59">
        <f t="shared" si="180"/>
        <v>9999063</v>
      </c>
      <c r="Q573" s="163" t="s">
        <v>4891</v>
      </c>
      <c r="R573" s="59" t="s">
        <v>4890</v>
      </c>
      <c r="S573" t="s">
        <v>8367</v>
      </c>
      <c r="T573" s="59" t="str">
        <f t="shared" si="177"/>
        <v>Z42007417</v>
      </c>
      <c r="U573" s="85" t="s">
        <v>8630</v>
      </c>
      <c r="V573" s="85" t="s">
        <v>8497</v>
      </c>
      <c r="W573" s="70" t="str">
        <f t="shared" si="178"/>
        <v>NATL - SB - Z42007417</v>
      </c>
      <c r="X573" s="85" t="s">
        <v>4900</v>
      </c>
      <c r="Y573" s="70" t="s">
        <v>774</v>
      </c>
      <c r="Z573" s="70" t="s">
        <v>774</v>
      </c>
      <c r="AA573" s="171" t="s">
        <v>774</v>
      </c>
      <c r="AB573" s="70" t="s">
        <v>774</v>
      </c>
      <c r="AC573" s="85" t="s">
        <v>1808</v>
      </c>
      <c r="AD573" s="85" t="s">
        <v>4922</v>
      </c>
      <c r="AE573" s="82" t="s">
        <v>1162</v>
      </c>
      <c r="AF573" s="85" t="s">
        <v>1805</v>
      </c>
      <c r="AG573" s="85" t="s">
        <v>8566</v>
      </c>
      <c r="AH573" s="85" t="s">
        <v>8567</v>
      </c>
      <c r="AI573" s="85" t="s">
        <v>2805</v>
      </c>
      <c r="AJ573" s="70" t="s">
        <v>1367</v>
      </c>
      <c r="AM573"/>
      <c r="AN573"/>
      <c r="AO573"/>
      <c r="AP573"/>
    </row>
    <row r="574" spans="1:42" s="85" customFormat="1" ht="14.4" hidden="1" customHeight="1" x14ac:dyDescent="0.3">
      <c r="A574" s="59" t="str">
        <f t="shared" si="179"/>
        <v>LHR01-KFW-SEWP-SB-06</v>
      </c>
      <c r="B574" s="85" t="s">
        <v>2069</v>
      </c>
      <c r="C574" s="85" t="s">
        <v>8565</v>
      </c>
      <c r="D574" s="70" t="s">
        <v>1806</v>
      </c>
      <c r="E574" s="70" t="s">
        <v>1201</v>
      </c>
      <c r="F574" s="70" t="s">
        <v>1201</v>
      </c>
      <c r="G574" s="59" t="s">
        <v>5630</v>
      </c>
      <c r="H574" s="70" t="s">
        <v>4725</v>
      </c>
      <c r="I574" s="59" t="s">
        <v>4901</v>
      </c>
      <c r="J574" s="70" t="s">
        <v>1367</v>
      </c>
      <c r="K574" s="59" t="s">
        <v>1163</v>
      </c>
      <c r="L574" s="82" t="str">
        <f t="shared" si="176"/>
        <v>9999064A</v>
      </c>
      <c r="M574" s="82" t="s">
        <v>4686</v>
      </c>
      <c r="N574" s="70" t="s">
        <v>2687</v>
      </c>
      <c r="O574" s="84">
        <v>9999064</v>
      </c>
      <c r="P574" s="59">
        <f t="shared" si="180"/>
        <v>9999064</v>
      </c>
      <c r="Q574" s="163" t="s">
        <v>4891</v>
      </c>
      <c r="R574" s="59" t="s">
        <v>4890</v>
      </c>
      <c r="S574" t="s">
        <v>8368</v>
      </c>
      <c r="T574" s="59" t="str">
        <f t="shared" si="177"/>
        <v>Z42007416</v>
      </c>
      <c r="U574" s="85" t="s">
        <v>8631</v>
      </c>
      <c r="V574" s="85" t="s">
        <v>8498</v>
      </c>
      <c r="W574" s="70" t="str">
        <f t="shared" si="178"/>
        <v>NATL - SB - Z42007416</v>
      </c>
      <c r="X574" s="85" t="s">
        <v>4900</v>
      </c>
      <c r="Y574" s="70" t="s">
        <v>774</v>
      </c>
      <c r="Z574" s="70" t="s">
        <v>774</v>
      </c>
      <c r="AA574" s="171" t="s">
        <v>774</v>
      </c>
      <c r="AB574" s="70" t="s">
        <v>774</v>
      </c>
      <c r="AC574" s="85" t="s">
        <v>1808</v>
      </c>
      <c r="AD574" s="85" t="s">
        <v>4922</v>
      </c>
      <c r="AE574" s="82" t="s">
        <v>1162</v>
      </c>
      <c r="AF574" s="85" t="s">
        <v>1805</v>
      </c>
      <c r="AG574" s="85" t="s">
        <v>8566</v>
      </c>
      <c r="AH574" s="85" t="s">
        <v>8567</v>
      </c>
      <c r="AI574" s="85" t="s">
        <v>2805</v>
      </c>
      <c r="AJ574" s="70" t="s">
        <v>1367</v>
      </c>
      <c r="AM574"/>
      <c r="AN574"/>
      <c r="AO574"/>
      <c r="AP574"/>
    </row>
    <row r="575" spans="1:42" s="85" customFormat="1" ht="14.4" hidden="1" customHeight="1" x14ac:dyDescent="0.3">
      <c r="A575" s="59" t="str">
        <f t="shared" si="179"/>
        <v>LHR01-KFW-SEWP-SB-09</v>
      </c>
      <c r="B575" s="85" t="s">
        <v>2069</v>
      </c>
      <c r="C575" s="85" t="s">
        <v>8565</v>
      </c>
      <c r="D575" s="70" t="s">
        <v>1806</v>
      </c>
      <c r="E575" s="70" t="s">
        <v>1201</v>
      </c>
      <c r="F575" s="70" t="s">
        <v>1201</v>
      </c>
      <c r="G575" s="59" t="s">
        <v>5630</v>
      </c>
      <c r="H575" s="70" t="s">
        <v>4725</v>
      </c>
      <c r="I575" s="59" t="s">
        <v>4901</v>
      </c>
      <c r="J575" s="70" t="s">
        <v>1367</v>
      </c>
      <c r="K575" s="59" t="s">
        <v>1163</v>
      </c>
      <c r="L575" s="82" t="str">
        <f t="shared" si="176"/>
        <v>9999065A</v>
      </c>
      <c r="M575" s="82" t="s">
        <v>4686</v>
      </c>
      <c r="N575" s="70" t="s">
        <v>2687</v>
      </c>
      <c r="O575" s="84">
        <v>9999065</v>
      </c>
      <c r="P575" s="59">
        <f t="shared" si="180"/>
        <v>9999065</v>
      </c>
      <c r="Q575" s="163" t="s">
        <v>4891</v>
      </c>
      <c r="R575" s="59" t="s">
        <v>4890</v>
      </c>
      <c r="S575" t="s">
        <v>8369</v>
      </c>
      <c r="T575" s="59" t="str">
        <f t="shared" si="177"/>
        <v>Z42007419</v>
      </c>
      <c r="U575" s="85" t="s">
        <v>8632</v>
      </c>
      <c r="V575" s="85" t="s">
        <v>8499</v>
      </c>
      <c r="W575" s="70" t="str">
        <f t="shared" si="178"/>
        <v>NATL - SB - Z42007419</v>
      </c>
      <c r="X575" s="85" t="s">
        <v>4900</v>
      </c>
      <c r="Y575" s="70" t="s">
        <v>774</v>
      </c>
      <c r="Z575" s="70" t="s">
        <v>774</v>
      </c>
      <c r="AA575" s="171" t="s">
        <v>774</v>
      </c>
      <c r="AB575" s="70" t="s">
        <v>774</v>
      </c>
      <c r="AC575" s="85" t="s">
        <v>1808</v>
      </c>
      <c r="AD575" s="85" t="s">
        <v>4922</v>
      </c>
      <c r="AE575" s="82" t="s">
        <v>1162</v>
      </c>
      <c r="AF575" s="85" t="s">
        <v>1805</v>
      </c>
      <c r="AG575" s="85" t="s">
        <v>8566</v>
      </c>
      <c r="AH575" s="85" t="s">
        <v>8567</v>
      </c>
      <c r="AI575" s="85" t="s">
        <v>2805</v>
      </c>
      <c r="AJ575" s="70" t="s">
        <v>1367</v>
      </c>
      <c r="AM575"/>
      <c r="AN575"/>
      <c r="AO575"/>
      <c r="AP575"/>
    </row>
    <row r="576" spans="1:42" s="85" customFormat="1" ht="14.4" hidden="1" customHeight="1" x14ac:dyDescent="0.3">
      <c r="A576" s="59" t="str">
        <f t="shared" si="179"/>
        <v>LHR01-KFW-SEWP-SB-03</v>
      </c>
      <c r="B576" s="85" t="s">
        <v>2069</v>
      </c>
      <c r="C576" s="85" t="s">
        <v>8565</v>
      </c>
      <c r="D576" s="70" t="s">
        <v>1806</v>
      </c>
      <c r="E576" s="70" t="s">
        <v>1201</v>
      </c>
      <c r="F576" s="70" t="s">
        <v>1201</v>
      </c>
      <c r="G576" s="59" t="s">
        <v>5630</v>
      </c>
      <c r="H576" s="70" t="s">
        <v>4725</v>
      </c>
      <c r="I576" s="59" t="s">
        <v>4901</v>
      </c>
      <c r="J576" s="70" t="s">
        <v>1367</v>
      </c>
      <c r="K576" s="59" t="s">
        <v>1163</v>
      </c>
      <c r="L576" s="82" t="str">
        <f t="shared" ref="L576:L639" si="181">O576&amp;"A"</f>
        <v>9999066A</v>
      </c>
      <c r="M576" s="82" t="s">
        <v>4686</v>
      </c>
      <c r="N576" s="70" t="s">
        <v>2687</v>
      </c>
      <c r="O576" s="84">
        <v>9999066</v>
      </c>
      <c r="P576" s="59">
        <f t="shared" si="180"/>
        <v>9999066</v>
      </c>
      <c r="Q576" s="163" t="s">
        <v>4891</v>
      </c>
      <c r="R576" s="59" t="s">
        <v>4890</v>
      </c>
      <c r="S576" t="s">
        <v>8370</v>
      </c>
      <c r="T576" s="59" t="str">
        <f t="shared" si="177"/>
        <v>Z41006457</v>
      </c>
      <c r="U576" s="85" t="s">
        <v>8633</v>
      </c>
      <c r="V576" s="85" t="s">
        <v>8500</v>
      </c>
      <c r="W576" s="70" t="str">
        <f t="shared" si="178"/>
        <v>NATL - SB - Z41006457</v>
      </c>
      <c r="X576" s="85" t="s">
        <v>4900</v>
      </c>
      <c r="Y576" s="70" t="s">
        <v>774</v>
      </c>
      <c r="Z576" s="70" t="s">
        <v>774</v>
      </c>
      <c r="AA576" s="171" t="s">
        <v>774</v>
      </c>
      <c r="AB576" s="70" t="s">
        <v>774</v>
      </c>
      <c r="AC576" s="85" t="s">
        <v>1808</v>
      </c>
      <c r="AD576" s="85" t="s">
        <v>4922</v>
      </c>
      <c r="AE576" s="82" t="s">
        <v>1162</v>
      </c>
      <c r="AF576" s="85" t="s">
        <v>1805</v>
      </c>
      <c r="AG576" s="85" t="s">
        <v>8566</v>
      </c>
      <c r="AH576" s="85" t="s">
        <v>8567</v>
      </c>
      <c r="AI576" s="85" t="s">
        <v>2805</v>
      </c>
      <c r="AJ576" s="70" t="s">
        <v>1367</v>
      </c>
      <c r="AM576"/>
      <c r="AN576"/>
      <c r="AO576"/>
      <c r="AP576"/>
    </row>
    <row r="577" spans="1:42" s="85" customFormat="1" ht="14.4" hidden="1" customHeight="1" x14ac:dyDescent="0.3">
      <c r="A577" s="59" t="str">
        <f t="shared" si="179"/>
        <v>MUX01-KFW-SEWP-SB-05</v>
      </c>
      <c r="B577" s="85" t="s">
        <v>2069</v>
      </c>
      <c r="C577" s="85" t="s">
        <v>8565</v>
      </c>
      <c r="D577" s="70" t="s">
        <v>1806</v>
      </c>
      <c r="E577" s="70" t="s">
        <v>1201</v>
      </c>
      <c r="F577" s="70" t="s">
        <v>1201</v>
      </c>
      <c r="G577" s="59" t="s">
        <v>5630</v>
      </c>
      <c r="H577" s="70" t="s">
        <v>4725</v>
      </c>
      <c r="I577" s="59" t="s">
        <v>4901</v>
      </c>
      <c r="J577" s="70" t="s">
        <v>1367</v>
      </c>
      <c r="K577" s="59" t="s">
        <v>1163</v>
      </c>
      <c r="L577" s="82" t="str">
        <f t="shared" si="181"/>
        <v>9999067A</v>
      </c>
      <c r="M577" s="82" t="s">
        <v>4686</v>
      </c>
      <c r="N577" s="70" t="s">
        <v>2687</v>
      </c>
      <c r="O577" s="84">
        <v>9999067</v>
      </c>
      <c r="P577" s="59">
        <f t="shared" si="180"/>
        <v>9999067</v>
      </c>
      <c r="Q577" s="163" t="s">
        <v>4891</v>
      </c>
      <c r="R577" s="59" t="s">
        <v>4890</v>
      </c>
      <c r="S577" t="s">
        <v>8371</v>
      </c>
      <c r="T577" s="59" t="str">
        <f t="shared" si="177"/>
        <v>Z32009118</v>
      </c>
      <c r="U577" s="85" t="s">
        <v>8634</v>
      </c>
      <c r="V577" s="85" t="s">
        <v>8501</v>
      </c>
      <c r="W577" s="70" t="str">
        <f t="shared" si="178"/>
        <v>NATL - SB - Z32009118</v>
      </c>
      <c r="X577" s="85" t="s">
        <v>4900</v>
      </c>
      <c r="Y577" s="70" t="s">
        <v>774</v>
      </c>
      <c r="Z577" s="70" t="s">
        <v>774</v>
      </c>
      <c r="AA577" s="171" t="s">
        <v>774</v>
      </c>
      <c r="AB577" s="70" t="s">
        <v>774</v>
      </c>
      <c r="AC577" s="85" t="s">
        <v>1808</v>
      </c>
      <c r="AD577" s="85" t="s">
        <v>4922</v>
      </c>
      <c r="AE577" s="82" t="s">
        <v>1162</v>
      </c>
      <c r="AF577" s="85" t="s">
        <v>1805</v>
      </c>
      <c r="AG577" s="85" t="s">
        <v>8566</v>
      </c>
      <c r="AH577" s="85" t="s">
        <v>8567</v>
      </c>
      <c r="AI577" s="85" t="s">
        <v>2805</v>
      </c>
      <c r="AJ577" s="70" t="s">
        <v>1367</v>
      </c>
      <c r="AM577"/>
      <c r="AN577"/>
      <c r="AO577"/>
      <c r="AP577"/>
    </row>
    <row r="578" spans="1:42" s="85" customFormat="1" ht="14.4" hidden="1" customHeight="1" x14ac:dyDescent="0.3">
      <c r="A578" s="59" t="str">
        <f t="shared" si="179"/>
        <v>MUX01-KFW-SEWP-SB-10</v>
      </c>
      <c r="B578" s="85" t="s">
        <v>2069</v>
      </c>
      <c r="C578" s="85" t="s">
        <v>8565</v>
      </c>
      <c r="D578" s="70" t="s">
        <v>1806</v>
      </c>
      <c r="E578" s="70" t="s">
        <v>1201</v>
      </c>
      <c r="F578" s="70" t="s">
        <v>1201</v>
      </c>
      <c r="G578" s="59" t="s">
        <v>5630</v>
      </c>
      <c r="H578" s="70" t="s">
        <v>4725</v>
      </c>
      <c r="I578" s="59" t="s">
        <v>4901</v>
      </c>
      <c r="J578" s="70" t="s">
        <v>1367</v>
      </c>
      <c r="K578" s="59" t="s">
        <v>1163</v>
      </c>
      <c r="L578" s="82" t="str">
        <f t="shared" si="181"/>
        <v>9999068A</v>
      </c>
      <c r="M578" s="82" t="s">
        <v>4686</v>
      </c>
      <c r="N578" s="70" t="s">
        <v>2687</v>
      </c>
      <c r="O578" s="84">
        <v>9999068</v>
      </c>
      <c r="P578" s="59">
        <f t="shared" si="180"/>
        <v>9999068</v>
      </c>
      <c r="Q578" s="163" t="s">
        <v>4891</v>
      </c>
      <c r="R578" s="59" t="s">
        <v>4890</v>
      </c>
      <c r="S578" t="s">
        <v>8372</v>
      </c>
      <c r="T578" s="59" t="str">
        <f t="shared" si="177"/>
        <v>Z32009112</v>
      </c>
      <c r="U578" s="85" t="s">
        <v>8635</v>
      </c>
      <c r="V578" s="85" t="s">
        <v>8502</v>
      </c>
      <c r="W578" s="70" t="str">
        <f t="shared" si="178"/>
        <v>NATL - SB - Z32009112</v>
      </c>
      <c r="X578" s="85" t="s">
        <v>4900</v>
      </c>
      <c r="Y578" s="70" t="s">
        <v>774</v>
      </c>
      <c r="Z578" s="70" t="s">
        <v>774</v>
      </c>
      <c r="AA578" s="171" t="s">
        <v>774</v>
      </c>
      <c r="AB578" s="70" t="s">
        <v>774</v>
      </c>
      <c r="AC578" s="85" t="s">
        <v>1808</v>
      </c>
      <c r="AD578" s="85" t="s">
        <v>4922</v>
      </c>
      <c r="AE578" s="82" t="s">
        <v>1162</v>
      </c>
      <c r="AF578" s="85" t="s">
        <v>1805</v>
      </c>
      <c r="AG578" s="85" t="s">
        <v>8566</v>
      </c>
      <c r="AH578" s="85" t="s">
        <v>8567</v>
      </c>
      <c r="AI578" s="85" t="s">
        <v>2805</v>
      </c>
      <c r="AJ578" s="70" t="s">
        <v>1367</v>
      </c>
      <c r="AM578"/>
      <c r="AN578"/>
      <c r="AO578"/>
      <c r="AP578"/>
    </row>
    <row r="579" spans="1:42" s="85" customFormat="1" ht="14.4" hidden="1" customHeight="1" x14ac:dyDescent="0.3">
      <c r="A579" s="59" t="str">
        <f t="shared" si="179"/>
        <v>MUX01-KFW-SEWP-SB-11</v>
      </c>
      <c r="B579" s="85" t="s">
        <v>2069</v>
      </c>
      <c r="C579" s="85" t="s">
        <v>8565</v>
      </c>
      <c r="D579" s="70" t="s">
        <v>1806</v>
      </c>
      <c r="E579" s="70" t="s">
        <v>1201</v>
      </c>
      <c r="F579" s="70" t="s">
        <v>1201</v>
      </c>
      <c r="G579" s="59" t="s">
        <v>5630</v>
      </c>
      <c r="H579" s="70" t="s">
        <v>4725</v>
      </c>
      <c r="I579" s="59" t="s">
        <v>4901</v>
      </c>
      <c r="J579" s="70" t="s">
        <v>1367</v>
      </c>
      <c r="K579" s="59" t="s">
        <v>1163</v>
      </c>
      <c r="L579" s="82" t="str">
        <f t="shared" si="181"/>
        <v>9999069A</v>
      </c>
      <c r="M579" s="82" t="s">
        <v>4686</v>
      </c>
      <c r="N579" s="70" t="s">
        <v>2687</v>
      </c>
      <c r="O579" s="84">
        <v>9999069</v>
      </c>
      <c r="P579" s="59">
        <f t="shared" si="180"/>
        <v>9999069</v>
      </c>
      <c r="Q579" s="163" t="s">
        <v>4891</v>
      </c>
      <c r="R579" s="59" t="s">
        <v>4890</v>
      </c>
      <c r="S579" t="s">
        <v>8373</v>
      </c>
      <c r="T579" s="59" t="str">
        <f t="shared" si="177"/>
        <v>Z32009113</v>
      </c>
      <c r="U579" s="85" t="s">
        <v>8636</v>
      </c>
      <c r="V579" s="85" t="s">
        <v>8503</v>
      </c>
      <c r="W579" s="70" t="str">
        <f t="shared" si="178"/>
        <v>NATL - SB - Z32009113</v>
      </c>
      <c r="X579" s="85" t="s">
        <v>4900</v>
      </c>
      <c r="Y579" s="70" t="s">
        <v>774</v>
      </c>
      <c r="Z579" s="70" t="s">
        <v>774</v>
      </c>
      <c r="AA579" s="171" t="s">
        <v>774</v>
      </c>
      <c r="AB579" s="70" t="s">
        <v>774</v>
      </c>
      <c r="AC579" s="85" t="s">
        <v>1808</v>
      </c>
      <c r="AD579" s="85" t="s">
        <v>4922</v>
      </c>
      <c r="AE579" s="82" t="s">
        <v>1162</v>
      </c>
      <c r="AF579" s="85" t="s">
        <v>1805</v>
      </c>
      <c r="AG579" s="85" t="s">
        <v>8566</v>
      </c>
      <c r="AH579" s="85" t="s">
        <v>8567</v>
      </c>
      <c r="AI579" s="85" t="s">
        <v>2805</v>
      </c>
      <c r="AJ579" s="70" t="s">
        <v>1367</v>
      </c>
      <c r="AM579"/>
      <c r="AN579"/>
      <c r="AO579"/>
      <c r="AP579"/>
    </row>
    <row r="580" spans="1:42" s="85" customFormat="1" ht="14.4" hidden="1" customHeight="1" x14ac:dyDescent="0.3">
      <c r="A580" s="59" t="str">
        <f t="shared" si="179"/>
        <v>MUX01-KFW-SEWP-SB-07</v>
      </c>
      <c r="B580" s="85" t="s">
        <v>2069</v>
      </c>
      <c r="C580" s="85" t="s">
        <v>8565</v>
      </c>
      <c r="D580" s="70" t="s">
        <v>1806</v>
      </c>
      <c r="E580" s="70" t="s">
        <v>1201</v>
      </c>
      <c r="F580" s="70" t="s">
        <v>1201</v>
      </c>
      <c r="G580" s="59" t="s">
        <v>5630</v>
      </c>
      <c r="H580" s="70" t="s">
        <v>4725</v>
      </c>
      <c r="I580" s="59" t="s">
        <v>4901</v>
      </c>
      <c r="J580" s="70" t="s">
        <v>1367</v>
      </c>
      <c r="K580" s="59" t="s">
        <v>1163</v>
      </c>
      <c r="L580" s="82" t="str">
        <f t="shared" si="181"/>
        <v>9999070A</v>
      </c>
      <c r="M580" s="82" t="s">
        <v>4686</v>
      </c>
      <c r="N580" s="70" t="s">
        <v>2687</v>
      </c>
      <c r="O580" s="84">
        <v>9999070</v>
      </c>
      <c r="P580" s="59">
        <f t="shared" si="180"/>
        <v>9999070</v>
      </c>
      <c r="Q580" s="163" t="s">
        <v>4891</v>
      </c>
      <c r="R580" s="59" t="s">
        <v>4890</v>
      </c>
      <c r="S580" t="s">
        <v>8374</v>
      </c>
      <c r="T580" s="59" t="str">
        <f t="shared" si="177"/>
        <v>Z32009120</v>
      </c>
      <c r="U580" s="85" t="s">
        <v>8637</v>
      </c>
      <c r="V580" s="85" t="s">
        <v>8504</v>
      </c>
      <c r="W580" s="70" t="str">
        <f t="shared" si="178"/>
        <v>NATL - SB - Z32009120</v>
      </c>
      <c r="X580" s="85" t="s">
        <v>4900</v>
      </c>
      <c r="Y580" s="70" t="s">
        <v>774</v>
      </c>
      <c r="Z580" s="70" t="s">
        <v>774</v>
      </c>
      <c r="AA580" s="171" t="s">
        <v>774</v>
      </c>
      <c r="AB580" s="70" t="s">
        <v>774</v>
      </c>
      <c r="AC580" s="85" t="s">
        <v>1808</v>
      </c>
      <c r="AD580" s="85" t="s">
        <v>4922</v>
      </c>
      <c r="AE580" s="82" t="s">
        <v>1162</v>
      </c>
      <c r="AF580" s="85" t="s">
        <v>1805</v>
      </c>
      <c r="AG580" s="85" t="s">
        <v>8566</v>
      </c>
      <c r="AH580" s="85" t="s">
        <v>8567</v>
      </c>
      <c r="AI580" s="85" t="s">
        <v>2805</v>
      </c>
      <c r="AJ580" s="70" t="s">
        <v>1367</v>
      </c>
      <c r="AM580"/>
      <c r="AN580"/>
      <c r="AO580"/>
      <c r="AP580"/>
    </row>
    <row r="581" spans="1:42" s="85" customFormat="1" ht="14.4" hidden="1" customHeight="1" x14ac:dyDescent="0.3">
      <c r="A581" s="59" t="str">
        <f t="shared" si="179"/>
        <v>MUX01-KFW-SEWP-SB-04</v>
      </c>
      <c r="B581" s="85" t="s">
        <v>2069</v>
      </c>
      <c r="C581" s="85" t="s">
        <v>8565</v>
      </c>
      <c r="D581" s="70" t="s">
        <v>1806</v>
      </c>
      <c r="E581" s="70" t="s">
        <v>1201</v>
      </c>
      <c r="F581" s="70" t="s">
        <v>1201</v>
      </c>
      <c r="G581" s="59" t="s">
        <v>5630</v>
      </c>
      <c r="H581" s="70" t="s">
        <v>4725</v>
      </c>
      <c r="I581" s="59" t="s">
        <v>4901</v>
      </c>
      <c r="J581" s="70" t="s">
        <v>1367</v>
      </c>
      <c r="K581" s="59" t="s">
        <v>1163</v>
      </c>
      <c r="L581" s="82" t="str">
        <f t="shared" si="181"/>
        <v>9999071A</v>
      </c>
      <c r="M581" s="82" t="s">
        <v>4686</v>
      </c>
      <c r="N581" s="70" t="s">
        <v>2687</v>
      </c>
      <c r="O581" s="84">
        <v>9999071</v>
      </c>
      <c r="P581" s="59">
        <f t="shared" si="180"/>
        <v>9999071</v>
      </c>
      <c r="Q581" s="163" t="s">
        <v>4891</v>
      </c>
      <c r="R581" s="59" t="s">
        <v>4890</v>
      </c>
      <c r="S581" t="s">
        <v>8375</v>
      </c>
      <c r="T581" s="59" t="str">
        <f t="shared" si="177"/>
        <v>Z32009117</v>
      </c>
      <c r="U581" s="85" t="s">
        <v>8638</v>
      </c>
      <c r="V581" s="85" t="s">
        <v>8505</v>
      </c>
      <c r="W581" s="70" t="str">
        <f t="shared" si="178"/>
        <v>NATL - SB - Z32009117</v>
      </c>
      <c r="X581" s="85" t="s">
        <v>4900</v>
      </c>
      <c r="Y581" s="70" t="s">
        <v>774</v>
      </c>
      <c r="Z581" s="70" t="s">
        <v>774</v>
      </c>
      <c r="AA581" s="171" t="s">
        <v>774</v>
      </c>
      <c r="AB581" s="70" t="s">
        <v>774</v>
      </c>
      <c r="AC581" s="85" t="s">
        <v>1808</v>
      </c>
      <c r="AD581" s="85" t="s">
        <v>4922</v>
      </c>
      <c r="AE581" s="82" t="s">
        <v>1162</v>
      </c>
      <c r="AF581" s="85" t="s">
        <v>1805</v>
      </c>
      <c r="AG581" s="85" t="s">
        <v>8566</v>
      </c>
      <c r="AH581" s="85" t="s">
        <v>8567</v>
      </c>
      <c r="AI581" s="85" t="s">
        <v>2805</v>
      </c>
      <c r="AJ581" s="70" t="s">
        <v>1367</v>
      </c>
      <c r="AM581"/>
      <c r="AN581"/>
      <c r="AO581"/>
      <c r="AP581"/>
    </row>
    <row r="582" spans="1:42" s="85" customFormat="1" ht="14.4" hidden="1" customHeight="1" x14ac:dyDescent="0.3">
      <c r="A582" s="59" t="str">
        <f t="shared" si="179"/>
        <v>MUX01-KFW-SEWP-SB-01</v>
      </c>
      <c r="B582" s="85" t="s">
        <v>2069</v>
      </c>
      <c r="C582" s="85" t="s">
        <v>8565</v>
      </c>
      <c r="D582" s="70" t="s">
        <v>1806</v>
      </c>
      <c r="E582" s="70" t="s">
        <v>1201</v>
      </c>
      <c r="F582" s="70" t="s">
        <v>1201</v>
      </c>
      <c r="G582" s="59" t="s">
        <v>5630</v>
      </c>
      <c r="H582" s="70" t="s">
        <v>4725</v>
      </c>
      <c r="I582" s="59" t="s">
        <v>4901</v>
      </c>
      <c r="J582" s="70" t="s">
        <v>1367</v>
      </c>
      <c r="K582" s="59" t="s">
        <v>1163</v>
      </c>
      <c r="L582" s="82" t="str">
        <f t="shared" si="181"/>
        <v>9999072A</v>
      </c>
      <c r="M582" s="82" t="s">
        <v>4686</v>
      </c>
      <c r="N582" s="70" t="s">
        <v>2687</v>
      </c>
      <c r="O582" s="84">
        <v>9999072</v>
      </c>
      <c r="P582" s="59">
        <f t="shared" si="180"/>
        <v>9999072</v>
      </c>
      <c r="Q582" s="163" t="s">
        <v>4891</v>
      </c>
      <c r="R582" s="59" t="s">
        <v>4890</v>
      </c>
      <c r="S582" t="s">
        <v>8376</v>
      </c>
      <c r="T582" s="59" t="str">
        <f t="shared" si="177"/>
        <v>Z32009114</v>
      </c>
      <c r="U582" s="85" t="s">
        <v>8639</v>
      </c>
      <c r="V582" s="85" t="s">
        <v>8506</v>
      </c>
      <c r="W582" s="70" t="str">
        <f t="shared" si="178"/>
        <v>NATL - SB - Z32009114</v>
      </c>
      <c r="X582" s="85" t="s">
        <v>4900</v>
      </c>
      <c r="Y582" s="70" t="s">
        <v>774</v>
      </c>
      <c r="Z582" s="70" t="s">
        <v>774</v>
      </c>
      <c r="AA582" s="171" t="s">
        <v>774</v>
      </c>
      <c r="AB582" s="70" t="s">
        <v>774</v>
      </c>
      <c r="AC582" s="85" t="s">
        <v>1808</v>
      </c>
      <c r="AD582" s="85" t="s">
        <v>4922</v>
      </c>
      <c r="AE582" s="82" t="s">
        <v>1162</v>
      </c>
      <c r="AF582" s="85" t="s">
        <v>1805</v>
      </c>
      <c r="AG582" s="85" t="s">
        <v>8566</v>
      </c>
      <c r="AH582" s="85" t="s">
        <v>8567</v>
      </c>
      <c r="AI582" s="85" t="s">
        <v>2805</v>
      </c>
      <c r="AJ582" s="70" t="s">
        <v>1367</v>
      </c>
      <c r="AM582"/>
      <c r="AN582"/>
      <c r="AO582"/>
      <c r="AP582"/>
    </row>
    <row r="583" spans="1:42" s="85" customFormat="1" ht="14.4" hidden="1" customHeight="1" x14ac:dyDescent="0.3">
      <c r="A583" s="59" t="str">
        <f t="shared" si="179"/>
        <v>MUX01-KFW-SEWP-SB-06</v>
      </c>
      <c r="B583" s="85" t="s">
        <v>2069</v>
      </c>
      <c r="C583" s="85" t="s">
        <v>8565</v>
      </c>
      <c r="D583" s="70" t="s">
        <v>1806</v>
      </c>
      <c r="E583" s="70" t="s">
        <v>1201</v>
      </c>
      <c r="F583" s="70" t="s">
        <v>1201</v>
      </c>
      <c r="G583" s="59" t="s">
        <v>5630</v>
      </c>
      <c r="H583" s="70" t="s">
        <v>4725</v>
      </c>
      <c r="I583" s="59" t="s">
        <v>4901</v>
      </c>
      <c r="J583" s="70" t="s">
        <v>1367</v>
      </c>
      <c r="K583" s="59" t="s">
        <v>1163</v>
      </c>
      <c r="L583" s="82" t="str">
        <f t="shared" si="181"/>
        <v>9999073A</v>
      </c>
      <c r="M583" s="82" t="s">
        <v>4686</v>
      </c>
      <c r="N583" s="70" t="s">
        <v>2687</v>
      </c>
      <c r="O583" s="84">
        <v>9999073</v>
      </c>
      <c r="P583" s="59">
        <f t="shared" si="180"/>
        <v>9999073</v>
      </c>
      <c r="Q583" s="163" t="s">
        <v>4891</v>
      </c>
      <c r="R583" s="59" t="s">
        <v>4890</v>
      </c>
      <c r="S583" t="s">
        <v>8377</v>
      </c>
      <c r="T583" s="59" t="str">
        <f t="shared" si="177"/>
        <v>Z32009119</v>
      </c>
      <c r="U583" s="85" t="s">
        <v>8640</v>
      </c>
      <c r="V583" s="85" t="s">
        <v>8507</v>
      </c>
      <c r="W583" s="70" t="str">
        <f t="shared" si="178"/>
        <v>NATL - SB - Z32009119</v>
      </c>
      <c r="X583" s="85" t="s">
        <v>4900</v>
      </c>
      <c r="Y583" s="70" t="s">
        <v>774</v>
      </c>
      <c r="Z583" s="70" t="s">
        <v>774</v>
      </c>
      <c r="AA583" s="171" t="s">
        <v>774</v>
      </c>
      <c r="AB583" s="70" t="s">
        <v>774</v>
      </c>
      <c r="AC583" s="85" t="s">
        <v>1808</v>
      </c>
      <c r="AD583" s="85" t="s">
        <v>4922</v>
      </c>
      <c r="AE583" s="82" t="s">
        <v>1162</v>
      </c>
      <c r="AF583" s="85" t="s">
        <v>1805</v>
      </c>
      <c r="AG583" s="85" t="s">
        <v>8566</v>
      </c>
      <c r="AH583" s="85" t="s">
        <v>8567</v>
      </c>
      <c r="AI583" s="85" t="s">
        <v>2805</v>
      </c>
      <c r="AJ583" s="70" t="s">
        <v>1367</v>
      </c>
      <c r="AM583"/>
      <c r="AN583"/>
      <c r="AO583"/>
      <c r="AP583"/>
    </row>
    <row r="584" spans="1:42" s="85" customFormat="1" ht="14.4" hidden="1" customHeight="1" x14ac:dyDescent="0.3">
      <c r="A584" s="59" t="str">
        <f t="shared" si="179"/>
        <v>MUX01-KFW-SEWP-SB-08</v>
      </c>
      <c r="B584" s="85" t="s">
        <v>2069</v>
      </c>
      <c r="C584" s="85" t="s">
        <v>8565</v>
      </c>
      <c r="D584" s="70" t="s">
        <v>1806</v>
      </c>
      <c r="E584" s="70" t="s">
        <v>1201</v>
      </c>
      <c r="F584" s="70" t="s">
        <v>1201</v>
      </c>
      <c r="G584" s="59" t="s">
        <v>5630</v>
      </c>
      <c r="H584" s="70" t="s">
        <v>4725</v>
      </c>
      <c r="I584" s="59" t="s">
        <v>4901</v>
      </c>
      <c r="J584" s="70" t="s">
        <v>1367</v>
      </c>
      <c r="K584" s="59" t="s">
        <v>1163</v>
      </c>
      <c r="L584" s="82" t="str">
        <f t="shared" si="181"/>
        <v>9999074A</v>
      </c>
      <c r="M584" s="82" t="s">
        <v>4686</v>
      </c>
      <c r="N584" s="70" t="s">
        <v>2687</v>
      </c>
      <c r="O584" s="84">
        <v>9999074</v>
      </c>
      <c r="P584" s="59">
        <f t="shared" si="180"/>
        <v>9999074</v>
      </c>
      <c r="Q584" s="163" t="s">
        <v>4891</v>
      </c>
      <c r="R584" s="59" t="s">
        <v>4890</v>
      </c>
      <c r="S584" t="s">
        <v>8378</v>
      </c>
      <c r="T584" s="59" t="str">
        <f t="shared" si="177"/>
        <v>Z32009121</v>
      </c>
      <c r="U584" s="85" t="s">
        <v>8641</v>
      </c>
      <c r="V584" s="85" t="s">
        <v>8508</v>
      </c>
      <c r="W584" s="70" t="str">
        <f t="shared" si="178"/>
        <v>NATL - SB - Z32009121</v>
      </c>
      <c r="X584" s="85" t="s">
        <v>4900</v>
      </c>
      <c r="Y584" s="70" t="s">
        <v>774</v>
      </c>
      <c r="Z584" s="70" t="s">
        <v>774</v>
      </c>
      <c r="AA584" s="171" t="s">
        <v>774</v>
      </c>
      <c r="AB584" s="70" t="s">
        <v>774</v>
      </c>
      <c r="AC584" s="85" t="s">
        <v>1808</v>
      </c>
      <c r="AD584" s="85" t="s">
        <v>4922</v>
      </c>
      <c r="AE584" s="82" t="s">
        <v>1162</v>
      </c>
      <c r="AF584" s="85" t="s">
        <v>1805</v>
      </c>
      <c r="AG584" s="85" t="s">
        <v>8566</v>
      </c>
      <c r="AH584" s="85" t="s">
        <v>8567</v>
      </c>
      <c r="AI584" s="85" t="s">
        <v>2805</v>
      </c>
      <c r="AJ584" s="70" t="s">
        <v>1367</v>
      </c>
      <c r="AM584"/>
      <c r="AN584"/>
      <c r="AO584"/>
      <c r="AP584"/>
    </row>
    <row r="585" spans="1:42" s="85" customFormat="1" ht="14.4" hidden="1" customHeight="1" x14ac:dyDescent="0.3">
      <c r="A585" s="59" t="str">
        <f t="shared" si="179"/>
        <v>MUX01-KFW-SEWP-SB-09</v>
      </c>
      <c r="B585" s="85" t="s">
        <v>2069</v>
      </c>
      <c r="C585" s="85" t="s">
        <v>8565</v>
      </c>
      <c r="D585" s="70" t="s">
        <v>1806</v>
      </c>
      <c r="E585" s="70" t="s">
        <v>1201</v>
      </c>
      <c r="F585" s="70" t="s">
        <v>1201</v>
      </c>
      <c r="G585" s="59" t="s">
        <v>5630</v>
      </c>
      <c r="H585" s="70" t="s">
        <v>4725</v>
      </c>
      <c r="I585" s="59" t="s">
        <v>4901</v>
      </c>
      <c r="J585" s="70" t="s">
        <v>1367</v>
      </c>
      <c r="K585" s="59" t="s">
        <v>1163</v>
      </c>
      <c r="L585" s="82" t="str">
        <f t="shared" si="181"/>
        <v>9999075A</v>
      </c>
      <c r="M585" s="82" t="s">
        <v>4686</v>
      </c>
      <c r="N585" s="70" t="s">
        <v>2687</v>
      </c>
      <c r="O585" s="84">
        <v>9999075</v>
      </c>
      <c r="P585" s="59">
        <f t="shared" si="180"/>
        <v>9999075</v>
      </c>
      <c r="Q585" s="163" t="s">
        <v>4891</v>
      </c>
      <c r="R585" s="59" t="s">
        <v>4890</v>
      </c>
      <c r="S585" t="s">
        <v>8379</v>
      </c>
      <c r="T585" s="59" t="str">
        <f t="shared" si="177"/>
        <v>Z32009111</v>
      </c>
      <c r="U585" s="85" t="s">
        <v>8642</v>
      </c>
      <c r="V585" s="85" t="s">
        <v>8509</v>
      </c>
      <c r="W585" s="70" t="str">
        <f t="shared" si="178"/>
        <v>NATL - SB - Z32009111</v>
      </c>
      <c r="X585" s="85" t="s">
        <v>4900</v>
      </c>
      <c r="Y585" s="70" t="s">
        <v>774</v>
      </c>
      <c r="Z585" s="70" t="s">
        <v>774</v>
      </c>
      <c r="AA585" s="171" t="s">
        <v>774</v>
      </c>
      <c r="AB585" s="70" t="s">
        <v>774</v>
      </c>
      <c r="AC585" s="85" t="s">
        <v>1808</v>
      </c>
      <c r="AD585" s="85" t="s">
        <v>4922</v>
      </c>
      <c r="AE585" s="82" t="s">
        <v>1162</v>
      </c>
      <c r="AF585" s="85" t="s">
        <v>1805</v>
      </c>
      <c r="AG585" s="85" t="s">
        <v>8566</v>
      </c>
      <c r="AH585" s="85" t="s">
        <v>8567</v>
      </c>
      <c r="AI585" s="85" t="s">
        <v>2805</v>
      </c>
      <c r="AJ585" s="70" t="s">
        <v>1367</v>
      </c>
      <c r="AM585"/>
      <c r="AN585"/>
      <c r="AO585"/>
      <c r="AP585"/>
    </row>
    <row r="586" spans="1:42" s="85" customFormat="1" ht="14.4" hidden="1" customHeight="1" x14ac:dyDescent="0.3">
      <c r="A586" s="59" t="str">
        <f t="shared" si="179"/>
        <v>MUX01-KFW-SEWP-SB-03</v>
      </c>
      <c r="B586" s="85" t="s">
        <v>2069</v>
      </c>
      <c r="C586" s="85" t="s">
        <v>8565</v>
      </c>
      <c r="D586" s="70" t="s">
        <v>1806</v>
      </c>
      <c r="E586" s="70" t="s">
        <v>1201</v>
      </c>
      <c r="F586" s="70" t="s">
        <v>1201</v>
      </c>
      <c r="G586" s="59" t="s">
        <v>5630</v>
      </c>
      <c r="H586" s="70" t="s">
        <v>4725</v>
      </c>
      <c r="I586" s="59" t="s">
        <v>4901</v>
      </c>
      <c r="J586" s="70" t="s">
        <v>1367</v>
      </c>
      <c r="K586" s="59" t="s">
        <v>1163</v>
      </c>
      <c r="L586" s="82" t="str">
        <f t="shared" si="181"/>
        <v>9999076A</v>
      </c>
      <c r="M586" s="82" t="s">
        <v>4686</v>
      </c>
      <c r="N586" s="70" t="s">
        <v>2687</v>
      </c>
      <c r="O586" s="84">
        <v>9999076</v>
      </c>
      <c r="P586" s="59">
        <f t="shared" si="180"/>
        <v>9999076</v>
      </c>
      <c r="Q586" s="163" t="s">
        <v>4891</v>
      </c>
      <c r="R586" s="59" t="s">
        <v>4890</v>
      </c>
      <c r="S586" t="s">
        <v>8380</v>
      </c>
      <c r="T586" s="59" t="str">
        <f t="shared" si="177"/>
        <v>Z32009116</v>
      </c>
      <c r="U586" s="85" t="s">
        <v>8643</v>
      </c>
      <c r="V586" s="85" t="s">
        <v>8510</v>
      </c>
      <c r="W586" s="70" t="str">
        <f t="shared" si="178"/>
        <v>NATL - SB - Z32009116</v>
      </c>
      <c r="X586" s="85" t="s">
        <v>4900</v>
      </c>
      <c r="Y586" s="70" t="s">
        <v>774</v>
      </c>
      <c r="Z586" s="70" t="s">
        <v>774</v>
      </c>
      <c r="AA586" s="171" t="s">
        <v>774</v>
      </c>
      <c r="AB586" s="70" t="s">
        <v>774</v>
      </c>
      <c r="AC586" s="85" t="s">
        <v>1808</v>
      </c>
      <c r="AD586" s="85" t="s">
        <v>4922</v>
      </c>
      <c r="AE586" s="82" t="s">
        <v>1162</v>
      </c>
      <c r="AF586" s="85" t="s">
        <v>1805</v>
      </c>
      <c r="AG586" s="85" t="s">
        <v>8566</v>
      </c>
      <c r="AH586" s="85" t="s">
        <v>8567</v>
      </c>
      <c r="AI586" s="85" t="s">
        <v>2805</v>
      </c>
      <c r="AJ586" s="70" t="s">
        <v>1367</v>
      </c>
      <c r="AM586"/>
      <c r="AN586"/>
      <c r="AO586"/>
      <c r="AP586"/>
    </row>
    <row r="587" spans="1:42" s="85" customFormat="1" ht="14.4" hidden="1" customHeight="1" x14ac:dyDescent="0.3">
      <c r="A587" s="59" t="str">
        <f t="shared" si="179"/>
        <v>MUX01-KFW-SEWP-SB-02</v>
      </c>
      <c r="B587" s="85" t="s">
        <v>2069</v>
      </c>
      <c r="C587" s="85" t="s">
        <v>8565</v>
      </c>
      <c r="D587" s="70" t="s">
        <v>1806</v>
      </c>
      <c r="E587" s="70" t="s">
        <v>1201</v>
      </c>
      <c r="F587" s="70" t="s">
        <v>1201</v>
      </c>
      <c r="G587" s="59" t="s">
        <v>5630</v>
      </c>
      <c r="H587" s="70" t="s">
        <v>4725</v>
      </c>
      <c r="I587" s="59" t="s">
        <v>4901</v>
      </c>
      <c r="J587" s="70" t="s">
        <v>1367</v>
      </c>
      <c r="K587" s="59" t="s">
        <v>1163</v>
      </c>
      <c r="L587" s="82" t="str">
        <f t="shared" si="181"/>
        <v>9999077A</v>
      </c>
      <c r="M587" s="82" t="s">
        <v>4686</v>
      </c>
      <c r="N587" s="70" t="s">
        <v>2687</v>
      </c>
      <c r="O587" s="84">
        <v>9999077</v>
      </c>
      <c r="P587" s="59">
        <f t="shared" si="180"/>
        <v>9999077</v>
      </c>
      <c r="Q587" s="163" t="s">
        <v>4891</v>
      </c>
      <c r="R587" s="59" t="s">
        <v>4890</v>
      </c>
      <c r="S587" t="s">
        <v>8381</v>
      </c>
      <c r="T587" s="59" t="str">
        <f t="shared" si="177"/>
        <v>Z32009115</v>
      </c>
      <c r="U587" s="85" t="s">
        <v>8644</v>
      </c>
      <c r="V587" s="85" t="s">
        <v>8511</v>
      </c>
      <c r="W587" s="70" t="str">
        <f t="shared" si="178"/>
        <v>NATL - SB - Z32009115</v>
      </c>
      <c r="X587" s="85" t="s">
        <v>4900</v>
      </c>
      <c r="Y587" s="70" t="s">
        <v>774</v>
      </c>
      <c r="Z587" s="70" t="s">
        <v>774</v>
      </c>
      <c r="AA587" s="171" t="s">
        <v>774</v>
      </c>
      <c r="AB587" s="70" t="s">
        <v>774</v>
      </c>
      <c r="AC587" s="85" t="s">
        <v>1808</v>
      </c>
      <c r="AD587" s="85" t="s">
        <v>4922</v>
      </c>
      <c r="AE587" s="82" t="s">
        <v>1162</v>
      </c>
      <c r="AF587" s="85" t="s">
        <v>1805</v>
      </c>
      <c r="AG587" s="85" t="s">
        <v>8566</v>
      </c>
      <c r="AH587" s="85" t="s">
        <v>8567</v>
      </c>
      <c r="AI587" s="85" t="s">
        <v>2805</v>
      </c>
      <c r="AJ587" s="70" t="s">
        <v>1367</v>
      </c>
      <c r="AM587"/>
      <c r="AN587"/>
      <c r="AO587"/>
      <c r="AP587"/>
    </row>
    <row r="588" spans="1:42" s="85" customFormat="1" ht="14.4" hidden="1" customHeight="1" x14ac:dyDescent="0.3">
      <c r="A588" s="59" t="str">
        <f t="shared" si="179"/>
        <v>MZG01-KFW-SEWP-SB-09</v>
      </c>
      <c r="B588" s="85" t="s">
        <v>2069</v>
      </c>
      <c r="C588" s="85" t="s">
        <v>8565</v>
      </c>
      <c r="D588" s="70" t="s">
        <v>1806</v>
      </c>
      <c r="E588" s="70" t="s">
        <v>1201</v>
      </c>
      <c r="F588" s="70" t="s">
        <v>1201</v>
      </c>
      <c r="G588" s="59" t="s">
        <v>5630</v>
      </c>
      <c r="H588" s="70" t="s">
        <v>4725</v>
      </c>
      <c r="I588" s="59" t="s">
        <v>4901</v>
      </c>
      <c r="J588" s="70" t="s">
        <v>1367</v>
      </c>
      <c r="K588" s="59" t="s">
        <v>1163</v>
      </c>
      <c r="L588" s="82" t="str">
        <f t="shared" si="181"/>
        <v>9999078A</v>
      </c>
      <c r="M588" s="82" t="s">
        <v>4686</v>
      </c>
      <c r="N588" s="70" t="s">
        <v>2687</v>
      </c>
      <c r="O588" s="84">
        <v>9999078</v>
      </c>
      <c r="P588" s="59">
        <f t="shared" si="180"/>
        <v>9999078</v>
      </c>
      <c r="Q588" s="163" t="s">
        <v>4891</v>
      </c>
      <c r="R588" s="59" t="s">
        <v>4890</v>
      </c>
      <c r="S588" t="s">
        <v>8382</v>
      </c>
      <c r="T588" s="59" t="str">
        <f t="shared" si="177"/>
        <v>Z32009125</v>
      </c>
      <c r="U588" s="85" t="s">
        <v>8645</v>
      </c>
      <c r="V588" s="85" t="s">
        <v>8512</v>
      </c>
      <c r="W588" s="70" t="str">
        <f t="shared" si="178"/>
        <v>NATL - SB - Z32009125</v>
      </c>
      <c r="X588" s="85" t="s">
        <v>4900</v>
      </c>
      <c r="Y588" s="70" t="s">
        <v>774</v>
      </c>
      <c r="Z588" s="70" t="s">
        <v>774</v>
      </c>
      <c r="AA588" s="171" t="s">
        <v>774</v>
      </c>
      <c r="AB588" s="70" t="s">
        <v>774</v>
      </c>
      <c r="AC588" s="85" t="s">
        <v>1808</v>
      </c>
      <c r="AD588" s="85" t="s">
        <v>4922</v>
      </c>
      <c r="AE588" s="82" t="s">
        <v>1162</v>
      </c>
      <c r="AF588" s="85" t="s">
        <v>1805</v>
      </c>
      <c r="AG588" s="85" t="s">
        <v>8566</v>
      </c>
      <c r="AH588" s="85" t="s">
        <v>8567</v>
      </c>
      <c r="AI588" s="85" t="s">
        <v>2805</v>
      </c>
      <c r="AJ588" s="70" t="s">
        <v>1367</v>
      </c>
      <c r="AM588"/>
      <c r="AN588"/>
      <c r="AO588"/>
      <c r="AP588"/>
    </row>
    <row r="589" spans="1:42" s="85" customFormat="1" ht="14.4" hidden="1" customHeight="1" x14ac:dyDescent="0.3">
      <c r="A589" s="59" t="str">
        <f t="shared" si="179"/>
        <v>MZG01-KFW-SEWP-SB-01</v>
      </c>
      <c r="B589" s="85" t="s">
        <v>2069</v>
      </c>
      <c r="C589" s="85" t="s">
        <v>8565</v>
      </c>
      <c r="D589" s="70" t="s">
        <v>1806</v>
      </c>
      <c r="E589" s="70" t="s">
        <v>1201</v>
      </c>
      <c r="F589" s="70" t="s">
        <v>1201</v>
      </c>
      <c r="G589" s="59" t="s">
        <v>5630</v>
      </c>
      <c r="H589" s="70" t="s">
        <v>4725</v>
      </c>
      <c r="I589" s="59" t="s">
        <v>4901</v>
      </c>
      <c r="J589" s="70" t="s">
        <v>1367</v>
      </c>
      <c r="K589" s="59" t="s">
        <v>1163</v>
      </c>
      <c r="L589" s="82" t="str">
        <f t="shared" si="181"/>
        <v>9999079A</v>
      </c>
      <c r="M589" s="82" t="s">
        <v>4686</v>
      </c>
      <c r="N589" s="70" t="s">
        <v>2687</v>
      </c>
      <c r="O589" s="84">
        <v>9999079</v>
      </c>
      <c r="P589" s="59">
        <f t="shared" si="180"/>
        <v>9999079</v>
      </c>
      <c r="Q589" s="163" t="s">
        <v>4891</v>
      </c>
      <c r="R589" s="59" t="s">
        <v>4890</v>
      </c>
      <c r="S589" t="s">
        <v>8383</v>
      </c>
      <c r="T589" s="59" t="str">
        <f t="shared" si="177"/>
        <v>Z32009127</v>
      </c>
      <c r="U589" s="85" t="s">
        <v>8646</v>
      </c>
      <c r="V589" s="85" t="s">
        <v>8513</v>
      </c>
      <c r="W589" s="70" t="str">
        <f t="shared" si="178"/>
        <v>NATL - SB - Z32009127</v>
      </c>
      <c r="X589" s="85" t="s">
        <v>4900</v>
      </c>
      <c r="Y589" s="70" t="s">
        <v>774</v>
      </c>
      <c r="Z589" s="70" t="s">
        <v>774</v>
      </c>
      <c r="AA589" s="171" t="s">
        <v>774</v>
      </c>
      <c r="AB589" s="70" t="s">
        <v>774</v>
      </c>
      <c r="AC589" s="85" t="s">
        <v>1808</v>
      </c>
      <c r="AD589" s="85" t="s">
        <v>4922</v>
      </c>
      <c r="AE589" s="82" t="s">
        <v>1162</v>
      </c>
      <c r="AF589" s="85" t="s">
        <v>1805</v>
      </c>
      <c r="AG589" s="85" t="s">
        <v>8566</v>
      </c>
      <c r="AH589" s="85" t="s">
        <v>8567</v>
      </c>
      <c r="AI589" s="85" t="s">
        <v>2805</v>
      </c>
      <c r="AJ589" s="70" t="s">
        <v>1367</v>
      </c>
      <c r="AM589"/>
      <c r="AN589"/>
      <c r="AO589"/>
      <c r="AP589"/>
    </row>
    <row r="590" spans="1:42" s="85" customFormat="1" ht="14.4" hidden="1" customHeight="1" x14ac:dyDescent="0.3">
      <c r="A590" s="59" t="str">
        <f t="shared" si="179"/>
        <v>MZG01-KFW-SEWP-SB-04</v>
      </c>
      <c r="B590" s="85" t="s">
        <v>2069</v>
      </c>
      <c r="C590" s="85" t="s">
        <v>8565</v>
      </c>
      <c r="D590" s="70" t="s">
        <v>1806</v>
      </c>
      <c r="E590" s="70" t="s">
        <v>1201</v>
      </c>
      <c r="F590" s="70" t="s">
        <v>1201</v>
      </c>
      <c r="G590" s="59" t="s">
        <v>5630</v>
      </c>
      <c r="H590" s="70" t="s">
        <v>4725</v>
      </c>
      <c r="I590" s="59" t="s">
        <v>4901</v>
      </c>
      <c r="J590" s="70" t="s">
        <v>1367</v>
      </c>
      <c r="K590" s="59" t="s">
        <v>1163</v>
      </c>
      <c r="L590" s="82" t="str">
        <f t="shared" si="181"/>
        <v>9999080A</v>
      </c>
      <c r="M590" s="82" t="s">
        <v>4686</v>
      </c>
      <c r="N590" s="70" t="s">
        <v>2687</v>
      </c>
      <c r="O590" s="84">
        <v>9999080</v>
      </c>
      <c r="P590" s="59">
        <f t="shared" si="180"/>
        <v>9999080</v>
      </c>
      <c r="Q590" s="163" t="s">
        <v>4891</v>
      </c>
      <c r="R590" s="59" t="s">
        <v>4890</v>
      </c>
      <c r="S590" t="s">
        <v>8384</v>
      </c>
      <c r="T590" s="59" t="str">
        <f t="shared" si="177"/>
        <v>Z32009130</v>
      </c>
      <c r="U590" s="85" t="s">
        <v>8647</v>
      </c>
      <c r="V590" s="85" t="s">
        <v>8514</v>
      </c>
      <c r="W590" s="70" t="str">
        <f t="shared" si="178"/>
        <v>NATL - SB - Z32009130</v>
      </c>
      <c r="X590" s="85" t="s">
        <v>4900</v>
      </c>
      <c r="Y590" s="70" t="s">
        <v>774</v>
      </c>
      <c r="Z590" s="70" t="s">
        <v>774</v>
      </c>
      <c r="AA590" s="171" t="s">
        <v>774</v>
      </c>
      <c r="AB590" s="70" t="s">
        <v>774</v>
      </c>
      <c r="AC590" s="85" t="s">
        <v>1808</v>
      </c>
      <c r="AD590" s="85" t="s">
        <v>4922</v>
      </c>
      <c r="AE590" s="82" t="s">
        <v>1162</v>
      </c>
      <c r="AF590" s="85" t="s">
        <v>1805</v>
      </c>
      <c r="AG590" s="85" t="s">
        <v>8566</v>
      </c>
      <c r="AH590" s="85" t="s">
        <v>8567</v>
      </c>
      <c r="AI590" s="85" t="s">
        <v>2805</v>
      </c>
      <c r="AJ590" s="70" t="s">
        <v>1367</v>
      </c>
      <c r="AM590"/>
      <c r="AN590"/>
      <c r="AO590"/>
      <c r="AP590"/>
    </row>
    <row r="591" spans="1:42" s="85" customFormat="1" ht="14.4" hidden="1" customHeight="1" x14ac:dyDescent="0.3">
      <c r="A591" s="59" t="str">
        <f t="shared" si="179"/>
        <v>MZG01-KFW-SEWP-SB-05</v>
      </c>
      <c r="B591" s="85" t="s">
        <v>2069</v>
      </c>
      <c r="C591" s="85" t="s">
        <v>8565</v>
      </c>
      <c r="D591" s="70" t="s">
        <v>1806</v>
      </c>
      <c r="E591" s="70" t="s">
        <v>1201</v>
      </c>
      <c r="F591" s="70" t="s">
        <v>1201</v>
      </c>
      <c r="G591" s="59" t="s">
        <v>5630</v>
      </c>
      <c r="H591" s="70" t="s">
        <v>4725</v>
      </c>
      <c r="I591" s="59" t="s">
        <v>4901</v>
      </c>
      <c r="J591" s="70" t="s">
        <v>1367</v>
      </c>
      <c r="K591" s="59" t="s">
        <v>1163</v>
      </c>
      <c r="L591" s="82" t="str">
        <f t="shared" si="181"/>
        <v>9999081A</v>
      </c>
      <c r="M591" s="82" t="s">
        <v>4686</v>
      </c>
      <c r="N591" s="70" t="s">
        <v>2687</v>
      </c>
      <c r="O591" s="84">
        <v>9999081</v>
      </c>
      <c r="P591" s="59">
        <f t="shared" si="180"/>
        <v>9999081</v>
      </c>
      <c r="Q591" s="163" t="s">
        <v>4891</v>
      </c>
      <c r="R591" s="59" t="s">
        <v>4890</v>
      </c>
      <c r="S591" t="s">
        <v>8385</v>
      </c>
      <c r="T591" s="59" t="str">
        <f t="shared" si="177"/>
        <v>Z32009131</v>
      </c>
      <c r="U591" s="85" t="s">
        <v>8648</v>
      </c>
      <c r="V591" s="85" t="s">
        <v>8515</v>
      </c>
      <c r="W591" s="70" t="str">
        <f t="shared" si="178"/>
        <v>NATL - SB - Z32009131</v>
      </c>
      <c r="X591" s="85" t="s">
        <v>4900</v>
      </c>
      <c r="Y591" s="70" t="s">
        <v>774</v>
      </c>
      <c r="Z591" s="70" t="s">
        <v>774</v>
      </c>
      <c r="AA591" s="171" t="s">
        <v>774</v>
      </c>
      <c r="AB591" s="70" t="s">
        <v>774</v>
      </c>
      <c r="AC591" s="85" t="s">
        <v>1808</v>
      </c>
      <c r="AD591" s="85" t="s">
        <v>4922</v>
      </c>
      <c r="AE591" s="82" t="s">
        <v>1162</v>
      </c>
      <c r="AF591" s="85" t="s">
        <v>1805</v>
      </c>
      <c r="AG591" s="85" t="s">
        <v>8566</v>
      </c>
      <c r="AH591" s="85" t="s">
        <v>8567</v>
      </c>
      <c r="AI591" s="85" t="s">
        <v>2805</v>
      </c>
      <c r="AJ591" s="70" t="s">
        <v>1367</v>
      </c>
      <c r="AM591"/>
      <c r="AN591"/>
      <c r="AO591"/>
      <c r="AP591"/>
    </row>
    <row r="592" spans="1:42" s="85" customFormat="1" ht="14.4" hidden="1" customHeight="1" x14ac:dyDescent="0.3">
      <c r="A592" s="59" t="str">
        <f t="shared" si="179"/>
        <v>MZG01-KFW-SEWP-SB-11</v>
      </c>
      <c r="B592" s="85" t="s">
        <v>2069</v>
      </c>
      <c r="C592" s="85" t="s">
        <v>8565</v>
      </c>
      <c r="D592" s="70" t="s">
        <v>1806</v>
      </c>
      <c r="E592" s="70" t="s">
        <v>1201</v>
      </c>
      <c r="F592" s="70" t="s">
        <v>1201</v>
      </c>
      <c r="G592" s="59" t="s">
        <v>5630</v>
      </c>
      <c r="H592" s="70" t="s">
        <v>4725</v>
      </c>
      <c r="I592" s="59" t="s">
        <v>4901</v>
      </c>
      <c r="J592" s="70" t="s">
        <v>1367</v>
      </c>
      <c r="K592" s="59" t="s">
        <v>1163</v>
      </c>
      <c r="L592" s="82" t="str">
        <f t="shared" si="181"/>
        <v>9999082A</v>
      </c>
      <c r="M592" s="82" t="s">
        <v>4686</v>
      </c>
      <c r="N592" s="70" t="s">
        <v>2687</v>
      </c>
      <c r="O592" s="84">
        <v>9999082</v>
      </c>
      <c r="P592" s="59">
        <f t="shared" si="180"/>
        <v>9999082</v>
      </c>
      <c r="Q592" s="163" t="s">
        <v>4891</v>
      </c>
      <c r="R592" s="59" t="s">
        <v>4890</v>
      </c>
      <c r="S592" t="s">
        <v>8386</v>
      </c>
      <c r="T592" s="59" t="str">
        <f t="shared" si="177"/>
        <v>Z32009132</v>
      </c>
      <c r="U592" s="85" t="s">
        <v>8649</v>
      </c>
      <c r="V592" s="85" t="s">
        <v>8516</v>
      </c>
      <c r="W592" s="70" t="str">
        <f t="shared" si="178"/>
        <v>NATL - SB - Z32009132</v>
      </c>
      <c r="X592" s="85" t="s">
        <v>4900</v>
      </c>
      <c r="Y592" s="70" t="s">
        <v>774</v>
      </c>
      <c r="Z592" s="70" t="s">
        <v>774</v>
      </c>
      <c r="AA592" s="171" t="s">
        <v>774</v>
      </c>
      <c r="AB592" s="70" t="s">
        <v>774</v>
      </c>
      <c r="AC592" s="85" t="s">
        <v>1808</v>
      </c>
      <c r="AD592" s="85" t="s">
        <v>4922</v>
      </c>
      <c r="AE592" s="82" t="s">
        <v>1162</v>
      </c>
      <c r="AF592" s="85" t="s">
        <v>1805</v>
      </c>
      <c r="AG592" s="85" t="s">
        <v>8566</v>
      </c>
      <c r="AH592" s="85" t="s">
        <v>8567</v>
      </c>
      <c r="AI592" s="85" t="s">
        <v>2805</v>
      </c>
      <c r="AJ592" s="70" t="s">
        <v>1367</v>
      </c>
      <c r="AM592"/>
      <c r="AN592"/>
      <c r="AO592"/>
      <c r="AP592"/>
    </row>
    <row r="593" spans="1:42" s="85" customFormat="1" ht="14.4" hidden="1" customHeight="1" x14ac:dyDescent="0.3">
      <c r="A593" s="59" t="str">
        <f t="shared" si="179"/>
        <v>MZG01-KFW-SEWP-SB-06</v>
      </c>
      <c r="B593" s="85" t="s">
        <v>2069</v>
      </c>
      <c r="C593" s="85" t="s">
        <v>8565</v>
      </c>
      <c r="D593" s="70" t="s">
        <v>1806</v>
      </c>
      <c r="E593" s="70" t="s">
        <v>1201</v>
      </c>
      <c r="F593" s="70" t="s">
        <v>1201</v>
      </c>
      <c r="G593" s="59" t="s">
        <v>5630</v>
      </c>
      <c r="H593" s="70" t="s">
        <v>4725</v>
      </c>
      <c r="I593" s="59" t="s">
        <v>4901</v>
      </c>
      <c r="J593" s="70" t="s">
        <v>1367</v>
      </c>
      <c r="K593" s="59" t="s">
        <v>1163</v>
      </c>
      <c r="L593" s="82" t="str">
        <f t="shared" si="181"/>
        <v>9999083A</v>
      </c>
      <c r="M593" s="82" t="s">
        <v>4686</v>
      </c>
      <c r="N593" s="70" t="s">
        <v>2687</v>
      </c>
      <c r="O593" s="84">
        <v>9999083</v>
      </c>
      <c r="P593" s="59">
        <f t="shared" si="180"/>
        <v>9999083</v>
      </c>
      <c r="Q593" s="163" t="s">
        <v>4891</v>
      </c>
      <c r="R593" s="59" t="s">
        <v>4890</v>
      </c>
      <c r="S593" t="s">
        <v>8387</v>
      </c>
      <c r="T593" s="59" t="str">
        <f t="shared" si="177"/>
        <v>Z32009122</v>
      </c>
      <c r="U593" s="85" t="s">
        <v>8650</v>
      </c>
      <c r="V593" s="85" t="s">
        <v>8517</v>
      </c>
      <c r="W593" s="70" t="str">
        <f t="shared" si="178"/>
        <v>NATL - SB - Z32009122</v>
      </c>
      <c r="X593" s="85" t="s">
        <v>4900</v>
      </c>
      <c r="Y593" s="70" t="s">
        <v>774</v>
      </c>
      <c r="Z593" s="70" t="s">
        <v>774</v>
      </c>
      <c r="AA593" s="171" t="s">
        <v>774</v>
      </c>
      <c r="AB593" s="70" t="s">
        <v>774</v>
      </c>
      <c r="AC593" s="85" t="s">
        <v>1808</v>
      </c>
      <c r="AD593" s="85" t="s">
        <v>4922</v>
      </c>
      <c r="AE593" s="82" t="s">
        <v>1162</v>
      </c>
      <c r="AF593" s="85" t="s">
        <v>1805</v>
      </c>
      <c r="AG593" s="85" t="s">
        <v>8566</v>
      </c>
      <c r="AH593" s="85" t="s">
        <v>8567</v>
      </c>
      <c r="AI593" s="85" t="s">
        <v>2805</v>
      </c>
      <c r="AJ593" s="70" t="s">
        <v>1367</v>
      </c>
      <c r="AM593"/>
      <c r="AN593"/>
      <c r="AO593"/>
      <c r="AP593"/>
    </row>
    <row r="594" spans="1:42" s="85" customFormat="1" ht="14.4" hidden="1" customHeight="1" x14ac:dyDescent="0.3">
      <c r="A594" s="59" t="str">
        <f t="shared" si="179"/>
        <v>MZG01-KFW-SEWP-SB-02</v>
      </c>
      <c r="B594" s="85" t="s">
        <v>2069</v>
      </c>
      <c r="C594" s="85" t="s">
        <v>8565</v>
      </c>
      <c r="D594" s="70" t="s">
        <v>1806</v>
      </c>
      <c r="E594" s="70" t="s">
        <v>1201</v>
      </c>
      <c r="F594" s="70" t="s">
        <v>1201</v>
      </c>
      <c r="G594" s="59" t="s">
        <v>5630</v>
      </c>
      <c r="H594" s="70" t="s">
        <v>4725</v>
      </c>
      <c r="I594" s="59" t="s">
        <v>4901</v>
      </c>
      <c r="J594" s="70" t="s">
        <v>1367</v>
      </c>
      <c r="K594" s="59" t="s">
        <v>1163</v>
      </c>
      <c r="L594" s="82" t="str">
        <f t="shared" si="181"/>
        <v>9999084A</v>
      </c>
      <c r="M594" s="82" t="s">
        <v>4686</v>
      </c>
      <c r="N594" s="70" t="s">
        <v>2687</v>
      </c>
      <c r="O594" s="84">
        <v>9999084</v>
      </c>
      <c r="P594" s="59">
        <f t="shared" si="180"/>
        <v>9999084</v>
      </c>
      <c r="Q594" s="163" t="s">
        <v>4891</v>
      </c>
      <c r="R594" s="59" t="s">
        <v>4890</v>
      </c>
      <c r="S594" t="s">
        <v>8388</v>
      </c>
      <c r="T594" s="59" t="str">
        <f t="shared" si="177"/>
        <v>Z32009128</v>
      </c>
      <c r="U594" s="85" t="s">
        <v>8651</v>
      </c>
      <c r="V594" s="85" t="s">
        <v>8518</v>
      </c>
      <c r="W594" s="70" t="str">
        <f t="shared" si="178"/>
        <v>NATL - SB - Z32009128</v>
      </c>
      <c r="X594" s="85" t="s">
        <v>4900</v>
      </c>
      <c r="Y594" s="70" t="s">
        <v>774</v>
      </c>
      <c r="Z594" s="70" t="s">
        <v>774</v>
      </c>
      <c r="AA594" s="171" t="s">
        <v>774</v>
      </c>
      <c r="AB594" s="70" t="s">
        <v>774</v>
      </c>
      <c r="AC594" s="85" t="s">
        <v>1808</v>
      </c>
      <c r="AD594" s="85" t="s">
        <v>4922</v>
      </c>
      <c r="AE594" s="82" t="s">
        <v>1162</v>
      </c>
      <c r="AF594" s="85" t="s">
        <v>1805</v>
      </c>
      <c r="AG594" s="85" t="s">
        <v>8566</v>
      </c>
      <c r="AH594" s="85" t="s">
        <v>8567</v>
      </c>
      <c r="AI594" s="85" t="s">
        <v>2805</v>
      </c>
      <c r="AJ594" s="70" t="s">
        <v>1367</v>
      </c>
      <c r="AM594"/>
      <c r="AN594"/>
      <c r="AO594"/>
      <c r="AP594"/>
    </row>
    <row r="595" spans="1:42" s="85" customFormat="1" ht="14.4" hidden="1" customHeight="1" x14ac:dyDescent="0.3">
      <c r="A595" s="59" t="str">
        <f t="shared" si="179"/>
        <v>MZG01-KFW-SEWP-SB-03</v>
      </c>
      <c r="B595" s="85" t="s">
        <v>2069</v>
      </c>
      <c r="C595" s="85" t="s">
        <v>8565</v>
      </c>
      <c r="D595" s="70" t="s">
        <v>1806</v>
      </c>
      <c r="E595" s="70" t="s">
        <v>1201</v>
      </c>
      <c r="F595" s="70" t="s">
        <v>1201</v>
      </c>
      <c r="G595" s="59" t="s">
        <v>5630</v>
      </c>
      <c r="H595" s="70" t="s">
        <v>4725</v>
      </c>
      <c r="I595" s="59" t="s">
        <v>4901</v>
      </c>
      <c r="J595" s="70" t="s">
        <v>1367</v>
      </c>
      <c r="K595" s="59" t="s">
        <v>1163</v>
      </c>
      <c r="L595" s="82" t="str">
        <f t="shared" si="181"/>
        <v>9999085A</v>
      </c>
      <c r="M595" s="82" t="s">
        <v>4686</v>
      </c>
      <c r="N595" s="70" t="s">
        <v>2687</v>
      </c>
      <c r="O595" s="84">
        <v>9999085</v>
      </c>
      <c r="P595" s="59">
        <f t="shared" si="180"/>
        <v>9999085</v>
      </c>
      <c r="Q595" s="163" t="s">
        <v>4891</v>
      </c>
      <c r="R595" s="59" t="s">
        <v>4890</v>
      </c>
      <c r="S595" t="s">
        <v>8389</v>
      </c>
      <c r="T595" s="59" t="str">
        <f t="shared" si="177"/>
        <v>Z32009129</v>
      </c>
      <c r="U595" s="85" t="s">
        <v>8652</v>
      </c>
      <c r="V595" s="85" t="s">
        <v>8519</v>
      </c>
      <c r="W595" s="70" t="str">
        <f t="shared" si="178"/>
        <v>NATL - SB - Z32009129</v>
      </c>
      <c r="X595" s="85" t="s">
        <v>4900</v>
      </c>
      <c r="Y595" s="70" t="s">
        <v>774</v>
      </c>
      <c r="Z595" s="70" t="s">
        <v>774</v>
      </c>
      <c r="AA595" s="171" t="s">
        <v>774</v>
      </c>
      <c r="AB595" s="70" t="s">
        <v>774</v>
      </c>
      <c r="AC595" s="85" t="s">
        <v>1808</v>
      </c>
      <c r="AD595" s="85" t="s">
        <v>4922</v>
      </c>
      <c r="AE595" s="82" t="s">
        <v>1162</v>
      </c>
      <c r="AF595" s="85" t="s">
        <v>1805</v>
      </c>
      <c r="AG595" s="85" t="s">
        <v>8566</v>
      </c>
      <c r="AH595" s="85" t="s">
        <v>8567</v>
      </c>
      <c r="AI595" s="85" t="s">
        <v>2805</v>
      </c>
      <c r="AJ595" s="70" t="s">
        <v>1367</v>
      </c>
      <c r="AM595"/>
      <c r="AN595"/>
      <c r="AO595"/>
      <c r="AP595"/>
    </row>
    <row r="596" spans="1:42" s="85" customFormat="1" ht="14.4" hidden="1" customHeight="1" x14ac:dyDescent="0.3">
      <c r="A596" s="59" t="str">
        <f t="shared" si="179"/>
        <v>MZG01-KFW-SEWP-SB-07</v>
      </c>
      <c r="B596" s="85" t="s">
        <v>2069</v>
      </c>
      <c r="C596" s="85" t="s">
        <v>8565</v>
      </c>
      <c r="D596" s="70" t="s">
        <v>1806</v>
      </c>
      <c r="E596" s="70" t="s">
        <v>1201</v>
      </c>
      <c r="F596" s="70" t="s">
        <v>1201</v>
      </c>
      <c r="G596" s="59" t="s">
        <v>5630</v>
      </c>
      <c r="H596" s="70" t="s">
        <v>4725</v>
      </c>
      <c r="I596" s="59" t="s">
        <v>4901</v>
      </c>
      <c r="J596" s="70" t="s">
        <v>1367</v>
      </c>
      <c r="K596" s="59" t="s">
        <v>1163</v>
      </c>
      <c r="L596" s="82" t="str">
        <f t="shared" si="181"/>
        <v>9999086A</v>
      </c>
      <c r="M596" s="82" t="s">
        <v>4686</v>
      </c>
      <c r="N596" s="70" t="s">
        <v>2687</v>
      </c>
      <c r="O596" s="84">
        <v>9999086</v>
      </c>
      <c r="P596" s="59">
        <f t="shared" si="180"/>
        <v>9999086</v>
      </c>
      <c r="Q596" s="163" t="s">
        <v>4891</v>
      </c>
      <c r="R596" s="59" t="s">
        <v>4890</v>
      </c>
      <c r="S596" t="s">
        <v>8390</v>
      </c>
      <c r="T596" s="59" t="str">
        <f t="shared" si="177"/>
        <v>Z32009123</v>
      </c>
      <c r="U596" s="85" t="s">
        <v>8653</v>
      </c>
      <c r="V596" s="85" t="s">
        <v>8520</v>
      </c>
      <c r="W596" s="70" t="str">
        <f t="shared" si="178"/>
        <v>NATL - SB - Z32009123</v>
      </c>
      <c r="X596" s="85" t="s">
        <v>4900</v>
      </c>
      <c r="Y596" s="70" t="s">
        <v>774</v>
      </c>
      <c r="Z596" s="70" t="s">
        <v>774</v>
      </c>
      <c r="AA596" s="171" t="s">
        <v>774</v>
      </c>
      <c r="AB596" s="70" t="s">
        <v>774</v>
      </c>
      <c r="AC596" s="85" t="s">
        <v>1808</v>
      </c>
      <c r="AD596" s="85" t="s">
        <v>4922</v>
      </c>
      <c r="AE596" s="82" t="s">
        <v>1162</v>
      </c>
      <c r="AF596" s="85" t="s">
        <v>1805</v>
      </c>
      <c r="AG596" s="85" t="s">
        <v>8566</v>
      </c>
      <c r="AH596" s="85" t="s">
        <v>8567</v>
      </c>
      <c r="AI596" s="85" t="s">
        <v>2805</v>
      </c>
      <c r="AJ596" s="70" t="s">
        <v>1367</v>
      </c>
      <c r="AM596"/>
      <c r="AN596"/>
      <c r="AO596"/>
      <c r="AP596"/>
    </row>
    <row r="597" spans="1:42" s="85" customFormat="1" ht="14.4" hidden="1" customHeight="1" x14ac:dyDescent="0.3">
      <c r="A597" s="59" t="str">
        <f t="shared" si="179"/>
        <v>MZG01-KFW-SEWP-SB-08</v>
      </c>
      <c r="B597" s="85" t="s">
        <v>2069</v>
      </c>
      <c r="C597" s="85" t="s">
        <v>8565</v>
      </c>
      <c r="D597" s="70" t="s">
        <v>1806</v>
      </c>
      <c r="E597" s="70" t="s">
        <v>1201</v>
      </c>
      <c r="F597" s="70" t="s">
        <v>1201</v>
      </c>
      <c r="G597" s="59" t="s">
        <v>5630</v>
      </c>
      <c r="H597" s="70" t="s">
        <v>4725</v>
      </c>
      <c r="I597" s="59" t="s">
        <v>4901</v>
      </c>
      <c r="J597" s="70" t="s">
        <v>1367</v>
      </c>
      <c r="K597" s="59" t="s">
        <v>1163</v>
      </c>
      <c r="L597" s="82" t="str">
        <f t="shared" si="181"/>
        <v>9999087A</v>
      </c>
      <c r="M597" s="82" t="s">
        <v>4686</v>
      </c>
      <c r="N597" s="70" t="s">
        <v>2687</v>
      </c>
      <c r="O597" s="84">
        <v>9999087</v>
      </c>
      <c r="P597" s="59">
        <f t="shared" si="180"/>
        <v>9999087</v>
      </c>
      <c r="Q597" s="163" t="s">
        <v>4891</v>
      </c>
      <c r="R597" s="59" t="s">
        <v>4890</v>
      </c>
      <c r="S597" t="s">
        <v>8391</v>
      </c>
      <c r="T597" s="59" t="str">
        <f t="shared" si="177"/>
        <v>Z32009124</v>
      </c>
      <c r="U597" s="85" t="s">
        <v>8654</v>
      </c>
      <c r="V597" s="85" t="s">
        <v>8521</v>
      </c>
      <c r="W597" s="70" t="str">
        <f t="shared" si="178"/>
        <v>NATL - SB - Z32009124</v>
      </c>
      <c r="X597" s="85" t="s">
        <v>4900</v>
      </c>
      <c r="Y597" s="70" t="s">
        <v>774</v>
      </c>
      <c r="Z597" s="70" t="s">
        <v>774</v>
      </c>
      <c r="AA597" s="171" t="s">
        <v>774</v>
      </c>
      <c r="AB597" s="70" t="s">
        <v>774</v>
      </c>
      <c r="AC597" s="85" t="s">
        <v>1808</v>
      </c>
      <c r="AD597" s="85" t="s">
        <v>4922</v>
      </c>
      <c r="AE597" s="82" t="s">
        <v>1162</v>
      </c>
      <c r="AF597" s="85" t="s">
        <v>1805</v>
      </c>
      <c r="AG597" s="85" t="s">
        <v>8566</v>
      </c>
      <c r="AH597" s="85" t="s">
        <v>8567</v>
      </c>
      <c r="AI597" s="85" t="s">
        <v>2805</v>
      </c>
      <c r="AJ597" s="70" t="s">
        <v>1367</v>
      </c>
      <c r="AM597"/>
      <c r="AN597"/>
      <c r="AO597"/>
      <c r="AP597"/>
    </row>
    <row r="598" spans="1:42" s="85" customFormat="1" ht="14.4" hidden="1" customHeight="1" x14ac:dyDescent="0.3">
      <c r="A598" s="59" t="str">
        <f t="shared" si="179"/>
        <v>MZG01-KFW-SEWP-SB-10</v>
      </c>
      <c r="B598" s="85" t="s">
        <v>2069</v>
      </c>
      <c r="C598" s="85" t="s">
        <v>8565</v>
      </c>
      <c r="D598" s="70" t="s">
        <v>1806</v>
      </c>
      <c r="E598" s="70" t="s">
        <v>1201</v>
      </c>
      <c r="F598" s="70" t="s">
        <v>1201</v>
      </c>
      <c r="G598" s="59" t="s">
        <v>5630</v>
      </c>
      <c r="H598" s="70" t="s">
        <v>4725</v>
      </c>
      <c r="I598" s="59" t="s">
        <v>4901</v>
      </c>
      <c r="J598" s="70" t="s">
        <v>1367</v>
      </c>
      <c r="K598" s="59" t="s">
        <v>1163</v>
      </c>
      <c r="L598" s="82" t="str">
        <f t="shared" si="181"/>
        <v>9999088A</v>
      </c>
      <c r="M598" s="82" t="s">
        <v>4686</v>
      </c>
      <c r="N598" s="70" t="s">
        <v>2687</v>
      </c>
      <c r="O598" s="84">
        <v>9999088</v>
      </c>
      <c r="P598" s="59">
        <f t="shared" si="180"/>
        <v>9999088</v>
      </c>
      <c r="Q598" s="163" t="s">
        <v>4891</v>
      </c>
      <c r="R598" s="59" t="s">
        <v>4890</v>
      </c>
      <c r="S598" t="s">
        <v>8392</v>
      </c>
      <c r="T598" s="59" t="str">
        <f t="shared" si="177"/>
        <v>Z32009126</v>
      </c>
      <c r="U598" s="85" t="s">
        <v>8655</v>
      </c>
      <c r="V598" s="85" t="s">
        <v>8522</v>
      </c>
      <c r="W598" s="70" t="str">
        <f t="shared" si="178"/>
        <v>NATL - SB - Z32009126</v>
      </c>
      <c r="X598" s="85" t="s">
        <v>4900</v>
      </c>
      <c r="Y598" s="70" t="s">
        <v>774</v>
      </c>
      <c r="Z598" s="70" t="s">
        <v>774</v>
      </c>
      <c r="AA598" s="171" t="s">
        <v>774</v>
      </c>
      <c r="AB598" s="70" t="s">
        <v>774</v>
      </c>
      <c r="AC598" s="85" t="s">
        <v>1808</v>
      </c>
      <c r="AD598" s="85" t="s">
        <v>4922</v>
      </c>
      <c r="AE598" s="82" t="s">
        <v>1162</v>
      </c>
      <c r="AF598" s="85" t="s">
        <v>1805</v>
      </c>
      <c r="AG598" s="85" t="s">
        <v>8566</v>
      </c>
      <c r="AH598" s="85" t="s">
        <v>8567</v>
      </c>
      <c r="AI598" s="85" t="s">
        <v>2805</v>
      </c>
      <c r="AJ598" s="70" t="s">
        <v>1367</v>
      </c>
      <c r="AM598"/>
      <c r="AN598"/>
      <c r="AO598"/>
      <c r="AP598"/>
    </row>
    <row r="599" spans="1:42" s="85" customFormat="1" ht="14.4" hidden="1" customHeight="1" x14ac:dyDescent="0.3">
      <c r="A599" s="59" t="str">
        <f t="shared" si="179"/>
        <v>NRW01-KFW-SEWP-SB-07</v>
      </c>
      <c r="B599" s="85" t="s">
        <v>2069</v>
      </c>
      <c r="C599" s="85" t="s">
        <v>8565</v>
      </c>
      <c r="D599" s="70" t="s">
        <v>1806</v>
      </c>
      <c r="E599" s="70" t="s">
        <v>1201</v>
      </c>
      <c r="F599" s="70" t="s">
        <v>1201</v>
      </c>
      <c r="G599" s="59" t="s">
        <v>5630</v>
      </c>
      <c r="H599" s="70" t="s">
        <v>4725</v>
      </c>
      <c r="I599" s="59" t="s">
        <v>4901</v>
      </c>
      <c r="J599" s="70" t="s">
        <v>1367</v>
      </c>
      <c r="K599" s="59" t="s">
        <v>1163</v>
      </c>
      <c r="L599" s="82" t="str">
        <f t="shared" si="181"/>
        <v>9999089A</v>
      </c>
      <c r="M599" s="82" t="s">
        <v>4686</v>
      </c>
      <c r="N599" s="70" t="s">
        <v>2687</v>
      </c>
      <c r="O599" s="84">
        <v>9999089</v>
      </c>
      <c r="P599" s="59">
        <f t="shared" si="180"/>
        <v>9999089</v>
      </c>
      <c r="Q599" s="163" t="s">
        <v>4891</v>
      </c>
      <c r="R599" s="59" t="s">
        <v>4890</v>
      </c>
      <c r="S599" t="s">
        <v>8393</v>
      </c>
      <c r="T599" s="59" t="str">
        <f t="shared" si="177"/>
        <v>Z39004181</v>
      </c>
      <c r="U599" s="85" t="s">
        <v>8656</v>
      </c>
      <c r="V599" s="85" t="s">
        <v>8523</v>
      </c>
      <c r="W599" s="70" t="str">
        <f t="shared" si="178"/>
        <v>NATL - SB - Z39004181</v>
      </c>
      <c r="X599" s="85" t="s">
        <v>4900</v>
      </c>
      <c r="Y599" s="70" t="s">
        <v>774</v>
      </c>
      <c r="Z599" s="70" t="s">
        <v>774</v>
      </c>
      <c r="AA599" s="171" t="s">
        <v>774</v>
      </c>
      <c r="AB599" s="70" t="s">
        <v>774</v>
      </c>
      <c r="AC599" s="85" t="s">
        <v>1808</v>
      </c>
      <c r="AD599" s="85" t="s">
        <v>4922</v>
      </c>
      <c r="AE599" s="82" t="s">
        <v>1162</v>
      </c>
      <c r="AF599" s="85" t="s">
        <v>1805</v>
      </c>
      <c r="AG599" s="85" t="s">
        <v>8566</v>
      </c>
      <c r="AH599" s="85" t="s">
        <v>8567</v>
      </c>
      <c r="AI599" s="85" t="s">
        <v>2805</v>
      </c>
      <c r="AJ599" s="70" t="s">
        <v>1367</v>
      </c>
      <c r="AM599"/>
      <c r="AN599"/>
      <c r="AO599"/>
      <c r="AP599"/>
    </row>
    <row r="600" spans="1:42" s="85" customFormat="1" ht="14.4" hidden="1" customHeight="1" x14ac:dyDescent="0.3">
      <c r="A600" s="59" t="str">
        <f t="shared" si="179"/>
        <v>NRW01-KFW-SEWP-SB-04</v>
      </c>
      <c r="B600" s="85" t="s">
        <v>2069</v>
      </c>
      <c r="C600" s="85" t="s">
        <v>8565</v>
      </c>
      <c r="D600" s="70" t="s">
        <v>1806</v>
      </c>
      <c r="E600" s="70" t="s">
        <v>1201</v>
      </c>
      <c r="F600" s="70" t="s">
        <v>1201</v>
      </c>
      <c r="G600" s="59" t="s">
        <v>5630</v>
      </c>
      <c r="H600" s="70" t="s">
        <v>4725</v>
      </c>
      <c r="I600" s="59" t="s">
        <v>4901</v>
      </c>
      <c r="J600" s="70" t="s">
        <v>1367</v>
      </c>
      <c r="K600" s="59" t="s">
        <v>1163</v>
      </c>
      <c r="L600" s="82" t="str">
        <f t="shared" si="181"/>
        <v>9999090A</v>
      </c>
      <c r="M600" s="82" t="s">
        <v>4686</v>
      </c>
      <c r="N600" s="70" t="s">
        <v>2687</v>
      </c>
      <c r="O600" s="84">
        <v>9999090</v>
      </c>
      <c r="P600" s="59">
        <f t="shared" si="180"/>
        <v>9999090</v>
      </c>
      <c r="Q600" s="163" t="s">
        <v>4891</v>
      </c>
      <c r="R600" s="59" t="s">
        <v>4890</v>
      </c>
      <c r="S600" t="s">
        <v>8394</v>
      </c>
      <c r="T600" s="59" t="str">
        <f t="shared" si="177"/>
        <v>Z39004178</v>
      </c>
      <c r="U600" s="85" t="s">
        <v>8657</v>
      </c>
      <c r="V600" s="85" t="s">
        <v>8524</v>
      </c>
      <c r="W600" s="70" t="str">
        <f t="shared" si="178"/>
        <v>NATL - SB - Z39004178</v>
      </c>
      <c r="X600" s="85" t="s">
        <v>4900</v>
      </c>
      <c r="Y600" s="70" t="s">
        <v>774</v>
      </c>
      <c r="Z600" s="70" t="s">
        <v>774</v>
      </c>
      <c r="AA600" s="171" t="s">
        <v>774</v>
      </c>
      <c r="AB600" s="70" t="s">
        <v>774</v>
      </c>
      <c r="AC600" s="85" t="s">
        <v>1808</v>
      </c>
      <c r="AD600" s="85" t="s">
        <v>4922</v>
      </c>
      <c r="AE600" s="82" t="s">
        <v>1162</v>
      </c>
      <c r="AF600" s="85" t="s">
        <v>1805</v>
      </c>
      <c r="AG600" s="85" t="s">
        <v>8566</v>
      </c>
      <c r="AH600" s="85" t="s">
        <v>8567</v>
      </c>
      <c r="AI600" s="85" t="s">
        <v>2805</v>
      </c>
      <c r="AJ600" s="70" t="s">
        <v>1367</v>
      </c>
      <c r="AM600"/>
      <c r="AN600"/>
      <c r="AO600"/>
      <c r="AP600"/>
    </row>
    <row r="601" spans="1:42" s="85" customFormat="1" ht="14.4" hidden="1" customHeight="1" x14ac:dyDescent="0.3">
      <c r="A601" s="59" t="str">
        <f t="shared" si="179"/>
        <v>NRW01-KFW-SEWP-SB-06</v>
      </c>
      <c r="B601" s="85" t="s">
        <v>2069</v>
      </c>
      <c r="C601" s="85" t="s">
        <v>8565</v>
      </c>
      <c r="D601" s="70" t="s">
        <v>1806</v>
      </c>
      <c r="E601" s="70" t="s">
        <v>1201</v>
      </c>
      <c r="F601" s="70" t="s">
        <v>1201</v>
      </c>
      <c r="G601" s="59" t="s">
        <v>5630</v>
      </c>
      <c r="H601" s="70" t="s">
        <v>4725</v>
      </c>
      <c r="I601" s="59" t="s">
        <v>4901</v>
      </c>
      <c r="J601" s="70" t="s">
        <v>1367</v>
      </c>
      <c r="K601" s="59" t="s">
        <v>1163</v>
      </c>
      <c r="L601" s="82" t="str">
        <f t="shared" si="181"/>
        <v>9999091A</v>
      </c>
      <c r="M601" s="82" t="s">
        <v>4686</v>
      </c>
      <c r="N601" s="70" t="s">
        <v>2687</v>
      </c>
      <c r="O601" s="84">
        <v>9999091</v>
      </c>
      <c r="P601" s="59">
        <f t="shared" si="180"/>
        <v>9999091</v>
      </c>
      <c r="Q601" s="163" t="s">
        <v>4891</v>
      </c>
      <c r="R601" s="59" t="s">
        <v>4890</v>
      </c>
      <c r="S601" t="s">
        <v>8395</v>
      </c>
      <c r="T601" s="59" t="str">
        <f t="shared" si="177"/>
        <v>Z39004180</v>
      </c>
      <c r="U601" s="85" t="s">
        <v>8658</v>
      </c>
      <c r="V601" s="85" t="s">
        <v>8525</v>
      </c>
      <c r="W601" s="70" t="str">
        <f t="shared" si="178"/>
        <v>NATL - SB - Z39004180</v>
      </c>
      <c r="X601" s="85" t="s">
        <v>4900</v>
      </c>
      <c r="Y601" s="70" t="s">
        <v>774</v>
      </c>
      <c r="Z601" s="70" t="s">
        <v>774</v>
      </c>
      <c r="AA601" s="171" t="s">
        <v>774</v>
      </c>
      <c r="AB601" s="70" t="s">
        <v>774</v>
      </c>
      <c r="AC601" s="85" t="s">
        <v>1808</v>
      </c>
      <c r="AD601" s="85" t="s">
        <v>4922</v>
      </c>
      <c r="AE601" s="82" t="s">
        <v>1162</v>
      </c>
      <c r="AF601" s="85" t="s">
        <v>1805</v>
      </c>
      <c r="AG601" s="85" t="s">
        <v>8566</v>
      </c>
      <c r="AH601" s="85" t="s">
        <v>8567</v>
      </c>
      <c r="AI601" s="85" t="s">
        <v>2805</v>
      </c>
      <c r="AJ601" s="70" t="s">
        <v>1367</v>
      </c>
      <c r="AM601"/>
      <c r="AN601"/>
      <c r="AO601"/>
      <c r="AP601"/>
    </row>
    <row r="602" spans="1:42" s="85" customFormat="1" ht="14.4" hidden="1" customHeight="1" x14ac:dyDescent="0.3">
      <c r="A602" s="59" t="str">
        <f t="shared" si="179"/>
        <v>NRW01-KFW-SEWP-SB-02</v>
      </c>
      <c r="B602" s="85" t="s">
        <v>2069</v>
      </c>
      <c r="C602" s="85" t="s">
        <v>8565</v>
      </c>
      <c r="D602" s="70" t="s">
        <v>1806</v>
      </c>
      <c r="E602" s="70" t="s">
        <v>1201</v>
      </c>
      <c r="F602" s="70" t="s">
        <v>1201</v>
      </c>
      <c r="G602" s="59" t="s">
        <v>5630</v>
      </c>
      <c r="H602" s="70" t="s">
        <v>4725</v>
      </c>
      <c r="I602" s="59" t="s">
        <v>4901</v>
      </c>
      <c r="J602" s="70" t="s">
        <v>1367</v>
      </c>
      <c r="K602" s="59" t="s">
        <v>1163</v>
      </c>
      <c r="L602" s="82" t="str">
        <f t="shared" si="181"/>
        <v>9999092A</v>
      </c>
      <c r="M602" s="82" t="s">
        <v>4686</v>
      </c>
      <c r="N602" s="70" t="s">
        <v>2687</v>
      </c>
      <c r="O602" s="84">
        <v>9999092</v>
      </c>
      <c r="P602" s="59">
        <f t="shared" si="180"/>
        <v>9999092</v>
      </c>
      <c r="Q602" s="163" t="s">
        <v>4891</v>
      </c>
      <c r="R602" s="59" t="s">
        <v>4890</v>
      </c>
      <c r="S602" t="s">
        <v>8396</v>
      </c>
      <c r="T602" s="59" t="str">
        <f t="shared" si="177"/>
        <v>Z39004175</v>
      </c>
      <c r="U602" s="85" t="s">
        <v>8659</v>
      </c>
      <c r="V602" s="85" t="s">
        <v>8526</v>
      </c>
      <c r="W602" s="70" t="str">
        <f t="shared" si="178"/>
        <v>NATL - SB - Z39004175</v>
      </c>
      <c r="X602" s="85" t="s">
        <v>4900</v>
      </c>
      <c r="Y602" s="70" t="s">
        <v>774</v>
      </c>
      <c r="Z602" s="70" t="s">
        <v>774</v>
      </c>
      <c r="AA602" s="171" t="s">
        <v>774</v>
      </c>
      <c r="AB602" s="70" t="s">
        <v>774</v>
      </c>
      <c r="AC602" s="85" t="s">
        <v>1808</v>
      </c>
      <c r="AD602" s="85" t="s">
        <v>4922</v>
      </c>
      <c r="AE602" s="82" t="s">
        <v>1162</v>
      </c>
      <c r="AF602" s="85" t="s">
        <v>1805</v>
      </c>
      <c r="AG602" s="85" t="s">
        <v>8566</v>
      </c>
      <c r="AH602" s="85" t="s">
        <v>8567</v>
      </c>
      <c r="AI602" s="85" t="s">
        <v>2805</v>
      </c>
      <c r="AJ602" s="70" t="s">
        <v>1367</v>
      </c>
      <c r="AM602"/>
      <c r="AN602"/>
      <c r="AO602"/>
      <c r="AP602"/>
    </row>
    <row r="603" spans="1:42" s="85" customFormat="1" ht="14.4" hidden="1" customHeight="1" x14ac:dyDescent="0.3">
      <c r="A603" s="59" t="str">
        <f t="shared" si="179"/>
        <v>NRW01-KFW-SEWP-SB-03</v>
      </c>
      <c r="B603" s="85" t="s">
        <v>2069</v>
      </c>
      <c r="C603" s="85" t="s">
        <v>8565</v>
      </c>
      <c r="D603" s="70" t="s">
        <v>1806</v>
      </c>
      <c r="E603" s="70" t="s">
        <v>1201</v>
      </c>
      <c r="F603" s="70" t="s">
        <v>1201</v>
      </c>
      <c r="G603" s="59" t="s">
        <v>5630</v>
      </c>
      <c r="H603" s="70" t="s">
        <v>4725</v>
      </c>
      <c r="I603" s="59" t="s">
        <v>4901</v>
      </c>
      <c r="J603" s="70" t="s">
        <v>1367</v>
      </c>
      <c r="K603" s="59" t="s">
        <v>1163</v>
      </c>
      <c r="L603" s="82" t="str">
        <f t="shared" si="181"/>
        <v>9999093A</v>
      </c>
      <c r="M603" s="82" t="s">
        <v>4686</v>
      </c>
      <c r="N603" s="70" t="s">
        <v>2687</v>
      </c>
      <c r="O603" s="84">
        <v>9999093</v>
      </c>
      <c r="P603" s="59">
        <f t="shared" si="180"/>
        <v>9999093</v>
      </c>
      <c r="Q603" s="163" t="s">
        <v>4891</v>
      </c>
      <c r="R603" s="59" t="s">
        <v>4890</v>
      </c>
      <c r="S603" t="s">
        <v>8397</v>
      </c>
      <c r="T603" s="59" t="str">
        <f t="shared" si="177"/>
        <v>Z39004176</v>
      </c>
      <c r="U603" s="85" t="s">
        <v>8660</v>
      </c>
      <c r="V603" s="85" t="s">
        <v>8527</v>
      </c>
      <c r="W603" s="70" t="str">
        <f t="shared" si="178"/>
        <v>NATL - SB - Z39004176</v>
      </c>
      <c r="X603" s="85" t="s">
        <v>4900</v>
      </c>
      <c r="Y603" s="70" t="s">
        <v>774</v>
      </c>
      <c r="Z603" s="70" t="s">
        <v>774</v>
      </c>
      <c r="AA603" s="171" t="s">
        <v>774</v>
      </c>
      <c r="AB603" s="70" t="s">
        <v>774</v>
      </c>
      <c r="AC603" s="85" t="s">
        <v>1808</v>
      </c>
      <c r="AD603" s="85" t="s">
        <v>4922</v>
      </c>
      <c r="AE603" s="82" t="s">
        <v>1162</v>
      </c>
      <c r="AF603" s="85" t="s">
        <v>1805</v>
      </c>
      <c r="AG603" s="85" t="s">
        <v>8566</v>
      </c>
      <c r="AH603" s="85" t="s">
        <v>8567</v>
      </c>
      <c r="AI603" s="85" t="s">
        <v>2805</v>
      </c>
      <c r="AJ603" s="70" t="s">
        <v>1367</v>
      </c>
      <c r="AM603"/>
      <c r="AN603"/>
      <c r="AO603"/>
      <c r="AP603"/>
    </row>
    <row r="604" spans="1:42" s="85" customFormat="1" ht="14.4" hidden="1" customHeight="1" x14ac:dyDescent="0.3">
      <c r="A604" s="59" t="str">
        <f t="shared" si="179"/>
        <v>NRW01-KFW-SEWP-SB-09</v>
      </c>
      <c r="B604" s="85" t="s">
        <v>2069</v>
      </c>
      <c r="C604" s="85" t="s">
        <v>8565</v>
      </c>
      <c r="D604" s="70" t="s">
        <v>1806</v>
      </c>
      <c r="E604" s="70" t="s">
        <v>1201</v>
      </c>
      <c r="F604" s="70" t="s">
        <v>1201</v>
      </c>
      <c r="G604" s="59" t="s">
        <v>5630</v>
      </c>
      <c r="H604" s="70" t="s">
        <v>4725</v>
      </c>
      <c r="I604" s="59" t="s">
        <v>4901</v>
      </c>
      <c r="J604" s="70" t="s">
        <v>1367</v>
      </c>
      <c r="K604" s="59" t="s">
        <v>1163</v>
      </c>
      <c r="L604" s="82" t="str">
        <f t="shared" si="181"/>
        <v>9999094A</v>
      </c>
      <c r="M604" s="82" t="s">
        <v>4686</v>
      </c>
      <c r="N604" s="70" t="s">
        <v>2687</v>
      </c>
      <c r="O604" s="84">
        <v>9999094</v>
      </c>
      <c r="P604" s="59">
        <f t="shared" si="180"/>
        <v>9999094</v>
      </c>
      <c r="Q604" s="163" t="s">
        <v>4891</v>
      </c>
      <c r="R604" s="59" t="s">
        <v>4890</v>
      </c>
      <c r="S604" t="s">
        <v>8398</v>
      </c>
      <c r="T604" s="59" t="str">
        <f t="shared" si="177"/>
        <v>Z39004177</v>
      </c>
      <c r="U604" s="85" t="s">
        <v>8661</v>
      </c>
      <c r="V604" s="85" t="s">
        <v>8528</v>
      </c>
      <c r="W604" s="70" t="str">
        <f t="shared" si="178"/>
        <v>NATL - SB - Z39004177</v>
      </c>
      <c r="X604" s="85" t="s">
        <v>4900</v>
      </c>
      <c r="Y604" s="70" t="s">
        <v>774</v>
      </c>
      <c r="Z604" s="70" t="s">
        <v>774</v>
      </c>
      <c r="AA604" s="171" t="s">
        <v>774</v>
      </c>
      <c r="AB604" s="70" t="s">
        <v>774</v>
      </c>
      <c r="AC604" s="85" t="s">
        <v>1808</v>
      </c>
      <c r="AD604" s="85" t="s">
        <v>4922</v>
      </c>
      <c r="AE604" s="82" t="s">
        <v>1162</v>
      </c>
      <c r="AF604" s="85" t="s">
        <v>1805</v>
      </c>
      <c r="AG604" s="85" t="s">
        <v>8566</v>
      </c>
      <c r="AH604" s="85" t="s">
        <v>8567</v>
      </c>
      <c r="AI604" s="85" t="s">
        <v>2805</v>
      </c>
      <c r="AJ604" s="70" t="s">
        <v>1367</v>
      </c>
      <c r="AM604"/>
      <c r="AN604"/>
      <c r="AO604"/>
      <c r="AP604"/>
    </row>
    <row r="605" spans="1:42" s="85" customFormat="1" ht="14.4" hidden="1" customHeight="1" x14ac:dyDescent="0.3">
      <c r="A605" s="59" t="str">
        <f t="shared" si="179"/>
        <v>NRW01-KFW-SEWP-SB-08</v>
      </c>
      <c r="B605" s="85" t="s">
        <v>2069</v>
      </c>
      <c r="C605" s="85" t="s">
        <v>8565</v>
      </c>
      <c r="D605" s="70" t="s">
        <v>1806</v>
      </c>
      <c r="E605" s="70" t="s">
        <v>1201</v>
      </c>
      <c r="F605" s="70" t="s">
        <v>1201</v>
      </c>
      <c r="G605" s="59" t="s">
        <v>5630</v>
      </c>
      <c r="H605" s="70" t="s">
        <v>4725</v>
      </c>
      <c r="I605" s="59" t="s">
        <v>4901</v>
      </c>
      <c r="J605" s="70" t="s">
        <v>1367</v>
      </c>
      <c r="K605" s="59" t="s">
        <v>1163</v>
      </c>
      <c r="L605" s="82" t="str">
        <f t="shared" si="181"/>
        <v>9999095A</v>
      </c>
      <c r="M605" s="82" t="s">
        <v>4686</v>
      </c>
      <c r="N605" s="70" t="s">
        <v>2687</v>
      </c>
      <c r="O605" s="84">
        <v>9999095</v>
      </c>
      <c r="P605" s="59">
        <f t="shared" si="180"/>
        <v>9999095</v>
      </c>
      <c r="Q605" s="163" t="s">
        <v>4891</v>
      </c>
      <c r="R605" s="59" t="s">
        <v>4890</v>
      </c>
      <c r="S605" t="s">
        <v>8399</v>
      </c>
      <c r="T605" s="59" t="str">
        <f t="shared" si="177"/>
        <v>Z39004182</v>
      </c>
      <c r="U605" s="85" t="s">
        <v>8662</v>
      </c>
      <c r="V605" s="85" t="s">
        <v>8529</v>
      </c>
      <c r="W605" s="70" t="str">
        <f t="shared" si="178"/>
        <v>NATL - SB - Z39004182</v>
      </c>
      <c r="X605" s="85" t="s">
        <v>4900</v>
      </c>
      <c r="Y605" s="70" t="s">
        <v>774</v>
      </c>
      <c r="Z605" s="70" t="s">
        <v>774</v>
      </c>
      <c r="AA605" s="171" t="s">
        <v>774</v>
      </c>
      <c r="AB605" s="70" t="s">
        <v>774</v>
      </c>
      <c r="AC605" s="85" t="s">
        <v>1808</v>
      </c>
      <c r="AD605" s="85" t="s">
        <v>4922</v>
      </c>
      <c r="AE605" s="82" t="s">
        <v>1162</v>
      </c>
      <c r="AF605" s="85" t="s">
        <v>1805</v>
      </c>
      <c r="AG605" s="85" t="s">
        <v>8566</v>
      </c>
      <c r="AH605" s="85" t="s">
        <v>8567</v>
      </c>
      <c r="AI605" s="85" t="s">
        <v>2805</v>
      </c>
      <c r="AJ605" s="70" t="s">
        <v>1367</v>
      </c>
      <c r="AM605"/>
      <c r="AN605"/>
      <c r="AO605"/>
      <c r="AP605"/>
    </row>
    <row r="606" spans="1:42" s="85" customFormat="1" ht="14.4" hidden="1" customHeight="1" x14ac:dyDescent="0.3">
      <c r="A606" s="59" t="str">
        <f t="shared" si="179"/>
        <v>NRW01-KFW-SEWP-SB-01</v>
      </c>
      <c r="B606" s="85" t="s">
        <v>2069</v>
      </c>
      <c r="C606" s="85" t="s">
        <v>8565</v>
      </c>
      <c r="D606" s="70" t="s">
        <v>1806</v>
      </c>
      <c r="E606" s="70" t="s">
        <v>1201</v>
      </c>
      <c r="F606" s="70" t="s">
        <v>1201</v>
      </c>
      <c r="G606" s="59" t="s">
        <v>5630</v>
      </c>
      <c r="H606" s="70" t="s">
        <v>4725</v>
      </c>
      <c r="I606" s="59" t="s">
        <v>4901</v>
      </c>
      <c r="J606" s="70" t="s">
        <v>1367</v>
      </c>
      <c r="K606" s="59" t="s">
        <v>1163</v>
      </c>
      <c r="L606" s="82" t="str">
        <f t="shared" si="181"/>
        <v>9999096A</v>
      </c>
      <c r="M606" s="82" t="s">
        <v>4686</v>
      </c>
      <c r="N606" s="70" t="s">
        <v>2687</v>
      </c>
      <c r="O606" s="84">
        <v>9999096</v>
      </c>
      <c r="P606" s="59">
        <f t="shared" si="180"/>
        <v>9999096</v>
      </c>
      <c r="Q606" s="163" t="s">
        <v>4891</v>
      </c>
      <c r="R606" s="59" t="s">
        <v>4890</v>
      </c>
      <c r="S606" t="s">
        <v>8400</v>
      </c>
      <c r="T606" s="59" t="str">
        <f t="shared" si="177"/>
        <v>Z39004174</v>
      </c>
      <c r="U606" s="85" t="s">
        <v>8663</v>
      </c>
      <c r="V606" s="85" t="s">
        <v>8530</v>
      </c>
      <c r="W606" s="70" t="str">
        <f t="shared" si="178"/>
        <v>NATL - SB - Z39004174</v>
      </c>
      <c r="X606" s="85" t="s">
        <v>4900</v>
      </c>
      <c r="Y606" s="70" t="s">
        <v>774</v>
      </c>
      <c r="Z606" s="70" t="s">
        <v>774</v>
      </c>
      <c r="AA606" s="171" t="s">
        <v>774</v>
      </c>
      <c r="AB606" s="70" t="s">
        <v>774</v>
      </c>
      <c r="AC606" s="85" t="s">
        <v>1808</v>
      </c>
      <c r="AD606" s="85" t="s">
        <v>4922</v>
      </c>
      <c r="AE606" s="82" t="s">
        <v>1162</v>
      </c>
      <c r="AF606" s="85" t="s">
        <v>1805</v>
      </c>
      <c r="AG606" s="85" t="s">
        <v>8566</v>
      </c>
      <c r="AH606" s="85" t="s">
        <v>8567</v>
      </c>
      <c r="AI606" s="85" t="s">
        <v>2805</v>
      </c>
      <c r="AJ606" s="70" t="s">
        <v>1367</v>
      </c>
      <c r="AM606"/>
      <c r="AN606"/>
      <c r="AO606"/>
      <c r="AP606"/>
    </row>
    <row r="607" spans="1:42" s="85" customFormat="1" ht="14.4" hidden="1" customHeight="1" x14ac:dyDescent="0.3">
      <c r="A607" s="59" t="str">
        <f t="shared" si="179"/>
        <v>NRW01-KFW-SEWP-SB-05</v>
      </c>
      <c r="B607" s="85" t="s">
        <v>2069</v>
      </c>
      <c r="C607" s="85" t="s">
        <v>8565</v>
      </c>
      <c r="D607" s="70" t="s">
        <v>1806</v>
      </c>
      <c r="E607" s="70" t="s">
        <v>1201</v>
      </c>
      <c r="F607" s="70" t="s">
        <v>1201</v>
      </c>
      <c r="G607" s="59" t="s">
        <v>5630</v>
      </c>
      <c r="H607" s="70" t="s">
        <v>4725</v>
      </c>
      <c r="I607" s="59" t="s">
        <v>4901</v>
      </c>
      <c r="J607" s="70" t="s">
        <v>1367</v>
      </c>
      <c r="K607" s="59" t="s">
        <v>1163</v>
      </c>
      <c r="L607" s="82" t="str">
        <f t="shared" si="181"/>
        <v>9999097A</v>
      </c>
      <c r="M607" s="82" t="s">
        <v>4686</v>
      </c>
      <c r="N607" s="70" t="s">
        <v>2687</v>
      </c>
      <c r="O607" s="84">
        <v>9999097</v>
      </c>
      <c r="P607" s="59">
        <f t="shared" si="180"/>
        <v>9999097</v>
      </c>
      <c r="Q607" s="163" t="s">
        <v>4891</v>
      </c>
      <c r="R607" s="59" t="s">
        <v>4890</v>
      </c>
      <c r="S607" t="s">
        <v>8401</v>
      </c>
      <c r="T607" s="59" t="str">
        <f t="shared" si="177"/>
        <v>Z39004179</v>
      </c>
      <c r="U607" s="85" t="s">
        <v>8664</v>
      </c>
      <c r="V607" s="85" t="s">
        <v>8531</v>
      </c>
      <c r="W607" s="70" t="str">
        <f t="shared" si="178"/>
        <v>NATL - SB - Z39004179</v>
      </c>
      <c r="X607" s="85" t="s">
        <v>4900</v>
      </c>
      <c r="Y607" s="70" t="s">
        <v>774</v>
      </c>
      <c r="Z607" s="70" t="s">
        <v>774</v>
      </c>
      <c r="AA607" s="171" t="s">
        <v>774</v>
      </c>
      <c r="AB607" s="70" t="s">
        <v>774</v>
      </c>
      <c r="AC607" s="85" t="s">
        <v>1808</v>
      </c>
      <c r="AD607" s="85" t="s">
        <v>4922</v>
      </c>
      <c r="AE607" s="82" t="s">
        <v>1162</v>
      </c>
      <c r="AF607" s="85" t="s">
        <v>1805</v>
      </c>
      <c r="AG607" s="85" t="s">
        <v>8566</v>
      </c>
      <c r="AH607" s="85" t="s">
        <v>8567</v>
      </c>
      <c r="AI607" s="85" t="s">
        <v>2805</v>
      </c>
      <c r="AJ607" s="70" t="s">
        <v>1367</v>
      </c>
      <c r="AM607"/>
      <c r="AN607"/>
      <c r="AO607"/>
      <c r="AP607"/>
    </row>
    <row r="608" spans="1:42" s="85" customFormat="1" ht="14.4" hidden="1" customHeight="1" x14ac:dyDescent="0.3">
      <c r="A608" s="59" t="str">
        <f t="shared" si="179"/>
        <v>OKR01-KFW-SEWP-SB-10</v>
      </c>
      <c r="B608" s="85" t="s">
        <v>2069</v>
      </c>
      <c r="C608" s="85" t="s">
        <v>8565</v>
      </c>
      <c r="D608" s="70" t="s">
        <v>1806</v>
      </c>
      <c r="E608" s="70" t="s">
        <v>1201</v>
      </c>
      <c r="F608" s="70" t="s">
        <v>1201</v>
      </c>
      <c r="G608" s="59" t="s">
        <v>5630</v>
      </c>
      <c r="H608" s="70" t="s">
        <v>4725</v>
      </c>
      <c r="I608" s="59" t="s">
        <v>4901</v>
      </c>
      <c r="J608" s="70" t="s">
        <v>1367</v>
      </c>
      <c r="K608" s="59" t="s">
        <v>1163</v>
      </c>
      <c r="L608" s="82" t="str">
        <f t="shared" si="181"/>
        <v>9999098A</v>
      </c>
      <c r="M608" s="82" t="s">
        <v>4686</v>
      </c>
      <c r="N608" s="70" t="s">
        <v>2687</v>
      </c>
      <c r="O608" s="84">
        <v>9999098</v>
      </c>
      <c r="P608" s="59">
        <f t="shared" si="180"/>
        <v>9999098</v>
      </c>
      <c r="Q608" s="163" t="s">
        <v>4891</v>
      </c>
      <c r="R608" s="59" t="s">
        <v>4890</v>
      </c>
      <c r="S608" t="s">
        <v>8402</v>
      </c>
      <c r="T608" s="59" t="str">
        <f t="shared" si="177"/>
        <v>Z42007429</v>
      </c>
      <c r="U608" s="85" t="s">
        <v>8665</v>
      </c>
      <c r="V608" s="85" t="s">
        <v>8532</v>
      </c>
      <c r="W608" s="70" t="str">
        <f t="shared" si="178"/>
        <v>NATL - SB - Z42007429</v>
      </c>
      <c r="X608" s="85" t="s">
        <v>4900</v>
      </c>
      <c r="Y608" s="70" t="s">
        <v>774</v>
      </c>
      <c r="Z608" s="70" t="s">
        <v>774</v>
      </c>
      <c r="AA608" s="171" t="s">
        <v>774</v>
      </c>
      <c r="AB608" s="70" t="s">
        <v>774</v>
      </c>
      <c r="AC608" s="85" t="s">
        <v>1808</v>
      </c>
      <c r="AD608" s="85" t="s">
        <v>4922</v>
      </c>
      <c r="AE608" s="82" t="s">
        <v>1162</v>
      </c>
      <c r="AF608" s="85" t="s">
        <v>1805</v>
      </c>
      <c r="AG608" s="85" t="s">
        <v>8566</v>
      </c>
      <c r="AH608" s="85" t="s">
        <v>8567</v>
      </c>
      <c r="AI608" s="85" t="s">
        <v>2805</v>
      </c>
      <c r="AJ608" s="70" t="s">
        <v>1367</v>
      </c>
      <c r="AM608"/>
      <c r="AN608"/>
      <c r="AO608"/>
      <c r="AP608"/>
    </row>
    <row r="609" spans="1:42" s="85" customFormat="1" ht="14.4" hidden="1" customHeight="1" x14ac:dyDescent="0.3">
      <c r="A609" s="59" t="str">
        <f t="shared" si="179"/>
        <v>OKR01-KFW-SEWP-SB-01</v>
      </c>
      <c r="B609" s="85" t="s">
        <v>2069</v>
      </c>
      <c r="C609" s="85" t="s">
        <v>8565</v>
      </c>
      <c r="D609" s="70" t="s">
        <v>1806</v>
      </c>
      <c r="E609" s="70" t="s">
        <v>1201</v>
      </c>
      <c r="F609" s="70" t="s">
        <v>1201</v>
      </c>
      <c r="G609" s="59" t="s">
        <v>5630</v>
      </c>
      <c r="H609" s="70" t="s">
        <v>4725</v>
      </c>
      <c r="I609" s="59" t="s">
        <v>4901</v>
      </c>
      <c r="J609" s="70" t="s">
        <v>1367</v>
      </c>
      <c r="K609" s="59" t="s">
        <v>1163</v>
      </c>
      <c r="L609" s="82" t="str">
        <f t="shared" si="181"/>
        <v>9999099A</v>
      </c>
      <c r="M609" s="82" t="s">
        <v>4686</v>
      </c>
      <c r="N609" s="70" t="s">
        <v>2687</v>
      </c>
      <c r="O609" s="84">
        <v>9999099</v>
      </c>
      <c r="P609" s="59">
        <f t="shared" si="180"/>
        <v>9999099</v>
      </c>
      <c r="Q609" s="163" t="s">
        <v>4891</v>
      </c>
      <c r="R609" s="59" t="s">
        <v>4890</v>
      </c>
      <c r="S609" t="s">
        <v>8403</v>
      </c>
      <c r="T609" s="59" t="str">
        <f t="shared" si="177"/>
        <v>Z42007420</v>
      </c>
      <c r="U609" s="85" t="s">
        <v>8666</v>
      </c>
      <c r="V609" s="85" t="s">
        <v>8533</v>
      </c>
      <c r="W609" s="70" t="str">
        <f t="shared" si="178"/>
        <v>NATL - SB - Z42007420</v>
      </c>
      <c r="X609" s="85" t="s">
        <v>4900</v>
      </c>
      <c r="Y609" s="70" t="s">
        <v>774</v>
      </c>
      <c r="Z609" s="70" t="s">
        <v>774</v>
      </c>
      <c r="AA609" s="171" t="s">
        <v>774</v>
      </c>
      <c r="AB609" s="70" t="s">
        <v>774</v>
      </c>
      <c r="AC609" s="85" t="s">
        <v>1808</v>
      </c>
      <c r="AD609" s="85" t="s">
        <v>4922</v>
      </c>
      <c r="AE609" s="82" t="s">
        <v>1162</v>
      </c>
      <c r="AF609" s="85" t="s">
        <v>1805</v>
      </c>
      <c r="AG609" s="85" t="s">
        <v>8566</v>
      </c>
      <c r="AH609" s="85" t="s">
        <v>8567</v>
      </c>
      <c r="AI609" s="85" t="s">
        <v>2805</v>
      </c>
      <c r="AJ609" s="70" t="s">
        <v>1367</v>
      </c>
      <c r="AM609"/>
      <c r="AN609"/>
      <c r="AO609"/>
      <c r="AP609"/>
    </row>
    <row r="610" spans="1:42" s="85" customFormat="1" ht="14.4" hidden="1" customHeight="1" x14ac:dyDescent="0.3">
      <c r="A610" s="59" t="str">
        <f t="shared" si="179"/>
        <v>OKR01-KFW-SEWP-SB-02</v>
      </c>
      <c r="B610" s="85" t="s">
        <v>2069</v>
      </c>
      <c r="C610" s="85" t="s">
        <v>8565</v>
      </c>
      <c r="D610" s="70" t="s">
        <v>1806</v>
      </c>
      <c r="E610" s="70" t="s">
        <v>1201</v>
      </c>
      <c r="F610" s="70" t="s">
        <v>1201</v>
      </c>
      <c r="G610" s="59" t="s">
        <v>5630</v>
      </c>
      <c r="H610" s="70" t="s">
        <v>4725</v>
      </c>
      <c r="I610" s="59" t="s">
        <v>4901</v>
      </c>
      <c r="J610" s="70" t="s">
        <v>1367</v>
      </c>
      <c r="K610" s="59" t="s">
        <v>1163</v>
      </c>
      <c r="L610" s="82" t="str">
        <f t="shared" si="181"/>
        <v>9999100A</v>
      </c>
      <c r="M610" s="82" t="s">
        <v>4686</v>
      </c>
      <c r="N610" s="70" t="s">
        <v>2687</v>
      </c>
      <c r="O610" s="84">
        <v>9999100</v>
      </c>
      <c r="P610" s="59">
        <f t="shared" si="180"/>
        <v>9999100</v>
      </c>
      <c r="Q610" s="163" t="s">
        <v>4891</v>
      </c>
      <c r="R610" s="59" t="s">
        <v>4890</v>
      </c>
      <c r="S610" t="s">
        <v>8404</v>
      </c>
      <c r="T610" s="59" t="str">
        <f t="shared" si="177"/>
        <v>Z42007421</v>
      </c>
      <c r="U610" s="85" t="s">
        <v>8667</v>
      </c>
      <c r="V610" s="85" t="s">
        <v>8534</v>
      </c>
      <c r="W610" s="70" t="str">
        <f t="shared" si="178"/>
        <v>NATL - SB - Z42007421</v>
      </c>
      <c r="X610" s="85" t="s">
        <v>4900</v>
      </c>
      <c r="Y610" s="70" t="s">
        <v>774</v>
      </c>
      <c r="Z610" s="70" t="s">
        <v>774</v>
      </c>
      <c r="AA610" s="171" t="s">
        <v>774</v>
      </c>
      <c r="AB610" s="70" t="s">
        <v>774</v>
      </c>
      <c r="AC610" s="85" t="s">
        <v>1808</v>
      </c>
      <c r="AD610" s="85" t="s">
        <v>4922</v>
      </c>
      <c r="AE610" s="82" t="s">
        <v>1162</v>
      </c>
      <c r="AF610" s="85" t="s">
        <v>1805</v>
      </c>
      <c r="AG610" s="85" t="s">
        <v>8566</v>
      </c>
      <c r="AH610" s="85" t="s">
        <v>8567</v>
      </c>
      <c r="AI610" s="85" t="s">
        <v>2805</v>
      </c>
      <c r="AJ610" s="70" t="s">
        <v>1367</v>
      </c>
      <c r="AM610"/>
      <c r="AN610"/>
      <c r="AO610"/>
      <c r="AP610"/>
    </row>
    <row r="611" spans="1:42" s="85" customFormat="1" ht="14.4" hidden="1" customHeight="1" x14ac:dyDescent="0.3">
      <c r="A611" s="59" t="str">
        <f t="shared" si="179"/>
        <v>OKR01-KFW-SEWP-SB-06</v>
      </c>
      <c r="B611" s="85" t="s">
        <v>2069</v>
      </c>
      <c r="C611" s="85" t="s">
        <v>8565</v>
      </c>
      <c r="D611" s="70" t="s">
        <v>1806</v>
      </c>
      <c r="E611" s="70" t="s">
        <v>1201</v>
      </c>
      <c r="F611" s="70" t="s">
        <v>1201</v>
      </c>
      <c r="G611" s="59" t="s">
        <v>5630</v>
      </c>
      <c r="H611" s="70" t="s">
        <v>4725</v>
      </c>
      <c r="I611" s="59" t="s">
        <v>4901</v>
      </c>
      <c r="J611" s="70" t="s">
        <v>1367</v>
      </c>
      <c r="K611" s="59" t="s">
        <v>1163</v>
      </c>
      <c r="L611" s="82" t="str">
        <f t="shared" si="181"/>
        <v>9999101A</v>
      </c>
      <c r="M611" s="82" t="s">
        <v>4686</v>
      </c>
      <c r="N611" s="70" t="s">
        <v>2687</v>
      </c>
      <c r="O611" s="84">
        <v>9999101</v>
      </c>
      <c r="P611" s="59">
        <f t="shared" si="180"/>
        <v>9999101</v>
      </c>
      <c r="Q611" s="163" t="s">
        <v>4891</v>
      </c>
      <c r="R611" s="59" t="s">
        <v>4890</v>
      </c>
      <c r="S611" t="s">
        <v>8405</v>
      </c>
      <c r="T611" s="59" t="str">
        <f t="shared" si="177"/>
        <v>Z42007425</v>
      </c>
      <c r="U611" s="85" t="s">
        <v>8668</v>
      </c>
      <c r="V611" s="85" t="s">
        <v>8535</v>
      </c>
      <c r="W611" s="70" t="str">
        <f t="shared" si="178"/>
        <v>NATL - SB - Z42007425</v>
      </c>
      <c r="X611" s="85" t="s">
        <v>4900</v>
      </c>
      <c r="Y611" s="70" t="s">
        <v>774</v>
      </c>
      <c r="Z611" s="70" t="s">
        <v>774</v>
      </c>
      <c r="AA611" s="171" t="s">
        <v>774</v>
      </c>
      <c r="AB611" s="70" t="s">
        <v>774</v>
      </c>
      <c r="AC611" s="85" t="s">
        <v>1808</v>
      </c>
      <c r="AD611" s="85" t="s">
        <v>4922</v>
      </c>
      <c r="AE611" s="82" t="s">
        <v>1162</v>
      </c>
      <c r="AF611" s="85" t="s">
        <v>1805</v>
      </c>
      <c r="AG611" s="85" t="s">
        <v>8566</v>
      </c>
      <c r="AH611" s="85" t="s">
        <v>8567</v>
      </c>
      <c r="AI611" s="85" t="s">
        <v>2805</v>
      </c>
      <c r="AJ611" s="70" t="s">
        <v>1367</v>
      </c>
      <c r="AM611"/>
      <c r="AN611"/>
      <c r="AO611"/>
      <c r="AP611"/>
    </row>
    <row r="612" spans="1:42" s="85" customFormat="1" ht="14.4" hidden="1" customHeight="1" x14ac:dyDescent="0.3">
      <c r="A612" s="59" t="str">
        <f t="shared" si="179"/>
        <v>OKR01-KFW-SEWP-SB-08</v>
      </c>
      <c r="B612" s="85" t="s">
        <v>2069</v>
      </c>
      <c r="C612" s="85" t="s">
        <v>8565</v>
      </c>
      <c r="D612" s="70" t="s">
        <v>1806</v>
      </c>
      <c r="E612" s="70" t="s">
        <v>1201</v>
      </c>
      <c r="F612" s="70" t="s">
        <v>1201</v>
      </c>
      <c r="G612" s="59" t="s">
        <v>5630</v>
      </c>
      <c r="H612" s="70" t="s">
        <v>4725</v>
      </c>
      <c r="I612" s="59" t="s">
        <v>4901</v>
      </c>
      <c r="J612" s="70" t="s">
        <v>1367</v>
      </c>
      <c r="K612" s="59" t="s">
        <v>1163</v>
      </c>
      <c r="L612" s="82" t="str">
        <f t="shared" si="181"/>
        <v>9999102A</v>
      </c>
      <c r="M612" s="82" t="s">
        <v>4686</v>
      </c>
      <c r="N612" s="70" t="s">
        <v>2687</v>
      </c>
      <c r="O612" s="84">
        <v>9999102</v>
      </c>
      <c r="P612" s="59">
        <f t="shared" si="180"/>
        <v>9999102</v>
      </c>
      <c r="Q612" s="163" t="s">
        <v>4891</v>
      </c>
      <c r="R612" s="59" t="s">
        <v>4890</v>
      </c>
      <c r="S612" t="s">
        <v>8406</v>
      </c>
      <c r="T612" s="59" t="str">
        <f t="shared" si="177"/>
        <v>Z42007427</v>
      </c>
      <c r="U612" s="85" t="s">
        <v>8669</v>
      </c>
      <c r="V612" s="85" t="s">
        <v>8536</v>
      </c>
      <c r="W612" s="70" t="str">
        <f t="shared" si="178"/>
        <v>NATL - SB - Z42007427</v>
      </c>
      <c r="X612" s="85" t="s">
        <v>4900</v>
      </c>
      <c r="Y612" s="70" t="s">
        <v>774</v>
      </c>
      <c r="Z612" s="70" t="s">
        <v>774</v>
      </c>
      <c r="AA612" s="171" t="s">
        <v>774</v>
      </c>
      <c r="AB612" s="70" t="s">
        <v>774</v>
      </c>
      <c r="AC612" s="85" t="s">
        <v>1808</v>
      </c>
      <c r="AD612" s="85" t="s">
        <v>4922</v>
      </c>
      <c r="AE612" s="82" t="s">
        <v>1162</v>
      </c>
      <c r="AF612" s="85" t="s">
        <v>1805</v>
      </c>
      <c r="AG612" s="85" t="s">
        <v>8566</v>
      </c>
      <c r="AH612" s="85" t="s">
        <v>8567</v>
      </c>
      <c r="AI612" s="85" t="s">
        <v>2805</v>
      </c>
      <c r="AJ612" s="70" t="s">
        <v>1367</v>
      </c>
      <c r="AM612"/>
      <c r="AN612"/>
      <c r="AO612"/>
      <c r="AP612"/>
    </row>
    <row r="613" spans="1:42" s="85" customFormat="1" ht="14.4" hidden="1" customHeight="1" x14ac:dyDescent="0.3">
      <c r="A613" s="59" t="str">
        <f t="shared" si="179"/>
        <v>OKR01-KFW-SEWP-SB-04</v>
      </c>
      <c r="B613" s="85" t="s">
        <v>2069</v>
      </c>
      <c r="C613" s="85" t="s">
        <v>8565</v>
      </c>
      <c r="D613" s="70" t="s">
        <v>1806</v>
      </c>
      <c r="E613" s="70" t="s">
        <v>1201</v>
      </c>
      <c r="F613" s="70" t="s">
        <v>1201</v>
      </c>
      <c r="G613" s="59" t="s">
        <v>5630</v>
      </c>
      <c r="H613" s="70" t="s">
        <v>4725</v>
      </c>
      <c r="I613" s="59" t="s">
        <v>4901</v>
      </c>
      <c r="J613" s="70" t="s">
        <v>1367</v>
      </c>
      <c r="K613" s="59" t="s">
        <v>1163</v>
      </c>
      <c r="L613" s="82" t="str">
        <f t="shared" si="181"/>
        <v>9999103A</v>
      </c>
      <c r="M613" s="82" t="s">
        <v>4686</v>
      </c>
      <c r="N613" s="70" t="s">
        <v>2687</v>
      </c>
      <c r="O613" s="84">
        <v>9999103</v>
      </c>
      <c r="P613" s="59">
        <f t="shared" si="180"/>
        <v>9999103</v>
      </c>
      <c r="Q613" s="163" t="s">
        <v>4891</v>
      </c>
      <c r="R613" s="59" t="s">
        <v>4890</v>
      </c>
      <c r="S613" t="s">
        <v>8407</v>
      </c>
      <c r="T613" s="59" t="str">
        <f t="shared" si="177"/>
        <v>Z42007423</v>
      </c>
      <c r="U613" s="85" t="s">
        <v>8670</v>
      </c>
      <c r="V613" s="85" t="s">
        <v>8537</v>
      </c>
      <c r="W613" s="70" t="str">
        <f t="shared" si="178"/>
        <v>NATL - SB - Z42007423</v>
      </c>
      <c r="X613" s="85" t="s">
        <v>4900</v>
      </c>
      <c r="Y613" s="70" t="s">
        <v>774</v>
      </c>
      <c r="Z613" s="70" t="s">
        <v>774</v>
      </c>
      <c r="AA613" s="171" t="s">
        <v>774</v>
      </c>
      <c r="AB613" s="70" t="s">
        <v>774</v>
      </c>
      <c r="AC613" s="85" t="s">
        <v>1808</v>
      </c>
      <c r="AD613" s="85" t="s">
        <v>4922</v>
      </c>
      <c r="AE613" s="82" t="s">
        <v>1162</v>
      </c>
      <c r="AF613" s="85" t="s">
        <v>1805</v>
      </c>
      <c r="AG613" s="85" t="s">
        <v>8566</v>
      </c>
      <c r="AH613" s="85" t="s">
        <v>8567</v>
      </c>
      <c r="AI613" s="85" t="s">
        <v>2805</v>
      </c>
      <c r="AJ613" s="70" t="s">
        <v>1367</v>
      </c>
      <c r="AM613"/>
      <c r="AN613"/>
      <c r="AO613"/>
      <c r="AP613"/>
    </row>
    <row r="614" spans="1:42" s="85" customFormat="1" ht="14.4" hidden="1" customHeight="1" x14ac:dyDescent="0.3">
      <c r="A614" s="59" t="str">
        <f t="shared" si="179"/>
        <v>OKR01-KFW-SEWP-SB-09</v>
      </c>
      <c r="B614" s="85" t="s">
        <v>2069</v>
      </c>
      <c r="C614" s="85" t="s">
        <v>8565</v>
      </c>
      <c r="D614" s="70" t="s">
        <v>1806</v>
      </c>
      <c r="E614" s="70" t="s">
        <v>1201</v>
      </c>
      <c r="F614" s="70" t="s">
        <v>1201</v>
      </c>
      <c r="G614" s="59" t="s">
        <v>5630</v>
      </c>
      <c r="H614" s="70" t="s">
        <v>4725</v>
      </c>
      <c r="I614" s="59" t="s">
        <v>4901</v>
      </c>
      <c r="J614" s="70" t="s">
        <v>1367</v>
      </c>
      <c r="K614" s="59" t="s">
        <v>1163</v>
      </c>
      <c r="L614" s="82" t="str">
        <f t="shared" si="181"/>
        <v>9999104A</v>
      </c>
      <c r="M614" s="82" t="s">
        <v>4686</v>
      </c>
      <c r="N614" s="70" t="s">
        <v>2687</v>
      </c>
      <c r="O614" s="84">
        <v>9999104</v>
      </c>
      <c r="P614" s="59">
        <f t="shared" si="180"/>
        <v>9999104</v>
      </c>
      <c r="Q614" s="163" t="s">
        <v>4891</v>
      </c>
      <c r="R614" s="59" t="s">
        <v>4890</v>
      </c>
      <c r="S614" t="s">
        <v>8408</v>
      </c>
      <c r="T614" s="59" t="str">
        <f t="shared" si="177"/>
        <v>Z42007428</v>
      </c>
      <c r="U614" s="85" t="s">
        <v>8671</v>
      </c>
      <c r="V614" s="85" t="s">
        <v>8538</v>
      </c>
      <c r="W614" s="70" t="str">
        <f t="shared" si="178"/>
        <v>NATL - SB - Z42007428</v>
      </c>
      <c r="X614" s="85" t="s">
        <v>4900</v>
      </c>
      <c r="Y614" s="70" t="s">
        <v>774</v>
      </c>
      <c r="Z614" s="70" t="s">
        <v>774</v>
      </c>
      <c r="AA614" s="171" t="s">
        <v>774</v>
      </c>
      <c r="AB614" s="70" t="s">
        <v>774</v>
      </c>
      <c r="AC614" s="85" t="s">
        <v>1808</v>
      </c>
      <c r="AD614" s="85" t="s">
        <v>4922</v>
      </c>
      <c r="AE614" s="82" t="s">
        <v>1162</v>
      </c>
      <c r="AF614" s="85" t="s">
        <v>1805</v>
      </c>
      <c r="AG614" s="85" t="s">
        <v>8566</v>
      </c>
      <c r="AH614" s="85" t="s">
        <v>8567</v>
      </c>
      <c r="AI614" s="85" t="s">
        <v>2805</v>
      </c>
      <c r="AJ614" s="70" t="s">
        <v>1367</v>
      </c>
      <c r="AM614"/>
      <c r="AN614"/>
      <c r="AO614"/>
      <c r="AP614"/>
    </row>
    <row r="615" spans="1:42" s="85" customFormat="1" ht="14.4" hidden="1" customHeight="1" x14ac:dyDescent="0.3">
      <c r="A615" s="59" t="str">
        <f t="shared" si="179"/>
        <v>OKR01-KFW-SEWP-SB-05</v>
      </c>
      <c r="B615" s="85" t="s">
        <v>2069</v>
      </c>
      <c r="C615" s="85" t="s">
        <v>8565</v>
      </c>
      <c r="D615" s="70" t="s">
        <v>1806</v>
      </c>
      <c r="E615" s="70" t="s">
        <v>1201</v>
      </c>
      <c r="F615" s="70" t="s">
        <v>1201</v>
      </c>
      <c r="G615" s="59" t="s">
        <v>5630</v>
      </c>
      <c r="H615" s="70" t="s">
        <v>4725</v>
      </c>
      <c r="I615" s="59" t="s">
        <v>4901</v>
      </c>
      <c r="J615" s="70" t="s">
        <v>1367</v>
      </c>
      <c r="K615" s="59" t="s">
        <v>1163</v>
      </c>
      <c r="L615" s="82" t="str">
        <f t="shared" si="181"/>
        <v>9999105A</v>
      </c>
      <c r="M615" s="82" t="s">
        <v>4686</v>
      </c>
      <c r="N615" s="70" t="s">
        <v>2687</v>
      </c>
      <c r="O615" s="84">
        <v>9999105</v>
      </c>
      <c r="P615" s="59">
        <f t="shared" si="180"/>
        <v>9999105</v>
      </c>
      <c r="Q615" s="163" t="s">
        <v>4891</v>
      </c>
      <c r="R615" s="59" t="s">
        <v>4890</v>
      </c>
      <c r="S615" t="s">
        <v>8409</v>
      </c>
      <c r="T615" s="59" t="str">
        <f t="shared" si="177"/>
        <v>Z42007424</v>
      </c>
      <c r="U615" s="85" t="s">
        <v>8672</v>
      </c>
      <c r="V615" s="85" t="s">
        <v>8539</v>
      </c>
      <c r="W615" s="70" t="str">
        <f t="shared" si="178"/>
        <v>NATL - SB - Z42007424</v>
      </c>
      <c r="X615" s="85" t="s">
        <v>4900</v>
      </c>
      <c r="Y615" s="70" t="s">
        <v>774</v>
      </c>
      <c r="Z615" s="70" t="s">
        <v>774</v>
      </c>
      <c r="AA615" s="171" t="s">
        <v>774</v>
      </c>
      <c r="AB615" s="70" t="s">
        <v>774</v>
      </c>
      <c r="AC615" s="85" t="s">
        <v>1808</v>
      </c>
      <c r="AD615" s="85" t="s">
        <v>4922</v>
      </c>
      <c r="AE615" s="82" t="s">
        <v>1162</v>
      </c>
      <c r="AF615" s="85" t="s">
        <v>1805</v>
      </c>
      <c r="AG615" s="85" t="s">
        <v>8566</v>
      </c>
      <c r="AH615" s="85" t="s">
        <v>8567</v>
      </c>
      <c r="AI615" s="85" t="s">
        <v>2805</v>
      </c>
      <c r="AJ615" s="70" t="s">
        <v>1367</v>
      </c>
      <c r="AM615"/>
      <c r="AN615"/>
      <c r="AO615"/>
      <c r="AP615"/>
    </row>
    <row r="616" spans="1:42" s="85" customFormat="1" ht="14.4" hidden="1" customHeight="1" x14ac:dyDescent="0.3">
      <c r="A616" s="59" t="str">
        <f t="shared" si="179"/>
        <v>OKR01-KFW-SEWP-SB-07</v>
      </c>
      <c r="B616" s="85" t="s">
        <v>2069</v>
      </c>
      <c r="C616" s="85" t="s">
        <v>8565</v>
      </c>
      <c r="D616" s="70" t="s">
        <v>1806</v>
      </c>
      <c r="E616" s="70" t="s">
        <v>1201</v>
      </c>
      <c r="F616" s="70" t="s">
        <v>1201</v>
      </c>
      <c r="G616" s="59" t="s">
        <v>5630</v>
      </c>
      <c r="H616" s="70" t="s">
        <v>4725</v>
      </c>
      <c r="I616" s="59" t="s">
        <v>4901</v>
      </c>
      <c r="J616" s="70" t="s">
        <v>1367</v>
      </c>
      <c r="K616" s="59" t="s">
        <v>1163</v>
      </c>
      <c r="L616" s="82" t="str">
        <f t="shared" si="181"/>
        <v>9999106A</v>
      </c>
      <c r="M616" s="82" t="s">
        <v>4686</v>
      </c>
      <c r="N616" s="70" t="s">
        <v>2687</v>
      </c>
      <c r="O616" s="84">
        <v>9999106</v>
      </c>
      <c r="P616" s="59">
        <f t="shared" si="180"/>
        <v>9999106</v>
      </c>
      <c r="Q616" s="163" t="s">
        <v>4891</v>
      </c>
      <c r="R616" s="59" t="s">
        <v>4890</v>
      </c>
      <c r="S616" t="s">
        <v>8410</v>
      </c>
      <c r="T616" s="59" t="str">
        <f t="shared" si="177"/>
        <v>Z42007426</v>
      </c>
      <c r="U616" s="85" t="s">
        <v>8673</v>
      </c>
      <c r="V616" s="85" t="s">
        <v>8540</v>
      </c>
      <c r="W616" s="70" t="str">
        <f t="shared" si="178"/>
        <v>NATL - SB - Z42007426</v>
      </c>
      <c r="X616" s="85" t="s">
        <v>4900</v>
      </c>
      <c r="Y616" s="70" t="s">
        <v>774</v>
      </c>
      <c r="Z616" s="70" t="s">
        <v>774</v>
      </c>
      <c r="AA616" s="171" t="s">
        <v>774</v>
      </c>
      <c r="AB616" s="70" t="s">
        <v>774</v>
      </c>
      <c r="AC616" s="85" t="s">
        <v>1808</v>
      </c>
      <c r="AD616" s="85" t="s">
        <v>4922</v>
      </c>
      <c r="AE616" s="82" t="s">
        <v>1162</v>
      </c>
      <c r="AF616" s="85" t="s">
        <v>1805</v>
      </c>
      <c r="AG616" s="85" t="s">
        <v>8566</v>
      </c>
      <c r="AH616" s="85" t="s">
        <v>8567</v>
      </c>
      <c r="AI616" s="85" t="s">
        <v>2805</v>
      </c>
      <c r="AJ616" s="70" t="s">
        <v>1367</v>
      </c>
      <c r="AM616"/>
      <c r="AN616"/>
      <c r="AO616"/>
      <c r="AP616"/>
    </row>
    <row r="617" spans="1:42" s="85" customFormat="1" ht="14.4" hidden="1" customHeight="1" x14ac:dyDescent="0.3">
      <c r="A617" s="59" t="str">
        <f t="shared" si="179"/>
        <v>OKR01-KFW-SEWP-SB-11</v>
      </c>
      <c r="B617" s="85" t="s">
        <v>2069</v>
      </c>
      <c r="C617" s="85" t="s">
        <v>8565</v>
      </c>
      <c r="D617" s="70" t="s">
        <v>1806</v>
      </c>
      <c r="E617" s="70" t="s">
        <v>1201</v>
      </c>
      <c r="F617" s="70" t="s">
        <v>1201</v>
      </c>
      <c r="G617" s="59" t="s">
        <v>5630</v>
      </c>
      <c r="H617" s="70" t="s">
        <v>4725</v>
      </c>
      <c r="I617" s="59" t="s">
        <v>4901</v>
      </c>
      <c r="J617" s="70" t="s">
        <v>1367</v>
      </c>
      <c r="K617" s="59" t="s">
        <v>1163</v>
      </c>
      <c r="L617" s="82" t="str">
        <f t="shared" si="181"/>
        <v>9999107A</v>
      </c>
      <c r="M617" s="82" t="s">
        <v>4686</v>
      </c>
      <c r="N617" s="70" t="s">
        <v>2687</v>
      </c>
      <c r="O617" s="84">
        <v>9999107</v>
      </c>
      <c r="P617" s="59">
        <f t="shared" si="180"/>
        <v>9999107</v>
      </c>
      <c r="Q617" s="163" t="s">
        <v>4891</v>
      </c>
      <c r="R617" s="59" t="s">
        <v>4890</v>
      </c>
      <c r="S617" t="s">
        <v>8411</v>
      </c>
      <c r="T617" s="59" t="str">
        <f t="shared" si="177"/>
        <v>Z42007430</v>
      </c>
      <c r="U617" s="85" t="s">
        <v>8674</v>
      </c>
      <c r="V617" s="85" t="s">
        <v>8541</v>
      </c>
      <c r="W617" s="70" t="str">
        <f t="shared" si="178"/>
        <v>NATL - SB - Z42007430</v>
      </c>
      <c r="X617" s="85" t="s">
        <v>4900</v>
      </c>
      <c r="Y617" s="70" t="s">
        <v>774</v>
      </c>
      <c r="Z617" s="70" t="s">
        <v>774</v>
      </c>
      <c r="AA617" s="171" t="s">
        <v>774</v>
      </c>
      <c r="AB617" s="70" t="s">
        <v>774</v>
      </c>
      <c r="AC617" s="85" t="s">
        <v>1808</v>
      </c>
      <c r="AD617" s="85" t="s">
        <v>4922</v>
      </c>
      <c r="AE617" s="82" t="s">
        <v>1162</v>
      </c>
      <c r="AF617" s="85" t="s">
        <v>1805</v>
      </c>
      <c r="AG617" s="85" t="s">
        <v>8566</v>
      </c>
      <c r="AH617" s="85" t="s">
        <v>8567</v>
      </c>
      <c r="AI617" s="85" t="s">
        <v>2805</v>
      </c>
      <c r="AJ617" s="70" t="s">
        <v>1367</v>
      </c>
      <c r="AM617"/>
      <c r="AN617"/>
      <c r="AO617"/>
      <c r="AP617"/>
    </row>
    <row r="618" spans="1:42" s="85" customFormat="1" ht="14.4" hidden="1" customHeight="1" x14ac:dyDescent="0.3">
      <c r="A618" s="59" t="str">
        <f t="shared" si="179"/>
        <v>OKR01-KFW-SEWP-SB-03</v>
      </c>
      <c r="B618" s="85" t="s">
        <v>2069</v>
      </c>
      <c r="C618" s="85" t="s">
        <v>8565</v>
      </c>
      <c r="D618" s="70" t="s">
        <v>1806</v>
      </c>
      <c r="E618" s="70" t="s">
        <v>1201</v>
      </c>
      <c r="F618" s="70" t="s">
        <v>1201</v>
      </c>
      <c r="G618" s="59" t="s">
        <v>5630</v>
      </c>
      <c r="H618" s="70" t="s">
        <v>4725</v>
      </c>
      <c r="I618" s="59" t="s">
        <v>4901</v>
      </c>
      <c r="J618" s="70" t="s">
        <v>1367</v>
      </c>
      <c r="K618" s="59" t="s">
        <v>1163</v>
      </c>
      <c r="L618" s="82" t="str">
        <f t="shared" si="181"/>
        <v>9999108A</v>
      </c>
      <c r="M618" s="82" t="s">
        <v>4686</v>
      </c>
      <c r="N618" s="70" t="s">
        <v>2687</v>
      </c>
      <c r="O618" s="84">
        <v>9999108</v>
      </c>
      <c r="P618" s="59">
        <f t="shared" si="180"/>
        <v>9999108</v>
      </c>
      <c r="Q618" s="163" t="s">
        <v>4891</v>
      </c>
      <c r="R618" s="59" t="s">
        <v>4890</v>
      </c>
      <c r="S618" t="s">
        <v>8412</v>
      </c>
      <c r="T618" s="59" t="str">
        <f t="shared" si="177"/>
        <v>Z42007422</v>
      </c>
      <c r="U618" s="85" t="s">
        <v>8675</v>
      </c>
      <c r="V618" s="85" t="s">
        <v>8542</v>
      </c>
      <c r="W618" s="70" t="str">
        <f t="shared" si="178"/>
        <v>NATL - SB - Z42007422</v>
      </c>
      <c r="X618" s="85" t="s">
        <v>4900</v>
      </c>
      <c r="Y618" s="70" t="s">
        <v>774</v>
      </c>
      <c r="Z618" s="70" t="s">
        <v>774</v>
      </c>
      <c r="AA618" s="171" t="s">
        <v>774</v>
      </c>
      <c r="AB618" s="70" t="s">
        <v>774</v>
      </c>
      <c r="AC618" s="85" t="s">
        <v>1808</v>
      </c>
      <c r="AD618" s="85" t="s">
        <v>4922</v>
      </c>
      <c r="AE618" s="82" t="s">
        <v>1162</v>
      </c>
      <c r="AF618" s="85" t="s">
        <v>1805</v>
      </c>
      <c r="AG618" s="85" t="s">
        <v>8566</v>
      </c>
      <c r="AH618" s="85" t="s">
        <v>8567</v>
      </c>
      <c r="AI618" s="85" t="s">
        <v>2805</v>
      </c>
      <c r="AJ618" s="70" t="s">
        <v>1367</v>
      </c>
      <c r="AM618"/>
      <c r="AN618"/>
      <c r="AO618"/>
      <c r="AP618"/>
    </row>
    <row r="619" spans="1:42" s="85" customFormat="1" ht="14.4" hidden="1" customHeight="1" x14ac:dyDescent="0.3">
      <c r="A619" s="59" t="str">
        <f t="shared" si="179"/>
        <v>RJP01-KFW-SEWP-SB-10</v>
      </c>
      <c r="B619" s="85" t="s">
        <v>2069</v>
      </c>
      <c r="C619" s="85" t="s">
        <v>8565</v>
      </c>
      <c r="D619" s="70" t="s">
        <v>1806</v>
      </c>
      <c r="E619" s="70" t="s">
        <v>1201</v>
      </c>
      <c r="F619" s="70" t="s">
        <v>1201</v>
      </c>
      <c r="G619" s="59" t="s">
        <v>5630</v>
      </c>
      <c r="H619" s="70" t="s">
        <v>4725</v>
      </c>
      <c r="I619" s="59" t="s">
        <v>4901</v>
      </c>
      <c r="J619" s="70" t="s">
        <v>1367</v>
      </c>
      <c r="K619" s="59" t="s">
        <v>1163</v>
      </c>
      <c r="L619" s="82" t="str">
        <f t="shared" si="181"/>
        <v>9999109A</v>
      </c>
      <c r="M619" s="82" t="s">
        <v>4686</v>
      </c>
      <c r="N619" s="70" t="s">
        <v>2687</v>
      </c>
      <c r="O619" s="84">
        <v>9999109</v>
      </c>
      <c r="P619" s="59">
        <f t="shared" si="180"/>
        <v>9999109</v>
      </c>
      <c r="Q619" s="163" t="s">
        <v>4891</v>
      </c>
      <c r="R619" s="59" t="s">
        <v>4890</v>
      </c>
      <c r="S619" t="s">
        <v>8413</v>
      </c>
      <c r="T619" s="59" t="str">
        <f t="shared" si="177"/>
        <v>Z32009142</v>
      </c>
      <c r="U619" s="85" t="s">
        <v>8676</v>
      </c>
      <c r="V619" s="85" t="s">
        <v>8543</v>
      </c>
      <c r="W619" s="70" t="str">
        <f t="shared" si="178"/>
        <v>NATL - SB - Z32009142</v>
      </c>
      <c r="X619" s="85" t="s">
        <v>4900</v>
      </c>
      <c r="Y619" s="70" t="s">
        <v>774</v>
      </c>
      <c r="Z619" s="70" t="s">
        <v>774</v>
      </c>
      <c r="AA619" s="171" t="s">
        <v>774</v>
      </c>
      <c r="AB619" s="70" t="s">
        <v>774</v>
      </c>
      <c r="AC619" s="85" t="s">
        <v>1808</v>
      </c>
      <c r="AD619" s="85" t="s">
        <v>4922</v>
      </c>
      <c r="AE619" s="82" t="s">
        <v>1162</v>
      </c>
      <c r="AF619" s="85" t="s">
        <v>1805</v>
      </c>
      <c r="AG619" s="85" t="s">
        <v>8566</v>
      </c>
      <c r="AH619" s="85" t="s">
        <v>8567</v>
      </c>
      <c r="AI619" s="85" t="s">
        <v>2805</v>
      </c>
      <c r="AJ619" s="70" t="s">
        <v>1367</v>
      </c>
      <c r="AM619"/>
      <c r="AN619"/>
      <c r="AO619"/>
      <c r="AP619"/>
    </row>
    <row r="620" spans="1:42" s="85" customFormat="1" ht="14.4" hidden="1" customHeight="1" x14ac:dyDescent="0.3">
      <c r="A620" s="59" t="str">
        <f t="shared" si="179"/>
        <v>RJP01-KFW-SEWP-SB-05</v>
      </c>
      <c r="B620" s="85" t="s">
        <v>2069</v>
      </c>
      <c r="C620" s="85" t="s">
        <v>8565</v>
      </c>
      <c r="D620" s="70" t="s">
        <v>1806</v>
      </c>
      <c r="E620" s="70" t="s">
        <v>1201</v>
      </c>
      <c r="F620" s="70" t="s">
        <v>1201</v>
      </c>
      <c r="G620" s="59" t="s">
        <v>5630</v>
      </c>
      <c r="H620" s="70" t="s">
        <v>4725</v>
      </c>
      <c r="I620" s="59" t="s">
        <v>4901</v>
      </c>
      <c r="J620" s="70" t="s">
        <v>1367</v>
      </c>
      <c r="K620" s="59" t="s">
        <v>1163</v>
      </c>
      <c r="L620" s="82" t="str">
        <f t="shared" si="181"/>
        <v>9999110A</v>
      </c>
      <c r="M620" s="82" t="s">
        <v>4686</v>
      </c>
      <c r="N620" s="70" t="s">
        <v>2687</v>
      </c>
      <c r="O620" s="84">
        <v>9999110</v>
      </c>
      <c r="P620" s="59">
        <f t="shared" si="180"/>
        <v>9999110</v>
      </c>
      <c r="Q620" s="163" t="s">
        <v>4891</v>
      </c>
      <c r="R620" s="59" t="s">
        <v>4890</v>
      </c>
      <c r="S620" t="s">
        <v>8414</v>
      </c>
      <c r="T620" s="59" t="str">
        <f t="shared" si="177"/>
        <v>Z32009137</v>
      </c>
      <c r="U620" s="85" t="s">
        <v>8677</v>
      </c>
      <c r="V620" s="85" t="s">
        <v>8544</v>
      </c>
      <c r="W620" s="70" t="str">
        <f t="shared" si="178"/>
        <v>NATL - SB - Z32009137</v>
      </c>
      <c r="X620" s="85" t="s">
        <v>4900</v>
      </c>
      <c r="Y620" s="70" t="s">
        <v>774</v>
      </c>
      <c r="Z620" s="70" t="s">
        <v>774</v>
      </c>
      <c r="AA620" s="171" t="s">
        <v>774</v>
      </c>
      <c r="AB620" s="70" t="s">
        <v>774</v>
      </c>
      <c r="AC620" s="85" t="s">
        <v>1808</v>
      </c>
      <c r="AD620" s="85" t="s">
        <v>4922</v>
      </c>
      <c r="AE620" s="82" t="s">
        <v>1162</v>
      </c>
      <c r="AF620" s="85" t="s">
        <v>1805</v>
      </c>
      <c r="AG620" s="85" t="s">
        <v>8566</v>
      </c>
      <c r="AH620" s="85" t="s">
        <v>8567</v>
      </c>
      <c r="AI620" s="85" t="s">
        <v>2805</v>
      </c>
      <c r="AJ620" s="70" t="s">
        <v>1367</v>
      </c>
      <c r="AM620"/>
      <c r="AN620"/>
      <c r="AO620"/>
      <c r="AP620"/>
    </row>
    <row r="621" spans="1:42" s="85" customFormat="1" ht="14.4" hidden="1" customHeight="1" x14ac:dyDescent="0.3">
      <c r="A621" s="59" t="str">
        <f t="shared" si="179"/>
        <v>RJP01-KFW-SEWP-SB-01</v>
      </c>
      <c r="B621" s="85" t="s">
        <v>2069</v>
      </c>
      <c r="C621" s="85" t="s">
        <v>8565</v>
      </c>
      <c r="D621" s="70" t="s">
        <v>1806</v>
      </c>
      <c r="E621" s="70" t="s">
        <v>1201</v>
      </c>
      <c r="F621" s="70" t="s">
        <v>1201</v>
      </c>
      <c r="G621" s="59" t="s">
        <v>5630</v>
      </c>
      <c r="H621" s="70" t="s">
        <v>4725</v>
      </c>
      <c r="I621" s="59" t="s">
        <v>4901</v>
      </c>
      <c r="J621" s="70" t="s">
        <v>1367</v>
      </c>
      <c r="K621" s="59" t="s">
        <v>1163</v>
      </c>
      <c r="L621" s="82" t="str">
        <f t="shared" si="181"/>
        <v>9999111A</v>
      </c>
      <c r="M621" s="82" t="s">
        <v>4686</v>
      </c>
      <c r="N621" s="70" t="s">
        <v>2687</v>
      </c>
      <c r="O621" s="84">
        <v>9999111</v>
      </c>
      <c r="P621" s="59">
        <f t="shared" si="180"/>
        <v>9999111</v>
      </c>
      <c r="Q621" s="163" t="s">
        <v>4891</v>
      </c>
      <c r="R621" s="59" t="s">
        <v>4890</v>
      </c>
      <c r="S621" t="s">
        <v>8415</v>
      </c>
      <c r="T621" s="59" t="str">
        <f t="shared" si="177"/>
        <v>Z32009133</v>
      </c>
      <c r="U621" s="85" t="s">
        <v>8678</v>
      </c>
      <c r="V621" s="85" t="s">
        <v>8545</v>
      </c>
      <c r="W621" s="70" t="str">
        <f t="shared" si="178"/>
        <v>NATL - SB - Z32009133</v>
      </c>
      <c r="X621" s="85" t="s">
        <v>4900</v>
      </c>
      <c r="Y621" s="70" t="s">
        <v>774</v>
      </c>
      <c r="Z621" s="70" t="s">
        <v>774</v>
      </c>
      <c r="AA621" s="171" t="s">
        <v>774</v>
      </c>
      <c r="AB621" s="70" t="s">
        <v>774</v>
      </c>
      <c r="AC621" s="85" t="s">
        <v>1808</v>
      </c>
      <c r="AD621" s="85" t="s">
        <v>4922</v>
      </c>
      <c r="AE621" s="82" t="s">
        <v>1162</v>
      </c>
      <c r="AF621" s="85" t="s">
        <v>1805</v>
      </c>
      <c r="AG621" s="85" t="s">
        <v>8566</v>
      </c>
      <c r="AH621" s="85" t="s">
        <v>8567</v>
      </c>
      <c r="AI621" s="85" t="s">
        <v>2805</v>
      </c>
      <c r="AJ621" s="70" t="s">
        <v>1367</v>
      </c>
      <c r="AM621"/>
      <c r="AN621"/>
      <c r="AO621"/>
      <c r="AP621"/>
    </row>
    <row r="622" spans="1:42" s="85" customFormat="1" ht="14.4" hidden="1" customHeight="1" x14ac:dyDescent="0.3">
      <c r="A622" s="59" t="str">
        <f t="shared" si="179"/>
        <v>RJP01-KFW-SEWP-SB-03</v>
      </c>
      <c r="B622" s="85" t="s">
        <v>2069</v>
      </c>
      <c r="C622" s="85" t="s">
        <v>8565</v>
      </c>
      <c r="D622" s="70" t="s">
        <v>1806</v>
      </c>
      <c r="E622" s="70" t="s">
        <v>1201</v>
      </c>
      <c r="F622" s="70" t="s">
        <v>1201</v>
      </c>
      <c r="G622" s="59" t="s">
        <v>5630</v>
      </c>
      <c r="H622" s="70" t="s">
        <v>4725</v>
      </c>
      <c r="I622" s="59" t="s">
        <v>4901</v>
      </c>
      <c r="J622" s="70" t="s">
        <v>1367</v>
      </c>
      <c r="K622" s="59" t="s">
        <v>1163</v>
      </c>
      <c r="L622" s="82" t="str">
        <f t="shared" si="181"/>
        <v>9999112A</v>
      </c>
      <c r="M622" s="82" t="s">
        <v>4686</v>
      </c>
      <c r="N622" s="70" t="s">
        <v>2687</v>
      </c>
      <c r="O622" s="84">
        <v>9999112</v>
      </c>
      <c r="P622" s="59">
        <f t="shared" si="180"/>
        <v>9999112</v>
      </c>
      <c r="Q622" s="163" t="s">
        <v>4891</v>
      </c>
      <c r="R622" s="59" t="s">
        <v>4890</v>
      </c>
      <c r="S622" t="s">
        <v>8416</v>
      </c>
      <c r="T622" s="59" t="str">
        <f t="shared" si="177"/>
        <v>Z32009135</v>
      </c>
      <c r="U622" s="85" t="s">
        <v>8679</v>
      </c>
      <c r="V622" s="85" t="s">
        <v>8546</v>
      </c>
      <c r="W622" s="70" t="str">
        <f t="shared" si="178"/>
        <v>NATL - SB - Z32009135</v>
      </c>
      <c r="X622" s="85" t="s">
        <v>4900</v>
      </c>
      <c r="Y622" s="70" t="s">
        <v>774</v>
      </c>
      <c r="Z622" s="70" t="s">
        <v>774</v>
      </c>
      <c r="AA622" s="171" t="s">
        <v>774</v>
      </c>
      <c r="AB622" s="70" t="s">
        <v>774</v>
      </c>
      <c r="AC622" s="85" t="s">
        <v>1808</v>
      </c>
      <c r="AD622" s="85" t="s">
        <v>4922</v>
      </c>
      <c r="AE622" s="82" t="s">
        <v>1162</v>
      </c>
      <c r="AF622" s="85" t="s">
        <v>1805</v>
      </c>
      <c r="AG622" s="85" t="s">
        <v>8566</v>
      </c>
      <c r="AH622" s="85" t="s">
        <v>8567</v>
      </c>
      <c r="AI622" s="85" t="s">
        <v>2805</v>
      </c>
      <c r="AJ622" s="70" t="s">
        <v>1367</v>
      </c>
      <c r="AM622"/>
      <c r="AN622"/>
      <c r="AO622"/>
      <c r="AP622"/>
    </row>
    <row r="623" spans="1:42" s="85" customFormat="1" ht="14.4" hidden="1" customHeight="1" x14ac:dyDescent="0.3">
      <c r="A623" s="59" t="str">
        <f t="shared" si="179"/>
        <v>RJP01-KFW-SEWP-SB-04</v>
      </c>
      <c r="B623" s="85" t="s">
        <v>2069</v>
      </c>
      <c r="C623" s="85" t="s">
        <v>8565</v>
      </c>
      <c r="D623" s="70" t="s">
        <v>1806</v>
      </c>
      <c r="E623" s="70" t="s">
        <v>1201</v>
      </c>
      <c r="F623" s="70" t="s">
        <v>1201</v>
      </c>
      <c r="G623" s="59" t="s">
        <v>5630</v>
      </c>
      <c r="H623" s="70" t="s">
        <v>4725</v>
      </c>
      <c r="I623" s="59" t="s">
        <v>4901</v>
      </c>
      <c r="J623" s="70" t="s">
        <v>1367</v>
      </c>
      <c r="K623" s="59" t="s">
        <v>1163</v>
      </c>
      <c r="L623" s="82" t="str">
        <f t="shared" si="181"/>
        <v>9999113A</v>
      </c>
      <c r="M623" s="82" t="s">
        <v>4686</v>
      </c>
      <c r="N623" s="70" t="s">
        <v>2687</v>
      </c>
      <c r="O623" s="84">
        <v>9999113</v>
      </c>
      <c r="P623" s="59">
        <f t="shared" si="180"/>
        <v>9999113</v>
      </c>
      <c r="Q623" s="163" t="s">
        <v>4891</v>
      </c>
      <c r="R623" s="59" t="s">
        <v>4890</v>
      </c>
      <c r="S623" t="s">
        <v>8417</v>
      </c>
      <c r="T623" s="59" t="str">
        <f t="shared" ref="T623:T641" si="182">TRIM(CONCATENATE(V623))</f>
        <v>Z32009136</v>
      </c>
      <c r="U623" s="85" t="s">
        <v>8680</v>
      </c>
      <c r="V623" s="85" t="s">
        <v>8547</v>
      </c>
      <c r="W623" s="70" t="str">
        <f t="shared" si="178"/>
        <v>NATL - SB - Z32009136</v>
      </c>
      <c r="X623" s="85" t="s">
        <v>4900</v>
      </c>
      <c r="Y623" s="70" t="s">
        <v>774</v>
      </c>
      <c r="Z623" s="70" t="s">
        <v>774</v>
      </c>
      <c r="AA623" s="171" t="s">
        <v>774</v>
      </c>
      <c r="AB623" s="70" t="s">
        <v>774</v>
      </c>
      <c r="AC623" s="85" t="s">
        <v>1808</v>
      </c>
      <c r="AD623" s="85" t="s">
        <v>4922</v>
      </c>
      <c r="AE623" s="82" t="s">
        <v>1162</v>
      </c>
      <c r="AF623" s="85" t="s">
        <v>1805</v>
      </c>
      <c r="AG623" s="85" t="s">
        <v>8566</v>
      </c>
      <c r="AH623" s="85" t="s">
        <v>8567</v>
      </c>
      <c r="AI623" s="85" t="s">
        <v>2805</v>
      </c>
      <c r="AJ623" s="70" t="s">
        <v>1367</v>
      </c>
      <c r="AM623"/>
      <c r="AN623"/>
      <c r="AO623"/>
      <c r="AP623"/>
    </row>
    <row r="624" spans="1:42" s="85" customFormat="1" ht="14.4" hidden="1" customHeight="1" x14ac:dyDescent="0.3">
      <c r="A624" s="59" t="str">
        <f t="shared" si="179"/>
        <v>RJP01-KFW-SEWP-SB-08</v>
      </c>
      <c r="B624" s="85" t="s">
        <v>2069</v>
      </c>
      <c r="C624" s="85" t="s">
        <v>8565</v>
      </c>
      <c r="D624" s="70" t="s">
        <v>1806</v>
      </c>
      <c r="E624" s="70" t="s">
        <v>1201</v>
      </c>
      <c r="F624" s="70" t="s">
        <v>1201</v>
      </c>
      <c r="G624" s="59" t="s">
        <v>5630</v>
      </c>
      <c r="H624" s="70" t="s">
        <v>4725</v>
      </c>
      <c r="I624" s="59" t="s">
        <v>4901</v>
      </c>
      <c r="J624" s="70" t="s">
        <v>1367</v>
      </c>
      <c r="K624" s="59" t="s">
        <v>1163</v>
      </c>
      <c r="L624" s="82" t="str">
        <f t="shared" si="181"/>
        <v>9999114A</v>
      </c>
      <c r="M624" s="82" t="s">
        <v>4686</v>
      </c>
      <c r="N624" s="70" t="s">
        <v>2687</v>
      </c>
      <c r="O624" s="84">
        <v>9999114</v>
      </c>
      <c r="P624" s="59">
        <f t="shared" si="180"/>
        <v>9999114</v>
      </c>
      <c r="Q624" s="163" t="s">
        <v>4891</v>
      </c>
      <c r="R624" s="59" t="s">
        <v>4890</v>
      </c>
      <c r="S624" t="s">
        <v>8418</v>
      </c>
      <c r="T624" s="59" t="str">
        <f t="shared" si="182"/>
        <v>Z32009140</v>
      </c>
      <c r="U624" s="85" t="s">
        <v>8681</v>
      </c>
      <c r="V624" s="85" t="s">
        <v>8548</v>
      </c>
      <c r="W624" s="70" t="str">
        <f t="shared" si="178"/>
        <v>NATL - SB - Z32009140</v>
      </c>
      <c r="X624" s="85" t="s">
        <v>4900</v>
      </c>
      <c r="Y624" s="70" t="s">
        <v>774</v>
      </c>
      <c r="Z624" s="70" t="s">
        <v>774</v>
      </c>
      <c r="AA624" s="171" t="s">
        <v>774</v>
      </c>
      <c r="AB624" s="70" t="s">
        <v>774</v>
      </c>
      <c r="AC624" s="85" t="s">
        <v>1808</v>
      </c>
      <c r="AD624" s="85" t="s">
        <v>4922</v>
      </c>
      <c r="AE624" s="82" t="s">
        <v>1162</v>
      </c>
      <c r="AF624" s="85" t="s">
        <v>1805</v>
      </c>
      <c r="AG624" s="85" t="s">
        <v>8566</v>
      </c>
      <c r="AH624" s="85" t="s">
        <v>8567</v>
      </c>
      <c r="AI624" s="85" t="s">
        <v>2805</v>
      </c>
      <c r="AJ624" s="70" t="s">
        <v>1367</v>
      </c>
      <c r="AM624"/>
      <c r="AN624"/>
      <c r="AO624"/>
      <c r="AP624"/>
    </row>
    <row r="625" spans="1:42" s="85" customFormat="1" ht="14.4" hidden="1" customHeight="1" x14ac:dyDescent="0.3">
      <c r="A625" s="59" t="str">
        <f t="shared" si="179"/>
        <v>RJP01-KFW-SEWP-SB-09</v>
      </c>
      <c r="B625" s="85" t="s">
        <v>2069</v>
      </c>
      <c r="C625" s="85" t="s">
        <v>8565</v>
      </c>
      <c r="D625" s="70" t="s">
        <v>1806</v>
      </c>
      <c r="E625" s="70" t="s">
        <v>1201</v>
      </c>
      <c r="F625" s="70" t="s">
        <v>1201</v>
      </c>
      <c r="G625" s="59" t="s">
        <v>5630</v>
      </c>
      <c r="H625" s="70" t="s">
        <v>4725</v>
      </c>
      <c r="I625" s="59" t="s">
        <v>4901</v>
      </c>
      <c r="J625" s="70" t="s">
        <v>1367</v>
      </c>
      <c r="K625" s="59" t="s">
        <v>1163</v>
      </c>
      <c r="L625" s="82" t="str">
        <f t="shared" si="181"/>
        <v>9999115A</v>
      </c>
      <c r="M625" s="82" t="s">
        <v>4686</v>
      </c>
      <c r="N625" s="70" t="s">
        <v>2687</v>
      </c>
      <c r="O625" s="84">
        <v>9999115</v>
      </c>
      <c r="P625" s="59">
        <f t="shared" si="180"/>
        <v>9999115</v>
      </c>
      <c r="Q625" s="163" t="s">
        <v>4891</v>
      </c>
      <c r="R625" s="59" t="s">
        <v>4890</v>
      </c>
      <c r="S625" t="s">
        <v>8419</v>
      </c>
      <c r="T625" s="59" t="str">
        <f t="shared" si="182"/>
        <v>Z32009141</v>
      </c>
      <c r="U625" s="85" t="s">
        <v>8682</v>
      </c>
      <c r="V625" s="85" t="s">
        <v>8549</v>
      </c>
      <c r="W625" s="70" t="str">
        <f t="shared" ref="W625:W641" si="183">TRIM(CONCATENATE(G625," - ",AD625," - ",V625))</f>
        <v>NATL - SB - Z32009141</v>
      </c>
      <c r="X625" s="85" t="s">
        <v>4900</v>
      </c>
      <c r="Y625" s="70" t="s">
        <v>774</v>
      </c>
      <c r="Z625" s="70" t="s">
        <v>774</v>
      </c>
      <c r="AA625" s="171" t="s">
        <v>774</v>
      </c>
      <c r="AB625" s="70" t="s">
        <v>774</v>
      </c>
      <c r="AC625" s="85" t="s">
        <v>1808</v>
      </c>
      <c r="AD625" s="85" t="s">
        <v>4922</v>
      </c>
      <c r="AE625" s="82" t="s">
        <v>1162</v>
      </c>
      <c r="AF625" s="85" t="s">
        <v>1805</v>
      </c>
      <c r="AG625" s="85" t="s">
        <v>8566</v>
      </c>
      <c r="AH625" s="85" t="s">
        <v>8567</v>
      </c>
      <c r="AI625" s="85" t="s">
        <v>2805</v>
      </c>
      <c r="AJ625" s="70" t="s">
        <v>1367</v>
      </c>
      <c r="AM625"/>
      <c r="AN625"/>
      <c r="AO625"/>
      <c r="AP625"/>
    </row>
    <row r="626" spans="1:42" s="85" customFormat="1" ht="14.4" hidden="1" customHeight="1" x14ac:dyDescent="0.3">
      <c r="A626" s="59" t="str">
        <f t="shared" ref="A626:A639" si="184">U626</f>
        <v>RJP01-KFW-SEWP-SB-06</v>
      </c>
      <c r="B626" s="85" t="s">
        <v>2069</v>
      </c>
      <c r="C626" s="85" t="s">
        <v>8565</v>
      </c>
      <c r="D626" s="70" t="s">
        <v>1806</v>
      </c>
      <c r="E626" s="70" t="s">
        <v>1201</v>
      </c>
      <c r="F626" s="70" t="s">
        <v>1201</v>
      </c>
      <c r="G626" s="59" t="s">
        <v>5630</v>
      </c>
      <c r="H626" s="70" t="s">
        <v>4725</v>
      </c>
      <c r="I626" s="59" t="s">
        <v>4901</v>
      </c>
      <c r="J626" s="70" t="s">
        <v>1367</v>
      </c>
      <c r="K626" s="59" t="s">
        <v>1163</v>
      </c>
      <c r="L626" s="82" t="str">
        <f t="shared" si="181"/>
        <v>9999116A</v>
      </c>
      <c r="M626" s="82" t="s">
        <v>4686</v>
      </c>
      <c r="N626" s="70" t="s">
        <v>2687</v>
      </c>
      <c r="O626" s="84">
        <v>9999116</v>
      </c>
      <c r="P626" s="59">
        <f t="shared" si="180"/>
        <v>9999116</v>
      </c>
      <c r="Q626" s="163" t="s">
        <v>4891</v>
      </c>
      <c r="R626" s="59" t="s">
        <v>4890</v>
      </c>
      <c r="S626" t="s">
        <v>8420</v>
      </c>
      <c r="T626" s="59" t="str">
        <f t="shared" si="182"/>
        <v>Z32009138</v>
      </c>
      <c r="U626" s="85" t="s">
        <v>8683</v>
      </c>
      <c r="V626" s="85" t="s">
        <v>8550</v>
      </c>
      <c r="W626" s="70" t="str">
        <f t="shared" si="183"/>
        <v>NATL - SB - Z32009138</v>
      </c>
      <c r="X626" s="85" t="s">
        <v>4900</v>
      </c>
      <c r="Y626" s="70" t="s">
        <v>774</v>
      </c>
      <c r="Z626" s="70" t="s">
        <v>774</v>
      </c>
      <c r="AA626" s="171" t="s">
        <v>774</v>
      </c>
      <c r="AB626" s="70" t="s">
        <v>774</v>
      </c>
      <c r="AC626" s="85" t="s">
        <v>1808</v>
      </c>
      <c r="AD626" s="85" t="s">
        <v>4922</v>
      </c>
      <c r="AE626" s="82" t="s">
        <v>1162</v>
      </c>
      <c r="AF626" s="85" t="s">
        <v>1805</v>
      </c>
      <c r="AG626" s="85" t="s">
        <v>8566</v>
      </c>
      <c r="AH626" s="85" t="s">
        <v>8567</v>
      </c>
      <c r="AI626" s="85" t="s">
        <v>2805</v>
      </c>
      <c r="AJ626" s="70" t="s">
        <v>1367</v>
      </c>
      <c r="AM626"/>
      <c r="AN626"/>
      <c r="AO626"/>
      <c r="AP626"/>
    </row>
    <row r="627" spans="1:42" s="85" customFormat="1" ht="14.4" hidden="1" customHeight="1" x14ac:dyDescent="0.3">
      <c r="A627" s="59" t="str">
        <f t="shared" si="184"/>
        <v>RJP01-KFW-SEWP-SB-07</v>
      </c>
      <c r="B627" s="85" t="s">
        <v>2069</v>
      </c>
      <c r="C627" s="85" t="s">
        <v>8565</v>
      </c>
      <c r="D627" s="70" t="s">
        <v>1806</v>
      </c>
      <c r="E627" s="70" t="s">
        <v>1201</v>
      </c>
      <c r="F627" s="70" t="s">
        <v>1201</v>
      </c>
      <c r="G627" s="59" t="s">
        <v>5630</v>
      </c>
      <c r="H627" s="70" t="s">
        <v>4725</v>
      </c>
      <c r="I627" s="59" t="s">
        <v>4901</v>
      </c>
      <c r="J627" s="70" t="s">
        <v>1367</v>
      </c>
      <c r="K627" s="59" t="s">
        <v>1163</v>
      </c>
      <c r="L627" s="82" t="str">
        <f t="shared" si="181"/>
        <v>9999117A</v>
      </c>
      <c r="M627" s="82" t="s">
        <v>4686</v>
      </c>
      <c r="N627" s="70" t="s">
        <v>2687</v>
      </c>
      <c r="O627" s="84">
        <v>9999117</v>
      </c>
      <c r="P627" s="59">
        <f t="shared" si="180"/>
        <v>9999117</v>
      </c>
      <c r="Q627" s="163" t="s">
        <v>4891</v>
      </c>
      <c r="R627" s="59" t="s">
        <v>4890</v>
      </c>
      <c r="S627" t="s">
        <v>8421</v>
      </c>
      <c r="T627" s="59" t="str">
        <f t="shared" si="182"/>
        <v>Z32009139</v>
      </c>
      <c r="U627" s="85" t="s">
        <v>8684</v>
      </c>
      <c r="V627" s="85" t="s">
        <v>8551</v>
      </c>
      <c r="W627" s="70" t="str">
        <f t="shared" si="183"/>
        <v>NATL - SB - Z32009139</v>
      </c>
      <c r="X627" s="85" t="s">
        <v>4900</v>
      </c>
      <c r="Y627" s="70" t="s">
        <v>774</v>
      </c>
      <c r="Z627" s="70" t="s">
        <v>774</v>
      </c>
      <c r="AA627" s="171" t="s">
        <v>774</v>
      </c>
      <c r="AB627" s="70" t="s">
        <v>774</v>
      </c>
      <c r="AC627" s="85" t="s">
        <v>1808</v>
      </c>
      <c r="AD627" s="85" t="s">
        <v>4922</v>
      </c>
      <c r="AE627" s="82" t="s">
        <v>1162</v>
      </c>
      <c r="AF627" s="85" t="s">
        <v>1805</v>
      </c>
      <c r="AG627" s="85" t="s">
        <v>8566</v>
      </c>
      <c r="AH627" s="85" t="s">
        <v>8567</v>
      </c>
      <c r="AI627" s="85" t="s">
        <v>2805</v>
      </c>
      <c r="AJ627" s="70" t="s">
        <v>1367</v>
      </c>
      <c r="AM627"/>
      <c r="AN627"/>
      <c r="AO627"/>
      <c r="AP627"/>
    </row>
    <row r="628" spans="1:42" s="85" customFormat="1" ht="14.4" hidden="1" customHeight="1" x14ac:dyDescent="0.3">
      <c r="A628" s="59" t="str">
        <f t="shared" si="184"/>
        <v>RJP01-KFW-SEWP-SB-02</v>
      </c>
      <c r="B628" s="85" t="s">
        <v>2069</v>
      </c>
      <c r="C628" s="85" t="s">
        <v>8565</v>
      </c>
      <c r="D628" s="70" t="s">
        <v>1806</v>
      </c>
      <c r="E628" s="70" t="s">
        <v>1201</v>
      </c>
      <c r="F628" s="70" t="s">
        <v>1201</v>
      </c>
      <c r="G628" s="59" t="s">
        <v>5630</v>
      </c>
      <c r="H628" s="70" t="s">
        <v>4725</v>
      </c>
      <c r="I628" s="59" t="s">
        <v>4901</v>
      </c>
      <c r="J628" s="70" t="s">
        <v>1367</v>
      </c>
      <c r="K628" s="59" t="s">
        <v>1163</v>
      </c>
      <c r="L628" s="82" t="str">
        <f t="shared" si="181"/>
        <v>9999118A</v>
      </c>
      <c r="M628" s="82" t="s">
        <v>4686</v>
      </c>
      <c r="N628" s="70" t="s">
        <v>2687</v>
      </c>
      <c r="O628" s="84">
        <v>9999118</v>
      </c>
      <c r="P628" s="59">
        <f t="shared" si="180"/>
        <v>9999118</v>
      </c>
      <c r="Q628" s="163" t="s">
        <v>4891</v>
      </c>
      <c r="R628" s="59" t="s">
        <v>4890</v>
      </c>
      <c r="S628" t="s">
        <v>8422</v>
      </c>
      <c r="T628" s="59" t="str">
        <f t="shared" si="182"/>
        <v>Z32009134</v>
      </c>
      <c r="U628" s="85" t="s">
        <v>8685</v>
      </c>
      <c r="V628" s="85" t="s">
        <v>8552</v>
      </c>
      <c r="W628" s="70" t="str">
        <f t="shared" si="183"/>
        <v>NATL - SB - Z32009134</v>
      </c>
      <c r="X628" s="85" t="s">
        <v>4900</v>
      </c>
      <c r="Y628" s="70" t="s">
        <v>774</v>
      </c>
      <c r="Z628" s="70" t="s">
        <v>774</v>
      </c>
      <c r="AA628" s="171" t="s">
        <v>774</v>
      </c>
      <c r="AB628" s="70" t="s">
        <v>774</v>
      </c>
      <c r="AC628" s="85" t="s">
        <v>1808</v>
      </c>
      <c r="AD628" s="85" t="s">
        <v>4922</v>
      </c>
      <c r="AE628" s="82" t="s">
        <v>1162</v>
      </c>
      <c r="AF628" s="85" t="s">
        <v>1805</v>
      </c>
      <c r="AG628" s="85" t="s">
        <v>8566</v>
      </c>
      <c r="AH628" s="85" t="s">
        <v>8567</v>
      </c>
      <c r="AI628" s="85" t="s">
        <v>2805</v>
      </c>
      <c r="AJ628" s="70" t="s">
        <v>1367</v>
      </c>
      <c r="AM628"/>
      <c r="AN628"/>
      <c r="AO628"/>
      <c r="AP628"/>
    </row>
    <row r="629" spans="1:42" s="85" customFormat="1" ht="14.4" hidden="1" customHeight="1" x14ac:dyDescent="0.3">
      <c r="A629" s="59" t="str">
        <f t="shared" si="184"/>
        <v>SWL01-KFW-SEWP-SB-03</v>
      </c>
      <c r="B629" s="85" t="s">
        <v>2069</v>
      </c>
      <c r="C629" s="85" t="s">
        <v>8565</v>
      </c>
      <c r="D629" s="70" t="s">
        <v>1806</v>
      </c>
      <c r="E629" s="70" t="s">
        <v>1201</v>
      </c>
      <c r="F629" s="70" t="s">
        <v>1201</v>
      </c>
      <c r="G629" s="59" t="s">
        <v>5630</v>
      </c>
      <c r="H629" s="70" t="s">
        <v>4725</v>
      </c>
      <c r="I629" s="59" t="s">
        <v>4901</v>
      </c>
      <c r="J629" s="70" t="s">
        <v>1367</v>
      </c>
      <c r="K629" s="59" t="s">
        <v>1163</v>
      </c>
      <c r="L629" s="82" t="str">
        <f t="shared" si="181"/>
        <v>9999119A</v>
      </c>
      <c r="M629" s="82" t="s">
        <v>4686</v>
      </c>
      <c r="N629" s="70" t="s">
        <v>2687</v>
      </c>
      <c r="O629" s="84">
        <v>9999119</v>
      </c>
      <c r="P629" s="59">
        <f t="shared" si="180"/>
        <v>9999119</v>
      </c>
      <c r="Q629" s="163" t="s">
        <v>4891</v>
      </c>
      <c r="R629" s="59" t="s">
        <v>4890</v>
      </c>
      <c r="S629" t="s">
        <v>8423</v>
      </c>
      <c r="T629" s="59" t="str">
        <f t="shared" si="182"/>
        <v>Z32009145</v>
      </c>
      <c r="U629" s="85" t="s">
        <v>8686</v>
      </c>
      <c r="V629" s="85" t="s">
        <v>8553</v>
      </c>
      <c r="W629" s="70" t="str">
        <f t="shared" si="183"/>
        <v>NATL - SB - Z32009145</v>
      </c>
      <c r="X629" s="85" t="s">
        <v>4900</v>
      </c>
      <c r="Y629" s="70" t="s">
        <v>774</v>
      </c>
      <c r="Z629" s="70" t="s">
        <v>774</v>
      </c>
      <c r="AA629" s="171" t="s">
        <v>774</v>
      </c>
      <c r="AB629" s="70" t="s">
        <v>774</v>
      </c>
      <c r="AC629" s="85" t="s">
        <v>1808</v>
      </c>
      <c r="AD629" s="85" t="s">
        <v>4922</v>
      </c>
      <c r="AE629" s="82" t="s">
        <v>1162</v>
      </c>
      <c r="AF629" s="85" t="s">
        <v>1805</v>
      </c>
      <c r="AG629" s="85" t="s">
        <v>8566</v>
      </c>
      <c r="AH629" s="85" t="s">
        <v>8567</v>
      </c>
      <c r="AI629" s="85" t="s">
        <v>2805</v>
      </c>
      <c r="AJ629" s="70" t="s">
        <v>1367</v>
      </c>
      <c r="AM629"/>
      <c r="AN629"/>
      <c r="AO629"/>
      <c r="AP629"/>
    </row>
    <row r="630" spans="1:42" s="85" customFormat="1" ht="14.4" hidden="1" customHeight="1" x14ac:dyDescent="0.3">
      <c r="A630" s="59" t="str">
        <f t="shared" si="184"/>
        <v>SWL01-KFW-SEWP-SB-04</v>
      </c>
      <c r="B630" s="85" t="s">
        <v>2069</v>
      </c>
      <c r="C630" s="85" t="s">
        <v>8565</v>
      </c>
      <c r="D630" s="70" t="s">
        <v>1806</v>
      </c>
      <c r="E630" s="70" t="s">
        <v>1201</v>
      </c>
      <c r="F630" s="70" t="s">
        <v>1201</v>
      </c>
      <c r="G630" s="59" t="s">
        <v>5630</v>
      </c>
      <c r="H630" s="70" t="s">
        <v>4725</v>
      </c>
      <c r="I630" s="59" t="s">
        <v>4901</v>
      </c>
      <c r="J630" s="70" t="s">
        <v>1367</v>
      </c>
      <c r="K630" s="59" t="s">
        <v>1163</v>
      </c>
      <c r="L630" s="82" t="str">
        <f t="shared" si="181"/>
        <v>9999120A</v>
      </c>
      <c r="M630" s="82" t="s">
        <v>4686</v>
      </c>
      <c r="N630" s="70" t="s">
        <v>2687</v>
      </c>
      <c r="O630" s="84">
        <v>9999120</v>
      </c>
      <c r="P630" s="59">
        <f t="shared" si="180"/>
        <v>9999120</v>
      </c>
      <c r="Q630" s="163" t="s">
        <v>4891</v>
      </c>
      <c r="R630" s="59" t="s">
        <v>4890</v>
      </c>
      <c r="S630" t="s">
        <v>8424</v>
      </c>
      <c r="T630" s="59" t="str">
        <f t="shared" si="182"/>
        <v>Z32009146</v>
      </c>
      <c r="U630" s="85" t="s">
        <v>8687</v>
      </c>
      <c r="V630" s="85" t="s">
        <v>8554</v>
      </c>
      <c r="W630" s="70" t="str">
        <f t="shared" si="183"/>
        <v>NATL - SB - Z32009146</v>
      </c>
      <c r="X630" s="85" t="s">
        <v>4900</v>
      </c>
      <c r="Y630" s="70" t="s">
        <v>774</v>
      </c>
      <c r="Z630" s="70" t="s">
        <v>774</v>
      </c>
      <c r="AA630" s="171" t="s">
        <v>774</v>
      </c>
      <c r="AB630" s="70" t="s">
        <v>774</v>
      </c>
      <c r="AC630" s="85" t="s">
        <v>1808</v>
      </c>
      <c r="AD630" s="85" t="s">
        <v>4922</v>
      </c>
      <c r="AE630" s="82" t="s">
        <v>1162</v>
      </c>
      <c r="AF630" s="85" t="s">
        <v>1805</v>
      </c>
      <c r="AG630" s="85" t="s">
        <v>8566</v>
      </c>
      <c r="AH630" s="85" t="s">
        <v>8567</v>
      </c>
      <c r="AI630" s="85" t="s">
        <v>2805</v>
      </c>
      <c r="AJ630" s="70" t="s">
        <v>1367</v>
      </c>
      <c r="AM630"/>
      <c r="AN630"/>
      <c r="AO630"/>
      <c r="AP630"/>
    </row>
    <row r="631" spans="1:42" s="85" customFormat="1" ht="14.4" hidden="1" customHeight="1" x14ac:dyDescent="0.3">
      <c r="A631" s="59" t="str">
        <f t="shared" si="184"/>
        <v>SWL01-KFW-SEWP-SB-02</v>
      </c>
      <c r="B631" s="85" t="s">
        <v>2069</v>
      </c>
      <c r="C631" s="85" t="s">
        <v>8565</v>
      </c>
      <c r="D631" s="70" t="s">
        <v>1806</v>
      </c>
      <c r="E631" s="70" t="s">
        <v>1201</v>
      </c>
      <c r="F631" s="70" t="s">
        <v>1201</v>
      </c>
      <c r="G631" s="59" t="s">
        <v>5630</v>
      </c>
      <c r="H631" s="70" t="s">
        <v>4725</v>
      </c>
      <c r="I631" s="59" t="s">
        <v>4901</v>
      </c>
      <c r="J631" s="70" t="s">
        <v>1367</v>
      </c>
      <c r="K631" s="59" t="s">
        <v>1163</v>
      </c>
      <c r="L631" s="82" t="str">
        <f t="shared" si="181"/>
        <v>9999121A</v>
      </c>
      <c r="M631" s="82" t="s">
        <v>4686</v>
      </c>
      <c r="N631" s="70" t="s">
        <v>2687</v>
      </c>
      <c r="O631" s="84">
        <v>9999121</v>
      </c>
      <c r="P631" s="59">
        <f t="shared" si="180"/>
        <v>9999121</v>
      </c>
      <c r="Q631" s="163" t="s">
        <v>4891</v>
      </c>
      <c r="R631" s="59" t="s">
        <v>4890</v>
      </c>
      <c r="S631" t="s">
        <v>8425</v>
      </c>
      <c r="T631" s="59" t="str">
        <f t="shared" si="182"/>
        <v>Z32009144</v>
      </c>
      <c r="U631" s="85" t="s">
        <v>8688</v>
      </c>
      <c r="V631" s="85" t="s">
        <v>8555</v>
      </c>
      <c r="W631" s="70" t="str">
        <f t="shared" si="183"/>
        <v>NATL - SB - Z32009144</v>
      </c>
      <c r="X631" s="85" t="s">
        <v>4900</v>
      </c>
      <c r="Y631" s="70" t="s">
        <v>774</v>
      </c>
      <c r="Z631" s="70" t="s">
        <v>774</v>
      </c>
      <c r="AA631" s="171" t="s">
        <v>774</v>
      </c>
      <c r="AB631" s="70" t="s">
        <v>774</v>
      </c>
      <c r="AC631" s="85" t="s">
        <v>1808</v>
      </c>
      <c r="AD631" s="85" t="s">
        <v>4922</v>
      </c>
      <c r="AE631" s="82" t="s">
        <v>1162</v>
      </c>
      <c r="AF631" s="85" t="s">
        <v>1805</v>
      </c>
      <c r="AG631" s="85" t="s">
        <v>8566</v>
      </c>
      <c r="AH631" s="85" t="s">
        <v>8567</v>
      </c>
      <c r="AI631" s="85" t="s">
        <v>2805</v>
      </c>
      <c r="AJ631" s="70" t="s">
        <v>1367</v>
      </c>
      <c r="AM631"/>
      <c r="AN631"/>
      <c r="AO631"/>
      <c r="AP631"/>
    </row>
    <row r="632" spans="1:42" s="85" customFormat="1" ht="14.4" hidden="1" customHeight="1" x14ac:dyDescent="0.3">
      <c r="A632" s="59" t="str">
        <f t="shared" si="184"/>
        <v>SWL01-KFW-SEWP-SB-01</v>
      </c>
      <c r="B632" s="85" t="s">
        <v>2069</v>
      </c>
      <c r="C632" s="85" t="s">
        <v>8565</v>
      </c>
      <c r="D632" s="70" t="s">
        <v>1806</v>
      </c>
      <c r="E632" s="70" t="s">
        <v>1201</v>
      </c>
      <c r="F632" s="70" t="s">
        <v>1201</v>
      </c>
      <c r="G632" s="59" t="s">
        <v>5630</v>
      </c>
      <c r="H632" s="70" t="s">
        <v>4725</v>
      </c>
      <c r="I632" s="59" t="s">
        <v>4901</v>
      </c>
      <c r="J632" s="70" t="s">
        <v>1367</v>
      </c>
      <c r="K632" s="59" t="s">
        <v>1163</v>
      </c>
      <c r="L632" s="82" t="str">
        <f t="shared" si="181"/>
        <v>9999122A</v>
      </c>
      <c r="M632" s="82" t="s">
        <v>4686</v>
      </c>
      <c r="N632" s="70" t="s">
        <v>2687</v>
      </c>
      <c r="O632" s="84">
        <v>9999122</v>
      </c>
      <c r="P632" s="59">
        <f t="shared" si="180"/>
        <v>9999122</v>
      </c>
      <c r="Q632" s="163" t="s">
        <v>4891</v>
      </c>
      <c r="R632" s="59" t="s">
        <v>4890</v>
      </c>
      <c r="S632" t="s">
        <v>8426</v>
      </c>
      <c r="T632" s="59" t="str">
        <f t="shared" si="182"/>
        <v>Z32009143</v>
      </c>
      <c r="U632" s="85" t="s">
        <v>8689</v>
      </c>
      <c r="V632" s="85" t="s">
        <v>8556</v>
      </c>
      <c r="W632" s="70" t="str">
        <f t="shared" si="183"/>
        <v>NATL - SB - Z32009143</v>
      </c>
      <c r="X632" s="85" t="s">
        <v>4900</v>
      </c>
      <c r="Y632" s="70" t="s">
        <v>774</v>
      </c>
      <c r="Z632" s="70" t="s">
        <v>774</v>
      </c>
      <c r="AA632" s="171" t="s">
        <v>774</v>
      </c>
      <c r="AB632" s="70" t="s">
        <v>774</v>
      </c>
      <c r="AC632" s="85" t="s">
        <v>1808</v>
      </c>
      <c r="AD632" s="85" t="s">
        <v>4922</v>
      </c>
      <c r="AE632" s="82" t="s">
        <v>1162</v>
      </c>
      <c r="AF632" s="85" t="s">
        <v>1805</v>
      </c>
      <c r="AG632" s="85" t="s">
        <v>8566</v>
      </c>
      <c r="AH632" s="85" t="s">
        <v>8567</v>
      </c>
      <c r="AI632" s="85" t="s">
        <v>2805</v>
      </c>
      <c r="AJ632" s="70" t="s">
        <v>1367</v>
      </c>
      <c r="AM632"/>
      <c r="AN632"/>
      <c r="AO632"/>
      <c r="AP632"/>
    </row>
    <row r="633" spans="1:42" s="85" customFormat="1" ht="14.4" hidden="1" customHeight="1" x14ac:dyDescent="0.3">
      <c r="A633" s="59" t="str">
        <f t="shared" si="184"/>
        <v>SWL01-KFW-SEWP-SB-05</v>
      </c>
      <c r="B633" s="85" t="s">
        <v>2069</v>
      </c>
      <c r="C633" s="85" t="s">
        <v>8565</v>
      </c>
      <c r="D633" s="70" t="s">
        <v>1806</v>
      </c>
      <c r="E633" s="70" t="s">
        <v>1201</v>
      </c>
      <c r="F633" s="70" t="s">
        <v>1201</v>
      </c>
      <c r="G633" s="59" t="s">
        <v>5630</v>
      </c>
      <c r="H633" s="70" t="s">
        <v>4725</v>
      </c>
      <c r="I633" s="59" t="s">
        <v>4901</v>
      </c>
      <c r="J633" s="70" t="s">
        <v>1367</v>
      </c>
      <c r="K633" s="59" t="s">
        <v>1163</v>
      </c>
      <c r="L633" s="82" t="str">
        <f t="shared" si="181"/>
        <v>9999123A</v>
      </c>
      <c r="M633" s="82" t="s">
        <v>4686</v>
      </c>
      <c r="N633" s="70" t="s">
        <v>2687</v>
      </c>
      <c r="O633" s="84">
        <v>9999123</v>
      </c>
      <c r="P633" s="59">
        <f t="shared" ref="P633:P639" si="185">O633</f>
        <v>9999123</v>
      </c>
      <c r="Q633" s="163" t="s">
        <v>4891</v>
      </c>
      <c r="R633" s="59" t="s">
        <v>4890</v>
      </c>
      <c r="S633" t="s">
        <v>8427</v>
      </c>
      <c r="T633" s="59" t="str">
        <f t="shared" si="182"/>
        <v>Z32009147</v>
      </c>
      <c r="U633" s="85" t="s">
        <v>8690</v>
      </c>
      <c r="V633" s="85" t="s">
        <v>8557</v>
      </c>
      <c r="W633" s="70" t="str">
        <f t="shared" si="183"/>
        <v>NATL - SB - Z32009147</v>
      </c>
      <c r="X633" s="85" t="s">
        <v>4900</v>
      </c>
      <c r="Y633" s="70" t="s">
        <v>774</v>
      </c>
      <c r="Z633" s="70" t="s">
        <v>774</v>
      </c>
      <c r="AA633" s="171" t="s">
        <v>774</v>
      </c>
      <c r="AB633" s="70" t="s">
        <v>774</v>
      </c>
      <c r="AC633" s="85" t="s">
        <v>1808</v>
      </c>
      <c r="AD633" s="85" t="s">
        <v>4922</v>
      </c>
      <c r="AE633" s="82" t="s">
        <v>1162</v>
      </c>
      <c r="AF633" s="85" t="s">
        <v>1805</v>
      </c>
      <c r="AG633" s="85" t="s">
        <v>8566</v>
      </c>
      <c r="AH633" s="85" t="s">
        <v>8567</v>
      </c>
      <c r="AI633" s="85" t="s">
        <v>2805</v>
      </c>
      <c r="AJ633" s="70" t="s">
        <v>1367</v>
      </c>
      <c r="AM633"/>
      <c r="AN633"/>
      <c r="AO633"/>
      <c r="AP633"/>
    </row>
    <row r="634" spans="1:42" s="85" customFormat="1" ht="14.4" hidden="1" customHeight="1" x14ac:dyDescent="0.3">
      <c r="A634" s="59" t="str">
        <f t="shared" si="184"/>
        <v>SWL01-KFW-SEWP-SB-06</v>
      </c>
      <c r="B634" s="85" t="s">
        <v>2069</v>
      </c>
      <c r="C634" s="85" t="s">
        <v>8565</v>
      </c>
      <c r="D634" s="70" t="s">
        <v>1806</v>
      </c>
      <c r="E634" s="70" t="s">
        <v>1201</v>
      </c>
      <c r="F634" s="70" t="s">
        <v>1201</v>
      </c>
      <c r="G634" s="59" t="s">
        <v>5630</v>
      </c>
      <c r="H634" s="70" t="s">
        <v>4725</v>
      </c>
      <c r="I634" s="59" t="s">
        <v>4901</v>
      </c>
      <c r="J634" s="70" t="s">
        <v>1367</v>
      </c>
      <c r="K634" s="59" t="s">
        <v>1163</v>
      </c>
      <c r="L634" s="82" t="str">
        <f t="shared" si="181"/>
        <v>9999124A</v>
      </c>
      <c r="M634" s="82" t="s">
        <v>4686</v>
      </c>
      <c r="N634" s="70" t="s">
        <v>2687</v>
      </c>
      <c r="O634" s="84">
        <v>9999124</v>
      </c>
      <c r="P634" s="59">
        <f t="shared" si="185"/>
        <v>9999124</v>
      </c>
      <c r="Q634" s="163" t="s">
        <v>4891</v>
      </c>
      <c r="R634" s="59" t="s">
        <v>4890</v>
      </c>
      <c r="S634" t="s">
        <v>8428</v>
      </c>
      <c r="T634" s="59" t="str">
        <f t="shared" si="182"/>
        <v>Z32009148</v>
      </c>
      <c r="U634" s="85" t="s">
        <v>8691</v>
      </c>
      <c r="V634" s="85" t="s">
        <v>8558</v>
      </c>
      <c r="W634" s="70" t="str">
        <f t="shared" si="183"/>
        <v>NATL - SB - Z32009148</v>
      </c>
      <c r="X634" s="85" t="s">
        <v>4900</v>
      </c>
      <c r="Y634" s="70" t="s">
        <v>774</v>
      </c>
      <c r="Z634" s="70" t="s">
        <v>774</v>
      </c>
      <c r="AA634" s="171" t="s">
        <v>774</v>
      </c>
      <c r="AB634" s="70" t="s">
        <v>774</v>
      </c>
      <c r="AC634" s="85" t="s">
        <v>1808</v>
      </c>
      <c r="AD634" s="85" t="s">
        <v>4922</v>
      </c>
      <c r="AE634" s="82" t="s">
        <v>1162</v>
      </c>
      <c r="AF634" s="85" t="s">
        <v>1805</v>
      </c>
      <c r="AG634" s="85" t="s">
        <v>8566</v>
      </c>
      <c r="AH634" s="85" t="s">
        <v>8567</v>
      </c>
      <c r="AI634" s="85" t="s">
        <v>2805</v>
      </c>
      <c r="AJ634" s="70" t="s">
        <v>1367</v>
      </c>
      <c r="AM634"/>
      <c r="AN634"/>
      <c r="AO634"/>
      <c r="AP634"/>
    </row>
    <row r="635" spans="1:42" s="85" customFormat="1" ht="14.4" hidden="1" customHeight="1" x14ac:dyDescent="0.3">
      <c r="A635" s="59" t="str">
        <f t="shared" si="184"/>
        <v>SKT01-KFW-SEWP-SB-06</v>
      </c>
      <c r="B635" s="85" t="s">
        <v>2069</v>
      </c>
      <c r="C635" s="85" t="s">
        <v>8565</v>
      </c>
      <c r="D635" s="70" t="s">
        <v>1806</v>
      </c>
      <c r="E635" s="70" t="s">
        <v>1201</v>
      </c>
      <c r="F635" s="70" t="s">
        <v>1201</v>
      </c>
      <c r="G635" s="59" t="s">
        <v>5630</v>
      </c>
      <c r="H635" s="70" t="s">
        <v>4725</v>
      </c>
      <c r="I635" s="59" t="s">
        <v>4901</v>
      </c>
      <c r="J635" s="70" t="s">
        <v>1367</v>
      </c>
      <c r="K635" s="59" t="s">
        <v>1163</v>
      </c>
      <c r="L635" s="82" t="str">
        <f t="shared" si="181"/>
        <v>9999125A</v>
      </c>
      <c r="M635" s="82" t="s">
        <v>4686</v>
      </c>
      <c r="N635" s="70" t="s">
        <v>2687</v>
      </c>
      <c r="O635" s="84">
        <v>9999125</v>
      </c>
      <c r="P635" s="59">
        <f t="shared" si="185"/>
        <v>9999125</v>
      </c>
      <c r="Q635" s="163" t="s">
        <v>4891</v>
      </c>
      <c r="R635" s="59" t="s">
        <v>4890</v>
      </c>
      <c r="S635" t="s">
        <v>8429</v>
      </c>
      <c r="T635" s="59" t="str">
        <f t="shared" si="182"/>
        <v>Z39004188</v>
      </c>
      <c r="U635" s="85" t="s">
        <v>8692</v>
      </c>
      <c r="V635" s="85" t="s">
        <v>8559</v>
      </c>
      <c r="W635" s="70" t="str">
        <f t="shared" si="183"/>
        <v>NATL - SB - Z39004188</v>
      </c>
      <c r="X635" s="85" t="s">
        <v>4900</v>
      </c>
      <c r="Y635" s="70" t="s">
        <v>774</v>
      </c>
      <c r="Z635" s="70" t="s">
        <v>774</v>
      </c>
      <c r="AA635" s="171" t="s">
        <v>774</v>
      </c>
      <c r="AB635" s="70" t="s">
        <v>774</v>
      </c>
      <c r="AC635" s="85" t="s">
        <v>1808</v>
      </c>
      <c r="AD635" s="85" t="s">
        <v>4922</v>
      </c>
      <c r="AE635" s="82" t="s">
        <v>1162</v>
      </c>
      <c r="AF635" s="85" t="s">
        <v>1805</v>
      </c>
      <c r="AG635" s="85" t="s">
        <v>8566</v>
      </c>
      <c r="AH635" s="85" t="s">
        <v>8567</v>
      </c>
      <c r="AI635" s="85" t="s">
        <v>2805</v>
      </c>
      <c r="AJ635" s="70" t="s">
        <v>1367</v>
      </c>
      <c r="AM635"/>
      <c r="AN635"/>
      <c r="AO635"/>
      <c r="AP635"/>
    </row>
    <row r="636" spans="1:42" s="85" customFormat="1" ht="14.4" hidden="1" customHeight="1" x14ac:dyDescent="0.3">
      <c r="A636" s="59" t="str">
        <f t="shared" si="184"/>
        <v>SKT01-KFW-SEWP-SB-01</v>
      </c>
      <c r="B636" s="85" t="s">
        <v>2069</v>
      </c>
      <c r="C636" s="85" t="s">
        <v>8565</v>
      </c>
      <c r="D636" s="70" t="s">
        <v>1806</v>
      </c>
      <c r="E636" s="70" t="s">
        <v>1201</v>
      </c>
      <c r="F636" s="70" t="s">
        <v>1201</v>
      </c>
      <c r="G636" s="59" t="s">
        <v>5630</v>
      </c>
      <c r="H636" s="70" t="s">
        <v>4725</v>
      </c>
      <c r="I636" s="59" t="s">
        <v>4901</v>
      </c>
      <c r="J636" s="70" t="s">
        <v>1367</v>
      </c>
      <c r="K636" s="59" t="s">
        <v>1163</v>
      </c>
      <c r="L636" s="82" t="str">
        <f t="shared" si="181"/>
        <v>9999126A</v>
      </c>
      <c r="M636" s="82" t="s">
        <v>4686</v>
      </c>
      <c r="N636" s="70" t="s">
        <v>2687</v>
      </c>
      <c r="O636" s="84">
        <v>9999126</v>
      </c>
      <c r="P636" s="59">
        <f t="shared" si="185"/>
        <v>9999126</v>
      </c>
      <c r="Q636" s="163" t="s">
        <v>4891</v>
      </c>
      <c r="R636" s="59" t="s">
        <v>4890</v>
      </c>
      <c r="S636" t="s">
        <v>8430</v>
      </c>
      <c r="T636" s="59" t="str">
        <f t="shared" si="182"/>
        <v>Z39004183</v>
      </c>
      <c r="U636" s="85" t="s">
        <v>8693</v>
      </c>
      <c r="V636" s="85" t="s">
        <v>8560</v>
      </c>
      <c r="W636" s="70" t="str">
        <f t="shared" si="183"/>
        <v>NATL - SB - Z39004183</v>
      </c>
      <c r="X636" s="85" t="s">
        <v>4900</v>
      </c>
      <c r="Y636" s="70" t="s">
        <v>774</v>
      </c>
      <c r="Z636" s="70" t="s">
        <v>774</v>
      </c>
      <c r="AA636" s="171" t="s">
        <v>774</v>
      </c>
      <c r="AB636" s="70" t="s">
        <v>774</v>
      </c>
      <c r="AC636" s="85" t="s">
        <v>1808</v>
      </c>
      <c r="AD636" s="85" t="s">
        <v>4922</v>
      </c>
      <c r="AE636" s="82" t="s">
        <v>1162</v>
      </c>
      <c r="AF636" s="85" t="s">
        <v>1805</v>
      </c>
      <c r="AG636" s="85" t="s">
        <v>8566</v>
      </c>
      <c r="AH636" s="85" t="s">
        <v>8567</v>
      </c>
      <c r="AI636" s="85" t="s">
        <v>2805</v>
      </c>
      <c r="AJ636" s="70" t="s">
        <v>1367</v>
      </c>
      <c r="AM636"/>
      <c r="AN636"/>
      <c r="AO636"/>
      <c r="AP636"/>
    </row>
    <row r="637" spans="1:42" s="85" customFormat="1" ht="14.4" hidden="1" customHeight="1" x14ac:dyDescent="0.3">
      <c r="A637" s="59" t="str">
        <f t="shared" si="184"/>
        <v>SKT01-KFW-SEWP-SB-03</v>
      </c>
      <c r="B637" s="85" t="s">
        <v>2069</v>
      </c>
      <c r="C637" s="85" t="s">
        <v>8565</v>
      </c>
      <c r="D637" s="70" t="s">
        <v>1806</v>
      </c>
      <c r="E637" s="70" t="s">
        <v>1201</v>
      </c>
      <c r="F637" s="70" t="s">
        <v>1201</v>
      </c>
      <c r="G637" s="59" t="s">
        <v>5630</v>
      </c>
      <c r="H637" s="70" t="s">
        <v>4725</v>
      </c>
      <c r="I637" s="59" t="s">
        <v>4901</v>
      </c>
      <c r="J637" s="70" t="s">
        <v>1367</v>
      </c>
      <c r="K637" s="59" t="s">
        <v>1163</v>
      </c>
      <c r="L637" s="82" t="str">
        <f t="shared" si="181"/>
        <v>9999127A</v>
      </c>
      <c r="M637" s="82" t="s">
        <v>4686</v>
      </c>
      <c r="N637" s="70" t="s">
        <v>2687</v>
      </c>
      <c r="O637" s="84">
        <v>9999127</v>
      </c>
      <c r="P637" s="59">
        <f t="shared" si="185"/>
        <v>9999127</v>
      </c>
      <c r="Q637" s="163" t="s">
        <v>4891</v>
      </c>
      <c r="R637" s="59" t="s">
        <v>4890</v>
      </c>
      <c r="S637" t="s">
        <v>8431</v>
      </c>
      <c r="T637" s="59" t="str">
        <f t="shared" si="182"/>
        <v>Z39004185</v>
      </c>
      <c r="U637" s="85" t="s">
        <v>8694</v>
      </c>
      <c r="V637" s="85" t="s">
        <v>8561</v>
      </c>
      <c r="W637" s="70" t="str">
        <f t="shared" si="183"/>
        <v>NATL - SB - Z39004185</v>
      </c>
      <c r="X637" s="85" t="s">
        <v>4900</v>
      </c>
      <c r="Y637" s="70" t="s">
        <v>774</v>
      </c>
      <c r="Z637" s="70" t="s">
        <v>774</v>
      </c>
      <c r="AA637" s="171" t="s">
        <v>774</v>
      </c>
      <c r="AB637" s="70" t="s">
        <v>774</v>
      </c>
      <c r="AC637" s="85" t="s">
        <v>1808</v>
      </c>
      <c r="AD637" s="85" t="s">
        <v>4922</v>
      </c>
      <c r="AE637" s="82" t="s">
        <v>1162</v>
      </c>
      <c r="AF637" s="85" t="s">
        <v>1805</v>
      </c>
      <c r="AG637" s="85" t="s">
        <v>8566</v>
      </c>
      <c r="AH637" s="85" t="s">
        <v>8567</v>
      </c>
      <c r="AI637" s="85" t="s">
        <v>2805</v>
      </c>
      <c r="AJ637" s="70" t="s">
        <v>1367</v>
      </c>
      <c r="AM637"/>
      <c r="AN637"/>
      <c r="AO637"/>
      <c r="AP637"/>
    </row>
    <row r="638" spans="1:42" s="85" customFormat="1" ht="14.4" hidden="1" customHeight="1" x14ac:dyDescent="0.3">
      <c r="A638" s="59" t="str">
        <f t="shared" si="184"/>
        <v>SKT01-KFW-SEWP-SB-04</v>
      </c>
      <c r="B638" s="85" t="s">
        <v>2069</v>
      </c>
      <c r="C638" s="85" t="s">
        <v>8565</v>
      </c>
      <c r="D638" s="70" t="s">
        <v>1806</v>
      </c>
      <c r="E638" s="70" t="s">
        <v>1201</v>
      </c>
      <c r="F638" s="70" t="s">
        <v>1201</v>
      </c>
      <c r="G638" s="59" t="s">
        <v>5630</v>
      </c>
      <c r="H638" s="70" t="s">
        <v>4725</v>
      </c>
      <c r="I638" s="59" t="s">
        <v>4901</v>
      </c>
      <c r="J638" s="70" t="s">
        <v>1367</v>
      </c>
      <c r="K638" s="59" t="s">
        <v>1163</v>
      </c>
      <c r="L638" s="82" t="str">
        <f t="shared" si="181"/>
        <v>9999128A</v>
      </c>
      <c r="M638" s="82" t="s">
        <v>4686</v>
      </c>
      <c r="N638" s="70" t="s">
        <v>2687</v>
      </c>
      <c r="O638" s="84">
        <v>9999128</v>
      </c>
      <c r="P638" s="59">
        <f t="shared" si="185"/>
        <v>9999128</v>
      </c>
      <c r="Q638" s="163" t="s">
        <v>4891</v>
      </c>
      <c r="R638" s="59" t="s">
        <v>4890</v>
      </c>
      <c r="S638" t="s">
        <v>8432</v>
      </c>
      <c r="T638" s="59" t="str">
        <f t="shared" si="182"/>
        <v>Z39004186</v>
      </c>
      <c r="U638" s="85" t="s">
        <v>8695</v>
      </c>
      <c r="V638" s="85" t="s">
        <v>8562</v>
      </c>
      <c r="W638" s="70" t="str">
        <f t="shared" si="183"/>
        <v>NATL - SB - Z39004186</v>
      </c>
      <c r="X638" s="85" t="s">
        <v>4900</v>
      </c>
      <c r="Y638" s="70" t="s">
        <v>774</v>
      </c>
      <c r="Z638" s="70" t="s">
        <v>774</v>
      </c>
      <c r="AA638" s="171" t="s">
        <v>774</v>
      </c>
      <c r="AB638" s="70" t="s">
        <v>774</v>
      </c>
      <c r="AC638" s="85" t="s">
        <v>1808</v>
      </c>
      <c r="AD638" s="85" t="s">
        <v>4922</v>
      </c>
      <c r="AE638" s="82" t="s">
        <v>1162</v>
      </c>
      <c r="AF638" s="85" t="s">
        <v>1805</v>
      </c>
      <c r="AG638" s="85" t="s">
        <v>8566</v>
      </c>
      <c r="AH638" s="85" t="s">
        <v>8567</v>
      </c>
      <c r="AI638" s="85" t="s">
        <v>2805</v>
      </c>
      <c r="AJ638" s="70" t="s">
        <v>1367</v>
      </c>
      <c r="AM638"/>
      <c r="AN638"/>
      <c r="AO638"/>
      <c r="AP638"/>
    </row>
    <row r="639" spans="1:42" s="85" customFormat="1" ht="14.4" hidden="1" customHeight="1" x14ac:dyDescent="0.3">
      <c r="A639" s="59" t="str">
        <f t="shared" si="184"/>
        <v>SKT01-KFW-SEWP-SB-02</v>
      </c>
      <c r="B639" s="85" t="s">
        <v>2069</v>
      </c>
      <c r="C639" s="85" t="s">
        <v>8565</v>
      </c>
      <c r="D639" s="70" t="s">
        <v>1806</v>
      </c>
      <c r="E639" s="70" t="s">
        <v>1201</v>
      </c>
      <c r="F639" s="70" t="s">
        <v>1201</v>
      </c>
      <c r="G639" s="59" t="s">
        <v>5630</v>
      </c>
      <c r="H639" s="70" t="s">
        <v>4725</v>
      </c>
      <c r="I639" s="59" t="s">
        <v>4901</v>
      </c>
      <c r="J639" s="70" t="s">
        <v>1367</v>
      </c>
      <c r="K639" s="59" t="s">
        <v>1163</v>
      </c>
      <c r="L639" s="82" t="str">
        <f t="shared" si="181"/>
        <v>9999129A</v>
      </c>
      <c r="M639" s="82" t="s">
        <v>4686</v>
      </c>
      <c r="N639" s="70" t="s">
        <v>2687</v>
      </c>
      <c r="O639" s="84">
        <v>9999129</v>
      </c>
      <c r="P639" s="59">
        <f t="shared" si="185"/>
        <v>9999129</v>
      </c>
      <c r="Q639" s="163" t="s">
        <v>4891</v>
      </c>
      <c r="R639" s="59" t="s">
        <v>4890</v>
      </c>
      <c r="S639" t="s">
        <v>8433</v>
      </c>
      <c r="T639" s="59" t="str">
        <f t="shared" si="182"/>
        <v>Z39004184</v>
      </c>
      <c r="U639" s="85" t="s">
        <v>8696</v>
      </c>
      <c r="V639" s="85" t="s">
        <v>8563</v>
      </c>
      <c r="W639" s="70" t="str">
        <f t="shared" si="183"/>
        <v>NATL - SB - Z39004184</v>
      </c>
      <c r="X639" s="85" t="s">
        <v>4900</v>
      </c>
      <c r="Y639" s="70" t="s">
        <v>774</v>
      </c>
      <c r="Z639" s="70" t="s">
        <v>774</v>
      </c>
      <c r="AA639" s="171" t="s">
        <v>774</v>
      </c>
      <c r="AB639" s="70" t="s">
        <v>774</v>
      </c>
      <c r="AC639" s="85" t="s">
        <v>1808</v>
      </c>
      <c r="AD639" s="85" t="s">
        <v>4922</v>
      </c>
      <c r="AE639" s="82" t="s">
        <v>1162</v>
      </c>
      <c r="AF639" s="85" t="s">
        <v>1805</v>
      </c>
      <c r="AG639" s="85" t="s">
        <v>8566</v>
      </c>
      <c r="AH639" s="85" t="s">
        <v>8567</v>
      </c>
      <c r="AI639" s="85" t="s">
        <v>2805</v>
      </c>
      <c r="AJ639" s="70" t="s">
        <v>1367</v>
      </c>
      <c r="AM639"/>
      <c r="AN639"/>
      <c r="AO639"/>
      <c r="AP639"/>
    </row>
    <row r="640" spans="1:42" s="85" customFormat="1" ht="14.4" hidden="1" customHeight="1" x14ac:dyDescent="0.3">
      <c r="A640" s="59" t="str">
        <f>U640</f>
        <v>SKT01-KFW-SEWP-SB-05</v>
      </c>
      <c r="B640" s="85" t="s">
        <v>2069</v>
      </c>
      <c r="C640" s="85" t="s">
        <v>8565</v>
      </c>
      <c r="D640" s="70" t="s">
        <v>1806</v>
      </c>
      <c r="E640" s="70" t="s">
        <v>1201</v>
      </c>
      <c r="F640" s="70" t="s">
        <v>1201</v>
      </c>
      <c r="G640" s="59" t="s">
        <v>5630</v>
      </c>
      <c r="H640" s="70" t="s">
        <v>4725</v>
      </c>
      <c r="I640" s="59" t="s">
        <v>4901</v>
      </c>
      <c r="J640" s="70" t="s">
        <v>1367</v>
      </c>
      <c r="K640" s="59" t="s">
        <v>1163</v>
      </c>
      <c r="L640" s="82" t="str">
        <f>O640&amp;"A"</f>
        <v>9999130A</v>
      </c>
      <c r="M640" s="82" t="s">
        <v>4686</v>
      </c>
      <c r="N640" s="70" t="s">
        <v>2687</v>
      </c>
      <c r="O640" s="84">
        <v>9999130</v>
      </c>
      <c r="P640" s="59">
        <f>O640</f>
        <v>9999130</v>
      </c>
      <c r="Q640" s="163" t="s">
        <v>4891</v>
      </c>
      <c r="R640" s="59" t="s">
        <v>4890</v>
      </c>
      <c r="S640" t="s">
        <v>8434</v>
      </c>
      <c r="T640" s="59" t="str">
        <f t="shared" si="182"/>
        <v>Z39004187</v>
      </c>
      <c r="U640" s="85" t="s">
        <v>8697</v>
      </c>
      <c r="V640" s="85" t="s">
        <v>8564</v>
      </c>
      <c r="W640" s="70" t="str">
        <f t="shared" si="183"/>
        <v>NATL - SB - Z39004187</v>
      </c>
      <c r="X640" s="85" t="s">
        <v>4900</v>
      </c>
      <c r="Y640" s="70" t="s">
        <v>774</v>
      </c>
      <c r="Z640" s="70" t="s">
        <v>774</v>
      </c>
      <c r="AA640" s="171" t="s">
        <v>774</v>
      </c>
      <c r="AB640" s="70" t="s">
        <v>774</v>
      </c>
      <c r="AC640" s="85" t="s">
        <v>1808</v>
      </c>
      <c r="AD640" s="85" t="s">
        <v>4922</v>
      </c>
      <c r="AE640" s="82" t="s">
        <v>1162</v>
      </c>
      <c r="AF640" s="85" t="s">
        <v>1805</v>
      </c>
      <c r="AG640" s="85" t="s">
        <v>8566</v>
      </c>
      <c r="AH640" s="85" t="s">
        <v>8567</v>
      </c>
      <c r="AI640" s="85" t="s">
        <v>2805</v>
      </c>
      <c r="AJ640" s="70" t="s">
        <v>1367</v>
      </c>
      <c r="AM640"/>
      <c r="AN640"/>
      <c r="AO640"/>
      <c r="AP640"/>
    </row>
    <row r="641" spans="1:42" s="85" customFormat="1" ht="14.4" hidden="1" customHeight="1" x14ac:dyDescent="0.3">
      <c r="A641" s="59" t="str">
        <f>U641</f>
        <v>NATL-KFW-HOD-01</v>
      </c>
      <c r="B641" s="85" t="s">
        <v>2069</v>
      </c>
      <c r="C641" s="85" t="s">
        <v>8565</v>
      </c>
      <c r="D641" s="70" t="s">
        <v>1806</v>
      </c>
      <c r="E641" s="70" t="s">
        <v>1201</v>
      </c>
      <c r="F641" s="70" t="s">
        <v>1201</v>
      </c>
      <c r="G641" s="59" t="s">
        <v>5630</v>
      </c>
      <c r="H641" s="70" t="s">
        <v>4725</v>
      </c>
      <c r="I641" s="59" t="s">
        <v>4901</v>
      </c>
      <c r="J641" s="70" t="s">
        <v>1367</v>
      </c>
      <c r="K641" s="59" t="s">
        <v>1163</v>
      </c>
      <c r="L641" s="82" t="s">
        <v>2829</v>
      </c>
      <c r="M641" s="82" t="s">
        <v>4686</v>
      </c>
      <c r="N641" s="70" t="s">
        <v>2687</v>
      </c>
      <c r="O641" s="84">
        <v>85</v>
      </c>
      <c r="P641" s="59">
        <f>O641</f>
        <v>85</v>
      </c>
      <c r="Q641" s="163" t="s">
        <v>4891</v>
      </c>
      <c r="R641" s="59" t="s">
        <v>4890</v>
      </c>
      <c r="S641" s="85" t="s">
        <v>8567</v>
      </c>
      <c r="T641" s="175" t="str">
        <f t="shared" si="182"/>
        <v>Jawad Mansoor</v>
      </c>
      <c r="U641" s="85" t="s">
        <v>8567</v>
      </c>
      <c r="V641" s="85" t="s">
        <v>2805</v>
      </c>
      <c r="W641" s="70" t="str">
        <f t="shared" si="183"/>
        <v>NATL - HOD - Jawad Mansoor</v>
      </c>
      <c r="X641" s="85" t="s">
        <v>1367</v>
      </c>
      <c r="Y641" s="70" t="s">
        <v>774</v>
      </c>
      <c r="Z641" s="70" t="s">
        <v>774</v>
      </c>
      <c r="AA641" s="171" t="s">
        <v>774</v>
      </c>
      <c r="AB641" s="70" t="s">
        <v>774</v>
      </c>
      <c r="AC641" s="70" t="s">
        <v>2075</v>
      </c>
      <c r="AD641" s="70" t="s">
        <v>1151</v>
      </c>
      <c r="AE641" s="82" t="s">
        <v>2486</v>
      </c>
      <c r="AF641" s="85" t="s">
        <v>1805</v>
      </c>
      <c r="AG641" s="85" t="s">
        <v>8566</v>
      </c>
      <c r="AM641"/>
      <c r="AN641"/>
      <c r="AO641"/>
      <c r="AP641"/>
    </row>
    <row r="642" spans="1:42" s="85" customFormat="1" ht="14.4" customHeight="1" x14ac:dyDescent="0.3">
      <c r="A642" s="83"/>
      <c r="I642" s="83"/>
      <c r="L642" s="84"/>
      <c r="M642" s="84"/>
      <c r="O642" s="84"/>
      <c r="P642" s="84"/>
      <c r="Q642" s="159"/>
      <c r="R642" s="83"/>
      <c r="S642"/>
      <c r="T642"/>
      <c r="AE642" s="84"/>
      <c r="AM642"/>
      <c r="AN642"/>
      <c r="AO642"/>
      <c r="AP642"/>
    </row>
    <row r="643" spans="1:42" s="85" customFormat="1" ht="14.4" customHeight="1" x14ac:dyDescent="0.3">
      <c r="A643" s="83"/>
      <c r="I643" s="83"/>
      <c r="L643" s="84"/>
      <c r="M643" s="84"/>
      <c r="O643" s="84"/>
      <c r="P643" s="84"/>
      <c r="Q643" s="159"/>
      <c r="R643" s="83"/>
      <c r="S643"/>
      <c r="T643"/>
      <c r="AE643" s="84"/>
      <c r="AM643"/>
      <c r="AN643"/>
      <c r="AO643"/>
      <c r="AP643"/>
    </row>
    <row r="644" spans="1:42" s="85" customFormat="1" ht="14.4" customHeight="1" x14ac:dyDescent="0.3">
      <c r="A644" s="83"/>
      <c r="I644" s="83"/>
      <c r="L644" s="84"/>
      <c r="M644" s="84"/>
      <c r="O644" s="84"/>
      <c r="P644" s="84"/>
      <c r="Q644" s="159"/>
      <c r="R644" s="83"/>
      <c r="S644"/>
      <c r="T644"/>
      <c r="AE644" s="84"/>
      <c r="AM644"/>
      <c r="AN644"/>
      <c r="AO644"/>
      <c r="AP644"/>
    </row>
    <row r="645" spans="1:42" s="85" customFormat="1" ht="14.4" customHeight="1" x14ac:dyDescent="0.3">
      <c r="A645" s="83"/>
      <c r="I645" s="83"/>
      <c r="L645" s="84"/>
      <c r="M645" s="84"/>
      <c r="O645" s="84"/>
      <c r="P645" s="84"/>
      <c r="Q645" s="159"/>
      <c r="R645" s="83"/>
      <c r="S645"/>
      <c r="T645"/>
      <c r="AE645" s="84"/>
      <c r="AM645"/>
      <c r="AN645"/>
      <c r="AO645"/>
      <c r="AP645"/>
    </row>
    <row r="646" spans="1:42" s="85" customFormat="1" ht="14.4" customHeight="1" x14ac:dyDescent="0.3">
      <c r="A646" s="83"/>
      <c r="I646" s="83"/>
      <c r="L646" s="84"/>
      <c r="M646" s="84"/>
      <c r="O646" s="84"/>
      <c r="P646" s="84"/>
      <c r="Q646" s="159"/>
      <c r="R646" s="83"/>
      <c r="S646"/>
      <c r="T646"/>
      <c r="AE646" s="84"/>
      <c r="AM646"/>
      <c r="AN646"/>
      <c r="AO646"/>
      <c r="AP646"/>
    </row>
    <row r="647" spans="1:42" s="85" customFormat="1" ht="14.4" customHeight="1" x14ac:dyDescent="0.3">
      <c r="A647" s="83"/>
      <c r="I647" s="83"/>
      <c r="L647" s="84"/>
      <c r="M647" s="84"/>
      <c r="O647" s="84"/>
      <c r="P647" s="84"/>
      <c r="Q647" s="159"/>
      <c r="R647" s="83"/>
      <c r="S647"/>
      <c r="T647"/>
      <c r="AE647" s="84"/>
      <c r="AM647"/>
      <c r="AN647"/>
      <c r="AO647"/>
      <c r="AP647"/>
    </row>
    <row r="648" spans="1:42" s="85" customFormat="1" ht="14.4" customHeight="1" x14ac:dyDescent="0.3">
      <c r="A648" s="83"/>
      <c r="I648" s="83"/>
      <c r="L648" s="84"/>
      <c r="M648" s="84"/>
      <c r="O648" s="84"/>
      <c r="P648" s="84"/>
      <c r="Q648" s="159"/>
      <c r="R648" s="83"/>
      <c r="S648"/>
      <c r="T648"/>
      <c r="AE648" s="84"/>
      <c r="AM648"/>
      <c r="AN648"/>
      <c r="AO648"/>
      <c r="AP648"/>
    </row>
    <row r="649" spans="1:42" s="85" customFormat="1" ht="14.4" customHeight="1" x14ac:dyDescent="0.3">
      <c r="A649" s="83"/>
      <c r="I649" s="83"/>
      <c r="L649" s="84"/>
      <c r="M649" s="84"/>
      <c r="O649" s="84"/>
      <c r="P649" s="84"/>
      <c r="Q649" s="159"/>
      <c r="R649" s="83"/>
      <c r="S649"/>
      <c r="T649"/>
      <c r="AE649" s="84"/>
      <c r="AM649"/>
      <c r="AN649"/>
      <c r="AO649"/>
      <c r="AP649"/>
    </row>
    <row r="650" spans="1:42" s="85" customFormat="1" ht="14.4" customHeight="1" x14ac:dyDescent="0.3">
      <c r="A650" s="83"/>
      <c r="I650" s="83"/>
      <c r="L650" s="84"/>
      <c r="M650" s="84"/>
      <c r="O650" s="84"/>
      <c r="P650" s="84"/>
      <c r="Q650" s="159"/>
      <c r="R650" s="83"/>
      <c r="S650"/>
      <c r="T650"/>
      <c r="AE650" s="84"/>
      <c r="AM650"/>
      <c r="AN650"/>
      <c r="AO650"/>
      <c r="AP650"/>
    </row>
    <row r="651" spans="1:42" s="85" customFormat="1" ht="14.4" customHeight="1" x14ac:dyDescent="0.3">
      <c r="A651" s="83"/>
      <c r="I651" s="83"/>
      <c r="L651" s="84"/>
      <c r="M651" s="84"/>
      <c r="O651" s="84"/>
      <c r="P651" s="84"/>
      <c r="Q651" s="159"/>
      <c r="R651" s="83"/>
      <c r="S651"/>
      <c r="T651"/>
      <c r="AE651" s="84"/>
      <c r="AM651"/>
      <c r="AN651"/>
      <c r="AO651"/>
      <c r="AP651"/>
    </row>
    <row r="652" spans="1:42" s="85" customFormat="1" ht="14.4" customHeight="1" x14ac:dyDescent="0.3">
      <c r="A652" s="83"/>
      <c r="I652" s="83"/>
      <c r="L652" s="84"/>
      <c r="M652" s="84"/>
      <c r="O652" s="84"/>
      <c r="P652" s="84"/>
      <c r="Q652" s="159"/>
      <c r="R652" s="83"/>
      <c r="S652"/>
      <c r="T652"/>
      <c r="AE652" s="84"/>
      <c r="AM652"/>
      <c r="AN652"/>
      <c r="AO652"/>
      <c r="AP652"/>
    </row>
    <row r="653" spans="1:42" s="85" customFormat="1" ht="14.4" customHeight="1" x14ac:dyDescent="0.3">
      <c r="A653" s="83"/>
      <c r="I653" s="83"/>
      <c r="L653" s="84"/>
      <c r="M653" s="84"/>
      <c r="O653" s="84"/>
      <c r="P653" s="84"/>
      <c r="Q653" s="159"/>
      <c r="R653" s="83"/>
      <c r="S653"/>
      <c r="T653"/>
      <c r="AE653" s="84"/>
      <c r="AM653"/>
      <c r="AN653"/>
      <c r="AO653"/>
      <c r="AP653"/>
    </row>
    <row r="654" spans="1:42" s="85" customFormat="1" ht="14.4" customHeight="1" x14ac:dyDescent="0.3">
      <c r="A654" s="83"/>
      <c r="I654" s="83"/>
      <c r="L654" s="84"/>
      <c r="M654" s="84"/>
      <c r="O654" s="84"/>
      <c r="P654" s="84"/>
      <c r="Q654" s="159"/>
      <c r="R654" s="83"/>
      <c r="S654"/>
      <c r="T654"/>
      <c r="AE654" s="84"/>
      <c r="AM654"/>
      <c r="AN654"/>
      <c r="AO654"/>
      <c r="AP654"/>
    </row>
    <row r="655" spans="1:42" s="85" customFormat="1" ht="14.4" customHeight="1" x14ac:dyDescent="0.3">
      <c r="A655" s="83"/>
      <c r="I655" s="83"/>
      <c r="L655" s="84"/>
      <c r="M655" s="84"/>
      <c r="O655" s="84"/>
      <c r="P655" s="84"/>
      <c r="Q655" s="159"/>
      <c r="R655" s="83"/>
      <c r="S655"/>
      <c r="T655"/>
      <c r="AE655" s="84"/>
      <c r="AM655"/>
      <c r="AN655"/>
      <c r="AO655"/>
      <c r="AP655"/>
    </row>
    <row r="656" spans="1:42" s="85" customFormat="1" ht="14.4" customHeight="1" x14ac:dyDescent="0.3">
      <c r="A656" s="83"/>
      <c r="I656" s="83"/>
      <c r="L656" s="84"/>
      <c r="M656" s="84"/>
      <c r="O656" s="84"/>
      <c r="P656" s="84"/>
      <c r="Q656" s="159"/>
      <c r="R656" s="83"/>
      <c r="S656"/>
      <c r="T656"/>
      <c r="AE656" s="84"/>
      <c r="AM656"/>
      <c r="AN656"/>
      <c r="AO656"/>
      <c r="AP656"/>
    </row>
    <row r="657" spans="1:42" s="85" customFormat="1" ht="14.4" customHeight="1" x14ac:dyDescent="0.3">
      <c r="A657" s="83"/>
      <c r="I657" s="83"/>
      <c r="L657" s="84"/>
      <c r="M657" s="84"/>
      <c r="O657" s="84"/>
      <c r="P657" s="84"/>
      <c r="Q657" s="159"/>
      <c r="R657" s="83"/>
      <c r="S657"/>
      <c r="T657"/>
      <c r="AE657" s="84"/>
      <c r="AM657"/>
      <c r="AN657"/>
      <c r="AO657"/>
      <c r="AP657"/>
    </row>
    <row r="658" spans="1:42" s="85" customFormat="1" ht="14.4" customHeight="1" x14ac:dyDescent="0.3">
      <c r="A658" s="83"/>
      <c r="I658" s="83"/>
      <c r="L658" s="84"/>
      <c r="M658" s="84"/>
      <c r="O658" s="84"/>
      <c r="P658" s="84"/>
      <c r="Q658" s="159"/>
      <c r="R658" s="83"/>
      <c r="S658"/>
      <c r="T658"/>
      <c r="AE658" s="84"/>
      <c r="AM658"/>
      <c r="AN658"/>
      <c r="AO658"/>
      <c r="AP658"/>
    </row>
    <row r="659" spans="1:42" s="85" customFormat="1" ht="14.4" customHeight="1" x14ac:dyDescent="0.3">
      <c r="A659" s="83"/>
      <c r="I659" s="83"/>
      <c r="L659" s="84"/>
      <c r="M659" s="84"/>
      <c r="O659" s="84"/>
      <c r="P659" s="84"/>
      <c r="Q659" s="159"/>
      <c r="R659" s="83"/>
      <c r="S659"/>
      <c r="T659"/>
      <c r="AE659" s="84"/>
      <c r="AM659"/>
      <c r="AN659"/>
      <c r="AO659"/>
      <c r="AP659"/>
    </row>
    <row r="660" spans="1:42" s="85" customFormat="1" ht="14.4" customHeight="1" x14ac:dyDescent="0.3">
      <c r="A660" s="83"/>
      <c r="I660" s="83"/>
      <c r="L660" s="84"/>
      <c r="M660" s="84"/>
      <c r="O660" s="84"/>
      <c r="P660" s="84"/>
      <c r="Q660" s="159"/>
      <c r="R660" s="83"/>
      <c r="S660"/>
      <c r="T660"/>
      <c r="AE660" s="84"/>
      <c r="AM660"/>
      <c r="AN660"/>
      <c r="AO660"/>
      <c r="AP660"/>
    </row>
    <row r="661" spans="1:42" s="85" customFormat="1" ht="14.4" customHeight="1" x14ac:dyDescent="0.3">
      <c r="A661" s="83"/>
      <c r="I661" s="83"/>
      <c r="L661" s="84"/>
      <c r="M661" s="84"/>
      <c r="O661" s="84"/>
      <c r="P661" s="84"/>
      <c r="Q661" s="159"/>
      <c r="R661" s="83"/>
      <c r="S661"/>
      <c r="T661"/>
      <c r="AE661" s="84"/>
      <c r="AM661"/>
      <c r="AN661"/>
      <c r="AO661"/>
      <c r="AP661"/>
    </row>
    <row r="662" spans="1:42" s="85" customFormat="1" ht="14.4" customHeight="1" x14ac:dyDescent="0.3">
      <c r="A662" s="83"/>
      <c r="I662" s="83"/>
      <c r="L662" s="84"/>
      <c r="M662" s="84"/>
      <c r="O662" s="84"/>
      <c r="P662" s="84"/>
      <c r="Q662" s="159"/>
      <c r="R662" s="83"/>
      <c r="S662"/>
      <c r="T662"/>
      <c r="AE662" s="84"/>
      <c r="AM662"/>
      <c r="AN662"/>
      <c r="AO662"/>
      <c r="AP662"/>
    </row>
    <row r="663" spans="1:42" s="85" customFormat="1" ht="14.4" customHeight="1" x14ac:dyDescent="0.3">
      <c r="A663" s="83"/>
      <c r="I663" s="83"/>
      <c r="L663" s="84"/>
      <c r="M663" s="84"/>
      <c r="O663" s="84"/>
      <c r="P663" s="84"/>
      <c r="Q663" s="159"/>
      <c r="R663" s="83"/>
      <c r="S663"/>
      <c r="T663"/>
      <c r="AE663" s="84"/>
      <c r="AM663"/>
      <c r="AN663"/>
      <c r="AO663"/>
      <c r="AP663"/>
    </row>
    <row r="664" spans="1:42" s="85" customFormat="1" ht="14.4" customHeight="1" x14ac:dyDescent="0.3">
      <c r="A664" s="83"/>
      <c r="I664" s="83"/>
      <c r="L664" s="84"/>
      <c r="M664" s="84"/>
      <c r="O664" s="84"/>
      <c r="P664" s="84"/>
      <c r="Q664" s="159"/>
      <c r="R664" s="83"/>
      <c r="S664"/>
      <c r="T664"/>
      <c r="AE664" s="84"/>
      <c r="AM664"/>
      <c r="AN664"/>
      <c r="AO664"/>
      <c r="AP664"/>
    </row>
    <row r="665" spans="1:42" s="85" customFormat="1" ht="14.4" customHeight="1" x14ac:dyDescent="0.3">
      <c r="A665" s="83"/>
      <c r="I665" s="83"/>
      <c r="L665" s="84"/>
      <c r="M665" s="84"/>
      <c r="O665" s="84"/>
      <c r="P665" s="84"/>
      <c r="Q665" s="159"/>
      <c r="R665" s="83"/>
      <c r="S665"/>
      <c r="T665"/>
      <c r="AE665" s="84"/>
      <c r="AM665"/>
      <c r="AN665"/>
      <c r="AO665"/>
      <c r="AP665"/>
    </row>
    <row r="666" spans="1:42" s="85" customFormat="1" ht="14.4" customHeight="1" x14ac:dyDescent="0.3">
      <c r="A666" s="83"/>
      <c r="I666" s="83"/>
      <c r="L666" s="84"/>
      <c r="M666" s="84"/>
      <c r="O666" s="84"/>
      <c r="P666" s="84"/>
      <c r="Q666" s="159"/>
      <c r="R666" s="83"/>
      <c r="S666"/>
      <c r="T666"/>
      <c r="AE666" s="84"/>
      <c r="AM666"/>
      <c r="AN666"/>
      <c r="AO666"/>
      <c r="AP666"/>
    </row>
    <row r="667" spans="1:42" s="85" customFormat="1" ht="14.4" customHeight="1" x14ac:dyDescent="0.3">
      <c r="A667" s="83"/>
      <c r="I667" s="83"/>
      <c r="L667" s="84"/>
      <c r="M667" s="84"/>
      <c r="O667" s="84"/>
      <c r="P667" s="84"/>
      <c r="Q667" s="159"/>
      <c r="R667" s="83"/>
      <c r="S667"/>
      <c r="T667"/>
      <c r="AE667" s="84"/>
      <c r="AM667"/>
      <c r="AN667"/>
      <c r="AO667"/>
      <c r="AP667"/>
    </row>
    <row r="668" spans="1:42" s="85" customFormat="1" ht="14.4" customHeight="1" x14ac:dyDescent="0.3">
      <c r="A668" s="83"/>
      <c r="I668" s="83"/>
      <c r="L668" s="84"/>
      <c r="M668" s="84"/>
      <c r="O668" s="84"/>
      <c r="P668" s="84"/>
      <c r="Q668" s="159"/>
      <c r="R668" s="83"/>
      <c r="S668"/>
      <c r="T668"/>
      <c r="AE668" s="84"/>
      <c r="AM668"/>
      <c r="AN668"/>
      <c r="AO668"/>
      <c r="AP668"/>
    </row>
    <row r="669" spans="1:42" s="85" customFormat="1" ht="14.4" customHeight="1" x14ac:dyDescent="0.3">
      <c r="A669" s="83"/>
      <c r="I669" s="83"/>
      <c r="L669" s="84"/>
      <c r="M669" s="84"/>
      <c r="O669" s="84"/>
      <c r="P669" s="84"/>
      <c r="Q669" s="159"/>
      <c r="R669" s="83"/>
      <c r="S669"/>
      <c r="T669"/>
      <c r="AE669" s="84"/>
      <c r="AM669"/>
      <c r="AN669"/>
      <c r="AO669"/>
      <c r="AP669"/>
    </row>
    <row r="670" spans="1:42" s="85" customFormat="1" ht="14.4" customHeight="1" x14ac:dyDescent="0.3">
      <c r="A670" s="83"/>
      <c r="I670" s="83"/>
      <c r="L670" s="84"/>
      <c r="M670" s="84"/>
      <c r="O670" s="84"/>
      <c r="P670" s="84"/>
      <c r="Q670" s="159"/>
      <c r="R670" s="83"/>
      <c r="S670"/>
      <c r="T670"/>
      <c r="AE670" s="84"/>
      <c r="AM670"/>
      <c r="AN670"/>
      <c r="AO670"/>
      <c r="AP670"/>
    </row>
    <row r="671" spans="1:42" s="85" customFormat="1" ht="14.4" customHeight="1" x14ac:dyDescent="0.3">
      <c r="A671" s="83"/>
      <c r="I671" s="83"/>
      <c r="L671" s="84"/>
      <c r="M671" s="84"/>
      <c r="O671" s="84"/>
      <c r="P671" s="84"/>
      <c r="Q671" s="159"/>
      <c r="R671" s="83"/>
      <c r="S671"/>
      <c r="T671"/>
      <c r="AE671" s="84"/>
      <c r="AM671"/>
      <c r="AN671"/>
      <c r="AO671"/>
      <c r="AP671"/>
    </row>
    <row r="672" spans="1:42" s="85" customFormat="1" ht="14.4" customHeight="1" x14ac:dyDescent="0.3">
      <c r="A672" s="83"/>
      <c r="I672" s="83"/>
      <c r="L672" s="84"/>
      <c r="M672" s="84"/>
      <c r="O672" s="84"/>
      <c r="P672" s="84"/>
      <c r="Q672" s="159"/>
      <c r="R672" s="83"/>
      <c r="S672"/>
      <c r="T672"/>
      <c r="AE672" s="84"/>
      <c r="AM672"/>
      <c r="AN672"/>
      <c r="AO672"/>
      <c r="AP672"/>
    </row>
    <row r="673" spans="1:42" s="85" customFormat="1" ht="14.4" customHeight="1" x14ac:dyDescent="0.3">
      <c r="A673" s="83"/>
      <c r="I673" s="83"/>
      <c r="L673" s="84"/>
      <c r="M673" s="84"/>
      <c r="O673" s="84"/>
      <c r="P673" s="84"/>
      <c r="Q673" s="159"/>
      <c r="R673" s="83"/>
      <c r="S673"/>
      <c r="T673"/>
      <c r="AE673" s="84"/>
      <c r="AM673"/>
      <c r="AN673"/>
      <c r="AO673"/>
      <c r="AP673"/>
    </row>
    <row r="674" spans="1:42" s="85" customFormat="1" ht="14.4" customHeight="1" x14ac:dyDescent="0.3">
      <c r="A674" s="83"/>
      <c r="I674" s="83"/>
      <c r="L674" s="84"/>
      <c r="M674" s="84"/>
      <c r="O674" s="84"/>
      <c r="P674" s="84"/>
      <c r="Q674" s="159"/>
      <c r="R674" s="83"/>
      <c r="S674"/>
      <c r="T674"/>
      <c r="AE674" s="84"/>
      <c r="AM674"/>
      <c r="AN674"/>
      <c r="AO674"/>
      <c r="AP674"/>
    </row>
    <row r="675" spans="1:42" s="85" customFormat="1" ht="14.4" customHeight="1" x14ac:dyDescent="0.3">
      <c r="A675" s="83"/>
      <c r="I675" s="83"/>
      <c r="L675" s="84"/>
      <c r="M675" s="84"/>
      <c r="O675" s="84"/>
      <c r="P675" s="84"/>
      <c r="Q675" s="159"/>
      <c r="R675" s="83"/>
      <c r="S675"/>
      <c r="T675"/>
      <c r="AE675" s="84"/>
      <c r="AM675"/>
      <c r="AN675"/>
      <c r="AO675"/>
      <c r="AP675"/>
    </row>
    <row r="676" spans="1:42" s="85" customFormat="1" ht="14.4" customHeight="1" x14ac:dyDescent="0.3">
      <c r="A676" s="83"/>
      <c r="I676" s="83"/>
      <c r="L676" s="84"/>
      <c r="M676" s="84"/>
      <c r="O676" s="84"/>
      <c r="P676" s="84"/>
      <c r="Q676" s="159"/>
      <c r="R676" s="83"/>
      <c r="S676"/>
      <c r="T676"/>
      <c r="AE676" s="84"/>
      <c r="AM676"/>
      <c r="AN676"/>
      <c r="AO676"/>
      <c r="AP676"/>
    </row>
    <row r="677" spans="1:42" s="85" customFormat="1" ht="14.4" customHeight="1" x14ac:dyDescent="0.3">
      <c r="A677" s="83"/>
      <c r="I677" s="83"/>
      <c r="L677" s="84"/>
      <c r="M677" s="84"/>
      <c r="O677" s="84"/>
      <c r="P677" s="84"/>
      <c r="Q677" s="159"/>
      <c r="R677" s="83"/>
      <c r="S677"/>
      <c r="T677"/>
      <c r="AE677" s="84"/>
      <c r="AM677"/>
      <c r="AN677"/>
      <c r="AO677"/>
      <c r="AP677"/>
    </row>
    <row r="678" spans="1:42" s="85" customFormat="1" ht="14.4" customHeight="1" x14ac:dyDescent="0.3">
      <c r="A678" s="83"/>
      <c r="I678" s="83"/>
      <c r="L678" s="84"/>
      <c r="M678" s="84"/>
      <c r="O678" s="84"/>
      <c r="P678" s="84"/>
      <c r="Q678" s="159"/>
      <c r="R678" s="83"/>
      <c r="S678"/>
      <c r="T678"/>
      <c r="AE678" s="84"/>
      <c r="AM678"/>
      <c r="AN678"/>
      <c r="AO678"/>
      <c r="AP678"/>
    </row>
    <row r="679" spans="1:42" s="85" customFormat="1" ht="14.4" customHeight="1" x14ac:dyDescent="0.3">
      <c r="A679" s="83"/>
      <c r="I679" s="83"/>
      <c r="L679" s="84"/>
      <c r="M679" s="84"/>
      <c r="O679" s="84"/>
      <c r="P679" s="84"/>
      <c r="Q679" s="159"/>
      <c r="R679" s="83"/>
      <c r="S679"/>
      <c r="T679"/>
      <c r="AE679" s="84"/>
      <c r="AM679"/>
      <c r="AN679"/>
      <c r="AO679"/>
      <c r="AP679"/>
    </row>
    <row r="680" spans="1:42" s="85" customFormat="1" ht="14.4" customHeight="1" x14ac:dyDescent="0.3">
      <c r="A680" s="83"/>
      <c r="I680" s="83"/>
      <c r="L680" s="84"/>
      <c r="M680" s="84"/>
      <c r="O680" s="84"/>
      <c r="P680" s="84"/>
      <c r="Q680" s="159"/>
      <c r="R680" s="83"/>
      <c r="S680"/>
      <c r="T680"/>
      <c r="AE680" s="84"/>
      <c r="AM680"/>
      <c r="AN680"/>
      <c r="AO680"/>
      <c r="AP680"/>
    </row>
    <row r="681" spans="1:42" s="85" customFormat="1" ht="14.4" customHeight="1" x14ac:dyDescent="0.3">
      <c r="A681" s="83"/>
      <c r="I681" s="83"/>
      <c r="L681" s="84"/>
      <c r="M681" s="84"/>
      <c r="O681" s="84"/>
      <c r="P681" s="84"/>
      <c r="Q681" s="159"/>
      <c r="R681" s="83"/>
      <c r="S681"/>
      <c r="T681"/>
      <c r="AE681" s="84"/>
      <c r="AM681"/>
      <c r="AN681"/>
      <c r="AO681"/>
      <c r="AP681"/>
    </row>
    <row r="682" spans="1:42" s="85" customFormat="1" ht="14.4" customHeight="1" x14ac:dyDescent="0.3">
      <c r="A682" s="83"/>
      <c r="I682" s="83"/>
      <c r="L682" s="84"/>
      <c r="M682" s="84"/>
      <c r="O682" s="84"/>
      <c r="P682" s="84"/>
      <c r="Q682" s="159"/>
      <c r="R682" s="83"/>
      <c r="S682"/>
      <c r="T682"/>
      <c r="AE682" s="84"/>
      <c r="AM682"/>
      <c r="AN682"/>
      <c r="AO682"/>
      <c r="AP682"/>
    </row>
    <row r="683" spans="1:42" s="85" customFormat="1" ht="14.4" customHeight="1" x14ac:dyDescent="0.3">
      <c r="A683" s="83"/>
      <c r="I683" s="83"/>
      <c r="L683" s="84"/>
      <c r="M683" s="84"/>
      <c r="O683" s="84"/>
      <c r="P683" s="84"/>
      <c r="Q683" s="159"/>
      <c r="R683" s="83"/>
      <c r="S683"/>
      <c r="T683"/>
      <c r="AE683" s="84"/>
      <c r="AM683"/>
      <c r="AN683"/>
      <c r="AO683"/>
      <c r="AP683"/>
    </row>
    <row r="684" spans="1:42" s="85" customFormat="1" ht="14.4" customHeight="1" x14ac:dyDescent="0.3">
      <c r="A684" s="83"/>
      <c r="I684" s="83"/>
      <c r="L684" s="84"/>
      <c r="M684" s="84"/>
      <c r="O684" s="84"/>
      <c r="P684" s="84"/>
      <c r="Q684" s="159"/>
      <c r="R684" s="83"/>
      <c r="S684"/>
      <c r="T684"/>
      <c r="AE684" s="84"/>
      <c r="AM684"/>
      <c r="AN684"/>
      <c r="AO684"/>
      <c r="AP684"/>
    </row>
    <row r="685" spans="1:42" s="85" customFormat="1" ht="14.4" customHeight="1" x14ac:dyDescent="0.3">
      <c r="A685" s="83"/>
      <c r="I685" s="83"/>
      <c r="L685" s="84"/>
      <c r="M685" s="84"/>
      <c r="O685" s="84"/>
      <c r="P685" s="84"/>
      <c r="Q685" s="159"/>
      <c r="R685" s="83"/>
      <c r="S685"/>
      <c r="T685"/>
      <c r="AE685" s="84"/>
      <c r="AM685"/>
      <c r="AN685"/>
      <c r="AO685"/>
      <c r="AP685"/>
    </row>
    <row r="686" spans="1:42" s="85" customFormat="1" ht="14.4" customHeight="1" x14ac:dyDescent="0.3">
      <c r="A686" s="83"/>
      <c r="I686" s="83"/>
      <c r="L686" s="84"/>
      <c r="M686" s="84"/>
      <c r="O686" s="84"/>
      <c r="P686" s="84"/>
      <c r="Q686" s="159"/>
      <c r="R686" s="83"/>
      <c r="S686"/>
      <c r="T686"/>
      <c r="AE686" s="84"/>
      <c r="AM686"/>
      <c r="AN686"/>
      <c r="AO686"/>
      <c r="AP686"/>
    </row>
    <row r="687" spans="1:42" s="85" customFormat="1" ht="14.4" customHeight="1" x14ac:dyDescent="0.3">
      <c r="A687" s="83"/>
      <c r="I687" s="83"/>
      <c r="L687" s="84"/>
      <c r="M687" s="84"/>
      <c r="O687" s="84"/>
      <c r="P687" s="84"/>
      <c r="Q687" s="159"/>
      <c r="R687" s="83"/>
      <c r="S687"/>
      <c r="T687"/>
      <c r="AE687" s="84"/>
      <c r="AM687"/>
      <c r="AN687"/>
      <c r="AO687"/>
      <c r="AP687"/>
    </row>
    <row r="688" spans="1:42" s="85" customFormat="1" ht="14.4" customHeight="1" x14ac:dyDescent="0.3">
      <c r="A688" s="83"/>
      <c r="I688" s="83"/>
      <c r="L688" s="84"/>
      <c r="M688" s="84"/>
      <c r="O688" s="84"/>
      <c r="P688" s="84"/>
      <c r="Q688" s="159"/>
      <c r="R688" s="83"/>
      <c r="S688"/>
      <c r="T688"/>
      <c r="AE688" s="84"/>
      <c r="AM688"/>
      <c r="AN688"/>
      <c r="AO688"/>
      <c r="AP688"/>
    </row>
    <row r="689" spans="1:42" s="85" customFormat="1" ht="14.4" customHeight="1" x14ac:dyDescent="0.3">
      <c r="A689" s="83"/>
      <c r="I689" s="83"/>
      <c r="L689" s="84"/>
      <c r="M689" s="84"/>
      <c r="O689" s="84"/>
      <c r="P689" s="84"/>
      <c r="Q689" s="159"/>
      <c r="R689" s="83"/>
      <c r="S689"/>
      <c r="T689"/>
      <c r="AE689" s="84"/>
      <c r="AM689"/>
      <c r="AN689"/>
      <c r="AO689"/>
      <c r="AP689"/>
    </row>
    <row r="690" spans="1:42" s="85" customFormat="1" ht="14.4" customHeight="1" x14ac:dyDescent="0.3">
      <c r="A690" s="83"/>
      <c r="I690" s="83"/>
      <c r="L690" s="84"/>
      <c r="M690" s="84"/>
      <c r="O690" s="84"/>
      <c r="P690" s="84"/>
      <c r="Q690" s="159"/>
      <c r="R690" s="83"/>
      <c r="S690"/>
      <c r="T690"/>
      <c r="AE690" s="84"/>
      <c r="AM690"/>
      <c r="AN690"/>
      <c r="AO690"/>
      <c r="AP690"/>
    </row>
    <row r="691" spans="1:42" s="85" customFormat="1" ht="14.4" customHeight="1" x14ac:dyDescent="0.3">
      <c r="A691" s="83"/>
      <c r="I691" s="83"/>
      <c r="L691" s="84"/>
      <c r="M691" s="84"/>
      <c r="O691" s="84"/>
      <c r="P691" s="84"/>
      <c r="Q691" s="159"/>
      <c r="R691" s="83"/>
      <c r="S691"/>
      <c r="T691"/>
      <c r="AE691" s="84"/>
      <c r="AM691"/>
      <c r="AN691"/>
      <c r="AO691"/>
      <c r="AP691"/>
    </row>
    <row r="692" spans="1:42" s="85" customFormat="1" ht="14.4" customHeight="1" x14ac:dyDescent="0.3">
      <c r="A692" s="83"/>
      <c r="I692" s="83"/>
      <c r="L692" s="84"/>
      <c r="M692" s="84"/>
      <c r="O692" s="84"/>
      <c r="P692" s="84"/>
      <c r="Q692" s="159"/>
      <c r="R692" s="83"/>
      <c r="S692"/>
      <c r="T692"/>
      <c r="AE692" s="84"/>
      <c r="AM692"/>
      <c r="AN692"/>
      <c r="AO692"/>
      <c r="AP692"/>
    </row>
    <row r="693" spans="1:42" s="85" customFormat="1" ht="14.4" customHeight="1" x14ac:dyDescent="0.3">
      <c r="A693" s="83"/>
      <c r="I693" s="83"/>
      <c r="L693" s="84"/>
      <c r="M693" s="84"/>
      <c r="O693" s="84"/>
      <c r="P693" s="84"/>
      <c r="Q693" s="159"/>
      <c r="R693" s="83"/>
      <c r="S693"/>
      <c r="T693"/>
      <c r="AE693" s="84"/>
      <c r="AM693"/>
      <c r="AN693"/>
      <c r="AO693"/>
      <c r="AP693"/>
    </row>
    <row r="694" spans="1:42" s="85" customFormat="1" ht="14.4" customHeight="1" x14ac:dyDescent="0.3">
      <c r="A694" s="83"/>
      <c r="I694" s="83"/>
      <c r="L694" s="84"/>
      <c r="M694" s="84"/>
      <c r="O694" s="84"/>
      <c r="P694" s="84"/>
      <c r="Q694" s="159"/>
      <c r="R694" s="83"/>
      <c r="S694"/>
      <c r="T694"/>
      <c r="AE694" s="84"/>
      <c r="AM694"/>
      <c r="AN694"/>
      <c r="AO694"/>
      <c r="AP694"/>
    </row>
    <row r="695" spans="1:42" s="85" customFormat="1" ht="14.4" customHeight="1" x14ac:dyDescent="0.3">
      <c r="A695" s="83"/>
      <c r="I695" s="83"/>
      <c r="L695" s="84"/>
      <c r="M695" s="84"/>
      <c r="O695" s="84"/>
      <c r="P695" s="84"/>
      <c r="Q695" s="159"/>
      <c r="R695" s="83"/>
      <c r="S695"/>
      <c r="T695"/>
      <c r="AE695" s="84"/>
      <c r="AM695"/>
      <c r="AN695"/>
      <c r="AO695"/>
      <c r="AP695"/>
    </row>
    <row r="696" spans="1:42" s="85" customFormat="1" ht="14.4" customHeight="1" x14ac:dyDescent="0.3">
      <c r="A696" s="83"/>
      <c r="I696" s="83"/>
      <c r="L696" s="84"/>
      <c r="M696" s="84"/>
      <c r="O696" s="84"/>
      <c r="P696" s="84"/>
      <c r="Q696" s="159"/>
      <c r="R696" s="83"/>
      <c r="S696"/>
      <c r="T696"/>
      <c r="AE696" s="84"/>
      <c r="AM696"/>
      <c r="AN696"/>
      <c r="AO696"/>
      <c r="AP696"/>
    </row>
    <row r="697" spans="1:42" s="85" customFormat="1" ht="14.4" customHeight="1" x14ac:dyDescent="0.3">
      <c r="A697" s="83"/>
      <c r="I697" s="83"/>
      <c r="L697" s="84"/>
      <c r="M697" s="84"/>
      <c r="O697" s="84"/>
      <c r="P697" s="84"/>
      <c r="Q697" s="159"/>
      <c r="R697" s="83"/>
      <c r="S697"/>
      <c r="T697"/>
      <c r="AE697" s="84"/>
      <c r="AM697"/>
      <c r="AN697"/>
      <c r="AO697"/>
      <c r="AP697"/>
    </row>
    <row r="698" spans="1:42" s="85" customFormat="1" ht="14.4" customHeight="1" x14ac:dyDescent="0.3">
      <c r="A698" s="83"/>
      <c r="I698" s="83"/>
      <c r="L698" s="84"/>
      <c r="M698" s="84"/>
      <c r="O698" s="84"/>
      <c r="P698" s="84"/>
      <c r="Q698" s="159"/>
      <c r="R698" s="83"/>
      <c r="S698"/>
      <c r="T698"/>
      <c r="AE698" s="84"/>
      <c r="AM698"/>
      <c r="AN698"/>
      <c r="AO698"/>
      <c r="AP698"/>
    </row>
    <row r="699" spans="1:42" s="85" customFormat="1" ht="14.4" customHeight="1" x14ac:dyDescent="0.3">
      <c r="A699" s="83"/>
      <c r="I699" s="83"/>
      <c r="L699" s="84"/>
      <c r="M699" s="84"/>
      <c r="O699" s="84"/>
      <c r="P699" s="84"/>
      <c r="Q699" s="159"/>
      <c r="R699" s="83"/>
      <c r="S699"/>
      <c r="T699"/>
      <c r="AE699" s="84"/>
      <c r="AM699"/>
      <c r="AN699"/>
      <c r="AO699"/>
      <c r="AP699"/>
    </row>
    <row r="700" spans="1:42" s="85" customFormat="1" ht="14.4" customHeight="1" x14ac:dyDescent="0.3">
      <c r="A700" s="83"/>
      <c r="I700" s="83"/>
      <c r="L700" s="84"/>
      <c r="M700" s="84"/>
      <c r="O700" s="84"/>
      <c r="P700" s="84"/>
      <c r="Q700" s="159"/>
      <c r="R700" s="83"/>
      <c r="S700"/>
      <c r="T700"/>
      <c r="AE700" s="84"/>
      <c r="AM700"/>
      <c r="AN700"/>
      <c r="AO700"/>
      <c r="AP700"/>
    </row>
    <row r="701" spans="1:42" s="85" customFormat="1" ht="14.4" customHeight="1" x14ac:dyDescent="0.3">
      <c r="A701" s="83"/>
      <c r="I701" s="83"/>
      <c r="L701" s="84"/>
      <c r="M701" s="84"/>
      <c r="O701" s="84"/>
      <c r="P701" s="84"/>
      <c r="Q701" s="159"/>
      <c r="R701" s="83"/>
      <c r="S701"/>
      <c r="T701"/>
      <c r="AE701" s="84"/>
      <c r="AM701"/>
      <c r="AN701"/>
      <c r="AO701"/>
      <c r="AP701"/>
    </row>
    <row r="702" spans="1:42" s="85" customFormat="1" ht="14.4" customHeight="1" x14ac:dyDescent="0.3">
      <c r="A702" s="83"/>
      <c r="I702" s="83"/>
      <c r="L702" s="84"/>
      <c r="M702" s="84"/>
      <c r="O702" s="84"/>
      <c r="P702" s="84"/>
      <c r="Q702" s="159"/>
      <c r="R702" s="83"/>
      <c r="S702"/>
      <c r="T702"/>
      <c r="AE702" s="84"/>
      <c r="AM702"/>
      <c r="AN702"/>
      <c r="AO702"/>
      <c r="AP702"/>
    </row>
    <row r="703" spans="1:42" s="85" customFormat="1" ht="14.4" customHeight="1" x14ac:dyDescent="0.3">
      <c r="A703" s="83"/>
      <c r="I703" s="83"/>
      <c r="L703" s="84"/>
      <c r="M703" s="84"/>
      <c r="O703" s="84"/>
      <c r="P703" s="84"/>
      <c r="Q703" s="159"/>
      <c r="R703" s="83"/>
      <c r="S703"/>
      <c r="T703"/>
      <c r="AE703" s="84"/>
      <c r="AM703"/>
      <c r="AN703"/>
      <c r="AO703"/>
      <c r="AP703"/>
    </row>
    <row r="704" spans="1:42" s="85" customFormat="1" ht="14.4" customHeight="1" x14ac:dyDescent="0.3">
      <c r="A704" s="83"/>
      <c r="I704" s="83"/>
      <c r="L704" s="84"/>
      <c r="M704" s="84"/>
      <c r="O704" s="84"/>
      <c r="P704" s="84"/>
      <c r="Q704" s="159"/>
      <c r="R704" s="83"/>
      <c r="S704"/>
      <c r="T704"/>
      <c r="AE704" s="84"/>
      <c r="AM704"/>
      <c r="AN704"/>
      <c r="AO704"/>
      <c r="AP704"/>
    </row>
    <row r="705" spans="1:42" s="85" customFormat="1" ht="14.4" customHeight="1" x14ac:dyDescent="0.3">
      <c r="A705" s="83"/>
      <c r="I705" s="83"/>
      <c r="L705" s="84"/>
      <c r="M705" s="84"/>
      <c r="O705" s="84"/>
      <c r="P705" s="84"/>
      <c r="Q705" s="159"/>
      <c r="R705" s="83"/>
      <c r="S705"/>
      <c r="T705"/>
      <c r="AE705" s="84"/>
      <c r="AM705"/>
      <c r="AN705"/>
      <c r="AO705"/>
      <c r="AP705"/>
    </row>
    <row r="706" spans="1:42" s="85" customFormat="1" ht="14.4" customHeight="1" x14ac:dyDescent="0.3">
      <c r="A706" s="83"/>
      <c r="I706" s="83"/>
      <c r="L706" s="84"/>
      <c r="M706" s="84"/>
      <c r="O706" s="84"/>
      <c r="P706" s="84"/>
      <c r="Q706" s="159"/>
      <c r="R706" s="83"/>
      <c r="S706"/>
      <c r="T706"/>
      <c r="AE706" s="84"/>
      <c r="AM706"/>
      <c r="AN706"/>
      <c r="AO706"/>
      <c r="AP706"/>
    </row>
    <row r="707" spans="1:42" s="85" customFormat="1" ht="14.4" customHeight="1" x14ac:dyDescent="0.3">
      <c r="A707" s="83"/>
      <c r="I707" s="83"/>
      <c r="L707" s="84"/>
      <c r="M707" s="84"/>
      <c r="O707" s="84"/>
      <c r="P707" s="84"/>
      <c r="Q707" s="159"/>
      <c r="R707" s="83"/>
      <c r="S707"/>
      <c r="T707"/>
      <c r="AE707" s="84"/>
      <c r="AM707"/>
      <c r="AN707"/>
      <c r="AO707"/>
      <c r="AP707"/>
    </row>
    <row r="708" spans="1:42" s="85" customFormat="1" ht="14.4" customHeight="1" x14ac:dyDescent="0.3">
      <c r="A708" s="83"/>
      <c r="I708" s="83"/>
      <c r="L708" s="84"/>
      <c r="M708" s="84"/>
      <c r="O708" s="84"/>
      <c r="P708" s="84"/>
      <c r="Q708" s="159"/>
      <c r="R708" s="83"/>
      <c r="S708"/>
      <c r="T708"/>
      <c r="AE708" s="84"/>
      <c r="AM708"/>
      <c r="AN708"/>
      <c r="AO708"/>
      <c r="AP708"/>
    </row>
    <row r="709" spans="1:42" s="85" customFormat="1" ht="14.4" customHeight="1" x14ac:dyDescent="0.3">
      <c r="A709" s="83"/>
      <c r="I709" s="83"/>
      <c r="L709" s="84"/>
      <c r="M709" s="84"/>
      <c r="O709" s="84"/>
      <c r="P709" s="84"/>
      <c r="Q709" s="159"/>
      <c r="R709" s="83"/>
      <c r="S709"/>
      <c r="T709"/>
      <c r="AE709" s="84"/>
      <c r="AM709"/>
      <c r="AN709"/>
      <c r="AO709"/>
      <c r="AP709"/>
    </row>
    <row r="710" spans="1:42" s="85" customFormat="1" ht="14.4" customHeight="1" x14ac:dyDescent="0.3">
      <c r="A710" s="83"/>
      <c r="I710" s="83"/>
      <c r="L710" s="84"/>
      <c r="M710" s="84"/>
      <c r="O710" s="84"/>
      <c r="P710" s="84"/>
      <c r="Q710" s="159"/>
      <c r="R710" s="83"/>
      <c r="S710"/>
      <c r="T710"/>
      <c r="AE710" s="84"/>
      <c r="AM710"/>
      <c r="AN710"/>
      <c r="AO710"/>
      <c r="AP710"/>
    </row>
    <row r="711" spans="1:42" s="85" customFormat="1" ht="14.4" customHeight="1" x14ac:dyDescent="0.3">
      <c r="A711" s="83"/>
      <c r="I711" s="83"/>
      <c r="L711" s="84"/>
      <c r="M711" s="84"/>
      <c r="O711" s="84"/>
      <c r="P711" s="84"/>
      <c r="Q711" s="159"/>
      <c r="R711" s="83"/>
      <c r="S711"/>
      <c r="T711"/>
      <c r="AE711" s="84"/>
      <c r="AM711"/>
      <c r="AN711"/>
      <c r="AO711"/>
      <c r="AP711"/>
    </row>
    <row r="712" spans="1:42" s="85" customFormat="1" ht="14.4" customHeight="1" x14ac:dyDescent="0.3">
      <c r="A712" s="83"/>
      <c r="I712" s="83"/>
      <c r="L712" s="84"/>
      <c r="M712" s="84"/>
      <c r="O712" s="84"/>
      <c r="P712" s="84"/>
      <c r="Q712" s="159"/>
      <c r="R712" s="83"/>
      <c r="S712"/>
      <c r="T712"/>
      <c r="AE712" s="84"/>
      <c r="AM712"/>
      <c r="AN712"/>
      <c r="AO712"/>
      <c r="AP712"/>
    </row>
    <row r="713" spans="1:42" s="85" customFormat="1" ht="14.4" customHeight="1" x14ac:dyDescent="0.3">
      <c r="A713" s="83"/>
      <c r="I713" s="83"/>
      <c r="L713" s="84"/>
      <c r="M713" s="84"/>
      <c r="O713" s="84"/>
      <c r="P713" s="84"/>
      <c r="Q713" s="159"/>
      <c r="R713" s="83"/>
      <c r="S713"/>
      <c r="T713"/>
      <c r="AE713" s="84"/>
      <c r="AM713"/>
      <c r="AN713"/>
      <c r="AO713"/>
      <c r="AP713"/>
    </row>
    <row r="714" spans="1:42" s="85" customFormat="1" ht="14.4" customHeight="1" x14ac:dyDescent="0.3">
      <c r="A714" s="83"/>
      <c r="I714" s="83"/>
      <c r="L714" s="84"/>
      <c r="M714" s="84"/>
      <c r="O714" s="84"/>
      <c r="P714" s="84"/>
      <c r="Q714" s="159"/>
      <c r="R714" s="83"/>
      <c r="S714"/>
      <c r="T714"/>
      <c r="AE714" s="84"/>
      <c r="AM714"/>
      <c r="AN714"/>
      <c r="AO714"/>
      <c r="AP714"/>
    </row>
    <row r="715" spans="1:42" s="85" customFormat="1" ht="14.4" customHeight="1" x14ac:dyDescent="0.3">
      <c r="A715" s="83"/>
      <c r="I715" s="83"/>
      <c r="L715" s="84"/>
      <c r="M715" s="84"/>
      <c r="O715" s="84"/>
      <c r="P715" s="84"/>
      <c r="Q715" s="159"/>
      <c r="R715" s="83"/>
      <c r="S715"/>
      <c r="T715"/>
      <c r="AE715" s="84"/>
      <c r="AM715"/>
      <c r="AN715"/>
      <c r="AO715"/>
      <c r="AP715"/>
    </row>
    <row r="716" spans="1:42" s="85" customFormat="1" ht="14.4" customHeight="1" x14ac:dyDescent="0.3">
      <c r="A716" s="83"/>
      <c r="I716" s="83"/>
      <c r="L716" s="84"/>
      <c r="M716" s="84"/>
      <c r="O716" s="84"/>
      <c r="P716" s="84"/>
      <c r="Q716" s="159"/>
      <c r="R716" s="83"/>
      <c r="S716"/>
      <c r="T716"/>
      <c r="AE716" s="84"/>
      <c r="AM716"/>
      <c r="AN716"/>
      <c r="AO716"/>
      <c r="AP716"/>
    </row>
    <row r="717" spans="1:42" s="85" customFormat="1" ht="14.4" customHeight="1" x14ac:dyDescent="0.3">
      <c r="A717" s="83"/>
      <c r="I717" s="83"/>
      <c r="L717" s="84"/>
      <c r="M717" s="84"/>
      <c r="O717" s="84"/>
      <c r="P717" s="84"/>
      <c r="Q717" s="159"/>
      <c r="R717" s="83"/>
      <c r="S717"/>
      <c r="T717"/>
      <c r="AE717" s="84"/>
      <c r="AM717"/>
      <c r="AN717"/>
      <c r="AO717"/>
      <c r="AP717"/>
    </row>
    <row r="718" spans="1:42" s="85" customFormat="1" ht="14.4" customHeight="1" x14ac:dyDescent="0.3">
      <c r="A718" s="83"/>
      <c r="I718" s="83"/>
      <c r="L718" s="84"/>
      <c r="M718" s="84"/>
      <c r="O718" s="84"/>
      <c r="P718" s="84"/>
      <c r="Q718" s="159"/>
      <c r="R718" s="83"/>
      <c r="S718"/>
      <c r="T718"/>
      <c r="AE718" s="84"/>
      <c r="AM718"/>
      <c r="AN718"/>
      <c r="AO718"/>
      <c r="AP718"/>
    </row>
    <row r="719" spans="1:42" s="85" customFormat="1" ht="14.4" customHeight="1" x14ac:dyDescent="0.3">
      <c r="A719" s="83"/>
      <c r="I719" s="83"/>
      <c r="L719" s="84"/>
      <c r="M719" s="84"/>
      <c r="O719" s="84"/>
      <c r="P719" s="84"/>
      <c r="Q719" s="159"/>
      <c r="R719" s="83"/>
      <c r="S719"/>
      <c r="T719"/>
      <c r="AE719" s="84"/>
      <c r="AM719"/>
      <c r="AN719"/>
      <c r="AO719"/>
      <c r="AP719"/>
    </row>
    <row r="720" spans="1:42" s="85" customFormat="1" ht="14.4" customHeight="1" x14ac:dyDescent="0.3">
      <c r="A720" s="83"/>
      <c r="I720" s="83"/>
      <c r="L720" s="84"/>
      <c r="M720" s="84"/>
      <c r="O720" s="84"/>
      <c r="P720" s="84"/>
      <c r="Q720" s="159"/>
      <c r="R720" s="83"/>
      <c r="S720"/>
      <c r="T720"/>
      <c r="AE720" s="84"/>
      <c r="AM720"/>
      <c r="AN720"/>
      <c r="AO720"/>
      <c r="AP720"/>
    </row>
    <row r="721" spans="1:42" s="85" customFormat="1" ht="14.4" customHeight="1" x14ac:dyDescent="0.3">
      <c r="A721" s="83"/>
      <c r="I721" s="83"/>
      <c r="L721" s="84"/>
      <c r="M721" s="84"/>
      <c r="O721" s="84"/>
      <c r="P721" s="84"/>
      <c r="Q721" s="159"/>
      <c r="R721" s="83"/>
      <c r="S721"/>
      <c r="T721"/>
      <c r="AE721" s="84"/>
      <c r="AM721"/>
      <c r="AN721"/>
      <c r="AO721"/>
      <c r="AP721"/>
    </row>
    <row r="722" spans="1:42" s="85" customFormat="1" ht="14.4" customHeight="1" x14ac:dyDescent="0.3">
      <c r="A722" s="83"/>
      <c r="I722" s="83"/>
      <c r="L722" s="84"/>
      <c r="M722" s="84"/>
      <c r="O722" s="84"/>
      <c r="P722" s="84"/>
      <c r="Q722" s="159"/>
      <c r="R722" s="83"/>
      <c r="S722"/>
      <c r="T722"/>
      <c r="AE722" s="84"/>
      <c r="AM722"/>
      <c r="AN722"/>
      <c r="AO722"/>
      <c r="AP722"/>
    </row>
    <row r="723" spans="1:42" s="85" customFormat="1" ht="14.4" customHeight="1" x14ac:dyDescent="0.3">
      <c r="A723" s="83"/>
      <c r="I723" s="83"/>
      <c r="L723" s="84"/>
      <c r="M723" s="84"/>
      <c r="O723" s="84"/>
      <c r="P723" s="84"/>
      <c r="Q723" s="159"/>
      <c r="R723" s="83"/>
      <c r="S723"/>
      <c r="T723"/>
      <c r="AE723" s="84"/>
      <c r="AM723"/>
      <c r="AN723"/>
      <c r="AO723"/>
      <c r="AP723"/>
    </row>
    <row r="724" spans="1:42" s="85" customFormat="1" ht="14.4" customHeight="1" x14ac:dyDescent="0.3">
      <c r="A724" s="83"/>
      <c r="I724" s="83"/>
      <c r="L724" s="84"/>
      <c r="M724" s="84"/>
      <c r="O724" s="84"/>
      <c r="P724" s="84"/>
      <c r="Q724" s="159"/>
      <c r="R724" s="83"/>
      <c r="S724"/>
      <c r="T724"/>
      <c r="AE724" s="84"/>
      <c r="AM724"/>
      <c r="AN724"/>
      <c r="AO724"/>
      <c r="AP724"/>
    </row>
    <row r="725" spans="1:42" s="85" customFormat="1" ht="14.4" customHeight="1" x14ac:dyDescent="0.3">
      <c r="A725" s="83"/>
      <c r="I725" s="83"/>
      <c r="L725" s="84"/>
      <c r="M725" s="84"/>
      <c r="O725" s="84"/>
      <c r="P725" s="84"/>
      <c r="Q725" s="159"/>
      <c r="R725" s="83"/>
      <c r="S725"/>
      <c r="T725"/>
      <c r="AE725" s="84"/>
      <c r="AM725"/>
      <c r="AN725"/>
      <c r="AO725"/>
      <c r="AP725"/>
    </row>
    <row r="726" spans="1:42" s="85" customFormat="1" ht="14.4" customHeight="1" x14ac:dyDescent="0.3">
      <c r="A726" s="83"/>
      <c r="I726" s="83"/>
      <c r="L726" s="84"/>
      <c r="M726" s="84"/>
      <c r="O726" s="84"/>
      <c r="P726" s="84"/>
      <c r="Q726" s="159"/>
      <c r="R726" s="83"/>
      <c r="S726"/>
      <c r="T726"/>
      <c r="AE726" s="84"/>
      <c r="AM726"/>
      <c r="AN726"/>
      <c r="AO726"/>
      <c r="AP726"/>
    </row>
    <row r="727" spans="1:42" s="85" customFormat="1" ht="14.4" customHeight="1" x14ac:dyDescent="0.3">
      <c r="A727" s="83"/>
      <c r="I727" s="83"/>
      <c r="L727" s="84"/>
      <c r="M727" s="84"/>
      <c r="O727" s="84"/>
      <c r="P727" s="84"/>
      <c r="Q727" s="159"/>
      <c r="R727" s="83"/>
      <c r="S727"/>
      <c r="T727"/>
      <c r="AE727" s="84"/>
      <c r="AM727"/>
      <c r="AN727"/>
      <c r="AO727"/>
      <c r="AP727"/>
    </row>
    <row r="728" spans="1:42" s="85" customFormat="1" ht="14.4" customHeight="1" x14ac:dyDescent="0.3">
      <c r="A728" s="83"/>
      <c r="I728" s="83"/>
      <c r="L728" s="84"/>
      <c r="M728" s="84"/>
      <c r="O728" s="84"/>
      <c r="P728" s="84"/>
      <c r="Q728" s="159"/>
      <c r="R728" s="83"/>
      <c r="S728"/>
      <c r="T728"/>
      <c r="AE728" s="84"/>
      <c r="AM728"/>
      <c r="AN728"/>
      <c r="AO728"/>
      <c r="AP728"/>
    </row>
    <row r="729" spans="1:42" s="85" customFormat="1" ht="14.4" customHeight="1" x14ac:dyDescent="0.3">
      <c r="A729" s="83"/>
      <c r="I729" s="83"/>
      <c r="L729" s="84"/>
      <c r="M729" s="84"/>
      <c r="O729" s="84"/>
      <c r="P729" s="84"/>
      <c r="Q729" s="159"/>
      <c r="R729" s="83"/>
      <c r="S729"/>
      <c r="T729"/>
      <c r="AE729" s="84"/>
      <c r="AM729"/>
      <c r="AN729"/>
      <c r="AO729"/>
      <c r="AP729"/>
    </row>
    <row r="730" spans="1:42" s="85" customFormat="1" ht="14.4" customHeight="1" x14ac:dyDescent="0.3">
      <c r="A730" s="83"/>
      <c r="I730" s="83"/>
      <c r="L730" s="84"/>
      <c r="M730" s="84"/>
      <c r="O730" s="84"/>
      <c r="P730" s="84"/>
      <c r="Q730" s="159"/>
      <c r="R730" s="83"/>
      <c r="S730"/>
      <c r="T730"/>
      <c r="AE730" s="84"/>
      <c r="AM730"/>
      <c r="AN730"/>
      <c r="AO730"/>
      <c r="AP730"/>
    </row>
    <row r="731" spans="1:42" s="85" customFormat="1" ht="14.4" customHeight="1" x14ac:dyDescent="0.3">
      <c r="A731" s="83"/>
      <c r="I731" s="83"/>
      <c r="L731" s="84"/>
      <c r="M731" s="84"/>
      <c r="O731" s="84"/>
      <c r="P731" s="84"/>
      <c r="Q731" s="159"/>
      <c r="R731" s="83"/>
      <c r="S731"/>
      <c r="T731"/>
      <c r="AE731" s="84"/>
      <c r="AM731"/>
      <c r="AN731"/>
      <c r="AO731"/>
      <c r="AP731"/>
    </row>
    <row r="732" spans="1:42" s="85" customFormat="1" ht="14.4" customHeight="1" x14ac:dyDescent="0.3">
      <c r="A732" s="83"/>
      <c r="I732" s="83"/>
      <c r="L732" s="84"/>
      <c r="M732" s="84"/>
      <c r="O732" s="84"/>
      <c r="P732" s="84"/>
      <c r="Q732" s="159"/>
      <c r="R732" s="83"/>
      <c r="S732"/>
      <c r="T732"/>
      <c r="AE732" s="84"/>
      <c r="AM732"/>
      <c r="AN732"/>
      <c r="AO732"/>
      <c r="AP732"/>
    </row>
    <row r="733" spans="1:42" s="85" customFormat="1" ht="14.4" customHeight="1" x14ac:dyDescent="0.3">
      <c r="A733" s="83"/>
      <c r="I733" s="83"/>
      <c r="L733" s="84"/>
      <c r="M733" s="84"/>
      <c r="O733" s="84"/>
      <c r="P733" s="84"/>
      <c r="Q733" s="159"/>
      <c r="R733" s="83"/>
      <c r="S733"/>
      <c r="T733"/>
      <c r="AE733" s="84"/>
      <c r="AM733"/>
      <c r="AN733"/>
      <c r="AO733"/>
      <c r="AP733"/>
    </row>
    <row r="734" spans="1:42" s="85" customFormat="1" ht="14.4" customHeight="1" x14ac:dyDescent="0.3">
      <c r="A734" s="83"/>
      <c r="I734" s="83"/>
      <c r="L734" s="84"/>
      <c r="M734" s="84"/>
      <c r="O734" s="84"/>
      <c r="P734" s="84"/>
      <c r="Q734" s="159"/>
      <c r="R734" s="83"/>
      <c r="S734"/>
      <c r="T734"/>
      <c r="AE734" s="84"/>
      <c r="AM734"/>
      <c r="AN734"/>
      <c r="AO734"/>
      <c r="AP734"/>
    </row>
    <row r="735" spans="1:42" s="85" customFormat="1" ht="14.4" customHeight="1" x14ac:dyDescent="0.3">
      <c r="A735" s="83"/>
      <c r="I735" s="83"/>
      <c r="L735" s="84"/>
      <c r="M735" s="84"/>
      <c r="O735" s="84"/>
      <c r="P735" s="84"/>
      <c r="Q735" s="159"/>
      <c r="R735" s="83"/>
      <c r="S735"/>
      <c r="T735"/>
      <c r="AE735" s="84"/>
      <c r="AM735"/>
      <c r="AN735"/>
      <c r="AO735"/>
      <c r="AP735"/>
    </row>
    <row r="736" spans="1:42" s="85" customFormat="1" ht="14.4" customHeight="1" x14ac:dyDescent="0.3">
      <c r="A736" s="83"/>
      <c r="I736" s="83"/>
      <c r="L736" s="84"/>
      <c r="M736" s="84"/>
      <c r="O736" s="84"/>
      <c r="P736" s="84"/>
      <c r="Q736" s="159"/>
      <c r="R736" s="83"/>
      <c r="S736"/>
      <c r="T736"/>
      <c r="AE736" s="84"/>
      <c r="AM736"/>
      <c r="AN736"/>
      <c r="AO736"/>
      <c r="AP736"/>
    </row>
    <row r="737" spans="1:42" s="85" customFormat="1" ht="14.4" customHeight="1" x14ac:dyDescent="0.3">
      <c r="A737" s="83"/>
      <c r="I737" s="83"/>
      <c r="L737" s="84"/>
      <c r="M737" s="84"/>
      <c r="O737" s="84"/>
      <c r="P737" s="84"/>
      <c r="Q737" s="159"/>
      <c r="R737" s="83"/>
      <c r="S737"/>
      <c r="T737"/>
      <c r="AE737" s="84"/>
      <c r="AM737"/>
      <c r="AN737"/>
      <c r="AO737"/>
      <c r="AP737"/>
    </row>
    <row r="738" spans="1:42" s="85" customFormat="1" ht="14.4" customHeight="1" x14ac:dyDescent="0.3">
      <c r="A738" s="83"/>
      <c r="I738" s="83"/>
      <c r="L738" s="84"/>
      <c r="M738" s="84"/>
      <c r="O738" s="84"/>
      <c r="P738" s="84"/>
      <c r="Q738" s="159"/>
      <c r="R738" s="83"/>
      <c r="S738"/>
      <c r="T738"/>
      <c r="AE738" s="84"/>
      <c r="AM738"/>
      <c r="AN738"/>
      <c r="AO738"/>
      <c r="AP738"/>
    </row>
    <row r="739" spans="1:42" s="85" customFormat="1" ht="14.4" customHeight="1" x14ac:dyDescent="0.3">
      <c r="A739" s="83"/>
      <c r="I739" s="83"/>
      <c r="L739" s="84"/>
      <c r="M739" s="84"/>
      <c r="O739" s="84"/>
      <c r="P739" s="84"/>
      <c r="Q739" s="159"/>
      <c r="R739" s="83"/>
      <c r="S739"/>
      <c r="T739"/>
      <c r="AE739" s="84"/>
      <c r="AM739"/>
      <c r="AN739"/>
      <c r="AO739"/>
      <c r="AP739"/>
    </row>
    <row r="740" spans="1:42" s="85" customFormat="1" ht="14.4" customHeight="1" x14ac:dyDescent="0.3">
      <c r="A740" s="83"/>
      <c r="I740" s="83"/>
      <c r="L740" s="84"/>
      <c r="M740" s="84"/>
      <c r="O740" s="84"/>
      <c r="P740" s="84"/>
      <c r="Q740" s="159"/>
      <c r="R740" s="83"/>
      <c r="S740"/>
      <c r="T740"/>
      <c r="AE740" s="84"/>
      <c r="AM740"/>
      <c r="AN740"/>
      <c r="AO740"/>
      <c r="AP740"/>
    </row>
    <row r="741" spans="1:42" s="85" customFormat="1" ht="14.4" customHeight="1" x14ac:dyDescent="0.3">
      <c r="A741" s="83"/>
      <c r="I741" s="83"/>
      <c r="L741" s="84"/>
      <c r="M741" s="84"/>
      <c r="O741" s="84"/>
      <c r="P741" s="84"/>
      <c r="Q741" s="159"/>
      <c r="R741" s="83"/>
      <c r="S741"/>
      <c r="T741"/>
      <c r="AE741" s="84"/>
      <c r="AM741"/>
      <c r="AN741"/>
      <c r="AO741"/>
      <c r="AP741"/>
    </row>
    <row r="742" spans="1:42" s="85" customFormat="1" ht="14.4" customHeight="1" x14ac:dyDescent="0.3">
      <c r="A742" s="83"/>
      <c r="I742" s="83"/>
      <c r="L742" s="84"/>
      <c r="M742" s="84"/>
      <c r="O742" s="84"/>
      <c r="P742" s="84"/>
      <c r="Q742" s="159"/>
      <c r="R742" s="83"/>
      <c r="S742"/>
      <c r="T742"/>
      <c r="AE742" s="84"/>
      <c r="AM742"/>
      <c r="AN742"/>
      <c r="AO742"/>
      <c r="AP742"/>
    </row>
    <row r="743" spans="1:42" s="85" customFormat="1" ht="14.4" customHeight="1" x14ac:dyDescent="0.3">
      <c r="A743" s="83"/>
      <c r="I743" s="83"/>
      <c r="L743" s="84"/>
      <c r="M743" s="84"/>
      <c r="O743" s="84"/>
      <c r="P743" s="84"/>
      <c r="Q743" s="159"/>
      <c r="R743" s="83"/>
      <c r="S743"/>
      <c r="T743"/>
      <c r="AE743" s="84"/>
      <c r="AM743"/>
      <c r="AN743"/>
      <c r="AO743"/>
      <c r="AP743"/>
    </row>
    <row r="744" spans="1:42" s="85" customFormat="1" ht="14.4" customHeight="1" x14ac:dyDescent="0.3">
      <c r="A744" s="83"/>
      <c r="I744" s="83"/>
      <c r="L744" s="84"/>
      <c r="M744" s="84"/>
      <c r="O744" s="84"/>
      <c r="P744" s="84"/>
      <c r="Q744" s="159"/>
      <c r="R744" s="83"/>
      <c r="S744"/>
      <c r="T744"/>
      <c r="AE744" s="84"/>
      <c r="AM744"/>
      <c r="AN744"/>
      <c r="AO744"/>
      <c r="AP744"/>
    </row>
    <row r="745" spans="1:42" s="85" customFormat="1" ht="14.4" customHeight="1" x14ac:dyDescent="0.3">
      <c r="A745" s="83"/>
      <c r="I745" s="83"/>
      <c r="L745" s="84"/>
      <c r="M745" s="84"/>
      <c r="O745" s="84"/>
      <c r="P745" s="84"/>
      <c r="Q745" s="159"/>
      <c r="R745" s="83"/>
      <c r="S745"/>
      <c r="T745"/>
      <c r="AE745" s="84"/>
      <c r="AM745"/>
      <c r="AN745"/>
      <c r="AO745"/>
      <c r="AP745"/>
    </row>
    <row r="746" spans="1:42" s="85" customFormat="1" ht="14.4" customHeight="1" x14ac:dyDescent="0.3">
      <c r="A746" s="83"/>
      <c r="I746" s="83"/>
      <c r="L746" s="84"/>
      <c r="M746" s="84"/>
      <c r="O746" s="84"/>
      <c r="P746" s="84"/>
      <c r="Q746" s="159"/>
      <c r="R746" s="83"/>
      <c r="S746"/>
      <c r="T746"/>
      <c r="AE746" s="84"/>
      <c r="AM746"/>
      <c r="AN746"/>
      <c r="AO746"/>
      <c r="AP746"/>
    </row>
    <row r="747" spans="1:42" s="85" customFormat="1" ht="14.4" customHeight="1" x14ac:dyDescent="0.3">
      <c r="A747" s="83"/>
      <c r="I747" s="83"/>
      <c r="L747" s="84"/>
      <c r="M747" s="84"/>
      <c r="O747" s="84"/>
      <c r="P747" s="84"/>
      <c r="Q747" s="159"/>
      <c r="R747" s="83"/>
      <c r="S747"/>
      <c r="T747"/>
      <c r="AE747" s="84"/>
      <c r="AM747"/>
      <c r="AN747"/>
      <c r="AO747"/>
      <c r="AP747"/>
    </row>
    <row r="748" spans="1:42" s="85" customFormat="1" ht="14.4" customHeight="1" x14ac:dyDescent="0.3">
      <c r="A748" s="83"/>
      <c r="I748" s="83"/>
      <c r="L748" s="84"/>
      <c r="M748" s="84"/>
      <c r="O748" s="84"/>
      <c r="P748" s="84"/>
      <c r="Q748" s="159"/>
      <c r="R748" s="83"/>
      <c r="S748"/>
      <c r="T748"/>
      <c r="AE748" s="84"/>
      <c r="AM748"/>
      <c r="AN748"/>
      <c r="AO748"/>
      <c r="AP748"/>
    </row>
    <row r="749" spans="1:42" s="85" customFormat="1" ht="14.4" customHeight="1" x14ac:dyDescent="0.3">
      <c r="A749" s="83"/>
      <c r="I749" s="83"/>
      <c r="L749" s="84"/>
      <c r="M749" s="84"/>
      <c r="O749" s="84"/>
      <c r="P749" s="84"/>
      <c r="Q749" s="159"/>
      <c r="R749" s="83"/>
      <c r="S749"/>
      <c r="T749"/>
      <c r="AE749" s="84"/>
      <c r="AM749"/>
      <c r="AN749"/>
      <c r="AO749"/>
      <c r="AP749"/>
    </row>
    <row r="750" spans="1:42" s="85" customFormat="1" ht="14.4" customHeight="1" x14ac:dyDescent="0.3">
      <c r="A750" s="83"/>
      <c r="I750" s="83"/>
      <c r="L750" s="84"/>
      <c r="M750" s="84"/>
      <c r="O750" s="84"/>
      <c r="P750" s="84"/>
      <c r="Q750" s="159"/>
      <c r="R750" s="83"/>
      <c r="S750"/>
      <c r="T750"/>
      <c r="AE750" s="84"/>
      <c r="AM750"/>
      <c r="AN750"/>
      <c r="AO750"/>
      <c r="AP750"/>
    </row>
    <row r="751" spans="1:42" s="85" customFormat="1" ht="14.4" customHeight="1" x14ac:dyDescent="0.3">
      <c r="A751" s="83"/>
      <c r="I751" s="83"/>
      <c r="L751" s="84"/>
      <c r="M751" s="84"/>
      <c r="O751" s="84"/>
      <c r="P751" s="84"/>
      <c r="Q751" s="159"/>
      <c r="R751" s="83"/>
      <c r="S751"/>
      <c r="T751"/>
      <c r="AE751" s="84"/>
      <c r="AM751"/>
      <c r="AN751"/>
      <c r="AO751"/>
      <c r="AP751"/>
    </row>
    <row r="752" spans="1:42" s="85" customFormat="1" ht="14.4" customHeight="1" x14ac:dyDescent="0.3">
      <c r="A752" s="83"/>
      <c r="I752" s="83"/>
      <c r="L752" s="84"/>
      <c r="M752" s="84"/>
      <c r="O752" s="84"/>
      <c r="P752" s="84"/>
      <c r="Q752" s="159"/>
      <c r="R752" s="83"/>
      <c r="S752"/>
      <c r="T752"/>
      <c r="AE752" s="84"/>
      <c r="AM752"/>
      <c r="AN752"/>
      <c r="AO752"/>
      <c r="AP752"/>
    </row>
    <row r="753" spans="1:42" s="85" customFormat="1" ht="14.4" customHeight="1" x14ac:dyDescent="0.3">
      <c r="A753" s="83"/>
      <c r="I753" s="83"/>
      <c r="L753" s="84"/>
      <c r="M753" s="84"/>
      <c r="O753" s="84"/>
      <c r="P753" s="84"/>
      <c r="Q753" s="159"/>
      <c r="R753" s="83"/>
      <c r="S753"/>
      <c r="T753"/>
      <c r="AE753" s="84"/>
      <c r="AM753"/>
      <c r="AN753"/>
      <c r="AO753"/>
      <c r="AP753"/>
    </row>
    <row r="754" spans="1:42" s="85" customFormat="1" ht="14.4" customHeight="1" x14ac:dyDescent="0.3">
      <c r="A754" s="83"/>
      <c r="I754" s="83"/>
      <c r="L754" s="84"/>
      <c r="M754" s="84"/>
      <c r="O754" s="84"/>
      <c r="P754" s="84"/>
      <c r="Q754" s="159"/>
      <c r="R754" s="83"/>
      <c r="S754"/>
      <c r="T754"/>
      <c r="AE754" s="84"/>
      <c r="AM754"/>
      <c r="AN754"/>
      <c r="AO754"/>
      <c r="AP754"/>
    </row>
    <row r="755" spans="1:42" s="85" customFormat="1" ht="14.4" customHeight="1" x14ac:dyDescent="0.3">
      <c r="A755" s="83"/>
      <c r="I755" s="83"/>
      <c r="L755" s="84"/>
      <c r="M755" s="84"/>
      <c r="O755" s="84"/>
      <c r="P755" s="84"/>
      <c r="Q755" s="159"/>
      <c r="R755" s="83"/>
      <c r="S755"/>
      <c r="T755"/>
      <c r="AE755" s="84"/>
      <c r="AM755"/>
      <c r="AN755"/>
      <c r="AO755"/>
      <c r="AP755"/>
    </row>
    <row r="756" spans="1:42" s="85" customFormat="1" ht="14.4" customHeight="1" x14ac:dyDescent="0.3">
      <c r="A756" s="83"/>
      <c r="I756" s="83"/>
      <c r="L756" s="84"/>
      <c r="M756" s="84"/>
      <c r="O756" s="84"/>
      <c r="P756" s="84"/>
      <c r="Q756" s="159"/>
      <c r="R756" s="83"/>
      <c r="S756"/>
      <c r="T756"/>
      <c r="AE756" s="84"/>
      <c r="AM756"/>
      <c r="AN756"/>
      <c r="AO756"/>
      <c r="AP756"/>
    </row>
    <row r="757" spans="1:42" s="85" customFormat="1" ht="14.4" customHeight="1" x14ac:dyDescent="0.3">
      <c r="A757" s="83"/>
      <c r="I757" s="83"/>
      <c r="L757" s="84"/>
      <c r="M757" s="84"/>
      <c r="O757" s="84"/>
      <c r="P757" s="84"/>
      <c r="Q757" s="159"/>
      <c r="R757" s="83"/>
      <c r="S757"/>
      <c r="T757"/>
      <c r="AE757" s="84"/>
      <c r="AM757"/>
      <c r="AN757"/>
      <c r="AO757"/>
      <c r="AP757"/>
    </row>
    <row r="758" spans="1:42" s="85" customFormat="1" ht="14.4" customHeight="1" x14ac:dyDescent="0.3">
      <c r="A758" s="83"/>
      <c r="I758" s="83"/>
      <c r="L758" s="84"/>
      <c r="M758" s="84"/>
      <c r="O758" s="84"/>
      <c r="P758" s="84"/>
      <c r="Q758" s="159"/>
      <c r="R758" s="83"/>
      <c r="S758"/>
      <c r="T758"/>
      <c r="AE758" s="84"/>
      <c r="AM758"/>
      <c r="AN758"/>
      <c r="AO758"/>
      <c r="AP758"/>
    </row>
    <row r="759" spans="1:42" s="85" customFormat="1" ht="14.4" customHeight="1" x14ac:dyDescent="0.3">
      <c r="A759" s="83"/>
      <c r="I759" s="83"/>
      <c r="L759" s="84"/>
      <c r="M759" s="84"/>
      <c r="O759" s="84"/>
      <c r="P759" s="84"/>
      <c r="Q759" s="159"/>
      <c r="R759" s="83"/>
      <c r="S759"/>
      <c r="T759"/>
      <c r="AE759" s="84"/>
      <c r="AM759"/>
      <c r="AN759"/>
      <c r="AO759"/>
      <c r="AP759"/>
    </row>
    <row r="760" spans="1:42" s="85" customFormat="1" ht="14.4" customHeight="1" x14ac:dyDescent="0.3">
      <c r="A760" s="83"/>
      <c r="I760" s="83"/>
      <c r="L760" s="84"/>
      <c r="M760" s="84"/>
      <c r="O760" s="84"/>
      <c r="P760" s="84"/>
      <c r="Q760" s="159"/>
      <c r="R760" s="83"/>
      <c r="S760"/>
      <c r="T760"/>
      <c r="AE760" s="84"/>
      <c r="AM760"/>
      <c r="AN760"/>
      <c r="AO760"/>
      <c r="AP760"/>
    </row>
    <row r="761" spans="1:42" s="85" customFormat="1" ht="14.4" customHeight="1" x14ac:dyDescent="0.3">
      <c r="A761" s="83"/>
      <c r="I761" s="83"/>
      <c r="L761" s="84"/>
      <c r="M761" s="84"/>
      <c r="O761" s="84"/>
      <c r="P761" s="84"/>
      <c r="Q761" s="159"/>
      <c r="R761" s="83"/>
      <c r="S761"/>
      <c r="T761"/>
      <c r="AE761" s="84"/>
      <c r="AM761"/>
      <c r="AN761"/>
      <c r="AO761"/>
      <c r="AP761"/>
    </row>
    <row r="762" spans="1:42" s="85" customFormat="1" ht="14.4" customHeight="1" x14ac:dyDescent="0.3">
      <c r="A762" s="83"/>
      <c r="I762" s="83"/>
      <c r="L762" s="84"/>
      <c r="M762" s="84"/>
      <c r="O762" s="84"/>
      <c r="P762" s="84"/>
      <c r="Q762" s="159"/>
      <c r="R762" s="83"/>
      <c r="S762"/>
      <c r="T762"/>
      <c r="AE762" s="84"/>
      <c r="AM762"/>
      <c r="AN762"/>
      <c r="AO762"/>
      <c r="AP762"/>
    </row>
    <row r="763" spans="1:42" s="85" customFormat="1" ht="14.4" customHeight="1" x14ac:dyDescent="0.3">
      <c r="A763" s="83"/>
      <c r="I763" s="83"/>
      <c r="L763" s="84"/>
      <c r="M763" s="84"/>
      <c r="O763" s="84"/>
      <c r="P763" s="84"/>
      <c r="Q763" s="159"/>
      <c r="R763" s="83"/>
      <c r="S763"/>
      <c r="T763"/>
      <c r="AE763" s="84"/>
      <c r="AM763"/>
      <c r="AN763"/>
      <c r="AO763"/>
      <c r="AP763"/>
    </row>
    <row r="764" spans="1:42" s="85" customFormat="1" ht="14.4" customHeight="1" x14ac:dyDescent="0.3">
      <c r="A764" s="83"/>
      <c r="I764" s="83"/>
      <c r="L764" s="84"/>
      <c r="M764" s="84"/>
      <c r="O764" s="84"/>
      <c r="P764" s="84"/>
      <c r="Q764" s="159"/>
      <c r="R764" s="83"/>
      <c r="S764"/>
      <c r="T764"/>
      <c r="AE764" s="84"/>
      <c r="AM764"/>
      <c r="AN764"/>
      <c r="AO764"/>
      <c r="AP764"/>
    </row>
    <row r="765" spans="1:42" s="85" customFormat="1" ht="14.4" customHeight="1" x14ac:dyDescent="0.3">
      <c r="A765" s="83"/>
      <c r="I765" s="83"/>
      <c r="L765" s="84"/>
      <c r="M765" s="84"/>
      <c r="O765" s="84"/>
      <c r="P765" s="84"/>
      <c r="Q765" s="159"/>
      <c r="R765" s="83"/>
      <c r="S765"/>
      <c r="T765"/>
      <c r="AE765" s="84"/>
      <c r="AM765"/>
      <c r="AN765"/>
      <c r="AO765"/>
      <c r="AP765"/>
    </row>
    <row r="766" spans="1:42" s="85" customFormat="1" ht="14.4" customHeight="1" x14ac:dyDescent="0.3">
      <c r="A766" s="83"/>
      <c r="I766" s="83"/>
      <c r="L766" s="84"/>
      <c r="M766" s="84"/>
      <c r="O766" s="84"/>
      <c r="P766" s="84"/>
      <c r="Q766" s="159"/>
      <c r="R766" s="83"/>
      <c r="S766"/>
      <c r="T766"/>
      <c r="AE766" s="84"/>
      <c r="AM766"/>
      <c r="AN766"/>
      <c r="AO766"/>
      <c r="AP766"/>
    </row>
    <row r="767" spans="1:42" s="85" customFormat="1" ht="14.4" customHeight="1" x14ac:dyDescent="0.3">
      <c r="A767" s="83"/>
      <c r="I767" s="83"/>
      <c r="L767" s="84"/>
      <c r="M767" s="84"/>
      <c r="O767" s="84"/>
      <c r="P767" s="84"/>
      <c r="Q767" s="159"/>
      <c r="R767" s="83"/>
      <c r="S767"/>
      <c r="T767"/>
      <c r="AE767" s="84"/>
      <c r="AM767"/>
      <c r="AN767"/>
      <c r="AO767"/>
      <c r="AP767"/>
    </row>
    <row r="768" spans="1:42" s="85" customFormat="1" ht="14.4" customHeight="1" x14ac:dyDescent="0.3">
      <c r="A768" s="83"/>
      <c r="I768" s="83"/>
      <c r="L768" s="84"/>
      <c r="M768" s="84"/>
      <c r="O768" s="84"/>
      <c r="P768" s="84"/>
      <c r="Q768" s="159"/>
      <c r="R768" s="83"/>
      <c r="S768"/>
      <c r="T768"/>
      <c r="AE768" s="84"/>
      <c r="AM768"/>
      <c r="AN768"/>
      <c r="AO768"/>
      <c r="AP768"/>
    </row>
    <row r="769" spans="1:42" s="85" customFormat="1" ht="14.4" customHeight="1" x14ac:dyDescent="0.3">
      <c r="A769" s="83"/>
      <c r="I769" s="83"/>
      <c r="L769" s="84"/>
      <c r="M769" s="84"/>
      <c r="O769" s="84"/>
      <c r="P769" s="84"/>
      <c r="Q769" s="159"/>
      <c r="R769" s="83"/>
      <c r="S769"/>
      <c r="T769"/>
      <c r="AE769" s="84"/>
      <c r="AM769"/>
      <c r="AN769"/>
      <c r="AO769"/>
      <c r="AP769"/>
    </row>
    <row r="770" spans="1:42" s="85" customFormat="1" ht="14.4" customHeight="1" x14ac:dyDescent="0.3">
      <c r="A770" s="83"/>
      <c r="I770" s="83"/>
      <c r="L770" s="84"/>
      <c r="M770" s="84"/>
      <c r="O770" s="84"/>
      <c r="P770" s="84"/>
      <c r="Q770" s="159"/>
      <c r="R770" s="83"/>
      <c r="S770"/>
      <c r="T770"/>
      <c r="AE770" s="84"/>
      <c r="AM770"/>
      <c r="AN770"/>
      <c r="AO770"/>
      <c r="AP770"/>
    </row>
    <row r="771" spans="1:42" s="85" customFormat="1" ht="14.4" customHeight="1" x14ac:dyDescent="0.3">
      <c r="A771" s="83"/>
      <c r="I771" s="83"/>
      <c r="L771" s="84"/>
      <c r="M771" s="84"/>
      <c r="O771" s="84"/>
      <c r="P771" s="84"/>
      <c r="Q771" s="159"/>
      <c r="R771" s="83"/>
      <c r="S771"/>
      <c r="T771"/>
      <c r="AE771" s="84"/>
      <c r="AM771"/>
      <c r="AN771"/>
      <c r="AO771"/>
      <c r="AP771"/>
    </row>
    <row r="772" spans="1:42" s="85" customFormat="1" ht="14.4" customHeight="1" x14ac:dyDescent="0.3">
      <c r="A772" s="83"/>
      <c r="I772" s="83"/>
      <c r="L772" s="84"/>
      <c r="M772" s="84"/>
      <c r="O772" s="84"/>
      <c r="P772" s="84"/>
      <c r="Q772" s="159"/>
      <c r="R772" s="83"/>
      <c r="S772"/>
      <c r="T772"/>
      <c r="AE772" s="84"/>
      <c r="AM772"/>
      <c r="AN772"/>
      <c r="AO772"/>
      <c r="AP772"/>
    </row>
    <row r="773" spans="1:42" s="85" customFormat="1" ht="14.4" customHeight="1" x14ac:dyDescent="0.3">
      <c r="A773" s="83"/>
      <c r="I773" s="83"/>
      <c r="L773" s="84"/>
      <c r="M773" s="84"/>
      <c r="O773" s="84"/>
      <c r="P773" s="84"/>
      <c r="Q773" s="159"/>
      <c r="R773" s="83"/>
      <c r="S773"/>
      <c r="T773"/>
      <c r="AE773" s="84"/>
      <c r="AM773"/>
      <c r="AN773"/>
      <c r="AO773"/>
      <c r="AP773"/>
    </row>
    <row r="774" spans="1:42" s="85" customFormat="1" ht="14.4" customHeight="1" x14ac:dyDescent="0.3">
      <c r="A774" s="83"/>
      <c r="I774" s="83"/>
      <c r="L774" s="84"/>
      <c r="M774" s="84"/>
      <c r="O774" s="84"/>
      <c r="P774" s="84"/>
      <c r="Q774" s="159"/>
      <c r="R774" s="83"/>
      <c r="S774"/>
      <c r="T774"/>
      <c r="AE774" s="84"/>
      <c r="AM774"/>
      <c r="AN774"/>
      <c r="AO774"/>
      <c r="AP774"/>
    </row>
    <row r="775" spans="1:42" s="85" customFormat="1" ht="14.4" customHeight="1" x14ac:dyDescent="0.3">
      <c r="A775" s="83"/>
      <c r="I775" s="83"/>
      <c r="L775" s="84"/>
      <c r="M775" s="84"/>
      <c r="O775" s="84"/>
      <c r="P775" s="84"/>
      <c r="Q775" s="159"/>
      <c r="R775" s="83"/>
      <c r="S775"/>
      <c r="T775"/>
      <c r="AE775" s="84"/>
      <c r="AM775"/>
      <c r="AN775"/>
      <c r="AO775"/>
      <c r="AP775"/>
    </row>
    <row r="776" spans="1:42" s="85" customFormat="1" ht="14.4" customHeight="1" x14ac:dyDescent="0.3">
      <c r="A776" s="83"/>
      <c r="I776" s="83"/>
      <c r="L776" s="84"/>
      <c r="M776" s="84"/>
      <c r="O776" s="84"/>
      <c r="P776" s="84"/>
      <c r="Q776" s="159"/>
      <c r="R776" s="83"/>
      <c r="S776"/>
      <c r="T776"/>
      <c r="AE776" s="84"/>
      <c r="AM776"/>
      <c r="AN776"/>
      <c r="AO776"/>
      <c r="AP776"/>
    </row>
    <row r="777" spans="1:42" s="85" customFormat="1" ht="14.4" customHeight="1" x14ac:dyDescent="0.3">
      <c r="A777" s="83"/>
      <c r="I777" s="83"/>
      <c r="L777" s="84"/>
      <c r="M777" s="84"/>
      <c r="O777" s="84"/>
      <c r="P777" s="84"/>
      <c r="Q777" s="159"/>
      <c r="R777" s="83"/>
      <c r="S777"/>
      <c r="T777"/>
      <c r="AE777" s="84"/>
      <c r="AM777"/>
      <c r="AN777"/>
      <c r="AO777"/>
      <c r="AP777"/>
    </row>
    <row r="778" spans="1:42" s="85" customFormat="1" ht="14.4" customHeight="1" x14ac:dyDescent="0.3">
      <c r="A778" s="83"/>
      <c r="I778" s="83"/>
      <c r="L778" s="84"/>
      <c r="M778" s="84"/>
      <c r="O778" s="84"/>
      <c r="P778" s="84"/>
      <c r="Q778" s="159"/>
      <c r="R778" s="83"/>
      <c r="S778"/>
      <c r="T778"/>
      <c r="AE778" s="84"/>
      <c r="AM778"/>
      <c r="AN778"/>
      <c r="AO778"/>
      <c r="AP778"/>
    </row>
    <row r="779" spans="1:42" s="85" customFormat="1" ht="14.4" customHeight="1" x14ac:dyDescent="0.3">
      <c r="A779" s="83"/>
      <c r="I779" s="83"/>
      <c r="L779" s="84"/>
      <c r="M779" s="84"/>
      <c r="O779" s="84"/>
      <c r="P779" s="84"/>
      <c r="Q779" s="159"/>
      <c r="R779" s="83"/>
      <c r="S779"/>
      <c r="T779"/>
      <c r="AE779" s="84"/>
      <c r="AM779"/>
      <c r="AN779"/>
      <c r="AO779"/>
      <c r="AP779"/>
    </row>
    <row r="780" spans="1:42" s="85" customFormat="1" ht="14.4" customHeight="1" x14ac:dyDescent="0.3">
      <c r="A780" s="83"/>
      <c r="I780" s="83"/>
      <c r="L780" s="84"/>
      <c r="M780" s="84"/>
      <c r="O780" s="84"/>
      <c r="P780" s="84"/>
      <c r="Q780" s="159"/>
      <c r="R780" s="83"/>
      <c r="S780"/>
      <c r="T780"/>
      <c r="AE780" s="84"/>
      <c r="AM780"/>
      <c r="AN780"/>
      <c r="AO780"/>
      <c r="AP780"/>
    </row>
    <row r="781" spans="1:42" s="85" customFormat="1" ht="14.4" customHeight="1" x14ac:dyDescent="0.3">
      <c r="A781" s="83"/>
      <c r="I781" s="83"/>
      <c r="L781" s="84"/>
      <c r="M781" s="84"/>
      <c r="O781" s="84"/>
      <c r="P781" s="84"/>
      <c r="Q781" s="159"/>
      <c r="R781" s="83"/>
      <c r="S781"/>
      <c r="T781"/>
      <c r="AE781" s="84"/>
      <c r="AM781"/>
      <c r="AN781"/>
      <c r="AO781"/>
      <c r="AP781"/>
    </row>
    <row r="782" spans="1:42" s="85" customFormat="1" ht="14.4" customHeight="1" x14ac:dyDescent="0.3">
      <c r="A782" s="83"/>
      <c r="I782" s="83"/>
      <c r="L782" s="84"/>
      <c r="M782" s="84"/>
      <c r="O782" s="84"/>
      <c r="P782" s="84"/>
      <c r="Q782" s="159"/>
      <c r="R782" s="83"/>
      <c r="S782"/>
      <c r="T782"/>
      <c r="AE782" s="84"/>
      <c r="AM782"/>
      <c r="AN782"/>
      <c r="AO782"/>
      <c r="AP782"/>
    </row>
    <row r="783" spans="1:42" s="85" customFormat="1" ht="14.4" customHeight="1" x14ac:dyDescent="0.3">
      <c r="A783" s="83"/>
      <c r="I783" s="83"/>
      <c r="L783" s="84"/>
      <c r="M783" s="84"/>
      <c r="O783" s="84"/>
      <c r="P783" s="84"/>
      <c r="Q783" s="159"/>
      <c r="R783" s="83"/>
      <c r="S783"/>
      <c r="T783"/>
      <c r="AE783" s="84"/>
      <c r="AM783"/>
      <c r="AN783"/>
      <c r="AO783"/>
      <c r="AP783"/>
    </row>
    <row r="784" spans="1:42" s="85" customFormat="1" ht="14.4" customHeight="1" x14ac:dyDescent="0.3">
      <c r="A784" s="83"/>
      <c r="I784" s="83"/>
      <c r="L784" s="84"/>
      <c r="M784" s="84"/>
      <c r="O784" s="84"/>
      <c r="P784" s="84"/>
      <c r="Q784" s="159"/>
      <c r="R784" s="83"/>
      <c r="S784"/>
      <c r="T784"/>
      <c r="AE784" s="84"/>
      <c r="AM784"/>
      <c r="AN784"/>
      <c r="AO784"/>
      <c r="AP784"/>
    </row>
    <row r="785" spans="1:42" s="85" customFormat="1" ht="14.4" customHeight="1" x14ac:dyDescent="0.3">
      <c r="A785" s="83"/>
      <c r="I785" s="83"/>
      <c r="L785" s="84"/>
      <c r="M785" s="84"/>
      <c r="O785" s="84"/>
      <c r="P785" s="84"/>
      <c r="Q785" s="159"/>
      <c r="R785" s="83"/>
      <c r="S785"/>
      <c r="T785"/>
      <c r="AE785" s="84"/>
      <c r="AM785"/>
      <c r="AN785"/>
      <c r="AO785"/>
      <c r="AP785"/>
    </row>
    <row r="786" spans="1:42" s="85" customFormat="1" ht="14.4" customHeight="1" x14ac:dyDescent="0.3">
      <c r="A786" s="83"/>
      <c r="I786" s="83"/>
      <c r="L786" s="84"/>
      <c r="M786" s="84"/>
      <c r="O786" s="84"/>
      <c r="P786" s="84"/>
      <c r="Q786" s="159"/>
      <c r="R786" s="83"/>
      <c r="S786"/>
      <c r="T786"/>
      <c r="AE786" s="84"/>
      <c r="AM786"/>
      <c r="AN786"/>
      <c r="AO786"/>
      <c r="AP786"/>
    </row>
    <row r="787" spans="1:42" s="85" customFormat="1" ht="14.4" customHeight="1" x14ac:dyDescent="0.3">
      <c r="A787" s="83"/>
      <c r="I787" s="83"/>
      <c r="L787" s="84"/>
      <c r="M787" s="84"/>
      <c r="O787" s="84"/>
      <c r="P787" s="84"/>
      <c r="Q787" s="159"/>
      <c r="R787" s="83"/>
      <c r="S787"/>
      <c r="T787"/>
      <c r="AE787" s="84"/>
      <c r="AM787"/>
      <c r="AN787"/>
      <c r="AO787"/>
      <c r="AP787"/>
    </row>
    <row r="788" spans="1:42" s="85" customFormat="1" ht="14.4" customHeight="1" x14ac:dyDescent="0.3">
      <c r="A788" s="83"/>
      <c r="I788" s="83"/>
      <c r="L788" s="84"/>
      <c r="M788" s="84"/>
      <c r="O788" s="84"/>
      <c r="P788" s="84"/>
      <c r="Q788" s="159"/>
      <c r="R788" s="83"/>
      <c r="S788"/>
      <c r="T788"/>
      <c r="AE788" s="84"/>
      <c r="AM788"/>
      <c r="AN788"/>
      <c r="AO788"/>
      <c r="AP788"/>
    </row>
    <row r="789" spans="1:42" s="85" customFormat="1" ht="14.4" customHeight="1" x14ac:dyDescent="0.3">
      <c r="A789" s="83"/>
      <c r="I789" s="83"/>
      <c r="L789" s="84"/>
      <c r="M789" s="84"/>
      <c r="O789" s="84"/>
      <c r="P789" s="84"/>
      <c r="Q789" s="159"/>
      <c r="R789" s="83"/>
      <c r="S789"/>
      <c r="T789"/>
      <c r="AE789" s="84"/>
      <c r="AM789"/>
      <c r="AN789"/>
      <c r="AO789"/>
      <c r="AP789"/>
    </row>
    <row r="790" spans="1:42" s="85" customFormat="1" ht="14.4" customHeight="1" x14ac:dyDescent="0.3">
      <c r="A790" s="83"/>
      <c r="I790" s="83"/>
      <c r="L790" s="84"/>
      <c r="M790" s="84"/>
      <c r="O790" s="84"/>
      <c r="P790" s="84"/>
      <c r="Q790" s="159"/>
      <c r="R790" s="83"/>
      <c r="S790"/>
      <c r="T790"/>
      <c r="AE790" s="84"/>
      <c r="AM790"/>
      <c r="AN790"/>
      <c r="AO790"/>
      <c r="AP790"/>
    </row>
    <row r="791" spans="1:42" s="85" customFormat="1" ht="14.4" customHeight="1" x14ac:dyDescent="0.3">
      <c r="A791" s="83"/>
      <c r="I791" s="83"/>
      <c r="L791" s="84"/>
      <c r="M791" s="84"/>
      <c r="O791" s="84"/>
      <c r="P791" s="84"/>
      <c r="Q791" s="159"/>
      <c r="R791" s="83"/>
      <c r="S791"/>
      <c r="T791"/>
      <c r="AE791" s="84"/>
      <c r="AM791"/>
      <c r="AN791"/>
      <c r="AO791"/>
      <c r="AP791"/>
    </row>
    <row r="792" spans="1:42" s="85" customFormat="1" ht="14.4" customHeight="1" x14ac:dyDescent="0.3">
      <c r="A792" s="83"/>
      <c r="I792" s="83"/>
      <c r="L792" s="84"/>
      <c r="M792" s="84"/>
      <c r="O792" s="84"/>
      <c r="P792" s="84"/>
      <c r="Q792" s="159"/>
      <c r="R792" s="83"/>
      <c r="S792"/>
      <c r="T792"/>
      <c r="AE792" s="84"/>
      <c r="AM792"/>
      <c r="AN792"/>
      <c r="AO792"/>
      <c r="AP792"/>
    </row>
    <row r="793" spans="1:42" s="85" customFormat="1" ht="14.4" customHeight="1" x14ac:dyDescent="0.3">
      <c r="A793" s="83"/>
      <c r="I793" s="83"/>
      <c r="L793" s="84"/>
      <c r="M793" s="84"/>
      <c r="O793" s="84"/>
      <c r="P793" s="84"/>
      <c r="Q793" s="159"/>
      <c r="R793" s="83"/>
      <c r="S793"/>
      <c r="T793"/>
      <c r="AE793" s="84"/>
      <c r="AM793"/>
      <c r="AN793"/>
      <c r="AO793"/>
      <c r="AP793"/>
    </row>
    <row r="794" spans="1:42" s="85" customFormat="1" ht="14.4" customHeight="1" x14ac:dyDescent="0.3">
      <c r="A794" s="83"/>
      <c r="I794" s="83"/>
      <c r="L794" s="84"/>
      <c r="M794" s="84"/>
      <c r="O794" s="84"/>
      <c r="P794" s="84"/>
      <c r="Q794" s="159"/>
      <c r="R794" s="83"/>
      <c r="S794"/>
      <c r="T794"/>
      <c r="AE794" s="84"/>
      <c r="AM794"/>
      <c r="AN794"/>
      <c r="AO794"/>
      <c r="AP794"/>
    </row>
    <row r="795" spans="1:42" s="85" customFormat="1" ht="14.4" customHeight="1" x14ac:dyDescent="0.3">
      <c r="A795" s="83"/>
      <c r="I795" s="83"/>
      <c r="L795" s="84"/>
      <c r="M795" s="84"/>
      <c r="O795" s="84"/>
      <c r="P795" s="84"/>
      <c r="Q795" s="159"/>
      <c r="R795" s="83"/>
      <c r="S795"/>
      <c r="T795"/>
      <c r="AE795" s="84"/>
      <c r="AM795"/>
      <c r="AN795"/>
      <c r="AO795"/>
      <c r="AP795"/>
    </row>
    <row r="796" spans="1:42" s="85" customFormat="1" ht="14.4" customHeight="1" x14ac:dyDescent="0.3">
      <c r="A796" s="83"/>
      <c r="I796" s="83"/>
      <c r="L796" s="84"/>
      <c r="M796" s="84"/>
      <c r="O796" s="84"/>
      <c r="P796" s="84"/>
      <c r="Q796" s="159"/>
      <c r="R796" s="83"/>
      <c r="S796"/>
      <c r="T796"/>
      <c r="AE796" s="84"/>
      <c r="AM796"/>
      <c r="AN796"/>
      <c r="AO796"/>
      <c r="AP796"/>
    </row>
    <row r="797" spans="1:42" s="85" customFormat="1" ht="14.4" customHeight="1" x14ac:dyDescent="0.3">
      <c r="A797" s="83"/>
      <c r="I797" s="83"/>
      <c r="L797" s="84"/>
      <c r="M797" s="84"/>
      <c r="O797" s="84"/>
      <c r="P797" s="84"/>
      <c r="Q797" s="159"/>
      <c r="R797" s="83"/>
      <c r="S797"/>
      <c r="T797"/>
      <c r="AE797" s="84"/>
      <c r="AM797"/>
      <c r="AN797"/>
      <c r="AO797"/>
      <c r="AP797"/>
    </row>
    <row r="798" spans="1:42" s="85" customFormat="1" ht="14.4" customHeight="1" x14ac:dyDescent="0.3">
      <c r="A798" s="83"/>
      <c r="I798" s="83"/>
      <c r="L798" s="84"/>
      <c r="M798" s="84"/>
      <c r="O798" s="84"/>
      <c r="P798" s="84"/>
      <c r="Q798" s="159"/>
      <c r="R798" s="83"/>
      <c r="S798"/>
      <c r="T798"/>
      <c r="AE798" s="84"/>
      <c r="AM798"/>
      <c r="AN798"/>
      <c r="AO798"/>
      <c r="AP798"/>
    </row>
    <row r="799" spans="1:42" s="85" customFormat="1" ht="14.4" customHeight="1" x14ac:dyDescent="0.3">
      <c r="A799" s="83"/>
      <c r="I799" s="83"/>
      <c r="L799" s="84"/>
      <c r="M799" s="84"/>
      <c r="O799" s="84"/>
      <c r="P799" s="84"/>
      <c r="Q799" s="159"/>
      <c r="R799" s="83"/>
      <c r="S799"/>
      <c r="T799"/>
      <c r="AE799" s="84"/>
      <c r="AM799"/>
      <c r="AN799"/>
      <c r="AO799"/>
      <c r="AP799"/>
    </row>
    <row r="800" spans="1:42" s="85" customFormat="1" ht="14.4" customHeight="1" x14ac:dyDescent="0.3">
      <c r="A800" s="83"/>
      <c r="I800" s="83"/>
      <c r="L800" s="84"/>
      <c r="M800" s="84"/>
      <c r="O800" s="84"/>
      <c r="P800" s="84"/>
      <c r="Q800" s="159"/>
      <c r="R800" s="83"/>
      <c r="S800"/>
      <c r="T800"/>
      <c r="AE800" s="84"/>
      <c r="AM800"/>
      <c r="AN800"/>
      <c r="AO800"/>
      <c r="AP800"/>
    </row>
    <row r="801" spans="1:42" s="85" customFormat="1" ht="14.4" customHeight="1" x14ac:dyDescent="0.3">
      <c r="A801" s="83"/>
      <c r="I801" s="83"/>
      <c r="L801" s="84"/>
      <c r="M801" s="84"/>
      <c r="O801" s="84"/>
      <c r="P801" s="84"/>
      <c r="Q801" s="159"/>
      <c r="R801" s="83"/>
      <c r="S801"/>
      <c r="T801"/>
      <c r="AE801" s="84"/>
      <c r="AM801"/>
      <c r="AN801"/>
      <c r="AO801"/>
      <c r="AP801"/>
    </row>
    <row r="802" spans="1:42" s="85" customFormat="1" ht="14.4" customHeight="1" x14ac:dyDescent="0.3">
      <c r="A802" s="83"/>
      <c r="I802" s="83"/>
      <c r="L802" s="84"/>
      <c r="M802" s="84"/>
      <c r="O802" s="84"/>
      <c r="P802" s="84"/>
      <c r="Q802" s="159"/>
      <c r="R802" s="83"/>
      <c r="S802"/>
      <c r="T802"/>
      <c r="AE802" s="84"/>
      <c r="AM802"/>
      <c r="AN802"/>
      <c r="AO802"/>
      <c r="AP802"/>
    </row>
    <row r="803" spans="1:42" s="85" customFormat="1" ht="14.4" customHeight="1" x14ac:dyDescent="0.3">
      <c r="A803" s="83"/>
      <c r="I803" s="83"/>
      <c r="L803" s="84"/>
      <c r="M803" s="84"/>
      <c r="O803" s="84"/>
      <c r="P803" s="84"/>
      <c r="Q803" s="159"/>
      <c r="R803" s="83"/>
      <c r="S803"/>
      <c r="T803"/>
      <c r="AE803" s="84"/>
      <c r="AM803"/>
      <c r="AN803"/>
      <c r="AO803"/>
      <c r="AP803"/>
    </row>
    <row r="804" spans="1:42" s="85" customFormat="1" ht="14.4" customHeight="1" x14ac:dyDescent="0.3">
      <c r="A804" s="83"/>
      <c r="I804" s="83"/>
      <c r="L804" s="84"/>
      <c r="M804" s="84"/>
      <c r="O804" s="84"/>
      <c r="P804" s="84"/>
      <c r="Q804" s="159"/>
      <c r="R804" s="83"/>
      <c r="S804"/>
      <c r="T804"/>
      <c r="AE804" s="84"/>
      <c r="AM804"/>
      <c r="AN804"/>
      <c r="AO804"/>
      <c r="AP804"/>
    </row>
    <row r="805" spans="1:42" s="85" customFormat="1" ht="14.4" customHeight="1" x14ac:dyDescent="0.3">
      <c r="A805" s="83"/>
      <c r="I805" s="83"/>
      <c r="L805" s="84"/>
      <c r="M805" s="84"/>
      <c r="O805" s="84"/>
      <c r="P805" s="84"/>
      <c r="Q805" s="159"/>
      <c r="R805" s="83"/>
      <c r="S805"/>
      <c r="T805"/>
      <c r="AE805" s="84"/>
      <c r="AM805"/>
      <c r="AN805"/>
      <c r="AO805"/>
      <c r="AP805"/>
    </row>
    <row r="806" spans="1:42" s="85" customFormat="1" ht="14.4" customHeight="1" x14ac:dyDescent="0.3">
      <c r="A806" s="83"/>
      <c r="I806" s="83"/>
      <c r="L806" s="84"/>
      <c r="M806" s="84"/>
      <c r="O806" s="84"/>
      <c r="P806" s="84"/>
      <c r="Q806" s="159"/>
      <c r="R806" s="83"/>
      <c r="S806"/>
      <c r="T806"/>
      <c r="AE806" s="84"/>
      <c r="AM806"/>
      <c r="AN806"/>
      <c r="AO806"/>
      <c r="AP806"/>
    </row>
    <row r="807" spans="1:42" s="85" customFormat="1" ht="14.4" customHeight="1" x14ac:dyDescent="0.3">
      <c r="A807" s="83"/>
      <c r="I807" s="83"/>
      <c r="L807" s="84"/>
      <c r="M807" s="84"/>
      <c r="O807" s="84"/>
      <c r="P807" s="84"/>
      <c r="Q807" s="159"/>
      <c r="R807" s="83"/>
      <c r="S807"/>
      <c r="T807"/>
      <c r="AE807" s="84"/>
      <c r="AM807"/>
      <c r="AN807"/>
      <c r="AO807"/>
      <c r="AP807"/>
    </row>
    <row r="808" spans="1:42" s="85" customFormat="1" ht="14.4" customHeight="1" x14ac:dyDescent="0.3">
      <c r="A808" s="83"/>
      <c r="I808" s="83"/>
      <c r="L808" s="84"/>
      <c r="M808" s="84"/>
      <c r="O808" s="84"/>
      <c r="P808" s="84"/>
      <c r="Q808" s="159"/>
      <c r="R808" s="83"/>
      <c r="S808"/>
      <c r="T808"/>
      <c r="AE808" s="84"/>
      <c r="AM808"/>
      <c r="AN808"/>
      <c r="AO808"/>
      <c r="AP808"/>
    </row>
    <row r="809" spans="1:42" s="85" customFormat="1" ht="14.4" customHeight="1" x14ac:dyDescent="0.3">
      <c r="A809" s="83"/>
      <c r="I809" s="83"/>
      <c r="L809" s="84"/>
      <c r="M809" s="84"/>
      <c r="O809" s="84"/>
      <c r="P809" s="84"/>
      <c r="Q809" s="159"/>
      <c r="R809" s="83"/>
      <c r="S809"/>
      <c r="T809"/>
      <c r="AE809" s="84"/>
      <c r="AM809"/>
      <c r="AN809"/>
      <c r="AO809"/>
      <c r="AP809"/>
    </row>
    <row r="810" spans="1:42" s="85" customFormat="1" ht="14.4" customHeight="1" x14ac:dyDescent="0.3">
      <c r="A810" s="83"/>
      <c r="I810" s="83"/>
      <c r="L810" s="84"/>
      <c r="M810" s="84"/>
      <c r="O810" s="84"/>
      <c r="P810" s="84"/>
      <c r="Q810" s="159"/>
      <c r="R810" s="83"/>
      <c r="S810"/>
      <c r="T810"/>
      <c r="AE810" s="84"/>
      <c r="AM810"/>
      <c r="AN810"/>
      <c r="AO810"/>
      <c r="AP810"/>
    </row>
    <row r="811" spans="1:42" s="85" customFormat="1" ht="14.4" customHeight="1" x14ac:dyDescent="0.3">
      <c r="A811" s="83"/>
      <c r="I811" s="83"/>
      <c r="L811" s="84"/>
      <c r="M811" s="84"/>
      <c r="O811" s="84"/>
      <c r="P811" s="84"/>
      <c r="Q811" s="159"/>
      <c r="R811" s="83"/>
      <c r="S811"/>
      <c r="T811"/>
      <c r="AE811" s="84"/>
      <c r="AM811"/>
      <c r="AN811"/>
      <c r="AO811"/>
      <c r="AP811"/>
    </row>
    <row r="812" spans="1:42" s="85" customFormat="1" ht="14.4" customHeight="1" x14ac:dyDescent="0.3">
      <c r="A812" s="83"/>
      <c r="I812" s="83"/>
      <c r="L812" s="84"/>
      <c r="M812" s="84"/>
      <c r="O812" s="84"/>
      <c r="P812" s="84"/>
      <c r="Q812" s="159"/>
      <c r="R812" s="83"/>
      <c r="S812"/>
      <c r="T812"/>
      <c r="AE812" s="84"/>
      <c r="AM812"/>
      <c r="AN812"/>
      <c r="AO812"/>
      <c r="AP812"/>
    </row>
    <row r="813" spans="1:42" s="85" customFormat="1" ht="14.4" customHeight="1" x14ac:dyDescent="0.3">
      <c r="A813" s="83"/>
      <c r="I813" s="83"/>
      <c r="L813" s="84"/>
      <c r="M813" s="84"/>
      <c r="O813" s="84"/>
      <c r="P813" s="84"/>
      <c r="Q813" s="159"/>
      <c r="R813" s="83"/>
      <c r="S813"/>
      <c r="T813"/>
      <c r="AE813" s="84"/>
      <c r="AM813"/>
      <c r="AN813"/>
      <c r="AO813"/>
      <c r="AP813"/>
    </row>
    <row r="814" spans="1:42" s="85" customFormat="1" ht="14.4" customHeight="1" x14ac:dyDescent="0.3">
      <c r="A814" s="83"/>
      <c r="I814" s="83"/>
      <c r="L814" s="84"/>
      <c r="M814" s="84"/>
      <c r="O814" s="84"/>
      <c r="P814" s="84"/>
      <c r="Q814" s="159"/>
      <c r="R814" s="83"/>
      <c r="S814"/>
      <c r="T814"/>
      <c r="AE814" s="84"/>
      <c r="AM814"/>
      <c r="AN814"/>
      <c r="AO814"/>
      <c r="AP814"/>
    </row>
    <row r="815" spans="1:42" s="85" customFormat="1" ht="14.4" customHeight="1" x14ac:dyDescent="0.3">
      <c r="A815" s="83"/>
      <c r="I815" s="83"/>
      <c r="L815" s="84"/>
      <c r="M815" s="84"/>
      <c r="O815" s="84"/>
      <c r="P815" s="84"/>
      <c r="Q815" s="159"/>
      <c r="R815" s="83"/>
      <c r="S815"/>
      <c r="T815"/>
      <c r="AE815" s="84"/>
      <c r="AM815"/>
      <c r="AN815"/>
      <c r="AO815"/>
      <c r="AP815"/>
    </row>
    <row r="816" spans="1:42" s="85" customFormat="1" ht="14.4" customHeight="1" x14ac:dyDescent="0.3">
      <c r="A816" s="83"/>
      <c r="I816" s="83"/>
      <c r="L816" s="84"/>
      <c r="M816" s="84"/>
      <c r="O816" s="84"/>
      <c r="P816" s="84"/>
      <c r="Q816" s="159"/>
      <c r="R816" s="83"/>
      <c r="S816"/>
      <c r="T816"/>
      <c r="AE816" s="84"/>
      <c r="AM816"/>
      <c r="AN816"/>
      <c r="AO816"/>
      <c r="AP816"/>
    </row>
    <row r="817" spans="1:42" s="85" customFormat="1" ht="14.4" customHeight="1" x14ac:dyDescent="0.3">
      <c r="A817" s="83"/>
      <c r="I817" s="83"/>
      <c r="L817" s="84"/>
      <c r="M817" s="84"/>
      <c r="O817" s="84"/>
      <c r="P817" s="84"/>
      <c r="Q817" s="159"/>
      <c r="R817" s="83"/>
      <c r="S817"/>
      <c r="T817"/>
      <c r="AE817" s="84"/>
      <c r="AM817"/>
      <c r="AN817"/>
      <c r="AO817"/>
      <c r="AP817"/>
    </row>
    <row r="818" spans="1:42" s="85" customFormat="1" ht="14.4" customHeight="1" x14ac:dyDescent="0.3">
      <c r="A818" s="83"/>
      <c r="I818" s="83"/>
      <c r="L818" s="84"/>
      <c r="M818" s="84"/>
      <c r="O818" s="84"/>
      <c r="P818" s="84"/>
      <c r="Q818" s="159"/>
      <c r="R818" s="83"/>
      <c r="S818"/>
      <c r="T818"/>
      <c r="AE818" s="84"/>
      <c r="AM818"/>
      <c r="AN818"/>
      <c r="AO818"/>
      <c r="AP818"/>
    </row>
    <row r="819" spans="1:42" s="85" customFormat="1" ht="14.4" customHeight="1" x14ac:dyDescent="0.3">
      <c r="A819" s="83"/>
      <c r="I819" s="83"/>
      <c r="L819" s="84"/>
      <c r="M819" s="84"/>
      <c r="O819" s="84"/>
      <c r="P819" s="84"/>
      <c r="Q819" s="159"/>
      <c r="R819" s="83"/>
      <c r="S819"/>
      <c r="T819"/>
      <c r="AE819" s="84"/>
      <c r="AM819"/>
      <c r="AN819"/>
      <c r="AO819"/>
      <c r="AP819"/>
    </row>
    <row r="820" spans="1:42" s="85" customFormat="1" ht="14.4" customHeight="1" x14ac:dyDescent="0.3">
      <c r="A820" s="83"/>
      <c r="I820" s="83"/>
      <c r="L820" s="84"/>
      <c r="M820" s="84"/>
      <c r="O820" s="84"/>
      <c r="P820" s="84"/>
      <c r="Q820" s="159"/>
      <c r="R820" s="83"/>
      <c r="S820"/>
      <c r="T820"/>
      <c r="AE820" s="84"/>
      <c r="AM820"/>
      <c r="AN820"/>
      <c r="AO820"/>
      <c r="AP820"/>
    </row>
    <row r="821" spans="1:42" s="85" customFormat="1" ht="14.4" customHeight="1" x14ac:dyDescent="0.3">
      <c r="A821" s="83"/>
      <c r="I821" s="83"/>
      <c r="L821" s="84"/>
      <c r="M821" s="84"/>
      <c r="O821" s="84"/>
      <c r="P821" s="84"/>
      <c r="Q821" s="159"/>
      <c r="R821" s="83"/>
      <c r="S821"/>
      <c r="T821"/>
      <c r="AE821" s="84"/>
      <c r="AM821"/>
      <c r="AN821"/>
      <c r="AO821"/>
      <c r="AP821"/>
    </row>
    <row r="822" spans="1:42" s="85" customFormat="1" ht="14.4" customHeight="1" x14ac:dyDescent="0.3">
      <c r="A822" s="83"/>
      <c r="I822" s="83"/>
      <c r="L822" s="84"/>
      <c r="M822" s="84"/>
      <c r="O822" s="84"/>
      <c r="P822" s="84"/>
      <c r="Q822" s="159"/>
      <c r="R822" s="83"/>
      <c r="S822"/>
      <c r="T822"/>
      <c r="AE822" s="84"/>
      <c r="AM822"/>
      <c r="AN822"/>
      <c r="AO822"/>
      <c r="AP822"/>
    </row>
    <row r="823" spans="1:42" s="85" customFormat="1" ht="14.4" customHeight="1" x14ac:dyDescent="0.3">
      <c r="A823" s="83"/>
      <c r="I823" s="83"/>
      <c r="L823" s="84"/>
      <c r="M823" s="84"/>
      <c r="O823" s="84"/>
      <c r="P823" s="84"/>
      <c r="Q823" s="159"/>
      <c r="R823" s="83"/>
      <c r="S823"/>
      <c r="T823"/>
      <c r="AE823" s="84"/>
      <c r="AM823"/>
      <c r="AN823"/>
      <c r="AO823"/>
      <c r="AP823"/>
    </row>
    <row r="824" spans="1:42" s="85" customFormat="1" ht="14.4" customHeight="1" x14ac:dyDescent="0.3">
      <c r="A824" s="83"/>
      <c r="I824" s="83"/>
      <c r="L824" s="84"/>
      <c r="M824" s="84"/>
      <c r="O824" s="84"/>
      <c r="P824" s="84"/>
      <c r="Q824" s="159"/>
      <c r="R824" s="83"/>
      <c r="S824"/>
      <c r="T824"/>
      <c r="AE824" s="84"/>
      <c r="AM824"/>
      <c r="AN824"/>
      <c r="AO824"/>
      <c r="AP824"/>
    </row>
    <row r="825" spans="1:42" s="85" customFormat="1" ht="14.4" customHeight="1" x14ac:dyDescent="0.3">
      <c r="A825" s="83"/>
      <c r="I825" s="83"/>
      <c r="L825" s="84"/>
      <c r="M825" s="84"/>
      <c r="O825" s="84"/>
      <c r="P825" s="84"/>
      <c r="Q825" s="159"/>
      <c r="R825" s="83"/>
      <c r="S825"/>
      <c r="T825"/>
      <c r="AE825" s="84"/>
      <c r="AM825"/>
      <c r="AN825"/>
      <c r="AO825"/>
      <c r="AP825"/>
    </row>
    <row r="826" spans="1:42" s="85" customFormat="1" ht="14.4" customHeight="1" x14ac:dyDescent="0.3">
      <c r="A826" s="83"/>
      <c r="I826" s="83"/>
      <c r="L826" s="84"/>
      <c r="M826" s="84"/>
      <c r="O826" s="84"/>
      <c r="P826" s="84"/>
      <c r="Q826" s="159"/>
      <c r="R826" s="83"/>
      <c r="S826"/>
      <c r="T826"/>
      <c r="AE826" s="84"/>
      <c r="AM826"/>
      <c r="AN826"/>
      <c r="AO826"/>
      <c r="AP826"/>
    </row>
    <row r="827" spans="1:42" s="85" customFormat="1" ht="14.4" customHeight="1" x14ac:dyDescent="0.3">
      <c r="A827" s="83"/>
      <c r="I827" s="83"/>
      <c r="L827" s="84"/>
      <c r="M827" s="84"/>
      <c r="O827" s="84"/>
      <c r="P827" s="84"/>
      <c r="Q827" s="159"/>
      <c r="R827" s="83"/>
      <c r="S827"/>
      <c r="T827"/>
      <c r="AE827" s="84"/>
      <c r="AM827"/>
      <c r="AN827"/>
      <c r="AO827"/>
      <c r="AP827"/>
    </row>
    <row r="828" spans="1:42" s="85" customFormat="1" ht="14.4" customHeight="1" x14ac:dyDescent="0.3">
      <c r="A828" s="83"/>
      <c r="I828" s="83"/>
      <c r="L828" s="84"/>
      <c r="M828" s="84"/>
      <c r="O828" s="84"/>
      <c r="P828" s="84"/>
      <c r="Q828" s="159"/>
      <c r="R828" s="83"/>
      <c r="S828"/>
      <c r="T828"/>
      <c r="AE828" s="84"/>
      <c r="AM828"/>
      <c r="AN828"/>
      <c r="AO828"/>
      <c r="AP828"/>
    </row>
    <row r="829" spans="1:42" s="85" customFormat="1" ht="14.4" customHeight="1" x14ac:dyDescent="0.3">
      <c r="A829" s="83"/>
      <c r="I829" s="83"/>
      <c r="L829" s="84"/>
      <c r="M829" s="84"/>
      <c r="O829" s="84"/>
      <c r="P829" s="84"/>
      <c r="Q829" s="159"/>
      <c r="R829" s="83"/>
      <c r="S829"/>
      <c r="T829"/>
      <c r="AE829" s="84"/>
      <c r="AM829"/>
      <c r="AN829"/>
      <c r="AO829"/>
      <c r="AP829"/>
    </row>
    <row r="830" spans="1:42" s="85" customFormat="1" ht="14.4" customHeight="1" x14ac:dyDescent="0.3">
      <c r="A830" s="83"/>
      <c r="I830" s="83"/>
      <c r="L830" s="84"/>
      <c r="M830" s="84"/>
      <c r="O830" s="84"/>
      <c r="P830" s="84"/>
      <c r="Q830" s="159"/>
      <c r="R830" s="83"/>
      <c r="S830"/>
      <c r="T830"/>
      <c r="AE830" s="84"/>
      <c r="AM830"/>
      <c r="AN830"/>
      <c r="AO830"/>
      <c r="AP830"/>
    </row>
    <row r="831" spans="1:42" s="85" customFormat="1" ht="14.4" customHeight="1" x14ac:dyDescent="0.3">
      <c r="A831" s="83"/>
      <c r="I831" s="83"/>
      <c r="L831" s="84"/>
      <c r="M831" s="84"/>
      <c r="O831" s="84"/>
      <c r="P831" s="84"/>
      <c r="Q831" s="159"/>
      <c r="R831" s="83"/>
      <c r="S831"/>
      <c r="T831"/>
      <c r="AE831" s="84"/>
      <c r="AM831"/>
      <c r="AN831"/>
      <c r="AO831"/>
      <c r="AP831"/>
    </row>
    <row r="832" spans="1:42" s="85" customFormat="1" ht="14.4" customHeight="1" x14ac:dyDescent="0.3">
      <c r="A832" s="83"/>
      <c r="I832" s="83"/>
      <c r="L832" s="84"/>
      <c r="M832" s="84"/>
      <c r="O832" s="84"/>
      <c r="P832" s="84"/>
      <c r="Q832" s="159"/>
      <c r="R832" s="83"/>
      <c r="S832"/>
      <c r="T832"/>
      <c r="AE832" s="84"/>
      <c r="AM832"/>
      <c r="AN832"/>
      <c r="AO832"/>
      <c r="AP832"/>
    </row>
    <row r="833" spans="1:42" s="85" customFormat="1" ht="14.4" customHeight="1" x14ac:dyDescent="0.3">
      <c r="A833" s="83"/>
      <c r="I833" s="83"/>
      <c r="L833" s="84"/>
      <c r="M833" s="84"/>
      <c r="O833" s="84"/>
      <c r="P833" s="84"/>
      <c r="Q833" s="159"/>
      <c r="R833" s="83"/>
      <c r="S833"/>
      <c r="T833"/>
      <c r="AE833" s="84"/>
      <c r="AM833"/>
      <c r="AN833"/>
      <c r="AO833"/>
      <c r="AP833"/>
    </row>
    <row r="834" spans="1:42" s="85" customFormat="1" ht="14.4" customHeight="1" x14ac:dyDescent="0.3">
      <c r="A834" s="83"/>
      <c r="I834" s="83"/>
      <c r="L834" s="84"/>
      <c r="M834" s="84"/>
      <c r="O834" s="84"/>
      <c r="P834" s="84"/>
      <c r="Q834" s="159"/>
      <c r="R834" s="83"/>
      <c r="S834"/>
      <c r="T834"/>
      <c r="AE834" s="84"/>
      <c r="AM834"/>
      <c r="AN834"/>
      <c r="AO834"/>
      <c r="AP834"/>
    </row>
    <row r="835" spans="1:42" s="85" customFormat="1" ht="14.4" customHeight="1" x14ac:dyDescent="0.3">
      <c r="A835" s="83"/>
      <c r="I835" s="83"/>
      <c r="L835" s="84"/>
      <c r="M835" s="84"/>
      <c r="O835" s="84"/>
      <c r="P835" s="84"/>
      <c r="Q835" s="159"/>
      <c r="R835" s="83"/>
      <c r="S835"/>
      <c r="T835"/>
      <c r="AE835" s="84"/>
      <c r="AM835"/>
      <c r="AN835"/>
      <c r="AO835"/>
      <c r="AP835"/>
    </row>
    <row r="836" spans="1:42" s="85" customFormat="1" ht="14.4" customHeight="1" x14ac:dyDescent="0.3">
      <c r="A836" s="83"/>
      <c r="I836" s="83"/>
      <c r="L836" s="84"/>
      <c r="M836" s="84"/>
      <c r="O836" s="84"/>
      <c r="P836" s="84"/>
      <c r="Q836" s="159"/>
      <c r="R836" s="83"/>
      <c r="S836"/>
      <c r="T836"/>
      <c r="AE836" s="84"/>
      <c r="AM836"/>
      <c r="AN836"/>
      <c r="AO836"/>
      <c r="AP836"/>
    </row>
    <row r="837" spans="1:42" s="85" customFormat="1" ht="14.4" customHeight="1" x14ac:dyDescent="0.3">
      <c r="A837" s="83"/>
      <c r="I837" s="83"/>
      <c r="L837" s="84"/>
      <c r="M837" s="84"/>
      <c r="O837" s="84"/>
      <c r="P837" s="84"/>
      <c r="Q837" s="159"/>
      <c r="R837" s="83"/>
      <c r="S837"/>
      <c r="T837"/>
      <c r="AE837" s="84"/>
      <c r="AM837"/>
      <c r="AN837"/>
      <c r="AO837"/>
      <c r="AP837"/>
    </row>
    <row r="838" spans="1:42" s="85" customFormat="1" ht="14.4" customHeight="1" x14ac:dyDescent="0.3">
      <c r="A838" s="83"/>
      <c r="I838" s="83"/>
      <c r="L838" s="84"/>
      <c r="M838" s="84"/>
      <c r="O838" s="84"/>
      <c r="P838" s="84"/>
      <c r="Q838" s="159"/>
      <c r="R838" s="83"/>
      <c r="S838"/>
      <c r="T838"/>
      <c r="AE838" s="84"/>
      <c r="AM838"/>
      <c r="AN838"/>
      <c r="AO838"/>
      <c r="AP838"/>
    </row>
    <row r="839" spans="1:42" s="85" customFormat="1" ht="14.4" customHeight="1" x14ac:dyDescent="0.3">
      <c r="A839" s="83"/>
      <c r="I839" s="83"/>
      <c r="L839" s="84"/>
      <c r="M839" s="84"/>
      <c r="O839" s="84"/>
      <c r="P839" s="84"/>
      <c r="Q839" s="159"/>
      <c r="R839" s="83"/>
      <c r="S839"/>
      <c r="T839"/>
      <c r="AE839" s="84"/>
      <c r="AM839"/>
      <c r="AN839"/>
      <c r="AO839"/>
      <c r="AP839"/>
    </row>
    <row r="840" spans="1:42" s="85" customFormat="1" ht="14.4" customHeight="1" x14ac:dyDescent="0.3">
      <c r="A840" s="83"/>
      <c r="I840" s="83"/>
      <c r="L840" s="84"/>
      <c r="M840" s="84"/>
      <c r="O840" s="84"/>
      <c r="P840" s="84"/>
      <c r="Q840" s="159"/>
      <c r="R840" s="83"/>
      <c r="S840"/>
      <c r="T840"/>
      <c r="AE840" s="84"/>
      <c r="AM840"/>
      <c r="AN840"/>
      <c r="AO840"/>
      <c r="AP840"/>
    </row>
    <row r="841" spans="1:42" s="85" customFormat="1" ht="14.4" customHeight="1" x14ac:dyDescent="0.3">
      <c r="A841" s="83"/>
      <c r="I841" s="83"/>
      <c r="L841" s="84"/>
      <c r="M841" s="84"/>
      <c r="O841" s="84"/>
      <c r="P841" s="84"/>
      <c r="Q841" s="159"/>
      <c r="R841" s="83"/>
      <c r="S841"/>
      <c r="T841"/>
      <c r="AE841" s="84"/>
      <c r="AM841"/>
      <c r="AN841"/>
      <c r="AO841"/>
      <c r="AP841"/>
    </row>
    <row r="842" spans="1:42" s="85" customFormat="1" ht="14.4" customHeight="1" x14ac:dyDescent="0.3">
      <c r="A842" s="83"/>
      <c r="I842" s="83"/>
      <c r="L842" s="84"/>
      <c r="M842" s="84"/>
      <c r="O842" s="84"/>
      <c r="P842" s="84"/>
      <c r="Q842" s="159"/>
      <c r="R842" s="83"/>
      <c r="S842"/>
      <c r="T842"/>
      <c r="AE842" s="84"/>
      <c r="AM842"/>
      <c r="AN842"/>
      <c r="AO842"/>
      <c r="AP842"/>
    </row>
    <row r="843" spans="1:42" s="85" customFormat="1" ht="14.4" customHeight="1" x14ac:dyDescent="0.3">
      <c r="A843" s="83"/>
      <c r="I843" s="83"/>
      <c r="L843" s="84"/>
      <c r="M843" s="84"/>
      <c r="O843" s="84"/>
      <c r="P843" s="84"/>
      <c r="Q843" s="159"/>
      <c r="R843" s="83"/>
      <c r="S843"/>
      <c r="T843"/>
      <c r="AE843" s="84"/>
      <c r="AM843"/>
      <c r="AN843"/>
      <c r="AO843"/>
      <c r="AP843"/>
    </row>
    <row r="844" spans="1:42" s="85" customFormat="1" ht="14.4" customHeight="1" x14ac:dyDescent="0.3">
      <c r="A844" s="83"/>
      <c r="I844" s="83"/>
      <c r="L844" s="84"/>
      <c r="M844" s="84"/>
      <c r="O844" s="84"/>
      <c r="P844" s="84"/>
      <c r="Q844" s="159"/>
      <c r="R844" s="83"/>
      <c r="S844"/>
      <c r="T844"/>
      <c r="AE844" s="84"/>
      <c r="AM844"/>
      <c r="AN844"/>
      <c r="AO844"/>
      <c r="AP844"/>
    </row>
    <row r="845" spans="1:42" s="85" customFormat="1" ht="14.4" customHeight="1" x14ac:dyDescent="0.3">
      <c r="A845" s="83"/>
      <c r="I845" s="83"/>
      <c r="L845" s="84"/>
      <c r="M845" s="84"/>
      <c r="O845" s="84"/>
      <c r="P845" s="84"/>
      <c r="Q845" s="159"/>
      <c r="R845" s="83"/>
      <c r="S845"/>
      <c r="T845"/>
      <c r="AE845" s="84"/>
      <c r="AM845"/>
      <c r="AN845"/>
      <c r="AO845"/>
      <c r="AP845"/>
    </row>
    <row r="846" spans="1:42" s="85" customFormat="1" ht="14.4" customHeight="1" x14ac:dyDescent="0.3">
      <c r="A846" s="83"/>
      <c r="I846" s="83"/>
      <c r="L846" s="84"/>
      <c r="M846" s="84"/>
      <c r="O846" s="84"/>
      <c r="P846" s="84"/>
      <c r="Q846" s="159"/>
      <c r="R846" s="83"/>
      <c r="S846"/>
      <c r="T846"/>
      <c r="AE846" s="84"/>
      <c r="AM846"/>
      <c r="AN846"/>
      <c r="AO846"/>
      <c r="AP846"/>
    </row>
    <row r="847" spans="1:42" s="85" customFormat="1" ht="14.4" customHeight="1" x14ac:dyDescent="0.3">
      <c r="A847" s="83"/>
      <c r="I847" s="83"/>
      <c r="L847" s="84"/>
      <c r="M847" s="84"/>
      <c r="O847" s="84"/>
      <c r="P847" s="84"/>
      <c r="Q847" s="159"/>
      <c r="R847" s="83"/>
      <c r="S847"/>
      <c r="T847"/>
      <c r="AE847" s="84"/>
      <c r="AM847"/>
      <c r="AN847"/>
      <c r="AO847"/>
      <c r="AP847"/>
    </row>
    <row r="848" spans="1:42" s="85" customFormat="1" ht="14.4" customHeight="1" x14ac:dyDescent="0.3">
      <c r="A848" s="83"/>
      <c r="I848" s="83"/>
      <c r="L848" s="84"/>
      <c r="M848" s="84"/>
      <c r="O848" s="84"/>
      <c r="P848" s="84"/>
      <c r="Q848" s="159"/>
      <c r="R848" s="83"/>
      <c r="S848"/>
      <c r="T848"/>
      <c r="AE848" s="84"/>
      <c r="AM848"/>
      <c r="AN848"/>
      <c r="AO848"/>
      <c r="AP848"/>
    </row>
    <row r="849" spans="1:42" s="85" customFormat="1" ht="14.4" customHeight="1" x14ac:dyDescent="0.3">
      <c r="A849" s="83"/>
      <c r="I849" s="83"/>
      <c r="L849" s="84"/>
      <c r="M849" s="84"/>
      <c r="O849" s="84"/>
      <c r="P849" s="84"/>
      <c r="Q849" s="159"/>
      <c r="R849" s="83"/>
      <c r="S849"/>
      <c r="T849"/>
      <c r="AE849" s="84"/>
      <c r="AM849"/>
      <c r="AN849"/>
      <c r="AO849"/>
      <c r="AP849"/>
    </row>
    <row r="850" spans="1:42" s="85" customFormat="1" ht="14.4" customHeight="1" x14ac:dyDescent="0.3">
      <c r="A850" s="83"/>
      <c r="I850" s="83"/>
      <c r="L850" s="84"/>
      <c r="M850" s="84"/>
      <c r="O850" s="84"/>
      <c r="P850" s="84"/>
      <c r="Q850" s="159"/>
      <c r="R850" s="83"/>
      <c r="S850"/>
      <c r="T850"/>
      <c r="AE850" s="84"/>
      <c r="AM850"/>
      <c r="AN850"/>
      <c r="AO850"/>
      <c r="AP850"/>
    </row>
    <row r="851" spans="1:42" s="85" customFormat="1" ht="14.4" customHeight="1" x14ac:dyDescent="0.3">
      <c r="A851" s="83"/>
      <c r="I851" s="83"/>
      <c r="L851" s="84"/>
      <c r="M851" s="84"/>
      <c r="O851" s="84"/>
      <c r="P851" s="84"/>
      <c r="Q851" s="159"/>
      <c r="R851" s="83"/>
      <c r="S851"/>
      <c r="T851"/>
      <c r="AE851" s="84"/>
      <c r="AM851"/>
      <c r="AN851"/>
      <c r="AO851"/>
      <c r="AP851"/>
    </row>
    <row r="852" spans="1:42" s="85" customFormat="1" ht="14.4" customHeight="1" x14ac:dyDescent="0.3">
      <c r="A852" s="83"/>
      <c r="I852" s="83"/>
      <c r="L852" s="84"/>
      <c r="M852" s="84"/>
      <c r="O852" s="84"/>
      <c r="P852" s="84"/>
      <c r="Q852" s="159"/>
      <c r="R852" s="83"/>
      <c r="S852"/>
      <c r="T852"/>
      <c r="AE852" s="84"/>
      <c r="AM852"/>
      <c r="AN852"/>
      <c r="AO852"/>
      <c r="AP852"/>
    </row>
    <row r="853" spans="1:42" s="85" customFormat="1" ht="14.4" customHeight="1" x14ac:dyDescent="0.3">
      <c r="A853" s="83"/>
      <c r="I853" s="83"/>
      <c r="L853" s="84"/>
      <c r="M853" s="84"/>
      <c r="O853" s="84"/>
      <c r="P853" s="84"/>
      <c r="Q853" s="159"/>
      <c r="R853" s="83"/>
      <c r="S853"/>
      <c r="T853"/>
      <c r="AE853" s="84"/>
      <c r="AM853"/>
      <c r="AN853"/>
      <c r="AO853"/>
      <c r="AP853"/>
    </row>
    <row r="854" spans="1:42" s="85" customFormat="1" ht="14.4" customHeight="1" x14ac:dyDescent="0.3">
      <c r="A854" s="83"/>
      <c r="I854" s="83"/>
      <c r="L854" s="84"/>
      <c r="M854" s="84"/>
      <c r="O854" s="84"/>
      <c r="P854" s="84"/>
      <c r="Q854" s="159"/>
      <c r="R854" s="83"/>
      <c r="S854"/>
      <c r="T854"/>
      <c r="AE854" s="84"/>
      <c r="AM854"/>
      <c r="AN854"/>
      <c r="AO854"/>
      <c r="AP854"/>
    </row>
    <row r="855" spans="1:42" s="85" customFormat="1" ht="14.4" customHeight="1" x14ac:dyDescent="0.3">
      <c r="A855" s="83"/>
      <c r="I855" s="83"/>
      <c r="L855" s="84"/>
      <c r="M855" s="84"/>
      <c r="O855" s="84"/>
      <c r="P855" s="84"/>
      <c r="Q855" s="159"/>
      <c r="R855" s="83"/>
      <c r="S855"/>
      <c r="T855"/>
      <c r="AE855" s="84"/>
      <c r="AM855"/>
      <c r="AN855"/>
      <c r="AO855"/>
      <c r="AP855"/>
    </row>
    <row r="856" spans="1:42" s="85" customFormat="1" ht="14.4" customHeight="1" x14ac:dyDescent="0.3">
      <c r="A856" s="83"/>
      <c r="I856" s="83"/>
      <c r="L856" s="84"/>
      <c r="M856" s="84"/>
      <c r="O856" s="84"/>
      <c r="P856" s="84"/>
      <c r="Q856" s="159"/>
      <c r="R856" s="83"/>
      <c r="S856"/>
      <c r="T856"/>
      <c r="AE856" s="84"/>
      <c r="AM856"/>
      <c r="AN856"/>
      <c r="AO856"/>
      <c r="AP856"/>
    </row>
    <row r="857" spans="1:42" s="85" customFormat="1" ht="14.4" customHeight="1" x14ac:dyDescent="0.3">
      <c r="A857" s="83"/>
      <c r="I857" s="83"/>
      <c r="L857" s="84"/>
      <c r="M857" s="84"/>
      <c r="O857" s="84"/>
      <c r="P857" s="84"/>
      <c r="Q857" s="159"/>
      <c r="R857" s="83"/>
      <c r="S857"/>
      <c r="T857"/>
      <c r="AE857" s="84"/>
      <c r="AM857"/>
      <c r="AN857"/>
      <c r="AO857"/>
      <c r="AP857"/>
    </row>
    <row r="858" spans="1:42" s="85" customFormat="1" ht="14.4" customHeight="1" x14ac:dyDescent="0.3">
      <c r="A858" s="83"/>
      <c r="I858" s="83"/>
      <c r="L858" s="84"/>
      <c r="M858" s="84"/>
      <c r="O858" s="84"/>
      <c r="P858" s="84"/>
      <c r="Q858" s="159"/>
      <c r="R858" s="83"/>
      <c r="S858"/>
      <c r="T858"/>
      <c r="AE858" s="84"/>
      <c r="AM858"/>
      <c r="AN858"/>
      <c r="AO858"/>
      <c r="AP858"/>
    </row>
    <row r="859" spans="1:42" s="85" customFormat="1" ht="14.4" customHeight="1" x14ac:dyDescent="0.3">
      <c r="A859" s="83"/>
      <c r="I859" s="83"/>
      <c r="L859" s="84"/>
      <c r="M859" s="84"/>
      <c r="O859" s="84"/>
      <c r="P859" s="84"/>
      <c r="Q859" s="159"/>
      <c r="R859" s="83"/>
      <c r="S859"/>
      <c r="T859"/>
      <c r="AE859" s="84"/>
      <c r="AM859"/>
      <c r="AN859"/>
      <c r="AO859"/>
      <c r="AP859"/>
    </row>
    <row r="860" spans="1:42" s="85" customFormat="1" ht="14.4" customHeight="1" x14ac:dyDescent="0.3">
      <c r="A860" s="83"/>
      <c r="I860" s="83"/>
      <c r="L860" s="84"/>
      <c r="M860" s="84"/>
      <c r="O860" s="84"/>
      <c r="P860" s="84"/>
      <c r="Q860" s="159"/>
      <c r="R860" s="83"/>
      <c r="S860"/>
      <c r="T860"/>
      <c r="AE860" s="84"/>
      <c r="AM860"/>
      <c r="AN860"/>
      <c r="AO860"/>
      <c r="AP860"/>
    </row>
    <row r="861" spans="1:42" s="85" customFormat="1" ht="14.4" customHeight="1" x14ac:dyDescent="0.3">
      <c r="A861" s="83"/>
      <c r="I861" s="83"/>
      <c r="L861" s="84"/>
      <c r="M861" s="84"/>
      <c r="O861" s="84"/>
      <c r="P861" s="84"/>
      <c r="Q861" s="159"/>
      <c r="R861" s="83"/>
      <c r="S861"/>
      <c r="T861"/>
      <c r="AE861" s="84"/>
      <c r="AM861"/>
      <c r="AN861"/>
      <c r="AO861"/>
      <c r="AP861"/>
    </row>
    <row r="862" spans="1:42" s="85" customFormat="1" ht="14.4" customHeight="1" x14ac:dyDescent="0.3">
      <c r="A862" s="83"/>
      <c r="I862" s="83"/>
      <c r="L862" s="84"/>
      <c r="M862" s="84"/>
      <c r="O862" s="84"/>
      <c r="P862" s="84"/>
      <c r="Q862" s="159"/>
      <c r="R862" s="83"/>
      <c r="S862"/>
      <c r="T862"/>
      <c r="AE862" s="84"/>
      <c r="AM862"/>
      <c r="AN862"/>
      <c r="AO862"/>
      <c r="AP862"/>
    </row>
    <row r="863" spans="1:42" s="85" customFormat="1" ht="14.4" customHeight="1" x14ac:dyDescent="0.3">
      <c r="A863" s="83"/>
      <c r="I863" s="83"/>
      <c r="L863" s="84"/>
      <c r="M863" s="84"/>
      <c r="O863" s="84"/>
      <c r="P863" s="84"/>
      <c r="Q863" s="159"/>
      <c r="R863" s="83"/>
      <c r="S863"/>
      <c r="T863"/>
      <c r="AE863" s="84"/>
      <c r="AM863"/>
      <c r="AN863"/>
      <c r="AO863"/>
      <c r="AP863"/>
    </row>
    <row r="864" spans="1:42" s="85" customFormat="1" ht="14.4" customHeight="1" x14ac:dyDescent="0.3">
      <c r="A864" s="83"/>
      <c r="I864" s="83"/>
      <c r="L864" s="84"/>
      <c r="M864" s="84"/>
      <c r="O864" s="84"/>
      <c r="P864" s="84"/>
      <c r="Q864" s="159"/>
      <c r="R864" s="83"/>
      <c r="S864"/>
      <c r="T864"/>
      <c r="AE864" s="84"/>
      <c r="AM864"/>
      <c r="AN864"/>
      <c r="AO864"/>
      <c r="AP864"/>
    </row>
    <row r="865" spans="1:42" s="85" customFormat="1" ht="14.4" customHeight="1" x14ac:dyDescent="0.3">
      <c r="A865" s="83"/>
      <c r="I865" s="83"/>
      <c r="L865" s="84"/>
      <c r="M865" s="84"/>
      <c r="O865" s="84"/>
      <c r="P865" s="84"/>
      <c r="Q865" s="159"/>
      <c r="R865" s="83"/>
      <c r="S865"/>
      <c r="T865"/>
      <c r="AE865" s="84"/>
      <c r="AM865"/>
      <c r="AN865"/>
      <c r="AO865"/>
      <c r="AP865"/>
    </row>
    <row r="866" spans="1:42" s="85" customFormat="1" ht="14.4" customHeight="1" x14ac:dyDescent="0.3">
      <c r="A866" s="83"/>
      <c r="I866" s="83"/>
      <c r="L866" s="84"/>
      <c r="M866" s="84"/>
      <c r="O866" s="84"/>
      <c r="P866" s="84"/>
      <c r="Q866" s="159"/>
      <c r="R866" s="83"/>
      <c r="S866"/>
      <c r="T866"/>
      <c r="AE866" s="84"/>
      <c r="AM866"/>
      <c r="AN866"/>
      <c r="AO866"/>
      <c r="AP866"/>
    </row>
    <row r="867" spans="1:42" s="85" customFormat="1" ht="14.4" customHeight="1" x14ac:dyDescent="0.3">
      <c r="A867" s="83"/>
      <c r="I867" s="83"/>
      <c r="L867" s="84"/>
      <c r="M867" s="84"/>
      <c r="O867" s="84"/>
      <c r="P867" s="84"/>
      <c r="Q867" s="159"/>
      <c r="R867" s="83"/>
      <c r="S867"/>
      <c r="T867"/>
      <c r="AE867" s="84"/>
      <c r="AM867"/>
      <c r="AN867"/>
      <c r="AO867"/>
      <c r="AP867"/>
    </row>
    <row r="868" spans="1:42" s="85" customFormat="1" ht="14.4" customHeight="1" x14ac:dyDescent="0.3">
      <c r="A868" s="83"/>
      <c r="I868" s="83"/>
      <c r="L868" s="84"/>
      <c r="M868" s="84"/>
      <c r="O868" s="84"/>
      <c r="P868" s="84"/>
      <c r="Q868" s="159"/>
      <c r="R868" s="83"/>
      <c r="S868"/>
      <c r="T868"/>
      <c r="AE868" s="84"/>
      <c r="AM868"/>
      <c r="AN868"/>
      <c r="AO868"/>
      <c r="AP868"/>
    </row>
    <row r="869" spans="1:42" s="85" customFormat="1" ht="14.4" customHeight="1" x14ac:dyDescent="0.3">
      <c r="A869" s="83"/>
      <c r="I869" s="83"/>
      <c r="L869" s="84"/>
      <c r="M869" s="84"/>
      <c r="O869" s="84"/>
      <c r="P869" s="84"/>
      <c r="Q869" s="159"/>
      <c r="R869" s="83"/>
      <c r="S869"/>
      <c r="T869"/>
      <c r="AE869" s="84"/>
      <c r="AM869"/>
      <c r="AN869"/>
      <c r="AO869"/>
      <c r="AP869"/>
    </row>
    <row r="870" spans="1:42" s="85" customFormat="1" ht="14.4" customHeight="1" x14ac:dyDescent="0.3">
      <c r="A870" s="83"/>
      <c r="I870" s="83"/>
      <c r="L870" s="84"/>
      <c r="M870" s="84"/>
      <c r="O870" s="84"/>
      <c r="P870" s="84"/>
      <c r="Q870" s="159"/>
      <c r="R870" s="83"/>
      <c r="S870"/>
      <c r="T870"/>
      <c r="AE870" s="84"/>
      <c r="AM870"/>
      <c r="AN870"/>
      <c r="AO870"/>
      <c r="AP870"/>
    </row>
    <row r="871" spans="1:42" s="85" customFormat="1" ht="14.4" customHeight="1" x14ac:dyDescent="0.3">
      <c r="A871" s="83"/>
      <c r="I871" s="83"/>
      <c r="L871" s="84"/>
      <c r="M871" s="84"/>
      <c r="O871" s="84"/>
      <c r="P871" s="84"/>
      <c r="Q871" s="159"/>
      <c r="R871" s="83"/>
      <c r="S871"/>
      <c r="T871"/>
      <c r="AE871" s="84"/>
      <c r="AM871"/>
      <c r="AN871"/>
      <c r="AO871"/>
      <c r="AP871"/>
    </row>
    <row r="872" spans="1:42" s="85" customFormat="1" ht="14.4" customHeight="1" x14ac:dyDescent="0.3">
      <c r="A872" s="83"/>
      <c r="I872" s="83"/>
      <c r="L872" s="84"/>
      <c r="M872" s="84"/>
      <c r="O872" s="84"/>
      <c r="P872" s="84"/>
      <c r="Q872" s="159"/>
      <c r="R872" s="83"/>
      <c r="S872"/>
      <c r="T872"/>
      <c r="AE872" s="84"/>
      <c r="AM872"/>
      <c r="AN872"/>
      <c r="AO872"/>
      <c r="AP872"/>
    </row>
    <row r="873" spans="1:42" s="85" customFormat="1" ht="14.4" customHeight="1" x14ac:dyDescent="0.3">
      <c r="A873" s="83"/>
      <c r="I873" s="83"/>
      <c r="L873" s="84"/>
      <c r="M873" s="84"/>
      <c r="O873" s="84"/>
      <c r="P873" s="84"/>
      <c r="Q873" s="159"/>
      <c r="R873" s="83"/>
      <c r="S873"/>
      <c r="T873"/>
      <c r="AE873" s="84"/>
      <c r="AM873"/>
      <c r="AN873"/>
      <c r="AO873"/>
      <c r="AP873"/>
    </row>
    <row r="874" spans="1:42" s="85" customFormat="1" ht="14.4" customHeight="1" x14ac:dyDescent="0.3">
      <c r="A874" s="83"/>
      <c r="I874" s="83"/>
      <c r="L874" s="84"/>
      <c r="M874" s="84"/>
      <c r="O874" s="84"/>
      <c r="P874" s="84"/>
      <c r="Q874" s="159"/>
      <c r="R874" s="83"/>
      <c r="S874"/>
      <c r="T874"/>
      <c r="AE874" s="84"/>
      <c r="AM874"/>
      <c r="AN874"/>
      <c r="AO874"/>
      <c r="AP874"/>
    </row>
    <row r="875" spans="1:42" s="85" customFormat="1" ht="14.4" customHeight="1" x14ac:dyDescent="0.3">
      <c r="A875" s="83"/>
      <c r="I875" s="83"/>
      <c r="L875" s="84"/>
      <c r="M875" s="84"/>
      <c r="O875" s="84"/>
      <c r="P875" s="84"/>
      <c r="Q875" s="159"/>
      <c r="R875" s="83"/>
      <c r="S875"/>
      <c r="T875"/>
      <c r="AE875" s="84"/>
      <c r="AM875"/>
      <c r="AN875"/>
      <c r="AO875"/>
      <c r="AP875"/>
    </row>
    <row r="876" spans="1:42" s="85" customFormat="1" ht="14.4" customHeight="1" x14ac:dyDescent="0.3">
      <c r="A876" s="83"/>
      <c r="I876" s="83"/>
      <c r="L876" s="84"/>
      <c r="M876" s="84"/>
      <c r="O876" s="84"/>
      <c r="P876" s="84"/>
      <c r="Q876" s="159"/>
      <c r="R876" s="83"/>
      <c r="S876"/>
      <c r="T876"/>
      <c r="AE876" s="84"/>
      <c r="AM876"/>
      <c r="AN876"/>
      <c r="AO876"/>
      <c r="AP876"/>
    </row>
    <row r="877" spans="1:42" s="85" customFormat="1" ht="14.4" customHeight="1" x14ac:dyDescent="0.3">
      <c r="A877" s="83"/>
      <c r="I877" s="83"/>
      <c r="L877" s="84"/>
      <c r="M877" s="84"/>
      <c r="O877" s="84"/>
      <c r="P877" s="84"/>
      <c r="Q877" s="159"/>
      <c r="R877" s="83"/>
      <c r="S877"/>
      <c r="T877"/>
      <c r="AE877" s="84"/>
      <c r="AM877"/>
      <c r="AN877"/>
      <c r="AO877"/>
      <c r="AP877"/>
    </row>
    <row r="878" spans="1:42" s="85" customFormat="1" ht="14.4" customHeight="1" x14ac:dyDescent="0.3">
      <c r="A878" s="83"/>
      <c r="I878" s="83"/>
      <c r="L878" s="84"/>
      <c r="M878" s="84"/>
      <c r="O878" s="84"/>
      <c r="P878" s="84"/>
      <c r="Q878" s="159"/>
      <c r="R878" s="83"/>
      <c r="S878"/>
      <c r="T878"/>
      <c r="AE878" s="84"/>
      <c r="AM878"/>
      <c r="AN878"/>
      <c r="AO878"/>
      <c r="AP878"/>
    </row>
    <row r="879" spans="1:42" s="85" customFormat="1" ht="14.4" customHeight="1" x14ac:dyDescent="0.3">
      <c r="A879" s="83"/>
      <c r="I879" s="83"/>
      <c r="L879" s="84"/>
      <c r="M879" s="84"/>
      <c r="O879" s="84"/>
      <c r="P879" s="84"/>
      <c r="Q879" s="159"/>
      <c r="R879" s="83"/>
      <c r="S879"/>
      <c r="T879"/>
      <c r="AE879" s="84"/>
      <c r="AM879"/>
      <c r="AN879"/>
      <c r="AO879"/>
      <c r="AP879"/>
    </row>
    <row r="880" spans="1:42" s="85" customFormat="1" ht="14.4" customHeight="1" x14ac:dyDescent="0.3">
      <c r="A880" s="83"/>
      <c r="I880" s="83"/>
      <c r="L880" s="84"/>
      <c r="M880" s="84"/>
      <c r="O880" s="84"/>
      <c r="P880" s="84"/>
      <c r="Q880" s="159"/>
      <c r="R880" s="83"/>
      <c r="S880"/>
      <c r="T880"/>
      <c r="AE880" s="84"/>
      <c r="AM880"/>
      <c r="AN880"/>
      <c r="AO880"/>
      <c r="AP880"/>
    </row>
    <row r="881" spans="1:42" s="85" customFormat="1" ht="14.4" customHeight="1" x14ac:dyDescent="0.3">
      <c r="A881" s="83"/>
      <c r="I881" s="83"/>
      <c r="L881" s="84"/>
      <c r="M881" s="84"/>
      <c r="O881" s="84"/>
      <c r="P881" s="84"/>
      <c r="Q881" s="159"/>
      <c r="R881" s="83"/>
      <c r="S881"/>
      <c r="T881"/>
      <c r="AE881" s="84"/>
      <c r="AM881"/>
      <c r="AN881"/>
      <c r="AO881"/>
      <c r="AP881"/>
    </row>
    <row r="882" spans="1:42" s="85" customFormat="1" ht="14.4" customHeight="1" x14ac:dyDescent="0.3">
      <c r="A882" s="83"/>
      <c r="I882" s="83"/>
      <c r="L882" s="84"/>
      <c r="M882" s="84"/>
      <c r="O882" s="84"/>
      <c r="P882" s="84"/>
      <c r="Q882" s="159"/>
      <c r="R882" s="83"/>
      <c r="S882"/>
      <c r="T882"/>
      <c r="AE882" s="84"/>
      <c r="AM882"/>
      <c r="AN882"/>
      <c r="AO882"/>
      <c r="AP882"/>
    </row>
    <row r="883" spans="1:42" s="85" customFormat="1" ht="14.4" customHeight="1" x14ac:dyDescent="0.3">
      <c r="A883" s="83"/>
      <c r="I883" s="83"/>
      <c r="L883" s="84"/>
      <c r="M883" s="84"/>
      <c r="O883" s="84"/>
      <c r="P883" s="84"/>
      <c r="Q883" s="159"/>
      <c r="R883" s="83"/>
      <c r="S883"/>
      <c r="T883"/>
      <c r="AE883" s="84"/>
      <c r="AM883"/>
      <c r="AN883"/>
      <c r="AO883"/>
      <c r="AP883"/>
    </row>
    <row r="884" spans="1:42" s="85" customFormat="1" ht="14.4" customHeight="1" x14ac:dyDescent="0.3">
      <c r="A884" s="83"/>
      <c r="I884" s="83"/>
      <c r="L884" s="84"/>
      <c r="M884" s="84"/>
      <c r="O884" s="84"/>
      <c r="P884" s="84"/>
      <c r="Q884" s="159"/>
      <c r="R884" s="83"/>
      <c r="S884"/>
      <c r="T884"/>
      <c r="AE884" s="84"/>
      <c r="AM884"/>
      <c r="AN884"/>
      <c r="AO884"/>
      <c r="AP884"/>
    </row>
    <row r="885" spans="1:42" s="85" customFormat="1" ht="14.4" customHeight="1" x14ac:dyDescent="0.3">
      <c r="A885" s="83"/>
      <c r="I885" s="83"/>
      <c r="L885" s="84"/>
      <c r="M885" s="84"/>
      <c r="O885" s="84"/>
      <c r="P885" s="84"/>
      <c r="Q885" s="159"/>
      <c r="R885" s="83"/>
      <c r="S885"/>
      <c r="T885"/>
      <c r="AE885" s="84"/>
      <c r="AM885"/>
      <c r="AN885"/>
      <c r="AO885"/>
      <c r="AP885"/>
    </row>
    <row r="886" spans="1:42" s="85" customFormat="1" ht="14.4" customHeight="1" x14ac:dyDescent="0.3">
      <c r="A886" s="83"/>
      <c r="I886" s="83"/>
      <c r="L886" s="84"/>
      <c r="M886" s="84"/>
      <c r="O886" s="84"/>
      <c r="P886" s="84"/>
      <c r="Q886" s="159"/>
      <c r="R886" s="83"/>
      <c r="S886"/>
      <c r="T886"/>
      <c r="AE886" s="84"/>
      <c r="AM886"/>
      <c r="AN886"/>
      <c r="AO886"/>
      <c r="AP886"/>
    </row>
    <row r="887" spans="1:42" s="85" customFormat="1" ht="14.4" customHeight="1" x14ac:dyDescent="0.3">
      <c r="A887" s="83"/>
      <c r="I887" s="83"/>
      <c r="L887" s="84"/>
      <c r="M887" s="84"/>
      <c r="O887" s="84"/>
      <c r="P887" s="84"/>
      <c r="Q887" s="159"/>
      <c r="R887" s="83"/>
      <c r="S887"/>
      <c r="T887"/>
      <c r="AE887" s="84"/>
      <c r="AM887"/>
      <c r="AN887"/>
      <c r="AO887"/>
      <c r="AP887"/>
    </row>
    <row r="888" spans="1:42" s="85" customFormat="1" ht="14.4" customHeight="1" x14ac:dyDescent="0.3">
      <c r="A888" s="83"/>
      <c r="I888" s="83"/>
      <c r="L888" s="84"/>
      <c r="M888" s="84"/>
      <c r="O888" s="84"/>
      <c r="P888" s="84"/>
      <c r="Q888" s="159"/>
      <c r="R888" s="83"/>
      <c r="S888"/>
      <c r="T888"/>
      <c r="AE888" s="84"/>
      <c r="AM888"/>
      <c r="AN888"/>
      <c r="AO888"/>
      <c r="AP888"/>
    </row>
    <row r="889" spans="1:42" s="85" customFormat="1" ht="14.4" customHeight="1" x14ac:dyDescent="0.3">
      <c r="A889" s="83"/>
      <c r="I889" s="83"/>
      <c r="L889" s="84"/>
      <c r="M889" s="84"/>
      <c r="O889" s="84"/>
      <c r="P889" s="84"/>
      <c r="Q889" s="159"/>
      <c r="R889" s="83"/>
      <c r="S889"/>
      <c r="T889"/>
      <c r="AE889" s="84"/>
      <c r="AM889"/>
      <c r="AN889"/>
      <c r="AO889"/>
      <c r="AP889"/>
    </row>
    <row r="890" spans="1:42" s="85" customFormat="1" ht="14.4" customHeight="1" x14ac:dyDescent="0.3">
      <c r="A890" s="83"/>
      <c r="I890" s="83"/>
      <c r="L890" s="84"/>
      <c r="M890" s="84"/>
      <c r="O890" s="84"/>
      <c r="P890" s="84"/>
      <c r="Q890" s="159"/>
      <c r="R890" s="83"/>
      <c r="S890"/>
      <c r="T890"/>
      <c r="AE890" s="84"/>
      <c r="AM890"/>
      <c r="AN890"/>
      <c r="AO890"/>
      <c r="AP890"/>
    </row>
    <row r="891" spans="1:42" s="85" customFormat="1" ht="14.4" customHeight="1" x14ac:dyDescent="0.3">
      <c r="A891" s="83"/>
      <c r="I891" s="83"/>
      <c r="L891" s="84"/>
      <c r="M891" s="84"/>
      <c r="O891" s="84"/>
      <c r="P891" s="84"/>
      <c r="Q891" s="159"/>
      <c r="R891" s="83"/>
      <c r="S891"/>
      <c r="T891"/>
      <c r="AE891" s="84"/>
      <c r="AM891"/>
      <c r="AN891"/>
      <c r="AO891"/>
      <c r="AP891"/>
    </row>
    <row r="892" spans="1:42" s="85" customFormat="1" ht="14.4" customHeight="1" x14ac:dyDescent="0.3">
      <c r="A892" s="83"/>
      <c r="I892" s="83"/>
      <c r="L892" s="84"/>
      <c r="M892" s="84"/>
      <c r="O892" s="84"/>
      <c r="P892" s="84"/>
      <c r="Q892" s="159"/>
      <c r="R892" s="83"/>
      <c r="S892"/>
      <c r="T892"/>
      <c r="AE892" s="84"/>
      <c r="AM892"/>
      <c r="AN892"/>
      <c r="AO892"/>
      <c r="AP892"/>
    </row>
    <row r="893" spans="1:42" s="85" customFormat="1" ht="14.4" customHeight="1" x14ac:dyDescent="0.3">
      <c r="A893" s="83"/>
      <c r="I893" s="83"/>
      <c r="L893" s="84"/>
      <c r="M893" s="84"/>
      <c r="O893" s="84"/>
      <c r="P893" s="84"/>
      <c r="Q893" s="159"/>
      <c r="R893" s="83"/>
      <c r="S893"/>
      <c r="T893"/>
      <c r="AE893" s="84"/>
      <c r="AM893"/>
      <c r="AN893"/>
      <c r="AO893"/>
      <c r="AP893"/>
    </row>
    <row r="894" spans="1:42" s="85" customFormat="1" ht="14.4" customHeight="1" x14ac:dyDescent="0.3">
      <c r="A894" s="83"/>
      <c r="I894" s="83"/>
      <c r="L894" s="84"/>
      <c r="M894" s="84"/>
      <c r="O894" s="84"/>
      <c r="P894" s="84"/>
      <c r="Q894" s="159"/>
      <c r="R894" s="83"/>
      <c r="S894"/>
      <c r="T894"/>
      <c r="AE894" s="84"/>
      <c r="AM894"/>
      <c r="AN894"/>
      <c r="AO894"/>
      <c r="AP894"/>
    </row>
    <row r="895" spans="1:42" s="85" customFormat="1" ht="14.4" customHeight="1" x14ac:dyDescent="0.3">
      <c r="A895" s="83"/>
      <c r="I895" s="83"/>
      <c r="L895" s="84"/>
      <c r="M895" s="84"/>
      <c r="O895" s="84"/>
      <c r="P895" s="84"/>
      <c r="Q895" s="159"/>
      <c r="R895" s="83"/>
      <c r="S895"/>
      <c r="T895"/>
      <c r="AE895" s="84"/>
      <c r="AM895"/>
      <c r="AN895"/>
      <c r="AO895"/>
      <c r="AP895"/>
    </row>
    <row r="896" spans="1:42" s="85" customFormat="1" ht="14.4" customHeight="1" x14ac:dyDescent="0.3">
      <c r="A896" s="83"/>
      <c r="I896" s="83"/>
      <c r="L896" s="84"/>
      <c r="M896" s="84"/>
      <c r="O896" s="84"/>
      <c r="P896" s="84"/>
      <c r="Q896" s="159"/>
      <c r="R896" s="83"/>
      <c r="S896"/>
      <c r="T896"/>
      <c r="AE896" s="84"/>
      <c r="AM896"/>
      <c r="AN896"/>
      <c r="AO896"/>
      <c r="AP896"/>
    </row>
    <row r="897" spans="1:42" s="85" customFormat="1" ht="14.4" customHeight="1" x14ac:dyDescent="0.3">
      <c r="A897" s="83"/>
      <c r="I897" s="83"/>
      <c r="L897" s="84"/>
      <c r="M897" s="84"/>
      <c r="O897" s="84"/>
      <c r="P897" s="84"/>
      <c r="Q897" s="159"/>
      <c r="R897" s="83"/>
      <c r="S897"/>
      <c r="T897"/>
      <c r="AE897" s="84"/>
      <c r="AM897"/>
      <c r="AN897"/>
      <c r="AO897"/>
      <c r="AP897"/>
    </row>
    <row r="898" spans="1:42" s="85" customFormat="1" ht="14.4" customHeight="1" x14ac:dyDescent="0.3">
      <c r="A898" s="83"/>
      <c r="I898" s="83"/>
      <c r="L898" s="84"/>
      <c r="M898" s="84"/>
      <c r="O898" s="84"/>
      <c r="P898" s="84"/>
      <c r="Q898" s="159"/>
      <c r="R898" s="83"/>
      <c r="S898"/>
      <c r="T898"/>
      <c r="AE898" s="84"/>
      <c r="AM898"/>
      <c r="AN898"/>
      <c r="AO898"/>
      <c r="AP898"/>
    </row>
    <row r="899" spans="1:42" s="85" customFormat="1" ht="14.4" customHeight="1" x14ac:dyDescent="0.3">
      <c r="A899" s="83"/>
      <c r="I899" s="83"/>
      <c r="L899" s="84"/>
      <c r="M899" s="84"/>
      <c r="O899" s="84"/>
      <c r="P899" s="84"/>
      <c r="Q899" s="159"/>
      <c r="R899" s="83"/>
      <c r="S899"/>
      <c r="T899"/>
      <c r="AE899" s="84"/>
      <c r="AM899"/>
      <c r="AN899"/>
      <c r="AO899"/>
      <c r="AP899"/>
    </row>
    <row r="900" spans="1:42" s="85" customFormat="1" ht="14.4" customHeight="1" x14ac:dyDescent="0.3">
      <c r="A900" s="83"/>
      <c r="I900" s="83"/>
      <c r="L900" s="84"/>
      <c r="M900" s="84"/>
      <c r="O900" s="84"/>
      <c r="P900" s="84"/>
      <c r="Q900" s="159"/>
      <c r="R900" s="83"/>
      <c r="S900"/>
      <c r="T900"/>
      <c r="AE900" s="84"/>
      <c r="AM900"/>
      <c r="AN900"/>
      <c r="AO900"/>
      <c r="AP900"/>
    </row>
    <row r="901" spans="1:42" s="85" customFormat="1" ht="14.4" customHeight="1" x14ac:dyDescent="0.3">
      <c r="A901" s="83"/>
      <c r="I901" s="83"/>
      <c r="L901" s="84"/>
      <c r="M901" s="84"/>
      <c r="O901" s="84"/>
      <c r="P901" s="84"/>
      <c r="Q901" s="159"/>
      <c r="R901" s="83"/>
      <c r="S901"/>
      <c r="T901"/>
      <c r="AE901" s="84"/>
      <c r="AM901"/>
      <c r="AN901"/>
      <c r="AO901"/>
      <c r="AP901"/>
    </row>
    <row r="902" spans="1:42" s="85" customFormat="1" ht="14.4" customHeight="1" x14ac:dyDescent="0.3">
      <c r="A902" s="83"/>
      <c r="I902" s="83"/>
      <c r="L902" s="84"/>
      <c r="M902" s="84"/>
      <c r="O902" s="84"/>
      <c r="P902" s="84"/>
      <c r="Q902" s="159"/>
      <c r="R902" s="83"/>
      <c r="S902"/>
      <c r="T902"/>
      <c r="AE902" s="84"/>
      <c r="AM902"/>
      <c r="AN902"/>
      <c r="AO902"/>
      <c r="AP902"/>
    </row>
    <row r="903" spans="1:42" s="85" customFormat="1" ht="14.4" customHeight="1" x14ac:dyDescent="0.3">
      <c r="A903" s="83"/>
      <c r="I903" s="83"/>
      <c r="L903" s="84"/>
      <c r="M903" s="84"/>
      <c r="O903" s="84"/>
      <c r="P903" s="84"/>
      <c r="Q903" s="159"/>
      <c r="R903" s="83"/>
      <c r="S903"/>
      <c r="T903"/>
      <c r="AE903" s="84"/>
      <c r="AM903"/>
      <c r="AN903"/>
      <c r="AO903"/>
      <c r="AP903"/>
    </row>
    <row r="904" spans="1:42" s="85" customFormat="1" ht="14.4" customHeight="1" x14ac:dyDescent="0.3">
      <c r="A904" s="83"/>
      <c r="I904" s="83"/>
      <c r="L904" s="84"/>
      <c r="M904" s="84"/>
      <c r="O904" s="84"/>
      <c r="P904" s="84"/>
      <c r="Q904" s="159"/>
      <c r="R904" s="83"/>
      <c r="S904"/>
      <c r="T904"/>
      <c r="AE904" s="84"/>
      <c r="AM904"/>
      <c r="AN904"/>
      <c r="AO904"/>
      <c r="AP904"/>
    </row>
    <row r="905" spans="1:42" s="85" customFormat="1" ht="14.4" customHeight="1" x14ac:dyDescent="0.3">
      <c r="A905" s="83"/>
      <c r="I905" s="83"/>
      <c r="L905" s="84"/>
      <c r="M905" s="84"/>
      <c r="O905" s="84"/>
      <c r="P905" s="84"/>
      <c r="Q905" s="159"/>
      <c r="R905" s="83"/>
      <c r="S905"/>
      <c r="T905"/>
      <c r="AE905" s="84"/>
      <c r="AM905"/>
      <c r="AN905"/>
      <c r="AO905"/>
      <c r="AP905"/>
    </row>
    <row r="906" spans="1:42" s="85" customFormat="1" ht="14.4" customHeight="1" x14ac:dyDescent="0.3">
      <c r="A906" s="83"/>
      <c r="I906" s="83"/>
      <c r="L906" s="84"/>
      <c r="M906" s="84"/>
      <c r="O906" s="84"/>
      <c r="P906" s="84"/>
      <c r="Q906" s="159"/>
      <c r="R906" s="83"/>
      <c r="S906"/>
      <c r="T906"/>
      <c r="AE906" s="84"/>
      <c r="AM906"/>
      <c r="AN906"/>
      <c r="AO906"/>
      <c r="AP906"/>
    </row>
    <row r="907" spans="1:42" s="85" customFormat="1" ht="14.4" customHeight="1" x14ac:dyDescent="0.3">
      <c r="A907" s="83"/>
      <c r="I907" s="83"/>
      <c r="L907" s="84"/>
      <c r="M907" s="84"/>
      <c r="O907" s="84"/>
      <c r="P907" s="84"/>
      <c r="Q907" s="159"/>
      <c r="R907" s="83"/>
      <c r="S907"/>
      <c r="T907"/>
      <c r="AE907" s="84"/>
      <c r="AM907"/>
      <c r="AN907"/>
      <c r="AO907"/>
      <c r="AP907"/>
    </row>
    <row r="908" spans="1:42" s="85" customFormat="1" ht="14.4" customHeight="1" x14ac:dyDescent="0.3">
      <c r="A908" s="83"/>
      <c r="I908" s="83"/>
      <c r="L908" s="84"/>
      <c r="M908" s="84"/>
      <c r="O908" s="84"/>
      <c r="P908" s="84"/>
      <c r="Q908" s="159"/>
      <c r="R908" s="83"/>
      <c r="S908"/>
      <c r="T908"/>
      <c r="AE908" s="84"/>
      <c r="AM908"/>
      <c r="AN908"/>
      <c r="AO908"/>
      <c r="AP908"/>
    </row>
    <row r="909" spans="1:42" s="85" customFormat="1" ht="14.4" customHeight="1" x14ac:dyDescent="0.3">
      <c r="A909" s="83"/>
      <c r="I909" s="83"/>
      <c r="L909" s="84"/>
      <c r="M909" s="84"/>
      <c r="O909" s="84"/>
      <c r="P909" s="84"/>
      <c r="Q909" s="159"/>
      <c r="R909" s="83"/>
      <c r="S909"/>
      <c r="T909"/>
      <c r="AE909" s="84"/>
      <c r="AM909"/>
      <c r="AN909"/>
      <c r="AO909"/>
      <c r="AP909"/>
    </row>
    <row r="910" spans="1:42" s="85" customFormat="1" ht="14.4" customHeight="1" x14ac:dyDescent="0.3">
      <c r="A910" s="83"/>
      <c r="I910" s="83"/>
      <c r="L910" s="84"/>
      <c r="M910" s="84"/>
      <c r="O910" s="84"/>
      <c r="P910" s="84"/>
      <c r="Q910" s="159"/>
      <c r="R910" s="83"/>
      <c r="S910"/>
      <c r="T910"/>
      <c r="AE910" s="84"/>
      <c r="AM910"/>
      <c r="AN910"/>
      <c r="AO910"/>
      <c r="AP910"/>
    </row>
    <row r="911" spans="1:42" s="85" customFormat="1" ht="14.4" customHeight="1" x14ac:dyDescent="0.3">
      <c r="A911" s="83"/>
      <c r="I911" s="83"/>
      <c r="L911" s="84"/>
      <c r="M911" s="84"/>
      <c r="O911" s="84"/>
      <c r="P911" s="84"/>
      <c r="Q911" s="159"/>
      <c r="R911" s="83"/>
      <c r="S911"/>
      <c r="T911"/>
      <c r="AE911" s="84"/>
      <c r="AM911"/>
      <c r="AN911"/>
      <c r="AO911"/>
      <c r="AP911"/>
    </row>
    <row r="912" spans="1:42" s="85" customFormat="1" ht="14.4" customHeight="1" x14ac:dyDescent="0.3">
      <c r="A912" s="83"/>
      <c r="I912" s="83"/>
      <c r="L912" s="84"/>
      <c r="M912" s="84"/>
      <c r="O912" s="84"/>
      <c r="P912" s="84"/>
      <c r="Q912" s="159"/>
      <c r="R912" s="83"/>
      <c r="S912"/>
      <c r="T912"/>
      <c r="AE912" s="84"/>
      <c r="AM912"/>
      <c r="AN912"/>
      <c r="AO912"/>
      <c r="AP912"/>
    </row>
    <row r="913" spans="1:42" s="85" customFormat="1" ht="14.4" customHeight="1" x14ac:dyDescent="0.3">
      <c r="A913" s="83"/>
      <c r="I913" s="83"/>
      <c r="L913" s="84"/>
      <c r="M913" s="84"/>
      <c r="O913" s="84"/>
      <c r="P913" s="84"/>
      <c r="Q913" s="159"/>
      <c r="R913" s="83"/>
      <c r="S913"/>
      <c r="T913"/>
      <c r="AE913" s="84"/>
      <c r="AM913"/>
      <c r="AN913"/>
      <c r="AO913"/>
      <c r="AP913"/>
    </row>
    <row r="914" spans="1:42" s="85" customFormat="1" ht="14.4" customHeight="1" x14ac:dyDescent="0.3">
      <c r="A914" s="83"/>
      <c r="I914" s="83"/>
      <c r="L914" s="84"/>
      <c r="M914" s="84"/>
      <c r="O914" s="84"/>
      <c r="P914" s="84"/>
      <c r="Q914" s="159"/>
      <c r="R914" s="83"/>
      <c r="S914"/>
      <c r="T914"/>
      <c r="AE914" s="84"/>
      <c r="AM914"/>
      <c r="AN914"/>
      <c r="AO914"/>
      <c r="AP914"/>
    </row>
    <row r="915" spans="1:42" s="85" customFormat="1" ht="14.4" customHeight="1" x14ac:dyDescent="0.3">
      <c r="A915" s="83"/>
      <c r="I915" s="83"/>
      <c r="L915" s="84"/>
      <c r="M915" s="84"/>
      <c r="O915" s="84"/>
      <c r="P915" s="84"/>
      <c r="Q915" s="159"/>
      <c r="R915" s="83"/>
      <c r="S915"/>
      <c r="T915"/>
      <c r="AE915" s="84"/>
      <c r="AM915"/>
      <c r="AN915"/>
      <c r="AO915"/>
      <c r="AP915"/>
    </row>
    <row r="916" spans="1:42" s="85" customFormat="1" ht="14.4" customHeight="1" x14ac:dyDescent="0.3">
      <c r="A916" s="83"/>
      <c r="I916" s="83"/>
      <c r="L916" s="84"/>
      <c r="M916" s="84"/>
      <c r="O916" s="84"/>
      <c r="P916" s="84"/>
      <c r="Q916" s="159"/>
      <c r="R916" s="83"/>
      <c r="S916"/>
      <c r="T916"/>
      <c r="AE916" s="84"/>
      <c r="AM916"/>
      <c r="AN916"/>
      <c r="AO916"/>
      <c r="AP916"/>
    </row>
    <row r="917" spans="1:42" s="85" customFormat="1" ht="14.4" customHeight="1" x14ac:dyDescent="0.3">
      <c r="A917" s="83"/>
      <c r="I917" s="83"/>
      <c r="L917" s="84"/>
      <c r="M917" s="84"/>
      <c r="O917" s="84"/>
      <c r="P917" s="84"/>
      <c r="Q917" s="159"/>
      <c r="R917" s="83"/>
      <c r="S917"/>
      <c r="T917"/>
      <c r="AE917" s="84"/>
      <c r="AM917"/>
      <c r="AN917"/>
      <c r="AO917"/>
      <c r="AP917"/>
    </row>
    <row r="918" spans="1:42" s="85" customFormat="1" ht="14.4" customHeight="1" x14ac:dyDescent="0.3">
      <c r="A918" s="83"/>
      <c r="I918" s="83"/>
      <c r="L918" s="84"/>
      <c r="M918" s="84"/>
      <c r="O918" s="84"/>
      <c r="P918" s="84"/>
      <c r="Q918" s="159"/>
      <c r="R918" s="83"/>
      <c r="S918"/>
      <c r="T918"/>
      <c r="AE918" s="84"/>
      <c r="AM918"/>
      <c r="AN918"/>
      <c r="AO918"/>
      <c r="AP918"/>
    </row>
    <row r="919" spans="1:42" s="85" customFormat="1" ht="14.4" customHeight="1" x14ac:dyDescent="0.3">
      <c r="A919" s="83"/>
      <c r="I919" s="83"/>
      <c r="L919" s="84"/>
      <c r="M919" s="84"/>
      <c r="O919" s="84"/>
      <c r="P919" s="84"/>
      <c r="Q919" s="159"/>
      <c r="R919" s="83"/>
      <c r="S919"/>
      <c r="T919"/>
      <c r="AE919" s="84"/>
      <c r="AM919"/>
      <c r="AN919"/>
      <c r="AO919"/>
      <c r="AP919"/>
    </row>
    <row r="920" spans="1:42" s="85" customFormat="1" ht="14.4" customHeight="1" x14ac:dyDescent="0.3">
      <c r="A920" s="83"/>
      <c r="I920" s="83"/>
      <c r="L920" s="84"/>
      <c r="M920" s="84"/>
      <c r="O920" s="84"/>
      <c r="P920" s="84"/>
      <c r="Q920" s="159"/>
      <c r="R920" s="83"/>
      <c r="S920"/>
      <c r="T920"/>
      <c r="AE920" s="84"/>
      <c r="AM920"/>
      <c r="AN920"/>
      <c r="AO920"/>
      <c r="AP920"/>
    </row>
    <row r="921" spans="1:42" s="85" customFormat="1" ht="14.4" customHeight="1" x14ac:dyDescent="0.3">
      <c r="A921" s="83"/>
      <c r="I921" s="83"/>
      <c r="L921" s="84"/>
      <c r="M921" s="84"/>
      <c r="O921" s="84"/>
      <c r="P921" s="84"/>
      <c r="Q921" s="159"/>
      <c r="R921" s="83"/>
      <c r="S921"/>
      <c r="T921"/>
      <c r="AE921" s="84"/>
      <c r="AM921"/>
      <c r="AN921"/>
      <c r="AO921"/>
      <c r="AP921"/>
    </row>
    <row r="922" spans="1:42" s="85" customFormat="1" ht="14.4" customHeight="1" x14ac:dyDescent="0.3">
      <c r="A922" s="83"/>
      <c r="I922" s="83"/>
      <c r="L922" s="84"/>
      <c r="M922" s="84"/>
      <c r="O922" s="84"/>
      <c r="P922" s="84"/>
      <c r="Q922" s="159"/>
      <c r="R922" s="83"/>
      <c r="S922"/>
      <c r="T922"/>
      <c r="AE922" s="84"/>
      <c r="AM922"/>
      <c r="AN922"/>
      <c r="AO922"/>
      <c r="AP922"/>
    </row>
    <row r="923" spans="1:42" s="85" customFormat="1" ht="14.4" customHeight="1" x14ac:dyDescent="0.3">
      <c r="A923" s="83"/>
      <c r="I923" s="83"/>
      <c r="L923" s="84"/>
      <c r="M923" s="84"/>
      <c r="O923" s="84"/>
      <c r="P923" s="84"/>
      <c r="Q923" s="159"/>
      <c r="R923" s="83"/>
      <c r="S923"/>
      <c r="T923"/>
      <c r="AE923" s="84"/>
      <c r="AM923"/>
      <c r="AN923"/>
      <c r="AO923"/>
      <c r="AP923"/>
    </row>
    <row r="924" spans="1:42" s="85" customFormat="1" ht="14.4" customHeight="1" x14ac:dyDescent="0.3">
      <c r="A924" s="83"/>
      <c r="I924" s="83"/>
      <c r="L924" s="84"/>
      <c r="M924" s="84"/>
      <c r="O924" s="84"/>
      <c r="P924" s="84"/>
      <c r="Q924" s="159"/>
      <c r="R924" s="83"/>
      <c r="S924"/>
      <c r="T924"/>
      <c r="AE924" s="84"/>
      <c r="AM924"/>
      <c r="AN924"/>
      <c r="AO924"/>
      <c r="AP924"/>
    </row>
    <row r="925" spans="1:42" s="85" customFormat="1" ht="14.4" customHeight="1" x14ac:dyDescent="0.3">
      <c r="A925" s="83"/>
      <c r="I925" s="83"/>
      <c r="L925" s="84"/>
      <c r="M925" s="84"/>
      <c r="O925" s="84"/>
      <c r="P925" s="84"/>
      <c r="Q925" s="159"/>
      <c r="R925" s="83"/>
      <c r="S925"/>
      <c r="T925"/>
      <c r="AE925" s="84"/>
      <c r="AM925"/>
      <c r="AN925"/>
      <c r="AO925"/>
      <c r="AP925"/>
    </row>
    <row r="926" spans="1:42" s="85" customFormat="1" ht="14.4" customHeight="1" x14ac:dyDescent="0.3">
      <c r="A926" s="83"/>
      <c r="I926" s="83"/>
      <c r="L926" s="84"/>
      <c r="M926" s="84"/>
      <c r="O926" s="84"/>
      <c r="P926" s="84"/>
      <c r="Q926" s="159"/>
      <c r="R926" s="83"/>
      <c r="S926"/>
      <c r="T926"/>
      <c r="AE926" s="84"/>
      <c r="AM926"/>
      <c r="AN926"/>
      <c r="AO926"/>
      <c r="AP926"/>
    </row>
    <row r="927" spans="1:42" s="85" customFormat="1" ht="14.4" customHeight="1" x14ac:dyDescent="0.3">
      <c r="A927" s="83"/>
      <c r="I927" s="83"/>
      <c r="L927" s="84"/>
      <c r="M927" s="84"/>
      <c r="O927" s="84"/>
      <c r="P927" s="84"/>
      <c r="Q927" s="159"/>
      <c r="R927" s="83"/>
      <c r="S927"/>
      <c r="T927"/>
      <c r="AE927" s="84"/>
      <c r="AM927"/>
      <c r="AN927"/>
      <c r="AO927"/>
      <c r="AP927"/>
    </row>
    <row r="928" spans="1:42" s="85" customFormat="1" ht="14.4" customHeight="1" x14ac:dyDescent="0.3">
      <c r="A928" s="83"/>
      <c r="I928" s="83"/>
      <c r="L928" s="84"/>
      <c r="M928" s="84"/>
      <c r="O928" s="84"/>
      <c r="P928" s="84"/>
      <c r="Q928" s="159"/>
      <c r="R928" s="83"/>
      <c r="S928"/>
      <c r="T928"/>
      <c r="AE928" s="84"/>
      <c r="AM928"/>
      <c r="AN928"/>
      <c r="AO928"/>
      <c r="AP928"/>
    </row>
    <row r="929" spans="1:42" s="85" customFormat="1" ht="14.4" customHeight="1" x14ac:dyDescent="0.3">
      <c r="A929" s="83"/>
      <c r="I929" s="83"/>
      <c r="L929" s="84"/>
      <c r="M929" s="84"/>
      <c r="O929" s="84"/>
      <c r="P929" s="84"/>
      <c r="Q929" s="159"/>
      <c r="R929" s="83"/>
      <c r="S929"/>
      <c r="T929"/>
      <c r="AE929" s="84"/>
      <c r="AM929"/>
      <c r="AN929"/>
      <c r="AO929"/>
      <c r="AP929"/>
    </row>
    <row r="930" spans="1:42" s="85" customFormat="1" ht="14.4" customHeight="1" x14ac:dyDescent="0.3">
      <c r="A930" s="83"/>
      <c r="I930" s="83"/>
      <c r="L930" s="84"/>
      <c r="M930" s="84"/>
      <c r="O930" s="84"/>
      <c r="P930" s="84"/>
      <c r="Q930" s="159"/>
      <c r="R930" s="83"/>
      <c r="S930"/>
      <c r="T930"/>
      <c r="AE930" s="84"/>
      <c r="AM930"/>
      <c r="AN930"/>
      <c r="AO930"/>
      <c r="AP930"/>
    </row>
    <row r="931" spans="1:42" s="85" customFormat="1" ht="14.4" customHeight="1" x14ac:dyDescent="0.3">
      <c r="A931" s="83"/>
      <c r="I931" s="83"/>
      <c r="L931" s="84"/>
      <c r="M931" s="84"/>
      <c r="O931" s="84"/>
      <c r="P931" s="84"/>
      <c r="Q931" s="159"/>
      <c r="R931" s="83"/>
      <c r="S931"/>
      <c r="T931"/>
      <c r="AE931" s="84"/>
      <c r="AM931"/>
      <c r="AN931"/>
      <c r="AO931"/>
      <c r="AP931"/>
    </row>
    <row r="932" spans="1:42" s="85" customFormat="1" ht="14.4" customHeight="1" x14ac:dyDescent="0.3">
      <c r="A932" s="83"/>
      <c r="I932" s="83"/>
      <c r="L932" s="84"/>
      <c r="M932" s="84"/>
      <c r="O932" s="84"/>
      <c r="P932" s="84"/>
      <c r="Q932" s="159"/>
      <c r="R932" s="83"/>
      <c r="S932"/>
      <c r="T932"/>
      <c r="AE932" s="84"/>
      <c r="AM932"/>
      <c r="AN932"/>
      <c r="AO932"/>
      <c r="AP932"/>
    </row>
    <row r="933" spans="1:42" s="85" customFormat="1" ht="14.4" customHeight="1" x14ac:dyDescent="0.3">
      <c r="A933" s="83"/>
      <c r="I933" s="83"/>
      <c r="L933" s="84"/>
      <c r="M933" s="84"/>
      <c r="O933" s="84"/>
      <c r="P933" s="84"/>
      <c r="Q933" s="159"/>
      <c r="R933" s="83"/>
      <c r="S933"/>
      <c r="T933"/>
      <c r="AE933" s="84"/>
      <c r="AM933"/>
      <c r="AN933"/>
      <c r="AO933"/>
      <c r="AP933"/>
    </row>
    <row r="934" spans="1:42" s="85" customFormat="1" ht="14.4" customHeight="1" x14ac:dyDescent="0.3">
      <c r="A934" s="83"/>
      <c r="I934" s="83"/>
      <c r="L934" s="84"/>
      <c r="M934" s="84"/>
      <c r="O934" s="84"/>
      <c r="P934" s="84"/>
      <c r="Q934" s="159"/>
      <c r="R934" s="83"/>
      <c r="S934"/>
      <c r="T934"/>
      <c r="AE934" s="84"/>
      <c r="AM934"/>
      <c r="AN934"/>
      <c r="AO934"/>
      <c r="AP934"/>
    </row>
    <row r="935" spans="1:42" s="85" customFormat="1" ht="14.4" customHeight="1" x14ac:dyDescent="0.3">
      <c r="A935" s="83"/>
      <c r="I935" s="83"/>
      <c r="L935" s="84"/>
      <c r="M935" s="84"/>
      <c r="O935" s="84"/>
      <c r="P935" s="84"/>
      <c r="Q935" s="159"/>
      <c r="R935" s="83"/>
      <c r="S935"/>
      <c r="T935"/>
      <c r="AE935" s="84"/>
      <c r="AM935"/>
      <c r="AN935"/>
      <c r="AO935"/>
      <c r="AP935"/>
    </row>
    <row r="936" spans="1:42" s="85" customFormat="1" ht="14.4" customHeight="1" x14ac:dyDescent="0.3">
      <c r="A936" s="83"/>
      <c r="I936" s="83"/>
      <c r="L936" s="84"/>
      <c r="M936" s="84"/>
      <c r="O936" s="84"/>
      <c r="P936" s="84"/>
      <c r="Q936" s="159"/>
      <c r="R936" s="83"/>
      <c r="S936"/>
      <c r="T936"/>
      <c r="AE936" s="84"/>
      <c r="AM936"/>
      <c r="AN936"/>
      <c r="AO936"/>
      <c r="AP936"/>
    </row>
    <row r="937" spans="1:42" s="85" customFormat="1" ht="14.4" customHeight="1" x14ac:dyDescent="0.3">
      <c r="A937" s="83"/>
      <c r="I937" s="83"/>
      <c r="L937" s="84"/>
      <c r="M937" s="84"/>
      <c r="O937" s="84"/>
      <c r="P937" s="84"/>
      <c r="Q937" s="159"/>
      <c r="R937" s="83"/>
      <c r="S937"/>
      <c r="T937"/>
      <c r="AE937" s="84"/>
      <c r="AM937"/>
      <c r="AN937"/>
      <c r="AO937"/>
      <c r="AP937"/>
    </row>
    <row r="938" spans="1:42" s="85" customFormat="1" ht="14.4" customHeight="1" x14ac:dyDescent="0.3">
      <c r="A938" s="83"/>
      <c r="I938" s="83"/>
      <c r="L938" s="84"/>
      <c r="M938" s="84"/>
      <c r="O938" s="84"/>
      <c r="P938" s="84"/>
      <c r="Q938" s="159"/>
      <c r="R938" s="83"/>
      <c r="S938"/>
      <c r="T938"/>
      <c r="AE938" s="84"/>
      <c r="AM938"/>
      <c r="AN938"/>
      <c r="AO938"/>
      <c r="AP938"/>
    </row>
    <row r="939" spans="1:42" s="85" customFormat="1" ht="14.4" customHeight="1" x14ac:dyDescent="0.3">
      <c r="A939" s="83"/>
      <c r="I939" s="83"/>
      <c r="L939" s="84"/>
      <c r="M939" s="84"/>
      <c r="O939" s="84"/>
      <c r="P939" s="84"/>
      <c r="Q939" s="159"/>
      <c r="R939" s="83"/>
      <c r="S939"/>
      <c r="T939"/>
      <c r="AE939" s="84"/>
      <c r="AM939"/>
      <c r="AN939"/>
      <c r="AO939"/>
      <c r="AP939"/>
    </row>
    <row r="940" spans="1:42" s="85" customFormat="1" ht="14.4" customHeight="1" x14ac:dyDescent="0.3">
      <c r="A940" s="83"/>
      <c r="I940" s="83"/>
      <c r="L940" s="84"/>
      <c r="M940" s="84"/>
      <c r="O940" s="84"/>
      <c r="P940" s="84"/>
      <c r="Q940" s="159"/>
      <c r="R940" s="83"/>
      <c r="S940"/>
      <c r="T940"/>
      <c r="AE940" s="84"/>
      <c r="AM940"/>
      <c r="AN940"/>
      <c r="AO940"/>
      <c r="AP940"/>
    </row>
    <row r="941" spans="1:42" s="85" customFormat="1" ht="14.4" customHeight="1" x14ac:dyDescent="0.3">
      <c r="A941" s="83"/>
      <c r="I941" s="83"/>
      <c r="L941" s="84"/>
      <c r="M941" s="84"/>
      <c r="O941" s="84"/>
      <c r="P941" s="84"/>
      <c r="Q941" s="159"/>
      <c r="R941" s="83"/>
      <c r="S941"/>
      <c r="T941"/>
      <c r="AE941" s="84"/>
      <c r="AM941"/>
      <c r="AN941"/>
      <c r="AO941"/>
      <c r="AP941"/>
    </row>
    <row r="942" spans="1:42" s="85" customFormat="1" ht="14.4" customHeight="1" x14ac:dyDescent="0.3">
      <c r="A942" s="83"/>
      <c r="I942" s="83"/>
      <c r="L942" s="84"/>
      <c r="M942" s="84"/>
      <c r="O942" s="84"/>
      <c r="P942" s="84"/>
      <c r="Q942" s="159"/>
      <c r="R942" s="83"/>
      <c r="S942"/>
      <c r="T942"/>
      <c r="AE942" s="84"/>
      <c r="AM942"/>
      <c r="AN942"/>
      <c r="AO942"/>
      <c r="AP942"/>
    </row>
    <row r="943" spans="1:42" s="85" customFormat="1" ht="14.4" customHeight="1" x14ac:dyDescent="0.3">
      <c r="A943" s="83"/>
      <c r="I943" s="83"/>
      <c r="L943" s="84"/>
      <c r="M943" s="84"/>
      <c r="O943" s="84"/>
      <c r="P943" s="84"/>
      <c r="Q943" s="159"/>
      <c r="R943" s="83"/>
      <c r="S943"/>
      <c r="T943"/>
      <c r="AE943" s="84"/>
      <c r="AM943"/>
      <c r="AN943"/>
      <c r="AO943"/>
      <c r="AP943"/>
    </row>
    <row r="944" spans="1:42" s="85" customFormat="1" ht="14.4" customHeight="1" x14ac:dyDescent="0.3">
      <c r="A944" s="83"/>
      <c r="I944" s="83"/>
      <c r="L944" s="84"/>
      <c r="M944" s="84"/>
      <c r="O944" s="84"/>
      <c r="P944" s="84"/>
      <c r="Q944" s="159"/>
      <c r="R944" s="83"/>
      <c r="S944"/>
      <c r="T944"/>
      <c r="AE944" s="84"/>
      <c r="AM944"/>
      <c r="AN944"/>
      <c r="AO944"/>
      <c r="AP944"/>
    </row>
    <row r="945" spans="1:42" s="85" customFormat="1" ht="14.4" customHeight="1" x14ac:dyDescent="0.3">
      <c r="A945" s="83"/>
      <c r="I945" s="83"/>
      <c r="L945" s="84"/>
      <c r="M945" s="84"/>
      <c r="O945" s="84"/>
      <c r="P945" s="84"/>
      <c r="Q945" s="159"/>
      <c r="R945" s="83"/>
      <c r="S945"/>
      <c r="T945"/>
      <c r="AE945" s="84"/>
      <c r="AM945"/>
      <c r="AN945"/>
      <c r="AO945"/>
      <c r="AP945"/>
    </row>
    <row r="946" spans="1:42" s="85" customFormat="1" ht="14.4" customHeight="1" x14ac:dyDescent="0.3">
      <c r="A946" s="83"/>
      <c r="I946" s="83"/>
      <c r="L946" s="84"/>
      <c r="M946" s="84"/>
      <c r="O946" s="84"/>
      <c r="P946" s="84"/>
      <c r="Q946" s="159"/>
      <c r="R946" s="83"/>
      <c r="S946"/>
      <c r="T946"/>
      <c r="AE946" s="84"/>
      <c r="AM946"/>
      <c r="AN946"/>
      <c r="AO946"/>
      <c r="AP946"/>
    </row>
    <row r="947" spans="1:42" s="85" customFormat="1" ht="14.4" customHeight="1" x14ac:dyDescent="0.3">
      <c r="A947" s="83"/>
      <c r="I947" s="83"/>
      <c r="L947" s="84"/>
      <c r="M947" s="84"/>
      <c r="O947" s="84"/>
      <c r="P947" s="84"/>
      <c r="Q947" s="159"/>
      <c r="R947" s="83"/>
      <c r="S947"/>
      <c r="T947"/>
      <c r="AE947" s="84"/>
      <c r="AM947"/>
      <c r="AN947"/>
      <c r="AO947"/>
      <c r="AP947"/>
    </row>
    <row r="948" spans="1:42" s="85" customFormat="1" ht="14.4" customHeight="1" x14ac:dyDescent="0.3">
      <c r="A948" s="83"/>
      <c r="I948" s="83"/>
      <c r="L948" s="84"/>
      <c r="M948" s="84"/>
      <c r="O948" s="84"/>
      <c r="P948" s="84"/>
      <c r="Q948" s="159"/>
      <c r="R948" s="83"/>
      <c r="S948"/>
      <c r="T948"/>
      <c r="AE948" s="84"/>
      <c r="AM948"/>
      <c r="AN948"/>
      <c r="AO948"/>
      <c r="AP948"/>
    </row>
    <row r="949" spans="1:42" s="85" customFormat="1" ht="14.4" customHeight="1" x14ac:dyDescent="0.3">
      <c r="A949" s="83"/>
      <c r="I949" s="83"/>
      <c r="L949" s="84"/>
      <c r="M949" s="84"/>
      <c r="O949" s="84"/>
      <c r="P949" s="84"/>
      <c r="Q949" s="159"/>
      <c r="R949" s="83"/>
      <c r="S949"/>
      <c r="T949"/>
      <c r="AE949" s="84"/>
      <c r="AM949"/>
      <c r="AN949"/>
      <c r="AO949"/>
      <c r="AP949"/>
    </row>
    <row r="950" spans="1:42" s="85" customFormat="1" ht="14.4" customHeight="1" x14ac:dyDescent="0.3">
      <c r="A950" s="83"/>
      <c r="I950" s="83"/>
      <c r="L950" s="84"/>
      <c r="M950" s="84"/>
      <c r="O950" s="84"/>
      <c r="P950" s="84"/>
      <c r="Q950" s="159"/>
      <c r="R950" s="83"/>
      <c r="S950"/>
      <c r="T950"/>
      <c r="AE950" s="84"/>
      <c r="AM950"/>
      <c r="AN950"/>
      <c r="AO950"/>
      <c r="AP950"/>
    </row>
    <row r="951" spans="1:42" s="85" customFormat="1" ht="14.4" customHeight="1" x14ac:dyDescent="0.3">
      <c r="A951" s="83"/>
      <c r="I951" s="83"/>
      <c r="L951" s="84"/>
      <c r="M951" s="84"/>
      <c r="O951" s="84"/>
      <c r="P951" s="84"/>
      <c r="Q951" s="159"/>
      <c r="R951" s="83"/>
      <c r="S951"/>
      <c r="T951"/>
      <c r="AE951" s="84"/>
      <c r="AM951"/>
      <c r="AN951"/>
      <c r="AO951"/>
      <c r="AP951"/>
    </row>
    <row r="952" spans="1:42" s="85" customFormat="1" ht="14.4" customHeight="1" x14ac:dyDescent="0.3">
      <c r="A952" s="83"/>
      <c r="I952" s="83"/>
      <c r="L952" s="84"/>
      <c r="M952" s="84"/>
      <c r="O952" s="84"/>
      <c r="P952" s="84"/>
      <c r="Q952" s="159"/>
      <c r="R952" s="83"/>
      <c r="S952"/>
      <c r="T952"/>
      <c r="AE952" s="84"/>
      <c r="AM952"/>
      <c r="AN952"/>
      <c r="AO952"/>
      <c r="AP952"/>
    </row>
    <row r="953" spans="1:42" s="85" customFormat="1" ht="14.4" customHeight="1" x14ac:dyDescent="0.3">
      <c r="A953" s="83"/>
      <c r="I953" s="83"/>
      <c r="L953" s="84"/>
      <c r="M953" s="84"/>
      <c r="O953" s="84"/>
      <c r="P953" s="84"/>
      <c r="Q953" s="159"/>
      <c r="R953" s="83"/>
      <c r="S953"/>
      <c r="T953"/>
      <c r="AE953" s="84"/>
      <c r="AM953"/>
      <c r="AN953"/>
      <c r="AO953"/>
      <c r="AP953"/>
    </row>
    <row r="954" spans="1:42" s="85" customFormat="1" ht="14.4" customHeight="1" x14ac:dyDescent="0.3">
      <c r="A954" s="83"/>
      <c r="I954" s="83"/>
      <c r="L954" s="84"/>
      <c r="M954" s="84"/>
      <c r="O954" s="84"/>
      <c r="P954" s="84"/>
      <c r="Q954" s="159"/>
      <c r="R954" s="83"/>
      <c r="S954"/>
      <c r="T954"/>
      <c r="AE954" s="84"/>
      <c r="AM954"/>
      <c r="AN954"/>
      <c r="AO954"/>
      <c r="AP954"/>
    </row>
    <row r="955" spans="1:42" s="85" customFormat="1" ht="14.4" customHeight="1" x14ac:dyDescent="0.3">
      <c r="A955" s="83"/>
      <c r="I955" s="83"/>
      <c r="L955" s="84"/>
      <c r="M955" s="84"/>
      <c r="O955" s="84"/>
      <c r="P955" s="84"/>
      <c r="Q955" s="159"/>
      <c r="R955" s="83"/>
      <c r="S955"/>
      <c r="T955"/>
      <c r="AE955" s="84"/>
      <c r="AM955"/>
      <c r="AN955"/>
      <c r="AO955"/>
      <c r="AP955"/>
    </row>
    <row r="956" spans="1:42" s="85" customFormat="1" ht="14.4" customHeight="1" x14ac:dyDescent="0.3">
      <c r="A956" s="83"/>
      <c r="I956" s="83"/>
      <c r="L956" s="84"/>
      <c r="M956" s="84"/>
      <c r="O956" s="84"/>
      <c r="P956" s="84"/>
      <c r="Q956" s="159"/>
      <c r="R956" s="83"/>
      <c r="S956"/>
      <c r="T956"/>
      <c r="AE956" s="84"/>
      <c r="AM956"/>
      <c r="AN956"/>
      <c r="AO956"/>
      <c r="AP956"/>
    </row>
    <row r="957" spans="1:42" s="85" customFormat="1" ht="14.4" customHeight="1" x14ac:dyDescent="0.3">
      <c r="A957" s="83"/>
      <c r="I957" s="83"/>
      <c r="L957" s="84"/>
      <c r="M957" s="84"/>
      <c r="O957" s="84"/>
      <c r="P957" s="84"/>
      <c r="Q957" s="159"/>
      <c r="R957" s="83"/>
      <c r="S957"/>
      <c r="T957"/>
      <c r="AE957" s="84"/>
      <c r="AM957"/>
      <c r="AN957"/>
      <c r="AO957"/>
      <c r="AP957"/>
    </row>
    <row r="958" spans="1:42" s="85" customFormat="1" ht="14.4" customHeight="1" x14ac:dyDescent="0.3">
      <c r="A958" s="83"/>
      <c r="I958" s="83"/>
      <c r="L958" s="84"/>
      <c r="M958" s="84"/>
      <c r="O958" s="84"/>
      <c r="P958" s="84"/>
      <c r="Q958" s="159"/>
      <c r="R958" s="83"/>
      <c r="S958"/>
      <c r="T958"/>
      <c r="AE958" s="84"/>
      <c r="AM958"/>
      <c r="AN958"/>
      <c r="AO958"/>
      <c r="AP958"/>
    </row>
    <row r="959" spans="1:42" s="85" customFormat="1" ht="14.4" customHeight="1" x14ac:dyDescent="0.3">
      <c r="A959" s="83"/>
      <c r="I959" s="83"/>
      <c r="L959" s="84"/>
      <c r="M959" s="84"/>
      <c r="O959" s="84"/>
      <c r="P959" s="84"/>
      <c r="Q959" s="159"/>
      <c r="R959" s="83"/>
      <c r="S959"/>
      <c r="T959"/>
      <c r="AE959" s="84"/>
      <c r="AM959"/>
      <c r="AN959"/>
      <c r="AO959"/>
      <c r="AP959"/>
    </row>
    <row r="960" spans="1:42" s="85" customFormat="1" ht="14.4" customHeight="1" x14ac:dyDescent="0.3">
      <c r="A960" s="83"/>
      <c r="I960" s="83"/>
      <c r="L960" s="84"/>
      <c r="M960" s="84"/>
      <c r="O960" s="84"/>
      <c r="P960" s="84"/>
      <c r="Q960" s="159"/>
      <c r="R960" s="83"/>
      <c r="S960"/>
      <c r="T960"/>
      <c r="AE960" s="84"/>
      <c r="AM960"/>
      <c r="AN960"/>
      <c r="AO960"/>
      <c r="AP960"/>
    </row>
    <row r="961" spans="1:42" s="85" customFormat="1" ht="14.4" customHeight="1" x14ac:dyDescent="0.3">
      <c r="A961" s="83"/>
      <c r="I961" s="83"/>
      <c r="L961" s="84"/>
      <c r="M961" s="84"/>
      <c r="O961" s="84"/>
      <c r="P961" s="84"/>
      <c r="Q961" s="159"/>
      <c r="R961" s="83"/>
      <c r="S961"/>
      <c r="T961"/>
      <c r="AE961" s="84"/>
      <c r="AM961"/>
      <c r="AN961"/>
      <c r="AO961"/>
      <c r="AP961"/>
    </row>
    <row r="962" spans="1:42" s="85" customFormat="1" ht="14.4" customHeight="1" x14ac:dyDescent="0.3">
      <c r="A962" s="83"/>
      <c r="I962" s="83"/>
      <c r="L962" s="84"/>
      <c r="M962" s="84"/>
      <c r="O962" s="84"/>
      <c r="P962" s="84"/>
      <c r="Q962" s="159"/>
      <c r="R962" s="83"/>
      <c r="S962"/>
      <c r="T962"/>
      <c r="AE962" s="84"/>
      <c r="AM962"/>
      <c r="AN962"/>
      <c r="AO962"/>
      <c r="AP962"/>
    </row>
    <row r="963" spans="1:42" s="85" customFormat="1" ht="14.4" customHeight="1" x14ac:dyDescent="0.3">
      <c r="A963" s="83"/>
      <c r="I963" s="83"/>
      <c r="L963" s="84"/>
      <c r="M963" s="84"/>
      <c r="O963" s="84"/>
      <c r="P963" s="84"/>
      <c r="Q963" s="159"/>
      <c r="R963" s="83"/>
      <c r="S963"/>
      <c r="T963"/>
      <c r="AE963" s="84"/>
      <c r="AM963"/>
      <c r="AN963"/>
      <c r="AO963"/>
      <c r="AP963"/>
    </row>
    <row r="964" spans="1:42" s="85" customFormat="1" ht="14.4" customHeight="1" x14ac:dyDescent="0.3">
      <c r="A964" s="83"/>
      <c r="I964" s="83"/>
      <c r="L964" s="84"/>
      <c r="M964" s="84"/>
      <c r="O964" s="84"/>
      <c r="P964" s="84"/>
      <c r="Q964" s="159"/>
      <c r="R964" s="83"/>
      <c r="S964"/>
      <c r="T964"/>
      <c r="AE964" s="84"/>
      <c r="AM964"/>
      <c r="AN964"/>
      <c r="AO964"/>
      <c r="AP964"/>
    </row>
    <row r="965" spans="1:42" s="85" customFormat="1" ht="14.4" customHeight="1" x14ac:dyDescent="0.3">
      <c r="A965" s="83"/>
      <c r="I965" s="83"/>
      <c r="L965" s="84"/>
      <c r="M965" s="84"/>
      <c r="O965" s="84"/>
      <c r="P965" s="84"/>
      <c r="Q965" s="159"/>
      <c r="R965" s="83"/>
      <c r="S965"/>
      <c r="T965"/>
      <c r="AE965" s="84"/>
      <c r="AM965"/>
      <c r="AN965"/>
      <c r="AO965"/>
      <c r="AP965"/>
    </row>
    <row r="966" spans="1:42" s="85" customFormat="1" ht="14.4" customHeight="1" x14ac:dyDescent="0.3">
      <c r="A966" s="83"/>
      <c r="I966" s="83"/>
      <c r="L966" s="84"/>
      <c r="M966" s="84"/>
      <c r="O966" s="84"/>
      <c r="P966" s="84"/>
      <c r="Q966" s="159"/>
      <c r="R966" s="83"/>
      <c r="S966"/>
      <c r="T966"/>
      <c r="AE966" s="84"/>
      <c r="AM966"/>
      <c r="AN966"/>
      <c r="AO966"/>
      <c r="AP966"/>
    </row>
    <row r="967" spans="1:42" s="85" customFormat="1" ht="14.4" customHeight="1" x14ac:dyDescent="0.3">
      <c r="A967" s="83"/>
      <c r="I967" s="83"/>
      <c r="L967" s="84"/>
      <c r="M967" s="84"/>
      <c r="O967" s="84"/>
      <c r="P967" s="84"/>
      <c r="Q967" s="159"/>
      <c r="R967" s="83"/>
      <c r="S967"/>
      <c r="T967"/>
      <c r="AE967" s="84"/>
      <c r="AM967"/>
      <c r="AN967"/>
      <c r="AO967"/>
      <c r="AP967"/>
    </row>
    <row r="968" spans="1:42" s="85" customFormat="1" ht="14.4" customHeight="1" x14ac:dyDescent="0.3">
      <c r="A968" s="83"/>
      <c r="I968" s="83"/>
      <c r="L968" s="84"/>
      <c r="M968" s="84"/>
      <c r="O968" s="84"/>
      <c r="P968" s="84"/>
      <c r="Q968" s="159"/>
      <c r="R968" s="83"/>
      <c r="S968"/>
      <c r="T968"/>
      <c r="AE968" s="84"/>
      <c r="AM968"/>
      <c r="AN968"/>
      <c r="AO968"/>
      <c r="AP968"/>
    </row>
    <row r="969" spans="1:42" s="85" customFormat="1" ht="14.4" customHeight="1" x14ac:dyDescent="0.3">
      <c r="A969" s="83"/>
      <c r="I969" s="83"/>
      <c r="L969" s="84"/>
      <c r="M969" s="84"/>
      <c r="O969" s="84"/>
      <c r="P969" s="84"/>
      <c r="Q969" s="159"/>
      <c r="R969" s="83"/>
      <c r="S969"/>
      <c r="T969"/>
      <c r="AE969" s="84"/>
      <c r="AM969"/>
      <c r="AN969"/>
      <c r="AO969"/>
      <c r="AP969"/>
    </row>
    <row r="970" spans="1:42" s="85" customFormat="1" ht="14.4" customHeight="1" x14ac:dyDescent="0.3">
      <c r="A970" s="83"/>
      <c r="I970" s="83"/>
      <c r="L970" s="84"/>
      <c r="M970" s="84"/>
      <c r="O970" s="84"/>
      <c r="P970" s="84"/>
      <c r="Q970" s="159"/>
      <c r="R970" s="83"/>
      <c r="S970"/>
      <c r="T970"/>
      <c r="AE970" s="84"/>
      <c r="AM970"/>
      <c r="AN970"/>
      <c r="AO970"/>
      <c r="AP970"/>
    </row>
    <row r="971" spans="1:42" s="85" customFormat="1" ht="14.4" customHeight="1" x14ac:dyDescent="0.3">
      <c r="A971" s="83"/>
      <c r="I971" s="83"/>
      <c r="L971" s="84"/>
      <c r="M971" s="84"/>
      <c r="O971" s="84"/>
      <c r="P971" s="84"/>
      <c r="Q971" s="159"/>
      <c r="R971" s="83"/>
      <c r="S971"/>
      <c r="T971"/>
      <c r="AE971" s="84"/>
      <c r="AM971"/>
      <c r="AN971"/>
      <c r="AO971"/>
      <c r="AP971"/>
    </row>
    <row r="972" spans="1:42" s="85" customFormat="1" ht="14.4" customHeight="1" x14ac:dyDescent="0.3">
      <c r="A972" s="83"/>
      <c r="I972" s="83"/>
      <c r="L972" s="84"/>
      <c r="M972" s="84"/>
      <c r="O972" s="84"/>
      <c r="P972" s="84"/>
      <c r="Q972" s="159"/>
      <c r="R972" s="83"/>
      <c r="S972"/>
      <c r="T972"/>
      <c r="AE972" s="84"/>
      <c r="AM972"/>
      <c r="AN972"/>
      <c r="AO972"/>
      <c r="AP972"/>
    </row>
    <row r="973" spans="1:42" s="85" customFormat="1" ht="14.4" customHeight="1" x14ac:dyDescent="0.3">
      <c r="A973" s="83"/>
      <c r="I973" s="83"/>
      <c r="L973" s="84"/>
      <c r="M973" s="84"/>
      <c r="O973" s="84"/>
      <c r="P973" s="84"/>
      <c r="Q973" s="159"/>
      <c r="R973" s="83"/>
      <c r="S973"/>
      <c r="T973"/>
      <c r="AE973" s="84"/>
      <c r="AM973"/>
      <c r="AN973"/>
      <c r="AO973"/>
      <c r="AP973"/>
    </row>
    <row r="974" spans="1:42" s="85" customFormat="1" ht="14.4" customHeight="1" x14ac:dyDescent="0.3">
      <c r="A974" s="83"/>
      <c r="I974" s="83"/>
      <c r="L974" s="84"/>
      <c r="M974" s="84"/>
      <c r="O974" s="84"/>
      <c r="P974" s="84"/>
      <c r="Q974" s="159"/>
      <c r="R974" s="83"/>
      <c r="S974"/>
      <c r="T974"/>
      <c r="AE974" s="84"/>
      <c r="AM974"/>
      <c r="AN974"/>
      <c r="AO974"/>
      <c r="AP974"/>
    </row>
    <row r="975" spans="1:42" s="85" customFormat="1" ht="14.4" customHeight="1" x14ac:dyDescent="0.3">
      <c r="A975" s="83"/>
      <c r="I975" s="83"/>
      <c r="L975" s="84"/>
      <c r="M975" s="84"/>
      <c r="O975" s="84"/>
      <c r="P975" s="84"/>
      <c r="Q975" s="159"/>
      <c r="R975" s="83"/>
      <c r="S975"/>
      <c r="T975"/>
      <c r="AE975" s="84"/>
      <c r="AM975"/>
      <c r="AN975"/>
      <c r="AO975"/>
      <c r="AP975"/>
    </row>
    <row r="976" spans="1:42" s="85" customFormat="1" ht="14.4" customHeight="1" x14ac:dyDescent="0.3">
      <c r="A976" s="83"/>
      <c r="I976" s="83"/>
      <c r="L976" s="84"/>
      <c r="M976" s="84"/>
      <c r="O976" s="84"/>
      <c r="P976" s="84"/>
      <c r="Q976" s="159"/>
      <c r="R976" s="83"/>
      <c r="S976"/>
      <c r="T976"/>
      <c r="AE976" s="84"/>
      <c r="AM976"/>
      <c r="AN976"/>
      <c r="AO976"/>
      <c r="AP976"/>
    </row>
    <row r="977" spans="1:42" s="85" customFormat="1" ht="14.4" customHeight="1" x14ac:dyDescent="0.3">
      <c r="A977" s="83"/>
      <c r="I977" s="83"/>
      <c r="L977" s="84"/>
      <c r="M977" s="84"/>
      <c r="O977" s="84"/>
      <c r="P977" s="84"/>
      <c r="Q977" s="159"/>
      <c r="R977" s="83"/>
      <c r="S977"/>
      <c r="T977"/>
      <c r="AE977" s="84"/>
      <c r="AM977"/>
      <c r="AN977"/>
      <c r="AO977"/>
      <c r="AP977"/>
    </row>
    <row r="978" spans="1:42" s="85" customFormat="1" ht="14.4" customHeight="1" x14ac:dyDescent="0.3">
      <c r="A978" s="83"/>
      <c r="I978" s="83"/>
      <c r="L978" s="84"/>
      <c r="M978" s="84"/>
      <c r="O978" s="84"/>
      <c r="P978" s="84"/>
      <c r="Q978" s="159"/>
      <c r="R978" s="83"/>
      <c r="S978"/>
      <c r="T978"/>
      <c r="AE978" s="84"/>
      <c r="AM978"/>
      <c r="AN978"/>
      <c r="AO978"/>
      <c r="AP978"/>
    </row>
    <row r="979" spans="1:42" s="85" customFormat="1" ht="14.4" customHeight="1" x14ac:dyDescent="0.3">
      <c r="A979" s="83"/>
      <c r="I979" s="83"/>
      <c r="L979" s="84"/>
      <c r="M979" s="84"/>
      <c r="O979" s="84"/>
      <c r="P979" s="84"/>
      <c r="Q979" s="159"/>
      <c r="R979" s="83"/>
      <c r="S979"/>
      <c r="T979"/>
      <c r="AE979" s="84"/>
      <c r="AM979"/>
      <c r="AN979"/>
      <c r="AO979"/>
      <c r="AP979"/>
    </row>
    <row r="980" spans="1:42" s="85" customFormat="1" ht="14.4" customHeight="1" x14ac:dyDescent="0.3">
      <c r="A980" s="83"/>
      <c r="I980" s="83"/>
      <c r="L980" s="84"/>
      <c r="M980" s="84"/>
      <c r="O980" s="84"/>
      <c r="P980" s="84"/>
      <c r="Q980" s="159"/>
      <c r="R980" s="83"/>
      <c r="S980"/>
      <c r="T980"/>
      <c r="AE980" s="84"/>
      <c r="AM980"/>
      <c r="AN980"/>
      <c r="AO980"/>
      <c r="AP980"/>
    </row>
    <row r="981" spans="1:42" s="85" customFormat="1" ht="14.4" customHeight="1" x14ac:dyDescent="0.3">
      <c r="A981" s="83"/>
      <c r="I981" s="83"/>
      <c r="L981" s="84"/>
      <c r="M981" s="84"/>
      <c r="O981" s="84"/>
      <c r="P981" s="84"/>
      <c r="Q981" s="159"/>
      <c r="R981" s="83"/>
      <c r="S981"/>
      <c r="T981"/>
      <c r="AE981" s="84"/>
      <c r="AM981"/>
      <c r="AN981"/>
      <c r="AO981"/>
      <c r="AP981"/>
    </row>
    <row r="982" spans="1:42" s="85" customFormat="1" ht="14.4" customHeight="1" x14ac:dyDescent="0.3">
      <c r="A982" s="83"/>
      <c r="I982" s="83"/>
      <c r="L982" s="84"/>
      <c r="M982" s="84"/>
      <c r="O982" s="84"/>
      <c r="P982" s="84"/>
      <c r="Q982" s="159"/>
      <c r="R982" s="83"/>
      <c r="S982"/>
      <c r="T982"/>
      <c r="AE982" s="84"/>
      <c r="AM982"/>
      <c r="AN982"/>
      <c r="AO982"/>
      <c r="AP982"/>
    </row>
    <row r="983" spans="1:42" s="85" customFormat="1" ht="14.4" customHeight="1" x14ac:dyDescent="0.3">
      <c r="A983" s="83"/>
      <c r="I983" s="83"/>
      <c r="L983" s="84"/>
      <c r="M983" s="84"/>
      <c r="O983" s="84"/>
      <c r="P983" s="84"/>
      <c r="Q983" s="159"/>
      <c r="R983" s="83"/>
      <c r="S983"/>
      <c r="T983"/>
      <c r="AE983" s="84"/>
      <c r="AM983"/>
      <c r="AN983"/>
      <c r="AO983"/>
      <c r="AP983"/>
    </row>
    <row r="984" spans="1:42" s="85" customFormat="1" ht="14.4" customHeight="1" x14ac:dyDescent="0.3">
      <c r="A984" s="83"/>
      <c r="I984" s="83"/>
      <c r="L984" s="84"/>
      <c r="M984" s="84"/>
      <c r="O984" s="84"/>
      <c r="P984" s="84"/>
      <c r="Q984" s="159"/>
      <c r="R984" s="83"/>
      <c r="S984"/>
      <c r="T984"/>
      <c r="AE984" s="84"/>
      <c r="AM984"/>
      <c r="AN984"/>
      <c r="AO984"/>
      <c r="AP984"/>
    </row>
    <row r="985" spans="1:42" s="85" customFormat="1" ht="14.4" customHeight="1" x14ac:dyDescent="0.3">
      <c r="A985" s="83"/>
      <c r="I985" s="83"/>
      <c r="L985" s="84"/>
      <c r="M985" s="84"/>
      <c r="O985" s="84"/>
      <c r="P985" s="84"/>
      <c r="Q985" s="159"/>
      <c r="R985" s="83"/>
      <c r="S985"/>
      <c r="T985"/>
      <c r="AE985" s="84"/>
      <c r="AM985"/>
      <c r="AN985"/>
      <c r="AO985"/>
      <c r="AP985"/>
    </row>
    <row r="986" spans="1:42" s="85" customFormat="1" ht="14.4" customHeight="1" x14ac:dyDescent="0.3">
      <c r="A986" s="83"/>
      <c r="I986" s="83"/>
      <c r="L986" s="84"/>
      <c r="M986" s="84"/>
      <c r="O986" s="84"/>
      <c r="P986" s="84"/>
      <c r="Q986" s="159"/>
      <c r="R986" s="83"/>
      <c r="S986"/>
      <c r="T986"/>
      <c r="AE986" s="84"/>
      <c r="AM986"/>
      <c r="AN986"/>
      <c r="AO986"/>
      <c r="AP986"/>
    </row>
    <row r="987" spans="1:42" s="85" customFormat="1" ht="14.4" customHeight="1" x14ac:dyDescent="0.3">
      <c r="A987" s="83"/>
      <c r="I987" s="83"/>
      <c r="L987" s="84"/>
      <c r="M987" s="84"/>
      <c r="O987" s="84"/>
      <c r="P987" s="84"/>
      <c r="Q987" s="159"/>
      <c r="R987" s="83"/>
      <c r="S987"/>
      <c r="T987"/>
      <c r="AE987" s="84"/>
      <c r="AM987"/>
      <c r="AN987"/>
      <c r="AO987"/>
      <c r="AP987"/>
    </row>
    <row r="988" spans="1:42" s="85" customFormat="1" ht="14.4" customHeight="1" x14ac:dyDescent="0.3">
      <c r="A988" s="83"/>
      <c r="I988" s="83"/>
      <c r="L988" s="84"/>
      <c r="M988" s="84"/>
      <c r="O988" s="84"/>
      <c r="P988" s="84"/>
      <c r="Q988" s="159"/>
      <c r="R988" s="83"/>
      <c r="S988"/>
      <c r="T988"/>
      <c r="AE988" s="84"/>
      <c r="AM988"/>
      <c r="AN988"/>
      <c r="AO988"/>
      <c r="AP988"/>
    </row>
    <row r="989" spans="1:42" s="85" customFormat="1" ht="14.4" customHeight="1" x14ac:dyDescent="0.3">
      <c r="A989" s="83"/>
      <c r="I989" s="83"/>
      <c r="L989" s="84"/>
      <c r="M989" s="84"/>
      <c r="O989" s="84"/>
      <c r="P989" s="84"/>
      <c r="Q989" s="159"/>
      <c r="R989" s="83"/>
      <c r="S989"/>
      <c r="T989"/>
      <c r="AE989" s="84"/>
      <c r="AM989"/>
      <c r="AN989"/>
      <c r="AO989"/>
      <c r="AP989"/>
    </row>
    <row r="990" spans="1:42" s="85" customFormat="1" ht="14.4" customHeight="1" x14ac:dyDescent="0.3">
      <c r="A990" s="83"/>
      <c r="I990" s="83"/>
      <c r="L990" s="84"/>
      <c r="M990" s="84"/>
      <c r="O990" s="84"/>
      <c r="P990" s="84"/>
      <c r="Q990" s="159"/>
      <c r="R990" s="83"/>
      <c r="S990"/>
      <c r="T990"/>
      <c r="AE990" s="84"/>
      <c r="AM990"/>
      <c r="AN990"/>
      <c r="AO990"/>
      <c r="AP990"/>
    </row>
    <row r="991" spans="1:42" s="85" customFormat="1" ht="14.4" customHeight="1" x14ac:dyDescent="0.3">
      <c r="A991" s="83"/>
      <c r="I991" s="83"/>
      <c r="L991" s="84"/>
      <c r="M991" s="84"/>
      <c r="O991" s="84"/>
      <c r="P991" s="84"/>
      <c r="Q991" s="159"/>
      <c r="R991" s="83"/>
      <c r="S991"/>
      <c r="T991"/>
      <c r="AE991" s="84"/>
      <c r="AM991"/>
      <c r="AN991"/>
      <c r="AO991"/>
      <c r="AP991"/>
    </row>
    <row r="992" spans="1:42" s="85" customFormat="1" ht="14.4" customHeight="1" x14ac:dyDescent="0.3">
      <c r="A992" s="83"/>
      <c r="I992" s="83"/>
      <c r="L992" s="84"/>
      <c r="M992" s="84"/>
      <c r="O992" s="84"/>
      <c r="P992" s="84"/>
      <c r="Q992" s="159"/>
      <c r="R992" s="83"/>
      <c r="S992"/>
      <c r="T992"/>
      <c r="AE992" s="84"/>
      <c r="AM992"/>
      <c r="AN992"/>
      <c r="AO992"/>
      <c r="AP992"/>
    </row>
    <row r="993" spans="1:42" s="85" customFormat="1" ht="14.4" customHeight="1" x14ac:dyDescent="0.3">
      <c r="A993" s="83"/>
      <c r="I993" s="83"/>
      <c r="L993" s="84"/>
      <c r="M993" s="84"/>
      <c r="O993" s="84"/>
      <c r="P993" s="84"/>
      <c r="Q993" s="159"/>
      <c r="R993" s="83"/>
      <c r="S993"/>
      <c r="T993"/>
      <c r="AE993" s="84"/>
      <c r="AM993"/>
      <c r="AN993"/>
      <c r="AO993"/>
      <c r="AP993"/>
    </row>
    <row r="994" spans="1:42" s="85" customFormat="1" ht="14.4" customHeight="1" x14ac:dyDescent="0.3">
      <c r="A994" s="83"/>
      <c r="I994" s="83"/>
      <c r="L994" s="84"/>
      <c r="M994" s="84"/>
      <c r="O994" s="84"/>
      <c r="P994" s="84"/>
      <c r="Q994" s="159"/>
      <c r="R994" s="83"/>
      <c r="S994"/>
      <c r="T994"/>
      <c r="AE994" s="84"/>
      <c r="AM994"/>
      <c r="AN994"/>
      <c r="AO994"/>
      <c r="AP994"/>
    </row>
    <row r="995" spans="1:42" s="85" customFormat="1" ht="14.4" customHeight="1" x14ac:dyDescent="0.3">
      <c r="A995" s="83"/>
      <c r="I995" s="83"/>
      <c r="L995" s="84"/>
      <c r="M995" s="84"/>
      <c r="O995" s="84"/>
      <c r="P995" s="84"/>
      <c r="Q995" s="159"/>
      <c r="R995" s="83"/>
      <c r="S995"/>
      <c r="T995"/>
      <c r="AE995" s="84"/>
      <c r="AM995"/>
      <c r="AN995"/>
      <c r="AO995"/>
      <c r="AP995"/>
    </row>
    <row r="996" spans="1:42" s="85" customFormat="1" ht="14.4" customHeight="1" x14ac:dyDescent="0.3">
      <c r="A996" s="83"/>
      <c r="I996" s="83"/>
      <c r="L996" s="84"/>
      <c r="M996" s="84"/>
      <c r="O996" s="84"/>
      <c r="P996" s="84"/>
      <c r="Q996" s="159"/>
      <c r="R996" s="83"/>
      <c r="S996"/>
      <c r="T996"/>
      <c r="AE996" s="84"/>
      <c r="AM996"/>
      <c r="AN996"/>
      <c r="AO996"/>
      <c r="AP996"/>
    </row>
    <row r="997" spans="1:42" s="85" customFormat="1" ht="14.4" customHeight="1" x14ac:dyDescent="0.3">
      <c r="A997" s="83"/>
      <c r="I997" s="83"/>
      <c r="L997" s="84"/>
      <c r="M997" s="84"/>
      <c r="O997" s="84"/>
      <c r="P997" s="84"/>
      <c r="Q997" s="159"/>
      <c r="R997" s="83"/>
      <c r="S997"/>
      <c r="T997"/>
      <c r="AE997" s="84"/>
      <c r="AM997"/>
      <c r="AN997"/>
      <c r="AO997"/>
      <c r="AP997"/>
    </row>
    <row r="998" spans="1:42" s="85" customFormat="1" ht="14.4" customHeight="1" x14ac:dyDescent="0.3">
      <c r="A998" s="83"/>
      <c r="I998" s="83"/>
      <c r="L998" s="84"/>
      <c r="M998" s="84"/>
      <c r="O998" s="84"/>
      <c r="P998" s="84"/>
      <c r="Q998" s="159"/>
      <c r="R998" s="83"/>
      <c r="S998"/>
      <c r="T998"/>
      <c r="AE998" s="84"/>
      <c r="AM998"/>
      <c r="AN998"/>
      <c r="AO998"/>
      <c r="AP998"/>
    </row>
    <row r="999" spans="1:42" s="85" customFormat="1" ht="14.4" customHeight="1" x14ac:dyDescent="0.3">
      <c r="A999" s="83"/>
      <c r="I999" s="83"/>
      <c r="L999" s="84"/>
      <c r="M999" s="84"/>
      <c r="O999" s="84"/>
      <c r="P999" s="84"/>
      <c r="Q999" s="159"/>
      <c r="R999" s="83"/>
      <c r="S999"/>
      <c r="T999"/>
      <c r="AE999" s="84"/>
      <c r="AM999"/>
      <c r="AN999"/>
      <c r="AO999"/>
      <c r="AP999"/>
    </row>
    <row r="1000" spans="1:42" s="85" customFormat="1" ht="14.4" customHeight="1" x14ac:dyDescent="0.3">
      <c r="A1000" s="83"/>
      <c r="I1000" s="83"/>
      <c r="L1000" s="84"/>
      <c r="M1000" s="84"/>
      <c r="O1000" s="84"/>
      <c r="P1000" s="84"/>
      <c r="Q1000" s="159"/>
      <c r="R1000" s="83"/>
      <c r="S1000"/>
      <c r="T1000"/>
      <c r="AE1000" s="84"/>
      <c r="AM1000"/>
      <c r="AN1000"/>
      <c r="AO1000"/>
      <c r="AP1000"/>
    </row>
    <row r="1001" spans="1:42" s="85" customFormat="1" ht="14.4" customHeight="1" x14ac:dyDescent="0.3">
      <c r="A1001" s="83"/>
      <c r="I1001" s="83"/>
      <c r="L1001" s="84"/>
      <c r="M1001" s="84"/>
      <c r="O1001" s="84"/>
      <c r="P1001" s="84"/>
      <c r="Q1001" s="159"/>
      <c r="R1001" s="83"/>
      <c r="S1001"/>
      <c r="T1001"/>
      <c r="AE1001" s="84"/>
      <c r="AM1001"/>
      <c r="AN1001"/>
      <c r="AO1001"/>
      <c r="AP1001"/>
    </row>
    <row r="1002" spans="1:42" s="85" customFormat="1" ht="14.4" customHeight="1" x14ac:dyDescent="0.3">
      <c r="A1002" s="83"/>
      <c r="I1002" s="83"/>
      <c r="L1002" s="84"/>
      <c r="M1002" s="84"/>
      <c r="O1002" s="84"/>
      <c r="P1002" s="84"/>
      <c r="Q1002" s="159"/>
      <c r="R1002" s="83"/>
      <c r="S1002"/>
      <c r="T1002"/>
      <c r="AE1002" s="84"/>
      <c r="AM1002"/>
      <c r="AN1002"/>
      <c r="AO1002"/>
      <c r="AP1002"/>
    </row>
    <row r="1003" spans="1:42" s="85" customFormat="1" ht="14.4" customHeight="1" x14ac:dyDescent="0.3">
      <c r="A1003" s="83"/>
      <c r="I1003" s="83"/>
      <c r="L1003" s="84"/>
      <c r="M1003" s="84"/>
      <c r="O1003" s="84"/>
      <c r="P1003" s="84"/>
      <c r="Q1003" s="159"/>
      <c r="R1003" s="83"/>
      <c r="S1003"/>
      <c r="T1003"/>
      <c r="AE1003" s="84"/>
      <c r="AM1003"/>
      <c r="AN1003"/>
      <c r="AO1003"/>
      <c r="AP1003"/>
    </row>
    <row r="1004" spans="1:42" s="85" customFormat="1" ht="14.4" customHeight="1" x14ac:dyDescent="0.3">
      <c r="A1004" s="83"/>
      <c r="I1004" s="83"/>
      <c r="L1004" s="84"/>
      <c r="M1004" s="84"/>
      <c r="O1004" s="84"/>
      <c r="P1004" s="84"/>
      <c r="Q1004" s="159"/>
      <c r="R1004" s="83"/>
      <c r="S1004"/>
      <c r="T1004"/>
      <c r="AE1004" s="84"/>
      <c r="AM1004"/>
      <c r="AN1004"/>
      <c r="AO1004"/>
      <c r="AP1004"/>
    </row>
    <row r="1005" spans="1:42" s="85" customFormat="1" ht="14.4" customHeight="1" x14ac:dyDescent="0.3">
      <c r="A1005" s="83"/>
      <c r="I1005" s="83"/>
      <c r="L1005" s="84"/>
      <c r="M1005" s="84"/>
      <c r="O1005" s="84"/>
      <c r="P1005" s="84"/>
      <c r="Q1005" s="159"/>
      <c r="R1005" s="83"/>
      <c r="S1005"/>
      <c r="T1005"/>
      <c r="AE1005" s="84"/>
      <c r="AM1005"/>
      <c r="AN1005"/>
      <c r="AO1005"/>
      <c r="AP1005"/>
    </row>
    <row r="1006" spans="1:42" s="85" customFormat="1" ht="14.4" customHeight="1" x14ac:dyDescent="0.3">
      <c r="A1006" s="83"/>
      <c r="I1006" s="83"/>
      <c r="L1006" s="84"/>
      <c r="M1006" s="84"/>
      <c r="O1006" s="84"/>
      <c r="P1006" s="84"/>
      <c r="Q1006" s="159"/>
      <c r="R1006" s="83"/>
      <c r="S1006"/>
      <c r="T1006"/>
      <c r="AE1006" s="84"/>
      <c r="AM1006"/>
      <c r="AN1006"/>
      <c r="AO1006"/>
      <c r="AP1006"/>
    </row>
    <row r="1007" spans="1:42" s="85" customFormat="1" ht="14.4" customHeight="1" x14ac:dyDescent="0.3">
      <c r="A1007" s="83"/>
      <c r="I1007" s="83"/>
      <c r="L1007" s="84"/>
      <c r="M1007" s="84"/>
      <c r="O1007" s="84"/>
      <c r="P1007" s="84"/>
      <c r="Q1007" s="159"/>
      <c r="R1007" s="83"/>
      <c r="S1007"/>
      <c r="T1007"/>
      <c r="AE1007" s="84"/>
      <c r="AM1007"/>
      <c r="AN1007"/>
      <c r="AO1007"/>
      <c r="AP1007"/>
    </row>
    <row r="1008" spans="1:42" s="85" customFormat="1" ht="14.4" customHeight="1" x14ac:dyDescent="0.3">
      <c r="A1008" s="83"/>
      <c r="I1008" s="83"/>
      <c r="L1008" s="84"/>
      <c r="M1008" s="84"/>
      <c r="O1008" s="84"/>
      <c r="P1008" s="84"/>
      <c r="Q1008" s="159"/>
      <c r="R1008" s="83"/>
      <c r="S1008"/>
      <c r="T1008"/>
      <c r="AE1008" s="84"/>
      <c r="AM1008"/>
      <c r="AN1008"/>
      <c r="AO1008"/>
      <c r="AP1008"/>
    </row>
    <row r="1009" spans="1:42" s="85" customFormat="1" ht="14.4" customHeight="1" x14ac:dyDescent="0.3">
      <c r="A1009" s="83"/>
      <c r="I1009" s="83"/>
      <c r="L1009" s="84"/>
      <c r="M1009" s="84"/>
      <c r="O1009" s="84"/>
      <c r="P1009" s="84"/>
      <c r="Q1009" s="159"/>
      <c r="R1009" s="83"/>
      <c r="S1009"/>
      <c r="T1009"/>
      <c r="AE1009" s="84"/>
      <c r="AM1009"/>
      <c r="AN1009"/>
      <c r="AO1009"/>
      <c r="AP1009"/>
    </row>
    <row r="1010" spans="1:42" s="85" customFormat="1" ht="14.4" customHeight="1" x14ac:dyDescent="0.3">
      <c r="A1010" s="83"/>
      <c r="I1010" s="83"/>
      <c r="L1010" s="84"/>
      <c r="M1010" s="84"/>
      <c r="O1010" s="84"/>
      <c r="P1010" s="84"/>
      <c r="Q1010" s="159"/>
      <c r="R1010" s="83"/>
      <c r="S1010"/>
      <c r="T1010"/>
      <c r="AE1010" s="84"/>
      <c r="AM1010"/>
      <c r="AN1010"/>
      <c r="AO1010"/>
      <c r="AP1010"/>
    </row>
    <row r="1011" spans="1:42" ht="14.4" customHeight="1" x14ac:dyDescent="0.3">
      <c r="A1011" s="83"/>
      <c r="B1011" s="85"/>
      <c r="C1011" s="85"/>
      <c r="D1011" s="85"/>
      <c r="E1011" s="85"/>
      <c r="F1011" s="85"/>
      <c r="G1011" s="85"/>
      <c r="H1011" s="85"/>
      <c r="I1011" s="83"/>
      <c r="J1011" s="85"/>
      <c r="K1011" s="85"/>
      <c r="L1011" s="84"/>
      <c r="M1011" s="84"/>
      <c r="N1011" s="85"/>
      <c r="O1011" s="84"/>
      <c r="P1011" s="84"/>
      <c r="Q1011" s="159"/>
      <c r="R1011" s="83"/>
      <c r="U1011" s="85"/>
      <c r="V1011" s="85"/>
      <c r="W1011" s="85"/>
      <c r="X1011" s="85"/>
      <c r="Y1011" s="85"/>
      <c r="Z1011" s="85"/>
      <c r="AA1011" s="85"/>
      <c r="AB1011" s="85"/>
      <c r="AC1011" s="85"/>
      <c r="AD1011" s="85"/>
      <c r="AE1011" s="84"/>
      <c r="AF1011" s="85"/>
      <c r="AG1011" s="85"/>
      <c r="AH1011" s="85"/>
      <c r="AI1011" s="85"/>
      <c r="AJ1011" s="85"/>
      <c r="AK1011" s="85"/>
    </row>
    <row r="1012" spans="1:42" ht="14.4" customHeight="1" x14ac:dyDescent="0.3">
      <c r="AL1012"/>
    </row>
    <row r="1013" spans="1:42" ht="14.4" customHeight="1" x14ac:dyDescent="0.3">
      <c r="AL1013"/>
    </row>
    <row r="1014" spans="1:42" ht="14.4" customHeight="1" x14ac:dyDescent="0.3">
      <c r="A1014" s="83"/>
      <c r="B1014" s="85"/>
      <c r="C1014" s="85"/>
      <c r="D1014" s="85"/>
      <c r="E1014" s="85"/>
      <c r="F1014" s="85"/>
      <c r="G1014" s="85"/>
      <c r="H1014" s="85"/>
      <c r="I1014" s="83"/>
      <c r="J1014" s="85"/>
      <c r="K1014" s="85"/>
      <c r="L1014" s="84"/>
      <c r="M1014" s="84"/>
      <c r="N1014" s="85"/>
      <c r="O1014" s="84"/>
      <c r="P1014" s="84"/>
      <c r="Q1014" s="159"/>
      <c r="R1014" s="83"/>
      <c r="U1014" s="85"/>
      <c r="V1014" s="85"/>
      <c r="W1014" s="85"/>
      <c r="X1014" s="85"/>
      <c r="Y1014" s="85"/>
      <c r="Z1014" s="85"/>
      <c r="AA1014" s="85"/>
      <c r="AB1014" s="85"/>
      <c r="AC1014" s="85"/>
      <c r="AD1014" s="85"/>
      <c r="AE1014" s="84"/>
      <c r="AF1014" s="85"/>
      <c r="AG1014" s="85"/>
      <c r="AH1014" s="85"/>
      <c r="AI1014" s="85"/>
      <c r="AJ1014" s="85"/>
      <c r="AK1014" s="85"/>
    </row>
    <row r="1015" spans="1:42" ht="14.4" customHeight="1" x14ac:dyDescent="0.3">
      <c r="A1015" s="83"/>
      <c r="B1015" s="85"/>
      <c r="C1015" s="85"/>
      <c r="D1015" s="85"/>
      <c r="E1015" s="85"/>
      <c r="F1015" s="85"/>
      <c r="G1015" s="85"/>
      <c r="H1015" s="85"/>
      <c r="I1015" s="83"/>
      <c r="J1015" s="85"/>
      <c r="K1015" s="85"/>
      <c r="L1015" s="84"/>
      <c r="M1015" s="84"/>
      <c r="N1015" s="85"/>
      <c r="O1015" s="84"/>
      <c r="P1015" s="84"/>
      <c r="Q1015" s="159"/>
      <c r="R1015" s="83"/>
      <c r="U1015" s="85"/>
      <c r="V1015" s="85"/>
      <c r="W1015" s="85"/>
      <c r="X1015" s="85"/>
      <c r="Y1015" s="85"/>
      <c r="Z1015" s="85"/>
      <c r="AA1015" s="85"/>
      <c r="AB1015" s="85"/>
      <c r="AC1015" s="85"/>
      <c r="AD1015" s="85"/>
      <c r="AE1015" s="84"/>
      <c r="AF1015" s="85"/>
      <c r="AG1015" s="85"/>
      <c r="AH1015" s="85"/>
      <c r="AI1015" s="85"/>
      <c r="AJ1015" s="85"/>
      <c r="AK1015" s="85"/>
    </row>
    <row r="1016" spans="1:42" ht="14.4" customHeight="1" x14ac:dyDescent="0.3">
      <c r="A1016" s="83"/>
      <c r="B1016" s="85"/>
      <c r="C1016" s="85"/>
      <c r="D1016" s="85"/>
      <c r="E1016" s="85"/>
      <c r="F1016" s="85"/>
      <c r="G1016" s="85"/>
      <c r="H1016" s="85"/>
      <c r="I1016" s="83"/>
      <c r="J1016" s="85"/>
      <c r="K1016" s="85"/>
      <c r="L1016" s="84"/>
      <c r="M1016" s="84"/>
      <c r="N1016" s="85"/>
      <c r="O1016" s="84"/>
      <c r="P1016" s="84"/>
      <c r="Q1016" s="159"/>
      <c r="R1016" s="83"/>
      <c r="U1016" s="85"/>
      <c r="V1016" s="85"/>
      <c r="W1016" s="85"/>
      <c r="X1016" s="85"/>
      <c r="Y1016" s="85"/>
      <c r="Z1016" s="85"/>
      <c r="AA1016" s="85"/>
      <c r="AB1016" s="85"/>
      <c r="AC1016" s="85"/>
      <c r="AD1016" s="85"/>
      <c r="AE1016" s="84"/>
      <c r="AF1016" s="85"/>
      <c r="AG1016" s="85"/>
      <c r="AH1016" s="85"/>
      <c r="AI1016" s="85"/>
      <c r="AJ1016" s="85"/>
      <c r="AK1016" s="85"/>
    </row>
    <row r="1017" spans="1:42" ht="14.4" customHeight="1" x14ac:dyDescent="0.3">
      <c r="A1017" s="83"/>
      <c r="B1017" s="85"/>
      <c r="C1017" s="85"/>
      <c r="D1017" s="85"/>
      <c r="E1017" s="85"/>
      <c r="F1017" s="85"/>
      <c r="G1017" s="85"/>
      <c r="H1017" s="85"/>
      <c r="I1017" s="83"/>
      <c r="J1017" s="85"/>
      <c r="K1017" s="85"/>
      <c r="L1017" s="84"/>
      <c r="M1017" s="84"/>
      <c r="N1017" s="85"/>
      <c r="O1017" s="84"/>
      <c r="P1017" s="84"/>
      <c r="Q1017" s="159"/>
      <c r="R1017" s="83"/>
      <c r="U1017" s="85"/>
      <c r="V1017" s="85"/>
      <c r="W1017" s="85"/>
      <c r="X1017" s="85"/>
      <c r="Y1017" s="85"/>
      <c r="Z1017" s="85"/>
      <c r="AA1017" s="85"/>
      <c r="AB1017" s="85"/>
      <c r="AC1017" s="85"/>
      <c r="AD1017" s="85"/>
      <c r="AE1017" s="84"/>
      <c r="AF1017" s="85"/>
      <c r="AG1017" s="85"/>
      <c r="AH1017" s="85"/>
      <c r="AI1017" s="85"/>
      <c r="AJ1017" s="85"/>
      <c r="AK1017" s="85"/>
    </row>
    <row r="1018" spans="1:42" ht="14.4" customHeight="1" x14ac:dyDescent="0.3">
      <c r="A1018" s="83"/>
      <c r="B1018" s="85"/>
      <c r="C1018" s="85"/>
      <c r="D1018" s="85"/>
      <c r="E1018" s="85"/>
      <c r="F1018" s="85"/>
      <c r="G1018" s="85"/>
      <c r="H1018" s="85"/>
      <c r="I1018" s="83"/>
      <c r="J1018" s="85"/>
      <c r="K1018" s="85"/>
      <c r="L1018" s="84"/>
      <c r="M1018" s="84"/>
      <c r="N1018" s="85"/>
      <c r="O1018" s="84"/>
      <c r="P1018" s="84"/>
      <c r="Q1018" s="159"/>
      <c r="R1018" s="83"/>
      <c r="U1018" s="85"/>
      <c r="V1018" s="85"/>
      <c r="W1018" s="85"/>
      <c r="X1018" s="85"/>
      <c r="Y1018" s="85"/>
      <c r="Z1018" s="85"/>
      <c r="AA1018" s="85"/>
      <c r="AB1018" s="85"/>
      <c r="AC1018" s="85"/>
      <c r="AD1018" s="85"/>
      <c r="AE1018" s="84"/>
      <c r="AF1018" s="85"/>
      <c r="AG1018" s="85"/>
      <c r="AH1018" s="85"/>
      <c r="AI1018" s="85"/>
      <c r="AJ1018" s="85"/>
      <c r="AK1018" s="85"/>
    </row>
    <row r="1019" spans="1:42" ht="14.4" customHeight="1" x14ac:dyDescent="0.3">
      <c r="A1019" s="83"/>
      <c r="B1019" s="85"/>
      <c r="C1019" s="85"/>
      <c r="D1019" s="85"/>
      <c r="E1019" s="85"/>
      <c r="F1019" s="85"/>
      <c r="G1019" s="85"/>
      <c r="H1019" s="85"/>
      <c r="I1019" s="83"/>
      <c r="J1019" s="85"/>
      <c r="K1019" s="85"/>
      <c r="L1019" s="84"/>
      <c r="M1019" s="84"/>
      <c r="N1019" s="85"/>
      <c r="O1019" s="84"/>
      <c r="P1019" s="84"/>
      <c r="Q1019" s="159"/>
      <c r="R1019" s="83"/>
      <c r="U1019" s="85"/>
      <c r="V1019" s="85"/>
      <c r="W1019" s="85"/>
      <c r="X1019" s="85"/>
      <c r="Y1019" s="85"/>
      <c r="Z1019" s="85"/>
      <c r="AA1019" s="85"/>
      <c r="AB1019" s="85"/>
      <c r="AC1019" s="85"/>
      <c r="AD1019" s="85"/>
      <c r="AE1019" s="84"/>
      <c r="AF1019" s="85"/>
      <c r="AG1019" s="85"/>
      <c r="AH1019" s="85"/>
      <c r="AI1019" s="85"/>
      <c r="AJ1019" s="85"/>
      <c r="AK1019" s="85"/>
    </row>
    <row r="1020" spans="1:42" ht="14.4" customHeight="1" x14ac:dyDescent="0.3">
      <c r="A1020" s="83"/>
      <c r="B1020" s="85"/>
      <c r="C1020" s="85"/>
      <c r="D1020" s="85"/>
      <c r="E1020" s="85"/>
      <c r="F1020" s="85"/>
      <c r="G1020" s="85"/>
      <c r="H1020" s="85"/>
      <c r="I1020" s="83"/>
      <c r="J1020" s="85"/>
      <c r="K1020" s="85"/>
      <c r="L1020" s="84"/>
      <c r="M1020" s="84"/>
      <c r="N1020" s="85"/>
      <c r="O1020" s="84"/>
      <c r="P1020" s="84"/>
      <c r="Q1020" s="159"/>
      <c r="R1020" s="83"/>
      <c r="U1020" s="85"/>
      <c r="V1020" s="85"/>
      <c r="W1020" s="85"/>
      <c r="X1020" s="85"/>
      <c r="Y1020" s="85"/>
      <c r="Z1020" s="85"/>
      <c r="AA1020" s="85"/>
      <c r="AB1020" s="85"/>
      <c r="AC1020" s="85"/>
      <c r="AD1020" s="85"/>
      <c r="AE1020" s="84"/>
      <c r="AF1020" s="85"/>
      <c r="AG1020" s="85"/>
      <c r="AH1020" s="85"/>
      <c r="AI1020" s="85"/>
      <c r="AJ1020" s="85"/>
      <c r="AK1020" s="85"/>
    </row>
    <row r="1021" spans="1:42" ht="14.4" customHeight="1" x14ac:dyDescent="0.3">
      <c r="A1021" s="83"/>
      <c r="B1021" s="85"/>
      <c r="C1021" s="85"/>
      <c r="D1021" s="85"/>
      <c r="E1021" s="85"/>
      <c r="F1021" s="85"/>
      <c r="G1021" s="85"/>
      <c r="H1021" s="85"/>
      <c r="I1021" s="83"/>
      <c r="J1021" s="85"/>
      <c r="K1021" s="85"/>
      <c r="L1021" s="84"/>
      <c r="M1021" s="84"/>
      <c r="N1021" s="85"/>
      <c r="O1021" s="84"/>
      <c r="P1021" s="84"/>
      <c r="Q1021" s="159"/>
      <c r="R1021" s="83"/>
      <c r="U1021" s="85"/>
      <c r="V1021" s="85"/>
      <c r="W1021" s="85"/>
      <c r="X1021" s="85"/>
      <c r="Y1021" s="85"/>
      <c r="Z1021" s="85"/>
      <c r="AA1021" s="85"/>
      <c r="AB1021" s="85"/>
      <c r="AC1021" s="85"/>
      <c r="AD1021" s="85"/>
      <c r="AE1021" s="84"/>
      <c r="AF1021" s="85"/>
      <c r="AG1021" s="85"/>
      <c r="AH1021" s="85"/>
      <c r="AI1021" s="85"/>
      <c r="AJ1021" s="85"/>
      <c r="AK1021" s="85"/>
    </row>
    <row r="1022" spans="1:42" ht="14.4" customHeight="1" x14ac:dyDescent="0.3">
      <c r="A1022" s="83"/>
      <c r="B1022" s="85"/>
      <c r="C1022" s="85"/>
      <c r="D1022" s="85"/>
      <c r="E1022" s="85"/>
      <c r="F1022" s="85"/>
      <c r="G1022" s="85"/>
      <c r="H1022" s="85"/>
      <c r="I1022" s="83"/>
      <c r="J1022" s="85"/>
      <c r="K1022" s="85"/>
      <c r="L1022" s="84"/>
      <c r="M1022" s="84"/>
      <c r="N1022" s="85"/>
      <c r="O1022" s="84"/>
      <c r="P1022" s="84"/>
      <c r="Q1022" s="159"/>
      <c r="R1022" s="83"/>
      <c r="U1022" s="85"/>
      <c r="V1022" s="85"/>
      <c r="W1022" s="85"/>
      <c r="X1022" s="85"/>
      <c r="Y1022" s="85"/>
      <c r="Z1022" s="85"/>
      <c r="AA1022" s="85"/>
      <c r="AB1022" s="85"/>
      <c r="AC1022" s="85"/>
      <c r="AD1022" s="85"/>
      <c r="AE1022" s="84"/>
      <c r="AF1022" s="85"/>
      <c r="AG1022" s="85"/>
      <c r="AH1022" s="85"/>
      <c r="AI1022" s="85"/>
      <c r="AJ1022" s="85"/>
      <c r="AK1022" s="85"/>
    </row>
    <row r="1023" spans="1:42" ht="14.4" customHeight="1" x14ac:dyDescent="0.3">
      <c r="A1023" s="83"/>
      <c r="B1023" s="85"/>
      <c r="C1023" s="85"/>
      <c r="D1023" s="85"/>
      <c r="E1023" s="85"/>
      <c r="F1023" s="85"/>
      <c r="G1023" s="85"/>
      <c r="H1023" s="85"/>
      <c r="I1023" s="83"/>
      <c r="J1023" s="85"/>
      <c r="K1023" s="85"/>
      <c r="L1023" s="84"/>
      <c r="M1023" s="84"/>
      <c r="N1023" s="85"/>
      <c r="O1023" s="84"/>
      <c r="P1023" s="84"/>
      <c r="Q1023" s="159"/>
      <c r="R1023" s="83"/>
      <c r="U1023" s="85"/>
      <c r="V1023" s="85"/>
      <c r="W1023" s="85"/>
      <c r="X1023" s="85"/>
      <c r="Y1023" s="85"/>
      <c r="Z1023" s="85"/>
      <c r="AA1023" s="85"/>
      <c r="AB1023" s="85"/>
      <c r="AC1023" s="85"/>
      <c r="AD1023" s="85"/>
      <c r="AE1023" s="84"/>
      <c r="AF1023" s="85"/>
      <c r="AG1023" s="85"/>
      <c r="AH1023" s="85"/>
      <c r="AI1023" s="85"/>
      <c r="AJ1023" s="85"/>
      <c r="AK1023" s="85"/>
    </row>
    <row r="1024" spans="1:42" ht="14.4" customHeight="1" x14ac:dyDescent="0.3">
      <c r="A1024" s="83"/>
      <c r="B1024" s="85"/>
      <c r="C1024" s="85"/>
      <c r="D1024" s="85"/>
      <c r="E1024" s="85"/>
      <c r="F1024" s="85"/>
      <c r="G1024" s="85"/>
      <c r="H1024" s="85"/>
      <c r="I1024" s="83"/>
      <c r="J1024" s="85"/>
      <c r="K1024" s="85"/>
      <c r="L1024" s="84"/>
      <c r="M1024" s="84"/>
      <c r="N1024" s="85"/>
      <c r="O1024" s="84"/>
      <c r="P1024" s="84"/>
      <c r="Q1024" s="159"/>
      <c r="R1024" s="83"/>
      <c r="U1024" s="85"/>
      <c r="V1024" s="85"/>
      <c r="W1024" s="85"/>
      <c r="X1024" s="85"/>
      <c r="Y1024" s="85"/>
      <c r="Z1024" s="85"/>
      <c r="AA1024" s="85"/>
      <c r="AB1024" s="85"/>
      <c r="AC1024" s="85"/>
      <c r="AD1024" s="85"/>
      <c r="AE1024" s="84"/>
      <c r="AF1024" s="85"/>
      <c r="AG1024" s="85"/>
      <c r="AH1024" s="85"/>
      <c r="AI1024" s="85"/>
      <c r="AJ1024" s="85"/>
      <c r="AK1024" s="85"/>
    </row>
    <row r="1025" spans="1:42" ht="14.4" customHeight="1" x14ac:dyDescent="0.3">
      <c r="A1025" s="83"/>
      <c r="B1025" s="85"/>
      <c r="C1025" s="85"/>
      <c r="D1025" s="85"/>
      <c r="E1025" s="85"/>
      <c r="F1025" s="85"/>
      <c r="G1025" s="85"/>
      <c r="H1025" s="85"/>
      <c r="I1025" s="83"/>
      <c r="J1025" s="85"/>
      <c r="K1025" s="85"/>
      <c r="L1025" s="84"/>
      <c r="M1025" s="84"/>
      <c r="N1025" s="85"/>
      <c r="O1025" s="84"/>
      <c r="P1025" s="84"/>
      <c r="Q1025" s="159"/>
      <c r="R1025" s="83"/>
      <c r="U1025" s="85"/>
      <c r="V1025" s="85"/>
      <c r="W1025" s="85"/>
      <c r="X1025" s="85"/>
      <c r="Y1025" s="85"/>
      <c r="Z1025" s="85"/>
      <c r="AA1025" s="85"/>
      <c r="AB1025" s="85"/>
      <c r="AC1025" s="85"/>
      <c r="AD1025" s="85"/>
      <c r="AE1025" s="84"/>
      <c r="AF1025" s="85"/>
      <c r="AG1025" s="85"/>
      <c r="AH1025" s="85"/>
      <c r="AI1025" s="85"/>
      <c r="AJ1025" s="85"/>
      <c r="AK1025" s="85"/>
    </row>
    <row r="1026" spans="1:42" ht="14.4" customHeight="1" x14ac:dyDescent="0.3">
      <c r="A1026" s="83"/>
      <c r="B1026" s="85"/>
      <c r="C1026" s="85"/>
      <c r="D1026" s="85"/>
      <c r="E1026" s="85"/>
      <c r="F1026" s="85"/>
      <c r="G1026" s="85"/>
      <c r="H1026" s="85"/>
      <c r="I1026" s="83"/>
      <c r="J1026" s="85"/>
      <c r="K1026" s="85"/>
      <c r="L1026" s="84"/>
      <c r="M1026" s="84"/>
      <c r="N1026" s="85"/>
      <c r="O1026" s="84"/>
      <c r="P1026" s="84"/>
      <c r="Q1026" s="159"/>
      <c r="R1026" s="83"/>
      <c r="U1026" s="85"/>
      <c r="V1026" s="85"/>
      <c r="W1026" s="85"/>
      <c r="X1026" s="85"/>
      <c r="Y1026" s="85"/>
      <c r="Z1026" s="85"/>
      <c r="AA1026" s="85"/>
      <c r="AB1026" s="85"/>
      <c r="AC1026" s="85"/>
      <c r="AD1026" s="85"/>
      <c r="AE1026" s="84"/>
      <c r="AF1026" s="85"/>
      <c r="AG1026" s="85"/>
      <c r="AH1026" s="85"/>
      <c r="AI1026" s="85"/>
      <c r="AJ1026" s="85"/>
      <c r="AK1026" s="85"/>
    </row>
    <row r="1027" spans="1:42" s="85" customFormat="1" ht="14.4" customHeight="1" x14ac:dyDescent="0.3">
      <c r="A1027" s="83"/>
      <c r="I1027" s="83"/>
      <c r="L1027" s="84"/>
      <c r="M1027" s="84"/>
      <c r="O1027" s="84"/>
      <c r="P1027" s="84"/>
      <c r="Q1027" s="159"/>
      <c r="R1027" s="83"/>
      <c r="S1027"/>
      <c r="T1027"/>
      <c r="AE1027" s="84"/>
      <c r="AM1027"/>
      <c r="AN1027"/>
      <c r="AO1027"/>
      <c r="AP1027"/>
    </row>
    <row r="1028" spans="1:42" s="85" customFormat="1" ht="14.4" customHeight="1" x14ac:dyDescent="0.3">
      <c r="A1028" s="83"/>
      <c r="E1028" s="85">
        <f>150*2</f>
        <v>300</v>
      </c>
      <c r="F1028" s="85">
        <f>900*4</f>
        <v>3600</v>
      </c>
      <c r="H1028" s="85">
        <f>80*4</f>
        <v>320</v>
      </c>
      <c r="I1028" s="83">
        <f>27*25</f>
        <v>675</v>
      </c>
      <c r="J1028" s="85">
        <f>570+550</f>
        <v>1120</v>
      </c>
      <c r="L1028" s="84">
        <f>SUM(E1028:J1028)</f>
        <v>6015</v>
      </c>
      <c r="M1028" s="84"/>
      <c r="O1028" s="84">
        <v>668.33333333333337</v>
      </c>
      <c r="P1028" s="84"/>
      <c r="Q1028" s="159"/>
      <c r="R1028" s="83"/>
      <c r="S1028"/>
      <c r="T1028"/>
      <c r="AE1028" s="84"/>
      <c r="AM1028"/>
      <c r="AN1028"/>
      <c r="AO1028"/>
      <c r="AP1028"/>
    </row>
    <row r="1029" spans="1:42" s="85" customFormat="1" ht="14.4" customHeight="1" x14ac:dyDescent="0.3">
      <c r="A1029" s="83"/>
      <c r="I1029" s="83"/>
      <c r="L1029" s="84"/>
      <c r="M1029" s="84"/>
      <c r="O1029" s="84"/>
      <c r="P1029" s="84"/>
      <c r="Q1029" s="159"/>
      <c r="R1029" s="83"/>
      <c r="S1029"/>
      <c r="T1029"/>
      <c r="AE1029" s="84"/>
      <c r="AM1029"/>
      <c r="AN1029"/>
      <c r="AO1029"/>
      <c r="AP1029"/>
    </row>
    <row r="1030" spans="1:42" s="85" customFormat="1" ht="14.4" customHeight="1" x14ac:dyDescent="0.3">
      <c r="A1030" s="83"/>
      <c r="I1030" s="83"/>
      <c r="L1030" s="84"/>
      <c r="M1030" s="84"/>
      <c r="O1030" s="84"/>
      <c r="P1030" s="84"/>
      <c r="Q1030" s="159"/>
      <c r="R1030" s="83"/>
      <c r="S1030"/>
      <c r="T1030"/>
      <c r="AE1030" s="84"/>
      <c r="AM1030"/>
      <c r="AN1030"/>
      <c r="AO1030"/>
      <c r="AP1030"/>
    </row>
    <row r="1031" spans="1:42" s="85" customFormat="1" ht="14.4" customHeight="1" x14ac:dyDescent="0.3">
      <c r="A1031" s="83"/>
      <c r="I1031" s="83"/>
      <c r="L1031" s="84"/>
      <c r="M1031" s="84"/>
      <c r="O1031" s="84"/>
      <c r="P1031" s="84"/>
      <c r="Q1031" s="159"/>
      <c r="R1031" s="83"/>
      <c r="S1031"/>
      <c r="T1031"/>
      <c r="AE1031" s="84"/>
      <c r="AM1031"/>
      <c r="AN1031"/>
      <c r="AO1031"/>
      <c r="AP1031"/>
    </row>
    <row r="1032" spans="1:42" s="85" customFormat="1" ht="14.4" customHeight="1" x14ac:dyDescent="0.3">
      <c r="A1032" s="83"/>
      <c r="I1032" s="83"/>
      <c r="L1032" s="84"/>
      <c r="M1032" s="84"/>
      <c r="O1032" s="84"/>
      <c r="P1032" s="84"/>
      <c r="Q1032" s="159"/>
      <c r="R1032" s="83"/>
      <c r="S1032"/>
      <c r="T1032"/>
      <c r="AE1032" s="84"/>
      <c r="AM1032"/>
      <c r="AN1032"/>
      <c r="AO1032"/>
      <c r="AP1032"/>
    </row>
    <row r="1033" spans="1:42" s="85" customFormat="1" ht="14.4" customHeight="1" x14ac:dyDescent="0.3">
      <c r="L1033" s="101"/>
      <c r="M1033" s="83"/>
      <c r="O1033" s="101"/>
      <c r="P1033" s="101"/>
      <c r="Q1033" s="101"/>
      <c r="R1033" s="83"/>
      <c r="S1033"/>
      <c r="T1033"/>
      <c r="AE1033" s="101"/>
      <c r="AM1033"/>
      <c r="AN1033"/>
      <c r="AO1033"/>
      <c r="AP1033"/>
    </row>
    <row r="1034" spans="1:42" s="85" customFormat="1" ht="14.4" customHeight="1" x14ac:dyDescent="0.3">
      <c r="L1034" s="101"/>
      <c r="M1034" s="83"/>
      <c r="O1034" s="101"/>
      <c r="P1034" s="101"/>
      <c r="Q1034" s="101"/>
      <c r="R1034" s="83"/>
      <c r="S1034"/>
      <c r="T1034"/>
      <c r="AE1034" s="101"/>
      <c r="AM1034"/>
      <c r="AN1034"/>
      <c r="AO1034"/>
      <c r="AP1034"/>
    </row>
    <row r="1035" spans="1:42" s="85" customFormat="1" ht="14.4" customHeight="1" x14ac:dyDescent="0.3">
      <c r="L1035" s="101"/>
      <c r="M1035" s="83"/>
      <c r="O1035" s="101"/>
      <c r="P1035" s="101"/>
      <c r="Q1035" s="101"/>
      <c r="R1035" s="83"/>
      <c r="S1035"/>
      <c r="T1035"/>
      <c r="AE1035" s="101"/>
      <c r="AM1035"/>
      <c r="AN1035"/>
      <c r="AO1035"/>
      <c r="AP1035"/>
    </row>
    <row r="1036" spans="1:42" s="85" customFormat="1" ht="14.4" customHeight="1" x14ac:dyDescent="0.3">
      <c r="L1036" s="101"/>
      <c r="M1036" s="83"/>
      <c r="O1036" s="101"/>
      <c r="P1036" s="101"/>
      <c r="Q1036" s="101"/>
      <c r="R1036" s="83"/>
      <c r="S1036"/>
      <c r="T1036"/>
      <c r="AE1036" s="101"/>
      <c r="AM1036"/>
      <c r="AN1036"/>
      <c r="AO1036"/>
      <c r="AP1036"/>
    </row>
    <row r="1037" spans="1:42" s="85" customFormat="1" ht="14.4" customHeight="1" x14ac:dyDescent="0.3">
      <c r="L1037" s="101"/>
      <c r="M1037" s="83"/>
      <c r="O1037" s="101"/>
      <c r="P1037" s="101"/>
      <c r="Q1037" s="101"/>
      <c r="R1037" s="83"/>
      <c r="S1037"/>
      <c r="T1037"/>
      <c r="AE1037" s="101"/>
      <c r="AM1037"/>
      <c r="AN1037"/>
      <c r="AO1037"/>
      <c r="AP1037"/>
    </row>
    <row r="1038" spans="1:42" s="85" customFormat="1" ht="14.4" customHeight="1" x14ac:dyDescent="0.3">
      <c r="L1038" s="82" t="str">
        <f>CONCATENATE(999,RIGHT(B1038,2),RIGHT(H1038,2),RIGHT(AC1038,2),RIGHT(U1038,2))</f>
        <v>999</v>
      </c>
      <c r="M1038" s="83"/>
      <c r="O1038" s="101"/>
      <c r="P1038" s="101"/>
      <c r="Q1038" s="101"/>
      <c r="R1038" s="83"/>
      <c r="S1038"/>
      <c r="T1038"/>
      <c r="AE1038" s="84"/>
      <c r="AM1038"/>
      <c r="AN1038"/>
      <c r="AO1038"/>
      <c r="AP1038"/>
    </row>
    <row r="1039" spans="1:42" s="85" customFormat="1" ht="14.4" customHeight="1" x14ac:dyDescent="0.3">
      <c r="L1039" s="82" t="str">
        <f>CONCATENATE(999,RIGHT(H1039,2),RIGHT(AC1039,2),RIGHT(U1039,2))</f>
        <v>999</v>
      </c>
      <c r="M1039" s="83"/>
      <c r="O1039" s="101"/>
      <c r="P1039" s="101"/>
      <c r="Q1039" s="101"/>
      <c r="R1039" s="83"/>
      <c r="S1039"/>
      <c r="T1039"/>
      <c r="AE1039" s="84"/>
      <c r="AM1039"/>
      <c r="AN1039"/>
      <c r="AO1039"/>
      <c r="AP1039"/>
    </row>
    <row r="1040" spans="1:42" s="85" customFormat="1" ht="14.4" customHeight="1" x14ac:dyDescent="0.3">
      <c r="L1040" s="101" t="s">
        <v>4446</v>
      </c>
      <c r="M1040" s="83"/>
      <c r="O1040" s="101"/>
      <c r="P1040" s="101"/>
      <c r="Q1040" s="101"/>
      <c r="R1040" s="83"/>
      <c r="S1040"/>
      <c r="T1040"/>
      <c r="AE1040" s="101"/>
      <c r="AM1040"/>
      <c r="AN1040"/>
      <c r="AO1040"/>
      <c r="AP1040"/>
    </row>
    <row r="1041" spans="12:42" s="85" customFormat="1" ht="14.4" customHeight="1" x14ac:dyDescent="0.3">
      <c r="L1041" s="101" t="s">
        <v>4445</v>
      </c>
      <c r="M1041" s="83"/>
      <c r="O1041" s="101"/>
      <c r="P1041" s="101"/>
      <c r="Q1041" s="101"/>
      <c r="R1041" s="83"/>
      <c r="S1041"/>
      <c r="T1041"/>
      <c r="AE1041" s="101"/>
      <c r="AM1041"/>
      <c r="AN1041"/>
      <c r="AO1041"/>
      <c r="AP1041"/>
    </row>
    <row r="1042" spans="12:42" s="85" customFormat="1" ht="14.4" customHeight="1" x14ac:dyDescent="0.3">
      <c r="L1042" s="101"/>
      <c r="M1042" s="83"/>
      <c r="O1042" s="101"/>
      <c r="P1042" s="101"/>
      <c r="Q1042" s="101"/>
      <c r="R1042" s="83"/>
      <c r="S1042"/>
      <c r="T1042"/>
      <c r="AE1042" s="101"/>
      <c r="AM1042"/>
      <c r="AN1042"/>
      <c r="AO1042"/>
      <c r="AP1042"/>
    </row>
    <row r="1043" spans="12:42" s="85" customFormat="1" ht="14.4" customHeight="1" x14ac:dyDescent="0.3">
      <c r="L1043" s="101"/>
      <c r="M1043" s="83"/>
      <c r="O1043" s="101"/>
      <c r="P1043" s="101"/>
      <c r="Q1043" s="101"/>
      <c r="R1043" s="83"/>
      <c r="S1043"/>
      <c r="T1043"/>
      <c r="AE1043" s="101"/>
      <c r="AM1043"/>
      <c r="AN1043"/>
      <c r="AO1043"/>
      <c r="AP1043"/>
    </row>
    <row r="1044" spans="12:42" s="85" customFormat="1" ht="14.4" customHeight="1" x14ac:dyDescent="0.3">
      <c r="L1044" s="101"/>
      <c r="M1044" s="83"/>
      <c r="O1044" s="101"/>
      <c r="P1044" s="101"/>
      <c r="Q1044" s="101"/>
      <c r="R1044" s="83"/>
      <c r="S1044"/>
      <c r="T1044"/>
      <c r="AE1044" s="101"/>
      <c r="AM1044"/>
      <c r="AN1044"/>
      <c r="AO1044"/>
      <c r="AP1044"/>
    </row>
    <row r="1045" spans="12:42" s="85" customFormat="1" ht="14.4" customHeight="1" x14ac:dyDescent="0.3">
      <c r="L1045" s="101"/>
      <c r="M1045" s="83"/>
      <c r="O1045" s="101"/>
      <c r="P1045" s="101"/>
      <c r="Q1045" s="101"/>
      <c r="R1045" s="83"/>
      <c r="S1045"/>
      <c r="T1045"/>
      <c r="AE1045" s="101"/>
      <c r="AM1045"/>
      <c r="AN1045"/>
      <c r="AO1045"/>
      <c r="AP1045"/>
    </row>
    <row r="1046" spans="12:42" s="85" customFormat="1" ht="14.4" customHeight="1" x14ac:dyDescent="0.3">
      <c r="L1046" s="101"/>
      <c r="M1046" s="83"/>
      <c r="O1046" s="101"/>
      <c r="P1046" s="101"/>
      <c r="Q1046" s="101"/>
      <c r="R1046" s="83"/>
      <c r="S1046"/>
      <c r="T1046"/>
      <c r="AE1046" s="101"/>
      <c r="AM1046"/>
      <c r="AN1046"/>
      <c r="AO1046"/>
      <c r="AP1046"/>
    </row>
    <row r="1047" spans="12:42" s="85" customFormat="1" ht="14.4" customHeight="1" x14ac:dyDescent="0.3">
      <c r="L1047" s="101"/>
      <c r="M1047" s="83"/>
      <c r="O1047" s="101"/>
      <c r="P1047" s="101"/>
      <c r="Q1047" s="101"/>
      <c r="R1047" s="83"/>
      <c r="S1047"/>
      <c r="T1047"/>
      <c r="AE1047" s="101"/>
      <c r="AM1047"/>
      <c r="AN1047"/>
      <c r="AO1047"/>
      <c r="AP1047"/>
    </row>
    <row r="1048" spans="12:42" s="85" customFormat="1" ht="14.4" customHeight="1" x14ac:dyDescent="0.3">
      <c r="L1048" s="101"/>
      <c r="M1048" s="83"/>
      <c r="O1048" s="101"/>
      <c r="P1048" s="101"/>
      <c r="Q1048" s="101"/>
      <c r="R1048" s="83"/>
      <c r="S1048"/>
      <c r="T1048"/>
      <c r="AE1048" s="101"/>
      <c r="AM1048"/>
      <c r="AN1048"/>
      <c r="AO1048"/>
      <c r="AP1048"/>
    </row>
    <row r="1049" spans="12:42" s="85" customFormat="1" ht="14.4" customHeight="1" x14ac:dyDescent="0.3">
      <c r="L1049" s="101"/>
      <c r="M1049" s="83"/>
      <c r="O1049" s="101"/>
      <c r="P1049" s="101"/>
      <c r="Q1049" s="101"/>
      <c r="R1049" s="83"/>
      <c r="S1049"/>
      <c r="T1049"/>
      <c r="AE1049" s="101"/>
      <c r="AM1049"/>
      <c r="AN1049"/>
      <c r="AO1049"/>
      <c r="AP1049"/>
    </row>
    <row r="1050" spans="12:42" s="85" customFormat="1" ht="14.4" customHeight="1" x14ac:dyDescent="0.3">
      <c r="L1050" s="101"/>
      <c r="M1050" s="83"/>
      <c r="O1050" s="101"/>
      <c r="P1050" s="101"/>
      <c r="Q1050" s="101"/>
      <c r="R1050" s="83"/>
      <c r="S1050"/>
      <c r="T1050"/>
      <c r="AE1050" s="101"/>
      <c r="AM1050"/>
      <c r="AN1050"/>
      <c r="AO1050"/>
      <c r="AP1050"/>
    </row>
    <row r="1051" spans="12:42" s="85" customFormat="1" ht="14.4" customHeight="1" x14ac:dyDescent="0.3">
      <c r="L1051" s="101"/>
      <c r="M1051" s="83"/>
      <c r="O1051" s="101"/>
      <c r="P1051" s="101"/>
      <c r="Q1051" s="101"/>
      <c r="R1051" s="83"/>
      <c r="S1051"/>
      <c r="T1051"/>
      <c r="AE1051" s="101"/>
      <c r="AM1051"/>
      <c r="AN1051"/>
      <c r="AO1051"/>
      <c r="AP1051"/>
    </row>
    <row r="1052" spans="12:42" s="85" customFormat="1" ht="14.4" customHeight="1" x14ac:dyDescent="0.3">
      <c r="L1052" s="101"/>
      <c r="M1052" s="83"/>
      <c r="O1052" s="101"/>
      <c r="P1052" s="101"/>
      <c r="Q1052" s="101"/>
      <c r="R1052" s="83"/>
      <c r="S1052"/>
      <c r="T1052"/>
      <c r="AE1052" s="101"/>
      <c r="AM1052"/>
      <c r="AN1052"/>
      <c r="AO1052"/>
      <c r="AP1052"/>
    </row>
    <row r="1053" spans="12:42" s="85" customFormat="1" ht="14.4" customHeight="1" x14ac:dyDescent="0.3">
      <c r="L1053" s="101"/>
      <c r="M1053" s="83"/>
      <c r="O1053" s="101"/>
      <c r="P1053" s="101"/>
      <c r="Q1053" s="101"/>
      <c r="R1053" s="83"/>
      <c r="S1053"/>
      <c r="T1053"/>
      <c r="AE1053" s="101"/>
      <c r="AM1053"/>
      <c r="AN1053"/>
      <c r="AO1053"/>
      <c r="AP1053"/>
    </row>
    <row r="1054" spans="12:42" s="85" customFormat="1" ht="14.4" customHeight="1" x14ac:dyDescent="0.3">
      <c r="L1054" s="101"/>
      <c r="M1054" s="83"/>
      <c r="O1054" s="101"/>
      <c r="P1054" s="101"/>
      <c r="Q1054" s="101"/>
      <c r="R1054" s="83"/>
      <c r="S1054"/>
      <c r="T1054"/>
      <c r="AE1054" s="101"/>
      <c r="AM1054"/>
      <c r="AN1054"/>
      <c r="AO1054"/>
      <c r="AP1054"/>
    </row>
    <row r="1055" spans="12:42" s="85" customFormat="1" ht="14.4" customHeight="1" x14ac:dyDescent="0.3">
      <c r="L1055" s="101"/>
      <c r="M1055" s="83"/>
      <c r="O1055" s="101"/>
      <c r="P1055" s="101"/>
      <c r="Q1055" s="101"/>
      <c r="R1055" s="83"/>
      <c r="S1055"/>
      <c r="T1055"/>
      <c r="AE1055" s="101"/>
      <c r="AM1055"/>
      <c r="AN1055"/>
      <c r="AO1055"/>
      <c r="AP1055"/>
    </row>
    <row r="1056" spans="12:42" s="85" customFormat="1" ht="14.4" customHeight="1" x14ac:dyDescent="0.3">
      <c r="L1056" s="101"/>
      <c r="M1056" s="83"/>
      <c r="O1056" s="101"/>
      <c r="P1056" s="101"/>
      <c r="Q1056" s="101"/>
      <c r="R1056" s="83"/>
      <c r="S1056"/>
      <c r="T1056"/>
      <c r="AE1056" s="101"/>
      <c r="AM1056"/>
      <c r="AN1056"/>
      <c r="AO1056"/>
      <c r="AP1056"/>
    </row>
    <row r="1057" spans="12:42" s="85" customFormat="1" ht="14.4" customHeight="1" x14ac:dyDescent="0.3">
      <c r="L1057" s="101"/>
      <c r="M1057" s="83"/>
      <c r="O1057" s="101"/>
      <c r="P1057" s="101"/>
      <c r="Q1057" s="101"/>
      <c r="R1057" s="83"/>
      <c r="S1057"/>
      <c r="T1057"/>
      <c r="AE1057" s="101"/>
      <c r="AM1057"/>
      <c r="AN1057"/>
      <c r="AO1057"/>
      <c r="AP1057"/>
    </row>
    <row r="1058" spans="12:42" s="85" customFormat="1" ht="14.4" customHeight="1" x14ac:dyDescent="0.3">
      <c r="L1058" s="101"/>
      <c r="M1058" s="83"/>
      <c r="O1058" s="101"/>
      <c r="P1058" s="101"/>
      <c r="Q1058" s="101"/>
      <c r="R1058" s="83"/>
      <c r="S1058"/>
      <c r="T1058"/>
      <c r="AE1058" s="101"/>
      <c r="AM1058"/>
      <c r="AN1058"/>
      <c r="AO1058"/>
      <c r="AP1058"/>
    </row>
    <row r="1059" spans="12:42" s="85" customFormat="1" ht="14.4" customHeight="1" x14ac:dyDescent="0.3">
      <c r="L1059" s="101"/>
      <c r="M1059" s="83"/>
      <c r="O1059" s="101"/>
      <c r="P1059" s="101"/>
      <c r="Q1059" s="101"/>
      <c r="R1059" s="83"/>
      <c r="S1059"/>
      <c r="T1059"/>
      <c r="AE1059" s="101"/>
      <c r="AM1059"/>
      <c r="AN1059"/>
      <c r="AO1059"/>
      <c r="AP1059"/>
    </row>
    <row r="1060" spans="12:42" s="85" customFormat="1" ht="14.4" customHeight="1" x14ac:dyDescent="0.3">
      <c r="L1060" s="101"/>
      <c r="M1060" s="83"/>
      <c r="O1060" s="101"/>
      <c r="P1060" s="101"/>
      <c r="Q1060" s="101"/>
      <c r="R1060" s="83"/>
      <c r="S1060"/>
      <c r="T1060"/>
      <c r="AE1060" s="101"/>
      <c r="AM1060"/>
      <c r="AN1060"/>
      <c r="AO1060"/>
      <c r="AP1060"/>
    </row>
    <row r="1061" spans="12:42" s="85" customFormat="1" ht="14.4" customHeight="1" x14ac:dyDescent="0.3">
      <c r="L1061" s="101"/>
      <c r="M1061" s="83"/>
      <c r="O1061" s="101"/>
      <c r="P1061" s="101"/>
      <c r="Q1061" s="101"/>
      <c r="R1061" s="83"/>
      <c r="S1061"/>
      <c r="T1061"/>
      <c r="AE1061" s="101"/>
      <c r="AM1061"/>
      <c r="AN1061"/>
      <c r="AO1061"/>
      <c r="AP1061"/>
    </row>
    <row r="1062" spans="12:42" s="85" customFormat="1" ht="14.4" customHeight="1" x14ac:dyDescent="0.3">
      <c r="L1062" s="101"/>
      <c r="M1062" s="83"/>
      <c r="O1062" s="101"/>
      <c r="P1062" s="101"/>
      <c r="Q1062" s="101"/>
      <c r="R1062" s="83"/>
      <c r="S1062"/>
      <c r="T1062"/>
      <c r="AE1062" s="101"/>
      <c r="AM1062"/>
      <c r="AN1062"/>
      <c r="AO1062"/>
      <c r="AP1062"/>
    </row>
    <row r="1063" spans="12:42" s="85" customFormat="1" ht="14.4" customHeight="1" x14ac:dyDescent="0.3">
      <c r="L1063" s="101"/>
      <c r="M1063" s="83"/>
      <c r="O1063" s="101"/>
      <c r="P1063" s="101"/>
      <c r="Q1063" s="101"/>
      <c r="R1063" s="83"/>
      <c r="S1063"/>
      <c r="T1063"/>
      <c r="AE1063" s="101"/>
      <c r="AM1063"/>
      <c r="AN1063"/>
      <c r="AO1063"/>
      <c r="AP1063"/>
    </row>
    <row r="1064" spans="12:42" s="85" customFormat="1" ht="14.4" customHeight="1" x14ac:dyDescent="0.3">
      <c r="L1064" s="101"/>
      <c r="M1064" s="83"/>
      <c r="O1064" s="101"/>
      <c r="P1064" s="101"/>
      <c r="Q1064" s="101"/>
      <c r="R1064" s="83"/>
      <c r="S1064"/>
      <c r="T1064"/>
      <c r="AE1064" s="101"/>
      <c r="AM1064"/>
      <c r="AN1064"/>
      <c r="AO1064"/>
      <c r="AP1064"/>
    </row>
    <row r="1065" spans="12:42" s="85" customFormat="1" ht="14.4" customHeight="1" x14ac:dyDescent="0.3">
      <c r="L1065" s="101"/>
      <c r="M1065" s="83"/>
      <c r="O1065" s="101"/>
      <c r="P1065" s="101"/>
      <c r="Q1065" s="101"/>
      <c r="R1065" s="83"/>
      <c r="S1065"/>
      <c r="T1065"/>
      <c r="AE1065" s="101"/>
      <c r="AM1065"/>
      <c r="AN1065"/>
      <c r="AO1065"/>
      <c r="AP1065"/>
    </row>
    <row r="1066" spans="12:42" s="85" customFormat="1" ht="14.4" customHeight="1" x14ac:dyDescent="0.3">
      <c r="L1066" s="101"/>
      <c r="M1066" s="83"/>
      <c r="O1066" s="101"/>
      <c r="P1066" s="101"/>
      <c r="Q1066" s="101"/>
      <c r="R1066" s="83"/>
      <c r="S1066"/>
      <c r="T1066"/>
      <c r="AE1066" s="101"/>
      <c r="AM1066"/>
      <c r="AN1066"/>
      <c r="AO1066"/>
      <c r="AP1066"/>
    </row>
    <row r="1067" spans="12:42" s="85" customFormat="1" ht="14.4" customHeight="1" x14ac:dyDescent="0.3">
      <c r="L1067" s="101"/>
      <c r="M1067" s="83"/>
      <c r="O1067" s="101"/>
      <c r="P1067" s="101"/>
      <c r="Q1067" s="101"/>
      <c r="R1067" s="83"/>
      <c r="S1067"/>
      <c r="T1067"/>
      <c r="AE1067" s="101"/>
      <c r="AM1067"/>
      <c r="AN1067"/>
      <c r="AO1067"/>
      <c r="AP1067"/>
    </row>
    <row r="1068" spans="12:42" s="85" customFormat="1" ht="14.4" customHeight="1" x14ac:dyDescent="0.3">
      <c r="L1068" s="101"/>
      <c r="M1068" s="83"/>
      <c r="O1068" s="101"/>
      <c r="P1068" s="101"/>
      <c r="Q1068" s="101"/>
      <c r="R1068" s="83"/>
      <c r="S1068"/>
      <c r="T1068"/>
      <c r="AE1068" s="101"/>
      <c r="AM1068"/>
      <c r="AN1068"/>
      <c r="AO1068"/>
      <c r="AP1068"/>
    </row>
    <row r="1069" spans="12:42" s="85" customFormat="1" ht="14.4" customHeight="1" x14ac:dyDescent="0.3">
      <c r="L1069" s="101"/>
      <c r="M1069" s="83"/>
      <c r="O1069" s="101"/>
      <c r="P1069" s="101"/>
      <c r="Q1069" s="101"/>
      <c r="R1069" s="83"/>
      <c r="S1069"/>
      <c r="T1069"/>
      <c r="AE1069" s="101"/>
      <c r="AM1069"/>
      <c r="AN1069"/>
      <c r="AO1069"/>
      <c r="AP1069"/>
    </row>
    <row r="1070" spans="12:42" s="85" customFormat="1" ht="14.4" customHeight="1" x14ac:dyDescent="0.3">
      <c r="L1070" s="101"/>
      <c r="M1070" s="83"/>
      <c r="O1070" s="101"/>
      <c r="P1070" s="101"/>
      <c r="Q1070" s="101"/>
      <c r="R1070" s="83"/>
      <c r="S1070"/>
      <c r="T1070"/>
      <c r="AE1070" s="101"/>
      <c r="AM1070"/>
      <c r="AN1070"/>
      <c r="AO1070"/>
      <c r="AP1070"/>
    </row>
    <row r="1071" spans="12:42" s="85" customFormat="1" ht="14.4" customHeight="1" x14ac:dyDescent="0.3">
      <c r="L1071" s="101"/>
      <c r="M1071" s="83"/>
      <c r="O1071" s="101"/>
      <c r="P1071" s="101"/>
      <c r="Q1071" s="101"/>
      <c r="R1071" s="83"/>
      <c r="S1071"/>
      <c r="T1071"/>
      <c r="AE1071" s="101"/>
      <c r="AM1071"/>
      <c r="AN1071"/>
      <c r="AO1071"/>
      <c r="AP1071"/>
    </row>
    <row r="1072" spans="12:42" s="85" customFormat="1" ht="14.4" customHeight="1" x14ac:dyDescent="0.3">
      <c r="L1072" s="101"/>
      <c r="M1072" s="83"/>
      <c r="O1072" s="101"/>
      <c r="P1072" s="101"/>
      <c r="Q1072" s="101"/>
      <c r="R1072" s="83"/>
      <c r="S1072"/>
      <c r="T1072"/>
      <c r="AE1072" s="101"/>
      <c r="AM1072"/>
      <c r="AN1072"/>
      <c r="AO1072"/>
      <c r="AP1072"/>
    </row>
    <row r="1073" spans="12:42" s="85" customFormat="1" ht="14.4" customHeight="1" x14ac:dyDescent="0.3">
      <c r="L1073" s="101"/>
      <c r="M1073" s="83"/>
      <c r="O1073" s="101"/>
      <c r="P1073" s="101"/>
      <c r="Q1073" s="101"/>
      <c r="R1073" s="83"/>
      <c r="S1073"/>
      <c r="T1073"/>
      <c r="AE1073" s="101"/>
      <c r="AM1073"/>
      <c r="AN1073"/>
      <c r="AO1073"/>
      <c r="AP1073"/>
    </row>
    <row r="1074" spans="12:42" s="85" customFormat="1" ht="14.4" customHeight="1" x14ac:dyDescent="0.3">
      <c r="L1074" s="101"/>
      <c r="M1074" s="83"/>
      <c r="O1074" s="101"/>
      <c r="P1074" s="101"/>
      <c r="Q1074" s="101"/>
      <c r="R1074" s="83"/>
      <c r="S1074"/>
      <c r="T1074"/>
      <c r="AE1074" s="101"/>
      <c r="AM1074"/>
      <c r="AN1074"/>
      <c r="AO1074"/>
      <c r="AP1074"/>
    </row>
    <row r="1075" spans="12:42" s="85" customFormat="1" ht="14.4" customHeight="1" x14ac:dyDescent="0.3">
      <c r="L1075" s="101"/>
      <c r="M1075" s="83"/>
      <c r="O1075" s="101"/>
      <c r="P1075" s="101"/>
      <c r="Q1075" s="101"/>
      <c r="R1075" s="83"/>
      <c r="S1075"/>
      <c r="T1075"/>
      <c r="AE1075" s="101"/>
      <c r="AM1075"/>
      <c r="AN1075"/>
      <c r="AO1075"/>
      <c r="AP1075"/>
    </row>
    <row r="1076" spans="12:42" s="85" customFormat="1" ht="14.4" customHeight="1" x14ac:dyDescent="0.3">
      <c r="L1076" s="101"/>
      <c r="M1076" s="83"/>
      <c r="O1076" s="101"/>
      <c r="P1076" s="101"/>
      <c r="Q1076" s="101"/>
      <c r="R1076" s="83"/>
      <c r="S1076"/>
      <c r="T1076"/>
      <c r="AE1076" s="101"/>
      <c r="AM1076"/>
      <c r="AN1076"/>
      <c r="AO1076"/>
      <c r="AP1076"/>
    </row>
    <row r="1077" spans="12:42" s="85" customFormat="1" ht="14.4" customHeight="1" x14ac:dyDescent="0.3">
      <c r="L1077" s="101"/>
      <c r="M1077" s="83"/>
      <c r="O1077" s="101"/>
      <c r="P1077" s="101"/>
      <c r="Q1077" s="101"/>
      <c r="R1077" s="83"/>
      <c r="S1077"/>
      <c r="T1077"/>
      <c r="AE1077" s="101"/>
      <c r="AM1077"/>
      <c r="AN1077"/>
      <c r="AO1077"/>
      <c r="AP1077"/>
    </row>
    <row r="1078" spans="12:42" s="85" customFormat="1" ht="14.4" customHeight="1" x14ac:dyDescent="0.3">
      <c r="L1078" s="101"/>
      <c r="M1078" s="83"/>
      <c r="O1078" s="101"/>
      <c r="P1078" s="101"/>
      <c r="Q1078" s="101"/>
      <c r="R1078" s="83"/>
      <c r="S1078"/>
      <c r="T1078"/>
      <c r="AE1078" s="101"/>
      <c r="AM1078"/>
      <c r="AN1078"/>
      <c r="AO1078"/>
      <c r="AP1078"/>
    </row>
    <row r="1079" spans="12:42" s="85" customFormat="1" ht="14.4" customHeight="1" x14ac:dyDescent="0.3">
      <c r="L1079" s="101"/>
      <c r="M1079" s="83"/>
      <c r="O1079" s="101"/>
      <c r="P1079" s="101"/>
      <c r="Q1079" s="101"/>
      <c r="R1079" s="83"/>
      <c r="S1079"/>
      <c r="T1079"/>
      <c r="AE1079" s="101"/>
      <c r="AM1079"/>
      <c r="AN1079"/>
      <c r="AO1079"/>
      <c r="AP1079"/>
    </row>
    <row r="1080" spans="12:42" s="85" customFormat="1" ht="14.4" customHeight="1" x14ac:dyDescent="0.3">
      <c r="L1080" s="101"/>
      <c r="M1080" s="83"/>
      <c r="O1080" s="101"/>
      <c r="P1080" s="101"/>
      <c r="Q1080" s="101"/>
      <c r="R1080" s="83"/>
      <c r="S1080"/>
      <c r="T1080"/>
      <c r="AE1080" s="101"/>
      <c r="AM1080"/>
      <c r="AN1080"/>
      <c r="AO1080"/>
      <c r="AP1080"/>
    </row>
    <row r="1081" spans="12:42" s="85" customFormat="1" ht="14.4" customHeight="1" x14ac:dyDescent="0.3">
      <c r="L1081" s="101"/>
      <c r="M1081" s="83"/>
      <c r="O1081" s="101"/>
      <c r="P1081" s="101"/>
      <c r="Q1081" s="101"/>
      <c r="R1081" s="83"/>
      <c r="S1081"/>
      <c r="T1081"/>
      <c r="AE1081" s="101"/>
      <c r="AM1081"/>
      <c r="AN1081"/>
      <c r="AO1081"/>
      <c r="AP1081"/>
    </row>
    <row r="1082" spans="12:42" s="85" customFormat="1" ht="14.4" customHeight="1" x14ac:dyDescent="0.3">
      <c r="L1082" s="101"/>
      <c r="M1082" s="83"/>
      <c r="O1082" s="101"/>
      <c r="P1082" s="101"/>
      <c r="Q1082" s="101"/>
      <c r="R1082" s="83"/>
      <c r="S1082"/>
      <c r="T1082"/>
      <c r="AE1082" s="101"/>
      <c r="AM1082"/>
      <c r="AN1082"/>
      <c r="AO1082"/>
      <c r="AP1082"/>
    </row>
    <row r="1083" spans="12:42" s="85" customFormat="1" ht="14.4" customHeight="1" x14ac:dyDescent="0.3">
      <c r="L1083" s="101"/>
      <c r="M1083" s="83"/>
      <c r="O1083" s="101"/>
      <c r="P1083" s="101"/>
      <c r="Q1083" s="101"/>
      <c r="R1083" s="83"/>
      <c r="S1083"/>
      <c r="T1083"/>
      <c r="AE1083" s="101"/>
      <c r="AM1083"/>
      <c r="AN1083"/>
      <c r="AO1083"/>
      <c r="AP1083"/>
    </row>
    <row r="1084" spans="12:42" s="85" customFormat="1" ht="14.4" customHeight="1" x14ac:dyDescent="0.3">
      <c r="L1084" s="101"/>
      <c r="M1084" s="83"/>
      <c r="O1084" s="101"/>
      <c r="P1084" s="101"/>
      <c r="Q1084" s="101"/>
      <c r="R1084" s="83"/>
      <c r="S1084"/>
      <c r="T1084"/>
      <c r="AE1084" s="101"/>
      <c r="AM1084"/>
      <c r="AN1084"/>
      <c r="AO1084"/>
      <c r="AP1084"/>
    </row>
    <row r="1085" spans="12:42" s="85" customFormat="1" ht="14.4" customHeight="1" x14ac:dyDescent="0.3">
      <c r="L1085" s="101"/>
      <c r="M1085" s="83"/>
      <c r="O1085" s="101"/>
      <c r="P1085" s="101"/>
      <c r="Q1085" s="101"/>
      <c r="R1085" s="83"/>
      <c r="S1085"/>
      <c r="T1085"/>
      <c r="AE1085" s="101"/>
      <c r="AM1085"/>
      <c r="AN1085"/>
      <c r="AO1085"/>
      <c r="AP1085"/>
    </row>
    <row r="1086" spans="12:42" s="85" customFormat="1" ht="14.4" customHeight="1" x14ac:dyDescent="0.3">
      <c r="L1086" s="101"/>
      <c r="M1086" s="83"/>
      <c r="O1086" s="101"/>
      <c r="P1086" s="101"/>
      <c r="Q1086" s="101"/>
      <c r="R1086" s="83"/>
      <c r="S1086"/>
      <c r="T1086"/>
      <c r="AE1086" s="101"/>
      <c r="AM1086"/>
      <c r="AN1086"/>
      <c r="AO1086"/>
      <c r="AP1086"/>
    </row>
    <row r="1087" spans="12:42" s="85" customFormat="1" ht="14.4" customHeight="1" x14ac:dyDescent="0.3">
      <c r="L1087" s="101"/>
      <c r="M1087" s="83"/>
      <c r="O1087" s="101"/>
      <c r="P1087" s="101"/>
      <c r="Q1087" s="101"/>
      <c r="R1087" s="83"/>
      <c r="S1087"/>
      <c r="T1087"/>
      <c r="AE1087" s="101"/>
      <c r="AM1087"/>
      <c r="AN1087"/>
      <c r="AO1087"/>
      <c r="AP1087"/>
    </row>
    <row r="1088" spans="12:42" s="85" customFormat="1" ht="14.4" customHeight="1" x14ac:dyDescent="0.3">
      <c r="L1088" s="101"/>
      <c r="M1088" s="83"/>
      <c r="O1088" s="101"/>
      <c r="P1088" s="101"/>
      <c r="Q1088" s="101"/>
      <c r="R1088" s="83"/>
      <c r="S1088"/>
      <c r="T1088"/>
      <c r="AE1088" s="101"/>
      <c r="AM1088"/>
      <c r="AN1088"/>
      <c r="AO1088"/>
      <c r="AP1088"/>
    </row>
    <row r="1089" spans="12:42" s="85" customFormat="1" ht="14.4" customHeight="1" x14ac:dyDescent="0.3">
      <c r="L1089" s="101"/>
      <c r="M1089" s="83"/>
      <c r="O1089" s="101"/>
      <c r="P1089" s="101"/>
      <c r="Q1089" s="101"/>
      <c r="R1089" s="83"/>
      <c r="S1089"/>
      <c r="T1089"/>
      <c r="AE1089" s="101"/>
      <c r="AM1089"/>
      <c r="AN1089"/>
      <c r="AO1089"/>
      <c r="AP1089"/>
    </row>
    <row r="1090" spans="12:42" s="85" customFormat="1" ht="14.4" customHeight="1" x14ac:dyDescent="0.3">
      <c r="L1090" s="101"/>
      <c r="M1090" s="83"/>
      <c r="O1090" s="101"/>
      <c r="P1090" s="101"/>
      <c r="Q1090" s="101"/>
      <c r="R1090" s="83"/>
      <c r="S1090"/>
      <c r="T1090"/>
      <c r="AE1090" s="101"/>
      <c r="AM1090"/>
      <c r="AN1090"/>
      <c r="AO1090"/>
      <c r="AP1090"/>
    </row>
    <row r="1091" spans="12:42" s="85" customFormat="1" ht="14.4" customHeight="1" x14ac:dyDescent="0.3">
      <c r="L1091" s="101"/>
      <c r="M1091" s="83"/>
      <c r="O1091" s="101"/>
      <c r="P1091" s="101"/>
      <c r="Q1091" s="101"/>
      <c r="R1091" s="83"/>
      <c r="S1091"/>
      <c r="T1091"/>
      <c r="AE1091" s="101"/>
      <c r="AM1091"/>
      <c r="AN1091"/>
      <c r="AO1091"/>
      <c r="AP1091"/>
    </row>
    <row r="1092" spans="12:42" s="85" customFormat="1" ht="14.4" customHeight="1" x14ac:dyDescent="0.3">
      <c r="L1092" s="101"/>
      <c r="M1092" s="83"/>
      <c r="O1092" s="101"/>
      <c r="P1092" s="101"/>
      <c r="Q1092" s="101"/>
      <c r="R1092" s="83"/>
      <c r="S1092"/>
      <c r="T1092"/>
      <c r="AE1092" s="101"/>
      <c r="AM1092"/>
      <c r="AN1092"/>
      <c r="AO1092"/>
      <c r="AP1092"/>
    </row>
    <row r="1093" spans="12:42" s="85" customFormat="1" ht="14.4" customHeight="1" x14ac:dyDescent="0.3">
      <c r="L1093" s="101"/>
      <c r="M1093" s="83"/>
      <c r="O1093" s="101"/>
      <c r="P1093" s="101"/>
      <c r="Q1093" s="101"/>
      <c r="R1093" s="83"/>
      <c r="S1093"/>
      <c r="T1093"/>
      <c r="AE1093" s="101"/>
      <c r="AM1093"/>
      <c r="AN1093"/>
      <c r="AO1093"/>
      <c r="AP1093"/>
    </row>
    <row r="1094" spans="12:42" s="85" customFormat="1" ht="14.4" customHeight="1" x14ac:dyDescent="0.3">
      <c r="L1094" s="101"/>
      <c r="M1094" s="83"/>
      <c r="O1094" s="101"/>
      <c r="P1094" s="101"/>
      <c r="Q1094" s="101"/>
      <c r="R1094" s="83"/>
      <c r="S1094"/>
      <c r="T1094"/>
      <c r="AE1094" s="101"/>
      <c r="AM1094"/>
      <c r="AN1094"/>
      <c r="AO1094"/>
      <c r="AP1094"/>
    </row>
    <row r="1095" spans="12:42" s="85" customFormat="1" ht="14.4" customHeight="1" x14ac:dyDescent="0.3">
      <c r="L1095" s="101"/>
      <c r="M1095" s="83"/>
      <c r="O1095" s="101"/>
      <c r="P1095" s="101"/>
      <c r="Q1095" s="101"/>
      <c r="R1095" s="83"/>
      <c r="S1095"/>
      <c r="T1095"/>
      <c r="AE1095" s="101"/>
      <c r="AM1095"/>
      <c r="AN1095"/>
      <c r="AO1095"/>
      <c r="AP1095"/>
    </row>
    <row r="1096" spans="12:42" s="85" customFormat="1" ht="14.4" customHeight="1" x14ac:dyDescent="0.3">
      <c r="L1096" s="101"/>
      <c r="M1096" s="83"/>
      <c r="O1096" s="101"/>
      <c r="P1096" s="101"/>
      <c r="Q1096" s="101"/>
      <c r="R1096" s="83"/>
      <c r="S1096"/>
      <c r="T1096"/>
      <c r="AE1096" s="101"/>
      <c r="AM1096"/>
      <c r="AN1096"/>
      <c r="AO1096"/>
      <c r="AP1096"/>
    </row>
    <row r="1097" spans="12:42" s="85" customFormat="1" ht="14.4" customHeight="1" x14ac:dyDescent="0.3">
      <c r="L1097" s="101"/>
      <c r="M1097" s="83"/>
      <c r="O1097" s="101"/>
      <c r="P1097" s="101"/>
      <c r="Q1097" s="101"/>
      <c r="R1097" s="83"/>
      <c r="S1097"/>
      <c r="T1097"/>
      <c r="AE1097" s="101"/>
      <c r="AM1097"/>
      <c r="AN1097"/>
      <c r="AO1097"/>
      <c r="AP1097"/>
    </row>
    <row r="1098" spans="12:42" s="85" customFormat="1" ht="14.4" customHeight="1" x14ac:dyDescent="0.3">
      <c r="L1098" s="101"/>
      <c r="M1098" s="83"/>
      <c r="O1098" s="101"/>
      <c r="P1098" s="101"/>
      <c r="Q1098" s="101"/>
      <c r="R1098" s="83"/>
      <c r="S1098"/>
      <c r="T1098"/>
      <c r="AE1098" s="101"/>
      <c r="AM1098"/>
      <c r="AN1098"/>
      <c r="AO1098"/>
      <c r="AP1098"/>
    </row>
    <row r="1099" spans="12:42" s="85" customFormat="1" ht="14.4" customHeight="1" x14ac:dyDescent="0.3">
      <c r="L1099" s="101"/>
      <c r="M1099" s="83"/>
      <c r="O1099" s="101"/>
      <c r="P1099" s="101"/>
      <c r="Q1099" s="101"/>
      <c r="R1099" s="83"/>
      <c r="S1099"/>
      <c r="T1099"/>
      <c r="AE1099" s="101"/>
      <c r="AM1099"/>
      <c r="AN1099"/>
      <c r="AO1099"/>
      <c r="AP1099"/>
    </row>
    <row r="1100" spans="12:42" s="85" customFormat="1" ht="14.4" customHeight="1" x14ac:dyDescent="0.3">
      <c r="L1100" s="101"/>
      <c r="M1100" s="83"/>
      <c r="O1100" s="101"/>
      <c r="P1100" s="101"/>
      <c r="Q1100" s="101"/>
      <c r="R1100" s="83"/>
      <c r="S1100"/>
      <c r="T1100"/>
      <c r="AE1100" s="101"/>
      <c r="AM1100"/>
      <c r="AN1100"/>
      <c r="AO1100"/>
      <c r="AP1100"/>
    </row>
    <row r="1101" spans="12:42" s="85" customFormat="1" ht="14.4" customHeight="1" x14ac:dyDescent="0.3">
      <c r="L1101" s="101"/>
      <c r="M1101" s="83"/>
      <c r="O1101" s="101"/>
      <c r="P1101" s="101"/>
      <c r="Q1101" s="101"/>
      <c r="R1101" s="83"/>
      <c r="S1101"/>
      <c r="T1101"/>
      <c r="AE1101" s="101"/>
      <c r="AM1101"/>
      <c r="AN1101"/>
      <c r="AO1101"/>
      <c r="AP1101"/>
    </row>
    <row r="1102" spans="12:42" s="85" customFormat="1" ht="14.4" customHeight="1" x14ac:dyDescent="0.3">
      <c r="L1102" s="101"/>
      <c r="M1102" s="83"/>
      <c r="O1102" s="101"/>
      <c r="P1102" s="101"/>
      <c r="Q1102" s="101"/>
      <c r="R1102" s="83"/>
      <c r="S1102"/>
      <c r="T1102"/>
      <c r="AE1102" s="101"/>
      <c r="AM1102"/>
      <c r="AN1102"/>
      <c r="AO1102"/>
      <c r="AP1102"/>
    </row>
    <row r="1103" spans="12:42" s="85" customFormat="1" ht="14.4" customHeight="1" x14ac:dyDescent="0.3">
      <c r="L1103" s="101"/>
      <c r="M1103" s="83"/>
      <c r="O1103" s="101"/>
      <c r="P1103" s="101"/>
      <c r="Q1103" s="101"/>
      <c r="R1103" s="83"/>
      <c r="S1103"/>
      <c r="T1103"/>
      <c r="AE1103" s="101"/>
      <c r="AM1103"/>
      <c r="AN1103"/>
      <c r="AO1103"/>
      <c r="AP1103"/>
    </row>
    <row r="1104" spans="12:42" s="85" customFormat="1" ht="14.4" customHeight="1" x14ac:dyDescent="0.3">
      <c r="L1104" s="101"/>
      <c r="M1104" s="83"/>
      <c r="O1104" s="101"/>
      <c r="P1104" s="101"/>
      <c r="Q1104" s="101"/>
      <c r="R1104" s="83"/>
      <c r="S1104"/>
      <c r="T1104"/>
      <c r="AE1104" s="101"/>
      <c r="AM1104"/>
      <c r="AN1104"/>
      <c r="AO1104"/>
      <c r="AP1104"/>
    </row>
    <row r="1105" spans="12:42" s="85" customFormat="1" ht="14.4" customHeight="1" x14ac:dyDescent="0.3">
      <c r="L1105" s="101"/>
      <c r="M1105" s="83"/>
      <c r="O1105" s="101"/>
      <c r="P1105" s="101"/>
      <c r="Q1105" s="101"/>
      <c r="R1105" s="83"/>
      <c r="S1105"/>
      <c r="T1105"/>
      <c r="AE1105" s="101"/>
      <c r="AM1105"/>
      <c r="AN1105"/>
      <c r="AO1105"/>
      <c r="AP1105"/>
    </row>
    <row r="1106" spans="12:42" s="85" customFormat="1" ht="14.4" customHeight="1" x14ac:dyDescent="0.3">
      <c r="L1106" s="101"/>
      <c r="M1106" s="83"/>
      <c r="O1106" s="101"/>
      <c r="P1106" s="101"/>
      <c r="Q1106" s="101"/>
      <c r="R1106" s="83"/>
      <c r="S1106"/>
      <c r="T1106"/>
      <c r="AE1106" s="101"/>
      <c r="AM1106"/>
      <c r="AN1106"/>
      <c r="AO1106"/>
      <c r="AP1106"/>
    </row>
    <row r="1107" spans="12:42" s="85" customFormat="1" ht="14.4" customHeight="1" x14ac:dyDescent="0.3">
      <c r="L1107" s="101"/>
      <c r="M1107" s="83"/>
      <c r="O1107" s="101"/>
      <c r="P1107" s="101"/>
      <c r="Q1107" s="101"/>
      <c r="R1107" s="83"/>
      <c r="S1107"/>
      <c r="T1107"/>
      <c r="AE1107" s="101"/>
      <c r="AM1107"/>
      <c r="AN1107"/>
      <c r="AO1107"/>
      <c r="AP1107"/>
    </row>
    <row r="1108" spans="12:42" s="85" customFormat="1" ht="14.4" customHeight="1" x14ac:dyDescent="0.3">
      <c r="L1108" s="101"/>
      <c r="M1108" s="83"/>
      <c r="O1108" s="101"/>
      <c r="P1108" s="101"/>
      <c r="Q1108" s="101"/>
      <c r="R1108" s="83"/>
      <c r="S1108"/>
      <c r="T1108"/>
      <c r="AE1108" s="101"/>
      <c r="AM1108"/>
      <c r="AN1108"/>
      <c r="AO1108"/>
      <c r="AP1108"/>
    </row>
    <row r="1109" spans="12:42" s="85" customFormat="1" ht="14.4" customHeight="1" x14ac:dyDescent="0.3">
      <c r="L1109" s="101"/>
      <c r="M1109" s="83"/>
      <c r="O1109" s="101"/>
      <c r="P1109" s="101"/>
      <c r="Q1109" s="101"/>
      <c r="R1109" s="83"/>
      <c r="S1109"/>
      <c r="T1109"/>
      <c r="AE1109" s="101"/>
      <c r="AM1109"/>
      <c r="AN1109"/>
      <c r="AO1109"/>
      <c r="AP1109"/>
    </row>
    <row r="1110" spans="12:42" s="85" customFormat="1" ht="14.4" customHeight="1" x14ac:dyDescent="0.3">
      <c r="L1110" s="101"/>
      <c r="M1110" s="83"/>
      <c r="O1110" s="101"/>
      <c r="P1110" s="101"/>
      <c r="Q1110" s="101"/>
      <c r="R1110" s="83"/>
      <c r="S1110"/>
      <c r="T1110"/>
      <c r="AE1110" s="101"/>
      <c r="AM1110"/>
      <c r="AN1110"/>
      <c r="AO1110"/>
      <c r="AP1110"/>
    </row>
    <row r="1111" spans="12:42" s="85" customFormat="1" ht="14.4" customHeight="1" x14ac:dyDescent="0.3">
      <c r="L1111" s="101"/>
      <c r="M1111" s="83"/>
      <c r="O1111" s="101"/>
      <c r="P1111" s="101"/>
      <c r="Q1111" s="101"/>
      <c r="R1111" s="83"/>
      <c r="S1111"/>
      <c r="T1111"/>
      <c r="AE1111" s="101"/>
      <c r="AM1111"/>
      <c r="AN1111"/>
      <c r="AO1111"/>
      <c r="AP1111"/>
    </row>
    <row r="1112" spans="12:42" s="85" customFormat="1" ht="14.4" customHeight="1" x14ac:dyDescent="0.3">
      <c r="L1112" s="101"/>
      <c r="M1112" s="83"/>
      <c r="O1112" s="101"/>
      <c r="P1112" s="101"/>
      <c r="Q1112" s="101"/>
      <c r="R1112" s="83"/>
      <c r="S1112"/>
      <c r="T1112"/>
      <c r="AE1112" s="101"/>
      <c r="AM1112"/>
      <c r="AN1112"/>
      <c r="AO1112"/>
      <c r="AP1112"/>
    </row>
    <row r="1113" spans="12:42" s="85" customFormat="1" ht="14.4" customHeight="1" x14ac:dyDescent="0.3">
      <c r="L1113" s="101"/>
      <c r="M1113" s="83"/>
      <c r="O1113" s="101"/>
      <c r="P1113" s="101"/>
      <c r="Q1113" s="101"/>
      <c r="R1113" s="83"/>
      <c r="S1113"/>
      <c r="T1113"/>
      <c r="AE1113" s="101"/>
      <c r="AM1113"/>
      <c r="AN1113"/>
      <c r="AO1113"/>
      <c r="AP1113"/>
    </row>
    <row r="1114" spans="12:42" s="85" customFormat="1" ht="14.4" customHeight="1" x14ac:dyDescent="0.3">
      <c r="L1114" s="101"/>
      <c r="M1114" s="83"/>
      <c r="O1114" s="101"/>
      <c r="P1114" s="101"/>
      <c r="Q1114" s="101"/>
      <c r="R1114" s="83"/>
      <c r="S1114"/>
      <c r="T1114"/>
      <c r="AE1114" s="101"/>
      <c r="AM1114"/>
      <c r="AN1114"/>
      <c r="AO1114"/>
      <c r="AP1114"/>
    </row>
    <row r="1115" spans="12:42" s="85" customFormat="1" ht="14.4" customHeight="1" x14ac:dyDescent="0.3">
      <c r="L1115" s="101"/>
      <c r="M1115" s="83"/>
      <c r="O1115" s="101"/>
      <c r="P1115" s="101"/>
      <c r="Q1115" s="101"/>
      <c r="R1115" s="83"/>
      <c r="S1115"/>
      <c r="T1115"/>
      <c r="AE1115" s="101"/>
      <c r="AM1115"/>
      <c r="AN1115"/>
      <c r="AO1115"/>
      <c r="AP1115"/>
    </row>
    <row r="1116" spans="12:42" s="85" customFormat="1" ht="14.4" customHeight="1" x14ac:dyDescent="0.3">
      <c r="L1116" s="101"/>
      <c r="M1116" s="83"/>
      <c r="O1116" s="101"/>
      <c r="P1116" s="101"/>
      <c r="Q1116" s="101"/>
      <c r="R1116" s="83"/>
      <c r="S1116"/>
      <c r="T1116"/>
      <c r="AE1116" s="101"/>
      <c r="AM1116"/>
      <c r="AN1116"/>
      <c r="AO1116"/>
      <c r="AP1116"/>
    </row>
    <row r="1117" spans="12:42" s="85" customFormat="1" ht="14.4" customHeight="1" x14ac:dyDescent="0.3">
      <c r="L1117" s="101"/>
      <c r="M1117" s="83"/>
      <c r="O1117" s="101"/>
      <c r="P1117" s="101"/>
      <c r="Q1117" s="101"/>
      <c r="R1117" s="83"/>
      <c r="S1117"/>
      <c r="T1117"/>
      <c r="AE1117" s="101"/>
      <c r="AM1117"/>
      <c r="AN1117"/>
      <c r="AO1117"/>
      <c r="AP1117"/>
    </row>
    <row r="1118" spans="12:42" s="85" customFormat="1" ht="14.4" customHeight="1" x14ac:dyDescent="0.3">
      <c r="L1118" s="101"/>
      <c r="M1118" s="83"/>
      <c r="O1118" s="101"/>
      <c r="P1118" s="101"/>
      <c r="Q1118" s="101"/>
      <c r="R1118" s="83"/>
      <c r="S1118"/>
      <c r="T1118"/>
      <c r="AE1118" s="101"/>
      <c r="AM1118"/>
      <c r="AN1118"/>
      <c r="AO1118"/>
      <c r="AP1118"/>
    </row>
    <row r="1119" spans="12:42" s="85" customFormat="1" ht="14.4" customHeight="1" x14ac:dyDescent="0.3">
      <c r="L1119" s="101"/>
      <c r="M1119" s="83"/>
      <c r="O1119" s="101"/>
      <c r="P1119" s="101"/>
      <c r="Q1119" s="101"/>
      <c r="R1119" s="83"/>
      <c r="S1119"/>
      <c r="T1119"/>
      <c r="AE1119" s="101"/>
      <c r="AM1119"/>
      <c r="AN1119"/>
      <c r="AO1119"/>
      <c r="AP1119"/>
    </row>
    <row r="1120" spans="12:42" s="85" customFormat="1" ht="14.4" customHeight="1" x14ac:dyDescent="0.3">
      <c r="L1120" s="101"/>
      <c r="M1120" s="83"/>
      <c r="O1120" s="101"/>
      <c r="P1120" s="101"/>
      <c r="Q1120" s="101"/>
      <c r="R1120" s="83"/>
      <c r="S1120"/>
      <c r="T1120"/>
      <c r="AE1120" s="101"/>
      <c r="AM1120"/>
      <c r="AN1120"/>
      <c r="AO1120"/>
      <c r="AP1120"/>
    </row>
    <row r="1121" spans="12:42" s="85" customFormat="1" ht="14.4" customHeight="1" x14ac:dyDescent="0.3">
      <c r="L1121" s="101"/>
      <c r="M1121" s="83"/>
      <c r="O1121" s="101"/>
      <c r="P1121" s="101"/>
      <c r="Q1121" s="101"/>
      <c r="R1121" s="83"/>
      <c r="S1121"/>
      <c r="T1121"/>
      <c r="AE1121" s="101"/>
      <c r="AM1121"/>
      <c r="AN1121"/>
      <c r="AO1121"/>
      <c r="AP1121"/>
    </row>
    <row r="1122" spans="12:42" s="85" customFormat="1" ht="14.4" customHeight="1" x14ac:dyDescent="0.3">
      <c r="L1122" s="101"/>
      <c r="M1122" s="83"/>
      <c r="O1122" s="101"/>
      <c r="P1122" s="101"/>
      <c r="Q1122" s="101"/>
      <c r="R1122" s="83"/>
      <c r="S1122"/>
      <c r="T1122"/>
      <c r="AE1122" s="101"/>
      <c r="AM1122"/>
      <c r="AN1122"/>
      <c r="AO1122"/>
      <c r="AP1122"/>
    </row>
    <row r="1123" spans="12:42" s="85" customFormat="1" ht="14.4" customHeight="1" x14ac:dyDescent="0.3">
      <c r="L1123" s="101"/>
      <c r="M1123" s="83"/>
      <c r="O1123" s="101"/>
      <c r="P1123" s="101"/>
      <c r="Q1123" s="101"/>
      <c r="R1123" s="83"/>
      <c r="S1123"/>
      <c r="T1123"/>
      <c r="AE1123" s="101"/>
      <c r="AM1123"/>
      <c r="AN1123"/>
      <c r="AO1123"/>
      <c r="AP1123"/>
    </row>
    <row r="1124" spans="12:42" s="85" customFormat="1" ht="14.4" customHeight="1" x14ac:dyDescent="0.3">
      <c r="L1124" s="101"/>
      <c r="M1124" s="83"/>
      <c r="O1124" s="101"/>
      <c r="P1124" s="101"/>
      <c r="Q1124" s="101"/>
      <c r="R1124" s="83"/>
      <c r="S1124"/>
      <c r="T1124"/>
      <c r="AE1124" s="101"/>
      <c r="AM1124"/>
      <c r="AN1124"/>
      <c r="AO1124"/>
      <c r="AP1124"/>
    </row>
    <row r="1125" spans="12:42" s="85" customFormat="1" ht="14.4" customHeight="1" x14ac:dyDescent="0.3">
      <c r="L1125" s="101"/>
      <c r="M1125" s="83"/>
      <c r="O1125" s="101"/>
      <c r="P1125" s="101"/>
      <c r="Q1125" s="101"/>
      <c r="R1125" s="83"/>
      <c r="S1125"/>
      <c r="T1125"/>
      <c r="AE1125" s="101"/>
      <c r="AM1125"/>
      <c r="AN1125"/>
      <c r="AO1125"/>
      <c r="AP1125"/>
    </row>
    <row r="1126" spans="12:42" s="85" customFormat="1" ht="14.4" customHeight="1" x14ac:dyDescent="0.3">
      <c r="L1126" s="101"/>
      <c r="M1126" s="83"/>
      <c r="O1126" s="101"/>
      <c r="P1126" s="101"/>
      <c r="Q1126" s="101"/>
      <c r="R1126" s="83"/>
      <c r="S1126"/>
      <c r="T1126"/>
      <c r="AE1126" s="101"/>
      <c r="AM1126"/>
      <c r="AN1126"/>
      <c r="AO1126"/>
      <c r="AP1126"/>
    </row>
    <row r="1127" spans="12:42" s="85" customFormat="1" ht="14.4" customHeight="1" x14ac:dyDescent="0.3">
      <c r="L1127" s="101"/>
      <c r="M1127" s="83"/>
      <c r="O1127" s="101"/>
      <c r="P1127" s="101"/>
      <c r="Q1127" s="101"/>
      <c r="R1127" s="83"/>
      <c r="S1127"/>
      <c r="T1127"/>
      <c r="AE1127" s="101"/>
      <c r="AM1127"/>
      <c r="AN1127"/>
      <c r="AO1127"/>
      <c r="AP1127"/>
    </row>
    <row r="1128" spans="12:42" s="85" customFormat="1" ht="14.4" customHeight="1" x14ac:dyDescent="0.3">
      <c r="L1128" s="101"/>
      <c r="M1128" s="83"/>
      <c r="O1128" s="101"/>
      <c r="P1128" s="101"/>
      <c r="Q1128" s="101"/>
      <c r="R1128" s="83"/>
      <c r="S1128"/>
      <c r="T1128"/>
      <c r="AE1128" s="101"/>
      <c r="AM1128"/>
      <c r="AN1128"/>
      <c r="AO1128"/>
      <c r="AP1128"/>
    </row>
    <row r="1129" spans="12:42" s="85" customFormat="1" ht="14.4" customHeight="1" x14ac:dyDescent="0.3">
      <c r="L1129" s="101"/>
      <c r="M1129" s="83"/>
      <c r="O1129" s="101"/>
      <c r="P1129" s="101"/>
      <c r="Q1129" s="101"/>
      <c r="R1129" s="83"/>
      <c r="S1129"/>
      <c r="T1129"/>
      <c r="AE1129" s="101"/>
      <c r="AM1129"/>
      <c r="AN1129"/>
      <c r="AO1129"/>
      <c r="AP1129"/>
    </row>
    <row r="1130" spans="12:42" s="85" customFormat="1" ht="14.4" customHeight="1" x14ac:dyDescent="0.3">
      <c r="L1130" s="101"/>
      <c r="M1130" s="83"/>
      <c r="O1130" s="101"/>
      <c r="P1130" s="101"/>
      <c r="Q1130" s="101"/>
      <c r="R1130" s="83"/>
      <c r="S1130"/>
      <c r="T1130"/>
      <c r="AE1130" s="101"/>
      <c r="AM1130"/>
      <c r="AN1130"/>
      <c r="AO1130"/>
      <c r="AP1130"/>
    </row>
    <row r="1131" spans="12:42" s="85" customFormat="1" ht="14.4" customHeight="1" x14ac:dyDescent="0.3">
      <c r="L1131" s="101"/>
      <c r="M1131" s="83"/>
      <c r="O1131" s="101"/>
      <c r="P1131" s="101"/>
      <c r="Q1131" s="101"/>
      <c r="R1131" s="83"/>
      <c r="S1131"/>
      <c r="T1131"/>
      <c r="AE1131" s="101"/>
      <c r="AM1131"/>
      <c r="AN1131"/>
      <c r="AO1131"/>
      <c r="AP1131"/>
    </row>
    <row r="1132" spans="12:42" s="85" customFormat="1" ht="14.4" customHeight="1" x14ac:dyDescent="0.3">
      <c r="L1132" s="101"/>
      <c r="M1132" s="83"/>
      <c r="O1132" s="101"/>
      <c r="P1132" s="101"/>
      <c r="Q1132" s="101"/>
      <c r="R1132" s="83"/>
      <c r="S1132"/>
      <c r="T1132"/>
      <c r="AE1132" s="101"/>
      <c r="AM1132"/>
      <c r="AN1132"/>
      <c r="AO1132"/>
      <c r="AP1132"/>
    </row>
    <row r="1133" spans="12:42" s="85" customFormat="1" ht="14.4" customHeight="1" x14ac:dyDescent="0.3">
      <c r="L1133" s="101"/>
      <c r="M1133" s="83"/>
      <c r="O1133" s="101"/>
      <c r="P1133" s="101"/>
      <c r="Q1133" s="101"/>
      <c r="R1133" s="83"/>
      <c r="S1133"/>
      <c r="T1133"/>
      <c r="AE1133" s="101"/>
      <c r="AM1133"/>
      <c r="AN1133"/>
      <c r="AO1133"/>
      <c r="AP1133"/>
    </row>
    <row r="1134" spans="12:42" s="85" customFormat="1" ht="14.4" customHeight="1" x14ac:dyDescent="0.3">
      <c r="L1134" s="101"/>
      <c r="M1134" s="83"/>
      <c r="O1134" s="101"/>
      <c r="P1134" s="101"/>
      <c r="Q1134" s="101"/>
      <c r="R1134" s="83"/>
      <c r="S1134"/>
      <c r="T1134"/>
      <c r="AE1134" s="101"/>
      <c r="AM1134"/>
      <c r="AN1134"/>
      <c r="AO1134"/>
      <c r="AP1134"/>
    </row>
    <row r="1135" spans="12:42" s="85" customFormat="1" ht="14.4" customHeight="1" x14ac:dyDescent="0.3">
      <c r="L1135" s="101"/>
      <c r="M1135" s="83"/>
      <c r="O1135" s="101"/>
      <c r="P1135" s="101"/>
      <c r="Q1135" s="101"/>
      <c r="R1135" s="83"/>
      <c r="S1135"/>
      <c r="T1135"/>
      <c r="AE1135" s="101"/>
      <c r="AM1135"/>
      <c r="AN1135"/>
      <c r="AO1135"/>
      <c r="AP1135"/>
    </row>
    <row r="1136" spans="12:42" s="85" customFormat="1" ht="14.4" customHeight="1" x14ac:dyDescent="0.3">
      <c r="L1136" s="101"/>
      <c r="M1136" s="83"/>
      <c r="O1136" s="101"/>
      <c r="P1136" s="101"/>
      <c r="Q1136" s="101"/>
      <c r="R1136" s="83"/>
      <c r="S1136"/>
      <c r="T1136"/>
      <c r="AE1136" s="101"/>
      <c r="AM1136"/>
      <c r="AN1136"/>
      <c r="AO1136"/>
      <c r="AP1136"/>
    </row>
    <row r="1137" spans="12:42" s="85" customFormat="1" ht="14.4" customHeight="1" x14ac:dyDescent="0.3">
      <c r="L1137" s="101"/>
      <c r="M1137" s="83"/>
      <c r="O1137" s="101"/>
      <c r="P1137" s="101"/>
      <c r="Q1137" s="101"/>
      <c r="R1137" s="83"/>
      <c r="S1137"/>
      <c r="T1137"/>
      <c r="AE1137" s="101"/>
      <c r="AM1137"/>
      <c r="AN1137"/>
      <c r="AO1137"/>
      <c r="AP1137"/>
    </row>
    <row r="1138" spans="12:42" s="85" customFormat="1" ht="14.4" customHeight="1" x14ac:dyDescent="0.3">
      <c r="L1138" s="101"/>
      <c r="M1138" s="83"/>
      <c r="O1138" s="101"/>
      <c r="P1138" s="101"/>
      <c r="Q1138" s="101"/>
      <c r="R1138" s="83"/>
      <c r="S1138"/>
      <c r="T1138"/>
      <c r="AE1138" s="101"/>
      <c r="AM1138"/>
      <c r="AN1138"/>
      <c r="AO1138"/>
      <c r="AP1138"/>
    </row>
    <row r="1139" spans="12:42" s="85" customFormat="1" ht="14.4" customHeight="1" x14ac:dyDescent="0.3">
      <c r="L1139" s="101"/>
      <c r="M1139" s="83"/>
      <c r="O1139" s="101"/>
      <c r="P1139" s="101"/>
      <c r="Q1139" s="101"/>
      <c r="R1139" s="83"/>
      <c r="S1139"/>
      <c r="T1139"/>
      <c r="AE1139" s="101"/>
      <c r="AM1139"/>
      <c r="AN1139"/>
      <c r="AO1139"/>
      <c r="AP1139"/>
    </row>
    <row r="1140" spans="12:42" s="85" customFormat="1" ht="14.4" customHeight="1" x14ac:dyDescent="0.3">
      <c r="L1140" s="101"/>
      <c r="M1140" s="83"/>
      <c r="O1140" s="101"/>
      <c r="P1140" s="101"/>
      <c r="Q1140" s="101"/>
      <c r="R1140" s="83"/>
      <c r="S1140"/>
      <c r="T1140"/>
      <c r="AE1140" s="101"/>
      <c r="AM1140"/>
      <c r="AN1140"/>
      <c r="AO1140"/>
      <c r="AP1140"/>
    </row>
    <row r="1141" spans="12:42" s="85" customFormat="1" ht="14.4" customHeight="1" x14ac:dyDescent="0.3">
      <c r="L1141" s="101"/>
      <c r="M1141" s="83"/>
      <c r="O1141" s="101"/>
      <c r="P1141" s="101"/>
      <c r="Q1141" s="101"/>
      <c r="R1141" s="83"/>
      <c r="S1141"/>
      <c r="T1141"/>
      <c r="AE1141" s="101"/>
      <c r="AM1141"/>
      <c r="AN1141"/>
      <c r="AO1141"/>
      <c r="AP1141"/>
    </row>
    <row r="1142" spans="12:42" s="85" customFormat="1" ht="14.4" customHeight="1" x14ac:dyDescent="0.3">
      <c r="L1142" s="101"/>
      <c r="M1142" s="83"/>
      <c r="O1142" s="101"/>
      <c r="P1142" s="101"/>
      <c r="Q1142" s="101"/>
      <c r="R1142" s="83"/>
      <c r="S1142"/>
      <c r="T1142"/>
      <c r="AE1142" s="101"/>
      <c r="AM1142"/>
      <c r="AN1142"/>
      <c r="AO1142"/>
      <c r="AP1142"/>
    </row>
    <row r="1143" spans="12:42" s="85" customFormat="1" ht="14.4" customHeight="1" x14ac:dyDescent="0.3">
      <c r="L1143" s="101"/>
      <c r="M1143" s="83"/>
      <c r="O1143" s="101"/>
      <c r="P1143" s="101"/>
      <c r="Q1143" s="101"/>
      <c r="R1143" s="83"/>
      <c r="S1143"/>
      <c r="T1143"/>
      <c r="AE1143" s="101"/>
      <c r="AM1143"/>
      <c r="AN1143"/>
      <c r="AO1143"/>
      <c r="AP1143"/>
    </row>
    <row r="1144" spans="12:42" s="85" customFormat="1" ht="14.4" customHeight="1" x14ac:dyDescent="0.3">
      <c r="L1144" s="101"/>
      <c r="M1144" s="83"/>
      <c r="O1144" s="101"/>
      <c r="P1144" s="101"/>
      <c r="Q1144" s="101"/>
      <c r="R1144" s="83"/>
      <c r="S1144"/>
      <c r="T1144"/>
      <c r="AE1144" s="101"/>
      <c r="AM1144"/>
      <c r="AN1144"/>
      <c r="AO1144"/>
      <c r="AP1144"/>
    </row>
    <row r="1145" spans="12:42" s="85" customFormat="1" ht="14.4" customHeight="1" x14ac:dyDescent="0.3">
      <c r="L1145" s="101"/>
      <c r="M1145" s="83"/>
      <c r="O1145" s="101"/>
      <c r="P1145" s="101"/>
      <c r="Q1145" s="101"/>
      <c r="R1145" s="83"/>
      <c r="S1145"/>
      <c r="T1145"/>
      <c r="AE1145" s="101"/>
      <c r="AM1145"/>
      <c r="AN1145"/>
      <c r="AO1145"/>
      <c r="AP1145"/>
    </row>
    <row r="1146" spans="12:42" s="85" customFormat="1" ht="14.4" customHeight="1" x14ac:dyDescent="0.3">
      <c r="L1146" s="101"/>
      <c r="M1146" s="83"/>
      <c r="O1146" s="101"/>
      <c r="P1146" s="101"/>
      <c r="Q1146" s="101"/>
      <c r="R1146" s="83"/>
      <c r="S1146"/>
      <c r="T1146"/>
      <c r="AE1146" s="101"/>
      <c r="AM1146"/>
      <c r="AN1146"/>
      <c r="AO1146"/>
      <c r="AP1146"/>
    </row>
    <row r="1147" spans="12:42" s="85" customFormat="1" ht="14.4" customHeight="1" x14ac:dyDescent="0.3">
      <c r="L1147" s="101"/>
      <c r="M1147" s="83"/>
      <c r="O1147" s="101"/>
      <c r="P1147" s="101"/>
      <c r="Q1147" s="101"/>
      <c r="R1147" s="83"/>
      <c r="S1147"/>
      <c r="T1147"/>
      <c r="AE1147" s="101"/>
      <c r="AM1147"/>
      <c r="AN1147"/>
      <c r="AO1147"/>
      <c r="AP1147"/>
    </row>
    <row r="1148" spans="12:42" s="85" customFormat="1" ht="14.4" customHeight="1" x14ac:dyDescent="0.3">
      <c r="L1148" s="101"/>
      <c r="M1148" s="83"/>
      <c r="O1148" s="101"/>
      <c r="P1148" s="101"/>
      <c r="Q1148" s="101"/>
      <c r="R1148" s="83"/>
      <c r="S1148"/>
      <c r="T1148"/>
      <c r="AE1148" s="101"/>
      <c r="AM1148"/>
      <c r="AN1148"/>
      <c r="AO1148"/>
      <c r="AP1148"/>
    </row>
    <row r="1149" spans="12:42" s="85" customFormat="1" ht="14.4" customHeight="1" x14ac:dyDescent="0.3">
      <c r="L1149" s="101"/>
      <c r="M1149" s="83"/>
      <c r="O1149" s="101"/>
      <c r="P1149" s="101"/>
      <c r="Q1149" s="101"/>
      <c r="R1149" s="83"/>
      <c r="S1149"/>
      <c r="T1149"/>
      <c r="AE1149" s="101"/>
      <c r="AM1149"/>
      <c r="AN1149"/>
      <c r="AO1149"/>
      <c r="AP1149"/>
    </row>
    <row r="1150" spans="12:42" s="85" customFormat="1" ht="14.4" customHeight="1" x14ac:dyDescent="0.3">
      <c r="L1150" s="101"/>
      <c r="M1150" s="83"/>
      <c r="O1150" s="101"/>
      <c r="P1150" s="101"/>
      <c r="Q1150" s="101"/>
      <c r="R1150" s="83"/>
      <c r="S1150"/>
      <c r="T1150"/>
      <c r="AE1150" s="101"/>
      <c r="AM1150"/>
      <c r="AN1150"/>
      <c r="AO1150"/>
      <c r="AP1150"/>
    </row>
    <row r="1151" spans="12:42" s="85" customFormat="1" ht="14.4" customHeight="1" x14ac:dyDescent="0.3">
      <c r="L1151" s="101"/>
      <c r="M1151" s="83"/>
      <c r="O1151" s="101"/>
      <c r="P1151" s="101"/>
      <c r="Q1151" s="101"/>
      <c r="R1151" s="83"/>
      <c r="S1151"/>
      <c r="T1151"/>
      <c r="AE1151" s="101"/>
      <c r="AM1151"/>
      <c r="AN1151"/>
      <c r="AO1151"/>
      <c r="AP1151"/>
    </row>
    <row r="1152" spans="12:42" s="85" customFormat="1" ht="14.4" customHeight="1" x14ac:dyDescent="0.3">
      <c r="L1152" s="101"/>
      <c r="M1152" s="83"/>
      <c r="O1152" s="101"/>
      <c r="P1152" s="101"/>
      <c r="Q1152" s="101"/>
      <c r="R1152" s="83"/>
      <c r="S1152"/>
      <c r="T1152"/>
      <c r="AE1152" s="101"/>
      <c r="AM1152"/>
      <c r="AN1152"/>
      <c r="AO1152"/>
      <c r="AP1152"/>
    </row>
    <row r="1153" spans="12:42" s="85" customFormat="1" ht="14.4" customHeight="1" x14ac:dyDescent="0.3">
      <c r="L1153" s="101"/>
      <c r="M1153" s="83"/>
      <c r="O1153" s="101"/>
      <c r="P1153" s="101"/>
      <c r="Q1153" s="101"/>
      <c r="R1153" s="83"/>
      <c r="S1153"/>
      <c r="T1153"/>
      <c r="AE1153" s="101"/>
      <c r="AM1153"/>
      <c r="AN1153"/>
      <c r="AO1153"/>
      <c r="AP1153"/>
    </row>
    <row r="1154" spans="12:42" s="85" customFormat="1" ht="14.4" customHeight="1" x14ac:dyDescent="0.3">
      <c r="L1154" s="101"/>
      <c r="M1154" s="83"/>
      <c r="O1154" s="101"/>
      <c r="P1154" s="101"/>
      <c r="Q1154" s="101"/>
      <c r="R1154" s="83"/>
      <c r="S1154"/>
      <c r="T1154"/>
      <c r="AE1154" s="101"/>
      <c r="AM1154"/>
      <c r="AN1154"/>
      <c r="AO1154"/>
      <c r="AP1154"/>
    </row>
    <row r="1155" spans="12:42" s="85" customFormat="1" ht="14.4" customHeight="1" x14ac:dyDescent="0.3">
      <c r="L1155" s="101"/>
      <c r="M1155" s="83"/>
      <c r="O1155" s="101"/>
      <c r="P1155" s="101"/>
      <c r="Q1155" s="101"/>
      <c r="R1155" s="83"/>
      <c r="S1155"/>
      <c r="T1155"/>
      <c r="AE1155" s="101"/>
      <c r="AM1155"/>
      <c r="AN1155"/>
      <c r="AO1155"/>
      <c r="AP1155"/>
    </row>
    <row r="1156" spans="12:42" s="85" customFormat="1" ht="14.4" customHeight="1" x14ac:dyDescent="0.3">
      <c r="L1156" s="101"/>
      <c r="M1156" s="83"/>
      <c r="O1156" s="101"/>
      <c r="P1156" s="101"/>
      <c r="Q1156" s="101"/>
      <c r="R1156" s="83"/>
      <c r="S1156"/>
      <c r="T1156"/>
      <c r="AE1156" s="101"/>
      <c r="AM1156"/>
      <c r="AN1156"/>
      <c r="AO1156"/>
      <c r="AP1156"/>
    </row>
    <row r="1157" spans="12:42" s="85" customFormat="1" ht="14.4" customHeight="1" x14ac:dyDescent="0.3">
      <c r="L1157" s="101"/>
      <c r="M1157" s="83"/>
      <c r="O1157" s="101"/>
      <c r="P1157" s="101"/>
      <c r="Q1157" s="101"/>
      <c r="R1157" s="83"/>
      <c r="S1157"/>
      <c r="T1157"/>
      <c r="AE1157" s="101"/>
      <c r="AM1157"/>
      <c r="AN1157"/>
      <c r="AO1157"/>
      <c r="AP1157"/>
    </row>
    <row r="1158" spans="12:42" s="85" customFormat="1" ht="14.4" customHeight="1" x14ac:dyDescent="0.3">
      <c r="L1158" s="101"/>
      <c r="M1158" s="83"/>
      <c r="O1158" s="101"/>
      <c r="P1158" s="101"/>
      <c r="Q1158" s="101"/>
      <c r="R1158" s="83"/>
      <c r="S1158"/>
      <c r="T1158"/>
      <c r="AE1158" s="101"/>
      <c r="AM1158"/>
      <c r="AN1158"/>
      <c r="AO1158"/>
      <c r="AP1158"/>
    </row>
    <row r="1159" spans="12:42" s="85" customFormat="1" ht="14.4" customHeight="1" x14ac:dyDescent="0.3">
      <c r="L1159" s="101"/>
      <c r="M1159" s="83"/>
      <c r="O1159" s="101"/>
      <c r="P1159" s="101"/>
      <c r="Q1159" s="101"/>
      <c r="R1159" s="83"/>
      <c r="S1159"/>
      <c r="T1159"/>
      <c r="AE1159" s="101"/>
      <c r="AM1159"/>
      <c r="AN1159"/>
      <c r="AO1159"/>
      <c r="AP1159"/>
    </row>
    <row r="1160" spans="12:42" s="85" customFormat="1" ht="14.4" customHeight="1" x14ac:dyDescent="0.3">
      <c r="L1160" s="101"/>
      <c r="M1160" s="83"/>
      <c r="O1160" s="101"/>
      <c r="P1160" s="101"/>
      <c r="Q1160" s="101"/>
      <c r="R1160" s="83"/>
      <c r="S1160"/>
      <c r="T1160"/>
      <c r="AE1160" s="101"/>
      <c r="AM1160"/>
      <c r="AN1160"/>
      <c r="AO1160"/>
      <c r="AP1160"/>
    </row>
    <row r="1161" spans="12:42" s="85" customFormat="1" ht="14.4" customHeight="1" x14ac:dyDescent="0.3">
      <c r="L1161" s="101"/>
      <c r="M1161" s="83"/>
      <c r="O1161" s="101"/>
      <c r="P1161" s="101"/>
      <c r="Q1161" s="101"/>
      <c r="R1161" s="83"/>
      <c r="S1161"/>
      <c r="T1161"/>
      <c r="AE1161" s="101"/>
      <c r="AM1161"/>
      <c r="AN1161"/>
      <c r="AO1161"/>
      <c r="AP1161"/>
    </row>
    <row r="1162" spans="12:42" s="85" customFormat="1" ht="14.4" customHeight="1" x14ac:dyDescent="0.3">
      <c r="L1162" s="101"/>
      <c r="M1162" s="83"/>
      <c r="O1162" s="101"/>
      <c r="P1162" s="101"/>
      <c r="Q1162" s="101"/>
      <c r="R1162" s="83"/>
      <c r="S1162"/>
      <c r="T1162"/>
      <c r="AE1162" s="101"/>
      <c r="AM1162"/>
      <c r="AN1162"/>
      <c r="AO1162"/>
      <c r="AP1162"/>
    </row>
    <row r="1163" spans="12:42" s="85" customFormat="1" ht="14.4" customHeight="1" x14ac:dyDescent="0.3">
      <c r="L1163" s="101"/>
      <c r="M1163" s="83"/>
      <c r="O1163" s="101"/>
      <c r="P1163" s="101"/>
      <c r="Q1163" s="101"/>
      <c r="R1163" s="83"/>
      <c r="S1163"/>
      <c r="T1163"/>
      <c r="AE1163" s="101"/>
      <c r="AM1163"/>
      <c r="AN1163"/>
      <c r="AO1163"/>
      <c r="AP1163"/>
    </row>
    <row r="1164" spans="12:42" s="85" customFormat="1" ht="14.4" customHeight="1" x14ac:dyDescent="0.3">
      <c r="L1164" s="101"/>
      <c r="M1164" s="83"/>
      <c r="O1164" s="101"/>
      <c r="P1164" s="101"/>
      <c r="Q1164" s="101"/>
      <c r="R1164" s="83"/>
      <c r="S1164"/>
      <c r="T1164"/>
      <c r="AE1164" s="101"/>
      <c r="AM1164"/>
      <c r="AN1164"/>
      <c r="AO1164"/>
      <c r="AP1164"/>
    </row>
    <row r="1165" spans="12:42" s="85" customFormat="1" ht="14.4" customHeight="1" x14ac:dyDescent="0.3">
      <c r="L1165" s="101"/>
      <c r="M1165" s="83"/>
      <c r="O1165" s="101"/>
      <c r="P1165" s="101"/>
      <c r="Q1165" s="101"/>
      <c r="R1165" s="83"/>
      <c r="S1165"/>
      <c r="T1165"/>
      <c r="AE1165" s="101"/>
      <c r="AM1165"/>
      <c r="AN1165"/>
      <c r="AO1165"/>
      <c r="AP1165"/>
    </row>
    <row r="1166" spans="12:42" s="85" customFormat="1" ht="14.4" customHeight="1" x14ac:dyDescent="0.3">
      <c r="L1166" s="101"/>
      <c r="M1166" s="83"/>
      <c r="O1166" s="101"/>
      <c r="P1166" s="101"/>
      <c r="Q1166" s="101"/>
      <c r="R1166" s="83"/>
      <c r="S1166"/>
      <c r="T1166"/>
      <c r="AE1166" s="101"/>
      <c r="AM1166"/>
      <c r="AN1166"/>
      <c r="AO1166"/>
      <c r="AP1166"/>
    </row>
    <row r="1167" spans="12:42" s="85" customFormat="1" ht="14.4" customHeight="1" x14ac:dyDescent="0.3">
      <c r="L1167" s="101"/>
      <c r="M1167" s="83"/>
      <c r="O1167" s="101"/>
      <c r="P1167" s="101"/>
      <c r="Q1167" s="101"/>
      <c r="R1167" s="83"/>
      <c r="S1167"/>
      <c r="T1167"/>
      <c r="AE1167" s="101"/>
      <c r="AM1167"/>
      <c r="AN1167"/>
      <c r="AO1167"/>
      <c r="AP1167"/>
    </row>
    <row r="1168" spans="12:42" s="85" customFormat="1" ht="14.4" customHeight="1" x14ac:dyDescent="0.3">
      <c r="L1168" s="101"/>
      <c r="M1168" s="83"/>
      <c r="O1168" s="101"/>
      <c r="P1168" s="101"/>
      <c r="Q1168" s="101"/>
      <c r="R1168" s="83"/>
      <c r="S1168"/>
      <c r="T1168"/>
      <c r="AE1168" s="101"/>
      <c r="AM1168"/>
      <c r="AN1168"/>
      <c r="AO1168"/>
      <c r="AP1168"/>
    </row>
    <row r="1169" spans="12:42" s="85" customFormat="1" ht="14.4" customHeight="1" x14ac:dyDescent="0.3">
      <c r="L1169" s="101"/>
      <c r="M1169" s="83"/>
      <c r="O1169" s="101"/>
      <c r="P1169" s="101"/>
      <c r="Q1169" s="101"/>
      <c r="R1169" s="83"/>
      <c r="S1169"/>
      <c r="T1169"/>
      <c r="AE1169" s="101"/>
      <c r="AM1169"/>
      <c r="AN1169"/>
      <c r="AO1169"/>
      <c r="AP1169"/>
    </row>
    <row r="1170" spans="12:42" s="85" customFormat="1" ht="14.4" customHeight="1" x14ac:dyDescent="0.3">
      <c r="L1170" s="101"/>
      <c r="M1170" s="83"/>
      <c r="O1170" s="101"/>
      <c r="P1170" s="101"/>
      <c r="Q1170" s="101"/>
      <c r="R1170" s="83"/>
      <c r="S1170"/>
      <c r="T1170"/>
      <c r="AE1170" s="101"/>
      <c r="AM1170"/>
      <c r="AN1170"/>
      <c r="AO1170"/>
      <c r="AP1170"/>
    </row>
    <row r="1171" spans="12:42" s="85" customFormat="1" ht="14.4" customHeight="1" x14ac:dyDescent="0.3">
      <c r="L1171" s="101"/>
      <c r="M1171" s="83"/>
      <c r="O1171" s="101"/>
      <c r="P1171" s="101"/>
      <c r="Q1171" s="101"/>
      <c r="R1171" s="83"/>
      <c r="S1171"/>
      <c r="T1171"/>
      <c r="AE1171" s="101"/>
      <c r="AM1171"/>
      <c r="AN1171"/>
      <c r="AO1171"/>
      <c r="AP1171"/>
    </row>
    <row r="1172" spans="12:42" s="85" customFormat="1" ht="14.4" customHeight="1" x14ac:dyDescent="0.3">
      <c r="L1172" s="101"/>
      <c r="M1172" s="83"/>
      <c r="O1172" s="101"/>
      <c r="P1172" s="101"/>
      <c r="Q1172" s="101"/>
      <c r="R1172" s="83"/>
      <c r="S1172"/>
      <c r="T1172"/>
      <c r="AE1172" s="101"/>
      <c r="AM1172"/>
      <c r="AN1172"/>
      <c r="AO1172"/>
      <c r="AP1172"/>
    </row>
    <row r="1173" spans="12:42" s="85" customFormat="1" ht="14.4" customHeight="1" x14ac:dyDescent="0.3">
      <c r="L1173" s="101"/>
      <c r="M1173" s="83"/>
      <c r="O1173" s="101"/>
      <c r="P1173" s="101"/>
      <c r="Q1173" s="101"/>
      <c r="R1173" s="83"/>
      <c r="S1173"/>
      <c r="T1173"/>
      <c r="AE1173" s="101"/>
      <c r="AM1173"/>
      <c r="AN1173"/>
      <c r="AO1173"/>
      <c r="AP1173"/>
    </row>
    <row r="1174" spans="12:42" s="85" customFormat="1" ht="14.4" customHeight="1" x14ac:dyDescent="0.3">
      <c r="L1174" s="101"/>
      <c r="M1174" s="83"/>
      <c r="O1174" s="101"/>
      <c r="P1174" s="101"/>
      <c r="Q1174" s="101"/>
      <c r="R1174" s="83"/>
      <c r="S1174"/>
      <c r="T1174"/>
      <c r="AE1174" s="101"/>
      <c r="AM1174"/>
      <c r="AN1174"/>
      <c r="AO1174"/>
      <c r="AP1174"/>
    </row>
    <row r="1175" spans="12:42" s="85" customFormat="1" ht="14.4" customHeight="1" x14ac:dyDescent="0.3">
      <c r="L1175" s="101"/>
      <c r="M1175" s="83"/>
      <c r="O1175" s="101"/>
      <c r="P1175" s="101"/>
      <c r="Q1175" s="101"/>
      <c r="R1175" s="83"/>
      <c r="S1175"/>
      <c r="T1175"/>
      <c r="AE1175" s="101"/>
      <c r="AM1175"/>
      <c r="AN1175"/>
      <c r="AO1175"/>
      <c r="AP1175"/>
    </row>
    <row r="1176" spans="12:42" s="85" customFormat="1" ht="14.4" customHeight="1" x14ac:dyDescent="0.3">
      <c r="L1176" s="101"/>
      <c r="M1176" s="83"/>
      <c r="O1176" s="101"/>
      <c r="P1176" s="101"/>
      <c r="Q1176" s="101"/>
      <c r="R1176" s="83"/>
      <c r="S1176"/>
      <c r="T1176"/>
      <c r="AE1176" s="101"/>
      <c r="AM1176"/>
      <c r="AN1176"/>
      <c r="AO1176"/>
      <c r="AP1176"/>
    </row>
    <row r="1177" spans="12:42" s="85" customFormat="1" ht="14.4" customHeight="1" x14ac:dyDescent="0.3">
      <c r="L1177" s="101"/>
      <c r="M1177" s="83"/>
      <c r="O1177" s="101"/>
      <c r="P1177" s="101"/>
      <c r="Q1177" s="101"/>
      <c r="R1177" s="83"/>
      <c r="S1177"/>
      <c r="T1177"/>
      <c r="AE1177" s="101"/>
      <c r="AM1177"/>
      <c r="AN1177"/>
      <c r="AO1177"/>
      <c r="AP1177"/>
    </row>
    <row r="1178" spans="12:42" s="85" customFormat="1" ht="14.4" customHeight="1" x14ac:dyDescent="0.3">
      <c r="L1178" s="101"/>
      <c r="M1178" s="83"/>
      <c r="O1178" s="101"/>
      <c r="P1178" s="101"/>
      <c r="Q1178" s="101"/>
      <c r="R1178" s="83"/>
      <c r="S1178"/>
      <c r="T1178"/>
      <c r="AE1178" s="101"/>
      <c r="AM1178"/>
      <c r="AN1178"/>
      <c r="AO1178"/>
      <c r="AP1178"/>
    </row>
    <row r="1179" spans="12:42" s="85" customFormat="1" ht="14.4" customHeight="1" x14ac:dyDescent="0.3">
      <c r="L1179" s="101"/>
      <c r="M1179" s="83"/>
      <c r="O1179" s="101"/>
      <c r="P1179" s="101"/>
      <c r="Q1179" s="101"/>
      <c r="R1179" s="83"/>
      <c r="S1179"/>
      <c r="T1179"/>
      <c r="AE1179" s="101"/>
      <c r="AM1179"/>
      <c r="AN1179"/>
      <c r="AO1179"/>
      <c r="AP1179"/>
    </row>
    <row r="1180" spans="12:42" s="85" customFormat="1" ht="14.4" customHeight="1" x14ac:dyDescent="0.3">
      <c r="L1180" s="101"/>
      <c r="M1180" s="83"/>
      <c r="O1180" s="101"/>
      <c r="P1180" s="101"/>
      <c r="Q1180" s="101"/>
      <c r="R1180" s="83"/>
      <c r="S1180"/>
      <c r="T1180"/>
      <c r="AE1180" s="101"/>
      <c r="AM1180"/>
      <c r="AN1180"/>
      <c r="AO1180"/>
      <c r="AP1180"/>
    </row>
    <row r="1181" spans="12:42" s="85" customFormat="1" ht="14.4" customHeight="1" x14ac:dyDescent="0.3">
      <c r="L1181" s="101"/>
      <c r="M1181" s="83"/>
      <c r="O1181" s="101"/>
      <c r="P1181" s="101"/>
      <c r="Q1181" s="101"/>
      <c r="R1181" s="83"/>
      <c r="S1181"/>
      <c r="T1181"/>
      <c r="AE1181" s="101"/>
      <c r="AM1181"/>
      <c r="AN1181"/>
      <c r="AO1181"/>
      <c r="AP1181"/>
    </row>
    <row r="1182" spans="12:42" s="85" customFormat="1" ht="14.4" customHeight="1" x14ac:dyDescent="0.3">
      <c r="L1182" s="101"/>
      <c r="M1182" s="83"/>
      <c r="O1182" s="101"/>
      <c r="P1182" s="101"/>
      <c r="Q1182" s="101"/>
      <c r="R1182" s="83"/>
      <c r="S1182"/>
      <c r="T1182"/>
      <c r="AE1182" s="101"/>
      <c r="AM1182"/>
      <c r="AN1182"/>
      <c r="AO1182"/>
      <c r="AP1182"/>
    </row>
    <row r="1183" spans="12:42" s="85" customFormat="1" ht="14.4" customHeight="1" x14ac:dyDescent="0.3">
      <c r="L1183" s="101"/>
      <c r="M1183" s="83"/>
      <c r="O1183" s="101"/>
      <c r="P1183" s="101"/>
      <c r="Q1183" s="101"/>
      <c r="R1183" s="83"/>
      <c r="S1183"/>
      <c r="T1183"/>
      <c r="AE1183" s="101"/>
      <c r="AM1183"/>
      <c r="AN1183"/>
      <c r="AO1183"/>
      <c r="AP1183"/>
    </row>
    <row r="1184" spans="12:42" s="85" customFormat="1" ht="14.4" customHeight="1" x14ac:dyDescent="0.3">
      <c r="L1184" s="101"/>
      <c r="M1184" s="83"/>
      <c r="O1184" s="101"/>
      <c r="P1184" s="101"/>
      <c r="Q1184" s="101"/>
      <c r="R1184" s="83"/>
      <c r="S1184"/>
      <c r="T1184"/>
      <c r="AE1184" s="101"/>
      <c r="AM1184"/>
      <c r="AN1184"/>
      <c r="AO1184"/>
      <c r="AP1184"/>
    </row>
    <row r="1185" spans="1:42" s="85" customFormat="1" ht="14.4" customHeight="1" x14ac:dyDescent="0.3">
      <c r="L1185" s="101"/>
      <c r="M1185" s="83"/>
      <c r="O1185" s="101"/>
      <c r="P1185" s="101"/>
      <c r="Q1185" s="101"/>
      <c r="R1185" s="83"/>
      <c r="S1185"/>
      <c r="T1185"/>
      <c r="AE1185" s="101"/>
      <c r="AM1185"/>
      <c r="AN1185"/>
      <c r="AO1185"/>
      <c r="AP1185"/>
    </row>
    <row r="1186" spans="1:42" s="85" customFormat="1" ht="14.4" customHeight="1" x14ac:dyDescent="0.3">
      <c r="L1186" s="101"/>
      <c r="M1186" s="83"/>
      <c r="O1186" s="101"/>
      <c r="P1186" s="101"/>
      <c r="Q1186" s="101"/>
      <c r="R1186" s="83"/>
      <c r="S1186"/>
      <c r="T1186"/>
      <c r="AE1186" s="101"/>
      <c r="AM1186"/>
      <c r="AN1186"/>
      <c r="AO1186"/>
      <c r="AP1186"/>
    </row>
    <row r="1187" spans="1:42" s="85" customFormat="1" ht="14.4" customHeight="1" x14ac:dyDescent="0.3">
      <c r="L1187" s="101"/>
      <c r="M1187" s="83"/>
      <c r="O1187" s="101"/>
      <c r="P1187" s="101"/>
      <c r="Q1187" s="101"/>
      <c r="R1187" s="83"/>
      <c r="S1187"/>
      <c r="T1187"/>
      <c r="AE1187" s="101"/>
      <c r="AM1187"/>
      <c r="AN1187"/>
      <c r="AO1187"/>
      <c r="AP1187"/>
    </row>
    <row r="1188" spans="1:42" s="85" customFormat="1" ht="14.4" customHeight="1" x14ac:dyDescent="0.3">
      <c r="L1188" s="101"/>
      <c r="M1188" s="83"/>
      <c r="O1188" s="101"/>
      <c r="P1188" s="101"/>
      <c r="Q1188" s="101"/>
      <c r="R1188" s="83"/>
      <c r="S1188"/>
      <c r="T1188"/>
      <c r="AE1188" s="101"/>
      <c r="AM1188"/>
      <c r="AN1188"/>
      <c r="AO1188"/>
      <c r="AP1188"/>
    </row>
    <row r="1189" spans="1:42" s="85" customFormat="1" ht="14.4" customHeight="1" x14ac:dyDescent="0.3">
      <c r="L1189" s="101"/>
      <c r="M1189" s="83"/>
      <c r="O1189" s="101"/>
      <c r="P1189" s="101"/>
      <c r="Q1189" s="101"/>
      <c r="R1189" s="83"/>
      <c r="S1189"/>
      <c r="T1189"/>
      <c r="AE1189" s="101"/>
      <c r="AM1189"/>
      <c r="AN1189"/>
      <c r="AO1189"/>
      <c r="AP1189"/>
    </row>
    <row r="1190" spans="1:42" s="85" customFormat="1" ht="14.4" customHeight="1" x14ac:dyDescent="0.3">
      <c r="L1190" s="101"/>
      <c r="M1190" s="83"/>
      <c r="O1190" s="101"/>
      <c r="P1190" s="101"/>
      <c r="Q1190" s="101"/>
      <c r="R1190" s="83"/>
      <c r="S1190"/>
      <c r="T1190"/>
      <c r="AE1190" s="101"/>
      <c r="AM1190"/>
      <c r="AN1190"/>
      <c r="AO1190"/>
      <c r="AP1190"/>
    </row>
    <row r="1191" spans="1:42" s="85" customFormat="1" ht="14.4" customHeight="1" x14ac:dyDescent="0.3">
      <c r="L1191" s="101"/>
      <c r="M1191" s="83"/>
      <c r="O1191" s="101"/>
      <c r="P1191" s="101"/>
      <c r="Q1191" s="101"/>
      <c r="R1191" s="83"/>
      <c r="S1191"/>
      <c r="T1191"/>
      <c r="AE1191" s="101"/>
      <c r="AM1191"/>
      <c r="AN1191"/>
      <c r="AO1191"/>
      <c r="AP1191"/>
    </row>
    <row r="1192" spans="1:42" s="85" customFormat="1" ht="14.4" customHeight="1" x14ac:dyDescent="0.3">
      <c r="L1192" s="101"/>
      <c r="M1192" s="83"/>
      <c r="O1192" s="101"/>
      <c r="P1192" s="101"/>
      <c r="Q1192" s="101"/>
      <c r="R1192" s="83"/>
      <c r="S1192"/>
      <c r="T1192"/>
      <c r="AE1192" s="101"/>
      <c r="AM1192"/>
      <c r="AN1192"/>
      <c r="AO1192"/>
      <c r="AP1192"/>
    </row>
    <row r="1193" spans="1:42" s="85" customFormat="1" ht="14.4" customHeight="1" x14ac:dyDescent="0.3">
      <c r="L1193" s="101"/>
      <c r="M1193" s="83"/>
      <c r="O1193" s="101"/>
      <c r="P1193" s="101"/>
      <c r="Q1193" s="101"/>
      <c r="R1193" s="83"/>
      <c r="S1193"/>
      <c r="T1193"/>
      <c r="AE1193" s="101"/>
      <c r="AM1193"/>
      <c r="AN1193"/>
      <c r="AO1193"/>
      <c r="AP1193"/>
    </row>
    <row r="1199" spans="1:42" s="85" customFormat="1" ht="14.4" customHeight="1" x14ac:dyDescent="0.3">
      <c r="A1199"/>
      <c r="B1199"/>
      <c r="C1199"/>
      <c r="D1199"/>
      <c r="E1199"/>
      <c r="F1199"/>
      <c r="G1199"/>
      <c r="H1199"/>
      <c r="I1199"/>
      <c r="J1199"/>
      <c r="K1199"/>
      <c r="L1199"/>
      <c r="M1199"/>
      <c r="N1199"/>
      <c r="O1199"/>
      <c r="P1199"/>
      <c r="Q1199"/>
      <c r="R1199"/>
      <c r="S1199"/>
      <c r="T1199"/>
      <c r="U1199" t="s">
        <v>3566</v>
      </c>
      <c r="V1199" t="s">
        <v>3567</v>
      </c>
      <c r="W1199"/>
      <c r="X1199"/>
      <c r="Y1199"/>
      <c r="Z1199"/>
      <c r="AA1199"/>
      <c r="AB1199"/>
      <c r="AC1199"/>
      <c r="AD1199"/>
      <c r="AE1199"/>
      <c r="AF1199"/>
      <c r="AG1199"/>
      <c r="AH1199"/>
      <c r="AI1199"/>
      <c r="AJ1199"/>
      <c r="AK1199"/>
      <c r="AM1199"/>
      <c r="AN1199"/>
      <c r="AO1199"/>
      <c r="AP1199"/>
    </row>
    <row r="1200" spans="1:42" s="85" customFormat="1" ht="14.4" customHeight="1" x14ac:dyDescent="0.3">
      <c r="A1200"/>
      <c r="B1200"/>
      <c r="C1200"/>
      <c r="D1200"/>
      <c r="E1200"/>
      <c r="F1200"/>
      <c r="G1200"/>
      <c r="H1200"/>
      <c r="I1200"/>
      <c r="J1200" t="s">
        <v>3435</v>
      </c>
      <c r="K1200"/>
      <c r="L1200"/>
      <c r="M1200"/>
      <c r="N1200" s="83"/>
      <c r="O1200"/>
      <c r="P1200"/>
      <c r="Q1200"/>
      <c r="R1200"/>
      <c r="S1200"/>
      <c r="T1200"/>
      <c r="U1200" s="59" t="s">
        <v>2045</v>
      </c>
      <c r="V1200" s="59" t="s">
        <v>3568</v>
      </c>
      <c r="W1200" s="83"/>
      <c r="X1200" t="s">
        <v>2924</v>
      </c>
      <c r="Y1200"/>
      <c r="Z1200"/>
      <c r="AA1200"/>
      <c r="AB1200"/>
      <c r="AC1200"/>
      <c r="AD1200"/>
      <c r="AE1200"/>
      <c r="AF1200"/>
      <c r="AG1200"/>
      <c r="AH1200"/>
      <c r="AI1200"/>
      <c r="AJ1200"/>
      <c r="AK1200"/>
      <c r="AM1200"/>
      <c r="AN1200"/>
      <c r="AO1200"/>
      <c r="AP1200"/>
    </row>
    <row r="1201" spans="1:42" s="85" customFormat="1" ht="14.4" customHeight="1" x14ac:dyDescent="0.3">
      <c r="A1201"/>
      <c r="B1201"/>
      <c r="C1201"/>
      <c r="D1201"/>
      <c r="E1201"/>
      <c r="F1201"/>
      <c r="G1201"/>
      <c r="H1201"/>
      <c r="I1201"/>
      <c r="J1201" t="s">
        <v>3436</v>
      </c>
      <c r="K1201"/>
      <c r="L1201"/>
      <c r="M1201"/>
      <c r="N1201" s="83"/>
      <c r="O1201"/>
      <c r="P1201"/>
      <c r="Q1201"/>
      <c r="R1201"/>
      <c r="S1201"/>
      <c r="T1201"/>
      <c r="U1201" s="59" t="s">
        <v>2046</v>
      </c>
      <c r="V1201" s="59" t="s">
        <v>3569</v>
      </c>
      <c r="W1201" s="83"/>
      <c r="X1201" t="s">
        <v>2924</v>
      </c>
      <c r="Y1201"/>
      <c r="Z1201"/>
      <c r="AA1201"/>
      <c r="AB1201"/>
      <c r="AC1201"/>
      <c r="AD1201"/>
      <c r="AE1201"/>
      <c r="AF1201"/>
      <c r="AG1201"/>
      <c r="AH1201"/>
      <c r="AI1201"/>
      <c r="AJ1201"/>
      <c r="AK1201"/>
      <c r="AM1201"/>
      <c r="AN1201"/>
      <c r="AO1201"/>
      <c r="AP1201"/>
    </row>
    <row r="1206" spans="1:42" ht="14.4" customHeight="1" x14ac:dyDescent="0.3">
      <c r="S1206" t="s">
        <v>3582</v>
      </c>
    </row>
  </sheetData>
  <autoFilter ref="A1:AP641" xr:uid="{167F6005-5F9B-48CE-B21F-56B7247268C5}">
    <filterColumn colId="2">
      <filters>
        <filter val="Other Institutional"/>
      </filters>
    </filterColumn>
  </autoFilter>
  <conditionalFormatting sqref="L2">
    <cfRule type="duplicateValues" dxfId="3291" priority="419"/>
  </conditionalFormatting>
  <conditionalFormatting sqref="L2:L641">
    <cfRule type="duplicateValues" dxfId="3290" priority="60595"/>
  </conditionalFormatting>
  <conditionalFormatting sqref="L3:L30">
    <cfRule type="duplicateValues" dxfId="3289" priority="576"/>
  </conditionalFormatting>
  <conditionalFormatting sqref="L31">
    <cfRule type="duplicateValues" dxfId="3288" priority="188"/>
    <cfRule type="duplicateValues" dxfId="3287" priority="189"/>
    <cfRule type="duplicateValues" dxfId="3286" priority="190"/>
    <cfRule type="duplicateValues" dxfId="3285" priority="191"/>
    <cfRule type="duplicateValues" dxfId="3284" priority="192"/>
    <cfRule type="duplicateValues" dxfId="3283" priority="194"/>
  </conditionalFormatting>
  <conditionalFormatting sqref="L45">
    <cfRule type="duplicateValues" dxfId="3282" priority="385"/>
  </conditionalFormatting>
  <conditionalFormatting sqref="L47">
    <cfRule type="duplicateValues" dxfId="3281" priority="71"/>
    <cfRule type="duplicateValues" dxfId="3280" priority="72"/>
    <cfRule type="duplicateValues" dxfId="3279" priority="73"/>
    <cfRule type="duplicateValues" dxfId="3278" priority="74"/>
    <cfRule type="duplicateValues" dxfId="3277" priority="75"/>
    <cfRule type="duplicateValues" dxfId="3276" priority="78"/>
    <cfRule type="duplicateValues" dxfId="3275" priority="79"/>
    <cfRule type="duplicateValues" dxfId="3274" priority="81"/>
    <cfRule type="duplicateValues" dxfId="3273" priority="83"/>
  </conditionalFormatting>
  <conditionalFormatting sqref="L48">
    <cfRule type="duplicateValues" dxfId="3272" priority="216"/>
    <cfRule type="duplicateValues" dxfId="3271" priority="217"/>
  </conditionalFormatting>
  <conditionalFormatting sqref="L50:L51">
    <cfRule type="duplicateValues" dxfId="3270" priority="386"/>
    <cfRule type="duplicateValues" dxfId="3269" priority="387"/>
  </conditionalFormatting>
  <conditionalFormatting sqref="L55">
    <cfRule type="duplicateValues" dxfId="3268" priority="57"/>
    <cfRule type="duplicateValues" dxfId="3267" priority="58"/>
    <cfRule type="duplicateValues" dxfId="3266" priority="59"/>
    <cfRule type="duplicateValues" dxfId="3265" priority="60"/>
    <cfRule type="duplicateValues" dxfId="3264" priority="61"/>
    <cfRule type="duplicateValues" dxfId="3263" priority="64"/>
    <cfRule type="duplicateValues" dxfId="3262" priority="65"/>
    <cfRule type="duplicateValues" dxfId="3261" priority="67"/>
    <cfRule type="duplicateValues" dxfId="3260" priority="69"/>
  </conditionalFormatting>
  <conditionalFormatting sqref="L56:L57">
    <cfRule type="duplicateValues" dxfId="3259" priority="346"/>
  </conditionalFormatting>
  <conditionalFormatting sqref="L74">
    <cfRule type="duplicateValues" dxfId="3258" priority="417"/>
  </conditionalFormatting>
  <conditionalFormatting sqref="L81">
    <cfRule type="duplicateValues" dxfId="3257" priority="393"/>
    <cfRule type="duplicateValues" dxfId="3256" priority="496"/>
  </conditionalFormatting>
  <conditionalFormatting sqref="L82 L67 L52 L85">
    <cfRule type="duplicateValues" dxfId="3255" priority="539"/>
  </conditionalFormatting>
  <conditionalFormatting sqref="L83:L84">
    <cfRule type="duplicateValues" dxfId="3254" priority="420"/>
  </conditionalFormatting>
  <conditionalFormatting sqref="L85:L87 L75:L76 L40:L42 L33:L36 L101 L59:L62 L82 L44:L46 L52:L54 L92:L99 L73 L65:L70 L38 L48:L49 L56:L57 L104:L107">
    <cfRule type="duplicateValues" dxfId="3253" priority="577"/>
  </conditionalFormatting>
  <conditionalFormatting sqref="L85:L87">
    <cfRule type="duplicateValues" dxfId="3252" priority="578"/>
  </conditionalFormatting>
  <conditionalFormatting sqref="L88:L89">
    <cfRule type="duplicateValues" dxfId="3251" priority="214"/>
    <cfRule type="duplicateValues" dxfId="3250" priority="215"/>
  </conditionalFormatting>
  <conditionalFormatting sqref="L90">
    <cfRule type="duplicateValues" dxfId="3249" priority="304"/>
    <cfRule type="duplicateValues" dxfId="3248" priority="305"/>
    <cfRule type="duplicateValues" dxfId="3247" priority="309"/>
    <cfRule type="duplicateValues" dxfId="3246" priority="310"/>
    <cfRule type="duplicateValues" dxfId="3245" priority="311"/>
  </conditionalFormatting>
  <conditionalFormatting sqref="L91">
    <cfRule type="duplicateValues" dxfId="3244" priority="212"/>
    <cfRule type="duplicateValues" dxfId="3243" priority="213"/>
  </conditionalFormatting>
  <conditionalFormatting sqref="L100">
    <cfRule type="duplicateValues" dxfId="3242" priority="418"/>
  </conditionalFormatting>
  <conditionalFormatting sqref="L102 L71:L72 L58 L32 L39 L62:L63">
    <cfRule type="duplicateValues" dxfId="3241" priority="538"/>
  </conditionalFormatting>
  <conditionalFormatting sqref="L107">
    <cfRule type="duplicateValues" dxfId="3240" priority="3"/>
    <cfRule type="duplicateValues" dxfId="3239" priority="4"/>
    <cfRule type="duplicateValues" dxfId="3238" priority="5"/>
    <cfRule type="duplicateValues" dxfId="3237" priority="6"/>
    <cfRule type="duplicateValues" dxfId="3236" priority="7"/>
    <cfRule type="duplicateValues" dxfId="3235" priority="8"/>
  </conditionalFormatting>
  <conditionalFormatting sqref="L118">
    <cfRule type="duplicateValues" dxfId="3234" priority="449"/>
  </conditionalFormatting>
  <conditionalFormatting sqref="L126">
    <cfRule type="duplicateValues" dxfId="3233" priority="302"/>
    <cfRule type="duplicateValues" dxfId="3232" priority="303"/>
  </conditionalFormatting>
  <conditionalFormatting sqref="L134:L136">
    <cfRule type="duplicateValues" dxfId="3231" priority="298"/>
  </conditionalFormatting>
  <conditionalFormatting sqref="L137 L139">
    <cfRule type="duplicateValues" dxfId="3230" priority="297"/>
  </conditionalFormatting>
  <conditionalFormatting sqref="L138">
    <cfRule type="duplicateValues" dxfId="3229" priority="296"/>
    <cfRule type="duplicateValues" dxfId="3228" priority="299"/>
  </conditionalFormatting>
  <conditionalFormatting sqref="L143 L145">
    <cfRule type="duplicateValues" dxfId="3227" priority="450"/>
  </conditionalFormatting>
  <conditionalFormatting sqref="L147 L144 L132 L150">
    <cfRule type="duplicateValues" dxfId="3226" priority="301"/>
  </conditionalFormatting>
  <conditionalFormatting sqref="L147">
    <cfRule type="duplicateValues" dxfId="3225" priority="549"/>
  </conditionalFormatting>
  <conditionalFormatting sqref="L147:L148 L108:L145">
    <cfRule type="duplicateValues" dxfId="3224" priority="56929"/>
  </conditionalFormatting>
  <conditionalFormatting sqref="L149">
    <cfRule type="duplicateValues" dxfId="3223" priority="145"/>
    <cfRule type="duplicateValues" dxfId="3222" priority="146"/>
    <cfRule type="duplicateValues" dxfId="3221" priority="147"/>
    <cfRule type="duplicateValues" dxfId="3220" priority="148"/>
    <cfRule type="duplicateValues" dxfId="3219" priority="149"/>
  </conditionalFormatting>
  <conditionalFormatting sqref="L150">
    <cfRule type="duplicateValues" dxfId="3218" priority="300"/>
  </conditionalFormatting>
  <conditionalFormatting sqref="L153:L154">
    <cfRule type="duplicateValues" dxfId="3217" priority="447"/>
  </conditionalFormatting>
  <conditionalFormatting sqref="L153:L161 L163:L171 L175:L192">
    <cfRule type="duplicateValues" dxfId="3216" priority="56988"/>
  </conditionalFormatting>
  <conditionalFormatting sqref="L155:L156">
    <cfRule type="duplicateValues" dxfId="3215" priority="562"/>
  </conditionalFormatting>
  <conditionalFormatting sqref="L159">
    <cfRule type="duplicateValues" dxfId="3214" priority="289"/>
  </conditionalFormatting>
  <conditionalFormatting sqref="L159:L160">
    <cfRule type="duplicateValues" dxfId="3213" priority="290"/>
  </conditionalFormatting>
  <conditionalFormatting sqref="L160">
    <cfRule type="duplicateValues" dxfId="3212" priority="288"/>
  </conditionalFormatting>
  <conditionalFormatting sqref="L161 L163">
    <cfRule type="duplicateValues" dxfId="3211" priority="292"/>
  </conditionalFormatting>
  <conditionalFormatting sqref="L162">
    <cfRule type="duplicateValues" dxfId="3210" priority="90"/>
    <cfRule type="duplicateValues" dxfId="3209" priority="91"/>
    <cfRule type="duplicateValues" dxfId="3208" priority="92"/>
    <cfRule type="duplicateValues" dxfId="3207" priority="93"/>
    <cfRule type="duplicateValues" dxfId="3206" priority="94"/>
    <cfRule type="duplicateValues" dxfId="3205" priority="98"/>
    <cfRule type="duplicateValues" dxfId="3204" priority="99"/>
    <cfRule type="duplicateValues" dxfId="3203" priority="100"/>
    <cfRule type="duplicateValues" dxfId="3202" priority="102"/>
  </conditionalFormatting>
  <conditionalFormatting sqref="L164">
    <cfRule type="duplicateValues" dxfId="3201" priority="287"/>
  </conditionalFormatting>
  <conditionalFormatting sqref="L165 L161 L163">
    <cfRule type="duplicateValues" dxfId="3200" priority="291"/>
  </conditionalFormatting>
  <conditionalFormatting sqref="L166">
    <cfRule type="duplicateValues" dxfId="3199" priority="357"/>
  </conditionalFormatting>
  <conditionalFormatting sqref="L166:L167">
    <cfRule type="duplicateValues" dxfId="3198" priority="358"/>
  </conditionalFormatting>
  <conditionalFormatting sqref="L167">
    <cfRule type="duplicateValues" dxfId="3197" priority="356"/>
  </conditionalFormatting>
  <conditionalFormatting sqref="L168:L169">
    <cfRule type="duplicateValues" dxfId="3196" priority="550"/>
  </conditionalFormatting>
  <conditionalFormatting sqref="L170">
    <cfRule type="duplicateValues" dxfId="3195" priority="355"/>
  </conditionalFormatting>
  <conditionalFormatting sqref="L171 L158 L168:L169 L155:L156">
    <cfRule type="duplicateValues" dxfId="3194" priority="468"/>
  </conditionalFormatting>
  <conditionalFormatting sqref="L172">
    <cfRule type="duplicateValues" dxfId="3193" priority="150"/>
    <cfRule type="duplicateValues" dxfId="3192" priority="151"/>
    <cfRule type="duplicateValues" dxfId="3191" priority="152"/>
    <cfRule type="duplicateValues" dxfId="3190" priority="153"/>
    <cfRule type="duplicateValues" dxfId="3189" priority="154"/>
  </conditionalFormatting>
  <conditionalFormatting sqref="L173:L174">
    <cfRule type="duplicateValues" dxfId="3188" priority="37"/>
  </conditionalFormatting>
  <conditionalFormatting sqref="L180 L177:L178">
    <cfRule type="duplicateValues" dxfId="3187" priority="452"/>
  </conditionalFormatting>
  <conditionalFormatting sqref="L181">
    <cfRule type="duplicateValues" dxfId="3186" priority="453"/>
  </conditionalFormatting>
  <conditionalFormatting sqref="L186">
    <cfRule type="duplicateValues" dxfId="3185" priority="422"/>
    <cfRule type="duplicateValues" dxfId="3184" priority="424"/>
    <cfRule type="duplicateValues" dxfId="3183" priority="425"/>
    <cfRule type="duplicateValues" dxfId="3182" priority="426"/>
  </conditionalFormatting>
  <conditionalFormatting sqref="L192">
    <cfRule type="duplicateValues" dxfId="3181" priority="428"/>
  </conditionalFormatting>
  <conditionalFormatting sqref="L193">
    <cfRule type="duplicateValues" dxfId="3180" priority="293"/>
    <cfRule type="duplicateValues" dxfId="3179" priority="294"/>
  </conditionalFormatting>
  <conditionalFormatting sqref="L195">
    <cfRule type="duplicateValues" dxfId="3178" priority="2"/>
  </conditionalFormatting>
  <conditionalFormatting sqref="L198">
    <cfRule type="duplicateValues" dxfId="3177" priority="535"/>
  </conditionalFormatting>
  <conditionalFormatting sqref="L203 L205">
    <cfRule type="duplicateValues" dxfId="3176" priority="353"/>
  </conditionalFormatting>
  <conditionalFormatting sqref="L204">
    <cfRule type="duplicateValues" dxfId="3175" priority="351"/>
  </conditionalFormatting>
  <conditionalFormatting sqref="L206:L207">
    <cfRule type="duplicateValues" dxfId="3174" priority="350"/>
  </conditionalFormatting>
  <conditionalFormatting sqref="L208:L209">
    <cfRule type="duplicateValues" dxfId="3173" priority="354"/>
  </conditionalFormatting>
  <conditionalFormatting sqref="L209">
    <cfRule type="duplicateValues" dxfId="3172" priority="352"/>
  </conditionalFormatting>
  <conditionalFormatting sqref="L216">
    <cfRule type="duplicateValues" dxfId="3171" priority="563"/>
    <cfRule type="duplicateValues" dxfId="3170" priority="564"/>
  </conditionalFormatting>
  <conditionalFormatting sqref="L219 L216:L217">
    <cfRule type="duplicateValues" dxfId="3169" priority="565"/>
  </conditionalFormatting>
  <conditionalFormatting sqref="L219">
    <cfRule type="duplicateValues" dxfId="3168" priority="477"/>
  </conditionalFormatting>
  <conditionalFormatting sqref="L221 L223">
    <cfRule type="duplicateValues" dxfId="3167" priority="451"/>
  </conditionalFormatting>
  <conditionalFormatting sqref="L224 L226">
    <cfRule type="duplicateValues" dxfId="3166" priority="282"/>
  </conditionalFormatting>
  <conditionalFormatting sqref="L224:L227">
    <cfRule type="duplicateValues" dxfId="3165" priority="285"/>
    <cfRule type="duplicateValues" dxfId="3164" priority="286"/>
  </conditionalFormatting>
  <conditionalFormatting sqref="L225">
    <cfRule type="duplicateValues" dxfId="3163" priority="280"/>
  </conditionalFormatting>
  <conditionalFormatting sqref="L226:L227 L224">
    <cfRule type="duplicateValues" dxfId="3162" priority="284"/>
  </conditionalFormatting>
  <conditionalFormatting sqref="L227">
    <cfRule type="duplicateValues" dxfId="3161" priority="279"/>
  </conditionalFormatting>
  <conditionalFormatting sqref="L228:L229">
    <cfRule type="duplicateValues" dxfId="3160" priority="283"/>
  </conditionalFormatting>
  <conditionalFormatting sqref="L229">
    <cfRule type="duplicateValues" dxfId="3159" priority="281"/>
  </conditionalFormatting>
  <conditionalFormatting sqref="L230">
    <cfRule type="duplicateValues" dxfId="3158" priority="155"/>
    <cfRule type="duplicateValues" dxfId="3157" priority="156"/>
    <cfRule type="duplicateValues" dxfId="3156" priority="157"/>
    <cfRule type="duplicateValues" dxfId="3155" priority="158"/>
    <cfRule type="duplicateValues" dxfId="3154" priority="159"/>
  </conditionalFormatting>
  <conditionalFormatting sqref="L234">
    <cfRule type="duplicateValues" dxfId="3153" priority="466"/>
  </conditionalFormatting>
  <conditionalFormatting sqref="L238">
    <cfRule type="duplicateValues" dxfId="3152" priority="497"/>
  </conditionalFormatting>
  <conditionalFormatting sqref="L239">
    <cfRule type="duplicateValues" dxfId="3151" priority="270"/>
  </conditionalFormatting>
  <conditionalFormatting sqref="L239:L240">
    <cfRule type="duplicateValues" dxfId="3150" priority="272"/>
  </conditionalFormatting>
  <conditionalFormatting sqref="L240">
    <cfRule type="duplicateValues" dxfId="3149" priority="269"/>
  </conditionalFormatting>
  <conditionalFormatting sqref="L241">
    <cfRule type="duplicateValues" dxfId="3148" priority="273"/>
  </conditionalFormatting>
  <conditionalFormatting sqref="L243">
    <cfRule type="duplicateValues" dxfId="3147" priority="271"/>
  </conditionalFormatting>
  <conditionalFormatting sqref="L245">
    <cfRule type="duplicateValues" dxfId="3146" priority="275"/>
  </conditionalFormatting>
  <conditionalFormatting sqref="L248">
    <cfRule type="duplicateValues" dxfId="3145" priority="551"/>
  </conditionalFormatting>
  <conditionalFormatting sqref="L252 L245">
    <cfRule type="duplicateValues" dxfId="3144" priority="278"/>
  </conditionalFormatting>
  <conditionalFormatting sqref="L252">
    <cfRule type="duplicateValues" dxfId="3143" priority="274"/>
  </conditionalFormatting>
  <conditionalFormatting sqref="L256">
    <cfRule type="duplicateValues" dxfId="3142" priority="446"/>
  </conditionalFormatting>
  <conditionalFormatting sqref="L260">
    <cfRule type="duplicateValues" dxfId="3141" priority="445"/>
  </conditionalFormatting>
  <conditionalFormatting sqref="L261 L246">
    <cfRule type="duplicateValues" dxfId="3140" priority="467"/>
  </conditionalFormatting>
  <conditionalFormatting sqref="L263 L258">
    <cfRule type="duplicateValues" dxfId="3139" priority="448"/>
  </conditionalFormatting>
  <conditionalFormatting sqref="L264:L265">
    <cfRule type="duplicateValues" dxfId="3138" priority="276"/>
  </conditionalFormatting>
  <conditionalFormatting sqref="L265 L255 L244 L242">
    <cfRule type="duplicateValues" dxfId="3137" priority="277"/>
  </conditionalFormatting>
  <conditionalFormatting sqref="L266:L267 L262 L251 L247 L253:L254">
    <cfRule type="duplicateValues" dxfId="3136" priority="59625"/>
  </conditionalFormatting>
  <conditionalFormatting sqref="L268">
    <cfRule type="duplicateValues" dxfId="3135" priority="161"/>
    <cfRule type="duplicateValues" dxfId="3134" priority="165"/>
    <cfRule type="duplicateValues" dxfId="3133" priority="166"/>
    <cfRule type="duplicateValues" dxfId="3132" priority="167"/>
    <cfRule type="duplicateValues" dxfId="3131" priority="169"/>
  </conditionalFormatting>
  <conditionalFormatting sqref="L272">
    <cfRule type="duplicateValues" dxfId="3130" priority="499"/>
  </conditionalFormatting>
  <conditionalFormatting sqref="L274">
    <cfRule type="duplicateValues" dxfId="3129" priority="566"/>
  </conditionalFormatting>
  <conditionalFormatting sqref="L277:L279 L259 L249 L233 L182:L184 L175:L176 L291 L397 L428 L341:L344 L196:L197 L321 L323 L152 L218 L220 L187:L190 L325 L271 L273 L235 L300 L347 L349 L315:L316 L298 L356:L357 L361 L412:L415 L399:L400 L199:L200 L210:L213 L202 L309:L310 L304 L373 L394:L395 L424:L425 L417:L419 L386:L388 L108:L148">
    <cfRule type="duplicateValues" dxfId="3128" priority="56928"/>
  </conditionalFormatting>
  <conditionalFormatting sqref="L280:L281">
    <cfRule type="duplicateValues" dxfId="3127" priority="456"/>
  </conditionalFormatting>
  <conditionalFormatting sqref="L287:L289">
    <cfRule type="duplicateValues" dxfId="3126" priority="537"/>
  </conditionalFormatting>
  <conditionalFormatting sqref="L292">
    <cfRule type="duplicateValues" dxfId="3125" priority="552"/>
    <cfRule type="duplicateValues" dxfId="3124" priority="553"/>
  </conditionalFormatting>
  <conditionalFormatting sqref="L293">
    <cfRule type="duplicateValues" dxfId="3123" priority="414"/>
    <cfRule type="duplicateValues" dxfId="3122" priority="415"/>
    <cfRule type="duplicateValues" dxfId="3121" priority="416"/>
  </conditionalFormatting>
  <conditionalFormatting sqref="L293:L294 L274 L284:L286 L276">
    <cfRule type="duplicateValues" dxfId="3120" priority="567"/>
  </conditionalFormatting>
  <conditionalFormatting sqref="L295">
    <cfRule type="duplicateValues" dxfId="3119" priority="136"/>
    <cfRule type="duplicateValues" dxfId="3118" priority="140"/>
    <cfRule type="duplicateValues" dxfId="3117" priority="141"/>
    <cfRule type="duplicateValues" dxfId="3116" priority="142"/>
    <cfRule type="duplicateValues" dxfId="3115" priority="144"/>
  </conditionalFormatting>
  <conditionalFormatting sqref="L296:L321 L269:L294 L150:L161 L2 L323:L358 L163:L171 L32:L46 L48:L54 L175:L229 L231:L267 L361:L381 L383:L408 L412:L497 L56:L148">
    <cfRule type="duplicateValues" dxfId="3114" priority="57615"/>
  </conditionalFormatting>
  <conditionalFormatting sqref="L296:L321 L269:L294 L150:L161 L2 L323:L358 L163:L171 L32:L46 L48:L54 L175:L229 L231:L267 L361:L381 L383:L408 L412:L510 L56:L148">
    <cfRule type="duplicateValues" dxfId="3113" priority="57629"/>
  </conditionalFormatting>
  <conditionalFormatting sqref="L299">
    <cfRule type="duplicateValues" dxfId="3112" priority="470"/>
  </conditionalFormatting>
  <conditionalFormatting sqref="L303">
    <cfRule type="duplicateValues" dxfId="3111" priority="461"/>
  </conditionalFormatting>
  <conditionalFormatting sqref="L305:L307">
    <cfRule type="duplicateValues" dxfId="3110" priority="266"/>
  </conditionalFormatting>
  <conditionalFormatting sqref="L307">
    <cfRule type="duplicateValues" dxfId="3109" priority="267"/>
  </conditionalFormatting>
  <conditionalFormatting sqref="L308">
    <cfRule type="duplicateValues" dxfId="3108" priority="268"/>
  </conditionalFormatting>
  <conditionalFormatting sqref="L311:L313">
    <cfRule type="duplicateValues" dxfId="3107" priority="347"/>
  </conditionalFormatting>
  <conditionalFormatting sqref="L313">
    <cfRule type="duplicateValues" dxfId="3106" priority="348"/>
  </conditionalFormatting>
  <conditionalFormatting sqref="L314">
    <cfRule type="duplicateValues" dxfId="3105" priority="349"/>
  </conditionalFormatting>
  <conditionalFormatting sqref="L317:L319">
    <cfRule type="duplicateValues" dxfId="3104" priority="476"/>
  </conditionalFormatting>
  <conditionalFormatting sqref="L319">
    <cfRule type="duplicateValues" dxfId="3103" priority="500"/>
  </conditionalFormatting>
  <conditionalFormatting sqref="L322">
    <cfRule type="duplicateValues" dxfId="3102" priority="126"/>
    <cfRule type="duplicateValues" dxfId="3101" priority="130"/>
    <cfRule type="duplicateValues" dxfId="3100" priority="131"/>
    <cfRule type="duplicateValues" dxfId="3099" priority="132"/>
    <cfRule type="duplicateValues" dxfId="3098" priority="134"/>
  </conditionalFormatting>
  <conditionalFormatting sqref="L324 L327">
    <cfRule type="duplicateValues" dxfId="3097" priority="454"/>
  </conditionalFormatting>
  <conditionalFormatting sqref="L330:L333">
    <cfRule type="duplicateValues" dxfId="3096" priority="265"/>
  </conditionalFormatting>
  <conditionalFormatting sqref="L336:L338">
    <cfRule type="duplicateValues" dxfId="3095" priority="554"/>
  </conditionalFormatting>
  <conditionalFormatting sqref="L339">
    <cfRule type="duplicateValues" dxfId="3094" priority="263"/>
  </conditionalFormatting>
  <conditionalFormatting sqref="L340 L335">
    <cfRule type="duplicateValues" dxfId="3093" priority="264"/>
  </conditionalFormatting>
  <conditionalFormatting sqref="L346">
    <cfRule type="duplicateValues" dxfId="3092" priority="458"/>
  </conditionalFormatting>
  <conditionalFormatting sqref="L352">
    <cfRule type="duplicateValues" dxfId="3091" priority="463"/>
  </conditionalFormatting>
  <conditionalFormatting sqref="L355">
    <cfRule type="duplicateValues" dxfId="3090" priority="249"/>
  </conditionalFormatting>
  <conditionalFormatting sqref="L358">
    <cfRule type="duplicateValues" dxfId="3089" priority="237"/>
  </conditionalFormatting>
  <conditionalFormatting sqref="L359">
    <cfRule type="duplicateValues" dxfId="3088" priority="24"/>
  </conditionalFormatting>
  <conditionalFormatting sqref="L359:L360">
    <cfRule type="duplicateValues" dxfId="3087" priority="25"/>
    <cfRule type="duplicateValues" dxfId="3086" priority="26"/>
    <cfRule type="duplicateValues" dxfId="3085" priority="28"/>
    <cfRule type="duplicateValues" dxfId="3084" priority="29"/>
    <cfRule type="duplicateValues" dxfId="3083" priority="33"/>
    <cfRule type="duplicateValues" dxfId="3082" priority="34"/>
    <cfRule type="duplicateValues" dxfId="3081" priority="35"/>
  </conditionalFormatting>
  <conditionalFormatting sqref="L360">
    <cfRule type="duplicateValues" dxfId="3080" priority="23"/>
  </conditionalFormatting>
  <conditionalFormatting sqref="L362">
    <cfRule type="duplicateValues" dxfId="3079" priority="469"/>
  </conditionalFormatting>
  <conditionalFormatting sqref="L363">
    <cfRule type="duplicateValues" dxfId="3078" priority="498"/>
  </conditionalFormatting>
  <conditionalFormatting sqref="L364">
    <cfRule type="duplicateValues" dxfId="3077" priority="455"/>
  </conditionalFormatting>
  <conditionalFormatting sqref="L366">
    <cfRule type="duplicateValues" dxfId="3076" priority="462"/>
  </conditionalFormatting>
  <conditionalFormatting sqref="L367:L368">
    <cfRule type="duplicateValues" dxfId="3075" priority="555"/>
  </conditionalFormatting>
  <conditionalFormatting sqref="L369">
    <cfRule type="duplicateValues" dxfId="3074" priority="238"/>
  </conditionalFormatting>
  <conditionalFormatting sqref="L371">
    <cfRule type="duplicateValues" dxfId="3073" priority="250"/>
  </conditionalFormatting>
  <conditionalFormatting sqref="L372 L367:L368">
    <cfRule type="duplicateValues" dxfId="3072" priority="251"/>
  </conditionalFormatting>
  <conditionalFormatting sqref="L372">
    <cfRule type="duplicateValues" dxfId="3071" priority="248"/>
  </conditionalFormatting>
  <conditionalFormatting sqref="L374">
    <cfRule type="duplicateValues" dxfId="3070" priority="260"/>
  </conditionalFormatting>
  <conditionalFormatting sqref="L375">
    <cfRule type="duplicateValues" dxfId="3069" priority="261"/>
  </conditionalFormatting>
  <conditionalFormatting sqref="L376">
    <cfRule type="duplicateValues" dxfId="3068" priority="258"/>
  </conditionalFormatting>
  <conditionalFormatting sqref="L377">
    <cfRule type="duplicateValues" dxfId="3067" priority="262"/>
  </conditionalFormatting>
  <conditionalFormatting sqref="L378">
    <cfRule type="duplicateValues" dxfId="3066" priority="259"/>
  </conditionalFormatting>
  <conditionalFormatting sqref="L379 L348">
    <cfRule type="duplicateValues" dxfId="3065" priority="58054"/>
  </conditionalFormatting>
  <conditionalFormatting sqref="L380">
    <cfRule type="duplicateValues" dxfId="3064" priority="252"/>
    <cfRule type="duplicateValues" dxfId="3063" priority="253"/>
    <cfRule type="duplicateValues" dxfId="3062" priority="254"/>
    <cfRule type="duplicateValues" dxfId="3061" priority="256"/>
  </conditionalFormatting>
  <conditionalFormatting sqref="L380:L381">
    <cfRule type="duplicateValues" dxfId="3060" priority="255"/>
  </conditionalFormatting>
  <conditionalFormatting sqref="L382">
    <cfRule type="duplicateValues" dxfId="3059" priority="116"/>
    <cfRule type="duplicateValues" dxfId="3058" priority="120"/>
    <cfRule type="duplicateValues" dxfId="3057" priority="121"/>
    <cfRule type="duplicateValues" dxfId="3056" priority="122"/>
    <cfRule type="duplicateValues" dxfId="3055" priority="124"/>
  </conditionalFormatting>
  <conditionalFormatting sqref="L385">
    <cfRule type="duplicateValues" dxfId="3054" priority="475"/>
  </conditionalFormatting>
  <conditionalFormatting sqref="L391">
    <cfRule type="duplicateValues" dxfId="3053" priority="460"/>
  </conditionalFormatting>
  <conditionalFormatting sqref="L392">
    <cfRule type="duplicateValues" dxfId="3052" priority="465"/>
  </conditionalFormatting>
  <conditionalFormatting sqref="L396">
    <cfRule type="duplicateValues" dxfId="3051" priority="478"/>
  </conditionalFormatting>
  <conditionalFormatting sqref="L402 L370">
    <cfRule type="duplicateValues" dxfId="3050" priority="570"/>
  </conditionalFormatting>
  <conditionalFormatting sqref="L404">
    <cfRule type="duplicateValues" dxfId="3049" priority="474"/>
  </conditionalFormatting>
  <conditionalFormatting sqref="L407 L293 L266 L147 L216">
    <cfRule type="duplicateValues" dxfId="3048" priority="557"/>
  </conditionalFormatting>
  <conditionalFormatting sqref="L407">
    <cfRule type="duplicateValues" dxfId="3047" priority="247"/>
    <cfRule type="duplicateValues" dxfId="3046" priority="558"/>
    <cfRule type="duplicateValues" dxfId="3045" priority="559"/>
    <cfRule type="duplicateValues" dxfId="3044" priority="560"/>
    <cfRule type="duplicateValues" dxfId="3043" priority="561"/>
  </conditionalFormatting>
  <conditionalFormatting sqref="L409">
    <cfRule type="duplicateValues" dxfId="3042" priority="106"/>
    <cfRule type="duplicateValues" dxfId="3041" priority="110"/>
    <cfRule type="duplicateValues" dxfId="3040" priority="111"/>
    <cfRule type="duplicateValues" dxfId="3039" priority="112"/>
    <cfRule type="duplicateValues" dxfId="3038" priority="114"/>
  </conditionalFormatting>
  <conditionalFormatting sqref="L410:L411">
    <cfRule type="duplicateValues" dxfId="3037" priority="16"/>
    <cfRule type="duplicateValues" dxfId="3036" priority="17"/>
    <cfRule type="duplicateValues" dxfId="3035" priority="18"/>
  </conditionalFormatting>
  <conditionalFormatting sqref="L412:L415">
    <cfRule type="duplicateValues" dxfId="3034" priority="388"/>
    <cfRule type="duplicateValues" dxfId="3033" priority="389"/>
    <cfRule type="duplicateValues" dxfId="3032" priority="390"/>
  </conditionalFormatting>
  <conditionalFormatting sqref="L412:L431 L85:L87 L75:L76 L40:L42 L33:L36 L296:L321 L323:L358 L269:L294 L101 L59:L62 L82 L44:L46 L52:L54 L38 L92:L99 L73 L65:L70 L150:L161 L163:L171 L48:L49 L56:L57 L175:L229 L231:L267 L361:L381 L383:L408 L104:L148">
    <cfRule type="duplicateValues" dxfId="3031" priority="58865"/>
  </conditionalFormatting>
  <conditionalFormatting sqref="L412:L431 L394:L408 L330:L352 L298:L321 L323:L327 L271:L294 L108:L148 L152:L161 L196:L229 L233:L267 L355:L358 L163:L171 L175:L192 L361:L381 L385:L391">
    <cfRule type="duplicateValues" dxfId="3030" priority="59020"/>
  </conditionalFormatting>
  <conditionalFormatting sqref="L412:L431 L394:L408 L330:L352 L298:L321 L323:L327 L355:L358 L271:L294 L146 L196:L229 L233:L267 L158:L161 L163:L171 L175:L192 L361:L381 L385:L391">
    <cfRule type="duplicateValues" dxfId="3029" priority="59036"/>
  </conditionalFormatting>
  <conditionalFormatting sqref="L412:L431 L394:L408 L330:L352 L298:L321 L323:L327 L355:L358 L271:L294 L146 L196:L229 L233:L267 L361:L381 L385:L391">
    <cfRule type="duplicateValues" dxfId="3028" priority="59007"/>
  </conditionalFormatting>
  <conditionalFormatting sqref="L412:L431">
    <cfRule type="duplicateValues" dxfId="3027" priority="58893"/>
  </conditionalFormatting>
  <conditionalFormatting sqref="L420">
    <cfRule type="duplicateValues" dxfId="3026" priority="501"/>
  </conditionalFormatting>
  <conditionalFormatting sqref="L421 L389 L236 L301 L350">
    <cfRule type="duplicateValues" dxfId="3025" priority="464"/>
  </conditionalFormatting>
  <conditionalFormatting sqref="L422 L405 L416 L390 L282:L283 L237:L238 L185 L179 L91 L77:L81 L71:L72 L43 L37 L365 L290 L257 L144 L398 L345 L302 L201 L320 L250 L103 L62:L64 L157 L112 L132 L191 L326 L275 L351 L32 L56:L58 L119 L334 L430 L214:L215 L222:L223">
    <cfRule type="duplicateValues" dxfId="3024" priority="532"/>
  </conditionalFormatting>
  <conditionalFormatting sqref="L422">
    <cfRule type="duplicateValues" dxfId="3023" priority="240"/>
    <cfRule type="duplicateValues" dxfId="3022" priority="241"/>
    <cfRule type="duplicateValues" dxfId="3021" priority="242"/>
    <cfRule type="duplicateValues" dxfId="3020" priority="243"/>
    <cfRule type="duplicateValues" dxfId="3019" priority="244"/>
    <cfRule type="duplicateValues" dxfId="3018" priority="245"/>
    <cfRule type="duplicateValues" dxfId="3017" priority="246"/>
  </conditionalFormatting>
  <conditionalFormatting sqref="L423">
    <cfRule type="duplicateValues" dxfId="3016" priority="459"/>
  </conditionalFormatting>
  <conditionalFormatting sqref="L426">
    <cfRule type="duplicateValues" dxfId="3015" priority="472"/>
  </conditionalFormatting>
  <conditionalFormatting sqref="L427 L401 L403 L406:L408">
    <cfRule type="duplicateValues" dxfId="3014" priority="556"/>
  </conditionalFormatting>
  <conditionalFormatting sqref="L427 L401 L403">
    <cfRule type="duplicateValues" dxfId="3013" priority="473"/>
  </conditionalFormatting>
  <conditionalFormatting sqref="L431 L429">
    <cfRule type="duplicateValues" dxfId="3012" priority="457"/>
  </conditionalFormatting>
  <conditionalFormatting sqref="L432:L433">
    <cfRule type="duplicateValues" dxfId="3011" priority="526"/>
  </conditionalFormatting>
  <conditionalFormatting sqref="L434">
    <cfRule type="duplicateValues" dxfId="3010" priority="520"/>
  </conditionalFormatting>
  <conditionalFormatting sqref="L437">
    <cfRule type="duplicateValues" dxfId="3009" priority="479"/>
  </conditionalFormatting>
  <conditionalFormatting sqref="L438">
    <cfRule type="duplicateValues" dxfId="3008" priority="480"/>
  </conditionalFormatting>
  <conditionalFormatting sqref="L439">
    <cfRule type="duplicateValues" dxfId="3007" priority="481"/>
  </conditionalFormatting>
  <conditionalFormatting sqref="L440">
    <cfRule type="duplicateValues" dxfId="3006" priority="482"/>
  </conditionalFormatting>
  <conditionalFormatting sqref="L441">
    <cfRule type="duplicateValues" dxfId="3005" priority="483"/>
  </conditionalFormatting>
  <conditionalFormatting sqref="L442">
    <cfRule type="duplicateValues" dxfId="3004" priority="484"/>
  </conditionalFormatting>
  <conditionalFormatting sqref="L443">
    <cfRule type="duplicateValues" dxfId="3003" priority="521"/>
  </conditionalFormatting>
  <conditionalFormatting sqref="L446">
    <cfRule type="duplicateValues" dxfId="3002" priority="488"/>
  </conditionalFormatting>
  <conditionalFormatting sqref="L447">
    <cfRule type="duplicateValues" dxfId="3001" priority="485"/>
  </conditionalFormatting>
  <conditionalFormatting sqref="L448">
    <cfRule type="duplicateValues" dxfId="3000" priority="486"/>
  </conditionalFormatting>
  <conditionalFormatting sqref="L449">
    <cfRule type="duplicateValues" dxfId="2999" priority="487"/>
  </conditionalFormatting>
  <conditionalFormatting sqref="L450">
    <cfRule type="duplicateValues" dxfId="2998" priority="522"/>
  </conditionalFormatting>
  <conditionalFormatting sqref="L455">
    <cfRule type="duplicateValues" dxfId="2997" priority="490"/>
  </conditionalFormatting>
  <conditionalFormatting sqref="L456">
    <cfRule type="duplicateValues" dxfId="2996" priority="491"/>
  </conditionalFormatting>
  <conditionalFormatting sqref="L457">
    <cfRule type="duplicateValues" dxfId="2995" priority="492"/>
  </conditionalFormatting>
  <conditionalFormatting sqref="L458">
    <cfRule type="duplicateValues" dxfId="2994" priority="493"/>
  </conditionalFormatting>
  <conditionalFormatting sqref="L459">
    <cfRule type="duplicateValues" dxfId="2993" priority="523"/>
  </conditionalFormatting>
  <conditionalFormatting sqref="L460 L445 L436 L452 L454">
    <cfRule type="duplicateValues" dxfId="2992" priority="506"/>
  </conditionalFormatting>
  <conditionalFormatting sqref="L460">
    <cfRule type="duplicateValues" dxfId="2991" priority="507"/>
  </conditionalFormatting>
  <conditionalFormatting sqref="L461 L453">
    <cfRule type="duplicateValues" dxfId="2990" priority="504"/>
  </conditionalFormatting>
  <conditionalFormatting sqref="L461">
    <cfRule type="duplicateValues" dxfId="2989" priority="505"/>
  </conditionalFormatting>
  <conditionalFormatting sqref="L462 L444 L451 L435">
    <cfRule type="duplicateValues" dxfId="2988" priority="502"/>
  </conditionalFormatting>
  <conditionalFormatting sqref="L462">
    <cfRule type="duplicateValues" dxfId="2987" priority="503"/>
  </conditionalFormatting>
  <conditionalFormatting sqref="L463">
    <cfRule type="duplicateValues" dxfId="2986" priority="508"/>
  </conditionalFormatting>
  <conditionalFormatting sqref="L464">
    <cfRule type="duplicateValues" dxfId="2985" priority="509"/>
  </conditionalFormatting>
  <conditionalFormatting sqref="L465">
    <cfRule type="duplicateValues" dxfId="2984" priority="510"/>
  </conditionalFormatting>
  <conditionalFormatting sqref="L466">
    <cfRule type="duplicateValues" dxfId="2983" priority="511"/>
  </conditionalFormatting>
  <conditionalFormatting sqref="L467">
    <cfRule type="duplicateValues" dxfId="2982" priority="524"/>
  </conditionalFormatting>
  <conditionalFormatting sqref="L468">
    <cfRule type="duplicateValues" dxfId="2981" priority="514"/>
  </conditionalFormatting>
  <conditionalFormatting sqref="L469">
    <cfRule type="duplicateValues" dxfId="2980" priority="513"/>
  </conditionalFormatting>
  <conditionalFormatting sqref="L470">
    <cfRule type="duplicateValues" dxfId="2979" priority="512"/>
  </conditionalFormatting>
  <conditionalFormatting sqref="L471">
    <cfRule type="duplicateValues" dxfId="2978" priority="517"/>
  </conditionalFormatting>
  <conditionalFormatting sqref="L472">
    <cfRule type="duplicateValues" dxfId="2977" priority="525"/>
  </conditionalFormatting>
  <conditionalFormatting sqref="L473">
    <cfRule type="duplicateValues" dxfId="2976" priority="515"/>
  </conditionalFormatting>
  <conditionalFormatting sqref="L474">
    <cfRule type="duplicateValues" dxfId="2975" priority="516"/>
  </conditionalFormatting>
  <conditionalFormatting sqref="L475">
    <cfRule type="duplicateValues" dxfId="2974" priority="518"/>
  </conditionalFormatting>
  <conditionalFormatting sqref="L476">
    <cfRule type="duplicateValues" dxfId="2973" priority="519"/>
  </conditionalFormatting>
  <conditionalFormatting sqref="L478 L32:L46 L3:L30 L48:L54 L56:L104">
    <cfRule type="duplicateValues" dxfId="2972" priority="585"/>
  </conditionalFormatting>
  <conditionalFormatting sqref="L478">
    <cfRule type="duplicateValues" dxfId="2971" priority="528"/>
  </conditionalFormatting>
  <conditionalFormatting sqref="L479:L480">
    <cfRule type="duplicateValues" dxfId="2970" priority="411"/>
  </conditionalFormatting>
  <conditionalFormatting sqref="L481">
    <cfRule type="duplicateValues" dxfId="2969" priority="405"/>
  </conditionalFormatting>
  <conditionalFormatting sqref="L482">
    <cfRule type="duplicateValues" dxfId="2968" priority="406"/>
  </conditionalFormatting>
  <conditionalFormatting sqref="L483">
    <cfRule type="duplicateValues" dxfId="2967" priority="407"/>
  </conditionalFormatting>
  <conditionalFormatting sqref="L484">
    <cfRule type="duplicateValues" dxfId="2966" priority="410"/>
  </conditionalFormatting>
  <conditionalFormatting sqref="L485">
    <cfRule type="duplicateValues" dxfId="2965" priority="409"/>
  </conditionalFormatting>
  <conditionalFormatting sqref="L486">
    <cfRule type="duplicateValues" dxfId="2964" priority="408"/>
  </conditionalFormatting>
  <conditionalFormatting sqref="L487">
    <cfRule type="duplicateValues" dxfId="2963" priority="544"/>
  </conditionalFormatting>
  <conditionalFormatting sqref="L488">
    <cfRule type="duplicateValues" dxfId="2962" priority="396"/>
  </conditionalFormatting>
  <conditionalFormatting sqref="L489">
    <cfRule type="duplicateValues" dxfId="2961" priority="397"/>
  </conditionalFormatting>
  <conditionalFormatting sqref="L490">
    <cfRule type="duplicateValues" dxfId="2960" priority="398"/>
  </conditionalFormatting>
  <conditionalFormatting sqref="L491 L443 L450 L459 L467 L472 L484">
    <cfRule type="duplicateValues" dxfId="2959" priority="392"/>
  </conditionalFormatting>
  <conditionalFormatting sqref="L491">
    <cfRule type="duplicateValues" dxfId="2958" priority="402"/>
  </conditionalFormatting>
  <conditionalFormatting sqref="L492">
    <cfRule type="duplicateValues" dxfId="2957" priority="401"/>
  </conditionalFormatting>
  <conditionalFormatting sqref="L492:L494 L83:L84 L74 L39 L444:L445 L102 L100 L435:L436 L451:L454 L460:L462 L468:L470 L477:L478 L485:L487">
    <cfRule type="duplicateValues" dxfId="2956" priority="391"/>
  </conditionalFormatting>
  <conditionalFormatting sqref="L493">
    <cfRule type="duplicateValues" dxfId="2955" priority="400"/>
  </conditionalFormatting>
  <conditionalFormatting sqref="L494">
    <cfRule type="duplicateValues" dxfId="2954" priority="399"/>
  </conditionalFormatting>
  <conditionalFormatting sqref="L495">
    <cfRule type="duplicateValues" dxfId="2953" priority="382"/>
  </conditionalFormatting>
  <conditionalFormatting sqref="L496">
    <cfRule type="duplicateValues" dxfId="2952" priority="379"/>
  </conditionalFormatting>
  <conditionalFormatting sqref="L497 L488 L481 L476 L464 L456 L447 L440">
    <cfRule type="duplicateValues" dxfId="2951" priority="218"/>
  </conditionalFormatting>
  <conditionalFormatting sqref="L499 L490 L483 L474 L466 L458 L449 L442">
    <cfRule type="duplicateValues" dxfId="2950" priority="227"/>
  </conditionalFormatting>
  <conditionalFormatting sqref="L499">
    <cfRule type="duplicateValues" dxfId="2949" priority="226"/>
    <cfRule type="duplicateValues" dxfId="2948" priority="228"/>
  </conditionalFormatting>
  <conditionalFormatting sqref="L500">
    <cfRule type="duplicateValues" dxfId="2947" priority="369"/>
    <cfRule type="duplicateValues" dxfId="2946" priority="376"/>
  </conditionalFormatting>
  <conditionalFormatting sqref="L502">
    <cfRule type="duplicateValues" dxfId="2945" priority="374"/>
    <cfRule type="duplicateValues" dxfId="2944" priority="375"/>
  </conditionalFormatting>
  <conditionalFormatting sqref="L502:L503">
    <cfRule type="duplicateValues" dxfId="2943" priority="368"/>
  </conditionalFormatting>
  <conditionalFormatting sqref="L503">
    <cfRule type="duplicateValues" dxfId="2942" priority="372"/>
    <cfRule type="duplicateValues" dxfId="2941" priority="373"/>
  </conditionalFormatting>
  <conditionalFormatting sqref="L504 L497 L488 L481 L476 L464 L456 L447 L440">
    <cfRule type="duplicateValues" dxfId="2940" priority="210"/>
  </conditionalFormatting>
  <conditionalFormatting sqref="L504">
    <cfRule type="duplicateValues" dxfId="2939" priority="207"/>
    <cfRule type="duplicateValues" dxfId="2938" priority="208"/>
    <cfRule type="duplicateValues" dxfId="2937" priority="209"/>
    <cfRule type="duplicateValues" dxfId="2936" priority="211"/>
  </conditionalFormatting>
  <conditionalFormatting sqref="L505 L498 L489 L482 L473 L465 L457 L448 L441">
    <cfRule type="duplicateValues" dxfId="2935" priority="220"/>
  </conditionalFormatting>
  <conditionalFormatting sqref="L505 L498">
    <cfRule type="duplicateValues" dxfId="2934" priority="219"/>
  </conditionalFormatting>
  <conditionalFormatting sqref="L505">
    <cfRule type="duplicateValues" dxfId="2933" priority="221"/>
    <cfRule type="duplicateValues" dxfId="2932" priority="222"/>
  </conditionalFormatting>
  <conditionalFormatting sqref="L506">
    <cfRule type="duplicateValues" dxfId="2931" priority="223"/>
    <cfRule type="duplicateValues" dxfId="2930" priority="224"/>
    <cfRule type="duplicateValues" dxfId="2929" priority="225"/>
  </conditionalFormatting>
  <conditionalFormatting sqref="L507">
    <cfRule type="duplicateValues" dxfId="2928" priority="360"/>
    <cfRule type="duplicateValues" dxfId="2927" priority="365"/>
  </conditionalFormatting>
  <conditionalFormatting sqref="L508 L501 L492 L485 L477 L468">
    <cfRule type="duplicateValues" dxfId="2926" priority="339"/>
  </conditionalFormatting>
  <conditionalFormatting sqref="L508 L501">
    <cfRule type="duplicateValues" dxfId="2925" priority="338"/>
  </conditionalFormatting>
  <conditionalFormatting sqref="L508">
    <cfRule type="duplicateValues" dxfId="2924" priority="337"/>
  </conditionalFormatting>
  <conditionalFormatting sqref="L509 L502:L503 L500 L507">
    <cfRule type="duplicateValues" dxfId="2923" priority="540"/>
  </conditionalFormatting>
  <conditionalFormatting sqref="L509">
    <cfRule type="duplicateValues" dxfId="2922" priority="343"/>
    <cfRule type="duplicateValues" dxfId="2921" priority="344"/>
    <cfRule type="duplicateValues" dxfId="2920" priority="345"/>
    <cfRule type="duplicateValues" dxfId="2919" priority="359"/>
    <cfRule type="duplicateValues" dxfId="2918" priority="363"/>
    <cfRule type="duplicateValues" dxfId="2917" priority="364"/>
  </conditionalFormatting>
  <conditionalFormatting sqref="L510">
    <cfRule type="duplicateValues" dxfId="2916" priority="340"/>
    <cfRule type="duplicateValues" dxfId="2915" priority="341"/>
    <cfRule type="duplicateValues" dxfId="2914" priority="342"/>
  </conditionalFormatting>
  <conditionalFormatting sqref="L511">
    <cfRule type="duplicateValues" dxfId="2913" priority="53"/>
    <cfRule type="duplicateValues" dxfId="2912" priority="54"/>
    <cfRule type="duplicateValues" dxfId="2911" priority="55"/>
    <cfRule type="duplicateValues" dxfId="2910" priority="56"/>
  </conditionalFormatting>
  <conditionalFormatting sqref="L512:L641">
    <cfRule type="duplicateValues" dxfId="2909" priority="46"/>
    <cfRule type="duplicateValues" dxfId="2908" priority="47"/>
    <cfRule type="duplicateValues" dxfId="2907" priority="48"/>
    <cfRule type="duplicateValues" dxfId="2906" priority="49"/>
  </conditionalFormatting>
  <conditionalFormatting sqref="O2:O510">
    <cfRule type="duplicateValues" dxfId="2905" priority="60597"/>
  </conditionalFormatting>
  <conditionalFormatting sqref="O512 O514 O516 O518 O520 O522 O524 O526 O528 O530 O532 O534 O536 O538 O540 O542 O544 O546 O548 O550 O552 O554 O556 O558 O560 O562 O564 O566 O568 O570 O572 O574 O576 O578 O580 O582 O584 O586 O588 O590 O592 O594 O596 O598 O600 O602 O604 O606 O608 O610 O612 O614 O616 O618 O620 O622 O624 O626 O628 O630 O632 O634 O636 O638 O640">
    <cfRule type="duplicateValues" dxfId="2904" priority="45"/>
  </conditionalFormatting>
  <conditionalFormatting sqref="O642:P1011 O1014:P1032 O511 O513 O515 O517 O519 O521 O523 O525 O527 O529 O531 O533 O535 O537 O539 O541 O543 O545 O547 O549 O551 O553 O555 O557 O559 O561 O563 O565 O567 O569 O571 O573 O575 O577 O579 O581 O583 O585 O587 O589 O591 O593 O595 O597 O599 O601 O603 O605 O607 O609 O611 O613 O615 O617 O619 O621 O623 O625 O627 O629 O631 O633 O635 O637 O639 O641">
    <cfRule type="duplicateValues" dxfId="2903" priority="533"/>
  </conditionalFormatting>
  <conditionalFormatting sqref="O1033:Q1193">
    <cfRule type="duplicateValues" dxfId="2902" priority="441"/>
  </conditionalFormatting>
  <conditionalFormatting sqref="P511">
    <cfRule type="duplicateValues" dxfId="2901" priority="52"/>
  </conditionalFormatting>
  <conditionalFormatting sqref="P512:P640">
    <cfRule type="duplicateValues" dxfId="2900" priority="51"/>
  </conditionalFormatting>
  <conditionalFormatting sqref="P641">
    <cfRule type="duplicateValues" dxfId="2899" priority="50"/>
  </conditionalFormatting>
  <conditionalFormatting sqref="R472 R434 R443 R450 R459 R467">
    <cfRule type="duplicateValues" dxfId="2898" priority="430"/>
  </conditionalFormatting>
  <conditionalFormatting sqref="R472">
    <cfRule type="duplicateValues" dxfId="2897" priority="429"/>
  </conditionalFormatting>
  <conditionalFormatting sqref="R478">
    <cfRule type="duplicateValues" dxfId="2896" priority="529"/>
  </conditionalFormatting>
  <conditionalFormatting sqref="R484">
    <cfRule type="duplicateValues" dxfId="2895" priority="403"/>
  </conditionalFormatting>
  <conditionalFormatting sqref="R491">
    <cfRule type="duplicateValues" dxfId="2894" priority="394"/>
  </conditionalFormatting>
  <conditionalFormatting sqref="R500">
    <cfRule type="duplicateValues" dxfId="2893" priority="370"/>
  </conditionalFormatting>
  <conditionalFormatting sqref="R507">
    <cfRule type="duplicateValues" dxfId="2892" priority="361"/>
  </conditionalFormatting>
  <conditionalFormatting sqref="R1033:R1193">
    <cfRule type="duplicateValues" dxfId="2891" priority="440"/>
  </conditionalFormatting>
  <conditionalFormatting sqref="AE642:AE1011 L642:L1011 L477 L1014:L1032 AE1014:AE1032">
    <cfRule type="duplicateValues" dxfId="2890" priority="534"/>
  </conditionalFormatting>
  <conditionalFormatting sqref="AE1033:AE1037 L1033:L1037 L1040:L1193 AE1040:AE1193">
    <cfRule type="duplicateValues" dxfId="2889" priority="489"/>
  </conditionalFormatting>
  <conditionalFormatting sqref="AE1038 L1038">
    <cfRule type="duplicateValues" dxfId="2888" priority="495"/>
  </conditionalFormatting>
  <conditionalFormatting sqref="AE1039 L1039">
    <cfRule type="duplicateValues" dxfId="2887" priority="494"/>
  </conditionalFormatting>
  <hyperlinks>
    <hyperlink ref="Q21" r:id="rId1" xr:uid="{A9F72231-93D3-4958-9C4D-D4F1F2B68A50}"/>
    <hyperlink ref="Q29" r:id="rId2" xr:uid="{3F625CD7-0A86-4ED4-A01C-5EB41080B9EB}"/>
    <hyperlink ref="Q24" r:id="rId3" display="0311205@gspharma.com" xr:uid="{A232D3AD-324F-441F-A5FE-BD38731F5491}"/>
    <hyperlink ref="Q23" r:id="rId4" display="0311204@gspharma.com" xr:uid="{3C74CE8A-7850-4FA3-B434-C470F1B860D7}"/>
    <hyperlink ref="Q437" r:id="rId5" xr:uid="{BEDEAFC0-8D3B-45B5-B188-05A7E4168840}"/>
    <hyperlink ref="Q435" r:id="rId6" xr:uid="{548AC6A8-3403-41A2-850A-CC24C1779D6E}"/>
    <hyperlink ref="Q444" r:id="rId7" xr:uid="{76F27BDE-4212-463D-B67C-09312857BFE2}"/>
    <hyperlink ref="Q451" r:id="rId8" xr:uid="{86C2CEEA-170A-4BBE-A7C8-CDA95AC0A02B}"/>
    <hyperlink ref="Q462" r:id="rId9" xr:uid="{D8CA4A1A-5F62-49D6-BF0A-76D68356EBDA}"/>
    <hyperlink ref="Q461" r:id="rId10" xr:uid="{2FE4662A-CB7F-44A7-B40A-91878611D46C}"/>
    <hyperlink ref="Q436" r:id="rId11" xr:uid="{9D582936-14C9-49B6-961B-0C87044D3B7A}"/>
    <hyperlink ref="Q445" r:id="rId12" xr:uid="{0A38A2EE-8062-44A2-880F-9B4816110C5E}"/>
    <hyperlink ref="Q452" r:id="rId13" xr:uid="{DD4F7B5D-8DC9-44FA-9B6E-6B3D4F3715A2}"/>
    <hyperlink ref="Q460" r:id="rId14" xr:uid="{CACAEEA0-6C41-415C-9D82-BC8BB967C53B}"/>
    <hyperlink ref="Q438" r:id="rId15" xr:uid="{540AD69F-1A38-4460-8E08-41B7C01AF065}"/>
    <hyperlink ref="Q470" r:id="rId16" xr:uid="{ACA4767D-E8FA-4800-BAB0-C8116C4EFC8C}"/>
    <hyperlink ref="Q469" r:id="rId17" xr:uid="{06BB6A39-B7EC-4FC2-9E1B-3FA38533EA30}"/>
    <hyperlink ref="Q468" r:id="rId18" xr:uid="{FEBB0353-5858-4F26-BFA9-255578907520}"/>
    <hyperlink ref="Q477" r:id="rId19" xr:uid="{0B6E997C-EAB2-48EB-94F6-9A920AB656D4}"/>
    <hyperlink ref="Q28" r:id="rId20" display="0311205@gspharma.com" xr:uid="{20FC479C-6981-4AF1-824E-01D3FF1F15B7}"/>
    <hyperlink ref="Q30" r:id="rId21" display="0311205@gspharma.com" xr:uid="{B8A87468-72B0-434F-9D84-3A3645AFCC44}"/>
    <hyperlink ref="Q22" r:id="rId22" display="0311205@gspharma.com" xr:uid="{B2B24923-60CE-4BDC-B3FD-377F58F36A16}"/>
    <hyperlink ref="Q5" r:id="rId23" display="0311205@gspharma.com" xr:uid="{7079AA5C-EDB3-45ED-B4F8-F40B1F874AFF}"/>
    <hyperlink ref="Q93:Q101" r:id="rId24" display="0311205@gspharma.com" xr:uid="{1FF12505-BCD1-4282-94F2-043D26945752}"/>
    <hyperlink ref="Q104" r:id="rId25" display="0311205@gspharma.com" xr:uid="{E93EA3F5-94FE-4DC0-815F-C7711C6B98DA}"/>
    <hyperlink ref="Q92" r:id="rId26" display="0311205@gspharma.com" xr:uid="{4B930779-9DCD-4AC9-A55C-BDD1EF5A0F9E}"/>
    <hyperlink ref="Q81" r:id="rId27" display="0311205@gspharma.com" xr:uid="{4956010C-99E5-458C-918B-2338CE91C2CA}"/>
    <hyperlink ref="Q38:Q71" r:id="rId28" display="0311205@gspharma.com" xr:uid="{957C2395-6C80-4C91-89A6-FCE25E494F2C}"/>
    <hyperlink ref="Q73:Q106" r:id="rId29" display="0311205@gspharma.com" xr:uid="{58A42075-B3BA-4DE2-A3EB-A54804E1A9D0}"/>
    <hyperlink ref="Q44:Q56" r:id="rId30" display="0311205@gspharma.com" xr:uid="{9FD5039D-C52C-49B2-90CE-56D41FD4B63D}"/>
    <hyperlink ref="Q58:Q63" r:id="rId31" display="0311205@gspharma.com" xr:uid="{A173B35F-64D5-4395-804B-E234799862E9}"/>
    <hyperlink ref="Q65:Q107" r:id="rId32" display="0311205@gspharma.com" xr:uid="{FDAF140D-44CE-48C0-8F67-5E3384EF78CE}"/>
    <hyperlink ref="Q440" r:id="rId33" display="0311205@gspharma.com" xr:uid="{B64DDD52-E0AB-4A11-AC46-8EB9A75F0D34}"/>
    <hyperlink ref="Q447" r:id="rId34" display="0311205@gspharma.com" xr:uid="{D7DA2283-CCC2-4739-A590-107B1319FC16}"/>
    <hyperlink ref="Q456" r:id="rId35" display="0311205@gspharma.com" xr:uid="{6D73426F-3D75-4720-B080-3B8C9BC88655}"/>
    <hyperlink ref="Q464" r:id="rId36" display="0311205@gspharma.com" xr:uid="{885B3290-5511-416B-83E1-74D775D6224E}"/>
    <hyperlink ref="Q476" r:id="rId37" display="0311205@gspharma.com" xr:uid="{E7E51263-B2F8-4754-9C15-0B80145FD6ED}"/>
    <hyperlink ref="Q487" r:id="rId38" xr:uid="{6F7FA781-4CF5-44A4-868D-D889ED14EAA9}"/>
    <hyperlink ref="Q486" r:id="rId39" xr:uid="{DBFB6A1F-7FBD-4282-B5DE-B19967868C88}"/>
    <hyperlink ref="Q485" r:id="rId40" xr:uid="{9E1FB6A0-DE85-4071-86D8-C288A537BDF9}"/>
    <hyperlink ref="Q481" r:id="rId41" display="0311205@gspharma.com" xr:uid="{06B64496-799D-4E7D-A4B1-36A442902715}"/>
    <hyperlink ref="Q494" r:id="rId42" xr:uid="{C7D904AC-A553-4DAD-A94E-1DC205D336D8}"/>
    <hyperlink ref="Q493" r:id="rId43" xr:uid="{4C2538F5-58D0-4BB4-B279-8DCB1D3D00B2}"/>
    <hyperlink ref="Q492" r:id="rId44" xr:uid="{E64CE202-361B-49D5-A696-4F8C8B516914}"/>
    <hyperlink ref="Q488" r:id="rId45" display="0311205@gspharma.com" xr:uid="{D360CD67-E2AF-46CA-A7AA-777D6D362AFE}"/>
    <hyperlink ref="Q51" r:id="rId46" display="0311205@gspharma.com" xr:uid="{7B86AA93-C5F9-4668-AC21-41A93110CFD1}"/>
    <hyperlink ref="Q503" r:id="rId47" xr:uid="{755A6334-CF02-45B3-9CE3-24875750954E}"/>
    <hyperlink ref="Q502" r:id="rId48" xr:uid="{2A39E816-C188-4C74-B313-73B2A6336813}"/>
    <hyperlink ref="Q501" r:id="rId49" xr:uid="{C2772C02-0E22-417C-81B4-6AA68537E0B9}"/>
    <hyperlink ref="Q497" r:id="rId50" display="0311205@gspharma.com" xr:uid="{491077FF-62DC-4E05-B024-1AAEA85E7C5B}"/>
    <hyperlink ref="Q510" r:id="rId51" xr:uid="{F1F59228-F8F7-4A81-B377-58D0B9E96E48}"/>
    <hyperlink ref="Q509" r:id="rId52" xr:uid="{9B811F05-3200-43B3-85CC-4966A0D4CE8A}"/>
    <hyperlink ref="Q508" r:id="rId53" xr:uid="{F59FF2ED-9277-4095-80F6-A98BCAD7814D}"/>
    <hyperlink ref="Q504" r:id="rId54" display="0311205@gspharma.com" xr:uid="{2DD811FE-95FC-4C9F-8F05-D06D15B6FF9F}"/>
    <hyperlink ref="Q12" r:id="rId55" display="0311205@gspharma.com" xr:uid="{AEF76488-5C84-448D-9550-073F81C614E5}"/>
    <hyperlink ref="Q41" r:id="rId56" display="0311205@gspharma.com" xr:uid="{4A10B8AB-6216-4219-A21A-C4CAA85FEFBD}"/>
    <hyperlink ref="Q35" r:id="rId57" display="0311205@gspharma.com" xr:uid="{6FF2F88B-CFB1-471E-B746-4AE11F91D732}"/>
    <hyperlink ref="Q48" r:id="rId58" display="0311205@gspharma.com" xr:uid="{460CE369-1A75-4210-B1A4-E85E93E0ED1A}"/>
    <hyperlink ref="Q54" r:id="rId59" display="0311205@gspharma.com" xr:uid="{FB4B9BA2-B5EE-4B15-B95E-5C19BF6B6A41}"/>
    <hyperlink ref="Q77" r:id="rId60" display="0311205@gspharma.com" xr:uid="{3D46F2D1-0268-440F-BA1E-2862C220C2A7}"/>
    <hyperlink ref="Q78" r:id="rId61" display="0311205@gspharma.com" xr:uid="{AF82EF8B-AB97-4DE8-92C8-BC3BB4866FD9}"/>
    <hyperlink ref="Q8" r:id="rId62" display="0311205@gspharma.com" xr:uid="{FA74ACC3-5CDA-4929-8193-41995F9C97E0}"/>
    <hyperlink ref="Q89" r:id="rId63" display="0311205@gspharma.com" xr:uid="{7E47ED81-4537-4DF3-BEBE-20ADC4FDC31B}"/>
    <hyperlink ref="Q90" r:id="rId64" display="0311205@gspharma.com" xr:uid="{079F23D0-0A75-4F8E-BBF4-DC4592CFDE12}"/>
    <hyperlink ref="Q25:Q26" r:id="rId65" display="0311205@gspharma.com" xr:uid="{A0B35546-8F1A-49D4-B005-121933ACFF55}"/>
    <hyperlink ref="Q27" r:id="rId66" display="0311205@gspharma.com" xr:uid="{A43AE68A-0A81-4AEF-97C9-F1243EE4EFBC}"/>
    <hyperlink ref="Q16" r:id="rId67" display="0311205@gspharma.com" xr:uid="{4346954C-BD5B-406A-8B99-D828995B7E09}"/>
    <hyperlink ref="Q17" r:id="rId68" display="0311205@gspharma.com" xr:uid="{4D30574B-5EE4-457C-87C1-B7C220FAA292}"/>
    <hyperlink ref="Q18" r:id="rId69" display="0311205@gspharma.com" xr:uid="{F50A24F3-F417-4C69-BBEE-9DEED16CE5F7}"/>
    <hyperlink ref="Q46" r:id="rId70" display="0311205@gspharma.com" xr:uid="{C8776819-51C2-4CA2-B0C9-9CE955444898}"/>
    <hyperlink ref="Q53" r:id="rId71" display="0311205@gspharma.com" xr:uid="{12FFC8C8-1D04-48E9-915C-AC3576CA37B7}"/>
    <hyperlink ref="Q88" r:id="rId72" display="0311205@gspharma.com" xr:uid="{FACE6243-0741-4A63-B5A5-803566EB7353}"/>
    <hyperlink ref="Q94" r:id="rId73" display="0311205@gspharma.com" xr:uid="{3782AAC5-3200-4D79-9E71-7DAD1DEA826C}"/>
    <hyperlink ref="Q95" r:id="rId74" display="0311205@gspharma.com" xr:uid="{C4A368FC-542C-4E78-A1AE-3EACBC3AE301}"/>
    <hyperlink ref="Q96" r:id="rId75" display="0311205@gspharma.com" xr:uid="{A05AA2E1-CF9A-4A8B-85CB-16470FC48D2D}"/>
    <hyperlink ref="Q97" r:id="rId76" display="0311205@gspharma.com" xr:uid="{CF5C3690-315D-4CB0-9A53-5DD54E2AE7DA}"/>
    <hyperlink ref="Q98" r:id="rId77" display="0311205@gspharma.com" xr:uid="{268FADE8-8353-4590-BB5B-DF9206D523AB}"/>
    <hyperlink ref="Q454" r:id="rId78" xr:uid="{F0B91235-01CD-44F8-8261-27F0AEC74374}"/>
    <hyperlink ref="Q453" r:id="rId79" xr:uid="{074EBBE7-3840-473B-B62A-84C360895A90}"/>
    <hyperlink ref="Q47" r:id="rId80" display="0311205@gspharma.com" xr:uid="{21E77447-B12A-4A30-B222-E5A09C0CFBF5}"/>
    <hyperlink ref="Q55" r:id="rId81" display="0311205@gspharma.com" xr:uid="{5DB62C37-D3A0-40D3-9546-681B0CE85D54}"/>
    <hyperlink ref="Q511" r:id="rId82" xr:uid="{4BDD64AC-A5FA-4AD1-A795-9BF89896A58D}"/>
    <hyperlink ref="Q512" r:id="rId83" xr:uid="{0E151499-B4D0-431F-884D-14F7100481A0}"/>
    <hyperlink ref="Q513" r:id="rId84" xr:uid="{120964DE-01DC-4A41-908C-F79186D8FB87}"/>
    <hyperlink ref="Q514" r:id="rId85" xr:uid="{29E5DA9D-D029-4BB9-8F7B-77FB160FE1FE}"/>
    <hyperlink ref="Q515" r:id="rId86" xr:uid="{EAD5BA0A-964C-4BA5-9637-43B325E67617}"/>
    <hyperlink ref="Q516" r:id="rId87" xr:uid="{243852AD-AF27-47C2-88D7-3674A3790800}"/>
    <hyperlink ref="Q517" r:id="rId88" xr:uid="{3386133D-376F-4EC1-8091-E86884390DBA}"/>
    <hyperlink ref="Q518" r:id="rId89" xr:uid="{01ED78BB-7118-4B6C-877A-26CC3BC76F48}"/>
    <hyperlink ref="Q519" r:id="rId90" xr:uid="{C584F576-B798-4560-A20C-4C2C365C1AA5}"/>
    <hyperlink ref="Q520" r:id="rId91" xr:uid="{3AE0CAE2-F82E-4807-ABF3-923E2CEF1F36}"/>
    <hyperlink ref="Q521" r:id="rId92" xr:uid="{EBC4F964-38CC-4C28-8BFA-140F7B4D6E88}"/>
    <hyperlink ref="Q522" r:id="rId93" xr:uid="{2CE24361-F09E-4EC9-AD38-8E8F78C4665E}"/>
    <hyperlink ref="Q523" r:id="rId94" xr:uid="{11EF64B9-ACC8-46BF-8BF5-ED2E0B279DDC}"/>
    <hyperlink ref="Q524" r:id="rId95" xr:uid="{7FAAD7CE-936E-4095-8CDC-4030030223EA}"/>
    <hyperlink ref="Q525" r:id="rId96" xr:uid="{CCB55FC4-12C1-40B6-86D8-8FC46628A6F6}"/>
    <hyperlink ref="Q526" r:id="rId97" xr:uid="{8629CB95-9ABF-4D97-9644-EF38EA68DA55}"/>
    <hyperlink ref="Q527" r:id="rId98" xr:uid="{D0192525-2B6A-47BA-9EC5-9285F1DEF341}"/>
    <hyperlink ref="Q528" r:id="rId99" xr:uid="{50519C99-EC69-4C14-82D3-66C6C3D8166F}"/>
    <hyperlink ref="Q529" r:id="rId100" xr:uid="{A0468E8D-2DF0-48F3-B77C-82A5DB1E3968}"/>
    <hyperlink ref="Q530" r:id="rId101" xr:uid="{25AE90ED-CEEE-4CE2-A092-41C420F47D13}"/>
    <hyperlink ref="Q531" r:id="rId102" xr:uid="{C7AEF8CE-1FE3-4361-90BF-AE4BA8D04F1E}"/>
    <hyperlink ref="Q532" r:id="rId103" xr:uid="{F47D4C18-7848-4D29-A341-EF853F5A0425}"/>
    <hyperlink ref="Q533" r:id="rId104" xr:uid="{89D9764F-866D-4DE2-A032-F86D36650C42}"/>
    <hyperlink ref="Q534" r:id="rId105" xr:uid="{566FF235-150A-471C-A162-6EADAA3AAC9C}"/>
    <hyperlink ref="Q535" r:id="rId106" xr:uid="{C4C47A8D-2984-40EF-979C-5B50789D4BFF}"/>
    <hyperlink ref="Q536" r:id="rId107" xr:uid="{29665259-6892-43C7-80DE-B9F74D0CC16A}"/>
    <hyperlink ref="Q537" r:id="rId108" xr:uid="{AF3BBA13-44D2-466B-8991-4FF0388E5942}"/>
    <hyperlink ref="Q538" r:id="rId109" xr:uid="{AC80DA11-8398-481B-97DD-69CED79337F5}"/>
    <hyperlink ref="Q539" r:id="rId110" xr:uid="{3D15BD5E-9878-4527-B24D-21EE174FBC35}"/>
    <hyperlink ref="Q540" r:id="rId111" xr:uid="{BD7B6212-DA6F-423E-AE75-F94652F48E80}"/>
    <hyperlink ref="Q541" r:id="rId112" xr:uid="{42E8E02E-119D-433A-9DBD-B6869D0DA38F}"/>
    <hyperlink ref="Q542" r:id="rId113" xr:uid="{B896EAB9-4FD9-4FE9-9A0B-033B33CA1305}"/>
    <hyperlink ref="Q543" r:id="rId114" xr:uid="{609535AB-FC39-4C5D-A8AD-E6D46AE33C4D}"/>
    <hyperlink ref="Q544" r:id="rId115" xr:uid="{7AA24670-617E-4F0E-BBAB-B93828418994}"/>
    <hyperlink ref="Q545" r:id="rId116" xr:uid="{85BE33C6-C6B0-4061-B095-0D228B6DE7FC}"/>
    <hyperlink ref="Q546" r:id="rId117" xr:uid="{A232D5CF-2C06-4BB5-A7E5-F76E62F8812B}"/>
    <hyperlink ref="Q547" r:id="rId118" xr:uid="{769014FF-4696-4D32-B687-2C629E97A438}"/>
    <hyperlink ref="Q548" r:id="rId119" xr:uid="{ABC11D62-5D9A-4FD6-B4D6-7CE08A7A956F}"/>
    <hyperlink ref="Q549" r:id="rId120" xr:uid="{C342B876-E7ED-486F-BC98-5F6E3949590F}"/>
    <hyperlink ref="Q550" r:id="rId121" xr:uid="{F4798F6C-A673-4B0B-ACC2-C3956086DEEF}"/>
    <hyperlink ref="Q551" r:id="rId122" xr:uid="{8506BCC8-62BC-4E47-8B5C-A7C686178CDD}"/>
    <hyperlink ref="Q552" r:id="rId123" xr:uid="{874B4C21-B8E6-4317-B22E-B1A140E7A783}"/>
    <hyperlink ref="Q553" r:id="rId124" xr:uid="{376AD7C2-9E42-42A9-864D-B2E0009584A6}"/>
    <hyperlink ref="Q554" r:id="rId125" xr:uid="{0B5A5C76-F999-4F69-B1A5-34C437378A86}"/>
    <hyperlink ref="Q555" r:id="rId126" xr:uid="{12CEF1F3-70E6-4A75-909C-E3E3D6AF3D45}"/>
    <hyperlink ref="Q556" r:id="rId127" xr:uid="{BB7029C9-30B5-43EE-9948-81E45E449F77}"/>
    <hyperlink ref="Q557" r:id="rId128" xr:uid="{C96D8DE8-5DB1-4DBF-8AA3-268AA3E2BB42}"/>
    <hyperlink ref="Q558" r:id="rId129" xr:uid="{89A7C426-3C67-4543-B2DC-69B0264C8C3E}"/>
    <hyperlink ref="Q559" r:id="rId130" xr:uid="{8BA78FA8-1C66-4B1C-8C35-9CFD2DD8219E}"/>
    <hyperlink ref="Q560" r:id="rId131" xr:uid="{F41A70C5-7AD8-4E08-A200-D43CB26143F9}"/>
    <hyperlink ref="Q561" r:id="rId132" xr:uid="{8DA0F99A-5322-4D5C-9432-F6E00C94C685}"/>
    <hyperlink ref="Q562" r:id="rId133" xr:uid="{5DE6ADF4-325B-4F06-947F-473353A7FFEA}"/>
    <hyperlink ref="Q563" r:id="rId134" xr:uid="{D5BC7479-47FC-4E47-A4E4-9CEEC8E94DAB}"/>
    <hyperlink ref="Q564" r:id="rId135" xr:uid="{EA92C675-99FB-4FA8-A66A-AB8654857A6F}"/>
    <hyperlink ref="Q565" r:id="rId136" xr:uid="{CEFCEB5E-1556-413A-962F-8B42D93DAA8D}"/>
    <hyperlink ref="Q566" r:id="rId137" xr:uid="{C0233A5F-68A4-4101-A258-D7CAF5CF1DAE}"/>
    <hyperlink ref="Q567" r:id="rId138" xr:uid="{51450EA3-24F7-4B9E-929B-19F968EB97AF}"/>
    <hyperlink ref="Q568" r:id="rId139" xr:uid="{19BE88F7-C393-459D-86BB-43DAC18517F1}"/>
    <hyperlink ref="Q569" r:id="rId140" xr:uid="{E73F563C-EF13-44BD-8DBA-CD87E96B55A6}"/>
    <hyperlink ref="Q570" r:id="rId141" xr:uid="{9FEF98FD-F398-4EC8-9270-87183AC0F278}"/>
    <hyperlink ref="Q571" r:id="rId142" xr:uid="{2821BBDF-414D-425F-9BBF-244D4CEDDF6A}"/>
    <hyperlink ref="Q572" r:id="rId143" xr:uid="{E5A3E7EE-EF4B-4BA5-AD7B-BC876CF09F2F}"/>
    <hyperlink ref="Q573" r:id="rId144" xr:uid="{7EC68E83-02BD-4650-A34A-5A2C675EC536}"/>
    <hyperlink ref="Q574" r:id="rId145" xr:uid="{89F95315-5A86-485D-8807-61BB563BC3E7}"/>
    <hyperlink ref="Q575" r:id="rId146" xr:uid="{C43C3B50-144D-4470-BAA6-0DBF20308C9E}"/>
    <hyperlink ref="Q576" r:id="rId147" xr:uid="{B3BC5929-D630-4B1E-83E2-66DAF4A05BE4}"/>
    <hyperlink ref="Q577" r:id="rId148" xr:uid="{DC925ECB-E3A1-4583-B6BE-446693A76994}"/>
    <hyperlink ref="Q578" r:id="rId149" xr:uid="{0196D38A-0E3C-453D-B7BD-8CE75996C481}"/>
    <hyperlink ref="Q579" r:id="rId150" xr:uid="{31C3AA36-0C8B-421E-9829-628E9A6D1A4D}"/>
    <hyperlink ref="Q580" r:id="rId151" xr:uid="{CD1DBFC2-2179-476A-8A75-EBFE252511E9}"/>
    <hyperlink ref="Q581" r:id="rId152" xr:uid="{FA86185D-92BF-48DE-8723-BF9C7CA2117F}"/>
    <hyperlink ref="Q582" r:id="rId153" xr:uid="{595BFD44-6C44-452C-BEAD-1EAE01C693BF}"/>
    <hyperlink ref="Q583" r:id="rId154" xr:uid="{68013AE2-575D-43A0-9958-2E827760CFB1}"/>
    <hyperlink ref="Q584" r:id="rId155" xr:uid="{BB595FDD-20AC-4F96-A54C-3FB036AE146C}"/>
    <hyperlink ref="Q585" r:id="rId156" xr:uid="{7C5E0DCC-D6F4-4BAE-ADC8-FB645676D831}"/>
    <hyperlink ref="Q586" r:id="rId157" xr:uid="{56EF5D92-9274-45D1-8486-564E562520AB}"/>
    <hyperlink ref="Q587" r:id="rId158" xr:uid="{C78A9AB8-0DF6-4E16-85FE-5D4AA743677B}"/>
    <hyperlink ref="Q588" r:id="rId159" xr:uid="{A585CC55-C349-4B08-B12F-1156EBC484A3}"/>
    <hyperlink ref="Q589" r:id="rId160" xr:uid="{2E730038-4435-4A2B-95FE-A4F6BD923553}"/>
    <hyperlink ref="Q590" r:id="rId161" xr:uid="{1C307EC2-033F-45A2-88B8-EEA1351EC5B6}"/>
    <hyperlink ref="Q591" r:id="rId162" xr:uid="{F399C4B0-BAE1-4E92-B2AA-1AB3D3743B31}"/>
    <hyperlink ref="Q592" r:id="rId163" xr:uid="{3BB8FFB2-D4EC-41EE-9D8D-E5CFCC98695E}"/>
    <hyperlink ref="Q593" r:id="rId164" xr:uid="{B8C5ACB2-0506-41B2-AD4A-DC686683CE61}"/>
    <hyperlink ref="Q594" r:id="rId165" xr:uid="{6CD311C3-7606-45F2-B60C-9C9B0EE2867F}"/>
    <hyperlink ref="Q595" r:id="rId166" xr:uid="{645BF5D6-E01A-40F0-9F3D-4A40FB03C255}"/>
    <hyperlink ref="Q596" r:id="rId167" xr:uid="{F65268D3-D52F-486D-9B9F-05E41773E967}"/>
    <hyperlink ref="Q597" r:id="rId168" xr:uid="{FB2BC7B2-67C8-46C5-9515-734C0673FCD3}"/>
    <hyperlink ref="Q598" r:id="rId169" xr:uid="{4505B6DF-DD2F-4F24-8DED-E96481B6F0D2}"/>
    <hyperlink ref="Q599" r:id="rId170" xr:uid="{01C5DB9E-0AD6-4902-BD14-51C6C472BDE1}"/>
    <hyperlink ref="Q600" r:id="rId171" xr:uid="{8AE35759-CF07-4FCF-B747-9606CA5EA957}"/>
    <hyperlink ref="Q601" r:id="rId172" xr:uid="{DC80B08B-8C81-448A-9AB8-1DD850A1D647}"/>
    <hyperlink ref="Q602" r:id="rId173" xr:uid="{1369AAA3-9816-4918-A9F0-44F6B8EBA447}"/>
    <hyperlink ref="Q603" r:id="rId174" xr:uid="{681D4484-CCA5-4399-809C-0DF46B455DD4}"/>
    <hyperlink ref="Q604" r:id="rId175" xr:uid="{90507A9D-BBDE-452A-82B4-BEA6064E987A}"/>
    <hyperlink ref="Q605" r:id="rId176" xr:uid="{B71DB073-EA4F-459D-BCFE-283787857295}"/>
    <hyperlink ref="Q606" r:id="rId177" xr:uid="{DFF1EC8C-1E00-43D6-A1A1-BE12A1CFC6D0}"/>
    <hyperlink ref="Q607" r:id="rId178" xr:uid="{F8486466-68FA-4B9C-8F34-4604DC80D02B}"/>
    <hyperlink ref="Q608" r:id="rId179" xr:uid="{A1A9F05C-9F2E-44F4-873A-2F4FC3089A94}"/>
    <hyperlink ref="Q609" r:id="rId180" xr:uid="{0FEC8BC2-125F-4801-9E48-EE45C0F1A099}"/>
    <hyperlink ref="Q610" r:id="rId181" xr:uid="{5F40320B-1EE0-4518-89F0-2787C2A015AA}"/>
    <hyperlink ref="Q611" r:id="rId182" xr:uid="{E3BBF7A8-2A0B-4173-81DF-FBFF6ED20378}"/>
    <hyperlink ref="Q612" r:id="rId183" xr:uid="{4C48FAEE-8C61-4D9D-BCC9-7BEE4BA049BE}"/>
    <hyperlink ref="Q613" r:id="rId184" xr:uid="{8D80A42B-EED9-436E-A39F-60F4E9B9A3F3}"/>
    <hyperlink ref="Q614" r:id="rId185" xr:uid="{B9857618-6FD8-43BA-B01F-5F0C9E987005}"/>
    <hyperlink ref="Q615" r:id="rId186" xr:uid="{85846453-5F06-4BC1-8A53-BA9D0FF970C8}"/>
    <hyperlink ref="Q616" r:id="rId187" xr:uid="{2075A57B-62EF-459B-BE67-9433125B6730}"/>
    <hyperlink ref="Q617" r:id="rId188" xr:uid="{CFBDD1E2-CA7F-4A71-9A9D-05262EF4F318}"/>
    <hyperlink ref="Q618" r:id="rId189" xr:uid="{D8300AB1-557E-4CED-B4C3-4B1F14051E17}"/>
    <hyperlink ref="Q619" r:id="rId190" xr:uid="{94710670-BDBF-4590-8DCF-A4A9D644DFAE}"/>
    <hyperlink ref="Q620" r:id="rId191" xr:uid="{988AD0A2-71CC-4EF1-9FAA-266B6E4B764D}"/>
    <hyperlink ref="Q621" r:id="rId192" xr:uid="{63859B34-4E3C-449A-9723-5713A48A4531}"/>
    <hyperlink ref="Q622" r:id="rId193" xr:uid="{FEE9E2E8-D74F-4DE7-993A-818C9028A8BD}"/>
    <hyperlink ref="Q623" r:id="rId194" xr:uid="{147B0C40-A480-4883-80EC-753B8382E09B}"/>
    <hyperlink ref="Q624" r:id="rId195" xr:uid="{C84D94D1-580E-4CCD-8FB3-A00D9D4E5758}"/>
    <hyperlink ref="Q625" r:id="rId196" xr:uid="{188832DB-C641-4B9D-82D4-5CA0F2143052}"/>
    <hyperlink ref="Q626" r:id="rId197" xr:uid="{11E0DD05-4AEE-4B5C-9175-D56E7C4E035C}"/>
    <hyperlink ref="Q627" r:id="rId198" xr:uid="{68DB1DE1-873E-4DB5-8467-83E044980FBF}"/>
    <hyperlink ref="Q628" r:id="rId199" xr:uid="{3060298C-0726-4789-B978-37E7977834DE}"/>
    <hyperlink ref="Q629" r:id="rId200" xr:uid="{FFD04308-34F7-44A5-B9F1-E680C11454FD}"/>
    <hyperlink ref="Q630" r:id="rId201" xr:uid="{DFF29B5C-B629-4D82-AD00-0E86453128AC}"/>
    <hyperlink ref="Q631" r:id="rId202" xr:uid="{B9C48A66-E717-4AC8-A5B7-6F56A6509FF1}"/>
    <hyperlink ref="Q632" r:id="rId203" xr:uid="{8A5049FB-DE4C-440F-A159-3E33A3C45D15}"/>
    <hyperlink ref="Q633" r:id="rId204" xr:uid="{8BED0BA3-0C32-4843-B049-81DB21A8B3F1}"/>
    <hyperlink ref="Q634" r:id="rId205" xr:uid="{B5D8D35A-4AA8-46C1-BD47-90CED006AB86}"/>
    <hyperlink ref="Q635" r:id="rId206" xr:uid="{2407514E-4815-459F-B6D1-DFAA672D98CB}"/>
    <hyperlink ref="Q636" r:id="rId207" xr:uid="{6CAE5762-4F79-4970-A9B0-3469F6B7B495}"/>
    <hyperlink ref="Q637" r:id="rId208" xr:uid="{E695474E-A492-40F6-BFCA-63F93EDAE5D3}"/>
    <hyperlink ref="Q638" r:id="rId209" xr:uid="{D673D890-362B-4793-878D-49752769BDD0}"/>
    <hyperlink ref="Q639" r:id="rId210" xr:uid="{D1C9EEDD-B222-4BFE-8B57-221348812BF8}"/>
    <hyperlink ref="Q640" r:id="rId211" xr:uid="{15709BE2-78D9-4AC2-8113-FA20D4FAC220}"/>
    <hyperlink ref="Q641" r:id="rId212" xr:uid="{7E9858CF-B9F0-4421-9477-6E6AA1C39C2E}"/>
  </hyperlinks>
  <pageMargins left="0.7" right="0.7" top="0.75" bottom="0.75" header="0.3" footer="0.3"/>
  <pageSetup orientation="portrait" r:id="rId21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F52E24-704C-4890-BA7D-57F7C0DBFF1B}">
  <sheetPr>
    <tabColor rgb="FF00B0F0"/>
  </sheetPr>
  <dimension ref="A1:AJ582"/>
  <sheetViews>
    <sheetView workbookViewId="0">
      <pane ySplit="1" topLeftCell="A2" activePane="bottomLeft" state="frozen"/>
      <selection pane="bottomLeft"/>
    </sheetView>
  </sheetViews>
  <sheetFormatPr defaultRowHeight="14.4" x14ac:dyDescent="0.3"/>
  <cols>
    <col min="23" max="23" width="25.6640625" customWidth="1"/>
  </cols>
  <sheetData>
    <row r="1" spans="1:36" x14ac:dyDescent="0.3">
      <c r="A1" s="89" t="s">
        <v>2348</v>
      </c>
      <c r="B1" s="89" t="s">
        <v>2341</v>
      </c>
      <c r="C1" s="89" t="s">
        <v>2342</v>
      </c>
      <c r="D1" s="89" t="s">
        <v>2343</v>
      </c>
      <c r="E1" s="89" t="s">
        <v>2344</v>
      </c>
      <c r="F1" s="89" t="s">
        <v>2345</v>
      </c>
      <c r="G1" s="89" t="s">
        <v>5628</v>
      </c>
      <c r="H1" s="89" t="s">
        <v>2357</v>
      </c>
      <c r="I1" s="89" t="s">
        <v>4898</v>
      </c>
      <c r="J1" s="89" t="s">
        <v>2346</v>
      </c>
      <c r="K1" s="89" t="s">
        <v>5614</v>
      </c>
      <c r="L1" s="148" t="s">
        <v>6697</v>
      </c>
      <c r="M1" s="148" t="s">
        <v>3871</v>
      </c>
      <c r="N1" s="170" t="s">
        <v>3565</v>
      </c>
      <c r="O1" s="147" t="s">
        <v>1986</v>
      </c>
      <c r="P1" s="147" t="s">
        <v>5891</v>
      </c>
      <c r="Q1" s="147" t="s">
        <v>3583</v>
      </c>
      <c r="R1" s="147" t="s">
        <v>3584</v>
      </c>
      <c r="S1" s="89" t="s">
        <v>3289</v>
      </c>
      <c r="T1" s="89" t="s">
        <v>5909</v>
      </c>
      <c r="U1" s="89" t="s">
        <v>2348</v>
      </c>
      <c r="V1" s="89" t="s">
        <v>2349</v>
      </c>
      <c r="W1" s="89" t="s">
        <v>5613</v>
      </c>
      <c r="X1" s="122" t="s">
        <v>2868</v>
      </c>
      <c r="Y1" s="122" t="s">
        <v>6291</v>
      </c>
      <c r="Z1" s="122" t="s">
        <v>3888</v>
      </c>
      <c r="AA1" s="122" t="s">
        <v>6317</v>
      </c>
      <c r="AB1" s="122" t="s">
        <v>1225</v>
      </c>
      <c r="AC1" s="89" t="s">
        <v>2350</v>
      </c>
      <c r="AD1" s="89" t="s">
        <v>2351</v>
      </c>
      <c r="AE1" s="148" t="s">
        <v>5232</v>
      </c>
      <c r="AF1" s="89" t="s">
        <v>2352</v>
      </c>
      <c r="AG1" s="89" t="s">
        <v>2353</v>
      </c>
      <c r="AH1" s="89" t="s">
        <v>2354</v>
      </c>
      <c r="AI1" s="89" t="s">
        <v>2355</v>
      </c>
      <c r="AJ1" s="89" t="s">
        <v>2356</v>
      </c>
    </row>
    <row r="2" spans="1:36" x14ac:dyDescent="0.3">
      <c r="A2" s="59" t="s">
        <v>2010</v>
      </c>
      <c r="B2" s="59" t="s">
        <v>1216</v>
      </c>
      <c r="C2" s="59" t="s">
        <v>1985</v>
      </c>
      <c r="D2" s="59" t="s">
        <v>1171</v>
      </c>
      <c r="E2" s="59" t="s">
        <v>17</v>
      </c>
      <c r="F2" s="59" t="s">
        <v>1166</v>
      </c>
      <c r="G2" s="70" t="s">
        <v>5637</v>
      </c>
      <c r="H2" s="59" t="s">
        <v>1171</v>
      </c>
      <c r="I2" s="59" t="s">
        <v>4901</v>
      </c>
      <c r="J2" s="59" t="s">
        <v>1212</v>
      </c>
      <c r="K2" s="59" t="s">
        <v>1160</v>
      </c>
      <c r="L2" s="82" t="s">
        <v>2445</v>
      </c>
      <c r="M2" s="82" t="s">
        <v>4686</v>
      </c>
      <c r="N2" s="70" t="s">
        <v>2687</v>
      </c>
      <c r="O2" s="82" t="s">
        <v>2445</v>
      </c>
      <c r="P2" s="59" t="s">
        <v>2445</v>
      </c>
      <c r="Q2" s="162" t="s">
        <v>3592</v>
      </c>
      <c r="R2" s="59" t="s">
        <v>2445</v>
      </c>
      <c r="S2" s="59" t="s">
        <v>2010</v>
      </c>
      <c r="T2" s="59" t="s">
        <v>8818</v>
      </c>
      <c r="U2" s="59" t="s">
        <v>2010</v>
      </c>
      <c r="V2" s="70" t="s">
        <v>7843</v>
      </c>
      <c r="W2" s="70" t="s">
        <v>8819</v>
      </c>
      <c r="X2" s="70" t="s">
        <v>18</v>
      </c>
      <c r="Y2" s="70" t="s">
        <v>6305</v>
      </c>
      <c r="Z2" s="165" t="s">
        <v>774</v>
      </c>
      <c r="AA2" s="172">
        <v>45436</v>
      </c>
      <c r="AB2" s="70" t="s">
        <v>774</v>
      </c>
      <c r="AC2" s="70" t="s">
        <v>1170</v>
      </c>
      <c r="AD2" s="70" t="s">
        <v>19</v>
      </c>
      <c r="AE2" s="82" t="s">
        <v>1162</v>
      </c>
      <c r="AF2" s="70" t="s">
        <v>1171</v>
      </c>
      <c r="AG2" s="70" t="s">
        <v>1159</v>
      </c>
      <c r="AH2" s="59" t="s">
        <v>2016</v>
      </c>
      <c r="AI2" s="70" t="s">
        <v>7259</v>
      </c>
      <c r="AJ2" s="70" t="s">
        <v>18</v>
      </c>
    </row>
    <row r="3" spans="1:36" x14ac:dyDescent="0.3">
      <c r="A3" s="59" t="s">
        <v>2011</v>
      </c>
      <c r="B3" s="59" t="s">
        <v>1216</v>
      </c>
      <c r="C3" s="59" t="s">
        <v>1985</v>
      </c>
      <c r="D3" s="59" t="s">
        <v>1171</v>
      </c>
      <c r="E3" s="59" t="s">
        <v>17</v>
      </c>
      <c r="F3" s="59" t="s">
        <v>1166</v>
      </c>
      <c r="G3" s="70" t="s">
        <v>5637</v>
      </c>
      <c r="H3" s="59" t="s">
        <v>1171</v>
      </c>
      <c r="I3" s="59" t="s">
        <v>4901</v>
      </c>
      <c r="J3" s="59" t="s">
        <v>1212</v>
      </c>
      <c r="K3" s="59" t="s">
        <v>1160</v>
      </c>
      <c r="L3" s="82" t="s">
        <v>2446</v>
      </c>
      <c r="M3" s="82" t="s">
        <v>4686</v>
      </c>
      <c r="N3" s="70" t="s">
        <v>2687</v>
      </c>
      <c r="O3" s="82" t="s">
        <v>2446</v>
      </c>
      <c r="P3" s="59" t="s">
        <v>2446</v>
      </c>
      <c r="Q3" s="162" t="s">
        <v>3593</v>
      </c>
      <c r="R3" s="59" t="s">
        <v>2446</v>
      </c>
      <c r="S3" s="59" t="s">
        <v>2011</v>
      </c>
      <c r="T3" s="59" t="s">
        <v>8820</v>
      </c>
      <c r="U3" s="59" t="s">
        <v>2011</v>
      </c>
      <c r="V3" s="70" t="s">
        <v>7844</v>
      </c>
      <c r="W3" s="70" t="s">
        <v>8821</v>
      </c>
      <c r="X3" s="70" t="s">
        <v>18</v>
      </c>
      <c r="Y3" s="70" t="s">
        <v>6305</v>
      </c>
      <c r="Z3" s="164" t="s">
        <v>774</v>
      </c>
      <c r="AA3" s="171">
        <v>45349</v>
      </c>
      <c r="AB3" s="70" t="s">
        <v>774</v>
      </c>
      <c r="AC3" s="70" t="s">
        <v>1170</v>
      </c>
      <c r="AD3" s="70" t="s">
        <v>19</v>
      </c>
      <c r="AE3" s="82" t="s">
        <v>1162</v>
      </c>
      <c r="AF3" s="70" t="s">
        <v>1171</v>
      </c>
      <c r="AG3" s="70" t="s">
        <v>1159</v>
      </c>
      <c r="AH3" s="59" t="s">
        <v>2016</v>
      </c>
      <c r="AI3" s="70" t="s">
        <v>7259</v>
      </c>
      <c r="AJ3" s="70" t="s">
        <v>18</v>
      </c>
    </row>
    <row r="4" spans="1:36" x14ac:dyDescent="0.3">
      <c r="A4" s="59" t="s">
        <v>2012</v>
      </c>
      <c r="B4" s="59" t="s">
        <v>1216</v>
      </c>
      <c r="C4" s="59" t="s">
        <v>1985</v>
      </c>
      <c r="D4" s="59" t="s">
        <v>1171</v>
      </c>
      <c r="E4" s="59" t="s">
        <v>17</v>
      </c>
      <c r="F4" s="59" t="s">
        <v>1166</v>
      </c>
      <c r="G4" s="70" t="s">
        <v>5637</v>
      </c>
      <c r="H4" s="59" t="s">
        <v>1171</v>
      </c>
      <c r="I4" s="59" t="s">
        <v>4901</v>
      </c>
      <c r="J4" s="59" t="s">
        <v>1212</v>
      </c>
      <c r="K4" s="59" t="s">
        <v>1160</v>
      </c>
      <c r="L4" s="82" t="s">
        <v>2447</v>
      </c>
      <c r="M4" s="82" t="s">
        <v>4686</v>
      </c>
      <c r="N4" s="70" t="s">
        <v>2687</v>
      </c>
      <c r="O4" s="59" t="s">
        <v>2447</v>
      </c>
      <c r="P4" s="59" t="s">
        <v>2447</v>
      </c>
      <c r="Q4" s="162" t="s">
        <v>3594</v>
      </c>
      <c r="R4" s="59" t="s">
        <v>2447</v>
      </c>
      <c r="S4" s="59" t="s">
        <v>2012</v>
      </c>
      <c r="T4" s="59" t="s">
        <v>8822</v>
      </c>
      <c r="U4" s="59" t="s">
        <v>2012</v>
      </c>
      <c r="V4" s="70" t="s">
        <v>7</v>
      </c>
      <c r="W4" s="70" t="s">
        <v>8823</v>
      </c>
      <c r="X4" s="70" t="s">
        <v>18</v>
      </c>
      <c r="Y4" s="70" t="s">
        <v>6305</v>
      </c>
      <c r="Z4" s="164" t="s">
        <v>774</v>
      </c>
      <c r="AA4" s="171">
        <v>43869</v>
      </c>
      <c r="AB4" s="70" t="s">
        <v>774</v>
      </c>
      <c r="AC4" s="70" t="s">
        <v>1170</v>
      </c>
      <c r="AD4" s="70" t="s">
        <v>19</v>
      </c>
      <c r="AE4" s="82" t="s">
        <v>1162</v>
      </c>
      <c r="AF4" s="70" t="s">
        <v>1171</v>
      </c>
      <c r="AG4" s="70" t="s">
        <v>1159</v>
      </c>
      <c r="AH4" s="59" t="s">
        <v>2016</v>
      </c>
      <c r="AI4" s="70" t="s">
        <v>7259</v>
      </c>
      <c r="AJ4" s="70" t="s">
        <v>18</v>
      </c>
    </row>
    <row r="5" spans="1:36" x14ac:dyDescent="0.3">
      <c r="A5" s="59" t="s">
        <v>2013</v>
      </c>
      <c r="B5" s="59" t="s">
        <v>1216</v>
      </c>
      <c r="C5" s="59" t="s">
        <v>1985</v>
      </c>
      <c r="D5" s="59" t="s">
        <v>1171</v>
      </c>
      <c r="E5" s="59" t="s">
        <v>17</v>
      </c>
      <c r="F5" s="59" t="s">
        <v>1166</v>
      </c>
      <c r="G5" s="70" t="s">
        <v>5637</v>
      </c>
      <c r="H5" s="59" t="s">
        <v>1171</v>
      </c>
      <c r="I5" s="59" t="s">
        <v>4901</v>
      </c>
      <c r="J5" s="59" t="s">
        <v>1212</v>
      </c>
      <c r="K5" s="59" t="s">
        <v>1160</v>
      </c>
      <c r="L5" s="82" t="s">
        <v>5942</v>
      </c>
      <c r="M5" s="82" t="s">
        <v>4686</v>
      </c>
      <c r="N5" s="70" t="s">
        <v>2687</v>
      </c>
      <c r="O5" s="82" t="s">
        <v>5942</v>
      </c>
      <c r="P5" s="59" t="s">
        <v>5942</v>
      </c>
      <c r="Q5" s="162" t="s">
        <v>7263</v>
      </c>
      <c r="R5" s="59" t="s">
        <v>2449</v>
      </c>
      <c r="S5" s="59" t="s">
        <v>2013</v>
      </c>
      <c r="T5" s="59" t="s">
        <v>8824</v>
      </c>
      <c r="U5" s="59" t="s">
        <v>2013</v>
      </c>
      <c r="V5" s="70" t="s">
        <v>7845</v>
      </c>
      <c r="W5" s="70" t="s">
        <v>8825</v>
      </c>
      <c r="X5" s="70" t="s">
        <v>18</v>
      </c>
      <c r="Y5" s="70" t="s">
        <v>6305</v>
      </c>
      <c r="Z5" s="164" t="s">
        <v>774</v>
      </c>
      <c r="AA5" s="171">
        <v>45273</v>
      </c>
      <c r="AB5" s="70" t="s">
        <v>774</v>
      </c>
      <c r="AC5" s="70" t="s">
        <v>1170</v>
      </c>
      <c r="AD5" s="70" t="s">
        <v>19</v>
      </c>
      <c r="AE5" s="82" t="s">
        <v>1162</v>
      </c>
      <c r="AF5" s="70" t="s">
        <v>1171</v>
      </c>
      <c r="AG5" s="70" t="s">
        <v>1159</v>
      </c>
      <c r="AH5" s="59" t="s">
        <v>2016</v>
      </c>
      <c r="AI5" s="70" t="s">
        <v>7259</v>
      </c>
      <c r="AJ5" s="70" t="s">
        <v>18</v>
      </c>
    </row>
    <row r="6" spans="1:36" x14ac:dyDescent="0.3">
      <c r="A6" s="59" t="s">
        <v>2009</v>
      </c>
      <c r="B6" s="59" t="s">
        <v>1216</v>
      </c>
      <c r="C6" s="59" t="s">
        <v>1985</v>
      </c>
      <c r="D6" s="59" t="s">
        <v>1171</v>
      </c>
      <c r="E6" s="59" t="s">
        <v>17</v>
      </c>
      <c r="F6" s="59" t="s">
        <v>1166</v>
      </c>
      <c r="G6" s="70" t="s">
        <v>5637</v>
      </c>
      <c r="H6" s="59" t="s">
        <v>1171</v>
      </c>
      <c r="I6" s="59" t="s">
        <v>4901</v>
      </c>
      <c r="J6" s="59" t="s">
        <v>1212</v>
      </c>
      <c r="K6" s="59" t="s">
        <v>1160</v>
      </c>
      <c r="L6" s="82" t="s">
        <v>2991</v>
      </c>
      <c r="M6" s="82" t="s">
        <v>4686</v>
      </c>
      <c r="N6" s="70" t="s">
        <v>2687</v>
      </c>
      <c r="O6" s="82" t="s">
        <v>2991</v>
      </c>
      <c r="P6" s="59" t="s">
        <v>2991</v>
      </c>
      <c r="Q6" s="162" t="s">
        <v>3598</v>
      </c>
      <c r="R6" s="59" t="s">
        <v>2991</v>
      </c>
      <c r="S6" s="59" t="s">
        <v>2009</v>
      </c>
      <c r="T6" s="59" t="s">
        <v>8826</v>
      </c>
      <c r="U6" s="59" t="s">
        <v>2009</v>
      </c>
      <c r="V6" s="70" t="s">
        <v>5920</v>
      </c>
      <c r="W6" s="70" t="s">
        <v>8826</v>
      </c>
      <c r="X6" s="70" t="s">
        <v>18</v>
      </c>
      <c r="Y6" s="70" t="s">
        <v>774</v>
      </c>
      <c r="Z6" s="164" t="s">
        <v>774</v>
      </c>
      <c r="AA6" s="171" t="s">
        <v>774</v>
      </c>
      <c r="AB6" s="70" t="s">
        <v>774</v>
      </c>
      <c r="AC6" s="70" t="s">
        <v>1170</v>
      </c>
      <c r="AD6" s="70" t="s">
        <v>19</v>
      </c>
      <c r="AE6" s="82" t="s">
        <v>1162</v>
      </c>
      <c r="AF6" s="70" t="s">
        <v>1171</v>
      </c>
      <c r="AG6" s="70" t="s">
        <v>1159</v>
      </c>
      <c r="AH6" s="59" t="s">
        <v>2016</v>
      </c>
      <c r="AI6" s="70" t="s">
        <v>7259</v>
      </c>
      <c r="AJ6" s="70" t="s">
        <v>18</v>
      </c>
    </row>
    <row r="7" spans="1:36" x14ac:dyDescent="0.3">
      <c r="A7" s="59" t="s">
        <v>2016</v>
      </c>
      <c r="B7" s="59" t="s">
        <v>1216</v>
      </c>
      <c r="C7" s="59" t="s">
        <v>1985</v>
      </c>
      <c r="D7" s="59" t="s">
        <v>1171</v>
      </c>
      <c r="E7" s="59" t="s">
        <v>17</v>
      </c>
      <c r="F7" s="59" t="s">
        <v>1166</v>
      </c>
      <c r="G7" s="70" t="s">
        <v>5637</v>
      </c>
      <c r="H7" s="59" t="s">
        <v>1171</v>
      </c>
      <c r="I7" s="59" t="s">
        <v>4901</v>
      </c>
      <c r="J7" s="59" t="s">
        <v>1212</v>
      </c>
      <c r="K7" s="59" t="s">
        <v>1160</v>
      </c>
      <c r="L7" s="82" t="s">
        <v>2692</v>
      </c>
      <c r="M7" s="82" t="s">
        <v>4686</v>
      </c>
      <c r="N7" s="70" t="s">
        <v>2687</v>
      </c>
      <c r="O7" s="59" t="s">
        <v>2692</v>
      </c>
      <c r="P7" s="59" t="s">
        <v>2991</v>
      </c>
      <c r="Q7" s="162" t="s">
        <v>4431</v>
      </c>
      <c r="R7" s="59" t="s">
        <v>2692</v>
      </c>
      <c r="S7" s="59" t="s">
        <v>2016</v>
      </c>
      <c r="T7" s="59" t="s">
        <v>8827</v>
      </c>
      <c r="U7" s="59" t="s">
        <v>2016</v>
      </c>
      <c r="V7" s="70" t="s">
        <v>7259</v>
      </c>
      <c r="W7" s="70" t="s">
        <v>8827</v>
      </c>
      <c r="X7" s="70" t="s">
        <v>18</v>
      </c>
      <c r="Y7" s="70" t="s">
        <v>6305</v>
      </c>
      <c r="Z7" s="164" t="s">
        <v>774</v>
      </c>
      <c r="AA7" s="171">
        <v>45203</v>
      </c>
      <c r="AB7" s="70" t="s">
        <v>774</v>
      </c>
      <c r="AC7" s="70" t="s">
        <v>1219</v>
      </c>
      <c r="AD7" s="70" t="s">
        <v>1028</v>
      </c>
      <c r="AE7" s="82" t="s">
        <v>3414</v>
      </c>
      <c r="AF7" s="70" t="s">
        <v>1171</v>
      </c>
      <c r="AG7" s="70" t="s">
        <v>1159</v>
      </c>
      <c r="AH7" s="59" t="s">
        <v>1742</v>
      </c>
      <c r="AI7" s="70" t="s">
        <v>6674</v>
      </c>
      <c r="AJ7" s="70" t="s">
        <v>18</v>
      </c>
    </row>
    <row r="8" spans="1:36" x14ac:dyDescent="0.3">
      <c r="A8" s="59" t="s">
        <v>5378</v>
      </c>
      <c r="B8" s="59" t="s">
        <v>1216</v>
      </c>
      <c r="C8" s="59" t="s">
        <v>1985</v>
      </c>
      <c r="D8" s="59" t="s">
        <v>1171</v>
      </c>
      <c r="E8" s="59" t="s">
        <v>17</v>
      </c>
      <c r="F8" s="59" t="s">
        <v>1166</v>
      </c>
      <c r="G8" s="70" t="s">
        <v>5637</v>
      </c>
      <c r="H8" s="59" t="s">
        <v>1170</v>
      </c>
      <c r="I8" s="59" t="s">
        <v>4901</v>
      </c>
      <c r="J8" s="59" t="s">
        <v>1215</v>
      </c>
      <c r="K8" s="59" t="s">
        <v>6361</v>
      </c>
      <c r="L8" s="82" t="s">
        <v>2448</v>
      </c>
      <c r="M8" s="82" t="s">
        <v>4686</v>
      </c>
      <c r="N8" s="70" t="s">
        <v>2687</v>
      </c>
      <c r="O8" s="82" t="s">
        <v>2448</v>
      </c>
      <c r="P8" s="59" t="s">
        <v>2448</v>
      </c>
      <c r="Q8" s="162" t="s">
        <v>3595</v>
      </c>
      <c r="R8" s="59" t="s">
        <v>2449</v>
      </c>
      <c r="S8" s="59" t="s">
        <v>5378</v>
      </c>
      <c r="T8" s="59" t="s">
        <v>8828</v>
      </c>
      <c r="U8" s="59" t="s">
        <v>5378</v>
      </c>
      <c r="V8" s="70" t="s">
        <v>8294</v>
      </c>
      <c r="W8" s="70" t="s">
        <v>8828</v>
      </c>
      <c r="X8" s="70" t="s">
        <v>7849</v>
      </c>
      <c r="Y8" s="70" t="s">
        <v>6305</v>
      </c>
      <c r="Z8" s="164" t="s">
        <v>774</v>
      </c>
      <c r="AA8" s="171" t="s">
        <v>774</v>
      </c>
      <c r="AB8" s="70" t="s">
        <v>774</v>
      </c>
      <c r="AC8" s="70" t="s">
        <v>1170</v>
      </c>
      <c r="AD8" s="70" t="s">
        <v>19</v>
      </c>
      <c r="AE8" s="82" t="s">
        <v>1162</v>
      </c>
      <c r="AF8" s="70" t="s">
        <v>1171</v>
      </c>
      <c r="AG8" s="70" t="s">
        <v>1159</v>
      </c>
      <c r="AH8" s="59" t="s">
        <v>5394</v>
      </c>
      <c r="AI8" s="70" t="s">
        <v>8221</v>
      </c>
      <c r="AJ8" s="70" t="s">
        <v>18</v>
      </c>
    </row>
    <row r="9" spans="1:36" x14ac:dyDescent="0.3">
      <c r="A9" s="59" t="s">
        <v>5390</v>
      </c>
      <c r="B9" s="59" t="s">
        <v>1216</v>
      </c>
      <c r="C9" s="59" t="s">
        <v>1985</v>
      </c>
      <c r="D9" s="59" t="s">
        <v>1171</v>
      </c>
      <c r="E9" s="59" t="s">
        <v>17</v>
      </c>
      <c r="F9" s="59" t="s">
        <v>1166</v>
      </c>
      <c r="G9" s="70" t="s">
        <v>5637</v>
      </c>
      <c r="H9" s="59" t="s">
        <v>1170</v>
      </c>
      <c r="I9" s="59" t="s">
        <v>4901</v>
      </c>
      <c r="J9" s="59" t="s">
        <v>1215</v>
      </c>
      <c r="K9" s="59" t="s">
        <v>6361</v>
      </c>
      <c r="L9" s="82" t="s">
        <v>2449</v>
      </c>
      <c r="M9" s="82" t="s">
        <v>4686</v>
      </c>
      <c r="N9" s="70" t="s">
        <v>2687</v>
      </c>
      <c r="O9" s="82" t="s">
        <v>2449</v>
      </c>
      <c r="P9" s="59" t="s">
        <v>2449</v>
      </c>
      <c r="Q9" s="162" t="s">
        <v>3596</v>
      </c>
      <c r="R9" s="59" t="s">
        <v>2450</v>
      </c>
      <c r="S9" s="59" t="s">
        <v>5390</v>
      </c>
      <c r="T9" s="59" t="s">
        <v>8829</v>
      </c>
      <c r="U9" s="59" t="s">
        <v>5390</v>
      </c>
      <c r="V9" s="70" t="s">
        <v>8295</v>
      </c>
      <c r="W9" s="70" t="s">
        <v>8830</v>
      </c>
      <c r="X9" s="70" t="s">
        <v>7849</v>
      </c>
      <c r="Y9" s="70" t="s">
        <v>6305</v>
      </c>
      <c r="Z9" s="164" t="s">
        <v>774</v>
      </c>
      <c r="AA9" s="171">
        <v>45292</v>
      </c>
      <c r="AB9" s="70" t="s">
        <v>774</v>
      </c>
      <c r="AC9" s="70" t="s">
        <v>1170</v>
      </c>
      <c r="AD9" s="70" t="s">
        <v>19</v>
      </c>
      <c r="AE9" s="82" t="s">
        <v>1162</v>
      </c>
      <c r="AF9" s="70" t="s">
        <v>1171</v>
      </c>
      <c r="AG9" s="70" t="s">
        <v>1159</v>
      </c>
      <c r="AH9" s="59" t="s">
        <v>5394</v>
      </c>
      <c r="AI9" s="70" t="s">
        <v>8221</v>
      </c>
      <c r="AJ9" s="70" t="s">
        <v>18</v>
      </c>
    </row>
    <row r="10" spans="1:36" x14ac:dyDescent="0.3">
      <c r="A10" s="59" t="s">
        <v>5391</v>
      </c>
      <c r="B10" s="59" t="s">
        <v>1216</v>
      </c>
      <c r="C10" s="59" t="s">
        <v>1985</v>
      </c>
      <c r="D10" s="59" t="s">
        <v>1171</v>
      </c>
      <c r="E10" s="59" t="s">
        <v>17</v>
      </c>
      <c r="F10" s="59" t="s">
        <v>1166</v>
      </c>
      <c r="G10" s="70" t="s">
        <v>5637</v>
      </c>
      <c r="H10" s="59" t="s">
        <v>1170</v>
      </c>
      <c r="I10" s="59" t="s">
        <v>4901</v>
      </c>
      <c r="J10" s="59" t="s">
        <v>1215</v>
      </c>
      <c r="K10" s="59" t="s">
        <v>6361</v>
      </c>
      <c r="L10" s="82" t="s">
        <v>5943</v>
      </c>
      <c r="M10" s="82" t="s">
        <v>4686</v>
      </c>
      <c r="N10" s="70" t="s">
        <v>2687</v>
      </c>
      <c r="O10" s="82" t="s">
        <v>5943</v>
      </c>
      <c r="P10" s="59" t="s">
        <v>5943</v>
      </c>
      <c r="Q10" s="162" t="s">
        <v>7265</v>
      </c>
      <c r="R10" s="59" t="s">
        <v>2450</v>
      </c>
      <c r="S10" s="59" t="s">
        <v>5391</v>
      </c>
      <c r="T10" s="59" t="s">
        <v>8831</v>
      </c>
      <c r="U10" s="59" t="s">
        <v>5391</v>
      </c>
      <c r="V10" s="70" t="s">
        <v>8296</v>
      </c>
      <c r="W10" s="70" t="s">
        <v>8832</v>
      </c>
      <c r="X10" s="70" t="s">
        <v>7849</v>
      </c>
      <c r="Y10" s="70" t="s">
        <v>6305</v>
      </c>
      <c r="Z10" s="164" t="s">
        <v>774</v>
      </c>
      <c r="AA10" s="171">
        <v>44873</v>
      </c>
      <c r="AB10" s="70" t="s">
        <v>774</v>
      </c>
      <c r="AC10" s="70" t="s">
        <v>1170</v>
      </c>
      <c r="AD10" s="70" t="s">
        <v>19</v>
      </c>
      <c r="AE10" s="82" t="s">
        <v>1162</v>
      </c>
      <c r="AF10" s="70" t="s">
        <v>1171</v>
      </c>
      <c r="AG10" s="70" t="s">
        <v>1159</v>
      </c>
      <c r="AH10" s="59" t="s">
        <v>5394</v>
      </c>
      <c r="AI10" s="70" t="s">
        <v>8221</v>
      </c>
      <c r="AJ10" s="70" t="s">
        <v>18</v>
      </c>
    </row>
    <row r="11" spans="1:36" x14ac:dyDescent="0.3">
      <c r="A11" s="59" t="s">
        <v>5392</v>
      </c>
      <c r="B11" s="59" t="s">
        <v>1216</v>
      </c>
      <c r="C11" s="59" t="s">
        <v>1985</v>
      </c>
      <c r="D11" s="59" t="s">
        <v>1171</v>
      </c>
      <c r="E11" s="59" t="s">
        <v>17</v>
      </c>
      <c r="F11" s="59" t="s">
        <v>1166</v>
      </c>
      <c r="G11" s="70" t="s">
        <v>5637</v>
      </c>
      <c r="H11" s="59" t="s">
        <v>1170</v>
      </c>
      <c r="I11" s="59" t="s">
        <v>4901</v>
      </c>
      <c r="J11" s="59" t="s">
        <v>1215</v>
      </c>
      <c r="K11" s="59" t="s">
        <v>6361</v>
      </c>
      <c r="L11" s="82" t="s">
        <v>2442</v>
      </c>
      <c r="M11" s="82" t="s">
        <v>4686</v>
      </c>
      <c r="N11" s="70" t="s">
        <v>2687</v>
      </c>
      <c r="O11" s="82" t="s">
        <v>2442</v>
      </c>
      <c r="P11" s="59" t="s">
        <v>2442</v>
      </c>
      <c r="Q11" s="162" t="s">
        <v>3589</v>
      </c>
      <c r="R11" s="59" t="s">
        <v>2450</v>
      </c>
      <c r="S11" s="59" t="s">
        <v>5392</v>
      </c>
      <c r="T11" s="59" t="s">
        <v>8833</v>
      </c>
      <c r="U11" s="59" t="s">
        <v>5392</v>
      </c>
      <c r="V11" s="70" t="s">
        <v>8297</v>
      </c>
      <c r="W11" s="70" t="s">
        <v>8834</v>
      </c>
      <c r="X11" s="70" t="s">
        <v>7849</v>
      </c>
      <c r="Y11" s="70" t="s">
        <v>6305</v>
      </c>
      <c r="Z11" s="164" t="s">
        <v>774</v>
      </c>
      <c r="AA11" s="171">
        <v>44873</v>
      </c>
      <c r="AB11" s="70" t="s">
        <v>774</v>
      </c>
      <c r="AC11" s="70" t="s">
        <v>1170</v>
      </c>
      <c r="AD11" s="70" t="s">
        <v>19</v>
      </c>
      <c r="AE11" s="82" t="s">
        <v>1162</v>
      </c>
      <c r="AF11" s="70" t="s">
        <v>1171</v>
      </c>
      <c r="AG11" s="70" t="s">
        <v>1159</v>
      </c>
      <c r="AH11" s="59" t="s">
        <v>5394</v>
      </c>
      <c r="AI11" s="70" t="s">
        <v>8221</v>
      </c>
      <c r="AJ11" s="70" t="s">
        <v>18</v>
      </c>
    </row>
    <row r="12" spans="1:36" x14ac:dyDescent="0.3">
      <c r="A12" s="59" t="s">
        <v>7257</v>
      </c>
      <c r="B12" s="59" t="s">
        <v>1216</v>
      </c>
      <c r="C12" s="59" t="s">
        <v>1985</v>
      </c>
      <c r="D12" s="59" t="s">
        <v>1171</v>
      </c>
      <c r="E12" s="59" t="s">
        <v>17</v>
      </c>
      <c r="F12" s="59" t="s">
        <v>1166</v>
      </c>
      <c r="G12" s="70" t="s">
        <v>5637</v>
      </c>
      <c r="H12" s="59" t="s">
        <v>1170</v>
      </c>
      <c r="I12" s="59" t="s">
        <v>4901</v>
      </c>
      <c r="J12" s="59" t="s">
        <v>1215</v>
      </c>
      <c r="K12" s="59" t="s">
        <v>6361</v>
      </c>
      <c r="L12" s="82" t="s">
        <v>6280</v>
      </c>
      <c r="M12" s="82" t="s">
        <v>4686</v>
      </c>
      <c r="N12" s="70" t="s">
        <v>2687</v>
      </c>
      <c r="O12" s="82" t="s">
        <v>6280</v>
      </c>
      <c r="P12" s="59" t="s">
        <v>6280</v>
      </c>
      <c r="Q12" s="162" t="s">
        <v>8835</v>
      </c>
      <c r="R12" s="59" t="s">
        <v>2450</v>
      </c>
      <c r="S12" s="59" t="s">
        <v>7257</v>
      </c>
      <c r="T12" s="59" t="s">
        <v>8836</v>
      </c>
      <c r="U12" s="59" t="s">
        <v>7257</v>
      </c>
      <c r="V12" s="70" t="s">
        <v>8298</v>
      </c>
      <c r="W12" s="70" t="s">
        <v>8837</v>
      </c>
      <c r="X12" s="70" t="s">
        <v>7849</v>
      </c>
      <c r="Y12" s="70" t="s">
        <v>6305</v>
      </c>
      <c r="Z12" s="164" t="s">
        <v>774</v>
      </c>
      <c r="AA12" s="171">
        <v>45366</v>
      </c>
      <c r="AB12" s="70" t="s">
        <v>774</v>
      </c>
      <c r="AC12" s="70" t="s">
        <v>2073</v>
      </c>
      <c r="AD12" s="70" t="s">
        <v>6269</v>
      </c>
      <c r="AE12" s="82" t="s">
        <v>1162</v>
      </c>
      <c r="AF12" s="70" t="s">
        <v>1171</v>
      </c>
      <c r="AG12" s="70" t="s">
        <v>1159</v>
      </c>
      <c r="AH12" s="59" t="s">
        <v>5394</v>
      </c>
      <c r="AI12" s="70" t="s">
        <v>8221</v>
      </c>
      <c r="AJ12" s="70" t="s">
        <v>18</v>
      </c>
    </row>
    <row r="13" spans="1:36" x14ac:dyDescent="0.3">
      <c r="A13" s="59" t="s">
        <v>5393</v>
      </c>
      <c r="B13" s="59" t="s">
        <v>1216</v>
      </c>
      <c r="C13" s="59" t="s">
        <v>1985</v>
      </c>
      <c r="D13" s="59" t="s">
        <v>1171</v>
      </c>
      <c r="E13" s="59" t="s">
        <v>17</v>
      </c>
      <c r="F13" s="59" t="s">
        <v>1166</v>
      </c>
      <c r="G13" s="70" t="s">
        <v>5637</v>
      </c>
      <c r="H13" s="59" t="s">
        <v>1170</v>
      </c>
      <c r="I13" s="59" t="s">
        <v>4901</v>
      </c>
      <c r="J13" s="59" t="s">
        <v>1215</v>
      </c>
      <c r="K13" s="59" t="s">
        <v>6361</v>
      </c>
      <c r="L13" s="82" t="s">
        <v>5499</v>
      </c>
      <c r="M13" s="82" t="s">
        <v>4686</v>
      </c>
      <c r="N13" s="70" t="s">
        <v>2687</v>
      </c>
      <c r="O13" s="82" t="s">
        <v>5499</v>
      </c>
      <c r="P13" s="59" t="s">
        <v>5499</v>
      </c>
      <c r="Q13" s="162" t="s">
        <v>3598</v>
      </c>
      <c r="R13" s="59" t="s">
        <v>2991</v>
      </c>
      <c r="S13" s="59" t="s">
        <v>5393</v>
      </c>
      <c r="T13" s="59" t="s">
        <v>8838</v>
      </c>
      <c r="U13" s="59" t="s">
        <v>5393</v>
      </c>
      <c r="V13" s="70" t="s">
        <v>5920</v>
      </c>
      <c r="W13" s="70" t="s">
        <v>8838</v>
      </c>
      <c r="X13" s="70" t="s">
        <v>7849</v>
      </c>
      <c r="Y13" s="70" t="s">
        <v>774</v>
      </c>
      <c r="Z13" s="164" t="s">
        <v>774</v>
      </c>
      <c r="AA13" s="171" t="s">
        <v>774</v>
      </c>
      <c r="AB13" s="70" t="s">
        <v>774</v>
      </c>
      <c r="AC13" s="70" t="s">
        <v>1170</v>
      </c>
      <c r="AD13" s="70" t="s">
        <v>19</v>
      </c>
      <c r="AE13" s="82" t="s">
        <v>1162</v>
      </c>
      <c r="AF13" s="70" t="s">
        <v>1171</v>
      </c>
      <c r="AG13" s="70" t="s">
        <v>1159</v>
      </c>
      <c r="AH13" s="59" t="s">
        <v>5394</v>
      </c>
      <c r="AI13" s="70" t="s">
        <v>8221</v>
      </c>
      <c r="AJ13" s="70" t="s">
        <v>18</v>
      </c>
    </row>
    <row r="14" spans="1:36" x14ac:dyDescent="0.3">
      <c r="A14" s="59" t="s">
        <v>5394</v>
      </c>
      <c r="B14" s="59" t="s">
        <v>1216</v>
      </c>
      <c r="C14" s="59" t="s">
        <v>1985</v>
      </c>
      <c r="D14" s="59" t="s">
        <v>1171</v>
      </c>
      <c r="E14" s="59" t="s">
        <v>17</v>
      </c>
      <c r="F14" s="59" t="s">
        <v>1166</v>
      </c>
      <c r="G14" s="70" t="s">
        <v>5637</v>
      </c>
      <c r="H14" s="59" t="s">
        <v>1170</v>
      </c>
      <c r="I14" s="59" t="s">
        <v>4901</v>
      </c>
      <c r="J14" s="59" t="s">
        <v>1215</v>
      </c>
      <c r="K14" s="59" t="s">
        <v>6361</v>
      </c>
      <c r="L14" s="82" t="s">
        <v>5500</v>
      </c>
      <c r="M14" s="82" t="s">
        <v>4686</v>
      </c>
      <c r="N14" s="70" t="s">
        <v>2687</v>
      </c>
      <c r="O14" s="82" t="s">
        <v>5500</v>
      </c>
      <c r="P14" s="59" t="s">
        <v>5499</v>
      </c>
      <c r="Q14" s="162" t="s">
        <v>8839</v>
      </c>
      <c r="R14" s="59" t="s">
        <v>2692</v>
      </c>
      <c r="S14" s="59" t="s">
        <v>5394</v>
      </c>
      <c r="T14" s="59" t="s">
        <v>8840</v>
      </c>
      <c r="U14" s="59" t="s">
        <v>5394</v>
      </c>
      <c r="V14" s="70" t="s">
        <v>8221</v>
      </c>
      <c r="W14" s="70" t="s">
        <v>8840</v>
      </c>
      <c r="X14" s="70" t="s">
        <v>7849</v>
      </c>
      <c r="Y14" s="70" t="s">
        <v>6305</v>
      </c>
      <c r="Z14" s="164" t="s">
        <v>774</v>
      </c>
      <c r="AA14" s="171" t="s">
        <v>774</v>
      </c>
      <c r="AB14" s="70" t="s">
        <v>774</v>
      </c>
      <c r="AC14" s="70" t="s">
        <v>1219</v>
      </c>
      <c r="AD14" s="70" t="s">
        <v>1028</v>
      </c>
      <c r="AE14" s="82" t="s">
        <v>3414</v>
      </c>
      <c r="AF14" s="70" t="s">
        <v>1171</v>
      </c>
      <c r="AG14" s="70" t="s">
        <v>1159</v>
      </c>
      <c r="AH14" s="59" t="s">
        <v>1742</v>
      </c>
      <c r="AI14" s="70" t="s">
        <v>6674</v>
      </c>
      <c r="AJ14" s="70" t="s">
        <v>18</v>
      </c>
    </row>
    <row r="15" spans="1:36" x14ac:dyDescent="0.3">
      <c r="A15" s="59" t="s">
        <v>4375</v>
      </c>
      <c r="B15" s="59" t="s">
        <v>1216</v>
      </c>
      <c r="C15" s="59" t="s">
        <v>1985</v>
      </c>
      <c r="D15" s="59" t="s">
        <v>1171</v>
      </c>
      <c r="E15" s="59" t="s">
        <v>17</v>
      </c>
      <c r="F15" s="59" t="s">
        <v>1166</v>
      </c>
      <c r="G15" s="70" t="s">
        <v>5637</v>
      </c>
      <c r="H15" s="59" t="s">
        <v>1195</v>
      </c>
      <c r="I15" s="59" t="s">
        <v>4901</v>
      </c>
      <c r="J15" s="59" t="s">
        <v>3136</v>
      </c>
      <c r="K15" s="59" t="s">
        <v>6358</v>
      </c>
      <c r="L15" s="82" t="s">
        <v>4390</v>
      </c>
      <c r="M15" s="82" t="s">
        <v>4686</v>
      </c>
      <c r="N15" s="70" t="s">
        <v>2687</v>
      </c>
      <c r="O15" s="82" t="s">
        <v>4390</v>
      </c>
      <c r="P15" s="59" t="s">
        <v>4390</v>
      </c>
      <c r="Q15" s="162" t="s">
        <v>4399</v>
      </c>
      <c r="R15" s="82" t="s">
        <v>4391</v>
      </c>
      <c r="S15" s="59" t="s">
        <v>4375</v>
      </c>
      <c r="T15" s="59" t="s">
        <v>8841</v>
      </c>
      <c r="U15" s="59" t="s">
        <v>4375</v>
      </c>
      <c r="V15" s="62" t="s">
        <v>7863</v>
      </c>
      <c r="W15" s="70" t="s">
        <v>8842</v>
      </c>
      <c r="X15" s="70" t="s">
        <v>1803</v>
      </c>
      <c r="Y15" s="70" t="s">
        <v>6305</v>
      </c>
      <c r="Z15" s="164" t="s">
        <v>774</v>
      </c>
      <c r="AA15" s="171">
        <v>45171</v>
      </c>
      <c r="AB15" s="70" t="s">
        <v>774</v>
      </c>
      <c r="AC15" s="62" t="s">
        <v>1170</v>
      </c>
      <c r="AD15" s="70" t="s">
        <v>19</v>
      </c>
      <c r="AE15" s="82" t="s">
        <v>1162</v>
      </c>
      <c r="AF15" s="70" t="s">
        <v>1171</v>
      </c>
      <c r="AG15" s="70" t="s">
        <v>1159</v>
      </c>
      <c r="AH15" s="59" t="s">
        <v>4371</v>
      </c>
      <c r="AI15" s="70" t="s">
        <v>7868</v>
      </c>
      <c r="AJ15" s="70" t="s">
        <v>1803</v>
      </c>
    </row>
    <row r="16" spans="1:36" x14ac:dyDescent="0.3">
      <c r="A16" s="59" t="s">
        <v>4370</v>
      </c>
      <c r="B16" s="59" t="s">
        <v>1216</v>
      </c>
      <c r="C16" s="59" t="s">
        <v>1985</v>
      </c>
      <c r="D16" s="59" t="s">
        <v>1171</v>
      </c>
      <c r="E16" s="59" t="s">
        <v>17</v>
      </c>
      <c r="F16" s="59" t="s">
        <v>1166</v>
      </c>
      <c r="G16" s="70" t="s">
        <v>5637</v>
      </c>
      <c r="H16" s="59" t="s">
        <v>1195</v>
      </c>
      <c r="I16" s="59" t="s">
        <v>4901</v>
      </c>
      <c r="J16" s="59" t="s">
        <v>3136</v>
      </c>
      <c r="K16" s="59" t="s">
        <v>6358</v>
      </c>
      <c r="L16" s="82" t="s">
        <v>2444</v>
      </c>
      <c r="M16" s="82" t="s">
        <v>4686</v>
      </c>
      <c r="N16" s="70" t="s">
        <v>2687</v>
      </c>
      <c r="O16" s="82" t="s">
        <v>2444</v>
      </c>
      <c r="P16" s="59" t="s">
        <v>2444</v>
      </c>
      <c r="Q16" s="162" t="s">
        <v>3587</v>
      </c>
      <c r="R16" s="59" t="s">
        <v>2443</v>
      </c>
      <c r="S16" s="59" t="s">
        <v>4370</v>
      </c>
      <c r="T16" s="59" t="s">
        <v>8843</v>
      </c>
      <c r="U16" s="59" t="s">
        <v>4370</v>
      </c>
      <c r="V16" s="62" t="s">
        <v>7864</v>
      </c>
      <c r="W16" s="70" t="s">
        <v>8844</v>
      </c>
      <c r="X16" s="62" t="s">
        <v>461</v>
      </c>
      <c r="Y16" s="62" t="s">
        <v>6305</v>
      </c>
      <c r="Z16" s="165" t="s">
        <v>774</v>
      </c>
      <c r="AA16" s="172">
        <v>45383</v>
      </c>
      <c r="AB16" s="62" t="s">
        <v>774</v>
      </c>
      <c r="AC16" s="62" t="s">
        <v>1170</v>
      </c>
      <c r="AD16" s="70" t="s">
        <v>19</v>
      </c>
      <c r="AE16" s="82" t="s">
        <v>1162</v>
      </c>
      <c r="AF16" s="70" t="s">
        <v>1171</v>
      </c>
      <c r="AG16" s="70" t="s">
        <v>1159</v>
      </c>
      <c r="AH16" s="59" t="s">
        <v>4371</v>
      </c>
      <c r="AI16" s="70" t="s">
        <v>7868</v>
      </c>
      <c r="AJ16" s="70" t="s">
        <v>1803</v>
      </c>
    </row>
    <row r="17" spans="1:36" x14ac:dyDescent="0.3">
      <c r="A17" s="59" t="s">
        <v>4367</v>
      </c>
      <c r="B17" s="59" t="s">
        <v>1216</v>
      </c>
      <c r="C17" s="59" t="s">
        <v>1985</v>
      </c>
      <c r="D17" s="59" t="s">
        <v>1171</v>
      </c>
      <c r="E17" s="59" t="s">
        <v>17</v>
      </c>
      <c r="F17" s="59" t="s">
        <v>1166</v>
      </c>
      <c r="G17" s="70" t="s">
        <v>5637</v>
      </c>
      <c r="H17" s="59" t="s">
        <v>1195</v>
      </c>
      <c r="I17" s="59" t="s">
        <v>4901</v>
      </c>
      <c r="J17" s="59" t="s">
        <v>3136</v>
      </c>
      <c r="K17" s="59" t="s">
        <v>6358</v>
      </c>
      <c r="L17" s="82" t="s">
        <v>4391</v>
      </c>
      <c r="M17" s="82" t="s">
        <v>4686</v>
      </c>
      <c r="N17" s="70" t="s">
        <v>2687</v>
      </c>
      <c r="O17" s="82" t="s">
        <v>4391</v>
      </c>
      <c r="P17" s="59" t="s">
        <v>4391</v>
      </c>
      <c r="Q17" s="162" t="s">
        <v>4396</v>
      </c>
      <c r="R17" s="59" t="s">
        <v>2443</v>
      </c>
      <c r="S17" s="59" t="s">
        <v>4367</v>
      </c>
      <c r="T17" s="59" t="s">
        <v>8845</v>
      </c>
      <c r="U17" s="59" t="s">
        <v>4367</v>
      </c>
      <c r="V17" s="62" t="s">
        <v>5639</v>
      </c>
      <c r="W17" s="70" t="s">
        <v>8846</v>
      </c>
      <c r="X17" s="62" t="s">
        <v>1803</v>
      </c>
      <c r="Y17" s="62" t="s">
        <v>6305</v>
      </c>
      <c r="Z17" s="165" t="s">
        <v>774</v>
      </c>
      <c r="AA17" s="172">
        <v>45171</v>
      </c>
      <c r="AB17" s="62" t="s">
        <v>774</v>
      </c>
      <c r="AC17" s="62" t="s">
        <v>1170</v>
      </c>
      <c r="AD17" s="70" t="s">
        <v>19</v>
      </c>
      <c r="AE17" s="82" t="s">
        <v>1162</v>
      </c>
      <c r="AF17" s="70" t="s">
        <v>1171</v>
      </c>
      <c r="AG17" s="70" t="s">
        <v>1159</v>
      </c>
      <c r="AH17" s="59" t="s">
        <v>4371</v>
      </c>
      <c r="AI17" s="70" t="s">
        <v>7868</v>
      </c>
      <c r="AJ17" s="70" t="s">
        <v>1803</v>
      </c>
    </row>
    <row r="18" spans="1:36" x14ac:dyDescent="0.3">
      <c r="A18" s="59" t="s">
        <v>4366</v>
      </c>
      <c r="B18" s="59" t="s">
        <v>1216</v>
      </c>
      <c r="C18" s="59" t="s">
        <v>1985</v>
      </c>
      <c r="D18" s="59" t="s">
        <v>1171</v>
      </c>
      <c r="E18" s="59" t="s">
        <v>17</v>
      </c>
      <c r="F18" s="59" t="s">
        <v>1166</v>
      </c>
      <c r="G18" s="70" t="s">
        <v>5637</v>
      </c>
      <c r="H18" s="59" t="s">
        <v>1195</v>
      </c>
      <c r="I18" s="59" t="s">
        <v>4901</v>
      </c>
      <c r="J18" s="59" t="s">
        <v>3136</v>
      </c>
      <c r="K18" s="59" t="s">
        <v>6358</v>
      </c>
      <c r="L18" s="82" t="s">
        <v>8009</v>
      </c>
      <c r="M18" s="82" t="s">
        <v>4686</v>
      </c>
      <c r="N18" s="70" t="s">
        <v>2687</v>
      </c>
      <c r="O18" s="82" t="s">
        <v>8009</v>
      </c>
      <c r="P18" s="59" t="s">
        <v>8009</v>
      </c>
      <c r="Q18" s="162" t="s">
        <v>8847</v>
      </c>
      <c r="R18" s="59" t="s">
        <v>2443</v>
      </c>
      <c r="S18" s="59" t="s">
        <v>4366</v>
      </c>
      <c r="T18" s="59" t="s">
        <v>8848</v>
      </c>
      <c r="U18" s="59" t="s">
        <v>4366</v>
      </c>
      <c r="V18" s="62" t="s">
        <v>7865</v>
      </c>
      <c r="W18" s="70" t="s">
        <v>8848</v>
      </c>
      <c r="X18" s="62" t="s">
        <v>1803</v>
      </c>
      <c r="Y18" s="62" t="s">
        <v>6305</v>
      </c>
      <c r="Z18" s="165" t="s">
        <v>774</v>
      </c>
      <c r="AA18" s="172">
        <v>0</v>
      </c>
      <c r="AB18" s="62" t="s">
        <v>774</v>
      </c>
      <c r="AC18" s="62" t="s">
        <v>1170</v>
      </c>
      <c r="AD18" s="70" t="s">
        <v>19</v>
      </c>
      <c r="AE18" s="82" t="s">
        <v>1162</v>
      </c>
      <c r="AF18" s="70" t="s">
        <v>1171</v>
      </c>
      <c r="AG18" s="70" t="s">
        <v>1159</v>
      </c>
      <c r="AH18" s="59" t="s">
        <v>4371</v>
      </c>
      <c r="AI18" s="70" t="s">
        <v>7868</v>
      </c>
      <c r="AJ18" s="70" t="s">
        <v>1803</v>
      </c>
    </row>
    <row r="19" spans="1:36" x14ac:dyDescent="0.3">
      <c r="A19" s="59" t="s">
        <v>7995</v>
      </c>
      <c r="B19" s="59" t="s">
        <v>1216</v>
      </c>
      <c r="C19" s="59" t="s">
        <v>1985</v>
      </c>
      <c r="D19" s="59" t="s">
        <v>1171</v>
      </c>
      <c r="E19" s="59" t="s">
        <v>17</v>
      </c>
      <c r="F19" s="59" t="s">
        <v>1166</v>
      </c>
      <c r="G19" s="70" t="s">
        <v>5637</v>
      </c>
      <c r="H19" s="59" t="s">
        <v>1195</v>
      </c>
      <c r="I19" s="59" t="s">
        <v>4901</v>
      </c>
      <c r="J19" s="59" t="s">
        <v>3136</v>
      </c>
      <c r="K19" s="59" t="s">
        <v>6358</v>
      </c>
      <c r="L19" s="82" t="s">
        <v>8010</v>
      </c>
      <c r="M19" s="82" t="s">
        <v>4686</v>
      </c>
      <c r="N19" s="70" t="s">
        <v>2687</v>
      </c>
      <c r="O19" s="82" t="s">
        <v>8010</v>
      </c>
      <c r="P19" s="59" t="s">
        <v>8010</v>
      </c>
      <c r="Q19" s="162" t="s">
        <v>8849</v>
      </c>
      <c r="R19" s="59" t="s">
        <v>2443</v>
      </c>
      <c r="S19" s="59" t="s">
        <v>7995</v>
      </c>
      <c r="T19" s="59" t="s">
        <v>8850</v>
      </c>
      <c r="U19" s="59" t="s">
        <v>7995</v>
      </c>
      <c r="V19" s="62" t="s">
        <v>7866</v>
      </c>
      <c r="W19" s="70" t="s">
        <v>8851</v>
      </c>
      <c r="X19" s="62" t="s">
        <v>7869</v>
      </c>
      <c r="Y19" s="62" t="s">
        <v>6305</v>
      </c>
      <c r="Z19" s="165" t="s">
        <v>774</v>
      </c>
      <c r="AA19" s="172">
        <v>45173</v>
      </c>
      <c r="AB19" s="62" t="s">
        <v>774</v>
      </c>
      <c r="AC19" s="62" t="s">
        <v>1170</v>
      </c>
      <c r="AD19" s="70" t="s">
        <v>19</v>
      </c>
      <c r="AE19" s="82" t="s">
        <v>1162</v>
      </c>
      <c r="AF19" s="70" t="s">
        <v>1171</v>
      </c>
      <c r="AG19" s="70" t="s">
        <v>1159</v>
      </c>
      <c r="AH19" s="59" t="s">
        <v>4371</v>
      </c>
      <c r="AI19" s="70" t="s">
        <v>7868</v>
      </c>
      <c r="AJ19" s="70" t="s">
        <v>1803</v>
      </c>
    </row>
    <row r="20" spans="1:36" x14ac:dyDescent="0.3">
      <c r="A20" s="59" t="s">
        <v>7996</v>
      </c>
      <c r="B20" s="59" t="s">
        <v>1216</v>
      </c>
      <c r="C20" s="59" t="s">
        <v>1985</v>
      </c>
      <c r="D20" s="59" t="s">
        <v>1171</v>
      </c>
      <c r="E20" s="59" t="s">
        <v>17</v>
      </c>
      <c r="F20" s="59" t="s">
        <v>1166</v>
      </c>
      <c r="G20" s="70" t="s">
        <v>5637</v>
      </c>
      <c r="H20" s="59" t="s">
        <v>1195</v>
      </c>
      <c r="I20" s="59" t="s">
        <v>4901</v>
      </c>
      <c r="J20" s="59" t="s">
        <v>3136</v>
      </c>
      <c r="K20" s="59" t="s">
        <v>6358</v>
      </c>
      <c r="L20" s="82" t="s">
        <v>8011</v>
      </c>
      <c r="M20" s="82" t="s">
        <v>4686</v>
      </c>
      <c r="N20" s="70" t="s">
        <v>2687</v>
      </c>
      <c r="O20" s="82" t="s">
        <v>8011</v>
      </c>
      <c r="P20" s="59" t="s">
        <v>8011</v>
      </c>
      <c r="Q20" s="162" t="s">
        <v>8852</v>
      </c>
      <c r="R20" s="59" t="s">
        <v>2444</v>
      </c>
      <c r="S20" s="59" t="s">
        <v>7996</v>
      </c>
      <c r="T20" s="59" t="s">
        <v>8853</v>
      </c>
      <c r="U20" s="59" t="s">
        <v>7996</v>
      </c>
      <c r="V20" s="59" t="s">
        <v>7867</v>
      </c>
      <c r="W20" s="70" t="s">
        <v>8854</v>
      </c>
      <c r="X20" s="59" t="s">
        <v>461</v>
      </c>
      <c r="Y20" s="59" t="s">
        <v>6305</v>
      </c>
      <c r="Z20" s="165" t="s">
        <v>774</v>
      </c>
      <c r="AA20" s="173">
        <v>45173</v>
      </c>
      <c r="AB20" s="59" t="s">
        <v>774</v>
      </c>
      <c r="AC20" s="62" t="s">
        <v>1170</v>
      </c>
      <c r="AD20" s="70" t="s">
        <v>19</v>
      </c>
      <c r="AE20" s="82" t="s">
        <v>1162</v>
      </c>
      <c r="AF20" s="70" t="s">
        <v>1171</v>
      </c>
      <c r="AG20" s="70" t="s">
        <v>1159</v>
      </c>
      <c r="AH20" s="59" t="s">
        <v>4371</v>
      </c>
      <c r="AI20" s="70" t="s">
        <v>7868</v>
      </c>
      <c r="AJ20" s="70" t="s">
        <v>1803</v>
      </c>
    </row>
    <row r="21" spans="1:36" x14ac:dyDescent="0.3">
      <c r="A21" s="59" t="s">
        <v>4377</v>
      </c>
      <c r="B21" s="59" t="s">
        <v>1216</v>
      </c>
      <c r="C21" s="59" t="s">
        <v>1985</v>
      </c>
      <c r="D21" s="59" t="s">
        <v>1171</v>
      </c>
      <c r="E21" s="59" t="s">
        <v>17</v>
      </c>
      <c r="F21" s="59" t="s">
        <v>1166</v>
      </c>
      <c r="G21" s="70" t="s">
        <v>5637</v>
      </c>
      <c r="H21" s="59" t="s">
        <v>1195</v>
      </c>
      <c r="I21" s="59" t="s">
        <v>4901</v>
      </c>
      <c r="J21" s="59" t="s">
        <v>3136</v>
      </c>
      <c r="K21" s="59" t="s">
        <v>6358</v>
      </c>
      <c r="L21" s="82" t="s">
        <v>4392</v>
      </c>
      <c r="M21" s="82" t="s">
        <v>4686</v>
      </c>
      <c r="N21" s="70" t="s">
        <v>2687</v>
      </c>
      <c r="O21" s="59" t="s">
        <v>4392</v>
      </c>
      <c r="P21" s="59" t="s">
        <v>4392</v>
      </c>
      <c r="Q21" s="162" t="s">
        <v>4397</v>
      </c>
      <c r="R21" s="59" t="s">
        <v>4392</v>
      </c>
      <c r="S21" s="59" t="s">
        <v>4377</v>
      </c>
      <c r="T21" s="59" t="s">
        <v>8855</v>
      </c>
      <c r="U21" s="59" t="s">
        <v>4377</v>
      </c>
      <c r="V21" s="70" t="s">
        <v>5920</v>
      </c>
      <c r="W21" s="70" t="s">
        <v>8855</v>
      </c>
      <c r="X21" s="70" t="s">
        <v>1803</v>
      </c>
      <c r="Y21" s="70" t="s">
        <v>774</v>
      </c>
      <c r="Z21" s="164" t="s">
        <v>774</v>
      </c>
      <c r="AA21" s="171" t="s">
        <v>774</v>
      </c>
      <c r="AB21" s="70" t="s">
        <v>774</v>
      </c>
      <c r="AC21" s="70" t="s">
        <v>1170</v>
      </c>
      <c r="AD21" s="70" t="s">
        <v>19</v>
      </c>
      <c r="AE21" s="82" t="s">
        <v>1162</v>
      </c>
      <c r="AF21" s="70" t="s">
        <v>1171</v>
      </c>
      <c r="AG21" s="70" t="s">
        <v>1159</v>
      </c>
      <c r="AH21" s="59" t="s">
        <v>4371</v>
      </c>
      <c r="AI21" s="70" t="s">
        <v>7868</v>
      </c>
      <c r="AJ21" s="70" t="s">
        <v>1803</v>
      </c>
    </row>
    <row r="22" spans="1:36" x14ac:dyDescent="0.3">
      <c r="A22" s="59" t="s">
        <v>4371</v>
      </c>
      <c r="B22" s="59" t="s">
        <v>1216</v>
      </c>
      <c r="C22" s="59" t="s">
        <v>1985</v>
      </c>
      <c r="D22" s="59" t="s">
        <v>1171</v>
      </c>
      <c r="E22" s="59" t="s">
        <v>17</v>
      </c>
      <c r="F22" s="59" t="s">
        <v>1166</v>
      </c>
      <c r="G22" s="70" t="s">
        <v>5637</v>
      </c>
      <c r="H22" s="59" t="s">
        <v>1195</v>
      </c>
      <c r="I22" s="59" t="s">
        <v>4901</v>
      </c>
      <c r="J22" s="59" t="s">
        <v>3136</v>
      </c>
      <c r="K22" s="59" t="s">
        <v>6358</v>
      </c>
      <c r="L22" s="82" t="s">
        <v>4393</v>
      </c>
      <c r="M22" s="82" t="s">
        <v>4686</v>
      </c>
      <c r="N22" s="70" t="s">
        <v>2687</v>
      </c>
      <c r="O22" s="59" t="s">
        <v>4393</v>
      </c>
      <c r="P22" s="59" t="s">
        <v>4392</v>
      </c>
      <c r="Q22" s="162" t="s">
        <v>4398</v>
      </c>
      <c r="R22" s="59" t="s">
        <v>4393</v>
      </c>
      <c r="S22" s="59" t="s">
        <v>4371</v>
      </c>
      <c r="T22" s="59" t="s">
        <v>8856</v>
      </c>
      <c r="U22" s="59" t="s">
        <v>4371</v>
      </c>
      <c r="V22" s="70" t="s">
        <v>7868</v>
      </c>
      <c r="W22" s="70" t="s">
        <v>8856</v>
      </c>
      <c r="X22" s="70" t="s">
        <v>1803</v>
      </c>
      <c r="Y22" s="70" t="s">
        <v>6305</v>
      </c>
      <c r="Z22" s="164" t="s">
        <v>774</v>
      </c>
      <c r="AA22" s="171">
        <v>45297</v>
      </c>
      <c r="AB22" s="70" t="s">
        <v>774</v>
      </c>
      <c r="AC22" s="70" t="s">
        <v>1219</v>
      </c>
      <c r="AD22" s="70" t="s">
        <v>1028</v>
      </c>
      <c r="AE22" s="82" t="s">
        <v>3414</v>
      </c>
      <c r="AF22" s="70" t="s">
        <v>1171</v>
      </c>
      <c r="AG22" s="70" t="s">
        <v>1159</v>
      </c>
      <c r="AH22" s="59" t="s">
        <v>1742</v>
      </c>
      <c r="AI22" s="70" t="s">
        <v>6674</v>
      </c>
      <c r="AJ22" s="70" t="s">
        <v>18</v>
      </c>
    </row>
    <row r="23" spans="1:36" x14ac:dyDescent="0.3">
      <c r="A23" s="59" t="s">
        <v>2871</v>
      </c>
      <c r="B23" s="59" t="s">
        <v>1216</v>
      </c>
      <c r="C23" s="59" t="s">
        <v>1985</v>
      </c>
      <c r="D23" s="59" t="s">
        <v>1171</v>
      </c>
      <c r="E23" s="59" t="s">
        <v>17</v>
      </c>
      <c r="F23" s="59" t="s">
        <v>1166</v>
      </c>
      <c r="G23" s="70" t="s">
        <v>5637</v>
      </c>
      <c r="H23" s="59" t="s">
        <v>1218</v>
      </c>
      <c r="I23" s="59" t="s">
        <v>4901</v>
      </c>
      <c r="J23" s="59" t="s">
        <v>2860</v>
      </c>
      <c r="K23" s="59" t="s">
        <v>6360</v>
      </c>
      <c r="L23" s="82" t="s">
        <v>2439</v>
      </c>
      <c r="M23" s="82" t="s">
        <v>4686</v>
      </c>
      <c r="N23" s="70" t="s">
        <v>2687</v>
      </c>
      <c r="O23" s="59" t="s">
        <v>2439</v>
      </c>
      <c r="P23" s="59" t="s">
        <v>2439</v>
      </c>
      <c r="Q23" s="162" t="s">
        <v>3585</v>
      </c>
      <c r="R23" s="59">
        <v>12345</v>
      </c>
      <c r="S23" s="59" t="s">
        <v>2871</v>
      </c>
      <c r="T23" s="59" t="s">
        <v>8857</v>
      </c>
      <c r="U23" s="59" t="s">
        <v>2871</v>
      </c>
      <c r="V23" s="70" t="s">
        <v>5662</v>
      </c>
      <c r="W23" s="70" t="s">
        <v>8858</v>
      </c>
      <c r="X23" s="70" t="s">
        <v>26</v>
      </c>
      <c r="Y23" s="70" t="s">
        <v>6305</v>
      </c>
      <c r="Z23" s="164" t="s">
        <v>774</v>
      </c>
      <c r="AA23" s="171">
        <v>45237</v>
      </c>
      <c r="AB23" s="70" t="s">
        <v>774</v>
      </c>
      <c r="AC23" s="70" t="s">
        <v>1170</v>
      </c>
      <c r="AD23" s="59" t="s">
        <v>19</v>
      </c>
      <c r="AE23" s="82" t="s">
        <v>1162</v>
      </c>
      <c r="AF23" s="70" t="s">
        <v>1171</v>
      </c>
      <c r="AG23" s="70" t="s">
        <v>1159</v>
      </c>
      <c r="AH23" s="59" t="s">
        <v>2877</v>
      </c>
      <c r="AI23" s="70" t="s">
        <v>6676</v>
      </c>
      <c r="AJ23" s="70" t="s">
        <v>26</v>
      </c>
    </row>
    <row r="24" spans="1:36" x14ac:dyDescent="0.3">
      <c r="A24" s="59" t="s">
        <v>2872</v>
      </c>
      <c r="B24" s="59" t="s">
        <v>1216</v>
      </c>
      <c r="C24" s="59" t="s">
        <v>1985</v>
      </c>
      <c r="D24" s="59" t="s">
        <v>1171</v>
      </c>
      <c r="E24" s="59" t="s">
        <v>17</v>
      </c>
      <c r="F24" s="59" t="s">
        <v>1166</v>
      </c>
      <c r="G24" s="70" t="s">
        <v>5637</v>
      </c>
      <c r="H24" s="59" t="s">
        <v>1218</v>
      </c>
      <c r="I24" s="59" t="s">
        <v>4901</v>
      </c>
      <c r="J24" s="59" t="s">
        <v>2860</v>
      </c>
      <c r="K24" s="59" t="s">
        <v>6360</v>
      </c>
      <c r="L24" s="82" t="s">
        <v>2440</v>
      </c>
      <c r="M24" s="82" t="s">
        <v>4686</v>
      </c>
      <c r="N24" s="70" t="s">
        <v>2687</v>
      </c>
      <c r="O24" s="59" t="s">
        <v>2440</v>
      </c>
      <c r="P24" s="59" t="s">
        <v>2440</v>
      </c>
      <c r="Q24" s="162" t="s">
        <v>3586</v>
      </c>
      <c r="R24" s="59" t="s">
        <v>2440</v>
      </c>
      <c r="S24" s="59" t="s">
        <v>2872</v>
      </c>
      <c r="T24" s="59" t="s">
        <v>8859</v>
      </c>
      <c r="U24" s="59" t="s">
        <v>2872</v>
      </c>
      <c r="V24" s="70" t="s">
        <v>2889</v>
      </c>
      <c r="W24" s="70" t="s">
        <v>8860</v>
      </c>
      <c r="X24" s="70" t="s">
        <v>26</v>
      </c>
      <c r="Y24" s="70" t="s">
        <v>6305</v>
      </c>
      <c r="Z24" s="164" t="s">
        <v>774</v>
      </c>
      <c r="AA24" s="171">
        <v>45139</v>
      </c>
      <c r="AB24" s="70" t="s">
        <v>774</v>
      </c>
      <c r="AC24" s="70" t="s">
        <v>1170</v>
      </c>
      <c r="AD24" s="70" t="s">
        <v>19</v>
      </c>
      <c r="AE24" s="82" t="s">
        <v>1162</v>
      </c>
      <c r="AF24" s="70" t="s">
        <v>1171</v>
      </c>
      <c r="AG24" s="70" t="s">
        <v>1159</v>
      </c>
      <c r="AH24" s="59" t="s">
        <v>2877</v>
      </c>
      <c r="AI24" s="70" t="s">
        <v>6676</v>
      </c>
      <c r="AJ24" s="70" t="s">
        <v>26</v>
      </c>
    </row>
    <row r="25" spans="1:36" x14ac:dyDescent="0.3">
      <c r="A25" s="59" t="s">
        <v>2873</v>
      </c>
      <c r="B25" s="59" t="s">
        <v>1216</v>
      </c>
      <c r="C25" s="59" t="s">
        <v>1985</v>
      </c>
      <c r="D25" s="59" t="s">
        <v>1171</v>
      </c>
      <c r="E25" s="59" t="s">
        <v>17</v>
      </c>
      <c r="F25" s="59" t="s">
        <v>1166</v>
      </c>
      <c r="G25" s="70" t="s">
        <v>5637</v>
      </c>
      <c r="H25" s="59" t="s">
        <v>1218</v>
      </c>
      <c r="I25" s="59" t="s">
        <v>4901</v>
      </c>
      <c r="J25" s="59" t="s">
        <v>2860</v>
      </c>
      <c r="K25" s="59" t="s">
        <v>6360</v>
      </c>
      <c r="L25" s="82" t="s">
        <v>2441</v>
      </c>
      <c r="M25" s="82" t="s">
        <v>4686</v>
      </c>
      <c r="N25" s="70" t="s">
        <v>2687</v>
      </c>
      <c r="O25" s="59" t="s">
        <v>2441</v>
      </c>
      <c r="P25" s="59" t="s">
        <v>2441</v>
      </c>
      <c r="Q25" s="162" t="s">
        <v>3588</v>
      </c>
      <c r="R25" s="59" t="s">
        <v>2441</v>
      </c>
      <c r="S25" s="59" t="s">
        <v>2873</v>
      </c>
      <c r="T25" s="59" t="s">
        <v>8861</v>
      </c>
      <c r="U25" s="59" t="s">
        <v>2873</v>
      </c>
      <c r="V25" s="62" t="s">
        <v>5478</v>
      </c>
      <c r="W25" s="70" t="s">
        <v>8862</v>
      </c>
      <c r="X25" s="62" t="s">
        <v>63</v>
      </c>
      <c r="Y25" s="62" t="s">
        <v>6305</v>
      </c>
      <c r="Z25" s="164" t="s">
        <v>774</v>
      </c>
      <c r="AA25" s="172">
        <v>44566</v>
      </c>
      <c r="AB25" s="62" t="s">
        <v>774</v>
      </c>
      <c r="AC25" s="62" t="s">
        <v>1170</v>
      </c>
      <c r="AD25" s="70" t="s">
        <v>19</v>
      </c>
      <c r="AE25" s="82" t="s">
        <v>1162</v>
      </c>
      <c r="AF25" s="70" t="s">
        <v>1171</v>
      </c>
      <c r="AG25" s="70" t="s">
        <v>1159</v>
      </c>
      <c r="AH25" s="59" t="s">
        <v>2877</v>
      </c>
      <c r="AI25" s="70" t="s">
        <v>6676</v>
      </c>
      <c r="AJ25" s="70" t="s">
        <v>26</v>
      </c>
    </row>
    <row r="26" spans="1:36" x14ac:dyDescent="0.3">
      <c r="A26" s="59" t="s">
        <v>2874</v>
      </c>
      <c r="B26" s="59" t="s">
        <v>1216</v>
      </c>
      <c r="C26" s="59" t="s">
        <v>1985</v>
      </c>
      <c r="D26" s="59" t="s">
        <v>1171</v>
      </c>
      <c r="E26" s="59" t="s">
        <v>17</v>
      </c>
      <c r="F26" s="59" t="s">
        <v>1166</v>
      </c>
      <c r="G26" s="70" t="s">
        <v>5637</v>
      </c>
      <c r="H26" s="59" t="s">
        <v>1218</v>
      </c>
      <c r="I26" s="59" t="s">
        <v>4901</v>
      </c>
      <c r="J26" s="59" t="s">
        <v>2860</v>
      </c>
      <c r="K26" s="59" t="s">
        <v>6360</v>
      </c>
      <c r="L26" s="82" t="s">
        <v>2438</v>
      </c>
      <c r="M26" s="82" t="s">
        <v>4686</v>
      </c>
      <c r="N26" s="70" t="s">
        <v>2687</v>
      </c>
      <c r="O26" s="82" t="s">
        <v>2438</v>
      </c>
      <c r="P26" s="59" t="s">
        <v>2438</v>
      </c>
      <c r="Q26" s="162" t="s">
        <v>8863</v>
      </c>
      <c r="R26" s="59" t="s">
        <v>2442</v>
      </c>
      <c r="S26" s="59" t="s">
        <v>2874</v>
      </c>
      <c r="T26" s="59" t="s">
        <v>8864</v>
      </c>
      <c r="U26" s="59" t="s">
        <v>2874</v>
      </c>
      <c r="V26" s="70" t="s">
        <v>6675</v>
      </c>
      <c r="W26" s="70" t="s">
        <v>8865</v>
      </c>
      <c r="X26" s="70" t="s">
        <v>32</v>
      </c>
      <c r="Y26" s="70" t="s">
        <v>6305</v>
      </c>
      <c r="Z26" s="164" t="s">
        <v>774</v>
      </c>
      <c r="AA26" s="171">
        <v>44776</v>
      </c>
      <c r="AB26" s="70" t="s">
        <v>774</v>
      </c>
      <c r="AC26" s="70" t="s">
        <v>1170</v>
      </c>
      <c r="AD26" s="70" t="s">
        <v>19</v>
      </c>
      <c r="AE26" s="82" t="s">
        <v>1162</v>
      </c>
      <c r="AF26" s="70" t="s">
        <v>1171</v>
      </c>
      <c r="AG26" s="70" t="s">
        <v>1159</v>
      </c>
      <c r="AH26" s="59" t="s">
        <v>2877</v>
      </c>
      <c r="AI26" s="70" t="s">
        <v>6676</v>
      </c>
      <c r="AJ26" s="70" t="s">
        <v>26</v>
      </c>
    </row>
    <row r="27" spans="1:36" x14ac:dyDescent="0.3">
      <c r="A27" s="59" t="s">
        <v>5477</v>
      </c>
      <c r="B27" s="59" t="s">
        <v>1216</v>
      </c>
      <c r="C27" s="59" t="s">
        <v>1985</v>
      </c>
      <c r="D27" s="59" t="s">
        <v>1171</v>
      </c>
      <c r="E27" s="59" t="s">
        <v>17</v>
      </c>
      <c r="F27" s="59" t="s">
        <v>1166</v>
      </c>
      <c r="G27" s="70" t="s">
        <v>5637</v>
      </c>
      <c r="H27" s="59" t="s">
        <v>1218</v>
      </c>
      <c r="I27" s="59" t="s">
        <v>4901</v>
      </c>
      <c r="J27" s="59" t="s">
        <v>2860</v>
      </c>
      <c r="K27" s="59" t="s">
        <v>6360</v>
      </c>
      <c r="L27" s="82" t="s">
        <v>2443</v>
      </c>
      <c r="M27" s="82" t="s">
        <v>4686</v>
      </c>
      <c r="N27" s="70" t="s">
        <v>2687</v>
      </c>
      <c r="O27" s="59" t="s">
        <v>2443</v>
      </c>
      <c r="P27" s="59" t="s">
        <v>2443</v>
      </c>
      <c r="Q27" s="162" t="s">
        <v>3590</v>
      </c>
      <c r="R27" s="59" t="s">
        <v>2441</v>
      </c>
      <c r="S27" s="59" t="s">
        <v>5477</v>
      </c>
      <c r="T27" s="59" t="s">
        <v>8866</v>
      </c>
      <c r="U27" s="59" t="s">
        <v>5477</v>
      </c>
      <c r="V27" s="62" t="s">
        <v>7853</v>
      </c>
      <c r="W27" s="70" t="s">
        <v>8867</v>
      </c>
      <c r="X27" s="62" t="s">
        <v>5990</v>
      </c>
      <c r="Y27" s="62" t="s">
        <v>6305</v>
      </c>
      <c r="Z27" s="164" t="s">
        <v>774</v>
      </c>
      <c r="AA27" s="172">
        <v>45539</v>
      </c>
      <c r="AB27" s="62" t="s">
        <v>774</v>
      </c>
      <c r="AC27" s="62" t="s">
        <v>1170</v>
      </c>
      <c r="AD27" s="70" t="s">
        <v>19</v>
      </c>
      <c r="AE27" s="82" t="s">
        <v>1162</v>
      </c>
      <c r="AF27" s="70" t="s">
        <v>1171</v>
      </c>
      <c r="AG27" s="70" t="s">
        <v>1159</v>
      </c>
      <c r="AH27" s="59" t="s">
        <v>2877</v>
      </c>
      <c r="AI27" s="70" t="s">
        <v>6676</v>
      </c>
      <c r="AJ27" s="70" t="s">
        <v>26</v>
      </c>
    </row>
    <row r="28" spans="1:36" x14ac:dyDescent="0.3">
      <c r="A28" s="59" t="s">
        <v>7993</v>
      </c>
      <c r="B28" s="59" t="s">
        <v>1216</v>
      </c>
      <c r="C28" s="59" t="s">
        <v>1985</v>
      </c>
      <c r="D28" s="59" t="s">
        <v>1171</v>
      </c>
      <c r="E28" s="59" t="s">
        <v>17</v>
      </c>
      <c r="F28" s="59" t="s">
        <v>1166</v>
      </c>
      <c r="G28" s="70" t="s">
        <v>5637</v>
      </c>
      <c r="H28" s="59" t="s">
        <v>1218</v>
      </c>
      <c r="I28" s="59" t="s">
        <v>4901</v>
      </c>
      <c r="J28" s="59" t="s">
        <v>2860</v>
      </c>
      <c r="K28" s="59" t="s">
        <v>6360</v>
      </c>
      <c r="L28" s="82" t="s">
        <v>8008</v>
      </c>
      <c r="M28" s="82" t="s">
        <v>4686</v>
      </c>
      <c r="N28" s="70" t="s">
        <v>2687</v>
      </c>
      <c r="O28" s="59" t="s">
        <v>8008</v>
      </c>
      <c r="P28" s="59" t="s">
        <v>8008</v>
      </c>
      <c r="Q28" s="162" t="s">
        <v>8868</v>
      </c>
      <c r="R28" s="59" t="s">
        <v>2441</v>
      </c>
      <c r="S28" s="59" t="s">
        <v>7993</v>
      </c>
      <c r="T28" s="59" t="s">
        <v>8869</v>
      </c>
      <c r="U28" s="59" t="s">
        <v>7993</v>
      </c>
      <c r="V28" s="62" t="s">
        <v>7854</v>
      </c>
      <c r="W28" s="70" t="s">
        <v>8870</v>
      </c>
      <c r="X28" s="62" t="s">
        <v>64</v>
      </c>
      <c r="Y28" s="62" t="s">
        <v>6305</v>
      </c>
      <c r="Z28" s="164" t="s">
        <v>774</v>
      </c>
      <c r="AA28" s="172">
        <v>45208</v>
      </c>
      <c r="AB28" s="62" t="s">
        <v>774</v>
      </c>
      <c r="AC28" s="62" t="s">
        <v>1170</v>
      </c>
      <c r="AD28" s="70" t="s">
        <v>19</v>
      </c>
      <c r="AE28" s="82" t="s">
        <v>1162</v>
      </c>
      <c r="AF28" s="70" t="s">
        <v>1171</v>
      </c>
      <c r="AG28" s="70" t="s">
        <v>1159</v>
      </c>
      <c r="AH28" s="59" t="s">
        <v>2877</v>
      </c>
      <c r="AI28" s="70" t="s">
        <v>6676</v>
      </c>
      <c r="AJ28" s="70" t="s">
        <v>26</v>
      </c>
    </row>
    <row r="29" spans="1:36" x14ac:dyDescent="0.3">
      <c r="A29" s="59" t="s">
        <v>2876</v>
      </c>
      <c r="B29" s="59" t="s">
        <v>1216</v>
      </c>
      <c r="C29" s="59" t="s">
        <v>1985</v>
      </c>
      <c r="D29" s="59" t="s">
        <v>1171</v>
      </c>
      <c r="E29" s="59" t="s">
        <v>17</v>
      </c>
      <c r="F29" s="59" t="s">
        <v>1166</v>
      </c>
      <c r="G29" s="70" t="s">
        <v>5637</v>
      </c>
      <c r="H29" s="59" t="s">
        <v>1218</v>
      </c>
      <c r="I29" s="59" t="s">
        <v>4901</v>
      </c>
      <c r="J29" s="59" t="s">
        <v>2860</v>
      </c>
      <c r="K29" s="59" t="s">
        <v>6360</v>
      </c>
      <c r="L29" s="82" t="s">
        <v>2998</v>
      </c>
      <c r="M29" s="82" t="s">
        <v>4686</v>
      </c>
      <c r="N29" s="70" t="s">
        <v>2687</v>
      </c>
      <c r="O29" s="59" t="s">
        <v>2998</v>
      </c>
      <c r="P29" s="59" t="s">
        <v>2998</v>
      </c>
      <c r="Q29" s="162" t="s">
        <v>3591</v>
      </c>
      <c r="R29" s="59" t="s">
        <v>2998</v>
      </c>
      <c r="S29" s="59" t="s">
        <v>2876</v>
      </c>
      <c r="T29" s="59" t="s">
        <v>8871</v>
      </c>
      <c r="U29" s="59" t="s">
        <v>2876</v>
      </c>
      <c r="V29" s="70" t="s">
        <v>5920</v>
      </c>
      <c r="W29" s="70" t="s">
        <v>8871</v>
      </c>
      <c r="X29" s="70" t="s">
        <v>26</v>
      </c>
      <c r="Y29" s="70" t="s">
        <v>774</v>
      </c>
      <c r="Z29" s="164" t="s">
        <v>774</v>
      </c>
      <c r="AA29" s="171" t="s">
        <v>774</v>
      </c>
      <c r="AB29" s="70" t="s">
        <v>774</v>
      </c>
      <c r="AC29" s="70" t="s">
        <v>1170</v>
      </c>
      <c r="AD29" s="70" t="s">
        <v>19</v>
      </c>
      <c r="AE29" s="82" t="s">
        <v>1162</v>
      </c>
      <c r="AF29" s="70" t="s">
        <v>1171</v>
      </c>
      <c r="AG29" s="70" t="s">
        <v>1159</v>
      </c>
      <c r="AH29" s="59" t="s">
        <v>2877</v>
      </c>
      <c r="AI29" s="70" t="s">
        <v>6676</v>
      </c>
      <c r="AJ29" s="70" t="s">
        <v>26</v>
      </c>
    </row>
    <row r="30" spans="1:36" x14ac:dyDescent="0.3">
      <c r="A30" s="59" t="s">
        <v>2877</v>
      </c>
      <c r="B30" s="59" t="s">
        <v>1216</v>
      </c>
      <c r="C30" s="59" t="s">
        <v>1985</v>
      </c>
      <c r="D30" s="59" t="s">
        <v>1171</v>
      </c>
      <c r="E30" s="59" t="s">
        <v>17</v>
      </c>
      <c r="F30" s="59" t="s">
        <v>1166</v>
      </c>
      <c r="G30" s="70" t="s">
        <v>5637</v>
      </c>
      <c r="H30" s="59" t="s">
        <v>1218</v>
      </c>
      <c r="I30" s="59" t="s">
        <v>4901</v>
      </c>
      <c r="J30" s="59" t="s">
        <v>2860</v>
      </c>
      <c r="K30" s="59" t="s">
        <v>6360</v>
      </c>
      <c r="L30" s="82" t="s">
        <v>2688</v>
      </c>
      <c r="M30" s="82" t="s">
        <v>4686</v>
      </c>
      <c r="N30" s="70" t="s">
        <v>2687</v>
      </c>
      <c r="O30" s="59" t="s">
        <v>2688</v>
      </c>
      <c r="P30" s="59" t="s">
        <v>2998</v>
      </c>
      <c r="Q30" s="162" t="s">
        <v>4430</v>
      </c>
      <c r="R30" s="59" t="s">
        <v>2688</v>
      </c>
      <c r="S30" s="59" t="s">
        <v>2877</v>
      </c>
      <c r="T30" s="59" t="s">
        <v>8872</v>
      </c>
      <c r="U30" s="59" t="s">
        <v>2877</v>
      </c>
      <c r="V30" s="70" t="s">
        <v>6676</v>
      </c>
      <c r="W30" s="70" t="s">
        <v>8872</v>
      </c>
      <c r="X30" s="70" t="s">
        <v>26</v>
      </c>
      <c r="Y30" s="70" t="s">
        <v>6305</v>
      </c>
      <c r="Z30" s="164" t="s">
        <v>774</v>
      </c>
      <c r="AA30" s="171">
        <v>45112</v>
      </c>
      <c r="AB30" s="70" t="s">
        <v>774</v>
      </c>
      <c r="AC30" s="70" t="s">
        <v>1219</v>
      </c>
      <c r="AD30" s="70" t="s">
        <v>1028</v>
      </c>
      <c r="AE30" s="82" t="s">
        <v>3414</v>
      </c>
      <c r="AF30" s="70" t="s">
        <v>1171</v>
      </c>
      <c r="AG30" s="70" t="s">
        <v>1159</v>
      </c>
      <c r="AH30" s="59" t="s">
        <v>1742</v>
      </c>
      <c r="AI30" s="70" t="s">
        <v>6674</v>
      </c>
      <c r="AJ30" s="70" t="s">
        <v>18</v>
      </c>
    </row>
    <row r="31" spans="1:36" x14ac:dyDescent="0.3">
      <c r="A31" s="59" t="s">
        <v>1742</v>
      </c>
      <c r="B31" s="59" t="s">
        <v>1216</v>
      </c>
      <c r="C31" s="59" t="s">
        <v>1985</v>
      </c>
      <c r="D31" s="59" t="s">
        <v>1171</v>
      </c>
      <c r="E31" s="59" t="s">
        <v>17</v>
      </c>
      <c r="F31" s="59" t="s">
        <v>1166</v>
      </c>
      <c r="G31" s="70" t="s">
        <v>5637</v>
      </c>
      <c r="H31" s="59" t="s">
        <v>1170</v>
      </c>
      <c r="I31" s="59" t="s">
        <v>4901</v>
      </c>
      <c r="J31" s="59" t="s">
        <v>1212</v>
      </c>
      <c r="K31" s="59" t="s">
        <v>1160</v>
      </c>
      <c r="L31" s="59" t="s">
        <v>2488</v>
      </c>
      <c r="M31" s="82" t="s">
        <v>4686</v>
      </c>
      <c r="N31" s="70" t="s">
        <v>2687</v>
      </c>
      <c r="O31" s="82" t="s">
        <v>2488</v>
      </c>
      <c r="P31" s="59" t="s">
        <v>2488</v>
      </c>
      <c r="Q31" s="162" t="s">
        <v>4426</v>
      </c>
      <c r="R31" s="59" t="s">
        <v>2692</v>
      </c>
      <c r="S31" s="59" t="s">
        <v>1742</v>
      </c>
      <c r="T31" s="59" t="s">
        <v>8873</v>
      </c>
      <c r="U31" s="59" t="s">
        <v>1742</v>
      </c>
      <c r="V31" s="70" t="s">
        <v>6674</v>
      </c>
      <c r="W31" s="70" t="s">
        <v>8873</v>
      </c>
      <c r="X31" s="70" t="s">
        <v>18</v>
      </c>
      <c r="Y31" s="70" t="s">
        <v>774</v>
      </c>
      <c r="Z31" s="164" t="s">
        <v>774</v>
      </c>
      <c r="AA31" s="171" t="s">
        <v>774</v>
      </c>
      <c r="AB31" s="70" t="s">
        <v>774</v>
      </c>
      <c r="AC31" s="70" t="s">
        <v>1806</v>
      </c>
      <c r="AD31" s="70" t="s">
        <v>1146</v>
      </c>
      <c r="AE31" s="82" t="s">
        <v>2488</v>
      </c>
      <c r="AF31" s="70" t="s">
        <v>1171</v>
      </c>
      <c r="AG31" s="70" t="s">
        <v>1159</v>
      </c>
      <c r="AH31" s="59" t="s">
        <v>1211</v>
      </c>
      <c r="AI31" s="70" t="s">
        <v>8108</v>
      </c>
      <c r="AJ31" s="70" t="s">
        <v>1367</v>
      </c>
    </row>
    <row r="32" spans="1:36" x14ac:dyDescent="0.3">
      <c r="A32" s="59" t="s">
        <v>2886</v>
      </c>
      <c r="B32" s="59" t="s">
        <v>1216</v>
      </c>
      <c r="C32" s="59" t="s">
        <v>1985</v>
      </c>
      <c r="D32" s="59" t="s">
        <v>1195</v>
      </c>
      <c r="E32" s="59" t="s">
        <v>1668</v>
      </c>
      <c r="F32" s="59" t="s">
        <v>1802</v>
      </c>
      <c r="G32" s="59" t="s">
        <v>7838</v>
      </c>
      <c r="H32" s="59" t="s">
        <v>1806</v>
      </c>
      <c r="I32" s="161" t="s">
        <v>4900</v>
      </c>
      <c r="J32" s="59" t="s">
        <v>2863</v>
      </c>
      <c r="K32" s="59" t="s">
        <v>6366</v>
      </c>
      <c r="L32" s="82" t="s">
        <v>5504</v>
      </c>
      <c r="M32" s="82" t="s">
        <v>4686</v>
      </c>
      <c r="N32" s="70" t="s">
        <v>2687</v>
      </c>
      <c r="O32" s="82" t="s">
        <v>5504</v>
      </c>
      <c r="P32" s="59" t="s">
        <v>5504</v>
      </c>
      <c r="Q32" s="162" t="s">
        <v>8874</v>
      </c>
      <c r="R32" s="59" t="s">
        <v>2462</v>
      </c>
      <c r="S32" s="59" t="s">
        <v>2886</v>
      </c>
      <c r="T32" s="59" t="s">
        <v>8875</v>
      </c>
      <c r="U32" s="59" t="s">
        <v>2886</v>
      </c>
      <c r="V32" s="70" t="s">
        <v>5425</v>
      </c>
      <c r="W32" s="70" t="s">
        <v>8876</v>
      </c>
      <c r="X32" s="70" t="s">
        <v>131</v>
      </c>
      <c r="Y32" s="70" t="s">
        <v>6305</v>
      </c>
      <c r="Z32" s="164" t="s">
        <v>774</v>
      </c>
      <c r="AA32" s="171">
        <v>44746</v>
      </c>
      <c r="AB32" s="70" t="s">
        <v>774</v>
      </c>
      <c r="AC32" s="70" t="s">
        <v>1170</v>
      </c>
      <c r="AD32" s="70" t="s">
        <v>19</v>
      </c>
      <c r="AE32" s="82" t="s">
        <v>1162</v>
      </c>
      <c r="AF32" s="70" t="s">
        <v>1171</v>
      </c>
      <c r="AG32" s="70" t="s">
        <v>1159</v>
      </c>
      <c r="AH32" s="59" t="s">
        <v>2892</v>
      </c>
      <c r="AI32" s="70" t="s">
        <v>7884</v>
      </c>
      <c r="AJ32" s="70" t="s">
        <v>131</v>
      </c>
    </row>
    <row r="33" spans="1:36" x14ac:dyDescent="0.3">
      <c r="A33" s="59" t="s">
        <v>2887</v>
      </c>
      <c r="B33" s="59" t="s">
        <v>1216</v>
      </c>
      <c r="C33" s="59" t="s">
        <v>1985</v>
      </c>
      <c r="D33" s="59" t="s">
        <v>1195</v>
      </c>
      <c r="E33" s="59" t="s">
        <v>1668</v>
      </c>
      <c r="F33" s="59" t="s">
        <v>1802</v>
      </c>
      <c r="G33" s="59" t="s">
        <v>7838</v>
      </c>
      <c r="H33" s="59" t="s">
        <v>1806</v>
      </c>
      <c r="I33" s="161" t="s">
        <v>4900</v>
      </c>
      <c r="J33" s="59" t="s">
        <v>2863</v>
      </c>
      <c r="K33" s="59" t="s">
        <v>6366</v>
      </c>
      <c r="L33" s="82" t="s">
        <v>2464</v>
      </c>
      <c r="M33" s="82" t="s">
        <v>4686</v>
      </c>
      <c r="N33" s="70" t="s">
        <v>2687</v>
      </c>
      <c r="O33" s="59" t="s">
        <v>2464</v>
      </c>
      <c r="P33" s="59" t="s">
        <v>2464</v>
      </c>
      <c r="Q33" s="162" t="s">
        <v>3620</v>
      </c>
      <c r="R33" s="59" t="s">
        <v>2464</v>
      </c>
      <c r="S33" s="59" t="s">
        <v>2887</v>
      </c>
      <c r="T33" s="59" t="s">
        <v>8877</v>
      </c>
      <c r="U33" s="59" t="s">
        <v>2887</v>
      </c>
      <c r="V33" s="70" t="s">
        <v>10</v>
      </c>
      <c r="W33" s="70" t="s">
        <v>8877</v>
      </c>
      <c r="X33" s="70" t="s">
        <v>131</v>
      </c>
      <c r="Y33" s="70" t="s">
        <v>6305</v>
      </c>
      <c r="Z33" s="164" t="s">
        <v>774</v>
      </c>
      <c r="AA33" s="171">
        <v>43460</v>
      </c>
      <c r="AB33" s="70" t="s">
        <v>774</v>
      </c>
      <c r="AC33" s="70" t="s">
        <v>1170</v>
      </c>
      <c r="AD33" s="70" t="s">
        <v>19</v>
      </c>
      <c r="AE33" s="82" t="s">
        <v>1162</v>
      </c>
      <c r="AF33" s="70" t="s">
        <v>1171</v>
      </c>
      <c r="AG33" s="70" t="s">
        <v>1159</v>
      </c>
      <c r="AH33" s="59" t="s">
        <v>2892</v>
      </c>
      <c r="AI33" s="70" t="s">
        <v>7884</v>
      </c>
      <c r="AJ33" s="70" t="s">
        <v>131</v>
      </c>
    </row>
    <row r="34" spans="1:36" x14ac:dyDescent="0.3">
      <c r="A34" s="59" t="s">
        <v>2888</v>
      </c>
      <c r="B34" s="59" t="s">
        <v>1216</v>
      </c>
      <c r="C34" s="59" t="s">
        <v>1985</v>
      </c>
      <c r="D34" s="59" t="s">
        <v>1195</v>
      </c>
      <c r="E34" s="59" t="s">
        <v>1668</v>
      </c>
      <c r="F34" s="59" t="s">
        <v>1802</v>
      </c>
      <c r="G34" s="59" t="s">
        <v>7838</v>
      </c>
      <c r="H34" s="59" t="s">
        <v>1806</v>
      </c>
      <c r="I34" s="161" t="s">
        <v>4900</v>
      </c>
      <c r="J34" s="59" t="s">
        <v>2863</v>
      </c>
      <c r="K34" s="59" t="s">
        <v>6366</v>
      </c>
      <c r="L34" s="82" t="s">
        <v>2462</v>
      </c>
      <c r="M34" s="82" t="s">
        <v>4686</v>
      </c>
      <c r="N34" s="70" t="s">
        <v>2687</v>
      </c>
      <c r="O34" s="59" t="s">
        <v>2462</v>
      </c>
      <c r="P34" s="59" t="s">
        <v>2462</v>
      </c>
      <c r="Q34" s="162" t="s">
        <v>3618</v>
      </c>
      <c r="R34" s="59" t="s">
        <v>2465</v>
      </c>
      <c r="S34" s="59" t="s">
        <v>2888</v>
      </c>
      <c r="T34" s="59" t="s">
        <v>8878</v>
      </c>
      <c r="U34" s="59" t="s">
        <v>2888</v>
      </c>
      <c r="V34" s="70" t="s">
        <v>4497</v>
      </c>
      <c r="W34" s="70" t="s">
        <v>8879</v>
      </c>
      <c r="X34" s="70" t="s">
        <v>5429</v>
      </c>
      <c r="Y34" s="70" t="s">
        <v>6305</v>
      </c>
      <c r="Z34" s="164" t="s">
        <v>774</v>
      </c>
      <c r="AA34" s="171">
        <v>42133</v>
      </c>
      <c r="AB34" s="70" t="s">
        <v>774</v>
      </c>
      <c r="AC34" s="70" t="s">
        <v>1170</v>
      </c>
      <c r="AD34" s="70" t="s">
        <v>19</v>
      </c>
      <c r="AE34" s="82" t="s">
        <v>1162</v>
      </c>
      <c r="AF34" s="70" t="s">
        <v>1171</v>
      </c>
      <c r="AG34" s="70" t="s">
        <v>1159</v>
      </c>
      <c r="AH34" s="59" t="s">
        <v>2892</v>
      </c>
      <c r="AI34" s="70" t="s">
        <v>7884</v>
      </c>
      <c r="AJ34" s="70" t="s">
        <v>131</v>
      </c>
    </row>
    <row r="35" spans="1:36" x14ac:dyDescent="0.3">
      <c r="A35" s="59" t="s">
        <v>2890</v>
      </c>
      <c r="B35" s="59" t="s">
        <v>1216</v>
      </c>
      <c r="C35" s="59" t="s">
        <v>1985</v>
      </c>
      <c r="D35" s="59" t="s">
        <v>1195</v>
      </c>
      <c r="E35" s="59" t="s">
        <v>1668</v>
      </c>
      <c r="F35" s="59" t="s">
        <v>1802</v>
      </c>
      <c r="G35" s="59" t="s">
        <v>7838</v>
      </c>
      <c r="H35" s="59" t="s">
        <v>1806</v>
      </c>
      <c r="I35" s="161" t="s">
        <v>4900</v>
      </c>
      <c r="J35" s="59" t="s">
        <v>2863</v>
      </c>
      <c r="K35" s="59" t="s">
        <v>6366</v>
      </c>
      <c r="L35" s="82" t="s">
        <v>2465</v>
      </c>
      <c r="M35" s="82" t="s">
        <v>4686</v>
      </c>
      <c r="N35" s="70" t="s">
        <v>2687</v>
      </c>
      <c r="O35" s="59" t="s">
        <v>2465</v>
      </c>
      <c r="P35" s="59" t="s">
        <v>2465</v>
      </c>
      <c r="Q35" s="162" t="s">
        <v>3621</v>
      </c>
      <c r="R35" s="59" t="s">
        <v>2465</v>
      </c>
      <c r="S35" s="59" t="s">
        <v>2890</v>
      </c>
      <c r="T35" s="59" t="s">
        <v>8880</v>
      </c>
      <c r="U35" s="59" t="s">
        <v>2890</v>
      </c>
      <c r="V35" s="70" t="s">
        <v>7882</v>
      </c>
      <c r="W35" s="70" t="s">
        <v>8881</v>
      </c>
      <c r="X35" s="70" t="s">
        <v>5430</v>
      </c>
      <c r="Y35" s="70" t="s">
        <v>6305</v>
      </c>
      <c r="Z35" s="164" t="s">
        <v>774</v>
      </c>
      <c r="AA35" s="171" t="s">
        <v>774</v>
      </c>
      <c r="AB35" s="70" t="s">
        <v>774</v>
      </c>
      <c r="AC35" s="70" t="s">
        <v>1170</v>
      </c>
      <c r="AD35" s="70" t="s">
        <v>19</v>
      </c>
      <c r="AE35" s="82" t="s">
        <v>1162</v>
      </c>
      <c r="AF35" s="70" t="s">
        <v>1171</v>
      </c>
      <c r="AG35" s="70" t="s">
        <v>1159</v>
      </c>
      <c r="AH35" s="59" t="s">
        <v>2892</v>
      </c>
      <c r="AI35" s="70" t="s">
        <v>7884</v>
      </c>
      <c r="AJ35" s="70" t="s">
        <v>131</v>
      </c>
    </row>
    <row r="36" spans="1:36" x14ac:dyDescent="0.3">
      <c r="A36" s="59" t="s">
        <v>6271</v>
      </c>
      <c r="B36" s="59" t="s">
        <v>1216</v>
      </c>
      <c r="C36" s="59" t="s">
        <v>1985</v>
      </c>
      <c r="D36" s="59" t="s">
        <v>1195</v>
      </c>
      <c r="E36" s="59" t="s">
        <v>1668</v>
      </c>
      <c r="F36" s="59" t="s">
        <v>1802</v>
      </c>
      <c r="G36" s="59" t="s">
        <v>7838</v>
      </c>
      <c r="H36" s="59" t="s">
        <v>1806</v>
      </c>
      <c r="I36" s="161" t="s">
        <v>4900</v>
      </c>
      <c r="J36" s="59" t="s">
        <v>2863</v>
      </c>
      <c r="K36" s="59" t="s">
        <v>6366</v>
      </c>
      <c r="L36" s="82" t="s">
        <v>6282</v>
      </c>
      <c r="M36" s="82" t="s">
        <v>4686</v>
      </c>
      <c r="N36" s="70" t="s">
        <v>2687</v>
      </c>
      <c r="O36" s="82" t="s">
        <v>6282</v>
      </c>
      <c r="P36" s="59" t="s">
        <v>6282</v>
      </c>
      <c r="Q36" s="162" t="s">
        <v>8882</v>
      </c>
      <c r="R36" s="59" t="s">
        <v>2465</v>
      </c>
      <c r="S36" s="59" t="s">
        <v>6271</v>
      </c>
      <c r="T36" s="59" t="s">
        <v>8883</v>
      </c>
      <c r="U36" s="59" t="s">
        <v>6271</v>
      </c>
      <c r="V36" s="70" t="s">
        <v>7883</v>
      </c>
      <c r="W36" s="70" t="s">
        <v>8884</v>
      </c>
      <c r="X36" s="70" t="s">
        <v>131</v>
      </c>
      <c r="Y36" s="70" t="s">
        <v>6305</v>
      </c>
      <c r="Z36" s="164" t="s">
        <v>774</v>
      </c>
      <c r="AA36" s="171">
        <v>45387</v>
      </c>
      <c r="AB36" s="70" t="s">
        <v>774</v>
      </c>
      <c r="AC36" s="70" t="s">
        <v>2073</v>
      </c>
      <c r="AD36" s="70" t="s">
        <v>6269</v>
      </c>
      <c r="AE36" s="82" t="s">
        <v>1162</v>
      </c>
      <c r="AF36" s="70" t="s">
        <v>1171</v>
      </c>
      <c r="AG36" s="70" t="s">
        <v>1159</v>
      </c>
      <c r="AH36" s="59" t="s">
        <v>2892</v>
      </c>
      <c r="AI36" s="70" t="s">
        <v>7884</v>
      </c>
      <c r="AJ36" s="70" t="s">
        <v>131</v>
      </c>
    </row>
    <row r="37" spans="1:36" x14ac:dyDescent="0.3">
      <c r="A37" s="59" t="s">
        <v>2891</v>
      </c>
      <c r="B37" s="59" t="s">
        <v>1216</v>
      </c>
      <c r="C37" s="59" t="s">
        <v>1985</v>
      </c>
      <c r="D37" s="59" t="s">
        <v>1195</v>
      </c>
      <c r="E37" s="59" t="s">
        <v>1668</v>
      </c>
      <c r="F37" s="59" t="s">
        <v>1802</v>
      </c>
      <c r="G37" s="59" t="s">
        <v>7838</v>
      </c>
      <c r="H37" s="59" t="s">
        <v>1806</v>
      </c>
      <c r="I37" s="161" t="s">
        <v>4900</v>
      </c>
      <c r="J37" s="59" t="s">
        <v>2863</v>
      </c>
      <c r="K37" s="59" t="s">
        <v>6366</v>
      </c>
      <c r="L37" s="82" t="s">
        <v>2993</v>
      </c>
      <c r="M37" s="82" t="s">
        <v>4686</v>
      </c>
      <c r="N37" s="70" t="s">
        <v>2687</v>
      </c>
      <c r="O37" s="59" t="s">
        <v>2993</v>
      </c>
      <c r="P37" s="59" t="s">
        <v>2993</v>
      </c>
      <c r="Q37" s="162" t="s">
        <v>3622</v>
      </c>
      <c r="R37" s="59" t="s">
        <v>2993</v>
      </c>
      <c r="S37" s="59" t="s">
        <v>2891</v>
      </c>
      <c r="T37" s="59" t="s">
        <v>8885</v>
      </c>
      <c r="U37" s="59" t="s">
        <v>2891</v>
      </c>
      <c r="V37" s="70" t="s">
        <v>5920</v>
      </c>
      <c r="W37" s="70" t="s">
        <v>8885</v>
      </c>
      <c r="X37" s="70" t="s">
        <v>131</v>
      </c>
      <c r="Y37" s="70" t="s">
        <v>774</v>
      </c>
      <c r="Z37" s="164" t="s">
        <v>774</v>
      </c>
      <c r="AA37" s="171" t="s">
        <v>774</v>
      </c>
      <c r="AB37" s="70" t="s">
        <v>774</v>
      </c>
      <c r="AC37" s="70" t="s">
        <v>1170</v>
      </c>
      <c r="AD37" s="70" t="s">
        <v>19</v>
      </c>
      <c r="AE37" s="82" t="s">
        <v>1162</v>
      </c>
      <c r="AF37" s="70" t="s">
        <v>1171</v>
      </c>
      <c r="AG37" s="70" t="s">
        <v>1159</v>
      </c>
      <c r="AH37" s="59" t="s">
        <v>2892</v>
      </c>
      <c r="AI37" s="70" t="s">
        <v>7884</v>
      </c>
      <c r="AJ37" s="70" t="s">
        <v>131</v>
      </c>
    </row>
    <row r="38" spans="1:36" x14ac:dyDescent="0.3">
      <c r="A38" s="59" t="s">
        <v>2892</v>
      </c>
      <c r="B38" s="59" t="s">
        <v>1216</v>
      </c>
      <c r="C38" s="59" t="s">
        <v>1985</v>
      </c>
      <c r="D38" s="59" t="s">
        <v>1195</v>
      </c>
      <c r="E38" s="59" t="s">
        <v>1668</v>
      </c>
      <c r="F38" s="59" t="s">
        <v>1802</v>
      </c>
      <c r="G38" s="59" t="s">
        <v>7838</v>
      </c>
      <c r="H38" s="59" t="s">
        <v>1806</v>
      </c>
      <c r="I38" s="161" t="s">
        <v>4900</v>
      </c>
      <c r="J38" s="59" t="s">
        <v>2863</v>
      </c>
      <c r="K38" s="59" t="s">
        <v>6366</v>
      </c>
      <c r="L38" s="82" t="s">
        <v>2699</v>
      </c>
      <c r="M38" s="82" t="s">
        <v>4686</v>
      </c>
      <c r="N38" s="70" t="s">
        <v>2687</v>
      </c>
      <c r="O38" s="59" t="s">
        <v>2699</v>
      </c>
      <c r="P38" s="59" t="s">
        <v>2993</v>
      </c>
      <c r="Q38" s="162" t="s">
        <v>4436</v>
      </c>
      <c r="R38" s="59" t="s">
        <v>2699</v>
      </c>
      <c r="S38" s="59" t="s">
        <v>2892</v>
      </c>
      <c r="T38" s="59" t="s">
        <v>8886</v>
      </c>
      <c r="U38" s="59" t="s">
        <v>2892</v>
      </c>
      <c r="V38" s="70" t="s">
        <v>7884</v>
      </c>
      <c r="W38" s="70" t="s">
        <v>8886</v>
      </c>
      <c r="X38" s="70" t="s">
        <v>131</v>
      </c>
      <c r="Y38" s="70" t="s">
        <v>6305</v>
      </c>
      <c r="Z38" s="164" t="s">
        <v>774</v>
      </c>
      <c r="AA38" s="171" t="s">
        <v>774</v>
      </c>
      <c r="AB38" s="70" t="s">
        <v>774</v>
      </c>
      <c r="AC38" s="70" t="s">
        <v>1219</v>
      </c>
      <c r="AD38" s="70" t="s">
        <v>1028</v>
      </c>
      <c r="AE38" s="82" t="s">
        <v>3414</v>
      </c>
      <c r="AF38" s="70" t="s">
        <v>1171</v>
      </c>
      <c r="AG38" s="70" t="s">
        <v>1159</v>
      </c>
      <c r="AH38" s="59" t="s">
        <v>1210</v>
      </c>
      <c r="AI38" s="70" t="s">
        <v>2907</v>
      </c>
      <c r="AJ38" s="70" t="s">
        <v>65</v>
      </c>
    </row>
    <row r="39" spans="1:36" x14ac:dyDescent="0.3">
      <c r="A39" s="59" t="s">
        <v>2878</v>
      </c>
      <c r="B39" s="59" t="s">
        <v>1216</v>
      </c>
      <c r="C39" s="59" t="s">
        <v>1985</v>
      </c>
      <c r="D39" s="59" t="s">
        <v>1195</v>
      </c>
      <c r="E39" s="59" t="s">
        <v>1668</v>
      </c>
      <c r="F39" s="59" t="s">
        <v>1802</v>
      </c>
      <c r="G39" s="59" t="s">
        <v>7838</v>
      </c>
      <c r="H39" s="59" t="s">
        <v>1805</v>
      </c>
      <c r="I39" s="161" t="s">
        <v>4900</v>
      </c>
      <c r="J39" s="59" t="s">
        <v>73</v>
      </c>
      <c r="K39" s="59" t="s">
        <v>6367</v>
      </c>
      <c r="L39" s="82" t="s">
        <v>2702</v>
      </c>
      <c r="M39" s="82" t="s">
        <v>4686</v>
      </c>
      <c r="N39" s="70" t="s">
        <v>2687</v>
      </c>
      <c r="O39" s="59" t="s">
        <v>2702</v>
      </c>
      <c r="P39" s="59" t="s">
        <v>2702</v>
      </c>
      <c r="Q39" s="162" t="s">
        <v>3629</v>
      </c>
      <c r="R39" s="59" t="s">
        <v>2702</v>
      </c>
      <c r="S39" s="59" t="s">
        <v>2878</v>
      </c>
      <c r="T39" s="59" t="s">
        <v>8887</v>
      </c>
      <c r="U39" s="59" t="s">
        <v>2878</v>
      </c>
      <c r="V39" s="70" t="s">
        <v>7876</v>
      </c>
      <c r="W39" s="70" t="s">
        <v>8888</v>
      </c>
      <c r="X39" s="70" t="s">
        <v>72</v>
      </c>
      <c r="Y39" s="70" t="s">
        <v>6305</v>
      </c>
      <c r="Z39" s="164" t="s">
        <v>774</v>
      </c>
      <c r="AA39" s="171">
        <v>45482</v>
      </c>
      <c r="AB39" s="70" t="s">
        <v>774</v>
      </c>
      <c r="AC39" s="70" t="s">
        <v>1170</v>
      </c>
      <c r="AD39" s="70" t="s">
        <v>19</v>
      </c>
      <c r="AE39" s="82" t="s">
        <v>1162</v>
      </c>
      <c r="AF39" s="70" t="s">
        <v>1171</v>
      </c>
      <c r="AG39" s="70" t="s">
        <v>1159</v>
      </c>
      <c r="AH39" s="59" t="s">
        <v>2885</v>
      </c>
      <c r="AI39" s="70" t="s">
        <v>7878</v>
      </c>
      <c r="AJ39" s="70" t="s">
        <v>72</v>
      </c>
    </row>
    <row r="40" spans="1:36" x14ac:dyDescent="0.3">
      <c r="A40" s="59" t="s">
        <v>2880</v>
      </c>
      <c r="B40" s="59" t="s">
        <v>1216</v>
      </c>
      <c r="C40" s="59" t="s">
        <v>1985</v>
      </c>
      <c r="D40" s="59" t="s">
        <v>1195</v>
      </c>
      <c r="E40" s="59" t="s">
        <v>1668</v>
      </c>
      <c r="F40" s="59" t="s">
        <v>1802</v>
      </c>
      <c r="G40" s="59" t="s">
        <v>7838</v>
      </c>
      <c r="H40" s="59" t="s">
        <v>1805</v>
      </c>
      <c r="I40" s="161" t="s">
        <v>4900</v>
      </c>
      <c r="J40" s="59" t="s">
        <v>73</v>
      </c>
      <c r="K40" s="59" t="s">
        <v>6367</v>
      </c>
      <c r="L40" s="82" t="s">
        <v>2683</v>
      </c>
      <c r="M40" s="82" t="s">
        <v>4686</v>
      </c>
      <c r="N40" s="70" t="s">
        <v>2687</v>
      </c>
      <c r="O40" s="59" t="s">
        <v>2683</v>
      </c>
      <c r="P40" s="59" t="s">
        <v>2683</v>
      </c>
      <c r="Q40" s="162" t="s">
        <v>3631</v>
      </c>
      <c r="R40" s="59" t="s">
        <v>2683</v>
      </c>
      <c r="S40" s="59" t="s">
        <v>2880</v>
      </c>
      <c r="T40" s="59" t="s">
        <v>8889</v>
      </c>
      <c r="U40" s="59" t="s">
        <v>2880</v>
      </c>
      <c r="V40" s="70" t="s">
        <v>6677</v>
      </c>
      <c r="W40" s="70" t="s">
        <v>8890</v>
      </c>
      <c r="X40" s="70" t="s">
        <v>76</v>
      </c>
      <c r="Y40" s="70" t="s">
        <v>6305</v>
      </c>
      <c r="Z40" s="164" t="s">
        <v>774</v>
      </c>
      <c r="AA40" s="171">
        <v>44872</v>
      </c>
      <c r="AB40" s="70" t="s">
        <v>774</v>
      </c>
      <c r="AC40" s="70" t="s">
        <v>1170</v>
      </c>
      <c r="AD40" s="70" t="s">
        <v>19</v>
      </c>
      <c r="AE40" s="82" t="s">
        <v>1162</v>
      </c>
      <c r="AF40" s="70" t="s">
        <v>1171</v>
      </c>
      <c r="AG40" s="70" t="s">
        <v>1159</v>
      </c>
      <c r="AH40" s="59" t="s">
        <v>2885</v>
      </c>
      <c r="AI40" s="70" t="s">
        <v>7878</v>
      </c>
      <c r="AJ40" s="70" t="s">
        <v>72</v>
      </c>
    </row>
    <row r="41" spans="1:36" x14ac:dyDescent="0.3">
      <c r="A41" s="59" t="s">
        <v>2881</v>
      </c>
      <c r="B41" s="59" t="s">
        <v>1216</v>
      </c>
      <c r="C41" s="59" t="s">
        <v>1985</v>
      </c>
      <c r="D41" s="59" t="s">
        <v>1195</v>
      </c>
      <c r="E41" s="59" t="s">
        <v>1668</v>
      </c>
      <c r="F41" s="59" t="s">
        <v>1802</v>
      </c>
      <c r="G41" s="59" t="s">
        <v>7838</v>
      </c>
      <c r="H41" s="59" t="s">
        <v>1805</v>
      </c>
      <c r="I41" s="161" t="s">
        <v>4900</v>
      </c>
      <c r="J41" s="59" t="s">
        <v>73</v>
      </c>
      <c r="K41" s="59" t="s">
        <v>6367</v>
      </c>
      <c r="L41" s="82" t="s">
        <v>2704</v>
      </c>
      <c r="M41" s="82" t="s">
        <v>4686</v>
      </c>
      <c r="N41" s="70" t="s">
        <v>2687</v>
      </c>
      <c r="O41" s="82" t="s">
        <v>2704</v>
      </c>
      <c r="P41" s="59" t="s">
        <v>2704</v>
      </c>
      <c r="Q41" s="162" t="s">
        <v>3632</v>
      </c>
      <c r="R41" s="59" t="s">
        <v>2704</v>
      </c>
      <c r="S41" s="59" t="s">
        <v>2881</v>
      </c>
      <c r="T41" s="59" t="s">
        <v>8891</v>
      </c>
      <c r="U41" s="59" t="s">
        <v>2881</v>
      </c>
      <c r="V41" s="70" t="s">
        <v>2883</v>
      </c>
      <c r="W41" s="70" t="s">
        <v>8892</v>
      </c>
      <c r="X41" s="70" t="s">
        <v>243</v>
      </c>
      <c r="Y41" s="70" t="s">
        <v>6305</v>
      </c>
      <c r="Z41" s="164" t="s">
        <v>774</v>
      </c>
      <c r="AA41" s="171">
        <v>43701</v>
      </c>
      <c r="AB41" s="70" t="s">
        <v>774</v>
      </c>
      <c r="AC41" s="70" t="s">
        <v>1170</v>
      </c>
      <c r="AD41" s="70" t="s">
        <v>19</v>
      </c>
      <c r="AE41" s="82" t="s">
        <v>1162</v>
      </c>
      <c r="AF41" s="70" t="s">
        <v>1171</v>
      </c>
      <c r="AG41" s="70" t="s">
        <v>1159</v>
      </c>
      <c r="AH41" s="59" t="s">
        <v>2885</v>
      </c>
      <c r="AI41" s="70" t="s">
        <v>7878</v>
      </c>
      <c r="AJ41" s="70" t="s">
        <v>72</v>
      </c>
    </row>
    <row r="42" spans="1:36" x14ac:dyDescent="0.3">
      <c r="A42" s="59" t="s">
        <v>6270</v>
      </c>
      <c r="B42" s="59" t="s">
        <v>1216</v>
      </c>
      <c r="C42" s="59" t="s">
        <v>1985</v>
      </c>
      <c r="D42" s="59" t="s">
        <v>1195</v>
      </c>
      <c r="E42" s="59" t="s">
        <v>1668</v>
      </c>
      <c r="F42" s="59" t="s">
        <v>1802</v>
      </c>
      <c r="G42" s="59" t="s">
        <v>7838</v>
      </c>
      <c r="H42" s="59" t="s">
        <v>1805</v>
      </c>
      <c r="I42" s="161" t="s">
        <v>4900</v>
      </c>
      <c r="J42" s="59" t="s">
        <v>73</v>
      </c>
      <c r="K42" s="59" t="s">
        <v>6367</v>
      </c>
      <c r="L42" s="82" t="s">
        <v>6284</v>
      </c>
      <c r="M42" s="82" t="s">
        <v>4686</v>
      </c>
      <c r="N42" s="70" t="s">
        <v>2687</v>
      </c>
      <c r="O42" s="82" t="s">
        <v>6284</v>
      </c>
      <c r="P42" s="59" t="s">
        <v>6284</v>
      </c>
      <c r="Q42" s="162" t="s">
        <v>8893</v>
      </c>
      <c r="R42" s="59" t="s">
        <v>2704</v>
      </c>
      <c r="S42" s="59" t="s">
        <v>6270</v>
      </c>
      <c r="T42" s="59" t="s">
        <v>8894</v>
      </c>
      <c r="U42" s="59" t="s">
        <v>6270</v>
      </c>
      <c r="V42" s="70" t="s">
        <v>7877</v>
      </c>
      <c r="W42" s="70" t="s">
        <v>8895</v>
      </c>
      <c r="X42" s="70" t="s">
        <v>72</v>
      </c>
      <c r="Y42" s="70" t="s">
        <v>6305</v>
      </c>
      <c r="Z42" s="164" t="s">
        <v>774</v>
      </c>
      <c r="AA42" s="171">
        <v>45302</v>
      </c>
      <c r="AB42" s="70" t="s">
        <v>774</v>
      </c>
      <c r="AC42" s="70" t="s">
        <v>2073</v>
      </c>
      <c r="AD42" s="70" t="s">
        <v>6269</v>
      </c>
      <c r="AE42" s="82" t="s">
        <v>1162</v>
      </c>
      <c r="AF42" s="70" t="s">
        <v>1171</v>
      </c>
      <c r="AG42" s="70" t="s">
        <v>1159</v>
      </c>
      <c r="AH42" s="59" t="s">
        <v>2885</v>
      </c>
      <c r="AI42" s="70" t="s">
        <v>7878</v>
      </c>
      <c r="AJ42" s="70" t="s">
        <v>72</v>
      </c>
    </row>
    <row r="43" spans="1:36" x14ac:dyDescent="0.3">
      <c r="A43" s="59" t="s">
        <v>2884</v>
      </c>
      <c r="B43" s="59" t="s">
        <v>1216</v>
      </c>
      <c r="C43" s="59" t="s">
        <v>1985</v>
      </c>
      <c r="D43" s="59" t="s">
        <v>1195</v>
      </c>
      <c r="E43" s="59" t="s">
        <v>1668</v>
      </c>
      <c r="F43" s="59" t="s">
        <v>1802</v>
      </c>
      <c r="G43" s="59" t="s">
        <v>7838</v>
      </c>
      <c r="H43" s="59" t="s">
        <v>1805</v>
      </c>
      <c r="I43" s="161" t="s">
        <v>4900</v>
      </c>
      <c r="J43" s="59" t="s">
        <v>73</v>
      </c>
      <c r="K43" s="59" t="s">
        <v>6367</v>
      </c>
      <c r="L43" s="82" t="s">
        <v>2984</v>
      </c>
      <c r="M43" s="82" t="s">
        <v>4686</v>
      </c>
      <c r="N43" s="70" t="s">
        <v>2687</v>
      </c>
      <c r="O43" s="82" t="s">
        <v>2984</v>
      </c>
      <c r="P43" s="59" t="s">
        <v>2984</v>
      </c>
      <c r="Q43" s="162" t="s">
        <v>3633</v>
      </c>
      <c r="R43" s="59" t="s">
        <v>2984</v>
      </c>
      <c r="S43" s="59" t="s">
        <v>2884</v>
      </c>
      <c r="T43" s="59" t="s">
        <v>8896</v>
      </c>
      <c r="U43" s="59" t="s">
        <v>2884</v>
      </c>
      <c r="V43" s="70" t="s">
        <v>5920</v>
      </c>
      <c r="W43" s="70" t="s">
        <v>8896</v>
      </c>
      <c r="X43" s="70" t="s">
        <v>72</v>
      </c>
      <c r="Y43" s="70" t="s">
        <v>774</v>
      </c>
      <c r="Z43" s="164" t="s">
        <v>774</v>
      </c>
      <c r="AA43" s="171" t="s">
        <v>774</v>
      </c>
      <c r="AB43" s="70" t="s">
        <v>774</v>
      </c>
      <c r="AC43" s="70" t="s">
        <v>1170</v>
      </c>
      <c r="AD43" s="70" t="s">
        <v>19</v>
      </c>
      <c r="AE43" s="82" t="s">
        <v>1162</v>
      </c>
      <c r="AF43" s="70" t="s">
        <v>1171</v>
      </c>
      <c r="AG43" s="70" t="s">
        <v>1159</v>
      </c>
      <c r="AH43" s="59" t="s">
        <v>2885</v>
      </c>
      <c r="AI43" s="70" t="s">
        <v>7878</v>
      </c>
      <c r="AJ43" s="70" t="s">
        <v>72</v>
      </c>
    </row>
    <row r="44" spans="1:36" x14ac:dyDescent="0.3">
      <c r="A44" s="59" t="s">
        <v>2885</v>
      </c>
      <c r="B44" s="59" t="s">
        <v>1216</v>
      </c>
      <c r="C44" s="59" t="s">
        <v>1985</v>
      </c>
      <c r="D44" s="59" t="s">
        <v>1195</v>
      </c>
      <c r="E44" s="59" t="s">
        <v>1668</v>
      </c>
      <c r="F44" s="59" t="s">
        <v>1802</v>
      </c>
      <c r="G44" s="59" t="s">
        <v>7838</v>
      </c>
      <c r="H44" s="59" t="s">
        <v>1805</v>
      </c>
      <c r="I44" s="161" t="s">
        <v>4900</v>
      </c>
      <c r="J44" s="59" t="s">
        <v>73</v>
      </c>
      <c r="K44" s="59" t="s">
        <v>6367</v>
      </c>
      <c r="L44" s="82" t="s">
        <v>2706</v>
      </c>
      <c r="M44" s="82" t="s">
        <v>4686</v>
      </c>
      <c r="N44" s="70" t="s">
        <v>2687</v>
      </c>
      <c r="O44" s="59" t="s">
        <v>2706</v>
      </c>
      <c r="P44" s="59" t="s">
        <v>2984</v>
      </c>
      <c r="Q44" s="162" t="s">
        <v>4438</v>
      </c>
      <c r="R44" s="59" t="s">
        <v>2706</v>
      </c>
      <c r="S44" s="59" t="s">
        <v>2885</v>
      </c>
      <c r="T44" s="59" t="s">
        <v>8897</v>
      </c>
      <c r="U44" s="59" t="s">
        <v>2885</v>
      </c>
      <c r="V44" s="70" t="s">
        <v>7878</v>
      </c>
      <c r="W44" s="70" t="s">
        <v>8897</v>
      </c>
      <c r="X44" s="70" t="s">
        <v>72</v>
      </c>
      <c r="Y44" s="70" t="s">
        <v>6305</v>
      </c>
      <c r="Z44" s="164" t="s">
        <v>774</v>
      </c>
      <c r="AA44" s="171">
        <v>45201</v>
      </c>
      <c r="AB44" s="70" t="s">
        <v>774</v>
      </c>
      <c r="AC44" s="70" t="s">
        <v>1219</v>
      </c>
      <c r="AD44" s="70" t="s">
        <v>1028</v>
      </c>
      <c r="AE44" s="82" t="s">
        <v>3414</v>
      </c>
      <c r="AF44" s="70" t="s">
        <v>1171</v>
      </c>
      <c r="AG44" s="70" t="s">
        <v>1159</v>
      </c>
      <c r="AH44" s="59" t="s">
        <v>1210</v>
      </c>
      <c r="AI44" s="70" t="s">
        <v>2907</v>
      </c>
      <c r="AJ44" s="70" t="s">
        <v>65</v>
      </c>
    </row>
    <row r="45" spans="1:36" x14ac:dyDescent="0.3">
      <c r="A45" s="59" t="s">
        <v>2041</v>
      </c>
      <c r="B45" s="59" t="s">
        <v>1216</v>
      </c>
      <c r="C45" s="59" t="s">
        <v>1985</v>
      </c>
      <c r="D45" s="59" t="s">
        <v>1195</v>
      </c>
      <c r="E45" s="59" t="s">
        <v>1668</v>
      </c>
      <c r="F45" s="59" t="s">
        <v>1802</v>
      </c>
      <c r="G45" s="59" t="s">
        <v>7838</v>
      </c>
      <c r="H45" s="59" t="s">
        <v>2069</v>
      </c>
      <c r="I45" s="161" t="s">
        <v>4900</v>
      </c>
      <c r="J45" s="59" t="s">
        <v>1213</v>
      </c>
      <c r="K45" s="59" t="s">
        <v>6368</v>
      </c>
      <c r="L45" s="82" t="s">
        <v>2475</v>
      </c>
      <c r="M45" s="82" t="s">
        <v>4686</v>
      </c>
      <c r="N45" s="70" t="s">
        <v>2687</v>
      </c>
      <c r="O45" s="59" t="s">
        <v>2475</v>
      </c>
      <c r="P45" s="59" t="s">
        <v>2475</v>
      </c>
      <c r="Q45" s="162" t="s">
        <v>3637</v>
      </c>
      <c r="R45" s="59" t="s">
        <v>2474</v>
      </c>
      <c r="S45" s="59" t="s">
        <v>2041</v>
      </c>
      <c r="T45" s="59" t="s">
        <v>8898</v>
      </c>
      <c r="U45" s="59" t="s">
        <v>2041</v>
      </c>
      <c r="V45" s="70" t="s">
        <v>7886</v>
      </c>
      <c r="W45" s="70" t="s">
        <v>8899</v>
      </c>
      <c r="X45" s="70" t="s">
        <v>6686</v>
      </c>
      <c r="Y45" s="70" t="s">
        <v>6305</v>
      </c>
      <c r="Z45" s="164" t="s">
        <v>774</v>
      </c>
      <c r="AA45" s="171">
        <v>45244</v>
      </c>
      <c r="AB45" s="70" t="s">
        <v>774</v>
      </c>
      <c r="AC45" s="70" t="s">
        <v>1170</v>
      </c>
      <c r="AD45" s="70" t="s">
        <v>19</v>
      </c>
      <c r="AE45" s="82" t="s">
        <v>1162</v>
      </c>
      <c r="AF45" s="70" t="s">
        <v>1171</v>
      </c>
      <c r="AG45" s="70" t="s">
        <v>1159</v>
      </c>
      <c r="AH45" s="59" t="s">
        <v>2049</v>
      </c>
      <c r="AI45" s="70" t="s">
        <v>7888</v>
      </c>
      <c r="AJ45" s="70" t="s">
        <v>65</v>
      </c>
    </row>
    <row r="46" spans="1:36" x14ac:dyDescent="0.3">
      <c r="A46" s="59" t="s">
        <v>2042</v>
      </c>
      <c r="B46" s="59" t="s">
        <v>1216</v>
      </c>
      <c r="C46" s="59" t="s">
        <v>1985</v>
      </c>
      <c r="D46" s="59" t="s">
        <v>1195</v>
      </c>
      <c r="E46" s="59" t="s">
        <v>1668</v>
      </c>
      <c r="F46" s="59" t="s">
        <v>1802</v>
      </c>
      <c r="G46" s="59" t="s">
        <v>7838</v>
      </c>
      <c r="H46" s="59" t="s">
        <v>2069</v>
      </c>
      <c r="I46" s="161" t="s">
        <v>4900</v>
      </c>
      <c r="J46" s="59" t="s">
        <v>1213</v>
      </c>
      <c r="K46" s="59" t="s">
        <v>6368</v>
      </c>
      <c r="L46" s="82" t="s">
        <v>2478</v>
      </c>
      <c r="M46" s="82" t="s">
        <v>4686</v>
      </c>
      <c r="N46" s="70" t="s">
        <v>2687</v>
      </c>
      <c r="O46" s="59" t="s">
        <v>2478</v>
      </c>
      <c r="P46" s="59" t="s">
        <v>2478</v>
      </c>
      <c r="Q46" s="162" t="s">
        <v>3638</v>
      </c>
      <c r="R46" s="59" t="s">
        <v>2475</v>
      </c>
      <c r="S46" s="59" t="s">
        <v>2042</v>
      </c>
      <c r="T46" s="59" t="s">
        <v>8900</v>
      </c>
      <c r="U46" s="59" t="s">
        <v>2042</v>
      </c>
      <c r="V46" s="70" t="s">
        <v>5407</v>
      </c>
      <c r="W46" s="70" t="s">
        <v>8901</v>
      </c>
      <c r="X46" s="70" t="s">
        <v>137</v>
      </c>
      <c r="Y46" s="70" t="s">
        <v>6305</v>
      </c>
      <c r="Z46" s="164" t="s">
        <v>774</v>
      </c>
      <c r="AA46" s="171">
        <v>43652</v>
      </c>
      <c r="AB46" s="70" t="s">
        <v>774</v>
      </c>
      <c r="AC46" s="70" t="s">
        <v>1170</v>
      </c>
      <c r="AD46" s="70" t="s">
        <v>19</v>
      </c>
      <c r="AE46" s="82" t="s">
        <v>1162</v>
      </c>
      <c r="AF46" s="70" t="s">
        <v>1171</v>
      </c>
      <c r="AG46" s="70" t="s">
        <v>1159</v>
      </c>
      <c r="AH46" s="59" t="s">
        <v>2049</v>
      </c>
      <c r="AI46" s="70" t="s">
        <v>7888</v>
      </c>
      <c r="AJ46" s="70" t="s">
        <v>65</v>
      </c>
    </row>
    <row r="47" spans="1:36" x14ac:dyDescent="0.3">
      <c r="A47" s="59" t="s">
        <v>2043</v>
      </c>
      <c r="B47" s="59" t="s">
        <v>1216</v>
      </c>
      <c r="C47" s="59" t="s">
        <v>1985</v>
      </c>
      <c r="D47" s="59" t="s">
        <v>1195</v>
      </c>
      <c r="E47" s="59" t="s">
        <v>1668</v>
      </c>
      <c r="F47" s="59" t="s">
        <v>1802</v>
      </c>
      <c r="G47" s="59" t="s">
        <v>7838</v>
      </c>
      <c r="H47" s="59" t="s">
        <v>2069</v>
      </c>
      <c r="I47" s="161" t="s">
        <v>4900</v>
      </c>
      <c r="J47" s="59" t="s">
        <v>1213</v>
      </c>
      <c r="K47" s="59" t="s">
        <v>6368</v>
      </c>
      <c r="L47" s="82" t="s">
        <v>8016</v>
      </c>
      <c r="M47" s="82" t="s">
        <v>4686</v>
      </c>
      <c r="N47" s="70" t="s">
        <v>2687</v>
      </c>
      <c r="O47" s="59" t="s">
        <v>8016</v>
      </c>
      <c r="P47" s="59" t="s">
        <v>8016</v>
      </c>
      <c r="Q47" s="162" t="s">
        <v>8902</v>
      </c>
      <c r="R47" s="59" t="s">
        <v>2475</v>
      </c>
      <c r="S47" s="59" t="s">
        <v>2043</v>
      </c>
      <c r="T47" s="59" t="s">
        <v>8903</v>
      </c>
      <c r="U47" s="59" t="s">
        <v>2043</v>
      </c>
      <c r="V47" s="70" t="s">
        <v>10</v>
      </c>
      <c r="W47" s="70" t="s">
        <v>8903</v>
      </c>
      <c r="X47" s="70" t="s">
        <v>6686</v>
      </c>
      <c r="Y47" s="70" t="s">
        <v>6305</v>
      </c>
      <c r="Z47" s="164" t="s">
        <v>774</v>
      </c>
      <c r="AA47" s="171" t="s">
        <v>774</v>
      </c>
      <c r="AB47" s="70" t="s">
        <v>774</v>
      </c>
      <c r="AC47" s="70" t="s">
        <v>1170</v>
      </c>
      <c r="AD47" s="70" t="s">
        <v>19</v>
      </c>
      <c r="AE47" s="82" t="s">
        <v>1162</v>
      </c>
      <c r="AF47" s="70" t="s">
        <v>1171</v>
      </c>
      <c r="AG47" s="70" t="s">
        <v>1159</v>
      </c>
      <c r="AH47" s="59" t="s">
        <v>2049</v>
      </c>
      <c r="AI47" s="70" t="s">
        <v>7888</v>
      </c>
      <c r="AJ47" s="70" t="s">
        <v>65</v>
      </c>
    </row>
    <row r="48" spans="1:36" x14ac:dyDescent="0.3">
      <c r="A48" s="59" t="s">
        <v>2044</v>
      </c>
      <c r="B48" s="59" t="s">
        <v>1216</v>
      </c>
      <c r="C48" s="59" t="s">
        <v>1985</v>
      </c>
      <c r="D48" s="59" t="s">
        <v>1195</v>
      </c>
      <c r="E48" s="59" t="s">
        <v>1668</v>
      </c>
      <c r="F48" s="59" t="s">
        <v>1802</v>
      </c>
      <c r="G48" s="59" t="s">
        <v>7838</v>
      </c>
      <c r="H48" s="59" t="s">
        <v>2069</v>
      </c>
      <c r="I48" s="161" t="s">
        <v>4900</v>
      </c>
      <c r="J48" s="59" t="s">
        <v>1213</v>
      </c>
      <c r="K48" s="59" t="s">
        <v>6368</v>
      </c>
      <c r="L48" s="82" t="s">
        <v>2477</v>
      </c>
      <c r="M48" s="82" t="s">
        <v>4686</v>
      </c>
      <c r="N48" s="70" t="s">
        <v>2687</v>
      </c>
      <c r="O48" s="59" t="s">
        <v>2477</v>
      </c>
      <c r="P48" s="59" t="s">
        <v>2477</v>
      </c>
      <c r="Q48" s="162" t="s">
        <v>3627</v>
      </c>
      <c r="R48" s="59" t="s">
        <v>2475</v>
      </c>
      <c r="S48" s="59" t="s">
        <v>2044</v>
      </c>
      <c r="T48" s="59" t="s">
        <v>8903</v>
      </c>
      <c r="U48" s="59" t="s">
        <v>2044</v>
      </c>
      <c r="V48" s="70" t="s">
        <v>10</v>
      </c>
      <c r="W48" s="70" t="s">
        <v>8903</v>
      </c>
      <c r="X48" s="70" t="s">
        <v>6686</v>
      </c>
      <c r="Y48" s="70" t="s">
        <v>6305</v>
      </c>
      <c r="Z48" s="164" t="s">
        <v>774</v>
      </c>
      <c r="AA48" s="171" t="s">
        <v>774</v>
      </c>
      <c r="AB48" s="70" t="s">
        <v>774</v>
      </c>
      <c r="AC48" s="70" t="s">
        <v>1170</v>
      </c>
      <c r="AD48" s="70" t="s">
        <v>19</v>
      </c>
      <c r="AE48" s="82" t="s">
        <v>1162</v>
      </c>
      <c r="AF48" s="70" t="s">
        <v>1171</v>
      </c>
      <c r="AG48" s="70" t="s">
        <v>1159</v>
      </c>
      <c r="AH48" s="59" t="s">
        <v>2049</v>
      </c>
      <c r="AI48" s="70" t="s">
        <v>7888</v>
      </c>
      <c r="AJ48" s="70" t="s">
        <v>65</v>
      </c>
    </row>
    <row r="49" spans="1:36" x14ac:dyDescent="0.3">
      <c r="A49" s="59" t="s">
        <v>2045</v>
      </c>
      <c r="B49" s="59" t="s">
        <v>1216</v>
      </c>
      <c r="C49" s="59" t="s">
        <v>1985</v>
      </c>
      <c r="D49" s="59" t="s">
        <v>1195</v>
      </c>
      <c r="E49" s="59" t="s">
        <v>1668</v>
      </c>
      <c r="F49" s="59" t="s">
        <v>1802</v>
      </c>
      <c r="G49" s="59" t="s">
        <v>7838</v>
      </c>
      <c r="H49" s="59" t="s">
        <v>2069</v>
      </c>
      <c r="I49" s="161" t="s">
        <v>4900</v>
      </c>
      <c r="J49" s="59" t="s">
        <v>1213</v>
      </c>
      <c r="K49" s="59" t="s">
        <v>6368</v>
      </c>
      <c r="L49" s="82" t="s">
        <v>2476</v>
      </c>
      <c r="M49" s="82" t="s">
        <v>4686</v>
      </c>
      <c r="N49" s="70" t="s">
        <v>2687</v>
      </c>
      <c r="O49" s="82" t="s">
        <v>2476</v>
      </c>
      <c r="P49" s="59" t="s">
        <v>2476</v>
      </c>
      <c r="Q49" s="162" t="s">
        <v>3626</v>
      </c>
      <c r="R49" s="59" t="s">
        <v>2475</v>
      </c>
      <c r="S49" s="59" t="s">
        <v>2045</v>
      </c>
      <c r="T49" s="59" t="s">
        <v>8904</v>
      </c>
      <c r="U49" s="59" t="s">
        <v>2045</v>
      </c>
      <c r="V49" s="70" t="s">
        <v>6274</v>
      </c>
      <c r="W49" s="70" t="s">
        <v>8905</v>
      </c>
      <c r="X49" s="70" t="s">
        <v>6686</v>
      </c>
      <c r="Y49" s="70" t="s">
        <v>6305</v>
      </c>
      <c r="Z49" s="164" t="s">
        <v>774</v>
      </c>
      <c r="AA49" s="171">
        <v>44940</v>
      </c>
      <c r="AB49" s="70" t="s">
        <v>774</v>
      </c>
      <c r="AC49" s="70" t="s">
        <v>1170</v>
      </c>
      <c r="AD49" s="70" t="s">
        <v>19</v>
      </c>
      <c r="AE49" s="82" t="s">
        <v>1162</v>
      </c>
      <c r="AF49" s="70" t="s">
        <v>1171</v>
      </c>
      <c r="AG49" s="70" t="s">
        <v>1159</v>
      </c>
      <c r="AH49" s="59" t="s">
        <v>2049</v>
      </c>
      <c r="AI49" s="70" t="s">
        <v>7888</v>
      </c>
      <c r="AJ49" s="70" t="s">
        <v>65</v>
      </c>
    </row>
    <row r="50" spans="1:36" x14ac:dyDescent="0.3">
      <c r="A50" s="59" t="s">
        <v>2048</v>
      </c>
      <c r="B50" s="59" t="s">
        <v>1216</v>
      </c>
      <c r="C50" s="59" t="s">
        <v>1985</v>
      </c>
      <c r="D50" s="59" t="s">
        <v>1195</v>
      </c>
      <c r="E50" s="59" t="s">
        <v>1668</v>
      </c>
      <c r="F50" s="59" t="s">
        <v>1802</v>
      </c>
      <c r="G50" s="59" t="s">
        <v>7838</v>
      </c>
      <c r="H50" s="59" t="s">
        <v>2069</v>
      </c>
      <c r="I50" s="161" t="s">
        <v>4900</v>
      </c>
      <c r="J50" s="59" t="s">
        <v>1213</v>
      </c>
      <c r="K50" s="59" t="s">
        <v>6368</v>
      </c>
      <c r="L50" s="82" t="s">
        <v>5901</v>
      </c>
      <c r="M50" s="82" t="s">
        <v>4686</v>
      </c>
      <c r="N50" s="70" t="s">
        <v>2687</v>
      </c>
      <c r="O50" s="82" t="s">
        <v>5901</v>
      </c>
      <c r="P50" s="59" t="s">
        <v>5901</v>
      </c>
      <c r="Q50" s="162" t="s">
        <v>3639</v>
      </c>
      <c r="R50" s="59" t="s">
        <v>2992</v>
      </c>
      <c r="S50" s="59" t="s">
        <v>2048</v>
      </c>
      <c r="T50" s="59" t="s">
        <v>8906</v>
      </c>
      <c r="U50" s="59" t="s">
        <v>2048</v>
      </c>
      <c r="V50" s="70" t="s">
        <v>5920</v>
      </c>
      <c r="W50" s="70" t="s">
        <v>8906</v>
      </c>
      <c r="X50" s="70" t="s">
        <v>6686</v>
      </c>
      <c r="Y50" s="70" t="s">
        <v>774</v>
      </c>
      <c r="Z50" s="164" t="s">
        <v>774</v>
      </c>
      <c r="AA50" s="171" t="s">
        <v>774</v>
      </c>
      <c r="AB50" s="70" t="s">
        <v>774</v>
      </c>
      <c r="AC50" s="70" t="s">
        <v>1170</v>
      </c>
      <c r="AD50" s="70" t="s">
        <v>19</v>
      </c>
      <c r="AE50" s="82" t="s">
        <v>1162</v>
      </c>
      <c r="AF50" s="70" t="s">
        <v>1171</v>
      </c>
      <c r="AG50" s="70" t="s">
        <v>1159</v>
      </c>
      <c r="AH50" s="59" t="s">
        <v>2049</v>
      </c>
      <c r="AI50" s="70" t="s">
        <v>7888</v>
      </c>
      <c r="AJ50" s="70" t="s">
        <v>65</v>
      </c>
    </row>
    <row r="51" spans="1:36" x14ac:dyDescent="0.3">
      <c r="A51" s="59" t="s">
        <v>2049</v>
      </c>
      <c r="B51" s="59" t="s">
        <v>1216</v>
      </c>
      <c r="C51" s="59" t="s">
        <v>1985</v>
      </c>
      <c r="D51" s="59" t="s">
        <v>1195</v>
      </c>
      <c r="E51" s="59" t="s">
        <v>1668</v>
      </c>
      <c r="F51" s="59" t="s">
        <v>1802</v>
      </c>
      <c r="G51" s="59" t="s">
        <v>7838</v>
      </c>
      <c r="H51" s="59" t="s">
        <v>2069</v>
      </c>
      <c r="I51" s="161" t="s">
        <v>4900</v>
      </c>
      <c r="J51" s="59" t="s">
        <v>1213</v>
      </c>
      <c r="K51" s="59" t="s">
        <v>6368</v>
      </c>
      <c r="L51" s="82" t="s">
        <v>5902</v>
      </c>
      <c r="M51" s="82" t="s">
        <v>4686</v>
      </c>
      <c r="N51" s="70" t="s">
        <v>2687</v>
      </c>
      <c r="O51" s="82" t="s">
        <v>5902</v>
      </c>
      <c r="P51" s="59" t="s">
        <v>5901</v>
      </c>
      <c r="Q51" s="162" t="s">
        <v>8907</v>
      </c>
      <c r="R51" s="59" t="s">
        <v>2707</v>
      </c>
      <c r="S51" s="59" t="s">
        <v>2049</v>
      </c>
      <c r="T51" s="59" t="s">
        <v>8908</v>
      </c>
      <c r="U51" s="59" t="s">
        <v>2049</v>
      </c>
      <c r="V51" s="70" t="s">
        <v>10</v>
      </c>
      <c r="W51" s="70" t="s">
        <v>8908</v>
      </c>
      <c r="X51" s="70" t="s">
        <v>6686</v>
      </c>
      <c r="Y51" s="70" t="s">
        <v>6305</v>
      </c>
      <c r="Z51" s="164" t="s">
        <v>774</v>
      </c>
      <c r="AA51" s="171" t="s">
        <v>774</v>
      </c>
      <c r="AB51" s="70" t="s">
        <v>774</v>
      </c>
      <c r="AC51" s="70" t="s">
        <v>1219</v>
      </c>
      <c r="AD51" s="70" t="s">
        <v>1028</v>
      </c>
      <c r="AE51" s="82" t="s">
        <v>3414</v>
      </c>
      <c r="AF51" s="70" t="s">
        <v>1171</v>
      </c>
      <c r="AG51" s="70" t="s">
        <v>1159</v>
      </c>
      <c r="AH51" s="59" t="s">
        <v>1210</v>
      </c>
      <c r="AI51" s="70" t="s">
        <v>2907</v>
      </c>
      <c r="AJ51" s="70" t="s">
        <v>65</v>
      </c>
    </row>
    <row r="52" spans="1:36" x14ac:dyDescent="0.3">
      <c r="A52" s="59" t="s">
        <v>5900</v>
      </c>
      <c r="B52" s="59" t="s">
        <v>1216</v>
      </c>
      <c r="C52" s="59" t="s">
        <v>1985</v>
      </c>
      <c r="D52" s="59" t="s">
        <v>1195</v>
      </c>
      <c r="E52" s="59" t="s">
        <v>1668</v>
      </c>
      <c r="F52" s="59" t="s">
        <v>1802</v>
      </c>
      <c r="G52" s="59" t="s">
        <v>7838</v>
      </c>
      <c r="H52" s="59" t="s">
        <v>2071</v>
      </c>
      <c r="I52" s="161" t="s">
        <v>4900</v>
      </c>
      <c r="J52" s="59" t="s">
        <v>1214</v>
      </c>
      <c r="K52" s="59" t="s">
        <v>6369</v>
      </c>
      <c r="L52" s="82" t="s">
        <v>2482</v>
      </c>
      <c r="M52" s="82" t="s">
        <v>4686</v>
      </c>
      <c r="N52" s="70" t="s">
        <v>2687</v>
      </c>
      <c r="O52" s="59" t="s">
        <v>2482</v>
      </c>
      <c r="P52" s="59" t="s">
        <v>2482</v>
      </c>
      <c r="Q52" s="162" t="s">
        <v>3643</v>
      </c>
      <c r="R52" s="59" t="s">
        <v>2475</v>
      </c>
      <c r="S52" s="59" t="s">
        <v>5900</v>
      </c>
      <c r="T52" s="59" t="s">
        <v>8909</v>
      </c>
      <c r="U52" s="59" t="s">
        <v>5900</v>
      </c>
      <c r="V52" s="70" t="s">
        <v>105</v>
      </c>
      <c r="W52" s="70" t="s">
        <v>8910</v>
      </c>
      <c r="X52" s="70" t="s">
        <v>347</v>
      </c>
      <c r="Y52" s="70" t="s">
        <v>6305</v>
      </c>
      <c r="Z52" s="164" t="s">
        <v>774</v>
      </c>
      <c r="AA52" s="171">
        <v>42537</v>
      </c>
      <c r="AB52" s="70" t="s">
        <v>774</v>
      </c>
      <c r="AC52" s="70" t="s">
        <v>1170</v>
      </c>
      <c r="AD52" s="70" t="s">
        <v>19</v>
      </c>
      <c r="AE52" s="82" t="s">
        <v>1162</v>
      </c>
      <c r="AF52" s="70" t="s">
        <v>1171</v>
      </c>
      <c r="AG52" s="70" t="s">
        <v>1159</v>
      </c>
      <c r="AH52" s="59" t="s">
        <v>5897</v>
      </c>
      <c r="AI52" s="70" t="s">
        <v>8304</v>
      </c>
      <c r="AJ52" s="70" t="s">
        <v>65</v>
      </c>
    </row>
    <row r="53" spans="1:36" x14ac:dyDescent="0.3">
      <c r="A53" s="59" t="s">
        <v>5898</v>
      </c>
      <c r="B53" s="59" t="s">
        <v>1216</v>
      </c>
      <c r="C53" s="59" t="s">
        <v>1985</v>
      </c>
      <c r="D53" s="59" t="s">
        <v>1195</v>
      </c>
      <c r="E53" s="59" t="s">
        <v>1668</v>
      </c>
      <c r="F53" s="59" t="s">
        <v>1802</v>
      </c>
      <c r="G53" s="59" t="s">
        <v>7838</v>
      </c>
      <c r="H53" s="59" t="s">
        <v>2071</v>
      </c>
      <c r="I53" s="161" t="s">
        <v>4900</v>
      </c>
      <c r="J53" s="59" t="s">
        <v>1214</v>
      </c>
      <c r="K53" s="59" t="s">
        <v>6369</v>
      </c>
      <c r="L53" s="82" t="s">
        <v>2473</v>
      </c>
      <c r="M53" s="82" t="s">
        <v>4686</v>
      </c>
      <c r="N53" s="70" t="s">
        <v>2687</v>
      </c>
      <c r="O53" s="59" t="s">
        <v>2473</v>
      </c>
      <c r="P53" s="59" t="s">
        <v>2473</v>
      </c>
      <c r="Q53" s="162" t="s">
        <v>3635</v>
      </c>
      <c r="R53" s="59" t="s">
        <v>2478</v>
      </c>
      <c r="S53" s="59" t="s">
        <v>5898</v>
      </c>
      <c r="T53" s="59" t="s">
        <v>8911</v>
      </c>
      <c r="U53" s="59" t="s">
        <v>5898</v>
      </c>
      <c r="V53" s="70" t="s">
        <v>8300</v>
      </c>
      <c r="W53" s="70" t="s">
        <v>8912</v>
      </c>
      <c r="X53" s="70" t="s">
        <v>6687</v>
      </c>
      <c r="Y53" s="70" t="s">
        <v>6305</v>
      </c>
      <c r="Z53" s="164" t="s">
        <v>774</v>
      </c>
      <c r="AA53" s="171">
        <v>44943</v>
      </c>
      <c r="AB53" s="70" t="s">
        <v>774</v>
      </c>
      <c r="AC53" s="70" t="s">
        <v>1170</v>
      </c>
      <c r="AD53" s="70" t="s">
        <v>19</v>
      </c>
      <c r="AE53" s="82" t="s">
        <v>1162</v>
      </c>
      <c r="AF53" s="70" t="s">
        <v>1171</v>
      </c>
      <c r="AG53" s="70" t="s">
        <v>1159</v>
      </c>
      <c r="AH53" s="59" t="s">
        <v>5897</v>
      </c>
      <c r="AI53" s="70" t="s">
        <v>8304</v>
      </c>
      <c r="AJ53" s="70" t="s">
        <v>65</v>
      </c>
    </row>
    <row r="54" spans="1:36" x14ac:dyDescent="0.3">
      <c r="A54" s="59" t="s">
        <v>7889</v>
      </c>
      <c r="B54" s="59" t="s">
        <v>1216</v>
      </c>
      <c r="C54" s="59" t="s">
        <v>1985</v>
      </c>
      <c r="D54" s="59" t="s">
        <v>1195</v>
      </c>
      <c r="E54" s="59" t="s">
        <v>1668</v>
      </c>
      <c r="F54" s="59" t="s">
        <v>1802</v>
      </c>
      <c r="G54" s="59" t="s">
        <v>7838</v>
      </c>
      <c r="H54" s="59" t="s">
        <v>2071</v>
      </c>
      <c r="I54" s="161" t="s">
        <v>4900</v>
      </c>
      <c r="J54" s="59" t="s">
        <v>1214</v>
      </c>
      <c r="K54" s="59" t="s">
        <v>6369</v>
      </c>
      <c r="L54" s="82" t="s">
        <v>5501</v>
      </c>
      <c r="M54" s="82" t="s">
        <v>4686</v>
      </c>
      <c r="N54" s="70" t="s">
        <v>2687</v>
      </c>
      <c r="O54" s="59" t="s">
        <v>5501</v>
      </c>
      <c r="P54" s="59" t="s">
        <v>5501</v>
      </c>
      <c r="Q54" s="162" t="s">
        <v>8913</v>
      </c>
      <c r="R54" s="59" t="s">
        <v>2478</v>
      </c>
      <c r="S54" s="59" t="s">
        <v>7889</v>
      </c>
      <c r="T54" s="59" t="s">
        <v>8914</v>
      </c>
      <c r="U54" s="59" t="s">
        <v>7889</v>
      </c>
      <c r="V54" s="70" t="s">
        <v>8301</v>
      </c>
      <c r="W54" s="70" t="s">
        <v>8914</v>
      </c>
      <c r="X54" s="70" t="s">
        <v>6687</v>
      </c>
      <c r="Y54" s="70" t="s">
        <v>6305</v>
      </c>
      <c r="Z54" s="164" t="s">
        <v>774</v>
      </c>
      <c r="AA54" s="171" t="s">
        <v>774</v>
      </c>
      <c r="AB54" s="70" t="s">
        <v>774</v>
      </c>
      <c r="AC54" s="70" t="s">
        <v>1170</v>
      </c>
      <c r="AD54" s="70" t="s">
        <v>19</v>
      </c>
      <c r="AE54" s="82" t="s">
        <v>1162</v>
      </c>
      <c r="AF54" s="70" t="s">
        <v>1171</v>
      </c>
      <c r="AG54" s="70" t="s">
        <v>1159</v>
      </c>
      <c r="AH54" s="59" t="s">
        <v>5897</v>
      </c>
      <c r="AI54" s="70" t="s">
        <v>8304</v>
      </c>
      <c r="AJ54" s="70" t="s">
        <v>65</v>
      </c>
    </row>
    <row r="55" spans="1:36" x14ac:dyDescent="0.3">
      <c r="A55" s="59" t="s">
        <v>6275</v>
      </c>
      <c r="B55" s="59" t="s">
        <v>1216</v>
      </c>
      <c r="C55" s="59" t="s">
        <v>1985</v>
      </c>
      <c r="D55" s="59" t="s">
        <v>1195</v>
      </c>
      <c r="E55" s="59" t="s">
        <v>1668</v>
      </c>
      <c r="F55" s="59" t="s">
        <v>1802</v>
      </c>
      <c r="G55" s="59" t="s">
        <v>7838</v>
      </c>
      <c r="H55" s="59" t="s">
        <v>2071</v>
      </c>
      <c r="I55" s="161" t="s">
        <v>4900</v>
      </c>
      <c r="J55" s="59" t="s">
        <v>1214</v>
      </c>
      <c r="K55" s="59" t="s">
        <v>6369</v>
      </c>
      <c r="L55" s="82" t="s">
        <v>5502</v>
      </c>
      <c r="M55" s="82" t="s">
        <v>4686</v>
      </c>
      <c r="N55" s="70" t="s">
        <v>2687</v>
      </c>
      <c r="O55" s="82" t="s">
        <v>5502</v>
      </c>
      <c r="P55" s="59" t="s">
        <v>5502</v>
      </c>
      <c r="Q55" s="162" t="s">
        <v>8915</v>
      </c>
      <c r="R55" s="59" t="s">
        <v>2478</v>
      </c>
      <c r="S55" s="59" t="s">
        <v>6275</v>
      </c>
      <c r="T55" s="59" t="s">
        <v>8916</v>
      </c>
      <c r="U55" s="59" t="s">
        <v>6275</v>
      </c>
      <c r="V55" s="70" t="s">
        <v>8302</v>
      </c>
      <c r="W55" s="70" t="s">
        <v>8917</v>
      </c>
      <c r="X55" s="70" t="s">
        <v>6687</v>
      </c>
      <c r="Y55" s="70" t="s">
        <v>6305</v>
      </c>
      <c r="Z55" s="164" t="s">
        <v>774</v>
      </c>
      <c r="AA55" s="171">
        <v>45216</v>
      </c>
      <c r="AB55" s="70" t="s">
        <v>774</v>
      </c>
      <c r="AC55" s="70" t="s">
        <v>2073</v>
      </c>
      <c r="AD55" s="70" t="s">
        <v>6269</v>
      </c>
      <c r="AE55" s="82" t="s">
        <v>1162</v>
      </c>
      <c r="AF55" s="70" t="s">
        <v>1171</v>
      </c>
      <c r="AG55" s="70" t="s">
        <v>1159</v>
      </c>
      <c r="AH55" s="59" t="s">
        <v>5897</v>
      </c>
      <c r="AI55" s="70" t="s">
        <v>8304</v>
      </c>
      <c r="AJ55" s="70" t="s">
        <v>65</v>
      </c>
    </row>
    <row r="56" spans="1:36" x14ac:dyDescent="0.3">
      <c r="A56" s="59" t="s">
        <v>8299</v>
      </c>
      <c r="B56" s="59" t="s">
        <v>1216</v>
      </c>
      <c r="C56" s="59" t="s">
        <v>1985</v>
      </c>
      <c r="D56" s="59" t="s">
        <v>1195</v>
      </c>
      <c r="E56" s="59" t="s">
        <v>1668</v>
      </c>
      <c r="F56" s="59" t="s">
        <v>1802</v>
      </c>
      <c r="G56" s="59" t="s">
        <v>7838</v>
      </c>
      <c r="H56" s="59" t="s">
        <v>2071</v>
      </c>
      <c r="I56" s="161" t="s">
        <v>4900</v>
      </c>
      <c r="J56" s="59" t="s">
        <v>1214</v>
      </c>
      <c r="K56" s="59" t="s">
        <v>6369</v>
      </c>
      <c r="L56" s="82" t="s">
        <v>6285</v>
      </c>
      <c r="M56" s="82" t="s">
        <v>4686</v>
      </c>
      <c r="N56" s="70" t="s">
        <v>2687</v>
      </c>
      <c r="O56" s="82" t="s">
        <v>6285</v>
      </c>
      <c r="P56" s="59" t="s">
        <v>6285</v>
      </c>
      <c r="Q56" s="162" t="s">
        <v>8918</v>
      </c>
      <c r="R56" s="59" t="s">
        <v>2478</v>
      </c>
      <c r="S56" s="59" t="s">
        <v>8299</v>
      </c>
      <c r="T56" s="59" t="s">
        <v>8919</v>
      </c>
      <c r="U56" s="59" t="s">
        <v>8299</v>
      </c>
      <c r="V56" s="70" t="s">
        <v>8303</v>
      </c>
      <c r="W56" s="70" t="s">
        <v>8920</v>
      </c>
      <c r="X56" s="70" t="s">
        <v>6687</v>
      </c>
      <c r="Y56" s="70" t="s">
        <v>6305</v>
      </c>
      <c r="Z56" s="164" t="s">
        <v>774</v>
      </c>
      <c r="AA56" s="171">
        <v>45216</v>
      </c>
      <c r="AB56" s="70" t="s">
        <v>774</v>
      </c>
      <c r="AC56" s="70" t="s">
        <v>2073</v>
      </c>
      <c r="AD56" s="70" t="s">
        <v>6269</v>
      </c>
      <c r="AE56" s="82" t="s">
        <v>1162</v>
      </c>
      <c r="AF56" s="70" t="s">
        <v>1171</v>
      </c>
      <c r="AG56" s="70" t="s">
        <v>1159</v>
      </c>
      <c r="AH56" s="59" t="s">
        <v>5897</v>
      </c>
      <c r="AI56" s="70" t="s">
        <v>8304</v>
      </c>
      <c r="AJ56" s="70" t="s">
        <v>65</v>
      </c>
    </row>
    <row r="57" spans="1:36" x14ac:dyDescent="0.3">
      <c r="A57" s="59" t="s">
        <v>5899</v>
      </c>
      <c r="B57" s="59" t="s">
        <v>1216</v>
      </c>
      <c r="C57" s="59" t="s">
        <v>1985</v>
      </c>
      <c r="D57" s="59" t="s">
        <v>1195</v>
      </c>
      <c r="E57" s="59" t="s">
        <v>1668</v>
      </c>
      <c r="F57" s="59" t="s">
        <v>1802</v>
      </c>
      <c r="G57" s="59" t="s">
        <v>7838</v>
      </c>
      <c r="H57" s="59" t="s">
        <v>2071</v>
      </c>
      <c r="I57" s="161" t="s">
        <v>4900</v>
      </c>
      <c r="J57" s="59" t="s">
        <v>1214</v>
      </c>
      <c r="K57" s="59" t="s">
        <v>6369</v>
      </c>
      <c r="L57" s="82" t="s">
        <v>2992</v>
      </c>
      <c r="M57" s="82" t="s">
        <v>4686</v>
      </c>
      <c r="N57" s="70" t="s">
        <v>2687</v>
      </c>
      <c r="O57" s="59" t="s">
        <v>2992</v>
      </c>
      <c r="P57" s="59" t="s">
        <v>2992</v>
      </c>
      <c r="Q57" s="162" t="s">
        <v>3639</v>
      </c>
      <c r="R57" s="59" t="s">
        <v>2992</v>
      </c>
      <c r="S57" s="59" t="s">
        <v>5899</v>
      </c>
      <c r="T57" s="59" t="s">
        <v>8921</v>
      </c>
      <c r="U57" s="59" t="s">
        <v>5899</v>
      </c>
      <c r="V57" s="70" t="s">
        <v>5920</v>
      </c>
      <c r="W57" s="70" t="s">
        <v>8921</v>
      </c>
      <c r="X57" s="70" t="s">
        <v>6687</v>
      </c>
      <c r="Y57" s="70" t="s">
        <v>774</v>
      </c>
      <c r="Z57" s="164" t="s">
        <v>774</v>
      </c>
      <c r="AA57" s="171" t="s">
        <v>774</v>
      </c>
      <c r="AB57" s="70" t="s">
        <v>774</v>
      </c>
      <c r="AC57" s="70" t="s">
        <v>1170</v>
      </c>
      <c r="AD57" s="70" t="s">
        <v>19</v>
      </c>
      <c r="AE57" s="82" t="s">
        <v>1162</v>
      </c>
      <c r="AF57" s="70" t="s">
        <v>1171</v>
      </c>
      <c r="AG57" s="70" t="s">
        <v>1159</v>
      </c>
      <c r="AH57" s="59" t="s">
        <v>5897</v>
      </c>
      <c r="AI57" s="70" t="s">
        <v>8304</v>
      </c>
      <c r="AJ57" s="70" t="s">
        <v>65</v>
      </c>
    </row>
    <row r="58" spans="1:36" x14ac:dyDescent="0.3">
      <c r="A58" s="59" t="s">
        <v>5897</v>
      </c>
      <c r="B58" s="59" t="s">
        <v>1216</v>
      </c>
      <c r="C58" s="59" t="s">
        <v>1985</v>
      </c>
      <c r="D58" s="59" t="s">
        <v>1195</v>
      </c>
      <c r="E58" s="59" t="s">
        <v>1668</v>
      </c>
      <c r="F58" s="59" t="s">
        <v>1802</v>
      </c>
      <c r="G58" s="59" t="s">
        <v>7838</v>
      </c>
      <c r="H58" s="59" t="s">
        <v>2071</v>
      </c>
      <c r="I58" s="161" t="s">
        <v>4900</v>
      </c>
      <c r="J58" s="59" t="s">
        <v>1214</v>
      </c>
      <c r="K58" s="59" t="s">
        <v>6369</v>
      </c>
      <c r="L58" s="82" t="s">
        <v>2707</v>
      </c>
      <c r="M58" s="82" t="s">
        <v>4686</v>
      </c>
      <c r="N58" s="70" t="s">
        <v>2687</v>
      </c>
      <c r="O58" s="59" t="s">
        <v>2707</v>
      </c>
      <c r="P58" s="59" t="s">
        <v>2992</v>
      </c>
      <c r="Q58" s="162" t="s">
        <v>4439</v>
      </c>
      <c r="R58" s="59" t="s">
        <v>2707</v>
      </c>
      <c r="S58" s="59" t="s">
        <v>5897</v>
      </c>
      <c r="T58" s="59" t="s">
        <v>8922</v>
      </c>
      <c r="U58" s="59" t="s">
        <v>5897</v>
      </c>
      <c r="V58" s="70" t="s">
        <v>8304</v>
      </c>
      <c r="W58" s="70" t="s">
        <v>8922</v>
      </c>
      <c r="X58" s="70" t="s">
        <v>6687</v>
      </c>
      <c r="Y58" s="70" t="s">
        <v>6305</v>
      </c>
      <c r="Z58" s="164" t="s">
        <v>774</v>
      </c>
      <c r="AA58" s="171">
        <v>45170</v>
      </c>
      <c r="AB58" s="70" t="s">
        <v>774</v>
      </c>
      <c r="AC58" s="70" t="s">
        <v>1219</v>
      </c>
      <c r="AD58" s="70" t="s">
        <v>1028</v>
      </c>
      <c r="AE58" s="82" t="s">
        <v>3414</v>
      </c>
      <c r="AF58" s="70" t="s">
        <v>1171</v>
      </c>
      <c r="AG58" s="70" t="s">
        <v>1159</v>
      </c>
      <c r="AH58" s="59" t="s">
        <v>1210</v>
      </c>
      <c r="AI58" s="70" t="s">
        <v>2907</v>
      </c>
      <c r="AJ58" s="70" t="s">
        <v>65</v>
      </c>
    </row>
    <row r="59" spans="1:36" x14ac:dyDescent="0.3">
      <c r="A59" s="59" t="s">
        <v>2900</v>
      </c>
      <c r="B59" s="59" t="s">
        <v>1216</v>
      </c>
      <c r="C59" s="59" t="s">
        <v>1985</v>
      </c>
      <c r="D59" s="59" t="s">
        <v>1195</v>
      </c>
      <c r="E59" s="59" t="s">
        <v>1668</v>
      </c>
      <c r="F59" s="59" t="s">
        <v>1802</v>
      </c>
      <c r="G59" s="59" t="s">
        <v>7838</v>
      </c>
      <c r="H59" s="59" t="s">
        <v>2072</v>
      </c>
      <c r="I59" s="161" t="s">
        <v>4900</v>
      </c>
      <c r="J59" s="59" t="s">
        <v>2865</v>
      </c>
      <c r="K59" s="59" t="s">
        <v>6359</v>
      </c>
      <c r="L59" s="82" t="s">
        <v>2479</v>
      </c>
      <c r="M59" s="82" t="s">
        <v>4686</v>
      </c>
      <c r="N59" s="70" t="s">
        <v>2687</v>
      </c>
      <c r="O59" s="59" t="s">
        <v>2479</v>
      </c>
      <c r="P59" s="59" t="s">
        <v>2479</v>
      </c>
      <c r="Q59" s="162" t="s">
        <v>3640</v>
      </c>
      <c r="R59" s="59" t="s">
        <v>2479</v>
      </c>
      <c r="S59" s="59" t="s">
        <v>2900</v>
      </c>
      <c r="T59" s="59" t="s">
        <v>8923</v>
      </c>
      <c r="U59" s="59" t="s">
        <v>2900</v>
      </c>
      <c r="V59" s="70" t="s">
        <v>101</v>
      </c>
      <c r="W59" s="70" t="s">
        <v>8924</v>
      </c>
      <c r="X59" s="70" t="s">
        <v>138</v>
      </c>
      <c r="Y59" s="70" t="s">
        <v>6305</v>
      </c>
      <c r="Z59" s="70" t="s">
        <v>774</v>
      </c>
      <c r="AA59" s="171">
        <v>41617</v>
      </c>
      <c r="AB59" s="70" t="s">
        <v>774</v>
      </c>
      <c r="AC59" s="70" t="s">
        <v>1170</v>
      </c>
      <c r="AD59" s="70" t="s">
        <v>19</v>
      </c>
      <c r="AE59" s="82" t="s">
        <v>1162</v>
      </c>
      <c r="AF59" s="70" t="s">
        <v>1171</v>
      </c>
      <c r="AG59" s="70" t="s">
        <v>1159</v>
      </c>
      <c r="AH59" s="59" t="s">
        <v>2906</v>
      </c>
      <c r="AI59" s="70" t="s">
        <v>5328</v>
      </c>
      <c r="AJ59" s="70" t="s">
        <v>138</v>
      </c>
    </row>
    <row r="60" spans="1:36" x14ac:dyDescent="0.3">
      <c r="A60" s="59" t="s">
        <v>2901</v>
      </c>
      <c r="B60" s="59" t="s">
        <v>1216</v>
      </c>
      <c r="C60" s="59" t="s">
        <v>1985</v>
      </c>
      <c r="D60" s="59" t="s">
        <v>1195</v>
      </c>
      <c r="E60" s="59" t="s">
        <v>1668</v>
      </c>
      <c r="F60" s="59" t="s">
        <v>1802</v>
      </c>
      <c r="G60" s="59" t="s">
        <v>7838</v>
      </c>
      <c r="H60" s="59" t="s">
        <v>2072</v>
      </c>
      <c r="I60" s="161" t="s">
        <v>4900</v>
      </c>
      <c r="J60" s="59" t="s">
        <v>2865</v>
      </c>
      <c r="K60" s="59" t="s">
        <v>6359</v>
      </c>
      <c r="L60" s="82" t="s">
        <v>4394</v>
      </c>
      <c r="M60" s="82" t="s">
        <v>4686</v>
      </c>
      <c r="N60" s="70" t="s">
        <v>2687</v>
      </c>
      <c r="O60" s="82" t="s">
        <v>4394</v>
      </c>
      <c r="P60" s="59" t="s">
        <v>4394</v>
      </c>
      <c r="Q60" s="162" t="s">
        <v>4395</v>
      </c>
      <c r="R60" s="59" t="s">
        <v>2480</v>
      </c>
      <c r="S60" s="59" t="s">
        <v>2901</v>
      </c>
      <c r="T60" s="59" t="s">
        <v>8925</v>
      </c>
      <c r="U60" s="59" t="s">
        <v>2901</v>
      </c>
      <c r="V60" s="70" t="s">
        <v>7893</v>
      </c>
      <c r="W60" s="70" t="s">
        <v>8926</v>
      </c>
      <c r="X60" s="70" t="s">
        <v>138</v>
      </c>
      <c r="Y60" s="70" t="s">
        <v>6305</v>
      </c>
      <c r="Z60" s="70" t="s">
        <v>774</v>
      </c>
      <c r="AA60" s="171">
        <v>45145</v>
      </c>
      <c r="AB60" s="70" t="s">
        <v>774</v>
      </c>
      <c r="AC60" s="70" t="s">
        <v>1170</v>
      </c>
      <c r="AD60" s="70" t="s">
        <v>19</v>
      </c>
      <c r="AE60" s="82" t="s">
        <v>1162</v>
      </c>
      <c r="AF60" s="70" t="s">
        <v>1171</v>
      </c>
      <c r="AG60" s="70" t="s">
        <v>1159</v>
      </c>
      <c r="AH60" s="59" t="s">
        <v>2906</v>
      </c>
      <c r="AI60" s="70" t="s">
        <v>5328</v>
      </c>
      <c r="AJ60" s="70" t="s">
        <v>138</v>
      </c>
    </row>
    <row r="61" spans="1:36" x14ac:dyDescent="0.3">
      <c r="A61" s="59" t="s">
        <v>2902</v>
      </c>
      <c r="B61" s="59" t="s">
        <v>1216</v>
      </c>
      <c r="C61" s="59" t="s">
        <v>1985</v>
      </c>
      <c r="D61" s="59" t="s">
        <v>1195</v>
      </c>
      <c r="E61" s="59" t="s">
        <v>1668</v>
      </c>
      <c r="F61" s="59" t="s">
        <v>1802</v>
      </c>
      <c r="G61" s="59" t="s">
        <v>7838</v>
      </c>
      <c r="H61" s="59" t="s">
        <v>2072</v>
      </c>
      <c r="I61" s="161" t="s">
        <v>4900</v>
      </c>
      <c r="J61" s="59" t="s">
        <v>2865</v>
      </c>
      <c r="K61" s="59" t="s">
        <v>6359</v>
      </c>
      <c r="L61" s="82" t="s">
        <v>2481</v>
      </c>
      <c r="M61" s="82" t="s">
        <v>4686</v>
      </c>
      <c r="N61" s="70" t="s">
        <v>2687</v>
      </c>
      <c r="O61" s="59" t="s">
        <v>2481</v>
      </c>
      <c r="P61" s="59" t="s">
        <v>2481</v>
      </c>
      <c r="Q61" s="162" t="s">
        <v>3642</v>
      </c>
      <c r="R61" s="59" t="s">
        <v>2481</v>
      </c>
      <c r="S61" s="59" t="s">
        <v>2902</v>
      </c>
      <c r="T61" s="59" t="s">
        <v>8927</v>
      </c>
      <c r="U61" s="59" t="s">
        <v>2902</v>
      </c>
      <c r="V61" s="70" t="s">
        <v>7894</v>
      </c>
      <c r="W61" s="70" t="s">
        <v>8928</v>
      </c>
      <c r="X61" s="70" t="s">
        <v>141</v>
      </c>
      <c r="Y61" s="70" t="s">
        <v>6305</v>
      </c>
      <c r="Z61" s="70" t="s">
        <v>774</v>
      </c>
      <c r="AA61" s="171">
        <v>45419</v>
      </c>
      <c r="AB61" s="70" t="s">
        <v>774</v>
      </c>
      <c r="AC61" s="70" t="s">
        <v>1170</v>
      </c>
      <c r="AD61" s="70" t="s">
        <v>19</v>
      </c>
      <c r="AE61" s="82" t="s">
        <v>1162</v>
      </c>
      <c r="AF61" s="70" t="s">
        <v>1171</v>
      </c>
      <c r="AG61" s="70" t="s">
        <v>1159</v>
      </c>
      <c r="AH61" s="59" t="s">
        <v>2906</v>
      </c>
      <c r="AI61" s="70" t="s">
        <v>5328</v>
      </c>
      <c r="AJ61" s="70" t="s">
        <v>138</v>
      </c>
    </row>
    <row r="62" spans="1:36" x14ac:dyDescent="0.3">
      <c r="A62" s="59" t="s">
        <v>2903</v>
      </c>
      <c r="B62" s="59" t="s">
        <v>1216</v>
      </c>
      <c r="C62" s="59" t="s">
        <v>1985</v>
      </c>
      <c r="D62" s="59" t="s">
        <v>1195</v>
      </c>
      <c r="E62" s="59" t="s">
        <v>1668</v>
      </c>
      <c r="F62" s="59" t="s">
        <v>1802</v>
      </c>
      <c r="G62" s="59" t="s">
        <v>7838</v>
      </c>
      <c r="H62" s="59" t="s">
        <v>2072</v>
      </c>
      <c r="I62" s="161" t="s">
        <v>4900</v>
      </c>
      <c r="J62" s="59" t="s">
        <v>2865</v>
      </c>
      <c r="K62" s="59" t="s">
        <v>6359</v>
      </c>
      <c r="L62" s="82" t="s">
        <v>2480</v>
      </c>
      <c r="M62" s="82" t="s">
        <v>4686</v>
      </c>
      <c r="N62" s="70" t="s">
        <v>2687</v>
      </c>
      <c r="O62" s="82" t="s">
        <v>2480</v>
      </c>
      <c r="P62" s="59" t="s">
        <v>2480</v>
      </c>
      <c r="Q62" s="162" t="s">
        <v>3641</v>
      </c>
      <c r="R62" s="59" t="s">
        <v>2482</v>
      </c>
      <c r="S62" s="59" t="s">
        <v>2903</v>
      </c>
      <c r="T62" s="59" t="s">
        <v>8929</v>
      </c>
      <c r="U62" s="59" t="s">
        <v>2903</v>
      </c>
      <c r="V62" s="70" t="s">
        <v>6682</v>
      </c>
      <c r="W62" s="70" t="s">
        <v>8930</v>
      </c>
      <c r="X62" s="70" t="s">
        <v>139</v>
      </c>
      <c r="Y62" s="70" t="s">
        <v>6305</v>
      </c>
      <c r="Z62" s="70" t="s">
        <v>774</v>
      </c>
      <c r="AA62" s="171">
        <v>45110</v>
      </c>
      <c r="AB62" s="70" t="s">
        <v>774</v>
      </c>
      <c r="AC62" s="70" t="s">
        <v>1170</v>
      </c>
      <c r="AD62" s="70" t="s">
        <v>19</v>
      </c>
      <c r="AE62" s="82" t="s">
        <v>1162</v>
      </c>
      <c r="AF62" s="70" t="s">
        <v>1171</v>
      </c>
      <c r="AG62" s="70" t="s">
        <v>1159</v>
      </c>
      <c r="AH62" s="59" t="s">
        <v>2906</v>
      </c>
      <c r="AI62" s="70" t="s">
        <v>5328</v>
      </c>
      <c r="AJ62" s="70" t="s">
        <v>138</v>
      </c>
    </row>
    <row r="63" spans="1:36" x14ac:dyDescent="0.3">
      <c r="A63" s="59" t="s">
        <v>4378</v>
      </c>
      <c r="B63" s="59" t="s">
        <v>1216</v>
      </c>
      <c r="C63" s="59" t="s">
        <v>1985</v>
      </c>
      <c r="D63" s="59" t="s">
        <v>1195</v>
      </c>
      <c r="E63" s="59" t="s">
        <v>1668</v>
      </c>
      <c r="F63" s="59" t="s">
        <v>1802</v>
      </c>
      <c r="G63" s="59" t="s">
        <v>7838</v>
      </c>
      <c r="H63" s="59" t="s">
        <v>2072</v>
      </c>
      <c r="I63" s="161" t="s">
        <v>4900</v>
      </c>
      <c r="J63" s="59" t="s">
        <v>2865</v>
      </c>
      <c r="K63" s="59" t="s">
        <v>6359</v>
      </c>
      <c r="L63" s="82" t="s">
        <v>5494</v>
      </c>
      <c r="M63" s="82" t="s">
        <v>4686</v>
      </c>
      <c r="N63" s="70" t="s">
        <v>2687</v>
      </c>
      <c r="O63" s="82" t="s">
        <v>5494</v>
      </c>
      <c r="P63" s="59" t="s">
        <v>5494</v>
      </c>
      <c r="Q63" s="162" t="s">
        <v>8931</v>
      </c>
      <c r="R63" s="82" t="s">
        <v>4394</v>
      </c>
      <c r="S63" s="59" t="s">
        <v>4378</v>
      </c>
      <c r="T63" s="59" t="s">
        <v>8932</v>
      </c>
      <c r="U63" s="59" t="s">
        <v>4378</v>
      </c>
      <c r="V63" s="70" t="s">
        <v>5327</v>
      </c>
      <c r="W63" s="70" t="s">
        <v>8933</v>
      </c>
      <c r="X63" s="70" t="s">
        <v>364</v>
      </c>
      <c r="Y63" s="70" t="s">
        <v>6305</v>
      </c>
      <c r="Z63" s="70" t="s">
        <v>774</v>
      </c>
      <c r="AA63" s="171">
        <v>44746</v>
      </c>
      <c r="AB63" s="70" t="s">
        <v>774</v>
      </c>
      <c r="AC63" s="70" t="s">
        <v>1170</v>
      </c>
      <c r="AD63" s="70" t="s">
        <v>19</v>
      </c>
      <c r="AE63" s="82" t="s">
        <v>1162</v>
      </c>
      <c r="AF63" s="70" t="s">
        <v>1171</v>
      </c>
      <c r="AG63" s="70" t="s">
        <v>1159</v>
      </c>
      <c r="AH63" s="59" t="s">
        <v>2906</v>
      </c>
      <c r="AI63" s="70" t="s">
        <v>5328</v>
      </c>
      <c r="AJ63" s="70" t="s">
        <v>138</v>
      </c>
    </row>
    <row r="64" spans="1:36" x14ac:dyDescent="0.3">
      <c r="A64" s="59" t="s">
        <v>2905</v>
      </c>
      <c r="B64" s="59" t="s">
        <v>1216</v>
      </c>
      <c r="C64" s="59" t="s">
        <v>1985</v>
      </c>
      <c r="D64" s="59" t="s">
        <v>1195</v>
      </c>
      <c r="E64" s="59" t="s">
        <v>1668</v>
      </c>
      <c r="F64" s="59" t="s">
        <v>1802</v>
      </c>
      <c r="G64" s="59" t="s">
        <v>7838</v>
      </c>
      <c r="H64" s="59" t="s">
        <v>2072</v>
      </c>
      <c r="I64" s="161" t="s">
        <v>4900</v>
      </c>
      <c r="J64" s="59" t="s">
        <v>2865</v>
      </c>
      <c r="K64" s="59" t="s">
        <v>6359</v>
      </c>
      <c r="L64" s="82" t="s">
        <v>2989</v>
      </c>
      <c r="M64" s="82" t="s">
        <v>4686</v>
      </c>
      <c r="N64" s="70" t="s">
        <v>2687</v>
      </c>
      <c r="O64" s="59" t="s">
        <v>2989</v>
      </c>
      <c r="P64" s="59" t="s">
        <v>2989</v>
      </c>
      <c r="Q64" s="162" t="s">
        <v>3644</v>
      </c>
      <c r="R64" s="59" t="s">
        <v>2989</v>
      </c>
      <c r="S64" s="59" t="s">
        <v>2905</v>
      </c>
      <c r="T64" s="59" t="s">
        <v>8934</v>
      </c>
      <c r="U64" s="59" t="s">
        <v>2905</v>
      </c>
      <c r="V64" s="70" t="s">
        <v>5920</v>
      </c>
      <c r="W64" s="70" t="s">
        <v>8934</v>
      </c>
      <c r="X64" s="70" t="s">
        <v>138</v>
      </c>
      <c r="Y64" s="70" t="s">
        <v>774</v>
      </c>
      <c r="Z64" s="70" t="s">
        <v>774</v>
      </c>
      <c r="AA64" s="171" t="s">
        <v>774</v>
      </c>
      <c r="AB64" s="70" t="s">
        <v>774</v>
      </c>
      <c r="AC64" s="70" t="s">
        <v>1170</v>
      </c>
      <c r="AD64" s="70" t="s">
        <v>19</v>
      </c>
      <c r="AE64" s="82" t="s">
        <v>1162</v>
      </c>
      <c r="AF64" s="70" t="s">
        <v>1171</v>
      </c>
      <c r="AG64" s="70" t="s">
        <v>1159</v>
      </c>
      <c r="AH64" s="59" t="s">
        <v>2906</v>
      </c>
      <c r="AI64" s="70" t="s">
        <v>5328</v>
      </c>
      <c r="AJ64" s="70" t="s">
        <v>138</v>
      </c>
    </row>
    <row r="65" spans="1:36" x14ac:dyDescent="0.3">
      <c r="A65" s="59" t="s">
        <v>2906</v>
      </c>
      <c r="B65" s="59" t="s">
        <v>1216</v>
      </c>
      <c r="C65" s="59" t="s">
        <v>1985</v>
      </c>
      <c r="D65" s="59" t="s">
        <v>1195</v>
      </c>
      <c r="E65" s="59" t="s">
        <v>1668</v>
      </c>
      <c r="F65" s="59" t="s">
        <v>1802</v>
      </c>
      <c r="G65" s="59" t="s">
        <v>7838</v>
      </c>
      <c r="H65" s="59" t="s">
        <v>2072</v>
      </c>
      <c r="I65" s="161" t="s">
        <v>4900</v>
      </c>
      <c r="J65" s="59" t="s">
        <v>2865</v>
      </c>
      <c r="K65" s="59" t="s">
        <v>6359</v>
      </c>
      <c r="L65" s="82" t="s">
        <v>2709</v>
      </c>
      <c r="M65" s="82" t="s">
        <v>4686</v>
      </c>
      <c r="N65" s="70" t="s">
        <v>2687</v>
      </c>
      <c r="O65" s="59" t="s">
        <v>2709</v>
      </c>
      <c r="P65" s="59" t="s">
        <v>2989</v>
      </c>
      <c r="Q65" s="162" t="s">
        <v>4440</v>
      </c>
      <c r="R65" s="59" t="s">
        <v>2709</v>
      </c>
      <c r="S65" s="59" t="s">
        <v>2906</v>
      </c>
      <c r="T65" s="59" t="s">
        <v>8935</v>
      </c>
      <c r="U65" s="59" t="s">
        <v>2906</v>
      </c>
      <c r="V65" s="70" t="s">
        <v>5328</v>
      </c>
      <c r="W65" s="70" t="s">
        <v>8935</v>
      </c>
      <c r="X65" s="70" t="s">
        <v>138</v>
      </c>
      <c r="Y65" s="70" t="s">
        <v>6305</v>
      </c>
      <c r="Z65" s="70" t="s">
        <v>774</v>
      </c>
      <c r="AA65" s="171">
        <v>44607</v>
      </c>
      <c r="AB65" s="70" t="s">
        <v>774</v>
      </c>
      <c r="AC65" s="70" t="s">
        <v>1219</v>
      </c>
      <c r="AD65" s="70" t="s">
        <v>1028</v>
      </c>
      <c r="AE65" s="82" t="s">
        <v>3414</v>
      </c>
      <c r="AF65" s="70" t="s">
        <v>1171</v>
      </c>
      <c r="AG65" s="70" t="s">
        <v>1159</v>
      </c>
      <c r="AH65" s="59" t="s">
        <v>1210</v>
      </c>
      <c r="AI65" s="70" t="s">
        <v>2907</v>
      </c>
      <c r="AJ65" s="70" t="s">
        <v>65</v>
      </c>
    </row>
    <row r="66" spans="1:36" x14ac:dyDescent="0.3">
      <c r="A66" s="59" t="s">
        <v>2893</v>
      </c>
      <c r="B66" s="59" t="s">
        <v>1216</v>
      </c>
      <c r="C66" s="59" t="s">
        <v>1985</v>
      </c>
      <c r="D66" s="59" t="s">
        <v>1217</v>
      </c>
      <c r="E66" s="59" t="s">
        <v>143</v>
      </c>
      <c r="F66" s="59" t="s">
        <v>1168</v>
      </c>
      <c r="G66" s="70" t="s">
        <v>5631</v>
      </c>
      <c r="H66" s="59" t="s">
        <v>2075</v>
      </c>
      <c r="I66" s="161" t="s">
        <v>4900</v>
      </c>
      <c r="J66" s="59" t="s">
        <v>2864</v>
      </c>
      <c r="K66" s="59" t="s">
        <v>6357</v>
      </c>
      <c r="L66" s="82" t="s">
        <v>2466</v>
      </c>
      <c r="M66" s="82" t="s">
        <v>4686</v>
      </c>
      <c r="N66" s="70" t="s">
        <v>2687</v>
      </c>
      <c r="O66" s="59" t="s">
        <v>2466</v>
      </c>
      <c r="P66" s="59" t="s">
        <v>2466</v>
      </c>
      <c r="Q66" s="162" t="s">
        <v>3623</v>
      </c>
      <c r="R66" s="59">
        <v>12345</v>
      </c>
      <c r="S66" s="59" t="s">
        <v>2893</v>
      </c>
      <c r="T66" s="59" t="s">
        <v>8936</v>
      </c>
      <c r="U66" s="59" t="s">
        <v>2893</v>
      </c>
      <c r="V66" s="70" t="s">
        <v>4477</v>
      </c>
      <c r="W66" s="70" t="s">
        <v>8937</v>
      </c>
      <c r="X66" s="70" t="s">
        <v>67</v>
      </c>
      <c r="Y66" s="70" t="s">
        <v>6305</v>
      </c>
      <c r="Z66" s="164" t="s">
        <v>774</v>
      </c>
      <c r="AA66" s="171">
        <v>42268</v>
      </c>
      <c r="AB66" s="70" t="s">
        <v>774</v>
      </c>
      <c r="AC66" s="70" t="s">
        <v>1170</v>
      </c>
      <c r="AD66" s="70" t="s">
        <v>19</v>
      </c>
      <c r="AE66" s="82" t="s">
        <v>1162</v>
      </c>
      <c r="AF66" s="70" t="s">
        <v>1171</v>
      </c>
      <c r="AG66" s="70" t="s">
        <v>1159</v>
      </c>
      <c r="AH66" s="59" t="s">
        <v>2924</v>
      </c>
      <c r="AI66" s="70" t="s">
        <v>1669</v>
      </c>
      <c r="AJ66" s="70" t="s">
        <v>67</v>
      </c>
    </row>
    <row r="67" spans="1:36" x14ac:dyDescent="0.3">
      <c r="A67" s="59" t="s">
        <v>2894</v>
      </c>
      <c r="B67" s="59" t="s">
        <v>1216</v>
      </c>
      <c r="C67" s="59" t="s">
        <v>1985</v>
      </c>
      <c r="D67" s="59" t="s">
        <v>1217</v>
      </c>
      <c r="E67" s="59" t="s">
        <v>143</v>
      </c>
      <c r="F67" s="59" t="s">
        <v>1168</v>
      </c>
      <c r="G67" s="70" t="s">
        <v>5631</v>
      </c>
      <c r="H67" s="59" t="s">
        <v>2075</v>
      </c>
      <c r="I67" s="161" t="s">
        <v>4900</v>
      </c>
      <c r="J67" s="59" t="s">
        <v>2864</v>
      </c>
      <c r="K67" s="59" t="s">
        <v>6357</v>
      </c>
      <c r="L67" s="82" t="s">
        <v>2467</v>
      </c>
      <c r="M67" s="82" t="s">
        <v>4686</v>
      </c>
      <c r="N67" s="70" t="s">
        <v>2687</v>
      </c>
      <c r="O67" s="59" t="s">
        <v>2467</v>
      </c>
      <c r="P67" s="59" t="s">
        <v>2467</v>
      </c>
      <c r="Q67" s="162" t="s">
        <v>3624</v>
      </c>
      <c r="R67" s="59" t="s">
        <v>2467</v>
      </c>
      <c r="S67" s="59" t="s">
        <v>2894</v>
      </c>
      <c r="T67" s="59" t="s">
        <v>8938</v>
      </c>
      <c r="U67" s="59" t="s">
        <v>2894</v>
      </c>
      <c r="V67" s="70" t="s">
        <v>6679</v>
      </c>
      <c r="W67" s="70" t="s">
        <v>8939</v>
      </c>
      <c r="X67" s="70" t="s">
        <v>67</v>
      </c>
      <c r="Y67" s="70" t="s">
        <v>6305</v>
      </c>
      <c r="Z67" s="164" t="s">
        <v>774</v>
      </c>
      <c r="AA67" s="171">
        <v>44960</v>
      </c>
      <c r="AB67" s="70" t="s">
        <v>774</v>
      </c>
      <c r="AC67" s="70" t="s">
        <v>1170</v>
      </c>
      <c r="AD67" s="70" t="s">
        <v>19</v>
      </c>
      <c r="AE67" s="82" t="s">
        <v>1162</v>
      </c>
      <c r="AF67" s="70" t="s">
        <v>1171</v>
      </c>
      <c r="AG67" s="70" t="s">
        <v>1159</v>
      </c>
      <c r="AH67" s="59" t="s">
        <v>2924</v>
      </c>
      <c r="AI67" s="70" t="s">
        <v>1669</v>
      </c>
      <c r="AJ67" s="70" t="s">
        <v>67</v>
      </c>
    </row>
    <row r="68" spans="1:36" x14ac:dyDescent="0.3">
      <c r="A68" s="59" t="s">
        <v>2896</v>
      </c>
      <c r="B68" s="59" t="s">
        <v>1216</v>
      </c>
      <c r="C68" s="59" t="s">
        <v>1985</v>
      </c>
      <c r="D68" s="59" t="s">
        <v>1217</v>
      </c>
      <c r="E68" s="59" t="s">
        <v>143</v>
      </c>
      <c r="F68" s="59" t="s">
        <v>1168</v>
      </c>
      <c r="G68" s="70" t="s">
        <v>5631</v>
      </c>
      <c r="H68" s="59" t="s">
        <v>2075</v>
      </c>
      <c r="I68" s="161" t="s">
        <v>4900</v>
      </c>
      <c r="J68" s="59" t="s">
        <v>2864</v>
      </c>
      <c r="K68" s="59" t="s">
        <v>6357</v>
      </c>
      <c r="L68" s="82" t="s">
        <v>2469</v>
      </c>
      <c r="M68" s="82" t="s">
        <v>4686</v>
      </c>
      <c r="N68" s="70" t="s">
        <v>2687</v>
      </c>
      <c r="O68" s="59" t="s">
        <v>2469</v>
      </c>
      <c r="P68" s="59" t="s">
        <v>2469</v>
      </c>
      <c r="Q68" s="162" t="s">
        <v>3625</v>
      </c>
      <c r="R68" s="59" t="s">
        <v>2469</v>
      </c>
      <c r="S68" s="59" t="s">
        <v>2896</v>
      </c>
      <c r="T68" s="59" t="s">
        <v>8940</v>
      </c>
      <c r="U68" s="59" t="s">
        <v>2896</v>
      </c>
      <c r="V68" s="70" t="s">
        <v>2986</v>
      </c>
      <c r="W68" s="70" t="s">
        <v>8941</v>
      </c>
      <c r="X68" s="70" t="s">
        <v>69</v>
      </c>
      <c r="Y68" s="70" t="s">
        <v>6305</v>
      </c>
      <c r="Z68" s="164" t="s">
        <v>774</v>
      </c>
      <c r="AA68" s="171">
        <v>44383</v>
      </c>
      <c r="AB68" s="70" t="s">
        <v>774</v>
      </c>
      <c r="AC68" s="70" t="s">
        <v>1170</v>
      </c>
      <c r="AD68" s="70" t="s">
        <v>19</v>
      </c>
      <c r="AE68" s="82" t="s">
        <v>1162</v>
      </c>
      <c r="AF68" s="70" t="s">
        <v>1171</v>
      </c>
      <c r="AG68" s="70" t="s">
        <v>1159</v>
      </c>
      <c r="AH68" s="59" t="s">
        <v>2924</v>
      </c>
      <c r="AI68" s="70" t="s">
        <v>1669</v>
      </c>
      <c r="AJ68" s="70" t="s">
        <v>67</v>
      </c>
    </row>
    <row r="69" spans="1:36" x14ac:dyDescent="0.3">
      <c r="A69" s="59" t="s">
        <v>3568</v>
      </c>
      <c r="B69" s="59" t="s">
        <v>1216</v>
      </c>
      <c r="C69" s="59" t="s">
        <v>1985</v>
      </c>
      <c r="D69" s="59" t="s">
        <v>1217</v>
      </c>
      <c r="E69" s="59" t="s">
        <v>143</v>
      </c>
      <c r="F69" s="59" t="s">
        <v>1168</v>
      </c>
      <c r="G69" s="70" t="s">
        <v>5631</v>
      </c>
      <c r="H69" s="59" t="s">
        <v>2075</v>
      </c>
      <c r="I69" s="161" t="s">
        <v>4900</v>
      </c>
      <c r="J69" s="59" t="s">
        <v>2864</v>
      </c>
      <c r="K69" s="59" t="s">
        <v>6357</v>
      </c>
      <c r="L69" s="82" t="s">
        <v>5493</v>
      </c>
      <c r="M69" s="82" t="s">
        <v>4686</v>
      </c>
      <c r="N69" s="70" t="s">
        <v>2687</v>
      </c>
      <c r="O69" s="59" t="s">
        <v>5493</v>
      </c>
      <c r="P69" s="59" t="s">
        <v>5493</v>
      </c>
      <c r="Q69" s="162" t="s">
        <v>8942</v>
      </c>
      <c r="R69" s="59" t="s">
        <v>2476</v>
      </c>
      <c r="S69" s="59" t="s">
        <v>3568</v>
      </c>
      <c r="T69" s="59" t="s">
        <v>8943</v>
      </c>
      <c r="U69" s="59" t="s">
        <v>3568</v>
      </c>
      <c r="V69" s="70" t="s">
        <v>2898</v>
      </c>
      <c r="W69" s="70" t="s">
        <v>8944</v>
      </c>
      <c r="X69" s="70" t="s">
        <v>135</v>
      </c>
      <c r="Y69" s="70" t="s">
        <v>6305</v>
      </c>
      <c r="Z69" s="164" t="s">
        <v>774</v>
      </c>
      <c r="AA69" s="171">
        <v>39611</v>
      </c>
      <c r="AB69" s="70" t="s">
        <v>774</v>
      </c>
      <c r="AC69" s="70" t="s">
        <v>1170</v>
      </c>
      <c r="AD69" s="70" t="s">
        <v>19</v>
      </c>
      <c r="AE69" s="82" t="s">
        <v>1162</v>
      </c>
      <c r="AF69" s="70" t="s">
        <v>1171</v>
      </c>
      <c r="AG69" s="70" t="s">
        <v>1159</v>
      </c>
      <c r="AH69" s="59" t="s">
        <v>2924</v>
      </c>
      <c r="AI69" s="70" t="s">
        <v>1669</v>
      </c>
      <c r="AJ69" s="70" t="s">
        <v>67</v>
      </c>
    </row>
    <row r="70" spans="1:36" x14ac:dyDescent="0.3">
      <c r="A70" s="59" t="s">
        <v>3569</v>
      </c>
      <c r="B70" s="59" t="s">
        <v>1216</v>
      </c>
      <c r="C70" s="59" t="s">
        <v>1985</v>
      </c>
      <c r="D70" s="59" t="s">
        <v>1217</v>
      </c>
      <c r="E70" s="59" t="s">
        <v>143</v>
      </c>
      <c r="F70" s="59" t="s">
        <v>1168</v>
      </c>
      <c r="G70" s="70" t="s">
        <v>5631</v>
      </c>
      <c r="H70" s="59" t="s">
        <v>2075</v>
      </c>
      <c r="I70" s="161" t="s">
        <v>4900</v>
      </c>
      <c r="J70" s="59" t="s">
        <v>2864</v>
      </c>
      <c r="K70" s="59" t="s">
        <v>6357</v>
      </c>
      <c r="L70" s="82" t="s">
        <v>8012</v>
      </c>
      <c r="M70" s="82" t="s">
        <v>4686</v>
      </c>
      <c r="N70" s="70" t="s">
        <v>2687</v>
      </c>
      <c r="O70" s="82" t="s">
        <v>8012</v>
      </c>
      <c r="P70" s="59" t="s">
        <v>8012</v>
      </c>
      <c r="Q70" s="162" t="s">
        <v>8945</v>
      </c>
      <c r="R70" s="59" t="s">
        <v>2477</v>
      </c>
      <c r="S70" s="59" t="s">
        <v>3569</v>
      </c>
      <c r="T70" s="59" t="s">
        <v>8946</v>
      </c>
      <c r="U70" s="59" t="s">
        <v>3569</v>
      </c>
      <c r="V70" s="70" t="s">
        <v>7927</v>
      </c>
      <c r="W70" s="70" t="s">
        <v>8947</v>
      </c>
      <c r="X70" s="70" t="s">
        <v>136</v>
      </c>
      <c r="Y70" s="70" t="s">
        <v>6305</v>
      </c>
      <c r="Z70" s="164" t="s">
        <v>774</v>
      </c>
      <c r="AA70" s="171">
        <v>45425</v>
      </c>
      <c r="AB70" s="70" t="s">
        <v>774</v>
      </c>
      <c r="AC70" s="70" t="s">
        <v>1170</v>
      </c>
      <c r="AD70" s="70" t="s">
        <v>19</v>
      </c>
      <c r="AE70" s="82" t="s">
        <v>1162</v>
      </c>
      <c r="AF70" s="70" t="s">
        <v>1171</v>
      </c>
      <c r="AG70" s="70" t="s">
        <v>1159</v>
      </c>
      <c r="AH70" s="59" t="s">
        <v>2924</v>
      </c>
      <c r="AI70" s="70" t="s">
        <v>1669</v>
      </c>
      <c r="AJ70" s="70" t="s">
        <v>67</v>
      </c>
    </row>
    <row r="71" spans="1:36" x14ac:dyDescent="0.3">
      <c r="A71" s="59" t="s">
        <v>6277</v>
      </c>
      <c r="B71" s="59" t="s">
        <v>1216</v>
      </c>
      <c r="C71" s="59" t="s">
        <v>1985</v>
      </c>
      <c r="D71" s="59" t="s">
        <v>1217</v>
      </c>
      <c r="E71" s="59" t="s">
        <v>143</v>
      </c>
      <c r="F71" s="59" t="s">
        <v>1168</v>
      </c>
      <c r="G71" s="70" t="s">
        <v>5631</v>
      </c>
      <c r="H71" s="59" t="s">
        <v>2075</v>
      </c>
      <c r="I71" s="161" t="s">
        <v>4900</v>
      </c>
      <c r="J71" s="59" t="s">
        <v>2864</v>
      </c>
      <c r="K71" s="59" t="s">
        <v>6357</v>
      </c>
      <c r="L71" s="82" t="s">
        <v>6283</v>
      </c>
      <c r="M71" s="82" t="s">
        <v>4686</v>
      </c>
      <c r="N71" s="70" t="s">
        <v>2687</v>
      </c>
      <c r="O71" s="82" t="s">
        <v>6283</v>
      </c>
      <c r="P71" s="59" t="s">
        <v>6283</v>
      </c>
      <c r="Q71" s="162" t="s">
        <v>8948</v>
      </c>
      <c r="R71" s="59" t="s">
        <v>2988</v>
      </c>
      <c r="S71" s="59" t="s">
        <v>6277</v>
      </c>
      <c r="T71" s="59" t="s">
        <v>8949</v>
      </c>
      <c r="U71" s="59" t="s">
        <v>6277</v>
      </c>
      <c r="V71" s="70" t="s">
        <v>6278</v>
      </c>
      <c r="W71" s="70" t="s">
        <v>8950</v>
      </c>
      <c r="X71" s="70" t="s">
        <v>67</v>
      </c>
      <c r="Y71" s="70" t="s">
        <v>6305</v>
      </c>
      <c r="Z71" s="164" t="s">
        <v>774</v>
      </c>
      <c r="AA71" s="171">
        <v>44938</v>
      </c>
      <c r="AB71" s="70" t="s">
        <v>774</v>
      </c>
      <c r="AC71" s="70" t="s">
        <v>2073</v>
      </c>
      <c r="AD71" s="70" t="s">
        <v>6269</v>
      </c>
      <c r="AE71" s="82" t="s">
        <v>1162</v>
      </c>
      <c r="AF71" s="70" t="s">
        <v>1171</v>
      </c>
      <c r="AG71" s="70" t="s">
        <v>1159</v>
      </c>
      <c r="AH71" s="59" t="s">
        <v>2924</v>
      </c>
      <c r="AI71" s="70" t="s">
        <v>1669</v>
      </c>
      <c r="AJ71" s="70" t="s">
        <v>67</v>
      </c>
    </row>
    <row r="72" spans="1:36" x14ac:dyDescent="0.3">
      <c r="A72" s="59" t="s">
        <v>2923</v>
      </c>
      <c r="B72" s="59" t="s">
        <v>1216</v>
      </c>
      <c r="C72" s="59" t="s">
        <v>1985</v>
      </c>
      <c r="D72" s="59" t="s">
        <v>1217</v>
      </c>
      <c r="E72" s="59" t="s">
        <v>143</v>
      </c>
      <c r="F72" s="59" t="s">
        <v>1168</v>
      </c>
      <c r="G72" s="70" t="s">
        <v>5631</v>
      </c>
      <c r="H72" s="59" t="s">
        <v>2075</v>
      </c>
      <c r="I72" s="161" t="s">
        <v>4900</v>
      </c>
      <c r="J72" s="59" t="s">
        <v>2864</v>
      </c>
      <c r="K72" s="59" t="s">
        <v>6357</v>
      </c>
      <c r="L72" s="82" t="s">
        <v>2988</v>
      </c>
      <c r="M72" s="82" t="s">
        <v>4686</v>
      </c>
      <c r="N72" s="70" t="s">
        <v>2687</v>
      </c>
      <c r="O72" s="59" t="s">
        <v>2988</v>
      </c>
      <c r="P72" s="59" t="s">
        <v>2988</v>
      </c>
      <c r="Q72" s="162" t="s">
        <v>3628</v>
      </c>
      <c r="R72" s="59" t="s">
        <v>2988</v>
      </c>
      <c r="S72" s="59" t="s">
        <v>2923</v>
      </c>
      <c r="T72" s="59" t="s">
        <v>8951</v>
      </c>
      <c r="U72" s="59" t="s">
        <v>2923</v>
      </c>
      <c r="V72" s="70" t="s">
        <v>5920</v>
      </c>
      <c r="W72" s="70" t="s">
        <v>8951</v>
      </c>
      <c r="X72" s="70" t="s">
        <v>67</v>
      </c>
      <c r="Y72" s="70" t="s">
        <v>774</v>
      </c>
      <c r="Z72" s="164" t="s">
        <v>774</v>
      </c>
      <c r="AA72" s="171" t="s">
        <v>774</v>
      </c>
      <c r="AB72" s="70" t="s">
        <v>774</v>
      </c>
      <c r="AC72" s="70" t="s">
        <v>1170</v>
      </c>
      <c r="AD72" s="70" t="s">
        <v>19</v>
      </c>
      <c r="AE72" s="82" t="s">
        <v>1162</v>
      </c>
      <c r="AF72" s="70" t="s">
        <v>1171</v>
      </c>
      <c r="AG72" s="70" t="s">
        <v>1159</v>
      </c>
      <c r="AH72" s="59" t="s">
        <v>2924</v>
      </c>
      <c r="AI72" s="70" t="s">
        <v>1669</v>
      </c>
      <c r="AJ72" s="70" t="s">
        <v>67</v>
      </c>
    </row>
    <row r="73" spans="1:36" x14ac:dyDescent="0.3">
      <c r="A73" s="59" t="s">
        <v>2924</v>
      </c>
      <c r="B73" s="59" t="s">
        <v>1216</v>
      </c>
      <c r="C73" s="59" t="s">
        <v>1985</v>
      </c>
      <c r="D73" s="59" t="s">
        <v>1217</v>
      </c>
      <c r="E73" s="59" t="s">
        <v>143</v>
      </c>
      <c r="F73" s="59" t="s">
        <v>1168</v>
      </c>
      <c r="G73" s="70" t="s">
        <v>5631</v>
      </c>
      <c r="H73" s="59" t="s">
        <v>2075</v>
      </c>
      <c r="I73" s="161" t="s">
        <v>4900</v>
      </c>
      <c r="J73" s="59" t="s">
        <v>2864</v>
      </c>
      <c r="K73" s="59" t="s">
        <v>6357</v>
      </c>
      <c r="L73" s="82" t="s">
        <v>2700</v>
      </c>
      <c r="M73" s="82" t="s">
        <v>4686</v>
      </c>
      <c r="N73" s="70" t="s">
        <v>2687</v>
      </c>
      <c r="O73" s="59" t="s">
        <v>2700</v>
      </c>
      <c r="P73" s="59" t="s">
        <v>2988</v>
      </c>
      <c r="Q73" s="162" t="s">
        <v>4437</v>
      </c>
      <c r="R73" s="59" t="s">
        <v>2700</v>
      </c>
      <c r="S73" s="59" t="s">
        <v>2924</v>
      </c>
      <c r="T73" s="59" t="s">
        <v>8952</v>
      </c>
      <c r="U73" s="59" t="s">
        <v>2924</v>
      </c>
      <c r="V73" s="70" t="s">
        <v>1669</v>
      </c>
      <c r="W73" s="70" t="s">
        <v>8952</v>
      </c>
      <c r="X73" s="70" t="s">
        <v>67</v>
      </c>
      <c r="Y73" s="70" t="s">
        <v>6305</v>
      </c>
      <c r="Z73" s="164" t="s">
        <v>774</v>
      </c>
      <c r="AA73" s="171">
        <v>44320</v>
      </c>
      <c r="AB73" s="70" t="s">
        <v>774</v>
      </c>
      <c r="AC73" s="70" t="s">
        <v>1219</v>
      </c>
      <c r="AD73" s="70" t="s">
        <v>1028</v>
      </c>
      <c r="AE73" s="82" t="s">
        <v>3414</v>
      </c>
      <c r="AF73" s="70" t="s">
        <v>1171</v>
      </c>
      <c r="AG73" s="70" t="s">
        <v>1159</v>
      </c>
      <c r="AH73" s="59" t="s">
        <v>1743</v>
      </c>
      <c r="AI73" s="70" t="s">
        <v>5826</v>
      </c>
      <c r="AJ73" s="70" t="s">
        <v>67</v>
      </c>
    </row>
    <row r="74" spans="1:36" x14ac:dyDescent="0.3">
      <c r="A74" s="59" t="s">
        <v>2927</v>
      </c>
      <c r="B74" s="59" t="s">
        <v>1216</v>
      </c>
      <c r="C74" s="59" t="s">
        <v>1985</v>
      </c>
      <c r="D74" s="59" t="s">
        <v>1217</v>
      </c>
      <c r="E74" s="59" t="s">
        <v>143</v>
      </c>
      <c r="F74" s="59" t="s">
        <v>1168</v>
      </c>
      <c r="G74" s="70" t="s">
        <v>5631</v>
      </c>
      <c r="H74" s="161" t="s">
        <v>1808</v>
      </c>
      <c r="I74" s="161" t="s">
        <v>4900</v>
      </c>
      <c r="J74" s="59" t="s">
        <v>68</v>
      </c>
      <c r="K74" s="59" t="s">
        <v>6365</v>
      </c>
      <c r="L74" s="82" t="s">
        <v>2468</v>
      </c>
      <c r="M74" s="82" t="s">
        <v>4686</v>
      </c>
      <c r="N74" s="70" t="s">
        <v>2687</v>
      </c>
      <c r="O74" s="82" t="s">
        <v>2468</v>
      </c>
      <c r="P74" s="59" t="s">
        <v>2468</v>
      </c>
      <c r="Q74" s="162" t="s">
        <v>3609</v>
      </c>
      <c r="R74" s="59" t="s">
        <v>2468</v>
      </c>
      <c r="S74" s="59" t="s">
        <v>2927</v>
      </c>
      <c r="T74" s="59" t="s">
        <v>8953</v>
      </c>
      <c r="U74" s="59" t="s">
        <v>2927</v>
      </c>
      <c r="V74" s="70" t="s">
        <v>6695</v>
      </c>
      <c r="W74" s="70" t="s">
        <v>8954</v>
      </c>
      <c r="X74" s="70" t="s">
        <v>1094</v>
      </c>
      <c r="Y74" s="70" t="s">
        <v>6305</v>
      </c>
      <c r="Z74" s="164" t="s">
        <v>774</v>
      </c>
      <c r="AA74" s="171">
        <v>45031</v>
      </c>
      <c r="AB74" s="70" t="s">
        <v>774</v>
      </c>
      <c r="AC74" s="70" t="s">
        <v>1170</v>
      </c>
      <c r="AD74" s="70" t="s">
        <v>19</v>
      </c>
      <c r="AE74" s="82" t="s">
        <v>1162</v>
      </c>
      <c r="AF74" s="161" t="s">
        <v>1171</v>
      </c>
      <c r="AG74" s="119" t="s">
        <v>1159</v>
      </c>
      <c r="AH74" s="59" t="s">
        <v>2933</v>
      </c>
      <c r="AI74" s="70" t="s">
        <v>5470</v>
      </c>
      <c r="AJ74" s="70" t="s">
        <v>1094</v>
      </c>
    </row>
    <row r="75" spans="1:36" x14ac:dyDescent="0.3">
      <c r="A75" s="59" t="s">
        <v>2925</v>
      </c>
      <c r="B75" s="59" t="s">
        <v>1216</v>
      </c>
      <c r="C75" s="59" t="s">
        <v>1985</v>
      </c>
      <c r="D75" s="59" t="s">
        <v>1217</v>
      </c>
      <c r="E75" s="59" t="s">
        <v>143</v>
      </c>
      <c r="F75" s="59" t="s">
        <v>1168</v>
      </c>
      <c r="G75" s="70" t="s">
        <v>5631</v>
      </c>
      <c r="H75" s="161" t="s">
        <v>1808</v>
      </c>
      <c r="I75" s="161" t="s">
        <v>4900</v>
      </c>
      <c r="J75" s="59" t="s">
        <v>68</v>
      </c>
      <c r="K75" s="59" t="s">
        <v>6365</v>
      </c>
      <c r="L75" s="82" t="s">
        <v>2471</v>
      </c>
      <c r="M75" s="82" t="s">
        <v>4686</v>
      </c>
      <c r="N75" s="70" t="s">
        <v>2687</v>
      </c>
      <c r="O75" s="59" t="s">
        <v>2471</v>
      </c>
      <c r="P75" s="59" t="s">
        <v>2471</v>
      </c>
      <c r="Q75" s="162" t="s">
        <v>3611</v>
      </c>
      <c r="R75" s="59" t="s">
        <v>2470</v>
      </c>
      <c r="S75" s="59" t="s">
        <v>2925</v>
      </c>
      <c r="T75" s="59" t="s">
        <v>8955</v>
      </c>
      <c r="U75" s="59" t="s">
        <v>2925</v>
      </c>
      <c r="V75" s="70" t="s">
        <v>7307</v>
      </c>
      <c r="W75" s="70" t="s">
        <v>8956</v>
      </c>
      <c r="X75" s="70" t="s">
        <v>1094</v>
      </c>
      <c r="Y75" s="70" t="s">
        <v>6305</v>
      </c>
      <c r="Z75" s="164" t="s">
        <v>774</v>
      </c>
      <c r="AA75" s="171">
        <v>45397</v>
      </c>
      <c r="AB75" s="70" t="s">
        <v>774</v>
      </c>
      <c r="AC75" s="70" t="s">
        <v>1170</v>
      </c>
      <c r="AD75" s="70" t="s">
        <v>19</v>
      </c>
      <c r="AE75" s="82" t="s">
        <v>1162</v>
      </c>
      <c r="AF75" s="161" t="s">
        <v>1171</v>
      </c>
      <c r="AG75" s="119" t="s">
        <v>1159</v>
      </c>
      <c r="AH75" s="59" t="s">
        <v>2933</v>
      </c>
      <c r="AI75" s="70" t="s">
        <v>5470</v>
      </c>
      <c r="AJ75" s="70" t="s">
        <v>1094</v>
      </c>
    </row>
    <row r="76" spans="1:36" x14ac:dyDescent="0.3">
      <c r="A76" s="59" t="s">
        <v>2928</v>
      </c>
      <c r="B76" s="59" t="s">
        <v>1216</v>
      </c>
      <c r="C76" s="59" t="s">
        <v>1985</v>
      </c>
      <c r="D76" s="59" t="s">
        <v>1217</v>
      </c>
      <c r="E76" s="59" t="s">
        <v>143</v>
      </c>
      <c r="F76" s="59" t="s">
        <v>1168</v>
      </c>
      <c r="G76" s="70" t="s">
        <v>5631</v>
      </c>
      <c r="H76" s="161" t="s">
        <v>1808</v>
      </c>
      <c r="I76" s="161" t="s">
        <v>4900</v>
      </c>
      <c r="J76" s="59" t="s">
        <v>68</v>
      </c>
      <c r="K76" s="59" t="s">
        <v>6365</v>
      </c>
      <c r="L76" s="82" t="s">
        <v>2470</v>
      </c>
      <c r="M76" s="82" t="s">
        <v>4686</v>
      </c>
      <c r="N76" s="70" t="s">
        <v>2687</v>
      </c>
      <c r="O76" s="59" t="s">
        <v>2470</v>
      </c>
      <c r="P76" s="59" t="s">
        <v>2470</v>
      </c>
      <c r="Q76" s="162" t="s">
        <v>3610</v>
      </c>
      <c r="R76" s="59" t="s">
        <v>2471</v>
      </c>
      <c r="S76" s="59" t="s">
        <v>2928</v>
      </c>
      <c r="T76" s="59" t="s">
        <v>8957</v>
      </c>
      <c r="U76" s="59" t="s">
        <v>2928</v>
      </c>
      <c r="V76" s="70" t="s">
        <v>2929</v>
      </c>
      <c r="W76" s="70" t="s">
        <v>8958</v>
      </c>
      <c r="X76" s="70" t="s">
        <v>71</v>
      </c>
      <c r="Y76" s="70" t="s">
        <v>6305</v>
      </c>
      <c r="Z76" s="164" t="s">
        <v>774</v>
      </c>
      <c r="AA76" s="171">
        <v>44992</v>
      </c>
      <c r="AB76" s="70" t="s">
        <v>774</v>
      </c>
      <c r="AC76" s="70" t="s">
        <v>1170</v>
      </c>
      <c r="AD76" s="70" t="s">
        <v>19</v>
      </c>
      <c r="AE76" s="82" t="s">
        <v>1162</v>
      </c>
      <c r="AF76" s="161" t="s">
        <v>1171</v>
      </c>
      <c r="AG76" s="119" t="s">
        <v>1159</v>
      </c>
      <c r="AH76" s="59" t="s">
        <v>2933</v>
      </c>
      <c r="AI76" s="70" t="s">
        <v>5470</v>
      </c>
      <c r="AJ76" s="70" t="s">
        <v>1094</v>
      </c>
    </row>
    <row r="77" spans="1:36" x14ac:dyDescent="0.3">
      <c r="A77" s="59" t="s">
        <v>2930</v>
      </c>
      <c r="B77" s="59" t="s">
        <v>1216</v>
      </c>
      <c r="C77" s="59" t="s">
        <v>1985</v>
      </c>
      <c r="D77" s="59" t="s">
        <v>1217</v>
      </c>
      <c r="E77" s="59" t="s">
        <v>143</v>
      </c>
      <c r="F77" s="59" t="s">
        <v>1168</v>
      </c>
      <c r="G77" s="70" t="s">
        <v>5631</v>
      </c>
      <c r="H77" s="161" t="s">
        <v>1808</v>
      </c>
      <c r="I77" s="161" t="s">
        <v>4900</v>
      </c>
      <c r="J77" s="59" t="s">
        <v>68</v>
      </c>
      <c r="K77" s="59" t="s">
        <v>6365</v>
      </c>
      <c r="L77" s="82" t="s">
        <v>5511</v>
      </c>
      <c r="M77" s="82" t="s">
        <v>4686</v>
      </c>
      <c r="N77" s="70" t="s">
        <v>2687</v>
      </c>
      <c r="O77" s="82" t="s">
        <v>5511</v>
      </c>
      <c r="P77" s="59" t="s">
        <v>5511</v>
      </c>
      <c r="Q77" s="162" t="s">
        <v>8959</v>
      </c>
      <c r="R77" s="59" t="s">
        <v>2455</v>
      </c>
      <c r="S77" s="59" t="s">
        <v>2930</v>
      </c>
      <c r="T77" s="59" t="s">
        <v>8960</v>
      </c>
      <c r="U77" s="59" t="s">
        <v>2930</v>
      </c>
      <c r="V77" s="70" t="s">
        <v>7306</v>
      </c>
      <c r="W77" s="70" t="s">
        <v>8961</v>
      </c>
      <c r="X77" s="70" t="s">
        <v>5476</v>
      </c>
      <c r="Y77" s="70" t="s">
        <v>6305</v>
      </c>
      <c r="Z77" s="164" t="s">
        <v>774</v>
      </c>
      <c r="AA77" s="171">
        <v>45378</v>
      </c>
      <c r="AB77" s="70" t="s">
        <v>774</v>
      </c>
      <c r="AC77" s="70" t="s">
        <v>1170</v>
      </c>
      <c r="AD77" s="70" t="s">
        <v>19</v>
      </c>
      <c r="AE77" s="82" t="s">
        <v>1162</v>
      </c>
      <c r="AF77" s="161" t="s">
        <v>1171</v>
      </c>
      <c r="AG77" s="119" t="s">
        <v>1159</v>
      </c>
      <c r="AH77" s="59" t="s">
        <v>2933</v>
      </c>
      <c r="AI77" s="70" t="s">
        <v>5470</v>
      </c>
      <c r="AJ77" s="70" t="s">
        <v>1094</v>
      </c>
    </row>
    <row r="78" spans="1:36" x14ac:dyDescent="0.3">
      <c r="A78" s="59" t="s">
        <v>6696</v>
      </c>
      <c r="B78" s="59" t="s">
        <v>1216</v>
      </c>
      <c r="C78" s="59" t="s">
        <v>1985</v>
      </c>
      <c r="D78" s="59" t="s">
        <v>1217</v>
      </c>
      <c r="E78" s="59" t="s">
        <v>143</v>
      </c>
      <c r="F78" s="59" t="s">
        <v>1168</v>
      </c>
      <c r="G78" s="70" t="s">
        <v>5631</v>
      </c>
      <c r="H78" s="161" t="s">
        <v>1808</v>
      </c>
      <c r="I78" s="161" t="s">
        <v>4900</v>
      </c>
      <c r="J78" s="59" t="s">
        <v>68</v>
      </c>
      <c r="K78" s="59" t="s">
        <v>6365</v>
      </c>
      <c r="L78" s="82" t="s">
        <v>2455</v>
      </c>
      <c r="M78" s="82" t="s">
        <v>4686</v>
      </c>
      <c r="N78" s="70" t="s">
        <v>2687</v>
      </c>
      <c r="O78" s="82" t="s">
        <v>2455</v>
      </c>
      <c r="P78" s="59" t="s">
        <v>2455</v>
      </c>
      <c r="Q78" s="162" t="s">
        <v>3612</v>
      </c>
      <c r="R78" s="59" t="s">
        <v>2455</v>
      </c>
      <c r="S78" s="59" t="s">
        <v>6696</v>
      </c>
      <c r="T78" s="59" t="s">
        <v>8962</v>
      </c>
      <c r="U78" s="59" t="s">
        <v>6696</v>
      </c>
      <c r="V78" s="70" t="s">
        <v>2931</v>
      </c>
      <c r="W78" s="70" t="s">
        <v>8963</v>
      </c>
      <c r="X78" s="70" t="s">
        <v>5460</v>
      </c>
      <c r="Y78" s="70" t="s">
        <v>6305</v>
      </c>
      <c r="Z78" s="164" t="s">
        <v>774</v>
      </c>
      <c r="AA78" s="171">
        <v>43495</v>
      </c>
      <c r="AB78" s="70" t="s">
        <v>774</v>
      </c>
      <c r="AC78" s="70" t="s">
        <v>1170</v>
      </c>
      <c r="AD78" s="70" t="s">
        <v>19</v>
      </c>
      <c r="AE78" s="82" t="s">
        <v>1162</v>
      </c>
      <c r="AF78" s="161" t="s">
        <v>1171</v>
      </c>
      <c r="AG78" s="119" t="s">
        <v>1159</v>
      </c>
      <c r="AH78" s="59" t="s">
        <v>2933</v>
      </c>
      <c r="AI78" s="70" t="s">
        <v>5470</v>
      </c>
      <c r="AJ78" s="70" t="s">
        <v>1094</v>
      </c>
    </row>
    <row r="79" spans="1:36" x14ac:dyDescent="0.3">
      <c r="A79" s="59" t="s">
        <v>6279</v>
      </c>
      <c r="B79" s="59" t="s">
        <v>1216</v>
      </c>
      <c r="C79" s="59" t="s">
        <v>1985</v>
      </c>
      <c r="D79" s="59" t="s">
        <v>1217</v>
      </c>
      <c r="E79" s="59" t="s">
        <v>143</v>
      </c>
      <c r="F79" s="59" t="s">
        <v>1168</v>
      </c>
      <c r="G79" s="70" t="s">
        <v>5631</v>
      </c>
      <c r="H79" s="161" t="s">
        <v>1808</v>
      </c>
      <c r="I79" s="161" t="s">
        <v>4900</v>
      </c>
      <c r="J79" s="59" t="s">
        <v>68</v>
      </c>
      <c r="K79" s="59" t="s">
        <v>6365</v>
      </c>
      <c r="L79" s="82" t="s">
        <v>6281</v>
      </c>
      <c r="M79" s="82" t="s">
        <v>4686</v>
      </c>
      <c r="N79" s="70" t="s">
        <v>2687</v>
      </c>
      <c r="O79" s="82" t="s">
        <v>6281</v>
      </c>
      <c r="P79" s="59" t="s">
        <v>6281</v>
      </c>
      <c r="Q79" s="162" t="s">
        <v>8964</v>
      </c>
      <c r="R79" s="59" t="s">
        <v>2455</v>
      </c>
      <c r="S79" s="59" t="s">
        <v>6279</v>
      </c>
      <c r="T79" s="59" t="s">
        <v>8965</v>
      </c>
      <c r="U79" s="59" t="s">
        <v>6279</v>
      </c>
      <c r="V79" s="70" t="s">
        <v>7934</v>
      </c>
      <c r="W79" s="70" t="s">
        <v>8966</v>
      </c>
      <c r="X79" s="70" t="s">
        <v>1094</v>
      </c>
      <c r="Y79" s="70" t="s">
        <v>6305</v>
      </c>
      <c r="Z79" s="164" t="s">
        <v>774</v>
      </c>
      <c r="AA79" s="171">
        <v>45433</v>
      </c>
      <c r="AB79" s="70" t="s">
        <v>774</v>
      </c>
      <c r="AC79" s="70" t="s">
        <v>2073</v>
      </c>
      <c r="AD79" s="70" t="s">
        <v>6269</v>
      </c>
      <c r="AE79" s="82" t="s">
        <v>1162</v>
      </c>
      <c r="AF79" s="161" t="s">
        <v>1171</v>
      </c>
      <c r="AG79" s="119" t="s">
        <v>1159</v>
      </c>
      <c r="AH79" s="59" t="s">
        <v>2933</v>
      </c>
      <c r="AI79" s="70" t="s">
        <v>5470</v>
      </c>
      <c r="AJ79" s="70" t="s">
        <v>1094</v>
      </c>
    </row>
    <row r="80" spans="1:36" x14ac:dyDescent="0.3">
      <c r="A80" s="59" t="s">
        <v>2932</v>
      </c>
      <c r="B80" s="59" t="s">
        <v>1216</v>
      </c>
      <c r="C80" s="59" t="s">
        <v>1985</v>
      </c>
      <c r="D80" s="59" t="s">
        <v>1217</v>
      </c>
      <c r="E80" s="59" t="s">
        <v>143</v>
      </c>
      <c r="F80" s="59" t="s">
        <v>1168</v>
      </c>
      <c r="G80" s="70" t="s">
        <v>5631</v>
      </c>
      <c r="H80" s="161" t="s">
        <v>1808</v>
      </c>
      <c r="I80" s="161" t="s">
        <v>4900</v>
      </c>
      <c r="J80" s="59" t="s">
        <v>68</v>
      </c>
      <c r="K80" s="59" t="s">
        <v>6365</v>
      </c>
      <c r="L80" s="82" t="s">
        <v>2997</v>
      </c>
      <c r="M80" s="82" t="s">
        <v>4686</v>
      </c>
      <c r="N80" s="70" t="s">
        <v>2687</v>
      </c>
      <c r="O80" s="59" t="s">
        <v>2997</v>
      </c>
      <c r="P80" s="59" t="s">
        <v>2997</v>
      </c>
      <c r="Q80" s="162" t="s">
        <v>3613</v>
      </c>
      <c r="R80" s="59" t="s">
        <v>2997</v>
      </c>
      <c r="S80" s="59" t="s">
        <v>2932</v>
      </c>
      <c r="T80" s="59" t="s">
        <v>8967</v>
      </c>
      <c r="U80" s="59" t="s">
        <v>2932</v>
      </c>
      <c r="V80" s="70" t="s">
        <v>5920</v>
      </c>
      <c r="W80" s="70" t="s">
        <v>8967</v>
      </c>
      <c r="X80" s="70" t="s">
        <v>1094</v>
      </c>
      <c r="Y80" s="70" t="s">
        <v>774</v>
      </c>
      <c r="Z80" s="164" t="s">
        <v>774</v>
      </c>
      <c r="AA80" s="171" t="s">
        <v>774</v>
      </c>
      <c r="AB80" s="70" t="s">
        <v>774</v>
      </c>
      <c r="AC80" s="70" t="s">
        <v>1170</v>
      </c>
      <c r="AD80" s="70" t="s">
        <v>19</v>
      </c>
      <c r="AE80" s="82" t="s">
        <v>1162</v>
      </c>
      <c r="AF80" s="161" t="s">
        <v>1171</v>
      </c>
      <c r="AG80" s="119" t="s">
        <v>1159</v>
      </c>
      <c r="AH80" s="59" t="s">
        <v>2933</v>
      </c>
      <c r="AI80" s="70" t="s">
        <v>5470</v>
      </c>
      <c r="AJ80" s="70" t="s">
        <v>1094</v>
      </c>
    </row>
    <row r="81" spans="1:36" x14ac:dyDescent="0.3">
      <c r="A81" s="59" t="s">
        <v>2933</v>
      </c>
      <c r="B81" s="59" t="s">
        <v>1216</v>
      </c>
      <c r="C81" s="59" t="s">
        <v>1985</v>
      </c>
      <c r="D81" s="59" t="s">
        <v>1217</v>
      </c>
      <c r="E81" s="59" t="s">
        <v>143</v>
      </c>
      <c r="F81" s="59" t="s">
        <v>1168</v>
      </c>
      <c r="G81" s="70" t="s">
        <v>5631</v>
      </c>
      <c r="H81" s="161" t="s">
        <v>1808</v>
      </c>
      <c r="I81" s="161" t="s">
        <v>4900</v>
      </c>
      <c r="J81" s="59" t="s">
        <v>68</v>
      </c>
      <c r="K81" s="59" t="s">
        <v>6365</v>
      </c>
      <c r="L81" s="82" t="s">
        <v>2945</v>
      </c>
      <c r="M81" s="82" t="s">
        <v>4686</v>
      </c>
      <c r="N81" s="70" t="s">
        <v>2687</v>
      </c>
      <c r="O81" s="59" t="s">
        <v>2945</v>
      </c>
      <c r="P81" s="59" t="s">
        <v>2997</v>
      </c>
      <c r="Q81" s="162" t="s">
        <v>4434</v>
      </c>
      <c r="R81" s="59" t="s">
        <v>2945</v>
      </c>
      <c r="S81" s="59" t="s">
        <v>2933</v>
      </c>
      <c r="T81" s="59" t="s">
        <v>8968</v>
      </c>
      <c r="U81" s="59" t="s">
        <v>2933</v>
      </c>
      <c r="V81" s="70" t="s">
        <v>5470</v>
      </c>
      <c r="W81" s="70" t="s">
        <v>8968</v>
      </c>
      <c r="X81" s="70" t="s">
        <v>1094</v>
      </c>
      <c r="Y81" s="70" t="s">
        <v>6305</v>
      </c>
      <c r="Z81" s="164" t="s">
        <v>774</v>
      </c>
      <c r="AA81" s="171">
        <v>41688</v>
      </c>
      <c r="AB81" s="70" t="s">
        <v>774</v>
      </c>
      <c r="AC81" s="70" t="s">
        <v>1219</v>
      </c>
      <c r="AD81" s="70" t="s">
        <v>1028</v>
      </c>
      <c r="AE81" s="82" t="s">
        <v>3414</v>
      </c>
      <c r="AF81" s="161" t="s">
        <v>1171</v>
      </c>
      <c r="AG81" s="70" t="s">
        <v>1159</v>
      </c>
      <c r="AH81" s="59" t="s">
        <v>1743</v>
      </c>
      <c r="AI81" s="70" t="s">
        <v>5826</v>
      </c>
      <c r="AJ81" s="70" t="s">
        <v>67</v>
      </c>
    </row>
    <row r="82" spans="1:36" x14ac:dyDescent="0.3">
      <c r="A82" s="59" t="s">
        <v>2908</v>
      </c>
      <c r="B82" s="59" t="s">
        <v>1216</v>
      </c>
      <c r="C82" s="59" t="s">
        <v>1985</v>
      </c>
      <c r="D82" s="59" t="s">
        <v>1217</v>
      </c>
      <c r="E82" s="59" t="s">
        <v>143</v>
      </c>
      <c r="F82" s="59" t="s">
        <v>1168</v>
      </c>
      <c r="G82" s="70" t="s">
        <v>5631</v>
      </c>
      <c r="H82" s="59" t="s">
        <v>2867</v>
      </c>
      <c r="I82" s="59" t="s">
        <v>144</v>
      </c>
      <c r="J82" s="59" t="s">
        <v>2862</v>
      </c>
      <c r="K82" s="59" t="s">
        <v>6364</v>
      </c>
      <c r="L82" s="82" t="s">
        <v>2457</v>
      </c>
      <c r="M82" s="82" t="s">
        <v>4686</v>
      </c>
      <c r="N82" s="70" t="s">
        <v>2687</v>
      </c>
      <c r="O82" s="82" t="s">
        <v>2457</v>
      </c>
      <c r="P82" s="59" t="s">
        <v>2457</v>
      </c>
      <c r="Q82" s="162" t="s">
        <v>3605</v>
      </c>
      <c r="R82" s="59" t="s">
        <v>2457</v>
      </c>
      <c r="S82" s="59" t="s">
        <v>2908</v>
      </c>
      <c r="T82" s="59" t="s">
        <v>8969</v>
      </c>
      <c r="U82" s="59" t="s">
        <v>2908</v>
      </c>
      <c r="V82" s="70" t="s">
        <v>6683</v>
      </c>
      <c r="W82" s="70" t="s">
        <v>8970</v>
      </c>
      <c r="X82" s="70" t="s">
        <v>144</v>
      </c>
      <c r="Y82" s="70" t="s">
        <v>6305</v>
      </c>
      <c r="Z82" s="164" t="s">
        <v>774</v>
      </c>
      <c r="AA82" s="171">
        <v>45111</v>
      </c>
      <c r="AB82" s="70" t="s">
        <v>774</v>
      </c>
      <c r="AC82" s="70" t="s">
        <v>1170</v>
      </c>
      <c r="AD82" s="70" t="s">
        <v>19</v>
      </c>
      <c r="AE82" s="82" t="s">
        <v>1162</v>
      </c>
      <c r="AF82" s="70" t="s">
        <v>1171</v>
      </c>
      <c r="AG82" s="70" t="s">
        <v>1159</v>
      </c>
      <c r="AH82" s="59" t="s">
        <v>2913</v>
      </c>
      <c r="AI82" s="70" t="s">
        <v>7903</v>
      </c>
      <c r="AJ82" s="70" t="s">
        <v>144</v>
      </c>
    </row>
    <row r="83" spans="1:36" x14ac:dyDescent="0.3">
      <c r="A83" s="59" t="s">
        <v>2910</v>
      </c>
      <c r="B83" s="59" t="s">
        <v>1216</v>
      </c>
      <c r="C83" s="59" t="s">
        <v>1985</v>
      </c>
      <c r="D83" s="59" t="s">
        <v>1217</v>
      </c>
      <c r="E83" s="59" t="s">
        <v>143</v>
      </c>
      <c r="F83" s="59" t="s">
        <v>1168</v>
      </c>
      <c r="G83" s="70" t="s">
        <v>5631</v>
      </c>
      <c r="H83" s="59" t="s">
        <v>2867</v>
      </c>
      <c r="I83" s="59" t="s">
        <v>144</v>
      </c>
      <c r="J83" s="59" t="s">
        <v>2862</v>
      </c>
      <c r="K83" s="59" t="s">
        <v>6364</v>
      </c>
      <c r="L83" s="82" t="s">
        <v>2458</v>
      </c>
      <c r="M83" s="82" t="s">
        <v>4686</v>
      </c>
      <c r="N83" s="70" t="s">
        <v>2687</v>
      </c>
      <c r="O83" s="82" t="s">
        <v>2458</v>
      </c>
      <c r="P83" s="59" t="s">
        <v>2458</v>
      </c>
      <c r="Q83" s="162" t="s">
        <v>3606</v>
      </c>
      <c r="R83" s="59" t="s">
        <v>2458</v>
      </c>
      <c r="S83" s="59" t="s">
        <v>2910</v>
      </c>
      <c r="T83" s="59" t="s">
        <v>8971</v>
      </c>
      <c r="U83" s="59" t="s">
        <v>2910</v>
      </c>
      <c r="V83" s="70" t="s">
        <v>7898</v>
      </c>
      <c r="W83" s="70" t="s">
        <v>8972</v>
      </c>
      <c r="X83" s="70" t="s">
        <v>145</v>
      </c>
      <c r="Y83" s="70" t="s">
        <v>6305</v>
      </c>
      <c r="Z83" s="164" t="s">
        <v>774</v>
      </c>
      <c r="AA83" s="172">
        <v>45115</v>
      </c>
      <c r="AB83" s="70" t="s">
        <v>774</v>
      </c>
      <c r="AC83" s="70" t="s">
        <v>1170</v>
      </c>
      <c r="AD83" s="70" t="s">
        <v>19</v>
      </c>
      <c r="AE83" s="82" t="s">
        <v>1162</v>
      </c>
      <c r="AF83" s="70" t="s">
        <v>1171</v>
      </c>
      <c r="AG83" s="70" t="s">
        <v>1159</v>
      </c>
      <c r="AH83" s="59" t="s">
        <v>2913</v>
      </c>
      <c r="AI83" s="70" t="s">
        <v>7903</v>
      </c>
      <c r="AJ83" s="70" t="s">
        <v>144</v>
      </c>
    </row>
    <row r="84" spans="1:36" x14ac:dyDescent="0.3">
      <c r="A84" s="59" t="s">
        <v>2911</v>
      </c>
      <c r="B84" s="59" t="s">
        <v>1216</v>
      </c>
      <c r="C84" s="59" t="s">
        <v>1985</v>
      </c>
      <c r="D84" s="59" t="s">
        <v>1217</v>
      </c>
      <c r="E84" s="59" t="s">
        <v>143</v>
      </c>
      <c r="F84" s="59" t="s">
        <v>1168</v>
      </c>
      <c r="G84" s="70" t="s">
        <v>5631</v>
      </c>
      <c r="H84" s="59" t="s">
        <v>2867</v>
      </c>
      <c r="I84" s="59" t="s">
        <v>144</v>
      </c>
      <c r="J84" s="59" t="s">
        <v>2862</v>
      </c>
      <c r="K84" s="59" t="s">
        <v>6364</v>
      </c>
      <c r="L84" s="82" t="s">
        <v>2459</v>
      </c>
      <c r="M84" s="82" t="s">
        <v>4686</v>
      </c>
      <c r="N84" s="70" t="s">
        <v>2687</v>
      </c>
      <c r="O84" s="82" t="s">
        <v>2459</v>
      </c>
      <c r="P84" s="59" t="s">
        <v>2459</v>
      </c>
      <c r="Q84" s="162" t="s">
        <v>3614</v>
      </c>
      <c r="R84" s="59" t="s">
        <v>2460</v>
      </c>
      <c r="S84" s="59" t="s">
        <v>2911</v>
      </c>
      <c r="T84" s="59" t="s">
        <v>8973</v>
      </c>
      <c r="U84" s="59" t="s">
        <v>2911</v>
      </c>
      <c r="V84" s="70" t="s">
        <v>7904</v>
      </c>
      <c r="W84" s="70" t="s">
        <v>8974</v>
      </c>
      <c r="X84" s="70" t="s">
        <v>145</v>
      </c>
      <c r="Y84" s="70" t="s">
        <v>6305</v>
      </c>
      <c r="Z84" s="164" t="s">
        <v>774</v>
      </c>
      <c r="AA84" s="171" t="s">
        <v>774</v>
      </c>
      <c r="AB84" s="70" t="s">
        <v>774</v>
      </c>
      <c r="AC84" s="70" t="s">
        <v>1170</v>
      </c>
      <c r="AD84" s="70" t="s">
        <v>19</v>
      </c>
      <c r="AE84" s="82" t="s">
        <v>1162</v>
      </c>
      <c r="AF84" s="70" t="s">
        <v>1171</v>
      </c>
      <c r="AG84" s="70" t="s">
        <v>1159</v>
      </c>
      <c r="AH84" s="59" t="s">
        <v>2913</v>
      </c>
      <c r="AI84" s="70" t="s">
        <v>7903</v>
      </c>
      <c r="AJ84" s="70" t="s">
        <v>144</v>
      </c>
    </row>
    <row r="85" spans="1:36" x14ac:dyDescent="0.3">
      <c r="A85" s="59" t="s">
        <v>5356</v>
      </c>
      <c r="B85" s="59" t="s">
        <v>1216</v>
      </c>
      <c r="C85" s="59" t="s">
        <v>1985</v>
      </c>
      <c r="D85" s="59" t="s">
        <v>1217</v>
      </c>
      <c r="E85" s="59" t="s">
        <v>143</v>
      </c>
      <c r="F85" s="59" t="s">
        <v>1168</v>
      </c>
      <c r="G85" s="70" t="s">
        <v>5631</v>
      </c>
      <c r="H85" s="59" t="s">
        <v>2867</v>
      </c>
      <c r="I85" s="59" t="s">
        <v>144</v>
      </c>
      <c r="J85" s="59" t="s">
        <v>2862</v>
      </c>
      <c r="K85" s="59" t="s">
        <v>6364</v>
      </c>
      <c r="L85" s="82" t="s">
        <v>2460</v>
      </c>
      <c r="M85" s="82" t="s">
        <v>4686</v>
      </c>
      <c r="N85" s="70" t="s">
        <v>2687</v>
      </c>
      <c r="O85" s="59" t="s">
        <v>2460</v>
      </c>
      <c r="P85" s="59" t="s">
        <v>2460</v>
      </c>
      <c r="Q85" s="162" t="s">
        <v>3607</v>
      </c>
      <c r="R85" s="59" t="s">
        <v>2460</v>
      </c>
      <c r="S85" s="59" t="s">
        <v>5356</v>
      </c>
      <c r="T85" s="59" t="s">
        <v>8975</v>
      </c>
      <c r="U85" s="59" t="s">
        <v>5356</v>
      </c>
      <c r="V85" s="70" t="s">
        <v>6734</v>
      </c>
      <c r="W85" s="70" t="s">
        <v>8976</v>
      </c>
      <c r="X85" s="70" t="s">
        <v>1029</v>
      </c>
      <c r="Y85" s="70" t="s">
        <v>6305</v>
      </c>
      <c r="Z85" s="164" t="s">
        <v>774</v>
      </c>
      <c r="AA85" s="171">
        <v>45149</v>
      </c>
      <c r="AB85" s="70" t="s">
        <v>774</v>
      </c>
      <c r="AC85" s="70" t="s">
        <v>1170</v>
      </c>
      <c r="AD85" s="70" t="s">
        <v>19</v>
      </c>
      <c r="AE85" s="82" t="s">
        <v>1162</v>
      </c>
      <c r="AF85" s="70" t="s">
        <v>1171</v>
      </c>
      <c r="AG85" s="70" t="s">
        <v>1159</v>
      </c>
      <c r="AH85" s="59" t="s">
        <v>2913</v>
      </c>
      <c r="AI85" s="70" t="s">
        <v>7903</v>
      </c>
      <c r="AJ85" s="70" t="s">
        <v>144</v>
      </c>
    </row>
    <row r="86" spans="1:36" x14ac:dyDescent="0.3">
      <c r="A86" s="59" t="s">
        <v>5357</v>
      </c>
      <c r="B86" s="59" t="s">
        <v>1216</v>
      </c>
      <c r="C86" s="59" t="s">
        <v>1985</v>
      </c>
      <c r="D86" s="59" t="s">
        <v>1217</v>
      </c>
      <c r="E86" s="59" t="s">
        <v>143</v>
      </c>
      <c r="F86" s="59" t="s">
        <v>1168</v>
      </c>
      <c r="G86" s="70" t="s">
        <v>5631</v>
      </c>
      <c r="H86" s="59" t="s">
        <v>2867</v>
      </c>
      <c r="I86" s="59" t="s">
        <v>144</v>
      </c>
      <c r="J86" s="59" t="s">
        <v>2862</v>
      </c>
      <c r="K86" s="59" t="s">
        <v>6364</v>
      </c>
      <c r="L86" s="82" t="s">
        <v>2483</v>
      </c>
      <c r="M86" s="82" t="s">
        <v>4686</v>
      </c>
      <c r="N86" s="70" t="s">
        <v>2687</v>
      </c>
      <c r="O86" s="59" t="s">
        <v>2483</v>
      </c>
      <c r="P86" s="59" t="s">
        <v>2483</v>
      </c>
      <c r="Q86" s="162" t="s">
        <v>3615</v>
      </c>
      <c r="R86" s="59" t="s">
        <v>2460</v>
      </c>
      <c r="S86" s="59" t="s">
        <v>5357</v>
      </c>
      <c r="T86" s="59" t="s">
        <v>8977</v>
      </c>
      <c r="U86" s="59" t="s">
        <v>5357</v>
      </c>
      <c r="V86" s="70" t="s">
        <v>5362</v>
      </c>
      <c r="W86" s="70" t="s">
        <v>8978</v>
      </c>
      <c r="X86" s="70" t="s">
        <v>142</v>
      </c>
      <c r="Y86" s="70" t="s">
        <v>6305</v>
      </c>
      <c r="Z86" s="164" t="s">
        <v>774</v>
      </c>
      <c r="AA86" s="171">
        <v>43652</v>
      </c>
      <c r="AB86" s="70" t="s">
        <v>774</v>
      </c>
      <c r="AC86" s="70" t="s">
        <v>1170</v>
      </c>
      <c r="AD86" s="70" t="s">
        <v>19</v>
      </c>
      <c r="AE86" s="82" t="s">
        <v>1162</v>
      </c>
      <c r="AF86" s="70" t="s">
        <v>1171</v>
      </c>
      <c r="AG86" s="70" t="s">
        <v>1159</v>
      </c>
      <c r="AH86" s="59" t="s">
        <v>2913</v>
      </c>
      <c r="AI86" s="70" t="s">
        <v>7903</v>
      </c>
      <c r="AJ86" s="70" t="s">
        <v>144</v>
      </c>
    </row>
    <row r="87" spans="1:36" x14ac:dyDescent="0.3">
      <c r="A87" s="59" t="s">
        <v>5358</v>
      </c>
      <c r="B87" s="59" t="s">
        <v>1216</v>
      </c>
      <c r="C87" s="59" t="s">
        <v>1985</v>
      </c>
      <c r="D87" s="59" t="s">
        <v>1217</v>
      </c>
      <c r="E87" s="59" t="s">
        <v>143</v>
      </c>
      <c r="F87" s="59" t="s">
        <v>1168</v>
      </c>
      <c r="G87" s="70" t="s">
        <v>5631</v>
      </c>
      <c r="H87" s="59" t="s">
        <v>2867</v>
      </c>
      <c r="I87" s="59" t="s">
        <v>144</v>
      </c>
      <c r="J87" s="59" t="s">
        <v>2862</v>
      </c>
      <c r="K87" s="59" t="s">
        <v>6364</v>
      </c>
      <c r="L87" s="82" t="s">
        <v>2461</v>
      </c>
      <c r="M87" s="82" t="s">
        <v>4686</v>
      </c>
      <c r="N87" s="70" t="s">
        <v>2687</v>
      </c>
      <c r="O87" s="59" t="s">
        <v>2461</v>
      </c>
      <c r="P87" s="59" t="s">
        <v>2461</v>
      </c>
      <c r="Q87" s="162" t="s">
        <v>3616</v>
      </c>
      <c r="R87" s="59" t="s">
        <v>2460</v>
      </c>
      <c r="S87" s="59" t="s">
        <v>5358</v>
      </c>
      <c r="T87" s="59" t="s">
        <v>8979</v>
      </c>
      <c r="U87" s="59" t="s">
        <v>5358</v>
      </c>
      <c r="V87" s="70" t="s">
        <v>7899</v>
      </c>
      <c r="W87" s="70" t="s">
        <v>8980</v>
      </c>
      <c r="X87" s="70" t="s">
        <v>148</v>
      </c>
      <c r="Y87" s="70" t="s">
        <v>6305</v>
      </c>
      <c r="Z87" s="164" t="s">
        <v>774</v>
      </c>
      <c r="AA87" s="171">
        <v>45091</v>
      </c>
      <c r="AB87" s="70" t="s">
        <v>774</v>
      </c>
      <c r="AC87" s="70" t="s">
        <v>1170</v>
      </c>
      <c r="AD87" s="70" t="s">
        <v>19</v>
      </c>
      <c r="AE87" s="82" t="s">
        <v>1162</v>
      </c>
      <c r="AF87" s="70" t="s">
        <v>1171</v>
      </c>
      <c r="AG87" s="70" t="s">
        <v>1159</v>
      </c>
      <c r="AH87" s="59" t="s">
        <v>2913</v>
      </c>
      <c r="AI87" s="70" t="s">
        <v>7903</v>
      </c>
      <c r="AJ87" s="70" t="s">
        <v>144</v>
      </c>
    </row>
    <row r="88" spans="1:36" x14ac:dyDescent="0.3">
      <c r="A88" s="59" t="s">
        <v>5359</v>
      </c>
      <c r="B88" s="59" t="s">
        <v>1216</v>
      </c>
      <c r="C88" s="59" t="s">
        <v>1985</v>
      </c>
      <c r="D88" s="59" t="s">
        <v>1217</v>
      </c>
      <c r="E88" s="59" t="s">
        <v>143</v>
      </c>
      <c r="F88" s="59" t="s">
        <v>1168</v>
      </c>
      <c r="G88" s="70" t="s">
        <v>5631</v>
      </c>
      <c r="H88" s="59" t="s">
        <v>2867</v>
      </c>
      <c r="I88" s="59" t="s">
        <v>144</v>
      </c>
      <c r="J88" s="59" t="s">
        <v>2862</v>
      </c>
      <c r="K88" s="59" t="s">
        <v>6364</v>
      </c>
      <c r="L88" s="82" t="s">
        <v>5179</v>
      </c>
      <c r="M88" s="82" t="s">
        <v>4686</v>
      </c>
      <c r="N88" s="70" t="s">
        <v>2687</v>
      </c>
      <c r="O88" s="82" t="s">
        <v>5179</v>
      </c>
      <c r="P88" s="59" t="s">
        <v>5179</v>
      </c>
      <c r="Q88" s="162" t="s">
        <v>7281</v>
      </c>
      <c r="R88" s="59" t="s">
        <v>2460</v>
      </c>
      <c r="S88" s="59" t="s">
        <v>5359</v>
      </c>
      <c r="T88" s="59" t="s">
        <v>8981</v>
      </c>
      <c r="U88" s="59" t="s">
        <v>5359</v>
      </c>
      <c r="V88" s="70" t="s">
        <v>7900</v>
      </c>
      <c r="W88" s="70" t="s">
        <v>8981</v>
      </c>
      <c r="X88" s="70" t="s">
        <v>145</v>
      </c>
      <c r="Y88" s="70" t="s">
        <v>6305</v>
      </c>
      <c r="Z88" s="164" t="s">
        <v>774</v>
      </c>
      <c r="AA88" s="171" t="s">
        <v>774</v>
      </c>
      <c r="AB88" s="70" t="s">
        <v>774</v>
      </c>
      <c r="AC88" s="70" t="s">
        <v>1170</v>
      </c>
      <c r="AD88" s="70" t="s">
        <v>19</v>
      </c>
      <c r="AE88" s="82" t="s">
        <v>1162</v>
      </c>
      <c r="AF88" s="70" t="s">
        <v>1171</v>
      </c>
      <c r="AG88" s="70" t="s">
        <v>1159</v>
      </c>
      <c r="AH88" s="59" t="s">
        <v>2913</v>
      </c>
      <c r="AI88" s="70" t="s">
        <v>7903</v>
      </c>
      <c r="AJ88" s="70" t="s">
        <v>144</v>
      </c>
    </row>
    <row r="89" spans="1:36" x14ac:dyDescent="0.3">
      <c r="A89" s="59" t="s">
        <v>7992</v>
      </c>
      <c r="B89" s="59" t="s">
        <v>1216</v>
      </c>
      <c r="C89" s="59" t="s">
        <v>1985</v>
      </c>
      <c r="D89" s="59" t="s">
        <v>1217</v>
      </c>
      <c r="E89" s="59" t="s">
        <v>143</v>
      </c>
      <c r="F89" s="59" t="s">
        <v>1168</v>
      </c>
      <c r="G89" s="70" t="s">
        <v>5631</v>
      </c>
      <c r="H89" s="59" t="s">
        <v>2867</v>
      </c>
      <c r="I89" s="59" t="s">
        <v>144</v>
      </c>
      <c r="J89" s="59" t="s">
        <v>2862</v>
      </c>
      <c r="K89" s="59" t="s">
        <v>6364</v>
      </c>
      <c r="L89" s="82" t="s">
        <v>5895</v>
      </c>
      <c r="M89" s="82" t="s">
        <v>4686</v>
      </c>
      <c r="N89" s="70" t="s">
        <v>2687</v>
      </c>
      <c r="O89" s="82" t="s">
        <v>5895</v>
      </c>
      <c r="P89" s="59" t="s">
        <v>5895</v>
      </c>
      <c r="Q89" s="162" t="s">
        <v>7283</v>
      </c>
      <c r="R89" s="59" t="s">
        <v>2460</v>
      </c>
      <c r="S89" s="59" t="s">
        <v>7992</v>
      </c>
      <c r="T89" s="59" t="s">
        <v>8982</v>
      </c>
      <c r="U89" s="59" t="s">
        <v>7992</v>
      </c>
      <c r="V89" s="70" t="s">
        <v>7901</v>
      </c>
      <c r="W89" s="70" t="s">
        <v>8983</v>
      </c>
      <c r="X89" s="70" t="s">
        <v>145</v>
      </c>
      <c r="Y89" s="70" t="s">
        <v>6305</v>
      </c>
      <c r="Z89" s="164" t="s">
        <v>774</v>
      </c>
      <c r="AA89" s="171" t="s">
        <v>774</v>
      </c>
      <c r="AB89" s="70" t="s">
        <v>774</v>
      </c>
      <c r="AC89" s="70" t="s">
        <v>1170</v>
      </c>
      <c r="AD89" s="70" t="s">
        <v>19</v>
      </c>
      <c r="AE89" s="82" t="s">
        <v>1162</v>
      </c>
      <c r="AF89" s="70" t="s">
        <v>1171</v>
      </c>
      <c r="AG89" s="70" t="s">
        <v>1159</v>
      </c>
      <c r="AH89" s="59" t="s">
        <v>2913</v>
      </c>
      <c r="AI89" s="70" t="s">
        <v>7903</v>
      </c>
      <c r="AJ89" s="70" t="s">
        <v>144</v>
      </c>
    </row>
    <row r="90" spans="1:36" x14ac:dyDescent="0.3">
      <c r="A90" s="59" t="s">
        <v>8001</v>
      </c>
      <c r="B90" s="59" t="s">
        <v>1216</v>
      </c>
      <c r="C90" s="59" t="s">
        <v>1985</v>
      </c>
      <c r="D90" s="59" t="s">
        <v>1217</v>
      </c>
      <c r="E90" s="59" t="s">
        <v>143</v>
      </c>
      <c r="F90" s="59" t="s">
        <v>1168</v>
      </c>
      <c r="G90" s="70" t="s">
        <v>5631</v>
      </c>
      <c r="H90" s="59" t="s">
        <v>2867</v>
      </c>
      <c r="I90" s="59" t="s">
        <v>144</v>
      </c>
      <c r="J90" s="59" t="s">
        <v>2862</v>
      </c>
      <c r="K90" s="59" t="s">
        <v>6364</v>
      </c>
      <c r="L90" s="82" t="s">
        <v>2996</v>
      </c>
      <c r="M90" s="82" t="s">
        <v>4686</v>
      </c>
      <c r="N90" s="70" t="s">
        <v>2687</v>
      </c>
      <c r="O90" s="82" t="s">
        <v>2996</v>
      </c>
      <c r="P90" s="59" t="s">
        <v>2996</v>
      </c>
      <c r="Q90" s="162" t="s">
        <v>3617</v>
      </c>
      <c r="R90" s="59" t="s">
        <v>2460</v>
      </c>
      <c r="S90" s="59" t="s">
        <v>8001</v>
      </c>
      <c r="T90" s="59" t="s">
        <v>8984</v>
      </c>
      <c r="U90" s="59" t="s">
        <v>8001</v>
      </c>
      <c r="V90" s="70" t="s">
        <v>7902</v>
      </c>
      <c r="W90" s="70" t="s">
        <v>8985</v>
      </c>
      <c r="X90" s="70" t="s">
        <v>4304</v>
      </c>
      <c r="Y90" s="70" t="s">
        <v>6305</v>
      </c>
      <c r="Z90" s="164" t="s">
        <v>774</v>
      </c>
      <c r="AA90" s="171">
        <v>45447</v>
      </c>
      <c r="AB90" s="70" t="s">
        <v>774</v>
      </c>
      <c r="AC90" s="70" t="s">
        <v>1170</v>
      </c>
      <c r="AD90" s="70" t="s">
        <v>19</v>
      </c>
      <c r="AE90" s="82" t="s">
        <v>1162</v>
      </c>
      <c r="AF90" s="70" t="s">
        <v>1171</v>
      </c>
      <c r="AG90" s="70" t="s">
        <v>1159</v>
      </c>
      <c r="AH90" s="59" t="s">
        <v>2913</v>
      </c>
      <c r="AI90" s="70" t="s">
        <v>7903</v>
      </c>
      <c r="AJ90" s="70" t="s">
        <v>144</v>
      </c>
    </row>
    <row r="91" spans="1:36" x14ac:dyDescent="0.3">
      <c r="A91" s="59" t="s">
        <v>2912</v>
      </c>
      <c r="B91" s="59" t="s">
        <v>1216</v>
      </c>
      <c r="C91" s="59" t="s">
        <v>1985</v>
      </c>
      <c r="D91" s="59" t="s">
        <v>1217</v>
      </c>
      <c r="E91" s="59" t="s">
        <v>143</v>
      </c>
      <c r="F91" s="59" t="s">
        <v>1168</v>
      </c>
      <c r="G91" s="70" t="s">
        <v>5631</v>
      </c>
      <c r="H91" s="59" t="s">
        <v>2867</v>
      </c>
      <c r="I91" s="59" t="s">
        <v>144</v>
      </c>
      <c r="J91" s="59" t="s">
        <v>2862</v>
      </c>
      <c r="K91" s="59" t="s">
        <v>6364</v>
      </c>
      <c r="L91" s="82" t="s">
        <v>2990</v>
      </c>
      <c r="M91" s="82" t="s">
        <v>4686</v>
      </c>
      <c r="N91" s="70" t="s">
        <v>2687</v>
      </c>
      <c r="O91" s="59" t="s">
        <v>2990</v>
      </c>
      <c r="P91" s="59" t="s">
        <v>2990</v>
      </c>
      <c r="Q91" s="162" t="s">
        <v>3608</v>
      </c>
      <c r="R91" s="59" t="s">
        <v>2990</v>
      </c>
      <c r="S91" s="59" t="s">
        <v>2912</v>
      </c>
      <c r="T91" s="59" t="s">
        <v>8986</v>
      </c>
      <c r="U91" s="59" t="s">
        <v>2912</v>
      </c>
      <c r="V91" s="70" t="s">
        <v>5920</v>
      </c>
      <c r="W91" s="70" t="s">
        <v>8986</v>
      </c>
      <c r="X91" s="70" t="s">
        <v>144</v>
      </c>
      <c r="Y91" s="70" t="s">
        <v>774</v>
      </c>
      <c r="Z91" s="164" t="s">
        <v>774</v>
      </c>
      <c r="AA91" s="171" t="s">
        <v>774</v>
      </c>
      <c r="AB91" s="70" t="s">
        <v>774</v>
      </c>
      <c r="AC91" s="70" t="s">
        <v>1170</v>
      </c>
      <c r="AD91" s="70" t="s">
        <v>19</v>
      </c>
      <c r="AE91" s="82" t="s">
        <v>1162</v>
      </c>
      <c r="AF91" s="70" t="s">
        <v>1171</v>
      </c>
      <c r="AG91" s="70" t="s">
        <v>1159</v>
      </c>
      <c r="AH91" s="59" t="s">
        <v>2913</v>
      </c>
      <c r="AI91" s="70" t="s">
        <v>7903</v>
      </c>
      <c r="AJ91" s="70" t="s">
        <v>144</v>
      </c>
    </row>
    <row r="92" spans="1:36" x14ac:dyDescent="0.3">
      <c r="A92" s="59" t="s">
        <v>2913</v>
      </c>
      <c r="B92" s="59" t="s">
        <v>1216</v>
      </c>
      <c r="C92" s="59" t="s">
        <v>1985</v>
      </c>
      <c r="D92" s="59" t="s">
        <v>1217</v>
      </c>
      <c r="E92" s="59" t="s">
        <v>143</v>
      </c>
      <c r="F92" s="59" t="s">
        <v>1168</v>
      </c>
      <c r="G92" s="70" t="s">
        <v>5631</v>
      </c>
      <c r="H92" s="59" t="s">
        <v>2867</v>
      </c>
      <c r="I92" s="59" t="s">
        <v>144</v>
      </c>
      <c r="J92" s="59" t="s">
        <v>2862</v>
      </c>
      <c r="K92" s="59" t="s">
        <v>6364</v>
      </c>
      <c r="L92" s="82" t="s">
        <v>2696</v>
      </c>
      <c r="M92" s="82" t="s">
        <v>4686</v>
      </c>
      <c r="N92" s="70" t="s">
        <v>2687</v>
      </c>
      <c r="O92" s="59" t="s">
        <v>2696</v>
      </c>
      <c r="P92" s="59" t="s">
        <v>2990</v>
      </c>
      <c r="Q92" s="162" t="s">
        <v>4433</v>
      </c>
      <c r="R92" s="59" t="s">
        <v>2696</v>
      </c>
      <c r="S92" s="59" t="s">
        <v>2913</v>
      </c>
      <c r="T92" s="59" t="s">
        <v>8987</v>
      </c>
      <c r="U92" s="59" t="s">
        <v>2913</v>
      </c>
      <c r="V92" s="70" t="s">
        <v>7903</v>
      </c>
      <c r="W92" s="70" t="s">
        <v>8987</v>
      </c>
      <c r="X92" s="70" t="s">
        <v>144</v>
      </c>
      <c r="Y92" s="70" t="s">
        <v>6305</v>
      </c>
      <c r="Z92" s="164" t="s">
        <v>774</v>
      </c>
      <c r="AA92" s="171">
        <v>45416</v>
      </c>
      <c r="AB92" s="70" t="s">
        <v>774</v>
      </c>
      <c r="AC92" s="70" t="s">
        <v>1219</v>
      </c>
      <c r="AD92" s="70" t="s">
        <v>1028</v>
      </c>
      <c r="AE92" s="82" t="s">
        <v>3414</v>
      </c>
      <c r="AF92" s="70" t="s">
        <v>1171</v>
      </c>
      <c r="AG92" s="70" t="s">
        <v>1159</v>
      </c>
      <c r="AH92" s="59" t="s">
        <v>1743</v>
      </c>
      <c r="AI92" s="70" t="s">
        <v>5826</v>
      </c>
      <c r="AJ92" s="70" t="s">
        <v>67</v>
      </c>
    </row>
    <row r="93" spans="1:36" x14ac:dyDescent="0.3">
      <c r="A93" s="59" t="s">
        <v>2914</v>
      </c>
      <c r="B93" s="59" t="s">
        <v>1216</v>
      </c>
      <c r="C93" s="59" t="s">
        <v>1985</v>
      </c>
      <c r="D93" s="59" t="s">
        <v>1217</v>
      </c>
      <c r="E93" s="59" t="s">
        <v>143</v>
      </c>
      <c r="F93" s="59" t="s">
        <v>1168</v>
      </c>
      <c r="G93" s="70" t="s">
        <v>5631</v>
      </c>
      <c r="H93" s="59" t="s">
        <v>2866</v>
      </c>
      <c r="I93" s="59" t="s">
        <v>4899</v>
      </c>
      <c r="J93" s="59" t="s">
        <v>2861</v>
      </c>
      <c r="K93" s="59" t="s">
        <v>6363</v>
      </c>
      <c r="L93" s="82" t="s">
        <v>2451</v>
      </c>
      <c r="M93" s="82" t="s">
        <v>4686</v>
      </c>
      <c r="N93" s="70" t="s">
        <v>2687</v>
      </c>
      <c r="O93" s="59" t="s">
        <v>2451</v>
      </c>
      <c r="P93" s="59" t="s">
        <v>2451</v>
      </c>
      <c r="Q93" s="162" t="s">
        <v>3599</v>
      </c>
      <c r="R93" s="59" t="s">
        <v>2451</v>
      </c>
      <c r="S93" s="59" t="s">
        <v>2914</v>
      </c>
      <c r="T93" s="59" t="s">
        <v>8988</v>
      </c>
      <c r="U93" s="59" t="s">
        <v>2914</v>
      </c>
      <c r="V93" s="70" t="s">
        <v>2915</v>
      </c>
      <c r="W93" s="70" t="s">
        <v>8989</v>
      </c>
      <c r="X93" s="70" t="s">
        <v>149</v>
      </c>
      <c r="Y93" s="70" t="s">
        <v>6305</v>
      </c>
      <c r="Z93" s="164" t="s">
        <v>774</v>
      </c>
      <c r="AA93" s="171">
        <v>43284</v>
      </c>
      <c r="AB93" s="70" t="s">
        <v>774</v>
      </c>
      <c r="AC93" s="70" t="s">
        <v>1170</v>
      </c>
      <c r="AD93" s="70" t="s">
        <v>19</v>
      </c>
      <c r="AE93" s="82" t="s">
        <v>1162</v>
      </c>
      <c r="AF93" s="70" t="s">
        <v>1171</v>
      </c>
      <c r="AG93" s="70" t="s">
        <v>1159</v>
      </c>
      <c r="AH93" s="59" t="s">
        <v>2922</v>
      </c>
      <c r="AI93" s="70" t="s">
        <v>7917</v>
      </c>
      <c r="AJ93" s="70" t="s">
        <v>149</v>
      </c>
    </row>
    <row r="94" spans="1:36" x14ac:dyDescent="0.3">
      <c r="A94" s="59" t="s">
        <v>2916</v>
      </c>
      <c r="B94" s="59" t="s">
        <v>1216</v>
      </c>
      <c r="C94" s="59" t="s">
        <v>1985</v>
      </c>
      <c r="D94" s="59" t="s">
        <v>1217</v>
      </c>
      <c r="E94" s="59" t="s">
        <v>143</v>
      </c>
      <c r="F94" s="59" t="s">
        <v>1168</v>
      </c>
      <c r="G94" s="70" t="s">
        <v>5631</v>
      </c>
      <c r="H94" s="59" t="s">
        <v>2866</v>
      </c>
      <c r="I94" s="59" t="s">
        <v>4899</v>
      </c>
      <c r="J94" s="59" t="s">
        <v>2861</v>
      </c>
      <c r="K94" s="59" t="s">
        <v>6363</v>
      </c>
      <c r="L94" s="82" t="s">
        <v>2452</v>
      </c>
      <c r="M94" s="82" t="s">
        <v>4686</v>
      </c>
      <c r="N94" s="70" t="s">
        <v>2687</v>
      </c>
      <c r="O94" s="59" t="s">
        <v>2452</v>
      </c>
      <c r="P94" s="59" t="s">
        <v>2452</v>
      </c>
      <c r="Q94" s="162" t="s">
        <v>3600</v>
      </c>
      <c r="R94" s="59" t="s">
        <v>2452</v>
      </c>
      <c r="S94" s="59" t="s">
        <v>2916</v>
      </c>
      <c r="T94" s="59" t="s">
        <v>8990</v>
      </c>
      <c r="U94" s="59" t="s">
        <v>2916</v>
      </c>
      <c r="V94" s="70" t="s">
        <v>7909</v>
      </c>
      <c r="W94" s="70" t="s">
        <v>8991</v>
      </c>
      <c r="X94" s="70" t="s">
        <v>149</v>
      </c>
      <c r="Y94" s="70" t="s">
        <v>6305</v>
      </c>
      <c r="Z94" s="164" t="s">
        <v>774</v>
      </c>
      <c r="AA94" s="171">
        <v>44196</v>
      </c>
      <c r="AB94" s="70" t="s">
        <v>774</v>
      </c>
      <c r="AC94" s="70" t="s">
        <v>1170</v>
      </c>
      <c r="AD94" s="70" t="s">
        <v>19</v>
      </c>
      <c r="AE94" s="82" t="s">
        <v>1162</v>
      </c>
      <c r="AF94" s="70" t="s">
        <v>1171</v>
      </c>
      <c r="AG94" s="70" t="s">
        <v>1159</v>
      </c>
      <c r="AH94" s="59" t="s">
        <v>2922</v>
      </c>
      <c r="AI94" s="70" t="s">
        <v>7917</v>
      </c>
      <c r="AJ94" s="70" t="s">
        <v>149</v>
      </c>
    </row>
    <row r="95" spans="1:36" x14ac:dyDescent="0.3">
      <c r="A95" s="59" t="s">
        <v>2917</v>
      </c>
      <c r="B95" s="59" t="s">
        <v>1216</v>
      </c>
      <c r="C95" s="59" t="s">
        <v>1985</v>
      </c>
      <c r="D95" s="59" t="s">
        <v>1217</v>
      </c>
      <c r="E95" s="59" t="s">
        <v>143</v>
      </c>
      <c r="F95" s="59" t="s">
        <v>1168</v>
      </c>
      <c r="G95" s="70" t="s">
        <v>5631</v>
      </c>
      <c r="H95" s="59" t="s">
        <v>2866</v>
      </c>
      <c r="I95" s="59" t="s">
        <v>4899</v>
      </c>
      <c r="J95" s="59" t="s">
        <v>2861</v>
      </c>
      <c r="K95" s="59" t="s">
        <v>6363</v>
      </c>
      <c r="L95" s="82" t="s">
        <v>2454</v>
      </c>
      <c r="M95" s="82" t="s">
        <v>4686</v>
      </c>
      <c r="N95" s="70" t="s">
        <v>2687</v>
      </c>
      <c r="O95" s="59" t="s">
        <v>2454</v>
      </c>
      <c r="P95" s="59" t="s">
        <v>2454</v>
      </c>
      <c r="Q95" s="162" t="s">
        <v>3602</v>
      </c>
      <c r="R95" s="59" t="s">
        <v>2452</v>
      </c>
      <c r="S95" s="59" t="s">
        <v>2917</v>
      </c>
      <c r="T95" s="59" t="s">
        <v>8992</v>
      </c>
      <c r="U95" s="59" t="s">
        <v>2917</v>
      </c>
      <c r="V95" s="70" t="s">
        <v>7910</v>
      </c>
      <c r="W95" s="70" t="s">
        <v>8993</v>
      </c>
      <c r="X95" s="70" t="s">
        <v>263</v>
      </c>
      <c r="Y95" s="70" t="s">
        <v>6305</v>
      </c>
      <c r="Z95" s="164" t="s">
        <v>774</v>
      </c>
      <c r="AA95" s="171">
        <v>45325</v>
      </c>
      <c r="AB95" s="70" t="s">
        <v>774</v>
      </c>
      <c r="AC95" s="70" t="s">
        <v>1170</v>
      </c>
      <c r="AD95" s="70" t="s">
        <v>19</v>
      </c>
      <c r="AE95" s="82" t="s">
        <v>1162</v>
      </c>
      <c r="AF95" s="70" t="s">
        <v>1171</v>
      </c>
      <c r="AG95" s="70" t="s">
        <v>1159</v>
      </c>
      <c r="AH95" s="59" t="s">
        <v>2922</v>
      </c>
      <c r="AI95" s="70" t="s">
        <v>7917</v>
      </c>
      <c r="AJ95" s="70" t="s">
        <v>149</v>
      </c>
    </row>
    <row r="96" spans="1:36" x14ac:dyDescent="0.3">
      <c r="A96" s="59" t="s">
        <v>2919</v>
      </c>
      <c r="B96" s="59" t="s">
        <v>1216</v>
      </c>
      <c r="C96" s="59" t="s">
        <v>1985</v>
      </c>
      <c r="D96" s="59" t="s">
        <v>1217</v>
      </c>
      <c r="E96" s="59" t="s">
        <v>143</v>
      </c>
      <c r="F96" s="59" t="s">
        <v>1168</v>
      </c>
      <c r="G96" s="70" t="s">
        <v>5631</v>
      </c>
      <c r="H96" s="59" t="s">
        <v>2866</v>
      </c>
      <c r="I96" s="59" t="s">
        <v>4899</v>
      </c>
      <c r="J96" s="59" t="s">
        <v>2861</v>
      </c>
      <c r="K96" s="59" t="s">
        <v>6363</v>
      </c>
      <c r="L96" s="82" t="s">
        <v>5506</v>
      </c>
      <c r="M96" s="82" t="s">
        <v>4686</v>
      </c>
      <c r="N96" s="70" t="s">
        <v>2687</v>
      </c>
      <c r="O96" s="59" t="s">
        <v>5506</v>
      </c>
      <c r="P96" s="59" t="s">
        <v>5506</v>
      </c>
      <c r="Q96" s="162" t="s">
        <v>8994</v>
      </c>
      <c r="R96" s="59" t="s">
        <v>2452</v>
      </c>
      <c r="S96" s="59" t="s">
        <v>2919</v>
      </c>
      <c r="T96" s="59" t="s">
        <v>8995</v>
      </c>
      <c r="U96" s="59" t="s">
        <v>2919</v>
      </c>
      <c r="V96" s="70" t="s">
        <v>7911</v>
      </c>
      <c r="W96" s="70" t="s">
        <v>8996</v>
      </c>
      <c r="X96" s="70" t="s">
        <v>3088</v>
      </c>
      <c r="Y96" s="70" t="s">
        <v>6305</v>
      </c>
      <c r="Z96" s="164" t="s">
        <v>774</v>
      </c>
      <c r="AA96" s="171">
        <v>44970</v>
      </c>
      <c r="AB96" s="70" t="s">
        <v>774</v>
      </c>
      <c r="AC96" s="70" t="s">
        <v>1170</v>
      </c>
      <c r="AD96" s="70" t="s">
        <v>19</v>
      </c>
      <c r="AE96" s="82" t="s">
        <v>1162</v>
      </c>
      <c r="AF96" s="70" t="s">
        <v>1171</v>
      </c>
      <c r="AG96" s="70" t="s">
        <v>1159</v>
      </c>
      <c r="AH96" s="59" t="s">
        <v>2922</v>
      </c>
      <c r="AI96" s="70" t="s">
        <v>7917</v>
      </c>
      <c r="AJ96" s="70" t="s">
        <v>149</v>
      </c>
    </row>
    <row r="97" spans="1:36" x14ac:dyDescent="0.3">
      <c r="A97" s="59" t="s">
        <v>2920</v>
      </c>
      <c r="B97" s="59" t="s">
        <v>1216</v>
      </c>
      <c r="C97" s="59" t="s">
        <v>1985</v>
      </c>
      <c r="D97" s="59" t="s">
        <v>1217</v>
      </c>
      <c r="E97" s="59" t="s">
        <v>143</v>
      </c>
      <c r="F97" s="59" t="s">
        <v>1168</v>
      </c>
      <c r="G97" s="70" t="s">
        <v>5631</v>
      </c>
      <c r="H97" s="59" t="s">
        <v>2866</v>
      </c>
      <c r="I97" s="59" t="s">
        <v>4899</v>
      </c>
      <c r="J97" s="59" t="s">
        <v>2861</v>
      </c>
      <c r="K97" s="59" t="s">
        <v>6363</v>
      </c>
      <c r="L97" s="82" t="s">
        <v>2453</v>
      </c>
      <c r="M97" s="82" t="s">
        <v>4686</v>
      </c>
      <c r="N97" s="70" t="s">
        <v>2687</v>
      </c>
      <c r="O97" s="59" t="s">
        <v>2453</v>
      </c>
      <c r="P97" s="59" t="s">
        <v>2453</v>
      </c>
      <c r="Q97" s="162" t="s">
        <v>3601</v>
      </c>
      <c r="R97" s="59" t="s">
        <v>2452</v>
      </c>
      <c r="S97" s="59" t="s">
        <v>2920</v>
      </c>
      <c r="T97" s="59" t="s">
        <v>8997</v>
      </c>
      <c r="U97" s="59" t="s">
        <v>2920</v>
      </c>
      <c r="V97" s="70" t="s">
        <v>3150</v>
      </c>
      <c r="W97" s="70" t="s">
        <v>8998</v>
      </c>
      <c r="X97" s="70" t="s">
        <v>150</v>
      </c>
      <c r="Y97" s="70" t="s">
        <v>6305</v>
      </c>
      <c r="Z97" s="164" t="s">
        <v>774</v>
      </c>
      <c r="AA97" s="171">
        <v>45365</v>
      </c>
      <c r="AB97" s="70" t="s">
        <v>774</v>
      </c>
      <c r="AC97" s="70" t="s">
        <v>1170</v>
      </c>
      <c r="AD97" s="70" t="s">
        <v>19</v>
      </c>
      <c r="AE97" s="82" t="s">
        <v>1162</v>
      </c>
      <c r="AF97" s="70" t="s">
        <v>1171</v>
      </c>
      <c r="AG97" s="70" t="s">
        <v>1159</v>
      </c>
      <c r="AH97" s="59" t="s">
        <v>2922</v>
      </c>
      <c r="AI97" s="70" t="s">
        <v>7917</v>
      </c>
      <c r="AJ97" s="70" t="s">
        <v>149</v>
      </c>
    </row>
    <row r="98" spans="1:36" x14ac:dyDescent="0.3">
      <c r="A98" s="59" t="s">
        <v>6691</v>
      </c>
      <c r="B98" s="59" t="s">
        <v>1216</v>
      </c>
      <c r="C98" s="59" t="s">
        <v>1985</v>
      </c>
      <c r="D98" s="59" t="s">
        <v>1217</v>
      </c>
      <c r="E98" s="59" t="s">
        <v>143</v>
      </c>
      <c r="F98" s="59" t="s">
        <v>1168</v>
      </c>
      <c r="G98" s="70" t="s">
        <v>5631</v>
      </c>
      <c r="H98" s="59" t="s">
        <v>2866</v>
      </c>
      <c r="I98" s="59" t="s">
        <v>4899</v>
      </c>
      <c r="J98" s="59" t="s">
        <v>2861</v>
      </c>
      <c r="K98" s="59" t="s">
        <v>6363</v>
      </c>
      <c r="L98" s="82" t="s">
        <v>5507</v>
      </c>
      <c r="M98" s="82" t="s">
        <v>4686</v>
      </c>
      <c r="N98" s="70" t="s">
        <v>2687</v>
      </c>
      <c r="O98" s="59" t="s">
        <v>5507</v>
      </c>
      <c r="P98" s="59" t="s">
        <v>5507</v>
      </c>
      <c r="Q98" s="162" t="s">
        <v>8999</v>
      </c>
      <c r="R98" s="59" t="s">
        <v>2452</v>
      </c>
      <c r="S98" s="59" t="s">
        <v>6691</v>
      </c>
      <c r="T98" s="59" t="s">
        <v>9000</v>
      </c>
      <c r="U98" s="59" t="s">
        <v>6691</v>
      </c>
      <c r="V98" s="70" t="s">
        <v>6692</v>
      </c>
      <c r="W98" s="70" t="s">
        <v>9001</v>
      </c>
      <c r="X98" s="70" t="s">
        <v>587</v>
      </c>
      <c r="Y98" s="70" t="s">
        <v>6305</v>
      </c>
      <c r="Z98" s="164" t="s">
        <v>774</v>
      </c>
      <c r="AA98" s="171">
        <v>45014</v>
      </c>
      <c r="AB98" s="70" t="s">
        <v>774</v>
      </c>
      <c r="AC98" s="70" t="s">
        <v>1170</v>
      </c>
      <c r="AD98" s="70" t="s">
        <v>19</v>
      </c>
      <c r="AE98" s="82" t="s">
        <v>1162</v>
      </c>
      <c r="AF98" s="70" t="s">
        <v>1171</v>
      </c>
      <c r="AG98" s="70" t="s">
        <v>1159</v>
      </c>
      <c r="AH98" s="59" t="s">
        <v>2922</v>
      </c>
      <c r="AI98" s="70" t="s">
        <v>7917</v>
      </c>
      <c r="AJ98" s="70" t="s">
        <v>149</v>
      </c>
    </row>
    <row r="99" spans="1:36" x14ac:dyDescent="0.3">
      <c r="A99" s="59" t="s">
        <v>7997</v>
      </c>
      <c r="B99" s="59" t="s">
        <v>1216</v>
      </c>
      <c r="C99" s="59" t="s">
        <v>1985</v>
      </c>
      <c r="D99" s="59" t="s">
        <v>1217</v>
      </c>
      <c r="E99" s="59" t="s">
        <v>143</v>
      </c>
      <c r="F99" s="59" t="s">
        <v>1168</v>
      </c>
      <c r="G99" s="70" t="s">
        <v>5631</v>
      </c>
      <c r="H99" s="59" t="s">
        <v>2866</v>
      </c>
      <c r="I99" s="59" t="s">
        <v>4899</v>
      </c>
      <c r="J99" s="59" t="s">
        <v>2861</v>
      </c>
      <c r="K99" s="59" t="s">
        <v>6363</v>
      </c>
      <c r="L99" s="82" t="s">
        <v>2456</v>
      </c>
      <c r="M99" s="82" t="s">
        <v>4686</v>
      </c>
      <c r="N99" s="70" t="s">
        <v>2687</v>
      </c>
      <c r="O99" s="59" t="s">
        <v>2456</v>
      </c>
      <c r="P99" s="59" t="s">
        <v>2456</v>
      </c>
      <c r="Q99" s="162" t="s">
        <v>3603</v>
      </c>
      <c r="R99" s="59" t="s">
        <v>2452</v>
      </c>
      <c r="S99" s="59" t="s">
        <v>7997</v>
      </c>
      <c r="T99" s="59" t="s">
        <v>9002</v>
      </c>
      <c r="U99" s="59" t="s">
        <v>7997</v>
      </c>
      <c r="V99" s="70" t="s">
        <v>7912</v>
      </c>
      <c r="W99" s="70" t="s">
        <v>9003</v>
      </c>
      <c r="X99" s="70" t="s">
        <v>5442</v>
      </c>
      <c r="Y99" s="70" t="s">
        <v>6305</v>
      </c>
      <c r="Z99" s="164" t="s">
        <v>774</v>
      </c>
      <c r="AA99" s="171">
        <v>45371</v>
      </c>
      <c r="AB99" s="70" t="s">
        <v>774</v>
      </c>
      <c r="AC99" s="70" t="s">
        <v>1170</v>
      </c>
      <c r="AD99" s="70" t="s">
        <v>19</v>
      </c>
      <c r="AE99" s="82" t="s">
        <v>1162</v>
      </c>
      <c r="AF99" s="70" t="s">
        <v>1171</v>
      </c>
      <c r="AG99" s="70" t="s">
        <v>1159</v>
      </c>
      <c r="AH99" s="59" t="s">
        <v>2922</v>
      </c>
      <c r="AI99" s="70" t="s">
        <v>7917</v>
      </c>
      <c r="AJ99" s="70" t="s">
        <v>149</v>
      </c>
    </row>
    <row r="100" spans="1:36" x14ac:dyDescent="0.3">
      <c r="A100" s="59" t="s">
        <v>7998</v>
      </c>
      <c r="B100" s="59" t="s">
        <v>1216</v>
      </c>
      <c r="C100" s="59" t="s">
        <v>1985</v>
      </c>
      <c r="D100" s="59" t="s">
        <v>1217</v>
      </c>
      <c r="E100" s="59" t="s">
        <v>143</v>
      </c>
      <c r="F100" s="59" t="s">
        <v>1168</v>
      </c>
      <c r="G100" s="70" t="s">
        <v>5631</v>
      </c>
      <c r="H100" s="59" t="s">
        <v>2866</v>
      </c>
      <c r="I100" s="59" t="s">
        <v>4899</v>
      </c>
      <c r="J100" s="59" t="s">
        <v>2861</v>
      </c>
      <c r="K100" s="59" t="s">
        <v>6363</v>
      </c>
      <c r="L100" s="82" t="s">
        <v>8015</v>
      </c>
      <c r="M100" s="82" t="s">
        <v>4686</v>
      </c>
      <c r="N100" s="70" t="s">
        <v>2687</v>
      </c>
      <c r="O100" s="82" t="s">
        <v>8015</v>
      </c>
      <c r="P100" s="59" t="s">
        <v>8015</v>
      </c>
      <c r="Q100" s="162" t="s">
        <v>9004</v>
      </c>
      <c r="R100" s="59" t="s">
        <v>2453</v>
      </c>
      <c r="S100" s="59" t="s">
        <v>7998</v>
      </c>
      <c r="T100" s="59" t="s">
        <v>9005</v>
      </c>
      <c r="U100" s="59" t="s">
        <v>7998</v>
      </c>
      <c r="V100" s="70" t="s">
        <v>7913</v>
      </c>
      <c r="W100" s="70" t="s">
        <v>9006</v>
      </c>
      <c r="X100" s="70" t="s">
        <v>589</v>
      </c>
      <c r="Y100" s="70" t="s">
        <v>6305</v>
      </c>
      <c r="Z100" s="164" t="s">
        <v>774</v>
      </c>
      <c r="AA100" s="171">
        <v>45444</v>
      </c>
      <c r="AB100" s="70" t="s">
        <v>774</v>
      </c>
      <c r="AC100" s="70" t="s">
        <v>1170</v>
      </c>
      <c r="AD100" s="70" t="s">
        <v>19</v>
      </c>
      <c r="AE100" s="82" t="s">
        <v>1162</v>
      </c>
      <c r="AF100" s="70" t="s">
        <v>1171</v>
      </c>
      <c r="AG100" s="70" t="s">
        <v>1159</v>
      </c>
      <c r="AH100" s="59" t="s">
        <v>2922</v>
      </c>
      <c r="AI100" s="70" t="s">
        <v>7917</v>
      </c>
      <c r="AJ100" s="70" t="s">
        <v>149</v>
      </c>
    </row>
    <row r="101" spans="1:36" x14ac:dyDescent="0.3">
      <c r="A101" s="59" t="s">
        <v>7999</v>
      </c>
      <c r="B101" s="59" t="s">
        <v>1216</v>
      </c>
      <c r="C101" s="59" t="s">
        <v>1985</v>
      </c>
      <c r="D101" s="59" t="s">
        <v>1217</v>
      </c>
      <c r="E101" s="59" t="s">
        <v>143</v>
      </c>
      <c r="F101" s="59" t="s">
        <v>1168</v>
      </c>
      <c r="G101" s="70" t="s">
        <v>5631</v>
      </c>
      <c r="H101" s="59" t="s">
        <v>2866</v>
      </c>
      <c r="I101" s="59" t="s">
        <v>4899</v>
      </c>
      <c r="J101" s="59" t="s">
        <v>2861</v>
      </c>
      <c r="K101" s="59" t="s">
        <v>6363</v>
      </c>
      <c r="L101" s="82" t="s">
        <v>8013</v>
      </c>
      <c r="M101" s="82" t="s">
        <v>4686</v>
      </c>
      <c r="N101" s="70" t="s">
        <v>2687</v>
      </c>
      <c r="O101" s="59" t="s">
        <v>8013</v>
      </c>
      <c r="P101" s="59" t="s">
        <v>8013</v>
      </c>
      <c r="Q101" s="162" t="s">
        <v>9007</v>
      </c>
      <c r="R101" s="59" t="s">
        <v>2456</v>
      </c>
      <c r="S101" s="59" t="s">
        <v>7999</v>
      </c>
      <c r="T101" s="59" t="s">
        <v>9008</v>
      </c>
      <c r="U101" s="59" t="s">
        <v>7999</v>
      </c>
      <c r="V101" s="70" t="s">
        <v>7914</v>
      </c>
      <c r="W101" s="70" t="s">
        <v>9009</v>
      </c>
      <c r="X101" s="70" t="s">
        <v>412</v>
      </c>
      <c r="Y101" s="70" t="s">
        <v>6305</v>
      </c>
      <c r="Z101" s="164" t="s">
        <v>774</v>
      </c>
      <c r="AA101" s="171">
        <v>45397</v>
      </c>
      <c r="AB101" s="70" t="s">
        <v>774</v>
      </c>
      <c r="AC101" s="70" t="s">
        <v>1170</v>
      </c>
      <c r="AD101" s="70" t="s">
        <v>19</v>
      </c>
      <c r="AE101" s="82" t="s">
        <v>1162</v>
      </c>
      <c r="AF101" s="70" t="s">
        <v>1171</v>
      </c>
      <c r="AG101" s="70" t="s">
        <v>1159</v>
      </c>
      <c r="AH101" s="59" t="s">
        <v>2922</v>
      </c>
      <c r="AI101" s="70" t="s">
        <v>7917</v>
      </c>
      <c r="AJ101" s="70" t="s">
        <v>149</v>
      </c>
    </row>
    <row r="102" spans="1:36" x14ac:dyDescent="0.3">
      <c r="A102" s="59" t="s">
        <v>8000</v>
      </c>
      <c r="B102" s="59" t="s">
        <v>1216</v>
      </c>
      <c r="C102" s="59" t="s">
        <v>1985</v>
      </c>
      <c r="D102" s="59" t="s">
        <v>1217</v>
      </c>
      <c r="E102" s="59" t="s">
        <v>143</v>
      </c>
      <c r="F102" s="59" t="s">
        <v>1168</v>
      </c>
      <c r="G102" s="70" t="s">
        <v>5631</v>
      </c>
      <c r="H102" s="59" t="s">
        <v>2866</v>
      </c>
      <c r="I102" s="59" t="s">
        <v>4899</v>
      </c>
      <c r="J102" s="59" t="s">
        <v>2861</v>
      </c>
      <c r="K102" s="59" t="s">
        <v>6363</v>
      </c>
      <c r="L102" s="82" t="s">
        <v>8014</v>
      </c>
      <c r="M102" s="82" t="s">
        <v>4686</v>
      </c>
      <c r="N102" s="70" t="s">
        <v>2687</v>
      </c>
      <c r="O102" s="82" t="s">
        <v>8014</v>
      </c>
      <c r="P102" s="59" t="s">
        <v>8014</v>
      </c>
      <c r="Q102" s="162" t="s">
        <v>9010</v>
      </c>
      <c r="R102" s="59" t="s">
        <v>2452</v>
      </c>
      <c r="S102" s="59" t="s">
        <v>8000</v>
      </c>
      <c r="T102" s="59" t="s">
        <v>9011</v>
      </c>
      <c r="U102" s="59" t="s">
        <v>8000</v>
      </c>
      <c r="V102" s="70" t="s">
        <v>7916</v>
      </c>
      <c r="W102" s="70" t="s">
        <v>9012</v>
      </c>
      <c r="X102" s="70" t="s">
        <v>7926</v>
      </c>
      <c r="Y102" s="70" t="s">
        <v>6305</v>
      </c>
      <c r="Z102" s="164" t="s">
        <v>774</v>
      </c>
      <c r="AA102" s="171">
        <v>45444</v>
      </c>
      <c r="AB102" s="70" t="s">
        <v>774</v>
      </c>
      <c r="AC102" s="70" t="s">
        <v>1170</v>
      </c>
      <c r="AD102" s="70" t="s">
        <v>19</v>
      </c>
      <c r="AE102" s="82" t="s">
        <v>1162</v>
      </c>
      <c r="AF102" s="70" t="s">
        <v>1171</v>
      </c>
      <c r="AG102" s="70" t="s">
        <v>1159</v>
      </c>
      <c r="AH102" s="59" t="s">
        <v>2922</v>
      </c>
      <c r="AI102" s="70" t="s">
        <v>7917</v>
      </c>
      <c r="AJ102" s="70" t="s">
        <v>149</v>
      </c>
    </row>
    <row r="103" spans="1:36" x14ac:dyDescent="0.3">
      <c r="A103" s="59" t="s">
        <v>2921</v>
      </c>
      <c r="B103" s="59" t="s">
        <v>1216</v>
      </c>
      <c r="C103" s="59" t="s">
        <v>1985</v>
      </c>
      <c r="D103" s="59" t="s">
        <v>1217</v>
      </c>
      <c r="E103" s="59" t="s">
        <v>143</v>
      </c>
      <c r="F103" s="59" t="s">
        <v>1168</v>
      </c>
      <c r="G103" s="70" t="s">
        <v>5631</v>
      </c>
      <c r="H103" s="59" t="s">
        <v>2866</v>
      </c>
      <c r="I103" s="59" t="s">
        <v>4899</v>
      </c>
      <c r="J103" s="59" t="s">
        <v>2861</v>
      </c>
      <c r="K103" s="59" t="s">
        <v>6363</v>
      </c>
      <c r="L103" s="82" t="s">
        <v>2995</v>
      </c>
      <c r="M103" s="82" t="s">
        <v>4686</v>
      </c>
      <c r="N103" s="70" t="s">
        <v>2687</v>
      </c>
      <c r="O103" s="59" t="s">
        <v>2995</v>
      </c>
      <c r="P103" s="59" t="s">
        <v>2995</v>
      </c>
      <c r="Q103" s="162" t="s">
        <v>3604</v>
      </c>
      <c r="R103" s="59" t="s">
        <v>2995</v>
      </c>
      <c r="S103" s="59" t="s">
        <v>2921</v>
      </c>
      <c r="T103" s="59" t="s">
        <v>9013</v>
      </c>
      <c r="U103" s="59" t="s">
        <v>2921</v>
      </c>
      <c r="V103" s="70" t="s">
        <v>5920</v>
      </c>
      <c r="W103" s="70" t="s">
        <v>9013</v>
      </c>
      <c r="X103" s="70" t="s">
        <v>149</v>
      </c>
      <c r="Y103" s="70" t="s">
        <v>774</v>
      </c>
      <c r="Z103" s="164" t="s">
        <v>774</v>
      </c>
      <c r="AA103" s="171" t="s">
        <v>774</v>
      </c>
      <c r="AB103" s="70" t="s">
        <v>774</v>
      </c>
      <c r="AC103" s="70" t="s">
        <v>1170</v>
      </c>
      <c r="AD103" s="70" t="s">
        <v>19</v>
      </c>
      <c r="AE103" s="82" t="s">
        <v>1162</v>
      </c>
      <c r="AF103" s="70" t="s">
        <v>1171</v>
      </c>
      <c r="AG103" s="70" t="s">
        <v>1159</v>
      </c>
      <c r="AH103" s="59" t="s">
        <v>2922</v>
      </c>
      <c r="AI103" s="70" t="s">
        <v>7917</v>
      </c>
      <c r="AJ103" s="70" t="s">
        <v>149</v>
      </c>
    </row>
    <row r="104" spans="1:36" x14ac:dyDescent="0.3">
      <c r="A104" s="59" t="s">
        <v>2922</v>
      </c>
      <c r="B104" s="59" t="s">
        <v>1216</v>
      </c>
      <c r="C104" s="59" t="s">
        <v>1985</v>
      </c>
      <c r="D104" s="59" t="s">
        <v>1217</v>
      </c>
      <c r="E104" s="59" t="s">
        <v>143</v>
      </c>
      <c r="F104" s="59" t="s">
        <v>1168</v>
      </c>
      <c r="G104" s="70" t="s">
        <v>5631</v>
      </c>
      <c r="H104" s="59" t="s">
        <v>2866</v>
      </c>
      <c r="I104" s="59" t="s">
        <v>4899</v>
      </c>
      <c r="J104" s="59" t="s">
        <v>2861</v>
      </c>
      <c r="K104" s="59" t="s">
        <v>6363</v>
      </c>
      <c r="L104" s="82" t="s">
        <v>2693</v>
      </c>
      <c r="M104" s="82" t="s">
        <v>4686</v>
      </c>
      <c r="N104" s="70" t="s">
        <v>2687</v>
      </c>
      <c r="O104" s="59" t="s">
        <v>2693</v>
      </c>
      <c r="P104" s="59" t="s">
        <v>2995</v>
      </c>
      <c r="Q104" s="162" t="s">
        <v>4432</v>
      </c>
      <c r="R104" s="59" t="s">
        <v>2693</v>
      </c>
      <c r="S104" s="59" t="s">
        <v>2922</v>
      </c>
      <c r="T104" s="59" t="s">
        <v>9014</v>
      </c>
      <c r="U104" s="59" t="s">
        <v>2922</v>
      </c>
      <c r="V104" s="70" t="s">
        <v>7917</v>
      </c>
      <c r="W104" s="70" t="s">
        <v>9014</v>
      </c>
      <c r="X104" s="70" t="s">
        <v>149</v>
      </c>
      <c r="Y104" s="70" t="s">
        <v>6305</v>
      </c>
      <c r="Z104" s="164" t="s">
        <v>774</v>
      </c>
      <c r="AA104" s="171">
        <v>45323</v>
      </c>
      <c r="AB104" s="70" t="s">
        <v>774</v>
      </c>
      <c r="AC104" s="70" t="s">
        <v>1219</v>
      </c>
      <c r="AD104" s="70" t="s">
        <v>1028</v>
      </c>
      <c r="AE104" s="82" t="s">
        <v>3414</v>
      </c>
      <c r="AF104" s="70" t="s">
        <v>1171</v>
      </c>
      <c r="AG104" s="70" t="s">
        <v>1159</v>
      </c>
      <c r="AH104" s="59" t="s">
        <v>1743</v>
      </c>
      <c r="AI104" s="70" t="s">
        <v>5826</v>
      </c>
      <c r="AJ104" s="70" t="s">
        <v>67</v>
      </c>
    </row>
    <row r="105" spans="1:36" x14ac:dyDescent="0.3">
      <c r="A105" s="59" t="s">
        <v>1210</v>
      </c>
      <c r="B105" s="59" t="s">
        <v>1216</v>
      </c>
      <c r="C105" s="59" t="s">
        <v>1985</v>
      </c>
      <c r="D105" s="59" t="s">
        <v>1195</v>
      </c>
      <c r="E105" s="59" t="s">
        <v>1668</v>
      </c>
      <c r="F105" s="59" t="s">
        <v>1802</v>
      </c>
      <c r="G105" s="59" t="s">
        <v>7838</v>
      </c>
      <c r="H105" s="59" t="s">
        <v>2069</v>
      </c>
      <c r="I105" s="161" t="s">
        <v>4900</v>
      </c>
      <c r="J105" s="59" t="s">
        <v>1213</v>
      </c>
      <c r="K105" s="59" t="s">
        <v>6368</v>
      </c>
      <c r="L105" s="59" t="s">
        <v>1208</v>
      </c>
      <c r="M105" s="82" t="s">
        <v>4686</v>
      </c>
      <c r="N105" s="70" t="s">
        <v>2687</v>
      </c>
      <c r="O105" s="82" t="s">
        <v>2486</v>
      </c>
      <c r="P105" s="59" t="s">
        <v>2486</v>
      </c>
      <c r="Q105" s="162" t="s">
        <v>4427</v>
      </c>
      <c r="R105" s="59" t="s">
        <v>2692</v>
      </c>
      <c r="S105" s="59" t="s">
        <v>1210</v>
      </c>
      <c r="T105" s="59" t="s">
        <v>9015</v>
      </c>
      <c r="U105" s="59" t="s">
        <v>1210</v>
      </c>
      <c r="V105" s="70" t="s">
        <v>2907</v>
      </c>
      <c r="W105" s="70" t="s">
        <v>9015</v>
      </c>
      <c r="X105" s="70" t="s">
        <v>65</v>
      </c>
      <c r="Y105" s="70" t="s">
        <v>774</v>
      </c>
      <c r="Z105" s="164" t="s">
        <v>774</v>
      </c>
      <c r="AA105" s="171" t="s">
        <v>774</v>
      </c>
      <c r="AB105" s="70" t="s">
        <v>774</v>
      </c>
      <c r="AC105" s="70" t="s">
        <v>1806</v>
      </c>
      <c r="AD105" s="70" t="s">
        <v>1146</v>
      </c>
      <c r="AE105" s="82" t="s">
        <v>2488</v>
      </c>
      <c r="AF105" s="70" t="s">
        <v>1171</v>
      </c>
      <c r="AG105" s="70" t="s">
        <v>1159</v>
      </c>
      <c r="AH105" s="59" t="s">
        <v>1211</v>
      </c>
      <c r="AI105" s="70" t="s">
        <v>8108</v>
      </c>
      <c r="AJ105" s="70" t="s">
        <v>1367</v>
      </c>
    </row>
    <row r="106" spans="1:36" x14ac:dyDescent="0.3">
      <c r="A106" s="59" t="s">
        <v>1743</v>
      </c>
      <c r="B106" s="59" t="s">
        <v>1216</v>
      </c>
      <c r="C106" s="59" t="s">
        <v>1985</v>
      </c>
      <c r="D106" s="59" t="s">
        <v>1217</v>
      </c>
      <c r="E106" s="59" t="s">
        <v>143</v>
      </c>
      <c r="F106" s="59" t="s">
        <v>1168</v>
      </c>
      <c r="G106" s="70" t="s">
        <v>5631</v>
      </c>
      <c r="H106" s="59" t="s">
        <v>2867</v>
      </c>
      <c r="I106" s="59" t="s">
        <v>144</v>
      </c>
      <c r="J106" s="59" t="s">
        <v>2862</v>
      </c>
      <c r="K106" s="59" t="s">
        <v>6364</v>
      </c>
      <c r="L106" s="59" t="s">
        <v>1206</v>
      </c>
      <c r="M106" s="82" t="s">
        <v>4686</v>
      </c>
      <c r="N106" s="70" t="s">
        <v>2687</v>
      </c>
      <c r="O106" s="82" t="s">
        <v>2487</v>
      </c>
      <c r="P106" s="59" t="s">
        <v>2487</v>
      </c>
      <c r="Q106" s="162" t="s">
        <v>4428</v>
      </c>
      <c r="R106" s="59" t="s">
        <v>2692</v>
      </c>
      <c r="S106" s="59" t="s">
        <v>1743</v>
      </c>
      <c r="T106" s="59" t="s">
        <v>9016</v>
      </c>
      <c r="U106" s="59" t="s">
        <v>1743</v>
      </c>
      <c r="V106" s="70" t="s">
        <v>5826</v>
      </c>
      <c r="W106" s="70" t="s">
        <v>9016</v>
      </c>
      <c r="X106" s="70" t="s">
        <v>144</v>
      </c>
      <c r="Y106" s="70" t="s">
        <v>774</v>
      </c>
      <c r="Z106" s="164" t="s">
        <v>774</v>
      </c>
      <c r="AA106" s="171" t="s">
        <v>774</v>
      </c>
      <c r="AB106" s="70" t="s">
        <v>774</v>
      </c>
      <c r="AC106" s="70" t="s">
        <v>1806</v>
      </c>
      <c r="AD106" s="70" t="s">
        <v>1146</v>
      </c>
      <c r="AE106" s="82" t="s">
        <v>2488</v>
      </c>
      <c r="AF106" s="70" t="s">
        <v>1171</v>
      </c>
      <c r="AG106" s="70" t="s">
        <v>1159</v>
      </c>
      <c r="AH106" s="59" t="s">
        <v>1211</v>
      </c>
      <c r="AI106" s="70" t="s">
        <v>8108</v>
      </c>
      <c r="AJ106" s="70" t="s">
        <v>1367</v>
      </c>
    </row>
    <row r="107" spans="1:36" x14ac:dyDescent="0.3">
      <c r="A107" s="59" t="s">
        <v>1211</v>
      </c>
      <c r="B107" s="59" t="s">
        <v>1216</v>
      </c>
      <c r="C107" s="59" t="s">
        <v>1985</v>
      </c>
      <c r="D107" s="70" t="s">
        <v>1171</v>
      </c>
      <c r="E107" s="70" t="s">
        <v>17</v>
      </c>
      <c r="F107" s="70" t="s">
        <v>1166</v>
      </c>
      <c r="G107" s="70" t="s">
        <v>5637</v>
      </c>
      <c r="H107" s="70" t="s">
        <v>1171</v>
      </c>
      <c r="I107" s="59" t="s">
        <v>4901</v>
      </c>
      <c r="J107" s="70" t="s">
        <v>1212</v>
      </c>
      <c r="K107" s="59" t="s">
        <v>1160</v>
      </c>
      <c r="L107" s="59" t="s">
        <v>2484</v>
      </c>
      <c r="M107" s="82" t="s">
        <v>4686</v>
      </c>
      <c r="N107" s="70" t="s">
        <v>2687</v>
      </c>
      <c r="O107" s="82" t="s">
        <v>2484</v>
      </c>
      <c r="P107" s="59" t="s">
        <v>2484</v>
      </c>
      <c r="Q107" s="162" t="s">
        <v>4423</v>
      </c>
      <c r="R107" s="59">
        <v>83</v>
      </c>
      <c r="S107" s="59" t="s">
        <v>1211</v>
      </c>
      <c r="T107" s="59" t="s">
        <v>8108</v>
      </c>
      <c r="U107" s="59" t="s">
        <v>1211</v>
      </c>
      <c r="V107" s="70" t="s">
        <v>8108</v>
      </c>
      <c r="W107" s="70" t="s">
        <v>9017</v>
      </c>
      <c r="X107" s="70" t="s">
        <v>18</v>
      </c>
      <c r="Y107" s="70" t="s">
        <v>774</v>
      </c>
      <c r="Z107" s="70" t="s">
        <v>774</v>
      </c>
      <c r="AA107" s="171">
        <v>45083</v>
      </c>
      <c r="AB107" s="70" t="s">
        <v>774</v>
      </c>
      <c r="AC107" s="70" t="s">
        <v>1910</v>
      </c>
      <c r="AD107" s="70" t="s">
        <v>1145</v>
      </c>
      <c r="AE107" s="82" t="s">
        <v>2486</v>
      </c>
      <c r="AF107" s="70" t="s">
        <v>1171</v>
      </c>
      <c r="AG107" s="70" t="s">
        <v>1159</v>
      </c>
      <c r="AH107" s="70" t="s">
        <v>4405</v>
      </c>
      <c r="AI107" s="70" t="s">
        <v>4402</v>
      </c>
      <c r="AJ107" s="70" t="s">
        <v>1367</v>
      </c>
    </row>
    <row r="108" spans="1:36" x14ac:dyDescent="0.3">
      <c r="A108" s="59" t="s">
        <v>2115</v>
      </c>
      <c r="B108" s="70" t="s">
        <v>1170</v>
      </c>
      <c r="C108" s="70" t="s">
        <v>1987</v>
      </c>
      <c r="D108" s="70" t="s">
        <v>1171</v>
      </c>
      <c r="E108" s="70" t="s">
        <v>17</v>
      </c>
      <c r="F108" s="70" t="s">
        <v>1166</v>
      </c>
      <c r="G108" s="70" t="s">
        <v>5637</v>
      </c>
      <c r="H108" s="70" t="s">
        <v>1171</v>
      </c>
      <c r="I108" s="59" t="s">
        <v>4901</v>
      </c>
      <c r="J108" s="70" t="s">
        <v>1212</v>
      </c>
      <c r="K108" s="59" t="s">
        <v>1160</v>
      </c>
      <c r="L108" s="70" t="s">
        <v>2508</v>
      </c>
      <c r="M108" s="82" t="s">
        <v>4686</v>
      </c>
      <c r="N108" s="70" t="s">
        <v>2687</v>
      </c>
      <c r="O108" s="59" t="s">
        <v>2508</v>
      </c>
      <c r="P108" s="59" t="s">
        <v>2508</v>
      </c>
      <c r="Q108" s="163" t="s">
        <v>3678</v>
      </c>
      <c r="R108" s="59" t="s">
        <v>2508</v>
      </c>
      <c r="S108" s="59" t="s">
        <v>161</v>
      </c>
      <c r="T108" s="59" t="s">
        <v>6842</v>
      </c>
      <c r="U108" s="70" t="s">
        <v>2115</v>
      </c>
      <c r="V108" s="70" t="s">
        <v>598</v>
      </c>
      <c r="W108" s="70" t="s">
        <v>6843</v>
      </c>
      <c r="X108" s="70" t="s">
        <v>8703</v>
      </c>
      <c r="Y108" s="70" t="s">
        <v>6305</v>
      </c>
      <c r="Z108" s="70" t="s">
        <v>774</v>
      </c>
      <c r="AA108" s="171" t="s">
        <v>774</v>
      </c>
      <c r="AB108" s="70" t="s">
        <v>774</v>
      </c>
      <c r="AC108" s="70" t="s">
        <v>1171</v>
      </c>
      <c r="AD108" s="70" t="s">
        <v>163</v>
      </c>
      <c r="AE108" s="82" t="s">
        <v>1162</v>
      </c>
      <c r="AF108" s="70" t="s">
        <v>1171</v>
      </c>
      <c r="AG108" s="70" t="s">
        <v>1159</v>
      </c>
      <c r="AH108" s="70" t="s">
        <v>2121</v>
      </c>
      <c r="AI108" s="70" t="s">
        <v>174</v>
      </c>
      <c r="AJ108" s="70" t="s">
        <v>18</v>
      </c>
    </row>
    <row r="109" spans="1:36" x14ac:dyDescent="0.3">
      <c r="A109" s="59" t="s">
        <v>2117</v>
      </c>
      <c r="B109" s="70" t="s">
        <v>1170</v>
      </c>
      <c r="C109" s="70" t="s">
        <v>1987</v>
      </c>
      <c r="D109" s="70" t="s">
        <v>1171</v>
      </c>
      <c r="E109" s="70" t="s">
        <v>17</v>
      </c>
      <c r="F109" s="70" t="s">
        <v>1166</v>
      </c>
      <c r="G109" s="70" t="s">
        <v>5637</v>
      </c>
      <c r="H109" s="70" t="s">
        <v>1171</v>
      </c>
      <c r="I109" s="59" t="s">
        <v>4901</v>
      </c>
      <c r="J109" s="70" t="s">
        <v>1212</v>
      </c>
      <c r="K109" s="59" t="s">
        <v>1160</v>
      </c>
      <c r="L109" s="70" t="s">
        <v>2512</v>
      </c>
      <c r="M109" s="82" t="s">
        <v>4686</v>
      </c>
      <c r="N109" s="70" t="s">
        <v>2687</v>
      </c>
      <c r="O109" s="59" t="s">
        <v>2512</v>
      </c>
      <c r="P109" s="59" t="s">
        <v>2512</v>
      </c>
      <c r="Q109" s="163" t="s">
        <v>3681</v>
      </c>
      <c r="R109" s="59" t="s">
        <v>2512</v>
      </c>
      <c r="S109" s="59" t="s">
        <v>168</v>
      </c>
      <c r="T109" s="59" t="s">
        <v>9018</v>
      </c>
      <c r="U109" s="70" t="s">
        <v>2117</v>
      </c>
      <c r="V109" s="70" t="s">
        <v>8111</v>
      </c>
      <c r="W109" s="70" t="s">
        <v>9019</v>
      </c>
      <c r="X109" s="70" t="s">
        <v>8704</v>
      </c>
      <c r="Y109" s="70" t="s">
        <v>6305</v>
      </c>
      <c r="Z109" s="70" t="s">
        <v>774</v>
      </c>
      <c r="AA109" s="171" t="s">
        <v>774</v>
      </c>
      <c r="AB109" s="70" t="s">
        <v>774</v>
      </c>
      <c r="AC109" s="70" t="s">
        <v>1171</v>
      </c>
      <c r="AD109" s="70" t="s">
        <v>163</v>
      </c>
      <c r="AE109" s="82" t="s">
        <v>1162</v>
      </c>
      <c r="AF109" s="70" t="s">
        <v>1171</v>
      </c>
      <c r="AG109" s="70" t="s">
        <v>1159</v>
      </c>
      <c r="AH109" s="70" t="s">
        <v>2121</v>
      </c>
      <c r="AI109" s="70" t="s">
        <v>174</v>
      </c>
      <c r="AJ109" s="70" t="s">
        <v>18</v>
      </c>
    </row>
    <row r="110" spans="1:36" x14ac:dyDescent="0.3">
      <c r="A110" s="59" t="s">
        <v>2118</v>
      </c>
      <c r="B110" s="70" t="s">
        <v>1170</v>
      </c>
      <c r="C110" s="70" t="s">
        <v>1987</v>
      </c>
      <c r="D110" s="70" t="s">
        <v>1171</v>
      </c>
      <c r="E110" s="70" t="s">
        <v>17</v>
      </c>
      <c r="F110" s="70" t="s">
        <v>1166</v>
      </c>
      <c r="G110" s="70" t="s">
        <v>5637</v>
      </c>
      <c r="H110" s="70" t="s">
        <v>1171</v>
      </c>
      <c r="I110" s="59" t="s">
        <v>4901</v>
      </c>
      <c r="J110" s="70" t="s">
        <v>1212</v>
      </c>
      <c r="K110" s="59" t="s">
        <v>1160</v>
      </c>
      <c r="L110" s="70" t="s">
        <v>2513</v>
      </c>
      <c r="M110" s="82" t="s">
        <v>4686</v>
      </c>
      <c r="N110" s="70" t="s">
        <v>2687</v>
      </c>
      <c r="O110" s="59" t="s">
        <v>2513</v>
      </c>
      <c r="P110" s="59" t="s">
        <v>2513</v>
      </c>
      <c r="Q110" s="163" t="s">
        <v>3682</v>
      </c>
      <c r="R110" s="59" t="s">
        <v>2513</v>
      </c>
      <c r="S110" s="59" t="s">
        <v>170</v>
      </c>
      <c r="T110" s="59" t="s">
        <v>9020</v>
      </c>
      <c r="U110" s="70" t="s">
        <v>2118</v>
      </c>
      <c r="V110" s="70" t="s">
        <v>8702</v>
      </c>
      <c r="W110" s="70" t="s">
        <v>9021</v>
      </c>
      <c r="X110" s="70" t="s">
        <v>7313</v>
      </c>
      <c r="Y110" s="70" t="s">
        <v>6305</v>
      </c>
      <c r="Z110" s="70" t="s">
        <v>774</v>
      </c>
      <c r="AA110" s="171" t="s">
        <v>774</v>
      </c>
      <c r="AB110" s="70" t="s">
        <v>774</v>
      </c>
      <c r="AC110" s="70" t="s">
        <v>1171</v>
      </c>
      <c r="AD110" s="70" t="s">
        <v>163</v>
      </c>
      <c r="AE110" s="82" t="s">
        <v>1162</v>
      </c>
      <c r="AF110" s="70" t="s">
        <v>1171</v>
      </c>
      <c r="AG110" s="70" t="s">
        <v>1159</v>
      </c>
      <c r="AH110" s="70" t="s">
        <v>2121</v>
      </c>
      <c r="AI110" s="70" t="s">
        <v>174</v>
      </c>
      <c r="AJ110" s="70" t="s">
        <v>18</v>
      </c>
    </row>
    <row r="111" spans="1:36" x14ac:dyDescent="0.3">
      <c r="A111" s="59" t="s">
        <v>2116</v>
      </c>
      <c r="B111" s="70" t="s">
        <v>1170</v>
      </c>
      <c r="C111" s="70" t="s">
        <v>1987</v>
      </c>
      <c r="D111" s="70" t="s">
        <v>1171</v>
      </c>
      <c r="E111" s="70" t="s">
        <v>17</v>
      </c>
      <c r="F111" s="70" t="s">
        <v>1166</v>
      </c>
      <c r="G111" s="70" t="s">
        <v>5637</v>
      </c>
      <c r="H111" s="70" t="s">
        <v>1171</v>
      </c>
      <c r="I111" s="59" t="s">
        <v>4901</v>
      </c>
      <c r="J111" s="70" t="s">
        <v>1212</v>
      </c>
      <c r="K111" s="59" t="s">
        <v>1160</v>
      </c>
      <c r="L111" s="70" t="s">
        <v>2519</v>
      </c>
      <c r="M111" s="82" t="s">
        <v>4686</v>
      </c>
      <c r="N111" s="70" t="s">
        <v>2687</v>
      </c>
      <c r="O111" s="59" t="s">
        <v>2519</v>
      </c>
      <c r="P111" s="59" t="s">
        <v>2519</v>
      </c>
      <c r="Q111" s="163" t="s">
        <v>3693</v>
      </c>
      <c r="R111" s="59" t="s">
        <v>2519</v>
      </c>
      <c r="S111" s="59" t="s">
        <v>173</v>
      </c>
      <c r="T111" s="59" t="s">
        <v>9022</v>
      </c>
      <c r="U111" s="70" t="s">
        <v>2116</v>
      </c>
      <c r="V111" s="70" t="s">
        <v>3171</v>
      </c>
      <c r="W111" s="70" t="s">
        <v>9023</v>
      </c>
      <c r="X111" s="70" t="s">
        <v>8705</v>
      </c>
      <c r="Y111" s="70" t="s">
        <v>6305</v>
      </c>
      <c r="Z111" s="70" t="s">
        <v>774</v>
      </c>
      <c r="AA111" s="171" t="s">
        <v>774</v>
      </c>
      <c r="AB111" s="70" t="s">
        <v>774</v>
      </c>
      <c r="AC111" s="70" t="s">
        <v>1171</v>
      </c>
      <c r="AD111" s="70" t="s">
        <v>163</v>
      </c>
      <c r="AE111" s="82" t="s">
        <v>1162</v>
      </c>
      <c r="AF111" s="70" t="s">
        <v>1171</v>
      </c>
      <c r="AG111" s="70" t="s">
        <v>1159</v>
      </c>
      <c r="AH111" s="70" t="s">
        <v>2121</v>
      </c>
      <c r="AI111" s="70" t="s">
        <v>174</v>
      </c>
      <c r="AJ111" s="70" t="s">
        <v>18</v>
      </c>
    </row>
    <row r="112" spans="1:36" x14ac:dyDescent="0.3">
      <c r="A112" s="59" t="s">
        <v>2112</v>
      </c>
      <c r="B112" s="70" t="s">
        <v>1170</v>
      </c>
      <c r="C112" s="70" t="s">
        <v>1987</v>
      </c>
      <c r="D112" s="70" t="s">
        <v>1171</v>
      </c>
      <c r="E112" s="70" t="s">
        <v>17</v>
      </c>
      <c r="F112" s="70" t="s">
        <v>1166</v>
      </c>
      <c r="G112" s="70" t="s">
        <v>5637</v>
      </c>
      <c r="H112" s="70" t="s">
        <v>1171</v>
      </c>
      <c r="I112" s="59" t="s">
        <v>4901</v>
      </c>
      <c r="J112" s="70" t="s">
        <v>1212</v>
      </c>
      <c r="K112" s="59" t="s">
        <v>1160</v>
      </c>
      <c r="L112" s="70" t="s">
        <v>2514</v>
      </c>
      <c r="M112" s="82" t="s">
        <v>4686</v>
      </c>
      <c r="N112" s="70" t="s">
        <v>2687</v>
      </c>
      <c r="O112" s="59" t="s">
        <v>2514</v>
      </c>
      <c r="P112" s="59" t="s">
        <v>2514</v>
      </c>
      <c r="Q112" s="163" t="s">
        <v>3683</v>
      </c>
      <c r="R112" s="59" t="s">
        <v>2514</v>
      </c>
      <c r="S112" s="59" t="s">
        <v>5238</v>
      </c>
      <c r="T112" s="59" t="s">
        <v>6852</v>
      </c>
      <c r="U112" s="70" t="s">
        <v>2112</v>
      </c>
      <c r="V112" s="70" t="s">
        <v>6483</v>
      </c>
      <c r="W112" s="70" t="s">
        <v>6852</v>
      </c>
      <c r="X112" s="70" t="s">
        <v>18</v>
      </c>
      <c r="Y112" s="70" t="s">
        <v>774</v>
      </c>
      <c r="Z112" s="70" t="s">
        <v>774</v>
      </c>
      <c r="AA112" s="171" t="s">
        <v>774</v>
      </c>
      <c r="AB112" s="70" t="s">
        <v>774</v>
      </c>
      <c r="AC112" s="70" t="s">
        <v>1171</v>
      </c>
      <c r="AD112" s="70" t="s">
        <v>163</v>
      </c>
      <c r="AE112" s="82" t="s">
        <v>1162</v>
      </c>
      <c r="AF112" s="70" t="s">
        <v>1171</v>
      </c>
      <c r="AG112" s="70" t="s">
        <v>1159</v>
      </c>
      <c r="AH112" s="70" t="s">
        <v>2121</v>
      </c>
      <c r="AI112" s="70" t="s">
        <v>174</v>
      </c>
      <c r="AJ112" s="70" t="s">
        <v>18</v>
      </c>
    </row>
    <row r="113" spans="1:36" x14ac:dyDescent="0.3">
      <c r="A113" s="59" t="s">
        <v>2121</v>
      </c>
      <c r="B113" s="70" t="s">
        <v>1170</v>
      </c>
      <c r="C113" s="70" t="s">
        <v>1987</v>
      </c>
      <c r="D113" s="70" t="s">
        <v>1171</v>
      </c>
      <c r="E113" s="70" t="s">
        <v>17</v>
      </c>
      <c r="F113" s="70" t="s">
        <v>1166</v>
      </c>
      <c r="G113" s="70" t="s">
        <v>5637</v>
      </c>
      <c r="H113" s="70" t="s">
        <v>1171</v>
      </c>
      <c r="I113" s="59" t="s">
        <v>4901</v>
      </c>
      <c r="J113" s="70" t="s">
        <v>1212</v>
      </c>
      <c r="K113" s="59" t="s">
        <v>1160</v>
      </c>
      <c r="L113" s="70" t="s">
        <v>2744</v>
      </c>
      <c r="M113" s="82" t="s">
        <v>4686</v>
      </c>
      <c r="N113" s="70" t="s">
        <v>2687</v>
      </c>
      <c r="O113" s="59" t="s">
        <v>2744</v>
      </c>
      <c r="P113" s="59" t="s">
        <v>2514</v>
      </c>
      <c r="Q113" s="163" t="s">
        <v>3836</v>
      </c>
      <c r="R113" s="59" t="s">
        <v>2744</v>
      </c>
      <c r="S113" s="59" t="s">
        <v>3303</v>
      </c>
      <c r="T113" s="59" t="s">
        <v>174</v>
      </c>
      <c r="U113" s="70" t="s">
        <v>2121</v>
      </c>
      <c r="V113" s="70" t="s">
        <v>174</v>
      </c>
      <c r="W113" s="70" t="s">
        <v>9024</v>
      </c>
      <c r="X113" s="70" t="s">
        <v>18</v>
      </c>
      <c r="Y113" s="70" t="s">
        <v>774</v>
      </c>
      <c r="Z113" s="70" t="s">
        <v>774</v>
      </c>
      <c r="AA113" s="171" t="s">
        <v>774</v>
      </c>
      <c r="AB113" s="70" t="s">
        <v>774</v>
      </c>
      <c r="AC113" s="70" t="s">
        <v>1219</v>
      </c>
      <c r="AD113" s="70" t="s">
        <v>1028</v>
      </c>
      <c r="AE113" s="82" t="s">
        <v>3414</v>
      </c>
      <c r="AF113" s="70" t="s">
        <v>1171</v>
      </c>
      <c r="AG113" s="70" t="s">
        <v>1159</v>
      </c>
      <c r="AH113" s="70" t="s">
        <v>3277</v>
      </c>
      <c r="AI113" s="70" t="s">
        <v>8114</v>
      </c>
      <c r="AJ113" s="70" t="s">
        <v>18</v>
      </c>
    </row>
    <row r="114" spans="1:36" x14ac:dyDescent="0.3">
      <c r="A114" s="59" t="s">
        <v>2122</v>
      </c>
      <c r="B114" s="70" t="s">
        <v>1170</v>
      </c>
      <c r="C114" s="70" t="s">
        <v>1987</v>
      </c>
      <c r="D114" s="70" t="s">
        <v>1171</v>
      </c>
      <c r="E114" s="70" t="s">
        <v>17</v>
      </c>
      <c r="F114" s="70" t="s">
        <v>1166</v>
      </c>
      <c r="G114" s="70" t="s">
        <v>5637</v>
      </c>
      <c r="H114" s="70" t="s">
        <v>1170</v>
      </c>
      <c r="I114" s="59" t="s">
        <v>4901</v>
      </c>
      <c r="J114" s="70" t="s">
        <v>1215</v>
      </c>
      <c r="K114" s="59" t="s">
        <v>6361</v>
      </c>
      <c r="L114" s="70" t="s">
        <v>2517</v>
      </c>
      <c r="M114" s="82" t="s">
        <v>4686</v>
      </c>
      <c r="N114" s="70" t="s">
        <v>2687</v>
      </c>
      <c r="O114" s="59" t="s">
        <v>2517</v>
      </c>
      <c r="P114" s="59" t="s">
        <v>2517</v>
      </c>
      <c r="Q114" s="163" t="s">
        <v>3690</v>
      </c>
      <c r="R114" s="59" t="s">
        <v>2517</v>
      </c>
      <c r="S114" s="59" t="s">
        <v>175</v>
      </c>
      <c r="T114" s="59" t="s">
        <v>9025</v>
      </c>
      <c r="U114" s="70" t="s">
        <v>2122</v>
      </c>
      <c r="V114" s="70" t="s">
        <v>8706</v>
      </c>
      <c r="W114" s="70" t="s">
        <v>9026</v>
      </c>
      <c r="X114" s="70" t="s">
        <v>8707</v>
      </c>
      <c r="Y114" s="70" t="s">
        <v>6305</v>
      </c>
      <c r="Z114" s="70" t="s">
        <v>774</v>
      </c>
      <c r="AA114" s="171" t="s">
        <v>774</v>
      </c>
      <c r="AB114" s="70" t="s">
        <v>774</v>
      </c>
      <c r="AC114" s="70" t="s">
        <v>1171</v>
      </c>
      <c r="AD114" s="70" t="s">
        <v>163</v>
      </c>
      <c r="AE114" s="82" t="s">
        <v>1162</v>
      </c>
      <c r="AF114" s="70" t="s">
        <v>1171</v>
      </c>
      <c r="AG114" s="70" t="s">
        <v>1159</v>
      </c>
      <c r="AH114" s="70" t="s">
        <v>2129</v>
      </c>
      <c r="AI114" s="70" t="s">
        <v>8709</v>
      </c>
      <c r="AJ114" s="70" t="s">
        <v>18</v>
      </c>
    </row>
    <row r="115" spans="1:36" x14ac:dyDescent="0.3">
      <c r="A115" s="59" t="s">
        <v>2123</v>
      </c>
      <c r="B115" s="70" t="s">
        <v>1170</v>
      </c>
      <c r="C115" s="70" t="s">
        <v>1987</v>
      </c>
      <c r="D115" s="70" t="s">
        <v>1171</v>
      </c>
      <c r="E115" s="70" t="s">
        <v>17</v>
      </c>
      <c r="F115" s="70" t="s">
        <v>1166</v>
      </c>
      <c r="G115" s="70" t="s">
        <v>5637</v>
      </c>
      <c r="H115" s="70" t="s">
        <v>1170</v>
      </c>
      <c r="I115" s="59" t="s">
        <v>4901</v>
      </c>
      <c r="J115" s="70" t="s">
        <v>1215</v>
      </c>
      <c r="K115" s="59" t="s">
        <v>6361</v>
      </c>
      <c r="L115" s="70" t="s">
        <v>2753</v>
      </c>
      <c r="M115" s="82" t="s">
        <v>4686</v>
      </c>
      <c r="N115" s="70" t="s">
        <v>2687</v>
      </c>
      <c r="O115" s="59" t="s">
        <v>2753</v>
      </c>
      <c r="P115" s="59" t="s">
        <v>2753</v>
      </c>
      <c r="Q115" s="163" t="s">
        <v>3691</v>
      </c>
      <c r="R115" s="59" t="s">
        <v>2753</v>
      </c>
      <c r="S115" s="59" t="s">
        <v>182</v>
      </c>
      <c r="T115" s="59" t="s">
        <v>9027</v>
      </c>
      <c r="U115" s="70" t="s">
        <v>2123</v>
      </c>
      <c r="V115" s="70" t="s">
        <v>5598</v>
      </c>
      <c r="W115" s="70" t="s">
        <v>9028</v>
      </c>
      <c r="X115" s="70" t="s">
        <v>8708</v>
      </c>
      <c r="Y115" s="70" t="s">
        <v>6305</v>
      </c>
      <c r="Z115" s="70" t="s">
        <v>774</v>
      </c>
      <c r="AA115" s="171" t="s">
        <v>774</v>
      </c>
      <c r="AB115" s="70" t="s">
        <v>774</v>
      </c>
      <c r="AC115" s="70" t="s">
        <v>1171</v>
      </c>
      <c r="AD115" s="70" t="s">
        <v>163</v>
      </c>
      <c r="AE115" s="82" t="s">
        <v>1162</v>
      </c>
      <c r="AF115" s="70" t="s">
        <v>1171</v>
      </c>
      <c r="AG115" s="70" t="s">
        <v>1159</v>
      </c>
      <c r="AH115" s="70" t="s">
        <v>2129</v>
      </c>
      <c r="AI115" s="70" t="s">
        <v>8709</v>
      </c>
      <c r="AJ115" s="70" t="s">
        <v>18</v>
      </c>
    </row>
    <row r="116" spans="1:36" x14ac:dyDescent="0.3">
      <c r="A116" s="59" t="s">
        <v>2124</v>
      </c>
      <c r="B116" s="70" t="s">
        <v>1170</v>
      </c>
      <c r="C116" s="70" t="s">
        <v>1987</v>
      </c>
      <c r="D116" s="70" t="s">
        <v>1171</v>
      </c>
      <c r="E116" s="70" t="s">
        <v>17</v>
      </c>
      <c r="F116" s="70" t="s">
        <v>1166</v>
      </c>
      <c r="G116" s="70" t="s">
        <v>5637</v>
      </c>
      <c r="H116" s="70" t="s">
        <v>1170</v>
      </c>
      <c r="I116" s="59" t="s">
        <v>4901</v>
      </c>
      <c r="J116" s="70" t="s">
        <v>1215</v>
      </c>
      <c r="K116" s="59" t="s">
        <v>6361</v>
      </c>
      <c r="L116" s="70" t="s">
        <v>2518</v>
      </c>
      <c r="M116" s="82" t="s">
        <v>4686</v>
      </c>
      <c r="N116" s="70" t="s">
        <v>2687</v>
      </c>
      <c r="O116" s="59" t="s">
        <v>2518</v>
      </c>
      <c r="P116" s="59" t="s">
        <v>2518</v>
      </c>
      <c r="Q116" s="163" t="s">
        <v>3692</v>
      </c>
      <c r="R116" s="59" t="s">
        <v>2518</v>
      </c>
      <c r="S116" s="59" t="s">
        <v>185</v>
      </c>
      <c r="T116" s="59" t="s">
        <v>9029</v>
      </c>
      <c r="U116" s="70" t="s">
        <v>2124</v>
      </c>
      <c r="V116" s="70" t="s">
        <v>7318</v>
      </c>
      <c r="W116" s="70" t="s">
        <v>9030</v>
      </c>
      <c r="X116" s="70" t="s">
        <v>7322</v>
      </c>
      <c r="Y116" s="70" t="s">
        <v>6305</v>
      </c>
      <c r="Z116" s="70" t="s">
        <v>774</v>
      </c>
      <c r="AA116" s="171" t="s">
        <v>774</v>
      </c>
      <c r="AB116" s="70" t="s">
        <v>774</v>
      </c>
      <c r="AC116" s="70" t="s">
        <v>1171</v>
      </c>
      <c r="AD116" s="70" t="s">
        <v>163</v>
      </c>
      <c r="AE116" s="82" t="s">
        <v>1162</v>
      </c>
      <c r="AF116" s="70" t="s">
        <v>1171</v>
      </c>
      <c r="AG116" s="70" t="s">
        <v>1159</v>
      </c>
      <c r="AH116" s="70" t="s">
        <v>2129</v>
      </c>
      <c r="AI116" s="70" t="s">
        <v>8709</v>
      </c>
      <c r="AJ116" s="70" t="s">
        <v>18</v>
      </c>
    </row>
    <row r="117" spans="1:36" x14ac:dyDescent="0.3">
      <c r="A117" s="59" t="s">
        <v>2125</v>
      </c>
      <c r="B117" s="70" t="s">
        <v>1170</v>
      </c>
      <c r="C117" s="70" t="s">
        <v>1987</v>
      </c>
      <c r="D117" s="70" t="s">
        <v>1171</v>
      </c>
      <c r="E117" s="70" t="s">
        <v>17</v>
      </c>
      <c r="F117" s="70" t="s">
        <v>1166</v>
      </c>
      <c r="G117" s="70" t="s">
        <v>5637</v>
      </c>
      <c r="H117" s="70" t="s">
        <v>1170</v>
      </c>
      <c r="I117" s="59" t="s">
        <v>4901</v>
      </c>
      <c r="J117" s="70" t="s">
        <v>1215</v>
      </c>
      <c r="K117" s="59" t="s">
        <v>6361</v>
      </c>
      <c r="L117" s="70" t="s">
        <v>2511</v>
      </c>
      <c r="M117" s="82" t="s">
        <v>4686</v>
      </c>
      <c r="N117" s="70" t="s">
        <v>2687</v>
      </c>
      <c r="O117" s="59" t="s">
        <v>2511</v>
      </c>
      <c r="P117" s="59" t="s">
        <v>2511</v>
      </c>
      <c r="Q117" s="163" t="s">
        <v>3680</v>
      </c>
      <c r="R117" s="59" t="s">
        <v>2519</v>
      </c>
      <c r="S117" s="59" t="s">
        <v>188</v>
      </c>
      <c r="T117" s="59" t="s">
        <v>9031</v>
      </c>
      <c r="U117" s="70" t="s">
        <v>2125</v>
      </c>
      <c r="V117" s="70" t="s">
        <v>8115</v>
      </c>
      <c r="W117" s="70" t="s">
        <v>9032</v>
      </c>
      <c r="X117" s="70" t="s">
        <v>7323</v>
      </c>
      <c r="Y117" s="70" t="s">
        <v>6305</v>
      </c>
      <c r="Z117" s="70" t="s">
        <v>774</v>
      </c>
      <c r="AA117" s="171" t="s">
        <v>774</v>
      </c>
      <c r="AB117" s="70" t="s">
        <v>774</v>
      </c>
      <c r="AC117" s="70" t="s">
        <v>1171</v>
      </c>
      <c r="AD117" s="70" t="s">
        <v>163</v>
      </c>
      <c r="AE117" s="82" t="s">
        <v>1162</v>
      </c>
      <c r="AF117" s="70" t="s">
        <v>1171</v>
      </c>
      <c r="AG117" s="70" t="s">
        <v>1159</v>
      </c>
      <c r="AH117" s="70" t="s">
        <v>2129</v>
      </c>
      <c r="AI117" s="70" t="s">
        <v>8709</v>
      </c>
      <c r="AJ117" s="70" t="s">
        <v>18</v>
      </c>
    </row>
    <row r="118" spans="1:36" x14ac:dyDescent="0.3">
      <c r="A118" s="59" t="s">
        <v>2126</v>
      </c>
      <c r="B118" s="70" t="s">
        <v>1170</v>
      </c>
      <c r="C118" s="70" t="s">
        <v>1987</v>
      </c>
      <c r="D118" s="70" t="s">
        <v>1171</v>
      </c>
      <c r="E118" s="70" t="s">
        <v>17</v>
      </c>
      <c r="F118" s="70" t="s">
        <v>1166</v>
      </c>
      <c r="G118" s="70" t="s">
        <v>5637</v>
      </c>
      <c r="H118" s="70" t="s">
        <v>1170</v>
      </c>
      <c r="I118" s="59" t="s">
        <v>4901</v>
      </c>
      <c r="J118" s="70" t="s">
        <v>1215</v>
      </c>
      <c r="K118" s="59" t="s">
        <v>6361</v>
      </c>
      <c r="L118" s="70" t="s">
        <v>2520</v>
      </c>
      <c r="M118" s="82" t="s">
        <v>4686</v>
      </c>
      <c r="N118" s="70" t="s">
        <v>2687</v>
      </c>
      <c r="O118" s="59" t="s">
        <v>2520</v>
      </c>
      <c r="P118" s="59" t="s">
        <v>2520</v>
      </c>
      <c r="Q118" s="163" t="s">
        <v>3694</v>
      </c>
      <c r="R118" s="59" t="s">
        <v>2520</v>
      </c>
      <c r="S118" s="59" t="s">
        <v>191</v>
      </c>
      <c r="T118" s="59" t="s">
        <v>9033</v>
      </c>
      <c r="U118" s="70" t="s">
        <v>2126</v>
      </c>
      <c r="V118" s="70" t="s">
        <v>8116</v>
      </c>
      <c r="W118" s="70" t="s">
        <v>9034</v>
      </c>
      <c r="X118" s="70" t="s">
        <v>7325</v>
      </c>
      <c r="Y118" s="70" t="s">
        <v>6305</v>
      </c>
      <c r="Z118" s="70" t="s">
        <v>774</v>
      </c>
      <c r="AA118" s="171" t="s">
        <v>774</v>
      </c>
      <c r="AB118" s="70" t="s">
        <v>774</v>
      </c>
      <c r="AC118" s="70" t="s">
        <v>1171</v>
      </c>
      <c r="AD118" s="70" t="s">
        <v>163</v>
      </c>
      <c r="AE118" s="82" t="s">
        <v>1162</v>
      </c>
      <c r="AF118" s="70" t="s">
        <v>1171</v>
      </c>
      <c r="AG118" s="70" t="s">
        <v>1159</v>
      </c>
      <c r="AH118" s="70" t="s">
        <v>2129</v>
      </c>
      <c r="AI118" s="70" t="s">
        <v>8709</v>
      </c>
      <c r="AJ118" s="70" t="s">
        <v>18</v>
      </c>
    </row>
    <row r="119" spans="1:36" x14ac:dyDescent="0.3">
      <c r="A119" s="59" t="s">
        <v>2128</v>
      </c>
      <c r="B119" s="70" t="s">
        <v>1170</v>
      </c>
      <c r="C119" s="70" t="s">
        <v>1987</v>
      </c>
      <c r="D119" s="70" t="s">
        <v>1171</v>
      </c>
      <c r="E119" s="70" t="s">
        <v>17</v>
      </c>
      <c r="F119" s="70" t="s">
        <v>1166</v>
      </c>
      <c r="G119" s="70" t="s">
        <v>5637</v>
      </c>
      <c r="H119" s="70" t="s">
        <v>1170</v>
      </c>
      <c r="I119" s="59" t="s">
        <v>4901</v>
      </c>
      <c r="J119" s="70" t="s">
        <v>1215</v>
      </c>
      <c r="K119" s="59" t="s">
        <v>6361</v>
      </c>
      <c r="L119" s="70" t="s">
        <v>2521</v>
      </c>
      <c r="M119" s="82" t="s">
        <v>4686</v>
      </c>
      <c r="N119" s="70" t="s">
        <v>2687</v>
      </c>
      <c r="O119" s="59" t="s">
        <v>2521</v>
      </c>
      <c r="P119" s="59" t="s">
        <v>2521</v>
      </c>
      <c r="Q119" s="163" t="s">
        <v>3697</v>
      </c>
      <c r="R119" s="59" t="s">
        <v>2521</v>
      </c>
      <c r="S119" s="59" t="s">
        <v>5238</v>
      </c>
      <c r="T119" s="59" t="s">
        <v>6884</v>
      </c>
      <c r="U119" s="70" t="s">
        <v>2128</v>
      </c>
      <c r="V119" s="70" t="s">
        <v>6483</v>
      </c>
      <c r="W119" s="70" t="s">
        <v>6884</v>
      </c>
      <c r="X119" s="70" t="s">
        <v>18</v>
      </c>
      <c r="Y119" s="70" t="s">
        <v>774</v>
      </c>
      <c r="Z119" s="70" t="s">
        <v>774</v>
      </c>
      <c r="AA119" s="171" t="s">
        <v>774</v>
      </c>
      <c r="AB119" s="70" t="s">
        <v>774</v>
      </c>
      <c r="AC119" s="70" t="s">
        <v>1171</v>
      </c>
      <c r="AD119" s="70" t="s">
        <v>163</v>
      </c>
      <c r="AE119" s="82" t="s">
        <v>1162</v>
      </c>
      <c r="AF119" s="70" t="s">
        <v>1171</v>
      </c>
      <c r="AG119" s="70" t="s">
        <v>1159</v>
      </c>
      <c r="AH119" s="70" t="s">
        <v>2129</v>
      </c>
      <c r="AI119" s="70" t="s">
        <v>8709</v>
      </c>
      <c r="AJ119" s="70" t="s">
        <v>18</v>
      </c>
    </row>
    <row r="120" spans="1:36" x14ac:dyDescent="0.3">
      <c r="A120" s="59" t="s">
        <v>2129</v>
      </c>
      <c r="B120" s="70" t="s">
        <v>1170</v>
      </c>
      <c r="C120" s="70" t="s">
        <v>1987</v>
      </c>
      <c r="D120" s="70" t="s">
        <v>1171</v>
      </c>
      <c r="E120" s="70" t="s">
        <v>17</v>
      </c>
      <c r="F120" s="70" t="s">
        <v>1166</v>
      </c>
      <c r="G120" s="70" t="s">
        <v>5637</v>
      </c>
      <c r="H120" s="70" t="s">
        <v>1170</v>
      </c>
      <c r="I120" s="59" t="s">
        <v>4901</v>
      </c>
      <c r="J120" s="70" t="s">
        <v>1215</v>
      </c>
      <c r="K120" s="59" t="s">
        <v>6361</v>
      </c>
      <c r="L120" s="70" t="s">
        <v>2745</v>
      </c>
      <c r="M120" s="82" t="s">
        <v>4686</v>
      </c>
      <c r="N120" s="70" t="s">
        <v>2687</v>
      </c>
      <c r="O120" s="59" t="s">
        <v>2745</v>
      </c>
      <c r="P120" s="59" t="s">
        <v>2521</v>
      </c>
      <c r="Q120" s="163" t="s">
        <v>3838</v>
      </c>
      <c r="R120" s="59" t="s">
        <v>2745</v>
      </c>
      <c r="S120" s="59" t="s">
        <v>3311</v>
      </c>
      <c r="T120" s="59" t="s">
        <v>8709</v>
      </c>
      <c r="U120" s="70" t="s">
        <v>2129</v>
      </c>
      <c r="V120" s="70" t="s">
        <v>8709</v>
      </c>
      <c r="W120" s="70" t="s">
        <v>9035</v>
      </c>
      <c r="X120" s="70" t="s">
        <v>18</v>
      </c>
      <c r="Y120" s="70" t="s">
        <v>774</v>
      </c>
      <c r="Z120" s="70" t="s">
        <v>774</v>
      </c>
      <c r="AA120" s="171" t="s">
        <v>774</v>
      </c>
      <c r="AB120" s="70" t="s">
        <v>774</v>
      </c>
      <c r="AC120" s="70" t="s">
        <v>1219</v>
      </c>
      <c r="AD120" s="70" t="s">
        <v>1028</v>
      </c>
      <c r="AE120" s="82" t="s">
        <v>3414</v>
      </c>
      <c r="AF120" s="70" t="s">
        <v>1171</v>
      </c>
      <c r="AG120" s="70" t="s">
        <v>1159</v>
      </c>
      <c r="AH120" s="70" t="s">
        <v>3277</v>
      </c>
      <c r="AI120" s="70" t="s">
        <v>8114</v>
      </c>
      <c r="AJ120" s="70" t="s">
        <v>18</v>
      </c>
    </row>
    <row r="121" spans="1:36" x14ac:dyDescent="0.3">
      <c r="A121" s="59" t="s">
        <v>6673</v>
      </c>
      <c r="B121" s="70" t="s">
        <v>1170</v>
      </c>
      <c r="C121" s="70" t="s">
        <v>1987</v>
      </c>
      <c r="D121" s="70" t="s">
        <v>1171</v>
      </c>
      <c r="E121" s="70" t="s">
        <v>17</v>
      </c>
      <c r="F121" s="70" t="s">
        <v>1166</v>
      </c>
      <c r="G121" s="70" t="s">
        <v>5637</v>
      </c>
      <c r="H121" s="70" t="s">
        <v>6466</v>
      </c>
      <c r="I121" s="59" t="s">
        <v>4901</v>
      </c>
      <c r="J121" s="70" t="s">
        <v>6467</v>
      </c>
      <c r="K121" s="59" t="s">
        <v>6468</v>
      </c>
      <c r="L121" s="70" t="s">
        <v>3421</v>
      </c>
      <c r="M121" s="82" t="s">
        <v>4686</v>
      </c>
      <c r="N121" s="70" t="s">
        <v>2687</v>
      </c>
      <c r="O121" s="59" t="s">
        <v>3421</v>
      </c>
      <c r="P121" s="59" t="s">
        <v>3421</v>
      </c>
      <c r="Q121" s="163" t="s">
        <v>3695</v>
      </c>
      <c r="R121" s="59" t="s">
        <v>2508</v>
      </c>
      <c r="S121" s="59" t="s">
        <v>8118</v>
      </c>
      <c r="T121" s="59" t="s">
        <v>9036</v>
      </c>
      <c r="U121" s="70" t="s">
        <v>6673</v>
      </c>
      <c r="V121" s="70" t="s">
        <v>5856</v>
      </c>
      <c r="W121" s="70" t="s">
        <v>6872</v>
      </c>
      <c r="X121" s="70" t="s">
        <v>7333</v>
      </c>
      <c r="Y121" s="70" t="s">
        <v>6305</v>
      </c>
      <c r="Z121" s="70" t="s">
        <v>774</v>
      </c>
      <c r="AA121" s="171" t="s">
        <v>774</v>
      </c>
      <c r="AB121" s="70" t="s">
        <v>774</v>
      </c>
      <c r="AC121" s="70" t="s">
        <v>1171</v>
      </c>
      <c r="AD121" s="70" t="s">
        <v>163</v>
      </c>
      <c r="AE121" s="82" t="s">
        <v>1162</v>
      </c>
      <c r="AF121" s="70" t="s">
        <v>1171</v>
      </c>
      <c r="AG121" s="70" t="s">
        <v>1159</v>
      </c>
      <c r="AH121" s="70" t="s">
        <v>7332</v>
      </c>
      <c r="AI121" s="70" t="s">
        <v>7331</v>
      </c>
      <c r="AJ121" s="70" t="s">
        <v>18</v>
      </c>
    </row>
    <row r="122" spans="1:36" x14ac:dyDescent="0.3">
      <c r="A122" s="59" t="s">
        <v>6672</v>
      </c>
      <c r="B122" s="70" t="s">
        <v>1170</v>
      </c>
      <c r="C122" s="70" t="s">
        <v>1987</v>
      </c>
      <c r="D122" s="70" t="s">
        <v>1171</v>
      </c>
      <c r="E122" s="70" t="s">
        <v>17</v>
      </c>
      <c r="F122" s="70" t="s">
        <v>1166</v>
      </c>
      <c r="G122" s="70" t="s">
        <v>5637</v>
      </c>
      <c r="H122" s="70" t="s">
        <v>6466</v>
      </c>
      <c r="I122" s="59" t="s">
        <v>4901</v>
      </c>
      <c r="J122" s="70" t="s">
        <v>6467</v>
      </c>
      <c r="K122" s="59" t="s">
        <v>6468</v>
      </c>
      <c r="L122" s="70" t="s">
        <v>8036</v>
      </c>
      <c r="M122" s="82" t="s">
        <v>4686</v>
      </c>
      <c r="N122" s="70" t="s">
        <v>2687</v>
      </c>
      <c r="O122" s="59" t="s">
        <v>8036</v>
      </c>
      <c r="P122" s="59" t="s">
        <v>8036</v>
      </c>
      <c r="Q122" s="163" t="s">
        <v>9037</v>
      </c>
      <c r="R122" s="59" t="s">
        <v>2509</v>
      </c>
      <c r="S122" s="59" t="s">
        <v>8119</v>
      </c>
      <c r="T122" s="59" t="s">
        <v>9038</v>
      </c>
      <c r="U122" s="70" t="s">
        <v>6672</v>
      </c>
      <c r="V122" s="70" t="s">
        <v>8701</v>
      </c>
      <c r="W122" s="70" t="s">
        <v>9039</v>
      </c>
      <c r="X122" s="70" t="s">
        <v>7334</v>
      </c>
      <c r="Y122" s="70" t="s">
        <v>6305</v>
      </c>
      <c r="Z122" s="70" t="s">
        <v>774</v>
      </c>
      <c r="AA122" s="171" t="s">
        <v>774</v>
      </c>
      <c r="AB122" s="70" t="s">
        <v>774</v>
      </c>
      <c r="AC122" s="70" t="s">
        <v>1171</v>
      </c>
      <c r="AD122" s="70" t="s">
        <v>163</v>
      </c>
      <c r="AE122" s="82" t="s">
        <v>1162</v>
      </c>
      <c r="AF122" s="70" t="s">
        <v>1171</v>
      </c>
      <c r="AG122" s="70" t="s">
        <v>1159</v>
      </c>
      <c r="AH122" s="70" t="s">
        <v>7332</v>
      </c>
      <c r="AI122" s="70" t="s">
        <v>7331</v>
      </c>
      <c r="AJ122" s="70" t="s">
        <v>18</v>
      </c>
    </row>
    <row r="123" spans="1:36" x14ac:dyDescent="0.3">
      <c r="A123" s="59" t="s">
        <v>7338</v>
      </c>
      <c r="B123" s="70" t="s">
        <v>1170</v>
      </c>
      <c r="C123" s="70" t="s">
        <v>1987</v>
      </c>
      <c r="D123" s="70" t="s">
        <v>1171</v>
      </c>
      <c r="E123" s="70" t="s">
        <v>17</v>
      </c>
      <c r="F123" s="70" t="s">
        <v>1166</v>
      </c>
      <c r="G123" s="70" t="s">
        <v>5637</v>
      </c>
      <c r="H123" s="70" t="s">
        <v>6466</v>
      </c>
      <c r="I123" s="59" t="s">
        <v>4901</v>
      </c>
      <c r="J123" s="70" t="s">
        <v>6467</v>
      </c>
      <c r="K123" s="59" t="s">
        <v>6468</v>
      </c>
      <c r="L123" s="70" t="s">
        <v>8037</v>
      </c>
      <c r="M123" s="82" t="s">
        <v>4686</v>
      </c>
      <c r="N123" s="70" t="s">
        <v>2687</v>
      </c>
      <c r="O123" s="59" t="s">
        <v>8037</v>
      </c>
      <c r="P123" s="59" t="s">
        <v>8037</v>
      </c>
      <c r="Q123" s="163" t="s">
        <v>9040</v>
      </c>
      <c r="R123" s="59" t="s">
        <v>2511</v>
      </c>
      <c r="S123" s="59" t="s">
        <v>8120</v>
      </c>
      <c r="T123" s="59" t="s">
        <v>9041</v>
      </c>
      <c r="U123" s="70" t="s">
        <v>7338</v>
      </c>
      <c r="V123" s="70" t="s">
        <v>8123</v>
      </c>
      <c r="W123" s="70" t="s">
        <v>9042</v>
      </c>
      <c r="X123" s="70" t="s">
        <v>7335</v>
      </c>
      <c r="Y123" s="70" t="s">
        <v>6305</v>
      </c>
      <c r="Z123" s="70" t="s">
        <v>774</v>
      </c>
      <c r="AA123" s="171" t="s">
        <v>774</v>
      </c>
      <c r="AB123" s="70" t="s">
        <v>774</v>
      </c>
      <c r="AC123" s="70" t="s">
        <v>1171</v>
      </c>
      <c r="AD123" s="70" t="s">
        <v>163</v>
      </c>
      <c r="AE123" s="82" t="s">
        <v>1162</v>
      </c>
      <c r="AF123" s="70" t="s">
        <v>1171</v>
      </c>
      <c r="AG123" s="70" t="s">
        <v>1159</v>
      </c>
      <c r="AH123" s="70" t="s">
        <v>7332</v>
      </c>
      <c r="AI123" s="70" t="s">
        <v>7331</v>
      </c>
      <c r="AJ123" s="70" t="s">
        <v>18</v>
      </c>
    </row>
    <row r="124" spans="1:36" x14ac:dyDescent="0.3">
      <c r="A124" s="59" t="s">
        <v>7339</v>
      </c>
      <c r="B124" s="70" t="s">
        <v>1170</v>
      </c>
      <c r="C124" s="70" t="s">
        <v>1987</v>
      </c>
      <c r="D124" s="70" t="s">
        <v>1171</v>
      </c>
      <c r="E124" s="70" t="s">
        <v>17</v>
      </c>
      <c r="F124" s="70" t="s">
        <v>1166</v>
      </c>
      <c r="G124" s="70" t="s">
        <v>5637</v>
      </c>
      <c r="H124" s="70" t="s">
        <v>6466</v>
      </c>
      <c r="I124" s="59" t="s">
        <v>4901</v>
      </c>
      <c r="J124" s="70" t="s">
        <v>6467</v>
      </c>
      <c r="K124" s="59" t="s">
        <v>6468</v>
      </c>
      <c r="L124" s="70" t="s">
        <v>2515</v>
      </c>
      <c r="M124" s="82" t="s">
        <v>4686</v>
      </c>
      <c r="N124" s="70" t="s">
        <v>2687</v>
      </c>
      <c r="O124" s="59" t="s">
        <v>2515</v>
      </c>
      <c r="P124" s="59" t="s">
        <v>2515</v>
      </c>
      <c r="Q124" s="163" t="s">
        <v>3696</v>
      </c>
      <c r="R124" s="59" t="s">
        <v>2513</v>
      </c>
      <c r="S124" s="59" t="s">
        <v>8121</v>
      </c>
      <c r="T124" s="59" t="s">
        <v>9043</v>
      </c>
      <c r="U124" s="70" t="s">
        <v>7339</v>
      </c>
      <c r="V124" s="70" t="s">
        <v>8124</v>
      </c>
      <c r="W124" s="70" t="s">
        <v>9044</v>
      </c>
      <c r="X124" s="70" t="s">
        <v>8125</v>
      </c>
      <c r="Y124" s="70" t="s">
        <v>6305</v>
      </c>
      <c r="Z124" s="70" t="s">
        <v>774</v>
      </c>
      <c r="AA124" s="171" t="s">
        <v>774</v>
      </c>
      <c r="AB124" s="70" t="s">
        <v>774</v>
      </c>
      <c r="AC124" s="70" t="s">
        <v>1171</v>
      </c>
      <c r="AD124" s="70" t="s">
        <v>163</v>
      </c>
      <c r="AE124" s="82" t="s">
        <v>1162</v>
      </c>
      <c r="AF124" s="70" t="s">
        <v>1171</v>
      </c>
      <c r="AG124" s="70" t="s">
        <v>1159</v>
      </c>
      <c r="AH124" s="70" t="s">
        <v>7332</v>
      </c>
      <c r="AI124" s="70" t="s">
        <v>7331</v>
      </c>
      <c r="AJ124" s="70" t="s">
        <v>18</v>
      </c>
    </row>
    <row r="125" spans="1:36" x14ac:dyDescent="0.3">
      <c r="A125" s="59" t="s">
        <v>8699</v>
      </c>
      <c r="B125" s="70" t="s">
        <v>1170</v>
      </c>
      <c r="C125" s="70" t="s">
        <v>1987</v>
      </c>
      <c r="D125" s="70" t="s">
        <v>1171</v>
      </c>
      <c r="E125" s="70" t="s">
        <v>17</v>
      </c>
      <c r="F125" s="70" t="s">
        <v>1166</v>
      </c>
      <c r="G125" s="70" t="s">
        <v>5637</v>
      </c>
      <c r="H125" s="70" t="s">
        <v>6466</v>
      </c>
      <c r="I125" s="59" t="s">
        <v>4901</v>
      </c>
      <c r="J125" s="70" t="s">
        <v>6467</v>
      </c>
      <c r="K125" s="59" t="s">
        <v>6468</v>
      </c>
      <c r="L125" s="70" t="s">
        <v>2509</v>
      </c>
      <c r="M125" s="82" t="s">
        <v>4686</v>
      </c>
      <c r="N125" s="70" t="s">
        <v>2687</v>
      </c>
      <c r="O125" s="59" t="s">
        <v>2509</v>
      </c>
      <c r="P125" s="59" t="s">
        <v>2509</v>
      </c>
      <c r="Q125" s="163" t="s">
        <v>3679</v>
      </c>
      <c r="R125" s="59" t="s">
        <v>2509</v>
      </c>
      <c r="S125" s="59" t="s">
        <v>8698</v>
      </c>
      <c r="T125" s="59" t="s">
        <v>9045</v>
      </c>
      <c r="U125" s="70" t="s">
        <v>8699</v>
      </c>
      <c r="V125" s="70" t="s">
        <v>8700</v>
      </c>
      <c r="W125" s="70" t="s">
        <v>9046</v>
      </c>
      <c r="X125" s="70" t="s">
        <v>7311</v>
      </c>
      <c r="Y125" s="70" t="s">
        <v>6305</v>
      </c>
      <c r="Z125" s="70" t="s">
        <v>774</v>
      </c>
      <c r="AA125" s="171" t="s">
        <v>774</v>
      </c>
      <c r="AB125" s="70" t="s">
        <v>774</v>
      </c>
      <c r="AC125" s="70" t="s">
        <v>1171</v>
      </c>
      <c r="AD125" s="70" t="s">
        <v>163</v>
      </c>
      <c r="AE125" s="82" t="s">
        <v>1162</v>
      </c>
      <c r="AF125" s="70" t="s">
        <v>1171</v>
      </c>
      <c r="AG125" s="70" t="s">
        <v>1159</v>
      </c>
      <c r="AH125" s="70" t="s">
        <v>7332</v>
      </c>
      <c r="AI125" s="70" t="s">
        <v>7331</v>
      </c>
      <c r="AJ125" s="70" t="s">
        <v>18</v>
      </c>
    </row>
    <row r="126" spans="1:36" x14ac:dyDescent="0.3">
      <c r="A126" s="59" t="s">
        <v>7337</v>
      </c>
      <c r="B126" s="70" t="s">
        <v>1170</v>
      </c>
      <c r="C126" s="70" t="s">
        <v>1987</v>
      </c>
      <c r="D126" s="70" t="s">
        <v>1171</v>
      </c>
      <c r="E126" s="70" t="s">
        <v>17</v>
      </c>
      <c r="F126" s="70" t="s">
        <v>1166</v>
      </c>
      <c r="G126" s="70" t="s">
        <v>5637</v>
      </c>
      <c r="H126" s="70" t="s">
        <v>6466</v>
      </c>
      <c r="I126" s="59" t="s">
        <v>4901</v>
      </c>
      <c r="J126" s="70" t="s">
        <v>6467</v>
      </c>
      <c r="K126" s="59" t="s">
        <v>6468</v>
      </c>
      <c r="L126" s="70" t="s">
        <v>8038</v>
      </c>
      <c r="M126" s="82" t="s">
        <v>4686</v>
      </c>
      <c r="N126" s="70" t="s">
        <v>2687</v>
      </c>
      <c r="O126" s="59" t="s">
        <v>8038</v>
      </c>
      <c r="P126" s="59" t="s">
        <v>8038</v>
      </c>
      <c r="Q126" s="163" t="s">
        <v>9047</v>
      </c>
      <c r="R126" s="59" t="s">
        <v>2514</v>
      </c>
      <c r="S126" s="59" t="s">
        <v>5238</v>
      </c>
      <c r="T126" s="59" t="s">
        <v>9048</v>
      </c>
      <c r="U126" s="70" t="s">
        <v>7337</v>
      </c>
      <c r="V126" s="70" t="s">
        <v>6483</v>
      </c>
      <c r="W126" s="70" t="s">
        <v>9048</v>
      </c>
      <c r="X126" s="70" t="s">
        <v>18</v>
      </c>
      <c r="Y126" s="70" t="s">
        <v>774</v>
      </c>
      <c r="Z126" s="70" t="s">
        <v>774</v>
      </c>
      <c r="AA126" s="171" t="s">
        <v>774</v>
      </c>
      <c r="AB126" s="70" t="s">
        <v>774</v>
      </c>
      <c r="AC126" s="70" t="s">
        <v>1171</v>
      </c>
      <c r="AD126" s="70" t="s">
        <v>163</v>
      </c>
      <c r="AE126" s="82" t="s">
        <v>1162</v>
      </c>
      <c r="AF126" s="70" t="s">
        <v>1171</v>
      </c>
      <c r="AG126" s="70" t="s">
        <v>1159</v>
      </c>
      <c r="AH126" s="70" t="s">
        <v>7332</v>
      </c>
      <c r="AI126" s="70" t="s">
        <v>7331</v>
      </c>
      <c r="AJ126" s="70" t="s">
        <v>18</v>
      </c>
    </row>
    <row r="127" spans="1:36" x14ac:dyDescent="0.3">
      <c r="A127" s="59" t="s">
        <v>7332</v>
      </c>
      <c r="B127" s="70" t="s">
        <v>1170</v>
      </c>
      <c r="C127" s="70" t="s">
        <v>1987</v>
      </c>
      <c r="D127" s="70" t="s">
        <v>1171</v>
      </c>
      <c r="E127" s="70" t="s">
        <v>17</v>
      </c>
      <c r="F127" s="70" t="s">
        <v>1166</v>
      </c>
      <c r="G127" s="70" t="s">
        <v>5637</v>
      </c>
      <c r="H127" s="70" t="s">
        <v>6466</v>
      </c>
      <c r="I127" s="59" t="s">
        <v>4901</v>
      </c>
      <c r="J127" s="70" t="s">
        <v>6467</v>
      </c>
      <c r="K127" s="59" t="s">
        <v>6468</v>
      </c>
      <c r="L127" s="70" t="s">
        <v>8039</v>
      </c>
      <c r="M127" s="82" t="s">
        <v>4686</v>
      </c>
      <c r="N127" s="70" t="s">
        <v>2687</v>
      </c>
      <c r="O127" s="59" t="s">
        <v>8039</v>
      </c>
      <c r="P127" s="59" t="s">
        <v>8038</v>
      </c>
      <c r="Q127" s="163" t="s">
        <v>9049</v>
      </c>
      <c r="R127" s="59" t="s">
        <v>2744</v>
      </c>
      <c r="S127" s="59" t="s">
        <v>7364</v>
      </c>
      <c r="T127" s="59" t="s">
        <v>7331</v>
      </c>
      <c r="U127" s="70" t="s">
        <v>7332</v>
      </c>
      <c r="V127" s="70" t="s">
        <v>7331</v>
      </c>
      <c r="W127" s="70" t="s">
        <v>9050</v>
      </c>
      <c r="X127" s="70" t="s">
        <v>18</v>
      </c>
      <c r="Y127" s="70" t="s">
        <v>774</v>
      </c>
      <c r="Z127" s="70" t="s">
        <v>774</v>
      </c>
      <c r="AA127" s="171" t="s">
        <v>774</v>
      </c>
      <c r="AB127" s="70" t="s">
        <v>774</v>
      </c>
      <c r="AC127" s="70" t="s">
        <v>1219</v>
      </c>
      <c r="AD127" s="70" t="s">
        <v>1028</v>
      </c>
      <c r="AE127" s="82" t="s">
        <v>3414</v>
      </c>
      <c r="AF127" s="70" t="s">
        <v>1171</v>
      </c>
      <c r="AG127" s="70" t="s">
        <v>1159</v>
      </c>
      <c r="AH127" s="70" t="s">
        <v>3277</v>
      </c>
      <c r="AI127" s="70" t="s">
        <v>8114</v>
      </c>
      <c r="AJ127" s="70" t="s">
        <v>18</v>
      </c>
    </row>
    <row r="128" spans="1:36" x14ac:dyDescent="0.3">
      <c r="A128" s="59" t="s">
        <v>7356</v>
      </c>
      <c r="B128" s="70" t="s">
        <v>1195</v>
      </c>
      <c r="C128" s="70" t="s">
        <v>1988</v>
      </c>
      <c r="D128" s="70" t="s">
        <v>1171</v>
      </c>
      <c r="E128" s="70" t="s">
        <v>17</v>
      </c>
      <c r="F128" s="70" t="s">
        <v>1166</v>
      </c>
      <c r="G128" s="70" t="s">
        <v>5637</v>
      </c>
      <c r="H128" s="70" t="s">
        <v>7351</v>
      </c>
      <c r="I128" s="59" t="s">
        <v>4901</v>
      </c>
      <c r="J128" s="70" t="s">
        <v>7350</v>
      </c>
      <c r="K128" s="59" t="s">
        <v>7349</v>
      </c>
      <c r="L128" s="70" t="s">
        <v>2555</v>
      </c>
      <c r="M128" s="82" t="s">
        <v>4686</v>
      </c>
      <c r="N128" s="70" t="s">
        <v>2687</v>
      </c>
      <c r="O128" s="59" t="s">
        <v>2555</v>
      </c>
      <c r="P128" s="59" t="s">
        <v>2555</v>
      </c>
      <c r="Q128" s="163" t="s">
        <v>3684</v>
      </c>
      <c r="R128" s="59">
        <v>12345</v>
      </c>
      <c r="S128" s="59" t="s">
        <v>420</v>
      </c>
      <c r="T128" s="59" t="s">
        <v>6854</v>
      </c>
      <c r="U128" s="70" t="s">
        <v>7356</v>
      </c>
      <c r="V128" s="70" t="s">
        <v>422</v>
      </c>
      <c r="W128" s="70" t="s">
        <v>9051</v>
      </c>
      <c r="X128" s="70" t="s">
        <v>7312</v>
      </c>
      <c r="Y128" s="70" t="s">
        <v>6305</v>
      </c>
      <c r="Z128" s="70" t="s">
        <v>774</v>
      </c>
      <c r="AA128" s="171" t="s">
        <v>774</v>
      </c>
      <c r="AB128" s="70" t="s">
        <v>774</v>
      </c>
      <c r="AC128" s="70" t="s">
        <v>1171</v>
      </c>
      <c r="AD128" s="70" t="s">
        <v>163</v>
      </c>
      <c r="AE128" s="82" t="s">
        <v>1162</v>
      </c>
      <c r="AF128" s="70" t="s">
        <v>1171</v>
      </c>
      <c r="AG128" s="70" t="s">
        <v>1159</v>
      </c>
      <c r="AH128" s="70" t="s">
        <v>7360</v>
      </c>
      <c r="AI128" s="70" t="s">
        <v>3166</v>
      </c>
      <c r="AJ128" s="70" t="s">
        <v>18</v>
      </c>
    </row>
    <row r="129" spans="1:36" x14ac:dyDescent="0.3">
      <c r="A129" s="59" t="s">
        <v>7987</v>
      </c>
      <c r="B129" s="70" t="s">
        <v>1195</v>
      </c>
      <c r="C129" s="70" t="s">
        <v>1988</v>
      </c>
      <c r="D129" s="70" t="s">
        <v>1171</v>
      </c>
      <c r="E129" s="70" t="s">
        <v>17</v>
      </c>
      <c r="F129" s="70" t="s">
        <v>1166</v>
      </c>
      <c r="G129" s="70" t="s">
        <v>5637</v>
      </c>
      <c r="H129" s="70" t="s">
        <v>7351</v>
      </c>
      <c r="I129" s="59" t="s">
        <v>4901</v>
      </c>
      <c r="J129" s="70" t="s">
        <v>7350</v>
      </c>
      <c r="K129" s="59" t="s">
        <v>7349</v>
      </c>
      <c r="L129" s="70" t="s">
        <v>2557</v>
      </c>
      <c r="M129" s="82" t="s">
        <v>4686</v>
      </c>
      <c r="N129" s="70" t="s">
        <v>2687</v>
      </c>
      <c r="O129" s="59" t="s">
        <v>2557</v>
      </c>
      <c r="P129" s="59" t="s">
        <v>2557</v>
      </c>
      <c r="Q129" s="163" t="s">
        <v>3686</v>
      </c>
      <c r="R129" s="59" t="s">
        <v>2557</v>
      </c>
      <c r="S129" s="59" t="s">
        <v>424</v>
      </c>
      <c r="T129" s="59" t="s">
        <v>9052</v>
      </c>
      <c r="U129" s="70" t="s">
        <v>7987</v>
      </c>
      <c r="V129" s="70" t="s">
        <v>8126</v>
      </c>
      <c r="W129" s="70" t="s">
        <v>9053</v>
      </c>
      <c r="X129" s="70" t="s">
        <v>7362</v>
      </c>
      <c r="Y129" s="70" t="s">
        <v>6305</v>
      </c>
      <c r="Z129" s="70" t="s">
        <v>774</v>
      </c>
      <c r="AA129" s="171" t="s">
        <v>774</v>
      </c>
      <c r="AB129" s="70" t="s">
        <v>774</v>
      </c>
      <c r="AC129" s="70" t="s">
        <v>1171</v>
      </c>
      <c r="AD129" s="70" t="s">
        <v>163</v>
      </c>
      <c r="AE129" s="82" t="s">
        <v>1162</v>
      </c>
      <c r="AF129" s="70" t="s">
        <v>1171</v>
      </c>
      <c r="AG129" s="70" t="s">
        <v>1159</v>
      </c>
      <c r="AH129" s="70" t="s">
        <v>7360</v>
      </c>
      <c r="AI129" s="70" t="s">
        <v>3166</v>
      </c>
      <c r="AJ129" s="70" t="s">
        <v>18</v>
      </c>
    </row>
    <row r="130" spans="1:36" x14ac:dyDescent="0.3">
      <c r="A130" s="59" t="s">
        <v>7357</v>
      </c>
      <c r="B130" s="70" t="s">
        <v>1195</v>
      </c>
      <c r="C130" s="70" t="s">
        <v>1988</v>
      </c>
      <c r="D130" s="70" t="s">
        <v>1171</v>
      </c>
      <c r="E130" s="70" t="s">
        <v>17</v>
      </c>
      <c r="F130" s="70" t="s">
        <v>1166</v>
      </c>
      <c r="G130" s="70" t="s">
        <v>5637</v>
      </c>
      <c r="H130" s="70" t="s">
        <v>7351</v>
      </c>
      <c r="I130" s="59" t="s">
        <v>4901</v>
      </c>
      <c r="J130" s="70" t="s">
        <v>7350</v>
      </c>
      <c r="K130" s="59" t="s">
        <v>7349</v>
      </c>
      <c r="L130" s="70" t="s">
        <v>2558</v>
      </c>
      <c r="M130" s="82" t="s">
        <v>4686</v>
      </c>
      <c r="N130" s="70" t="s">
        <v>2687</v>
      </c>
      <c r="O130" s="59" t="s">
        <v>2558</v>
      </c>
      <c r="P130" s="59" t="s">
        <v>2558</v>
      </c>
      <c r="Q130" s="163" t="s">
        <v>3687</v>
      </c>
      <c r="R130" s="59" t="s">
        <v>2558</v>
      </c>
      <c r="S130" s="59" t="s">
        <v>426</v>
      </c>
      <c r="T130" s="59" t="s">
        <v>9054</v>
      </c>
      <c r="U130" s="70" t="s">
        <v>7357</v>
      </c>
      <c r="V130" s="70" t="s">
        <v>7353</v>
      </c>
      <c r="W130" s="70" t="s">
        <v>9055</v>
      </c>
      <c r="X130" s="70" t="s">
        <v>7311</v>
      </c>
      <c r="Y130" s="70" t="s">
        <v>6305</v>
      </c>
      <c r="Z130" s="70" t="s">
        <v>774</v>
      </c>
      <c r="AA130" s="171" t="s">
        <v>774</v>
      </c>
      <c r="AB130" s="70" t="s">
        <v>774</v>
      </c>
      <c r="AC130" s="70" t="s">
        <v>1171</v>
      </c>
      <c r="AD130" s="70" t="s">
        <v>163</v>
      </c>
      <c r="AE130" s="82" t="s">
        <v>1162</v>
      </c>
      <c r="AF130" s="70" t="s">
        <v>1171</v>
      </c>
      <c r="AG130" s="70" t="s">
        <v>1159</v>
      </c>
      <c r="AH130" s="70" t="s">
        <v>7360</v>
      </c>
      <c r="AI130" s="70" t="s">
        <v>3166</v>
      </c>
      <c r="AJ130" s="70" t="s">
        <v>18</v>
      </c>
    </row>
    <row r="131" spans="1:36" x14ac:dyDescent="0.3">
      <c r="A131" s="59" t="s">
        <v>7358</v>
      </c>
      <c r="B131" s="70" t="s">
        <v>1195</v>
      </c>
      <c r="C131" s="70" t="s">
        <v>1988</v>
      </c>
      <c r="D131" s="70" t="s">
        <v>1171</v>
      </c>
      <c r="E131" s="70" t="s">
        <v>17</v>
      </c>
      <c r="F131" s="70" t="s">
        <v>1166</v>
      </c>
      <c r="G131" s="70" t="s">
        <v>5637</v>
      </c>
      <c r="H131" s="70" t="s">
        <v>7351</v>
      </c>
      <c r="I131" s="59" t="s">
        <v>4901</v>
      </c>
      <c r="J131" s="70" t="s">
        <v>7350</v>
      </c>
      <c r="K131" s="59" t="s">
        <v>7349</v>
      </c>
      <c r="L131" s="70" t="s">
        <v>2560</v>
      </c>
      <c r="M131" s="82" t="s">
        <v>4686</v>
      </c>
      <c r="N131" s="70" t="s">
        <v>2687</v>
      </c>
      <c r="O131" s="59" t="s">
        <v>2560</v>
      </c>
      <c r="P131" s="59" t="s">
        <v>2560</v>
      </c>
      <c r="Q131" s="163" t="s">
        <v>9056</v>
      </c>
      <c r="R131" s="59" t="s">
        <v>2559</v>
      </c>
      <c r="S131" s="59" t="s">
        <v>429</v>
      </c>
      <c r="T131" s="59" t="s">
        <v>9057</v>
      </c>
      <c r="U131" s="70" t="s">
        <v>7358</v>
      </c>
      <c r="V131" s="70" t="s">
        <v>8127</v>
      </c>
      <c r="W131" s="70" t="s">
        <v>9058</v>
      </c>
      <c r="X131" s="70" t="s">
        <v>7363</v>
      </c>
      <c r="Y131" s="70" t="s">
        <v>6305</v>
      </c>
      <c r="Z131" s="70" t="s">
        <v>774</v>
      </c>
      <c r="AA131" s="171" t="s">
        <v>774</v>
      </c>
      <c r="AB131" s="70" t="s">
        <v>774</v>
      </c>
      <c r="AC131" s="70" t="s">
        <v>1171</v>
      </c>
      <c r="AD131" s="70" t="s">
        <v>163</v>
      </c>
      <c r="AE131" s="82" t="s">
        <v>1162</v>
      </c>
      <c r="AF131" s="70" t="s">
        <v>1171</v>
      </c>
      <c r="AG131" s="70" t="s">
        <v>1159</v>
      </c>
      <c r="AH131" s="70" t="s">
        <v>7360</v>
      </c>
      <c r="AI131" s="70" t="s">
        <v>3166</v>
      </c>
      <c r="AJ131" s="70" t="s">
        <v>18</v>
      </c>
    </row>
    <row r="132" spans="1:36" x14ac:dyDescent="0.3">
      <c r="A132" s="59" t="s">
        <v>7359</v>
      </c>
      <c r="B132" s="70" t="s">
        <v>1195</v>
      </c>
      <c r="C132" s="70" t="s">
        <v>1988</v>
      </c>
      <c r="D132" s="70" t="s">
        <v>1171</v>
      </c>
      <c r="E132" s="70" t="s">
        <v>17</v>
      </c>
      <c r="F132" s="70" t="s">
        <v>1166</v>
      </c>
      <c r="G132" s="70" t="s">
        <v>5637</v>
      </c>
      <c r="H132" s="70" t="s">
        <v>7351</v>
      </c>
      <c r="I132" s="59" t="s">
        <v>4901</v>
      </c>
      <c r="J132" s="70" t="s">
        <v>7350</v>
      </c>
      <c r="K132" s="59" t="s">
        <v>7349</v>
      </c>
      <c r="L132" s="70" t="s">
        <v>2561</v>
      </c>
      <c r="M132" s="82" t="s">
        <v>4686</v>
      </c>
      <c r="N132" s="70" t="s">
        <v>2687</v>
      </c>
      <c r="O132" s="59" t="s">
        <v>2561</v>
      </c>
      <c r="P132" s="59" t="s">
        <v>2561</v>
      </c>
      <c r="Q132" s="163" t="s">
        <v>3689</v>
      </c>
      <c r="R132" s="59" t="s">
        <v>2561</v>
      </c>
      <c r="S132" s="59" t="s">
        <v>5238</v>
      </c>
      <c r="T132" s="59" t="s">
        <v>9059</v>
      </c>
      <c r="U132" s="70" t="s">
        <v>7359</v>
      </c>
      <c r="V132" s="70" t="s">
        <v>6484</v>
      </c>
      <c r="W132" s="70" t="s">
        <v>9059</v>
      </c>
      <c r="X132" s="70" t="s">
        <v>18</v>
      </c>
      <c r="Y132" s="70" t="s">
        <v>774</v>
      </c>
      <c r="Z132" s="70" t="s">
        <v>774</v>
      </c>
      <c r="AA132" s="171" t="s">
        <v>774</v>
      </c>
      <c r="AB132" s="70" t="s">
        <v>774</v>
      </c>
      <c r="AC132" s="70" t="s">
        <v>1171</v>
      </c>
      <c r="AD132" s="70" t="s">
        <v>163</v>
      </c>
      <c r="AE132" s="82" t="s">
        <v>1162</v>
      </c>
      <c r="AF132" s="70" t="s">
        <v>1171</v>
      </c>
      <c r="AG132" s="70" t="s">
        <v>1159</v>
      </c>
      <c r="AH132" s="70" t="s">
        <v>7360</v>
      </c>
      <c r="AI132" s="70" t="s">
        <v>3166</v>
      </c>
      <c r="AJ132" s="70" t="s">
        <v>18</v>
      </c>
    </row>
    <row r="133" spans="1:36" x14ac:dyDescent="0.3">
      <c r="A133" s="59" t="s">
        <v>7360</v>
      </c>
      <c r="B133" s="70" t="s">
        <v>1195</v>
      </c>
      <c r="C133" s="70" t="s">
        <v>1988</v>
      </c>
      <c r="D133" s="70" t="s">
        <v>1171</v>
      </c>
      <c r="E133" s="70" t="s">
        <v>17</v>
      </c>
      <c r="F133" s="70" t="s">
        <v>1166</v>
      </c>
      <c r="G133" s="70" t="s">
        <v>5637</v>
      </c>
      <c r="H133" s="70" t="s">
        <v>7351</v>
      </c>
      <c r="I133" s="59" t="s">
        <v>4901</v>
      </c>
      <c r="J133" s="70" t="s">
        <v>7350</v>
      </c>
      <c r="K133" s="59" t="s">
        <v>7349</v>
      </c>
      <c r="L133" s="70" t="s">
        <v>2754</v>
      </c>
      <c r="M133" s="82" t="s">
        <v>4686</v>
      </c>
      <c r="N133" s="70" t="s">
        <v>2687</v>
      </c>
      <c r="O133" s="59" t="s">
        <v>2754</v>
      </c>
      <c r="P133" s="59" t="s">
        <v>2561</v>
      </c>
      <c r="Q133" s="163" t="s">
        <v>3837</v>
      </c>
      <c r="R133" s="59" t="s">
        <v>2754</v>
      </c>
      <c r="S133" s="59" t="s">
        <v>7361</v>
      </c>
      <c r="T133" s="59" t="s">
        <v>3166</v>
      </c>
      <c r="U133" s="70" t="s">
        <v>7360</v>
      </c>
      <c r="V133" s="70" t="s">
        <v>3166</v>
      </c>
      <c r="W133" s="70" t="s">
        <v>9060</v>
      </c>
      <c r="X133" s="70" t="s">
        <v>18</v>
      </c>
      <c r="Y133" s="70" t="s">
        <v>774</v>
      </c>
      <c r="Z133" s="70" t="s">
        <v>774</v>
      </c>
      <c r="AA133" s="171" t="s">
        <v>774</v>
      </c>
      <c r="AB133" s="70" t="s">
        <v>774</v>
      </c>
      <c r="AC133" s="70" t="s">
        <v>1219</v>
      </c>
      <c r="AD133" s="70" t="s">
        <v>1028</v>
      </c>
      <c r="AE133" s="82" t="s">
        <v>3414</v>
      </c>
      <c r="AF133" s="70" t="s">
        <v>1171</v>
      </c>
      <c r="AG133" s="70" t="s">
        <v>1159</v>
      </c>
      <c r="AH133" s="70" t="s">
        <v>3277</v>
      </c>
      <c r="AI133" s="70" t="s">
        <v>8114</v>
      </c>
      <c r="AJ133" s="70" t="s">
        <v>18</v>
      </c>
    </row>
    <row r="134" spans="1:36" x14ac:dyDescent="0.3">
      <c r="A134" s="59" t="s">
        <v>7365</v>
      </c>
      <c r="B134" s="70" t="s">
        <v>1195</v>
      </c>
      <c r="C134" s="70" t="s">
        <v>1988</v>
      </c>
      <c r="D134" s="70" t="s">
        <v>1171</v>
      </c>
      <c r="E134" s="70" t="s">
        <v>17</v>
      </c>
      <c r="F134" s="70" t="s">
        <v>1166</v>
      </c>
      <c r="G134" s="70" t="s">
        <v>5637</v>
      </c>
      <c r="H134" s="70" t="s">
        <v>7371</v>
      </c>
      <c r="I134" s="59" t="s">
        <v>4901</v>
      </c>
      <c r="J134" s="70" t="s">
        <v>7372</v>
      </c>
      <c r="K134" s="59" t="s">
        <v>7373</v>
      </c>
      <c r="L134" s="70" t="s">
        <v>2562</v>
      </c>
      <c r="M134" s="82" t="s">
        <v>4686</v>
      </c>
      <c r="N134" s="70" t="s">
        <v>2687</v>
      </c>
      <c r="O134" s="82" t="s">
        <v>2562</v>
      </c>
      <c r="P134" s="59" t="s">
        <v>2562</v>
      </c>
      <c r="Q134" s="163" t="s">
        <v>3698</v>
      </c>
      <c r="R134" s="82" t="s">
        <v>2562</v>
      </c>
      <c r="S134" s="59" t="s">
        <v>432</v>
      </c>
      <c r="T134" s="59" t="s">
        <v>9061</v>
      </c>
      <c r="U134" s="70" t="s">
        <v>7365</v>
      </c>
      <c r="V134" s="70" t="s">
        <v>5860</v>
      </c>
      <c r="W134" s="70" t="s">
        <v>9062</v>
      </c>
      <c r="X134" s="70" t="s">
        <v>8710</v>
      </c>
      <c r="Y134" s="70" t="s">
        <v>6305</v>
      </c>
      <c r="Z134" s="70" t="s">
        <v>774</v>
      </c>
      <c r="AA134" s="171" t="s">
        <v>774</v>
      </c>
      <c r="AB134" s="70" t="s">
        <v>774</v>
      </c>
      <c r="AC134" s="70" t="s">
        <v>1171</v>
      </c>
      <c r="AD134" s="70" t="s">
        <v>163</v>
      </c>
      <c r="AE134" s="82" t="s">
        <v>1162</v>
      </c>
      <c r="AF134" s="70" t="s">
        <v>1171</v>
      </c>
      <c r="AG134" s="70" t="s">
        <v>1159</v>
      </c>
      <c r="AH134" s="70" t="s">
        <v>7370</v>
      </c>
      <c r="AI134" s="70" t="s">
        <v>3173</v>
      </c>
      <c r="AJ134" s="70" t="s">
        <v>18</v>
      </c>
    </row>
    <row r="135" spans="1:36" x14ac:dyDescent="0.3">
      <c r="A135" s="59" t="s">
        <v>7366</v>
      </c>
      <c r="B135" s="70" t="s">
        <v>1195</v>
      </c>
      <c r="C135" s="70" t="s">
        <v>1988</v>
      </c>
      <c r="D135" s="70" t="s">
        <v>1171</v>
      </c>
      <c r="E135" s="70" t="s">
        <v>17</v>
      </c>
      <c r="F135" s="70" t="s">
        <v>1166</v>
      </c>
      <c r="G135" s="70" t="s">
        <v>5637</v>
      </c>
      <c r="H135" s="70" t="s">
        <v>7371</v>
      </c>
      <c r="I135" s="59" t="s">
        <v>4901</v>
      </c>
      <c r="J135" s="70" t="s">
        <v>7372</v>
      </c>
      <c r="K135" s="59" t="s">
        <v>7373</v>
      </c>
      <c r="L135" s="70" t="s">
        <v>2563</v>
      </c>
      <c r="M135" s="82" t="s">
        <v>4686</v>
      </c>
      <c r="N135" s="70" t="s">
        <v>2687</v>
      </c>
      <c r="O135" s="59" t="s">
        <v>2563</v>
      </c>
      <c r="P135" s="59" t="s">
        <v>2563</v>
      </c>
      <c r="Q135" s="163" t="s">
        <v>3699</v>
      </c>
      <c r="R135" s="59">
        <v>126002</v>
      </c>
      <c r="S135" s="59" t="s">
        <v>435</v>
      </c>
      <c r="T135" s="59" t="s">
        <v>9063</v>
      </c>
      <c r="U135" s="70" t="s">
        <v>7366</v>
      </c>
      <c r="V135" s="70" t="s">
        <v>439</v>
      </c>
      <c r="W135" s="70" t="s">
        <v>9064</v>
      </c>
      <c r="X135" s="70" t="s">
        <v>7377</v>
      </c>
      <c r="Y135" s="70" t="s">
        <v>6305</v>
      </c>
      <c r="Z135" s="70" t="s">
        <v>774</v>
      </c>
      <c r="AA135" s="171" t="s">
        <v>774</v>
      </c>
      <c r="AB135" s="70" t="s">
        <v>774</v>
      </c>
      <c r="AC135" s="70" t="s">
        <v>1171</v>
      </c>
      <c r="AD135" s="70" t="s">
        <v>163</v>
      </c>
      <c r="AE135" s="82" t="s">
        <v>1162</v>
      </c>
      <c r="AF135" s="70" t="s">
        <v>1171</v>
      </c>
      <c r="AG135" s="70" t="s">
        <v>1159</v>
      </c>
      <c r="AH135" s="70" t="s">
        <v>7370</v>
      </c>
      <c r="AI135" s="70" t="s">
        <v>3173</v>
      </c>
      <c r="AJ135" s="70" t="s">
        <v>18</v>
      </c>
    </row>
    <row r="136" spans="1:36" x14ac:dyDescent="0.3">
      <c r="A136" s="59" t="s">
        <v>7367</v>
      </c>
      <c r="B136" s="70" t="s">
        <v>1195</v>
      </c>
      <c r="C136" s="70" t="s">
        <v>1988</v>
      </c>
      <c r="D136" s="70" t="s">
        <v>1171</v>
      </c>
      <c r="E136" s="70" t="s">
        <v>17</v>
      </c>
      <c r="F136" s="70" t="s">
        <v>1166</v>
      </c>
      <c r="G136" s="70" t="s">
        <v>5637</v>
      </c>
      <c r="H136" s="70" t="s">
        <v>7371</v>
      </c>
      <c r="I136" s="59" t="s">
        <v>4901</v>
      </c>
      <c r="J136" s="70" t="s">
        <v>7372</v>
      </c>
      <c r="K136" s="59" t="s">
        <v>7373</v>
      </c>
      <c r="L136" s="70" t="s">
        <v>2566</v>
      </c>
      <c r="M136" s="82" t="s">
        <v>4686</v>
      </c>
      <c r="N136" s="70" t="s">
        <v>2687</v>
      </c>
      <c r="O136" s="59" t="s">
        <v>2566</v>
      </c>
      <c r="P136" s="59" t="s">
        <v>2566</v>
      </c>
      <c r="Q136" s="163" t="s">
        <v>3702</v>
      </c>
      <c r="R136" s="59" t="s">
        <v>3827</v>
      </c>
      <c r="S136" s="59" t="s">
        <v>438</v>
      </c>
      <c r="T136" s="59" t="s">
        <v>9065</v>
      </c>
      <c r="U136" s="70" t="s">
        <v>7367</v>
      </c>
      <c r="V136" s="70" t="s">
        <v>5861</v>
      </c>
      <c r="W136" s="70" t="s">
        <v>9066</v>
      </c>
      <c r="X136" s="70" t="s">
        <v>7323</v>
      </c>
      <c r="Y136" s="70" t="s">
        <v>6305</v>
      </c>
      <c r="Z136" s="70" t="s">
        <v>774</v>
      </c>
      <c r="AA136" s="171" t="s">
        <v>774</v>
      </c>
      <c r="AB136" s="70" t="s">
        <v>774</v>
      </c>
      <c r="AC136" s="70" t="s">
        <v>1171</v>
      </c>
      <c r="AD136" s="70" t="s">
        <v>163</v>
      </c>
      <c r="AE136" s="82" t="s">
        <v>1162</v>
      </c>
      <c r="AF136" s="70" t="s">
        <v>1171</v>
      </c>
      <c r="AG136" s="70" t="s">
        <v>1159</v>
      </c>
      <c r="AH136" s="70" t="s">
        <v>7370</v>
      </c>
      <c r="AI136" s="70" t="s">
        <v>3173</v>
      </c>
      <c r="AJ136" s="70" t="s">
        <v>18</v>
      </c>
    </row>
    <row r="137" spans="1:36" x14ac:dyDescent="0.3">
      <c r="A137" s="59" t="s">
        <v>7368</v>
      </c>
      <c r="B137" s="70" t="s">
        <v>1195</v>
      </c>
      <c r="C137" s="70" t="s">
        <v>1988</v>
      </c>
      <c r="D137" s="70" t="s">
        <v>1171</v>
      </c>
      <c r="E137" s="70" t="s">
        <v>17</v>
      </c>
      <c r="F137" s="70" t="s">
        <v>1166</v>
      </c>
      <c r="G137" s="70" t="s">
        <v>5637</v>
      </c>
      <c r="H137" s="70" t="s">
        <v>7371</v>
      </c>
      <c r="I137" s="59" t="s">
        <v>4901</v>
      </c>
      <c r="J137" s="70" t="s">
        <v>7372</v>
      </c>
      <c r="K137" s="59" t="s">
        <v>7373</v>
      </c>
      <c r="L137" s="70" t="s">
        <v>2564</v>
      </c>
      <c r="M137" s="82" t="s">
        <v>4686</v>
      </c>
      <c r="N137" s="70" t="s">
        <v>2687</v>
      </c>
      <c r="O137" s="59" t="s">
        <v>2564</v>
      </c>
      <c r="P137" s="59" t="s">
        <v>2564</v>
      </c>
      <c r="Q137" s="163" t="s">
        <v>3700</v>
      </c>
      <c r="R137" s="59" t="s">
        <v>2566</v>
      </c>
      <c r="S137" s="59" t="s">
        <v>440</v>
      </c>
      <c r="T137" s="59" t="s">
        <v>9067</v>
      </c>
      <c r="U137" s="70" t="s">
        <v>7368</v>
      </c>
      <c r="V137" s="70" t="s">
        <v>7375</v>
      </c>
      <c r="W137" s="70" t="s">
        <v>9068</v>
      </c>
      <c r="X137" s="70" t="s">
        <v>7322</v>
      </c>
      <c r="Y137" s="70" t="s">
        <v>6305</v>
      </c>
      <c r="Z137" s="70" t="s">
        <v>774</v>
      </c>
      <c r="AA137" s="171" t="s">
        <v>774</v>
      </c>
      <c r="AB137" s="70" t="s">
        <v>774</v>
      </c>
      <c r="AC137" s="70" t="s">
        <v>1171</v>
      </c>
      <c r="AD137" s="70" t="s">
        <v>163</v>
      </c>
      <c r="AE137" s="82" t="s">
        <v>1162</v>
      </c>
      <c r="AF137" s="70" t="s">
        <v>1171</v>
      </c>
      <c r="AG137" s="70" t="s">
        <v>1159</v>
      </c>
      <c r="AH137" s="70" t="s">
        <v>7370</v>
      </c>
      <c r="AI137" s="70" t="s">
        <v>3173</v>
      </c>
      <c r="AJ137" s="70" t="s">
        <v>18</v>
      </c>
    </row>
    <row r="138" spans="1:36" x14ac:dyDescent="0.3">
      <c r="A138" s="59" t="s">
        <v>7369</v>
      </c>
      <c r="B138" s="70" t="s">
        <v>1195</v>
      </c>
      <c r="C138" s="70" t="s">
        <v>1988</v>
      </c>
      <c r="D138" s="70" t="s">
        <v>1171</v>
      </c>
      <c r="E138" s="70" t="s">
        <v>17</v>
      </c>
      <c r="F138" s="70" t="s">
        <v>1166</v>
      </c>
      <c r="G138" s="70" t="s">
        <v>5637</v>
      </c>
      <c r="H138" s="70" t="s">
        <v>7371</v>
      </c>
      <c r="I138" s="59" t="s">
        <v>4901</v>
      </c>
      <c r="J138" s="70" t="s">
        <v>7372</v>
      </c>
      <c r="K138" s="59" t="s">
        <v>7373</v>
      </c>
      <c r="L138" s="70" t="s">
        <v>2567</v>
      </c>
      <c r="M138" s="82" t="s">
        <v>4686</v>
      </c>
      <c r="N138" s="70" t="s">
        <v>2687</v>
      </c>
      <c r="O138" s="59" t="s">
        <v>2567</v>
      </c>
      <c r="P138" s="59" t="s">
        <v>2567</v>
      </c>
      <c r="Q138" s="163" t="s">
        <v>3703</v>
      </c>
      <c r="R138" s="59" t="s">
        <v>2567</v>
      </c>
      <c r="S138" s="59" t="s">
        <v>5238</v>
      </c>
      <c r="T138" s="59" t="s">
        <v>9069</v>
      </c>
      <c r="U138" s="70" t="s">
        <v>7369</v>
      </c>
      <c r="V138" s="70" t="s">
        <v>6484</v>
      </c>
      <c r="W138" s="70" t="s">
        <v>9069</v>
      </c>
      <c r="X138" s="70" t="s">
        <v>18</v>
      </c>
      <c r="Y138" s="70" t="s">
        <v>774</v>
      </c>
      <c r="Z138" s="70" t="s">
        <v>774</v>
      </c>
      <c r="AA138" s="171" t="s">
        <v>774</v>
      </c>
      <c r="AB138" s="70" t="s">
        <v>774</v>
      </c>
      <c r="AC138" s="70" t="s">
        <v>1171</v>
      </c>
      <c r="AD138" s="70" t="s">
        <v>163</v>
      </c>
      <c r="AE138" s="82" t="s">
        <v>1162</v>
      </c>
      <c r="AF138" s="70" t="s">
        <v>1171</v>
      </c>
      <c r="AG138" s="70" t="s">
        <v>1159</v>
      </c>
      <c r="AH138" s="70" t="s">
        <v>7370</v>
      </c>
      <c r="AI138" s="70" t="s">
        <v>3173</v>
      </c>
      <c r="AJ138" s="70" t="s">
        <v>18</v>
      </c>
    </row>
    <row r="139" spans="1:36" x14ac:dyDescent="0.3">
      <c r="A139" s="59" t="s">
        <v>7370</v>
      </c>
      <c r="B139" s="70" t="s">
        <v>1195</v>
      </c>
      <c r="C139" s="70" t="s">
        <v>1988</v>
      </c>
      <c r="D139" s="70" t="s">
        <v>1171</v>
      </c>
      <c r="E139" s="70" t="s">
        <v>17</v>
      </c>
      <c r="F139" s="70" t="s">
        <v>1166</v>
      </c>
      <c r="G139" s="70" t="s">
        <v>5637</v>
      </c>
      <c r="H139" s="70" t="s">
        <v>7371</v>
      </c>
      <c r="I139" s="59" t="s">
        <v>4901</v>
      </c>
      <c r="J139" s="70" t="s">
        <v>7372</v>
      </c>
      <c r="K139" s="59" t="s">
        <v>7373</v>
      </c>
      <c r="L139" s="70" t="s">
        <v>2755</v>
      </c>
      <c r="M139" s="82" t="s">
        <v>4686</v>
      </c>
      <c r="N139" s="70" t="s">
        <v>2687</v>
      </c>
      <c r="O139" s="59" t="s">
        <v>2755</v>
      </c>
      <c r="P139" s="59" t="s">
        <v>2567</v>
      </c>
      <c r="Q139" s="163" t="s">
        <v>3839</v>
      </c>
      <c r="R139" s="59" t="s">
        <v>2755</v>
      </c>
      <c r="S139" s="59" t="s">
        <v>7383</v>
      </c>
      <c r="T139" s="59" t="s">
        <v>3173</v>
      </c>
      <c r="U139" s="70" t="s">
        <v>7370</v>
      </c>
      <c r="V139" s="70" t="s">
        <v>3173</v>
      </c>
      <c r="W139" s="70" t="s">
        <v>9070</v>
      </c>
      <c r="X139" s="70" t="s">
        <v>18</v>
      </c>
      <c r="Y139" s="70" t="s">
        <v>774</v>
      </c>
      <c r="Z139" s="70" t="s">
        <v>774</v>
      </c>
      <c r="AA139" s="171" t="s">
        <v>774</v>
      </c>
      <c r="AB139" s="70" t="s">
        <v>774</v>
      </c>
      <c r="AC139" s="70" t="s">
        <v>1219</v>
      </c>
      <c r="AD139" s="70" t="s">
        <v>1028</v>
      </c>
      <c r="AE139" s="82" t="s">
        <v>3414</v>
      </c>
      <c r="AF139" s="70" t="s">
        <v>1171</v>
      </c>
      <c r="AG139" s="70" t="s">
        <v>1159</v>
      </c>
      <c r="AH139" s="70" t="s">
        <v>3277</v>
      </c>
      <c r="AI139" s="70" t="s">
        <v>8114</v>
      </c>
      <c r="AJ139" s="70" t="s">
        <v>18</v>
      </c>
    </row>
    <row r="140" spans="1:36" x14ac:dyDescent="0.3">
      <c r="A140" s="59" t="s">
        <v>7386</v>
      </c>
      <c r="B140" s="70" t="s">
        <v>1195</v>
      </c>
      <c r="C140" s="70" t="s">
        <v>1988</v>
      </c>
      <c r="D140" s="70" t="s">
        <v>1171</v>
      </c>
      <c r="E140" s="70" t="s">
        <v>17</v>
      </c>
      <c r="F140" s="70" t="s">
        <v>1166</v>
      </c>
      <c r="G140" s="70" t="s">
        <v>5637</v>
      </c>
      <c r="H140" s="70" t="s">
        <v>7381</v>
      </c>
      <c r="I140" s="59" t="s">
        <v>4901</v>
      </c>
      <c r="J140" s="70" t="s">
        <v>7379</v>
      </c>
      <c r="K140" s="59" t="s">
        <v>7380</v>
      </c>
      <c r="L140" s="70" t="s">
        <v>2556</v>
      </c>
      <c r="M140" s="82" t="s">
        <v>4686</v>
      </c>
      <c r="N140" s="70" t="s">
        <v>2687</v>
      </c>
      <c r="O140" s="82" t="s">
        <v>2556</v>
      </c>
      <c r="P140" s="59" t="s">
        <v>2556</v>
      </c>
      <c r="Q140" s="163" t="s">
        <v>3685</v>
      </c>
      <c r="R140" s="82" t="s">
        <v>2562</v>
      </c>
      <c r="S140" s="59" t="s">
        <v>443</v>
      </c>
      <c r="T140" s="59" t="s">
        <v>9071</v>
      </c>
      <c r="U140" s="70" t="s">
        <v>7386</v>
      </c>
      <c r="V140" s="70" t="s">
        <v>7385</v>
      </c>
      <c r="W140" s="70" t="s">
        <v>9072</v>
      </c>
      <c r="X140" s="70" t="s">
        <v>8113</v>
      </c>
      <c r="Y140" s="70" t="s">
        <v>6305</v>
      </c>
      <c r="Z140" s="70" t="s">
        <v>774</v>
      </c>
      <c r="AA140" s="171" t="s">
        <v>774</v>
      </c>
      <c r="AB140" s="70" t="s">
        <v>774</v>
      </c>
      <c r="AC140" s="70" t="s">
        <v>1171</v>
      </c>
      <c r="AD140" s="70" t="s">
        <v>163</v>
      </c>
      <c r="AE140" s="82" t="s">
        <v>1162</v>
      </c>
      <c r="AF140" s="70" t="s">
        <v>1171</v>
      </c>
      <c r="AG140" s="70" t="s">
        <v>1159</v>
      </c>
      <c r="AH140" s="70" t="s">
        <v>7391</v>
      </c>
      <c r="AI140" s="70" t="s">
        <v>3164</v>
      </c>
      <c r="AJ140" s="70" t="s">
        <v>18</v>
      </c>
    </row>
    <row r="141" spans="1:36" x14ac:dyDescent="0.3">
      <c r="A141" s="59" t="s">
        <v>7387</v>
      </c>
      <c r="B141" s="70" t="s">
        <v>1195</v>
      </c>
      <c r="C141" s="70" t="s">
        <v>1988</v>
      </c>
      <c r="D141" s="70" t="s">
        <v>1171</v>
      </c>
      <c r="E141" s="70" t="s">
        <v>17</v>
      </c>
      <c r="F141" s="70" t="s">
        <v>1166</v>
      </c>
      <c r="G141" s="70" t="s">
        <v>5637</v>
      </c>
      <c r="H141" s="70" t="s">
        <v>7381</v>
      </c>
      <c r="I141" s="59" t="s">
        <v>4901</v>
      </c>
      <c r="J141" s="70" t="s">
        <v>7379</v>
      </c>
      <c r="K141" s="59" t="s">
        <v>7380</v>
      </c>
      <c r="L141" s="70" t="s">
        <v>2559</v>
      </c>
      <c r="M141" s="82" t="s">
        <v>4686</v>
      </c>
      <c r="N141" s="70" t="s">
        <v>2687</v>
      </c>
      <c r="O141" s="59" t="s">
        <v>2559</v>
      </c>
      <c r="P141" s="59" t="s">
        <v>2559</v>
      </c>
      <c r="Q141" s="163" t="s">
        <v>3688</v>
      </c>
      <c r="R141" s="59">
        <v>126002</v>
      </c>
      <c r="S141" s="59" t="s">
        <v>446</v>
      </c>
      <c r="T141" s="59" t="s">
        <v>9073</v>
      </c>
      <c r="U141" s="70" t="s">
        <v>7387</v>
      </c>
      <c r="V141" s="70" t="s">
        <v>8711</v>
      </c>
      <c r="W141" s="70" t="s">
        <v>9074</v>
      </c>
      <c r="X141" s="70" t="s">
        <v>8703</v>
      </c>
      <c r="Y141" s="70" t="s">
        <v>6305</v>
      </c>
      <c r="Z141" s="70" t="s">
        <v>774</v>
      </c>
      <c r="AA141" s="171" t="s">
        <v>774</v>
      </c>
      <c r="AB141" s="70" t="s">
        <v>774</v>
      </c>
      <c r="AC141" s="70" t="s">
        <v>1171</v>
      </c>
      <c r="AD141" s="70" t="s">
        <v>163</v>
      </c>
      <c r="AE141" s="82" t="s">
        <v>1162</v>
      </c>
      <c r="AF141" s="70" t="s">
        <v>1171</v>
      </c>
      <c r="AG141" s="70" t="s">
        <v>1159</v>
      </c>
      <c r="AH141" s="70" t="s">
        <v>7391</v>
      </c>
      <c r="AI141" s="70" t="s">
        <v>3164</v>
      </c>
      <c r="AJ141" s="70" t="s">
        <v>18</v>
      </c>
    </row>
    <row r="142" spans="1:36" x14ac:dyDescent="0.3">
      <c r="A142" s="59" t="s">
        <v>7388</v>
      </c>
      <c r="B142" s="70" t="s">
        <v>1195</v>
      </c>
      <c r="C142" s="70" t="s">
        <v>1988</v>
      </c>
      <c r="D142" s="70" t="s">
        <v>1171</v>
      </c>
      <c r="E142" s="70" t="s">
        <v>17</v>
      </c>
      <c r="F142" s="70" t="s">
        <v>1166</v>
      </c>
      <c r="G142" s="70" t="s">
        <v>5637</v>
      </c>
      <c r="H142" s="70" t="s">
        <v>7381</v>
      </c>
      <c r="I142" s="59" t="s">
        <v>4901</v>
      </c>
      <c r="J142" s="70" t="s">
        <v>7379</v>
      </c>
      <c r="K142" s="59" t="s">
        <v>7380</v>
      </c>
      <c r="L142" s="70" t="s">
        <v>8040</v>
      </c>
      <c r="M142" s="82" t="s">
        <v>4686</v>
      </c>
      <c r="N142" s="70" t="s">
        <v>2687</v>
      </c>
      <c r="O142" s="59" t="s">
        <v>8040</v>
      </c>
      <c r="P142" s="59" t="s">
        <v>8040</v>
      </c>
      <c r="Q142" s="163" t="s">
        <v>9075</v>
      </c>
      <c r="R142" s="59" t="s">
        <v>3827</v>
      </c>
      <c r="S142" s="59" t="s">
        <v>593</v>
      </c>
      <c r="T142" s="59" t="s">
        <v>9076</v>
      </c>
      <c r="U142" s="70" t="s">
        <v>7388</v>
      </c>
      <c r="V142" s="70" t="s">
        <v>6498</v>
      </c>
      <c r="W142" s="70" t="s">
        <v>9077</v>
      </c>
      <c r="X142" s="70" t="s">
        <v>8130</v>
      </c>
      <c r="Y142" s="70" t="s">
        <v>6305</v>
      </c>
      <c r="Z142" s="70" t="s">
        <v>774</v>
      </c>
      <c r="AA142" s="171" t="s">
        <v>774</v>
      </c>
      <c r="AB142" s="70" t="s">
        <v>774</v>
      </c>
      <c r="AC142" s="70" t="s">
        <v>1171</v>
      </c>
      <c r="AD142" s="70" t="s">
        <v>163</v>
      </c>
      <c r="AE142" s="82" t="s">
        <v>1162</v>
      </c>
      <c r="AF142" s="70" t="s">
        <v>1171</v>
      </c>
      <c r="AG142" s="70" t="s">
        <v>1159</v>
      </c>
      <c r="AH142" s="70" t="s">
        <v>7391</v>
      </c>
      <c r="AI142" s="70" t="s">
        <v>3164</v>
      </c>
      <c r="AJ142" s="70" t="s">
        <v>18</v>
      </c>
    </row>
    <row r="143" spans="1:36" x14ac:dyDescent="0.3">
      <c r="A143" s="59" t="s">
        <v>7389</v>
      </c>
      <c r="B143" s="70" t="s">
        <v>1195</v>
      </c>
      <c r="C143" s="70" t="s">
        <v>1988</v>
      </c>
      <c r="D143" s="70" t="s">
        <v>1171</v>
      </c>
      <c r="E143" s="70" t="s">
        <v>17</v>
      </c>
      <c r="F143" s="70" t="s">
        <v>1166</v>
      </c>
      <c r="G143" s="70" t="s">
        <v>5637</v>
      </c>
      <c r="H143" s="70" t="s">
        <v>7381</v>
      </c>
      <c r="I143" s="59" t="s">
        <v>4901</v>
      </c>
      <c r="J143" s="70" t="s">
        <v>7379</v>
      </c>
      <c r="K143" s="59" t="s">
        <v>7380</v>
      </c>
      <c r="L143" s="70" t="s">
        <v>2565</v>
      </c>
      <c r="M143" s="82" t="s">
        <v>4686</v>
      </c>
      <c r="N143" s="70" t="s">
        <v>2687</v>
      </c>
      <c r="O143" s="59" t="s">
        <v>2565</v>
      </c>
      <c r="P143" s="59" t="s">
        <v>2565</v>
      </c>
      <c r="Q143" s="163" t="s">
        <v>3701</v>
      </c>
      <c r="R143" s="59" t="s">
        <v>2566</v>
      </c>
      <c r="S143" s="59" t="s">
        <v>951</v>
      </c>
      <c r="T143" s="59" t="s">
        <v>9078</v>
      </c>
      <c r="U143" s="70" t="s">
        <v>7389</v>
      </c>
      <c r="V143" s="70" t="s">
        <v>8105</v>
      </c>
      <c r="W143" s="70" t="s">
        <v>9079</v>
      </c>
      <c r="X143" s="70" t="s">
        <v>7378</v>
      </c>
      <c r="Y143" s="70" t="s">
        <v>6305</v>
      </c>
      <c r="Z143" s="70" t="s">
        <v>774</v>
      </c>
      <c r="AA143" s="171" t="s">
        <v>774</v>
      </c>
      <c r="AB143" s="70" t="s">
        <v>774</v>
      </c>
      <c r="AC143" s="70" t="s">
        <v>1171</v>
      </c>
      <c r="AD143" s="70" t="s">
        <v>163</v>
      </c>
      <c r="AE143" s="82" t="s">
        <v>1162</v>
      </c>
      <c r="AF143" s="70" t="s">
        <v>1171</v>
      </c>
      <c r="AG143" s="70" t="s">
        <v>1159</v>
      </c>
      <c r="AH143" s="70" t="s">
        <v>7391</v>
      </c>
      <c r="AI143" s="70" t="s">
        <v>3164</v>
      </c>
      <c r="AJ143" s="70" t="s">
        <v>18</v>
      </c>
    </row>
    <row r="144" spans="1:36" x14ac:dyDescent="0.3">
      <c r="A144" s="59" t="s">
        <v>7390</v>
      </c>
      <c r="B144" s="70" t="s">
        <v>1195</v>
      </c>
      <c r="C144" s="70" t="s">
        <v>1988</v>
      </c>
      <c r="D144" s="70" t="s">
        <v>1171</v>
      </c>
      <c r="E144" s="70" t="s">
        <v>17</v>
      </c>
      <c r="F144" s="70" t="s">
        <v>1166</v>
      </c>
      <c r="G144" s="70" t="s">
        <v>5637</v>
      </c>
      <c r="H144" s="70" t="s">
        <v>7381</v>
      </c>
      <c r="I144" s="59" t="s">
        <v>4901</v>
      </c>
      <c r="J144" s="70" t="s">
        <v>7379</v>
      </c>
      <c r="K144" s="59" t="s">
        <v>7380</v>
      </c>
      <c r="L144" s="70" t="s">
        <v>8041</v>
      </c>
      <c r="M144" s="82" t="s">
        <v>4686</v>
      </c>
      <c r="N144" s="70" t="s">
        <v>2687</v>
      </c>
      <c r="O144" s="59" t="s">
        <v>8041</v>
      </c>
      <c r="P144" s="59" t="s">
        <v>8041</v>
      </c>
      <c r="Q144" s="163" t="s">
        <v>9080</v>
      </c>
      <c r="R144" s="59" t="s">
        <v>2567</v>
      </c>
      <c r="S144" s="59" t="s">
        <v>5238</v>
      </c>
      <c r="T144" s="59" t="s">
        <v>9081</v>
      </c>
      <c r="U144" s="70" t="s">
        <v>7390</v>
      </c>
      <c r="V144" s="70" t="s">
        <v>6484</v>
      </c>
      <c r="W144" s="70" t="s">
        <v>9081</v>
      </c>
      <c r="X144" s="70" t="s">
        <v>18</v>
      </c>
      <c r="Y144" s="70" t="s">
        <v>774</v>
      </c>
      <c r="Z144" s="70" t="s">
        <v>774</v>
      </c>
      <c r="AA144" s="171" t="s">
        <v>774</v>
      </c>
      <c r="AB144" s="70" t="s">
        <v>774</v>
      </c>
      <c r="AC144" s="70" t="s">
        <v>1171</v>
      </c>
      <c r="AD144" s="70" t="s">
        <v>163</v>
      </c>
      <c r="AE144" s="82" t="s">
        <v>1162</v>
      </c>
      <c r="AF144" s="70" t="s">
        <v>1171</v>
      </c>
      <c r="AG144" s="70" t="s">
        <v>1159</v>
      </c>
      <c r="AH144" s="70" t="s">
        <v>7391</v>
      </c>
      <c r="AI144" s="70" t="s">
        <v>3164</v>
      </c>
      <c r="AJ144" s="70" t="s">
        <v>18</v>
      </c>
    </row>
    <row r="145" spans="1:36" x14ac:dyDescent="0.3">
      <c r="A145" s="59" t="s">
        <v>7391</v>
      </c>
      <c r="B145" s="70" t="s">
        <v>1195</v>
      </c>
      <c r="C145" s="70" t="s">
        <v>1988</v>
      </c>
      <c r="D145" s="70" t="s">
        <v>1171</v>
      </c>
      <c r="E145" s="70" t="s">
        <v>17</v>
      </c>
      <c r="F145" s="70" t="s">
        <v>1166</v>
      </c>
      <c r="G145" s="70" t="s">
        <v>5637</v>
      </c>
      <c r="H145" s="70" t="s">
        <v>7381</v>
      </c>
      <c r="I145" s="59" t="s">
        <v>4901</v>
      </c>
      <c r="J145" s="70" t="s">
        <v>7379</v>
      </c>
      <c r="K145" s="59" t="s">
        <v>7380</v>
      </c>
      <c r="L145" s="70" t="s">
        <v>8042</v>
      </c>
      <c r="M145" s="82" t="s">
        <v>4686</v>
      </c>
      <c r="N145" s="70" t="s">
        <v>2687</v>
      </c>
      <c r="O145" s="59" t="s">
        <v>8042</v>
      </c>
      <c r="P145" s="59" t="s">
        <v>8041</v>
      </c>
      <c r="Q145" s="163" t="s">
        <v>9082</v>
      </c>
      <c r="R145" s="59" t="s">
        <v>2755</v>
      </c>
      <c r="S145" s="59" t="s">
        <v>7384</v>
      </c>
      <c r="T145" s="59" t="s">
        <v>3164</v>
      </c>
      <c r="U145" s="70" t="s">
        <v>7391</v>
      </c>
      <c r="V145" s="70" t="s">
        <v>3164</v>
      </c>
      <c r="W145" s="70" t="s">
        <v>9083</v>
      </c>
      <c r="X145" s="70" t="s">
        <v>18</v>
      </c>
      <c r="Y145" s="70" t="s">
        <v>774</v>
      </c>
      <c r="Z145" s="70" t="s">
        <v>774</v>
      </c>
      <c r="AA145" s="171" t="s">
        <v>774</v>
      </c>
      <c r="AB145" s="70" t="s">
        <v>774</v>
      </c>
      <c r="AC145" s="70" t="s">
        <v>1219</v>
      </c>
      <c r="AD145" s="70" t="s">
        <v>1028</v>
      </c>
      <c r="AE145" s="82" t="s">
        <v>3414</v>
      </c>
      <c r="AF145" s="70" t="s">
        <v>1171</v>
      </c>
      <c r="AG145" s="70" t="s">
        <v>1159</v>
      </c>
      <c r="AH145" s="70" t="s">
        <v>3277</v>
      </c>
      <c r="AI145" s="70" t="s">
        <v>8114</v>
      </c>
      <c r="AJ145" s="70" t="s">
        <v>18</v>
      </c>
    </row>
    <row r="146" spans="1:36" x14ac:dyDescent="0.3">
      <c r="A146" s="59" t="s">
        <v>8713</v>
      </c>
      <c r="B146" s="70" t="s">
        <v>1171</v>
      </c>
      <c r="C146" s="70" t="s">
        <v>3078</v>
      </c>
      <c r="D146" s="70" t="s">
        <v>1171</v>
      </c>
      <c r="E146" s="70" t="s">
        <v>17</v>
      </c>
      <c r="F146" s="70" t="s">
        <v>1166</v>
      </c>
      <c r="G146" s="70" t="s">
        <v>5637</v>
      </c>
      <c r="H146" s="70" t="s">
        <v>7348</v>
      </c>
      <c r="I146" s="59" t="s">
        <v>4901</v>
      </c>
      <c r="J146" s="70" t="s">
        <v>7346</v>
      </c>
      <c r="K146" s="59" t="s">
        <v>7347</v>
      </c>
      <c r="L146" s="70" t="s">
        <v>6739</v>
      </c>
      <c r="M146" s="82" t="s">
        <v>4686</v>
      </c>
      <c r="N146" s="70" t="s">
        <v>2687</v>
      </c>
      <c r="O146" s="59" t="s">
        <v>6739</v>
      </c>
      <c r="P146" s="59" t="s">
        <v>6739</v>
      </c>
      <c r="Q146" s="163" t="s">
        <v>6870</v>
      </c>
      <c r="R146" s="59" t="s">
        <v>2500</v>
      </c>
      <c r="S146" s="59" t="s">
        <v>8712</v>
      </c>
      <c r="T146" s="59" t="s">
        <v>9084</v>
      </c>
      <c r="U146" s="70" t="s">
        <v>8713</v>
      </c>
      <c r="V146" s="70" t="s">
        <v>8714</v>
      </c>
      <c r="W146" s="70" t="s">
        <v>9085</v>
      </c>
      <c r="X146" s="70" t="s">
        <v>7342</v>
      </c>
      <c r="Y146" s="70" t="s">
        <v>6298</v>
      </c>
      <c r="Z146" s="70" t="s">
        <v>774</v>
      </c>
      <c r="AA146" s="171" t="s">
        <v>774</v>
      </c>
      <c r="AB146" s="70" t="s">
        <v>774</v>
      </c>
      <c r="AC146" s="70" t="s">
        <v>1171</v>
      </c>
      <c r="AD146" s="70" t="s">
        <v>163</v>
      </c>
      <c r="AE146" s="82" t="s">
        <v>1162</v>
      </c>
      <c r="AF146" s="70" t="s">
        <v>1171</v>
      </c>
      <c r="AG146" s="70" t="s">
        <v>1159</v>
      </c>
      <c r="AH146" s="70" t="s">
        <v>7345</v>
      </c>
      <c r="AI146" s="70" t="s">
        <v>3175</v>
      </c>
      <c r="AJ146" s="70" t="s">
        <v>18</v>
      </c>
    </row>
    <row r="147" spans="1:36" x14ac:dyDescent="0.3">
      <c r="A147" s="59" t="s">
        <v>7344</v>
      </c>
      <c r="B147" s="70" t="s">
        <v>1171</v>
      </c>
      <c r="C147" s="70" t="s">
        <v>3078</v>
      </c>
      <c r="D147" s="70" t="s">
        <v>1171</v>
      </c>
      <c r="E147" s="70" t="s">
        <v>17</v>
      </c>
      <c r="F147" s="70" t="s">
        <v>1166</v>
      </c>
      <c r="G147" s="70" t="s">
        <v>5637</v>
      </c>
      <c r="H147" s="70" t="s">
        <v>7348</v>
      </c>
      <c r="I147" s="59" t="s">
        <v>4901</v>
      </c>
      <c r="J147" s="70" t="s">
        <v>7346</v>
      </c>
      <c r="K147" s="59" t="s">
        <v>7347</v>
      </c>
      <c r="L147" s="70" t="s">
        <v>5588</v>
      </c>
      <c r="M147" s="82" t="s">
        <v>4686</v>
      </c>
      <c r="N147" s="70" t="s">
        <v>2687</v>
      </c>
      <c r="O147" s="59" t="s">
        <v>5588</v>
      </c>
      <c r="P147" s="59" t="s">
        <v>5588</v>
      </c>
      <c r="Q147" s="163" t="s">
        <v>6868</v>
      </c>
      <c r="R147" s="59" t="s">
        <v>5588</v>
      </c>
      <c r="S147" s="59" t="s">
        <v>6762</v>
      </c>
      <c r="T147" s="59" t="s">
        <v>7355</v>
      </c>
      <c r="U147" s="70" t="s">
        <v>7344</v>
      </c>
      <c r="V147" s="70" t="s">
        <v>7355</v>
      </c>
      <c r="W147" s="70" t="s">
        <v>9086</v>
      </c>
      <c r="X147" s="70" t="s">
        <v>7342</v>
      </c>
      <c r="Y147" s="70" t="s">
        <v>774</v>
      </c>
      <c r="Z147" s="70" t="s">
        <v>774</v>
      </c>
      <c r="AA147" s="171" t="s">
        <v>774</v>
      </c>
      <c r="AB147" s="70" t="s">
        <v>774</v>
      </c>
      <c r="AC147" s="70" t="s">
        <v>2072</v>
      </c>
      <c r="AD147" s="70" t="s">
        <v>5293</v>
      </c>
      <c r="AE147" s="82" t="s">
        <v>1162</v>
      </c>
      <c r="AF147" s="70" t="s">
        <v>1171</v>
      </c>
      <c r="AG147" s="70" t="s">
        <v>1159</v>
      </c>
      <c r="AH147" s="70" t="s">
        <v>7345</v>
      </c>
      <c r="AI147" s="70" t="s">
        <v>3175</v>
      </c>
      <c r="AJ147" s="70" t="s">
        <v>18</v>
      </c>
    </row>
    <row r="148" spans="1:36" x14ac:dyDescent="0.3">
      <c r="A148" s="59" t="s">
        <v>7345</v>
      </c>
      <c r="B148" s="70" t="s">
        <v>1171</v>
      </c>
      <c r="C148" s="70" t="s">
        <v>3078</v>
      </c>
      <c r="D148" s="70" t="s">
        <v>1171</v>
      </c>
      <c r="E148" s="70" t="s">
        <v>17</v>
      </c>
      <c r="F148" s="70" t="s">
        <v>1166</v>
      </c>
      <c r="G148" s="70" t="s">
        <v>5637</v>
      </c>
      <c r="H148" s="70" t="s">
        <v>7348</v>
      </c>
      <c r="I148" s="59" t="s">
        <v>4901</v>
      </c>
      <c r="J148" s="70" t="s">
        <v>7346</v>
      </c>
      <c r="K148" s="59" t="s">
        <v>7347</v>
      </c>
      <c r="L148" s="70" t="s">
        <v>5587</v>
      </c>
      <c r="M148" s="82" t="s">
        <v>4686</v>
      </c>
      <c r="N148" s="70" t="s">
        <v>2687</v>
      </c>
      <c r="O148" s="82" t="s">
        <v>5587</v>
      </c>
      <c r="P148" s="59" t="s">
        <v>5588</v>
      </c>
      <c r="Q148" s="163" t="s">
        <v>6866</v>
      </c>
      <c r="R148" s="59" t="s">
        <v>5587</v>
      </c>
      <c r="S148" s="59" t="s">
        <v>6761</v>
      </c>
      <c r="T148" s="59" t="s">
        <v>3175</v>
      </c>
      <c r="U148" s="70" t="s">
        <v>7345</v>
      </c>
      <c r="V148" s="70" t="s">
        <v>3175</v>
      </c>
      <c r="W148" s="70" t="s">
        <v>9087</v>
      </c>
      <c r="X148" s="70" t="s">
        <v>7342</v>
      </c>
      <c r="Y148" s="70" t="s">
        <v>774</v>
      </c>
      <c r="Z148" s="70" t="s">
        <v>6511</v>
      </c>
      <c r="AA148" s="171">
        <v>42776</v>
      </c>
      <c r="AB148" s="70" t="s">
        <v>774</v>
      </c>
      <c r="AC148" s="70" t="s">
        <v>2072</v>
      </c>
      <c r="AD148" s="70" t="s">
        <v>5293</v>
      </c>
      <c r="AE148" s="82" t="s">
        <v>3414</v>
      </c>
      <c r="AF148" s="70" t="s">
        <v>1171</v>
      </c>
      <c r="AG148" s="70" t="s">
        <v>1159</v>
      </c>
      <c r="AH148" s="70" t="s">
        <v>3277</v>
      </c>
      <c r="AI148" s="70" t="s">
        <v>8114</v>
      </c>
      <c r="AJ148" s="70" t="s">
        <v>18</v>
      </c>
    </row>
    <row r="149" spans="1:36" x14ac:dyDescent="0.3">
      <c r="A149" s="59" t="s">
        <v>8135</v>
      </c>
      <c r="B149" s="70" t="s">
        <v>1170</v>
      </c>
      <c r="C149" s="70" t="s">
        <v>1987</v>
      </c>
      <c r="D149" s="70" t="s">
        <v>1171</v>
      </c>
      <c r="E149" s="70" t="s">
        <v>17</v>
      </c>
      <c r="F149" s="70" t="s">
        <v>1166</v>
      </c>
      <c r="G149" s="70" t="s">
        <v>5637</v>
      </c>
      <c r="H149" s="70" t="s">
        <v>8133</v>
      </c>
      <c r="I149" s="59" t="s">
        <v>4901</v>
      </c>
      <c r="J149" s="70" t="s">
        <v>8131</v>
      </c>
      <c r="K149" s="59" t="s">
        <v>8132</v>
      </c>
      <c r="L149" s="70" t="s">
        <v>8138</v>
      </c>
      <c r="M149" s="82" t="s">
        <v>4686</v>
      </c>
      <c r="N149" s="70" t="s">
        <v>2687</v>
      </c>
      <c r="O149" s="59" t="s">
        <v>8138</v>
      </c>
      <c r="P149" s="59" t="s">
        <v>8138</v>
      </c>
      <c r="Q149" s="163" t="s">
        <v>9088</v>
      </c>
      <c r="R149" s="59" t="s">
        <v>5587</v>
      </c>
      <c r="S149" s="59" t="s">
        <v>8134</v>
      </c>
      <c r="T149" s="59" t="s">
        <v>3082</v>
      </c>
      <c r="U149" s="70" t="s">
        <v>8135</v>
      </c>
      <c r="V149" s="70" t="s">
        <v>3082</v>
      </c>
      <c r="W149" s="70" t="s">
        <v>9089</v>
      </c>
      <c r="X149" s="70" t="s">
        <v>18</v>
      </c>
      <c r="Y149" s="70" t="s">
        <v>774</v>
      </c>
      <c r="Z149" s="70" t="s">
        <v>774</v>
      </c>
      <c r="AA149" s="171" t="s">
        <v>774</v>
      </c>
      <c r="AB149" s="70" t="s">
        <v>774</v>
      </c>
      <c r="AC149" s="70" t="s">
        <v>1809</v>
      </c>
      <c r="AD149" s="70" t="s">
        <v>8137</v>
      </c>
      <c r="AE149" s="82" t="s">
        <v>1162</v>
      </c>
      <c r="AF149" s="70" t="s">
        <v>1171</v>
      </c>
      <c r="AG149" s="70" t="s">
        <v>1159</v>
      </c>
      <c r="AH149" s="70" t="s">
        <v>3277</v>
      </c>
      <c r="AI149" s="70" t="s">
        <v>8114</v>
      </c>
      <c r="AJ149" s="70" t="s">
        <v>18</v>
      </c>
    </row>
    <row r="150" spans="1:36" x14ac:dyDescent="0.3">
      <c r="A150" s="59" t="s">
        <v>6724</v>
      </c>
      <c r="B150" s="70" t="s">
        <v>1171</v>
      </c>
      <c r="C150" s="70" t="s">
        <v>3078</v>
      </c>
      <c r="D150" s="70" t="s">
        <v>1171</v>
      </c>
      <c r="E150" s="70" t="s">
        <v>17</v>
      </c>
      <c r="F150" s="70" t="s">
        <v>1166</v>
      </c>
      <c r="G150" s="70" t="s">
        <v>5637</v>
      </c>
      <c r="H150" s="70" t="s">
        <v>1171</v>
      </c>
      <c r="I150" s="59" t="s">
        <v>4901</v>
      </c>
      <c r="J150" s="70" t="s">
        <v>1212</v>
      </c>
      <c r="K150" s="59" t="s">
        <v>1160</v>
      </c>
      <c r="L150" s="82" t="s">
        <v>6750</v>
      </c>
      <c r="M150" s="82" t="s">
        <v>4686</v>
      </c>
      <c r="N150" s="70" t="s">
        <v>2687</v>
      </c>
      <c r="O150" s="59" t="s">
        <v>6750</v>
      </c>
      <c r="P150" s="59" t="s">
        <v>6750</v>
      </c>
      <c r="Q150" s="163" t="s">
        <v>7199</v>
      </c>
      <c r="R150" s="59">
        <v>16</v>
      </c>
      <c r="S150" s="70" t="s">
        <v>6724</v>
      </c>
      <c r="T150" s="59" t="s">
        <v>7200</v>
      </c>
      <c r="U150" s="70" t="s">
        <v>6724</v>
      </c>
      <c r="V150" s="70" t="s">
        <v>5921</v>
      </c>
      <c r="W150" s="70" t="s">
        <v>7200</v>
      </c>
      <c r="X150" s="70" t="s">
        <v>18</v>
      </c>
      <c r="Y150" s="70" t="s">
        <v>774</v>
      </c>
      <c r="Z150" s="70" t="s">
        <v>774</v>
      </c>
      <c r="AA150" s="171" t="s">
        <v>774</v>
      </c>
      <c r="AB150" s="70" t="s">
        <v>774</v>
      </c>
      <c r="AC150" s="70" t="s">
        <v>1806</v>
      </c>
      <c r="AD150" s="70" t="s">
        <v>1146</v>
      </c>
      <c r="AE150" s="82" t="s">
        <v>3414</v>
      </c>
      <c r="AF150" s="70" t="s">
        <v>1171</v>
      </c>
      <c r="AG150" s="70" t="s">
        <v>1159</v>
      </c>
      <c r="AH150" s="70" t="s">
        <v>3277</v>
      </c>
      <c r="AI150" s="70" t="s">
        <v>8114</v>
      </c>
      <c r="AJ150" s="70" t="s">
        <v>18</v>
      </c>
    </row>
    <row r="151" spans="1:36" x14ac:dyDescent="0.3">
      <c r="A151" s="59" t="s">
        <v>3277</v>
      </c>
      <c r="B151" s="70" t="s">
        <v>1171</v>
      </c>
      <c r="C151" s="70" t="s">
        <v>3078</v>
      </c>
      <c r="D151" s="70" t="s">
        <v>1171</v>
      </c>
      <c r="E151" s="70" t="s">
        <v>17</v>
      </c>
      <c r="F151" s="70" t="s">
        <v>1166</v>
      </c>
      <c r="G151" s="70" t="s">
        <v>5637</v>
      </c>
      <c r="H151" s="70" t="s">
        <v>1171</v>
      </c>
      <c r="I151" s="59" t="s">
        <v>4901</v>
      </c>
      <c r="J151" s="70" t="s">
        <v>1212</v>
      </c>
      <c r="K151" s="59" t="s">
        <v>1160</v>
      </c>
      <c r="L151" s="99" t="s">
        <v>6239</v>
      </c>
      <c r="M151" s="82" t="s">
        <v>4686</v>
      </c>
      <c r="N151" s="70" t="s">
        <v>2687</v>
      </c>
      <c r="O151" s="82" t="s">
        <v>3415</v>
      </c>
      <c r="P151" s="59" t="s">
        <v>6750</v>
      </c>
      <c r="Q151" s="163" t="s">
        <v>4504</v>
      </c>
      <c r="R151" s="59">
        <v>16</v>
      </c>
      <c r="S151" s="59" t="s">
        <v>3277</v>
      </c>
      <c r="T151" s="59" t="s">
        <v>9090</v>
      </c>
      <c r="U151" s="70" t="s">
        <v>3277</v>
      </c>
      <c r="V151" s="70" t="s">
        <v>8114</v>
      </c>
      <c r="W151" s="70" t="s">
        <v>9090</v>
      </c>
      <c r="X151" s="70" t="s">
        <v>18</v>
      </c>
      <c r="Y151" s="70" t="s">
        <v>774</v>
      </c>
      <c r="Z151" s="70" t="s">
        <v>774</v>
      </c>
      <c r="AA151" s="171" t="s">
        <v>774</v>
      </c>
      <c r="AB151" s="70" t="s">
        <v>774</v>
      </c>
      <c r="AC151" s="70" t="s">
        <v>1806</v>
      </c>
      <c r="AD151" s="70" t="s">
        <v>1146</v>
      </c>
      <c r="AE151" s="82" t="s">
        <v>2488</v>
      </c>
      <c r="AF151" s="70" t="s">
        <v>1171</v>
      </c>
      <c r="AG151" s="70" t="s">
        <v>1159</v>
      </c>
      <c r="AH151" s="70" t="s">
        <v>3280</v>
      </c>
      <c r="AI151" s="70" t="s">
        <v>644</v>
      </c>
      <c r="AJ151" s="70" t="s">
        <v>18</v>
      </c>
    </row>
    <row r="152" spans="1:36" x14ac:dyDescent="0.3">
      <c r="A152" s="59" t="s">
        <v>3030</v>
      </c>
      <c r="B152" s="70" t="s">
        <v>1170</v>
      </c>
      <c r="C152" s="70" t="s">
        <v>1987</v>
      </c>
      <c r="D152" s="70" t="s">
        <v>1170</v>
      </c>
      <c r="E152" s="70" t="s">
        <v>17</v>
      </c>
      <c r="F152" s="70" t="s">
        <v>1167</v>
      </c>
      <c r="G152" s="70" t="s">
        <v>5636</v>
      </c>
      <c r="H152" s="70" t="s">
        <v>1195</v>
      </c>
      <c r="I152" s="59" t="s">
        <v>4901</v>
      </c>
      <c r="J152" s="70" t="s">
        <v>3136</v>
      </c>
      <c r="K152" s="59" t="s">
        <v>6358</v>
      </c>
      <c r="L152" s="70" t="s">
        <v>2503</v>
      </c>
      <c r="M152" s="82" t="s">
        <v>4686</v>
      </c>
      <c r="N152" s="70" t="s">
        <v>2687</v>
      </c>
      <c r="O152" s="59" t="s">
        <v>2503</v>
      </c>
      <c r="P152" s="59" t="s">
        <v>2503</v>
      </c>
      <c r="Q152" s="163" t="s">
        <v>3668</v>
      </c>
      <c r="R152" s="59" t="s">
        <v>2503</v>
      </c>
      <c r="S152" s="59" t="s">
        <v>202</v>
      </c>
      <c r="T152" s="59" t="s">
        <v>9091</v>
      </c>
      <c r="U152" s="70" t="s">
        <v>3030</v>
      </c>
      <c r="V152" s="70" t="s">
        <v>8720</v>
      </c>
      <c r="W152" s="70" t="s">
        <v>9092</v>
      </c>
      <c r="X152" s="70" t="s">
        <v>1803</v>
      </c>
      <c r="Y152" s="70" t="s">
        <v>6298</v>
      </c>
      <c r="Z152" s="70" t="s">
        <v>774</v>
      </c>
      <c r="AA152" s="171" t="s">
        <v>774</v>
      </c>
      <c r="AB152" s="70" t="s">
        <v>774</v>
      </c>
      <c r="AC152" s="70" t="s">
        <v>1171</v>
      </c>
      <c r="AD152" s="70" t="s">
        <v>163</v>
      </c>
      <c r="AE152" s="82" t="s">
        <v>1162</v>
      </c>
      <c r="AF152" s="70" t="s">
        <v>1171</v>
      </c>
      <c r="AG152" s="70" t="s">
        <v>1159</v>
      </c>
      <c r="AH152" s="70" t="s">
        <v>3140</v>
      </c>
      <c r="AI152" s="70" t="s">
        <v>203</v>
      </c>
      <c r="AJ152" s="70" t="s">
        <v>1803</v>
      </c>
    </row>
    <row r="153" spans="1:36" x14ac:dyDescent="0.3">
      <c r="A153" s="59" t="s">
        <v>3031</v>
      </c>
      <c r="B153" s="70" t="s">
        <v>1170</v>
      </c>
      <c r="C153" s="70" t="s">
        <v>1987</v>
      </c>
      <c r="D153" s="70" t="s">
        <v>1170</v>
      </c>
      <c r="E153" s="70" t="s">
        <v>17</v>
      </c>
      <c r="F153" s="70" t="s">
        <v>1167</v>
      </c>
      <c r="G153" s="70" t="s">
        <v>5636</v>
      </c>
      <c r="H153" s="70" t="s">
        <v>1195</v>
      </c>
      <c r="I153" s="59" t="s">
        <v>4901</v>
      </c>
      <c r="J153" s="70" t="s">
        <v>3136</v>
      </c>
      <c r="K153" s="59" t="s">
        <v>6358</v>
      </c>
      <c r="L153" s="70" t="s">
        <v>8183</v>
      </c>
      <c r="M153" s="82" t="s">
        <v>4686</v>
      </c>
      <c r="N153" s="70" t="s">
        <v>2687</v>
      </c>
      <c r="O153" s="59" t="s">
        <v>8183</v>
      </c>
      <c r="P153" s="59" t="s">
        <v>8183</v>
      </c>
      <c r="Q153" s="163" t="s">
        <v>9093</v>
      </c>
      <c r="R153" s="59" t="s">
        <v>2505</v>
      </c>
      <c r="S153" s="59" t="s">
        <v>207</v>
      </c>
      <c r="T153" s="59" t="s">
        <v>9094</v>
      </c>
      <c r="U153" s="70" t="s">
        <v>3031</v>
      </c>
      <c r="V153" s="70" t="s">
        <v>7394</v>
      </c>
      <c r="W153" s="70" t="s">
        <v>9095</v>
      </c>
      <c r="X153" s="70" t="s">
        <v>1803</v>
      </c>
      <c r="Y153" s="70" t="s">
        <v>6298</v>
      </c>
      <c r="Z153" s="70" t="s">
        <v>774</v>
      </c>
      <c r="AA153" s="171" t="s">
        <v>774</v>
      </c>
      <c r="AB153" s="70" t="s">
        <v>774</v>
      </c>
      <c r="AC153" s="70" t="s">
        <v>1171</v>
      </c>
      <c r="AD153" s="70" t="s">
        <v>163</v>
      </c>
      <c r="AE153" s="82" t="s">
        <v>1162</v>
      </c>
      <c r="AF153" s="70" t="s">
        <v>1171</v>
      </c>
      <c r="AG153" s="70" t="s">
        <v>1159</v>
      </c>
      <c r="AH153" s="70" t="s">
        <v>3140</v>
      </c>
      <c r="AI153" s="70" t="s">
        <v>203</v>
      </c>
      <c r="AJ153" s="70" t="s">
        <v>1803</v>
      </c>
    </row>
    <row r="154" spans="1:36" x14ac:dyDescent="0.3">
      <c r="A154" s="59" t="s">
        <v>3032</v>
      </c>
      <c r="B154" s="70" t="s">
        <v>1195</v>
      </c>
      <c r="C154" s="70" t="s">
        <v>1988</v>
      </c>
      <c r="D154" s="70" t="s">
        <v>1170</v>
      </c>
      <c r="E154" s="70" t="s">
        <v>17</v>
      </c>
      <c r="F154" s="70" t="s">
        <v>1167</v>
      </c>
      <c r="G154" s="70" t="s">
        <v>5636</v>
      </c>
      <c r="H154" s="70" t="s">
        <v>1195</v>
      </c>
      <c r="I154" s="59" t="s">
        <v>4901</v>
      </c>
      <c r="J154" s="70" t="s">
        <v>3136</v>
      </c>
      <c r="K154" s="59" t="s">
        <v>6358</v>
      </c>
      <c r="L154" s="70" t="s">
        <v>2504</v>
      </c>
      <c r="M154" s="82" t="s">
        <v>4686</v>
      </c>
      <c r="N154" s="70" t="s">
        <v>2687</v>
      </c>
      <c r="O154" s="59" t="s">
        <v>2504</v>
      </c>
      <c r="P154" s="59" t="s">
        <v>2504</v>
      </c>
      <c r="Q154" s="163" t="s">
        <v>3670</v>
      </c>
      <c r="R154" s="59" t="s">
        <v>2505</v>
      </c>
      <c r="S154" s="59" t="s">
        <v>449</v>
      </c>
      <c r="T154" s="59" t="s">
        <v>9096</v>
      </c>
      <c r="U154" s="70" t="s">
        <v>3032</v>
      </c>
      <c r="V154" s="70" t="s">
        <v>8181</v>
      </c>
      <c r="W154" s="70" t="s">
        <v>9097</v>
      </c>
      <c r="X154" s="70" t="s">
        <v>1803</v>
      </c>
      <c r="Y154" s="70" t="s">
        <v>6298</v>
      </c>
      <c r="Z154" s="70" t="s">
        <v>774</v>
      </c>
      <c r="AA154" s="171" t="s">
        <v>774</v>
      </c>
      <c r="AB154" s="70" t="s">
        <v>774</v>
      </c>
      <c r="AC154" s="70" t="s">
        <v>1171</v>
      </c>
      <c r="AD154" s="70" t="s">
        <v>163</v>
      </c>
      <c r="AE154" s="82" t="s">
        <v>1162</v>
      </c>
      <c r="AF154" s="70" t="s">
        <v>1171</v>
      </c>
      <c r="AG154" s="70" t="s">
        <v>1159</v>
      </c>
      <c r="AH154" s="70" t="s">
        <v>3140</v>
      </c>
      <c r="AI154" s="70" t="s">
        <v>203</v>
      </c>
      <c r="AJ154" s="70" t="s">
        <v>1803</v>
      </c>
    </row>
    <row r="155" spans="1:36" x14ac:dyDescent="0.3">
      <c r="A155" s="59" t="s">
        <v>3033</v>
      </c>
      <c r="B155" s="70" t="s">
        <v>1195</v>
      </c>
      <c r="C155" s="70" t="s">
        <v>1988</v>
      </c>
      <c r="D155" s="70" t="s">
        <v>1170</v>
      </c>
      <c r="E155" s="70" t="s">
        <v>17</v>
      </c>
      <c r="F155" s="70" t="s">
        <v>1167</v>
      </c>
      <c r="G155" s="70" t="s">
        <v>5636</v>
      </c>
      <c r="H155" s="70" t="s">
        <v>1195</v>
      </c>
      <c r="I155" s="59" t="s">
        <v>4901</v>
      </c>
      <c r="J155" s="70" t="s">
        <v>3136</v>
      </c>
      <c r="K155" s="59" t="s">
        <v>6358</v>
      </c>
      <c r="L155" s="70" t="s">
        <v>2550</v>
      </c>
      <c r="M155" s="82" t="s">
        <v>4686</v>
      </c>
      <c r="N155" s="70" t="s">
        <v>2687</v>
      </c>
      <c r="O155" s="59" t="s">
        <v>2550</v>
      </c>
      <c r="P155" s="59" t="s">
        <v>2550</v>
      </c>
      <c r="Q155" s="163" t="s">
        <v>3675</v>
      </c>
      <c r="R155" s="59" t="s">
        <v>2504</v>
      </c>
      <c r="S155" s="59" t="s">
        <v>453</v>
      </c>
      <c r="T155" s="59" t="s">
        <v>9098</v>
      </c>
      <c r="U155" s="70" t="s">
        <v>3033</v>
      </c>
      <c r="V155" s="70" t="s">
        <v>7396</v>
      </c>
      <c r="W155" s="70" t="s">
        <v>9099</v>
      </c>
      <c r="X155" s="70" t="s">
        <v>1803</v>
      </c>
      <c r="Y155" s="70" t="s">
        <v>6298</v>
      </c>
      <c r="Z155" s="70" t="s">
        <v>774</v>
      </c>
      <c r="AA155" s="171" t="s">
        <v>774</v>
      </c>
      <c r="AB155" s="70" t="s">
        <v>774</v>
      </c>
      <c r="AC155" s="70" t="s">
        <v>1171</v>
      </c>
      <c r="AD155" s="70" t="s">
        <v>163</v>
      </c>
      <c r="AE155" s="82" t="s">
        <v>1162</v>
      </c>
      <c r="AF155" s="70" t="s">
        <v>1171</v>
      </c>
      <c r="AG155" s="70" t="s">
        <v>1159</v>
      </c>
      <c r="AH155" s="70" t="s">
        <v>3140</v>
      </c>
      <c r="AI155" s="70" t="s">
        <v>203</v>
      </c>
      <c r="AJ155" s="70" t="s">
        <v>1803</v>
      </c>
    </row>
    <row r="156" spans="1:36" x14ac:dyDescent="0.3">
      <c r="A156" s="59" t="s">
        <v>8092</v>
      </c>
      <c r="B156" s="70" t="s">
        <v>1171</v>
      </c>
      <c r="C156" s="70" t="s">
        <v>3078</v>
      </c>
      <c r="D156" s="70" t="s">
        <v>1170</v>
      </c>
      <c r="E156" s="70" t="s">
        <v>17</v>
      </c>
      <c r="F156" s="70" t="s">
        <v>1167</v>
      </c>
      <c r="G156" s="70" t="s">
        <v>5636</v>
      </c>
      <c r="H156" s="70" t="s">
        <v>1195</v>
      </c>
      <c r="I156" s="59" t="s">
        <v>4901</v>
      </c>
      <c r="J156" s="70" t="s">
        <v>3136</v>
      </c>
      <c r="K156" s="59" t="s">
        <v>6358</v>
      </c>
      <c r="L156" s="70" t="s">
        <v>2502</v>
      </c>
      <c r="M156" s="82" t="s">
        <v>4686</v>
      </c>
      <c r="N156" s="70" t="s">
        <v>2687</v>
      </c>
      <c r="O156" s="59" t="s">
        <v>2502</v>
      </c>
      <c r="P156" s="59" t="s">
        <v>2502</v>
      </c>
      <c r="Q156" s="163" t="s">
        <v>3673</v>
      </c>
      <c r="R156" s="59" t="s">
        <v>2552</v>
      </c>
      <c r="S156" s="59" t="s">
        <v>8180</v>
      </c>
      <c r="T156" s="59" t="s">
        <v>9100</v>
      </c>
      <c r="U156" s="70" t="s">
        <v>8092</v>
      </c>
      <c r="V156" s="70" t="s">
        <v>8182</v>
      </c>
      <c r="W156" s="70" t="s">
        <v>9101</v>
      </c>
      <c r="X156" s="70" t="s">
        <v>3937</v>
      </c>
      <c r="Y156" s="70" t="s">
        <v>6298</v>
      </c>
      <c r="Z156" s="70" t="s">
        <v>774</v>
      </c>
      <c r="AA156" s="171" t="s">
        <v>774</v>
      </c>
      <c r="AB156" s="70" t="s">
        <v>774</v>
      </c>
      <c r="AC156" s="70" t="s">
        <v>1171</v>
      </c>
      <c r="AD156" s="70" t="s">
        <v>163</v>
      </c>
      <c r="AE156" s="82" t="s">
        <v>1162</v>
      </c>
      <c r="AF156" s="70" t="s">
        <v>1171</v>
      </c>
      <c r="AG156" s="70" t="s">
        <v>1159</v>
      </c>
      <c r="AH156" s="70" t="s">
        <v>3140</v>
      </c>
      <c r="AI156" s="70" t="s">
        <v>203</v>
      </c>
      <c r="AJ156" s="70" t="s">
        <v>1803</v>
      </c>
    </row>
    <row r="157" spans="1:36" x14ac:dyDescent="0.3">
      <c r="A157" s="59" t="s">
        <v>3390</v>
      </c>
      <c r="B157" s="70" t="s">
        <v>1171</v>
      </c>
      <c r="C157" s="70" t="s">
        <v>3078</v>
      </c>
      <c r="D157" s="70" t="s">
        <v>1170</v>
      </c>
      <c r="E157" s="70" t="s">
        <v>17</v>
      </c>
      <c r="F157" s="70" t="s">
        <v>1167</v>
      </c>
      <c r="G157" s="70" t="s">
        <v>5636</v>
      </c>
      <c r="H157" s="70" t="s">
        <v>1195</v>
      </c>
      <c r="I157" s="59" t="s">
        <v>4901</v>
      </c>
      <c r="J157" s="70" t="s">
        <v>3136</v>
      </c>
      <c r="K157" s="59" t="s">
        <v>6358</v>
      </c>
      <c r="L157" s="70" t="s">
        <v>2507</v>
      </c>
      <c r="M157" s="82" t="s">
        <v>4686</v>
      </c>
      <c r="N157" s="70" t="s">
        <v>2687</v>
      </c>
      <c r="O157" s="59" t="s">
        <v>2507</v>
      </c>
      <c r="P157" s="59" t="s">
        <v>2507</v>
      </c>
      <c r="Q157" s="163" t="s">
        <v>3672</v>
      </c>
      <c r="R157" s="59" t="s">
        <v>2507</v>
      </c>
      <c r="S157" s="59" t="s">
        <v>5238</v>
      </c>
      <c r="T157" s="59" t="s">
        <v>6823</v>
      </c>
      <c r="U157" s="70" t="s">
        <v>3390</v>
      </c>
      <c r="V157" s="70" t="s">
        <v>5921</v>
      </c>
      <c r="W157" s="70" t="s">
        <v>6823</v>
      </c>
      <c r="X157" s="70" t="s">
        <v>1803</v>
      </c>
      <c r="Y157" s="70" t="s">
        <v>774</v>
      </c>
      <c r="Z157" s="70" t="s">
        <v>774</v>
      </c>
      <c r="AA157" s="171" t="s">
        <v>774</v>
      </c>
      <c r="AB157" s="70" t="s">
        <v>774</v>
      </c>
      <c r="AC157" s="70" t="s">
        <v>1171</v>
      </c>
      <c r="AD157" s="70" t="s">
        <v>163</v>
      </c>
      <c r="AE157" s="82" t="s">
        <v>1162</v>
      </c>
      <c r="AF157" s="70" t="s">
        <v>1171</v>
      </c>
      <c r="AG157" s="70" t="s">
        <v>1159</v>
      </c>
      <c r="AH157" s="70" t="s">
        <v>3140</v>
      </c>
      <c r="AI157" s="70" t="s">
        <v>203</v>
      </c>
      <c r="AJ157" s="70" t="s">
        <v>1803</v>
      </c>
    </row>
    <row r="158" spans="1:36" x14ac:dyDescent="0.3">
      <c r="A158" s="59" t="s">
        <v>3140</v>
      </c>
      <c r="B158" s="70" t="s">
        <v>1171</v>
      </c>
      <c r="C158" s="70" t="s">
        <v>3078</v>
      </c>
      <c r="D158" s="70" t="s">
        <v>1170</v>
      </c>
      <c r="E158" s="70" t="s">
        <v>17</v>
      </c>
      <c r="F158" s="70" t="s">
        <v>1167</v>
      </c>
      <c r="G158" s="70" t="s">
        <v>5636</v>
      </c>
      <c r="H158" s="70" t="s">
        <v>1195</v>
      </c>
      <c r="I158" s="59" t="s">
        <v>4901</v>
      </c>
      <c r="J158" s="70" t="s">
        <v>3136</v>
      </c>
      <c r="K158" s="59" t="s">
        <v>6358</v>
      </c>
      <c r="L158" s="70" t="s">
        <v>2743</v>
      </c>
      <c r="M158" s="82" t="s">
        <v>4686</v>
      </c>
      <c r="N158" s="70" t="s">
        <v>2687</v>
      </c>
      <c r="O158" s="59" t="s">
        <v>2743</v>
      </c>
      <c r="P158" s="59" t="s">
        <v>2507</v>
      </c>
      <c r="Q158" s="163" t="s">
        <v>3834</v>
      </c>
      <c r="R158" s="59" t="s">
        <v>2743</v>
      </c>
      <c r="S158" s="59" t="s">
        <v>7807</v>
      </c>
      <c r="T158" s="59" t="s">
        <v>203</v>
      </c>
      <c r="U158" s="70" t="s">
        <v>3140</v>
      </c>
      <c r="V158" s="70" t="s">
        <v>203</v>
      </c>
      <c r="W158" s="70" t="s">
        <v>6824</v>
      </c>
      <c r="X158" s="70" t="s">
        <v>1803</v>
      </c>
      <c r="Y158" s="70" t="s">
        <v>774</v>
      </c>
      <c r="Z158" s="70" t="s">
        <v>774</v>
      </c>
      <c r="AA158" s="171" t="s">
        <v>774</v>
      </c>
      <c r="AB158" s="70" t="s">
        <v>774</v>
      </c>
      <c r="AC158" s="70" t="s">
        <v>1219</v>
      </c>
      <c r="AD158" s="70" t="s">
        <v>1028</v>
      </c>
      <c r="AE158" s="82" t="s">
        <v>3414</v>
      </c>
      <c r="AF158" s="70" t="s">
        <v>1171</v>
      </c>
      <c r="AG158" s="70" t="s">
        <v>1159</v>
      </c>
      <c r="AH158" s="70" t="s">
        <v>3278</v>
      </c>
      <c r="AI158" s="70" t="s">
        <v>4557</v>
      </c>
      <c r="AJ158" s="70" t="s">
        <v>1803</v>
      </c>
    </row>
    <row r="159" spans="1:36" x14ac:dyDescent="0.3">
      <c r="A159" s="59" t="s">
        <v>6417</v>
      </c>
      <c r="B159" s="70" t="s">
        <v>1170</v>
      </c>
      <c r="C159" s="70" t="s">
        <v>1987</v>
      </c>
      <c r="D159" s="70" t="s">
        <v>1170</v>
      </c>
      <c r="E159" s="70" t="s">
        <v>17</v>
      </c>
      <c r="F159" s="70" t="s">
        <v>1167</v>
      </c>
      <c r="G159" s="70" t="s">
        <v>5636</v>
      </c>
      <c r="H159" s="70" t="s">
        <v>6410</v>
      </c>
      <c r="I159" s="59" t="s">
        <v>4901</v>
      </c>
      <c r="J159" s="70" t="s">
        <v>6411</v>
      </c>
      <c r="K159" s="59" t="s">
        <v>6412</v>
      </c>
      <c r="L159" s="70" t="s">
        <v>2506</v>
      </c>
      <c r="M159" s="82" t="s">
        <v>4686</v>
      </c>
      <c r="N159" s="70" t="s">
        <v>2687</v>
      </c>
      <c r="O159" s="59" t="s">
        <v>2506</v>
      </c>
      <c r="P159" s="59" t="s">
        <v>2506</v>
      </c>
      <c r="Q159" s="163" t="s">
        <v>3674</v>
      </c>
      <c r="R159" s="59" t="s">
        <v>2503</v>
      </c>
      <c r="S159" s="59" t="s">
        <v>8184</v>
      </c>
      <c r="T159" s="59" t="s">
        <v>9102</v>
      </c>
      <c r="U159" s="70" t="s">
        <v>6417</v>
      </c>
      <c r="V159" s="70" t="s">
        <v>2889</v>
      </c>
      <c r="W159" s="70" t="s">
        <v>9103</v>
      </c>
      <c r="X159" s="70" t="s">
        <v>461</v>
      </c>
      <c r="Y159" s="70" t="s">
        <v>6298</v>
      </c>
      <c r="Z159" s="70" t="s">
        <v>774</v>
      </c>
      <c r="AA159" s="171" t="s">
        <v>774</v>
      </c>
      <c r="AB159" s="70" t="s">
        <v>774</v>
      </c>
      <c r="AC159" s="70" t="s">
        <v>1171</v>
      </c>
      <c r="AD159" s="70" t="s">
        <v>163</v>
      </c>
      <c r="AE159" s="82" t="s">
        <v>1162</v>
      </c>
      <c r="AF159" s="70" t="s">
        <v>1171</v>
      </c>
      <c r="AG159" s="70" t="s">
        <v>1159</v>
      </c>
      <c r="AH159" s="70" t="s">
        <v>6421</v>
      </c>
      <c r="AI159" s="70" t="s">
        <v>6424</v>
      </c>
      <c r="AJ159" s="70" t="s">
        <v>461</v>
      </c>
    </row>
    <row r="160" spans="1:36" x14ac:dyDescent="0.3">
      <c r="A160" s="59" t="s">
        <v>7441</v>
      </c>
      <c r="B160" s="70" t="s">
        <v>1195</v>
      </c>
      <c r="C160" s="70" t="s">
        <v>1988</v>
      </c>
      <c r="D160" s="70" t="s">
        <v>1170</v>
      </c>
      <c r="E160" s="70" t="s">
        <v>17</v>
      </c>
      <c r="F160" s="70" t="s">
        <v>1167</v>
      </c>
      <c r="G160" s="70" t="s">
        <v>5636</v>
      </c>
      <c r="H160" s="70" t="s">
        <v>6410</v>
      </c>
      <c r="I160" s="59" t="s">
        <v>4901</v>
      </c>
      <c r="J160" s="70" t="s">
        <v>6411</v>
      </c>
      <c r="K160" s="59" t="s">
        <v>6412</v>
      </c>
      <c r="L160" s="70" t="s">
        <v>2553</v>
      </c>
      <c r="M160" s="82" t="s">
        <v>4686</v>
      </c>
      <c r="N160" s="70" t="s">
        <v>2687</v>
      </c>
      <c r="O160" s="59" t="s">
        <v>2553</v>
      </c>
      <c r="P160" s="59" t="s">
        <v>2553</v>
      </c>
      <c r="Q160" s="163" t="s">
        <v>3676</v>
      </c>
      <c r="R160" s="59" t="s">
        <v>2505</v>
      </c>
      <c r="S160" s="59" t="s">
        <v>8185</v>
      </c>
      <c r="T160" s="59" t="s">
        <v>9104</v>
      </c>
      <c r="U160" s="70" t="s">
        <v>7441</v>
      </c>
      <c r="V160" s="70" t="s">
        <v>8191</v>
      </c>
      <c r="W160" s="70" t="s">
        <v>9105</v>
      </c>
      <c r="X160" s="70" t="s">
        <v>461</v>
      </c>
      <c r="Y160" s="70" t="s">
        <v>6298</v>
      </c>
      <c r="Z160" s="70" t="s">
        <v>774</v>
      </c>
      <c r="AA160" s="171" t="s">
        <v>774</v>
      </c>
      <c r="AB160" s="70" t="s">
        <v>774</v>
      </c>
      <c r="AC160" s="70" t="s">
        <v>1171</v>
      </c>
      <c r="AD160" s="70" t="s">
        <v>163</v>
      </c>
      <c r="AE160" s="82" t="s">
        <v>1162</v>
      </c>
      <c r="AF160" s="70" t="s">
        <v>1171</v>
      </c>
      <c r="AG160" s="70" t="s">
        <v>1159</v>
      </c>
      <c r="AH160" s="70" t="s">
        <v>6421</v>
      </c>
      <c r="AI160" s="70" t="s">
        <v>6424</v>
      </c>
      <c r="AJ160" s="70" t="s">
        <v>461</v>
      </c>
    </row>
    <row r="161" spans="1:36" x14ac:dyDescent="0.3">
      <c r="A161" s="59" t="s">
        <v>6735</v>
      </c>
      <c r="B161" s="70" t="s">
        <v>1171</v>
      </c>
      <c r="C161" s="70" t="s">
        <v>3078</v>
      </c>
      <c r="D161" s="70" t="s">
        <v>1170</v>
      </c>
      <c r="E161" s="70" t="s">
        <v>17</v>
      </c>
      <c r="F161" s="70" t="s">
        <v>1167</v>
      </c>
      <c r="G161" s="70" t="s">
        <v>5636</v>
      </c>
      <c r="H161" s="70" t="s">
        <v>6410</v>
      </c>
      <c r="I161" s="59" t="s">
        <v>4901</v>
      </c>
      <c r="J161" s="70" t="s">
        <v>6411</v>
      </c>
      <c r="K161" s="59" t="s">
        <v>6412</v>
      </c>
      <c r="L161" s="70" t="s">
        <v>8030</v>
      </c>
      <c r="M161" s="82" t="s">
        <v>4686</v>
      </c>
      <c r="N161" s="70" t="s">
        <v>2687</v>
      </c>
      <c r="O161" s="59" t="s">
        <v>8030</v>
      </c>
      <c r="P161" s="59" t="s">
        <v>8030</v>
      </c>
      <c r="Q161" s="163" t="s">
        <v>9106</v>
      </c>
      <c r="R161" s="59" t="s">
        <v>2504</v>
      </c>
      <c r="S161" s="59" t="s">
        <v>8186</v>
      </c>
      <c r="T161" s="59" t="s">
        <v>9107</v>
      </c>
      <c r="U161" s="70" t="s">
        <v>6735</v>
      </c>
      <c r="V161" s="70" t="s">
        <v>3087</v>
      </c>
      <c r="W161" s="70" t="s">
        <v>9108</v>
      </c>
      <c r="X161" s="70" t="s">
        <v>5989</v>
      </c>
      <c r="Y161" s="70" t="s">
        <v>6298</v>
      </c>
      <c r="Z161" s="70" t="s">
        <v>774</v>
      </c>
      <c r="AA161" s="171" t="s">
        <v>774</v>
      </c>
      <c r="AB161" s="70" t="s">
        <v>774</v>
      </c>
      <c r="AC161" s="70" t="s">
        <v>1171</v>
      </c>
      <c r="AD161" s="70" t="s">
        <v>163</v>
      </c>
      <c r="AE161" s="82" t="s">
        <v>1162</v>
      </c>
      <c r="AF161" s="70" t="s">
        <v>1171</v>
      </c>
      <c r="AG161" s="70" t="s">
        <v>1159</v>
      </c>
      <c r="AH161" s="70" t="s">
        <v>6421</v>
      </c>
      <c r="AI161" s="70" t="s">
        <v>6424</v>
      </c>
      <c r="AJ161" s="70" t="s">
        <v>461</v>
      </c>
    </row>
    <row r="162" spans="1:36" x14ac:dyDescent="0.3">
      <c r="A162" s="59" t="s">
        <v>7442</v>
      </c>
      <c r="B162" s="70" t="s">
        <v>1171</v>
      </c>
      <c r="C162" s="70" t="s">
        <v>3078</v>
      </c>
      <c r="D162" s="70" t="s">
        <v>1170</v>
      </c>
      <c r="E162" s="70" t="s">
        <v>17</v>
      </c>
      <c r="F162" s="70" t="s">
        <v>1167</v>
      </c>
      <c r="G162" s="70" t="s">
        <v>5636</v>
      </c>
      <c r="H162" s="70" t="s">
        <v>6410</v>
      </c>
      <c r="I162" s="59" t="s">
        <v>4901</v>
      </c>
      <c r="J162" s="70" t="s">
        <v>6411</v>
      </c>
      <c r="K162" s="59" t="s">
        <v>6412</v>
      </c>
      <c r="L162" s="70" t="s">
        <v>8031</v>
      </c>
      <c r="M162" s="82" t="s">
        <v>4686</v>
      </c>
      <c r="N162" s="70" t="s">
        <v>2687</v>
      </c>
      <c r="O162" s="59" t="s">
        <v>8031</v>
      </c>
      <c r="P162" s="59" t="s">
        <v>8031</v>
      </c>
      <c r="Q162" s="163" t="s">
        <v>9109</v>
      </c>
      <c r="R162" s="59" t="s">
        <v>2552</v>
      </c>
      <c r="S162" s="59" t="s">
        <v>8187</v>
      </c>
      <c r="T162" s="59" t="s">
        <v>9110</v>
      </c>
      <c r="U162" s="70" t="s">
        <v>7442</v>
      </c>
      <c r="V162" s="70" t="s">
        <v>3110</v>
      </c>
      <c r="W162" s="70" t="s">
        <v>9111</v>
      </c>
      <c r="X162" s="70" t="s">
        <v>8723</v>
      </c>
      <c r="Y162" s="70" t="s">
        <v>6298</v>
      </c>
      <c r="Z162" s="70" t="s">
        <v>774</v>
      </c>
      <c r="AA162" s="171" t="s">
        <v>774</v>
      </c>
      <c r="AB162" s="70" t="s">
        <v>774</v>
      </c>
      <c r="AC162" s="70" t="s">
        <v>1171</v>
      </c>
      <c r="AD162" s="70" t="s">
        <v>163</v>
      </c>
      <c r="AE162" s="82" t="s">
        <v>1162</v>
      </c>
      <c r="AF162" s="70" t="s">
        <v>1171</v>
      </c>
      <c r="AG162" s="70" t="s">
        <v>1159</v>
      </c>
      <c r="AH162" s="70" t="s">
        <v>6421</v>
      </c>
      <c r="AI162" s="70" t="s">
        <v>6424</v>
      </c>
      <c r="AJ162" s="70" t="s">
        <v>461</v>
      </c>
    </row>
    <row r="163" spans="1:36" x14ac:dyDescent="0.3">
      <c r="A163" s="59" t="s">
        <v>8189</v>
      </c>
      <c r="B163" s="70" t="s">
        <v>1171</v>
      </c>
      <c r="C163" s="70" t="s">
        <v>3078</v>
      </c>
      <c r="D163" s="70" t="s">
        <v>1170</v>
      </c>
      <c r="E163" s="70" t="s">
        <v>17</v>
      </c>
      <c r="F163" s="70" t="s">
        <v>1167</v>
      </c>
      <c r="G163" s="70" t="s">
        <v>5636</v>
      </c>
      <c r="H163" s="70" t="s">
        <v>6410</v>
      </c>
      <c r="I163" s="59" t="s">
        <v>4901</v>
      </c>
      <c r="J163" s="70" t="s">
        <v>6411</v>
      </c>
      <c r="K163" s="59" t="s">
        <v>6412</v>
      </c>
      <c r="L163" s="70" t="s">
        <v>5905</v>
      </c>
      <c r="M163" s="82" t="s">
        <v>4686</v>
      </c>
      <c r="N163" s="70" t="s">
        <v>2687</v>
      </c>
      <c r="O163" s="59" t="s">
        <v>5905</v>
      </c>
      <c r="P163" s="59" t="s">
        <v>5905</v>
      </c>
      <c r="Q163" s="163" t="s">
        <v>6837</v>
      </c>
      <c r="R163" s="59" t="s">
        <v>2552</v>
      </c>
      <c r="S163" s="59" t="s">
        <v>8188</v>
      </c>
      <c r="T163" s="59" t="s">
        <v>9112</v>
      </c>
      <c r="U163" s="70" t="s">
        <v>8189</v>
      </c>
      <c r="V163" s="70" t="s">
        <v>8722</v>
      </c>
      <c r="W163" s="70" t="s">
        <v>9113</v>
      </c>
      <c r="X163" s="70" t="s">
        <v>32</v>
      </c>
      <c r="Y163" s="70" t="s">
        <v>6298</v>
      </c>
      <c r="Z163" s="70" t="s">
        <v>774</v>
      </c>
      <c r="AA163" s="171" t="s">
        <v>774</v>
      </c>
      <c r="AB163" s="70" t="s">
        <v>774</v>
      </c>
      <c r="AC163" s="70" t="s">
        <v>1171</v>
      </c>
      <c r="AD163" s="70" t="s">
        <v>163</v>
      </c>
      <c r="AE163" s="82" t="s">
        <v>1162</v>
      </c>
      <c r="AF163" s="70" t="s">
        <v>1171</v>
      </c>
      <c r="AG163" s="70" t="s">
        <v>1159</v>
      </c>
      <c r="AH163" s="70" t="s">
        <v>6421</v>
      </c>
      <c r="AI163" s="70" t="s">
        <v>6424</v>
      </c>
      <c r="AJ163" s="70" t="s">
        <v>461</v>
      </c>
    </row>
    <row r="164" spans="1:36" x14ac:dyDescent="0.3">
      <c r="A164" s="59" t="s">
        <v>6420</v>
      </c>
      <c r="B164" s="70" t="s">
        <v>1171</v>
      </c>
      <c r="C164" s="70" t="s">
        <v>3078</v>
      </c>
      <c r="D164" s="70" t="s">
        <v>1170</v>
      </c>
      <c r="E164" s="70" t="s">
        <v>17</v>
      </c>
      <c r="F164" s="70" t="s">
        <v>1167</v>
      </c>
      <c r="G164" s="70" t="s">
        <v>5636</v>
      </c>
      <c r="H164" s="70" t="s">
        <v>6410</v>
      </c>
      <c r="I164" s="59" t="s">
        <v>4901</v>
      </c>
      <c r="J164" s="70" t="s">
        <v>6411</v>
      </c>
      <c r="K164" s="59" t="s">
        <v>6412</v>
      </c>
      <c r="L164" s="70" t="s">
        <v>2554</v>
      </c>
      <c r="M164" s="82" t="s">
        <v>4686</v>
      </c>
      <c r="N164" s="70" t="s">
        <v>2687</v>
      </c>
      <c r="O164" s="59" t="s">
        <v>2554</v>
      </c>
      <c r="P164" s="59" t="s">
        <v>2554</v>
      </c>
      <c r="Q164" s="163" t="s">
        <v>3677</v>
      </c>
      <c r="R164" s="59" t="s">
        <v>2507</v>
      </c>
      <c r="S164" s="59" t="s">
        <v>5238</v>
      </c>
      <c r="T164" s="59" t="s">
        <v>6840</v>
      </c>
      <c r="U164" s="70" t="s">
        <v>6420</v>
      </c>
      <c r="V164" s="70" t="s">
        <v>5921</v>
      </c>
      <c r="W164" s="70" t="s">
        <v>6840</v>
      </c>
      <c r="X164" s="70" t="s">
        <v>461</v>
      </c>
      <c r="Y164" s="70" t="s">
        <v>774</v>
      </c>
      <c r="Z164" s="70" t="s">
        <v>774</v>
      </c>
      <c r="AA164" s="171" t="s">
        <v>774</v>
      </c>
      <c r="AB164" s="70" t="s">
        <v>774</v>
      </c>
      <c r="AC164" s="70" t="s">
        <v>1171</v>
      </c>
      <c r="AD164" s="70" t="s">
        <v>163</v>
      </c>
      <c r="AE164" s="82" t="s">
        <v>1162</v>
      </c>
      <c r="AF164" s="70" t="s">
        <v>1171</v>
      </c>
      <c r="AG164" s="70" t="s">
        <v>1159</v>
      </c>
      <c r="AH164" s="70" t="s">
        <v>6421</v>
      </c>
      <c r="AI164" s="70" t="s">
        <v>6424</v>
      </c>
      <c r="AJ164" s="70" t="s">
        <v>461</v>
      </c>
    </row>
    <row r="165" spans="1:36" x14ac:dyDescent="0.3">
      <c r="A165" s="59" t="s">
        <v>6421</v>
      </c>
      <c r="B165" s="70" t="s">
        <v>1171</v>
      </c>
      <c r="C165" s="70" t="s">
        <v>3078</v>
      </c>
      <c r="D165" s="70" t="s">
        <v>1170</v>
      </c>
      <c r="E165" s="70" t="s">
        <v>17</v>
      </c>
      <c r="F165" s="70" t="s">
        <v>1167</v>
      </c>
      <c r="G165" s="70" t="s">
        <v>5636</v>
      </c>
      <c r="H165" s="70" t="s">
        <v>6410</v>
      </c>
      <c r="I165" s="59" t="s">
        <v>4901</v>
      </c>
      <c r="J165" s="70" t="s">
        <v>6411</v>
      </c>
      <c r="K165" s="59" t="s">
        <v>6412</v>
      </c>
      <c r="L165" s="70" t="s">
        <v>2751</v>
      </c>
      <c r="M165" s="82" t="s">
        <v>4686</v>
      </c>
      <c r="N165" s="70" t="s">
        <v>2687</v>
      </c>
      <c r="O165" s="59" t="s">
        <v>2751</v>
      </c>
      <c r="P165" s="59" t="s">
        <v>2554</v>
      </c>
      <c r="Q165" s="163" t="s">
        <v>3835</v>
      </c>
      <c r="R165" s="59" t="s">
        <v>2743</v>
      </c>
      <c r="S165" s="59" t="s">
        <v>7808</v>
      </c>
      <c r="T165" s="59" t="s">
        <v>6424</v>
      </c>
      <c r="U165" s="70" t="s">
        <v>6421</v>
      </c>
      <c r="V165" s="70" t="s">
        <v>6424</v>
      </c>
      <c r="W165" s="70" t="s">
        <v>6841</v>
      </c>
      <c r="X165" s="70" t="s">
        <v>461</v>
      </c>
      <c r="Y165" s="70" t="s">
        <v>774</v>
      </c>
      <c r="Z165" s="70" t="s">
        <v>774</v>
      </c>
      <c r="AA165" s="171" t="s">
        <v>774</v>
      </c>
      <c r="AB165" s="70" t="s">
        <v>774</v>
      </c>
      <c r="AC165" s="70" t="s">
        <v>1219</v>
      </c>
      <c r="AD165" s="70" t="s">
        <v>1028</v>
      </c>
      <c r="AE165" s="82" t="s">
        <v>3414</v>
      </c>
      <c r="AF165" s="70" t="s">
        <v>1171</v>
      </c>
      <c r="AG165" s="70" t="s">
        <v>1159</v>
      </c>
      <c r="AH165" s="70" t="s">
        <v>3278</v>
      </c>
      <c r="AI165" s="70" t="s">
        <v>4557</v>
      </c>
      <c r="AJ165" s="70" t="s">
        <v>1803</v>
      </c>
    </row>
    <row r="166" spans="1:36" x14ac:dyDescent="0.3">
      <c r="A166" s="59" t="s">
        <v>7429</v>
      </c>
      <c r="B166" s="70" t="s">
        <v>1170</v>
      </c>
      <c r="C166" s="70" t="s">
        <v>1987</v>
      </c>
      <c r="D166" s="70" t="s">
        <v>1170</v>
      </c>
      <c r="E166" s="70" t="s">
        <v>17</v>
      </c>
      <c r="F166" s="70" t="s">
        <v>1167</v>
      </c>
      <c r="G166" s="70" t="s">
        <v>5636</v>
      </c>
      <c r="H166" s="70" t="s">
        <v>7426</v>
      </c>
      <c r="I166" s="59" t="s">
        <v>4901</v>
      </c>
      <c r="J166" s="70" t="s">
        <v>7427</v>
      </c>
      <c r="K166" s="59" t="s">
        <v>7425</v>
      </c>
      <c r="L166" s="70" t="s">
        <v>2505</v>
      </c>
      <c r="M166" s="82" t="s">
        <v>4686</v>
      </c>
      <c r="N166" s="70" t="s">
        <v>2687</v>
      </c>
      <c r="O166" s="59" t="s">
        <v>2505</v>
      </c>
      <c r="P166" s="59" t="s">
        <v>2505</v>
      </c>
      <c r="Q166" s="163" t="s">
        <v>3669</v>
      </c>
      <c r="R166" s="59" t="s">
        <v>2503</v>
      </c>
      <c r="S166" s="59" t="s">
        <v>8194</v>
      </c>
      <c r="T166" s="59" t="s">
        <v>9114</v>
      </c>
      <c r="U166" s="70" t="s">
        <v>7429</v>
      </c>
      <c r="V166" s="70" t="s">
        <v>7419</v>
      </c>
      <c r="W166" s="70" t="s">
        <v>9115</v>
      </c>
      <c r="X166" s="70" t="s">
        <v>8200</v>
      </c>
      <c r="Y166" s="70" t="s">
        <v>6298</v>
      </c>
      <c r="Z166" s="70" t="s">
        <v>774</v>
      </c>
      <c r="AA166" s="171" t="s">
        <v>774</v>
      </c>
      <c r="AB166" s="70" t="s">
        <v>774</v>
      </c>
      <c r="AC166" s="70" t="s">
        <v>1171</v>
      </c>
      <c r="AD166" s="70" t="s">
        <v>163</v>
      </c>
      <c r="AE166" s="82" t="s">
        <v>1162</v>
      </c>
      <c r="AF166" s="70" t="s">
        <v>1171</v>
      </c>
      <c r="AG166" s="70" t="s">
        <v>1159</v>
      </c>
      <c r="AH166" s="70" t="s">
        <v>7433</v>
      </c>
      <c r="AI166" s="70" t="s">
        <v>3570</v>
      </c>
      <c r="AJ166" s="70" t="s">
        <v>3138</v>
      </c>
    </row>
    <row r="167" spans="1:36" x14ac:dyDescent="0.3">
      <c r="A167" s="59" t="s">
        <v>7428</v>
      </c>
      <c r="B167" s="70" t="s">
        <v>1170</v>
      </c>
      <c r="C167" s="70" t="s">
        <v>1987</v>
      </c>
      <c r="D167" s="70" t="s">
        <v>1170</v>
      </c>
      <c r="E167" s="70" t="s">
        <v>17</v>
      </c>
      <c r="F167" s="70" t="s">
        <v>1167</v>
      </c>
      <c r="G167" s="70" t="s">
        <v>5636</v>
      </c>
      <c r="H167" s="70" t="s">
        <v>7426</v>
      </c>
      <c r="I167" s="59" t="s">
        <v>4901</v>
      </c>
      <c r="J167" s="70" t="s">
        <v>7427</v>
      </c>
      <c r="K167" s="59" t="s">
        <v>7425</v>
      </c>
      <c r="L167" s="70" t="s">
        <v>8032</v>
      </c>
      <c r="M167" s="82" t="s">
        <v>4686</v>
      </c>
      <c r="N167" s="70" t="s">
        <v>2687</v>
      </c>
      <c r="O167" s="59" t="s">
        <v>8032</v>
      </c>
      <c r="P167" s="59" t="s">
        <v>8032</v>
      </c>
      <c r="Q167" s="163" t="s">
        <v>9116</v>
      </c>
      <c r="R167" s="59" t="s">
        <v>2505</v>
      </c>
      <c r="S167" s="59" t="s">
        <v>8195</v>
      </c>
      <c r="T167" s="59" t="s">
        <v>9117</v>
      </c>
      <c r="U167" s="70" t="s">
        <v>7428</v>
      </c>
      <c r="V167" s="70" t="s">
        <v>8721</v>
      </c>
      <c r="W167" s="70" t="s">
        <v>9118</v>
      </c>
      <c r="X167" s="70" t="s">
        <v>8201</v>
      </c>
      <c r="Y167" s="70" t="s">
        <v>6298</v>
      </c>
      <c r="Z167" s="70" t="s">
        <v>774</v>
      </c>
      <c r="AA167" s="171" t="s">
        <v>774</v>
      </c>
      <c r="AB167" s="70" t="s">
        <v>774</v>
      </c>
      <c r="AC167" s="70" t="s">
        <v>1171</v>
      </c>
      <c r="AD167" s="70" t="s">
        <v>163</v>
      </c>
      <c r="AE167" s="82" t="s">
        <v>1162</v>
      </c>
      <c r="AF167" s="70" t="s">
        <v>1171</v>
      </c>
      <c r="AG167" s="70" t="s">
        <v>1159</v>
      </c>
      <c r="AH167" s="70" t="s">
        <v>7433</v>
      </c>
      <c r="AI167" s="70" t="s">
        <v>3570</v>
      </c>
      <c r="AJ167" s="70" t="s">
        <v>3138</v>
      </c>
    </row>
    <row r="168" spans="1:36" x14ac:dyDescent="0.3">
      <c r="A168" s="59" t="s">
        <v>8198</v>
      </c>
      <c r="B168" s="70" t="s">
        <v>1195</v>
      </c>
      <c r="C168" s="70" t="s">
        <v>1988</v>
      </c>
      <c r="D168" s="70" t="s">
        <v>1170</v>
      </c>
      <c r="E168" s="70" t="s">
        <v>17</v>
      </c>
      <c r="F168" s="70" t="s">
        <v>1167</v>
      </c>
      <c r="G168" s="70" t="s">
        <v>5636</v>
      </c>
      <c r="H168" s="70" t="s">
        <v>7426</v>
      </c>
      <c r="I168" s="59" t="s">
        <v>4901</v>
      </c>
      <c r="J168" s="70" t="s">
        <v>7427</v>
      </c>
      <c r="K168" s="59" t="s">
        <v>7425</v>
      </c>
      <c r="L168" s="70" t="s">
        <v>2552</v>
      </c>
      <c r="M168" s="82" t="s">
        <v>4686</v>
      </c>
      <c r="N168" s="70" t="s">
        <v>2687</v>
      </c>
      <c r="O168" s="59" t="s">
        <v>2552</v>
      </c>
      <c r="P168" s="59" t="s">
        <v>2552</v>
      </c>
      <c r="Q168" s="163" t="s">
        <v>3671</v>
      </c>
      <c r="R168" s="59" t="s">
        <v>2504</v>
      </c>
      <c r="S168" s="59" t="s">
        <v>8196</v>
      </c>
      <c r="T168" s="59" t="s">
        <v>9119</v>
      </c>
      <c r="U168" s="70" t="s">
        <v>8198</v>
      </c>
      <c r="V168" s="70" t="s">
        <v>5841</v>
      </c>
      <c r="W168" s="70" t="s">
        <v>9120</v>
      </c>
      <c r="X168" s="70" t="s">
        <v>8200</v>
      </c>
      <c r="Y168" s="70" t="s">
        <v>6298</v>
      </c>
      <c r="Z168" s="70" t="s">
        <v>774</v>
      </c>
      <c r="AA168" s="171" t="s">
        <v>774</v>
      </c>
      <c r="AB168" s="70" t="s">
        <v>774</v>
      </c>
      <c r="AC168" s="70" t="s">
        <v>1171</v>
      </c>
      <c r="AD168" s="70" t="s">
        <v>163</v>
      </c>
      <c r="AE168" s="82" t="s">
        <v>1162</v>
      </c>
      <c r="AF168" s="70" t="s">
        <v>1171</v>
      </c>
      <c r="AG168" s="70" t="s">
        <v>1159</v>
      </c>
      <c r="AH168" s="70" t="s">
        <v>7433</v>
      </c>
      <c r="AI168" s="70" t="s">
        <v>3570</v>
      </c>
      <c r="AJ168" s="70" t="s">
        <v>3138</v>
      </c>
    </row>
    <row r="169" spans="1:36" x14ac:dyDescent="0.3">
      <c r="A169" s="59" t="s">
        <v>7430</v>
      </c>
      <c r="B169" s="70" t="s">
        <v>1195</v>
      </c>
      <c r="C169" s="70" t="s">
        <v>1988</v>
      </c>
      <c r="D169" s="70" t="s">
        <v>1170</v>
      </c>
      <c r="E169" s="70" t="s">
        <v>17</v>
      </c>
      <c r="F169" s="70" t="s">
        <v>1167</v>
      </c>
      <c r="G169" s="70" t="s">
        <v>5636</v>
      </c>
      <c r="H169" s="70" t="s">
        <v>7426</v>
      </c>
      <c r="I169" s="59" t="s">
        <v>4901</v>
      </c>
      <c r="J169" s="70" t="s">
        <v>7427</v>
      </c>
      <c r="K169" s="59" t="s">
        <v>7425</v>
      </c>
      <c r="L169" s="70" t="s">
        <v>8033</v>
      </c>
      <c r="M169" s="82" t="s">
        <v>4686</v>
      </c>
      <c r="N169" s="70" t="s">
        <v>2687</v>
      </c>
      <c r="O169" s="59" t="s">
        <v>8033</v>
      </c>
      <c r="P169" s="59" t="s">
        <v>8033</v>
      </c>
      <c r="Q169" s="163" t="s">
        <v>9121</v>
      </c>
      <c r="R169" s="59" t="s">
        <v>2552</v>
      </c>
      <c r="S169" s="59" t="s">
        <v>8197</v>
      </c>
      <c r="T169" s="59" t="s">
        <v>9122</v>
      </c>
      <c r="U169" s="70" t="s">
        <v>7430</v>
      </c>
      <c r="V169" s="70" t="s">
        <v>7421</v>
      </c>
      <c r="W169" s="70" t="s">
        <v>9123</v>
      </c>
      <c r="X169" s="70" t="s">
        <v>8201</v>
      </c>
      <c r="Y169" s="70" t="s">
        <v>6298</v>
      </c>
      <c r="Z169" s="70" t="s">
        <v>774</v>
      </c>
      <c r="AA169" s="171" t="s">
        <v>774</v>
      </c>
      <c r="AB169" s="70" t="s">
        <v>774</v>
      </c>
      <c r="AC169" s="70" t="s">
        <v>1171</v>
      </c>
      <c r="AD169" s="70" t="s">
        <v>163</v>
      </c>
      <c r="AE169" s="82" t="s">
        <v>1162</v>
      </c>
      <c r="AF169" s="70" t="s">
        <v>1171</v>
      </c>
      <c r="AG169" s="70" t="s">
        <v>1159</v>
      </c>
      <c r="AH169" s="70" t="s">
        <v>7433</v>
      </c>
      <c r="AI169" s="70" t="s">
        <v>3570</v>
      </c>
      <c r="AJ169" s="70" t="s">
        <v>3138</v>
      </c>
    </row>
    <row r="170" spans="1:36" x14ac:dyDescent="0.3">
      <c r="A170" s="59" t="s">
        <v>7432</v>
      </c>
      <c r="B170" s="70" t="s">
        <v>1171</v>
      </c>
      <c r="C170" s="70" t="s">
        <v>3078</v>
      </c>
      <c r="D170" s="70" t="s">
        <v>1170</v>
      </c>
      <c r="E170" s="70" t="s">
        <v>17</v>
      </c>
      <c r="F170" s="70" t="s">
        <v>1167</v>
      </c>
      <c r="G170" s="70" t="s">
        <v>5636</v>
      </c>
      <c r="H170" s="70" t="s">
        <v>7426</v>
      </c>
      <c r="I170" s="59" t="s">
        <v>4901</v>
      </c>
      <c r="J170" s="70" t="s">
        <v>7427</v>
      </c>
      <c r="K170" s="59" t="s">
        <v>7425</v>
      </c>
      <c r="L170" s="70" t="s">
        <v>8034</v>
      </c>
      <c r="M170" s="82" t="s">
        <v>4686</v>
      </c>
      <c r="N170" s="70" t="s">
        <v>2687</v>
      </c>
      <c r="O170" s="59" t="s">
        <v>8034</v>
      </c>
      <c r="P170" s="59" t="s">
        <v>8034</v>
      </c>
      <c r="Q170" s="163" t="s">
        <v>9124</v>
      </c>
      <c r="R170" s="59" t="s">
        <v>2507</v>
      </c>
      <c r="S170" s="59" t="s">
        <v>5238</v>
      </c>
      <c r="T170" s="59" t="s">
        <v>9125</v>
      </c>
      <c r="U170" s="70" t="s">
        <v>7432</v>
      </c>
      <c r="V170" s="70" t="s">
        <v>5921</v>
      </c>
      <c r="W170" s="70" t="s">
        <v>9125</v>
      </c>
      <c r="X170" s="70" t="s">
        <v>3138</v>
      </c>
      <c r="Y170" s="70" t="s">
        <v>774</v>
      </c>
      <c r="Z170" s="70" t="s">
        <v>774</v>
      </c>
      <c r="AA170" s="171" t="s">
        <v>774</v>
      </c>
      <c r="AB170" s="70" t="s">
        <v>774</v>
      </c>
      <c r="AC170" s="70" t="s">
        <v>1171</v>
      </c>
      <c r="AD170" s="70" t="s">
        <v>163</v>
      </c>
      <c r="AE170" s="82" t="s">
        <v>1162</v>
      </c>
      <c r="AF170" s="70" t="s">
        <v>1171</v>
      </c>
      <c r="AG170" s="70" t="s">
        <v>1159</v>
      </c>
      <c r="AH170" s="70" t="s">
        <v>7433</v>
      </c>
      <c r="AI170" s="70" t="s">
        <v>3570</v>
      </c>
      <c r="AJ170" s="70" t="s">
        <v>3138</v>
      </c>
    </row>
    <row r="171" spans="1:36" x14ac:dyDescent="0.3">
      <c r="A171" s="59" t="s">
        <v>7433</v>
      </c>
      <c r="B171" s="70" t="s">
        <v>1171</v>
      </c>
      <c r="C171" s="70" t="s">
        <v>3078</v>
      </c>
      <c r="D171" s="70" t="s">
        <v>1170</v>
      </c>
      <c r="E171" s="70" t="s">
        <v>17</v>
      </c>
      <c r="F171" s="70" t="s">
        <v>1167</v>
      </c>
      <c r="G171" s="70" t="s">
        <v>5636</v>
      </c>
      <c r="H171" s="70" t="s">
        <v>7426</v>
      </c>
      <c r="I171" s="59" t="s">
        <v>4901</v>
      </c>
      <c r="J171" s="70" t="s">
        <v>7427</v>
      </c>
      <c r="K171" s="59" t="s">
        <v>7425</v>
      </c>
      <c r="L171" s="70" t="s">
        <v>8035</v>
      </c>
      <c r="M171" s="82" t="s">
        <v>4686</v>
      </c>
      <c r="N171" s="70" t="s">
        <v>2687</v>
      </c>
      <c r="O171" s="59" t="s">
        <v>8035</v>
      </c>
      <c r="P171" s="59" t="s">
        <v>8034</v>
      </c>
      <c r="Q171" s="163" t="s">
        <v>9126</v>
      </c>
      <c r="R171" s="59" t="s">
        <v>2743</v>
      </c>
      <c r="S171" s="59" t="s">
        <v>7809</v>
      </c>
      <c r="T171" s="59" t="s">
        <v>3570</v>
      </c>
      <c r="U171" s="70" t="s">
        <v>7433</v>
      </c>
      <c r="V171" s="70" t="s">
        <v>3570</v>
      </c>
      <c r="W171" s="70" t="s">
        <v>9127</v>
      </c>
      <c r="X171" s="70" t="s">
        <v>3138</v>
      </c>
      <c r="Y171" s="70" t="s">
        <v>774</v>
      </c>
      <c r="Z171" s="70" t="s">
        <v>774</v>
      </c>
      <c r="AA171" s="171" t="s">
        <v>774</v>
      </c>
      <c r="AB171" s="70" t="s">
        <v>774</v>
      </c>
      <c r="AC171" s="70" t="s">
        <v>1219</v>
      </c>
      <c r="AD171" s="70" t="s">
        <v>1028</v>
      </c>
      <c r="AE171" s="82" t="s">
        <v>3414</v>
      </c>
      <c r="AF171" s="70" t="s">
        <v>1171</v>
      </c>
      <c r="AG171" s="70" t="s">
        <v>1159</v>
      </c>
      <c r="AH171" s="70" t="s">
        <v>3278</v>
      </c>
      <c r="AI171" s="70" t="s">
        <v>4557</v>
      </c>
      <c r="AJ171" s="70" t="s">
        <v>1803</v>
      </c>
    </row>
    <row r="172" spans="1:36" x14ac:dyDescent="0.3">
      <c r="A172" s="59" t="s">
        <v>8140</v>
      </c>
      <c r="B172" s="70" t="s">
        <v>1170</v>
      </c>
      <c r="C172" s="70" t="s">
        <v>1987</v>
      </c>
      <c r="D172" s="70" t="s">
        <v>1170</v>
      </c>
      <c r="E172" s="70" t="s">
        <v>17</v>
      </c>
      <c r="F172" s="70" t="s">
        <v>1167</v>
      </c>
      <c r="G172" s="70" t="s">
        <v>5636</v>
      </c>
      <c r="H172" s="70" t="s">
        <v>1216</v>
      </c>
      <c r="I172" s="59" t="s">
        <v>4901</v>
      </c>
      <c r="J172" s="70" t="s">
        <v>3141</v>
      </c>
      <c r="K172" s="59" t="s">
        <v>8086</v>
      </c>
      <c r="L172" s="70" t="s">
        <v>2551</v>
      </c>
      <c r="M172" s="82" t="s">
        <v>4686</v>
      </c>
      <c r="N172" s="70" t="s">
        <v>2687</v>
      </c>
      <c r="O172" s="59" t="s">
        <v>2551</v>
      </c>
      <c r="P172" s="59" t="s">
        <v>2551</v>
      </c>
      <c r="Q172" s="163" t="s">
        <v>9128</v>
      </c>
      <c r="R172" s="59" t="s">
        <v>5587</v>
      </c>
      <c r="S172" s="59" t="s">
        <v>8139</v>
      </c>
      <c r="T172" s="59" t="s">
        <v>3137</v>
      </c>
      <c r="U172" s="70" t="s">
        <v>8140</v>
      </c>
      <c r="V172" s="70" t="s">
        <v>3137</v>
      </c>
      <c r="W172" s="70" t="s">
        <v>9129</v>
      </c>
      <c r="X172" s="70" t="s">
        <v>1803</v>
      </c>
      <c r="Y172" s="70" t="s">
        <v>774</v>
      </c>
      <c r="Z172" s="70" t="s">
        <v>774</v>
      </c>
      <c r="AA172" s="171" t="s">
        <v>774</v>
      </c>
      <c r="AB172" s="70" t="s">
        <v>774</v>
      </c>
      <c r="AC172" s="70" t="s">
        <v>1809</v>
      </c>
      <c r="AD172" s="70" t="s">
        <v>8137</v>
      </c>
      <c r="AE172" s="82" t="s">
        <v>1162</v>
      </c>
      <c r="AF172" s="70" t="s">
        <v>1171</v>
      </c>
      <c r="AG172" s="70" t="s">
        <v>1159</v>
      </c>
      <c r="AH172" s="70" t="s">
        <v>3278</v>
      </c>
      <c r="AI172" s="70" t="s">
        <v>4557</v>
      </c>
      <c r="AJ172" s="70" t="s">
        <v>1803</v>
      </c>
    </row>
    <row r="173" spans="1:36" x14ac:dyDescent="0.3">
      <c r="A173" s="59" t="s">
        <v>6725</v>
      </c>
      <c r="B173" s="70" t="s">
        <v>1171</v>
      </c>
      <c r="C173" s="70" t="s">
        <v>3078</v>
      </c>
      <c r="D173" s="70" t="s">
        <v>1170</v>
      </c>
      <c r="E173" s="70" t="s">
        <v>17</v>
      </c>
      <c r="F173" s="70" t="s">
        <v>1167</v>
      </c>
      <c r="G173" s="70" t="s">
        <v>5636</v>
      </c>
      <c r="H173" s="70" t="s">
        <v>1195</v>
      </c>
      <c r="I173" s="59" t="s">
        <v>4901</v>
      </c>
      <c r="J173" s="70" t="s">
        <v>3136</v>
      </c>
      <c r="K173" s="59" t="s">
        <v>6358</v>
      </c>
      <c r="L173" s="99" t="s">
        <v>8812</v>
      </c>
      <c r="M173" s="82" t="s">
        <v>4686</v>
      </c>
      <c r="N173" s="70" t="s">
        <v>2687</v>
      </c>
      <c r="O173" s="82" t="s">
        <v>8812</v>
      </c>
      <c r="P173" s="59" t="s">
        <v>8812</v>
      </c>
      <c r="Q173" s="163" t="s">
        <v>9130</v>
      </c>
      <c r="R173" s="59">
        <v>16</v>
      </c>
      <c r="S173" s="70" t="s">
        <v>6725</v>
      </c>
      <c r="T173" s="59" t="s">
        <v>7204</v>
      </c>
      <c r="U173" s="70" t="s">
        <v>6725</v>
      </c>
      <c r="V173" s="70" t="s">
        <v>5921</v>
      </c>
      <c r="W173" s="70" t="s">
        <v>7204</v>
      </c>
      <c r="X173" s="70" t="s">
        <v>1803</v>
      </c>
      <c r="Y173" s="70" t="s">
        <v>774</v>
      </c>
      <c r="Z173" s="70" t="s">
        <v>774</v>
      </c>
      <c r="AA173" s="171" t="s">
        <v>774</v>
      </c>
      <c r="AB173" s="70" t="s">
        <v>774</v>
      </c>
      <c r="AC173" s="70" t="s">
        <v>1806</v>
      </c>
      <c r="AD173" s="70" t="s">
        <v>1146</v>
      </c>
      <c r="AE173" s="82" t="s">
        <v>3414</v>
      </c>
      <c r="AF173" s="70" t="s">
        <v>1171</v>
      </c>
      <c r="AG173" s="70" t="s">
        <v>1159</v>
      </c>
      <c r="AH173" s="70" t="s">
        <v>3278</v>
      </c>
      <c r="AI173" s="70" t="s">
        <v>4557</v>
      </c>
      <c r="AJ173" s="70" t="s">
        <v>1803</v>
      </c>
    </row>
    <row r="174" spans="1:36" x14ac:dyDescent="0.3">
      <c r="A174" s="59" t="s">
        <v>3278</v>
      </c>
      <c r="B174" s="70" t="s">
        <v>1171</v>
      </c>
      <c r="C174" s="70" t="s">
        <v>3078</v>
      </c>
      <c r="D174" s="70" t="s">
        <v>1170</v>
      </c>
      <c r="E174" s="70" t="s">
        <v>17</v>
      </c>
      <c r="F174" s="70" t="s">
        <v>1167</v>
      </c>
      <c r="G174" s="70" t="s">
        <v>5636</v>
      </c>
      <c r="H174" s="70" t="s">
        <v>1195</v>
      </c>
      <c r="I174" s="59" t="s">
        <v>4901</v>
      </c>
      <c r="J174" s="70" t="s">
        <v>3136</v>
      </c>
      <c r="K174" s="59" t="s">
        <v>6358</v>
      </c>
      <c r="L174" s="99" t="s">
        <v>2485</v>
      </c>
      <c r="M174" s="82" t="s">
        <v>4686</v>
      </c>
      <c r="N174" s="70" t="s">
        <v>2687</v>
      </c>
      <c r="O174" s="59" t="s">
        <v>2485</v>
      </c>
      <c r="P174" s="59" t="s">
        <v>8812</v>
      </c>
      <c r="Q174" s="163" t="s">
        <v>7201</v>
      </c>
      <c r="R174" s="59">
        <v>16</v>
      </c>
      <c r="S174" s="59" t="s">
        <v>3278</v>
      </c>
      <c r="T174" s="59" t="s">
        <v>4557</v>
      </c>
      <c r="U174" s="70" t="s">
        <v>3278</v>
      </c>
      <c r="V174" s="70" t="s">
        <v>4557</v>
      </c>
      <c r="W174" s="70" t="s">
        <v>9131</v>
      </c>
      <c r="X174" s="70" t="s">
        <v>1803</v>
      </c>
      <c r="Y174" s="70" t="s">
        <v>774</v>
      </c>
      <c r="Z174" s="70" t="s">
        <v>774</v>
      </c>
      <c r="AA174" s="171" t="s">
        <v>774</v>
      </c>
      <c r="AB174" s="70" t="s">
        <v>774</v>
      </c>
      <c r="AC174" s="70" t="s">
        <v>1806</v>
      </c>
      <c r="AD174" s="70" t="s">
        <v>1146</v>
      </c>
      <c r="AE174" s="82" t="s">
        <v>2488</v>
      </c>
      <c r="AF174" s="70" t="s">
        <v>1171</v>
      </c>
      <c r="AG174" s="70" t="s">
        <v>1159</v>
      </c>
      <c r="AH174" s="70" t="s">
        <v>3280</v>
      </c>
      <c r="AI174" s="70" t="s">
        <v>644</v>
      </c>
      <c r="AJ174" s="70" t="s">
        <v>18</v>
      </c>
    </row>
    <row r="175" spans="1:36" x14ac:dyDescent="0.3">
      <c r="A175" s="59" t="s">
        <v>3027</v>
      </c>
      <c r="B175" s="70" t="s">
        <v>1170</v>
      </c>
      <c r="C175" s="70" t="s">
        <v>1987</v>
      </c>
      <c r="D175" s="70" t="s">
        <v>1911</v>
      </c>
      <c r="E175" s="70" t="s">
        <v>17</v>
      </c>
      <c r="F175" s="70" t="s">
        <v>6354</v>
      </c>
      <c r="G175" s="70" t="s">
        <v>6355</v>
      </c>
      <c r="H175" s="70" t="s">
        <v>1217</v>
      </c>
      <c r="I175" s="70" t="s">
        <v>4902</v>
      </c>
      <c r="J175" s="70" t="s">
        <v>2942</v>
      </c>
      <c r="K175" s="59" t="s">
        <v>6372</v>
      </c>
      <c r="L175" s="70" t="s">
        <v>2530</v>
      </c>
      <c r="M175" s="82" t="s">
        <v>4686</v>
      </c>
      <c r="N175" s="70" t="s">
        <v>2687</v>
      </c>
      <c r="O175" s="82" t="s">
        <v>2530</v>
      </c>
      <c r="P175" s="59" t="s">
        <v>2530</v>
      </c>
      <c r="Q175" s="163" t="s">
        <v>3714</v>
      </c>
      <c r="R175" s="59" t="s">
        <v>2530</v>
      </c>
      <c r="S175" s="59" t="s">
        <v>227</v>
      </c>
      <c r="T175" s="59" t="s">
        <v>9132</v>
      </c>
      <c r="U175" s="70" t="s">
        <v>3027</v>
      </c>
      <c r="V175" s="70" t="s">
        <v>7403</v>
      </c>
      <c r="W175" s="70" t="s">
        <v>9133</v>
      </c>
      <c r="X175" s="70" t="s">
        <v>62</v>
      </c>
      <c r="Y175" s="70" t="s">
        <v>6305</v>
      </c>
      <c r="Z175" s="70" t="s">
        <v>774</v>
      </c>
      <c r="AA175" s="171" t="s">
        <v>774</v>
      </c>
      <c r="AB175" s="70" t="s">
        <v>774</v>
      </c>
      <c r="AC175" s="70" t="s">
        <v>1171</v>
      </c>
      <c r="AD175" s="70" t="s">
        <v>163</v>
      </c>
      <c r="AE175" s="82" t="s">
        <v>1162</v>
      </c>
      <c r="AF175" s="70" t="s">
        <v>1171</v>
      </c>
      <c r="AG175" s="70" t="s">
        <v>1159</v>
      </c>
      <c r="AH175" s="70" t="s">
        <v>3247</v>
      </c>
      <c r="AI175" s="70" t="s">
        <v>5852</v>
      </c>
      <c r="AJ175" s="70" t="s">
        <v>62</v>
      </c>
    </row>
    <row r="176" spans="1:36" x14ac:dyDescent="0.3">
      <c r="A176" s="59" t="s">
        <v>3028</v>
      </c>
      <c r="B176" s="70" t="s">
        <v>1170</v>
      </c>
      <c r="C176" s="70" t="s">
        <v>1987</v>
      </c>
      <c r="D176" s="70" t="s">
        <v>1911</v>
      </c>
      <c r="E176" s="70" t="s">
        <v>17</v>
      </c>
      <c r="F176" s="70" t="s">
        <v>6354</v>
      </c>
      <c r="G176" s="70" t="s">
        <v>6355</v>
      </c>
      <c r="H176" s="70" t="s">
        <v>1217</v>
      </c>
      <c r="I176" s="70" t="s">
        <v>4902</v>
      </c>
      <c r="J176" s="70" t="s">
        <v>2942</v>
      </c>
      <c r="K176" s="59" t="s">
        <v>6372</v>
      </c>
      <c r="L176" s="70" t="s">
        <v>2531</v>
      </c>
      <c r="M176" s="82" t="s">
        <v>4686</v>
      </c>
      <c r="N176" s="70" t="s">
        <v>2687</v>
      </c>
      <c r="O176" s="59" t="s">
        <v>2531</v>
      </c>
      <c r="P176" s="59" t="s">
        <v>2531</v>
      </c>
      <c r="Q176" s="163" t="s">
        <v>3715</v>
      </c>
      <c r="R176" s="59" t="s">
        <v>2531</v>
      </c>
      <c r="S176" s="59" t="s">
        <v>231</v>
      </c>
      <c r="T176" s="59" t="s">
        <v>6923</v>
      </c>
      <c r="U176" s="70" t="s">
        <v>3028</v>
      </c>
      <c r="V176" s="70" t="s">
        <v>232</v>
      </c>
      <c r="W176" s="70" t="s">
        <v>6924</v>
      </c>
      <c r="X176" s="70" t="s">
        <v>62</v>
      </c>
      <c r="Y176" s="70" t="s">
        <v>6298</v>
      </c>
      <c r="Z176" s="70" t="s">
        <v>774</v>
      </c>
      <c r="AA176" s="171" t="s">
        <v>774</v>
      </c>
      <c r="AB176" s="70" t="s">
        <v>774</v>
      </c>
      <c r="AC176" s="70" t="s">
        <v>1171</v>
      </c>
      <c r="AD176" s="70" t="s">
        <v>163</v>
      </c>
      <c r="AE176" s="82" t="s">
        <v>1162</v>
      </c>
      <c r="AF176" s="70" t="s">
        <v>1171</v>
      </c>
      <c r="AG176" s="70" t="s">
        <v>1159</v>
      </c>
      <c r="AH176" s="70" t="s">
        <v>3247</v>
      </c>
      <c r="AI176" s="70" t="s">
        <v>5852</v>
      </c>
      <c r="AJ176" s="70" t="s">
        <v>62</v>
      </c>
    </row>
    <row r="177" spans="1:36" x14ac:dyDescent="0.3">
      <c r="A177" s="59" t="s">
        <v>3029</v>
      </c>
      <c r="B177" s="70" t="s">
        <v>1195</v>
      </c>
      <c r="C177" s="70" t="s">
        <v>1988</v>
      </c>
      <c r="D177" s="70" t="s">
        <v>1911</v>
      </c>
      <c r="E177" s="70" t="s">
        <v>17</v>
      </c>
      <c r="F177" s="70" t="s">
        <v>6354</v>
      </c>
      <c r="G177" s="70" t="s">
        <v>6355</v>
      </c>
      <c r="H177" s="70" t="s">
        <v>1217</v>
      </c>
      <c r="I177" s="70" t="s">
        <v>4902</v>
      </c>
      <c r="J177" s="70" t="s">
        <v>2942</v>
      </c>
      <c r="K177" s="59" t="s">
        <v>6372</v>
      </c>
      <c r="L177" s="70" t="s">
        <v>2574</v>
      </c>
      <c r="M177" s="82" t="s">
        <v>4686</v>
      </c>
      <c r="N177" s="70" t="s">
        <v>2687</v>
      </c>
      <c r="O177" s="59" t="s">
        <v>2574</v>
      </c>
      <c r="P177" s="59" t="s">
        <v>2574</v>
      </c>
      <c r="Q177" s="163" t="s">
        <v>3716</v>
      </c>
      <c r="R177" s="59" t="s">
        <v>2574</v>
      </c>
      <c r="S177" s="59" t="s">
        <v>472</v>
      </c>
      <c r="T177" s="59" t="s">
        <v>9134</v>
      </c>
      <c r="U177" s="70" t="s">
        <v>3029</v>
      </c>
      <c r="V177" s="70" t="s">
        <v>7404</v>
      </c>
      <c r="W177" s="70" t="s">
        <v>9135</v>
      </c>
      <c r="X177" s="70" t="s">
        <v>62</v>
      </c>
      <c r="Y177" s="70" t="s">
        <v>6298</v>
      </c>
      <c r="Z177" s="70" t="s">
        <v>774</v>
      </c>
      <c r="AA177" s="171" t="s">
        <v>774</v>
      </c>
      <c r="AB177" s="70" t="s">
        <v>774</v>
      </c>
      <c r="AC177" s="70" t="s">
        <v>1171</v>
      </c>
      <c r="AD177" s="70" t="s">
        <v>163</v>
      </c>
      <c r="AE177" s="82" t="s">
        <v>1162</v>
      </c>
      <c r="AF177" s="70" t="s">
        <v>1171</v>
      </c>
      <c r="AG177" s="70" t="s">
        <v>1159</v>
      </c>
      <c r="AH177" s="70" t="s">
        <v>3247</v>
      </c>
      <c r="AI177" s="70" t="s">
        <v>5852</v>
      </c>
      <c r="AJ177" s="70" t="s">
        <v>62</v>
      </c>
    </row>
    <row r="178" spans="1:36" x14ac:dyDescent="0.3">
      <c r="A178" s="59" t="s">
        <v>7406</v>
      </c>
      <c r="B178" s="70" t="s">
        <v>1195</v>
      </c>
      <c r="C178" s="70" t="s">
        <v>1988</v>
      </c>
      <c r="D178" s="70" t="s">
        <v>1911</v>
      </c>
      <c r="E178" s="70" t="s">
        <v>17</v>
      </c>
      <c r="F178" s="70" t="s">
        <v>6354</v>
      </c>
      <c r="G178" s="70" t="s">
        <v>6355</v>
      </c>
      <c r="H178" s="70" t="s">
        <v>1217</v>
      </c>
      <c r="I178" s="70" t="s">
        <v>4902</v>
      </c>
      <c r="J178" s="70" t="s">
        <v>2942</v>
      </c>
      <c r="K178" s="59" t="s">
        <v>6372</v>
      </c>
      <c r="L178" s="70" t="s">
        <v>8046</v>
      </c>
      <c r="M178" s="82" t="s">
        <v>4686</v>
      </c>
      <c r="N178" s="70" t="s">
        <v>2687</v>
      </c>
      <c r="O178" s="59" t="s">
        <v>8046</v>
      </c>
      <c r="P178" s="59" t="s">
        <v>8046</v>
      </c>
      <c r="Q178" s="163" t="s">
        <v>9136</v>
      </c>
      <c r="R178" s="59" t="s">
        <v>2574</v>
      </c>
      <c r="S178" s="59" t="s">
        <v>7402</v>
      </c>
      <c r="T178" s="59" t="s">
        <v>9137</v>
      </c>
      <c r="U178" s="70" t="s">
        <v>7406</v>
      </c>
      <c r="V178" s="70" t="s">
        <v>7405</v>
      </c>
      <c r="W178" s="70" t="s">
        <v>9138</v>
      </c>
      <c r="X178" s="70" t="s">
        <v>62</v>
      </c>
      <c r="Y178" s="70" t="s">
        <v>6298</v>
      </c>
      <c r="Z178" s="70" t="s">
        <v>774</v>
      </c>
      <c r="AA178" s="171" t="s">
        <v>774</v>
      </c>
      <c r="AB178" s="70" t="s">
        <v>774</v>
      </c>
      <c r="AC178" s="70" t="s">
        <v>1171</v>
      </c>
      <c r="AD178" s="70" t="s">
        <v>163</v>
      </c>
      <c r="AE178" s="82" t="s">
        <v>1162</v>
      </c>
      <c r="AF178" s="70" t="s">
        <v>1171</v>
      </c>
      <c r="AG178" s="70" t="s">
        <v>1159</v>
      </c>
      <c r="AH178" s="70" t="s">
        <v>3247</v>
      </c>
      <c r="AI178" s="70" t="s">
        <v>5852</v>
      </c>
      <c r="AJ178" s="70" t="s">
        <v>62</v>
      </c>
    </row>
    <row r="179" spans="1:36" x14ac:dyDescent="0.3">
      <c r="A179" s="59" t="s">
        <v>3403</v>
      </c>
      <c r="B179" s="70" t="s">
        <v>1171</v>
      </c>
      <c r="C179" s="70" t="s">
        <v>3078</v>
      </c>
      <c r="D179" s="70" t="s">
        <v>1911</v>
      </c>
      <c r="E179" s="70" t="s">
        <v>17</v>
      </c>
      <c r="F179" s="70" t="s">
        <v>6354</v>
      </c>
      <c r="G179" s="70" t="s">
        <v>6355</v>
      </c>
      <c r="H179" s="70" t="s">
        <v>1217</v>
      </c>
      <c r="I179" s="70" t="s">
        <v>4902</v>
      </c>
      <c r="J179" s="70" t="s">
        <v>2942</v>
      </c>
      <c r="K179" s="59" t="s">
        <v>6372</v>
      </c>
      <c r="L179" s="70" t="s">
        <v>2532</v>
      </c>
      <c r="M179" s="82" t="s">
        <v>4686</v>
      </c>
      <c r="N179" s="70" t="s">
        <v>2687</v>
      </c>
      <c r="O179" s="59" t="s">
        <v>2532</v>
      </c>
      <c r="P179" s="59" t="s">
        <v>2532</v>
      </c>
      <c r="Q179" s="163" t="s">
        <v>3717</v>
      </c>
      <c r="R179" s="59" t="s">
        <v>2532</v>
      </c>
      <c r="S179" s="59" t="s">
        <v>5238</v>
      </c>
      <c r="T179" s="59" t="s">
        <v>6927</v>
      </c>
      <c r="U179" s="70" t="s">
        <v>3403</v>
      </c>
      <c r="V179" s="70" t="s">
        <v>5921</v>
      </c>
      <c r="W179" s="70" t="s">
        <v>6927</v>
      </c>
      <c r="X179" s="70" t="s">
        <v>62</v>
      </c>
      <c r="Y179" s="70" t="s">
        <v>774</v>
      </c>
      <c r="Z179" s="70" t="s">
        <v>774</v>
      </c>
      <c r="AA179" s="171" t="s">
        <v>774</v>
      </c>
      <c r="AB179" s="70" t="s">
        <v>774</v>
      </c>
      <c r="AC179" s="70" t="s">
        <v>1171</v>
      </c>
      <c r="AD179" s="70" t="s">
        <v>163</v>
      </c>
      <c r="AE179" s="82" t="s">
        <v>1162</v>
      </c>
      <c r="AF179" s="70" t="s">
        <v>1171</v>
      </c>
      <c r="AG179" s="70" t="s">
        <v>1159</v>
      </c>
      <c r="AH179" s="70" t="s">
        <v>3247</v>
      </c>
      <c r="AI179" s="70" t="s">
        <v>5852</v>
      </c>
      <c r="AJ179" s="70" t="s">
        <v>62</v>
      </c>
    </row>
    <row r="180" spans="1:36" x14ac:dyDescent="0.3">
      <c r="A180" s="59" t="s">
        <v>3247</v>
      </c>
      <c r="B180" s="70" t="s">
        <v>1171</v>
      </c>
      <c r="C180" s="70" t="s">
        <v>3078</v>
      </c>
      <c r="D180" s="70" t="s">
        <v>1911</v>
      </c>
      <c r="E180" s="70" t="s">
        <v>17</v>
      </c>
      <c r="F180" s="70" t="s">
        <v>6354</v>
      </c>
      <c r="G180" s="70" t="s">
        <v>6355</v>
      </c>
      <c r="H180" s="70" t="s">
        <v>1217</v>
      </c>
      <c r="I180" s="70" t="s">
        <v>4902</v>
      </c>
      <c r="J180" s="70" t="s">
        <v>2942</v>
      </c>
      <c r="K180" s="59" t="s">
        <v>6372</v>
      </c>
      <c r="L180" s="70" t="s">
        <v>2747</v>
      </c>
      <c r="M180" s="82" t="s">
        <v>4686</v>
      </c>
      <c r="N180" s="70" t="s">
        <v>2687</v>
      </c>
      <c r="O180" s="59" t="s">
        <v>2747</v>
      </c>
      <c r="P180" s="59" t="s">
        <v>2532</v>
      </c>
      <c r="Q180" s="163" t="s">
        <v>3842</v>
      </c>
      <c r="R180" s="59" t="s">
        <v>3843</v>
      </c>
      <c r="S180" s="59" t="s">
        <v>7810</v>
      </c>
      <c r="T180" s="59" t="s">
        <v>5852</v>
      </c>
      <c r="U180" s="70" t="s">
        <v>3247</v>
      </c>
      <c r="V180" s="70" t="s">
        <v>5852</v>
      </c>
      <c r="W180" s="70" t="s">
        <v>9139</v>
      </c>
      <c r="X180" s="70" t="s">
        <v>62</v>
      </c>
      <c r="Y180" s="70" t="s">
        <v>774</v>
      </c>
      <c r="Z180" s="70" t="s">
        <v>774</v>
      </c>
      <c r="AA180" s="171" t="s">
        <v>774</v>
      </c>
      <c r="AB180" s="70" t="s">
        <v>774</v>
      </c>
      <c r="AC180" s="70" t="s">
        <v>1219</v>
      </c>
      <c r="AD180" s="70" t="s">
        <v>1028</v>
      </c>
      <c r="AE180" s="82" t="s">
        <v>3414</v>
      </c>
      <c r="AF180" s="70" t="s">
        <v>1171</v>
      </c>
      <c r="AG180" s="70" t="s">
        <v>1159</v>
      </c>
      <c r="AH180" s="70" t="s">
        <v>6356</v>
      </c>
      <c r="AI180" s="70" t="s">
        <v>8715</v>
      </c>
      <c r="AJ180" s="70" t="s">
        <v>26</v>
      </c>
    </row>
    <row r="181" spans="1:36" x14ac:dyDescent="0.3">
      <c r="A181" s="59" t="s">
        <v>7444</v>
      </c>
      <c r="B181" s="70" t="s">
        <v>1170</v>
      </c>
      <c r="C181" s="70" t="s">
        <v>1987</v>
      </c>
      <c r="D181" s="70" t="s">
        <v>1911</v>
      </c>
      <c r="E181" s="70" t="s">
        <v>17</v>
      </c>
      <c r="F181" s="70" t="s">
        <v>6354</v>
      </c>
      <c r="G181" s="70" t="s">
        <v>6355</v>
      </c>
      <c r="H181" s="70" t="s">
        <v>7452</v>
      </c>
      <c r="I181" s="59" t="s">
        <v>4901</v>
      </c>
      <c r="J181" s="70" t="s">
        <v>7450</v>
      </c>
      <c r="K181" s="59" t="s">
        <v>7451</v>
      </c>
      <c r="L181" s="70" t="s">
        <v>2535</v>
      </c>
      <c r="M181" s="82" t="s">
        <v>4686</v>
      </c>
      <c r="N181" s="70" t="s">
        <v>2687</v>
      </c>
      <c r="O181" s="59" t="s">
        <v>2535</v>
      </c>
      <c r="P181" s="59" t="s">
        <v>2535</v>
      </c>
      <c r="Q181" s="163" t="s">
        <v>3723</v>
      </c>
      <c r="R181" s="59" t="s">
        <v>2535</v>
      </c>
      <c r="S181" s="59" t="s">
        <v>8203</v>
      </c>
      <c r="T181" s="59" t="s">
        <v>9140</v>
      </c>
      <c r="U181" s="70" t="s">
        <v>7444</v>
      </c>
      <c r="V181" s="70" t="s">
        <v>8207</v>
      </c>
      <c r="W181" s="70" t="s">
        <v>9141</v>
      </c>
      <c r="X181" s="70" t="s">
        <v>63</v>
      </c>
      <c r="Y181" s="70" t="s">
        <v>6298</v>
      </c>
      <c r="Z181" s="70" t="s">
        <v>774</v>
      </c>
      <c r="AA181" s="171" t="s">
        <v>774</v>
      </c>
      <c r="AB181" s="70" t="s">
        <v>774</v>
      </c>
      <c r="AC181" s="70" t="s">
        <v>1171</v>
      </c>
      <c r="AD181" s="70" t="s">
        <v>163</v>
      </c>
      <c r="AE181" s="82" t="s">
        <v>1162</v>
      </c>
      <c r="AF181" s="70" t="s">
        <v>1171</v>
      </c>
      <c r="AG181" s="70" t="s">
        <v>1159</v>
      </c>
      <c r="AH181" s="70" t="s">
        <v>7449</v>
      </c>
      <c r="AI181" s="70" t="s">
        <v>3266</v>
      </c>
      <c r="AJ181" s="70" t="s">
        <v>63</v>
      </c>
    </row>
    <row r="182" spans="1:36" x14ac:dyDescent="0.3">
      <c r="A182" s="59" t="s">
        <v>7445</v>
      </c>
      <c r="B182" s="70" t="s">
        <v>1170</v>
      </c>
      <c r="C182" s="70" t="s">
        <v>1987</v>
      </c>
      <c r="D182" s="70" t="s">
        <v>1911</v>
      </c>
      <c r="E182" s="70" t="s">
        <v>17</v>
      </c>
      <c r="F182" s="70" t="s">
        <v>6354</v>
      </c>
      <c r="G182" s="70" t="s">
        <v>6355</v>
      </c>
      <c r="H182" s="70" t="s">
        <v>7452</v>
      </c>
      <c r="I182" s="59" t="s">
        <v>4901</v>
      </c>
      <c r="J182" s="70" t="s">
        <v>7450</v>
      </c>
      <c r="K182" s="59" t="s">
        <v>7451</v>
      </c>
      <c r="L182" s="70" t="s">
        <v>2536</v>
      </c>
      <c r="M182" s="82" t="s">
        <v>4686</v>
      </c>
      <c r="N182" s="70" t="s">
        <v>2687</v>
      </c>
      <c r="O182" s="59" t="s">
        <v>2536</v>
      </c>
      <c r="P182" s="59" t="s">
        <v>2536</v>
      </c>
      <c r="Q182" s="163" t="s">
        <v>3720</v>
      </c>
      <c r="R182" s="59" t="s">
        <v>2536</v>
      </c>
      <c r="S182" s="59" t="s">
        <v>8204</v>
      </c>
      <c r="T182" s="59" t="s">
        <v>9142</v>
      </c>
      <c r="U182" s="70" t="s">
        <v>7445</v>
      </c>
      <c r="V182" s="70" t="s">
        <v>5849</v>
      </c>
      <c r="W182" s="70" t="s">
        <v>9143</v>
      </c>
      <c r="X182" s="70" t="s">
        <v>64</v>
      </c>
      <c r="Y182" s="70" t="s">
        <v>6298</v>
      </c>
      <c r="Z182" s="70" t="s">
        <v>774</v>
      </c>
      <c r="AA182" s="171" t="s">
        <v>774</v>
      </c>
      <c r="AB182" s="70" t="s">
        <v>774</v>
      </c>
      <c r="AC182" s="70" t="s">
        <v>1171</v>
      </c>
      <c r="AD182" s="70" t="s">
        <v>163</v>
      </c>
      <c r="AE182" s="82" t="s">
        <v>1162</v>
      </c>
      <c r="AF182" s="70" t="s">
        <v>1171</v>
      </c>
      <c r="AG182" s="70" t="s">
        <v>1159</v>
      </c>
      <c r="AH182" s="70" t="s">
        <v>7449</v>
      </c>
      <c r="AI182" s="70" t="s">
        <v>3266</v>
      </c>
      <c r="AJ182" s="70" t="s">
        <v>63</v>
      </c>
    </row>
    <row r="183" spans="1:36" x14ac:dyDescent="0.3">
      <c r="A183" s="59" t="s">
        <v>7447</v>
      </c>
      <c r="B183" s="70" t="s">
        <v>1195</v>
      </c>
      <c r="C183" s="70" t="s">
        <v>1988</v>
      </c>
      <c r="D183" s="70" t="s">
        <v>1911</v>
      </c>
      <c r="E183" s="70" t="s">
        <v>17</v>
      </c>
      <c r="F183" s="70" t="s">
        <v>6354</v>
      </c>
      <c r="G183" s="70" t="s">
        <v>6355</v>
      </c>
      <c r="H183" s="70" t="s">
        <v>7452</v>
      </c>
      <c r="I183" s="59" t="s">
        <v>4901</v>
      </c>
      <c r="J183" s="70" t="s">
        <v>7450</v>
      </c>
      <c r="K183" s="59" t="s">
        <v>7451</v>
      </c>
      <c r="L183" s="70" t="s">
        <v>2578</v>
      </c>
      <c r="M183" s="82" t="s">
        <v>4686</v>
      </c>
      <c r="N183" s="70" t="s">
        <v>2687</v>
      </c>
      <c r="O183" s="59" t="s">
        <v>2578</v>
      </c>
      <c r="P183" s="59" t="s">
        <v>2578</v>
      </c>
      <c r="Q183" s="163" t="s">
        <v>3726</v>
      </c>
      <c r="R183" s="59" t="s">
        <v>2578</v>
      </c>
      <c r="S183" s="59" t="s">
        <v>8205</v>
      </c>
      <c r="T183" s="59" t="s">
        <v>9144</v>
      </c>
      <c r="U183" s="70" t="s">
        <v>7447</v>
      </c>
      <c r="V183" s="70" t="s">
        <v>8208</v>
      </c>
      <c r="W183" s="70" t="s">
        <v>9145</v>
      </c>
      <c r="X183" s="70" t="s">
        <v>63</v>
      </c>
      <c r="Y183" s="70" t="s">
        <v>6298</v>
      </c>
      <c r="Z183" s="70" t="s">
        <v>774</v>
      </c>
      <c r="AA183" s="171" t="s">
        <v>774</v>
      </c>
      <c r="AB183" s="70" t="s">
        <v>774</v>
      </c>
      <c r="AC183" s="70" t="s">
        <v>1171</v>
      </c>
      <c r="AD183" s="70" t="s">
        <v>163</v>
      </c>
      <c r="AE183" s="82" t="s">
        <v>1162</v>
      </c>
      <c r="AF183" s="70" t="s">
        <v>1171</v>
      </c>
      <c r="AG183" s="70" t="s">
        <v>1159</v>
      </c>
      <c r="AH183" s="70" t="s">
        <v>7449</v>
      </c>
      <c r="AI183" s="70" t="s">
        <v>3266</v>
      </c>
      <c r="AJ183" s="70" t="s">
        <v>63</v>
      </c>
    </row>
    <row r="184" spans="1:36" x14ac:dyDescent="0.3">
      <c r="A184" s="59" t="s">
        <v>7446</v>
      </c>
      <c r="B184" s="70" t="s">
        <v>1195</v>
      </c>
      <c r="C184" s="70" t="s">
        <v>1988</v>
      </c>
      <c r="D184" s="70" t="s">
        <v>1911</v>
      </c>
      <c r="E184" s="70" t="s">
        <v>17</v>
      </c>
      <c r="F184" s="70" t="s">
        <v>6354</v>
      </c>
      <c r="G184" s="70" t="s">
        <v>6355</v>
      </c>
      <c r="H184" s="70" t="s">
        <v>7452</v>
      </c>
      <c r="I184" s="59" t="s">
        <v>4901</v>
      </c>
      <c r="J184" s="70" t="s">
        <v>7450</v>
      </c>
      <c r="K184" s="59" t="s">
        <v>7451</v>
      </c>
      <c r="L184" s="70" t="s">
        <v>2579</v>
      </c>
      <c r="M184" s="82" t="s">
        <v>4686</v>
      </c>
      <c r="N184" s="70" t="s">
        <v>2687</v>
      </c>
      <c r="O184" s="59" t="s">
        <v>2579</v>
      </c>
      <c r="P184" s="59" t="s">
        <v>2579</v>
      </c>
      <c r="Q184" s="163" t="s">
        <v>3721</v>
      </c>
      <c r="R184" s="59" t="s">
        <v>2579</v>
      </c>
      <c r="S184" s="59" t="s">
        <v>8206</v>
      </c>
      <c r="T184" s="59" t="s">
        <v>9146</v>
      </c>
      <c r="U184" s="70" t="s">
        <v>7446</v>
      </c>
      <c r="V184" s="70" t="s">
        <v>8209</v>
      </c>
      <c r="W184" s="70" t="s">
        <v>9147</v>
      </c>
      <c r="X184" s="70" t="s">
        <v>64</v>
      </c>
      <c r="Y184" s="70" t="s">
        <v>6298</v>
      </c>
      <c r="Z184" s="70" t="s">
        <v>774</v>
      </c>
      <c r="AA184" s="171" t="s">
        <v>774</v>
      </c>
      <c r="AB184" s="70" t="s">
        <v>774</v>
      </c>
      <c r="AC184" s="70" t="s">
        <v>1171</v>
      </c>
      <c r="AD184" s="70" t="s">
        <v>163</v>
      </c>
      <c r="AE184" s="82" t="s">
        <v>1162</v>
      </c>
      <c r="AF184" s="70" t="s">
        <v>1171</v>
      </c>
      <c r="AG184" s="70" t="s">
        <v>1159</v>
      </c>
      <c r="AH184" s="70" t="s">
        <v>7449</v>
      </c>
      <c r="AI184" s="70" t="s">
        <v>3266</v>
      </c>
      <c r="AJ184" s="70" t="s">
        <v>63</v>
      </c>
    </row>
    <row r="185" spans="1:36" x14ac:dyDescent="0.3">
      <c r="A185" s="59" t="s">
        <v>7448</v>
      </c>
      <c r="B185" s="70" t="s">
        <v>1171</v>
      </c>
      <c r="C185" s="70" t="s">
        <v>3078</v>
      </c>
      <c r="D185" s="70" t="s">
        <v>1911</v>
      </c>
      <c r="E185" s="70" t="s">
        <v>17</v>
      </c>
      <c r="F185" s="70" t="s">
        <v>6354</v>
      </c>
      <c r="G185" s="70" t="s">
        <v>6355</v>
      </c>
      <c r="H185" s="70" t="s">
        <v>7452</v>
      </c>
      <c r="I185" s="59" t="s">
        <v>4901</v>
      </c>
      <c r="J185" s="70" t="s">
        <v>7450</v>
      </c>
      <c r="K185" s="59" t="s">
        <v>7451</v>
      </c>
      <c r="L185" s="70" t="s">
        <v>2580</v>
      </c>
      <c r="M185" s="82" t="s">
        <v>4686</v>
      </c>
      <c r="N185" s="70" t="s">
        <v>2687</v>
      </c>
      <c r="O185" s="59" t="s">
        <v>2580</v>
      </c>
      <c r="P185" s="59" t="s">
        <v>2580</v>
      </c>
      <c r="Q185" s="163" t="s">
        <v>3728</v>
      </c>
      <c r="R185" s="59" t="s">
        <v>2580</v>
      </c>
      <c r="S185" s="59" t="s">
        <v>5238</v>
      </c>
      <c r="T185" s="59" t="s">
        <v>9148</v>
      </c>
      <c r="U185" s="70" t="s">
        <v>7448</v>
      </c>
      <c r="V185" s="70" t="s">
        <v>5921</v>
      </c>
      <c r="W185" s="70" t="s">
        <v>9148</v>
      </c>
      <c r="X185" s="70" t="s">
        <v>64</v>
      </c>
      <c r="Y185" s="70" t="s">
        <v>774</v>
      </c>
      <c r="Z185" s="70" t="s">
        <v>774</v>
      </c>
      <c r="AA185" s="171" t="s">
        <v>774</v>
      </c>
      <c r="AB185" s="70" t="s">
        <v>774</v>
      </c>
      <c r="AC185" s="70" t="s">
        <v>1171</v>
      </c>
      <c r="AD185" s="70" t="s">
        <v>163</v>
      </c>
      <c r="AE185" s="82" t="s">
        <v>1162</v>
      </c>
      <c r="AF185" s="70" t="s">
        <v>1171</v>
      </c>
      <c r="AG185" s="70" t="s">
        <v>1159</v>
      </c>
      <c r="AH185" s="70" t="s">
        <v>7449</v>
      </c>
      <c r="AI185" s="70" t="s">
        <v>3266</v>
      </c>
      <c r="AJ185" s="70" t="s">
        <v>63</v>
      </c>
    </row>
    <row r="186" spans="1:36" x14ac:dyDescent="0.3">
      <c r="A186" s="59" t="s">
        <v>7449</v>
      </c>
      <c r="B186" s="70" t="s">
        <v>1171</v>
      </c>
      <c r="C186" s="70" t="s">
        <v>3078</v>
      </c>
      <c r="D186" s="70" t="s">
        <v>1911</v>
      </c>
      <c r="E186" s="70" t="s">
        <v>17</v>
      </c>
      <c r="F186" s="70" t="s">
        <v>6354</v>
      </c>
      <c r="G186" s="70" t="s">
        <v>6355</v>
      </c>
      <c r="H186" s="70" t="s">
        <v>7452</v>
      </c>
      <c r="I186" s="59" t="s">
        <v>4901</v>
      </c>
      <c r="J186" s="70" t="s">
        <v>7450</v>
      </c>
      <c r="K186" s="59" t="s">
        <v>7451</v>
      </c>
      <c r="L186" s="70" t="s">
        <v>2748</v>
      </c>
      <c r="M186" s="82" t="s">
        <v>4686</v>
      </c>
      <c r="N186" s="70" t="s">
        <v>2687</v>
      </c>
      <c r="O186" s="59" t="s">
        <v>2748</v>
      </c>
      <c r="P186" s="59" t="s">
        <v>2580</v>
      </c>
      <c r="Q186" s="163" t="s">
        <v>3844</v>
      </c>
      <c r="R186" s="59" t="s">
        <v>2748</v>
      </c>
      <c r="S186" s="59" t="s">
        <v>7812</v>
      </c>
      <c r="T186" s="59" t="s">
        <v>218</v>
      </c>
      <c r="U186" s="70" t="s">
        <v>7449</v>
      </c>
      <c r="V186" s="70" t="s">
        <v>218</v>
      </c>
      <c r="W186" s="70" t="s">
        <v>9149</v>
      </c>
      <c r="X186" s="70" t="s">
        <v>64</v>
      </c>
      <c r="Y186" s="70" t="s">
        <v>774</v>
      </c>
      <c r="Z186" s="70" t="s">
        <v>6443</v>
      </c>
      <c r="AA186" s="171">
        <v>41821</v>
      </c>
      <c r="AB186" s="70" t="s">
        <v>774</v>
      </c>
      <c r="AC186" s="70" t="s">
        <v>1219</v>
      </c>
      <c r="AD186" s="70" t="s">
        <v>1028</v>
      </c>
      <c r="AE186" s="82" t="s">
        <v>3414</v>
      </c>
      <c r="AF186" s="70" t="s">
        <v>1171</v>
      </c>
      <c r="AG186" s="70" t="s">
        <v>1159</v>
      </c>
      <c r="AH186" s="70" t="s">
        <v>6356</v>
      </c>
      <c r="AI186" s="70" t="s">
        <v>8715</v>
      </c>
      <c r="AJ186" s="70" t="s">
        <v>26</v>
      </c>
    </row>
    <row r="187" spans="1:36" x14ac:dyDescent="0.3">
      <c r="A187" s="59" t="s">
        <v>3023</v>
      </c>
      <c r="B187" s="70" t="s">
        <v>1170</v>
      </c>
      <c r="C187" s="70" t="s">
        <v>1987</v>
      </c>
      <c r="D187" s="70" t="s">
        <v>1911</v>
      </c>
      <c r="E187" s="70" t="s">
        <v>17</v>
      </c>
      <c r="F187" s="70" t="s">
        <v>6354</v>
      </c>
      <c r="G187" s="70" t="s">
        <v>6355</v>
      </c>
      <c r="H187" s="70" t="s">
        <v>1218</v>
      </c>
      <c r="I187" s="59" t="s">
        <v>4901</v>
      </c>
      <c r="J187" s="70" t="s">
        <v>2860</v>
      </c>
      <c r="K187" s="59" t="s">
        <v>6360</v>
      </c>
      <c r="L187" s="70" t="s">
        <v>2576</v>
      </c>
      <c r="M187" s="82" t="s">
        <v>4686</v>
      </c>
      <c r="N187" s="70" t="s">
        <v>2687</v>
      </c>
      <c r="O187" s="59" t="s">
        <v>2576</v>
      </c>
      <c r="P187" s="59" t="s">
        <v>2576</v>
      </c>
      <c r="Q187" s="163" t="s">
        <v>3718</v>
      </c>
      <c r="R187" s="59" t="s">
        <v>2576</v>
      </c>
      <c r="S187" s="59" t="s">
        <v>217</v>
      </c>
      <c r="T187" s="59" t="s">
        <v>9150</v>
      </c>
      <c r="U187" s="70" t="s">
        <v>3023</v>
      </c>
      <c r="V187" s="70" t="s">
        <v>7413</v>
      </c>
      <c r="W187" s="70" t="s">
        <v>9151</v>
      </c>
      <c r="X187" s="70" t="s">
        <v>26</v>
      </c>
      <c r="Y187" s="70" t="s">
        <v>6298</v>
      </c>
      <c r="Z187" s="70" t="s">
        <v>774</v>
      </c>
      <c r="AA187" s="171" t="s">
        <v>774</v>
      </c>
      <c r="AB187" s="70" t="s">
        <v>774</v>
      </c>
      <c r="AC187" s="70" t="s">
        <v>1171</v>
      </c>
      <c r="AD187" s="70" t="s">
        <v>163</v>
      </c>
      <c r="AE187" s="82" t="s">
        <v>1162</v>
      </c>
      <c r="AF187" s="70" t="s">
        <v>1171</v>
      </c>
      <c r="AG187" s="70" t="s">
        <v>1159</v>
      </c>
      <c r="AH187" s="70" t="s">
        <v>3265</v>
      </c>
      <c r="AI187" s="70" t="s">
        <v>8724</v>
      </c>
      <c r="AJ187" s="70" t="s">
        <v>26</v>
      </c>
    </row>
    <row r="188" spans="1:36" x14ac:dyDescent="0.3">
      <c r="A188" s="59" t="s">
        <v>3024</v>
      </c>
      <c r="B188" s="70" t="s">
        <v>1170</v>
      </c>
      <c r="C188" s="70" t="s">
        <v>1987</v>
      </c>
      <c r="D188" s="70" t="s">
        <v>1911</v>
      </c>
      <c r="E188" s="70" t="s">
        <v>17</v>
      </c>
      <c r="F188" s="70" t="s">
        <v>6354</v>
      </c>
      <c r="G188" s="70" t="s">
        <v>6355</v>
      </c>
      <c r="H188" s="70" t="s">
        <v>1218</v>
      </c>
      <c r="I188" s="59" t="s">
        <v>4901</v>
      </c>
      <c r="J188" s="70" t="s">
        <v>2860</v>
      </c>
      <c r="K188" s="59" t="s">
        <v>6360</v>
      </c>
      <c r="L188" s="70" t="s">
        <v>2534</v>
      </c>
      <c r="M188" s="82" t="s">
        <v>4686</v>
      </c>
      <c r="N188" s="70" t="s">
        <v>2687</v>
      </c>
      <c r="O188" s="59" t="s">
        <v>2534</v>
      </c>
      <c r="P188" s="59" t="s">
        <v>2534</v>
      </c>
      <c r="Q188" s="163" t="s">
        <v>3719</v>
      </c>
      <c r="R188" s="59" t="s">
        <v>2534</v>
      </c>
      <c r="S188" s="59" t="s">
        <v>220</v>
      </c>
      <c r="T188" s="59" t="s">
        <v>6931</v>
      </c>
      <c r="U188" s="70" t="s">
        <v>3024</v>
      </c>
      <c r="V188" s="70" t="s">
        <v>5889</v>
      </c>
      <c r="W188" s="70" t="s">
        <v>6932</v>
      </c>
      <c r="X188" s="70" t="s">
        <v>26</v>
      </c>
      <c r="Y188" s="70" t="s">
        <v>6298</v>
      </c>
      <c r="Z188" s="70" t="s">
        <v>774</v>
      </c>
      <c r="AA188" s="171" t="s">
        <v>774</v>
      </c>
      <c r="AB188" s="70" t="s">
        <v>774</v>
      </c>
      <c r="AC188" s="70" t="s">
        <v>1171</v>
      </c>
      <c r="AD188" s="70" t="s">
        <v>163</v>
      </c>
      <c r="AE188" s="82" t="s">
        <v>1162</v>
      </c>
      <c r="AF188" s="70" t="s">
        <v>1171</v>
      </c>
      <c r="AG188" s="70" t="s">
        <v>1159</v>
      </c>
      <c r="AH188" s="70" t="s">
        <v>3265</v>
      </c>
      <c r="AI188" s="70" t="s">
        <v>8724</v>
      </c>
      <c r="AJ188" s="70" t="s">
        <v>26</v>
      </c>
    </row>
    <row r="189" spans="1:36" x14ac:dyDescent="0.3">
      <c r="A189" s="59" t="s">
        <v>3026</v>
      </c>
      <c r="B189" s="70" t="s">
        <v>1195</v>
      </c>
      <c r="C189" s="70" t="s">
        <v>1988</v>
      </c>
      <c r="D189" s="70" t="s">
        <v>1911</v>
      </c>
      <c r="E189" s="70" t="s">
        <v>17</v>
      </c>
      <c r="F189" s="70" t="s">
        <v>6354</v>
      </c>
      <c r="G189" s="70" t="s">
        <v>6355</v>
      </c>
      <c r="H189" s="70" t="s">
        <v>1218</v>
      </c>
      <c r="I189" s="59" t="s">
        <v>4901</v>
      </c>
      <c r="J189" s="70" t="s">
        <v>2860</v>
      </c>
      <c r="K189" s="59" t="s">
        <v>6360</v>
      </c>
      <c r="L189" s="70" t="s">
        <v>2533</v>
      </c>
      <c r="M189" s="82" t="s">
        <v>4686</v>
      </c>
      <c r="N189" s="70" t="s">
        <v>2687</v>
      </c>
      <c r="O189" s="59" t="s">
        <v>2533</v>
      </c>
      <c r="P189" s="59" t="s">
        <v>2533</v>
      </c>
      <c r="Q189" s="163" t="s">
        <v>3724</v>
      </c>
      <c r="R189" s="59" t="s">
        <v>2533</v>
      </c>
      <c r="S189" s="59" t="s">
        <v>462</v>
      </c>
      <c r="T189" s="59" t="s">
        <v>9152</v>
      </c>
      <c r="U189" s="70" t="s">
        <v>3026</v>
      </c>
      <c r="V189" s="70" t="s">
        <v>8202</v>
      </c>
      <c r="W189" s="70" t="s">
        <v>9153</v>
      </c>
      <c r="X189" s="70" t="s">
        <v>26</v>
      </c>
      <c r="Y189" s="70" t="s">
        <v>6298</v>
      </c>
      <c r="Z189" s="70" t="s">
        <v>774</v>
      </c>
      <c r="AA189" s="171" t="s">
        <v>774</v>
      </c>
      <c r="AB189" s="70" t="s">
        <v>774</v>
      </c>
      <c r="AC189" s="70" t="s">
        <v>1171</v>
      </c>
      <c r="AD189" s="70" t="s">
        <v>163</v>
      </c>
      <c r="AE189" s="82" t="s">
        <v>1162</v>
      </c>
      <c r="AF189" s="70" t="s">
        <v>1171</v>
      </c>
      <c r="AG189" s="70" t="s">
        <v>1159</v>
      </c>
      <c r="AH189" s="70" t="s">
        <v>3265</v>
      </c>
      <c r="AI189" s="70" t="s">
        <v>8724</v>
      </c>
      <c r="AJ189" s="70" t="s">
        <v>26</v>
      </c>
    </row>
    <row r="190" spans="1:36" x14ac:dyDescent="0.3">
      <c r="A190" s="59" t="s">
        <v>5265</v>
      </c>
      <c r="B190" s="70" t="s">
        <v>1195</v>
      </c>
      <c r="C190" s="70" t="s">
        <v>1988</v>
      </c>
      <c r="D190" s="70" t="s">
        <v>1911</v>
      </c>
      <c r="E190" s="70" t="s">
        <v>17</v>
      </c>
      <c r="F190" s="70" t="s">
        <v>6354</v>
      </c>
      <c r="G190" s="70" t="s">
        <v>6355</v>
      </c>
      <c r="H190" s="70" t="s">
        <v>1218</v>
      </c>
      <c r="I190" s="59" t="s">
        <v>4901</v>
      </c>
      <c r="J190" s="70" t="s">
        <v>2860</v>
      </c>
      <c r="K190" s="59" t="s">
        <v>6360</v>
      </c>
      <c r="L190" s="70" t="s">
        <v>2577</v>
      </c>
      <c r="M190" s="82" t="s">
        <v>4686</v>
      </c>
      <c r="N190" s="70" t="s">
        <v>2687</v>
      </c>
      <c r="O190" s="59" t="s">
        <v>2577</v>
      </c>
      <c r="P190" s="59" t="s">
        <v>2577</v>
      </c>
      <c r="Q190" s="163" t="s">
        <v>3725</v>
      </c>
      <c r="R190" s="59" t="s">
        <v>2577</v>
      </c>
      <c r="S190" s="59" t="s">
        <v>466</v>
      </c>
      <c r="T190" s="59" t="s">
        <v>6935</v>
      </c>
      <c r="U190" s="70" t="s">
        <v>5265</v>
      </c>
      <c r="V190" s="70" t="s">
        <v>6433</v>
      </c>
      <c r="W190" s="70" t="s">
        <v>6936</v>
      </c>
      <c r="X190" s="70" t="s">
        <v>26</v>
      </c>
      <c r="Y190" s="70" t="s">
        <v>6298</v>
      </c>
      <c r="Z190" s="70" t="s">
        <v>774</v>
      </c>
      <c r="AA190" s="171" t="s">
        <v>774</v>
      </c>
      <c r="AB190" s="70" t="s">
        <v>774</v>
      </c>
      <c r="AC190" s="70" t="s">
        <v>1171</v>
      </c>
      <c r="AD190" s="70" t="s">
        <v>163</v>
      </c>
      <c r="AE190" s="82" t="s">
        <v>1162</v>
      </c>
      <c r="AF190" s="70" t="s">
        <v>1171</v>
      </c>
      <c r="AG190" s="70" t="s">
        <v>1159</v>
      </c>
      <c r="AH190" s="70" t="s">
        <v>3265</v>
      </c>
      <c r="AI190" s="70" t="s">
        <v>8724</v>
      </c>
      <c r="AJ190" s="70" t="s">
        <v>26</v>
      </c>
    </row>
    <row r="191" spans="1:36" x14ac:dyDescent="0.3">
      <c r="A191" s="59" t="s">
        <v>3407</v>
      </c>
      <c r="B191" s="70" t="s">
        <v>1171</v>
      </c>
      <c r="C191" s="70" t="s">
        <v>3078</v>
      </c>
      <c r="D191" s="70" t="s">
        <v>1911</v>
      </c>
      <c r="E191" s="70" t="s">
        <v>17</v>
      </c>
      <c r="F191" s="70" t="s">
        <v>6354</v>
      </c>
      <c r="G191" s="70" t="s">
        <v>6355</v>
      </c>
      <c r="H191" s="70" t="s">
        <v>1218</v>
      </c>
      <c r="I191" s="59" t="s">
        <v>4901</v>
      </c>
      <c r="J191" s="70" t="s">
        <v>2860</v>
      </c>
      <c r="K191" s="59" t="s">
        <v>6360</v>
      </c>
      <c r="L191" s="70" t="s">
        <v>2537</v>
      </c>
      <c r="M191" s="82" t="s">
        <v>4686</v>
      </c>
      <c r="N191" s="70" t="s">
        <v>2687</v>
      </c>
      <c r="O191" s="59" t="s">
        <v>2537</v>
      </c>
      <c r="P191" s="59" t="s">
        <v>2537</v>
      </c>
      <c r="Q191" s="163" t="s">
        <v>3722</v>
      </c>
      <c r="R191" s="59" t="s">
        <v>2537</v>
      </c>
      <c r="S191" s="59" t="s">
        <v>5238</v>
      </c>
      <c r="T191" s="59" t="s">
        <v>6937</v>
      </c>
      <c r="U191" s="70" t="s">
        <v>3407</v>
      </c>
      <c r="V191" s="70" t="s">
        <v>5921</v>
      </c>
      <c r="W191" s="70" t="s">
        <v>6937</v>
      </c>
      <c r="X191" s="70" t="s">
        <v>26</v>
      </c>
      <c r="Y191" s="70" t="s">
        <v>774</v>
      </c>
      <c r="Z191" s="70" t="s">
        <v>774</v>
      </c>
      <c r="AA191" s="171" t="s">
        <v>774</v>
      </c>
      <c r="AB191" s="70" t="s">
        <v>774</v>
      </c>
      <c r="AC191" s="70" t="s">
        <v>1171</v>
      </c>
      <c r="AD191" s="70" t="s">
        <v>163</v>
      </c>
      <c r="AE191" s="82" t="s">
        <v>1162</v>
      </c>
      <c r="AF191" s="70" t="s">
        <v>1171</v>
      </c>
      <c r="AG191" s="70" t="s">
        <v>1159</v>
      </c>
      <c r="AH191" s="70" t="s">
        <v>3265</v>
      </c>
      <c r="AI191" s="70" t="s">
        <v>8724</v>
      </c>
      <c r="AJ191" s="70" t="s">
        <v>26</v>
      </c>
    </row>
    <row r="192" spans="1:36" x14ac:dyDescent="0.3">
      <c r="A192" s="59" t="s">
        <v>3265</v>
      </c>
      <c r="B192" s="70" t="s">
        <v>1171</v>
      </c>
      <c r="C192" s="70" t="s">
        <v>3078</v>
      </c>
      <c r="D192" s="70" t="s">
        <v>1911</v>
      </c>
      <c r="E192" s="70" t="s">
        <v>17</v>
      </c>
      <c r="F192" s="70" t="s">
        <v>6354</v>
      </c>
      <c r="G192" s="70" t="s">
        <v>6355</v>
      </c>
      <c r="H192" s="70" t="s">
        <v>1218</v>
      </c>
      <c r="I192" s="59" t="s">
        <v>4901</v>
      </c>
      <c r="J192" s="70" t="s">
        <v>2860</v>
      </c>
      <c r="K192" s="59" t="s">
        <v>6360</v>
      </c>
      <c r="L192" s="70" t="s">
        <v>2758</v>
      </c>
      <c r="M192" s="82" t="s">
        <v>4686</v>
      </c>
      <c r="N192" s="70" t="s">
        <v>2687</v>
      </c>
      <c r="O192" s="59" t="s">
        <v>2758</v>
      </c>
      <c r="P192" s="59" t="s">
        <v>2537</v>
      </c>
      <c r="Q192" s="163" t="s">
        <v>3845</v>
      </c>
      <c r="R192" s="59" t="s">
        <v>2758</v>
      </c>
      <c r="S192" s="59" t="s">
        <v>7811</v>
      </c>
      <c r="T192" s="59" t="s">
        <v>8724</v>
      </c>
      <c r="U192" s="70" t="s">
        <v>3265</v>
      </c>
      <c r="V192" s="70" t="s">
        <v>8724</v>
      </c>
      <c r="W192" s="70" t="s">
        <v>9154</v>
      </c>
      <c r="X192" s="70" t="s">
        <v>26</v>
      </c>
      <c r="Y192" s="70" t="s">
        <v>774</v>
      </c>
      <c r="Z192" s="70" t="s">
        <v>774</v>
      </c>
      <c r="AA192" s="171" t="s">
        <v>774</v>
      </c>
      <c r="AB192" s="70" t="s">
        <v>774</v>
      </c>
      <c r="AC192" s="70" t="s">
        <v>1219</v>
      </c>
      <c r="AD192" s="70" t="s">
        <v>1028</v>
      </c>
      <c r="AE192" s="82" t="s">
        <v>3414</v>
      </c>
      <c r="AF192" s="70" t="s">
        <v>1171</v>
      </c>
      <c r="AG192" s="70" t="s">
        <v>1159</v>
      </c>
      <c r="AH192" s="70" t="s">
        <v>6356</v>
      </c>
      <c r="AI192" s="70" t="s">
        <v>8715</v>
      </c>
      <c r="AJ192" s="70" t="s">
        <v>26</v>
      </c>
    </row>
    <row r="193" spans="1:36" x14ac:dyDescent="0.3">
      <c r="A193" s="59" t="s">
        <v>3422</v>
      </c>
      <c r="B193" s="70" t="s">
        <v>1171</v>
      </c>
      <c r="C193" s="70" t="s">
        <v>3078</v>
      </c>
      <c r="D193" s="70" t="s">
        <v>1911</v>
      </c>
      <c r="E193" s="70" t="s">
        <v>17</v>
      </c>
      <c r="F193" s="70" t="s">
        <v>6354</v>
      </c>
      <c r="G193" s="70" t="s">
        <v>6355</v>
      </c>
      <c r="H193" s="70" t="s">
        <v>1219</v>
      </c>
      <c r="I193" s="59" t="s">
        <v>4901</v>
      </c>
      <c r="J193" s="70" t="s">
        <v>3267</v>
      </c>
      <c r="K193" s="59" t="s">
        <v>8178</v>
      </c>
      <c r="L193" s="70" t="s">
        <v>8081</v>
      </c>
      <c r="M193" s="82" t="s">
        <v>4686</v>
      </c>
      <c r="N193" s="70" t="s">
        <v>2687</v>
      </c>
      <c r="O193" s="59" t="s">
        <v>8081</v>
      </c>
      <c r="P193" s="59" t="s">
        <v>8081</v>
      </c>
      <c r="Q193" s="163" t="s">
        <v>9155</v>
      </c>
      <c r="R193" s="59" t="s">
        <v>2534</v>
      </c>
      <c r="S193" s="59" t="s">
        <v>8179</v>
      </c>
      <c r="T193" s="59" t="s">
        <v>9156</v>
      </c>
      <c r="U193" s="70" t="s">
        <v>3422</v>
      </c>
      <c r="V193" s="70" t="s">
        <v>7412</v>
      </c>
      <c r="W193" s="70" t="s">
        <v>9157</v>
      </c>
      <c r="X193" s="70" t="s">
        <v>26</v>
      </c>
      <c r="Y193" s="70" t="s">
        <v>502</v>
      </c>
      <c r="Z193" s="70" t="s">
        <v>774</v>
      </c>
      <c r="AA193" s="171" t="s">
        <v>774</v>
      </c>
      <c r="AB193" s="70" t="s">
        <v>774</v>
      </c>
      <c r="AC193" s="70" t="s">
        <v>1171</v>
      </c>
      <c r="AD193" s="70" t="s">
        <v>163</v>
      </c>
      <c r="AE193" s="82" t="s">
        <v>1162</v>
      </c>
      <c r="AF193" s="70" t="s">
        <v>1171</v>
      </c>
      <c r="AG193" s="70" t="s">
        <v>1159</v>
      </c>
      <c r="AH193" s="70" t="s">
        <v>6356</v>
      </c>
      <c r="AI193" s="70" t="s">
        <v>8715</v>
      </c>
      <c r="AJ193" s="70" t="s">
        <v>26</v>
      </c>
    </row>
    <row r="194" spans="1:36" x14ac:dyDescent="0.3">
      <c r="A194" s="59" t="s">
        <v>6726</v>
      </c>
      <c r="B194" s="70" t="s">
        <v>1171</v>
      </c>
      <c r="C194" s="70" t="s">
        <v>3078</v>
      </c>
      <c r="D194" s="70" t="s">
        <v>1911</v>
      </c>
      <c r="E194" s="70" t="s">
        <v>17</v>
      </c>
      <c r="F194" s="70" t="s">
        <v>6354</v>
      </c>
      <c r="G194" s="70" t="s">
        <v>6355</v>
      </c>
      <c r="H194" s="70" t="s">
        <v>1218</v>
      </c>
      <c r="I194" s="59" t="s">
        <v>4901</v>
      </c>
      <c r="J194" s="70" t="s">
        <v>2860</v>
      </c>
      <c r="K194" s="59" t="s">
        <v>6360</v>
      </c>
      <c r="L194" s="99" t="s">
        <v>6751</v>
      </c>
      <c r="M194" s="82" t="s">
        <v>4686</v>
      </c>
      <c r="N194" s="70" t="s">
        <v>2687</v>
      </c>
      <c r="O194" s="59" t="s">
        <v>6751</v>
      </c>
      <c r="P194" s="59" t="s">
        <v>6751</v>
      </c>
      <c r="Q194" s="163" t="s">
        <v>7203</v>
      </c>
      <c r="R194" s="59">
        <v>16</v>
      </c>
      <c r="S194" s="70" t="s">
        <v>6726</v>
      </c>
      <c r="T194" s="59" t="s">
        <v>7207</v>
      </c>
      <c r="U194" s="70" t="s">
        <v>6726</v>
      </c>
      <c r="V194" s="70" t="s">
        <v>5921</v>
      </c>
      <c r="W194" s="70" t="s">
        <v>7207</v>
      </c>
      <c r="X194" s="70" t="s">
        <v>26</v>
      </c>
      <c r="Y194" s="70" t="s">
        <v>774</v>
      </c>
      <c r="Z194" s="70" t="s">
        <v>774</v>
      </c>
      <c r="AA194" s="171" t="s">
        <v>774</v>
      </c>
      <c r="AB194" s="70" t="s">
        <v>774</v>
      </c>
      <c r="AC194" s="70" t="s">
        <v>1806</v>
      </c>
      <c r="AD194" s="70" t="s">
        <v>1146</v>
      </c>
      <c r="AE194" s="82" t="s">
        <v>3414</v>
      </c>
      <c r="AF194" s="70" t="s">
        <v>1171</v>
      </c>
      <c r="AG194" s="70" t="s">
        <v>1159</v>
      </c>
      <c r="AH194" s="70" t="s">
        <v>6356</v>
      </c>
      <c r="AI194" s="70" t="s">
        <v>8715</v>
      </c>
      <c r="AJ194" s="70" t="s">
        <v>26</v>
      </c>
    </row>
    <row r="195" spans="1:36" x14ac:dyDescent="0.3">
      <c r="A195" s="59" t="s">
        <v>6356</v>
      </c>
      <c r="B195" s="70" t="s">
        <v>1171</v>
      </c>
      <c r="C195" s="70" t="s">
        <v>3078</v>
      </c>
      <c r="D195" s="70" t="s">
        <v>1911</v>
      </c>
      <c r="E195" s="70" t="s">
        <v>17</v>
      </c>
      <c r="F195" s="70" t="s">
        <v>6354</v>
      </c>
      <c r="G195" s="70" t="s">
        <v>6355</v>
      </c>
      <c r="H195" s="70" t="s">
        <v>1218</v>
      </c>
      <c r="I195" s="59" t="s">
        <v>4901</v>
      </c>
      <c r="J195" s="70" t="s">
        <v>2860</v>
      </c>
      <c r="K195" s="59" t="s">
        <v>6360</v>
      </c>
      <c r="L195" s="99">
        <v>26</v>
      </c>
      <c r="M195" s="82" t="s">
        <v>4686</v>
      </c>
      <c r="N195" s="70" t="s">
        <v>2687</v>
      </c>
      <c r="O195" s="59">
        <v>26</v>
      </c>
      <c r="P195" s="59" t="s">
        <v>6751</v>
      </c>
      <c r="Q195" s="163" t="s">
        <v>9158</v>
      </c>
      <c r="R195" s="59">
        <v>16</v>
      </c>
      <c r="S195" s="59" t="s">
        <v>6356</v>
      </c>
      <c r="T195" s="59" t="s">
        <v>8715</v>
      </c>
      <c r="U195" s="70" t="s">
        <v>6356</v>
      </c>
      <c r="V195" s="70" t="s">
        <v>8715</v>
      </c>
      <c r="W195" s="70" t="s">
        <v>9159</v>
      </c>
      <c r="X195" s="70" t="s">
        <v>26</v>
      </c>
      <c r="Y195" s="70" t="s">
        <v>774</v>
      </c>
      <c r="Z195" s="70" t="s">
        <v>774</v>
      </c>
      <c r="AA195" s="171" t="s">
        <v>774</v>
      </c>
      <c r="AB195" s="70" t="s">
        <v>774</v>
      </c>
      <c r="AC195" s="70" t="s">
        <v>1806</v>
      </c>
      <c r="AD195" s="70" t="s">
        <v>1146</v>
      </c>
      <c r="AE195" s="82" t="s">
        <v>2488</v>
      </c>
      <c r="AF195" s="70" t="s">
        <v>1171</v>
      </c>
      <c r="AG195" s="70" t="s">
        <v>1159</v>
      </c>
      <c r="AH195" s="70" t="s">
        <v>3280</v>
      </c>
      <c r="AI195" s="70" t="s">
        <v>644</v>
      </c>
      <c r="AJ195" s="70" t="s">
        <v>18</v>
      </c>
    </row>
    <row r="196" spans="1:36" x14ac:dyDescent="0.3">
      <c r="A196" s="59" t="s">
        <v>3048</v>
      </c>
      <c r="B196" s="70" t="s">
        <v>1170</v>
      </c>
      <c r="C196" s="70" t="s">
        <v>1987</v>
      </c>
      <c r="D196" s="70" t="s">
        <v>1910</v>
      </c>
      <c r="E196" s="70" t="s">
        <v>17</v>
      </c>
      <c r="F196" s="70" t="s">
        <v>7457</v>
      </c>
      <c r="G196" s="70" t="s">
        <v>7456</v>
      </c>
      <c r="H196" s="70" t="s">
        <v>1805</v>
      </c>
      <c r="I196" s="161" t="s">
        <v>4900</v>
      </c>
      <c r="J196" s="70" t="s">
        <v>73</v>
      </c>
      <c r="K196" s="59" t="s">
        <v>6367</v>
      </c>
      <c r="L196" s="70" t="s">
        <v>2489</v>
      </c>
      <c r="M196" s="82" t="s">
        <v>4686</v>
      </c>
      <c r="N196" s="70" t="s">
        <v>2687</v>
      </c>
      <c r="O196" s="59" t="s">
        <v>2489</v>
      </c>
      <c r="P196" s="59" t="s">
        <v>2489</v>
      </c>
      <c r="Q196" s="163" t="s">
        <v>3645</v>
      </c>
      <c r="R196" s="59" t="s">
        <v>2489</v>
      </c>
      <c r="S196" s="59" t="s">
        <v>234</v>
      </c>
      <c r="T196" s="59" t="s">
        <v>6772</v>
      </c>
      <c r="U196" s="70" t="s">
        <v>3048</v>
      </c>
      <c r="V196" s="70" t="s">
        <v>4510</v>
      </c>
      <c r="W196" s="70" t="s">
        <v>6773</v>
      </c>
      <c r="X196" s="70" t="s">
        <v>4028</v>
      </c>
      <c r="Y196" s="70" t="s">
        <v>6298</v>
      </c>
      <c r="Z196" s="70" t="s">
        <v>774</v>
      </c>
      <c r="AA196" s="171" t="s">
        <v>774</v>
      </c>
      <c r="AB196" s="70" t="s">
        <v>774</v>
      </c>
      <c r="AC196" s="70" t="s">
        <v>1171</v>
      </c>
      <c r="AD196" s="70" t="s">
        <v>163</v>
      </c>
      <c r="AE196" s="82" t="s">
        <v>1162</v>
      </c>
      <c r="AF196" s="70" t="s">
        <v>1171</v>
      </c>
      <c r="AG196" s="70" t="s">
        <v>1159</v>
      </c>
      <c r="AH196" s="70" t="s">
        <v>3083</v>
      </c>
      <c r="AI196" s="70" t="s">
        <v>235</v>
      </c>
      <c r="AJ196" s="70" t="s">
        <v>72</v>
      </c>
    </row>
    <row r="197" spans="1:36" x14ac:dyDescent="0.3">
      <c r="A197" s="59" t="s">
        <v>3049</v>
      </c>
      <c r="B197" s="70" t="s">
        <v>1170</v>
      </c>
      <c r="C197" s="70" t="s">
        <v>1987</v>
      </c>
      <c r="D197" s="70" t="s">
        <v>1910</v>
      </c>
      <c r="E197" s="70" t="s">
        <v>17</v>
      </c>
      <c r="F197" s="70" t="s">
        <v>7457</v>
      </c>
      <c r="G197" s="70" t="s">
        <v>7456</v>
      </c>
      <c r="H197" s="70" t="s">
        <v>1805</v>
      </c>
      <c r="I197" s="161" t="s">
        <v>4900</v>
      </c>
      <c r="J197" s="70" t="s">
        <v>73</v>
      </c>
      <c r="K197" s="59" t="s">
        <v>6367</v>
      </c>
      <c r="L197" s="70" t="s">
        <v>2490</v>
      </c>
      <c r="M197" s="82" t="s">
        <v>4686</v>
      </c>
      <c r="N197" s="70" t="s">
        <v>2687</v>
      </c>
      <c r="O197" s="59" t="s">
        <v>2490</v>
      </c>
      <c r="P197" s="59" t="s">
        <v>2490</v>
      </c>
      <c r="Q197" s="163" t="s">
        <v>3646</v>
      </c>
      <c r="R197" s="59" t="s">
        <v>2490</v>
      </c>
      <c r="S197" s="59" t="s">
        <v>239</v>
      </c>
      <c r="T197" s="59" t="s">
        <v>9160</v>
      </c>
      <c r="U197" s="70" t="s">
        <v>3049</v>
      </c>
      <c r="V197" s="70" t="s">
        <v>2879</v>
      </c>
      <c r="W197" s="70" t="s">
        <v>9161</v>
      </c>
      <c r="X197" s="70" t="s">
        <v>4028</v>
      </c>
      <c r="Y197" s="70" t="s">
        <v>6298</v>
      </c>
      <c r="Z197" s="70" t="s">
        <v>774</v>
      </c>
      <c r="AA197" s="171" t="s">
        <v>774</v>
      </c>
      <c r="AB197" s="70" t="s">
        <v>774</v>
      </c>
      <c r="AC197" s="70" t="s">
        <v>1171</v>
      </c>
      <c r="AD197" s="70" t="s">
        <v>163</v>
      </c>
      <c r="AE197" s="82" t="s">
        <v>1162</v>
      </c>
      <c r="AF197" s="70" t="s">
        <v>1171</v>
      </c>
      <c r="AG197" s="70" t="s">
        <v>1159</v>
      </c>
      <c r="AH197" s="70" t="s">
        <v>3083</v>
      </c>
      <c r="AI197" s="70" t="s">
        <v>235</v>
      </c>
      <c r="AJ197" s="70" t="s">
        <v>72</v>
      </c>
    </row>
    <row r="198" spans="1:36" x14ac:dyDescent="0.3">
      <c r="A198" s="59" t="s">
        <v>3050</v>
      </c>
      <c r="B198" s="70" t="s">
        <v>1170</v>
      </c>
      <c r="C198" s="70" t="s">
        <v>1987</v>
      </c>
      <c r="D198" s="70" t="s">
        <v>1910</v>
      </c>
      <c r="E198" s="70" t="s">
        <v>17</v>
      </c>
      <c r="F198" s="70" t="s">
        <v>7457</v>
      </c>
      <c r="G198" s="70" t="s">
        <v>7456</v>
      </c>
      <c r="H198" s="70" t="s">
        <v>1805</v>
      </c>
      <c r="I198" s="161" t="s">
        <v>4900</v>
      </c>
      <c r="J198" s="70" t="s">
        <v>73</v>
      </c>
      <c r="K198" s="59" t="s">
        <v>6367</v>
      </c>
      <c r="L198" s="70" t="s">
        <v>3424</v>
      </c>
      <c r="M198" s="82" t="s">
        <v>4686</v>
      </c>
      <c r="N198" s="70" t="s">
        <v>2687</v>
      </c>
      <c r="O198" s="59" t="s">
        <v>3424</v>
      </c>
      <c r="P198" s="59" t="s">
        <v>3424</v>
      </c>
      <c r="Q198" s="163" t="s">
        <v>3652</v>
      </c>
      <c r="R198" s="59" t="s">
        <v>2491</v>
      </c>
      <c r="S198" s="59" t="s">
        <v>242</v>
      </c>
      <c r="T198" s="59" t="s">
        <v>9162</v>
      </c>
      <c r="U198" s="70" t="s">
        <v>3050</v>
      </c>
      <c r="V198" s="70" t="s">
        <v>6300</v>
      </c>
      <c r="W198" s="70" t="s">
        <v>6777</v>
      </c>
      <c r="X198" s="70" t="s">
        <v>8725</v>
      </c>
      <c r="Y198" s="70" t="s">
        <v>6298</v>
      </c>
      <c r="Z198" s="70" t="s">
        <v>774</v>
      </c>
      <c r="AA198" s="171" t="s">
        <v>774</v>
      </c>
      <c r="AB198" s="70" t="s">
        <v>774</v>
      </c>
      <c r="AC198" s="70" t="s">
        <v>1171</v>
      </c>
      <c r="AD198" s="70" t="s">
        <v>163</v>
      </c>
      <c r="AE198" s="82" t="s">
        <v>1162</v>
      </c>
      <c r="AF198" s="70" t="s">
        <v>1171</v>
      </c>
      <c r="AG198" s="70" t="s">
        <v>1159</v>
      </c>
      <c r="AH198" s="70" t="s">
        <v>3083</v>
      </c>
      <c r="AI198" s="70" t="s">
        <v>235</v>
      </c>
      <c r="AJ198" s="70" t="s">
        <v>72</v>
      </c>
    </row>
    <row r="199" spans="1:36" x14ac:dyDescent="0.3">
      <c r="A199" s="59" t="s">
        <v>3053</v>
      </c>
      <c r="B199" s="70" t="s">
        <v>1195</v>
      </c>
      <c r="C199" s="70" t="s">
        <v>1988</v>
      </c>
      <c r="D199" s="70" t="s">
        <v>1910</v>
      </c>
      <c r="E199" s="70" t="s">
        <v>17</v>
      </c>
      <c r="F199" s="70" t="s">
        <v>7457</v>
      </c>
      <c r="G199" s="70" t="s">
        <v>7456</v>
      </c>
      <c r="H199" s="70" t="s">
        <v>1805</v>
      </c>
      <c r="I199" s="161" t="s">
        <v>4900</v>
      </c>
      <c r="J199" s="70" t="s">
        <v>73</v>
      </c>
      <c r="K199" s="59" t="s">
        <v>6367</v>
      </c>
      <c r="L199" s="70" t="s">
        <v>2539</v>
      </c>
      <c r="M199" s="82" t="s">
        <v>4686</v>
      </c>
      <c r="N199" s="70" t="s">
        <v>2687</v>
      </c>
      <c r="O199" s="59" t="s">
        <v>2539</v>
      </c>
      <c r="P199" s="59" t="s">
        <v>2539</v>
      </c>
      <c r="Q199" s="163" t="s">
        <v>3650</v>
      </c>
      <c r="R199" s="59" t="s">
        <v>2539</v>
      </c>
      <c r="S199" s="59" t="s">
        <v>474</v>
      </c>
      <c r="T199" s="59" t="s">
        <v>9163</v>
      </c>
      <c r="U199" s="70" t="s">
        <v>3053</v>
      </c>
      <c r="V199" s="70" t="s">
        <v>7459</v>
      </c>
      <c r="W199" s="70" t="s">
        <v>9164</v>
      </c>
      <c r="X199" s="70" t="s">
        <v>4028</v>
      </c>
      <c r="Y199" s="70" t="s">
        <v>6298</v>
      </c>
      <c r="Z199" s="70" t="s">
        <v>774</v>
      </c>
      <c r="AA199" s="171" t="s">
        <v>774</v>
      </c>
      <c r="AB199" s="70" t="s">
        <v>774</v>
      </c>
      <c r="AC199" s="70" t="s">
        <v>1171</v>
      </c>
      <c r="AD199" s="70" t="s">
        <v>163</v>
      </c>
      <c r="AE199" s="82" t="s">
        <v>1162</v>
      </c>
      <c r="AF199" s="70" t="s">
        <v>1171</v>
      </c>
      <c r="AG199" s="70" t="s">
        <v>1159</v>
      </c>
      <c r="AH199" s="70" t="s">
        <v>3083</v>
      </c>
      <c r="AI199" s="70" t="s">
        <v>235</v>
      </c>
      <c r="AJ199" s="70" t="s">
        <v>72</v>
      </c>
    </row>
    <row r="200" spans="1:36" x14ac:dyDescent="0.3">
      <c r="A200" s="59" t="s">
        <v>3054</v>
      </c>
      <c r="B200" s="70" t="s">
        <v>1195</v>
      </c>
      <c r="C200" s="70" t="s">
        <v>1988</v>
      </c>
      <c r="D200" s="70" t="s">
        <v>1910</v>
      </c>
      <c r="E200" s="70" t="s">
        <v>17</v>
      </c>
      <c r="F200" s="70" t="s">
        <v>7457</v>
      </c>
      <c r="G200" s="70" t="s">
        <v>7456</v>
      </c>
      <c r="H200" s="70" t="s">
        <v>1805</v>
      </c>
      <c r="I200" s="161" t="s">
        <v>4900</v>
      </c>
      <c r="J200" s="70" t="s">
        <v>73</v>
      </c>
      <c r="K200" s="59" t="s">
        <v>6367</v>
      </c>
      <c r="L200" s="70" t="s">
        <v>8043</v>
      </c>
      <c r="M200" s="82" t="s">
        <v>4686</v>
      </c>
      <c r="N200" s="70" t="s">
        <v>2687</v>
      </c>
      <c r="O200" s="59" t="s">
        <v>8043</v>
      </c>
      <c r="P200" s="59" t="s">
        <v>8043</v>
      </c>
      <c r="Q200" s="163" t="s">
        <v>9165</v>
      </c>
      <c r="R200" s="59" t="s">
        <v>2539</v>
      </c>
      <c r="S200" s="59" t="s">
        <v>478</v>
      </c>
      <c r="T200" s="59" t="s">
        <v>9166</v>
      </c>
      <c r="U200" s="70" t="s">
        <v>3054</v>
      </c>
      <c r="V200" s="70" t="s">
        <v>8211</v>
      </c>
      <c r="W200" s="70" t="s">
        <v>9167</v>
      </c>
      <c r="X200" s="70" t="s">
        <v>4028</v>
      </c>
      <c r="Y200" s="70" t="s">
        <v>6298</v>
      </c>
      <c r="Z200" s="70" t="s">
        <v>774</v>
      </c>
      <c r="AA200" s="171" t="s">
        <v>774</v>
      </c>
      <c r="AB200" s="70" t="s">
        <v>774</v>
      </c>
      <c r="AC200" s="70" t="s">
        <v>1171</v>
      </c>
      <c r="AD200" s="70" t="s">
        <v>163</v>
      </c>
      <c r="AE200" s="82" t="s">
        <v>1162</v>
      </c>
      <c r="AF200" s="70" t="s">
        <v>1171</v>
      </c>
      <c r="AG200" s="70" t="s">
        <v>1159</v>
      </c>
      <c r="AH200" s="70" t="s">
        <v>3083</v>
      </c>
      <c r="AI200" s="70" t="s">
        <v>235</v>
      </c>
      <c r="AJ200" s="70" t="s">
        <v>72</v>
      </c>
    </row>
    <row r="201" spans="1:36" x14ac:dyDescent="0.3">
      <c r="A201" s="59" t="s">
        <v>3383</v>
      </c>
      <c r="B201" s="70" t="s">
        <v>1171</v>
      </c>
      <c r="C201" s="70" t="s">
        <v>3078</v>
      </c>
      <c r="D201" s="70" t="s">
        <v>1910</v>
      </c>
      <c r="E201" s="70" t="s">
        <v>17</v>
      </c>
      <c r="F201" s="70" t="s">
        <v>7457</v>
      </c>
      <c r="G201" s="70" t="s">
        <v>7456</v>
      </c>
      <c r="H201" s="70" t="s">
        <v>1805</v>
      </c>
      <c r="I201" s="161" t="s">
        <v>4900</v>
      </c>
      <c r="J201" s="70" t="s">
        <v>73</v>
      </c>
      <c r="K201" s="59" t="s">
        <v>6367</v>
      </c>
      <c r="L201" s="70" t="s">
        <v>2494</v>
      </c>
      <c r="M201" s="82" t="s">
        <v>4686</v>
      </c>
      <c r="N201" s="70" t="s">
        <v>2687</v>
      </c>
      <c r="O201" s="59" t="s">
        <v>2494</v>
      </c>
      <c r="P201" s="59" t="s">
        <v>2494</v>
      </c>
      <c r="Q201" s="163" t="s">
        <v>6780</v>
      </c>
      <c r="R201" s="59" t="s">
        <v>3424</v>
      </c>
      <c r="S201" s="59" t="s">
        <v>5238</v>
      </c>
      <c r="T201" s="59" t="s">
        <v>6781</v>
      </c>
      <c r="U201" s="70" t="s">
        <v>3383</v>
      </c>
      <c r="V201" s="70" t="s">
        <v>5921</v>
      </c>
      <c r="W201" s="70" t="s">
        <v>6781</v>
      </c>
      <c r="X201" s="70" t="s">
        <v>72</v>
      </c>
      <c r="Y201" s="70" t="s">
        <v>774</v>
      </c>
      <c r="Z201" s="70" t="s">
        <v>774</v>
      </c>
      <c r="AA201" s="171" t="s">
        <v>774</v>
      </c>
      <c r="AB201" s="70" t="s">
        <v>774</v>
      </c>
      <c r="AC201" s="70" t="s">
        <v>1171</v>
      </c>
      <c r="AD201" s="70" t="s">
        <v>163</v>
      </c>
      <c r="AE201" s="82" t="s">
        <v>1162</v>
      </c>
      <c r="AF201" s="70" t="s">
        <v>1171</v>
      </c>
      <c r="AG201" s="70" t="s">
        <v>1159</v>
      </c>
      <c r="AH201" s="70" t="s">
        <v>3083</v>
      </c>
      <c r="AI201" s="70" t="s">
        <v>235</v>
      </c>
      <c r="AJ201" s="70" t="s">
        <v>72</v>
      </c>
    </row>
    <row r="202" spans="1:36" x14ac:dyDescent="0.3">
      <c r="A202" s="59" t="s">
        <v>3083</v>
      </c>
      <c r="B202" s="70" t="s">
        <v>1171</v>
      </c>
      <c r="C202" s="70" t="s">
        <v>3078</v>
      </c>
      <c r="D202" s="70" t="s">
        <v>1910</v>
      </c>
      <c r="E202" s="70" t="s">
        <v>17</v>
      </c>
      <c r="F202" s="70" t="s">
        <v>7457</v>
      </c>
      <c r="G202" s="70" t="s">
        <v>7456</v>
      </c>
      <c r="H202" s="70" t="s">
        <v>1805</v>
      </c>
      <c r="I202" s="161" t="s">
        <v>4900</v>
      </c>
      <c r="J202" s="70" t="s">
        <v>73</v>
      </c>
      <c r="K202" s="59" t="s">
        <v>6367</v>
      </c>
      <c r="L202" s="70" t="s">
        <v>2741</v>
      </c>
      <c r="M202" s="82" t="s">
        <v>4686</v>
      </c>
      <c r="N202" s="70" t="s">
        <v>2687</v>
      </c>
      <c r="O202" s="59" t="s">
        <v>2741</v>
      </c>
      <c r="P202" s="59" t="s">
        <v>2494</v>
      </c>
      <c r="Q202" s="163" t="s">
        <v>3831</v>
      </c>
      <c r="R202" s="59" t="s">
        <v>2741</v>
      </c>
      <c r="S202" s="59" t="s">
        <v>8003</v>
      </c>
      <c r="T202" s="59" t="s">
        <v>235</v>
      </c>
      <c r="U202" s="70" t="s">
        <v>3083</v>
      </c>
      <c r="V202" s="70" t="s">
        <v>235</v>
      </c>
      <c r="W202" s="70" t="s">
        <v>6782</v>
      </c>
      <c r="X202" s="70" t="s">
        <v>72</v>
      </c>
      <c r="Y202" s="70" t="s">
        <v>774</v>
      </c>
      <c r="Z202" s="70" t="s">
        <v>774</v>
      </c>
      <c r="AA202" s="171" t="s">
        <v>774</v>
      </c>
      <c r="AB202" s="70" t="s">
        <v>774</v>
      </c>
      <c r="AC202" s="70" t="s">
        <v>1219</v>
      </c>
      <c r="AD202" s="70" t="s">
        <v>1028</v>
      </c>
      <c r="AE202" s="82" t="s">
        <v>3414</v>
      </c>
      <c r="AF202" s="70" t="s">
        <v>1171</v>
      </c>
      <c r="AG202" s="70" t="s">
        <v>1159</v>
      </c>
      <c r="AH202" s="70" t="s">
        <v>7453</v>
      </c>
      <c r="AI202" s="70" t="s">
        <v>281</v>
      </c>
      <c r="AJ202" s="70" t="s">
        <v>131</v>
      </c>
    </row>
    <row r="203" spans="1:36" x14ac:dyDescent="0.3">
      <c r="A203" s="59" t="s">
        <v>6635</v>
      </c>
      <c r="B203" s="70" t="s">
        <v>1170</v>
      </c>
      <c r="C203" s="70" t="s">
        <v>1987</v>
      </c>
      <c r="D203" s="70" t="s">
        <v>1910</v>
      </c>
      <c r="E203" s="70" t="s">
        <v>17</v>
      </c>
      <c r="F203" s="70" t="s">
        <v>7457</v>
      </c>
      <c r="G203" s="70" t="s">
        <v>7456</v>
      </c>
      <c r="H203" s="70" t="s">
        <v>6632</v>
      </c>
      <c r="I203" s="161" t="s">
        <v>4900</v>
      </c>
      <c r="J203" s="70" t="s">
        <v>6771</v>
      </c>
      <c r="K203" s="59" t="s">
        <v>6634</v>
      </c>
      <c r="L203" s="70" t="s">
        <v>2491</v>
      </c>
      <c r="M203" s="82" t="s">
        <v>4686</v>
      </c>
      <c r="N203" s="70" t="s">
        <v>2687</v>
      </c>
      <c r="O203" s="82" t="s">
        <v>2491</v>
      </c>
      <c r="P203" s="59" t="s">
        <v>2491</v>
      </c>
      <c r="Q203" s="163" t="s">
        <v>3649</v>
      </c>
      <c r="R203" s="59" t="s">
        <v>2525</v>
      </c>
      <c r="S203" s="59" t="s">
        <v>7470</v>
      </c>
      <c r="T203" s="59" t="s">
        <v>9168</v>
      </c>
      <c r="U203" s="70" t="s">
        <v>6635</v>
      </c>
      <c r="V203" s="70" t="s">
        <v>3082</v>
      </c>
      <c r="W203" s="70" t="s">
        <v>7101</v>
      </c>
      <c r="X203" s="70" t="s">
        <v>6633</v>
      </c>
      <c r="Y203" s="70" t="s">
        <v>6298</v>
      </c>
      <c r="Z203" s="70" t="s">
        <v>774</v>
      </c>
      <c r="AA203" s="171" t="s">
        <v>774</v>
      </c>
      <c r="AB203" s="70" t="s">
        <v>774</v>
      </c>
      <c r="AC203" s="70" t="s">
        <v>1171</v>
      </c>
      <c r="AD203" s="70" t="s">
        <v>163</v>
      </c>
      <c r="AE203" s="82" t="s">
        <v>1162</v>
      </c>
      <c r="AF203" s="70" t="s">
        <v>1171</v>
      </c>
      <c r="AG203" s="70" t="s">
        <v>1159</v>
      </c>
      <c r="AH203" s="70" t="s">
        <v>6639</v>
      </c>
      <c r="AI203" s="70" t="s">
        <v>3081</v>
      </c>
      <c r="AJ203" s="70" t="s">
        <v>243</v>
      </c>
    </row>
    <row r="204" spans="1:36" x14ac:dyDescent="0.3">
      <c r="A204" s="59" t="s">
        <v>6636</v>
      </c>
      <c r="B204" s="70" t="s">
        <v>1170</v>
      </c>
      <c r="C204" s="70" t="s">
        <v>1987</v>
      </c>
      <c r="D204" s="70" t="s">
        <v>1910</v>
      </c>
      <c r="E204" s="70" t="s">
        <v>17</v>
      </c>
      <c r="F204" s="70" t="s">
        <v>7457</v>
      </c>
      <c r="G204" s="70" t="s">
        <v>7456</v>
      </c>
      <c r="H204" s="70" t="s">
        <v>6632</v>
      </c>
      <c r="I204" s="161" t="s">
        <v>4900</v>
      </c>
      <c r="J204" s="70" t="s">
        <v>6771</v>
      </c>
      <c r="K204" s="59" t="s">
        <v>6634</v>
      </c>
      <c r="L204" s="70" t="s">
        <v>2493</v>
      </c>
      <c r="M204" s="82" t="s">
        <v>4686</v>
      </c>
      <c r="N204" s="70" t="s">
        <v>2687</v>
      </c>
      <c r="O204" s="59" t="s">
        <v>2493</v>
      </c>
      <c r="P204" s="59" t="s">
        <v>2493</v>
      </c>
      <c r="Q204" s="163" t="s">
        <v>3648</v>
      </c>
      <c r="R204" s="59" t="s">
        <v>2527</v>
      </c>
      <c r="S204" s="59" t="s">
        <v>7471</v>
      </c>
      <c r="T204" s="59" t="s">
        <v>9169</v>
      </c>
      <c r="U204" s="70" t="s">
        <v>6636</v>
      </c>
      <c r="V204" s="70" t="s">
        <v>8212</v>
      </c>
      <c r="W204" s="70" t="s">
        <v>9170</v>
      </c>
      <c r="X204" s="70" t="s">
        <v>249</v>
      </c>
      <c r="Y204" s="70" t="s">
        <v>6298</v>
      </c>
      <c r="Z204" s="70" t="s">
        <v>774</v>
      </c>
      <c r="AA204" s="171" t="s">
        <v>774</v>
      </c>
      <c r="AB204" s="70" t="s">
        <v>774</v>
      </c>
      <c r="AC204" s="70" t="s">
        <v>1171</v>
      </c>
      <c r="AD204" s="70" t="s">
        <v>163</v>
      </c>
      <c r="AE204" s="82" t="s">
        <v>1162</v>
      </c>
      <c r="AF204" s="70" t="s">
        <v>1171</v>
      </c>
      <c r="AG204" s="70" t="s">
        <v>1159</v>
      </c>
      <c r="AH204" s="70" t="s">
        <v>6639</v>
      </c>
      <c r="AI204" s="70" t="s">
        <v>3081</v>
      </c>
      <c r="AJ204" s="70" t="s">
        <v>243</v>
      </c>
    </row>
    <row r="205" spans="1:36" x14ac:dyDescent="0.3">
      <c r="A205" s="59" t="s">
        <v>6640</v>
      </c>
      <c r="B205" s="70" t="s">
        <v>1170</v>
      </c>
      <c r="C205" s="70" t="s">
        <v>1987</v>
      </c>
      <c r="D205" s="70" t="s">
        <v>1910</v>
      </c>
      <c r="E205" s="70" t="s">
        <v>17</v>
      </c>
      <c r="F205" s="70" t="s">
        <v>7457</v>
      </c>
      <c r="G205" s="70" t="s">
        <v>7456</v>
      </c>
      <c r="H205" s="70" t="s">
        <v>6632</v>
      </c>
      <c r="I205" s="161" t="s">
        <v>4900</v>
      </c>
      <c r="J205" s="70" t="s">
        <v>6771</v>
      </c>
      <c r="K205" s="59" t="s">
        <v>6634</v>
      </c>
      <c r="L205" s="70" t="s">
        <v>2492</v>
      </c>
      <c r="M205" s="82" t="s">
        <v>4686</v>
      </c>
      <c r="N205" s="70" t="s">
        <v>2687</v>
      </c>
      <c r="O205" s="59" t="s">
        <v>2492</v>
      </c>
      <c r="P205" s="59" t="s">
        <v>2492</v>
      </c>
      <c r="Q205" s="163" t="s">
        <v>3647</v>
      </c>
      <c r="R205" s="59">
        <v>12345</v>
      </c>
      <c r="S205" s="59" t="s">
        <v>7472</v>
      </c>
      <c r="T205" s="59" t="s">
        <v>9171</v>
      </c>
      <c r="U205" s="70" t="s">
        <v>6640</v>
      </c>
      <c r="V205" s="70" t="s">
        <v>8213</v>
      </c>
      <c r="W205" s="70" t="s">
        <v>9172</v>
      </c>
      <c r="X205" s="70" t="s">
        <v>246</v>
      </c>
      <c r="Y205" s="70" t="s">
        <v>6298</v>
      </c>
      <c r="Z205" s="70" t="s">
        <v>774</v>
      </c>
      <c r="AA205" s="171" t="s">
        <v>774</v>
      </c>
      <c r="AB205" s="70" t="s">
        <v>774</v>
      </c>
      <c r="AC205" s="70" t="s">
        <v>1171</v>
      </c>
      <c r="AD205" s="70" t="s">
        <v>163</v>
      </c>
      <c r="AE205" s="82" t="s">
        <v>1162</v>
      </c>
      <c r="AF205" s="70" t="s">
        <v>1171</v>
      </c>
      <c r="AG205" s="70" t="s">
        <v>1159</v>
      </c>
      <c r="AH205" s="70" t="s">
        <v>6639</v>
      </c>
      <c r="AI205" s="70" t="s">
        <v>3081</v>
      </c>
      <c r="AJ205" s="70" t="s">
        <v>243</v>
      </c>
    </row>
    <row r="206" spans="1:36" x14ac:dyDescent="0.3">
      <c r="A206" s="59" t="s">
        <v>6637</v>
      </c>
      <c r="B206" s="70" t="s">
        <v>1195</v>
      </c>
      <c r="C206" s="70" t="s">
        <v>1988</v>
      </c>
      <c r="D206" s="70" t="s">
        <v>1910</v>
      </c>
      <c r="E206" s="70" t="s">
        <v>17</v>
      </c>
      <c r="F206" s="70" t="s">
        <v>7457</v>
      </c>
      <c r="G206" s="70" t="s">
        <v>7456</v>
      </c>
      <c r="H206" s="70" t="s">
        <v>6632</v>
      </c>
      <c r="I206" s="161" t="s">
        <v>4900</v>
      </c>
      <c r="J206" s="70" t="s">
        <v>6771</v>
      </c>
      <c r="K206" s="59" t="s">
        <v>6634</v>
      </c>
      <c r="L206" s="70" t="s">
        <v>2540</v>
      </c>
      <c r="M206" s="82" t="s">
        <v>4686</v>
      </c>
      <c r="N206" s="70" t="s">
        <v>2687</v>
      </c>
      <c r="O206" s="59" t="s">
        <v>2540</v>
      </c>
      <c r="P206" s="59" t="s">
        <v>2540</v>
      </c>
      <c r="Q206" s="163" t="s">
        <v>3651</v>
      </c>
      <c r="R206" s="59" t="s">
        <v>2571</v>
      </c>
      <c r="S206" s="59" t="s">
        <v>7473</v>
      </c>
      <c r="T206" s="59" t="s">
        <v>9173</v>
      </c>
      <c r="U206" s="70" t="s">
        <v>6637</v>
      </c>
      <c r="V206" s="70" t="s">
        <v>8214</v>
      </c>
      <c r="W206" s="70" t="s">
        <v>9174</v>
      </c>
      <c r="X206" s="70" t="s">
        <v>6633</v>
      </c>
      <c r="Y206" s="70" t="s">
        <v>6298</v>
      </c>
      <c r="Z206" s="70" t="s">
        <v>774</v>
      </c>
      <c r="AA206" s="171" t="s">
        <v>774</v>
      </c>
      <c r="AB206" s="70" t="s">
        <v>774</v>
      </c>
      <c r="AC206" s="70" t="s">
        <v>1171</v>
      </c>
      <c r="AD206" s="70" t="s">
        <v>163</v>
      </c>
      <c r="AE206" s="82" t="s">
        <v>1162</v>
      </c>
      <c r="AF206" s="70" t="s">
        <v>1171</v>
      </c>
      <c r="AG206" s="70" t="s">
        <v>1159</v>
      </c>
      <c r="AH206" s="70" t="s">
        <v>6639</v>
      </c>
      <c r="AI206" s="70" t="s">
        <v>3081</v>
      </c>
      <c r="AJ206" s="70" t="s">
        <v>243</v>
      </c>
    </row>
    <row r="207" spans="1:36" x14ac:dyDescent="0.3">
      <c r="A207" s="59" t="s">
        <v>7478</v>
      </c>
      <c r="B207" s="70" t="s">
        <v>1195</v>
      </c>
      <c r="C207" s="70" t="s">
        <v>1988</v>
      </c>
      <c r="D207" s="70" t="s">
        <v>1910</v>
      </c>
      <c r="E207" s="70" t="s">
        <v>17</v>
      </c>
      <c r="F207" s="70" t="s">
        <v>7457</v>
      </c>
      <c r="G207" s="70" t="s">
        <v>7456</v>
      </c>
      <c r="H207" s="70" t="s">
        <v>6632</v>
      </c>
      <c r="I207" s="161" t="s">
        <v>4900</v>
      </c>
      <c r="J207" s="70" t="s">
        <v>6771</v>
      </c>
      <c r="K207" s="59" t="s">
        <v>6634</v>
      </c>
      <c r="L207" s="70" t="s">
        <v>2541</v>
      </c>
      <c r="M207" s="82" t="s">
        <v>4686</v>
      </c>
      <c r="N207" s="70" t="s">
        <v>2687</v>
      </c>
      <c r="O207" s="59" t="s">
        <v>2541</v>
      </c>
      <c r="P207" s="59" t="s">
        <v>2541</v>
      </c>
      <c r="Q207" s="163" t="s">
        <v>9175</v>
      </c>
      <c r="R207" s="59" t="s">
        <v>2571</v>
      </c>
      <c r="S207" s="59" t="s">
        <v>7474</v>
      </c>
      <c r="T207" s="59" t="s">
        <v>9176</v>
      </c>
      <c r="U207" s="70" t="s">
        <v>7478</v>
      </c>
      <c r="V207" s="70" t="s">
        <v>7475</v>
      </c>
      <c r="W207" s="70" t="s">
        <v>9177</v>
      </c>
      <c r="X207" s="70" t="s">
        <v>246</v>
      </c>
      <c r="Y207" s="70" t="s">
        <v>6298</v>
      </c>
      <c r="Z207" s="70" t="s">
        <v>774</v>
      </c>
      <c r="AA207" s="171" t="s">
        <v>774</v>
      </c>
      <c r="AB207" s="70" t="s">
        <v>774</v>
      </c>
      <c r="AC207" s="70" t="s">
        <v>1171</v>
      </c>
      <c r="AD207" s="70" t="s">
        <v>163</v>
      </c>
      <c r="AE207" s="82" t="s">
        <v>1162</v>
      </c>
      <c r="AF207" s="70" t="s">
        <v>1171</v>
      </c>
      <c r="AG207" s="70" t="s">
        <v>1159</v>
      </c>
      <c r="AH207" s="70" t="s">
        <v>6639</v>
      </c>
      <c r="AI207" s="70" t="s">
        <v>3081</v>
      </c>
      <c r="AJ207" s="70" t="s">
        <v>243</v>
      </c>
    </row>
    <row r="208" spans="1:36" x14ac:dyDescent="0.3">
      <c r="A208" s="59" t="s">
        <v>6638</v>
      </c>
      <c r="B208" s="70" t="s">
        <v>1171</v>
      </c>
      <c r="C208" s="70" t="s">
        <v>3078</v>
      </c>
      <c r="D208" s="70" t="s">
        <v>1910</v>
      </c>
      <c r="E208" s="70" t="s">
        <v>17</v>
      </c>
      <c r="F208" s="70" t="s">
        <v>7457</v>
      </c>
      <c r="G208" s="70" t="s">
        <v>7456</v>
      </c>
      <c r="H208" s="70" t="s">
        <v>6632</v>
      </c>
      <c r="I208" s="161" t="s">
        <v>4900</v>
      </c>
      <c r="J208" s="70" t="s">
        <v>6771</v>
      </c>
      <c r="K208" s="59" t="s">
        <v>6634</v>
      </c>
      <c r="L208" s="70" t="s">
        <v>6749</v>
      </c>
      <c r="M208" s="82" t="s">
        <v>4686</v>
      </c>
      <c r="N208" s="70" t="s">
        <v>2687</v>
      </c>
      <c r="O208" s="59" t="s">
        <v>6749</v>
      </c>
      <c r="P208" s="59" t="s">
        <v>6749</v>
      </c>
      <c r="Q208" s="163" t="s">
        <v>7104</v>
      </c>
      <c r="R208" s="59" t="s">
        <v>2542</v>
      </c>
      <c r="S208" s="59" t="s">
        <v>5238</v>
      </c>
      <c r="T208" s="59" t="s">
        <v>7105</v>
      </c>
      <c r="U208" s="70" t="s">
        <v>6638</v>
      </c>
      <c r="V208" s="70" t="s">
        <v>5921</v>
      </c>
      <c r="W208" s="70" t="s">
        <v>7105</v>
      </c>
      <c r="X208" s="70" t="s">
        <v>243</v>
      </c>
      <c r="Y208" s="70" t="s">
        <v>774</v>
      </c>
      <c r="Z208" s="70" t="s">
        <v>774</v>
      </c>
      <c r="AA208" s="171" t="s">
        <v>774</v>
      </c>
      <c r="AB208" s="70" t="s">
        <v>774</v>
      </c>
      <c r="AC208" s="70" t="s">
        <v>1171</v>
      </c>
      <c r="AD208" s="70" t="s">
        <v>163</v>
      </c>
      <c r="AE208" s="82" t="s">
        <v>1162</v>
      </c>
      <c r="AF208" s="70" t="s">
        <v>1171</v>
      </c>
      <c r="AG208" s="70" t="s">
        <v>1159</v>
      </c>
      <c r="AH208" s="70" t="s">
        <v>6639</v>
      </c>
      <c r="AI208" s="70" t="s">
        <v>3081</v>
      </c>
      <c r="AJ208" s="70" t="s">
        <v>243</v>
      </c>
    </row>
    <row r="209" spans="1:36" x14ac:dyDescent="0.3">
      <c r="A209" s="59" t="s">
        <v>6639</v>
      </c>
      <c r="B209" s="70" t="s">
        <v>1171</v>
      </c>
      <c r="C209" s="70" t="s">
        <v>3078</v>
      </c>
      <c r="D209" s="70" t="s">
        <v>1910</v>
      </c>
      <c r="E209" s="70" t="s">
        <v>17</v>
      </c>
      <c r="F209" s="70" t="s">
        <v>7457</v>
      </c>
      <c r="G209" s="70" t="s">
        <v>7456</v>
      </c>
      <c r="H209" s="70" t="s">
        <v>6632</v>
      </c>
      <c r="I209" s="161" t="s">
        <v>4900</v>
      </c>
      <c r="J209" s="70" t="s">
        <v>6771</v>
      </c>
      <c r="K209" s="59" t="s">
        <v>6634</v>
      </c>
      <c r="L209" s="70" t="s">
        <v>6747</v>
      </c>
      <c r="M209" s="82" t="s">
        <v>4686</v>
      </c>
      <c r="N209" s="70" t="s">
        <v>2687</v>
      </c>
      <c r="O209" s="59" t="s">
        <v>6747</v>
      </c>
      <c r="P209" s="59" t="s">
        <v>6749</v>
      </c>
      <c r="Q209" s="163" t="s">
        <v>7106</v>
      </c>
      <c r="R209" s="59" t="s">
        <v>2749</v>
      </c>
      <c r="S209" s="59" t="s">
        <v>7818</v>
      </c>
      <c r="T209" s="59" t="s">
        <v>3081</v>
      </c>
      <c r="U209" s="70" t="s">
        <v>6639</v>
      </c>
      <c r="V209" s="70" t="s">
        <v>3081</v>
      </c>
      <c r="W209" s="70" t="s">
        <v>7107</v>
      </c>
      <c r="X209" s="70" t="s">
        <v>243</v>
      </c>
      <c r="Y209" s="70" t="s">
        <v>774</v>
      </c>
      <c r="Z209" s="70" t="s">
        <v>6651</v>
      </c>
      <c r="AA209" s="171">
        <v>43857</v>
      </c>
      <c r="AB209" s="70" t="s">
        <v>774</v>
      </c>
      <c r="AC209" s="70" t="s">
        <v>1219</v>
      </c>
      <c r="AD209" s="70" t="s">
        <v>1028</v>
      </c>
      <c r="AE209" s="82" t="s">
        <v>3414</v>
      </c>
      <c r="AF209" s="70" t="s">
        <v>1171</v>
      </c>
      <c r="AG209" s="70" t="s">
        <v>1159</v>
      </c>
      <c r="AH209" s="70" t="s">
        <v>7453</v>
      </c>
      <c r="AI209" s="70" t="s">
        <v>281</v>
      </c>
      <c r="AJ209" s="70" t="s">
        <v>131</v>
      </c>
    </row>
    <row r="210" spans="1:36" x14ac:dyDescent="0.3">
      <c r="A210" s="59" t="s">
        <v>3034</v>
      </c>
      <c r="B210" s="70" t="s">
        <v>1170</v>
      </c>
      <c r="C210" s="70" t="s">
        <v>1987</v>
      </c>
      <c r="D210" s="70" t="s">
        <v>1910</v>
      </c>
      <c r="E210" s="70" t="s">
        <v>17</v>
      </c>
      <c r="F210" s="70" t="s">
        <v>7457</v>
      </c>
      <c r="G210" s="70" t="s">
        <v>7456</v>
      </c>
      <c r="H210" s="70" t="s">
        <v>1806</v>
      </c>
      <c r="I210" s="161" t="s">
        <v>4900</v>
      </c>
      <c r="J210" s="70" t="s">
        <v>2863</v>
      </c>
      <c r="K210" s="59" t="s">
        <v>6366</v>
      </c>
      <c r="L210" s="70" t="s">
        <v>2524</v>
      </c>
      <c r="M210" s="82" t="s">
        <v>4686</v>
      </c>
      <c r="N210" s="70" t="s">
        <v>2687</v>
      </c>
      <c r="O210" s="59" t="s">
        <v>2524</v>
      </c>
      <c r="P210" s="59" t="s">
        <v>2524</v>
      </c>
      <c r="Q210" s="163" t="s">
        <v>3704</v>
      </c>
      <c r="R210" s="59" t="s">
        <v>2522</v>
      </c>
      <c r="S210" s="59" t="s">
        <v>250</v>
      </c>
      <c r="T210" s="59" t="s">
        <v>9178</v>
      </c>
      <c r="U210" s="70" t="s">
        <v>3034</v>
      </c>
      <c r="V210" s="70" t="s">
        <v>8215</v>
      </c>
      <c r="W210" s="70" t="s">
        <v>9179</v>
      </c>
      <c r="X210" s="70" t="s">
        <v>131</v>
      </c>
      <c r="Y210" s="70" t="s">
        <v>6298</v>
      </c>
      <c r="Z210" s="70" t="s">
        <v>774</v>
      </c>
      <c r="AA210" s="171" t="s">
        <v>774</v>
      </c>
      <c r="AB210" s="70" t="s">
        <v>774</v>
      </c>
      <c r="AC210" s="70" t="s">
        <v>1171</v>
      </c>
      <c r="AD210" s="70" t="s">
        <v>163</v>
      </c>
      <c r="AE210" s="82" t="s">
        <v>1162</v>
      </c>
      <c r="AF210" s="70" t="s">
        <v>1171</v>
      </c>
      <c r="AG210" s="70" t="s">
        <v>1159</v>
      </c>
      <c r="AH210" s="70" t="s">
        <v>3221</v>
      </c>
      <c r="AI210" s="70" t="s">
        <v>8219</v>
      </c>
      <c r="AJ210" s="70" t="s">
        <v>131</v>
      </c>
    </row>
    <row r="211" spans="1:36" x14ac:dyDescent="0.3">
      <c r="A211" s="59" t="s">
        <v>3035</v>
      </c>
      <c r="B211" s="70" t="s">
        <v>1170</v>
      </c>
      <c r="C211" s="70" t="s">
        <v>1987</v>
      </c>
      <c r="D211" s="70" t="s">
        <v>1910</v>
      </c>
      <c r="E211" s="70" t="s">
        <v>17</v>
      </c>
      <c r="F211" s="70" t="s">
        <v>7457</v>
      </c>
      <c r="G211" s="70" t="s">
        <v>7456</v>
      </c>
      <c r="H211" s="70" t="s">
        <v>1806</v>
      </c>
      <c r="I211" s="161" t="s">
        <v>4900</v>
      </c>
      <c r="J211" s="70" t="s">
        <v>2863</v>
      </c>
      <c r="K211" s="59" t="s">
        <v>6366</v>
      </c>
      <c r="L211" s="70" t="s">
        <v>2528</v>
      </c>
      <c r="M211" s="82" t="s">
        <v>4686</v>
      </c>
      <c r="N211" s="70" t="s">
        <v>2687</v>
      </c>
      <c r="O211" s="59" t="s">
        <v>2528</v>
      </c>
      <c r="P211" s="59" t="s">
        <v>2528</v>
      </c>
      <c r="Q211" s="163" t="s">
        <v>3710</v>
      </c>
      <c r="R211" s="59" t="s">
        <v>2526</v>
      </c>
      <c r="S211" s="59" t="s">
        <v>265</v>
      </c>
      <c r="T211" s="59" t="s">
        <v>9180</v>
      </c>
      <c r="U211" s="70" t="s">
        <v>3035</v>
      </c>
      <c r="V211" s="70" t="s">
        <v>4586</v>
      </c>
      <c r="W211" s="70" t="s">
        <v>9181</v>
      </c>
      <c r="X211" s="70" t="s">
        <v>7495</v>
      </c>
      <c r="Y211" s="70" t="s">
        <v>6298</v>
      </c>
      <c r="Z211" s="70" t="s">
        <v>774</v>
      </c>
      <c r="AA211" s="171" t="s">
        <v>774</v>
      </c>
      <c r="AB211" s="70" t="s">
        <v>774</v>
      </c>
      <c r="AC211" s="70" t="s">
        <v>1171</v>
      </c>
      <c r="AD211" s="70" t="s">
        <v>163</v>
      </c>
      <c r="AE211" s="82" t="s">
        <v>1162</v>
      </c>
      <c r="AF211" s="70" t="s">
        <v>1171</v>
      </c>
      <c r="AG211" s="70" t="s">
        <v>1159</v>
      </c>
      <c r="AH211" s="70" t="s">
        <v>3221</v>
      </c>
      <c r="AI211" s="70" t="s">
        <v>8219</v>
      </c>
      <c r="AJ211" s="70" t="s">
        <v>131</v>
      </c>
    </row>
    <row r="212" spans="1:36" x14ac:dyDescent="0.3">
      <c r="A212" s="59" t="s">
        <v>8216</v>
      </c>
      <c r="B212" s="70" t="s">
        <v>1195</v>
      </c>
      <c r="C212" s="70" t="s">
        <v>1988</v>
      </c>
      <c r="D212" s="70" t="s">
        <v>1910</v>
      </c>
      <c r="E212" s="70" t="s">
        <v>17</v>
      </c>
      <c r="F212" s="70" t="s">
        <v>7457</v>
      </c>
      <c r="G212" s="70" t="s">
        <v>7456</v>
      </c>
      <c r="H212" s="70" t="s">
        <v>1806</v>
      </c>
      <c r="I212" s="161" t="s">
        <v>4900</v>
      </c>
      <c r="J212" s="70" t="s">
        <v>2863</v>
      </c>
      <c r="K212" s="59" t="s">
        <v>6366</v>
      </c>
      <c r="L212" s="70" t="s">
        <v>3425</v>
      </c>
      <c r="M212" s="82" t="s">
        <v>4686</v>
      </c>
      <c r="N212" s="70" t="s">
        <v>2687</v>
      </c>
      <c r="O212" s="82" t="s">
        <v>3425</v>
      </c>
      <c r="P212" s="59" t="s">
        <v>3425</v>
      </c>
      <c r="Q212" s="163" t="s">
        <v>3707</v>
      </c>
      <c r="R212" s="59" t="s">
        <v>2526</v>
      </c>
      <c r="S212" s="59" t="s">
        <v>484</v>
      </c>
      <c r="T212" s="59" t="s">
        <v>9182</v>
      </c>
      <c r="U212" s="70" t="s">
        <v>8216</v>
      </c>
      <c r="V212" s="70" t="s">
        <v>8217</v>
      </c>
      <c r="W212" s="70" t="s">
        <v>9183</v>
      </c>
      <c r="X212" s="70" t="s">
        <v>131</v>
      </c>
      <c r="Y212" s="70" t="s">
        <v>6298</v>
      </c>
      <c r="Z212" s="70" t="s">
        <v>774</v>
      </c>
      <c r="AA212" s="171" t="s">
        <v>774</v>
      </c>
      <c r="AB212" s="70" t="s">
        <v>774</v>
      </c>
      <c r="AC212" s="70" t="s">
        <v>1171</v>
      </c>
      <c r="AD212" s="70" t="s">
        <v>163</v>
      </c>
      <c r="AE212" s="82" t="s">
        <v>1162</v>
      </c>
      <c r="AF212" s="70" t="s">
        <v>1171</v>
      </c>
      <c r="AG212" s="70" t="s">
        <v>1159</v>
      </c>
      <c r="AH212" s="70" t="s">
        <v>3221</v>
      </c>
      <c r="AI212" s="70" t="s">
        <v>8219</v>
      </c>
      <c r="AJ212" s="70" t="s">
        <v>131</v>
      </c>
    </row>
    <row r="213" spans="1:36" x14ac:dyDescent="0.3">
      <c r="A213" s="59" t="s">
        <v>8218</v>
      </c>
      <c r="B213" s="70" t="s">
        <v>1195</v>
      </c>
      <c r="C213" s="70" t="s">
        <v>1988</v>
      </c>
      <c r="D213" s="70" t="s">
        <v>1910</v>
      </c>
      <c r="E213" s="70" t="s">
        <v>17</v>
      </c>
      <c r="F213" s="70" t="s">
        <v>7457</v>
      </c>
      <c r="G213" s="70" t="s">
        <v>7456</v>
      </c>
      <c r="H213" s="70" t="s">
        <v>1806</v>
      </c>
      <c r="I213" s="161" t="s">
        <v>4900</v>
      </c>
      <c r="J213" s="70" t="s">
        <v>2863</v>
      </c>
      <c r="K213" s="59" t="s">
        <v>6366</v>
      </c>
      <c r="L213" s="70" t="s">
        <v>8056</v>
      </c>
      <c r="M213" s="82" t="s">
        <v>4686</v>
      </c>
      <c r="N213" s="70" t="s">
        <v>2687</v>
      </c>
      <c r="O213" s="82" t="s">
        <v>8056</v>
      </c>
      <c r="P213" s="59" t="s">
        <v>8056</v>
      </c>
      <c r="Q213" s="163" t="s">
        <v>9184</v>
      </c>
      <c r="R213" s="59" t="s">
        <v>2526</v>
      </c>
      <c r="S213" s="59" t="s">
        <v>596</v>
      </c>
      <c r="T213" s="59" t="s">
        <v>9185</v>
      </c>
      <c r="U213" s="70" t="s">
        <v>8218</v>
      </c>
      <c r="V213" s="70" t="s">
        <v>6564</v>
      </c>
      <c r="W213" s="70" t="s">
        <v>9186</v>
      </c>
      <c r="X213" s="70" t="s">
        <v>132</v>
      </c>
      <c r="Y213" s="70" t="s">
        <v>6298</v>
      </c>
      <c r="Z213" s="70" t="s">
        <v>774</v>
      </c>
      <c r="AA213" s="171" t="s">
        <v>774</v>
      </c>
      <c r="AB213" s="70" t="s">
        <v>774</v>
      </c>
      <c r="AC213" s="70" t="s">
        <v>1171</v>
      </c>
      <c r="AD213" s="70" t="s">
        <v>163</v>
      </c>
      <c r="AE213" s="82" t="s">
        <v>1162</v>
      </c>
      <c r="AF213" s="70" t="s">
        <v>1171</v>
      </c>
      <c r="AG213" s="70" t="s">
        <v>1159</v>
      </c>
      <c r="AH213" s="70" t="s">
        <v>3221</v>
      </c>
      <c r="AI213" s="70" t="s">
        <v>8219</v>
      </c>
      <c r="AJ213" s="70" t="s">
        <v>131</v>
      </c>
    </row>
    <row r="214" spans="1:36" x14ac:dyDescent="0.3">
      <c r="A214" s="59" t="s">
        <v>3398</v>
      </c>
      <c r="B214" s="70" t="s">
        <v>1171</v>
      </c>
      <c r="C214" s="70" t="s">
        <v>3078</v>
      </c>
      <c r="D214" s="70" t="s">
        <v>1910</v>
      </c>
      <c r="E214" s="70" t="s">
        <v>17</v>
      </c>
      <c r="F214" s="70" t="s">
        <v>7457</v>
      </c>
      <c r="G214" s="70" t="s">
        <v>7456</v>
      </c>
      <c r="H214" s="70" t="s">
        <v>1806</v>
      </c>
      <c r="I214" s="161" t="s">
        <v>4900</v>
      </c>
      <c r="J214" s="70" t="s">
        <v>2863</v>
      </c>
      <c r="K214" s="59" t="s">
        <v>6366</v>
      </c>
      <c r="L214" s="70" t="s">
        <v>2529</v>
      </c>
      <c r="M214" s="82" t="s">
        <v>4686</v>
      </c>
      <c r="N214" s="70" t="s">
        <v>2687</v>
      </c>
      <c r="O214" s="59" t="s">
        <v>2529</v>
      </c>
      <c r="P214" s="59" t="s">
        <v>2529</v>
      </c>
      <c r="Q214" s="163" t="s">
        <v>3708</v>
      </c>
      <c r="R214" s="59" t="s">
        <v>2529</v>
      </c>
      <c r="S214" s="59" t="s">
        <v>5238</v>
      </c>
      <c r="T214" s="59" t="s">
        <v>6904</v>
      </c>
      <c r="U214" s="70" t="s">
        <v>3398</v>
      </c>
      <c r="V214" s="70" t="s">
        <v>5921</v>
      </c>
      <c r="W214" s="70" t="s">
        <v>6904</v>
      </c>
      <c r="X214" s="70" t="s">
        <v>131</v>
      </c>
      <c r="Y214" s="70" t="s">
        <v>774</v>
      </c>
      <c r="Z214" s="70" t="s">
        <v>774</v>
      </c>
      <c r="AA214" s="171" t="s">
        <v>774</v>
      </c>
      <c r="AB214" s="70" t="s">
        <v>774</v>
      </c>
      <c r="AC214" s="70" t="s">
        <v>1171</v>
      </c>
      <c r="AD214" s="70" t="s">
        <v>163</v>
      </c>
      <c r="AE214" s="82" t="s">
        <v>1162</v>
      </c>
      <c r="AF214" s="70" t="s">
        <v>1171</v>
      </c>
      <c r="AG214" s="70" t="s">
        <v>1159</v>
      </c>
      <c r="AH214" s="70" t="s">
        <v>3221</v>
      </c>
      <c r="AI214" s="70" t="s">
        <v>8219</v>
      </c>
      <c r="AJ214" s="70" t="s">
        <v>131</v>
      </c>
    </row>
    <row r="215" spans="1:36" x14ac:dyDescent="0.3">
      <c r="A215" s="59" t="s">
        <v>3221</v>
      </c>
      <c r="B215" s="70" t="s">
        <v>1171</v>
      </c>
      <c r="C215" s="70" t="s">
        <v>3078</v>
      </c>
      <c r="D215" s="70" t="s">
        <v>1910</v>
      </c>
      <c r="E215" s="70" t="s">
        <v>17</v>
      </c>
      <c r="F215" s="70" t="s">
        <v>7457</v>
      </c>
      <c r="G215" s="70" t="s">
        <v>7456</v>
      </c>
      <c r="H215" s="70" t="s">
        <v>1806</v>
      </c>
      <c r="I215" s="161" t="s">
        <v>4900</v>
      </c>
      <c r="J215" s="70" t="s">
        <v>2863</v>
      </c>
      <c r="K215" s="59" t="s">
        <v>6366</v>
      </c>
      <c r="L215" s="70" t="s">
        <v>2746</v>
      </c>
      <c r="M215" s="82" t="s">
        <v>4686</v>
      </c>
      <c r="N215" s="70" t="s">
        <v>2687</v>
      </c>
      <c r="O215" s="59" t="s">
        <v>2746</v>
      </c>
      <c r="P215" s="59" t="s">
        <v>2529</v>
      </c>
      <c r="Q215" s="163" t="s">
        <v>3840</v>
      </c>
      <c r="R215" s="59" t="s">
        <v>2746</v>
      </c>
      <c r="S215" s="59" t="s">
        <v>8220</v>
      </c>
      <c r="T215" s="59" t="s">
        <v>9187</v>
      </c>
      <c r="U215" s="70" t="s">
        <v>3221</v>
      </c>
      <c r="V215" s="70" t="s">
        <v>8219</v>
      </c>
      <c r="W215" s="70" t="s">
        <v>9187</v>
      </c>
      <c r="X215" s="70" t="s">
        <v>131</v>
      </c>
      <c r="Y215" s="70" t="s">
        <v>774</v>
      </c>
      <c r="Z215" s="70" t="s">
        <v>774</v>
      </c>
      <c r="AA215" s="171" t="s">
        <v>774</v>
      </c>
      <c r="AB215" s="70" t="s">
        <v>774</v>
      </c>
      <c r="AC215" s="70" t="s">
        <v>1219</v>
      </c>
      <c r="AD215" s="70" t="s">
        <v>1028</v>
      </c>
      <c r="AE215" s="82" t="s">
        <v>3414</v>
      </c>
      <c r="AF215" s="70" t="s">
        <v>1171</v>
      </c>
      <c r="AG215" s="70" t="s">
        <v>1159</v>
      </c>
      <c r="AH215" s="70" t="s">
        <v>7453</v>
      </c>
      <c r="AI215" s="70" t="s">
        <v>281</v>
      </c>
      <c r="AJ215" s="70" t="s">
        <v>131</v>
      </c>
    </row>
    <row r="216" spans="1:36" x14ac:dyDescent="0.3">
      <c r="A216" s="59" t="s">
        <v>7467</v>
      </c>
      <c r="B216" s="70" t="s">
        <v>1171</v>
      </c>
      <c r="C216" s="70" t="s">
        <v>3078</v>
      </c>
      <c r="D216" s="70" t="s">
        <v>1910</v>
      </c>
      <c r="E216" s="70" t="s">
        <v>17</v>
      </c>
      <c r="F216" s="70" t="s">
        <v>7457</v>
      </c>
      <c r="G216" s="70" t="s">
        <v>7456</v>
      </c>
      <c r="H216" s="70" t="s">
        <v>7465</v>
      </c>
      <c r="I216" s="161" t="s">
        <v>4900</v>
      </c>
      <c r="J216" s="70" t="s">
        <v>7463</v>
      </c>
      <c r="K216" s="59" t="s">
        <v>7464</v>
      </c>
      <c r="L216" s="70" t="s">
        <v>5589</v>
      </c>
      <c r="M216" s="82" t="s">
        <v>4686</v>
      </c>
      <c r="N216" s="70" t="s">
        <v>2687</v>
      </c>
      <c r="O216" s="59" t="s">
        <v>5589</v>
      </c>
      <c r="P216" s="59" t="s">
        <v>5589</v>
      </c>
      <c r="Q216" s="163" t="s">
        <v>6908</v>
      </c>
      <c r="R216" s="59" t="s">
        <v>5589</v>
      </c>
      <c r="S216" s="59" t="s">
        <v>6764</v>
      </c>
      <c r="T216" s="59" t="s">
        <v>5921</v>
      </c>
      <c r="U216" s="70" t="s">
        <v>7467</v>
      </c>
      <c r="V216" s="70" t="s">
        <v>5921</v>
      </c>
      <c r="W216" s="70" t="s">
        <v>9188</v>
      </c>
      <c r="X216" s="70" t="s">
        <v>131</v>
      </c>
      <c r="Y216" s="70" t="s">
        <v>774</v>
      </c>
      <c r="Z216" s="70" t="s">
        <v>774</v>
      </c>
      <c r="AA216" s="171" t="s">
        <v>774</v>
      </c>
      <c r="AB216" s="70" t="s">
        <v>774</v>
      </c>
      <c r="AC216" s="70" t="s">
        <v>2072</v>
      </c>
      <c r="AD216" s="70" t="s">
        <v>5293</v>
      </c>
      <c r="AE216" s="82" t="s">
        <v>1162</v>
      </c>
      <c r="AF216" s="70" t="s">
        <v>1171</v>
      </c>
      <c r="AG216" s="70" t="s">
        <v>1159</v>
      </c>
      <c r="AH216" s="70" t="s">
        <v>7466</v>
      </c>
      <c r="AI216" s="70" t="s">
        <v>281</v>
      </c>
      <c r="AJ216" s="70" t="s">
        <v>131</v>
      </c>
    </row>
    <row r="217" spans="1:36" x14ac:dyDescent="0.3">
      <c r="A217" s="59" t="s">
        <v>7466</v>
      </c>
      <c r="B217" s="70" t="s">
        <v>1171</v>
      </c>
      <c r="C217" s="70" t="s">
        <v>3078</v>
      </c>
      <c r="D217" s="70" t="s">
        <v>1910</v>
      </c>
      <c r="E217" s="70" t="s">
        <v>17</v>
      </c>
      <c r="F217" s="70" t="s">
        <v>7457</v>
      </c>
      <c r="G217" s="70" t="s">
        <v>7456</v>
      </c>
      <c r="H217" s="70" t="s">
        <v>7465</v>
      </c>
      <c r="I217" s="161" t="s">
        <v>4900</v>
      </c>
      <c r="J217" s="70" t="s">
        <v>7463</v>
      </c>
      <c r="K217" s="59" t="s">
        <v>7464</v>
      </c>
      <c r="L217" s="70" t="s">
        <v>5590</v>
      </c>
      <c r="M217" s="82" t="s">
        <v>4686</v>
      </c>
      <c r="N217" s="70" t="s">
        <v>2687</v>
      </c>
      <c r="O217" s="59" t="s">
        <v>5590</v>
      </c>
      <c r="P217" s="59" t="s">
        <v>5589</v>
      </c>
      <c r="Q217" s="163" t="s">
        <v>6906</v>
      </c>
      <c r="R217" s="59" t="s">
        <v>5590</v>
      </c>
      <c r="S217" s="59" t="s">
        <v>6763</v>
      </c>
      <c r="T217" s="59" t="s">
        <v>281</v>
      </c>
      <c r="U217" s="70" t="s">
        <v>7466</v>
      </c>
      <c r="V217" s="70" t="s">
        <v>281</v>
      </c>
      <c r="W217" s="70" t="s">
        <v>9189</v>
      </c>
      <c r="X217" s="70" t="s">
        <v>131</v>
      </c>
      <c r="Y217" s="70" t="s">
        <v>774</v>
      </c>
      <c r="Z217" s="70" t="s">
        <v>774</v>
      </c>
      <c r="AA217" s="171" t="s">
        <v>774</v>
      </c>
      <c r="AB217" s="70" t="s">
        <v>774</v>
      </c>
      <c r="AC217" s="70" t="s">
        <v>2072</v>
      </c>
      <c r="AD217" s="70" t="s">
        <v>5293</v>
      </c>
      <c r="AE217" s="82" t="s">
        <v>3414</v>
      </c>
      <c r="AF217" s="70" t="s">
        <v>1171</v>
      </c>
      <c r="AG217" s="70" t="s">
        <v>1159</v>
      </c>
      <c r="AH217" s="70" t="s">
        <v>7453</v>
      </c>
      <c r="AI217" s="70" t="s">
        <v>281</v>
      </c>
      <c r="AJ217" s="70" t="s">
        <v>131</v>
      </c>
    </row>
    <row r="218" spans="1:36" x14ac:dyDescent="0.3">
      <c r="A218" s="59" t="s">
        <v>3224</v>
      </c>
      <c r="B218" s="70" t="s">
        <v>1170</v>
      </c>
      <c r="C218" s="70" t="s">
        <v>1987</v>
      </c>
      <c r="D218" s="70" t="s">
        <v>1910</v>
      </c>
      <c r="E218" s="70" t="s">
        <v>17</v>
      </c>
      <c r="F218" s="70" t="s">
        <v>7457</v>
      </c>
      <c r="G218" s="70" t="s">
        <v>7456</v>
      </c>
      <c r="H218" s="70" t="s">
        <v>1911</v>
      </c>
      <c r="I218" s="161" t="s">
        <v>4900</v>
      </c>
      <c r="J218" s="70" t="s">
        <v>3223</v>
      </c>
      <c r="K218" s="59" t="s">
        <v>6371</v>
      </c>
      <c r="L218" s="70" t="s">
        <v>2526</v>
      </c>
      <c r="M218" s="82" t="s">
        <v>4686</v>
      </c>
      <c r="N218" s="70" t="s">
        <v>2687</v>
      </c>
      <c r="O218" s="59" t="s">
        <v>2526</v>
      </c>
      <c r="P218" s="59" t="s">
        <v>2526</v>
      </c>
      <c r="Q218" s="163" t="s">
        <v>3706</v>
      </c>
      <c r="R218" s="59" t="s">
        <v>2528</v>
      </c>
      <c r="S218" s="59" t="s">
        <v>255</v>
      </c>
      <c r="T218" s="59" t="s">
        <v>9190</v>
      </c>
      <c r="U218" s="70" t="s">
        <v>3224</v>
      </c>
      <c r="V218" s="70" t="s">
        <v>5421</v>
      </c>
      <c r="W218" s="70" t="s">
        <v>9191</v>
      </c>
      <c r="X218" s="70" t="s">
        <v>131</v>
      </c>
      <c r="Y218" s="70" t="s">
        <v>6298</v>
      </c>
      <c r="Z218" s="70" t="s">
        <v>774</v>
      </c>
      <c r="AA218" s="171" t="s">
        <v>774</v>
      </c>
      <c r="AB218" s="70" t="s">
        <v>774</v>
      </c>
      <c r="AC218" s="70" t="s">
        <v>1171</v>
      </c>
      <c r="AD218" s="70" t="s">
        <v>163</v>
      </c>
      <c r="AE218" s="82" t="s">
        <v>1162</v>
      </c>
      <c r="AF218" s="70" t="s">
        <v>1171</v>
      </c>
      <c r="AG218" s="70" t="s">
        <v>1159</v>
      </c>
      <c r="AH218" s="70" t="s">
        <v>3229</v>
      </c>
      <c r="AI218" s="70" t="s">
        <v>8225</v>
      </c>
      <c r="AJ218" s="70" t="s">
        <v>131</v>
      </c>
    </row>
    <row r="219" spans="1:36" x14ac:dyDescent="0.3">
      <c r="A219" s="59" t="s">
        <v>4727</v>
      </c>
      <c r="B219" s="70" t="s">
        <v>1170</v>
      </c>
      <c r="C219" s="70" t="s">
        <v>1987</v>
      </c>
      <c r="D219" s="70" t="s">
        <v>1910</v>
      </c>
      <c r="E219" s="70" t="s">
        <v>17</v>
      </c>
      <c r="F219" s="70" t="s">
        <v>7457</v>
      </c>
      <c r="G219" s="70" t="s">
        <v>7456</v>
      </c>
      <c r="H219" s="70" t="s">
        <v>1911</v>
      </c>
      <c r="I219" s="161" t="s">
        <v>4900</v>
      </c>
      <c r="J219" s="70" t="s">
        <v>3223</v>
      </c>
      <c r="K219" s="59" t="s">
        <v>6371</v>
      </c>
      <c r="L219" s="70" t="s">
        <v>2523</v>
      </c>
      <c r="M219" s="82" t="s">
        <v>4686</v>
      </c>
      <c r="N219" s="70" t="s">
        <v>2687</v>
      </c>
      <c r="O219" s="59" t="s">
        <v>2523</v>
      </c>
      <c r="P219" s="59" t="s">
        <v>2523</v>
      </c>
      <c r="Q219" s="163" t="s">
        <v>3709</v>
      </c>
      <c r="R219" s="59" t="s">
        <v>3425</v>
      </c>
      <c r="S219" s="59" t="s">
        <v>258</v>
      </c>
      <c r="T219" s="59" t="s">
        <v>9192</v>
      </c>
      <c r="U219" s="70" t="s">
        <v>4727</v>
      </c>
      <c r="V219" s="70" t="s">
        <v>8222</v>
      </c>
      <c r="W219" s="70" t="s">
        <v>9193</v>
      </c>
      <c r="X219" s="70" t="s">
        <v>8726</v>
      </c>
      <c r="Y219" s="70" t="s">
        <v>6298</v>
      </c>
      <c r="Z219" s="70" t="s">
        <v>774</v>
      </c>
      <c r="AA219" s="171" t="s">
        <v>774</v>
      </c>
      <c r="AB219" s="70" t="s">
        <v>774</v>
      </c>
      <c r="AC219" s="70" t="s">
        <v>1171</v>
      </c>
      <c r="AD219" s="70" t="s">
        <v>163</v>
      </c>
      <c r="AE219" s="82" t="s">
        <v>1162</v>
      </c>
      <c r="AF219" s="70" t="s">
        <v>1171</v>
      </c>
      <c r="AG219" s="70" t="s">
        <v>1159</v>
      </c>
      <c r="AH219" s="70" t="s">
        <v>3229</v>
      </c>
      <c r="AI219" s="70" t="s">
        <v>8225</v>
      </c>
      <c r="AJ219" s="70" t="s">
        <v>131</v>
      </c>
    </row>
    <row r="220" spans="1:36" x14ac:dyDescent="0.3">
      <c r="A220" s="59" t="s">
        <v>3226</v>
      </c>
      <c r="B220" s="70" t="s">
        <v>1195</v>
      </c>
      <c r="C220" s="70" t="s">
        <v>1988</v>
      </c>
      <c r="D220" s="70" t="s">
        <v>1910</v>
      </c>
      <c r="E220" s="70" t="s">
        <v>17</v>
      </c>
      <c r="F220" s="70" t="s">
        <v>7457</v>
      </c>
      <c r="G220" s="70" t="s">
        <v>7456</v>
      </c>
      <c r="H220" s="70" t="s">
        <v>1911</v>
      </c>
      <c r="I220" s="161" t="s">
        <v>4900</v>
      </c>
      <c r="J220" s="70" t="s">
        <v>3223</v>
      </c>
      <c r="K220" s="59" t="s">
        <v>6371</v>
      </c>
      <c r="L220" s="70" t="s">
        <v>2684</v>
      </c>
      <c r="M220" s="82" t="s">
        <v>4686</v>
      </c>
      <c r="N220" s="70" t="s">
        <v>2687</v>
      </c>
      <c r="O220" s="59" t="s">
        <v>2684</v>
      </c>
      <c r="P220" s="59" t="s">
        <v>2684</v>
      </c>
      <c r="Q220" s="163" t="s">
        <v>3711</v>
      </c>
      <c r="R220" s="59" t="s">
        <v>2684</v>
      </c>
      <c r="S220" s="59" t="s">
        <v>489</v>
      </c>
      <c r="T220" s="59" t="s">
        <v>9194</v>
      </c>
      <c r="U220" s="70" t="s">
        <v>3226</v>
      </c>
      <c r="V220" s="70" t="s">
        <v>7514</v>
      </c>
      <c r="W220" s="70" t="s">
        <v>9195</v>
      </c>
      <c r="X220" s="70" t="s">
        <v>131</v>
      </c>
      <c r="Y220" s="70" t="s">
        <v>6298</v>
      </c>
      <c r="Z220" s="70" t="s">
        <v>774</v>
      </c>
      <c r="AA220" s="171" t="s">
        <v>774</v>
      </c>
      <c r="AB220" s="70" t="s">
        <v>774</v>
      </c>
      <c r="AC220" s="70" t="s">
        <v>1171</v>
      </c>
      <c r="AD220" s="70" t="s">
        <v>163</v>
      </c>
      <c r="AE220" s="82" t="s">
        <v>1162</v>
      </c>
      <c r="AF220" s="70" t="s">
        <v>1171</v>
      </c>
      <c r="AG220" s="70" t="s">
        <v>1159</v>
      </c>
      <c r="AH220" s="70" t="s">
        <v>3229</v>
      </c>
      <c r="AI220" s="70" t="s">
        <v>8225</v>
      </c>
      <c r="AJ220" s="70" t="s">
        <v>131</v>
      </c>
    </row>
    <row r="221" spans="1:36" x14ac:dyDescent="0.3">
      <c r="A221" s="59" t="s">
        <v>3227</v>
      </c>
      <c r="B221" s="70" t="s">
        <v>1195</v>
      </c>
      <c r="C221" s="70" t="s">
        <v>1988</v>
      </c>
      <c r="D221" s="70" t="s">
        <v>1910</v>
      </c>
      <c r="E221" s="70" t="s">
        <v>17</v>
      </c>
      <c r="F221" s="70" t="s">
        <v>7457</v>
      </c>
      <c r="G221" s="70" t="s">
        <v>7456</v>
      </c>
      <c r="H221" s="70" t="s">
        <v>1911</v>
      </c>
      <c r="I221" s="161" t="s">
        <v>4900</v>
      </c>
      <c r="J221" s="70" t="s">
        <v>3223</v>
      </c>
      <c r="K221" s="59" t="s">
        <v>6371</v>
      </c>
      <c r="L221" s="70" t="s">
        <v>2569</v>
      </c>
      <c r="M221" s="82" t="s">
        <v>4686</v>
      </c>
      <c r="N221" s="70" t="s">
        <v>2687</v>
      </c>
      <c r="O221" s="59" t="s">
        <v>2569</v>
      </c>
      <c r="P221" s="59" t="s">
        <v>2569</v>
      </c>
      <c r="Q221" s="163" t="s">
        <v>3712</v>
      </c>
      <c r="R221" s="59" t="s">
        <v>2569</v>
      </c>
      <c r="S221" s="59" t="s">
        <v>492</v>
      </c>
      <c r="T221" s="59" t="s">
        <v>9196</v>
      </c>
      <c r="U221" s="70" t="s">
        <v>3227</v>
      </c>
      <c r="V221" s="70" t="s">
        <v>8223</v>
      </c>
      <c r="W221" s="70" t="s">
        <v>9197</v>
      </c>
      <c r="X221" s="70" t="s">
        <v>8726</v>
      </c>
      <c r="Y221" s="70" t="s">
        <v>6298</v>
      </c>
      <c r="Z221" s="70" t="s">
        <v>774</v>
      </c>
      <c r="AA221" s="171" t="s">
        <v>774</v>
      </c>
      <c r="AB221" s="70" t="s">
        <v>774</v>
      </c>
      <c r="AC221" s="70" t="s">
        <v>1171</v>
      </c>
      <c r="AD221" s="70" t="s">
        <v>163</v>
      </c>
      <c r="AE221" s="82" t="s">
        <v>1162</v>
      </c>
      <c r="AF221" s="70" t="s">
        <v>1171</v>
      </c>
      <c r="AG221" s="70" t="s">
        <v>1159</v>
      </c>
      <c r="AH221" s="70" t="s">
        <v>3229</v>
      </c>
      <c r="AI221" s="70" t="s">
        <v>8225</v>
      </c>
      <c r="AJ221" s="70" t="s">
        <v>131</v>
      </c>
    </row>
    <row r="222" spans="1:36" x14ac:dyDescent="0.3">
      <c r="A222" s="59" t="s">
        <v>3399</v>
      </c>
      <c r="B222" s="70" t="s">
        <v>1171</v>
      </c>
      <c r="C222" s="70" t="s">
        <v>3078</v>
      </c>
      <c r="D222" s="70" t="s">
        <v>1910</v>
      </c>
      <c r="E222" s="70" t="s">
        <v>17</v>
      </c>
      <c r="F222" s="70" t="s">
        <v>7457</v>
      </c>
      <c r="G222" s="70" t="s">
        <v>7456</v>
      </c>
      <c r="H222" s="70" t="s">
        <v>1911</v>
      </c>
      <c r="I222" s="161" t="s">
        <v>4900</v>
      </c>
      <c r="J222" s="70" t="s">
        <v>3223</v>
      </c>
      <c r="K222" s="59" t="s">
        <v>6371</v>
      </c>
      <c r="L222" s="70" t="s">
        <v>3426</v>
      </c>
      <c r="M222" s="82" t="s">
        <v>4686</v>
      </c>
      <c r="N222" s="70" t="s">
        <v>2687</v>
      </c>
      <c r="O222" s="59" t="s">
        <v>3426</v>
      </c>
      <c r="P222" s="59" t="s">
        <v>3426</v>
      </c>
      <c r="Q222" s="163" t="s">
        <v>3713</v>
      </c>
      <c r="R222" s="59" t="s">
        <v>3426</v>
      </c>
      <c r="S222" s="59" t="s">
        <v>5238</v>
      </c>
      <c r="T222" s="59" t="s">
        <v>6919</v>
      </c>
      <c r="U222" s="70" t="s">
        <v>3399</v>
      </c>
      <c r="V222" s="70" t="s">
        <v>5921</v>
      </c>
      <c r="W222" s="70" t="s">
        <v>6919</v>
      </c>
      <c r="X222" s="70" t="s">
        <v>131</v>
      </c>
      <c r="Y222" s="70" t="s">
        <v>774</v>
      </c>
      <c r="Z222" s="70" t="s">
        <v>774</v>
      </c>
      <c r="AA222" s="171" t="s">
        <v>774</v>
      </c>
      <c r="AB222" s="70" t="s">
        <v>774</v>
      </c>
      <c r="AC222" s="70" t="s">
        <v>1171</v>
      </c>
      <c r="AD222" s="70" t="s">
        <v>163</v>
      </c>
      <c r="AE222" s="82" t="s">
        <v>1162</v>
      </c>
      <c r="AF222" s="70" t="s">
        <v>1171</v>
      </c>
      <c r="AG222" s="70" t="s">
        <v>1159</v>
      </c>
      <c r="AH222" s="70" t="s">
        <v>3229</v>
      </c>
      <c r="AI222" s="70" t="s">
        <v>8225</v>
      </c>
      <c r="AJ222" s="70" t="s">
        <v>131</v>
      </c>
    </row>
    <row r="223" spans="1:36" x14ac:dyDescent="0.3">
      <c r="A223" s="59" t="s">
        <v>3229</v>
      </c>
      <c r="B223" s="70" t="s">
        <v>1171</v>
      </c>
      <c r="C223" s="70" t="s">
        <v>3078</v>
      </c>
      <c r="D223" s="70" t="s">
        <v>1910</v>
      </c>
      <c r="E223" s="70" t="s">
        <v>17</v>
      </c>
      <c r="F223" s="70" t="s">
        <v>7457</v>
      </c>
      <c r="G223" s="70" t="s">
        <v>7456</v>
      </c>
      <c r="H223" s="70" t="s">
        <v>1911</v>
      </c>
      <c r="I223" s="161" t="s">
        <v>4900</v>
      </c>
      <c r="J223" s="70" t="s">
        <v>3223</v>
      </c>
      <c r="K223" s="59" t="s">
        <v>6371</v>
      </c>
      <c r="L223" s="70" t="s">
        <v>2756</v>
      </c>
      <c r="M223" s="82" t="s">
        <v>4686</v>
      </c>
      <c r="N223" s="70" t="s">
        <v>2687</v>
      </c>
      <c r="O223" s="59" t="s">
        <v>2756</v>
      </c>
      <c r="P223" s="59" t="s">
        <v>3426</v>
      </c>
      <c r="Q223" s="163" t="s">
        <v>3841</v>
      </c>
      <c r="R223" s="59" t="s">
        <v>2756</v>
      </c>
      <c r="S223" s="59" t="s">
        <v>8224</v>
      </c>
      <c r="T223" s="59" t="s">
        <v>8225</v>
      </c>
      <c r="U223" s="70" t="s">
        <v>3229</v>
      </c>
      <c r="V223" s="70" t="s">
        <v>8225</v>
      </c>
      <c r="W223" s="70" t="s">
        <v>9198</v>
      </c>
      <c r="X223" s="70" t="s">
        <v>131</v>
      </c>
      <c r="Y223" s="70" t="s">
        <v>774</v>
      </c>
      <c r="Z223" s="70" t="s">
        <v>774</v>
      </c>
      <c r="AA223" s="171" t="s">
        <v>774</v>
      </c>
      <c r="AB223" s="70" t="s">
        <v>774</v>
      </c>
      <c r="AC223" s="70" t="s">
        <v>1219</v>
      </c>
      <c r="AD223" s="70" t="s">
        <v>1028</v>
      </c>
      <c r="AE223" s="82" t="s">
        <v>3414</v>
      </c>
      <c r="AF223" s="70" t="s">
        <v>1171</v>
      </c>
      <c r="AG223" s="70" t="s">
        <v>1159</v>
      </c>
      <c r="AH223" s="70" t="s">
        <v>7453</v>
      </c>
      <c r="AI223" s="70" t="s">
        <v>281</v>
      </c>
      <c r="AJ223" s="70" t="s">
        <v>131</v>
      </c>
    </row>
    <row r="224" spans="1:36" x14ac:dyDescent="0.3">
      <c r="A224" s="59" t="s">
        <v>8226</v>
      </c>
      <c r="B224" s="70" t="s">
        <v>1170</v>
      </c>
      <c r="C224" s="70" t="s">
        <v>1987</v>
      </c>
      <c r="D224" s="70" t="s">
        <v>1910</v>
      </c>
      <c r="E224" s="70" t="s">
        <v>17</v>
      </c>
      <c r="F224" s="70" t="s">
        <v>7457</v>
      </c>
      <c r="G224" s="70" t="s">
        <v>7456</v>
      </c>
      <c r="H224" s="70" t="s">
        <v>8237</v>
      </c>
      <c r="I224" s="161" t="s">
        <v>4900</v>
      </c>
      <c r="J224" s="70" t="s">
        <v>8238</v>
      </c>
      <c r="K224" s="59" t="s">
        <v>8236</v>
      </c>
      <c r="L224" s="70" t="s">
        <v>2522</v>
      </c>
      <c r="M224" s="82" t="s">
        <v>4686</v>
      </c>
      <c r="N224" s="70" t="s">
        <v>2687</v>
      </c>
      <c r="O224" s="59" t="s">
        <v>2522</v>
      </c>
      <c r="P224" s="59" t="s">
        <v>2522</v>
      </c>
      <c r="Q224" s="163" t="s">
        <v>3705</v>
      </c>
      <c r="R224" s="59" t="s">
        <v>2525</v>
      </c>
      <c r="S224" s="59" t="s">
        <v>252</v>
      </c>
      <c r="T224" s="59" t="s">
        <v>9199</v>
      </c>
      <c r="U224" s="70" t="s">
        <v>8226</v>
      </c>
      <c r="V224" s="70" t="s">
        <v>2895</v>
      </c>
      <c r="W224" s="70" t="s">
        <v>9200</v>
      </c>
      <c r="X224" s="70" t="s">
        <v>131</v>
      </c>
      <c r="Y224" s="70" t="s">
        <v>6298</v>
      </c>
      <c r="Z224" s="70" t="s">
        <v>774</v>
      </c>
      <c r="AA224" s="171" t="s">
        <v>774</v>
      </c>
      <c r="AB224" s="70" t="s">
        <v>774</v>
      </c>
      <c r="AC224" s="70" t="s">
        <v>1171</v>
      </c>
      <c r="AD224" s="70" t="s">
        <v>163</v>
      </c>
      <c r="AE224" s="82" t="s">
        <v>1162</v>
      </c>
      <c r="AF224" s="70" t="s">
        <v>1171</v>
      </c>
      <c r="AG224" s="70" t="s">
        <v>1159</v>
      </c>
      <c r="AH224" s="70" t="s">
        <v>8231</v>
      </c>
      <c r="AI224" s="70" t="s">
        <v>8729</v>
      </c>
      <c r="AJ224" s="70" t="s">
        <v>181</v>
      </c>
    </row>
    <row r="225" spans="1:36" x14ac:dyDescent="0.3">
      <c r="A225" s="59" t="s">
        <v>8227</v>
      </c>
      <c r="B225" s="70" t="s">
        <v>1170</v>
      </c>
      <c r="C225" s="70" t="s">
        <v>1987</v>
      </c>
      <c r="D225" s="70" t="s">
        <v>1910</v>
      </c>
      <c r="E225" s="70" t="s">
        <v>17</v>
      </c>
      <c r="F225" s="70" t="s">
        <v>7457</v>
      </c>
      <c r="G225" s="70" t="s">
        <v>7456</v>
      </c>
      <c r="H225" s="70" t="s">
        <v>8237</v>
      </c>
      <c r="I225" s="161" t="s">
        <v>4900</v>
      </c>
      <c r="J225" s="70" t="s">
        <v>8238</v>
      </c>
      <c r="K225" s="59" t="s">
        <v>8236</v>
      </c>
      <c r="L225" s="70" t="s">
        <v>8054</v>
      </c>
      <c r="M225" s="82" t="s">
        <v>4686</v>
      </c>
      <c r="N225" s="70" t="s">
        <v>2687</v>
      </c>
      <c r="O225" s="59" t="s">
        <v>8054</v>
      </c>
      <c r="P225" s="59" t="s">
        <v>8054</v>
      </c>
      <c r="Q225" s="163" t="s">
        <v>9201</v>
      </c>
      <c r="R225" s="59" t="s">
        <v>2527</v>
      </c>
      <c r="S225" s="59" t="s">
        <v>178</v>
      </c>
      <c r="T225" s="59" t="s">
        <v>9202</v>
      </c>
      <c r="U225" s="70" t="s">
        <v>8227</v>
      </c>
      <c r="V225" s="70" t="s">
        <v>6559</v>
      </c>
      <c r="W225" s="70" t="s">
        <v>9203</v>
      </c>
      <c r="X225" s="70" t="s">
        <v>181</v>
      </c>
      <c r="Y225" s="70" t="s">
        <v>6298</v>
      </c>
      <c r="Z225" s="70" t="s">
        <v>774</v>
      </c>
      <c r="AA225" s="171" t="s">
        <v>774</v>
      </c>
      <c r="AB225" s="70" t="s">
        <v>774</v>
      </c>
      <c r="AC225" s="70" t="s">
        <v>1171</v>
      </c>
      <c r="AD225" s="70" t="s">
        <v>163</v>
      </c>
      <c r="AE225" s="82" t="s">
        <v>1162</v>
      </c>
      <c r="AF225" s="70" t="s">
        <v>1171</v>
      </c>
      <c r="AG225" s="70" t="s">
        <v>1159</v>
      </c>
      <c r="AH225" s="70" t="s">
        <v>8231</v>
      </c>
      <c r="AI225" s="70" t="s">
        <v>8729</v>
      </c>
      <c r="AJ225" s="70" t="s">
        <v>181</v>
      </c>
    </row>
    <row r="226" spans="1:36" x14ac:dyDescent="0.3">
      <c r="A226" s="59" t="s">
        <v>8228</v>
      </c>
      <c r="B226" s="70" t="s">
        <v>1195</v>
      </c>
      <c r="C226" s="70" t="s">
        <v>1988</v>
      </c>
      <c r="D226" s="70" t="s">
        <v>1910</v>
      </c>
      <c r="E226" s="70" t="s">
        <v>17</v>
      </c>
      <c r="F226" s="70" t="s">
        <v>7457</v>
      </c>
      <c r="G226" s="70" t="s">
        <v>7456</v>
      </c>
      <c r="H226" s="70" t="s">
        <v>8237</v>
      </c>
      <c r="I226" s="161" t="s">
        <v>4900</v>
      </c>
      <c r="J226" s="70" t="s">
        <v>8238</v>
      </c>
      <c r="K226" s="59" t="s">
        <v>8236</v>
      </c>
      <c r="L226" s="70" t="s">
        <v>8045</v>
      </c>
      <c r="M226" s="82" t="s">
        <v>4686</v>
      </c>
      <c r="N226" s="70" t="s">
        <v>2687</v>
      </c>
      <c r="O226" s="59" t="s">
        <v>8045</v>
      </c>
      <c r="P226" s="59" t="s">
        <v>8045</v>
      </c>
      <c r="Q226" s="163" t="s">
        <v>9204</v>
      </c>
      <c r="R226" s="59">
        <v>12345</v>
      </c>
      <c r="S226" s="59" t="s">
        <v>486</v>
      </c>
      <c r="T226" s="59" t="s">
        <v>9205</v>
      </c>
      <c r="U226" s="70" t="s">
        <v>8228</v>
      </c>
      <c r="V226" s="70" t="s">
        <v>8727</v>
      </c>
      <c r="W226" s="70" t="s">
        <v>9206</v>
      </c>
      <c r="X226" s="70" t="s">
        <v>131</v>
      </c>
      <c r="Y226" s="70" t="s">
        <v>6298</v>
      </c>
      <c r="Z226" s="70" t="s">
        <v>774</v>
      </c>
      <c r="AA226" s="171" t="s">
        <v>774</v>
      </c>
      <c r="AB226" s="70" t="s">
        <v>774</v>
      </c>
      <c r="AC226" s="70" t="s">
        <v>1171</v>
      </c>
      <c r="AD226" s="70" t="s">
        <v>163</v>
      </c>
      <c r="AE226" s="82" t="s">
        <v>1162</v>
      </c>
      <c r="AF226" s="70" t="s">
        <v>1171</v>
      </c>
      <c r="AG226" s="70" t="s">
        <v>1159</v>
      </c>
      <c r="AH226" s="70" t="s">
        <v>8231</v>
      </c>
      <c r="AI226" s="70" t="s">
        <v>8729</v>
      </c>
      <c r="AJ226" s="70" t="s">
        <v>181</v>
      </c>
    </row>
    <row r="227" spans="1:36" x14ac:dyDescent="0.3">
      <c r="A227" s="59" t="s">
        <v>8229</v>
      </c>
      <c r="B227" s="70" t="s">
        <v>1195</v>
      </c>
      <c r="C227" s="70" t="s">
        <v>1988</v>
      </c>
      <c r="D227" s="70" t="s">
        <v>1910</v>
      </c>
      <c r="E227" s="70" t="s">
        <v>17</v>
      </c>
      <c r="F227" s="70" t="s">
        <v>7457</v>
      </c>
      <c r="G227" s="70" t="s">
        <v>7456</v>
      </c>
      <c r="H227" s="70" t="s">
        <v>8237</v>
      </c>
      <c r="I227" s="161" t="s">
        <v>4900</v>
      </c>
      <c r="J227" s="70" t="s">
        <v>8238</v>
      </c>
      <c r="K227" s="59" t="s">
        <v>8236</v>
      </c>
      <c r="L227" s="70" t="s">
        <v>8055</v>
      </c>
      <c r="M227" s="82" t="s">
        <v>4686</v>
      </c>
      <c r="N227" s="70" t="s">
        <v>2687</v>
      </c>
      <c r="O227" s="59" t="s">
        <v>8055</v>
      </c>
      <c r="P227" s="59" t="s">
        <v>8055</v>
      </c>
      <c r="Q227" s="163" t="s">
        <v>9207</v>
      </c>
      <c r="R227" s="59" t="s">
        <v>2571</v>
      </c>
      <c r="S227" s="59" t="s">
        <v>494</v>
      </c>
      <c r="T227" s="59" t="s">
        <v>9208</v>
      </c>
      <c r="U227" s="70" t="s">
        <v>8229</v>
      </c>
      <c r="V227" s="70" t="s">
        <v>8728</v>
      </c>
      <c r="W227" s="70" t="s">
        <v>9209</v>
      </c>
      <c r="X227" s="70" t="s">
        <v>181</v>
      </c>
      <c r="Y227" s="70" t="s">
        <v>6298</v>
      </c>
      <c r="Z227" s="70" t="s">
        <v>774</v>
      </c>
      <c r="AA227" s="171" t="s">
        <v>774</v>
      </c>
      <c r="AB227" s="70" t="s">
        <v>774</v>
      </c>
      <c r="AC227" s="70" t="s">
        <v>1171</v>
      </c>
      <c r="AD227" s="70" t="s">
        <v>163</v>
      </c>
      <c r="AE227" s="82" t="s">
        <v>1162</v>
      </c>
      <c r="AF227" s="70" t="s">
        <v>1171</v>
      </c>
      <c r="AG227" s="70" t="s">
        <v>1159</v>
      </c>
      <c r="AH227" s="70" t="s">
        <v>8231</v>
      </c>
      <c r="AI227" s="70" t="s">
        <v>8729</v>
      </c>
      <c r="AJ227" s="70" t="s">
        <v>181</v>
      </c>
    </row>
    <row r="228" spans="1:36" x14ac:dyDescent="0.3">
      <c r="A228" s="59" t="s">
        <v>8230</v>
      </c>
      <c r="B228" s="70" t="s">
        <v>1171</v>
      </c>
      <c r="C228" s="70" t="s">
        <v>3078</v>
      </c>
      <c r="D228" s="70" t="s">
        <v>1910</v>
      </c>
      <c r="E228" s="70" t="s">
        <v>17</v>
      </c>
      <c r="F228" s="70" t="s">
        <v>7457</v>
      </c>
      <c r="G228" s="70" t="s">
        <v>7456</v>
      </c>
      <c r="H228" s="70" t="s">
        <v>8237</v>
      </c>
      <c r="I228" s="161" t="s">
        <v>4900</v>
      </c>
      <c r="J228" s="70" t="s">
        <v>8238</v>
      </c>
      <c r="K228" s="59" t="s">
        <v>8236</v>
      </c>
      <c r="L228" s="70" t="s">
        <v>8057</v>
      </c>
      <c r="M228" s="82" t="s">
        <v>4686</v>
      </c>
      <c r="N228" s="70" t="s">
        <v>2687</v>
      </c>
      <c r="O228" s="59" t="s">
        <v>8057</v>
      </c>
      <c r="P228" s="59" t="s">
        <v>8057</v>
      </c>
      <c r="Q228" s="163" t="s">
        <v>9210</v>
      </c>
      <c r="R228" s="59" t="s">
        <v>2542</v>
      </c>
      <c r="S228" s="59" t="s">
        <v>5238</v>
      </c>
      <c r="T228" s="59" t="s">
        <v>9211</v>
      </c>
      <c r="U228" s="70" t="s">
        <v>8230</v>
      </c>
      <c r="V228" s="70" t="s">
        <v>5921</v>
      </c>
      <c r="W228" s="70" t="s">
        <v>9211</v>
      </c>
      <c r="X228" s="70" t="s">
        <v>3092</v>
      </c>
      <c r="Y228" s="70" t="s">
        <v>774</v>
      </c>
      <c r="Z228" s="70" t="s">
        <v>774</v>
      </c>
      <c r="AA228" s="171" t="s">
        <v>774</v>
      </c>
      <c r="AB228" s="70" t="s">
        <v>774</v>
      </c>
      <c r="AC228" s="70" t="s">
        <v>1171</v>
      </c>
      <c r="AD228" s="70" t="s">
        <v>163</v>
      </c>
      <c r="AE228" s="82" t="s">
        <v>1162</v>
      </c>
      <c r="AF228" s="70" t="s">
        <v>1171</v>
      </c>
      <c r="AG228" s="70" t="s">
        <v>1159</v>
      </c>
      <c r="AH228" s="70" t="s">
        <v>8231</v>
      </c>
      <c r="AI228" s="70" t="s">
        <v>8729</v>
      </c>
      <c r="AJ228" s="70" t="s">
        <v>181</v>
      </c>
    </row>
    <row r="229" spans="1:36" x14ac:dyDescent="0.3">
      <c r="A229" s="59" t="s">
        <v>8231</v>
      </c>
      <c r="B229" s="70" t="s">
        <v>1171</v>
      </c>
      <c r="C229" s="70" t="s">
        <v>3078</v>
      </c>
      <c r="D229" s="70" t="s">
        <v>1910</v>
      </c>
      <c r="E229" s="70" t="s">
        <v>17</v>
      </c>
      <c r="F229" s="70" t="s">
        <v>7457</v>
      </c>
      <c r="G229" s="70" t="s">
        <v>7456</v>
      </c>
      <c r="H229" s="70" t="s">
        <v>8237</v>
      </c>
      <c r="I229" s="161" t="s">
        <v>4900</v>
      </c>
      <c r="J229" s="70" t="s">
        <v>8238</v>
      </c>
      <c r="K229" s="59" t="s">
        <v>8236</v>
      </c>
      <c r="L229" s="70" t="s">
        <v>8058</v>
      </c>
      <c r="M229" s="82" t="s">
        <v>4686</v>
      </c>
      <c r="N229" s="70" t="s">
        <v>2687</v>
      </c>
      <c r="O229" s="59" t="s">
        <v>8058</v>
      </c>
      <c r="P229" s="59" t="s">
        <v>8057</v>
      </c>
      <c r="Q229" s="163" t="s">
        <v>9212</v>
      </c>
      <c r="R229" s="59" t="s">
        <v>2749</v>
      </c>
      <c r="S229" s="59" t="s">
        <v>8235</v>
      </c>
      <c r="T229" s="59" t="s">
        <v>9213</v>
      </c>
      <c r="U229" s="70" t="s">
        <v>8231</v>
      </c>
      <c r="V229" s="70" t="s">
        <v>8729</v>
      </c>
      <c r="W229" s="70" t="s">
        <v>9213</v>
      </c>
      <c r="X229" s="70" t="s">
        <v>3092</v>
      </c>
      <c r="Y229" s="70" t="s">
        <v>774</v>
      </c>
      <c r="Z229" s="70" t="s">
        <v>774</v>
      </c>
      <c r="AA229" s="171" t="s">
        <v>774</v>
      </c>
      <c r="AB229" s="70" t="s">
        <v>774</v>
      </c>
      <c r="AC229" s="70" t="s">
        <v>1219</v>
      </c>
      <c r="AD229" s="70" t="s">
        <v>1028</v>
      </c>
      <c r="AE229" s="82" t="s">
        <v>3414</v>
      </c>
      <c r="AF229" s="70" t="s">
        <v>1171</v>
      </c>
      <c r="AG229" s="70" t="s">
        <v>1159</v>
      </c>
      <c r="AH229" s="70" t="s">
        <v>7453</v>
      </c>
      <c r="AI229" s="70" t="s">
        <v>281</v>
      </c>
      <c r="AJ229" s="70" t="s">
        <v>131</v>
      </c>
    </row>
    <row r="230" spans="1:36" x14ac:dyDescent="0.3">
      <c r="A230" s="59" t="s">
        <v>8144</v>
      </c>
      <c r="B230" s="70" t="s">
        <v>1170</v>
      </c>
      <c r="C230" s="70" t="s">
        <v>1987</v>
      </c>
      <c r="D230" s="70" t="s">
        <v>1910</v>
      </c>
      <c r="E230" s="70" t="s">
        <v>17</v>
      </c>
      <c r="F230" s="70" t="s">
        <v>7457</v>
      </c>
      <c r="G230" s="70" t="s">
        <v>7456</v>
      </c>
      <c r="H230" s="70" t="s">
        <v>8145</v>
      </c>
      <c r="I230" s="161" t="s">
        <v>4900</v>
      </c>
      <c r="J230" s="70" t="s">
        <v>8146</v>
      </c>
      <c r="K230" s="59" t="s">
        <v>8147</v>
      </c>
      <c r="L230" s="70" t="s">
        <v>8044</v>
      </c>
      <c r="M230" s="82" t="s">
        <v>4686</v>
      </c>
      <c r="N230" s="70" t="s">
        <v>2687</v>
      </c>
      <c r="O230" s="59" t="s">
        <v>8044</v>
      </c>
      <c r="P230" s="59" t="s">
        <v>8044</v>
      </c>
      <c r="Q230" s="163" t="s">
        <v>9214</v>
      </c>
      <c r="R230" s="59" t="s">
        <v>5587</v>
      </c>
      <c r="S230" s="59" t="s">
        <v>8143</v>
      </c>
      <c r="T230" s="59" t="s">
        <v>4441</v>
      </c>
      <c r="U230" s="70" t="s">
        <v>8144</v>
      </c>
      <c r="V230" s="70" t="s">
        <v>4441</v>
      </c>
      <c r="W230" s="70" t="s">
        <v>9215</v>
      </c>
      <c r="X230" s="70" t="s">
        <v>131</v>
      </c>
      <c r="Y230" s="70" t="s">
        <v>774</v>
      </c>
      <c r="Z230" s="70" t="s">
        <v>774</v>
      </c>
      <c r="AA230" s="171" t="s">
        <v>774</v>
      </c>
      <c r="AB230" s="70" t="s">
        <v>774</v>
      </c>
      <c r="AC230" s="70" t="s">
        <v>1809</v>
      </c>
      <c r="AD230" s="70" t="s">
        <v>8137</v>
      </c>
      <c r="AE230" s="82" t="s">
        <v>1162</v>
      </c>
      <c r="AF230" s="70" t="s">
        <v>1171</v>
      </c>
      <c r="AG230" s="70" t="s">
        <v>1159</v>
      </c>
      <c r="AH230" s="70" t="s">
        <v>7453</v>
      </c>
      <c r="AI230" s="70" t="s">
        <v>281</v>
      </c>
      <c r="AJ230" s="70" t="s">
        <v>131</v>
      </c>
    </row>
    <row r="231" spans="1:36" x14ac:dyDescent="0.3">
      <c r="A231" s="59" t="s">
        <v>7454</v>
      </c>
      <c r="B231" s="70" t="s">
        <v>1171</v>
      </c>
      <c r="C231" s="70" t="s">
        <v>3078</v>
      </c>
      <c r="D231" s="70" t="s">
        <v>1910</v>
      </c>
      <c r="E231" s="70" t="s">
        <v>17</v>
      </c>
      <c r="F231" s="70" t="s">
        <v>7457</v>
      </c>
      <c r="G231" s="70" t="s">
        <v>7456</v>
      </c>
      <c r="H231" s="70" t="s">
        <v>1806</v>
      </c>
      <c r="I231" s="161" t="s">
        <v>4900</v>
      </c>
      <c r="J231" s="70" t="s">
        <v>2863</v>
      </c>
      <c r="K231" s="59" t="s">
        <v>6366</v>
      </c>
      <c r="L231" s="99" t="s">
        <v>6752</v>
      </c>
      <c r="M231" s="82" t="s">
        <v>4686</v>
      </c>
      <c r="N231" s="70" t="s">
        <v>2687</v>
      </c>
      <c r="O231" s="59" t="s">
        <v>6752</v>
      </c>
      <c r="P231" s="59" t="s">
        <v>6752</v>
      </c>
      <c r="Q231" s="163" t="s">
        <v>7206</v>
      </c>
      <c r="R231" s="99" t="s">
        <v>1162</v>
      </c>
      <c r="S231" s="70" t="s">
        <v>7454</v>
      </c>
      <c r="T231" s="59" t="s">
        <v>9216</v>
      </c>
      <c r="U231" s="70" t="s">
        <v>7454</v>
      </c>
      <c r="V231" s="70" t="s">
        <v>5921</v>
      </c>
      <c r="W231" s="70" t="s">
        <v>9216</v>
      </c>
      <c r="X231" s="70" t="s">
        <v>131</v>
      </c>
      <c r="Y231" s="70" t="s">
        <v>774</v>
      </c>
      <c r="Z231" s="70" t="s">
        <v>774</v>
      </c>
      <c r="AA231" s="171" t="s">
        <v>774</v>
      </c>
      <c r="AB231" s="70" t="s">
        <v>774</v>
      </c>
      <c r="AC231" s="70" t="s">
        <v>1806</v>
      </c>
      <c r="AD231" s="70" t="s">
        <v>1146</v>
      </c>
      <c r="AE231" s="82" t="s">
        <v>3414</v>
      </c>
      <c r="AF231" s="70" t="s">
        <v>1171</v>
      </c>
      <c r="AG231" s="70" t="s">
        <v>1159</v>
      </c>
      <c r="AH231" s="70" t="s">
        <v>7453</v>
      </c>
      <c r="AI231" s="70" t="s">
        <v>281</v>
      </c>
      <c r="AJ231" s="70" t="s">
        <v>131</v>
      </c>
    </row>
    <row r="232" spans="1:36" x14ac:dyDescent="0.3">
      <c r="A232" s="59" t="s">
        <v>7453</v>
      </c>
      <c r="B232" s="70" t="s">
        <v>1171</v>
      </c>
      <c r="C232" s="70" t="s">
        <v>3078</v>
      </c>
      <c r="D232" s="70" t="s">
        <v>1910</v>
      </c>
      <c r="E232" s="70" t="s">
        <v>17</v>
      </c>
      <c r="F232" s="70" t="s">
        <v>7457</v>
      </c>
      <c r="G232" s="70" t="s">
        <v>7456</v>
      </c>
      <c r="H232" s="70" t="s">
        <v>1806</v>
      </c>
      <c r="I232" s="161" t="s">
        <v>4900</v>
      </c>
      <c r="J232" s="70" t="s">
        <v>2863</v>
      </c>
      <c r="K232" s="59" t="s">
        <v>6366</v>
      </c>
      <c r="L232" s="99" t="s">
        <v>8082</v>
      </c>
      <c r="M232" s="82" t="s">
        <v>4686</v>
      </c>
      <c r="N232" s="70" t="s">
        <v>2687</v>
      </c>
      <c r="O232" s="59" t="s">
        <v>8082</v>
      </c>
      <c r="P232" s="59" t="s">
        <v>6752</v>
      </c>
      <c r="Q232" s="163" t="s">
        <v>9217</v>
      </c>
      <c r="R232" s="99" t="s">
        <v>1162</v>
      </c>
      <c r="S232" s="59" t="s">
        <v>7453</v>
      </c>
      <c r="T232" s="59" t="s">
        <v>9218</v>
      </c>
      <c r="U232" s="70" t="s">
        <v>7453</v>
      </c>
      <c r="V232" s="70" t="s">
        <v>281</v>
      </c>
      <c r="W232" s="70" t="s">
        <v>9218</v>
      </c>
      <c r="X232" s="70" t="s">
        <v>131</v>
      </c>
      <c r="Y232" s="70" t="s">
        <v>774</v>
      </c>
      <c r="Z232" s="70" t="s">
        <v>774</v>
      </c>
      <c r="AA232" s="171" t="s">
        <v>774</v>
      </c>
      <c r="AB232" s="70" t="s">
        <v>774</v>
      </c>
      <c r="AC232" s="70" t="s">
        <v>1806</v>
      </c>
      <c r="AD232" s="70" t="s">
        <v>1146</v>
      </c>
      <c r="AE232" s="82" t="s">
        <v>2488</v>
      </c>
      <c r="AF232" s="70" t="s">
        <v>1171</v>
      </c>
      <c r="AG232" s="70" t="s">
        <v>1159</v>
      </c>
      <c r="AH232" s="70" t="s">
        <v>3280</v>
      </c>
      <c r="AI232" s="70" t="s">
        <v>644</v>
      </c>
      <c r="AJ232" s="70" t="s">
        <v>18</v>
      </c>
    </row>
    <row r="233" spans="1:36" x14ac:dyDescent="0.3">
      <c r="A233" s="59" t="s">
        <v>3091</v>
      </c>
      <c r="B233" s="70" t="s">
        <v>1170</v>
      </c>
      <c r="C233" s="70" t="s">
        <v>1987</v>
      </c>
      <c r="D233" s="70" t="s">
        <v>1807</v>
      </c>
      <c r="E233" s="70" t="s">
        <v>17</v>
      </c>
      <c r="F233" s="70" t="s">
        <v>8716</v>
      </c>
      <c r="G233" s="70" t="s">
        <v>8717</v>
      </c>
      <c r="H233" s="70" t="s">
        <v>1910</v>
      </c>
      <c r="I233" s="161" t="s">
        <v>4900</v>
      </c>
      <c r="J233" s="70" t="s">
        <v>3090</v>
      </c>
      <c r="K233" s="59" t="s">
        <v>6380</v>
      </c>
      <c r="L233" s="70" t="s">
        <v>2525</v>
      </c>
      <c r="M233" s="82" t="s">
        <v>4686</v>
      </c>
      <c r="N233" s="70" t="s">
        <v>2687</v>
      </c>
      <c r="O233" s="59" t="s">
        <v>2525</v>
      </c>
      <c r="P233" s="59" t="s">
        <v>2525</v>
      </c>
      <c r="Q233" s="163" t="s">
        <v>3786</v>
      </c>
      <c r="R233" s="59" t="s">
        <v>2525</v>
      </c>
      <c r="S233" s="59" t="s">
        <v>3336</v>
      </c>
      <c r="T233" s="59" t="s">
        <v>7108</v>
      </c>
      <c r="U233" s="70" t="s">
        <v>3091</v>
      </c>
      <c r="V233" s="70" t="s">
        <v>5831</v>
      </c>
      <c r="W233" s="70" t="s">
        <v>7109</v>
      </c>
      <c r="X233" s="70" t="s">
        <v>7497</v>
      </c>
      <c r="Y233" s="70" t="s">
        <v>6298</v>
      </c>
      <c r="Z233" s="70" t="s">
        <v>774</v>
      </c>
      <c r="AA233" s="171" t="s">
        <v>774</v>
      </c>
      <c r="AB233" s="70" t="s">
        <v>774</v>
      </c>
      <c r="AC233" s="70" t="s">
        <v>1171</v>
      </c>
      <c r="AD233" s="70" t="s">
        <v>163</v>
      </c>
      <c r="AE233" s="82" t="s">
        <v>1162</v>
      </c>
      <c r="AF233" s="70" t="s">
        <v>1171</v>
      </c>
      <c r="AG233" s="70" t="s">
        <v>1159</v>
      </c>
      <c r="AH233" s="70" t="s">
        <v>3100</v>
      </c>
      <c r="AI233" s="70" t="s">
        <v>3217</v>
      </c>
      <c r="AJ233" s="70" t="s">
        <v>3092</v>
      </c>
    </row>
    <row r="234" spans="1:36" x14ac:dyDescent="0.3">
      <c r="A234" s="59" t="s">
        <v>3093</v>
      </c>
      <c r="B234" s="70" t="s">
        <v>1170</v>
      </c>
      <c r="C234" s="70" t="s">
        <v>1987</v>
      </c>
      <c r="D234" s="70" t="s">
        <v>1807</v>
      </c>
      <c r="E234" s="70" t="s">
        <v>17</v>
      </c>
      <c r="F234" s="70" t="s">
        <v>8716</v>
      </c>
      <c r="G234" s="70" t="s">
        <v>8717</v>
      </c>
      <c r="H234" s="70" t="s">
        <v>1910</v>
      </c>
      <c r="I234" s="161" t="s">
        <v>4900</v>
      </c>
      <c r="J234" s="70" t="s">
        <v>3090</v>
      </c>
      <c r="K234" s="59" t="s">
        <v>6380</v>
      </c>
      <c r="L234" s="70" t="s">
        <v>2527</v>
      </c>
      <c r="M234" s="82" t="s">
        <v>4686</v>
      </c>
      <c r="N234" s="70" t="s">
        <v>2687</v>
      </c>
      <c r="O234" s="59" t="s">
        <v>2527</v>
      </c>
      <c r="P234" s="59" t="s">
        <v>2527</v>
      </c>
      <c r="Q234" s="163" t="s">
        <v>3787</v>
      </c>
      <c r="R234" s="59" t="s">
        <v>2527</v>
      </c>
      <c r="S234" s="59" t="s">
        <v>3338</v>
      </c>
      <c r="T234" s="59" t="s">
        <v>9219</v>
      </c>
      <c r="U234" s="70" t="s">
        <v>3093</v>
      </c>
      <c r="V234" s="70" t="s">
        <v>3253</v>
      </c>
      <c r="W234" s="70" t="s">
        <v>9220</v>
      </c>
      <c r="X234" s="70" t="s">
        <v>7498</v>
      </c>
      <c r="Y234" s="70" t="s">
        <v>6298</v>
      </c>
      <c r="Z234" s="70" t="s">
        <v>774</v>
      </c>
      <c r="AA234" s="171" t="s">
        <v>774</v>
      </c>
      <c r="AB234" s="70" t="s">
        <v>774</v>
      </c>
      <c r="AC234" s="70" t="s">
        <v>1171</v>
      </c>
      <c r="AD234" s="70" t="s">
        <v>163</v>
      </c>
      <c r="AE234" s="82" t="s">
        <v>1162</v>
      </c>
      <c r="AF234" s="70" t="s">
        <v>1171</v>
      </c>
      <c r="AG234" s="70" t="s">
        <v>1159</v>
      </c>
      <c r="AH234" s="70" t="s">
        <v>3100</v>
      </c>
      <c r="AI234" s="70" t="s">
        <v>3217</v>
      </c>
      <c r="AJ234" s="70" t="s">
        <v>3092</v>
      </c>
    </row>
    <row r="235" spans="1:36" x14ac:dyDescent="0.3">
      <c r="A235" s="59" t="s">
        <v>3096</v>
      </c>
      <c r="B235" s="70" t="s">
        <v>1195</v>
      </c>
      <c r="C235" s="70" t="s">
        <v>1988</v>
      </c>
      <c r="D235" s="70" t="s">
        <v>1807</v>
      </c>
      <c r="E235" s="70" t="s">
        <v>17</v>
      </c>
      <c r="F235" s="70" t="s">
        <v>8716</v>
      </c>
      <c r="G235" s="70" t="s">
        <v>8717</v>
      </c>
      <c r="H235" s="70" t="s">
        <v>1910</v>
      </c>
      <c r="I235" s="161" t="s">
        <v>4900</v>
      </c>
      <c r="J235" s="70" t="s">
        <v>3090</v>
      </c>
      <c r="K235" s="59" t="s">
        <v>6380</v>
      </c>
      <c r="L235" s="70" t="s">
        <v>2570</v>
      </c>
      <c r="M235" s="82" t="s">
        <v>4686</v>
      </c>
      <c r="N235" s="70" t="s">
        <v>2687</v>
      </c>
      <c r="O235" s="59" t="s">
        <v>2570</v>
      </c>
      <c r="P235" s="59" t="s">
        <v>2570</v>
      </c>
      <c r="Q235" s="163" t="s">
        <v>3788</v>
      </c>
      <c r="R235" s="59">
        <v>12345</v>
      </c>
      <c r="S235" s="59" t="s">
        <v>3340</v>
      </c>
      <c r="T235" s="59" t="s">
        <v>7112</v>
      </c>
      <c r="U235" s="70" t="s">
        <v>3096</v>
      </c>
      <c r="V235" s="70" t="s">
        <v>5832</v>
      </c>
      <c r="W235" s="70" t="s">
        <v>7113</v>
      </c>
      <c r="X235" s="70" t="s">
        <v>7497</v>
      </c>
      <c r="Y235" s="70" t="s">
        <v>6298</v>
      </c>
      <c r="Z235" s="70" t="s">
        <v>774</v>
      </c>
      <c r="AA235" s="171" t="s">
        <v>774</v>
      </c>
      <c r="AB235" s="70" t="s">
        <v>774</v>
      </c>
      <c r="AC235" s="70" t="s">
        <v>1171</v>
      </c>
      <c r="AD235" s="70" t="s">
        <v>163</v>
      </c>
      <c r="AE235" s="82" t="s">
        <v>1162</v>
      </c>
      <c r="AF235" s="70" t="s">
        <v>1171</v>
      </c>
      <c r="AG235" s="70" t="s">
        <v>1159</v>
      </c>
      <c r="AH235" s="70" t="s">
        <v>3100</v>
      </c>
      <c r="AI235" s="70" t="s">
        <v>3217</v>
      </c>
      <c r="AJ235" s="70" t="s">
        <v>3092</v>
      </c>
    </row>
    <row r="236" spans="1:36" x14ac:dyDescent="0.3">
      <c r="A236" s="59" t="s">
        <v>3098</v>
      </c>
      <c r="B236" s="70" t="s">
        <v>1195</v>
      </c>
      <c r="C236" s="70" t="s">
        <v>1988</v>
      </c>
      <c r="D236" s="70" t="s">
        <v>1807</v>
      </c>
      <c r="E236" s="70" t="s">
        <v>17</v>
      </c>
      <c r="F236" s="70" t="s">
        <v>8716</v>
      </c>
      <c r="G236" s="70" t="s">
        <v>8717</v>
      </c>
      <c r="H236" s="70" t="s">
        <v>1910</v>
      </c>
      <c r="I236" s="161" t="s">
        <v>4900</v>
      </c>
      <c r="J236" s="70" t="s">
        <v>3090</v>
      </c>
      <c r="K236" s="59" t="s">
        <v>6380</v>
      </c>
      <c r="L236" s="70" t="s">
        <v>2571</v>
      </c>
      <c r="M236" s="82" t="s">
        <v>4686</v>
      </c>
      <c r="N236" s="70" t="s">
        <v>2687</v>
      </c>
      <c r="O236" s="59" t="s">
        <v>2571</v>
      </c>
      <c r="P236" s="59" t="s">
        <v>2571</v>
      </c>
      <c r="Q236" s="163" t="s">
        <v>3789</v>
      </c>
      <c r="R236" s="59" t="s">
        <v>2571</v>
      </c>
      <c r="S236" s="59" t="s">
        <v>3342</v>
      </c>
      <c r="T236" s="59" t="s">
        <v>9221</v>
      </c>
      <c r="U236" s="70" t="s">
        <v>3098</v>
      </c>
      <c r="V236" s="70" t="s">
        <v>8730</v>
      </c>
      <c r="W236" s="70" t="s">
        <v>9222</v>
      </c>
      <c r="X236" s="70" t="s">
        <v>7498</v>
      </c>
      <c r="Y236" s="70" t="s">
        <v>6298</v>
      </c>
      <c r="Z236" s="70" t="s">
        <v>774</v>
      </c>
      <c r="AA236" s="171" t="s">
        <v>774</v>
      </c>
      <c r="AB236" s="70" t="s">
        <v>774</v>
      </c>
      <c r="AC236" s="70" t="s">
        <v>1171</v>
      </c>
      <c r="AD236" s="70" t="s">
        <v>163</v>
      </c>
      <c r="AE236" s="82" t="s">
        <v>1162</v>
      </c>
      <c r="AF236" s="70" t="s">
        <v>1171</v>
      </c>
      <c r="AG236" s="70" t="s">
        <v>1159</v>
      </c>
      <c r="AH236" s="70" t="s">
        <v>3100</v>
      </c>
      <c r="AI236" s="70" t="s">
        <v>3217</v>
      </c>
      <c r="AJ236" s="70" t="s">
        <v>3092</v>
      </c>
    </row>
    <row r="237" spans="1:36" x14ac:dyDescent="0.3">
      <c r="A237" s="59" t="s">
        <v>3384</v>
      </c>
      <c r="B237" s="70" t="s">
        <v>1171</v>
      </c>
      <c r="C237" s="70" t="s">
        <v>3078</v>
      </c>
      <c r="D237" s="70" t="s">
        <v>1807</v>
      </c>
      <c r="E237" s="70" t="s">
        <v>17</v>
      </c>
      <c r="F237" s="70" t="s">
        <v>8716</v>
      </c>
      <c r="G237" s="70" t="s">
        <v>8717</v>
      </c>
      <c r="H237" s="70" t="s">
        <v>1910</v>
      </c>
      <c r="I237" s="161" t="s">
        <v>4900</v>
      </c>
      <c r="J237" s="70" t="s">
        <v>3090</v>
      </c>
      <c r="K237" s="59" t="s">
        <v>6380</v>
      </c>
      <c r="L237" s="70" t="s">
        <v>2542</v>
      </c>
      <c r="M237" s="82" t="s">
        <v>4686</v>
      </c>
      <c r="N237" s="70" t="s">
        <v>2687</v>
      </c>
      <c r="O237" s="59" t="s">
        <v>2542</v>
      </c>
      <c r="P237" s="59" t="s">
        <v>2542</v>
      </c>
      <c r="Q237" s="163" t="s">
        <v>3790</v>
      </c>
      <c r="R237" s="59" t="s">
        <v>2542</v>
      </c>
      <c r="S237" s="59" t="s">
        <v>5238</v>
      </c>
      <c r="T237" s="59" t="s">
        <v>7116</v>
      </c>
      <c r="U237" s="70" t="s">
        <v>3384</v>
      </c>
      <c r="V237" s="70" t="s">
        <v>5921</v>
      </c>
      <c r="W237" s="70" t="s">
        <v>7116</v>
      </c>
      <c r="X237" s="70" t="s">
        <v>3092</v>
      </c>
      <c r="Y237" s="70" t="s">
        <v>774</v>
      </c>
      <c r="Z237" s="70" t="s">
        <v>774</v>
      </c>
      <c r="AA237" s="171" t="s">
        <v>774</v>
      </c>
      <c r="AB237" s="70" t="s">
        <v>774</v>
      </c>
      <c r="AC237" s="70" t="s">
        <v>1171</v>
      </c>
      <c r="AD237" s="70" t="s">
        <v>163</v>
      </c>
      <c r="AE237" s="82" t="s">
        <v>1162</v>
      </c>
      <c r="AF237" s="70" t="s">
        <v>1171</v>
      </c>
      <c r="AG237" s="70" t="s">
        <v>1159</v>
      </c>
      <c r="AH237" s="70" t="s">
        <v>3100</v>
      </c>
      <c r="AI237" s="70" t="s">
        <v>3217</v>
      </c>
      <c r="AJ237" s="70" t="s">
        <v>3092</v>
      </c>
    </row>
    <row r="238" spans="1:36" x14ac:dyDescent="0.3">
      <c r="A238" s="59" t="s">
        <v>3100</v>
      </c>
      <c r="B238" s="70" t="s">
        <v>1171</v>
      </c>
      <c r="C238" s="70" t="s">
        <v>3078</v>
      </c>
      <c r="D238" s="70" t="s">
        <v>1807</v>
      </c>
      <c r="E238" s="70" t="s">
        <v>17</v>
      </c>
      <c r="F238" s="70" t="s">
        <v>8716</v>
      </c>
      <c r="G238" s="70" t="s">
        <v>8717</v>
      </c>
      <c r="H238" s="70" t="s">
        <v>1910</v>
      </c>
      <c r="I238" s="161" t="s">
        <v>4900</v>
      </c>
      <c r="J238" s="70" t="s">
        <v>3090</v>
      </c>
      <c r="K238" s="59" t="s">
        <v>6380</v>
      </c>
      <c r="L238" s="70" t="s">
        <v>2749</v>
      </c>
      <c r="M238" s="82" t="s">
        <v>4686</v>
      </c>
      <c r="N238" s="70" t="s">
        <v>2687</v>
      </c>
      <c r="O238" s="59" t="s">
        <v>2749</v>
      </c>
      <c r="P238" s="59" t="s">
        <v>2542</v>
      </c>
      <c r="Q238" s="163" t="s">
        <v>3856</v>
      </c>
      <c r="R238" s="59" t="s">
        <v>2749</v>
      </c>
      <c r="S238" s="59" t="s">
        <v>7820</v>
      </c>
      <c r="T238" s="59" t="s">
        <v>3217</v>
      </c>
      <c r="U238" s="70" t="s">
        <v>3100</v>
      </c>
      <c r="V238" s="70" t="s">
        <v>3217</v>
      </c>
      <c r="W238" s="70" t="s">
        <v>7117</v>
      </c>
      <c r="X238" s="70" t="s">
        <v>3092</v>
      </c>
      <c r="Y238" s="70" t="s">
        <v>774</v>
      </c>
      <c r="Z238" s="70" t="s">
        <v>6327</v>
      </c>
      <c r="AA238" s="171">
        <v>42783</v>
      </c>
      <c r="AB238" s="70" t="s">
        <v>774</v>
      </c>
      <c r="AC238" s="70" t="s">
        <v>1219</v>
      </c>
      <c r="AD238" s="70" t="s">
        <v>1028</v>
      </c>
      <c r="AE238" s="82" t="s">
        <v>3414</v>
      </c>
      <c r="AF238" s="70" t="s">
        <v>1171</v>
      </c>
      <c r="AG238" s="70" t="s">
        <v>1159</v>
      </c>
      <c r="AH238" s="70" t="s">
        <v>8718</v>
      </c>
      <c r="AI238" s="70" t="s">
        <v>642</v>
      </c>
      <c r="AJ238" s="70" t="s">
        <v>67</v>
      </c>
    </row>
    <row r="239" spans="1:36" x14ac:dyDescent="0.3">
      <c r="A239" s="59" t="s">
        <v>7556</v>
      </c>
      <c r="B239" s="70" t="s">
        <v>1170</v>
      </c>
      <c r="C239" s="70" t="s">
        <v>1987</v>
      </c>
      <c r="D239" s="70" t="s">
        <v>1807</v>
      </c>
      <c r="E239" s="70" t="s">
        <v>17</v>
      </c>
      <c r="F239" s="70" t="s">
        <v>8716</v>
      </c>
      <c r="G239" s="70" t="s">
        <v>8717</v>
      </c>
      <c r="H239" s="70" t="s">
        <v>7563</v>
      </c>
      <c r="I239" s="161" t="s">
        <v>4900</v>
      </c>
      <c r="J239" s="70" t="s">
        <v>7561</v>
      </c>
      <c r="K239" s="59" t="s">
        <v>7562</v>
      </c>
      <c r="L239" s="70" t="s">
        <v>8023</v>
      </c>
      <c r="M239" s="82" t="s">
        <v>4686</v>
      </c>
      <c r="N239" s="70" t="s">
        <v>2687</v>
      </c>
      <c r="O239" s="59" t="s">
        <v>8023</v>
      </c>
      <c r="P239" s="59" t="s">
        <v>8023</v>
      </c>
      <c r="Q239" s="163" t="s">
        <v>9223</v>
      </c>
      <c r="R239" s="59" t="s">
        <v>2497</v>
      </c>
      <c r="S239" s="59" t="s">
        <v>7546</v>
      </c>
      <c r="T239" s="59" t="s">
        <v>9224</v>
      </c>
      <c r="U239" s="70" t="s">
        <v>7556</v>
      </c>
      <c r="V239" s="70" t="s">
        <v>3094</v>
      </c>
      <c r="W239" s="70" t="s">
        <v>9225</v>
      </c>
      <c r="X239" s="70" t="s">
        <v>133</v>
      </c>
      <c r="Y239" s="70" t="s">
        <v>6305</v>
      </c>
      <c r="Z239" s="70" t="s">
        <v>774</v>
      </c>
      <c r="AA239" s="171" t="s">
        <v>774</v>
      </c>
      <c r="AB239" s="70" t="s">
        <v>774</v>
      </c>
      <c r="AC239" s="70" t="s">
        <v>1171</v>
      </c>
      <c r="AD239" s="70" t="s">
        <v>163</v>
      </c>
      <c r="AE239" s="82" t="s">
        <v>1162</v>
      </c>
      <c r="AF239" s="70" t="s">
        <v>1171</v>
      </c>
      <c r="AG239" s="70" t="s">
        <v>1159</v>
      </c>
      <c r="AH239" s="70" t="s">
        <v>7560</v>
      </c>
      <c r="AI239" s="70" t="s">
        <v>3099</v>
      </c>
      <c r="AJ239" s="70" t="s">
        <v>133</v>
      </c>
    </row>
    <row r="240" spans="1:36" x14ac:dyDescent="0.3">
      <c r="A240" s="59" t="s">
        <v>7557</v>
      </c>
      <c r="B240" s="70" t="s">
        <v>1170</v>
      </c>
      <c r="C240" s="70" t="s">
        <v>1987</v>
      </c>
      <c r="D240" s="70" t="s">
        <v>1807</v>
      </c>
      <c r="E240" s="70" t="s">
        <v>17</v>
      </c>
      <c r="F240" s="70" t="s">
        <v>8716</v>
      </c>
      <c r="G240" s="70" t="s">
        <v>8717</v>
      </c>
      <c r="H240" s="70" t="s">
        <v>7563</v>
      </c>
      <c r="I240" s="161" t="s">
        <v>4900</v>
      </c>
      <c r="J240" s="70" t="s">
        <v>7561</v>
      </c>
      <c r="K240" s="59" t="s">
        <v>7562</v>
      </c>
      <c r="L240" s="70" t="s">
        <v>8024</v>
      </c>
      <c r="M240" s="82" t="s">
        <v>4686</v>
      </c>
      <c r="N240" s="70" t="s">
        <v>2687</v>
      </c>
      <c r="O240" s="59" t="s">
        <v>8024</v>
      </c>
      <c r="P240" s="59" t="s">
        <v>8024</v>
      </c>
      <c r="Q240" s="163" t="s">
        <v>9226</v>
      </c>
      <c r="R240" s="59" t="s">
        <v>2498</v>
      </c>
      <c r="S240" s="59" t="s">
        <v>7547</v>
      </c>
      <c r="T240" s="59" t="s">
        <v>9227</v>
      </c>
      <c r="U240" s="70" t="s">
        <v>7557</v>
      </c>
      <c r="V240" s="70" t="s">
        <v>7550</v>
      </c>
      <c r="W240" s="70" t="s">
        <v>9228</v>
      </c>
      <c r="X240" s="70" t="s">
        <v>7553</v>
      </c>
      <c r="Y240" s="70" t="s">
        <v>6298</v>
      </c>
      <c r="Z240" s="70" t="s">
        <v>774</v>
      </c>
      <c r="AA240" s="171" t="s">
        <v>774</v>
      </c>
      <c r="AB240" s="70" t="s">
        <v>774</v>
      </c>
      <c r="AC240" s="70" t="s">
        <v>1171</v>
      </c>
      <c r="AD240" s="70" t="s">
        <v>163</v>
      </c>
      <c r="AE240" s="82" t="s">
        <v>1162</v>
      </c>
      <c r="AF240" s="70" t="s">
        <v>1171</v>
      </c>
      <c r="AG240" s="70" t="s">
        <v>1159</v>
      </c>
      <c r="AH240" s="70" t="s">
        <v>7560</v>
      </c>
      <c r="AI240" s="70" t="s">
        <v>3099</v>
      </c>
      <c r="AJ240" s="70" t="s">
        <v>133</v>
      </c>
    </row>
    <row r="241" spans="1:36" x14ac:dyDescent="0.3">
      <c r="A241" s="59" t="s">
        <v>7558</v>
      </c>
      <c r="B241" s="70" t="s">
        <v>1195</v>
      </c>
      <c r="C241" s="70" t="s">
        <v>1988</v>
      </c>
      <c r="D241" s="70" t="s">
        <v>1807</v>
      </c>
      <c r="E241" s="70" t="s">
        <v>17</v>
      </c>
      <c r="F241" s="70" t="s">
        <v>8716</v>
      </c>
      <c r="G241" s="70" t="s">
        <v>8717</v>
      </c>
      <c r="H241" s="70" t="s">
        <v>7563</v>
      </c>
      <c r="I241" s="161" t="s">
        <v>4900</v>
      </c>
      <c r="J241" s="70" t="s">
        <v>7561</v>
      </c>
      <c r="K241" s="59" t="s">
        <v>7562</v>
      </c>
      <c r="L241" s="70" t="s">
        <v>8025</v>
      </c>
      <c r="M241" s="82" t="s">
        <v>4686</v>
      </c>
      <c r="N241" s="70" t="s">
        <v>2687</v>
      </c>
      <c r="O241" s="59" t="s">
        <v>8025</v>
      </c>
      <c r="P241" s="59" t="s">
        <v>8025</v>
      </c>
      <c r="Q241" s="163" t="s">
        <v>9229</v>
      </c>
      <c r="R241" s="59" t="s">
        <v>2543</v>
      </c>
      <c r="S241" s="59" t="s">
        <v>7548</v>
      </c>
      <c r="T241" s="59" t="s">
        <v>9230</v>
      </c>
      <c r="U241" s="70" t="s">
        <v>7558</v>
      </c>
      <c r="V241" s="70" t="s">
        <v>7551</v>
      </c>
      <c r="W241" s="70" t="s">
        <v>9231</v>
      </c>
      <c r="X241" s="70" t="s">
        <v>133</v>
      </c>
      <c r="Y241" s="70" t="s">
        <v>6305</v>
      </c>
      <c r="Z241" s="70" t="s">
        <v>774</v>
      </c>
      <c r="AA241" s="171" t="s">
        <v>774</v>
      </c>
      <c r="AB241" s="70" t="s">
        <v>774</v>
      </c>
      <c r="AC241" s="70" t="s">
        <v>1171</v>
      </c>
      <c r="AD241" s="70" t="s">
        <v>163</v>
      </c>
      <c r="AE241" s="82" t="s">
        <v>1162</v>
      </c>
      <c r="AF241" s="70" t="s">
        <v>1171</v>
      </c>
      <c r="AG241" s="70" t="s">
        <v>1159</v>
      </c>
      <c r="AH241" s="70" t="s">
        <v>7560</v>
      </c>
      <c r="AI241" s="70" t="s">
        <v>3099</v>
      </c>
      <c r="AJ241" s="70" t="s">
        <v>133</v>
      </c>
    </row>
    <row r="242" spans="1:36" x14ac:dyDescent="0.3">
      <c r="A242" s="59" t="s">
        <v>7565</v>
      </c>
      <c r="B242" s="70" t="s">
        <v>1195</v>
      </c>
      <c r="C242" s="70" t="s">
        <v>1988</v>
      </c>
      <c r="D242" s="70" t="s">
        <v>1807</v>
      </c>
      <c r="E242" s="70" t="s">
        <v>17</v>
      </c>
      <c r="F242" s="70" t="s">
        <v>8716</v>
      </c>
      <c r="G242" s="70" t="s">
        <v>8717</v>
      </c>
      <c r="H242" s="70" t="s">
        <v>7563</v>
      </c>
      <c r="I242" s="161" t="s">
        <v>4900</v>
      </c>
      <c r="J242" s="70" t="s">
        <v>7561</v>
      </c>
      <c r="K242" s="59" t="s">
        <v>7562</v>
      </c>
      <c r="L242" s="70" t="s">
        <v>8026</v>
      </c>
      <c r="M242" s="82" t="s">
        <v>4686</v>
      </c>
      <c r="N242" s="70" t="s">
        <v>2687</v>
      </c>
      <c r="O242" s="59" t="s">
        <v>8026</v>
      </c>
      <c r="P242" s="59" t="s">
        <v>8026</v>
      </c>
      <c r="Q242" s="163" t="s">
        <v>9232</v>
      </c>
      <c r="R242" s="59" t="s">
        <v>2547</v>
      </c>
      <c r="S242" s="59" t="s">
        <v>7549</v>
      </c>
      <c r="T242" s="59" t="s">
        <v>9233</v>
      </c>
      <c r="U242" s="70" t="s">
        <v>7565</v>
      </c>
      <c r="V242" s="70" t="s">
        <v>572</v>
      </c>
      <c r="W242" s="70" t="s">
        <v>9234</v>
      </c>
      <c r="X242" s="70" t="s">
        <v>7553</v>
      </c>
      <c r="Y242" s="70" t="s">
        <v>6298</v>
      </c>
      <c r="Z242" s="70" t="s">
        <v>774</v>
      </c>
      <c r="AA242" s="171" t="s">
        <v>774</v>
      </c>
      <c r="AB242" s="70" t="s">
        <v>774</v>
      </c>
      <c r="AC242" s="70" t="s">
        <v>1171</v>
      </c>
      <c r="AD242" s="70" t="s">
        <v>163</v>
      </c>
      <c r="AE242" s="82" t="s">
        <v>1162</v>
      </c>
      <c r="AF242" s="70" t="s">
        <v>1171</v>
      </c>
      <c r="AG242" s="70" t="s">
        <v>1159</v>
      </c>
      <c r="AH242" s="70" t="s">
        <v>7560</v>
      </c>
      <c r="AI242" s="70" t="s">
        <v>3099</v>
      </c>
      <c r="AJ242" s="70" t="s">
        <v>133</v>
      </c>
    </row>
    <row r="243" spans="1:36" x14ac:dyDescent="0.3">
      <c r="A243" s="59" t="s">
        <v>7559</v>
      </c>
      <c r="B243" s="70" t="s">
        <v>1171</v>
      </c>
      <c r="C243" s="70" t="s">
        <v>3078</v>
      </c>
      <c r="D243" s="70" t="s">
        <v>1807</v>
      </c>
      <c r="E243" s="70" t="s">
        <v>17</v>
      </c>
      <c r="F243" s="70" t="s">
        <v>8716</v>
      </c>
      <c r="G243" s="70" t="s">
        <v>8717</v>
      </c>
      <c r="H243" s="70" t="s">
        <v>7563</v>
      </c>
      <c r="I243" s="161" t="s">
        <v>4900</v>
      </c>
      <c r="J243" s="70" t="s">
        <v>7561</v>
      </c>
      <c r="K243" s="59" t="s">
        <v>7562</v>
      </c>
      <c r="L243" s="70" t="s">
        <v>8027</v>
      </c>
      <c r="M243" s="82" t="s">
        <v>4686</v>
      </c>
      <c r="N243" s="70" t="s">
        <v>2687</v>
      </c>
      <c r="O243" s="59" t="s">
        <v>8027</v>
      </c>
      <c r="P243" s="59" t="s">
        <v>8027</v>
      </c>
      <c r="Q243" s="163" t="s">
        <v>9235</v>
      </c>
      <c r="R243" s="59" t="s">
        <v>2501</v>
      </c>
      <c r="S243" s="59" t="s">
        <v>5238</v>
      </c>
      <c r="T243" s="59" t="s">
        <v>9236</v>
      </c>
      <c r="U243" s="70" t="s">
        <v>7559</v>
      </c>
      <c r="V243" s="70" t="s">
        <v>5921</v>
      </c>
      <c r="W243" s="70" t="s">
        <v>9236</v>
      </c>
      <c r="X243" s="70" t="s">
        <v>133</v>
      </c>
      <c r="Y243" s="70" t="s">
        <v>774</v>
      </c>
      <c r="Z243" s="70" t="s">
        <v>774</v>
      </c>
      <c r="AA243" s="171" t="s">
        <v>774</v>
      </c>
      <c r="AB243" s="70" t="s">
        <v>774</v>
      </c>
      <c r="AC243" s="70" t="s">
        <v>1171</v>
      </c>
      <c r="AD243" s="70" t="s">
        <v>163</v>
      </c>
      <c r="AE243" s="82" t="s">
        <v>1162</v>
      </c>
      <c r="AF243" s="70" t="s">
        <v>1171</v>
      </c>
      <c r="AG243" s="70" t="s">
        <v>1159</v>
      </c>
      <c r="AH243" s="70" t="s">
        <v>7560</v>
      </c>
      <c r="AI243" s="70" t="s">
        <v>3099</v>
      </c>
      <c r="AJ243" s="70" t="s">
        <v>133</v>
      </c>
    </row>
    <row r="244" spans="1:36" x14ac:dyDescent="0.3">
      <c r="A244" s="59" t="s">
        <v>7560</v>
      </c>
      <c r="B244" s="70" t="s">
        <v>1171</v>
      </c>
      <c r="C244" s="70" t="s">
        <v>3078</v>
      </c>
      <c r="D244" s="70" t="s">
        <v>1807</v>
      </c>
      <c r="E244" s="70" t="s">
        <v>17</v>
      </c>
      <c r="F244" s="70" t="s">
        <v>8716</v>
      </c>
      <c r="G244" s="70" t="s">
        <v>8717</v>
      </c>
      <c r="H244" s="70" t="s">
        <v>7563</v>
      </c>
      <c r="I244" s="161" t="s">
        <v>4900</v>
      </c>
      <c r="J244" s="70" t="s">
        <v>7561</v>
      </c>
      <c r="K244" s="59" t="s">
        <v>7562</v>
      </c>
      <c r="L244" s="70" t="s">
        <v>8028</v>
      </c>
      <c r="M244" s="82" t="s">
        <v>4686</v>
      </c>
      <c r="N244" s="70" t="s">
        <v>2687</v>
      </c>
      <c r="O244" s="59" t="s">
        <v>8028</v>
      </c>
      <c r="P244" s="59" t="s">
        <v>8027</v>
      </c>
      <c r="Q244" s="163" t="s">
        <v>9237</v>
      </c>
      <c r="R244" s="59" t="s">
        <v>2742</v>
      </c>
      <c r="S244" s="59" t="s">
        <v>7806</v>
      </c>
      <c r="T244" s="59" t="s">
        <v>3099</v>
      </c>
      <c r="U244" s="70" t="s">
        <v>7560</v>
      </c>
      <c r="V244" s="70" t="s">
        <v>3099</v>
      </c>
      <c r="W244" s="70" t="s">
        <v>9238</v>
      </c>
      <c r="X244" s="70" t="s">
        <v>133</v>
      </c>
      <c r="Y244" s="70" t="s">
        <v>774</v>
      </c>
      <c r="Z244" s="70" t="s">
        <v>774</v>
      </c>
      <c r="AA244" s="171" t="s">
        <v>774</v>
      </c>
      <c r="AB244" s="70" t="s">
        <v>774</v>
      </c>
      <c r="AC244" s="70" t="s">
        <v>1219</v>
      </c>
      <c r="AD244" s="70" t="s">
        <v>1028</v>
      </c>
      <c r="AE244" s="82" t="s">
        <v>3414</v>
      </c>
      <c r="AF244" s="70" t="s">
        <v>1171</v>
      </c>
      <c r="AG244" s="70" t="s">
        <v>1159</v>
      </c>
      <c r="AH244" s="70" t="s">
        <v>8718</v>
      </c>
      <c r="AI244" s="70" t="s">
        <v>642</v>
      </c>
      <c r="AJ244" s="70" t="s">
        <v>67</v>
      </c>
    </row>
    <row r="245" spans="1:36" x14ac:dyDescent="0.3">
      <c r="A245" s="59" t="s">
        <v>3041</v>
      </c>
      <c r="B245" s="70" t="s">
        <v>1170</v>
      </c>
      <c r="C245" s="70" t="s">
        <v>1987</v>
      </c>
      <c r="D245" s="70" t="s">
        <v>1807</v>
      </c>
      <c r="E245" s="70" t="s">
        <v>17</v>
      </c>
      <c r="F245" s="70" t="s">
        <v>8716</v>
      </c>
      <c r="G245" s="70" t="s">
        <v>8717</v>
      </c>
      <c r="H245" s="70" t="s">
        <v>2075</v>
      </c>
      <c r="I245" s="161" t="s">
        <v>4900</v>
      </c>
      <c r="J245" s="70" t="s">
        <v>2864</v>
      </c>
      <c r="K245" s="59" t="s">
        <v>6357</v>
      </c>
      <c r="L245" s="70" t="s">
        <v>8017</v>
      </c>
      <c r="M245" s="82" t="s">
        <v>4686</v>
      </c>
      <c r="N245" s="70" t="s">
        <v>2687</v>
      </c>
      <c r="O245" s="59" t="s">
        <v>8017</v>
      </c>
      <c r="P245" s="59" t="s">
        <v>8017</v>
      </c>
      <c r="Q245" s="163" t="s">
        <v>9239</v>
      </c>
      <c r="R245" s="59" t="s">
        <v>2497</v>
      </c>
      <c r="S245" s="59" t="s">
        <v>7518</v>
      </c>
      <c r="T245" s="59" t="s">
        <v>9240</v>
      </c>
      <c r="U245" s="70" t="s">
        <v>3041</v>
      </c>
      <c r="V245" s="70" t="s">
        <v>8731</v>
      </c>
      <c r="W245" s="70" t="s">
        <v>9241</v>
      </c>
      <c r="X245" s="70" t="s">
        <v>69</v>
      </c>
      <c r="Y245" s="70" t="s">
        <v>6305</v>
      </c>
      <c r="Z245" s="70" t="s">
        <v>774</v>
      </c>
      <c r="AA245" s="171" t="s">
        <v>774</v>
      </c>
      <c r="AB245" s="70" t="s">
        <v>774</v>
      </c>
      <c r="AC245" s="70" t="s">
        <v>1171</v>
      </c>
      <c r="AD245" s="70" t="s">
        <v>163</v>
      </c>
      <c r="AE245" s="82" t="s">
        <v>1162</v>
      </c>
      <c r="AF245" s="70" t="s">
        <v>1171</v>
      </c>
      <c r="AG245" s="70" t="s">
        <v>1159</v>
      </c>
      <c r="AH245" s="70" t="s">
        <v>3105</v>
      </c>
      <c r="AI245" s="70" t="s">
        <v>271</v>
      </c>
      <c r="AJ245" s="70" t="s">
        <v>69</v>
      </c>
    </row>
    <row r="246" spans="1:36" x14ac:dyDescent="0.3">
      <c r="A246" s="59" t="s">
        <v>3043</v>
      </c>
      <c r="B246" s="70" t="s">
        <v>1170</v>
      </c>
      <c r="C246" s="70" t="s">
        <v>1987</v>
      </c>
      <c r="D246" s="70" t="s">
        <v>1807</v>
      </c>
      <c r="E246" s="70" t="s">
        <v>17</v>
      </c>
      <c r="F246" s="70" t="s">
        <v>8716</v>
      </c>
      <c r="G246" s="70" t="s">
        <v>8717</v>
      </c>
      <c r="H246" s="70" t="s">
        <v>2075</v>
      </c>
      <c r="I246" s="161" t="s">
        <v>4900</v>
      </c>
      <c r="J246" s="70" t="s">
        <v>2864</v>
      </c>
      <c r="K246" s="59" t="s">
        <v>6357</v>
      </c>
      <c r="L246" s="70" t="s">
        <v>2498</v>
      </c>
      <c r="M246" s="82" t="s">
        <v>4686</v>
      </c>
      <c r="N246" s="70" t="s">
        <v>2687</v>
      </c>
      <c r="O246" s="59" t="s">
        <v>2498</v>
      </c>
      <c r="P246" s="59" t="s">
        <v>2498</v>
      </c>
      <c r="Q246" s="163" t="s">
        <v>3655</v>
      </c>
      <c r="R246" s="59" t="s">
        <v>2543</v>
      </c>
      <c r="S246" s="59" t="s">
        <v>278</v>
      </c>
      <c r="T246" s="59" t="s">
        <v>9242</v>
      </c>
      <c r="U246" s="70" t="s">
        <v>3043</v>
      </c>
      <c r="V246" s="70" t="s">
        <v>7568</v>
      </c>
      <c r="W246" s="70" t="s">
        <v>9243</v>
      </c>
      <c r="X246" s="70" t="s">
        <v>289</v>
      </c>
      <c r="Y246" s="70" t="s">
        <v>6305</v>
      </c>
      <c r="Z246" s="70" t="s">
        <v>774</v>
      </c>
      <c r="AA246" s="171" t="s">
        <v>774</v>
      </c>
      <c r="AB246" s="70" t="s">
        <v>774</v>
      </c>
      <c r="AC246" s="70" t="s">
        <v>1171</v>
      </c>
      <c r="AD246" s="70" t="s">
        <v>163</v>
      </c>
      <c r="AE246" s="82" t="s">
        <v>1162</v>
      </c>
      <c r="AF246" s="70" t="s">
        <v>1171</v>
      </c>
      <c r="AG246" s="70" t="s">
        <v>1159</v>
      </c>
      <c r="AH246" s="70" t="s">
        <v>3105</v>
      </c>
      <c r="AI246" s="70" t="s">
        <v>271</v>
      </c>
      <c r="AJ246" s="70" t="s">
        <v>67</v>
      </c>
    </row>
    <row r="247" spans="1:36" x14ac:dyDescent="0.3">
      <c r="A247" s="59" t="s">
        <v>3042</v>
      </c>
      <c r="B247" s="70" t="s">
        <v>1170</v>
      </c>
      <c r="C247" s="70" t="s">
        <v>1987</v>
      </c>
      <c r="D247" s="70" t="s">
        <v>1807</v>
      </c>
      <c r="E247" s="70" t="s">
        <v>17</v>
      </c>
      <c r="F247" s="70" t="s">
        <v>8716</v>
      </c>
      <c r="G247" s="70" t="s">
        <v>8717</v>
      </c>
      <c r="H247" s="70" t="s">
        <v>2075</v>
      </c>
      <c r="I247" s="161" t="s">
        <v>4900</v>
      </c>
      <c r="J247" s="70" t="s">
        <v>2864</v>
      </c>
      <c r="K247" s="59" t="s">
        <v>6357</v>
      </c>
      <c r="L247" s="70" t="s">
        <v>2495</v>
      </c>
      <c r="M247" s="82" t="s">
        <v>4686</v>
      </c>
      <c r="N247" s="70" t="s">
        <v>2687</v>
      </c>
      <c r="O247" s="59" t="s">
        <v>2495</v>
      </c>
      <c r="P247" s="59" t="s">
        <v>2495</v>
      </c>
      <c r="Q247" s="163" t="s">
        <v>3654</v>
      </c>
      <c r="R247" s="59" t="s">
        <v>2547</v>
      </c>
      <c r="S247" s="59" t="s">
        <v>3295</v>
      </c>
      <c r="T247" s="59" t="s">
        <v>9244</v>
      </c>
      <c r="U247" s="70" t="s">
        <v>3042</v>
      </c>
      <c r="V247" s="70" t="s">
        <v>7569</v>
      </c>
      <c r="W247" s="70" t="s">
        <v>9245</v>
      </c>
      <c r="X247" s="70" t="s">
        <v>67</v>
      </c>
      <c r="Y247" s="70" t="s">
        <v>6298</v>
      </c>
      <c r="Z247" s="70" t="s">
        <v>774</v>
      </c>
      <c r="AA247" s="171" t="s">
        <v>774</v>
      </c>
      <c r="AB247" s="70" t="s">
        <v>774</v>
      </c>
      <c r="AC247" s="70" t="s">
        <v>1171</v>
      </c>
      <c r="AD247" s="70" t="s">
        <v>163</v>
      </c>
      <c r="AE247" s="82" t="s">
        <v>1162</v>
      </c>
      <c r="AF247" s="70" t="s">
        <v>1171</v>
      </c>
      <c r="AG247" s="70" t="s">
        <v>1159</v>
      </c>
      <c r="AH247" s="70" t="s">
        <v>3105</v>
      </c>
      <c r="AI247" s="70" t="s">
        <v>271</v>
      </c>
      <c r="AJ247" s="70" t="s">
        <v>67</v>
      </c>
    </row>
    <row r="248" spans="1:36" x14ac:dyDescent="0.3">
      <c r="A248" s="59" t="s">
        <v>3045</v>
      </c>
      <c r="B248" s="70" t="s">
        <v>1195</v>
      </c>
      <c r="C248" s="70" t="s">
        <v>1988</v>
      </c>
      <c r="D248" s="70" t="s">
        <v>1807</v>
      </c>
      <c r="E248" s="70" t="s">
        <v>17</v>
      </c>
      <c r="F248" s="70" t="s">
        <v>8716</v>
      </c>
      <c r="G248" s="70" t="s">
        <v>8717</v>
      </c>
      <c r="H248" s="70" t="s">
        <v>2075</v>
      </c>
      <c r="I248" s="161" t="s">
        <v>4900</v>
      </c>
      <c r="J248" s="70" t="s">
        <v>2864</v>
      </c>
      <c r="K248" s="59" t="s">
        <v>6357</v>
      </c>
      <c r="L248" s="70" t="s">
        <v>8019</v>
      </c>
      <c r="M248" s="82" t="s">
        <v>4686</v>
      </c>
      <c r="N248" s="70" t="s">
        <v>2687</v>
      </c>
      <c r="O248" s="59" t="s">
        <v>8019</v>
      </c>
      <c r="P248" s="59" t="s">
        <v>8019</v>
      </c>
      <c r="Q248" s="163" t="s">
        <v>9246</v>
      </c>
      <c r="R248" s="59" t="s">
        <v>2543</v>
      </c>
      <c r="S248" s="59" t="s">
        <v>7520</v>
      </c>
      <c r="T248" s="59" t="s">
        <v>9247</v>
      </c>
      <c r="U248" s="70" t="s">
        <v>3045</v>
      </c>
      <c r="V248" s="70" t="s">
        <v>8732</v>
      </c>
      <c r="W248" s="70" t="s">
        <v>9248</v>
      </c>
      <c r="X248" s="70" t="s">
        <v>69</v>
      </c>
      <c r="Y248" s="70" t="s">
        <v>6305</v>
      </c>
      <c r="Z248" s="70" t="s">
        <v>774</v>
      </c>
      <c r="AA248" s="171" t="s">
        <v>774</v>
      </c>
      <c r="AB248" s="70" t="s">
        <v>774</v>
      </c>
      <c r="AC248" s="70" t="s">
        <v>1171</v>
      </c>
      <c r="AD248" s="70" t="s">
        <v>163</v>
      </c>
      <c r="AE248" s="82" t="s">
        <v>1162</v>
      </c>
      <c r="AF248" s="70" t="s">
        <v>1171</v>
      </c>
      <c r="AG248" s="70" t="s">
        <v>1159</v>
      </c>
      <c r="AH248" s="70" t="s">
        <v>3105</v>
      </c>
      <c r="AI248" s="70" t="s">
        <v>271</v>
      </c>
      <c r="AJ248" s="70" t="s">
        <v>69</v>
      </c>
    </row>
    <row r="249" spans="1:36" x14ac:dyDescent="0.3">
      <c r="A249" s="59" t="s">
        <v>3046</v>
      </c>
      <c r="B249" s="70" t="s">
        <v>1195</v>
      </c>
      <c r="C249" s="70" t="s">
        <v>1988</v>
      </c>
      <c r="D249" s="70" t="s">
        <v>1807</v>
      </c>
      <c r="E249" s="70" t="s">
        <v>17</v>
      </c>
      <c r="F249" s="70" t="s">
        <v>8716</v>
      </c>
      <c r="G249" s="70" t="s">
        <v>8717</v>
      </c>
      <c r="H249" s="70" t="s">
        <v>2075</v>
      </c>
      <c r="I249" s="161" t="s">
        <v>4900</v>
      </c>
      <c r="J249" s="70" t="s">
        <v>2864</v>
      </c>
      <c r="K249" s="59" t="s">
        <v>6357</v>
      </c>
      <c r="L249" s="70" t="s">
        <v>2544</v>
      </c>
      <c r="M249" s="82" t="s">
        <v>4686</v>
      </c>
      <c r="N249" s="70" t="s">
        <v>2687</v>
      </c>
      <c r="O249" s="59" t="s">
        <v>2544</v>
      </c>
      <c r="P249" s="59" t="s">
        <v>2544</v>
      </c>
      <c r="Q249" s="163" t="s">
        <v>3664</v>
      </c>
      <c r="R249" s="59" t="s">
        <v>2546</v>
      </c>
      <c r="S249" s="59" t="s">
        <v>508</v>
      </c>
      <c r="T249" s="59" t="s">
        <v>6809</v>
      </c>
      <c r="U249" s="70" t="s">
        <v>3046</v>
      </c>
      <c r="V249" s="70" t="s">
        <v>5246</v>
      </c>
      <c r="W249" s="70" t="s">
        <v>9249</v>
      </c>
      <c r="X249" s="70" t="s">
        <v>67</v>
      </c>
      <c r="Y249" s="70" t="s">
        <v>6298</v>
      </c>
      <c r="Z249" s="70" t="s">
        <v>774</v>
      </c>
      <c r="AA249" s="171" t="s">
        <v>774</v>
      </c>
      <c r="AB249" s="70" t="s">
        <v>774</v>
      </c>
      <c r="AC249" s="70" t="s">
        <v>1171</v>
      </c>
      <c r="AD249" s="70" t="s">
        <v>163</v>
      </c>
      <c r="AE249" s="82" t="s">
        <v>1162</v>
      </c>
      <c r="AF249" s="70" t="s">
        <v>1171</v>
      </c>
      <c r="AG249" s="70" t="s">
        <v>1159</v>
      </c>
      <c r="AH249" s="70" t="s">
        <v>3105</v>
      </c>
      <c r="AI249" s="70" t="s">
        <v>271</v>
      </c>
      <c r="AJ249" s="70" t="s">
        <v>67</v>
      </c>
    </row>
    <row r="250" spans="1:36" x14ac:dyDescent="0.3">
      <c r="A250" s="59" t="s">
        <v>3386</v>
      </c>
      <c r="B250" s="70" t="s">
        <v>1171</v>
      </c>
      <c r="C250" s="70" t="s">
        <v>3078</v>
      </c>
      <c r="D250" s="70" t="s">
        <v>1807</v>
      </c>
      <c r="E250" s="70" t="s">
        <v>17</v>
      </c>
      <c r="F250" s="70" t="s">
        <v>8716</v>
      </c>
      <c r="G250" s="70" t="s">
        <v>8717</v>
      </c>
      <c r="H250" s="70" t="s">
        <v>2075</v>
      </c>
      <c r="I250" s="161" t="s">
        <v>4900</v>
      </c>
      <c r="J250" s="70" t="s">
        <v>2864</v>
      </c>
      <c r="K250" s="59" t="s">
        <v>6357</v>
      </c>
      <c r="L250" s="70" t="s">
        <v>2501</v>
      </c>
      <c r="M250" s="82" t="s">
        <v>4686</v>
      </c>
      <c r="N250" s="70" t="s">
        <v>2687</v>
      </c>
      <c r="O250" s="59" t="s">
        <v>2501</v>
      </c>
      <c r="P250" s="59" t="s">
        <v>2501</v>
      </c>
      <c r="Q250" s="163" t="s">
        <v>3660</v>
      </c>
      <c r="R250" s="59" t="s">
        <v>2501</v>
      </c>
      <c r="S250" s="59" t="s">
        <v>5238</v>
      </c>
      <c r="T250" s="59" t="s">
        <v>6793</v>
      </c>
      <c r="U250" s="70" t="s">
        <v>3386</v>
      </c>
      <c r="V250" s="70" t="s">
        <v>5921</v>
      </c>
      <c r="W250" s="70" t="s">
        <v>6793</v>
      </c>
      <c r="X250" s="70" t="s">
        <v>67</v>
      </c>
      <c r="Y250" s="70" t="s">
        <v>774</v>
      </c>
      <c r="Z250" s="70" t="s">
        <v>774</v>
      </c>
      <c r="AA250" s="171" t="s">
        <v>774</v>
      </c>
      <c r="AB250" s="70" t="s">
        <v>774</v>
      </c>
      <c r="AC250" s="70" t="s">
        <v>1171</v>
      </c>
      <c r="AD250" s="70" t="s">
        <v>163</v>
      </c>
      <c r="AE250" s="82" t="s">
        <v>1162</v>
      </c>
      <c r="AF250" s="70" t="s">
        <v>1171</v>
      </c>
      <c r="AG250" s="70" t="s">
        <v>1159</v>
      </c>
      <c r="AH250" s="70" t="s">
        <v>3105</v>
      </c>
      <c r="AI250" s="70" t="s">
        <v>271</v>
      </c>
      <c r="AJ250" s="70" t="s">
        <v>67</v>
      </c>
    </row>
    <row r="251" spans="1:36" x14ac:dyDescent="0.3">
      <c r="A251" s="59" t="s">
        <v>3105</v>
      </c>
      <c r="B251" s="70" t="s">
        <v>1171</v>
      </c>
      <c r="C251" s="70" t="s">
        <v>3078</v>
      </c>
      <c r="D251" s="70" t="s">
        <v>1807</v>
      </c>
      <c r="E251" s="70" t="s">
        <v>17</v>
      </c>
      <c r="F251" s="70" t="s">
        <v>8716</v>
      </c>
      <c r="G251" s="70" t="s">
        <v>8717</v>
      </c>
      <c r="H251" s="70" t="s">
        <v>2075</v>
      </c>
      <c r="I251" s="161" t="s">
        <v>4900</v>
      </c>
      <c r="J251" s="70" t="s">
        <v>2864</v>
      </c>
      <c r="K251" s="59" t="s">
        <v>6357</v>
      </c>
      <c r="L251" s="70" t="s">
        <v>2742</v>
      </c>
      <c r="M251" s="82" t="s">
        <v>4686</v>
      </c>
      <c r="N251" s="70" t="s">
        <v>2687</v>
      </c>
      <c r="O251" s="59" t="s">
        <v>2742</v>
      </c>
      <c r="P251" s="59" t="s">
        <v>2501</v>
      </c>
      <c r="Q251" s="163" t="s">
        <v>3832</v>
      </c>
      <c r="R251" s="59" t="s">
        <v>2742</v>
      </c>
      <c r="S251" s="59" t="s">
        <v>8803</v>
      </c>
      <c r="T251" s="59" t="s">
        <v>271</v>
      </c>
      <c r="U251" s="70" t="s">
        <v>3105</v>
      </c>
      <c r="V251" s="70" t="s">
        <v>271</v>
      </c>
      <c r="W251" s="70" t="s">
        <v>6794</v>
      </c>
      <c r="X251" s="70" t="s">
        <v>67</v>
      </c>
      <c r="Y251" s="70" t="s">
        <v>774</v>
      </c>
      <c r="Z251" s="70" t="s">
        <v>6341</v>
      </c>
      <c r="AA251" s="171">
        <v>41852</v>
      </c>
      <c r="AB251" s="70" t="s">
        <v>774</v>
      </c>
      <c r="AC251" s="70" t="s">
        <v>1219</v>
      </c>
      <c r="AD251" s="70" t="s">
        <v>1028</v>
      </c>
      <c r="AE251" s="82" t="s">
        <v>3414</v>
      </c>
      <c r="AF251" s="70" t="s">
        <v>1171</v>
      </c>
      <c r="AG251" s="70" t="s">
        <v>1159</v>
      </c>
      <c r="AH251" s="70" t="s">
        <v>8718</v>
      </c>
      <c r="AI251" s="70" t="s">
        <v>642</v>
      </c>
      <c r="AJ251" s="70" t="s">
        <v>67</v>
      </c>
    </row>
    <row r="252" spans="1:36" x14ac:dyDescent="0.3">
      <c r="A252" s="59" t="s">
        <v>3107</v>
      </c>
      <c r="B252" s="70" t="s">
        <v>1170</v>
      </c>
      <c r="C252" s="70" t="s">
        <v>1987</v>
      </c>
      <c r="D252" s="70" t="s">
        <v>1807</v>
      </c>
      <c r="E252" s="70" t="s">
        <v>17</v>
      </c>
      <c r="F252" s="70" t="s">
        <v>8716</v>
      </c>
      <c r="G252" s="70" t="s">
        <v>8717</v>
      </c>
      <c r="H252" s="70" t="s">
        <v>1807</v>
      </c>
      <c r="I252" s="161" t="s">
        <v>4900</v>
      </c>
      <c r="J252" s="70" t="s">
        <v>3106</v>
      </c>
      <c r="K252" s="59" t="s">
        <v>6370</v>
      </c>
      <c r="L252" s="70" t="s">
        <v>8018</v>
      </c>
      <c r="M252" s="82" t="s">
        <v>4686</v>
      </c>
      <c r="N252" s="70" t="s">
        <v>2687</v>
      </c>
      <c r="O252" s="59" t="s">
        <v>8018</v>
      </c>
      <c r="P252" s="59" t="s">
        <v>8018</v>
      </c>
      <c r="Q252" s="163" t="s">
        <v>9250</v>
      </c>
      <c r="R252" s="59" t="s">
        <v>2498</v>
      </c>
      <c r="S252" s="59" t="s">
        <v>7519</v>
      </c>
      <c r="T252" s="59" t="s">
        <v>9251</v>
      </c>
      <c r="U252" s="70" t="s">
        <v>3107</v>
      </c>
      <c r="V252" s="70" t="s">
        <v>8242</v>
      </c>
      <c r="W252" s="70" t="s">
        <v>9252</v>
      </c>
      <c r="X252" s="70" t="s">
        <v>5309</v>
      </c>
      <c r="Y252" s="70" t="s">
        <v>6298</v>
      </c>
      <c r="Z252" s="70" t="s">
        <v>774</v>
      </c>
      <c r="AA252" s="171" t="s">
        <v>774</v>
      </c>
      <c r="AB252" s="70" t="s">
        <v>774</v>
      </c>
      <c r="AC252" s="70" t="s">
        <v>1171</v>
      </c>
      <c r="AD252" s="70" t="s">
        <v>163</v>
      </c>
      <c r="AE252" s="82" t="s">
        <v>1162</v>
      </c>
      <c r="AF252" s="70" t="s">
        <v>1171</v>
      </c>
      <c r="AG252" s="70" t="s">
        <v>1159</v>
      </c>
      <c r="AH252" s="70" t="s">
        <v>3117</v>
      </c>
      <c r="AI252" s="70" t="s">
        <v>8245</v>
      </c>
      <c r="AJ252" s="70" t="s">
        <v>69</v>
      </c>
    </row>
    <row r="253" spans="1:36" x14ac:dyDescent="0.3">
      <c r="A253" s="59" t="s">
        <v>3109</v>
      </c>
      <c r="B253" s="70" t="s">
        <v>1170</v>
      </c>
      <c r="C253" s="70" t="s">
        <v>1987</v>
      </c>
      <c r="D253" s="70" t="s">
        <v>1807</v>
      </c>
      <c r="E253" s="70" t="s">
        <v>17</v>
      </c>
      <c r="F253" s="70" t="s">
        <v>8716</v>
      </c>
      <c r="G253" s="70" t="s">
        <v>8717</v>
      </c>
      <c r="H253" s="70" t="s">
        <v>1807</v>
      </c>
      <c r="I253" s="161" t="s">
        <v>4900</v>
      </c>
      <c r="J253" s="70" t="s">
        <v>3106</v>
      </c>
      <c r="K253" s="59" t="s">
        <v>6370</v>
      </c>
      <c r="L253" s="70" t="s">
        <v>2499</v>
      </c>
      <c r="M253" s="82" t="s">
        <v>4686</v>
      </c>
      <c r="N253" s="70" t="s">
        <v>2687</v>
      </c>
      <c r="O253" s="59" t="s">
        <v>2499</v>
      </c>
      <c r="P253" s="59" t="s">
        <v>2499</v>
      </c>
      <c r="Q253" s="163" t="s">
        <v>3662</v>
      </c>
      <c r="R253" s="59" t="s">
        <v>2547</v>
      </c>
      <c r="S253" s="59" t="s">
        <v>283</v>
      </c>
      <c r="T253" s="59" t="s">
        <v>9253</v>
      </c>
      <c r="U253" s="70" t="s">
        <v>3109</v>
      </c>
      <c r="V253" s="70" t="s">
        <v>5836</v>
      </c>
      <c r="W253" s="70" t="s">
        <v>6802</v>
      </c>
      <c r="X253" s="70" t="s">
        <v>67</v>
      </c>
      <c r="Y253" s="70" t="s">
        <v>6298</v>
      </c>
      <c r="Z253" s="70" t="s">
        <v>774</v>
      </c>
      <c r="AA253" s="171" t="s">
        <v>774</v>
      </c>
      <c r="AB253" s="70" t="s">
        <v>774</v>
      </c>
      <c r="AC253" s="70" t="s">
        <v>1171</v>
      </c>
      <c r="AD253" s="70" t="s">
        <v>163</v>
      </c>
      <c r="AE253" s="82" t="s">
        <v>1162</v>
      </c>
      <c r="AF253" s="70" t="s">
        <v>1171</v>
      </c>
      <c r="AG253" s="70" t="s">
        <v>1159</v>
      </c>
      <c r="AH253" s="70" t="s">
        <v>3117</v>
      </c>
      <c r="AI253" s="70" t="s">
        <v>8245</v>
      </c>
      <c r="AJ253" s="70" t="s">
        <v>67</v>
      </c>
    </row>
    <row r="254" spans="1:36" x14ac:dyDescent="0.3">
      <c r="A254" s="59" t="s">
        <v>3112</v>
      </c>
      <c r="B254" s="70" t="s">
        <v>1195</v>
      </c>
      <c r="C254" s="70" t="s">
        <v>1988</v>
      </c>
      <c r="D254" s="70" t="s">
        <v>1807</v>
      </c>
      <c r="E254" s="70" t="s">
        <v>17</v>
      </c>
      <c r="F254" s="70" t="s">
        <v>8716</v>
      </c>
      <c r="G254" s="70" t="s">
        <v>8717</v>
      </c>
      <c r="H254" s="70" t="s">
        <v>1807</v>
      </c>
      <c r="I254" s="161" t="s">
        <v>4900</v>
      </c>
      <c r="J254" s="70" t="s">
        <v>3106</v>
      </c>
      <c r="K254" s="59" t="s">
        <v>6370</v>
      </c>
      <c r="L254" s="70" t="s">
        <v>2543</v>
      </c>
      <c r="M254" s="82" t="s">
        <v>4686</v>
      </c>
      <c r="N254" s="70" t="s">
        <v>2687</v>
      </c>
      <c r="O254" s="59" t="s">
        <v>2543</v>
      </c>
      <c r="P254" s="59" t="s">
        <v>2543</v>
      </c>
      <c r="Q254" s="163" t="s">
        <v>3657</v>
      </c>
      <c r="R254" s="59" t="s">
        <v>2496</v>
      </c>
      <c r="S254" s="59" t="s">
        <v>497</v>
      </c>
      <c r="T254" s="59" t="s">
        <v>9254</v>
      </c>
      <c r="U254" s="70" t="s">
        <v>3112</v>
      </c>
      <c r="V254" s="70" t="s">
        <v>8734</v>
      </c>
      <c r="W254" s="70" t="s">
        <v>9255</v>
      </c>
      <c r="X254" s="70" t="s">
        <v>67</v>
      </c>
      <c r="Y254" s="70" t="s">
        <v>6298</v>
      </c>
      <c r="Z254" s="70" t="s">
        <v>774</v>
      </c>
      <c r="AA254" s="171" t="s">
        <v>774</v>
      </c>
      <c r="AB254" s="70" t="s">
        <v>774</v>
      </c>
      <c r="AC254" s="70" t="s">
        <v>1171</v>
      </c>
      <c r="AD254" s="70" t="s">
        <v>163</v>
      </c>
      <c r="AE254" s="82" t="s">
        <v>1162</v>
      </c>
      <c r="AF254" s="70" t="s">
        <v>1171</v>
      </c>
      <c r="AG254" s="70" t="s">
        <v>1159</v>
      </c>
      <c r="AH254" s="70" t="s">
        <v>3117</v>
      </c>
      <c r="AI254" s="70" t="s">
        <v>8245</v>
      </c>
      <c r="AJ254" s="70" t="s">
        <v>67</v>
      </c>
    </row>
    <row r="255" spans="1:36" x14ac:dyDescent="0.3">
      <c r="A255" s="59" t="s">
        <v>3114</v>
      </c>
      <c r="B255" s="70" t="s">
        <v>1195</v>
      </c>
      <c r="C255" s="70" t="s">
        <v>1988</v>
      </c>
      <c r="D255" s="70" t="s">
        <v>1807</v>
      </c>
      <c r="E255" s="70" t="s">
        <v>17</v>
      </c>
      <c r="F255" s="70" t="s">
        <v>8716</v>
      </c>
      <c r="G255" s="70" t="s">
        <v>8717</v>
      </c>
      <c r="H255" s="70" t="s">
        <v>1807</v>
      </c>
      <c r="I255" s="161" t="s">
        <v>4900</v>
      </c>
      <c r="J255" s="70" t="s">
        <v>3106</v>
      </c>
      <c r="K255" s="59" t="s">
        <v>6370</v>
      </c>
      <c r="L255" s="70" t="s">
        <v>8020</v>
      </c>
      <c r="M255" s="82" t="s">
        <v>4686</v>
      </c>
      <c r="N255" s="70" t="s">
        <v>2687</v>
      </c>
      <c r="O255" s="59" t="s">
        <v>8020</v>
      </c>
      <c r="P255" s="59" t="s">
        <v>8020</v>
      </c>
      <c r="Q255" s="163" t="s">
        <v>9256</v>
      </c>
      <c r="R255" s="59" t="s">
        <v>2547</v>
      </c>
      <c r="S255" s="59" t="s">
        <v>7521</v>
      </c>
      <c r="T255" s="59" t="s">
        <v>9257</v>
      </c>
      <c r="U255" s="70" t="s">
        <v>3114</v>
      </c>
      <c r="V255" s="70" t="s">
        <v>4912</v>
      </c>
      <c r="W255" s="70" t="s">
        <v>9258</v>
      </c>
      <c r="X255" s="70" t="s">
        <v>5309</v>
      </c>
      <c r="Y255" s="70" t="s">
        <v>6298</v>
      </c>
      <c r="Z255" s="70" t="s">
        <v>774</v>
      </c>
      <c r="AA255" s="171" t="s">
        <v>774</v>
      </c>
      <c r="AB255" s="70" t="s">
        <v>774</v>
      </c>
      <c r="AC255" s="70" t="s">
        <v>1171</v>
      </c>
      <c r="AD255" s="70" t="s">
        <v>163</v>
      </c>
      <c r="AE255" s="82" t="s">
        <v>1162</v>
      </c>
      <c r="AF255" s="70" t="s">
        <v>1171</v>
      </c>
      <c r="AG255" s="70" t="s">
        <v>1159</v>
      </c>
      <c r="AH255" s="70" t="s">
        <v>3117</v>
      </c>
      <c r="AI255" s="70" t="s">
        <v>8245</v>
      </c>
      <c r="AJ255" s="70" t="s">
        <v>69</v>
      </c>
    </row>
    <row r="256" spans="1:36" x14ac:dyDescent="0.3">
      <c r="A256" s="59" t="s">
        <v>3115</v>
      </c>
      <c r="B256" s="70" t="s">
        <v>1195</v>
      </c>
      <c r="C256" s="70" t="s">
        <v>1988</v>
      </c>
      <c r="D256" s="70" t="s">
        <v>1807</v>
      </c>
      <c r="E256" s="70" t="s">
        <v>17</v>
      </c>
      <c r="F256" s="70" t="s">
        <v>8716</v>
      </c>
      <c r="G256" s="70" t="s">
        <v>8717</v>
      </c>
      <c r="H256" s="70" t="s">
        <v>1807</v>
      </c>
      <c r="I256" s="161" t="s">
        <v>4900</v>
      </c>
      <c r="J256" s="70" t="s">
        <v>3106</v>
      </c>
      <c r="K256" s="59" t="s">
        <v>6370</v>
      </c>
      <c r="L256" s="70" t="s">
        <v>2545</v>
      </c>
      <c r="M256" s="82" t="s">
        <v>4686</v>
      </c>
      <c r="N256" s="70" t="s">
        <v>2687</v>
      </c>
      <c r="O256" s="59" t="s">
        <v>2545</v>
      </c>
      <c r="P256" s="59" t="s">
        <v>2545</v>
      </c>
      <c r="Q256" s="163" t="s">
        <v>3658</v>
      </c>
      <c r="R256" s="59" t="s">
        <v>2544</v>
      </c>
      <c r="S256" s="59" t="s">
        <v>510</v>
      </c>
      <c r="T256" s="59" t="s">
        <v>9259</v>
      </c>
      <c r="U256" s="70" t="s">
        <v>3115</v>
      </c>
      <c r="V256" s="70" t="s">
        <v>6303</v>
      </c>
      <c r="W256" s="70" t="s">
        <v>9260</v>
      </c>
      <c r="X256" s="70" t="s">
        <v>67</v>
      </c>
      <c r="Y256" s="70" t="s">
        <v>6298</v>
      </c>
      <c r="Z256" s="70" t="s">
        <v>774</v>
      </c>
      <c r="AA256" s="171" t="s">
        <v>774</v>
      </c>
      <c r="AB256" s="70" t="s">
        <v>774</v>
      </c>
      <c r="AC256" s="70" t="s">
        <v>1171</v>
      </c>
      <c r="AD256" s="70" t="s">
        <v>163</v>
      </c>
      <c r="AE256" s="82" t="s">
        <v>1162</v>
      </c>
      <c r="AF256" s="70" t="s">
        <v>1171</v>
      </c>
      <c r="AG256" s="70" t="s">
        <v>1159</v>
      </c>
      <c r="AH256" s="70" t="s">
        <v>3117</v>
      </c>
      <c r="AI256" s="70" t="s">
        <v>8245</v>
      </c>
      <c r="AJ256" s="70" t="s">
        <v>67</v>
      </c>
    </row>
    <row r="257" spans="1:36" x14ac:dyDescent="0.3">
      <c r="A257" s="59" t="s">
        <v>3387</v>
      </c>
      <c r="B257" s="70" t="s">
        <v>1171</v>
      </c>
      <c r="C257" s="70" t="s">
        <v>3078</v>
      </c>
      <c r="D257" s="70" t="s">
        <v>1807</v>
      </c>
      <c r="E257" s="70" t="s">
        <v>17</v>
      </c>
      <c r="F257" s="70" t="s">
        <v>8716</v>
      </c>
      <c r="G257" s="70" t="s">
        <v>8717</v>
      </c>
      <c r="H257" s="70" t="s">
        <v>1807</v>
      </c>
      <c r="I257" s="161" t="s">
        <v>4900</v>
      </c>
      <c r="J257" s="70" t="s">
        <v>3106</v>
      </c>
      <c r="K257" s="59" t="s">
        <v>6370</v>
      </c>
      <c r="L257" s="70" t="s">
        <v>2549</v>
      </c>
      <c r="M257" s="82" t="s">
        <v>4686</v>
      </c>
      <c r="N257" s="70" t="s">
        <v>2687</v>
      </c>
      <c r="O257" s="59" t="s">
        <v>2549</v>
      </c>
      <c r="P257" s="59" t="s">
        <v>2549</v>
      </c>
      <c r="Q257" s="163" t="s">
        <v>3667</v>
      </c>
      <c r="R257" s="59" t="s">
        <v>2549</v>
      </c>
      <c r="S257" s="59" t="s">
        <v>5238</v>
      </c>
      <c r="T257" s="59" t="s">
        <v>6813</v>
      </c>
      <c r="U257" s="70" t="s">
        <v>3387</v>
      </c>
      <c r="V257" s="70" t="s">
        <v>5921</v>
      </c>
      <c r="W257" s="70" t="s">
        <v>6813</v>
      </c>
      <c r="X257" s="70" t="s">
        <v>67</v>
      </c>
      <c r="Y257" s="70" t="s">
        <v>774</v>
      </c>
      <c r="Z257" s="70" t="s">
        <v>774</v>
      </c>
      <c r="AA257" s="171" t="s">
        <v>774</v>
      </c>
      <c r="AB257" s="70" t="s">
        <v>774</v>
      </c>
      <c r="AC257" s="70" t="s">
        <v>1171</v>
      </c>
      <c r="AD257" s="70" t="s">
        <v>163</v>
      </c>
      <c r="AE257" s="82" t="s">
        <v>1162</v>
      </c>
      <c r="AF257" s="70" t="s">
        <v>1171</v>
      </c>
      <c r="AG257" s="70" t="s">
        <v>1159</v>
      </c>
      <c r="AH257" s="70" t="s">
        <v>3117</v>
      </c>
      <c r="AI257" s="70" t="s">
        <v>8245</v>
      </c>
      <c r="AJ257" s="70" t="s">
        <v>67</v>
      </c>
    </row>
    <row r="258" spans="1:36" x14ac:dyDescent="0.3">
      <c r="A258" s="59" t="s">
        <v>3117</v>
      </c>
      <c r="B258" s="70" t="s">
        <v>1171</v>
      </c>
      <c r="C258" s="70" t="s">
        <v>3078</v>
      </c>
      <c r="D258" s="70" t="s">
        <v>1807</v>
      </c>
      <c r="E258" s="70" t="s">
        <v>17</v>
      </c>
      <c r="F258" s="70" t="s">
        <v>8716</v>
      </c>
      <c r="G258" s="70" t="s">
        <v>8717</v>
      </c>
      <c r="H258" s="70" t="s">
        <v>1807</v>
      </c>
      <c r="I258" s="161" t="s">
        <v>4900</v>
      </c>
      <c r="J258" s="70" t="s">
        <v>3106</v>
      </c>
      <c r="K258" s="59" t="s">
        <v>6370</v>
      </c>
      <c r="L258" s="70" t="s">
        <v>2750</v>
      </c>
      <c r="M258" s="82" t="s">
        <v>4686</v>
      </c>
      <c r="N258" s="70" t="s">
        <v>2687</v>
      </c>
      <c r="O258" s="59" t="s">
        <v>2750</v>
      </c>
      <c r="P258" s="59" t="s">
        <v>2549</v>
      </c>
      <c r="Q258" s="163" t="s">
        <v>3833</v>
      </c>
      <c r="R258" s="59" t="s">
        <v>2750</v>
      </c>
      <c r="S258" s="59" t="s">
        <v>8804</v>
      </c>
      <c r="T258" s="59" t="s">
        <v>8245</v>
      </c>
      <c r="U258" s="70" t="s">
        <v>3117</v>
      </c>
      <c r="V258" s="70" t="s">
        <v>8245</v>
      </c>
      <c r="W258" s="70" t="s">
        <v>9261</v>
      </c>
      <c r="X258" s="70" t="s">
        <v>67</v>
      </c>
      <c r="Y258" s="70" t="s">
        <v>774</v>
      </c>
      <c r="Z258" s="70" t="s">
        <v>6353</v>
      </c>
      <c r="AA258" s="171">
        <v>43647</v>
      </c>
      <c r="AB258" s="70" t="s">
        <v>774</v>
      </c>
      <c r="AC258" s="70" t="s">
        <v>1219</v>
      </c>
      <c r="AD258" s="70" t="s">
        <v>1028</v>
      </c>
      <c r="AE258" s="82" t="s">
        <v>3414</v>
      </c>
      <c r="AF258" s="70" t="s">
        <v>1171</v>
      </c>
      <c r="AG258" s="70" t="s">
        <v>1159</v>
      </c>
      <c r="AH258" s="70" t="s">
        <v>8718</v>
      </c>
      <c r="AI258" s="70" t="s">
        <v>642</v>
      </c>
      <c r="AJ258" s="70" t="s">
        <v>67</v>
      </c>
    </row>
    <row r="259" spans="1:36" x14ac:dyDescent="0.3">
      <c r="A259" s="59" t="s">
        <v>7543</v>
      </c>
      <c r="B259" s="70" t="s">
        <v>1170</v>
      </c>
      <c r="C259" s="70" t="s">
        <v>1987</v>
      </c>
      <c r="D259" s="70" t="s">
        <v>1807</v>
      </c>
      <c r="E259" s="70" t="s">
        <v>17</v>
      </c>
      <c r="F259" s="70" t="s">
        <v>8716</v>
      </c>
      <c r="G259" s="70" t="s">
        <v>8717</v>
      </c>
      <c r="H259" s="70" t="s">
        <v>7539</v>
      </c>
      <c r="I259" s="161" t="s">
        <v>4900</v>
      </c>
      <c r="J259" s="70" t="s">
        <v>7537</v>
      </c>
      <c r="K259" s="59" t="s">
        <v>7538</v>
      </c>
      <c r="L259" s="70" t="s">
        <v>2497</v>
      </c>
      <c r="M259" s="82" t="s">
        <v>4686</v>
      </c>
      <c r="N259" s="70" t="s">
        <v>2687</v>
      </c>
      <c r="O259" s="59" t="s">
        <v>2497</v>
      </c>
      <c r="P259" s="59" t="s">
        <v>2497</v>
      </c>
      <c r="Q259" s="163" t="s">
        <v>3653</v>
      </c>
      <c r="R259" s="59" t="s">
        <v>2497</v>
      </c>
      <c r="S259" s="59" t="s">
        <v>270</v>
      </c>
      <c r="T259" s="59" t="s">
        <v>9262</v>
      </c>
      <c r="U259" s="70" t="s">
        <v>7543</v>
      </c>
      <c r="V259" s="70" t="s">
        <v>7566</v>
      </c>
      <c r="W259" s="70" t="s">
        <v>9263</v>
      </c>
      <c r="X259" s="70" t="s">
        <v>67</v>
      </c>
      <c r="Y259" s="70" t="s">
        <v>6305</v>
      </c>
      <c r="Z259" s="70" t="s">
        <v>774</v>
      </c>
      <c r="AA259" s="171" t="s">
        <v>774</v>
      </c>
      <c r="AB259" s="70" t="s">
        <v>774</v>
      </c>
      <c r="AC259" s="70" t="s">
        <v>1171</v>
      </c>
      <c r="AD259" s="70" t="s">
        <v>163</v>
      </c>
      <c r="AE259" s="82" t="s">
        <v>1162</v>
      </c>
      <c r="AF259" s="70" t="s">
        <v>1171</v>
      </c>
      <c r="AG259" s="70" t="s">
        <v>1159</v>
      </c>
      <c r="AH259" s="70" t="s">
        <v>8806</v>
      </c>
      <c r="AI259" s="70" t="s">
        <v>8733</v>
      </c>
      <c r="AJ259" s="70" t="s">
        <v>67</v>
      </c>
    </row>
    <row r="260" spans="1:36" x14ac:dyDescent="0.3">
      <c r="A260" s="59" t="s">
        <v>8809</v>
      </c>
      <c r="B260" s="70" t="s">
        <v>1170</v>
      </c>
      <c r="C260" s="70" t="s">
        <v>1987</v>
      </c>
      <c r="D260" s="70" t="s">
        <v>1807</v>
      </c>
      <c r="E260" s="70" t="s">
        <v>17</v>
      </c>
      <c r="F260" s="70" t="s">
        <v>8716</v>
      </c>
      <c r="G260" s="70" t="s">
        <v>8717</v>
      </c>
      <c r="H260" s="70" t="s">
        <v>7539</v>
      </c>
      <c r="I260" s="161" t="s">
        <v>4900</v>
      </c>
      <c r="J260" s="70" t="s">
        <v>7537</v>
      </c>
      <c r="K260" s="59" t="s">
        <v>7538</v>
      </c>
      <c r="L260" s="70" t="s">
        <v>2496</v>
      </c>
      <c r="M260" s="82" t="s">
        <v>4686</v>
      </c>
      <c r="N260" s="70" t="s">
        <v>2687</v>
      </c>
      <c r="O260" s="59" t="s">
        <v>2496</v>
      </c>
      <c r="P260" s="59" t="s">
        <v>2496</v>
      </c>
      <c r="Q260" s="163" t="s">
        <v>3661</v>
      </c>
      <c r="R260" s="59" t="s">
        <v>2498</v>
      </c>
      <c r="S260" s="59" t="s">
        <v>275</v>
      </c>
      <c r="T260" s="59" t="s">
        <v>9264</v>
      </c>
      <c r="U260" s="70" t="s">
        <v>8809</v>
      </c>
      <c r="V260" s="70" t="s">
        <v>8244</v>
      </c>
      <c r="W260" s="70" t="s">
        <v>9265</v>
      </c>
      <c r="X260" s="70" t="s">
        <v>67</v>
      </c>
      <c r="Y260" s="70" t="s">
        <v>6298</v>
      </c>
      <c r="Z260" s="70" t="s">
        <v>774</v>
      </c>
      <c r="AA260" s="171" t="s">
        <v>774</v>
      </c>
      <c r="AB260" s="70" t="s">
        <v>774</v>
      </c>
      <c r="AC260" s="70" t="s">
        <v>1171</v>
      </c>
      <c r="AD260" s="70" t="s">
        <v>163</v>
      </c>
      <c r="AE260" s="82" t="s">
        <v>1162</v>
      </c>
      <c r="AF260" s="70" t="s">
        <v>1171</v>
      </c>
      <c r="AG260" s="70" t="s">
        <v>1159</v>
      </c>
      <c r="AH260" s="70" t="s">
        <v>8806</v>
      </c>
      <c r="AI260" s="70" t="s">
        <v>8733</v>
      </c>
      <c r="AJ260" s="70" t="s">
        <v>67</v>
      </c>
    </row>
    <row r="261" spans="1:36" x14ac:dyDescent="0.3">
      <c r="A261" s="59" t="s">
        <v>8808</v>
      </c>
      <c r="B261" s="70" t="s">
        <v>1170</v>
      </c>
      <c r="C261" s="70" t="s">
        <v>1987</v>
      </c>
      <c r="D261" s="70" t="s">
        <v>1807</v>
      </c>
      <c r="E261" s="70" t="s">
        <v>17</v>
      </c>
      <c r="F261" s="70" t="s">
        <v>8716</v>
      </c>
      <c r="G261" s="70" t="s">
        <v>8717</v>
      </c>
      <c r="H261" s="70" t="s">
        <v>7539</v>
      </c>
      <c r="I261" s="161" t="s">
        <v>4900</v>
      </c>
      <c r="J261" s="70" t="s">
        <v>7537</v>
      </c>
      <c r="K261" s="59" t="s">
        <v>7538</v>
      </c>
      <c r="L261" s="70" t="s">
        <v>2500</v>
      </c>
      <c r="M261" s="82" t="s">
        <v>4686</v>
      </c>
      <c r="N261" s="70" t="s">
        <v>2687</v>
      </c>
      <c r="O261" s="59" t="s">
        <v>2500</v>
      </c>
      <c r="P261" s="59" t="s">
        <v>2500</v>
      </c>
      <c r="Q261" s="163" t="s">
        <v>3663</v>
      </c>
      <c r="R261" s="59" t="s">
        <v>2545</v>
      </c>
      <c r="S261" s="59" t="s">
        <v>286</v>
      </c>
      <c r="T261" s="59" t="s">
        <v>9266</v>
      </c>
      <c r="U261" s="70" t="s">
        <v>8808</v>
      </c>
      <c r="V261" s="70" t="s">
        <v>3110</v>
      </c>
      <c r="W261" s="70" t="s">
        <v>9267</v>
      </c>
      <c r="X261" s="70" t="s">
        <v>285</v>
      </c>
      <c r="Y261" s="70" t="s">
        <v>6305</v>
      </c>
      <c r="Z261" s="70" t="s">
        <v>774</v>
      </c>
      <c r="AA261" s="171" t="s">
        <v>774</v>
      </c>
      <c r="AB261" s="70" t="s">
        <v>774</v>
      </c>
      <c r="AC261" s="70" t="s">
        <v>1171</v>
      </c>
      <c r="AD261" s="70" t="s">
        <v>163</v>
      </c>
      <c r="AE261" s="82" t="s">
        <v>1162</v>
      </c>
      <c r="AF261" s="70" t="s">
        <v>1171</v>
      </c>
      <c r="AG261" s="70" t="s">
        <v>1159</v>
      </c>
      <c r="AH261" s="70" t="s">
        <v>8806</v>
      </c>
      <c r="AI261" s="70" t="s">
        <v>8733</v>
      </c>
      <c r="AJ261" s="70" t="s">
        <v>67</v>
      </c>
    </row>
    <row r="262" spans="1:36" x14ac:dyDescent="0.3">
      <c r="A262" s="59" t="s">
        <v>8810</v>
      </c>
      <c r="B262" s="70" t="s">
        <v>1195</v>
      </c>
      <c r="C262" s="70" t="s">
        <v>1988</v>
      </c>
      <c r="D262" s="70" t="s">
        <v>1807</v>
      </c>
      <c r="E262" s="70" t="s">
        <v>17</v>
      </c>
      <c r="F262" s="70" t="s">
        <v>8716</v>
      </c>
      <c r="G262" s="70" t="s">
        <v>8717</v>
      </c>
      <c r="H262" s="70" t="s">
        <v>7539</v>
      </c>
      <c r="I262" s="161" t="s">
        <v>4900</v>
      </c>
      <c r="J262" s="70" t="s">
        <v>7537</v>
      </c>
      <c r="K262" s="59" t="s">
        <v>7538</v>
      </c>
      <c r="L262" s="70" t="s">
        <v>2546</v>
      </c>
      <c r="M262" s="82" t="s">
        <v>4686</v>
      </c>
      <c r="N262" s="70" t="s">
        <v>2687</v>
      </c>
      <c r="O262" s="59" t="s">
        <v>2546</v>
      </c>
      <c r="P262" s="59" t="s">
        <v>2546</v>
      </c>
      <c r="Q262" s="163" t="s">
        <v>3665</v>
      </c>
      <c r="R262" s="59" t="s">
        <v>2499</v>
      </c>
      <c r="S262" s="59" t="s">
        <v>501</v>
      </c>
      <c r="T262" s="59" t="s">
        <v>9268</v>
      </c>
      <c r="U262" s="70" t="s">
        <v>8810</v>
      </c>
      <c r="V262" s="70" t="s">
        <v>7585</v>
      </c>
      <c r="W262" s="70" t="s">
        <v>9269</v>
      </c>
      <c r="X262" s="70" t="s">
        <v>67</v>
      </c>
      <c r="Y262" s="70" t="s">
        <v>6298</v>
      </c>
      <c r="Z262" s="70" t="s">
        <v>774</v>
      </c>
      <c r="AA262" s="171" t="s">
        <v>774</v>
      </c>
      <c r="AB262" s="70" t="s">
        <v>774</v>
      </c>
      <c r="AC262" s="70" t="s">
        <v>1171</v>
      </c>
      <c r="AD262" s="70" t="s">
        <v>163</v>
      </c>
      <c r="AE262" s="82" t="s">
        <v>1162</v>
      </c>
      <c r="AF262" s="70" t="s">
        <v>1171</v>
      </c>
      <c r="AG262" s="70" t="s">
        <v>1159</v>
      </c>
      <c r="AH262" s="70" t="s">
        <v>8806</v>
      </c>
      <c r="AI262" s="70" t="s">
        <v>8733</v>
      </c>
      <c r="AJ262" s="70" t="s">
        <v>67</v>
      </c>
    </row>
    <row r="263" spans="1:36" x14ac:dyDescent="0.3">
      <c r="A263" s="59" t="s">
        <v>8811</v>
      </c>
      <c r="B263" s="70" t="s">
        <v>1195</v>
      </c>
      <c r="C263" s="70" t="s">
        <v>1988</v>
      </c>
      <c r="D263" s="70" t="s">
        <v>1807</v>
      </c>
      <c r="E263" s="70" t="s">
        <v>17</v>
      </c>
      <c r="F263" s="70" t="s">
        <v>8716</v>
      </c>
      <c r="G263" s="70" t="s">
        <v>8717</v>
      </c>
      <c r="H263" s="70" t="s">
        <v>7539</v>
      </c>
      <c r="I263" s="161" t="s">
        <v>4900</v>
      </c>
      <c r="J263" s="70" t="s">
        <v>7537</v>
      </c>
      <c r="K263" s="59" t="s">
        <v>7538</v>
      </c>
      <c r="L263" s="70" t="s">
        <v>2548</v>
      </c>
      <c r="M263" s="82" t="s">
        <v>4686</v>
      </c>
      <c r="N263" s="70" t="s">
        <v>2687</v>
      </c>
      <c r="O263" s="59" t="s">
        <v>2548</v>
      </c>
      <c r="P263" s="59" t="s">
        <v>2548</v>
      </c>
      <c r="Q263" s="163" t="s">
        <v>3666</v>
      </c>
      <c r="R263" s="59" t="s">
        <v>2548</v>
      </c>
      <c r="S263" s="59" t="s">
        <v>513</v>
      </c>
      <c r="T263" s="59" t="s">
        <v>9270</v>
      </c>
      <c r="U263" s="70" t="s">
        <v>8811</v>
      </c>
      <c r="V263" s="70" t="s">
        <v>7586</v>
      </c>
      <c r="W263" s="70" t="s">
        <v>9271</v>
      </c>
      <c r="X263" s="70" t="s">
        <v>8735</v>
      </c>
      <c r="Y263" s="70" t="s">
        <v>6298</v>
      </c>
      <c r="Z263" s="70" t="s">
        <v>774</v>
      </c>
      <c r="AA263" s="171" t="s">
        <v>774</v>
      </c>
      <c r="AB263" s="70" t="s">
        <v>774</v>
      </c>
      <c r="AC263" s="70" t="s">
        <v>1171</v>
      </c>
      <c r="AD263" s="70" t="s">
        <v>163</v>
      </c>
      <c r="AE263" s="82" t="s">
        <v>1162</v>
      </c>
      <c r="AF263" s="70" t="s">
        <v>1171</v>
      </c>
      <c r="AG263" s="70" t="s">
        <v>1159</v>
      </c>
      <c r="AH263" s="70" t="s">
        <v>8806</v>
      </c>
      <c r="AI263" s="70" t="s">
        <v>8733</v>
      </c>
      <c r="AJ263" s="70" t="s">
        <v>67</v>
      </c>
    </row>
    <row r="264" spans="1:36" x14ac:dyDescent="0.3">
      <c r="A264" s="59" t="s">
        <v>8807</v>
      </c>
      <c r="B264" s="70" t="s">
        <v>1171</v>
      </c>
      <c r="C264" s="70" t="s">
        <v>3078</v>
      </c>
      <c r="D264" s="70" t="s">
        <v>1807</v>
      </c>
      <c r="E264" s="70" t="s">
        <v>17</v>
      </c>
      <c r="F264" s="70" t="s">
        <v>8716</v>
      </c>
      <c r="G264" s="70" t="s">
        <v>8717</v>
      </c>
      <c r="H264" s="70" t="s">
        <v>7539</v>
      </c>
      <c r="I264" s="161" t="s">
        <v>4900</v>
      </c>
      <c r="J264" s="70" t="s">
        <v>7537</v>
      </c>
      <c r="K264" s="59" t="s">
        <v>7538</v>
      </c>
      <c r="L264" s="70" t="s">
        <v>8021</v>
      </c>
      <c r="M264" s="82" t="s">
        <v>4686</v>
      </c>
      <c r="N264" s="70" t="s">
        <v>2687</v>
      </c>
      <c r="O264" s="59" t="s">
        <v>8021</v>
      </c>
      <c r="P264" s="59" t="s">
        <v>8021</v>
      </c>
      <c r="Q264" s="163" t="s">
        <v>9272</v>
      </c>
      <c r="R264" s="59" t="s">
        <v>2501</v>
      </c>
      <c r="S264" s="59" t="s">
        <v>5238</v>
      </c>
      <c r="T264" s="59" t="s">
        <v>9273</v>
      </c>
      <c r="U264" s="70" t="s">
        <v>8807</v>
      </c>
      <c r="V264" s="70" t="s">
        <v>5921</v>
      </c>
      <c r="W264" s="70" t="s">
        <v>9273</v>
      </c>
      <c r="X264" s="70" t="s">
        <v>69</v>
      </c>
      <c r="Y264" s="70" t="s">
        <v>774</v>
      </c>
      <c r="Z264" s="70" t="s">
        <v>774</v>
      </c>
      <c r="AA264" s="171" t="s">
        <v>774</v>
      </c>
      <c r="AB264" s="70" t="s">
        <v>774</v>
      </c>
      <c r="AC264" s="70" t="s">
        <v>1171</v>
      </c>
      <c r="AD264" s="70" t="s">
        <v>163</v>
      </c>
      <c r="AE264" s="82" t="s">
        <v>1162</v>
      </c>
      <c r="AF264" s="70" t="s">
        <v>1171</v>
      </c>
      <c r="AG264" s="70" t="s">
        <v>1159</v>
      </c>
      <c r="AH264" s="70" t="s">
        <v>8806</v>
      </c>
      <c r="AI264" s="70" t="s">
        <v>8733</v>
      </c>
      <c r="AJ264" s="70" t="s">
        <v>69</v>
      </c>
    </row>
    <row r="265" spans="1:36" x14ac:dyDescent="0.3">
      <c r="A265" s="59" t="s">
        <v>8806</v>
      </c>
      <c r="B265" s="70" t="s">
        <v>1171</v>
      </c>
      <c r="C265" s="70" t="s">
        <v>3078</v>
      </c>
      <c r="D265" s="70" t="s">
        <v>1807</v>
      </c>
      <c r="E265" s="70" t="s">
        <v>17</v>
      </c>
      <c r="F265" s="70" t="s">
        <v>8716</v>
      </c>
      <c r="G265" s="70" t="s">
        <v>8717</v>
      </c>
      <c r="H265" s="70" t="s">
        <v>7539</v>
      </c>
      <c r="I265" s="161" t="s">
        <v>4900</v>
      </c>
      <c r="J265" s="70" t="s">
        <v>7537</v>
      </c>
      <c r="K265" s="59" t="s">
        <v>7538</v>
      </c>
      <c r="L265" s="70" t="s">
        <v>8022</v>
      </c>
      <c r="M265" s="82" t="s">
        <v>4686</v>
      </c>
      <c r="N265" s="70" t="s">
        <v>2687</v>
      </c>
      <c r="O265" s="59" t="s">
        <v>8022</v>
      </c>
      <c r="P265" s="59" t="s">
        <v>8021</v>
      </c>
      <c r="Q265" s="163" t="s">
        <v>9274</v>
      </c>
      <c r="R265" s="59" t="s">
        <v>2742</v>
      </c>
      <c r="S265" s="59" t="s">
        <v>8805</v>
      </c>
      <c r="T265" s="59" t="s">
        <v>9275</v>
      </c>
      <c r="U265" s="70" t="s">
        <v>8806</v>
      </c>
      <c r="V265" s="70" t="s">
        <v>8733</v>
      </c>
      <c r="W265" s="70" t="s">
        <v>9275</v>
      </c>
      <c r="X265" s="70" t="s">
        <v>69</v>
      </c>
      <c r="Y265" s="70" t="s">
        <v>774</v>
      </c>
      <c r="Z265" s="70" t="s">
        <v>774</v>
      </c>
      <c r="AA265" s="171" t="s">
        <v>774</v>
      </c>
      <c r="AB265" s="70" t="s">
        <v>774</v>
      </c>
      <c r="AC265" s="70" t="s">
        <v>1219</v>
      </c>
      <c r="AD265" s="70" t="s">
        <v>1028</v>
      </c>
      <c r="AE265" s="82" t="s">
        <v>3414</v>
      </c>
      <c r="AF265" s="70" t="s">
        <v>1171</v>
      </c>
      <c r="AG265" s="70" t="s">
        <v>1159</v>
      </c>
      <c r="AH265" s="70" t="s">
        <v>8718</v>
      </c>
      <c r="AI265" s="70" t="s">
        <v>642</v>
      </c>
      <c r="AJ265" s="70" t="s">
        <v>67</v>
      </c>
    </row>
    <row r="266" spans="1:36" x14ac:dyDescent="0.3">
      <c r="A266" s="59" t="s">
        <v>8797</v>
      </c>
      <c r="B266" s="70" t="s">
        <v>1171</v>
      </c>
      <c r="C266" s="70" t="s">
        <v>3078</v>
      </c>
      <c r="D266" s="70" t="s">
        <v>1807</v>
      </c>
      <c r="E266" s="70" t="s">
        <v>17</v>
      </c>
      <c r="F266" s="70" t="s">
        <v>8716</v>
      </c>
      <c r="G266" s="70" t="s">
        <v>8717</v>
      </c>
      <c r="H266" s="70" t="s">
        <v>8148</v>
      </c>
      <c r="I266" s="161" t="s">
        <v>4900</v>
      </c>
      <c r="J266" s="70" t="s">
        <v>8149</v>
      </c>
      <c r="K266" s="59" t="s">
        <v>8150</v>
      </c>
      <c r="L266" s="70" t="s">
        <v>5585</v>
      </c>
      <c r="M266" s="82" t="s">
        <v>4686</v>
      </c>
      <c r="N266" s="70" t="s">
        <v>2687</v>
      </c>
      <c r="O266" s="59" t="s">
        <v>5585</v>
      </c>
      <c r="P266" s="59" t="s">
        <v>5585</v>
      </c>
      <c r="Q266" s="163" t="s">
        <v>6797</v>
      </c>
      <c r="R266" s="59" t="s">
        <v>5585</v>
      </c>
      <c r="S266" s="59" t="s">
        <v>6758</v>
      </c>
      <c r="T266" s="59" t="s">
        <v>5921</v>
      </c>
      <c r="U266" s="70" t="s">
        <v>8797</v>
      </c>
      <c r="V266" s="70" t="s">
        <v>5921</v>
      </c>
      <c r="W266" s="70" t="s">
        <v>9276</v>
      </c>
      <c r="X266" s="70" t="s">
        <v>67</v>
      </c>
      <c r="Y266" s="70" t="s">
        <v>774</v>
      </c>
      <c r="Z266" s="70" t="s">
        <v>774</v>
      </c>
      <c r="AA266" s="171" t="s">
        <v>774</v>
      </c>
      <c r="AB266" s="70" t="s">
        <v>774</v>
      </c>
      <c r="AC266" s="70" t="s">
        <v>2072</v>
      </c>
      <c r="AD266" s="70" t="s">
        <v>5293</v>
      </c>
      <c r="AE266" s="82" t="s">
        <v>1162</v>
      </c>
      <c r="AF266" s="70" t="s">
        <v>1171</v>
      </c>
      <c r="AG266" s="70" t="s">
        <v>1159</v>
      </c>
      <c r="AH266" s="70" t="s">
        <v>8798</v>
      </c>
      <c r="AI266" s="70" t="s">
        <v>2895</v>
      </c>
      <c r="AJ266" s="70" t="s">
        <v>67</v>
      </c>
    </row>
    <row r="267" spans="1:36" x14ac:dyDescent="0.3">
      <c r="A267" s="59" t="s">
        <v>8798</v>
      </c>
      <c r="B267" s="70" t="s">
        <v>1171</v>
      </c>
      <c r="C267" s="70" t="s">
        <v>3078</v>
      </c>
      <c r="D267" s="70" t="s">
        <v>1807</v>
      </c>
      <c r="E267" s="70" t="s">
        <v>17</v>
      </c>
      <c r="F267" s="70" t="s">
        <v>8716</v>
      </c>
      <c r="G267" s="70" t="s">
        <v>8717</v>
      </c>
      <c r="H267" s="70" t="s">
        <v>8148</v>
      </c>
      <c r="I267" s="161" t="s">
        <v>4900</v>
      </c>
      <c r="J267" s="70" t="s">
        <v>8149</v>
      </c>
      <c r="K267" s="59" t="s">
        <v>8150</v>
      </c>
      <c r="L267" s="70" t="s">
        <v>5586</v>
      </c>
      <c r="M267" s="82" t="s">
        <v>4686</v>
      </c>
      <c r="N267" s="70" t="s">
        <v>2687</v>
      </c>
      <c r="O267" s="59" t="s">
        <v>5586</v>
      </c>
      <c r="P267" s="59" t="s">
        <v>5585</v>
      </c>
      <c r="Q267" s="163" t="s">
        <v>6795</v>
      </c>
      <c r="R267" s="59" t="s">
        <v>5586</v>
      </c>
      <c r="S267" s="59" t="s">
        <v>6757</v>
      </c>
      <c r="T267" s="59" t="s">
        <v>2895</v>
      </c>
      <c r="U267" s="70" t="s">
        <v>8798</v>
      </c>
      <c r="V267" s="70" t="s">
        <v>2895</v>
      </c>
      <c r="W267" s="70" t="s">
        <v>9277</v>
      </c>
      <c r="X267" s="70" t="s">
        <v>67</v>
      </c>
      <c r="Y267" s="70" t="s">
        <v>774</v>
      </c>
      <c r="Z267" s="70" t="s">
        <v>6344</v>
      </c>
      <c r="AA267" s="171">
        <v>43838</v>
      </c>
      <c r="AB267" s="70" t="s">
        <v>774</v>
      </c>
      <c r="AC267" s="70" t="s">
        <v>2072</v>
      </c>
      <c r="AD267" s="70" t="s">
        <v>5293</v>
      </c>
      <c r="AE267" s="82" t="s">
        <v>3414</v>
      </c>
      <c r="AF267" s="70" t="s">
        <v>1171</v>
      </c>
      <c r="AG267" s="70" t="s">
        <v>1159</v>
      </c>
      <c r="AH267" s="70" t="s">
        <v>8718</v>
      </c>
      <c r="AI267" s="70" t="s">
        <v>642</v>
      </c>
      <c r="AJ267" s="70" t="s">
        <v>67</v>
      </c>
    </row>
    <row r="268" spans="1:36" x14ac:dyDescent="0.3">
      <c r="A268" s="59" t="s">
        <v>8802</v>
      </c>
      <c r="B268" s="70" t="s">
        <v>1170</v>
      </c>
      <c r="C268" s="70" t="s">
        <v>1987</v>
      </c>
      <c r="D268" s="70" t="s">
        <v>1807</v>
      </c>
      <c r="E268" s="70" t="s">
        <v>17</v>
      </c>
      <c r="F268" s="70" t="s">
        <v>8716</v>
      </c>
      <c r="G268" s="70" t="s">
        <v>8717</v>
      </c>
      <c r="H268" s="70" t="s">
        <v>8801</v>
      </c>
      <c r="I268" s="161" t="s">
        <v>4900</v>
      </c>
      <c r="J268" s="70" t="s">
        <v>8799</v>
      </c>
      <c r="K268" s="59" t="s">
        <v>8800</v>
      </c>
      <c r="L268" s="70" t="s">
        <v>8029</v>
      </c>
      <c r="M268" s="82" t="s">
        <v>4686</v>
      </c>
      <c r="N268" s="70" t="s">
        <v>2687</v>
      </c>
      <c r="O268" s="59" t="s">
        <v>8029</v>
      </c>
      <c r="P268" s="59" t="s">
        <v>8029</v>
      </c>
      <c r="Q268" s="163" t="s">
        <v>9278</v>
      </c>
      <c r="R268" s="59" t="s">
        <v>5587</v>
      </c>
      <c r="S268" s="59" t="s">
        <v>8151</v>
      </c>
      <c r="T268" s="59" t="s">
        <v>8153</v>
      </c>
      <c r="U268" s="70" t="s">
        <v>8802</v>
      </c>
      <c r="V268" s="70" t="s">
        <v>8153</v>
      </c>
      <c r="W268" s="70" t="s">
        <v>9279</v>
      </c>
      <c r="X268" s="70" t="s">
        <v>67</v>
      </c>
      <c r="Y268" s="70" t="s">
        <v>774</v>
      </c>
      <c r="Z268" s="70" t="s">
        <v>774</v>
      </c>
      <c r="AA268" s="171" t="s">
        <v>774</v>
      </c>
      <c r="AB268" s="70" t="s">
        <v>774</v>
      </c>
      <c r="AC268" s="70" t="s">
        <v>1809</v>
      </c>
      <c r="AD268" s="70" t="s">
        <v>8137</v>
      </c>
      <c r="AE268" s="82" t="s">
        <v>1162</v>
      </c>
      <c r="AF268" s="70" t="s">
        <v>1171</v>
      </c>
      <c r="AG268" s="70" t="s">
        <v>1159</v>
      </c>
      <c r="AH268" s="70" t="s">
        <v>8718</v>
      </c>
      <c r="AI268" s="70" t="s">
        <v>642</v>
      </c>
      <c r="AJ268" s="70" t="s">
        <v>67</v>
      </c>
    </row>
    <row r="269" spans="1:36" x14ac:dyDescent="0.3">
      <c r="A269" s="59" t="s">
        <v>8719</v>
      </c>
      <c r="B269" s="70" t="s">
        <v>1171</v>
      </c>
      <c r="C269" s="70" t="s">
        <v>3078</v>
      </c>
      <c r="D269" s="70" t="s">
        <v>1807</v>
      </c>
      <c r="E269" s="70" t="s">
        <v>17</v>
      </c>
      <c r="F269" s="70" t="s">
        <v>8716</v>
      </c>
      <c r="G269" s="70" t="s">
        <v>8717</v>
      </c>
      <c r="H269" s="70" t="s">
        <v>2075</v>
      </c>
      <c r="I269" s="161" t="s">
        <v>4900</v>
      </c>
      <c r="J269" s="70" t="s">
        <v>2864</v>
      </c>
      <c r="K269" s="59" t="s">
        <v>6357</v>
      </c>
      <c r="L269" s="99" t="s">
        <v>8813</v>
      </c>
      <c r="M269" s="82" t="s">
        <v>4686</v>
      </c>
      <c r="N269" s="70" t="s">
        <v>2687</v>
      </c>
      <c r="O269" s="82" t="s">
        <v>8813</v>
      </c>
      <c r="P269" s="59" t="s">
        <v>8813</v>
      </c>
      <c r="Q269" s="163" t="s">
        <v>9280</v>
      </c>
      <c r="R269" s="99" t="s">
        <v>1162</v>
      </c>
      <c r="S269" s="70" t="s">
        <v>8719</v>
      </c>
      <c r="T269" s="59" t="s">
        <v>9281</v>
      </c>
      <c r="U269" s="70" t="s">
        <v>8719</v>
      </c>
      <c r="V269" s="70" t="s">
        <v>5921</v>
      </c>
      <c r="W269" s="70" t="s">
        <v>9281</v>
      </c>
      <c r="X269" s="70" t="s">
        <v>67</v>
      </c>
      <c r="Y269" s="70" t="s">
        <v>774</v>
      </c>
      <c r="Z269" s="70" t="s">
        <v>774</v>
      </c>
      <c r="AA269" s="171" t="s">
        <v>774</v>
      </c>
      <c r="AB269" s="70" t="s">
        <v>774</v>
      </c>
      <c r="AC269" s="70" t="s">
        <v>1806</v>
      </c>
      <c r="AD269" s="70" t="s">
        <v>1146</v>
      </c>
      <c r="AE269" s="82" t="s">
        <v>3414</v>
      </c>
      <c r="AF269" s="70" t="s">
        <v>1171</v>
      </c>
      <c r="AG269" s="70" t="s">
        <v>1159</v>
      </c>
      <c r="AH269" s="70" t="s">
        <v>8718</v>
      </c>
      <c r="AI269" s="70" t="s">
        <v>642</v>
      </c>
      <c r="AJ269" s="70" t="s">
        <v>67</v>
      </c>
    </row>
    <row r="270" spans="1:36" x14ac:dyDescent="0.3">
      <c r="A270" s="59" t="s">
        <v>8718</v>
      </c>
      <c r="B270" s="70" t="s">
        <v>1171</v>
      </c>
      <c r="C270" s="70" t="s">
        <v>3078</v>
      </c>
      <c r="D270" s="70" t="s">
        <v>1807</v>
      </c>
      <c r="E270" s="70" t="s">
        <v>17</v>
      </c>
      <c r="F270" s="70" t="s">
        <v>8716</v>
      </c>
      <c r="G270" s="70" t="s">
        <v>8717</v>
      </c>
      <c r="H270" s="70" t="s">
        <v>2075</v>
      </c>
      <c r="I270" s="161" t="s">
        <v>4900</v>
      </c>
      <c r="J270" s="70" t="s">
        <v>2864</v>
      </c>
      <c r="K270" s="59" t="s">
        <v>6357</v>
      </c>
      <c r="L270" s="99" t="s">
        <v>1199</v>
      </c>
      <c r="M270" s="82" t="s">
        <v>4686</v>
      </c>
      <c r="N270" s="70" t="s">
        <v>2687</v>
      </c>
      <c r="O270" s="59" t="s">
        <v>1162</v>
      </c>
      <c r="P270" s="59" t="s">
        <v>8813</v>
      </c>
      <c r="Q270" s="163" t="s">
        <v>3865</v>
      </c>
      <c r="R270" s="99" t="s">
        <v>1162</v>
      </c>
      <c r="S270" s="59" t="s">
        <v>8718</v>
      </c>
      <c r="T270" s="59" t="s">
        <v>642</v>
      </c>
      <c r="U270" s="70" t="s">
        <v>8718</v>
      </c>
      <c r="V270" s="70" t="s">
        <v>642</v>
      </c>
      <c r="W270" s="70" t="s">
        <v>9282</v>
      </c>
      <c r="X270" s="70" t="s">
        <v>67</v>
      </c>
      <c r="Y270" s="70" t="s">
        <v>774</v>
      </c>
      <c r="Z270" s="70" t="s">
        <v>774</v>
      </c>
      <c r="AA270" s="171" t="s">
        <v>774</v>
      </c>
      <c r="AB270" s="70" t="s">
        <v>774</v>
      </c>
      <c r="AC270" s="70" t="s">
        <v>1806</v>
      </c>
      <c r="AD270" s="70" t="s">
        <v>1146</v>
      </c>
      <c r="AE270" s="82" t="s">
        <v>2488</v>
      </c>
      <c r="AF270" s="70" t="s">
        <v>1171</v>
      </c>
      <c r="AG270" s="70" t="s">
        <v>1159</v>
      </c>
      <c r="AH270" s="70" t="s">
        <v>3280</v>
      </c>
      <c r="AI270" s="70" t="s">
        <v>644</v>
      </c>
      <c r="AJ270" s="70" t="s">
        <v>18</v>
      </c>
    </row>
    <row r="271" spans="1:36" x14ac:dyDescent="0.3">
      <c r="A271" s="59" t="s">
        <v>2236</v>
      </c>
      <c r="B271" s="70" t="s">
        <v>1170</v>
      </c>
      <c r="C271" s="70" t="s">
        <v>1987</v>
      </c>
      <c r="D271" s="70" t="s">
        <v>1217</v>
      </c>
      <c r="E271" s="70" t="s">
        <v>143</v>
      </c>
      <c r="F271" s="70" t="s">
        <v>1168</v>
      </c>
      <c r="G271" s="70" t="s">
        <v>5631</v>
      </c>
      <c r="H271" s="70" t="s">
        <v>2069</v>
      </c>
      <c r="I271" s="161" t="s">
        <v>4900</v>
      </c>
      <c r="J271" s="70" t="s">
        <v>1213</v>
      </c>
      <c r="K271" s="59" t="s">
        <v>6368</v>
      </c>
      <c r="L271" s="70" t="s">
        <v>2657</v>
      </c>
      <c r="M271" s="82" t="s">
        <v>4686</v>
      </c>
      <c r="N271" s="70" t="s">
        <v>2687</v>
      </c>
      <c r="O271" s="59" t="s">
        <v>2657</v>
      </c>
      <c r="P271" s="59" t="s">
        <v>2657</v>
      </c>
      <c r="Q271" s="163" t="s">
        <v>3768</v>
      </c>
      <c r="R271" s="59" t="s">
        <v>3410</v>
      </c>
      <c r="S271" s="59" t="s">
        <v>8248</v>
      </c>
      <c r="T271" s="59" t="s">
        <v>9283</v>
      </c>
      <c r="U271" s="70" t="s">
        <v>2236</v>
      </c>
      <c r="V271" s="70" t="s">
        <v>7459</v>
      </c>
      <c r="W271" s="70" t="s">
        <v>9284</v>
      </c>
      <c r="X271" s="70" t="s">
        <v>65</v>
      </c>
      <c r="Y271" s="70" t="s">
        <v>6305</v>
      </c>
      <c r="Z271" s="70" t="s">
        <v>774</v>
      </c>
      <c r="AA271" s="171" t="s">
        <v>774</v>
      </c>
      <c r="AB271" s="70" t="s">
        <v>774</v>
      </c>
      <c r="AC271" s="70" t="s">
        <v>1171</v>
      </c>
      <c r="AD271" s="70" t="s">
        <v>163</v>
      </c>
      <c r="AE271" s="82" t="s">
        <v>1162</v>
      </c>
      <c r="AF271" s="70" t="s">
        <v>1171</v>
      </c>
      <c r="AG271" s="70" t="s">
        <v>1159</v>
      </c>
      <c r="AH271" s="70" t="s">
        <v>2241</v>
      </c>
      <c r="AI271" s="70" t="s">
        <v>5271</v>
      </c>
      <c r="AJ271" s="70" t="s">
        <v>65</v>
      </c>
    </row>
    <row r="272" spans="1:36" x14ac:dyDescent="0.3">
      <c r="A272" s="59" t="s">
        <v>2237</v>
      </c>
      <c r="B272" s="70" t="s">
        <v>1170</v>
      </c>
      <c r="C272" s="70" t="s">
        <v>1987</v>
      </c>
      <c r="D272" s="70" t="s">
        <v>1217</v>
      </c>
      <c r="E272" s="70" t="s">
        <v>143</v>
      </c>
      <c r="F272" s="70" t="s">
        <v>1168</v>
      </c>
      <c r="G272" s="70" t="s">
        <v>5631</v>
      </c>
      <c r="H272" s="70" t="s">
        <v>2069</v>
      </c>
      <c r="I272" s="161" t="s">
        <v>4900</v>
      </c>
      <c r="J272" s="70" t="s">
        <v>1213</v>
      </c>
      <c r="K272" s="59" t="s">
        <v>6368</v>
      </c>
      <c r="L272" s="70" t="s">
        <v>2609</v>
      </c>
      <c r="M272" s="82" t="s">
        <v>4686</v>
      </c>
      <c r="N272" s="70" t="s">
        <v>2687</v>
      </c>
      <c r="O272" s="59" t="s">
        <v>2609</v>
      </c>
      <c r="P272" s="59" t="s">
        <v>2609</v>
      </c>
      <c r="Q272" s="163" t="s">
        <v>3761</v>
      </c>
      <c r="R272" s="59" t="s">
        <v>2608</v>
      </c>
      <c r="S272" s="59" t="s">
        <v>8249</v>
      </c>
      <c r="T272" s="59" t="s">
        <v>9285</v>
      </c>
      <c r="U272" s="70" t="s">
        <v>2237</v>
      </c>
      <c r="V272" s="70" t="s">
        <v>7594</v>
      </c>
      <c r="W272" s="70" t="s">
        <v>9286</v>
      </c>
      <c r="X272" s="70" t="s">
        <v>65</v>
      </c>
      <c r="Y272" s="70" t="s">
        <v>6305</v>
      </c>
      <c r="Z272" s="70" t="s">
        <v>774</v>
      </c>
      <c r="AA272" s="171" t="s">
        <v>774</v>
      </c>
      <c r="AB272" s="70" t="s">
        <v>774</v>
      </c>
      <c r="AC272" s="70" t="s">
        <v>1171</v>
      </c>
      <c r="AD272" s="70" t="s">
        <v>163</v>
      </c>
      <c r="AE272" s="82" t="s">
        <v>1162</v>
      </c>
      <c r="AF272" s="70" t="s">
        <v>1171</v>
      </c>
      <c r="AG272" s="70" t="s">
        <v>1159</v>
      </c>
      <c r="AH272" s="70" t="s">
        <v>2241</v>
      </c>
      <c r="AI272" s="70" t="s">
        <v>5271</v>
      </c>
      <c r="AJ272" s="70" t="s">
        <v>65</v>
      </c>
    </row>
    <row r="273" spans="1:36" x14ac:dyDescent="0.3">
      <c r="A273" s="59" t="s">
        <v>2238</v>
      </c>
      <c r="B273" s="70" t="s">
        <v>1170</v>
      </c>
      <c r="C273" s="70" t="s">
        <v>1987</v>
      </c>
      <c r="D273" s="70" t="s">
        <v>1217</v>
      </c>
      <c r="E273" s="70" t="s">
        <v>143</v>
      </c>
      <c r="F273" s="70" t="s">
        <v>1168</v>
      </c>
      <c r="G273" s="70" t="s">
        <v>5631</v>
      </c>
      <c r="H273" s="70" t="s">
        <v>2069</v>
      </c>
      <c r="I273" s="161" t="s">
        <v>4900</v>
      </c>
      <c r="J273" s="70" t="s">
        <v>1213</v>
      </c>
      <c r="K273" s="59" t="s">
        <v>6368</v>
      </c>
      <c r="L273" s="70" t="s">
        <v>2653</v>
      </c>
      <c r="M273" s="82" t="s">
        <v>4686</v>
      </c>
      <c r="N273" s="70" t="s">
        <v>2687</v>
      </c>
      <c r="O273" s="59" t="s">
        <v>2653</v>
      </c>
      <c r="P273" s="59" t="s">
        <v>2653</v>
      </c>
      <c r="Q273" s="163" t="s">
        <v>3762</v>
      </c>
      <c r="R273" s="59" t="s">
        <v>2607</v>
      </c>
      <c r="S273" s="59" t="s">
        <v>8250</v>
      </c>
      <c r="T273" s="59" t="s">
        <v>9287</v>
      </c>
      <c r="U273" s="70" t="s">
        <v>2238</v>
      </c>
      <c r="V273" s="70" t="s">
        <v>5540</v>
      </c>
      <c r="W273" s="70" t="s">
        <v>9288</v>
      </c>
      <c r="X273" s="70" t="s">
        <v>65</v>
      </c>
      <c r="Y273" s="70" t="s">
        <v>6305</v>
      </c>
      <c r="Z273" s="70" t="s">
        <v>774</v>
      </c>
      <c r="AA273" s="171" t="s">
        <v>774</v>
      </c>
      <c r="AB273" s="70" t="s">
        <v>774</v>
      </c>
      <c r="AC273" s="70" t="s">
        <v>1171</v>
      </c>
      <c r="AD273" s="70" t="s">
        <v>163</v>
      </c>
      <c r="AE273" s="82" t="s">
        <v>1162</v>
      </c>
      <c r="AF273" s="70" t="s">
        <v>1171</v>
      </c>
      <c r="AG273" s="70" t="s">
        <v>1159</v>
      </c>
      <c r="AH273" s="70" t="s">
        <v>2241</v>
      </c>
      <c r="AI273" s="70" t="s">
        <v>5271</v>
      </c>
      <c r="AJ273" s="70" t="s">
        <v>65</v>
      </c>
    </row>
    <row r="274" spans="1:36" x14ac:dyDescent="0.3">
      <c r="A274" s="59" t="s">
        <v>2239</v>
      </c>
      <c r="B274" s="70" t="s">
        <v>1170</v>
      </c>
      <c r="C274" s="70" t="s">
        <v>1987</v>
      </c>
      <c r="D274" s="70" t="s">
        <v>1217</v>
      </c>
      <c r="E274" s="70" t="s">
        <v>143</v>
      </c>
      <c r="F274" s="70" t="s">
        <v>1168</v>
      </c>
      <c r="G274" s="70" t="s">
        <v>5631</v>
      </c>
      <c r="H274" s="70" t="s">
        <v>2069</v>
      </c>
      <c r="I274" s="161" t="s">
        <v>4900</v>
      </c>
      <c r="J274" s="70" t="s">
        <v>1213</v>
      </c>
      <c r="K274" s="59" t="s">
        <v>6368</v>
      </c>
      <c r="L274" s="70" t="s">
        <v>2600</v>
      </c>
      <c r="M274" s="82" t="s">
        <v>4686</v>
      </c>
      <c r="N274" s="70" t="s">
        <v>2687</v>
      </c>
      <c r="O274" s="82" t="s">
        <v>2600</v>
      </c>
      <c r="P274" s="59" t="s">
        <v>2600</v>
      </c>
      <c r="Q274" s="163" t="s">
        <v>3763</v>
      </c>
      <c r="R274" s="59">
        <v>12345</v>
      </c>
      <c r="S274" s="59" t="s">
        <v>8251</v>
      </c>
      <c r="T274" s="59" t="s">
        <v>9289</v>
      </c>
      <c r="U274" s="70" t="s">
        <v>2239</v>
      </c>
      <c r="V274" s="70" t="s">
        <v>7611</v>
      </c>
      <c r="W274" s="70" t="s">
        <v>9290</v>
      </c>
      <c r="X274" s="70" t="s">
        <v>65</v>
      </c>
      <c r="Y274" s="70" t="s">
        <v>6305</v>
      </c>
      <c r="Z274" s="70" t="s">
        <v>774</v>
      </c>
      <c r="AA274" s="171" t="s">
        <v>774</v>
      </c>
      <c r="AB274" s="70" t="s">
        <v>774</v>
      </c>
      <c r="AC274" s="70" t="s">
        <v>1171</v>
      </c>
      <c r="AD274" s="70" t="s">
        <v>163</v>
      </c>
      <c r="AE274" s="82" t="s">
        <v>1162</v>
      </c>
      <c r="AF274" s="70" t="s">
        <v>1171</v>
      </c>
      <c r="AG274" s="70" t="s">
        <v>1159</v>
      </c>
      <c r="AH274" s="70" t="s">
        <v>2241</v>
      </c>
      <c r="AI274" s="70" t="s">
        <v>5271</v>
      </c>
      <c r="AJ274" s="70" t="s">
        <v>65</v>
      </c>
    </row>
    <row r="275" spans="1:36" x14ac:dyDescent="0.3">
      <c r="A275" s="59" t="s">
        <v>3394</v>
      </c>
      <c r="B275" s="70" t="s">
        <v>1171</v>
      </c>
      <c r="C275" s="70" t="s">
        <v>3078</v>
      </c>
      <c r="D275" s="70" t="s">
        <v>1217</v>
      </c>
      <c r="E275" s="70" t="s">
        <v>143</v>
      </c>
      <c r="F275" s="70" t="s">
        <v>1168</v>
      </c>
      <c r="G275" s="70" t="s">
        <v>5631</v>
      </c>
      <c r="H275" s="70" t="s">
        <v>2069</v>
      </c>
      <c r="I275" s="161" t="s">
        <v>4900</v>
      </c>
      <c r="J275" s="70" t="s">
        <v>1213</v>
      </c>
      <c r="K275" s="59" t="s">
        <v>6368</v>
      </c>
      <c r="L275" s="70" t="s">
        <v>2604</v>
      </c>
      <c r="M275" s="82" t="s">
        <v>4686</v>
      </c>
      <c r="N275" s="70" t="s">
        <v>2687</v>
      </c>
      <c r="O275" s="59" t="s">
        <v>2604</v>
      </c>
      <c r="P275" s="59" t="s">
        <v>2604</v>
      </c>
      <c r="Q275" s="163" t="s">
        <v>3760</v>
      </c>
      <c r="R275" s="59" t="s">
        <v>2604</v>
      </c>
      <c r="S275" s="59" t="s">
        <v>5238</v>
      </c>
      <c r="T275" s="59" t="s">
        <v>7030</v>
      </c>
      <c r="U275" s="70" t="s">
        <v>3394</v>
      </c>
      <c r="V275" s="70" t="s">
        <v>5921</v>
      </c>
      <c r="W275" s="70" t="s">
        <v>7030</v>
      </c>
      <c r="X275" s="70" t="s">
        <v>65</v>
      </c>
      <c r="Y275" s="70" t="s">
        <v>774</v>
      </c>
      <c r="Z275" s="70" t="s">
        <v>774</v>
      </c>
      <c r="AA275" s="171" t="s">
        <v>774</v>
      </c>
      <c r="AB275" s="70" t="s">
        <v>774</v>
      </c>
      <c r="AC275" s="70" t="s">
        <v>1171</v>
      </c>
      <c r="AD275" s="70" t="s">
        <v>163</v>
      </c>
      <c r="AE275" s="82" t="s">
        <v>1162</v>
      </c>
      <c r="AF275" s="70" t="s">
        <v>1171</v>
      </c>
      <c r="AG275" s="70" t="s">
        <v>1159</v>
      </c>
      <c r="AH275" s="70" t="s">
        <v>2241</v>
      </c>
      <c r="AI275" s="70" t="s">
        <v>5271</v>
      </c>
      <c r="AJ275" s="70" t="s">
        <v>65</v>
      </c>
    </row>
    <row r="276" spans="1:36" x14ac:dyDescent="0.3">
      <c r="A276" s="59" t="s">
        <v>2241</v>
      </c>
      <c r="B276" s="70" t="s">
        <v>1170</v>
      </c>
      <c r="C276" s="70" t="s">
        <v>1987</v>
      </c>
      <c r="D276" s="70" t="s">
        <v>1217</v>
      </c>
      <c r="E276" s="70" t="s">
        <v>143</v>
      </c>
      <c r="F276" s="70" t="s">
        <v>1168</v>
      </c>
      <c r="G276" s="70" t="s">
        <v>5631</v>
      </c>
      <c r="H276" s="70" t="s">
        <v>2069</v>
      </c>
      <c r="I276" s="161" t="s">
        <v>4900</v>
      </c>
      <c r="J276" s="70" t="s">
        <v>1213</v>
      </c>
      <c r="K276" s="59" t="s">
        <v>6368</v>
      </c>
      <c r="L276" s="70" t="s">
        <v>2767</v>
      </c>
      <c r="M276" s="82" t="s">
        <v>4686</v>
      </c>
      <c r="N276" s="70" t="s">
        <v>2687</v>
      </c>
      <c r="O276" s="59" t="s">
        <v>2767</v>
      </c>
      <c r="P276" s="59" t="s">
        <v>2604</v>
      </c>
      <c r="Q276" s="163" t="s">
        <v>3851</v>
      </c>
      <c r="R276" s="59" t="s">
        <v>2767</v>
      </c>
      <c r="S276" s="59" t="s">
        <v>3329</v>
      </c>
      <c r="T276" s="59" t="s">
        <v>5271</v>
      </c>
      <c r="U276" s="70" t="s">
        <v>2241</v>
      </c>
      <c r="V276" s="70" t="s">
        <v>5271</v>
      </c>
      <c r="W276" s="70" t="s">
        <v>9291</v>
      </c>
      <c r="X276" s="70" t="s">
        <v>65</v>
      </c>
      <c r="Y276" s="70" t="s">
        <v>774</v>
      </c>
      <c r="Z276" s="70" t="s">
        <v>6523</v>
      </c>
      <c r="AA276" s="171">
        <v>43818</v>
      </c>
      <c r="AB276" s="70" t="s">
        <v>774</v>
      </c>
      <c r="AC276" s="70" t="s">
        <v>1219</v>
      </c>
      <c r="AD276" s="70" t="s">
        <v>1028</v>
      </c>
      <c r="AE276" s="82" t="s">
        <v>3414</v>
      </c>
      <c r="AF276" s="70" t="s">
        <v>1171</v>
      </c>
      <c r="AG276" s="70" t="s">
        <v>1159</v>
      </c>
      <c r="AH276" s="70" t="s">
        <v>3281</v>
      </c>
      <c r="AI276" s="70" t="s">
        <v>7588</v>
      </c>
      <c r="AJ276" s="70" t="s">
        <v>65</v>
      </c>
    </row>
    <row r="277" spans="1:36" x14ac:dyDescent="0.3">
      <c r="A277" s="59" t="s">
        <v>2243</v>
      </c>
      <c r="B277" s="70" t="s">
        <v>1170</v>
      </c>
      <c r="C277" s="70" t="s">
        <v>1987</v>
      </c>
      <c r="D277" s="70" t="s">
        <v>1217</v>
      </c>
      <c r="E277" s="70" t="s">
        <v>143</v>
      </c>
      <c r="F277" s="70" t="s">
        <v>1168</v>
      </c>
      <c r="G277" s="70" t="s">
        <v>5631</v>
      </c>
      <c r="H277" s="70" t="s">
        <v>2071</v>
      </c>
      <c r="I277" s="161" t="s">
        <v>4900</v>
      </c>
      <c r="J277" s="70" t="s">
        <v>1214</v>
      </c>
      <c r="K277" s="59" t="s">
        <v>6369</v>
      </c>
      <c r="L277" s="70" t="s">
        <v>3410</v>
      </c>
      <c r="M277" s="82" t="s">
        <v>4686</v>
      </c>
      <c r="N277" s="70" t="s">
        <v>2687</v>
      </c>
      <c r="O277" s="59" t="s">
        <v>3410</v>
      </c>
      <c r="P277" s="59" t="s">
        <v>3410</v>
      </c>
      <c r="Q277" s="163" t="s">
        <v>3758</v>
      </c>
      <c r="R277" s="59" t="s">
        <v>2601</v>
      </c>
      <c r="S277" s="59" t="s">
        <v>335</v>
      </c>
      <c r="T277" s="59" t="s">
        <v>9292</v>
      </c>
      <c r="U277" s="70" t="s">
        <v>2243</v>
      </c>
      <c r="V277" s="70" t="s">
        <v>8253</v>
      </c>
      <c r="W277" s="70" t="s">
        <v>9293</v>
      </c>
      <c r="X277" s="70" t="s">
        <v>65</v>
      </c>
      <c r="Y277" s="70" t="s">
        <v>6305</v>
      </c>
      <c r="Z277" s="70" t="s">
        <v>774</v>
      </c>
      <c r="AA277" s="171" t="s">
        <v>774</v>
      </c>
      <c r="AB277" s="70" t="s">
        <v>774</v>
      </c>
      <c r="AC277" s="70" t="s">
        <v>1171</v>
      </c>
      <c r="AD277" s="70" t="s">
        <v>163</v>
      </c>
      <c r="AE277" s="82" t="s">
        <v>1162</v>
      </c>
      <c r="AF277" s="70" t="s">
        <v>1171</v>
      </c>
      <c r="AG277" s="70" t="s">
        <v>1159</v>
      </c>
      <c r="AH277" s="70" t="s">
        <v>3198</v>
      </c>
      <c r="AI277" s="70" t="s">
        <v>3197</v>
      </c>
      <c r="AJ277" s="70" t="s">
        <v>65</v>
      </c>
    </row>
    <row r="278" spans="1:36" x14ac:dyDescent="0.3">
      <c r="A278" s="59" t="s">
        <v>2244</v>
      </c>
      <c r="B278" s="70" t="s">
        <v>1170</v>
      </c>
      <c r="C278" s="70" t="s">
        <v>1987</v>
      </c>
      <c r="D278" s="70" t="s">
        <v>1217</v>
      </c>
      <c r="E278" s="70" t="s">
        <v>143</v>
      </c>
      <c r="F278" s="70" t="s">
        <v>1168</v>
      </c>
      <c r="G278" s="70" t="s">
        <v>5631</v>
      </c>
      <c r="H278" s="70" t="s">
        <v>2071</v>
      </c>
      <c r="I278" s="161" t="s">
        <v>4900</v>
      </c>
      <c r="J278" s="70" t="s">
        <v>1214</v>
      </c>
      <c r="K278" s="59" t="s">
        <v>6369</v>
      </c>
      <c r="L278" s="70" t="s">
        <v>2608</v>
      </c>
      <c r="M278" s="82" t="s">
        <v>4686</v>
      </c>
      <c r="N278" s="70" t="s">
        <v>2687</v>
      </c>
      <c r="O278" s="59" t="s">
        <v>2608</v>
      </c>
      <c r="P278" s="59" t="s">
        <v>2608</v>
      </c>
      <c r="Q278" s="163" t="s">
        <v>3756</v>
      </c>
      <c r="R278" s="59" t="s">
        <v>2602</v>
      </c>
      <c r="S278" s="59" t="s">
        <v>337</v>
      </c>
      <c r="T278" s="59" t="s">
        <v>9294</v>
      </c>
      <c r="U278" s="70" t="s">
        <v>2244</v>
      </c>
      <c r="V278" s="70" t="s">
        <v>8736</v>
      </c>
      <c r="W278" s="70" t="s">
        <v>9295</v>
      </c>
      <c r="X278" s="70" t="s">
        <v>65</v>
      </c>
      <c r="Y278" s="70" t="s">
        <v>6305</v>
      </c>
      <c r="Z278" s="70" t="s">
        <v>774</v>
      </c>
      <c r="AA278" s="171" t="s">
        <v>774</v>
      </c>
      <c r="AB278" s="70" t="s">
        <v>774</v>
      </c>
      <c r="AC278" s="70" t="s">
        <v>1171</v>
      </c>
      <c r="AD278" s="70" t="s">
        <v>163</v>
      </c>
      <c r="AE278" s="82" t="s">
        <v>1162</v>
      </c>
      <c r="AF278" s="70" t="s">
        <v>1171</v>
      </c>
      <c r="AG278" s="70" t="s">
        <v>1159</v>
      </c>
      <c r="AH278" s="70" t="s">
        <v>3198</v>
      </c>
      <c r="AI278" s="70" t="s">
        <v>3197</v>
      </c>
      <c r="AJ278" s="70" t="s">
        <v>65</v>
      </c>
    </row>
    <row r="279" spans="1:36" x14ac:dyDescent="0.3">
      <c r="A279" s="59" t="s">
        <v>2245</v>
      </c>
      <c r="B279" s="70" t="s">
        <v>1170</v>
      </c>
      <c r="C279" s="70" t="s">
        <v>1987</v>
      </c>
      <c r="D279" s="70" t="s">
        <v>1217</v>
      </c>
      <c r="E279" s="70" t="s">
        <v>143</v>
      </c>
      <c r="F279" s="70" t="s">
        <v>1168</v>
      </c>
      <c r="G279" s="70" t="s">
        <v>5631</v>
      </c>
      <c r="H279" s="70" t="s">
        <v>2071</v>
      </c>
      <c r="I279" s="161" t="s">
        <v>4900</v>
      </c>
      <c r="J279" s="70" t="s">
        <v>1214</v>
      </c>
      <c r="K279" s="59" t="s">
        <v>6369</v>
      </c>
      <c r="L279" s="70" t="s">
        <v>2607</v>
      </c>
      <c r="M279" s="82" t="s">
        <v>4686</v>
      </c>
      <c r="N279" s="70" t="s">
        <v>2687</v>
      </c>
      <c r="O279" s="59" t="s">
        <v>2607</v>
      </c>
      <c r="P279" s="59" t="s">
        <v>2607</v>
      </c>
      <c r="Q279" s="163" t="s">
        <v>3757</v>
      </c>
      <c r="R279" s="59" t="s">
        <v>2657</v>
      </c>
      <c r="S279" s="59" t="s">
        <v>340</v>
      </c>
      <c r="T279" s="59" t="s">
        <v>9296</v>
      </c>
      <c r="U279" s="70" t="s">
        <v>2245</v>
      </c>
      <c r="V279" s="70" t="s">
        <v>8737</v>
      </c>
      <c r="W279" s="70" t="s">
        <v>9297</v>
      </c>
      <c r="X279" s="70" t="s">
        <v>65</v>
      </c>
      <c r="Y279" s="70" t="s">
        <v>6305</v>
      </c>
      <c r="Z279" s="70" t="s">
        <v>774</v>
      </c>
      <c r="AA279" s="171" t="s">
        <v>774</v>
      </c>
      <c r="AB279" s="70" t="s">
        <v>774</v>
      </c>
      <c r="AC279" s="70" t="s">
        <v>1171</v>
      </c>
      <c r="AD279" s="70" t="s">
        <v>163</v>
      </c>
      <c r="AE279" s="82" t="s">
        <v>1162</v>
      </c>
      <c r="AF279" s="70" t="s">
        <v>1171</v>
      </c>
      <c r="AG279" s="70" t="s">
        <v>1159</v>
      </c>
      <c r="AH279" s="70" t="s">
        <v>3198</v>
      </c>
      <c r="AI279" s="70" t="s">
        <v>3197</v>
      </c>
      <c r="AJ279" s="70" t="s">
        <v>65</v>
      </c>
    </row>
    <row r="280" spans="1:36" x14ac:dyDescent="0.3">
      <c r="A280" s="59" t="s">
        <v>3196</v>
      </c>
      <c r="B280" s="70" t="s">
        <v>1195</v>
      </c>
      <c r="C280" s="70" t="s">
        <v>1988</v>
      </c>
      <c r="D280" s="70" t="s">
        <v>1217</v>
      </c>
      <c r="E280" s="70" t="s">
        <v>143</v>
      </c>
      <c r="F280" s="70" t="s">
        <v>1168</v>
      </c>
      <c r="G280" s="70" t="s">
        <v>5631</v>
      </c>
      <c r="H280" s="70" t="s">
        <v>2071</v>
      </c>
      <c r="I280" s="161" t="s">
        <v>4900</v>
      </c>
      <c r="J280" s="70" t="s">
        <v>1214</v>
      </c>
      <c r="K280" s="59" t="s">
        <v>6369</v>
      </c>
      <c r="L280" s="70" t="s">
        <v>2606</v>
      </c>
      <c r="M280" s="82" t="s">
        <v>4686</v>
      </c>
      <c r="N280" s="70" t="s">
        <v>2687</v>
      </c>
      <c r="O280" s="59" t="s">
        <v>2606</v>
      </c>
      <c r="P280" s="59" t="s">
        <v>2606</v>
      </c>
      <c r="Q280" s="163" t="s">
        <v>7025</v>
      </c>
      <c r="R280" s="59" t="s">
        <v>3409</v>
      </c>
      <c r="S280" s="59" t="s">
        <v>537</v>
      </c>
      <c r="T280" s="59" t="s">
        <v>9298</v>
      </c>
      <c r="U280" s="70" t="s">
        <v>3196</v>
      </c>
      <c r="V280" s="70" t="s">
        <v>1669</v>
      </c>
      <c r="W280" s="70" t="s">
        <v>9299</v>
      </c>
      <c r="X280" s="70" t="s">
        <v>65</v>
      </c>
      <c r="Y280" s="70" t="s">
        <v>6305</v>
      </c>
      <c r="Z280" s="70" t="s">
        <v>774</v>
      </c>
      <c r="AA280" s="171" t="s">
        <v>774</v>
      </c>
      <c r="AB280" s="70" t="s">
        <v>774</v>
      </c>
      <c r="AC280" s="70" t="s">
        <v>1171</v>
      </c>
      <c r="AD280" s="70" t="s">
        <v>163</v>
      </c>
      <c r="AE280" s="82" t="s">
        <v>1162</v>
      </c>
      <c r="AF280" s="70" t="s">
        <v>1171</v>
      </c>
      <c r="AG280" s="70" t="s">
        <v>1159</v>
      </c>
      <c r="AH280" s="70" t="s">
        <v>3198</v>
      </c>
      <c r="AI280" s="70" t="s">
        <v>3197</v>
      </c>
      <c r="AJ280" s="70" t="s">
        <v>65</v>
      </c>
    </row>
    <row r="281" spans="1:36" x14ac:dyDescent="0.3">
      <c r="A281" s="59" t="s">
        <v>6528</v>
      </c>
      <c r="B281" s="70" t="s">
        <v>1195</v>
      </c>
      <c r="C281" s="70" t="s">
        <v>1988</v>
      </c>
      <c r="D281" s="70" t="s">
        <v>1217</v>
      </c>
      <c r="E281" s="70" t="s">
        <v>143</v>
      </c>
      <c r="F281" s="70" t="s">
        <v>1168</v>
      </c>
      <c r="G281" s="70" t="s">
        <v>5631</v>
      </c>
      <c r="H281" s="70" t="s">
        <v>2071</v>
      </c>
      <c r="I281" s="161" t="s">
        <v>4900</v>
      </c>
      <c r="J281" s="70" t="s">
        <v>1214</v>
      </c>
      <c r="K281" s="59" t="s">
        <v>6369</v>
      </c>
      <c r="L281" s="70" t="s">
        <v>2605</v>
      </c>
      <c r="M281" s="82" t="s">
        <v>4686</v>
      </c>
      <c r="N281" s="70" t="s">
        <v>2687</v>
      </c>
      <c r="O281" s="59" t="s">
        <v>2605</v>
      </c>
      <c r="P281" s="59" t="s">
        <v>2605</v>
      </c>
      <c r="Q281" s="163" t="s">
        <v>3759</v>
      </c>
      <c r="R281" s="59" t="s">
        <v>3409</v>
      </c>
      <c r="S281" s="59" t="s">
        <v>539</v>
      </c>
      <c r="T281" s="59" t="s">
        <v>9300</v>
      </c>
      <c r="U281" s="70" t="s">
        <v>6528</v>
      </c>
      <c r="V281" s="70" t="s">
        <v>8738</v>
      </c>
      <c r="W281" s="70" t="s">
        <v>9301</v>
      </c>
      <c r="X281" s="70" t="s">
        <v>65</v>
      </c>
      <c r="Y281" s="70" t="s">
        <v>6305</v>
      </c>
      <c r="Z281" s="70" t="s">
        <v>774</v>
      </c>
      <c r="AA281" s="171" t="s">
        <v>774</v>
      </c>
      <c r="AB281" s="70" t="s">
        <v>774</v>
      </c>
      <c r="AC281" s="70" t="s">
        <v>1171</v>
      </c>
      <c r="AD281" s="70" t="s">
        <v>163</v>
      </c>
      <c r="AE281" s="82" t="s">
        <v>1162</v>
      </c>
      <c r="AF281" s="70" t="s">
        <v>1171</v>
      </c>
      <c r="AG281" s="70" t="s">
        <v>1159</v>
      </c>
      <c r="AH281" s="70" t="s">
        <v>3198</v>
      </c>
      <c r="AI281" s="70" t="s">
        <v>3197</v>
      </c>
      <c r="AJ281" s="70" t="s">
        <v>65</v>
      </c>
    </row>
    <row r="282" spans="1:36" x14ac:dyDescent="0.3">
      <c r="A282" s="59" t="s">
        <v>3395</v>
      </c>
      <c r="B282" s="70" t="s">
        <v>1171</v>
      </c>
      <c r="C282" s="70" t="s">
        <v>3078</v>
      </c>
      <c r="D282" s="70" t="s">
        <v>1217</v>
      </c>
      <c r="E282" s="70" t="s">
        <v>143</v>
      </c>
      <c r="F282" s="70" t="s">
        <v>1168</v>
      </c>
      <c r="G282" s="70" t="s">
        <v>5631</v>
      </c>
      <c r="H282" s="70" t="s">
        <v>2071</v>
      </c>
      <c r="I282" s="161" t="s">
        <v>4900</v>
      </c>
      <c r="J282" s="70" t="s">
        <v>1214</v>
      </c>
      <c r="K282" s="59" t="s">
        <v>6369</v>
      </c>
      <c r="L282" s="70" t="s">
        <v>2610</v>
      </c>
      <c r="M282" s="82" t="s">
        <v>4686</v>
      </c>
      <c r="N282" s="70" t="s">
        <v>2687</v>
      </c>
      <c r="O282" s="59" t="s">
        <v>2610</v>
      </c>
      <c r="P282" s="59" t="s">
        <v>2610</v>
      </c>
      <c r="Q282" s="163" t="s">
        <v>3771</v>
      </c>
      <c r="R282" s="59" t="s">
        <v>2610</v>
      </c>
      <c r="S282" s="59" t="s">
        <v>5238</v>
      </c>
      <c r="T282" s="59" t="s">
        <v>7062</v>
      </c>
      <c r="U282" s="70" t="s">
        <v>3395</v>
      </c>
      <c r="V282" s="70" t="s">
        <v>5921</v>
      </c>
      <c r="W282" s="70" t="s">
        <v>7062</v>
      </c>
      <c r="X282" s="70" t="s">
        <v>65</v>
      </c>
      <c r="Y282" s="70" t="s">
        <v>774</v>
      </c>
      <c r="Z282" s="70" t="s">
        <v>774</v>
      </c>
      <c r="AA282" s="171" t="s">
        <v>774</v>
      </c>
      <c r="AB282" s="70" t="s">
        <v>774</v>
      </c>
      <c r="AC282" s="70" t="s">
        <v>1171</v>
      </c>
      <c r="AD282" s="70" t="s">
        <v>163</v>
      </c>
      <c r="AE282" s="82" t="s">
        <v>1162</v>
      </c>
      <c r="AF282" s="70" t="s">
        <v>1171</v>
      </c>
      <c r="AG282" s="70" t="s">
        <v>1159</v>
      </c>
      <c r="AH282" s="70" t="s">
        <v>3198</v>
      </c>
      <c r="AI282" s="70" t="s">
        <v>3197</v>
      </c>
      <c r="AJ282" s="70" t="s">
        <v>65</v>
      </c>
    </row>
    <row r="283" spans="1:36" x14ac:dyDescent="0.3">
      <c r="A283" s="59" t="s">
        <v>3198</v>
      </c>
      <c r="B283" s="70" t="s">
        <v>1171</v>
      </c>
      <c r="C283" s="70" t="s">
        <v>3078</v>
      </c>
      <c r="D283" s="70" t="s">
        <v>1217</v>
      </c>
      <c r="E283" s="70" t="s">
        <v>143</v>
      </c>
      <c r="F283" s="70" t="s">
        <v>1168</v>
      </c>
      <c r="G283" s="70" t="s">
        <v>5631</v>
      </c>
      <c r="H283" s="70" t="s">
        <v>2071</v>
      </c>
      <c r="I283" s="161" t="s">
        <v>4900</v>
      </c>
      <c r="J283" s="70" t="s">
        <v>1214</v>
      </c>
      <c r="K283" s="59" t="s">
        <v>6369</v>
      </c>
      <c r="L283" s="70" t="s">
        <v>2766</v>
      </c>
      <c r="M283" s="82" t="s">
        <v>4686</v>
      </c>
      <c r="N283" s="70" t="s">
        <v>2687</v>
      </c>
      <c r="O283" s="59" t="s">
        <v>2766</v>
      </c>
      <c r="P283" s="59" t="s">
        <v>2610</v>
      </c>
      <c r="Q283" s="163" t="s">
        <v>3853</v>
      </c>
      <c r="R283" s="59" t="s">
        <v>2766</v>
      </c>
      <c r="S283" s="59" t="s">
        <v>7830</v>
      </c>
      <c r="T283" s="59" t="s">
        <v>3197</v>
      </c>
      <c r="U283" s="70" t="s">
        <v>3198</v>
      </c>
      <c r="V283" s="70" t="s">
        <v>3197</v>
      </c>
      <c r="W283" s="70" t="s">
        <v>9302</v>
      </c>
      <c r="X283" s="70" t="s">
        <v>65</v>
      </c>
      <c r="Y283" s="70" t="s">
        <v>774</v>
      </c>
      <c r="Z283" s="70" t="s">
        <v>6534</v>
      </c>
      <c r="AA283" s="171">
        <v>42410</v>
      </c>
      <c r="AB283" s="70" t="s">
        <v>774</v>
      </c>
      <c r="AC283" s="70" t="s">
        <v>1219</v>
      </c>
      <c r="AD283" s="70" t="s">
        <v>1028</v>
      </c>
      <c r="AE283" s="82" t="s">
        <v>3414</v>
      </c>
      <c r="AF283" s="70" t="s">
        <v>1171</v>
      </c>
      <c r="AG283" s="70" t="s">
        <v>1159</v>
      </c>
      <c r="AH283" s="70" t="s">
        <v>3281</v>
      </c>
      <c r="AI283" s="70" t="s">
        <v>7588</v>
      </c>
      <c r="AJ283" s="70" t="s">
        <v>65</v>
      </c>
    </row>
    <row r="284" spans="1:36" x14ac:dyDescent="0.3">
      <c r="A284" s="59" t="s">
        <v>3182</v>
      </c>
      <c r="B284" s="70" t="s">
        <v>1170</v>
      </c>
      <c r="C284" s="70" t="s">
        <v>1987</v>
      </c>
      <c r="D284" s="70" t="s">
        <v>1217</v>
      </c>
      <c r="E284" s="70" t="s">
        <v>143</v>
      </c>
      <c r="F284" s="70" t="s">
        <v>1168</v>
      </c>
      <c r="G284" s="70" t="s">
        <v>5631</v>
      </c>
      <c r="H284" s="70" t="s">
        <v>2070</v>
      </c>
      <c r="I284" s="161" t="s">
        <v>4900</v>
      </c>
      <c r="J284" s="70" t="s">
        <v>3181</v>
      </c>
      <c r="K284" s="59" t="s">
        <v>6377</v>
      </c>
      <c r="L284" s="70" t="s">
        <v>2603</v>
      </c>
      <c r="M284" s="82" t="s">
        <v>4686</v>
      </c>
      <c r="N284" s="70" t="s">
        <v>2687</v>
      </c>
      <c r="O284" s="59" t="s">
        <v>2603</v>
      </c>
      <c r="P284" s="59" t="s">
        <v>2603</v>
      </c>
      <c r="Q284" s="163" t="s">
        <v>9303</v>
      </c>
      <c r="R284" s="59" t="s">
        <v>2609</v>
      </c>
      <c r="S284" s="59" t="s">
        <v>343</v>
      </c>
      <c r="T284" s="59" t="s">
        <v>9304</v>
      </c>
      <c r="U284" s="70" t="s">
        <v>3182</v>
      </c>
      <c r="V284" s="70" t="s">
        <v>8739</v>
      </c>
      <c r="W284" s="70" t="s">
        <v>9305</v>
      </c>
      <c r="X284" s="70" t="s">
        <v>65</v>
      </c>
      <c r="Y284" s="70" t="s">
        <v>6305</v>
      </c>
      <c r="Z284" s="70" t="s">
        <v>774</v>
      </c>
      <c r="AA284" s="171" t="s">
        <v>774</v>
      </c>
      <c r="AB284" s="70" t="s">
        <v>774</v>
      </c>
      <c r="AC284" s="70" t="s">
        <v>1171</v>
      </c>
      <c r="AD284" s="70" t="s">
        <v>163</v>
      </c>
      <c r="AE284" s="82" t="s">
        <v>1162</v>
      </c>
      <c r="AF284" s="70" t="s">
        <v>1171</v>
      </c>
      <c r="AG284" s="70" t="s">
        <v>1159</v>
      </c>
      <c r="AH284" s="70" t="s">
        <v>3191</v>
      </c>
      <c r="AI284" s="70" t="s">
        <v>3193</v>
      </c>
      <c r="AJ284" s="70" t="s">
        <v>65</v>
      </c>
    </row>
    <row r="285" spans="1:36" x14ac:dyDescent="0.3">
      <c r="A285" s="59" t="s">
        <v>3184</v>
      </c>
      <c r="B285" s="70" t="s">
        <v>1170</v>
      </c>
      <c r="C285" s="70" t="s">
        <v>1987</v>
      </c>
      <c r="D285" s="70" t="s">
        <v>1217</v>
      </c>
      <c r="E285" s="70" t="s">
        <v>143</v>
      </c>
      <c r="F285" s="70" t="s">
        <v>1168</v>
      </c>
      <c r="G285" s="70" t="s">
        <v>5631</v>
      </c>
      <c r="H285" s="70" t="s">
        <v>2070</v>
      </c>
      <c r="I285" s="161" t="s">
        <v>4900</v>
      </c>
      <c r="J285" s="70" t="s">
        <v>3181</v>
      </c>
      <c r="K285" s="59" t="s">
        <v>6377</v>
      </c>
      <c r="L285" s="70" t="s">
        <v>2601</v>
      </c>
      <c r="M285" s="82" t="s">
        <v>4686</v>
      </c>
      <c r="N285" s="70" t="s">
        <v>2687</v>
      </c>
      <c r="O285" s="59" t="s">
        <v>2601</v>
      </c>
      <c r="P285" s="59" t="s">
        <v>2601</v>
      </c>
      <c r="Q285" s="163" t="s">
        <v>3767</v>
      </c>
      <c r="R285" s="59" t="s">
        <v>2653</v>
      </c>
      <c r="S285" s="59" t="s">
        <v>346</v>
      </c>
      <c r="T285" s="59" t="s">
        <v>9306</v>
      </c>
      <c r="U285" s="70" t="s">
        <v>3184</v>
      </c>
      <c r="V285" s="70" t="s">
        <v>8740</v>
      </c>
      <c r="W285" s="70" t="s">
        <v>9307</v>
      </c>
      <c r="X285" s="70" t="s">
        <v>65</v>
      </c>
      <c r="Y285" s="70" t="s">
        <v>6305</v>
      </c>
      <c r="Z285" s="70" t="s">
        <v>774</v>
      </c>
      <c r="AA285" s="171" t="s">
        <v>774</v>
      </c>
      <c r="AB285" s="70" t="s">
        <v>774</v>
      </c>
      <c r="AC285" s="70" t="s">
        <v>1171</v>
      </c>
      <c r="AD285" s="70" t="s">
        <v>163</v>
      </c>
      <c r="AE285" s="82" t="s">
        <v>1162</v>
      </c>
      <c r="AF285" s="70" t="s">
        <v>1171</v>
      </c>
      <c r="AG285" s="70" t="s">
        <v>1159</v>
      </c>
      <c r="AH285" s="70" t="s">
        <v>3191</v>
      </c>
      <c r="AI285" s="70" t="s">
        <v>3193</v>
      </c>
      <c r="AJ285" s="70" t="s">
        <v>65</v>
      </c>
    </row>
    <row r="286" spans="1:36" x14ac:dyDescent="0.3">
      <c r="A286" s="59" t="s">
        <v>3187</v>
      </c>
      <c r="B286" s="70" t="s">
        <v>1170</v>
      </c>
      <c r="C286" s="70" t="s">
        <v>1987</v>
      </c>
      <c r="D286" s="70" t="s">
        <v>1217</v>
      </c>
      <c r="E286" s="70" t="s">
        <v>143</v>
      </c>
      <c r="F286" s="70" t="s">
        <v>1168</v>
      </c>
      <c r="G286" s="70" t="s">
        <v>5631</v>
      </c>
      <c r="H286" s="70" t="s">
        <v>2070</v>
      </c>
      <c r="I286" s="161" t="s">
        <v>4900</v>
      </c>
      <c r="J286" s="70" t="s">
        <v>3181</v>
      </c>
      <c r="K286" s="59" t="s">
        <v>6377</v>
      </c>
      <c r="L286" s="70" t="s">
        <v>2602</v>
      </c>
      <c r="M286" s="82" t="s">
        <v>4686</v>
      </c>
      <c r="N286" s="70" t="s">
        <v>2687</v>
      </c>
      <c r="O286" s="59" t="s">
        <v>2602</v>
      </c>
      <c r="P286" s="59" t="s">
        <v>2602</v>
      </c>
      <c r="Q286" s="163" t="s">
        <v>3769</v>
      </c>
      <c r="R286" s="59" t="s">
        <v>2600</v>
      </c>
      <c r="S286" s="59" t="s">
        <v>3330</v>
      </c>
      <c r="T286" s="59" t="s">
        <v>9308</v>
      </c>
      <c r="U286" s="70" t="s">
        <v>3187</v>
      </c>
      <c r="V286" s="70" t="s">
        <v>5342</v>
      </c>
      <c r="W286" s="70" t="s">
        <v>9309</v>
      </c>
      <c r="X286" s="70" t="s">
        <v>7615</v>
      </c>
      <c r="Y286" s="70" t="s">
        <v>6305</v>
      </c>
      <c r="Z286" s="70" t="s">
        <v>774</v>
      </c>
      <c r="AA286" s="171" t="s">
        <v>774</v>
      </c>
      <c r="AB286" s="70" t="s">
        <v>774</v>
      </c>
      <c r="AC286" s="70" t="s">
        <v>1171</v>
      </c>
      <c r="AD286" s="70" t="s">
        <v>163</v>
      </c>
      <c r="AE286" s="82" t="s">
        <v>1162</v>
      </c>
      <c r="AF286" s="70" t="s">
        <v>1171</v>
      </c>
      <c r="AG286" s="70" t="s">
        <v>1159</v>
      </c>
      <c r="AH286" s="70" t="s">
        <v>3191</v>
      </c>
      <c r="AI286" s="70" t="s">
        <v>3193</v>
      </c>
      <c r="AJ286" s="70" t="s">
        <v>65</v>
      </c>
    </row>
    <row r="287" spans="1:36" x14ac:dyDescent="0.3">
      <c r="A287" s="59" t="s">
        <v>3189</v>
      </c>
      <c r="B287" s="70" t="s">
        <v>1195</v>
      </c>
      <c r="C287" s="70" t="s">
        <v>1988</v>
      </c>
      <c r="D287" s="70" t="s">
        <v>1217</v>
      </c>
      <c r="E287" s="70" t="s">
        <v>143</v>
      </c>
      <c r="F287" s="70" t="s">
        <v>1168</v>
      </c>
      <c r="G287" s="70" t="s">
        <v>5631</v>
      </c>
      <c r="H287" s="70" t="s">
        <v>2070</v>
      </c>
      <c r="I287" s="161" t="s">
        <v>4900</v>
      </c>
      <c r="J287" s="70" t="s">
        <v>3181</v>
      </c>
      <c r="K287" s="59" t="s">
        <v>6377</v>
      </c>
      <c r="L287" s="70" t="s">
        <v>3409</v>
      </c>
      <c r="M287" s="82" t="s">
        <v>4686</v>
      </c>
      <c r="N287" s="70" t="s">
        <v>2687</v>
      </c>
      <c r="O287" s="59" t="s">
        <v>3409</v>
      </c>
      <c r="P287" s="59" t="s">
        <v>3409</v>
      </c>
      <c r="Q287" s="163" t="s">
        <v>3770</v>
      </c>
      <c r="R287" s="59">
        <v>220001</v>
      </c>
      <c r="S287" s="59" t="s">
        <v>541</v>
      </c>
      <c r="T287" s="59" t="s">
        <v>7058</v>
      </c>
      <c r="U287" s="70" t="s">
        <v>3189</v>
      </c>
      <c r="V287" s="70" t="s">
        <v>3194</v>
      </c>
      <c r="W287" s="70" t="s">
        <v>9310</v>
      </c>
      <c r="X287" s="70" t="s">
        <v>65</v>
      </c>
      <c r="Y287" s="70" t="s">
        <v>6305</v>
      </c>
      <c r="Z287" s="70" t="s">
        <v>774</v>
      </c>
      <c r="AA287" s="171" t="s">
        <v>774</v>
      </c>
      <c r="AB287" s="70" t="s">
        <v>774</v>
      </c>
      <c r="AC287" s="70" t="s">
        <v>1171</v>
      </c>
      <c r="AD287" s="70" t="s">
        <v>163</v>
      </c>
      <c r="AE287" s="82" t="s">
        <v>1162</v>
      </c>
      <c r="AF287" s="70" t="s">
        <v>1171</v>
      </c>
      <c r="AG287" s="70" t="s">
        <v>1159</v>
      </c>
      <c r="AH287" s="70" t="s">
        <v>3191</v>
      </c>
      <c r="AI287" s="70" t="s">
        <v>3193</v>
      </c>
      <c r="AJ287" s="70" t="s">
        <v>65</v>
      </c>
    </row>
    <row r="288" spans="1:36" x14ac:dyDescent="0.3">
      <c r="A288" s="59" t="s">
        <v>3190</v>
      </c>
      <c r="B288" s="70" t="s">
        <v>1195</v>
      </c>
      <c r="C288" s="70" t="s">
        <v>1988</v>
      </c>
      <c r="D288" s="70" t="s">
        <v>1217</v>
      </c>
      <c r="E288" s="70" t="s">
        <v>143</v>
      </c>
      <c r="F288" s="70" t="s">
        <v>1168</v>
      </c>
      <c r="G288" s="70" t="s">
        <v>5631</v>
      </c>
      <c r="H288" s="70" t="s">
        <v>2070</v>
      </c>
      <c r="I288" s="161" t="s">
        <v>4900</v>
      </c>
      <c r="J288" s="70" t="s">
        <v>3181</v>
      </c>
      <c r="K288" s="59" t="s">
        <v>6377</v>
      </c>
      <c r="L288" s="70" t="s">
        <v>2655</v>
      </c>
      <c r="M288" s="82" t="s">
        <v>4686</v>
      </c>
      <c r="N288" s="70" t="s">
        <v>2687</v>
      </c>
      <c r="O288" s="59" t="s">
        <v>2655</v>
      </c>
      <c r="P288" s="59" t="s">
        <v>2655</v>
      </c>
      <c r="Q288" s="163" t="s">
        <v>3764</v>
      </c>
      <c r="R288" s="59">
        <v>220001</v>
      </c>
      <c r="S288" s="59" t="s">
        <v>543</v>
      </c>
      <c r="T288" s="59" t="s">
        <v>9311</v>
      </c>
      <c r="U288" s="70" t="s">
        <v>3190</v>
      </c>
      <c r="V288" s="70" t="s">
        <v>3144</v>
      </c>
      <c r="W288" s="70" t="s">
        <v>9312</v>
      </c>
      <c r="X288" s="70" t="s">
        <v>7615</v>
      </c>
      <c r="Y288" s="70" t="s">
        <v>6305</v>
      </c>
      <c r="Z288" s="70" t="s">
        <v>774</v>
      </c>
      <c r="AA288" s="171" t="s">
        <v>774</v>
      </c>
      <c r="AB288" s="70" t="s">
        <v>774</v>
      </c>
      <c r="AC288" s="70" t="s">
        <v>1171</v>
      </c>
      <c r="AD288" s="70" t="s">
        <v>163</v>
      </c>
      <c r="AE288" s="82" t="s">
        <v>1162</v>
      </c>
      <c r="AF288" s="70" t="s">
        <v>1171</v>
      </c>
      <c r="AG288" s="70" t="s">
        <v>1159</v>
      </c>
      <c r="AH288" s="70" t="s">
        <v>3191</v>
      </c>
      <c r="AI288" s="70" t="s">
        <v>3193</v>
      </c>
      <c r="AJ288" s="70" t="s">
        <v>65</v>
      </c>
    </row>
    <row r="289" spans="1:36" x14ac:dyDescent="0.3">
      <c r="A289" s="59" t="s">
        <v>7616</v>
      </c>
      <c r="B289" s="70" t="s">
        <v>1195</v>
      </c>
      <c r="C289" s="70" t="s">
        <v>1988</v>
      </c>
      <c r="D289" s="70" t="s">
        <v>1217</v>
      </c>
      <c r="E289" s="70" t="s">
        <v>143</v>
      </c>
      <c r="F289" s="70" t="s">
        <v>1168</v>
      </c>
      <c r="G289" s="70" t="s">
        <v>5631</v>
      </c>
      <c r="H289" s="70" t="s">
        <v>2070</v>
      </c>
      <c r="I289" s="161" t="s">
        <v>4900</v>
      </c>
      <c r="J289" s="70" t="s">
        <v>3181</v>
      </c>
      <c r="K289" s="59" t="s">
        <v>6377</v>
      </c>
      <c r="L289" s="70" t="s">
        <v>2652</v>
      </c>
      <c r="M289" s="82" t="s">
        <v>4686</v>
      </c>
      <c r="N289" s="70" t="s">
        <v>2687</v>
      </c>
      <c r="O289" s="59" t="s">
        <v>2652</v>
      </c>
      <c r="P289" s="59" t="s">
        <v>2652</v>
      </c>
      <c r="Q289" s="163" t="s">
        <v>3765</v>
      </c>
      <c r="R289" s="59">
        <v>220001</v>
      </c>
      <c r="S289" s="59" t="s">
        <v>546</v>
      </c>
      <c r="T289" s="59" t="s">
        <v>9313</v>
      </c>
      <c r="U289" s="70" t="s">
        <v>7616</v>
      </c>
      <c r="V289" s="70" t="s">
        <v>7614</v>
      </c>
      <c r="W289" s="70" t="s">
        <v>9314</v>
      </c>
      <c r="X289" s="70" t="s">
        <v>65</v>
      </c>
      <c r="Y289" s="70" t="s">
        <v>6305</v>
      </c>
      <c r="Z289" s="70" t="s">
        <v>774</v>
      </c>
      <c r="AA289" s="171" t="s">
        <v>774</v>
      </c>
      <c r="AB289" s="70" t="s">
        <v>774</v>
      </c>
      <c r="AC289" s="70" t="s">
        <v>1171</v>
      </c>
      <c r="AD289" s="70" t="s">
        <v>163</v>
      </c>
      <c r="AE289" s="82" t="s">
        <v>1162</v>
      </c>
      <c r="AF289" s="70" t="s">
        <v>1171</v>
      </c>
      <c r="AG289" s="70" t="s">
        <v>1159</v>
      </c>
      <c r="AH289" s="70" t="s">
        <v>3191</v>
      </c>
      <c r="AI289" s="70" t="s">
        <v>3193</v>
      </c>
      <c r="AJ289" s="70" t="s">
        <v>65</v>
      </c>
    </row>
    <row r="290" spans="1:36" x14ac:dyDescent="0.3">
      <c r="A290" s="59" t="s">
        <v>3396</v>
      </c>
      <c r="B290" s="70" t="s">
        <v>1171</v>
      </c>
      <c r="C290" s="70" t="s">
        <v>3078</v>
      </c>
      <c r="D290" s="70" t="s">
        <v>1217</v>
      </c>
      <c r="E290" s="70" t="s">
        <v>143</v>
      </c>
      <c r="F290" s="70" t="s">
        <v>1168</v>
      </c>
      <c r="G290" s="70" t="s">
        <v>5631</v>
      </c>
      <c r="H290" s="70" t="s">
        <v>2070</v>
      </c>
      <c r="I290" s="161" t="s">
        <v>4900</v>
      </c>
      <c r="J290" s="70" t="s">
        <v>3181</v>
      </c>
      <c r="K290" s="59" t="s">
        <v>6377</v>
      </c>
      <c r="L290" s="70" t="s">
        <v>2659</v>
      </c>
      <c r="M290" s="82" t="s">
        <v>4686</v>
      </c>
      <c r="N290" s="70" t="s">
        <v>2687</v>
      </c>
      <c r="O290" s="59" t="s">
        <v>2659</v>
      </c>
      <c r="P290" s="59" t="s">
        <v>2659</v>
      </c>
      <c r="Q290" s="163" t="s">
        <v>3766</v>
      </c>
      <c r="R290" s="59" t="s">
        <v>2659</v>
      </c>
      <c r="S290" s="59" t="s">
        <v>5238</v>
      </c>
      <c r="T290" s="59" t="s">
        <v>7050</v>
      </c>
      <c r="U290" s="70" t="s">
        <v>3396</v>
      </c>
      <c r="V290" s="70" t="s">
        <v>5921</v>
      </c>
      <c r="W290" s="70" t="s">
        <v>7050</v>
      </c>
      <c r="X290" s="70" t="s">
        <v>65</v>
      </c>
      <c r="Y290" s="70" t="s">
        <v>774</v>
      </c>
      <c r="Z290" s="70" t="s">
        <v>774</v>
      </c>
      <c r="AA290" s="171" t="s">
        <v>774</v>
      </c>
      <c r="AB290" s="70" t="s">
        <v>774</v>
      </c>
      <c r="AC290" s="70" t="s">
        <v>1171</v>
      </c>
      <c r="AD290" s="70" t="s">
        <v>163</v>
      </c>
      <c r="AE290" s="82" t="s">
        <v>1162</v>
      </c>
      <c r="AF290" s="70" t="s">
        <v>1171</v>
      </c>
      <c r="AG290" s="70" t="s">
        <v>1159</v>
      </c>
      <c r="AH290" s="70" t="s">
        <v>3191</v>
      </c>
      <c r="AI290" s="70" t="s">
        <v>3193</v>
      </c>
      <c r="AJ290" s="70" t="s">
        <v>65</v>
      </c>
    </row>
    <row r="291" spans="1:36" x14ac:dyDescent="0.3">
      <c r="A291" s="59" t="s">
        <v>3191</v>
      </c>
      <c r="B291" s="70" t="s">
        <v>1171</v>
      </c>
      <c r="C291" s="70" t="s">
        <v>3078</v>
      </c>
      <c r="D291" s="70" t="s">
        <v>1217</v>
      </c>
      <c r="E291" s="70" t="s">
        <v>143</v>
      </c>
      <c r="F291" s="70" t="s">
        <v>1168</v>
      </c>
      <c r="G291" s="70" t="s">
        <v>5631</v>
      </c>
      <c r="H291" s="70" t="s">
        <v>2070</v>
      </c>
      <c r="I291" s="161" t="s">
        <v>4900</v>
      </c>
      <c r="J291" s="70" t="s">
        <v>3181</v>
      </c>
      <c r="K291" s="59" t="s">
        <v>6377</v>
      </c>
      <c r="L291" s="70" t="s">
        <v>2779</v>
      </c>
      <c r="M291" s="82" t="s">
        <v>4686</v>
      </c>
      <c r="N291" s="70" t="s">
        <v>2687</v>
      </c>
      <c r="O291" s="59" t="s">
        <v>2779</v>
      </c>
      <c r="P291" s="59" t="s">
        <v>2659</v>
      </c>
      <c r="Q291" s="163" t="s">
        <v>3852</v>
      </c>
      <c r="R291" s="59" t="s">
        <v>2779</v>
      </c>
      <c r="S291" s="59" t="s">
        <v>7829</v>
      </c>
      <c r="T291" s="59" t="s">
        <v>3193</v>
      </c>
      <c r="U291" s="70" t="s">
        <v>3191</v>
      </c>
      <c r="V291" s="70" t="s">
        <v>3193</v>
      </c>
      <c r="W291" s="70" t="s">
        <v>7051</v>
      </c>
      <c r="X291" s="70" t="s">
        <v>65</v>
      </c>
      <c r="Y291" s="70" t="s">
        <v>774</v>
      </c>
      <c r="Z291" s="70" t="s">
        <v>6541</v>
      </c>
      <c r="AA291" s="171">
        <v>43899</v>
      </c>
      <c r="AB291" s="70" t="s">
        <v>774</v>
      </c>
      <c r="AC291" s="70" t="s">
        <v>1219</v>
      </c>
      <c r="AD291" s="70" t="s">
        <v>1028</v>
      </c>
      <c r="AE291" s="82" t="s">
        <v>3414</v>
      </c>
      <c r="AF291" s="70" t="s">
        <v>1171</v>
      </c>
      <c r="AG291" s="70" t="s">
        <v>1159</v>
      </c>
      <c r="AH291" s="70" t="s">
        <v>3281</v>
      </c>
      <c r="AI291" s="70" t="s">
        <v>7588</v>
      </c>
      <c r="AJ291" s="70" t="s">
        <v>65</v>
      </c>
    </row>
    <row r="292" spans="1:36" x14ac:dyDescent="0.3">
      <c r="A292" s="59" t="s">
        <v>8087</v>
      </c>
      <c r="B292" s="70" t="s">
        <v>1195</v>
      </c>
      <c r="C292" s="70" t="s">
        <v>1988</v>
      </c>
      <c r="D292" s="70" t="s">
        <v>1217</v>
      </c>
      <c r="E292" s="70" t="s">
        <v>143</v>
      </c>
      <c r="F292" s="70" t="s">
        <v>1168</v>
      </c>
      <c r="G292" s="70" t="s">
        <v>5631</v>
      </c>
      <c r="H292" s="70" t="s">
        <v>7598</v>
      </c>
      <c r="I292" s="161" t="s">
        <v>4900</v>
      </c>
      <c r="J292" s="70" t="s">
        <v>7597</v>
      </c>
      <c r="K292" s="59" t="s">
        <v>7599</v>
      </c>
      <c r="L292" s="70" t="s">
        <v>5904</v>
      </c>
      <c r="M292" s="82" t="s">
        <v>4686</v>
      </c>
      <c r="N292" s="70" t="s">
        <v>2687</v>
      </c>
      <c r="O292" s="82" t="s">
        <v>5904</v>
      </c>
      <c r="P292" s="59" t="s">
        <v>5904</v>
      </c>
      <c r="Q292" s="163" t="s">
        <v>7036</v>
      </c>
      <c r="R292" s="59" t="s">
        <v>2657</v>
      </c>
      <c r="S292" s="59" t="s">
        <v>7990</v>
      </c>
      <c r="T292" s="59" t="s">
        <v>9315</v>
      </c>
      <c r="U292" s="70" t="s">
        <v>8087</v>
      </c>
      <c r="V292" s="70" t="s">
        <v>8741</v>
      </c>
      <c r="W292" s="70" t="s">
        <v>9316</v>
      </c>
      <c r="X292" s="70" t="s">
        <v>65</v>
      </c>
      <c r="Y292" s="70" t="s">
        <v>6507</v>
      </c>
      <c r="Z292" s="70" t="s">
        <v>6525</v>
      </c>
      <c r="AA292" s="171">
        <v>44622</v>
      </c>
      <c r="AB292" s="70" t="s">
        <v>774</v>
      </c>
      <c r="AC292" s="70" t="s">
        <v>1171</v>
      </c>
      <c r="AD292" s="70" t="s">
        <v>163</v>
      </c>
      <c r="AE292" s="82" t="s">
        <v>1162</v>
      </c>
      <c r="AF292" s="70" t="s">
        <v>1171</v>
      </c>
      <c r="AG292" s="70" t="s">
        <v>1159</v>
      </c>
      <c r="AH292" s="70" t="s">
        <v>7600</v>
      </c>
      <c r="AI292" s="70" t="s">
        <v>338</v>
      </c>
      <c r="AJ292" s="70" t="s">
        <v>65</v>
      </c>
    </row>
    <row r="293" spans="1:36" x14ac:dyDescent="0.3">
      <c r="A293" s="59" t="s">
        <v>7601</v>
      </c>
      <c r="B293" s="70" t="s">
        <v>1171</v>
      </c>
      <c r="C293" s="70" t="s">
        <v>3078</v>
      </c>
      <c r="D293" s="70" t="s">
        <v>1217</v>
      </c>
      <c r="E293" s="70" t="s">
        <v>143</v>
      </c>
      <c r="F293" s="70" t="s">
        <v>1168</v>
      </c>
      <c r="G293" s="70" t="s">
        <v>5631</v>
      </c>
      <c r="H293" s="70" t="s">
        <v>7598</v>
      </c>
      <c r="I293" s="161" t="s">
        <v>4900</v>
      </c>
      <c r="J293" s="70" t="s">
        <v>7597</v>
      </c>
      <c r="K293" s="59" t="s">
        <v>7599</v>
      </c>
      <c r="L293" s="70" t="s">
        <v>5592</v>
      </c>
      <c r="M293" s="82" t="s">
        <v>4686</v>
      </c>
      <c r="N293" s="70" t="s">
        <v>2687</v>
      </c>
      <c r="O293" s="59" t="s">
        <v>5592</v>
      </c>
      <c r="P293" s="59" t="s">
        <v>5592</v>
      </c>
      <c r="Q293" s="163" t="s">
        <v>7034</v>
      </c>
      <c r="R293" s="59" t="s">
        <v>5592</v>
      </c>
      <c r="S293" s="59" t="s">
        <v>6766</v>
      </c>
      <c r="T293" s="59" t="s">
        <v>5921</v>
      </c>
      <c r="U293" s="70" t="s">
        <v>7601</v>
      </c>
      <c r="V293" s="70" t="s">
        <v>5921</v>
      </c>
      <c r="W293" s="70" t="s">
        <v>9317</v>
      </c>
      <c r="X293" s="70" t="s">
        <v>65</v>
      </c>
      <c r="Y293" s="70" t="s">
        <v>774</v>
      </c>
      <c r="Z293" s="70" t="s">
        <v>774</v>
      </c>
      <c r="AA293" s="171" t="s">
        <v>774</v>
      </c>
      <c r="AB293" s="70" t="s">
        <v>774</v>
      </c>
      <c r="AC293" s="70" t="s">
        <v>2072</v>
      </c>
      <c r="AD293" s="70" t="s">
        <v>5293</v>
      </c>
      <c r="AE293" s="82" t="s">
        <v>1162</v>
      </c>
      <c r="AF293" s="70" t="s">
        <v>1171</v>
      </c>
      <c r="AG293" s="70" t="s">
        <v>1159</v>
      </c>
      <c r="AH293" s="70" t="s">
        <v>7600</v>
      </c>
      <c r="AI293" s="70" t="s">
        <v>338</v>
      </c>
      <c r="AJ293" s="70" t="s">
        <v>65</v>
      </c>
    </row>
    <row r="294" spans="1:36" x14ac:dyDescent="0.3">
      <c r="A294" s="59" t="s">
        <v>7600</v>
      </c>
      <c r="B294" s="70" t="s">
        <v>1171</v>
      </c>
      <c r="C294" s="70" t="s">
        <v>3078</v>
      </c>
      <c r="D294" s="70" t="s">
        <v>1217</v>
      </c>
      <c r="E294" s="70" t="s">
        <v>143</v>
      </c>
      <c r="F294" s="70" t="s">
        <v>1168</v>
      </c>
      <c r="G294" s="70" t="s">
        <v>5631</v>
      </c>
      <c r="H294" s="70" t="s">
        <v>7598</v>
      </c>
      <c r="I294" s="161" t="s">
        <v>4900</v>
      </c>
      <c r="J294" s="70" t="s">
        <v>7597</v>
      </c>
      <c r="K294" s="59" t="s">
        <v>7599</v>
      </c>
      <c r="L294" s="70" t="s">
        <v>5591</v>
      </c>
      <c r="M294" s="82" t="s">
        <v>4686</v>
      </c>
      <c r="N294" s="70" t="s">
        <v>2687</v>
      </c>
      <c r="O294" s="82" t="s">
        <v>5591</v>
      </c>
      <c r="P294" s="59" t="s">
        <v>5592</v>
      </c>
      <c r="Q294" s="163" t="s">
        <v>7032</v>
      </c>
      <c r="R294" s="59" t="s">
        <v>5591</v>
      </c>
      <c r="S294" s="59" t="s">
        <v>6765</v>
      </c>
      <c r="T294" s="59" t="s">
        <v>338</v>
      </c>
      <c r="U294" s="70" t="s">
        <v>7600</v>
      </c>
      <c r="V294" s="70" t="s">
        <v>338</v>
      </c>
      <c r="W294" s="70" t="s">
        <v>9318</v>
      </c>
      <c r="X294" s="70" t="s">
        <v>65</v>
      </c>
      <c r="Y294" s="70" t="s">
        <v>774</v>
      </c>
      <c r="Z294" s="70" t="s">
        <v>774</v>
      </c>
      <c r="AA294" s="171" t="s">
        <v>774</v>
      </c>
      <c r="AB294" s="70" t="s">
        <v>774</v>
      </c>
      <c r="AC294" s="70" t="s">
        <v>2072</v>
      </c>
      <c r="AD294" s="70" t="s">
        <v>5293</v>
      </c>
      <c r="AE294" s="82" t="s">
        <v>3414</v>
      </c>
      <c r="AF294" s="70" t="s">
        <v>1171</v>
      </c>
      <c r="AG294" s="70" t="s">
        <v>1159</v>
      </c>
      <c r="AH294" s="70" t="s">
        <v>3281</v>
      </c>
      <c r="AI294" s="70" t="s">
        <v>7588</v>
      </c>
      <c r="AJ294" s="70" t="s">
        <v>65</v>
      </c>
    </row>
    <row r="295" spans="1:36" x14ac:dyDescent="0.3">
      <c r="A295" s="59" t="s">
        <v>8159</v>
      </c>
      <c r="B295" s="70" t="s">
        <v>1170</v>
      </c>
      <c r="C295" s="70" t="s">
        <v>1987</v>
      </c>
      <c r="D295" s="70" t="s">
        <v>1217</v>
      </c>
      <c r="E295" s="70" t="s">
        <v>143</v>
      </c>
      <c r="F295" s="70" t="s">
        <v>1168</v>
      </c>
      <c r="G295" s="70" t="s">
        <v>5631</v>
      </c>
      <c r="H295" s="70" t="s">
        <v>8154</v>
      </c>
      <c r="I295" s="161" t="s">
        <v>4900</v>
      </c>
      <c r="J295" s="70" t="s">
        <v>8155</v>
      </c>
      <c r="K295" s="59" t="s">
        <v>8156</v>
      </c>
      <c r="L295" s="70" t="s">
        <v>8157</v>
      </c>
      <c r="M295" s="82" t="s">
        <v>4686</v>
      </c>
      <c r="N295" s="70" t="s">
        <v>2687</v>
      </c>
      <c r="O295" s="59" t="s">
        <v>8157</v>
      </c>
      <c r="P295" s="59" t="s">
        <v>8157</v>
      </c>
      <c r="Q295" s="163" t="s">
        <v>9319</v>
      </c>
      <c r="R295" s="59" t="s">
        <v>5587</v>
      </c>
      <c r="S295" s="59" t="s">
        <v>8158</v>
      </c>
      <c r="T295" s="59" t="s">
        <v>7617</v>
      </c>
      <c r="U295" s="70" t="s">
        <v>8159</v>
      </c>
      <c r="V295" s="70" t="s">
        <v>7617</v>
      </c>
      <c r="W295" s="70" t="s">
        <v>9320</v>
      </c>
      <c r="X295" s="70" t="s">
        <v>65</v>
      </c>
      <c r="Y295" s="70" t="s">
        <v>774</v>
      </c>
      <c r="Z295" s="70" t="s">
        <v>774</v>
      </c>
      <c r="AA295" s="171" t="s">
        <v>774</v>
      </c>
      <c r="AB295" s="70" t="s">
        <v>774</v>
      </c>
      <c r="AC295" s="70" t="s">
        <v>1809</v>
      </c>
      <c r="AD295" s="70" t="s">
        <v>8137</v>
      </c>
      <c r="AE295" s="82" t="s">
        <v>1162</v>
      </c>
      <c r="AF295" s="70" t="s">
        <v>1171</v>
      </c>
      <c r="AG295" s="70" t="s">
        <v>1159</v>
      </c>
      <c r="AH295" s="70" t="s">
        <v>3281</v>
      </c>
      <c r="AI295" s="70" t="s">
        <v>7588</v>
      </c>
      <c r="AJ295" s="70" t="s">
        <v>65</v>
      </c>
    </row>
    <row r="296" spans="1:36" x14ac:dyDescent="0.3">
      <c r="A296" s="59" t="s">
        <v>6727</v>
      </c>
      <c r="B296" s="70" t="s">
        <v>1171</v>
      </c>
      <c r="C296" s="70" t="s">
        <v>3078</v>
      </c>
      <c r="D296" s="70" t="s">
        <v>1217</v>
      </c>
      <c r="E296" s="70" t="s">
        <v>143</v>
      </c>
      <c r="F296" s="70" t="s">
        <v>1168</v>
      </c>
      <c r="G296" s="70" t="s">
        <v>5631</v>
      </c>
      <c r="H296" s="70" t="s">
        <v>2069</v>
      </c>
      <c r="I296" s="161" t="s">
        <v>4900</v>
      </c>
      <c r="J296" s="70" t="s">
        <v>1213</v>
      </c>
      <c r="K296" s="59" t="s">
        <v>6368</v>
      </c>
      <c r="L296" s="70" t="s">
        <v>6753</v>
      </c>
      <c r="M296" s="82" t="s">
        <v>4686</v>
      </c>
      <c r="N296" s="70" t="s">
        <v>2687</v>
      </c>
      <c r="O296" s="59" t="s">
        <v>6753</v>
      </c>
      <c r="P296" s="59" t="s">
        <v>6753</v>
      </c>
      <c r="Q296" s="163" t="s">
        <v>7209</v>
      </c>
      <c r="R296" s="99">
        <v>12345</v>
      </c>
      <c r="S296" s="70" t="s">
        <v>6727</v>
      </c>
      <c r="T296" s="59" t="s">
        <v>7210</v>
      </c>
      <c r="U296" s="70" t="s">
        <v>6727</v>
      </c>
      <c r="V296" s="70" t="s">
        <v>5921</v>
      </c>
      <c r="W296" s="70" t="s">
        <v>7210</v>
      </c>
      <c r="X296" s="70" t="s">
        <v>65</v>
      </c>
      <c r="Y296" s="70" t="s">
        <v>774</v>
      </c>
      <c r="Z296" s="70" t="s">
        <v>774</v>
      </c>
      <c r="AA296" s="171" t="s">
        <v>774</v>
      </c>
      <c r="AB296" s="70" t="s">
        <v>774</v>
      </c>
      <c r="AC296" s="70" t="s">
        <v>1806</v>
      </c>
      <c r="AD296" s="70" t="s">
        <v>1146</v>
      </c>
      <c r="AE296" s="82" t="s">
        <v>3414</v>
      </c>
      <c r="AF296" s="70" t="s">
        <v>1171</v>
      </c>
      <c r="AG296" s="70" t="s">
        <v>1159</v>
      </c>
      <c r="AH296" s="70" t="s">
        <v>3281</v>
      </c>
      <c r="AI296" s="70" t="s">
        <v>7588</v>
      </c>
      <c r="AJ296" s="70" t="s">
        <v>65</v>
      </c>
    </row>
    <row r="297" spans="1:36" x14ac:dyDescent="0.3">
      <c r="A297" s="59" t="s">
        <v>3281</v>
      </c>
      <c r="B297" s="70" t="s">
        <v>1171</v>
      </c>
      <c r="C297" s="70" t="s">
        <v>3078</v>
      </c>
      <c r="D297" s="70" t="s">
        <v>1217</v>
      </c>
      <c r="E297" s="70" t="s">
        <v>143</v>
      </c>
      <c r="F297" s="70" t="s">
        <v>1168</v>
      </c>
      <c r="G297" s="70" t="s">
        <v>5631</v>
      </c>
      <c r="H297" s="70" t="s">
        <v>2069</v>
      </c>
      <c r="I297" s="161" t="s">
        <v>4900</v>
      </c>
      <c r="J297" s="70" t="s">
        <v>1213</v>
      </c>
      <c r="K297" s="59" t="s">
        <v>6368</v>
      </c>
      <c r="L297" s="70" t="s">
        <v>8083</v>
      </c>
      <c r="M297" s="82" t="s">
        <v>4686</v>
      </c>
      <c r="N297" s="70" t="s">
        <v>2687</v>
      </c>
      <c r="O297" s="82" t="s">
        <v>8083</v>
      </c>
      <c r="P297" s="59" t="s">
        <v>6753</v>
      </c>
      <c r="Q297" s="163" t="s">
        <v>9321</v>
      </c>
      <c r="R297" s="99">
        <v>12345</v>
      </c>
      <c r="S297" s="59" t="s">
        <v>3281</v>
      </c>
      <c r="T297" s="59" t="s">
        <v>9322</v>
      </c>
      <c r="U297" s="70" t="s">
        <v>3281</v>
      </c>
      <c r="V297" s="70" t="s">
        <v>7588</v>
      </c>
      <c r="W297" s="70" t="s">
        <v>9322</v>
      </c>
      <c r="X297" s="70" t="s">
        <v>65</v>
      </c>
      <c r="Y297" s="70" t="s">
        <v>774</v>
      </c>
      <c r="Z297" s="70" t="s">
        <v>774</v>
      </c>
      <c r="AA297" s="171" t="s">
        <v>774</v>
      </c>
      <c r="AB297" s="70" t="s">
        <v>774</v>
      </c>
      <c r="AC297" s="70" t="s">
        <v>1806</v>
      </c>
      <c r="AD297" s="70" t="s">
        <v>1146</v>
      </c>
      <c r="AE297" s="82" t="s">
        <v>2488</v>
      </c>
      <c r="AF297" s="70" t="s">
        <v>1171</v>
      </c>
      <c r="AG297" s="70" t="s">
        <v>1159</v>
      </c>
      <c r="AH297" s="70" t="s">
        <v>3279</v>
      </c>
      <c r="AI297" s="70" t="s">
        <v>645</v>
      </c>
      <c r="AJ297" s="70" t="s">
        <v>65</v>
      </c>
    </row>
    <row r="298" spans="1:36" x14ac:dyDescent="0.3">
      <c r="A298" s="59" t="s">
        <v>3015</v>
      </c>
      <c r="B298" s="70" t="s">
        <v>1170</v>
      </c>
      <c r="C298" s="70" t="s">
        <v>1987</v>
      </c>
      <c r="D298" s="70" t="s">
        <v>1218</v>
      </c>
      <c r="E298" s="70" t="s">
        <v>143</v>
      </c>
      <c r="F298" s="70" t="s">
        <v>1169</v>
      </c>
      <c r="G298" s="70" t="s">
        <v>5633</v>
      </c>
      <c r="H298" s="70" t="s">
        <v>3153</v>
      </c>
      <c r="I298" s="161" t="s">
        <v>4900</v>
      </c>
      <c r="J298" s="70" t="s">
        <v>3154</v>
      </c>
      <c r="K298" s="59" t="s">
        <v>6062</v>
      </c>
      <c r="L298" s="70" t="s">
        <v>2599</v>
      </c>
      <c r="M298" s="82" t="s">
        <v>4686</v>
      </c>
      <c r="N298" s="70" t="s">
        <v>2687</v>
      </c>
      <c r="O298" s="59" t="s">
        <v>2599</v>
      </c>
      <c r="P298" s="59" t="s">
        <v>2599</v>
      </c>
      <c r="Q298" s="163" t="s">
        <v>3792</v>
      </c>
      <c r="R298" s="59" t="s">
        <v>2599</v>
      </c>
      <c r="S298" s="59" t="s">
        <v>3347</v>
      </c>
      <c r="T298" s="59" t="s">
        <v>9323</v>
      </c>
      <c r="U298" s="70" t="s">
        <v>3015</v>
      </c>
      <c r="V298" s="70" t="s">
        <v>8262</v>
      </c>
      <c r="W298" s="70" t="s">
        <v>9324</v>
      </c>
      <c r="X298" s="70" t="s">
        <v>142</v>
      </c>
      <c r="Y298" s="70" t="s">
        <v>6298</v>
      </c>
      <c r="Z298" s="70" t="s">
        <v>774</v>
      </c>
      <c r="AA298" s="171" t="s">
        <v>774</v>
      </c>
      <c r="AB298" s="70" t="s">
        <v>774</v>
      </c>
      <c r="AC298" s="70" t="s">
        <v>1171</v>
      </c>
      <c r="AD298" s="70" t="s">
        <v>163</v>
      </c>
      <c r="AE298" s="82" t="s">
        <v>1162</v>
      </c>
      <c r="AF298" s="70" t="s">
        <v>1171</v>
      </c>
      <c r="AG298" s="70" t="s">
        <v>1159</v>
      </c>
      <c r="AH298" s="70" t="s">
        <v>3160</v>
      </c>
      <c r="AI298" s="70" t="s">
        <v>8746</v>
      </c>
      <c r="AJ298" s="70" t="s">
        <v>142</v>
      </c>
    </row>
    <row r="299" spans="1:36" x14ac:dyDescent="0.3">
      <c r="A299" s="59" t="s">
        <v>3014</v>
      </c>
      <c r="B299" s="70" t="s">
        <v>1170</v>
      </c>
      <c r="C299" s="70" t="s">
        <v>1987</v>
      </c>
      <c r="D299" s="70" t="s">
        <v>1218</v>
      </c>
      <c r="E299" s="70" t="s">
        <v>143</v>
      </c>
      <c r="F299" s="70" t="s">
        <v>1169</v>
      </c>
      <c r="G299" s="70" t="s">
        <v>5633</v>
      </c>
      <c r="H299" s="70" t="s">
        <v>3153</v>
      </c>
      <c r="I299" s="161" t="s">
        <v>4900</v>
      </c>
      <c r="J299" s="70" t="s">
        <v>3154</v>
      </c>
      <c r="K299" s="59" t="s">
        <v>6062</v>
      </c>
      <c r="L299" s="70" t="s">
        <v>2650</v>
      </c>
      <c r="M299" s="82" t="s">
        <v>4686</v>
      </c>
      <c r="N299" s="70" t="s">
        <v>2687</v>
      </c>
      <c r="O299" s="59" t="s">
        <v>2650</v>
      </c>
      <c r="P299" s="59" t="s">
        <v>2650</v>
      </c>
      <c r="Q299" s="163" t="s">
        <v>3793</v>
      </c>
      <c r="R299" s="59" t="s">
        <v>3829</v>
      </c>
      <c r="S299" s="59" t="s">
        <v>3349</v>
      </c>
      <c r="T299" s="59" t="s">
        <v>7122</v>
      </c>
      <c r="U299" s="70" t="s">
        <v>3014</v>
      </c>
      <c r="V299" s="70" t="s">
        <v>3157</v>
      </c>
      <c r="W299" s="70" t="s">
        <v>7123</v>
      </c>
      <c r="X299" s="70" t="s">
        <v>6460</v>
      </c>
      <c r="Y299" s="70" t="s">
        <v>6298</v>
      </c>
      <c r="Z299" s="70" t="s">
        <v>774</v>
      </c>
      <c r="AA299" s="171" t="s">
        <v>774</v>
      </c>
      <c r="AB299" s="70" t="s">
        <v>774</v>
      </c>
      <c r="AC299" s="70" t="s">
        <v>1171</v>
      </c>
      <c r="AD299" s="70" t="s">
        <v>163</v>
      </c>
      <c r="AE299" s="82" t="s">
        <v>1162</v>
      </c>
      <c r="AF299" s="70" t="s">
        <v>1171</v>
      </c>
      <c r="AG299" s="70" t="s">
        <v>1159</v>
      </c>
      <c r="AH299" s="70" t="s">
        <v>3160</v>
      </c>
      <c r="AI299" s="70" t="s">
        <v>8746</v>
      </c>
      <c r="AJ299" s="70" t="s">
        <v>142</v>
      </c>
    </row>
    <row r="300" spans="1:36" x14ac:dyDescent="0.3">
      <c r="A300" s="59" t="s">
        <v>3016</v>
      </c>
      <c r="B300" s="70" t="s">
        <v>1195</v>
      </c>
      <c r="C300" s="70" t="s">
        <v>1988</v>
      </c>
      <c r="D300" s="70" t="s">
        <v>1218</v>
      </c>
      <c r="E300" s="70" t="s">
        <v>143</v>
      </c>
      <c r="F300" s="70" t="s">
        <v>1169</v>
      </c>
      <c r="G300" s="70" t="s">
        <v>5633</v>
      </c>
      <c r="H300" s="70" t="s">
        <v>3153</v>
      </c>
      <c r="I300" s="161" t="s">
        <v>4900</v>
      </c>
      <c r="J300" s="70" t="s">
        <v>3154</v>
      </c>
      <c r="K300" s="59" t="s">
        <v>6062</v>
      </c>
      <c r="L300" s="70" t="s">
        <v>2648</v>
      </c>
      <c r="M300" s="82" t="s">
        <v>4686</v>
      </c>
      <c r="N300" s="70" t="s">
        <v>2687</v>
      </c>
      <c r="O300" s="59" t="s">
        <v>2648</v>
      </c>
      <c r="P300" s="59" t="s">
        <v>2648</v>
      </c>
      <c r="Q300" s="163" t="s">
        <v>3794</v>
      </c>
      <c r="R300" s="59" t="s">
        <v>3829</v>
      </c>
      <c r="S300" s="59" t="s">
        <v>3351</v>
      </c>
      <c r="T300" s="59" t="s">
        <v>9325</v>
      </c>
      <c r="U300" s="70" t="s">
        <v>3016</v>
      </c>
      <c r="V300" s="70" t="s">
        <v>8745</v>
      </c>
      <c r="W300" s="70" t="s">
        <v>9326</v>
      </c>
      <c r="X300" s="70" t="s">
        <v>142</v>
      </c>
      <c r="Y300" s="70" t="s">
        <v>6298</v>
      </c>
      <c r="Z300" s="70" t="s">
        <v>774</v>
      </c>
      <c r="AA300" s="171" t="s">
        <v>774</v>
      </c>
      <c r="AB300" s="70" t="s">
        <v>774</v>
      </c>
      <c r="AC300" s="70" t="s">
        <v>1171</v>
      </c>
      <c r="AD300" s="70" t="s">
        <v>163</v>
      </c>
      <c r="AE300" s="82" t="s">
        <v>1162</v>
      </c>
      <c r="AF300" s="70" t="s">
        <v>1171</v>
      </c>
      <c r="AG300" s="70" t="s">
        <v>1159</v>
      </c>
      <c r="AH300" s="70" t="s">
        <v>3160</v>
      </c>
      <c r="AI300" s="70" t="s">
        <v>8746</v>
      </c>
      <c r="AJ300" s="70" t="s">
        <v>142</v>
      </c>
    </row>
    <row r="301" spans="1:36" x14ac:dyDescent="0.3">
      <c r="A301" s="59" t="s">
        <v>3017</v>
      </c>
      <c r="B301" s="70" t="s">
        <v>1195</v>
      </c>
      <c r="C301" s="70" t="s">
        <v>1988</v>
      </c>
      <c r="D301" s="70" t="s">
        <v>1218</v>
      </c>
      <c r="E301" s="70" t="s">
        <v>143</v>
      </c>
      <c r="F301" s="70" t="s">
        <v>1169</v>
      </c>
      <c r="G301" s="70" t="s">
        <v>5633</v>
      </c>
      <c r="H301" s="70" t="s">
        <v>3153</v>
      </c>
      <c r="I301" s="161" t="s">
        <v>4900</v>
      </c>
      <c r="J301" s="70" t="s">
        <v>3154</v>
      </c>
      <c r="K301" s="59" t="s">
        <v>6062</v>
      </c>
      <c r="L301" s="70" t="s">
        <v>2649</v>
      </c>
      <c r="M301" s="82" t="s">
        <v>4686</v>
      </c>
      <c r="N301" s="70" t="s">
        <v>2687</v>
      </c>
      <c r="O301" s="59" t="s">
        <v>2649</v>
      </c>
      <c r="P301" s="59" t="s">
        <v>2649</v>
      </c>
      <c r="Q301" s="163" t="s">
        <v>3795</v>
      </c>
      <c r="R301" s="59" t="s">
        <v>2649</v>
      </c>
      <c r="S301" s="59" t="s">
        <v>3353</v>
      </c>
      <c r="T301" s="59" t="s">
        <v>7126</v>
      </c>
      <c r="U301" s="70" t="s">
        <v>3017</v>
      </c>
      <c r="V301" s="70" t="s">
        <v>5852</v>
      </c>
      <c r="W301" s="70" t="s">
        <v>7127</v>
      </c>
      <c r="X301" s="70" t="s">
        <v>6460</v>
      </c>
      <c r="Y301" s="70" t="s">
        <v>6298</v>
      </c>
      <c r="Z301" s="70" t="s">
        <v>774</v>
      </c>
      <c r="AA301" s="171" t="s">
        <v>774</v>
      </c>
      <c r="AB301" s="70" t="s">
        <v>774</v>
      </c>
      <c r="AC301" s="70" t="s">
        <v>1171</v>
      </c>
      <c r="AD301" s="70" t="s">
        <v>163</v>
      </c>
      <c r="AE301" s="82" t="s">
        <v>1162</v>
      </c>
      <c r="AF301" s="70" t="s">
        <v>1171</v>
      </c>
      <c r="AG301" s="70" t="s">
        <v>1159</v>
      </c>
      <c r="AH301" s="70" t="s">
        <v>3160</v>
      </c>
      <c r="AI301" s="70" t="s">
        <v>8746</v>
      </c>
      <c r="AJ301" s="70" t="s">
        <v>142</v>
      </c>
    </row>
    <row r="302" spans="1:36" x14ac:dyDescent="0.3">
      <c r="A302" s="59" t="s">
        <v>3393</v>
      </c>
      <c r="B302" s="70" t="s">
        <v>1171</v>
      </c>
      <c r="C302" s="70" t="s">
        <v>3078</v>
      </c>
      <c r="D302" s="70" t="s">
        <v>1218</v>
      </c>
      <c r="E302" s="70" t="s">
        <v>143</v>
      </c>
      <c r="F302" s="70" t="s">
        <v>1169</v>
      </c>
      <c r="G302" s="70" t="s">
        <v>5633</v>
      </c>
      <c r="H302" s="70" t="s">
        <v>3153</v>
      </c>
      <c r="I302" s="161" t="s">
        <v>4900</v>
      </c>
      <c r="J302" s="70" t="s">
        <v>3154</v>
      </c>
      <c r="K302" s="59" t="s">
        <v>6062</v>
      </c>
      <c r="L302" s="70" t="s">
        <v>2651</v>
      </c>
      <c r="M302" s="82" t="s">
        <v>4686</v>
      </c>
      <c r="N302" s="70" t="s">
        <v>2687</v>
      </c>
      <c r="O302" s="59" t="s">
        <v>2651</v>
      </c>
      <c r="P302" s="59" t="s">
        <v>2651</v>
      </c>
      <c r="Q302" s="163" t="s">
        <v>3796</v>
      </c>
      <c r="R302" s="59" t="s">
        <v>2651</v>
      </c>
      <c r="S302" s="59" t="s">
        <v>5238</v>
      </c>
      <c r="T302" s="59" t="s">
        <v>7128</v>
      </c>
      <c r="U302" s="70" t="s">
        <v>3393</v>
      </c>
      <c r="V302" s="70" t="s">
        <v>5921</v>
      </c>
      <c r="W302" s="70" t="s">
        <v>7128</v>
      </c>
      <c r="X302" s="70" t="s">
        <v>142</v>
      </c>
      <c r="Y302" s="70" t="s">
        <v>774</v>
      </c>
      <c r="Z302" s="70" t="s">
        <v>774</v>
      </c>
      <c r="AA302" s="171" t="s">
        <v>774</v>
      </c>
      <c r="AB302" s="70" t="s">
        <v>774</v>
      </c>
      <c r="AC302" s="70" t="s">
        <v>1171</v>
      </c>
      <c r="AD302" s="70" t="s">
        <v>163</v>
      </c>
      <c r="AE302" s="82" t="s">
        <v>1162</v>
      </c>
      <c r="AF302" s="70" t="s">
        <v>1171</v>
      </c>
      <c r="AG302" s="70" t="s">
        <v>1159</v>
      </c>
      <c r="AH302" s="70" t="s">
        <v>3160</v>
      </c>
      <c r="AI302" s="70" t="s">
        <v>8746</v>
      </c>
      <c r="AJ302" s="70" t="s">
        <v>142</v>
      </c>
    </row>
    <row r="303" spans="1:36" x14ac:dyDescent="0.3">
      <c r="A303" s="59" t="s">
        <v>3160</v>
      </c>
      <c r="B303" s="70" t="s">
        <v>1171</v>
      </c>
      <c r="C303" s="70" t="s">
        <v>3078</v>
      </c>
      <c r="D303" s="70" t="s">
        <v>1218</v>
      </c>
      <c r="E303" s="70" t="s">
        <v>143</v>
      </c>
      <c r="F303" s="70" t="s">
        <v>1169</v>
      </c>
      <c r="G303" s="70" t="s">
        <v>5633</v>
      </c>
      <c r="H303" s="70" t="s">
        <v>3153</v>
      </c>
      <c r="I303" s="161" t="s">
        <v>4900</v>
      </c>
      <c r="J303" s="70" t="s">
        <v>3154</v>
      </c>
      <c r="K303" s="59" t="s">
        <v>6062</v>
      </c>
      <c r="L303" s="70" t="s">
        <v>2765</v>
      </c>
      <c r="M303" s="82" t="s">
        <v>4686</v>
      </c>
      <c r="N303" s="70" t="s">
        <v>2687</v>
      </c>
      <c r="O303" s="59" t="s">
        <v>2765</v>
      </c>
      <c r="P303" s="59" t="s">
        <v>2651</v>
      </c>
      <c r="Q303" s="163" t="s">
        <v>3857</v>
      </c>
      <c r="R303" s="59" t="s">
        <v>2765</v>
      </c>
      <c r="S303" s="59" t="s">
        <v>7813</v>
      </c>
      <c r="T303" s="59" t="s">
        <v>8746</v>
      </c>
      <c r="U303" s="70" t="s">
        <v>3160</v>
      </c>
      <c r="V303" s="70" t="s">
        <v>8746</v>
      </c>
      <c r="W303" s="70" t="s">
        <v>9327</v>
      </c>
      <c r="X303" s="70" t="s">
        <v>142</v>
      </c>
      <c r="Y303" s="70" t="s">
        <v>774</v>
      </c>
      <c r="Z303" s="70" t="s">
        <v>6465</v>
      </c>
      <c r="AA303" s="171">
        <v>44019</v>
      </c>
      <c r="AB303" s="70" t="s">
        <v>774</v>
      </c>
      <c r="AC303" s="70" t="s">
        <v>1219</v>
      </c>
      <c r="AD303" s="70" t="s">
        <v>1028</v>
      </c>
      <c r="AE303" s="82" t="s">
        <v>3414</v>
      </c>
      <c r="AF303" s="70" t="s">
        <v>1171</v>
      </c>
      <c r="AG303" s="70" t="s">
        <v>1159</v>
      </c>
      <c r="AH303" s="70" t="s">
        <v>3282</v>
      </c>
      <c r="AI303" s="70" t="s">
        <v>3135</v>
      </c>
      <c r="AJ303" s="70" t="s">
        <v>138</v>
      </c>
    </row>
    <row r="304" spans="1:36" x14ac:dyDescent="0.3">
      <c r="A304" s="59" t="s">
        <v>3006</v>
      </c>
      <c r="B304" s="70" t="s">
        <v>1170</v>
      </c>
      <c r="C304" s="70" t="s">
        <v>1987</v>
      </c>
      <c r="D304" s="70" t="s">
        <v>1218</v>
      </c>
      <c r="E304" s="70" t="s">
        <v>143</v>
      </c>
      <c r="F304" s="70" t="s">
        <v>1169</v>
      </c>
      <c r="G304" s="70" t="s">
        <v>5633</v>
      </c>
      <c r="H304" s="70" t="s">
        <v>7641</v>
      </c>
      <c r="I304" s="161" t="s">
        <v>4900</v>
      </c>
      <c r="J304" s="70" t="s">
        <v>7640</v>
      </c>
      <c r="K304" s="59" t="s">
        <v>6359</v>
      </c>
      <c r="L304" s="70" t="s">
        <v>8047</v>
      </c>
      <c r="M304" s="82" t="s">
        <v>4686</v>
      </c>
      <c r="N304" s="70" t="s">
        <v>2687</v>
      </c>
      <c r="O304" s="59" t="s">
        <v>8047</v>
      </c>
      <c r="P304" s="59" t="s">
        <v>8047</v>
      </c>
      <c r="Q304" s="163" t="s">
        <v>9328</v>
      </c>
      <c r="R304" s="59">
        <v>12345</v>
      </c>
      <c r="S304" s="59" t="s">
        <v>7644</v>
      </c>
      <c r="T304" s="59" t="s">
        <v>9329</v>
      </c>
      <c r="U304" s="70" t="s">
        <v>3006</v>
      </c>
      <c r="V304" s="70" t="s">
        <v>7882</v>
      </c>
      <c r="W304" s="70" t="s">
        <v>9330</v>
      </c>
      <c r="X304" s="70" t="s">
        <v>7649</v>
      </c>
      <c r="Y304" s="70" t="s">
        <v>6298</v>
      </c>
      <c r="Z304" s="70" t="s">
        <v>774</v>
      </c>
      <c r="AA304" s="171" t="s">
        <v>774</v>
      </c>
      <c r="AB304" s="70" t="s">
        <v>774</v>
      </c>
      <c r="AC304" s="70" t="s">
        <v>1171</v>
      </c>
      <c r="AD304" s="70" t="s">
        <v>163</v>
      </c>
      <c r="AE304" s="82" t="s">
        <v>1162</v>
      </c>
      <c r="AF304" s="70" t="s">
        <v>1171</v>
      </c>
      <c r="AG304" s="70" t="s">
        <v>1159</v>
      </c>
      <c r="AH304" s="70" t="s">
        <v>3123</v>
      </c>
      <c r="AI304" s="70" t="s">
        <v>358</v>
      </c>
      <c r="AJ304" s="70" t="s">
        <v>139</v>
      </c>
    </row>
    <row r="305" spans="1:36" x14ac:dyDescent="0.3">
      <c r="A305" s="59" t="s">
        <v>3007</v>
      </c>
      <c r="B305" s="70" t="s">
        <v>1170</v>
      </c>
      <c r="C305" s="70" t="s">
        <v>1987</v>
      </c>
      <c r="D305" s="70" t="s">
        <v>1218</v>
      </c>
      <c r="E305" s="70" t="s">
        <v>143</v>
      </c>
      <c r="F305" s="70" t="s">
        <v>1169</v>
      </c>
      <c r="G305" s="70" t="s">
        <v>5633</v>
      </c>
      <c r="H305" s="70" t="s">
        <v>7641</v>
      </c>
      <c r="I305" s="161" t="s">
        <v>4900</v>
      </c>
      <c r="J305" s="70" t="s">
        <v>7640</v>
      </c>
      <c r="K305" s="59" t="s">
        <v>6359</v>
      </c>
      <c r="L305" s="70" t="s">
        <v>8048</v>
      </c>
      <c r="M305" s="82" t="s">
        <v>4686</v>
      </c>
      <c r="N305" s="70" t="s">
        <v>2687</v>
      </c>
      <c r="O305" s="59" t="s">
        <v>8048</v>
      </c>
      <c r="P305" s="59" t="s">
        <v>8048</v>
      </c>
      <c r="Q305" s="163" t="s">
        <v>9331</v>
      </c>
      <c r="R305" s="59" t="s">
        <v>2588</v>
      </c>
      <c r="S305" s="59" t="s">
        <v>7645</v>
      </c>
      <c r="T305" s="59" t="s">
        <v>9332</v>
      </c>
      <c r="U305" s="70" t="s">
        <v>3007</v>
      </c>
      <c r="V305" s="70" t="s">
        <v>8747</v>
      </c>
      <c r="W305" s="70" t="s">
        <v>9333</v>
      </c>
      <c r="X305" s="70" t="s">
        <v>141</v>
      </c>
      <c r="Y305" s="70" t="s">
        <v>6298</v>
      </c>
      <c r="Z305" s="70" t="s">
        <v>774</v>
      </c>
      <c r="AA305" s="171" t="s">
        <v>774</v>
      </c>
      <c r="AB305" s="70" t="s">
        <v>774</v>
      </c>
      <c r="AC305" s="70" t="s">
        <v>1171</v>
      </c>
      <c r="AD305" s="70" t="s">
        <v>163</v>
      </c>
      <c r="AE305" s="82" t="s">
        <v>1162</v>
      </c>
      <c r="AF305" s="70" t="s">
        <v>1171</v>
      </c>
      <c r="AG305" s="70" t="s">
        <v>1159</v>
      </c>
      <c r="AH305" s="70" t="s">
        <v>3123</v>
      </c>
      <c r="AI305" s="70" t="s">
        <v>358</v>
      </c>
      <c r="AJ305" s="70" t="s">
        <v>139</v>
      </c>
    </row>
    <row r="306" spans="1:36" x14ac:dyDescent="0.3">
      <c r="A306" s="59" t="s">
        <v>4383</v>
      </c>
      <c r="B306" s="70" t="s">
        <v>1195</v>
      </c>
      <c r="C306" s="70" t="s">
        <v>1988</v>
      </c>
      <c r="D306" s="70" t="s">
        <v>1218</v>
      </c>
      <c r="E306" s="70" t="s">
        <v>143</v>
      </c>
      <c r="F306" s="70" t="s">
        <v>1169</v>
      </c>
      <c r="G306" s="70" t="s">
        <v>5633</v>
      </c>
      <c r="H306" s="70" t="s">
        <v>7641</v>
      </c>
      <c r="I306" s="161" t="s">
        <v>4900</v>
      </c>
      <c r="J306" s="70" t="s">
        <v>7640</v>
      </c>
      <c r="K306" s="59" t="s">
        <v>6359</v>
      </c>
      <c r="L306" s="70" t="s">
        <v>8049</v>
      </c>
      <c r="M306" s="82" t="s">
        <v>4686</v>
      </c>
      <c r="N306" s="70" t="s">
        <v>2687</v>
      </c>
      <c r="O306" s="59" t="s">
        <v>8049</v>
      </c>
      <c r="P306" s="59" t="s">
        <v>8049</v>
      </c>
      <c r="Q306" s="163" t="s">
        <v>9334</v>
      </c>
      <c r="R306" s="59" t="s">
        <v>2590</v>
      </c>
      <c r="S306" s="59" t="s">
        <v>7646</v>
      </c>
      <c r="T306" s="59" t="s">
        <v>9335</v>
      </c>
      <c r="U306" s="70" t="s">
        <v>4383</v>
      </c>
      <c r="V306" s="70" t="s">
        <v>6394</v>
      </c>
      <c r="W306" s="70" t="s">
        <v>9336</v>
      </c>
      <c r="X306" s="70" t="s">
        <v>141</v>
      </c>
      <c r="Y306" s="70" t="s">
        <v>6298</v>
      </c>
      <c r="Z306" s="70" t="s">
        <v>774</v>
      </c>
      <c r="AA306" s="171" t="s">
        <v>774</v>
      </c>
      <c r="AB306" s="70" t="s">
        <v>774</v>
      </c>
      <c r="AC306" s="70" t="s">
        <v>1171</v>
      </c>
      <c r="AD306" s="70" t="s">
        <v>163</v>
      </c>
      <c r="AE306" s="82" t="s">
        <v>1162</v>
      </c>
      <c r="AF306" s="70" t="s">
        <v>1171</v>
      </c>
      <c r="AG306" s="70" t="s">
        <v>1159</v>
      </c>
      <c r="AH306" s="70" t="s">
        <v>3123</v>
      </c>
      <c r="AI306" s="70" t="s">
        <v>358</v>
      </c>
      <c r="AJ306" s="70" t="s">
        <v>139</v>
      </c>
    </row>
    <row r="307" spans="1:36" x14ac:dyDescent="0.3">
      <c r="A307" s="59" t="s">
        <v>3008</v>
      </c>
      <c r="B307" s="70" t="s">
        <v>1195</v>
      </c>
      <c r="C307" s="70" t="s">
        <v>1988</v>
      </c>
      <c r="D307" s="70" t="s">
        <v>1218</v>
      </c>
      <c r="E307" s="70" t="s">
        <v>143</v>
      </c>
      <c r="F307" s="70" t="s">
        <v>1169</v>
      </c>
      <c r="G307" s="70" t="s">
        <v>5633</v>
      </c>
      <c r="H307" s="70" t="s">
        <v>7641</v>
      </c>
      <c r="I307" s="161" t="s">
        <v>4900</v>
      </c>
      <c r="J307" s="70" t="s">
        <v>7640</v>
      </c>
      <c r="K307" s="59" t="s">
        <v>6359</v>
      </c>
      <c r="L307" s="70" t="s">
        <v>8050</v>
      </c>
      <c r="M307" s="82" t="s">
        <v>4686</v>
      </c>
      <c r="N307" s="70" t="s">
        <v>2687</v>
      </c>
      <c r="O307" s="59" t="s">
        <v>8050</v>
      </c>
      <c r="P307" s="59" t="s">
        <v>8050</v>
      </c>
      <c r="Q307" s="163" t="s">
        <v>9337</v>
      </c>
      <c r="R307" s="59" t="s">
        <v>2641</v>
      </c>
      <c r="S307" s="59" t="s">
        <v>8102</v>
      </c>
      <c r="T307" s="59" t="s">
        <v>9338</v>
      </c>
      <c r="U307" s="70" t="s">
        <v>3008</v>
      </c>
      <c r="V307" s="70" t="s">
        <v>8748</v>
      </c>
      <c r="W307" s="70" t="s">
        <v>9339</v>
      </c>
      <c r="X307" s="70" t="s">
        <v>7649</v>
      </c>
      <c r="Y307" s="70" t="s">
        <v>6298</v>
      </c>
      <c r="Z307" s="70" t="s">
        <v>774</v>
      </c>
      <c r="AA307" s="171" t="s">
        <v>774</v>
      </c>
      <c r="AB307" s="70" t="s">
        <v>774</v>
      </c>
      <c r="AC307" s="70" t="s">
        <v>1171</v>
      </c>
      <c r="AD307" s="70" t="s">
        <v>163</v>
      </c>
      <c r="AE307" s="82" t="s">
        <v>1162</v>
      </c>
      <c r="AF307" s="70" t="s">
        <v>1171</v>
      </c>
      <c r="AG307" s="70" t="s">
        <v>1159</v>
      </c>
      <c r="AH307" s="70" t="s">
        <v>3123</v>
      </c>
      <c r="AI307" s="70" t="s">
        <v>358</v>
      </c>
      <c r="AJ307" s="70" t="s">
        <v>139</v>
      </c>
    </row>
    <row r="308" spans="1:36" x14ac:dyDescent="0.3">
      <c r="A308" s="59" t="s">
        <v>3388</v>
      </c>
      <c r="B308" s="70" t="s">
        <v>1171</v>
      </c>
      <c r="C308" s="70" t="s">
        <v>3078</v>
      </c>
      <c r="D308" s="70" t="s">
        <v>1218</v>
      </c>
      <c r="E308" s="70" t="s">
        <v>143</v>
      </c>
      <c r="F308" s="70" t="s">
        <v>1169</v>
      </c>
      <c r="G308" s="70" t="s">
        <v>5633</v>
      </c>
      <c r="H308" s="70" t="s">
        <v>7641</v>
      </c>
      <c r="I308" s="161" t="s">
        <v>4900</v>
      </c>
      <c r="J308" s="70" t="s">
        <v>7640</v>
      </c>
      <c r="K308" s="59" t="s">
        <v>6359</v>
      </c>
      <c r="L308" s="70" t="s">
        <v>8051</v>
      </c>
      <c r="M308" s="82" t="s">
        <v>4686</v>
      </c>
      <c r="N308" s="70" t="s">
        <v>2687</v>
      </c>
      <c r="O308" s="59" t="s">
        <v>8051</v>
      </c>
      <c r="P308" s="59" t="s">
        <v>8051</v>
      </c>
      <c r="Q308" s="163" t="s">
        <v>9340</v>
      </c>
      <c r="R308" s="59" t="s">
        <v>2643</v>
      </c>
      <c r="S308" s="59" t="s">
        <v>5238</v>
      </c>
      <c r="T308" s="59" t="s">
        <v>6993</v>
      </c>
      <c r="U308" s="70" t="s">
        <v>3388</v>
      </c>
      <c r="V308" s="70" t="s">
        <v>5921</v>
      </c>
      <c r="W308" s="70" t="s">
        <v>6993</v>
      </c>
      <c r="X308" s="70" t="s">
        <v>141</v>
      </c>
      <c r="Y308" s="70" t="s">
        <v>774</v>
      </c>
      <c r="Z308" s="70" t="s">
        <v>774</v>
      </c>
      <c r="AA308" s="171" t="s">
        <v>774</v>
      </c>
      <c r="AB308" s="70" t="s">
        <v>774</v>
      </c>
      <c r="AC308" s="70" t="s">
        <v>1171</v>
      </c>
      <c r="AD308" s="70" t="s">
        <v>163</v>
      </c>
      <c r="AE308" s="82" t="s">
        <v>1162</v>
      </c>
      <c r="AF308" s="70" t="s">
        <v>1171</v>
      </c>
      <c r="AG308" s="70" t="s">
        <v>1159</v>
      </c>
      <c r="AH308" s="70" t="s">
        <v>3123</v>
      </c>
      <c r="AI308" s="70" t="s">
        <v>358</v>
      </c>
      <c r="AJ308" s="70" t="s">
        <v>139</v>
      </c>
    </row>
    <row r="309" spans="1:36" x14ac:dyDescent="0.3">
      <c r="A309" s="59" t="s">
        <v>3123</v>
      </c>
      <c r="B309" s="70" t="s">
        <v>1171</v>
      </c>
      <c r="C309" s="70" t="s">
        <v>3078</v>
      </c>
      <c r="D309" s="70" t="s">
        <v>1218</v>
      </c>
      <c r="E309" s="70" t="s">
        <v>143</v>
      </c>
      <c r="F309" s="70" t="s">
        <v>1169</v>
      </c>
      <c r="G309" s="70" t="s">
        <v>5633</v>
      </c>
      <c r="H309" s="70" t="s">
        <v>7641</v>
      </c>
      <c r="I309" s="161" t="s">
        <v>4900</v>
      </c>
      <c r="J309" s="70" t="s">
        <v>7640</v>
      </c>
      <c r="K309" s="59" t="s">
        <v>6359</v>
      </c>
      <c r="L309" s="70" t="s">
        <v>8052</v>
      </c>
      <c r="M309" s="82" t="s">
        <v>4686</v>
      </c>
      <c r="N309" s="70" t="s">
        <v>2687</v>
      </c>
      <c r="O309" s="59" t="s">
        <v>8052</v>
      </c>
      <c r="P309" s="59" t="s">
        <v>8051</v>
      </c>
      <c r="Q309" s="163" t="s">
        <v>9341</v>
      </c>
      <c r="R309" s="59" t="s">
        <v>2776</v>
      </c>
      <c r="S309" s="59" t="s">
        <v>7814</v>
      </c>
      <c r="T309" s="59" t="s">
        <v>358</v>
      </c>
      <c r="U309" s="70" t="s">
        <v>3123</v>
      </c>
      <c r="V309" s="70" t="s">
        <v>358</v>
      </c>
      <c r="W309" s="70" t="s">
        <v>9342</v>
      </c>
      <c r="X309" s="70" t="s">
        <v>141</v>
      </c>
      <c r="Y309" s="70" t="s">
        <v>774</v>
      </c>
      <c r="Z309" s="70" t="s">
        <v>774</v>
      </c>
      <c r="AA309" s="171" t="s">
        <v>774</v>
      </c>
      <c r="AB309" s="70" t="s">
        <v>774</v>
      </c>
      <c r="AC309" s="70" t="s">
        <v>1219</v>
      </c>
      <c r="AD309" s="70" t="s">
        <v>1028</v>
      </c>
      <c r="AE309" s="82" t="s">
        <v>3414</v>
      </c>
      <c r="AF309" s="70" t="s">
        <v>1171</v>
      </c>
      <c r="AG309" s="70" t="s">
        <v>1159</v>
      </c>
      <c r="AH309" s="70" t="s">
        <v>3282</v>
      </c>
      <c r="AI309" s="70" t="s">
        <v>3135</v>
      </c>
      <c r="AJ309" s="70" t="s">
        <v>138</v>
      </c>
    </row>
    <row r="310" spans="1:36" x14ac:dyDescent="0.3">
      <c r="A310" s="59" t="s">
        <v>6661</v>
      </c>
      <c r="B310" s="70" t="s">
        <v>1170</v>
      </c>
      <c r="C310" s="70" t="s">
        <v>1987</v>
      </c>
      <c r="D310" s="70" t="s">
        <v>1218</v>
      </c>
      <c r="E310" s="70" t="s">
        <v>143</v>
      </c>
      <c r="F310" s="70" t="s">
        <v>1169</v>
      </c>
      <c r="G310" s="70" t="s">
        <v>5633</v>
      </c>
      <c r="H310" s="70" t="s">
        <v>6652</v>
      </c>
      <c r="I310" s="161" t="s">
        <v>4900</v>
      </c>
      <c r="J310" s="70" t="s">
        <v>6653</v>
      </c>
      <c r="K310" s="59" t="s">
        <v>6654</v>
      </c>
      <c r="L310" s="70" t="s">
        <v>2590</v>
      </c>
      <c r="M310" s="82" t="s">
        <v>4686</v>
      </c>
      <c r="N310" s="70" t="s">
        <v>2687</v>
      </c>
      <c r="O310" s="59" t="s">
        <v>2590</v>
      </c>
      <c r="P310" s="59" t="s">
        <v>2590</v>
      </c>
      <c r="Q310" s="163" t="s">
        <v>3741</v>
      </c>
      <c r="R310" s="59">
        <v>12345</v>
      </c>
      <c r="S310" s="59" t="s">
        <v>7664</v>
      </c>
      <c r="T310" s="59" t="s">
        <v>9343</v>
      </c>
      <c r="U310" s="70" t="s">
        <v>6661</v>
      </c>
      <c r="V310" s="70" t="s">
        <v>1299</v>
      </c>
      <c r="W310" s="70" t="s">
        <v>6970</v>
      </c>
      <c r="X310" s="70" t="s">
        <v>139</v>
      </c>
      <c r="Y310" s="70" t="s">
        <v>6298</v>
      </c>
      <c r="Z310" s="70" t="s">
        <v>774</v>
      </c>
      <c r="AA310" s="171" t="s">
        <v>774</v>
      </c>
      <c r="AB310" s="70" t="s">
        <v>774</v>
      </c>
      <c r="AC310" s="70" t="s">
        <v>1171</v>
      </c>
      <c r="AD310" s="70" t="s">
        <v>163</v>
      </c>
      <c r="AE310" s="82" t="s">
        <v>1162</v>
      </c>
      <c r="AF310" s="70" t="s">
        <v>1171</v>
      </c>
      <c r="AG310" s="70" t="s">
        <v>1159</v>
      </c>
      <c r="AH310" s="70" t="s">
        <v>6665</v>
      </c>
      <c r="AI310" s="70" t="s">
        <v>360</v>
      </c>
      <c r="AJ310" s="70" t="s">
        <v>139</v>
      </c>
    </row>
    <row r="311" spans="1:36" x14ac:dyDescent="0.3">
      <c r="A311" s="59" t="s">
        <v>6662</v>
      </c>
      <c r="B311" s="70" t="s">
        <v>1170</v>
      </c>
      <c r="C311" s="70" t="s">
        <v>1987</v>
      </c>
      <c r="D311" s="70" t="s">
        <v>1218</v>
      </c>
      <c r="E311" s="70" t="s">
        <v>143</v>
      </c>
      <c r="F311" s="70" t="s">
        <v>1169</v>
      </c>
      <c r="G311" s="70" t="s">
        <v>5633</v>
      </c>
      <c r="H311" s="70" t="s">
        <v>6652</v>
      </c>
      <c r="I311" s="161" t="s">
        <v>4900</v>
      </c>
      <c r="J311" s="70" t="s">
        <v>6653</v>
      </c>
      <c r="K311" s="59" t="s">
        <v>6654</v>
      </c>
      <c r="L311" s="70" t="s">
        <v>6740</v>
      </c>
      <c r="M311" s="82" t="s">
        <v>4686</v>
      </c>
      <c r="N311" s="70" t="s">
        <v>2687</v>
      </c>
      <c r="O311" s="59" t="s">
        <v>6740</v>
      </c>
      <c r="P311" s="59" t="s">
        <v>6740</v>
      </c>
      <c r="Q311" s="163" t="s">
        <v>6971</v>
      </c>
      <c r="R311" s="59" t="s">
        <v>2588</v>
      </c>
      <c r="S311" s="59" t="s">
        <v>7665</v>
      </c>
      <c r="T311" s="59" t="s">
        <v>9344</v>
      </c>
      <c r="U311" s="70" t="s">
        <v>6662</v>
      </c>
      <c r="V311" s="70" t="s">
        <v>5408</v>
      </c>
      <c r="W311" s="70" t="s">
        <v>9345</v>
      </c>
      <c r="X311" s="70" t="s">
        <v>4234</v>
      </c>
      <c r="Y311" s="70" t="s">
        <v>6298</v>
      </c>
      <c r="Z311" s="70" t="s">
        <v>774</v>
      </c>
      <c r="AA311" s="171" t="s">
        <v>774</v>
      </c>
      <c r="AB311" s="70" t="s">
        <v>774</v>
      </c>
      <c r="AC311" s="70" t="s">
        <v>1171</v>
      </c>
      <c r="AD311" s="70" t="s">
        <v>163</v>
      </c>
      <c r="AE311" s="82" t="s">
        <v>1162</v>
      </c>
      <c r="AF311" s="70" t="s">
        <v>1171</v>
      </c>
      <c r="AG311" s="70" t="s">
        <v>1159</v>
      </c>
      <c r="AH311" s="70" t="s">
        <v>6665</v>
      </c>
      <c r="AI311" s="70" t="s">
        <v>360</v>
      </c>
      <c r="AJ311" s="70" t="s">
        <v>139</v>
      </c>
    </row>
    <row r="312" spans="1:36" x14ac:dyDescent="0.3">
      <c r="A312" s="59" t="s">
        <v>6663</v>
      </c>
      <c r="B312" s="70" t="s">
        <v>1195</v>
      </c>
      <c r="C312" s="70" t="s">
        <v>1988</v>
      </c>
      <c r="D312" s="70" t="s">
        <v>1218</v>
      </c>
      <c r="E312" s="70" t="s">
        <v>143</v>
      </c>
      <c r="F312" s="70" t="s">
        <v>1169</v>
      </c>
      <c r="G312" s="70" t="s">
        <v>5633</v>
      </c>
      <c r="H312" s="70" t="s">
        <v>6652</v>
      </c>
      <c r="I312" s="161" t="s">
        <v>4900</v>
      </c>
      <c r="J312" s="70" t="s">
        <v>6653</v>
      </c>
      <c r="K312" s="59" t="s">
        <v>6654</v>
      </c>
      <c r="L312" s="70" t="s">
        <v>6741</v>
      </c>
      <c r="M312" s="82" t="s">
        <v>4686</v>
      </c>
      <c r="N312" s="70" t="s">
        <v>2687</v>
      </c>
      <c r="O312" s="59" t="s">
        <v>6741</v>
      </c>
      <c r="P312" s="59" t="s">
        <v>6741</v>
      </c>
      <c r="Q312" s="163" t="s">
        <v>6974</v>
      </c>
      <c r="R312" s="59" t="s">
        <v>2590</v>
      </c>
      <c r="S312" s="59" t="s">
        <v>7666</v>
      </c>
      <c r="T312" s="59" t="s">
        <v>9346</v>
      </c>
      <c r="U312" s="70" t="s">
        <v>6663</v>
      </c>
      <c r="V312" s="70" t="s">
        <v>8260</v>
      </c>
      <c r="W312" s="70" t="s">
        <v>9347</v>
      </c>
      <c r="X312" s="70" t="s">
        <v>139</v>
      </c>
      <c r="Y312" s="70" t="s">
        <v>6298</v>
      </c>
      <c r="Z312" s="70" t="s">
        <v>774</v>
      </c>
      <c r="AA312" s="171" t="s">
        <v>774</v>
      </c>
      <c r="AB312" s="70" t="s">
        <v>774</v>
      </c>
      <c r="AC312" s="70" t="s">
        <v>1171</v>
      </c>
      <c r="AD312" s="70" t="s">
        <v>163</v>
      </c>
      <c r="AE312" s="82" t="s">
        <v>1162</v>
      </c>
      <c r="AF312" s="70" t="s">
        <v>1171</v>
      </c>
      <c r="AG312" s="70" t="s">
        <v>1159</v>
      </c>
      <c r="AH312" s="70" t="s">
        <v>6665</v>
      </c>
      <c r="AI312" s="70" t="s">
        <v>360</v>
      </c>
      <c r="AJ312" s="70" t="s">
        <v>139</v>
      </c>
    </row>
    <row r="313" spans="1:36" x14ac:dyDescent="0.3">
      <c r="A313" s="59" t="s">
        <v>6667</v>
      </c>
      <c r="B313" s="70" t="s">
        <v>1195</v>
      </c>
      <c r="C313" s="70" t="s">
        <v>1988</v>
      </c>
      <c r="D313" s="70" t="s">
        <v>1218</v>
      </c>
      <c r="E313" s="70" t="s">
        <v>143</v>
      </c>
      <c r="F313" s="70" t="s">
        <v>1169</v>
      </c>
      <c r="G313" s="70" t="s">
        <v>5633</v>
      </c>
      <c r="H313" s="70" t="s">
        <v>6652</v>
      </c>
      <c r="I313" s="161" t="s">
        <v>4900</v>
      </c>
      <c r="J313" s="70" t="s">
        <v>6653</v>
      </c>
      <c r="K313" s="59" t="s">
        <v>6654</v>
      </c>
      <c r="L313" s="70" t="s">
        <v>6742</v>
      </c>
      <c r="M313" s="82" t="s">
        <v>4686</v>
      </c>
      <c r="N313" s="70" t="s">
        <v>2687</v>
      </c>
      <c r="O313" s="59" t="s">
        <v>6742</v>
      </c>
      <c r="P313" s="59" t="s">
        <v>6742</v>
      </c>
      <c r="Q313" s="163" t="s">
        <v>6977</v>
      </c>
      <c r="R313" s="59" t="s">
        <v>2641</v>
      </c>
      <c r="S313" s="59" t="s">
        <v>7667</v>
      </c>
      <c r="T313" s="59" t="s">
        <v>9348</v>
      </c>
      <c r="U313" s="70" t="s">
        <v>6667</v>
      </c>
      <c r="V313" s="70" t="s">
        <v>7669</v>
      </c>
      <c r="W313" s="70" t="s">
        <v>9349</v>
      </c>
      <c r="X313" s="70" t="s">
        <v>139</v>
      </c>
      <c r="Y313" s="70" t="s">
        <v>6298</v>
      </c>
      <c r="Z313" s="70" t="s">
        <v>774</v>
      </c>
      <c r="AA313" s="171" t="s">
        <v>774</v>
      </c>
      <c r="AB313" s="70" t="s">
        <v>774</v>
      </c>
      <c r="AC313" s="70" t="s">
        <v>1171</v>
      </c>
      <c r="AD313" s="70" t="s">
        <v>163</v>
      </c>
      <c r="AE313" s="82" t="s">
        <v>1162</v>
      </c>
      <c r="AF313" s="70" t="s">
        <v>1171</v>
      </c>
      <c r="AG313" s="70" t="s">
        <v>1159</v>
      </c>
      <c r="AH313" s="70" t="s">
        <v>6665</v>
      </c>
      <c r="AI313" s="70" t="s">
        <v>360</v>
      </c>
      <c r="AJ313" s="70" t="s">
        <v>139</v>
      </c>
    </row>
    <row r="314" spans="1:36" x14ac:dyDescent="0.3">
      <c r="A314" s="59" t="s">
        <v>6664</v>
      </c>
      <c r="B314" s="70" t="s">
        <v>1171</v>
      </c>
      <c r="C314" s="70" t="s">
        <v>3078</v>
      </c>
      <c r="D314" s="70" t="s">
        <v>1218</v>
      </c>
      <c r="E314" s="70" t="s">
        <v>143</v>
      </c>
      <c r="F314" s="70" t="s">
        <v>1169</v>
      </c>
      <c r="G314" s="70" t="s">
        <v>5633</v>
      </c>
      <c r="H314" s="70" t="s">
        <v>6652</v>
      </c>
      <c r="I314" s="161" t="s">
        <v>4900</v>
      </c>
      <c r="J314" s="70" t="s">
        <v>6653</v>
      </c>
      <c r="K314" s="59" t="s">
        <v>6654</v>
      </c>
      <c r="L314" s="70" t="s">
        <v>6748</v>
      </c>
      <c r="M314" s="82" t="s">
        <v>4686</v>
      </c>
      <c r="N314" s="70" t="s">
        <v>2687</v>
      </c>
      <c r="O314" s="59" t="s">
        <v>6748</v>
      </c>
      <c r="P314" s="59" t="s">
        <v>6748</v>
      </c>
      <c r="Q314" s="163" t="s">
        <v>6980</v>
      </c>
      <c r="R314" s="59" t="s">
        <v>2643</v>
      </c>
      <c r="S314" s="59" t="s">
        <v>5238</v>
      </c>
      <c r="T314" s="59" t="s">
        <v>6981</v>
      </c>
      <c r="U314" s="70" t="s">
        <v>6664</v>
      </c>
      <c r="V314" s="70" t="s">
        <v>5921</v>
      </c>
      <c r="W314" s="70" t="s">
        <v>6981</v>
      </c>
      <c r="X314" s="70" t="s">
        <v>139</v>
      </c>
      <c r="Y314" s="70" t="s">
        <v>774</v>
      </c>
      <c r="Z314" s="70" t="s">
        <v>774</v>
      </c>
      <c r="AA314" s="171" t="s">
        <v>774</v>
      </c>
      <c r="AB314" s="70" t="s">
        <v>774</v>
      </c>
      <c r="AC314" s="70" t="s">
        <v>1171</v>
      </c>
      <c r="AD314" s="70" t="s">
        <v>163</v>
      </c>
      <c r="AE314" s="82" t="s">
        <v>1162</v>
      </c>
      <c r="AF314" s="70" t="s">
        <v>1171</v>
      </c>
      <c r="AG314" s="70" t="s">
        <v>1159</v>
      </c>
      <c r="AH314" s="70" t="s">
        <v>6665</v>
      </c>
      <c r="AI314" s="70" t="s">
        <v>360</v>
      </c>
      <c r="AJ314" s="70" t="s">
        <v>139</v>
      </c>
    </row>
    <row r="315" spans="1:36" x14ac:dyDescent="0.3">
      <c r="A315" s="59" t="s">
        <v>6665</v>
      </c>
      <c r="B315" s="70" t="s">
        <v>1171</v>
      </c>
      <c r="C315" s="70" t="s">
        <v>3078</v>
      </c>
      <c r="D315" s="70" t="s">
        <v>1218</v>
      </c>
      <c r="E315" s="70" t="s">
        <v>143</v>
      </c>
      <c r="F315" s="70" t="s">
        <v>1169</v>
      </c>
      <c r="G315" s="70" t="s">
        <v>5633</v>
      </c>
      <c r="H315" s="70" t="s">
        <v>6652</v>
      </c>
      <c r="I315" s="161" t="s">
        <v>4900</v>
      </c>
      <c r="J315" s="70" t="s">
        <v>6653</v>
      </c>
      <c r="K315" s="59" t="s">
        <v>6654</v>
      </c>
      <c r="L315" s="70" t="s">
        <v>6743</v>
      </c>
      <c r="M315" s="82" t="s">
        <v>4686</v>
      </c>
      <c r="N315" s="70" t="s">
        <v>2687</v>
      </c>
      <c r="O315" s="59" t="s">
        <v>6743</v>
      </c>
      <c r="P315" s="59" t="s">
        <v>6748</v>
      </c>
      <c r="Q315" s="163" t="s">
        <v>6982</v>
      </c>
      <c r="R315" s="59" t="s">
        <v>2776</v>
      </c>
      <c r="S315" s="59" t="s">
        <v>7815</v>
      </c>
      <c r="T315" s="59" t="s">
        <v>360</v>
      </c>
      <c r="U315" s="70" t="s">
        <v>6665</v>
      </c>
      <c r="V315" s="70" t="s">
        <v>360</v>
      </c>
      <c r="W315" s="70" t="s">
        <v>6983</v>
      </c>
      <c r="X315" s="70" t="s">
        <v>139</v>
      </c>
      <c r="Y315" s="70" t="s">
        <v>774</v>
      </c>
      <c r="Z315" s="70" t="s">
        <v>6670</v>
      </c>
      <c r="AA315" s="171">
        <v>43013</v>
      </c>
      <c r="AB315" s="70" t="s">
        <v>774</v>
      </c>
      <c r="AC315" s="70" t="s">
        <v>1219</v>
      </c>
      <c r="AD315" s="70" t="s">
        <v>1028</v>
      </c>
      <c r="AE315" s="82" t="s">
        <v>3414</v>
      </c>
      <c r="AF315" s="70" t="s">
        <v>1171</v>
      </c>
      <c r="AG315" s="70" t="s">
        <v>1159</v>
      </c>
      <c r="AH315" s="70" t="s">
        <v>3282</v>
      </c>
      <c r="AI315" s="70" t="s">
        <v>3135</v>
      </c>
      <c r="AJ315" s="70" t="s">
        <v>138</v>
      </c>
    </row>
    <row r="316" spans="1:36" x14ac:dyDescent="0.3">
      <c r="A316" s="59" t="s">
        <v>7650</v>
      </c>
      <c r="B316" s="70" t="s">
        <v>1170</v>
      </c>
      <c r="C316" s="70" t="s">
        <v>1987</v>
      </c>
      <c r="D316" s="70" t="s">
        <v>1218</v>
      </c>
      <c r="E316" s="70" t="s">
        <v>143</v>
      </c>
      <c r="F316" s="70" t="s">
        <v>1169</v>
      </c>
      <c r="G316" s="70" t="s">
        <v>5633</v>
      </c>
      <c r="H316" s="70" t="s">
        <v>2072</v>
      </c>
      <c r="I316" s="161" t="s">
        <v>4900</v>
      </c>
      <c r="J316" s="70" t="s">
        <v>2865</v>
      </c>
      <c r="K316" s="59" t="s">
        <v>7662</v>
      </c>
      <c r="L316" s="70" t="s">
        <v>2592</v>
      </c>
      <c r="M316" s="82" t="s">
        <v>4686</v>
      </c>
      <c r="N316" s="70" t="s">
        <v>2687</v>
      </c>
      <c r="O316" s="59" t="s">
        <v>2592</v>
      </c>
      <c r="P316" s="59" t="s">
        <v>2592</v>
      </c>
      <c r="Q316" s="163" t="s">
        <v>3739</v>
      </c>
      <c r="R316" s="59">
        <v>12345</v>
      </c>
      <c r="S316" s="59" t="s">
        <v>350</v>
      </c>
      <c r="T316" s="59" t="s">
        <v>9350</v>
      </c>
      <c r="U316" s="70" t="s">
        <v>7650</v>
      </c>
      <c r="V316" s="70" t="s">
        <v>7623</v>
      </c>
      <c r="W316" s="70" t="s">
        <v>9351</v>
      </c>
      <c r="X316" s="70" t="s">
        <v>138</v>
      </c>
      <c r="Y316" s="70" t="s">
        <v>6298</v>
      </c>
      <c r="Z316" s="70" t="s">
        <v>774</v>
      </c>
      <c r="AA316" s="171" t="s">
        <v>774</v>
      </c>
      <c r="AB316" s="70" t="s">
        <v>774</v>
      </c>
      <c r="AC316" s="70" t="s">
        <v>1171</v>
      </c>
      <c r="AD316" s="70" t="s">
        <v>163</v>
      </c>
      <c r="AE316" s="82" t="s">
        <v>1162</v>
      </c>
      <c r="AF316" s="70" t="s">
        <v>1171</v>
      </c>
      <c r="AG316" s="70" t="s">
        <v>1159</v>
      </c>
      <c r="AH316" s="70" t="s">
        <v>7655</v>
      </c>
      <c r="AI316" s="70" t="s">
        <v>3124</v>
      </c>
      <c r="AJ316" s="70" t="s">
        <v>138</v>
      </c>
    </row>
    <row r="317" spans="1:36" x14ac:dyDescent="0.3">
      <c r="A317" s="59" t="s">
        <v>7651</v>
      </c>
      <c r="B317" s="70" t="s">
        <v>1170</v>
      </c>
      <c r="C317" s="70" t="s">
        <v>1987</v>
      </c>
      <c r="D317" s="70" t="s">
        <v>1218</v>
      </c>
      <c r="E317" s="70" t="s">
        <v>143</v>
      </c>
      <c r="F317" s="70" t="s">
        <v>1169</v>
      </c>
      <c r="G317" s="70" t="s">
        <v>5633</v>
      </c>
      <c r="H317" s="70" t="s">
        <v>2072</v>
      </c>
      <c r="I317" s="161" t="s">
        <v>4900</v>
      </c>
      <c r="J317" s="70" t="s">
        <v>2865</v>
      </c>
      <c r="K317" s="59" t="s">
        <v>7662</v>
      </c>
      <c r="L317" s="70" t="s">
        <v>2588</v>
      </c>
      <c r="M317" s="82" t="s">
        <v>4686</v>
      </c>
      <c r="N317" s="70" t="s">
        <v>2687</v>
      </c>
      <c r="O317" s="59" t="s">
        <v>2588</v>
      </c>
      <c r="P317" s="59" t="s">
        <v>2588</v>
      </c>
      <c r="Q317" s="163" t="s">
        <v>3740</v>
      </c>
      <c r="R317" s="59" t="s">
        <v>2588</v>
      </c>
      <c r="S317" s="59" t="s">
        <v>354</v>
      </c>
      <c r="T317" s="59" t="s">
        <v>9352</v>
      </c>
      <c r="U317" s="70" t="s">
        <v>7651</v>
      </c>
      <c r="V317" s="70" t="s">
        <v>7624</v>
      </c>
      <c r="W317" s="70" t="s">
        <v>9353</v>
      </c>
      <c r="X317" s="70" t="s">
        <v>138</v>
      </c>
      <c r="Y317" s="70" t="s">
        <v>6298</v>
      </c>
      <c r="Z317" s="70" t="s">
        <v>774</v>
      </c>
      <c r="AA317" s="171" t="s">
        <v>774</v>
      </c>
      <c r="AB317" s="70" t="s">
        <v>774</v>
      </c>
      <c r="AC317" s="70" t="s">
        <v>1171</v>
      </c>
      <c r="AD317" s="70" t="s">
        <v>163</v>
      </c>
      <c r="AE317" s="82" t="s">
        <v>1162</v>
      </c>
      <c r="AF317" s="70" t="s">
        <v>1171</v>
      </c>
      <c r="AG317" s="70" t="s">
        <v>1159</v>
      </c>
      <c r="AH317" s="70" t="s">
        <v>7655</v>
      </c>
      <c r="AI317" s="70" t="s">
        <v>3124</v>
      </c>
      <c r="AJ317" s="70" t="s">
        <v>138</v>
      </c>
    </row>
    <row r="318" spans="1:36" x14ac:dyDescent="0.3">
      <c r="A318" s="59" t="s">
        <v>7653</v>
      </c>
      <c r="B318" s="70" t="s">
        <v>1195</v>
      </c>
      <c r="C318" s="70" t="s">
        <v>1988</v>
      </c>
      <c r="D318" s="70" t="s">
        <v>1218</v>
      </c>
      <c r="E318" s="70" t="s">
        <v>143</v>
      </c>
      <c r="F318" s="70" t="s">
        <v>1169</v>
      </c>
      <c r="G318" s="70" t="s">
        <v>5633</v>
      </c>
      <c r="H318" s="70" t="s">
        <v>2072</v>
      </c>
      <c r="I318" s="161" t="s">
        <v>4900</v>
      </c>
      <c r="J318" s="70" t="s">
        <v>2865</v>
      </c>
      <c r="K318" s="59" t="s">
        <v>7662</v>
      </c>
      <c r="L318" s="70" t="s">
        <v>2641</v>
      </c>
      <c r="M318" s="82" t="s">
        <v>4686</v>
      </c>
      <c r="N318" s="70" t="s">
        <v>2687</v>
      </c>
      <c r="O318" s="59" t="s">
        <v>2641</v>
      </c>
      <c r="P318" s="59" t="s">
        <v>2641</v>
      </c>
      <c r="Q318" s="163" t="s">
        <v>3742</v>
      </c>
      <c r="R318" s="59" t="s">
        <v>2590</v>
      </c>
      <c r="S318" s="59" t="s">
        <v>549</v>
      </c>
      <c r="T318" s="59" t="s">
        <v>9354</v>
      </c>
      <c r="U318" s="70" t="s">
        <v>7653</v>
      </c>
      <c r="V318" s="70" t="s">
        <v>8749</v>
      </c>
      <c r="W318" s="70" t="s">
        <v>9355</v>
      </c>
      <c r="X318" s="70" t="s">
        <v>138</v>
      </c>
      <c r="Y318" s="70" t="s">
        <v>6298</v>
      </c>
      <c r="Z318" s="70" t="s">
        <v>774</v>
      </c>
      <c r="AA318" s="171" t="s">
        <v>774</v>
      </c>
      <c r="AB318" s="70" t="s">
        <v>774</v>
      </c>
      <c r="AC318" s="70" t="s">
        <v>1171</v>
      </c>
      <c r="AD318" s="70" t="s">
        <v>163</v>
      </c>
      <c r="AE318" s="82" t="s">
        <v>1162</v>
      </c>
      <c r="AF318" s="70" t="s">
        <v>1171</v>
      </c>
      <c r="AG318" s="70" t="s">
        <v>1159</v>
      </c>
      <c r="AH318" s="70" t="s">
        <v>7655</v>
      </c>
      <c r="AI318" s="70" t="s">
        <v>3124</v>
      </c>
      <c r="AJ318" s="70" t="s">
        <v>138</v>
      </c>
    </row>
    <row r="319" spans="1:36" x14ac:dyDescent="0.3">
      <c r="A319" s="59" t="s">
        <v>7652</v>
      </c>
      <c r="B319" s="70" t="s">
        <v>1195</v>
      </c>
      <c r="C319" s="70" t="s">
        <v>1988</v>
      </c>
      <c r="D319" s="70" t="s">
        <v>1218</v>
      </c>
      <c r="E319" s="70" t="s">
        <v>143</v>
      </c>
      <c r="F319" s="70" t="s">
        <v>1169</v>
      </c>
      <c r="G319" s="70" t="s">
        <v>5633</v>
      </c>
      <c r="H319" s="70" t="s">
        <v>2072</v>
      </c>
      <c r="I319" s="161" t="s">
        <v>4900</v>
      </c>
      <c r="J319" s="70" t="s">
        <v>2865</v>
      </c>
      <c r="K319" s="59" t="s">
        <v>7662</v>
      </c>
      <c r="L319" s="70" t="s">
        <v>2642</v>
      </c>
      <c r="M319" s="82" t="s">
        <v>4686</v>
      </c>
      <c r="N319" s="70" t="s">
        <v>2687</v>
      </c>
      <c r="O319" s="59" t="s">
        <v>2642</v>
      </c>
      <c r="P319" s="59" t="s">
        <v>2642</v>
      </c>
      <c r="Q319" s="163" t="s">
        <v>3747</v>
      </c>
      <c r="R319" s="59" t="s">
        <v>2641</v>
      </c>
      <c r="S319" s="59" t="s">
        <v>553</v>
      </c>
      <c r="T319" s="59" t="s">
        <v>9356</v>
      </c>
      <c r="U319" s="70" t="s">
        <v>7652</v>
      </c>
      <c r="V319" s="70" t="s">
        <v>7625</v>
      </c>
      <c r="W319" s="70" t="s">
        <v>9357</v>
      </c>
      <c r="X319" s="70" t="s">
        <v>138</v>
      </c>
      <c r="Y319" s="70" t="s">
        <v>6298</v>
      </c>
      <c r="Z319" s="70" t="s">
        <v>774</v>
      </c>
      <c r="AA319" s="171" t="s">
        <v>774</v>
      </c>
      <c r="AB319" s="70" t="s">
        <v>774</v>
      </c>
      <c r="AC319" s="70" t="s">
        <v>1171</v>
      </c>
      <c r="AD319" s="70" t="s">
        <v>163</v>
      </c>
      <c r="AE319" s="82" t="s">
        <v>1162</v>
      </c>
      <c r="AF319" s="70" t="s">
        <v>1171</v>
      </c>
      <c r="AG319" s="70" t="s">
        <v>1159</v>
      </c>
      <c r="AH319" s="70" t="s">
        <v>7655</v>
      </c>
      <c r="AI319" s="70" t="s">
        <v>3124</v>
      </c>
      <c r="AJ319" s="70" t="s">
        <v>138</v>
      </c>
    </row>
    <row r="320" spans="1:36" x14ac:dyDescent="0.3">
      <c r="A320" s="59" t="s">
        <v>7654</v>
      </c>
      <c r="B320" s="70" t="s">
        <v>1171</v>
      </c>
      <c r="C320" s="70" t="s">
        <v>3078</v>
      </c>
      <c r="D320" s="70" t="s">
        <v>1218</v>
      </c>
      <c r="E320" s="70" t="s">
        <v>143</v>
      </c>
      <c r="F320" s="70" t="s">
        <v>1169</v>
      </c>
      <c r="G320" s="70" t="s">
        <v>5633</v>
      </c>
      <c r="H320" s="70" t="s">
        <v>2072</v>
      </c>
      <c r="I320" s="161" t="s">
        <v>4900</v>
      </c>
      <c r="J320" s="70" t="s">
        <v>2865</v>
      </c>
      <c r="K320" s="59" t="s">
        <v>7662</v>
      </c>
      <c r="L320" s="70" t="s">
        <v>2643</v>
      </c>
      <c r="M320" s="82" t="s">
        <v>4686</v>
      </c>
      <c r="N320" s="70" t="s">
        <v>2687</v>
      </c>
      <c r="O320" s="59" t="s">
        <v>2643</v>
      </c>
      <c r="P320" s="59" t="s">
        <v>2643</v>
      </c>
      <c r="Q320" s="163" t="s">
        <v>3743</v>
      </c>
      <c r="R320" s="59" t="s">
        <v>2643</v>
      </c>
      <c r="S320" s="59" t="s">
        <v>5238</v>
      </c>
      <c r="T320" s="59" t="s">
        <v>9358</v>
      </c>
      <c r="U320" s="70" t="s">
        <v>7654</v>
      </c>
      <c r="V320" s="70" t="s">
        <v>5921</v>
      </c>
      <c r="W320" s="70" t="s">
        <v>9358</v>
      </c>
      <c r="X320" s="70" t="s">
        <v>138</v>
      </c>
      <c r="Y320" s="70" t="s">
        <v>774</v>
      </c>
      <c r="Z320" s="70" t="s">
        <v>774</v>
      </c>
      <c r="AA320" s="171" t="s">
        <v>774</v>
      </c>
      <c r="AB320" s="70" t="s">
        <v>774</v>
      </c>
      <c r="AC320" s="70" t="s">
        <v>1171</v>
      </c>
      <c r="AD320" s="70" t="s">
        <v>163</v>
      </c>
      <c r="AE320" s="82" t="s">
        <v>1162</v>
      </c>
      <c r="AF320" s="70" t="s">
        <v>1171</v>
      </c>
      <c r="AG320" s="70" t="s">
        <v>1159</v>
      </c>
      <c r="AH320" s="70" t="s">
        <v>7655</v>
      </c>
      <c r="AI320" s="70" t="s">
        <v>3124</v>
      </c>
      <c r="AJ320" s="70" t="s">
        <v>138</v>
      </c>
    </row>
    <row r="321" spans="1:36" x14ac:dyDescent="0.3">
      <c r="A321" s="59" t="s">
        <v>7655</v>
      </c>
      <c r="B321" s="70" t="s">
        <v>1171</v>
      </c>
      <c r="C321" s="70" t="s">
        <v>3078</v>
      </c>
      <c r="D321" s="70" t="s">
        <v>1218</v>
      </c>
      <c r="E321" s="70" t="s">
        <v>143</v>
      </c>
      <c r="F321" s="70" t="s">
        <v>1169</v>
      </c>
      <c r="G321" s="70" t="s">
        <v>5633</v>
      </c>
      <c r="H321" s="70" t="s">
        <v>2072</v>
      </c>
      <c r="I321" s="161" t="s">
        <v>4900</v>
      </c>
      <c r="J321" s="70" t="s">
        <v>2865</v>
      </c>
      <c r="K321" s="59" t="s">
        <v>7662</v>
      </c>
      <c r="L321" s="70" t="s">
        <v>2776</v>
      </c>
      <c r="M321" s="82" t="s">
        <v>4686</v>
      </c>
      <c r="N321" s="70" t="s">
        <v>2687</v>
      </c>
      <c r="O321" s="59" t="s">
        <v>2776</v>
      </c>
      <c r="P321" s="59" t="s">
        <v>2643</v>
      </c>
      <c r="Q321" s="163" t="s">
        <v>3848</v>
      </c>
      <c r="R321" s="59" t="s">
        <v>2776</v>
      </c>
      <c r="S321" s="59" t="s">
        <v>7816</v>
      </c>
      <c r="T321" s="59" t="s">
        <v>3124</v>
      </c>
      <c r="U321" s="70" t="s">
        <v>7655</v>
      </c>
      <c r="V321" s="70" t="s">
        <v>3124</v>
      </c>
      <c r="W321" s="70" t="s">
        <v>9359</v>
      </c>
      <c r="X321" s="70" t="s">
        <v>138</v>
      </c>
      <c r="Y321" s="70" t="s">
        <v>774</v>
      </c>
      <c r="Z321" s="70" t="s">
        <v>6393</v>
      </c>
      <c r="AA321" s="171">
        <v>43370</v>
      </c>
      <c r="AB321" s="70" t="s">
        <v>774</v>
      </c>
      <c r="AC321" s="70" t="s">
        <v>1219</v>
      </c>
      <c r="AD321" s="70" t="s">
        <v>1028</v>
      </c>
      <c r="AE321" s="82" t="s">
        <v>3414</v>
      </c>
      <c r="AF321" s="70" t="s">
        <v>1171</v>
      </c>
      <c r="AG321" s="70" t="s">
        <v>1159</v>
      </c>
      <c r="AH321" s="70" t="s">
        <v>3282</v>
      </c>
      <c r="AI321" s="70" t="s">
        <v>3135</v>
      </c>
      <c r="AJ321" s="70" t="s">
        <v>138</v>
      </c>
    </row>
    <row r="322" spans="1:36" x14ac:dyDescent="0.3">
      <c r="A322" s="59" t="s">
        <v>7657</v>
      </c>
      <c r="B322" s="70" t="s">
        <v>1170</v>
      </c>
      <c r="C322" s="70" t="s">
        <v>1987</v>
      </c>
      <c r="D322" s="70" t="s">
        <v>1218</v>
      </c>
      <c r="E322" s="70" t="s">
        <v>143</v>
      </c>
      <c r="F322" s="70" t="s">
        <v>1169</v>
      </c>
      <c r="G322" s="70" t="s">
        <v>5633</v>
      </c>
      <c r="H322" s="70" t="s">
        <v>2073</v>
      </c>
      <c r="I322" s="161" t="s">
        <v>4900</v>
      </c>
      <c r="J322" s="70" t="s">
        <v>3125</v>
      </c>
      <c r="K322" s="59" t="s">
        <v>7663</v>
      </c>
      <c r="L322" s="70" t="s">
        <v>2587</v>
      </c>
      <c r="M322" s="82" t="s">
        <v>4686</v>
      </c>
      <c r="N322" s="70" t="s">
        <v>2687</v>
      </c>
      <c r="O322" s="59" t="s">
        <v>2587</v>
      </c>
      <c r="P322" s="59" t="s">
        <v>2587</v>
      </c>
      <c r="Q322" s="163" t="s">
        <v>3745</v>
      </c>
      <c r="R322" s="59" t="s">
        <v>5587</v>
      </c>
      <c r="S322" s="59" t="s">
        <v>357</v>
      </c>
      <c r="T322" s="59" t="s">
        <v>352</v>
      </c>
      <c r="U322" s="70" t="s">
        <v>7657</v>
      </c>
      <c r="V322" s="70" t="s">
        <v>352</v>
      </c>
      <c r="W322" s="70" t="s">
        <v>9360</v>
      </c>
      <c r="X322" s="70" t="s">
        <v>138</v>
      </c>
      <c r="Y322" s="70" t="s">
        <v>774</v>
      </c>
      <c r="Z322" s="70" t="s">
        <v>774</v>
      </c>
      <c r="AA322" s="171" t="s">
        <v>774</v>
      </c>
      <c r="AB322" s="70" t="s">
        <v>774</v>
      </c>
      <c r="AC322" s="70" t="s">
        <v>1171</v>
      </c>
      <c r="AD322" s="70" t="s">
        <v>163</v>
      </c>
      <c r="AE322" s="82" t="s">
        <v>1162</v>
      </c>
      <c r="AF322" s="70" t="s">
        <v>1171</v>
      </c>
      <c r="AG322" s="70" t="s">
        <v>1159</v>
      </c>
      <c r="AH322" s="70" t="s">
        <v>7661</v>
      </c>
      <c r="AI322" s="70" t="s">
        <v>355</v>
      </c>
      <c r="AJ322" s="70" t="s">
        <v>138</v>
      </c>
    </row>
    <row r="323" spans="1:36" x14ac:dyDescent="0.3">
      <c r="A323" s="59" t="s">
        <v>7656</v>
      </c>
      <c r="B323" s="70" t="s">
        <v>1170</v>
      </c>
      <c r="C323" s="70" t="s">
        <v>1987</v>
      </c>
      <c r="D323" s="70" t="s">
        <v>1218</v>
      </c>
      <c r="E323" s="70" t="s">
        <v>143</v>
      </c>
      <c r="F323" s="70" t="s">
        <v>1169</v>
      </c>
      <c r="G323" s="70" t="s">
        <v>5633</v>
      </c>
      <c r="H323" s="70" t="s">
        <v>2073</v>
      </c>
      <c r="I323" s="161" t="s">
        <v>4900</v>
      </c>
      <c r="J323" s="70" t="s">
        <v>3125</v>
      </c>
      <c r="K323" s="59" t="s">
        <v>7663</v>
      </c>
      <c r="L323" s="70" t="s">
        <v>2591</v>
      </c>
      <c r="M323" s="82" t="s">
        <v>4686</v>
      </c>
      <c r="N323" s="70" t="s">
        <v>2687</v>
      </c>
      <c r="O323" s="59" t="s">
        <v>2591</v>
      </c>
      <c r="P323" s="59" t="s">
        <v>2591</v>
      </c>
      <c r="Q323" s="163" t="s">
        <v>3746</v>
      </c>
      <c r="R323" s="59" t="s">
        <v>2591</v>
      </c>
      <c r="S323" s="59" t="s">
        <v>359</v>
      </c>
      <c r="T323" s="59" t="s">
        <v>9361</v>
      </c>
      <c r="U323" s="70" t="s">
        <v>7656</v>
      </c>
      <c r="V323" s="70" t="s">
        <v>7629</v>
      </c>
      <c r="W323" s="70" t="s">
        <v>9362</v>
      </c>
      <c r="X323" s="70" t="s">
        <v>138</v>
      </c>
      <c r="Y323" s="70" t="s">
        <v>6311</v>
      </c>
      <c r="Z323" s="70" t="s">
        <v>774</v>
      </c>
      <c r="AA323" s="171" t="s">
        <v>774</v>
      </c>
      <c r="AB323" s="70" t="s">
        <v>774</v>
      </c>
      <c r="AC323" s="70" t="s">
        <v>1171</v>
      </c>
      <c r="AD323" s="70" t="s">
        <v>163</v>
      </c>
      <c r="AE323" s="82" t="s">
        <v>1162</v>
      </c>
      <c r="AF323" s="70" t="s">
        <v>1171</v>
      </c>
      <c r="AG323" s="70" t="s">
        <v>1159</v>
      </c>
      <c r="AH323" s="70" t="s">
        <v>7661</v>
      </c>
      <c r="AI323" s="70" t="s">
        <v>355</v>
      </c>
      <c r="AJ323" s="70" t="s">
        <v>138</v>
      </c>
    </row>
    <row r="324" spans="1:36" x14ac:dyDescent="0.3">
      <c r="A324" s="59" t="s">
        <v>7658</v>
      </c>
      <c r="B324" s="70" t="s">
        <v>1195</v>
      </c>
      <c r="C324" s="70" t="s">
        <v>1988</v>
      </c>
      <c r="D324" s="70" t="s">
        <v>1218</v>
      </c>
      <c r="E324" s="70" t="s">
        <v>143</v>
      </c>
      <c r="F324" s="70" t="s">
        <v>1169</v>
      </c>
      <c r="G324" s="70" t="s">
        <v>5633</v>
      </c>
      <c r="H324" s="70" t="s">
        <v>2073</v>
      </c>
      <c r="I324" s="161" t="s">
        <v>4900</v>
      </c>
      <c r="J324" s="70" t="s">
        <v>3125</v>
      </c>
      <c r="K324" s="59" t="s">
        <v>7663</v>
      </c>
      <c r="L324" s="70" t="s">
        <v>2640</v>
      </c>
      <c r="M324" s="82" t="s">
        <v>4686</v>
      </c>
      <c r="N324" s="70" t="s">
        <v>2687</v>
      </c>
      <c r="O324" s="59" t="s">
        <v>2640</v>
      </c>
      <c r="P324" s="59" t="s">
        <v>2640</v>
      </c>
      <c r="Q324" s="163" t="s">
        <v>3748</v>
      </c>
      <c r="R324" s="59" t="s">
        <v>2640</v>
      </c>
      <c r="S324" s="59" t="s">
        <v>555</v>
      </c>
      <c r="T324" s="59" t="s">
        <v>9363</v>
      </c>
      <c r="U324" s="70" t="s">
        <v>7658</v>
      </c>
      <c r="V324" s="70" t="s">
        <v>7630</v>
      </c>
      <c r="W324" s="70" t="s">
        <v>9364</v>
      </c>
      <c r="X324" s="70" t="s">
        <v>138</v>
      </c>
      <c r="Y324" s="70" t="s">
        <v>6298</v>
      </c>
      <c r="Z324" s="70" t="s">
        <v>774</v>
      </c>
      <c r="AA324" s="171" t="s">
        <v>774</v>
      </c>
      <c r="AB324" s="70" t="s">
        <v>774</v>
      </c>
      <c r="AC324" s="70" t="s">
        <v>1171</v>
      </c>
      <c r="AD324" s="70" t="s">
        <v>163</v>
      </c>
      <c r="AE324" s="82" t="s">
        <v>1162</v>
      </c>
      <c r="AF324" s="70" t="s">
        <v>1171</v>
      </c>
      <c r="AG324" s="70" t="s">
        <v>1159</v>
      </c>
      <c r="AH324" s="70" t="s">
        <v>7661</v>
      </c>
      <c r="AI324" s="70" t="s">
        <v>355</v>
      </c>
      <c r="AJ324" s="70" t="s">
        <v>138</v>
      </c>
    </row>
    <row r="325" spans="1:36" x14ac:dyDescent="0.3">
      <c r="A325" s="59" t="s">
        <v>7659</v>
      </c>
      <c r="B325" s="70" t="s">
        <v>1195</v>
      </c>
      <c r="C325" s="70" t="s">
        <v>1988</v>
      </c>
      <c r="D325" s="70" t="s">
        <v>1218</v>
      </c>
      <c r="E325" s="70" t="s">
        <v>143</v>
      </c>
      <c r="F325" s="70" t="s">
        <v>1169</v>
      </c>
      <c r="G325" s="70" t="s">
        <v>5633</v>
      </c>
      <c r="H325" s="70" t="s">
        <v>2073</v>
      </c>
      <c r="I325" s="161" t="s">
        <v>4900</v>
      </c>
      <c r="J325" s="70" t="s">
        <v>3125</v>
      </c>
      <c r="K325" s="59" t="s">
        <v>7663</v>
      </c>
      <c r="L325" s="70" t="s">
        <v>2589</v>
      </c>
      <c r="M325" s="82" t="s">
        <v>4686</v>
      </c>
      <c r="N325" s="70" t="s">
        <v>2687</v>
      </c>
      <c r="O325" s="59" t="s">
        <v>2589</v>
      </c>
      <c r="P325" s="59" t="s">
        <v>2589</v>
      </c>
      <c r="Q325" s="163" t="s">
        <v>3744</v>
      </c>
      <c r="R325" s="59">
        <v>5878009</v>
      </c>
      <c r="S325" s="59" t="s">
        <v>558</v>
      </c>
      <c r="T325" s="59" t="s">
        <v>9365</v>
      </c>
      <c r="U325" s="70" t="s">
        <v>7659</v>
      </c>
      <c r="V325" s="70" t="s">
        <v>7631</v>
      </c>
      <c r="W325" s="70" t="s">
        <v>9366</v>
      </c>
      <c r="X325" s="70" t="s">
        <v>138</v>
      </c>
      <c r="Y325" s="70" t="s">
        <v>6298</v>
      </c>
      <c r="Z325" s="70" t="s">
        <v>774</v>
      </c>
      <c r="AA325" s="171" t="s">
        <v>774</v>
      </c>
      <c r="AB325" s="70" t="s">
        <v>774</v>
      </c>
      <c r="AC325" s="70" t="s">
        <v>1171</v>
      </c>
      <c r="AD325" s="70" t="s">
        <v>163</v>
      </c>
      <c r="AE325" s="82" t="s">
        <v>1162</v>
      </c>
      <c r="AF325" s="70" t="s">
        <v>1171</v>
      </c>
      <c r="AG325" s="70" t="s">
        <v>1159</v>
      </c>
      <c r="AH325" s="70" t="s">
        <v>7661</v>
      </c>
      <c r="AI325" s="70" t="s">
        <v>355</v>
      </c>
      <c r="AJ325" s="70" t="s">
        <v>138</v>
      </c>
    </row>
    <row r="326" spans="1:36" x14ac:dyDescent="0.3">
      <c r="A326" s="59" t="s">
        <v>7660</v>
      </c>
      <c r="B326" s="70" t="s">
        <v>1171</v>
      </c>
      <c r="C326" s="70" t="s">
        <v>3078</v>
      </c>
      <c r="D326" s="70" t="s">
        <v>1218</v>
      </c>
      <c r="E326" s="70" t="s">
        <v>143</v>
      </c>
      <c r="F326" s="70" t="s">
        <v>1169</v>
      </c>
      <c r="G326" s="70" t="s">
        <v>5633</v>
      </c>
      <c r="H326" s="70" t="s">
        <v>2073</v>
      </c>
      <c r="I326" s="161" t="s">
        <v>4900</v>
      </c>
      <c r="J326" s="70" t="s">
        <v>3125</v>
      </c>
      <c r="K326" s="59" t="s">
        <v>7663</v>
      </c>
      <c r="L326" s="70" t="s">
        <v>3429</v>
      </c>
      <c r="M326" s="82" t="s">
        <v>4686</v>
      </c>
      <c r="N326" s="70" t="s">
        <v>2687</v>
      </c>
      <c r="O326" s="59" t="s">
        <v>3429</v>
      </c>
      <c r="P326" s="59" t="s">
        <v>3429</v>
      </c>
      <c r="Q326" s="163" t="s">
        <v>3749</v>
      </c>
      <c r="R326" s="59" t="s">
        <v>3429</v>
      </c>
      <c r="S326" s="59" t="s">
        <v>5238</v>
      </c>
      <c r="T326" s="59" t="s">
        <v>9367</v>
      </c>
      <c r="U326" s="70" t="s">
        <v>7660</v>
      </c>
      <c r="V326" s="70" t="s">
        <v>5921</v>
      </c>
      <c r="W326" s="70" t="s">
        <v>9367</v>
      </c>
      <c r="X326" s="70" t="s">
        <v>138</v>
      </c>
      <c r="Y326" s="70" t="s">
        <v>774</v>
      </c>
      <c r="Z326" s="70" t="s">
        <v>774</v>
      </c>
      <c r="AA326" s="171" t="s">
        <v>774</v>
      </c>
      <c r="AB326" s="70" t="s">
        <v>774</v>
      </c>
      <c r="AC326" s="70" t="s">
        <v>1171</v>
      </c>
      <c r="AD326" s="70" t="s">
        <v>163</v>
      </c>
      <c r="AE326" s="82" t="s">
        <v>1162</v>
      </c>
      <c r="AF326" s="70" t="s">
        <v>1171</v>
      </c>
      <c r="AG326" s="70" t="s">
        <v>1159</v>
      </c>
      <c r="AH326" s="70" t="s">
        <v>7661</v>
      </c>
      <c r="AI326" s="70" t="s">
        <v>355</v>
      </c>
      <c r="AJ326" s="70" t="s">
        <v>138</v>
      </c>
    </row>
    <row r="327" spans="1:36" x14ac:dyDescent="0.3">
      <c r="A327" s="59" t="s">
        <v>7661</v>
      </c>
      <c r="B327" s="70" t="s">
        <v>1171</v>
      </c>
      <c r="C327" s="70" t="s">
        <v>3078</v>
      </c>
      <c r="D327" s="70" t="s">
        <v>1218</v>
      </c>
      <c r="E327" s="70" t="s">
        <v>143</v>
      </c>
      <c r="F327" s="70" t="s">
        <v>1169</v>
      </c>
      <c r="G327" s="70" t="s">
        <v>5633</v>
      </c>
      <c r="H327" s="70" t="s">
        <v>2073</v>
      </c>
      <c r="I327" s="161" t="s">
        <v>4900</v>
      </c>
      <c r="J327" s="70" t="s">
        <v>3125</v>
      </c>
      <c r="K327" s="59" t="s">
        <v>7663</v>
      </c>
      <c r="L327" s="70" t="s">
        <v>2762</v>
      </c>
      <c r="M327" s="82" t="s">
        <v>4686</v>
      </c>
      <c r="N327" s="70" t="s">
        <v>2687</v>
      </c>
      <c r="O327" s="59" t="s">
        <v>2762</v>
      </c>
      <c r="P327" s="59" t="s">
        <v>3429</v>
      </c>
      <c r="Q327" s="163" t="s">
        <v>3849</v>
      </c>
      <c r="R327" s="59" t="s">
        <v>2762</v>
      </c>
      <c r="S327" s="59" t="s">
        <v>7817</v>
      </c>
      <c r="T327" s="59" t="s">
        <v>355</v>
      </c>
      <c r="U327" s="70" t="s">
        <v>7661</v>
      </c>
      <c r="V327" s="70" t="s">
        <v>355</v>
      </c>
      <c r="W327" s="70" t="s">
        <v>9368</v>
      </c>
      <c r="X327" s="70" t="s">
        <v>138</v>
      </c>
      <c r="Y327" s="70" t="s">
        <v>774</v>
      </c>
      <c r="Z327" s="70" t="s">
        <v>774</v>
      </c>
      <c r="AA327" s="171" t="s">
        <v>774</v>
      </c>
      <c r="AB327" s="70" t="s">
        <v>774</v>
      </c>
      <c r="AC327" s="70" t="s">
        <v>1219</v>
      </c>
      <c r="AD327" s="70" t="s">
        <v>1028</v>
      </c>
      <c r="AE327" s="82" t="s">
        <v>3414</v>
      </c>
      <c r="AF327" s="70" t="s">
        <v>1171</v>
      </c>
      <c r="AG327" s="70" t="s">
        <v>1159</v>
      </c>
      <c r="AH327" s="70" t="s">
        <v>3282</v>
      </c>
      <c r="AI327" s="70" t="s">
        <v>3135</v>
      </c>
      <c r="AJ327" s="70" t="s">
        <v>138</v>
      </c>
    </row>
    <row r="328" spans="1:36" x14ac:dyDescent="0.3">
      <c r="A328" s="59" t="s">
        <v>6728</v>
      </c>
      <c r="B328" s="70" t="s">
        <v>1171</v>
      </c>
      <c r="C328" s="70" t="s">
        <v>3078</v>
      </c>
      <c r="D328" s="70" t="s">
        <v>1218</v>
      </c>
      <c r="E328" s="70" t="s">
        <v>143</v>
      </c>
      <c r="F328" s="70" t="s">
        <v>1169</v>
      </c>
      <c r="G328" s="70" t="s">
        <v>5633</v>
      </c>
      <c r="H328" s="70" t="s">
        <v>2072</v>
      </c>
      <c r="I328" s="161" t="s">
        <v>4900</v>
      </c>
      <c r="J328" s="70" t="s">
        <v>2865</v>
      </c>
      <c r="K328" s="59" t="s">
        <v>7662</v>
      </c>
      <c r="L328" s="99" t="s">
        <v>6754</v>
      </c>
      <c r="M328" s="82" t="s">
        <v>4686</v>
      </c>
      <c r="N328" s="70" t="s">
        <v>2687</v>
      </c>
      <c r="O328" s="82" t="s">
        <v>6754</v>
      </c>
      <c r="P328" s="59" t="s">
        <v>6754</v>
      </c>
      <c r="Q328" s="163" t="s">
        <v>7212</v>
      </c>
      <c r="R328" s="59">
        <v>18</v>
      </c>
      <c r="S328" s="70" t="s">
        <v>6728</v>
      </c>
      <c r="T328" s="59" t="s">
        <v>7213</v>
      </c>
      <c r="U328" s="70" t="s">
        <v>6728</v>
      </c>
      <c r="V328" s="70" t="s">
        <v>5921</v>
      </c>
      <c r="W328" s="70" t="s">
        <v>7213</v>
      </c>
      <c r="X328" s="70" t="s">
        <v>138</v>
      </c>
      <c r="Y328" s="70" t="s">
        <v>774</v>
      </c>
      <c r="Z328" s="70" t="s">
        <v>774</v>
      </c>
      <c r="AA328" s="171" t="s">
        <v>774</v>
      </c>
      <c r="AB328" s="70" t="s">
        <v>774</v>
      </c>
      <c r="AC328" s="70" t="s">
        <v>1806</v>
      </c>
      <c r="AD328" s="70" t="s">
        <v>1146</v>
      </c>
      <c r="AE328" s="82" t="s">
        <v>3414</v>
      </c>
      <c r="AF328" s="70" t="s">
        <v>1171</v>
      </c>
      <c r="AG328" s="70" t="s">
        <v>1159</v>
      </c>
      <c r="AH328" s="70" t="s">
        <v>3282</v>
      </c>
      <c r="AI328" s="70" t="s">
        <v>3135</v>
      </c>
      <c r="AJ328" s="70" t="s">
        <v>138</v>
      </c>
    </row>
    <row r="329" spans="1:36" x14ac:dyDescent="0.3">
      <c r="A329" s="59" t="s">
        <v>3282</v>
      </c>
      <c r="B329" s="70" t="s">
        <v>1171</v>
      </c>
      <c r="C329" s="70" t="s">
        <v>3078</v>
      </c>
      <c r="D329" s="70" t="s">
        <v>1218</v>
      </c>
      <c r="E329" s="70" t="s">
        <v>143</v>
      </c>
      <c r="F329" s="70" t="s">
        <v>1169</v>
      </c>
      <c r="G329" s="70" t="s">
        <v>5633</v>
      </c>
      <c r="H329" s="70" t="s">
        <v>2072</v>
      </c>
      <c r="I329" s="161" t="s">
        <v>4900</v>
      </c>
      <c r="J329" s="70" t="s">
        <v>2865</v>
      </c>
      <c r="K329" s="59" t="s">
        <v>7662</v>
      </c>
      <c r="L329" s="99" t="s">
        <v>1137</v>
      </c>
      <c r="M329" s="82" t="s">
        <v>4686</v>
      </c>
      <c r="N329" s="70" t="s">
        <v>2687</v>
      </c>
      <c r="O329" s="82" t="s">
        <v>3417</v>
      </c>
      <c r="P329" s="59" t="s">
        <v>6754</v>
      </c>
      <c r="Q329" s="163" t="s">
        <v>4505</v>
      </c>
      <c r="R329" s="59">
        <v>18</v>
      </c>
      <c r="S329" s="59" t="s">
        <v>3282</v>
      </c>
      <c r="T329" s="59" t="s">
        <v>3135</v>
      </c>
      <c r="U329" s="70" t="s">
        <v>3282</v>
      </c>
      <c r="V329" s="70" t="s">
        <v>3135</v>
      </c>
      <c r="W329" s="70" t="s">
        <v>7211</v>
      </c>
      <c r="X329" s="70" t="s">
        <v>138</v>
      </c>
      <c r="Y329" s="70" t="s">
        <v>774</v>
      </c>
      <c r="Z329" s="70" t="s">
        <v>774</v>
      </c>
      <c r="AA329" s="171" t="s">
        <v>774</v>
      </c>
      <c r="AB329" s="70" t="s">
        <v>774</v>
      </c>
      <c r="AC329" s="70" t="s">
        <v>1806</v>
      </c>
      <c r="AD329" s="70" t="s">
        <v>1146</v>
      </c>
      <c r="AE329" s="82" t="s">
        <v>2488</v>
      </c>
      <c r="AF329" s="70" t="s">
        <v>1171</v>
      </c>
      <c r="AG329" s="70" t="s">
        <v>1159</v>
      </c>
      <c r="AH329" s="70" t="s">
        <v>3279</v>
      </c>
      <c r="AI329" s="70" t="s">
        <v>645</v>
      </c>
      <c r="AJ329" s="70" t="s">
        <v>65</v>
      </c>
    </row>
    <row r="330" spans="1:36" x14ac:dyDescent="0.3">
      <c r="A330" s="59" t="s">
        <v>7684</v>
      </c>
      <c r="B330" s="70" t="s">
        <v>1170</v>
      </c>
      <c r="C330" s="70" t="s">
        <v>1987</v>
      </c>
      <c r="D330" s="70" t="s">
        <v>1219</v>
      </c>
      <c r="E330" s="70" t="s">
        <v>143</v>
      </c>
      <c r="F330" s="70" t="s">
        <v>3072</v>
      </c>
      <c r="G330" s="70" t="s">
        <v>5634</v>
      </c>
      <c r="H330" s="70" t="s">
        <v>7673</v>
      </c>
      <c r="I330" s="161" t="s">
        <v>4900</v>
      </c>
      <c r="J330" s="70" t="s">
        <v>7672</v>
      </c>
      <c r="K330" s="59" t="s">
        <v>7674</v>
      </c>
      <c r="L330" s="70" t="s">
        <v>8059</v>
      </c>
      <c r="M330" s="82" t="s">
        <v>4686</v>
      </c>
      <c r="N330" s="70" t="s">
        <v>2687</v>
      </c>
      <c r="O330" s="59" t="s">
        <v>8059</v>
      </c>
      <c r="P330" s="59" t="s">
        <v>8059</v>
      </c>
      <c r="Q330" s="163" t="s">
        <v>9369</v>
      </c>
      <c r="R330" s="59" t="s">
        <v>2624</v>
      </c>
      <c r="S330" s="59" t="s">
        <v>7677</v>
      </c>
      <c r="T330" s="59" t="s">
        <v>9370</v>
      </c>
      <c r="U330" s="70" t="s">
        <v>7684</v>
      </c>
      <c r="V330" s="70" t="s">
        <v>5997</v>
      </c>
      <c r="W330" s="70" t="s">
        <v>9371</v>
      </c>
      <c r="X330" s="70" t="s">
        <v>137</v>
      </c>
      <c r="Y330" s="70" t="s">
        <v>6305</v>
      </c>
      <c r="Z330" s="70" t="s">
        <v>774</v>
      </c>
      <c r="AA330" s="171" t="s">
        <v>774</v>
      </c>
      <c r="AB330" s="70" t="s">
        <v>774</v>
      </c>
      <c r="AC330" s="70" t="s">
        <v>1171</v>
      </c>
      <c r="AD330" s="70" t="s">
        <v>163</v>
      </c>
      <c r="AE330" s="82" t="s">
        <v>1162</v>
      </c>
      <c r="AF330" s="70" t="s">
        <v>1171</v>
      </c>
      <c r="AG330" s="70" t="s">
        <v>1159</v>
      </c>
      <c r="AH330" s="70" t="s">
        <v>7688</v>
      </c>
      <c r="AI330" s="70" t="s">
        <v>7683</v>
      </c>
      <c r="AJ330" s="70" t="s">
        <v>137</v>
      </c>
    </row>
    <row r="331" spans="1:36" x14ac:dyDescent="0.3">
      <c r="A331" s="59" t="s">
        <v>7685</v>
      </c>
      <c r="B331" s="70" t="s">
        <v>1170</v>
      </c>
      <c r="C331" s="70" t="s">
        <v>1987</v>
      </c>
      <c r="D331" s="70" t="s">
        <v>1219</v>
      </c>
      <c r="E331" s="70" t="s">
        <v>143</v>
      </c>
      <c r="F331" s="70" t="s">
        <v>3072</v>
      </c>
      <c r="G331" s="70" t="s">
        <v>5634</v>
      </c>
      <c r="H331" s="70" t="s">
        <v>7673</v>
      </c>
      <c r="I331" s="161" t="s">
        <v>4900</v>
      </c>
      <c r="J331" s="70" t="s">
        <v>7672</v>
      </c>
      <c r="K331" s="59" t="s">
        <v>7674</v>
      </c>
      <c r="L331" s="70" t="s">
        <v>8060</v>
      </c>
      <c r="M331" s="82" t="s">
        <v>4686</v>
      </c>
      <c r="N331" s="70" t="s">
        <v>2687</v>
      </c>
      <c r="O331" s="59" t="s">
        <v>8060</v>
      </c>
      <c r="P331" s="59" t="s">
        <v>8060</v>
      </c>
      <c r="Q331" s="163" t="s">
        <v>9372</v>
      </c>
      <c r="R331" s="59" t="s">
        <v>2625</v>
      </c>
      <c r="S331" s="59" t="s">
        <v>7678</v>
      </c>
      <c r="T331" s="59" t="s">
        <v>9373</v>
      </c>
      <c r="U331" s="70" t="s">
        <v>7685</v>
      </c>
      <c r="V331" s="70" t="s">
        <v>8266</v>
      </c>
      <c r="W331" s="70" t="s">
        <v>9374</v>
      </c>
      <c r="X331" s="70" t="s">
        <v>334</v>
      </c>
      <c r="Y331" s="70" t="s">
        <v>6298</v>
      </c>
      <c r="Z331" s="70" t="s">
        <v>774</v>
      </c>
      <c r="AA331" s="171" t="s">
        <v>774</v>
      </c>
      <c r="AB331" s="70" t="s">
        <v>774</v>
      </c>
      <c r="AC331" s="70" t="s">
        <v>1171</v>
      </c>
      <c r="AD331" s="70" t="s">
        <v>163</v>
      </c>
      <c r="AE331" s="82" t="s">
        <v>1162</v>
      </c>
      <c r="AF331" s="70" t="s">
        <v>1171</v>
      </c>
      <c r="AG331" s="70" t="s">
        <v>1159</v>
      </c>
      <c r="AH331" s="70" t="s">
        <v>7688</v>
      </c>
      <c r="AI331" s="70" t="s">
        <v>7683</v>
      </c>
      <c r="AJ331" s="70" t="s">
        <v>137</v>
      </c>
    </row>
    <row r="332" spans="1:36" x14ac:dyDescent="0.3">
      <c r="A332" s="59" t="s">
        <v>7686</v>
      </c>
      <c r="B332" s="70" t="s">
        <v>1195</v>
      </c>
      <c r="C332" s="70" t="s">
        <v>1988</v>
      </c>
      <c r="D332" s="70" t="s">
        <v>1219</v>
      </c>
      <c r="E332" s="70" t="s">
        <v>143</v>
      </c>
      <c r="F332" s="70" t="s">
        <v>3072</v>
      </c>
      <c r="G332" s="70" t="s">
        <v>5634</v>
      </c>
      <c r="H332" s="70" t="s">
        <v>7673</v>
      </c>
      <c r="I332" s="161" t="s">
        <v>4900</v>
      </c>
      <c r="J332" s="70" t="s">
        <v>7672</v>
      </c>
      <c r="K332" s="59" t="s">
        <v>7674</v>
      </c>
      <c r="L332" s="70" t="s">
        <v>8061</v>
      </c>
      <c r="M332" s="82" t="s">
        <v>4686</v>
      </c>
      <c r="N332" s="70" t="s">
        <v>2687</v>
      </c>
      <c r="O332" s="59" t="s">
        <v>8061</v>
      </c>
      <c r="P332" s="59" t="s">
        <v>8061</v>
      </c>
      <c r="Q332" s="163" t="s">
        <v>9375</v>
      </c>
      <c r="R332" s="59" t="s">
        <v>2629</v>
      </c>
      <c r="S332" s="59" t="s">
        <v>7679</v>
      </c>
      <c r="T332" s="59" t="s">
        <v>9376</v>
      </c>
      <c r="U332" s="70" t="s">
        <v>7686</v>
      </c>
      <c r="V332" s="70" t="s">
        <v>7682</v>
      </c>
      <c r="W332" s="70" t="s">
        <v>9377</v>
      </c>
      <c r="X332" s="70" t="s">
        <v>137</v>
      </c>
      <c r="Y332" s="70" t="s">
        <v>6311</v>
      </c>
      <c r="Z332" s="70" t="s">
        <v>774</v>
      </c>
      <c r="AA332" s="171" t="s">
        <v>774</v>
      </c>
      <c r="AB332" s="70" t="s">
        <v>774</v>
      </c>
      <c r="AC332" s="70" t="s">
        <v>1171</v>
      </c>
      <c r="AD332" s="70" t="s">
        <v>163</v>
      </c>
      <c r="AE332" s="82" t="s">
        <v>1162</v>
      </c>
      <c r="AF332" s="70" t="s">
        <v>1171</v>
      </c>
      <c r="AG332" s="70" t="s">
        <v>1159</v>
      </c>
      <c r="AH332" s="70" t="s">
        <v>7688</v>
      </c>
      <c r="AI332" s="70" t="s">
        <v>7683</v>
      </c>
      <c r="AJ332" s="70" t="s">
        <v>137</v>
      </c>
    </row>
    <row r="333" spans="1:36" x14ac:dyDescent="0.3">
      <c r="A333" s="59" t="s">
        <v>7689</v>
      </c>
      <c r="B333" s="70" t="s">
        <v>1195</v>
      </c>
      <c r="C333" s="70" t="s">
        <v>1988</v>
      </c>
      <c r="D333" s="70" t="s">
        <v>1219</v>
      </c>
      <c r="E333" s="70" t="s">
        <v>143</v>
      </c>
      <c r="F333" s="70" t="s">
        <v>3072</v>
      </c>
      <c r="G333" s="70" t="s">
        <v>5634</v>
      </c>
      <c r="H333" s="70" t="s">
        <v>7673</v>
      </c>
      <c r="I333" s="161" t="s">
        <v>4900</v>
      </c>
      <c r="J333" s="70" t="s">
        <v>7672</v>
      </c>
      <c r="K333" s="59" t="s">
        <v>7674</v>
      </c>
      <c r="L333" s="70" t="s">
        <v>8062</v>
      </c>
      <c r="M333" s="82" t="s">
        <v>4686</v>
      </c>
      <c r="N333" s="70" t="s">
        <v>2687</v>
      </c>
      <c r="O333" s="59" t="s">
        <v>8062</v>
      </c>
      <c r="P333" s="59" t="s">
        <v>8062</v>
      </c>
      <c r="Q333" s="163" t="s">
        <v>9378</v>
      </c>
      <c r="R333" s="59" t="s">
        <v>2674</v>
      </c>
      <c r="S333" s="59" t="s">
        <v>7680</v>
      </c>
      <c r="T333" s="59" t="s">
        <v>9379</v>
      </c>
      <c r="U333" s="70" t="s">
        <v>7689</v>
      </c>
      <c r="V333" s="70" t="s">
        <v>8750</v>
      </c>
      <c r="W333" s="70" t="s">
        <v>9380</v>
      </c>
      <c r="X333" s="70" t="s">
        <v>334</v>
      </c>
      <c r="Y333" s="70" t="s">
        <v>6298</v>
      </c>
      <c r="Z333" s="70" t="s">
        <v>774</v>
      </c>
      <c r="AA333" s="171" t="s">
        <v>774</v>
      </c>
      <c r="AB333" s="70" t="s">
        <v>774</v>
      </c>
      <c r="AC333" s="70" t="s">
        <v>1171</v>
      </c>
      <c r="AD333" s="70" t="s">
        <v>163</v>
      </c>
      <c r="AE333" s="82" t="s">
        <v>1162</v>
      </c>
      <c r="AF333" s="70" t="s">
        <v>1171</v>
      </c>
      <c r="AG333" s="70" t="s">
        <v>1159</v>
      </c>
      <c r="AH333" s="70" t="s">
        <v>7688</v>
      </c>
      <c r="AI333" s="70" t="s">
        <v>7683</v>
      </c>
      <c r="AJ333" s="70" t="s">
        <v>137</v>
      </c>
    </row>
    <row r="334" spans="1:36" x14ac:dyDescent="0.3">
      <c r="A334" s="59" t="s">
        <v>7687</v>
      </c>
      <c r="B334" s="70" t="s">
        <v>1171</v>
      </c>
      <c r="C334" s="70" t="s">
        <v>3078</v>
      </c>
      <c r="D334" s="70" t="s">
        <v>1219</v>
      </c>
      <c r="E334" s="70" t="s">
        <v>143</v>
      </c>
      <c r="F334" s="70" t="s">
        <v>3072</v>
      </c>
      <c r="G334" s="70" t="s">
        <v>5634</v>
      </c>
      <c r="H334" s="70" t="s">
        <v>7673</v>
      </c>
      <c r="I334" s="161" t="s">
        <v>4900</v>
      </c>
      <c r="J334" s="70" t="s">
        <v>7672</v>
      </c>
      <c r="K334" s="59" t="s">
        <v>7674</v>
      </c>
      <c r="L334" s="70" t="s">
        <v>8063</v>
      </c>
      <c r="M334" s="82" t="s">
        <v>4686</v>
      </c>
      <c r="N334" s="70" t="s">
        <v>2687</v>
      </c>
      <c r="O334" s="59" t="s">
        <v>8063</v>
      </c>
      <c r="P334" s="59" t="s">
        <v>8063</v>
      </c>
      <c r="Q334" s="163" t="s">
        <v>9381</v>
      </c>
      <c r="R334" s="59" t="s">
        <v>2631</v>
      </c>
      <c r="S334" s="59" t="s">
        <v>5238</v>
      </c>
      <c r="T334" s="59" t="s">
        <v>9382</v>
      </c>
      <c r="U334" s="70" t="s">
        <v>7687</v>
      </c>
      <c r="V334" s="70" t="s">
        <v>5921</v>
      </c>
      <c r="W334" s="70" t="s">
        <v>9382</v>
      </c>
      <c r="X334" s="70" t="s">
        <v>137</v>
      </c>
      <c r="Y334" s="70" t="s">
        <v>774</v>
      </c>
      <c r="Z334" s="70" t="s">
        <v>774</v>
      </c>
      <c r="AA334" s="171" t="s">
        <v>774</v>
      </c>
      <c r="AB334" s="70" t="s">
        <v>774</v>
      </c>
      <c r="AC334" s="70" t="s">
        <v>1171</v>
      </c>
      <c r="AD334" s="70" t="s">
        <v>163</v>
      </c>
      <c r="AE334" s="82" t="s">
        <v>1162</v>
      </c>
      <c r="AF334" s="70" t="s">
        <v>1171</v>
      </c>
      <c r="AG334" s="70" t="s">
        <v>1159</v>
      </c>
      <c r="AH334" s="70" t="s">
        <v>7688</v>
      </c>
      <c r="AI334" s="70" t="s">
        <v>7683</v>
      </c>
      <c r="AJ334" s="70" t="s">
        <v>137</v>
      </c>
    </row>
    <row r="335" spans="1:36" x14ac:dyDescent="0.3">
      <c r="A335" s="59" t="s">
        <v>7688</v>
      </c>
      <c r="B335" s="70" t="s">
        <v>1171</v>
      </c>
      <c r="C335" s="70" t="s">
        <v>3078</v>
      </c>
      <c r="D335" s="70" t="s">
        <v>1219</v>
      </c>
      <c r="E335" s="70" t="s">
        <v>143</v>
      </c>
      <c r="F335" s="70" t="s">
        <v>3072</v>
      </c>
      <c r="G335" s="70" t="s">
        <v>5634</v>
      </c>
      <c r="H335" s="70" t="s">
        <v>7673</v>
      </c>
      <c r="I335" s="161" t="s">
        <v>4900</v>
      </c>
      <c r="J335" s="70" t="s">
        <v>7672</v>
      </c>
      <c r="K335" s="59" t="s">
        <v>7674</v>
      </c>
      <c r="L335" s="70" t="s">
        <v>8064</v>
      </c>
      <c r="M335" s="82" t="s">
        <v>4686</v>
      </c>
      <c r="N335" s="70" t="s">
        <v>2687</v>
      </c>
      <c r="O335" s="59" t="s">
        <v>8064</v>
      </c>
      <c r="P335" s="59" t="s">
        <v>8063</v>
      </c>
      <c r="Q335" s="163" t="s">
        <v>9383</v>
      </c>
      <c r="R335" s="59" t="s">
        <v>2772</v>
      </c>
      <c r="S335" s="59" t="s">
        <v>7821</v>
      </c>
      <c r="T335" s="59" t="s">
        <v>7683</v>
      </c>
      <c r="U335" s="70" t="s">
        <v>7688</v>
      </c>
      <c r="V335" s="70" t="s">
        <v>7683</v>
      </c>
      <c r="W335" s="70" t="s">
        <v>9384</v>
      </c>
      <c r="X335" s="70" t="s">
        <v>137</v>
      </c>
      <c r="Y335" s="70" t="s">
        <v>774</v>
      </c>
      <c r="Z335" s="70" t="s">
        <v>774</v>
      </c>
      <c r="AA335" s="171" t="s">
        <v>774</v>
      </c>
      <c r="AB335" s="70" t="s">
        <v>774</v>
      </c>
      <c r="AC335" s="70" t="s">
        <v>1219</v>
      </c>
      <c r="AD335" s="70" t="s">
        <v>1028</v>
      </c>
      <c r="AE335" s="82" t="s">
        <v>3414</v>
      </c>
      <c r="AF335" s="70" t="s">
        <v>1171</v>
      </c>
      <c r="AG335" s="70" t="s">
        <v>1159</v>
      </c>
      <c r="AH335" s="70" t="s">
        <v>3283</v>
      </c>
      <c r="AI335" s="70" t="s">
        <v>291</v>
      </c>
      <c r="AJ335" s="70" t="s">
        <v>135</v>
      </c>
    </row>
    <row r="336" spans="1:36" x14ac:dyDescent="0.3">
      <c r="A336" s="59" t="s">
        <v>7700</v>
      </c>
      <c r="B336" s="70" t="s">
        <v>1170</v>
      </c>
      <c r="C336" s="70" t="s">
        <v>1987</v>
      </c>
      <c r="D336" s="70" t="s">
        <v>1219</v>
      </c>
      <c r="E336" s="70" t="s">
        <v>143</v>
      </c>
      <c r="F336" s="70" t="s">
        <v>3072</v>
      </c>
      <c r="G336" s="70" t="s">
        <v>5634</v>
      </c>
      <c r="H336" s="70" t="s">
        <v>7691</v>
      </c>
      <c r="I336" s="161" t="s">
        <v>4900</v>
      </c>
      <c r="J336" s="70" t="s">
        <v>7690</v>
      </c>
      <c r="K336" s="59" t="s">
        <v>7692</v>
      </c>
      <c r="L336" s="70" t="s">
        <v>8065</v>
      </c>
      <c r="M336" s="82" t="s">
        <v>4686</v>
      </c>
      <c r="N336" s="70" t="s">
        <v>2687</v>
      </c>
      <c r="O336" s="59" t="s">
        <v>8065</v>
      </c>
      <c r="P336" s="59" t="s">
        <v>8065</v>
      </c>
      <c r="Q336" s="163" t="s">
        <v>9385</v>
      </c>
      <c r="R336" s="59" t="s">
        <v>2624</v>
      </c>
      <c r="S336" s="59" t="s">
        <v>7693</v>
      </c>
      <c r="T336" s="59" t="s">
        <v>9386</v>
      </c>
      <c r="U336" s="70" t="s">
        <v>7700</v>
      </c>
      <c r="V336" s="70" t="s">
        <v>295</v>
      </c>
      <c r="W336" s="70" t="s">
        <v>9387</v>
      </c>
      <c r="X336" s="70" t="s">
        <v>7699</v>
      </c>
      <c r="Y336" s="70" t="s">
        <v>6305</v>
      </c>
      <c r="Z336" s="70" t="s">
        <v>774</v>
      </c>
      <c r="AA336" s="171" t="s">
        <v>774</v>
      </c>
      <c r="AB336" s="70" t="s">
        <v>774</v>
      </c>
      <c r="AC336" s="70" t="s">
        <v>1171</v>
      </c>
      <c r="AD336" s="70" t="s">
        <v>163</v>
      </c>
      <c r="AE336" s="82" t="s">
        <v>1162</v>
      </c>
      <c r="AF336" s="70" t="s">
        <v>1171</v>
      </c>
      <c r="AG336" s="70" t="s">
        <v>1159</v>
      </c>
      <c r="AH336" s="70" t="s">
        <v>7704</v>
      </c>
      <c r="AI336" s="70" t="s">
        <v>7698</v>
      </c>
      <c r="AJ336" s="70" t="s">
        <v>7699</v>
      </c>
    </row>
    <row r="337" spans="1:36" x14ac:dyDescent="0.3">
      <c r="A337" s="59" t="s">
        <v>7701</v>
      </c>
      <c r="B337" s="70" t="s">
        <v>1170</v>
      </c>
      <c r="C337" s="70" t="s">
        <v>1987</v>
      </c>
      <c r="D337" s="70" t="s">
        <v>1219</v>
      </c>
      <c r="E337" s="70" t="s">
        <v>143</v>
      </c>
      <c r="F337" s="70" t="s">
        <v>3072</v>
      </c>
      <c r="G337" s="70" t="s">
        <v>5634</v>
      </c>
      <c r="H337" s="70" t="s">
        <v>7691</v>
      </c>
      <c r="I337" s="161" t="s">
        <v>4900</v>
      </c>
      <c r="J337" s="70" t="s">
        <v>7690</v>
      </c>
      <c r="K337" s="59" t="s">
        <v>7692</v>
      </c>
      <c r="L337" s="70" t="s">
        <v>8066</v>
      </c>
      <c r="M337" s="82" t="s">
        <v>4686</v>
      </c>
      <c r="N337" s="70" t="s">
        <v>2687</v>
      </c>
      <c r="O337" s="59" t="s">
        <v>8066</v>
      </c>
      <c r="P337" s="59" t="s">
        <v>8066</v>
      </c>
      <c r="Q337" s="163" t="s">
        <v>9388</v>
      </c>
      <c r="R337" s="59" t="s">
        <v>2625</v>
      </c>
      <c r="S337" s="59" t="s">
        <v>7694</v>
      </c>
      <c r="T337" s="59" t="s">
        <v>9389</v>
      </c>
      <c r="U337" s="70" t="s">
        <v>7701</v>
      </c>
      <c r="V337" s="70" t="s">
        <v>7696</v>
      </c>
      <c r="W337" s="70" t="s">
        <v>9390</v>
      </c>
      <c r="X337" s="70" t="s">
        <v>4092</v>
      </c>
      <c r="Y337" s="70" t="s">
        <v>6298</v>
      </c>
      <c r="Z337" s="70" t="s">
        <v>774</v>
      </c>
      <c r="AA337" s="171" t="s">
        <v>774</v>
      </c>
      <c r="AB337" s="70" t="s">
        <v>774</v>
      </c>
      <c r="AC337" s="70" t="s">
        <v>1171</v>
      </c>
      <c r="AD337" s="70" t="s">
        <v>163</v>
      </c>
      <c r="AE337" s="82" t="s">
        <v>1162</v>
      </c>
      <c r="AF337" s="70" t="s">
        <v>1171</v>
      </c>
      <c r="AG337" s="70" t="s">
        <v>1159</v>
      </c>
      <c r="AH337" s="70" t="s">
        <v>7704</v>
      </c>
      <c r="AI337" s="70" t="s">
        <v>7698</v>
      </c>
      <c r="AJ337" s="70" t="s">
        <v>7699</v>
      </c>
    </row>
    <row r="338" spans="1:36" x14ac:dyDescent="0.3">
      <c r="A338" s="59" t="s">
        <v>7702</v>
      </c>
      <c r="B338" s="70" t="s">
        <v>1195</v>
      </c>
      <c r="C338" s="70" t="s">
        <v>1988</v>
      </c>
      <c r="D338" s="70" t="s">
        <v>1219</v>
      </c>
      <c r="E338" s="70" t="s">
        <v>143</v>
      </c>
      <c r="F338" s="70" t="s">
        <v>3072</v>
      </c>
      <c r="G338" s="70" t="s">
        <v>5634</v>
      </c>
      <c r="H338" s="70" t="s">
        <v>7691</v>
      </c>
      <c r="I338" s="161" t="s">
        <v>4900</v>
      </c>
      <c r="J338" s="70" t="s">
        <v>7690</v>
      </c>
      <c r="K338" s="59" t="s">
        <v>7692</v>
      </c>
      <c r="L338" s="70" t="s">
        <v>8067</v>
      </c>
      <c r="M338" s="82" t="s">
        <v>4686</v>
      </c>
      <c r="N338" s="70" t="s">
        <v>2687</v>
      </c>
      <c r="O338" s="59" t="s">
        <v>8067</v>
      </c>
      <c r="P338" s="59" t="s">
        <v>8067</v>
      </c>
      <c r="Q338" s="163" t="s">
        <v>9391</v>
      </c>
      <c r="R338" s="59" t="s">
        <v>2629</v>
      </c>
      <c r="S338" s="59" t="s">
        <v>7695</v>
      </c>
      <c r="T338" s="59" t="s">
        <v>9392</v>
      </c>
      <c r="U338" s="70" t="s">
        <v>7702</v>
      </c>
      <c r="V338" s="70" t="s">
        <v>89</v>
      </c>
      <c r="W338" s="70" t="s">
        <v>9393</v>
      </c>
      <c r="X338" s="70" t="s">
        <v>7699</v>
      </c>
      <c r="Y338" s="70" t="s">
        <v>6311</v>
      </c>
      <c r="Z338" s="70" t="s">
        <v>774</v>
      </c>
      <c r="AA338" s="171" t="s">
        <v>774</v>
      </c>
      <c r="AB338" s="70" t="s">
        <v>774</v>
      </c>
      <c r="AC338" s="70" t="s">
        <v>1171</v>
      </c>
      <c r="AD338" s="70" t="s">
        <v>163</v>
      </c>
      <c r="AE338" s="82" t="s">
        <v>1162</v>
      </c>
      <c r="AF338" s="70" t="s">
        <v>1171</v>
      </c>
      <c r="AG338" s="70" t="s">
        <v>1159</v>
      </c>
      <c r="AH338" s="70" t="s">
        <v>7704</v>
      </c>
      <c r="AI338" s="70" t="s">
        <v>7698</v>
      </c>
      <c r="AJ338" s="70" t="s">
        <v>7699</v>
      </c>
    </row>
    <row r="339" spans="1:36" x14ac:dyDescent="0.3">
      <c r="A339" s="59" t="s">
        <v>7703</v>
      </c>
      <c r="B339" s="70" t="s">
        <v>1171</v>
      </c>
      <c r="C339" s="70" t="s">
        <v>3078</v>
      </c>
      <c r="D339" s="70" t="s">
        <v>1219</v>
      </c>
      <c r="E339" s="70" t="s">
        <v>143</v>
      </c>
      <c r="F339" s="70" t="s">
        <v>3072</v>
      </c>
      <c r="G339" s="70" t="s">
        <v>5634</v>
      </c>
      <c r="H339" s="70" t="s">
        <v>7691</v>
      </c>
      <c r="I339" s="161" t="s">
        <v>4900</v>
      </c>
      <c r="J339" s="70" t="s">
        <v>7690</v>
      </c>
      <c r="K339" s="59" t="s">
        <v>7692</v>
      </c>
      <c r="L339" s="70" t="s">
        <v>8068</v>
      </c>
      <c r="M339" s="82" t="s">
        <v>4686</v>
      </c>
      <c r="N339" s="70" t="s">
        <v>2687</v>
      </c>
      <c r="O339" s="59" t="s">
        <v>8068</v>
      </c>
      <c r="P339" s="59" t="s">
        <v>8068</v>
      </c>
      <c r="Q339" s="163" t="s">
        <v>9394</v>
      </c>
      <c r="R339" s="59" t="s">
        <v>2631</v>
      </c>
      <c r="S339" s="59" t="s">
        <v>5238</v>
      </c>
      <c r="T339" s="59" t="s">
        <v>9395</v>
      </c>
      <c r="U339" s="70" t="s">
        <v>7703</v>
      </c>
      <c r="V339" s="70" t="s">
        <v>5921</v>
      </c>
      <c r="W339" s="70" t="s">
        <v>9395</v>
      </c>
      <c r="X339" s="70" t="s">
        <v>7699</v>
      </c>
      <c r="Y339" s="70" t="s">
        <v>774</v>
      </c>
      <c r="Z339" s="70" t="s">
        <v>774</v>
      </c>
      <c r="AA339" s="171" t="s">
        <v>774</v>
      </c>
      <c r="AB339" s="70" t="s">
        <v>774</v>
      </c>
      <c r="AC339" s="70" t="s">
        <v>1171</v>
      </c>
      <c r="AD339" s="70" t="s">
        <v>163</v>
      </c>
      <c r="AE339" s="82" t="s">
        <v>1162</v>
      </c>
      <c r="AF339" s="70" t="s">
        <v>1171</v>
      </c>
      <c r="AG339" s="70" t="s">
        <v>1159</v>
      </c>
      <c r="AH339" s="70" t="s">
        <v>7704</v>
      </c>
      <c r="AI339" s="70" t="s">
        <v>7698</v>
      </c>
      <c r="AJ339" s="70" t="s">
        <v>7699</v>
      </c>
    </row>
    <row r="340" spans="1:36" x14ac:dyDescent="0.3">
      <c r="A340" s="59" t="s">
        <v>7704</v>
      </c>
      <c r="B340" s="70" t="s">
        <v>1171</v>
      </c>
      <c r="C340" s="70" t="s">
        <v>3078</v>
      </c>
      <c r="D340" s="70" t="s">
        <v>1219</v>
      </c>
      <c r="E340" s="70" t="s">
        <v>143</v>
      </c>
      <c r="F340" s="70" t="s">
        <v>3072</v>
      </c>
      <c r="G340" s="70" t="s">
        <v>5634</v>
      </c>
      <c r="H340" s="70" t="s">
        <v>7691</v>
      </c>
      <c r="I340" s="161" t="s">
        <v>4900</v>
      </c>
      <c r="J340" s="70" t="s">
        <v>7690</v>
      </c>
      <c r="K340" s="59" t="s">
        <v>7692</v>
      </c>
      <c r="L340" s="70" t="s">
        <v>8069</v>
      </c>
      <c r="M340" s="82" t="s">
        <v>4686</v>
      </c>
      <c r="N340" s="70" t="s">
        <v>2687</v>
      </c>
      <c r="O340" s="59" t="s">
        <v>8069</v>
      </c>
      <c r="P340" s="59" t="s">
        <v>8068</v>
      </c>
      <c r="Q340" s="163" t="s">
        <v>9396</v>
      </c>
      <c r="R340" s="59" t="s">
        <v>2772</v>
      </c>
      <c r="S340" s="59" t="s">
        <v>7822</v>
      </c>
      <c r="T340" s="59" t="s">
        <v>7698</v>
      </c>
      <c r="U340" s="70" t="s">
        <v>7704</v>
      </c>
      <c r="V340" s="70" t="s">
        <v>7698</v>
      </c>
      <c r="W340" s="70" t="s">
        <v>9397</v>
      </c>
      <c r="X340" s="70" t="s">
        <v>7699</v>
      </c>
      <c r="Y340" s="70" t="s">
        <v>774</v>
      </c>
      <c r="Z340" s="70" t="s">
        <v>774</v>
      </c>
      <c r="AA340" s="171" t="s">
        <v>774</v>
      </c>
      <c r="AB340" s="70" t="s">
        <v>774</v>
      </c>
      <c r="AC340" s="70" t="s">
        <v>1219</v>
      </c>
      <c r="AD340" s="70" t="s">
        <v>1028</v>
      </c>
      <c r="AE340" s="82" t="s">
        <v>3414</v>
      </c>
      <c r="AF340" s="70" t="s">
        <v>1171</v>
      </c>
      <c r="AG340" s="70" t="s">
        <v>1159</v>
      </c>
      <c r="AH340" s="70" t="s">
        <v>3283</v>
      </c>
      <c r="AI340" s="70" t="s">
        <v>291</v>
      </c>
      <c r="AJ340" s="70" t="s">
        <v>135</v>
      </c>
    </row>
    <row r="341" spans="1:36" x14ac:dyDescent="0.3">
      <c r="A341" s="59" t="s">
        <v>2999</v>
      </c>
      <c r="B341" s="70" t="s">
        <v>1170</v>
      </c>
      <c r="C341" s="70" t="s">
        <v>1987</v>
      </c>
      <c r="D341" s="70" t="s">
        <v>1219</v>
      </c>
      <c r="E341" s="70" t="s">
        <v>143</v>
      </c>
      <c r="F341" s="70" t="s">
        <v>3072</v>
      </c>
      <c r="G341" s="70" t="s">
        <v>5634</v>
      </c>
      <c r="H341" s="70" t="s">
        <v>2074</v>
      </c>
      <c r="I341" s="161" t="s">
        <v>4900</v>
      </c>
      <c r="J341" s="70" t="s">
        <v>3252</v>
      </c>
      <c r="K341" s="59" t="s">
        <v>6379</v>
      </c>
      <c r="L341" s="70" t="s">
        <v>2624</v>
      </c>
      <c r="M341" s="82" t="s">
        <v>4686</v>
      </c>
      <c r="N341" s="70" t="s">
        <v>2687</v>
      </c>
      <c r="O341" s="59" t="s">
        <v>2624</v>
      </c>
      <c r="P341" s="59" t="s">
        <v>2624</v>
      </c>
      <c r="Q341" s="163" t="s">
        <v>3778</v>
      </c>
      <c r="R341" s="59" t="s">
        <v>2624</v>
      </c>
      <c r="S341" s="59" t="s">
        <v>290</v>
      </c>
      <c r="T341" s="59" t="s">
        <v>9398</v>
      </c>
      <c r="U341" s="70" t="s">
        <v>2999</v>
      </c>
      <c r="V341" s="70" t="s">
        <v>8267</v>
      </c>
      <c r="W341" s="70" t="s">
        <v>9399</v>
      </c>
      <c r="X341" s="70" t="s">
        <v>135</v>
      </c>
      <c r="Y341" s="70" t="s">
        <v>6305</v>
      </c>
      <c r="Z341" s="70" t="s">
        <v>774</v>
      </c>
      <c r="AA341" s="171" t="s">
        <v>774</v>
      </c>
      <c r="AB341" s="70" t="s">
        <v>774</v>
      </c>
      <c r="AC341" s="70" t="s">
        <v>1171</v>
      </c>
      <c r="AD341" s="70" t="s">
        <v>163</v>
      </c>
      <c r="AE341" s="82" t="s">
        <v>1162</v>
      </c>
      <c r="AF341" s="70" t="s">
        <v>1171</v>
      </c>
      <c r="AG341" s="70" t="s">
        <v>1159</v>
      </c>
      <c r="AH341" s="70" t="s">
        <v>3257</v>
      </c>
      <c r="AI341" s="70" t="s">
        <v>8270</v>
      </c>
      <c r="AJ341" s="70" t="s">
        <v>135</v>
      </c>
    </row>
    <row r="342" spans="1:36" x14ac:dyDescent="0.3">
      <c r="A342" s="59" t="s">
        <v>3000</v>
      </c>
      <c r="B342" s="70" t="s">
        <v>1170</v>
      </c>
      <c r="C342" s="70" t="s">
        <v>1987</v>
      </c>
      <c r="D342" s="70" t="s">
        <v>1219</v>
      </c>
      <c r="E342" s="70" t="s">
        <v>143</v>
      </c>
      <c r="F342" s="70" t="s">
        <v>3072</v>
      </c>
      <c r="G342" s="70" t="s">
        <v>5634</v>
      </c>
      <c r="H342" s="70" t="s">
        <v>2074</v>
      </c>
      <c r="I342" s="161" t="s">
        <v>4900</v>
      </c>
      <c r="J342" s="70" t="s">
        <v>3252</v>
      </c>
      <c r="K342" s="59" t="s">
        <v>6379</v>
      </c>
      <c r="L342" s="70" t="s">
        <v>2625</v>
      </c>
      <c r="M342" s="82" t="s">
        <v>4686</v>
      </c>
      <c r="N342" s="70" t="s">
        <v>2687</v>
      </c>
      <c r="O342" s="59" t="s">
        <v>2625</v>
      </c>
      <c r="P342" s="59" t="s">
        <v>2625</v>
      </c>
      <c r="Q342" s="163" t="s">
        <v>3779</v>
      </c>
      <c r="R342" s="59" t="s">
        <v>2625</v>
      </c>
      <c r="S342" s="59" t="s">
        <v>294</v>
      </c>
      <c r="T342" s="59" t="s">
        <v>9400</v>
      </c>
      <c r="U342" s="70" t="s">
        <v>3000</v>
      </c>
      <c r="V342" s="70" t="s">
        <v>8751</v>
      </c>
      <c r="W342" s="70" t="s">
        <v>9401</v>
      </c>
      <c r="X342" s="70" t="s">
        <v>135</v>
      </c>
      <c r="Y342" s="70" t="s">
        <v>6298</v>
      </c>
      <c r="Z342" s="70" t="s">
        <v>774</v>
      </c>
      <c r="AA342" s="171" t="s">
        <v>774</v>
      </c>
      <c r="AB342" s="70" t="s">
        <v>774</v>
      </c>
      <c r="AC342" s="70" t="s">
        <v>1171</v>
      </c>
      <c r="AD342" s="70" t="s">
        <v>163</v>
      </c>
      <c r="AE342" s="82" t="s">
        <v>1162</v>
      </c>
      <c r="AF342" s="70" t="s">
        <v>1171</v>
      </c>
      <c r="AG342" s="70" t="s">
        <v>1159</v>
      </c>
      <c r="AH342" s="70" t="s">
        <v>3257</v>
      </c>
      <c r="AI342" s="70" t="s">
        <v>8270</v>
      </c>
      <c r="AJ342" s="70" t="s">
        <v>135</v>
      </c>
    </row>
    <row r="343" spans="1:36" x14ac:dyDescent="0.3">
      <c r="A343" s="59" t="s">
        <v>3001</v>
      </c>
      <c r="B343" s="70" t="s">
        <v>1170</v>
      </c>
      <c r="C343" s="70" t="s">
        <v>1987</v>
      </c>
      <c r="D343" s="70" t="s">
        <v>1219</v>
      </c>
      <c r="E343" s="70" t="s">
        <v>143</v>
      </c>
      <c r="F343" s="70" t="s">
        <v>3072</v>
      </c>
      <c r="G343" s="70" t="s">
        <v>5634</v>
      </c>
      <c r="H343" s="70" t="s">
        <v>2074</v>
      </c>
      <c r="I343" s="161" t="s">
        <v>4900</v>
      </c>
      <c r="J343" s="70" t="s">
        <v>3252</v>
      </c>
      <c r="K343" s="59" t="s">
        <v>6379</v>
      </c>
      <c r="L343" s="70" t="s">
        <v>2629</v>
      </c>
      <c r="M343" s="82" t="s">
        <v>4686</v>
      </c>
      <c r="N343" s="70" t="s">
        <v>2687</v>
      </c>
      <c r="O343" s="59" t="s">
        <v>2629</v>
      </c>
      <c r="P343" s="59" t="s">
        <v>2629</v>
      </c>
      <c r="Q343" s="163" t="s">
        <v>3780</v>
      </c>
      <c r="R343" s="59" t="s">
        <v>2629</v>
      </c>
      <c r="S343" s="59" t="s">
        <v>297</v>
      </c>
      <c r="T343" s="59" t="s">
        <v>9402</v>
      </c>
      <c r="U343" s="70" t="s">
        <v>3001</v>
      </c>
      <c r="V343" s="70" t="s">
        <v>8269</v>
      </c>
      <c r="W343" s="70" t="s">
        <v>9403</v>
      </c>
      <c r="X343" s="70" t="s">
        <v>6619</v>
      </c>
      <c r="Y343" s="70" t="s">
        <v>6311</v>
      </c>
      <c r="Z343" s="70" t="s">
        <v>774</v>
      </c>
      <c r="AA343" s="171" t="s">
        <v>774</v>
      </c>
      <c r="AB343" s="70" t="s">
        <v>774</v>
      </c>
      <c r="AC343" s="70" t="s">
        <v>1171</v>
      </c>
      <c r="AD343" s="70" t="s">
        <v>163</v>
      </c>
      <c r="AE343" s="82" t="s">
        <v>1162</v>
      </c>
      <c r="AF343" s="70" t="s">
        <v>1171</v>
      </c>
      <c r="AG343" s="70" t="s">
        <v>1159</v>
      </c>
      <c r="AH343" s="70" t="s">
        <v>3257</v>
      </c>
      <c r="AI343" s="70" t="s">
        <v>8270</v>
      </c>
      <c r="AJ343" s="70" t="s">
        <v>135</v>
      </c>
    </row>
    <row r="344" spans="1:36" x14ac:dyDescent="0.3">
      <c r="A344" s="59" t="s">
        <v>3004</v>
      </c>
      <c r="B344" s="70" t="s">
        <v>1195</v>
      </c>
      <c r="C344" s="70" t="s">
        <v>1988</v>
      </c>
      <c r="D344" s="70" t="s">
        <v>1219</v>
      </c>
      <c r="E344" s="70" t="s">
        <v>143</v>
      </c>
      <c r="F344" s="70" t="s">
        <v>3072</v>
      </c>
      <c r="G344" s="70" t="s">
        <v>5634</v>
      </c>
      <c r="H344" s="70" t="s">
        <v>2074</v>
      </c>
      <c r="I344" s="161" t="s">
        <v>4900</v>
      </c>
      <c r="J344" s="70" t="s">
        <v>3252</v>
      </c>
      <c r="K344" s="59" t="s">
        <v>6379</v>
      </c>
      <c r="L344" s="70" t="s">
        <v>2674</v>
      </c>
      <c r="M344" s="82" t="s">
        <v>4686</v>
      </c>
      <c r="N344" s="70" t="s">
        <v>2687</v>
      </c>
      <c r="O344" s="59" t="s">
        <v>2674</v>
      </c>
      <c r="P344" s="59" t="s">
        <v>2674</v>
      </c>
      <c r="Q344" s="163" t="s">
        <v>3783</v>
      </c>
      <c r="R344" s="59" t="s">
        <v>2674</v>
      </c>
      <c r="S344" s="59" t="s">
        <v>515</v>
      </c>
      <c r="T344" s="59" t="s">
        <v>9404</v>
      </c>
      <c r="U344" s="70" t="s">
        <v>3004</v>
      </c>
      <c r="V344" s="70" t="s">
        <v>8752</v>
      </c>
      <c r="W344" s="70" t="s">
        <v>9405</v>
      </c>
      <c r="X344" s="70" t="s">
        <v>135</v>
      </c>
      <c r="Y344" s="70" t="s">
        <v>6298</v>
      </c>
      <c r="Z344" s="70" t="s">
        <v>774</v>
      </c>
      <c r="AA344" s="171" t="s">
        <v>774</v>
      </c>
      <c r="AB344" s="70" t="s">
        <v>774</v>
      </c>
      <c r="AC344" s="70" t="s">
        <v>1171</v>
      </c>
      <c r="AD344" s="70" t="s">
        <v>163</v>
      </c>
      <c r="AE344" s="82" t="s">
        <v>1162</v>
      </c>
      <c r="AF344" s="70" t="s">
        <v>1171</v>
      </c>
      <c r="AG344" s="70" t="s">
        <v>1159</v>
      </c>
      <c r="AH344" s="70" t="s">
        <v>3257</v>
      </c>
      <c r="AI344" s="70" t="s">
        <v>8270</v>
      </c>
      <c r="AJ344" s="70" t="s">
        <v>135</v>
      </c>
    </row>
    <row r="345" spans="1:36" x14ac:dyDescent="0.3">
      <c r="A345" s="59" t="s">
        <v>3405</v>
      </c>
      <c r="B345" s="70" t="s">
        <v>1171</v>
      </c>
      <c r="C345" s="70" t="s">
        <v>3078</v>
      </c>
      <c r="D345" s="70" t="s">
        <v>1219</v>
      </c>
      <c r="E345" s="70" t="s">
        <v>143</v>
      </c>
      <c r="F345" s="70" t="s">
        <v>3072</v>
      </c>
      <c r="G345" s="70" t="s">
        <v>5634</v>
      </c>
      <c r="H345" s="70" t="s">
        <v>2074</v>
      </c>
      <c r="I345" s="161" t="s">
        <v>4900</v>
      </c>
      <c r="J345" s="70" t="s">
        <v>3252</v>
      </c>
      <c r="K345" s="59" t="s">
        <v>6379</v>
      </c>
      <c r="L345" s="70" t="s">
        <v>2631</v>
      </c>
      <c r="M345" s="82" t="s">
        <v>4686</v>
      </c>
      <c r="N345" s="70" t="s">
        <v>2687</v>
      </c>
      <c r="O345" s="59" t="s">
        <v>2631</v>
      </c>
      <c r="P345" s="59" t="s">
        <v>2631</v>
      </c>
      <c r="Q345" s="163" t="s">
        <v>3785</v>
      </c>
      <c r="R345" s="59" t="s">
        <v>2631</v>
      </c>
      <c r="S345" s="59" t="s">
        <v>5238</v>
      </c>
      <c r="T345" s="59" t="s">
        <v>7093</v>
      </c>
      <c r="U345" s="70" t="s">
        <v>3405</v>
      </c>
      <c r="V345" s="70" t="s">
        <v>5921</v>
      </c>
      <c r="W345" s="70" t="s">
        <v>7093</v>
      </c>
      <c r="X345" s="70" t="s">
        <v>135</v>
      </c>
      <c r="Y345" s="70" t="s">
        <v>774</v>
      </c>
      <c r="Z345" s="70" t="s">
        <v>774</v>
      </c>
      <c r="AA345" s="171" t="s">
        <v>774</v>
      </c>
      <c r="AB345" s="70" t="s">
        <v>774</v>
      </c>
      <c r="AC345" s="70" t="s">
        <v>1171</v>
      </c>
      <c r="AD345" s="70" t="s">
        <v>163</v>
      </c>
      <c r="AE345" s="82" t="s">
        <v>1162</v>
      </c>
      <c r="AF345" s="70" t="s">
        <v>1171</v>
      </c>
      <c r="AG345" s="70" t="s">
        <v>1159</v>
      </c>
      <c r="AH345" s="70" t="s">
        <v>3257</v>
      </c>
      <c r="AI345" s="70" t="s">
        <v>8270</v>
      </c>
      <c r="AJ345" s="70" t="s">
        <v>135</v>
      </c>
    </row>
    <row r="346" spans="1:36" x14ac:dyDescent="0.3">
      <c r="A346" s="59" t="s">
        <v>3257</v>
      </c>
      <c r="B346" s="70" t="s">
        <v>1171</v>
      </c>
      <c r="C346" s="70" t="s">
        <v>3078</v>
      </c>
      <c r="D346" s="70" t="s">
        <v>1219</v>
      </c>
      <c r="E346" s="70" t="s">
        <v>143</v>
      </c>
      <c r="F346" s="70" t="s">
        <v>3072</v>
      </c>
      <c r="G346" s="70" t="s">
        <v>5634</v>
      </c>
      <c r="H346" s="70" t="s">
        <v>2074</v>
      </c>
      <c r="I346" s="161" t="s">
        <v>4900</v>
      </c>
      <c r="J346" s="70" t="s">
        <v>3252</v>
      </c>
      <c r="K346" s="59" t="s">
        <v>6379</v>
      </c>
      <c r="L346" s="70" t="s">
        <v>2772</v>
      </c>
      <c r="M346" s="82" t="s">
        <v>4686</v>
      </c>
      <c r="N346" s="70" t="s">
        <v>2687</v>
      </c>
      <c r="O346" s="59" t="s">
        <v>2772</v>
      </c>
      <c r="P346" s="59" t="s">
        <v>2631</v>
      </c>
      <c r="Q346" s="163" t="s">
        <v>3855</v>
      </c>
      <c r="R346" s="59" t="s">
        <v>2772</v>
      </c>
      <c r="S346" s="59" t="s">
        <v>7823</v>
      </c>
      <c r="T346" s="59" t="s">
        <v>8270</v>
      </c>
      <c r="U346" s="70" t="s">
        <v>3257</v>
      </c>
      <c r="V346" s="70" t="s">
        <v>8270</v>
      </c>
      <c r="W346" s="70" t="s">
        <v>9406</v>
      </c>
      <c r="X346" s="70" t="s">
        <v>135</v>
      </c>
      <c r="Y346" s="70" t="s">
        <v>774</v>
      </c>
      <c r="Z346" s="70" t="s">
        <v>6623</v>
      </c>
      <c r="AA346" s="171">
        <v>44699</v>
      </c>
      <c r="AB346" s="70" t="s">
        <v>774</v>
      </c>
      <c r="AC346" s="70" t="s">
        <v>1219</v>
      </c>
      <c r="AD346" s="70" t="s">
        <v>1028</v>
      </c>
      <c r="AE346" s="82" t="s">
        <v>3414</v>
      </c>
      <c r="AF346" s="70" t="s">
        <v>1171</v>
      </c>
      <c r="AG346" s="70" t="s">
        <v>1159</v>
      </c>
      <c r="AH346" s="70" t="s">
        <v>3283</v>
      </c>
      <c r="AI346" s="70" t="s">
        <v>291</v>
      </c>
      <c r="AJ346" s="70" t="s">
        <v>135</v>
      </c>
    </row>
    <row r="347" spans="1:36" x14ac:dyDescent="0.3">
      <c r="A347" s="59" t="s">
        <v>3201</v>
      </c>
      <c r="B347" s="70" t="s">
        <v>1170</v>
      </c>
      <c r="C347" s="70" t="s">
        <v>1987</v>
      </c>
      <c r="D347" s="70" t="s">
        <v>1219</v>
      </c>
      <c r="E347" s="70" t="s">
        <v>143</v>
      </c>
      <c r="F347" s="70" t="s">
        <v>3072</v>
      </c>
      <c r="G347" s="70" t="s">
        <v>5634</v>
      </c>
      <c r="H347" s="70" t="s">
        <v>3199</v>
      </c>
      <c r="I347" s="161" t="s">
        <v>4900</v>
      </c>
      <c r="J347" s="70" t="s">
        <v>3200</v>
      </c>
      <c r="K347" s="59" t="s">
        <v>6381</v>
      </c>
      <c r="L347" s="70" t="s">
        <v>2626</v>
      </c>
      <c r="M347" s="82" t="s">
        <v>4686</v>
      </c>
      <c r="N347" s="70" t="s">
        <v>2687</v>
      </c>
      <c r="O347" s="59" t="s">
        <v>2626</v>
      </c>
      <c r="P347" s="59" t="s">
        <v>2626</v>
      </c>
      <c r="Q347" s="163" t="s">
        <v>3797</v>
      </c>
      <c r="R347" s="59" t="s">
        <v>2626</v>
      </c>
      <c r="S347" s="59" t="s">
        <v>3356</v>
      </c>
      <c r="T347" s="59" t="s">
        <v>9407</v>
      </c>
      <c r="U347" s="70" t="s">
        <v>3201</v>
      </c>
      <c r="V347" s="70" t="s">
        <v>522</v>
      </c>
      <c r="W347" s="70" t="s">
        <v>7135</v>
      </c>
      <c r="X347" s="70" t="s">
        <v>136</v>
      </c>
      <c r="Y347" s="70" t="s">
        <v>6298</v>
      </c>
      <c r="Z347" s="70" t="s">
        <v>774</v>
      </c>
      <c r="AA347" s="171" t="s">
        <v>774</v>
      </c>
      <c r="AB347" s="70" t="s">
        <v>774</v>
      </c>
      <c r="AC347" s="70" t="s">
        <v>1171</v>
      </c>
      <c r="AD347" s="70" t="s">
        <v>163</v>
      </c>
      <c r="AE347" s="82" t="s">
        <v>1162</v>
      </c>
      <c r="AF347" s="70" t="s">
        <v>1171</v>
      </c>
      <c r="AG347" s="70" t="s">
        <v>1159</v>
      </c>
      <c r="AH347" s="70" t="s">
        <v>3208</v>
      </c>
      <c r="AI347" s="70" t="s">
        <v>516</v>
      </c>
      <c r="AJ347" s="70" t="s">
        <v>136</v>
      </c>
    </row>
    <row r="348" spans="1:36" x14ac:dyDescent="0.3">
      <c r="A348" s="59" t="s">
        <v>3202</v>
      </c>
      <c r="B348" s="70" t="s">
        <v>1170</v>
      </c>
      <c r="C348" s="70" t="s">
        <v>1987</v>
      </c>
      <c r="D348" s="70" t="s">
        <v>1219</v>
      </c>
      <c r="E348" s="70" t="s">
        <v>143</v>
      </c>
      <c r="F348" s="70" t="s">
        <v>3072</v>
      </c>
      <c r="G348" s="70" t="s">
        <v>5634</v>
      </c>
      <c r="H348" s="70" t="s">
        <v>3199</v>
      </c>
      <c r="I348" s="161" t="s">
        <v>4900</v>
      </c>
      <c r="J348" s="70" t="s">
        <v>3200</v>
      </c>
      <c r="K348" s="59" t="s">
        <v>6381</v>
      </c>
      <c r="L348" s="70" t="s">
        <v>2627</v>
      </c>
      <c r="M348" s="82" t="s">
        <v>4686</v>
      </c>
      <c r="N348" s="70" t="s">
        <v>2687</v>
      </c>
      <c r="O348" s="59" t="s">
        <v>2627</v>
      </c>
      <c r="P348" s="59" t="s">
        <v>2627</v>
      </c>
      <c r="Q348" s="163" t="s">
        <v>3798</v>
      </c>
      <c r="R348" s="59" t="s">
        <v>2627</v>
      </c>
      <c r="S348" s="59" t="s">
        <v>3358</v>
      </c>
      <c r="T348" s="59" t="s">
        <v>9408</v>
      </c>
      <c r="U348" s="70" t="s">
        <v>3202</v>
      </c>
      <c r="V348" s="70" t="s">
        <v>572</v>
      </c>
      <c r="W348" s="70" t="s">
        <v>9409</v>
      </c>
      <c r="X348" s="70" t="s">
        <v>136</v>
      </c>
      <c r="Y348" s="70" t="s">
        <v>6298</v>
      </c>
      <c r="Z348" s="70" t="s">
        <v>774</v>
      </c>
      <c r="AA348" s="171" t="s">
        <v>774</v>
      </c>
      <c r="AB348" s="70" t="s">
        <v>774</v>
      </c>
      <c r="AC348" s="70" t="s">
        <v>1171</v>
      </c>
      <c r="AD348" s="70" t="s">
        <v>163</v>
      </c>
      <c r="AE348" s="82" t="s">
        <v>1162</v>
      </c>
      <c r="AF348" s="70" t="s">
        <v>1171</v>
      </c>
      <c r="AG348" s="70" t="s">
        <v>1159</v>
      </c>
      <c r="AH348" s="70" t="s">
        <v>3208</v>
      </c>
      <c r="AI348" s="70" t="s">
        <v>516</v>
      </c>
      <c r="AJ348" s="70" t="s">
        <v>136</v>
      </c>
    </row>
    <row r="349" spans="1:36" x14ac:dyDescent="0.3">
      <c r="A349" s="59" t="s">
        <v>3205</v>
      </c>
      <c r="B349" s="70" t="s">
        <v>1195</v>
      </c>
      <c r="C349" s="70" t="s">
        <v>1988</v>
      </c>
      <c r="D349" s="70" t="s">
        <v>1219</v>
      </c>
      <c r="E349" s="70" t="s">
        <v>143</v>
      </c>
      <c r="F349" s="70" t="s">
        <v>3072</v>
      </c>
      <c r="G349" s="70" t="s">
        <v>5634</v>
      </c>
      <c r="H349" s="70" t="s">
        <v>3199</v>
      </c>
      <c r="I349" s="161" t="s">
        <v>4900</v>
      </c>
      <c r="J349" s="70" t="s">
        <v>3200</v>
      </c>
      <c r="K349" s="59" t="s">
        <v>6381</v>
      </c>
      <c r="L349" s="70" t="s">
        <v>2676</v>
      </c>
      <c r="M349" s="82" t="s">
        <v>4686</v>
      </c>
      <c r="N349" s="70" t="s">
        <v>2687</v>
      </c>
      <c r="O349" s="59" t="s">
        <v>2676</v>
      </c>
      <c r="P349" s="59" t="s">
        <v>2676</v>
      </c>
      <c r="Q349" s="163" t="s">
        <v>3800</v>
      </c>
      <c r="R349" s="59" t="s">
        <v>2676</v>
      </c>
      <c r="S349" s="59" t="s">
        <v>3362</v>
      </c>
      <c r="T349" s="59" t="s">
        <v>7136</v>
      </c>
      <c r="U349" s="70" t="s">
        <v>3205</v>
      </c>
      <c r="V349" s="70" t="s">
        <v>3207</v>
      </c>
      <c r="W349" s="70" t="s">
        <v>7137</v>
      </c>
      <c r="X349" s="70" t="s">
        <v>136</v>
      </c>
      <c r="Y349" s="70" t="s">
        <v>6298</v>
      </c>
      <c r="Z349" s="70" t="s">
        <v>774</v>
      </c>
      <c r="AA349" s="171" t="s">
        <v>774</v>
      </c>
      <c r="AB349" s="70" t="s">
        <v>774</v>
      </c>
      <c r="AC349" s="70" t="s">
        <v>1171</v>
      </c>
      <c r="AD349" s="70" t="s">
        <v>163</v>
      </c>
      <c r="AE349" s="82" t="s">
        <v>1162</v>
      </c>
      <c r="AF349" s="70" t="s">
        <v>1171</v>
      </c>
      <c r="AG349" s="70" t="s">
        <v>1159</v>
      </c>
      <c r="AH349" s="70" t="s">
        <v>3208</v>
      </c>
      <c r="AI349" s="70" t="s">
        <v>516</v>
      </c>
      <c r="AJ349" s="70" t="s">
        <v>136</v>
      </c>
    </row>
    <row r="350" spans="1:36" x14ac:dyDescent="0.3">
      <c r="A350" s="59" t="s">
        <v>3206</v>
      </c>
      <c r="B350" s="70" t="s">
        <v>1195</v>
      </c>
      <c r="C350" s="70" t="s">
        <v>1988</v>
      </c>
      <c r="D350" s="70" t="s">
        <v>1219</v>
      </c>
      <c r="E350" s="70" t="s">
        <v>143</v>
      </c>
      <c r="F350" s="70" t="s">
        <v>3072</v>
      </c>
      <c r="G350" s="70" t="s">
        <v>5634</v>
      </c>
      <c r="H350" s="70" t="s">
        <v>3199</v>
      </c>
      <c r="I350" s="161" t="s">
        <v>4900</v>
      </c>
      <c r="J350" s="70" t="s">
        <v>3200</v>
      </c>
      <c r="K350" s="59" t="s">
        <v>6381</v>
      </c>
      <c r="L350" s="70" t="s">
        <v>2677</v>
      </c>
      <c r="M350" s="82" t="s">
        <v>4686</v>
      </c>
      <c r="N350" s="70" t="s">
        <v>2687</v>
      </c>
      <c r="O350" s="59" t="s">
        <v>2677</v>
      </c>
      <c r="P350" s="59" t="s">
        <v>2677</v>
      </c>
      <c r="Q350" s="163" t="s">
        <v>3801</v>
      </c>
      <c r="R350" s="59" t="s">
        <v>2677</v>
      </c>
      <c r="S350" s="59" t="s">
        <v>3364</v>
      </c>
      <c r="T350" s="59" t="s">
        <v>9410</v>
      </c>
      <c r="U350" s="70" t="s">
        <v>3206</v>
      </c>
      <c r="V350" s="70" t="s">
        <v>7707</v>
      </c>
      <c r="W350" s="70" t="s">
        <v>9411</v>
      </c>
      <c r="X350" s="70" t="s">
        <v>136</v>
      </c>
      <c r="Y350" s="70" t="s">
        <v>6298</v>
      </c>
      <c r="Z350" s="70" t="s">
        <v>774</v>
      </c>
      <c r="AA350" s="171" t="s">
        <v>774</v>
      </c>
      <c r="AB350" s="70" t="s">
        <v>774</v>
      </c>
      <c r="AC350" s="70" t="s">
        <v>1171</v>
      </c>
      <c r="AD350" s="70" t="s">
        <v>163</v>
      </c>
      <c r="AE350" s="82" t="s">
        <v>1162</v>
      </c>
      <c r="AF350" s="70" t="s">
        <v>1171</v>
      </c>
      <c r="AG350" s="70" t="s">
        <v>1159</v>
      </c>
      <c r="AH350" s="70" t="s">
        <v>3208</v>
      </c>
      <c r="AI350" s="70" t="s">
        <v>516</v>
      </c>
      <c r="AJ350" s="70" t="s">
        <v>136</v>
      </c>
    </row>
    <row r="351" spans="1:36" x14ac:dyDescent="0.3">
      <c r="A351" s="59" t="s">
        <v>3400</v>
      </c>
      <c r="B351" s="70" t="s">
        <v>1171</v>
      </c>
      <c r="C351" s="70" t="s">
        <v>3078</v>
      </c>
      <c r="D351" s="70" t="s">
        <v>1219</v>
      </c>
      <c r="E351" s="70" t="s">
        <v>143</v>
      </c>
      <c r="F351" s="70" t="s">
        <v>3072</v>
      </c>
      <c r="G351" s="70" t="s">
        <v>5634</v>
      </c>
      <c r="H351" s="70" t="s">
        <v>3199</v>
      </c>
      <c r="I351" s="161" t="s">
        <v>4900</v>
      </c>
      <c r="J351" s="70" t="s">
        <v>3200</v>
      </c>
      <c r="K351" s="59" t="s">
        <v>6381</v>
      </c>
      <c r="L351" s="70" t="s">
        <v>2678</v>
      </c>
      <c r="M351" s="82" t="s">
        <v>4686</v>
      </c>
      <c r="N351" s="70" t="s">
        <v>2687</v>
      </c>
      <c r="O351" s="59" t="s">
        <v>2678</v>
      </c>
      <c r="P351" s="59" t="s">
        <v>2678</v>
      </c>
      <c r="Q351" s="163" t="s">
        <v>3802</v>
      </c>
      <c r="R351" s="59" t="s">
        <v>2678</v>
      </c>
      <c r="S351" s="59" t="s">
        <v>5238</v>
      </c>
      <c r="T351" s="59" t="s">
        <v>7140</v>
      </c>
      <c r="U351" s="70" t="s">
        <v>3400</v>
      </c>
      <c r="V351" s="70" t="s">
        <v>5921</v>
      </c>
      <c r="W351" s="70" t="s">
        <v>7140</v>
      </c>
      <c r="X351" s="70" t="s">
        <v>136</v>
      </c>
      <c r="Y351" s="70" t="s">
        <v>774</v>
      </c>
      <c r="Z351" s="70" t="s">
        <v>774</v>
      </c>
      <c r="AA351" s="171" t="s">
        <v>774</v>
      </c>
      <c r="AB351" s="70" t="s">
        <v>774</v>
      </c>
      <c r="AC351" s="70" t="s">
        <v>1171</v>
      </c>
      <c r="AD351" s="70" t="s">
        <v>163</v>
      </c>
      <c r="AE351" s="82" t="s">
        <v>1162</v>
      </c>
      <c r="AF351" s="70" t="s">
        <v>1171</v>
      </c>
      <c r="AG351" s="70" t="s">
        <v>1159</v>
      </c>
      <c r="AH351" s="70" t="s">
        <v>3208</v>
      </c>
      <c r="AI351" s="70" t="s">
        <v>516</v>
      </c>
      <c r="AJ351" s="70" t="s">
        <v>136</v>
      </c>
    </row>
    <row r="352" spans="1:36" x14ac:dyDescent="0.3">
      <c r="A352" s="59" t="s">
        <v>3208</v>
      </c>
      <c r="B352" s="70" t="s">
        <v>1171</v>
      </c>
      <c r="C352" s="70" t="s">
        <v>3078</v>
      </c>
      <c r="D352" s="70" t="s">
        <v>1219</v>
      </c>
      <c r="E352" s="70" t="s">
        <v>143</v>
      </c>
      <c r="F352" s="70" t="s">
        <v>3072</v>
      </c>
      <c r="G352" s="70" t="s">
        <v>5634</v>
      </c>
      <c r="H352" s="70" t="s">
        <v>3199</v>
      </c>
      <c r="I352" s="161" t="s">
        <v>4900</v>
      </c>
      <c r="J352" s="70" t="s">
        <v>3200</v>
      </c>
      <c r="K352" s="59" t="s">
        <v>6381</v>
      </c>
      <c r="L352" s="70" t="s">
        <v>2785</v>
      </c>
      <c r="M352" s="82" t="s">
        <v>4686</v>
      </c>
      <c r="N352" s="70" t="s">
        <v>2687</v>
      </c>
      <c r="O352" s="59" t="s">
        <v>2785</v>
      </c>
      <c r="P352" s="59" t="s">
        <v>2678</v>
      </c>
      <c r="Q352" s="163" t="s">
        <v>3858</v>
      </c>
      <c r="R352" s="59" t="s">
        <v>2785</v>
      </c>
      <c r="S352" s="59" t="s">
        <v>7824</v>
      </c>
      <c r="T352" s="59" t="s">
        <v>516</v>
      </c>
      <c r="U352" s="70" t="s">
        <v>3208</v>
      </c>
      <c r="V352" s="70" t="s">
        <v>516</v>
      </c>
      <c r="W352" s="70" t="s">
        <v>7141</v>
      </c>
      <c r="X352" s="70" t="s">
        <v>136</v>
      </c>
      <c r="Y352" s="70" t="s">
        <v>774</v>
      </c>
      <c r="Z352" s="70" t="s">
        <v>6577</v>
      </c>
      <c r="AA352" s="171">
        <v>41852</v>
      </c>
      <c r="AB352" s="70" t="s">
        <v>774</v>
      </c>
      <c r="AC352" s="70" t="s">
        <v>1219</v>
      </c>
      <c r="AD352" s="70" t="s">
        <v>1028</v>
      </c>
      <c r="AE352" s="82" t="s">
        <v>3414</v>
      </c>
      <c r="AF352" s="70" t="s">
        <v>1171</v>
      </c>
      <c r="AG352" s="70" t="s">
        <v>1159</v>
      </c>
      <c r="AH352" s="70" t="s">
        <v>3283</v>
      </c>
      <c r="AI352" s="70" t="s">
        <v>291</v>
      </c>
      <c r="AJ352" s="70" t="s">
        <v>135</v>
      </c>
    </row>
    <row r="353" spans="1:36" x14ac:dyDescent="0.3">
      <c r="A353" s="59" t="s">
        <v>6729</v>
      </c>
      <c r="B353" s="70" t="s">
        <v>1171</v>
      </c>
      <c r="C353" s="70" t="s">
        <v>3078</v>
      </c>
      <c r="D353" s="70" t="s">
        <v>1219</v>
      </c>
      <c r="E353" s="70" t="s">
        <v>143</v>
      </c>
      <c r="F353" s="70" t="s">
        <v>3072</v>
      </c>
      <c r="G353" s="70" t="s">
        <v>5634</v>
      </c>
      <c r="H353" s="70" t="s">
        <v>2074</v>
      </c>
      <c r="I353" s="161" t="s">
        <v>4900</v>
      </c>
      <c r="J353" s="70" t="s">
        <v>3252</v>
      </c>
      <c r="K353" s="59" t="s">
        <v>6379</v>
      </c>
      <c r="L353" s="99" t="s">
        <v>6755</v>
      </c>
      <c r="M353" s="82" t="s">
        <v>4686</v>
      </c>
      <c r="N353" s="70" t="s">
        <v>2687</v>
      </c>
      <c r="O353" s="82" t="s">
        <v>6755</v>
      </c>
      <c r="P353" s="59" t="s">
        <v>6755</v>
      </c>
      <c r="Q353" s="163" t="s">
        <v>7215</v>
      </c>
      <c r="R353" s="99">
        <v>12345</v>
      </c>
      <c r="S353" s="70" t="s">
        <v>6729</v>
      </c>
      <c r="T353" s="59" t="s">
        <v>7216</v>
      </c>
      <c r="U353" s="70" t="s">
        <v>6729</v>
      </c>
      <c r="V353" s="70" t="s">
        <v>5921</v>
      </c>
      <c r="W353" s="70" t="s">
        <v>7216</v>
      </c>
      <c r="X353" s="70" t="s">
        <v>135</v>
      </c>
      <c r="Y353" s="70" t="s">
        <v>774</v>
      </c>
      <c r="Z353" s="70" t="s">
        <v>774</v>
      </c>
      <c r="AA353" s="171" t="s">
        <v>774</v>
      </c>
      <c r="AB353" s="70" t="s">
        <v>774</v>
      </c>
      <c r="AC353" s="70" t="s">
        <v>1806</v>
      </c>
      <c r="AD353" s="70" t="s">
        <v>1146</v>
      </c>
      <c r="AE353" s="82" t="s">
        <v>3414</v>
      </c>
      <c r="AF353" s="70" t="s">
        <v>1171</v>
      </c>
      <c r="AG353" s="70" t="s">
        <v>1159</v>
      </c>
      <c r="AH353" s="70" t="s">
        <v>3283</v>
      </c>
      <c r="AI353" s="70" t="s">
        <v>291</v>
      </c>
      <c r="AJ353" s="70" t="s">
        <v>135</v>
      </c>
    </row>
    <row r="354" spans="1:36" x14ac:dyDescent="0.3">
      <c r="A354" s="59" t="s">
        <v>3283</v>
      </c>
      <c r="B354" s="70" t="s">
        <v>1171</v>
      </c>
      <c r="C354" s="70" t="s">
        <v>3078</v>
      </c>
      <c r="D354" s="70" t="s">
        <v>1219</v>
      </c>
      <c r="E354" s="70" t="s">
        <v>143</v>
      </c>
      <c r="F354" s="70" t="s">
        <v>3072</v>
      </c>
      <c r="G354" s="70" t="s">
        <v>5634</v>
      </c>
      <c r="H354" s="70" t="s">
        <v>2074</v>
      </c>
      <c r="I354" s="161" t="s">
        <v>4900</v>
      </c>
      <c r="J354" s="70" t="s">
        <v>3252</v>
      </c>
      <c r="K354" s="59" t="s">
        <v>6379</v>
      </c>
      <c r="L354" s="99" t="s">
        <v>1126</v>
      </c>
      <c r="M354" s="82" t="s">
        <v>4686</v>
      </c>
      <c r="N354" s="70" t="s">
        <v>2687</v>
      </c>
      <c r="O354" s="82" t="s">
        <v>3418</v>
      </c>
      <c r="P354" s="59" t="s">
        <v>6755</v>
      </c>
      <c r="Q354" s="163" t="s">
        <v>3866</v>
      </c>
      <c r="R354" s="99">
        <v>12345</v>
      </c>
      <c r="S354" s="59" t="s">
        <v>3283</v>
      </c>
      <c r="T354" s="59" t="s">
        <v>291</v>
      </c>
      <c r="U354" s="70" t="s">
        <v>3283</v>
      </c>
      <c r="V354" s="70" t="s">
        <v>291</v>
      </c>
      <c r="W354" s="70" t="s">
        <v>7214</v>
      </c>
      <c r="X354" s="70" t="s">
        <v>135</v>
      </c>
      <c r="Y354" s="70" t="s">
        <v>774</v>
      </c>
      <c r="Z354" s="70" t="s">
        <v>774</v>
      </c>
      <c r="AA354" s="171" t="s">
        <v>774</v>
      </c>
      <c r="AB354" s="70" t="s">
        <v>774</v>
      </c>
      <c r="AC354" s="70" t="s">
        <v>1806</v>
      </c>
      <c r="AD354" s="70" t="s">
        <v>1146</v>
      </c>
      <c r="AE354" s="82" t="s">
        <v>2488</v>
      </c>
      <c r="AF354" s="70" t="s">
        <v>1171</v>
      </c>
      <c r="AG354" s="70" t="s">
        <v>1159</v>
      </c>
      <c r="AH354" s="70" t="s">
        <v>3279</v>
      </c>
      <c r="AI354" s="70" t="s">
        <v>645</v>
      </c>
      <c r="AJ354" s="70" t="s">
        <v>65</v>
      </c>
    </row>
    <row r="355" spans="1:36" x14ac:dyDescent="0.3">
      <c r="A355" s="59" t="s">
        <v>8761</v>
      </c>
      <c r="B355" s="70" t="s">
        <v>1170</v>
      </c>
      <c r="C355" s="70" t="s">
        <v>1987</v>
      </c>
      <c r="D355" s="70" t="s">
        <v>1805</v>
      </c>
      <c r="E355" s="70" t="s">
        <v>143</v>
      </c>
      <c r="F355" s="70" t="s">
        <v>3084</v>
      </c>
      <c r="G355" s="70" t="s">
        <v>5635</v>
      </c>
      <c r="H355" s="70" t="s">
        <v>8742</v>
      </c>
      <c r="I355" s="161" t="s">
        <v>4900</v>
      </c>
      <c r="J355" s="70" t="s">
        <v>8743</v>
      </c>
      <c r="K355" s="59" t="s">
        <v>8744</v>
      </c>
      <c r="L355" s="70" t="s">
        <v>2596</v>
      </c>
      <c r="M355" s="82" t="s">
        <v>4686</v>
      </c>
      <c r="N355" s="70" t="s">
        <v>2687</v>
      </c>
      <c r="O355" s="59" t="s">
        <v>2596</v>
      </c>
      <c r="P355" s="59" t="s">
        <v>2596</v>
      </c>
      <c r="Q355" s="163" t="s">
        <v>3752</v>
      </c>
      <c r="R355" s="59" t="s">
        <v>2633</v>
      </c>
      <c r="S355" s="59" t="s">
        <v>8762</v>
      </c>
      <c r="T355" s="59" t="s">
        <v>9412</v>
      </c>
      <c r="U355" s="70" t="s">
        <v>8761</v>
      </c>
      <c r="V355" s="70" t="s">
        <v>3150</v>
      </c>
      <c r="W355" s="70" t="s">
        <v>9413</v>
      </c>
      <c r="X355" s="70" t="s">
        <v>375</v>
      </c>
      <c r="Y355" s="70" t="s">
        <v>6298</v>
      </c>
      <c r="Z355" s="70" t="s">
        <v>774</v>
      </c>
      <c r="AA355" s="171" t="s">
        <v>774</v>
      </c>
      <c r="AB355" s="70" t="s">
        <v>774</v>
      </c>
      <c r="AC355" s="70" t="s">
        <v>1171</v>
      </c>
      <c r="AD355" s="70" t="s">
        <v>163</v>
      </c>
      <c r="AE355" s="82" t="s">
        <v>1162</v>
      </c>
      <c r="AF355" s="70" t="s">
        <v>1171</v>
      </c>
      <c r="AG355" s="70" t="s">
        <v>1159</v>
      </c>
      <c r="AH355" s="70" t="s">
        <v>8757</v>
      </c>
      <c r="AI355" s="70" t="s">
        <v>5850</v>
      </c>
      <c r="AJ355" s="70" t="s">
        <v>148</v>
      </c>
    </row>
    <row r="356" spans="1:36" x14ac:dyDescent="0.3">
      <c r="A356" s="59" t="s">
        <v>8766</v>
      </c>
      <c r="B356" s="70" t="s">
        <v>1170</v>
      </c>
      <c r="C356" s="70" t="s">
        <v>1987</v>
      </c>
      <c r="D356" s="70" t="s">
        <v>1805</v>
      </c>
      <c r="E356" s="70" t="s">
        <v>143</v>
      </c>
      <c r="F356" s="70" t="s">
        <v>3084</v>
      </c>
      <c r="G356" s="70" t="s">
        <v>5635</v>
      </c>
      <c r="H356" s="70" t="s">
        <v>8742</v>
      </c>
      <c r="I356" s="161" t="s">
        <v>4900</v>
      </c>
      <c r="J356" s="70" t="s">
        <v>8743</v>
      </c>
      <c r="K356" s="59" t="s">
        <v>8744</v>
      </c>
      <c r="L356" s="70" t="s">
        <v>2598</v>
      </c>
      <c r="M356" s="82" t="s">
        <v>4686</v>
      </c>
      <c r="N356" s="70" t="s">
        <v>2687</v>
      </c>
      <c r="O356" s="59" t="s">
        <v>2598</v>
      </c>
      <c r="P356" s="59" t="s">
        <v>2598</v>
      </c>
      <c r="Q356" s="163" t="s">
        <v>3791</v>
      </c>
      <c r="R356" s="59" t="s">
        <v>2598</v>
      </c>
      <c r="S356" s="59" t="s">
        <v>8763</v>
      </c>
      <c r="T356" s="59" t="s">
        <v>9414</v>
      </c>
      <c r="U356" s="70" t="s">
        <v>8766</v>
      </c>
      <c r="V356" s="70" t="s">
        <v>8767</v>
      </c>
      <c r="W356" s="70" t="s">
        <v>9415</v>
      </c>
      <c r="X356" s="70" t="s">
        <v>148</v>
      </c>
      <c r="Y356" s="70" t="s">
        <v>6305</v>
      </c>
      <c r="Z356" s="70" t="s">
        <v>774</v>
      </c>
      <c r="AA356" s="171" t="s">
        <v>774</v>
      </c>
      <c r="AB356" s="70" t="s">
        <v>774</v>
      </c>
      <c r="AC356" s="70" t="s">
        <v>1171</v>
      </c>
      <c r="AD356" s="70" t="s">
        <v>163</v>
      </c>
      <c r="AE356" s="82" t="s">
        <v>1162</v>
      </c>
      <c r="AF356" s="70" t="s">
        <v>1171</v>
      </c>
      <c r="AG356" s="70" t="s">
        <v>1159</v>
      </c>
      <c r="AH356" s="70" t="s">
        <v>8757</v>
      </c>
      <c r="AI356" s="70" t="s">
        <v>5850</v>
      </c>
      <c r="AJ356" s="70" t="s">
        <v>148</v>
      </c>
    </row>
    <row r="357" spans="1:36" x14ac:dyDescent="0.3">
      <c r="A357" s="59" t="s">
        <v>8760</v>
      </c>
      <c r="B357" s="70" t="s">
        <v>1195</v>
      </c>
      <c r="C357" s="70" t="s">
        <v>1988</v>
      </c>
      <c r="D357" s="70" t="s">
        <v>1805</v>
      </c>
      <c r="E357" s="70" t="s">
        <v>143</v>
      </c>
      <c r="F357" s="70" t="s">
        <v>3084</v>
      </c>
      <c r="G357" s="70" t="s">
        <v>5635</v>
      </c>
      <c r="H357" s="70" t="s">
        <v>8742</v>
      </c>
      <c r="I357" s="161" t="s">
        <v>4900</v>
      </c>
      <c r="J357" s="70" t="s">
        <v>8743</v>
      </c>
      <c r="K357" s="59" t="s">
        <v>8744</v>
      </c>
      <c r="L357" s="70" t="s">
        <v>8073</v>
      </c>
      <c r="M357" s="82" t="s">
        <v>4686</v>
      </c>
      <c r="N357" s="70" t="s">
        <v>2687</v>
      </c>
      <c r="O357" s="59" t="s">
        <v>8073</v>
      </c>
      <c r="P357" s="59" t="s">
        <v>8073</v>
      </c>
      <c r="Q357" s="163" t="s">
        <v>9416</v>
      </c>
      <c r="R357" s="59" t="s">
        <v>2596</v>
      </c>
      <c r="S357" s="59" t="s">
        <v>8764</v>
      </c>
      <c r="T357" s="59" t="s">
        <v>9417</v>
      </c>
      <c r="U357" s="70" t="s">
        <v>8760</v>
      </c>
      <c r="V357" s="70" t="s">
        <v>8258</v>
      </c>
      <c r="W357" s="70" t="s">
        <v>9418</v>
      </c>
      <c r="X357" s="70" t="s">
        <v>375</v>
      </c>
      <c r="Y357" s="70" t="s">
        <v>6298</v>
      </c>
      <c r="Z357" s="70" t="s">
        <v>774</v>
      </c>
      <c r="AA357" s="171" t="s">
        <v>774</v>
      </c>
      <c r="AB357" s="70" t="s">
        <v>774</v>
      </c>
      <c r="AC357" s="70" t="s">
        <v>1171</v>
      </c>
      <c r="AD357" s="70" t="s">
        <v>163</v>
      </c>
      <c r="AE357" s="82" t="s">
        <v>1162</v>
      </c>
      <c r="AF357" s="70" t="s">
        <v>1171</v>
      </c>
      <c r="AG357" s="70" t="s">
        <v>1159</v>
      </c>
      <c r="AH357" s="70" t="s">
        <v>8757</v>
      </c>
      <c r="AI357" s="70" t="s">
        <v>5850</v>
      </c>
      <c r="AJ357" s="70" t="s">
        <v>148</v>
      </c>
    </row>
    <row r="358" spans="1:36" x14ac:dyDescent="0.3">
      <c r="A358" s="59" t="s">
        <v>8759</v>
      </c>
      <c r="B358" s="70" t="s">
        <v>1195</v>
      </c>
      <c r="C358" s="70" t="s">
        <v>1988</v>
      </c>
      <c r="D358" s="70" t="s">
        <v>1805</v>
      </c>
      <c r="E358" s="70" t="s">
        <v>143</v>
      </c>
      <c r="F358" s="70" t="s">
        <v>3084</v>
      </c>
      <c r="G358" s="70" t="s">
        <v>5635</v>
      </c>
      <c r="H358" s="70" t="s">
        <v>8742</v>
      </c>
      <c r="I358" s="161" t="s">
        <v>4900</v>
      </c>
      <c r="J358" s="70" t="s">
        <v>8743</v>
      </c>
      <c r="K358" s="59" t="s">
        <v>8744</v>
      </c>
      <c r="L358" s="70" t="s">
        <v>2668</v>
      </c>
      <c r="M358" s="82" t="s">
        <v>4686</v>
      </c>
      <c r="N358" s="70" t="s">
        <v>2687</v>
      </c>
      <c r="O358" s="59" t="s">
        <v>2668</v>
      </c>
      <c r="P358" s="59" t="s">
        <v>2668</v>
      </c>
      <c r="Q358" s="163" t="s">
        <v>3813</v>
      </c>
      <c r="R358" s="59" t="s">
        <v>2668</v>
      </c>
      <c r="S358" s="59" t="s">
        <v>8765</v>
      </c>
      <c r="T358" s="59" t="s">
        <v>9419</v>
      </c>
      <c r="U358" s="70" t="s">
        <v>8759</v>
      </c>
      <c r="V358" s="70" t="s">
        <v>8768</v>
      </c>
      <c r="W358" s="70" t="s">
        <v>9420</v>
      </c>
      <c r="X358" s="70" t="s">
        <v>148</v>
      </c>
      <c r="Y358" s="70" t="s">
        <v>6298</v>
      </c>
      <c r="Z358" s="70" t="s">
        <v>774</v>
      </c>
      <c r="AA358" s="171" t="s">
        <v>774</v>
      </c>
      <c r="AB358" s="70" t="s">
        <v>774</v>
      </c>
      <c r="AC358" s="70" t="s">
        <v>1171</v>
      </c>
      <c r="AD358" s="70" t="s">
        <v>163</v>
      </c>
      <c r="AE358" s="82" t="s">
        <v>1162</v>
      </c>
      <c r="AF358" s="70" t="s">
        <v>1171</v>
      </c>
      <c r="AG358" s="70" t="s">
        <v>1159</v>
      </c>
      <c r="AH358" s="70" t="s">
        <v>8757</v>
      </c>
      <c r="AI358" s="70" t="s">
        <v>5850</v>
      </c>
      <c r="AJ358" s="70" t="s">
        <v>148</v>
      </c>
    </row>
    <row r="359" spans="1:36" x14ac:dyDescent="0.3">
      <c r="A359" s="59" t="s">
        <v>8758</v>
      </c>
      <c r="B359" s="70" t="s">
        <v>1171</v>
      </c>
      <c r="C359" s="70" t="s">
        <v>3078</v>
      </c>
      <c r="D359" s="70" t="s">
        <v>1805</v>
      </c>
      <c r="E359" s="70" t="s">
        <v>143</v>
      </c>
      <c r="F359" s="70" t="s">
        <v>3084</v>
      </c>
      <c r="G359" s="70" t="s">
        <v>5635</v>
      </c>
      <c r="H359" s="70" t="s">
        <v>8742</v>
      </c>
      <c r="I359" s="161" t="s">
        <v>4900</v>
      </c>
      <c r="J359" s="70" t="s">
        <v>8743</v>
      </c>
      <c r="K359" s="59" t="s">
        <v>8744</v>
      </c>
      <c r="L359" s="70" t="s">
        <v>8815</v>
      </c>
      <c r="M359" s="82" t="s">
        <v>4686</v>
      </c>
      <c r="N359" s="70" t="s">
        <v>2687</v>
      </c>
      <c r="O359" s="59" t="s">
        <v>8815</v>
      </c>
      <c r="P359" s="59" t="s">
        <v>8815</v>
      </c>
      <c r="Q359" s="163" t="s">
        <v>9421</v>
      </c>
      <c r="R359" s="59" t="s">
        <v>2597</v>
      </c>
      <c r="S359" s="59" t="s">
        <v>5238</v>
      </c>
      <c r="T359" s="59" t="s">
        <v>9422</v>
      </c>
      <c r="U359" s="70" t="s">
        <v>8758</v>
      </c>
      <c r="V359" s="70" t="s">
        <v>5921</v>
      </c>
      <c r="W359" s="70" t="s">
        <v>9422</v>
      </c>
      <c r="X359" s="70" t="s">
        <v>148</v>
      </c>
      <c r="Y359" s="70" t="s">
        <v>774</v>
      </c>
      <c r="Z359" s="70" t="s">
        <v>774</v>
      </c>
      <c r="AA359" s="171" t="s">
        <v>774</v>
      </c>
      <c r="AB359" s="70" t="s">
        <v>774</v>
      </c>
      <c r="AC359" s="70" t="s">
        <v>1171</v>
      </c>
      <c r="AD359" s="70" t="s">
        <v>163</v>
      </c>
      <c r="AE359" s="82" t="s">
        <v>1162</v>
      </c>
      <c r="AF359" s="70" t="s">
        <v>1171</v>
      </c>
      <c r="AG359" s="70" t="s">
        <v>1159</v>
      </c>
      <c r="AH359" s="70" t="s">
        <v>8757</v>
      </c>
      <c r="AI359" s="70" t="s">
        <v>5850</v>
      </c>
      <c r="AJ359" s="70" t="s">
        <v>148</v>
      </c>
    </row>
    <row r="360" spans="1:36" x14ac:dyDescent="0.3">
      <c r="A360" s="59" t="s">
        <v>8757</v>
      </c>
      <c r="B360" s="70" t="s">
        <v>1171</v>
      </c>
      <c r="C360" s="70" t="s">
        <v>3078</v>
      </c>
      <c r="D360" s="70" t="s">
        <v>1805</v>
      </c>
      <c r="E360" s="70" t="s">
        <v>143</v>
      </c>
      <c r="F360" s="70" t="s">
        <v>3084</v>
      </c>
      <c r="G360" s="70" t="s">
        <v>5635</v>
      </c>
      <c r="H360" s="70" t="s">
        <v>8742</v>
      </c>
      <c r="I360" s="161" t="s">
        <v>4900</v>
      </c>
      <c r="J360" s="70" t="s">
        <v>8743</v>
      </c>
      <c r="K360" s="59" t="s">
        <v>8744</v>
      </c>
      <c r="L360" s="70" t="s">
        <v>8817</v>
      </c>
      <c r="M360" s="82" t="s">
        <v>4686</v>
      </c>
      <c r="N360" s="70" t="s">
        <v>2687</v>
      </c>
      <c r="O360" s="59" t="s">
        <v>8817</v>
      </c>
      <c r="P360" s="59" t="s">
        <v>8815</v>
      </c>
      <c r="Q360" s="163" t="s">
        <v>9423</v>
      </c>
      <c r="R360" s="59" t="s">
        <v>2760</v>
      </c>
      <c r="S360" s="59" t="s">
        <v>8756</v>
      </c>
      <c r="T360" s="59" t="s">
        <v>5850</v>
      </c>
      <c r="U360" s="70" t="s">
        <v>8757</v>
      </c>
      <c r="V360" s="70" t="s">
        <v>5850</v>
      </c>
      <c r="W360" s="70" t="s">
        <v>9424</v>
      </c>
      <c r="X360" s="70" t="s">
        <v>148</v>
      </c>
      <c r="Y360" s="70" t="s">
        <v>774</v>
      </c>
      <c r="Z360" s="70" t="s">
        <v>6455</v>
      </c>
      <c r="AA360" s="171">
        <v>44655</v>
      </c>
      <c r="AB360" s="70" t="s">
        <v>774</v>
      </c>
      <c r="AC360" s="70" t="s">
        <v>1219</v>
      </c>
      <c r="AD360" s="70" t="s">
        <v>1028</v>
      </c>
      <c r="AE360" s="82" t="s">
        <v>3414</v>
      </c>
      <c r="AF360" s="70" t="s">
        <v>1171</v>
      </c>
      <c r="AG360" s="70" t="s">
        <v>1159</v>
      </c>
      <c r="AH360" s="70" t="s">
        <v>3284</v>
      </c>
      <c r="AI360" s="70" t="s">
        <v>349</v>
      </c>
      <c r="AJ360" s="70" t="s">
        <v>144</v>
      </c>
    </row>
    <row r="361" spans="1:36" x14ac:dyDescent="0.3">
      <c r="A361" s="59" t="s">
        <v>3009</v>
      </c>
      <c r="B361" s="70" t="s">
        <v>1170</v>
      </c>
      <c r="C361" s="70" t="s">
        <v>1987</v>
      </c>
      <c r="D361" s="70" t="s">
        <v>1805</v>
      </c>
      <c r="E361" s="70" t="s">
        <v>143</v>
      </c>
      <c r="F361" s="70" t="s">
        <v>3084</v>
      </c>
      <c r="G361" s="70" t="s">
        <v>5635</v>
      </c>
      <c r="H361" s="70" t="s">
        <v>2867</v>
      </c>
      <c r="I361" s="59" t="s">
        <v>144</v>
      </c>
      <c r="J361" s="70" t="s">
        <v>2862</v>
      </c>
      <c r="K361" s="59" t="s">
        <v>6364</v>
      </c>
      <c r="L361" s="70" t="s">
        <v>2594</v>
      </c>
      <c r="M361" s="82" t="s">
        <v>4686</v>
      </c>
      <c r="N361" s="70" t="s">
        <v>2687</v>
      </c>
      <c r="O361" s="59" t="s">
        <v>2594</v>
      </c>
      <c r="P361" s="59" t="s">
        <v>2594</v>
      </c>
      <c r="Q361" s="163" t="s">
        <v>3750</v>
      </c>
      <c r="R361" s="59" t="s">
        <v>2594</v>
      </c>
      <c r="S361" s="59" t="s">
        <v>367</v>
      </c>
      <c r="T361" s="59" t="s">
        <v>9425</v>
      </c>
      <c r="U361" s="70" t="s">
        <v>3009</v>
      </c>
      <c r="V361" s="70" t="s">
        <v>8769</v>
      </c>
      <c r="W361" s="70" t="s">
        <v>9426</v>
      </c>
      <c r="X361" s="70" t="s">
        <v>144</v>
      </c>
      <c r="Y361" s="70" t="s">
        <v>6298</v>
      </c>
      <c r="Z361" s="70" t="s">
        <v>774</v>
      </c>
      <c r="AA361" s="171" t="s">
        <v>774</v>
      </c>
      <c r="AB361" s="70" t="s">
        <v>774</v>
      </c>
      <c r="AC361" s="70" t="s">
        <v>1171</v>
      </c>
      <c r="AD361" s="70" t="s">
        <v>163</v>
      </c>
      <c r="AE361" s="82" t="s">
        <v>1162</v>
      </c>
      <c r="AF361" s="70" t="s">
        <v>1171</v>
      </c>
      <c r="AG361" s="70" t="s">
        <v>1159</v>
      </c>
      <c r="AH361" s="70" t="s">
        <v>3152</v>
      </c>
      <c r="AI361" s="70" t="s">
        <v>5253</v>
      </c>
      <c r="AJ361" s="70" t="s">
        <v>144</v>
      </c>
    </row>
    <row r="362" spans="1:36" x14ac:dyDescent="0.3">
      <c r="A362" s="59" t="s">
        <v>3010</v>
      </c>
      <c r="B362" s="70" t="s">
        <v>1170</v>
      </c>
      <c r="C362" s="70" t="s">
        <v>1987</v>
      </c>
      <c r="D362" s="70" t="s">
        <v>1805</v>
      </c>
      <c r="E362" s="70" t="s">
        <v>143</v>
      </c>
      <c r="F362" s="70" t="s">
        <v>3084</v>
      </c>
      <c r="G362" s="70" t="s">
        <v>5635</v>
      </c>
      <c r="H362" s="70" t="s">
        <v>2867</v>
      </c>
      <c r="I362" s="59" t="s">
        <v>144</v>
      </c>
      <c r="J362" s="70" t="s">
        <v>2862</v>
      </c>
      <c r="K362" s="59" t="s">
        <v>6364</v>
      </c>
      <c r="L362" s="70" t="s">
        <v>2595</v>
      </c>
      <c r="M362" s="82" t="s">
        <v>4686</v>
      </c>
      <c r="N362" s="70" t="s">
        <v>2687</v>
      </c>
      <c r="O362" s="59" t="s">
        <v>2595</v>
      </c>
      <c r="P362" s="59" t="s">
        <v>2595</v>
      </c>
      <c r="Q362" s="163" t="s">
        <v>3751</v>
      </c>
      <c r="R362" s="59" t="s">
        <v>2595</v>
      </c>
      <c r="S362" s="59" t="s">
        <v>371</v>
      </c>
      <c r="T362" s="59" t="s">
        <v>9427</v>
      </c>
      <c r="U362" s="70" t="s">
        <v>3010</v>
      </c>
      <c r="V362" s="70" t="s">
        <v>8770</v>
      </c>
      <c r="W362" s="70" t="s">
        <v>9428</v>
      </c>
      <c r="X362" s="70" t="s">
        <v>144</v>
      </c>
      <c r="Y362" s="70" t="s">
        <v>6305</v>
      </c>
      <c r="Z362" s="70" t="s">
        <v>774</v>
      </c>
      <c r="AA362" s="171" t="s">
        <v>774</v>
      </c>
      <c r="AB362" s="70" t="s">
        <v>774</v>
      </c>
      <c r="AC362" s="70" t="s">
        <v>1171</v>
      </c>
      <c r="AD362" s="70" t="s">
        <v>163</v>
      </c>
      <c r="AE362" s="82" t="s">
        <v>1162</v>
      </c>
      <c r="AF362" s="70" t="s">
        <v>1171</v>
      </c>
      <c r="AG362" s="70" t="s">
        <v>1159</v>
      </c>
      <c r="AH362" s="70" t="s">
        <v>3152</v>
      </c>
      <c r="AI362" s="70" t="s">
        <v>5253</v>
      </c>
      <c r="AJ362" s="70" t="s">
        <v>144</v>
      </c>
    </row>
    <row r="363" spans="1:36" x14ac:dyDescent="0.3">
      <c r="A363" s="59" t="s">
        <v>3012</v>
      </c>
      <c r="B363" s="70" t="s">
        <v>1195</v>
      </c>
      <c r="C363" s="70" t="s">
        <v>1988</v>
      </c>
      <c r="D363" s="70" t="s">
        <v>1805</v>
      </c>
      <c r="E363" s="70" t="s">
        <v>143</v>
      </c>
      <c r="F363" s="70" t="s">
        <v>3084</v>
      </c>
      <c r="G363" s="70" t="s">
        <v>5635</v>
      </c>
      <c r="H363" s="70" t="s">
        <v>2867</v>
      </c>
      <c r="I363" s="59" t="s">
        <v>144</v>
      </c>
      <c r="J363" s="70" t="s">
        <v>2862</v>
      </c>
      <c r="K363" s="59" t="s">
        <v>6364</v>
      </c>
      <c r="L363" s="70" t="s">
        <v>2645</v>
      </c>
      <c r="M363" s="82" t="s">
        <v>4686</v>
      </c>
      <c r="N363" s="70" t="s">
        <v>2687</v>
      </c>
      <c r="O363" s="59" t="s">
        <v>2645</v>
      </c>
      <c r="P363" s="59" t="s">
        <v>2645</v>
      </c>
      <c r="Q363" s="163" t="s">
        <v>3753</v>
      </c>
      <c r="R363" s="59">
        <v>12345</v>
      </c>
      <c r="S363" s="59" t="s">
        <v>571</v>
      </c>
      <c r="T363" s="59" t="s">
        <v>9429</v>
      </c>
      <c r="U363" s="70" t="s">
        <v>3012</v>
      </c>
      <c r="V363" s="70" t="s">
        <v>2889</v>
      </c>
      <c r="W363" s="70" t="s">
        <v>9430</v>
      </c>
      <c r="X363" s="70" t="s">
        <v>144</v>
      </c>
      <c r="Y363" s="70" t="s">
        <v>6298</v>
      </c>
      <c r="Z363" s="70" t="s">
        <v>774</v>
      </c>
      <c r="AA363" s="171" t="s">
        <v>774</v>
      </c>
      <c r="AB363" s="70" t="s">
        <v>774</v>
      </c>
      <c r="AC363" s="70" t="s">
        <v>1171</v>
      </c>
      <c r="AD363" s="70" t="s">
        <v>163</v>
      </c>
      <c r="AE363" s="82" t="s">
        <v>1162</v>
      </c>
      <c r="AF363" s="70" t="s">
        <v>1171</v>
      </c>
      <c r="AG363" s="70" t="s">
        <v>1159</v>
      </c>
      <c r="AH363" s="70" t="s">
        <v>3152</v>
      </c>
      <c r="AI363" s="70" t="s">
        <v>5253</v>
      </c>
      <c r="AJ363" s="70" t="s">
        <v>144</v>
      </c>
    </row>
    <row r="364" spans="1:36" x14ac:dyDescent="0.3">
      <c r="A364" s="59" t="s">
        <v>3013</v>
      </c>
      <c r="B364" s="70" t="s">
        <v>1195</v>
      </c>
      <c r="C364" s="70" t="s">
        <v>1988</v>
      </c>
      <c r="D364" s="70" t="s">
        <v>1805</v>
      </c>
      <c r="E364" s="70" t="s">
        <v>143</v>
      </c>
      <c r="F364" s="70" t="s">
        <v>3084</v>
      </c>
      <c r="G364" s="70" t="s">
        <v>5635</v>
      </c>
      <c r="H364" s="70" t="s">
        <v>2867</v>
      </c>
      <c r="I364" s="59" t="s">
        <v>144</v>
      </c>
      <c r="J364" s="70" t="s">
        <v>2862</v>
      </c>
      <c r="K364" s="59" t="s">
        <v>6364</v>
      </c>
      <c r="L364" s="70" t="s">
        <v>2646</v>
      </c>
      <c r="M364" s="82" t="s">
        <v>4686</v>
      </c>
      <c r="N364" s="70" t="s">
        <v>2687</v>
      </c>
      <c r="O364" s="59" t="s">
        <v>2646</v>
      </c>
      <c r="P364" s="59" t="s">
        <v>2646</v>
      </c>
      <c r="Q364" s="163" t="s">
        <v>3754</v>
      </c>
      <c r="R364" s="59" t="s">
        <v>2646</v>
      </c>
      <c r="S364" s="59" t="s">
        <v>575</v>
      </c>
      <c r="T364" s="59" t="s">
        <v>9431</v>
      </c>
      <c r="U364" s="70" t="s">
        <v>3013</v>
      </c>
      <c r="V364" s="70" t="s">
        <v>5439</v>
      </c>
      <c r="W364" s="70" t="s">
        <v>9432</v>
      </c>
      <c r="X364" s="70" t="s">
        <v>144</v>
      </c>
      <c r="Y364" s="70" t="s">
        <v>6305</v>
      </c>
      <c r="Z364" s="70" t="s">
        <v>774</v>
      </c>
      <c r="AA364" s="171" t="s">
        <v>774</v>
      </c>
      <c r="AB364" s="70" t="s">
        <v>774</v>
      </c>
      <c r="AC364" s="70" t="s">
        <v>1171</v>
      </c>
      <c r="AD364" s="70" t="s">
        <v>163</v>
      </c>
      <c r="AE364" s="82" t="s">
        <v>1162</v>
      </c>
      <c r="AF364" s="70" t="s">
        <v>1171</v>
      </c>
      <c r="AG364" s="70" t="s">
        <v>1159</v>
      </c>
      <c r="AH364" s="70" t="s">
        <v>3152</v>
      </c>
      <c r="AI364" s="70" t="s">
        <v>5253</v>
      </c>
      <c r="AJ364" s="70" t="s">
        <v>144</v>
      </c>
    </row>
    <row r="365" spans="1:36" x14ac:dyDescent="0.3">
      <c r="A365" s="59" t="s">
        <v>3392</v>
      </c>
      <c r="B365" s="70" t="s">
        <v>1171</v>
      </c>
      <c r="C365" s="70" t="s">
        <v>3078</v>
      </c>
      <c r="D365" s="70" t="s">
        <v>1805</v>
      </c>
      <c r="E365" s="70" t="s">
        <v>143</v>
      </c>
      <c r="F365" s="70" t="s">
        <v>3084</v>
      </c>
      <c r="G365" s="70" t="s">
        <v>5635</v>
      </c>
      <c r="H365" s="70" t="s">
        <v>2867</v>
      </c>
      <c r="I365" s="59" t="s">
        <v>144</v>
      </c>
      <c r="J365" s="70" t="s">
        <v>2862</v>
      </c>
      <c r="K365" s="59" t="s">
        <v>6364</v>
      </c>
      <c r="L365" s="70" t="s">
        <v>2597</v>
      </c>
      <c r="M365" s="82" t="s">
        <v>4686</v>
      </c>
      <c r="N365" s="70" t="s">
        <v>2687</v>
      </c>
      <c r="O365" s="59" t="s">
        <v>2597</v>
      </c>
      <c r="P365" s="59" t="s">
        <v>2597</v>
      </c>
      <c r="Q365" s="163" t="s">
        <v>3755</v>
      </c>
      <c r="R365" s="59" t="s">
        <v>2597</v>
      </c>
      <c r="S365" s="59" t="s">
        <v>5238</v>
      </c>
      <c r="T365" s="59" t="s">
        <v>7017</v>
      </c>
      <c r="U365" s="70" t="s">
        <v>3392</v>
      </c>
      <c r="V365" s="70" t="s">
        <v>5921</v>
      </c>
      <c r="W365" s="70" t="s">
        <v>7017</v>
      </c>
      <c r="X365" s="70" t="s">
        <v>144</v>
      </c>
      <c r="Y365" s="70" t="s">
        <v>774</v>
      </c>
      <c r="Z365" s="70" t="s">
        <v>774</v>
      </c>
      <c r="AA365" s="171" t="s">
        <v>774</v>
      </c>
      <c r="AB365" s="70" t="s">
        <v>774</v>
      </c>
      <c r="AC365" s="70" t="s">
        <v>1171</v>
      </c>
      <c r="AD365" s="70" t="s">
        <v>163</v>
      </c>
      <c r="AE365" s="82" t="s">
        <v>1162</v>
      </c>
      <c r="AF365" s="70" t="s">
        <v>1171</v>
      </c>
      <c r="AG365" s="70" t="s">
        <v>1159</v>
      </c>
      <c r="AH365" s="70" t="s">
        <v>3152</v>
      </c>
      <c r="AI365" s="70" t="s">
        <v>5253</v>
      </c>
      <c r="AJ365" s="70" t="s">
        <v>144</v>
      </c>
    </row>
    <row r="366" spans="1:36" x14ac:dyDescent="0.3">
      <c r="A366" s="59" t="s">
        <v>3152</v>
      </c>
      <c r="B366" s="70" t="s">
        <v>1171</v>
      </c>
      <c r="C366" s="70" t="s">
        <v>3078</v>
      </c>
      <c r="D366" s="70" t="s">
        <v>1805</v>
      </c>
      <c r="E366" s="70" t="s">
        <v>143</v>
      </c>
      <c r="F366" s="70" t="s">
        <v>3084</v>
      </c>
      <c r="G366" s="70" t="s">
        <v>5635</v>
      </c>
      <c r="H366" s="70" t="s">
        <v>2867</v>
      </c>
      <c r="I366" s="59" t="s">
        <v>144</v>
      </c>
      <c r="J366" s="70" t="s">
        <v>2862</v>
      </c>
      <c r="K366" s="59" t="s">
        <v>6364</v>
      </c>
      <c r="L366" s="70" t="s">
        <v>2760</v>
      </c>
      <c r="M366" s="82" t="s">
        <v>4686</v>
      </c>
      <c r="N366" s="70" t="s">
        <v>2687</v>
      </c>
      <c r="O366" s="59" t="s">
        <v>2760</v>
      </c>
      <c r="P366" s="59" t="s">
        <v>2597</v>
      </c>
      <c r="Q366" s="163" t="s">
        <v>3850</v>
      </c>
      <c r="R366" s="59" t="s">
        <v>2760</v>
      </c>
      <c r="S366" s="59" t="s">
        <v>7828</v>
      </c>
      <c r="T366" s="59" t="s">
        <v>5253</v>
      </c>
      <c r="U366" s="70" t="s">
        <v>3152</v>
      </c>
      <c r="V366" s="70" t="s">
        <v>5253</v>
      </c>
      <c r="W366" s="70" t="s">
        <v>9433</v>
      </c>
      <c r="X366" s="70" t="s">
        <v>144</v>
      </c>
      <c r="Y366" s="70" t="s">
        <v>774</v>
      </c>
      <c r="Z366" s="70" t="s">
        <v>6455</v>
      </c>
      <c r="AA366" s="171">
        <v>44655</v>
      </c>
      <c r="AB366" s="70" t="s">
        <v>774</v>
      </c>
      <c r="AC366" s="70" t="s">
        <v>1219</v>
      </c>
      <c r="AD366" s="70" t="s">
        <v>1028</v>
      </c>
      <c r="AE366" s="82" t="s">
        <v>3414</v>
      </c>
      <c r="AF366" s="70" t="s">
        <v>1171</v>
      </c>
      <c r="AG366" s="70" t="s">
        <v>1159</v>
      </c>
      <c r="AH366" s="70" t="s">
        <v>3284</v>
      </c>
      <c r="AI366" s="70" t="s">
        <v>349</v>
      </c>
      <c r="AJ366" s="70" t="s">
        <v>144</v>
      </c>
    </row>
    <row r="367" spans="1:36" x14ac:dyDescent="0.3">
      <c r="A367" s="59" t="s">
        <v>7741</v>
      </c>
      <c r="B367" s="70" t="s">
        <v>1170</v>
      </c>
      <c r="C367" s="70" t="s">
        <v>1987</v>
      </c>
      <c r="D367" s="70" t="s">
        <v>1805</v>
      </c>
      <c r="E367" s="70" t="s">
        <v>143</v>
      </c>
      <c r="F367" s="70" t="s">
        <v>3084</v>
      </c>
      <c r="G367" s="70" t="s">
        <v>5635</v>
      </c>
      <c r="H367" s="70" t="s">
        <v>7733</v>
      </c>
      <c r="I367" s="59" t="s">
        <v>144</v>
      </c>
      <c r="J367" s="70" t="s">
        <v>7734</v>
      </c>
      <c r="K367" s="59" t="s">
        <v>7735</v>
      </c>
      <c r="L367" s="70" t="s">
        <v>8071</v>
      </c>
      <c r="M367" s="82" t="s">
        <v>4686</v>
      </c>
      <c r="N367" s="70" t="s">
        <v>2687</v>
      </c>
      <c r="O367" s="59" t="s">
        <v>8071</v>
      </c>
      <c r="P367" s="59" t="s">
        <v>8071</v>
      </c>
      <c r="Q367" s="163" t="s">
        <v>9434</v>
      </c>
      <c r="R367" s="59" t="s">
        <v>2680</v>
      </c>
      <c r="S367" s="59" t="s">
        <v>376</v>
      </c>
      <c r="T367" s="59" t="s">
        <v>9435</v>
      </c>
      <c r="U367" s="70" t="s">
        <v>7741</v>
      </c>
      <c r="V367" s="70" t="s">
        <v>7748</v>
      </c>
      <c r="W367" s="70" t="s">
        <v>9436</v>
      </c>
      <c r="X367" s="70" t="s">
        <v>144</v>
      </c>
      <c r="Y367" s="70" t="s">
        <v>6298</v>
      </c>
      <c r="Z367" s="70" t="s">
        <v>774</v>
      </c>
      <c r="AA367" s="171" t="s">
        <v>774</v>
      </c>
      <c r="AB367" s="70" t="s">
        <v>774</v>
      </c>
      <c r="AC367" s="70" t="s">
        <v>1171</v>
      </c>
      <c r="AD367" s="70" t="s">
        <v>163</v>
      </c>
      <c r="AE367" s="82" t="s">
        <v>1162</v>
      </c>
      <c r="AF367" s="70" t="s">
        <v>1171</v>
      </c>
      <c r="AG367" s="70" t="s">
        <v>1159</v>
      </c>
      <c r="AH367" s="70" t="s">
        <v>8278</v>
      </c>
      <c r="AI367" s="70" t="s">
        <v>8279</v>
      </c>
      <c r="AJ367" s="70" t="s">
        <v>144</v>
      </c>
    </row>
    <row r="368" spans="1:36" x14ac:dyDescent="0.3">
      <c r="A368" s="59" t="s">
        <v>7742</v>
      </c>
      <c r="B368" s="70" t="s">
        <v>1170</v>
      </c>
      <c r="C368" s="70" t="s">
        <v>1987</v>
      </c>
      <c r="D368" s="70" t="s">
        <v>1805</v>
      </c>
      <c r="E368" s="70" t="s">
        <v>143</v>
      </c>
      <c r="F368" s="70" t="s">
        <v>3084</v>
      </c>
      <c r="G368" s="70" t="s">
        <v>5635</v>
      </c>
      <c r="H368" s="70" t="s">
        <v>7733</v>
      </c>
      <c r="I368" s="59" t="s">
        <v>144</v>
      </c>
      <c r="J368" s="70" t="s">
        <v>7734</v>
      </c>
      <c r="K368" s="59" t="s">
        <v>7735</v>
      </c>
      <c r="L368" s="70" t="s">
        <v>8072</v>
      </c>
      <c r="M368" s="82" t="s">
        <v>4686</v>
      </c>
      <c r="N368" s="70" t="s">
        <v>2687</v>
      </c>
      <c r="O368" s="59" t="s">
        <v>8072</v>
      </c>
      <c r="P368" s="59" t="s">
        <v>8072</v>
      </c>
      <c r="Q368" s="163" t="s">
        <v>9437</v>
      </c>
      <c r="R368" s="59" t="s">
        <v>2680</v>
      </c>
      <c r="S368" s="59" t="s">
        <v>379</v>
      </c>
      <c r="T368" s="59" t="s">
        <v>9438</v>
      </c>
      <c r="U368" s="70" t="s">
        <v>7742</v>
      </c>
      <c r="V368" s="70" t="s">
        <v>8772</v>
      </c>
      <c r="W368" s="70" t="s">
        <v>9439</v>
      </c>
      <c r="X368" s="70" t="s">
        <v>144</v>
      </c>
      <c r="Y368" s="70" t="s">
        <v>6298</v>
      </c>
      <c r="Z368" s="70" t="s">
        <v>774</v>
      </c>
      <c r="AA368" s="171" t="s">
        <v>774</v>
      </c>
      <c r="AB368" s="70" t="s">
        <v>774</v>
      </c>
      <c r="AC368" s="70" t="s">
        <v>1171</v>
      </c>
      <c r="AD368" s="70" t="s">
        <v>163</v>
      </c>
      <c r="AE368" s="82" t="s">
        <v>1162</v>
      </c>
      <c r="AF368" s="70" t="s">
        <v>1171</v>
      </c>
      <c r="AG368" s="70" t="s">
        <v>1159</v>
      </c>
      <c r="AH368" s="70" t="s">
        <v>8278</v>
      </c>
      <c r="AI368" s="70" t="s">
        <v>8279</v>
      </c>
      <c r="AJ368" s="70" t="s">
        <v>144</v>
      </c>
    </row>
    <row r="369" spans="1:36" x14ac:dyDescent="0.3">
      <c r="A369" s="59" t="s">
        <v>8274</v>
      </c>
      <c r="B369" s="70" t="s">
        <v>1195</v>
      </c>
      <c r="C369" s="70" t="s">
        <v>1988</v>
      </c>
      <c r="D369" s="70" t="s">
        <v>1805</v>
      </c>
      <c r="E369" s="70" t="s">
        <v>143</v>
      </c>
      <c r="F369" s="70" t="s">
        <v>3084</v>
      </c>
      <c r="G369" s="70" t="s">
        <v>5635</v>
      </c>
      <c r="H369" s="70" t="s">
        <v>7733</v>
      </c>
      <c r="I369" s="59" t="s">
        <v>144</v>
      </c>
      <c r="J369" s="70" t="s">
        <v>7734</v>
      </c>
      <c r="K369" s="59" t="s">
        <v>7735</v>
      </c>
      <c r="L369" s="70" t="s">
        <v>2669</v>
      </c>
      <c r="M369" s="82" t="s">
        <v>4686</v>
      </c>
      <c r="N369" s="70" t="s">
        <v>2687</v>
      </c>
      <c r="O369" s="59" t="s">
        <v>2669</v>
      </c>
      <c r="P369" s="59" t="s">
        <v>2669</v>
      </c>
      <c r="Q369" s="163" t="s">
        <v>3812</v>
      </c>
      <c r="R369" s="59" t="s">
        <v>2669</v>
      </c>
      <c r="S369" s="59" t="s">
        <v>580</v>
      </c>
      <c r="T369" s="59" t="s">
        <v>9440</v>
      </c>
      <c r="U369" s="70" t="s">
        <v>8274</v>
      </c>
      <c r="V369" s="70" t="s">
        <v>8190</v>
      </c>
      <c r="W369" s="70" t="s">
        <v>9441</v>
      </c>
      <c r="X369" s="70" t="s">
        <v>8774</v>
      </c>
      <c r="Y369" s="70" t="s">
        <v>6298</v>
      </c>
      <c r="Z369" s="70" t="s">
        <v>774</v>
      </c>
      <c r="AA369" s="171" t="s">
        <v>774</v>
      </c>
      <c r="AB369" s="70" t="s">
        <v>774</v>
      </c>
      <c r="AC369" s="70" t="s">
        <v>1171</v>
      </c>
      <c r="AD369" s="70" t="s">
        <v>163</v>
      </c>
      <c r="AE369" s="82" t="s">
        <v>1162</v>
      </c>
      <c r="AF369" s="70" t="s">
        <v>1171</v>
      </c>
      <c r="AG369" s="70" t="s">
        <v>1159</v>
      </c>
      <c r="AH369" s="70" t="s">
        <v>8278</v>
      </c>
      <c r="AI369" s="70" t="s">
        <v>8279</v>
      </c>
      <c r="AJ369" s="70" t="s">
        <v>144</v>
      </c>
    </row>
    <row r="370" spans="1:36" x14ac:dyDescent="0.3">
      <c r="A370" s="59" t="s">
        <v>8776</v>
      </c>
      <c r="B370" s="70" t="s">
        <v>1171</v>
      </c>
      <c r="C370" s="70" t="s">
        <v>3078</v>
      </c>
      <c r="D370" s="70" t="s">
        <v>1805</v>
      </c>
      <c r="E370" s="70" t="s">
        <v>143</v>
      </c>
      <c r="F370" s="70" t="s">
        <v>3084</v>
      </c>
      <c r="G370" s="70" t="s">
        <v>5635</v>
      </c>
      <c r="H370" s="70" t="s">
        <v>7733</v>
      </c>
      <c r="I370" s="59" t="s">
        <v>144</v>
      </c>
      <c r="J370" s="70" t="s">
        <v>7734</v>
      </c>
      <c r="K370" s="59" t="s">
        <v>7735</v>
      </c>
      <c r="L370" s="70" t="s">
        <v>2618</v>
      </c>
      <c r="M370" s="82" t="s">
        <v>4686</v>
      </c>
      <c r="N370" s="70" t="s">
        <v>2687</v>
      </c>
      <c r="O370" s="59" t="s">
        <v>2618</v>
      </c>
      <c r="P370" s="59" t="s">
        <v>2618</v>
      </c>
      <c r="Q370" s="163" t="s">
        <v>3810</v>
      </c>
      <c r="R370" s="59" t="s">
        <v>2618</v>
      </c>
      <c r="S370" s="59" t="s">
        <v>8771</v>
      </c>
      <c r="T370" s="59" t="s">
        <v>9442</v>
      </c>
      <c r="U370" s="70" t="s">
        <v>8776</v>
      </c>
      <c r="V370" s="70" t="s">
        <v>8773</v>
      </c>
      <c r="W370" s="70" t="s">
        <v>9443</v>
      </c>
      <c r="X370" s="70" t="s">
        <v>8775</v>
      </c>
      <c r="Y370" s="70" t="s">
        <v>6298</v>
      </c>
      <c r="Z370" s="70" t="s">
        <v>774</v>
      </c>
      <c r="AA370" s="171" t="s">
        <v>774</v>
      </c>
      <c r="AB370" s="70" t="s">
        <v>774</v>
      </c>
      <c r="AC370" s="70" t="s">
        <v>1171</v>
      </c>
      <c r="AD370" s="70" t="s">
        <v>163</v>
      </c>
      <c r="AE370" s="82" t="s">
        <v>1162</v>
      </c>
      <c r="AF370" s="70" t="s">
        <v>1171</v>
      </c>
      <c r="AG370" s="70" t="s">
        <v>1159</v>
      </c>
      <c r="AH370" s="70" t="s">
        <v>8278</v>
      </c>
      <c r="AI370" s="70" t="s">
        <v>8279</v>
      </c>
      <c r="AJ370" s="70" t="s">
        <v>144</v>
      </c>
    </row>
    <row r="371" spans="1:36" x14ac:dyDescent="0.3">
      <c r="A371" s="59" t="s">
        <v>7744</v>
      </c>
      <c r="B371" s="70" t="s">
        <v>1171</v>
      </c>
      <c r="C371" s="70" t="s">
        <v>3078</v>
      </c>
      <c r="D371" s="70" t="s">
        <v>1805</v>
      </c>
      <c r="E371" s="70" t="s">
        <v>143</v>
      </c>
      <c r="F371" s="70" t="s">
        <v>3084</v>
      </c>
      <c r="G371" s="70" t="s">
        <v>5635</v>
      </c>
      <c r="H371" s="70" t="s">
        <v>7733</v>
      </c>
      <c r="I371" s="59" t="s">
        <v>144</v>
      </c>
      <c r="J371" s="70" t="s">
        <v>7734</v>
      </c>
      <c r="K371" s="59" t="s">
        <v>7735</v>
      </c>
      <c r="L371" s="70" t="s">
        <v>8074</v>
      </c>
      <c r="M371" s="82" t="s">
        <v>4686</v>
      </c>
      <c r="N371" s="70" t="s">
        <v>2687</v>
      </c>
      <c r="O371" s="59" t="s">
        <v>8074</v>
      </c>
      <c r="P371" s="59" t="s">
        <v>8074</v>
      </c>
      <c r="Q371" s="163" t="s">
        <v>9444</v>
      </c>
      <c r="R371" s="59" t="s">
        <v>3432</v>
      </c>
      <c r="S371" s="59" t="s">
        <v>5238</v>
      </c>
      <c r="T371" s="59" t="s">
        <v>9445</v>
      </c>
      <c r="U371" s="70" t="s">
        <v>7744</v>
      </c>
      <c r="V371" s="70" t="s">
        <v>5921</v>
      </c>
      <c r="W371" s="70" t="s">
        <v>9445</v>
      </c>
      <c r="X371" s="70" t="s">
        <v>144</v>
      </c>
      <c r="Y371" s="70" t="s">
        <v>774</v>
      </c>
      <c r="Z371" s="70" t="s">
        <v>774</v>
      </c>
      <c r="AA371" s="171" t="s">
        <v>774</v>
      </c>
      <c r="AB371" s="70" t="s">
        <v>774</v>
      </c>
      <c r="AC371" s="70" t="s">
        <v>1171</v>
      </c>
      <c r="AD371" s="70" t="s">
        <v>163</v>
      </c>
      <c r="AE371" s="82" t="s">
        <v>1162</v>
      </c>
      <c r="AF371" s="70" t="s">
        <v>1171</v>
      </c>
      <c r="AG371" s="70" t="s">
        <v>1159</v>
      </c>
      <c r="AH371" s="70" t="s">
        <v>8278</v>
      </c>
      <c r="AI371" s="70" t="s">
        <v>8279</v>
      </c>
      <c r="AJ371" s="70" t="s">
        <v>144</v>
      </c>
    </row>
    <row r="372" spans="1:36" x14ac:dyDescent="0.3">
      <c r="A372" s="59" t="s">
        <v>8278</v>
      </c>
      <c r="B372" s="70" t="s">
        <v>1171</v>
      </c>
      <c r="C372" s="70" t="s">
        <v>3078</v>
      </c>
      <c r="D372" s="70" t="s">
        <v>1805</v>
      </c>
      <c r="E372" s="70" t="s">
        <v>143</v>
      </c>
      <c r="F372" s="70" t="s">
        <v>3084</v>
      </c>
      <c r="G372" s="70" t="s">
        <v>5635</v>
      </c>
      <c r="H372" s="70" t="s">
        <v>7733</v>
      </c>
      <c r="I372" s="59" t="s">
        <v>144</v>
      </c>
      <c r="J372" s="70" t="s">
        <v>7734</v>
      </c>
      <c r="K372" s="59" t="s">
        <v>7735</v>
      </c>
      <c r="L372" s="70" t="s">
        <v>8075</v>
      </c>
      <c r="M372" s="82" t="s">
        <v>4686</v>
      </c>
      <c r="N372" s="70" t="s">
        <v>2687</v>
      </c>
      <c r="O372" s="59" t="s">
        <v>8075</v>
      </c>
      <c r="P372" s="59" t="s">
        <v>8074</v>
      </c>
      <c r="Q372" s="163" t="s">
        <v>9446</v>
      </c>
      <c r="R372" s="59" t="s">
        <v>2773</v>
      </c>
      <c r="S372" s="59" t="s">
        <v>8796</v>
      </c>
      <c r="T372" s="59" t="s">
        <v>8279</v>
      </c>
      <c r="U372" s="70" t="s">
        <v>8278</v>
      </c>
      <c r="V372" s="70" t="s">
        <v>8279</v>
      </c>
      <c r="W372" s="70" t="s">
        <v>9447</v>
      </c>
      <c r="X372" s="70" t="s">
        <v>144</v>
      </c>
      <c r="Y372" s="70" t="s">
        <v>774</v>
      </c>
      <c r="Z372" s="70" t="s">
        <v>774</v>
      </c>
      <c r="AA372" s="171" t="s">
        <v>774</v>
      </c>
      <c r="AB372" s="70" t="s">
        <v>774</v>
      </c>
      <c r="AC372" s="70" t="s">
        <v>1219</v>
      </c>
      <c r="AD372" s="70" t="s">
        <v>1028</v>
      </c>
      <c r="AE372" s="82" t="s">
        <v>3414</v>
      </c>
      <c r="AF372" s="70" t="s">
        <v>1171</v>
      </c>
      <c r="AG372" s="70" t="s">
        <v>1159</v>
      </c>
      <c r="AH372" s="70" t="s">
        <v>3284</v>
      </c>
      <c r="AI372" s="70" t="s">
        <v>349</v>
      </c>
      <c r="AJ372" s="70" t="s">
        <v>144</v>
      </c>
    </row>
    <row r="373" spans="1:36" x14ac:dyDescent="0.3">
      <c r="A373" s="59" t="s">
        <v>3064</v>
      </c>
      <c r="B373" s="70" t="s">
        <v>1170</v>
      </c>
      <c r="C373" s="70" t="s">
        <v>1987</v>
      </c>
      <c r="D373" s="70" t="s">
        <v>1805</v>
      </c>
      <c r="E373" s="70" t="s">
        <v>143</v>
      </c>
      <c r="F373" s="70" t="s">
        <v>3084</v>
      </c>
      <c r="G373" s="70" t="s">
        <v>5635</v>
      </c>
      <c r="H373" s="70" t="s">
        <v>2934</v>
      </c>
      <c r="I373" s="161" t="s">
        <v>4900</v>
      </c>
      <c r="J373" s="70" t="s">
        <v>2935</v>
      </c>
      <c r="K373" s="59" t="s">
        <v>6382</v>
      </c>
      <c r="L373" s="70" t="s">
        <v>2622</v>
      </c>
      <c r="M373" s="82" t="s">
        <v>4686</v>
      </c>
      <c r="N373" s="70" t="s">
        <v>2687</v>
      </c>
      <c r="O373" s="59" t="s">
        <v>2622</v>
      </c>
      <c r="P373" s="59" t="s">
        <v>2622</v>
      </c>
      <c r="Q373" s="163" t="s">
        <v>3815</v>
      </c>
      <c r="R373" s="59" t="s">
        <v>2594</v>
      </c>
      <c r="S373" s="59" t="s">
        <v>3375</v>
      </c>
      <c r="T373" s="59" t="s">
        <v>7168</v>
      </c>
      <c r="U373" s="70" t="s">
        <v>3064</v>
      </c>
      <c r="V373" s="70" t="s">
        <v>2895</v>
      </c>
      <c r="W373" s="70" t="s">
        <v>7169</v>
      </c>
      <c r="X373" s="70" t="s">
        <v>145</v>
      </c>
      <c r="Y373" s="70" t="s">
        <v>6298</v>
      </c>
      <c r="Z373" s="70" t="s">
        <v>774</v>
      </c>
      <c r="AA373" s="171" t="s">
        <v>774</v>
      </c>
      <c r="AB373" s="70" t="s">
        <v>774</v>
      </c>
      <c r="AC373" s="70" t="s">
        <v>1171</v>
      </c>
      <c r="AD373" s="70" t="s">
        <v>163</v>
      </c>
      <c r="AE373" s="82" t="s">
        <v>1162</v>
      </c>
      <c r="AF373" s="70" t="s">
        <v>1171</v>
      </c>
      <c r="AG373" s="70" t="s">
        <v>1159</v>
      </c>
      <c r="AH373" s="70" t="s">
        <v>3251</v>
      </c>
      <c r="AI373" s="70" t="s">
        <v>232</v>
      </c>
      <c r="AJ373" s="70" t="s">
        <v>145</v>
      </c>
    </row>
    <row r="374" spans="1:36" x14ac:dyDescent="0.3">
      <c r="A374" s="59" t="s">
        <v>3065</v>
      </c>
      <c r="B374" s="70" t="s">
        <v>1170</v>
      </c>
      <c r="C374" s="70" t="s">
        <v>1987</v>
      </c>
      <c r="D374" s="70" t="s">
        <v>1805</v>
      </c>
      <c r="E374" s="70" t="s">
        <v>143</v>
      </c>
      <c r="F374" s="70" t="s">
        <v>3084</v>
      </c>
      <c r="G374" s="70" t="s">
        <v>5635</v>
      </c>
      <c r="H374" s="70" t="s">
        <v>2934</v>
      </c>
      <c r="I374" s="161" t="s">
        <v>4900</v>
      </c>
      <c r="J374" s="70" t="s">
        <v>2935</v>
      </c>
      <c r="K374" s="59" t="s">
        <v>6382</v>
      </c>
      <c r="L374" s="70" t="s">
        <v>2621</v>
      </c>
      <c r="M374" s="82" t="s">
        <v>4686</v>
      </c>
      <c r="N374" s="70" t="s">
        <v>2687</v>
      </c>
      <c r="O374" s="59" t="s">
        <v>2621</v>
      </c>
      <c r="P374" s="59" t="s">
        <v>2621</v>
      </c>
      <c r="Q374" s="163" t="s">
        <v>3816</v>
      </c>
      <c r="R374" s="59" t="s">
        <v>2595</v>
      </c>
      <c r="S374" s="59" t="s">
        <v>385</v>
      </c>
      <c r="T374" s="59" t="s">
        <v>9448</v>
      </c>
      <c r="U374" s="70" t="s">
        <v>3065</v>
      </c>
      <c r="V374" s="70" t="s">
        <v>8283</v>
      </c>
      <c r="W374" s="70" t="s">
        <v>9449</v>
      </c>
      <c r="X374" s="70" t="s">
        <v>145</v>
      </c>
      <c r="Y374" s="70" t="s">
        <v>6305</v>
      </c>
      <c r="Z374" s="70" t="s">
        <v>774</v>
      </c>
      <c r="AA374" s="171" t="s">
        <v>774</v>
      </c>
      <c r="AB374" s="70" t="s">
        <v>774</v>
      </c>
      <c r="AC374" s="70" t="s">
        <v>1171</v>
      </c>
      <c r="AD374" s="70" t="s">
        <v>163</v>
      </c>
      <c r="AE374" s="82" t="s">
        <v>1162</v>
      </c>
      <c r="AF374" s="70" t="s">
        <v>1171</v>
      </c>
      <c r="AG374" s="70" t="s">
        <v>1159</v>
      </c>
      <c r="AH374" s="70" t="s">
        <v>3251</v>
      </c>
      <c r="AI374" s="70" t="s">
        <v>232</v>
      </c>
      <c r="AJ374" s="70" t="s">
        <v>145</v>
      </c>
    </row>
    <row r="375" spans="1:36" x14ac:dyDescent="0.3">
      <c r="A375" s="59" t="s">
        <v>3066</v>
      </c>
      <c r="B375" s="70" t="s">
        <v>1195</v>
      </c>
      <c r="C375" s="70" t="s">
        <v>1988</v>
      </c>
      <c r="D375" s="70" t="s">
        <v>1805</v>
      </c>
      <c r="E375" s="70" t="s">
        <v>143</v>
      </c>
      <c r="F375" s="70" t="s">
        <v>3084</v>
      </c>
      <c r="G375" s="70" t="s">
        <v>5635</v>
      </c>
      <c r="H375" s="70" t="s">
        <v>2934</v>
      </c>
      <c r="I375" s="161" t="s">
        <v>4900</v>
      </c>
      <c r="J375" s="70" t="s">
        <v>2935</v>
      </c>
      <c r="K375" s="59" t="s">
        <v>6382</v>
      </c>
      <c r="L375" s="70" t="s">
        <v>2671</v>
      </c>
      <c r="M375" s="82" t="s">
        <v>4686</v>
      </c>
      <c r="N375" s="70" t="s">
        <v>2687</v>
      </c>
      <c r="O375" s="59" t="s">
        <v>2671</v>
      </c>
      <c r="P375" s="59" t="s">
        <v>2671</v>
      </c>
      <c r="Q375" s="163" t="s">
        <v>3818</v>
      </c>
      <c r="R375" s="59">
        <v>12345</v>
      </c>
      <c r="S375" s="59" t="s">
        <v>560</v>
      </c>
      <c r="T375" s="59" t="s">
        <v>9450</v>
      </c>
      <c r="U375" s="70" t="s">
        <v>3066</v>
      </c>
      <c r="V375" s="70" t="s">
        <v>8777</v>
      </c>
      <c r="W375" s="70" t="s">
        <v>9451</v>
      </c>
      <c r="X375" s="70" t="s">
        <v>145</v>
      </c>
      <c r="Y375" s="70" t="s">
        <v>6298</v>
      </c>
      <c r="Z375" s="70" t="s">
        <v>774</v>
      </c>
      <c r="AA375" s="171" t="s">
        <v>774</v>
      </c>
      <c r="AB375" s="70" t="s">
        <v>774</v>
      </c>
      <c r="AC375" s="70" t="s">
        <v>1171</v>
      </c>
      <c r="AD375" s="70" t="s">
        <v>163</v>
      </c>
      <c r="AE375" s="82" t="s">
        <v>1162</v>
      </c>
      <c r="AF375" s="70" t="s">
        <v>1171</v>
      </c>
      <c r="AG375" s="70" t="s">
        <v>1159</v>
      </c>
      <c r="AH375" s="70" t="s">
        <v>3251</v>
      </c>
      <c r="AI375" s="70" t="s">
        <v>232</v>
      </c>
      <c r="AJ375" s="70" t="s">
        <v>145</v>
      </c>
    </row>
    <row r="376" spans="1:36" x14ac:dyDescent="0.3">
      <c r="A376" s="59" t="s">
        <v>3067</v>
      </c>
      <c r="B376" s="70" t="s">
        <v>1195</v>
      </c>
      <c r="C376" s="70" t="s">
        <v>1988</v>
      </c>
      <c r="D376" s="70" t="s">
        <v>1805</v>
      </c>
      <c r="E376" s="70" t="s">
        <v>143</v>
      </c>
      <c r="F376" s="70" t="s">
        <v>3084</v>
      </c>
      <c r="G376" s="70" t="s">
        <v>5635</v>
      </c>
      <c r="H376" s="70" t="s">
        <v>2934</v>
      </c>
      <c r="I376" s="161" t="s">
        <v>4900</v>
      </c>
      <c r="J376" s="70" t="s">
        <v>2935</v>
      </c>
      <c r="K376" s="59" t="s">
        <v>6382</v>
      </c>
      <c r="L376" s="70" t="s">
        <v>2672</v>
      </c>
      <c r="M376" s="82" t="s">
        <v>4686</v>
      </c>
      <c r="N376" s="70" t="s">
        <v>2687</v>
      </c>
      <c r="O376" s="59" t="s">
        <v>2672</v>
      </c>
      <c r="P376" s="59" t="s">
        <v>2672</v>
      </c>
      <c r="Q376" s="163" t="s">
        <v>3819</v>
      </c>
      <c r="R376" s="59" t="s">
        <v>2646</v>
      </c>
      <c r="S376" s="59" t="s">
        <v>563</v>
      </c>
      <c r="T376" s="59" t="s">
        <v>7174</v>
      </c>
      <c r="U376" s="70" t="s">
        <v>3067</v>
      </c>
      <c r="V376" s="70" t="s">
        <v>5884</v>
      </c>
      <c r="W376" s="70" t="s">
        <v>7175</v>
      </c>
      <c r="X376" s="70" t="s">
        <v>145</v>
      </c>
      <c r="Y376" s="70" t="s">
        <v>6305</v>
      </c>
      <c r="Z376" s="70" t="s">
        <v>774</v>
      </c>
      <c r="AA376" s="171" t="s">
        <v>774</v>
      </c>
      <c r="AB376" s="70" t="s">
        <v>774</v>
      </c>
      <c r="AC376" s="70" t="s">
        <v>1171</v>
      </c>
      <c r="AD376" s="70" t="s">
        <v>163</v>
      </c>
      <c r="AE376" s="82" t="s">
        <v>1162</v>
      </c>
      <c r="AF376" s="70" t="s">
        <v>1171</v>
      </c>
      <c r="AG376" s="70" t="s">
        <v>1159</v>
      </c>
      <c r="AH376" s="70" t="s">
        <v>3251</v>
      </c>
      <c r="AI376" s="70" t="s">
        <v>232</v>
      </c>
      <c r="AJ376" s="70" t="s">
        <v>145</v>
      </c>
    </row>
    <row r="377" spans="1:36" x14ac:dyDescent="0.3">
      <c r="A377" s="59" t="s">
        <v>3404</v>
      </c>
      <c r="B377" s="70" t="s">
        <v>1171</v>
      </c>
      <c r="C377" s="70" t="s">
        <v>3078</v>
      </c>
      <c r="D377" s="70" t="s">
        <v>1805</v>
      </c>
      <c r="E377" s="70" t="s">
        <v>143</v>
      </c>
      <c r="F377" s="70" t="s">
        <v>3084</v>
      </c>
      <c r="G377" s="70" t="s">
        <v>5635</v>
      </c>
      <c r="H377" s="70" t="s">
        <v>2934</v>
      </c>
      <c r="I377" s="161" t="s">
        <v>4900</v>
      </c>
      <c r="J377" s="70" t="s">
        <v>2935</v>
      </c>
      <c r="K377" s="59" t="s">
        <v>6382</v>
      </c>
      <c r="L377" s="70" t="s">
        <v>2623</v>
      </c>
      <c r="M377" s="82" t="s">
        <v>4686</v>
      </c>
      <c r="N377" s="70" t="s">
        <v>2687</v>
      </c>
      <c r="O377" s="59" t="s">
        <v>2623</v>
      </c>
      <c r="P377" s="59" t="s">
        <v>2623</v>
      </c>
      <c r="Q377" s="163" t="s">
        <v>3820</v>
      </c>
      <c r="R377" s="59" t="s">
        <v>2597</v>
      </c>
      <c r="S377" s="59" t="s">
        <v>5238</v>
      </c>
      <c r="T377" s="59" t="s">
        <v>7176</v>
      </c>
      <c r="U377" s="70" t="s">
        <v>3404</v>
      </c>
      <c r="V377" s="70" t="s">
        <v>5921</v>
      </c>
      <c r="W377" s="70" t="s">
        <v>7176</v>
      </c>
      <c r="X377" s="70" t="s">
        <v>145</v>
      </c>
      <c r="Y377" s="70" t="s">
        <v>774</v>
      </c>
      <c r="Z377" s="70" t="s">
        <v>774</v>
      </c>
      <c r="AA377" s="171" t="s">
        <v>774</v>
      </c>
      <c r="AB377" s="70" t="s">
        <v>774</v>
      </c>
      <c r="AC377" s="70" t="s">
        <v>1171</v>
      </c>
      <c r="AD377" s="70" t="s">
        <v>163</v>
      </c>
      <c r="AE377" s="82" t="s">
        <v>1162</v>
      </c>
      <c r="AF377" s="70" t="s">
        <v>1171</v>
      </c>
      <c r="AG377" s="70" t="s">
        <v>1159</v>
      </c>
      <c r="AH377" s="70" t="s">
        <v>3251</v>
      </c>
      <c r="AI377" s="70" t="s">
        <v>232</v>
      </c>
      <c r="AJ377" s="70" t="s">
        <v>145</v>
      </c>
    </row>
    <row r="378" spans="1:36" x14ac:dyDescent="0.3">
      <c r="A378" s="59" t="s">
        <v>3251</v>
      </c>
      <c r="B378" s="70" t="s">
        <v>1171</v>
      </c>
      <c r="C378" s="70" t="s">
        <v>3078</v>
      </c>
      <c r="D378" s="70" t="s">
        <v>1805</v>
      </c>
      <c r="E378" s="70" t="s">
        <v>143</v>
      </c>
      <c r="F378" s="70" t="s">
        <v>3084</v>
      </c>
      <c r="G378" s="70" t="s">
        <v>5635</v>
      </c>
      <c r="H378" s="70" t="s">
        <v>2934</v>
      </c>
      <c r="I378" s="161" t="s">
        <v>4900</v>
      </c>
      <c r="J378" s="70" t="s">
        <v>2935</v>
      </c>
      <c r="K378" s="59" t="s">
        <v>6382</v>
      </c>
      <c r="L378" s="70" t="s">
        <v>2771</v>
      </c>
      <c r="M378" s="82" t="s">
        <v>4686</v>
      </c>
      <c r="N378" s="70" t="s">
        <v>2687</v>
      </c>
      <c r="O378" s="59" t="s">
        <v>2771</v>
      </c>
      <c r="P378" s="59" t="s">
        <v>2623</v>
      </c>
      <c r="Q378" s="163" t="s">
        <v>3861</v>
      </c>
      <c r="R378" s="59" t="s">
        <v>2760</v>
      </c>
      <c r="S378" s="59" t="s">
        <v>7827</v>
      </c>
      <c r="T378" s="59" t="s">
        <v>232</v>
      </c>
      <c r="U378" s="70" t="s">
        <v>3251</v>
      </c>
      <c r="V378" s="70" t="s">
        <v>232</v>
      </c>
      <c r="W378" s="70" t="s">
        <v>9452</v>
      </c>
      <c r="X378" s="70" t="s">
        <v>145</v>
      </c>
      <c r="Y378" s="70" t="s">
        <v>774</v>
      </c>
      <c r="Z378" s="70" t="s">
        <v>6455</v>
      </c>
      <c r="AA378" s="171">
        <v>44655</v>
      </c>
      <c r="AB378" s="70" t="s">
        <v>774</v>
      </c>
      <c r="AC378" s="70" t="s">
        <v>1219</v>
      </c>
      <c r="AD378" s="70" t="s">
        <v>1028</v>
      </c>
      <c r="AE378" s="82" t="s">
        <v>3414</v>
      </c>
      <c r="AF378" s="70" t="s">
        <v>1171</v>
      </c>
      <c r="AG378" s="70" t="s">
        <v>1159</v>
      </c>
      <c r="AH378" s="70" t="s">
        <v>3284</v>
      </c>
      <c r="AI378" s="70" t="s">
        <v>349</v>
      </c>
      <c r="AJ378" s="70" t="s">
        <v>144</v>
      </c>
    </row>
    <row r="379" spans="1:36" x14ac:dyDescent="0.3">
      <c r="A379" s="59" t="s">
        <v>8754</v>
      </c>
      <c r="B379" s="70" t="s">
        <v>1171</v>
      </c>
      <c r="C379" s="70" t="s">
        <v>3078</v>
      </c>
      <c r="D379" s="70" t="s">
        <v>1805</v>
      </c>
      <c r="E379" s="70" t="s">
        <v>143</v>
      </c>
      <c r="F379" s="70" t="s">
        <v>3084</v>
      </c>
      <c r="G379" s="70" t="s">
        <v>5635</v>
      </c>
      <c r="H379" s="70" t="s">
        <v>7724</v>
      </c>
      <c r="I379" s="161" t="s">
        <v>4900</v>
      </c>
      <c r="J379" s="70" t="s">
        <v>7725</v>
      </c>
      <c r="K379" s="59" t="s">
        <v>7726</v>
      </c>
      <c r="L379" s="70" t="s">
        <v>8816</v>
      </c>
      <c r="M379" s="82" t="s">
        <v>4686</v>
      </c>
      <c r="N379" s="70" t="s">
        <v>2687</v>
      </c>
      <c r="O379" s="59" t="s">
        <v>8816</v>
      </c>
      <c r="P379" s="59" t="s">
        <v>8816</v>
      </c>
      <c r="Q379" s="163" t="s">
        <v>9453</v>
      </c>
      <c r="R379" s="59" t="s">
        <v>3431</v>
      </c>
      <c r="S379" s="59" t="s">
        <v>8753</v>
      </c>
      <c r="T379" s="59" t="s">
        <v>9454</v>
      </c>
      <c r="U379" s="70" t="s">
        <v>8754</v>
      </c>
      <c r="V379" s="70" t="s">
        <v>8755</v>
      </c>
      <c r="W379" s="70" t="s">
        <v>9455</v>
      </c>
      <c r="X379" s="70" t="s">
        <v>145</v>
      </c>
      <c r="Y379" s="70" t="s">
        <v>6298</v>
      </c>
      <c r="Z379" s="70" t="s">
        <v>774</v>
      </c>
      <c r="AA379" s="171" t="s">
        <v>774</v>
      </c>
      <c r="AB379" s="70" t="s">
        <v>774</v>
      </c>
      <c r="AC379" s="70" t="s">
        <v>1171</v>
      </c>
      <c r="AD379" s="70" t="s">
        <v>163</v>
      </c>
      <c r="AE379" s="82" t="s">
        <v>1162</v>
      </c>
      <c r="AF379" s="70" t="s">
        <v>1171</v>
      </c>
      <c r="AG379" s="70" t="s">
        <v>1159</v>
      </c>
      <c r="AH379" s="70" t="s">
        <v>7727</v>
      </c>
      <c r="AI379" s="70" t="s">
        <v>383</v>
      </c>
      <c r="AJ379" s="70" t="s">
        <v>145</v>
      </c>
    </row>
    <row r="380" spans="1:36" x14ac:dyDescent="0.3">
      <c r="A380" s="59" t="s">
        <v>7728</v>
      </c>
      <c r="B380" s="70" t="s">
        <v>1171</v>
      </c>
      <c r="C380" s="70" t="s">
        <v>3078</v>
      </c>
      <c r="D380" s="70" t="s">
        <v>1805</v>
      </c>
      <c r="E380" s="70" t="s">
        <v>143</v>
      </c>
      <c r="F380" s="70" t="s">
        <v>3084</v>
      </c>
      <c r="G380" s="70" t="s">
        <v>5635</v>
      </c>
      <c r="H380" s="70" t="s">
        <v>7724</v>
      </c>
      <c r="I380" s="161" t="s">
        <v>4900</v>
      </c>
      <c r="J380" s="70" t="s">
        <v>7725</v>
      </c>
      <c r="K380" s="59" t="s">
        <v>7726</v>
      </c>
      <c r="L380" s="70" t="s">
        <v>5596</v>
      </c>
      <c r="M380" s="82" t="s">
        <v>4686</v>
      </c>
      <c r="N380" s="70" t="s">
        <v>2687</v>
      </c>
      <c r="O380" s="59" t="s">
        <v>5596</v>
      </c>
      <c r="P380" s="59" t="s">
        <v>5596</v>
      </c>
      <c r="Q380" s="163" t="s">
        <v>7180</v>
      </c>
      <c r="R380" s="59" t="s">
        <v>5592</v>
      </c>
      <c r="S380" s="59" t="s">
        <v>6768</v>
      </c>
      <c r="T380" s="59" t="s">
        <v>5921</v>
      </c>
      <c r="U380" s="70" t="s">
        <v>7728</v>
      </c>
      <c r="V380" s="70" t="s">
        <v>5921</v>
      </c>
      <c r="W380" s="70" t="s">
        <v>9456</v>
      </c>
      <c r="X380" s="70" t="s">
        <v>145</v>
      </c>
      <c r="Y380" s="70" t="s">
        <v>774</v>
      </c>
      <c r="Z380" s="70" t="s">
        <v>774</v>
      </c>
      <c r="AA380" s="171" t="s">
        <v>774</v>
      </c>
      <c r="AB380" s="70" t="s">
        <v>774</v>
      </c>
      <c r="AC380" s="70" t="s">
        <v>2072</v>
      </c>
      <c r="AD380" s="70" t="s">
        <v>5293</v>
      </c>
      <c r="AE380" s="82" t="s">
        <v>1162</v>
      </c>
      <c r="AF380" s="70" t="s">
        <v>1171</v>
      </c>
      <c r="AG380" s="70" t="s">
        <v>1159</v>
      </c>
      <c r="AH380" s="70" t="s">
        <v>7727</v>
      </c>
      <c r="AI380" s="70" t="s">
        <v>383</v>
      </c>
      <c r="AJ380" s="70" t="s">
        <v>145</v>
      </c>
    </row>
    <row r="381" spans="1:36" x14ac:dyDescent="0.3">
      <c r="A381" s="59" t="s">
        <v>7727</v>
      </c>
      <c r="B381" s="70" t="s">
        <v>1171</v>
      </c>
      <c r="C381" s="70" t="s">
        <v>3078</v>
      </c>
      <c r="D381" s="70" t="s">
        <v>1805</v>
      </c>
      <c r="E381" s="70" t="s">
        <v>143</v>
      </c>
      <c r="F381" s="70" t="s">
        <v>3084</v>
      </c>
      <c r="G381" s="70" t="s">
        <v>5635</v>
      </c>
      <c r="H381" s="70" t="s">
        <v>7724</v>
      </c>
      <c r="I381" s="161" t="s">
        <v>4900</v>
      </c>
      <c r="J381" s="70" t="s">
        <v>7725</v>
      </c>
      <c r="K381" s="59" t="s">
        <v>7726</v>
      </c>
      <c r="L381" s="70" t="s">
        <v>5595</v>
      </c>
      <c r="M381" s="82" t="s">
        <v>4686</v>
      </c>
      <c r="N381" s="70" t="s">
        <v>2687</v>
      </c>
      <c r="O381" s="59" t="s">
        <v>5595</v>
      </c>
      <c r="P381" s="59" t="s">
        <v>5596</v>
      </c>
      <c r="Q381" s="163" t="s">
        <v>7178</v>
      </c>
      <c r="R381" s="59" t="s">
        <v>5591</v>
      </c>
      <c r="S381" s="59" t="s">
        <v>6770</v>
      </c>
      <c r="T381" s="59" t="s">
        <v>383</v>
      </c>
      <c r="U381" s="70" t="s">
        <v>7727</v>
      </c>
      <c r="V381" s="70" t="s">
        <v>383</v>
      </c>
      <c r="W381" s="70" t="s">
        <v>9457</v>
      </c>
      <c r="X381" s="70" t="s">
        <v>145</v>
      </c>
      <c r="Y381" s="70" t="s">
        <v>774</v>
      </c>
      <c r="Z381" s="70" t="s">
        <v>774</v>
      </c>
      <c r="AA381" s="171" t="s">
        <v>774</v>
      </c>
      <c r="AB381" s="70" t="s">
        <v>774</v>
      </c>
      <c r="AC381" s="70" t="s">
        <v>2072</v>
      </c>
      <c r="AD381" s="70" t="s">
        <v>5293</v>
      </c>
      <c r="AE381" s="82" t="s">
        <v>3414</v>
      </c>
      <c r="AF381" s="70" t="s">
        <v>1171</v>
      </c>
      <c r="AG381" s="70" t="s">
        <v>1159</v>
      </c>
      <c r="AH381" s="70" t="s">
        <v>3284</v>
      </c>
      <c r="AI381" s="70" t="s">
        <v>349</v>
      </c>
      <c r="AJ381" s="70" t="s">
        <v>144</v>
      </c>
    </row>
    <row r="382" spans="1:36" x14ac:dyDescent="0.3">
      <c r="A382" s="59" t="s">
        <v>8171</v>
      </c>
      <c r="B382" s="70" t="s">
        <v>1170</v>
      </c>
      <c r="C382" s="70" t="s">
        <v>1987</v>
      </c>
      <c r="D382" s="70" t="s">
        <v>1805</v>
      </c>
      <c r="E382" s="70" t="s">
        <v>143</v>
      </c>
      <c r="F382" s="70" t="s">
        <v>3084</v>
      </c>
      <c r="G382" s="70" t="s">
        <v>5635</v>
      </c>
      <c r="H382" s="70" t="s">
        <v>8169</v>
      </c>
      <c r="I382" s="161" t="s">
        <v>4900</v>
      </c>
      <c r="J382" s="70" t="s">
        <v>8167</v>
      </c>
      <c r="K382" s="59" t="s">
        <v>8168</v>
      </c>
      <c r="L382" s="70" t="s">
        <v>3430</v>
      </c>
      <c r="M382" s="82" t="s">
        <v>4686</v>
      </c>
      <c r="N382" s="70" t="s">
        <v>2687</v>
      </c>
      <c r="O382" s="59" t="s">
        <v>3430</v>
      </c>
      <c r="P382" s="59" t="s">
        <v>3430</v>
      </c>
      <c r="Q382" s="163" t="s">
        <v>3817</v>
      </c>
      <c r="R382" s="59" t="s">
        <v>5587</v>
      </c>
      <c r="S382" s="59" t="s">
        <v>8170</v>
      </c>
      <c r="T382" s="59" t="s">
        <v>573</v>
      </c>
      <c r="U382" s="70" t="s">
        <v>8171</v>
      </c>
      <c r="V382" s="70" t="s">
        <v>573</v>
      </c>
      <c r="W382" s="70" t="s">
        <v>9458</v>
      </c>
      <c r="X382" s="70" t="s">
        <v>145</v>
      </c>
      <c r="Y382" s="70" t="s">
        <v>774</v>
      </c>
      <c r="Z382" s="70" t="s">
        <v>774</v>
      </c>
      <c r="AA382" s="171" t="s">
        <v>774</v>
      </c>
      <c r="AB382" s="70" t="s">
        <v>774</v>
      </c>
      <c r="AC382" s="70" t="s">
        <v>1809</v>
      </c>
      <c r="AD382" s="70" t="s">
        <v>8137</v>
      </c>
      <c r="AE382" s="82" t="s">
        <v>1162</v>
      </c>
      <c r="AF382" s="70" t="s">
        <v>1171</v>
      </c>
      <c r="AG382" s="70" t="s">
        <v>1159</v>
      </c>
      <c r="AH382" s="59" t="s">
        <v>3284</v>
      </c>
      <c r="AI382" s="59" t="s">
        <v>349</v>
      </c>
      <c r="AJ382" s="70" t="s">
        <v>144</v>
      </c>
    </row>
    <row r="383" spans="1:36" x14ac:dyDescent="0.3">
      <c r="A383" s="59" t="s">
        <v>6730</v>
      </c>
      <c r="B383" s="70" t="s">
        <v>1171</v>
      </c>
      <c r="C383" s="70" t="s">
        <v>3078</v>
      </c>
      <c r="D383" s="70" t="s">
        <v>1805</v>
      </c>
      <c r="E383" s="70" t="s">
        <v>143</v>
      </c>
      <c r="F383" s="70" t="s">
        <v>3084</v>
      </c>
      <c r="G383" s="70" t="s">
        <v>5635</v>
      </c>
      <c r="H383" s="70" t="s">
        <v>2867</v>
      </c>
      <c r="I383" s="59" t="s">
        <v>144</v>
      </c>
      <c r="J383" s="70" t="s">
        <v>2862</v>
      </c>
      <c r="K383" s="59" t="s">
        <v>6364</v>
      </c>
      <c r="L383" s="99" t="s">
        <v>6756</v>
      </c>
      <c r="M383" s="82" t="s">
        <v>4686</v>
      </c>
      <c r="N383" s="70" t="s">
        <v>2687</v>
      </c>
      <c r="O383" s="59" t="s">
        <v>6756</v>
      </c>
      <c r="P383" s="59" t="s">
        <v>6756</v>
      </c>
      <c r="Q383" s="163" t="s">
        <v>7218</v>
      </c>
      <c r="R383" s="99">
        <v>12345</v>
      </c>
      <c r="S383" s="70" t="s">
        <v>6730</v>
      </c>
      <c r="T383" s="59" t="s">
        <v>7219</v>
      </c>
      <c r="U383" s="70" t="s">
        <v>6730</v>
      </c>
      <c r="V383" s="70" t="s">
        <v>5921</v>
      </c>
      <c r="W383" s="70" t="s">
        <v>7219</v>
      </c>
      <c r="X383" s="70" t="s">
        <v>144</v>
      </c>
      <c r="Y383" s="70" t="s">
        <v>774</v>
      </c>
      <c r="Z383" s="70" t="s">
        <v>774</v>
      </c>
      <c r="AA383" s="171" t="s">
        <v>774</v>
      </c>
      <c r="AB383" s="70" t="s">
        <v>774</v>
      </c>
      <c r="AC383" s="70" t="s">
        <v>1806</v>
      </c>
      <c r="AD383" s="70" t="s">
        <v>1146</v>
      </c>
      <c r="AE383" s="82" t="s">
        <v>3414</v>
      </c>
      <c r="AF383" s="70" t="s">
        <v>1171</v>
      </c>
      <c r="AG383" s="70" t="s">
        <v>1159</v>
      </c>
      <c r="AH383" s="59" t="s">
        <v>3284</v>
      </c>
      <c r="AI383" s="59" t="s">
        <v>349</v>
      </c>
      <c r="AJ383" s="70" t="s">
        <v>144</v>
      </c>
    </row>
    <row r="384" spans="1:36" x14ac:dyDescent="0.3">
      <c r="A384" s="59" t="s">
        <v>3284</v>
      </c>
      <c r="B384" s="70" t="s">
        <v>1171</v>
      </c>
      <c r="C384" s="70" t="s">
        <v>3078</v>
      </c>
      <c r="D384" s="70" t="s">
        <v>1805</v>
      </c>
      <c r="E384" s="70" t="s">
        <v>143</v>
      </c>
      <c r="F384" s="70" t="s">
        <v>3084</v>
      </c>
      <c r="G384" s="70" t="s">
        <v>5635</v>
      </c>
      <c r="H384" s="70" t="s">
        <v>2867</v>
      </c>
      <c r="I384" s="59" t="s">
        <v>144</v>
      </c>
      <c r="J384" s="70" t="s">
        <v>2862</v>
      </c>
      <c r="K384" s="59" t="s">
        <v>6364</v>
      </c>
      <c r="L384" s="99" t="s">
        <v>1132</v>
      </c>
      <c r="M384" s="82" t="s">
        <v>4686</v>
      </c>
      <c r="N384" s="70" t="s">
        <v>2687</v>
      </c>
      <c r="O384" s="82" t="s">
        <v>3416</v>
      </c>
      <c r="P384" s="59" t="s">
        <v>6756</v>
      </c>
      <c r="Q384" s="163" t="s">
        <v>3868</v>
      </c>
      <c r="R384" s="99">
        <v>12345</v>
      </c>
      <c r="S384" s="59" t="s">
        <v>3284</v>
      </c>
      <c r="T384" s="59" t="s">
        <v>349</v>
      </c>
      <c r="U384" s="70" t="s">
        <v>3284</v>
      </c>
      <c r="V384" s="70" t="s">
        <v>349</v>
      </c>
      <c r="W384" s="70" t="s">
        <v>9459</v>
      </c>
      <c r="X384" s="70" t="s">
        <v>144</v>
      </c>
      <c r="Y384" s="70" t="s">
        <v>774</v>
      </c>
      <c r="Z384" s="70" t="s">
        <v>774</v>
      </c>
      <c r="AA384" s="171" t="s">
        <v>774</v>
      </c>
      <c r="AB384" s="70" t="s">
        <v>774</v>
      </c>
      <c r="AC384" s="70" t="s">
        <v>1806</v>
      </c>
      <c r="AD384" s="70" t="s">
        <v>1146</v>
      </c>
      <c r="AE384" s="82" t="s">
        <v>2488</v>
      </c>
      <c r="AF384" s="70" t="s">
        <v>1171</v>
      </c>
      <c r="AG384" s="70" t="s">
        <v>1159</v>
      </c>
      <c r="AH384" s="70" t="s">
        <v>3279</v>
      </c>
      <c r="AI384" s="70" t="s">
        <v>645</v>
      </c>
      <c r="AJ384" s="70" t="s">
        <v>65</v>
      </c>
    </row>
    <row r="385" spans="1:36" x14ac:dyDescent="0.3">
      <c r="A385" s="59" t="s">
        <v>3068</v>
      </c>
      <c r="B385" s="70" t="s">
        <v>1170</v>
      </c>
      <c r="C385" s="70" t="s">
        <v>1987</v>
      </c>
      <c r="D385" s="70" t="s">
        <v>2075</v>
      </c>
      <c r="E385" s="70" t="s">
        <v>143</v>
      </c>
      <c r="F385" s="70" t="s">
        <v>7621</v>
      </c>
      <c r="G385" s="70" t="s">
        <v>7622</v>
      </c>
      <c r="H385" s="70" t="s">
        <v>1808</v>
      </c>
      <c r="I385" s="161" t="s">
        <v>4900</v>
      </c>
      <c r="J385" s="70" t="s">
        <v>68</v>
      </c>
      <c r="K385" s="59" t="s">
        <v>6365</v>
      </c>
      <c r="L385" s="70" t="s">
        <v>2632</v>
      </c>
      <c r="M385" s="82" t="s">
        <v>4686</v>
      </c>
      <c r="N385" s="70" t="s">
        <v>2687</v>
      </c>
      <c r="O385" s="59" t="s">
        <v>2632</v>
      </c>
      <c r="P385" s="59" t="s">
        <v>2632</v>
      </c>
      <c r="Q385" s="163" t="s">
        <v>3821</v>
      </c>
      <c r="R385" s="59" t="s">
        <v>2633</v>
      </c>
      <c r="S385" s="59" t="s">
        <v>310</v>
      </c>
      <c r="T385" s="59" t="s">
        <v>9460</v>
      </c>
      <c r="U385" s="70" t="s">
        <v>3068</v>
      </c>
      <c r="V385" s="70" t="s">
        <v>8271</v>
      </c>
      <c r="W385" s="70" t="s">
        <v>9461</v>
      </c>
      <c r="X385" s="70" t="s">
        <v>8779</v>
      </c>
      <c r="Y385" s="70" t="s">
        <v>6298</v>
      </c>
      <c r="Z385" s="70" t="s">
        <v>774</v>
      </c>
      <c r="AA385" s="171" t="s">
        <v>774</v>
      </c>
      <c r="AB385" s="70" t="s">
        <v>774</v>
      </c>
      <c r="AC385" s="70" t="s">
        <v>1171</v>
      </c>
      <c r="AD385" s="70" t="s">
        <v>163</v>
      </c>
      <c r="AE385" s="82" t="s">
        <v>1162</v>
      </c>
      <c r="AF385" s="70" t="s">
        <v>1171</v>
      </c>
      <c r="AG385" s="70" t="s">
        <v>1159</v>
      </c>
      <c r="AH385" s="70" t="s">
        <v>3260</v>
      </c>
      <c r="AI385" s="70" t="s">
        <v>1091</v>
      </c>
      <c r="AJ385" s="70" t="s">
        <v>1094</v>
      </c>
    </row>
    <row r="386" spans="1:36" x14ac:dyDescent="0.3">
      <c r="A386" s="59" t="s">
        <v>3069</v>
      </c>
      <c r="B386" s="70" t="s">
        <v>1170</v>
      </c>
      <c r="C386" s="70" t="s">
        <v>1987</v>
      </c>
      <c r="D386" s="70" t="s">
        <v>2075</v>
      </c>
      <c r="E386" s="70" t="s">
        <v>143</v>
      </c>
      <c r="F386" s="70" t="s">
        <v>7621</v>
      </c>
      <c r="G386" s="70" t="s">
        <v>7622</v>
      </c>
      <c r="H386" s="70" t="s">
        <v>1808</v>
      </c>
      <c r="I386" s="161" t="s">
        <v>4900</v>
      </c>
      <c r="J386" s="70" t="s">
        <v>68</v>
      </c>
      <c r="K386" s="59" t="s">
        <v>6365</v>
      </c>
      <c r="L386" s="70" t="s">
        <v>2633</v>
      </c>
      <c r="M386" s="82" t="s">
        <v>4686</v>
      </c>
      <c r="N386" s="70" t="s">
        <v>2687</v>
      </c>
      <c r="O386" s="59" t="s">
        <v>2633</v>
      </c>
      <c r="P386" s="59" t="s">
        <v>2633</v>
      </c>
      <c r="Q386" s="163" t="s">
        <v>3830</v>
      </c>
      <c r="R386" s="59" t="s">
        <v>2680</v>
      </c>
      <c r="S386" s="59" t="s">
        <v>314</v>
      </c>
      <c r="T386" s="59" t="s">
        <v>9462</v>
      </c>
      <c r="U386" s="70" t="s">
        <v>3069</v>
      </c>
      <c r="V386" s="70" t="s">
        <v>8778</v>
      </c>
      <c r="W386" s="70" t="s">
        <v>9463</v>
      </c>
      <c r="X386" s="70" t="s">
        <v>71</v>
      </c>
      <c r="Y386" s="70" t="s">
        <v>6298</v>
      </c>
      <c r="Z386" s="70" t="s">
        <v>774</v>
      </c>
      <c r="AA386" s="171" t="s">
        <v>774</v>
      </c>
      <c r="AB386" s="70" t="s">
        <v>774</v>
      </c>
      <c r="AC386" s="70" t="s">
        <v>1171</v>
      </c>
      <c r="AD386" s="70" t="s">
        <v>163</v>
      </c>
      <c r="AE386" s="82" t="s">
        <v>1162</v>
      </c>
      <c r="AF386" s="70" t="s">
        <v>1171</v>
      </c>
      <c r="AG386" s="70" t="s">
        <v>1159</v>
      </c>
      <c r="AH386" s="70" t="s">
        <v>3260</v>
      </c>
      <c r="AI386" s="70" t="s">
        <v>1091</v>
      </c>
      <c r="AJ386" s="70" t="s">
        <v>1094</v>
      </c>
    </row>
    <row r="387" spans="1:36" x14ac:dyDescent="0.3">
      <c r="A387" s="59" t="s">
        <v>3258</v>
      </c>
      <c r="B387" s="70" t="s">
        <v>1170</v>
      </c>
      <c r="C387" s="70" t="s">
        <v>1987</v>
      </c>
      <c r="D387" s="70" t="s">
        <v>2075</v>
      </c>
      <c r="E387" s="70" t="s">
        <v>143</v>
      </c>
      <c r="F387" s="70" t="s">
        <v>7621</v>
      </c>
      <c r="G387" s="70" t="s">
        <v>7622</v>
      </c>
      <c r="H387" s="70" t="s">
        <v>1808</v>
      </c>
      <c r="I387" s="161" t="s">
        <v>4900</v>
      </c>
      <c r="J387" s="70" t="s">
        <v>68</v>
      </c>
      <c r="K387" s="59" t="s">
        <v>6365</v>
      </c>
      <c r="L387" s="70" t="s">
        <v>2680</v>
      </c>
      <c r="M387" s="82" t="s">
        <v>4686</v>
      </c>
      <c r="N387" s="70" t="s">
        <v>2687</v>
      </c>
      <c r="O387" s="59" t="s">
        <v>2680</v>
      </c>
      <c r="P387" s="59" t="s">
        <v>2680</v>
      </c>
      <c r="Q387" s="163" t="s">
        <v>3822</v>
      </c>
      <c r="R387" s="59" t="s">
        <v>2680</v>
      </c>
      <c r="S387" s="59" t="s">
        <v>3379</v>
      </c>
      <c r="T387" s="59" t="s">
        <v>9464</v>
      </c>
      <c r="U387" s="70" t="s">
        <v>3258</v>
      </c>
      <c r="V387" s="70" t="s">
        <v>89</v>
      </c>
      <c r="W387" s="70" t="s">
        <v>9465</v>
      </c>
      <c r="X387" s="70" t="s">
        <v>1094</v>
      </c>
      <c r="Y387" s="70" t="s">
        <v>6298</v>
      </c>
      <c r="Z387" s="70" t="s">
        <v>774</v>
      </c>
      <c r="AA387" s="171" t="s">
        <v>774</v>
      </c>
      <c r="AB387" s="70" t="s">
        <v>774</v>
      </c>
      <c r="AC387" s="70" t="s">
        <v>1171</v>
      </c>
      <c r="AD387" s="70" t="s">
        <v>163</v>
      </c>
      <c r="AE387" s="82" t="s">
        <v>1162</v>
      </c>
      <c r="AF387" s="70" t="s">
        <v>1171</v>
      </c>
      <c r="AG387" s="70" t="s">
        <v>1159</v>
      </c>
      <c r="AH387" s="70" t="s">
        <v>3260</v>
      </c>
      <c r="AI387" s="70" t="s">
        <v>1091</v>
      </c>
      <c r="AJ387" s="70" t="s">
        <v>1094</v>
      </c>
    </row>
    <row r="388" spans="1:36" x14ac:dyDescent="0.3">
      <c r="A388" s="59" t="s">
        <v>3070</v>
      </c>
      <c r="B388" s="70" t="s">
        <v>1195</v>
      </c>
      <c r="C388" s="70" t="s">
        <v>1988</v>
      </c>
      <c r="D388" s="70" t="s">
        <v>2075</v>
      </c>
      <c r="E388" s="70" t="s">
        <v>143</v>
      </c>
      <c r="F388" s="70" t="s">
        <v>7621</v>
      </c>
      <c r="G388" s="70" t="s">
        <v>7622</v>
      </c>
      <c r="H388" s="70" t="s">
        <v>1808</v>
      </c>
      <c r="I388" s="161" t="s">
        <v>4900</v>
      </c>
      <c r="J388" s="70" t="s">
        <v>68</v>
      </c>
      <c r="K388" s="59" t="s">
        <v>6365</v>
      </c>
      <c r="L388" s="70" t="s">
        <v>2679</v>
      </c>
      <c r="M388" s="82" t="s">
        <v>4686</v>
      </c>
      <c r="N388" s="70" t="s">
        <v>2687</v>
      </c>
      <c r="O388" s="59" t="s">
        <v>2679</v>
      </c>
      <c r="P388" s="59" t="s">
        <v>2679</v>
      </c>
      <c r="Q388" s="163" t="s">
        <v>3823</v>
      </c>
      <c r="R388" s="59" t="s">
        <v>2679</v>
      </c>
      <c r="S388" s="59" t="s">
        <v>526</v>
      </c>
      <c r="T388" s="59" t="s">
        <v>7190</v>
      </c>
      <c r="U388" s="70" t="s">
        <v>3070</v>
      </c>
      <c r="V388" s="70" t="s">
        <v>1671</v>
      </c>
      <c r="W388" s="70" t="s">
        <v>7191</v>
      </c>
      <c r="X388" s="70" t="s">
        <v>1094</v>
      </c>
      <c r="Y388" s="70" t="s">
        <v>6305</v>
      </c>
      <c r="Z388" s="70" t="s">
        <v>774</v>
      </c>
      <c r="AA388" s="171" t="s">
        <v>774</v>
      </c>
      <c r="AB388" s="70" t="s">
        <v>774</v>
      </c>
      <c r="AC388" s="70" t="s">
        <v>1171</v>
      </c>
      <c r="AD388" s="70" t="s">
        <v>163</v>
      </c>
      <c r="AE388" s="82" t="s">
        <v>1162</v>
      </c>
      <c r="AF388" s="70" t="s">
        <v>1171</v>
      </c>
      <c r="AG388" s="70" t="s">
        <v>1159</v>
      </c>
      <c r="AH388" s="70" t="s">
        <v>3260</v>
      </c>
      <c r="AI388" s="70" t="s">
        <v>1091</v>
      </c>
      <c r="AJ388" s="70" t="s">
        <v>1094</v>
      </c>
    </row>
    <row r="389" spans="1:36" x14ac:dyDescent="0.3">
      <c r="A389" s="59" t="s">
        <v>3071</v>
      </c>
      <c r="B389" s="70" t="s">
        <v>1195</v>
      </c>
      <c r="C389" s="70" t="s">
        <v>1988</v>
      </c>
      <c r="D389" s="70" t="s">
        <v>2075</v>
      </c>
      <c r="E389" s="70" t="s">
        <v>143</v>
      </c>
      <c r="F389" s="70" t="s">
        <v>7621</v>
      </c>
      <c r="G389" s="70" t="s">
        <v>7622</v>
      </c>
      <c r="H389" s="70" t="s">
        <v>1808</v>
      </c>
      <c r="I389" s="161" t="s">
        <v>4900</v>
      </c>
      <c r="J389" s="70" t="s">
        <v>68</v>
      </c>
      <c r="K389" s="59" t="s">
        <v>6365</v>
      </c>
      <c r="L389" s="70" t="s">
        <v>2681</v>
      </c>
      <c r="M389" s="82" t="s">
        <v>4686</v>
      </c>
      <c r="N389" s="70" t="s">
        <v>2687</v>
      </c>
      <c r="O389" s="59" t="s">
        <v>2681</v>
      </c>
      <c r="P389" s="59" t="s">
        <v>2681</v>
      </c>
      <c r="Q389" s="163" t="s">
        <v>3824</v>
      </c>
      <c r="R389" s="59" t="s">
        <v>2681</v>
      </c>
      <c r="S389" s="59" t="s">
        <v>528</v>
      </c>
      <c r="T389" s="59" t="s">
        <v>9466</v>
      </c>
      <c r="U389" s="70" t="s">
        <v>3071</v>
      </c>
      <c r="V389" s="70" t="s">
        <v>7730</v>
      </c>
      <c r="W389" s="70" t="s">
        <v>9467</v>
      </c>
      <c r="X389" s="70" t="s">
        <v>71</v>
      </c>
      <c r="Y389" s="70" t="s">
        <v>6298</v>
      </c>
      <c r="Z389" s="70" t="s">
        <v>774</v>
      </c>
      <c r="AA389" s="171" t="s">
        <v>774</v>
      </c>
      <c r="AB389" s="70" t="s">
        <v>774</v>
      </c>
      <c r="AC389" s="70" t="s">
        <v>1171</v>
      </c>
      <c r="AD389" s="70" t="s">
        <v>163</v>
      </c>
      <c r="AE389" s="82" t="s">
        <v>1162</v>
      </c>
      <c r="AF389" s="70" t="s">
        <v>1171</v>
      </c>
      <c r="AG389" s="70" t="s">
        <v>1159</v>
      </c>
      <c r="AH389" s="70" t="s">
        <v>3260</v>
      </c>
      <c r="AI389" s="70" t="s">
        <v>1091</v>
      </c>
      <c r="AJ389" s="70" t="s">
        <v>1094</v>
      </c>
    </row>
    <row r="390" spans="1:36" x14ac:dyDescent="0.3">
      <c r="A390" s="59" t="s">
        <v>3406</v>
      </c>
      <c r="B390" s="70" t="s">
        <v>1171</v>
      </c>
      <c r="C390" s="70" t="s">
        <v>3078</v>
      </c>
      <c r="D390" s="70" t="s">
        <v>2075</v>
      </c>
      <c r="E390" s="70" t="s">
        <v>143</v>
      </c>
      <c r="F390" s="70" t="s">
        <v>7621</v>
      </c>
      <c r="G390" s="70" t="s">
        <v>7622</v>
      </c>
      <c r="H390" s="70" t="s">
        <v>1808</v>
      </c>
      <c r="I390" s="161" t="s">
        <v>4900</v>
      </c>
      <c r="J390" s="70" t="s">
        <v>68</v>
      </c>
      <c r="K390" s="59" t="s">
        <v>6365</v>
      </c>
      <c r="L390" s="70" t="s">
        <v>3432</v>
      </c>
      <c r="M390" s="82" t="s">
        <v>4686</v>
      </c>
      <c r="N390" s="70" t="s">
        <v>2687</v>
      </c>
      <c r="O390" s="59" t="s">
        <v>3432</v>
      </c>
      <c r="P390" s="59" t="s">
        <v>3432</v>
      </c>
      <c r="Q390" s="163" t="s">
        <v>3825</v>
      </c>
      <c r="R390" s="59" t="s">
        <v>3432</v>
      </c>
      <c r="S390" s="59" t="s">
        <v>5238</v>
      </c>
      <c r="T390" s="59" t="s">
        <v>7194</v>
      </c>
      <c r="U390" s="70" t="s">
        <v>3406</v>
      </c>
      <c r="V390" s="70" t="s">
        <v>5921</v>
      </c>
      <c r="W390" s="70" t="s">
        <v>7194</v>
      </c>
      <c r="X390" s="70" t="s">
        <v>1094</v>
      </c>
      <c r="Y390" s="70" t="s">
        <v>774</v>
      </c>
      <c r="Z390" s="70" t="s">
        <v>774</v>
      </c>
      <c r="AA390" s="171" t="s">
        <v>774</v>
      </c>
      <c r="AB390" s="70" t="s">
        <v>774</v>
      </c>
      <c r="AC390" s="70" t="s">
        <v>1171</v>
      </c>
      <c r="AD390" s="70" t="s">
        <v>163</v>
      </c>
      <c r="AE390" s="82" t="s">
        <v>1162</v>
      </c>
      <c r="AF390" s="70" t="s">
        <v>1171</v>
      </c>
      <c r="AG390" s="70" t="s">
        <v>1159</v>
      </c>
      <c r="AH390" s="70" t="s">
        <v>3260</v>
      </c>
      <c r="AI390" s="70" t="s">
        <v>1091</v>
      </c>
      <c r="AJ390" s="70" t="s">
        <v>1094</v>
      </c>
    </row>
    <row r="391" spans="1:36" x14ac:dyDescent="0.3">
      <c r="A391" s="59" t="s">
        <v>3260</v>
      </c>
      <c r="B391" s="70" t="s">
        <v>1171</v>
      </c>
      <c r="C391" s="70" t="s">
        <v>3078</v>
      </c>
      <c r="D391" s="70" t="s">
        <v>2075</v>
      </c>
      <c r="E391" s="70" t="s">
        <v>143</v>
      </c>
      <c r="F391" s="70" t="s">
        <v>7621</v>
      </c>
      <c r="G391" s="70" t="s">
        <v>7622</v>
      </c>
      <c r="H391" s="70" t="s">
        <v>1808</v>
      </c>
      <c r="I391" s="161" t="s">
        <v>4900</v>
      </c>
      <c r="J391" s="70" t="s">
        <v>68</v>
      </c>
      <c r="K391" s="59" t="s">
        <v>6365</v>
      </c>
      <c r="L391" s="70" t="s">
        <v>2773</v>
      </c>
      <c r="M391" s="82" t="s">
        <v>4686</v>
      </c>
      <c r="N391" s="70" t="s">
        <v>2687</v>
      </c>
      <c r="O391" s="59" t="s">
        <v>2773</v>
      </c>
      <c r="P391" s="59" t="s">
        <v>3432</v>
      </c>
      <c r="Q391" s="163" t="s">
        <v>3862</v>
      </c>
      <c r="R391" s="59" t="s">
        <v>2773</v>
      </c>
      <c r="S391" s="59" t="s">
        <v>7825</v>
      </c>
      <c r="T391" s="59" t="s">
        <v>1091</v>
      </c>
      <c r="U391" s="70" t="s">
        <v>3260</v>
      </c>
      <c r="V391" s="70" t="s">
        <v>1091</v>
      </c>
      <c r="W391" s="70" t="s">
        <v>7195</v>
      </c>
      <c r="X391" s="70" t="s">
        <v>1094</v>
      </c>
      <c r="Y391" s="70" t="s">
        <v>774</v>
      </c>
      <c r="Z391" s="70" t="s">
        <v>774</v>
      </c>
      <c r="AA391" s="171" t="s">
        <v>774</v>
      </c>
      <c r="AB391" s="70" t="s">
        <v>774</v>
      </c>
      <c r="AC391" s="70" t="s">
        <v>1219</v>
      </c>
      <c r="AD391" s="70" t="s">
        <v>1028</v>
      </c>
      <c r="AE391" s="82" t="s">
        <v>3414</v>
      </c>
      <c r="AF391" s="70" t="s">
        <v>1171</v>
      </c>
      <c r="AG391" s="70" t="s">
        <v>1159</v>
      </c>
      <c r="AH391" s="70" t="s">
        <v>7619</v>
      </c>
      <c r="AI391" s="70" t="s">
        <v>368</v>
      </c>
      <c r="AJ391" s="70" t="s">
        <v>149</v>
      </c>
    </row>
    <row r="392" spans="1:36" x14ac:dyDescent="0.3">
      <c r="A392" s="59" t="s">
        <v>3280</v>
      </c>
      <c r="B392" s="70" t="s">
        <v>1171</v>
      </c>
      <c r="C392" s="70" t="s">
        <v>3078</v>
      </c>
      <c r="D392" s="70" t="s">
        <v>1171</v>
      </c>
      <c r="E392" s="70" t="s">
        <v>17</v>
      </c>
      <c r="F392" s="70" t="s">
        <v>1166</v>
      </c>
      <c r="G392" s="70" t="s">
        <v>5637</v>
      </c>
      <c r="H392" s="70" t="s">
        <v>1171</v>
      </c>
      <c r="I392" s="59" t="s">
        <v>4901</v>
      </c>
      <c r="J392" s="70" t="s">
        <v>1212</v>
      </c>
      <c r="K392" s="59" t="s">
        <v>1160</v>
      </c>
      <c r="L392" s="70" t="s">
        <v>1197</v>
      </c>
      <c r="M392" s="82" t="s">
        <v>4686</v>
      </c>
      <c r="N392" s="70" t="s">
        <v>2687</v>
      </c>
      <c r="O392" s="82" t="s">
        <v>3419</v>
      </c>
      <c r="P392" s="59" t="s">
        <v>3419</v>
      </c>
      <c r="Q392" s="163" t="s">
        <v>3863</v>
      </c>
      <c r="R392" s="99">
        <v>81</v>
      </c>
      <c r="S392" s="59" t="s">
        <v>3280</v>
      </c>
      <c r="T392" s="59" t="s">
        <v>644</v>
      </c>
      <c r="U392" s="70" t="s">
        <v>3280</v>
      </c>
      <c r="V392" s="70" t="s">
        <v>644</v>
      </c>
      <c r="W392" s="70" t="s">
        <v>7196</v>
      </c>
      <c r="X392" s="70" t="s">
        <v>18</v>
      </c>
      <c r="Y392" s="70" t="s">
        <v>774</v>
      </c>
      <c r="Z392" s="70" t="s">
        <v>774</v>
      </c>
      <c r="AA392" s="171" t="s">
        <v>774</v>
      </c>
      <c r="AB392" s="70" t="s">
        <v>774</v>
      </c>
      <c r="AC392" s="70" t="s">
        <v>1910</v>
      </c>
      <c r="AD392" s="70" t="s">
        <v>1145</v>
      </c>
      <c r="AE392" s="82" t="s">
        <v>2486</v>
      </c>
      <c r="AF392" s="70" t="s">
        <v>1171</v>
      </c>
      <c r="AG392" s="70" t="s">
        <v>1159</v>
      </c>
      <c r="AH392" s="70" t="s">
        <v>4405</v>
      </c>
      <c r="AI392" s="70" t="s">
        <v>4402</v>
      </c>
      <c r="AJ392" s="70" t="s">
        <v>1367</v>
      </c>
    </row>
    <row r="393" spans="1:36" x14ac:dyDescent="0.3">
      <c r="A393" s="59" t="s">
        <v>3279</v>
      </c>
      <c r="B393" s="70" t="s">
        <v>1171</v>
      </c>
      <c r="C393" s="70" t="s">
        <v>3078</v>
      </c>
      <c r="D393" s="70" t="s">
        <v>1217</v>
      </c>
      <c r="E393" s="70" t="s">
        <v>143</v>
      </c>
      <c r="F393" s="70" t="s">
        <v>1168</v>
      </c>
      <c r="G393" s="70" t="s">
        <v>5631</v>
      </c>
      <c r="H393" s="70" t="s">
        <v>2069</v>
      </c>
      <c r="I393" s="121" t="s">
        <v>4900</v>
      </c>
      <c r="J393" s="70" t="s">
        <v>1213</v>
      </c>
      <c r="K393" s="59" t="s">
        <v>6368</v>
      </c>
      <c r="L393" s="70" t="s">
        <v>1198</v>
      </c>
      <c r="M393" s="82" t="s">
        <v>4686</v>
      </c>
      <c r="N393" s="70" t="s">
        <v>2687</v>
      </c>
      <c r="O393" s="82" t="s">
        <v>3420</v>
      </c>
      <c r="P393" s="59" t="s">
        <v>3420</v>
      </c>
      <c r="Q393" s="163" t="s">
        <v>3864</v>
      </c>
      <c r="R393" s="99">
        <v>82</v>
      </c>
      <c r="S393" s="59" t="s">
        <v>3279</v>
      </c>
      <c r="T393" s="59" t="s">
        <v>645</v>
      </c>
      <c r="U393" s="70" t="s">
        <v>3279</v>
      </c>
      <c r="V393" s="70" t="s">
        <v>645</v>
      </c>
      <c r="W393" s="70" t="s">
        <v>7197</v>
      </c>
      <c r="X393" s="70" t="s">
        <v>65</v>
      </c>
      <c r="Y393" s="70" t="s">
        <v>774</v>
      </c>
      <c r="Z393" s="70" t="s">
        <v>774</v>
      </c>
      <c r="AA393" s="171" t="s">
        <v>774</v>
      </c>
      <c r="AB393" s="70" t="s">
        <v>774</v>
      </c>
      <c r="AC393" s="70" t="s">
        <v>1910</v>
      </c>
      <c r="AD393" s="70" t="s">
        <v>1145</v>
      </c>
      <c r="AE393" s="82" t="s">
        <v>2486</v>
      </c>
      <c r="AF393" s="70" t="s">
        <v>1171</v>
      </c>
      <c r="AG393" s="70" t="s">
        <v>1159</v>
      </c>
      <c r="AH393" s="70" t="s">
        <v>4405</v>
      </c>
      <c r="AI393" s="70" t="s">
        <v>4402</v>
      </c>
      <c r="AJ393" s="70" t="s">
        <v>1367</v>
      </c>
    </row>
    <row r="394" spans="1:36" x14ac:dyDescent="0.3">
      <c r="A394" s="59" t="s">
        <v>3055</v>
      </c>
      <c r="B394" s="70" t="s">
        <v>1170</v>
      </c>
      <c r="C394" s="70" t="s">
        <v>1987</v>
      </c>
      <c r="D394" s="70" t="s">
        <v>2075</v>
      </c>
      <c r="E394" s="70" t="s">
        <v>143</v>
      </c>
      <c r="F394" s="70" t="s">
        <v>7621</v>
      </c>
      <c r="G394" s="70" t="s">
        <v>7622</v>
      </c>
      <c r="H394" s="70" t="s">
        <v>3085</v>
      </c>
      <c r="I394" s="70" t="s">
        <v>4899</v>
      </c>
      <c r="J394" s="70" t="s">
        <v>3086</v>
      </c>
      <c r="K394" s="59" t="s">
        <v>6375</v>
      </c>
      <c r="L394" s="70" t="s">
        <v>2583</v>
      </c>
      <c r="M394" s="82" t="s">
        <v>4686</v>
      </c>
      <c r="N394" s="70" t="s">
        <v>2687</v>
      </c>
      <c r="O394" s="59" t="s">
        <v>2583</v>
      </c>
      <c r="P394" s="59" t="s">
        <v>2583</v>
      </c>
      <c r="Q394" s="163" t="s">
        <v>3735</v>
      </c>
      <c r="R394" s="59" t="s">
        <v>2583</v>
      </c>
      <c r="S394" s="59" t="s">
        <v>316</v>
      </c>
      <c r="T394" s="59" t="s">
        <v>9468</v>
      </c>
      <c r="U394" s="70" t="s">
        <v>3055</v>
      </c>
      <c r="V394" s="70" t="s">
        <v>3087</v>
      </c>
      <c r="W394" s="70" t="s">
        <v>6962</v>
      </c>
      <c r="X394" s="70" t="s">
        <v>2950</v>
      </c>
      <c r="Y394" s="70" t="s">
        <v>6298</v>
      </c>
      <c r="Z394" s="70" t="s">
        <v>774</v>
      </c>
      <c r="AA394" s="171" t="s">
        <v>774</v>
      </c>
      <c r="AB394" s="70" t="s">
        <v>774</v>
      </c>
      <c r="AC394" s="70" t="s">
        <v>1171</v>
      </c>
      <c r="AD394" s="70" t="s">
        <v>163</v>
      </c>
      <c r="AE394" s="82" t="s">
        <v>1162</v>
      </c>
      <c r="AF394" s="70" t="s">
        <v>1171</v>
      </c>
      <c r="AG394" s="70" t="s">
        <v>1159</v>
      </c>
      <c r="AH394" s="70" t="s">
        <v>3089</v>
      </c>
      <c r="AI394" s="70" t="s">
        <v>7758</v>
      </c>
      <c r="AJ394" s="70" t="s">
        <v>2950</v>
      </c>
    </row>
    <row r="395" spans="1:36" x14ac:dyDescent="0.3">
      <c r="A395" s="59" t="s">
        <v>3056</v>
      </c>
      <c r="B395" s="70" t="s">
        <v>1170</v>
      </c>
      <c r="C395" s="70" t="s">
        <v>1987</v>
      </c>
      <c r="D395" s="70" t="s">
        <v>2075</v>
      </c>
      <c r="E395" s="70" t="s">
        <v>143</v>
      </c>
      <c r="F395" s="70" t="s">
        <v>7621</v>
      </c>
      <c r="G395" s="70" t="s">
        <v>7622</v>
      </c>
      <c r="H395" s="70" t="s">
        <v>3085</v>
      </c>
      <c r="I395" s="70" t="s">
        <v>4899</v>
      </c>
      <c r="J395" s="70" t="s">
        <v>3086</v>
      </c>
      <c r="K395" s="59" t="s">
        <v>6375</v>
      </c>
      <c r="L395" s="70" t="s">
        <v>2584</v>
      </c>
      <c r="M395" s="82" t="s">
        <v>4686</v>
      </c>
      <c r="N395" s="70" t="s">
        <v>2687</v>
      </c>
      <c r="O395" s="59" t="s">
        <v>2584</v>
      </c>
      <c r="P395" s="59" t="s">
        <v>2584</v>
      </c>
      <c r="Q395" s="163" t="s">
        <v>3734</v>
      </c>
      <c r="R395" s="59" t="s">
        <v>2584</v>
      </c>
      <c r="S395" s="59" t="s">
        <v>320</v>
      </c>
      <c r="T395" s="59" t="s">
        <v>9469</v>
      </c>
      <c r="U395" s="70" t="s">
        <v>3056</v>
      </c>
      <c r="V395" s="70" t="s">
        <v>3253</v>
      </c>
      <c r="W395" s="70" t="s">
        <v>9470</v>
      </c>
      <c r="X395" s="70" t="s">
        <v>3088</v>
      </c>
      <c r="Y395" s="70" t="s">
        <v>6298</v>
      </c>
      <c r="Z395" s="70" t="s">
        <v>774</v>
      </c>
      <c r="AA395" s="171" t="s">
        <v>774</v>
      </c>
      <c r="AB395" s="70" t="s">
        <v>774</v>
      </c>
      <c r="AC395" s="70" t="s">
        <v>1171</v>
      </c>
      <c r="AD395" s="70" t="s">
        <v>163</v>
      </c>
      <c r="AE395" s="82" t="s">
        <v>1162</v>
      </c>
      <c r="AF395" s="70" t="s">
        <v>1171</v>
      </c>
      <c r="AG395" s="70" t="s">
        <v>1159</v>
      </c>
      <c r="AH395" s="70" t="s">
        <v>3089</v>
      </c>
      <c r="AI395" s="70" t="s">
        <v>7758</v>
      </c>
      <c r="AJ395" s="70" t="s">
        <v>2950</v>
      </c>
    </row>
    <row r="396" spans="1:36" x14ac:dyDescent="0.3">
      <c r="A396" s="59" t="s">
        <v>3057</v>
      </c>
      <c r="B396" s="70" t="s">
        <v>1195</v>
      </c>
      <c r="C396" s="70" t="s">
        <v>1988</v>
      </c>
      <c r="D396" s="70" t="s">
        <v>2075</v>
      </c>
      <c r="E396" s="70" t="s">
        <v>143</v>
      </c>
      <c r="F396" s="70" t="s">
        <v>7621</v>
      </c>
      <c r="G396" s="70" t="s">
        <v>7622</v>
      </c>
      <c r="H396" s="70" t="s">
        <v>3085</v>
      </c>
      <c r="I396" s="70" t="s">
        <v>4899</v>
      </c>
      <c r="J396" s="70" t="s">
        <v>3086</v>
      </c>
      <c r="K396" s="59" t="s">
        <v>6375</v>
      </c>
      <c r="L396" s="70" t="s">
        <v>2637</v>
      </c>
      <c r="M396" s="82" t="s">
        <v>4686</v>
      </c>
      <c r="N396" s="70" t="s">
        <v>2687</v>
      </c>
      <c r="O396" s="59" t="s">
        <v>2637</v>
      </c>
      <c r="P396" s="59" t="s">
        <v>2637</v>
      </c>
      <c r="Q396" s="163" t="s">
        <v>3736</v>
      </c>
      <c r="R396" s="59" t="s">
        <v>2637</v>
      </c>
      <c r="S396" s="59" t="s">
        <v>533</v>
      </c>
      <c r="T396" s="59" t="s">
        <v>9471</v>
      </c>
      <c r="U396" s="70" t="s">
        <v>3057</v>
      </c>
      <c r="V396" s="70" t="s">
        <v>8780</v>
      </c>
      <c r="W396" s="70" t="s">
        <v>9472</v>
      </c>
      <c r="X396" s="70" t="s">
        <v>2950</v>
      </c>
      <c r="Y396" s="70" t="s">
        <v>6298</v>
      </c>
      <c r="Z396" s="70" t="s">
        <v>774</v>
      </c>
      <c r="AA396" s="171" t="s">
        <v>774</v>
      </c>
      <c r="AB396" s="70" t="s">
        <v>774</v>
      </c>
      <c r="AC396" s="70" t="s">
        <v>1171</v>
      </c>
      <c r="AD396" s="70" t="s">
        <v>163</v>
      </c>
      <c r="AE396" s="82" t="s">
        <v>1162</v>
      </c>
      <c r="AF396" s="70" t="s">
        <v>1171</v>
      </c>
      <c r="AG396" s="70" t="s">
        <v>1159</v>
      </c>
      <c r="AH396" s="70" t="s">
        <v>3089</v>
      </c>
      <c r="AI396" s="70" t="s">
        <v>7758</v>
      </c>
      <c r="AJ396" s="70" t="s">
        <v>2950</v>
      </c>
    </row>
    <row r="397" spans="1:36" x14ac:dyDescent="0.3">
      <c r="A397" s="59" t="s">
        <v>3058</v>
      </c>
      <c r="B397" s="70" t="s">
        <v>1195</v>
      </c>
      <c r="C397" s="70" t="s">
        <v>1988</v>
      </c>
      <c r="D397" s="70" t="s">
        <v>2075</v>
      </c>
      <c r="E397" s="70" t="s">
        <v>143</v>
      </c>
      <c r="F397" s="70" t="s">
        <v>7621</v>
      </c>
      <c r="G397" s="70" t="s">
        <v>7622</v>
      </c>
      <c r="H397" s="70" t="s">
        <v>3085</v>
      </c>
      <c r="I397" s="70" t="s">
        <v>4899</v>
      </c>
      <c r="J397" s="70" t="s">
        <v>3086</v>
      </c>
      <c r="K397" s="59" t="s">
        <v>6375</v>
      </c>
      <c r="L397" s="70" t="s">
        <v>2638</v>
      </c>
      <c r="M397" s="82" t="s">
        <v>4686</v>
      </c>
      <c r="N397" s="70" t="s">
        <v>2687</v>
      </c>
      <c r="O397" s="59" t="s">
        <v>2638</v>
      </c>
      <c r="P397" s="59" t="s">
        <v>2638</v>
      </c>
      <c r="Q397" s="163" t="s">
        <v>3737</v>
      </c>
      <c r="R397" s="59" t="s">
        <v>2638</v>
      </c>
      <c r="S397" s="59" t="s">
        <v>535</v>
      </c>
      <c r="T397" s="59" t="s">
        <v>9473</v>
      </c>
      <c r="U397" s="70" t="s">
        <v>3058</v>
      </c>
      <c r="V397" s="70" t="s">
        <v>8285</v>
      </c>
      <c r="W397" s="70" t="s">
        <v>9474</v>
      </c>
      <c r="X397" s="70" t="s">
        <v>3088</v>
      </c>
      <c r="Y397" s="70" t="s">
        <v>6298</v>
      </c>
      <c r="Z397" s="70" t="s">
        <v>774</v>
      </c>
      <c r="AA397" s="171" t="s">
        <v>774</v>
      </c>
      <c r="AB397" s="70" t="s">
        <v>774</v>
      </c>
      <c r="AC397" s="70" t="s">
        <v>1171</v>
      </c>
      <c r="AD397" s="70" t="s">
        <v>163</v>
      </c>
      <c r="AE397" s="82" t="s">
        <v>1162</v>
      </c>
      <c r="AF397" s="70" t="s">
        <v>1171</v>
      </c>
      <c r="AG397" s="70" t="s">
        <v>1159</v>
      </c>
      <c r="AH397" s="70" t="s">
        <v>3089</v>
      </c>
      <c r="AI397" s="70" t="s">
        <v>7758</v>
      </c>
      <c r="AJ397" s="70" t="s">
        <v>2950</v>
      </c>
    </row>
    <row r="398" spans="1:36" x14ac:dyDescent="0.3">
      <c r="A398" s="59" t="s">
        <v>3385</v>
      </c>
      <c r="B398" s="70" t="s">
        <v>1171</v>
      </c>
      <c r="C398" s="70" t="s">
        <v>3078</v>
      </c>
      <c r="D398" s="70" t="s">
        <v>2075</v>
      </c>
      <c r="E398" s="70" t="s">
        <v>143</v>
      </c>
      <c r="F398" s="70" t="s">
        <v>7621</v>
      </c>
      <c r="G398" s="70" t="s">
        <v>7622</v>
      </c>
      <c r="H398" s="70" t="s">
        <v>3085</v>
      </c>
      <c r="I398" s="70" t="s">
        <v>4899</v>
      </c>
      <c r="J398" s="70" t="s">
        <v>3086</v>
      </c>
      <c r="K398" s="59" t="s">
        <v>6375</v>
      </c>
      <c r="L398" s="70" t="s">
        <v>2586</v>
      </c>
      <c r="M398" s="82" t="s">
        <v>4686</v>
      </c>
      <c r="N398" s="70" t="s">
        <v>2687</v>
      </c>
      <c r="O398" s="59" t="s">
        <v>2586</v>
      </c>
      <c r="P398" s="59" t="s">
        <v>2586</v>
      </c>
      <c r="Q398" s="163" t="s">
        <v>3738</v>
      </c>
      <c r="R398" s="59" t="s">
        <v>2586</v>
      </c>
      <c r="S398" s="59" t="s">
        <v>5238</v>
      </c>
      <c r="T398" s="59" t="s">
        <v>6967</v>
      </c>
      <c r="U398" s="70" t="s">
        <v>3385</v>
      </c>
      <c r="V398" s="70" t="s">
        <v>5921</v>
      </c>
      <c r="W398" s="70" t="s">
        <v>6967</v>
      </c>
      <c r="X398" s="70" t="s">
        <v>2950</v>
      </c>
      <c r="Y398" s="70" t="s">
        <v>774</v>
      </c>
      <c r="Z398" s="70" t="s">
        <v>774</v>
      </c>
      <c r="AA398" s="171" t="s">
        <v>774</v>
      </c>
      <c r="AB398" s="70" t="s">
        <v>774</v>
      </c>
      <c r="AC398" s="70" t="s">
        <v>1171</v>
      </c>
      <c r="AD398" s="70" t="s">
        <v>163</v>
      </c>
      <c r="AE398" s="82" t="s">
        <v>1162</v>
      </c>
      <c r="AF398" s="70" t="s">
        <v>1171</v>
      </c>
      <c r="AG398" s="70" t="s">
        <v>1159</v>
      </c>
      <c r="AH398" s="70" t="s">
        <v>3089</v>
      </c>
      <c r="AI398" s="70" t="s">
        <v>7758</v>
      </c>
      <c r="AJ398" s="70" t="s">
        <v>2950</v>
      </c>
    </row>
    <row r="399" spans="1:36" x14ac:dyDescent="0.3">
      <c r="A399" s="59" t="s">
        <v>3089</v>
      </c>
      <c r="B399" s="70" t="s">
        <v>1171</v>
      </c>
      <c r="C399" s="70" t="s">
        <v>3078</v>
      </c>
      <c r="D399" s="70" t="s">
        <v>2075</v>
      </c>
      <c r="E399" s="70" t="s">
        <v>143</v>
      </c>
      <c r="F399" s="70" t="s">
        <v>7621</v>
      </c>
      <c r="G399" s="70" t="s">
        <v>7622</v>
      </c>
      <c r="H399" s="70" t="s">
        <v>3085</v>
      </c>
      <c r="I399" s="59" t="s">
        <v>4899</v>
      </c>
      <c r="J399" s="70" t="s">
        <v>3086</v>
      </c>
      <c r="K399" s="59" t="s">
        <v>6375</v>
      </c>
      <c r="L399" s="70" t="s">
        <v>2761</v>
      </c>
      <c r="M399" s="82" t="s">
        <v>4686</v>
      </c>
      <c r="N399" s="70" t="s">
        <v>2687</v>
      </c>
      <c r="O399" s="59" t="s">
        <v>2761</v>
      </c>
      <c r="P399" s="59" t="s">
        <v>2586</v>
      </c>
      <c r="Q399" s="163" t="s">
        <v>3847</v>
      </c>
      <c r="R399" s="59" t="s">
        <v>2761</v>
      </c>
      <c r="S399" s="59" t="s">
        <v>7831</v>
      </c>
      <c r="T399" s="59" t="s">
        <v>7758</v>
      </c>
      <c r="U399" s="70" t="s">
        <v>3089</v>
      </c>
      <c r="V399" s="70" t="s">
        <v>7758</v>
      </c>
      <c r="W399" s="70" t="s">
        <v>9475</v>
      </c>
      <c r="X399" s="70" t="s">
        <v>2950</v>
      </c>
      <c r="Y399" s="70" t="s">
        <v>774</v>
      </c>
      <c r="Z399" s="70" t="s">
        <v>6333</v>
      </c>
      <c r="AA399" s="171">
        <v>44714</v>
      </c>
      <c r="AB399" s="70" t="s">
        <v>774</v>
      </c>
      <c r="AC399" s="70" t="s">
        <v>1219</v>
      </c>
      <c r="AD399" s="70" t="s">
        <v>1028</v>
      </c>
      <c r="AE399" s="82" t="s">
        <v>3414</v>
      </c>
      <c r="AF399" s="70" t="s">
        <v>1171</v>
      </c>
      <c r="AG399" s="70" t="s">
        <v>1159</v>
      </c>
      <c r="AH399" s="70" t="s">
        <v>7619</v>
      </c>
      <c r="AI399" s="70" t="s">
        <v>368</v>
      </c>
      <c r="AJ399" s="70" t="s">
        <v>149</v>
      </c>
    </row>
    <row r="400" spans="1:36" x14ac:dyDescent="0.3">
      <c r="A400" s="59" t="s">
        <v>3059</v>
      </c>
      <c r="B400" s="70" t="s">
        <v>1170</v>
      </c>
      <c r="C400" s="70" t="s">
        <v>1987</v>
      </c>
      <c r="D400" s="70" t="s">
        <v>2075</v>
      </c>
      <c r="E400" s="70" t="s">
        <v>143</v>
      </c>
      <c r="F400" s="70" t="s">
        <v>7621</v>
      </c>
      <c r="G400" s="70" t="s">
        <v>7622</v>
      </c>
      <c r="H400" s="70" t="s">
        <v>2866</v>
      </c>
      <c r="I400" s="59" t="s">
        <v>4899</v>
      </c>
      <c r="J400" s="70" t="s">
        <v>2861</v>
      </c>
      <c r="K400" s="59" t="s">
        <v>6363</v>
      </c>
      <c r="L400" s="70" t="s">
        <v>2619</v>
      </c>
      <c r="M400" s="82" t="s">
        <v>4686</v>
      </c>
      <c r="N400" s="70" t="s">
        <v>2687</v>
      </c>
      <c r="O400" s="59" t="s">
        <v>2619</v>
      </c>
      <c r="P400" s="59" t="s">
        <v>2619</v>
      </c>
      <c r="Q400" s="163" t="s">
        <v>3803</v>
      </c>
      <c r="R400" s="59" t="s">
        <v>2619</v>
      </c>
      <c r="S400" s="59" t="s">
        <v>3367</v>
      </c>
      <c r="T400" s="59" t="s">
        <v>9476</v>
      </c>
      <c r="U400" s="70" t="s">
        <v>3059</v>
      </c>
      <c r="V400" s="70" t="s">
        <v>8289</v>
      </c>
      <c r="W400" s="70" t="s">
        <v>9477</v>
      </c>
      <c r="X400" s="70" t="s">
        <v>149</v>
      </c>
      <c r="Y400" s="70" t="s">
        <v>6298</v>
      </c>
      <c r="Z400" s="70" t="s">
        <v>774</v>
      </c>
      <c r="AA400" s="171" t="s">
        <v>774</v>
      </c>
      <c r="AB400" s="70" t="s">
        <v>774</v>
      </c>
      <c r="AC400" s="70" t="s">
        <v>1171</v>
      </c>
      <c r="AD400" s="70" t="s">
        <v>163</v>
      </c>
      <c r="AE400" s="82" t="s">
        <v>1162</v>
      </c>
      <c r="AF400" s="70" t="s">
        <v>1171</v>
      </c>
      <c r="AG400" s="70" t="s">
        <v>1159</v>
      </c>
      <c r="AH400" s="70" t="s">
        <v>3234</v>
      </c>
      <c r="AI400" s="70" t="s">
        <v>8781</v>
      </c>
      <c r="AJ400" s="70" t="s">
        <v>149</v>
      </c>
    </row>
    <row r="401" spans="1:36" x14ac:dyDescent="0.3">
      <c r="A401" s="59" t="s">
        <v>3060</v>
      </c>
      <c r="B401" s="70" t="s">
        <v>1170</v>
      </c>
      <c r="C401" s="70" t="s">
        <v>1987</v>
      </c>
      <c r="D401" s="70" t="s">
        <v>2075</v>
      </c>
      <c r="E401" s="70" t="s">
        <v>143</v>
      </c>
      <c r="F401" s="70" t="s">
        <v>7621</v>
      </c>
      <c r="G401" s="70" t="s">
        <v>7622</v>
      </c>
      <c r="H401" s="70" t="s">
        <v>2866</v>
      </c>
      <c r="I401" s="59" t="s">
        <v>4899</v>
      </c>
      <c r="J401" s="70" t="s">
        <v>2861</v>
      </c>
      <c r="K401" s="59" t="s">
        <v>6363</v>
      </c>
      <c r="L401" s="70" t="s">
        <v>2666</v>
      </c>
      <c r="M401" s="82" t="s">
        <v>4686</v>
      </c>
      <c r="N401" s="70" t="s">
        <v>2687</v>
      </c>
      <c r="O401" s="59" t="s">
        <v>2666</v>
      </c>
      <c r="P401" s="59" t="s">
        <v>2666</v>
      </c>
      <c r="Q401" s="163" t="s">
        <v>3804</v>
      </c>
      <c r="R401" s="59" t="s">
        <v>2666</v>
      </c>
      <c r="S401" s="59" t="s">
        <v>397</v>
      </c>
      <c r="T401" s="59" t="s">
        <v>9478</v>
      </c>
      <c r="U401" s="70" t="s">
        <v>3060</v>
      </c>
      <c r="V401" s="70" t="s">
        <v>8782</v>
      </c>
      <c r="W401" s="70" t="s">
        <v>9479</v>
      </c>
      <c r="X401" s="70" t="s">
        <v>149</v>
      </c>
      <c r="Y401" s="70" t="s">
        <v>6298</v>
      </c>
      <c r="Z401" s="70" t="s">
        <v>774</v>
      </c>
      <c r="AA401" s="171" t="s">
        <v>774</v>
      </c>
      <c r="AB401" s="70" t="s">
        <v>774</v>
      </c>
      <c r="AC401" s="70" t="s">
        <v>1171</v>
      </c>
      <c r="AD401" s="70" t="s">
        <v>163</v>
      </c>
      <c r="AE401" s="82" t="s">
        <v>1162</v>
      </c>
      <c r="AF401" s="70" t="s">
        <v>1171</v>
      </c>
      <c r="AG401" s="70" t="s">
        <v>1159</v>
      </c>
      <c r="AH401" s="70" t="s">
        <v>3234</v>
      </c>
      <c r="AI401" s="70" t="s">
        <v>8781</v>
      </c>
      <c r="AJ401" s="70" t="s">
        <v>149</v>
      </c>
    </row>
    <row r="402" spans="1:36" x14ac:dyDescent="0.3">
      <c r="A402" s="59" t="s">
        <v>3061</v>
      </c>
      <c r="B402" s="70" t="s">
        <v>1170</v>
      </c>
      <c r="C402" s="70" t="s">
        <v>1987</v>
      </c>
      <c r="D402" s="70" t="s">
        <v>2075</v>
      </c>
      <c r="E402" s="70" t="s">
        <v>143</v>
      </c>
      <c r="F402" s="70" t="s">
        <v>7621</v>
      </c>
      <c r="G402" s="70" t="s">
        <v>7622</v>
      </c>
      <c r="H402" s="70" t="s">
        <v>2866</v>
      </c>
      <c r="I402" s="59" t="s">
        <v>4899</v>
      </c>
      <c r="J402" s="70" t="s">
        <v>2861</v>
      </c>
      <c r="K402" s="59" t="s">
        <v>6363</v>
      </c>
      <c r="L402" s="70" t="s">
        <v>2617</v>
      </c>
      <c r="M402" s="82" t="s">
        <v>4686</v>
      </c>
      <c r="N402" s="70" t="s">
        <v>2687</v>
      </c>
      <c r="O402" s="59" t="s">
        <v>2617</v>
      </c>
      <c r="P402" s="59" t="s">
        <v>2617</v>
      </c>
      <c r="Q402" s="163" t="s">
        <v>3811</v>
      </c>
      <c r="R402" s="59" t="s">
        <v>2617</v>
      </c>
      <c r="S402" s="59" t="s">
        <v>403</v>
      </c>
      <c r="T402" s="59" t="s">
        <v>9480</v>
      </c>
      <c r="U402" s="70" t="s">
        <v>3061</v>
      </c>
      <c r="V402" s="70" t="s">
        <v>404</v>
      </c>
      <c r="W402" s="70" t="s">
        <v>9481</v>
      </c>
      <c r="X402" s="70" t="s">
        <v>8783</v>
      </c>
      <c r="Y402" s="70" t="s">
        <v>6298</v>
      </c>
      <c r="Z402" s="70" t="s">
        <v>774</v>
      </c>
      <c r="AA402" s="171" t="s">
        <v>774</v>
      </c>
      <c r="AB402" s="70" t="s">
        <v>774</v>
      </c>
      <c r="AC402" s="70" t="s">
        <v>1171</v>
      </c>
      <c r="AD402" s="70" t="s">
        <v>163</v>
      </c>
      <c r="AE402" s="82" t="s">
        <v>1162</v>
      </c>
      <c r="AF402" s="70" t="s">
        <v>1171</v>
      </c>
      <c r="AG402" s="70" t="s">
        <v>1159</v>
      </c>
      <c r="AH402" s="70" t="s">
        <v>3234</v>
      </c>
      <c r="AI402" s="70" t="s">
        <v>8781</v>
      </c>
      <c r="AJ402" s="70" t="s">
        <v>149</v>
      </c>
    </row>
    <row r="403" spans="1:36" x14ac:dyDescent="0.3">
      <c r="A403" s="59" t="s">
        <v>3062</v>
      </c>
      <c r="B403" s="70" t="s">
        <v>1195</v>
      </c>
      <c r="C403" s="70" t="s">
        <v>1988</v>
      </c>
      <c r="D403" s="70" t="s">
        <v>2075</v>
      </c>
      <c r="E403" s="70" t="s">
        <v>143</v>
      </c>
      <c r="F403" s="70" t="s">
        <v>7621</v>
      </c>
      <c r="G403" s="70" t="s">
        <v>7622</v>
      </c>
      <c r="H403" s="70" t="s">
        <v>2866</v>
      </c>
      <c r="I403" s="59" t="s">
        <v>4899</v>
      </c>
      <c r="J403" s="70" t="s">
        <v>2861</v>
      </c>
      <c r="K403" s="59" t="s">
        <v>6363</v>
      </c>
      <c r="L403" s="70" t="s">
        <v>2665</v>
      </c>
      <c r="M403" s="82" t="s">
        <v>4686</v>
      </c>
      <c r="N403" s="70" t="s">
        <v>2687</v>
      </c>
      <c r="O403" s="59" t="s">
        <v>2665</v>
      </c>
      <c r="P403" s="59" t="s">
        <v>2665</v>
      </c>
      <c r="Q403" s="163" t="s">
        <v>3807</v>
      </c>
      <c r="R403" s="59" t="s">
        <v>2611</v>
      </c>
      <c r="S403" s="59" t="s">
        <v>582</v>
      </c>
      <c r="T403" s="59" t="s">
        <v>9482</v>
      </c>
      <c r="U403" s="70" t="s">
        <v>3062</v>
      </c>
      <c r="V403" s="70" t="s">
        <v>8291</v>
      </c>
      <c r="W403" s="70" t="s">
        <v>9483</v>
      </c>
      <c r="X403" s="70" t="s">
        <v>149</v>
      </c>
      <c r="Y403" s="70" t="s">
        <v>6311</v>
      </c>
      <c r="Z403" s="70" t="s">
        <v>774</v>
      </c>
      <c r="AA403" s="171" t="s">
        <v>774</v>
      </c>
      <c r="AB403" s="70" t="s">
        <v>774</v>
      </c>
      <c r="AC403" s="70" t="s">
        <v>1171</v>
      </c>
      <c r="AD403" s="70" t="s">
        <v>163</v>
      </c>
      <c r="AE403" s="82" t="s">
        <v>1162</v>
      </c>
      <c r="AF403" s="70" t="s">
        <v>1171</v>
      </c>
      <c r="AG403" s="70" t="s">
        <v>1159</v>
      </c>
      <c r="AH403" s="70" t="s">
        <v>3234</v>
      </c>
      <c r="AI403" s="70" t="s">
        <v>8781</v>
      </c>
      <c r="AJ403" s="70" t="s">
        <v>149</v>
      </c>
    </row>
    <row r="404" spans="1:36" x14ac:dyDescent="0.3">
      <c r="A404" s="59" t="s">
        <v>3063</v>
      </c>
      <c r="B404" s="70" t="s">
        <v>1195</v>
      </c>
      <c r="C404" s="70" t="s">
        <v>1988</v>
      </c>
      <c r="D404" s="70" t="s">
        <v>2075</v>
      </c>
      <c r="E404" s="70" t="s">
        <v>143</v>
      </c>
      <c r="F404" s="70" t="s">
        <v>7621</v>
      </c>
      <c r="G404" s="70" t="s">
        <v>7622</v>
      </c>
      <c r="H404" s="70" t="s">
        <v>2866</v>
      </c>
      <c r="I404" s="59" t="s">
        <v>4899</v>
      </c>
      <c r="J404" s="70" t="s">
        <v>2861</v>
      </c>
      <c r="K404" s="59" t="s">
        <v>6363</v>
      </c>
      <c r="L404" s="70" t="s">
        <v>2667</v>
      </c>
      <c r="M404" s="82" t="s">
        <v>4686</v>
      </c>
      <c r="N404" s="70" t="s">
        <v>2687</v>
      </c>
      <c r="O404" s="59" t="s">
        <v>2667</v>
      </c>
      <c r="P404" s="59" t="s">
        <v>2667</v>
      </c>
      <c r="Q404" s="163" t="s">
        <v>9484</v>
      </c>
      <c r="R404" s="59" t="s">
        <v>2665</v>
      </c>
      <c r="S404" s="59" t="s">
        <v>584</v>
      </c>
      <c r="T404" s="59" t="s">
        <v>9485</v>
      </c>
      <c r="U404" s="70" t="s">
        <v>3063</v>
      </c>
      <c r="V404" s="70" t="s">
        <v>8202</v>
      </c>
      <c r="W404" s="70" t="s">
        <v>9486</v>
      </c>
      <c r="X404" s="70" t="s">
        <v>149</v>
      </c>
      <c r="Y404" s="70" t="s">
        <v>6298</v>
      </c>
      <c r="Z404" s="70" t="s">
        <v>774</v>
      </c>
      <c r="AA404" s="171" t="s">
        <v>774</v>
      </c>
      <c r="AB404" s="70" t="s">
        <v>774</v>
      </c>
      <c r="AC404" s="70" t="s">
        <v>1171</v>
      </c>
      <c r="AD404" s="70" t="s">
        <v>163</v>
      </c>
      <c r="AE404" s="82" t="s">
        <v>1162</v>
      </c>
      <c r="AF404" s="70" t="s">
        <v>1171</v>
      </c>
      <c r="AG404" s="70" t="s">
        <v>1159</v>
      </c>
      <c r="AH404" s="70" t="s">
        <v>3234</v>
      </c>
      <c r="AI404" s="70" t="s">
        <v>8781</v>
      </c>
      <c r="AJ404" s="70" t="s">
        <v>149</v>
      </c>
    </row>
    <row r="405" spans="1:36" x14ac:dyDescent="0.3">
      <c r="A405" s="59" t="s">
        <v>3401</v>
      </c>
      <c r="B405" s="70" t="s">
        <v>1171</v>
      </c>
      <c r="C405" s="70" t="s">
        <v>3078</v>
      </c>
      <c r="D405" s="70" t="s">
        <v>2075</v>
      </c>
      <c r="E405" s="70" t="s">
        <v>143</v>
      </c>
      <c r="F405" s="70" t="s">
        <v>7621</v>
      </c>
      <c r="G405" s="70" t="s">
        <v>7622</v>
      </c>
      <c r="H405" s="70" t="s">
        <v>2866</v>
      </c>
      <c r="I405" s="59" t="s">
        <v>4899</v>
      </c>
      <c r="J405" s="70" t="s">
        <v>2861</v>
      </c>
      <c r="K405" s="59" t="s">
        <v>6363</v>
      </c>
      <c r="L405" s="70" t="s">
        <v>2670</v>
      </c>
      <c r="M405" s="82" t="s">
        <v>4686</v>
      </c>
      <c r="N405" s="70" t="s">
        <v>2687</v>
      </c>
      <c r="O405" s="59" t="s">
        <v>2670</v>
      </c>
      <c r="P405" s="59" t="s">
        <v>2670</v>
      </c>
      <c r="Q405" s="163" t="s">
        <v>3809</v>
      </c>
      <c r="R405" s="59" t="s">
        <v>2670</v>
      </c>
      <c r="S405" s="59" t="s">
        <v>5238</v>
      </c>
      <c r="T405" s="59" t="s">
        <v>7150</v>
      </c>
      <c r="U405" s="70" t="s">
        <v>3401</v>
      </c>
      <c r="V405" s="70" t="s">
        <v>5921</v>
      </c>
      <c r="W405" s="70" t="s">
        <v>7150</v>
      </c>
      <c r="X405" s="70" t="s">
        <v>7795</v>
      </c>
      <c r="Y405" s="70" t="s">
        <v>774</v>
      </c>
      <c r="Z405" s="70" t="s">
        <v>774</v>
      </c>
      <c r="AA405" s="171" t="s">
        <v>774</v>
      </c>
      <c r="AB405" s="70" t="s">
        <v>774</v>
      </c>
      <c r="AC405" s="70" t="s">
        <v>1171</v>
      </c>
      <c r="AD405" s="70" t="s">
        <v>163</v>
      </c>
      <c r="AE405" s="82" t="s">
        <v>1162</v>
      </c>
      <c r="AF405" s="70" t="s">
        <v>1171</v>
      </c>
      <c r="AG405" s="70" t="s">
        <v>1159</v>
      </c>
      <c r="AH405" s="70" t="s">
        <v>3234</v>
      </c>
      <c r="AI405" s="70" t="s">
        <v>8781</v>
      </c>
      <c r="AJ405" s="70" t="s">
        <v>149</v>
      </c>
    </row>
    <row r="406" spans="1:36" x14ac:dyDescent="0.3">
      <c r="A406" s="59" t="s">
        <v>3234</v>
      </c>
      <c r="B406" s="70" t="s">
        <v>1171</v>
      </c>
      <c r="C406" s="70" t="s">
        <v>3078</v>
      </c>
      <c r="D406" s="70" t="s">
        <v>2075</v>
      </c>
      <c r="E406" s="70" t="s">
        <v>143</v>
      </c>
      <c r="F406" s="70" t="s">
        <v>7621</v>
      </c>
      <c r="G406" s="70" t="s">
        <v>7622</v>
      </c>
      <c r="H406" s="70" t="s">
        <v>2866</v>
      </c>
      <c r="I406" s="59" t="s">
        <v>4899</v>
      </c>
      <c r="J406" s="70" t="s">
        <v>2861</v>
      </c>
      <c r="K406" s="59" t="s">
        <v>6363</v>
      </c>
      <c r="L406" s="70" t="s">
        <v>2783</v>
      </c>
      <c r="M406" s="82" t="s">
        <v>4686</v>
      </c>
      <c r="N406" s="70" t="s">
        <v>2687</v>
      </c>
      <c r="O406" s="59" t="s">
        <v>2783</v>
      </c>
      <c r="P406" s="59" t="s">
        <v>2670</v>
      </c>
      <c r="Q406" s="163" t="s">
        <v>3859</v>
      </c>
      <c r="R406" s="59" t="s">
        <v>2783</v>
      </c>
      <c r="S406" s="59" t="s">
        <v>7833</v>
      </c>
      <c r="T406" s="59" t="s">
        <v>8781</v>
      </c>
      <c r="U406" s="70" t="s">
        <v>3234</v>
      </c>
      <c r="V406" s="70" t="s">
        <v>8781</v>
      </c>
      <c r="W406" s="70" t="s">
        <v>9487</v>
      </c>
      <c r="X406" s="70" t="s">
        <v>149</v>
      </c>
      <c r="Y406" s="70" t="s">
        <v>774</v>
      </c>
      <c r="Z406" s="70" t="s">
        <v>774</v>
      </c>
      <c r="AA406" s="171" t="s">
        <v>774</v>
      </c>
      <c r="AB406" s="70" t="s">
        <v>774</v>
      </c>
      <c r="AC406" s="70" t="s">
        <v>1219</v>
      </c>
      <c r="AD406" s="70" t="s">
        <v>1028</v>
      </c>
      <c r="AE406" s="82" t="s">
        <v>3414</v>
      </c>
      <c r="AF406" s="70" t="s">
        <v>1171</v>
      </c>
      <c r="AG406" s="70" t="s">
        <v>1159</v>
      </c>
      <c r="AH406" s="70" t="s">
        <v>7619</v>
      </c>
      <c r="AI406" s="70" t="s">
        <v>368</v>
      </c>
      <c r="AJ406" s="70" t="s">
        <v>149</v>
      </c>
    </row>
    <row r="407" spans="1:36" x14ac:dyDescent="0.3">
      <c r="A407" s="59" t="s">
        <v>5878</v>
      </c>
      <c r="B407" s="70" t="s">
        <v>1171</v>
      </c>
      <c r="C407" s="70" t="s">
        <v>3078</v>
      </c>
      <c r="D407" s="70" t="s">
        <v>2075</v>
      </c>
      <c r="E407" s="70" t="s">
        <v>143</v>
      </c>
      <c r="F407" s="70" t="s">
        <v>7621</v>
      </c>
      <c r="G407" s="70" t="s">
        <v>7622</v>
      </c>
      <c r="H407" s="70" t="s">
        <v>3235</v>
      </c>
      <c r="I407" s="59" t="s">
        <v>4899</v>
      </c>
      <c r="J407" s="70" t="s">
        <v>3236</v>
      </c>
      <c r="K407" s="59" t="s">
        <v>6362</v>
      </c>
      <c r="L407" s="70" t="s">
        <v>5593</v>
      </c>
      <c r="M407" s="82" t="s">
        <v>4686</v>
      </c>
      <c r="N407" s="70" t="s">
        <v>2687</v>
      </c>
      <c r="O407" s="59" t="s">
        <v>5593</v>
      </c>
      <c r="P407" s="59" t="s">
        <v>5593</v>
      </c>
      <c r="Q407" s="163" t="s">
        <v>7154</v>
      </c>
      <c r="R407" s="59" t="s">
        <v>5593</v>
      </c>
      <c r="S407" s="59" t="s">
        <v>6767</v>
      </c>
      <c r="T407" s="59" t="s">
        <v>5921</v>
      </c>
      <c r="U407" s="70" t="s">
        <v>5878</v>
      </c>
      <c r="V407" s="70" t="s">
        <v>5921</v>
      </c>
      <c r="W407" s="70" t="s">
        <v>7155</v>
      </c>
      <c r="X407" s="70" t="s">
        <v>149</v>
      </c>
      <c r="Y407" s="70" t="s">
        <v>774</v>
      </c>
      <c r="Z407" s="70" t="s">
        <v>774</v>
      </c>
      <c r="AA407" s="171" t="s">
        <v>774</v>
      </c>
      <c r="AB407" s="70" t="s">
        <v>774</v>
      </c>
      <c r="AC407" s="70" t="s">
        <v>2072</v>
      </c>
      <c r="AD407" s="70" t="s">
        <v>5293</v>
      </c>
      <c r="AE407" s="82" t="s">
        <v>1162</v>
      </c>
      <c r="AF407" s="70" t="s">
        <v>1171</v>
      </c>
      <c r="AG407" s="70" t="s">
        <v>1159</v>
      </c>
      <c r="AH407" s="70" t="s">
        <v>5877</v>
      </c>
      <c r="AI407" s="70" t="s">
        <v>5833</v>
      </c>
      <c r="AJ407" s="70" t="s">
        <v>149</v>
      </c>
    </row>
    <row r="408" spans="1:36" x14ac:dyDescent="0.3">
      <c r="A408" s="59" t="s">
        <v>5877</v>
      </c>
      <c r="B408" s="70" t="s">
        <v>1171</v>
      </c>
      <c r="C408" s="70" t="s">
        <v>3078</v>
      </c>
      <c r="D408" s="70" t="s">
        <v>2075</v>
      </c>
      <c r="E408" s="70" t="s">
        <v>143</v>
      </c>
      <c r="F408" s="70" t="s">
        <v>7621</v>
      </c>
      <c r="G408" s="70" t="s">
        <v>7622</v>
      </c>
      <c r="H408" s="70" t="s">
        <v>3235</v>
      </c>
      <c r="I408" s="59" t="s">
        <v>4899</v>
      </c>
      <c r="J408" s="70" t="s">
        <v>3236</v>
      </c>
      <c r="K408" s="59" t="s">
        <v>6362</v>
      </c>
      <c r="L408" s="70" t="s">
        <v>5594</v>
      </c>
      <c r="M408" s="82" t="s">
        <v>4686</v>
      </c>
      <c r="N408" s="70" t="s">
        <v>2687</v>
      </c>
      <c r="O408" s="59" t="s">
        <v>5594</v>
      </c>
      <c r="P408" s="59" t="s">
        <v>5593</v>
      </c>
      <c r="Q408" s="163" t="s">
        <v>7152</v>
      </c>
      <c r="R408" s="59" t="s">
        <v>5594</v>
      </c>
      <c r="S408" s="59" t="s">
        <v>6769</v>
      </c>
      <c r="T408" s="59" t="s">
        <v>9488</v>
      </c>
      <c r="U408" s="70" t="s">
        <v>5877</v>
      </c>
      <c r="V408" s="70" t="s">
        <v>5833</v>
      </c>
      <c r="W408" s="70" t="s">
        <v>9488</v>
      </c>
      <c r="X408" s="70" t="s">
        <v>149</v>
      </c>
      <c r="Y408" s="70" t="s">
        <v>774</v>
      </c>
      <c r="Z408" s="70" t="s">
        <v>6592</v>
      </c>
      <c r="AA408" s="171">
        <v>44819</v>
      </c>
      <c r="AB408" s="70" t="s">
        <v>774</v>
      </c>
      <c r="AC408" s="70" t="s">
        <v>2072</v>
      </c>
      <c r="AD408" s="70" t="s">
        <v>5293</v>
      </c>
      <c r="AE408" s="82" t="s">
        <v>3414</v>
      </c>
      <c r="AF408" s="70" t="s">
        <v>1171</v>
      </c>
      <c r="AG408" s="70" t="s">
        <v>1159</v>
      </c>
      <c r="AH408" s="70" t="s">
        <v>7619</v>
      </c>
      <c r="AI408" s="70" t="s">
        <v>368</v>
      </c>
      <c r="AJ408" s="70" t="s">
        <v>149</v>
      </c>
    </row>
    <row r="409" spans="1:36" x14ac:dyDescent="0.3">
      <c r="A409" s="59" t="s">
        <v>8784</v>
      </c>
      <c r="B409" s="70" t="s">
        <v>1170</v>
      </c>
      <c r="C409" s="70" t="s">
        <v>1987</v>
      </c>
      <c r="D409" s="70" t="s">
        <v>2075</v>
      </c>
      <c r="E409" s="70" t="s">
        <v>143</v>
      </c>
      <c r="F409" s="70" t="s">
        <v>7621</v>
      </c>
      <c r="G409" s="70" t="s">
        <v>7622</v>
      </c>
      <c r="H409" s="70" t="s">
        <v>7762</v>
      </c>
      <c r="I409" s="59" t="s">
        <v>4899</v>
      </c>
      <c r="J409" s="70" t="s">
        <v>7763</v>
      </c>
      <c r="K409" s="59" t="s">
        <v>7764</v>
      </c>
      <c r="L409" s="70" t="s">
        <v>6731</v>
      </c>
      <c r="M409" s="82" t="s">
        <v>4686</v>
      </c>
      <c r="N409" s="70" t="s">
        <v>2687</v>
      </c>
      <c r="O409" s="59" t="s">
        <v>6731</v>
      </c>
      <c r="P409" s="59" t="s">
        <v>6731</v>
      </c>
      <c r="Q409" s="163" t="s">
        <v>7156</v>
      </c>
      <c r="R409" s="59" t="s">
        <v>5587</v>
      </c>
      <c r="S409" s="59" t="s">
        <v>8176</v>
      </c>
      <c r="T409" s="59" t="s">
        <v>3230</v>
      </c>
      <c r="U409" s="70" t="s">
        <v>8784</v>
      </c>
      <c r="V409" s="70" t="s">
        <v>3230</v>
      </c>
      <c r="W409" s="70" t="s">
        <v>9489</v>
      </c>
      <c r="X409" s="70" t="s">
        <v>149</v>
      </c>
      <c r="Y409" s="70" t="s">
        <v>774</v>
      </c>
      <c r="Z409" s="70" t="s">
        <v>774</v>
      </c>
      <c r="AA409" s="171" t="s">
        <v>774</v>
      </c>
      <c r="AB409" s="70" t="s">
        <v>774</v>
      </c>
      <c r="AC409" s="70" t="s">
        <v>1809</v>
      </c>
      <c r="AD409" s="70" t="s">
        <v>8137</v>
      </c>
      <c r="AE409" s="82" t="s">
        <v>1162</v>
      </c>
      <c r="AF409" s="70" t="s">
        <v>1171</v>
      </c>
      <c r="AG409" s="70" t="s">
        <v>1159</v>
      </c>
      <c r="AH409" s="70" t="s">
        <v>7619</v>
      </c>
      <c r="AI409" s="70" t="s">
        <v>368</v>
      </c>
      <c r="AJ409" s="70" t="s">
        <v>149</v>
      </c>
    </row>
    <row r="410" spans="1:36" x14ac:dyDescent="0.3">
      <c r="A410" s="59" t="s">
        <v>7620</v>
      </c>
      <c r="B410" s="70" t="s">
        <v>1171</v>
      </c>
      <c r="C410" s="70" t="s">
        <v>3078</v>
      </c>
      <c r="D410" s="70" t="s">
        <v>2075</v>
      </c>
      <c r="E410" s="70" t="s">
        <v>143</v>
      </c>
      <c r="F410" s="70" t="s">
        <v>7621</v>
      </c>
      <c r="G410" s="70" t="s">
        <v>7622</v>
      </c>
      <c r="H410" s="70" t="s">
        <v>2866</v>
      </c>
      <c r="I410" s="59" t="s">
        <v>4899</v>
      </c>
      <c r="J410" s="70" t="s">
        <v>2861</v>
      </c>
      <c r="K410" s="59" t="s">
        <v>6363</v>
      </c>
      <c r="L410" s="99" t="s">
        <v>8084</v>
      </c>
      <c r="M410" s="82" t="s">
        <v>4686</v>
      </c>
      <c r="N410" s="70" t="s">
        <v>2687</v>
      </c>
      <c r="O410" s="59" t="s">
        <v>8084</v>
      </c>
      <c r="P410" s="59" t="s">
        <v>8084</v>
      </c>
      <c r="Q410" s="163" t="s">
        <v>9490</v>
      </c>
      <c r="R410" s="99" t="s">
        <v>3414</v>
      </c>
      <c r="S410" s="70" t="s">
        <v>7620</v>
      </c>
      <c r="T410" s="59" t="s">
        <v>9491</v>
      </c>
      <c r="U410" s="70" t="s">
        <v>7620</v>
      </c>
      <c r="V410" s="70" t="s">
        <v>5921</v>
      </c>
      <c r="W410" s="70" t="s">
        <v>9491</v>
      </c>
      <c r="X410" s="70" t="s">
        <v>149</v>
      </c>
      <c r="Y410" s="70" t="s">
        <v>774</v>
      </c>
      <c r="Z410" s="70" t="s">
        <v>774</v>
      </c>
      <c r="AA410" s="171" t="s">
        <v>774</v>
      </c>
      <c r="AB410" s="70" t="s">
        <v>774</v>
      </c>
      <c r="AC410" s="70" t="s">
        <v>1806</v>
      </c>
      <c r="AD410" s="70" t="s">
        <v>1146</v>
      </c>
      <c r="AE410" s="82" t="s">
        <v>2488</v>
      </c>
      <c r="AF410" s="70" t="s">
        <v>1171</v>
      </c>
      <c r="AG410" s="70" t="s">
        <v>1159</v>
      </c>
      <c r="AH410" s="70" t="s">
        <v>7619</v>
      </c>
      <c r="AI410" s="70" t="s">
        <v>368</v>
      </c>
      <c r="AJ410" s="70" t="s">
        <v>149</v>
      </c>
    </row>
    <row r="411" spans="1:36" x14ac:dyDescent="0.3">
      <c r="A411" s="59" t="s">
        <v>7619</v>
      </c>
      <c r="B411" s="70" t="s">
        <v>1171</v>
      </c>
      <c r="C411" s="70" t="s">
        <v>3078</v>
      </c>
      <c r="D411" s="70" t="s">
        <v>2075</v>
      </c>
      <c r="E411" s="70" t="s">
        <v>143</v>
      </c>
      <c r="F411" s="70" t="s">
        <v>7621</v>
      </c>
      <c r="G411" s="70" t="s">
        <v>7622</v>
      </c>
      <c r="H411" s="70" t="s">
        <v>2866</v>
      </c>
      <c r="I411" s="59" t="s">
        <v>4899</v>
      </c>
      <c r="J411" s="70" t="s">
        <v>2861</v>
      </c>
      <c r="K411" s="59" t="s">
        <v>6363</v>
      </c>
      <c r="L411" s="99" t="s">
        <v>1140</v>
      </c>
      <c r="M411" s="82" t="s">
        <v>4686</v>
      </c>
      <c r="N411" s="70" t="s">
        <v>2687</v>
      </c>
      <c r="O411" s="59" t="s">
        <v>3414</v>
      </c>
      <c r="P411" s="59" t="s">
        <v>8084</v>
      </c>
      <c r="Q411" s="163" t="s">
        <v>3867</v>
      </c>
      <c r="R411" s="99" t="s">
        <v>3414</v>
      </c>
      <c r="S411" s="59" t="s">
        <v>7619</v>
      </c>
      <c r="T411" s="59" t="s">
        <v>368</v>
      </c>
      <c r="U411" s="70" t="s">
        <v>7619</v>
      </c>
      <c r="V411" s="70" t="s">
        <v>368</v>
      </c>
      <c r="W411" s="70" t="s">
        <v>9492</v>
      </c>
      <c r="X411" s="70" t="s">
        <v>149</v>
      </c>
      <c r="Y411" s="70" t="s">
        <v>774</v>
      </c>
      <c r="Z411" s="70" t="s">
        <v>774</v>
      </c>
      <c r="AA411" s="171" t="s">
        <v>774</v>
      </c>
      <c r="AB411" s="70" t="s">
        <v>774</v>
      </c>
      <c r="AC411" s="70" t="s">
        <v>1806</v>
      </c>
      <c r="AD411" s="70" t="s">
        <v>1146</v>
      </c>
      <c r="AE411" s="82" t="s">
        <v>2488</v>
      </c>
      <c r="AF411" s="70" t="s">
        <v>1171</v>
      </c>
      <c r="AG411" s="70" t="s">
        <v>1159</v>
      </c>
      <c r="AH411" s="70" t="s">
        <v>3279</v>
      </c>
      <c r="AI411" s="70" t="s">
        <v>645</v>
      </c>
      <c r="AJ411" s="70" t="s">
        <v>65</v>
      </c>
    </row>
    <row r="412" spans="1:36" x14ac:dyDescent="0.3">
      <c r="A412" s="59" t="s">
        <v>3037</v>
      </c>
      <c r="B412" s="70" t="s">
        <v>1170</v>
      </c>
      <c r="C412" s="70" t="s">
        <v>1987</v>
      </c>
      <c r="D412" s="70" t="s">
        <v>2069</v>
      </c>
      <c r="E412" s="70" t="s">
        <v>143</v>
      </c>
      <c r="F412" s="70" t="s">
        <v>8785</v>
      </c>
      <c r="G412" s="70" t="s">
        <v>8786</v>
      </c>
      <c r="H412" s="70" t="s">
        <v>1809</v>
      </c>
      <c r="I412" s="70" t="s">
        <v>4899</v>
      </c>
      <c r="J412" s="70" t="s">
        <v>3073</v>
      </c>
      <c r="K412" s="59" t="s">
        <v>6374</v>
      </c>
      <c r="L412" s="70" t="s">
        <v>2582</v>
      </c>
      <c r="M412" s="82" t="s">
        <v>4686</v>
      </c>
      <c r="N412" s="70" t="s">
        <v>2687</v>
      </c>
      <c r="O412" s="82" t="s">
        <v>2582</v>
      </c>
      <c r="P412" s="59" t="s">
        <v>2582</v>
      </c>
      <c r="Q412" s="163" t="s">
        <v>3729</v>
      </c>
      <c r="R412" s="59" t="s">
        <v>2581</v>
      </c>
      <c r="S412" s="59" t="s">
        <v>3319</v>
      </c>
      <c r="T412" s="59" t="s">
        <v>9493</v>
      </c>
      <c r="U412" s="70" t="s">
        <v>3037</v>
      </c>
      <c r="V412" s="70" t="s">
        <v>7715</v>
      </c>
      <c r="W412" s="70" t="s">
        <v>9494</v>
      </c>
      <c r="X412" s="70" t="s">
        <v>4304</v>
      </c>
      <c r="Y412" s="70" t="s">
        <v>6311</v>
      </c>
      <c r="Z412" s="70" t="s">
        <v>774</v>
      </c>
      <c r="AA412" s="171" t="s">
        <v>774</v>
      </c>
      <c r="AB412" s="70" t="s">
        <v>774</v>
      </c>
      <c r="AC412" s="70" t="s">
        <v>1171</v>
      </c>
      <c r="AD412" s="70" t="s">
        <v>163</v>
      </c>
      <c r="AE412" s="82" t="s">
        <v>1162</v>
      </c>
      <c r="AF412" s="70" t="s">
        <v>1171</v>
      </c>
      <c r="AG412" s="70" t="s">
        <v>1159</v>
      </c>
      <c r="AH412" s="70" t="s">
        <v>3079</v>
      </c>
      <c r="AI412" s="70" t="s">
        <v>8791</v>
      </c>
      <c r="AJ412" s="70" t="s">
        <v>149</v>
      </c>
    </row>
    <row r="413" spans="1:36" x14ac:dyDescent="0.3">
      <c r="A413" s="59" t="s">
        <v>3038</v>
      </c>
      <c r="B413" s="70" t="s">
        <v>1170</v>
      </c>
      <c r="C413" s="70" t="s">
        <v>1987</v>
      </c>
      <c r="D413" s="70" t="s">
        <v>2069</v>
      </c>
      <c r="E413" s="70" t="s">
        <v>143</v>
      </c>
      <c r="F413" s="70" t="s">
        <v>8785</v>
      </c>
      <c r="G413" s="70" t="s">
        <v>8786</v>
      </c>
      <c r="H413" s="70" t="s">
        <v>1809</v>
      </c>
      <c r="I413" s="70" t="s">
        <v>4899</v>
      </c>
      <c r="J413" s="70" t="s">
        <v>3073</v>
      </c>
      <c r="K413" s="59" t="s">
        <v>6374</v>
      </c>
      <c r="L413" s="70" t="s">
        <v>2581</v>
      </c>
      <c r="M413" s="82" t="s">
        <v>4686</v>
      </c>
      <c r="N413" s="70" t="s">
        <v>2687</v>
      </c>
      <c r="O413" s="82" t="s">
        <v>2581</v>
      </c>
      <c r="P413" s="59" t="s">
        <v>2581</v>
      </c>
      <c r="Q413" s="163" t="s">
        <v>3730</v>
      </c>
      <c r="R413" s="59" t="s">
        <v>2581</v>
      </c>
      <c r="S413" s="59" t="s">
        <v>3320</v>
      </c>
      <c r="T413" s="59" t="s">
        <v>9495</v>
      </c>
      <c r="U413" s="70" t="s">
        <v>3038</v>
      </c>
      <c r="V413" s="70" t="s">
        <v>8789</v>
      </c>
      <c r="W413" s="70" t="s">
        <v>9496</v>
      </c>
      <c r="X413" s="70" t="s">
        <v>1029</v>
      </c>
      <c r="Y413" s="70" t="s">
        <v>6311</v>
      </c>
      <c r="Z413" s="70" t="s">
        <v>774</v>
      </c>
      <c r="AA413" s="171" t="s">
        <v>774</v>
      </c>
      <c r="AB413" s="70" t="s">
        <v>774</v>
      </c>
      <c r="AC413" s="70" t="s">
        <v>1171</v>
      </c>
      <c r="AD413" s="70" t="s">
        <v>163</v>
      </c>
      <c r="AE413" s="82" t="s">
        <v>1162</v>
      </c>
      <c r="AF413" s="70" t="s">
        <v>1171</v>
      </c>
      <c r="AG413" s="70" t="s">
        <v>1159</v>
      </c>
      <c r="AH413" s="70" t="s">
        <v>3079</v>
      </c>
      <c r="AI413" s="70" t="s">
        <v>8791</v>
      </c>
      <c r="AJ413" s="70" t="s">
        <v>149</v>
      </c>
    </row>
    <row r="414" spans="1:36" x14ac:dyDescent="0.3">
      <c r="A414" s="59" t="s">
        <v>3039</v>
      </c>
      <c r="B414" s="70" t="s">
        <v>1195</v>
      </c>
      <c r="C414" s="70" t="s">
        <v>1988</v>
      </c>
      <c r="D414" s="70" t="s">
        <v>2069</v>
      </c>
      <c r="E414" s="70" t="s">
        <v>143</v>
      </c>
      <c r="F414" s="70" t="s">
        <v>8785</v>
      </c>
      <c r="G414" s="70" t="s">
        <v>8786</v>
      </c>
      <c r="H414" s="70" t="s">
        <v>1809</v>
      </c>
      <c r="I414" s="70" t="s">
        <v>4899</v>
      </c>
      <c r="J414" s="70" t="s">
        <v>3073</v>
      </c>
      <c r="K414" s="59" t="s">
        <v>6374</v>
      </c>
      <c r="L414" s="70" t="s">
        <v>2635</v>
      </c>
      <c r="M414" s="82" t="s">
        <v>4686</v>
      </c>
      <c r="N414" s="70" t="s">
        <v>2687</v>
      </c>
      <c r="O414" s="82" t="s">
        <v>2635</v>
      </c>
      <c r="P414" s="59" t="s">
        <v>2635</v>
      </c>
      <c r="Q414" s="163" t="s">
        <v>3732</v>
      </c>
      <c r="R414" s="59" t="s">
        <v>2581</v>
      </c>
      <c r="S414" s="59" t="s">
        <v>3321</v>
      </c>
      <c r="T414" s="59" t="s">
        <v>9497</v>
      </c>
      <c r="U414" s="70" t="s">
        <v>3039</v>
      </c>
      <c r="V414" s="70" t="s">
        <v>8790</v>
      </c>
      <c r="W414" s="70" t="s">
        <v>9498</v>
      </c>
      <c r="X414" s="70" t="s">
        <v>8792</v>
      </c>
      <c r="Y414" s="70" t="s">
        <v>6311</v>
      </c>
      <c r="Z414" s="70" t="s">
        <v>774</v>
      </c>
      <c r="AA414" s="171" t="s">
        <v>774</v>
      </c>
      <c r="AB414" s="70" t="s">
        <v>774</v>
      </c>
      <c r="AC414" s="70" t="s">
        <v>1171</v>
      </c>
      <c r="AD414" s="70" t="s">
        <v>163</v>
      </c>
      <c r="AE414" s="82" t="s">
        <v>1162</v>
      </c>
      <c r="AF414" s="70" t="s">
        <v>1171</v>
      </c>
      <c r="AG414" s="70" t="s">
        <v>1159</v>
      </c>
      <c r="AH414" s="70" t="s">
        <v>3079</v>
      </c>
      <c r="AI414" s="70" t="s">
        <v>8791</v>
      </c>
      <c r="AJ414" s="70" t="s">
        <v>149</v>
      </c>
    </row>
    <row r="415" spans="1:36" x14ac:dyDescent="0.3">
      <c r="A415" s="59" t="s">
        <v>3040</v>
      </c>
      <c r="B415" s="70" t="s">
        <v>1195</v>
      </c>
      <c r="C415" s="70" t="s">
        <v>1988</v>
      </c>
      <c r="D415" s="70" t="s">
        <v>2069</v>
      </c>
      <c r="E415" s="70" t="s">
        <v>143</v>
      </c>
      <c r="F415" s="70" t="s">
        <v>8785</v>
      </c>
      <c r="G415" s="70" t="s">
        <v>8786</v>
      </c>
      <c r="H415" s="70" t="s">
        <v>1809</v>
      </c>
      <c r="I415" s="70" t="s">
        <v>4899</v>
      </c>
      <c r="J415" s="70" t="s">
        <v>3073</v>
      </c>
      <c r="K415" s="59" t="s">
        <v>6374</v>
      </c>
      <c r="L415" s="70" t="s">
        <v>2636</v>
      </c>
      <c r="M415" s="82" t="s">
        <v>4686</v>
      </c>
      <c r="N415" s="70" t="s">
        <v>2687</v>
      </c>
      <c r="O415" s="82" t="s">
        <v>2636</v>
      </c>
      <c r="P415" s="59" t="s">
        <v>2636</v>
      </c>
      <c r="Q415" s="163" t="s">
        <v>3731</v>
      </c>
      <c r="R415" s="59" t="s">
        <v>2581</v>
      </c>
      <c r="S415" s="59" t="s">
        <v>3322</v>
      </c>
      <c r="T415" s="59" t="s">
        <v>9499</v>
      </c>
      <c r="U415" s="70" t="s">
        <v>3040</v>
      </c>
      <c r="V415" s="70" t="s">
        <v>8282</v>
      </c>
      <c r="W415" s="70" t="s">
        <v>9500</v>
      </c>
      <c r="X415" s="70" t="s">
        <v>1029</v>
      </c>
      <c r="Y415" s="70" t="s">
        <v>6311</v>
      </c>
      <c r="Z415" s="70" t="s">
        <v>774</v>
      </c>
      <c r="AA415" s="171" t="s">
        <v>774</v>
      </c>
      <c r="AB415" s="70" t="s">
        <v>774</v>
      </c>
      <c r="AC415" s="70" t="s">
        <v>1171</v>
      </c>
      <c r="AD415" s="70" t="s">
        <v>163</v>
      </c>
      <c r="AE415" s="82" t="s">
        <v>1162</v>
      </c>
      <c r="AF415" s="70" t="s">
        <v>1171</v>
      </c>
      <c r="AG415" s="70" t="s">
        <v>1159</v>
      </c>
      <c r="AH415" s="70" t="s">
        <v>3079</v>
      </c>
      <c r="AI415" s="70" t="s">
        <v>8791</v>
      </c>
      <c r="AJ415" s="70" t="s">
        <v>149</v>
      </c>
    </row>
    <row r="416" spans="1:36" x14ac:dyDescent="0.3">
      <c r="A416" s="59" t="s">
        <v>3382</v>
      </c>
      <c r="B416" s="70" t="s">
        <v>1171</v>
      </c>
      <c r="C416" s="70" t="s">
        <v>3078</v>
      </c>
      <c r="D416" s="70" t="s">
        <v>2069</v>
      </c>
      <c r="E416" s="70" t="s">
        <v>143</v>
      </c>
      <c r="F416" s="70" t="s">
        <v>8785</v>
      </c>
      <c r="G416" s="70" t="s">
        <v>8786</v>
      </c>
      <c r="H416" s="70" t="s">
        <v>1809</v>
      </c>
      <c r="I416" s="70" t="s">
        <v>4899</v>
      </c>
      <c r="J416" s="70" t="s">
        <v>3073</v>
      </c>
      <c r="K416" s="59" t="s">
        <v>6374</v>
      </c>
      <c r="L416" s="70" t="s">
        <v>3428</v>
      </c>
      <c r="M416" s="82" t="s">
        <v>4686</v>
      </c>
      <c r="N416" s="70" t="s">
        <v>2687</v>
      </c>
      <c r="O416" s="59" t="s">
        <v>3428</v>
      </c>
      <c r="P416" s="59" t="s">
        <v>3428</v>
      </c>
      <c r="Q416" s="163" t="s">
        <v>3733</v>
      </c>
      <c r="R416" s="59" t="s">
        <v>3428</v>
      </c>
      <c r="S416" s="59" t="s">
        <v>5238</v>
      </c>
      <c r="T416" s="59" t="s">
        <v>6957</v>
      </c>
      <c r="U416" s="70" t="s">
        <v>3382</v>
      </c>
      <c r="V416" s="70" t="s">
        <v>5921</v>
      </c>
      <c r="W416" s="70" t="s">
        <v>6957</v>
      </c>
      <c r="X416" s="70" t="s">
        <v>1029</v>
      </c>
      <c r="Y416" s="70" t="s">
        <v>774</v>
      </c>
      <c r="Z416" s="70" t="s">
        <v>774</v>
      </c>
      <c r="AA416" s="171" t="s">
        <v>774</v>
      </c>
      <c r="AB416" s="70" t="s">
        <v>774</v>
      </c>
      <c r="AC416" s="70" t="s">
        <v>1171</v>
      </c>
      <c r="AD416" s="70" t="s">
        <v>163</v>
      </c>
      <c r="AE416" s="82" t="s">
        <v>1162</v>
      </c>
      <c r="AF416" s="70" t="s">
        <v>1171</v>
      </c>
      <c r="AG416" s="70" t="s">
        <v>1159</v>
      </c>
      <c r="AH416" s="70" t="s">
        <v>3079</v>
      </c>
      <c r="AI416" s="70" t="s">
        <v>8791</v>
      </c>
      <c r="AJ416" s="70" t="s">
        <v>149</v>
      </c>
    </row>
    <row r="417" spans="1:36" x14ac:dyDescent="0.3">
      <c r="A417" s="59" t="s">
        <v>3079</v>
      </c>
      <c r="B417" s="70" t="s">
        <v>1171</v>
      </c>
      <c r="C417" s="70" t="s">
        <v>3078</v>
      </c>
      <c r="D417" s="70" t="s">
        <v>2069</v>
      </c>
      <c r="E417" s="70" t="s">
        <v>143</v>
      </c>
      <c r="F417" s="70" t="s">
        <v>8785</v>
      </c>
      <c r="G417" s="70" t="s">
        <v>8786</v>
      </c>
      <c r="H417" s="70" t="s">
        <v>1809</v>
      </c>
      <c r="I417" s="70" t="s">
        <v>4899</v>
      </c>
      <c r="J417" s="70" t="s">
        <v>3073</v>
      </c>
      <c r="K417" s="59" t="s">
        <v>6374</v>
      </c>
      <c r="L417" s="70" t="s">
        <v>2774</v>
      </c>
      <c r="M417" s="82" t="s">
        <v>4686</v>
      </c>
      <c r="N417" s="70" t="s">
        <v>2687</v>
      </c>
      <c r="O417" s="59" t="s">
        <v>2774</v>
      </c>
      <c r="P417" s="59" t="s">
        <v>3428</v>
      </c>
      <c r="Q417" s="163" t="s">
        <v>3846</v>
      </c>
      <c r="R417" s="59" t="s">
        <v>2774</v>
      </c>
      <c r="S417" s="59" t="s">
        <v>7826</v>
      </c>
      <c r="T417" s="59" t="s">
        <v>8791</v>
      </c>
      <c r="U417" s="70" t="s">
        <v>3079</v>
      </c>
      <c r="V417" s="70" t="s">
        <v>8791</v>
      </c>
      <c r="W417" s="70" t="s">
        <v>9501</v>
      </c>
      <c r="X417" s="70" t="s">
        <v>149</v>
      </c>
      <c r="Y417" s="70" t="s">
        <v>774</v>
      </c>
      <c r="Z417" s="70" t="s">
        <v>6316</v>
      </c>
      <c r="AA417" s="171">
        <v>43721</v>
      </c>
      <c r="AB417" s="70" t="s">
        <v>774</v>
      </c>
      <c r="AC417" s="70" t="s">
        <v>1219</v>
      </c>
      <c r="AD417" s="70" t="s">
        <v>1028</v>
      </c>
      <c r="AE417" s="82" t="s">
        <v>3414</v>
      </c>
      <c r="AF417" s="70" t="s">
        <v>1171</v>
      </c>
      <c r="AG417" s="70" t="s">
        <v>1159</v>
      </c>
      <c r="AH417" s="70" t="s">
        <v>8788</v>
      </c>
      <c r="AI417" s="70" t="s">
        <v>262</v>
      </c>
      <c r="AJ417" s="70" t="s">
        <v>263</v>
      </c>
    </row>
    <row r="418" spans="1:36" x14ac:dyDescent="0.3">
      <c r="A418" s="59" t="s">
        <v>7785</v>
      </c>
      <c r="B418" s="70" t="s">
        <v>1170</v>
      </c>
      <c r="C418" s="70" t="s">
        <v>1987</v>
      </c>
      <c r="D418" s="70" t="s">
        <v>2069</v>
      </c>
      <c r="E418" s="70" t="s">
        <v>143</v>
      </c>
      <c r="F418" s="70" t="s">
        <v>8785</v>
      </c>
      <c r="G418" s="70" t="s">
        <v>8786</v>
      </c>
      <c r="H418" s="70" t="s">
        <v>7775</v>
      </c>
      <c r="I418" s="59" t="s">
        <v>4899</v>
      </c>
      <c r="J418" s="70" t="s">
        <v>7774</v>
      </c>
      <c r="K418" s="59" t="s">
        <v>7776</v>
      </c>
      <c r="L418" s="70" t="s">
        <v>8076</v>
      </c>
      <c r="M418" s="82" t="s">
        <v>4686</v>
      </c>
      <c r="N418" s="70" t="s">
        <v>2687</v>
      </c>
      <c r="O418" s="59" t="s">
        <v>8076</v>
      </c>
      <c r="P418" s="59" t="s">
        <v>8076</v>
      </c>
      <c r="Q418" s="163" t="s">
        <v>9502</v>
      </c>
      <c r="R418" s="59" t="s">
        <v>2618</v>
      </c>
      <c r="S418" s="59" t="s">
        <v>406</v>
      </c>
      <c r="T418" s="59" t="s">
        <v>9503</v>
      </c>
      <c r="U418" s="70" t="s">
        <v>7785</v>
      </c>
      <c r="V418" s="70" t="s">
        <v>5280</v>
      </c>
      <c r="W418" s="70" t="s">
        <v>9504</v>
      </c>
      <c r="X418" s="70" t="s">
        <v>150</v>
      </c>
      <c r="Y418" s="70" t="s">
        <v>6298</v>
      </c>
      <c r="Z418" s="70" t="s">
        <v>774</v>
      </c>
      <c r="AA418" s="171">
        <v>45108</v>
      </c>
      <c r="AB418" s="70" t="s">
        <v>774</v>
      </c>
      <c r="AC418" s="70" t="s">
        <v>1171</v>
      </c>
      <c r="AD418" s="70" t="s">
        <v>163</v>
      </c>
      <c r="AE418" s="82" t="s">
        <v>1162</v>
      </c>
      <c r="AF418" s="70" t="s">
        <v>1171</v>
      </c>
      <c r="AG418" s="70" t="s">
        <v>1159</v>
      </c>
      <c r="AH418" s="70" t="s">
        <v>7790</v>
      </c>
      <c r="AI418" s="70" t="s">
        <v>7782</v>
      </c>
      <c r="AJ418" s="70" t="s">
        <v>150</v>
      </c>
    </row>
    <row r="419" spans="1:36" x14ac:dyDescent="0.3">
      <c r="A419" s="59" t="s">
        <v>7786</v>
      </c>
      <c r="B419" s="70" t="s">
        <v>1170</v>
      </c>
      <c r="C419" s="70" t="s">
        <v>1987</v>
      </c>
      <c r="D419" s="70" t="s">
        <v>2069</v>
      </c>
      <c r="E419" s="70" t="s">
        <v>143</v>
      </c>
      <c r="F419" s="70" t="s">
        <v>8785</v>
      </c>
      <c r="G419" s="70" t="s">
        <v>8786</v>
      </c>
      <c r="H419" s="70" t="s">
        <v>7775</v>
      </c>
      <c r="I419" s="59" t="s">
        <v>4899</v>
      </c>
      <c r="J419" s="70" t="s">
        <v>7774</v>
      </c>
      <c r="K419" s="59" t="s">
        <v>7776</v>
      </c>
      <c r="L419" s="70" t="s">
        <v>8077</v>
      </c>
      <c r="M419" s="82" t="s">
        <v>4686</v>
      </c>
      <c r="N419" s="70" t="s">
        <v>2687</v>
      </c>
      <c r="O419" s="59" t="s">
        <v>8077</v>
      </c>
      <c r="P419" s="59" t="s">
        <v>8077</v>
      </c>
      <c r="Q419" s="163" t="s">
        <v>9505</v>
      </c>
      <c r="R419" s="59" t="s">
        <v>2617</v>
      </c>
      <c r="S419" s="59" t="s">
        <v>409</v>
      </c>
      <c r="T419" s="59" t="s">
        <v>9506</v>
      </c>
      <c r="U419" s="70" t="s">
        <v>7786</v>
      </c>
      <c r="V419" s="70" t="s">
        <v>8781</v>
      </c>
      <c r="W419" s="70" t="s">
        <v>9507</v>
      </c>
      <c r="X419" s="70" t="s">
        <v>412</v>
      </c>
      <c r="Y419" s="70" t="s">
        <v>6298</v>
      </c>
      <c r="Z419" s="70" t="s">
        <v>774</v>
      </c>
      <c r="AA419" s="171" t="s">
        <v>774</v>
      </c>
      <c r="AB419" s="70" t="s">
        <v>774</v>
      </c>
      <c r="AC419" s="70" t="s">
        <v>1171</v>
      </c>
      <c r="AD419" s="70" t="s">
        <v>163</v>
      </c>
      <c r="AE419" s="82" t="s">
        <v>1162</v>
      </c>
      <c r="AF419" s="70" t="s">
        <v>1171</v>
      </c>
      <c r="AG419" s="70" t="s">
        <v>1159</v>
      </c>
      <c r="AH419" s="70" t="s">
        <v>7790</v>
      </c>
      <c r="AI419" s="70" t="s">
        <v>7782</v>
      </c>
      <c r="AJ419" s="70" t="s">
        <v>150</v>
      </c>
    </row>
    <row r="420" spans="1:36" x14ac:dyDescent="0.3">
      <c r="A420" s="59" t="s">
        <v>7787</v>
      </c>
      <c r="B420" s="70" t="s">
        <v>1195</v>
      </c>
      <c r="C420" s="70" t="s">
        <v>1988</v>
      </c>
      <c r="D420" s="70" t="s">
        <v>2069</v>
      </c>
      <c r="E420" s="70" t="s">
        <v>143</v>
      </c>
      <c r="F420" s="70" t="s">
        <v>8785</v>
      </c>
      <c r="G420" s="70" t="s">
        <v>8786</v>
      </c>
      <c r="H420" s="70" t="s">
        <v>7775</v>
      </c>
      <c r="I420" s="59" t="s">
        <v>4899</v>
      </c>
      <c r="J420" s="70" t="s">
        <v>7774</v>
      </c>
      <c r="K420" s="59" t="s">
        <v>7776</v>
      </c>
      <c r="L420" s="70" t="s">
        <v>5906</v>
      </c>
      <c r="M420" s="82" t="s">
        <v>4686</v>
      </c>
      <c r="N420" s="70" t="s">
        <v>2687</v>
      </c>
      <c r="O420" s="59" t="s">
        <v>5906</v>
      </c>
      <c r="P420" s="59" t="s">
        <v>5906</v>
      </c>
      <c r="Q420" s="163" t="s">
        <v>7076</v>
      </c>
      <c r="R420" s="59" t="s">
        <v>2669</v>
      </c>
      <c r="S420" s="59" t="s">
        <v>590</v>
      </c>
      <c r="T420" s="59" t="s">
        <v>9508</v>
      </c>
      <c r="U420" s="70" t="s">
        <v>7787</v>
      </c>
      <c r="V420" s="70" t="s">
        <v>8793</v>
      </c>
      <c r="W420" s="70" t="s">
        <v>9509</v>
      </c>
      <c r="X420" s="70" t="s">
        <v>150</v>
      </c>
      <c r="Y420" s="70" t="s">
        <v>6298</v>
      </c>
      <c r="Z420" s="70" t="s">
        <v>774</v>
      </c>
      <c r="AA420" s="171" t="s">
        <v>774</v>
      </c>
      <c r="AB420" s="70" t="s">
        <v>774</v>
      </c>
      <c r="AC420" s="70" t="s">
        <v>1171</v>
      </c>
      <c r="AD420" s="70" t="s">
        <v>163</v>
      </c>
      <c r="AE420" s="82" t="s">
        <v>1162</v>
      </c>
      <c r="AF420" s="70" t="s">
        <v>1171</v>
      </c>
      <c r="AG420" s="70" t="s">
        <v>1159</v>
      </c>
      <c r="AH420" s="70" t="s">
        <v>7790</v>
      </c>
      <c r="AI420" s="70" t="s">
        <v>7782</v>
      </c>
      <c r="AJ420" s="70" t="s">
        <v>150</v>
      </c>
    </row>
    <row r="421" spans="1:36" x14ac:dyDescent="0.3">
      <c r="A421" s="59" t="s">
        <v>7788</v>
      </c>
      <c r="B421" s="70" t="s">
        <v>1195</v>
      </c>
      <c r="C421" s="70" t="s">
        <v>1988</v>
      </c>
      <c r="D421" s="70" t="s">
        <v>2069</v>
      </c>
      <c r="E421" s="70" t="s">
        <v>143</v>
      </c>
      <c r="F421" s="70" t="s">
        <v>8785</v>
      </c>
      <c r="G421" s="70" t="s">
        <v>8786</v>
      </c>
      <c r="H421" s="70" t="s">
        <v>7775</v>
      </c>
      <c r="I421" s="59" t="s">
        <v>4899</v>
      </c>
      <c r="J421" s="70" t="s">
        <v>7774</v>
      </c>
      <c r="K421" s="59" t="s">
        <v>7776</v>
      </c>
      <c r="L421" s="70" t="s">
        <v>8078</v>
      </c>
      <c r="M421" s="82" t="s">
        <v>4686</v>
      </c>
      <c r="N421" s="70" t="s">
        <v>2687</v>
      </c>
      <c r="O421" s="59" t="s">
        <v>8078</v>
      </c>
      <c r="P421" s="59" t="s">
        <v>8078</v>
      </c>
      <c r="Q421" s="163" t="s">
        <v>9510</v>
      </c>
      <c r="R421" s="59" t="s">
        <v>2668</v>
      </c>
      <c r="S421" s="59" t="s">
        <v>591</v>
      </c>
      <c r="T421" s="59" t="s">
        <v>9511</v>
      </c>
      <c r="U421" s="70" t="s">
        <v>7788</v>
      </c>
      <c r="V421" s="70" t="s">
        <v>7783</v>
      </c>
      <c r="W421" s="70" t="s">
        <v>9512</v>
      </c>
      <c r="X421" s="70" t="s">
        <v>412</v>
      </c>
      <c r="Y421" s="70" t="s">
        <v>6298</v>
      </c>
      <c r="Z421" s="70" t="s">
        <v>774</v>
      </c>
      <c r="AA421" s="171" t="s">
        <v>774</v>
      </c>
      <c r="AB421" s="70" t="s">
        <v>774</v>
      </c>
      <c r="AC421" s="70" t="s">
        <v>1171</v>
      </c>
      <c r="AD421" s="70" t="s">
        <v>163</v>
      </c>
      <c r="AE421" s="82" t="s">
        <v>1162</v>
      </c>
      <c r="AF421" s="70" t="s">
        <v>1171</v>
      </c>
      <c r="AG421" s="70" t="s">
        <v>1159</v>
      </c>
      <c r="AH421" s="70" t="s">
        <v>7790</v>
      </c>
      <c r="AI421" s="70" t="s">
        <v>7782</v>
      </c>
      <c r="AJ421" s="70" t="s">
        <v>150</v>
      </c>
    </row>
    <row r="422" spans="1:36" x14ac:dyDescent="0.3">
      <c r="A422" s="59" t="s">
        <v>7789</v>
      </c>
      <c r="B422" s="70" t="s">
        <v>1171</v>
      </c>
      <c r="C422" s="70" t="s">
        <v>3078</v>
      </c>
      <c r="D422" s="70" t="s">
        <v>2069</v>
      </c>
      <c r="E422" s="70" t="s">
        <v>143</v>
      </c>
      <c r="F422" s="70" t="s">
        <v>8785</v>
      </c>
      <c r="G422" s="70" t="s">
        <v>8786</v>
      </c>
      <c r="H422" s="70" t="s">
        <v>7775</v>
      </c>
      <c r="I422" s="59" t="s">
        <v>4899</v>
      </c>
      <c r="J422" s="70" t="s">
        <v>7774</v>
      </c>
      <c r="K422" s="59" t="s">
        <v>7776</v>
      </c>
      <c r="L422" s="70" t="s">
        <v>8079</v>
      </c>
      <c r="M422" s="82" t="s">
        <v>4686</v>
      </c>
      <c r="N422" s="70" t="s">
        <v>2687</v>
      </c>
      <c r="O422" s="59" t="s">
        <v>8079</v>
      </c>
      <c r="P422" s="59" t="s">
        <v>8079</v>
      </c>
      <c r="Q422" s="163" t="s">
        <v>9513</v>
      </c>
      <c r="R422" s="59" t="s">
        <v>3434</v>
      </c>
      <c r="S422" s="59" t="s">
        <v>5238</v>
      </c>
      <c r="T422" s="59" t="s">
        <v>9514</v>
      </c>
      <c r="U422" s="70" t="s">
        <v>7789</v>
      </c>
      <c r="V422" s="70" t="s">
        <v>5921</v>
      </c>
      <c r="W422" s="70" t="s">
        <v>9514</v>
      </c>
      <c r="X422" s="70" t="s">
        <v>7791</v>
      </c>
      <c r="Y422" s="70" t="s">
        <v>774</v>
      </c>
      <c r="Z422" s="70" t="s">
        <v>774</v>
      </c>
      <c r="AA422" s="171" t="s">
        <v>774</v>
      </c>
      <c r="AB422" s="70" t="s">
        <v>774</v>
      </c>
      <c r="AC422" s="70" t="s">
        <v>1171</v>
      </c>
      <c r="AD422" s="70" t="s">
        <v>163</v>
      </c>
      <c r="AE422" s="82" t="s">
        <v>1162</v>
      </c>
      <c r="AF422" s="70" t="s">
        <v>1171</v>
      </c>
      <c r="AG422" s="70" t="s">
        <v>1159</v>
      </c>
      <c r="AH422" s="70" t="s">
        <v>7790</v>
      </c>
      <c r="AI422" s="70" t="s">
        <v>7782</v>
      </c>
      <c r="AJ422" s="70" t="s">
        <v>150</v>
      </c>
    </row>
    <row r="423" spans="1:36" x14ac:dyDescent="0.3">
      <c r="A423" s="59" t="s">
        <v>7790</v>
      </c>
      <c r="B423" s="70" t="s">
        <v>1171</v>
      </c>
      <c r="C423" s="70" t="s">
        <v>3078</v>
      </c>
      <c r="D423" s="70" t="s">
        <v>2069</v>
      </c>
      <c r="E423" s="70" t="s">
        <v>143</v>
      </c>
      <c r="F423" s="70" t="s">
        <v>8785</v>
      </c>
      <c r="G423" s="70" t="s">
        <v>8786</v>
      </c>
      <c r="H423" s="70" t="s">
        <v>7775</v>
      </c>
      <c r="I423" s="59" t="s">
        <v>4899</v>
      </c>
      <c r="J423" s="70" t="s">
        <v>7774</v>
      </c>
      <c r="K423" s="59" t="s">
        <v>7776</v>
      </c>
      <c r="L423" s="70" t="s">
        <v>8080</v>
      </c>
      <c r="M423" s="82" t="s">
        <v>4686</v>
      </c>
      <c r="N423" s="70" t="s">
        <v>2687</v>
      </c>
      <c r="O423" s="59" t="s">
        <v>8080</v>
      </c>
      <c r="P423" s="59" t="s">
        <v>8079</v>
      </c>
      <c r="Q423" s="163" t="s">
        <v>9515</v>
      </c>
      <c r="R423" s="59" t="s">
        <v>2770</v>
      </c>
      <c r="S423" s="59" t="s">
        <v>7835</v>
      </c>
      <c r="T423" s="59" t="s">
        <v>7782</v>
      </c>
      <c r="U423" s="70" t="s">
        <v>7790</v>
      </c>
      <c r="V423" s="70" t="s">
        <v>7782</v>
      </c>
      <c r="W423" s="70" t="s">
        <v>9516</v>
      </c>
      <c r="X423" s="70" t="s">
        <v>7791</v>
      </c>
      <c r="Y423" s="70" t="s">
        <v>774</v>
      </c>
      <c r="Z423" s="70" t="s">
        <v>6599</v>
      </c>
      <c r="AA423" s="171">
        <v>43831</v>
      </c>
      <c r="AB423" s="70" t="s">
        <v>774</v>
      </c>
      <c r="AC423" s="70" t="s">
        <v>1219</v>
      </c>
      <c r="AD423" s="70" t="s">
        <v>1028</v>
      </c>
      <c r="AE423" s="82" t="s">
        <v>3414</v>
      </c>
      <c r="AF423" s="70" t="s">
        <v>1171</v>
      </c>
      <c r="AG423" s="70" t="s">
        <v>1159</v>
      </c>
      <c r="AH423" s="70" t="s">
        <v>8788</v>
      </c>
      <c r="AI423" s="70" t="s">
        <v>262</v>
      </c>
      <c r="AJ423" s="70" t="s">
        <v>263</v>
      </c>
    </row>
    <row r="424" spans="1:36" x14ac:dyDescent="0.3">
      <c r="A424" s="59" t="s">
        <v>3018</v>
      </c>
      <c r="B424" s="70" t="s">
        <v>1170</v>
      </c>
      <c r="C424" s="70" t="s">
        <v>1987</v>
      </c>
      <c r="D424" s="70" t="s">
        <v>2069</v>
      </c>
      <c r="E424" s="70" t="s">
        <v>143</v>
      </c>
      <c r="F424" s="70" t="s">
        <v>8785</v>
      </c>
      <c r="G424" s="70" t="s">
        <v>8786</v>
      </c>
      <c r="H424" s="70" t="s">
        <v>3209</v>
      </c>
      <c r="I424" s="59" t="s">
        <v>4899</v>
      </c>
      <c r="J424" s="70" t="s">
        <v>3210</v>
      </c>
      <c r="K424" s="59" t="s">
        <v>6378</v>
      </c>
      <c r="L424" s="70" t="s">
        <v>2613</v>
      </c>
      <c r="M424" s="82" t="s">
        <v>4686</v>
      </c>
      <c r="N424" s="70" t="s">
        <v>2687</v>
      </c>
      <c r="O424" s="59" t="s">
        <v>2613</v>
      </c>
      <c r="P424" s="59" t="s">
        <v>2613</v>
      </c>
      <c r="Q424" s="163" t="s">
        <v>3772</v>
      </c>
      <c r="R424" s="59" t="s">
        <v>2613</v>
      </c>
      <c r="S424" s="59" t="s">
        <v>413</v>
      </c>
      <c r="T424" s="59" t="s">
        <v>9517</v>
      </c>
      <c r="U424" s="70" t="s">
        <v>3018</v>
      </c>
      <c r="V424" s="70" t="s">
        <v>8794</v>
      </c>
      <c r="W424" s="70" t="s">
        <v>9518</v>
      </c>
      <c r="X424" s="70" t="s">
        <v>263</v>
      </c>
      <c r="Y424" s="70" t="s">
        <v>6298</v>
      </c>
      <c r="Z424" s="70" t="s">
        <v>774</v>
      </c>
      <c r="AA424" s="171" t="s">
        <v>774</v>
      </c>
      <c r="AB424" s="70" t="s">
        <v>774</v>
      </c>
      <c r="AC424" s="70" t="s">
        <v>1171</v>
      </c>
      <c r="AD424" s="70" t="s">
        <v>163</v>
      </c>
      <c r="AE424" s="82" t="s">
        <v>1162</v>
      </c>
      <c r="AF424" s="70" t="s">
        <v>1171</v>
      </c>
      <c r="AG424" s="70" t="s">
        <v>1159</v>
      </c>
      <c r="AH424" s="70" t="s">
        <v>3216</v>
      </c>
      <c r="AI424" s="70" t="s">
        <v>262</v>
      </c>
      <c r="AJ424" s="70" t="s">
        <v>263</v>
      </c>
    </row>
    <row r="425" spans="1:36" x14ac:dyDescent="0.3">
      <c r="A425" s="59" t="s">
        <v>3019</v>
      </c>
      <c r="B425" s="70" t="s">
        <v>1170</v>
      </c>
      <c r="C425" s="70" t="s">
        <v>1987</v>
      </c>
      <c r="D425" s="70" t="s">
        <v>2069</v>
      </c>
      <c r="E425" s="70" t="s">
        <v>143</v>
      </c>
      <c r="F425" s="70" t="s">
        <v>8785</v>
      </c>
      <c r="G425" s="70" t="s">
        <v>8786</v>
      </c>
      <c r="H425" s="70" t="s">
        <v>3209</v>
      </c>
      <c r="I425" s="59" t="s">
        <v>4899</v>
      </c>
      <c r="J425" s="70" t="s">
        <v>3210</v>
      </c>
      <c r="K425" s="59" t="s">
        <v>6378</v>
      </c>
      <c r="L425" s="70" t="s">
        <v>2614</v>
      </c>
      <c r="M425" s="82" t="s">
        <v>4686</v>
      </c>
      <c r="N425" s="70" t="s">
        <v>2687</v>
      </c>
      <c r="O425" s="59" t="s">
        <v>2614</v>
      </c>
      <c r="P425" s="59" t="s">
        <v>2614</v>
      </c>
      <c r="Q425" s="163" t="s">
        <v>3773</v>
      </c>
      <c r="R425" s="59" t="s">
        <v>2614</v>
      </c>
      <c r="S425" s="59" t="s">
        <v>416</v>
      </c>
      <c r="T425" s="59" t="s">
        <v>7066</v>
      </c>
      <c r="U425" s="70" t="s">
        <v>3019</v>
      </c>
      <c r="V425" s="70" t="s">
        <v>6545</v>
      </c>
      <c r="W425" s="70" t="s">
        <v>7067</v>
      </c>
      <c r="X425" s="70" t="s">
        <v>263</v>
      </c>
      <c r="Y425" s="70" t="s">
        <v>6298</v>
      </c>
      <c r="Z425" s="70" t="s">
        <v>774</v>
      </c>
      <c r="AA425" s="171" t="s">
        <v>774</v>
      </c>
      <c r="AB425" s="70" t="s">
        <v>774</v>
      </c>
      <c r="AC425" s="70" t="s">
        <v>1171</v>
      </c>
      <c r="AD425" s="70" t="s">
        <v>163</v>
      </c>
      <c r="AE425" s="82" t="s">
        <v>1162</v>
      </c>
      <c r="AF425" s="70" t="s">
        <v>1171</v>
      </c>
      <c r="AG425" s="70" t="s">
        <v>1159</v>
      </c>
      <c r="AH425" s="70" t="s">
        <v>3216</v>
      </c>
      <c r="AI425" s="70" t="s">
        <v>262</v>
      </c>
      <c r="AJ425" s="70" t="s">
        <v>263</v>
      </c>
    </row>
    <row r="426" spans="1:36" x14ac:dyDescent="0.3">
      <c r="A426" s="59" t="s">
        <v>3020</v>
      </c>
      <c r="B426" s="70" t="s">
        <v>1170</v>
      </c>
      <c r="C426" s="70" t="s">
        <v>1987</v>
      </c>
      <c r="D426" s="70" t="s">
        <v>2069</v>
      </c>
      <c r="E426" s="70" t="s">
        <v>143</v>
      </c>
      <c r="F426" s="70" t="s">
        <v>8785</v>
      </c>
      <c r="G426" s="70" t="s">
        <v>8786</v>
      </c>
      <c r="H426" s="70" t="s">
        <v>3209</v>
      </c>
      <c r="I426" s="59" t="s">
        <v>4899</v>
      </c>
      <c r="J426" s="70" t="s">
        <v>3210</v>
      </c>
      <c r="K426" s="59" t="s">
        <v>6378</v>
      </c>
      <c r="L426" s="70" t="s">
        <v>2615</v>
      </c>
      <c r="M426" s="82" t="s">
        <v>4686</v>
      </c>
      <c r="N426" s="70" t="s">
        <v>2687</v>
      </c>
      <c r="O426" s="59" t="s">
        <v>2615</v>
      </c>
      <c r="P426" s="59" t="s">
        <v>2615</v>
      </c>
      <c r="Q426" s="163" t="s">
        <v>3774</v>
      </c>
      <c r="R426" s="59" t="s">
        <v>2615</v>
      </c>
      <c r="S426" s="59" t="s">
        <v>418</v>
      </c>
      <c r="T426" s="59" t="s">
        <v>9519</v>
      </c>
      <c r="U426" s="70" t="s">
        <v>3020</v>
      </c>
      <c r="V426" s="70" t="s">
        <v>8286</v>
      </c>
      <c r="W426" s="70" t="s">
        <v>9520</v>
      </c>
      <c r="X426" s="70" t="s">
        <v>7772</v>
      </c>
      <c r="Y426" s="70" t="s">
        <v>6298</v>
      </c>
      <c r="Z426" s="70" t="s">
        <v>774</v>
      </c>
      <c r="AA426" s="171" t="s">
        <v>774</v>
      </c>
      <c r="AB426" s="70" t="s">
        <v>774</v>
      </c>
      <c r="AC426" s="70" t="s">
        <v>1171</v>
      </c>
      <c r="AD426" s="70" t="s">
        <v>163</v>
      </c>
      <c r="AE426" s="82" t="s">
        <v>1162</v>
      </c>
      <c r="AF426" s="70" t="s">
        <v>1171</v>
      </c>
      <c r="AG426" s="70" t="s">
        <v>1159</v>
      </c>
      <c r="AH426" s="70" t="s">
        <v>3216</v>
      </c>
      <c r="AI426" s="70" t="s">
        <v>262</v>
      </c>
      <c r="AJ426" s="70" t="s">
        <v>263</v>
      </c>
    </row>
    <row r="427" spans="1:36" x14ac:dyDescent="0.3">
      <c r="A427" s="59" t="s">
        <v>5279</v>
      </c>
      <c r="B427" s="70" t="s">
        <v>1170</v>
      </c>
      <c r="C427" s="70" t="s">
        <v>1987</v>
      </c>
      <c r="D427" s="70" t="s">
        <v>2069</v>
      </c>
      <c r="E427" s="70" t="s">
        <v>143</v>
      </c>
      <c r="F427" s="70" t="s">
        <v>8785</v>
      </c>
      <c r="G427" s="70" t="s">
        <v>8786</v>
      </c>
      <c r="H427" s="70" t="s">
        <v>3209</v>
      </c>
      <c r="I427" s="59" t="s">
        <v>4899</v>
      </c>
      <c r="J427" s="70" t="s">
        <v>3210</v>
      </c>
      <c r="K427" s="59" t="s">
        <v>6378</v>
      </c>
      <c r="L427" s="70" t="s">
        <v>2685</v>
      </c>
      <c r="M427" s="82" t="s">
        <v>4686</v>
      </c>
      <c r="N427" s="70" t="s">
        <v>2687</v>
      </c>
      <c r="O427" s="59" t="s">
        <v>2685</v>
      </c>
      <c r="P427" s="59" t="s">
        <v>2685</v>
      </c>
      <c r="Q427" s="163" t="s">
        <v>3806</v>
      </c>
      <c r="R427" s="59" t="s">
        <v>2685</v>
      </c>
      <c r="S427" s="59" t="s">
        <v>7768</v>
      </c>
      <c r="T427" s="59" t="s">
        <v>9521</v>
      </c>
      <c r="U427" s="70" t="s">
        <v>5279</v>
      </c>
      <c r="V427" s="70" t="s">
        <v>7770</v>
      </c>
      <c r="W427" s="70" t="s">
        <v>9522</v>
      </c>
      <c r="X427" s="70" t="s">
        <v>7773</v>
      </c>
      <c r="Y427" s="70" t="s">
        <v>6298</v>
      </c>
      <c r="Z427" s="70" t="s">
        <v>774</v>
      </c>
      <c r="AA427" s="171" t="s">
        <v>774</v>
      </c>
      <c r="AB427" s="70" t="s">
        <v>774</v>
      </c>
      <c r="AC427" s="70" t="s">
        <v>1171</v>
      </c>
      <c r="AD427" s="70" t="s">
        <v>163</v>
      </c>
      <c r="AE427" s="82" t="s">
        <v>1162</v>
      </c>
      <c r="AF427" s="70" t="s">
        <v>1171</v>
      </c>
      <c r="AG427" s="70" t="s">
        <v>1159</v>
      </c>
      <c r="AH427" s="70" t="s">
        <v>3216</v>
      </c>
      <c r="AI427" s="70" t="s">
        <v>262</v>
      </c>
      <c r="AJ427" s="70" t="s">
        <v>263</v>
      </c>
    </row>
    <row r="428" spans="1:36" x14ac:dyDescent="0.3">
      <c r="A428" s="59" t="s">
        <v>3021</v>
      </c>
      <c r="B428" s="70" t="s">
        <v>1195</v>
      </c>
      <c r="C428" s="70" t="s">
        <v>1988</v>
      </c>
      <c r="D428" s="70" t="s">
        <v>2069</v>
      </c>
      <c r="E428" s="70" t="s">
        <v>143</v>
      </c>
      <c r="F428" s="70" t="s">
        <v>8785</v>
      </c>
      <c r="G428" s="70" t="s">
        <v>8786</v>
      </c>
      <c r="H428" s="70" t="s">
        <v>3209</v>
      </c>
      <c r="I428" s="59" t="s">
        <v>4899</v>
      </c>
      <c r="J428" s="70" t="s">
        <v>3210</v>
      </c>
      <c r="K428" s="59" t="s">
        <v>6378</v>
      </c>
      <c r="L428" s="70" t="s">
        <v>2662</v>
      </c>
      <c r="M428" s="82" t="s">
        <v>4686</v>
      </c>
      <c r="N428" s="70" t="s">
        <v>2687</v>
      </c>
      <c r="O428" s="59" t="s">
        <v>2662</v>
      </c>
      <c r="P428" s="59" t="s">
        <v>2662</v>
      </c>
      <c r="Q428" s="163" t="s">
        <v>3775</v>
      </c>
      <c r="R428" s="59" t="s">
        <v>2662</v>
      </c>
      <c r="S428" s="59" t="s">
        <v>592</v>
      </c>
      <c r="T428" s="59" t="s">
        <v>9523</v>
      </c>
      <c r="U428" s="70" t="s">
        <v>3021</v>
      </c>
      <c r="V428" s="70" t="s">
        <v>8795</v>
      </c>
      <c r="W428" s="70" t="s">
        <v>9524</v>
      </c>
      <c r="X428" s="70" t="s">
        <v>263</v>
      </c>
      <c r="Y428" s="70" t="s">
        <v>6298</v>
      </c>
      <c r="Z428" s="70" t="s">
        <v>774</v>
      </c>
      <c r="AA428" s="171" t="s">
        <v>774</v>
      </c>
      <c r="AB428" s="70" t="s">
        <v>774</v>
      </c>
      <c r="AC428" s="70" t="s">
        <v>1171</v>
      </c>
      <c r="AD428" s="70" t="s">
        <v>163</v>
      </c>
      <c r="AE428" s="82" t="s">
        <v>1162</v>
      </c>
      <c r="AF428" s="70" t="s">
        <v>1171</v>
      </c>
      <c r="AG428" s="70" t="s">
        <v>1159</v>
      </c>
      <c r="AH428" s="70" t="s">
        <v>3216</v>
      </c>
      <c r="AI428" s="70" t="s">
        <v>262</v>
      </c>
      <c r="AJ428" s="70" t="s">
        <v>263</v>
      </c>
    </row>
    <row r="429" spans="1:36" x14ac:dyDescent="0.3">
      <c r="A429" s="59" t="s">
        <v>3022</v>
      </c>
      <c r="B429" s="70" t="s">
        <v>1195</v>
      </c>
      <c r="C429" s="70" t="s">
        <v>1988</v>
      </c>
      <c r="D429" s="70" t="s">
        <v>2069</v>
      </c>
      <c r="E429" s="70" t="s">
        <v>143</v>
      </c>
      <c r="F429" s="70" t="s">
        <v>8785</v>
      </c>
      <c r="G429" s="70" t="s">
        <v>8786</v>
      </c>
      <c r="H429" s="70" t="s">
        <v>3209</v>
      </c>
      <c r="I429" s="59" t="s">
        <v>4899</v>
      </c>
      <c r="J429" s="70" t="s">
        <v>3210</v>
      </c>
      <c r="K429" s="59" t="s">
        <v>6378</v>
      </c>
      <c r="L429" s="70" t="s">
        <v>2663</v>
      </c>
      <c r="M429" s="82" t="s">
        <v>4686</v>
      </c>
      <c r="N429" s="70" t="s">
        <v>2687</v>
      </c>
      <c r="O429" s="59" t="s">
        <v>2663</v>
      </c>
      <c r="P429" s="59" t="s">
        <v>2663</v>
      </c>
      <c r="Q429" s="163" t="s">
        <v>3776</v>
      </c>
      <c r="R429" s="59" t="s">
        <v>2663</v>
      </c>
      <c r="S429" s="59" t="s">
        <v>261</v>
      </c>
      <c r="T429" s="59" t="s">
        <v>7074</v>
      </c>
      <c r="U429" s="70" t="s">
        <v>3022</v>
      </c>
      <c r="V429" s="70" t="s">
        <v>6546</v>
      </c>
      <c r="W429" s="70" t="s">
        <v>7075</v>
      </c>
      <c r="X429" s="70" t="s">
        <v>7772</v>
      </c>
      <c r="Y429" s="70" t="s">
        <v>6298</v>
      </c>
      <c r="Z429" s="70" t="s">
        <v>774</v>
      </c>
      <c r="AA429" s="171" t="s">
        <v>774</v>
      </c>
      <c r="AB429" s="70" t="s">
        <v>774</v>
      </c>
      <c r="AC429" s="70" t="s">
        <v>1171</v>
      </c>
      <c r="AD429" s="70" t="s">
        <v>163</v>
      </c>
      <c r="AE429" s="82" t="s">
        <v>1162</v>
      </c>
      <c r="AF429" s="70" t="s">
        <v>1171</v>
      </c>
      <c r="AG429" s="70" t="s">
        <v>1159</v>
      </c>
      <c r="AH429" s="70" t="s">
        <v>3216</v>
      </c>
      <c r="AI429" s="70" t="s">
        <v>262</v>
      </c>
      <c r="AJ429" s="70" t="s">
        <v>263</v>
      </c>
    </row>
    <row r="430" spans="1:36" x14ac:dyDescent="0.3">
      <c r="A430" s="59" t="s">
        <v>3397</v>
      </c>
      <c r="B430" s="70" t="s">
        <v>1171</v>
      </c>
      <c r="C430" s="70" t="s">
        <v>3078</v>
      </c>
      <c r="D430" s="70" t="s">
        <v>2069</v>
      </c>
      <c r="E430" s="70" t="s">
        <v>143</v>
      </c>
      <c r="F430" s="70" t="s">
        <v>8785</v>
      </c>
      <c r="G430" s="70" t="s">
        <v>8786</v>
      </c>
      <c r="H430" s="70" t="s">
        <v>3209</v>
      </c>
      <c r="I430" s="59" t="s">
        <v>4899</v>
      </c>
      <c r="J430" s="70" t="s">
        <v>3210</v>
      </c>
      <c r="K430" s="59" t="s">
        <v>6378</v>
      </c>
      <c r="L430" s="70" t="s">
        <v>2616</v>
      </c>
      <c r="M430" s="82" t="s">
        <v>4686</v>
      </c>
      <c r="N430" s="70" t="s">
        <v>2687</v>
      </c>
      <c r="O430" s="59" t="s">
        <v>2616</v>
      </c>
      <c r="P430" s="59" t="s">
        <v>2616</v>
      </c>
      <c r="Q430" s="163" t="s">
        <v>3777</v>
      </c>
      <c r="R430" s="59" t="s">
        <v>2616</v>
      </c>
      <c r="S430" s="59" t="s">
        <v>5238</v>
      </c>
      <c r="T430" s="59" t="s">
        <v>7079</v>
      </c>
      <c r="U430" s="70" t="s">
        <v>3397</v>
      </c>
      <c r="V430" s="70" t="s">
        <v>5921</v>
      </c>
      <c r="W430" s="70" t="s">
        <v>7079</v>
      </c>
      <c r="X430" s="70" t="s">
        <v>263</v>
      </c>
      <c r="Y430" s="70" t="s">
        <v>774</v>
      </c>
      <c r="Z430" s="70" t="s">
        <v>774</v>
      </c>
      <c r="AA430" s="171" t="s">
        <v>774</v>
      </c>
      <c r="AB430" s="70" t="s">
        <v>774</v>
      </c>
      <c r="AC430" s="70" t="s">
        <v>1171</v>
      </c>
      <c r="AD430" s="70" t="s">
        <v>163</v>
      </c>
      <c r="AE430" s="82" t="s">
        <v>1162</v>
      </c>
      <c r="AF430" s="70" t="s">
        <v>1171</v>
      </c>
      <c r="AG430" s="70" t="s">
        <v>1159</v>
      </c>
      <c r="AH430" s="70" t="s">
        <v>3216</v>
      </c>
      <c r="AI430" s="70" t="s">
        <v>262</v>
      </c>
      <c r="AJ430" s="70" t="s">
        <v>263</v>
      </c>
    </row>
    <row r="431" spans="1:36" x14ac:dyDescent="0.3">
      <c r="A431" s="59" t="s">
        <v>3216</v>
      </c>
      <c r="B431" s="70" t="s">
        <v>1171</v>
      </c>
      <c r="C431" s="70" t="s">
        <v>3078</v>
      </c>
      <c r="D431" s="70" t="s">
        <v>2069</v>
      </c>
      <c r="E431" s="70" t="s">
        <v>143</v>
      </c>
      <c r="F431" s="70" t="s">
        <v>8785</v>
      </c>
      <c r="G431" s="70" t="s">
        <v>8786</v>
      </c>
      <c r="H431" s="70" t="s">
        <v>3209</v>
      </c>
      <c r="I431" s="59" t="s">
        <v>4899</v>
      </c>
      <c r="J431" s="70" t="s">
        <v>3210</v>
      </c>
      <c r="K431" s="59" t="s">
        <v>6378</v>
      </c>
      <c r="L431" s="70" t="s">
        <v>2769</v>
      </c>
      <c r="M431" s="82" t="s">
        <v>4686</v>
      </c>
      <c r="N431" s="70" t="s">
        <v>2687</v>
      </c>
      <c r="O431" s="59" t="s">
        <v>2769</v>
      </c>
      <c r="P431" s="59" t="s">
        <v>2616</v>
      </c>
      <c r="Q431" s="163" t="s">
        <v>3854</v>
      </c>
      <c r="R431" s="59" t="s">
        <v>2769</v>
      </c>
      <c r="S431" s="59" t="s">
        <v>7832</v>
      </c>
      <c r="T431" s="59" t="s">
        <v>262</v>
      </c>
      <c r="U431" s="70" t="s">
        <v>3216</v>
      </c>
      <c r="V431" s="70" t="s">
        <v>262</v>
      </c>
      <c r="W431" s="70" t="s">
        <v>7080</v>
      </c>
      <c r="X431" s="70" t="s">
        <v>263</v>
      </c>
      <c r="Y431" s="70" t="s">
        <v>774</v>
      </c>
      <c r="Z431" s="70" t="s">
        <v>774</v>
      </c>
      <c r="AA431" s="171" t="s">
        <v>774</v>
      </c>
      <c r="AB431" s="70" t="s">
        <v>774</v>
      </c>
      <c r="AC431" s="70" t="s">
        <v>1219</v>
      </c>
      <c r="AD431" s="70" t="s">
        <v>1028</v>
      </c>
      <c r="AE431" s="82" t="s">
        <v>3414</v>
      </c>
      <c r="AF431" s="70" t="s">
        <v>1171</v>
      </c>
      <c r="AG431" s="70" t="s">
        <v>1159</v>
      </c>
      <c r="AH431" s="70" t="s">
        <v>8788</v>
      </c>
      <c r="AI431" s="70" t="s">
        <v>262</v>
      </c>
      <c r="AJ431" s="70" t="s">
        <v>263</v>
      </c>
    </row>
    <row r="432" spans="1:36" x14ac:dyDescent="0.3">
      <c r="A432" s="59" t="s">
        <v>8787</v>
      </c>
      <c r="B432" s="70" t="s">
        <v>1171</v>
      </c>
      <c r="C432" s="70" t="s">
        <v>3078</v>
      </c>
      <c r="D432" s="70" t="s">
        <v>2069</v>
      </c>
      <c r="E432" s="70" t="s">
        <v>143</v>
      </c>
      <c r="F432" s="70" t="s">
        <v>8785</v>
      </c>
      <c r="G432" s="70" t="s">
        <v>8786</v>
      </c>
      <c r="H432" s="70" t="s">
        <v>3209</v>
      </c>
      <c r="I432" s="59" t="s">
        <v>4899</v>
      </c>
      <c r="J432" s="70" t="s">
        <v>3210</v>
      </c>
      <c r="K432" s="59" t="s">
        <v>6378</v>
      </c>
      <c r="L432" s="99" t="s">
        <v>8814</v>
      </c>
      <c r="M432" s="82" t="s">
        <v>4686</v>
      </c>
      <c r="N432" s="70" t="s">
        <v>2687</v>
      </c>
      <c r="O432" s="82" t="s">
        <v>8814</v>
      </c>
      <c r="P432" s="59" t="s">
        <v>8814</v>
      </c>
      <c r="Q432" s="163" t="s">
        <v>9525</v>
      </c>
      <c r="R432" s="99" t="s">
        <v>3414</v>
      </c>
      <c r="S432" s="70" t="s">
        <v>8787</v>
      </c>
      <c r="T432" s="59" t="s">
        <v>9526</v>
      </c>
      <c r="U432" s="70" t="s">
        <v>8787</v>
      </c>
      <c r="V432" s="70" t="s">
        <v>5921</v>
      </c>
      <c r="W432" s="70" t="s">
        <v>9526</v>
      </c>
      <c r="X432" s="70" t="s">
        <v>149</v>
      </c>
      <c r="Y432" s="70" t="s">
        <v>774</v>
      </c>
      <c r="Z432" s="70" t="s">
        <v>774</v>
      </c>
      <c r="AA432" s="171" t="s">
        <v>774</v>
      </c>
      <c r="AB432" s="70" t="s">
        <v>774</v>
      </c>
      <c r="AC432" s="70" t="s">
        <v>1806</v>
      </c>
      <c r="AD432" s="70" t="s">
        <v>1146</v>
      </c>
      <c r="AE432" s="82" t="s">
        <v>2488</v>
      </c>
      <c r="AF432" s="70" t="s">
        <v>1171</v>
      </c>
      <c r="AG432" s="70" t="s">
        <v>1159</v>
      </c>
      <c r="AH432" s="70" t="s">
        <v>8788</v>
      </c>
      <c r="AI432" s="70" t="s">
        <v>262</v>
      </c>
      <c r="AJ432" s="70" t="s">
        <v>263</v>
      </c>
    </row>
    <row r="433" spans="1:36" x14ac:dyDescent="0.3">
      <c r="A433" s="59" t="s">
        <v>8788</v>
      </c>
      <c r="B433" s="70" t="s">
        <v>1171</v>
      </c>
      <c r="C433" s="70" t="s">
        <v>3078</v>
      </c>
      <c r="D433" s="70" t="s">
        <v>2069</v>
      </c>
      <c r="E433" s="70" t="s">
        <v>143</v>
      </c>
      <c r="F433" s="70" t="s">
        <v>8785</v>
      </c>
      <c r="G433" s="70" t="s">
        <v>8786</v>
      </c>
      <c r="H433" s="70" t="s">
        <v>3209</v>
      </c>
      <c r="I433" s="59" t="s">
        <v>4899</v>
      </c>
      <c r="J433" s="70" t="s">
        <v>3210</v>
      </c>
      <c r="K433" s="59" t="s">
        <v>6378</v>
      </c>
      <c r="L433" s="99" t="s">
        <v>1140</v>
      </c>
      <c r="M433" s="82" t="s">
        <v>4686</v>
      </c>
      <c r="N433" s="70" t="s">
        <v>2687</v>
      </c>
      <c r="O433" s="59">
        <v>27</v>
      </c>
      <c r="P433" s="59" t="s">
        <v>8814</v>
      </c>
      <c r="Q433" s="163" t="s">
        <v>9527</v>
      </c>
      <c r="R433" s="99" t="s">
        <v>3414</v>
      </c>
      <c r="S433" s="59" t="s">
        <v>8788</v>
      </c>
      <c r="T433" s="59" t="s">
        <v>262</v>
      </c>
      <c r="U433" s="70" t="s">
        <v>8788</v>
      </c>
      <c r="V433" s="70" t="s">
        <v>262</v>
      </c>
      <c r="W433" s="70" t="s">
        <v>9528</v>
      </c>
      <c r="X433" s="70" t="s">
        <v>263</v>
      </c>
      <c r="Y433" s="70" t="s">
        <v>774</v>
      </c>
      <c r="Z433" s="70" t="s">
        <v>774</v>
      </c>
      <c r="AA433" s="171" t="s">
        <v>774</v>
      </c>
      <c r="AB433" s="70" t="s">
        <v>774</v>
      </c>
      <c r="AC433" s="70" t="s">
        <v>1806</v>
      </c>
      <c r="AD433" s="70" t="s">
        <v>1146</v>
      </c>
      <c r="AE433" s="82" t="s">
        <v>2488</v>
      </c>
      <c r="AF433" s="70" t="s">
        <v>1171</v>
      </c>
      <c r="AG433" s="70" t="s">
        <v>1159</v>
      </c>
      <c r="AH433" s="70" t="s">
        <v>3279</v>
      </c>
      <c r="AI433" s="70" t="s">
        <v>645</v>
      </c>
      <c r="AJ433" s="70" t="s">
        <v>65</v>
      </c>
    </row>
    <row r="434" spans="1:36" x14ac:dyDescent="0.3">
      <c r="A434" s="59" t="s">
        <v>5230</v>
      </c>
      <c r="B434" s="70" t="s">
        <v>1171</v>
      </c>
      <c r="C434" s="70" t="s">
        <v>3078</v>
      </c>
      <c r="D434" s="70" t="s">
        <v>1806</v>
      </c>
      <c r="E434" s="70" t="s">
        <v>1201</v>
      </c>
      <c r="F434" s="70" t="s">
        <v>1201</v>
      </c>
      <c r="G434" s="59" t="s">
        <v>5630</v>
      </c>
      <c r="H434" s="70" t="s">
        <v>4725</v>
      </c>
      <c r="I434" s="59" t="s">
        <v>4901</v>
      </c>
      <c r="J434" s="59" t="s">
        <v>1367</v>
      </c>
      <c r="K434" s="59" t="s">
        <v>1163</v>
      </c>
      <c r="L434" s="82" t="s">
        <v>5239</v>
      </c>
      <c r="M434" s="82" t="s">
        <v>4686</v>
      </c>
      <c r="N434" s="70" t="s">
        <v>2687</v>
      </c>
      <c r="O434" s="82" t="s">
        <v>5239</v>
      </c>
      <c r="P434" s="59" t="s">
        <v>5239</v>
      </c>
      <c r="Q434" s="163" t="s">
        <v>5240</v>
      </c>
      <c r="R434" s="82" t="s">
        <v>5239</v>
      </c>
      <c r="S434" s="59" t="s">
        <v>5230</v>
      </c>
      <c r="T434" s="59" t="s">
        <v>5231</v>
      </c>
      <c r="U434" s="70" t="s">
        <v>5230</v>
      </c>
      <c r="V434" s="70" t="s">
        <v>5231</v>
      </c>
      <c r="W434" s="70" t="s">
        <v>7220</v>
      </c>
      <c r="X434" s="70" t="s">
        <v>1367</v>
      </c>
      <c r="Y434" s="70" t="s">
        <v>774</v>
      </c>
      <c r="Z434" s="70" t="s">
        <v>774</v>
      </c>
      <c r="AA434" s="171" t="s">
        <v>774</v>
      </c>
      <c r="AB434" s="70" t="s">
        <v>774</v>
      </c>
      <c r="AC434" s="70" t="s">
        <v>2075</v>
      </c>
      <c r="AD434" s="70" t="s">
        <v>1151</v>
      </c>
      <c r="AE434" s="82" t="s">
        <v>2486</v>
      </c>
      <c r="AF434" s="70" t="s">
        <v>1171</v>
      </c>
      <c r="AG434" s="70" t="s">
        <v>1159</v>
      </c>
      <c r="AH434" s="70" t="s">
        <v>4405</v>
      </c>
      <c r="AI434" s="70" t="s">
        <v>4402</v>
      </c>
      <c r="AJ434" s="70" t="s">
        <v>1367</v>
      </c>
    </row>
    <row r="435" spans="1:36" x14ac:dyDescent="0.3">
      <c r="A435" s="59" t="s">
        <v>3438</v>
      </c>
      <c r="B435" s="70" t="s">
        <v>1806</v>
      </c>
      <c r="C435" s="70" t="s">
        <v>3437</v>
      </c>
      <c r="D435" s="70" t="s">
        <v>1806</v>
      </c>
      <c r="E435" s="70" t="s">
        <v>1201</v>
      </c>
      <c r="F435" s="70" t="s">
        <v>1201</v>
      </c>
      <c r="G435" s="59" t="s">
        <v>5630</v>
      </c>
      <c r="H435" s="70" t="s">
        <v>4725</v>
      </c>
      <c r="I435" s="59" t="s">
        <v>4901</v>
      </c>
      <c r="J435" s="70" t="s">
        <v>1367</v>
      </c>
      <c r="K435" s="59" t="s">
        <v>1163</v>
      </c>
      <c r="L435" s="82" t="s">
        <v>4890</v>
      </c>
      <c r="M435" s="82" t="s">
        <v>4686</v>
      </c>
      <c r="N435" s="70" t="s">
        <v>2687</v>
      </c>
      <c r="O435" s="82" t="s">
        <v>4890</v>
      </c>
      <c r="P435" s="59" t="s">
        <v>4890</v>
      </c>
      <c r="Q435" s="162" t="s">
        <v>4891</v>
      </c>
      <c r="R435" s="59" t="s">
        <v>4890</v>
      </c>
      <c r="S435" s="59" t="s">
        <v>3438</v>
      </c>
      <c r="T435" s="59" t="s">
        <v>3439</v>
      </c>
      <c r="U435" s="70" t="s">
        <v>3438</v>
      </c>
      <c r="V435" s="70" t="s">
        <v>3439</v>
      </c>
      <c r="W435" s="70" t="s">
        <v>9529</v>
      </c>
      <c r="X435" s="70" t="s">
        <v>1367</v>
      </c>
      <c r="Y435" s="70" t="s">
        <v>774</v>
      </c>
      <c r="Z435" s="70" t="s">
        <v>774</v>
      </c>
      <c r="AA435" s="171" t="s">
        <v>774</v>
      </c>
      <c r="AB435" s="70" t="s">
        <v>774</v>
      </c>
      <c r="AC435" s="70" t="s">
        <v>2075</v>
      </c>
      <c r="AD435" s="70" t="s">
        <v>1151</v>
      </c>
      <c r="AE435" s="82" t="s">
        <v>2486</v>
      </c>
      <c r="AF435" s="70" t="s">
        <v>1216</v>
      </c>
      <c r="AG435" s="70" t="s">
        <v>3437</v>
      </c>
      <c r="AH435" s="70" t="s">
        <v>4405</v>
      </c>
      <c r="AI435" s="70" t="s">
        <v>4402</v>
      </c>
      <c r="AJ435" s="70" t="s">
        <v>1367</v>
      </c>
    </row>
    <row r="436" spans="1:36" x14ac:dyDescent="0.3">
      <c r="A436" s="59" t="s">
        <v>3441</v>
      </c>
      <c r="B436" s="70" t="s">
        <v>1806</v>
      </c>
      <c r="C436" s="70" t="s">
        <v>3437</v>
      </c>
      <c r="D436" s="70" t="s">
        <v>1806</v>
      </c>
      <c r="E436" s="70" t="s">
        <v>1201</v>
      </c>
      <c r="F436" s="70" t="s">
        <v>1201</v>
      </c>
      <c r="G436" s="59" t="s">
        <v>5630</v>
      </c>
      <c r="H436" s="70" t="s">
        <v>4725</v>
      </c>
      <c r="I436" s="59" t="s">
        <v>4901</v>
      </c>
      <c r="J436" s="70" t="s">
        <v>1367</v>
      </c>
      <c r="K436" s="59" t="s">
        <v>1163</v>
      </c>
      <c r="L436" s="82" t="s">
        <v>4894</v>
      </c>
      <c r="M436" s="82" t="s">
        <v>4686</v>
      </c>
      <c r="N436" s="70" t="s">
        <v>2687</v>
      </c>
      <c r="O436" s="82" t="s">
        <v>4894</v>
      </c>
      <c r="P436" s="59" t="s">
        <v>4894</v>
      </c>
      <c r="Q436" s="162" t="s">
        <v>4895</v>
      </c>
      <c r="R436" s="59" t="s">
        <v>4894</v>
      </c>
      <c r="S436" s="4" t="s">
        <v>3441</v>
      </c>
      <c r="T436" s="59" t="s">
        <v>4385</v>
      </c>
      <c r="U436" s="70" t="s">
        <v>3441</v>
      </c>
      <c r="V436" s="70" t="s">
        <v>4385</v>
      </c>
      <c r="W436" s="70" t="s">
        <v>9530</v>
      </c>
      <c r="X436" s="70" t="s">
        <v>1367</v>
      </c>
      <c r="Y436" s="70" t="s">
        <v>774</v>
      </c>
      <c r="Z436" s="70" t="s">
        <v>774</v>
      </c>
      <c r="AA436" s="171" t="s">
        <v>774</v>
      </c>
      <c r="AB436" s="70" t="s">
        <v>774</v>
      </c>
      <c r="AC436" s="70" t="s">
        <v>2075</v>
      </c>
      <c r="AD436" s="70" t="s">
        <v>1151</v>
      </c>
      <c r="AE436" s="82" t="s">
        <v>2486</v>
      </c>
      <c r="AF436" s="70" t="s">
        <v>1216</v>
      </c>
      <c r="AG436" s="70" t="s">
        <v>3437</v>
      </c>
      <c r="AH436" s="70" t="s">
        <v>4405</v>
      </c>
      <c r="AI436" s="70" t="s">
        <v>4402</v>
      </c>
      <c r="AJ436" s="70" t="s">
        <v>1367</v>
      </c>
    </row>
    <row r="437" spans="1:36" x14ac:dyDescent="0.3">
      <c r="A437" s="59" t="s">
        <v>4405</v>
      </c>
      <c r="B437" s="70" t="s">
        <v>1910</v>
      </c>
      <c r="C437" s="70" t="s">
        <v>4409</v>
      </c>
      <c r="D437" s="70" t="s">
        <v>1806</v>
      </c>
      <c r="E437" s="70" t="s">
        <v>1201</v>
      </c>
      <c r="F437" s="70" t="s">
        <v>1201</v>
      </c>
      <c r="G437" s="59" t="s">
        <v>5630</v>
      </c>
      <c r="H437" s="70" t="s">
        <v>4725</v>
      </c>
      <c r="I437" s="59" t="s">
        <v>4901</v>
      </c>
      <c r="J437" s="70" t="s">
        <v>1367</v>
      </c>
      <c r="K437" s="59" t="s">
        <v>1163</v>
      </c>
      <c r="L437" s="99" t="s">
        <v>4887</v>
      </c>
      <c r="M437" s="82" t="s">
        <v>4686</v>
      </c>
      <c r="N437" s="70" t="s">
        <v>2687</v>
      </c>
      <c r="O437" s="82" t="s">
        <v>3440</v>
      </c>
      <c r="P437" s="59" t="s">
        <v>3440</v>
      </c>
      <c r="Q437" s="162" t="s">
        <v>4886</v>
      </c>
      <c r="R437" s="59" t="s">
        <v>3440</v>
      </c>
      <c r="S437" s="119" t="s">
        <v>4405</v>
      </c>
      <c r="T437" s="59" t="s">
        <v>4402</v>
      </c>
      <c r="U437" s="70" t="s">
        <v>4405</v>
      </c>
      <c r="V437" s="70" t="s">
        <v>4402</v>
      </c>
      <c r="W437" s="70" t="s">
        <v>9531</v>
      </c>
      <c r="X437" s="70" t="s">
        <v>1367</v>
      </c>
      <c r="Y437" s="70" t="s">
        <v>774</v>
      </c>
      <c r="Z437" s="70" t="s">
        <v>774</v>
      </c>
      <c r="AA437" s="171" t="s">
        <v>774</v>
      </c>
      <c r="AB437" s="70" t="s">
        <v>774</v>
      </c>
      <c r="AC437" s="70" t="s">
        <v>2074</v>
      </c>
      <c r="AD437" s="70" t="s">
        <v>4726</v>
      </c>
      <c r="AE437" s="82" t="s">
        <v>2487</v>
      </c>
      <c r="AF437" s="70" t="s">
        <v>1217</v>
      </c>
      <c r="AG437" s="70" t="s">
        <v>4409</v>
      </c>
      <c r="AH437" s="70" t="s">
        <v>4403</v>
      </c>
      <c r="AI437" s="70" t="s">
        <v>4404</v>
      </c>
      <c r="AJ437" s="70" t="s">
        <v>1367</v>
      </c>
    </row>
    <row r="438" spans="1:36" x14ac:dyDescent="0.3">
      <c r="A438" s="59" t="s">
        <v>4403</v>
      </c>
      <c r="B438" s="70" t="s">
        <v>1910</v>
      </c>
      <c r="C438" s="70" t="s">
        <v>4409</v>
      </c>
      <c r="D438" s="70" t="s">
        <v>1806</v>
      </c>
      <c r="E438" s="70" t="s">
        <v>1201</v>
      </c>
      <c r="F438" s="70" t="s">
        <v>1201</v>
      </c>
      <c r="G438" s="59" t="s">
        <v>5630</v>
      </c>
      <c r="H438" s="70" t="s">
        <v>4725</v>
      </c>
      <c r="I438" s="59" t="s">
        <v>4901</v>
      </c>
      <c r="J438" s="70" t="s">
        <v>1367</v>
      </c>
      <c r="K438" s="59" t="s">
        <v>1163</v>
      </c>
      <c r="L438" s="99" t="s">
        <v>4422</v>
      </c>
      <c r="M438" s="82" t="s">
        <v>4686</v>
      </c>
      <c r="N438" s="70" t="s">
        <v>2687</v>
      </c>
      <c r="O438" s="82" t="s">
        <v>4896</v>
      </c>
      <c r="P438" s="59" t="s">
        <v>4896</v>
      </c>
      <c r="Q438" s="163" t="s">
        <v>4897</v>
      </c>
      <c r="R438" s="59" t="s">
        <v>4896</v>
      </c>
      <c r="S438" s="4" t="s">
        <v>4403</v>
      </c>
      <c r="T438" s="59" t="s">
        <v>4404</v>
      </c>
      <c r="U438" s="70" t="s">
        <v>4403</v>
      </c>
      <c r="V438" s="70" t="s">
        <v>4404</v>
      </c>
      <c r="W438" s="70" t="s">
        <v>9532</v>
      </c>
      <c r="X438" s="70" t="s">
        <v>1367</v>
      </c>
      <c r="Y438" s="70" t="s">
        <v>774</v>
      </c>
      <c r="Z438" s="70" t="s">
        <v>774</v>
      </c>
      <c r="AA438" s="171" t="s">
        <v>774</v>
      </c>
      <c r="AB438" s="70" t="s">
        <v>774</v>
      </c>
      <c r="AC438" s="70" t="s">
        <v>2074</v>
      </c>
      <c r="AD438" s="70" t="s">
        <v>4726</v>
      </c>
      <c r="AE438" s="99" t="s">
        <v>2360</v>
      </c>
      <c r="AF438" s="70" t="s">
        <v>1217</v>
      </c>
      <c r="AG438" s="70" t="s">
        <v>4409</v>
      </c>
      <c r="AH438" s="70"/>
      <c r="AI438" s="70"/>
      <c r="AJ438" s="70"/>
    </row>
    <row r="439" spans="1:36" x14ac:dyDescent="0.3">
      <c r="A439" s="59" t="s">
        <v>4408</v>
      </c>
      <c r="B439" s="70" t="s">
        <v>1910</v>
      </c>
      <c r="C439" s="70" t="s">
        <v>4409</v>
      </c>
      <c r="D439" s="70" t="s">
        <v>1806</v>
      </c>
      <c r="E439" s="70" t="s">
        <v>1201</v>
      </c>
      <c r="F439" s="70" t="s">
        <v>1201</v>
      </c>
      <c r="G439" s="59" t="s">
        <v>5630</v>
      </c>
      <c r="H439" s="70" t="s">
        <v>4725</v>
      </c>
      <c r="I439" s="59" t="s">
        <v>4901</v>
      </c>
      <c r="J439" s="70" t="s">
        <v>1367</v>
      </c>
      <c r="K439" s="59" t="s">
        <v>1163</v>
      </c>
      <c r="L439" s="99" t="s">
        <v>4888</v>
      </c>
      <c r="M439" s="82" t="s">
        <v>4686</v>
      </c>
      <c r="N439" s="70" t="s">
        <v>2687</v>
      </c>
      <c r="O439" s="82" t="s">
        <v>5931</v>
      </c>
      <c r="P439" s="59" t="s">
        <v>5931</v>
      </c>
      <c r="Q439" s="163" t="s">
        <v>9533</v>
      </c>
      <c r="R439" s="59"/>
      <c r="S439" s="4" t="s">
        <v>4408</v>
      </c>
      <c r="T439" s="59" t="s">
        <v>4913</v>
      </c>
      <c r="U439" s="70" t="s">
        <v>4408</v>
      </c>
      <c r="V439" s="70" t="s">
        <v>4913</v>
      </c>
      <c r="W439" s="70" t="s">
        <v>9534</v>
      </c>
      <c r="X439" s="70" t="s">
        <v>1367</v>
      </c>
      <c r="Y439" s="70" t="s">
        <v>774</v>
      </c>
      <c r="Z439" s="70" t="s">
        <v>774</v>
      </c>
      <c r="AA439" s="171" t="s">
        <v>774</v>
      </c>
      <c r="AB439" s="70" t="s">
        <v>774</v>
      </c>
      <c r="AC439" s="70" t="s">
        <v>2074</v>
      </c>
      <c r="AD439" s="70" t="s">
        <v>4726</v>
      </c>
      <c r="AE439" s="82" t="s">
        <v>2487</v>
      </c>
      <c r="AF439" s="70" t="s">
        <v>1217</v>
      </c>
      <c r="AG439" s="70" t="s">
        <v>4409</v>
      </c>
      <c r="AH439" s="70"/>
      <c r="AI439" s="70"/>
      <c r="AJ439" s="70"/>
    </row>
    <row r="440" spans="1:36" x14ac:dyDescent="0.3">
      <c r="A440" s="59" t="s">
        <v>1211</v>
      </c>
      <c r="B440" s="59" t="s">
        <v>1216</v>
      </c>
      <c r="C440" s="59" t="s">
        <v>1985</v>
      </c>
      <c r="D440" s="70" t="s">
        <v>1171</v>
      </c>
      <c r="E440" s="70" t="s">
        <v>17</v>
      </c>
      <c r="F440" s="70" t="s">
        <v>1166</v>
      </c>
      <c r="G440" s="70" t="s">
        <v>5637</v>
      </c>
      <c r="H440" s="70" t="s">
        <v>1171</v>
      </c>
      <c r="I440" s="59" t="s">
        <v>4901</v>
      </c>
      <c r="J440" s="70" t="s">
        <v>1212</v>
      </c>
      <c r="K440" s="59" t="s">
        <v>1160</v>
      </c>
      <c r="L440" s="59" t="s">
        <v>8002</v>
      </c>
      <c r="M440" s="82" t="s">
        <v>4686</v>
      </c>
      <c r="N440" s="70" t="s">
        <v>2687</v>
      </c>
      <c r="O440" s="82" t="s">
        <v>8005</v>
      </c>
      <c r="P440" s="59" t="s">
        <v>8005</v>
      </c>
      <c r="Q440" s="162" t="s">
        <v>9535</v>
      </c>
      <c r="R440" s="59">
        <v>83</v>
      </c>
      <c r="S440" s="59" t="s">
        <v>1211</v>
      </c>
      <c r="T440" s="59" t="s">
        <v>8108</v>
      </c>
      <c r="U440" s="59" t="s">
        <v>1211</v>
      </c>
      <c r="V440" s="70" t="s">
        <v>8108</v>
      </c>
      <c r="W440" s="70" t="s">
        <v>9017</v>
      </c>
      <c r="X440" s="70" t="s">
        <v>18</v>
      </c>
      <c r="Y440" s="70" t="s">
        <v>774</v>
      </c>
      <c r="Z440" s="70" t="s">
        <v>774</v>
      </c>
      <c r="AA440" s="171">
        <v>45083</v>
      </c>
      <c r="AB440" s="70" t="s">
        <v>774</v>
      </c>
      <c r="AC440" s="70" t="s">
        <v>1910</v>
      </c>
      <c r="AD440" s="70" t="s">
        <v>1145</v>
      </c>
      <c r="AE440" s="82" t="s">
        <v>2486</v>
      </c>
      <c r="AF440" s="70" t="s">
        <v>1171</v>
      </c>
      <c r="AG440" s="70" t="s">
        <v>1159</v>
      </c>
      <c r="AH440" s="70" t="s">
        <v>4408</v>
      </c>
      <c r="AI440" s="70" t="s">
        <v>4913</v>
      </c>
      <c r="AJ440" s="70" t="s">
        <v>1367</v>
      </c>
    </row>
    <row r="441" spans="1:36" x14ac:dyDescent="0.3">
      <c r="A441" s="59" t="s">
        <v>4410</v>
      </c>
      <c r="B441" s="70" t="s">
        <v>1910</v>
      </c>
      <c r="C441" s="70" t="s">
        <v>4409</v>
      </c>
      <c r="D441" s="70" t="s">
        <v>1806</v>
      </c>
      <c r="E441" s="70" t="s">
        <v>1201</v>
      </c>
      <c r="F441" s="70" t="s">
        <v>1201</v>
      </c>
      <c r="G441" s="59" t="s">
        <v>5630</v>
      </c>
      <c r="H441" s="70" t="s">
        <v>4725</v>
      </c>
      <c r="I441" s="59" t="s">
        <v>4901</v>
      </c>
      <c r="J441" s="70" t="s">
        <v>1367</v>
      </c>
      <c r="K441" s="59" t="s">
        <v>1163</v>
      </c>
      <c r="L441" s="99" t="s">
        <v>5932</v>
      </c>
      <c r="M441" s="82" t="s">
        <v>4686</v>
      </c>
      <c r="N441" s="70" t="s">
        <v>2687</v>
      </c>
      <c r="O441" s="82" t="s">
        <v>5932</v>
      </c>
      <c r="P441" s="59" t="s">
        <v>5932</v>
      </c>
      <c r="Q441" s="163" t="s">
        <v>9536</v>
      </c>
      <c r="R441" s="59"/>
      <c r="S441" s="4" t="s">
        <v>4410</v>
      </c>
      <c r="T441" s="59" t="s">
        <v>4411</v>
      </c>
      <c r="U441" s="70" t="s">
        <v>4410</v>
      </c>
      <c r="V441" s="70" t="s">
        <v>4411</v>
      </c>
      <c r="W441" s="70" t="s">
        <v>9537</v>
      </c>
      <c r="X441" s="70" t="s">
        <v>1367</v>
      </c>
      <c r="Y441" s="70" t="s">
        <v>774</v>
      </c>
      <c r="Z441" s="70" t="s">
        <v>774</v>
      </c>
      <c r="AA441" s="171" t="s">
        <v>774</v>
      </c>
      <c r="AB441" s="70" t="s">
        <v>774</v>
      </c>
      <c r="AC441" s="70" t="s">
        <v>2074</v>
      </c>
      <c r="AD441" s="70" t="s">
        <v>4726</v>
      </c>
      <c r="AE441" s="82" t="s">
        <v>2487</v>
      </c>
      <c r="AF441" s="70" t="s">
        <v>1217</v>
      </c>
      <c r="AG441" s="70" t="s">
        <v>4409</v>
      </c>
      <c r="AH441" s="70"/>
      <c r="AI441" s="70"/>
      <c r="AJ441" s="70"/>
    </row>
    <row r="442" spans="1:36" x14ac:dyDescent="0.3">
      <c r="A442" s="59" t="s">
        <v>4387</v>
      </c>
      <c r="B442" s="70" t="s">
        <v>1806</v>
      </c>
      <c r="C442" s="70" t="s">
        <v>3437</v>
      </c>
      <c r="D442" s="70" t="s">
        <v>1806</v>
      </c>
      <c r="E442" s="70" t="s">
        <v>1201</v>
      </c>
      <c r="F442" s="70" t="s">
        <v>1201</v>
      </c>
      <c r="G442" s="59" t="s">
        <v>5630</v>
      </c>
      <c r="H442" s="70" t="s">
        <v>4725</v>
      </c>
      <c r="I442" s="59" t="s">
        <v>4901</v>
      </c>
      <c r="J442" s="70" t="s">
        <v>1367</v>
      </c>
      <c r="K442" s="59" t="s">
        <v>1163</v>
      </c>
      <c r="L442" s="82" t="s">
        <v>4892</v>
      </c>
      <c r="M442" s="82" t="s">
        <v>4686</v>
      </c>
      <c r="N442" s="70" t="s">
        <v>2687</v>
      </c>
      <c r="O442" s="82" t="s">
        <v>4892</v>
      </c>
      <c r="P442" s="59" t="s">
        <v>4892</v>
      </c>
      <c r="Q442" s="163" t="s">
        <v>4893</v>
      </c>
      <c r="R442" s="59" t="s">
        <v>4892</v>
      </c>
      <c r="S442" s="59" t="s">
        <v>4387</v>
      </c>
      <c r="T442" s="59" t="s">
        <v>4386</v>
      </c>
      <c r="U442" s="70" t="s">
        <v>4387</v>
      </c>
      <c r="V442" s="70" t="s">
        <v>4386</v>
      </c>
      <c r="W442" s="70" t="s">
        <v>9538</v>
      </c>
      <c r="X442" s="70" t="s">
        <v>1367</v>
      </c>
      <c r="Y442" s="70" t="s">
        <v>774</v>
      </c>
      <c r="Z442" s="70" t="s">
        <v>774</v>
      </c>
      <c r="AA442" s="171" t="s">
        <v>774</v>
      </c>
      <c r="AB442" s="70" t="s">
        <v>774</v>
      </c>
      <c r="AC442" s="70" t="s">
        <v>2075</v>
      </c>
      <c r="AD442" s="70" t="s">
        <v>1151</v>
      </c>
      <c r="AE442" s="82" t="s">
        <v>2486</v>
      </c>
      <c r="AF442" s="70" t="s">
        <v>1216</v>
      </c>
      <c r="AG442" s="70" t="s">
        <v>3437</v>
      </c>
      <c r="AH442" s="70" t="s">
        <v>4414</v>
      </c>
      <c r="AI442" s="70" t="s">
        <v>4415</v>
      </c>
      <c r="AJ442" s="70" t="s">
        <v>1367</v>
      </c>
    </row>
    <row r="443" spans="1:36" x14ac:dyDescent="0.3">
      <c r="A443" s="59" t="s">
        <v>4418</v>
      </c>
      <c r="B443" s="70" t="s">
        <v>1910</v>
      </c>
      <c r="C443" s="70" t="s">
        <v>4409</v>
      </c>
      <c r="D443" s="70" t="s">
        <v>1806</v>
      </c>
      <c r="E443" s="70" t="s">
        <v>1201</v>
      </c>
      <c r="F443" s="70" t="s">
        <v>1201</v>
      </c>
      <c r="G443" s="59" t="s">
        <v>5630</v>
      </c>
      <c r="H443" s="70" t="s">
        <v>4725</v>
      </c>
      <c r="I443" s="70" t="s">
        <v>4901</v>
      </c>
      <c r="J443" s="70" t="s">
        <v>1367</v>
      </c>
      <c r="K443" s="59" t="s">
        <v>1163</v>
      </c>
      <c r="L443" s="99" t="s">
        <v>5937</v>
      </c>
      <c r="M443" s="82" t="s">
        <v>4686</v>
      </c>
      <c r="N443" s="70" t="s">
        <v>2687</v>
      </c>
      <c r="O443" s="82" t="s">
        <v>5937</v>
      </c>
      <c r="P443" s="59" t="s">
        <v>5937</v>
      </c>
      <c r="Q443" s="163" t="s">
        <v>9539</v>
      </c>
      <c r="R443" s="59"/>
      <c r="S443" s="4" t="s">
        <v>4418</v>
      </c>
      <c r="T443" s="59" t="s">
        <v>4419</v>
      </c>
      <c r="U443" s="4" t="s">
        <v>4418</v>
      </c>
      <c r="V443" s="70" t="s">
        <v>4419</v>
      </c>
      <c r="W443" s="70" t="s">
        <v>9540</v>
      </c>
      <c r="X443" s="70" t="s">
        <v>1367</v>
      </c>
      <c r="Y443" s="70" t="s">
        <v>774</v>
      </c>
      <c r="Z443" s="70" t="s">
        <v>774</v>
      </c>
      <c r="AA443" s="171" t="s">
        <v>774</v>
      </c>
      <c r="AB443" s="70" t="s">
        <v>774</v>
      </c>
      <c r="AC443" s="70" t="s">
        <v>2074</v>
      </c>
      <c r="AD443" s="70" t="s">
        <v>4726</v>
      </c>
      <c r="AE443" s="82" t="s">
        <v>2487</v>
      </c>
      <c r="AF443" s="70" t="s">
        <v>1217</v>
      </c>
      <c r="AG443" s="70" t="s">
        <v>4409</v>
      </c>
      <c r="AH443" s="70"/>
      <c r="AI443" s="70"/>
      <c r="AJ443" s="70"/>
    </row>
    <row r="444" spans="1:36" x14ac:dyDescent="0.3">
      <c r="A444" s="59" t="s">
        <v>4903</v>
      </c>
      <c r="B444" s="70" t="s">
        <v>1910</v>
      </c>
      <c r="C444" s="70" t="s">
        <v>4409</v>
      </c>
      <c r="D444" s="70" t="s">
        <v>1806</v>
      </c>
      <c r="E444" s="70" t="s">
        <v>1201</v>
      </c>
      <c r="F444" s="70" t="s">
        <v>1201</v>
      </c>
      <c r="G444" s="59" t="s">
        <v>5630</v>
      </c>
      <c r="H444" s="70" t="s">
        <v>4725</v>
      </c>
      <c r="I444" s="70" t="s">
        <v>4901</v>
      </c>
      <c r="J444" s="70" t="s">
        <v>1367</v>
      </c>
      <c r="K444" s="59" t="s">
        <v>1163</v>
      </c>
      <c r="L444" s="99" t="s">
        <v>5938</v>
      </c>
      <c r="M444" s="82" t="s">
        <v>4686</v>
      </c>
      <c r="N444" s="70" t="s">
        <v>2687</v>
      </c>
      <c r="O444" s="82" t="s">
        <v>5938</v>
      </c>
      <c r="P444" s="59" t="s">
        <v>5938</v>
      </c>
      <c r="Q444" s="163" t="s">
        <v>9541</v>
      </c>
      <c r="R444" s="59"/>
      <c r="S444" s="4" t="s">
        <v>4418</v>
      </c>
      <c r="T444" s="59" t="s">
        <v>4904</v>
      </c>
      <c r="U444" s="70" t="s">
        <v>4903</v>
      </c>
      <c r="V444" s="70" t="s">
        <v>4904</v>
      </c>
      <c r="W444" s="70" t="s">
        <v>9542</v>
      </c>
      <c r="X444" s="70" t="s">
        <v>1367</v>
      </c>
      <c r="Y444" s="70" t="s">
        <v>774</v>
      </c>
      <c r="Z444" s="70" t="s">
        <v>774</v>
      </c>
      <c r="AA444" s="171" t="s">
        <v>774</v>
      </c>
      <c r="AB444" s="70" t="s">
        <v>774</v>
      </c>
      <c r="AC444" s="70" t="s">
        <v>2074</v>
      </c>
      <c r="AD444" s="70" t="s">
        <v>4726</v>
      </c>
      <c r="AE444" s="82" t="s">
        <v>2487</v>
      </c>
      <c r="AF444" s="70" t="s">
        <v>1217</v>
      </c>
      <c r="AG444" s="70" t="s">
        <v>4409</v>
      </c>
      <c r="AH444" s="70"/>
      <c r="AI444" s="70"/>
      <c r="AJ444" s="70"/>
    </row>
    <row r="445" spans="1:36" x14ac:dyDescent="0.3">
      <c r="A445" s="59" t="s">
        <v>4917</v>
      </c>
      <c r="B445" s="70" t="s">
        <v>1910</v>
      </c>
      <c r="C445" s="70" t="s">
        <v>4409</v>
      </c>
      <c r="D445" s="70" t="s">
        <v>1806</v>
      </c>
      <c r="E445" s="70" t="s">
        <v>1201</v>
      </c>
      <c r="F445" s="70" t="s">
        <v>1201</v>
      </c>
      <c r="G445" s="59" t="s">
        <v>5630</v>
      </c>
      <c r="H445" s="70" t="s">
        <v>4725</v>
      </c>
      <c r="I445" s="70" t="s">
        <v>4901</v>
      </c>
      <c r="J445" s="70" t="s">
        <v>1367</v>
      </c>
      <c r="K445" s="59" t="s">
        <v>1163</v>
      </c>
      <c r="L445" s="99" t="s">
        <v>5940</v>
      </c>
      <c r="M445" s="82" t="s">
        <v>4686</v>
      </c>
      <c r="N445" s="70" t="s">
        <v>2687</v>
      </c>
      <c r="O445" s="82" t="s">
        <v>5940</v>
      </c>
      <c r="P445" s="59" t="s">
        <v>5940</v>
      </c>
      <c r="Q445" s="163" t="s">
        <v>9543</v>
      </c>
      <c r="R445" s="59"/>
      <c r="S445" s="70" t="s">
        <v>4917</v>
      </c>
      <c r="T445" s="59" t="s">
        <v>4918</v>
      </c>
      <c r="U445" s="70" t="s">
        <v>4917</v>
      </c>
      <c r="V445" s="70" t="s">
        <v>4918</v>
      </c>
      <c r="W445" s="70" t="s">
        <v>9544</v>
      </c>
      <c r="X445" s="70" t="s">
        <v>1367</v>
      </c>
      <c r="Y445" s="70" t="s">
        <v>774</v>
      </c>
      <c r="Z445" s="70" t="s">
        <v>774</v>
      </c>
      <c r="AA445" s="171" t="s">
        <v>774</v>
      </c>
      <c r="AB445" s="70" t="s">
        <v>774</v>
      </c>
      <c r="AC445" s="70" t="s">
        <v>2074</v>
      </c>
      <c r="AD445" s="70" t="s">
        <v>4726</v>
      </c>
      <c r="AE445" s="82" t="s">
        <v>2487</v>
      </c>
      <c r="AF445" s="70" t="s">
        <v>1217</v>
      </c>
      <c r="AG445" s="70" t="s">
        <v>4409</v>
      </c>
      <c r="AH445" s="70"/>
      <c r="AI445" s="70"/>
      <c r="AJ445" s="70"/>
    </row>
    <row r="446" spans="1:36" x14ac:dyDescent="0.3">
      <c r="A446" s="59" t="s">
        <v>4920</v>
      </c>
      <c r="B446" s="70" t="s">
        <v>1910</v>
      </c>
      <c r="C446" s="70" t="s">
        <v>4409</v>
      </c>
      <c r="D446" s="70" t="s">
        <v>1806</v>
      </c>
      <c r="E446" s="70" t="s">
        <v>1201</v>
      </c>
      <c r="F446" s="70" t="s">
        <v>1201</v>
      </c>
      <c r="G446" s="59" t="s">
        <v>5630</v>
      </c>
      <c r="H446" s="70" t="s">
        <v>4725</v>
      </c>
      <c r="I446" s="70" t="s">
        <v>4901</v>
      </c>
      <c r="J446" s="70" t="s">
        <v>1367</v>
      </c>
      <c r="K446" s="59" t="s">
        <v>1163</v>
      </c>
      <c r="L446" s="99" t="s">
        <v>5941</v>
      </c>
      <c r="M446" s="82" t="s">
        <v>4686</v>
      </c>
      <c r="N446" s="70" t="s">
        <v>2687</v>
      </c>
      <c r="O446" s="82" t="s">
        <v>5941</v>
      </c>
      <c r="P446" s="59" t="s">
        <v>5941</v>
      </c>
      <c r="Q446" s="163" t="s">
        <v>9545</v>
      </c>
      <c r="R446" s="59"/>
      <c r="S446" s="70" t="s">
        <v>4920</v>
      </c>
      <c r="T446" s="59" t="s">
        <v>4919</v>
      </c>
      <c r="U446" s="70" t="s">
        <v>4920</v>
      </c>
      <c r="V446" s="70" t="s">
        <v>4919</v>
      </c>
      <c r="W446" s="70" t="s">
        <v>9546</v>
      </c>
      <c r="X446" s="70" t="s">
        <v>1367</v>
      </c>
      <c r="Y446" s="70" t="s">
        <v>774</v>
      </c>
      <c r="Z446" s="70" t="s">
        <v>774</v>
      </c>
      <c r="AA446" s="171" t="s">
        <v>774</v>
      </c>
      <c r="AB446" s="70" t="s">
        <v>774</v>
      </c>
      <c r="AC446" s="70" t="s">
        <v>2074</v>
      </c>
      <c r="AD446" s="70" t="s">
        <v>4726</v>
      </c>
      <c r="AE446" s="82" t="s">
        <v>2487</v>
      </c>
      <c r="AF446" s="70" t="s">
        <v>1217</v>
      </c>
      <c r="AG446" s="70" t="s">
        <v>4409</v>
      </c>
      <c r="AH446" s="70"/>
      <c r="AI446" s="70"/>
      <c r="AJ446" s="70"/>
    </row>
    <row r="447" spans="1:36" x14ac:dyDescent="0.3">
      <c r="A447" s="59" t="s">
        <v>5516</v>
      </c>
      <c r="B447" s="70" t="s">
        <v>1216</v>
      </c>
      <c r="C447" s="70" t="s">
        <v>1985</v>
      </c>
      <c r="D447" s="70" t="s">
        <v>1806</v>
      </c>
      <c r="E447" s="70" t="s">
        <v>1201</v>
      </c>
      <c r="F447" s="70" t="s">
        <v>1201</v>
      </c>
      <c r="G447" s="59" t="s">
        <v>5630</v>
      </c>
      <c r="H447" s="70" t="s">
        <v>4725</v>
      </c>
      <c r="I447" s="59" t="s">
        <v>4901</v>
      </c>
      <c r="J447" s="59" t="s">
        <v>1367</v>
      </c>
      <c r="K447" s="59" t="s">
        <v>1163</v>
      </c>
      <c r="L447" s="82" t="s">
        <v>6733</v>
      </c>
      <c r="M447" s="82" t="s">
        <v>4686</v>
      </c>
      <c r="N447" s="70" t="s">
        <v>2687</v>
      </c>
      <c r="O447" s="82" t="s">
        <v>6733</v>
      </c>
      <c r="P447" s="59" t="s">
        <v>6733</v>
      </c>
      <c r="Q447" s="163" t="s">
        <v>9547</v>
      </c>
      <c r="R447" s="82"/>
      <c r="S447" s="59" t="s">
        <v>5516</v>
      </c>
      <c r="T447" s="59" t="s">
        <v>5517</v>
      </c>
      <c r="U447" s="59" t="s">
        <v>5516</v>
      </c>
      <c r="V447" s="70" t="s">
        <v>5517</v>
      </c>
      <c r="W447" s="70" t="s">
        <v>9548</v>
      </c>
      <c r="X447" s="70" t="s">
        <v>1367</v>
      </c>
      <c r="Y447" s="70" t="s">
        <v>774</v>
      </c>
      <c r="Z447" s="70" t="s">
        <v>774</v>
      </c>
      <c r="AA447" s="171" t="s">
        <v>774</v>
      </c>
      <c r="AB447" s="70" t="s">
        <v>774</v>
      </c>
      <c r="AC447" s="70" t="s">
        <v>2075</v>
      </c>
      <c r="AD447" s="70" t="s">
        <v>1151</v>
      </c>
      <c r="AE447" s="82" t="s">
        <v>2486</v>
      </c>
      <c r="AF447" s="70" t="s">
        <v>1171</v>
      </c>
      <c r="AG447" s="70" t="s">
        <v>1159</v>
      </c>
      <c r="AH447" s="70" t="s">
        <v>1211</v>
      </c>
      <c r="AI447" s="70" t="s">
        <v>8108</v>
      </c>
      <c r="AJ447" s="70" t="s">
        <v>1367</v>
      </c>
    </row>
    <row r="448" spans="1:36" x14ac:dyDescent="0.3">
      <c r="A448" s="59" t="s">
        <v>5597</v>
      </c>
      <c r="B448" s="70" t="s">
        <v>1910</v>
      </c>
      <c r="C448" s="70" t="s">
        <v>4409</v>
      </c>
      <c r="D448" s="70" t="s">
        <v>1806</v>
      </c>
      <c r="E448" s="70" t="s">
        <v>1201</v>
      </c>
      <c r="F448" s="70" t="s">
        <v>1201</v>
      </c>
      <c r="G448" s="59" t="s">
        <v>5630</v>
      </c>
      <c r="H448" s="70" t="s">
        <v>4725</v>
      </c>
      <c r="I448" s="70" t="s">
        <v>4901</v>
      </c>
      <c r="J448" s="70" t="s">
        <v>1367</v>
      </c>
      <c r="K448" s="59" t="s">
        <v>1163</v>
      </c>
      <c r="L448" s="99" t="s">
        <v>5944</v>
      </c>
      <c r="M448" s="82" t="s">
        <v>4686</v>
      </c>
      <c r="N448" s="70" t="s">
        <v>2687</v>
      </c>
      <c r="O448" s="82" t="s">
        <v>5944</v>
      </c>
      <c r="P448" s="59" t="s">
        <v>5944</v>
      </c>
      <c r="Q448" s="163" t="s">
        <v>9549</v>
      </c>
      <c r="R448" s="59"/>
      <c r="S448" s="4" t="s">
        <v>5597</v>
      </c>
      <c r="T448" s="59" t="s">
        <v>8007</v>
      </c>
      <c r="U448" s="4" t="s">
        <v>5597</v>
      </c>
      <c r="V448" s="70" t="s">
        <v>8007</v>
      </c>
      <c r="W448" s="70" t="s">
        <v>9550</v>
      </c>
      <c r="X448" s="70" t="s">
        <v>5605</v>
      </c>
      <c r="Y448" s="70" t="s">
        <v>774</v>
      </c>
      <c r="Z448" s="70" t="s">
        <v>774</v>
      </c>
      <c r="AA448" s="171" t="s">
        <v>774</v>
      </c>
      <c r="AB448" s="70" t="s">
        <v>774</v>
      </c>
      <c r="AC448" s="70" t="s">
        <v>2074</v>
      </c>
      <c r="AD448" s="70" t="s">
        <v>4726</v>
      </c>
      <c r="AE448" s="82" t="s">
        <v>2487</v>
      </c>
      <c r="AF448" s="70" t="s">
        <v>1217</v>
      </c>
      <c r="AG448" s="70" t="s">
        <v>4409</v>
      </c>
      <c r="AH448" s="70"/>
      <c r="AI448" s="70"/>
      <c r="AJ448" s="70"/>
    </row>
    <row r="449" spans="1:36" x14ac:dyDescent="0.3">
      <c r="A449" s="59" t="s">
        <v>5600</v>
      </c>
      <c r="B449" s="70" t="s">
        <v>1910</v>
      </c>
      <c r="C449" s="70" t="s">
        <v>4409</v>
      </c>
      <c r="D449" s="70" t="s">
        <v>1806</v>
      </c>
      <c r="E449" s="70" t="s">
        <v>1201</v>
      </c>
      <c r="F449" s="70" t="s">
        <v>1201</v>
      </c>
      <c r="G449" s="59" t="s">
        <v>5630</v>
      </c>
      <c r="H449" s="70" t="s">
        <v>4725</v>
      </c>
      <c r="I449" s="70" t="s">
        <v>4901</v>
      </c>
      <c r="J449" s="70" t="s">
        <v>1367</v>
      </c>
      <c r="K449" s="59" t="s">
        <v>1163</v>
      </c>
      <c r="L449" s="99" t="s">
        <v>5945</v>
      </c>
      <c r="M449" s="82" t="s">
        <v>4686</v>
      </c>
      <c r="N449" s="70" t="s">
        <v>2687</v>
      </c>
      <c r="O449" s="82" t="s">
        <v>5945</v>
      </c>
      <c r="P449" s="59" t="s">
        <v>5945</v>
      </c>
      <c r="Q449" s="163" t="s">
        <v>9551</v>
      </c>
      <c r="R449" s="59"/>
      <c r="S449" s="4" t="s">
        <v>5600</v>
      </c>
      <c r="T449" s="59" t="s">
        <v>5599</v>
      </c>
      <c r="U449" s="4" t="s">
        <v>5600</v>
      </c>
      <c r="V449" s="70" t="s">
        <v>5599</v>
      </c>
      <c r="W449" s="70" t="s">
        <v>9552</v>
      </c>
      <c r="X449" s="70" t="s">
        <v>1367</v>
      </c>
      <c r="Y449" s="70" t="s">
        <v>774</v>
      </c>
      <c r="Z449" s="70" t="s">
        <v>774</v>
      </c>
      <c r="AA449" s="171" t="s">
        <v>774</v>
      </c>
      <c r="AB449" s="70" t="s">
        <v>774</v>
      </c>
      <c r="AC449" s="70" t="s">
        <v>2074</v>
      </c>
      <c r="AD449" s="70" t="s">
        <v>4726</v>
      </c>
      <c r="AE449" s="82" t="s">
        <v>2487</v>
      </c>
      <c r="AF449" s="70" t="s">
        <v>1217</v>
      </c>
      <c r="AG449" s="70" t="s">
        <v>4409</v>
      </c>
      <c r="AH449" s="70"/>
      <c r="AI449" s="70"/>
      <c r="AJ449" s="70"/>
    </row>
    <row r="450" spans="1:36" x14ac:dyDescent="0.3">
      <c r="A450" s="59" t="s">
        <v>5956</v>
      </c>
      <c r="B450" s="70" t="s">
        <v>1910</v>
      </c>
      <c r="C450" s="70" t="s">
        <v>4409</v>
      </c>
      <c r="D450" s="70" t="s">
        <v>1806</v>
      </c>
      <c r="E450" s="70" t="s">
        <v>1201</v>
      </c>
      <c r="F450" s="70" t="s">
        <v>1201</v>
      </c>
      <c r="G450" s="59" t="s">
        <v>5630</v>
      </c>
      <c r="H450" s="70" t="s">
        <v>4725</v>
      </c>
      <c r="I450" s="70" t="s">
        <v>4901</v>
      </c>
      <c r="J450" s="70" t="s">
        <v>1367</v>
      </c>
      <c r="K450" s="59" t="s">
        <v>1163</v>
      </c>
      <c r="L450" s="99" t="s">
        <v>5952</v>
      </c>
      <c r="M450" s="82" t="s">
        <v>5959</v>
      </c>
      <c r="N450" s="70" t="s">
        <v>2687</v>
      </c>
      <c r="O450" s="82" t="s">
        <v>5952</v>
      </c>
      <c r="P450" s="59" t="s">
        <v>5952</v>
      </c>
      <c r="Q450" s="163" t="s">
        <v>9553</v>
      </c>
      <c r="R450" s="59"/>
      <c r="S450" s="4" t="s">
        <v>5956</v>
      </c>
      <c r="T450" s="59" t="s">
        <v>5955</v>
      </c>
      <c r="U450" s="4" t="s">
        <v>5956</v>
      </c>
      <c r="V450" s="70" t="s">
        <v>5955</v>
      </c>
      <c r="W450" s="70" t="s">
        <v>9554</v>
      </c>
      <c r="X450" s="70" t="s">
        <v>1367</v>
      </c>
      <c r="Y450" s="70" t="s">
        <v>774</v>
      </c>
      <c r="Z450" s="70" t="s">
        <v>774</v>
      </c>
      <c r="AA450" s="171" t="s">
        <v>774</v>
      </c>
      <c r="AB450" s="70" t="s">
        <v>774</v>
      </c>
      <c r="AC450" s="70" t="s">
        <v>2074</v>
      </c>
      <c r="AD450" s="70" t="s">
        <v>4726</v>
      </c>
      <c r="AE450" s="82" t="s">
        <v>2487</v>
      </c>
      <c r="AF450" s="70" t="s">
        <v>1217</v>
      </c>
      <c r="AG450" s="70" t="s">
        <v>4409</v>
      </c>
      <c r="AH450" s="70"/>
      <c r="AI450" s="70"/>
      <c r="AJ450" s="70"/>
    </row>
    <row r="451" spans="1:36" x14ac:dyDescent="0.3">
      <c r="A451" s="59" t="s">
        <v>5957</v>
      </c>
      <c r="B451" s="70" t="s">
        <v>1910</v>
      </c>
      <c r="C451" s="70" t="s">
        <v>4409</v>
      </c>
      <c r="D451" s="70" t="s">
        <v>1806</v>
      </c>
      <c r="E451" s="70" t="s">
        <v>1201</v>
      </c>
      <c r="F451" s="70" t="s">
        <v>1201</v>
      </c>
      <c r="G451" s="59" t="s">
        <v>5630</v>
      </c>
      <c r="H451" s="70" t="s">
        <v>4725</v>
      </c>
      <c r="I451" s="70" t="s">
        <v>4901</v>
      </c>
      <c r="J451" s="70" t="s">
        <v>1367</v>
      </c>
      <c r="K451" s="59" t="s">
        <v>1163</v>
      </c>
      <c r="L451" s="99" t="s">
        <v>5953</v>
      </c>
      <c r="M451" s="82" t="s">
        <v>5958</v>
      </c>
      <c r="N451" s="70" t="s">
        <v>2687</v>
      </c>
      <c r="O451" s="82" t="s">
        <v>5953</v>
      </c>
      <c r="P451" s="59" t="s">
        <v>5953</v>
      </c>
      <c r="Q451" s="163" t="s">
        <v>9555</v>
      </c>
      <c r="R451" s="59"/>
      <c r="S451" s="4" t="s">
        <v>5957</v>
      </c>
      <c r="T451" s="59" t="s">
        <v>5954</v>
      </c>
      <c r="U451" s="4" t="s">
        <v>5957</v>
      </c>
      <c r="V451" s="70" t="s">
        <v>5954</v>
      </c>
      <c r="W451" s="70" t="s">
        <v>9556</v>
      </c>
      <c r="X451" s="70" t="s">
        <v>1367</v>
      </c>
      <c r="Y451" s="70" t="s">
        <v>774</v>
      </c>
      <c r="Z451" s="70" t="s">
        <v>774</v>
      </c>
      <c r="AA451" s="171" t="s">
        <v>774</v>
      </c>
      <c r="AB451" s="70" t="s">
        <v>774</v>
      </c>
      <c r="AC451" s="70" t="s">
        <v>2074</v>
      </c>
      <c r="AD451" s="70" t="s">
        <v>4726</v>
      </c>
      <c r="AE451" s="82" t="s">
        <v>2487</v>
      </c>
      <c r="AF451" s="70" t="s">
        <v>1217</v>
      </c>
      <c r="AG451" s="70" t="s">
        <v>4409</v>
      </c>
      <c r="AH451" s="70"/>
      <c r="AI451" s="70"/>
      <c r="AJ451" s="70"/>
    </row>
    <row r="452" spans="1:36" x14ac:dyDescent="0.3">
      <c r="A452" s="59" t="s">
        <v>8568</v>
      </c>
      <c r="B452" s="70" t="s">
        <v>2069</v>
      </c>
      <c r="C452" s="70" t="s">
        <v>8565</v>
      </c>
      <c r="D452" s="70" t="s">
        <v>1806</v>
      </c>
      <c r="E452" s="70" t="s">
        <v>1201</v>
      </c>
      <c r="F452" s="70" t="s">
        <v>1201</v>
      </c>
      <c r="G452" s="59" t="s">
        <v>5630</v>
      </c>
      <c r="H452" s="70" t="s">
        <v>4725</v>
      </c>
      <c r="I452" s="59" t="s">
        <v>4901</v>
      </c>
      <c r="J452" s="70" t="s">
        <v>1367</v>
      </c>
      <c r="K452" s="59" t="s">
        <v>1163</v>
      </c>
      <c r="L452" s="82" t="s">
        <v>9557</v>
      </c>
      <c r="M452" s="82" t="s">
        <v>4686</v>
      </c>
      <c r="N452" s="70" t="s">
        <v>2687</v>
      </c>
      <c r="O452" s="82">
        <v>9999001</v>
      </c>
      <c r="P452" s="59">
        <v>9999001</v>
      </c>
      <c r="Q452" s="163" t="s">
        <v>4891</v>
      </c>
      <c r="R452" s="59" t="s">
        <v>4890</v>
      </c>
      <c r="S452" s="4" t="s">
        <v>8305</v>
      </c>
      <c r="T452" s="59" t="s">
        <v>8435</v>
      </c>
      <c r="U452" s="70" t="s">
        <v>8568</v>
      </c>
      <c r="V452" s="70" t="s">
        <v>8435</v>
      </c>
      <c r="W452" s="70" t="s">
        <v>9558</v>
      </c>
      <c r="X452" s="70" t="s">
        <v>4900</v>
      </c>
      <c r="Y452" s="70" t="s">
        <v>774</v>
      </c>
      <c r="Z452" s="70" t="s">
        <v>774</v>
      </c>
      <c r="AA452" s="171" t="s">
        <v>774</v>
      </c>
      <c r="AB452" s="70" t="s">
        <v>774</v>
      </c>
      <c r="AC452" s="70" t="s">
        <v>1808</v>
      </c>
      <c r="AD452" s="70" t="s">
        <v>4922</v>
      </c>
      <c r="AE452" s="82" t="s">
        <v>1162</v>
      </c>
      <c r="AF452" s="70" t="s">
        <v>1805</v>
      </c>
      <c r="AG452" s="70" t="s">
        <v>8566</v>
      </c>
      <c r="AH452" s="70" t="s">
        <v>8567</v>
      </c>
      <c r="AI452" s="70" t="s">
        <v>2805</v>
      </c>
      <c r="AJ452" s="70" t="s">
        <v>1367</v>
      </c>
    </row>
    <row r="453" spans="1:36" x14ac:dyDescent="0.3">
      <c r="A453" s="59" t="s">
        <v>8569</v>
      </c>
      <c r="B453" s="70" t="s">
        <v>2069</v>
      </c>
      <c r="C453" s="70" t="s">
        <v>8565</v>
      </c>
      <c r="D453" s="70" t="s">
        <v>1806</v>
      </c>
      <c r="E453" s="70" t="s">
        <v>1201</v>
      </c>
      <c r="F453" s="70" t="s">
        <v>1201</v>
      </c>
      <c r="G453" s="59" t="s">
        <v>5630</v>
      </c>
      <c r="H453" s="70" t="s">
        <v>4725</v>
      </c>
      <c r="I453" s="59" t="s">
        <v>4901</v>
      </c>
      <c r="J453" s="70" t="s">
        <v>1367</v>
      </c>
      <c r="K453" s="59" t="s">
        <v>1163</v>
      </c>
      <c r="L453" s="82" t="s">
        <v>9559</v>
      </c>
      <c r="M453" s="82" t="s">
        <v>4686</v>
      </c>
      <c r="N453" s="70" t="s">
        <v>2687</v>
      </c>
      <c r="O453" s="82">
        <v>9999002</v>
      </c>
      <c r="P453" s="59">
        <v>9999002</v>
      </c>
      <c r="Q453" s="163" t="s">
        <v>4891</v>
      </c>
      <c r="R453" s="59" t="s">
        <v>4890</v>
      </c>
      <c r="S453" s="4" t="s">
        <v>8306</v>
      </c>
      <c r="T453" s="59" t="s">
        <v>8436</v>
      </c>
      <c r="U453" s="70" t="s">
        <v>8569</v>
      </c>
      <c r="V453" s="70" t="s">
        <v>8436</v>
      </c>
      <c r="W453" s="70" t="s">
        <v>9560</v>
      </c>
      <c r="X453" s="70" t="s">
        <v>4900</v>
      </c>
      <c r="Y453" s="70" t="s">
        <v>774</v>
      </c>
      <c r="Z453" s="70" t="s">
        <v>774</v>
      </c>
      <c r="AA453" s="171" t="s">
        <v>774</v>
      </c>
      <c r="AB453" s="70" t="s">
        <v>774</v>
      </c>
      <c r="AC453" s="70" t="s">
        <v>1808</v>
      </c>
      <c r="AD453" s="70" t="s">
        <v>4922</v>
      </c>
      <c r="AE453" s="82" t="s">
        <v>1162</v>
      </c>
      <c r="AF453" s="70" t="s">
        <v>1805</v>
      </c>
      <c r="AG453" s="70" t="s">
        <v>8566</v>
      </c>
      <c r="AH453" s="70" t="s">
        <v>8567</v>
      </c>
      <c r="AI453" s="70" t="s">
        <v>2805</v>
      </c>
      <c r="AJ453" s="70" t="s">
        <v>1367</v>
      </c>
    </row>
    <row r="454" spans="1:36" x14ac:dyDescent="0.3">
      <c r="A454" s="59" t="s">
        <v>8570</v>
      </c>
      <c r="B454" s="70" t="s">
        <v>2069</v>
      </c>
      <c r="C454" s="70" t="s">
        <v>8565</v>
      </c>
      <c r="D454" s="70" t="s">
        <v>1806</v>
      </c>
      <c r="E454" s="70" t="s">
        <v>1201</v>
      </c>
      <c r="F454" s="70" t="s">
        <v>1201</v>
      </c>
      <c r="G454" s="59" t="s">
        <v>5630</v>
      </c>
      <c r="H454" s="70" t="s">
        <v>4725</v>
      </c>
      <c r="I454" s="59" t="s">
        <v>4901</v>
      </c>
      <c r="J454" s="70" t="s">
        <v>1367</v>
      </c>
      <c r="K454" s="59" t="s">
        <v>1163</v>
      </c>
      <c r="L454" s="82" t="s">
        <v>9561</v>
      </c>
      <c r="M454" s="82" t="s">
        <v>4686</v>
      </c>
      <c r="N454" s="70" t="s">
        <v>2687</v>
      </c>
      <c r="O454" s="82">
        <v>9999003</v>
      </c>
      <c r="P454" s="59">
        <v>9999003</v>
      </c>
      <c r="Q454" s="163" t="s">
        <v>4891</v>
      </c>
      <c r="R454" s="59" t="s">
        <v>4890</v>
      </c>
      <c r="S454" s="4" t="s">
        <v>8307</v>
      </c>
      <c r="T454" s="59" t="s">
        <v>8437</v>
      </c>
      <c r="U454" s="70" t="s">
        <v>8570</v>
      </c>
      <c r="V454" s="70" t="s">
        <v>8437</v>
      </c>
      <c r="W454" s="70" t="s">
        <v>9562</v>
      </c>
      <c r="X454" s="70" t="s">
        <v>4900</v>
      </c>
      <c r="Y454" s="70" t="s">
        <v>774</v>
      </c>
      <c r="Z454" s="70" t="s">
        <v>774</v>
      </c>
      <c r="AA454" s="171" t="s">
        <v>774</v>
      </c>
      <c r="AB454" s="70" t="s">
        <v>774</v>
      </c>
      <c r="AC454" s="70" t="s">
        <v>1808</v>
      </c>
      <c r="AD454" s="70" t="s">
        <v>4922</v>
      </c>
      <c r="AE454" s="82" t="s">
        <v>1162</v>
      </c>
      <c r="AF454" s="70" t="s">
        <v>1805</v>
      </c>
      <c r="AG454" s="70" t="s">
        <v>8566</v>
      </c>
      <c r="AH454" s="70" t="s">
        <v>8567</v>
      </c>
      <c r="AI454" s="70" t="s">
        <v>2805</v>
      </c>
      <c r="AJ454" s="70" t="s">
        <v>1367</v>
      </c>
    </row>
    <row r="455" spans="1:36" x14ac:dyDescent="0.3">
      <c r="A455" s="59" t="s">
        <v>8571</v>
      </c>
      <c r="B455" s="70" t="s">
        <v>2069</v>
      </c>
      <c r="C455" s="70" t="s">
        <v>8565</v>
      </c>
      <c r="D455" s="70" t="s">
        <v>1806</v>
      </c>
      <c r="E455" s="70" t="s">
        <v>1201</v>
      </c>
      <c r="F455" s="70" t="s">
        <v>1201</v>
      </c>
      <c r="G455" s="59" t="s">
        <v>5630</v>
      </c>
      <c r="H455" s="70" t="s">
        <v>4725</v>
      </c>
      <c r="I455" s="59" t="s">
        <v>4901</v>
      </c>
      <c r="J455" s="70" t="s">
        <v>1367</v>
      </c>
      <c r="K455" s="59" t="s">
        <v>1163</v>
      </c>
      <c r="L455" s="82" t="s">
        <v>9563</v>
      </c>
      <c r="M455" s="82" t="s">
        <v>4686</v>
      </c>
      <c r="N455" s="70" t="s">
        <v>2687</v>
      </c>
      <c r="O455" s="82">
        <v>9999004</v>
      </c>
      <c r="P455" s="59">
        <v>9999004</v>
      </c>
      <c r="Q455" s="163" t="s">
        <v>4891</v>
      </c>
      <c r="R455" s="59" t="s">
        <v>4890</v>
      </c>
      <c r="S455" s="4" t="s">
        <v>8308</v>
      </c>
      <c r="T455" s="59" t="s">
        <v>8438</v>
      </c>
      <c r="U455" s="70" t="s">
        <v>8571</v>
      </c>
      <c r="V455" s="70" t="s">
        <v>8438</v>
      </c>
      <c r="W455" s="70" t="s">
        <v>9564</v>
      </c>
      <c r="X455" s="70" t="s">
        <v>4900</v>
      </c>
      <c r="Y455" s="70" t="s">
        <v>774</v>
      </c>
      <c r="Z455" s="70" t="s">
        <v>774</v>
      </c>
      <c r="AA455" s="171" t="s">
        <v>774</v>
      </c>
      <c r="AB455" s="70" t="s">
        <v>774</v>
      </c>
      <c r="AC455" s="70" t="s">
        <v>1808</v>
      </c>
      <c r="AD455" s="70" t="s">
        <v>4922</v>
      </c>
      <c r="AE455" s="82" t="s">
        <v>1162</v>
      </c>
      <c r="AF455" s="70" t="s">
        <v>1805</v>
      </c>
      <c r="AG455" s="70" t="s">
        <v>8566</v>
      </c>
      <c r="AH455" s="70" t="s">
        <v>8567</v>
      </c>
      <c r="AI455" s="70" t="s">
        <v>2805</v>
      </c>
      <c r="AJ455" s="70" t="s">
        <v>1367</v>
      </c>
    </row>
    <row r="456" spans="1:36" x14ac:dyDescent="0.3">
      <c r="A456" s="59" t="s">
        <v>8572</v>
      </c>
      <c r="B456" s="70" t="s">
        <v>2069</v>
      </c>
      <c r="C456" s="70" t="s">
        <v>8565</v>
      </c>
      <c r="D456" s="70" t="s">
        <v>1806</v>
      </c>
      <c r="E456" s="70" t="s">
        <v>1201</v>
      </c>
      <c r="F456" s="70" t="s">
        <v>1201</v>
      </c>
      <c r="G456" s="59" t="s">
        <v>5630</v>
      </c>
      <c r="H456" s="70" t="s">
        <v>4725</v>
      </c>
      <c r="I456" s="59" t="s">
        <v>4901</v>
      </c>
      <c r="J456" s="70" t="s">
        <v>1367</v>
      </c>
      <c r="K456" s="59" t="s">
        <v>1163</v>
      </c>
      <c r="L456" s="82" t="s">
        <v>9565</v>
      </c>
      <c r="M456" s="82" t="s">
        <v>4686</v>
      </c>
      <c r="N456" s="70" t="s">
        <v>2687</v>
      </c>
      <c r="O456" s="82">
        <v>9999005</v>
      </c>
      <c r="P456" s="59">
        <v>9999005</v>
      </c>
      <c r="Q456" s="163" t="s">
        <v>4891</v>
      </c>
      <c r="R456" s="59" t="s">
        <v>4890</v>
      </c>
      <c r="S456" s="4" t="s">
        <v>8309</v>
      </c>
      <c r="T456" s="59" t="s">
        <v>8439</v>
      </c>
      <c r="U456" s="70" t="s">
        <v>8572</v>
      </c>
      <c r="V456" s="70" t="s">
        <v>8439</v>
      </c>
      <c r="W456" s="70" t="s">
        <v>9566</v>
      </c>
      <c r="X456" s="70" t="s">
        <v>4900</v>
      </c>
      <c r="Y456" s="70" t="s">
        <v>774</v>
      </c>
      <c r="Z456" s="70" t="s">
        <v>774</v>
      </c>
      <c r="AA456" s="171" t="s">
        <v>774</v>
      </c>
      <c r="AB456" s="70" t="s">
        <v>774</v>
      </c>
      <c r="AC456" s="70" t="s">
        <v>1808</v>
      </c>
      <c r="AD456" s="70" t="s">
        <v>4922</v>
      </c>
      <c r="AE456" s="82" t="s">
        <v>1162</v>
      </c>
      <c r="AF456" s="70" t="s">
        <v>1805</v>
      </c>
      <c r="AG456" s="70" t="s">
        <v>8566</v>
      </c>
      <c r="AH456" s="70" t="s">
        <v>8567</v>
      </c>
      <c r="AI456" s="70" t="s">
        <v>2805</v>
      </c>
      <c r="AJ456" s="70" t="s">
        <v>1367</v>
      </c>
    </row>
    <row r="457" spans="1:36" x14ac:dyDescent="0.3">
      <c r="A457" s="59" t="s">
        <v>8573</v>
      </c>
      <c r="B457" s="70" t="s">
        <v>2069</v>
      </c>
      <c r="C457" s="70" t="s">
        <v>8565</v>
      </c>
      <c r="D457" s="70" t="s">
        <v>1806</v>
      </c>
      <c r="E457" s="70" t="s">
        <v>1201</v>
      </c>
      <c r="F457" s="70" t="s">
        <v>1201</v>
      </c>
      <c r="G457" s="59" t="s">
        <v>5630</v>
      </c>
      <c r="H457" s="70" t="s">
        <v>4725</v>
      </c>
      <c r="I457" s="59" t="s">
        <v>4901</v>
      </c>
      <c r="J457" s="70" t="s">
        <v>1367</v>
      </c>
      <c r="K457" s="59" t="s">
        <v>1163</v>
      </c>
      <c r="L457" s="82" t="s">
        <v>9567</v>
      </c>
      <c r="M457" s="82" t="s">
        <v>4686</v>
      </c>
      <c r="N457" s="70" t="s">
        <v>2687</v>
      </c>
      <c r="O457" s="82">
        <v>9999006</v>
      </c>
      <c r="P457" s="59">
        <v>9999006</v>
      </c>
      <c r="Q457" s="163" t="s">
        <v>4891</v>
      </c>
      <c r="R457" s="59" t="s">
        <v>4890</v>
      </c>
      <c r="S457" s="4" t="s">
        <v>8310</v>
      </c>
      <c r="T457" s="59" t="s">
        <v>8440</v>
      </c>
      <c r="U457" s="70" t="s">
        <v>8573</v>
      </c>
      <c r="V457" s="70" t="s">
        <v>8440</v>
      </c>
      <c r="W457" s="70" t="s">
        <v>9568</v>
      </c>
      <c r="X457" s="70" t="s">
        <v>4900</v>
      </c>
      <c r="Y457" s="70" t="s">
        <v>774</v>
      </c>
      <c r="Z457" s="70" t="s">
        <v>774</v>
      </c>
      <c r="AA457" s="171" t="s">
        <v>774</v>
      </c>
      <c r="AB457" s="70" t="s">
        <v>774</v>
      </c>
      <c r="AC457" s="70" t="s">
        <v>1808</v>
      </c>
      <c r="AD457" s="70" t="s">
        <v>4922</v>
      </c>
      <c r="AE457" s="82" t="s">
        <v>1162</v>
      </c>
      <c r="AF457" s="70" t="s">
        <v>1805</v>
      </c>
      <c r="AG457" s="70" t="s">
        <v>8566</v>
      </c>
      <c r="AH457" s="70" t="s">
        <v>8567</v>
      </c>
      <c r="AI457" s="70" t="s">
        <v>2805</v>
      </c>
      <c r="AJ457" s="70" t="s">
        <v>1367</v>
      </c>
    </row>
    <row r="458" spans="1:36" x14ac:dyDescent="0.3">
      <c r="A458" s="59" t="s">
        <v>8574</v>
      </c>
      <c r="B458" s="70" t="s">
        <v>2069</v>
      </c>
      <c r="C458" s="70" t="s">
        <v>8565</v>
      </c>
      <c r="D458" s="70" t="s">
        <v>1806</v>
      </c>
      <c r="E458" s="70" t="s">
        <v>1201</v>
      </c>
      <c r="F458" s="70" t="s">
        <v>1201</v>
      </c>
      <c r="G458" s="59" t="s">
        <v>5630</v>
      </c>
      <c r="H458" s="70" t="s">
        <v>4725</v>
      </c>
      <c r="I458" s="59" t="s">
        <v>4901</v>
      </c>
      <c r="J458" s="70" t="s">
        <v>1367</v>
      </c>
      <c r="K458" s="59" t="s">
        <v>1163</v>
      </c>
      <c r="L458" s="82" t="s">
        <v>9569</v>
      </c>
      <c r="M458" s="82" t="s">
        <v>4686</v>
      </c>
      <c r="N458" s="70" t="s">
        <v>2687</v>
      </c>
      <c r="O458" s="82">
        <v>9999007</v>
      </c>
      <c r="P458" s="59">
        <v>9999007</v>
      </c>
      <c r="Q458" s="163" t="s">
        <v>4891</v>
      </c>
      <c r="R458" s="59" t="s">
        <v>4890</v>
      </c>
      <c r="S458" s="4" t="s">
        <v>8311</v>
      </c>
      <c r="T458" s="59" t="s">
        <v>8441</v>
      </c>
      <c r="U458" s="70" t="s">
        <v>8574</v>
      </c>
      <c r="V458" s="70" t="s">
        <v>8441</v>
      </c>
      <c r="W458" s="70" t="s">
        <v>9570</v>
      </c>
      <c r="X458" s="70" t="s">
        <v>4900</v>
      </c>
      <c r="Y458" s="70" t="s">
        <v>774</v>
      </c>
      <c r="Z458" s="70" t="s">
        <v>774</v>
      </c>
      <c r="AA458" s="171" t="s">
        <v>774</v>
      </c>
      <c r="AB458" s="70" t="s">
        <v>774</v>
      </c>
      <c r="AC458" s="70" t="s">
        <v>1808</v>
      </c>
      <c r="AD458" s="70" t="s">
        <v>4922</v>
      </c>
      <c r="AE458" s="82" t="s">
        <v>1162</v>
      </c>
      <c r="AF458" s="70" t="s">
        <v>1805</v>
      </c>
      <c r="AG458" s="70" t="s">
        <v>8566</v>
      </c>
      <c r="AH458" s="70" t="s">
        <v>8567</v>
      </c>
      <c r="AI458" s="70" t="s">
        <v>2805</v>
      </c>
      <c r="AJ458" s="70" t="s">
        <v>1367</v>
      </c>
    </row>
    <row r="459" spans="1:36" x14ac:dyDescent="0.3">
      <c r="A459" s="59" t="s">
        <v>8575</v>
      </c>
      <c r="B459" s="70" t="s">
        <v>2069</v>
      </c>
      <c r="C459" s="70" t="s">
        <v>8565</v>
      </c>
      <c r="D459" s="70" t="s">
        <v>1806</v>
      </c>
      <c r="E459" s="70" t="s">
        <v>1201</v>
      </c>
      <c r="F459" s="70" t="s">
        <v>1201</v>
      </c>
      <c r="G459" s="59" t="s">
        <v>5630</v>
      </c>
      <c r="H459" s="70" t="s">
        <v>4725</v>
      </c>
      <c r="I459" s="59" t="s">
        <v>4901</v>
      </c>
      <c r="J459" s="70" t="s">
        <v>1367</v>
      </c>
      <c r="K459" s="59" t="s">
        <v>1163</v>
      </c>
      <c r="L459" s="82" t="s">
        <v>9571</v>
      </c>
      <c r="M459" s="82" t="s">
        <v>4686</v>
      </c>
      <c r="N459" s="70" t="s">
        <v>2687</v>
      </c>
      <c r="O459" s="82">
        <v>9999008</v>
      </c>
      <c r="P459" s="59">
        <v>9999008</v>
      </c>
      <c r="Q459" s="163" t="s">
        <v>4891</v>
      </c>
      <c r="R459" s="59" t="s">
        <v>4890</v>
      </c>
      <c r="S459" s="4" t="s">
        <v>8312</v>
      </c>
      <c r="T459" s="59" t="s">
        <v>8442</v>
      </c>
      <c r="U459" s="70" t="s">
        <v>8575</v>
      </c>
      <c r="V459" s="70" t="s">
        <v>8442</v>
      </c>
      <c r="W459" s="70" t="s">
        <v>9572</v>
      </c>
      <c r="X459" s="70" t="s">
        <v>4900</v>
      </c>
      <c r="Y459" s="70" t="s">
        <v>774</v>
      </c>
      <c r="Z459" s="70" t="s">
        <v>774</v>
      </c>
      <c r="AA459" s="171" t="s">
        <v>774</v>
      </c>
      <c r="AB459" s="70" t="s">
        <v>774</v>
      </c>
      <c r="AC459" s="70" t="s">
        <v>1808</v>
      </c>
      <c r="AD459" s="70" t="s">
        <v>4922</v>
      </c>
      <c r="AE459" s="82" t="s">
        <v>1162</v>
      </c>
      <c r="AF459" s="70" t="s">
        <v>1805</v>
      </c>
      <c r="AG459" s="70" t="s">
        <v>8566</v>
      </c>
      <c r="AH459" s="70" t="s">
        <v>8567</v>
      </c>
      <c r="AI459" s="70" t="s">
        <v>2805</v>
      </c>
      <c r="AJ459" s="70" t="s">
        <v>1367</v>
      </c>
    </row>
    <row r="460" spans="1:36" x14ac:dyDescent="0.3">
      <c r="A460" s="59" t="s">
        <v>8576</v>
      </c>
      <c r="B460" s="70" t="s">
        <v>2069</v>
      </c>
      <c r="C460" s="70" t="s">
        <v>8565</v>
      </c>
      <c r="D460" s="70" t="s">
        <v>1806</v>
      </c>
      <c r="E460" s="70" t="s">
        <v>1201</v>
      </c>
      <c r="F460" s="70" t="s">
        <v>1201</v>
      </c>
      <c r="G460" s="59" t="s">
        <v>5630</v>
      </c>
      <c r="H460" s="70" t="s">
        <v>4725</v>
      </c>
      <c r="I460" s="59" t="s">
        <v>4901</v>
      </c>
      <c r="J460" s="70" t="s">
        <v>1367</v>
      </c>
      <c r="K460" s="59" t="s">
        <v>1163</v>
      </c>
      <c r="L460" s="82" t="s">
        <v>9573</v>
      </c>
      <c r="M460" s="82" t="s">
        <v>4686</v>
      </c>
      <c r="N460" s="70" t="s">
        <v>2687</v>
      </c>
      <c r="O460" s="82">
        <v>9999009</v>
      </c>
      <c r="P460" s="59">
        <v>9999009</v>
      </c>
      <c r="Q460" s="163" t="s">
        <v>4891</v>
      </c>
      <c r="R460" s="59" t="s">
        <v>4890</v>
      </c>
      <c r="S460" s="4" t="s">
        <v>8313</v>
      </c>
      <c r="T460" s="59" t="s">
        <v>8443</v>
      </c>
      <c r="U460" s="70" t="s">
        <v>8576</v>
      </c>
      <c r="V460" s="70" t="s">
        <v>8443</v>
      </c>
      <c r="W460" s="70" t="s">
        <v>9574</v>
      </c>
      <c r="X460" s="70" t="s">
        <v>4900</v>
      </c>
      <c r="Y460" s="70" t="s">
        <v>774</v>
      </c>
      <c r="Z460" s="70" t="s">
        <v>774</v>
      </c>
      <c r="AA460" s="171" t="s">
        <v>774</v>
      </c>
      <c r="AB460" s="70" t="s">
        <v>774</v>
      </c>
      <c r="AC460" s="70" t="s">
        <v>1808</v>
      </c>
      <c r="AD460" s="70" t="s">
        <v>4922</v>
      </c>
      <c r="AE460" s="82" t="s">
        <v>1162</v>
      </c>
      <c r="AF460" s="70" t="s">
        <v>1805</v>
      </c>
      <c r="AG460" s="70" t="s">
        <v>8566</v>
      </c>
      <c r="AH460" s="70" t="s">
        <v>8567</v>
      </c>
      <c r="AI460" s="70" t="s">
        <v>2805</v>
      </c>
      <c r="AJ460" s="70" t="s">
        <v>1367</v>
      </c>
    </row>
    <row r="461" spans="1:36" x14ac:dyDescent="0.3">
      <c r="A461" s="59" t="s">
        <v>8577</v>
      </c>
      <c r="B461" s="70" t="s">
        <v>2069</v>
      </c>
      <c r="C461" s="70" t="s">
        <v>8565</v>
      </c>
      <c r="D461" s="70" t="s">
        <v>1806</v>
      </c>
      <c r="E461" s="70" t="s">
        <v>1201</v>
      </c>
      <c r="F461" s="70" t="s">
        <v>1201</v>
      </c>
      <c r="G461" s="59" t="s">
        <v>5630</v>
      </c>
      <c r="H461" s="70" t="s">
        <v>4725</v>
      </c>
      <c r="I461" s="59" t="s">
        <v>4901</v>
      </c>
      <c r="J461" s="70" t="s">
        <v>1367</v>
      </c>
      <c r="K461" s="59" t="s">
        <v>1163</v>
      </c>
      <c r="L461" s="82" t="s">
        <v>9575</v>
      </c>
      <c r="M461" s="82" t="s">
        <v>4686</v>
      </c>
      <c r="N461" s="70" t="s">
        <v>2687</v>
      </c>
      <c r="O461" s="82">
        <v>9999010</v>
      </c>
      <c r="P461" s="59">
        <v>9999010</v>
      </c>
      <c r="Q461" s="163" t="s">
        <v>4891</v>
      </c>
      <c r="R461" s="59" t="s">
        <v>4890</v>
      </c>
      <c r="S461" s="4" t="s">
        <v>8314</v>
      </c>
      <c r="T461" s="59" t="s">
        <v>8444</v>
      </c>
      <c r="U461" s="70" t="s">
        <v>8577</v>
      </c>
      <c r="V461" s="70" t="s">
        <v>8444</v>
      </c>
      <c r="W461" s="70" t="s">
        <v>9576</v>
      </c>
      <c r="X461" s="70" t="s">
        <v>4900</v>
      </c>
      <c r="Y461" s="70" t="s">
        <v>774</v>
      </c>
      <c r="Z461" s="70" t="s">
        <v>774</v>
      </c>
      <c r="AA461" s="171" t="s">
        <v>774</v>
      </c>
      <c r="AB461" s="70" t="s">
        <v>774</v>
      </c>
      <c r="AC461" s="70" t="s">
        <v>1808</v>
      </c>
      <c r="AD461" s="70" t="s">
        <v>4922</v>
      </c>
      <c r="AE461" s="82" t="s">
        <v>1162</v>
      </c>
      <c r="AF461" s="70" t="s">
        <v>1805</v>
      </c>
      <c r="AG461" s="70" t="s">
        <v>8566</v>
      </c>
      <c r="AH461" s="70" t="s">
        <v>8567</v>
      </c>
      <c r="AI461" s="70" t="s">
        <v>2805</v>
      </c>
      <c r="AJ461" s="70" t="s">
        <v>1367</v>
      </c>
    </row>
    <row r="462" spans="1:36" x14ac:dyDescent="0.3">
      <c r="A462" s="59" t="s">
        <v>8578</v>
      </c>
      <c r="B462" s="70" t="s">
        <v>2069</v>
      </c>
      <c r="C462" s="70" t="s">
        <v>8565</v>
      </c>
      <c r="D462" s="70" t="s">
        <v>1806</v>
      </c>
      <c r="E462" s="70" t="s">
        <v>1201</v>
      </c>
      <c r="F462" s="70" t="s">
        <v>1201</v>
      </c>
      <c r="G462" s="59" t="s">
        <v>5630</v>
      </c>
      <c r="H462" s="70" t="s">
        <v>4725</v>
      </c>
      <c r="I462" s="59" t="s">
        <v>4901</v>
      </c>
      <c r="J462" s="70" t="s">
        <v>1367</v>
      </c>
      <c r="K462" s="59" t="s">
        <v>1163</v>
      </c>
      <c r="L462" s="82" t="s">
        <v>9577</v>
      </c>
      <c r="M462" s="82" t="s">
        <v>4686</v>
      </c>
      <c r="N462" s="70" t="s">
        <v>2687</v>
      </c>
      <c r="O462" s="82">
        <v>9999011</v>
      </c>
      <c r="P462" s="59">
        <v>9999011</v>
      </c>
      <c r="Q462" s="163" t="s">
        <v>4891</v>
      </c>
      <c r="R462" s="59" t="s">
        <v>4890</v>
      </c>
      <c r="S462" s="4" t="s">
        <v>8315</v>
      </c>
      <c r="T462" s="59" t="s">
        <v>8445</v>
      </c>
      <c r="U462" s="70" t="s">
        <v>8578</v>
      </c>
      <c r="V462" s="70" t="s">
        <v>8445</v>
      </c>
      <c r="W462" s="70" t="s">
        <v>9578</v>
      </c>
      <c r="X462" s="70" t="s">
        <v>4900</v>
      </c>
      <c r="Y462" s="70" t="s">
        <v>774</v>
      </c>
      <c r="Z462" s="70" t="s">
        <v>774</v>
      </c>
      <c r="AA462" s="171" t="s">
        <v>774</v>
      </c>
      <c r="AB462" s="70" t="s">
        <v>774</v>
      </c>
      <c r="AC462" s="70" t="s">
        <v>1808</v>
      </c>
      <c r="AD462" s="70" t="s">
        <v>4922</v>
      </c>
      <c r="AE462" s="82" t="s">
        <v>1162</v>
      </c>
      <c r="AF462" s="70" t="s">
        <v>1805</v>
      </c>
      <c r="AG462" s="70" t="s">
        <v>8566</v>
      </c>
      <c r="AH462" s="70" t="s">
        <v>8567</v>
      </c>
      <c r="AI462" s="70" t="s">
        <v>2805</v>
      </c>
      <c r="AJ462" s="70" t="s">
        <v>1367</v>
      </c>
    </row>
    <row r="463" spans="1:36" x14ac:dyDescent="0.3">
      <c r="A463" s="59" t="s">
        <v>8579</v>
      </c>
      <c r="B463" s="70" t="s">
        <v>2069</v>
      </c>
      <c r="C463" s="70" t="s">
        <v>8565</v>
      </c>
      <c r="D463" s="70" t="s">
        <v>1806</v>
      </c>
      <c r="E463" s="70" t="s">
        <v>1201</v>
      </c>
      <c r="F463" s="70" t="s">
        <v>1201</v>
      </c>
      <c r="G463" s="59" t="s">
        <v>5630</v>
      </c>
      <c r="H463" s="70" t="s">
        <v>4725</v>
      </c>
      <c r="I463" s="59" t="s">
        <v>4901</v>
      </c>
      <c r="J463" s="70" t="s">
        <v>1367</v>
      </c>
      <c r="K463" s="59" t="s">
        <v>1163</v>
      </c>
      <c r="L463" s="82" t="s">
        <v>9579</v>
      </c>
      <c r="M463" s="82" t="s">
        <v>4686</v>
      </c>
      <c r="N463" s="70" t="s">
        <v>2687</v>
      </c>
      <c r="O463" s="82">
        <v>9999012</v>
      </c>
      <c r="P463" s="59">
        <v>9999012</v>
      </c>
      <c r="Q463" s="163" t="s">
        <v>4891</v>
      </c>
      <c r="R463" s="59" t="s">
        <v>4890</v>
      </c>
      <c r="S463" s="4" t="s">
        <v>8316</v>
      </c>
      <c r="T463" s="59" t="s">
        <v>8446</v>
      </c>
      <c r="U463" s="70" t="s">
        <v>8579</v>
      </c>
      <c r="V463" s="70" t="s">
        <v>8446</v>
      </c>
      <c r="W463" s="70" t="s">
        <v>9580</v>
      </c>
      <c r="X463" s="70" t="s">
        <v>4900</v>
      </c>
      <c r="Y463" s="70" t="s">
        <v>774</v>
      </c>
      <c r="Z463" s="70" t="s">
        <v>774</v>
      </c>
      <c r="AA463" s="171" t="s">
        <v>774</v>
      </c>
      <c r="AB463" s="70" t="s">
        <v>774</v>
      </c>
      <c r="AC463" s="70" t="s">
        <v>1808</v>
      </c>
      <c r="AD463" s="70" t="s">
        <v>4922</v>
      </c>
      <c r="AE463" s="82" t="s">
        <v>1162</v>
      </c>
      <c r="AF463" s="70" t="s">
        <v>1805</v>
      </c>
      <c r="AG463" s="70" t="s">
        <v>8566</v>
      </c>
      <c r="AH463" s="70" t="s">
        <v>8567</v>
      </c>
      <c r="AI463" s="70" t="s">
        <v>2805</v>
      </c>
      <c r="AJ463" s="70" t="s">
        <v>1367</v>
      </c>
    </row>
    <row r="464" spans="1:36" x14ac:dyDescent="0.3">
      <c r="A464" s="59" t="s">
        <v>8580</v>
      </c>
      <c r="B464" s="70" t="s">
        <v>2069</v>
      </c>
      <c r="C464" s="70" t="s">
        <v>8565</v>
      </c>
      <c r="D464" s="70" t="s">
        <v>1806</v>
      </c>
      <c r="E464" s="70" t="s">
        <v>1201</v>
      </c>
      <c r="F464" s="70" t="s">
        <v>1201</v>
      </c>
      <c r="G464" s="59" t="s">
        <v>5630</v>
      </c>
      <c r="H464" s="70" t="s">
        <v>4725</v>
      </c>
      <c r="I464" s="59" t="s">
        <v>4901</v>
      </c>
      <c r="J464" s="70" t="s">
        <v>1367</v>
      </c>
      <c r="K464" s="59" t="s">
        <v>1163</v>
      </c>
      <c r="L464" s="82" t="s">
        <v>9581</v>
      </c>
      <c r="M464" s="82" t="s">
        <v>4686</v>
      </c>
      <c r="N464" s="70" t="s">
        <v>2687</v>
      </c>
      <c r="O464" s="82">
        <v>9999013</v>
      </c>
      <c r="P464" s="59">
        <v>9999013</v>
      </c>
      <c r="Q464" s="163" t="s">
        <v>4891</v>
      </c>
      <c r="R464" s="59" t="s">
        <v>4890</v>
      </c>
      <c r="S464" s="4" t="s">
        <v>8317</v>
      </c>
      <c r="T464" s="59" t="s">
        <v>8447</v>
      </c>
      <c r="U464" s="70" t="s">
        <v>8580</v>
      </c>
      <c r="V464" s="70" t="s">
        <v>8447</v>
      </c>
      <c r="W464" s="70" t="s">
        <v>9582</v>
      </c>
      <c r="X464" s="70" t="s">
        <v>4900</v>
      </c>
      <c r="Y464" s="70" t="s">
        <v>774</v>
      </c>
      <c r="Z464" s="70" t="s">
        <v>774</v>
      </c>
      <c r="AA464" s="171" t="s">
        <v>774</v>
      </c>
      <c r="AB464" s="70" t="s">
        <v>774</v>
      </c>
      <c r="AC464" s="70" t="s">
        <v>1808</v>
      </c>
      <c r="AD464" s="70" t="s">
        <v>4922</v>
      </c>
      <c r="AE464" s="82" t="s">
        <v>1162</v>
      </c>
      <c r="AF464" s="70" t="s">
        <v>1805</v>
      </c>
      <c r="AG464" s="70" t="s">
        <v>8566</v>
      </c>
      <c r="AH464" s="70" t="s">
        <v>8567</v>
      </c>
      <c r="AI464" s="70" t="s">
        <v>2805</v>
      </c>
      <c r="AJ464" s="70" t="s">
        <v>1367</v>
      </c>
    </row>
    <row r="465" spans="1:36" x14ac:dyDescent="0.3">
      <c r="A465" s="59" t="s">
        <v>8581</v>
      </c>
      <c r="B465" s="70" t="s">
        <v>2069</v>
      </c>
      <c r="C465" s="70" t="s">
        <v>8565</v>
      </c>
      <c r="D465" s="70" t="s">
        <v>1806</v>
      </c>
      <c r="E465" s="70" t="s">
        <v>1201</v>
      </c>
      <c r="F465" s="70" t="s">
        <v>1201</v>
      </c>
      <c r="G465" s="59" t="s">
        <v>5630</v>
      </c>
      <c r="H465" s="70" t="s">
        <v>4725</v>
      </c>
      <c r="I465" s="59" t="s">
        <v>4901</v>
      </c>
      <c r="J465" s="70" t="s">
        <v>1367</v>
      </c>
      <c r="K465" s="59" t="s">
        <v>1163</v>
      </c>
      <c r="L465" s="82" t="s">
        <v>9583</v>
      </c>
      <c r="M465" s="82" t="s">
        <v>4686</v>
      </c>
      <c r="N465" s="70" t="s">
        <v>2687</v>
      </c>
      <c r="O465" s="82">
        <v>9999014</v>
      </c>
      <c r="P465" s="59">
        <v>9999014</v>
      </c>
      <c r="Q465" s="163" t="s">
        <v>4891</v>
      </c>
      <c r="R465" s="59" t="s">
        <v>4890</v>
      </c>
      <c r="S465" s="4" t="s">
        <v>8318</v>
      </c>
      <c r="T465" s="59" t="s">
        <v>8448</v>
      </c>
      <c r="U465" s="70" t="s">
        <v>8581</v>
      </c>
      <c r="V465" s="70" t="s">
        <v>8448</v>
      </c>
      <c r="W465" s="70" t="s">
        <v>9584</v>
      </c>
      <c r="X465" s="70" t="s">
        <v>4900</v>
      </c>
      <c r="Y465" s="70" t="s">
        <v>774</v>
      </c>
      <c r="Z465" s="70" t="s">
        <v>774</v>
      </c>
      <c r="AA465" s="171" t="s">
        <v>774</v>
      </c>
      <c r="AB465" s="70" t="s">
        <v>774</v>
      </c>
      <c r="AC465" s="70" t="s">
        <v>1808</v>
      </c>
      <c r="AD465" s="70" t="s">
        <v>4922</v>
      </c>
      <c r="AE465" s="82" t="s">
        <v>1162</v>
      </c>
      <c r="AF465" s="70" t="s">
        <v>1805</v>
      </c>
      <c r="AG465" s="70" t="s">
        <v>8566</v>
      </c>
      <c r="AH465" s="70" t="s">
        <v>8567</v>
      </c>
      <c r="AI465" s="70" t="s">
        <v>2805</v>
      </c>
      <c r="AJ465" s="70" t="s">
        <v>1367</v>
      </c>
    </row>
    <row r="466" spans="1:36" x14ac:dyDescent="0.3">
      <c r="A466" s="59" t="s">
        <v>8582</v>
      </c>
      <c r="B466" s="70" t="s">
        <v>2069</v>
      </c>
      <c r="C466" s="70" t="s">
        <v>8565</v>
      </c>
      <c r="D466" s="70" t="s">
        <v>1806</v>
      </c>
      <c r="E466" s="70" t="s">
        <v>1201</v>
      </c>
      <c r="F466" s="70" t="s">
        <v>1201</v>
      </c>
      <c r="G466" s="59" t="s">
        <v>5630</v>
      </c>
      <c r="H466" s="70" t="s">
        <v>4725</v>
      </c>
      <c r="I466" s="59" t="s">
        <v>4901</v>
      </c>
      <c r="J466" s="70" t="s">
        <v>1367</v>
      </c>
      <c r="K466" s="59" t="s">
        <v>1163</v>
      </c>
      <c r="L466" s="82" t="s">
        <v>9585</v>
      </c>
      <c r="M466" s="82" t="s">
        <v>4686</v>
      </c>
      <c r="N466" s="70" t="s">
        <v>2687</v>
      </c>
      <c r="O466" s="82">
        <v>9999015</v>
      </c>
      <c r="P466" s="59">
        <v>9999015</v>
      </c>
      <c r="Q466" s="163" t="s">
        <v>4891</v>
      </c>
      <c r="R466" s="59" t="s">
        <v>4890</v>
      </c>
      <c r="S466" s="4" t="s">
        <v>8319</v>
      </c>
      <c r="T466" s="59" t="s">
        <v>8449</v>
      </c>
      <c r="U466" s="70" t="s">
        <v>8582</v>
      </c>
      <c r="V466" s="70" t="s">
        <v>8449</v>
      </c>
      <c r="W466" s="70" t="s">
        <v>9586</v>
      </c>
      <c r="X466" s="70" t="s">
        <v>4900</v>
      </c>
      <c r="Y466" s="70" t="s">
        <v>774</v>
      </c>
      <c r="Z466" s="70" t="s">
        <v>774</v>
      </c>
      <c r="AA466" s="171" t="s">
        <v>774</v>
      </c>
      <c r="AB466" s="70" t="s">
        <v>774</v>
      </c>
      <c r="AC466" s="70" t="s">
        <v>1808</v>
      </c>
      <c r="AD466" s="70" t="s">
        <v>4922</v>
      </c>
      <c r="AE466" s="82" t="s">
        <v>1162</v>
      </c>
      <c r="AF466" s="70" t="s">
        <v>1805</v>
      </c>
      <c r="AG466" s="70" t="s">
        <v>8566</v>
      </c>
      <c r="AH466" s="70" t="s">
        <v>8567</v>
      </c>
      <c r="AI466" s="70" t="s">
        <v>2805</v>
      </c>
      <c r="AJ466" s="70" t="s">
        <v>1367</v>
      </c>
    </row>
    <row r="467" spans="1:36" x14ac:dyDescent="0.3">
      <c r="A467" s="59" t="s">
        <v>8583</v>
      </c>
      <c r="B467" s="70" t="s">
        <v>2069</v>
      </c>
      <c r="C467" s="70" t="s">
        <v>8565</v>
      </c>
      <c r="D467" s="70" t="s">
        <v>1806</v>
      </c>
      <c r="E467" s="70" t="s">
        <v>1201</v>
      </c>
      <c r="F467" s="70" t="s">
        <v>1201</v>
      </c>
      <c r="G467" s="59" t="s">
        <v>5630</v>
      </c>
      <c r="H467" s="70" t="s">
        <v>4725</v>
      </c>
      <c r="I467" s="59" t="s">
        <v>4901</v>
      </c>
      <c r="J467" s="70" t="s">
        <v>1367</v>
      </c>
      <c r="K467" s="59" t="s">
        <v>1163</v>
      </c>
      <c r="L467" s="82" t="s">
        <v>9587</v>
      </c>
      <c r="M467" s="82" t="s">
        <v>4686</v>
      </c>
      <c r="N467" s="70" t="s">
        <v>2687</v>
      </c>
      <c r="O467" s="82">
        <v>9999016</v>
      </c>
      <c r="P467" s="59">
        <v>9999016</v>
      </c>
      <c r="Q467" s="163" t="s">
        <v>4891</v>
      </c>
      <c r="R467" s="59" t="s">
        <v>4890</v>
      </c>
      <c r="S467" s="4" t="s">
        <v>8320</v>
      </c>
      <c r="T467" s="59" t="s">
        <v>8450</v>
      </c>
      <c r="U467" s="70" t="s">
        <v>8583</v>
      </c>
      <c r="V467" s="70" t="s">
        <v>8450</v>
      </c>
      <c r="W467" s="70" t="s">
        <v>9588</v>
      </c>
      <c r="X467" s="70" t="s">
        <v>4900</v>
      </c>
      <c r="Y467" s="70" t="s">
        <v>774</v>
      </c>
      <c r="Z467" s="70" t="s">
        <v>774</v>
      </c>
      <c r="AA467" s="171" t="s">
        <v>774</v>
      </c>
      <c r="AB467" s="70" t="s">
        <v>774</v>
      </c>
      <c r="AC467" s="70" t="s">
        <v>1808</v>
      </c>
      <c r="AD467" s="70" t="s">
        <v>4922</v>
      </c>
      <c r="AE467" s="82" t="s">
        <v>1162</v>
      </c>
      <c r="AF467" s="70" t="s">
        <v>1805</v>
      </c>
      <c r="AG467" s="70" t="s">
        <v>8566</v>
      </c>
      <c r="AH467" s="70" t="s">
        <v>8567</v>
      </c>
      <c r="AI467" s="70" t="s">
        <v>2805</v>
      </c>
      <c r="AJ467" s="70" t="s">
        <v>1367</v>
      </c>
    </row>
    <row r="468" spans="1:36" x14ac:dyDescent="0.3">
      <c r="A468" s="59" t="s">
        <v>8584</v>
      </c>
      <c r="B468" s="70" t="s">
        <v>2069</v>
      </c>
      <c r="C468" s="70" t="s">
        <v>8565</v>
      </c>
      <c r="D468" s="70" t="s">
        <v>1806</v>
      </c>
      <c r="E468" s="70" t="s">
        <v>1201</v>
      </c>
      <c r="F468" s="70" t="s">
        <v>1201</v>
      </c>
      <c r="G468" s="59" t="s">
        <v>5630</v>
      </c>
      <c r="H468" s="70" t="s">
        <v>4725</v>
      </c>
      <c r="I468" s="59" t="s">
        <v>4901</v>
      </c>
      <c r="J468" s="70" t="s">
        <v>1367</v>
      </c>
      <c r="K468" s="59" t="s">
        <v>1163</v>
      </c>
      <c r="L468" s="82" t="s">
        <v>9589</v>
      </c>
      <c r="M468" s="82" t="s">
        <v>4686</v>
      </c>
      <c r="N468" s="70" t="s">
        <v>2687</v>
      </c>
      <c r="O468" s="82">
        <v>9999017</v>
      </c>
      <c r="P468" s="59">
        <v>9999017</v>
      </c>
      <c r="Q468" s="163" t="s">
        <v>4891</v>
      </c>
      <c r="R468" s="59" t="s">
        <v>4890</v>
      </c>
      <c r="S468" s="4" t="s">
        <v>8321</v>
      </c>
      <c r="T468" s="59" t="s">
        <v>8451</v>
      </c>
      <c r="U468" s="70" t="s">
        <v>8584</v>
      </c>
      <c r="V468" s="70" t="s">
        <v>8451</v>
      </c>
      <c r="W468" s="70" t="s">
        <v>9590</v>
      </c>
      <c r="X468" s="70" t="s">
        <v>4900</v>
      </c>
      <c r="Y468" s="70" t="s">
        <v>774</v>
      </c>
      <c r="Z468" s="70" t="s">
        <v>774</v>
      </c>
      <c r="AA468" s="171" t="s">
        <v>774</v>
      </c>
      <c r="AB468" s="70" t="s">
        <v>774</v>
      </c>
      <c r="AC468" s="70" t="s">
        <v>1808</v>
      </c>
      <c r="AD468" s="70" t="s">
        <v>4922</v>
      </c>
      <c r="AE468" s="82" t="s">
        <v>1162</v>
      </c>
      <c r="AF468" s="70" t="s">
        <v>1805</v>
      </c>
      <c r="AG468" s="70" t="s">
        <v>8566</v>
      </c>
      <c r="AH468" s="70" t="s">
        <v>8567</v>
      </c>
      <c r="AI468" s="70" t="s">
        <v>2805</v>
      </c>
      <c r="AJ468" s="70" t="s">
        <v>1367</v>
      </c>
    </row>
    <row r="469" spans="1:36" x14ac:dyDescent="0.3">
      <c r="A469" s="59" t="s">
        <v>8585</v>
      </c>
      <c r="B469" s="70" t="s">
        <v>2069</v>
      </c>
      <c r="C469" s="70" t="s">
        <v>8565</v>
      </c>
      <c r="D469" s="70" t="s">
        <v>1806</v>
      </c>
      <c r="E469" s="70" t="s">
        <v>1201</v>
      </c>
      <c r="F469" s="70" t="s">
        <v>1201</v>
      </c>
      <c r="G469" s="59" t="s">
        <v>5630</v>
      </c>
      <c r="H469" s="70" t="s">
        <v>4725</v>
      </c>
      <c r="I469" s="59" t="s">
        <v>4901</v>
      </c>
      <c r="J469" s="70" t="s">
        <v>1367</v>
      </c>
      <c r="K469" s="59" t="s">
        <v>1163</v>
      </c>
      <c r="L469" s="82" t="s">
        <v>9591</v>
      </c>
      <c r="M469" s="82" t="s">
        <v>4686</v>
      </c>
      <c r="N469" s="70" t="s">
        <v>2687</v>
      </c>
      <c r="O469" s="82">
        <v>9999018</v>
      </c>
      <c r="P469" s="59">
        <v>9999018</v>
      </c>
      <c r="Q469" s="163" t="s">
        <v>4891</v>
      </c>
      <c r="R469" s="59" t="s">
        <v>4890</v>
      </c>
      <c r="S469" s="4" t="s">
        <v>8322</v>
      </c>
      <c r="T469" s="59" t="s">
        <v>8452</v>
      </c>
      <c r="U469" s="70" t="s">
        <v>8585</v>
      </c>
      <c r="V469" s="70" t="s">
        <v>8452</v>
      </c>
      <c r="W469" s="70" t="s">
        <v>9592</v>
      </c>
      <c r="X469" s="70" t="s">
        <v>4900</v>
      </c>
      <c r="Y469" s="70" t="s">
        <v>774</v>
      </c>
      <c r="Z469" s="70" t="s">
        <v>774</v>
      </c>
      <c r="AA469" s="171" t="s">
        <v>774</v>
      </c>
      <c r="AB469" s="70" t="s">
        <v>774</v>
      </c>
      <c r="AC469" s="70" t="s">
        <v>1808</v>
      </c>
      <c r="AD469" s="70" t="s">
        <v>4922</v>
      </c>
      <c r="AE469" s="82" t="s">
        <v>1162</v>
      </c>
      <c r="AF469" s="70" t="s">
        <v>1805</v>
      </c>
      <c r="AG469" s="70" t="s">
        <v>8566</v>
      </c>
      <c r="AH469" s="70" t="s">
        <v>8567</v>
      </c>
      <c r="AI469" s="70" t="s">
        <v>2805</v>
      </c>
      <c r="AJ469" s="70" t="s">
        <v>1367</v>
      </c>
    </row>
    <row r="470" spans="1:36" x14ac:dyDescent="0.3">
      <c r="A470" s="59" t="s">
        <v>8586</v>
      </c>
      <c r="B470" s="70" t="s">
        <v>2069</v>
      </c>
      <c r="C470" s="70" t="s">
        <v>8565</v>
      </c>
      <c r="D470" s="70" t="s">
        <v>1806</v>
      </c>
      <c r="E470" s="70" t="s">
        <v>1201</v>
      </c>
      <c r="F470" s="70" t="s">
        <v>1201</v>
      </c>
      <c r="G470" s="59" t="s">
        <v>5630</v>
      </c>
      <c r="H470" s="70" t="s">
        <v>4725</v>
      </c>
      <c r="I470" s="59" t="s">
        <v>4901</v>
      </c>
      <c r="J470" s="70" t="s">
        <v>1367</v>
      </c>
      <c r="K470" s="59" t="s">
        <v>1163</v>
      </c>
      <c r="L470" s="82" t="s">
        <v>9593</v>
      </c>
      <c r="M470" s="82" t="s">
        <v>4686</v>
      </c>
      <c r="N470" s="70" t="s">
        <v>2687</v>
      </c>
      <c r="O470" s="82">
        <v>9999019</v>
      </c>
      <c r="P470" s="59">
        <v>9999019</v>
      </c>
      <c r="Q470" s="163" t="s">
        <v>4891</v>
      </c>
      <c r="R470" s="59" t="s">
        <v>4890</v>
      </c>
      <c r="S470" s="4" t="s">
        <v>8323</v>
      </c>
      <c r="T470" s="59" t="s">
        <v>8453</v>
      </c>
      <c r="U470" s="70" t="s">
        <v>8586</v>
      </c>
      <c r="V470" s="70" t="s">
        <v>8453</v>
      </c>
      <c r="W470" s="70" t="s">
        <v>9594</v>
      </c>
      <c r="X470" s="70" t="s">
        <v>4900</v>
      </c>
      <c r="Y470" s="70" t="s">
        <v>774</v>
      </c>
      <c r="Z470" s="70" t="s">
        <v>774</v>
      </c>
      <c r="AA470" s="171" t="s">
        <v>774</v>
      </c>
      <c r="AB470" s="70" t="s">
        <v>774</v>
      </c>
      <c r="AC470" s="70" t="s">
        <v>1808</v>
      </c>
      <c r="AD470" s="70" t="s">
        <v>4922</v>
      </c>
      <c r="AE470" s="82" t="s">
        <v>1162</v>
      </c>
      <c r="AF470" s="70" t="s">
        <v>1805</v>
      </c>
      <c r="AG470" s="70" t="s">
        <v>8566</v>
      </c>
      <c r="AH470" s="70" t="s">
        <v>8567</v>
      </c>
      <c r="AI470" s="70" t="s">
        <v>2805</v>
      </c>
      <c r="AJ470" s="70" t="s">
        <v>1367</v>
      </c>
    </row>
    <row r="471" spans="1:36" x14ac:dyDescent="0.3">
      <c r="A471" s="59" t="s">
        <v>8587</v>
      </c>
      <c r="B471" s="70" t="s">
        <v>2069</v>
      </c>
      <c r="C471" s="70" t="s">
        <v>8565</v>
      </c>
      <c r="D471" s="70" t="s">
        <v>1806</v>
      </c>
      <c r="E471" s="70" t="s">
        <v>1201</v>
      </c>
      <c r="F471" s="70" t="s">
        <v>1201</v>
      </c>
      <c r="G471" s="59" t="s">
        <v>5630</v>
      </c>
      <c r="H471" s="70" t="s">
        <v>4725</v>
      </c>
      <c r="I471" s="59" t="s">
        <v>4901</v>
      </c>
      <c r="J471" s="70" t="s">
        <v>1367</v>
      </c>
      <c r="K471" s="59" t="s">
        <v>1163</v>
      </c>
      <c r="L471" s="82" t="s">
        <v>9595</v>
      </c>
      <c r="M471" s="82" t="s">
        <v>4686</v>
      </c>
      <c r="N471" s="70" t="s">
        <v>2687</v>
      </c>
      <c r="O471" s="82">
        <v>9999020</v>
      </c>
      <c r="P471" s="59">
        <v>9999020</v>
      </c>
      <c r="Q471" s="163" t="s">
        <v>4891</v>
      </c>
      <c r="R471" s="59" t="s">
        <v>4890</v>
      </c>
      <c r="S471" s="4" t="s">
        <v>8324</v>
      </c>
      <c r="T471" s="59" t="s">
        <v>8454</v>
      </c>
      <c r="U471" s="70" t="s">
        <v>8587</v>
      </c>
      <c r="V471" s="70" t="s">
        <v>8454</v>
      </c>
      <c r="W471" s="70" t="s">
        <v>9596</v>
      </c>
      <c r="X471" s="70" t="s">
        <v>4900</v>
      </c>
      <c r="Y471" s="70" t="s">
        <v>774</v>
      </c>
      <c r="Z471" s="70" t="s">
        <v>774</v>
      </c>
      <c r="AA471" s="171" t="s">
        <v>774</v>
      </c>
      <c r="AB471" s="70" t="s">
        <v>774</v>
      </c>
      <c r="AC471" s="70" t="s">
        <v>1808</v>
      </c>
      <c r="AD471" s="70" t="s">
        <v>4922</v>
      </c>
      <c r="AE471" s="82" t="s">
        <v>1162</v>
      </c>
      <c r="AF471" s="70" t="s">
        <v>1805</v>
      </c>
      <c r="AG471" s="70" t="s">
        <v>8566</v>
      </c>
      <c r="AH471" s="70" t="s">
        <v>8567</v>
      </c>
      <c r="AI471" s="70" t="s">
        <v>2805</v>
      </c>
      <c r="AJ471" s="70" t="s">
        <v>1367</v>
      </c>
    </row>
    <row r="472" spans="1:36" x14ac:dyDescent="0.3">
      <c r="A472" s="59" t="s">
        <v>8588</v>
      </c>
      <c r="B472" s="70" t="s">
        <v>2069</v>
      </c>
      <c r="C472" s="70" t="s">
        <v>8565</v>
      </c>
      <c r="D472" s="70" t="s">
        <v>1806</v>
      </c>
      <c r="E472" s="70" t="s">
        <v>1201</v>
      </c>
      <c r="F472" s="70" t="s">
        <v>1201</v>
      </c>
      <c r="G472" s="59" t="s">
        <v>5630</v>
      </c>
      <c r="H472" s="70" t="s">
        <v>4725</v>
      </c>
      <c r="I472" s="59" t="s">
        <v>4901</v>
      </c>
      <c r="J472" s="70" t="s">
        <v>1367</v>
      </c>
      <c r="K472" s="59" t="s">
        <v>1163</v>
      </c>
      <c r="L472" s="82" t="s">
        <v>9597</v>
      </c>
      <c r="M472" s="82" t="s">
        <v>4686</v>
      </c>
      <c r="N472" s="70" t="s">
        <v>2687</v>
      </c>
      <c r="O472" s="82">
        <v>9999021</v>
      </c>
      <c r="P472" s="59">
        <v>9999021</v>
      </c>
      <c r="Q472" s="163" t="s">
        <v>4891</v>
      </c>
      <c r="R472" s="59" t="s">
        <v>4890</v>
      </c>
      <c r="S472" s="4" t="s">
        <v>8325</v>
      </c>
      <c r="T472" s="59" t="s">
        <v>8455</v>
      </c>
      <c r="U472" s="70" t="s">
        <v>8588</v>
      </c>
      <c r="V472" s="70" t="s">
        <v>8455</v>
      </c>
      <c r="W472" s="70" t="s">
        <v>9598</v>
      </c>
      <c r="X472" s="70" t="s">
        <v>4900</v>
      </c>
      <c r="Y472" s="70" t="s">
        <v>774</v>
      </c>
      <c r="Z472" s="70" t="s">
        <v>774</v>
      </c>
      <c r="AA472" s="171" t="s">
        <v>774</v>
      </c>
      <c r="AB472" s="70" t="s">
        <v>774</v>
      </c>
      <c r="AC472" s="70" t="s">
        <v>1808</v>
      </c>
      <c r="AD472" s="70" t="s">
        <v>4922</v>
      </c>
      <c r="AE472" s="82" t="s">
        <v>1162</v>
      </c>
      <c r="AF472" s="70" t="s">
        <v>1805</v>
      </c>
      <c r="AG472" s="70" t="s">
        <v>8566</v>
      </c>
      <c r="AH472" s="70" t="s">
        <v>8567</v>
      </c>
      <c r="AI472" s="70" t="s">
        <v>2805</v>
      </c>
      <c r="AJ472" s="70" t="s">
        <v>1367</v>
      </c>
    </row>
    <row r="473" spans="1:36" x14ac:dyDescent="0.3">
      <c r="A473" s="59" t="s">
        <v>8589</v>
      </c>
      <c r="B473" s="70" t="s">
        <v>2069</v>
      </c>
      <c r="C473" s="70" t="s">
        <v>8565</v>
      </c>
      <c r="D473" s="70" t="s">
        <v>1806</v>
      </c>
      <c r="E473" s="70" t="s">
        <v>1201</v>
      </c>
      <c r="F473" s="70" t="s">
        <v>1201</v>
      </c>
      <c r="G473" s="59" t="s">
        <v>5630</v>
      </c>
      <c r="H473" s="70" t="s">
        <v>4725</v>
      </c>
      <c r="I473" s="59" t="s">
        <v>4901</v>
      </c>
      <c r="J473" s="70" t="s">
        <v>1367</v>
      </c>
      <c r="K473" s="59" t="s">
        <v>1163</v>
      </c>
      <c r="L473" s="82" t="s">
        <v>9599</v>
      </c>
      <c r="M473" s="82" t="s">
        <v>4686</v>
      </c>
      <c r="N473" s="70" t="s">
        <v>2687</v>
      </c>
      <c r="O473" s="82">
        <v>9999022</v>
      </c>
      <c r="P473" s="59">
        <v>9999022</v>
      </c>
      <c r="Q473" s="163" t="s">
        <v>4891</v>
      </c>
      <c r="R473" s="59" t="s">
        <v>4890</v>
      </c>
      <c r="S473" s="4" t="s">
        <v>8326</v>
      </c>
      <c r="T473" s="59" t="s">
        <v>8456</v>
      </c>
      <c r="U473" s="70" t="s">
        <v>8589</v>
      </c>
      <c r="V473" s="70" t="s">
        <v>8456</v>
      </c>
      <c r="W473" s="70" t="s">
        <v>9600</v>
      </c>
      <c r="X473" s="70" t="s">
        <v>4900</v>
      </c>
      <c r="Y473" s="70" t="s">
        <v>774</v>
      </c>
      <c r="Z473" s="70" t="s">
        <v>774</v>
      </c>
      <c r="AA473" s="171" t="s">
        <v>774</v>
      </c>
      <c r="AB473" s="70" t="s">
        <v>774</v>
      </c>
      <c r="AC473" s="70" t="s">
        <v>1808</v>
      </c>
      <c r="AD473" s="70" t="s">
        <v>4922</v>
      </c>
      <c r="AE473" s="82" t="s">
        <v>1162</v>
      </c>
      <c r="AF473" s="70" t="s">
        <v>1805</v>
      </c>
      <c r="AG473" s="70" t="s">
        <v>8566</v>
      </c>
      <c r="AH473" s="70" t="s">
        <v>8567</v>
      </c>
      <c r="AI473" s="70" t="s">
        <v>2805</v>
      </c>
      <c r="AJ473" s="70" t="s">
        <v>1367</v>
      </c>
    </row>
    <row r="474" spans="1:36" x14ac:dyDescent="0.3">
      <c r="A474" s="59" t="s">
        <v>8590</v>
      </c>
      <c r="B474" s="70" t="s">
        <v>2069</v>
      </c>
      <c r="C474" s="70" t="s">
        <v>8565</v>
      </c>
      <c r="D474" s="70" t="s">
        <v>1806</v>
      </c>
      <c r="E474" s="70" t="s">
        <v>1201</v>
      </c>
      <c r="F474" s="70" t="s">
        <v>1201</v>
      </c>
      <c r="G474" s="59" t="s">
        <v>5630</v>
      </c>
      <c r="H474" s="70" t="s">
        <v>4725</v>
      </c>
      <c r="I474" s="59" t="s">
        <v>4901</v>
      </c>
      <c r="J474" s="70" t="s">
        <v>1367</v>
      </c>
      <c r="K474" s="59" t="s">
        <v>1163</v>
      </c>
      <c r="L474" s="82" t="s">
        <v>9601</v>
      </c>
      <c r="M474" s="82" t="s">
        <v>4686</v>
      </c>
      <c r="N474" s="70" t="s">
        <v>2687</v>
      </c>
      <c r="O474" s="82">
        <v>9999023</v>
      </c>
      <c r="P474" s="59">
        <v>9999023</v>
      </c>
      <c r="Q474" s="163" t="s">
        <v>4891</v>
      </c>
      <c r="R474" s="59" t="s">
        <v>4890</v>
      </c>
      <c r="S474" s="4" t="s">
        <v>8327</v>
      </c>
      <c r="T474" s="59" t="s">
        <v>8457</v>
      </c>
      <c r="U474" s="70" t="s">
        <v>8590</v>
      </c>
      <c r="V474" s="70" t="s">
        <v>8457</v>
      </c>
      <c r="W474" s="70" t="s">
        <v>9602</v>
      </c>
      <c r="X474" s="70" t="s">
        <v>4900</v>
      </c>
      <c r="Y474" s="70" t="s">
        <v>774</v>
      </c>
      <c r="Z474" s="70" t="s">
        <v>774</v>
      </c>
      <c r="AA474" s="171" t="s">
        <v>774</v>
      </c>
      <c r="AB474" s="70" t="s">
        <v>774</v>
      </c>
      <c r="AC474" s="70" t="s">
        <v>1808</v>
      </c>
      <c r="AD474" s="70" t="s">
        <v>4922</v>
      </c>
      <c r="AE474" s="82" t="s">
        <v>1162</v>
      </c>
      <c r="AF474" s="70" t="s">
        <v>1805</v>
      </c>
      <c r="AG474" s="70" t="s">
        <v>8566</v>
      </c>
      <c r="AH474" s="70" t="s">
        <v>8567</v>
      </c>
      <c r="AI474" s="70" t="s">
        <v>2805</v>
      </c>
      <c r="AJ474" s="70" t="s">
        <v>1367</v>
      </c>
    </row>
    <row r="475" spans="1:36" x14ac:dyDescent="0.3">
      <c r="A475" s="59" t="s">
        <v>8591</v>
      </c>
      <c r="B475" s="70" t="s">
        <v>2069</v>
      </c>
      <c r="C475" s="70" t="s">
        <v>8565</v>
      </c>
      <c r="D475" s="70" t="s">
        <v>1806</v>
      </c>
      <c r="E475" s="70" t="s">
        <v>1201</v>
      </c>
      <c r="F475" s="70" t="s">
        <v>1201</v>
      </c>
      <c r="G475" s="59" t="s">
        <v>5630</v>
      </c>
      <c r="H475" s="70" t="s">
        <v>4725</v>
      </c>
      <c r="I475" s="59" t="s">
        <v>4901</v>
      </c>
      <c r="J475" s="70" t="s">
        <v>1367</v>
      </c>
      <c r="K475" s="59" t="s">
        <v>1163</v>
      </c>
      <c r="L475" s="82" t="s">
        <v>9603</v>
      </c>
      <c r="M475" s="82" t="s">
        <v>4686</v>
      </c>
      <c r="N475" s="70" t="s">
        <v>2687</v>
      </c>
      <c r="O475" s="82">
        <v>9999024</v>
      </c>
      <c r="P475" s="59">
        <v>9999024</v>
      </c>
      <c r="Q475" s="163" t="s">
        <v>4891</v>
      </c>
      <c r="R475" s="59" t="s">
        <v>4890</v>
      </c>
      <c r="S475" s="4" t="s">
        <v>8328</v>
      </c>
      <c r="T475" s="59" t="s">
        <v>8458</v>
      </c>
      <c r="U475" s="70" t="s">
        <v>8591</v>
      </c>
      <c r="V475" s="70" t="s">
        <v>8458</v>
      </c>
      <c r="W475" s="70" t="s">
        <v>9604</v>
      </c>
      <c r="X475" s="70" t="s">
        <v>4900</v>
      </c>
      <c r="Y475" s="70" t="s">
        <v>774</v>
      </c>
      <c r="Z475" s="70" t="s">
        <v>774</v>
      </c>
      <c r="AA475" s="171" t="s">
        <v>774</v>
      </c>
      <c r="AB475" s="70" t="s">
        <v>774</v>
      </c>
      <c r="AC475" s="70" t="s">
        <v>1808</v>
      </c>
      <c r="AD475" s="70" t="s">
        <v>4922</v>
      </c>
      <c r="AE475" s="82" t="s">
        <v>1162</v>
      </c>
      <c r="AF475" s="70" t="s">
        <v>1805</v>
      </c>
      <c r="AG475" s="70" t="s">
        <v>8566</v>
      </c>
      <c r="AH475" s="70" t="s">
        <v>8567</v>
      </c>
      <c r="AI475" s="70" t="s">
        <v>2805</v>
      </c>
      <c r="AJ475" s="70" t="s">
        <v>1367</v>
      </c>
    </row>
    <row r="476" spans="1:36" x14ac:dyDescent="0.3">
      <c r="A476" s="59" t="s">
        <v>8592</v>
      </c>
      <c r="B476" s="70" t="s">
        <v>2069</v>
      </c>
      <c r="C476" s="70" t="s">
        <v>8565</v>
      </c>
      <c r="D476" s="70" t="s">
        <v>1806</v>
      </c>
      <c r="E476" s="70" t="s">
        <v>1201</v>
      </c>
      <c r="F476" s="70" t="s">
        <v>1201</v>
      </c>
      <c r="G476" s="59" t="s">
        <v>5630</v>
      </c>
      <c r="H476" s="70" t="s">
        <v>4725</v>
      </c>
      <c r="I476" s="59" t="s">
        <v>4901</v>
      </c>
      <c r="J476" s="70" t="s">
        <v>1367</v>
      </c>
      <c r="K476" s="59" t="s">
        <v>1163</v>
      </c>
      <c r="L476" s="82" t="s">
        <v>9605</v>
      </c>
      <c r="M476" s="82" t="s">
        <v>4686</v>
      </c>
      <c r="N476" s="70" t="s">
        <v>2687</v>
      </c>
      <c r="O476" s="82">
        <v>9999025</v>
      </c>
      <c r="P476" s="59">
        <v>9999025</v>
      </c>
      <c r="Q476" s="163" t="s">
        <v>4891</v>
      </c>
      <c r="R476" s="59" t="s">
        <v>4890</v>
      </c>
      <c r="S476" s="4" t="s">
        <v>8329</v>
      </c>
      <c r="T476" s="59" t="s">
        <v>8459</v>
      </c>
      <c r="U476" s="70" t="s">
        <v>8592</v>
      </c>
      <c r="V476" s="70" t="s">
        <v>8459</v>
      </c>
      <c r="W476" s="70" t="s">
        <v>9606</v>
      </c>
      <c r="X476" s="70" t="s">
        <v>4900</v>
      </c>
      <c r="Y476" s="70" t="s">
        <v>774</v>
      </c>
      <c r="Z476" s="70" t="s">
        <v>774</v>
      </c>
      <c r="AA476" s="171" t="s">
        <v>774</v>
      </c>
      <c r="AB476" s="70" t="s">
        <v>774</v>
      </c>
      <c r="AC476" s="70" t="s">
        <v>1808</v>
      </c>
      <c r="AD476" s="70" t="s">
        <v>4922</v>
      </c>
      <c r="AE476" s="82" t="s">
        <v>1162</v>
      </c>
      <c r="AF476" s="70" t="s">
        <v>1805</v>
      </c>
      <c r="AG476" s="70" t="s">
        <v>8566</v>
      </c>
      <c r="AH476" s="70" t="s">
        <v>8567</v>
      </c>
      <c r="AI476" s="70" t="s">
        <v>2805</v>
      </c>
      <c r="AJ476" s="70" t="s">
        <v>1367</v>
      </c>
    </row>
    <row r="477" spans="1:36" x14ac:dyDescent="0.3">
      <c r="A477" s="59" t="s">
        <v>8593</v>
      </c>
      <c r="B477" s="70" t="s">
        <v>2069</v>
      </c>
      <c r="C477" s="70" t="s">
        <v>8565</v>
      </c>
      <c r="D477" s="70" t="s">
        <v>1806</v>
      </c>
      <c r="E477" s="70" t="s">
        <v>1201</v>
      </c>
      <c r="F477" s="70" t="s">
        <v>1201</v>
      </c>
      <c r="G477" s="59" t="s">
        <v>5630</v>
      </c>
      <c r="H477" s="70" t="s">
        <v>4725</v>
      </c>
      <c r="I477" s="59" t="s">
        <v>4901</v>
      </c>
      <c r="J477" s="70" t="s">
        <v>1367</v>
      </c>
      <c r="K477" s="59" t="s">
        <v>1163</v>
      </c>
      <c r="L477" s="82" t="s">
        <v>9607</v>
      </c>
      <c r="M477" s="82" t="s">
        <v>4686</v>
      </c>
      <c r="N477" s="70" t="s">
        <v>2687</v>
      </c>
      <c r="O477" s="82">
        <v>9999026</v>
      </c>
      <c r="P477" s="59">
        <v>9999026</v>
      </c>
      <c r="Q477" s="163" t="s">
        <v>4891</v>
      </c>
      <c r="R477" s="59" t="s">
        <v>4890</v>
      </c>
      <c r="S477" s="4" t="s">
        <v>8330</v>
      </c>
      <c r="T477" s="59" t="s">
        <v>8460</v>
      </c>
      <c r="U477" s="70" t="s">
        <v>8593</v>
      </c>
      <c r="V477" s="70" t="s">
        <v>8460</v>
      </c>
      <c r="W477" s="70" t="s">
        <v>9608</v>
      </c>
      <c r="X477" s="70" t="s">
        <v>4900</v>
      </c>
      <c r="Y477" s="70" t="s">
        <v>774</v>
      </c>
      <c r="Z477" s="70" t="s">
        <v>774</v>
      </c>
      <c r="AA477" s="171" t="s">
        <v>774</v>
      </c>
      <c r="AB477" s="70" t="s">
        <v>774</v>
      </c>
      <c r="AC477" s="70" t="s">
        <v>1808</v>
      </c>
      <c r="AD477" s="70" t="s">
        <v>4922</v>
      </c>
      <c r="AE477" s="82" t="s">
        <v>1162</v>
      </c>
      <c r="AF477" s="70" t="s">
        <v>1805</v>
      </c>
      <c r="AG477" s="70" t="s">
        <v>8566</v>
      </c>
      <c r="AH477" s="70" t="s">
        <v>8567</v>
      </c>
      <c r="AI477" s="70" t="s">
        <v>2805</v>
      </c>
      <c r="AJ477" s="70" t="s">
        <v>1367</v>
      </c>
    </row>
    <row r="478" spans="1:36" x14ac:dyDescent="0.3">
      <c r="A478" s="59" t="s">
        <v>8594</v>
      </c>
      <c r="B478" s="70" t="s">
        <v>2069</v>
      </c>
      <c r="C478" s="70" t="s">
        <v>8565</v>
      </c>
      <c r="D478" s="70" t="s">
        <v>1806</v>
      </c>
      <c r="E478" s="70" t="s">
        <v>1201</v>
      </c>
      <c r="F478" s="70" t="s">
        <v>1201</v>
      </c>
      <c r="G478" s="59" t="s">
        <v>5630</v>
      </c>
      <c r="H478" s="70" t="s">
        <v>4725</v>
      </c>
      <c r="I478" s="59" t="s">
        <v>4901</v>
      </c>
      <c r="J478" s="70" t="s">
        <v>1367</v>
      </c>
      <c r="K478" s="59" t="s">
        <v>1163</v>
      </c>
      <c r="L478" s="82" t="s">
        <v>9609</v>
      </c>
      <c r="M478" s="82" t="s">
        <v>4686</v>
      </c>
      <c r="N478" s="70" t="s">
        <v>2687</v>
      </c>
      <c r="O478" s="82">
        <v>9999027</v>
      </c>
      <c r="P478" s="59">
        <v>9999027</v>
      </c>
      <c r="Q478" s="163" t="s">
        <v>4891</v>
      </c>
      <c r="R478" s="59" t="s">
        <v>4890</v>
      </c>
      <c r="S478" s="4" t="s">
        <v>8331</v>
      </c>
      <c r="T478" s="59" t="s">
        <v>8461</v>
      </c>
      <c r="U478" s="70" t="s">
        <v>8594</v>
      </c>
      <c r="V478" s="70" t="s">
        <v>8461</v>
      </c>
      <c r="W478" s="70" t="s">
        <v>9610</v>
      </c>
      <c r="X478" s="70" t="s">
        <v>4900</v>
      </c>
      <c r="Y478" s="70" t="s">
        <v>774</v>
      </c>
      <c r="Z478" s="70" t="s">
        <v>774</v>
      </c>
      <c r="AA478" s="171" t="s">
        <v>774</v>
      </c>
      <c r="AB478" s="70" t="s">
        <v>774</v>
      </c>
      <c r="AC478" s="70" t="s">
        <v>1808</v>
      </c>
      <c r="AD478" s="70" t="s">
        <v>4922</v>
      </c>
      <c r="AE478" s="82" t="s">
        <v>1162</v>
      </c>
      <c r="AF478" s="70" t="s">
        <v>1805</v>
      </c>
      <c r="AG478" s="70" t="s">
        <v>8566</v>
      </c>
      <c r="AH478" s="70" t="s">
        <v>8567</v>
      </c>
      <c r="AI478" s="70" t="s">
        <v>2805</v>
      </c>
      <c r="AJ478" s="70" t="s">
        <v>1367</v>
      </c>
    </row>
    <row r="479" spans="1:36" x14ac:dyDescent="0.3">
      <c r="A479" s="59" t="s">
        <v>8595</v>
      </c>
      <c r="B479" s="70" t="s">
        <v>2069</v>
      </c>
      <c r="C479" s="70" t="s">
        <v>8565</v>
      </c>
      <c r="D479" s="70" t="s">
        <v>1806</v>
      </c>
      <c r="E479" s="70" t="s">
        <v>1201</v>
      </c>
      <c r="F479" s="70" t="s">
        <v>1201</v>
      </c>
      <c r="G479" s="59" t="s">
        <v>5630</v>
      </c>
      <c r="H479" s="70" t="s">
        <v>4725</v>
      </c>
      <c r="I479" s="59" t="s">
        <v>4901</v>
      </c>
      <c r="J479" s="70" t="s">
        <v>1367</v>
      </c>
      <c r="K479" s="59" t="s">
        <v>1163</v>
      </c>
      <c r="L479" s="82" t="s">
        <v>9611</v>
      </c>
      <c r="M479" s="82" t="s">
        <v>4686</v>
      </c>
      <c r="N479" s="70" t="s">
        <v>2687</v>
      </c>
      <c r="O479" s="82">
        <v>9999028</v>
      </c>
      <c r="P479" s="59">
        <v>9999028</v>
      </c>
      <c r="Q479" s="163" t="s">
        <v>4891</v>
      </c>
      <c r="R479" s="59" t="s">
        <v>4890</v>
      </c>
      <c r="S479" s="4" t="s">
        <v>8332</v>
      </c>
      <c r="T479" s="59" t="s">
        <v>8462</v>
      </c>
      <c r="U479" s="70" t="s">
        <v>8595</v>
      </c>
      <c r="V479" s="70" t="s">
        <v>8462</v>
      </c>
      <c r="W479" s="70" t="s">
        <v>9612</v>
      </c>
      <c r="X479" s="70" t="s">
        <v>4900</v>
      </c>
      <c r="Y479" s="70" t="s">
        <v>774</v>
      </c>
      <c r="Z479" s="70" t="s">
        <v>774</v>
      </c>
      <c r="AA479" s="171" t="s">
        <v>774</v>
      </c>
      <c r="AB479" s="70" t="s">
        <v>774</v>
      </c>
      <c r="AC479" s="70" t="s">
        <v>1808</v>
      </c>
      <c r="AD479" s="70" t="s">
        <v>4922</v>
      </c>
      <c r="AE479" s="82" t="s">
        <v>1162</v>
      </c>
      <c r="AF479" s="70" t="s">
        <v>1805</v>
      </c>
      <c r="AG479" s="70" t="s">
        <v>8566</v>
      </c>
      <c r="AH479" s="70" t="s">
        <v>8567</v>
      </c>
      <c r="AI479" s="70" t="s">
        <v>2805</v>
      </c>
      <c r="AJ479" s="70" t="s">
        <v>1367</v>
      </c>
    </row>
    <row r="480" spans="1:36" x14ac:dyDescent="0.3">
      <c r="A480" s="59" t="s">
        <v>8596</v>
      </c>
      <c r="B480" s="70" t="s">
        <v>2069</v>
      </c>
      <c r="C480" s="70" t="s">
        <v>8565</v>
      </c>
      <c r="D480" s="70" t="s">
        <v>1806</v>
      </c>
      <c r="E480" s="70" t="s">
        <v>1201</v>
      </c>
      <c r="F480" s="70" t="s">
        <v>1201</v>
      </c>
      <c r="G480" s="59" t="s">
        <v>5630</v>
      </c>
      <c r="H480" s="70" t="s">
        <v>4725</v>
      </c>
      <c r="I480" s="59" t="s">
        <v>4901</v>
      </c>
      <c r="J480" s="70" t="s">
        <v>1367</v>
      </c>
      <c r="K480" s="59" t="s">
        <v>1163</v>
      </c>
      <c r="L480" s="82" t="s">
        <v>9613</v>
      </c>
      <c r="M480" s="82" t="s">
        <v>4686</v>
      </c>
      <c r="N480" s="70" t="s">
        <v>2687</v>
      </c>
      <c r="O480" s="82">
        <v>9999029</v>
      </c>
      <c r="P480" s="59">
        <v>9999029</v>
      </c>
      <c r="Q480" s="163" t="s">
        <v>4891</v>
      </c>
      <c r="R480" s="59" t="s">
        <v>4890</v>
      </c>
      <c r="S480" s="4" t="s">
        <v>8333</v>
      </c>
      <c r="T480" s="59" t="s">
        <v>8463</v>
      </c>
      <c r="U480" s="70" t="s">
        <v>8596</v>
      </c>
      <c r="V480" s="70" t="s">
        <v>8463</v>
      </c>
      <c r="W480" s="70" t="s">
        <v>9614</v>
      </c>
      <c r="X480" s="70" t="s">
        <v>4900</v>
      </c>
      <c r="Y480" s="70" t="s">
        <v>774</v>
      </c>
      <c r="Z480" s="70" t="s">
        <v>774</v>
      </c>
      <c r="AA480" s="171" t="s">
        <v>774</v>
      </c>
      <c r="AB480" s="70" t="s">
        <v>774</v>
      </c>
      <c r="AC480" s="70" t="s">
        <v>1808</v>
      </c>
      <c r="AD480" s="70" t="s">
        <v>4922</v>
      </c>
      <c r="AE480" s="82" t="s">
        <v>1162</v>
      </c>
      <c r="AF480" s="70" t="s">
        <v>1805</v>
      </c>
      <c r="AG480" s="70" t="s">
        <v>8566</v>
      </c>
      <c r="AH480" s="70" t="s">
        <v>8567</v>
      </c>
      <c r="AI480" s="70" t="s">
        <v>2805</v>
      </c>
      <c r="AJ480" s="70" t="s">
        <v>1367</v>
      </c>
    </row>
    <row r="481" spans="1:36" x14ac:dyDescent="0.3">
      <c r="A481" s="59" t="s">
        <v>8597</v>
      </c>
      <c r="B481" s="70" t="s">
        <v>2069</v>
      </c>
      <c r="C481" s="70" t="s">
        <v>8565</v>
      </c>
      <c r="D481" s="70" t="s">
        <v>1806</v>
      </c>
      <c r="E481" s="70" t="s">
        <v>1201</v>
      </c>
      <c r="F481" s="70" t="s">
        <v>1201</v>
      </c>
      <c r="G481" s="59" t="s">
        <v>5630</v>
      </c>
      <c r="H481" s="70" t="s">
        <v>4725</v>
      </c>
      <c r="I481" s="59" t="s">
        <v>4901</v>
      </c>
      <c r="J481" s="70" t="s">
        <v>1367</v>
      </c>
      <c r="K481" s="59" t="s">
        <v>1163</v>
      </c>
      <c r="L481" s="82" t="s">
        <v>9615</v>
      </c>
      <c r="M481" s="82" t="s">
        <v>4686</v>
      </c>
      <c r="N481" s="70" t="s">
        <v>2687</v>
      </c>
      <c r="O481" s="82">
        <v>9999030</v>
      </c>
      <c r="P481" s="59">
        <v>9999030</v>
      </c>
      <c r="Q481" s="163" t="s">
        <v>4891</v>
      </c>
      <c r="R481" s="59" t="s">
        <v>4890</v>
      </c>
      <c r="S481" s="4" t="s">
        <v>8334</v>
      </c>
      <c r="T481" s="59" t="s">
        <v>8464</v>
      </c>
      <c r="U481" s="70" t="s">
        <v>8597</v>
      </c>
      <c r="V481" s="70" t="s">
        <v>8464</v>
      </c>
      <c r="W481" s="70" t="s">
        <v>9616</v>
      </c>
      <c r="X481" s="70" t="s">
        <v>4900</v>
      </c>
      <c r="Y481" s="70" t="s">
        <v>774</v>
      </c>
      <c r="Z481" s="70" t="s">
        <v>774</v>
      </c>
      <c r="AA481" s="171" t="s">
        <v>774</v>
      </c>
      <c r="AB481" s="70" t="s">
        <v>774</v>
      </c>
      <c r="AC481" s="70" t="s">
        <v>1808</v>
      </c>
      <c r="AD481" s="70" t="s">
        <v>4922</v>
      </c>
      <c r="AE481" s="82" t="s">
        <v>1162</v>
      </c>
      <c r="AF481" s="70" t="s">
        <v>1805</v>
      </c>
      <c r="AG481" s="70" t="s">
        <v>8566</v>
      </c>
      <c r="AH481" s="70" t="s">
        <v>8567</v>
      </c>
      <c r="AI481" s="70" t="s">
        <v>2805</v>
      </c>
      <c r="AJ481" s="70" t="s">
        <v>1367</v>
      </c>
    </row>
    <row r="482" spans="1:36" x14ac:dyDescent="0.3">
      <c r="A482" s="59" t="s">
        <v>8598</v>
      </c>
      <c r="B482" s="70" t="s">
        <v>2069</v>
      </c>
      <c r="C482" s="70" t="s">
        <v>8565</v>
      </c>
      <c r="D482" s="70" t="s">
        <v>1806</v>
      </c>
      <c r="E482" s="70" t="s">
        <v>1201</v>
      </c>
      <c r="F482" s="70" t="s">
        <v>1201</v>
      </c>
      <c r="G482" s="59" t="s">
        <v>5630</v>
      </c>
      <c r="H482" s="70" t="s">
        <v>4725</v>
      </c>
      <c r="I482" s="59" t="s">
        <v>4901</v>
      </c>
      <c r="J482" s="70" t="s">
        <v>1367</v>
      </c>
      <c r="K482" s="59" t="s">
        <v>1163</v>
      </c>
      <c r="L482" s="82" t="s">
        <v>9617</v>
      </c>
      <c r="M482" s="82" t="s">
        <v>4686</v>
      </c>
      <c r="N482" s="70" t="s">
        <v>2687</v>
      </c>
      <c r="O482" s="82">
        <v>9999031</v>
      </c>
      <c r="P482" s="59">
        <v>9999031</v>
      </c>
      <c r="Q482" s="163" t="s">
        <v>4891</v>
      </c>
      <c r="R482" s="59" t="s">
        <v>4890</v>
      </c>
      <c r="S482" s="4" t="s">
        <v>8335</v>
      </c>
      <c r="T482" s="59" t="s">
        <v>8465</v>
      </c>
      <c r="U482" s="70" t="s">
        <v>8598</v>
      </c>
      <c r="V482" s="70" t="s">
        <v>8465</v>
      </c>
      <c r="W482" s="70" t="s">
        <v>9618</v>
      </c>
      <c r="X482" s="70" t="s">
        <v>4900</v>
      </c>
      <c r="Y482" s="70" t="s">
        <v>774</v>
      </c>
      <c r="Z482" s="70" t="s">
        <v>774</v>
      </c>
      <c r="AA482" s="171" t="s">
        <v>774</v>
      </c>
      <c r="AB482" s="70" t="s">
        <v>774</v>
      </c>
      <c r="AC482" s="70" t="s">
        <v>1808</v>
      </c>
      <c r="AD482" s="70" t="s">
        <v>4922</v>
      </c>
      <c r="AE482" s="82" t="s">
        <v>1162</v>
      </c>
      <c r="AF482" s="70" t="s">
        <v>1805</v>
      </c>
      <c r="AG482" s="70" t="s">
        <v>8566</v>
      </c>
      <c r="AH482" s="70" t="s">
        <v>8567</v>
      </c>
      <c r="AI482" s="70" t="s">
        <v>2805</v>
      </c>
      <c r="AJ482" s="70" t="s">
        <v>1367</v>
      </c>
    </row>
    <row r="483" spans="1:36" x14ac:dyDescent="0.3">
      <c r="A483" s="59" t="s">
        <v>8599</v>
      </c>
      <c r="B483" s="70" t="s">
        <v>2069</v>
      </c>
      <c r="C483" s="70" t="s">
        <v>8565</v>
      </c>
      <c r="D483" s="70" t="s">
        <v>1806</v>
      </c>
      <c r="E483" s="70" t="s">
        <v>1201</v>
      </c>
      <c r="F483" s="70" t="s">
        <v>1201</v>
      </c>
      <c r="G483" s="59" t="s">
        <v>5630</v>
      </c>
      <c r="H483" s="70" t="s">
        <v>4725</v>
      </c>
      <c r="I483" s="59" t="s">
        <v>4901</v>
      </c>
      <c r="J483" s="70" t="s">
        <v>1367</v>
      </c>
      <c r="K483" s="59" t="s">
        <v>1163</v>
      </c>
      <c r="L483" s="82" t="s">
        <v>9619</v>
      </c>
      <c r="M483" s="82" t="s">
        <v>4686</v>
      </c>
      <c r="N483" s="70" t="s">
        <v>2687</v>
      </c>
      <c r="O483" s="82">
        <v>9999032</v>
      </c>
      <c r="P483" s="59">
        <v>9999032</v>
      </c>
      <c r="Q483" s="163" t="s">
        <v>4891</v>
      </c>
      <c r="R483" s="59" t="s">
        <v>4890</v>
      </c>
      <c r="S483" s="4" t="s">
        <v>8336</v>
      </c>
      <c r="T483" s="59" t="s">
        <v>8466</v>
      </c>
      <c r="U483" s="70" t="s">
        <v>8599</v>
      </c>
      <c r="V483" s="70" t="s">
        <v>8466</v>
      </c>
      <c r="W483" s="70" t="s">
        <v>9620</v>
      </c>
      <c r="X483" s="70" t="s">
        <v>4900</v>
      </c>
      <c r="Y483" s="70" t="s">
        <v>774</v>
      </c>
      <c r="Z483" s="70" t="s">
        <v>774</v>
      </c>
      <c r="AA483" s="171" t="s">
        <v>774</v>
      </c>
      <c r="AB483" s="70" t="s">
        <v>774</v>
      </c>
      <c r="AC483" s="70" t="s">
        <v>1808</v>
      </c>
      <c r="AD483" s="70" t="s">
        <v>4922</v>
      </c>
      <c r="AE483" s="82" t="s">
        <v>1162</v>
      </c>
      <c r="AF483" s="70" t="s">
        <v>1805</v>
      </c>
      <c r="AG483" s="70" t="s">
        <v>8566</v>
      </c>
      <c r="AH483" s="70" t="s">
        <v>8567</v>
      </c>
      <c r="AI483" s="70" t="s">
        <v>2805</v>
      </c>
      <c r="AJ483" s="70" t="s">
        <v>1367</v>
      </c>
    </row>
    <row r="484" spans="1:36" x14ac:dyDescent="0.3">
      <c r="A484" s="59" t="s">
        <v>8600</v>
      </c>
      <c r="B484" s="70" t="s">
        <v>2069</v>
      </c>
      <c r="C484" s="70" t="s">
        <v>8565</v>
      </c>
      <c r="D484" s="70" t="s">
        <v>1806</v>
      </c>
      <c r="E484" s="70" t="s">
        <v>1201</v>
      </c>
      <c r="F484" s="70" t="s">
        <v>1201</v>
      </c>
      <c r="G484" s="59" t="s">
        <v>5630</v>
      </c>
      <c r="H484" s="70" t="s">
        <v>4725</v>
      </c>
      <c r="I484" s="59" t="s">
        <v>4901</v>
      </c>
      <c r="J484" s="70" t="s">
        <v>1367</v>
      </c>
      <c r="K484" s="59" t="s">
        <v>1163</v>
      </c>
      <c r="L484" s="82" t="s">
        <v>9621</v>
      </c>
      <c r="M484" s="82" t="s">
        <v>4686</v>
      </c>
      <c r="N484" s="70" t="s">
        <v>2687</v>
      </c>
      <c r="O484" s="82">
        <v>9999033</v>
      </c>
      <c r="P484" s="59">
        <v>9999033</v>
      </c>
      <c r="Q484" s="163" t="s">
        <v>4891</v>
      </c>
      <c r="R484" s="59" t="s">
        <v>4890</v>
      </c>
      <c r="S484" s="4" t="s">
        <v>8337</v>
      </c>
      <c r="T484" s="59" t="s">
        <v>8467</v>
      </c>
      <c r="U484" s="70" t="s">
        <v>8600</v>
      </c>
      <c r="V484" s="70" t="s">
        <v>8467</v>
      </c>
      <c r="W484" s="70" t="s">
        <v>9622</v>
      </c>
      <c r="X484" s="70" t="s">
        <v>4900</v>
      </c>
      <c r="Y484" s="70" t="s">
        <v>774</v>
      </c>
      <c r="Z484" s="70" t="s">
        <v>774</v>
      </c>
      <c r="AA484" s="171" t="s">
        <v>774</v>
      </c>
      <c r="AB484" s="70" t="s">
        <v>774</v>
      </c>
      <c r="AC484" s="70" t="s">
        <v>1808</v>
      </c>
      <c r="AD484" s="70" t="s">
        <v>4922</v>
      </c>
      <c r="AE484" s="82" t="s">
        <v>1162</v>
      </c>
      <c r="AF484" s="70" t="s">
        <v>1805</v>
      </c>
      <c r="AG484" s="70" t="s">
        <v>8566</v>
      </c>
      <c r="AH484" s="70" t="s">
        <v>8567</v>
      </c>
      <c r="AI484" s="70" t="s">
        <v>2805</v>
      </c>
      <c r="AJ484" s="70" t="s">
        <v>1367</v>
      </c>
    </row>
    <row r="485" spans="1:36" x14ac:dyDescent="0.3">
      <c r="A485" s="59" t="s">
        <v>8601</v>
      </c>
      <c r="B485" s="70" t="s">
        <v>2069</v>
      </c>
      <c r="C485" s="70" t="s">
        <v>8565</v>
      </c>
      <c r="D485" s="70" t="s">
        <v>1806</v>
      </c>
      <c r="E485" s="70" t="s">
        <v>1201</v>
      </c>
      <c r="F485" s="70" t="s">
        <v>1201</v>
      </c>
      <c r="G485" s="59" t="s">
        <v>5630</v>
      </c>
      <c r="H485" s="70" t="s">
        <v>4725</v>
      </c>
      <c r="I485" s="59" t="s">
        <v>4901</v>
      </c>
      <c r="J485" s="70" t="s">
        <v>1367</v>
      </c>
      <c r="K485" s="59" t="s">
        <v>1163</v>
      </c>
      <c r="L485" s="82" t="s">
        <v>9623</v>
      </c>
      <c r="M485" s="82" t="s">
        <v>4686</v>
      </c>
      <c r="N485" s="70" t="s">
        <v>2687</v>
      </c>
      <c r="O485" s="82">
        <v>9999034</v>
      </c>
      <c r="P485" s="59">
        <v>9999034</v>
      </c>
      <c r="Q485" s="163" t="s">
        <v>4891</v>
      </c>
      <c r="R485" s="59" t="s">
        <v>4890</v>
      </c>
      <c r="S485" s="4" t="s">
        <v>8338</v>
      </c>
      <c r="T485" s="59" t="s">
        <v>8468</v>
      </c>
      <c r="U485" s="70" t="s">
        <v>8601</v>
      </c>
      <c r="V485" s="70" t="s">
        <v>8468</v>
      </c>
      <c r="W485" s="70" t="s">
        <v>9624</v>
      </c>
      <c r="X485" s="70" t="s">
        <v>4900</v>
      </c>
      <c r="Y485" s="70" t="s">
        <v>774</v>
      </c>
      <c r="Z485" s="70" t="s">
        <v>774</v>
      </c>
      <c r="AA485" s="171" t="s">
        <v>774</v>
      </c>
      <c r="AB485" s="70" t="s">
        <v>774</v>
      </c>
      <c r="AC485" s="70" t="s">
        <v>1808</v>
      </c>
      <c r="AD485" s="70" t="s">
        <v>4922</v>
      </c>
      <c r="AE485" s="82" t="s">
        <v>1162</v>
      </c>
      <c r="AF485" s="70" t="s">
        <v>1805</v>
      </c>
      <c r="AG485" s="70" t="s">
        <v>8566</v>
      </c>
      <c r="AH485" s="70" t="s">
        <v>8567</v>
      </c>
      <c r="AI485" s="70" t="s">
        <v>2805</v>
      </c>
      <c r="AJ485" s="70" t="s">
        <v>1367</v>
      </c>
    </row>
    <row r="486" spans="1:36" x14ac:dyDescent="0.3">
      <c r="A486" s="59" t="s">
        <v>8602</v>
      </c>
      <c r="B486" s="70" t="s">
        <v>2069</v>
      </c>
      <c r="C486" s="70" t="s">
        <v>8565</v>
      </c>
      <c r="D486" s="70" t="s">
        <v>1806</v>
      </c>
      <c r="E486" s="70" t="s">
        <v>1201</v>
      </c>
      <c r="F486" s="70" t="s">
        <v>1201</v>
      </c>
      <c r="G486" s="59" t="s">
        <v>5630</v>
      </c>
      <c r="H486" s="70" t="s">
        <v>4725</v>
      </c>
      <c r="I486" s="59" t="s">
        <v>4901</v>
      </c>
      <c r="J486" s="70" t="s">
        <v>1367</v>
      </c>
      <c r="K486" s="59" t="s">
        <v>1163</v>
      </c>
      <c r="L486" s="82" t="s">
        <v>9625</v>
      </c>
      <c r="M486" s="82" t="s">
        <v>4686</v>
      </c>
      <c r="N486" s="70" t="s">
        <v>2687</v>
      </c>
      <c r="O486" s="82">
        <v>9999035</v>
      </c>
      <c r="P486" s="59">
        <v>9999035</v>
      </c>
      <c r="Q486" s="163" t="s">
        <v>4891</v>
      </c>
      <c r="R486" s="59" t="s">
        <v>4890</v>
      </c>
      <c r="S486" s="4" t="s">
        <v>8339</v>
      </c>
      <c r="T486" s="59" t="s">
        <v>8469</v>
      </c>
      <c r="U486" s="70" t="s">
        <v>8602</v>
      </c>
      <c r="V486" s="70" t="s">
        <v>8469</v>
      </c>
      <c r="W486" s="70" t="s">
        <v>9626</v>
      </c>
      <c r="X486" s="70" t="s">
        <v>4900</v>
      </c>
      <c r="Y486" s="70" t="s">
        <v>774</v>
      </c>
      <c r="Z486" s="70" t="s">
        <v>774</v>
      </c>
      <c r="AA486" s="171" t="s">
        <v>774</v>
      </c>
      <c r="AB486" s="70" t="s">
        <v>774</v>
      </c>
      <c r="AC486" s="70" t="s">
        <v>1808</v>
      </c>
      <c r="AD486" s="70" t="s">
        <v>4922</v>
      </c>
      <c r="AE486" s="82" t="s">
        <v>1162</v>
      </c>
      <c r="AF486" s="70" t="s">
        <v>1805</v>
      </c>
      <c r="AG486" s="70" t="s">
        <v>8566</v>
      </c>
      <c r="AH486" s="70" t="s">
        <v>8567</v>
      </c>
      <c r="AI486" s="70" t="s">
        <v>2805</v>
      </c>
      <c r="AJ486" s="70" t="s">
        <v>1367</v>
      </c>
    </row>
    <row r="487" spans="1:36" x14ac:dyDescent="0.3">
      <c r="A487" s="59" t="s">
        <v>8603</v>
      </c>
      <c r="B487" s="70" t="s">
        <v>2069</v>
      </c>
      <c r="C487" s="70" t="s">
        <v>8565</v>
      </c>
      <c r="D487" s="70" t="s">
        <v>1806</v>
      </c>
      <c r="E487" s="70" t="s">
        <v>1201</v>
      </c>
      <c r="F487" s="70" t="s">
        <v>1201</v>
      </c>
      <c r="G487" s="59" t="s">
        <v>5630</v>
      </c>
      <c r="H487" s="70" t="s">
        <v>4725</v>
      </c>
      <c r="I487" s="59" t="s">
        <v>4901</v>
      </c>
      <c r="J487" s="70" t="s">
        <v>1367</v>
      </c>
      <c r="K487" s="59" t="s">
        <v>1163</v>
      </c>
      <c r="L487" s="82" t="s">
        <v>9627</v>
      </c>
      <c r="M487" s="82" t="s">
        <v>4686</v>
      </c>
      <c r="N487" s="70" t="s">
        <v>2687</v>
      </c>
      <c r="O487" s="82">
        <v>9999036</v>
      </c>
      <c r="P487" s="59">
        <v>9999036</v>
      </c>
      <c r="Q487" s="163" t="s">
        <v>4891</v>
      </c>
      <c r="R487" s="59" t="s">
        <v>4890</v>
      </c>
      <c r="S487" s="4" t="s">
        <v>8340</v>
      </c>
      <c r="T487" s="59" t="s">
        <v>8470</v>
      </c>
      <c r="U487" s="70" t="s">
        <v>8603</v>
      </c>
      <c r="V487" s="70" t="s">
        <v>8470</v>
      </c>
      <c r="W487" s="70" t="s">
        <v>9628</v>
      </c>
      <c r="X487" s="70" t="s">
        <v>4900</v>
      </c>
      <c r="Y487" s="70" t="s">
        <v>774</v>
      </c>
      <c r="Z487" s="70" t="s">
        <v>774</v>
      </c>
      <c r="AA487" s="171" t="s">
        <v>774</v>
      </c>
      <c r="AB487" s="70" t="s">
        <v>774</v>
      </c>
      <c r="AC487" s="70" t="s">
        <v>1808</v>
      </c>
      <c r="AD487" s="70" t="s">
        <v>4922</v>
      </c>
      <c r="AE487" s="82" t="s">
        <v>1162</v>
      </c>
      <c r="AF487" s="70" t="s">
        <v>1805</v>
      </c>
      <c r="AG487" s="70" t="s">
        <v>8566</v>
      </c>
      <c r="AH487" s="70" t="s">
        <v>8567</v>
      </c>
      <c r="AI487" s="70" t="s">
        <v>2805</v>
      </c>
      <c r="AJ487" s="70" t="s">
        <v>1367</v>
      </c>
    </row>
    <row r="488" spans="1:36" x14ac:dyDescent="0.3">
      <c r="A488" s="59" t="s">
        <v>8604</v>
      </c>
      <c r="B488" s="70" t="s">
        <v>2069</v>
      </c>
      <c r="C488" s="70" t="s">
        <v>8565</v>
      </c>
      <c r="D488" s="70" t="s">
        <v>1806</v>
      </c>
      <c r="E488" s="70" t="s">
        <v>1201</v>
      </c>
      <c r="F488" s="70" t="s">
        <v>1201</v>
      </c>
      <c r="G488" s="59" t="s">
        <v>5630</v>
      </c>
      <c r="H488" s="70" t="s">
        <v>4725</v>
      </c>
      <c r="I488" s="59" t="s">
        <v>4901</v>
      </c>
      <c r="J488" s="70" t="s">
        <v>1367</v>
      </c>
      <c r="K488" s="59" t="s">
        <v>1163</v>
      </c>
      <c r="L488" s="82" t="s">
        <v>9629</v>
      </c>
      <c r="M488" s="82" t="s">
        <v>4686</v>
      </c>
      <c r="N488" s="70" t="s">
        <v>2687</v>
      </c>
      <c r="O488" s="82">
        <v>9999037</v>
      </c>
      <c r="P488" s="59">
        <v>9999037</v>
      </c>
      <c r="Q488" s="163" t="s">
        <v>4891</v>
      </c>
      <c r="R488" s="59" t="s">
        <v>4890</v>
      </c>
      <c r="S488" s="4" t="s">
        <v>8341</v>
      </c>
      <c r="T488" s="59" t="s">
        <v>8471</v>
      </c>
      <c r="U488" s="70" t="s">
        <v>8604</v>
      </c>
      <c r="V488" s="70" t="s">
        <v>8471</v>
      </c>
      <c r="W488" s="70" t="s">
        <v>9630</v>
      </c>
      <c r="X488" s="70" t="s">
        <v>4900</v>
      </c>
      <c r="Y488" s="70" t="s">
        <v>774</v>
      </c>
      <c r="Z488" s="70" t="s">
        <v>774</v>
      </c>
      <c r="AA488" s="171" t="s">
        <v>774</v>
      </c>
      <c r="AB488" s="70" t="s">
        <v>774</v>
      </c>
      <c r="AC488" s="70" t="s">
        <v>1808</v>
      </c>
      <c r="AD488" s="70" t="s">
        <v>4922</v>
      </c>
      <c r="AE488" s="82" t="s">
        <v>1162</v>
      </c>
      <c r="AF488" s="70" t="s">
        <v>1805</v>
      </c>
      <c r="AG488" s="70" t="s">
        <v>8566</v>
      </c>
      <c r="AH488" s="70" t="s">
        <v>8567</v>
      </c>
      <c r="AI488" s="70" t="s">
        <v>2805</v>
      </c>
      <c r="AJ488" s="70" t="s">
        <v>1367</v>
      </c>
    </row>
    <row r="489" spans="1:36" x14ac:dyDescent="0.3">
      <c r="A489" s="59" t="s">
        <v>8605</v>
      </c>
      <c r="B489" s="70" t="s">
        <v>2069</v>
      </c>
      <c r="C489" s="70" t="s">
        <v>8565</v>
      </c>
      <c r="D489" s="70" t="s">
        <v>1806</v>
      </c>
      <c r="E489" s="70" t="s">
        <v>1201</v>
      </c>
      <c r="F489" s="70" t="s">
        <v>1201</v>
      </c>
      <c r="G489" s="59" t="s">
        <v>5630</v>
      </c>
      <c r="H489" s="70" t="s">
        <v>4725</v>
      </c>
      <c r="I489" s="59" t="s">
        <v>4901</v>
      </c>
      <c r="J489" s="70" t="s">
        <v>1367</v>
      </c>
      <c r="K489" s="59" t="s">
        <v>1163</v>
      </c>
      <c r="L489" s="82" t="s">
        <v>9631</v>
      </c>
      <c r="M489" s="82" t="s">
        <v>4686</v>
      </c>
      <c r="N489" s="70" t="s">
        <v>2687</v>
      </c>
      <c r="O489" s="82">
        <v>9999038</v>
      </c>
      <c r="P489" s="59">
        <v>9999038</v>
      </c>
      <c r="Q489" s="163" t="s">
        <v>4891</v>
      </c>
      <c r="R489" s="59" t="s">
        <v>4890</v>
      </c>
      <c r="S489" s="4" t="s">
        <v>8342</v>
      </c>
      <c r="T489" s="59" t="s">
        <v>8472</v>
      </c>
      <c r="U489" s="70" t="s">
        <v>8605</v>
      </c>
      <c r="V489" s="70" t="s">
        <v>8472</v>
      </c>
      <c r="W489" s="70" t="s">
        <v>9632</v>
      </c>
      <c r="X489" s="70" t="s">
        <v>4900</v>
      </c>
      <c r="Y489" s="70" t="s">
        <v>774</v>
      </c>
      <c r="Z489" s="70" t="s">
        <v>774</v>
      </c>
      <c r="AA489" s="171" t="s">
        <v>774</v>
      </c>
      <c r="AB489" s="70" t="s">
        <v>774</v>
      </c>
      <c r="AC489" s="70" t="s">
        <v>1808</v>
      </c>
      <c r="AD489" s="70" t="s">
        <v>4922</v>
      </c>
      <c r="AE489" s="82" t="s">
        <v>1162</v>
      </c>
      <c r="AF489" s="70" t="s">
        <v>1805</v>
      </c>
      <c r="AG489" s="70" t="s">
        <v>8566</v>
      </c>
      <c r="AH489" s="70" t="s">
        <v>8567</v>
      </c>
      <c r="AI489" s="70" t="s">
        <v>2805</v>
      </c>
      <c r="AJ489" s="70" t="s">
        <v>1367</v>
      </c>
    </row>
    <row r="490" spans="1:36" x14ac:dyDescent="0.3">
      <c r="A490" s="59" t="s">
        <v>8606</v>
      </c>
      <c r="B490" s="70" t="s">
        <v>2069</v>
      </c>
      <c r="C490" s="70" t="s">
        <v>8565</v>
      </c>
      <c r="D490" s="70" t="s">
        <v>1806</v>
      </c>
      <c r="E490" s="70" t="s">
        <v>1201</v>
      </c>
      <c r="F490" s="70" t="s">
        <v>1201</v>
      </c>
      <c r="G490" s="59" t="s">
        <v>5630</v>
      </c>
      <c r="H490" s="70" t="s">
        <v>4725</v>
      </c>
      <c r="I490" s="59" t="s">
        <v>4901</v>
      </c>
      <c r="J490" s="70" t="s">
        <v>1367</v>
      </c>
      <c r="K490" s="59" t="s">
        <v>1163</v>
      </c>
      <c r="L490" s="82" t="s">
        <v>9633</v>
      </c>
      <c r="M490" s="82" t="s">
        <v>4686</v>
      </c>
      <c r="N490" s="70" t="s">
        <v>2687</v>
      </c>
      <c r="O490" s="82">
        <v>9999039</v>
      </c>
      <c r="P490" s="59">
        <v>9999039</v>
      </c>
      <c r="Q490" s="163" t="s">
        <v>4891</v>
      </c>
      <c r="R490" s="59" t="s">
        <v>4890</v>
      </c>
      <c r="S490" s="4" t="s">
        <v>8343</v>
      </c>
      <c r="T490" s="59" t="s">
        <v>8473</v>
      </c>
      <c r="U490" s="70" t="s">
        <v>8606</v>
      </c>
      <c r="V490" s="70" t="s">
        <v>8473</v>
      </c>
      <c r="W490" s="70" t="s">
        <v>9634</v>
      </c>
      <c r="X490" s="70" t="s">
        <v>4900</v>
      </c>
      <c r="Y490" s="70" t="s">
        <v>774</v>
      </c>
      <c r="Z490" s="70" t="s">
        <v>774</v>
      </c>
      <c r="AA490" s="171" t="s">
        <v>774</v>
      </c>
      <c r="AB490" s="70" t="s">
        <v>774</v>
      </c>
      <c r="AC490" s="70" t="s">
        <v>1808</v>
      </c>
      <c r="AD490" s="70" t="s">
        <v>4922</v>
      </c>
      <c r="AE490" s="82" t="s">
        <v>1162</v>
      </c>
      <c r="AF490" s="70" t="s">
        <v>1805</v>
      </c>
      <c r="AG490" s="70" t="s">
        <v>8566</v>
      </c>
      <c r="AH490" s="70" t="s">
        <v>8567</v>
      </c>
      <c r="AI490" s="70" t="s">
        <v>2805</v>
      </c>
      <c r="AJ490" s="70" t="s">
        <v>1367</v>
      </c>
    </row>
    <row r="491" spans="1:36" x14ac:dyDescent="0.3">
      <c r="A491" s="59" t="s">
        <v>8607</v>
      </c>
      <c r="B491" s="70" t="s">
        <v>2069</v>
      </c>
      <c r="C491" s="70" t="s">
        <v>8565</v>
      </c>
      <c r="D491" s="70" t="s">
        <v>1806</v>
      </c>
      <c r="E491" s="70" t="s">
        <v>1201</v>
      </c>
      <c r="F491" s="70" t="s">
        <v>1201</v>
      </c>
      <c r="G491" s="59" t="s">
        <v>5630</v>
      </c>
      <c r="H491" s="70" t="s">
        <v>4725</v>
      </c>
      <c r="I491" s="59" t="s">
        <v>4901</v>
      </c>
      <c r="J491" s="70" t="s">
        <v>1367</v>
      </c>
      <c r="K491" s="59" t="s">
        <v>1163</v>
      </c>
      <c r="L491" s="82" t="s">
        <v>9635</v>
      </c>
      <c r="M491" s="82" t="s">
        <v>4686</v>
      </c>
      <c r="N491" s="70" t="s">
        <v>2687</v>
      </c>
      <c r="O491" s="82">
        <v>9999040</v>
      </c>
      <c r="P491" s="59">
        <v>9999040</v>
      </c>
      <c r="Q491" s="163" t="s">
        <v>4891</v>
      </c>
      <c r="R491" s="59" t="s">
        <v>4890</v>
      </c>
      <c r="S491" s="4" t="s">
        <v>8344</v>
      </c>
      <c r="T491" s="59" t="s">
        <v>8474</v>
      </c>
      <c r="U491" s="70" t="s">
        <v>8607</v>
      </c>
      <c r="V491" s="70" t="s">
        <v>8474</v>
      </c>
      <c r="W491" s="70" t="s">
        <v>9636</v>
      </c>
      <c r="X491" s="70" t="s">
        <v>4900</v>
      </c>
      <c r="Y491" s="70" t="s">
        <v>774</v>
      </c>
      <c r="Z491" s="70" t="s">
        <v>774</v>
      </c>
      <c r="AA491" s="171" t="s">
        <v>774</v>
      </c>
      <c r="AB491" s="70" t="s">
        <v>774</v>
      </c>
      <c r="AC491" s="70" t="s">
        <v>1808</v>
      </c>
      <c r="AD491" s="70" t="s">
        <v>4922</v>
      </c>
      <c r="AE491" s="82" t="s">
        <v>1162</v>
      </c>
      <c r="AF491" s="70" t="s">
        <v>1805</v>
      </c>
      <c r="AG491" s="70" t="s">
        <v>8566</v>
      </c>
      <c r="AH491" s="70" t="s">
        <v>8567</v>
      </c>
      <c r="AI491" s="70" t="s">
        <v>2805</v>
      </c>
      <c r="AJ491" s="70" t="s">
        <v>1367</v>
      </c>
    </row>
    <row r="492" spans="1:36" x14ac:dyDescent="0.3">
      <c r="A492" s="59" t="s">
        <v>8608</v>
      </c>
      <c r="B492" s="70" t="s">
        <v>2069</v>
      </c>
      <c r="C492" s="70" t="s">
        <v>8565</v>
      </c>
      <c r="D492" s="70" t="s">
        <v>1806</v>
      </c>
      <c r="E492" s="70" t="s">
        <v>1201</v>
      </c>
      <c r="F492" s="70" t="s">
        <v>1201</v>
      </c>
      <c r="G492" s="59" t="s">
        <v>5630</v>
      </c>
      <c r="H492" s="70" t="s">
        <v>4725</v>
      </c>
      <c r="I492" s="59" t="s">
        <v>4901</v>
      </c>
      <c r="J492" s="70" t="s">
        <v>1367</v>
      </c>
      <c r="K492" s="59" t="s">
        <v>1163</v>
      </c>
      <c r="L492" s="82" t="s">
        <v>9637</v>
      </c>
      <c r="M492" s="82" t="s">
        <v>4686</v>
      </c>
      <c r="N492" s="70" t="s">
        <v>2687</v>
      </c>
      <c r="O492" s="82">
        <v>9999041</v>
      </c>
      <c r="P492" s="59">
        <v>9999041</v>
      </c>
      <c r="Q492" s="163" t="s">
        <v>4891</v>
      </c>
      <c r="R492" s="59" t="s">
        <v>4890</v>
      </c>
      <c r="S492" s="4" t="s">
        <v>8345</v>
      </c>
      <c r="T492" s="59" t="s">
        <v>8475</v>
      </c>
      <c r="U492" s="70" t="s">
        <v>8608</v>
      </c>
      <c r="V492" s="70" t="s">
        <v>8475</v>
      </c>
      <c r="W492" s="70" t="s">
        <v>9638</v>
      </c>
      <c r="X492" s="70" t="s">
        <v>4900</v>
      </c>
      <c r="Y492" s="70" t="s">
        <v>774</v>
      </c>
      <c r="Z492" s="70" t="s">
        <v>774</v>
      </c>
      <c r="AA492" s="171" t="s">
        <v>774</v>
      </c>
      <c r="AB492" s="70" t="s">
        <v>774</v>
      </c>
      <c r="AC492" s="70" t="s">
        <v>1808</v>
      </c>
      <c r="AD492" s="70" t="s">
        <v>4922</v>
      </c>
      <c r="AE492" s="82" t="s">
        <v>1162</v>
      </c>
      <c r="AF492" s="70" t="s">
        <v>1805</v>
      </c>
      <c r="AG492" s="70" t="s">
        <v>8566</v>
      </c>
      <c r="AH492" s="70" t="s">
        <v>8567</v>
      </c>
      <c r="AI492" s="70" t="s">
        <v>2805</v>
      </c>
      <c r="AJ492" s="70" t="s">
        <v>1367</v>
      </c>
    </row>
    <row r="493" spans="1:36" x14ac:dyDescent="0.3">
      <c r="A493" s="59" t="s">
        <v>8609</v>
      </c>
      <c r="B493" s="70" t="s">
        <v>2069</v>
      </c>
      <c r="C493" s="70" t="s">
        <v>8565</v>
      </c>
      <c r="D493" s="70" t="s">
        <v>1806</v>
      </c>
      <c r="E493" s="70" t="s">
        <v>1201</v>
      </c>
      <c r="F493" s="70" t="s">
        <v>1201</v>
      </c>
      <c r="G493" s="59" t="s">
        <v>5630</v>
      </c>
      <c r="H493" s="70" t="s">
        <v>4725</v>
      </c>
      <c r="I493" s="59" t="s">
        <v>4901</v>
      </c>
      <c r="J493" s="70" t="s">
        <v>1367</v>
      </c>
      <c r="K493" s="59" t="s">
        <v>1163</v>
      </c>
      <c r="L493" s="82" t="s">
        <v>9639</v>
      </c>
      <c r="M493" s="82" t="s">
        <v>4686</v>
      </c>
      <c r="N493" s="70" t="s">
        <v>2687</v>
      </c>
      <c r="O493" s="82">
        <v>9999042</v>
      </c>
      <c r="P493" s="59">
        <v>9999042</v>
      </c>
      <c r="Q493" s="163" t="s">
        <v>4891</v>
      </c>
      <c r="R493" s="59" t="s">
        <v>4890</v>
      </c>
      <c r="S493" s="4" t="s">
        <v>8346</v>
      </c>
      <c r="T493" s="59" t="s">
        <v>8476</v>
      </c>
      <c r="U493" s="70" t="s">
        <v>8609</v>
      </c>
      <c r="V493" s="70" t="s">
        <v>8476</v>
      </c>
      <c r="W493" s="70" t="s">
        <v>9640</v>
      </c>
      <c r="X493" s="70" t="s">
        <v>4900</v>
      </c>
      <c r="Y493" s="70" t="s">
        <v>774</v>
      </c>
      <c r="Z493" s="70" t="s">
        <v>774</v>
      </c>
      <c r="AA493" s="171" t="s">
        <v>774</v>
      </c>
      <c r="AB493" s="70" t="s">
        <v>774</v>
      </c>
      <c r="AC493" s="70" t="s">
        <v>1808</v>
      </c>
      <c r="AD493" s="70" t="s">
        <v>4922</v>
      </c>
      <c r="AE493" s="82" t="s">
        <v>1162</v>
      </c>
      <c r="AF493" s="70" t="s">
        <v>1805</v>
      </c>
      <c r="AG493" s="70" t="s">
        <v>8566</v>
      </c>
      <c r="AH493" s="70" t="s">
        <v>8567</v>
      </c>
      <c r="AI493" s="70" t="s">
        <v>2805</v>
      </c>
      <c r="AJ493" s="70" t="s">
        <v>1367</v>
      </c>
    </row>
    <row r="494" spans="1:36" x14ac:dyDescent="0.3">
      <c r="A494" s="59" t="s">
        <v>8610</v>
      </c>
      <c r="B494" s="70" t="s">
        <v>2069</v>
      </c>
      <c r="C494" s="70" t="s">
        <v>8565</v>
      </c>
      <c r="D494" s="70" t="s">
        <v>1806</v>
      </c>
      <c r="E494" s="70" t="s">
        <v>1201</v>
      </c>
      <c r="F494" s="70" t="s">
        <v>1201</v>
      </c>
      <c r="G494" s="59" t="s">
        <v>5630</v>
      </c>
      <c r="H494" s="70" t="s">
        <v>4725</v>
      </c>
      <c r="I494" s="59" t="s">
        <v>4901</v>
      </c>
      <c r="J494" s="70" t="s">
        <v>1367</v>
      </c>
      <c r="K494" s="59" t="s">
        <v>1163</v>
      </c>
      <c r="L494" s="82" t="s">
        <v>9641</v>
      </c>
      <c r="M494" s="82" t="s">
        <v>4686</v>
      </c>
      <c r="N494" s="70" t="s">
        <v>2687</v>
      </c>
      <c r="O494" s="82">
        <v>9999043</v>
      </c>
      <c r="P494" s="59">
        <v>9999043</v>
      </c>
      <c r="Q494" s="163" t="s">
        <v>4891</v>
      </c>
      <c r="R494" s="59" t="s">
        <v>4890</v>
      </c>
      <c r="S494" s="4" t="s">
        <v>8347</v>
      </c>
      <c r="T494" s="59" t="s">
        <v>8477</v>
      </c>
      <c r="U494" s="70" t="s">
        <v>8610</v>
      </c>
      <c r="V494" s="70" t="s">
        <v>8477</v>
      </c>
      <c r="W494" s="70" t="s">
        <v>9642</v>
      </c>
      <c r="X494" s="70" t="s">
        <v>4900</v>
      </c>
      <c r="Y494" s="70" t="s">
        <v>774</v>
      </c>
      <c r="Z494" s="70" t="s">
        <v>774</v>
      </c>
      <c r="AA494" s="171" t="s">
        <v>774</v>
      </c>
      <c r="AB494" s="70" t="s">
        <v>774</v>
      </c>
      <c r="AC494" s="70" t="s">
        <v>1808</v>
      </c>
      <c r="AD494" s="70" t="s">
        <v>4922</v>
      </c>
      <c r="AE494" s="82" t="s">
        <v>1162</v>
      </c>
      <c r="AF494" s="70" t="s">
        <v>1805</v>
      </c>
      <c r="AG494" s="70" t="s">
        <v>8566</v>
      </c>
      <c r="AH494" s="70" t="s">
        <v>8567</v>
      </c>
      <c r="AI494" s="70" t="s">
        <v>2805</v>
      </c>
      <c r="AJ494" s="70" t="s">
        <v>1367</v>
      </c>
    </row>
    <row r="495" spans="1:36" x14ac:dyDescent="0.3">
      <c r="A495" s="59" t="s">
        <v>8611</v>
      </c>
      <c r="B495" s="70" t="s">
        <v>2069</v>
      </c>
      <c r="C495" s="70" t="s">
        <v>8565</v>
      </c>
      <c r="D495" s="70" t="s">
        <v>1806</v>
      </c>
      <c r="E495" s="70" t="s">
        <v>1201</v>
      </c>
      <c r="F495" s="70" t="s">
        <v>1201</v>
      </c>
      <c r="G495" s="59" t="s">
        <v>5630</v>
      </c>
      <c r="H495" s="70" t="s">
        <v>4725</v>
      </c>
      <c r="I495" s="59" t="s">
        <v>4901</v>
      </c>
      <c r="J495" s="70" t="s">
        <v>1367</v>
      </c>
      <c r="K495" s="59" t="s">
        <v>1163</v>
      </c>
      <c r="L495" s="82" t="s">
        <v>9643</v>
      </c>
      <c r="M495" s="82" t="s">
        <v>4686</v>
      </c>
      <c r="N495" s="70" t="s">
        <v>2687</v>
      </c>
      <c r="O495" s="82">
        <v>9999044</v>
      </c>
      <c r="P495" s="59">
        <v>9999044</v>
      </c>
      <c r="Q495" s="163" t="s">
        <v>4891</v>
      </c>
      <c r="R495" s="59" t="s">
        <v>4890</v>
      </c>
      <c r="S495" s="4" t="s">
        <v>8348</v>
      </c>
      <c r="T495" s="59" t="s">
        <v>8478</v>
      </c>
      <c r="U495" s="70" t="s">
        <v>8611</v>
      </c>
      <c r="V495" s="70" t="s">
        <v>8478</v>
      </c>
      <c r="W495" s="70" t="s">
        <v>9644</v>
      </c>
      <c r="X495" s="70" t="s">
        <v>4900</v>
      </c>
      <c r="Y495" s="70" t="s">
        <v>774</v>
      </c>
      <c r="Z495" s="70" t="s">
        <v>774</v>
      </c>
      <c r="AA495" s="171" t="s">
        <v>774</v>
      </c>
      <c r="AB495" s="70" t="s">
        <v>774</v>
      </c>
      <c r="AC495" s="70" t="s">
        <v>1808</v>
      </c>
      <c r="AD495" s="70" t="s">
        <v>4922</v>
      </c>
      <c r="AE495" s="82" t="s">
        <v>1162</v>
      </c>
      <c r="AF495" s="70" t="s">
        <v>1805</v>
      </c>
      <c r="AG495" s="70" t="s">
        <v>8566</v>
      </c>
      <c r="AH495" s="70" t="s">
        <v>8567</v>
      </c>
      <c r="AI495" s="70" t="s">
        <v>2805</v>
      </c>
      <c r="AJ495" s="70" t="s">
        <v>1367</v>
      </c>
    </row>
    <row r="496" spans="1:36" x14ac:dyDescent="0.3">
      <c r="A496" s="59" t="s">
        <v>8612</v>
      </c>
      <c r="B496" s="70" t="s">
        <v>2069</v>
      </c>
      <c r="C496" s="70" t="s">
        <v>8565</v>
      </c>
      <c r="D496" s="70" t="s">
        <v>1806</v>
      </c>
      <c r="E496" s="70" t="s">
        <v>1201</v>
      </c>
      <c r="F496" s="70" t="s">
        <v>1201</v>
      </c>
      <c r="G496" s="59" t="s">
        <v>5630</v>
      </c>
      <c r="H496" s="70" t="s">
        <v>4725</v>
      </c>
      <c r="I496" s="59" t="s">
        <v>4901</v>
      </c>
      <c r="J496" s="70" t="s">
        <v>1367</v>
      </c>
      <c r="K496" s="59" t="s">
        <v>1163</v>
      </c>
      <c r="L496" s="82" t="s">
        <v>9645</v>
      </c>
      <c r="M496" s="82" t="s">
        <v>4686</v>
      </c>
      <c r="N496" s="70" t="s">
        <v>2687</v>
      </c>
      <c r="O496" s="82">
        <v>9999045</v>
      </c>
      <c r="P496" s="59">
        <v>9999045</v>
      </c>
      <c r="Q496" s="163" t="s">
        <v>4891</v>
      </c>
      <c r="R496" s="59" t="s">
        <v>4890</v>
      </c>
      <c r="S496" s="4" t="s">
        <v>8349</v>
      </c>
      <c r="T496" s="59" t="s">
        <v>8479</v>
      </c>
      <c r="U496" s="70" t="s">
        <v>8612</v>
      </c>
      <c r="V496" s="70" t="s">
        <v>8479</v>
      </c>
      <c r="W496" s="70" t="s">
        <v>9646</v>
      </c>
      <c r="X496" s="70" t="s">
        <v>4900</v>
      </c>
      <c r="Y496" s="70" t="s">
        <v>774</v>
      </c>
      <c r="Z496" s="70" t="s">
        <v>774</v>
      </c>
      <c r="AA496" s="171" t="s">
        <v>774</v>
      </c>
      <c r="AB496" s="70" t="s">
        <v>774</v>
      </c>
      <c r="AC496" s="70" t="s">
        <v>1808</v>
      </c>
      <c r="AD496" s="70" t="s">
        <v>4922</v>
      </c>
      <c r="AE496" s="82" t="s">
        <v>1162</v>
      </c>
      <c r="AF496" s="70" t="s">
        <v>1805</v>
      </c>
      <c r="AG496" s="70" t="s">
        <v>8566</v>
      </c>
      <c r="AH496" s="70" t="s">
        <v>8567</v>
      </c>
      <c r="AI496" s="70" t="s">
        <v>2805</v>
      </c>
      <c r="AJ496" s="70" t="s">
        <v>1367</v>
      </c>
    </row>
    <row r="497" spans="1:36" x14ac:dyDescent="0.3">
      <c r="A497" s="59" t="s">
        <v>8613</v>
      </c>
      <c r="B497" s="70" t="s">
        <v>2069</v>
      </c>
      <c r="C497" s="70" t="s">
        <v>8565</v>
      </c>
      <c r="D497" s="70" t="s">
        <v>1806</v>
      </c>
      <c r="E497" s="70" t="s">
        <v>1201</v>
      </c>
      <c r="F497" s="70" t="s">
        <v>1201</v>
      </c>
      <c r="G497" s="59" t="s">
        <v>5630</v>
      </c>
      <c r="H497" s="70" t="s">
        <v>4725</v>
      </c>
      <c r="I497" s="59" t="s">
        <v>4901</v>
      </c>
      <c r="J497" s="70" t="s">
        <v>1367</v>
      </c>
      <c r="K497" s="59" t="s">
        <v>1163</v>
      </c>
      <c r="L497" s="82" t="s">
        <v>9647</v>
      </c>
      <c r="M497" s="82" t="s">
        <v>4686</v>
      </c>
      <c r="N497" s="70" t="s">
        <v>2687</v>
      </c>
      <c r="O497" s="82">
        <v>9999046</v>
      </c>
      <c r="P497" s="59">
        <v>9999046</v>
      </c>
      <c r="Q497" s="163" t="s">
        <v>4891</v>
      </c>
      <c r="R497" s="59" t="s">
        <v>4890</v>
      </c>
      <c r="S497" s="4" t="s">
        <v>8350</v>
      </c>
      <c r="T497" s="59" t="s">
        <v>8480</v>
      </c>
      <c r="U497" s="70" t="s">
        <v>8613</v>
      </c>
      <c r="V497" s="70" t="s">
        <v>8480</v>
      </c>
      <c r="W497" s="70" t="s">
        <v>9648</v>
      </c>
      <c r="X497" s="70" t="s">
        <v>4900</v>
      </c>
      <c r="Y497" s="70" t="s">
        <v>774</v>
      </c>
      <c r="Z497" s="70" t="s">
        <v>774</v>
      </c>
      <c r="AA497" s="171" t="s">
        <v>774</v>
      </c>
      <c r="AB497" s="70" t="s">
        <v>774</v>
      </c>
      <c r="AC497" s="70" t="s">
        <v>1808</v>
      </c>
      <c r="AD497" s="70" t="s">
        <v>4922</v>
      </c>
      <c r="AE497" s="82" t="s">
        <v>1162</v>
      </c>
      <c r="AF497" s="70" t="s">
        <v>1805</v>
      </c>
      <c r="AG497" s="70" t="s">
        <v>8566</v>
      </c>
      <c r="AH497" s="70" t="s">
        <v>8567</v>
      </c>
      <c r="AI497" s="70" t="s">
        <v>2805</v>
      </c>
      <c r="AJ497" s="70" t="s">
        <v>1367</v>
      </c>
    </row>
    <row r="498" spans="1:36" x14ac:dyDescent="0.3">
      <c r="A498" s="59" t="s">
        <v>8614</v>
      </c>
      <c r="B498" s="70" t="s">
        <v>2069</v>
      </c>
      <c r="C498" s="70" t="s">
        <v>8565</v>
      </c>
      <c r="D498" s="70" t="s">
        <v>1806</v>
      </c>
      <c r="E498" s="70" t="s">
        <v>1201</v>
      </c>
      <c r="F498" s="70" t="s">
        <v>1201</v>
      </c>
      <c r="G498" s="59" t="s">
        <v>5630</v>
      </c>
      <c r="H498" s="70" t="s">
        <v>4725</v>
      </c>
      <c r="I498" s="59" t="s">
        <v>4901</v>
      </c>
      <c r="J498" s="70" t="s">
        <v>1367</v>
      </c>
      <c r="K498" s="59" t="s">
        <v>1163</v>
      </c>
      <c r="L498" s="82" t="s">
        <v>9649</v>
      </c>
      <c r="M498" s="82" t="s">
        <v>4686</v>
      </c>
      <c r="N498" s="70" t="s">
        <v>2687</v>
      </c>
      <c r="O498" s="82">
        <v>9999047</v>
      </c>
      <c r="P498" s="59">
        <v>9999047</v>
      </c>
      <c r="Q498" s="163" t="s">
        <v>4891</v>
      </c>
      <c r="R498" s="59" t="s">
        <v>4890</v>
      </c>
      <c r="S498" s="4" t="s">
        <v>8351</v>
      </c>
      <c r="T498" s="59" t="s">
        <v>8481</v>
      </c>
      <c r="U498" s="70" t="s">
        <v>8614</v>
      </c>
      <c r="V498" s="70" t="s">
        <v>8481</v>
      </c>
      <c r="W498" s="70" t="s">
        <v>9650</v>
      </c>
      <c r="X498" s="70" t="s">
        <v>4900</v>
      </c>
      <c r="Y498" s="70" t="s">
        <v>774</v>
      </c>
      <c r="Z498" s="70" t="s">
        <v>774</v>
      </c>
      <c r="AA498" s="171" t="s">
        <v>774</v>
      </c>
      <c r="AB498" s="70" t="s">
        <v>774</v>
      </c>
      <c r="AC498" s="70" t="s">
        <v>1808</v>
      </c>
      <c r="AD498" s="70" t="s">
        <v>4922</v>
      </c>
      <c r="AE498" s="82" t="s">
        <v>1162</v>
      </c>
      <c r="AF498" s="70" t="s">
        <v>1805</v>
      </c>
      <c r="AG498" s="70" t="s">
        <v>8566</v>
      </c>
      <c r="AH498" s="70" t="s">
        <v>8567</v>
      </c>
      <c r="AI498" s="70" t="s">
        <v>2805</v>
      </c>
      <c r="AJ498" s="70" t="s">
        <v>1367</v>
      </c>
    </row>
    <row r="499" spans="1:36" x14ac:dyDescent="0.3">
      <c r="A499" s="59" t="s">
        <v>8615</v>
      </c>
      <c r="B499" s="70" t="s">
        <v>2069</v>
      </c>
      <c r="C499" s="70" t="s">
        <v>8565</v>
      </c>
      <c r="D499" s="70" t="s">
        <v>1806</v>
      </c>
      <c r="E499" s="70" t="s">
        <v>1201</v>
      </c>
      <c r="F499" s="70" t="s">
        <v>1201</v>
      </c>
      <c r="G499" s="59" t="s">
        <v>5630</v>
      </c>
      <c r="H499" s="70" t="s">
        <v>4725</v>
      </c>
      <c r="I499" s="59" t="s">
        <v>4901</v>
      </c>
      <c r="J499" s="70" t="s">
        <v>1367</v>
      </c>
      <c r="K499" s="59" t="s">
        <v>1163</v>
      </c>
      <c r="L499" s="82" t="s">
        <v>9651</v>
      </c>
      <c r="M499" s="82" t="s">
        <v>4686</v>
      </c>
      <c r="N499" s="70" t="s">
        <v>2687</v>
      </c>
      <c r="O499" s="82">
        <v>9999048</v>
      </c>
      <c r="P499" s="59">
        <v>9999048</v>
      </c>
      <c r="Q499" s="163" t="s">
        <v>4891</v>
      </c>
      <c r="R499" s="59" t="s">
        <v>4890</v>
      </c>
      <c r="S499" s="4" t="s">
        <v>8352</v>
      </c>
      <c r="T499" s="59" t="s">
        <v>8482</v>
      </c>
      <c r="U499" s="70" t="s">
        <v>8615</v>
      </c>
      <c r="V499" s="70" t="s">
        <v>8482</v>
      </c>
      <c r="W499" s="70" t="s">
        <v>9652</v>
      </c>
      <c r="X499" s="70" t="s">
        <v>4900</v>
      </c>
      <c r="Y499" s="70" t="s">
        <v>774</v>
      </c>
      <c r="Z499" s="70" t="s">
        <v>774</v>
      </c>
      <c r="AA499" s="171" t="s">
        <v>774</v>
      </c>
      <c r="AB499" s="70" t="s">
        <v>774</v>
      </c>
      <c r="AC499" s="70" t="s">
        <v>1808</v>
      </c>
      <c r="AD499" s="70" t="s">
        <v>4922</v>
      </c>
      <c r="AE499" s="82" t="s">
        <v>1162</v>
      </c>
      <c r="AF499" s="70" t="s">
        <v>1805</v>
      </c>
      <c r="AG499" s="70" t="s">
        <v>8566</v>
      </c>
      <c r="AH499" s="70" t="s">
        <v>8567</v>
      </c>
      <c r="AI499" s="70" t="s">
        <v>2805</v>
      </c>
      <c r="AJ499" s="70" t="s">
        <v>1367</v>
      </c>
    </row>
    <row r="500" spans="1:36" x14ac:dyDescent="0.3">
      <c r="A500" s="59" t="s">
        <v>8616</v>
      </c>
      <c r="B500" s="70" t="s">
        <v>2069</v>
      </c>
      <c r="C500" s="70" t="s">
        <v>8565</v>
      </c>
      <c r="D500" s="70" t="s">
        <v>1806</v>
      </c>
      <c r="E500" s="70" t="s">
        <v>1201</v>
      </c>
      <c r="F500" s="70" t="s">
        <v>1201</v>
      </c>
      <c r="G500" s="59" t="s">
        <v>5630</v>
      </c>
      <c r="H500" s="70" t="s">
        <v>4725</v>
      </c>
      <c r="I500" s="59" t="s">
        <v>4901</v>
      </c>
      <c r="J500" s="70" t="s">
        <v>1367</v>
      </c>
      <c r="K500" s="59" t="s">
        <v>1163</v>
      </c>
      <c r="L500" s="82" t="s">
        <v>9653</v>
      </c>
      <c r="M500" s="82" t="s">
        <v>4686</v>
      </c>
      <c r="N500" s="70" t="s">
        <v>2687</v>
      </c>
      <c r="O500" s="82">
        <v>9999049</v>
      </c>
      <c r="P500" s="59">
        <v>9999049</v>
      </c>
      <c r="Q500" s="163" t="s">
        <v>4891</v>
      </c>
      <c r="R500" s="59" t="s">
        <v>4890</v>
      </c>
      <c r="S500" s="4" t="s">
        <v>8353</v>
      </c>
      <c r="T500" s="59" t="s">
        <v>8483</v>
      </c>
      <c r="U500" s="70" t="s">
        <v>8616</v>
      </c>
      <c r="V500" s="70" t="s">
        <v>8483</v>
      </c>
      <c r="W500" s="70" t="s">
        <v>9654</v>
      </c>
      <c r="X500" s="70" t="s">
        <v>4900</v>
      </c>
      <c r="Y500" s="70" t="s">
        <v>774</v>
      </c>
      <c r="Z500" s="70" t="s">
        <v>774</v>
      </c>
      <c r="AA500" s="171" t="s">
        <v>774</v>
      </c>
      <c r="AB500" s="70" t="s">
        <v>774</v>
      </c>
      <c r="AC500" s="70" t="s">
        <v>1808</v>
      </c>
      <c r="AD500" s="70" t="s">
        <v>4922</v>
      </c>
      <c r="AE500" s="82" t="s">
        <v>1162</v>
      </c>
      <c r="AF500" s="70" t="s">
        <v>1805</v>
      </c>
      <c r="AG500" s="70" t="s">
        <v>8566</v>
      </c>
      <c r="AH500" s="70" t="s">
        <v>8567</v>
      </c>
      <c r="AI500" s="70" t="s">
        <v>2805</v>
      </c>
      <c r="AJ500" s="70" t="s">
        <v>1367</v>
      </c>
    </row>
    <row r="501" spans="1:36" x14ac:dyDescent="0.3">
      <c r="A501" s="59" t="s">
        <v>8617</v>
      </c>
      <c r="B501" s="70" t="s">
        <v>2069</v>
      </c>
      <c r="C501" s="70" t="s">
        <v>8565</v>
      </c>
      <c r="D501" s="70" t="s">
        <v>1806</v>
      </c>
      <c r="E501" s="70" t="s">
        <v>1201</v>
      </c>
      <c r="F501" s="70" t="s">
        <v>1201</v>
      </c>
      <c r="G501" s="59" t="s">
        <v>5630</v>
      </c>
      <c r="H501" s="70" t="s">
        <v>4725</v>
      </c>
      <c r="I501" s="59" t="s">
        <v>4901</v>
      </c>
      <c r="J501" s="70" t="s">
        <v>1367</v>
      </c>
      <c r="K501" s="59" t="s">
        <v>1163</v>
      </c>
      <c r="L501" s="82" t="s">
        <v>9655</v>
      </c>
      <c r="M501" s="82" t="s">
        <v>4686</v>
      </c>
      <c r="N501" s="70" t="s">
        <v>2687</v>
      </c>
      <c r="O501" s="82">
        <v>9999050</v>
      </c>
      <c r="P501" s="59">
        <v>9999050</v>
      </c>
      <c r="Q501" s="163" t="s">
        <v>4891</v>
      </c>
      <c r="R501" s="59" t="s">
        <v>4890</v>
      </c>
      <c r="S501" s="4" t="s">
        <v>8354</v>
      </c>
      <c r="T501" s="59" t="s">
        <v>8484</v>
      </c>
      <c r="U501" s="70" t="s">
        <v>8617</v>
      </c>
      <c r="V501" s="70" t="s">
        <v>8484</v>
      </c>
      <c r="W501" s="70" t="s">
        <v>9656</v>
      </c>
      <c r="X501" s="70" t="s">
        <v>4900</v>
      </c>
      <c r="Y501" s="70" t="s">
        <v>774</v>
      </c>
      <c r="Z501" s="70" t="s">
        <v>774</v>
      </c>
      <c r="AA501" s="171" t="s">
        <v>774</v>
      </c>
      <c r="AB501" s="70" t="s">
        <v>774</v>
      </c>
      <c r="AC501" s="70" t="s">
        <v>1808</v>
      </c>
      <c r="AD501" s="70" t="s">
        <v>4922</v>
      </c>
      <c r="AE501" s="82" t="s">
        <v>1162</v>
      </c>
      <c r="AF501" s="70" t="s">
        <v>1805</v>
      </c>
      <c r="AG501" s="70" t="s">
        <v>8566</v>
      </c>
      <c r="AH501" s="70" t="s">
        <v>8567</v>
      </c>
      <c r="AI501" s="70" t="s">
        <v>2805</v>
      </c>
      <c r="AJ501" s="70" t="s">
        <v>1367</v>
      </c>
    </row>
    <row r="502" spans="1:36" x14ac:dyDescent="0.3">
      <c r="A502" s="59" t="s">
        <v>8618</v>
      </c>
      <c r="B502" s="70" t="s">
        <v>2069</v>
      </c>
      <c r="C502" s="70" t="s">
        <v>8565</v>
      </c>
      <c r="D502" s="70" t="s">
        <v>1806</v>
      </c>
      <c r="E502" s="70" t="s">
        <v>1201</v>
      </c>
      <c r="F502" s="70" t="s">
        <v>1201</v>
      </c>
      <c r="G502" s="59" t="s">
        <v>5630</v>
      </c>
      <c r="H502" s="70" t="s">
        <v>4725</v>
      </c>
      <c r="I502" s="59" t="s">
        <v>4901</v>
      </c>
      <c r="J502" s="70" t="s">
        <v>1367</v>
      </c>
      <c r="K502" s="59" t="s">
        <v>1163</v>
      </c>
      <c r="L502" s="82" t="s">
        <v>9657</v>
      </c>
      <c r="M502" s="82" t="s">
        <v>4686</v>
      </c>
      <c r="N502" s="70" t="s">
        <v>2687</v>
      </c>
      <c r="O502" s="82">
        <v>9999051</v>
      </c>
      <c r="P502" s="59">
        <v>9999051</v>
      </c>
      <c r="Q502" s="163" t="s">
        <v>4891</v>
      </c>
      <c r="R502" s="59" t="s">
        <v>4890</v>
      </c>
      <c r="S502" s="4" t="s">
        <v>8355</v>
      </c>
      <c r="T502" s="59" t="s">
        <v>8485</v>
      </c>
      <c r="U502" s="70" t="s">
        <v>8618</v>
      </c>
      <c r="V502" s="70" t="s">
        <v>8485</v>
      </c>
      <c r="W502" s="70" t="s">
        <v>9658</v>
      </c>
      <c r="X502" s="70" t="s">
        <v>4900</v>
      </c>
      <c r="Y502" s="70" t="s">
        <v>774</v>
      </c>
      <c r="Z502" s="70" t="s">
        <v>774</v>
      </c>
      <c r="AA502" s="171" t="s">
        <v>774</v>
      </c>
      <c r="AB502" s="70" t="s">
        <v>774</v>
      </c>
      <c r="AC502" s="70" t="s">
        <v>1808</v>
      </c>
      <c r="AD502" s="70" t="s">
        <v>4922</v>
      </c>
      <c r="AE502" s="82" t="s">
        <v>1162</v>
      </c>
      <c r="AF502" s="70" t="s">
        <v>1805</v>
      </c>
      <c r="AG502" s="70" t="s">
        <v>8566</v>
      </c>
      <c r="AH502" s="70" t="s">
        <v>8567</v>
      </c>
      <c r="AI502" s="70" t="s">
        <v>2805</v>
      </c>
      <c r="AJ502" s="70" t="s">
        <v>1367</v>
      </c>
    </row>
    <row r="503" spans="1:36" x14ac:dyDescent="0.3">
      <c r="A503" s="59" t="s">
        <v>8619</v>
      </c>
      <c r="B503" s="70" t="s">
        <v>2069</v>
      </c>
      <c r="C503" s="70" t="s">
        <v>8565</v>
      </c>
      <c r="D503" s="70" t="s">
        <v>1806</v>
      </c>
      <c r="E503" s="70" t="s">
        <v>1201</v>
      </c>
      <c r="F503" s="70" t="s">
        <v>1201</v>
      </c>
      <c r="G503" s="59" t="s">
        <v>5630</v>
      </c>
      <c r="H503" s="70" t="s">
        <v>4725</v>
      </c>
      <c r="I503" s="59" t="s">
        <v>4901</v>
      </c>
      <c r="J503" s="70" t="s">
        <v>1367</v>
      </c>
      <c r="K503" s="59" t="s">
        <v>1163</v>
      </c>
      <c r="L503" s="82" t="s">
        <v>9659</v>
      </c>
      <c r="M503" s="82" t="s">
        <v>4686</v>
      </c>
      <c r="N503" s="70" t="s">
        <v>2687</v>
      </c>
      <c r="O503" s="82">
        <v>9999052</v>
      </c>
      <c r="P503" s="59">
        <v>9999052</v>
      </c>
      <c r="Q503" s="163" t="s">
        <v>4891</v>
      </c>
      <c r="R503" s="59" t="s">
        <v>4890</v>
      </c>
      <c r="S503" s="4" t="s">
        <v>8356</v>
      </c>
      <c r="T503" s="59" t="s">
        <v>8486</v>
      </c>
      <c r="U503" s="70" t="s">
        <v>8619</v>
      </c>
      <c r="V503" s="70" t="s">
        <v>8486</v>
      </c>
      <c r="W503" s="70" t="s">
        <v>9660</v>
      </c>
      <c r="X503" s="70" t="s">
        <v>4900</v>
      </c>
      <c r="Y503" s="70" t="s">
        <v>774</v>
      </c>
      <c r="Z503" s="70" t="s">
        <v>774</v>
      </c>
      <c r="AA503" s="171" t="s">
        <v>774</v>
      </c>
      <c r="AB503" s="70" t="s">
        <v>774</v>
      </c>
      <c r="AC503" s="70" t="s">
        <v>1808</v>
      </c>
      <c r="AD503" s="70" t="s">
        <v>4922</v>
      </c>
      <c r="AE503" s="82" t="s">
        <v>1162</v>
      </c>
      <c r="AF503" s="70" t="s">
        <v>1805</v>
      </c>
      <c r="AG503" s="70" t="s">
        <v>8566</v>
      </c>
      <c r="AH503" s="70" t="s">
        <v>8567</v>
      </c>
      <c r="AI503" s="70" t="s">
        <v>2805</v>
      </c>
      <c r="AJ503" s="70" t="s">
        <v>1367</v>
      </c>
    </row>
    <row r="504" spans="1:36" x14ac:dyDescent="0.3">
      <c r="A504" s="59" t="s">
        <v>8620</v>
      </c>
      <c r="B504" s="70" t="s">
        <v>2069</v>
      </c>
      <c r="C504" s="70" t="s">
        <v>8565</v>
      </c>
      <c r="D504" s="70" t="s">
        <v>1806</v>
      </c>
      <c r="E504" s="70" t="s">
        <v>1201</v>
      </c>
      <c r="F504" s="70" t="s">
        <v>1201</v>
      </c>
      <c r="G504" s="59" t="s">
        <v>5630</v>
      </c>
      <c r="H504" s="70" t="s">
        <v>4725</v>
      </c>
      <c r="I504" s="59" t="s">
        <v>4901</v>
      </c>
      <c r="J504" s="70" t="s">
        <v>1367</v>
      </c>
      <c r="K504" s="59" t="s">
        <v>1163</v>
      </c>
      <c r="L504" s="82" t="s">
        <v>9661</v>
      </c>
      <c r="M504" s="82" t="s">
        <v>4686</v>
      </c>
      <c r="N504" s="70" t="s">
        <v>2687</v>
      </c>
      <c r="O504" s="82">
        <v>9999053</v>
      </c>
      <c r="P504" s="59">
        <v>9999053</v>
      </c>
      <c r="Q504" s="163" t="s">
        <v>4891</v>
      </c>
      <c r="R504" s="59" t="s">
        <v>4890</v>
      </c>
      <c r="S504" s="4" t="s">
        <v>8357</v>
      </c>
      <c r="T504" s="59" t="s">
        <v>8487</v>
      </c>
      <c r="U504" s="70" t="s">
        <v>8620</v>
      </c>
      <c r="V504" s="70" t="s">
        <v>8487</v>
      </c>
      <c r="W504" s="70" t="s">
        <v>9662</v>
      </c>
      <c r="X504" s="70" t="s">
        <v>4900</v>
      </c>
      <c r="Y504" s="70" t="s">
        <v>774</v>
      </c>
      <c r="Z504" s="70" t="s">
        <v>774</v>
      </c>
      <c r="AA504" s="171" t="s">
        <v>774</v>
      </c>
      <c r="AB504" s="70" t="s">
        <v>774</v>
      </c>
      <c r="AC504" s="70" t="s">
        <v>1808</v>
      </c>
      <c r="AD504" s="70" t="s">
        <v>4922</v>
      </c>
      <c r="AE504" s="82" t="s">
        <v>1162</v>
      </c>
      <c r="AF504" s="70" t="s">
        <v>1805</v>
      </c>
      <c r="AG504" s="70" t="s">
        <v>8566</v>
      </c>
      <c r="AH504" s="70" t="s">
        <v>8567</v>
      </c>
      <c r="AI504" s="70" t="s">
        <v>2805</v>
      </c>
      <c r="AJ504" s="70" t="s">
        <v>1367</v>
      </c>
    </row>
    <row r="505" spans="1:36" x14ac:dyDescent="0.3">
      <c r="A505" s="59" t="s">
        <v>8621</v>
      </c>
      <c r="B505" s="70" t="s">
        <v>2069</v>
      </c>
      <c r="C505" s="70" t="s">
        <v>8565</v>
      </c>
      <c r="D505" s="70" t="s">
        <v>1806</v>
      </c>
      <c r="E505" s="70" t="s">
        <v>1201</v>
      </c>
      <c r="F505" s="70" t="s">
        <v>1201</v>
      </c>
      <c r="G505" s="59" t="s">
        <v>5630</v>
      </c>
      <c r="H505" s="70" t="s">
        <v>4725</v>
      </c>
      <c r="I505" s="59" t="s">
        <v>4901</v>
      </c>
      <c r="J505" s="70" t="s">
        <v>1367</v>
      </c>
      <c r="K505" s="59" t="s">
        <v>1163</v>
      </c>
      <c r="L505" s="82" t="s">
        <v>9663</v>
      </c>
      <c r="M505" s="82" t="s">
        <v>4686</v>
      </c>
      <c r="N505" s="70" t="s">
        <v>2687</v>
      </c>
      <c r="O505" s="82">
        <v>9999054</v>
      </c>
      <c r="P505" s="59">
        <v>9999054</v>
      </c>
      <c r="Q505" s="163" t="s">
        <v>4891</v>
      </c>
      <c r="R505" s="59" t="s">
        <v>4890</v>
      </c>
      <c r="S505" s="4" t="s">
        <v>8358</v>
      </c>
      <c r="T505" s="59" t="s">
        <v>8488</v>
      </c>
      <c r="U505" s="70" t="s">
        <v>8621</v>
      </c>
      <c r="V505" s="70" t="s">
        <v>8488</v>
      </c>
      <c r="W505" s="70" t="s">
        <v>9664</v>
      </c>
      <c r="X505" s="70" t="s">
        <v>4900</v>
      </c>
      <c r="Y505" s="70" t="s">
        <v>774</v>
      </c>
      <c r="Z505" s="70" t="s">
        <v>774</v>
      </c>
      <c r="AA505" s="171" t="s">
        <v>774</v>
      </c>
      <c r="AB505" s="70" t="s">
        <v>774</v>
      </c>
      <c r="AC505" s="70" t="s">
        <v>1808</v>
      </c>
      <c r="AD505" s="70" t="s">
        <v>4922</v>
      </c>
      <c r="AE505" s="82" t="s">
        <v>1162</v>
      </c>
      <c r="AF505" s="70" t="s">
        <v>1805</v>
      </c>
      <c r="AG505" s="70" t="s">
        <v>8566</v>
      </c>
      <c r="AH505" s="70" t="s">
        <v>8567</v>
      </c>
      <c r="AI505" s="70" t="s">
        <v>2805</v>
      </c>
      <c r="AJ505" s="70" t="s">
        <v>1367</v>
      </c>
    </row>
    <row r="506" spans="1:36" x14ac:dyDescent="0.3">
      <c r="A506" s="59" t="s">
        <v>8622</v>
      </c>
      <c r="B506" s="70" t="s">
        <v>2069</v>
      </c>
      <c r="C506" s="70" t="s">
        <v>8565</v>
      </c>
      <c r="D506" s="70" t="s">
        <v>1806</v>
      </c>
      <c r="E506" s="70" t="s">
        <v>1201</v>
      </c>
      <c r="F506" s="70" t="s">
        <v>1201</v>
      </c>
      <c r="G506" s="59" t="s">
        <v>5630</v>
      </c>
      <c r="H506" s="70" t="s">
        <v>4725</v>
      </c>
      <c r="I506" s="59" t="s">
        <v>4901</v>
      </c>
      <c r="J506" s="70" t="s">
        <v>1367</v>
      </c>
      <c r="K506" s="59" t="s">
        <v>1163</v>
      </c>
      <c r="L506" s="82" t="s">
        <v>9665</v>
      </c>
      <c r="M506" s="82" t="s">
        <v>4686</v>
      </c>
      <c r="N506" s="70" t="s">
        <v>2687</v>
      </c>
      <c r="O506" s="82">
        <v>9999055</v>
      </c>
      <c r="P506" s="59">
        <v>9999055</v>
      </c>
      <c r="Q506" s="163" t="s">
        <v>4891</v>
      </c>
      <c r="R506" s="59" t="s">
        <v>4890</v>
      </c>
      <c r="S506" s="4" t="s">
        <v>8359</v>
      </c>
      <c r="T506" s="59" t="s">
        <v>8489</v>
      </c>
      <c r="U506" s="70" t="s">
        <v>8622</v>
      </c>
      <c r="V506" s="70" t="s">
        <v>8489</v>
      </c>
      <c r="W506" s="70" t="s">
        <v>9666</v>
      </c>
      <c r="X506" s="70" t="s">
        <v>4900</v>
      </c>
      <c r="Y506" s="70" t="s">
        <v>774</v>
      </c>
      <c r="Z506" s="70" t="s">
        <v>774</v>
      </c>
      <c r="AA506" s="171" t="s">
        <v>774</v>
      </c>
      <c r="AB506" s="70" t="s">
        <v>774</v>
      </c>
      <c r="AC506" s="70" t="s">
        <v>1808</v>
      </c>
      <c r="AD506" s="70" t="s">
        <v>4922</v>
      </c>
      <c r="AE506" s="82" t="s">
        <v>1162</v>
      </c>
      <c r="AF506" s="70" t="s">
        <v>1805</v>
      </c>
      <c r="AG506" s="70" t="s">
        <v>8566</v>
      </c>
      <c r="AH506" s="70" t="s">
        <v>8567</v>
      </c>
      <c r="AI506" s="70" t="s">
        <v>2805</v>
      </c>
      <c r="AJ506" s="70" t="s">
        <v>1367</v>
      </c>
    </row>
    <row r="507" spans="1:36" x14ac:dyDescent="0.3">
      <c r="A507" s="59" t="s">
        <v>8623</v>
      </c>
      <c r="B507" s="70" t="s">
        <v>2069</v>
      </c>
      <c r="C507" s="70" t="s">
        <v>8565</v>
      </c>
      <c r="D507" s="70" t="s">
        <v>1806</v>
      </c>
      <c r="E507" s="70" t="s">
        <v>1201</v>
      </c>
      <c r="F507" s="70" t="s">
        <v>1201</v>
      </c>
      <c r="G507" s="59" t="s">
        <v>5630</v>
      </c>
      <c r="H507" s="70" t="s">
        <v>4725</v>
      </c>
      <c r="I507" s="59" t="s">
        <v>4901</v>
      </c>
      <c r="J507" s="70" t="s">
        <v>1367</v>
      </c>
      <c r="K507" s="59" t="s">
        <v>1163</v>
      </c>
      <c r="L507" s="82" t="s">
        <v>9667</v>
      </c>
      <c r="M507" s="82" t="s">
        <v>4686</v>
      </c>
      <c r="N507" s="70" t="s">
        <v>2687</v>
      </c>
      <c r="O507" s="82">
        <v>9999056</v>
      </c>
      <c r="P507" s="59">
        <v>9999056</v>
      </c>
      <c r="Q507" s="163" t="s">
        <v>4891</v>
      </c>
      <c r="R507" s="59" t="s">
        <v>4890</v>
      </c>
      <c r="S507" s="4" t="s">
        <v>8360</v>
      </c>
      <c r="T507" s="59" t="s">
        <v>8490</v>
      </c>
      <c r="U507" s="70" t="s">
        <v>8623</v>
      </c>
      <c r="V507" s="70" t="s">
        <v>8490</v>
      </c>
      <c r="W507" s="70" t="s">
        <v>9668</v>
      </c>
      <c r="X507" s="70" t="s">
        <v>4900</v>
      </c>
      <c r="Y507" s="70" t="s">
        <v>774</v>
      </c>
      <c r="Z507" s="70" t="s">
        <v>774</v>
      </c>
      <c r="AA507" s="171" t="s">
        <v>774</v>
      </c>
      <c r="AB507" s="70" t="s">
        <v>774</v>
      </c>
      <c r="AC507" s="70" t="s">
        <v>1808</v>
      </c>
      <c r="AD507" s="70" t="s">
        <v>4922</v>
      </c>
      <c r="AE507" s="82" t="s">
        <v>1162</v>
      </c>
      <c r="AF507" s="70" t="s">
        <v>1805</v>
      </c>
      <c r="AG507" s="70" t="s">
        <v>8566</v>
      </c>
      <c r="AH507" s="70" t="s">
        <v>8567</v>
      </c>
      <c r="AI507" s="70" t="s">
        <v>2805</v>
      </c>
      <c r="AJ507" s="70" t="s">
        <v>1367</v>
      </c>
    </row>
    <row r="508" spans="1:36" x14ac:dyDescent="0.3">
      <c r="A508" s="59" t="s">
        <v>8624</v>
      </c>
      <c r="B508" s="70" t="s">
        <v>2069</v>
      </c>
      <c r="C508" s="70" t="s">
        <v>8565</v>
      </c>
      <c r="D508" s="70" t="s">
        <v>1806</v>
      </c>
      <c r="E508" s="70" t="s">
        <v>1201</v>
      </c>
      <c r="F508" s="70" t="s">
        <v>1201</v>
      </c>
      <c r="G508" s="59" t="s">
        <v>5630</v>
      </c>
      <c r="H508" s="70" t="s">
        <v>4725</v>
      </c>
      <c r="I508" s="59" t="s">
        <v>4901</v>
      </c>
      <c r="J508" s="70" t="s">
        <v>1367</v>
      </c>
      <c r="K508" s="59" t="s">
        <v>1163</v>
      </c>
      <c r="L508" s="82" t="s">
        <v>9669</v>
      </c>
      <c r="M508" s="82" t="s">
        <v>4686</v>
      </c>
      <c r="N508" s="70" t="s">
        <v>2687</v>
      </c>
      <c r="O508" s="82">
        <v>9999057</v>
      </c>
      <c r="P508" s="59">
        <v>9999057</v>
      </c>
      <c r="Q508" s="163" t="s">
        <v>4891</v>
      </c>
      <c r="R508" s="59" t="s">
        <v>4890</v>
      </c>
      <c r="S508" s="4" t="s">
        <v>8361</v>
      </c>
      <c r="T508" s="59" t="s">
        <v>8491</v>
      </c>
      <c r="U508" s="70" t="s">
        <v>8624</v>
      </c>
      <c r="V508" s="70" t="s">
        <v>8491</v>
      </c>
      <c r="W508" s="70" t="s">
        <v>9670</v>
      </c>
      <c r="X508" s="70" t="s">
        <v>4900</v>
      </c>
      <c r="Y508" s="70" t="s">
        <v>774</v>
      </c>
      <c r="Z508" s="70" t="s">
        <v>774</v>
      </c>
      <c r="AA508" s="171" t="s">
        <v>774</v>
      </c>
      <c r="AB508" s="70" t="s">
        <v>774</v>
      </c>
      <c r="AC508" s="70" t="s">
        <v>1808</v>
      </c>
      <c r="AD508" s="70" t="s">
        <v>4922</v>
      </c>
      <c r="AE508" s="82" t="s">
        <v>1162</v>
      </c>
      <c r="AF508" s="70" t="s">
        <v>1805</v>
      </c>
      <c r="AG508" s="70" t="s">
        <v>8566</v>
      </c>
      <c r="AH508" s="70" t="s">
        <v>8567</v>
      </c>
      <c r="AI508" s="70" t="s">
        <v>2805</v>
      </c>
      <c r="AJ508" s="70" t="s">
        <v>1367</v>
      </c>
    </row>
    <row r="509" spans="1:36" x14ac:dyDescent="0.3">
      <c r="A509" s="59" t="s">
        <v>8625</v>
      </c>
      <c r="B509" s="70" t="s">
        <v>2069</v>
      </c>
      <c r="C509" s="70" t="s">
        <v>8565</v>
      </c>
      <c r="D509" s="70" t="s">
        <v>1806</v>
      </c>
      <c r="E509" s="70" t="s">
        <v>1201</v>
      </c>
      <c r="F509" s="70" t="s">
        <v>1201</v>
      </c>
      <c r="G509" s="59" t="s">
        <v>5630</v>
      </c>
      <c r="H509" s="70" t="s">
        <v>4725</v>
      </c>
      <c r="I509" s="59" t="s">
        <v>4901</v>
      </c>
      <c r="J509" s="70" t="s">
        <v>1367</v>
      </c>
      <c r="K509" s="59" t="s">
        <v>1163</v>
      </c>
      <c r="L509" s="82" t="s">
        <v>9671</v>
      </c>
      <c r="M509" s="82" t="s">
        <v>4686</v>
      </c>
      <c r="N509" s="70" t="s">
        <v>2687</v>
      </c>
      <c r="O509" s="82">
        <v>9999058</v>
      </c>
      <c r="P509" s="59">
        <v>9999058</v>
      </c>
      <c r="Q509" s="163" t="s">
        <v>4891</v>
      </c>
      <c r="R509" s="59" t="s">
        <v>4890</v>
      </c>
      <c r="S509" s="4" t="s">
        <v>8362</v>
      </c>
      <c r="T509" s="59" t="s">
        <v>8492</v>
      </c>
      <c r="U509" s="70" t="s">
        <v>8625</v>
      </c>
      <c r="V509" s="70" t="s">
        <v>8492</v>
      </c>
      <c r="W509" s="70" t="s">
        <v>9672</v>
      </c>
      <c r="X509" s="70" t="s">
        <v>4900</v>
      </c>
      <c r="Y509" s="70" t="s">
        <v>774</v>
      </c>
      <c r="Z509" s="70" t="s">
        <v>774</v>
      </c>
      <c r="AA509" s="171" t="s">
        <v>774</v>
      </c>
      <c r="AB509" s="70" t="s">
        <v>774</v>
      </c>
      <c r="AC509" s="70" t="s">
        <v>1808</v>
      </c>
      <c r="AD509" s="70" t="s">
        <v>4922</v>
      </c>
      <c r="AE509" s="82" t="s">
        <v>1162</v>
      </c>
      <c r="AF509" s="70" t="s">
        <v>1805</v>
      </c>
      <c r="AG509" s="70" t="s">
        <v>8566</v>
      </c>
      <c r="AH509" s="70" t="s">
        <v>8567</v>
      </c>
      <c r="AI509" s="70" t="s">
        <v>2805</v>
      </c>
      <c r="AJ509" s="70" t="s">
        <v>1367</v>
      </c>
    </row>
    <row r="510" spans="1:36" x14ac:dyDescent="0.3">
      <c r="A510" s="59" t="s">
        <v>8626</v>
      </c>
      <c r="B510" s="70" t="s">
        <v>2069</v>
      </c>
      <c r="C510" s="70" t="s">
        <v>8565</v>
      </c>
      <c r="D510" s="70" t="s">
        <v>1806</v>
      </c>
      <c r="E510" s="70" t="s">
        <v>1201</v>
      </c>
      <c r="F510" s="70" t="s">
        <v>1201</v>
      </c>
      <c r="G510" s="59" t="s">
        <v>5630</v>
      </c>
      <c r="H510" s="70" t="s">
        <v>4725</v>
      </c>
      <c r="I510" s="59" t="s">
        <v>4901</v>
      </c>
      <c r="J510" s="70" t="s">
        <v>1367</v>
      </c>
      <c r="K510" s="59" t="s">
        <v>1163</v>
      </c>
      <c r="L510" s="82" t="s">
        <v>9673</v>
      </c>
      <c r="M510" s="82" t="s">
        <v>4686</v>
      </c>
      <c r="N510" s="70" t="s">
        <v>2687</v>
      </c>
      <c r="O510" s="82">
        <v>9999059</v>
      </c>
      <c r="P510" s="59">
        <v>9999059</v>
      </c>
      <c r="Q510" s="163" t="s">
        <v>4891</v>
      </c>
      <c r="R510" s="59" t="s">
        <v>4890</v>
      </c>
      <c r="S510" s="4" t="s">
        <v>8363</v>
      </c>
      <c r="T510" s="59" t="s">
        <v>8493</v>
      </c>
      <c r="U510" s="70" t="s">
        <v>8626</v>
      </c>
      <c r="V510" s="70" t="s">
        <v>8493</v>
      </c>
      <c r="W510" s="70" t="s">
        <v>9674</v>
      </c>
      <c r="X510" s="70" t="s">
        <v>4900</v>
      </c>
      <c r="Y510" s="70" t="s">
        <v>774</v>
      </c>
      <c r="Z510" s="70" t="s">
        <v>774</v>
      </c>
      <c r="AA510" s="171" t="s">
        <v>774</v>
      </c>
      <c r="AB510" s="70" t="s">
        <v>774</v>
      </c>
      <c r="AC510" s="70" t="s">
        <v>1808</v>
      </c>
      <c r="AD510" s="70" t="s">
        <v>4922</v>
      </c>
      <c r="AE510" s="82" t="s">
        <v>1162</v>
      </c>
      <c r="AF510" s="70" t="s">
        <v>1805</v>
      </c>
      <c r="AG510" s="70" t="s">
        <v>8566</v>
      </c>
      <c r="AH510" s="70" t="s">
        <v>8567</v>
      </c>
      <c r="AI510" s="70" t="s">
        <v>2805</v>
      </c>
      <c r="AJ510" s="70" t="s">
        <v>1367</v>
      </c>
    </row>
    <row r="511" spans="1:36" x14ac:dyDescent="0.3">
      <c r="A511" s="59" t="s">
        <v>8627</v>
      </c>
      <c r="B511" s="85" t="s">
        <v>2069</v>
      </c>
      <c r="C511" s="85" t="s">
        <v>8565</v>
      </c>
      <c r="D511" s="70" t="s">
        <v>1806</v>
      </c>
      <c r="E511" s="70" t="s">
        <v>1201</v>
      </c>
      <c r="F511" s="70" t="s">
        <v>1201</v>
      </c>
      <c r="G511" s="59" t="s">
        <v>5630</v>
      </c>
      <c r="H511" s="70" t="s">
        <v>4725</v>
      </c>
      <c r="I511" s="59" t="s">
        <v>4901</v>
      </c>
      <c r="J511" s="70" t="s">
        <v>1367</v>
      </c>
      <c r="K511" s="59" t="s">
        <v>1163</v>
      </c>
      <c r="L511" s="82" t="s">
        <v>9675</v>
      </c>
      <c r="M511" s="82" t="s">
        <v>4686</v>
      </c>
      <c r="N511" s="70" t="s">
        <v>2687</v>
      </c>
      <c r="O511" s="84">
        <v>9999060</v>
      </c>
      <c r="P511" s="59">
        <v>9999060</v>
      </c>
      <c r="Q511" s="163" t="s">
        <v>4891</v>
      </c>
      <c r="R511" s="59" t="s">
        <v>4890</v>
      </c>
      <c r="S511" t="s">
        <v>8364</v>
      </c>
      <c r="T511" s="59" t="s">
        <v>8494</v>
      </c>
      <c r="U511" s="85" t="s">
        <v>8627</v>
      </c>
      <c r="V511" s="85" t="s">
        <v>8494</v>
      </c>
      <c r="W511" s="70" t="s">
        <v>9676</v>
      </c>
      <c r="X511" s="85" t="s">
        <v>4900</v>
      </c>
      <c r="Y511" s="70" t="s">
        <v>774</v>
      </c>
      <c r="Z511" s="70" t="s">
        <v>774</v>
      </c>
      <c r="AA511" s="171" t="s">
        <v>774</v>
      </c>
      <c r="AB511" s="70" t="s">
        <v>774</v>
      </c>
      <c r="AC511" s="85" t="s">
        <v>1808</v>
      </c>
      <c r="AD511" s="85" t="s">
        <v>4922</v>
      </c>
      <c r="AE511" s="82" t="s">
        <v>1162</v>
      </c>
      <c r="AF511" s="85" t="s">
        <v>1805</v>
      </c>
      <c r="AG511" s="85" t="s">
        <v>8566</v>
      </c>
      <c r="AH511" s="85" t="s">
        <v>8567</v>
      </c>
      <c r="AI511" s="85" t="s">
        <v>2805</v>
      </c>
      <c r="AJ511" s="70" t="s">
        <v>1367</v>
      </c>
    </row>
    <row r="512" spans="1:36" x14ac:dyDescent="0.3">
      <c r="A512" s="59" t="s">
        <v>8628</v>
      </c>
      <c r="B512" s="85" t="s">
        <v>2069</v>
      </c>
      <c r="C512" s="85" t="s">
        <v>8565</v>
      </c>
      <c r="D512" s="70" t="s">
        <v>1806</v>
      </c>
      <c r="E512" s="70" t="s">
        <v>1201</v>
      </c>
      <c r="F512" s="70" t="s">
        <v>1201</v>
      </c>
      <c r="G512" s="59" t="s">
        <v>5630</v>
      </c>
      <c r="H512" s="70" t="s">
        <v>4725</v>
      </c>
      <c r="I512" s="59" t="s">
        <v>4901</v>
      </c>
      <c r="J512" s="70" t="s">
        <v>1367</v>
      </c>
      <c r="K512" s="59" t="s">
        <v>1163</v>
      </c>
      <c r="L512" s="82" t="s">
        <v>9677</v>
      </c>
      <c r="M512" s="82" t="s">
        <v>4686</v>
      </c>
      <c r="N512" s="70" t="s">
        <v>2687</v>
      </c>
      <c r="O512" s="84">
        <v>9999061</v>
      </c>
      <c r="P512" s="59">
        <v>9999061</v>
      </c>
      <c r="Q512" s="163" t="s">
        <v>4891</v>
      </c>
      <c r="R512" s="59" t="s">
        <v>4890</v>
      </c>
      <c r="S512" t="s">
        <v>8365</v>
      </c>
      <c r="T512" s="59" t="s">
        <v>8495</v>
      </c>
      <c r="U512" s="85" t="s">
        <v>8628</v>
      </c>
      <c r="V512" s="85" t="s">
        <v>8495</v>
      </c>
      <c r="W512" s="70" t="s">
        <v>9678</v>
      </c>
      <c r="X512" s="85" t="s">
        <v>4900</v>
      </c>
      <c r="Y512" s="70" t="s">
        <v>774</v>
      </c>
      <c r="Z512" s="70" t="s">
        <v>774</v>
      </c>
      <c r="AA512" s="171" t="s">
        <v>774</v>
      </c>
      <c r="AB512" s="70" t="s">
        <v>774</v>
      </c>
      <c r="AC512" s="85" t="s">
        <v>1808</v>
      </c>
      <c r="AD512" s="85" t="s">
        <v>4922</v>
      </c>
      <c r="AE512" s="82" t="s">
        <v>1162</v>
      </c>
      <c r="AF512" s="85" t="s">
        <v>1805</v>
      </c>
      <c r="AG512" s="85" t="s">
        <v>8566</v>
      </c>
      <c r="AH512" s="85" t="s">
        <v>8567</v>
      </c>
      <c r="AI512" s="85" t="s">
        <v>2805</v>
      </c>
      <c r="AJ512" s="70" t="s">
        <v>1367</v>
      </c>
    </row>
    <row r="513" spans="1:36" x14ac:dyDescent="0.3">
      <c r="A513" s="59" t="s">
        <v>8629</v>
      </c>
      <c r="B513" s="85" t="s">
        <v>2069</v>
      </c>
      <c r="C513" s="85" t="s">
        <v>8565</v>
      </c>
      <c r="D513" s="70" t="s">
        <v>1806</v>
      </c>
      <c r="E513" s="70" t="s">
        <v>1201</v>
      </c>
      <c r="F513" s="70" t="s">
        <v>1201</v>
      </c>
      <c r="G513" s="59" t="s">
        <v>5630</v>
      </c>
      <c r="H513" s="70" t="s">
        <v>4725</v>
      </c>
      <c r="I513" s="59" t="s">
        <v>4901</v>
      </c>
      <c r="J513" s="70" t="s">
        <v>1367</v>
      </c>
      <c r="K513" s="59" t="s">
        <v>1163</v>
      </c>
      <c r="L513" s="82" t="s">
        <v>9679</v>
      </c>
      <c r="M513" s="82" t="s">
        <v>4686</v>
      </c>
      <c r="N513" s="70" t="s">
        <v>2687</v>
      </c>
      <c r="O513" s="84">
        <v>9999062</v>
      </c>
      <c r="P513" s="59">
        <v>9999062</v>
      </c>
      <c r="Q513" s="163" t="s">
        <v>4891</v>
      </c>
      <c r="R513" s="59" t="s">
        <v>4890</v>
      </c>
      <c r="S513" t="s">
        <v>8366</v>
      </c>
      <c r="T513" s="59" t="s">
        <v>8496</v>
      </c>
      <c r="U513" s="85" t="s">
        <v>8629</v>
      </c>
      <c r="V513" s="85" t="s">
        <v>8496</v>
      </c>
      <c r="W513" s="70" t="s">
        <v>9680</v>
      </c>
      <c r="X513" s="85" t="s">
        <v>4900</v>
      </c>
      <c r="Y513" s="70" t="s">
        <v>774</v>
      </c>
      <c r="Z513" s="70" t="s">
        <v>774</v>
      </c>
      <c r="AA513" s="171" t="s">
        <v>774</v>
      </c>
      <c r="AB513" s="70" t="s">
        <v>774</v>
      </c>
      <c r="AC513" s="85" t="s">
        <v>1808</v>
      </c>
      <c r="AD513" s="85" t="s">
        <v>4922</v>
      </c>
      <c r="AE513" s="82" t="s">
        <v>1162</v>
      </c>
      <c r="AF513" s="85" t="s">
        <v>1805</v>
      </c>
      <c r="AG513" s="85" t="s">
        <v>8566</v>
      </c>
      <c r="AH513" s="85" t="s">
        <v>8567</v>
      </c>
      <c r="AI513" s="85" t="s">
        <v>2805</v>
      </c>
      <c r="AJ513" s="70" t="s">
        <v>1367</v>
      </c>
    </row>
    <row r="514" spans="1:36" x14ac:dyDescent="0.3">
      <c r="A514" s="59" t="s">
        <v>8630</v>
      </c>
      <c r="B514" s="85" t="s">
        <v>2069</v>
      </c>
      <c r="C514" s="85" t="s">
        <v>8565</v>
      </c>
      <c r="D514" s="70" t="s">
        <v>1806</v>
      </c>
      <c r="E514" s="70" t="s">
        <v>1201</v>
      </c>
      <c r="F514" s="70" t="s">
        <v>1201</v>
      </c>
      <c r="G514" s="59" t="s">
        <v>5630</v>
      </c>
      <c r="H514" s="70" t="s">
        <v>4725</v>
      </c>
      <c r="I514" s="59" t="s">
        <v>4901</v>
      </c>
      <c r="J514" s="70" t="s">
        <v>1367</v>
      </c>
      <c r="K514" s="59" t="s">
        <v>1163</v>
      </c>
      <c r="L514" s="82" t="s">
        <v>9681</v>
      </c>
      <c r="M514" s="82" t="s">
        <v>4686</v>
      </c>
      <c r="N514" s="70" t="s">
        <v>2687</v>
      </c>
      <c r="O514" s="84">
        <v>9999063</v>
      </c>
      <c r="P514" s="59">
        <v>9999063</v>
      </c>
      <c r="Q514" s="163" t="s">
        <v>4891</v>
      </c>
      <c r="R514" s="59" t="s">
        <v>4890</v>
      </c>
      <c r="S514" t="s">
        <v>8367</v>
      </c>
      <c r="T514" s="59" t="s">
        <v>8497</v>
      </c>
      <c r="U514" s="85" t="s">
        <v>8630</v>
      </c>
      <c r="V514" s="85" t="s">
        <v>8497</v>
      </c>
      <c r="W514" s="70" t="s">
        <v>9682</v>
      </c>
      <c r="X514" s="85" t="s">
        <v>4900</v>
      </c>
      <c r="Y514" s="70" t="s">
        <v>774</v>
      </c>
      <c r="Z514" s="70" t="s">
        <v>774</v>
      </c>
      <c r="AA514" s="171" t="s">
        <v>774</v>
      </c>
      <c r="AB514" s="70" t="s">
        <v>774</v>
      </c>
      <c r="AC514" s="85" t="s">
        <v>1808</v>
      </c>
      <c r="AD514" s="85" t="s">
        <v>4922</v>
      </c>
      <c r="AE514" s="82" t="s">
        <v>1162</v>
      </c>
      <c r="AF514" s="85" t="s">
        <v>1805</v>
      </c>
      <c r="AG514" s="85" t="s">
        <v>8566</v>
      </c>
      <c r="AH514" s="85" t="s">
        <v>8567</v>
      </c>
      <c r="AI514" s="85" t="s">
        <v>2805</v>
      </c>
      <c r="AJ514" s="70" t="s">
        <v>1367</v>
      </c>
    </row>
    <row r="515" spans="1:36" x14ac:dyDescent="0.3">
      <c r="A515" s="59" t="s">
        <v>8631</v>
      </c>
      <c r="B515" s="85" t="s">
        <v>2069</v>
      </c>
      <c r="C515" s="85" t="s">
        <v>8565</v>
      </c>
      <c r="D515" s="70" t="s">
        <v>1806</v>
      </c>
      <c r="E515" s="70" t="s">
        <v>1201</v>
      </c>
      <c r="F515" s="70" t="s">
        <v>1201</v>
      </c>
      <c r="G515" s="59" t="s">
        <v>5630</v>
      </c>
      <c r="H515" s="70" t="s">
        <v>4725</v>
      </c>
      <c r="I515" s="59" t="s">
        <v>4901</v>
      </c>
      <c r="J515" s="70" t="s">
        <v>1367</v>
      </c>
      <c r="K515" s="59" t="s">
        <v>1163</v>
      </c>
      <c r="L515" s="82" t="s">
        <v>9683</v>
      </c>
      <c r="M515" s="82" t="s">
        <v>4686</v>
      </c>
      <c r="N515" s="70" t="s">
        <v>2687</v>
      </c>
      <c r="O515" s="84">
        <v>9999064</v>
      </c>
      <c r="P515" s="59">
        <v>9999064</v>
      </c>
      <c r="Q515" s="163" t="s">
        <v>4891</v>
      </c>
      <c r="R515" s="59" t="s">
        <v>4890</v>
      </c>
      <c r="S515" t="s">
        <v>8368</v>
      </c>
      <c r="T515" s="59" t="s">
        <v>8498</v>
      </c>
      <c r="U515" s="85" t="s">
        <v>8631</v>
      </c>
      <c r="V515" s="85" t="s">
        <v>8498</v>
      </c>
      <c r="W515" s="70" t="s">
        <v>9684</v>
      </c>
      <c r="X515" s="85" t="s">
        <v>4900</v>
      </c>
      <c r="Y515" s="70" t="s">
        <v>774</v>
      </c>
      <c r="Z515" s="70" t="s">
        <v>774</v>
      </c>
      <c r="AA515" s="171" t="s">
        <v>774</v>
      </c>
      <c r="AB515" s="70" t="s">
        <v>774</v>
      </c>
      <c r="AC515" s="85" t="s">
        <v>1808</v>
      </c>
      <c r="AD515" s="85" t="s">
        <v>4922</v>
      </c>
      <c r="AE515" s="82" t="s">
        <v>1162</v>
      </c>
      <c r="AF515" s="85" t="s">
        <v>1805</v>
      </c>
      <c r="AG515" s="85" t="s">
        <v>8566</v>
      </c>
      <c r="AH515" s="85" t="s">
        <v>8567</v>
      </c>
      <c r="AI515" s="85" t="s">
        <v>2805</v>
      </c>
      <c r="AJ515" s="70" t="s">
        <v>1367</v>
      </c>
    </row>
    <row r="516" spans="1:36" x14ac:dyDescent="0.3">
      <c r="A516" s="59" t="s">
        <v>8632</v>
      </c>
      <c r="B516" s="85" t="s">
        <v>2069</v>
      </c>
      <c r="C516" s="85" t="s">
        <v>8565</v>
      </c>
      <c r="D516" s="70" t="s">
        <v>1806</v>
      </c>
      <c r="E516" s="70" t="s">
        <v>1201</v>
      </c>
      <c r="F516" s="70" t="s">
        <v>1201</v>
      </c>
      <c r="G516" s="59" t="s">
        <v>5630</v>
      </c>
      <c r="H516" s="70" t="s">
        <v>4725</v>
      </c>
      <c r="I516" s="59" t="s">
        <v>4901</v>
      </c>
      <c r="J516" s="70" t="s">
        <v>1367</v>
      </c>
      <c r="K516" s="59" t="s">
        <v>1163</v>
      </c>
      <c r="L516" s="82" t="s">
        <v>9685</v>
      </c>
      <c r="M516" s="82" t="s">
        <v>4686</v>
      </c>
      <c r="N516" s="70" t="s">
        <v>2687</v>
      </c>
      <c r="O516" s="84">
        <v>9999065</v>
      </c>
      <c r="P516" s="59">
        <v>9999065</v>
      </c>
      <c r="Q516" s="163" t="s">
        <v>4891</v>
      </c>
      <c r="R516" s="59" t="s">
        <v>4890</v>
      </c>
      <c r="S516" t="s">
        <v>8369</v>
      </c>
      <c r="T516" s="59" t="s">
        <v>8499</v>
      </c>
      <c r="U516" s="85" t="s">
        <v>8632</v>
      </c>
      <c r="V516" s="85" t="s">
        <v>8499</v>
      </c>
      <c r="W516" s="70" t="s">
        <v>9686</v>
      </c>
      <c r="X516" s="85" t="s">
        <v>4900</v>
      </c>
      <c r="Y516" s="70" t="s">
        <v>774</v>
      </c>
      <c r="Z516" s="70" t="s">
        <v>774</v>
      </c>
      <c r="AA516" s="171" t="s">
        <v>774</v>
      </c>
      <c r="AB516" s="70" t="s">
        <v>774</v>
      </c>
      <c r="AC516" s="85" t="s">
        <v>1808</v>
      </c>
      <c r="AD516" s="85" t="s">
        <v>4922</v>
      </c>
      <c r="AE516" s="82" t="s">
        <v>1162</v>
      </c>
      <c r="AF516" s="85" t="s">
        <v>1805</v>
      </c>
      <c r="AG516" s="85" t="s">
        <v>8566</v>
      </c>
      <c r="AH516" s="85" t="s">
        <v>8567</v>
      </c>
      <c r="AI516" s="85" t="s">
        <v>2805</v>
      </c>
      <c r="AJ516" s="70" t="s">
        <v>1367</v>
      </c>
    </row>
    <row r="517" spans="1:36" x14ac:dyDescent="0.3">
      <c r="A517" s="59" t="s">
        <v>8633</v>
      </c>
      <c r="B517" s="85" t="s">
        <v>2069</v>
      </c>
      <c r="C517" s="85" t="s">
        <v>8565</v>
      </c>
      <c r="D517" s="70" t="s">
        <v>1806</v>
      </c>
      <c r="E517" s="70" t="s">
        <v>1201</v>
      </c>
      <c r="F517" s="70" t="s">
        <v>1201</v>
      </c>
      <c r="G517" s="59" t="s">
        <v>5630</v>
      </c>
      <c r="H517" s="70" t="s">
        <v>4725</v>
      </c>
      <c r="I517" s="59" t="s">
        <v>4901</v>
      </c>
      <c r="J517" s="70" t="s">
        <v>1367</v>
      </c>
      <c r="K517" s="59" t="s">
        <v>1163</v>
      </c>
      <c r="L517" s="82" t="s">
        <v>9687</v>
      </c>
      <c r="M517" s="82" t="s">
        <v>4686</v>
      </c>
      <c r="N517" s="70" t="s">
        <v>2687</v>
      </c>
      <c r="O517" s="84">
        <v>9999066</v>
      </c>
      <c r="P517" s="59">
        <v>9999066</v>
      </c>
      <c r="Q517" s="163" t="s">
        <v>4891</v>
      </c>
      <c r="R517" s="59" t="s">
        <v>4890</v>
      </c>
      <c r="S517" t="s">
        <v>8370</v>
      </c>
      <c r="T517" s="59" t="s">
        <v>8500</v>
      </c>
      <c r="U517" s="85" t="s">
        <v>8633</v>
      </c>
      <c r="V517" s="85" t="s">
        <v>8500</v>
      </c>
      <c r="W517" s="70" t="s">
        <v>9688</v>
      </c>
      <c r="X517" s="85" t="s">
        <v>4900</v>
      </c>
      <c r="Y517" s="70" t="s">
        <v>774</v>
      </c>
      <c r="Z517" s="70" t="s">
        <v>774</v>
      </c>
      <c r="AA517" s="171" t="s">
        <v>774</v>
      </c>
      <c r="AB517" s="70" t="s">
        <v>774</v>
      </c>
      <c r="AC517" s="85" t="s">
        <v>1808</v>
      </c>
      <c r="AD517" s="85" t="s">
        <v>4922</v>
      </c>
      <c r="AE517" s="82" t="s">
        <v>1162</v>
      </c>
      <c r="AF517" s="85" t="s">
        <v>1805</v>
      </c>
      <c r="AG517" s="85" t="s">
        <v>8566</v>
      </c>
      <c r="AH517" s="85" t="s">
        <v>8567</v>
      </c>
      <c r="AI517" s="85" t="s">
        <v>2805</v>
      </c>
      <c r="AJ517" s="70" t="s">
        <v>1367</v>
      </c>
    </row>
    <row r="518" spans="1:36" x14ac:dyDescent="0.3">
      <c r="A518" s="59" t="s">
        <v>8634</v>
      </c>
      <c r="B518" s="85" t="s">
        <v>2069</v>
      </c>
      <c r="C518" s="85" t="s">
        <v>8565</v>
      </c>
      <c r="D518" s="70" t="s">
        <v>1806</v>
      </c>
      <c r="E518" s="70" t="s">
        <v>1201</v>
      </c>
      <c r="F518" s="70" t="s">
        <v>1201</v>
      </c>
      <c r="G518" s="59" t="s">
        <v>5630</v>
      </c>
      <c r="H518" s="70" t="s">
        <v>4725</v>
      </c>
      <c r="I518" s="59" t="s">
        <v>4901</v>
      </c>
      <c r="J518" s="70" t="s">
        <v>1367</v>
      </c>
      <c r="K518" s="59" t="s">
        <v>1163</v>
      </c>
      <c r="L518" s="82" t="s">
        <v>9689</v>
      </c>
      <c r="M518" s="82" t="s">
        <v>4686</v>
      </c>
      <c r="N518" s="70" t="s">
        <v>2687</v>
      </c>
      <c r="O518" s="84">
        <v>9999067</v>
      </c>
      <c r="P518" s="59">
        <v>9999067</v>
      </c>
      <c r="Q518" s="163" t="s">
        <v>4891</v>
      </c>
      <c r="R518" s="59" t="s">
        <v>4890</v>
      </c>
      <c r="S518" t="s">
        <v>8371</v>
      </c>
      <c r="T518" s="59" t="s">
        <v>8501</v>
      </c>
      <c r="U518" s="85" t="s">
        <v>8634</v>
      </c>
      <c r="V518" s="85" t="s">
        <v>8501</v>
      </c>
      <c r="W518" s="70" t="s">
        <v>9690</v>
      </c>
      <c r="X518" s="85" t="s">
        <v>4900</v>
      </c>
      <c r="Y518" s="70" t="s">
        <v>774</v>
      </c>
      <c r="Z518" s="70" t="s">
        <v>774</v>
      </c>
      <c r="AA518" s="171" t="s">
        <v>774</v>
      </c>
      <c r="AB518" s="70" t="s">
        <v>774</v>
      </c>
      <c r="AC518" s="85" t="s">
        <v>1808</v>
      </c>
      <c r="AD518" s="85" t="s">
        <v>4922</v>
      </c>
      <c r="AE518" s="82" t="s">
        <v>1162</v>
      </c>
      <c r="AF518" s="85" t="s">
        <v>1805</v>
      </c>
      <c r="AG518" s="85" t="s">
        <v>8566</v>
      </c>
      <c r="AH518" s="85" t="s">
        <v>8567</v>
      </c>
      <c r="AI518" s="85" t="s">
        <v>2805</v>
      </c>
      <c r="AJ518" s="70" t="s">
        <v>1367</v>
      </c>
    </row>
    <row r="519" spans="1:36" x14ac:dyDescent="0.3">
      <c r="A519" s="59" t="s">
        <v>8635</v>
      </c>
      <c r="B519" s="85" t="s">
        <v>2069</v>
      </c>
      <c r="C519" s="85" t="s">
        <v>8565</v>
      </c>
      <c r="D519" s="70" t="s">
        <v>1806</v>
      </c>
      <c r="E519" s="70" t="s">
        <v>1201</v>
      </c>
      <c r="F519" s="70" t="s">
        <v>1201</v>
      </c>
      <c r="G519" s="59" t="s">
        <v>5630</v>
      </c>
      <c r="H519" s="70" t="s">
        <v>4725</v>
      </c>
      <c r="I519" s="59" t="s">
        <v>4901</v>
      </c>
      <c r="J519" s="70" t="s">
        <v>1367</v>
      </c>
      <c r="K519" s="59" t="s">
        <v>1163</v>
      </c>
      <c r="L519" s="82" t="s">
        <v>9691</v>
      </c>
      <c r="M519" s="82" t="s">
        <v>4686</v>
      </c>
      <c r="N519" s="70" t="s">
        <v>2687</v>
      </c>
      <c r="O519" s="84">
        <v>9999068</v>
      </c>
      <c r="P519" s="59">
        <v>9999068</v>
      </c>
      <c r="Q519" s="163" t="s">
        <v>4891</v>
      </c>
      <c r="R519" s="59" t="s">
        <v>4890</v>
      </c>
      <c r="S519" t="s">
        <v>8372</v>
      </c>
      <c r="T519" s="59" t="s">
        <v>8502</v>
      </c>
      <c r="U519" s="85" t="s">
        <v>8635</v>
      </c>
      <c r="V519" s="85" t="s">
        <v>8502</v>
      </c>
      <c r="W519" s="70" t="s">
        <v>9692</v>
      </c>
      <c r="X519" s="85" t="s">
        <v>4900</v>
      </c>
      <c r="Y519" s="70" t="s">
        <v>774</v>
      </c>
      <c r="Z519" s="70" t="s">
        <v>774</v>
      </c>
      <c r="AA519" s="171" t="s">
        <v>774</v>
      </c>
      <c r="AB519" s="70" t="s">
        <v>774</v>
      </c>
      <c r="AC519" s="85" t="s">
        <v>1808</v>
      </c>
      <c r="AD519" s="85" t="s">
        <v>4922</v>
      </c>
      <c r="AE519" s="82" t="s">
        <v>1162</v>
      </c>
      <c r="AF519" s="85" t="s">
        <v>1805</v>
      </c>
      <c r="AG519" s="85" t="s">
        <v>8566</v>
      </c>
      <c r="AH519" s="85" t="s">
        <v>8567</v>
      </c>
      <c r="AI519" s="85" t="s">
        <v>2805</v>
      </c>
      <c r="AJ519" s="70" t="s">
        <v>1367</v>
      </c>
    </row>
    <row r="520" spans="1:36" x14ac:dyDescent="0.3">
      <c r="A520" s="59" t="s">
        <v>8636</v>
      </c>
      <c r="B520" s="85" t="s">
        <v>2069</v>
      </c>
      <c r="C520" s="85" t="s">
        <v>8565</v>
      </c>
      <c r="D520" s="70" t="s">
        <v>1806</v>
      </c>
      <c r="E520" s="70" t="s">
        <v>1201</v>
      </c>
      <c r="F520" s="70" t="s">
        <v>1201</v>
      </c>
      <c r="G520" s="59" t="s">
        <v>5630</v>
      </c>
      <c r="H520" s="70" t="s">
        <v>4725</v>
      </c>
      <c r="I520" s="59" t="s">
        <v>4901</v>
      </c>
      <c r="J520" s="70" t="s">
        <v>1367</v>
      </c>
      <c r="K520" s="59" t="s">
        <v>1163</v>
      </c>
      <c r="L520" s="82" t="s">
        <v>9693</v>
      </c>
      <c r="M520" s="82" t="s">
        <v>4686</v>
      </c>
      <c r="N520" s="70" t="s">
        <v>2687</v>
      </c>
      <c r="O520" s="84">
        <v>9999069</v>
      </c>
      <c r="P520" s="59">
        <v>9999069</v>
      </c>
      <c r="Q520" s="163" t="s">
        <v>4891</v>
      </c>
      <c r="R520" s="59" t="s">
        <v>4890</v>
      </c>
      <c r="S520" t="s">
        <v>8373</v>
      </c>
      <c r="T520" s="59" t="s">
        <v>8503</v>
      </c>
      <c r="U520" s="85" t="s">
        <v>8636</v>
      </c>
      <c r="V520" s="85" t="s">
        <v>8503</v>
      </c>
      <c r="W520" s="70" t="s">
        <v>9694</v>
      </c>
      <c r="X520" s="85" t="s">
        <v>4900</v>
      </c>
      <c r="Y520" s="70" t="s">
        <v>774</v>
      </c>
      <c r="Z520" s="70" t="s">
        <v>774</v>
      </c>
      <c r="AA520" s="171" t="s">
        <v>774</v>
      </c>
      <c r="AB520" s="70" t="s">
        <v>774</v>
      </c>
      <c r="AC520" s="85" t="s">
        <v>1808</v>
      </c>
      <c r="AD520" s="85" t="s">
        <v>4922</v>
      </c>
      <c r="AE520" s="82" t="s">
        <v>1162</v>
      </c>
      <c r="AF520" s="85" t="s">
        <v>1805</v>
      </c>
      <c r="AG520" s="85" t="s">
        <v>8566</v>
      </c>
      <c r="AH520" s="85" t="s">
        <v>8567</v>
      </c>
      <c r="AI520" s="85" t="s">
        <v>2805</v>
      </c>
      <c r="AJ520" s="70" t="s">
        <v>1367</v>
      </c>
    </row>
    <row r="521" spans="1:36" x14ac:dyDescent="0.3">
      <c r="A521" s="59" t="s">
        <v>8637</v>
      </c>
      <c r="B521" s="85" t="s">
        <v>2069</v>
      </c>
      <c r="C521" s="85" t="s">
        <v>8565</v>
      </c>
      <c r="D521" s="70" t="s">
        <v>1806</v>
      </c>
      <c r="E521" s="70" t="s">
        <v>1201</v>
      </c>
      <c r="F521" s="70" t="s">
        <v>1201</v>
      </c>
      <c r="G521" s="59" t="s">
        <v>5630</v>
      </c>
      <c r="H521" s="70" t="s">
        <v>4725</v>
      </c>
      <c r="I521" s="59" t="s">
        <v>4901</v>
      </c>
      <c r="J521" s="70" t="s">
        <v>1367</v>
      </c>
      <c r="K521" s="59" t="s">
        <v>1163</v>
      </c>
      <c r="L521" s="82" t="s">
        <v>9695</v>
      </c>
      <c r="M521" s="82" t="s">
        <v>4686</v>
      </c>
      <c r="N521" s="70" t="s">
        <v>2687</v>
      </c>
      <c r="O521" s="84">
        <v>9999070</v>
      </c>
      <c r="P521" s="59">
        <v>9999070</v>
      </c>
      <c r="Q521" s="163" t="s">
        <v>4891</v>
      </c>
      <c r="R521" s="59" t="s">
        <v>4890</v>
      </c>
      <c r="S521" t="s">
        <v>8374</v>
      </c>
      <c r="T521" s="59" t="s">
        <v>8504</v>
      </c>
      <c r="U521" s="85" t="s">
        <v>8637</v>
      </c>
      <c r="V521" s="85" t="s">
        <v>8504</v>
      </c>
      <c r="W521" s="70" t="s">
        <v>9696</v>
      </c>
      <c r="X521" s="85" t="s">
        <v>4900</v>
      </c>
      <c r="Y521" s="70" t="s">
        <v>774</v>
      </c>
      <c r="Z521" s="70" t="s">
        <v>774</v>
      </c>
      <c r="AA521" s="171" t="s">
        <v>774</v>
      </c>
      <c r="AB521" s="70" t="s">
        <v>774</v>
      </c>
      <c r="AC521" s="85" t="s">
        <v>1808</v>
      </c>
      <c r="AD521" s="85" t="s">
        <v>4922</v>
      </c>
      <c r="AE521" s="82" t="s">
        <v>1162</v>
      </c>
      <c r="AF521" s="85" t="s">
        <v>1805</v>
      </c>
      <c r="AG521" s="85" t="s">
        <v>8566</v>
      </c>
      <c r="AH521" s="85" t="s">
        <v>8567</v>
      </c>
      <c r="AI521" s="85" t="s">
        <v>2805</v>
      </c>
      <c r="AJ521" s="70" t="s">
        <v>1367</v>
      </c>
    </row>
    <row r="522" spans="1:36" x14ac:dyDescent="0.3">
      <c r="A522" s="59" t="s">
        <v>8638</v>
      </c>
      <c r="B522" s="85" t="s">
        <v>2069</v>
      </c>
      <c r="C522" s="85" t="s">
        <v>8565</v>
      </c>
      <c r="D522" s="70" t="s">
        <v>1806</v>
      </c>
      <c r="E522" s="70" t="s">
        <v>1201</v>
      </c>
      <c r="F522" s="70" t="s">
        <v>1201</v>
      </c>
      <c r="G522" s="59" t="s">
        <v>5630</v>
      </c>
      <c r="H522" s="70" t="s">
        <v>4725</v>
      </c>
      <c r="I522" s="59" t="s">
        <v>4901</v>
      </c>
      <c r="J522" s="70" t="s">
        <v>1367</v>
      </c>
      <c r="K522" s="59" t="s">
        <v>1163</v>
      </c>
      <c r="L522" s="82" t="s">
        <v>9697</v>
      </c>
      <c r="M522" s="82" t="s">
        <v>4686</v>
      </c>
      <c r="N522" s="70" t="s">
        <v>2687</v>
      </c>
      <c r="O522" s="84">
        <v>9999071</v>
      </c>
      <c r="P522" s="59">
        <v>9999071</v>
      </c>
      <c r="Q522" s="163" t="s">
        <v>4891</v>
      </c>
      <c r="R522" s="59" t="s">
        <v>4890</v>
      </c>
      <c r="S522" t="s">
        <v>8375</v>
      </c>
      <c r="T522" s="59" t="s">
        <v>8505</v>
      </c>
      <c r="U522" s="85" t="s">
        <v>8638</v>
      </c>
      <c r="V522" s="85" t="s">
        <v>8505</v>
      </c>
      <c r="W522" s="70" t="s">
        <v>9698</v>
      </c>
      <c r="X522" s="85" t="s">
        <v>4900</v>
      </c>
      <c r="Y522" s="70" t="s">
        <v>774</v>
      </c>
      <c r="Z522" s="70" t="s">
        <v>774</v>
      </c>
      <c r="AA522" s="171" t="s">
        <v>774</v>
      </c>
      <c r="AB522" s="70" t="s">
        <v>774</v>
      </c>
      <c r="AC522" s="85" t="s">
        <v>1808</v>
      </c>
      <c r="AD522" s="85" t="s">
        <v>4922</v>
      </c>
      <c r="AE522" s="82" t="s">
        <v>1162</v>
      </c>
      <c r="AF522" s="85" t="s">
        <v>1805</v>
      </c>
      <c r="AG522" s="85" t="s">
        <v>8566</v>
      </c>
      <c r="AH522" s="85" t="s">
        <v>8567</v>
      </c>
      <c r="AI522" s="85" t="s">
        <v>2805</v>
      </c>
      <c r="AJ522" s="70" t="s">
        <v>1367</v>
      </c>
    </row>
    <row r="523" spans="1:36" x14ac:dyDescent="0.3">
      <c r="A523" s="59" t="s">
        <v>8639</v>
      </c>
      <c r="B523" s="85" t="s">
        <v>2069</v>
      </c>
      <c r="C523" s="85" t="s">
        <v>8565</v>
      </c>
      <c r="D523" s="70" t="s">
        <v>1806</v>
      </c>
      <c r="E523" s="70" t="s">
        <v>1201</v>
      </c>
      <c r="F523" s="70" t="s">
        <v>1201</v>
      </c>
      <c r="G523" s="59" t="s">
        <v>5630</v>
      </c>
      <c r="H523" s="70" t="s">
        <v>4725</v>
      </c>
      <c r="I523" s="59" t="s">
        <v>4901</v>
      </c>
      <c r="J523" s="70" t="s">
        <v>1367</v>
      </c>
      <c r="K523" s="59" t="s">
        <v>1163</v>
      </c>
      <c r="L523" s="82" t="s">
        <v>9699</v>
      </c>
      <c r="M523" s="82" t="s">
        <v>4686</v>
      </c>
      <c r="N523" s="70" t="s">
        <v>2687</v>
      </c>
      <c r="O523" s="84">
        <v>9999072</v>
      </c>
      <c r="P523" s="59">
        <v>9999072</v>
      </c>
      <c r="Q523" s="163" t="s">
        <v>4891</v>
      </c>
      <c r="R523" s="59" t="s">
        <v>4890</v>
      </c>
      <c r="S523" t="s">
        <v>8376</v>
      </c>
      <c r="T523" s="59" t="s">
        <v>8506</v>
      </c>
      <c r="U523" s="85" t="s">
        <v>8639</v>
      </c>
      <c r="V523" s="85" t="s">
        <v>8506</v>
      </c>
      <c r="W523" s="70" t="s">
        <v>9700</v>
      </c>
      <c r="X523" s="85" t="s">
        <v>4900</v>
      </c>
      <c r="Y523" s="70" t="s">
        <v>774</v>
      </c>
      <c r="Z523" s="70" t="s">
        <v>774</v>
      </c>
      <c r="AA523" s="171" t="s">
        <v>774</v>
      </c>
      <c r="AB523" s="70" t="s">
        <v>774</v>
      </c>
      <c r="AC523" s="85" t="s">
        <v>1808</v>
      </c>
      <c r="AD523" s="85" t="s">
        <v>4922</v>
      </c>
      <c r="AE523" s="82" t="s">
        <v>1162</v>
      </c>
      <c r="AF523" s="85" t="s">
        <v>1805</v>
      </c>
      <c r="AG523" s="85" t="s">
        <v>8566</v>
      </c>
      <c r="AH523" s="85" t="s">
        <v>8567</v>
      </c>
      <c r="AI523" s="85" t="s">
        <v>2805</v>
      </c>
      <c r="AJ523" s="70" t="s">
        <v>1367</v>
      </c>
    </row>
    <row r="524" spans="1:36" x14ac:dyDescent="0.3">
      <c r="A524" s="59" t="s">
        <v>8640</v>
      </c>
      <c r="B524" s="85" t="s">
        <v>2069</v>
      </c>
      <c r="C524" s="85" t="s">
        <v>8565</v>
      </c>
      <c r="D524" s="70" t="s">
        <v>1806</v>
      </c>
      <c r="E524" s="70" t="s">
        <v>1201</v>
      </c>
      <c r="F524" s="70" t="s">
        <v>1201</v>
      </c>
      <c r="G524" s="59" t="s">
        <v>5630</v>
      </c>
      <c r="H524" s="70" t="s">
        <v>4725</v>
      </c>
      <c r="I524" s="59" t="s">
        <v>4901</v>
      </c>
      <c r="J524" s="70" t="s">
        <v>1367</v>
      </c>
      <c r="K524" s="59" t="s">
        <v>1163</v>
      </c>
      <c r="L524" s="82" t="s">
        <v>9701</v>
      </c>
      <c r="M524" s="82" t="s">
        <v>4686</v>
      </c>
      <c r="N524" s="70" t="s">
        <v>2687</v>
      </c>
      <c r="O524" s="84">
        <v>9999073</v>
      </c>
      <c r="P524" s="59">
        <v>9999073</v>
      </c>
      <c r="Q524" s="163" t="s">
        <v>4891</v>
      </c>
      <c r="R524" s="59" t="s">
        <v>4890</v>
      </c>
      <c r="S524" t="s">
        <v>8377</v>
      </c>
      <c r="T524" s="59" t="s">
        <v>8507</v>
      </c>
      <c r="U524" s="85" t="s">
        <v>8640</v>
      </c>
      <c r="V524" s="85" t="s">
        <v>8507</v>
      </c>
      <c r="W524" s="70" t="s">
        <v>9702</v>
      </c>
      <c r="X524" s="85" t="s">
        <v>4900</v>
      </c>
      <c r="Y524" s="70" t="s">
        <v>774</v>
      </c>
      <c r="Z524" s="70" t="s">
        <v>774</v>
      </c>
      <c r="AA524" s="171" t="s">
        <v>774</v>
      </c>
      <c r="AB524" s="70" t="s">
        <v>774</v>
      </c>
      <c r="AC524" s="85" t="s">
        <v>1808</v>
      </c>
      <c r="AD524" s="85" t="s">
        <v>4922</v>
      </c>
      <c r="AE524" s="82" t="s">
        <v>1162</v>
      </c>
      <c r="AF524" s="85" t="s">
        <v>1805</v>
      </c>
      <c r="AG524" s="85" t="s">
        <v>8566</v>
      </c>
      <c r="AH524" s="85" t="s">
        <v>8567</v>
      </c>
      <c r="AI524" s="85" t="s">
        <v>2805</v>
      </c>
      <c r="AJ524" s="70" t="s">
        <v>1367</v>
      </c>
    </row>
    <row r="525" spans="1:36" x14ac:dyDescent="0.3">
      <c r="A525" s="59" t="s">
        <v>8641</v>
      </c>
      <c r="B525" s="85" t="s">
        <v>2069</v>
      </c>
      <c r="C525" s="85" t="s">
        <v>8565</v>
      </c>
      <c r="D525" s="70" t="s">
        <v>1806</v>
      </c>
      <c r="E525" s="70" t="s">
        <v>1201</v>
      </c>
      <c r="F525" s="70" t="s">
        <v>1201</v>
      </c>
      <c r="G525" s="59" t="s">
        <v>5630</v>
      </c>
      <c r="H525" s="70" t="s">
        <v>4725</v>
      </c>
      <c r="I525" s="59" t="s">
        <v>4901</v>
      </c>
      <c r="J525" s="70" t="s">
        <v>1367</v>
      </c>
      <c r="K525" s="59" t="s">
        <v>1163</v>
      </c>
      <c r="L525" s="82" t="s">
        <v>9703</v>
      </c>
      <c r="M525" s="82" t="s">
        <v>4686</v>
      </c>
      <c r="N525" s="70" t="s">
        <v>2687</v>
      </c>
      <c r="O525" s="84">
        <v>9999074</v>
      </c>
      <c r="P525" s="59">
        <v>9999074</v>
      </c>
      <c r="Q525" s="163" t="s">
        <v>4891</v>
      </c>
      <c r="R525" s="59" t="s">
        <v>4890</v>
      </c>
      <c r="S525" t="s">
        <v>8378</v>
      </c>
      <c r="T525" s="59" t="s">
        <v>8508</v>
      </c>
      <c r="U525" s="85" t="s">
        <v>8641</v>
      </c>
      <c r="V525" s="85" t="s">
        <v>8508</v>
      </c>
      <c r="W525" s="70" t="s">
        <v>9704</v>
      </c>
      <c r="X525" s="85" t="s">
        <v>4900</v>
      </c>
      <c r="Y525" s="70" t="s">
        <v>774</v>
      </c>
      <c r="Z525" s="70" t="s">
        <v>774</v>
      </c>
      <c r="AA525" s="171" t="s">
        <v>774</v>
      </c>
      <c r="AB525" s="70" t="s">
        <v>774</v>
      </c>
      <c r="AC525" s="85" t="s">
        <v>1808</v>
      </c>
      <c r="AD525" s="85" t="s">
        <v>4922</v>
      </c>
      <c r="AE525" s="82" t="s">
        <v>1162</v>
      </c>
      <c r="AF525" s="85" t="s">
        <v>1805</v>
      </c>
      <c r="AG525" s="85" t="s">
        <v>8566</v>
      </c>
      <c r="AH525" s="85" t="s">
        <v>8567</v>
      </c>
      <c r="AI525" s="85" t="s">
        <v>2805</v>
      </c>
      <c r="AJ525" s="70" t="s">
        <v>1367</v>
      </c>
    </row>
    <row r="526" spans="1:36" x14ac:dyDescent="0.3">
      <c r="A526" s="59" t="s">
        <v>8642</v>
      </c>
      <c r="B526" s="85" t="s">
        <v>2069</v>
      </c>
      <c r="C526" s="85" t="s">
        <v>8565</v>
      </c>
      <c r="D526" s="70" t="s">
        <v>1806</v>
      </c>
      <c r="E526" s="70" t="s">
        <v>1201</v>
      </c>
      <c r="F526" s="70" t="s">
        <v>1201</v>
      </c>
      <c r="G526" s="59" t="s">
        <v>5630</v>
      </c>
      <c r="H526" s="70" t="s">
        <v>4725</v>
      </c>
      <c r="I526" s="59" t="s">
        <v>4901</v>
      </c>
      <c r="J526" s="70" t="s">
        <v>1367</v>
      </c>
      <c r="K526" s="59" t="s">
        <v>1163</v>
      </c>
      <c r="L526" s="82" t="s">
        <v>9705</v>
      </c>
      <c r="M526" s="82" t="s">
        <v>4686</v>
      </c>
      <c r="N526" s="70" t="s">
        <v>2687</v>
      </c>
      <c r="O526" s="84">
        <v>9999075</v>
      </c>
      <c r="P526" s="59">
        <v>9999075</v>
      </c>
      <c r="Q526" s="163" t="s">
        <v>4891</v>
      </c>
      <c r="R526" s="59" t="s">
        <v>4890</v>
      </c>
      <c r="S526" t="s">
        <v>8379</v>
      </c>
      <c r="T526" s="59" t="s">
        <v>8509</v>
      </c>
      <c r="U526" s="85" t="s">
        <v>8642</v>
      </c>
      <c r="V526" s="85" t="s">
        <v>8509</v>
      </c>
      <c r="W526" s="70" t="s">
        <v>9706</v>
      </c>
      <c r="X526" s="85" t="s">
        <v>4900</v>
      </c>
      <c r="Y526" s="70" t="s">
        <v>774</v>
      </c>
      <c r="Z526" s="70" t="s">
        <v>774</v>
      </c>
      <c r="AA526" s="171" t="s">
        <v>774</v>
      </c>
      <c r="AB526" s="70" t="s">
        <v>774</v>
      </c>
      <c r="AC526" s="85" t="s">
        <v>1808</v>
      </c>
      <c r="AD526" s="85" t="s">
        <v>4922</v>
      </c>
      <c r="AE526" s="82" t="s">
        <v>1162</v>
      </c>
      <c r="AF526" s="85" t="s">
        <v>1805</v>
      </c>
      <c r="AG526" s="85" t="s">
        <v>8566</v>
      </c>
      <c r="AH526" s="85" t="s">
        <v>8567</v>
      </c>
      <c r="AI526" s="85" t="s">
        <v>2805</v>
      </c>
      <c r="AJ526" s="70" t="s">
        <v>1367</v>
      </c>
    </row>
    <row r="527" spans="1:36" x14ac:dyDescent="0.3">
      <c r="A527" s="59" t="s">
        <v>8643</v>
      </c>
      <c r="B527" s="85" t="s">
        <v>2069</v>
      </c>
      <c r="C527" s="85" t="s">
        <v>8565</v>
      </c>
      <c r="D527" s="70" t="s">
        <v>1806</v>
      </c>
      <c r="E527" s="70" t="s">
        <v>1201</v>
      </c>
      <c r="F527" s="70" t="s">
        <v>1201</v>
      </c>
      <c r="G527" s="59" t="s">
        <v>5630</v>
      </c>
      <c r="H527" s="70" t="s">
        <v>4725</v>
      </c>
      <c r="I527" s="59" t="s">
        <v>4901</v>
      </c>
      <c r="J527" s="70" t="s">
        <v>1367</v>
      </c>
      <c r="K527" s="59" t="s">
        <v>1163</v>
      </c>
      <c r="L527" s="82" t="s">
        <v>9707</v>
      </c>
      <c r="M527" s="82" t="s">
        <v>4686</v>
      </c>
      <c r="N527" s="70" t="s">
        <v>2687</v>
      </c>
      <c r="O527" s="84">
        <v>9999076</v>
      </c>
      <c r="P527" s="59">
        <v>9999076</v>
      </c>
      <c r="Q527" s="163" t="s">
        <v>4891</v>
      </c>
      <c r="R527" s="59" t="s">
        <v>4890</v>
      </c>
      <c r="S527" t="s">
        <v>8380</v>
      </c>
      <c r="T527" s="59" t="s">
        <v>8510</v>
      </c>
      <c r="U527" s="85" t="s">
        <v>8643</v>
      </c>
      <c r="V527" s="85" t="s">
        <v>8510</v>
      </c>
      <c r="W527" s="70" t="s">
        <v>9708</v>
      </c>
      <c r="X527" s="85" t="s">
        <v>4900</v>
      </c>
      <c r="Y527" s="70" t="s">
        <v>774</v>
      </c>
      <c r="Z527" s="70" t="s">
        <v>774</v>
      </c>
      <c r="AA527" s="171" t="s">
        <v>774</v>
      </c>
      <c r="AB527" s="70" t="s">
        <v>774</v>
      </c>
      <c r="AC527" s="85" t="s">
        <v>1808</v>
      </c>
      <c r="AD527" s="85" t="s">
        <v>4922</v>
      </c>
      <c r="AE527" s="82" t="s">
        <v>1162</v>
      </c>
      <c r="AF527" s="85" t="s">
        <v>1805</v>
      </c>
      <c r="AG527" s="85" t="s">
        <v>8566</v>
      </c>
      <c r="AH527" s="85" t="s">
        <v>8567</v>
      </c>
      <c r="AI527" s="85" t="s">
        <v>2805</v>
      </c>
      <c r="AJ527" s="70" t="s">
        <v>1367</v>
      </c>
    </row>
    <row r="528" spans="1:36" x14ac:dyDescent="0.3">
      <c r="A528" s="59" t="s">
        <v>8644</v>
      </c>
      <c r="B528" s="85" t="s">
        <v>2069</v>
      </c>
      <c r="C528" s="85" t="s">
        <v>8565</v>
      </c>
      <c r="D528" s="70" t="s">
        <v>1806</v>
      </c>
      <c r="E528" s="70" t="s">
        <v>1201</v>
      </c>
      <c r="F528" s="70" t="s">
        <v>1201</v>
      </c>
      <c r="G528" s="59" t="s">
        <v>5630</v>
      </c>
      <c r="H528" s="70" t="s">
        <v>4725</v>
      </c>
      <c r="I528" s="59" t="s">
        <v>4901</v>
      </c>
      <c r="J528" s="70" t="s">
        <v>1367</v>
      </c>
      <c r="K528" s="59" t="s">
        <v>1163</v>
      </c>
      <c r="L528" s="82" t="s">
        <v>9709</v>
      </c>
      <c r="M528" s="82" t="s">
        <v>4686</v>
      </c>
      <c r="N528" s="70" t="s">
        <v>2687</v>
      </c>
      <c r="O528" s="84">
        <v>9999077</v>
      </c>
      <c r="P528" s="59">
        <v>9999077</v>
      </c>
      <c r="Q528" s="163" t="s">
        <v>4891</v>
      </c>
      <c r="R528" s="59" t="s">
        <v>4890</v>
      </c>
      <c r="S528" t="s">
        <v>8381</v>
      </c>
      <c r="T528" s="59" t="s">
        <v>8511</v>
      </c>
      <c r="U528" s="85" t="s">
        <v>8644</v>
      </c>
      <c r="V528" s="85" t="s">
        <v>8511</v>
      </c>
      <c r="W528" s="70" t="s">
        <v>9710</v>
      </c>
      <c r="X528" s="85" t="s">
        <v>4900</v>
      </c>
      <c r="Y528" s="70" t="s">
        <v>774</v>
      </c>
      <c r="Z528" s="70" t="s">
        <v>774</v>
      </c>
      <c r="AA528" s="171" t="s">
        <v>774</v>
      </c>
      <c r="AB528" s="70" t="s">
        <v>774</v>
      </c>
      <c r="AC528" s="85" t="s">
        <v>1808</v>
      </c>
      <c r="AD528" s="85" t="s">
        <v>4922</v>
      </c>
      <c r="AE528" s="82" t="s">
        <v>1162</v>
      </c>
      <c r="AF528" s="85" t="s">
        <v>1805</v>
      </c>
      <c r="AG528" s="85" t="s">
        <v>8566</v>
      </c>
      <c r="AH528" s="85" t="s">
        <v>8567</v>
      </c>
      <c r="AI528" s="85" t="s">
        <v>2805</v>
      </c>
      <c r="AJ528" s="70" t="s">
        <v>1367</v>
      </c>
    </row>
    <row r="529" spans="1:36" x14ac:dyDescent="0.3">
      <c r="A529" s="59" t="s">
        <v>8645</v>
      </c>
      <c r="B529" s="85" t="s">
        <v>2069</v>
      </c>
      <c r="C529" s="85" t="s">
        <v>8565</v>
      </c>
      <c r="D529" s="70" t="s">
        <v>1806</v>
      </c>
      <c r="E529" s="70" t="s">
        <v>1201</v>
      </c>
      <c r="F529" s="70" t="s">
        <v>1201</v>
      </c>
      <c r="G529" s="59" t="s">
        <v>5630</v>
      </c>
      <c r="H529" s="70" t="s">
        <v>4725</v>
      </c>
      <c r="I529" s="59" t="s">
        <v>4901</v>
      </c>
      <c r="J529" s="70" t="s">
        <v>1367</v>
      </c>
      <c r="K529" s="59" t="s">
        <v>1163</v>
      </c>
      <c r="L529" s="82" t="s">
        <v>9711</v>
      </c>
      <c r="M529" s="82" t="s">
        <v>4686</v>
      </c>
      <c r="N529" s="70" t="s">
        <v>2687</v>
      </c>
      <c r="O529" s="84">
        <v>9999078</v>
      </c>
      <c r="P529" s="59">
        <v>9999078</v>
      </c>
      <c r="Q529" s="163" t="s">
        <v>4891</v>
      </c>
      <c r="R529" s="59" t="s">
        <v>4890</v>
      </c>
      <c r="S529" t="s">
        <v>8382</v>
      </c>
      <c r="T529" s="59" t="s">
        <v>8512</v>
      </c>
      <c r="U529" s="85" t="s">
        <v>8645</v>
      </c>
      <c r="V529" s="85" t="s">
        <v>8512</v>
      </c>
      <c r="W529" s="70" t="s">
        <v>9712</v>
      </c>
      <c r="X529" s="85" t="s">
        <v>4900</v>
      </c>
      <c r="Y529" s="70" t="s">
        <v>774</v>
      </c>
      <c r="Z529" s="70" t="s">
        <v>774</v>
      </c>
      <c r="AA529" s="171" t="s">
        <v>774</v>
      </c>
      <c r="AB529" s="70" t="s">
        <v>774</v>
      </c>
      <c r="AC529" s="85" t="s">
        <v>1808</v>
      </c>
      <c r="AD529" s="85" t="s">
        <v>4922</v>
      </c>
      <c r="AE529" s="82" t="s">
        <v>1162</v>
      </c>
      <c r="AF529" s="85" t="s">
        <v>1805</v>
      </c>
      <c r="AG529" s="85" t="s">
        <v>8566</v>
      </c>
      <c r="AH529" s="85" t="s">
        <v>8567</v>
      </c>
      <c r="AI529" s="85" t="s">
        <v>2805</v>
      </c>
      <c r="AJ529" s="70" t="s">
        <v>1367</v>
      </c>
    </row>
    <row r="530" spans="1:36" x14ac:dyDescent="0.3">
      <c r="A530" s="59" t="s">
        <v>8646</v>
      </c>
      <c r="B530" s="85" t="s">
        <v>2069</v>
      </c>
      <c r="C530" s="85" t="s">
        <v>8565</v>
      </c>
      <c r="D530" s="70" t="s">
        <v>1806</v>
      </c>
      <c r="E530" s="70" t="s">
        <v>1201</v>
      </c>
      <c r="F530" s="70" t="s">
        <v>1201</v>
      </c>
      <c r="G530" s="59" t="s">
        <v>5630</v>
      </c>
      <c r="H530" s="70" t="s">
        <v>4725</v>
      </c>
      <c r="I530" s="59" t="s">
        <v>4901</v>
      </c>
      <c r="J530" s="70" t="s">
        <v>1367</v>
      </c>
      <c r="K530" s="59" t="s">
        <v>1163</v>
      </c>
      <c r="L530" s="82" t="s">
        <v>9713</v>
      </c>
      <c r="M530" s="82" t="s">
        <v>4686</v>
      </c>
      <c r="N530" s="70" t="s">
        <v>2687</v>
      </c>
      <c r="O530" s="84">
        <v>9999079</v>
      </c>
      <c r="P530" s="59">
        <v>9999079</v>
      </c>
      <c r="Q530" s="163" t="s">
        <v>4891</v>
      </c>
      <c r="R530" s="59" t="s">
        <v>4890</v>
      </c>
      <c r="S530" t="s">
        <v>8383</v>
      </c>
      <c r="T530" s="59" t="s">
        <v>8513</v>
      </c>
      <c r="U530" s="85" t="s">
        <v>8646</v>
      </c>
      <c r="V530" s="85" t="s">
        <v>8513</v>
      </c>
      <c r="W530" s="70" t="s">
        <v>9714</v>
      </c>
      <c r="X530" s="85" t="s">
        <v>4900</v>
      </c>
      <c r="Y530" s="70" t="s">
        <v>774</v>
      </c>
      <c r="Z530" s="70" t="s">
        <v>774</v>
      </c>
      <c r="AA530" s="171" t="s">
        <v>774</v>
      </c>
      <c r="AB530" s="70" t="s">
        <v>774</v>
      </c>
      <c r="AC530" s="85" t="s">
        <v>1808</v>
      </c>
      <c r="AD530" s="85" t="s">
        <v>4922</v>
      </c>
      <c r="AE530" s="82" t="s">
        <v>1162</v>
      </c>
      <c r="AF530" s="85" t="s">
        <v>1805</v>
      </c>
      <c r="AG530" s="85" t="s">
        <v>8566</v>
      </c>
      <c r="AH530" s="85" t="s">
        <v>8567</v>
      </c>
      <c r="AI530" s="85" t="s">
        <v>2805</v>
      </c>
      <c r="AJ530" s="70" t="s">
        <v>1367</v>
      </c>
    </row>
    <row r="531" spans="1:36" x14ac:dyDescent="0.3">
      <c r="A531" s="59" t="s">
        <v>8647</v>
      </c>
      <c r="B531" s="85" t="s">
        <v>2069</v>
      </c>
      <c r="C531" s="85" t="s">
        <v>8565</v>
      </c>
      <c r="D531" s="70" t="s">
        <v>1806</v>
      </c>
      <c r="E531" s="70" t="s">
        <v>1201</v>
      </c>
      <c r="F531" s="70" t="s">
        <v>1201</v>
      </c>
      <c r="G531" s="59" t="s">
        <v>5630</v>
      </c>
      <c r="H531" s="70" t="s">
        <v>4725</v>
      </c>
      <c r="I531" s="59" t="s">
        <v>4901</v>
      </c>
      <c r="J531" s="70" t="s">
        <v>1367</v>
      </c>
      <c r="K531" s="59" t="s">
        <v>1163</v>
      </c>
      <c r="L531" s="82" t="s">
        <v>9715</v>
      </c>
      <c r="M531" s="82" t="s">
        <v>4686</v>
      </c>
      <c r="N531" s="70" t="s">
        <v>2687</v>
      </c>
      <c r="O531" s="84">
        <v>9999080</v>
      </c>
      <c r="P531" s="59">
        <v>9999080</v>
      </c>
      <c r="Q531" s="163" t="s">
        <v>4891</v>
      </c>
      <c r="R531" s="59" t="s">
        <v>4890</v>
      </c>
      <c r="S531" t="s">
        <v>8384</v>
      </c>
      <c r="T531" s="59" t="s">
        <v>8514</v>
      </c>
      <c r="U531" s="85" t="s">
        <v>8647</v>
      </c>
      <c r="V531" s="85" t="s">
        <v>8514</v>
      </c>
      <c r="W531" s="70" t="s">
        <v>9716</v>
      </c>
      <c r="X531" s="85" t="s">
        <v>4900</v>
      </c>
      <c r="Y531" s="70" t="s">
        <v>774</v>
      </c>
      <c r="Z531" s="70" t="s">
        <v>774</v>
      </c>
      <c r="AA531" s="171" t="s">
        <v>774</v>
      </c>
      <c r="AB531" s="70" t="s">
        <v>774</v>
      </c>
      <c r="AC531" s="85" t="s">
        <v>1808</v>
      </c>
      <c r="AD531" s="85" t="s">
        <v>4922</v>
      </c>
      <c r="AE531" s="82" t="s">
        <v>1162</v>
      </c>
      <c r="AF531" s="85" t="s">
        <v>1805</v>
      </c>
      <c r="AG531" s="85" t="s">
        <v>8566</v>
      </c>
      <c r="AH531" s="85" t="s">
        <v>8567</v>
      </c>
      <c r="AI531" s="85" t="s">
        <v>2805</v>
      </c>
      <c r="AJ531" s="70" t="s">
        <v>1367</v>
      </c>
    </row>
    <row r="532" spans="1:36" x14ac:dyDescent="0.3">
      <c r="A532" s="59" t="s">
        <v>8648</v>
      </c>
      <c r="B532" s="85" t="s">
        <v>2069</v>
      </c>
      <c r="C532" s="85" t="s">
        <v>8565</v>
      </c>
      <c r="D532" s="70" t="s">
        <v>1806</v>
      </c>
      <c r="E532" s="70" t="s">
        <v>1201</v>
      </c>
      <c r="F532" s="70" t="s">
        <v>1201</v>
      </c>
      <c r="G532" s="59" t="s">
        <v>5630</v>
      </c>
      <c r="H532" s="70" t="s">
        <v>4725</v>
      </c>
      <c r="I532" s="59" t="s">
        <v>4901</v>
      </c>
      <c r="J532" s="70" t="s">
        <v>1367</v>
      </c>
      <c r="K532" s="59" t="s">
        <v>1163</v>
      </c>
      <c r="L532" s="82" t="s">
        <v>9717</v>
      </c>
      <c r="M532" s="82" t="s">
        <v>4686</v>
      </c>
      <c r="N532" s="70" t="s">
        <v>2687</v>
      </c>
      <c r="O532" s="84">
        <v>9999081</v>
      </c>
      <c r="P532" s="59">
        <v>9999081</v>
      </c>
      <c r="Q532" s="163" t="s">
        <v>4891</v>
      </c>
      <c r="R532" s="59" t="s">
        <v>4890</v>
      </c>
      <c r="S532" t="s">
        <v>8385</v>
      </c>
      <c r="T532" s="59" t="s">
        <v>8515</v>
      </c>
      <c r="U532" s="85" t="s">
        <v>8648</v>
      </c>
      <c r="V532" s="85" t="s">
        <v>8515</v>
      </c>
      <c r="W532" s="70" t="s">
        <v>9718</v>
      </c>
      <c r="X532" s="85" t="s">
        <v>4900</v>
      </c>
      <c r="Y532" s="70" t="s">
        <v>774</v>
      </c>
      <c r="Z532" s="70" t="s">
        <v>774</v>
      </c>
      <c r="AA532" s="171" t="s">
        <v>774</v>
      </c>
      <c r="AB532" s="70" t="s">
        <v>774</v>
      </c>
      <c r="AC532" s="85" t="s">
        <v>1808</v>
      </c>
      <c r="AD532" s="85" t="s">
        <v>4922</v>
      </c>
      <c r="AE532" s="82" t="s">
        <v>1162</v>
      </c>
      <c r="AF532" s="85" t="s">
        <v>1805</v>
      </c>
      <c r="AG532" s="85" t="s">
        <v>8566</v>
      </c>
      <c r="AH532" s="85" t="s">
        <v>8567</v>
      </c>
      <c r="AI532" s="85" t="s">
        <v>2805</v>
      </c>
      <c r="AJ532" s="70" t="s">
        <v>1367</v>
      </c>
    </row>
    <row r="533" spans="1:36" x14ac:dyDescent="0.3">
      <c r="A533" s="59" t="s">
        <v>8649</v>
      </c>
      <c r="B533" s="85" t="s">
        <v>2069</v>
      </c>
      <c r="C533" s="85" t="s">
        <v>8565</v>
      </c>
      <c r="D533" s="70" t="s">
        <v>1806</v>
      </c>
      <c r="E533" s="70" t="s">
        <v>1201</v>
      </c>
      <c r="F533" s="70" t="s">
        <v>1201</v>
      </c>
      <c r="G533" s="59" t="s">
        <v>5630</v>
      </c>
      <c r="H533" s="70" t="s">
        <v>4725</v>
      </c>
      <c r="I533" s="59" t="s">
        <v>4901</v>
      </c>
      <c r="J533" s="70" t="s">
        <v>1367</v>
      </c>
      <c r="K533" s="59" t="s">
        <v>1163</v>
      </c>
      <c r="L533" s="82" t="s">
        <v>9719</v>
      </c>
      <c r="M533" s="82" t="s">
        <v>4686</v>
      </c>
      <c r="N533" s="70" t="s">
        <v>2687</v>
      </c>
      <c r="O533" s="84">
        <v>9999082</v>
      </c>
      <c r="P533" s="59">
        <v>9999082</v>
      </c>
      <c r="Q533" s="163" t="s">
        <v>4891</v>
      </c>
      <c r="R533" s="59" t="s">
        <v>4890</v>
      </c>
      <c r="S533" t="s">
        <v>8386</v>
      </c>
      <c r="T533" s="59" t="s">
        <v>8516</v>
      </c>
      <c r="U533" s="85" t="s">
        <v>8649</v>
      </c>
      <c r="V533" s="85" t="s">
        <v>8516</v>
      </c>
      <c r="W533" s="70" t="s">
        <v>9720</v>
      </c>
      <c r="X533" s="85" t="s">
        <v>4900</v>
      </c>
      <c r="Y533" s="70" t="s">
        <v>774</v>
      </c>
      <c r="Z533" s="70" t="s">
        <v>774</v>
      </c>
      <c r="AA533" s="171" t="s">
        <v>774</v>
      </c>
      <c r="AB533" s="70" t="s">
        <v>774</v>
      </c>
      <c r="AC533" s="85" t="s">
        <v>1808</v>
      </c>
      <c r="AD533" s="85" t="s">
        <v>4922</v>
      </c>
      <c r="AE533" s="82" t="s">
        <v>1162</v>
      </c>
      <c r="AF533" s="85" t="s">
        <v>1805</v>
      </c>
      <c r="AG533" s="85" t="s">
        <v>8566</v>
      </c>
      <c r="AH533" s="85" t="s">
        <v>8567</v>
      </c>
      <c r="AI533" s="85" t="s">
        <v>2805</v>
      </c>
      <c r="AJ533" s="70" t="s">
        <v>1367</v>
      </c>
    </row>
    <row r="534" spans="1:36" x14ac:dyDescent="0.3">
      <c r="A534" s="59" t="s">
        <v>8650</v>
      </c>
      <c r="B534" s="85" t="s">
        <v>2069</v>
      </c>
      <c r="C534" s="85" t="s">
        <v>8565</v>
      </c>
      <c r="D534" s="70" t="s">
        <v>1806</v>
      </c>
      <c r="E534" s="70" t="s">
        <v>1201</v>
      </c>
      <c r="F534" s="70" t="s">
        <v>1201</v>
      </c>
      <c r="G534" s="59" t="s">
        <v>5630</v>
      </c>
      <c r="H534" s="70" t="s">
        <v>4725</v>
      </c>
      <c r="I534" s="59" t="s">
        <v>4901</v>
      </c>
      <c r="J534" s="70" t="s">
        <v>1367</v>
      </c>
      <c r="K534" s="59" t="s">
        <v>1163</v>
      </c>
      <c r="L534" s="82" t="s">
        <v>9721</v>
      </c>
      <c r="M534" s="82" t="s">
        <v>4686</v>
      </c>
      <c r="N534" s="70" t="s">
        <v>2687</v>
      </c>
      <c r="O534" s="84">
        <v>9999083</v>
      </c>
      <c r="P534" s="59">
        <v>9999083</v>
      </c>
      <c r="Q534" s="163" t="s">
        <v>4891</v>
      </c>
      <c r="R534" s="59" t="s">
        <v>4890</v>
      </c>
      <c r="S534" t="s">
        <v>8387</v>
      </c>
      <c r="T534" s="59" t="s">
        <v>8517</v>
      </c>
      <c r="U534" s="85" t="s">
        <v>8650</v>
      </c>
      <c r="V534" s="85" t="s">
        <v>8517</v>
      </c>
      <c r="W534" s="70" t="s">
        <v>9722</v>
      </c>
      <c r="X534" s="85" t="s">
        <v>4900</v>
      </c>
      <c r="Y534" s="70" t="s">
        <v>774</v>
      </c>
      <c r="Z534" s="70" t="s">
        <v>774</v>
      </c>
      <c r="AA534" s="171" t="s">
        <v>774</v>
      </c>
      <c r="AB534" s="70" t="s">
        <v>774</v>
      </c>
      <c r="AC534" s="85" t="s">
        <v>1808</v>
      </c>
      <c r="AD534" s="85" t="s">
        <v>4922</v>
      </c>
      <c r="AE534" s="82" t="s">
        <v>1162</v>
      </c>
      <c r="AF534" s="85" t="s">
        <v>1805</v>
      </c>
      <c r="AG534" s="85" t="s">
        <v>8566</v>
      </c>
      <c r="AH534" s="85" t="s">
        <v>8567</v>
      </c>
      <c r="AI534" s="85" t="s">
        <v>2805</v>
      </c>
      <c r="AJ534" s="70" t="s">
        <v>1367</v>
      </c>
    </row>
    <row r="535" spans="1:36" x14ac:dyDescent="0.3">
      <c r="A535" s="59" t="s">
        <v>8651</v>
      </c>
      <c r="B535" s="85" t="s">
        <v>2069</v>
      </c>
      <c r="C535" s="85" t="s">
        <v>8565</v>
      </c>
      <c r="D535" s="70" t="s">
        <v>1806</v>
      </c>
      <c r="E535" s="70" t="s">
        <v>1201</v>
      </c>
      <c r="F535" s="70" t="s">
        <v>1201</v>
      </c>
      <c r="G535" s="59" t="s">
        <v>5630</v>
      </c>
      <c r="H535" s="70" t="s">
        <v>4725</v>
      </c>
      <c r="I535" s="59" t="s">
        <v>4901</v>
      </c>
      <c r="J535" s="70" t="s">
        <v>1367</v>
      </c>
      <c r="K535" s="59" t="s">
        <v>1163</v>
      </c>
      <c r="L535" s="82" t="s">
        <v>9723</v>
      </c>
      <c r="M535" s="82" t="s">
        <v>4686</v>
      </c>
      <c r="N535" s="70" t="s">
        <v>2687</v>
      </c>
      <c r="O535" s="84">
        <v>9999084</v>
      </c>
      <c r="P535" s="59">
        <v>9999084</v>
      </c>
      <c r="Q535" s="163" t="s">
        <v>4891</v>
      </c>
      <c r="R535" s="59" t="s">
        <v>4890</v>
      </c>
      <c r="S535" t="s">
        <v>8388</v>
      </c>
      <c r="T535" s="59" t="s">
        <v>8518</v>
      </c>
      <c r="U535" s="85" t="s">
        <v>8651</v>
      </c>
      <c r="V535" s="85" t="s">
        <v>8518</v>
      </c>
      <c r="W535" s="70" t="s">
        <v>9724</v>
      </c>
      <c r="X535" s="85" t="s">
        <v>4900</v>
      </c>
      <c r="Y535" s="70" t="s">
        <v>774</v>
      </c>
      <c r="Z535" s="70" t="s">
        <v>774</v>
      </c>
      <c r="AA535" s="171" t="s">
        <v>774</v>
      </c>
      <c r="AB535" s="70" t="s">
        <v>774</v>
      </c>
      <c r="AC535" s="85" t="s">
        <v>1808</v>
      </c>
      <c r="AD535" s="85" t="s">
        <v>4922</v>
      </c>
      <c r="AE535" s="82" t="s">
        <v>1162</v>
      </c>
      <c r="AF535" s="85" t="s">
        <v>1805</v>
      </c>
      <c r="AG535" s="85" t="s">
        <v>8566</v>
      </c>
      <c r="AH535" s="85" t="s">
        <v>8567</v>
      </c>
      <c r="AI535" s="85" t="s">
        <v>2805</v>
      </c>
      <c r="AJ535" s="70" t="s">
        <v>1367</v>
      </c>
    </row>
    <row r="536" spans="1:36" x14ac:dyDescent="0.3">
      <c r="A536" s="59" t="s">
        <v>8652</v>
      </c>
      <c r="B536" s="85" t="s">
        <v>2069</v>
      </c>
      <c r="C536" s="85" t="s">
        <v>8565</v>
      </c>
      <c r="D536" s="70" t="s">
        <v>1806</v>
      </c>
      <c r="E536" s="70" t="s">
        <v>1201</v>
      </c>
      <c r="F536" s="70" t="s">
        <v>1201</v>
      </c>
      <c r="G536" s="59" t="s">
        <v>5630</v>
      </c>
      <c r="H536" s="70" t="s">
        <v>4725</v>
      </c>
      <c r="I536" s="59" t="s">
        <v>4901</v>
      </c>
      <c r="J536" s="70" t="s">
        <v>1367</v>
      </c>
      <c r="K536" s="59" t="s">
        <v>1163</v>
      </c>
      <c r="L536" s="82" t="s">
        <v>9725</v>
      </c>
      <c r="M536" s="82" t="s">
        <v>4686</v>
      </c>
      <c r="N536" s="70" t="s">
        <v>2687</v>
      </c>
      <c r="O536" s="84">
        <v>9999085</v>
      </c>
      <c r="P536" s="59">
        <v>9999085</v>
      </c>
      <c r="Q536" s="163" t="s">
        <v>4891</v>
      </c>
      <c r="R536" s="59" t="s">
        <v>4890</v>
      </c>
      <c r="S536" t="s">
        <v>8389</v>
      </c>
      <c r="T536" s="59" t="s">
        <v>8519</v>
      </c>
      <c r="U536" s="85" t="s">
        <v>8652</v>
      </c>
      <c r="V536" s="85" t="s">
        <v>8519</v>
      </c>
      <c r="W536" s="70" t="s">
        <v>9726</v>
      </c>
      <c r="X536" s="85" t="s">
        <v>4900</v>
      </c>
      <c r="Y536" s="70" t="s">
        <v>774</v>
      </c>
      <c r="Z536" s="70" t="s">
        <v>774</v>
      </c>
      <c r="AA536" s="171" t="s">
        <v>774</v>
      </c>
      <c r="AB536" s="70" t="s">
        <v>774</v>
      </c>
      <c r="AC536" s="85" t="s">
        <v>1808</v>
      </c>
      <c r="AD536" s="85" t="s">
        <v>4922</v>
      </c>
      <c r="AE536" s="82" t="s">
        <v>1162</v>
      </c>
      <c r="AF536" s="85" t="s">
        <v>1805</v>
      </c>
      <c r="AG536" s="85" t="s">
        <v>8566</v>
      </c>
      <c r="AH536" s="85" t="s">
        <v>8567</v>
      </c>
      <c r="AI536" s="85" t="s">
        <v>2805</v>
      </c>
      <c r="AJ536" s="70" t="s">
        <v>1367</v>
      </c>
    </row>
    <row r="537" spans="1:36" x14ac:dyDescent="0.3">
      <c r="A537" s="59" t="s">
        <v>8653</v>
      </c>
      <c r="B537" s="85" t="s">
        <v>2069</v>
      </c>
      <c r="C537" s="85" t="s">
        <v>8565</v>
      </c>
      <c r="D537" s="70" t="s">
        <v>1806</v>
      </c>
      <c r="E537" s="70" t="s">
        <v>1201</v>
      </c>
      <c r="F537" s="70" t="s">
        <v>1201</v>
      </c>
      <c r="G537" s="59" t="s">
        <v>5630</v>
      </c>
      <c r="H537" s="70" t="s">
        <v>4725</v>
      </c>
      <c r="I537" s="59" t="s">
        <v>4901</v>
      </c>
      <c r="J537" s="70" t="s">
        <v>1367</v>
      </c>
      <c r="K537" s="59" t="s">
        <v>1163</v>
      </c>
      <c r="L537" s="82" t="s">
        <v>9727</v>
      </c>
      <c r="M537" s="82" t="s">
        <v>4686</v>
      </c>
      <c r="N537" s="70" t="s">
        <v>2687</v>
      </c>
      <c r="O537" s="84">
        <v>9999086</v>
      </c>
      <c r="P537" s="59">
        <v>9999086</v>
      </c>
      <c r="Q537" s="163" t="s">
        <v>4891</v>
      </c>
      <c r="R537" s="59" t="s">
        <v>4890</v>
      </c>
      <c r="S537" t="s">
        <v>8390</v>
      </c>
      <c r="T537" s="59" t="s">
        <v>8520</v>
      </c>
      <c r="U537" s="85" t="s">
        <v>8653</v>
      </c>
      <c r="V537" s="85" t="s">
        <v>8520</v>
      </c>
      <c r="W537" s="70" t="s">
        <v>9728</v>
      </c>
      <c r="X537" s="85" t="s">
        <v>4900</v>
      </c>
      <c r="Y537" s="70" t="s">
        <v>774</v>
      </c>
      <c r="Z537" s="70" t="s">
        <v>774</v>
      </c>
      <c r="AA537" s="171" t="s">
        <v>774</v>
      </c>
      <c r="AB537" s="70" t="s">
        <v>774</v>
      </c>
      <c r="AC537" s="85" t="s">
        <v>1808</v>
      </c>
      <c r="AD537" s="85" t="s">
        <v>4922</v>
      </c>
      <c r="AE537" s="82" t="s">
        <v>1162</v>
      </c>
      <c r="AF537" s="85" t="s">
        <v>1805</v>
      </c>
      <c r="AG537" s="85" t="s">
        <v>8566</v>
      </c>
      <c r="AH537" s="85" t="s">
        <v>8567</v>
      </c>
      <c r="AI537" s="85" t="s">
        <v>2805</v>
      </c>
      <c r="AJ537" s="70" t="s">
        <v>1367</v>
      </c>
    </row>
    <row r="538" spans="1:36" x14ac:dyDescent="0.3">
      <c r="A538" s="59" t="s">
        <v>8654</v>
      </c>
      <c r="B538" s="85" t="s">
        <v>2069</v>
      </c>
      <c r="C538" s="85" t="s">
        <v>8565</v>
      </c>
      <c r="D538" s="70" t="s">
        <v>1806</v>
      </c>
      <c r="E538" s="70" t="s">
        <v>1201</v>
      </c>
      <c r="F538" s="70" t="s">
        <v>1201</v>
      </c>
      <c r="G538" s="59" t="s">
        <v>5630</v>
      </c>
      <c r="H538" s="70" t="s">
        <v>4725</v>
      </c>
      <c r="I538" s="59" t="s">
        <v>4901</v>
      </c>
      <c r="J538" s="70" t="s">
        <v>1367</v>
      </c>
      <c r="K538" s="59" t="s">
        <v>1163</v>
      </c>
      <c r="L538" s="82" t="s">
        <v>9729</v>
      </c>
      <c r="M538" s="82" t="s">
        <v>4686</v>
      </c>
      <c r="N538" s="70" t="s">
        <v>2687</v>
      </c>
      <c r="O538" s="84">
        <v>9999087</v>
      </c>
      <c r="P538" s="59">
        <v>9999087</v>
      </c>
      <c r="Q538" s="163" t="s">
        <v>4891</v>
      </c>
      <c r="R538" s="59" t="s">
        <v>4890</v>
      </c>
      <c r="S538" t="s">
        <v>8391</v>
      </c>
      <c r="T538" s="59" t="s">
        <v>8521</v>
      </c>
      <c r="U538" s="85" t="s">
        <v>8654</v>
      </c>
      <c r="V538" s="85" t="s">
        <v>8521</v>
      </c>
      <c r="W538" s="70" t="s">
        <v>9730</v>
      </c>
      <c r="X538" s="85" t="s">
        <v>4900</v>
      </c>
      <c r="Y538" s="70" t="s">
        <v>774</v>
      </c>
      <c r="Z538" s="70" t="s">
        <v>774</v>
      </c>
      <c r="AA538" s="171" t="s">
        <v>774</v>
      </c>
      <c r="AB538" s="70" t="s">
        <v>774</v>
      </c>
      <c r="AC538" s="85" t="s">
        <v>1808</v>
      </c>
      <c r="AD538" s="85" t="s">
        <v>4922</v>
      </c>
      <c r="AE538" s="82" t="s">
        <v>1162</v>
      </c>
      <c r="AF538" s="85" t="s">
        <v>1805</v>
      </c>
      <c r="AG538" s="85" t="s">
        <v>8566</v>
      </c>
      <c r="AH538" s="85" t="s">
        <v>8567</v>
      </c>
      <c r="AI538" s="85" t="s">
        <v>2805</v>
      </c>
      <c r="AJ538" s="70" t="s">
        <v>1367</v>
      </c>
    </row>
    <row r="539" spans="1:36" x14ac:dyDescent="0.3">
      <c r="A539" s="59" t="s">
        <v>8655</v>
      </c>
      <c r="B539" s="85" t="s">
        <v>2069</v>
      </c>
      <c r="C539" s="85" t="s">
        <v>8565</v>
      </c>
      <c r="D539" s="70" t="s">
        <v>1806</v>
      </c>
      <c r="E539" s="70" t="s">
        <v>1201</v>
      </c>
      <c r="F539" s="70" t="s">
        <v>1201</v>
      </c>
      <c r="G539" s="59" t="s">
        <v>5630</v>
      </c>
      <c r="H539" s="70" t="s">
        <v>4725</v>
      </c>
      <c r="I539" s="59" t="s">
        <v>4901</v>
      </c>
      <c r="J539" s="70" t="s">
        <v>1367</v>
      </c>
      <c r="K539" s="59" t="s">
        <v>1163</v>
      </c>
      <c r="L539" s="82" t="s">
        <v>9731</v>
      </c>
      <c r="M539" s="82" t="s">
        <v>4686</v>
      </c>
      <c r="N539" s="70" t="s">
        <v>2687</v>
      </c>
      <c r="O539" s="84">
        <v>9999088</v>
      </c>
      <c r="P539" s="59">
        <v>9999088</v>
      </c>
      <c r="Q539" s="163" t="s">
        <v>4891</v>
      </c>
      <c r="R539" s="59" t="s">
        <v>4890</v>
      </c>
      <c r="S539" t="s">
        <v>8392</v>
      </c>
      <c r="T539" s="59" t="s">
        <v>8522</v>
      </c>
      <c r="U539" s="85" t="s">
        <v>8655</v>
      </c>
      <c r="V539" s="85" t="s">
        <v>8522</v>
      </c>
      <c r="W539" s="70" t="s">
        <v>9732</v>
      </c>
      <c r="X539" s="85" t="s">
        <v>4900</v>
      </c>
      <c r="Y539" s="70" t="s">
        <v>774</v>
      </c>
      <c r="Z539" s="70" t="s">
        <v>774</v>
      </c>
      <c r="AA539" s="171" t="s">
        <v>774</v>
      </c>
      <c r="AB539" s="70" t="s">
        <v>774</v>
      </c>
      <c r="AC539" s="85" t="s">
        <v>1808</v>
      </c>
      <c r="AD539" s="85" t="s">
        <v>4922</v>
      </c>
      <c r="AE539" s="82" t="s">
        <v>1162</v>
      </c>
      <c r="AF539" s="85" t="s">
        <v>1805</v>
      </c>
      <c r="AG539" s="85" t="s">
        <v>8566</v>
      </c>
      <c r="AH539" s="85" t="s">
        <v>8567</v>
      </c>
      <c r="AI539" s="85" t="s">
        <v>2805</v>
      </c>
      <c r="AJ539" s="70" t="s">
        <v>1367</v>
      </c>
    </row>
    <row r="540" spans="1:36" x14ac:dyDescent="0.3">
      <c r="A540" s="59" t="s">
        <v>8656</v>
      </c>
      <c r="B540" s="85" t="s">
        <v>2069</v>
      </c>
      <c r="C540" s="85" t="s">
        <v>8565</v>
      </c>
      <c r="D540" s="70" t="s">
        <v>1806</v>
      </c>
      <c r="E540" s="70" t="s">
        <v>1201</v>
      </c>
      <c r="F540" s="70" t="s">
        <v>1201</v>
      </c>
      <c r="G540" s="59" t="s">
        <v>5630</v>
      </c>
      <c r="H540" s="70" t="s">
        <v>4725</v>
      </c>
      <c r="I540" s="59" t="s">
        <v>4901</v>
      </c>
      <c r="J540" s="70" t="s">
        <v>1367</v>
      </c>
      <c r="K540" s="59" t="s">
        <v>1163</v>
      </c>
      <c r="L540" s="82" t="s">
        <v>9733</v>
      </c>
      <c r="M540" s="82" t="s">
        <v>4686</v>
      </c>
      <c r="N540" s="70" t="s">
        <v>2687</v>
      </c>
      <c r="O540" s="84">
        <v>9999089</v>
      </c>
      <c r="P540" s="59">
        <v>9999089</v>
      </c>
      <c r="Q540" s="163" t="s">
        <v>4891</v>
      </c>
      <c r="R540" s="59" t="s">
        <v>4890</v>
      </c>
      <c r="S540" t="s">
        <v>8393</v>
      </c>
      <c r="T540" s="59" t="s">
        <v>8523</v>
      </c>
      <c r="U540" s="85" t="s">
        <v>8656</v>
      </c>
      <c r="V540" s="85" t="s">
        <v>8523</v>
      </c>
      <c r="W540" s="70" t="s">
        <v>9734</v>
      </c>
      <c r="X540" s="85" t="s">
        <v>4900</v>
      </c>
      <c r="Y540" s="70" t="s">
        <v>774</v>
      </c>
      <c r="Z540" s="70" t="s">
        <v>774</v>
      </c>
      <c r="AA540" s="171" t="s">
        <v>774</v>
      </c>
      <c r="AB540" s="70" t="s">
        <v>774</v>
      </c>
      <c r="AC540" s="85" t="s">
        <v>1808</v>
      </c>
      <c r="AD540" s="85" t="s">
        <v>4922</v>
      </c>
      <c r="AE540" s="82" t="s">
        <v>1162</v>
      </c>
      <c r="AF540" s="85" t="s">
        <v>1805</v>
      </c>
      <c r="AG540" s="85" t="s">
        <v>8566</v>
      </c>
      <c r="AH540" s="85" t="s">
        <v>8567</v>
      </c>
      <c r="AI540" s="85" t="s">
        <v>2805</v>
      </c>
      <c r="AJ540" s="70" t="s">
        <v>1367</v>
      </c>
    </row>
    <row r="541" spans="1:36" x14ac:dyDescent="0.3">
      <c r="A541" s="59" t="s">
        <v>8657</v>
      </c>
      <c r="B541" s="85" t="s">
        <v>2069</v>
      </c>
      <c r="C541" s="85" t="s">
        <v>8565</v>
      </c>
      <c r="D541" s="70" t="s">
        <v>1806</v>
      </c>
      <c r="E541" s="70" t="s">
        <v>1201</v>
      </c>
      <c r="F541" s="70" t="s">
        <v>1201</v>
      </c>
      <c r="G541" s="59" t="s">
        <v>5630</v>
      </c>
      <c r="H541" s="70" t="s">
        <v>4725</v>
      </c>
      <c r="I541" s="59" t="s">
        <v>4901</v>
      </c>
      <c r="J541" s="70" t="s">
        <v>1367</v>
      </c>
      <c r="K541" s="59" t="s">
        <v>1163</v>
      </c>
      <c r="L541" s="82" t="s">
        <v>9735</v>
      </c>
      <c r="M541" s="82" t="s">
        <v>4686</v>
      </c>
      <c r="N541" s="70" t="s">
        <v>2687</v>
      </c>
      <c r="O541" s="84">
        <v>9999090</v>
      </c>
      <c r="P541" s="59">
        <v>9999090</v>
      </c>
      <c r="Q541" s="163" t="s">
        <v>4891</v>
      </c>
      <c r="R541" s="59" t="s">
        <v>4890</v>
      </c>
      <c r="S541" t="s">
        <v>8394</v>
      </c>
      <c r="T541" s="59" t="s">
        <v>8524</v>
      </c>
      <c r="U541" s="85" t="s">
        <v>8657</v>
      </c>
      <c r="V541" s="85" t="s">
        <v>8524</v>
      </c>
      <c r="W541" s="70" t="s">
        <v>9736</v>
      </c>
      <c r="X541" s="85" t="s">
        <v>4900</v>
      </c>
      <c r="Y541" s="70" t="s">
        <v>774</v>
      </c>
      <c r="Z541" s="70" t="s">
        <v>774</v>
      </c>
      <c r="AA541" s="171" t="s">
        <v>774</v>
      </c>
      <c r="AB541" s="70" t="s">
        <v>774</v>
      </c>
      <c r="AC541" s="85" t="s">
        <v>1808</v>
      </c>
      <c r="AD541" s="85" t="s">
        <v>4922</v>
      </c>
      <c r="AE541" s="82" t="s">
        <v>1162</v>
      </c>
      <c r="AF541" s="85" t="s">
        <v>1805</v>
      </c>
      <c r="AG541" s="85" t="s">
        <v>8566</v>
      </c>
      <c r="AH541" s="85" t="s">
        <v>8567</v>
      </c>
      <c r="AI541" s="85" t="s">
        <v>2805</v>
      </c>
      <c r="AJ541" s="70" t="s">
        <v>1367</v>
      </c>
    </row>
    <row r="542" spans="1:36" x14ac:dyDescent="0.3">
      <c r="A542" s="59" t="s">
        <v>8658</v>
      </c>
      <c r="B542" s="85" t="s">
        <v>2069</v>
      </c>
      <c r="C542" s="85" t="s">
        <v>8565</v>
      </c>
      <c r="D542" s="70" t="s">
        <v>1806</v>
      </c>
      <c r="E542" s="70" t="s">
        <v>1201</v>
      </c>
      <c r="F542" s="70" t="s">
        <v>1201</v>
      </c>
      <c r="G542" s="59" t="s">
        <v>5630</v>
      </c>
      <c r="H542" s="70" t="s">
        <v>4725</v>
      </c>
      <c r="I542" s="59" t="s">
        <v>4901</v>
      </c>
      <c r="J542" s="70" t="s">
        <v>1367</v>
      </c>
      <c r="K542" s="59" t="s">
        <v>1163</v>
      </c>
      <c r="L542" s="82" t="s">
        <v>9737</v>
      </c>
      <c r="M542" s="82" t="s">
        <v>4686</v>
      </c>
      <c r="N542" s="70" t="s">
        <v>2687</v>
      </c>
      <c r="O542" s="84">
        <v>9999091</v>
      </c>
      <c r="P542" s="59">
        <v>9999091</v>
      </c>
      <c r="Q542" s="163" t="s">
        <v>4891</v>
      </c>
      <c r="R542" s="59" t="s">
        <v>4890</v>
      </c>
      <c r="S542" t="s">
        <v>8395</v>
      </c>
      <c r="T542" s="59" t="s">
        <v>8525</v>
      </c>
      <c r="U542" s="85" t="s">
        <v>8658</v>
      </c>
      <c r="V542" s="85" t="s">
        <v>8525</v>
      </c>
      <c r="W542" s="70" t="s">
        <v>9738</v>
      </c>
      <c r="X542" s="85" t="s">
        <v>4900</v>
      </c>
      <c r="Y542" s="70" t="s">
        <v>774</v>
      </c>
      <c r="Z542" s="70" t="s">
        <v>774</v>
      </c>
      <c r="AA542" s="171" t="s">
        <v>774</v>
      </c>
      <c r="AB542" s="70" t="s">
        <v>774</v>
      </c>
      <c r="AC542" s="85" t="s">
        <v>1808</v>
      </c>
      <c r="AD542" s="85" t="s">
        <v>4922</v>
      </c>
      <c r="AE542" s="82" t="s">
        <v>1162</v>
      </c>
      <c r="AF542" s="85" t="s">
        <v>1805</v>
      </c>
      <c r="AG542" s="85" t="s">
        <v>8566</v>
      </c>
      <c r="AH542" s="85" t="s">
        <v>8567</v>
      </c>
      <c r="AI542" s="85" t="s">
        <v>2805</v>
      </c>
      <c r="AJ542" s="70" t="s">
        <v>1367</v>
      </c>
    </row>
    <row r="543" spans="1:36" x14ac:dyDescent="0.3">
      <c r="A543" s="59" t="s">
        <v>8659</v>
      </c>
      <c r="B543" s="85" t="s">
        <v>2069</v>
      </c>
      <c r="C543" s="85" t="s">
        <v>8565</v>
      </c>
      <c r="D543" s="70" t="s">
        <v>1806</v>
      </c>
      <c r="E543" s="70" t="s">
        <v>1201</v>
      </c>
      <c r="F543" s="70" t="s">
        <v>1201</v>
      </c>
      <c r="G543" s="59" t="s">
        <v>5630</v>
      </c>
      <c r="H543" s="70" t="s">
        <v>4725</v>
      </c>
      <c r="I543" s="59" t="s">
        <v>4901</v>
      </c>
      <c r="J543" s="70" t="s">
        <v>1367</v>
      </c>
      <c r="K543" s="59" t="s">
        <v>1163</v>
      </c>
      <c r="L543" s="82" t="s">
        <v>9739</v>
      </c>
      <c r="M543" s="82" t="s">
        <v>4686</v>
      </c>
      <c r="N543" s="70" t="s">
        <v>2687</v>
      </c>
      <c r="O543" s="84">
        <v>9999092</v>
      </c>
      <c r="P543" s="59">
        <v>9999092</v>
      </c>
      <c r="Q543" s="163" t="s">
        <v>4891</v>
      </c>
      <c r="R543" s="59" t="s">
        <v>4890</v>
      </c>
      <c r="S543" t="s">
        <v>8396</v>
      </c>
      <c r="T543" s="59" t="s">
        <v>8526</v>
      </c>
      <c r="U543" s="85" t="s">
        <v>8659</v>
      </c>
      <c r="V543" s="85" t="s">
        <v>8526</v>
      </c>
      <c r="W543" s="70" t="s">
        <v>9740</v>
      </c>
      <c r="X543" s="85" t="s">
        <v>4900</v>
      </c>
      <c r="Y543" s="70" t="s">
        <v>774</v>
      </c>
      <c r="Z543" s="70" t="s">
        <v>774</v>
      </c>
      <c r="AA543" s="171" t="s">
        <v>774</v>
      </c>
      <c r="AB543" s="70" t="s">
        <v>774</v>
      </c>
      <c r="AC543" s="85" t="s">
        <v>1808</v>
      </c>
      <c r="AD543" s="85" t="s">
        <v>4922</v>
      </c>
      <c r="AE543" s="82" t="s">
        <v>1162</v>
      </c>
      <c r="AF543" s="85" t="s">
        <v>1805</v>
      </c>
      <c r="AG543" s="85" t="s">
        <v>8566</v>
      </c>
      <c r="AH543" s="85" t="s">
        <v>8567</v>
      </c>
      <c r="AI543" s="85" t="s">
        <v>2805</v>
      </c>
      <c r="AJ543" s="70" t="s">
        <v>1367</v>
      </c>
    </row>
    <row r="544" spans="1:36" x14ac:dyDescent="0.3">
      <c r="A544" s="59" t="s">
        <v>8660</v>
      </c>
      <c r="B544" s="85" t="s">
        <v>2069</v>
      </c>
      <c r="C544" s="85" t="s">
        <v>8565</v>
      </c>
      <c r="D544" s="70" t="s">
        <v>1806</v>
      </c>
      <c r="E544" s="70" t="s">
        <v>1201</v>
      </c>
      <c r="F544" s="70" t="s">
        <v>1201</v>
      </c>
      <c r="G544" s="59" t="s">
        <v>5630</v>
      </c>
      <c r="H544" s="70" t="s">
        <v>4725</v>
      </c>
      <c r="I544" s="59" t="s">
        <v>4901</v>
      </c>
      <c r="J544" s="70" t="s">
        <v>1367</v>
      </c>
      <c r="K544" s="59" t="s">
        <v>1163</v>
      </c>
      <c r="L544" s="82" t="s">
        <v>9741</v>
      </c>
      <c r="M544" s="82" t="s">
        <v>4686</v>
      </c>
      <c r="N544" s="70" t="s">
        <v>2687</v>
      </c>
      <c r="O544" s="84">
        <v>9999093</v>
      </c>
      <c r="P544" s="59">
        <v>9999093</v>
      </c>
      <c r="Q544" s="163" t="s">
        <v>4891</v>
      </c>
      <c r="R544" s="59" t="s">
        <v>4890</v>
      </c>
      <c r="S544" t="s">
        <v>8397</v>
      </c>
      <c r="T544" s="59" t="s">
        <v>8527</v>
      </c>
      <c r="U544" s="85" t="s">
        <v>8660</v>
      </c>
      <c r="V544" s="85" t="s">
        <v>8527</v>
      </c>
      <c r="W544" s="70" t="s">
        <v>9742</v>
      </c>
      <c r="X544" s="85" t="s">
        <v>4900</v>
      </c>
      <c r="Y544" s="70" t="s">
        <v>774</v>
      </c>
      <c r="Z544" s="70" t="s">
        <v>774</v>
      </c>
      <c r="AA544" s="171" t="s">
        <v>774</v>
      </c>
      <c r="AB544" s="70" t="s">
        <v>774</v>
      </c>
      <c r="AC544" s="85" t="s">
        <v>1808</v>
      </c>
      <c r="AD544" s="85" t="s">
        <v>4922</v>
      </c>
      <c r="AE544" s="82" t="s">
        <v>1162</v>
      </c>
      <c r="AF544" s="85" t="s">
        <v>1805</v>
      </c>
      <c r="AG544" s="85" t="s">
        <v>8566</v>
      </c>
      <c r="AH544" s="85" t="s">
        <v>8567</v>
      </c>
      <c r="AI544" s="85" t="s">
        <v>2805</v>
      </c>
      <c r="AJ544" s="70" t="s">
        <v>1367</v>
      </c>
    </row>
    <row r="545" spans="1:36" x14ac:dyDescent="0.3">
      <c r="A545" s="59" t="s">
        <v>8661</v>
      </c>
      <c r="B545" s="85" t="s">
        <v>2069</v>
      </c>
      <c r="C545" s="85" t="s">
        <v>8565</v>
      </c>
      <c r="D545" s="70" t="s">
        <v>1806</v>
      </c>
      <c r="E545" s="70" t="s">
        <v>1201</v>
      </c>
      <c r="F545" s="70" t="s">
        <v>1201</v>
      </c>
      <c r="G545" s="59" t="s">
        <v>5630</v>
      </c>
      <c r="H545" s="70" t="s">
        <v>4725</v>
      </c>
      <c r="I545" s="59" t="s">
        <v>4901</v>
      </c>
      <c r="J545" s="70" t="s">
        <v>1367</v>
      </c>
      <c r="K545" s="59" t="s">
        <v>1163</v>
      </c>
      <c r="L545" s="82" t="s">
        <v>9743</v>
      </c>
      <c r="M545" s="82" t="s">
        <v>4686</v>
      </c>
      <c r="N545" s="70" t="s">
        <v>2687</v>
      </c>
      <c r="O545" s="84">
        <v>9999094</v>
      </c>
      <c r="P545" s="59">
        <v>9999094</v>
      </c>
      <c r="Q545" s="163" t="s">
        <v>4891</v>
      </c>
      <c r="R545" s="59" t="s">
        <v>4890</v>
      </c>
      <c r="S545" t="s">
        <v>8398</v>
      </c>
      <c r="T545" s="59" t="s">
        <v>8528</v>
      </c>
      <c r="U545" s="85" t="s">
        <v>8661</v>
      </c>
      <c r="V545" s="85" t="s">
        <v>8528</v>
      </c>
      <c r="W545" s="70" t="s">
        <v>9744</v>
      </c>
      <c r="X545" s="85" t="s">
        <v>4900</v>
      </c>
      <c r="Y545" s="70" t="s">
        <v>774</v>
      </c>
      <c r="Z545" s="70" t="s">
        <v>774</v>
      </c>
      <c r="AA545" s="171" t="s">
        <v>774</v>
      </c>
      <c r="AB545" s="70" t="s">
        <v>774</v>
      </c>
      <c r="AC545" s="85" t="s">
        <v>1808</v>
      </c>
      <c r="AD545" s="85" t="s">
        <v>4922</v>
      </c>
      <c r="AE545" s="82" t="s">
        <v>1162</v>
      </c>
      <c r="AF545" s="85" t="s">
        <v>1805</v>
      </c>
      <c r="AG545" s="85" t="s">
        <v>8566</v>
      </c>
      <c r="AH545" s="85" t="s">
        <v>8567</v>
      </c>
      <c r="AI545" s="85" t="s">
        <v>2805</v>
      </c>
      <c r="AJ545" s="70" t="s">
        <v>1367</v>
      </c>
    </row>
    <row r="546" spans="1:36" x14ac:dyDescent="0.3">
      <c r="A546" s="59" t="s">
        <v>8662</v>
      </c>
      <c r="B546" s="85" t="s">
        <v>2069</v>
      </c>
      <c r="C546" s="85" t="s">
        <v>8565</v>
      </c>
      <c r="D546" s="70" t="s">
        <v>1806</v>
      </c>
      <c r="E546" s="70" t="s">
        <v>1201</v>
      </c>
      <c r="F546" s="70" t="s">
        <v>1201</v>
      </c>
      <c r="G546" s="59" t="s">
        <v>5630</v>
      </c>
      <c r="H546" s="70" t="s">
        <v>4725</v>
      </c>
      <c r="I546" s="59" t="s">
        <v>4901</v>
      </c>
      <c r="J546" s="70" t="s">
        <v>1367</v>
      </c>
      <c r="K546" s="59" t="s">
        <v>1163</v>
      </c>
      <c r="L546" s="82" t="s">
        <v>9745</v>
      </c>
      <c r="M546" s="82" t="s">
        <v>4686</v>
      </c>
      <c r="N546" s="70" t="s">
        <v>2687</v>
      </c>
      <c r="O546" s="84">
        <v>9999095</v>
      </c>
      <c r="P546" s="59">
        <v>9999095</v>
      </c>
      <c r="Q546" s="163" t="s">
        <v>4891</v>
      </c>
      <c r="R546" s="59" t="s">
        <v>4890</v>
      </c>
      <c r="S546" t="s">
        <v>8399</v>
      </c>
      <c r="T546" s="59" t="s">
        <v>8529</v>
      </c>
      <c r="U546" s="85" t="s">
        <v>8662</v>
      </c>
      <c r="V546" s="85" t="s">
        <v>8529</v>
      </c>
      <c r="W546" s="70" t="s">
        <v>9746</v>
      </c>
      <c r="X546" s="85" t="s">
        <v>4900</v>
      </c>
      <c r="Y546" s="70" t="s">
        <v>774</v>
      </c>
      <c r="Z546" s="70" t="s">
        <v>774</v>
      </c>
      <c r="AA546" s="171" t="s">
        <v>774</v>
      </c>
      <c r="AB546" s="70" t="s">
        <v>774</v>
      </c>
      <c r="AC546" s="85" t="s">
        <v>1808</v>
      </c>
      <c r="AD546" s="85" t="s">
        <v>4922</v>
      </c>
      <c r="AE546" s="82" t="s">
        <v>1162</v>
      </c>
      <c r="AF546" s="85" t="s">
        <v>1805</v>
      </c>
      <c r="AG546" s="85" t="s">
        <v>8566</v>
      </c>
      <c r="AH546" s="85" t="s">
        <v>8567</v>
      </c>
      <c r="AI546" s="85" t="s">
        <v>2805</v>
      </c>
      <c r="AJ546" s="70" t="s">
        <v>1367</v>
      </c>
    </row>
    <row r="547" spans="1:36" x14ac:dyDescent="0.3">
      <c r="A547" s="59" t="s">
        <v>8663</v>
      </c>
      <c r="B547" s="85" t="s">
        <v>2069</v>
      </c>
      <c r="C547" s="85" t="s">
        <v>8565</v>
      </c>
      <c r="D547" s="70" t="s">
        <v>1806</v>
      </c>
      <c r="E547" s="70" t="s">
        <v>1201</v>
      </c>
      <c r="F547" s="70" t="s">
        <v>1201</v>
      </c>
      <c r="G547" s="59" t="s">
        <v>5630</v>
      </c>
      <c r="H547" s="70" t="s">
        <v>4725</v>
      </c>
      <c r="I547" s="59" t="s">
        <v>4901</v>
      </c>
      <c r="J547" s="70" t="s">
        <v>1367</v>
      </c>
      <c r="K547" s="59" t="s">
        <v>1163</v>
      </c>
      <c r="L547" s="82" t="s">
        <v>9747</v>
      </c>
      <c r="M547" s="82" t="s">
        <v>4686</v>
      </c>
      <c r="N547" s="70" t="s">
        <v>2687</v>
      </c>
      <c r="O547" s="84">
        <v>9999096</v>
      </c>
      <c r="P547" s="59">
        <v>9999096</v>
      </c>
      <c r="Q547" s="163" t="s">
        <v>4891</v>
      </c>
      <c r="R547" s="59" t="s">
        <v>4890</v>
      </c>
      <c r="S547" t="s">
        <v>8400</v>
      </c>
      <c r="T547" s="59" t="s">
        <v>8530</v>
      </c>
      <c r="U547" s="85" t="s">
        <v>8663</v>
      </c>
      <c r="V547" s="85" t="s">
        <v>8530</v>
      </c>
      <c r="W547" s="70" t="s">
        <v>9748</v>
      </c>
      <c r="X547" s="85" t="s">
        <v>4900</v>
      </c>
      <c r="Y547" s="70" t="s">
        <v>774</v>
      </c>
      <c r="Z547" s="70" t="s">
        <v>774</v>
      </c>
      <c r="AA547" s="171" t="s">
        <v>774</v>
      </c>
      <c r="AB547" s="70" t="s">
        <v>774</v>
      </c>
      <c r="AC547" s="85" t="s">
        <v>1808</v>
      </c>
      <c r="AD547" s="85" t="s">
        <v>4922</v>
      </c>
      <c r="AE547" s="82" t="s">
        <v>1162</v>
      </c>
      <c r="AF547" s="85" t="s">
        <v>1805</v>
      </c>
      <c r="AG547" s="85" t="s">
        <v>8566</v>
      </c>
      <c r="AH547" s="85" t="s">
        <v>8567</v>
      </c>
      <c r="AI547" s="85" t="s">
        <v>2805</v>
      </c>
      <c r="AJ547" s="70" t="s">
        <v>1367</v>
      </c>
    </row>
    <row r="548" spans="1:36" x14ac:dyDescent="0.3">
      <c r="A548" s="59" t="s">
        <v>8664</v>
      </c>
      <c r="B548" s="85" t="s">
        <v>2069</v>
      </c>
      <c r="C548" s="85" t="s">
        <v>8565</v>
      </c>
      <c r="D548" s="70" t="s">
        <v>1806</v>
      </c>
      <c r="E548" s="70" t="s">
        <v>1201</v>
      </c>
      <c r="F548" s="70" t="s">
        <v>1201</v>
      </c>
      <c r="G548" s="59" t="s">
        <v>5630</v>
      </c>
      <c r="H548" s="70" t="s">
        <v>4725</v>
      </c>
      <c r="I548" s="59" t="s">
        <v>4901</v>
      </c>
      <c r="J548" s="70" t="s">
        <v>1367</v>
      </c>
      <c r="K548" s="59" t="s">
        <v>1163</v>
      </c>
      <c r="L548" s="82" t="s">
        <v>9749</v>
      </c>
      <c r="M548" s="82" t="s">
        <v>4686</v>
      </c>
      <c r="N548" s="70" t="s">
        <v>2687</v>
      </c>
      <c r="O548" s="84">
        <v>9999097</v>
      </c>
      <c r="P548" s="59">
        <v>9999097</v>
      </c>
      <c r="Q548" s="163" t="s">
        <v>4891</v>
      </c>
      <c r="R548" s="59" t="s">
        <v>4890</v>
      </c>
      <c r="S548" t="s">
        <v>8401</v>
      </c>
      <c r="T548" s="59" t="s">
        <v>8531</v>
      </c>
      <c r="U548" s="85" t="s">
        <v>8664</v>
      </c>
      <c r="V548" s="85" t="s">
        <v>8531</v>
      </c>
      <c r="W548" s="70" t="s">
        <v>9750</v>
      </c>
      <c r="X548" s="85" t="s">
        <v>4900</v>
      </c>
      <c r="Y548" s="70" t="s">
        <v>774</v>
      </c>
      <c r="Z548" s="70" t="s">
        <v>774</v>
      </c>
      <c r="AA548" s="171" t="s">
        <v>774</v>
      </c>
      <c r="AB548" s="70" t="s">
        <v>774</v>
      </c>
      <c r="AC548" s="85" t="s">
        <v>1808</v>
      </c>
      <c r="AD548" s="85" t="s">
        <v>4922</v>
      </c>
      <c r="AE548" s="82" t="s">
        <v>1162</v>
      </c>
      <c r="AF548" s="85" t="s">
        <v>1805</v>
      </c>
      <c r="AG548" s="85" t="s">
        <v>8566</v>
      </c>
      <c r="AH548" s="85" t="s">
        <v>8567</v>
      </c>
      <c r="AI548" s="85" t="s">
        <v>2805</v>
      </c>
      <c r="AJ548" s="70" t="s">
        <v>1367</v>
      </c>
    </row>
    <row r="549" spans="1:36" x14ac:dyDescent="0.3">
      <c r="A549" s="59" t="s">
        <v>8665</v>
      </c>
      <c r="B549" s="85" t="s">
        <v>2069</v>
      </c>
      <c r="C549" s="85" t="s">
        <v>8565</v>
      </c>
      <c r="D549" s="70" t="s">
        <v>1806</v>
      </c>
      <c r="E549" s="70" t="s">
        <v>1201</v>
      </c>
      <c r="F549" s="70" t="s">
        <v>1201</v>
      </c>
      <c r="G549" s="59" t="s">
        <v>5630</v>
      </c>
      <c r="H549" s="70" t="s">
        <v>4725</v>
      </c>
      <c r="I549" s="59" t="s">
        <v>4901</v>
      </c>
      <c r="J549" s="70" t="s">
        <v>1367</v>
      </c>
      <c r="K549" s="59" t="s">
        <v>1163</v>
      </c>
      <c r="L549" s="82" t="s">
        <v>9751</v>
      </c>
      <c r="M549" s="82" t="s">
        <v>4686</v>
      </c>
      <c r="N549" s="70" t="s">
        <v>2687</v>
      </c>
      <c r="O549" s="84">
        <v>9999098</v>
      </c>
      <c r="P549" s="59">
        <v>9999098</v>
      </c>
      <c r="Q549" s="163" t="s">
        <v>4891</v>
      </c>
      <c r="R549" s="59" t="s">
        <v>4890</v>
      </c>
      <c r="S549" t="s">
        <v>8402</v>
      </c>
      <c r="T549" s="59" t="s">
        <v>8532</v>
      </c>
      <c r="U549" s="85" t="s">
        <v>8665</v>
      </c>
      <c r="V549" s="85" t="s">
        <v>8532</v>
      </c>
      <c r="W549" s="70" t="s">
        <v>9752</v>
      </c>
      <c r="X549" s="85" t="s">
        <v>4900</v>
      </c>
      <c r="Y549" s="70" t="s">
        <v>774</v>
      </c>
      <c r="Z549" s="70" t="s">
        <v>774</v>
      </c>
      <c r="AA549" s="171" t="s">
        <v>774</v>
      </c>
      <c r="AB549" s="70" t="s">
        <v>774</v>
      </c>
      <c r="AC549" s="85" t="s">
        <v>1808</v>
      </c>
      <c r="AD549" s="85" t="s">
        <v>4922</v>
      </c>
      <c r="AE549" s="82" t="s">
        <v>1162</v>
      </c>
      <c r="AF549" s="85" t="s">
        <v>1805</v>
      </c>
      <c r="AG549" s="85" t="s">
        <v>8566</v>
      </c>
      <c r="AH549" s="85" t="s">
        <v>8567</v>
      </c>
      <c r="AI549" s="85" t="s">
        <v>2805</v>
      </c>
      <c r="AJ549" s="70" t="s">
        <v>1367</v>
      </c>
    </row>
    <row r="550" spans="1:36" x14ac:dyDescent="0.3">
      <c r="A550" s="59" t="s">
        <v>8666</v>
      </c>
      <c r="B550" s="85" t="s">
        <v>2069</v>
      </c>
      <c r="C550" s="85" t="s">
        <v>8565</v>
      </c>
      <c r="D550" s="70" t="s">
        <v>1806</v>
      </c>
      <c r="E550" s="70" t="s">
        <v>1201</v>
      </c>
      <c r="F550" s="70" t="s">
        <v>1201</v>
      </c>
      <c r="G550" s="59" t="s">
        <v>5630</v>
      </c>
      <c r="H550" s="70" t="s">
        <v>4725</v>
      </c>
      <c r="I550" s="59" t="s">
        <v>4901</v>
      </c>
      <c r="J550" s="70" t="s">
        <v>1367</v>
      </c>
      <c r="K550" s="59" t="s">
        <v>1163</v>
      </c>
      <c r="L550" s="82" t="s">
        <v>9753</v>
      </c>
      <c r="M550" s="82" t="s">
        <v>4686</v>
      </c>
      <c r="N550" s="70" t="s">
        <v>2687</v>
      </c>
      <c r="O550" s="84">
        <v>9999099</v>
      </c>
      <c r="P550" s="59">
        <v>9999099</v>
      </c>
      <c r="Q550" s="163" t="s">
        <v>4891</v>
      </c>
      <c r="R550" s="59" t="s">
        <v>4890</v>
      </c>
      <c r="S550" t="s">
        <v>8403</v>
      </c>
      <c r="T550" s="59" t="s">
        <v>8533</v>
      </c>
      <c r="U550" s="85" t="s">
        <v>8666</v>
      </c>
      <c r="V550" s="85" t="s">
        <v>8533</v>
      </c>
      <c r="W550" s="70" t="s">
        <v>9754</v>
      </c>
      <c r="X550" s="85" t="s">
        <v>4900</v>
      </c>
      <c r="Y550" s="70" t="s">
        <v>774</v>
      </c>
      <c r="Z550" s="70" t="s">
        <v>774</v>
      </c>
      <c r="AA550" s="171" t="s">
        <v>774</v>
      </c>
      <c r="AB550" s="70" t="s">
        <v>774</v>
      </c>
      <c r="AC550" s="85" t="s">
        <v>1808</v>
      </c>
      <c r="AD550" s="85" t="s">
        <v>4922</v>
      </c>
      <c r="AE550" s="82" t="s">
        <v>1162</v>
      </c>
      <c r="AF550" s="85" t="s">
        <v>1805</v>
      </c>
      <c r="AG550" s="85" t="s">
        <v>8566</v>
      </c>
      <c r="AH550" s="85" t="s">
        <v>8567</v>
      </c>
      <c r="AI550" s="85" t="s">
        <v>2805</v>
      </c>
      <c r="AJ550" s="70" t="s">
        <v>1367</v>
      </c>
    </row>
    <row r="551" spans="1:36" x14ac:dyDescent="0.3">
      <c r="A551" s="59" t="s">
        <v>8667</v>
      </c>
      <c r="B551" s="85" t="s">
        <v>2069</v>
      </c>
      <c r="C551" s="85" t="s">
        <v>8565</v>
      </c>
      <c r="D551" s="70" t="s">
        <v>1806</v>
      </c>
      <c r="E551" s="70" t="s">
        <v>1201</v>
      </c>
      <c r="F551" s="70" t="s">
        <v>1201</v>
      </c>
      <c r="G551" s="59" t="s">
        <v>5630</v>
      </c>
      <c r="H551" s="70" t="s">
        <v>4725</v>
      </c>
      <c r="I551" s="59" t="s">
        <v>4901</v>
      </c>
      <c r="J551" s="70" t="s">
        <v>1367</v>
      </c>
      <c r="K551" s="59" t="s">
        <v>1163</v>
      </c>
      <c r="L551" s="82" t="s">
        <v>9755</v>
      </c>
      <c r="M551" s="82" t="s">
        <v>4686</v>
      </c>
      <c r="N551" s="70" t="s">
        <v>2687</v>
      </c>
      <c r="O551" s="84">
        <v>9999100</v>
      </c>
      <c r="P551" s="59">
        <v>9999100</v>
      </c>
      <c r="Q551" s="163" t="s">
        <v>4891</v>
      </c>
      <c r="R551" s="59" t="s">
        <v>4890</v>
      </c>
      <c r="S551" t="s">
        <v>8404</v>
      </c>
      <c r="T551" s="59" t="s">
        <v>8534</v>
      </c>
      <c r="U551" s="85" t="s">
        <v>8667</v>
      </c>
      <c r="V551" s="85" t="s">
        <v>8534</v>
      </c>
      <c r="W551" s="70" t="s">
        <v>9756</v>
      </c>
      <c r="X551" s="85" t="s">
        <v>4900</v>
      </c>
      <c r="Y551" s="70" t="s">
        <v>774</v>
      </c>
      <c r="Z551" s="70" t="s">
        <v>774</v>
      </c>
      <c r="AA551" s="171" t="s">
        <v>774</v>
      </c>
      <c r="AB551" s="70" t="s">
        <v>774</v>
      </c>
      <c r="AC551" s="85" t="s">
        <v>1808</v>
      </c>
      <c r="AD551" s="85" t="s">
        <v>4922</v>
      </c>
      <c r="AE551" s="82" t="s">
        <v>1162</v>
      </c>
      <c r="AF551" s="85" t="s">
        <v>1805</v>
      </c>
      <c r="AG551" s="85" t="s">
        <v>8566</v>
      </c>
      <c r="AH551" s="85" t="s">
        <v>8567</v>
      </c>
      <c r="AI551" s="85" t="s">
        <v>2805</v>
      </c>
      <c r="AJ551" s="70" t="s">
        <v>1367</v>
      </c>
    </row>
    <row r="552" spans="1:36" x14ac:dyDescent="0.3">
      <c r="A552" s="59" t="s">
        <v>8668</v>
      </c>
      <c r="B552" s="85" t="s">
        <v>2069</v>
      </c>
      <c r="C552" s="85" t="s">
        <v>8565</v>
      </c>
      <c r="D552" s="70" t="s">
        <v>1806</v>
      </c>
      <c r="E552" s="70" t="s">
        <v>1201</v>
      </c>
      <c r="F552" s="70" t="s">
        <v>1201</v>
      </c>
      <c r="G552" s="59" t="s">
        <v>5630</v>
      </c>
      <c r="H552" s="70" t="s">
        <v>4725</v>
      </c>
      <c r="I552" s="59" t="s">
        <v>4901</v>
      </c>
      <c r="J552" s="70" t="s">
        <v>1367</v>
      </c>
      <c r="K552" s="59" t="s">
        <v>1163</v>
      </c>
      <c r="L552" s="82" t="s">
        <v>9757</v>
      </c>
      <c r="M552" s="82" t="s">
        <v>4686</v>
      </c>
      <c r="N552" s="70" t="s">
        <v>2687</v>
      </c>
      <c r="O552" s="84">
        <v>9999101</v>
      </c>
      <c r="P552" s="59">
        <v>9999101</v>
      </c>
      <c r="Q552" s="163" t="s">
        <v>4891</v>
      </c>
      <c r="R552" s="59" t="s">
        <v>4890</v>
      </c>
      <c r="S552" t="s">
        <v>8405</v>
      </c>
      <c r="T552" s="59" t="s">
        <v>8535</v>
      </c>
      <c r="U552" s="85" t="s">
        <v>8668</v>
      </c>
      <c r="V552" s="85" t="s">
        <v>8535</v>
      </c>
      <c r="W552" s="70" t="s">
        <v>9758</v>
      </c>
      <c r="X552" s="85" t="s">
        <v>4900</v>
      </c>
      <c r="Y552" s="70" t="s">
        <v>774</v>
      </c>
      <c r="Z552" s="70" t="s">
        <v>774</v>
      </c>
      <c r="AA552" s="171" t="s">
        <v>774</v>
      </c>
      <c r="AB552" s="70" t="s">
        <v>774</v>
      </c>
      <c r="AC552" s="85" t="s">
        <v>1808</v>
      </c>
      <c r="AD552" s="85" t="s">
        <v>4922</v>
      </c>
      <c r="AE552" s="82" t="s">
        <v>1162</v>
      </c>
      <c r="AF552" s="85" t="s">
        <v>1805</v>
      </c>
      <c r="AG552" s="85" t="s">
        <v>8566</v>
      </c>
      <c r="AH552" s="85" t="s">
        <v>8567</v>
      </c>
      <c r="AI552" s="85" t="s">
        <v>2805</v>
      </c>
      <c r="AJ552" s="70" t="s">
        <v>1367</v>
      </c>
    </row>
    <row r="553" spans="1:36" x14ac:dyDescent="0.3">
      <c r="A553" s="59" t="s">
        <v>8669</v>
      </c>
      <c r="B553" s="85" t="s">
        <v>2069</v>
      </c>
      <c r="C553" s="85" t="s">
        <v>8565</v>
      </c>
      <c r="D553" s="70" t="s">
        <v>1806</v>
      </c>
      <c r="E553" s="70" t="s">
        <v>1201</v>
      </c>
      <c r="F553" s="70" t="s">
        <v>1201</v>
      </c>
      <c r="G553" s="59" t="s">
        <v>5630</v>
      </c>
      <c r="H553" s="70" t="s">
        <v>4725</v>
      </c>
      <c r="I553" s="59" t="s">
        <v>4901</v>
      </c>
      <c r="J553" s="70" t="s">
        <v>1367</v>
      </c>
      <c r="K553" s="59" t="s">
        <v>1163</v>
      </c>
      <c r="L553" s="82" t="s">
        <v>9759</v>
      </c>
      <c r="M553" s="82" t="s">
        <v>4686</v>
      </c>
      <c r="N553" s="70" t="s">
        <v>2687</v>
      </c>
      <c r="O553" s="84">
        <v>9999102</v>
      </c>
      <c r="P553" s="59">
        <v>9999102</v>
      </c>
      <c r="Q553" s="163" t="s">
        <v>4891</v>
      </c>
      <c r="R553" s="59" t="s">
        <v>4890</v>
      </c>
      <c r="S553" t="s">
        <v>8406</v>
      </c>
      <c r="T553" s="59" t="s">
        <v>8536</v>
      </c>
      <c r="U553" s="85" t="s">
        <v>8669</v>
      </c>
      <c r="V553" s="85" t="s">
        <v>8536</v>
      </c>
      <c r="W553" s="70" t="s">
        <v>9760</v>
      </c>
      <c r="X553" s="85" t="s">
        <v>4900</v>
      </c>
      <c r="Y553" s="70" t="s">
        <v>774</v>
      </c>
      <c r="Z553" s="70" t="s">
        <v>774</v>
      </c>
      <c r="AA553" s="171" t="s">
        <v>774</v>
      </c>
      <c r="AB553" s="70" t="s">
        <v>774</v>
      </c>
      <c r="AC553" s="85" t="s">
        <v>1808</v>
      </c>
      <c r="AD553" s="85" t="s">
        <v>4922</v>
      </c>
      <c r="AE553" s="82" t="s">
        <v>1162</v>
      </c>
      <c r="AF553" s="85" t="s">
        <v>1805</v>
      </c>
      <c r="AG553" s="85" t="s">
        <v>8566</v>
      </c>
      <c r="AH553" s="85" t="s">
        <v>8567</v>
      </c>
      <c r="AI553" s="85" t="s">
        <v>2805</v>
      </c>
      <c r="AJ553" s="70" t="s">
        <v>1367</v>
      </c>
    </row>
    <row r="554" spans="1:36" x14ac:dyDescent="0.3">
      <c r="A554" s="59" t="s">
        <v>8670</v>
      </c>
      <c r="B554" s="85" t="s">
        <v>2069</v>
      </c>
      <c r="C554" s="85" t="s">
        <v>8565</v>
      </c>
      <c r="D554" s="70" t="s">
        <v>1806</v>
      </c>
      <c r="E554" s="70" t="s">
        <v>1201</v>
      </c>
      <c r="F554" s="70" t="s">
        <v>1201</v>
      </c>
      <c r="G554" s="59" t="s">
        <v>5630</v>
      </c>
      <c r="H554" s="70" t="s">
        <v>4725</v>
      </c>
      <c r="I554" s="59" t="s">
        <v>4901</v>
      </c>
      <c r="J554" s="70" t="s">
        <v>1367</v>
      </c>
      <c r="K554" s="59" t="s">
        <v>1163</v>
      </c>
      <c r="L554" s="82" t="s">
        <v>9761</v>
      </c>
      <c r="M554" s="82" t="s">
        <v>4686</v>
      </c>
      <c r="N554" s="70" t="s">
        <v>2687</v>
      </c>
      <c r="O554" s="84">
        <v>9999103</v>
      </c>
      <c r="P554" s="59">
        <v>9999103</v>
      </c>
      <c r="Q554" s="163" t="s">
        <v>4891</v>
      </c>
      <c r="R554" s="59" t="s">
        <v>4890</v>
      </c>
      <c r="S554" t="s">
        <v>8407</v>
      </c>
      <c r="T554" s="59" t="s">
        <v>8537</v>
      </c>
      <c r="U554" s="85" t="s">
        <v>8670</v>
      </c>
      <c r="V554" s="85" t="s">
        <v>8537</v>
      </c>
      <c r="W554" s="70" t="s">
        <v>9762</v>
      </c>
      <c r="X554" s="85" t="s">
        <v>4900</v>
      </c>
      <c r="Y554" s="70" t="s">
        <v>774</v>
      </c>
      <c r="Z554" s="70" t="s">
        <v>774</v>
      </c>
      <c r="AA554" s="171" t="s">
        <v>774</v>
      </c>
      <c r="AB554" s="70" t="s">
        <v>774</v>
      </c>
      <c r="AC554" s="85" t="s">
        <v>1808</v>
      </c>
      <c r="AD554" s="85" t="s">
        <v>4922</v>
      </c>
      <c r="AE554" s="82" t="s">
        <v>1162</v>
      </c>
      <c r="AF554" s="85" t="s">
        <v>1805</v>
      </c>
      <c r="AG554" s="85" t="s">
        <v>8566</v>
      </c>
      <c r="AH554" s="85" t="s">
        <v>8567</v>
      </c>
      <c r="AI554" s="85" t="s">
        <v>2805</v>
      </c>
      <c r="AJ554" s="70" t="s">
        <v>1367</v>
      </c>
    </row>
    <row r="555" spans="1:36" x14ac:dyDescent="0.3">
      <c r="A555" s="59" t="s">
        <v>8671</v>
      </c>
      <c r="B555" s="85" t="s">
        <v>2069</v>
      </c>
      <c r="C555" s="85" t="s">
        <v>8565</v>
      </c>
      <c r="D555" s="70" t="s">
        <v>1806</v>
      </c>
      <c r="E555" s="70" t="s">
        <v>1201</v>
      </c>
      <c r="F555" s="70" t="s">
        <v>1201</v>
      </c>
      <c r="G555" s="59" t="s">
        <v>5630</v>
      </c>
      <c r="H555" s="70" t="s">
        <v>4725</v>
      </c>
      <c r="I555" s="59" t="s">
        <v>4901</v>
      </c>
      <c r="J555" s="70" t="s">
        <v>1367</v>
      </c>
      <c r="K555" s="59" t="s">
        <v>1163</v>
      </c>
      <c r="L555" s="82" t="s">
        <v>9763</v>
      </c>
      <c r="M555" s="82" t="s">
        <v>4686</v>
      </c>
      <c r="N555" s="70" t="s">
        <v>2687</v>
      </c>
      <c r="O555" s="84">
        <v>9999104</v>
      </c>
      <c r="P555" s="59">
        <v>9999104</v>
      </c>
      <c r="Q555" s="163" t="s">
        <v>4891</v>
      </c>
      <c r="R555" s="59" t="s">
        <v>4890</v>
      </c>
      <c r="S555" t="s">
        <v>8408</v>
      </c>
      <c r="T555" s="59" t="s">
        <v>8538</v>
      </c>
      <c r="U555" s="85" t="s">
        <v>8671</v>
      </c>
      <c r="V555" s="85" t="s">
        <v>8538</v>
      </c>
      <c r="W555" s="70" t="s">
        <v>9764</v>
      </c>
      <c r="X555" s="85" t="s">
        <v>4900</v>
      </c>
      <c r="Y555" s="70" t="s">
        <v>774</v>
      </c>
      <c r="Z555" s="70" t="s">
        <v>774</v>
      </c>
      <c r="AA555" s="171" t="s">
        <v>774</v>
      </c>
      <c r="AB555" s="70" t="s">
        <v>774</v>
      </c>
      <c r="AC555" s="85" t="s">
        <v>1808</v>
      </c>
      <c r="AD555" s="85" t="s">
        <v>4922</v>
      </c>
      <c r="AE555" s="82" t="s">
        <v>1162</v>
      </c>
      <c r="AF555" s="85" t="s">
        <v>1805</v>
      </c>
      <c r="AG555" s="85" t="s">
        <v>8566</v>
      </c>
      <c r="AH555" s="85" t="s">
        <v>8567</v>
      </c>
      <c r="AI555" s="85" t="s">
        <v>2805</v>
      </c>
      <c r="AJ555" s="70" t="s">
        <v>1367</v>
      </c>
    </row>
    <row r="556" spans="1:36" x14ac:dyDescent="0.3">
      <c r="A556" s="59" t="s">
        <v>8672</v>
      </c>
      <c r="B556" s="85" t="s">
        <v>2069</v>
      </c>
      <c r="C556" s="85" t="s">
        <v>8565</v>
      </c>
      <c r="D556" s="70" t="s">
        <v>1806</v>
      </c>
      <c r="E556" s="70" t="s">
        <v>1201</v>
      </c>
      <c r="F556" s="70" t="s">
        <v>1201</v>
      </c>
      <c r="G556" s="59" t="s">
        <v>5630</v>
      </c>
      <c r="H556" s="70" t="s">
        <v>4725</v>
      </c>
      <c r="I556" s="59" t="s">
        <v>4901</v>
      </c>
      <c r="J556" s="70" t="s">
        <v>1367</v>
      </c>
      <c r="K556" s="59" t="s">
        <v>1163</v>
      </c>
      <c r="L556" s="82" t="s">
        <v>9765</v>
      </c>
      <c r="M556" s="82" t="s">
        <v>4686</v>
      </c>
      <c r="N556" s="70" t="s">
        <v>2687</v>
      </c>
      <c r="O556" s="84">
        <v>9999105</v>
      </c>
      <c r="P556" s="59">
        <v>9999105</v>
      </c>
      <c r="Q556" s="163" t="s">
        <v>4891</v>
      </c>
      <c r="R556" s="59" t="s">
        <v>4890</v>
      </c>
      <c r="S556" t="s">
        <v>8409</v>
      </c>
      <c r="T556" s="59" t="s">
        <v>8539</v>
      </c>
      <c r="U556" s="85" t="s">
        <v>8672</v>
      </c>
      <c r="V556" s="85" t="s">
        <v>8539</v>
      </c>
      <c r="W556" s="70" t="s">
        <v>9766</v>
      </c>
      <c r="X556" s="85" t="s">
        <v>4900</v>
      </c>
      <c r="Y556" s="70" t="s">
        <v>774</v>
      </c>
      <c r="Z556" s="70" t="s">
        <v>774</v>
      </c>
      <c r="AA556" s="171" t="s">
        <v>774</v>
      </c>
      <c r="AB556" s="70" t="s">
        <v>774</v>
      </c>
      <c r="AC556" s="85" t="s">
        <v>1808</v>
      </c>
      <c r="AD556" s="85" t="s">
        <v>4922</v>
      </c>
      <c r="AE556" s="82" t="s">
        <v>1162</v>
      </c>
      <c r="AF556" s="85" t="s">
        <v>1805</v>
      </c>
      <c r="AG556" s="85" t="s">
        <v>8566</v>
      </c>
      <c r="AH556" s="85" t="s">
        <v>8567</v>
      </c>
      <c r="AI556" s="85" t="s">
        <v>2805</v>
      </c>
      <c r="AJ556" s="70" t="s">
        <v>1367</v>
      </c>
    </row>
    <row r="557" spans="1:36" x14ac:dyDescent="0.3">
      <c r="A557" s="59" t="s">
        <v>8673</v>
      </c>
      <c r="B557" s="85" t="s">
        <v>2069</v>
      </c>
      <c r="C557" s="85" t="s">
        <v>8565</v>
      </c>
      <c r="D557" s="70" t="s">
        <v>1806</v>
      </c>
      <c r="E557" s="70" t="s">
        <v>1201</v>
      </c>
      <c r="F557" s="70" t="s">
        <v>1201</v>
      </c>
      <c r="G557" s="59" t="s">
        <v>5630</v>
      </c>
      <c r="H557" s="70" t="s">
        <v>4725</v>
      </c>
      <c r="I557" s="59" t="s">
        <v>4901</v>
      </c>
      <c r="J557" s="70" t="s">
        <v>1367</v>
      </c>
      <c r="K557" s="59" t="s">
        <v>1163</v>
      </c>
      <c r="L557" s="82" t="s">
        <v>9767</v>
      </c>
      <c r="M557" s="82" t="s">
        <v>4686</v>
      </c>
      <c r="N557" s="70" t="s">
        <v>2687</v>
      </c>
      <c r="O557" s="84">
        <v>9999106</v>
      </c>
      <c r="P557" s="59">
        <v>9999106</v>
      </c>
      <c r="Q557" s="163" t="s">
        <v>4891</v>
      </c>
      <c r="R557" s="59" t="s">
        <v>4890</v>
      </c>
      <c r="S557" t="s">
        <v>8410</v>
      </c>
      <c r="T557" s="59" t="s">
        <v>8540</v>
      </c>
      <c r="U557" s="85" t="s">
        <v>8673</v>
      </c>
      <c r="V557" s="85" t="s">
        <v>8540</v>
      </c>
      <c r="W557" s="70" t="s">
        <v>9768</v>
      </c>
      <c r="X557" s="85" t="s">
        <v>4900</v>
      </c>
      <c r="Y557" s="70" t="s">
        <v>774</v>
      </c>
      <c r="Z557" s="70" t="s">
        <v>774</v>
      </c>
      <c r="AA557" s="171" t="s">
        <v>774</v>
      </c>
      <c r="AB557" s="70" t="s">
        <v>774</v>
      </c>
      <c r="AC557" s="85" t="s">
        <v>1808</v>
      </c>
      <c r="AD557" s="85" t="s">
        <v>4922</v>
      </c>
      <c r="AE557" s="82" t="s">
        <v>1162</v>
      </c>
      <c r="AF557" s="85" t="s">
        <v>1805</v>
      </c>
      <c r="AG557" s="85" t="s">
        <v>8566</v>
      </c>
      <c r="AH557" s="85" t="s">
        <v>8567</v>
      </c>
      <c r="AI557" s="85" t="s">
        <v>2805</v>
      </c>
      <c r="AJ557" s="70" t="s">
        <v>1367</v>
      </c>
    </row>
    <row r="558" spans="1:36" x14ac:dyDescent="0.3">
      <c r="A558" s="59" t="s">
        <v>8674</v>
      </c>
      <c r="B558" s="85" t="s">
        <v>2069</v>
      </c>
      <c r="C558" s="85" t="s">
        <v>8565</v>
      </c>
      <c r="D558" s="70" t="s">
        <v>1806</v>
      </c>
      <c r="E558" s="70" t="s">
        <v>1201</v>
      </c>
      <c r="F558" s="70" t="s">
        <v>1201</v>
      </c>
      <c r="G558" s="59" t="s">
        <v>5630</v>
      </c>
      <c r="H558" s="70" t="s">
        <v>4725</v>
      </c>
      <c r="I558" s="59" t="s">
        <v>4901</v>
      </c>
      <c r="J558" s="70" t="s">
        <v>1367</v>
      </c>
      <c r="K558" s="59" t="s">
        <v>1163</v>
      </c>
      <c r="L558" s="82" t="s">
        <v>9769</v>
      </c>
      <c r="M558" s="82" t="s">
        <v>4686</v>
      </c>
      <c r="N558" s="70" t="s">
        <v>2687</v>
      </c>
      <c r="O558" s="84">
        <v>9999107</v>
      </c>
      <c r="P558" s="59">
        <v>9999107</v>
      </c>
      <c r="Q558" s="163" t="s">
        <v>4891</v>
      </c>
      <c r="R558" s="59" t="s">
        <v>4890</v>
      </c>
      <c r="S558" t="s">
        <v>8411</v>
      </c>
      <c r="T558" s="59" t="s">
        <v>8541</v>
      </c>
      <c r="U558" s="85" t="s">
        <v>8674</v>
      </c>
      <c r="V558" s="85" t="s">
        <v>8541</v>
      </c>
      <c r="W558" s="70" t="s">
        <v>9770</v>
      </c>
      <c r="X558" s="85" t="s">
        <v>4900</v>
      </c>
      <c r="Y558" s="70" t="s">
        <v>774</v>
      </c>
      <c r="Z558" s="70" t="s">
        <v>774</v>
      </c>
      <c r="AA558" s="171" t="s">
        <v>774</v>
      </c>
      <c r="AB558" s="70" t="s">
        <v>774</v>
      </c>
      <c r="AC558" s="85" t="s">
        <v>1808</v>
      </c>
      <c r="AD558" s="85" t="s">
        <v>4922</v>
      </c>
      <c r="AE558" s="82" t="s">
        <v>1162</v>
      </c>
      <c r="AF558" s="85" t="s">
        <v>1805</v>
      </c>
      <c r="AG558" s="85" t="s">
        <v>8566</v>
      </c>
      <c r="AH558" s="85" t="s">
        <v>8567</v>
      </c>
      <c r="AI558" s="85" t="s">
        <v>2805</v>
      </c>
      <c r="AJ558" s="70" t="s">
        <v>1367</v>
      </c>
    </row>
    <row r="559" spans="1:36" x14ac:dyDescent="0.3">
      <c r="A559" s="59" t="s">
        <v>8675</v>
      </c>
      <c r="B559" s="85" t="s">
        <v>2069</v>
      </c>
      <c r="C559" s="85" t="s">
        <v>8565</v>
      </c>
      <c r="D559" s="70" t="s">
        <v>1806</v>
      </c>
      <c r="E559" s="70" t="s">
        <v>1201</v>
      </c>
      <c r="F559" s="70" t="s">
        <v>1201</v>
      </c>
      <c r="G559" s="59" t="s">
        <v>5630</v>
      </c>
      <c r="H559" s="70" t="s">
        <v>4725</v>
      </c>
      <c r="I559" s="59" t="s">
        <v>4901</v>
      </c>
      <c r="J559" s="70" t="s">
        <v>1367</v>
      </c>
      <c r="K559" s="59" t="s">
        <v>1163</v>
      </c>
      <c r="L559" s="82" t="s">
        <v>9771</v>
      </c>
      <c r="M559" s="82" t="s">
        <v>4686</v>
      </c>
      <c r="N559" s="70" t="s">
        <v>2687</v>
      </c>
      <c r="O559" s="84">
        <v>9999108</v>
      </c>
      <c r="P559" s="59">
        <v>9999108</v>
      </c>
      <c r="Q559" s="163" t="s">
        <v>4891</v>
      </c>
      <c r="R559" s="59" t="s">
        <v>4890</v>
      </c>
      <c r="S559" t="s">
        <v>8412</v>
      </c>
      <c r="T559" s="59" t="s">
        <v>8542</v>
      </c>
      <c r="U559" s="85" t="s">
        <v>8675</v>
      </c>
      <c r="V559" s="85" t="s">
        <v>8542</v>
      </c>
      <c r="W559" s="70" t="s">
        <v>9772</v>
      </c>
      <c r="X559" s="85" t="s">
        <v>4900</v>
      </c>
      <c r="Y559" s="70" t="s">
        <v>774</v>
      </c>
      <c r="Z559" s="70" t="s">
        <v>774</v>
      </c>
      <c r="AA559" s="171" t="s">
        <v>774</v>
      </c>
      <c r="AB559" s="70" t="s">
        <v>774</v>
      </c>
      <c r="AC559" s="85" t="s">
        <v>1808</v>
      </c>
      <c r="AD559" s="85" t="s">
        <v>4922</v>
      </c>
      <c r="AE559" s="82" t="s">
        <v>1162</v>
      </c>
      <c r="AF559" s="85" t="s">
        <v>1805</v>
      </c>
      <c r="AG559" s="85" t="s">
        <v>8566</v>
      </c>
      <c r="AH559" s="85" t="s">
        <v>8567</v>
      </c>
      <c r="AI559" s="85" t="s">
        <v>2805</v>
      </c>
      <c r="AJ559" s="70" t="s">
        <v>1367</v>
      </c>
    </row>
    <row r="560" spans="1:36" x14ac:dyDescent="0.3">
      <c r="A560" s="59" t="s">
        <v>8676</v>
      </c>
      <c r="B560" s="85" t="s">
        <v>2069</v>
      </c>
      <c r="C560" s="85" t="s">
        <v>8565</v>
      </c>
      <c r="D560" s="70" t="s">
        <v>1806</v>
      </c>
      <c r="E560" s="70" t="s">
        <v>1201</v>
      </c>
      <c r="F560" s="70" t="s">
        <v>1201</v>
      </c>
      <c r="G560" s="59" t="s">
        <v>5630</v>
      </c>
      <c r="H560" s="70" t="s">
        <v>4725</v>
      </c>
      <c r="I560" s="59" t="s">
        <v>4901</v>
      </c>
      <c r="J560" s="70" t="s">
        <v>1367</v>
      </c>
      <c r="K560" s="59" t="s">
        <v>1163</v>
      </c>
      <c r="L560" s="82" t="s">
        <v>9773</v>
      </c>
      <c r="M560" s="82" t="s">
        <v>4686</v>
      </c>
      <c r="N560" s="70" t="s">
        <v>2687</v>
      </c>
      <c r="O560" s="84">
        <v>9999109</v>
      </c>
      <c r="P560" s="59">
        <v>9999109</v>
      </c>
      <c r="Q560" s="163" t="s">
        <v>4891</v>
      </c>
      <c r="R560" s="59" t="s">
        <v>4890</v>
      </c>
      <c r="S560" t="s">
        <v>8413</v>
      </c>
      <c r="T560" s="59" t="s">
        <v>8543</v>
      </c>
      <c r="U560" s="85" t="s">
        <v>8676</v>
      </c>
      <c r="V560" s="85" t="s">
        <v>8543</v>
      </c>
      <c r="W560" s="70" t="s">
        <v>9774</v>
      </c>
      <c r="X560" s="85" t="s">
        <v>4900</v>
      </c>
      <c r="Y560" s="70" t="s">
        <v>774</v>
      </c>
      <c r="Z560" s="70" t="s">
        <v>774</v>
      </c>
      <c r="AA560" s="171" t="s">
        <v>774</v>
      </c>
      <c r="AB560" s="70" t="s">
        <v>774</v>
      </c>
      <c r="AC560" s="85" t="s">
        <v>1808</v>
      </c>
      <c r="AD560" s="85" t="s">
        <v>4922</v>
      </c>
      <c r="AE560" s="82" t="s">
        <v>1162</v>
      </c>
      <c r="AF560" s="85" t="s">
        <v>1805</v>
      </c>
      <c r="AG560" s="85" t="s">
        <v>8566</v>
      </c>
      <c r="AH560" s="85" t="s">
        <v>8567</v>
      </c>
      <c r="AI560" s="85" t="s">
        <v>2805</v>
      </c>
      <c r="AJ560" s="70" t="s">
        <v>1367</v>
      </c>
    </row>
    <row r="561" spans="1:36" x14ac:dyDescent="0.3">
      <c r="A561" s="59" t="s">
        <v>8677</v>
      </c>
      <c r="B561" s="85" t="s">
        <v>2069</v>
      </c>
      <c r="C561" s="85" t="s">
        <v>8565</v>
      </c>
      <c r="D561" s="70" t="s">
        <v>1806</v>
      </c>
      <c r="E561" s="70" t="s">
        <v>1201</v>
      </c>
      <c r="F561" s="70" t="s">
        <v>1201</v>
      </c>
      <c r="G561" s="59" t="s">
        <v>5630</v>
      </c>
      <c r="H561" s="70" t="s">
        <v>4725</v>
      </c>
      <c r="I561" s="59" t="s">
        <v>4901</v>
      </c>
      <c r="J561" s="70" t="s">
        <v>1367</v>
      </c>
      <c r="K561" s="59" t="s">
        <v>1163</v>
      </c>
      <c r="L561" s="82" t="s">
        <v>9775</v>
      </c>
      <c r="M561" s="82" t="s">
        <v>4686</v>
      </c>
      <c r="N561" s="70" t="s">
        <v>2687</v>
      </c>
      <c r="O561" s="84">
        <v>9999110</v>
      </c>
      <c r="P561" s="59">
        <v>9999110</v>
      </c>
      <c r="Q561" s="163" t="s">
        <v>4891</v>
      </c>
      <c r="R561" s="59" t="s">
        <v>4890</v>
      </c>
      <c r="S561" t="s">
        <v>8414</v>
      </c>
      <c r="T561" s="59" t="s">
        <v>8544</v>
      </c>
      <c r="U561" s="85" t="s">
        <v>8677</v>
      </c>
      <c r="V561" s="85" t="s">
        <v>8544</v>
      </c>
      <c r="W561" s="70" t="s">
        <v>9776</v>
      </c>
      <c r="X561" s="85" t="s">
        <v>4900</v>
      </c>
      <c r="Y561" s="70" t="s">
        <v>774</v>
      </c>
      <c r="Z561" s="70" t="s">
        <v>774</v>
      </c>
      <c r="AA561" s="171" t="s">
        <v>774</v>
      </c>
      <c r="AB561" s="70" t="s">
        <v>774</v>
      </c>
      <c r="AC561" s="85" t="s">
        <v>1808</v>
      </c>
      <c r="AD561" s="85" t="s">
        <v>4922</v>
      </c>
      <c r="AE561" s="82" t="s">
        <v>1162</v>
      </c>
      <c r="AF561" s="85" t="s">
        <v>1805</v>
      </c>
      <c r="AG561" s="85" t="s">
        <v>8566</v>
      </c>
      <c r="AH561" s="85" t="s">
        <v>8567</v>
      </c>
      <c r="AI561" s="85" t="s">
        <v>2805</v>
      </c>
      <c r="AJ561" s="70" t="s">
        <v>1367</v>
      </c>
    </row>
    <row r="562" spans="1:36" x14ac:dyDescent="0.3">
      <c r="A562" s="59" t="s">
        <v>8678</v>
      </c>
      <c r="B562" s="85" t="s">
        <v>2069</v>
      </c>
      <c r="C562" s="85" t="s">
        <v>8565</v>
      </c>
      <c r="D562" s="70" t="s">
        <v>1806</v>
      </c>
      <c r="E562" s="70" t="s">
        <v>1201</v>
      </c>
      <c r="F562" s="70" t="s">
        <v>1201</v>
      </c>
      <c r="G562" s="59" t="s">
        <v>5630</v>
      </c>
      <c r="H562" s="70" t="s">
        <v>4725</v>
      </c>
      <c r="I562" s="59" t="s">
        <v>4901</v>
      </c>
      <c r="J562" s="70" t="s">
        <v>1367</v>
      </c>
      <c r="K562" s="59" t="s">
        <v>1163</v>
      </c>
      <c r="L562" s="82" t="s">
        <v>9777</v>
      </c>
      <c r="M562" s="82" t="s">
        <v>4686</v>
      </c>
      <c r="N562" s="70" t="s">
        <v>2687</v>
      </c>
      <c r="O562" s="84">
        <v>9999111</v>
      </c>
      <c r="P562" s="59">
        <v>9999111</v>
      </c>
      <c r="Q562" s="163" t="s">
        <v>4891</v>
      </c>
      <c r="R562" s="59" t="s">
        <v>4890</v>
      </c>
      <c r="S562" t="s">
        <v>8415</v>
      </c>
      <c r="T562" s="59" t="s">
        <v>8545</v>
      </c>
      <c r="U562" s="85" t="s">
        <v>8678</v>
      </c>
      <c r="V562" s="85" t="s">
        <v>8545</v>
      </c>
      <c r="W562" s="70" t="s">
        <v>9778</v>
      </c>
      <c r="X562" s="85" t="s">
        <v>4900</v>
      </c>
      <c r="Y562" s="70" t="s">
        <v>774</v>
      </c>
      <c r="Z562" s="70" t="s">
        <v>774</v>
      </c>
      <c r="AA562" s="171" t="s">
        <v>774</v>
      </c>
      <c r="AB562" s="70" t="s">
        <v>774</v>
      </c>
      <c r="AC562" s="85" t="s">
        <v>1808</v>
      </c>
      <c r="AD562" s="85" t="s">
        <v>4922</v>
      </c>
      <c r="AE562" s="82" t="s">
        <v>1162</v>
      </c>
      <c r="AF562" s="85" t="s">
        <v>1805</v>
      </c>
      <c r="AG562" s="85" t="s">
        <v>8566</v>
      </c>
      <c r="AH562" s="85" t="s">
        <v>8567</v>
      </c>
      <c r="AI562" s="85" t="s">
        <v>2805</v>
      </c>
      <c r="AJ562" s="70" t="s">
        <v>1367</v>
      </c>
    </row>
    <row r="563" spans="1:36" x14ac:dyDescent="0.3">
      <c r="A563" s="59" t="s">
        <v>8679</v>
      </c>
      <c r="B563" s="85" t="s">
        <v>2069</v>
      </c>
      <c r="C563" s="85" t="s">
        <v>8565</v>
      </c>
      <c r="D563" s="70" t="s">
        <v>1806</v>
      </c>
      <c r="E563" s="70" t="s">
        <v>1201</v>
      </c>
      <c r="F563" s="70" t="s">
        <v>1201</v>
      </c>
      <c r="G563" s="59" t="s">
        <v>5630</v>
      </c>
      <c r="H563" s="70" t="s">
        <v>4725</v>
      </c>
      <c r="I563" s="59" t="s">
        <v>4901</v>
      </c>
      <c r="J563" s="70" t="s">
        <v>1367</v>
      </c>
      <c r="K563" s="59" t="s">
        <v>1163</v>
      </c>
      <c r="L563" s="82" t="s">
        <v>9779</v>
      </c>
      <c r="M563" s="82" t="s">
        <v>4686</v>
      </c>
      <c r="N563" s="70" t="s">
        <v>2687</v>
      </c>
      <c r="O563" s="84">
        <v>9999112</v>
      </c>
      <c r="P563" s="59">
        <v>9999112</v>
      </c>
      <c r="Q563" s="163" t="s">
        <v>4891</v>
      </c>
      <c r="R563" s="59" t="s">
        <v>4890</v>
      </c>
      <c r="S563" t="s">
        <v>8416</v>
      </c>
      <c r="T563" s="59" t="s">
        <v>8546</v>
      </c>
      <c r="U563" s="85" t="s">
        <v>8679</v>
      </c>
      <c r="V563" s="85" t="s">
        <v>8546</v>
      </c>
      <c r="W563" s="70" t="s">
        <v>9780</v>
      </c>
      <c r="X563" s="85" t="s">
        <v>4900</v>
      </c>
      <c r="Y563" s="70" t="s">
        <v>774</v>
      </c>
      <c r="Z563" s="70" t="s">
        <v>774</v>
      </c>
      <c r="AA563" s="171" t="s">
        <v>774</v>
      </c>
      <c r="AB563" s="70" t="s">
        <v>774</v>
      </c>
      <c r="AC563" s="85" t="s">
        <v>1808</v>
      </c>
      <c r="AD563" s="85" t="s">
        <v>4922</v>
      </c>
      <c r="AE563" s="82" t="s">
        <v>1162</v>
      </c>
      <c r="AF563" s="85" t="s">
        <v>1805</v>
      </c>
      <c r="AG563" s="85" t="s">
        <v>8566</v>
      </c>
      <c r="AH563" s="85" t="s">
        <v>8567</v>
      </c>
      <c r="AI563" s="85" t="s">
        <v>2805</v>
      </c>
      <c r="AJ563" s="70" t="s">
        <v>1367</v>
      </c>
    </row>
    <row r="564" spans="1:36" x14ac:dyDescent="0.3">
      <c r="A564" s="59" t="s">
        <v>8680</v>
      </c>
      <c r="B564" s="85" t="s">
        <v>2069</v>
      </c>
      <c r="C564" s="85" t="s">
        <v>8565</v>
      </c>
      <c r="D564" s="70" t="s">
        <v>1806</v>
      </c>
      <c r="E564" s="70" t="s">
        <v>1201</v>
      </c>
      <c r="F564" s="70" t="s">
        <v>1201</v>
      </c>
      <c r="G564" s="59" t="s">
        <v>5630</v>
      </c>
      <c r="H564" s="70" t="s">
        <v>4725</v>
      </c>
      <c r="I564" s="59" t="s">
        <v>4901</v>
      </c>
      <c r="J564" s="70" t="s">
        <v>1367</v>
      </c>
      <c r="K564" s="59" t="s">
        <v>1163</v>
      </c>
      <c r="L564" s="82" t="s">
        <v>9781</v>
      </c>
      <c r="M564" s="82" t="s">
        <v>4686</v>
      </c>
      <c r="N564" s="70" t="s">
        <v>2687</v>
      </c>
      <c r="O564" s="84">
        <v>9999113</v>
      </c>
      <c r="P564" s="59">
        <v>9999113</v>
      </c>
      <c r="Q564" s="163" t="s">
        <v>4891</v>
      </c>
      <c r="R564" s="59" t="s">
        <v>4890</v>
      </c>
      <c r="S564" t="s">
        <v>8417</v>
      </c>
      <c r="T564" s="59" t="s">
        <v>8547</v>
      </c>
      <c r="U564" s="85" t="s">
        <v>8680</v>
      </c>
      <c r="V564" s="85" t="s">
        <v>8547</v>
      </c>
      <c r="W564" s="70" t="s">
        <v>9782</v>
      </c>
      <c r="X564" s="85" t="s">
        <v>4900</v>
      </c>
      <c r="Y564" s="70" t="s">
        <v>774</v>
      </c>
      <c r="Z564" s="70" t="s">
        <v>774</v>
      </c>
      <c r="AA564" s="171" t="s">
        <v>774</v>
      </c>
      <c r="AB564" s="70" t="s">
        <v>774</v>
      </c>
      <c r="AC564" s="85" t="s">
        <v>1808</v>
      </c>
      <c r="AD564" s="85" t="s">
        <v>4922</v>
      </c>
      <c r="AE564" s="82" t="s">
        <v>1162</v>
      </c>
      <c r="AF564" s="85" t="s">
        <v>1805</v>
      </c>
      <c r="AG564" s="85" t="s">
        <v>8566</v>
      </c>
      <c r="AH564" s="85" t="s">
        <v>8567</v>
      </c>
      <c r="AI564" s="85" t="s">
        <v>2805</v>
      </c>
      <c r="AJ564" s="70" t="s">
        <v>1367</v>
      </c>
    </row>
    <row r="565" spans="1:36" x14ac:dyDescent="0.3">
      <c r="A565" s="59" t="s">
        <v>8681</v>
      </c>
      <c r="B565" s="85" t="s">
        <v>2069</v>
      </c>
      <c r="C565" s="85" t="s">
        <v>8565</v>
      </c>
      <c r="D565" s="70" t="s">
        <v>1806</v>
      </c>
      <c r="E565" s="70" t="s">
        <v>1201</v>
      </c>
      <c r="F565" s="70" t="s">
        <v>1201</v>
      </c>
      <c r="G565" s="59" t="s">
        <v>5630</v>
      </c>
      <c r="H565" s="70" t="s">
        <v>4725</v>
      </c>
      <c r="I565" s="59" t="s">
        <v>4901</v>
      </c>
      <c r="J565" s="70" t="s">
        <v>1367</v>
      </c>
      <c r="K565" s="59" t="s">
        <v>1163</v>
      </c>
      <c r="L565" s="82" t="s">
        <v>9783</v>
      </c>
      <c r="M565" s="82" t="s">
        <v>4686</v>
      </c>
      <c r="N565" s="70" t="s">
        <v>2687</v>
      </c>
      <c r="O565" s="84">
        <v>9999114</v>
      </c>
      <c r="P565" s="59">
        <v>9999114</v>
      </c>
      <c r="Q565" s="163" t="s">
        <v>4891</v>
      </c>
      <c r="R565" s="59" t="s">
        <v>4890</v>
      </c>
      <c r="S565" t="s">
        <v>8418</v>
      </c>
      <c r="T565" s="59" t="s">
        <v>8548</v>
      </c>
      <c r="U565" s="85" t="s">
        <v>8681</v>
      </c>
      <c r="V565" s="85" t="s">
        <v>8548</v>
      </c>
      <c r="W565" s="70" t="s">
        <v>9784</v>
      </c>
      <c r="X565" s="85" t="s">
        <v>4900</v>
      </c>
      <c r="Y565" s="70" t="s">
        <v>774</v>
      </c>
      <c r="Z565" s="70" t="s">
        <v>774</v>
      </c>
      <c r="AA565" s="171" t="s">
        <v>774</v>
      </c>
      <c r="AB565" s="70" t="s">
        <v>774</v>
      </c>
      <c r="AC565" s="85" t="s">
        <v>1808</v>
      </c>
      <c r="AD565" s="85" t="s">
        <v>4922</v>
      </c>
      <c r="AE565" s="82" t="s">
        <v>1162</v>
      </c>
      <c r="AF565" s="85" t="s">
        <v>1805</v>
      </c>
      <c r="AG565" s="85" t="s">
        <v>8566</v>
      </c>
      <c r="AH565" s="85" t="s">
        <v>8567</v>
      </c>
      <c r="AI565" s="85" t="s">
        <v>2805</v>
      </c>
      <c r="AJ565" s="70" t="s">
        <v>1367</v>
      </c>
    </row>
    <row r="566" spans="1:36" x14ac:dyDescent="0.3">
      <c r="A566" s="59" t="s">
        <v>8682</v>
      </c>
      <c r="B566" s="85" t="s">
        <v>2069</v>
      </c>
      <c r="C566" s="85" t="s">
        <v>8565</v>
      </c>
      <c r="D566" s="70" t="s">
        <v>1806</v>
      </c>
      <c r="E566" s="70" t="s">
        <v>1201</v>
      </c>
      <c r="F566" s="70" t="s">
        <v>1201</v>
      </c>
      <c r="G566" s="59" t="s">
        <v>5630</v>
      </c>
      <c r="H566" s="70" t="s">
        <v>4725</v>
      </c>
      <c r="I566" s="59" t="s">
        <v>4901</v>
      </c>
      <c r="J566" s="70" t="s">
        <v>1367</v>
      </c>
      <c r="K566" s="59" t="s">
        <v>1163</v>
      </c>
      <c r="L566" s="82" t="s">
        <v>9785</v>
      </c>
      <c r="M566" s="82" t="s">
        <v>4686</v>
      </c>
      <c r="N566" s="70" t="s">
        <v>2687</v>
      </c>
      <c r="O566" s="84">
        <v>9999115</v>
      </c>
      <c r="P566" s="59">
        <v>9999115</v>
      </c>
      <c r="Q566" s="163" t="s">
        <v>4891</v>
      </c>
      <c r="R566" s="59" t="s">
        <v>4890</v>
      </c>
      <c r="S566" t="s">
        <v>8419</v>
      </c>
      <c r="T566" s="59" t="s">
        <v>8549</v>
      </c>
      <c r="U566" s="85" t="s">
        <v>8682</v>
      </c>
      <c r="V566" s="85" t="s">
        <v>8549</v>
      </c>
      <c r="W566" s="70" t="s">
        <v>9786</v>
      </c>
      <c r="X566" s="85" t="s">
        <v>4900</v>
      </c>
      <c r="Y566" s="70" t="s">
        <v>774</v>
      </c>
      <c r="Z566" s="70" t="s">
        <v>774</v>
      </c>
      <c r="AA566" s="171" t="s">
        <v>774</v>
      </c>
      <c r="AB566" s="70" t="s">
        <v>774</v>
      </c>
      <c r="AC566" s="85" t="s">
        <v>1808</v>
      </c>
      <c r="AD566" s="85" t="s">
        <v>4922</v>
      </c>
      <c r="AE566" s="82" t="s">
        <v>1162</v>
      </c>
      <c r="AF566" s="85" t="s">
        <v>1805</v>
      </c>
      <c r="AG566" s="85" t="s">
        <v>8566</v>
      </c>
      <c r="AH566" s="85" t="s">
        <v>8567</v>
      </c>
      <c r="AI566" s="85" t="s">
        <v>2805</v>
      </c>
      <c r="AJ566" s="70" t="s">
        <v>1367</v>
      </c>
    </row>
    <row r="567" spans="1:36" x14ac:dyDescent="0.3">
      <c r="A567" s="59" t="s">
        <v>8683</v>
      </c>
      <c r="B567" s="85" t="s">
        <v>2069</v>
      </c>
      <c r="C567" s="85" t="s">
        <v>8565</v>
      </c>
      <c r="D567" s="70" t="s">
        <v>1806</v>
      </c>
      <c r="E567" s="70" t="s">
        <v>1201</v>
      </c>
      <c r="F567" s="70" t="s">
        <v>1201</v>
      </c>
      <c r="G567" s="59" t="s">
        <v>5630</v>
      </c>
      <c r="H567" s="70" t="s">
        <v>4725</v>
      </c>
      <c r="I567" s="59" t="s">
        <v>4901</v>
      </c>
      <c r="J567" s="70" t="s">
        <v>1367</v>
      </c>
      <c r="K567" s="59" t="s">
        <v>1163</v>
      </c>
      <c r="L567" s="82" t="s">
        <v>9787</v>
      </c>
      <c r="M567" s="82" t="s">
        <v>4686</v>
      </c>
      <c r="N567" s="70" t="s">
        <v>2687</v>
      </c>
      <c r="O567" s="84">
        <v>9999116</v>
      </c>
      <c r="P567" s="59">
        <v>9999116</v>
      </c>
      <c r="Q567" s="163" t="s">
        <v>4891</v>
      </c>
      <c r="R567" s="59" t="s">
        <v>4890</v>
      </c>
      <c r="S567" t="s">
        <v>8420</v>
      </c>
      <c r="T567" s="59" t="s">
        <v>8550</v>
      </c>
      <c r="U567" s="85" t="s">
        <v>8683</v>
      </c>
      <c r="V567" s="85" t="s">
        <v>8550</v>
      </c>
      <c r="W567" s="70" t="s">
        <v>9788</v>
      </c>
      <c r="X567" s="85" t="s">
        <v>4900</v>
      </c>
      <c r="Y567" s="70" t="s">
        <v>774</v>
      </c>
      <c r="Z567" s="70" t="s">
        <v>774</v>
      </c>
      <c r="AA567" s="171" t="s">
        <v>774</v>
      </c>
      <c r="AB567" s="70" t="s">
        <v>774</v>
      </c>
      <c r="AC567" s="85" t="s">
        <v>1808</v>
      </c>
      <c r="AD567" s="85" t="s">
        <v>4922</v>
      </c>
      <c r="AE567" s="82" t="s">
        <v>1162</v>
      </c>
      <c r="AF567" s="85" t="s">
        <v>1805</v>
      </c>
      <c r="AG567" s="85" t="s">
        <v>8566</v>
      </c>
      <c r="AH567" s="85" t="s">
        <v>8567</v>
      </c>
      <c r="AI567" s="85" t="s">
        <v>2805</v>
      </c>
      <c r="AJ567" s="70" t="s">
        <v>1367</v>
      </c>
    </row>
    <row r="568" spans="1:36" x14ac:dyDescent="0.3">
      <c r="A568" s="59" t="s">
        <v>8684</v>
      </c>
      <c r="B568" s="85" t="s">
        <v>2069</v>
      </c>
      <c r="C568" s="85" t="s">
        <v>8565</v>
      </c>
      <c r="D568" s="70" t="s">
        <v>1806</v>
      </c>
      <c r="E568" s="70" t="s">
        <v>1201</v>
      </c>
      <c r="F568" s="70" t="s">
        <v>1201</v>
      </c>
      <c r="G568" s="59" t="s">
        <v>5630</v>
      </c>
      <c r="H568" s="70" t="s">
        <v>4725</v>
      </c>
      <c r="I568" s="59" t="s">
        <v>4901</v>
      </c>
      <c r="J568" s="70" t="s">
        <v>1367</v>
      </c>
      <c r="K568" s="59" t="s">
        <v>1163</v>
      </c>
      <c r="L568" s="82" t="s">
        <v>9789</v>
      </c>
      <c r="M568" s="82" t="s">
        <v>4686</v>
      </c>
      <c r="N568" s="70" t="s">
        <v>2687</v>
      </c>
      <c r="O568" s="84">
        <v>9999117</v>
      </c>
      <c r="P568" s="59">
        <v>9999117</v>
      </c>
      <c r="Q568" s="163" t="s">
        <v>4891</v>
      </c>
      <c r="R568" s="59" t="s">
        <v>4890</v>
      </c>
      <c r="S568" t="s">
        <v>8421</v>
      </c>
      <c r="T568" s="59" t="s">
        <v>8551</v>
      </c>
      <c r="U568" s="85" t="s">
        <v>8684</v>
      </c>
      <c r="V568" s="85" t="s">
        <v>8551</v>
      </c>
      <c r="W568" s="70" t="s">
        <v>9790</v>
      </c>
      <c r="X568" s="85" t="s">
        <v>4900</v>
      </c>
      <c r="Y568" s="70" t="s">
        <v>774</v>
      </c>
      <c r="Z568" s="70" t="s">
        <v>774</v>
      </c>
      <c r="AA568" s="171" t="s">
        <v>774</v>
      </c>
      <c r="AB568" s="70" t="s">
        <v>774</v>
      </c>
      <c r="AC568" s="85" t="s">
        <v>1808</v>
      </c>
      <c r="AD568" s="85" t="s">
        <v>4922</v>
      </c>
      <c r="AE568" s="82" t="s">
        <v>1162</v>
      </c>
      <c r="AF568" s="85" t="s">
        <v>1805</v>
      </c>
      <c r="AG568" s="85" t="s">
        <v>8566</v>
      </c>
      <c r="AH568" s="85" t="s">
        <v>8567</v>
      </c>
      <c r="AI568" s="85" t="s">
        <v>2805</v>
      </c>
      <c r="AJ568" s="70" t="s">
        <v>1367</v>
      </c>
    </row>
    <row r="569" spans="1:36" x14ac:dyDescent="0.3">
      <c r="A569" s="59" t="s">
        <v>8685</v>
      </c>
      <c r="B569" s="85" t="s">
        <v>2069</v>
      </c>
      <c r="C569" s="85" t="s">
        <v>8565</v>
      </c>
      <c r="D569" s="70" t="s">
        <v>1806</v>
      </c>
      <c r="E569" s="70" t="s">
        <v>1201</v>
      </c>
      <c r="F569" s="70" t="s">
        <v>1201</v>
      </c>
      <c r="G569" s="59" t="s">
        <v>5630</v>
      </c>
      <c r="H569" s="70" t="s">
        <v>4725</v>
      </c>
      <c r="I569" s="59" t="s">
        <v>4901</v>
      </c>
      <c r="J569" s="70" t="s">
        <v>1367</v>
      </c>
      <c r="K569" s="59" t="s">
        <v>1163</v>
      </c>
      <c r="L569" s="82" t="s">
        <v>9791</v>
      </c>
      <c r="M569" s="82" t="s">
        <v>4686</v>
      </c>
      <c r="N569" s="70" t="s">
        <v>2687</v>
      </c>
      <c r="O569" s="84">
        <v>9999118</v>
      </c>
      <c r="P569" s="59">
        <v>9999118</v>
      </c>
      <c r="Q569" s="163" t="s">
        <v>4891</v>
      </c>
      <c r="R569" s="59" t="s">
        <v>4890</v>
      </c>
      <c r="S569" t="s">
        <v>8422</v>
      </c>
      <c r="T569" s="59" t="s">
        <v>8552</v>
      </c>
      <c r="U569" s="85" t="s">
        <v>8685</v>
      </c>
      <c r="V569" s="85" t="s">
        <v>8552</v>
      </c>
      <c r="W569" s="70" t="s">
        <v>9792</v>
      </c>
      <c r="X569" s="85" t="s">
        <v>4900</v>
      </c>
      <c r="Y569" s="70" t="s">
        <v>774</v>
      </c>
      <c r="Z569" s="70" t="s">
        <v>774</v>
      </c>
      <c r="AA569" s="171" t="s">
        <v>774</v>
      </c>
      <c r="AB569" s="70" t="s">
        <v>774</v>
      </c>
      <c r="AC569" s="85" t="s">
        <v>1808</v>
      </c>
      <c r="AD569" s="85" t="s">
        <v>4922</v>
      </c>
      <c r="AE569" s="82" t="s">
        <v>1162</v>
      </c>
      <c r="AF569" s="85" t="s">
        <v>1805</v>
      </c>
      <c r="AG569" s="85" t="s">
        <v>8566</v>
      </c>
      <c r="AH569" s="85" t="s">
        <v>8567</v>
      </c>
      <c r="AI569" s="85" t="s">
        <v>2805</v>
      </c>
      <c r="AJ569" s="70" t="s">
        <v>1367</v>
      </c>
    </row>
    <row r="570" spans="1:36" x14ac:dyDescent="0.3">
      <c r="A570" s="59" t="s">
        <v>8686</v>
      </c>
      <c r="B570" s="85" t="s">
        <v>2069</v>
      </c>
      <c r="C570" s="85" t="s">
        <v>8565</v>
      </c>
      <c r="D570" s="70" t="s">
        <v>1806</v>
      </c>
      <c r="E570" s="70" t="s">
        <v>1201</v>
      </c>
      <c r="F570" s="70" t="s">
        <v>1201</v>
      </c>
      <c r="G570" s="59" t="s">
        <v>5630</v>
      </c>
      <c r="H570" s="70" t="s">
        <v>4725</v>
      </c>
      <c r="I570" s="59" t="s">
        <v>4901</v>
      </c>
      <c r="J570" s="70" t="s">
        <v>1367</v>
      </c>
      <c r="K570" s="59" t="s">
        <v>1163</v>
      </c>
      <c r="L570" s="82" t="s">
        <v>9793</v>
      </c>
      <c r="M570" s="82" t="s">
        <v>4686</v>
      </c>
      <c r="N570" s="70" t="s">
        <v>2687</v>
      </c>
      <c r="O570" s="84">
        <v>9999119</v>
      </c>
      <c r="P570" s="59">
        <v>9999119</v>
      </c>
      <c r="Q570" s="163" t="s">
        <v>4891</v>
      </c>
      <c r="R570" s="59" t="s">
        <v>4890</v>
      </c>
      <c r="S570" t="s">
        <v>8423</v>
      </c>
      <c r="T570" s="59" t="s">
        <v>8553</v>
      </c>
      <c r="U570" s="85" t="s">
        <v>8686</v>
      </c>
      <c r="V570" s="85" t="s">
        <v>8553</v>
      </c>
      <c r="W570" s="70" t="s">
        <v>9794</v>
      </c>
      <c r="X570" s="85" t="s">
        <v>4900</v>
      </c>
      <c r="Y570" s="70" t="s">
        <v>774</v>
      </c>
      <c r="Z570" s="70" t="s">
        <v>774</v>
      </c>
      <c r="AA570" s="171" t="s">
        <v>774</v>
      </c>
      <c r="AB570" s="70" t="s">
        <v>774</v>
      </c>
      <c r="AC570" s="85" t="s">
        <v>1808</v>
      </c>
      <c r="AD570" s="85" t="s">
        <v>4922</v>
      </c>
      <c r="AE570" s="82" t="s">
        <v>1162</v>
      </c>
      <c r="AF570" s="85" t="s">
        <v>1805</v>
      </c>
      <c r="AG570" s="85" t="s">
        <v>8566</v>
      </c>
      <c r="AH570" s="85" t="s">
        <v>8567</v>
      </c>
      <c r="AI570" s="85" t="s">
        <v>2805</v>
      </c>
      <c r="AJ570" s="70" t="s">
        <v>1367</v>
      </c>
    </row>
    <row r="571" spans="1:36" x14ac:dyDescent="0.3">
      <c r="A571" s="59" t="s">
        <v>8687</v>
      </c>
      <c r="B571" s="85" t="s">
        <v>2069</v>
      </c>
      <c r="C571" s="85" t="s">
        <v>8565</v>
      </c>
      <c r="D571" s="70" t="s">
        <v>1806</v>
      </c>
      <c r="E571" s="70" t="s">
        <v>1201</v>
      </c>
      <c r="F571" s="70" t="s">
        <v>1201</v>
      </c>
      <c r="G571" s="59" t="s">
        <v>5630</v>
      </c>
      <c r="H571" s="70" t="s">
        <v>4725</v>
      </c>
      <c r="I571" s="59" t="s">
        <v>4901</v>
      </c>
      <c r="J571" s="70" t="s">
        <v>1367</v>
      </c>
      <c r="K571" s="59" t="s">
        <v>1163</v>
      </c>
      <c r="L571" s="82" t="s">
        <v>9795</v>
      </c>
      <c r="M571" s="82" t="s">
        <v>4686</v>
      </c>
      <c r="N571" s="70" t="s">
        <v>2687</v>
      </c>
      <c r="O571" s="84">
        <v>9999120</v>
      </c>
      <c r="P571" s="59">
        <v>9999120</v>
      </c>
      <c r="Q571" s="163" t="s">
        <v>4891</v>
      </c>
      <c r="R571" s="59" t="s">
        <v>4890</v>
      </c>
      <c r="S571" t="s">
        <v>8424</v>
      </c>
      <c r="T571" s="59" t="s">
        <v>8554</v>
      </c>
      <c r="U571" s="85" t="s">
        <v>8687</v>
      </c>
      <c r="V571" s="85" t="s">
        <v>8554</v>
      </c>
      <c r="W571" s="70" t="s">
        <v>9796</v>
      </c>
      <c r="X571" s="85" t="s">
        <v>4900</v>
      </c>
      <c r="Y571" s="70" t="s">
        <v>774</v>
      </c>
      <c r="Z571" s="70" t="s">
        <v>774</v>
      </c>
      <c r="AA571" s="171" t="s">
        <v>774</v>
      </c>
      <c r="AB571" s="70" t="s">
        <v>774</v>
      </c>
      <c r="AC571" s="85" t="s">
        <v>1808</v>
      </c>
      <c r="AD571" s="85" t="s">
        <v>4922</v>
      </c>
      <c r="AE571" s="82" t="s">
        <v>1162</v>
      </c>
      <c r="AF571" s="85" t="s">
        <v>1805</v>
      </c>
      <c r="AG571" s="85" t="s">
        <v>8566</v>
      </c>
      <c r="AH571" s="85" t="s">
        <v>8567</v>
      </c>
      <c r="AI571" s="85" t="s">
        <v>2805</v>
      </c>
      <c r="AJ571" s="70" t="s">
        <v>1367</v>
      </c>
    </row>
    <row r="572" spans="1:36" x14ac:dyDescent="0.3">
      <c r="A572" s="59" t="s">
        <v>8688</v>
      </c>
      <c r="B572" s="85" t="s">
        <v>2069</v>
      </c>
      <c r="C572" s="85" t="s">
        <v>8565</v>
      </c>
      <c r="D572" s="70" t="s">
        <v>1806</v>
      </c>
      <c r="E572" s="70" t="s">
        <v>1201</v>
      </c>
      <c r="F572" s="70" t="s">
        <v>1201</v>
      </c>
      <c r="G572" s="59" t="s">
        <v>5630</v>
      </c>
      <c r="H572" s="70" t="s">
        <v>4725</v>
      </c>
      <c r="I572" s="59" t="s">
        <v>4901</v>
      </c>
      <c r="J572" s="70" t="s">
        <v>1367</v>
      </c>
      <c r="K572" s="59" t="s">
        <v>1163</v>
      </c>
      <c r="L572" s="82" t="s">
        <v>9797</v>
      </c>
      <c r="M572" s="82" t="s">
        <v>4686</v>
      </c>
      <c r="N572" s="70" t="s">
        <v>2687</v>
      </c>
      <c r="O572" s="84">
        <v>9999121</v>
      </c>
      <c r="P572" s="59">
        <v>9999121</v>
      </c>
      <c r="Q572" s="163" t="s">
        <v>4891</v>
      </c>
      <c r="R572" s="59" t="s">
        <v>4890</v>
      </c>
      <c r="S572" t="s">
        <v>8425</v>
      </c>
      <c r="T572" s="59" t="s">
        <v>8555</v>
      </c>
      <c r="U572" s="85" t="s">
        <v>8688</v>
      </c>
      <c r="V572" s="85" t="s">
        <v>8555</v>
      </c>
      <c r="W572" s="70" t="s">
        <v>9798</v>
      </c>
      <c r="X572" s="85" t="s">
        <v>4900</v>
      </c>
      <c r="Y572" s="70" t="s">
        <v>774</v>
      </c>
      <c r="Z572" s="70" t="s">
        <v>774</v>
      </c>
      <c r="AA572" s="171" t="s">
        <v>774</v>
      </c>
      <c r="AB572" s="70" t="s">
        <v>774</v>
      </c>
      <c r="AC572" s="85" t="s">
        <v>1808</v>
      </c>
      <c r="AD572" s="85" t="s">
        <v>4922</v>
      </c>
      <c r="AE572" s="82" t="s">
        <v>1162</v>
      </c>
      <c r="AF572" s="85" t="s">
        <v>1805</v>
      </c>
      <c r="AG572" s="85" t="s">
        <v>8566</v>
      </c>
      <c r="AH572" s="85" t="s">
        <v>8567</v>
      </c>
      <c r="AI572" s="85" t="s">
        <v>2805</v>
      </c>
      <c r="AJ572" s="70" t="s">
        <v>1367</v>
      </c>
    </row>
    <row r="573" spans="1:36" x14ac:dyDescent="0.3">
      <c r="A573" s="59" t="s">
        <v>8689</v>
      </c>
      <c r="B573" s="85" t="s">
        <v>2069</v>
      </c>
      <c r="C573" s="85" t="s">
        <v>8565</v>
      </c>
      <c r="D573" s="70" t="s">
        <v>1806</v>
      </c>
      <c r="E573" s="70" t="s">
        <v>1201</v>
      </c>
      <c r="F573" s="70" t="s">
        <v>1201</v>
      </c>
      <c r="G573" s="59" t="s">
        <v>5630</v>
      </c>
      <c r="H573" s="70" t="s">
        <v>4725</v>
      </c>
      <c r="I573" s="59" t="s">
        <v>4901</v>
      </c>
      <c r="J573" s="70" t="s">
        <v>1367</v>
      </c>
      <c r="K573" s="59" t="s">
        <v>1163</v>
      </c>
      <c r="L573" s="82" t="s">
        <v>9799</v>
      </c>
      <c r="M573" s="82" t="s">
        <v>4686</v>
      </c>
      <c r="N573" s="70" t="s">
        <v>2687</v>
      </c>
      <c r="O573" s="84">
        <v>9999122</v>
      </c>
      <c r="P573" s="59">
        <v>9999122</v>
      </c>
      <c r="Q573" s="163" t="s">
        <v>4891</v>
      </c>
      <c r="R573" s="59" t="s">
        <v>4890</v>
      </c>
      <c r="S573" t="s">
        <v>8426</v>
      </c>
      <c r="T573" s="59" t="s">
        <v>8556</v>
      </c>
      <c r="U573" s="85" t="s">
        <v>8689</v>
      </c>
      <c r="V573" s="85" t="s">
        <v>8556</v>
      </c>
      <c r="W573" s="70" t="s">
        <v>9800</v>
      </c>
      <c r="X573" s="85" t="s">
        <v>4900</v>
      </c>
      <c r="Y573" s="70" t="s">
        <v>774</v>
      </c>
      <c r="Z573" s="70" t="s">
        <v>774</v>
      </c>
      <c r="AA573" s="171" t="s">
        <v>774</v>
      </c>
      <c r="AB573" s="70" t="s">
        <v>774</v>
      </c>
      <c r="AC573" s="85" t="s">
        <v>1808</v>
      </c>
      <c r="AD573" s="85" t="s">
        <v>4922</v>
      </c>
      <c r="AE573" s="82" t="s">
        <v>1162</v>
      </c>
      <c r="AF573" s="85" t="s">
        <v>1805</v>
      </c>
      <c r="AG573" s="85" t="s">
        <v>8566</v>
      </c>
      <c r="AH573" s="85" t="s">
        <v>8567</v>
      </c>
      <c r="AI573" s="85" t="s">
        <v>2805</v>
      </c>
      <c r="AJ573" s="70" t="s">
        <v>1367</v>
      </c>
    </row>
    <row r="574" spans="1:36" x14ac:dyDescent="0.3">
      <c r="A574" s="59" t="s">
        <v>8690</v>
      </c>
      <c r="B574" s="85" t="s">
        <v>2069</v>
      </c>
      <c r="C574" s="85" t="s">
        <v>8565</v>
      </c>
      <c r="D574" s="70" t="s">
        <v>1806</v>
      </c>
      <c r="E574" s="70" t="s">
        <v>1201</v>
      </c>
      <c r="F574" s="70" t="s">
        <v>1201</v>
      </c>
      <c r="G574" s="59" t="s">
        <v>5630</v>
      </c>
      <c r="H574" s="70" t="s">
        <v>4725</v>
      </c>
      <c r="I574" s="59" t="s">
        <v>4901</v>
      </c>
      <c r="J574" s="70" t="s">
        <v>1367</v>
      </c>
      <c r="K574" s="59" t="s">
        <v>1163</v>
      </c>
      <c r="L574" s="82" t="s">
        <v>9801</v>
      </c>
      <c r="M574" s="82" t="s">
        <v>4686</v>
      </c>
      <c r="N574" s="70" t="s">
        <v>2687</v>
      </c>
      <c r="O574" s="84">
        <v>9999123</v>
      </c>
      <c r="P574" s="59">
        <v>9999123</v>
      </c>
      <c r="Q574" s="163" t="s">
        <v>4891</v>
      </c>
      <c r="R574" s="59" t="s">
        <v>4890</v>
      </c>
      <c r="S574" t="s">
        <v>8427</v>
      </c>
      <c r="T574" s="59" t="s">
        <v>8557</v>
      </c>
      <c r="U574" s="85" t="s">
        <v>8690</v>
      </c>
      <c r="V574" s="85" t="s">
        <v>8557</v>
      </c>
      <c r="W574" s="70" t="s">
        <v>9802</v>
      </c>
      <c r="X574" s="85" t="s">
        <v>4900</v>
      </c>
      <c r="Y574" s="70" t="s">
        <v>774</v>
      </c>
      <c r="Z574" s="70" t="s">
        <v>774</v>
      </c>
      <c r="AA574" s="171" t="s">
        <v>774</v>
      </c>
      <c r="AB574" s="70" t="s">
        <v>774</v>
      </c>
      <c r="AC574" s="85" t="s">
        <v>1808</v>
      </c>
      <c r="AD574" s="85" t="s">
        <v>4922</v>
      </c>
      <c r="AE574" s="82" t="s">
        <v>1162</v>
      </c>
      <c r="AF574" s="85" t="s">
        <v>1805</v>
      </c>
      <c r="AG574" s="85" t="s">
        <v>8566</v>
      </c>
      <c r="AH574" s="85" t="s">
        <v>8567</v>
      </c>
      <c r="AI574" s="85" t="s">
        <v>2805</v>
      </c>
      <c r="AJ574" s="70" t="s">
        <v>1367</v>
      </c>
    </row>
    <row r="575" spans="1:36" x14ac:dyDescent="0.3">
      <c r="A575" s="59" t="s">
        <v>8691</v>
      </c>
      <c r="B575" s="85" t="s">
        <v>2069</v>
      </c>
      <c r="C575" s="85" t="s">
        <v>8565</v>
      </c>
      <c r="D575" s="70" t="s">
        <v>1806</v>
      </c>
      <c r="E575" s="70" t="s">
        <v>1201</v>
      </c>
      <c r="F575" s="70" t="s">
        <v>1201</v>
      </c>
      <c r="G575" s="59" t="s">
        <v>5630</v>
      </c>
      <c r="H575" s="70" t="s">
        <v>4725</v>
      </c>
      <c r="I575" s="59" t="s">
        <v>4901</v>
      </c>
      <c r="J575" s="70" t="s">
        <v>1367</v>
      </c>
      <c r="K575" s="59" t="s">
        <v>1163</v>
      </c>
      <c r="L575" s="82" t="s">
        <v>9803</v>
      </c>
      <c r="M575" s="82" t="s">
        <v>4686</v>
      </c>
      <c r="N575" s="70" t="s">
        <v>2687</v>
      </c>
      <c r="O575" s="84">
        <v>9999124</v>
      </c>
      <c r="P575" s="59">
        <v>9999124</v>
      </c>
      <c r="Q575" s="163" t="s">
        <v>4891</v>
      </c>
      <c r="R575" s="59" t="s">
        <v>4890</v>
      </c>
      <c r="S575" t="s">
        <v>8428</v>
      </c>
      <c r="T575" s="59" t="s">
        <v>8558</v>
      </c>
      <c r="U575" s="85" t="s">
        <v>8691</v>
      </c>
      <c r="V575" s="85" t="s">
        <v>8558</v>
      </c>
      <c r="W575" s="70" t="s">
        <v>9804</v>
      </c>
      <c r="X575" s="85" t="s">
        <v>4900</v>
      </c>
      <c r="Y575" s="70" t="s">
        <v>774</v>
      </c>
      <c r="Z575" s="70" t="s">
        <v>774</v>
      </c>
      <c r="AA575" s="171" t="s">
        <v>774</v>
      </c>
      <c r="AB575" s="70" t="s">
        <v>774</v>
      </c>
      <c r="AC575" s="85" t="s">
        <v>1808</v>
      </c>
      <c r="AD575" s="85" t="s">
        <v>4922</v>
      </c>
      <c r="AE575" s="82" t="s">
        <v>1162</v>
      </c>
      <c r="AF575" s="85" t="s">
        <v>1805</v>
      </c>
      <c r="AG575" s="85" t="s">
        <v>8566</v>
      </c>
      <c r="AH575" s="85" t="s">
        <v>8567</v>
      </c>
      <c r="AI575" s="85" t="s">
        <v>2805</v>
      </c>
      <c r="AJ575" s="70" t="s">
        <v>1367</v>
      </c>
    </row>
    <row r="576" spans="1:36" x14ac:dyDescent="0.3">
      <c r="A576" s="59" t="s">
        <v>8692</v>
      </c>
      <c r="B576" s="85" t="s">
        <v>2069</v>
      </c>
      <c r="C576" s="85" t="s">
        <v>8565</v>
      </c>
      <c r="D576" s="70" t="s">
        <v>1806</v>
      </c>
      <c r="E576" s="70" t="s">
        <v>1201</v>
      </c>
      <c r="F576" s="70" t="s">
        <v>1201</v>
      </c>
      <c r="G576" s="59" t="s">
        <v>5630</v>
      </c>
      <c r="H576" s="70" t="s">
        <v>4725</v>
      </c>
      <c r="I576" s="59" t="s">
        <v>4901</v>
      </c>
      <c r="J576" s="70" t="s">
        <v>1367</v>
      </c>
      <c r="K576" s="59" t="s">
        <v>1163</v>
      </c>
      <c r="L576" s="82" t="s">
        <v>9805</v>
      </c>
      <c r="M576" s="82" t="s">
        <v>4686</v>
      </c>
      <c r="N576" s="70" t="s">
        <v>2687</v>
      </c>
      <c r="O576" s="84">
        <v>9999125</v>
      </c>
      <c r="P576" s="59">
        <v>9999125</v>
      </c>
      <c r="Q576" s="163" t="s">
        <v>4891</v>
      </c>
      <c r="R576" s="59" t="s">
        <v>4890</v>
      </c>
      <c r="S576" t="s">
        <v>8429</v>
      </c>
      <c r="T576" s="59" t="s">
        <v>8559</v>
      </c>
      <c r="U576" s="85" t="s">
        <v>8692</v>
      </c>
      <c r="V576" s="85" t="s">
        <v>8559</v>
      </c>
      <c r="W576" s="70" t="s">
        <v>9806</v>
      </c>
      <c r="X576" s="85" t="s">
        <v>4900</v>
      </c>
      <c r="Y576" s="70" t="s">
        <v>774</v>
      </c>
      <c r="Z576" s="70" t="s">
        <v>774</v>
      </c>
      <c r="AA576" s="171" t="s">
        <v>774</v>
      </c>
      <c r="AB576" s="70" t="s">
        <v>774</v>
      </c>
      <c r="AC576" s="85" t="s">
        <v>1808</v>
      </c>
      <c r="AD576" s="85" t="s">
        <v>4922</v>
      </c>
      <c r="AE576" s="82" t="s">
        <v>1162</v>
      </c>
      <c r="AF576" s="85" t="s">
        <v>1805</v>
      </c>
      <c r="AG576" s="85" t="s">
        <v>8566</v>
      </c>
      <c r="AH576" s="85" t="s">
        <v>8567</v>
      </c>
      <c r="AI576" s="85" t="s">
        <v>2805</v>
      </c>
      <c r="AJ576" s="70" t="s">
        <v>1367</v>
      </c>
    </row>
    <row r="577" spans="1:36" x14ac:dyDescent="0.3">
      <c r="A577" s="59" t="s">
        <v>8693</v>
      </c>
      <c r="B577" s="85" t="s">
        <v>2069</v>
      </c>
      <c r="C577" s="85" t="s">
        <v>8565</v>
      </c>
      <c r="D577" s="70" t="s">
        <v>1806</v>
      </c>
      <c r="E577" s="70" t="s">
        <v>1201</v>
      </c>
      <c r="F577" s="70" t="s">
        <v>1201</v>
      </c>
      <c r="G577" s="59" t="s">
        <v>5630</v>
      </c>
      <c r="H577" s="70" t="s">
        <v>4725</v>
      </c>
      <c r="I577" s="59" t="s">
        <v>4901</v>
      </c>
      <c r="J577" s="70" t="s">
        <v>1367</v>
      </c>
      <c r="K577" s="59" t="s">
        <v>1163</v>
      </c>
      <c r="L577" s="82" t="s">
        <v>9807</v>
      </c>
      <c r="M577" s="82" t="s">
        <v>4686</v>
      </c>
      <c r="N577" s="70" t="s">
        <v>2687</v>
      </c>
      <c r="O577" s="84">
        <v>9999126</v>
      </c>
      <c r="P577" s="59">
        <v>9999126</v>
      </c>
      <c r="Q577" s="163" t="s">
        <v>4891</v>
      </c>
      <c r="R577" s="59" t="s">
        <v>4890</v>
      </c>
      <c r="S577" t="s">
        <v>8430</v>
      </c>
      <c r="T577" s="59" t="s">
        <v>8560</v>
      </c>
      <c r="U577" s="85" t="s">
        <v>8693</v>
      </c>
      <c r="V577" s="85" t="s">
        <v>8560</v>
      </c>
      <c r="W577" s="70" t="s">
        <v>9808</v>
      </c>
      <c r="X577" s="85" t="s">
        <v>4900</v>
      </c>
      <c r="Y577" s="70" t="s">
        <v>774</v>
      </c>
      <c r="Z577" s="70" t="s">
        <v>774</v>
      </c>
      <c r="AA577" s="171" t="s">
        <v>774</v>
      </c>
      <c r="AB577" s="70" t="s">
        <v>774</v>
      </c>
      <c r="AC577" s="85" t="s">
        <v>1808</v>
      </c>
      <c r="AD577" s="85" t="s">
        <v>4922</v>
      </c>
      <c r="AE577" s="82" t="s">
        <v>1162</v>
      </c>
      <c r="AF577" s="85" t="s">
        <v>1805</v>
      </c>
      <c r="AG577" s="85" t="s">
        <v>8566</v>
      </c>
      <c r="AH577" s="85" t="s">
        <v>8567</v>
      </c>
      <c r="AI577" s="85" t="s">
        <v>2805</v>
      </c>
      <c r="AJ577" s="70" t="s">
        <v>1367</v>
      </c>
    </row>
    <row r="578" spans="1:36" x14ac:dyDescent="0.3">
      <c r="A578" s="59" t="s">
        <v>8694</v>
      </c>
      <c r="B578" s="85" t="s">
        <v>2069</v>
      </c>
      <c r="C578" s="85" t="s">
        <v>8565</v>
      </c>
      <c r="D578" s="70" t="s">
        <v>1806</v>
      </c>
      <c r="E578" s="70" t="s">
        <v>1201</v>
      </c>
      <c r="F578" s="70" t="s">
        <v>1201</v>
      </c>
      <c r="G578" s="59" t="s">
        <v>5630</v>
      </c>
      <c r="H578" s="70" t="s">
        <v>4725</v>
      </c>
      <c r="I578" s="59" t="s">
        <v>4901</v>
      </c>
      <c r="J578" s="70" t="s">
        <v>1367</v>
      </c>
      <c r="K578" s="59" t="s">
        <v>1163</v>
      </c>
      <c r="L578" s="82" t="s">
        <v>9809</v>
      </c>
      <c r="M578" s="82" t="s">
        <v>4686</v>
      </c>
      <c r="N578" s="70" t="s">
        <v>2687</v>
      </c>
      <c r="O578" s="84">
        <v>9999127</v>
      </c>
      <c r="P578" s="59">
        <v>9999127</v>
      </c>
      <c r="Q578" s="163" t="s">
        <v>4891</v>
      </c>
      <c r="R578" s="59" t="s">
        <v>4890</v>
      </c>
      <c r="S578" t="s">
        <v>8431</v>
      </c>
      <c r="T578" s="59" t="s">
        <v>8561</v>
      </c>
      <c r="U578" s="85" t="s">
        <v>8694</v>
      </c>
      <c r="V578" s="85" t="s">
        <v>8561</v>
      </c>
      <c r="W578" s="70" t="s">
        <v>9810</v>
      </c>
      <c r="X578" s="85" t="s">
        <v>4900</v>
      </c>
      <c r="Y578" s="70" t="s">
        <v>774</v>
      </c>
      <c r="Z578" s="70" t="s">
        <v>774</v>
      </c>
      <c r="AA578" s="171" t="s">
        <v>774</v>
      </c>
      <c r="AB578" s="70" t="s">
        <v>774</v>
      </c>
      <c r="AC578" s="85" t="s">
        <v>1808</v>
      </c>
      <c r="AD578" s="85" t="s">
        <v>4922</v>
      </c>
      <c r="AE578" s="82" t="s">
        <v>1162</v>
      </c>
      <c r="AF578" s="85" t="s">
        <v>1805</v>
      </c>
      <c r="AG578" s="85" t="s">
        <v>8566</v>
      </c>
      <c r="AH578" s="85" t="s">
        <v>8567</v>
      </c>
      <c r="AI578" s="85" t="s">
        <v>2805</v>
      </c>
      <c r="AJ578" s="70" t="s">
        <v>1367</v>
      </c>
    </row>
    <row r="579" spans="1:36" x14ac:dyDescent="0.3">
      <c r="A579" s="59" t="s">
        <v>8695</v>
      </c>
      <c r="B579" s="85" t="s">
        <v>2069</v>
      </c>
      <c r="C579" s="85" t="s">
        <v>8565</v>
      </c>
      <c r="D579" s="70" t="s">
        <v>1806</v>
      </c>
      <c r="E579" s="70" t="s">
        <v>1201</v>
      </c>
      <c r="F579" s="70" t="s">
        <v>1201</v>
      </c>
      <c r="G579" s="59" t="s">
        <v>5630</v>
      </c>
      <c r="H579" s="70" t="s">
        <v>4725</v>
      </c>
      <c r="I579" s="59" t="s">
        <v>4901</v>
      </c>
      <c r="J579" s="70" t="s">
        <v>1367</v>
      </c>
      <c r="K579" s="59" t="s">
        <v>1163</v>
      </c>
      <c r="L579" s="82" t="s">
        <v>9811</v>
      </c>
      <c r="M579" s="82" t="s">
        <v>4686</v>
      </c>
      <c r="N579" s="70" t="s">
        <v>2687</v>
      </c>
      <c r="O579" s="84">
        <v>9999128</v>
      </c>
      <c r="P579" s="59">
        <v>9999128</v>
      </c>
      <c r="Q579" s="163" t="s">
        <v>4891</v>
      </c>
      <c r="R579" s="59" t="s">
        <v>4890</v>
      </c>
      <c r="S579" t="s">
        <v>8432</v>
      </c>
      <c r="T579" s="59" t="s">
        <v>8562</v>
      </c>
      <c r="U579" s="85" t="s">
        <v>8695</v>
      </c>
      <c r="V579" s="85" t="s">
        <v>8562</v>
      </c>
      <c r="W579" s="70" t="s">
        <v>9812</v>
      </c>
      <c r="X579" s="85" t="s">
        <v>4900</v>
      </c>
      <c r="Y579" s="70" t="s">
        <v>774</v>
      </c>
      <c r="Z579" s="70" t="s">
        <v>774</v>
      </c>
      <c r="AA579" s="171" t="s">
        <v>774</v>
      </c>
      <c r="AB579" s="70" t="s">
        <v>774</v>
      </c>
      <c r="AC579" s="85" t="s">
        <v>1808</v>
      </c>
      <c r="AD579" s="85" t="s">
        <v>4922</v>
      </c>
      <c r="AE579" s="82" t="s">
        <v>1162</v>
      </c>
      <c r="AF579" s="85" t="s">
        <v>1805</v>
      </c>
      <c r="AG579" s="85" t="s">
        <v>8566</v>
      </c>
      <c r="AH579" s="85" t="s">
        <v>8567</v>
      </c>
      <c r="AI579" s="85" t="s">
        <v>2805</v>
      </c>
      <c r="AJ579" s="70" t="s">
        <v>1367</v>
      </c>
    </row>
    <row r="580" spans="1:36" x14ac:dyDescent="0.3">
      <c r="A580" s="59" t="s">
        <v>8696</v>
      </c>
      <c r="B580" s="85" t="s">
        <v>2069</v>
      </c>
      <c r="C580" s="85" t="s">
        <v>8565</v>
      </c>
      <c r="D580" s="70" t="s">
        <v>1806</v>
      </c>
      <c r="E580" s="70" t="s">
        <v>1201</v>
      </c>
      <c r="F580" s="70" t="s">
        <v>1201</v>
      </c>
      <c r="G580" s="59" t="s">
        <v>5630</v>
      </c>
      <c r="H580" s="70" t="s">
        <v>4725</v>
      </c>
      <c r="I580" s="59" t="s">
        <v>4901</v>
      </c>
      <c r="J580" s="70" t="s">
        <v>1367</v>
      </c>
      <c r="K580" s="59" t="s">
        <v>1163</v>
      </c>
      <c r="L580" s="82" t="s">
        <v>9813</v>
      </c>
      <c r="M580" s="82" t="s">
        <v>4686</v>
      </c>
      <c r="N580" s="70" t="s">
        <v>2687</v>
      </c>
      <c r="O580" s="84">
        <v>9999129</v>
      </c>
      <c r="P580" s="59">
        <v>9999129</v>
      </c>
      <c r="Q580" s="163" t="s">
        <v>4891</v>
      </c>
      <c r="R580" s="59" t="s">
        <v>4890</v>
      </c>
      <c r="S580" t="s">
        <v>8433</v>
      </c>
      <c r="T580" s="59" t="s">
        <v>8563</v>
      </c>
      <c r="U580" s="85" t="s">
        <v>8696</v>
      </c>
      <c r="V580" s="85" t="s">
        <v>8563</v>
      </c>
      <c r="W580" s="70" t="s">
        <v>9814</v>
      </c>
      <c r="X580" s="85" t="s">
        <v>4900</v>
      </c>
      <c r="Y580" s="70" t="s">
        <v>774</v>
      </c>
      <c r="Z580" s="70" t="s">
        <v>774</v>
      </c>
      <c r="AA580" s="171" t="s">
        <v>774</v>
      </c>
      <c r="AB580" s="70" t="s">
        <v>774</v>
      </c>
      <c r="AC580" s="85" t="s">
        <v>1808</v>
      </c>
      <c r="AD580" s="85" t="s">
        <v>4922</v>
      </c>
      <c r="AE580" s="82" t="s">
        <v>1162</v>
      </c>
      <c r="AF580" s="85" t="s">
        <v>1805</v>
      </c>
      <c r="AG580" s="85" t="s">
        <v>8566</v>
      </c>
      <c r="AH580" s="85" t="s">
        <v>8567</v>
      </c>
      <c r="AI580" s="85" t="s">
        <v>2805</v>
      </c>
      <c r="AJ580" s="70" t="s">
        <v>1367</v>
      </c>
    </row>
    <row r="581" spans="1:36" x14ac:dyDescent="0.3">
      <c r="A581" s="59" t="s">
        <v>8697</v>
      </c>
      <c r="B581" s="85" t="s">
        <v>2069</v>
      </c>
      <c r="C581" s="85" t="s">
        <v>8565</v>
      </c>
      <c r="D581" s="70" t="s">
        <v>1806</v>
      </c>
      <c r="E581" s="70" t="s">
        <v>1201</v>
      </c>
      <c r="F581" s="70" t="s">
        <v>1201</v>
      </c>
      <c r="G581" s="59" t="s">
        <v>5630</v>
      </c>
      <c r="H581" s="70" t="s">
        <v>4725</v>
      </c>
      <c r="I581" s="59" t="s">
        <v>4901</v>
      </c>
      <c r="J581" s="70" t="s">
        <v>1367</v>
      </c>
      <c r="K581" s="59" t="s">
        <v>1163</v>
      </c>
      <c r="L581" s="82" t="s">
        <v>9815</v>
      </c>
      <c r="M581" s="82" t="s">
        <v>4686</v>
      </c>
      <c r="N581" s="70" t="s">
        <v>2687</v>
      </c>
      <c r="O581" s="84">
        <v>9999130</v>
      </c>
      <c r="P581" s="59">
        <v>9999130</v>
      </c>
      <c r="Q581" s="163" t="s">
        <v>4891</v>
      </c>
      <c r="R581" s="59" t="s">
        <v>4890</v>
      </c>
      <c r="S581" t="s">
        <v>8434</v>
      </c>
      <c r="T581" s="59" t="s">
        <v>8564</v>
      </c>
      <c r="U581" s="85" t="s">
        <v>8697</v>
      </c>
      <c r="V581" s="85" t="s">
        <v>8564</v>
      </c>
      <c r="W581" s="70" t="s">
        <v>9816</v>
      </c>
      <c r="X581" s="85" t="s">
        <v>4900</v>
      </c>
      <c r="Y581" s="70" t="s">
        <v>774</v>
      </c>
      <c r="Z581" s="70" t="s">
        <v>774</v>
      </c>
      <c r="AA581" s="171" t="s">
        <v>774</v>
      </c>
      <c r="AB581" s="70" t="s">
        <v>774</v>
      </c>
      <c r="AC581" s="85" t="s">
        <v>1808</v>
      </c>
      <c r="AD581" s="85" t="s">
        <v>4922</v>
      </c>
      <c r="AE581" s="82" t="s">
        <v>1162</v>
      </c>
      <c r="AF581" s="85" t="s">
        <v>1805</v>
      </c>
      <c r="AG581" s="85" t="s">
        <v>8566</v>
      </c>
      <c r="AH581" s="85" t="s">
        <v>8567</v>
      </c>
      <c r="AI581" s="85" t="s">
        <v>2805</v>
      </c>
      <c r="AJ581" s="70" t="s">
        <v>1367</v>
      </c>
    </row>
    <row r="582" spans="1:36" x14ac:dyDescent="0.3">
      <c r="A582" s="59" t="s">
        <v>8567</v>
      </c>
      <c r="B582" s="85" t="s">
        <v>2069</v>
      </c>
      <c r="C582" s="85" t="s">
        <v>8565</v>
      </c>
      <c r="D582" s="70" t="s">
        <v>1806</v>
      </c>
      <c r="E582" s="70" t="s">
        <v>1201</v>
      </c>
      <c r="F582" s="70" t="s">
        <v>1201</v>
      </c>
      <c r="G582" s="59" t="s">
        <v>5630</v>
      </c>
      <c r="H582" s="70" t="s">
        <v>4725</v>
      </c>
      <c r="I582" s="59" t="s">
        <v>4901</v>
      </c>
      <c r="J582" s="70" t="s">
        <v>1367</v>
      </c>
      <c r="K582" s="59" t="s">
        <v>1163</v>
      </c>
      <c r="L582" s="82" t="s">
        <v>2829</v>
      </c>
      <c r="M582" s="82" t="s">
        <v>4686</v>
      </c>
      <c r="N582" s="70" t="s">
        <v>2687</v>
      </c>
      <c r="O582" s="84">
        <v>85</v>
      </c>
      <c r="P582" s="59">
        <v>85</v>
      </c>
      <c r="Q582" s="163" t="s">
        <v>4891</v>
      </c>
      <c r="R582" s="59" t="s">
        <v>4890</v>
      </c>
      <c r="S582" s="85" t="s">
        <v>8567</v>
      </c>
      <c r="T582" s="59" t="s">
        <v>2805</v>
      </c>
      <c r="U582" s="85" t="s">
        <v>8567</v>
      </c>
      <c r="V582" s="85" t="s">
        <v>2805</v>
      </c>
      <c r="W582" s="70" t="s">
        <v>9817</v>
      </c>
      <c r="X582" s="85" t="s">
        <v>1367</v>
      </c>
      <c r="Y582" s="70" t="s">
        <v>774</v>
      </c>
      <c r="Z582" s="70" t="s">
        <v>774</v>
      </c>
      <c r="AA582" s="171" t="s">
        <v>774</v>
      </c>
      <c r="AB582" s="70" t="s">
        <v>774</v>
      </c>
      <c r="AC582" s="85" t="s">
        <v>2075</v>
      </c>
      <c r="AD582" s="85" t="s">
        <v>1151</v>
      </c>
      <c r="AE582" s="82" t="s">
        <v>2486</v>
      </c>
      <c r="AF582" s="85" t="s">
        <v>1805</v>
      </c>
      <c r="AG582" s="85" t="s">
        <v>8566</v>
      </c>
      <c r="AH582" s="85"/>
      <c r="AI582" s="85"/>
      <c r="AJ582" s="70"/>
    </row>
  </sheetData>
  <autoFilter ref="A1:AJ582" xr:uid="{EAF52E24-704C-4890-BA7D-57F7C0DBFF1B}"/>
  <conditionalFormatting sqref="L2">
    <cfRule type="duplicateValues" dxfId="2886" priority="266"/>
  </conditionalFormatting>
  <conditionalFormatting sqref="L2:L582">
    <cfRule type="duplicateValues" dxfId="2885" priority="400"/>
  </conditionalFormatting>
  <conditionalFormatting sqref="L3:L30">
    <cfRule type="duplicateValues" dxfId="2884" priority="384"/>
  </conditionalFormatting>
  <conditionalFormatting sqref="L31">
    <cfRule type="duplicateValues" dxfId="2883" priority="101"/>
    <cfRule type="duplicateValues" dxfId="2882" priority="102"/>
    <cfRule type="duplicateValues" dxfId="2881" priority="103"/>
    <cfRule type="duplicateValues" dxfId="2880" priority="104"/>
    <cfRule type="duplicateValues" dxfId="2879" priority="105"/>
    <cfRule type="duplicateValues" dxfId="2878" priority="106"/>
  </conditionalFormatting>
  <conditionalFormatting sqref="L45">
    <cfRule type="duplicateValues" dxfId="2877" priority="236"/>
  </conditionalFormatting>
  <conditionalFormatting sqref="L47">
    <cfRule type="duplicateValues" dxfId="2876" priority="43"/>
    <cfRule type="duplicateValues" dxfId="2875" priority="44"/>
    <cfRule type="duplicateValues" dxfId="2874" priority="45"/>
    <cfRule type="duplicateValues" dxfId="2873" priority="46"/>
    <cfRule type="duplicateValues" dxfId="2872" priority="47"/>
    <cfRule type="duplicateValues" dxfId="2871" priority="48"/>
    <cfRule type="duplicateValues" dxfId="2870" priority="49"/>
    <cfRule type="duplicateValues" dxfId="2869" priority="50"/>
    <cfRule type="duplicateValues" dxfId="2868" priority="51"/>
  </conditionalFormatting>
  <conditionalFormatting sqref="L48">
    <cfRule type="duplicateValues" dxfId="2867" priority="116"/>
    <cfRule type="duplicateValues" dxfId="2866" priority="117"/>
  </conditionalFormatting>
  <conditionalFormatting sqref="L50:L51">
    <cfRule type="duplicateValues" dxfId="2865" priority="237"/>
    <cfRule type="duplicateValues" dxfId="2864" priority="238"/>
  </conditionalFormatting>
  <conditionalFormatting sqref="L55">
    <cfRule type="duplicateValues" dxfId="2863" priority="34"/>
    <cfRule type="duplicateValues" dxfId="2862" priority="35"/>
    <cfRule type="duplicateValues" dxfId="2861" priority="36"/>
    <cfRule type="duplicateValues" dxfId="2860" priority="37"/>
    <cfRule type="duplicateValues" dxfId="2859" priority="38"/>
    <cfRule type="duplicateValues" dxfId="2858" priority="39"/>
    <cfRule type="duplicateValues" dxfId="2857" priority="40"/>
    <cfRule type="duplicateValues" dxfId="2856" priority="41"/>
    <cfRule type="duplicateValues" dxfId="2855" priority="42"/>
  </conditionalFormatting>
  <conditionalFormatting sqref="L56:L57">
    <cfRule type="duplicateValues" dxfId="2854" priority="207"/>
  </conditionalFormatting>
  <conditionalFormatting sqref="L74">
    <cfRule type="duplicateValues" dxfId="2853" priority="264"/>
  </conditionalFormatting>
  <conditionalFormatting sqref="L81">
    <cfRule type="duplicateValues" dxfId="2852" priority="244"/>
    <cfRule type="duplicateValues" dxfId="2851" priority="322"/>
  </conditionalFormatting>
  <conditionalFormatting sqref="L82 L67 L52 L85">
    <cfRule type="duplicateValues" dxfId="2850" priority="361"/>
  </conditionalFormatting>
  <conditionalFormatting sqref="L83:L84">
    <cfRule type="duplicateValues" dxfId="2849" priority="267"/>
  </conditionalFormatting>
  <conditionalFormatting sqref="L85:L87 L75:L76 L40:L42 L33:L36 L101 L59:L62 L82 L44:L46 L52:L54 L92:L99 L73 L65:L70 L38 L48:L49 L56:L57 L104:L107">
    <cfRule type="duplicateValues" dxfId="2848" priority="385"/>
  </conditionalFormatting>
  <conditionalFormatting sqref="L85:L87">
    <cfRule type="duplicateValues" dxfId="2847" priority="386"/>
  </conditionalFormatting>
  <conditionalFormatting sqref="L88:L89">
    <cfRule type="duplicateValues" dxfId="2846" priority="114"/>
    <cfRule type="duplicateValues" dxfId="2845" priority="115"/>
  </conditionalFormatting>
  <conditionalFormatting sqref="L90">
    <cfRule type="duplicateValues" dxfId="2844" priority="193"/>
    <cfRule type="duplicateValues" dxfId="2843" priority="194"/>
    <cfRule type="duplicateValues" dxfId="2842" priority="195"/>
    <cfRule type="duplicateValues" dxfId="2841" priority="196"/>
    <cfRule type="duplicateValues" dxfId="2840" priority="197"/>
  </conditionalFormatting>
  <conditionalFormatting sqref="L91">
    <cfRule type="duplicateValues" dxfId="2839" priority="112"/>
    <cfRule type="duplicateValues" dxfId="2838" priority="113"/>
  </conditionalFormatting>
  <conditionalFormatting sqref="L100">
    <cfRule type="duplicateValues" dxfId="2837" priority="265"/>
  </conditionalFormatting>
  <conditionalFormatting sqref="L102 L71:L72 L58 L32 L39 L62:L63">
    <cfRule type="duplicateValues" dxfId="2836" priority="360"/>
  </conditionalFormatting>
  <conditionalFormatting sqref="L107">
    <cfRule type="duplicateValues" dxfId="2835" priority="3"/>
    <cfRule type="duplicateValues" dxfId="2834" priority="4"/>
    <cfRule type="duplicateValues" dxfId="2833" priority="5"/>
    <cfRule type="duplicateValues" dxfId="2832" priority="6"/>
    <cfRule type="duplicateValues" dxfId="2831" priority="7"/>
    <cfRule type="duplicateValues" dxfId="2830" priority="8"/>
  </conditionalFormatting>
  <conditionalFormatting sqref="L118">
    <cfRule type="duplicateValues" dxfId="2829" priority="279"/>
  </conditionalFormatting>
  <conditionalFormatting sqref="L126">
    <cfRule type="duplicateValues" dxfId="2828" priority="191"/>
    <cfRule type="duplicateValues" dxfId="2827" priority="192"/>
  </conditionalFormatting>
  <conditionalFormatting sqref="L134:L136">
    <cfRule type="duplicateValues" dxfId="2826" priority="187"/>
  </conditionalFormatting>
  <conditionalFormatting sqref="L137 L139">
    <cfRule type="duplicateValues" dxfId="2825" priority="186"/>
  </conditionalFormatting>
  <conditionalFormatting sqref="L138">
    <cfRule type="duplicateValues" dxfId="2824" priority="185"/>
    <cfRule type="duplicateValues" dxfId="2823" priority="188"/>
  </conditionalFormatting>
  <conditionalFormatting sqref="L143 L145">
    <cfRule type="duplicateValues" dxfId="2822" priority="280"/>
  </conditionalFormatting>
  <conditionalFormatting sqref="L147 L144 L132 L150">
    <cfRule type="duplicateValues" dxfId="2821" priority="190"/>
  </conditionalFormatting>
  <conditionalFormatting sqref="L147">
    <cfRule type="duplicateValues" dxfId="2820" priority="364"/>
  </conditionalFormatting>
  <conditionalFormatting sqref="L147:L148 L108:L145">
    <cfRule type="duplicateValues" dxfId="2819" priority="389"/>
  </conditionalFormatting>
  <conditionalFormatting sqref="L149">
    <cfRule type="duplicateValues" dxfId="2818" priority="81"/>
    <cfRule type="duplicateValues" dxfId="2817" priority="82"/>
    <cfRule type="duplicateValues" dxfId="2816" priority="83"/>
    <cfRule type="duplicateValues" dxfId="2815" priority="84"/>
    <cfRule type="duplicateValues" dxfId="2814" priority="85"/>
  </conditionalFormatting>
  <conditionalFormatting sqref="L150">
    <cfRule type="duplicateValues" dxfId="2813" priority="189"/>
  </conditionalFormatting>
  <conditionalFormatting sqref="L153:L154">
    <cfRule type="duplicateValues" dxfId="2812" priority="277"/>
  </conditionalFormatting>
  <conditionalFormatting sqref="L153:L161 L163:L171 L175:L192">
    <cfRule type="duplicateValues" dxfId="2811" priority="390"/>
  </conditionalFormatting>
  <conditionalFormatting sqref="L155:L156">
    <cfRule type="duplicateValues" dxfId="2810" priority="377"/>
  </conditionalFormatting>
  <conditionalFormatting sqref="L159">
    <cfRule type="duplicateValues" dxfId="2809" priority="179"/>
  </conditionalFormatting>
  <conditionalFormatting sqref="L159:L160">
    <cfRule type="duplicateValues" dxfId="2808" priority="180"/>
  </conditionalFormatting>
  <conditionalFormatting sqref="L160">
    <cfRule type="duplicateValues" dxfId="2807" priority="178"/>
  </conditionalFormatting>
  <conditionalFormatting sqref="L161 L163">
    <cfRule type="duplicateValues" dxfId="2806" priority="182"/>
  </conditionalFormatting>
  <conditionalFormatting sqref="L162">
    <cfRule type="duplicateValues" dxfId="2805" priority="52"/>
    <cfRule type="duplicateValues" dxfId="2804" priority="53"/>
    <cfRule type="duplicateValues" dxfId="2803" priority="54"/>
    <cfRule type="duplicateValues" dxfId="2802" priority="55"/>
    <cfRule type="duplicateValues" dxfId="2801" priority="56"/>
    <cfRule type="duplicateValues" dxfId="2800" priority="57"/>
    <cfRule type="duplicateValues" dxfId="2799" priority="58"/>
    <cfRule type="duplicateValues" dxfId="2798" priority="59"/>
    <cfRule type="duplicateValues" dxfId="2797" priority="60"/>
  </conditionalFormatting>
  <conditionalFormatting sqref="L164">
    <cfRule type="duplicateValues" dxfId="2796" priority="177"/>
  </conditionalFormatting>
  <conditionalFormatting sqref="L165 L161 L163">
    <cfRule type="duplicateValues" dxfId="2795" priority="181"/>
  </conditionalFormatting>
  <conditionalFormatting sqref="L166">
    <cfRule type="duplicateValues" dxfId="2794" priority="218"/>
  </conditionalFormatting>
  <conditionalFormatting sqref="L166:L167">
    <cfRule type="duplicateValues" dxfId="2793" priority="219"/>
  </conditionalFormatting>
  <conditionalFormatting sqref="L167">
    <cfRule type="duplicateValues" dxfId="2792" priority="217"/>
  </conditionalFormatting>
  <conditionalFormatting sqref="L168:L169">
    <cfRule type="duplicateValues" dxfId="2791" priority="365"/>
  </conditionalFormatting>
  <conditionalFormatting sqref="L170">
    <cfRule type="duplicateValues" dxfId="2790" priority="216"/>
  </conditionalFormatting>
  <conditionalFormatting sqref="L171 L158 L168:L169 L155:L156">
    <cfRule type="duplicateValues" dxfId="2789" priority="298"/>
  </conditionalFormatting>
  <conditionalFormatting sqref="L172">
    <cfRule type="duplicateValues" dxfId="2788" priority="86"/>
    <cfRule type="duplicateValues" dxfId="2787" priority="87"/>
    <cfRule type="duplicateValues" dxfId="2786" priority="88"/>
    <cfRule type="duplicateValues" dxfId="2785" priority="89"/>
    <cfRule type="duplicateValues" dxfId="2784" priority="90"/>
  </conditionalFormatting>
  <conditionalFormatting sqref="L173:L174">
    <cfRule type="duplicateValues" dxfId="2783" priority="21"/>
  </conditionalFormatting>
  <conditionalFormatting sqref="L180 L177:L178">
    <cfRule type="duplicateValues" dxfId="2782" priority="282"/>
  </conditionalFormatting>
  <conditionalFormatting sqref="L181">
    <cfRule type="duplicateValues" dxfId="2781" priority="283"/>
  </conditionalFormatting>
  <conditionalFormatting sqref="L186">
    <cfRule type="duplicateValues" dxfId="2780" priority="268"/>
    <cfRule type="duplicateValues" dxfId="2779" priority="269"/>
    <cfRule type="duplicateValues" dxfId="2778" priority="270"/>
    <cfRule type="duplicateValues" dxfId="2777" priority="271"/>
  </conditionalFormatting>
  <conditionalFormatting sqref="L192">
    <cfRule type="duplicateValues" dxfId="2776" priority="272"/>
  </conditionalFormatting>
  <conditionalFormatting sqref="L193">
    <cfRule type="duplicateValues" dxfId="2775" priority="183"/>
    <cfRule type="duplicateValues" dxfId="2774" priority="184"/>
  </conditionalFormatting>
  <conditionalFormatting sqref="L195">
    <cfRule type="duplicateValues" dxfId="2773" priority="2"/>
  </conditionalFormatting>
  <conditionalFormatting sqref="L198">
    <cfRule type="duplicateValues" dxfId="2772" priority="358"/>
  </conditionalFormatting>
  <conditionalFormatting sqref="L203 L205">
    <cfRule type="duplicateValues" dxfId="2771" priority="214"/>
  </conditionalFormatting>
  <conditionalFormatting sqref="L204">
    <cfRule type="duplicateValues" dxfId="2770" priority="212"/>
  </conditionalFormatting>
  <conditionalFormatting sqref="L206:L207">
    <cfRule type="duplicateValues" dxfId="2769" priority="211"/>
  </conditionalFormatting>
  <conditionalFormatting sqref="L208:L209">
    <cfRule type="duplicateValues" dxfId="2768" priority="215"/>
  </conditionalFormatting>
  <conditionalFormatting sqref="L209">
    <cfRule type="duplicateValues" dxfId="2767" priority="213"/>
  </conditionalFormatting>
  <conditionalFormatting sqref="L216">
    <cfRule type="duplicateValues" dxfId="2766" priority="378"/>
    <cfRule type="duplicateValues" dxfId="2765" priority="379"/>
  </conditionalFormatting>
  <conditionalFormatting sqref="L219 L216:L217">
    <cfRule type="duplicateValues" dxfId="2764" priority="380"/>
  </conditionalFormatting>
  <conditionalFormatting sqref="L219">
    <cfRule type="duplicateValues" dxfId="2763" priority="306"/>
  </conditionalFormatting>
  <conditionalFormatting sqref="L221 L223">
    <cfRule type="duplicateValues" dxfId="2762" priority="281"/>
  </conditionalFormatting>
  <conditionalFormatting sqref="L224 L226">
    <cfRule type="duplicateValues" dxfId="2761" priority="172"/>
  </conditionalFormatting>
  <conditionalFormatting sqref="L224:L227">
    <cfRule type="duplicateValues" dxfId="2760" priority="175"/>
    <cfRule type="duplicateValues" dxfId="2759" priority="176"/>
  </conditionalFormatting>
  <conditionalFormatting sqref="L225">
    <cfRule type="duplicateValues" dxfId="2758" priority="170"/>
  </conditionalFormatting>
  <conditionalFormatting sqref="L226:L227 L224">
    <cfRule type="duplicateValues" dxfId="2757" priority="174"/>
  </conditionalFormatting>
  <conditionalFormatting sqref="L227">
    <cfRule type="duplicateValues" dxfId="2756" priority="169"/>
  </conditionalFormatting>
  <conditionalFormatting sqref="L228:L229">
    <cfRule type="duplicateValues" dxfId="2755" priority="173"/>
  </conditionalFormatting>
  <conditionalFormatting sqref="L229">
    <cfRule type="duplicateValues" dxfId="2754" priority="171"/>
  </conditionalFormatting>
  <conditionalFormatting sqref="L230">
    <cfRule type="duplicateValues" dxfId="2753" priority="91"/>
    <cfRule type="duplicateValues" dxfId="2752" priority="92"/>
    <cfRule type="duplicateValues" dxfId="2751" priority="93"/>
    <cfRule type="duplicateValues" dxfId="2750" priority="94"/>
    <cfRule type="duplicateValues" dxfId="2749" priority="95"/>
  </conditionalFormatting>
  <conditionalFormatting sqref="L234">
    <cfRule type="duplicateValues" dxfId="2748" priority="296"/>
  </conditionalFormatting>
  <conditionalFormatting sqref="L238">
    <cfRule type="duplicateValues" dxfId="2747" priority="323"/>
  </conditionalFormatting>
  <conditionalFormatting sqref="L239">
    <cfRule type="duplicateValues" dxfId="2746" priority="160"/>
  </conditionalFormatting>
  <conditionalFormatting sqref="L239:L240">
    <cfRule type="duplicateValues" dxfId="2745" priority="162"/>
  </conditionalFormatting>
  <conditionalFormatting sqref="L240">
    <cfRule type="duplicateValues" dxfId="2744" priority="159"/>
  </conditionalFormatting>
  <conditionalFormatting sqref="L241">
    <cfRule type="duplicateValues" dxfId="2743" priority="163"/>
  </conditionalFormatting>
  <conditionalFormatting sqref="L243">
    <cfRule type="duplicateValues" dxfId="2742" priority="161"/>
  </conditionalFormatting>
  <conditionalFormatting sqref="L245">
    <cfRule type="duplicateValues" dxfId="2741" priority="165"/>
  </conditionalFormatting>
  <conditionalFormatting sqref="L248">
    <cfRule type="duplicateValues" dxfId="2740" priority="366"/>
  </conditionalFormatting>
  <conditionalFormatting sqref="L252 L245">
    <cfRule type="duplicateValues" dxfId="2739" priority="168"/>
  </conditionalFormatting>
  <conditionalFormatting sqref="L252">
    <cfRule type="duplicateValues" dxfId="2738" priority="164"/>
  </conditionalFormatting>
  <conditionalFormatting sqref="L256">
    <cfRule type="duplicateValues" dxfId="2737" priority="276"/>
  </conditionalFormatting>
  <conditionalFormatting sqref="L260">
    <cfRule type="duplicateValues" dxfId="2736" priority="275"/>
  </conditionalFormatting>
  <conditionalFormatting sqref="L261 L246">
    <cfRule type="duplicateValues" dxfId="2735" priority="297"/>
  </conditionalFormatting>
  <conditionalFormatting sqref="L263 L258">
    <cfRule type="duplicateValues" dxfId="2734" priority="278"/>
  </conditionalFormatting>
  <conditionalFormatting sqref="L264:L265">
    <cfRule type="duplicateValues" dxfId="2733" priority="166"/>
  </conditionalFormatting>
  <conditionalFormatting sqref="L265 L255 L244 L242">
    <cfRule type="duplicateValues" dxfId="2732" priority="167"/>
  </conditionalFormatting>
  <conditionalFormatting sqref="L266:L267 L262 L251 L247 L253:L254">
    <cfRule type="duplicateValues" dxfId="2731" priority="399"/>
  </conditionalFormatting>
  <conditionalFormatting sqref="L268">
    <cfRule type="duplicateValues" dxfId="2730" priority="96"/>
    <cfRule type="duplicateValues" dxfId="2729" priority="97"/>
    <cfRule type="duplicateValues" dxfId="2728" priority="98"/>
    <cfRule type="duplicateValues" dxfId="2727" priority="99"/>
    <cfRule type="duplicateValues" dxfId="2726" priority="100"/>
  </conditionalFormatting>
  <conditionalFormatting sqref="L272">
    <cfRule type="duplicateValues" dxfId="2725" priority="325"/>
  </conditionalFormatting>
  <conditionalFormatting sqref="L274">
    <cfRule type="duplicateValues" dxfId="2724" priority="381"/>
  </conditionalFormatting>
  <conditionalFormatting sqref="L277:L279 L259 L249 L233 L182:L184 L175:L176 L291 L397 L428 L341:L344 L196:L197 L321 L323 L152 L218 L220 L187:L190 L325 L271 L273 L235 L300 L347 L349 L315:L316 L298 L356:L357 L361 L412:L415 L399:L400 L199:L200 L210:L213 L202 L309:L310 L304 L373 L394:L395 L424:L425 L417:L419 L386:L388 L108:L148">
    <cfRule type="duplicateValues" dxfId="2723" priority="388"/>
  </conditionalFormatting>
  <conditionalFormatting sqref="L280:L281">
    <cfRule type="duplicateValues" dxfId="2722" priority="286"/>
  </conditionalFormatting>
  <conditionalFormatting sqref="L287:L289">
    <cfRule type="duplicateValues" dxfId="2721" priority="359"/>
  </conditionalFormatting>
  <conditionalFormatting sqref="L292">
    <cfRule type="duplicateValues" dxfId="2720" priority="367"/>
    <cfRule type="duplicateValues" dxfId="2719" priority="368"/>
  </conditionalFormatting>
  <conditionalFormatting sqref="L293">
    <cfRule type="duplicateValues" dxfId="2718" priority="261"/>
    <cfRule type="duplicateValues" dxfId="2717" priority="262"/>
    <cfRule type="duplicateValues" dxfId="2716" priority="263"/>
  </conditionalFormatting>
  <conditionalFormatting sqref="L293:L294 L274 L284:L286 L276">
    <cfRule type="duplicateValues" dxfId="2715" priority="382"/>
  </conditionalFormatting>
  <conditionalFormatting sqref="L295">
    <cfRule type="duplicateValues" dxfId="2714" priority="76"/>
    <cfRule type="duplicateValues" dxfId="2713" priority="77"/>
    <cfRule type="duplicateValues" dxfId="2712" priority="78"/>
    <cfRule type="duplicateValues" dxfId="2711" priority="79"/>
    <cfRule type="duplicateValues" dxfId="2710" priority="80"/>
  </conditionalFormatting>
  <conditionalFormatting sqref="L296:L321 L269:L294 L150:L161 L2 L323:L358 L163:L171 L32:L46 L48:L54 L175:L229 L231:L267 L361:L381 L383:L408 L412:L497 L56:L148">
    <cfRule type="duplicateValues" dxfId="2709" priority="391"/>
  </conditionalFormatting>
  <conditionalFormatting sqref="L296:L321 L269:L294 L150:L161 L2 L323:L358 L163:L171 L32:L46 L48:L54 L175:L229 L231:L267 L361:L381 L383:L408 L412:L510 L56:L148">
    <cfRule type="duplicateValues" dxfId="2708" priority="392"/>
  </conditionalFormatting>
  <conditionalFormatting sqref="L299">
    <cfRule type="duplicateValues" dxfId="2707" priority="300"/>
  </conditionalFormatting>
  <conditionalFormatting sqref="L303">
    <cfRule type="duplicateValues" dxfId="2706" priority="291"/>
  </conditionalFormatting>
  <conditionalFormatting sqref="L305:L307">
    <cfRule type="duplicateValues" dxfId="2705" priority="156"/>
  </conditionalFormatting>
  <conditionalFormatting sqref="L307">
    <cfRule type="duplicateValues" dxfId="2704" priority="157"/>
  </conditionalFormatting>
  <conditionalFormatting sqref="L308">
    <cfRule type="duplicateValues" dxfId="2703" priority="158"/>
  </conditionalFormatting>
  <conditionalFormatting sqref="L311:L313">
    <cfRule type="duplicateValues" dxfId="2702" priority="208"/>
  </conditionalFormatting>
  <conditionalFormatting sqref="L313">
    <cfRule type="duplicateValues" dxfId="2701" priority="209"/>
  </conditionalFormatting>
  <conditionalFormatting sqref="L314">
    <cfRule type="duplicateValues" dxfId="2700" priority="210"/>
  </conditionalFormatting>
  <conditionalFormatting sqref="L317:L319">
    <cfRule type="duplicateValues" dxfId="2699" priority="305"/>
  </conditionalFormatting>
  <conditionalFormatting sqref="L319">
    <cfRule type="duplicateValues" dxfId="2698" priority="326"/>
  </conditionalFormatting>
  <conditionalFormatting sqref="L322">
    <cfRule type="duplicateValues" dxfId="2697" priority="71"/>
    <cfRule type="duplicateValues" dxfId="2696" priority="72"/>
    <cfRule type="duplicateValues" dxfId="2695" priority="73"/>
    <cfRule type="duplicateValues" dxfId="2694" priority="74"/>
    <cfRule type="duplicateValues" dxfId="2693" priority="75"/>
  </conditionalFormatting>
  <conditionalFormatting sqref="L324 L327">
    <cfRule type="duplicateValues" dxfId="2692" priority="284"/>
  </conditionalFormatting>
  <conditionalFormatting sqref="L330:L333">
    <cfRule type="duplicateValues" dxfId="2691" priority="155"/>
  </conditionalFormatting>
  <conditionalFormatting sqref="L336:L338">
    <cfRule type="duplicateValues" dxfId="2690" priority="369"/>
  </conditionalFormatting>
  <conditionalFormatting sqref="L339">
    <cfRule type="duplicateValues" dxfId="2689" priority="153"/>
  </conditionalFormatting>
  <conditionalFormatting sqref="L340 L335">
    <cfRule type="duplicateValues" dxfId="2688" priority="154"/>
  </conditionalFormatting>
  <conditionalFormatting sqref="L346">
    <cfRule type="duplicateValues" dxfId="2687" priority="288"/>
  </conditionalFormatting>
  <conditionalFormatting sqref="L352">
    <cfRule type="duplicateValues" dxfId="2686" priority="293"/>
  </conditionalFormatting>
  <conditionalFormatting sqref="L355">
    <cfRule type="duplicateValues" dxfId="2685" priority="140"/>
  </conditionalFormatting>
  <conditionalFormatting sqref="L358">
    <cfRule type="duplicateValues" dxfId="2684" priority="129"/>
  </conditionalFormatting>
  <conditionalFormatting sqref="L359">
    <cfRule type="duplicateValues" dxfId="2683" priority="13"/>
  </conditionalFormatting>
  <conditionalFormatting sqref="L359:L360">
    <cfRule type="duplicateValues" dxfId="2682" priority="14"/>
    <cfRule type="duplicateValues" dxfId="2681" priority="15"/>
    <cfRule type="duplicateValues" dxfId="2680" priority="16"/>
    <cfRule type="duplicateValues" dxfId="2679" priority="17"/>
    <cfRule type="duplicateValues" dxfId="2678" priority="18"/>
    <cfRule type="duplicateValues" dxfId="2677" priority="19"/>
    <cfRule type="duplicateValues" dxfId="2676" priority="20"/>
  </conditionalFormatting>
  <conditionalFormatting sqref="L360">
    <cfRule type="duplicateValues" dxfId="2675" priority="12"/>
  </conditionalFormatting>
  <conditionalFormatting sqref="L362">
    <cfRule type="duplicateValues" dxfId="2674" priority="299"/>
  </conditionalFormatting>
  <conditionalFormatting sqref="L363">
    <cfRule type="duplicateValues" dxfId="2673" priority="324"/>
  </conditionalFormatting>
  <conditionalFormatting sqref="L364">
    <cfRule type="duplicateValues" dxfId="2672" priority="285"/>
  </conditionalFormatting>
  <conditionalFormatting sqref="L366">
    <cfRule type="duplicateValues" dxfId="2671" priority="292"/>
  </conditionalFormatting>
  <conditionalFormatting sqref="L367:L368">
    <cfRule type="duplicateValues" dxfId="2670" priority="370"/>
  </conditionalFormatting>
  <conditionalFormatting sqref="L369">
    <cfRule type="duplicateValues" dxfId="2669" priority="130"/>
  </conditionalFormatting>
  <conditionalFormatting sqref="L371">
    <cfRule type="duplicateValues" dxfId="2668" priority="141"/>
  </conditionalFormatting>
  <conditionalFormatting sqref="L372 L367:L368">
    <cfRule type="duplicateValues" dxfId="2667" priority="142"/>
  </conditionalFormatting>
  <conditionalFormatting sqref="L372">
    <cfRule type="duplicateValues" dxfId="2666" priority="139"/>
  </conditionalFormatting>
  <conditionalFormatting sqref="L374">
    <cfRule type="duplicateValues" dxfId="2665" priority="150"/>
  </conditionalFormatting>
  <conditionalFormatting sqref="L375">
    <cfRule type="duplicateValues" dxfId="2664" priority="151"/>
  </conditionalFormatting>
  <conditionalFormatting sqref="L376">
    <cfRule type="duplicateValues" dxfId="2663" priority="148"/>
  </conditionalFormatting>
  <conditionalFormatting sqref="L377">
    <cfRule type="duplicateValues" dxfId="2662" priority="152"/>
  </conditionalFormatting>
  <conditionalFormatting sqref="L378">
    <cfRule type="duplicateValues" dxfId="2661" priority="149"/>
  </conditionalFormatting>
  <conditionalFormatting sqref="L379 L348">
    <cfRule type="duplicateValues" dxfId="2660" priority="393"/>
  </conditionalFormatting>
  <conditionalFormatting sqref="L380">
    <cfRule type="duplicateValues" dxfId="2659" priority="143"/>
    <cfRule type="duplicateValues" dxfId="2658" priority="144"/>
    <cfRule type="duplicateValues" dxfId="2657" priority="145"/>
    <cfRule type="duplicateValues" dxfId="2656" priority="147"/>
  </conditionalFormatting>
  <conditionalFormatting sqref="L380:L381">
    <cfRule type="duplicateValues" dxfId="2655" priority="146"/>
  </conditionalFormatting>
  <conditionalFormatting sqref="L382">
    <cfRule type="duplicateValues" dxfId="2654" priority="66"/>
    <cfRule type="duplicateValues" dxfId="2653" priority="67"/>
    <cfRule type="duplicateValues" dxfId="2652" priority="68"/>
    <cfRule type="duplicateValues" dxfId="2651" priority="69"/>
    <cfRule type="duplicateValues" dxfId="2650" priority="70"/>
  </conditionalFormatting>
  <conditionalFormatting sqref="L385">
    <cfRule type="duplicateValues" dxfId="2649" priority="304"/>
  </conditionalFormatting>
  <conditionalFormatting sqref="L391">
    <cfRule type="duplicateValues" dxfId="2648" priority="290"/>
  </conditionalFormatting>
  <conditionalFormatting sqref="L392">
    <cfRule type="duplicateValues" dxfId="2647" priority="295"/>
  </conditionalFormatting>
  <conditionalFormatting sqref="L396">
    <cfRule type="duplicateValues" dxfId="2646" priority="307"/>
  </conditionalFormatting>
  <conditionalFormatting sqref="L402 L370">
    <cfRule type="duplicateValues" dxfId="2645" priority="383"/>
  </conditionalFormatting>
  <conditionalFormatting sqref="L404">
    <cfRule type="duplicateValues" dxfId="2644" priority="303"/>
  </conditionalFormatting>
  <conditionalFormatting sqref="L407 L293 L266 L147 L216">
    <cfRule type="duplicateValues" dxfId="2643" priority="372"/>
  </conditionalFormatting>
  <conditionalFormatting sqref="L407">
    <cfRule type="duplicateValues" dxfId="2642" priority="138"/>
    <cfRule type="duplicateValues" dxfId="2641" priority="373"/>
    <cfRule type="duplicateValues" dxfId="2640" priority="374"/>
    <cfRule type="duplicateValues" dxfId="2639" priority="375"/>
    <cfRule type="duplicateValues" dxfId="2638" priority="376"/>
  </conditionalFormatting>
  <conditionalFormatting sqref="L409">
    <cfRule type="duplicateValues" dxfId="2637" priority="61"/>
    <cfRule type="duplicateValues" dxfId="2636" priority="62"/>
    <cfRule type="duplicateValues" dxfId="2635" priority="63"/>
    <cfRule type="duplicateValues" dxfId="2634" priority="64"/>
    <cfRule type="duplicateValues" dxfId="2633" priority="65"/>
  </conditionalFormatting>
  <conditionalFormatting sqref="L410:L411">
    <cfRule type="duplicateValues" dxfId="2632" priority="9"/>
    <cfRule type="duplicateValues" dxfId="2631" priority="10"/>
    <cfRule type="duplicateValues" dxfId="2630" priority="11"/>
  </conditionalFormatting>
  <conditionalFormatting sqref="L412:L415">
    <cfRule type="duplicateValues" dxfId="2629" priority="239"/>
    <cfRule type="duplicateValues" dxfId="2628" priority="240"/>
    <cfRule type="duplicateValues" dxfId="2627" priority="241"/>
  </conditionalFormatting>
  <conditionalFormatting sqref="L412:L431 L85:L87 L75:L76 L40:L42 L33:L36 L296:L321 L323:L358 L269:L294 L101 L59:L62 L82 L44:L46 L52:L54 L38 L92:L99 L73 L65:L70 L150:L161 L163:L171 L48:L49 L56:L57 L175:L229 L231:L267 L361:L381 L383:L408 L104:L148">
    <cfRule type="duplicateValues" dxfId="2626" priority="394"/>
  </conditionalFormatting>
  <conditionalFormatting sqref="L412:L431 L394:L408 L330:L352 L298:L321 L323:L327 L271:L294 L108:L148 L152:L161 L196:L229 L233:L267 L355:L358 L163:L171 L175:L192 L361:L381 L385:L391">
    <cfRule type="duplicateValues" dxfId="2625" priority="397"/>
  </conditionalFormatting>
  <conditionalFormatting sqref="L412:L431 L394:L408 L330:L352 L298:L321 L323:L327 L355:L358 L271:L294 L146 L196:L229 L233:L267 L158:L161 L163:L171 L175:L192 L361:L381 L385:L391">
    <cfRule type="duplicateValues" dxfId="2624" priority="398"/>
  </conditionalFormatting>
  <conditionalFormatting sqref="L412:L431 L394:L408 L330:L352 L298:L321 L323:L327 L355:L358 L271:L294 L146 L196:L229 L233:L267 L361:L381 L385:L391">
    <cfRule type="duplicateValues" dxfId="2623" priority="396"/>
  </conditionalFormatting>
  <conditionalFormatting sqref="L412:L431">
    <cfRule type="duplicateValues" dxfId="2622" priority="395"/>
  </conditionalFormatting>
  <conditionalFormatting sqref="L420">
    <cfRule type="duplicateValues" dxfId="2621" priority="327"/>
  </conditionalFormatting>
  <conditionalFormatting sqref="L421 L389 L236 L301 L350">
    <cfRule type="duplicateValues" dxfId="2620" priority="294"/>
  </conditionalFormatting>
  <conditionalFormatting sqref="L422 L405 L416 L390 L282:L283 L237:L238 L185 L179 L91 L77:L81 L71:L72 L43 L37 L365 L290 L257 L144 L398 L345 L302 L201 L320 L250 L103 L62:L64 L157 L112 L132 L191 L326 L275 L351 L32 L56:L58 L119 L334 L430 L214:L215 L222:L223">
    <cfRule type="duplicateValues" dxfId="2619" priority="355"/>
  </conditionalFormatting>
  <conditionalFormatting sqref="L422">
    <cfRule type="duplicateValues" dxfId="2618" priority="131"/>
    <cfRule type="duplicateValues" dxfId="2617" priority="132"/>
    <cfRule type="duplicateValues" dxfId="2616" priority="133"/>
    <cfRule type="duplicateValues" dxfId="2615" priority="134"/>
    <cfRule type="duplicateValues" dxfId="2614" priority="135"/>
    <cfRule type="duplicateValues" dxfId="2613" priority="136"/>
    <cfRule type="duplicateValues" dxfId="2612" priority="137"/>
  </conditionalFormatting>
  <conditionalFormatting sqref="L423">
    <cfRule type="duplicateValues" dxfId="2611" priority="289"/>
  </conditionalFormatting>
  <conditionalFormatting sqref="L426">
    <cfRule type="duplicateValues" dxfId="2610" priority="301"/>
  </conditionalFormatting>
  <conditionalFormatting sqref="L427 L401 L403 L406:L408">
    <cfRule type="duplicateValues" dxfId="2609" priority="371"/>
  </conditionalFormatting>
  <conditionalFormatting sqref="L427 L401 L403">
    <cfRule type="duplicateValues" dxfId="2608" priority="302"/>
  </conditionalFormatting>
  <conditionalFormatting sqref="L431 L429">
    <cfRule type="duplicateValues" dxfId="2607" priority="287"/>
  </conditionalFormatting>
  <conditionalFormatting sqref="L432:L433">
    <cfRule type="duplicateValues" dxfId="2606" priority="352"/>
  </conditionalFormatting>
  <conditionalFormatting sqref="L434">
    <cfRule type="duplicateValues" dxfId="2605" priority="346"/>
  </conditionalFormatting>
  <conditionalFormatting sqref="L437">
    <cfRule type="duplicateValues" dxfId="2604" priority="308"/>
  </conditionalFormatting>
  <conditionalFormatting sqref="L438">
    <cfRule type="duplicateValues" dxfId="2603" priority="309"/>
  </conditionalFormatting>
  <conditionalFormatting sqref="L439">
    <cfRule type="duplicateValues" dxfId="2602" priority="310"/>
  </conditionalFormatting>
  <conditionalFormatting sqref="L440">
    <cfRule type="duplicateValues" dxfId="2601" priority="311"/>
  </conditionalFormatting>
  <conditionalFormatting sqref="L441">
    <cfRule type="duplicateValues" dxfId="2600" priority="312"/>
  </conditionalFormatting>
  <conditionalFormatting sqref="L442">
    <cfRule type="duplicateValues" dxfId="2599" priority="313"/>
  </conditionalFormatting>
  <conditionalFormatting sqref="L443">
    <cfRule type="duplicateValues" dxfId="2598" priority="347"/>
  </conditionalFormatting>
  <conditionalFormatting sqref="L446">
    <cfRule type="duplicateValues" dxfId="2597" priority="317"/>
  </conditionalFormatting>
  <conditionalFormatting sqref="L447">
    <cfRule type="duplicateValues" dxfId="2596" priority="314"/>
  </conditionalFormatting>
  <conditionalFormatting sqref="L448">
    <cfRule type="duplicateValues" dxfId="2595" priority="315"/>
  </conditionalFormatting>
  <conditionalFormatting sqref="L449">
    <cfRule type="duplicateValues" dxfId="2594" priority="316"/>
  </conditionalFormatting>
  <conditionalFormatting sqref="L450">
    <cfRule type="duplicateValues" dxfId="2593" priority="348"/>
  </conditionalFormatting>
  <conditionalFormatting sqref="L455">
    <cfRule type="duplicateValues" dxfId="2592" priority="318"/>
  </conditionalFormatting>
  <conditionalFormatting sqref="L456">
    <cfRule type="duplicateValues" dxfId="2591" priority="319"/>
  </conditionalFormatting>
  <conditionalFormatting sqref="L457">
    <cfRule type="duplicateValues" dxfId="2590" priority="320"/>
  </conditionalFormatting>
  <conditionalFormatting sqref="L458">
    <cfRule type="duplicateValues" dxfId="2589" priority="321"/>
  </conditionalFormatting>
  <conditionalFormatting sqref="L459">
    <cfRule type="duplicateValues" dxfId="2588" priority="349"/>
  </conditionalFormatting>
  <conditionalFormatting sqref="L460 L445 L436 L452 L454">
    <cfRule type="duplicateValues" dxfId="2587" priority="332"/>
  </conditionalFormatting>
  <conditionalFormatting sqref="L460">
    <cfRule type="duplicateValues" dxfId="2586" priority="333"/>
  </conditionalFormatting>
  <conditionalFormatting sqref="L461 L453">
    <cfRule type="duplicateValues" dxfId="2585" priority="330"/>
  </conditionalFormatting>
  <conditionalFormatting sqref="L461">
    <cfRule type="duplicateValues" dxfId="2584" priority="331"/>
  </conditionalFormatting>
  <conditionalFormatting sqref="L462 L444 L451 L435">
    <cfRule type="duplicateValues" dxfId="2583" priority="328"/>
  </conditionalFormatting>
  <conditionalFormatting sqref="L462">
    <cfRule type="duplicateValues" dxfId="2582" priority="329"/>
  </conditionalFormatting>
  <conditionalFormatting sqref="L463">
    <cfRule type="duplicateValues" dxfId="2581" priority="334"/>
  </conditionalFormatting>
  <conditionalFormatting sqref="L464">
    <cfRule type="duplicateValues" dxfId="2580" priority="335"/>
  </conditionalFormatting>
  <conditionalFormatting sqref="L465">
    <cfRule type="duplicateValues" dxfId="2579" priority="336"/>
  </conditionalFormatting>
  <conditionalFormatting sqref="L466">
    <cfRule type="duplicateValues" dxfId="2578" priority="337"/>
  </conditionalFormatting>
  <conditionalFormatting sqref="L467">
    <cfRule type="duplicateValues" dxfId="2577" priority="350"/>
  </conditionalFormatting>
  <conditionalFormatting sqref="L468">
    <cfRule type="duplicateValues" dxfId="2576" priority="340"/>
  </conditionalFormatting>
  <conditionalFormatting sqref="L469">
    <cfRule type="duplicateValues" dxfId="2575" priority="339"/>
  </conditionalFormatting>
  <conditionalFormatting sqref="L470">
    <cfRule type="duplicateValues" dxfId="2574" priority="338"/>
  </conditionalFormatting>
  <conditionalFormatting sqref="L471">
    <cfRule type="duplicateValues" dxfId="2573" priority="343"/>
  </conditionalFormatting>
  <conditionalFormatting sqref="L472">
    <cfRule type="duplicateValues" dxfId="2572" priority="351"/>
  </conditionalFormatting>
  <conditionalFormatting sqref="L473">
    <cfRule type="duplicateValues" dxfId="2571" priority="341"/>
  </conditionalFormatting>
  <conditionalFormatting sqref="L474">
    <cfRule type="duplicateValues" dxfId="2570" priority="342"/>
  </conditionalFormatting>
  <conditionalFormatting sqref="L475">
    <cfRule type="duplicateValues" dxfId="2569" priority="344"/>
  </conditionalFormatting>
  <conditionalFormatting sqref="L476">
    <cfRule type="duplicateValues" dxfId="2568" priority="345"/>
  </conditionalFormatting>
  <conditionalFormatting sqref="L477">
    <cfRule type="duplicateValues" dxfId="2567" priority="357"/>
  </conditionalFormatting>
  <conditionalFormatting sqref="L478 L32:L46 L3:L30 L48:L54 L56:L104">
    <cfRule type="duplicateValues" dxfId="2566" priority="387"/>
  </conditionalFormatting>
  <conditionalFormatting sqref="L478">
    <cfRule type="duplicateValues" dxfId="2565" priority="353"/>
  </conditionalFormatting>
  <conditionalFormatting sqref="L479:L480">
    <cfRule type="duplicateValues" dxfId="2564" priority="260"/>
  </conditionalFormatting>
  <conditionalFormatting sqref="L481">
    <cfRule type="duplicateValues" dxfId="2563" priority="254"/>
  </conditionalFormatting>
  <conditionalFormatting sqref="L482">
    <cfRule type="duplicateValues" dxfId="2562" priority="255"/>
  </conditionalFormatting>
  <conditionalFormatting sqref="L483">
    <cfRule type="duplicateValues" dxfId="2561" priority="256"/>
  </conditionalFormatting>
  <conditionalFormatting sqref="L484">
    <cfRule type="duplicateValues" dxfId="2560" priority="259"/>
  </conditionalFormatting>
  <conditionalFormatting sqref="L485">
    <cfRule type="duplicateValues" dxfId="2559" priority="258"/>
  </conditionalFormatting>
  <conditionalFormatting sqref="L486">
    <cfRule type="duplicateValues" dxfId="2558" priority="257"/>
  </conditionalFormatting>
  <conditionalFormatting sqref="L487">
    <cfRule type="duplicateValues" dxfId="2557" priority="363"/>
  </conditionalFormatting>
  <conditionalFormatting sqref="L488">
    <cfRule type="duplicateValues" dxfId="2556" priority="246"/>
  </conditionalFormatting>
  <conditionalFormatting sqref="L489">
    <cfRule type="duplicateValues" dxfId="2555" priority="247"/>
  </conditionalFormatting>
  <conditionalFormatting sqref="L490">
    <cfRule type="duplicateValues" dxfId="2554" priority="248"/>
  </conditionalFormatting>
  <conditionalFormatting sqref="L491 L443 L450 L459 L467 L472 L484">
    <cfRule type="duplicateValues" dxfId="2553" priority="243"/>
  </conditionalFormatting>
  <conditionalFormatting sqref="L491">
    <cfRule type="duplicateValues" dxfId="2552" priority="252"/>
  </conditionalFormatting>
  <conditionalFormatting sqref="L492">
    <cfRule type="duplicateValues" dxfId="2551" priority="251"/>
  </conditionalFormatting>
  <conditionalFormatting sqref="L492:L494 L83:L84 L74 L39 L444:L445 L102 L100 L435:L436 L451:L454 L460:L462 L468:L470 L477:L478 L485:L487">
    <cfRule type="duplicateValues" dxfId="2550" priority="242"/>
  </conditionalFormatting>
  <conditionalFormatting sqref="L493">
    <cfRule type="duplicateValues" dxfId="2549" priority="250"/>
  </conditionalFormatting>
  <conditionalFormatting sqref="L494">
    <cfRule type="duplicateValues" dxfId="2548" priority="249"/>
  </conditionalFormatting>
  <conditionalFormatting sqref="L495">
    <cfRule type="duplicateValues" dxfId="2547" priority="235"/>
  </conditionalFormatting>
  <conditionalFormatting sqref="L496">
    <cfRule type="duplicateValues" dxfId="2546" priority="234"/>
  </conditionalFormatting>
  <conditionalFormatting sqref="L497 L488 L481 L476 L464 L456 L447 L440">
    <cfRule type="duplicateValues" dxfId="2545" priority="118"/>
  </conditionalFormatting>
  <conditionalFormatting sqref="L499 L490 L483 L474 L466 L458 L449 L442">
    <cfRule type="duplicateValues" dxfId="2544" priority="127"/>
  </conditionalFormatting>
  <conditionalFormatting sqref="L499">
    <cfRule type="duplicateValues" dxfId="2543" priority="126"/>
    <cfRule type="duplicateValues" dxfId="2542" priority="128"/>
  </conditionalFormatting>
  <conditionalFormatting sqref="L500">
    <cfRule type="duplicateValues" dxfId="2541" priority="227"/>
    <cfRule type="duplicateValues" dxfId="2540" priority="233"/>
  </conditionalFormatting>
  <conditionalFormatting sqref="L502">
    <cfRule type="duplicateValues" dxfId="2539" priority="231"/>
    <cfRule type="duplicateValues" dxfId="2538" priority="232"/>
  </conditionalFormatting>
  <conditionalFormatting sqref="L502:L503">
    <cfRule type="duplicateValues" dxfId="2537" priority="226"/>
  </conditionalFormatting>
  <conditionalFormatting sqref="L503">
    <cfRule type="duplicateValues" dxfId="2536" priority="229"/>
    <cfRule type="duplicateValues" dxfId="2535" priority="230"/>
  </conditionalFormatting>
  <conditionalFormatting sqref="L504 L497 L488 L481 L476 L464 L456 L447 L440">
    <cfRule type="duplicateValues" dxfId="2534" priority="110"/>
  </conditionalFormatting>
  <conditionalFormatting sqref="L504">
    <cfRule type="duplicateValues" dxfId="2533" priority="107"/>
    <cfRule type="duplicateValues" dxfId="2532" priority="108"/>
    <cfRule type="duplicateValues" dxfId="2531" priority="109"/>
    <cfRule type="duplicateValues" dxfId="2530" priority="111"/>
  </conditionalFormatting>
  <conditionalFormatting sqref="L505 L498 L489 L482 L473 L465 L457 L448 L441">
    <cfRule type="duplicateValues" dxfId="2529" priority="120"/>
  </conditionalFormatting>
  <conditionalFormatting sqref="L505 L498">
    <cfRule type="duplicateValues" dxfId="2528" priority="119"/>
  </conditionalFormatting>
  <conditionalFormatting sqref="L505">
    <cfRule type="duplicateValues" dxfId="2527" priority="121"/>
    <cfRule type="duplicateValues" dxfId="2526" priority="122"/>
  </conditionalFormatting>
  <conditionalFormatting sqref="L506">
    <cfRule type="duplicateValues" dxfId="2525" priority="123"/>
    <cfRule type="duplicateValues" dxfId="2524" priority="124"/>
    <cfRule type="duplicateValues" dxfId="2523" priority="125"/>
  </conditionalFormatting>
  <conditionalFormatting sqref="L507">
    <cfRule type="duplicateValues" dxfId="2522" priority="221"/>
    <cfRule type="duplicateValues" dxfId="2521" priority="225"/>
  </conditionalFormatting>
  <conditionalFormatting sqref="L508 L501 L492 L485 L477 L468">
    <cfRule type="duplicateValues" dxfId="2520" priority="200"/>
  </conditionalFormatting>
  <conditionalFormatting sqref="L508 L501">
    <cfRule type="duplicateValues" dxfId="2519" priority="199"/>
  </conditionalFormatting>
  <conditionalFormatting sqref="L508">
    <cfRule type="duplicateValues" dxfId="2518" priority="198"/>
  </conditionalFormatting>
  <conditionalFormatting sqref="L509 L502:L503 L500 L507">
    <cfRule type="duplicateValues" dxfId="2517" priority="362"/>
  </conditionalFormatting>
  <conditionalFormatting sqref="L509">
    <cfRule type="duplicateValues" dxfId="2516" priority="204"/>
    <cfRule type="duplicateValues" dxfId="2515" priority="205"/>
    <cfRule type="duplicateValues" dxfId="2514" priority="206"/>
    <cfRule type="duplicateValues" dxfId="2513" priority="220"/>
    <cfRule type="duplicateValues" dxfId="2512" priority="223"/>
    <cfRule type="duplicateValues" dxfId="2511" priority="224"/>
  </conditionalFormatting>
  <conditionalFormatting sqref="L510">
    <cfRule type="duplicateValues" dxfId="2510" priority="201"/>
    <cfRule type="duplicateValues" dxfId="2509" priority="202"/>
    <cfRule type="duplicateValues" dxfId="2508" priority="203"/>
  </conditionalFormatting>
  <conditionalFormatting sqref="L511">
    <cfRule type="duplicateValues" dxfId="2507" priority="30"/>
    <cfRule type="duplicateValues" dxfId="2506" priority="31"/>
    <cfRule type="duplicateValues" dxfId="2505" priority="32"/>
    <cfRule type="duplicateValues" dxfId="2504" priority="33"/>
  </conditionalFormatting>
  <conditionalFormatting sqref="L512:L582">
    <cfRule type="duplicateValues" dxfId="2503" priority="23"/>
    <cfRule type="duplicateValues" dxfId="2502" priority="24"/>
    <cfRule type="duplicateValues" dxfId="2501" priority="25"/>
    <cfRule type="duplicateValues" dxfId="2500" priority="26"/>
  </conditionalFormatting>
  <conditionalFormatting sqref="O2:O510">
    <cfRule type="duplicateValues" dxfId="2499" priority="401"/>
  </conditionalFormatting>
  <conditionalFormatting sqref="O511 O513 O515 O517 O519 O521 O523 O525 O527 O529 O531 O533 O535 O537 O539 O541 O543 O545 O547 O549 O551 O553 O555 O557 O559 O561 O563 O565 O567 O569 O571 O573 O575 O577 O579 O581">
    <cfRule type="duplicateValues" dxfId="2498" priority="356"/>
  </conditionalFormatting>
  <conditionalFormatting sqref="O512 O514 O516 O518 O520 O522 O524 O526 O528 O530 O532 O534 O536 O538 O540 O542 O544 O546 O548 O550 O552 O554 O556 O558 O560 O562 O564 O566 O568 O570 O572 O574 O576 O578 O580 O582">
    <cfRule type="duplicateValues" dxfId="2497" priority="22"/>
  </conditionalFormatting>
  <conditionalFormatting sqref="P2:P582">
    <cfRule type="duplicateValues" dxfId="2496" priority="1"/>
  </conditionalFormatting>
  <conditionalFormatting sqref="P511">
    <cfRule type="duplicateValues" dxfId="2495" priority="29"/>
  </conditionalFormatting>
  <conditionalFormatting sqref="P512:P582">
    <cfRule type="duplicateValues" dxfId="2494" priority="28"/>
  </conditionalFormatting>
  <conditionalFormatting sqref="R472 R434 R443 R450 R459 R467">
    <cfRule type="duplicateValues" dxfId="2493" priority="274"/>
  </conditionalFormatting>
  <conditionalFormatting sqref="R472">
    <cfRule type="duplicateValues" dxfId="2492" priority="273"/>
  </conditionalFormatting>
  <conditionalFormatting sqref="R478">
    <cfRule type="duplicateValues" dxfId="2491" priority="354"/>
  </conditionalFormatting>
  <conditionalFormatting sqref="R484">
    <cfRule type="duplicateValues" dxfId="2490" priority="253"/>
  </conditionalFormatting>
  <conditionalFormatting sqref="R491">
    <cfRule type="duplicateValues" dxfId="2489" priority="245"/>
  </conditionalFormatting>
  <conditionalFormatting sqref="R500">
    <cfRule type="duplicateValues" dxfId="2488" priority="228"/>
  </conditionalFormatting>
  <conditionalFormatting sqref="R507">
    <cfRule type="duplicateValues" dxfId="2487" priority="222"/>
  </conditionalFormatting>
  <hyperlinks>
    <hyperlink ref="Q21" r:id="rId1" xr:uid="{005423DD-7428-426C-B0FF-9AD4FAF7FCB5}"/>
    <hyperlink ref="Q29" r:id="rId2" xr:uid="{57E563E8-5F53-4274-B05E-FEE2BF16BF21}"/>
    <hyperlink ref="Q24" r:id="rId3" xr:uid="{3B06177C-225F-4942-A7B2-56A14D398C97}"/>
    <hyperlink ref="Q23" r:id="rId4" xr:uid="{D3BF214D-357E-4AFE-83E5-AE5712971A10}"/>
    <hyperlink ref="Q437" r:id="rId5" xr:uid="{54507EB5-9DE1-4DB4-BA7C-12CA308B24C2}"/>
    <hyperlink ref="Q435" r:id="rId6" xr:uid="{4D04B6D4-885C-4448-B1B0-AAACB08F0B83}"/>
    <hyperlink ref="Q436" r:id="rId7" xr:uid="{A64F38C2-BD65-43E4-821F-344841BA3C49}"/>
    <hyperlink ref="Q438" r:id="rId8" xr:uid="{0DC68819-99DA-4C15-8346-E13AD119CDF6}"/>
    <hyperlink ref="Q28" r:id="rId9" display="0311205@gspharma.com" xr:uid="{42EAF46D-A0DD-423F-93DC-9B8025114201}"/>
    <hyperlink ref="Q30" r:id="rId10" display="0311205@gspharma.com" xr:uid="{9767E7CE-BDFF-47EF-B757-FFF6EC39A773}"/>
    <hyperlink ref="Q22" r:id="rId11" display="0311205@gspharma.com" xr:uid="{61B961B1-798A-4E61-A0CD-9EE1711BBAE3}"/>
    <hyperlink ref="Q5" r:id="rId12" display="0311205@gspharma.com" xr:uid="{1E5DC160-A86D-46F5-ACDE-4C7AEA5A901E}"/>
    <hyperlink ref="Q93:Q101" r:id="rId13" display="0311205@gspharma.com" xr:uid="{692B1E9A-9D0F-43A5-948E-5A785A7956D4}"/>
    <hyperlink ref="Q104" r:id="rId14" display="0311205@gspharma.com" xr:uid="{24E74AD8-2302-4C7C-A162-D6B946392451}"/>
    <hyperlink ref="Q92" r:id="rId15" display="0311205@gspharma.com" xr:uid="{EFA86692-DE6D-42DC-BDDC-CABE0786E416}"/>
    <hyperlink ref="Q81" r:id="rId16" display="0311205@gspharma.com" xr:uid="{5DD51AD9-A149-40E3-9DA1-B4818911FA21}"/>
    <hyperlink ref="Q38:Q71" r:id="rId17" display="0311205@gspharma.com" xr:uid="{97564527-5ACA-4626-8500-E556443E9EA6}"/>
    <hyperlink ref="Q73:Q106" r:id="rId18" display="0311205@gspharma.com" xr:uid="{B056369E-F355-47A0-8416-FFE72620FAC6}"/>
    <hyperlink ref="Q44:Q56" r:id="rId19" display="0311205@gspharma.com" xr:uid="{8A4BBD50-BBCD-4B8F-A7D1-2A41081ED686}"/>
    <hyperlink ref="Q58:Q63" r:id="rId20" display="0311205@gspharma.com" xr:uid="{1F764095-D6BD-410F-9C16-40AA9714F46F}"/>
    <hyperlink ref="Q65:Q107" r:id="rId21" display="0311205@gspharma.com" xr:uid="{41F3CC67-7801-4812-A0A3-24C5FE169600}"/>
    <hyperlink ref="Q440" r:id="rId22" display="0311205@gspharma.com" xr:uid="{877809AF-F4C9-4A12-8BF2-A515C16ABDEA}"/>
    <hyperlink ref="Q51" r:id="rId23" display="0311205@gspharma.com" xr:uid="{5B4648A8-0224-4E51-9022-BB3841A34CED}"/>
    <hyperlink ref="Q12" r:id="rId24" display="0311205@gspharma.com" xr:uid="{107A3D26-0BAC-463C-BBC0-0C6CC841E263}"/>
    <hyperlink ref="Q41" r:id="rId25" display="0311205@gspharma.com" xr:uid="{9CDF1349-E6E6-4488-8186-10E38E9DB8EF}"/>
    <hyperlink ref="Q35" r:id="rId26" display="0311205@gspharma.com" xr:uid="{21175075-D674-44DE-90F2-F0EC99C5641D}"/>
    <hyperlink ref="Q48" r:id="rId27" display="0311205@gspharma.com" xr:uid="{F3AF0600-8067-4496-94B7-AAA0D89C84E5}"/>
    <hyperlink ref="Q54" r:id="rId28" display="0311205@gspharma.com" xr:uid="{56DBF866-42A9-46FC-9E77-D6127D3CD112}"/>
    <hyperlink ref="Q77" r:id="rId29" display="0311205@gspharma.com" xr:uid="{B856F556-C22E-4251-9A84-6929B082F888}"/>
    <hyperlink ref="Q78" r:id="rId30" display="0311205@gspharma.com" xr:uid="{01A78CD8-B4C4-4D73-8DAA-F4362ABC4234}"/>
    <hyperlink ref="Q8" r:id="rId31" display="0311205@gspharma.com" xr:uid="{4FAAD6FD-C1A3-4151-9380-0363DFACDB80}"/>
    <hyperlink ref="Q89" r:id="rId32" display="0311205@gspharma.com" xr:uid="{A318FDAF-D8DB-48C8-A838-7A671B80C289}"/>
    <hyperlink ref="Q90" r:id="rId33" display="0311205@gspharma.com" xr:uid="{2F8F42CB-D980-423A-9E39-0BDF2FA7838A}"/>
    <hyperlink ref="Q25:Q26" r:id="rId34" display="0311205@gspharma.com" xr:uid="{6C74D00D-EE26-4E98-B472-AE5DF82B9093}"/>
    <hyperlink ref="Q27" r:id="rId35" display="0311205@gspharma.com" xr:uid="{0D01E75D-9B80-4921-8CD7-9DFDF055C5F3}"/>
    <hyperlink ref="Q16" r:id="rId36" display="0311205@gspharma.com" xr:uid="{27E95FD2-8B0C-4D5B-B1AC-7677894E73DE}"/>
    <hyperlink ref="Q17" r:id="rId37" display="0311205@gspharma.com" xr:uid="{8E10DE5E-0A2B-4A13-BB18-A543A255E16C}"/>
    <hyperlink ref="Q18" r:id="rId38" display="0311205@gspharma.com" xr:uid="{9932858E-A852-4378-AA1A-9E3509D355D6}"/>
    <hyperlink ref="Q46" r:id="rId39" display="0311205@gspharma.com" xr:uid="{2995D176-7D5E-43FD-8A5A-3E6109FEFFAD}"/>
    <hyperlink ref="Q53" r:id="rId40" display="0311205@gspharma.com" xr:uid="{EA599A20-8E40-48F7-928B-41496F52335E}"/>
    <hyperlink ref="Q88" r:id="rId41" display="0311205@gspharma.com" xr:uid="{E4A22AE5-3A42-462B-8312-C6670FC1940A}"/>
    <hyperlink ref="Q94" r:id="rId42" display="0311205@gspharma.com" xr:uid="{7CD18F96-712D-4E5D-85EF-C12828641B4F}"/>
    <hyperlink ref="Q95" r:id="rId43" display="0311205@gspharma.com" xr:uid="{C3615D16-AA82-42C8-982A-C42E617D62A1}"/>
    <hyperlink ref="Q96" r:id="rId44" display="0311205@gspharma.com" xr:uid="{C42A34D2-C963-4AC3-BA30-CCDADF716818}"/>
    <hyperlink ref="Q97" r:id="rId45" display="0311205@gspharma.com" xr:uid="{25430979-95BF-48E3-9857-158F8A2931F1}"/>
    <hyperlink ref="Q98" r:id="rId46" display="0311205@gspharma.com" xr:uid="{1F42E431-2594-4137-8508-836A7BFF9500}"/>
    <hyperlink ref="Q442" r:id="rId47" xr:uid="{E0137A08-FB07-4C0C-BF1C-097045BA8581}"/>
    <hyperlink ref="Q47" r:id="rId48" display="0311205@gspharma.com" xr:uid="{EAE1A493-6315-4CD7-8221-EB392D9AFB34}"/>
    <hyperlink ref="Q55" r:id="rId49" display="0311205@gspharma.com" xr:uid="{2BEBE392-F122-4FFF-9CA6-56C4D4A85498}"/>
    <hyperlink ref="Q452" r:id="rId50" xr:uid="{7F9B7040-0F80-4FE7-B40D-AE1266A6B5C5}"/>
    <hyperlink ref="Q453" r:id="rId51" xr:uid="{0FB235EC-8218-45BF-BFF2-9403131EBB96}"/>
    <hyperlink ref="Q454" r:id="rId52" xr:uid="{09ACF6E7-C059-4E3C-A510-6A626985B2B8}"/>
    <hyperlink ref="Q455" r:id="rId53" xr:uid="{AF2C4181-3456-484F-BE4F-36C153A3D163}"/>
    <hyperlink ref="Q456" r:id="rId54" xr:uid="{AD13F03E-715F-4B36-A5C7-C184D5F7893D}"/>
    <hyperlink ref="Q457" r:id="rId55" xr:uid="{DC0B5AB6-B877-4AEB-9360-145BD402F9C6}"/>
    <hyperlink ref="Q458" r:id="rId56" xr:uid="{6C712742-2C79-41E8-A477-9C8AA7D99F01}"/>
    <hyperlink ref="Q459" r:id="rId57" xr:uid="{A05014CB-08D2-4D8B-ABC0-66A80B689D90}"/>
    <hyperlink ref="Q460" r:id="rId58" xr:uid="{5D1858CE-DBBB-4CA3-A36F-3A8FAB54282A}"/>
    <hyperlink ref="Q461" r:id="rId59" xr:uid="{AAC3A923-2E6B-4614-95A2-8843B8DE5888}"/>
    <hyperlink ref="Q462" r:id="rId60" xr:uid="{5858DB8F-C7E7-411B-9BFF-B41FE0CEA7CA}"/>
    <hyperlink ref="Q463" r:id="rId61" xr:uid="{7FC9CFA3-9E47-4508-9B60-18A6A57903DD}"/>
    <hyperlink ref="Q464" r:id="rId62" xr:uid="{F63A3782-1B34-4283-9C34-4EF412F36219}"/>
    <hyperlink ref="Q465" r:id="rId63" xr:uid="{1D73415C-A97E-423F-9E44-BEC3BDA4FB39}"/>
    <hyperlink ref="Q466" r:id="rId64" xr:uid="{1DD928F3-F1A5-4820-BF32-C3A7D98D453C}"/>
    <hyperlink ref="Q467" r:id="rId65" xr:uid="{EDE4A4D8-6A00-42C8-89BA-DCF12DD01170}"/>
    <hyperlink ref="Q468" r:id="rId66" xr:uid="{58420488-C83A-49B0-8CD0-3FBC7783B76F}"/>
    <hyperlink ref="Q469" r:id="rId67" xr:uid="{3CD15BF7-D51B-47D0-89B2-DD3E5AB1220F}"/>
    <hyperlink ref="Q470" r:id="rId68" xr:uid="{BD46CECA-C78B-4348-98E5-80C821D52B7B}"/>
    <hyperlink ref="Q471" r:id="rId69" xr:uid="{4B4B7005-48CC-4489-9F35-C4AEE179058D}"/>
    <hyperlink ref="Q472" r:id="rId70" xr:uid="{D1E8C6E0-D931-4FD7-8C1D-FC9FF617C2F2}"/>
    <hyperlink ref="Q473" r:id="rId71" xr:uid="{3A9A0576-9BD5-4EA0-BF64-5C3C8F5540D0}"/>
    <hyperlink ref="Q474" r:id="rId72" xr:uid="{6D848DA5-AD43-4305-8824-10C5D41E85DA}"/>
    <hyperlink ref="Q475" r:id="rId73" xr:uid="{6FD07339-2384-4A61-AD7F-8B955580F3DF}"/>
    <hyperlink ref="Q476" r:id="rId74" xr:uid="{4B30CE0F-7C38-462C-8D2F-8304921E0526}"/>
    <hyperlink ref="Q477" r:id="rId75" xr:uid="{5DF6297E-18ED-47CC-A5A2-CF12C8B6A2EE}"/>
    <hyperlink ref="Q478" r:id="rId76" xr:uid="{BA10B918-7D9A-4949-9E70-F3D82329F2DE}"/>
    <hyperlink ref="Q479" r:id="rId77" xr:uid="{FAABDCEF-74BC-446C-8A0A-BEB2C5D94421}"/>
    <hyperlink ref="Q480" r:id="rId78" xr:uid="{181A86DC-BD3C-40E8-914F-2511733F285A}"/>
    <hyperlink ref="Q481" r:id="rId79" xr:uid="{71D3F20C-587E-4722-B844-AD7A9227D236}"/>
    <hyperlink ref="Q482" r:id="rId80" xr:uid="{876F3D5A-D828-481A-A6AC-4FBD83E098AA}"/>
    <hyperlink ref="Q483" r:id="rId81" xr:uid="{08EF5FDF-185D-444D-AE36-9614F45AACE1}"/>
    <hyperlink ref="Q484" r:id="rId82" xr:uid="{21F708E5-14C5-4D16-9FA9-DC9DC6B6C157}"/>
    <hyperlink ref="Q485" r:id="rId83" xr:uid="{BE82F6D2-C39A-49C8-AD35-8D93FF495086}"/>
    <hyperlink ref="Q486" r:id="rId84" xr:uid="{0273363C-D6FD-497C-BD0A-834F79C45374}"/>
    <hyperlink ref="Q487" r:id="rId85" xr:uid="{836304E9-00F9-41FA-910A-C3831248FEB2}"/>
    <hyperlink ref="Q488" r:id="rId86" xr:uid="{5C5F1974-482C-4584-90C7-3AF06ADE32CF}"/>
    <hyperlink ref="Q489" r:id="rId87" xr:uid="{69032692-635B-41CB-A860-E0012D163CCC}"/>
    <hyperlink ref="Q490" r:id="rId88" xr:uid="{EE461AAD-8A59-4DD0-8E9A-2C73D53EB5D3}"/>
    <hyperlink ref="Q491" r:id="rId89" xr:uid="{B254CAFE-24ED-427C-BC10-498E3BF1B275}"/>
    <hyperlink ref="Q492" r:id="rId90" xr:uid="{09BF84FE-E0B4-46A9-8484-EC6C48DC1AD0}"/>
    <hyperlink ref="Q493" r:id="rId91" xr:uid="{C8173FF4-995F-489B-A78B-BA96956CCCB4}"/>
    <hyperlink ref="Q494" r:id="rId92" xr:uid="{ACD673E1-F85B-4BBC-8C76-F9412D50E71B}"/>
    <hyperlink ref="Q495" r:id="rId93" xr:uid="{B29C6678-71C7-4A20-B142-D86B6B795A03}"/>
    <hyperlink ref="Q496" r:id="rId94" xr:uid="{30B9B307-5471-4067-AF8E-39E35527CD2F}"/>
    <hyperlink ref="Q497" r:id="rId95" xr:uid="{C0AE1C86-A4EF-4594-A7BE-ADB3C224926A}"/>
    <hyperlink ref="Q498" r:id="rId96" xr:uid="{EBE78F0D-95A1-4C5E-8F71-5BEA8C597CD5}"/>
    <hyperlink ref="Q499" r:id="rId97" xr:uid="{D6FC9FAB-FE8F-4170-B68A-9ED9DC8E92F3}"/>
    <hyperlink ref="Q500" r:id="rId98" xr:uid="{5851772A-A9A3-47E1-8F8E-70836D35DC88}"/>
    <hyperlink ref="Q501" r:id="rId99" xr:uid="{BBAD4827-DCD9-42BB-BBDD-D330C8165745}"/>
    <hyperlink ref="Q502" r:id="rId100" xr:uid="{3254A802-FA43-4F39-A26A-7881D0317F05}"/>
    <hyperlink ref="Q503" r:id="rId101" xr:uid="{2AFEBD28-4DD1-4944-B9C6-23FCA219F331}"/>
    <hyperlink ref="Q504" r:id="rId102" xr:uid="{717E29F9-CA34-4A6A-89C5-F97008001097}"/>
    <hyperlink ref="Q505" r:id="rId103" xr:uid="{D4E21671-D853-4E45-9130-AB92169CC917}"/>
    <hyperlink ref="Q506" r:id="rId104" xr:uid="{4E85C570-F92F-479D-A045-95F3FEA6963B}"/>
    <hyperlink ref="Q507" r:id="rId105" xr:uid="{0B1AC100-F534-468E-B3AA-3CBFDBF17D7B}"/>
    <hyperlink ref="Q508" r:id="rId106" xr:uid="{EC615F5A-0A6E-4C96-B8E8-9F74D051FC57}"/>
    <hyperlink ref="Q509" r:id="rId107" xr:uid="{2582FE91-38AA-4B50-85E0-D010D2FE8552}"/>
    <hyperlink ref="Q510" r:id="rId108" xr:uid="{7AACD36C-172A-4787-82B3-D21C91EA1EFC}"/>
    <hyperlink ref="Q511" r:id="rId109" xr:uid="{8EEC8951-D5DD-466C-BBBA-86A064E447B1}"/>
    <hyperlink ref="Q512" r:id="rId110" xr:uid="{6FE60D51-DEB1-4C55-93D7-383D0D7827B5}"/>
    <hyperlink ref="Q513" r:id="rId111" xr:uid="{5114EC2D-1143-4430-B955-D34E522BB7C1}"/>
    <hyperlink ref="Q514" r:id="rId112" xr:uid="{67798327-4499-4929-B258-1F2E4B285583}"/>
    <hyperlink ref="Q515" r:id="rId113" xr:uid="{69612F4E-D22C-47F2-90C7-8B253BA1E059}"/>
    <hyperlink ref="Q516" r:id="rId114" xr:uid="{211D42B0-A6EB-43E7-829F-3F16297076B0}"/>
    <hyperlink ref="Q517" r:id="rId115" xr:uid="{F5D7C8C4-B6AC-4961-A6EE-72E22EC40B95}"/>
    <hyperlink ref="Q518" r:id="rId116" xr:uid="{EB7EA6AE-FBAB-49CA-94E2-49D6E625DED5}"/>
    <hyperlink ref="Q519" r:id="rId117" xr:uid="{72C2433A-6529-4736-BAE3-3DC5CA84A37E}"/>
    <hyperlink ref="Q520" r:id="rId118" xr:uid="{D6CA6122-8F5E-4551-90EE-B3D74D4C49F2}"/>
    <hyperlink ref="Q521" r:id="rId119" xr:uid="{433D62BE-B3CD-4393-9070-0595D18DBC72}"/>
    <hyperlink ref="Q522" r:id="rId120" xr:uid="{123971E4-7DC6-49A4-81C5-E633DB977798}"/>
    <hyperlink ref="Q523" r:id="rId121" xr:uid="{A539509F-CDA4-410F-8735-6D56C802073F}"/>
    <hyperlink ref="Q524" r:id="rId122" xr:uid="{96805E54-F100-4354-BC33-9720BCA548B0}"/>
    <hyperlink ref="Q525" r:id="rId123" xr:uid="{581E6D1F-8FA8-4E31-97B5-9731C9B4860F}"/>
    <hyperlink ref="Q526" r:id="rId124" xr:uid="{C025E20A-F1D9-4D5F-A95A-6FC3D7E21B9F}"/>
    <hyperlink ref="Q527" r:id="rId125" xr:uid="{76898708-A108-44CD-972C-A817B751E253}"/>
    <hyperlink ref="Q528" r:id="rId126" xr:uid="{2B1C3B4A-2334-43FD-92B2-32CF317041F5}"/>
    <hyperlink ref="Q529" r:id="rId127" xr:uid="{8E2BAF00-EC6E-40B1-BB4F-5E2EDC681E7F}"/>
    <hyperlink ref="Q530" r:id="rId128" xr:uid="{B78AE592-BB4D-43B1-8DF2-F4C93F794D30}"/>
    <hyperlink ref="Q531" r:id="rId129" xr:uid="{63E71AB5-7667-4913-BE3F-FF1EEF25526D}"/>
    <hyperlink ref="Q532" r:id="rId130" xr:uid="{0AA93D1F-CC99-4BC5-8A4A-E75285F0B0A8}"/>
    <hyperlink ref="Q533" r:id="rId131" xr:uid="{E67F3E19-827E-4E52-BCF1-B1E432817F0D}"/>
    <hyperlink ref="Q534" r:id="rId132" xr:uid="{B1E42906-FFD4-4A00-8C35-0E8770876251}"/>
    <hyperlink ref="Q535" r:id="rId133" xr:uid="{61A82260-3EAD-46B5-A185-F5A4A192456C}"/>
    <hyperlink ref="Q536" r:id="rId134" xr:uid="{DFDF4498-EA48-4FEE-B248-5E5883AA50B0}"/>
    <hyperlink ref="Q537" r:id="rId135" xr:uid="{0555C607-1A6F-43C7-B824-41395D6E533A}"/>
    <hyperlink ref="Q538" r:id="rId136" xr:uid="{605FF09A-F79A-4645-88F4-238DBE3FE0BA}"/>
    <hyperlink ref="Q539" r:id="rId137" xr:uid="{0520AA03-ACDE-4566-92EF-FD614748286F}"/>
    <hyperlink ref="Q540" r:id="rId138" xr:uid="{B86D781C-D237-4056-97C4-DA828FEB47BF}"/>
    <hyperlink ref="Q541" r:id="rId139" xr:uid="{E77FAB15-F4D3-41C4-A1EA-24E6252E8800}"/>
    <hyperlink ref="Q542" r:id="rId140" xr:uid="{DAB5D696-3BD4-4166-B469-FFEDAA525A2C}"/>
    <hyperlink ref="Q543" r:id="rId141" xr:uid="{775FF55F-AFAD-4D6A-96D7-83CCF27D0995}"/>
    <hyperlink ref="Q544" r:id="rId142" xr:uid="{45EDE15D-2AC6-4CBD-8DBD-B49BC5F8C41C}"/>
    <hyperlink ref="Q545" r:id="rId143" xr:uid="{4865267D-6B53-4E41-9EB0-AD7ED4286EEF}"/>
    <hyperlink ref="Q546" r:id="rId144" xr:uid="{94B8BDCE-DC7C-4C72-9A5F-66E9B45D7465}"/>
    <hyperlink ref="Q547" r:id="rId145" xr:uid="{05FF279A-3B89-445B-825F-21C3A1490B0B}"/>
    <hyperlink ref="Q548" r:id="rId146" xr:uid="{79E97980-4EE0-410C-B311-49DECDB061E0}"/>
    <hyperlink ref="Q549" r:id="rId147" xr:uid="{90BC8EBE-598E-4FFA-9228-78C69C677078}"/>
    <hyperlink ref="Q550" r:id="rId148" xr:uid="{48E129EB-F754-4F7F-AB61-A6962496ECDB}"/>
    <hyperlink ref="Q551" r:id="rId149" xr:uid="{01770DE2-FEB2-478E-B5D5-F39B1900A58D}"/>
    <hyperlink ref="Q552" r:id="rId150" xr:uid="{B1B8E6C2-0396-4BDA-92A8-28D1025A5576}"/>
    <hyperlink ref="Q553" r:id="rId151" xr:uid="{B5FD4D38-6118-4827-9AA9-917FEC817DF5}"/>
    <hyperlink ref="Q554" r:id="rId152" xr:uid="{8C4F6566-617D-4EF9-9EAB-361C58CD313D}"/>
    <hyperlink ref="Q555" r:id="rId153" xr:uid="{4C750FC1-4544-48CF-A891-7BF957022029}"/>
    <hyperlink ref="Q556" r:id="rId154" xr:uid="{5878F9D9-ABE5-4C77-A14C-5D74485E0581}"/>
    <hyperlink ref="Q557" r:id="rId155" xr:uid="{AAE0F67C-3E73-4E89-98E6-8E57FDFDA776}"/>
    <hyperlink ref="Q558" r:id="rId156" xr:uid="{5B844947-44AC-4DDA-93F6-5739B0FD4DB9}"/>
    <hyperlink ref="Q559" r:id="rId157" xr:uid="{75F5165C-9725-4325-B7A1-7F8CF1ACEEE5}"/>
    <hyperlink ref="Q560" r:id="rId158" xr:uid="{59986BEC-7A55-46FD-A65D-74352DA9391E}"/>
    <hyperlink ref="Q561" r:id="rId159" xr:uid="{F00EB090-FD4E-4E2D-B257-90E7C1015F4A}"/>
    <hyperlink ref="Q562" r:id="rId160" xr:uid="{70D91D0C-0F24-49CD-8D1C-2A8D9C0E5DD2}"/>
    <hyperlink ref="Q563" r:id="rId161" xr:uid="{B1E6E3D3-9C8D-445A-9AA5-E9CBBAD0A3C5}"/>
    <hyperlink ref="Q564" r:id="rId162" xr:uid="{4B402DDC-CD77-4C01-96BD-01E4037B9EBE}"/>
    <hyperlink ref="Q565" r:id="rId163" xr:uid="{6A2347D5-E8D9-498A-9949-F01481F255D7}"/>
    <hyperlink ref="Q566" r:id="rId164" xr:uid="{3113C9A0-457A-4515-A156-26B407721B73}"/>
    <hyperlink ref="Q567" r:id="rId165" xr:uid="{F152371E-4C88-4167-8E8F-9D2A4068D8B7}"/>
    <hyperlink ref="Q568" r:id="rId166" xr:uid="{030A455A-F1EE-4C14-9830-E8F432D6BB6A}"/>
    <hyperlink ref="Q569" r:id="rId167" xr:uid="{A36DE32A-4887-455D-B594-A3DB83BB2B80}"/>
    <hyperlink ref="Q570" r:id="rId168" xr:uid="{B00A891D-EC95-4A0B-98B6-29BFC28DFE45}"/>
    <hyperlink ref="Q571" r:id="rId169" xr:uid="{6919703C-5F1A-4959-AC1E-C733B3CF9BE1}"/>
    <hyperlink ref="Q572" r:id="rId170" xr:uid="{2A73A4A9-952F-47E9-A06F-2DB91DAFF8D4}"/>
    <hyperlink ref="Q573" r:id="rId171" xr:uid="{866B084F-76C2-4A97-B242-DE01DFA2BE8D}"/>
    <hyperlink ref="Q574" r:id="rId172" xr:uid="{4B041A50-F67F-4AA7-B72D-CA8796CD5CF3}"/>
    <hyperlink ref="Q575" r:id="rId173" xr:uid="{2C8142EF-F353-44D8-B68B-A65398113396}"/>
    <hyperlink ref="Q576" r:id="rId174" xr:uid="{13D324DF-E0C4-4AC8-9491-3E0F0FBBF0C6}"/>
    <hyperlink ref="Q577" r:id="rId175" xr:uid="{4207403B-42CB-493D-A850-4057DAE836F5}"/>
    <hyperlink ref="Q578" r:id="rId176" xr:uid="{009097A7-7B8A-48ED-A5F7-2CAEB1BC2D17}"/>
    <hyperlink ref="Q579" r:id="rId177" xr:uid="{3235825E-9580-47B5-8F1D-69F9197BA51D}"/>
    <hyperlink ref="Q580" r:id="rId178" xr:uid="{3FD3D359-5CD8-44A9-9A14-801428F5ADA4}"/>
    <hyperlink ref="Q581" r:id="rId179" xr:uid="{850C9C62-1FDA-4CBF-AB03-73BD7BB5982E}"/>
    <hyperlink ref="Q582" r:id="rId180" xr:uid="{A1E3C586-5EA7-4C6E-9A7F-95CFF9CE7A51}"/>
  </hyperlink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C0C78-07FD-4B0A-8B10-3A2977B83676}">
  <sheetPr filterMode="1">
    <tabColor rgb="FF00B0F0"/>
  </sheetPr>
  <dimension ref="A1:AP1204"/>
  <sheetViews>
    <sheetView zoomScale="79" zoomScaleNormal="80" workbookViewId="0">
      <pane xSplit="3" ySplit="1" topLeftCell="Q110" activePane="bottomRight" state="frozen"/>
      <selection pane="topRight" activeCell="D1" sqref="D1"/>
      <selection pane="bottomLeft" activeCell="A2" sqref="A2"/>
      <selection pane="bottomRight" activeCell="AD1" sqref="AD1"/>
    </sheetView>
  </sheetViews>
  <sheetFormatPr defaultRowHeight="14.4" customHeight="1" x14ac:dyDescent="0.3"/>
  <cols>
    <col min="1" max="1" width="27" bestFit="1" customWidth="1"/>
    <col min="2" max="2" width="7.5546875" customWidth="1"/>
    <col min="3" max="3" width="27.33203125" bestFit="1" customWidth="1"/>
    <col min="4" max="4" width="7.5546875" customWidth="1"/>
    <col min="5" max="5" width="10.44140625" customWidth="1"/>
    <col min="6" max="7" width="8.6640625" customWidth="1"/>
    <col min="8" max="8" width="9.109375" bestFit="1" customWidth="1"/>
    <col min="9" max="9" width="9.109375" customWidth="1"/>
    <col min="10" max="10" width="14.21875" bestFit="1" customWidth="1"/>
    <col min="11" max="11" width="8.21875" customWidth="1"/>
    <col min="12" max="12" width="11.88671875" bestFit="1" customWidth="1"/>
    <col min="13" max="13" width="7.77734375" customWidth="1"/>
    <col min="14" max="14" width="11.6640625" bestFit="1" customWidth="1"/>
    <col min="15" max="15" width="11.6640625" customWidth="1"/>
    <col min="16" max="16" width="12.33203125" customWidth="1"/>
    <col min="17" max="18" width="7.33203125" customWidth="1"/>
    <col min="19" max="19" width="16.88671875" customWidth="1"/>
    <col min="20" max="20" width="3.6640625" customWidth="1"/>
    <col min="21" max="21" width="24.44140625" bestFit="1" customWidth="1"/>
    <col min="22" max="22" width="19.77734375" customWidth="1"/>
    <col min="23" max="28" width="10.21875" customWidth="1"/>
    <col min="29" max="29" width="3" customWidth="1"/>
    <col min="30" max="30" width="8.33203125" customWidth="1"/>
    <col min="31" max="31" width="6.44140625" customWidth="1"/>
    <col min="32" max="33" width="5.88671875" customWidth="1"/>
    <col min="34" max="34" width="26.5546875" bestFit="1" customWidth="1"/>
    <col min="35" max="35" width="24.5546875" bestFit="1" customWidth="1"/>
    <col min="36" max="37" width="16.5546875" customWidth="1"/>
    <col min="38" max="38" width="21" style="85" bestFit="1" customWidth="1"/>
  </cols>
  <sheetData>
    <row r="1" spans="1:42" ht="14.4" customHeight="1" x14ac:dyDescent="0.3">
      <c r="A1" s="89" t="s">
        <v>2348</v>
      </c>
      <c r="B1" s="89" t="s">
        <v>2341</v>
      </c>
      <c r="C1" s="89" t="s">
        <v>2342</v>
      </c>
      <c r="D1" s="89" t="s">
        <v>2343</v>
      </c>
      <c r="E1" s="89" t="s">
        <v>2344</v>
      </c>
      <c r="F1" s="89" t="s">
        <v>2345</v>
      </c>
      <c r="G1" s="89" t="s">
        <v>5628</v>
      </c>
      <c r="H1" s="89" t="s">
        <v>2357</v>
      </c>
      <c r="I1" s="89" t="s">
        <v>4898</v>
      </c>
      <c r="J1" s="89" t="s">
        <v>2346</v>
      </c>
      <c r="K1" s="89" t="s">
        <v>5614</v>
      </c>
      <c r="L1" s="148" t="s">
        <v>6697</v>
      </c>
      <c r="M1" s="148" t="s">
        <v>3871</v>
      </c>
      <c r="N1" s="170" t="s">
        <v>3565</v>
      </c>
      <c r="O1" s="147" t="s">
        <v>1986</v>
      </c>
      <c r="P1" s="147" t="s">
        <v>5891</v>
      </c>
      <c r="Q1" s="147" t="s">
        <v>3583</v>
      </c>
      <c r="R1" s="147" t="s">
        <v>3584</v>
      </c>
      <c r="S1" s="89" t="s">
        <v>3289</v>
      </c>
      <c r="T1" s="89" t="s">
        <v>5909</v>
      </c>
      <c r="U1" s="89" t="s">
        <v>2348</v>
      </c>
      <c r="V1" s="89" t="s">
        <v>2349</v>
      </c>
      <c r="W1" s="89" t="s">
        <v>5613</v>
      </c>
      <c r="X1" s="122" t="s">
        <v>2868</v>
      </c>
      <c r="Y1" s="122" t="s">
        <v>6291</v>
      </c>
      <c r="Z1" s="122" t="s">
        <v>3888</v>
      </c>
      <c r="AA1" s="122" t="s">
        <v>6317</v>
      </c>
      <c r="AB1" s="122" t="s">
        <v>1225</v>
      </c>
      <c r="AC1" s="89" t="s">
        <v>2350</v>
      </c>
      <c r="AD1" s="89" t="s">
        <v>2351</v>
      </c>
      <c r="AE1" s="148" t="s">
        <v>5232</v>
      </c>
      <c r="AF1" s="89" t="s">
        <v>2352</v>
      </c>
      <c r="AG1" s="89" t="s">
        <v>2353</v>
      </c>
      <c r="AH1" s="89" t="s">
        <v>2354</v>
      </c>
      <c r="AI1" s="89" t="s">
        <v>2355</v>
      </c>
      <c r="AJ1" s="89" t="s">
        <v>2356</v>
      </c>
      <c r="AK1" s="89" t="s">
        <v>6292</v>
      </c>
      <c r="AL1" s="113" t="s">
        <v>2711</v>
      </c>
      <c r="AM1" s="169" t="s">
        <v>6738</v>
      </c>
      <c r="AN1" s="169" t="s">
        <v>3565</v>
      </c>
    </row>
    <row r="2" spans="1:42" ht="14.4" hidden="1" customHeight="1" x14ac:dyDescent="0.3">
      <c r="A2" s="59" t="str">
        <f t="shared" ref="A2:A15" si="0">U2</f>
        <v>KHI01-PHR-MIO-01</v>
      </c>
      <c r="B2" s="59" t="s">
        <v>1216</v>
      </c>
      <c r="C2" s="59" t="s">
        <v>1985</v>
      </c>
      <c r="D2" s="59" t="s">
        <v>1171</v>
      </c>
      <c r="E2" s="59" t="s">
        <v>17</v>
      </c>
      <c r="F2" s="59" t="s">
        <v>1166</v>
      </c>
      <c r="G2" s="70" t="s">
        <v>5637</v>
      </c>
      <c r="H2" s="59" t="s">
        <v>1171</v>
      </c>
      <c r="I2" s="59" t="s">
        <v>4901</v>
      </c>
      <c r="J2" s="59" t="s">
        <v>1212</v>
      </c>
      <c r="K2" s="59" t="s">
        <v>1160</v>
      </c>
      <c r="L2" s="82" t="str">
        <f>O2</f>
        <v>0310001</v>
      </c>
      <c r="M2" s="82" t="s">
        <v>4686</v>
      </c>
      <c r="N2" s="70" t="s">
        <v>2687</v>
      </c>
      <c r="O2" s="82" t="s">
        <v>2445</v>
      </c>
      <c r="P2" s="59" t="str">
        <f>O2</f>
        <v>0310001</v>
      </c>
      <c r="Q2" s="162" t="str">
        <f>CONCATENATE(O2,"@gspharma.com")</f>
        <v>0310001@gspharma.com</v>
      </c>
      <c r="R2" s="59" t="s">
        <v>2445</v>
      </c>
      <c r="S2" s="59" t="s">
        <v>2010</v>
      </c>
      <c r="T2" s="59" t="str">
        <f>TRIM(CONCATENATE(V2," (",S2,")"))</f>
        <v>Syed Akif Hussain (KHI01-PHR-MIO-01)</v>
      </c>
      <c r="U2" s="59" t="s">
        <v>2010</v>
      </c>
      <c r="V2" s="70" t="s">
        <v>7843</v>
      </c>
      <c r="W2" s="70" t="str">
        <f>TRIM(CONCATENATE(K2," - ",AD2," - ",V2))</f>
        <v>KHI01 - MIO - Syed Akif Hussain</v>
      </c>
      <c r="X2" s="70" t="s">
        <v>18</v>
      </c>
      <c r="Y2" s="70" t="s">
        <v>6305</v>
      </c>
      <c r="Z2" s="165" t="s">
        <v>774</v>
      </c>
      <c r="AA2" s="172">
        <v>45436</v>
      </c>
      <c r="AB2" s="70" t="s">
        <v>774</v>
      </c>
      <c r="AC2" s="70" t="s">
        <v>1170</v>
      </c>
      <c r="AD2" s="70" t="s">
        <v>19</v>
      </c>
      <c r="AE2" s="82" t="s">
        <v>1162</v>
      </c>
      <c r="AF2" s="70" t="s">
        <v>1171</v>
      </c>
      <c r="AG2" s="70" t="s">
        <v>1159</v>
      </c>
      <c r="AH2" s="59" t="s">
        <v>2016</v>
      </c>
      <c r="AI2" s="70" t="s">
        <v>7259</v>
      </c>
      <c r="AJ2" s="70" t="s">
        <v>18</v>
      </c>
      <c r="AK2" s="70">
        <v>1</v>
      </c>
      <c r="AL2" s="108" t="s">
        <v>6293</v>
      </c>
      <c r="AM2" t="s">
        <v>2445</v>
      </c>
      <c r="AN2" t="b">
        <f t="shared" ref="AN2:AN15" si="1">AM2=O2</f>
        <v>1</v>
      </c>
    </row>
    <row r="3" spans="1:42" ht="14.4" hidden="1" customHeight="1" x14ac:dyDescent="0.3">
      <c r="A3" s="59" t="str">
        <f t="shared" si="0"/>
        <v>KHI01-PHR-MIO-02</v>
      </c>
      <c r="B3" s="59" t="s">
        <v>1216</v>
      </c>
      <c r="C3" s="59" t="s">
        <v>1985</v>
      </c>
      <c r="D3" s="59" t="s">
        <v>1171</v>
      </c>
      <c r="E3" s="59" t="s">
        <v>17</v>
      </c>
      <c r="F3" s="59" t="s">
        <v>1166</v>
      </c>
      <c r="G3" s="70" t="s">
        <v>5637</v>
      </c>
      <c r="H3" s="59" t="s">
        <v>1171</v>
      </c>
      <c r="I3" s="59" t="s">
        <v>4901</v>
      </c>
      <c r="J3" s="59" t="s">
        <v>1212</v>
      </c>
      <c r="K3" s="59" t="s">
        <v>1160</v>
      </c>
      <c r="L3" s="82" t="str">
        <f t="shared" ref="L3:L30" si="2">O3</f>
        <v>0310002</v>
      </c>
      <c r="M3" s="82" t="s">
        <v>4686</v>
      </c>
      <c r="N3" s="70" t="s">
        <v>2687</v>
      </c>
      <c r="O3" s="82" t="s">
        <v>2446</v>
      </c>
      <c r="P3" s="59" t="str">
        <f>O3</f>
        <v>0310002</v>
      </c>
      <c r="Q3" s="162" t="str">
        <f>CONCATENATE(O3,"@gspharma.com")</f>
        <v>0310002@gspharma.com</v>
      </c>
      <c r="R3" s="59" t="s">
        <v>2446</v>
      </c>
      <c r="S3" s="59" t="s">
        <v>2011</v>
      </c>
      <c r="T3" s="59" t="str">
        <f>TRIM(CONCATENATE(V3," (",S3,")"))</f>
        <v>M.Kashif Khan (KHI01-PHR-MIO-02)</v>
      </c>
      <c r="U3" s="59" t="s">
        <v>2011</v>
      </c>
      <c r="V3" s="70" t="s">
        <v>7844</v>
      </c>
      <c r="W3" s="70" t="str">
        <f>TRIM(CONCATENATE(K3," - ",AD3," - ",V3))</f>
        <v>KHI01 - MIO - M.Kashif Khan</v>
      </c>
      <c r="X3" s="70" t="s">
        <v>18</v>
      </c>
      <c r="Y3" s="70" t="s">
        <v>6305</v>
      </c>
      <c r="Z3" s="164" t="s">
        <v>774</v>
      </c>
      <c r="AA3" s="171">
        <v>45349</v>
      </c>
      <c r="AB3" s="70" t="s">
        <v>774</v>
      </c>
      <c r="AC3" s="70" t="s">
        <v>1170</v>
      </c>
      <c r="AD3" s="70" t="s">
        <v>19</v>
      </c>
      <c r="AE3" s="82" t="s">
        <v>1162</v>
      </c>
      <c r="AF3" s="70" t="s">
        <v>1171</v>
      </c>
      <c r="AG3" s="70" t="s">
        <v>1159</v>
      </c>
      <c r="AH3" s="59" t="s">
        <v>2016</v>
      </c>
      <c r="AI3" s="70" t="s">
        <v>7259</v>
      </c>
      <c r="AJ3" s="70" t="s">
        <v>18</v>
      </c>
      <c r="AK3" s="70">
        <v>1</v>
      </c>
      <c r="AL3" s="108" t="s">
        <v>6293</v>
      </c>
      <c r="AM3" t="s">
        <v>2446</v>
      </c>
      <c r="AN3" t="b">
        <f t="shared" si="1"/>
        <v>1</v>
      </c>
    </row>
    <row r="4" spans="1:42" ht="14.4" hidden="1" customHeight="1" x14ac:dyDescent="0.3">
      <c r="A4" s="59" t="str">
        <f t="shared" si="0"/>
        <v>KHI01-PHR-MIO-03</v>
      </c>
      <c r="B4" s="59" t="s">
        <v>1216</v>
      </c>
      <c r="C4" s="59" t="s">
        <v>1985</v>
      </c>
      <c r="D4" s="59" t="s">
        <v>1171</v>
      </c>
      <c r="E4" s="59" t="s">
        <v>17</v>
      </c>
      <c r="F4" s="59" t="s">
        <v>1166</v>
      </c>
      <c r="G4" s="70" t="s">
        <v>5637</v>
      </c>
      <c r="H4" s="59" t="s">
        <v>1171</v>
      </c>
      <c r="I4" s="59" t="s">
        <v>4901</v>
      </c>
      <c r="J4" s="59" t="s">
        <v>1212</v>
      </c>
      <c r="K4" s="59" t="s">
        <v>1160</v>
      </c>
      <c r="L4" s="82" t="str">
        <f t="shared" si="2"/>
        <v>0310003</v>
      </c>
      <c r="M4" s="82" t="s">
        <v>4686</v>
      </c>
      <c r="N4" s="70" t="s">
        <v>2687</v>
      </c>
      <c r="O4" s="59" t="s">
        <v>2447</v>
      </c>
      <c r="P4" s="59" t="str">
        <f>O4</f>
        <v>0310003</v>
      </c>
      <c r="Q4" s="162" t="str">
        <f>CONCATENATE(O4,"@gspharma.com")</f>
        <v>0310003@gspharma.com</v>
      </c>
      <c r="R4" s="59" t="s">
        <v>2447</v>
      </c>
      <c r="S4" s="59" t="s">
        <v>2012</v>
      </c>
      <c r="T4" s="59" t="str">
        <f>TRIM(CONCATENATE(V4," (",S4,")"))</f>
        <v>Raza Shabir (KHI01-PHR-MIO-03)</v>
      </c>
      <c r="U4" s="59" t="s">
        <v>2012</v>
      </c>
      <c r="V4" s="70" t="s">
        <v>7</v>
      </c>
      <c r="W4" s="70" t="str">
        <f>TRIM(CONCATENATE(K4," - ",AD4," - ",V4))</f>
        <v>KHI01 - MIO - Raza Shabir</v>
      </c>
      <c r="X4" s="70" t="s">
        <v>18</v>
      </c>
      <c r="Y4" s="70" t="s">
        <v>6305</v>
      </c>
      <c r="Z4" s="164" t="s">
        <v>774</v>
      </c>
      <c r="AA4" s="171">
        <v>43869</v>
      </c>
      <c r="AB4" s="70" t="s">
        <v>774</v>
      </c>
      <c r="AC4" s="70" t="s">
        <v>1170</v>
      </c>
      <c r="AD4" s="70" t="s">
        <v>19</v>
      </c>
      <c r="AE4" s="82" t="s">
        <v>1162</v>
      </c>
      <c r="AF4" s="70" t="s">
        <v>1171</v>
      </c>
      <c r="AG4" s="70" t="s">
        <v>1159</v>
      </c>
      <c r="AH4" s="59" t="s">
        <v>2016</v>
      </c>
      <c r="AI4" s="70" t="s">
        <v>7259</v>
      </c>
      <c r="AJ4" s="70" t="s">
        <v>18</v>
      </c>
      <c r="AK4" s="70">
        <v>1</v>
      </c>
      <c r="AL4" s="108" t="s">
        <v>6293</v>
      </c>
      <c r="AM4" t="e">
        <v>#N/A</v>
      </c>
      <c r="AN4" t="e">
        <f t="shared" si="1"/>
        <v>#N/A</v>
      </c>
    </row>
    <row r="5" spans="1:42" ht="14.4" hidden="1" customHeight="1" x14ac:dyDescent="0.3">
      <c r="A5" s="59" t="str">
        <f t="shared" si="0"/>
        <v>KHI01-PHR-MIO-04</v>
      </c>
      <c r="B5" s="59" t="s">
        <v>1216</v>
      </c>
      <c r="C5" s="59" t="s">
        <v>1985</v>
      </c>
      <c r="D5" s="59" t="s">
        <v>1171</v>
      </c>
      <c r="E5" s="59" t="s">
        <v>17</v>
      </c>
      <c r="F5" s="59" t="s">
        <v>1166</v>
      </c>
      <c r="G5" s="70" t="s">
        <v>5637</v>
      </c>
      <c r="H5" s="59" t="s">
        <v>1171</v>
      </c>
      <c r="I5" s="59" t="s">
        <v>4901</v>
      </c>
      <c r="J5" s="59" t="s">
        <v>1212</v>
      </c>
      <c r="K5" s="59" t="s">
        <v>1160</v>
      </c>
      <c r="L5" s="82" t="str">
        <f t="shared" si="2"/>
        <v>9051701</v>
      </c>
      <c r="M5" s="82" t="s">
        <v>4686</v>
      </c>
      <c r="N5" s="70" t="s">
        <v>2687</v>
      </c>
      <c r="O5" s="82" t="s">
        <v>5942</v>
      </c>
      <c r="P5" s="59" t="str">
        <f>O5</f>
        <v>9051701</v>
      </c>
      <c r="Q5" s="162" t="str">
        <f>CONCATENATE(O5,"@gspharma.com")</f>
        <v>9051701@gspharma.com</v>
      </c>
      <c r="R5" s="59" t="s">
        <v>2449</v>
      </c>
      <c r="S5" s="59" t="s">
        <v>2013</v>
      </c>
      <c r="T5" s="59" t="str">
        <f>TRIM(CONCATENATE(V5," (",S5,")"))</f>
        <v>Mehmood Khan (Hystra) (KHI01-PHR-MIO-04)</v>
      </c>
      <c r="U5" s="59" t="s">
        <v>2013</v>
      </c>
      <c r="V5" s="70" t="s">
        <v>7845</v>
      </c>
      <c r="W5" s="70" t="str">
        <f>TRIM(CONCATENATE(K5," - ",AD5," - ",V5))</f>
        <v>KHI01 - MIO - Mehmood Khan (Hystra)</v>
      </c>
      <c r="X5" s="70" t="s">
        <v>18</v>
      </c>
      <c r="Y5" s="70" t="s">
        <v>6305</v>
      </c>
      <c r="Z5" s="164" t="s">
        <v>774</v>
      </c>
      <c r="AA5" s="171">
        <v>45273</v>
      </c>
      <c r="AB5" s="70" t="s">
        <v>774</v>
      </c>
      <c r="AC5" s="70" t="s">
        <v>1170</v>
      </c>
      <c r="AD5" s="70" t="s">
        <v>19</v>
      </c>
      <c r="AE5" s="82" t="s">
        <v>1162</v>
      </c>
      <c r="AF5" s="70" t="s">
        <v>1171</v>
      </c>
      <c r="AG5" s="70" t="s">
        <v>1159</v>
      </c>
      <c r="AH5" s="59" t="s">
        <v>2016</v>
      </c>
      <c r="AI5" s="70" t="s">
        <v>7259</v>
      </c>
      <c r="AJ5" s="70" t="s">
        <v>18</v>
      </c>
      <c r="AK5" s="70">
        <v>1</v>
      </c>
      <c r="AL5" s="108" t="s">
        <v>6293</v>
      </c>
      <c r="AM5" t="s">
        <v>5942</v>
      </c>
      <c r="AN5" t="b">
        <f t="shared" si="1"/>
        <v>1</v>
      </c>
      <c r="AO5" t="s">
        <v>7256</v>
      </c>
    </row>
    <row r="6" spans="1:42" ht="14.4" hidden="1" customHeight="1" x14ac:dyDescent="0.3">
      <c r="A6" s="59" t="str">
        <f t="shared" si="0"/>
        <v>KHI01-PHR-MIO-00</v>
      </c>
      <c r="B6" s="59" t="s">
        <v>1216</v>
      </c>
      <c r="C6" s="59" t="s">
        <v>1985</v>
      </c>
      <c r="D6" s="59" t="s">
        <v>1171</v>
      </c>
      <c r="E6" s="59" t="s">
        <v>17</v>
      </c>
      <c r="F6" s="59" t="s">
        <v>1166</v>
      </c>
      <c r="G6" s="70" t="s">
        <v>5637</v>
      </c>
      <c r="H6" s="59" t="s">
        <v>1171</v>
      </c>
      <c r="I6" s="59" t="s">
        <v>4901</v>
      </c>
      <c r="J6" s="59" t="s">
        <v>1212</v>
      </c>
      <c r="K6" s="59" t="s">
        <v>1160</v>
      </c>
      <c r="L6" s="82" t="str">
        <f t="shared" si="2"/>
        <v>0310007</v>
      </c>
      <c r="M6" s="82" t="s">
        <v>4686</v>
      </c>
      <c r="N6" s="70" t="s">
        <v>2687</v>
      </c>
      <c r="O6" s="82" t="s">
        <v>2991</v>
      </c>
      <c r="P6" s="59" t="str">
        <f>O6</f>
        <v>0310007</v>
      </c>
      <c r="Q6" s="162" t="s">
        <v>3598</v>
      </c>
      <c r="R6" s="59" t="s">
        <v>2991</v>
      </c>
      <c r="S6" s="59" t="s">
        <v>2009</v>
      </c>
      <c r="T6" s="59" t="str">
        <f>TRIM(CONCATENATE(W6))</f>
        <v>KHI01 - PHR Unmapped</v>
      </c>
      <c r="U6" s="59" t="s">
        <v>2009</v>
      </c>
      <c r="V6" s="70" t="s">
        <v>5920</v>
      </c>
      <c r="W6" s="70" t="str">
        <f>TRIM(CONCATENATE(K6," - ",V6))</f>
        <v>KHI01 - PHR Unmapped</v>
      </c>
      <c r="X6" s="70" t="s">
        <v>18</v>
      </c>
      <c r="Y6" s="70" t="s">
        <v>774</v>
      </c>
      <c r="Z6" s="164" t="s">
        <v>774</v>
      </c>
      <c r="AA6" s="171" t="s">
        <v>774</v>
      </c>
      <c r="AB6" s="70" t="s">
        <v>774</v>
      </c>
      <c r="AC6" s="70" t="s">
        <v>1170</v>
      </c>
      <c r="AD6" s="70" t="s">
        <v>19</v>
      </c>
      <c r="AE6" s="82" t="s">
        <v>1162</v>
      </c>
      <c r="AF6" s="70" t="s">
        <v>1171</v>
      </c>
      <c r="AG6" s="70" t="s">
        <v>1159</v>
      </c>
      <c r="AH6" s="59" t="s">
        <v>2016</v>
      </c>
      <c r="AI6" s="70" t="s">
        <v>7259</v>
      </c>
      <c r="AJ6" s="70" t="s">
        <v>18</v>
      </c>
      <c r="AK6" s="70">
        <v>0</v>
      </c>
      <c r="AL6" s="108" t="s">
        <v>5606</v>
      </c>
      <c r="AM6" t="s">
        <v>2991</v>
      </c>
      <c r="AN6" t="b">
        <f t="shared" si="1"/>
        <v>1</v>
      </c>
      <c r="AO6" t="s">
        <v>7256</v>
      </c>
      <c r="AP6" t="s">
        <v>8085</v>
      </c>
    </row>
    <row r="7" spans="1:42" ht="14.4" hidden="1" customHeight="1" x14ac:dyDescent="0.3">
      <c r="A7" s="59" t="str">
        <f t="shared" si="0"/>
        <v>KHI01-PHR-ASM-01</v>
      </c>
      <c r="B7" s="59" t="s">
        <v>1216</v>
      </c>
      <c r="C7" s="59" t="s">
        <v>1985</v>
      </c>
      <c r="D7" s="59" t="s">
        <v>1171</v>
      </c>
      <c r="E7" s="59" t="s">
        <v>17</v>
      </c>
      <c r="F7" s="59" t="s">
        <v>1166</v>
      </c>
      <c r="G7" s="70" t="s">
        <v>5637</v>
      </c>
      <c r="H7" s="59" t="s">
        <v>1171</v>
      </c>
      <c r="I7" s="59" t="s">
        <v>4901</v>
      </c>
      <c r="J7" s="59" t="s">
        <v>1212</v>
      </c>
      <c r="K7" s="59" t="s">
        <v>1160</v>
      </c>
      <c r="L7" s="82" t="str">
        <f t="shared" si="2"/>
        <v>03100</v>
      </c>
      <c r="M7" s="82" t="s">
        <v>4686</v>
      </c>
      <c r="N7" s="70" t="s">
        <v>2687</v>
      </c>
      <c r="O7" s="59" t="s">
        <v>2692</v>
      </c>
      <c r="P7" s="59" t="str">
        <f>O6</f>
        <v>0310007</v>
      </c>
      <c r="Q7" s="162" t="str">
        <f t="shared" ref="Q7:Q12" si="3">CONCATENATE(O7,"@gspharma.com")</f>
        <v>03100@gspharma.com</v>
      </c>
      <c r="R7" s="59" t="s">
        <v>2692</v>
      </c>
      <c r="S7" s="59" t="s">
        <v>2016</v>
      </c>
      <c r="T7" s="59" t="str">
        <f>W7</f>
        <v>KHI01 - ASM - Abdul Raziq Raza</v>
      </c>
      <c r="U7" s="59" t="s">
        <v>2016</v>
      </c>
      <c r="V7" s="70" t="s">
        <v>7259</v>
      </c>
      <c r="W7" s="70" t="str">
        <f t="shared" ref="W7:W12" si="4">TRIM(CONCATENATE(K7," - ",AD7," - ",V7))</f>
        <v>KHI01 - ASM - Abdul Raziq Raza</v>
      </c>
      <c r="X7" s="70" t="s">
        <v>18</v>
      </c>
      <c r="Y7" s="70" t="s">
        <v>6305</v>
      </c>
      <c r="Z7" s="164" t="s">
        <v>774</v>
      </c>
      <c r="AA7" s="171">
        <v>45203</v>
      </c>
      <c r="AB7" s="70" t="s">
        <v>774</v>
      </c>
      <c r="AC7" s="70" t="s">
        <v>1219</v>
      </c>
      <c r="AD7" s="70" t="s">
        <v>1028</v>
      </c>
      <c r="AE7" s="82" t="s">
        <v>3414</v>
      </c>
      <c r="AF7" s="70" t="s">
        <v>1171</v>
      </c>
      <c r="AG7" s="70" t="s">
        <v>1159</v>
      </c>
      <c r="AH7" s="59" t="s">
        <v>1742</v>
      </c>
      <c r="AI7" s="70" t="s">
        <v>6674</v>
      </c>
      <c r="AJ7" s="70" t="s">
        <v>18</v>
      </c>
      <c r="AK7" s="70">
        <v>2</v>
      </c>
      <c r="AL7" s="108" t="s">
        <v>6294</v>
      </c>
      <c r="AM7" t="s">
        <v>2692</v>
      </c>
      <c r="AN7" t="b">
        <f t="shared" si="1"/>
        <v>1</v>
      </c>
      <c r="AP7" t="s">
        <v>8085</v>
      </c>
    </row>
    <row r="8" spans="1:42" ht="14.4" hidden="1" customHeight="1" x14ac:dyDescent="0.3">
      <c r="A8" s="59" t="str">
        <f t="shared" si="0"/>
        <v>KHI02-PHR-MIO-01</v>
      </c>
      <c r="B8" s="59" t="s">
        <v>1216</v>
      </c>
      <c r="C8" s="59" t="s">
        <v>1985</v>
      </c>
      <c r="D8" s="59" t="s">
        <v>1171</v>
      </c>
      <c r="E8" s="59" t="s">
        <v>17</v>
      </c>
      <c r="F8" s="59" t="s">
        <v>1166</v>
      </c>
      <c r="G8" s="70" t="s">
        <v>5637</v>
      </c>
      <c r="H8" s="59" t="s">
        <v>1170</v>
      </c>
      <c r="I8" s="59" t="s">
        <v>4901</v>
      </c>
      <c r="J8" s="59" t="s">
        <v>1215</v>
      </c>
      <c r="K8" s="59" t="s">
        <v>6361</v>
      </c>
      <c r="L8" s="82" t="str">
        <f t="shared" si="2"/>
        <v>0310004</v>
      </c>
      <c r="M8" s="82" t="s">
        <v>4686</v>
      </c>
      <c r="N8" s="70" t="s">
        <v>2687</v>
      </c>
      <c r="O8" s="82" t="s">
        <v>2448</v>
      </c>
      <c r="P8" s="59" t="str">
        <f t="shared" ref="P8:P13" si="5">O8</f>
        <v>0310004</v>
      </c>
      <c r="Q8" s="162" t="str">
        <f t="shared" si="3"/>
        <v>0310004@gspharma.com</v>
      </c>
      <c r="R8" s="59" t="s">
        <v>2449</v>
      </c>
      <c r="S8" s="59" t="s">
        <v>5378</v>
      </c>
      <c r="T8" s="59" t="str">
        <f>W8</f>
        <v>KHI02 - MIO - Ms. Vacant KHI02-01</v>
      </c>
      <c r="U8" s="59" t="s">
        <v>5378</v>
      </c>
      <c r="V8" s="70" t="s">
        <v>8294</v>
      </c>
      <c r="W8" s="70" t="str">
        <f t="shared" si="4"/>
        <v>KHI02 - MIO - Ms. Vacant KHI02-01</v>
      </c>
      <c r="X8" s="70" t="s">
        <v>7849</v>
      </c>
      <c r="Y8" s="70" t="s">
        <v>6305</v>
      </c>
      <c r="Z8" s="164" t="s">
        <v>774</v>
      </c>
      <c r="AA8" s="171" t="s">
        <v>774</v>
      </c>
      <c r="AB8" s="70" t="s">
        <v>774</v>
      </c>
      <c r="AC8" s="70" t="s">
        <v>1170</v>
      </c>
      <c r="AD8" s="70" t="s">
        <v>19</v>
      </c>
      <c r="AE8" s="82" t="s">
        <v>1162</v>
      </c>
      <c r="AF8" s="70" t="s">
        <v>1171</v>
      </c>
      <c r="AG8" s="70" t="s">
        <v>1159</v>
      </c>
      <c r="AH8" s="59" t="s">
        <v>5394</v>
      </c>
      <c r="AI8" s="70" t="s">
        <v>8221</v>
      </c>
      <c r="AJ8" s="70" t="s">
        <v>18</v>
      </c>
      <c r="AK8" s="70">
        <v>1</v>
      </c>
      <c r="AL8" s="108" t="s">
        <v>6293</v>
      </c>
      <c r="AM8" t="s">
        <v>2448</v>
      </c>
      <c r="AN8" t="b">
        <f t="shared" si="1"/>
        <v>1</v>
      </c>
    </row>
    <row r="9" spans="1:42" ht="14.4" hidden="1" customHeight="1" x14ac:dyDescent="0.3">
      <c r="A9" s="59" t="str">
        <f t="shared" si="0"/>
        <v>KHI02-PHR-MIO-02</v>
      </c>
      <c r="B9" s="59" t="s">
        <v>1216</v>
      </c>
      <c r="C9" s="59" t="s">
        <v>1985</v>
      </c>
      <c r="D9" s="59" t="s">
        <v>1171</v>
      </c>
      <c r="E9" s="59" t="s">
        <v>17</v>
      </c>
      <c r="F9" s="59" t="s">
        <v>1166</v>
      </c>
      <c r="G9" s="70" t="s">
        <v>5637</v>
      </c>
      <c r="H9" s="59" t="s">
        <v>1170</v>
      </c>
      <c r="I9" s="59" t="s">
        <v>4901</v>
      </c>
      <c r="J9" s="59" t="s">
        <v>1215</v>
      </c>
      <c r="K9" s="59" t="s">
        <v>6361</v>
      </c>
      <c r="L9" s="82" t="str">
        <f t="shared" si="2"/>
        <v>0310005</v>
      </c>
      <c r="M9" s="82" t="s">
        <v>4686</v>
      </c>
      <c r="N9" s="70" t="s">
        <v>2687</v>
      </c>
      <c r="O9" s="82" t="s">
        <v>2449</v>
      </c>
      <c r="P9" s="59" t="str">
        <f t="shared" si="5"/>
        <v>0310005</v>
      </c>
      <c r="Q9" s="162" t="str">
        <f t="shared" si="3"/>
        <v>0310005@gspharma.com</v>
      </c>
      <c r="R9" s="59" t="s">
        <v>2450</v>
      </c>
      <c r="S9" s="59" t="s">
        <v>5390</v>
      </c>
      <c r="T9" s="59" t="str">
        <f>TRIM(CONCATENATE(V9," (",S9,")"))</f>
        <v>Mr. Abdul Ghaffar (KHI02-PHR-MIO-02)</v>
      </c>
      <c r="U9" s="59" t="s">
        <v>5390</v>
      </c>
      <c r="V9" s="70" t="s">
        <v>8295</v>
      </c>
      <c r="W9" s="70" t="str">
        <f t="shared" si="4"/>
        <v>KHI02 - MIO - Mr. Abdul Ghaffar</v>
      </c>
      <c r="X9" s="70" t="s">
        <v>7849</v>
      </c>
      <c r="Y9" s="70" t="s">
        <v>6305</v>
      </c>
      <c r="Z9" s="164" t="s">
        <v>774</v>
      </c>
      <c r="AA9" s="171">
        <v>45292</v>
      </c>
      <c r="AB9" s="70" t="s">
        <v>774</v>
      </c>
      <c r="AC9" s="70" t="s">
        <v>1170</v>
      </c>
      <c r="AD9" s="70" t="s">
        <v>19</v>
      </c>
      <c r="AE9" s="82" t="s">
        <v>1162</v>
      </c>
      <c r="AF9" s="70" t="s">
        <v>1171</v>
      </c>
      <c r="AG9" s="70" t="s">
        <v>1159</v>
      </c>
      <c r="AH9" s="59" t="s">
        <v>5394</v>
      </c>
      <c r="AI9" s="70" t="s">
        <v>8221</v>
      </c>
      <c r="AJ9" s="70" t="s">
        <v>18</v>
      </c>
      <c r="AK9" s="70">
        <v>1</v>
      </c>
      <c r="AL9" s="108" t="s">
        <v>6293</v>
      </c>
      <c r="AM9" t="s">
        <v>2449</v>
      </c>
      <c r="AN9" t="b">
        <f t="shared" si="1"/>
        <v>1</v>
      </c>
    </row>
    <row r="10" spans="1:42" ht="14.4" hidden="1" customHeight="1" x14ac:dyDescent="0.3">
      <c r="A10" s="59" t="str">
        <f t="shared" si="0"/>
        <v>KHI02-PHR-MIO-03</v>
      </c>
      <c r="B10" s="59" t="s">
        <v>1216</v>
      </c>
      <c r="C10" s="59" t="s">
        <v>1985</v>
      </c>
      <c r="D10" s="59" t="s">
        <v>1171</v>
      </c>
      <c r="E10" s="59" t="s">
        <v>17</v>
      </c>
      <c r="F10" s="59" t="s">
        <v>1166</v>
      </c>
      <c r="G10" s="70" t="s">
        <v>5637</v>
      </c>
      <c r="H10" s="59" t="s">
        <v>1170</v>
      </c>
      <c r="I10" s="59" t="s">
        <v>4901</v>
      </c>
      <c r="J10" s="59" t="s">
        <v>1215</v>
      </c>
      <c r="K10" s="59" t="s">
        <v>6361</v>
      </c>
      <c r="L10" s="82" t="str">
        <f t="shared" si="2"/>
        <v>9051702</v>
      </c>
      <c r="M10" s="82" t="s">
        <v>4686</v>
      </c>
      <c r="N10" s="70" t="s">
        <v>2687</v>
      </c>
      <c r="O10" s="82" t="s">
        <v>5943</v>
      </c>
      <c r="P10" s="59" t="str">
        <f t="shared" si="5"/>
        <v>9051702</v>
      </c>
      <c r="Q10" s="162" t="str">
        <f t="shared" si="3"/>
        <v>9051702@gspharma.com</v>
      </c>
      <c r="R10" s="59" t="s">
        <v>2450</v>
      </c>
      <c r="S10" s="59" t="s">
        <v>5391</v>
      </c>
      <c r="T10" s="59" t="str">
        <f>TRIM(CONCATENATE(V10," (",S10,")"))</f>
        <v>Ms. Mehwish Kanwal (KHI02-PHR-MIO-03)</v>
      </c>
      <c r="U10" s="59" t="s">
        <v>5391</v>
      </c>
      <c r="V10" s="70" t="s">
        <v>8296</v>
      </c>
      <c r="W10" s="70" t="str">
        <f t="shared" si="4"/>
        <v>KHI02 - MIO - Ms. Mehwish Kanwal</v>
      </c>
      <c r="X10" s="70" t="s">
        <v>7849</v>
      </c>
      <c r="Y10" s="70" t="s">
        <v>6305</v>
      </c>
      <c r="Z10" s="164" t="s">
        <v>774</v>
      </c>
      <c r="AA10" s="171">
        <v>44873</v>
      </c>
      <c r="AB10" s="70" t="s">
        <v>774</v>
      </c>
      <c r="AC10" s="70" t="s">
        <v>1170</v>
      </c>
      <c r="AD10" s="70" t="s">
        <v>19</v>
      </c>
      <c r="AE10" s="82" t="s">
        <v>1162</v>
      </c>
      <c r="AF10" s="70" t="s">
        <v>1171</v>
      </c>
      <c r="AG10" s="70" t="s">
        <v>1159</v>
      </c>
      <c r="AH10" s="59" t="s">
        <v>5394</v>
      </c>
      <c r="AI10" s="70" t="s">
        <v>8221</v>
      </c>
      <c r="AJ10" s="70" t="s">
        <v>18</v>
      </c>
      <c r="AK10" s="70">
        <v>1</v>
      </c>
      <c r="AL10" s="108" t="s">
        <v>6293</v>
      </c>
      <c r="AM10" t="s">
        <v>5943</v>
      </c>
      <c r="AN10" t="b">
        <f t="shared" si="1"/>
        <v>1</v>
      </c>
    </row>
    <row r="11" spans="1:42" ht="14.4" hidden="1" customHeight="1" x14ac:dyDescent="0.3">
      <c r="A11" s="59" t="str">
        <f t="shared" si="0"/>
        <v>KHI02-PHR-MIO-04</v>
      </c>
      <c r="B11" s="59" t="s">
        <v>1216</v>
      </c>
      <c r="C11" s="59" t="s">
        <v>1985</v>
      </c>
      <c r="D11" s="59" t="s">
        <v>1171</v>
      </c>
      <c r="E11" s="59" t="s">
        <v>17</v>
      </c>
      <c r="F11" s="59" t="s">
        <v>1166</v>
      </c>
      <c r="G11" s="70" t="s">
        <v>5637</v>
      </c>
      <c r="H11" s="59" t="s">
        <v>1170</v>
      </c>
      <c r="I11" s="59" t="s">
        <v>4901</v>
      </c>
      <c r="J11" s="59" t="s">
        <v>1215</v>
      </c>
      <c r="K11" s="59" t="s">
        <v>6361</v>
      </c>
      <c r="L11" s="82" t="str">
        <f t="shared" si="2"/>
        <v>0311208</v>
      </c>
      <c r="M11" s="82" t="s">
        <v>4686</v>
      </c>
      <c r="N11" s="70" t="s">
        <v>2687</v>
      </c>
      <c r="O11" s="82" t="s">
        <v>2442</v>
      </c>
      <c r="P11" s="59" t="str">
        <f t="shared" si="5"/>
        <v>0311208</v>
      </c>
      <c r="Q11" s="162" t="str">
        <f t="shared" si="3"/>
        <v>0311208@gspharma.com</v>
      </c>
      <c r="R11" s="59" t="s">
        <v>2450</v>
      </c>
      <c r="S11" s="59" t="s">
        <v>5392</v>
      </c>
      <c r="T11" s="59" t="str">
        <f>TRIM(CONCATENATE(V11," (",S11,")"))</f>
        <v>Ms. Saima Parveen (KHI02-PHR-MIO-04)</v>
      </c>
      <c r="U11" s="59" t="s">
        <v>5392</v>
      </c>
      <c r="V11" s="70" t="s">
        <v>8297</v>
      </c>
      <c r="W11" s="70" t="str">
        <f t="shared" si="4"/>
        <v>KHI02 - MIO - Ms. Saima Parveen</v>
      </c>
      <c r="X11" s="70" t="s">
        <v>7849</v>
      </c>
      <c r="Y11" s="70" t="s">
        <v>6305</v>
      </c>
      <c r="Z11" s="164" t="s">
        <v>774</v>
      </c>
      <c r="AA11" s="171">
        <v>44873</v>
      </c>
      <c r="AB11" s="70" t="s">
        <v>774</v>
      </c>
      <c r="AC11" s="70" t="s">
        <v>1170</v>
      </c>
      <c r="AD11" s="70" t="s">
        <v>19</v>
      </c>
      <c r="AE11" s="82" t="s">
        <v>1162</v>
      </c>
      <c r="AF11" s="70" t="s">
        <v>1171</v>
      </c>
      <c r="AG11" s="70" t="s">
        <v>1159</v>
      </c>
      <c r="AH11" s="59" t="s">
        <v>5394</v>
      </c>
      <c r="AI11" s="70" t="s">
        <v>8221</v>
      </c>
      <c r="AJ11" s="70" t="s">
        <v>18</v>
      </c>
      <c r="AK11" s="70">
        <v>1</v>
      </c>
      <c r="AL11" s="108" t="s">
        <v>6293</v>
      </c>
      <c r="AM11" t="e">
        <v>#N/A</v>
      </c>
      <c r="AN11" t="e">
        <f t="shared" si="1"/>
        <v>#N/A</v>
      </c>
    </row>
    <row r="12" spans="1:42" ht="14.4" hidden="1" customHeight="1" x14ac:dyDescent="0.3">
      <c r="A12" s="59" t="str">
        <f t="shared" si="0"/>
        <v>KHI02-PHR-PS-01</v>
      </c>
      <c r="B12" s="59" t="s">
        <v>1216</v>
      </c>
      <c r="C12" s="59" t="s">
        <v>1985</v>
      </c>
      <c r="D12" s="59" t="s">
        <v>1171</v>
      </c>
      <c r="E12" s="59" t="s">
        <v>17</v>
      </c>
      <c r="F12" s="59" t="s">
        <v>1166</v>
      </c>
      <c r="G12" s="70" t="s">
        <v>5637</v>
      </c>
      <c r="H12" s="59" t="s">
        <v>1170</v>
      </c>
      <c r="I12" s="59" t="s">
        <v>4901</v>
      </c>
      <c r="J12" s="59" t="s">
        <v>1215</v>
      </c>
      <c r="K12" s="59" t="s">
        <v>6361</v>
      </c>
      <c r="L12" s="82" t="str">
        <f t="shared" si="2"/>
        <v>0320005</v>
      </c>
      <c r="M12" s="82" t="s">
        <v>4686</v>
      </c>
      <c r="N12" s="70" t="s">
        <v>2687</v>
      </c>
      <c r="O12" s="82" t="s">
        <v>6280</v>
      </c>
      <c r="P12" s="59" t="str">
        <f t="shared" si="5"/>
        <v>0320005</v>
      </c>
      <c r="Q12" s="162" t="str">
        <f t="shared" si="3"/>
        <v>0320005@gspharma.com</v>
      </c>
      <c r="R12" s="59" t="s">
        <v>2450</v>
      </c>
      <c r="S12" s="59" t="s">
        <v>7257</v>
      </c>
      <c r="T12" s="59" t="str">
        <f>TRIM(CONCATENATE(V12," (",S12,")"))</f>
        <v>Ms. Tasleem Khan (KHI02-PHR-PS-01)</v>
      </c>
      <c r="U12" s="59" t="s">
        <v>7257</v>
      </c>
      <c r="V12" s="70" t="s">
        <v>8298</v>
      </c>
      <c r="W12" s="70" t="str">
        <f t="shared" si="4"/>
        <v>KHI02 - PS - Ms. Tasleem Khan</v>
      </c>
      <c r="X12" s="70" t="s">
        <v>7849</v>
      </c>
      <c r="Y12" s="70" t="s">
        <v>6305</v>
      </c>
      <c r="Z12" s="164" t="s">
        <v>774</v>
      </c>
      <c r="AA12" s="171">
        <v>45366</v>
      </c>
      <c r="AB12" s="70" t="s">
        <v>774</v>
      </c>
      <c r="AC12" s="70" t="s">
        <v>2073</v>
      </c>
      <c r="AD12" s="70" t="s">
        <v>6269</v>
      </c>
      <c r="AE12" s="82" t="s">
        <v>1162</v>
      </c>
      <c r="AF12" s="70" t="s">
        <v>1171</v>
      </c>
      <c r="AG12" s="70" t="s">
        <v>1159</v>
      </c>
      <c r="AH12" s="59" t="s">
        <v>5394</v>
      </c>
      <c r="AI12" s="70" t="s">
        <v>8221</v>
      </c>
      <c r="AJ12" s="70" t="s">
        <v>18</v>
      </c>
      <c r="AK12" s="70">
        <v>1</v>
      </c>
      <c r="AL12" s="108" t="s">
        <v>6293</v>
      </c>
      <c r="AM12" t="e">
        <v>#N/A</v>
      </c>
      <c r="AN12" t="e">
        <f t="shared" si="1"/>
        <v>#N/A</v>
      </c>
    </row>
    <row r="13" spans="1:42" ht="14.4" hidden="1" customHeight="1" x14ac:dyDescent="0.3">
      <c r="A13" s="59" t="str">
        <f t="shared" si="0"/>
        <v>KHI02-PHR-MIO-00</v>
      </c>
      <c r="B13" s="59" t="s">
        <v>1216</v>
      </c>
      <c r="C13" s="59" t="s">
        <v>1985</v>
      </c>
      <c r="D13" s="59" t="s">
        <v>1171</v>
      </c>
      <c r="E13" s="59" t="s">
        <v>17</v>
      </c>
      <c r="F13" s="59" t="s">
        <v>1166</v>
      </c>
      <c r="G13" s="70" t="s">
        <v>5637</v>
      </c>
      <c r="H13" s="59" t="s">
        <v>1170</v>
      </c>
      <c r="I13" s="59" t="s">
        <v>4901</v>
      </c>
      <c r="J13" s="59" t="s">
        <v>1215</v>
      </c>
      <c r="K13" s="59" t="s">
        <v>6361</v>
      </c>
      <c r="L13" s="82" t="str">
        <f t="shared" si="2"/>
        <v>0320003</v>
      </c>
      <c r="M13" s="82" t="s">
        <v>4686</v>
      </c>
      <c r="N13" s="70" t="s">
        <v>2687</v>
      </c>
      <c r="O13" s="82" t="s">
        <v>5499</v>
      </c>
      <c r="P13" s="59" t="str">
        <f t="shared" si="5"/>
        <v>0320003</v>
      </c>
      <c r="Q13" s="162" t="s">
        <v>3598</v>
      </c>
      <c r="R13" s="59" t="s">
        <v>2991</v>
      </c>
      <c r="S13" s="59" t="s">
        <v>5393</v>
      </c>
      <c r="T13" s="59" t="str">
        <f>TRIM(CONCATENATE(W13))</f>
        <v>KHI02 - PHR Unmapped</v>
      </c>
      <c r="U13" s="59" t="s">
        <v>5393</v>
      </c>
      <c r="V13" s="70" t="s">
        <v>5920</v>
      </c>
      <c r="W13" s="70" t="str">
        <f>TRIM(CONCATENATE(K13," - ",V13))</f>
        <v>KHI02 - PHR Unmapped</v>
      </c>
      <c r="X13" s="70" t="s">
        <v>7849</v>
      </c>
      <c r="Y13" s="70" t="s">
        <v>774</v>
      </c>
      <c r="Z13" s="164" t="s">
        <v>774</v>
      </c>
      <c r="AA13" s="171" t="s">
        <v>774</v>
      </c>
      <c r="AB13" s="70" t="s">
        <v>774</v>
      </c>
      <c r="AC13" s="70" t="s">
        <v>1170</v>
      </c>
      <c r="AD13" s="70" t="s">
        <v>19</v>
      </c>
      <c r="AE13" s="82" t="s">
        <v>1162</v>
      </c>
      <c r="AF13" s="70" t="s">
        <v>1171</v>
      </c>
      <c r="AG13" s="70" t="s">
        <v>1159</v>
      </c>
      <c r="AH13" s="59" t="s">
        <v>5394</v>
      </c>
      <c r="AI13" s="70" t="s">
        <v>8221</v>
      </c>
      <c r="AJ13" s="70" t="s">
        <v>18</v>
      </c>
      <c r="AK13" s="70">
        <v>0</v>
      </c>
      <c r="AL13" s="108" t="s">
        <v>5606</v>
      </c>
      <c r="AM13" t="e">
        <v>#N/A</v>
      </c>
      <c r="AN13" t="e">
        <f t="shared" si="1"/>
        <v>#N/A</v>
      </c>
      <c r="AP13" t="s">
        <v>8085</v>
      </c>
    </row>
    <row r="14" spans="1:42" ht="14.4" hidden="1" customHeight="1" x14ac:dyDescent="0.3">
      <c r="A14" s="59" t="str">
        <f t="shared" si="0"/>
        <v>KHI02-PHR-ASM-01</v>
      </c>
      <c r="B14" s="59" t="s">
        <v>1216</v>
      </c>
      <c r="C14" s="59" t="s">
        <v>1985</v>
      </c>
      <c r="D14" s="59" t="s">
        <v>1171</v>
      </c>
      <c r="E14" s="59" t="s">
        <v>17</v>
      </c>
      <c r="F14" s="59" t="s">
        <v>1166</v>
      </c>
      <c r="G14" s="70" t="s">
        <v>5637</v>
      </c>
      <c r="H14" s="59" t="s">
        <v>1170</v>
      </c>
      <c r="I14" s="59" t="s">
        <v>4901</v>
      </c>
      <c r="J14" s="59" t="s">
        <v>1215</v>
      </c>
      <c r="K14" s="59" t="s">
        <v>6361</v>
      </c>
      <c r="L14" s="82" t="str">
        <f t="shared" si="2"/>
        <v>03200</v>
      </c>
      <c r="M14" s="82" t="s">
        <v>4686</v>
      </c>
      <c r="N14" s="70" t="s">
        <v>2687</v>
      </c>
      <c r="O14" s="82" t="s">
        <v>5500</v>
      </c>
      <c r="P14" s="59" t="str">
        <f>O13</f>
        <v>0320003</v>
      </c>
      <c r="Q14" s="162" t="str">
        <f t="shared" ref="Q14:Q20" si="6">CONCATENATE(O14,"@gspharma.com")</f>
        <v>03200@gspharma.com</v>
      </c>
      <c r="R14" s="59" t="s">
        <v>2692</v>
      </c>
      <c r="S14" s="59" t="s">
        <v>5394</v>
      </c>
      <c r="T14" s="59" t="str">
        <f>W14</f>
        <v>KHI02 - ASM - Ahmed Ali Khan</v>
      </c>
      <c r="U14" s="59" t="s">
        <v>5394</v>
      </c>
      <c r="V14" s="70" t="s">
        <v>8221</v>
      </c>
      <c r="W14" s="70" t="str">
        <f t="shared" ref="W14:W20" si="7">TRIM(CONCATENATE(K14," - ",AD14," - ",V14))</f>
        <v>KHI02 - ASM - Ahmed Ali Khan</v>
      </c>
      <c r="X14" s="70" t="s">
        <v>7849</v>
      </c>
      <c r="Y14" s="70" t="s">
        <v>6305</v>
      </c>
      <c r="Z14" s="164" t="s">
        <v>774</v>
      </c>
      <c r="AA14" s="171" t="s">
        <v>774</v>
      </c>
      <c r="AB14" s="70" t="s">
        <v>774</v>
      </c>
      <c r="AC14" s="70" t="s">
        <v>1219</v>
      </c>
      <c r="AD14" s="70" t="s">
        <v>1028</v>
      </c>
      <c r="AE14" s="82" t="s">
        <v>3414</v>
      </c>
      <c r="AF14" s="70" t="s">
        <v>1171</v>
      </c>
      <c r="AG14" s="70" t="s">
        <v>1159</v>
      </c>
      <c r="AH14" s="59" t="s">
        <v>1742</v>
      </c>
      <c r="AI14" s="70" t="s">
        <v>6674</v>
      </c>
      <c r="AJ14" s="70" t="s">
        <v>18</v>
      </c>
      <c r="AK14" s="70">
        <v>2</v>
      </c>
      <c r="AL14" s="108" t="s">
        <v>6294</v>
      </c>
      <c r="AM14" t="e">
        <v>#N/A</v>
      </c>
      <c r="AN14" t="e">
        <f t="shared" si="1"/>
        <v>#N/A</v>
      </c>
      <c r="AO14" t="s">
        <v>7256</v>
      </c>
      <c r="AP14" t="s">
        <v>8085</v>
      </c>
    </row>
    <row r="15" spans="1:42" ht="14.4" hidden="1" customHeight="1" x14ac:dyDescent="0.3">
      <c r="A15" s="59" t="str">
        <f t="shared" si="0"/>
        <v>HYD01-PHR-MIO-01</v>
      </c>
      <c r="B15" s="59" t="s">
        <v>1216</v>
      </c>
      <c r="C15" s="59" t="s">
        <v>1985</v>
      </c>
      <c r="D15" s="59" t="s">
        <v>1171</v>
      </c>
      <c r="E15" s="59" t="s">
        <v>17</v>
      </c>
      <c r="F15" s="59" t="s">
        <v>1166</v>
      </c>
      <c r="G15" s="70" t="s">
        <v>5637</v>
      </c>
      <c r="H15" s="59" t="s">
        <v>1195</v>
      </c>
      <c r="I15" s="59" t="s">
        <v>4901</v>
      </c>
      <c r="J15" s="59" t="s">
        <v>3136</v>
      </c>
      <c r="K15" s="59" t="s">
        <v>6358</v>
      </c>
      <c r="L15" s="82" t="str">
        <f t="shared" si="2"/>
        <v>0311002</v>
      </c>
      <c r="M15" s="82" t="s">
        <v>4686</v>
      </c>
      <c r="N15" s="70" t="s">
        <v>2687</v>
      </c>
      <c r="O15" s="82" t="s">
        <v>4390</v>
      </c>
      <c r="P15" s="59" t="str">
        <f t="shared" ref="P15:P21" si="8">O15</f>
        <v>0311002</v>
      </c>
      <c r="Q15" s="162" t="str">
        <f t="shared" si="6"/>
        <v>0311002@gspharma.com</v>
      </c>
      <c r="R15" s="82" t="s">
        <v>4391</v>
      </c>
      <c r="S15" s="59" t="s">
        <v>4375</v>
      </c>
      <c r="T15" s="59" t="str">
        <f>TRIM(CONCATENATE(V15," (",S15,")"))</f>
        <v>Imran Rauf (HYD01-PHR-MIO-01)</v>
      </c>
      <c r="U15" s="59" t="s">
        <v>4375</v>
      </c>
      <c r="V15" s="62" t="s">
        <v>7863</v>
      </c>
      <c r="W15" s="70" t="str">
        <f t="shared" si="7"/>
        <v>HYD01 - MIO - Imran Rauf</v>
      </c>
      <c r="X15" s="70" t="s">
        <v>1803</v>
      </c>
      <c r="Y15" s="70" t="s">
        <v>6305</v>
      </c>
      <c r="Z15" s="164" t="s">
        <v>774</v>
      </c>
      <c r="AA15" s="171">
        <v>45171</v>
      </c>
      <c r="AB15" s="70" t="s">
        <v>774</v>
      </c>
      <c r="AC15" s="62" t="s">
        <v>1170</v>
      </c>
      <c r="AD15" s="70" t="s">
        <v>19</v>
      </c>
      <c r="AE15" s="82" t="s">
        <v>1162</v>
      </c>
      <c r="AF15" s="70" t="s">
        <v>1171</v>
      </c>
      <c r="AG15" s="70" t="s">
        <v>1159</v>
      </c>
      <c r="AH15" s="59" t="s">
        <v>4371</v>
      </c>
      <c r="AI15" s="70" t="s">
        <v>7868</v>
      </c>
      <c r="AJ15" s="70" t="s">
        <v>1803</v>
      </c>
      <c r="AK15" s="70">
        <v>1</v>
      </c>
      <c r="AL15" s="108" t="s">
        <v>6293</v>
      </c>
      <c r="AM15" t="s">
        <v>4390</v>
      </c>
      <c r="AN15" t="b">
        <f t="shared" si="1"/>
        <v>1</v>
      </c>
    </row>
    <row r="16" spans="1:42" ht="14.4" hidden="1" customHeight="1" x14ac:dyDescent="0.3">
      <c r="A16" s="59" t="str">
        <f t="shared" ref="A16:A33" si="9">U16</f>
        <v>HYD01-PHR-MIO-02</v>
      </c>
      <c r="B16" s="59" t="s">
        <v>1216</v>
      </c>
      <c r="C16" s="59" t="s">
        <v>1985</v>
      </c>
      <c r="D16" s="59" t="s">
        <v>1171</v>
      </c>
      <c r="E16" s="59" t="s">
        <v>17</v>
      </c>
      <c r="F16" s="59" t="s">
        <v>1166</v>
      </c>
      <c r="G16" s="70" t="s">
        <v>5637</v>
      </c>
      <c r="H16" s="59" t="s">
        <v>1195</v>
      </c>
      <c r="I16" s="59" t="s">
        <v>4901</v>
      </c>
      <c r="J16" s="59" t="s">
        <v>3136</v>
      </c>
      <c r="K16" s="59" t="s">
        <v>6358</v>
      </c>
      <c r="L16" s="82" t="str">
        <f t="shared" si="2"/>
        <v>0311202</v>
      </c>
      <c r="M16" s="82" t="s">
        <v>4686</v>
      </c>
      <c r="N16" s="70" t="s">
        <v>2687</v>
      </c>
      <c r="O16" s="82" t="s">
        <v>2444</v>
      </c>
      <c r="P16" s="59" t="str">
        <f t="shared" si="8"/>
        <v>0311202</v>
      </c>
      <c r="Q16" s="162" t="str">
        <f t="shared" si="6"/>
        <v>0311202@gspharma.com</v>
      </c>
      <c r="R16" s="59" t="s">
        <v>2443</v>
      </c>
      <c r="S16" s="59" t="s">
        <v>4370</v>
      </c>
      <c r="T16" s="59" t="str">
        <f>TRIM(CONCATENATE(V16," (",S16,")"))</f>
        <v>Sajjad Ali Wagan (HYD01-PHR-MIO-02)</v>
      </c>
      <c r="U16" s="59" t="s">
        <v>4370</v>
      </c>
      <c r="V16" s="62" t="s">
        <v>7864</v>
      </c>
      <c r="W16" s="70" t="str">
        <f t="shared" si="7"/>
        <v>HYD01 - MIO - Sajjad Ali Wagan</v>
      </c>
      <c r="X16" s="62" t="s">
        <v>461</v>
      </c>
      <c r="Y16" s="62" t="s">
        <v>6305</v>
      </c>
      <c r="Z16" s="165" t="s">
        <v>774</v>
      </c>
      <c r="AA16" s="172">
        <v>45383</v>
      </c>
      <c r="AB16" s="62" t="s">
        <v>774</v>
      </c>
      <c r="AC16" s="62" t="s">
        <v>1170</v>
      </c>
      <c r="AD16" s="70" t="s">
        <v>19</v>
      </c>
      <c r="AE16" s="82" t="s">
        <v>1162</v>
      </c>
      <c r="AF16" s="70" t="s">
        <v>1171</v>
      </c>
      <c r="AG16" s="70" t="s">
        <v>1159</v>
      </c>
      <c r="AH16" s="59" t="s">
        <v>4371</v>
      </c>
      <c r="AI16" s="70" t="s">
        <v>7868</v>
      </c>
      <c r="AJ16" s="70" t="s">
        <v>1803</v>
      </c>
      <c r="AK16" s="70">
        <v>1</v>
      </c>
      <c r="AL16" s="108" t="s">
        <v>6293</v>
      </c>
      <c r="AM16" t="s">
        <v>2444</v>
      </c>
      <c r="AN16" t="b">
        <f t="shared" ref="AN16:AN30" si="10">AM16=O16</f>
        <v>1</v>
      </c>
    </row>
    <row r="17" spans="1:42" ht="14.4" hidden="1" customHeight="1" x14ac:dyDescent="0.3">
      <c r="A17" s="59" t="str">
        <f t="shared" si="9"/>
        <v>HYD01-PHR-MIO-03</v>
      </c>
      <c r="B17" s="59" t="s">
        <v>1216</v>
      </c>
      <c r="C17" s="59" t="s">
        <v>1985</v>
      </c>
      <c r="D17" s="59" t="s">
        <v>1171</v>
      </c>
      <c r="E17" s="59" t="s">
        <v>17</v>
      </c>
      <c r="F17" s="59" t="s">
        <v>1166</v>
      </c>
      <c r="G17" s="70" t="s">
        <v>5637</v>
      </c>
      <c r="H17" s="59" t="s">
        <v>1195</v>
      </c>
      <c r="I17" s="59" t="s">
        <v>4901</v>
      </c>
      <c r="J17" s="59" t="s">
        <v>3136</v>
      </c>
      <c r="K17" s="59" t="s">
        <v>6358</v>
      </c>
      <c r="L17" s="82" t="str">
        <f t="shared" si="2"/>
        <v>0311005</v>
      </c>
      <c r="M17" s="82" t="s">
        <v>4686</v>
      </c>
      <c r="N17" s="70" t="s">
        <v>2687</v>
      </c>
      <c r="O17" s="82" t="s">
        <v>4391</v>
      </c>
      <c r="P17" s="59" t="str">
        <f t="shared" si="8"/>
        <v>0311005</v>
      </c>
      <c r="Q17" s="162" t="str">
        <f t="shared" si="6"/>
        <v>0311005@gspharma.com</v>
      </c>
      <c r="R17" s="59" t="s">
        <v>2443</v>
      </c>
      <c r="S17" s="59" t="s">
        <v>4367</v>
      </c>
      <c r="T17" s="59" t="str">
        <f>TRIM(CONCATENATE(V17," (",S17,")"))</f>
        <v>M. Imran Qureshi (HYD01-PHR-MIO-03)</v>
      </c>
      <c r="U17" s="59" t="s">
        <v>4367</v>
      </c>
      <c r="V17" s="62" t="s">
        <v>5639</v>
      </c>
      <c r="W17" s="70" t="str">
        <f t="shared" si="7"/>
        <v>HYD01 - MIO - M. Imran Qureshi</v>
      </c>
      <c r="X17" s="62" t="s">
        <v>1803</v>
      </c>
      <c r="Y17" s="62" t="s">
        <v>6305</v>
      </c>
      <c r="Z17" s="165" t="s">
        <v>774</v>
      </c>
      <c r="AA17" s="172">
        <v>45171</v>
      </c>
      <c r="AB17" s="62" t="s">
        <v>774</v>
      </c>
      <c r="AC17" s="62" t="s">
        <v>1170</v>
      </c>
      <c r="AD17" s="70" t="s">
        <v>19</v>
      </c>
      <c r="AE17" s="82" t="s">
        <v>1162</v>
      </c>
      <c r="AF17" s="70" t="s">
        <v>1171</v>
      </c>
      <c r="AG17" s="70" t="s">
        <v>1159</v>
      </c>
      <c r="AH17" s="59" t="s">
        <v>4371</v>
      </c>
      <c r="AI17" s="70" t="s">
        <v>7868</v>
      </c>
      <c r="AJ17" s="70" t="s">
        <v>1803</v>
      </c>
      <c r="AK17" s="70">
        <v>1</v>
      </c>
      <c r="AL17" s="108" t="s">
        <v>6293</v>
      </c>
      <c r="AM17" t="s">
        <v>4391</v>
      </c>
      <c r="AN17" t="b">
        <f t="shared" si="10"/>
        <v>1</v>
      </c>
    </row>
    <row r="18" spans="1:42" ht="14.4" hidden="1" customHeight="1" x14ac:dyDescent="0.3">
      <c r="A18" s="59" t="str">
        <f t="shared" si="9"/>
        <v>HYD01-PHR-MIO-04</v>
      </c>
      <c r="B18" s="59" t="s">
        <v>1216</v>
      </c>
      <c r="C18" s="59" t="s">
        <v>1985</v>
      </c>
      <c r="D18" s="59" t="s">
        <v>1171</v>
      </c>
      <c r="E18" s="59" t="s">
        <v>17</v>
      </c>
      <c r="F18" s="59" t="s">
        <v>1166</v>
      </c>
      <c r="G18" s="70" t="s">
        <v>5637</v>
      </c>
      <c r="H18" s="59" t="s">
        <v>1195</v>
      </c>
      <c r="I18" s="59" t="s">
        <v>4901</v>
      </c>
      <c r="J18" s="59" t="s">
        <v>3136</v>
      </c>
      <c r="K18" s="59" t="s">
        <v>6358</v>
      </c>
      <c r="L18" s="82" t="str">
        <f t="shared" si="2"/>
        <v>0311003</v>
      </c>
      <c r="M18" s="82" t="s">
        <v>4686</v>
      </c>
      <c r="N18" s="70" t="s">
        <v>2687</v>
      </c>
      <c r="O18" s="82" t="s">
        <v>8009</v>
      </c>
      <c r="P18" s="59" t="str">
        <f t="shared" si="8"/>
        <v>0311003</v>
      </c>
      <c r="Q18" s="162" t="str">
        <f t="shared" si="6"/>
        <v>0311003@gspharma.com</v>
      </c>
      <c r="R18" s="59" t="s">
        <v>2443</v>
      </c>
      <c r="S18" s="59" t="s">
        <v>4366</v>
      </c>
      <c r="T18" s="59" t="str">
        <f>W18</f>
        <v>HYD01 - MIO - Vacant (BHFA)</v>
      </c>
      <c r="U18" s="59" t="s">
        <v>4366</v>
      </c>
      <c r="V18" s="62" t="s">
        <v>7865</v>
      </c>
      <c r="W18" s="70" t="str">
        <f t="shared" si="7"/>
        <v>HYD01 - MIO - Vacant (BHFA)</v>
      </c>
      <c r="X18" s="62" t="s">
        <v>1803</v>
      </c>
      <c r="Y18" s="62" t="s">
        <v>6305</v>
      </c>
      <c r="Z18" s="165" t="s">
        <v>774</v>
      </c>
      <c r="AA18" s="172">
        <v>0</v>
      </c>
      <c r="AB18" s="62" t="s">
        <v>774</v>
      </c>
      <c r="AC18" s="62" t="s">
        <v>1170</v>
      </c>
      <c r="AD18" s="70" t="s">
        <v>19</v>
      </c>
      <c r="AE18" s="82" t="s">
        <v>1162</v>
      </c>
      <c r="AF18" s="70" t="s">
        <v>1171</v>
      </c>
      <c r="AG18" s="70" t="s">
        <v>1159</v>
      </c>
      <c r="AH18" s="59" t="s">
        <v>4371</v>
      </c>
      <c r="AI18" s="70" t="s">
        <v>7868</v>
      </c>
      <c r="AJ18" s="70" t="s">
        <v>1803</v>
      </c>
      <c r="AK18" s="70">
        <v>1</v>
      </c>
      <c r="AL18" s="108" t="s">
        <v>6293</v>
      </c>
      <c r="AM18" t="e">
        <v>#N/A</v>
      </c>
      <c r="AN18" t="e">
        <f t="shared" si="10"/>
        <v>#N/A</v>
      </c>
    </row>
    <row r="19" spans="1:42" ht="14.4" hidden="1" customHeight="1" x14ac:dyDescent="0.3">
      <c r="A19" s="59" t="str">
        <f t="shared" si="9"/>
        <v>HYD01-PHR-MIO-05</v>
      </c>
      <c r="B19" s="59" t="s">
        <v>1216</v>
      </c>
      <c r="C19" s="59" t="s">
        <v>1985</v>
      </c>
      <c r="D19" s="59" t="s">
        <v>1171</v>
      </c>
      <c r="E19" s="59" t="s">
        <v>17</v>
      </c>
      <c r="F19" s="59" t="s">
        <v>1166</v>
      </c>
      <c r="G19" s="70" t="s">
        <v>5637</v>
      </c>
      <c r="H19" s="59" t="s">
        <v>1195</v>
      </c>
      <c r="I19" s="59" t="s">
        <v>4901</v>
      </c>
      <c r="J19" s="59" t="s">
        <v>3136</v>
      </c>
      <c r="K19" s="59" t="s">
        <v>6358</v>
      </c>
      <c r="L19" s="82" t="str">
        <f t="shared" si="2"/>
        <v>0311004</v>
      </c>
      <c r="M19" s="82" t="s">
        <v>4686</v>
      </c>
      <c r="N19" s="70" t="s">
        <v>2687</v>
      </c>
      <c r="O19" s="82" t="s">
        <v>8010</v>
      </c>
      <c r="P19" s="59" t="str">
        <f t="shared" si="8"/>
        <v>0311004</v>
      </c>
      <c r="Q19" s="162" t="str">
        <f t="shared" si="6"/>
        <v>0311004@gspharma.com</v>
      </c>
      <c r="R19" s="59" t="s">
        <v>2443</v>
      </c>
      <c r="S19" s="59" t="s">
        <v>7995</v>
      </c>
      <c r="T19" s="59" t="str">
        <f>TRIM(CONCATENATE(V19," (",S19,")"))</f>
        <v>Imtiaz Ali (BHFA) (HYD01-PHR-MIO-05)</v>
      </c>
      <c r="U19" s="59" t="s">
        <v>7995</v>
      </c>
      <c r="V19" s="62" t="s">
        <v>7866</v>
      </c>
      <c r="W19" s="70" t="str">
        <f t="shared" si="7"/>
        <v>HYD01 - MIO - Imtiaz Ali (BHFA)</v>
      </c>
      <c r="X19" s="62" t="s">
        <v>7869</v>
      </c>
      <c r="Y19" s="62" t="s">
        <v>6305</v>
      </c>
      <c r="Z19" s="165" t="s">
        <v>774</v>
      </c>
      <c r="AA19" s="172">
        <v>45173</v>
      </c>
      <c r="AB19" s="62" t="s">
        <v>774</v>
      </c>
      <c r="AC19" s="62" t="s">
        <v>1170</v>
      </c>
      <c r="AD19" s="70" t="s">
        <v>19</v>
      </c>
      <c r="AE19" s="82" t="s">
        <v>1162</v>
      </c>
      <c r="AF19" s="70" t="s">
        <v>1171</v>
      </c>
      <c r="AG19" s="70" t="s">
        <v>1159</v>
      </c>
      <c r="AH19" s="59" t="s">
        <v>4371</v>
      </c>
      <c r="AI19" s="70" t="s">
        <v>7868</v>
      </c>
      <c r="AJ19" s="70" t="s">
        <v>1803</v>
      </c>
      <c r="AK19" s="70">
        <v>1</v>
      </c>
      <c r="AL19" s="108" t="s">
        <v>6293</v>
      </c>
      <c r="AM19" t="e">
        <v>#N/A</v>
      </c>
      <c r="AN19" t="e">
        <f t="shared" si="10"/>
        <v>#N/A</v>
      </c>
    </row>
    <row r="20" spans="1:42" ht="14.4" hidden="1" customHeight="1" x14ac:dyDescent="0.3">
      <c r="A20" s="59" t="str">
        <f t="shared" si="9"/>
        <v>HYD01-PHR-MIO-06</v>
      </c>
      <c r="B20" s="59" t="s">
        <v>1216</v>
      </c>
      <c r="C20" s="59" t="s">
        <v>1985</v>
      </c>
      <c r="D20" s="59" t="s">
        <v>1171</v>
      </c>
      <c r="E20" s="59" t="s">
        <v>17</v>
      </c>
      <c r="F20" s="59" t="s">
        <v>1166</v>
      </c>
      <c r="G20" s="70" t="s">
        <v>5637</v>
      </c>
      <c r="H20" s="59" t="s">
        <v>1195</v>
      </c>
      <c r="I20" s="59" t="s">
        <v>4901</v>
      </c>
      <c r="J20" s="59" t="s">
        <v>3136</v>
      </c>
      <c r="K20" s="59" t="s">
        <v>6358</v>
      </c>
      <c r="L20" s="82" t="str">
        <f t="shared" si="2"/>
        <v>0311006</v>
      </c>
      <c r="M20" s="82" t="s">
        <v>4686</v>
      </c>
      <c r="N20" s="70" t="s">
        <v>2687</v>
      </c>
      <c r="O20" s="82" t="s">
        <v>8011</v>
      </c>
      <c r="P20" s="59" t="str">
        <f t="shared" si="8"/>
        <v>0311006</v>
      </c>
      <c r="Q20" s="162" t="str">
        <f t="shared" si="6"/>
        <v>0311006@gspharma.com</v>
      </c>
      <c r="R20" s="59" t="s">
        <v>2444</v>
      </c>
      <c r="S20" s="59" t="s">
        <v>7996</v>
      </c>
      <c r="T20" s="59" t="str">
        <f>TRIM(CONCATENATE(V20," (",S20,")"))</f>
        <v>M. Arshad (BHFA) (HYD01-PHR-MIO-06)</v>
      </c>
      <c r="U20" s="59" t="s">
        <v>7996</v>
      </c>
      <c r="V20" s="59" t="s">
        <v>7867</v>
      </c>
      <c r="W20" s="70" t="str">
        <f t="shared" si="7"/>
        <v>HYD01 - MIO - M. Arshad (BHFA)</v>
      </c>
      <c r="X20" s="59" t="s">
        <v>461</v>
      </c>
      <c r="Y20" s="59" t="s">
        <v>6305</v>
      </c>
      <c r="Z20" s="165" t="s">
        <v>774</v>
      </c>
      <c r="AA20" s="173">
        <v>45173</v>
      </c>
      <c r="AB20" s="59" t="s">
        <v>774</v>
      </c>
      <c r="AC20" s="62" t="s">
        <v>1170</v>
      </c>
      <c r="AD20" s="70" t="s">
        <v>19</v>
      </c>
      <c r="AE20" s="82" t="s">
        <v>1162</v>
      </c>
      <c r="AF20" s="70" t="s">
        <v>1171</v>
      </c>
      <c r="AG20" s="70" t="s">
        <v>1159</v>
      </c>
      <c r="AH20" s="59" t="s">
        <v>4371</v>
      </c>
      <c r="AI20" s="70" t="s">
        <v>7868</v>
      </c>
      <c r="AJ20" s="70" t="s">
        <v>1803</v>
      </c>
      <c r="AK20" s="70">
        <v>1</v>
      </c>
      <c r="AL20" s="108" t="s">
        <v>6293</v>
      </c>
      <c r="AM20" t="e">
        <v>#N/A</v>
      </c>
      <c r="AN20" t="e">
        <f t="shared" si="10"/>
        <v>#N/A</v>
      </c>
    </row>
    <row r="21" spans="1:42" ht="14.4" hidden="1" customHeight="1" x14ac:dyDescent="0.3">
      <c r="A21" s="59" t="str">
        <f t="shared" si="9"/>
        <v>HYD01-PHR-MIO-00</v>
      </c>
      <c r="B21" s="59" t="s">
        <v>1216</v>
      </c>
      <c r="C21" s="59" t="s">
        <v>1985</v>
      </c>
      <c r="D21" s="59" t="s">
        <v>1171</v>
      </c>
      <c r="E21" s="59" t="s">
        <v>17</v>
      </c>
      <c r="F21" s="59" t="s">
        <v>1166</v>
      </c>
      <c r="G21" s="70" t="s">
        <v>5637</v>
      </c>
      <c r="H21" s="59" t="s">
        <v>1195</v>
      </c>
      <c r="I21" s="59" t="s">
        <v>4901</v>
      </c>
      <c r="J21" s="59" t="s">
        <v>3136</v>
      </c>
      <c r="K21" s="59" t="s">
        <v>6358</v>
      </c>
      <c r="L21" s="82" t="str">
        <f t="shared" si="2"/>
        <v>0311001</v>
      </c>
      <c r="M21" s="82" t="s">
        <v>4686</v>
      </c>
      <c r="N21" s="70" t="s">
        <v>2687</v>
      </c>
      <c r="O21" s="59" t="s">
        <v>4392</v>
      </c>
      <c r="P21" s="59" t="str">
        <f t="shared" si="8"/>
        <v>0311001</v>
      </c>
      <c r="Q21" s="162" t="s">
        <v>4397</v>
      </c>
      <c r="R21" s="59" t="s">
        <v>4392</v>
      </c>
      <c r="S21" s="59" t="s">
        <v>4377</v>
      </c>
      <c r="T21" s="59" t="str">
        <f>TRIM(CONCATENATE(W21))</f>
        <v>HYD01 - PHR Unmapped</v>
      </c>
      <c r="U21" s="59" t="s">
        <v>4377</v>
      </c>
      <c r="V21" s="70" t="s">
        <v>5920</v>
      </c>
      <c r="W21" s="70" t="str">
        <f>TRIM(CONCATENATE(K21," - ",V21))</f>
        <v>HYD01 - PHR Unmapped</v>
      </c>
      <c r="X21" s="70" t="s">
        <v>1803</v>
      </c>
      <c r="Y21" s="70" t="s">
        <v>774</v>
      </c>
      <c r="Z21" s="164" t="s">
        <v>774</v>
      </c>
      <c r="AA21" s="171" t="s">
        <v>774</v>
      </c>
      <c r="AB21" s="70" t="s">
        <v>774</v>
      </c>
      <c r="AC21" s="70" t="s">
        <v>1170</v>
      </c>
      <c r="AD21" s="70" t="s">
        <v>19</v>
      </c>
      <c r="AE21" s="82" t="s">
        <v>1162</v>
      </c>
      <c r="AF21" s="70" t="s">
        <v>1171</v>
      </c>
      <c r="AG21" s="70" t="s">
        <v>1159</v>
      </c>
      <c r="AH21" s="59" t="s">
        <v>4371</v>
      </c>
      <c r="AI21" s="70" t="s">
        <v>7868</v>
      </c>
      <c r="AJ21" s="70" t="s">
        <v>1803</v>
      </c>
      <c r="AK21" s="70">
        <v>0</v>
      </c>
      <c r="AL21" s="108" t="s">
        <v>5606</v>
      </c>
      <c r="AM21" t="s">
        <v>4392</v>
      </c>
      <c r="AN21" t="b">
        <f t="shared" si="10"/>
        <v>1</v>
      </c>
      <c r="AP21" t="s">
        <v>8085</v>
      </c>
    </row>
    <row r="22" spans="1:42" ht="14.4" hidden="1" customHeight="1" x14ac:dyDescent="0.3">
      <c r="A22" s="59" t="str">
        <f t="shared" si="9"/>
        <v>HYD01-PHR-ASM-01</v>
      </c>
      <c r="B22" s="59" t="s">
        <v>1216</v>
      </c>
      <c r="C22" s="59" t="s">
        <v>1985</v>
      </c>
      <c r="D22" s="59" t="s">
        <v>1171</v>
      </c>
      <c r="E22" s="59" t="s">
        <v>17</v>
      </c>
      <c r="F22" s="59" t="s">
        <v>1166</v>
      </c>
      <c r="G22" s="70" t="s">
        <v>5637</v>
      </c>
      <c r="H22" s="59" t="s">
        <v>1195</v>
      </c>
      <c r="I22" s="59" t="s">
        <v>4901</v>
      </c>
      <c r="J22" s="59" t="s">
        <v>3136</v>
      </c>
      <c r="K22" s="59" t="s">
        <v>6358</v>
      </c>
      <c r="L22" s="82" t="str">
        <f t="shared" si="2"/>
        <v>03110</v>
      </c>
      <c r="M22" s="82" t="s">
        <v>4686</v>
      </c>
      <c r="N22" s="70" t="s">
        <v>2687</v>
      </c>
      <c r="O22" s="59" t="s">
        <v>4393</v>
      </c>
      <c r="P22" s="59" t="str">
        <f>O21</f>
        <v>0311001</v>
      </c>
      <c r="Q22" s="162" t="str">
        <f>CONCATENATE(O22,"@gspharma.com")</f>
        <v>03110@gspharma.com</v>
      </c>
      <c r="R22" s="59" t="s">
        <v>4393</v>
      </c>
      <c r="S22" s="59" t="s">
        <v>4371</v>
      </c>
      <c r="T22" s="59" t="str">
        <f>W22</f>
        <v>HYD01 - ASM - Qaiser Feroz</v>
      </c>
      <c r="U22" s="59" t="s">
        <v>4371</v>
      </c>
      <c r="V22" s="70" t="s">
        <v>7868</v>
      </c>
      <c r="W22" s="70" t="str">
        <f>TRIM(CONCATENATE(K22," - ",AD22," - ",V22))</f>
        <v>HYD01 - ASM - Qaiser Feroz</v>
      </c>
      <c r="X22" s="70" t="s">
        <v>1803</v>
      </c>
      <c r="Y22" s="70" t="s">
        <v>6305</v>
      </c>
      <c r="Z22" s="164" t="s">
        <v>774</v>
      </c>
      <c r="AA22" s="171">
        <v>45297</v>
      </c>
      <c r="AB22" s="70" t="s">
        <v>774</v>
      </c>
      <c r="AC22" s="70" t="s">
        <v>1219</v>
      </c>
      <c r="AD22" s="70" t="s">
        <v>1028</v>
      </c>
      <c r="AE22" s="82" t="s">
        <v>3414</v>
      </c>
      <c r="AF22" s="70" t="s">
        <v>1171</v>
      </c>
      <c r="AG22" s="70" t="s">
        <v>1159</v>
      </c>
      <c r="AH22" s="59" t="s">
        <v>1742</v>
      </c>
      <c r="AI22" s="70" t="s">
        <v>6674</v>
      </c>
      <c r="AJ22" s="70" t="s">
        <v>18</v>
      </c>
      <c r="AK22" s="70">
        <v>2</v>
      </c>
      <c r="AL22" s="108" t="s">
        <v>6294</v>
      </c>
      <c r="AM22" t="s">
        <v>4393</v>
      </c>
      <c r="AN22" t="b">
        <f t="shared" si="10"/>
        <v>1</v>
      </c>
      <c r="AP22" t="s">
        <v>8085</v>
      </c>
    </row>
    <row r="23" spans="1:42" ht="14.4" hidden="1" customHeight="1" x14ac:dyDescent="0.3">
      <c r="A23" s="59" t="str">
        <f t="shared" si="9"/>
        <v>SUK01-PHR-MIO-01</v>
      </c>
      <c r="B23" s="59" t="s">
        <v>1216</v>
      </c>
      <c r="C23" s="59" t="s">
        <v>1985</v>
      </c>
      <c r="D23" s="59" t="s">
        <v>1171</v>
      </c>
      <c r="E23" s="59" t="s">
        <v>17</v>
      </c>
      <c r="F23" s="59" t="s">
        <v>1166</v>
      </c>
      <c r="G23" s="70" t="s">
        <v>5637</v>
      </c>
      <c r="H23" s="59" t="s">
        <v>1218</v>
      </c>
      <c r="I23" s="59" t="s">
        <v>4901</v>
      </c>
      <c r="J23" s="59" t="s">
        <v>2860</v>
      </c>
      <c r="K23" s="59" t="s">
        <v>6360</v>
      </c>
      <c r="L23" s="82" t="str">
        <f t="shared" si="2"/>
        <v>0311204</v>
      </c>
      <c r="M23" s="82" t="s">
        <v>4686</v>
      </c>
      <c r="N23" s="70" t="s">
        <v>2687</v>
      </c>
      <c r="O23" s="59" t="s">
        <v>2439</v>
      </c>
      <c r="P23" s="59" t="str">
        <f t="shared" ref="P23:P29" si="11">O23</f>
        <v>0311204</v>
      </c>
      <c r="Q23" s="162" t="str">
        <f t="shared" ref="Q23:Q28" si="12">CONCATENATE(O23,"@gspharma.com")</f>
        <v>0311204@gspharma.com</v>
      </c>
      <c r="R23" s="59">
        <v>12345</v>
      </c>
      <c r="S23" s="59" t="s">
        <v>2871</v>
      </c>
      <c r="T23" s="59" t="str">
        <f t="shared" ref="T23:T28" si="13">TRIM(CONCATENATE(V23," (",S23,")"))</f>
        <v>M. Umar (SUK01-PHR-MIO-01)</v>
      </c>
      <c r="U23" s="59" t="s">
        <v>2871</v>
      </c>
      <c r="V23" s="70" t="s">
        <v>5662</v>
      </c>
      <c r="W23" s="70" t="str">
        <f t="shared" ref="W23:W28" si="14">TRIM(CONCATENATE(K23," - ",AD23," - ",V23))</f>
        <v>SUK01 - MIO - M. Umar</v>
      </c>
      <c r="X23" s="70" t="s">
        <v>26</v>
      </c>
      <c r="Y23" s="70" t="s">
        <v>6305</v>
      </c>
      <c r="Z23" s="164" t="s">
        <v>774</v>
      </c>
      <c r="AA23" s="171">
        <v>45237</v>
      </c>
      <c r="AB23" s="70" t="s">
        <v>774</v>
      </c>
      <c r="AC23" s="70" t="s">
        <v>1170</v>
      </c>
      <c r="AD23" s="59" t="s">
        <v>19</v>
      </c>
      <c r="AE23" s="82" t="s">
        <v>1162</v>
      </c>
      <c r="AF23" s="70" t="s">
        <v>1171</v>
      </c>
      <c r="AG23" s="70" t="s">
        <v>1159</v>
      </c>
      <c r="AH23" s="59" t="s">
        <v>2877</v>
      </c>
      <c r="AI23" s="70" t="s">
        <v>6676</v>
      </c>
      <c r="AJ23" s="70" t="s">
        <v>26</v>
      </c>
      <c r="AK23" s="70">
        <v>1</v>
      </c>
      <c r="AL23" s="108" t="s">
        <v>6293</v>
      </c>
      <c r="AM23" t="e">
        <v>#N/A</v>
      </c>
      <c r="AN23" t="e">
        <f t="shared" si="10"/>
        <v>#N/A</v>
      </c>
    </row>
    <row r="24" spans="1:42" ht="14.4" hidden="1" customHeight="1" x14ac:dyDescent="0.3">
      <c r="A24" s="59" t="str">
        <f t="shared" si="9"/>
        <v>SUK01-PHR-MIO-02</v>
      </c>
      <c r="B24" s="59" t="s">
        <v>1216</v>
      </c>
      <c r="C24" s="59" t="s">
        <v>1985</v>
      </c>
      <c r="D24" s="59" t="s">
        <v>1171</v>
      </c>
      <c r="E24" s="59" t="s">
        <v>17</v>
      </c>
      <c r="F24" s="59" t="s">
        <v>1166</v>
      </c>
      <c r="G24" s="70" t="s">
        <v>5637</v>
      </c>
      <c r="H24" s="59" t="s">
        <v>1218</v>
      </c>
      <c r="I24" s="59" t="s">
        <v>4901</v>
      </c>
      <c r="J24" s="59" t="s">
        <v>2860</v>
      </c>
      <c r="K24" s="59" t="s">
        <v>6360</v>
      </c>
      <c r="L24" s="82" t="str">
        <f t="shared" si="2"/>
        <v>0311205</v>
      </c>
      <c r="M24" s="82" t="s">
        <v>4686</v>
      </c>
      <c r="N24" s="70" t="s">
        <v>2687</v>
      </c>
      <c r="O24" s="59" t="s">
        <v>2440</v>
      </c>
      <c r="P24" s="59" t="str">
        <f t="shared" si="11"/>
        <v>0311205</v>
      </c>
      <c r="Q24" s="162" t="str">
        <f t="shared" si="12"/>
        <v>0311205@gspharma.com</v>
      </c>
      <c r="R24" s="59" t="s">
        <v>2440</v>
      </c>
      <c r="S24" s="59" t="s">
        <v>2872</v>
      </c>
      <c r="T24" s="59" t="str">
        <f t="shared" si="13"/>
        <v>M. Awais (SUK01-PHR-MIO-02)</v>
      </c>
      <c r="U24" s="59" t="s">
        <v>2872</v>
      </c>
      <c r="V24" s="70" t="s">
        <v>2889</v>
      </c>
      <c r="W24" s="70" t="str">
        <f t="shared" si="14"/>
        <v>SUK01 - MIO - M. Awais</v>
      </c>
      <c r="X24" s="70" t="s">
        <v>26</v>
      </c>
      <c r="Y24" s="70" t="s">
        <v>6305</v>
      </c>
      <c r="Z24" s="164" t="s">
        <v>774</v>
      </c>
      <c r="AA24" s="171">
        <v>45139</v>
      </c>
      <c r="AB24" s="70" t="s">
        <v>774</v>
      </c>
      <c r="AC24" s="70" t="s">
        <v>1170</v>
      </c>
      <c r="AD24" s="70" t="s">
        <v>19</v>
      </c>
      <c r="AE24" s="82" t="s">
        <v>1162</v>
      </c>
      <c r="AF24" s="70" t="s">
        <v>1171</v>
      </c>
      <c r="AG24" s="70" t="s">
        <v>1159</v>
      </c>
      <c r="AH24" s="59" t="s">
        <v>2877</v>
      </c>
      <c r="AI24" s="70" t="s">
        <v>6676</v>
      </c>
      <c r="AJ24" s="70" t="s">
        <v>26</v>
      </c>
      <c r="AK24" s="70">
        <v>1</v>
      </c>
      <c r="AL24" s="108" t="s">
        <v>6293</v>
      </c>
      <c r="AM24" t="s">
        <v>2440</v>
      </c>
      <c r="AN24" t="b">
        <f t="shared" si="10"/>
        <v>1</v>
      </c>
    </row>
    <row r="25" spans="1:42" ht="14.4" hidden="1" customHeight="1" x14ac:dyDescent="0.3">
      <c r="A25" s="59" t="str">
        <f t="shared" si="9"/>
        <v>SUK01-PHR-MIO-03</v>
      </c>
      <c r="B25" s="59" t="s">
        <v>1216</v>
      </c>
      <c r="C25" s="59" t="s">
        <v>1985</v>
      </c>
      <c r="D25" s="59" t="s">
        <v>1171</v>
      </c>
      <c r="E25" s="59" t="s">
        <v>17</v>
      </c>
      <c r="F25" s="59" t="s">
        <v>1166</v>
      </c>
      <c r="G25" s="70" t="s">
        <v>5637</v>
      </c>
      <c r="H25" s="59" t="s">
        <v>1218</v>
      </c>
      <c r="I25" s="59" t="s">
        <v>4901</v>
      </c>
      <c r="J25" s="59" t="s">
        <v>2860</v>
      </c>
      <c r="K25" s="59" t="s">
        <v>6360</v>
      </c>
      <c r="L25" s="82" t="str">
        <f t="shared" si="2"/>
        <v>0311207</v>
      </c>
      <c r="M25" s="82" t="s">
        <v>4686</v>
      </c>
      <c r="N25" s="70" t="s">
        <v>2687</v>
      </c>
      <c r="O25" s="59" t="s">
        <v>2441</v>
      </c>
      <c r="P25" s="59" t="str">
        <f t="shared" si="11"/>
        <v>0311207</v>
      </c>
      <c r="Q25" s="162" t="str">
        <f t="shared" si="12"/>
        <v>0311207@gspharma.com</v>
      </c>
      <c r="R25" s="59" t="s">
        <v>2441</v>
      </c>
      <c r="S25" s="59" t="s">
        <v>2873</v>
      </c>
      <c r="T25" s="59" t="str">
        <f t="shared" si="13"/>
        <v>Zulfiqar Ahmed (SUK01-PHR-MIO-03)</v>
      </c>
      <c r="U25" s="59" t="s">
        <v>2873</v>
      </c>
      <c r="V25" s="62" t="s">
        <v>5478</v>
      </c>
      <c r="W25" s="70" t="str">
        <f t="shared" si="14"/>
        <v>SUK01 - MIO - Zulfiqar Ahmed</v>
      </c>
      <c r="X25" s="62" t="s">
        <v>63</v>
      </c>
      <c r="Y25" s="62" t="s">
        <v>6305</v>
      </c>
      <c r="Z25" s="164" t="s">
        <v>774</v>
      </c>
      <c r="AA25" s="172">
        <v>44566</v>
      </c>
      <c r="AB25" s="62" t="s">
        <v>774</v>
      </c>
      <c r="AC25" s="62" t="s">
        <v>1170</v>
      </c>
      <c r="AD25" s="70" t="s">
        <v>19</v>
      </c>
      <c r="AE25" s="82" t="s">
        <v>1162</v>
      </c>
      <c r="AF25" s="70" t="s">
        <v>1171</v>
      </c>
      <c r="AG25" s="70" t="s">
        <v>1159</v>
      </c>
      <c r="AH25" s="59" t="s">
        <v>2877</v>
      </c>
      <c r="AI25" s="70" t="s">
        <v>6676</v>
      </c>
      <c r="AJ25" s="70" t="s">
        <v>26</v>
      </c>
      <c r="AK25" s="70">
        <v>1</v>
      </c>
      <c r="AL25" s="108" t="s">
        <v>6293</v>
      </c>
      <c r="AM25" t="e">
        <v>#N/A</v>
      </c>
      <c r="AN25" t="e">
        <f t="shared" si="10"/>
        <v>#N/A</v>
      </c>
    </row>
    <row r="26" spans="1:42" ht="14.4" hidden="1" customHeight="1" x14ac:dyDescent="0.3">
      <c r="A26" s="59" t="str">
        <f t="shared" si="9"/>
        <v>SUK01-PHR-MIO-04</v>
      </c>
      <c r="B26" s="59" t="s">
        <v>1216</v>
      </c>
      <c r="C26" s="59" t="s">
        <v>1985</v>
      </c>
      <c r="D26" s="59" t="s">
        <v>1171</v>
      </c>
      <c r="E26" s="59" t="s">
        <v>17</v>
      </c>
      <c r="F26" s="59" t="s">
        <v>1166</v>
      </c>
      <c r="G26" s="70" t="s">
        <v>5637</v>
      </c>
      <c r="H26" s="59" t="s">
        <v>1218</v>
      </c>
      <c r="I26" s="59" t="s">
        <v>4901</v>
      </c>
      <c r="J26" s="59" t="s">
        <v>2860</v>
      </c>
      <c r="K26" s="59" t="s">
        <v>6360</v>
      </c>
      <c r="L26" s="82" t="str">
        <f t="shared" si="2"/>
        <v>0311203</v>
      </c>
      <c r="M26" s="82" t="s">
        <v>4686</v>
      </c>
      <c r="N26" s="70" t="s">
        <v>2687</v>
      </c>
      <c r="O26" s="82" t="s">
        <v>2438</v>
      </c>
      <c r="P26" s="59" t="str">
        <f t="shared" si="11"/>
        <v>0311203</v>
      </c>
      <c r="Q26" s="162" t="str">
        <f t="shared" si="12"/>
        <v>0311203@gspharma.com</v>
      </c>
      <c r="R26" s="59" t="s">
        <v>2442</v>
      </c>
      <c r="S26" s="59" t="s">
        <v>2874</v>
      </c>
      <c r="T26" s="59" t="str">
        <f t="shared" si="13"/>
        <v>Akhtiar (SUK01-PHR-MIO-04)</v>
      </c>
      <c r="U26" s="59" t="s">
        <v>2874</v>
      </c>
      <c r="V26" s="70" t="s">
        <v>6675</v>
      </c>
      <c r="W26" s="70" t="str">
        <f t="shared" si="14"/>
        <v>SUK01 - MIO - Akhtiar</v>
      </c>
      <c r="X26" s="70" t="s">
        <v>32</v>
      </c>
      <c r="Y26" s="70" t="s">
        <v>6305</v>
      </c>
      <c r="Z26" s="164" t="s">
        <v>774</v>
      </c>
      <c r="AA26" s="171">
        <v>44776</v>
      </c>
      <c r="AB26" s="70" t="s">
        <v>774</v>
      </c>
      <c r="AC26" s="70" t="s">
        <v>1170</v>
      </c>
      <c r="AD26" s="70" t="s">
        <v>19</v>
      </c>
      <c r="AE26" s="82" t="s">
        <v>1162</v>
      </c>
      <c r="AF26" s="70" t="s">
        <v>1171</v>
      </c>
      <c r="AG26" s="70" t="s">
        <v>1159</v>
      </c>
      <c r="AH26" s="59" t="s">
        <v>2877</v>
      </c>
      <c r="AI26" s="70" t="s">
        <v>6676</v>
      </c>
      <c r="AJ26" s="70" t="s">
        <v>26</v>
      </c>
      <c r="AK26" s="70">
        <v>1</v>
      </c>
      <c r="AL26" s="108" t="s">
        <v>6293</v>
      </c>
      <c r="AM26" t="e">
        <v>#N/A</v>
      </c>
      <c r="AN26" t="e">
        <f t="shared" si="10"/>
        <v>#N/A</v>
      </c>
    </row>
    <row r="27" spans="1:42" ht="14.4" hidden="1" customHeight="1" x14ac:dyDescent="0.3">
      <c r="A27" s="59" t="str">
        <f t="shared" si="9"/>
        <v>SUK01-PHR-MIO-05</v>
      </c>
      <c r="B27" s="59" t="s">
        <v>1216</v>
      </c>
      <c r="C27" s="59" t="s">
        <v>1985</v>
      </c>
      <c r="D27" s="59" t="s">
        <v>1171</v>
      </c>
      <c r="E27" s="59" t="s">
        <v>17</v>
      </c>
      <c r="F27" s="59" t="s">
        <v>1166</v>
      </c>
      <c r="G27" s="70" t="s">
        <v>5637</v>
      </c>
      <c r="H27" s="59" t="s">
        <v>1218</v>
      </c>
      <c r="I27" s="59" t="s">
        <v>4901</v>
      </c>
      <c r="J27" s="59" t="s">
        <v>2860</v>
      </c>
      <c r="K27" s="59" t="s">
        <v>6360</v>
      </c>
      <c r="L27" s="82" t="str">
        <f t="shared" si="2"/>
        <v>0311201</v>
      </c>
      <c r="M27" s="82" t="s">
        <v>4686</v>
      </c>
      <c r="N27" s="70" t="s">
        <v>2687</v>
      </c>
      <c r="O27" s="59" t="s">
        <v>2443</v>
      </c>
      <c r="P27" s="59" t="str">
        <f t="shared" si="11"/>
        <v>0311201</v>
      </c>
      <c r="Q27" s="162" t="str">
        <f t="shared" si="12"/>
        <v>0311201@gspharma.com</v>
      </c>
      <c r="R27" s="59" t="s">
        <v>2441</v>
      </c>
      <c r="S27" s="59" t="s">
        <v>5477</v>
      </c>
      <c r="T27" s="59" t="str">
        <f t="shared" si="13"/>
        <v>Asif Ali Soomro (BHFA) (SUK01-PHR-MIO-05)</v>
      </c>
      <c r="U27" s="59" t="s">
        <v>5477</v>
      </c>
      <c r="V27" s="62" t="s">
        <v>7853</v>
      </c>
      <c r="W27" s="70" t="str">
        <f t="shared" si="14"/>
        <v>SUK01 - MIO - Asif Ali Soomro (BHFA)</v>
      </c>
      <c r="X27" s="62" t="s">
        <v>5990</v>
      </c>
      <c r="Y27" s="62" t="s">
        <v>6305</v>
      </c>
      <c r="Z27" s="164" t="s">
        <v>774</v>
      </c>
      <c r="AA27" s="172">
        <v>45539</v>
      </c>
      <c r="AB27" s="62" t="s">
        <v>774</v>
      </c>
      <c r="AC27" s="62" t="s">
        <v>1170</v>
      </c>
      <c r="AD27" s="70" t="s">
        <v>19</v>
      </c>
      <c r="AE27" s="82" t="s">
        <v>1162</v>
      </c>
      <c r="AF27" s="70" t="s">
        <v>1171</v>
      </c>
      <c r="AG27" s="70" t="s">
        <v>1159</v>
      </c>
      <c r="AH27" s="59" t="s">
        <v>2877</v>
      </c>
      <c r="AI27" s="70" t="s">
        <v>6676</v>
      </c>
      <c r="AJ27" s="70" t="s">
        <v>26</v>
      </c>
      <c r="AK27" s="70">
        <v>1</v>
      </c>
      <c r="AL27" s="108" t="s">
        <v>6293</v>
      </c>
      <c r="AM27" t="e">
        <v>#N/A</v>
      </c>
      <c r="AN27" t="e">
        <f t="shared" si="10"/>
        <v>#N/A</v>
      </c>
    </row>
    <row r="28" spans="1:42" ht="14.4" hidden="1" customHeight="1" x14ac:dyDescent="0.3">
      <c r="A28" s="59" t="str">
        <f t="shared" si="9"/>
        <v>SUK01-PHR-MIO-06</v>
      </c>
      <c r="B28" s="59" t="s">
        <v>1216</v>
      </c>
      <c r="C28" s="59" t="s">
        <v>1985</v>
      </c>
      <c r="D28" s="59" t="s">
        <v>1171</v>
      </c>
      <c r="E28" s="59" t="s">
        <v>17</v>
      </c>
      <c r="F28" s="59" t="s">
        <v>1166</v>
      </c>
      <c r="G28" s="70" t="s">
        <v>5637</v>
      </c>
      <c r="H28" s="59" t="s">
        <v>1218</v>
      </c>
      <c r="I28" s="59" t="s">
        <v>4901</v>
      </c>
      <c r="J28" s="59" t="s">
        <v>2860</v>
      </c>
      <c r="K28" s="59" t="s">
        <v>6360</v>
      </c>
      <c r="L28" s="82" t="str">
        <f t="shared" si="2"/>
        <v>0311206</v>
      </c>
      <c r="M28" s="82" t="s">
        <v>4686</v>
      </c>
      <c r="N28" s="70" t="s">
        <v>2687</v>
      </c>
      <c r="O28" s="59" t="s">
        <v>8008</v>
      </c>
      <c r="P28" s="59" t="str">
        <f t="shared" si="11"/>
        <v>0311206</v>
      </c>
      <c r="Q28" s="162" t="str">
        <f t="shared" si="12"/>
        <v>0311206@gspharma.com</v>
      </c>
      <c r="R28" s="59" t="s">
        <v>2441</v>
      </c>
      <c r="S28" s="59" t="s">
        <v>7993</v>
      </c>
      <c r="T28" s="59" t="str">
        <f t="shared" si="13"/>
        <v>M. Punhal Pathan (BHFA) (SUK01-PHR-MIO-06)</v>
      </c>
      <c r="U28" s="59" t="s">
        <v>7993</v>
      </c>
      <c r="V28" s="62" t="s">
        <v>7854</v>
      </c>
      <c r="W28" s="70" t="str">
        <f t="shared" si="14"/>
        <v>SUK01 - MIO - M. Punhal Pathan (BHFA)</v>
      </c>
      <c r="X28" s="62" t="s">
        <v>64</v>
      </c>
      <c r="Y28" s="62" t="s">
        <v>6305</v>
      </c>
      <c r="Z28" s="164" t="s">
        <v>774</v>
      </c>
      <c r="AA28" s="172">
        <v>45208</v>
      </c>
      <c r="AB28" s="62" t="s">
        <v>774</v>
      </c>
      <c r="AC28" s="62" t="s">
        <v>1170</v>
      </c>
      <c r="AD28" s="70" t="s">
        <v>19</v>
      </c>
      <c r="AE28" s="82" t="s">
        <v>1162</v>
      </c>
      <c r="AF28" s="70" t="s">
        <v>1171</v>
      </c>
      <c r="AG28" s="70" t="s">
        <v>1159</v>
      </c>
      <c r="AH28" s="59" t="s">
        <v>2877</v>
      </c>
      <c r="AI28" s="70" t="s">
        <v>6676</v>
      </c>
      <c r="AJ28" s="70" t="s">
        <v>26</v>
      </c>
      <c r="AK28" s="70">
        <v>1</v>
      </c>
      <c r="AL28" s="108" t="s">
        <v>6293</v>
      </c>
      <c r="AM28" t="e">
        <v>#N/A</v>
      </c>
      <c r="AN28" t="e">
        <f t="shared" si="10"/>
        <v>#N/A</v>
      </c>
    </row>
    <row r="29" spans="1:42" ht="14.4" hidden="1" customHeight="1" x14ac:dyDescent="0.3">
      <c r="A29" s="59" t="str">
        <f t="shared" si="9"/>
        <v>SUK01-PHR-MIO-00</v>
      </c>
      <c r="B29" s="59" t="s">
        <v>1216</v>
      </c>
      <c r="C29" s="59" t="s">
        <v>1985</v>
      </c>
      <c r="D29" s="59" t="s">
        <v>1171</v>
      </c>
      <c r="E29" s="59" t="s">
        <v>17</v>
      </c>
      <c r="F29" s="59" t="s">
        <v>1166</v>
      </c>
      <c r="G29" s="70" t="s">
        <v>5637</v>
      </c>
      <c r="H29" s="59" t="s">
        <v>1218</v>
      </c>
      <c r="I29" s="59" t="s">
        <v>4901</v>
      </c>
      <c r="J29" s="59" t="s">
        <v>2860</v>
      </c>
      <c r="K29" s="59" t="s">
        <v>6360</v>
      </c>
      <c r="L29" s="82" t="str">
        <f t="shared" si="2"/>
        <v>0311209</v>
      </c>
      <c r="M29" s="82" t="s">
        <v>4686</v>
      </c>
      <c r="N29" s="70" t="s">
        <v>2687</v>
      </c>
      <c r="O29" s="59" t="s">
        <v>2998</v>
      </c>
      <c r="P29" s="59" t="str">
        <f t="shared" si="11"/>
        <v>0311209</v>
      </c>
      <c r="Q29" s="162" t="s">
        <v>3591</v>
      </c>
      <c r="R29" s="59" t="s">
        <v>2998</v>
      </c>
      <c r="S29" s="59" t="s">
        <v>2876</v>
      </c>
      <c r="T29" s="59" t="str">
        <f>TRIM(CONCATENATE(W29))</f>
        <v>SUK01 - PHR Unmapped</v>
      </c>
      <c r="U29" s="59" t="s">
        <v>2876</v>
      </c>
      <c r="V29" s="70" t="s">
        <v>5920</v>
      </c>
      <c r="W29" s="70" t="str">
        <f>TRIM(CONCATENATE(K29," - ",V29))</f>
        <v>SUK01 - PHR Unmapped</v>
      </c>
      <c r="X29" s="70" t="s">
        <v>26</v>
      </c>
      <c r="Y29" s="70" t="s">
        <v>774</v>
      </c>
      <c r="Z29" s="164" t="s">
        <v>774</v>
      </c>
      <c r="AA29" s="171" t="s">
        <v>774</v>
      </c>
      <c r="AB29" s="70" t="s">
        <v>774</v>
      </c>
      <c r="AC29" s="70" t="s">
        <v>1170</v>
      </c>
      <c r="AD29" s="70" t="s">
        <v>19</v>
      </c>
      <c r="AE29" s="82" t="s">
        <v>1162</v>
      </c>
      <c r="AF29" s="70" t="s">
        <v>1171</v>
      </c>
      <c r="AG29" s="70" t="s">
        <v>1159</v>
      </c>
      <c r="AH29" s="59" t="s">
        <v>2877</v>
      </c>
      <c r="AI29" s="70" t="s">
        <v>6676</v>
      </c>
      <c r="AJ29" s="70" t="s">
        <v>26</v>
      </c>
      <c r="AK29" s="70">
        <v>0</v>
      </c>
      <c r="AL29" s="108" t="s">
        <v>5606</v>
      </c>
      <c r="AM29" t="s">
        <v>2998</v>
      </c>
      <c r="AN29" t="b">
        <f t="shared" si="10"/>
        <v>1</v>
      </c>
      <c r="AP29" t="s">
        <v>8085</v>
      </c>
    </row>
    <row r="30" spans="1:42" ht="14.4" hidden="1" customHeight="1" x14ac:dyDescent="0.3">
      <c r="A30" s="59" t="str">
        <f t="shared" si="9"/>
        <v>SUK01-PHR-ASM-01</v>
      </c>
      <c r="B30" s="59" t="s">
        <v>1216</v>
      </c>
      <c r="C30" s="59" t="s">
        <v>1985</v>
      </c>
      <c r="D30" s="59" t="s">
        <v>1171</v>
      </c>
      <c r="E30" s="59" t="s">
        <v>17</v>
      </c>
      <c r="F30" s="59" t="s">
        <v>1166</v>
      </c>
      <c r="G30" s="70" t="s">
        <v>5637</v>
      </c>
      <c r="H30" s="59" t="s">
        <v>1218</v>
      </c>
      <c r="I30" s="59" t="s">
        <v>4901</v>
      </c>
      <c r="J30" s="59" t="s">
        <v>2860</v>
      </c>
      <c r="K30" s="59" t="s">
        <v>6360</v>
      </c>
      <c r="L30" s="82" t="str">
        <f t="shared" si="2"/>
        <v>03120</v>
      </c>
      <c r="M30" s="82" t="s">
        <v>4686</v>
      </c>
      <c r="N30" s="70" t="s">
        <v>2687</v>
      </c>
      <c r="O30" s="59" t="s">
        <v>2688</v>
      </c>
      <c r="P30" s="59" t="str">
        <f>O29</f>
        <v>0311209</v>
      </c>
      <c r="Q30" s="162" t="str">
        <f t="shared" ref="Q30:Q38" si="15">CONCATENATE(O30,"@gspharma.com")</f>
        <v>03120@gspharma.com</v>
      </c>
      <c r="R30" s="59" t="s">
        <v>2688</v>
      </c>
      <c r="S30" s="59" t="s">
        <v>2877</v>
      </c>
      <c r="T30" s="59" t="str">
        <f>W30</f>
        <v>SUK01 - ASM - Tahir Hussain</v>
      </c>
      <c r="U30" s="59" t="s">
        <v>2877</v>
      </c>
      <c r="V30" s="70" t="s">
        <v>6676</v>
      </c>
      <c r="W30" s="70" t="str">
        <f t="shared" ref="W30:W38" si="16">TRIM(CONCATENATE(K30," - ",AD30," - ",V30))</f>
        <v>SUK01 - ASM - Tahir Hussain</v>
      </c>
      <c r="X30" s="70" t="s">
        <v>26</v>
      </c>
      <c r="Y30" s="70" t="s">
        <v>6305</v>
      </c>
      <c r="Z30" s="164" t="s">
        <v>774</v>
      </c>
      <c r="AA30" s="171">
        <v>45112</v>
      </c>
      <c r="AB30" s="70" t="s">
        <v>774</v>
      </c>
      <c r="AC30" s="70" t="s">
        <v>1219</v>
      </c>
      <c r="AD30" s="70" t="s">
        <v>1028</v>
      </c>
      <c r="AE30" s="82" t="s">
        <v>3414</v>
      </c>
      <c r="AF30" s="70" t="s">
        <v>1171</v>
      </c>
      <c r="AG30" s="70" t="s">
        <v>1159</v>
      </c>
      <c r="AH30" s="59" t="s">
        <v>1742</v>
      </c>
      <c r="AI30" s="70" t="s">
        <v>6674</v>
      </c>
      <c r="AJ30" s="70" t="s">
        <v>18</v>
      </c>
      <c r="AK30" s="70">
        <v>2</v>
      </c>
      <c r="AL30" s="108" t="s">
        <v>6294</v>
      </c>
      <c r="AM30" t="s">
        <v>2688</v>
      </c>
      <c r="AN30" t="b">
        <f t="shared" si="10"/>
        <v>1</v>
      </c>
      <c r="AP30" t="s">
        <v>8085</v>
      </c>
    </row>
    <row r="31" spans="1:42" ht="14.4" hidden="1" customHeight="1" x14ac:dyDescent="0.3">
      <c r="A31" s="59" t="str">
        <f t="shared" si="9"/>
        <v>STH-A-PHR-RSM-01</v>
      </c>
      <c r="B31" s="59" t="s">
        <v>1216</v>
      </c>
      <c r="C31" s="59" t="s">
        <v>1985</v>
      </c>
      <c r="D31" s="59" t="s">
        <v>1171</v>
      </c>
      <c r="E31" s="59" t="s">
        <v>17</v>
      </c>
      <c r="F31" s="59" t="s">
        <v>1166</v>
      </c>
      <c r="G31" s="70" t="s">
        <v>5637</v>
      </c>
      <c r="H31" s="59" t="s">
        <v>1170</v>
      </c>
      <c r="I31" s="59" t="s">
        <v>4901</v>
      </c>
      <c r="J31" s="59" t="s">
        <v>1212</v>
      </c>
      <c r="K31" s="59" t="s">
        <v>1160</v>
      </c>
      <c r="L31" s="59" t="s">
        <v>7837</v>
      </c>
      <c r="M31" s="82" t="s">
        <v>4686</v>
      </c>
      <c r="N31" s="70" t="s">
        <v>2687</v>
      </c>
      <c r="O31" s="82" t="s">
        <v>2488</v>
      </c>
      <c r="P31" s="59" t="str">
        <f t="shared" ref="P31:P39" si="17">O31</f>
        <v>03</v>
      </c>
      <c r="Q31" s="162" t="str">
        <f t="shared" si="15"/>
        <v>03@gspharma.com</v>
      </c>
      <c r="R31" s="59" t="s">
        <v>2692</v>
      </c>
      <c r="S31" s="59" t="s">
        <v>1742</v>
      </c>
      <c r="T31" s="59" t="str">
        <f>W31</f>
        <v>KHI01 - RSM - Zain Ul Abedin</v>
      </c>
      <c r="U31" s="59" t="s">
        <v>1742</v>
      </c>
      <c r="V31" s="70" t="s">
        <v>6674</v>
      </c>
      <c r="W31" s="70" t="str">
        <f t="shared" si="16"/>
        <v>KHI01 - RSM - Zain Ul Abedin</v>
      </c>
      <c r="X31" s="70" t="s">
        <v>18</v>
      </c>
      <c r="Y31" s="70" t="s">
        <v>774</v>
      </c>
      <c r="Z31" s="164" t="s">
        <v>774</v>
      </c>
      <c r="AA31" s="171" t="s">
        <v>774</v>
      </c>
      <c r="AB31" s="70" t="s">
        <v>774</v>
      </c>
      <c r="AC31" s="70" t="s">
        <v>1806</v>
      </c>
      <c r="AD31" s="70" t="s">
        <v>1146</v>
      </c>
      <c r="AE31" s="82" t="s">
        <v>2488</v>
      </c>
      <c r="AF31" s="70" t="s">
        <v>1171</v>
      </c>
      <c r="AG31" s="70" t="s">
        <v>1159</v>
      </c>
      <c r="AH31" s="59" t="s">
        <v>1211</v>
      </c>
      <c r="AI31" s="70" t="s">
        <v>8108</v>
      </c>
      <c r="AJ31" s="70" t="s">
        <v>1367</v>
      </c>
      <c r="AK31" s="70">
        <v>3</v>
      </c>
      <c r="AL31" s="108" t="s">
        <v>1367</v>
      </c>
    </row>
    <row r="32" spans="1:42" ht="14.4" hidden="1" customHeight="1" x14ac:dyDescent="0.3">
      <c r="A32" s="59" t="str">
        <f t="shared" si="9"/>
        <v>CNT-A-PHR-RSM-01</v>
      </c>
      <c r="B32" s="59" t="s">
        <v>1216</v>
      </c>
      <c r="C32" s="59" t="s">
        <v>1985</v>
      </c>
      <c r="D32" s="59" t="s">
        <v>1171</v>
      </c>
      <c r="E32" s="59" t="s">
        <v>17</v>
      </c>
      <c r="F32" s="59" t="s">
        <v>1166</v>
      </c>
      <c r="G32" s="70" t="s">
        <v>5637</v>
      </c>
      <c r="H32" s="59" t="s">
        <v>1170</v>
      </c>
      <c r="I32" s="59" t="s">
        <v>4901</v>
      </c>
      <c r="J32" s="59" t="s">
        <v>1212</v>
      </c>
      <c r="K32" s="59" t="s">
        <v>1160</v>
      </c>
      <c r="L32" s="59" t="s">
        <v>7837</v>
      </c>
      <c r="M32" s="82" t="s">
        <v>4686</v>
      </c>
      <c r="N32" s="70" t="s">
        <v>2687</v>
      </c>
      <c r="O32" s="82" t="s">
        <v>2488</v>
      </c>
      <c r="P32" s="59" t="str">
        <f t="shared" si="17"/>
        <v>03</v>
      </c>
      <c r="Q32" s="162" t="str">
        <f t="shared" si="15"/>
        <v>03@gspharma.com</v>
      </c>
      <c r="R32" s="59" t="s">
        <v>2692</v>
      </c>
      <c r="S32" s="59" t="s">
        <v>1210</v>
      </c>
      <c r="T32" s="59" t="str">
        <f>W32</f>
        <v>KHI01 - RSM - Tahir Zamir</v>
      </c>
      <c r="U32" s="59" t="s">
        <v>1210</v>
      </c>
      <c r="V32" s="70" t="s">
        <v>158</v>
      </c>
      <c r="W32" s="70" t="str">
        <f t="shared" si="16"/>
        <v>KHI01 - RSM - Tahir Zamir</v>
      </c>
      <c r="X32" s="70" t="s">
        <v>65</v>
      </c>
      <c r="Y32" s="70" t="s">
        <v>774</v>
      </c>
      <c r="Z32" s="164" t="s">
        <v>774</v>
      </c>
      <c r="AA32" s="171" t="s">
        <v>774</v>
      </c>
      <c r="AB32" s="70" t="s">
        <v>774</v>
      </c>
      <c r="AC32" s="70" t="s">
        <v>1806</v>
      </c>
      <c r="AD32" s="70" t="s">
        <v>1146</v>
      </c>
      <c r="AE32" s="82" t="s">
        <v>2488</v>
      </c>
      <c r="AF32" s="70" t="s">
        <v>1171</v>
      </c>
      <c r="AG32" s="70" t="s">
        <v>1159</v>
      </c>
      <c r="AH32" s="59" t="s">
        <v>1211</v>
      </c>
      <c r="AI32" s="70" t="s">
        <v>8108</v>
      </c>
      <c r="AJ32" s="70" t="s">
        <v>1367</v>
      </c>
      <c r="AK32" s="70">
        <v>3</v>
      </c>
      <c r="AL32" s="108" t="s">
        <v>1367</v>
      </c>
    </row>
    <row r="33" spans="1:42" ht="14.4" hidden="1" customHeight="1" x14ac:dyDescent="0.3">
      <c r="A33" s="59" t="str">
        <f t="shared" si="9"/>
        <v>NTH-A-PHR-RSM-01</v>
      </c>
      <c r="B33" s="59" t="s">
        <v>1216</v>
      </c>
      <c r="C33" s="59" t="s">
        <v>1985</v>
      </c>
      <c r="D33" s="59" t="s">
        <v>1171</v>
      </c>
      <c r="E33" s="59" t="s">
        <v>17</v>
      </c>
      <c r="F33" s="59" t="s">
        <v>1166</v>
      </c>
      <c r="G33" s="70" t="s">
        <v>5637</v>
      </c>
      <c r="H33" s="59" t="s">
        <v>1170</v>
      </c>
      <c r="I33" s="59" t="s">
        <v>4901</v>
      </c>
      <c r="J33" s="59" t="s">
        <v>1212</v>
      </c>
      <c r="K33" s="59" t="s">
        <v>1160</v>
      </c>
      <c r="L33" s="59" t="s">
        <v>7837</v>
      </c>
      <c r="M33" s="82" t="s">
        <v>4686</v>
      </c>
      <c r="N33" s="70" t="s">
        <v>2687</v>
      </c>
      <c r="O33" s="82" t="s">
        <v>2488</v>
      </c>
      <c r="P33" s="59" t="str">
        <f t="shared" si="17"/>
        <v>03</v>
      </c>
      <c r="Q33" s="162" t="str">
        <f t="shared" si="15"/>
        <v>03@gspharma.com</v>
      </c>
      <c r="R33" s="59" t="s">
        <v>2692</v>
      </c>
      <c r="S33" s="59" t="s">
        <v>1743</v>
      </c>
      <c r="T33" s="59" t="str">
        <f>W33</f>
        <v>KHI01 - RSM - M. Zaman</v>
      </c>
      <c r="U33" s="59" t="s">
        <v>1743</v>
      </c>
      <c r="V33" s="70" t="s">
        <v>5826</v>
      </c>
      <c r="W33" s="70" t="str">
        <f t="shared" si="16"/>
        <v>KHI01 - RSM - M. Zaman</v>
      </c>
      <c r="X33" s="70" t="s">
        <v>144</v>
      </c>
      <c r="Y33" s="70" t="s">
        <v>774</v>
      </c>
      <c r="Z33" s="164" t="s">
        <v>774</v>
      </c>
      <c r="AA33" s="171" t="s">
        <v>774</v>
      </c>
      <c r="AB33" s="70" t="s">
        <v>774</v>
      </c>
      <c r="AC33" s="70" t="s">
        <v>1806</v>
      </c>
      <c r="AD33" s="70" t="s">
        <v>1146</v>
      </c>
      <c r="AE33" s="82" t="s">
        <v>2488</v>
      </c>
      <c r="AF33" s="70" t="s">
        <v>1171</v>
      </c>
      <c r="AG33" s="70" t="s">
        <v>1159</v>
      </c>
      <c r="AH33" s="59" t="s">
        <v>1211</v>
      </c>
      <c r="AI33" s="70" t="s">
        <v>8108</v>
      </c>
      <c r="AJ33" s="70" t="s">
        <v>1367</v>
      </c>
      <c r="AK33" s="70">
        <v>3</v>
      </c>
      <c r="AL33" s="108" t="s">
        <v>1367</v>
      </c>
    </row>
    <row r="34" spans="1:42" ht="14.4" hidden="1" customHeight="1" x14ac:dyDescent="0.3">
      <c r="A34" s="59" t="str">
        <f t="shared" ref="A34:A47" si="18">U34</f>
        <v>MUX01-PHR-MIO-01</v>
      </c>
      <c r="B34" s="59" t="s">
        <v>1216</v>
      </c>
      <c r="C34" s="59" t="s">
        <v>1985</v>
      </c>
      <c r="D34" s="59" t="s">
        <v>1195</v>
      </c>
      <c r="E34" s="59" t="s">
        <v>1668</v>
      </c>
      <c r="F34" s="59" t="s">
        <v>1802</v>
      </c>
      <c r="G34" s="59" t="s">
        <v>7838</v>
      </c>
      <c r="H34" s="59" t="s">
        <v>1806</v>
      </c>
      <c r="I34" s="161" t="s">
        <v>4900</v>
      </c>
      <c r="J34" s="59" t="s">
        <v>2863</v>
      </c>
      <c r="K34" s="59" t="s">
        <v>6366</v>
      </c>
      <c r="L34" s="82" t="str">
        <f t="shared" ref="L34:L106" si="19">O34</f>
        <v>0410008</v>
      </c>
      <c r="M34" s="82" t="s">
        <v>4686</v>
      </c>
      <c r="N34" s="70" t="s">
        <v>2687</v>
      </c>
      <c r="O34" s="82" t="s">
        <v>5504</v>
      </c>
      <c r="P34" s="59" t="str">
        <f t="shared" si="17"/>
        <v>0410008</v>
      </c>
      <c r="Q34" s="162" t="str">
        <f t="shared" si="15"/>
        <v>0410008@gspharma.com</v>
      </c>
      <c r="R34" s="59" t="s">
        <v>2462</v>
      </c>
      <c r="S34" s="59" t="s">
        <v>2886</v>
      </c>
      <c r="T34" s="59" t="str">
        <f>TRIM(CONCATENATE(V34," (",S34,")"))</f>
        <v>Tanzeel ur Rehman (MUX01-PHR-MIO-01)</v>
      </c>
      <c r="U34" s="59" t="s">
        <v>2886</v>
      </c>
      <c r="V34" s="70" t="s">
        <v>5425</v>
      </c>
      <c r="W34" s="70" t="str">
        <f t="shared" si="16"/>
        <v>MUX01 - MIO - Tanzeel ur Rehman</v>
      </c>
      <c r="X34" s="70" t="s">
        <v>131</v>
      </c>
      <c r="Y34" s="70" t="s">
        <v>6305</v>
      </c>
      <c r="Z34" s="164" t="s">
        <v>774</v>
      </c>
      <c r="AA34" s="171">
        <v>44746</v>
      </c>
      <c r="AB34" s="70" t="s">
        <v>774</v>
      </c>
      <c r="AC34" s="70" t="s">
        <v>1170</v>
      </c>
      <c r="AD34" s="70" t="s">
        <v>19</v>
      </c>
      <c r="AE34" s="82" t="s">
        <v>1162</v>
      </c>
      <c r="AF34" s="70" t="s">
        <v>1171</v>
      </c>
      <c r="AG34" s="70" t="s">
        <v>1159</v>
      </c>
      <c r="AH34" s="59" t="s">
        <v>2892</v>
      </c>
      <c r="AI34" s="70" t="s">
        <v>7884</v>
      </c>
      <c r="AJ34" s="70" t="s">
        <v>131</v>
      </c>
      <c r="AK34" s="70">
        <v>1</v>
      </c>
      <c r="AL34" s="108" t="s">
        <v>6293</v>
      </c>
      <c r="AM34" t="e">
        <v>#N/A</v>
      </c>
      <c r="AN34" t="e">
        <f t="shared" ref="AN34:AN47" si="20">AM34=O34</f>
        <v>#N/A</v>
      </c>
    </row>
    <row r="35" spans="1:42" ht="14.4" hidden="1" customHeight="1" x14ac:dyDescent="0.3">
      <c r="A35" s="59" t="str">
        <f t="shared" si="18"/>
        <v>MUX01-PHR-MIO-02</v>
      </c>
      <c r="B35" s="59" t="s">
        <v>1216</v>
      </c>
      <c r="C35" s="59" t="s">
        <v>1985</v>
      </c>
      <c r="D35" s="59" t="s">
        <v>1195</v>
      </c>
      <c r="E35" s="59" t="s">
        <v>1668</v>
      </c>
      <c r="F35" s="59" t="s">
        <v>1802</v>
      </c>
      <c r="G35" s="59" t="s">
        <v>7838</v>
      </c>
      <c r="H35" s="59" t="s">
        <v>1806</v>
      </c>
      <c r="I35" s="161" t="s">
        <v>4900</v>
      </c>
      <c r="J35" s="59" t="s">
        <v>2863</v>
      </c>
      <c r="K35" s="59" t="s">
        <v>6366</v>
      </c>
      <c r="L35" s="82" t="str">
        <f t="shared" si="19"/>
        <v>0410003</v>
      </c>
      <c r="M35" s="82" t="s">
        <v>4686</v>
      </c>
      <c r="N35" s="70" t="s">
        <v>2687</v>
      </c>
      <c r="O35" s="59" t="s">
        <v>2464</v>
      </c>
      <c r="P35" s="59" t="str">
        <f t="shared" si="17"/>
        <v>0410003</v>
      </c>
      <c r="Q35" s="162" t="str">
        <f t="shared" si="15"/>
        <v>0410003@gspharma.com</v>
      </c>
      <c r="R35" s="59" t="s">
        <v>2464</v>
      </c>
      <c r="S35" s="59" t="s">
        <v>2887</v>
      </c>
      <c r="T35" s="59" t="str">
        <f>W35</f>
        <v>MUX01 - MIO - Vacant</v>
      </c>
      <c r="U35" s="59" t="s">
        <v>2887</v>
      </c>
      <c r="V35" s="70" t="s">
        <v>10</v>
      </c>
      <c r="W35" s="70" t="str">
        <f t="shared" si="16"/>
        <v>MUX01 - MIO - Vacant</v>
      </c>
      <c r="X35" s="70" t="s">
        <v>131</v>
      </c>
      <c r="Y35" s="70" t="s">
        <v>6305</v>
      </c>
      <c r="Z35" s="164" t="s">
        <v>774</v>
      </c>
      <c r="AA35" s="171">
        <v>43460</v>
      </c>
      <c r="AB35" s="70" t="s">
        <v>774</v>
      </c>
      <c r="AC35" s="70" t="s">
        <v>1170</v>
      </c>
      <c r="AD35" s="70" t="s">
        <v>19</v>
      </c>
      <c r="AE35" s="82" t="s">
        <v>1162</v>
      </c>
      <c r="AF35" s="70" t="s">
        <v>1171</v>
      </c>
      <c r="AG35" s="70" t="s">
        <v>1159</v>
      </c>
      <c r="AH35" s="59" t="s">
        <v>2892</v>
      </c>
      <c r="AI35" s="70" t="s">
        <v>7884</v>
      </c>
      <c r="AJ35" s="70" t="s">
        <v>131</v>
      </c>
      <c r="AK35" s="70">
        <v>1</v>
      </c>
      <c r="AL35" s="108" t="s">
        <v>6293</v>
      </c>
      <c r="AM35" t="e">
        <v>#N/A</v>
      </c>
      <c r="AN35" t="e">
        <f t="shared" si="20"/>
        <v>#N/A</v>
      </c>
    </row>
    <row r="36" spans="1:42" ht="14.4" hidden="1" customHeight="1" x14ac:dyDescent="0.3">
      <c r="A36" s="59" t="str">
        <f t="shared" si="18"/>
        <v>MUX01-PHR-MIO-03</v>
      </c>
      <c r="B36" s="59" t="s">
        <v>1216</v>
      </c>
      <c r="C36" s="59" t="s">
        <v>1985</v>
      </c>
      <c r="D36" s="59" t="s">
        <v>1195</v>
      </c>
      <c r="E36" s="59" t="s">
        <v>1668</v>
      </c>
      <c r="F36" s="59" t="s">
        <v>1802</v>
      </c>
      <c r="G36" s="59" t="s">
        <v>7838</v>
      </c>
      <c r="H36" s="59" t="s">
        <v>1806</v>
      </c>
      <c r="I36" s="161" t="s">
        <v>4900</v>
      </c>
      <c r="J36" s="59" t="s">
        <v>2863</v>
      </c>
      <c r="K36" s="59" t="s">
        <v>6366</v>
      </c>
      <c r="L36" s="82" t="str">
        <f t="shared" si="19"/>
        <v>0410001</v>
      </c>
      <c r="M36" s="82" t="s">
        <v>4686</v>
      </c>
      <c r="N36" s="70" t="s">
        <v>2687</v>
      </c>
      <c r="O36" s="59" t="s">
        <v>2462</v>
      </c>
      <c r="P36" s="59" t="str">
        <f t="shared" si="17"/>
        <v>0410001</v>
      </c>
      <c r="Q36" s="162" t="str">
        <f t="shared" si="15"/>
        <v>0410001@gspharma.com</v>
      </c>
      <c r="R36" s="59" t="s">
        <v>2465</v>
      </c>
      <c r="S36" s="59" t="s">
        <v>2888</v>
      </c>
      <c r="T36" s="59" t="str">
        <f>TRIM(CONCATENATE(V36," (",S36,")"))</f>
        <v>Arif Hussain (MUX01-PHR-MIO-03)</v>
      </c>
      <c r="U36" s="59" t="s">
        <v>2888</v>
      </c>
      <c r="V36" s="70" t="s">
        <v>4497</v>
      </c>
      <c r="W36" s="70" t="str">
        <f t="shared" si="16"/>
        <v>MUX01 - MIO - Arif Hussain</v>
      </c>
      <c r="X36" s="70" t="s">
        <v>5429</v>
      </c>
      <c r="Y36" s="70" t="s">
        <v>6305</v>
      </c>
      <c r="Z36" s="164" t="s">
        <v>774</v>
      </c>
      <c r="AA36" s="171">
        <v>42133</v>
      </c>
      <c r="AB36" s="70" t="s">
        <v>774</v>
      </c>
      <c r="AC36" s="70" t="s">
        <v>1170</v>
      </c>
      <c r="AD36" s="70" t="s">
        <v>19</v>
      </c>
      <c r="AE36" s="82" t="s">
        <v>1162</v>
      </c>
      <c r="AF36" s="70" t="s">
        <v>1171</v>
      </c>
      <c r="AG36" s="70" t="s">
        <v>1159</v>
      </c>
      <c r="AH36" s="59" t="s">
        <v>2892</v>
      </c>
      <c r="AI36" s="70" t="s">
        <v>7884</v>
      </c>
      <c r="AJ36" s="70" t="s">
        <v>131</v>
      </c>
      <c r="AK36" s="70">
        <v>1</v>
      </c>
      <c r="AL36" s="108" t="s">
        <v>6293</v>
      </c>
      <c r="AM36" t="e">
        <v>#N/A</v>
      </c>
      <c r="AN36" t="e">
        <f t="shared" si="20"/>
        <v>#N/A</v>
      </c>
    </row>
    <row r="37" spans="1:42" ht="14.4" hidden="1" customHeight="1" x14ac:dyDescent="0.3">
      <c r="A37" s="59" t="str">
        <f t="shared" si="18"/>
        <v>MUX01-PHR-MIO-04</v>
      </c>
      <c r="B37" s="59" t="s">
        <v>1216</v>
      </c>
      <c r="C37" s="59" t="s">
        <v>1985</v>
      </c>
      <c r="D37" s="59" t="s">
        <v>1195</v>
      </c>
      <c r="E37" s="59" t="s">
        <v>1668</v>
      </c>
      <c r="F37" s="59" t="s">
        <v>1802</v>
      </c>
      <c r="G37" s="59" t="s">
        <v>7838</v>
      </c>
      <c r="H37" s="59" t="s">
        <v>1806</v>
      </c>
      <c r="I37" s="161" t="s">
        <v>4900</v>
      </c>
      <c r="J37" s="59" t="s">
        <v>2863</v>
      </c>
      <c r="K37" s="59" t="s">
        <v>6366</v>
      </c>
      <c r="L37" s="82" t="str">
        <f t="shared" si="19"/>
        <v>0410006</v>
      </c>
      <c r="M37" s="82" t="s">
        <v>4686</v>
      </c>
      <c r="N37" s="70" t="s">
        <v>2687</v>
      </c>
      <c r="O37" s="59" t="s">
        <v>2465</v>
      </c>
      <c r="P37" s="59" t="str">
        <f t="shared" si="17"/>
        <v>0410006</v>
      </c>
      <c r="Q37" s="162" t="str">
        <f t="shared" si="15"/>
        <v>0410006@gspharma.com</v>
      </c>
      <c r="R37" s="59" t="s">
        <v>2465</v>
      </c>
      <c r="S37" s="59" t="s">
        <v>2890</v>
      </c>
      <c r="T37" s="59" t="str">
        <f>TRIM(CONCATENATE(V37," (",S37,")"))</f>
        <v>M. Ramzan (MUX01-PHR-MIO-04)</v>
      </c>
      <c r="U37" s="59" t="s">
        <v>2890</v>
      </c>
      <c r="V37" s="70" t="s">
        <v>7882</v>
      </c>
      <c r="W37" s="70" t="str">
        <f t="shared" si="16"/>
        <v>MUX01 - MIO - M. Ramzan</v>
      </c>
      <c r="X37" s="70" t="s">
        <v>5430</v>
      </c>
      <c r="Y37" s="70" t="s">
        <v>6305</v>
      </c>
      <c r="Z37" s="164" t="s">
        <v>774</v>
      </c>
      <c r="AA37" s="171" t="s">
        <v>774</v>
      </c>
      <c r="AB37" s="70" t="s">
        <v>774</v>
      </c>
      <c r="AC37" s="70" t="s">
        <v>1170</v>
      </c>
      <c r="AD37" s="70" t="s">
        <v>19</v>
      </c>
      <c r="AE37" s="82" t="s">
        <v>1162</v>
      </c>
      <c r="AF37" s="70" t="s">
        <v>1171</v>
      </c>
      <c r="AG37" s="70" t="s">
        <v>1159</v>
      </c>
      <c r="AH37" s="59" t="s">
        <v>2892</v>
      </c>
      <c r="AI37" s="70" t="s">
        <v>7884</v>
      </c>
      <c r="AJ37" s="70" t="s">
        <v>131</v>
      </c>
      <c r="AK37" s="70">
        <v>1</v>
      </c>
      <c r="AL37" s="108" t="s">
        <v>6293</v>
      </c>
      <c r="AM37" t="e">
        <v>#N/A</v>
      </c>
      <c r="AN37" t="e">
        <f t="shared" si="20"/>
        <v>#N/A</v>
      </c>
    </row>
    <row r="38" spans="1:42" ht="14.4" hidden="1" customHeight="1" x14ac:dyDescent="0.3">
      <c r="A38" s="59" t="str">
        <f t="shared" si="18"/>
        <v>MUX01-PHR-PS-01</v>
      </c>
      <c r="B38" s="59" t="s">
        <v>1216</v>
      </c>
      <c r="C38" s="59" t="s">
        <v>1985</v>
      </c>
      <c r="D38" s="59" t="s">
        <v>1195</v>
      </c>
      <c r="E38" s="59" t="s">
        <v>1668</v>
      </c>
      <c r="F38" s="59" t="s">
        <v>1802</v>
      </c>
      <c r="G38" s="59" t="s">
        <v>7838</v>
      </c>
      <c r="H38" s="59" t="s">
        <v>1806</v>
      </c>
      <c r="I38" s="161" t="s">
        <v>4900</v>
      </c>
      <c r="J38" s="59" t="s">
        <v>2863</v>
      </c>
      <c r="K38" s="59" t="s">
        <v>6366</v>
      </c>
      <c r="L38" s="82" t="str">
        <f t="shared" si="19"/>
        <v>0410004</v>
      </c>
      <c r="M38" s="82" t="s">
        <v>4686</v>
      </c>
      <c r="N38" s="70" t="s">
        <v>2687</v>
      </c>
      <c r="O38" s="82" t="s">
        <v>6282</v>
      </c>
      <c r="P38" s="59" t="str">
        <f t="shared" si="17"/>
        <v>0410004</v>
      </c>
      <c r="Q38" s="162" t="str">
        <f t="shared" si="15"/>
        <v>0410004@gspharma.com</v>
      </c>
      <c r="R38" s="59" t="s">
        <v>2465</v>
      </c>
      <c r="S38" s="59" t="s">
        <v>6271</v>
      </c>
      <c r="T38" s="59" t="str">
        <f>TRIM(CONCATENATE(V38," (",S38,")"))</f>
        <v>Haroon Rasheed (MUX01-PHR-PS-01)</v>
      </c>
      <c r="U38" s="59" t="s">
        <v>6271</v>
      </c>
      <c r="V38" s="70" t="s">
        <v>7883</v>
      </c>
      <c r="W38" s="70" t="str">
        <f t="shared" si="16"/>
        <v>MUX01 - PS - Haroon Rasheed</v>
      </c>
      <c r="X38" s="70" t="s">
        <v>131</v>
      </c>
      <c r="Y38" s="70" t="s">
        <v>6305</v>
      </c>
      <c r="Z38" s="164" t="s">
        <v>774</v>
      </c>
      <c r="AA38" s="171">
        <v>45387</v>
      </c>
      <c r="AB38" s="70" t="s">
        <v>774</v>
      </c>
      <c r="AC38" s="70" t="s">
        <v>2073</v>
      </c>
      <c r="AD38" s="70" t="s">
        <v>6269</v>
      </c>
      <c r="AE38" s="82" t="s">
        <v>1162</v>
      </c>
      <c r="AF38" s="70" t="s">
        <v>1171</v>
      </c>
      <c r="AG38" s="70" t="s">
        <v>1159</v>
      </c>
      <c r="AH38" s="59" t="s">
        <v>2892</v>
      </c>
      <c r="AI38" s="70" t="s">
        <v>7884</v>
      </c>
      <c r="AJ38" s="70" t="s">
        <v>131</v>
      </c>
      <c r="AK38" s="70">
        <v>1</v>
      </c>
      <c r="AL38" s="108" t="s">
        <v>6293</v>
      </c>
      <c r="AM38" t="e">
        <v>#N/A</v>
      </c>
      <c r="AN38" t="e">
        <f t="shared" si="20"/>
        <v>#N/A</v>
      </c>
    </row>
    <row r="39" spans="1:42" ht="14.4" hidden="1" customHeight="1" x14ac:dyDescent="0.3">
      <c r="A39" s="59" t="str">
        <f t="shared" si="18"/>
        <v>MUX01-PHR-MIO-00</v>
      </c>
      <c r="B39" s="59" t="s">
        <v>1216</v>
      </c>
      <c r="C39" s="59" t="s">
        <v>1985</v>
      </c>
      <c r="D39" s="59" t="s">
        <v>1195</v>
      </c>
      <c r="E39" s="59" t="s">
        <v>1668</v>
      </c>
      <c r="F39" s="59" t="s">
        <v>1802</v>
      </c>
      <c r="G39" s="59" t="s">
        <v>7838</v>
      </c>
      <c r="H39" s="59" t="s">
        <v>1806</v>
      </c>
      <c r="I39" s="161" t="s">
        <v>4900</v>
      </c>
      <c r="J39" s="59" t="s">
        <v>2863</v>
      </c>
      <c r="K39" s="59" t="s">
        <v>6366</v>
      </c>
      <c r="L39" s="82" t="str">
        <f t="shared" si="19"/>
        <v>0410007</v>
      </c>
      <c r="M39" s="82" t="s">
        <v>4686</v>
      </c>
      <c r="N39" s="70" t="s">
        <v>2687</v>
      </c>
      <c r="O39" s="59" t="s">
        <v>2993</v>
      </c>
      <c r="P39" s="59" t="str">
        <f t="shared" si="17"/>
        <v>0410007</v>
      </c>
      <c r="Q39" s="162" t="s">
        <v>3622</v>
      </c>
      <c r="R39" s="59" t="s">
        <v>2993</v>
      </c>
      <c r="S39" s="59" t="s">
        <v>2891</v>
      </c>
      <c r="T39" s="59" t="str">
        <f>TRIM(CONCATENATE(W39))</f>
        <v>MUX01 - PHR Unmapped</v>
      </c>
      <c r="U39" s="59" t="s">
        <v>2891</v>
      </c>
      <c r="V39" s="70" t="s">
        <v>5920</v>
      </c>
      <c r="W39" s="70" t="str">
        <f>TRIM(CONCATENATE(K39," - ",V39))</f>
        <v>MUX01 - PHR Unmapped</v>
      </c>
      <c r="X39" s="70" t="s">
        <v>131</v>
      </c>
      <c r="Y39" s="70" t="s">
        <v>774</v>
      </c>
      <c r="Z39" s="164" t="s">
        <v>774</v>
      </c>
      <c r="AA39" s="171" t="s">
        <v>774</v>
      </c>
      <c r="AB39" s="70" t="s">
        <v>774</v>
      </c>
      <c r="AC39" s="70" t="s">
        <v>1170</v>
      </c>
      <c r="AD39" s="70" t="s">
        <v>19</v>
      </c>
      <c r="AE39" s="82" t="s">
        <v>1162</v>
      </c>
      <c r="AF39" s="70" t="s">
        <v>1171</v>
      </c>
      <c r="AG39" s="70" t="s">
        <v>1159</v>
      </c>
      <c r="AH39" s="59" t="s">
        <v>2892</v>
      </c>
      <c r="AI39" s="70" t="s">
        <v>7884</v>
      </c>
      <c r="AJ39" s="70" t="s">
        <v>131</v>
      </c>
      <c r="AK39" s="70">
        <v>0</v>
      </c>
      <c r="AL39" s="108" t="s">
        <v>5606</v>
      </c>
      <c r="AM39" t="s">
        <v>2993</v>
      </c>
      <c r="AN39" t="b">
        <f t="shared" si="20"/>
        <v>1</v>
      </c>
      <c r="AP39" t="s">
        <v>8085</v>
      </c>
    </row>
    <row r="40" spans="1:42" ht="14.4" hidden="1" customHeight="1" x14ac:dyDescent="0.3">
      <c r="A40" s="59" t="str">
        <f t="shared" si="18"/>
        <v>MUX01-PHR-ASM-01</v>
      </c>
      <c r="B40" s="59" t="s">
        <v>1216</v>
      </c>
      <c r="C40" s="59" t="s">
        <v>1985</v>
      </c>
      <c r="D40" s="59" t="s">
        <v>1195</v>
      </c>
      <c r="E40" s="59" t="s">
        <v>1668</v>
      </c>
      <c r="F40" s="59" t="s">
        <v>1802</v>
      </c>
      <c r="G40" s="59" t="s">
        <v>7838</v>
      </c>
      <c r="H40" s="59" t="s">
        <v>1806</v>
      </c>
      <c r="I40" s="161" t="s">
        <v>4900</v>
      </c>
      <c r="J40" s="59" t="s">
        <v>2863</v>
      </c>
      <c r="K40" s="59" t="s">
        <v>6366</v>
      </c>
      <c r="L40" s="82" t="str">
        <f t="shared" si="19"/>
        <v>04100</v>
      </c>
      <c r="M40" s="82" t="s">
        <v>4686</v>
      </c>
      <c r="N40" s="70" t="s">
        <v>2687</v>
      </c>
      <c r="O40" s="59" t="s">
        <v>2699</v>
      </c>
      <c r="P40" s="59" t="str">
        <f>O39</f>
        <v>0410007</v>
      </c>
      <c r="Q40" s="162" t="str">
        <f>CONCATENATE(O40,"@gspharma.com")</f>
        <v>04100@gspharma.com</v>
      </c>
      <c r="R40" s="59" t="s">
        <v>2699</v>
      </c>
      <c r="S40" s="59" t="s">
        <v>2892</v>
      </c>
      <c r="T40" s="59" t="str">
        <f>W40</f>
        <v>MUX01 - ASM - Shahid Imran</v>
      </c>
      <c r="U40" s="59" t="s">
        <v>2892</v>
      </c>
      <c r="V40" s="70" t="s">
        <v>7884</v>
      </c>
      <c r="W40" s="70" t="str">
        <f>TRIM(CONCATENATE(K40," - ",AD40," - ",V40))</f>
        <v>MUX01 - ASM - Shahid Imran</v>
      </c>
      <c r="X40" s="70" t="s">
        <v>131</v>
      </c>
      <c r="Y40" s="70" t="s">
        <v>6305</v>
      </c>
      <c r="Z40" s="164" t="s">
        <v>774</v>
      </c>
      <c r="AA40" s="171" t="s">
        <v>774</v>
      </c>
      <c r="AB40" s="70" t="s">
        <v>774</v>
      </c>
      <c r="AC40" s="70" t="s">
        <v>1219</v>
      </c>
      <c r="AD40" s="70" t="s">
        <v>1028</v>
      </c>
      <c r="AE40" s="82" t="s">
        <v>3414</v>
      </c>
      <c r="AF40" s="70" t="s">
        <v>1171</v>
      </c>
      <c r="AG40" s="70" t="s">
        <v>1159</v>
      </c>
      <c r="AH40" s="59" t="s">
        <v>1210</v>
      </c>
      <c r="AI40" s="70" t="s">
        <v>2907</v>
      </c>
      <c r="AJ40" s="70" t="s">
        <v>65</v>
      </c>
      <c r="AK40" s="70">
        <v>2</v>
      </c>
      <c r="AL40" s="108" t="s">
        <v>6294</v>
      </c>
      <c r="AM40" t="e">
        <v>#N/A</v>
      </c>
      <c r="AN40" t="e">
        <f t="shared" si="20"/>
        <v>#N/A</v>
      </c>
      <c r="AP40" t="s">
        <v>8085</v>
      </c>
    </row>
    <row r="41" spans="1:42" ht="14.4" hidden="1" customHeight="1" x14ac:dyDescent="0.3">
      <c r="A41" s="59" t="str">
        <f t="shared" si="18"/>
        <v>BWP01-PHR-MIO-01</v>
      </c>
      <c r="B41" s="59" t="s">
        <v>1216</v>
      </c>
      <c r="C41" s="59" t="s">
        <v>1985</v>
      </c>
      <c r="D41" s="59" t="s">
        <v>1195</v>
      </c>
      <c r="E41" s="59" t="s">
        <v>1668</v>
      </c>
      <c r="F41" s="59" t="s">
        <v>1802</v>
      </c>
      <c r="G41" s="59" t="s">
        <v>7838</v>
      </c>
      <c r="H41" s="59" t="s">
        <v>1805</v>
      </c>
      <c r="I41" s="161" t="s">
        <v>4900</v>
      </c>
      <c r="J41" s="59" t="s">
        <v>73</v>
      </c>
      <c r="K41" s="59" t="s">
        <v>6367</v>
      </c>
      <c r="L41" s="82" t="str">
        <f t="shared" si="19"/>
        <v>033001</v>
      </c>
      <c r="M41" s="82" t="s">
        <v>4686</v>
      </c>
      <c r="N41" s="70" t="s">
        <v>2687</v>
      </c>
      <c r="O41" s="59" t="s">
        <v>2702</v>
      </c>
      <c r="P41" s="59" t="str">
        <f>O41</f>
        <v>033001</v>
      </c>
      <c r="Q41" s="162" t="str">
        <f>CONCATENATE(O41,"@gspharma.com")</f>
        <v>033001@gspharma.com</v>
      </c>
      <c r="R41" s="59" t="s">
        <v>2702</v>
      </c>
      <c r="S41" s="59" t="s">
        <v>2878</v>
      </c>
      <c r="T41" s="59" t="str">
        <f>TRIM(CONCATENATE(V41," (",S41,")"))</f>
        <v>M. Fahad Akhtar (BWP01-PHR-MIO-01)</v>
      </c>
      <c r="U41" s="59" t="s">
        <v>2878</v>
      </c>
      <c r="V41" s="70" t="s">
        <v>7876</v>
      </c>
      <c r="W41" s="70" t="str">
        <f>TRIM(CONCATENATE(K41," - ",AD41," - ",V41))</f>
        <v>BWP01 - MIO - M. Fahad Akhtar</v>
      </c>
      <c r="X41" s="70" t="s">
        <v>72</v>
      </c>
      <c r="Y41" s="70" t="s">
        <v>6305</v>
      </c>
      <c r="Z41" s="164" t="s">
        <v>774</v>
      </c>
      <c r="AA41" s="171">
        <v>45482</v>
      </c>
      <c r="AB41" s="70" t="s">
        <v>774</v>
      </c>
      <c r="AC41" s="70" t="s">
        <v>1170</v>
      </c>
      <c r="AD41" s="70" t="s">
        <v>19</v>
      </c>
      <c r="AE41" s="82" t="s">
        <v>1162</v>
      </c>
      <c r="AF41" s="70" t="s">
        <v>1171</v>
      </c>
      <c r="AG41" s="70" t="s">
        <v>1159</v>
      </c>
      <c r="AH41" s="59" t="s">
        <v>2885</v>
      </c>
      <c r="AI41" s="70" t="s">
        <v>7878</v>
      </c>
      <c r="AJ41" s="70" t="s">
        <v>72</v>
      </c>
      <c r="AK41" s="70">
        <v>1</v>
      </c>
      <c r="AL41" s="108" t="s">
        <v>6293</v>
      </c>
      <c r="AM41" t="e">
        <v>#N/A</v>
      </c>
      <c r="AN41" t="e">
        <f t="shared" si="20"/>
        <v>#N/A</v>
      </c>
    </row>
    <row r="42" spans="1:42" ht="14.4" hidden="1" customHeight="1" x14ac:dyDescent="0.3">
      <c r="A42" s="59" t="str">
        <f t="shared" si="18"/>
        <v>BWP01-PHR-MIO-02</v>
      </c>
      <c r="B42" s="59" t="s">
        <v>1216</v>
      </c>
      <c r="C42" s="59" t="s">
        <v>1985</v>
      </c>
      <c r="D42" s="59" t="s">
        <v>1195</v>
      </c>
      <c r="E42" s="59" t="s">
        <v>1668</v>
      </c>
      <c r="F42" s="59" t="s">
        <v>1802</v>
      </c>
      <c r="G42" s="59" t="s">
        <v>7838</v>
      </c>
      <c r="H42" s="59" t="s">
        <v>1805</v>
      </c>
      <c r="I42" s="161" t="s">
        <v>4900</v>
      </c>
      <c r="J42" s="59" t="s">
        <v>73</v>
      </c>
      <c r="K42" s="59" t="s">
        <v>6367</v>
      </c>
      <c r="L42" s="82" t="str">
        <f t="shared" si="19"/>
        <v>033004</v>
      </c>
      <c r="M42" s="82" t="s">
        <v>4686</v>
      </c>
      <c r="N42" s="70" t="s">
        <v>2687</v>
      </c>
      <c r="O42" s="59" t="s">
        <v>2683</v>
      </c>
      <c r="P42" s="59" t="str">
        <f>O42</f>
        <v>033004</v>
      </c>
      <c r="Q42" s="162" t="str">
        <f>CONCATENATE(O42,"@gspharma.com")</f>
        <v>033004@gspharma.com</v>
      </c>
      <c r="R42" s="59" t="s">
        <v>2683</v>
      </c>
      <c r="S42" s="59" t="s">
        <v>2880</v>
      </c>
      <c r="T42" s="59" t="str">
        <f>TRIM(CONCATENATE(V42," (",S42,")"))</f>
        <v>M. Amjad Nadeem (BWP01-PHR-MIO-02)</v>
      </c>
      <c r="U42" s="59" t="s">
        <v>2880</v>
      </c>
      <c r="V42" s="70" t="s">
        <v>6677</v>
      </c>
      <c r="W42" s="70" t="str">
        <f>TRIM(CONCATENATE(K42," - ",AD42," - ",V42))</f>
        <v>BWP01 - MIO - M. Amjad Nadeem</v>
      </c>
      <c r="X42" s="70" t="s">
        <v>76</v>
      </c>
      <c r="Y42" s="70" t="s">
        <v>6305</v>
      </c>
      <c r="Z42" s="164" t="s">
        <v>774</v>
      </c>
      <c r="AA42" s="171">
        <v>44872</v>
      </c>
      <c r="AB42" s="70" t="s">
        <v>774</v>
      </c>
      <c r="AC42" s="70" t="s">
        <v>1170</v>
      </c>
      <c r="AD42" s="70" t="s">
        <v>19</v>
      </c>
      <c r="AE42" s="82" t="s">
        <v>1162</v>
      </c>
      <c r="AF42" s="70" t="s">
        <v>1171</v>
      </c>
      <c r="AG42" s="70" t="s">
        <v>1159</v>
      </c>
      <c r="AH42" s="59" t="s">
        <v>2885</v>
      </c>
      <c r="AI42" s="70" t="s">
        <v>7878</v>
      </c>
      <c r="AJ42" s="70" t="s">
        <v>72</v>
      </c>
      <c r="AK42" s="70">
        <v>1</v>
      </c>
      <c r="AL42" s="108" t="s">
        <v>6293</v>
      </c>
      <c r="AM42" t="e">
        <v>#N/A</v>
      </c>
      <c r="AN42" t="e">
        <f t="shared" si="20"/>
        <v>#N/A</v>
      </c>
    </row>
    <row r="43" spans="1:42" ht="14.4" hidden="1" customHeight="1" x14ac:dyDescent="0.3">
      <c r="A43" s="59" t="str">
        <f t="shared" si="18"/>
        <v>BWP01-PHR-MIO-03</v>
      </c>
      <c r="B43" s="59" t="s">
        <v>1216</v>
      </c>
      <c r="C43" s="59" t="s">
        <v>1985</v>
      </c>
      <c r="D43" s="59" t="s">
        <v>1195</v>
      </c>
      <c r="E43" s="59" t="s">
        <v>1668</v>
      </c>
      <c r="F43" s="59" t="s">
        <v>1802</v>
      </c>
      <c r="G43" s="59" t="s">
        <v>7838</v>
      </c>
      <c r="H43" s="59" t="s">
        <v>1805</v>
      </c>
      <c r="I43" s="161" t="s">
        <v>4900</v>
      </c>
      <c r="J43" s="59" t="s">
        <v>73</v>
      </c>
      <c r="K43" s="59" t="s">
        <v>6367</v>
      </c>
      <c r="L43" s="82" t="str">
        <f t="shared" si="19"/>
        <v>033003</v>
      </c>
      <c r="M43" s="82" t="s">
        <v>4686</v>
      </c>
      <c r="N43" s="70" t="s">
        <v>2687</v>
      </c>
      <c r="O43" s="82" t="s">
        <v>2704</v>
      </c>
      <c r="P43" s="59" t="str">
        <f>O43</f>
        <v>033003</v>
      </c>
      <c r="Q43" s="162" t="str">
        <f>CONCATENATE(O43,"@gspharma.com")</f>
        <v>033003@gspharma.com</v>
      </c>
      <c r="R43" s="59" t="s">
        <v>2704</v>
      </c>
      <c r="S43" s="59" t="s">
        <v>2881</v>
      </c>
      <c r="T43" s="59" t="str">
        <f>TRIM(CONCATENATE(V43," (",S43,")"))</f>
        <v>Faisal Shahzad (BWP01-PHR-MIO-03)</v>
      </c>
      <c r="U43" s="59" t="s">
        <v>2881</v>
      </c>
      <c r="V43" s="70" t="s">
        <v>2883</v>
      </c>
      <c r="W43" s="70" t="str">
        <f>TRIM(CONCATENATE(K43," - ",AD43," - ",V43))</f>
        <v>BWP01 - MIO - Faisal Shahzad</v>
      </c>
      <c r="X43" s="70" t="s">
        <v>243</v>
      </c>
      <c r="Y43" s="70" t="s">
        <v>6305</v>
      </c>
      <c r="Z43" s="164" t="s">
        <v>774</v>
      </c>
      <c r="AA43" s="171">
        <v>43701</v>
      </c>
      <c r="AB43" s="70" t="s">
        <v>774</v>
      </c>
      <c r="AC43" s="70" t="s">
        <v>1170</v>
      </c>
      <c r="AD43" s="70" t="s">
        <v>19</v>
      </c>
      <c r="AE43" s="82" t="s">
        <v>1162</v>
      </c>
      <c r="AF43" s="70" t="s">
        <v>1171</v>
      </c>
      <c r="AG43" s="70" t="s">
        <v>1159</v>
      </c>
      <c r="AH43" s="59" t="s">
        <v>2885</v>
      </c>
      <c r="AI43" s="70" t="s">
        <v>7878</v>
      </c>
      <c r="AJ43" s="70" t="s">
        <v>72</v>
      </c>
      <c r="AK43" s="70">
        <v>1</v>
      </c>
      <c r="AL43" s="108" t="s">
        <v>6293</v>
      </c>
      <c r="AM43" t="e">
        <v>#N/A</v>
      </c>
      <c r="AN43" t="e">
        <f t="shared" si="20"/>
        <v>#N/A</v>
      </c>
    </row>
    <row r="44" spans="1:42" ht="14.4" hidden="1" customHeight="1" x14ac:dyDescent="0.3">
      <c r="A44" s="59" t="str">
        <f t="shared" si="18"/>
        <v>BWP01-PHR-PS-01</v>
      </c>
      <c r="B44" s="59" t="s">
        <v>1216</v>
      </c>
      <c r="C44" s="59" t="s">
        <v>1985</v>
      </c>
      <c r="D44" s="59" t="s">
        <v>1195</v>
      </c>
      <c r="E44" s="59" t="s">
        <v>1668</v>
      </c>
      <c r="F44" s="59" t="s">
        <v>1802</v>
      </c>
      <c r="G44" s="59" t="s">
        <v>7838</v>
      </c>
      <c r="H44" s="59" t="s">
        <v>1805</v>
      </c>
      <c r="I44" s="161" t="s">
        <v>4900</v>
      </c>
      <c r="J44" s="59" t="s">
        <v>73</v>
      </c>
      <c r="K44" s="59" t="s">
        <v>6367</v>
      </c>
      <c r="L44" s="82" t="str">
        <f t="shared" si="19"/>
        <v>033006</v>
      </c>
      <c r="M44" s="82" t="s">
        <v>4686</v>
      </c>
      <c r="N44" s="70" t="s">
        <v>2687</v>
      </c>
      <c r="O44" s="82" t="s">
        <v>6284</v>
      </c>
      <c r="P44" s="59" t="str">
        <f>O44</f>
        <v>033006</v>
      </c>
      <c r="Q44" s="162" t="str">
        <f>CONCATENATE(O44,"@gspharma.com")</f>
        <v>033006@gspharma.com</v>
      </c>
      <c r="R44" s="59" t="s">
        <v>2704</v>
      </c>
      <c r="S44" s="59" t="s">
        <v>6270</v>
      </c>
      <c r="T44" s="59" t="str">
        <f>TRIM(CONCATENATE(V44," (",S44,")"))</f>
        <v>M. Sabir (BWP01-PHR-PS-01)</v>
      </c>
      <c r="U44" s="59" t="s">
        <v>6270</v>
      </c>
      <c r="V44" s="70" t="s">
        <v>7877</v>
      </c>
      <c r="W44" s="70" t="str">
        <f>TRIM(CONCATENATE(K44," - ",AD44," - ",V44))</f>
        <v>BWP01 - PS - M. Sabir</v>
      </c>
      <c r="X44" s="70" t="s">
        <v>72</v>
      </c>
      <c r="Y44" s="70" t="s">
        <v>6305</v>
      </c>
      <c r="Z44" s="164" t="s">
        <v>774</v>
      </c>
      <c r="AA44" s="171">
        <v>45302</v>
      </c>
      <c r="AB44" s="70" t="s">
        <v>774</v>
      </c>
      <c r="AC44" s="70" t="s">
        <v>2073</v>
      </c>
      <c r="AD44" s="70" t="s">
        <v>6269</v>
      </c>
      <c r="AE44" s="82" t="s">
        <v>1162</v>
      </c>
      <c r="AF44" s="70" t="s">
        <v>1171</v>
      </c>
      <c r="AG44" s="70" t="s">
        <v>1159</v>
      </c>
      <c r="AH44" s="59" t="s">
        <v>2885</v>
      </c>
      <c r="AI44" s="70" t="s">
        <v>7878</v>
      </c>
      <c r="AJ44" s="70" t="s">
        <v>72</v>
      </c>
      <c r="AK44" s="70">
        <v>1</v>
      </c>
      <c r="AL44" s="108" t="s">
        <v>6293</v>
      </c>
      <c r="AM44" t="e">
        <v>#N/A</v>
      </c>
      <c r="AN44" t="e">
        <f t="shared" si="20"/>
        <v>#N/A</v>
      </c>
    </row>
    <row r="45" spans="1:42" ht="14.4" hidden="1" customHeight="1" x14ac:dyDescent="0.3">
      <c r="A45" s="59" t="str">
        <f t="shared" si="18"/>
        <v>BWP01-PHR-MIO-00</v>
      </c>
      <c r="B45" s="59" t="s">
        <v>1216</v>
      </c>
      <c r="C45" s="59" t="s">
        <v>1985</v>
      </c>
      <c r="D45" s="59" t="s">
        <v>1195</v>
      </c>
      <c r="E45" s="59" t="s">
        <v>1668</v>
      </c>
      <c r="F45" s="59" t="s">
        <v>1802</v>
      </c>
      <c r="G45" s="59" t="s">
        <v>7838</v>
      </c>
      <c r="H45" s="59" t="s">
        <v>1805</v>
      </c>
      <c r="I45" s="161" t="s">
        <v>4900</v>
      </c>
      <c r="J45" s="59" t="s">
        <v>73</v>
      </c>
      <c r="K45" s="59" t="s">
        <v>6367</v>
      </c>
      <c r="L45" s="82" t="str">
        <f t="shared" si="19"/>
        <v>033005</v>
      </c>
      <c r="M45" s="82" t="s">
        <v>4686</v>
      </c>
      <c r="N45" s="70" t="s">
        <v>2687</v>
      </c>
      <c r="O45" s="82" t="s">
        <v>2984</v>
      </c>
      <c r="P45" s="59" t="str">
        <f>O45</f>
        <v>033005</v>
      </c>
      <c r="Q45" s="162" t="s">
        <v>3633</v>
      </c>
      <c r="R45" s="59" t="s">
        <v>2984</v>
      </c>
      <c r="S45" s="59" t="s">
        <v>2884</v>
      </c>
      <c r="T45" s="59" t="str">
        <f>TRIM(CONCATENATE(W45))</f>
        <v>BWP01 - PHR Unmapped</v>
      </c>
      <c r="U45" s="59" t="s">
        <v>2884</v>
      </c>
      <c r="V45" s="70" t="s">
        <v>5920</v>
      </c>
      <c r="W45" s="70" t="str">
        <f>TRIM(CONCATENATE(K45," - ",V45))</f>
        <v>BWP01 - PHR Unmapped</v>
      </c>
      <c r="X45" s="70" t="s">
        <v>72</v>
      </c>
      <c r="Y45" s="70" t="s">
        <v>774</v>
      </c>
      <c r="Z45" s="164" t="s">
        <v>774</v>
      </c>
      <c r="AA45" s="171" t="s">
        <v>774</v>
      </c>
      <c r="AB45" s="70" t="s">
        <v>774</v>
      </c>
      <c r="AC45" s="70" t="s">
        <v>1170</v>
      </c>
      <c r="AD45" s="70" t="s">
        <v>19</v>
      </c>
      <c r="AE45" s="82" t="s">
        <v>1162</v>
      </c>
      <c r="AF45" s="70" t="s">
        <v>1171</v>
      </c>
      <c r="AG45" s="70" t="s">
        <v>1159</v>
      </c>
      <c r="AH45" s="59" t="s">
        <v>2885</v>
      </c>
      <c r="AI45" s="70" t="s">
        <v>7878</v>
      </c>
      <c r="AJ45" s="70" t="s">
        <v>72</v>
      </c>
      <c r="AK45" s="70">
        <v>0</v>
      </c>
      <c r="AL45" s="108" t="s">
        <v>5606</v>
      </c>
      <c r="AM45" t="s">
        <v>2984</v>
      </c>
      <c r="AN45" t="b">
        <f t="shared" si="20"/>
        <v>1</v>
      </c>
      <c r="AP45" t="s">
        <v>8085</v>
      </c>
    </row>
    <row r="46" spans="1:42" ht="14.4" hidden="1" customHeight="1" x14ac:dyDescent="0.3">
      <c r="A46" s="59" t="str">
        <f t="shared" si="18"/>
        <v>BWP01-PHR-ASM-01</v>
      </c>
      <c r="B46" s="59" t="s">
        <v>1216</v>
      </c>
      <c r="C46" s="59" t="s">
        <v>1985</v>
      </c>
      <c r="D46" s="59" t="s">
        <v>1195</v>
      </c>
      <c r="E46" s="59" t="s">
        <v>1668</v>
      </c>
      <c r="F46" s="59" t="s">
        <v>1802</v>
      </c>
      <c r="G46" s="59" t="s">
        <v>7838</v>
      </c>
      <c r="H46" s="59" t="s">
        <v>1805</v>
      </c>
      <c r="I46" s="161" t="s">
        <v>4900</v>
      </c>
      <c r="J46" s="59" t="s">
        <v>73</v>
      </c>
      <c r="K46" s="59" t="s">
        <v>6367</v>
      </c>
      <c r="L46" s="82" t="str">
        <f t="shared" si="19"/>
        <v>03300</v>
      </c>
      <c r="M46" s="82" t="s">
        <v>4686</v>
      </c>
      <c r="N46" s="70" t="s">
        <v>2687</v>
      </c>
      <c r="O46" s="59" t="s">
        <v>2706</v>
      </c>
      <c r="P46" s="59" t="str">
        <f>O45</f>
        <v>033005</v>
      </c>
      <c r="Q46" s="162" t="str">
        <f t="shared" ref="Q46:Q51" si="21">CONCATENATE(O46,"@gspharma.com")</f>
        <v>03300@gspharma.com</v>
      </c>
      <c r="R46" s="59" t="s">
        <v>2706</v>
      </c>
      <c r="S46" s="59" t="s">
        <v>2885</v>
      </c>
      <c r="T46" s="59" t="str">
        <f>W46</f>
        <v>BWP01 - ASM - Wajih Ul Malik</v>
      </c>
      <c r="U46" s="59" t="s">
        <v>2885</v>
      </c>
      <c r="V46" s="70" t="s">
        <v>7878</v>
      </c>
      <c r="W46" s="70" t="str">
        <f t="shared" ref="W46:W51" si="22">TRIM(CONCATENATE(K46," - ",AD46," - ",V46))</f>
        <v>BWP01 - ASM - Wajih Ul Malik</v>
      </c>
      <c r="X46" s="70" t="s">
        <v>72</v>
      </c>
      <c r="Y46" s="70" t="s">
        <v>6305</v>
      </c>
      <c r="Z46" s="164" t="s">
        <v>774</v>
      </c>
      <c r="AA46" s="171">
        <v>45201</v>
      </c>
      <c r="AB46" s="70" t="s">
        <v>774</v>
      </c>
      <c r="AC46" s="70" t="s">
        <v>1219</v>
      </c>
      <c r="AD46" s="70" t="s">
        <v>1028</v>
      </c>
      <c r="AE46" s="82" t="s">
        <v>3414</v>
      </c>
      <c r="AF46" s="70" t="s">
        <v>1171</v>
      </c>
      <c r="AG46" s="70" t="s">
        <v>1159</v>
      </c>
      <c r="AH46" s="59" t="s">
        <v>1210</v>
      </c>
      <c r="AI46" s="70" t="s">
        <v>2907</v>
      </c>
      <c r="AJ46" s="70" t="s">
        <v>65</v>
      </c>
      <c r="AK46" s="70">
        <v>2</v>
      </c>
      <c r="AL46" s="108" t="s">
        <v>6294</v>
      </c>
      <c r="AM46" t="e">
        <v>#N/A</v>
      </c>
      <c r="AN46" t="e">
        <f t="shared" si="20"/>
        <v>#N/A</v>
      </c>
      <c r="AP46" t="s">
        <v>8085</v>
      </c>
    </row>
    <row r="47" spans="1:42" ht="14.4" hidden="1" customHeight="1" x14ac:dyDescent="0.3">
      <c r="A47" s="59" t="str">
        <f t="shared" si="18"/>
        <v>LHR01-PHR-MIO-01</v>
      </c>
      <c r="B47" s="59" t="s">
        <v>1216</v>
      </c>
      <c r="C47" s="59" t="s">
        <v>1985</v>
      </c>
      <c r="D47" s="59" t="s">
        <v>1195</v>
      </c>
      <c r="E47" s="59" t="s">
        <v>1668</v>
      </c>
      <c r="F47" s="59" t="s">
        <v>1802</v>
      </c>
      <c r="G47" s="59" t="s">
        <v>7838</v>
      </c>
      <c r="H47" s="59" t="s">
        <v>2069</v>
      </c>
      <c r="I47" s="161" t="s">
        <v>4900</v>
      </c>
      <c r="J47" s="59" t="s">
        <v>1213</v>
      </c>
      <c r="K47" s="59" t="s">
        <v>6368</v>
      </c>
      <c r="L47" s="82" t="str">
        <f t="shared" si="19"/>
        <v>0411004</v>
      </c>
      <c r="M47" s="82" t="s">
        <v>4686</v>
      </c>
      <c r="N47" s="70" t="s">
        <v>2687</v>
      </c>
      <c r="O47" s="59" t="s">
        <v>2475</v>
      </c>
      <c r="P47" s="59" t="str">
        <f t="shared" ref="P47:P52" si="23">O47</f>
        <v>0411004</v>
      </c>
      <c r="Q47" s="162" t="str">
        <f t="shared" si="21"/>
        <v>0411004@gspharma.com</v>
      </c>
      <c r="R47" s="59" t="s">
        <v>2474</v>
      </c>
      <c r="S47" s="59" t="s">
        <v>2041</v>
      </c>
      <c r="T47" s="59" t="str">
        <f>TRIM(CONCATENATE(V47," (",S47,")"))</f>
        <v>Ms. Qudsia Batool (LHR01-PHR-MIO-01)</v>
      </c>
      <c r="U47" s="59" t="s">
        <v>2041</v>
      </c>
      <c r="V47" s="70" t="s">
        <v>7886</v>
      </c>
      <c r="W47" s="70" t="str">
        <f t="shared" si="22"/>
        <v>LHR01 - MIO - Ms. Qudsia Batool</v>
      </c>
      <c r="X47" s="70" t="s">
        <v>6686</v>
      </c>
      <c r="Y47" s="70" t="s">
        <v>6305</v>
      </c>
      <c r="Z47" s="164" t="s">
        <v>774</v>
      </c>
      <c r="AA47" s="171">
        <v>45244</v>
      </c>
      <c r="AB47" s="70" t="s">
        <v>774</v>
      </c>
      <c r="AC47" s="70" t="s">
        <v>1170</v>
      </c>
      <c r="AD47" s="70" t="s">
        <v>19</v>
      </c>
      <c r="AE47" s="82" t="s">
        <v>1162</v>
      </c>
      <c r="AF47" s="70" t="s">
        <v>1171</v>
      </c>
      <c r="AG47" s="70" t="s">
        <v>1159</v>
      </c>
      <c r="AH47" s="59" t="s">
        <v>2049</v>
      </c>
      <c r="AI47" s="70" t="s">
        <v>7888</v>
      </c>
      <c r="AJ47" s="70" t="s">
        <v>65</v>
      </c>
      <c r="AK47" s="70">
        <v>1</v>
      </c>
      <c r="AL47" s="108" t="s">
        <v>6293</v>
      </c>
      <c r="AM47" t="s">
        <v>2475</v>
      </c>
      <c r="AN47" t="b">
        <f t="shared" si="20"/>
        <v>1</v>
      </c>
    </row>
    <row r="48" spans="1:42" ht="14.4" hidden="1" customHeight="1" x14ac:dyDescent="0.3">
      <c r="A48" s="59" t="str">
        <f>U48</f>
        <v>LHR01-PHR-MIO-02</v>
      </c>
      <c r="B48" s="59" t="s">
        <v>1216</v>
      </c>
      <c r="C48" s="59" t="s">
        <v>1985</v>
      </c>
      <c r="D48" s="59" t="s">
        <v>1195</v>
      </c>
      <c r="E48" s="59" t="s">
        <v>1668</v>
      </c>
      <c r="F48" s="59" t="s">
        <v>1802</v>
      </c>
      <c r="G48" s="59" t="s">
        <v>7838</v>
      </c>
      <c r="H48" s="59" t="s">
        <v>2069</v>
      </c>
      <c r="I48" s="161" t="s">
        <v>4900</v>
      </c>
      <c r="J48" s="59" t="s">
        <v>1213</v>
      </c>
      <c r="K48" s="59" t="s">
        <v>6368</v>
      </c>
      <c r="L48" s="82" t="str">
        <f t="shared" si="19"/>
        <v>0411007</v>
      </c>
      <c r="M48" s="82" t="s">
        <v>4686</v>
      </c>
      <c r="N48" s="70" t="s">
        <v>2687</v>
      </c>
      <c r="O48" s="59" t="s">
        <v>2478</v>
      </c>
      <c r="P48" s="59" t="str">
        <f t="shared" si="23"/>
        <v>0411007</v>
      </c>
      <c r="Q48" s="162" t="str">
        <f t="shared" si="21"/>
        <v>0411007@gspharma.com</v>
      </c>
      <c r="R48" s="59" t="s">
        <v>2475</v>
      </c>
      <c r="S48" s="59" t="s">
        <v>2042</v>
      </c>
      <c r="T48" s="59" t="str">
        <f>TRIM(CONCATENATE(V48," (",S48,")"))</f>
        <v>Ms. Samina Kosar (LHR01-PHR-MIO-02)</v>
      </c>
      <c r="U48" s="59" t="s">
        <v>2042</v>
      </c>
      <c r="V48" s="70" t="s">
        <v>5407</v>
      </c>
      <c r="W48" s="70" t="str">
        <f t="shared" si="22"/>
        <v>LHR01 - MIO - Ms. Samina Kosar</v>
      </c>
      <c r="X48" s="70" t="s">
        <v>137</v>
      </c>
      <c r="Y48" s="70" t="s">
        <v>6305</v>
      </c>
      <c r="Z48" s="164" t="s">
        <v>774</v>
      </c>
      <c r="AA48" s="171">
        <v>43652</v>
      </c>
      <c r="AB48" s="70" t="s">
        <v>774</v>
      </c>
      <c r="AC48" s="70" t="s">
        <v>1170</v>
      </c>
      <c r="AD48" s="70" t="s">
        <v>19</v>
      </c>
      <c r="AE48" s="82" t="s">
        <v>1162</v>
      </c>
      <c r="AF48" s="70" t="s">
        <v>1171</v>
      </c>
      <c r="AG48" s="70" t="s">
        <v>1159</v>
      </c>
      <c r="AH48" s="59" t="s">
        <v>2049</v>
      </c>
      <c r="AI48" s="70" t="s">
        <v>7888</v>
      </c>
      <c r="AJ48" s="70" t="s">
        <v>65</v>
      </c>
      <c r="AK48" s="70">
        <v>1</v>
      </c>
      <c r="AL48" s="108" t="s">
        <v>6293</v>
      </c>
      <c r="AM48" t="e">
        <v>#N/A</v>
      </c>
      <c r="AN48" t="e">
        <f>AM48=O48</f>
        <v>#N/A</v>
      </c>
    </row>
    <row r="49" spans="1:42" ht="14.4" hidden="1" customHeight="1" x14ac:dyDescent="0.3">
      <c r="A49" s="59" t="str">
        <f t="shared" ref="A49:A54" si="24">U49</f>
        <v>LHR01-PHR-MIO-03</v>
      </c>
      <c r="B49" s="59" t="s">
        <v>1216</v>
      </c>
      <c r="C49" s="59" t="s">
        <v>1985</v>
      </c>
      <c r="D49" s="59" t="s">
        <v>1195</v>
      </c>
      <c r="E49" s="59" t="s">
        <v>1668</v>
      </c>
      <c r="F49" s="59" t="s">
        <v>1802</v>
      </c>
      <c r="G49" s="59" t="s">
        <v>7838</v>
      </c>
      <c r="H49" s="59" t="s">
        <v>2069</v>
      </c>
      <c r="I49" s="161" t="s">
        <v>4900</v>
      </c>
      <c r="J49" s="59" t="s">
        <v>1213</v>
      </c>
      <c r="K49" s="59" t="s">
        <v>6368</v>
      </c>
      <c r="L49" s="82" t="str">
        <f>O49</f>
        <v>0413003</v>
      </c>
      <c r="M49" s="82" t="s">
        <v>4686</v>
      </c>
      <c r="N49" s="70" t="s">
        <v>2687</v>
      </c>
      <c r="O49" s="59" t="s">
        <v>8016</v>
      </c>
      <c r="P49" s="59" t="str">
        <f t="shared" si="23"/>
        <v>0413003</v>
      </c>
      <c r="Q49" s="162" t="str">
        <f t="shared" si="21"/>
        <v>0413003@gspharma.com</v>
      </c>
      <c r="R49" s="59" t="s">
        <v>2475</v>
      </c>
      <c r="S49" s="59" t="s">
        <v>2043</v>
      </c>
      <c r="T49" s="59" t="str">
        <f>W49</f>
        <v>LHR01 - MIO - Vacant</v>
      </c>
      <c r="U49" s="59" t="s">
        <v>2043</v>
      </c>
      <c r="V49" s="70" t="s">
        <v>10</v>
      </c>
      <c r="W49" s="70" t="str">
        <f t="shared" si="22"/>
        <v>LHR01 - MIO - Vacant</v>
      </c>
      <c r="X49" s="70" t="s">
        <v>6686</v>
      </c>
      <c r="Y49" s="70" t="s">
        <v>6305</v>
      </c>
      <c r="Z49" s="164" t="s">
        <v>774</v>
      </c>
      <c r="AA49" s="171" t="s">
        <v>774</v>
      </c>
      <c r="AB49" s="70" t="s">
        <v>774</v>
      </c>
      <c r="AC49" s="70" t="s">
        <v>1170</v>
      </c>
      <c r="AD49" s="70" t="s">
        <v>19</v>
      </c>
      <c r="AE49" s="82" t="s">
        <v>1162</v>
      </c>
      <c r="AF49" s="70" t="s">
        <v>1171</v>
      </c>
      <c r="AG49" s="70" t="s">
        <v>1159</v>
      </c>
      <c r="AH49" s="59" t="s">
        <v>2049</v>
      </c>
      <c r="AI49" s="70" t="s">
        <v>7888</v>
      </c>
      <c r="AJ49" s="70" t="s">
        <v>65</v>
      </c>
      <c r="AK49" s="70">
        <v>1</v>
      </c>
      <c r="AL49" s="108" t="s">
        <v>6293</v>
      </c>
      <c r="AM49" t="e">
        <v>#N/A</v>
      </c>
      <c r="AN49" t="e">
        <f t="shared" ref="AN49:AN54" si="25">AM49=O49</f>
        <v>#N/A</v>
      </c>
    </row>
    <row r="50" spans="1:42" ht="14.4" hidden="1" customHeight="1" x14ac:dyDescent="0.3">
      <c r="A50" s="59" t="str">
        <f t="shared" si="24"/>
        <v>LHR01-PHR-MIO-04</v>
      </c>
      <c r="B50" s="59" t="s">
        <v>1216</v>
      </c>
      <c r="C50" s="59" t="s">
        <v>1985</v>
      </c>
      <c r="D50" s="59" t="s">
        <v>1195</v>
      </c>
      <c r="E50" s="59" t="s">
        <v>1668</v>
      </c>
      <c r="F50" s="59" t="s">
        <v>1802</v>
      </c>
      <c r="G50" s="59" t="s">
        <v>7838</v>
      </c>
      <c r="H50" s="59" t="s">
        <v>2069</v>
      </c>
      <c r="I50" s="161" t="s">
        <v>4900</v>
      </c>
      <c r="J50" s="59" t="s">
        <v>1213</v>
      </c>
      <c r="K50" s="59" t="s">
        <v>6368</v>
      </c>
      <c r="L50" s="82" t="str">
        <f t="shared" si="19"/>
        <v>0411006</v>
      </c>
      <c r="M50" s="82" t="s">
        <v>4686</v>
      </c>
      <c r="N50" s="70" t="s">
        <v>2687</v>
      </c>
      <c r="O50" s="59" t="s">
        <v>2477</v>
      </c>
      <c r="P50" s="59" t="str">
        <f t="shared" si="23"/>
        <v>0411006</v>
      </c>
      <c r="Q50" s="162" t="str">
        <f t="shared" si="21"/>
        <v>0411006@gspharma.com</v>
      </c>
      <c r="R50" s="59" t="s">
        <v>2475</v>
      </c>
      <c r="S50" s="59" t="s">
        <v>2044</v>
      </c>
      <c r="T50" s="59" t="str">
        <f>W50</f>
        <v>LHR01 - MIO - Vacant</v>
      </c>
      <c r="U50" s="59" t="s">
        <v>2044</v>
      </c>
      <c r="V50" s="70" t="s">
        <v>10</v>
      </c>
      <c r="W50" s="70" t="str">
        <f t="shared" si="22"/>
        <v>LHR01 - MIO - Vacant</v>
      </c>
      <c r="X50" s="70" t="s">
        <v>6686</v>
      </c>
      <c r="Y50" s="70" t="s">
        <v>6305</v>
      </c>
      <c r="Z50" s="164" t="s">
        <v>774</v>
      </c>
      <c r="AA50" s="171" t="s">
        <v>774</v>
      </c>
      <c r="AB50" s="70" t="s">
        <v>774</v>
      </c>
      <c r="AC50" s="70" t="s">
        <v>1170</v>
      </c>
      <c r="AD50" s="70" t="s">
        <v>19</v>
      </c>
      <c r="AE50" s="82" t="s">
        <v>1162</v>
      </c>
      <c r="AF50" s="70" t="s">
        <v>1171</v>
      </c>
      <c r="AG50" s="70" t="s">
        <v>1159</v>
      </c>
      <c r="AH50" s="59" t="s">
        <v>2049</v>
      </c>
      <c r="AI50" s="70" t="s">
        <v>7888</v>
      </c>
      <c r="AJ50" s="70" t="s">
        <v>65</v>
      </c>
      <c r="AK50" s="70">
        <v>1</v>
      </c>
      <c r="AL50" s="108" t="s">
        <v>6293</v>
      </c>
      <c r="AM50" t="e">
        <v>#N/A</v>
      </c>
      <c r="AN50" t="e">
        <f t="shared" si="25"/>
        <v>#N/A</v>
      </c>
    </row>
    <row r="51" spans="1:42" ht="14.4" hidden="1" customHeight="1" x14ac:dyDescent="0.3">
      <c r="A51" s="59" t="str">
        <f t="shared" si="24"/>
        <v>LHR01-PHR-MIO-05</v>
      </c>
      <c r="B51" s="59" t="s">
        <v>1216</v>
      </c>
      <c r="C51" s="59" t="s">
        <v>1985</v>
      </c>
      <c r="D51" s="59" t="s">
        <v>1195</v>
      </c>
      <c r="E51" s="59" t="s">
        <v>1668</v>
      </c>
      <c r="F51" s="59" t="s">
        <v>1802</v>
      </c>
      <c r="G51" s="59" t="s">
        <v>7838</v>
      </c>
      <c r="H51" s="59" t="s">
        <v>2069</v>
      </c>
      <c r="I51" s="161" t="s">
        <v>4900</v>
      </c>
      <c r="J51" s="59" t="s">
        <v>1213</v>
      </c>
      <c r="K51" s="59" t="s">
        <v>6368</v>
      </c>
      <c r="L51" s="82" t="str">
        <f t="shared" si="19"/>
        <v>0411005</v>
      </c>
      <c r="M51" s="82" t="s">
        <v>4686</v>
      </c>
      <c r="N51" s="70" t="s">
        <v>2687</v>
      </c>
      <c r="O51" s="82" t="s">
        <v>2476</v>
      </c>
      <c r="P51" s="59" t="str">
        <f t="shared" si="23"/>
        <v>0411005</v>
      </c>
      <c r="Q51" s="162" t="str">
        <f t="shared" si="21"/>
        <v>0411005@gspharma.com</v>
      </c>
      <c r="R51" s="59" t="s">
        <v>2475</v>
      </c>
      <c r="S51" s="59" t="s">
        <v>2045</v>
      </c>
      <c r="T51" s="59" t="str">
        <f>TRIM(CONCATENATE(V51," (",S51,")"))</f>
        <v>Shahid Aslam (LHR01-PHR-MIO-05)</v>
      </c>
      <c r="U51" s="59" t="s">
        <v>2045</v>
      </c>
      <c r="V51" s="70" t="s">
        <v>6274</v>
      </c>
      <c r="W51" s="70" t="str">
        <f t="shared" si="22"/>
        <v>LHR01 - MIO - Shahid Aslam</v>
      </c>
      <c r="X51" s="70" t="s">
        <v>6686</v>
      </c>
      <c r="Y51" s="70" t="s">
        <v>6305</v>
      </c>
      <c r="Z51" s="164" t="s">
        <v>774</v>
      </c>
      <c r="AA51" s="171">
        <v>44940</v>
      </c>
      <c r="AB51" s="70" t="s">
        <v>774</v>
      </c>
      <c r="AC51" s="70" t="s">
        <v>1170</v>
      </c>
      <c r="AD51" s="70" t="s">
        <v>19</v>
      </c>
      <c r="AE51" s="82" t="s">
        <v>1162</v>
      </c>
      <c r="AF51" s="70" t="s">
        <v>1171</v>
      </c>
      <c r="AG51" s="70" t="s">
        <v>1159</v>
      </c>
      <c r="AH51" s="59" t="s">
        <v>2049</v>
      </c>
      <c r="AI51" s="70" t="s">
        <v>7888</v>
      </c>
      <c r="AJ51" s="70" t="s">
        <v>65</v>
      </c>
      <c r="AK51" s="70">
        <v>1</v>
      </c>
      <c r="AL51" s="108" t="s">
        <v>6293</v>
      </c>
      <c r="AM51" t="e">
        <v>#N/A</v>
      </c>
      <c r="AN51" t="e">
        <f t="shared" si="25"/>
        <v>#N/A</v>
      </c>
    </row>
    <row r="52" spans="1:42" ht="14.4" hidden="1" customHeight="1" x14ac:dyDescent="0.3">
      <c r="A52" s="59" t="str">
        <f t="shared" si="24"/>
        <v>LHR01-PHR-MIO-00</v>
      </c>
      <c r="B52" s="59" t="s">
        <v>1216</v>
      </c>
      <c r="C52" s="59" t="s">
        <v>1985</v>
      </c>
      <c r="D52" s="59" t="s">
        <v>1195</v>
      </c>
      <c r="E52" s="59" t="s">
        <v>1668</v>
      </c>
      <c r="F52" s="59" t="s">
        <v>1802</v>
      </c>
      <c r="G52" s="59" t="s">
        <v>7838</v>
      </c>
      <c r="H52" s="59" t="s">
        <v>2069</v>
      </c>
      <c r="I52" s="161" t="s">
        <v>4900</v>
      </c>
      <c r="J52" s="59" t="s">
        <v>1213</v>
      </c>
      <c r="K52" s="59" t="s">
        <v>6368</v>
      </c>
      <c r="L52" s="82" t="str">
        <f t="shared" si="19"/>
        <v>0413001</v>
      </c>
      <c r="M52" s="82" t="s">
        <v>4686</v>
      </c>
      <c r="N52" s="70" t="s">
        <v>2687</v>
      </c>
      <c r="O52" s="82" t="s">
        <v>5901</v>
      </c>
      <c r="P52" s="59" t="str">
        <f t="shared" si="23"/>
        <v>0413001</v>
      </c>
      <c r="Q52" s="162" t="s">
        <v>3639</v>
      </c>
      <c r="R52" s="59" t="s">
        <v>2992</v>
      </c>
      <c r="S52" s="59" t="s">
        <v>2048</v>
      </c>
      <c r="T52" s="59" t="str">
        <f>TRIM(CONCATENATE(W52))</f>
        <v>LHR01 - PHR Unmapped</v>
      </c>
      <c r="U52" s="59" t="s">
        <v>2048</v>
      </c>
      <c r="V52" s="70" t="s">
        <v>5920</v>
      </c>
      <c r="W52" s="70" t="str">
        <f>TRIM(CONCATENATE(K52," - ",V52))</f>
        <v>LHR01 - PHR Unmapped</v>
      </c>
      <c r="X52" s="70" t="s">
        <v>6686</v>
      </c>
      <c r="Y52" s="70" t="s">
        <v>774</v>
      </c>
      <c r="Z52" s="164" t="s">
        <v>774</v>
      </c>
      <c r="AA52" s="171" t="s">
        <v>774</v>
      </c>
      <c r="AB52" s="70" t="s">
        <v>774</v>
      </c>
      <c r="AC52" s="70" t="s">
        <v>1170</v>
      </c>
      <c r="AD52" s="70" t="s">
        <v>19</v>
      </c>
      <c r="AE52" s="82" t="s">
        <v>1162</v>
      </c>
      <c r="AF52" s="70" t="s">
        <v>1171</v>
      </c>
      <c r="AG52" s="70" t="s">
        <v>1159</v>
      </c>
      <c r="AH52" s="59" t="s">
        <v>2049</v>
      </c>
      <c r="AI52" s="70" t="s">
        <v>7888</v>
      </c>
      <c r="AJ52" s="70" t="s">
        <v>65</v>
      </c>
      <c r="AK52" s="70">
        <v>0</v>
      </c>
      <c r="AL52" s="108" t="s">
        <v>5606</v>
      </c>
      <c r="AM52" t="s">
        <v>5901</v>
      </c>
      <c r="AN52" t="b">
        <f t="shared" si="25"/>
        <v>1</v>
      </c>
      <c r="AP52" t="s">
        <v>8085</v>
      </c>
    </row>
    <row r="53" spans="1:42" ht="14.4" hidden="1" customHeight="1" x14ac:dyDescent="0.3">
      <c r="A53" s="59" t="str">
        <f t="shared" si="24"/>
        <v>LHR01-PHR-ASM-01</v>
      </c>
      <c r="B53" s="59" t="s">
        <v>1216</v>
      </c>
      <c r="C53" s="59" t="s">
        <v>1985</v>
      </c>
      <c r="D53" s="59" t="s">
        <v>1195</v>
      </c>
      <c r="E53" s="59" t="s">
        <v>1668</v>
      </c>
      <c r="F53" s="59" t="s">
        <v>1802</v>
      </c>
      <c r="G53" s="59" t="s">
        <v>7838</v>
      </c>
      <c r="H53" s="59" t="s">
        <v>2069</v>
      </c>
      <c r="I53" s="161" t="s">
        <v>4900</v>
      </c>
      <c r="J53" s="59" t="s">
        <v>1213</v>
      </c>
      <c r="K53" s="59" t="s">
        <v>6368</v>
      </c>
      <c r="L53" s="82" t="str">
        <f t="shared" si="19"/>
        <v>04130</v>
      </c>
      <c r="M53" s="82" t="s">
        <v>4686</v>
      </c>
      <c r="N53" s="70" t="s">
        <v>2687</v>
      </c>
      <c r="O53" s="82" t="s">
        <v>5902</v>
      </c>
      <c r="P53" s="59" t="str">
        <f>O52</f>
        <v>0413001</v>
      </c>
      <c r="Q53" s="162" t="str">
        <f t="shared" ref="Q53:Q58" si="26">CONCATENATE(O53,"@gspharma.com")</f>
        <v>04130@gspharma.com</v>
      </c>
      <c r="R53" s="59" t="s">
        <v>2707</v>
      </c>
      <c r="S53" s="59" t="s">
        <v>2049</v>
      </c>
      <c r="T53" s="59" t="str">
        <f>W53</f>
        <v>LHR01 - ASM - Vacant</v>
      </c>
      <c r="U53" s="59" t="s">
        <v>2049</v>
      </c>
      <c r="V53" s="70" t="s">
        <v>10</v>
      </c>
      <c r="W53" s="70" t="str">
        <f t="shared" ref="W53:W58" si="27">TRIM(CONCATENATE(K53," - ",AD53," - ",V53))</f>
        <v>LHR01 - ASM - Vacant</v>
      </c>
      <c r="X53" s="70" t="s">
        <v>6686</v>
      </c>
      <c r="Y53" s="70" t="s">
        <v>6305</v>
      </c>
      <c r="Z53" s="164" t="s">
        <v>774</v>
      </c>
      <c r="AA53" s="171" t="s">
        <v>774</v>
      </c>
      <c r="AB53" s="70" t="s">
        <v>774</v>
      </c>
      <c r="AC53" s="70" t="s">
        <v>1219</v>
      </c>
      <c r="AD53" s="70" t="s">
        <v>1028</v>
      </c>
      <c r="AE53" s="82" t="s">
        <v>3414</v>
      </c>
      <c r="AF53" s="70" t="s">
        <v>1171</v>
      </c>
      <c r="AG53" s="70" t="s">
        <v>1159</v>
      </c>
      <c r="AH53" s="59" t="s">
        <v>1210</v>
      </c>
      <c r="AI53" s="70" t="s">
        <v>2907</v>
      </c>
      <c r="AJ53" s="70" t="s">
        <v>65</v>
      </c>
      <c r="AK53" s="70">
        <v>2</v>
      </c>
      <c r="AL53" s="108" t="s">
        <v>6294</v>
      </c>
      <c r="AM53" t="e">
        <v>#N/A</v>
      </c>
      <c r="AN53" t="e">
        <f t="shared" si="25"/>
        <v>#N/A</v>
      </c>
      <c r="AP53" t="s">
        <v>8085</v>
      </c>
    </row>
    <row r="54" spans="1:42" ht="14.4" hidden="1" customHeight="1" x14ac:dyDescent="0.3">
      <c r="A54" s="59" t="str">
        <f t="shared" si="24"/>
        <v>LHR02-PHR-MIO-01</v>
      </c>
      <c r="B54" s="59" t="s">
        <v>1216</v>
      </c>
      <c r="C54" s="59" t="s">
        <v>1985</v>
      </c>
      <c r="D54" s="59" t="s">
        <v>1195</v>
      </c>
      <c r="E54" s="59" t="s">
        <v>1668</v>
      </c>
      <c r="F54" s="59" t="s">
        <v>1802</v>
      </c>
      <c r="G54" s="59" t="s">
        <v>7838</v>
      </c>
      <c r="H54" s="59" t="s">
        <v>2071</v>
      </c>
      <c r="I54" s="161" t="s">
        <v>4900</v>
      </c>
      <c r="J54" s="59" t="s">
        <v>1214</v>
      </c>
      <c r="K54" s="59" t="s">
        <v>6369</v>
      </c>
      <c r="L54" s="82" t="str">
        <f t="shared" si="19"/>
        <v>0412004</v>
      </c>
      <c r="M54" s="82" t="s">
        <v>4686</v>
      </c>
      <c r="N54" s="70" t="s">
        <v>2687</v>
      </c>
      <c r="O54" s="59" t="s">
        <v>2482</v>
      </c>
      <c r="P54" s="59" t="str">
        <f t="shared" ref="P54:P59" si="28">O54</f>
        <v>0412004</v>
      </c>
      <c r="Q54" s="162" t="str">
        <f t="shared" si="26"/>
        <v>0412004@gspharma.com</v>
      </c>
      <c r="R54" s="59" t="s">
        <v>2475</v>
      </c>
      <c r="S54" s="59" t="s">
        <v>5900</v>
      </c>
      <c r="T54" s="59" t="str">
        <f>TRIM(CONCATENATE(V54," (",S54,")"))</f>
        <v>Mr. Atif Bashir (LHR02-PHR-MIO-01)</v>
      </c>
      <c r="U54" s="59" t="s">
        <v>5900</v>
      </c>
      <c r="V54" s="70" t="s">
        <v>105</v>
      </c>
      <c r="W54" s="70" t="str">
        <f t="shared" si="27"/>
        <v>LHR02 - MIO - Mr. Atif Bashir</v>
      </c>
      <c r="X54" s="70" t="s">
        <v>347</v>
      </c>
      <c r="Y54" s="70" t="s">
        <v>6305</v>
      </c>
      <c r="Z54" s="164" t="s">
        <v>774</v>
      </c>
      <c r="AA54" s="171">
        <v>42537</v>
      </c>
      <c r="AB54" s="70" t="s">
        <v>774</v>
      </c>
      <c r="AC54" s="70" t="s">
        <v>1170</v>
      </c>
      <c r="AD54" s="70" t="s">
        <v>19</v>
      </c>
      <c r="AE54" s="82" t="s">
        <v>1162</v>
      </c>
      <c r="AF54" s="70" t="s">
        <v>1171</v>
      </c>
      <c r="AG54" s="70" t="s">
        <v>1159</v>
      </c>
      <c r="AH54" s="59" t="s">
        <v>5897</v>
      </c>
      <c r="AI54" s="70" t="s">
        <v>8304</v>
      </c>
      <c r="AJ54" s="70" t="s">
        <v>65</v>
      </c>
      <c r="AK54" s="70">
        <v>1</v>
      </c>
      <c r="AL54" s="108" t="s">
        <v>6293</v>
      </c>
      <c r="AM54" t="e">
        <v>#N/A</v>
      </c>
      <c r="AN54" t="e">
        <f t="shared" si="25"/>
        <v>#N/A</v>
      </c>
    </row>
    <row r="55" spans="1:42" ht="14.4" hidden="1" customHeight="1" x14ac:dyDescent="0.3">
      <c r="A55" s="59" t="str">
        <f>U55</f>
        <v>LHR02-PHR-MIO-02</v>
      </c>
      <c r="B55" s="59" t="s">
        <v>1216</v>
      </c>
      <c r="C55" s="59" t="s">
        <v>1985</v>
      </c>
      <c r="D55" s="59" t="s">
        <v>1195</v>
      </c>
      <c r="E55" s="59" t="s">
        <v>1668</v>
      </c>
      <c r="F55" s="59" t="s">
        <v>1802</v>
      </c>
      <c r="G55" s="59" t="s">
        <v>7838</v>
      </c>
      <c r="H55" s="59" t="s">
        <v>2071</v>
      </c>
      <c r="I55" s="161" t="s">
        <v>4900</v>
      </c>
      <c r="J55" s="59" t="s">
        <v>1214</v>
      </c>
      <c r="K55" s="59" t="s">
        <v>6369</v>
      </c>
      <c r="L55" s="82" t="str">
        <f t="shared" si="19"/>
        <v>0411002</v>
      </c>
      <c r="M55" s="82" t="s">
        <v>4686</v>
      </c>
      <c r="N55" s="70" t="s">
        <v>2687</v>
      </c>
      <c r="O55" s="59" t="s">
        <v>2473</v>
      </c>
      <c r="P55" s="59" t="str">
        <f t="shared" si="28"/>
        <v>0411002</v>
      </c>
      <c r="Q55" s="162" t="str">
        <f t="shared" si="26"/>
        <v>0411002@gspharma.com</v>
      </c>
      <c r="R55" s="59" t="s">
        <v>2478</v>
      </c>
      <c r="S55" s="59" t="s">
        <v>5898</v>
      </c>
      <c r="T55" s="59" t="str">
        <f>TRIM(CONCATENATE(V55," (",S55,")"))</f>
        <v>Ms. Areeba Shabbir (LHR02-PHR-MIO-02)</v>
      </c>
      <c r="U55" s="59" t="s">
        <v>5898</v>
      </c>
      <c r="V55" s="70" t="s">
        <v>8300</v>
      </c>
      <c r="W55" s="70" t="str">
        <f t="shared" si="27"/>
        <v>LHR02 - MIO - Ms. Areeba Shabbir</v>
      </c>
      <c r="X55" s="70" t="s">
        <v>6687</v>
      </c>
      <c r="Y55" s="70" t="s">
        <v>6305</v>
      </c>
      <c r="Z55" s="164" t="s">
        <v>774</v>
      </c>
      <c r="AA55" s="171">
        <v>44943</v>
      </c>
      <c r="AB55" s="70" t="s">
        <v>774</v>
      </c>
      <c r="AC55" s="70" t="s">
        <v>1170</v>
      </c>
      <c r="AD55" s="70" t="s">
        <v>19</v>
      </c>
      <c r="AE55" s="82" t="s">
        <v>1162</v>
      </c>
      <c r="AF55" s="70" t="s">
        <v>1171</v>
      </c>
      <c r="AG55" s="70" t="s">
        <v>1159</v>
      </c>
      <c r="AH55" s="59" t="s">
        <v>5897</v>
      </c>
      <c r="AI55" s="70" t="s">
        <v>8304</v>
      </c>
      <c r="AJ55" s="70" t="s">
        <v>65</v>
      </c>
      <c r="AK55" s="70">
        <v>1</v>
      </c>
      <c r="AL55" s="108" t="s">
        <v>6293</v>
      </c>
      <c r="AM55" t="e">
        <v>#N/A</v>
      </c>
      <c r="AN55" t="e">
        <f>AM55=O55</f>
        <v>#N/A</v>
      </c>
    </row>
    <row r="56" spans="1:42" ht="14.4" hidden="1" customHeight="1" x14ac:dyDescent="0.3">
      <c r="A56" s="59" t="str">
        <f t="shared" ref="A56:A94" si="29">U56</f>
        <v>LHR02-PHR-MIO-03</v>
      </c>
      <c r="B56" s="59" t="s">
        <v>1216</v>
      </c>
      <c r="C56" s="59" t="s">
        <v>1985</v>
      </c>
      <c r="D56" s="59" t="s">
        <v>1195</v>
      </c>
      <c r="E56" s="59" t="s">
        <v>1668</v>
      </c>
      <c r="F56" s="59" t="s">
        <v>1802</v>
      </c>
      <c r="G56" s="59" t="s">
        <v>7838</v>
      </c>
      <c r="H56" s="59" t="s">
        <v>2071</v>
      </c>
      <c r="I56" s="161" t="s">
        <v>4900</v>
      </c>
      <c r="J56" s="59" t="s">
        <v>1214</v>
      </c>
      <c r="K56" s="59" t="s">
        <v>6369</v>
      </c>
      <c r="L56" s="82" t="str">
        <f t="shared" si="19"/>
        <v>0411009</v>
      </c>
      <c r="M56" s="82" t="s">
        <v>4686</v>
      </c>
      <c r="N56" s="70" t="s">
        <v>2687</v>
      </c>
      <c r="O56" s="59" t="s">
        <v>5501</v>
      </c>
      <c r="P56" s="59" t="str">
        <f t="shared" si="28"/>
        <v>0411009</v>
      </c>
      <c r="Q56" s="162" t="str">
        <f t="shared" si="26"/>
        <v>0411009@gspharma.com</v>
      </c>
      <c r="R56" s="59" t="s">
        <v>2478</v>
      </c>
      <c r="S56" s="59" t="s">
        <v>7889</v>
      </c>
      <c r="T56" s="59" t="str">
        <f>W56</f>
        <v>LHR02 - MIO - Danish Shoukat</v>
      </c>
      <c r="U56" s="59" t="s">
        <v>7889</v>
      </c>
      <c r="V56" s="70" t="s">
        <v>8301</v>
      </c>
      <c r="W56" s="70" t="str">
        <f t="shared" si="27"/>
        <v>LHR02 - MIO - Danish Shoukat</v>
      </c>
      <c r="X56" s="70" t="s">
        <v>6687</v>
      </c>
      <c r="Y56" s="70" t="s">
        <v>6305</v>
      </c>
      <c r="Z56" s="164" t="s">
        <v>774</v>
      </c>
      <c r="AA56" s="171" t="s">
        <v>774</v>
      </c>
      <c r="AB56" s="70" t="s">
        <v>774</v>
      </c>
      <c r="AC56" s="70" t="s">
        <v>1170</v>
      </c>
      <c r="AD56" s="70" t="s">
        <v>19</v>
      </c>
      <c r="AE56" s="82" t="s">
        <v>1162</v>
      </c>
      <c r="AF56" s="70" t="s">
        <v>1171</v>
      </c>
      <c r="AG56" s="70" t="s">
        <v>1159</v>
      </c>
      <c r="AH56" s="59" t="s">
        <v>5897</v>
      </c>
      <c r="AI56" s="70" t="s">
        <v>8304</v>
      </c>
      <c r="AJ56" s="70" t="s">
        <v>65</v>
      </c>
      <c r="AK56" s="70">
        <v>1</v>
      </c>
      <c r="AL56" s="108" t="s">
        <v>6293</v>
      </c>
      <c r="AM56" t="e">
        <v>#N/A</v>
      </c>
      <c r="AN56" t="e">
        <f t="shared" ref="AN56:AN94" si="30">AM56=O56</f>
        <v>#N/A</v>
      </c>
    </row>
    <row r="57" spans="1:42" ht="14.4" hidden="1" customHeight="1" x14ac:dyDescent="0.3">
      <c r="A57" s="59" t="str">
        <f t="shared" si="29"/>
        <v>LHR02-PHR-PS-01</v>
      </c>
      <c r="B57" s="59" t="s">
        <v>1216</v>
      </c>
      <c r="C57" s="59" t="s">
        <v>1985</v>
      </c>
      <c r="D57" s="59" t="s">
        <v>1195</v>
      </c>
      <c r="E57" s="59" t="s">
        <v>1668</v>
      </c>
      <c r="F57" s="59" t="s">
        <v>1802</v>
      </c>
      <c r="G57" s="59" t="s">
        <v>7838</v>
      </c>
      <c r="H57" s="59" t="s">
        <v>2071</v>
      </c>
      <c r="I57" s="161" t="s">
        <v>4900</v>
      </c>
      <c r="J57" s="59" t="s">
        <v>1214</v>
      </c>
      <c r="K57" s="59" t="s">
        <v>6369</v>
      </c>
      <c r="L57" s="82" t="str">
        <f>O57</f>
        <v>0411010</v>
      </c>
      <c r="M57" s="82" t="s">
        <v>4686</v>
      </c>
      <c r="N57" s="70" t="s">
        <v>2687</v>
      </c>
      <c r="O57" s="82" t="s">
        <v>5502</v>
      </c>
      <c r="P57" s="59" t="str">
        <f t="shared" si="28"/>
        <v>0411010</v>
      </c>
      <c r="Q57" s="162" t="str">
        <f t="shared" si="26"/>
        <v>0411010@gspharma.com</v>
      </c>
      <c r="R57" s="59" t="s">
        <v>2478</v>
      </c>
      <c r="S57" s="59" t="s">
        <v>6275</v>
      </c>
      <c r="T57" s="59" t="str">
        <f>TRIM(CONCATENATE(V57," (",S57,")"))</f>
        <v>M Asim (LHR02-PHR-PS-01)</v>
      </c>
      <c r="U57" s="59" t="s">
        <v>6275</v>
      </c>
      <c r="V57" s="70" t="s">
        <v>8302</v>
      </c>
      <c r="W57" s="70" t="str">
        <f t="shared" si="27"/>
        <v>LHR02 - PS - M Asim</v>
      </c>
      <c r="X57" s="70" t="s">
        <v>6687</v>
      </c>
      <c r="Y57" s="70" t="s">
        <v>6305</v>
      </c>
      <c r="Z57" s="164" t="s">
        <v>774</v>
      </c>
      <c r="AA57" s="171">
        <v>45216</v>
      </c>
      <c r="AB57" s="70" t="s">
        <v>774</v>
      </c>
      <c r="AC57" s="70" t="s">
        <v>2073</v>
      </c>
      <c r="AD57" s="70" t="s">
        <v>6269</v>
      </c>
      <c r="AE57" s="82" t="s">
        <v>1162</v>
      </c>
      <c r="AF57" s="70" t="s">
        <v>1171</v>
      </c>
      <c r="AG57" s="70" t="s">
        <v>1159</v>
      </c>
      <c r="AH57" s="59" t="s">
        <v>5897</v>
      </c>
      <c r="AI57" s="70" t="s">
        <v>8304</v>
      </c>
      <c r="AJ57" s="70" t="s">
        <v>65</v>
      </c>
      <c r="AK57" s="70">
        <v>1</v>
      </c>
      <c r="AL57" s="108" t="s">
        <v>6293</v>
      </c>
      <c r="AM57" t="s">
        <v>5502</v>
      </c>
      <c r="AN57" t="b">
        <f t="shared" si="30"/>
        <v>1</v>
      </c>
    </row>
    <row r="58" spans="1:42" ht="14.4" hidden="1" customHeight="1" x14ac:dyDescent="0.3">
      <c r="A58" s="59" t="str">
        <f t="shared" si="29"/>
        <v>LHR02-PHR-PS-02</v>
      </c>
      <c r="B58" s="59" t="s">
        <v>1216</v>
      </c>
      <c r="C58" s="59" t="s">
        <v>1985</v>
      </c>
      <c r="D58" s="59" t="s">
        <v>1195</v>
      </c>
      <c r="E58" s="59" t="s">
        <v>1668</v>
      </c>
      <c r="F58" s="59" t="s">
        <v>1802</v>
      </c>
      <c r="G58" s="59" t="s">
        <v>7838</v>
      </c>
      <c r="H58" s="59" t="s">
        <v>2071</v>
      </c>
      <c r="I58" s="161" t="s">
        <v>4900</v>
      </c>
      <c r="J58" s="59" t="s">
        <v>1214</v>
      </c>
      <c r="K58" s="59" t="s">
        <v>6369</v>
      </c>
      <c r="L58" s="82" t="str">
        <f t="shared" si="19"/>
        <v>0413002</v>
      </c>
      <c r="M58" s="82" t="s">
        <v>4686</v>
      </c>
      <c r="N58" s="70" t="s">
        <v>2687</v>
      </c>
      <c r="O58" s="82" t="s">
        <v>6285</v>
      </c>
      <c r="P58" s="59" t="str">
        <f t="shared" si="28"/>
        <v>0413002</v>
      </c>
      <c r="Q58" s="162" t="str">
        <f t="shared" si="26"/>
        <v>0413002@gspharma.com</v>
      </c>
      <c r="R58" s="59" t="s">
        <v>2478</v>
      </c>
      <c r="S58" s="59" t="s">
        <v>8299</v>
      </c>
      <c r="T58" s="59" t="str">
        <f>TRIM(CONCATENATE(V58," (",S58,")"))</f>
        <v>Vacant LHR01-PS-01 (Hyst) (LHR02-PHR-PS-02)</v>
      </c>
      <c r="U58" s="59" t="s">
        <v>8299</v>
      </c>
      <c r="V58" s="70" t="s">
        <v>8303</v>
      </c>
      <c r="W58" s="70" t="str">
        <f t="shared" si="27"/>
        <v>LHR02 - PS - Vacant LHR01-PS-01 (Hyst)</v>
      </c>
      <c r="X58" s="70" t="s">
        <v>6687</v>
      </c>
      <c r="Y58" s="70" t="s">
        <v>6305</v>
      </c>
      <c r="Z58" s="164" t="s">
        <v>774</v>
      </c>
      <c r="AA58" s="171">
        <v>45216</v>
      </c>
      <c r="AB58" s="70" t="s">
        <v>774</v>
      </c>
      <c r="AC58" s="70" t="s">
        <v>2073</v>
      </c>
      <c r="AD58" s="70" t="s">
        <v>6269</v>
      </c>
      <c r="AE58" s="82" t="s">
        <v>1162</v>
      </c>
      <c r="AF58" s="70" t="s">
        <v>1171</v>
      </c>
      <c r="AG58" s="70" t="s">
        <v>1159</v>
      </c>
      <c r="AH58" s="59" t="s">
        <v>5897</v>
      </c>
      <c r="AI58" s="70" t="s">
        <v>8304</v>
      </c>
      <c r="AJ58" s="70" t="s">
        <v>65</v>
      </c>
      <c r="AK58" s="70">
        <v>1</v>
      </c>
      <c r="AL58" s="108" t="s">
        <v>6293</v>
      </c>
      <c r="AM58" t="e">
        <v>#N/A</v>
      </c>
      <c r="AN58" t="e">
        <f t="shared" si="30"/>
        <v>#N/A</v>
      </c>
    </row>
    <row r="59" spans="1:42" ht="14.4" hidden="1" customHeight="1" x14ac:dyDescent="0.3">
      <c r="A59" s="59" t="str">
        <f t="shared" si="29"/>
        <v>LHR02-PHR-MIO-00</v>
      </c>
      <c r="B59" s="59" t="s">
        <v>1216</v>
      </c>
      <c r="C59" s="59" t="s">
        <v>1985</v>
      </c>
      <c r="D59" s="59" t="s">
        <v>1195</v>
      </c>
      <c r="E59" s="59" t="s">
        <v>1668</v>
      </c>
      <c r="F59" s="59" t="s">
        <v>1802</v>
      </c>
      <c r="G59" s="59" t="s">
        <v>7838</v>
      </c>
      <c r="H59" s="59" t="s">
        <v>2071</v>
      </c>
      <c r="I59" s="161" t="s">
        <v>4900</v>
      </c>
      <c r="J59" s="59" t="s">
        <v>1214</v>
      </c>
      <c r="K59" s="59" t="s">
        <v>6369</v>
      </c>
      <c r="L59" s="82" t="str">
        <f t="shared" si="19"/>
        <v>0411008</v>
      </c>
      <c r="M59" s="82" t="s">
        <v>4686</v>
      </c>
      <c r="N59" s="70" t="s">
        <v>2687</v>
      </c>
      <c r="O59" s="59" t="s">
        <v>2992</v>
      </c>
      <c r="P59" s="59" t="str">
        <f t="shared" si="28"/>
        <v>0411008</v>
      </c>
      <c r="Q59" s="162" t="s">
        <v>3639</v>
      </c>
      <c r="R59" s="59" t="s">
        <v>2992</v>
      </c>
      <c r="S59" s="59" t="s">
        <v>5899</v>
      </c>
      <c r="T59" s="59" t="str">
        <f>TRIM(CONCATENATE(W59))</f>
        <v>LHR02 - PHR Unmapped</v>
      </c>
      <c r="U59" s="59" t="s">
        <v>5899</v>
      </c>
      <c r="V59" s="70" t="s">
        <v>5920</v>
      </c>
      <c r="W59" s="70" t="str">
        <f>TRIM(CONCATENATE(K59," - ",V59))</f>
        <v>LHR02 - PHR Unmapped</v>
      </c>
      <c r="X59" s="70" t="s">
        <v>6687</v>
      </c>
      <c r="Y59" s="70" t="s">
        <v>774</v>
      </c>
      <c r="Z59" s="164" t="s">
        <v>774</v>
      </c>
      <c r="AA59" s="171" t="s">
        <v>774</v>
      </c>
      <c r="AB59" s="70" t="s">
        <v>774</v>
      </c>
      <c r="AC59" s="70" t="s">
        <v>1170</v>
      </c>
      <c r="AD59" s="70" t="s">
        <v>19</v>
      </c>
      <c r="AE59" s="82" t="s">
        <v>1162</v>
      </c>
      <c r="AF59" s="70" t="s">
        <v>1171</v>
      </c>
      <c r="AG59" s="70" t="s">
        <v>1159</v>
      </c>
      <c r="AH59" s="59" t="s">
        <v>5897</v>
      </c>
      <c r="AI59" s="70" t="s">
        <v>8304</v>
      </c>
      <c r="AJ59" s="70" t="s">
        <v>65</v>
      </c>
      <c r="AK59" s="70">
        <v>0</v>
      </c>
      <c r="AL59" s="108" t="s">
        <v>5606</v>
      </c>
      <c r="AM59" t="s">
        <v>2992</v>
      </c>
      <c r="AN59" t="b">
        <f t="shared" si="30"/>
        <v>1</v>
      </c>
      <c r="AP59" t="s">
        <v>8085</v>
      </c>
    </row>
    <row r="60" spans="1:42" ht="14.4" hidden="1" customHeight="1" x14ac:dyDescent="0.3">
      <c r="A60" s="59" t="str">
        <f t="shared" si="29"/>
        <v>LHR02-PHR-ASM-01</v>
      </c>
      <c r="B60" s="59" t="s">
        <v>1216</v>
      </c>
      <c r="C60" s="59" t="s">
        <v>1985</v>
      </c>
      <c r="D60" s="59" t="s">
        <v>1195</v>
      </c>
      <c r="E60" s="59" t="s">
        <v>1668</v>
      </c>
      <c r="F60" s="59" t="s">
        <v>1802</v>
      </c>
      <c r="G60" s="59" t="s">
        <v>7838</v>
      </c>
      <c r="H60" s="59" t="s">
        <v>2071</v>
      </c>
      <c r="I60" s="161" t="s">
        <v>4900</v>
      </c>
      <c r="J60" s="59" t="s">
        <v>1214</v>
      </c>
      <c r="K60" s="59" t="s">
        <v>6369</v>
      </c>
      <c r="L60" s="82" t="str">
        <f t="shared" si="19"/>
        <v>04110</v>
      </c>
      <c r="M60" s="82" t="s">
        <v>4686</v>
      </c>
      <c r="N60" s="70" t="s">
        <v>2687</v>
      </c>
      <c r="O60" s="59" t="s">
        <v>2707</v>
      </c>
      <c r="P60" s="59" t="str">
        <f>O59</f>
        <v>0411008</v>
      </c>
      <c r="Q60" s="162" t="str">
        <f t="shared" ref="Q60:Q65" si="31">CONCATENATE(O60,"@gspharma.com")</f>
        <v>04110@gspharma.com</v>
      </c>
      <c r="R60" s="59" t="s">
        <v>2707</v>
      </c>
      <c r="S60" s="59" t="s">
        <v>5897</v>
      </c>
      <c r="T60" s="59" t="str">
        <f>W60</f>
        <v>LHR02 - ASM - Ms. Maryam Siddique</v>
      </c>
      <c r="U60" s="59" t="s">
        <v>5897</v>
      </c>
      <c r="V60" s="70" t="s">
        <v>8304</v>
      </c>
      <c r="W60" s="70" t="str">
        <f t="shared" ref="W60:W65" si="32">TRIM(CONCATENATE(K60," - ",AD60," - ",V60))</f>
        <v>LHR02 - ASM - Ms. Maryam Siddique</v>
      </c>
      <c r="X60" s="70" t="s">
        <v>6687</v>
      </c>
      <c r="Y60" s="70" t="s">
        <v>6305</v>
      </c>
      <c r="Z60" s="164" t="s">
        <v>774</v>
      </c>
      <c r="AA60" s="171">
        <v>45170</v>
      </c>
      <c r="AB60" s="70" t="s">
        <v>774</v>
      </c>
      <c r="AC60" s="70" t="s">
        <v>1219</v>
      </c>
      <c r="AD60" s="70" t="s">
        <v>1028</v>
      </c>
      <c r="AE60" s="82" t="s">
        <v>3414</v>
      </c>
      <c r="AF60" s="70" t="s">
        <v>1171</v>
      </c>
      <c r="AG60" s="70" t="s">
        <v>1159</v>
      </c>
      <c r="AH60" s="59" t="s">
        <v>1210</v>
      </c>
      <c r="AI60" s="70" t="s">
        <v>2907</v>
      </c>
      <c r="AJ60" s="70" t="s">
        <v>65</v>
      </c>
      <c r="AK60" s="70">
        <v>2</v>
      </c>
      <c r="AL60" s="108" t="s">
        <v>6294</v>
      </c>
      <c r="AM60" t="s">
        <v>2707</v>
      </c>
      <c r="AN60" t="b">
        <f t="shared" si="30"/>
        <v>1</v>
      </c>
      <c r="AP60" t="s">
        <v>8085</v>
      </c>
    </row>
    <row r="61" spans="1:42" ht="14.4" hidden="1" customHeight="1" x14ac:dyDescent="0.3">
      <c r="A61" s="59" t="str">
        <f t="shared" si="29"/>
        <v>GUJ01-PHR-MIO-01</v>
      </c>
      <c r="B61" s="59" t="s">
        <v>1216</v>
      </c>
      <c r="C61" s="59" t="s">
        <v>1985</v>
      </c>
      <c r="D61" s="59" t="s">
        <v>1195</v>
      </c>
      <c r="E61" s="59" t="s">
        <v>1668</v>
      </c>
      <c r="F61" s="59" t="s">
        <v>1802</v>
      </c>
      <c r="G61" s="59" t="s">
        <v>7838</v>
      </c>
      <c r="H61" s="59" t="s">
        <v>2072</v>
      </c>
      <c r="I61" s="161" t="s">
        <v>4900</v>
      </c>
      <c r="J61" s="59" t="s">
        <v>2865</v>
      </c>
      <c r="K61" s="59" t="s">
        <v>6359</v>
      </c>
      <c r="L61" s="82" t="str">
        <f t="shared" si="19"/>
        <v>0412001</v>
      </c>
      <c r="M61" s="82" t="s">
        <v>4686</v>
      </c>
      <c r="N61" s="70" t="s">
        <v>2687</v>
      </c>
      <c r="O61" s="59" t="s">
        <v>2479</v>
      </c>
      <c r="P61" s="59" t="str">
        <f t="shared" ref="P61:P66" si="33">O61</f>
        <v>0412001</v>
      </c>
      <c r="Q61" s="162" t="str">
        <f t="shared" si="31"/>
        <v>0412001@gspharma.com</v>
      </c>
      <c r="R61" s="59" t="s">
        <v>2479</v>
      </c>
      <c r="S61" s="59" t="s">
        <v>2900</v>
      </c>
      <c r="T61" s="59" t="str">
        <f>TRIM(CONCATENATE(V61," (",S61,")"))</f>
        <v>Ms. Anjum  Rani (GUJ01-PHR-MIO-01)</v>
      </c>
      <c r="U61" s="59" t="s">
        <v>2900</v>
      </c>
      <c r="V61" s="70" t="s">
        <v>101</v>
      </c>
      <c r="W61" s="70" t="str">
        <f t="shared" si="32"/>
        <v>GUJ01 - MIO - Ms. Anjum  Rani</v>
      </c>
      <c r="X61" s="70" t="s">
        <v>138</v>
      </c>
      <c r="Y61" s="70" t="s">
        <v>6305</v>
      </c>
      <c r="Z61" s="70" t="s">
        <v>774</v>
      </c>
      <c r="AA61" s="171">
        <v>41617</v>
      </c>
      <c r="AB61" s="70" t="s">
        <v>774</v>
      </c>
      <c r="AC61" s="70" t="s">
        <v>1170</v>
      </c>
      <c r="AD61" s="70" t="s">
        <v>19</v>
      </c>
      <c r="AE61" s="82" t="s">
        <v>1162</v>
      </c>
      <c r="AF61" s="70" t="s">
        <v>1171</v>
      </c>
      <c r="AG61" s="70" t="s">
        <v>1159</v>
      </c>
      <c r="AH61" s="59" t="s">
        <v>2906</v>
      </c>
      <c r="AI61" s="70" t="s">
        <v>5328</v>
      </c>
      <c r="AJ61" s="70" t="s">
        <v>138</v>
      </c>
      <c r="AK61" s="70">
        <v>1</v>
      </c>
      <c r="AL61" s="108" t="s">
        <v>6293</v>
      </c>
      <c r="AM61" t="e">
        <v>#N/A</v>
      </c>
      <c r="AN61" t="e">
        <f t="shared" si="30"/>
        <v>#N/A</v>
      </c>
    </row>
    <row r="62" spans="1:42" ht="14.4" hidden="1" customHeight="1" x14ac:dyDescent="0.3">
      <c r="A62" s="59" t="str">
        <f t="shared" si="29"/>
        <v>GUJ01-PHR-MIO-02</v>
      </c>
      <c r="B62" s="59" t="s">
        <v>1216</v>
      </c>
      <c r="C62" s="59" t="s">
        <v>1985</v>
      </c>
      <c r="D62" s="59" t="s">
        <v>1195</v>
      </c>
      <c r="E62" s="59" t="s">
        <v>1668</v>
      </c>
      <c r="F62" s="59" t="s">
        <v>1802</v>
      </c>
      <c r="G62" s="59" t="s">
        <v>7838</v>
      </c>
      <c r="H62" s="59" t="s">
        <v>2072</v>
      </c>
      <c r="I62" s="161" t="s">
        <v>4900</v>
      </c>
      <c r="J62" s="59" t="s">
        <v>2865</v>
      </c>
      <c r="K62" s="59" t="s">
        <v>6359</v>
      </c>
      <c r="L62" s="82" t="str">
        <f t="shared" si="19"/>
        <v>0412007</v>
      </c>
      <c r="M62" s="82" t="s">
        <v>4686</v>
      </c>
      <c r="N62" s="70" t="s">
        <v>2687</v>
      </c>
      <c r="O62" s="82" t="s">
        <v>4394</v>
      </c>
      <c r="P62" s="59" t="str">
        <f t="shared" si="33"/>
        <v>0412007</v>
      </c>
      <c r="Q62" s="162" t="str">
        <f t="shared" si="31"/>
        <v>0412007@gspharma.com</v>
      </c>
      <c r="R62" s="59" t="s">
        <v>2480</v>
      </c>
      <c r="S62" s="59" t="s">
        <v>2901</v>
      </c>
      <c r="T62" s="59" t="str">
        <f>TRIM(CONCATENATE(V62," (",S62,")"))</f>
        <v>Ms. Tanzeela Muqadas (GUJ01-PHR-MIO-02)</v>
      </c>
      <c r="U62" s="59" t="s">
        <v>2901</v>
      </c>
      <c r="V62" s="70" t="s">
        <v>7893</v>
      </c>
      <c r="W62" s="70" t="str">
        <f t="shared" si="32"/>
        <v>GUJ01 - MIO - Ms. Tanzeela Muqadas</v>
      </c>
      <c r="X62" s="70" t="s">
        <v>138</v>
      </c>
      <c r="Y62" s="70" t="s">
        <v>6305</v>
      </c>
      <c r="Z62" s="70" t="s">
        <v>774</v>
      </c>
      <c r="AA62" s="171">
        <v>45145</v>
      </c>
      <c r="AB62" s="70" t="s">
        <v>774</v>
      </c>
      <c r="AC62" s="70" t="s">
        <v>1170</v>
      </c>
      <c r="AD62" s="70" t="s">
        <v>19</v>
      </c>
      <c r="AE62" s="82" t="s">
        <v>1162</v>
      </c>
      <c r="AF62" s="70" t="s">
        <v>1171</v>
      </c>
      <c r="AG62" s="70" t="s">
        <v>1159</v>
      </c>
      <c r="AH62" s="59" t="s">
        <v>2906</v>
      </c>
      <c r="AI62" s="70" t="s">
        <v>5328</v>
      </c>
      <c r="AJ62" s="70" t="s">
        <v>138</v>
      </c>
      <c r="AK62" s="70">
        <v>1</v>
      </c>
      <c r="AL62" s="108" t="s">
        <v>6293</v>
      </c>
      <c r="AM62" t="s">
        <v>4394</v>
      </c>
      <c r="AN62" t="b">
        <f t="shared" si="30"/>
        <v>1</v>
      </c>
    </row>
    <row r="63" spans="1:42" ht="14.4" hidden="1" customHeight="1" x14ac:dyDescent="0.3">
      <c r="A63" s="59" t="str">
        <f t="shared" si="29"/>
        <v>GUJ01-PHR-MIO-03</v>
      </c>
      <c r="B63" s="59" t="s">
        <v>1216</v>
      </c>
      <c r="C63" s="59" t="s">
        <v>1985</v>
      </c>
      <c r="D63" s="59" t="s">
        <v>1195</v>
      </c>
      <c r="E63" s="59" t="s">
        <v>1668</v>
      </c>
      <c r="F63" s="59" t="s">
        <v>1802</v>
      </c>
      <c r="G63" s="59" t="s">
        <v>7838</v>
      </c>
      <c r="H63" s="59" t="s">
        <v>2072</v>
      </c>
      <c r="I63" s="161" t="s">
        <v>4900</v>
      </c>
      <c r="J63" s="59" t="s">
        <v>2865</v>
      </c>
      <c r="K63" s="59" t="s">
        <v>6359</v>
      </c>
      <c r="L63" s="82" t="str">
        <f t="shared" si="19"/>
        <v>0412003</v>
      </c>
      <c r="M63" s="82" t="s">
        <v>4686</v>
      </c>
      <c r="N63" s="70" t="s">
        <v>2687</v>
      </c>
      <c r="O63" s="59" t="s">
        <v>2481</v>
      </c>
      <c r="P63" s="59" t="str">
        <f t="shared" si="33"/>
        <v>0412003</v>
      </c>
      <c r="Q63" s="162" t="str">
        <f t="shared" si="31"/>
        <v>0412003@gspharma.com</v>
      </c>
      <c r="R63" s="59" t="s">
        <v>2481</v>
      </c>
      <c r="S63" s="59" t="s">
        <v>2902</v>
      </c>
      <c r="T63" s="59" t="str">
        <f>TRIM(CONCATENATE(V63," (",S63,")"))</f>
        <v>Ahmed Masood (GUJ01-PHR-MIO-03)</v>
      </c>
      <c r="U63" s="59" t="s">
        <v>2902</v>
      </c>
      <c r="V63" s="70" t="s">
        <v>7894</v>
      </c>
      <c r="W63" s="70" t="str">
        <f t="shared" si="32"/>
        <v>GUJ01 - MIO - Ahmed Masood</v>
      </c>
      <c r="X63" s="70" t="s">
        <v>141</v>
      </c>
      <c r="Y63" s="70" t="s">
        <v>6305</v>
      </c>
      <c r="Z63" s="70" t="s">
        <v>774</v>
      </c>
      <c r="AA63" s="171">
        <v>45419</v>
      </c>
      <c r="AB63" s="70" t="s">
        <v>774</v>
      </c>
      <c r="AC63" s="70" t="s">
        <v>1170</v>
      </c>
      <c r="AD63" s="70" t="s">
        <v>19</v>
      </c>
      <c r="AE63" s="82" t="s">
        <v>1162</v>
      </c>
      <c r="AF63" s="70" t="s">
        <v>1171</v>
      </c>
      <c r="AG63" s="70" t="s">
        <v>1159</v>
      </c>
      <c r="AH63" s="59" t="s">
        <v>2906</v>
      </c>
      <c r="AI63" s="70" t="s">
        <v>5328</v>
      </c>
      <c r="AJ63" s="70" t="s">
        <v>138</v>
      </c>
      <c r="AK63" s="70">
        <v>1</v>
      </c>
      <c r="AL63" s="108" t="s">
        <v>6293</v>
      </c>
      <c r="AM63" t="e">
        <v>#N/A</v>
      </c>
      <c r="AN63" t="e">
        <f t="shared" si="30"/>
        <v>#N/A</v>
      </c>
    </row>
    <row r="64" spans="1:42" ht="14.4" hidden="1" customHeight="1" x14ac:dyDescent="0.3">
      <c r="A64" s="59" t="str">
        <f t="shared" si="29"/>
        <v>GUJ01-PHR-MIO-04</v>
      </c>
      <c r="B64" s="59" t="s">
        <v>1216</v>
      </c>
      <c r="C64" s="59" t="s">
        <v>1985</v>
      </c>
      <c r="D64" s="59" t="s">
        <v>1195</v>
      </c>
      <c r="E64" s="59" t="s">
        <v>1668</v>
      </c>
      <c r="F64" s="59" t="s">
        <v>1802</v>
      </c>
      <c r="G64" s="59" t="s">
        <v>7838</v>
      </c>
      <c r="H64" s="59" t="s">
        <v>2072</v>
      </c>
      <c r="I64" s="161" t="s">
        <v>4900</v>
      </c>
      <c r="J64" s="59" t="s">
        <v>2865</v>
      </c>
      <c r="K64" s="59" t="s">
        <v>6359</v>
      </c>
      <c r="L64" s="82" t="str">
        <f t="shared" si="19"/>
        <v>0412002</v>
      </c>
      <c r="M64" s="82" t="s">
        <v>4686</v>
      </c>
      <c r="N64" s="70" t="s">
        <v>2687</v>
      </c>
      <c r="O64" s="82" t="s">
        <v>2480</v>
      </c>
      <c r="P64" s="59" t="str">
        <f t="shared" si="33"/>
        <v>0412002</v>
      </c>
      <c r="Q64" s="162" t="str">
        <f t="shared" si="31"/>
        <v>0412002@gspharma.com</v>
      </c>
      <c r="R64" s="59" t="s">
        <v>2482</v>
      </c>
      <c r="S64" s="59" t="s">
        <v>2903</v>
      </c>
      <c r="T64" s="59" t="str">
        <f>TRIM(CONCATENATE(V64," (",S64,")"))</f>
        <v>Rashid Bashir (GUJ01-PHR-MIO-04)</v>
      </c>
      <c r="U64" s="59" t="s">
        <v>2903</v>
      </c>
      <c r="V64" s="70" t="s">
        <v>6682</v>
      </c>
      <c r="W64" s="70" t="str">
        <f t="shared" si="32"/>
        <v>GUJ01 - MIO - Rashid Bashir</v>
      </c>
      <c r="X64" s="70" t="s">
        <v>139</v>
      </c>
      <c r="Y64" s="70" t="s">
        <v>6305</v>
      </c>
      <c r="Z64" s="70" t="s">
        <v>774</v>
      </c>
      <c r="AA64" s="171">
        <v>45110</v>
      </c>
      <c r="AB64" s="70" t="s">
        <v>774</v>
      </c>
      <c r="AC64" s="70" t="s">
        <v>1170</v>
      </c>
      <c r="AD64" s="70" t="s">
        <v>19</v>
      </c>
      <c r="AE64" s="82" t="s">
        <v>1162</v>
      </c>
      <c r="AF64" s="70" t="s">
        <v>1171</v>
      </c>
      <c r="AG64" s="70" t="s">
        <v>1159</v>
      </c>
      <c r="AH64" s="59" t="s">
        <v>2906</v>
      </c>
      <c r="AI64" s="70" t="s">
        <v>5328</v>
      </c>
      <c r="AJ64" s="70" t="s">
        <v>138</v>
      </c>
      <c r="AK64" s="70">
        <v>1</v>
      </c>
      <c r="AL64" s="108" t="s">
        <v>6293</v>
      </c>
      <c r="AM64" t="s">
        <v>2480</v>
      </c>
      <c r="AN64" t="b">
        <f t="shared" si="30"/>
        <v>1</v>
      </c>
    </row>
    <row r="65" spans="1:42" ht="14.4" hidden="1" customHeight="1" x14ac:dyDescent="0.3">
      <c r="A65" s="59" t="str">
        <f t="shared" si="29"/>
        <v>GUJ01-PHR-MIO-05</v>
      </c>
      <c r="B65" s="59" t="s">
        <v>1216</v>
      </c>
      <c r="C65" s="59" t="s">
        <v>1985</v>
      </c>
      <c r="D65" s="59" t="s">
        <v>1195</v>
      </c>
      <c r="E65" s="59" t="s">
        <v>1668</v>
      </c>
      <c r="F65" s="59" t="s">
        <v>1802</v>
      </c>
      <c r="G65" s="59" t="s">
        <v>7838</v>
      </c>
      <c r="H65" s="59" t="s">
        <v>2072</v>
      </c>
      <c r="I65" s="161" t="s">
        <v>4900</v>
      </c>
      <c r="J65" s="59" t="s">
        <v>2865</v>
      </c>
      <c r="K65" s="59" t="s">
        <v>6359</v>
      </c>
      <c r="L65" s="82" t="str">
        <f t="shared" si="19"/>
        <v>0412008</v>
      </c>
      <c r="M65" s="82" t="s">
        <v>4686</v>
      </c>
      <c r="N65" s="70" t="s">
        <v>2687</v>
      </c>
      <c r="O65" s="82" t="s">
        <v>5494</v>
      </c>
      <c r="P65" s="59" t="str">
        <f t="shared" si="33"/>
        <v>0412008</v>
      </c>
      <c r="Q65" s="162" t="str">
        <f t="shared" si="31"/>
        <v>0412008@gspharma.com</v>
      </c>
      <c r="R65" s="82" t="s">
        <v>4394</v>
      </c>
      <c r="S65" s="59" t="s">
        <v>4378</v>
      </c>
      <c r="T65" s="59" t="str">
        <f>TRIM(CONCATENATE(V65," (",S65,")"))</f>
        <v>Abdul Khalil (GUJ01-PHR-MIO-05)</v>
      </c>
      <c r="U65" s="59" t="s">
        <v>4378</v>
      </c>
      <c r="V65" s="70" t="s">
        <v>5327</v>
      </c>
      <c r="W65" s="70" t="str">
        <f t="shared" si="32"/>
        <v>GUJ01 - MIO - Abdul Khalil</v>
      </c>
      <c r="X65" s="70" t="s">
        <v>364</v>
      </c>
      <c r="Y65" s="70" t="s">
        <v>6305</v>
      </c>
      <c r="Z65" s="70" t="s">
        <v>774</v>
      </c>
      <c r="AA65" s="171">
        <v>44746</v>
      </c>
      <c r="AB65" s="70" t="s">
        <v>774</v>
      </c>
      <c r="AC65" s="70" t="s">
        <v>1170</v>
      </c>
      <c r="AD65" s="70" t="s">
        <v>19</v>
      </c>
      <c r="AE65" s="82" t="s">
        <v>1162</v>
      </c>
      <c r="AF65" s="70" t="s">
        <v>1171</v>
      </c>
      <c r="AG65" s="70" t="s">
        <v>1159</v>
      </c>
      <c r="AH65" s="59" t="s">
        <v>2906</v>
      </c>
      <c r="AI65" s="70" t="s">
        <v>5328</v>
      </c>
      <c r="AJ65" s="70" t="s">
        <v>138</v>
      </c>
      <c r="AK65" s="70">
        <v>1</v>
      </c>
      <c r="AL65" s="108" t="s">
        <v>6293</v>
      </c>
      <c r="AM65" t="e">
        <v>#N/A</v>
      </c>
      <c r="AN65" t="e">
        <f t="shared" si="30"/>
        <v>#N/A</v>
      </c>
    </row>
    <row r="66" spans="1:42" ht="14.4" hidden="1" customHeight="1" x14ac:dyDescent="0.3">
      <c r="A66" s="59" t="str">
        <f t="shared" si="29"/>
        <v>GUJ01-PHR-MIO-00</v>
      </c>
      <c r="B66" s="59" t="s">
        <v>1216</v>
      </c>
      <c r="C66" s="59" t="s">
        <v>1985</v>
      </c>
      <c r="D66" s="59" t="s">
        <v>1195</v>
      </c>
      <c r="E66" s="59" t="s">
        <v>1668</v>
      </c>
      <c r="F66" s="59" t="s">
        <v>1802</v>
      </c>
      <c r="G66" s="59" t="s">
        <v>7838</v>
      </c>
      <c r="H66" s="59" t="s">
        <v>2072</v>
      </c>
      <c r="I66" s="161" t="s">
        <v>4900</v>
      </c>
      <c r="J66" s="59" t="s">
        <v>2865</v>
      </c>
      <c r="K66" s="59" t="s">
        <v>6359</v>
      </c>
      <c r="L66" s="82" t="str">
        <f t="shared" si="19"/>
        <v>0412006</v>
      </c>
      <c r="M66" s="82" t="s">
        <v>4686</v>
      </c>
      <c r="N66" s="70" t="s">
        <v>2687</v>
      </c>
      <c r="O66" s="59" t="s">
        <v>2989</v>
      </c>
      <c r="P66" s="59" t="str">
        <f t="shared" si="33"/>
        <v>0412006</v>
      </c>
      <c r="Q66" s="162" t="s">
        <v>3644</v>
      </c>
      <c r="R66" s="59" t="s">
        <v>2989</v>
      </c>
      <c r="S66" s="59" t="s">
        <v>2905</v>
      </c>
      <c r="T66" s="59" t="str">
        <f>TRIM(CONCATENATE(W66))</f>
        <v>GUJ01 - PHR Unmapped</v>
      </c>
      <c r="U66" s="59" t="s">
        <v>2905</v>
      </c>
      <c r="V66" s="70" t="s">
        <v>5920</v>
      </c>
      <c r="W66" s="70" t="str">
        <f>TRIM(CONCATENATE(K66," - ",V66))</f>
        <v>GUJ01 - PHR Unmapped</v>
      </c>
      <c r="X66" s="70" t="s">
        <v>138</v>
      </c>
      <c r="Y66" s="70" t="s">
        <v>774</v>
      </c>
      <c r="Z66" s="70" t="s">
        <v>774</v>
      </c>
      <c r="AA66" s="171" t="s">
        <v>774</v>
      </c>
      <c r="AB66" s="70" t="s">
        <v>774</v>
      </c>
      <c r="AC66" s="70" t="s">
        <v>1170</v>
      </c>
      <c r="AD66" s="70" t="s">
        <v>19</v>
      </c>
      <c r="AE66" s="82" t="s">
        <v>1162</v>
      </c>
      <c r="AF66" s="70" t="s">
        <v>1171</v>
      </c>
      <c r="AG66" s="70" t="s">
        <v>1159</v>
      </c>
      <c r="AH66" s="59" t="s">
        <v>2906</v>
      </c>
      <c r="AI66" s="70" t="s">
        <v>5328</v>
      </c>
      <c r="AJ66" s="70" t="s">
        <v>138</v>
      </c>
      <c r="AK66" s="70">
        <v>0</v>
      </c>
      <c r="AL66" s="108" t="s">
        <v>5606</v>
      </c>
      <c r="AM66" t="s">
        <v>2989</v>
      </c>
      <c r="AN66" t="b">
        <f t="shared" si="30"/>
        <v>1</v>
      </c>
      <c r="AP66" t="s">
        <v>8085</v>
      </c>
    </row>
    <row r="67" spans="1:42" ht="14.4" hidden="1" customHeight="1" x14ac:dyDescent="0.3">
      <c r="A67" s="59" t="str">
        <f t="shared" si="29"/>
        <v>GUJ01-PHR-ASM-01</v>
      </c>
      <c r="B67" s="59" t="s">
        <v>1216</v>
      </c>
      <c r="C67" s="59" t="s">
        <v>1985</v>
      </c>
      <c r="D67" s="59" t="s">
        <v>1195</v>
      </c>
      <c r="E67" s="59" t="s">
        <v>1668</v>
      </c>
      <c r="F67" s="59" t="s">
        <v>1802</v>
      </c>
      <c r="G67" s="59" t="s">
        <v>7838</v>
      </c>
      <c r="H67" s="59" t="s">
        <v>2072</v>
      </c>
      <c r="I67" s="161" t="s">
        <v>4900</v>
      </c>
      <c r="J67" s="59" t="s">
        <v>2865</v>
      </c>
      <c r="K67" s="59" t="s">
        <v>6359</v>
      </c>
      <c r="L67" s="82" t="str">
        <f t="shared" si="19"/>
        <v>04120</v>
      </c>
      <c r="M67" s="82" t="s">
        <v>4686</v>
      </c>
      <c r="N67" s="70" t="s">
        <v>2687</v>
      </c>
      <c r="O67" s="59" t="s">
        <v>2709</v>
      </c>
      <c r="P67" s="59" t="str">
        <f>O66</f>
        <v>0412006</v>
      </c>
      <c r="Q67" s="162" t="str">
        <f t="shared" ref="Q67:Q73" si="34">CONCATENATE(O67,"@gspharma.com")</f>
        <v>04120@gspharma.com</v>
      </c>
      <c r="R67" s="59" t="s">
        <v>2709</v>
      </c>
      <c r="S67" s="59" t="s">
        <v>2906</v>
      </c>
      <c r="T67" s="59" t="str">
        <f>W67</f>
        <v>GUJ01 - ASM - M. Umar Dar</v>
      </c>
      <c r="U67" s="59" t="s">
        <v>2906</v>
      </c>
      <c r="V67" s="70" t="s">
        <v>5328</v>
      </c>
      <c r="W67" s="70" t="str">
        <f t="shared" ref="W67:W73" si="35">TRIM(CONCATENATE(K67," - ",AD67," - ",V67))</f>
        <v>GUJ01 - ASM - M. Umar Dar</v>
      </c>
      <c r="X67" s="70" t="s">
        <v>138</v>
      </c>
      <c r="Y67" s="70" t="s">
        <v>6305</v>
      </c>
      <c r="Z67" s="70" t="s">
        <v>774</v>
      </c>
      <c r="AA67" s="171">
        <v>44607</v>
      </c>
      <c r="AB67" s="70" t="s">
        <v>774</v>
      </c>
      <c r="AC67" s="70" t="s">
        <v>1219</v>
      </c>
      <c r="AD67" s="70" t="s">
        <v>1028</v>
      </c>
      <c r="AE67" s="82" t="s">
        <v>3414</v>
      </c>
      <c r="AF67" s="70" t="s">
        <v>1171</v>
      </c>
      <c r="AG67" s="70" t="s">
        <v>1159</v>
      </c>
      <c r="AH67" s="59" t="s">
        <v>1210</v>
      </c>
      <c r="AI67" s="70" t="s">
        <v>2907</v>
      </c>
      <c r="AJ67" s="70" t="s">
        <v>65</v>
      </c>
      <c r="AK67" s="70">
        <v>2</v>
      </c>
      <c r="AL67" s="108" t="s">
        <v>6294</v>
      </c>
      <c r="AM67" t="e">
        <v>#N/A</v>
      </c>
      <c r="AN67" t="e">
        <f t="shared" si="30"/>
        <v>#N/A</v>
      </c>
      <c r="AP67" t="s">
        <v>8085</v>
      </c>
    </row>
    <row r="68" spans="1:42" ht="14.4" hidden="1" customHeight="1" x14ac:dyDescent="0.3">
      <c r="A68" s="59" t="str">
        <f t="shared" si="29"/>
        <v>FSD01-PHR-MIO-01</v>
      </c>
      <c r="B68" s="59" t="s">
        <v>1216</v>
      </c>
      <c r="C68" s="59" t="s">
        <v>1985</v>
      </c>
      <c r="D68" s="59" t="s">
        <v>1217</v>
      </c>
      <c r="E68" s="59" t="s">
        <v>143</v>
      </c>
      <c r="F68" s="59" t="s">
        <v>1168</v>
      </c>
      <c r="G68" s="70" t="s">
        <v>5631</v>
      </c>
      <c r="H68" s="59" t="s">
        <v>2075</v>
      </c>
      <c r="I68" s="161" t="s">
        <v>4900</v>
      </c>
      <c r="J68" s="59" t="s">
        <v>2864</v>
      </c>
      <c r="K68" s="59" t="s">
        <v>6357</v>
      </c>
      <c r="L68" s="82" t="str">
        <f t="shared" ref="L68:L75" si="36">O68</f>
        <v>0510001</v>
      </c>
      <c r="M68" s="82" t="s">
        <v>4686</v>
      </c>
      <c r="N68" s="70" t="s">
        <v>2687</v>
      </c>
      <c r="O68" s="59" t="s">
        <v>2466</v>
      </c>
      <c r="P68" s="59" t="str">
        <f t="shared" ref="P68:P74" si="37">O68</f>
        <v>0510001</v>
      </c>
      <c r="Q68" s="162" t="str">
        <f t="shared" si="34"/>
        <v>0510001@gspharma.com</v>
      </c>
      <c r="R68" s="59">
        <v>12345</v>
      </c>
      <c r="S68" s="59" t="s">
        <v>2893</v>
      </c>
      <c r="T68" s="59" t="str">
        <f t="shared" ref="T68:T73" si="38">TRIM(CONCATENATE(V68," (",S68,")"))</f>
        <v>Ms. Iqra Rasheed (FSD01-PHR-MIO-01)</v>
      </c>
      <c r="U68" s="59" t="s">
        <v>2893</v>
      </c>
      <c r="V68" s="70" t="s">
        <v>4477</v>
      </c>
      <c r="W68" s="70" t="str">
        <f t="shared" si="35"/>
        <v>FSD01 - MIO - Ms. Iqra Rasheed</v>
      </c>
      <c r="X68" s="70" t="s">
        <v>67</v>
      </c>
      <c r="Y68" s="70" t="s">
        <v>6305</v>
      </c>
      <c r="Z68" s="164" t="s">
        <v>774</v>
      </c>
      <c r="AA68" s="171">
        <v>42268</v>
      </c>
      <c r="AB68" s="70" t="s">
        <v>774</v>
      </c>
      <c r="AC68" s="70" t="s">
        <v>1170</v>
      </c>
      <c r="AD68" s="70" t="s">
        <v>19</v>
      </c>
      <c r="AE68" s="82" t="s">
        <v>1162</v>
      </c>
      <c r="AF68" s="70" t="s">
        <v>1171</v>
      </c>
      <c r="AG68" s="70" t="s">
        <v>1159</v>
      </c>
      <c r="AH68" s="59" t="s">
        <v>2924</v>
      </c>
      <c r="AI68" s="70" t="s">
        <v>1669</v>
      </c>
      <c r="AJ68" s="70" t="s">
        <v>67</v>
      </c>
      <c r="AK68" s="70">
        <v>1</v>
      </c>
      <c r="AL68" s="108" t="s">
        <v>6293</v>
      </c>
      <c r="AM68" t="e">
        <v>#N/A</v>
      </c>
      <c r="AN68" t="e">
        <f t="shared" si="30"/>
        <v>#N/A</v>
      </c>
    </row>
    <row r="69" spans="1:42" ht="14.4" hidden="1" customHeight="1" x14ac:dyDescent="0.3">
      <c r="A69" s="59" t="str">
        <f t="shared" si="29"/>
        <v>FSD01-PHR-MIO-02</v>
      </c>
      <c r="B69" s="59" t="s">
        <v>1216</v>
      </c>
      <c r="C69" s="59" t="s">
        <v>1985</v>
      </c>
      <c r="D69" s="59" t="s">
        <v>1217</v>
      </c>
      <c r="E69" s="59" t="s">
        <v>143</v>
      </c>
      <c r="F69" s="59" t="s">
        <v>1168</v>
      </c>
      <c r="G69" s="70" t="s">
        <v>5631</v>
      </c>
      <c r="H69" s="59" t="s">
        <v>2075</v>
      </c>
      <c r="I69" s="161" t="s">
        <v>4900</v>
      </c>
      <c r="J69" s="59" t="s">
        <v>2864</v>
      </c>
      <c r="K69" s="59" t="s">
        <v>6357</v>
      </c>
      <c r="L69" s="82" t="str">
        <f t="shared" si="36"/>
        <v>0510002</v>
      </c>
      <c r="M69" s="82" t="s">
        <v>4686</v>
      </c>
      <c r="N69" s="70" t="s">
        <v>2687</v>
      </c>
      <c r="O69" s="59" t="s">
        <v>2467</v>
      </c>
      <c r="P69" s="59" t="str">
        <f t="shared" si="37"/>
        <v>0510002</v>
      </c>
      <c r="Q69" s="162" t="str">
        <f t="shared" si="34"/>
        <v>0510002@gspharma.com</v>
      </c>
      <c r="R69" s="59" t="s">
        <v>2467</v>
      </c>
      <c r="S69" s="59" t="s">
        <v>2894</v>
      </c>
      <c r="T69" s="59" t="str">
        <f t="shared" si="38"/>
        <v>Mehboob Rasheed (FSD01-PHR-MIO-02)</v>
      </c>
      <c r="U69" s="59" t="s">
        <v>2894</v>
      </c>
      <c r="V69" s="70" t="s">
        <v>6679</v>
      </c>
      <c r="W69" s="70" t="str">
        <f t="shared" si="35"/>
        <v>FSD01 - MIO - Mehboob Rasheed</v>
      </c>
      <c r="X69" s="70" t="s">
        <v>67</v>
      </c>
      <c r="Y69" s="70" t="s">
        <v>6305</v>
      </c>
      <c r="Z69" s="164" t="s">
        <v>774</v>
      </c>
      <c r="AA69" s="171">
        <v>44960</v>
      </c>
      <c r="AB69" s="70" t="s">
        <v>774</v>
      </c>
      <c r="AC69" s="70" t="s">
        <v>1170</v>
      </c>
      <c r="AD69" s="70" t="s">
        <v>19</v>
      </c>
      <c r="AE69" s="82" t="s">
        <v>1162</v>
      </c>
      <c r="AF69" s="70" t="s">
        <v>1171</v>
      </c>
      <c r="AG69" s="70" t="s">
        <v>1159</v>
      </c>
      <c r="AH69" s="59" t="s">
        <v>2924</v>
      </c>
      <c r="AI69" s="70" t="s">
        <v>1669</v>
      </c>
      <c r="AJ69" s="70" t="s">
        <v>67</v>
      </c>
      <c r="AK69" s="70">
        <v>1</v>
      </c>
      <c r="AL69" s="108" t="s">
        <v>6293</v>
      </c>
      <c r="AM69" t="e">
        <v>#N/A</v>
      </c>
      <c r="AN69" t="e">
        <f t="shared" si="30"/>
        <v>#N/A</v>
      </c>
    </row>
    <row r="70" spans="1:42" ht="14.4" hidden="1" customHeight="1" x14ac:dyDescent="0.3">
      <c r="A70" s="59" t="str">
        <f t="shared" si="29"/>
        <v>FSD01-PHR-MIO-03</v>
      </c>
      <c r="B70" s="59" t="s">
        <v>1216</v>
      </c>
      <c r="C70" s="59" t="s">
        <v>1985</v>
      </c>
      <c r="D70" s="59" t="s">
        <v>1217</v>
      </c>
      <c r="E70" s="59" t="s">
        <v>143</v>
      </c>
      <c r="F70" s="59" t="s">
        <v>1168</v>
      </c>
      <c r="G70" s="70" t="s">
        <v>5631</v>
      </c>
      <c r="H70" s="59" t="s">
        <v>2075</v>
      </c>
      <c r="I70" s="161" t="s">
        <v>4900</v>
      </c>
      <c r="J70" s="59" t="s">
        <v>2864</v>
      </c>
      <c r="K70" s="59" t="s">
        <v>6357</v>
      </c>
      <c r="L70" s="82" t="str">
        <f t="shared" si="36"/>
        <v>0510004</v>
      </c>
      <c r="M70" s="82" t="s">
        <v>4686</v>
      </c>
      <c r="N70" s="70" t="s">
        <v>2687</v>
      </c>
      <c r="O70" s="59" t="s">
        <v>2469</v>
      </c>
      <c r="P70" s="59" t="str">
        <f t="shared" si="37"/>
        <v>0510004</v>
      </c>
      <c r="Q70" s="162" t="str">
        <f t="shared" si="34"/>
        <v>0510004@gspharma.com</v>
      </c>
      <c r="R70" s="59" t="s">
        <v>2469</v>
      </c>
      <c r="S70" s="59" t="s">
        <v>2896</v>
      </c>
      <c r="T70" s="59" t="str">
        <f t="shared" si="38"/>
        <v>Amir Farooq (FSD01-PHR-MIO-03)</v>
      </c>
      <c r="U70" s="59" t="s">
        <v>2896</v>
      </c>
      <c r="V70" s="70" t="s">
        <v>2986</v>
      </c>
      <c r="W70" s="70" t="str">
        <f t="shared" si="35"/>
        <v>FSD01 - MIO - Amir Farooq</v>
      </c>
      <c r="X70" s="70" t="s">
        <v>69</v>
      </c>
      <c r="Y70" s="70" t="s">
        <v>6305</v>
      </c>
      <c r="Z70" s="164" t="s">
        <v>774</v>
      </c>
      <c r="AA70" s="171">
        <v>44383</v>
      </c>
      <c r="AB70" s="70" t="s">
        <v>774</v>
      </c>
      <c r="AC70" s="70" t="s">
        <v>1170</v>
      </c>
      <c r="AD70" s="70" t="s">
        <v>19</v>
      </c>
      <c r="AE70" s="82" t="s">
        <v>1162</v>
      </c>
      <c r="AF70" s="70" t="s">
        <v>1171</v>
      </c>
      <c r="AG70" s="70" t="s">
        <v>1159</v>
      </c>
      <c r="AH70" s="59" t="s">
        <v>2924</v>
      </c>
      <c r="AI70" s="70" t="s">
        <v>1669</v>
      </c>
      <c r="AJ70" s="70" t="s">
        <v>67</v>
      </c>
      <c r="AK70" s="70">
        <v>1</v>
      </c>
      <c r="AL70" s="108" t="s">
        <v>6293</v>
      </c>
      <c r="AM70" t="e">
        <v>#N/A</v>
      </c>
      <c r="AN70" t="e">
        <f t="shared" si="30"/>
        <v>#N/A</v>
      </c>
    </row>
    <row r="71" spans="1:42" ht="14.4" hidden="1" customHeight="1" x14ac:dyDescent="0.3">
      <c r="A71" s="59" t="str">
        <f t="shared" si="29"/>
        <v>FSD01-PHR-MIO-04</v>
      </c>
      <c r="B71" s="59" t="s">
        <v>1216</v>
      </c>
      <c r="C71" s="59" t="s">
        <v>1985</v>
      </c>
      <c r="D71" s="59" t="s">
        <v>1217</v>
      </c>
      <c r="E71" s="59" t="s">
        <v>143</v>
      </c>
      <c r="F71" s="59" t="s">
        <v>1168</v>
      </c>
      <c r="G71" s="70" t="s">
        <v>5631</v>
      </c>
      <c r="H71" s="59" t="s">
        <v>2075</v>
      </c>
      <c r="I71" s="161" t="s">
        <v>4900</v>
      </c>
      <c r="J71" s="59" t="s">
        <v>2864</v>
      </c>
      <c r="K71" s="59" t="s">
        <v>6357</v>
      </c>
      <c r="L71" s="82" t="str">
        <f t="shared" si="36"/>
        <v>0510008</v>
      </c>
      <c r="M71" s="82" t="s">
        <v>4686</v>
      </c>
      <c r="N71" s="70" t="s">
        <v>2687</v>
      </c>
      <c r="O71" s="59" t="s">
        <v>5493</v>
      </c>
      <c r="P71" s="59" t="str">
        <f t="shared" si="37"/>
        <v>0510008</v>
      </c>
      <c r="Q71" s="162" t="str">
        <f t="shared" si="34"/>
        <v>0510008@gspharma.com</v>
      </c>
      <c r="R71" s="59" t="s">
        <v>2476</v>
      </c>
      <c r="S71" s="59" t="s">
        <v>3568</v>
      </c>
      <c r="T71" s="59" t="str">
        <f t="shared" si="38"/>
        <v>Khurram Shahzad Khan (FSD01-PHR-MIO-04)</v>
      </c>
      <c r="U71" s="59" t="s">
        <v>3568</v>
      </c>
      <c r="V71" s="70" t="s">
        <v>2898</v>
      </c>
      <c r="W71" s="70" t="str">
        <f t="shared" si="35"/>
        <v>FSD01 - MIO - Khurram Shahzad Khan</v>
      </c>
      <c r="X71" s="70" t="s">
        <v>135</v>
      </c>
      <c r="Y71" s="70" t="s">
        <v>6305</v>
      </c>
      <c r="Z71" s="164" t="s">
        <v>774</v>
      </c>
      <c r="AA71" s="171">
        <v>39611</v>
      </c>
      <c r="AB71" s="70" t="s">
        <v>774</v>
      </c>
      <c r="AC71" s="70" t="s">
        <v>1170</v>
      </c>
      <c r="AD71" s="70" t="s">
        <v>19</v>
      </c>
      <c r="AE71" s="82" t="s">
        <v>1162</v>
      </c>
      <c r="AF71" s="70" t="s">
        <v>1171</v>
      </c>
      <c r="AG71" s="70" t="s">
        <v>1159</v>
      </c>
      <c r="AH71" s="59" t="s">
        <v>2924</v>
      </c>
      <c r="AI71" s="70" t="s">
        <v>1669</v>
      </c>
      <c r="AJ71" s="70" t="s">
        <v>67</v>
      </c>
      <c r="AK71" s="70">
        <v>1</v>
      </c>
      <c r="AL71" s="108" t="s">
        <v>6293</v>
      </c>
      <c r="AM71" t="s">
        <v>5493</v>
      </c>
      <c r="AN71" t="b">
        <f t="shared" si="30"/>
        <v>1</v>
      </c>
    </row>
    <row r="72" spans="1:42" ht="14.4" hidden="1" customHeight="1" x14ac:dyDescent="0.3">
      <c r="A72" s="59" t="str">
        <f t="shared" si="29"/>
        <v>FSD01-PHR-MIO-05</v>
      </c>
      <c r="B72" s="59" t="s">
        <v>1216</v>
      </c>
      <c r="C72" s="59" t="s">
        <v>1985</v>
      </c>
      <c r="D72" s="59" t="s">
        <v>1217</v>
      </c>
      <c r="E72" s="59" t="s">
        <v>143</v>
      </c>
      <c r="F72" s="59" t="s">
        <v>1168</v>
      </c>
      <c r="G72" s="70" t="s">
        <v>5631</v>
      </c>
      <c r="H72" s="59" t="s">
        <v>2075</v>
      </c>
      <c r="I72" s="161" t="s">
        <v>4900</v>
      </c>
      <c r="J72" s="59" t="s">
        <v>2864</v>
      </c>
      <c r="K72" s="59" t="s">
        <v>6357</v>
      </c>
      <c r="L72" s="82" t="str">
        <f t="shared" si="36"/>
        <v>0512007</v>
      </c>
      <c r="M72" s="82" t="s">
        <v>4686</v>
      </c>
      <c r="N72" s="70" t="s">
        <v>2687</v>
      </c>
      <c r="O72" s="82" t="s">
        <v>8012</v>
      </c>
      <c r="P72" s="59" t="str">
        <f t="shared" si="37"/>
        <v>0512007</v>
      </c>
      <c r="Q72" s="162" t="str">
        <f t="shared" si="34"/>
        <v>0512007@gspharma.com</v>
      </c>
      <c r="R72" s="59" t="s">
        <v>2477</v>
      </c>
      <c r="S72" s="59" t="s">
        <v>3569</v>
      </c>
      <c r="T72" s="59" t="str">
        <f t="shared" si="38"/>
        <v>Hafiz Mehran Ali (FSD01-PHR-MIO-05)</v>
      </c>
      <c r="U72" s="59" t="s">
        <v>3569</v>
      </c>
      <c r="V72" s="70" t="s">
        <v>7927</v>
      </c>
      <c r="W72" s="70" t="str">
        <f t="shared" si="35"/>
        <v>FSD01 - MIO - Hafiz Mehran Ali</v>
      </c>
      <c r="X72" s="70" t="s">
        <v>136</v>
      </c>
      <c r="Y72" s="70" t="s">
        <v>6305</v>
      </c>
      <c r="Z72" s="164" t="s">
        <v>774</v>
      </c>
      <c r="AA72" s="171">
        <v>45425</v>
      </c>
      <c r="AB72" s="70" t="s">
        <v>774</v>
      </c>
      <c r="AC72" s="70" t="s">
        <v>1170</v>
      </c>
      <c r="AD72" s="70" t="s">
        <v>19</v>
      </c>
      <c r="AE72" s="82" t="s">
        <v>1162</v>
      </c>
      <c r="AF72" s="70" t="s">
        <v>1171</v>
      </c>
      <c r="AG72" s="70" t="s">
        <v>1159</v>
      </c>
      <c r="AH72" s="59" t="s">
        <v>2924</v>
      </c>
      <c r="AI72" s="70" t="s">
        <v>1669</v>
      </c>
      <c r="AJ72" s="70" t="s">
        <v>67</v>
      </c>
      <c r="AK72" s="70">
        <v>1</v>
      </c>
      <c r="AL72" s="108" t="s">
        <v>6293</v>
      </c>
      <c r="AM72" t="e">
        <v>#N/A</v>
      </c>
      <c r="AN72" t="e">
        <f t="shared" si="30"/>
        <v>#N/A</v>
      </c>
    </row>
    <row r="73" spans="1:42" ht="14.4" hidden="1" customHeight="1" x14ac:dyDescent="0.3">
      <c r="A73" s="59" t="str">
        <f t="shared" si="29"/>
        <v>FSD01-PHR-PS-01</v>
      </c>
      <c r="B73" s="59" t="s">
        <v>1216</v>
      </c>
      <c r="C73" s="59" t="s">
        <v>1985</v>
      </c>
      <c r="D73" s="59" t="s">
        <v>1217</v>
      </c>
      <c r="E73" s="59" t="s">
        <v>143</v>
      </c>
      <c r="F73" s="59" t="s">
        <v>1168</v>
      </c>
      <c r="G73" s="70" t="s">
        <v>5631</v>
      </c>
      <c r="H73" s="59" t="s">
        <v>2075</v>
      </c>
      <c r="I73" s="161" t="s">
        <v>4900</v>
      </c>
      <c r="J73" s="59" t="s">
        <v>2864</v>
      </c>
      <c r="K73" s="59" t="s">
        <v>6357</v>
      </c>
      <c r="L73" s="82" t="str">
        <f t="shared" si="36"/>
        <v>0510009</v>
      </c>
      <c r="M73" s="82" t="s">
        <v>4686</v>
      </c>
      <c r="N73" s="70" t="s">
        <v>2687</v>
      </c>
      <c r="O73" s="82" t="s">
        <v>6283</v>
      </c>
      <c r="P73" s="59" t="str">
        <f t="shared" si="37"/>
        <v>0510009</v>
      </c>
      <c r="Q73" s="162" t="str">
        <f t="shared" si="34"/>
        <v>0510009@gspharma.com</v>
      </c>
      <c r="R73" s="59" t="s">
        <v>2988</v>
      </c>
      <c r="S73" s="59" t="s">
        <v>6277</v>
      </c>
      <c r="T73" s="59" t="str">
        <f t="shared" si="38"/>
        <v>M. Waheed (FSD01-PHR-PS-01)</v>
      </c>
      <c r="U73" s="59" t="s">
        <v>6277</v>
      </c>
      <c r="V73" s="70" t="s">
        <v>6278</v>
      </c>
      <c r="W73" s="70" t="str">
        <f t="shared" si="35"/>
        <v>FSD01 - PS - M. Waheed</v>
      </c>
      <c r="X73" s="70" t="s">
        <v>67</v>
      </c>
      <c r="Y73" s="70" t="s">
        <v>6305</v>
      </c>
      <c r="Z73" s="164" t="s">
        <v>774</v>
      </c>
      <c r="AA73" s="171">
        <v>44938</v>
      </c>
      <c r="AB73" s="70" t="s">
        <v>774</v>
      </c>
      <c r="AC73" s="70" t="s">
        <v>2073</v>
      </c>
      <c r="AD73" s="70" t="s">
        <v>6269</v>
      </c>
      <c r="AE73" s="82" t="s">
        <v>1162</v>
      </c>
      <c r="AF73" s="70" t="s">
        <v>1171</v>
      </c>
      <c r="AG73" s="70" t="s">
        <v>1159</v>
      </c>
      <c r="AH73" s="59" t="s">
        <v>2924</v>
      </c>
      <c r="AI73" s="70" t="s">
        <v>1669</v>
      </c>
      <c r="AJ73" s="70" t="s">
        <v>67</v>
      </c>
      <c r="AK73" s="70">
        <v>1</v>
      </c>
      <c r="AL73" s="108" t="s">
        <v>6293</v>
      </c>
      <c r="AM73" t="e">
        <v>#N/A</v>
      </c>
      <c r="AN73" t="e">
        <f t="shared" si="30"/>
        <v>#N/A</v>
      </c>
    </row>
    <row r="74" spans="1:42" ht="14.4" hidden="1" customHeight="1" x14ac:dyDescent="0.3">
      <c r="A74" s="59" t="str">
        <f t="shared" si="29"/>
        <v>FSD01-PHR-MIO-00</v>
      </c>
      <c r="B74" s="59" t="s">
        <v>1216</v>
      </c>
      <c r="C74" s="59" t="s">
        <v>1985</v>
      </c>
      <c r="D74" s="59" t="s">
        <v>1217</v>
      </c>
      <c r="E74" s="59" t="s">
        <v>143</v>
      </c>
      <c r="F74" s="59" t="s">
        <v>1168</v>
      </c>
      <c r="G74" s="70" t="s">
        <v>5631</v>
      </c>
      <c r="H74" s="59" t="s">
        <v>2075</v>
      </c>
      <c r="I74" s="161" t="s">
        <v>4900</v>
      </c>
      <c r="J74" s="59" t="s">
        <v>2864</v>
      </c>
      <c r="K74" s="59" t="s">
        <v>6357</v>
      </c>
      <c r="L74" s="82" t="str">
        <f t="shared" si="36"/>
        <v>0510007</v>
      </c>
      <c r="M74" s="82" t="s">
        <v>4686</v>
      </c>
      <c r="N74" s="70" t="s">
        <v>2687</v>
      </c>
      <c r="O74" s="59" t="s">
        <v>2988</v>
      </c>
      <c r="P74" s="59" t="str">
        <f t="shared" si="37"/>
        <v>0510007</v>
      </c>
      <c r="Q74" s="162" t="s">
        <v>3628</v>
      </c>
      <c r="R74" s="59" t="s">
        <v>2988</v>
      </c>
      <c r="S74" s="59" t="s">
        <v>2923</v>
      </c>
      <c r="T74" s="59" t="str">
        <f>TRIM(CONCATENATE(W74))</f>
        <v>FSD01 - PHR Unmapped</v>
      </c>
      <c r="U74" s="59" t="s">
        <v>2923</v>
      </c>
      <c r="V74" s="70" t="s">
        <v>5920</v>
      </c>
      <c r="W74" s="70" t="str">
        <f>TRIM(CONCATENATE(K74," - ",V74))</f>
        <v>FSD01 - PHR Unmapped</v>
      </c>
      <c r="X74" s="70" t="s">
        <v>67</v>
      </c>
      <c r="Y74" s="70" t="s">
        <v>774</v>
      </c>
      <c r="Z74" s="164" t="s">
        <v>774</v>
      </c>
      <c r="AA74" s="171" t="s">
        <v>774</v>
      </c>
      <c r="AB74" s="70" t="s">
        <v>774</v>
      </c>
      <c r="AC74" s="70" t="s">
        <v>1170</v>
      </c>
      <c r="AD74" s="70" t="s">
        <v>19</v>
      </c>
      <c r="AE74" s="82" t="s">
        <v>1162</v>
      </c>
      <c r="AF74" s="70" t="s">
        <v>1171</v>
      </c>
      <c r="AG74" s="70" t="s">
        <v>1159</v>
      </c>
      <c r="AH74" s="59" t="s">
        <v>2924</v>
      </c>
      <c r="AI74" s="70" t="s">
        <v>1669</v>
      </c>
      <c r="AJ74" s="70" t="s">
        <v>67</v>
      </c>
      <c r="AK74" s="70">
        <v>0</v>
      </c>
      <c r="AL74" s="108" t="s">
        <v>5606</v>
      </c>
      <c r="AM74" t="s">
        <v>2988</v>
      </c>
      <c r="AN74" t="b">
        <f t="shared" si="30"/>
        <v>1</v>
      </c>
      <c r="AP74" t="s">
        <v>8085</v>
      </c>
    </row>
    <row r="75" spans="1:42" ht="14.4" hidden="1" customHeight="1" x14ac:dyDescent="0.3">
      <c r="A75" s="59" t="str">
        <f t="shared" si="29"/>
        <v>FSD01-PHR-ASM-01</v>
      </c>
      <c r="B75" s="59" t="s">
        <v>1216</v>
      </c>
      <c r="C75" s="59" t="s">
        <v>1985</v>
      </c>
      <c r="D75" s="59" t="s">
        <v>1217</v>
      </c>
      <c r="E75" s="59" t="s">
        <v>143</v>
      </c>
      <c r="F75" s="59" t="s">
        <v>1168</v>
      </c>
      <c r="G75" s="70" t="s">
        <v>5631</v>
      </c>
      <c r="H75" s="59" t="s">
        <v>2075</v>
      </c>
      <c r="I75" s="161" t="s">
        <v>4900</v>
      </c>
      <c r="J75" s="59" t="s">
        <v>2864</v>
      </c>
      <c r="K75" s="59" t="s">
        <v>6357</v>
      </c>
      <c r="L75" s="82" t="str">
        <f t="shared" si="36"/>
        <v>05100</v>
      </c>
      <c r="M75" s="82" t="s">
        <v>4686</v>
      </c>
      <c r="N75" s="70" t="s">
        <v>2687</v>
      </c>
      <c r="O75" s="59" t="s">
        <v>2700</v>
      </c>
      <c r="P75" s="59" t="str">
        <f>O74</f>
        <v>0510007</v>
      </c>
      <c r="Q75" s="162" t="str">
        <f t="shared" ref="Q75:Q81" si="39">CONCATENATE(O75,"@gspharma.com")</f>
        <v>05100@gspharma.com</v>
      </c>
      <c r="R75" s="59" t="s">
        <v>2700</v>
      </c>
      <c r="S75" s="59" t="s">
        <v>2924</v>
      </c>
      <c r="T75" s="59" t="str">
        <f>W75</f>
        <v>FSD01 - ASM - M. Imran</v>
      </c>
      <c r="U75" s="59" t="s">
        <v>2924</v>
      </c>
      <c r="V75" s="70" t="s">
        <v>1669</v>
      </c>
      <c r="W75" s="70" t="str">
        <f t="shared" ref="W75:W81" si="40">TRIM(CONCATENATE(K75," - ",AD75," - ",V75))</f>
        <v>FSD01 - ASM - M. Imran</v>
      </c>
      <c r="X75" s="70" t="s">
        <v>67</v>
      </c>
      <c r="Y75" s="70" t="s">
        <v>6305</v>
      </c>
      <c r="Z75" s="164" t="s">
        <v>774</v>
      </c>
      <c r="AA75" s="171">
        <v>44320</v>
      </c>
      <c r="AB75" s="70" t="s">
        <v>774</v>
      </c>
      <c r="AC75" s="70" t="s">
        <v>1219</v>
      </c>
      <c r="AD75" s="70" t="s">
        <v>1028</v>
      </c>
      <c r="AE75" s="82" t="s">
        <v>3414</v>
      </c>
      <c r="AF75" s="70" t="s">
        <v>1171</v>
      </c>
      <c r="AG75" s="70" t="s">
        <v>1159</v>
      </c>
      <c r="AH75" s="59" t="s">
        <v>1743</v>
      </c>
      <c r="AI75" s="70" t="s">
        <v>5826</v>
      </c>
      <c r="AJ75" s="70" t="s">
        <v>67</v>
      </c>
      <c r="AK75" s="70">
        <v>2</v>
      </c>
      <c r="AL75" s="108" t="s">
        <v>6294</v>
      </c>
      <c r="AM75" t="e">
        <v>#N/A</v>
      </c>
      <c r="AN75" t="e">
        <f t="shared" si="30"/>
        <v>#N/A</v>
      </c>
      <c r="AP75" t="s">
        <v>8085</v>
      </c>
    </row>
    <row r="76" spans="1:42" ht="14.4" hidden="1" customHeight="1" x14ac:dyDescent="0.3">
      <c r="A76" s="59" t="str">
        <f t="shared" si="29"/>
        <v>SGD01-PHR-MIO-01</v>
      </c>
      <c r="B76" s="59" t="s">
        <v>1216</v>
      </c>
      <c r="C76" s="59" t="s">
        <v>1985</v>
      </c>
      <c r="D76" s="59" t="s">
        <v>1217</v>
      </c>
      <c r="E76" s="59" t="s">
        <v>143</v>
      </c>
      <c r="F76" s="59" t="s">
        <v>1168</v>
      </c>
      <c r="G76" s="70" t="s">
        <v>5631</v>
      </c>
      <c r="H76" s="161" t="s">
        <v>1808</v>
      </c>
      <c r="I76" s="161" t="s">
        <v>4900</v>
      </c>
      <c r="J76" s="59" t="s">
        <v>68</v>
      </c>
      <c r="K76" s="59" t="s">
        <v>6365</v>
      </c>
      <c r="L76" s="82" t="str">
        <f t="shared" ref="L76:L94" si="41">O76</f>
        <v>0510003</v>
      </c>
      <c r="M76" s="82" t="s">
        <v>4686</v>
      </c>
      <c r="N76" s="70" t="s">
        <v>2687</v>
      </c>
      <c r="O76" s="82" t="s">
        <v>2468</v>
      </c>
      <c r="P76" s="59" t="str">
        <f t="shared" ref="P76:P82" si="42">O76</f>
        <v>0510003</v>
      </c>
      <c r="Q76" s="162" t="str">
        <f t="shared" si="39"/>
        <v>0510003@gspharma.com</v>
      </c>
      <c r="R76" s="59" t="s">
        <v>2468</v>
      </c>
      <c r="S76" s="59" t="s">
        <v>2927</v>
      </c>
      <c r="T76" s="59" t="str">
        <f t="shared" ref="T76:T81" si="43">TRIM(CONCATENATE(V76," (",S76,")"))</f>
        <v>Faisal Abbas (SGD01-PHR-MIO-01)</v>
      </c>
      <c r="U76" s="59" t="s">
        <v>2927</v>
      </c>
      <c r="V76" s="70" t="s">
        <v>6695</v>
      </c>
      <c r="W76" s="70" t="str">
        <f t="shared" si="40"/>
        <v>SGD01 - MIO - Faisal Abbas</v>
      </c>
      <c r="X76" s="70" t="s">
        <v>1094</v>
      </c>
      <c r="Y76" s="70" t="s">
        <v>6305</v>
      </c>
      <c r="Z76" s="164" t="s">
        <v>774</v>
      </c>
      <c r="AA76" s="171">
        <v>45031</v>
      </c>
      <c r="AB76" s="70" t="s">
        <v>774</v>
      </c>
      <c r="AC76" s="70" t="s">
        <v>1170</v>
      </c>
      <c r="AD76" s="70" t="s">
        <v>19</v>
      </c>
      <c r="AE76" s="82" t="s">
        <v>1162</v>
      </c>
      <c r="AF76" s="161" t="s">
        <v>1171</v>
      </c>
      <c r="AG76" s="119" t="s">
        <v>1159</v>
      </c>
      <c r="AH76" s="59" t="s">
        <v>2933</v>
      </c>
      <c r="AI76" s="70" t="s">
        <v>5470</v>
      </c>
      <c r="AJ76" s="70" t="s">
        <v>1094</v>
      </c>
      <c r="AK76" s="70">
        <v>1</v>
      </c>
      <c r="AL76" s="108" t="s">
        <v>6293</v>
      </c>
      <c r="AM76" t="e">
        <v>#N/A</v>
      </c>
      <c r="AN76" t="e">
        <f t="shared" si="30"/>
        <v>#N/A</v>
      </c>
    </row>
    <row r="77" spans="1:42" ht="14.4" hidden="1" customHeight="1" x14ac:dyDescent="0.3">
      <c r="A77" s="59" t="str">
        <f t="shared" si="29"/>
        <v>SGD01-PHR-MIO-03</v>
      </c>
      <c r="B77" s="59" t="s">
        <v>1216</v>
      </c>
      <c r="C77" s="59" t="s">
        <v>1985</v>
      </c>
      <c r="D77" s="59" t="s">
        <v>1217</v>
      </c>
      <c r="E77" s="59" t="s">
        <v>143</v>
      </c>
      <c r="F77" s="59" t="s">
        <v>1168</v>
      </c>
      <c r="G77" s="70" t="s">
        <v>5631</v>
      </c>
      <c r="H77" s="161" t="s">
        <v>1808</v>
      </c>
      <c r="I77" s="161" t="s">
        <v>4900</v>
      </c>
      <c r="J77" s="59" t="s">
        <v>68</v>
      </c>
      <c r="K77" s="59" t="s">
        <v>6365</v>
      </c>
      <c r="L77" s="82" t="str">
        <f t="shared" si="41"/>
        <v>0510006</v>
      </c>
      <c r="M77" s="82" t="s">
        <v>4686</v>
      </c>
      <c r="N77" s="70" t="s">
        <v>2687</v>
      </c>
      <c r="O77" s="59" t="s">
        <v>2471</v>
      </c>
      <c r="P77" s="59" t="str">
        <f t="shared" si="42"/>
        <v>0510006</v>
      </c>
      <c r="Q77" s="162" t="str">
        <f t="shared" si="39"/>
        <v>0510006@gspharma.com</v>
      </c>
      <c r="R77" s="59" t="s">
        <v>2470</v>
      </c>
      <c r="S77" s="59" t="s">
        <v>2925</v>
      </c>
      <c r="T77" s="59" t="str">
        <f t="shared" si="43"/>
        <v>Riffat Batool (SGD01-PHR-MIO-03)</v>
      </c>
      <c r="U77" s="59" t="s">
        <v>2925</v>
      </c>
      <c r="V77" s="70" t="s">
        <v>7307</v>
      </c>
      <c r="W77" s="70" t="str">
        <f t="shared" si="40"/>
        <v>SGD01 - MIO - Riffat Batool</v>
      </c>
      <c r="X77" s="70" t="s">
        <v>1094</v>
      </c>
      <c r="Y77" s="70" t="s">
        <v>6305</v>
      </c>
      <c r="Z77" s="164" t="s">
        <v>774</v>
      </c>
      <c r="AA77" s="171">
        <v>45397</v>
      </c>
      <c r="AB77" s="70" t="s">
        <v>774</v>
      </c>
      <c r="AC77" s="70" t="s">
        <v>1170</v>
      </c>
      <c r="AD77" s="70" t="s">
        <v>19</v>
      </c>
      <c r="AE77" s="82" t="s">
        <v>1162</v>
      </c>
      <c r="AF77" s="161" t="s">
        <v>1171</v>
      </c>
      <c r="AG77" s="119" t="s">
        <v>1159</v>
      </c>
      <c r="AH77" s="59" t="s">
        <v>2933</v>
      </c>
      <c r="AI77" s="70" t="s">
        <v>5470</v>
      </c>
      <c r="AJ77" s="70" t="s">
        <v>1094</v>
      </c>
      <c r="AK77" s="70">
        <v>1</v>
      </c>
      <c r="AL77" s="108" t="s">
        <v>6293</v>
      </c>
      <c r="AM77" t="e">
        <v>#N/A</v>
      </c>
      <c r="AN77" t="e">
        <f t="shared" si="30"/>
        <v>#N/A</v>
      </c>
    </row>
    <row r="78" spans="1:42" ht="14.4" hidden="1" customHeight="1" x14ac:dyDescent="0.3">
      <c r="A78" s="59" t="str">
        <f t="shared" si="29"/>
        <v>SGD01-PHR-MIO-02</v>
      </c>
      <c r="B78" s="59" t="s">
        <v>1216</v>
      </c>
      <c r="C78" s="59" t="s">
        <v>1985</v>
      </c>
      <c r="D78" s="59" t="s">
        <v>1217</v>
      </c>
      <c r="E78" s="59" t="s">
        <v>143</v>
      </c>
      <c r="F78" s="59" t="s">
        <v>1168</v>
      </c>
      <c r="G78" s="70" t="s">
        <v>5631</v>
      </c>
      <c r="H78" s="161" t="s">
        <v>1808</v>
      </c>
      <c r="I78" s="161" t="s">
        <v>4900</v>
      </c>
      <c r="J78" s="59" t="s">
        <v>68</v>
      </c>
      <c r="K78" s="59" t="s">
        <v>6365</v>
      </c>
      <c r="L78" s="82" t="str">
        <f t="shared" si="41"/>
        <v>0510005</v>
      </c>
      <c r="M78" s="82" t="s">
        <v>4686</v>
      </c>
      <c r="N78" s="70" t="s">
        <v>2687</v>
      </c>
      <c r="O78" s="59" t="s">
        <v>2470</v>
      </c>
      <c r="P78" s="59" t="str">
        <f t="shared" si="42"/>
        <v>0510005</v>
      </c>
      <c r="Q78" s="162" t="str">
        <f t="shared" si="39"/>
        <v>0510005@gspharma.com</v>
      </c>
      <c r="R78" s="59" t="s">
        <v>2471</v>
      </c>
      <c r="S78" s="59" t="s">
        <v>2928</v>
      </c>
      <c r="T78" s="59" t="str">
        <f t="shared" si="43"/>
        <v>Tanveer Ahmed (SGD01-PHR-MIO-02)</v>
      </c>
      <c r="U78" s="59" t="s">
        <v>2928</v>
      </c>
      <c r="V78" s="70" t="s">
        <v>2929</v>
      </c>
      <c r="W78" s="70" t="str">
        <f t="shared" si="40"/>
        <v>SGD01 - MIO - Tanveer Ahmed</v>
      </c>
      <c r="X78" s="70" t="s">
        <v>71</v>
      </c>
      <c r="Y78" s="70" t="s">
        <v>6305</v>
      </c>
      <c r="Z78" s="164" t="s">
        <v>774</v>
      </c>
      <c r="AA78" s="171">
        <v>44992</v>
      </c>
      <c r="AB78" s="70" t="s">
        <v>774</v>
      </c>
      <c r="AC78" s="70" t="s">
        <v>1170</v>
      </c>
      <c r="AD78" s="70" t="s">
        <v>19</v>
      </c>
      <c r="AE78" s="82" t="s">
        <v>1162</v>
      </c>
      <c r="AF78" s="161" t="s">
        <v>1171</v>
      </c>
      <c r="AG78" s="119" t="s">
        <v>1159</v>
      </c>
      <c r="AH78" s="59" t="s">
        <v>2933</v>
      </c>
      <c r="AI78" s="70" t="s">
        <v>5470</v>
      </c>
      <c r="AJ78" s="70" t="s">
        <v>1094</v>
      </c>
      <c r="AK78" s="70">
        <v>1</v>
      </c>
      <c r="AL78" s="108" t="s">
        <v>6293</v>
      </c>
      <c r="AM78" t="e">
        <v>#N/A</v>
      </c>
      <c r="AN78" t="e">
        <f t="shared" si="30"/>
        <v>#N/A</v>
      </c>
    </row>
    <row r="79" spans="1:42" ht="14.4" hidden="1" customHeight="1" x14ac:dyDescent="0.3">
      <c r="A79" s="59" t="str">
        <f t="shared" si="29"/>
        <v>SGD01-PHR-MIO-04</v>
      </c>
      <c r="B79" s="59" t="s">
        <v>1216</v>
      </c>
      <c r="C79" s="59" t="s">
        <v>1985</v>
      </c>
      <c r="D79" s="59" t="s">
        <v>1217</v>
      </c>
      <c r="E79" s="59" t="s">
        <v>143</v>
      </c>
      <c r="F79" s="59" t="s">
        <v>1168</v>
      </c>
      <c r="G79" s="70" t="s">
        <v>5631</v>
      </c>
      <c r="H79" s="161" t="s">
        <v>1808</v>
      </c>
      <c r="I79" s="161" t="s">
        <v>4900</v>
      </c>
      <c r="J79" s="59" t="s">
        <v>68</v>
      </c>
      <c r="K79" s="59" t="s">
        <v>6365</v>
      </c>
      <c r="L79" s="82" t="str">
        <f t="shared" si="41"/>
        <v>0513002</v>
      </c>
      <c r="M79" s="82" t="s">
        <v>4686</v>
      </c>
      <c r="N79" s="70" t="s">
        <v>2687</v>
      </c>
      <c r="O79" s="82" t="s">
        <v>5511</v>
      </c>
      <c r="P79" s="59" t="str">
        <f t="shared" si="42"/>
        <v>0513002</v>
      </c>
      <c r="Q79" s="162" t="str">
        <f t="shared" si="39"/>
        <v>0513002@gspharma.com</v>
      </c>
      <c r="R79" s="59" t="s">
        <v>2455</v>
      </c>
      <c r="S79" s="59" t="s">
        <v>2930</v>
      </c>
      <c r="T79" s="59" t="str">
        <f t="shared" si="43"/>
        <v>Zohaib Waseem Raza (SGD01-PHR-MIO-04)</v>
      </c>
      <c r="U79" s="59" t="s">
        <v>2930</v>
      </c>
      <c r="V79" s="70" t="s">
        <v>7306</v>
      </c>
      <c r="W79" s="70" t="str">
        <f t="shared" si="40"/>
        <v>SGD01 - MIO - Zohaib Waseem Raza</v>
      </c>
      <c r="X79" s="70" t="s">
        <v>5476</v>
      </c>
      <c r="Y79" s="70" t="s">
        <v>6305</v>
      </c>
      <c r="Z79" s="164" t="s">
        <v>774</v>
      </c>
      <c r="AA79" s="171">
        <v>45378</v>
      </c>
      <c r="AB79" s="70" t="s">
        <v>774</v>
      </c>
      <c r="AC79" s="70" t="s">
        <v>1170</v>
      </c>
      <c r="AD79" s="70" t="s">
        <v>19</v>
      </c>
      <c r="AE79" s="82" t="s">
        <v>1162</v>
      </c>
      <c r="AF79" s="161" t="s">
        <v>1171</v>
      </c>
      <c r="AG79" s="119" t="s">
        <v>1159</v>
      </c>
      <c r="AH79" s="59" t="s">
        <v>2933</v>
      </c>
      <c r="AI79" s="70" t="s">
        <v>5470</v>
      </c>
      <c r="AJ79" s="70" t="s">
        <v>1094</v>
      </c>
      <c r="AK79" s="70">
        <v>1</v>
      </c>
      <c r="AL79" s="108" t="s">
        <v>6293</v>
      </c>
      <c r="AM79" t="e">
        <v>#N/A</v>
      </c>
      <c r="AN79" t="e">
        <f t="shared" si="30"/>
        <v>#N/A</v>
      </c>
    </row>
    <row r="80" spans="1:42" ht="14.4" hidden="1" customHeight="1" x14ac:dyDescent="0.3">
      <c r="A80" s="59" t="str">
        <f t="shared" si="29"/>
        <v>SGD01-PHR-MIO-05</v>
      </c>
      <c r="B80" s="59" t="s">
        <v>1216</v>
      </c>
      <c r="C80" s="59" t="s">
        <v>1985</v>
      </c>
      <c r="D80" s="59" t="s">
        <v>1217</v>
      </c>
      <c r="E80" s="59" t="s">
        <v>143</v>
      </c>
      <c r="F80" s="59" t="s">
        <v>1168</v>
      </c>
      <c r="G80" s="70" t="s">
        <v>5631</v>
      </c>
      <c r="H80" s="161" t="s">
        <v>1808</v>
      </c>
      <c r="I80" s="161" t="s">
        <v>4900</v>
      </c>
      <c r="J80" s="59" t="s">
        <v>68</v>
      </c>
      <c r="K80" s="59" t="s">
        <v>6365</v>
      </c>
      <c r="L80" s="82" t="str">
        <f t="shared" si="41"/>
        <v>0512005</v>
      </c>
      <c r="M80" s="82" t="s">
        <v>4686</v>
      </c>
      <c r="N80" s="70" t="s">
        <v>2687</v>
      </c>
      <c r="O80" s="82" t="s">
        <v>2455</v>
      </c>
      <c r="P80" s="59" t="str">
        <f t="shared" si="42"/>
        <v>0512005</v>
      </c>
      <c r="Q80" s="162" t="str">
        <f t="shared" si="39"/>
        <v>0512005@gspharma.com</v>
      </c>
      <c r="R80" s="59" t="s">
        <v>2455</v>
      </c>
      <c r="S80" s="59" t="s">
        <v>6696</v>
      </c>
      <c r="T80" s="59" t="str">
        <f t="shared" si="43"/>
        <v>Mehran Shah (SGD01-PHR-MIO-05)</v>
      </c>
      <c r="U80" s="59" t="s">
        <v>6696</v>
      </c>
      <c r="V80" s="70" t="s">
        <v>2931</v>
      </c>
      <c r="W80" s="70" t="str">
        <f t="shared" si="40"/>
        <v>SGD01 - MIO - Mehran Shah</v>
      </c>
      <c r="X80" s="70" t="s">
        <v>5460</v>
      </c>
      <c r="Y80" s="70" t="s">
        <v>6305</v>
      </c>
      <c r="Z80" s="164" t="s">
        <v>774</v>
      </c>
      <c r="AA80" s="171">
        <v>43495</v>
      </c>
      <c r="AB80" s="70" t="s">
        <v>774</v>
      </c>
      <c r="AC80" s="70" t="s">
        <v>1170</v>
      </c>
      <c r="AD80" s="70" t="s">
        <v>19</v>
      </c>
      <c r="AE80" s="82" t="s">
        <v>1162</v>
      </c>
      <c r="AF80" s="161" t="s">
        <v>1171</v>
      </c>
      <c r="AG80" s="119" t="s">
        <v>1159</v>
      </c>
      <c r="AH80" s="59" t="s">
        <v>2933</v>
      </c>
      <c r="AI80" s="70" t="s">
        <v>5470</v>
      </c>
      <c r="AJ80" s="70" t="s">
        <v>1094</v>
      </c>
      <c r="AK80" s="70">
        <v>1</v>
      </c>
      <c r="AL80" s="108" t="s">
        <v>6293</v>
      </c>
      <c r="AM80" t="e">
        <v>#N/A</v>
      </c>
      <c r="AN80" t="e">
        <f t="shared" si="30"/>
        <v>#N/A</v>
      </c>
    </row>
    <row r="81" spans="1:42" ht="14.4" hidden="1" customHeight="1" x14ac:dyDescent="0.3">
      <c r="A81" s="59" t="str">
        <f t="shared" si="29"/>
        <v>SGD01-PHR-PS-01</v>
      </c>
      <c r="B81" s="59" t="s">
        <v>1216</v>
      </c>
      <c r="C81" s="59" t="s">
        <v>1985</v>
      </c>
      <c r="D81" s="59" t="s">
        <v>1217</v>
      </c>
      <c r="E81" s="59" t="s">
        <v>143</v>
      </c>
      <c r="F81" s="59" t="s">
        <v>1168</v>
      </c>
      <c r="G81" s="70" t="s">
        <v>5631</v>
      </c>
      <c r="H81" s="161" t="s">
        <v>1808</v>
      </c>
      <c r="I81" s="161" t="s">
        <v>4900</v>
      </c>
      <c r="J81" s="59" t="s">
        <v>68</v>
      </c>
      <c r="K81" s="59" t="s">
        <v>6365</v>
      </c>
      <c r="L81" s="82" t="str">
        <f t="shared" si="41"/>
        <v>0513003</v>
      </c>
      <c r="M81" s="82" t="s">
        <v>4686</v>
      </c>
      <c r="N81" s="70" t="s">
        <v>2687</v>
      </c>
      <c r="O81" s="82" t="s">
        <v>6281</v>
      </c>
      <c r="P81" s="59" t="str">
        <f t="shared" si="42"/>
        <v>0513003</v>
      </c>
      <c r="Q81" s="162" t="str">
        <f t="shared" si="39"/>
        <v>0513003@gspharma.com</v>
      </c>
      <c r="R81" s="59" t="s">
        <v>2455</v>
      </c>
      <c r="S81" s="59" t="s">
        <v>6279</v>
      </c>
      <c r="T81" s="59" t="str">
        <f t="shared" si="43"/>
        <v>M. Tayyab (SGD01-PHR-PS-01)</v>
      </c>
      <c r="U81" s="59" t="s">
        <v>6279</v>
      </c>
      <c r="V81" s="70" t="s">
        <v>7934</v>
      </c>
      <c r="W81" s="70" t="str">
        <f t="shared" si="40"/>
        <v>SGD01 - PS - M. Tayyab</v>
      </c>
      <c r="X81" s="70" t="s">
        <v>1094</v>
      </c>
      <c r="Y81" s="70" t="s">
        <v>6305</v>
      </c>
      <c r="Z81" s="164" t="s">
        <v>774</v>
      </c>
      <c r="AA81" s="171">
        <v>45433</v>
      </c>
      <c r="AB81" s="70" t="s">
        <v>774</v>
      </c>
      <c r="AC81" s="70" t="s">
        <v>2073</v>
      </c>
      <c r="AD81" s="70" t="s">
        <v>6269</v>
      </c>
      <c r="AE81" s="82" t="s">
        <v>1162</v>
      </c>
      <c r="AF81" s="161" t="s">
        <v>1171</v>
      </c>
      <c r="AG81" s="119" t="s">
        <v>1159</v>
      </c>
      <c r="AH81" s="59" t="s">
        <v>2933</v>
      </c>
      <c r="AI81" s="70" t="s">
        <v>5470</v>
      </c>
      <c r="AJ81" s="70" t="s">
        <v>1094</v>
      </c>
      <c r="AK81" s="70">
        <v>1</v>
      </c>
      <c r="AL81" s="108" t="s">
        <v>6293</v>
      </c>
      <c r="AM81" t="e">
        <v>#N/A</v>
      </c>
      <c r="AN81" t="e">
        <f t="shared" si="30"/>
        <v>#N/A</v>
      </c>
    </row>
    <row r="82" spans="1:42" ht="14.4" hidden="1" customHeight="1" x14ac:dyDescent="0.3">
      <c r="A82" s="59" t="str">
        <f t="shared" si="29"/>
        <v>SGD01-PHR-MIO-00</v>
      </c>
      <c r="B82" s="59" t="s">
        <v>1216</v>
      </c>
      <c r="C82" s="59" t="s">
        <v>1985</v>
      </c>
      <c r="D82" s="59" t="s">
        <v>1217</v>
      </c>
      <c r="E82" s="59" t="s">
        <v>143</v>
      </c>
      <c r="F82" s="59" t="s">
        <v>1168</v>
      </c>
      <c r="G82" s="70" t="s">
        <v>5631</v>
      </c>
      <c r="H82" s="161" t="s">
        <v>1808</v>
      </c>
      <c r="I82" s="161" t="s">
        <v>4900</v>
      </c>
      <c r="J82" s="59" t="s">
        <v>68</v>
      </c>
      <c r="K82" s="59" t="s">
        <v>6365</v>
      </c>
      <c r="L82" s="82" t="str">
        <f t="shared" si="41"/>
        <v>0513001</v>
      </c>
      <c r="M82" s="82" t="s">
        <v>4686</v>
      </c>
      <c r="N82" s="70" t="s">
        <v>2687</v>
      </c>
      <c r="O82" s="59" t="s">
        <v>2997</v>
      </c>
      <c r="P82" s="59" t="str">
        <f t="shared" si="42"/>
        <v>0513001</v>
      </c>
      <c r="Q82" s="162" t="s">
        <v>3613</v>
      </c>
      <c r="R82" s="59" t="s">
        <v>2997</v>
      </c>
      <c r="S82" s="59" t="s">
        <v>2932</v>
      </c>
      <c r="T82" s="59" t="str">
        <f>TRIM(CONCATENATE(W82))</f>
        <v>SGD01 - PHR Unmapped</v>
      </c>
      <c r="U82" s="59" t="s">
        <v>2932</v>
      </c>
      <c r="V82" s="70" t="s">
        <v>5920</v>
      </c>
      <c r="W82" s="70" t="str">
        <f>TRIM(CONCATENATE(K82," - ",V82))</f>
        <v>SGD01 - PHR Unmapped</v>
      </c>
      <c r="X82" s="70" t="s">
        <v>1094</v>
      </c>
      <c r="Y82" s="70" t="s">
        <v>774</v>
      </c>
      <c r="Z82" s="164" t="s">
        <v>774</v>
      </c>
      <c r="AA82" s="171" t="s">
        <v>774</v>
      </c>
      <c r="AB82" s="70" t="s">
        <v>774</v>
      </c>
      <c r="AC82" s="70" t="s">
        <v>1170</v>
      </c>
      <c r="AD82" s="70" t="s">
        <v>19</v>
      </c>
      <c r="AE82" s="82" t="s">
        <v>1162</v>
      </c>
      <c r="AF82" s="161" t="s">
        <v>1171</v>
      </c>
      <c r="AG82" s="119" t="s">
        <v>1159</v>
      </c>
      <c r="AH82" s="59" t="s">
        <v>2933</v>
      </c>
      <c r="AI82" s="70" t="s">
        <v>5470</v>
      </c>
      <c r="AJ82" s="70" t="s">
        <v>1094</v>
      </c>
      <c r="AK82" s="70">
        <v>0</v>
      </c>
      <c r="AL82" s="108" t="s">
        <v>5606</v>
      </c>
      <c r="AM82" t="s">
        <v>2997</v>
      </c>
      <c r="AN82" t="b">
        <f t="shared" si="30"/>
        <v>1</v>
      </c>
      <c r="AP82" t="s">
        <v>8085</v>
      </c>
    </row>
    <row r="83" spans="1:42" ht="14.4" hidden="1" customHeight="1" x14ac:dyDescent="0.3">
      <c r="A83" s="59" t="str">
        <f t="shared" si="29"/>
        <v>SGD01-PHR-ASM-01</v>
      </c>
      <c r="B83" s="59" t="s">
        <v>1216</v>
      </c>
      <c r="C83" s="59" t="s">
        <v>1985</v>
      </c>
      <c r="D83" s="59" t="s">
        <v>1217</v>
      </c>
      <c r="E83" s="59" t="s">
        <v>143</v>
      </c>
      <c r="F83" s="59" t="s">
        <v>1168</v>
      </c>
      <c r="G83" s="70" t="s">
        <v>5631</v>
      </c>
      <c r="H83" s="161" t="s">
        <v>1808</v>
      </c>
      <c r="I83" s="161" t="s">
        <v>4900</v>
      </c>
      <c r="J83" s="59" t="s">
        <v>68</v>
      </c>
      <c r="K83" s="59" t="s">
        <v>6365</v>
      </c>
      <c r="L83" s="82" t="str">
        <f t="shared" si="41"/>
        <v>05130</v>
      </c>
      <c r="M83" s="82" t="s">
        <v>4686</v>
      </c>
      <c r="N83" s="70" t="s">
        <v>2687</v>
      </c>
      <c r="O83" s="59" t="s">
        <v>2945</v>
      </c>
      <c r="P83" s="59" t="str">
        <f>O82</f>
        <v>0513001</v>
      </c>
      <c r="Q83" s="162" t="str">
        <f>CONCATENATE(O83,"@gspharma.com")</f>
        <v>05130@gspharma.com</v>
      </c>
      <c r="R83" s="59" t="s">
        <v>2945</v>
      </c>
      <c r="S83" s="59" t="s">
        <v>2933</v>
      </c>
      <c r="T83" s="59" t="str">
        <f>W83</f>
        <v>SGD01 - ASM - Amir Abbas</v>
      </c>
      <c r="U83" s="59" t="s">
        <v>2933</v>
      </c>
      <c r="V83" s="70" t="s">
        <v>5470</v>
      </c>
      <c r="W83" s="70" t="str">
        <f>TRIM(CONCATENATE(K83," - ",AD83," - ",V83))</f>
        <v>SGD01 - ASM - Amir Abbas</v>
      </c>
      <c r="X83" s="70" t="s">
        <v>1094</v>
      </c>
      <c r="Y83" s="70" t="s">
        <v>6305</v>
      </c>
      <c r="Z83" s="164" t="s">
        <v>774</v>
      </c>
      <c r="AA83" s="171">
        <v>41688</v>
      </c>
      <c r="AB83" s="70" t="s">
        <v>774</v>
      </c>
      <c r="AC83" s="70" t="s">
        <v>1219</v>
      </c>
      <c r="AD83" s="70" t="s">
        <v>1028</v>
      </c>
      <c r="AE83" s="82" t="s">
        <v>3414</v>
      </c>
      <c r="AF83" s="161" t="s">
        <v>1171</v>
      </c>
      <c r="AG83" s="70" t="s">
        <v>1159</v>
      </c>
      <c r="AH83" s="59" t="s">
        <v>1743</v>
      </c>
      <c r="AI83" s="70" t="s">
        <v>5826</v>
      </c>
      <c r="AJ83" s="70" t="s">
        <v>67</v>
      </c>
      <c r="AK83" s="70">
        <v>2</v>
      </c>
      <c r="AL83" s="108" t="s">
        <v>6294</v>
      </c>
      <c r="AM83" t="e">
        <v>#N/A</v>
      </c>
      <c r="AN83" t="e">
        <f t="shared" si="30"/>
        <v>#N/A</v>
      </c>
      <c r="AP83" t="s">
        <v>8085</v>
      </c>
    </row>
    <row r="84" spans="1:42" ht="14.4" hidden="1" customHeight="1" x14ac:dyDescent="0.3">
      <c r="A84" s="59" t="str">
        <f t="shared" si="29"/>
        <v>ISB01-PHR-MIO-01</v>
      </c>
      <c r="B84" s="59" t="s">
        <v>1216</v>
      </c>
      <c r="C84" s="59" t="s">
        <v>1985</v>
      </c>
      <c r="D84" s="59" t="s">
        <v>1217</v>
      </c>
      <c r="E84" s="59" t="s">
        <v>143</v>
      </c>
      <c r="F84" s="59" t="s">
        <v>1168</v>
      </c>
      <c r="G84" s="70" t="s">
        <v>5631</v>
      </c>
      <c r="H84" s="59" t="s">
        <v>2867</v>
      </c>
      <c r="I84" s="59" t="s">
        <v>144</v>
      </c>
      <c r="J84" s="59" t="s">
        <v>2862</v>
      </c>
      <c r="K84" s="59" t="s">
        <v>6364</v>
      </c>
      <c r="L84" s="82" t="str">
        <f t="shared" si="41"/>
        <v>0511001</v>
      </c>
      <c r="M84" s="82" t="s">
        <v>4686</v>
      </c>
      <c r="N84" s="70" t="s">
        <v>2687</v>
      </c>
      <c r="O84" s="82" t="s">
        <v>2457</v>
      </c>
      <c r="P84" s="59" t="str">
        <f t="shared" ref="P84:P93" si="44">O84</f>
        <v>0511001</v>
      </c>
      <c r="Q84" s="162" t="str">
        <f t="shared" ref="Q84:Q92" si="45">CONCATENATE(O84,"@gspharma.com")</f>
        <v>0511001@gspharma.com</v>
      </c>
      <c r="R84" s="59" t="s">
        <v>2457</v>
      </c>
      <c r="S84" s="59" t="s">
        <v>2908</v>
      </c>
      <c r="T84" s="59" t="str">
        <f t="shared" ref="T84:T89" si="46">TRIM(CONCATENATE(V84," (",S84,")"))</f>
        <v>M. Miskeen Khan (ISB01-PHR-MIO-01)</v>
      </c>
      <c r="U84" s="59" t="s">
        <v>2908</v>
      </c>
      <c r="V84" s="70" t="s">
        <v>6683</v>
      </c>
      <c r="W84" s="70" t="str">
        <f t="shared" ref="W84:W92" si="47">TRIM(CONCATENATE(K84," - ",AD84," - ",V84))</f>
        <v>ISB01 - MIO - M. Miskeen Khan</v>
      </c>
      <c r="X84" s="70" t="s">
        <v>144</v>
      </c>
      <c r="Y84" s="70" t="s">
        <v>6305</v>
      </c>
      <c r="Z84" s="164" t="s">
        <v>774</v>
      </c>
      <c r="AA84" s="171">
        <v>45111</v>
      </c>
      <c r="AB84" s="70" t="s">
        <v>774</v>
      </c>
      <c r="AC84" s="70" t="s">
        <v>1170</v>
      </c>
      <c r="AD84" s="70" t="s">
        <v>19</v>
      </c>
      <c r="AE84" s="82" t="s">
        <v>1162</v>
      </c>
      <c r="AF84" s="70" t="s">
        <v>1171</v>
      </c>
      <c r="AG84" s="70" t="s">
        <v>1159</v>
      </c>
      <c r="AH84" s="59" t="s">
        <v>2913</v>
      </c>
      <c r="AI84" s="70" t="s">
        <v>7903</v>
      </c>
      <c r="AJ84" s="70" t="s">
        <v>144</v>
      </c>
      <c r="AK84" s="70">
        <v>1</v>
      </c>
      <c r="AL84" s="108" t="s">
        <v>6293</v>
      </c>
      <c r="AM84" t="s">
        <v>2457</v>
      </c>
      <c r="AN84" t="b">
        <f t="shared" si="30"/>
        <v>1</v>
      </c>
    </row>
    <row r="85" spans="1:42" ht="14.4" hidden="1" customHeight="1" x14ac:dyDescent="0.3">
      <c r="A85" s="59" t="str">
        <f t="shared" si="29"/>
        <v>ISB01-PHR-MIO-02</v>
      </c>
      <c r="B85" s="59" t="s">
        <v>1216</v>
      </c>
      <c r="C85" s="59" t="s">
        <v>1985</v>
      </c>
      <c r="D85" s="59" t="s">
        <v>1217</v>
      </c>
      <c r="E85" s="59" t="s">
        <v>143</v>
      </c>
      <c r="F85" s="59" t="s">
        <v>1168</v>
      </c>
      <c r="G85" s="70" t="s">
        <v>5631</v>
      </c>
      <c r="H85" s="59" t="s">
        <v>2867</v>
      </c>
      <c r="I85" s="59" t="s">
        <v>144</v>
      </c>
      <c r="J85" s="59" t="s">
        <v>2862</v>
      </c>
      <c r="K85" s="59" t="s">
        <v>6364</v>
      </c>
      <c r="L85" s="82" t="str">
        <f t="shared" si="41"/>
        <v>0511002</v>
      </c>
      <c r="M85" s="82" t="s">
        <v>4686</v>
      </c>
      <c r="N85" s="70" t="s">
        <v>2687</v>
      </c>
      <c r="O85" s="82" t="s">
        <v>2458</v>
      </c>
      <c r="P85" s="59" t="str">
        <f t="shared" si="44"/>
        <v>0511002</v>
      </c>
      <c r="Q85" s="162" t="str">
        <f t="shared" si="45"/>
        <v>0511002@gspharma.com</v>
      </c>
      <c r="R85" s="59" t="s">
        <v>2458</v>
      </c>
      <c r="S85" s="59" t="s">
        <v>2910</v>
      </c>
      <c r="T85" s="59" t="str">
        <f t="shared" si="46"/>
        <v>Ms. Ambreen Kanwal (ISB01-PHR-MIO-02)</v>
      </c>
      <c r="U85" s="59" t="s">
        <v>2910</v>
      </c>
      <c r="V85" s="70" t="s">
        <v>7898</v>
      </c>
      <c r="W85" s="70" t="str">
        <f t="shared" si="47"/>
        <v>ISB01 - MIO - Ms. Ambreen Kanwal</v>
      </c>
      <c r="X85" s="70" t="s">
        <v>145</v>
      </c>
      <c r="Y85" s="70" t="s">
        <v>6305</v>
      </c>
      <c r="Z85" s="164" t="s">
        <v>774</v>
      </c>
      <c r="AA85" s="172">
        <v>45115</v>
      </c>
      <c r="AB85" s="70" t="s">
        <v>774</v>
      </c>
      <c r="AC85" s="70" t="s">
        <v>1170</v>
      </c>
      <c r="AD85" s="70" t="s">
        <v>19</v>
      </c>
      <c r="AE85" s="82" t="s">
        <v>1162</v>
      </c>
      <c r="AF85" s="70" t="s">
        <v>1171</v>
      </c>
      <c r="AG85" s="70" t="s">
        <v>1159</v>
      </c>
      <c r="AH85" s="59" t="s">
        <v>2913</v>
      </c>
      <c r="AI85" s="70" t="s">
        <v>7903</v>
      </c>
      <c r="AJ85" s="70" t="s">
        <v>144</v>
      </c>
      <c r="AK85" s="70">
        <v>1</v>
      </c>
      <c r="AL85" s="108" t="s">
        <v>6293</v>
      </c>
      <c r="AM85" t="e">
        <v>#N/A</v>
      </c>
      <c r="AN85" t="e">
        <f t="shared" si="30"/>
        <v>#N/A</v>
      </c>
    </row>
    <row r="86" spans="1:42" ht="14.4" hidden="1" customHeight="1" x14ac:dyDescent="0.3">
      <c r="A86" s="59" t="str">
        <f t="shared" si="29"/>
        <v>ISB01-PHR-MIO-03</v>
      </c>
      <c r="B86" s="59" t="s">
        <v>1216</v>
      </c>
      <c r="C86" s="59" t="s">
        <v>1985</v>
      </c>
      <c r="D86" s="59" t="s">
        <v>1217</v>
      </c>
      <c r="E86" s="59" t="s">
        <v>143</v>
      </c>
      <c r="F86" s="59" t="s">
        <v>1168</v>
      </c>
      <c r="G86" s="70" t="s">
        <v>5631</v>
      </c>
      <c r="H86" s="59" t="s">
        <v>2867</v>
      </c>
      <c r="I86" s="59" t="s">
        <v>144</v>
      </c>
      <c r="J86" s="59" t="s">
        <v>2862</v>
      </c>
      <c r="K86" s="59" t="s">
        <v>6364</v>
      </c>
      <c r="L86" s="82" t="str">
        <f t="shared" si="41"/>
        <v>0511003</v>
      </c>
      <c r="M86" s="82" t="s">
        <v>4686</v>
      </c>
      <c r="N86" s="70" t="s">
        <v>2687</v>
      </c>
      <c r="O86" s="82" t="s">
        <v>2459</v>
      </c>
      <c r="P86" s="59" t="str">
        <f t="shared" si="44"/>
        <v>0511003</v>
      </c>
      <c r="Q86" s="162" t="str">
        <f t="shared" si="45"/>
        <v>0511003@gspharma.com</v>
      </c>
      <c r="R86" s="59" t="s">
        <v>2460</v>
      </c>
      <c r="S86" s="59" t="s">
        <v>2911</v>
      </c>
      <c r="T86" s="59" t="str">
        <f t="shared" si="46"/>
        <v>M. Suleman Rahess (ISB01-PHR-MIO-03)</v>
      </c>
      <c r="U86" s="59" t="s">
        <v>2911</v>
      </c>
      <c r="V86" s="70" t="s">
        <v>7904</v>
      </c>
      <c r="W86" s="70" t="str">
        <f t="shared" si="47"/>
        <v>ISB01 - MIO - M. Suleman Rahess</v>
      </c>
      <c r="X86" s="70" t="s">
        <v>145</v>
      </c>
      <c r="Y86" s="70" t="s">
        <v>6305</v>
      </c>
      <c r="Z86" s="164" t="s">
        <v>774</v>
      </c>
      <c r="AA86" s="171" t="s">
        <v>774</v>
      </c>
      <c r="AB86" s="70" t="s">
        <v>774</v>
      </c>
      <c r="AC86" s="70" t="s">
        <v>1170</v>
      </c>
      <c r="AD86" s="70" t="s">
        <v>19</v>
      </c>
      <c r="AE86" s="82" t="s">
        <v>1162</v>
      </c>
      <c r="AF86" s="70" t="s">
        <v>1171</v>
      </c>
      <c r="AG86" s="70" t="s">
        <v>1159</v>
      </c>
      <c r="AH86" s="59" t="s">
        <v>2913</v>
      </c>
      <c r="AI86" s="70" t="s">
        <v>7903</v>
      </c>
      <c r="AJ86" s="70" t="s">
        <v>144</v>
      </c>
      <c r="AK86" s="70">
        <v>1</v>
      </c>
      <c r="AL86" s="108" t="s">
        <v>6293</v>
      </c>
      <c r="AM86" t="e">
        <v>#N/A</v>
      </c>
      <c r="AN86" t="e">
        <f t="shared" si="30"/>
        <v>#N/A</v>
      </c>
    </row>
    <row r="87" spans="1:42" ht="14.4" hidden="1" customHeight="1" x14ac:dyDescent="0.3">
      <c r="A87" s="59" t="str">
        <f t="shared" si="29"/>
        <v>ISB01-PHR-MIO-04</v>
      </c>
      <c r="B87" s="59" t="s">
        <v>1216</v>
      </c>
      <c r="C87" s="59" t="s">
        <v>1985</v>
      </c>
      <c r="D87" s="59" t="s">
        <v>1217</v>
      </c>
      <c r="E87" s="59" t="s">
        <v>143</v>
      </c>
      <c r="F87" s="59" t="s">
        <v>1168</v>
      </c>
      <c r="G87" s="70" t="s">
        <v>5631</v>
      </c>
      <c r="H87" s="59" t="s">
        <v>2867</v>
      </c>
      <c r="I87" s="59" t="s">
        <v>144</v>
      </c>
      <c r="J87" s="59" t="s">
        <v>2862</v>
      </c>
      <c r="K87" s="59" t="s">
        <v>6364</v>
      </c>
      <c r="L87" s="82" t="str">
        <f t="shared" si="41"/>
        <v>0511004</v>
      </c>
      <c r="M87" s="82" t="s">
        <v>4686</v>
      </c>
      <c r="N87" s="70" t="s">
        <v>2687</v>
      </c>
      <c r="O87" s="59" t="s">
        <v>2460</v>
      </c>
      <c r="P87" s="59" t="str">
        <f t="shared" si="44"/>
        <v>0511004</v>
      </c>
      <c r="Q87" s="162" t="str">
        <f t="shared" si="45"/>
        <v>0511004@gspharma.com</v>
      </c>
      <c r="R87" s="59" t="s">
        <v>2460</v>
      </c>
      <c r="S87" s="59" t="s">
        <v>5356</v>
      </c>
      <c r="T87" s="59" t="str">
        <f t="shared" si="46"/>
        <v>Nadeem Niaz (ISB01-PHR-MIO-04)</v>
      </c>
      <c r="U87" s="59" t="s">
        <v>5356</v>
      </c>
      <c r="V87" s="70" t="s">
        <v>6734</v>
      </c>
      <c r="W87" s="70" t="str">
        <f t="shared" si="47"/>
        <v>ISB01 - MIO - Nadeem Niaz</v>
      </c>
      <c r="X87" s="70" t="s">
        <v>1029</v>
      </c>
      <c r="Y87" s="70" t="s">
        <v>6305</v>
      </c>
      <c r="Z87" s="164" t="s">
        <v>774</v>
      </c>
      <c r="AA87" s="171">
        <v>45149</v>
      </c>
      <c r="AB87" s="70" t="s">
        <v>774</v>
      </c>
      <c r="AC87" s="70" t="s">
        <v>1170</v>
      </c>
      <c r="AD87" s="70" t="s">
        <v>19</v>
      </c>
      <c r="AE87" s="82" t="s">
        <v>1162</v>
      </c>
      <c r="AF87" s="70" t="s">
        <v>1171</v>
      </c>
      <c r="AG87" s="70" t="s">
        <v>1159</v>
      </c>
      <c r="AH87" s="59" t="s">
        <v>2913</v>
      </c>
      <c r="AI87" s="70" t="s">
        <v>7903</v>
      </c>
      <c r="AJ87" s="70" t="s">
        <v>144</v>
      </c>
      <c r="AK87" s="70">
        <v>1</v>
      </c>
      <c r="AL87" s="108" t="s">
        <v>6293</v>
      </c>
      <c r="AM87" t="s">
        <v>2460</v>
      </c>
      <c r="AN87" t="b">
        <f t="shared" si="30"/>
        <v>1</v>
      </c>
    </row>
    <row r="88" spans="1:42" ht="14.4" hidden="1" customHeight="1" x14ac:dyDescent="0.3">
      <c r="A88" s="59" t="str">
        <f t="shared" si="29"/>
        <v>ISB01-PHR-MIO-05</v>
      </c>
      <c r="B88" s="59" t="s">
        <v>1216</v>
      </c>
      <c r="C88" s="59" t="s">
        <v>1985</v>
      </c>
      <c r="D88" s="59" t="s">
        <v>1217</v>
      </c>
      <c r="E88" s="59" t="s">
        <v>143</v>
      </c>
      <c r="F88" s="59" t="s">
        <v>1168</v>
      </c>
      <c r="G88" s="70" t="s">
        <v>5631</v>
      </c>
      <c r="H88" s="59" t="s">
        <v>2867</v>
      </c>
      <c r="I88" s="59" t="s">
        <v>144</v>
      </c>
      <c r="J88" s="59" t="s">
        <v>2862</v>
      </c>
      <c r="K88" s="59" t="s">
        <v>6364</v>
      </c>
      <c r="L88" s="82" t="str">
        <f t="shared" si="41"/>
        <v>0412005</v>
      </c>
      <c r="M88" s="82" t="s">
        <v>4686</v>
      </c>
      <c r="N88" s="70" t="s">
        <v>2687</v>
      </c>
      <c r="O88" s="59" t="s">
        <v>2483</v>
      </c>
      <c r="P88" s="59" t="str">
        <f t="shared" si="44"/>
        <v>0412005</v>
      </c>
      <c r="Q88" s="162" t="str">
        <f t="shared" si="45"/>
        <v>0412005@gspharma.com</v>
      </c>
      <c r="R88" s="59" t="s">
        <v>2460</v>
      </c>
      <c r="S88" s="59" t="s">
        <v>5357</v>
      </c>
      <c r="T88" s="59" t="str">
        <f t="shared" si="46"/>
        <v>Furrukh Shahzad (ISB01-PHR-MIO-05)</v>
      </c>
      <c r="U88" s="59" t="s">
        <v>5357</v>
      </c>
      <c r="V88" s="70" t="s">
        <v>5362</v>
      </c>
      <c r="W88" s="70" t="str">
        <f t="shared" si="47"/>
        <v>ISB01 - MIO - Furrukh Shahzad</v>
      </c>
      <c r="X88" s="70" t="s">
        <v>142</v>
      </c>
      <c r="Y88" s="70" t="s">
        <v>6305</v>
      </c>
      <c r="Z88" s="164" t="s">
        <v>774</v>
      </c>
      <c r="AA88" s="171">
        <v>43652</v>
      </c>
      <c r="AB88" s="70" t="s">
        <v>774</v>
      </c>
      <c r="AC88" s="70" t="s">
        <v>1170</v>
      </c>
      <c r="AD88" s="70" t="s">
        <v>19</v>
      </c>
      <c r="AE88" s="82" t="s">
        <v>1162</v>
      </c>
      <c r="AF88" s="70" t="s">
        <v>1171</v>
      </c>
      <c r="AG88" s="70" t="s">
        <v>1159</v>
      </c>
      <c r="AH88" s="59" t="s">
        <v>2913</v>
      </c>
      <c r="AI88" s="70" t="s">
        <v>7903</v>
      </c>
      <c r="AJ88" s="70" t="s">
        <v>144</v>
      </c>
      <c r="AK88" s="70">
        <v>1</v>
      </c>
      <c r="AL88" s="108" t="s">
        <v>6293</v>
      </c>
      <c r="AM88" t="e">
        <v>#N/A</v>
      </c>
      <c r="AN88" t="e">
        <f t="shared" si="30"/>
        <v>#N/A</v>
      </c>
    </row>
    <row r="89" spans="1:42" ht="14.4" hidden="1" customHeight="1" x14ac:dyDescent="0.3">
      <c r="A89" s="59" t="str">
        <f t="shared" si="29"/>
        <v>ISB01-PHR-MIO-06</v>
      </c>
      <c r="B89" s="59" t="s">
        <v>1216</v>
      </c>
      <c r="C89" s="59" t="s">
        <v>1985</v>
      </c>
      <c r="D89" s="59" t="s">
        <v>1217</v>
      </c>
      <c r="E89" s="59" t="s">
        <v>143</v>
      </c>
      <c r="F89" s="59" t="s">
        <v>1168</v>
      </c>
      <c r="G89" s="70" t="s">
        <v>5631</v>
      </c>
      <c r="H89" s="59" t="s">
        <v>2867</v>
      </c>
      <c r="I89" s="59" t="s">
        <v>144</v>
      </c>
      <c r="J89" s="59" t="s">
        <v>2862</v>
      </c>
      <c r="K89" s="59" t="s">
        <v>6364</v>
      </c>
      <c r="L89" s="82" t="str">
        <f t="shared" si="41"/>
        <v>0511005</v>
      </c>
      <c r="M89" s="82" t="s">
        <v>4686</v>
      </c>
      <c r="N89" s="70" t="s">
        <v>2687</v>
      </c>
      <c r="O89" s="59" t="s">
        <v>2461</v>
      </c>
      <c r="P89" s="59" t="str">
        <f t="shared" si="44"/>
        <v>0511005</v>
      </c>
      <c r="Q89" s="162" t="str">
        <f t="shared" si="45"/>
        <v>0511005@gspharma.com</v>
      </c>
      <c r="R89" s="59" t="s">
        <v>2460</v>
      </c>
      <c r="S89" s="59" t="s">
        <v>5358</v>
      </c>
      <c r="T89" s="59" t="str">
        <f t="shared" si="46"/>
        <v>Ms. Nighat Yasmeen (ISB01-PHR-MIO-06)</v>
      </c>
      <c r="U89" s="59" t="s">
        <v>5358</v>
      </c>
      <c r="V89" s="70" t="s">
        <v>7899</v>
      </c>
      <c r="W89" s="70" t="str">
        <f t="shared" si="47"/>
        <v>ISB01 - MIO - Ms. Nighat Yasmeen</v>
      </c>
      <c r="X89" s="70" t="s">
        <v>148</v>
      </c>
      <c r="Y89" s="70" t="s">
        <v>6305</v>
      </c>
      <c r="Z89" s="164" t="s">
        <v>774</v>
      </c>
      <c r="AA89" s="171">
        <v>45091</v>
      </c>
      <c r="AB89" s="70" t="s">
        <v>774</v>
      </c>
      <c r="AC89" s="70" t="s">
        <v>1170</v>
      </c>
      <c r="AD89" s="70" t="s">
        <v>19</v>
      </c>
      <c r="AE89" s="82" t="s">
        <v>1162</v>
      </c>
      <c r="AF89" s="70" t="s">
        <v>1171</v>
      </c>
      <c r="AG89" s="70" t="s">
        <v>1159</v>
      </c>
      <c r="AH89" s="59" t="s">
        <v>2913</v>
      </c>
      <c r="AI89" s="70" t="s">
        <v>7903</v>
      </c>
      <c r="AJ89" s="70" t="s">
        <v>144</v>
      </c>
      <c r="AK89" s="70">
        <v>1</v>
      </c>
      <c r="AL89" s="108" t="s">
        <v>6293</v>
      </c>
      <c r="AM89" t="e">
        <v>#N/A</v>
      </c>
      <c r="AN89" t="e">
        <f t="shared" si="30"/>
        <v>#N/A</v>
      </c>
    </row>
    <row r="90" spans="1:42" ht="14.4" hidden="1" customHeight="1" x14ac:dyDescent="0.3">
      <c r="A90" s="59" t="str">
        <f t="shared" si="29"/>
        <v>ISB01-PHR-MIO-07</v>
      </c>
      <c r="B90" s="59" t="s">
        <v>1216</v>
      </c>
      <c r="C90" s="59" t="s">
        <v>1985</v>
      </c>
      <c r="D90" s="59" t="s">
        <v>1217</v>
      </c>
      <c r="E90" s="59" t="s">
        <v>143</v>
      </c>
      <c r="F90" s="59" t="s">
        <v>1168</v>
      </c>
      <c r="G90" s="70" t="s">
        <v>5631</v>
      </c>
      <c r="H90" s="59" t="s">
        <v>2867</v>
      </c>
      <c r="I90" s="59" t="s">
        <v>144</v>
      </c>
      <c r="J90" s="59" t="s">
        <v>2862</v>
      </c>
      <c r="K90" s="59" t="s">
        <v>6364</v>
      </c>
      <c r="L90" s="82" t="str">
        <f t="shared" si="41"/>
        <v>0813001</v>
      </c>
      <c r="M90" s="82" t="s">
        <v>4686</v>
      </c>
      <c r="N90" s="70" t="s">
        <v>2687</v>
      </c>
      <c r="O90" s="82" t="s">
        <v>5179</v>
      </c>
      <c r="P90" s="59" t="str">
        <f t="shared" si="44"/>
        <v>0813001</v>
      </c>
      <c r="Q90" s="162" t="str">
        <f t="shared" si="45"/>
        <v>0813001@gspharma.com</v>
      </c>
      <c r="R90" s="59" t="s">
        <v>2460</v>
      </c>
      <c r="S90" s="59" t="s">
        <v>5359</v>
      </c>
      <c r="T90" s="59" t="str">
        <f>W90</f>
        <v>ISB01 - MIO - Vacant (Hystra)</v>
      </c>
      <c r="U90" s="59" t="s">
        <v>5359</v>
      </c>
      <c r="V90" s="70" t="s">
        <v>7900</v>
      </c>
      <c r="W90" s="70" t="str">
        <f t="shared" si="47"/>
        <v>ISB01 - MIO - Vacant (Hystra)</v>
      </c>
      <c r="X90" s="70" t="s">
        <v>145</v>
      </c>
      <c r="Y90" s="70" t="s">
        <v>6305</v>
      </c>
      <c r="Z90" s="164" t="s">
        <v>774</v>
      </c>
      <c r="AA90" s="171" t="s">
        <v>774</v>
      </c>
      <c r="AB90" s="70" t="s">
        <v>774</v>
      </c>
      <c r="AC90" s="70" t="s">
        <v>1170</v>
      </c>
      <c r="AD90" s="70" t="s">
        <v>19</v>
      </c>
      <c r="AE90" s="82" t="s">
        <v>1162</v>
      </c>
      <c r="AF90" s="70" t="s">
        <v>1171</v>
      </c>
      <c r="AG90" s="70" t="s">
        <v>1159</v>
      </c>
      <c r="AH90" s="59" t="s">
        <v>2913</v>
      </c>
      <c r="AI90" s="70" t="s">
        <v>7903</v>
      </c>
      <c r="AJ90" s="70" t="s">
        <v>144</v>
      </c>
      <c r="AK90" s="70">
        <v>1</v>
      </c>
      <c r="AL90" s="108" t="s">
        <v>6293</v>
      </c>
      <c r="AM90" t="s">
        <v>5179</v>
      </c>
      <c r="AN90" t="b">
        <f t="shared" si="30"/>
        <v>1</v>
      </c>
    </row>
    <row r="91" spans="1:42" ht="14.4" hidden="1" customHeight="1" x14ac:dyDescent="0.3">
      <c r="A91" s="59" t="str">
        <f t="shared" si="29"/>
        <v>ISB01-PHR-MIO-08</v>
      </c>
      <c r="B91" s="59" t="s">
        <v>1216</v>
      </c>
      <c r="C91" s="59" t="s">
        <v>1985</v>
      </c>
      <c r="D91" s="59" t="s">
        <v>1217</v>
      </c>
      <c r="E91" s="59" t="s">
        <v>143</v>
      </c>
      <c r="F91" s="59" t="s">
        <v>1168</v>
      </c>
      <c r="G91" s="70" t="s">
        <v>5631</v>
      </c>
      <c r="H91" s="59" t="s">
        <v>2867</v>
      </c>
      <c r="I91" s="59" t="s">
        <v>144</v>
      </c>
      <c r="J91" s="59" t="s">
        <v>2862</v>
      </c>
      <c r="K91" s="59" t="s">
        <v>6364</v>
      </c>
      <c r="L91" s="82" t="str">
        <f t="shared" si="41"/>
        <v>0813002</v>
      </c>
      <c r="M91" s="82" t="s">
        <v>4686</v>
      </c>
      <c r="N91" s="70" t="s">
        <v>2687</v>
      </c>
      <c r="O91" s="82" t="s">
        <v>5895</v>
      </c>
      <c r="P91" s="59" t="str">
        <f t="shared" si="44"/>
        <v>0813002</v>
      </c>
      <c r="Q91" s="162" t="str">
        <f t="shared" si="45"/>
        <v>0813002@gspharma.com</v>
      </c>
      <c r="R91" s="59" t="s">
        <v>2460</v>
      </c>
      <c r="S91" s="59" t="s">
        <v>7992</v>
      </c>
      <c r="T91" s="59" t="str">
        <f>TRIM(CONCATENATE(V91," (",S91,")"))</f>
        <v>M. Azam (Hystra) (ISB01-PHR-MIO-08)</v>
      </c>
      <c r="U91" s="59" t="s">
        <v>7992</v>
      </c>
      <c r="V91" s="70" t="s">
        <v>7901</v>
      </c>
      <c r="W91" s="70" t="str">
        <f t="shared" si="47"/>
        <v>ISB01 - MIO - M. Azam (Hystra)</v>
      </c>
      <c r="X91" s="70" t="s">
        <v>145</v>
      </c>
      <c r="Y91" s="70" t="s">
        <v>6305</v>
      </c>
      <c r="Z91" s="164" t="s">
        <v>774</v>
      </c>
      <c r="AA91" s="171" t="s">
        <v>774</v>
      </c>
      <c r="AB91" s="70" t="s">
        <v>774</v>
      </c>
      <c r="AC91" s="70" t="s">
        <v>1170</v>
      </c>
      <c r="AD91" s="70" t="s">
        <v>19</v>
      </c>
      <c r="AE91" s="82" t="s">
        <v>1162</v>
      </c>
      <c r="AF91" s="70" t="s">
        <v>1171</v>
      </c>
      <c r="AG91" s="70" t="s">
        <v>1159</v>
      </c>
      <c r="AH91" s="59" t="s">
        <v>2913</v>
      </c>
      <c r="AI91" s="70" t="s">
        <v>7903</v>
      </c>
      <c r="AJ91" s="70" t="s">
        <v>144</v>
      </c>
      <c r="AK91" s="70">
        <v>1</v>
      </c>
      <c r="AL91" s="108" t="s">
        <v>6293</v>
      </c>
      <c r="AM91" t="s">
        <v>5895</v>
      </c>
      <c r="AN91" t="b">
        <f t="shared" si="30"/>
        <v>1</v>
      </c>
    </row>
    <row r="92" spans="1:42" ht="14.4" hidden="1" customHeight="1" x14ac:dyDescent="0.3">
      <c r="A92" s="59" t="str">
        <f t="shared" si="29"/>
        <v>ISB01-PHR-MIO-09</v>
      </c>
      <c r="B92" s="59" t="s">
        <v>1216</v>
      </c>
      <c r="C92" s="59" t="s">
        <v>1985</v>
      </c>
      <c r="D92" s="59" t="s">
        <v>1217</v>
      </c>
      <c r="E92" s="59" t="s">
        <v>143</v>
      </c>
      <c r="F92" s="59" t="s">
        <v>1168</v>
      </c>
      <c r="G92" s="70" t="s">
        <v>5631</v>
      </c>
      <c r="H92" s="59" t="s">
        <v>2867</v>
      </c>
      <c r="I92" s="59" t="s">
        <v>144</v>
      </c>
      <c r="J92" s="59" t="s">
        <v>2862</v>
      </c>
      <c r="K92" s="59" t="s">
        <v>6364</v>
      </c>
      <c r="L92" s="82" t="str">
        <f t="shared" si="41"/>
        <v>0511007</v>
      </c>
      <c r="M92" s="82" t="s">
        <v>4686</v>
      </c>
      <c r="N92" s="70" t="s">
        <v>2687</v>
      </c>
      <c r="O92" s="82" t="s">
        <v>2996</v>
      </c>
      <c r="P92" s="59" t="str">
        <f t="shared" si="44"/>
        <v>0511007</v>
      </c>
      <c r="Q92" s="162" t="str">
        <f t="shared" si="45"/>
        <v>0511007@gspharma.com</v>
      </c>
      <c r="R92" s="59" t="s">
        <v>2460</v>
      </c>
      <c r="S92" s="59" t="s">
        <v>8001</v>
      </c>
      <c r="T92" s="59" t="str">
        <f>TRIM(CONCATENATE(V92," (",S92,")"))</f>
        <v>Iftikhar Ahmed (BHFA) (ISB01-PHR-MIO-09)</v>
      </c>
      <c r="U92" s="59" t="s">
        <v>8001</v>
      </c>
      <c r="V92" s="70" t="s">
        <v>7902</v>
      </c>
      <c r="W92" s="70" t="str">
        <f t="shared" si="47"/>
        <v>ISB01 - MIO - Iftikhar Ahmed (BHFA)</v>
      </c>
      <c r="X92" s="70" t="s">
        <v>4304</v>
      </c>
      <c r="Y92" s="70" t="s">
        <v>6305</v>
      </c>
      <c r="Z92" s="164" t="s">
        <v>774</v>
      </c>
      <c r="AA92" s="171">
        <v>45447</v>
      </c>
      <c r="AB92" s="70" t="s">
        <v>774</v>
      </c>
      <c r="AC92" s="70" t="s">
        <v>1170</v>
      </c>
      <c r="AD92" s="70" t="s">
        <v>19</v>
      </c>
      <c r="AE92" s="82" t="s">
        <v>1162</v>
      </c>
      <c r="AF92" s="70" t="s">
        <v>1171</v>
      </c>
      <c r="AG92" s="70" t="s">
        <v>1159</v>
      </c>
      <c r="AH92" s="59" t="s">
        <v>2913</v>
      </c>
      <c r="AI92" s="70" t="s">
        <v>7903</v>
      </c>
      <c r="AJ92" s="70" t="s">
        <v>144</v>
      </c>
      <c r="AK92" s="70">
        <v>1</v>
      </c>
      <c r="AL92" s="108" t="s">
        <v>6293</v>
      </c>
      <c r="AM92" t="e">
        <v>#N/A</v>
      </c>
      <c r="AN92" t="e">
        <f t="shared" si="30"/>
        <v>#N/A</v>
      </c>
    </row>
    <row r="93" spans="1:42" ht="14.4" hidden="1" customHeight="1" x14ac:dyDescent="0.3">
      <c r="A93" s="59" t="str">
        <f t="shared" si="29"/>
        <v>ISB01-PHR-MIO-00</v>
      </c>
      <c r="B93" s="59" t="s">
        <v>1216</v>
      </c>
      <c r="C93" s="59" t="s">
        <v>1985</v>
      </c>
      <c r="D93" s="59" t="s">
        <v>1217</v>
      </c>
      <c r="E93" s="59" t="s">
        <v>143</v>
      </c>
      <c r="F93" s="59" t="s">
        <v>1168</v>
      </c>
      <c r="G93" s="70" t="s">
        <v>5631</v>
      </c>
      <c r="H93" s="59" t="s">
        <v>2867</v>
      </c>
      <c r="I93" s="59" t="s">
        <v>144</v>
      </c>
      <c r="J93" s="59" t="s">
        <v>2862</v>
      </c>
      <c r="K93" s="59" t="s">
        <v>6364</v>
      </c>
      <c r="L93" s="82" t="str">
        <f t="shared" si="41"/>
        <v>0511006</v>
      </c>
      <c r="M93" s="82" t="s">
        <v>4686</v>
      </c>
      <c r="N93" s="70" t="s">
        <v>2687</v>
      </c>
      <c r="O93" s="59" t="s">
        <v>2990</v>
      </c>
      <c r="P93" s="59" t="str">
        <f t="shared" si="44"/>
        <v>0511006</v>
      </c>
      <c r="Q93" s="162" t="s">
        <v>3608</v>
      </c>
      <c r="R93" s="59" t="s">
        <v>2990</v>
      </c>
      <c r="S93" s="59" t="s">
        <v>2912</v>
      </c>
      <c r="T93" s="59" t="str">
        <f>TRIM(CONCATENATE(W93))</f>
        <v>ISB01 - PHR Unmapped</v>
      </c>
      <c r="U93" s="59" t="s">
        <v>2912</v>
      </c>
      <c r="V93" s="70" t="s">
        <v>5920</v>
      </c>
      <c r="W93" s="70" t="str">
        <f>TRIM(CONCATENATE(K93," - ",V93))</f>
        <v>ISB01 - PHR Unmapped</v>
      </c>
      <c r="X93" s="70" t="s">
        <v>144</v>
      </c>
      <c r="Y93" s="70" t="s">
        <v>774</v>
      </c>
      <c r="Z93" s="164" t="s">
        <v>774</v>
      </c>
      <c r="AA93" s="171" t="s">
        <v>774</v>
      </c>
      <c r="AB93" s="70" t="s">
        <v>774</v>
      </c>
      <c r="AC93" s="70" t="s">
        <v>1170</v>
      </c>
      <c r="AD93" s="70" t="s">
        <v>19</v>
      </c>
      <c r="AE93" s="82" t="s">
        <v>1162</v>
      </c>
      <c r="AF93" s="70" t="s">
        <v>1171</v>
      </c>
      <c r="AG93" s="70" t="s">
        <v>1159</v>
      </c>
      <c r="AH93" s="59" t="s">
        <v>2913</v>
      </c>
      <c r="AI93" s="70" t="s">
        <v>7903</v>
      </c>
      <c r="AJ93" s="70" t="s">
        <v>144</v>
      </c>
      <c r="AK93" s="70">
        <v>0</v>
      </c>
      <c r="AL93" s="108" t="s">
        <v>5606</v>
      </c>
      <c r="AM93" t="s">
        <v>2990</v>
      </c>
      <c r="AN93" t="b">
        <f t="shared" si="30"/>
        <v>1</v>
      </c>
      <c r="AP93" t="s">
        <v>8085</v>
      </c>
    </row>
    <row r="94" spans="1:42" ht="14.4" hidden="1" customHeight="1" x14ac:dyDescent="0.3">
      <c r="A94" s="59" t="str">
        <f t="shared" si="29"/>
        <v>ISB01-PHR-ASM-01</v>
      </c>
      <c r="B94" s="59" t="s">
        <v>1216</v>
      </c>
      <c r="C94" s="59" t="s">
        <v>1985</v>
      </c>
      <c r="D94" s="59" t="s">
        <v>1217</v>
      </c>
      <c r="E94" s="59" t="s">
        <v>143</v>
      </c>
      <c r="F94" s="59" t="s">
        <v>1168</v>
      </c>
      <c r="G94" s="70" t="s">
        <v>5631</v>
      </c>
      <c r="H94" s="59" t="s">
        <v>2867</v>
      </c>
      <c r="I94" s="59" t="s">
        <v>144</v>
      </c>
      <c r="J94" s="59" t="s">
        <v>2862</v>
      </c>
      <c r="K94" s="59" t="s">
        <v>6364</v>
      </c>
      <c r="L94" s="82" t="str">
        <f t="shared" si="41"/>
        <v>05110</v>
      </c>
      <c r="M94" s="82" t="s">
        <v>4686</v>
      </c>
      <c r="N94" s="70" t="s">
        <v>2687</v>
      </c>
      <c r="O94" s="59" t="s">
        <v>2696</v>
      </c>
      <c r="P94" s="59" t="str">
        <f>O93</f>
        <v>0511006</v>
      </c>
      <c r="Q94" s="162" t="str">
        <f t="shared" ref="Q94:Q104" si="48">CONCATENATE(O94,"@gspharma.com")</f>
        <v>05110@gspharma.com</v>
      </c>
      <c r="R94" s="59" t="s">
        <v>2696</v>
      </c>
      <c r="S94" s="59" t="s">
        <v>2913</v>
      </c>
      <c r="T94" s="59" t="str">
        <f>W94</f>
        <v>ISB01 - ASM - Laiq Taj</v>
      </c>
      <c r="U94" s="59" t="s">
        <v>2913</v>
      </c>
      <c r="V94" s="70" t="s">
        <v>7903</v>
      </c>
      <c r="W94" s="70" t="str">
        <f t="shared" ref="W94:W104" si="49">TRIM(CONCATENATE(K94," - ",AD94," - ",V94))</f>
        <v>ISB01 - ASM - Laiq Taj</v>
      </c>
      <c r="X94" s="70" t="s">
        <v>144</v>
      </c>
      <c r="Y94" s="70" t="s">
        <v>6305</v>
      </c>
      <c r="Z94" s="164" t="s">
        <v>774</v>
      </c>
      <c r="AA94" s="171">
        <v>45416</v>
      </c>
      <c r="AB94" s="70" t="s">
        <v>774</v>
      </c>
      <c r="AC94" s="70" t="s">
        <v>1219</v>
      </c>
      <c r="AD94" s="70" t="s">
        <v>1028</v>
      </c>
      <c r="AE94" s="82" t="s">
        <v>3414</v>
      </c>
      <c r="AF94" s="70" t="s">
        <v>1171</v>
      </c>
      <c r="AG94" s="70" t="s">
        <v>1159</v>
      </c>
      <c r="AH94" s="59" t="s">
        <v>1743</v>
      </c>
      <c r="AI94" s="70" t="s">
        <v>5826</v>
      </c>
      <c r="AJ94" s="70" t="s">
        <v>67</v>
      </c>
      <c r="AK94" s="70">
        <v>2</v>
      </c>
      <c r="AL94" s="108" t="s">
        <v>6294</v>
      </c>
      <c r="AM94" t="s">
        <v>2696</v>
      </c>
      <c r="AN94" t="b">
        <f t="shared" si="30"/>
        <v>1</v>
      </c>
      <c r="AP94" t="s">
        <v>8085</v>
      </c>
    </row>
    <row r="95" spans="1:42" ht="14.4" hidden="1" customHeight="1" x14ac:dyDescent="0.3">
      <c r="A95" s="59" t="str">
        <f t="shared" ref="A95:A109" si="50">U95</f>
        <v>PSH01-PHR-MIO-01</v>
      </c>
      <c r="B95" s="59" t="s">
        <v>1216</v>
      </c>
      <c r="C95" s="59" t="s">
        <v>1985</v>
      </c>
      <c r="D95" s="59" t="s">
        <v>1217</v>
      </c>
      <c r="E95" s="59" t="s">
        <v>143</v>
      </c>
      <c r="F95" s="59" t="s">
        <v>1168</v>
      </c>
      <c r="G95" s="70" t="s">
        <v>5631</v>
      </c>
      <c r="H95" s="59" t="s">
        <v>2866</v>
      </c>
      <c r="I95" s="59" t="s">
        <v>4899</v>
      </c>
      <c r="J95" s="59" t="s">
        <v>2861</v>
      </c>
      <c r="K95" s="59" t="s">
        <v>6363</v>
      </c>
      <c r="L95" s="82" t="str">
        <f t="shared" si="19"/>
        <v>0512001</v>
      </c>
      <c r="M95" s="82" t="s">
        <v>4686</v>
      </c>
      <c r="N95" s="70" t="s">
        <v>2687</v>
      </c>
      <c r="O95" s="59" t="s">
        <v>2451</v>
      </c>
      <c r="P95" s="59" t="str">
        <f t="shared" ref="P95:P105" si="51">O95</f>
        <v>0512001</v>
      </c>
      <c r="Q95" s="162" t="str">
        <f t="shared" si="48"/>
        <v>0512001@gspharma.com</v>
      </c>
      <c r="R95" s="59" t="s">
        <v>2451</v>
      </c>
      <c r="S95" s="59" t="s">
        <v>2914</v>
      </c>
      <c r="T95" s="59" t="str">
        <f t="shared" ref="T95:T104" si="52">TRIM(CONCATENATE(V95," (",S95,")"))</f>
        <v>Noman Khan (PSH01-PHR-MIO-01)</v>
      </c>
      <c r="U95" s="59" t="s">
        <v>2914</v>
      </c>
      <c r="V95" s="70" t="s">
        <v>2915</v>
      </c>
      <c r="W95" s="70" t="str">
        <f t="shared" si="49"/>
        <v>PSH01 - MIO - Noman Khan</v>
      </c>
      <c r="X95" s="70" t="s">
        <v>149</v>
      </c>
      <c r="Y95" s="70" t="s">
        <v>6305</v>
      </c>
      <c r="Z95" s="164" t="s">
        <v>774</v>
      </c>
      <c r="AA95" s="171">
        <v>43284</v>
      </c>
      <c r="AB95" s="70" t="s">
        <v>774</v>
      </c>
      <c r="AC95" s="70" t="s">
        <v>1170</v>
      </c>
      <c r="AD95" s="70" t="s">
        <v>19</v>
      </c>
      <c r="AE95" s="82" t="s">
        <v>1162</v>
      </c>
      <c r="AF95" s="70" t="s">
        <v>1171</v>
      </c>
      <c r="AG95" s="70" t="s">
        <v>1159</v>
      </c>
      <c r="AH95" s="59" t="s">
        <v>2922</v>
      </c>
      <c r="AI95" s="70" t="s">
        <v>7917</v>
      </c>
      <c r="AJ95" s="70" t="s">
        <v>149</v>
      </c>
      <c r="AK95" s="70">
        <v>1</v>
      </c>
      <c r="AL95" s="108" t="s">
        <v>6293</v>
      </c>
      <c r="AM95" t="e">
        <v>#N/A</v>
      </c>
      <c r="AN95" t="e">
        <f t="shared" ref="AN95:AN106" si="53">AM95=O95</f>
        <v>#N/A</v>
      </c>
    </row>
    <row r="96" spans="1:42" ht="14.4" hidden="1" customHeight="1" x14ac:dyDescent="0.3">
      <c r="A96" s="59" t="str">
        <f t="shared" si="50"/>
        <v>PSH01-PHR-MIO-02</v>
      </c>
      <c r="B96" s="59" t="s">
        <v>1216</v>
      </c>
      <c r="C96" s="59" t="s">
        <v>1985</v>
      </c>
      <c r="D96" s="59" t="s">
        <v>1217</v>
      </c>
      <c r="E96" s="59" t="s">
        <v>143</v>
      </c>
      <c r="F96" s="59" t="s">
        <v>1168</v>
      </c>
      <c r="G96" s="70" t="s">
        <v>5631</v>
      </c>
      <c r="H96" s="59" t="s">
        <v>2866</v>
      </c>
      <c r="I96" s="59" t="s">
        <v>4899</v>
      </c>
      <c r="J96" s="59" t="s">
        <v>2861</v>
      </c>
      <c r="K96" s="59" t="s">
        <v>6363</v>
      </c>
      <c r="L96" s="82" t="str">
        <f t="shared" si="19"/>
        <v>0512002</v>
      </c>
      <c r="M96" s="82" t="s">
        <v>4686</v>
      </c>
      <c r="N96" s="70" t="s">
        <v>2687</v>
      </c>
      <c r="O96" s="59" t="s">
        <v>2452</v>
      </c>
      <c r="P96" s="59" t="str">
        <f t="shared" si="51"/>
        <v>0512002</v>
      </c>
      <c r="Q96" s="162" t="str">
        <f t="shared" si="48"/>
        <v>0512002@gspharma.com</v>
      </c>
      <c r="R96" s="59" t="s">
        <v>2452</v>
      </c>
      <c r="S96" s="59" t="s">
        <v>2916</v>
      </c>
      <c r="T96" s="59" t="str">
        <f>TRIM(CONCATENATE(V96," (",S96,")"))</f>
        <v>Ms. Rozia Bibi (PSH01-PHR-MIO-02)</v>
      </c>
      <c r="U96" s="59" t="s">
        <v>2916</v>
      </c>
      <c r="V96" s="70" t="s">
        <v>7909</v>
      </c>
      <c r="W96" s="70" t="str">
        <f t="shared" si="49"/>
        <v>PSH01 - MIO - Ms. Rozia Bibi</v>
      </c>
      <c r="X96" s="70" t="s">
        <v>149</v>
      </c>
      <c r="Y96" s="70" t="s">
        <v>6305</v>
      </c>
      <c r="Z96" s="164" t="s">
        <v>774</v>
      </c>
      <c r="AA96" s="171">
        <v>44196</v>
      </c>
      <c r="AB96" s="70" t="s">
        <v>774</v>
      </c>
      <c r="AC96" s="70" t="s">
        <v>1170</v>
      </c>
      <c r="AD96" s="70" t="s">
        <v>19</v>
      </c>
      <c r="AE96" s="82" t="s">
        <v>1162</v>
      </c>
      <c r="AF96" s="70" t="s">
        <v>1171</v>
      </c>
      <c r="AG96" s="70" t="s">
        <v>1159</v>
      </c>
      <c r="AH96" s="59" t="s">
        <v>2922</v>
      </c>
      <c r="AI96" s="70" t="s">
        <v>7917</v>
      </c>
      <c r="AJ96" s="70" t="s">
        <v>149</v>
      </c>
      <c r="AK96" s="70">
        <v>1</v>
      </c>
      <c r="AL96" s="108" t="s">
        <v>6293</v>
      </c>
      <c r="AM96" t="e">
        <v>#N/A</v>
      </c>
      <c r="AN96" t="e">
        <f t="shared" si="53"/>
        <v>#N/A</v>
      </c>
    </row>
    <row r="97" spans="1:42" ht="14.4" hidden="1" customHeight="1" x14ac:dyDescent="0.3">
      <c r="A97" s="59" t="str">
        <f t="shared" si="50"/>
        <v>PSH01-PHR-MIO-03</v>
      </c>
      <c r="B97" s="59" t="s">
        <v>1216</v>
      </c>
      <c r="C97" s="59" t="s">
        <v>1985</v>
      </c>
      <c r="D97" s="59" t="s">
        <v>1217</v>
      </c>
      <c r="E97" s="59" t="s">
        <v>143</v>
      </c>
      <c r="F97" s="59" t="s">
        <v>1168</v>
      </c>
      <c r="G97" s="70" t="s">
        <v>5631</v>
      </c>
      <c r="H97" s="59" t="s">
        <v>2866</v>
      </c>
      <c r="I97" s="59" t="s">
        <v>4899</v>
      </c>
      <c r="J97" s="59" t="s">
        <v>2861</v>
      </c>
      <c r="K97" s="59" t="s">
        <v>6363</v>
      </c>
      <c r="L97" s="82" t="str">
        <f t="shared" si="19"/>
        <v>0512004</v>
      </c>
      <c r="M97" s="82" t="s">
        <v>4686</v>
      </c>
      <c r="N97" s="70" t="s">
        <v>2687</v>
      </c>
      <c r="O97" s="59" t="s">
        <v>2454</v>
      </c>
      <c r="P97" s="59" t="str">
        <f t="shared" si="51"/>
        <v>0512004</v>
      </c>
      <c r="Q97" s="162" t="str">
        <f t="shared" si="48"/>
        <v>0512004@gspharma.com</v>
      </c>
      <c r="R97" s="59" t="s">
        <v>2452</v>
      </c>
      <c r="S97" s="59" t="s">
        <v>2917</v>
      </c>
      <c r="T97" s="59" t="str">
        <f>TRIM(CONCATENATE(V97," (",S97,")"))</f>
        <v>Ms. Uzma Zaman (PSH01-PHR-MIO-03)</v>
      </c>
      <c r="U97" s="59" t="s">
        <v>2917</v>
      </c>
      <c r="V97" s="70" t="s">
        <v>7910</v>
      </c>
      <c r="W97" s="70" t="str">
        <f t="shared" si="49"/>
        <v>PSH01 - MIO - Ms. Uzma Zaman</v>
      </c>
      <c r="X97" s="70" t="s">
        <v>263</v>
      </c>
      <c r="Y97" s="70" t="s">
        <v>6305</v>
      </c>
      <c r="Z97" s="164" t="s">
        <v>774</v>
      </c>
      <c r="AA97" s="171">
        <v>45325</v>
      </c>
      <c r="AB97" s="70" t="s">
        <v>774</v>
      </c>
      <c r="AC97" s="70" t="s">
        <v>1170</v>
      </c>
      <c r="AD97" s="70" t="s">
        <v>19</v>
      </c>
      <c r="AE97" s="82" t="s">
        <v>1162</v>
      </c>
      <c r="AF97" s="70" t="s">
        <v>1171</v>
      </c>
      <c r="AG97" s="70" t="s">
        <v>1159</v>
      </c>
      <c r="AH97" s="59" t="s">
        <v>2922</v>
      </c>
      <c r="AI97" s="70" t="s">
        <v>7917</v>
      </c>
      <c r="AJ97" s="70" t="s">
        <v>149</v>
      </c>
      <c r="AK97" s="70">
        <v>1</v>
      </c>
      <c r="AL97" s="108" t="s">
        <v>6293</v>
      </c>
      <c r="AM97" t="s">
        <v>2454</v>
      </c>
      <c r="AN97" t="b">
        <f t="shared" si="53"/>
        <v>1</v>
      </c>
    </row>
    <row r="98" spans="1:42" ht="14.4" hidden="1" customHeight="1" x14ac:dyDescent="0.3">
      <c r="A98" s="59" t="str">
        <f t="shared" si="50"/>
        <v>PSH01-PHR-MIO-04</v>
      </c>
      <c r="B98" s="59" t="s">
        <v>1216</v>
      </c>
      <c r="C98" s="59" t="s">
        <v>1985</v>
      </c>
      <c r="D98" s="59" t="s">
        <v>1217</v>
      </c>
      <c r="E98" s="59" t="s">
        <v>143</v>
      </c>
      <c r="F98" s="59" t="s">
        <v>1168</v>
      </c>
      <c r="G98" s="70" t="s">
        <v>5631</v>
      </c>
      <c r="H98" s="59" t="s">
        <v>2866</v>
      </c>
      <c r="I98" s="59" t="s">
        <v>4899</v>
      </c>
      <c r="J98" s="59" t="s">
        <v>2861</v>
      </c>
      <c r="K98" s="59" t="s">
        <v>6363</v>
      </c>
      <c r="L98" s="82" t="str">
        <f t="shared" si="19"/>
        <v>0614001</v>
      </c>
      <c r="M98" s="82" t="s">
        <v>4686</v>
      </c>
      <c r="N98" s="70" t="s">
        <v>2687</v>
      </c>
      <c r="O98" s="59" t="s">
        <v>5506</v>
      </c>
      <c r="P98" s="59" t="str">
        <f t="shared" si="51"/>
        <v>0614001</v>
      </c>
      <c r="Q98" s="162" t="str">
        <f t="shared" si="48"/>
        <v>0614001@gspharma.com</v>
      </c>
      <c r="R98" s="59" t="s">
        <v>2452</v>
      </c>
      <c r="S98" s="59" t="s">
        <v>2919</v>
      </c>
      <c r="T98" s="59" t="str">
        <f>TRIM(CONCATENATE(V98," (",S98,")"))</f>
        <v>Rahim ullah Khan (PSH01-PHR-MIO-04)</v>
      </c>
      <c r="U98" s="59" t="s">
        <v>2919</v>
      </c>
      <c r="V98" s="70" t="s">
        <v>7911</v>
      </c>
      <c r="W98" s="70" t="str">
        <f t="shared" si="49"/>
        <v>PSH01 - MIO - Rahim ullah Khan</v>
      </c>
      <c r="X98" s="70" t="s">
        <v>3088</v>
      </c>
      <c r="Y98" s="70" t="s">
        <v>6305</v>
      </c>
      <c r="Z98" s="164" t="s">
        <v>774</v>
      </c>
      <c r="AA98" s="171">
        <v>44970</v>
      </c>
      <c r="AB98" s="70" t="s">
        <v>774</v>
      </c>
      <c r="AC98" s="70" t="s">
        <v>1170</v>
      </c>
      <c r="AD98" s="70" t="s">
        <v>19</v>
      </c>
      <c r="AE98" s="82" t="s">
        <v>1162</v>
      </c>
      <c r="AF98" s="70" t="s">
        <v>1171</v>
      </c>
      <c r="AG98" s="70" t="s">
        <v>1159</v>
      </c>
      <c r="AH98" s="59" t="s">
        <v>2922</v>
      </c>
      <c r="AI98" s="70" t="s">
        <v>7917</v>
      </c>
      <c r="AJ98" s="70" t="s">
        <v>149</v>
      </c>
      <c r="AK98" s="70">
        <v>1</v>
      </c>
      <c r="AL98" s="108" t="s">
        <v>6293</v>
      </c>
      <c r="AM98" t="e">
        <v>#N/A</v>
      </c>
      <c r="AN98" t="e">
        <f t="shared" si="53"/>
        <v>#N/A</v>
      </c>
    </row>
    <row r="99" spans="1:42" ht="14.4" hidden="1" customHeight="1" x14ac:dyDescent="0.3">
      <c r="A99" s="59" t="str">
        <f t="shared" si="50"/>
        <v>PSH01-PHR-MIO-05</v>
      </c>
      <c r="B99" s="59" t="s">
        <v>1216</v>
      </c>
      <c r="C99" s="59" t="s">
        <v>1985</v>
      </c>
      <c r="D99" s="59" t="s">
        <v>1217</v>
      </c>
      <c r="E99" s="59" t="s">
        <v>143</v>
      </c>
      <c r="F99" s="59" t="s">
        <v>1168</v>
      </c>
      <c r="G99" s="70" t="s">
        <v>5631</v>
      </c>
      <c r="H99" s="59" t="s">
        <v>2866</v>
      </c>
      <c r="I99" s="59" t="s">
        <v>4899</v>
      </c>
      <c r="J99" s="59" t="s">
        <v>2861</v>
      </c>
      <c r="K99" s="59" t="s">
        <v>6363</v>
      </c>
      <c r="L99" s="82" t="str">
        <f t="shared" si="19"/>
        <v>0512003</v>
      </c>
      <c r="M99" s="82" t="s">
        <v>4686</v>
      </c>
      <c r="N99" s="70" t="s">
        <v>2687</v>
      </c>
      <c r="O99" s="59" t="s">
        <v>2453</v>
      </c>
      <c r="P99" s="59" t="str">
        <f t="shared" si="51"/>
        <v>0512003</v>
      </c>
      <c r="Q99" s="162" t="str">
        <f t="shared" si="48"/>
        <v>0512003@gspharma.com</v>
      </c>
      <c r="R99" s="59" t="s">
        <v>2452</v>
      </c>
      <c r="S99" s="59" t="s">
        <v>2920</v>
      </c>
      <c r="T99" s="59" t="str">
        <f>TRIM(CONCATENATE(V99," (",S99,")"))</f>
        <v>Naveed Khan (PSH01-PHR-MIO-05)</v>
      </c>
      <c r="U99" s="59" t="s">
        <v>2920</v>
      </c>
      <c r="V99" s="70" t="s">
        <v>3150</v>
      </c>
      <c r="W99" s="70" t="str">
        <f t="shared" si="49"/>
        <v>PSH01 - MIO - Naveed Khan</v>
      </c>
      <c r="X99" s="70" t="s">
        <v>150</v>
      </c>
      <c r="Y99" s="70" t="s">
        <v>6305</v>
      </c>
      <c r="Z99" s="164" t="s">
        <v>774</v>
      </c>
      <c r="AA99" s="171">
        <v>45365</v>
      </c>
      <c r="AB99" s="70" t="s">
        <v>774</v>
      </c>
      <c r="AC99" s="70" t="s">
        <v>1170</v>
      </c>
      <c r="AD99" s="70" t="s">
        <v>19</v>
      </c>
      <c r="AE99" s="82" t="s">
        <v>1162</v>
      </c>
      <c r="AF99" s="70" t="s">
        <v>1171</v>
      </c>
      <c r="AG99" s="70" t="s">
        <v>1159</v>
      </c>
      <c r="AH99" s="59" t="s">
        <v>2922</v>
      </c>
      <c r="AI99" s="70" t="s">
        <v>7917</v>
      </c>
      <c r="AJ99" s="70" t="s">
        <v>149</v>
      </c>
      <c r="AK99" s="70">
        <v>1</v>
      </c>
      <c r="AL99" s="108" t="s">
        <v>6293</v>
      </c>
      <c r="AM99" t="e">
        <v>#N/A</v>
      </c>
      <c r="AN99" t="e">
        <f t="shared" si="53"/>
        <v>#N/A</v>
      </c>
    </row>
    <row r="100" spans="1:42" ht="14.4" hidden="1" customHeight="1" x14ac:dyDescent="0.3">
      <c r="A100" s="59" t="str">
        <f t="shared" si="50"/>
        <v>PSH01-PHR-MIO-06</v>
      </c>
      <c r="B100" s="59" t="s">
        <v>1216</v>
      </c>
      <c r="C100" s="59" t="s">
        <v>1985</v>
      </c>
      <c r="D100" s="59" t="s">
        <v>1217</v>
      </c>
      <c r="E100" s="59" t="s">
        <v>143</v>
      </c>
      <c r="F100" s="59" t="s">
        <v>1168</v>
      </c>
      <c r="G100" s="70" t="s">
        <v>5631</v>
      </c>
      <c r="H100" s="59" t="s">
        <v>2866</v>
      </c>
      <c r="I100" s="59" t="s">
        <v>4899</v>
      </c>
      <c r="J100" s="59" t="s">
        <v>2861</v>
      </c>
      <c r="K100" s="59" t="s">
        <v>6363</v>
      </c>
      <c r="L100" s="82" t="str">
        <f t="shared" si="19"/>
        <v>0614002</v>
      </c>
      <c r="M100" s="82" t="s">
        <v>4686</v>
      </c>
      <c r="N100" s="70" t="s">
        <v>2687</v>
      </c>
      <c r="O100" s="59" t="s">
        <v>5507</v>
      </c>
      <c r="P100" s="59" t="str">
        <f t="shared" si="51"/>
        <v>0614002</v>
      </c>
      <c r="Q100" s="162" t="str">
        <f t="shared" si="48"/>
        <v>0614002@gspharma.com</v>
      </c>
      <c r="R100" s="59" t="s">
        <v>2452</v>
      </c>
      <c r="S100" s="59" t="s">
        <v>6691</v>
      </c>
      <c r="T100" s="59" t="str">
        <f>TRIM(CONCATENATE(V100," (",S100,")"))</f>
        <v>Bilal Khan (PSH01-PHR-MIO-06)</v>
      </c>
      <c r="U100" s="59" t="s">
        <v>6691</v>
      </c>
      <c r="V100" s="70" t="s">
        <v>6692</v>
      </c>
      <c r="W100" s="70" t="str">
        <f t="shared" si="49"/>
        <v>PSH01 - MIO - Bilal Khan</v>
      </c>
      <c r="X100" s="70" t="s">
        <v>587</v>
      </c>
      <c r="Y100" s="70" t="s">
        <v>6305</v>
      </c>
      <c r="Z100" s="164" t="s">
        <v>774</v>
      </c>
      <c r="AA100" s="171">
        <v>45014</v>
      </c>
      <c r="AB100" s="70" t="s">
        <v>774</v>
      </c>
      <c r="AC100" s="70" t="s">
        <v>1170</v>
      </c>
      <c r="AD100" s="70" t="s">
        <v>19</v>
      </c>
      <c r="AE100" s="82" t="s">
        <v>1162</v>
      </c>
      <c r="AF100" s="70" t="s">
        <v>1171</v>
      </c>
      <c r="AG100" s="70" t="s">
        <v>1159</v>
      </c>
      <c r="AH100" s="59" t="s">
        <v>2922</v>
      </c>
      <c r="AI100" s="70" t="s">
        <v>7917</v>
      </c>
      <c r="AJ100" s="70" t="s">
        <v>149</v>
      </c>
      <c r="AK100" s="70">
        <v>1</v>
      </c>
      <c r="AL100" s="108" t="s">
        <v>6293</v>
      </c>
      <c r="AM100" t="e">
        <v>#N/A</v>
      </c>
      <c r="AN100" t="e">
        <f t="shared" si="53"/>
        <v>#N/A</v>
      </c>
    </row>
    <row r="101" spans="1:42" ht="14.4" hidden="1" customHeight="1" x14ac:dyDescent="0.3">
      <c r="A101" s="59" t="str">
        <f t="shared" si="50"/>
        <v>PSH01-PHR-MIO-07</v>
      </c>
      <c r="B101" s="59" t="s">
        <v>1216</v>
      </c>
      <c r="C101" s="59" t="s">
        <v>1985</v>
      </c>
      <c r="D101" s="59" t="s">
        <v>1217</v>
      </c>
      <c r="E101" s="59" t="s">
        <v>143</v>
      </c>
      <c r="F101" s="59" t="s">
        <v>1168</v>
      </c>
      <c r="G101" s="70" t="s">
        <v>5631</v>
      </c>
      <c r="H101" s="59" t="s">
        <v>2866</v>
      </c>
      <c r="I101" s="59" t="s">
        <v>4899</v>
      </c>
      <c r="J101" s="59" t="s">
        <v>2861</v>
      </c>
      <c r="K101" s="59" t="s">
        <v>6363</v>
      </c>
      <c r="L101" s="82" t="str">
        <f t="shared" si="19"/>
        <v>0512006</v>
      </c>
      <c r="M101" s="82" t="s">
        <v>4686</v>
      </c>
      <c r="N101" s="70" t="s">
        <v>2687</v>
      </c>
      <c r="O101" s="59" t="s">
        <v>2456</v>
      </c>
      <c r="P101" s="59" t="str">
        <f t="shared" si="51"/>
        <v>0512006</v>
      </c>
      <c r="Q101" s="162" t="str">
        <f t="shared" si="48"/>
        <v>0512006@gspharma.com</v>
      </c>
      <c r="R101" s="59" t="s">
        <v>2452</v>
      </c>
      <c r="S101" s="59" t="s">
        <v>7997</v>
      </c>
      <c r="T101" s="59" t="str">
        <f t="shared" si="52"/>
        <v>Dawood (BHFA) (PSH01-PHR-MIO-07)</v>
      </c>
      <c r="U101" s="59" t="s">
        <v>7997</v>
      </c>
      <c r="V101" s="70" t="s">
        <v>7912</v>
      </c>
      <c r="W101" s="70" t="str">
        <f t="shared" si="49"/>
        <v>PSH01 - MIO - Dawood (BHFA)</v>
      </c>
      <c r="X101" s="70" t="s">
        <v>5442</v>
      </c>
      <c r="Y101" s="70" t="s">
        <v>6305</v>
      </c>
      <c r="Z101" s="164" t="s">
        <v>774</v>
      </c>
      <c r="AA101" s="171">
        <v>45371</v>
      </c>
      <c r="AB101" s="70" t="s">
        <v>774</v>
      </c>
      <c r="AC101" s="70" t="s">
        <v>1170</v>
      </c>
      <c r="AD101" s="70" t="s">
        <v>19</v>
      </c>
      <c r="AE101" s="82" t="s">
        <v>1162</v>
      </c>
      <c r="AF101" s="70" t="s">
        <v>1171</v>
      </c>
      <c r="AG101" s="70" t="s">
        <v>1159</v>
      </c>
      <c r="AH101" s="59" t="s">
        <v>2922</v>
      </c>
      <c r="AI101" s="70" t="s">
        <v>7917</v>
      </c>
      <c r="AJ101" s="70" t="s">
        <v>149</v>
      </c>
      <c r="AK101" s="70">
        <v>1</v>
      </c>
      <c r="AL101" s="108" t="s">
        <v>6293</v>
      </c>
      <c r="AM101" t="e">
        <v>#N/A</v>
      </c>
      <c r="AN101" t="e">
        <f t="shared" si="53"/>
        <v>#N/A</v>
      </c>
    </row>
    <row r="102" spans="1:42" ht="14.4" hidden="1" customHeight="1" x14ac:dyDescent="0.3">
      <c r="A102" s="59" t="str">
        <f t="shared" si="50"/>
        <v>PSH01-PHR-MIO-08</v>
      </c>
      <c r="B102" s="59" t="s">
        <v>1216</v>
      </c>
      <c r="C102" s="59" t="s">
        <v>1985</v>
      </c>
      <c r="D102" s="59" t="s">
        <v>1217</v>
      </c>
      <c r="E102" s="59" t="s">
        <v>143</v>
      </c>
      <c r="F102" s="59" t="s">
        <v>1168</v>
      </c>
      <c r="G102" s="70" t="s">
        <v>5631</v>
      </c>
      <c r="H102" s="59" t="s">
        <v>2866</v>
      </c>
      <c r="I102" s="59" t="s">
        <v>4899</v>
      </c>
      <c r="J102" s="59" t="s">
        <v>2861</v>
      </c>
      <c r="K102" s="59" t="s">
        <v>6363</v>
      </c>
      <c r="L102" s="82" t="str">
        <f t="shared" si="19"/>
        <v>0512011</v>
      </c>
      <c r="M102" s="82" t="s">
        <v>4686</v>
      </c>
      <c r="N102" s="70" t="s">
        <v>2687</v>
      </c>
      <c r="O102" s="82" t="s">
        <v>8015</v>
      </c>
      <c r="P102" s="59" t="str">
        <f t="shared" si="51"/>
        <v>0512011</v>
      </c>
      <c r="Q102" s="162" t="str">
        <f t="shared" si="48"/>
        <v>0512011@gspharma.com</v>
      </c>
      <c r="R102" s="59" t="s">
        <v>2453</v>
      </c>
      <c r="S102" s="59" t="s">
        <v>7998</v>
      </c>
      <c r="T102" s="59" t="str">
        <f t="shared" si="52"/>
        <v>Mamoon Rasheed (BHFA) (PSH01-PHR-MIO-08)</v>
      </c>
      <c r="U102" s="59" t="s">
        <v>7998</v>
      </c>
      <c r="V102" s="70" t="s">
        <v>7913</v>
      </c>
      <c r="W102" s="70" t="str">
        <f t="shared" si="49"/>
        <v>PSH01 - MIO - Mamoon Rasheed (BHFA)</v>
      </c>
      <c r="X102" s="70" t="s">
        <v>589</v>
      </c>
      <c r="Y102" s="70" t="s">
        <v>6305</v>
      </c>
      <c r="Z102" s="164" t="s">
        <v>774</v>
      </c>
      <c r="AA102" s="171">
        <v>45444</v>
      </c>
      <c r="AB102" s="70" t="s">
        <v>774</v>
      </c>
      <c r="AC102" s="70" t="s">
        <v>1170</v>
      </c>
      <c r="AD102" s="70" t="s">
        <v>19</v>
      </c>
      <c r="AE102" s="82" t="s">
        <v>1162</v>
      </c>
      <c r="AF102" s="70" t="s">
        <v>1171</v>
      </c>
      <c r="AG102" s="70" t="s">
        <v>1159</v>
      </c>
      <c r="AH102" s="59" t="s">
        <v>2922</v>
      </c>
      <c r="AI102" s="70" t="s">
        <v>7917</v>
      </c>
      <c r="AJ102" s="70" t="s">
        <v>149</v>
      </c>
      <c r="AK102" s="70">
        <v>1</v>
      </c>
      <c r="AL102" s="108" t="s">
        <v>6293</v>
      </c>
      <c r="AM102" t="e">
        <v>#N/A</v>
      </c>
      <c r="AN102" t="e">
        <f t="shared" si="53"/>
        <v>#N/A</v>
      </c>
    </row>
    <row r="103" spans="1:42" ht="14.4" hidden="1" customHeight="1" x14ac:dyDescent="0.3">
      <c r="A103" s="59" t="str">
        <f t="shared" si="50"/>
        <v>PSH01-PHR-MIO-09</v>
      </c>
      <c r="B103" s="59" t="s">
        <v>1216</v>
      </c>
      <c r="C103" s="59" t="s">
        <v>1985</v>
      </c>
      <c r="D103" s="59" t="s">
        <v>1217</v>
      </c>
      <c r="E103" s="59" t="s">
        <v>143</v>
      </c>
      <c r="F103" s="59" t="s">
        <v>1168</v>
      </c>
      <c r="G103" s="70" t="s">
        <v>5631</v>
      </c>
      <c r="H103" s="59" t="s">
        <v>2866</v>
      </c>
      <c r="I103" s="59" t="s">
        <v>4899</v>
      </c>
      <c r="J103" s="59" t="s">
        <v>2861</v>
      </c>
      <c r="K103" s="59" t="s">
        <v>6363</v>
      </c>
      <c r="L103" s="82" t="str">
        <f t="shared" si="19"/>
        <v>0512009</v>
      </c>
      <c r="M103" s="82" t="s">
        <v>4686</v>
      </c>
      <c r="N103" s="70" t="s">
        <v>2687</v>
      </c>
      <c r="O103" s="59" t="s">
        <v>8013</v>
      </c>
      <c r="P103" s="59" t="str">
        <f t="shared" si="51"/>
        <v>0512009</v>
      </c>
      <c r="Q103" s="162" t="str">
        <f t="shared" si="48"/>
        <v>0512009@gspharma.com</v>
      </c>
      <c r="R103" s="59" t="s">
        <v>2456</v>
      </c>
      <c r="S103" s="59" t="s">
        <v>7999</v>
      </c>
      <c r="T103" s="59" t="str">
        <f t="shared" si="52"/>
        <v>Abubakar (BHFA) (PSH01-PHR-MIO-09)</v>
      </c>
      <c r="U103" s="59" t="s">
        <v>7999</v>
      </c>
      <c r="V103" s="70" t="s">
        <v>7914</v>
      </c>
      <c r="W103" s="70" t="str">
        <f t="shared" si="49"/>
        <v>PSH01 - MIO - Abubakar (BHFA)</v>
      </c>
      <c r="X103" s="70" t="s">
        <v>412</v>
      </c>
      <c r="Y103" s="70" t="s">
        <v>6305</v>
      </c>
      <c r="Z103" s="164" t="s">
        <v>774</v>
      </c>
      <c r="AA103" s="171">
        <v>45397</v>
      </c>
      <c r="AB103" s="70" t="s">
        <v>774</v>
      </c>
      <c r="AC103" s="70" t="s">
        <v>1170</v>
      </c>
      <c r="AD103" s="70" t="s">
        <v>19</v>
      </c>
      <c r="AE103" s="82" t="s">
        <v>1162</v>
      </c>
      <c r="AF103" s="70" t="s">
        <v>1171</v>
      </c>
      <c r="AG103" s="70" t="s">
        <v>1159</v>
      </c>
      <c r="AH103" s="59" t="s">
        <v>2922</v>
      </c>
      <c r="AI103" s="70" t="s">
        <v>7917</v>
      </c>
      <c r="AJ103" s="70" t="s">
        <v>149</v>
      </c>
      <c r="AK103" s="70">
        <v>1</v>
      </c>
      <c r="AL103" s="108" t="s">
        <v>6293</v>
      </c>
      <c r="AM103" t="e">
        <v>#N/A</v>
      </c>
      <c r="AN103" t="e">
        <f t="shared" si="53"/>
        <v>#N/A</v>
      </c>
    </row>
    <row r="104" spans="1:42" ht="14.4" hidden="1" customHeight="1" x14ac:dyDescent="0.3">
      <c r="A104" s="59" t="str">
        <f t="shared" si="50"/>
        <v>PSH01-PHR-MIO-10</v>
      </c>
      <c r="B104" s="59" t="s">
        <v>1216</v>
      </c>
      <c r="C104" s="59" t="s">
        <v>1985</v>
      </c>
      <c r="D104" s="59" t="s">
        <v>1217</v>
      </c>
      <c r="E104" s="59" t="s">
        <v>143</v>
      </c>
      <c r="F104" s="59" t="s">
        <v>1168</v>
      </c>
      <c r="G104" s="70" t="s">
        <v>5631</v>
      </c>
      <c r="H104" s="59" t="s">
        <v>2866</v>
      </c>
      <c r="I104" s="59" t="s">
        <v>4899</v>
      </c>
      <c r="J104" s="59" t="s">
        <v>2861</v>
      </c>
      <c r="K104" s="59" t="s">
        <v>6363</v>
      </c>
      <c r="L104" s="82" t="str">
        <f t="shared" si="19"/>
        <v>0512010</v>
      </c>
      <c r="M104" s="82" t="s">
        <v>4686</v>
      </c>
      <c r="N104" s="70" t="s">
        <v>2687</v>
      </c>
      <c r="O104" s="82" t="s">
        <v>8014</v>
      </c>
      <c r="P104" s="59" t="str">
        <f t="shared" si="51"/>
        <v>0512010</v>
      </c>
      <c r="Q104" s="162" t="str">
        <f t="shared" si="48"/>
        <v>0512010@gspharma.com</v>
      </c>
      <c r="R104" s="59" t="s">
        <v>2452</v>
      </c>
      <c r="S104" s="59" t="s">
        <v>8000</v>
      </c>
      <c r="T104" s="59" t="str">
        <f t="shared" si="52"/>
        <v>Atiq ur Rehman (BHFA) (PSH01-PHR-MIO-10)</v>
      </c>
      <c r="U104" s="59" t="s">
        <v>8000</v>
      </c>
      <c r="V104" s="70" t="s">
        <v>7916</v>
      </c>
      <c r="W104" s="70" t="str">
        <f t="shared" si="49"/>
        <v>PSH01 - MIO - Atiq ur Rehman (BHFA)</v>
      </c>
      <c r="X104" s="70" t="s">
        <v>7926</v>
      </c>
      <c r="Y104" s="70" t="s">
        <v>6305</v>
      </c>
      <c r="Z104" s="164" t="s">
        <v>774</v>
      </c>
      <c r="AA104" s="171">
        <v>45444</v>
      </c>
      <c r="AB104" s="70" t="s">
        <v>774</v>
      </c>
      <c r="AC104" s="70" t="s">
        <v>1170</v>
      </c>
      <c r="AD104" s="70" t="s">
        <v>19</v>
      </c>
      <c r="AE104" s="82" t="s">
        <v>1162</v>
      </c>
      <c r="AF104" s="70" t="s">
        <v>1171</v>
      </c>
      <c r="AG104" s="70" t="s">
        <v>1159</v>
      </c>
      <c r="AH104" s="59" t="s">
        <v>2922</v>
      </c>
      <c r="AI104" s="70" t="s">
        <v>7917</v>
      </c>
      <c r="AJ104" s="70" t="s">
        <v>149</v>
      </c>
      <c r="AK104" s="70">
        <v>1</v>
      </c>
      <c r="AL104" s="108" t="s">
        <v>6293</v>
      </c>
      <c r="AM104" t="e">
        <v>#N/A</v>
      </c>
      <c r="AN104" t="e">
        <f t="shared" si="53"/>
        <v>#N/A</v>
      </c>
    </row>
    <row r="105" spans="1:42" ht="14.4" hidden="1" customHeight="1" x14ac:dyDescent="0.3">
      <c r="A105" s="59" t="str">
        <f t="shared" si="50"/>
        <v>PSH01-PHR-MIO-00</v>
      </c>
      <c r="B105" s="59" t="s">
        <v>1216</v>
      </c>
      <c r="C105" s="59" t="s">
        <v>1985</v>
      </c>
      <c r="D105" s="59" t="s">
        <v>1217</v>
      </c>
      <c r="E105" s="59" t="s">
        <v>143</v>
      </c>
      <c r="F105" s="59" t="s">
        <v>1168</v>
      </c>
      <c r="G105" s="70" t="s">
        <v>5631</v>
      </c>
      <c r="H105" s="59" t="s">
        <v>2866</v>
      </c>
      <c r="I105" s="59" t="s">
        <v>4899</v>
      </c>
      <c r="J105" s="59" t="s">
        <v>2861</v>
      </c>
      <c r="K105" s="59" t="s">
        <v>6363</v>
      </c>
      <c r="L105" s="82" t="str">
        <f t="shared" si="19"/>
        <v>0512008</v>
      </c>
      <c r="M105" s="82" t="s">
        <v>4686</v>
      </c>
      <c r="N105" s="70" t="s">
        <v>2687</v>
      </c>
      <c r="O105" s="59" t="s">
        <v>2995</v>
      </c>
      <c r="P105" s="59" t="str">
        <f t="shared" si="51"/>
        <v>0512008</v>
      </c>
      <c r="Q105" s="162" t="s">
        <v>3604</v>
      </c>
      <c r="R105" s="59" t="s">
        <v>2995</v>
      </c>
      <c r="S105" s="59" t="s">
        <v>2921</v>
      </c>
      <c r="T105" s="59" t="str">
        <f>TRIM(CONCATENATE(W105))</f>
        <v>PSH01 - PHR Unmapped</v>
      </c>
      <c r="U105" s="59" t="s">
        <v>2921</v>
      </c>
      <c r="V105" s="70" t="s">
        <v>5920</v>
      </c>
      <c r="W105" s="70" t="str">
        <f>TRIM(CONCATENATE(K105," - ",V105))</f>
        <v>PSH01 - PHR Unmapped</v>
      </c>
      <c r="X105" s="70" t="s">
        <v>149</v>
      </c>
      <c r="Y105" s="70" t="s">
        <v>774</v>
      </c>
      <c r="Z105" s="164" t="s">
        <v>774</v>
      </c>
      <c r="AA105" s="171" t="s">
        <v>774</v>
      </c>
      <c r="AB105" s="70" t="s">
        <v>774</v>
      </c>
      <c r="AC105" s="70" t="s">
        <v>1170</v>
      </c>
      <c r="AD105" s="70" t="s">
        <v>19</v>
      </c>
      <c r="AE105" s="82" t="s">
        <v>1162</v>
      </c>
      <c r="AF105" s="70" t="s">
        <v>1171</v>
      </c>
      <c r="AG105" s="70" t="s">
        <v>1159</v>
      </c>
      <c r="AH105" s="59" t="s">
        <v>2922</v>
      </c>
      <c r="AI105" s="70" t="s">
        <v>7917</v>
      </c>
      <c r="AJ105" s="70" t="s">
        <v>149</v>
      </c>
      <c r="AK105" s="70">
        <v>0</v>
      </c>
      <c r="AL105" s="108" t="s">
        <v>5606</v>
      </c>
      <c r="AM105" t="s">
        <v>2995</v>
      </c>
      <c r="AN105" t="b">
        <f t="shared" si="53"/>
        <v>1</v>
      </c>
      <c r="AP105" t="s">
        <v>8085</v>
      </c>
    </row>
    <row r="106" spans="1:42" ht="14.4" hidden="1" customHeight="1" x14ac:dyDescent="0.3">
      <c r="A106" s="59" t="str">
        <f t="shared" si="50"/>
        <v>PSH01-PHR-ASM-01</v>
      </c>
      <c r="B106" s="59" t="s">
        <v>1216</v>
      </c>
      <c r="C106" s="59" t="s">
        <v>1985</v>
      </c>
      <c r="D106" s="59" t="s">
        <v>1217</v>
      </c>
      <c r="E106" s="59" t="s">
        <v>143</v>
      </c>
      <c r="F106" s="59" t="s">
        <v>1168</v>
      </c>
      <c r="G106" s="70" t="s">
        <v>5631</v>
      </c>
      <c r="H106" s="59" t="s">
        <v>2866</v>
      </c>
      <c r="I106" s="59" t="s">
        <v>4899</v>
      </c>
      <c r="J106" s="59" t="s">
        <v>2861</v>
      </c>
      <c r="K106" s="59" t="s">
        <v>6363</v>
      </c>
      <c r="L106" s="82" t="str">
        <f t="shared" si="19"/>
        <v>05120</v>
      </c>
      <c r="M106" s="82" t="s">
        <v>4686</v>
      </c>
      <c r="N106" s="70" t="s">
        <v>2687</v>
      </c>
      <c r="O106" s="59" t="s">
        <v>2693</v>
      </c>
      <c r="P106" s="59" t="str">
        <f>O105</f>
        <v>0512008</v>
      </c>
      <c r="Q106" s="162" t="str">
        <f>CONCATENATE(O106,"@gspharma.com")</f>
        <v>05120@gspharma.com</v>
      </c>
      <c r="R106" s="59" t="s">
        <v>2693</v>
      </c>
      <c r="S106" s="59" t="s">
        <v>2922</v>
      </c>
      <c r="T106" s="59" t="str">
        <f>W106</f>
        <v>PSH01 - ASM - Jawad Hussain</v>
      </c>
      <c r="U106" s="59" t="s">
        <v>2922</v>
      </c>
      <c r="V106" s="70" t="s">
        <v>7917</v>
      </c>
      <c r="W106" s="70" t="str">
        <f>TRIM(CONCATENATE(K106," - ",AD106," - ",V106))</f>
        <v>PSH01 - ASM - Jawad Hussain</v>
      </c>
      <c r="X106" s="70" t="s">
        <v>149</v>
      </c>
      <c r="Y106" s="70" t="s">
        <v>6305</v>
      </c>
      <c r="Z106" s="164" t="s">
        <v>774</v>
      </c>
      <c r="AA106" s="171">
        <v>45323</v>
      </c>
      <c r="AB106" s="70" t="s">
        <v>774</v>
      </c>
      <c r="AC106" s="70" t="s">
        <v>1219</v>
      </c>
      <c r="AD106" s="70" t="s">
        <v>1028</v>
      </c>
      <c r="AE106" s="82" t="s">
        <v>3414</v>
      </c>
      <c r="AF106" s="70" t="s">
        <v>1171</v>
      </c>
      <c r="AG106" s="70" t="s">
        <v>1159</v>
      </c>
      <c r="AH106" s="59" t="s">
        <v>1743</v>
      </c>
      <c r="AI106" s="70" t="s">
        <v>5826</v>
      </c>
      <c r="AJ106" s="70" t="s">
        <v>67</v>
      </c>
      <c r="AK106" s="70">
        <v>2</v>
      </c>
      <c r="AL106" s="108" t="s">
        <v>6294</v>
      </c>
      <c r="AM106" t="e">
        <v>#N/A</v>
      </c>
      <c r="AN106" t="e">
        <f t="shared" si="53"/>
        <v>#N/A</v>
      </c>
      <c r="AP106" t="s">
        <v>8085</v>
      </c>
    </row>
    <row r="107" spans="1:42" ht="14.4" hidden="1" customHeight="1" x14ac:dyDescent="0.3">
      <c r="A107" s="59" t="str">
        <f t="shared" si="50"/>
        <v>CNT-A-PHR-RSM-01</v>
      </c>
      <c r="B107" s="59" t="s">
        <v>1216</v>
      </c>
      <c r="C107" s="59" t="s">
        <v>1985</v>
      </c>
      <c r="D107" s="59" t="s">
        <v>1195</v>
      </c>
      <c r="E107" s="59" t="s">
        <v>1668</v>
      </c>
      <c r="F107" s="59" t="s">
        <v>1802</v>
      </c>
      <c r="G107" s="59" t="s">
        <v>7838</v>
      </c>
      <c r="H107" s="59" t="s">
        <v>2069</v>
      </c>
      <c r="I107" s="161" t="s">
        <v>4900</v>
      </c>
      <c r="J107" s="59" t="s">
        <v>1213</v>
      </c>
      <c r="K107" s="59" t="s">
        <v>6368</v>
      </c>
      <c r="L107" s="59" t="s">
        <v>1208</v>
      </c>
      <c r="M107" s="82" t="s">
        <v>4686</v>
      </c>
      <c r="N107" s="70" t="s">
        <v>2687</v>
      </c>
      <c r="O107" s="82" t="s">
        <v>2486</v>
      </c>
      <c r="P107" s="59" t="str">
        <f>O107</f>
        <v>04</v>
      </c>
      <c r="Q107" s="162" t="str">
        <f>CONCATENATE(O107,"@gspharma.com")</f>
        <v>04@gspharma.com</v>
      </c>
      <c r="R107" s="59" t="s">
        <v>2692</v>
      </c>
      <c r="S107" s="59" t="s">
        <v>1210</v>
      </c>
      <c r="T107" s="59" t="str">
        <f>W107</f>
        <v>LHR01 - RSM - M. Tahir Zamir</v>
      </c>
      <c r="U107" s="59" t="s">
        <v>1210</v>
      </c>
      <c r="V107" s="70" t="s">
        <v>2907</v>
      </c>
      <c r="W107" s="70" t="str">
        <f>TRIM(CONCATENATE(K107," - ",AD107," - ",V107))</f>
        <v>LHR01 - RSM - M. Tahir Zamir</v>
      </c>
      <c r="X107" s="70" t="s">
        <v>65</v>
      </c>
      <c r="Y107" s="70" t="s">
        <v>774</v>
      </c>
      <c r="Z107" s="164" t="s">
        <v>774</v>
      </c>
      <c r="AA107" s="171" t="s">
        <v>774</v>
      </c>
      <c r="AB107" s="70" t="s">
        <v>774</v>
      </c>
      <c r="AC107" s="70" t="s">
        <v>1806</v>
      </c>
      <c r="AD107" s="70" t="s">
        <v>1146</v>
      </c>
      <c r="AE107" s="82" t="s">
        <v>2488</v>
      </c>
      <c r="AF107" s="70" t="s">
        <v>1171</v>
      </c>
      <c r="AG107" s="70" t="s">
        <v>1159</v>
      </c>
      <c r="AH107" s="59" t="s">
        <v>1211</v>
      </c>
      <c r="AI107" s="70" t="s">
        <v>8108</v>
      </c>
      <c r="AJ107" s="70" t="s">
        <v>1367</v>
      </c>
      <c r="AK107" s="70">
        <v>3</v>
      </c>
      <c r="AL107" s="108" t="s">
        <v>1367</v>
      </c>
    </row>
    <row r="108" spans="1:42" ht="14.4" hidden="1" customHeight="1" x14ac:dyDescent="0.3">
      <c r="A108" s="59" t="str">
        <f t="shared" si="50"/>
        <v>NTH-A-PHR-RSM-01</v>
      </c>
      <c r="B108" s="59" t="s">
        <v>1216</v>
      </c>
      <c r="C108" s="59" t="s">
        <v>1985</v>
      </c>
      <c r="D108" s="59" t="s">
        <v>1217</v>
      </c>
      <c r="E108" s="59" t="s">
        <v>143</v>
      </c>
      <c r="F108" s="59" t="s">
        <v>1168</v>
      </c>
      <c r="G108" s="70" t="s">
        <v>5631</v>
      </c>
      <c r="H108" s="59" t="s">
        <v>2867</v>
      </c>
      <c r="I108" s="59" t="s">
        <v>144</v>
      </c>
      <c r="J108" s="59" t="s">
        <v>2862</v>
      </c>
      <c r="K108" s="59" t="s">
        <v>6364</v>
      </c>
      <c r="L108" s="59" t="s">
        <v>1206</v>
      </c>
      <c r="M108" s="82" t="s">
        <v>4686</v>
      </c>
      <c r="N108" s="70" t="s">
        <v>2687</v>
      </c>
      <c r="O108" s="82" t="s">
        <v>2487</v>
      </c>
      <c r="P108" s="59" t="str">
        <f>O108</f>
        <v>05</v>
      </c>
      <c r="Q108" s="162" t="str">
        <f>CONCATENATE(O108,"@gspharma.com")</f>
        <v>05@gspharma.com</v>
      </c>
      <c r="R108" s="59" t="s">
        <v>2692</v>
      </c>
      <c r="S108" s="59" t="s">
        <v>1743</v>
      </c>
      <c r="T108" s="59" t="str">
        <f>W108</f>
        <v>ISB01 - RSM - M. Zaman</v>
      </c>
      <c r="U108" s="59" t="s">
        <v>1743</v>
      </c>
      <c r="V108" s="70" t="s">
        <v>5826</v>
      </c>
      <c r="W108" s="70" t="str">
        <f>TRIM(CONCATENATE(K108," - ",AD108," - ",V108))</f>
        <v>ISB01 - RSM - M. Zaman</v>
      </c>
      <c r="X108" s="70" t="s">
        <v>144</v>
      </c>
      <c r="Y108" s="70" t="s">
        <v>774</v>
      </c>
      <c r="Z108" s="164" t="s">
        <v>774</v>
      </c>
      <c r="AA108" s="171" t="s">
        <v>774</v>
      </c>
      <c r="AB108" s="70" t="s">
        <v>774</v>
      </c>
      <c r="AC108" s="70" t="s">
        <v>1806</v>
      </c>
      <c r="AD108" s="70" t="s">
        <v>1146</v>
      </c>
      <c r="AE108" s="82" t="s">
        <v>2488</v>
      </c>
      <c r="AF108" s="70" t="s">
        <v>1171</v>
      </c>
      <c r="AG108" s="70" t="s">
        <v>1159</v>
      </c>
      <c r="AH108" s="59" t="s">
        <v>1211</v>
      </c>
      <c r="AI108" s="70" t="s">
        <v>8108</v>
      </c>
      <c r="AJ108" s="70" t="s">
        <v>1367</v>
      </c>
      <c r="AK108" s="70">
        <v>3</v>
      </c>
      <c r="AL108" s="108" t="s">
        <v>1367</v>
      </c>
    </row>
    <row r="109" spans="1:42" ht="14.4" hidden="1" customHeight="1" x14ac:dyDescent="0.3">
      <c r="A109" s="59" t="str">
        <f t="shared" si="50"/>
        <v>NATL-PHR-DGM-01</v>
      </c>
      <c r="B109" s="59" t="s">
        <v>1216</v>
      </c>
      <c r="C109" s="59" t="s">
        <v>1985</v>
      </c>
      <c r="D109" s="70" t="s">
        <v>1171</v>
      </c>
      <c r="E109" s="70" t="s">
        <v>17</v>
      </c>
      <c r="F109" s="70" t="s">
        <v>1166</v>
      </c>
      <c r="G109" s="70" t="s">
        <v>5637</v>
      </c>
      <c r="H109" s="70" t="s">
        <v>1171</v>
      </c>
      <c r="I109" s="59" t="s">
        <v>4901</v>
      </c>
      <c r="J109" s="70" t="s">
        <v>1212</v>
      </c>
      <c r="K109" s="59" t="s">
        <v>1160</v>
      </c>
      <c r="L109" s="59" t="s">
        <v>8002</v>
      </c>
      <c r="M109" s="82" t="s">
        <v>4686</v>
      </c>
      <c r="N109" s="70" t="s">
        <v>2687</v>
      </c>
      <c r="O109" s="82" t="s">
        <v>8005</v>
      </c>
      <c r="P109" s="59" t="str">
        <f>O109</f>
        <v>10</v>
      </c>
      <c r="Q109" s="162" t="str">
        <f>CONCATENATE(O109,"@gspharma.com")</f>
        <v>10@gspharma.com</v>
      </c>
      <c r="R109" s="59">
        <v>83</v>
      </c>
      <c r="S109" s="59" t="s">
        <v>1211</v>
      </c>
      <c r="T109" s="59" t="str">
        <f>TRIM(CONCATENATE(V109))</f>
        <v>Khurram Moazzam</v>
      </c>
      <c r="U109" s="59" t="s">
        <v>1211</v>
      </c>
      <c r="V109" s="70" t="s">
        <v>8108</v>
      </c>
      <c r="W109" s="70" t="str">
        <f>TRIM(CONCATENATE(G109," - ",AD109," - ",V109))</f>
        <v>STH-A - DGM - Khurram Moazzam</v>
      </c>
      <c r="X109" s="70" t="s">
        <v>18</v>
      </c>
      <c r="Y109" s="70" t="s">
        <v>774</v>
      </c>
      <c r="Z109" s="70" t="s">
        <v>774</v>
      </c>
      <c r="AA109" s="171">
        <v>45083</v>
      </c>
      <c r="AB109" s="70" t="s">
        <v>774</v>
      </c>
      <c r="AC109" s="70" t="s">
        <v>1910</v>
      </c>
      <c r="AD109" s="70" t="s">
        <v>1145</v>
      </c>
      <c r="AE109" s="82" t="s">
        <v>2486</v>
      </c>
      <c r="AF109" s="70" t="s">
        <v>1171</v>
      </c>
      <c r="AG109" s="70" t="s">
        <v>1159</v>
      </c>
      <c r="AH109" s="70" t="s">
        <v>4405</v>
      </c>
      <c r="AI109" s="70" t="s">
        <v>4402</v>
      </c>
      <c r="AJ109" s="70" t="s">
        <v>1367</v>
      </c>
      <c r="AK109" s="70">
        <v>4</v>
      </c>
      <c r="AL109" s="108" t="s">
        <v>6295</v>
      </c>
      <c r="AM109" t="e">
        <v>#N/A</v>
      </c>
      <c r="AN109" t="e">
        <f>AM109=O109</f>
        <v>#N/A</v>
      </c>
    </row>
    <row r="110" spans="1:42" ht="14.4" customHeight="1" x14ac:dyDescent="0.3">
      <c r="A110" s="59" t="str">
        <f t="shared" ref="A110:A116" si="54">U110</f>
        <v>KHI01-FMCG01-SPO-01</v>
      </c>
      <c r="B110" s="70" t="s">
        <v>1170</v>
      </c>
      <c r="C110" s="70" t="s">
        <v>1987</v>
      </c>
      <c r="D110" s="70" t="s">
        <v>1171</v>
      </c>
      <c r="E110" s="70" t="s">
        <v>17</v>
      </c>
      <c r="F110" s="70" t="s">
        <v>1166</v>
      </c>
      <c r="G110" s="70" t="s">
        <v>5637</v>
      </c>
      <c r="H110" s="70" t="s">
        <v>1171</v>
      </c>
      <c r="I110" s="59" t="s">
        <v>4901</v>
      </c>
      <c r="J110" s="70" t="s">
        <v>1212</v>
      </c>
      <c r="K110" s="59" t="s">
        <v>1160</v>
      </c>
      <c r="L110" s="70" t="str">
        <f>O110</f>
        <v>0114001</v>
      </c>
      <c r="M110" s="82" t="s">
        <v>4686</v>
      </c>
      <c r="N110" s="70" t="s">
        <v>2687</v>
      </c>
      <c r="O110" s="59" t="s">
        <v>2508</v>
      </c>
      <c r="P110" s="59" t="str">
        <f t="shared" ref="P110:P115" si="55">O110</f>
        <v>0114001</v>
      </c>
      <c r="Q110" s="163" t="str">
        <f t="shared" ref="Q110:Q116" si="56">CONCATENATE(O110,"@gsfmcg.com")</f>
        <v>0114001@gsfmcg.com</v>
      </c>
      <c r="R110" s="59" t="s">
        <v>2508</v>
      </c>
      <c r="S110" s="59" t="s">
        <v>161</v>
      </c>
      <c r="T110" s="59" t="str">
        <f>TRIM(CONCATENATE(V110," (",S110,")"))</f>
        <v>Waqar Abdul Rasheed (KHI-01)</v>
      </c>
      <c r="U110" s="70" t="s">
        <v>2115</v>
      </c>
      <c r="V110" s="70" t="s">
        <v>598</v>
      </c>
      <c r="W110" s="70" t="str">
        <f>TRIM(CONCATENATE(K110," - ",AD110," - ",V110))</f>
        <v>KHI01 - SPO - Waqar Abdul Rasheed</v>
      </c>
      <c r="X110" s="70" t="s">
        <v>8112</v>
      </c>
      <c r="Y110" s="70" t="s">
        <v>6305</v>
      </c>
      <c r="Z110" s="70" t="s">
        <v>774</v>
      </c>
      <c r="AA110" s="171" t="s">
        <v>774</v>
      </c>
      <c r="AB110" s="70" t="s">
        <v>774</v>
      </c>
      <c r="AC110" s="70" t="s">
        <v>1171</v>
      </c>
      <c r="AD110" s="70" t="s">
        <v>163</v>
      </c>
      <c r="AE110" s="82" t="s">
        <v>1162</v>
      </c>
      <c r="AF110" s="70" t="s">
        <v>1171</v>
      </c>
      <c r="AG110" s="70" t="s">
        <v>1159</v>
      </c>
      <c r="AH110" s="70" t="s">
        <v>2121</v>
      </c>
      <c r="AI110" s="70" t="s">
        <v>174</v>
      </c>
      <c r="AJ110" s="70" t="s">
        <v>18</v>
      </c>
      <c r="AK110" s="70">
        <v>1</v>
      </c>
      <c r="AL110" s="108" t="s">
        <v>6293</v>
      </c>
      <c r="AM110" t="e">
        <v>#N/A</v>
      </c>
      <c r="AN110" t="e">
        <f t="shared" ref="AN110:AN116" si="57">AM110=O110</f>
        <v>#N/A</v>
      </c>
    </row>
    <row r="111" spans="1:42" ht="14.4" customHeight="1" x14ac:dyDescent="0.3">
      <c r="A111" s="59" t="str">
        <f t="shared" si="54"/>
        <v>KHI01-FMCG01-SPO-02</v>
      </c>
      <c r="B111" s="70" t="s">
        <v>1170</v>
      </c>
      <c r="C111" s="70" t="s">
        <v>1987</v>
      </c>
      <c r="D111" s="70" t="s">
        <v>1171</v>
      </c>
      <c r="E111" s="70" t="s">
        <v>17</v>
      </c>
      <c r="F111" s="70" t="s">
        <v>1166</v>
      </c>
      <c r="G111" s="70" t="s">
        <v>5637</v>
      </c>
      <c r="H111" s="70" t="s">
        <v>1171</v>
      </c>
      <c r="I111" s="59" t="s">
        <v>4901</v>
      </c>
      <c r="J111" s="70" t="s">
        <v>1212</v>
      </c>
      <c r="K111" s="59" t="s">
        <v>1160</v>
      </c>
      <c r="L111" s="70" t="str">
        <f t="shared" ref="L111:L149" si="58">O111</f>
        <v>0114002</v>
      </c>
      <c r="M111" s="82" t="s">
        <v>4686</v>
      </c>
      <c r="N111" s="70" t="s">
        <v>2687</v>
      </c>
      <c r="O111" s="59" t="s">
        <v>2509</v>
      </c>
      <c r="P111" s="59" t="str">
        <f t="shared" si="55"/>
        <v>0114002</v>
      </c>
      <c r="Q111" s="163" t="str">
        <f t="shared" si="56"/>
        <v>0114002@gsfmcg.com</v>
      </c>
      <c r="R111" s="59" t="s">
        <v>2509</v>
      </c>
      <c r="S111" s="59" t="s">
        <v>165</v>
      </c>
      <c r="T111" s="59" t="str">
        <f>TRIM(CONCATENATE(V111," (",S111,")"))</f>
        <v>Vacant KHI-02 (KHI-02)</v>
      </c>
      <c r="U111" s="70" t="s">
        <v>2116</v>
      </c>
      <c r="V111" s="70" t="s">
        <v>8110</v>
      </c>
      <c r="W111" s="70" t="str">
        <f>TRIM(CONCATENATE(K111," - ",AD111," - ",V111))</f>
        <v>KHI01 - SPO - Vacant KHI-02</v>
      </c>
      <c r="X111" s="70" t="s">
        <v>7311</v>
      </c>
      <c r="Y111" s="70" t="s">
        <v>6305</v>
      </c>
      <c r="Z111" s="70" t="s">
        <v>774</v>
      </c>
      <c r="AA111" s="171" t="s">
        <v>774</v>
      </c>
      <c r="AB111" s="70" t="s">
        <v>774</v>
      </c>
      <c r="AC111" s="70" t="s">
        <v>1171</v>
      </c>
      <c r="AD111" s="70" t="s">
        <v>163</v>
      </c>
      <c r="AE111" s="82" t="s">
        <v>1162</v>
      </c>
      <c r="AF111" s="70" t="s">
        <v>1171</v>
      </c>
      <c r="AG111" s="70" t="s">
        <v>1159</v>
      </c>
      <c r="AH111" s="70" t="s">
        <v>2121</v>
      </c>
      <c r="AI111" s="70" t="s">
        <v>174</v>
      </c>
      <c r="AJ111" s="70" t="s">
        <v>18</v>
      </c>
      <c r="AK111" s="70">
        <v>1</v>
      </c>
      <c r="AL111" s="108" t="s">
        <v>6293</v>
      </c>
      <c r="AM111" t="e">
        <v>#N/A</v>
      </c>
      <c r="AN111" t="e">
        <f t="shared" si="57"/>
        <v>#N/A</v>
      </c>
    </row>
    <row r="112" spans="1:42" ht="14.4" customHeight="1" x14ac:dyDescent="0.3">
      <c r="A112" s="59" t="str">
        <f t="shared" si="54"/>
        <v>KHI01-FMCG01-SPO-03</v>
      </c>
      <c r="B112" s="70" t="s">
        <v>1170</v>
      </c>
      <c r="C112" s="70" t="s">
        <v>1987</v>
      </c>
      <c r="D112" s="70" t="s">
        <v>1171</v>
      </c>
      <c r="E112" s="70" t="s">
        <v>17</v>
      </c>
      <c r="F112" s="70" t="s">
        <v>1166</v>
      </c>
      <c r="G112" s="70" t="s">
        <v>5637</v>
      </c>
      <c r="H112" s="70" t="s">
        <v>1171</v>
      </c>
      <c r="I112" s="59" t="s">
        <v>4901</v>
      </c>
      <c r="J112" s="70" t="s">
        <v>1212</v>
      </c>
      <c r="K112" s="59" t="s">
        <v>1160</v>
      </c>
      <c r="L112" s="70" t="str">
        <f t="shared" si="58"/>
        <v>0114005</v>
      </c>
      <c r="M112" s="82" t="s">
        <v>4686</v>
      </c>
      <c r="N112" s="70" t="s">
        <v>2687</v>
      </c>
      <c r="O112" s="59" t="s">
        <v>2512</v>
      </c>
      <c r="P112" s="59" t="str">
        <f t="shared" si="55"/>
        <v>0114005</v>
      </c>
      <c r="Q112" s="163" t="str">
        <f t="shared" si="56"/>
        <v>0114005@gsfmcg.com</v>
      </c>
      <c r="R112" s="59" t="s">
        <v>2512</v>
      </c>
      <c r="S112" s="59" t="s">
        <v>168</v>
      </c>
      <c r="T112" s="59" t="str">
        <f>TRIM(CONCATENATE(V112," (",S112,")"))</f>
        <v>Jawwadul Hassan (KHI-03)</v>
      </c>
      <c r="U112" s="70" t="s">
        <v>2117</v>
      </c>
      <c r="V112" s="70" t="s">
        <v>8111</v>
      </c>
      <c r="W112" s="70" t="str">
        <f>TRIM(CONCATENATE(K112," - ",AD112," - ",V112))</f>
        <v>KHI01 - SPO - Jawwadul Hassan</v>
      </c>
      <c r="X112" s="70" t="s">
        <v>7312</v>
      </c>
      <c r="Y112" s="70" t="s">
        <v>6305</v>
      </c>
      <c r="Z112" s="70" t="s">
        <v>774</v>
      </c>
      <c r="AA112" s="171" t="s">
        <v>774</v>
      </c>
      <c r="AB112" s="70" t="s">
        <v>774</v>
      </c>
      <c r="AC112" s="70" t="s">
        <v>1171</v>
      </c>
      <c r="AD112" s="70" t="s">
        <v>163</v>
      </c>
      <c r="AE112" s="82" t="s">
        <v>1162</v>
      </c>
      <c r="AF112" s="70" t="s">
        <v>1171</v>
      </c>
      <c r="AG112" s="70" t="s">
        <v>1159</v>
      </c>
      <c r="AH112" s="70" t="s">
        <v>2121</v>
      </c>
      <c r="AI112" s="70" t="s">
        <v>174</v>
      </c>
      <c r="AJ112" s="70" t="s">
        <v>18</v>
      </c>
      <c r="AK112" s="70">
        <v>1</v>
      </c>
      <c r="AL112" s="108" t="s">
        <v>6293</v>
      </c>
      <c r="AM112" t="e">
        <v>#N/A</v>
      </c>
      <c r="AN112" t="e">
        <f t="shared" si="57"/>
        <v>#N/A</v>
      </c>
    </row>
    <row r="113" spans="1:42" ht="14.4" customHeight="1" x14ac:dyDescent="0.3">
      <c r="A113" s="59" t="str">
        <f t="shared" si="54"/>
        <v>KHI01-FMCG01-SPO-04</v>
      </c>
      <c r="B113" s="70" t="s">
        <v>1170</v>
      </c>
      <c r="C113" s="70" t="s">
        <v>1987</v>
      </c>
      <c r="D113" s="70" t="s">
        <v>1171</v>
      </c>
      <c r="E113" s="70" t="s">
        <v>17</v>
      </c>
      <c r="F113" s="70" t="s">
        <v>1166</v>
      </c>
      <c r="G113" s="70" t="s">
        <v>5637</v>
      </c>
      <c r="H113" s="70" t="s">
        <v>1171</v>
      </c>
      <c r="I113" s="59" t="s">
        <v>4901</v>
      </c>
      <c r="J113" s="70" t="s">
        <v>1212</v>
      </c>
      <c r="K113" s="59" t="s">
        <v>1160</v>
      </c>
      <c r="L113" s="70" t="str">
        <f t="shared" si="58"/>
        <v>0114006</v>
      </c>
      <c r="M113" s="82" t="s">
        <v>4686</v>
      </c>
      <c r="N113" s="70" t="s">
        <v>2687</v>
      </c>
      <c r="O113" s="59" t="s">
        <v>2513</v>
      </c>
      <c r="P113" s="59" t="str">
        <f t="shared" si="55"/>
        <v>0114006</v>
      </c>
      <c r="Q113" s="163" t="str">
        <f t="shared" si="56"/>
        <v>0114006@gsfmcg.com</v>
      </c>
      <c r="R113" s="59" t="s">
        <v>2513</v>
      </c>
      <c r="S113" s="59" t="s">
        <v>170</v>
      </c>
      <c r="T113" s="59" t="str">
        <f>TRIM(CONCATENATE(V113," (",S113,")"))</f>
        <v>Athar Khan (KHI-04)</v>
      </c>
      <c r="U113" s="70" t="s">
        <v>2118</v>
      </c>
      <c r="V113" s="70" t="s">
        <v>5855</v>
      </c>
      <c r="W113" s="70" t="str">
        <f>TRIM(CONCATENATE(K113," - ",AD113," - ",V113))</f>
        <v>KHI01 - SPO - Athar Khan</v>
      </c>
      <c r="X113" s="70" t="s">
        <v>8113</v>
      </c>
      <c r="Y113" s="70" t="s">
        <v>6305</v>
      </c>
      <c r="Z113" s="70" t="s">
        <v>774</v>
      </c>
      <c r="AA113" s="171" t="s">
        <v>774</v>
      </c>
      <c r="AB113" s="70" t="s">
        <v>774</v>
      </c>
      <c r="AC113" s="70" t="s">
        <v>1171</v>
      </c>
      <c r="AD113" s="70" t="s">
        <v>163</v>
      </c>
      <c r="AE113" s="82" t="s">
        <v>1162</v>
      </c>
      <c r="AF113" s="70" t="s">
        <v>1171</v>
      </c>
      <c r="AG113" s="70" t="s">
        <v>1159</v>
      </c>
      <c r="AH113" s="70" t="s">
        <v>2121</v>
      </c>
      <c r="AI113" s="70" t="s">
        <v>174</v>
      </c>
      <c r="AJ113" s="70" t="s">
        <v>18</v>
      </c>
      <c r="AK113" s="70">
        <v>1</v>
      </c>
      <c r="AL113" s="108" t="s">
        <v>6293</v>
      </c>
      <c r="AM113" t="e">
        <v>#N/A</v>
      </c>
      <c r="AN113" t="e">
        <f t="shared" si="57"/>
        <v>#N/A</v>
      </c>
    </row>
    <row r="114" spans="1:42" ht="14.4" customHeight="1" x14ac:dyDescent="0.3">
      <c r="A114" s="59" t="str">
        <f t="shared" si="54"/>
        <v>KHI01-FMCG01-SPO-05</v>
      </c>
      <c r="B114" s="70" t="s">
        <v>1170</v>
      </c>
      <c r="C114" s="70" t="s">
        <v>1987</v>
      </c>
      <c r="D114" s="70" t="s">
        <v>1171</v>
      </c>
      <c r="E114" s="70" t="s">
        <v>17</v>
      </c>
      <c r="F114" s="70" t="s">
        <v>1166</v>
      </c>
      <c r="G114" s="70" t="s">
        <v>5637</v>
      </c>
      <c r="H114" s="70" t="s">
        <v>1171</v>
      </c>
      <c r="I114" s="59" t="s">
        <v>4901</v>
      </c>
      <c r="J114" s="70" t="s">
        <v>1212</v>
      </c>
      <c r="K114" s="59" t="s">
        <v>1160</v>
      </c>
      <c r="L114" s="70" t="str">
        <f t="shared" si="58"/>
        <v>0115004</v>
      </c>
      <c r="M114" s="82" t="s">
        <v>4686</v>
      </c>
      <c r="N114" s="70" t="s">
        <v>2687</v>
      </c>
      <c r="O114" s="59" t="s">
        <v>2519</v>
      </c>
      <c r="P114" s="59" t="str">
        <f t="shared" si="55"/>
        <v>0115004</v>
      </c>
      <c r="Q114" s="163" t="str">
        <f t="shared" si="56"/>
        <v>0115004@gsfmcg.com</v>
      </c>
      <c r="R114" s="59" t="s">
        <v>2519</v>
      </c>
      <c r="S114" s="59" t="s">
        <v>173</v>
      </c>
      <c r="T114" s="59" t="str">
        <f>TRIM(CONCATENATE(V114," (",S114,")"))</f>
        <v>Naveed Ismail (KHI-05)</v>
      </c>
      <c r="U114" s="70" t="s">
        <v>2119</v>
      </c>
      <c r="V114" s="70" t="s">
        <v>3171</v>
      </c>
      <c r="W114" s="70" t="str">
        <f>TRIM(CONCATENATE(K114," - ",AD114," - ",V114))</f>
        <v>KHI01 - SPO - Naveed Ismail</v>
      </c>
      <c r="X114" s="70" t="s">
        <v>7314</v>
      </c>
      <c r="Y114" s="70" t="s">
        <v>6305</v>
      </c>
      <c r="Z114" s="70" t="s">
        <v>774</v>
      </c>
      <c r="AA114" s="171" t="s">
        <v>774</v>
      </c>
      <c r="AB114" s="70" t="s">
        <v>774</v>
      </c>
      <c r="AC114" s="70" t="s">
        <v>1171</v>
      </c>
      <c r="AD114" s="70" t="s">
        <v>163</v>
      </c>
      <c r="AE114" s="82" t="s">
        <v>1162</v>
      </c>
      <c r="AF114" s="70" t="s">
        <v>1171</v>
      </c>
      <c r="AG114" s="70" t="s">
        <v>1159</v>
      </c>
      <c r="AH114" s="70" t="s">
        <v>2121</v>
      </c>
      <c r="AI114" s="70" t="s">
        <v>174</v>
      </c>
      <c r="AJ114" s="70" t="s">
        <v>18</v>
      </c>
      <c r="AK114" s="70">
        <v>1</v>
      </c>
      <c r="AL114" s="108" t="s">
        <v>6293</v>
      </c>
      <c r="AM114" t="e">
        <v>#N/A</v>
      </c>
      <c r="AN114" t="e">
        <f t="shared" si="57"/>
        <v>#N/A</v>
      </c>
    </row>
    <row r="115" spans="1:42" ht="14.4" customHeight="1" x14ac:dyDescent="0.3">
      <c r="A115" s="59" t="str">
        <f t="shared" si="54"/>
        <v>KHI01-FMCG01-SPO-00</v>
      </c>
      <c r="B115" s="70" t="s">
        <v>1170</v>
      </c>
      <c r="C115" s="70" t="s">
        <v>1987</v>
      </c>
      <c r="D115" s="70" t="s">
        <v>1171</v>
      </c>
      <c r="E115" s="70" t="s">
        <v>17</v>
      </c>
      <c r="F115" s="70" t="s">
        <v>1166</v>
      </c>
      <c r="G115" s="70" t="s">
        <v>5637</v>
      </c>
      <c r="H115" s="70" t="s">
        <v>1171</v>
      </c>
      <c r="I115" s="59" t="s">
        <v>4901</v>
      </c>
      <c r="J115" s="70" t="s">
        <v>1212</v>
      </c>
      <c r="K115" s="59" t="s">
        <v>1160</v>
      </c>
      <c r="L115" s="70" t="str">
        <f t="shared" si="58"/>
        <v>0114008</v>
      </c>
      <c r="M115" s="82" t="s">
        <v>4686</v>
      </c>
      <c r="N115" s="70" t="s">
        <v>2687</v>
      </c>
      <c r="O115" s="59" t="s">
        <v>2514</v>
      </c>
      <c r="P115" s="59" t="str">
        <f t="shared" si="55"/>
        <v>0114008</v>
      </c>
      <c r="Q115" s="163" t="str">
        <f t="shared" si="56"/>
        <v>0114008@gsfmcg.com</v>
      </c>
      <c r="R115" s="59" t="s">
        <v>2514</v>
      </c>
      <c r="S115" s="59" t="s">
        <v>5238</v>
      </c>
      <c r="T115" s="59" t="str">
        <f>TRIM(CONCATENATE(W115))</f>
        <v>KHI01 - FMCG-1 Unmapped</v>
      </c>
      <c r="U115" s="70" t="s">
        <v>2112</v>
      </c>
      <c r="V115" s="70" t="s">
        <v>6483</v>
      </c>
      <c r="W115" s="70" t="str">
        <f>TRIM(CONCATENATE(K115," - ",V115))</f>
        <v>KHI01 - FMCG-1 Unmapped</v>
      </c>
      <c r="X115" s="70" t="s">
        <v>18</v>
      </c>
      <c r="Y115" s="70" t="s">
        <v>774</v>
      </c>
      <c r="Z115" s="70" t="s">
        <v>774</v>
      </c>
      <c r="AA115" s="171" t="s">
        <v>774</v>
      </c>
      <c r="AB115" s="70" t="s">
        <v>774</v>
      </c>
      <c r="AC115" s="70" t="s">
        <v>1171</v>
      </c>
      <c r="AD115" s="70" t="s">
        <v>163</v>
      </c>
      <c r="AE115" s="82" t="s">
        <v>1162</v>
      </c>
      <c r="AF115" s="70" t="s">
        <v>1171</v>
      </c>
      <c r="AG115" s="70" t="s">
        <v>1159</v>
      </c>
      <c r="AH115" s="70" t="s">
        <v>2121</v>
      </c>
      <c r="AI115" s="70" t="s">
        <v>174</v>
      </c>
      <c r="AJ115" s="70" t="s">
        <v>18</v>
      </c>
      <c r="AK115" s="70">
        <v>0</v>
      </c>
      <c r="AL115" s="108" t="s">
        <v>5606</v>
      </c>
      <c r="AM115" t="s">
        <v>2514</v>
      </c>
      <c r="AN115" t="b">
        <f t="shared" si="57"/>
        <v>1</v>
      </c>
      <c r="AP115" t="s">
        <v>8085</v>
      </c>
    </row>
    <row r="116" spans="1:42" ht="14.4" customHeight="1" x14ac:dyDescent="0.3">
      <c r="A116" s="59" t="str">
        <f t="shared" si="54"/>
        <v>KHI01-FMCG01-ASM-01</v>
      </c>
      <c r="B116" s="70" t="s">
        <v>1170</v>
      </c>
      <c r="C116" s="70" t="s">
        <v>1987</v>
      </c>
      <c r="D116" s="70" t="s">
        <v>1171</v>
      </c>
      <c r="E116" s="70" t="s">
        <v>17</v>
      </c>
      <c r="F116" s="70" t="s">
        <v>1166</v>
      </c>
      <c r="G116" s="70" t="s">
        <v>5637</v>
      </c>
      <c r="H116" s="70" t="s">
        <v>1171</v>
      </c>
      <c r="I116" s="59" t="s">
        <v>4901</v>
      </c>
      <c r="J116" s="70" t="s">
        <v>1212</v>
      </c>
      <c r="K116" s="59" t="s">
        <v>1160</v>
      </c>
      <c r="L116" s="70" t="str">
        <f t="shared" si="58"/>
        <v>01140</v>
      </c>
      <c r="M116" s="82" t="s">
        <v>4686</v>
      </c>
      <c r="N116" s="70" t="s">
        <v>2687</v>
      </c>
      <c r="O116" s="59" t="s">
        <v>2744</v>
      </c>
      <c r="P116" s="59" t="str">
        <f>O115</f>
        <v>0114008</v>
      </c>
      <c r="Q116" s="163" t="str">
        <f t="shared" si="56"/>
        <v>01140@gsfmcg.com</v>
      </c>
      <c r="R116" s="59" t="s">
        <v>2744</v>
      </c>
      <c r="S116" s="59" t="s">
        <v>3303</v>
      </c>
      <c r="T116" s="59" t="str">
        <f>V116</f>
        <v>Waqasuddin</v>
      </c>
      <c r="U116" s="70" t="s">
        <v>2121</v>
      </c>
      <c r="V116" s="70" t="s">
        <v>174</v>
      </c>
      <c r="W116" s="70" t="str">
        <f t="shared" ref="W116:W121" si="59">TRIM(CONCATENATE(K116," - ",AD116," - ",V116))</f>
        <v>KHI01 - ASM - Waqasuddin</v>
      </c>
      <c r="X116" s="70" t="s">
        <v>18</v>
      </c>
      <c r="Y116" s="70" t="s">
        <v>774</v>
      </c>
      <c r="Z116" s="70" t="s">
        <v>774</v>
      </c>
      <c r="AA116" s="171" t="s">
        <v>774</v>
      </c>
      <c r="AB116" s="70" t="s">
        <v>774</v>
      </c>
      <c r="AC116" s="70" t="s">
        <v>1219</v>
      </c>
      <c r="AD116" s="70" t="s">
        <v>1028</v>
      </c>
      <c r="AE116" s="82" t="s">
        <v>3414</v>
      </c>
      <c r="AF116" s="70" t="s">
        <v>1171</v>
      </c>
      <c r="AG116" s="70" t="s">
        <v>1159</v>
      </c>
      <c r="AH116" s="70" t="s">
        <v>3277</v>
      </c>
      <c r="AI116" s="70" t="s">
        <v>8114</v>
      </c>
      <c r="AJ116" s="70" t="s">
        <v>18</v>
      </c>
      <c r="AK116" s="70">
        <v>2</v>
      </c>
      <c r="AL116" s="108" t="s">
        <v>6294</v>
      </c>
      <c r="AM116" t="e">
        <v>#N/A</v>
      </c>
      <c r="AN116" t="e">
        <f t="shared" si="57"/>
        <v>#N/A</v>
      </c>
      <c r="AP116" t="s">
        <v>8085</v>
      </c>
    </row>
    <row r="117" spans="1:42" ht="14.4" customHeight="1" x14ac:dyDescent="0.3">
      <c r="A117" s="59" t="str">
        <f t="shared" ref="A117:A123" si="60">U117</f>
        <v>KHI02-FMCG01-SPO-01</v>
      </c>
      <c r="B117" s="70" t="s">
        <v>1170</v>
      </c>
      <c r="C117" s="70" t="s">
        <v>1987</v>
      </c>
      <c r="D117" s="70" t="s">
        <v>1171</v>
      </c>
      <c r="E117" s="70" t="s">
        <v>17</v>
      </c>
      <c r="F117" s="70" t="s">
        <v>1166</v>
      </c>
      <c r="G117" s="70" t="s">
        <v>5637</v>
      </c>
      <c r="H117" s="70" t="s">
        <v>1170</v>
      </c>
      <c r="I117" s="59" t="s">
        <v>4901</v>
      </c>
      <c r="J117" s="70" t="s">
        <v>1215</v>
      </c>
      <c r="K117" s="59" t="s">
        <v>6361</v>
      </c>
      <c r="L117" s="70" t="str">
        <f t="shared" si="58"/>
        <v>0115002</v>
      </c>
      <c r="M117" s="82" t="s">
        <v>4686</v>
      </c>
      <c r="N117" s="70" t="s">
        <v>2687</v>
      </c>
      <c r="O117" s="59" t="s">
        <v>2517</v>
      </c>
      <c r="P117" s="59" t="str">
        <f t="shared" ref="P117:P122" si="61">O117</f>
        <v>0115002</v>
      </c>
      <c r="Q117" s="163" t="str">
        <f t="shared" ref="Q117:Q123" si="62">CONCATENATE(O117,"@gsfmcg.com")</f>
        <v>0115002@gsfmcg.com</v>
      </c>
      <c r="R117" s="59" t="s">
        <v>2517</v>
      </c>
      <c r="S117" s="59" t="s">
        <v>175</v>
      </c>
      <c r="T117" s="59" t="str">
        <f>TRIM(CONCATENATE(V117," (",S117,")"))</f>
        <v>M. Ameen (KHI-06)</v>
      </c>
      <c r="U117" s="70" t="s">
        <v>2122</v>
      </c>
      <c r="V117" s="70" t="s">
        <v>3082</v>
      </c>
      <c r="W117" s="70" t="str">
        <f t="shared" si="59"/>
        <v>KHI02 - SPO - M. Ameen</v>
      </c>
      <c r="X117" s="70" t="s">
        <v>7324</v>
      </c>
      <c r="Y117" s="70" t="s">
        <v>6305</v>
      </c>
      <c r="Z117" s="70" t="s">
        <v>774</v>
      </c>
      <c r="AA117" s="171" t="s">
        <v>774</v>
      </c>
      <c r="AB117" s="70" t="s">
        <v>774</v>
      </c>
      <c r="AC117" s="70" t="s">
        <v>1171</v>
      </c>
      <c r="AD117" s="70" t="s">
        <v>163</v>
      </c>
      <c r="AE117" s="82" t="s">
        <v>1162</v>
      </c>
      <c r="AF117" s="70" t="s">
        <v>1171</v>
      </c>
      <c r="AG117" s="70" t="s">
        <v>1159</v>
      </c>
      <c r="AH117" s="70" t="s">
        <v>2129</v>
      </c>
      <c r="AI117" s="70" t="s">
        <v>3174</v>
      </c>
      <c r="AJ117" s="70" t="s">
        <v>18</v>
      </c>
      <c r="AK117" s="70">
        <v>1</v>
      </c>
      <c r="AL117" s="108" t="s">
        <v>6293</v>
      </c>
      <c r="AM117" t="e">
        <v>#N/A</v>
      </c>
      <c r="AN117" t="e">
        <f t="shared" ref="AN117:AN123" si="63">AM117=O117</f>
        <v>#N/A</v>
      </c>
    </row>
    <row r="118" spans="1:42" ht="14.4" customHeight="1" x14ac:dyDescent="0.3">
      <c r="A118" s="59" t="str">
        <f t="shared" si="60"/>
        <v>KHI02-FMCG01-SPO-02</v>
      </c>
      <c r="B118" s="70" t="s">
        <v>1170</v>
      </c>
      <c r="C118" s="70" t="s">
        <v>1987</v>
      </c>
      <c r="D118" s="70" t="s">
        <v>1171</v>
      </c>
      <c r="E118" s="70" t="s">
        <v>17</v>
      </c>
      <c r="F118" s="70" t="s">
        <v>1166</v>
      </c>
      <c r="G118" s="70" t="s">
        <v>5637</v>
      </c>
      <c r="H118" s="70" t="s">
        <v>1170</v>
      </c>
      <c r="I118" s="59" t="s">
        <v>4901</v>
      </c>
      <c r="J118" s="70" t="s">
        <v>1215</v>
      </c>
      <c r="K118" s="59" t="s">
        <v>6361</v>
      </c>
      <c r="L118" s="70" t="str">
        <f t="shared" si="58"/>
        <v>0126007</v>
      </c>
      <c r="M118" s="82" t="s">
        <v>4686</v>
      </c>
      <c r="N118" s="70" t="s">
        <v>2687</v>
      </c>
      <c r="O118" s="59" t="s">
        <v>2753</v>
      </c>
      <c r="P118" s="59" t="str">
        <f t="shared" si="61"/>
        <v>0126007</v>
      </c>
      <c r="Q118" s="163" t="str">
        <f t="shared" si="62"/>
        <v>0126007@gsfmcg.com</v>
      </c>
      <c r="R118" s="59" t="s">
        <v>2753</v>
      </c>
      <c r="S118" s="59" t="s">
        <v>182</v>
      </c>
      <c r="T118" s="59" t="str">
        <f>TRIM(CONCATENATE(V118," (",S118,")"))</f>
        <v>Nizam Khan (KHI-07)</v>
      </c>
      <c r="U118" s="70" t="s">
        <v>2123</v>
      </c>
      <c r="V118" s="70" t="s">
        <v>198</v>
      </c>
      <c r="W118" s="70" t="str">
        <f t="shared" si="59"/>
        <v>KHI02 - SPO - Nizam Khan</v>
      </c>
      <c r="X118" s="70" t="s">
        <v>8117</v>
      </c>
      <c r="Y118" s="70" t="s">
        <v>6305</v>
      </c>
      <c r="Z118" s="70" t="s">
        <v>774</v>
      </c>
      <c r="AA118" s="171" t="s">
        <v>774</v>
      </c>
      <c r="AB118" s="70" t="s">
        <v>774</v>
      </c>
      <c r="AC118" s="70" t="s">
        <v>1171</v>
      </c>
      <c r="AD118" s="70" t="s">
        <v>163</v>
      </c>
      <c r="AE118" s="82" t="s">
        <v>1162</v>
      </c>
      <c r="AF118" s="70" t="s">
        <v>1171</v>
      </c>
      <c r="AG118" s="70" t="s">
        <v>1159</v>
      </c>
      <c r="AH118" s="70" t="s">
        <v>2129</v>
      </c>
      <c r="AI118" s="70" t="s">
        <v>3174</v>
      </c>
      <c r="AJ118" s="70" t="s">
        <v>18</v>
      </c>
      <c r="AK118" s="70">
        <v>1</v>
      </c>
      <c r="AL118" s="108" t="s">
        <v>6293</v>
      </c>
      <c r="AM118" t="e">
        <v>#N/A</v>
      </c>
      <c r="AN118" t="e">
        <f t="shared" si="63"/>
        <v>#N/A</v>
      </c>
    </row>
    <row r="119" spans="1:42" ht="14.4" customHeight="1" x14ac:dyDescent="0.3">
      <c r="A119" s="59" t="str">
        <f t="shared" si="60"/>
        <v>KHI02-FMCG01-SPO-03</v>
      </c>
      <c r="B119" s="70" t="s">
        <v>1170</v>
      </c>
      <c r="C119" s="70" t="s">
        <v>1987</v>
      </c>
      <c r="D119" s="70" t="s">
        <v>1171</v>
      </c>
      <c r="E119" s="70" t="s">
        <v>17</v>
      </c>
      <c r="F119" s="70" t="s">
        <v>1166</v>
      </c>
      <c r="G119" s="70" t="s">
        <v>5637</v>
      </c>
      <c r="H119" s="70" t="s">
        <v>1170</v>
      </c>
      <c r="I119" s="59" t="s">
        <v>4901</v>
      </c>
      <c r="J119" s="70" t="s">
        <v>1215</v>
      </c>
      <c r="K119" s="59" t="s">
        <v>6361</v>
      </c>
      <c r="L119" s="70" t="str">
        <f t="shared" si="58"/>
        <v>0115003</v>
      </c>
      <c r="M119" s="82" t="s">
        <v>4686</v>
      </c>
      <c r="N119" s="70" t="s">
        <v>2687</v>
      </c>
      <c r="O119" s="59" t="s">
        <v>2518</v>
      </c>
      <c r="P119" s="59" t="str">
        <f t="shared" si="61"/>
        <v>0115003</v>
      </c>
      <c r="Q119" s="163" t="str">
        <f t="shared" si="62"/>
        <v>0115003@gsfmcg.com</v>
      </c>
      <c r="R119" s="59" t="s">
        <v>2518</v>
      </c>
      <c r="S119" s="59" t="s">
        <v>185</v>
      </c>
      <c r="T119" s="59" t="str">
        <f>TRIM(CONCATENATE(V119," (",S119,")"))</f>
        <v>Waqas Hassam (KHI-08)</v>
      </c>
      <c r="U119" s="70" t="s">
        <v>2124</v>
      </c>
      <c r="V119" s="70" t="s">
        <v>7318</v>
      </c>
      <c r="W119" s="70" t="str">
        <f t="shared" si="59"/>
        <v>KHI02 - SPO - Waqas Hassam</v>
      </c>
      <c r="X119" s="70" t="s">
        <v>7322</v>
      </c>
      <c r="Y119" s="70" t="s">
        <v>6305</v>
      </c>
      <c r="Z119" s="70" t="s">
        <v>774</v>
      </c>
      <c r="AA119" s="171" t="s">
        <v>774</v>
      </c>
      <c r="AB119" s="70" t="s">
        <v>774</v>
      </c>
      <c r="AC119" s="70" t="s">
        <v>1171</v>
      </c>
      <c r="AD119" s="70" t="s">
        <v>163</v>
      </c>
      <c r="AE119" s="82" t="s">
        <v>1162</v>
      </c>
      <c r="AF119" s="70" t="s">
        <v>1171</v>
      </c>
      <c r="AG119" s="70" t="s">
        <v>1159</v>
      </c>
      <c r="AH119" s="70" t="s">
        <v>2129</v>
      </c>
      <c r="AI119" s="70" t="s">
        <v>3174</v>
      </c>
      <c r="AJ119" s="70" t="s">
        <v>18</v>
      </c>
      <c r="AK119" s="70">
        <v>1</v>
      </c>
      <c r="AL119" s="108" t="s">
        <v>6293</v>
      </c>
      <c r="AM119" t="e">
        <v>#N/A</v>
      </c>
      <c r="AN119" t="e">
        <f t="shared" si="63"/>
        <v>#N/A</v>
      </c>
    </row>
    <row r="120" spans="1:42" ht="14.4" customHeight="1" x14ac:dyDescent="0.3">
      <c r="A120" s="59" t="str">
        <f t="shared" si="60"/>
        <v>KHI02-FMCG01-SPO-04</v>
      </c>
      <c r="B120" s="70" t="s">
        <v>1170</v>
      </c>
      <c r="C120" s="70" t="s">
        <v>1987</v>
      </c>
      <c r="D120" s="70" t="s">
        <v>1171</v>
      </c>
      <c r="E120" s="70" t="s">
        <v>17</v>
      </c>
      <c r="F120" s="70" t="s">
        <v>1166</v>
      </c>
      <c r="G120" s="70" t="s">
        <v>5637</v>
      </c>
      <c r="H120" s="70" t="s">
        <v>1170</v>
      </c>
      <c r="I120" s="59" t="s">
        <v>4901</v>
      </c>
      <c r="J120" s="70" t="s">
        <v>1215</v>
      </c>
      <c r="K120" s="59" t="s">
        <v>6361</v>
      </c>
      <c r="L120" s="70" t="str">
        <f t="shared" si="58"/>
        <v>0114004</v>
      </c>
      <c r="M120" s="82" t="s">
        <v>4686</v>
      </c>
      <c r="N120" s="70" t="s">
        <v>2687</v>
      </c>
      <c r="O120" s="59" t="s">
        <v>2511</v>
      </c>
      <c r="P120" s="59" t="str">
        <f t="shared" si="61"/>
        <v>0114004</v>
      </c>
      <c r="Q120" s="163" t="str">
        <f t="shared" si="62"/>
        <v>0114004@gsfmcg.com</v>
      </c>
      <c r="R120" s="59" t="s">
        <v>2519</v>
      </c>
      <c r="S120" s="59" t="s">
        <v>188</v>
      </c>
      <c r="T120" s="59" t="str">
        <f>TRIM(CONCATENATE(V120," (",S120,")"))</f>
        <v>Arbaz Ur Rehman (KHI-09)</v>
      </c>
      <c r="U120" s="70" t="s">
        <v>2125</v>
      </c>
      <c r="V120" s="70" t="s">
        <v>8115</v>
      </c>
      <c r="W120" s="70" t="str">
        <f t="shared" si="59"/>
        <v>KHI02 - SPO - Arbaz Ur Rehman</v>
      </c>
      <c r="X120" s="70" t="s">
        <v>7323</v>
      </c>
      <c r="Y120" s="70" t="s">
        <v>6305</v>
      </c>
      <c r="Z120" s="70" t="s">
        <v>774</v>
      </c>
      <c r="AA120" s="171" t="s">
        <v>774</v>
      </c>
      <c r="AB120" s="70" t="s">
        <v>774</v>
      </c>
      <c r="AC120" s="70" t="s">
        <v>1171</v>
      </c>
      <c r="AD120" s="70" t="s">
        <v>163</v>
      </c>
      <c r="AE120" s="82" t="s">
        <v>1162</v>
      </c>
      <c r="AF120" s="70" t="s">
        <v>1171</v>
      </c>
      <c r="AG120" s="70" t="s">
        <v>1159</v>
      </c>
      <c r="AH120" s="70" t="s">
        <v>2129</v>
      </c>
      <c r="AI120" s="70" t="s">
        <v>3174</v>
      </c>
      <c r="AJ120" s="70" t="s">
        <v>18</v>
      </c>
      <c r="AK120" s="70">
        <v>1</v>
      </c>
      <c r="AL120" s="108" t="s">
        <v>6293</v>
      </c>
      <c r="AM120" t="e">
        <v>#N/A</v>
      </c>
      <c r="AN120" t="e">
        <f t="shared" si="63"/>
        <v>#N/A</v>
      </c>
    </row>
    <row r="121" spans="1:42" ht="14.4" customHeight="1" x14ac:dyDescent="0.3">
      <c r="A121" s="59" t="str">
        <f t="shared" si="60"/>
        <v>KHI02-FMCG01-SPO-05</v>
      </c>
      <c r="B121" s="70" t="s">
        <v>1170</v>
      </c>
      <c r="C121" s="70" t="s">
        <v>1987</v>
      </c>
      <c r="D121" s="70" t="s">
        <v>1171</v>
      </c>
      <c r="E121" s="70" t="s">
        <v>17</v>
      </c>
      <c r="F121" s="70" t="s">
        <v>1166</v>
      </c>
      <c r="G121" s="70" t="s">
        <v>5637</v>
      </c>
      <c r="H121" s="70" t="s">
        <v>1170</v>
      </c>
      <c r="I121" s="59" t="s">
        <v>4901</v>
      </c>
      <c r="J121" s="70" t="s">
        <v>1215</v>
      </c>
      <c r="K121" s="59" t="s">
        <v>6361</v>
      </c>
      <c r="L121" s="70" t="str">
        <f t="shared" si="58"/>
        <v>0115005</v>
      </c>
      <c r="M121" s="82" t="s">
        <v>4686</v>
      </c>
      <c r="N121" s="70" t="s">
        <v>2687</v>
      </c>
      <c r="O121" s="59" t="s">
        <v>2520</v>
      </c>
      <c r="P121" s="59" t="str">
        <f t="shared" si="61"/>
        <v>0115005</v>
      </c>
      <c r="Q121" s="163" t="str">
        <f t="shared" si="62"/>
        <v>0115005@gsfmcg.com</v>
      </c>
      <c r="R121" s="59" t="s">
        <v>2520</v>
      </c>
      <c r="S121" s="59" t="s">
        <v>191</v>
      </c>
      <c r="T121" s="59" t="str">
        <f>TRIM(CONCATENATE(V121," (",S121,")"))</f>
        <v>Hammad Waseem (KHI-10)</v>
      </c>
      <c r="U121" s="70" t="s">
        <v>2126</v>
      </c>
      <c r="V121" s="70" t="s">
        <v>8116</v>
      </c>
      <c r="W121" s="70" t="str">
        <f t="shared" si="59"/>
        <v>KHI02 - SPO - Hammad Waseem</v>
      </c>
      <c r="X121" s="70" t="s">
        <v>7325</v>
      </c>
      <c r="Y121" s="70" t="s">
        <v>6305</v>
      </c>
      <c r="Z121" s="70" t="s">
        <v>774</v>
      </c>
      <c r="AA121" s="171" t="s">
        <v>774</v>
      </c>
      <c r="AB121" s="70" t="s">
        <v>774</v>
      </c>
      <c r="AC121" s="70" t="s">
        <v>1171</v>
      </c>
      <c r="AD121" s="70" t="s">
        <v>163</v>
      </c>
      <c r="AE121" s="82" t="s">
        <v>1162</v>
      </c>
      <c r="AF121" s="70" t="s">
        <v>1171</v>
      </c>
      <c r="AG121" s="70" t="s">
        <v>1159</v>
      </c>
      <c r="AH121" s="70" t="s">
        <v>2129</v>
      </c>
      <c r="AI121" s="70" t="s">
        <v>3174</v>
      </c>
      <c r="AJ121" s="70" t="s">
        <v>18</v>
      </c>
      <c r="AK121" s="70">
        <v>1</v>
      </c>
      <c r="AL121" s="108" t="s">
        <v>6293</v>
      </c>
      <c r="AM121" t="e">
        <v>#N/A</v>
      </c>
      <c r="AN121" t="e">
        <f t="shared" si="63"/>
        <v>#N/A</v>
      </c>
    </row>
    <row r="122" spans="1:42" ht="14.4" customHeight="1" x14ac:dyDescent="0.3">
      <c r="A122" s="59" t="str">
        <f t="shared" si="60"/>
        <v>KHI02-FMCG01-SPO-00</v>
      </c>
      <c r="B122" s="70" t="s">
        <v>1170</v>
      </c>
      <c r="C122" s="70" t="s">
        <v>1987</v>
      </c>
      <c r="D122" s="70" t="s">
        <v>1171</v>
      </c>
      <c r="E122" s="70" t="s">
        <v>17</v>
      </c>
      <c r="F122" s="70" t="s">
        <v>1166</v>
      </c>
      <c r="G122" s="70" t="s">
        <v>5637</v>
      </c>
      <c r="H122" s="70" t="s">
        <v>1170</v>
      </c>
      <c r="I122" s="59" t="s">
        <v>4901</v>
      </c>
      <c r="J122" s="70" t="s">
        <v>1215</v>
      </c>
      <c r="K122" s="59" t="s">
        <v>6361</v>
      </c>
      <c r="L122" s="70" t="str">
        <f t="shared" si="58"/>
        <v>0115008</v>
      </c>
      <c r="M122" s="82" t="s">
        <v>4686</v>
      </c>
      <c r="N122" s="70" t="s">
        <v>2687</v>
      </c>
      <c r="O122" s="59" t="s">
        <v>2521</v>
      </c>
      <c r="P122" s="59" t="str">
        <f t="shared" si="61"/>
        <v>0115008</v>
      </c>
      <c r="Q122" s="163" t="str">
        <f t="shared" si="62"/>
        <v>0115008@gsfmcg.com</v>
      </c>
      <c r="R122" s="59" t="s">
        <v>2521</v>
      </c>
      <c r="S122" s="59" t="s">
        <v>5238</v>
      </c>
      <c r="T122" s="59" t="str">
        <f>TRIM(CONCATENATE(W122))</f>
        <v>KHI02 - FMCG-1 Unmapped</v>
      </c>
      <c r="U122" s="70" t="s">
        <v>2128</v>
      </c>
      <c r="V122" s="70" t="s">
        <v>6483</v>
      </c>
      <c r="W122" s="70" t="str">
        <f>TRIM(CONCATENATE(K122," - ",V122))</f>
        <v>KHI02 - FMCG-1 Unmapped</v>
      </c>
      <c r="X122" s="70" t="s">
        <v>18</v>
      </c>
      <c r="Y122" s="70" t="s">
        <v>774</v>
      </c>
      <c r="Z122" s="70" t="s">
        <v>774</v>
      </c>
      <c r="AA122" s="171" t="s">
        <v>774</v>
      </c>
      <c r="AB122" s="70" t="s">
        <v>774</v>
      </c>
      <c r="AC122" s="70" t="s">
        <v>1171</v>
      </c>
      <c r="AD122" s="70" t="s">
        <v>163</v>
      </c>
      <c r="AE122" s="82" t="s">
        <v>1162</v>
      </c>
      <c r="AF122" s="70" t="s">
        <v>1171</v>
      </c>
      <c r="AG122" s="70" t="s">
        <v>1159</v>
      </c>
      <c r="AH122" s="70" t="s">
        <v>2129</v>
      </c>
      <c r="AI122" s="70" t="s">
        <v>3174</v>
      </c>
      <c r="AJ122" s="70" t="s">
        <v>18</v>
      </c>
      <c r="AK122" s="70">
        <v>0</v>
      </c>
      <c r="AL122" s="108" t="s">
        <v>5606</v>
      </c>
      <c r="AM122" t="s">
        <v>2521</v>
      </c>
      <c r="AN122" t="b">
        <f t="shared" si="63"/>
        <v>1</v>
      </c>
      <c r="AP122" t="s">
        <v>8085</v>
      </c>
    </row>
    <row r="123" spans="1:42" ht="14.4" customHeight="1" x14ac:dyDescent="0.3">
      <c r="A123" s="59" t="str">
        <f t="shared" si="60"/>
        <v>KHI02-FMCG01-ASM-01</v>
      </c>
      <c r="B123" s="70" t="s">
        <v>1170</v>
      </c>
      <c r="C123" s="70" t="s">
        <v>1987</v>
      </c>
      <c r="D123" s="70" t="s">
        <v>1171</v>
      </c>
      <c r="E123" s="70" t="s">
        <v>17</v>
      </c>
      <c r="F123" s="70" t="s">
        <v>1166</v>
      </c>
      <c r="G123" s="70" t="s">
        <v>5637</v>
      </c>
      <c r="H123" s="70" t="s">
        <v>1170</v>
      </c>
      <c r="I123" s="59" t="s">
        <v>4901</v>
      </c>
      <c r="J123" s="70" t="s">
        <v>1215</v>
      </c>
      <c r="K123" s="59" t="s">
        <v>6361</v>
      </c>
      <c r="L123" s="70" t="str">
        <f t="shared" si="58"/>
        <v>01150</v>
      </c>
      <c r="M123" s="82" t="s">
        <v>4686</v>
      </c>
      <c r="N123" s="70" t="s">
        <v>2687</v>
      </c>
      <c r="O123" s="59" t="s">
        <v>2745</v>
      </c>
      <c r="P123" s="59" t="str">
        <f>O122</f>
        <v>0115008</v>
      </c>
      <c r="Q123" s="163" t="str">
        <f t="shared" si="62"/>
        <v>01150@gsfmcg.com</v>
      </c>
      <c r="R123" s="59" t="s">
        <v>2745</v>
      </c>
      <c r="S123" s="59" t="s">
        <v>3311</v>
      </c>
      <c r="T123" s="59" t="str">
        <f>V123</f>
        <v>Rashid Ahmed</v>
      </c>
      <c r="U123" s="70" t="s">
        <v>2129</v>
      </c>
      <c r="V123" s="70" t="s">
        <v>3174</v>
      </c>
      <c r="W123" s="70" t="str">
        <f>TRIM(CONCATENATE(K123," - ",AD123," - ",V123))</f>
        <v>KHI02 - ASM - Rashid Ahmed</v>
      </c>
      <c r="X123" s="70" t="s">
        <v>18</v>
      </c>
      <c r="Y123" s="70" t="s">
        <v>774</v>
      </c>
      <c r="Z123" s="70" t="s">
        <v>774</v>
      </c>
      <c r="AA123" s="171" t="s">
        <v>774</v>
      </c>
      <c r="AB123" s="70" t="s">
        <v>774</v>
      </c>
      <c r="AC123" s="70" t="s">
        <v>1219</v>
      </c>
      <c r="AD123" s="70" t="s">
        <v>1028</v>
      </c>
      <c r="AE123" s="82" t="s">
        <v>3414</v>
      </c>
      <c r="AF123" s="70" t="s">
        <v>1171</v>
      </c>
      <c r="AG123" s="70" t="s">
        <v>1159</v>
      </c>
      <c r="AH123" s="70" t="s">
        <v>3277</v>
      </c>
      <c r="AI123" s="70" t="s">
        <v>8114</v>
      </c>
      <c r="AJ123" s="70" t="s">
        <v>18</v>
      </c>
      <c r="AK123" s="70">
        <v>2</v>
      </c>
      <c r="AL123" s="108" t="s">
        <v>6294</v>
      </c>
      <c r="AM123" t="e">
        <v>#N/A</v>
      </c>
      <c r="AN123" t="e">
        <f t="shared" si="63"/>
        <v>#N/A</v>
      </c>
      <c r="AP123" t="s">
        <v>8085</v>
      </c>
    </row>
    <row r="124" spans="1:42" ht="14.4" customHeight="1" x14ac:dyDescent="0.3">
      <c r="A124" s="59" t="str">
        <f t="shared" ref="A124:A129" si="64">U124</f>
        <v>KHI03-FMCG01-SPO-01</v>
      </c>
      <c r="B124" s="70" t="s">
        <v>1170</v>
      </c>
      <c r="C124" s="70" t="s">
        <v>1987</v>
      </c>
      <c r="D124" s="70" t="s">
        <v>1171</v>
      </c>
      <c r="E124" s="70" t="s">
        <v>17</v>
      </c>
      <c r="F124" s="70" t="s">
        <v>1166</v>
      </c>
      <c r="G124" s="70" t="s">
        <v>5637</v>
      </c>
      <c r="H124" s="70" t="s">
        <v>6466</v>
      </c>
      <c r="I124" s="59" t="s">
        <v>4901</v>
      </c>
      <c r="J124" s="70" t="s">
        <v>6467</v>
      </c>
      <c r="K124" s="59" t="s">
        <v>6468</v>
      </c>
      <c r="L124" s="70" t="str">
        <f t="shared" si="58"/>
        <v>0126008</v>
      </c>
      <c r="M124" s="82" t="s">
        <v>4686</v>
      </c>
      <c r="N124" s="70" t="s">
        <v>2687</v>
      </c>
      <c r="O124" s="59" t="s">
        <v>3421</v>
      </c>
      <c r="P124" s="59" t="str">
        <f>O124</f>
        <v>0126008</v>
      </c>
      <c r="Q124" s="163" t="str">
        <f t="shared" ref="Q124:Q129" si="65">CONCATENATE(O124,"@gsfmcg.com")</f>
        <v>0126008@gsfmcg.com</v>
      </c>
      <c r="R124" s="59" t="s">
        <v>2508</v>
      </c>
      <c r="S124" s="59" t="s">
        <v>8118</v>
      </c>
      <c r="T124" s="59" t="str">
        <f>TRIM(CONCATENATE(V124," (",S124,")"))</f>
        <v>Usama Ahmed (KHI-01-PHR)</v>
      </c>
      <c r="U124" s="70" t="s">
        <v>6673</v>
      </c>
      <c r="V124" s="70" t="s">
        <v>5856</v>
      </c>
      <c r="W124" s="70" t="str">
        <f>TRIM(CONCATENATE(K124," - ",AD124," - ",V124))</f>
        <v>KHI03 - SPO - Usama Ahmed</v>
      </c>
      <c r="X124" s="70" t="s">
        <v>7333</v>
      </c>
      <c r="Y124" s="70" t="s">
        <v>6305</v>
      </c>
      <c r="Z124" s="70" t="s">
        <v>774</v>
      </c>
      <c r="AA124" s="171" t="s">
        <v>774</v>
      </c>
      <c r="AB124" s="70" t="s">
        <v>774</v>
      </c>
      <c r="AC124" s="70" t="s">
        <v>1171</v>
      </c>
      <c r="AD124" s="70" t="s">
        <v>163</v>
      </c>
      <c r="AE124" s="82" t="s">
        <v>1162</v>
      </c>
      <c r="AF124" s="70" t="s">
        <v>1171</v>
      </c>
      <c r="AG124" s="70" t="s">
        <v>1159</v>
      </c>
      <c r="AH124" s="70" t="s">
        <v>7332</v>
      </c>
      <c r="AI124" s="70" t="s">
        <v>7331</v>
      </c>
      <c r="AJ124" s="70" t="s">
        <v>18</v>
      </c>
      <c r="AK124" s="70">
        <v>1</v>
      </c>
      <c r="AL124" s="108" t="s">
        <v>6293</v>
      </c>
      <c r="AM124" t="e">
        <v>#N/A</v>
      </c>
      <c r="AN124" t="e">
        <f t="shared" ref="AN124:AN129" si="66">AM124=O124</f>
        <v>#N/A</v>
      </c>
    </row>
    <row r="125" spans="1:42" ht="14.4" customHeight="1" x14ac:dyDescent="0.3">
      <c r="A125" s="59" t="str">
        <f t="shared" si="64"/>
        <v>KHI03-FMCG01-SPO-02</v>
      </c>
      <c r="B125" s="70" t="s">
        <v>1170</v>
      </c>
      <c r="C125" s="70" t="s">
        <v>1987</v>
      </c>
      <c r="D125" s="70" t="s">
        <v>1171</v>
      </c>
      <c r="E125" s="70" t="s">
        <v>17</v>
      </c>
      <c r="F125" s="70" t="s">
        <v>1166</v>
      </c>
      <c r="G125" s="70" t="s">
        <v>5637</v>
      </c>
      <c r="H125" s="70" t="s">
        <v>6466</v>
      </c>
      <c r="I125" s="59" t="s">
        <v>4901</v>
      </c>
      <c r="J125" s="70" t="s">
        <v>6467</v>
      </c>
      <c r="K125" s="59" t="s">
        <v>6468</v>
      </c>
      <c r="L125" s="70" t="str">
        <f t="shared" si="58"/>
        <v>0129001</v>
      </c>
      <c r="M125" s="82" t="s">
        <v>4686</v>
      </c>
      <c r="N125" s="70" t="s">
        <v>2687</v>
      </c>
      <c r="O125" s="59" t="s">
        <v>8036</v>
      </c>
      <c r="P125" s="59" t="str">
        <f>O125</f>
        <v>0129001</v>
      </c>
      <c r="Q125" s="163" t="str">
        <f t="shared" si="65"/>
        <v>0129001@gsfmcg.com</v>
      </c>
      <c r="R125" s="59" t="s">
        <v>2509</v>
      </c>
      <c r="S125" s="59" t="s">
        <v>8119</v>
      </c>
      <c r="T125" s="59" t="str">
        <f>TRIM(CONCATENATE(V125," (",S125,")"))</f>
        <v>M. Furqan (KHI-02-PHR)</v>
      </c>
      <c r="U125" s="70" t="s">
        <v>6672</v>
      </c>
      <c r="V125" s="70" t="s">
        <v>8122</v>
      </c>
      <c r="W125" s="70" t="str">
        <f>TRIM(CONCATENATE(K125," - ",AD125," - ",V125))</f>
        <v>KHI03 - SPO - M. Furqan</v>
      </c>
      <c r="X125" s="70" t="s">
        <v>7334</v>
      </c>
      <c r="Y125" s="70" t="s">
        <v>6305</v>
      </c>
      <c r="Z125" s="70" t="s">
        <v>774</v>
      </c>
      <c r="AA125" s="171" t="s">
        <v>774</v>
      </c>
      <c r="AB125" s="70" t="s">
        <v>774</v>
      </c>
      <c r="AC125" s="70" t="s">
        <v>1171</v>
      </c>
      <c r="AD125" s="70" t="s">
        <v>163</v>
      </c>
      <c r="AE125" s="82" t="s">
        <v>1162</v>
      </c>
      <c r="AF125" s="70" t="s">
        <v>1171</v>
      </c>
      <c r="AG125" s="70" t="s">
        <v>1159</v>
      </c>
      <c r="AH125" s="70" t="s">
        <v>7332</v>
      </c>
      <c r="AI125" s="70" t="s">
        <v>7331</v>
      </c>
      <c r="AJ125" s="70" t="s">
        <v>18</v>
      </c>
      <c r="AK125" s="70">
        <v>1</v>
      </c>
      <c r="AL125" s="108" t="s">
        <v>6293</v>
      </c>
      <c r="AM125" t="e">
        <v>#N/A</v>
      </c>
      <c r="AN125" t="e">
        <f t="shared" si="66"/>
        <v>#N/A</v>
      </c>
    </row>
    <row r="126" spans="1:42" ht="14.4" customHeight="1" x14ac:dyDescent="0.3">
      <c r="A126" s="59" t="str">
        <f t="shared" si="64"/>
        <v>KHI03-FMCG01-SPO-03</v>
      </c>
      <c r="B126" s="70" t="s">
        <v>1170</v>
      </c>
      <c r="C126" s="70" t="s">
        <v>1987</v>
      </c>
      <c r="D126" s="70" t="s">
        <v>1171</v>
      </c>
      <c r="E126" s="70" t="s">
        <v>17</v>
      </c>
      <c r="F126" s="70" t="s">
        <v>1166</v>
      </c>
      <c r="G126" s="70" t="s">
        <v>5637</v>
      </c>
      <c r="H126" s="70" t="s">
        <v>6466</v>
      </c>
      <c r="I126" s="59" t="s">
        <v>4901</v>
      </c>
      <c r="J126" s="70" t="s">
        <v>6467</v>
      </c>
      <c r="K126" s="59" t="s">
        <v>6468</v>
      </c>
      <c r="L126" s="70" t="str">
        <f t="shared" si="58"/>
        <v>0129002</v>
      </c>
      <c r="M126" s="82" t="s">
        <v>4686</v>
      </c>
      <c r="N126" s="70" t="s">
        <v>2687</v>
      </c>
      <c r="O126" s="59" t="s">
        <v>8037</v>
      </c>
      <c r="P126" s="59" t="str">
        <f>O126</f>
        <v>0129002</v>
      </c>
      <c r="Q126" s="163" t="str">
        <f t="shared" si="65"/>
        <v>0129002@gsfmcg.com</v>
      </c>
      <c r="R126" s="59" t="s">
        <v>2511</v>
      </c>
      <c r="S126" s="59" t="s">
        <v>8120</v>
      </c>
      <c r="T126" s="59" t="str">
        <f>TRIM(CONCATENATE(V126," (",S126,")"))</f>
        <v>Sy. M. Sadiq Ali (KHI-03-PHR)</v>
      </c>
      <c r="U126" s="70" t="s">
        <v>7338</v>
      </c>
      <c r="V126" s="70" t="s">
        <v>8123</v>
      </c>
      <c r="W126" s="70" t="str">
        <f>TRIM(CONCATENATE(K126," - ",AD126," - ",V126))</f>
        <v>KHI03 - SPO - Sy. M. Sadiq Ali</v>
      </c>
      <c r="X126" s="70" t="s">
        <v>7335</v>
      </c>
      <c r="Y126" s="70" t="s">
        <v>6305</v>
      </c>
      <c r="Z126" s="70" t="s">
        <v>774</v>
      </c>
      <c r="AA126" s="171" t="s">
        <v>774</v>
      </c>
      <c r="AB126" s="70" t="s">
        <v>774</v>
      </c>
      <c r="AC126" s="70" t="s">
        <v>1171</v>
      </c>
      <c r="AD126" s="70" t="s">
        <v>163</v>
      </c>
      <c r="AE126" s="82" t="s">
        <v>1162</v>
      </c>
      <c r="AF126" s="70" t="s">
        <v>1171</v>
      </c>
      <c r="AG126" s="70" t="s">
        <v>1159</v>
      </c>
      <c r="AH126" s="70" t="s">
        <v>7332</v>
      </c>
      <c r="AI126" s="70" t="s">
        <v>7331</v>
      </c>
      <c r="AJ126" s="70" t="s">
        <v>18</v>
      </c>
      <c r="AK126" s="70">
        <v>1</v>
      </c>
      <c r="AL126" s="108" t="s">
        <v>6293</v>
      </c>
      <c r="AM126" t="e">
        <v>#N/A</v>
      </c>
      <c r="AN126" t="e">
        <f t="shared" si="66"/>
        <v>#N/A</v>
      </c>
    </row>
    <row r="127" spans="1:42" ht="14.4" customHeight="1" x14ac:dyDescent="0.3">
      <c r="A127" s="59" t="str">
        <f t="shared" si="64"/>
        <v>KHI03-FMCG01-SPO-04</v>
      </c>
      <c r="B127" s="70" t="s">
        <v>1170</v>
      </c>
      <c r="C127" s="70" t="s">
        <v>1987</v>
      </c>
      <c r="D127" s="70" t="s">
        <v>1171</v>
      </c>
      <c r="E127" s="70" t="s">
        <v>17</v>
      </c>
      <c r="F127" s="70" t="s">
        <v>1166</v>
      </c>
      <c r="G127" s="70" t="s">
        <v>5637</v>
      </c>
      <c r="H127" s="70" t="s">
        <v>6466</v>
      </c>
      <c r="I127" s="59" t="s">
        <v>4901</v>
      </c>
      <c r="J127" s="70" t="s">
        <v>6467</v>
      </c>
      <c r="K127" s="59" t="s">
        <v>6468</v>
      </c>
      <c r="L127" s="70" t="str">
        <f t="shared" si="58"/>
        <v>0114007</v>
      </c>
      <c r="M127" s="82" t="s">
        <v>4686</v>
      </c>
      <c r="N127" s="70" t="s">
        <v>2687</v>
      </c>
      <c r="O127" s="59" t="s">
        <v>2515</v>
      </c>
      <c r="P127" s="59" t="str">
        <f>O127</f>
        <v>0114007</v>
      </c>
      <c r="Q127" s="163" t="str">
        <f t="shared" si="65"/>
        <v>0114007@gsfmcg.com</v>
      </c>
      <c r="R127" s="59" t="s">
        <v>2513</v>
      </c>
      <c r="S127" s="59" t="s">
        <v>8121</v>
      </c>
      <c r="T127" s="59" t="str">
        <f>TRIM(CONCATENATE(V127," (",S127,")"))</f>
        <v>Sy. Danish Ali (KHI-04-PHR)</v>
      </c>
      <c r="U127" s="70" t="s">
        <v>7339</v>
      </c>
      <c r="V127" s="70" t="s">
        <v>8124</v>
      </c>
      <c r="W127" s="70" t="str">
        <f>TRIM(CONCATENATE(K127," - ",AD127," - ",V127))</f>
        <v>KHI03 - SPO - Sy. Danish Ali</v>
      </c>
      <c r="X127" s="70" t="s">
        <v>8125</v>
      </c>
      <c r="Y127" s="70" t="s">
        <v>6305</v>
      </c>
      <c r="Z127" s="70" t="s">
        <v>774</v>
      </c>
      <c r="AA127" s="171" t="s">
        <v>774</v>
      </c>
      <c r="AB127" s="70" t="s">
        <v>774</v>
      </c>
      <c r="AC127" s="70" t="s">
        <v>1171</v>
      </c>
      <c r="AD127" s="70" t="s">
        <v>163</v>
      </c>
      <c r="AE127" s="82" t="s">
        <v>1162</v>
      </c>
      <c r="AF127" s="70" t="s">
        <v>1171</v>
      </c>
      <c r="AG127" s="70" t="s">
        <v>1159</v>
      </c>
      <c r="AH127" s="70" t="s">
        <v>7332</v>
      </c>
      <c r="AI127" s="70" t="s">
        <v>7331</v>
      </c>
      <c r="AJ127" s="70" t="s">
        <v>18</v>
      </c>
      <c r="AK127" s="70">
        <v>1</v>
      </c>
      <c r="AL127" s="108" t="s">
        <v>6293</v>
      </c>
      <c r="AM127" t="e">
        <v>#N/A</v>
      </c>
      <c r="AN127" t="e">
        <f t="shared" si="66"/>
        <v>#N/A</v>
      </c>
    </row>
    <row r="128" spans="1:42" ht="14.4" customHeight="1" x14ac:dyDescent="0.3">
      <c r="A128" s="59" t="str">
        <f t="shared" si="64"/>
        <v>KHI03-FMCG01-SPO-00</v>
      </c>
      <c r="B128" s="70" t="s">
        <v>1170</v>
      </c>
      <c r="C128" s="70" t="s">
        <v>1987</v>
      </c>
      <c r="D128" s="70" t="s">
        <v>1171</v>
      </c>
      <c r="E128" s="70" t="s">
        <v>17</v>
      </c>
      <c r="F128" s="70" t="s">
        <v>1166</v>
      </c>
      <c r="G128" s="70" t="s">
        <v>5637</v>
      </c>
      <c r="H128" s="70" t="s">
        <v>6466</v>
      </c>
      <c r="I128" s="59" t="s">
        <v>4901</v>
      </c>
      <c r="J128" s="70" t="s">
        <v>6467</v>
      </c>
      <c r="K128" s="59" t="s">
        <v>6468</v>
      </c>
      <c r="L128" s="70" t="str">
        <f t="shared" si="58"/>
        <v>0129003</v>
      </c>
      <c r="M128" s="82" t="s">
        <v>4686</v>
      </c>
      <c r="N128" s="70" t="s">
        <v>2687</v>
      </c>
      <c r="O128" s="59" t="s">
        <v>8038</v>
      </c>
      <c r="P128" s="59" t="str">
        <f>O128</f>
        <v>0129003</v>
      </c>
      <c r="Q128" s="163" t="str">
        <f t="shared" si="65"/>
        <v>0129003@gsfmcg.com</v>
      </c>
      <c r="R128" s="59" t="s">
        <v>2514</v>
      </c>
      <c r="S128" s="59" t="s">
        <v>5238</v>
      </c>
      <c r="T128" s="59" t="str">
        <f>TRIM(CONCATENATE(W128))</f>
        <v>KHI03 - FMCG-1 Unmapped</v>
      </c>
      <c r="U128" s="70" t="s">
        <v>7337</v>
      </c>
      <c r="V128" s="70" t="s">
        <v>6483</v>
      </c>
      <c r="W128" s="70" t="str">
        <f>TRIM(CONCATENATE(K128," - ",V128))</f>
        <v>KHI03 - FMCG-1 Unmapped</v>
      </c>
      <c r="X128" s="70" t="s">
        <v>18</v>
      </c>
      <c r="Y128" s="70" t="s">
        <v>774</v>
      </c>
      <c r="Z128" s="70" t="s">
        <v>774</v>
      </c>
      <c r="AA128" s="171" t="s">
        <v>774</v>
      </c>
      <c r="AB128" s="70" t="s">
        <v>774</v>
      </c>
      <c r="AC128" s="70" t="s">
        <v>1171</v>
      </c>
      <c r="AD128" s="70" t="s">
        <v>163</v>
      </c>
      <c r="AE128" s="82" t="s">
        <v>1162</v>
      </c>
      <c r="AF128" s="70" t="s">
        <v>1171</v>
      </c>
      <c r="AG128" s="70" t="s">
        <v>1159</v>
      </c>
      <c r="AH128" s="70" t="s">
        <v>7332</v>
      </c>
      <c r="AI128" s="70" t="s">
        <v>7331</v>
      </c>
      <c r="AJ128" s="70" t="s">
        <v>18</v>
      </c>
      <c r="AK128" s="70">
        <v>0</v>
      </c>
      <c r="AL128" s="108" t="s">
        <v>5606</v>
      </c>
      <c r="AM128" t="e">
        <v>#N/A</v>
      </c>
      <c r="AN128" t="e">
        <f t="shared" si="66"/>
        <v>#N/A</v>
      </c>
      <c r="AP128" t="s">
        <v>8085</v>
      </c>
    </row>
    <row r="129" spans="1:42" ht="14.4" customHeight="1" x14ac:dyDescent="0.3">
      <c r="A129" s="59" t="str">
        <f t="shared" si="64"/>
        <v>KHI03-FMCG01-ASM-01</v>
      </c>
      <c r="B129" s="70" t="s">
        <v>1170</v>
      </c>
      <c r="C129" s="70" t="s">
        <v>1987</v>
      </c>
      <c r="D129" s="70" t="s">
        <v>1171</v>
      </c>
      <c r="E129" s="70" t="s">
        <v>17</v>
      </c>
      <c r="F129" s="70" t="s">
        <v>1166</v>
      </c>
      <c r="G129" s="70" t="s">
        <v>5637</v>
      </c>
      <c r="H129" s="70" t="s">
        <v>6466</v>
      </c>
      <c r="I129" s="59" t="s">
        <v>4901</v>
      </c>
      <c r="J129" s="70" t="s">
        <v>6467</v>
      </c>
      <c r="K129" s="59" t="s">
        <v>6468</v>
      </c>
      <c r="L129" s="70" t="str">
        <f t="shared" si="58"/>
        <v>01290</v>
      </c>
      <c r="M129" s="82" t="s">
        <v>4686</v>
      </c>
      <c r="N129" s="70" t="s">
        <v>2687</v>
      </c>
      <c r="O129" s="59" t="s">
        <v>8039</v>
      </c>
      <c r="P129" s="59" t="str">
        <f>O128</f>
        <v>0129003</v>
      </c>
      <c r="Q129" s="163" t="str">
        <f t="shared" si="65"/>
        <v>01290@gsfmcg.com</v>
      </c>
      <c r="R129" s="59" t="s">
        <v>2744</v>
      </c>
      <c r="S129" s="59" t="s">
        <v>7364</v>
      </c>
      <c r="T129" s="59" t="str">
        <f>V129</f>
        <v>Sy. Hassan Iqbal Zaidi</v>
      </c>
      <c r="U129" s="70" t="s">
        <v>7332</v>
      </c>
      <c r="V129" s="70" t="s">
        <v>7331</v>
      </c>
      <c r="W129" s="70" t="str">
        <f>TRIM(CONCATENATE(K129," - ",AD129," - ",V129))</f>
        <v>KHI03 - ASM - Sy. Hassan Iqbal Zaidi</v>
      </c>
      <c r="X129" s="70" t="s">
        <v>18</v>
      </c>
      <c r="Y129" s="70" t="s">
        <v>774</v>
      </c>
      <c r="Z129" s="70" t="s">
        <v>774</v>
      </c>
      <c r="AA129" s="171" t="s">
        <v>774</v>
      </c>
      <c r="AB129" s="70" t="s">
        <v>774</v>
      </c>
      <c r="AC129" s="70" t="s">
        <v>1219</v>
      </c>
      <c r="AD129" s="70" t="s">
        <v>1028</v>
      </c>
      <c r="AE129" s="82" t="s">
        <v>3414</v>
      </c>
      <c r="AF129" s="70" t="s">
        <v>1171</v>
      </c>
      <c r="AG129" s="70" t="s">
        <v>1159</v>
      </c>
      <c r="AH129" s="70" t="s">
        <v>3277</v>
      </c>
      <c r="AI129" s="70" t="s">
        <v>8114</v>
      </c>
      <c r="AJ129" s="70" t="s">
        <v>18</v>
      </c>
      <c r="AK129" s="70">
        <v>2</v>
      </c>
      <c r="AL129" s="108" t="s">
        <v>6294</v>
      </c>
      <c r="AM129" t="e">
        <v>#N/A</v>
      </c>
      <c r="AN129" t="e">
        <f t="shared" si="66"/>
        <v>#N/A</v>
      </c>
      <c r="AP129" t="s">
        <v>8085</v>
      </c>
    </row>
    <row r="130" spans="1:42" ht="14.4" customHeight="1" x14ac:dyDescent="0.3">
      <c r="A130" s="59" t="str">
        <f t="shared" ref="A130:A152" si="67">U130</f>
        <v>KHI04-FMCG02-SPO-01</v>
      </c>
      <c r="B130" s="70" t="s">
        <v>1195</v>
      </c>
      <c r="C130" s="70" t="s">
        <v>1988</v>
      </c>
      <c r="D130" s="70" t="s">
        <v>1171</v>
      </c>
      <c r="E130" s="70" t="s">
        <v>17</v>
      </c>
      <c r="F130" s="70" t="s">
        <v>1166</v>
      </c>
      <c r="G130" s="70" t="s">
        <v>5637</v>
      </c>
      <c r="H130" s="70" t="s">
        <v>7351</v>
      </c>
      <c r="I130" s="59" t="s">
        <v>4901</v>
      </c>
      <c r="J130" s="70" t="s">
        <v>7350</v>
      </c>
      <c r="K130" s="59" t="s">
        <v>7349</v>
      </c>
      <c r="L130" s="70" t="str">
        <f t="shared" si="58"/>
        <v>0119001</v>
      </c>
      <c r="M130" s="82" t="s">
        <v>4686</v>
      </c>
      <c r="N130" s="70" t="s">
        <v>2687</v>
      </c>
      <c r="O130" s="59" t="s">
        <v>2555</v>
      </c>
      <c r="P130" s="59" t="str">
        <f>O130</f>
        <v>0119001</v>
      </c>
      <c r="Q130" s="163" t="str">
        <f t="shared" ref="Q130:Q152" si="68">CONCATENATE(O130,"@gsfmcg.com")</f>
        <v>0119001@gsfmcg.com</v>
      </c>
      <c r="R130" s="59">
        <v>12345</v>
      </c>
      <c r="S130" s="59" t="s">
        <v>420</v>
      </c>
      <c r="T130" s="59" t="str">
        <f>TRIM(CONCATENATE(V130," (",S130,")"))</f>
        <v>Shahid Hameed (T-KHI-01)</v>
      </c>
      <c r="U130" s="70" t="s">
        <v>7356</v>
      </c>
      <c r="V130" s="70" t="s">
        <v>422</v>
      </c>
      <c r="W130" s="70" t="str">
        <f>TRIM(CONCATENATE(K130," - ",AD130," - ",V130))</f>
        <v>KHI04 - SPO - Shahid Hameed</v>
      </c>
      <c r="X130" s="70" t="s">
        <v>7312</v>
      </c>
      <c r="Y130" s="70" t="s">
        <v>6305</v>
      </c>
      <c r="Z130" s="70" t="s">
        <v>774</v>
      </c>
      <c r="AA130" s="171" t="s">
        <v>774</v>
      </c>
      <c r="AB130" s="70" t="s">
        <v>774</v>
      </c>
      <c r="AC130" s="70" t="s">
        <v>1171</v>
      </c>
      <c r="AD130" s="70" t="s">
        <v>163</v>
      </c>
      <c r="AE130" s="82" t="s">
        <v>1162</v>
      </c>
      <c r="AF130" s="70" t="s">
        <v>1171</v>
      </c>
      <c r="AG130" s="70" t="s">
        <v>1159</v>
      </c>
      <c r="AH130" s="70" t="s">
        <v>7360</v>
      </c>
      <c r="AI130" s="70" t="s">
        <v>3166</v>
      </c>
      <c r="AJ130" s="70" t="s">
        <v>18</v>
      </c>
      <c r="AK130" s="70">
        <v>1</v>
      </c>
      <c r="AL130" s="108" t="s">
        <v>6293</v>
      </c>
      <c r="AM130" t="e">
        <v>#N/A</v>
      </c>
      <c r="AN130" t="e">
        <f t="shared" ref="AN130:AN152" si="69">AM130=O130</f>
        <v>#N/A</v>
      </c>
    </row>
    <row r="131" spans="1:42" ht="14.4" customHeight="1" x14ac:dyDescent="0.3">
      <c r="A131" s="59" t="str">
        <f t="shared" si="67"/>
        <v>KHI04-FMCG02-SPO-02</v>
      </c>
      <c r="B131" s="70" t="s">
        <v>1195</v>
      </c>
      <c r="C131" s="70" t="s">
        <v>1988</v>
      </c>
      <c r="D131" s="70" t="s">
        <v>1171</v>
      </c>
      <c r="E131" s="70" t="s">
        <v>17</v>
      </c>
      <c r="F131" s="70" t="s">
        <v>1166</v>
      </c>
      <c r="G131" s="70" t="s">
        <v>5637</v>
      </c>
      <c r="H131" s="70" t="s">
        <v>7351</v>
      </c>
      <c r="I131" s="59" t="s">
        <v>4901</v>
      </c>
      <c r="J131" s="70" t="s">
        <v>7350</v>
      </c>
      <c r="K131" s="59" t="s">
        <v>7349</v>
      </c>
      <c r="L131" s="70" t="str">
        <f t="shared" si="58"/>
        <v>0119003</v>
      </c>
      <c r="M131" s="82" t="s">
        <v>4686</v>
      </c>
      <c r="N131" s="70" t="s">
        <v>2687</v>
      </c>
      <c r="O131" s="59" t="s">
        <v>2557</v>
      </c>
      <c r="P131" s="59" t="str">
        <f>O131</f>
        <v>0119003</v>
      </c>
      <c r="Q131" s="163" t="str">
        <f t="shared" si="68"/>
        <v>0119003@gsfmcg.com</v>
      </c>
      <c r="R131" s="59" t="s">
        <v>2557</v>
      </c>
      <c r="S131" s="59" t="s">
        <v>424</v>
      </c>
      <c r="T131" s="59" t="str">
        <f>TRIM(CONCATENATE(V131," (",S131,")"))</f>
        <v>Khawar (T-KHI-02)</v>
      </c>
      <c r="U131" s="70" t="s">
        <v>7987</v>
      </c>
      <c r="V131" s="70" t="s">
        <v>8126</v>
      </c>
      <c r="W131" s="70" t="str">
        <f>TRIM(CONCATENATE(K131," - ",AD131," - ",V131))</f>
        <v>KHI04 - SPO - Khawar</v>
      </c>
      <c r="X131" s="70" t="s">
        <v>7362</v>
      </c>
      <c r="Y131" s="70" t="s">
        <v>6305</v>
      </c>
      <c r="Z131" s="70" t="s">
        <v>774</v>
      </c>
      <c r="AA131" s="171" t="s">
        <v>774</v>
      </c>
      <c r="AB131" s="70" t="s">
        <v>774</v>
      </c>
      <c r="AC131" s="70" t="s">
        <v>1171</v>
      </c>
      <c r="AD131" s="70" t="s">
        <v>163</v>
      </c>
      <c r="AE131" s="82" t="s">
        <v>1162</v>
      </c>
      <c r="AF131" s="70" t="s">
        <v>1171</v>
      </c>
      <c r="AG131" s="70" t="s">
        <v>1159</v>
      </c>
      <c r="AH131" s="70" t="s">
        <v>7360</v>
      </c>
      <c r="AI131" s="70" t="s">
        <v>3166</v>
      </c>
      <c r="AJ131" s="70" t="s">
        <v>18</v>
      </c>
      <c r="AK131" s="70">
        <v>1</v>
      </c>
      <c r="AL131" s="108" t="s">
        <v>6293</v>
      </c>
      <c r="AM131" t="e">
        <v>#N/A</v>
      </c>
      <c r="AN131" t="e">
        <f t="shared" si="69"/>
        <v>#N/A</v>
      </c>
    </row>
    <row r="132" spans="1:42" ht="14.4" customHeight="1" x14ac:dyDescent="0.3">
      <c r="A132" s="59" t="str">
        <f t="shared" si="67"/>
        <v>KHI04-FMCG02-SPO-03</v>
      </c>
      <c r="B132" s="70" t="s">
        <v>1195</v>
      </c>
      <c r="C132" s="70" t="s">
        <v>1988</v>
      </c>
      <c r="D132" s="70" t="s">
        <v>1171</v>
      </c>
      <c r="E132" s="70" t="s">
        <v>17</v>
      </c>
      <c r="F132" s="70" t="s">
        <v>1166</v>
      </c>
      <c r="G132" s="70" t="s">
        <v>5637</v>
      </c>
      <c r="H132" s="70" t="s">
        <v>7351</v>
      </c>
      <c r="I132" s="59" t="s">
        <v>4901</v>
      </c>
      <c r="J132" s="70" t="s">
        <v>7350</v>
      </c>
      <c r="K132" s="59" t="s">
        <v>7349</v>
      </c>
      <c r="L132" s="70" t="str">
        <f t="shared" si="58"/>
        <v>0119004</v>
      </c>
      <c r="M132" s="82" t="s">
        <v>4686</v>
      </c>
      <c r="N132" s="70" t="s">
        <v>2687</v>
      </c>
      <c r="O132" s="59" t="s">
        <v>2558</v>
      </c>
      <c r="P132" s="59" t="str">
        <f>O132</f>
        <v>0119004</v>
      </c>
      <c r="Q132" s="163" t="str">
        <f t="shared" si="68"/>
        <v>0119004@gsfmcg.com</v>
      </c>
      <c r="R132" s="59" t="s">
        <v>2558</v>
      </c>
      <c r="S132" s="59" t="s">
        <v>426</v>
      </c>
      <c r="T132" s="59" t="str">
        <f>TRIM(CONCATENATE(V132," (",S132,")"))</f>
        <v>M. Jamshed (T-KHI-03)</v>
      </c>
      <c r="U132" s="70" t="s">
        <v>7357</v>
      </c>
      <c r="V132" s="70" t="s">
        <v>7353</v>
      </c>
      <c r="W132" s="70" t="str">
        <f>TRIM(CONCATENATE(K132," - ",AD132," - ",V132))</f>
        <v>KHI04 - SPO - M. Jamshed</v>
      </c>
      <c r="X132" s="70" t="s">
        <v>7311</v>
      </c>
      <c r="Y132" s="70" t="s">
        <v>6305</v>
      </c>
      <c r="Z132" s="70" t="s">
        <v>774</v>
      </c>
      <c r="AA132" s="171" t="s">
        <v>774</v>
      </c>
      <c r="AB132" s="70" t="s">
        <v>774</v>
      </c>
      <c r="AC132" s="70" t="s">
        <v>1171</v>
      </c>
      <c r="AD132" s="70" t="s">
        <v>163</v>
      </c>
      <c r="AE132" s="82" t="s">
        <v>1162</v>
      </c>
      <c r="AF132" s="70" t="s">
        <v>1171</v>
      </c>
      <c r="AG132" s="70" t="s">
        <v>1159</v>
      </c>
      <c r="AH132" s="70" t="s">
        <v>7360</v>
      </c>
      <c r="AI132" s="70" t="s">
        <v>3166</v>
      </c>
      <c r="AJ132" s="70" t="s">
        <v>18</v>
      </c>
      <c r="AK132" s="70">
        <v>1</v>
      </c>
      <c r="AL132" s="108" t="s">
        <v>6293</v>
      </c>
      <c r="AM132" t="e">
        <v>#N/A</v>
      </c>
      <c r="AN132" t="e">
        <f t="shared" si="69"/>
        <v>#N/A</v>
      </c>
    </row>
    <row r="133" spans="1:42" ht="14.4" customHeight="1" x14ac:dyDescent="0.3">
      <c r="A133" s="59" t="str">
        <f t="shared" si="67"/>
        <v>KHI04-FMCG02-SPO-04</v>
      </c>
      <c r="B133" s="70" t="s">
        <v>1195</v>
      </c>
      <c r="C133" s="70" t="s">
        <v>1988</v>
      </c>
      <c r="D133" s="70" t="s">
        <v>1171</v>
      </c>
      <c r="E133" s="70" t="s">
        <v>17</v>
      </c>
      <c r="F133" s="70" t="s">
        <v>1166</v>
      </c>
      <c r="G133" s="70" t="s">
        <v>5637</v>
      </c>
      <c r="H133" s="70" t="s">
        <v>7351</v>
      </c>
      <c r="I133" s="59" t="s">
        <v>4901</v>
      </c>
      <c r="J133" s="70" t="s">
        <v>7350</v>
      </c>
      <c r="K133" s="59" t="s">
        <v>7349</v>
      </c>
      <c r="L133" s="70" t="str">
        <f t="shared" si="58"/>
        <v>0119007</v>
      </c>
      <c r="M133" s="82" t="s">
        <v>4686</v>
      </c>
      <c r="N133" s="70" t="s">
        <v>2687</v>
      </c>
      <c r="O133" s="59" t="s">
        <v>2560</v>
      </c>
      <c r="P133" s="59" t="str">
        <f>O133</f>
        <v>0119007</v>
      </c>
      <c r="Q133" s="163" t="str">
        <f t="shared" si="68"/>
        <v>0119007@gsfmcg.com</v>
      </c>
      <c r="R133" s="59" t="s">
        <v>2559</v>
      </c>
      <c r="S133" s="59" t="s">
        <v>429</v>
      </c>
      <c r="T133" s="59" t="str">
        <f>TRIM(CONCATENATE(V133," (",S133,")"))</f>
        <v>Abdullah Qureshi (T-KHI-04)</v>
      </c>
      <c r="U133" s="70" t="s">
        <v>7358</v>
      </c>
      <c r="V133" s="70" t="s">
        <v>8127</v>
      </c>
      <c r="W133" s="70" t="str">
        <f>TRIM(CONCATENATE(K133," - ",AD133," - ",V133))</f>
        <v>KHI04 - SPO - Abdullah Qureshi</v>
      </c>
      <c r="X133" s="70" t="s">
        <v>7363</v>
      </c>
      <c r="Y133" s="70" t="s">
        <v>6305</v>
      </c>
      <c r="Z133" s="70" t="s">
        <v>774</v>
      </c>
      <c r="AA133" s="171" t="s">
        <v>774</v>
      </c>
      <c r="AB133" s="70" t="s">
        <v>774</v>
      </c>
      <c r="AC133" s="70" t="s">
        <v>1171</v>
      </c>
      <c r="AD133" s="70" t="s">
        <v>163</v>
      </c>
      <c r="AE133" s="82" t="s">
        <v>1162</v>
      </c>
      <c r="AF133" s="70" t="s">
        <v>1171</v>
      </c>
      <c r="AG133" s="70" t="s">
        <v>1159</v>
      </c>
      <c r="AH133" s="70" t="s">
        <v>7360</v>
      </c>
      <c r="AI133" s="70" t="s">
        <v>3166</v>
      </c>
      <c r="AJ133" s="70" t="s">
        <v>18</v>
      </c>
      <c r="AK133" s="70">
        <v>1</v>
      </c>
      <c r="AL133" s="108" t="s">
        <v>6293</v>
      </c>
      <c r="AM133" t="e">
        <v>#N/A</v>
      </c>
      <c r="AN133" t="e">
        <f t="shared" si="69"/>
        <v>#N/A</v>
      </c>
    </row>
    <row r="134" spans="1:42" ht="14.4" customHeight="1" x14ac:dyDescent="0.3">
      <c r="A134" s="59" t="str">
        <f t="shared" si="67"/>
        <v>KHI04-FMCG02-SPO-00</v>
      </c>
      <c r="B134" s="70" t="s">
        <v>1195</v>
      </c>
      <c r="C134" s="70" t="s">
        <v>1988</v>
      </c>
      <c r="D134" s="70" t="s">
        <v>1171</v>
      </c>
      <c r="E134" s="70" t="s">
        <v>17</v>
      </c>
      <c r="F134" s="70" t="s">
        <v>1166</v>
      </c>
      <c r="G134" s="70" t="s">
        <v>5637</v>
      </c>
      <c r="H134" s="70" t="s">
        <v>7351</v>
      </c>
      <c r="I134" s="59" t="s">
        <v>4901</v>
      </c>
      <c r="J134" s="70" t="s">
        <v>7350</v>
      </c>
      <c r="K134" s="59" t="s">
        <v>7349</v>
      </c>
      <c r="L134" s="70" t="str">
        <f t="shared" si="58"/>
        <v>0119006</v>
      </c>
      <c r="M134" s="82" t="s">
        <v>4686</v>
      </c>
      <c r="N134" s="70" t="s">
        <v>2687</v>
      </c>
      <c r="O134" s="59" t="s">
        <v>2561</v>
      </c>
      <c r="P134" s="59" t="str">
        <f>O134</f>
        <v>0119006</v>
      </c>
      <c r="Q134" s="163" t="str">
        <f t="shared" si="68"/>
        <v>0119006@gsfmcg.com</v>
      </c>
      <c r="R134" s="59" t="s">
        <v>2561</v>
      </c>
      <c r="S134" s="59" t="s">
        <v>5238</v>
      </c>
      <c r="T134" s="59" t="str">
        <f>TRIM(CONCATENATE(W134))</f>
        <v>KHI04 - FMCG-2 Unmapped</v>
      </c>
      <c r="U134" s="70" t="s">
        <v>7359</v>
      </c>
      <c r="V134" s="70" t="s">
        <v>6484</v>
      </c>
      <c r="W134" s="70" t="str">
        <f>TRIM(CONCATENATE(K134," - ",V134))</f>
        <v>KHI04 - FMCG-2 Unmapped</v>
      </c>
      <c r="X134" s="70" t="s">
        <v>18</v>
      </c>
      <c r="Y134" s="70" t="s">
        <v>774</v>
      </c>
      <c r="Z134" s="70" t="s">
        <v>774</v>
      </c>
      <c r="AA134" s="171" t="s">
        <v>774</v>
      </c>
      <c r="AB134" s="70" t="s">
        <v>774</v>
      </c>
      <c r="AC134" s="70" t="s">
        <v>1171</v>
      </c>
      <c r="AD134" s="70" t="s">
        <v>163</v>
      </c>
      <c r="AE134" s="82" t="s">
        <v>1162</v>
      </c>
      <c r="AF134" s="70" t="s">
        <v>1171</v>
      </c>
      <c r="AG134" s="70" t="s">
        <v>1159</v>
      </c>
      <c r="AH134" s="70" t="s">
        <v>7360</v>
      </c>
      <c r="AI134" s="70" t="s">
        <v>3166</v>
      </c>
      <c r="AJ134" s="70" t="s">
        <v>18</v>
      </c>
      <c r="AK134" s="70">
        <v>0</v>
      </c>
      <c r="AL134" s="108" t="s">
        <v>5606</v>
      </c>
      <c r="AM134" t="s">
        <v>2561</v>
      </c>
      <c r="AN134" t="b">
        <f t="shared" si="69"/>
        <v>1</v>
      </c>
      <c r="AP134" t="s">
        <v>8085</v>
      </c>
    </row>
    <row r="135" spans="1:42" ht="14.4" customHeight="1" x14ac:dyDescent="0.3">
      <c r="A135" s="59" t="str">
        <f t="shared" si="67"/>
        <v>KHI04-FMCG02-ASM-01</v>
      </c>
      <c r="B135" s="70" t="s">
        <v>1195</v>
      </c>
      <c r="C135" s="70" t="s">
        <v>1988</v>
      </c>
      <c r="D135" s="70" t="s">
        <v>1171</v>
      </c>
      <c r="E135" s="70" t="s">
        <v>17</v>
      </c>
      <c r="F135" s="70" t="s">
        <v>1166</v>
      </c>
      <c r="G135" s="70" t="s">
        <v>5637</v>
      </c>
      <c r="H135" s="70" t="s">
        <v>7351</v>
      </c>
      <c r="I135" s="59" t="s">
        <v>4901</v>
      </c>
      <c r="J135" s="70" t="s">
        <v>7350</v>
      </c>
      <c r="K135" s="59" t="s">
        <v>7349</v>
      </c>
      <c r="L135" s="70" t="str">
        <f t="shared" si="58"/>
        <v>01190</v>
      </c>
      <c r="M135" s="82" t="s">
        <v>4686</v>
      </c>
      <c r="N135" s="70" t="s">
        <v>2687</v>
      </c>
      <c r="O135" s="59" t="s">
        <v>2754</v>
      </c>
      <c r="P135" s="59" t="str">
        <f>O134</f>
        <v>0119006</v>
      </c>
      <c r="Q135" s="163" t="str">
        <f t="shared" si="68"/>
        <v>01190@gsfmcg.com</v>
      </c>
      <c r="R135" s="59" t="s">
        <v>2754</v>
      </c>
      <c r="S135" s="59" t="s">
        <v>7361</v>
      </c>
      <c r="T135" s="59" t="str">
        <f>V135</f>
        <v>M. Danish</v>
      </c>
      <c r="U135" s="70" t="s">
        <v>7360</v>
      </c>
      <c r="V135" s="70" t="s">
        <v>3166</v>
      </c>
      <c r="W135" s="70" t="str">
        <f>TRIM(CONCATENATE(K135," - ",AD135," - ",V135))</f>
        <v>KHI04 - ASM - M. Danish</v>
      </c>
      <c r="X135" s="70" t="s">
        <v>18</v>
      </c>
      <c r="Y135" s="70" t="s">
        <v>774</v>
      </c>
      <c r="Z135" s="70" t="s">
        <v>774</v>
      </c>
      <c r="AA135" s="171" t="s">
        <v>774</v>
      </c>
      <c r="AB135" s="70" t="s">
        <v>774</v>
      </c>
      <c r="AC135" s="70" t="s">
        <v>1219</v>
      </c>
      <c r="AD135" s="70" t="s">
        <v>1028</v>
      </c>
      <c r="AE135" s="82" t="s">
        <v>3414</v>
      </c>
      <c r="AF135" s="70" t="s">
        <v>1171</v>
      </c>
      <c r="AG135" s="70" t="s">
        <v>1159</v>
      </c>
      <c r="AH135" s="70" t="s">
        <v>3277</v>
      </c>
      <c r="AI135" s="70" t="s">
        <v>8114</v>
      </c>
      <c r="AJ135" s="70" t="s">
        <v>18</v>
      </c>
      <c r="AK135" s="70">
        <v>2</v>
      </c>
      <c r="AL135" s="108" t="s">
        <v>6294</v>
      </c>
      <c r="AM135" t="e">
        <v>#N/A</v>
      </c>
      <c r="AN135" t="e">
        <f t="shared" si="69"/>
        <v>#N/A</v>
      </c>
      <c r="AP135" t="s">
        <v>8085</v>
      </c>
    </row>
    <row r="136" spans="1:42" ht="14.4" customHeight="1" x14ac:dyDescent="0.3">
      <c r="A136" s="59" t="str">
        <f t="shared" si="67"/>
        <v>KHI05-FMCG02-SPO-01</v>
      </c>
      <c r="B136" s="70" t="s">
        <v>1195</v>
      </c>
      <c r="C136" s="70" t="s">
        <v>1988</v>
      </c>
      <c r="D136" s="70" t="s">
        <v>1171</v>
      </c>
      <c r="E136" s="70" t="s">
        <v>17</v>
      </c>
      <c r="F136" s="70" t="s">
        <v>1166</v>
      </c>
      <c r="G136" s="70" t="s">
        <v>5637</v>
      </c>
      <c r="H136" s="70" t="s">
        <v>7371</v>
      </c>
      <c r="I136" s="59" t="s">
        <v>4901</v>
      </c>
      <c r="J136" s="70" t="s">
        <v>7372</v>
      </c>
      <c r="K136" s="59" t="s">
        <v>7373</v>
      </c>
      <c r="L136" s="70" t="str">
        <f t="shared" si="58"/>
        <v>0126001</v>
      </c>
      <c r="M136" s="82" t="s">
        <v>4686</v>
      </c>
      <c r="N136" s="70" t="s">
        <v>2687</v>
      </c>
      <c r="O136" s="82" t="s">
        <v>2562</v>
      </c>
      <c r="P136" s="59" t="str">
        <f>O136</f>
        <v>0126001</v>
      </c>
      <c r="Q136" s="163" t="str">
        <f t="shared" si="68"/>
        <v>0126001@gsfmcg.com</v>
      </c>
      <c r="R136" s="82" t="s">
        <v>2562</v>
      </c>
      <c r="S136" s="59" t="s">
        <v>432</v>
      </c>
      <c r="T136" s="59" t="str">
        <f>TRIM(CONCATENATE(V136," (",S136,")"))</f>
        <v>Shahroz (T-KHI-05)</v>
      </c>
      <c r="U136" s="70" t="s">
        <v>7365</v>
      </c>
      <c r="V136" s="70" t="s">
        <v>5860</v>
      </c>
      <c r="W136" s="70" t="str">
        <f>TRIM(CONCATENATE(K136," - ",AD136," - ",V136))</f>
        <v>KHI05 - SPO - Shahroz</v>
      </c>
      <c r="X136" s="70" t="s">
        <v>8128</v>
      </c>
      <c r="Y136" s="70" t="s">
        <v>6305</v>
      </c>
      <c r="Z136" s="70" t="s">
        <v>774</v>
      </c>
      <c r="AA136" s="171" t="s">
        <v>774</v>
      </c>
      <c r="AB136" s="70" t="s">
        <v>774</v>
      </c>
      <c r="AC136" s="70" t="s">
        <v>1171</v>
      </c>
      <c r="AD136" s="70" t="s">
        <v>163</v>
      </c>
      <c r="AE136" s="82" t="s">
        <v>1162</v>
      </c>
      <c r="AF136" s="70" t="s">
        <v>1171</v>
      </c>
      <c r="AG136" s="70" t="s">
        <v>1159</v>
      </c>
      <c r="AH136" s="70" t="s">
        <v>7370</v>
      </c>
      <c r="AI136" s="70" t="s">
        <v>3173</v>
      </c>
      <c r="AJ136" s="70" t="s">
        <v>18</v>
      </c>
      <c r="AK136" s="70">
        <v>1</v>
      </c>
      <c r="AL136" s="108" t="s">
        <v>6293</v>
      </c>
      <c r="AM136" t="e">
        <v>#N/A</v>
      </c>
      <c r="AN136" t="e">
        <f t="shared" si="69"/>
        <v>#N/A</v>
      </c>
    </row>
    <row r="137" spans="1:42" ht="14.4" customHeight="1" x14ac:dyDescent="0.3">
      <c r="A137" s="59" t="str">
        <f t="shared" si="67"/>
        <v>KHI05-FMCG02-SPO-02</v>
      </c>
      <c r="B137" s="70" t="s">
        <v>1195</v>
      </c>
      <c r="C137" s="70" t="s">
        <v>1988</v>
      </c>
      <c r="D137" s="70" t="s">
        <v>1171</v>
      </c>
      <c r="E137" s="70" t="s">
        <v>17</v>
      </c>
      <c r="F137" s="70" t="s">
        <v>1166</v>
      </c>
      <c r="G137" s="70" t="s">
        <v>5637</v>
      </c>
      <c r="H137" s="70" t="s">
        <v>7371</v>
      </c>
      <c r="I137" s="59" t="s">
        <v>4901</v>
      </c>
      <c r="J137" s="70" t="s">
        <v>7372</v>
      </c>
      <c r="K137" s="59" t="s">
        <v>7373</v>
      </c>
      <c r="L137" s="70" t="str">
        <f t="shared" si="58"/>
        <v>0126002</v>
      </c>
      <c r="M137" s="82" t="s">
        <v>4686</v>
      </c>
      <c r="N137" s="70" t="s">
        <v>2687</v>
      </c>
      <c r="O137" s="59" t="s">
        <v>2563</v>
      </c>
      <c r="P137" s="59" t="str">
        <f>O137</f>
        <v>0126002</v>
      </c>
      <c r="Q137" s="163" t="str">
        <f t="shared" si="68"/>
        <v>0126002@gsfmcg.com</v>
      </c>
      <c r="R137" s="59">
        <v>126002</v>
      </c>
      <c r="S137" s="59" t="s">
        <v>435</v>
      </c>
      <c r="T137" s="59" t="str">
        <f>TRIM(CONCATENATE(V137," (",S137,")"))</f>
        <v>Abdul Rafay (T-KHI-06)</v>
      </c>
      <c r="U137" s="70" t="s">
        <v>7366</v>
      </c>
      <c r="V137" s="70" t="s">
        <v>439</v>
      </c>
      <c r="W137" s="70" t="str">
        <f>TRIM(CONCATENATE(K137," - ",AD137," - ",V137))</f>
        <v>KHI05 - SPO - Abdul Rafay</v>
      </c>
      <c r="X137" s="70" t="s">
        <v>7377</v>
      </c>
      <c r="Y137" s="70" t="s">
        <v>6305</v>
      </c>
      <c r="Z137" s="70" t="s">
        <v>774</v>
      </c>
      <c r="AA137" s="171" t="s">
        <v>774</v>
      </c>
      <c r="AB137" s="70" t="s">
        <v>774</v>
      </c>
      <c r="AC137" s="70" t="s">
        <v>1171</v>
      </c>
      <c r="AD137" s="70" t="s">
        <v>163</v>
      </c>
      <c r="AE137" s="82" t="s">
        <v>1162</v>
      </c>
      <c r="AF137" s="70" t="s">
        <v>1171</v>
      </c>
      <c r="AG137" s="70" t="s">
        <v>1159</v>
      </c>
      <c r="AH137" s="70" t="s">
        <v>7370</v>
      </c>
      <c r="AI137" s="70" t="s">
        <v>3173</v>
      </c>
      <c r="AJ137" s="70" t="s">
        <v>18</v>
      </c>
      <c r="AK137" s="70">
        <v>1</v>
      </c>
      <c r="AL137" s="108" t="s">
        <v>6293</v>
      </c>
      <c r="AM137" t="e">
        <v>#N/A</v>
      </c>
      <c r="AN137" t="e">
        <f t="shared" si="69"/>
        <v>#N/A</v>
      </c>
    </row>
    <row r="138" spans="1:42" ht="14.4" customHeight="1" x14ac:dyDescent="0.3">
      <c r="A138" s="59" t="str">
        <f t="shared" si="67"/>
        <v>KHI05-FMCG02-SPO-03</v>
      </c>
      <c r="B138" s="70" t="s">
        <v>1195</v>
      </c>
      <c r="C138" s="70" t="s">
        <v>1988</v>
      </c>
      <c r="D138" s="70" t="s">
        <v>1171</v>
      </c>
      <c r="E138" s="70" t="s">
        <v>17</v>
      </c>
      <c r="F138" s="70" t="s">
        <v>1166</v>
      </c>
      <c r="G138" s="70" t="s">
        <v>5637</v>
      </c>
      <c r="H138" s="70" t="s">
        <v>7371</v>
      </c>
      <c r="I138" s="59" t="s">
        <v>4901</v>
      </c>
      <c r="J138" s="70" t="s">
        <v>7372</v>
      </c>
      <c r="K138" s="59" t="s">
        <v>7373</v>
      </c>
      <c r="L138" s="70" t="str">
        <f t="shared" si="58"/>
        <v>0126006</v>
      </c>
      <c r="M138" s="82" t="s">
        <v>4686</v>
      </c>
      <c r="N138" s="70" t="s">
        <v>2687</v>
      </c>
      <c r="O138" s="59" t="s">
        <v>2566</v>
      </c>
      <c r="P138" s="59" t="str">
        <f>O138</f>
        <v>0126006</v>
      </c>
      <c r="Q138" s="163" t="str">
        <f t="shared" si="68"/>
        <v>0126006@gsfmcg.com</v>
      </c>
      <c r="R138" s="59" t="s">
        <v>3827</v>
      </c>
      <c r="S138" s="59" t="s">
        <v>438</v>
      </c>
      <c r="T138" s="59" t="str">
        <f>TRIM(CONCATENATE(V138," (",S138,")"))</f>
        <v>Ashar Ur Rehman (T-KHI-07)</v>
      </c>
      <c r="U138" s="70" t="s">
        <v>7367</v>
      </c>
      <c r="V138" s="70" t="s">
        <v>5861</v>
      </c>
      <c r="W138" s="70" t="str">
        <f>TRIM(CONCATENATE(K138," - ",AD138," - ",V138))</f>
        <v>KHI05 - SPO - Ashar Ur Rehman</v>
      </c>
      <c r="X138" s="70" t="s">
        <v>7323</v>
      </c>
      <c r="Y138" s="70" t="s">
        <v>6305</v>
      </c>
      <c r="Z138" s="70" t="s">
        <v>774</v>
      </c>
      <c r="AA138" s="171" t="s">
        <v>774</v>
      </c>
      <c r="AB138" s="70" t="s">
        <v>774</v>
      </c>
      <c r="AC138" s="70" t="s">
        <v>1171</v>
      </c>
      <c r="AD138" s="70" t="s">
        <v>163</v>
      </c>
      <c r="AE138" s="82" t="s">
        <v>1162</v>
      </c>
      <c r="AF138" s="70" t="s">
        <v>1171</v>
      </c>
      <c r="AG138" s="70" t="s">
        <v>1159</v>
      </c>
      <c r="AH138" s="70" t="s">
        <v>7370</v>
      </c>
      <c r="AI138" s="70" t="s">
        <v>3173</v>
      </c>
      <c r="AJ138" s="70" t="s">
        <v>18</v>
      </c>
      <c r="AK138" s="70">
        <v>1</v>
      </c>
      <c r="AL138" s="108" t="s">
        <v>6293</v>
      </c>
      <c r="AM138" t="e">
        <v>#N/A</v>
      </c>
      <c r="AN138" t="e">
        <f t="shared" si="69"/>
        <v>#N/A</v>
      </c>
    </row>
    <row r="139" spans="1:42" ht="14.4" customHeight="1" x14ac:dyDescent="0.3">
      <c r="A139" s="59" t="str">
        <f t="shared" si="67"/>
        <v>KHI05-FMCG02-SPO-04</v>
      </c>
      <c r="B139" s="70" t="s">
        <v>1195</v>
      </c>
      <c r="C139" s="70" t="s">
        <v>1988</v>
      </c>
      <c r="D139" s="70" t="s">
        <v>1171</v>
      </c>
      <c r="E139" s="70" t="s">
        <v>17</v>
      </c>
      <c r="F139" s="70" t="s">
        <v>1166</v>
      </c>
      <c r="G139" s="70" t="s">
        <v>5637</v>
      </c>
      <c r="H139" s="70" t="s">
        <v>7371</v>
      </c>
      <c r="I139" s="59" t="s">
        <v>4901</v>
      </c>
      <c r="J139" s="70" t="s">
        <v>7372</v>
      </c>
      <c r="K139" s="59" t="s">
        <v>7373</v>
      </c>
      <c r="L139" s="70" t="str">
        <f t="shared" si="58"/>
        <v>0126003</v>
      </c>
      <c r="M139" s="82" t="s">
        <v>4686</v>
      </c>
      <c r="N139" s="70" t="s">
        <v>2687</v>
      </c>
      <c r="O139" s="59" t="s">
        <v>2564</v>
      </c>
      <c r="P139" s="59" t="str">
        <f>O139</f>
        <v>0126003</v>
      </c>
      <c r="Q139" s="163" t="str">
        <f t="shared" si="68"/>
        <v>0126003@gsfmcg.com</v>
      </c>
      <c r="R139" s="59" t="s">
        <v>2566</v>
      </c>
      <c r="S139" s="59" t="s">
        <v>440</v>
      </c>
      <c r="T139" s="59" t="str">
        <f>TRIM(CONCATENATE(V139," (",S139,")"))</f>
        <v>Sy. Usama Ahmed (T-KHI-08)</v>
      </c>
      <c r="U139" s="70" t="s">
        <v>7368</v>
      </c>
      <c r="V139" s="70" t="s">
        <v>7375</v>
      </c>
      <c r="W139" s="70" t="str">
        <f>TRIM(CONCATENATE(K139," - ",AD139," - ",V139))</f>
        <v>KHI05 - SPO - Sy. Usama Ahmed</v>
      </c>
      <c r="X139" s="70" t="s">
        <v>7322</v>
      </c>
      <c r="Y139" s="70" t="s">
        <v>6305</v>
      </c>
      <c r="Z139" s="70" t="s">
        <v>774</v>
      </c>
      <c r="AA139" s="171" t="s">
        <v>774</v>
      </c>
      <c r="AB139" s="70" t="s">
        <v>774</v>
      </c>
      <c r="AC139" s="70" t="s">
        <v>1171</v>
      </c>
      <c r="AD139" s="70" t="s">
        <v>163</v>
      </c>
      <c r="AE139" s="82" t="s">
        <v>1162</v>
      </c>
      <c r="AF139" s="70" t="s">
        <v>1171</v>
      </c>
      <c r="AG139" s="70" t="s">
        <v>1159</v>
      </c>
      <c r="AH139" s="70" t="s">
        <v>7370</v>
      </c>
      <c r="AI139" s="70" t="s">
        <v>3173</v>
      </c>
      <c r="AJ139" s="70" t="s">
        <v>18</v>
      </c>
      <c r="AK139" s="70">
        <v>1</v>
      </c>
      <c r="AL139" s="108" t="s">
        <v>6293</v>
      </c>
      <c r="AM139" t="e">
        <v>#N/A</v>
      </c>
      <c r="AN139" t="e">
        <f t="shared" si="69"/>
        <v>#N/A</v>
      </c>
      <c r="AO139" t="s">
        <v>8103</v>
      </c>
    </row>
    <row r="140" spans="1:42" ht="14.4" customHeight="1" x14ac:dyDescent="0.3">
      <c r="A140" s="59" t="str">
        <f t="shared" si="67"/>
        <v>KHI05-FMCG02-SPO-00</v>
      </c>
      <c r="B140" s="70" t="s">
        <v>1195</v>
      </c>
      <c r="C140" s="70" t="s">
        <v>1988</v>
      </c>
      <c r="D140" s="70" t="s">
        <v>1171</v>
      </c>
      <c r="E140" s="70" t="s">
        <v>17</v>
      </c>
      <c r="F140" s="70" t="s">
        <v>1166</v>
      </c>
      <c r="G140" s="70" t="s">
        <v>5637</v>
      </c>
      <c r="H140" s="70" t="s">
        <v>7371</v>
      </c>
      <c r="I140" s="59" t="s">
        <v>4901</v>
      </c>
      <c r="J140" s="70" t="s">
        <v>7372</v>
      </c>
      <c r="K140" s="59" t="s">
        <v>7373</v>
      </c>
      <c r="L140" s="70" t="str">
        <f t="shared" si="58"/>
        <v>0126004</v>
      </c>
      <c r="M140" s="82" t="s">
        <v>4686</v>
      </c>
      <c r="N140" s="70" t="s">
        <v>2687</v>
      </c>
      <c r="O140" s="59" t="s">
        <v>2567</v>
      </c>
      <c r="P140" s="59" t="str">
        <f>O140</f>
        <v>0126004</v>
      </c>
      <c r="Q140" s="163" t="str">
        <f t="shared" si="68"/>
        <v>0126004@gsfmcg.com</v>
      </c>
      <c r="R140" s="59" t="s">
        <v>2567</v>
      </c>
      <c r="S140" s="59" t="s">
        <v>5238</v>
      </c>
      <c r="T140" s="59" t="str">
        <f>TRIM(CONCATENATE(W140))</f>
        <v>KHI05 - FMCG-2 Unmapped</v>
      </c>
      <c r="U140" s="70" t="s">
        <v>7369</v>
      </c>
      <c r="V140" s="70" t="s">
        <v>6484</v>
      </c>
      <c r="W140" s="70" t="str">
        <f>TRIM(CONCATENATE(K140," - ",V140))</f>
        <v>KHI05 - FMCG-2 Unmapped</v>
      </c>
      <c r="X140" s="70" t="s">
        <v>18</v>
      </c>
      <c r="Y140" s="70" t="s">
        <v>774</v>
      </c>
      <c r="Z140" s="70" t="s">
        <v>774</v>
      </c>
      <c r="AA140" s="171" t="s">
        <v>774</v>
      </c>
      <c r="AB140" s="70" t="s">
        <v>774</v>
      </c>
      <c r="AC140" s="70" t="s">
        <v>1171</v>
      </c>
      <c r="AD140" s="70" t="s">
        <v>163</v>
      </c>
      <c r="AE140" s="82" t="s">
        <v>1162</v>
      </c>
      <c r="AF140" s="70" t="s">
        <v>1171</v>
      </c>
      <c r="AG140" s="70" t="s">
        <v>1159</v>
      </c>
      <c r="AH140" s="70" t="s">
        <v>7370</v>
      </c>
      <c r="AI140" s="70" t="s">
        <v>3173</v>
      </c>
      <c r="AJ140" s="70" t="s">
        <v>18</v>
      </c>
      <c r="AK140" s="70">
        <v>0</v>
      </c>
      <c r="AL140" s="108" t="s">
        <v>5606</v>
      </c>
      <c r="AM140" t="s">
        <v>2567</v>
      </c>
      <c r="AN140" t="b">
        <f t="shared" si="69"/>
        <v>1</v>
      </c>
      <c r="AP140" t="s">
        <v>8085</v>
      </c>
    </row>
    <row r="141" spans="1:42" ht="14.4" customHeight="1" x14ac:dyDescent="0.3">
      <c r="A141" s="59" t="str">
        <f t="shared" si="67"/>
        <v>KHI05-FMCG02-ASM-01</v>
      </c>
      <c r="B141" s="70" t="s">
        <v>1195</v>
      </c>
      <c r="C141" s="70" t="s">
        <v>1988</v>
      </c>
      <c r="D141" s="70" t="s">
        <v>1171</v>
      </c>
      <c r="E141" s="70" t="s">
        <v>17</v>
      </c>
      <c r="F141" s="70" t="s">
        <v>1166</v>
      </c>
      <c r="G141" s="70" t="s">
        <v>5637</v>
      </c>
      <c r="H141" s="70" t="s">
        <v>7371</v>
      </c>
      <c r="I141" s="59" t="s">
        <v>4901</v>
      </c>
      <c r="J141" s="70" t="s">
        <v>7372</v>
      </c>
      <c r="K141" s="59" t="s">
        <v>7373</v>
      </c>
      <c r="L141" s="70" t="str">
        <f t="shared" si="58"/>
        <v>01260</v>
      </c>
      <c r="M141" s="82" t="s">
        <v>4686</v>
      </c>
      <c r="N141" s="70" t="s">
        <v>2687</v>
      </c>
      <c r="O141" s="59" t="s">
        <v>2755</v>
      </c>
      <c r="P141" s="59" t="str">
        <f>O140</f>
        <v>0126004</v>
      </c>
      <c r="Q141" s="163" t="str">
        <f t="shared" si="68"/>
        <v>01260@gsfmcg.com</v>
      </c>
      <c r="R141" s="59" t="s">
        <v>2755</v>
      </c>
      <c r="S141" s="59" t="s">
        <v>7383</v>
      </c>
      <c r="T141" s="59" t="str">
        <f>V141</f>
        <v>M. Waqar Iqbal</v>
      </c>
      <c r="U141" s="70" t="s">
        <v>7370</v>
      </c>
      <c r="V141" s="70" t="s">
        <v>3173</v>
      </c>
      <c r="W141" s="70" t="str">
        <f>TRIM(CONCATENATE(K141," - ",AD141," - ",V141))</f>
        <v>KHI05 - ASM - M. Waqar Iqbal</v>
      </c>
      <c r="X141" s="70" t="s">
        <v>18</v>
      </c>
      <c r="Y141" s="70" t="s">
        <v>774</v>
      </c>
      <c r="Z141" s="70" t="s">
        <v>774</v>
      </c>
      <c r="AA141" s="171" t="s">
        <v>774</v>
      </c>
      <c r="AB141" s="70" t="s">
        <v>774</v>
      </c>
      <c r="AC141" s="70" t="s">
        <v>1219</v>
      </c>
      <c r="AD141" s="70" t="s">
        <v>1028</v>
      </c>
      <c r="AE141" s="82" t="s">
        <v>3414</v>
      </c>
      <c r="AF141" s="70" t="s">
        <v>1171</v>
      </c>
      <c r="AG141" s="70" t="s">
        <v>1159</v>
      </c>
      <c r="AH141" s="70" t="s">
        <v>3277</v>
      </c>
      <c r="AI141" s="70" t="s">
        <v>8114</v>
      </c>
      <c r="AJ141" s="70" t="s">
        <v>18</v>
      </c>
      <c r="AK141" s="70">
        <v>2</v>
      </c>
      <c r="AL141" s="108" t="s">
        <v>6294</v>
      </c>
      <c r="AM141" t="e">
        <v>#N/A</v>
      </c>
      <c r="AN141" t="e">
        <f t="shared" si="69"/>
        <v>#N/A</v>
      </c>
      <c r="AP141" t="s">
        <v>8085</v>
      </c>
    </row>
    <row r="142" spans="1:42" ht="14.4" customHeight="1" x14ac:dyDescent="0.3">
      <c r="A142" s="59" t="str">
        <f t="shared" si="67"/>
        <v>KHI06-FMCG02-SPO-01</v>
      </c>
      <c r="B142" s="70" t="s">
        <v>1195</v>
      </c>
      <c r="C142" s="70" t="s">
        <v>1988</v>
      </c>
      <c r="D142" s="70" t="s">
        <v>1171</v>
      </c>
      <c r="E142" s="70" t="s">
        <v>17</v>
      </c>
      <c r="F142" s="70" t="s">
        <v>1166</v>
      </c>
      <c r="G142" s="70" t="s">
        <v>5637</v>
      </c>
      <c r="H142" s="70" t="s">
        <v>7381</v>
      </c>
      <c r="I142" s="59" t="s">
        <v>4901</v>
      </c>
      <c r="J142" s="70" t="s">
        <v>7379</v>
      </c>
      <c r="K142" s="59" t="s">
        <v>7380</v>
      </c>
      <c r="L142" s="70" t="str">
        <f t="shared" si="58"/>
        <v>0119002</v>
      </c>
      <c r="M142" s="82" t="s">
        <v>4686</v>
      </c>
      <c r="N142" s="70" t="s">
        <v>2687</v>
      </c>
      <c r="O142" s="82" t="s">
        <v>2556</v>
      </c>
      <c r="P142" s="59" t="str">
        <f>O142</f>
        <v>0119002</v>
      </c>
      <c r="Q142" s="163" t="str">
        <f t="shared" si="68"/>
        <v>0119002@gsfmcg.com</v>
      </c>
      <c r="R142" s="82" t="s">
        <v>2562</v>
      </c>
      <c r="S142" s="59" t="s">
        <v>443</v>
      </c>
      <c r="T142" s="59" t="str">
        <f>TRIM(CONCATENATE(V142," (",S142,")"))</f>
        <v>Faiz Bin Saleem (T-KHI-09)</v>
      </c>
      <c r="U142" s="70" t="s">
        <v>7386</v>
      </c>
      <c r="V142" s="70" t="s">
        <v>7385</v>
      </c>
      <c r="W142" s="70" t="str">
        <f>TRIM(CONCATENATE(K142," - ",AD142," - ",V142))</f>
        <v>KHI06 - SPO - Faiz Bin Saleem</v>
      </c>
      <c r="X142" s="70" t="s">
        <v>8113</v>
      </c>
      <c r="Y142" s="70" t="s">
        <v>6305</v>
      </c>
      <c r="Z142" s="70" t="s">
        <v>774</v>
      </c>
      <c r="AA142" s="171" t="s">
        <v>774</v>
      </c>
      <c r="AB142" s="70" t="s">
        <v>774</v>
      </c>
      <c r="AC142" s="70" t="s">
        <v>1171</v>
      </c>
      <c r="AD142" s="70" t="s">
        <v>163</v>
      </c>
      <c r="AE142" s="82" t="s">
        <v>1162</v>
      </c>
      <c r="AF142" s="70" t="s">
        <v>1171</v>
      </c>
      <c r="AG142" s="70" t="s">
        <v>1159</v>
      </c>
      <c r="AH142" s="70" t="s">
        <v>7391</v>
      </c>
      <c r="AI142" s="70" t="s">
        <v>3164</v>
      </c>
      <c r="AJ142" s="70" t="s">
        <v>18</v>
      </c>
      <c r="AK142" s="70">
        <v>1</v>
      </c>
      <c r="AL142" s="108" t="s">
        <v>6293</v>
      </c>
      <c r="AM142" t="e">
        <v>#N/A</v>
      </c>
      <c r="AN142" t="e">
        <f t="shared" si="69"/>
        <v>#N/A</v>
      </c>
    </row>
    <row r="143" spans="1:42" ht="14.4" customHeight="1" x14ac:dyDescent="0.3">
      <c r="A143" s="59" t="str">
        <f t="shared" si="67"/>
        <v>KHI06-FMCG02-SPO-02</v>
      </c>
      <c r="B143" s="70" t="s">
        <v>1195</v>
      </c>
      <c r="C143" s="70" t="s">
        <v>1988</v>
      </c>
      <c r="D143" s="70" t="s">
        <v>1171</v>
      </c>
      <c r="E143" s="70" t="s">
        <v>17</v>
      </c>
      <c r="F143" s="70" t="s">
        <v>1166</v>
      </c>
      <c r="G143" s="70" t="s">
        <v>5637</v>
      </c>
      <c r="H143" s="70" t="s">
        <v>7381</v>
      </c>
      <c r="I143" s="59" t="s">
        <v>4901</v>
      </c>
      <c r="J143" s="70" t="s">
        <v>7379</v>
      </c>
      <c r="K143" s="59" t="s">
        <v>7380</v>
      </c>
      <c r="L143" s="70" t="str">
        <f t="shared" si="58"/>
        <v>0119005</v>
      </c>
      <c r="M143" s="82" t="s">
        <v>4686</v>
      </c>
      <c r="N143" s="70" t="s">
        <v>2687</v>
      </c>
      <c r="O143" s="59" t="s">
        <v>2559</v>
      </c>
      <c r="P143" s="59" t="str">
        <f>O143</f>
        <v>0119005</v>
      </c>
      <c r="Q143" s="163" t="str">
        <f t="shared" si="68"/>
        <v>0119005@gsfmcg.com</v>
      </c>
      <c r="R143" s="59">
        <v>126002</v>
      </c>
      <c r="S143" s="59" t="s">
        <v>446</v>
      </c>
      <c r="T143" s="59" t="str">
        <f>TRIM(CONCATENATE(V143," (",S143,")"))</f>
        <v>Vacant T KHI 10 (T-KHI-10)</v>
      </c>
      <c r="U143" s="70" t="s">
        <v>7387</v>
      </c>
      <c r="V143" s="70" t="s">
        <v>8129</v>
      </c>
      <c r="W143" s="70" t="str">
        <f>TRIM(CONCATENATE(K143," - ",AD143," - ",V143))</f>
        <v>KHI06 - SPO - Vacant T KHI 10</v>
      </c>
      <c r="X143" s="70" t="s">
        <v>8112</v>
      </c>
      <c r="Y143" s="70" t="s">
        <v>6305</v>
      </c>
      <c r="Z143" s="70" t="s">
        <v>774</v>
      </c>
      <c r="AA143" s="171" t="s">
        <v>774</v>
      </c>
      <c r="AB143" s="70" t="s">
        <v>774</v>
      </c>
      <c r="AC143" s="70" t="s">
        <v>1171</v>
      </c>
      <c r="AD143" s="70" t="s">
        <v>163</v>
      </c>
      <c r="AE143" s="82" t="s">
        <v>1162</v>
      </c>
      <c r="AF143" s="70" t="s">
        <v>1171</v>
      </c>
      <c r="AG143" s="70" t="s">
        <v>1159</v>
      </c>
      <c r="AH143" s="70" t="s">
        <v>7391</v>
      </c>
      <c r="AI143" s="70" t="s">
        <v>3164</v>
      </c>
      <c r="AJ143" s="70" t="s">
        <v>18</v>
      </c>
      <c r="AK143" s="70">
        <v>1</v>
      </c>
      <c r="AL143" s="108" t="s">
        <v>6293</v>
      </c>
      <c r="AM143" t="e">
        <v>#N/A</v>
      </c>
      <c r="AN143" t="e">
        <f t="shared" si="69"/>
        <v>#N/A</v>
      </c>
    </row>
    <row r="144" spans="1:42" ht="14.4" customHeight="1" x14ac:dyDescent="0.3">
      <c r="A144" s="59" t="str">
        <f t="shared" si="67"/>
        <v>KHI06-FMCG02-SPO-03</v>
      </c>
      <c r="B144" s="70" t="s">
        <v>1195</v>
      </c>
      <c r="C144" s="70" t="s">
        <v>1988</v>
      </c>
      <c r="D144" s="70" t="s">
        <v>1171</v>
      </c>
      <c r="E144" s="70" t="s">
        <v>17</v>
      </c>
      <c r="F144" s="70" t="s">
        <v>1166</v>
      </c>
      <c r="G144" s="70" t="s">
        <v>5637</v>
      </c>
      <c r="H144" s="70" t="s">
        <v>7381</v>
      </c>
      <c r="I144" s="59" t="s">
        <v>4901</v>
      </c>
      <c r="J144" s="70" t="s">
        <v>7379</v>
      </c>
      <c r="K144" s="59" t="s">
        <v>7380</v>
      </c>
      <c r="L144" s="70" t="str">
        <f t="shared" si="58"/>
        <v>0126009</v>
      </c>
      <c r="M144" s="82" t="s">
        <v>4686</v>
      </c>
      <c r="N144" s="70" t="s">
        <v>2687</v>
      </c>
      <c r="O144" s="59" t="s">
        <v>8040</v>
      </c>
      <c r="P144" s="59" t="str">
        <f>O144</f>
        <v>0126009</v>
      </c>
      <c r="Q144" s="163" t="str">
        <f t="shared" si="68"/>
        <v>0126009@gsfmcg.com</v>
      </c>
      <c r="R144" s="59" t="s">
        <v>3827</v>
      </c>
      <c r="S144" s="59" t="s">
        <v>593</v>
      </c>
      <c r="T144" s="59" t="str">
        <f>TRIM(CONCATENATE(V144," (",S144,")"))</f>
        <v>M. Asad Khan (T-KHI-11)</v>
      </c>
      <c r="U144" s="70" t="s">
        <v>7388</v>
      </c>
      <c r="V144" s="70" t="s">
        <v>6498</v>
      </c>
      <c r="W144" s="70" t="str">
        <f>TRIM(CONCATENATE(K144," - ",AD144," - ",V144))</f>
        <v>KHI06 - SPO - M. Asad Khan</v>
      </c>
      <c r="X144" s="70" t="s">
        <v>8130</v>
      </c>
      <c r="Y144" s="70" t="s">
        <v>6305</v>
      </c>
      <c r="Z144" s="70" t="s">
        <v>774</v>
      </c>
      <c r="AA144" s="171" t="s">
        <v>774</v>
      </c>
      <c r="AB144" s="70" t="s">
        <v>774</v>
      </c>
      <c r="AC144" s="70" t="s">
        <v>1171</v>
      </c>
      <c r="AD144" s="70" t="s">
        <v>163</v>
      </c>
      <c r="AE144" s="82" t="s">
        <v>1162</v>
      </c>
      <c r="AF144" s="70" t="s">
        <v>1171</v>
      </c>
      <c r="AG144" s="70" t="s">
        <v>1159</v>
      </c>
      <c r="AH144" s="70" t="s">
        <v>7391</v>
      </c>
      <c r="AI144" s="70" t="s">
        <v>3164</v>
      </c>
      <c r="AJ144" s="70" t="s">
        <v>18</v>
      </c>
      <c r="AK144" s="70">
        <v>1</v>
      </c>
      <c r="AL144" s="108" t="s">
        <v>6293</v>
      </c>
      <c r="AM144" t="e">
        <v>#N/A</v>
      </c>
      <c r="AN144" t="e">
        <f t="shared" si="69"/>
        <v>#N/A</v>
      </c>
      <c r="AO144" t="s">
        <v>8103</v>
      </c>
    </row>
    <row r="145" spans="1:42" ht="14.4" customHeight="1" x14ac:dyDescent="0.3">
      <c r="A145" s="59" t="str">
        <f t="shared" si="67"/>
        <v>KHI06-FMCG02-SPO-04</v>
      </c>
      <c r="B145" s="70" t="s">
        <v>1195</v>
      </c>
      <c r="C145" s="70" t="s">
        <v>1988</v>
      </c>
      <c r="D145" s="70" t="s">
        <v>1171</v>
      </c>
      <c r="E145" s="70" t="s">
        <v>17</v>
      </c>
      <c r="F145" s="70" t="s">
        <v>1166</v>
      </c>
      <c r="G145" s="70" t="s">
        <v>5637</v>
      </c>
      <c r="H145" s="70" t="s">
        <v>7381</v>
      </c>
      <c r="I145" s="59" t="s">
        <v>4901</v>
      </c>
      <c r="J145" s="70" t="s">
        <v>7379</v>
      </c>
      <c r="K145" s="59" t="s">
        <v>7380</v>
      </c>
      <c r="L145" s="70" t="str">
        <f t="shared" si="58"/>
        <v>0126005</v>
      </c>
      <c r="M145" s="82" t="s">
        <v>4686</v>
      </c>
      <c r="N145" s="70" t="s">
        <v>2687</v>
      </c>
      <c r="O145" s="59" t="s">
        <v>2565</v>
      </c>
      <c r="P145" s="59" t="str">
        <f>O145</f>
        <v>0126005</v>
      </c>
      <c r="Q145" s="163" t="str">
        <f t="shared" si="68"/>
        <v>0126005@gsfmcg.com</v>
      </c>
      <c r="R145" s="59" t="s">
        <v>2566</v>
      </c>
      <c r="S145" s="59" t="s">
        <v>951</v>
      </c>
      <c r="T145" s="59" t="str">
        <f>TRIM(CONCATENATE(V145," (",S145,")"))</f>
        <v>Zubair (T-KHI-12)</v>
      </c>
      <c r="U145" s="70" t="s">
        <v>7389</v>
      </c>
      <c r="V145" s="70" t="s">
        <v>8105</v>
      </c>
      <c r="W145" s="70" t="str">
        <f>TRIM(CONCATENATE(K145," - ",AD145," - ",V145))</f>
        <v>KHI06 - SPO - Zubair</v>
      </c>
      <c r="X145" s="70" t="s">
        <v>7378</v>
      </c>
      <c r="Y145" s="70" t="s">
        <v>6305</v>
      </c>
      <c r="Z145" s="70" t="s">
        <v>774</v>
      </c>
      <c r="AA145" s="171" t="s">
        <v>774</v>
      </c>
      <c r="AB145" s="70" t="s">
        <v>774</v>
      </c>
      <c r="AC145" s="70" t="s">
        <v>1171</v>
      </c>
      <c r="AD145" s="70" t="s">
        <v>163</v>
      </c>
      <c r="AE145" s="82" t="s">
        <v>1162</v>
      </c>
      <c r="AF145" s="70" t="s">
        <v>1171</v>
      </c>
      <c r="AG145" s="70" t="s">
        <v>1159</v>
      </c>
      <c r="AH145" s="70" t="s">
        <v>7391</v>
      </c>
      <c r="AI145" s="70" t="s">
        <v>3164</v>
      </c>
      <c r="AJ145" s="70" t="s">
        <v>18</v>
      </c>
      <c r="AK145" s="70">
        <v>1</v>
      </c>
      <c r="AL145" s="108" t="s">
        <v>6293</v>
      </c>
      <c r="AM145" t="e">
        <v>#N/A</v>
      </c>
      <c r="AN145" t="e">
        <f t="shared" si="69"/>
        <v>#N/A</v>
      </c>
    </row>
    <row r="146" spans="1:42" ht="14.4" customHeight="1" x14ac:dyDescent="0.3">
      <c r="A146" s="59" t="str">
        <f t="shared" si="67"/>
        <v>KHI06-FMCG02-SPO-00</v>
      </c>
      <c r="B146" s="70" t="s">
        <v>1195</v>
      </c>
      <c r="C146" s="70" t="s">
        <v>1988</v>
      </c>
      <c r="D146" s="70" t="s">
        <v>1171</v>
      </c>
      <c r="E146" s="70" t="s">
        <v>17</v>
      </c>
      <c r="F146" s="70" t="s">
        <v>1166</v>
      </c>
      <c r="G146" s="70" t="s">
        <v>5637</v>
      </c>
      <c r="H146" s="70" t="s">
        <v>7381</v>
      </c>
      <c r="I146" s="59" t="s">
        <v>4901</v>
      </c>
      <c r="J146" s="70" t="s">
        <v>7379</v>
      </c>
      <c r="K146" s="59" t="s">
        <v>7380</v>
      </c>
      <c r="L146" s="70" t="str">
        <f t="shared" si="58"/>
        <v>0128001</v>
      </c>
      <c r="M146" s="82" t="s">
        <v>4686</v>
      </c>
      <c r="N146" s="70" t="s">
        <v>2687</v>
      </c>
      <c r="O146" s="59" t="s">
        <v>8041</v>
      </c>
      <c r="P146" s="59" t="str">
        <f>O146</f>
        <v>0128001</v>
      </c>
      <c r="Q146" s="163" t="str">
        <f t="shared" si="68"/>
        <v>0128001@gsfmcg.com</v>
      </c>
      <c r="R146" s="59" t="s">
        <v>2567</v>
      </c>
      <c r="S146" s="59" t="s">
        <v>5238</v>
      </c>
      <c r="T146" s="59" t="str">
        <f>TRIM(CONCATENATE(W146))</f>
        <v>KHI06 - FMCG-2 Unmapped</v>
      </c>
      <c r="U146" s="70" t="s">
        <v>7390</v>
      </c>
      <c r="V146" s="70" t="s">
        <v>6484</v>
      </c>
      <c r="W146" s="70" t="str">
        <f>TRIM(CONCATENATE(K146," - ",V146))</f>
        <v>KHI06 - FMCG-2 Unmapped</v>
      </c>
      <c r="X146" s="70" t="s">
        <v>18</v>
      </c>
      <c r="Y146" s="70" t="s">
        <v>774</v>
      </c>
      <c r="Z146" s="70" t="s">
        <v>774</v>
      </c>
      <c r="AA146" s="171" t="s">
        <v>774</v>
      </c>
      <c r="AB146" s="70" t="s">
        <v>774</v>
      </c>
      <c r="AC146" s="70" t="s">
        <v>1171</v>
      </c>
      <c r="AD146" s="70" t="s">
        <v>163</v>
      </c>
      <c r="AE146" s="82" t="s">
        <v>1162</v>
      </c>
      <c r="AF146" s="70" t="s">
        <v>1171</v>
      </c>
      <c r="AG146" s="70" t="s">
        <v>1159</v>
      </c>
      <c r="AH146" s="70" t="s">
        <v>7391</v>
      </c>
      <c r="AI146" s="70" t="s">
        <v>3164</v>
      </c>
      <c r="AJ146" s="70" t="s">
        <v>18</v>
      </c>
      <c r="AK146" s="70">
        <v>0</v>
      </c>
      <c r="AL146" s="108" t="s">
        <v>5606</v>
      </c>
      <c r="AM146" t="e">
        <v>#N/A</v>
      </c>
      <c r="AN146" t="e">
        <f t="shared" si="69"/>
        <v>#N/A</v>
      </c>
      <c r="AP146" t="s">
        <v>8085</v>
      </c>
    </row>
    <row r="147" spans="1:42" ht="14.4" customHeight="1" x14ac:dyDescent="0.3">
      <c r="A147" s="59" t="str">
        <f t="shared" si="67"/>
        <v>KHI06-FMCG02-ASM-01</v>
      </c>
      <c r="B147" s="70" t="s">
        <v>1195</v>
      </c>
      <c r="C147" s="70" t="s">
        <v>1988</v>
      </c>
      <c r="D147" s="70" t="s">
        <v>1171</v>
      </c>
      <c r="E147" s="70" t="s">
        <v>17</v>
      </c>
      <c r="F147" s="70" t="s">
        <v>1166</v>
      </c>
      <c r="G147" s="70" t="s">
        <v>5637</v>
      </c>
      <c r="H147" s="70" t="s">
        <v>7381</v>
      </c>
      <c r="I147" s="59" t="s">
        <v>4901</v>
      </c>
      <c r="J147" s="70" t="s">
        <v>7379</v>
      </c>
      <c r="K147" s="59" t="s">
        <v>7380</v>
      </c>
      <c r="L147" s="70" t="str">
        <f t="shared" si="58"/>
        <v>01280</v>
      </c>
      <c r="M147" s="82" t="s">
        <v>4686</v>
      </c>
      <c r="N147" s="70" t="s">
        <v>2687</v>
      </c>
      <c r="O147" s="59" t="s">
        <v>8042</v>
      </c>
      <c r="P147" s="59" t="str">
        <f>O146</f>
        <v>0128001</v>
      </c>
      <c r="Q147" s="163" t="str">
        <f t="shared" si="68"/>
        <v>01280@gsfmcg.com</v>
      </c>
      <c r="R147" s="59" t="s">
        <v>2755</v>
      </c>
      <c r="S147" s="59" t="s">
        <v>7384</v>
      </c>
      <c r="T147" s="59" t="str">
        <f>V147</f>
        <v>Sabahat Khan Soori</v>
      </c>
      <c r="U147" s="70" t="s">
        <v>7391</v>
      </c>
      <c r="V147" s="70" t="s">
        <v>3164</v>
      </c>
      <c r="W147" s="70" t="str">
        <f>TRIM(CONCATENATE(K147," - ",AD147," - ",V147))</f>
        <v>KHI06 - ASM - Sabahat Khan Soori</v>
      </c>
      <c r="X147" s="70" t="s">
        <v>18</v>
      </c>
      <c r="Y147" s="70" t="s">
        <v>774</v>
      </c>
      <c r="Z147" s="70" t="s">
        <v>774</v>
      </c>
      <c r="AA147" s="171" t="s">
        <v>774</v>
      </c>
      <c r="AB147" s="70" t="s">
        <v>774</v>
      </c>
      <c r="AC147" s="70" t="s">
        <v>1219</v>
      </c>
      <c r="AD147" s="70" t="s">
        <v>1028</v>
      </c>
      <c r="AE147" s="82" t="s">
        <v>3414</v>
      </c>
      <c r="AF147" s="70" t="s">
        <v>1171</v>
      </c>
      <c r="AG147" s="70" t="s">
        <v>1159</v>
      </c>
      <c r="AH147" s="70" t="s">
        <v>3277</v>
      </c>
      <c r="AI147" s="70" t="s">
        <v>8114</v>
      </c>
      <c r="AJ147" s="70" t="s">
        <v>18</v>
      </c>
      <c r="AK147" s="70">
        <v>2</v>
      </c>
      <c r="AL147" s="108" t="s">
        <v>6294</v>
      </c>
      <c r="AM147" t="e">
        <v>#N/A</v>
      </c>
      <c r="AN147" t="e">
        <f t="shared" si="69"/>
        <v>#N/A</v>
      </c>
      <c r="AP147" t="s">
        <v>8085</v>
      </c>
    </row>
    <row r="148" spans="1:42" ht="14.4" customHeight="1" x14ac:dyDescent="0.3">
      <c r="A148" s="59" t="str">
        <f t="shared" si="67"/>
        <v>KHI07-FMCG-CM-01</v>
      </c>
      <c r="B148" s="70" t="s">
        <v>1171</v>
      </c>
      <c r="C148" s="70" t="s">
        <v>3078</v>
      </c>
      <c r="D148" s="70" t="s">
        <v>1171</v>
      </c>
      <c r="E148" s="70" t="s">
        <v>17</v>
      </c>
      <c r="F148" s="70" t="s">
        <v>1166</v>
      </c>
      <c r="G148" s="70" t="s">
        <v>5637</v>
      </c>
      <c r="H148" s="70" t="s">
        <v>7348</v>
      </c>
      <c r="I148" s="59" t="s">
        <v>4901</v>
      </c>
      <c r="J148" s="70" t="s">
        <v>7346</v>
      </c>
      <c r="K148" s="59" t="s">
        <v>7347</v>
      </c>
      <c r="L148" s="70" t="str">
        <f t="shared" si="58"/>
        <v>01111</v>
      </c>
      <c r="M148" s="82" t="s">
        <v>4686</v>
      </c>
      <c r="N148" s="70" t="s">
        <v>2687</v>
      </c>
      <c r="O148" s="59" t="s">
        <v>5587</v>
      </c>
      <c r="P148" s="59" t="str">
        <f>O149</f>
        <v>0111101</v>
      </c>
      <c r="Q148" s="163" t="str">
        <f t="shared" si="68"/>
        <v>01111@gsfmcg.com</v>
      </c>
      <c r="R148" s="59" t="s">
        <v>5587</v>
      </c>
      <c r="S148" s="59" t="s">
        <v>6761</v>
      </c>
      <c r="T148" s="59" t="str">
        <f>V148</f>
        <v>Owais Abid</v>
      </c>
      <c r="U148" s="70" t="s">
        <v>7345</v>
      </c>
      <c r="V148" s="70" t="s">
        <v>3175</v>
      </c>
      <c r="W148" s="70" t="str">
        <f>TRIM(CONCATENATE(K148," - ",AD148," - ",V148))</f>
        <v>KHI07 - CM - Owais Abid</v>
      </c>
      <c r="X148" s="70" t="s">
        <v>7342</v>
      </c>
      <c r="Y148" s="70" t="s">
        <v>774</v>
      </c>
      <c r="Z148" s="70" t="s">
        <v>6511</v>
      </c>
      <c r="AA148" s="171">
        <v>42776</v>
      </c>
      <c r="AB148" s="70" t="s">
        <v>774</v>
      </c>
      <c r="AC148" s="70" t="s">
        <v>2072</v>
      </c>
      <c r="AD148" s="70" t="s">
        <v>5293</v>
      </c>
      <c r="AE148" s="82" t="s">
        <v>3414</v>
      </c>
      <c r="AF148" s="70" t="s">
        <v>1171</v>
      </c>
      <c r="AG148" s="70" t="s">
        <v>1159</v>
      </c>
      <c r="AH148" s="70" t="s">
        <v>3277</v>
      </c>
      <c r="AI148" s="70" t="s">
        <v>8114</v>
      </c>
      <c r="AJ148" s="70" t="s">
        <v>18</v>
      </c>
      <c r="AK148" s="70">
        <v>2</v>
      </c>
      <c r="AL148" s="108" t="s">
        <v>6294</v>
      </c>
      <c r="AM148" t="e">
        <v>#N/A</v>
      </c>
      <c r="AN148" t="e">
        <f t="shared" si="69"/>
        <v>#N/A</v>
      </c>
      <c r="AP148" t="s">
        <v>8085</v>
      </c>
    </row>
    <row r="149" spans="1:42" ht="14.4" customHeight="1" x14ac:dyDescent="0.3">
      <c r="A149" s="59" t="str">
        <f t="shared" si="67"/>
        <v>KHI07-FMCG-CM-00</v>
      </c>
      <c r="B149" s="70" t="s">
        <v>1171</v>
      </c>
      <c r="C149" s="70" t="s">
        <v>3078</v>
      </c>
      <c r="D149" s="70" t="s">
        <v>1171</v>
      </c>
      <c r="E149" s="70" t="s">
        <v>17</v>
      </c>
      <c r="F149" s="70" t="s">
        <v>1166</v>
      </c>
      <c r="G149" s="70" t="s">
        <v>5637</v>
      </c>
      <c r="H149" s="70" t="s">
        <v>7348</v>
      </c>
      <c r="I149" s="59" t="s">
        <v>4901</v>
      </c>
      <c r="J149" s="70" t="s">
        <v>7346</v>
      </c>
      <c r="K149" s="59" t="s">
        <v>7347</v>
      </c>
      <c r="L149" s="70" t="str">
        <f t="shared" si="58"/>
        <v>0111101</v>
      </c>
      <c r="M149" s="82" t="s">
        <v>4686</v>
      </c>
      <c r="N149" s="70" t="s">
        <v>2687</v>
      </c>
      <c r="O149" s="59" t="s">
        <v>5588</v>
      </c>
      <c r="P149" s="59" t="str">
        <f>O149</f>
        <v>0111101</v>
      </c>
      <c r="Q149" s="163" t="str">
        <f t="shared" si="68"/>
        <v>0111101@gsfmcg.com</v>
      </c>
      <c r="R149" s="59" t="s">
        <v>5588</v>
      </c>
      <c r="S149" s="59" t="s">
        <v>6762</v>
      </c>
      <c r="T149" s="59" t="str">
        <f>V149</f>
        <v>FMCG-CM Unmapped</v>
      </c>
      <c r="U149" s="70" t="s">
        <v>7344</v>
      </c>
      <c r="V149" s="70" t="s">
        <v>7355</v>
      </c>
      <c r="W149" s="70" t="str">
        <f>TRIM(CONCATENATE(K149," - ",AD149," - ",V149))</f>
        <v>KHI07 - CM - FMCG-CM Unmapped</v>
      </c>
      <c r="X149" s="70" t="s">
        <v>7342</v>
      </c>
      <c r="Y149" s="70" t="s">
        <v>774</v>
      </c>
      <c r="Z149" s="70" t="s">
        <v>774</v>
      </c>
      <c r="AA149" s="171" t="s">
        <v>774</v>
      </c>
      <c r="AB149" s="70" t="s">
        <v>774</v>
      </c>
      <c r="AC149" s="70" t="s">
        <v>2072</v>
      </c>
      <c r="AD149" s="70" t="s">
        <v>5293</v>
      </c>
      <c r="AE149" s="82" t="s">
        <v>1162</v>
      </c>
      <c r="AF149" s="70" t="s">
        <v>1171</v>
      </c>
      <c r="AG149" s="70" t="s">
        <v>1159</v>
      </c>
      <c r="AH149" s="70" t="s">
        <v>7345</v>
      </c>
      <c r="AI149" s="70" t="s">
        <v>3175</v>
      </c>
      <c r="AJ149" s="70" t="s">
        <v>18</v>
      </c>
      <c r="AK149" s="70">
        <v>0</v>
      </c>
      <c r="AL149" s="108" t="s">
        <v>5606</v>
      </c>
      <c r="AM149" t="s">
        <v>5588</v>
      </c>
      <c r="AN149" t="b">
        <f t="shared" si="69"/>
        <v>1</v>
      </c>
      <c r="AP149" t="s">
        <v>8085</v>
      </c>
    </row>
    <row r="150" spans="1:42" ht="14.4" customHeight="1" x14ac:dyDescent="0.3">
      <c r="A150" s="59" t="str">
        <f t="shared" si="67"/>
        <v>KHI08-FMCG01-TE-01</v>
      </c>
      <c r="B150" s="70" t="s">
        <v>1170</v>
      </c>
      <c r="C150" s="70" t="s">
        <v>1987</v>
      </c>
      <c r="D150" s="70" t="s">
        <v>1171</v>
      </c>
      <c r="E150" s="70" t="s">
        <v>17</v>
      </c>
      <c r="F150" s="70" t="s">
        <v>1166</v>
      </c>
      <c r="G150" s="70" t="s">
        <v>5637</v>
      </c>
      <c r="H150" s="70" t="s">
        <v>8133</v>
      </c>
      <c r="I150" s="59" t="s">
        <v>4901</v>
      </c>
      <c r="J150" s="70" t="s">
        <v>8131</v>
      </c>
      <c r="K150" s="59" t="s">
        <v>8132</v>
      </c>
      <c r="L150" s="70" t="str">
        <f>O150</f>
        <v>0130002</v>
      </c>
      <c r="M150" s="82" t="s">
        <v>4686</v>
      </c>
      <c r="N150" s="70" t="s">
        <v>2687</v>
      </c>
      <c r="O150" s="59" t="s">
        <v>8138</v>
      </c>
      <c r="P150" s="59" t="str">
        <f>O150</f>
        <v>0130002</v>
      </c>
      <c r="Q150" s="163" t="str">
        <f t="shared" si="68"/>
        <v>0130002@gsfmcg.com</v>
      </c>
      <c r="R150" s="59" t="s">
        <v>5587</v>
      </c>
      <c r="S150" s="59" t="s">
        <v>8134</v>
      </c>
      <c r="T150" s="59" t="str">
        <f>V150</f>
        <v>Vacant TE KHI 01</v>
      </c>
      <c r="U150" s="70" t="s">
        <v>8135</v>
      </c>
      <c r="V150" s="70" t="s">
        <v>8136</v>
      </c>
      <c r="W150" s="70" t="str">
        <f>TRIM(CONCATENATE(K150," - ",AD150," - ",V150))</f>
        <v>KHI08 - TE - Vacant TE KHI 01</v>
      </c>
      <c r="X150" s="70" t="s">
        <v>18</v>
      </c>
      <c r="Y150" s="70" t="s">
        <v>774</v>
      </c>
      <c r="Z150" s="70" t="s">
        <v>774</v>
      </c>
      <c r="AA150" s="171" t="s">
        <v>774</v>
      </c>
      <c r="AB150" s="70" t="s">
        <v>774</v>
      </c>
      <c r="AC150" s="70" t="s">
        <v>1809</v>
      </c>
      <c r="AD150" s="70" t="s">
        <v>8137</v>
      </c>
      <c r="AE150" s="82" t="s">
        <v>1162</v>
      </c>
      <c r="AF150" s="70" t="s">
        <v>1171</v>
      </c>
      <c r="AG150" s="70" t="s">
        <v>1159</v>
      </c>
      <c r="AH150" s="70" t="s">
        <v>3277</v>
      </c>
      <c r="AI150" s="70" t="s">
        <v>8114</v>
      </c>
      <c r="AJ150" s="70" t="s">
        <v>18</v>
      </c>
      <c r="AK150" s="70">
        <v>2</v>
      </c>
      <c r="AL150" s="108" t="s">
        <v>8142</v>
      </c>
      <c r="AN150" t="b">
        <f t="shared" si="69"/>
        <v>0</v>
      </c>
      <c r="AP150" t="s">
        <v>8085</v>
      </c>
    </row>
    <row r="151" spans="1:42" ht="14.4" customHeight="1" x14ac:dyDescent="0.3">
      <c r="A151" s="59" t="str">
        <f t="shared" si="67"/>
        <v>STH-A-FMCG-RSM-00</v>
      </c>
      <c r="B151" s="70" t="s">
        <v>1171</v>
      </c>
      <c r="C151" s="70" t="s">
        <v>3078</v>
      </c>
      <c r="D151" s="70" t="s">
        <v>1171</v>
      </c>
      <c r="E151" s="70" t="s">
        <v>17</v>
      </c>
      <c r="F151" s="70" t="s">
        <v>1166</v>
      </c>
      <c r="G151" s="70" t="s">
        <v>5637</v>
      </c>
      <c r="H151" s="70" t="s">
        <v>1171</v>
      </c>
      <c r="I151" s="59" t="s">
        <v>4901</v>
      </c>
      <c r="J151" s="70" t="s">
        <v>1212</v>
      </c>
      <c r="K151" s="59" t="s">
        <v>1160</v>
      </c>
      <c r="L151" s="82" t="str">
        <f>P151</f>
        <v>0130001</v>
      </c>
      <c r="M151" s="82" t="s">
        <v>4686</v>
      </c>
      <c r="N151" s="70" t="s">
        <v>2687</v>
      </c>
      <c r="O151" s="59" t="s">
        <v>6750</v>
      </c>
      <c r="P151" s="59" t="str">
        <f>O151</f>
        <v>0130001</v>
      </c>
      <c r="Q151" s="163" t="str">
        <f t="shared" si="68"/>
        <v>0130001@gsfmcg.com</v>
      </c>
      <c r="R151" s="59">
        <v>16</v>
      </c>
      <c r="S151" s="70" t="s">
        <v>6724</v>
      </c>
      <c r="T151" s="59" t="str">
        <f>W151</f>
        <v>STH-A - RSM - FMCG Unmapped</v>
      </c>
      <c r="U151" s="70" t="s">
        <v>6724</v>
      </c>
      <c r="V151" s="70" t="s">
        <v>5921</v>
      </c>
      <c r="W151" s="70" t="str">
        <f>TRIM(CONCATENATE(G151," - ",AD151," - ",V151))</f>
        <v>STH-A - RSM - FMCG Unmapped</v>
      </c>
      <c r="X151" s="70" t="s">
        <v>18</v>
      </c>
      <c r="Y151" s="70" t="s">
        <v>774</v>
      </c>
      <c r="Z151" s="70" t="s">
        <v>774</v>
      </c>
      <c r="AA151" s="171" t="s">
        <v>774</v>
      </c>
      <c r="AB151" s="70" t="s">
        <v>774</v>
      </c>
      <c r="AC151" s="70" t="s">
        <v>1806</v>
      </c>
      <c r="AD151" s="70" t="s">
        <v>1146</v>
      </c>
      <c r="AE151" s="82" t="s">
        <v>3414</v>
      </c>
      <c r="AF151" s="70" t="s">
        <v>1171</v>
      </c>
      <c r="AG151" s="70" t="s">
        <v>1159</v>
      </c>
      <c r="AH151" s="70" t="s">
        <v>3277</v>
      </c>
      <c r="AI151" s="70" t="s">
        <v>8114</v>
      </c>
      <c r="AJ151" s="70" t="s">
        <v>18</v>
      </c>
      <c r="AK151" s="81">
        <v>0</v>
      </c>
      <c r="AL151" s="108" t="s">
        <v>5606</v>
      </c>
      <c r="AM151" t="s">
        <v>6750</v>
      </c>
      <c r="AN151" t="b">
        <f t="shared" si="69"/>
        <v>1</v>
      </c>
    </row>
    <row r="152" spans="1:42" ht="14.4" customHeight="1" x14ac:dyDescent="0.3">
      <c r="A152" s="59" t="str">
        <f t="shared" si="67"/>
        <v>STH-A-FMCG-RSM-01</v>
      </c>
      <c r="B152" s="70" t="s">
        <v>1171</v>
      </c>
      <c r="C152" s="70" t="s">
        <v>3078</v>
      </c>
      <c r="D152" s="70" t="s">
        <v>1171</v>
      </c>
      <c r="E152" s="70" t="s">
        <v>17</v>
      </c>
      <c r="F152" s="70" t="s">
        <v>1166</v>
      </c>
      <c r="G152" s="70" t="s">
        <v>5637</v>
      </c>
      <c r="H152" s="70" t="s">
        <v>1171</v>
      </c>
      <c r="I152" s="59" t="s">
        <v>4901</v>
      </c>
      <c r="J152" s="70" t="s">
        <v>1212</v>
      </c>
      <c r="K152" s="59" t="s">
        <v>1160</v>
      </c>
      <c r="L152" s="99" t="s">
        <v>6239</v>
      </c>
      <c r="M152" s="82" t="s">
        <v>4686</v>
      </c>
      <c r="N152" s="70" t="s">
        <v>2687</v>
      </c>
      <c r="O152" s="82" t="s">
        <v>3415</v>
      </c>
      <c r="P152" s="59" t="str">
        <f>O151</f>
        <v>0130001</v>
      </c>
      <c r="Q152" s="163" t="str">
        <f t="shared" si="68"/>
        <v>16@gsfmcg.com</v>
      </c>
      <c r="R152" s="59">
        <v>16</v>
      </c>
      <c r="S152" s="59" t="s">
        <v>3277</v>
      </c>
      <c r="T152" s="59" t="str">
        <f>W152</f>
        <v>STH-A - RSM - Khawaja Ghulam Nabi</v>
      </c>
      <c r="U152" s="70" t="s">
        <v>3277</v>
      </c>
      <c r="V152" s="70" t="s">
        <v>8114</v>
      </c>
      <c r="W152" s="70" t="str">
        <f>TRIM(CONCATENATE(G152," - ",AD152," - ",V152))</f>
        <v>STH-A - RSM - Khawaja Ghulam Nabi</v>
      </c>
      <c r="X152" s="70" t="s">
        <v>18</v>
      </c>
      <c r="Y152" s="70" t="s">
        <v>774</v>
      </c>
      <c r="Z152" s="70" t="s">
        <v>774</v>
      </c>
      <c r="AA152" s="171" t="s">
        <v>774</v>
      </c>
      <c r="AB152" s="70" t="s">
        <v>774</v>
      </c>
      <c r="AC152" s="70" t="s">
        <v>1806</v>
      </c>
      <c r="AD152" s="70" t="s">
        <v>1146</v>
      </c>
      <c r="AE152" s="82" t="s">
        <v>2488</v>
      </c>
      <c r="AF152" s="70" t="s">
        <v>1171</v>
      </c>
      <c r="AG152" s="70" t="s">
        <v>1159</v>
      </c>
      <c r="AH152" s="70" t="s">
        <v>3280</v>
      </c>
      <c r="AI152" s="70" t="s">
        <v>644</v>
      </c>
      <c r="AJ152" s="70" t="s">
        <v>18</v>
      </c>
      <c r="AK152" s="81">
        <v>3</v>
      </c>
      <c r="AL152" s="108" t="s">
        <v>6294</v>
      </c>
      <c r="AM152" t="s">
        <v>3415</v>
      </c>
      <c r="AN152" t="b">
        <f t="shared" si="69"/>
        <v>1</v>
      </c>
    </row>
    <row r="153" spans="1:42" ht="14.4" customHeight="1" x14ac:dyDescent="0.3">
      <c r="A153" s="59" t="str">
        <f t="shared" ref="A153:A165" si="70">U153</f>
        <v>HYD01-FMCG01-SPO-01</v>
      </c>
      <c r="B153" s="70" t="s">
        <v>1170</v>
      </c>
      <c r="C153" s="70" t="s">
        <v>1987</v>
      </c>
      <c r="D153" s="70" t="s">
        <v>1170</v>
      </c>
      <c r="E153" s="70" t="s">
        <v>17</v>
      </c>
      <c r="F153" s="70" t="s">
        <v>1167</v>
      </c>
      <c r="G153" s="70" t="s">
        <v>5636</v>
      </c>
      <c r="H153" s="70" t="s">
        <v>1195</v>
      </c>
      <c r="I153" s="59" t="s">
        <v>4901</v>
      </c>
      <c r="J153" s="70" t="s">
        <v>3136</v>
      </c>
      <c r="K153" s="59" t="s">
        <v>6358</v>
      </c>
      <c r="L153" s="70" t="str">
        <f>O153</f>
        <v>0112002</v>
      </c>
      <c r="M153" s="82" t="s">
        <v>4686</v>
      </c>
      <c r="N153" s="70" t="s">
        <v>2687</v>
      </c>
      <c r="O153" s="59" t="s">
        <v>2503</v>
      </c>
      <c r="P153" s="59" t="str">
        <f t="shared" ref="P153:P158" si="71">O153</f>
        <v>0112002</v>
      </c>
      <c r="Q153" s="163" t="str">
        <f t="shared" ref="Q153:Q159" si="72">CONCATENATE(O153,"@gsfmcg.com")</f>
        <v>0112002@gsfmcg.com</v>
      </c>
      <c r="R153" s="59" t="s">
        <v>2503</v>
      </c>
      <c r="S153" s="59" t="s">
        <v>202</v>
      </c>
      <c r="T153" s="59" t="str">
        <f>TRIM(CONCATENATE(V153," (",S153,")"))</f>
        <v>M. Ali Memon (HYD-01)</v>
      </c>
      <c r="U153" s="70" t="s">
        <v>3030</v>
      </c>
      <c r="V153" s="70" t="s">
        <v>3137</v>
      </c>
      <c r="W153" s="70" t="str">
        <f>TRIM(CONCATENATE(K153," - ",AD153," - ",V153))</f>
        <v>HYD01 - SPO - M. Ali Memon</v>
      </c>
      <c r="X153" s="70" t="s">
        <v>1803</v>
      </c>
      <c r="Y153" s="70" t="s">
        <v>6298</v>
      </c>
      <c r="Z153" s="70" t="s">
        <v>774</v>
      </c>
      <c r="AA153" s="171" t="s">
        <v>774</v>
      </c>
      <c r="AB153" s="70" t="s">
        <v>774</v>
      </c>
      <c r="AC153" s="70" t="s">
        <v>1171</v>
      </c>
      <c r="AD153" s="70" t="s">
        <v>163</v>
      </c>
      <c r="AE153" s="82" t="s">
        <v>1162</v>
      </c>
      <c r="AF153" s="70" t="s">
        <v>1171</v>
      </c>
      <c r="AG153" s="70" t="s">
        <v>1159</v>
      </c>
      <c r="AH153" s="70" t="s">
        <v>3140</v>
      </c>
      <c r="AI153" s="70" t="s">
        <v>203</v>
      </c>
      <c r="AJ153" s="70" t="s">
        <v>1803</v>
      </c>
      <c r="AK153" s="70">
        <v>1</v>
      </c>
      <c r="AL153" s="108" t="s">
        <v>6293</v>
      </c>
      <c r="AM153" t="e">
        <v>#N/A</v>
      </c>
      <c r="AN153" t="e">
        <f t="shared" ref="AN153:AN165" si="73">AM153=O153</f>
        <v>#N/A</v>
      </c>
    </row>
    <row r="154" spans="1:42" ht="14.4" customHeight="1" x14ac:dyDescent="0.3">
      <c r="A154" s="59" t="str">
        <f t="shared" si="70"/>
        <v>HYD01-FMCG01-SPO-02</v>
      </c>
      <c r="B154" s="70" t="s">
        <v>1170</v>
      </c>
      <c r="C154" s="70" t="s">
        <v>1987</v>
      </c>
      <c r="D154" s="70" t="s">
        <v>1170</v>
      </c>
      <c r="E154" s="70" t="s">
        <v>17</v>
      </c>
      <c r="F154" s="70" t="s">
        <v>1167</v>
      </c>
      <c r="G154" s="70" t="s">
        <v>5636</v>
      </c>
      <c r="H154" s="70" t="s">
        <v>1195</v>
      </c>
      <c r="I154" s="59" t="s">
        <v>4901</v>
      </c>
      <c r="J154" s="70" t="s">
        <v>3136</v>
      </c>
      <c r="K154" s="59" t="s">
        <v>6358</v>
      </c>
      <c r="L154" s="70" t="str">
        <f t="shared" ref="L154:L190" si="74">O154</f>
        <v>0112009</v>
      </c>
      <c r="M154" s="82" t="s">
        <v>4686</v>
      </c>
      <c r="N154" s="70" t="s">
        <v>2687</v>
      </c>
      <c r="O154" s="59" t="s">
        <v>8183</v>
      </c>
      <c r="P154" s="59" t="str">
        <f t="shared" si="71"/>
        <v>0112009</v>
      </c>
      <c r="Q154" s="163" t="str">
        <f t="shared" si="72"/>
        <v>0112009@gsfmcg.com</v>
      </c>
      <c r="R154" s="59" t="s">
        <v>2505</v>
      </c>
      <c r="S154" s="59" t="s">
        <v>207</v>
      </c>
      <c r="T154" s="59" t="str">
        <f>TRIM(CONCATENATE(V154," (",S154,")"))</f>
        <v>Salman Ahmed (HYD-02)</v>
      </c>
      <c r="U154" s="70" t="s">
        <v>3031</v>
      </c>
      <c r="V154" s="70" t="s">
        <v>7394</v>
      </c>
      <c r="W154" s="70" t="str">
        <f>TRIM(CONCATENATE(K154," - ",AD154," - ",V154))</f>
        <v>HYD01 - SPO - Salman Ahmed</v>
      </c>
      <c r="X154" s="70" t="s">
        <v>1803</v>
      </c>
      <c r="Y154" s="70" t="s">
        <v>6298</v>
      </c>
      <c r="Z154" s="70" t="s">
        <v>774</v>
      </c>
      <c r="AA154" s="171" t="s">
        <v>774</v>
      </c>
      <c r="AB154" s="70" t="s">
        <v>774</v>
      </c>
      <c r="AC154" s="70" t="s">
        <v>1171</v>
      </c>
      <c r="AD154" s="70" t="s">
        <v>163</v>
      </c>
      <c r="AE154" s="82" t="s">
        <v>1162</v>
      </c>
      <c r="AF154" s="70" t="s">
        <v>1171</v>
      </c>
      <c r="AG154" s="70" t="s">
        <v>1159</v>
      </c>
      <c r="AH154" s="70" t="s">
        <v>3140</v>
      </c>
      <c r="AI154" s="70" t="s">
        <v>203</v>
      </c>
      <c r="AJ154" s="70" t="s">
        <v>1803</v>
      </c>
      <c r="AK154" s="70">
        <v>1</v>
      </c>
      <c r="AL154" s="108" t="s">
        <v>6293</v>
      </c>
      <c r="AM154" t="e">
        <v>#N/A</v>
      </c>
      <c r="AN154" t="e">
        <f t="shared" si="73"/>
        <v>#N/A</v>
      </c>
    </row>
    <row r="155" spans="1:42" ht="14.4" customHeight="1" x14ac:dyDescent="0.3">
      <c r="A155" s="59" t="str">
        <f t="shared" si="70"/>
        <v>HYD01-FMCG02-SPO-01</v>
      </c>
      <c r="B155" s="70" t="s">
        <v>1195</v>
      </c>
      <c r="C155" s="70" t="s">
        <v>1988</v>
      </c>
      <c r="D155" s="70" t="s">
        <v>1170</v>
      </c>
      <c r="E155" s="70" t="s">
        <v>17</v>
      </c>
      <c r="F155" s="70" t="s">
        <v>1167</v>
      </c>
      <c r="G155" s="70" t="s">
        <v>5636</v>
      </c>
      <c r="H155" s="70" t="s">
        <v>1195</v>
      </c>
      <c r="I155" s="59" t="s">
        <v>4901</v>
      </c>
      <c r="J155" s="70" t="s">
        <v>3136</v>
      </c>
      <c r="K155" s="59" t="s">
        <v>6358</v>
      </c>
      <c r="L155" s="70" t="str">
        <f t="shared" si="74"/>
        <v>0112003</v>
      </c>
      <c r="M155" s="82" t="s">
        <v>4686</v>
      </c>
      <c r="N155" s="70" t="s">
        <v>2687</v>
      </c>
      <c r="O155" s="59" t="s">
        <v>2504</v>
      </c>
      <c r="P155" s="59" t="str">
        <f t="shared" si="71"/>
        <v>0112003</v>
      </c>
      <c r="Q155" s="163" t="str">
        <f>CONCATENATE(O155,"@gsfmcg.com")</f>
        <v>0112003@gsfmcg.com</v>
      </c>
      <c r="R155" s="59" t="s">
        <v>2505</v>
      </c>
      <c r="S155" s="59" t="s">
        <v>449</v>
      </c>
      <c r="T155" s="59" t="str">
        <f>TRIM(CONCATENATE(V155," (",S155,")"))</f>
        <v>M. Waseeq (T-HYD-01)</v>
      </c>
      <c r="U155" s="70" t="s">
        <v>3032</v>
      </c>
      <c r="V155" s="70" t="s">
        <v>8181</v>
      </c>
      <c r="W155" s="70" t="str">
        <f>TRIM(CONCATENATE(K155," - ",AD155," - ",V155))</f>
        <v>HYD01 - SPO - M. Waseeq</v>
      </c>
      <c r="X155" s="70" t="s">
        <v>1803</v>
      </c>
      <c r="Y155" s="70" t="s">
        <v>6298</v>
      </c>
      <c r="Z155" s="70" t="s">
        <v>774</v>
      </c>
      <c r="AA155" s="171" t="s">
        <v>774</v>
      </c>
      <c r="AB155" s="70" t="s">
        <v>774</v>
      </c>
      <c r="AC155" s="70" t="s">
        <v>1171</v>
      </c>
      <c r="AD155" s="70" t="s">
        <v>163</v>
      </c>
      <c r="AE155" s="82" t="s">
        <v>1162</v>
      </c>
      <c r="AF155" s="70" t="s">
        <v>1171</v>
      </c>
      <c r="AG155" s="70" t="s">
        <v>1159</v>
      </c>
      <c r="AH155" s="70" t="s">
        <v>3140</v>
      </c>
      <c r="AI155" s="70" t="s">
        <v>203</v>
      </c>
      <c r="AJ155" s="70" t="s">
        <v>1803</v>
      </c>
      <c r="AK155" s="70">
        <v>1</v>
      </c>
      <c r="AL155" s="108" t="s">
        <v>6293</v>
      </c>
      <c r="AM155" t="e">
        <v>#N/A</v>
      </c>
      <c r="AN155" t="e">
        <f t="shared" si="73"/>
        <v>#N/A</v>
      </c>
    </row>
    <row r="156" spans="1:42" ht="14.4" customHeight="1" x14ac:dyDescent="0.3">
      <c r="A156" s="59" t="str">
        <f t="shared" si="70"/>
        <v>HYD01-FMCG02-SPO-02</v>
      </c>
      <c r="B156" s="70" t="s">
        <v>1195</v>
      </c>
      <c r="C156" s="70" t="s">
        <v>1988</v>
      </c>
      <c r="D156" s="70" t="s">
        <v>1170</v>
      </c>
      <c r="E156" s="70" t="s">
        <v>17</v>
      </c>
      <c r="F156" s="70" t="s">
        <v>1167</v>
      </c>
      <c r="G156" s="70" t="s">
        <v>5636</v>
      </c>
      <c r="H156" s="70" t="s">
        <v>1195</v>
      </c>
      <c r="I156" s="59" t="s">
        <v>4901</v>
      </c>
      <c r="J156" s="70" t="s">
        <v>3136</v>
      </c>
      <c r="K156" s="59" t="s">
        <v>6358</v>
      </c>
      <c r="L156" s="70" t="str">
        <f t="shared" si="74"/>
        <v>0120001</v>
      </c>
      <c r="M156" s="82" t="s">
        <v>4686</v>
      </c>
      <c r="N156" s="70" t="s">
        <v>2687</v>
      </c>
      <c r="O156" s="59" t="s">
        <v>2550</v>
      </c>
      <c r="P156" s="59" t="str">
        <f t="shared" si="71"/>
        <v>0120001</v>
      </c>
      <c r="Q156" s="163" t="str">
        <f t="shared" si="72"/>
        <v>0120001@gsfmcg.com</v>
      </c>
      <c r="R156" s="59" t="s">
        <v>2504</v>
      </c>
      <c r="S156" s="59" t="s">
        <v>453</v>
      </c>
      <c r="T156" s="59" t="str">
        <f>TRIM(CONCATENATE(V156," (",S156,")"))</f>
        <v>Ali Ahmed Shaikh (T-HYD-02)</v>
      </c>
      <c r="U156" s="70" t="s">
        <v>3033</v>
      </c>
      <c r="V156" s="70" t="s">
        <v>7396</v>
      </c>
      <c r="W156" s="70" t="str">
        <f>TRIM(CONCATENATE(K156," - ",AD156," - ",V156))</f>
        <v>HYD01 - SPO - Ali Ahmed Shaikh</v>
      </c>
      <c r="X156" s="70" t="s">
        <v>1803</v>
      </c>
      <c r="Y156" s="70" t="s">
        <v>6298</v>
      </c>
      <c r="Z156" s="70" t="s">
        <v>774</v>
      </c>
      <c r="AA156" s="171" t="s">
        <v>774</v>
      </c>
      <c r="AB156" s="70" t="s">
        <v>774</v>
      </c>
      <c r="AC156" s="70" t="s">
        <v>1171</v>
      </c>
      <c r="AD156" s="70" t="s">
        <v>163</v>
      </c>
      <c r="AE156" s="82" t="s">
        <v>1162</v>
      </c>
      <c r="AF156" s="70" t="s">
        <v>1171</v>
      </c>
      <c r="AG156" s="70" t="s">
        <v>1159</v>
      </c>
      <c r="AH156" s="70" t="s">
        <v>3140</v>
      </c>
      <c r="AI156" s="70" t="s">
        <v>203</v>
      </c>
      <c r="AJ156" s="70" t="s">
        <v>1803</v>
      </c>
      <c r="AK156" s="70">
        <v>1</v>
      </c>
      <c r="AL156" s="108" t="s">
        <v>6293</v>
      </c>
      <c r="AM156" t="e">
        <v>#N/A</v>
      </c>
      <c r="AN156" t="e">
        <f t="shared" si="73"/>
        <v>#N/A</v>
      </c>
    </row>
    <row r="157" spans="1:42" ht="14.4" customHeight="1" x14ac:dyDescent="0.3">
      <c r="A157" s="59" t="str">
        <f t="shared" si="70"/>
        <v>HYD01-FMCG-SPO-01</v>
      </c>
      <c r="B157" s="70" t="s">
        <v>1171</v>
      </c>
      <c r="C157" s="70" t="s">
        <v>3078</v>
      </c>
      <c r="D157" s="70" t="s">
        <v>1170</v>
      </c>
      <c r="E157" s="70" t="s">
        <v>17</v>
      </c>
      <c r="F157" s="70" t="s">
        <v>1167</v>
      </c>
      <c r="G157" s="70" t="s">
        <v>5636</v>
      </c>
      <c r="H157" s="70" t="s">
        <v>1195</v>
      </c>
      <c r="I157" s="59" t="s">
        <v>4901</v>
      </c>
      <c r="J157" s="70" t="s">
        <v>3136</v>
      </c>
      <c r="K157" s="59" t="s">
        <v>6358</v>
      </c>
      <c r="L157" s="70" t="str">
        <f t="shared" si="74"/>
        <v>0112001</v>
      </c>
      <c r="M157" s="82" t="s">
        <v>4686</v>
      </c>
      <c r="N157" s="70" t="s">
        <v>2687</v>
      </c>
      <c r="O157" s="59" t="s">
        <v>2502</v>
      </c>
      <c r="P157" s="59" t="str">
        <f t="shared" si="71"/>
        <v>0112001</v>
      </c>
      <c r="Q157" s="163" t="str">
        <f t="shared" si="72"/>
        <v>0112001@gsfmcg.com</v>
      </c>
      <c r="R157" s="59" t="s">
        <v>2552</v>
      </c>
      <c r="S157" s="59" t="s">
        <v>8180</v>
      </c>
      <c r="T157" s="59" t="str">
        <f>TRIM(CONCATENATE(V157," (",S157,")"))</f>
        <v>Akram (O-HYD-01)</v>
      </c>
      <c r="U157" s="70" t="s">
        <v>8092</v>
      </c>
      <c r="V157" s="70" t="s">
        <v>8182</v>
      </c>
      <c r="W157" s="70" t="str">
        <f>TRIM(CONCATENATE(K157," - ",AD157," - ",V157))</f>
        <v>HYD01 - SPO - Akram</v>
      </c>
      <c r="X157" s="70" t="s">
        <v>3937</v>
      </c>
      <c r="Y157" s="70" t="s">
        <v>6298</v>
      </c>
      <c r="Z157" s="70" t="s">
        <v>774</v>
      </c>
      <c r="AA157" s="171" t="s">
        <v>774</v>
      </c>
      <c r="AB157" s="70" t="s">
        <v>774</v>
      </c>
      <c r="AC157" s="70" t="s">
        <v>1171</v>
      </c>
      <c r="AD157" s="70" t="s">
        <v>163</v>
      </c>
      <c r="AE157" s="82" t="s">
        <v>1162</v>
      </c>
      <c r="AF157" s="70" t="s">
        <v>1171</v>
      </c>
      <c r="AG157" s="70" t="s">
        <v>1159</v>
      </c>
      <c r="AH157" s="70" t="s">
        <v>3140</v>
      </c>
      <c r="AI157" s="70" t="s">
        <v>203</v>
      </c>
      <c r="AJ157" s="70" t="s">
        <v>1803</v>
      </c>
      <c r="AK157" s="70">
        <v>1</v>
      </c>
      <c r="AL157" s="108" t="s">
        <v>6293</v>
      </c>
      <c r="AM157" t="e">
        <v>#N/A</v>
      </c>
      <c r="AN157" t="e">
        <f t="shared" si="73"/>
        <v>#N/A</v>
      </c>
    </row>
    <row r="158" spans="1:42" ht="14.4" customHeight="1" x14ac:dyDescent="0.3">
      <c r="A158" s="59" t="str">
        <f t="shared" si="70"/>
        <v>HYD01-FMCG-SPO-00</v>
      </c>
      <c r="B158" s="70" t="s">
        <v>1171</v>
      </c>
      <c r="C158" s="70" t="s">
        <v>3078</v>
      </c>
      <c r="D158" s="70" t="s">
        <v>1170</v>
      </c>
      <c r="E158" s="70" t="s">
        <v>17</v>
      </c>
      <c r="F158" s="70" t="s">
        <v>1167</v>
      </c>
      <c r="G158" s="70" t="s">
        <v>5636</v>
      </c>
      <c r="H158" s="70" t="s">
        <v>1195</v>
      </c>
      <c r="I158" s="59" t="s">
        <v>4901</v>
      </c>
      <c r="J158" s="70" t="s">
        <v>3136</v>
      </c>
      <c r="K158" s="59" t="s">
        <v>6358</v>
      </c>
      <c r="L158" s="70" t="str">
        <f t="shared" si="74"/>
        <v>0112006</v>
      </c>
      <c r="M158" s="82" t="s">
        <v>4686</v>
      </c>
      <c r="N158" s="70" t="s">
        <v>2687</v>
      </c>
      <c r="O158" s="59" t="s">
        <v>2507</v>
      </c>
      <c r="P158" s="59" t="str">
        <f t="shared" si="71"/>
        <v>0112006</v>
      </c>
      <c r="Q158" s="163" t="str">
        <f t="shared" si="72"/>
        <v>0112006@gsfmcg.com</v>
      </c>
      <c r="R158" s="59" t="s">
        <v>2507</v>
      </c>
      <c r="S158" s="59" t="s">
        <v>5238</v>
      </c>
      <c r="T158" s="59" t="str">
        <f>TRIM(CONCATENATE(W158))</f>
        <v>HYD01 - FMCG Unmapped</v>
      </c>
      <c r="U158" s="70" t="s">
        <v>3390</v>
      </c>
      <c r="V158" s="70" t="s">
        <v>5921</v>
      </c>
      <c r="W158" s="70" t="str">
        <f>TRIM(CONCATENATE(K158," - ",V158))</f>
        <v>HYD01 - FMCG Unmapped</v>
      </c>
      <c r="X158" s="70" t="s">
        <v>1803</v>
      </c>
      <c r="Y158" s="70" t="s">
        <v>774</v>
      </c>
      <c r="Z158" s="70" t="s">
        <v>774</v>
      </c>
      <c r="AA158" s="171" t="s">
        <v>774</v>
      </c>
      <c r="AB158" s="70" t="s">
        <v>774</v>
      </c>
      <c r="AC158" s="70" t="s">
        <v>1171</v>
      </c>
      <c r="AD158" s="70" t="s">
        <v>163</v>
      </c>
      <c r="AE158" s="82" t="s">
        <v>1162</v>
      </c>
      <c r="AF158" s="70" t="s">
        <v>1171</v>
      </c>
      <c r="AG158" s="70" t="s">
        <v>1159</v>
      </c>
      <c r="AH158" s="70" t="s">
        <v>3140</v>
      </c>
      <c r="AI158" s="70" t="s">
        <v>203</v>
      </c>
      <c r="AJ158" s="70" t="s">
        <v>1803</v>
      </c>
      <c r="AK158" s="70">
        <v>0</v>
      </c>
      <c r="AL158" s="108" t="s">
        <v>5606</v>
      </c>
      <c r="AM158" t="s">
        <v>2507</v>
      </c>
      <c r="AN158" t="b">
        <f t="shared" si="73"/>
        <v>1</v>
      </c>
      <c r="AP158" t="s">
        <v>8085</v>
      </c>
    </row>
    <row r="159" spans="1:42" ht="14.4" customHeight="1" x14ac:dyDescent="0.3">
      <c r="A159" s="59" t="str">
        <f t="shared" si="70"/>
        <v>HYD01-FMCG-ASM-01</v>
      </c>
      <c r="B159" s="70" t="s">
        <v>1171</v>
      </c>
      <c r="C159" s="70" t="s">
        <v>3078</v>
      </c>
      <c r="D159" s="70" t="s">
        <v>1170</v>
      </c>
      <c r="E159" s="70" t="s">
        <v>17</v>
      </c>
      <c r="F159" s="70" t="s">
        <v>1167</v>
      </c>
      <c r="G159" s="70" t="s">
        <v>5636</v>
      </c>
      <c r="H159" s="70" t="s">
        <v>1195</v>
      </c>
      <c r="I159" s="59" t="s">
        <v>4901</v>
      </c>
      <c r="J159" s="70" t="s">
        <v>3136</v>
      </c>
      <c r="K159" s="59" t="s">
        <v>6358</v>
      </c>
      <c r="L159" s="70" t="str">
        <f t="shared" si="74"/>
        <v>01120</v>
      </c>
      <c r="M159" s="82" t="s">
        <v>4686</v>
      </c>
      <c r="N159" s="70" t="s">
        <v>2687</v>
      </c>
      <c r="O159" s="59" t="s">
        <v>2743</v>
      </c>
      <c r="P159" s="59" t="str">
        <f>O158</f>
        <v>0112006</v>
      </c>
      <c r="Q159" s="163" t="str">
        <f t="shared" si="72"/>
        <v>01120@gsfmcg.com</v>
      </c>
      <c r="R159" s="59" t="s">
        <v>2743</v>
      </c>
      <c r="S159" s="59" t="s">
        <v>7807</v>
      </c>
      <c r="T159" s="59" t="str">
        <f>V159</f>
        <v>Ahsan Khan</v>
      </c>
      <c r="U159" s="70" t="s">
        <v>3140</v>
      </c>
      <c r="V159" s="70" t="s">
        <v>203</v>
      </c>
      <c r="W159" s="70" t="str">
        <f>TRIM(CONCATENATE(K159," - ",AD159," - ",V159))</f>
        <v>HYD01 - ASM - Ahsan Khan</v>
      </c>
      <c r="X159" s="70" t="s">
        <v>1803</v>
      </c>
      <c r="Y159" s="70" t="s">
        <v>774</v>
      </c>
      <c r="Z159" s="70" t="s">
        <v>774</v>
      </c>
      <c r="AA159" s="171" t="s">
        <v>774</v>
      </c>
      <c r="AB159" s="70" t="s">
        <v>774</v>
      </c>
      <c r="AC159" s="70" t="s">
        <v>1219</v>
      </c>
      <c r="AD159" s="70" t="s">
        <v>1028</v>
      </c>
      <c r="AE159" s="82" t="s">
        <v>3414</v>
      </c>
      <c r="AF159" s="70" t="s">
        <v>1171</v>
      </c>
      <c r="AG159" s="70" t="s">
        <v>1159</v>
      </c>
      <c r="AH159" s="70" t="s">
        <v>3278</v>
      </c>
      <c r="AI159" s="70" t="s">
        <v>8161</v>
      </c>
      <c r="AJ159" s="70" t="s">
        <v>26</v>
      </c>
      <c r="AK159" s="70">
        <v>2</v>
      </c>
      <c r="AL159" s="108" t="s">
        <v>6294</v>
      </c>
      <c r="AM159" t="e">
        <v>#N/A</v>
      </c>
      <c r="AN159" t="e">
        <f t="shared" si="73"/>
        <v>#N/A</v>
      </c>
      <c r="AP159" t="s">
        <v>8085</v>
      </c>
    </row>
    <row r="160" spans="1:42" ht="14.4" customHeight="1" x14ac:dyDescent="0.3">
      <c r="A160" s="59" t="str">
        <f t="shared" si="70"/>
        <v>QTA01-FMCG01-SPO-01</v>
      </c>
      <c r="B160" s="70" t="s">
        <v>1170</v>
      </c>
      <c r="C160" s="70" t="s">
        <v>1987</v>
      </c>
      <c r="D160" s="70" t="s">
        <v>1170</v>
      </c>
      <c r="E160" s="70" t="s">
        <v>17</v>
      </c>
      <c r="F160" s="70" t="s">
        <v>1167</v>
      </c>
      <c r="G160" s="70" t="s">
        <v>5636</v>
      </c>
      <c r="H160" s="70" t="s">
        <v>1217</v>
      </c>
      <c r="I160" s="70" t="s">
        <v>4902</v>
      </c>
      <c r="J160" s="70" t="s">
        <v>2942</v>
      </c>
      <c r="K160" s="59" t="s">
        <v>6372</v>
      </c>
      <c r="L160" s="70" t="str">
        <f t="shared" si="74"/>
        <v>0117001</v>
      </c>
      <c r="M160" s="82" t="s">
        <v>4686</v>
      </c>
      <c r="N160" s="70" t="s">
        <v>2687</v>
      </c>
      <c r="O160" s="82" t="s">
        <v>2530</v>
      </c>
      <c r="P160" s="59" t="str">
        <f>O160</f>
        <v>0117001</v>
      </c>
      <c r="Q160" s="163" t="str">
        <f t="shared" ref="Q160:Q165" si="75">CONCATENATE(O160,"@gsfmcg.com")</f>
        <v>0117001@gsfmcg.com</v>
      </c>
      <c r="R160" s="59" t="s">
        <v>2530</v>
      </c>
      <c r="S160" s="59" t="s">
        <v>227</v>
      </c>
      <c r="T160" s="59" t="str">
        <f>TRIM(CONCATENATE(V160," (",S160,")"))</f>
        <v>Ravi Kumar (QTA-01)</v>
      </c>
      <c r="U160" s="70" t="s">
        <v>3027</v>
      </c>
      <c r="V160" s="70" t="s">
        <v>7403</v>
      </c>
      <c r="W160" s="70" t="str">
        <f>TRIM(CONCATENATE(K160," - ",AD160," - ",V160))</f>
        <v>QTA01 - SPO - Ravi Kumar</v>
      </c>
      <c r="X160" s="70" t="s">
        <v>62</v>
      </c>
      <c r="Y160" s="70" t="s">
        <v>6305</v>
      </c>
      <c r="Z160" s="70" t="s">
        <v>774</v>
      </c>
      <c r="AA160" s="171" t="s">
        <v>774</v>
      </c>
      <c r="AB160" s="70" t="s">
        <v>774</v>
      </c>
      <c r="AC160" s="70" t="s">
        <v>1171</v>
      </c>
      <c r="AD160" s="70" t="s">
        <v>163</v>
      </c>
      <c r="AE160" s="82" t="s">
        <v>1162</v>
      </c>
      <c r="AF160" s="70" t="s">
        <v>1171</v>
      </c>
      <c r="AG160" s="70" t="s">
        <v>1159</v>
      </c>
      <c r="AH160" s="70" t="s">
        <v>3247</v>
      </c>
      <c r="AI160" s="70" t="s">
        <v>5852</v>
      </c>
      <c r="AJ160" s="70" t="s">
        <v>62</v>
      </c>
      <c r="AK160" s="70">
        <v>1</v>
      </c>
      <c r="AL160" s="108" t="s">
        <v>6293</v>
      </c>
      <c r="AM160" t="e">
        <v>#N/A</v>
      </c>
      <c r="AN160" t="e">
        <f t="shared" si="73"/>
        <v>#N/A</v>
      </c>
    </row>
    <row r="161" spans="1:42" ht="14.4" customHeight="1" x14ac:dyDescent="0.3">
      <c r="A161" s="59" t="str">
        <f t="shared" si="70"/>
        <v>QTA01-FMCG01-SPO-02</v>
      </c>
      <c r="B161" s="70" t="s">
        <v>1170</v>
      </c>
      <c r="C161" s="70" t="s">
        <v>1987</v>
      </c>
      <c r="D161" s="70" t="s">
        <v>1170</v>
      </c>
      <c r="E161" s="70" t="s">
        <v>17</v>
      </c>
      <c r="F161" s="70" t="s">
        <v>1167</v>
      </c>
      <c r="G161" s="70" t="s">
        <v>5636</v>
      </c>
      <c r="H161" s="70" t="s">
        <v>1217</v>
      </c>
      <c r="I161" s="70" t="s">
        <v>4902</v>
      </c>
      <c r="J161" s="70" t="s">
        <v>2942</v>
      </c>
      <c r="K161" s="59" t="s">
        <v>6372</v>
      </c>
      <c r="L161" s="70" t="str">
        <f t="shared" si="74"/>
        <v>0117002</v>
      </c>
      <c r="M161" s="82" t="s">
        <v>4686</v>
      </c>
      <c r="N161" s="70" t="s">
        <v>2687</v>
      </c>
      <c r="O161" s="59" t="s">
        <v>2531</v>
      </c>
      <c r="P161" s="59" t="str">
        <f>O161</f>
        <v>0117002</v>
      </c>
      <c r="Q161" s="163" t="str">
        <f t="shared" si="75"/>
        <v>0117002@gsfmcg.com</v>
      </c>
      <c r="R161" s="59" t="s">
        <v>2531</v>
      </c>
      <c r="S161" s="59" t="s">
        <v>231</v>
      </c>
      <c r="T161" s="59" t="str">
        <f>TRIM(CONCATENATE(V161," (",S161,")"))</f>
        <v>Ghulam Abbas (QTA-02)</v>
      </c>
      <c r="U161" s="70" t="s">
        <v>3028</v>
      </c>
      <c r="V161" s="70" t="s">
        <v>232</v>
      </c>
      <c r="W161" s="70" t="str">
        <f>TRIM(CONCATENATE(K161," - ",AD161," - ",V161))</f>
        <v>QTA01 - SPO - Ghulam Abbas</v>
      </c>
      <c r="X161" s="70" t="s">
        <v>62</v>
      </c>
      <c r="Y161" s="70" t="s">
        <v>6298</v>
      </c>
      <c r="Z161" s="70" t="s">
        <v>774</v>
      </c>
      <c r="AA161" s="171" t="s">
        <v>774</v>
      </c>
      <c r="AB161" s="70" t="s">
        <v>774</v>
      </c>
      <c r="AC161" s="70" t="s">
        <v>1171</v>
      </c>
      <c r="AD161" s="70" t="s">
        <v>163</v>
      </c>
      <c r="AE161" s="82" t="s">
        <v>1162</v>
      </c>
      <c r="AF161" s="70" t="s">
        <v>1171</v>
      </c>
      <c r="AG161" s="70" t="s">
        <v>1159</v>
      </c>
      <c r="AH161" s="70" t="s">
        <v>3247</v>
      </c>
      <c r="AI161" s="70" t="s">
        <v>5852</v>
      </c>
      <c r="AJ161" s="70" t="s">
        <v>62</v>
      </c>
      <c r="AK161" s="70">
        <v>1</v>
      </c>
      <c r="AL161" s="108" t="s">
        <v>6293</v>
      </c>
      <c r="AM161" t="e">
        <v>#N/A</v>
      </c>
      <c r="AN161" t="e">
        <f t="shared" si="73"/>
        <v>#N/A</v>
      </c>
    </row>
    <row r="162" spans="1:42" ht="14.4" customHeight="1" x14ac:dyDescent="0.3">
      <c r="A162" s="59" t="str">
        <f t="shared" si="70"/>
        <v>QTA01-FMCG02-SPO-01</v>
      </c>
      <c r="B162" s="70" t="s">
        <v>1195</v>
      </c>
      <c r="C162" s="70" t="s">
        <v>1988</v>
      </c>
      <c r="D162" s="70" t="s">
        <v>1170</v>
      </c>
      <c r="E162" s="70" t="s">
        <v>17</v>
      </c>
      <c r="F162" s="70" t="s">
        <v>1167</v>
      </c>
      <c r="G162" s="70" t="s">
        <v>5636</v>
      </c>
      <c r="H162" s="70" t="s">
        <v>1217</v>
      </c>
      <c r="I162" s="70" t="s">
        <v>4902</v>
      </c>
      <c r="J162" s="70" t="s">
        <v>2942</v>
      </c>
      <c r="K162" s="59" t="s">
        <v>6372</v>
      </c>
      <c r="L162" s="70" t="str">
        <f t="shared" si="74"/>
        <v>0117005</v>
      </c>
      <c r="M162" s="82" t="s">
        <v>4686</v>
      </c>
      <c r="N162" s="70" t="s">
        <v>2687</v>
      </c>
      <c r="O162" s="59" t="s">
        <v>2574</v>
      </c>
      <c r="P162" s="59" t="str">
        <f>O162</f>
        <v>0117005</v>
      </c>
      <c r="Q162" s="163" t="str">
        <f t="shared" si="75"/>
        <v>0117005@gsfmcg.com</v>
      </c>
      <c r="R162" s="59" t="s">
        <v>2574</v>
      </c>
      <c r="S162" s="59" t="s">
        <v>472</v>
      </c>
      <c r="T162" s="59" t="str">
        <f>TRIM(CONCATENATE(V162," (",S162,")"))</f>
        <v>Anil Kumar (T-QTA-01)</v>
      </c>
      <c r="U162" s="70" t="s">
        <v>3029</v>
      </c>
      <c r="V162" s="70" t="s">
        <v>7404</v>
      </c>
      <c r="W162" s="70" t="str">
        <f>TRIM(CONCATENATE(K162," - ",AD162," - ",V162))</f>
        <v>QTA01 - SPO - Anil Kumar</v>
      </c>
      <c r="X162" s="70" t="s">
        <v>62</v>
      </c>
      <c r="Y162" s="70" t="s">
        <v>6298</v>
      </c>
      <c r="Z162" s="70" t="s">
        <v>774</v>
      </c>
      <c r="AA162" s="171" t="s">
        <v>774</v>
      </c>
      <c r="AB162" s="70" t="s">
        <v>774</v>
      </c>
      <c r="AC162" s="70" t="s">
        <v>1171</v>
      </c>
      <c r="AD162" s="70" t="s">
        <v>163</v>
      </c>
      <c r="AE162" s="82" t="s">
        <v>1162</v>
      </c>
      <c r="AF162" s="70" t="s">
        <v>1171</v>
      </c>
      <c r="AG162" s="70" t="s">
        <v>1159</v>
      </c>
      <c r="AH162" s="70" t="s">
        <v>3247</v>
      </c>
      <c r="AI162" s="70" t="s">
        <v>5852</v>
      </c>
      <c r="AJ162" s="70" t="s">
        <v>62</v>
      </c>
      <c r="AK162" s="70">
        <v>1</v>
      </c>
      <c r="AL162" s="108" t="s">
        <v>6293</v>
      </c>
      <c r="AM162" t="e">
        <v>#N/A</v>
      </c>
      <c r="AN162" t="e">
        <f t="shared" si="73"/>
        <v>#N/A</v>
      </c>
    </row>
    <row r="163" spans="1:42" ht="14.4" customHeight="1" x14ac:dyDescent="0.3">
      <c r="A163" s="59" t="str">
        <f t="shared" si="70"/>
        <v>QTA01-FMCG02-SPO-02</v>
      </c>
      <c r="B163" s="70" t="s">
        <v>1195</v>
      </c>
      <c r="C163" s="70" t="s">
        <v>1988</v>
      </c>
      <c r="D163" s="70" t="s">
        <v>1170</v>
      </c>
      <c r="E163" s="70" t="s">
        <v>17</v>
      </c>
      <c r="F163" s="70" t="s">
        <v>1167</v>
      </c>
      <c r="G163" s="70" t="s">
        <v>5636</v>
      </c>
      <c r="H163" s="70" t="s">
        <v>1217</v>
      </c>
      <c r="I163" s="70" t="s">
        <v>4902</v>
      </c>
      <c r="J163" s="70" t="s">
        <v>2942</v>
      </c>
      <c r="K163" s="59" t="s">
        <v>6372</v>
      </c>
      <c r="L163" s="70" t="str">
        <f t="shared" si="74"/>
        <v>0117008</v>
      </c>
      <c r="M163" s="82" t="s">
        <v>4686</v>
      </c>
      <c r="N163" s="70" t="s">
        <v>2687</v>
      </c>
      <c r="O163" s="59" t="s">
        <v>8046</v>
      </c>
      <c r="P163" s="59" t="str">
        <f>O163</f>
        <v>0117008</v>
      </c>
      <c r="Q163" s="163" t="str">
        <f t="shared" si="75"/>
        <v>0117008@gsfmcg.com</v>
      </c>
      <c r="R163" s="59" t="s">
        <v>2574</v>
      </c>
      <c r="S163" s="59" t="s">
        <v>7402</v>
      </c>
      <c r="T163" s="59" t="str">
        <f>TRIM(CONCATENATE(V163," (",S163,")"))</f>
        <v>Junaid Zareen (T-QTA-02)</v>
      </c>
      <c r="U163" s="70" t="s">
        <v>7406</v>
      </c>
      <c r="V163" s="70" t="s">
        <v>7405</v>
      </c>
      <c r="W163" s="70" t="str">
        <f>TRIM(CONCATENATE(K163," - ",AD163," - ",V163))</f>
        <v>QTA01 - SPO - Junaid Zareen</v>
      </c>
      <c r="X163" s="70" t="s">
        <v>62</v>
      </c>
      <c r="Y163" s="70" t="s">
        <v>6298</v>
      </c>
      <c r="Z163" s="70" t="s">
        <v>774</v>
      </c>
      <c r="AA163" s="171" t="s">
        <v>774</v>
      </c>
      <c r="AB163" s="70" t="s">
        <v>774</v>
      </c>
      <c r="AC163" s="70" t="s">
        <v>1171</v>
      </c>
      <c r="AD163" s="70" t="s">
        <v>163</v>
      </c>
      <c r="AE163" s="82" t="s">
        <v>1162</v>
      </c>
      <c r="AF163" s="70" t="s">
        <v>1171</v>
      </c>
      <c r="AG163" s="70" t="s">
        <v>1159</v>
      </c>
      <c r="AH163" s="70" t="s">
        <v>3247</v>
      </c>
      <c r="AI163" s="70" t="s">
        <v>5852</v>
      </c>
      <c r="AJ163" s="70" t="s">
        <v>62</v>
      </c>
      <c r="AK163" s="70">
        <v>1</v>
      </c>
      <c r="AL163" s="108" t="s">
        <v>6293</v>
      </c>
      <c r="AM163" t="e">
        <v>#N/A</v>
      </c>
      <c r="AN163" t="e">
        <f t="shared" si="73"/>
        <v>#N/A</v>
      </c>
    </row>
    <row r="164" spans="1:42" ht="14.4" customHeight="1" x14ac:dyDescent="0.3">
      <c r="A164" s="59" t="str">
        <f t="shared" si="70"/>
        <v>QTA01-FMCG-SPO-00</v>
      </c>
      <c r="B164" s="70" t="s">
        <v>1171</v>
      </c>
      <c r="C164" s="70" t="s">
        <v>3078</v>
      </c>
      <c r="D164" s="70" t="s">
        <v>1170</v>
      </c>
      <c r="E164" s="70" t="s">
        <v>17</v>
      </c>
      <c r="F164" s="70" t="s">
        <v>1167</v>
      </c>
      <c r="G164" s="70" t="s">
        <v>5636</v>
      </c>
      <c r="H164" s="70" t="s">
        <v>1217</v>
      </c>
      <c r="I164" s="70" t="s">
        <v>4902</v>
      </c>
      <c r="J164" s="70" t="s">
        <v>2942</v>
      </c>
      <c r="K164" s="59" t="s">
        <v>6372</v>
      </c>
      <c r="L164" s="70" t="str">
        <f t="shared" si="74"/>
        <v>0117003</v>
      </c>
      <c r="M164" s="82" t="s">
        <v>4686</v>
      </c>
      <c r="N164" s="70" t="s">
        <v>2687</v>
      </c>
      <c r="O164" s="59" t="s">
        <v>2532</v>
      </c>
      <c r="P164" s="59" t="str">
        <f>O164</f>
        <v>0117003</v>
      </c>
      <c r="Q164" s="163" t="str">
        <f t="shared" si="75"/>
        <v>0117003@gsfmcg.com</v>
      </c>
      <c r="R164" s="59" t="s">
        <v>2532</v>
      </c>
      <c r="S164" s="59" t="s">
        <v>5238</v>
      </c>
      <c r="T164" s="59" t="str">
        <f>TRIM(CONCATENATE(W164))</f>
        <v>QTA01 - FMCG Unmapped</v>
      </c>
      <c r="U164" s="70" t="s">
        <v>3403</v>
      </c>
      <c r="V164" s="70" t="s">
        <v>5921</v>
      </c>
      <c r="W164" s="70" t="str">
        <f>TRIM(CONCATENATE(K164," - ",V164))</f>
        <v>QTA01 - FMCG Unmapped</v>
      </c>
      <c r="X164" s="70" t="s">
        <v>62</v>
      </c>
      <c r="Y164" s="70" t="s">
        <v>774</v>
      </c>
      <c r="Z164" s="70" t="s">
        <v>774</v>
      </c>
      <c r="AA164" s="171" t="s">
        <v>774</v>
      </c>
      <c r="AB164" s="70" t="s">
        <v>774</v>
      </c>
      <c r="AC164" s="70" t="s">
        <v>1171</v>
      </c>
      <c r="AD164" s="70" t="s">
        <v>163</v>
      </c>
      <c r="AE164" s="82" t="s">
        <v>1162</v>
      </c>
      <c r="AF164" s="70" t="s">
        <v>1171</v>
      </c>
      <c r="AG164" s="70" t="s">
        <v>1159</v>
      </c>
      <c r="AH164" s="70" t="s">
        <v>3247</v>
      </c>
      <c r="AI164" s="70" t="s">
        <v>5852</v>
      </c>
      <c r="AJ164" s="70" t="s">
        <v>62</v>
      </c>
      <c r="AK164" s="70">
        <v>0</v>
      </c>
      <c r="AL164" s="108" t="s">
        <v>5606</v>
      </c>
      <c r="AM164" t="s">
        <v>2532</v>
      </c>
      <c r="AN164" t="b">
        <f t="shared" si="73"/>
        <v>1</v>
      </c>
      <c r="AP164" t="s">
        <v>8085</v>
      </c>
    </row>
    <row r="165" spans="1:42" ht="14.4" customHeight="1" x14ac:dyDescent="0.3">
      <c r="A165" s="59" t="str">
        <f t="shared" si="70"/>
        <v>QTA01-FMCG-ASM-01</v>
      </c>
      <c r="B165" s="70" t="s">
        <v>1171</v>
      </c>
      <c r="C165" s="70" t="s">
        <v>3078</v>
      </c>
      <c r="D165" s="70" t="s">
        <v>1170</v>
      </c>
      <c r="E165" s="70" t="s">
        <v>17</v>
      </c>
      <c r="F165" s="70" t="s">
        <v>1167</v>
      </c>
      <c r="G165" s="70" t="s">
        <v>5636</v>
      </c>
      <c r="H165" s="70" t="s">
        <v>1217</v>
      </c>
      <c r="I165" s="70" t="s">
        <v>4902</v>
      </c>
      <c r="J165" s="70" t="s">
        <v>2942</v>
      </c>
      <c r="K165" s="59" t="s">
        <v>6372</v>
      </c>
      <c r="L165" s="70" t="str">
        <f t="shared" si="74"/>
        <v>01170</v>
      </c>
      <c r="M165" s="82" t="s">
        <v>4686</v>
      </c>
      <c r="N165" s="70" t="s">
        <v>2687</v>
      </c>
      <c r="O165" s="59" t="s">
        <v>2747</v>
      </c>
      <c r="P165" s="59" t="str">
        <f>O164</f>
        <v>0117003</v>
      </c>
      <c r="Q165" s="163" t="str">
        <f t="shared" si="75"/>
        <v>01170@gsfmcg.com</v>
      </c>
      <c r="R165" s="59" t="s">
        <v>3843</v>
      </c>
      <c r="S165" s="59" t="s">
        <v>7810</v>
      </c>
      <c r="T165" s="59" t="str">
        <f>V165</f>
        <v>M. Yousuf</v>
      </c>
      <c r="U165" s="70" t="s">
        <v>3247</v>
      </c>
      <c r="V165" s="70" t="s">
        <v>5852</v>
      </c>
      <c r="W165" s="70" t="str">
        <f t="shared" ref="W165:W170" si="76">TRIM(CONCATENATE(K165," - ",AD165," - ",V165))</f>
        <v>QTA01 - ASM - M. Yousuf</v>
      </c>
      <c r="X165" s="70" t="s">
        <v>62</v>
      </c>
      <c r="Y165" s="70" t="s">
        <v>774</v>
      </c>
      <c r="Z165" s="70" t="s">
        <v>774</v>
      </c>
      <c r="AA165" s="171" t="s">
        <v>774</v>
      </c>
      <c r="AB165" s="70" t="s">
        <v>774</v>
      </c>
      <c r="AC165" s="70" t="s">
        <v>1219</v>
      </c>
      <c r="AD165" s="70" t="s">
        <v>1028</v>
      </c>
      <c r="AE165" s="82" t="s">
        <v>3414</v>
      </c>
      <c r="AF165" s="70" t="s">
        <v>1171</v>
      </c>
      <c r="AG165" s="70" t="s">
        <v>1159</v>
      </c>
      <c r="AH165" s="70" t="s">
        <v>3278</v>
      </c>
      <c r="AI165" s="70" t="s">
        <v>8161</v>
      </c>
      <c r="AJ165" s="70" t="s">
        <v>26</v>
      </c>
      <c r="AK165" s="70">
        <v>2</v>
      </c>
      <c r="AL165" s="108" t="s">
        <v>6294</v>
      </c>
      <c r="AM165" t="e">
        <v>#N/A</v>
      </c>
      <c r="AN165" t="e">
        <f t="shared" si="73"/>
        <v>#N/A</v>
      </c>
      <c r="AP165" t="s">
        <v>8085</v>
      </c>
    </row>
    <row r="166" spans="1:42" ht="14.4" customHeight="1" x14ac:dyDescent="0.3">
      <c r="A166" s="59" t="str">
        <f t="shared" ref="A166:A172" si="77">U166</f>
        <v>NWB01-FMCG01-SPO-01</v>
      </c>
      <c r="B166" s="70" t="s">
        <v>1170</v>
      </c>
      <c r="C166" s="70" t="s">
        <v>1987</v>
      </c>
      <c r="D166" s="70" t="s">
        <v>1170</v>
      </c>
      <c r="E166" s="70" t="s">
        <v>17</v>
      </c>
      <c r="F166" s="70" t="s">
        <v>1167</v>
      </c>
      <c r="G166" s="70" t="s">
        <v>5636</v>
      </c>
      <c r="H166" s="70" t="s">
        <v>6410</v>
      </c>
      <c r="I166" s="59" t="s">
        <v>4901</v>
      </c>
      <c r="J166" s="70" t="s">
        <v>6411</v>
      </c>
      <c r="K166" s="59" t="s">
        <v>6412</v>
      </c>
      <c r="L166" s="70" t="str">
        <f t="shared" si="74"/>
        <v>0112005</v>
      </c>
      <c r="M166" s="82" t="s">
        <v>4686</v>
      </c>
      <c r="N166" s="70" t="s">
        <v>2687</v>
      </c>
      <c r="O166" s="59" t="s">
        <v>2506</v>
      </c>
      <c r="P166" s="59" t="str">
        <f t="shared" ref="P166:P171" si="78">O166</f>
        <v>0112005</v>
      </c>
      <c r="Q166" s="163" t="str">
        <f t="shared" ref="Q166:Q172" si="79">CONCATENATE(O166,"@gsfmcg.com")</f>
        <v>0112005@gsfmcg.com</v>
      </c>
      <c r="R166" s="59" t="s">
        <v>2503</v>
      </c>
      <c r="S166" s="59" t="s">
        <v>8184</v>
      </c>
      <c r="T166" s="59" t="str">
        <f>TRIM(CONCATENATE(V166," (",S166,")"))</f>
        <v>Owais Raza (NWB-01)</v>
      </c>
      <c r="U166" s="70" t="s">
        <v>6417</v>
      </c>
      <c r="V166" s="70" t="s">
        <v>8190</v>
      </c>
      <c r="W166" s="70" t="str">
        <f t="shared" si="76"/>
        <v>NWB01 - SPO - Owais Raza</v>
      </c>
      <c r="X166" s="70" t="s">
        <v>461</v>
      </c>
      <c r="Y166" s="70" t="s">
        <v>6298</v>
      </c>
      <c r="Z166" s="70" t="s">
        <v>774</v>
      </c>
      <c r="AA166" s="171" t="s">
        <v>774</v>
      </c>
      <c r="AB166" s="70" t="s">
        <v>774</v>
      </c>
      <c r="AC166" s="70" t="s">
        <v>1171</v>
      </c>
      <c r="AD166" s="70" t="s">
        <v>163</v>
      </c>
      <c r="AE166" s="82" t="s">
        <v>1162</v>
      </c>
      <c r="AF166" s="70" t="s">
        <v>1171</v>
      </c>
      <c r="AG166" s="70" t="s">
        <v>1159</v>
      </c>
      <c r="AH166" s="70" t="s">
        <v>6421</v>
      </c>
      <c r="AI166" s="70" t="s">
        <v>6424</v>
      </c>
      <c r="AJ166" s="70" t="s">
        <v>461</v>
      </c>
      <c r="AK166" s="70">
        <v>1</v>
      </c>
      <c r="AL166" s="108" t="s">
        <v>6293</v>
      </c>
      <c r="AM166" t="e">
        <v>#N/A</v>
      </c>
      <c r="AN166" t="e">
        <f t="shared" ref="AN166:AN172" si="80">AM166=O166</f>
        <v>#N/A</v>
      </c>
    </row>
    <row r="167" spans="1:42" ht="14.4" customHeight="1" x14ac:dyDescent="0.3">
      <c r="A167" s="59" t="str">
        <f t="shared" si="77"/>
        <v>NWB01-FMCG02-SPO-01</v>
      </c>
      <c r="B167" s="70" t="s">
        <v>1195</v>
      </c>
      <c r="C167" s="70" t="s">
        <v>1988</v>
      </c>
      <c r="D167" s="70" t="s">
        <v>1170</v>
      </c>
      <c r="E167" s="70" t="s">
        <v>17</v>
      </c>
      <c r="F167" s="70" t="s">
        <v>1167</v>
      </c>
      <c r="G167" s="70" t="s">
        <v>5636</v>
      </c>
      <c r="H167" s="70" t="s">
        <v>6410</v>
      </c>
      <c r="I167" s="59" t="s">
        <v>4901</v>
      </c>
      <c r="J167" s="70" t="s">
        <v>6411</v>
      </c>
      <c r="K167" s="59" t="s">
        <v>6412</v>
      </c>
      <c r="L167" s="70" t="str">
        <f t="shared" si="74"/>
        <v>0120004</v>
      </c>
      <c r="M167" s="82" t="s">
        <v>4686</v>
      </c>
      <c r="N167" s="70" t="s">
        <v>2687</v>
      </c>
      <c r="O167" s="59" t="s">
        <v>2553</v>
      </c>
      <c r="P167" s="59" t="str">
        <f t="shared" si="78"/>
        <v>0120004</v>
      </c>
      <c r="Q167" s="163" t="str">
        <f t="shared" si="79"/>
        <v>0120004@gsfmcg.com</v>
      </c>
      <c r="R167" s="59" t="s">
        <v>2505</v>
      </c>
      <c r="S167" s="59" t="s">
        <v>8185</v>
      </c>
      <c r="T167" s="59" t="str">
        <f>TRIM(CONCATENATE(V167," (",S167,")"))</f>
        <v>M. Ahsan (T-NWB-01)</v>
      </c>
      <c r="U167" s="70" t="s">
        <v>7441</v>
      </c>
      <c r="V167" s="70" t="s">
        <v>8191</v>
      </c>
      <c r="W167" s="70" t="str">
        <f t="shared" si="76"/>
        <v>NWB01 - SPO - M. Ahsan</v>
      </c>
      <c r="X167" s="70" t="s">
        <v>461</v>
      </c>
      <c r="Y167" s="70" t="s">
        <v>6298</v>
      </c>
      <c r="Z167" s="70" t="s">
        <v>774</v>
      </c>
      <c r="AA167" s="171" t="s">
        <v>774</v>
      </c>
      <c r="AB167" s="70" t="s">
        <v>774</v>
      </c>
      <c r="AC167" s="70" t="s">
        <v>1171</v>
      </c>
      <c r="AD167" s="70" t="s">
        <v>163</v>
      </c>
      <c r="AE167" s="82" t="s">
        <v>1162</v>
      </c>
      <c r="AF167" s="70" t="s">
        <v>1171</v>
      </c>
      <c r="AG167" s="70" t="s">
        <v>1159</v>
      </c>
      <c r="AH167" s="70" t="s">
        <v>6421</v>
      </c>
      <c r="AI167" s="70" t="s">
        <v>6424</v>
      </c>
      <c r="AJ167" s="70" t="s">
        <v>461</v>
      </c>
      <c r="AK167" s="70">
        <v>1</v>
      </c>
      <c r="AL167" s="108" t="s">
        <v>6293</v>
      </c>
      <c r="AM167" t="e">
        <v>#N/A</v>
      </c>
      <c r="AN167" t="e">
        <f t="shared" si="80"/>
        <v>#N/A</v>
      </c>
    </row>
    <row r="168" spans="1:42" ht="14.4" customHeight="1" x14ac:dyDescent="0.3">
      <c r="A168" s="59" t="str">
        <f t="shared" si="77"/>
        <v>NWB01-FMCG-SPO-01</v>
      </c>
      <c r="B168" s="70" t="s">
        <v>1171</v>
      </c>
      <c r="C168" s="70" t="s">
        <v>3078</v>
      </c>
      <c r="D168" s="70" t="s">
        <v>1170</v>
      </c>
      <c r="E168" s="70" t="s">
        <v>17</v>
      </c>
      <c r="F168" s="70" t="s">
        <v>1167</v>
      </c>
      <c r="G168" s="70" t="s">
        <v>5636</v>
      </c>
      <c r="H168" s="70" t="s">
        <v>6410</v>
      </c>
      <c r="I168" s="59" t="s">
        <v>4901</v>
      </c>
      <c r="J168" s="70" t="s">
        <v>6411</v>
      </c>
      <c r="K168" s="59" t="s">
        <v>6412</v>
      </c>
      <c r="L168" s="70" t="str">
        <f t="shared" si="74"/>
        <v>0112008</v>
      </c>
      <c r="M168" s="82" t="s">
        <v>4686</v>
      </c>
      <c r="N168" s="70" t="s">
        <v>2687</v>
      </c>
      <c r="O168" s="59" t="s">
        <v>8030</v>
      </c>
      <c r="P168" s="59" t="str">
        <f t="shared" si="78"/>
        <v>0112008</v>
      </c>
      <c r="Q168" s="163" t="str">
        <f t="shared" si="79"/>
        <v>0112008@gsfmcg.com</v>
      </c>
      <c r="R168" s="59" t="s">
        <v>2504</v>
      </c>
      <c r="S168" s="59" t="s">
        <v>8186</v>
      </c>
      <c r="T168" s="59" t="str">
        <f>TRIM(CONCATENATE(V168," (",S168,")"))</f>
        <v>M. Irfan (O-NWB-01)</v>
      </c>
      <c r="U168" s="70" t="s">
        <v>6735</v>
      </c>
      <c r="V168" s="70" t="s">
        <v>3087</v>
      </c>
      <c r="W168" s="70" t="str">
        <f t="shared" si="76"/>
        <v>NWB01 - SPO - M. Irfan</v>
      </c>
      <c r="X168" s="70" t="s">
        <v>5989</v>
      </c>
      <c r="Y168" s="70" t="s">
        <v>6298</v>
      </c>
      <c r="Z168" s="70" t="s">
        <v>774</v>
      </c>
      <c r="AA168" s="171" t="s">
        <v>774</v>
      </c>
      <c r="AB168" s="70" t="s">
        <v>774</v>
      </c>
      <c r="AC168" s="70" t="s">
        <v>1171</v>
      </c>
      <c r="AD168" s="70" t="s">
        <v>163</v>
      </c>
      <c r="AE168" s="82" t="s">
        <v>1162</v>
      </c>
      <c r="AF168" s="70" t="s">
        <v>1171</v>
      </c>
      <c r="AG168" s="70" t="s">
        <v>1159</v>
      </c>
      <c r="AH168" s="70" t="s">
        <v>6421</v>
      </c>
      <c r="AI168" s="70" t="s">
        <v>6424</v>
      </c>
      <c r="AJ168" s="70" t="s">
        <v>461</v>
      </c>
      <c r="AK168" s="70">
        <v>1</v>
      </c>
      <c r="AL168" s="108" t="s">
        <v>6293</v>
      </c>
      <c r="AM168" t="e">
        <v>#N/A</v>
      </c>
      <c r="AN168" t="e">
        <f t="shared" si="80"/>
        <v>#N/A</v>
      </c>
    </row>
    <row r="169" spans="1:42" ht="14.4" customHeight="1" x14ac:dyDescent="0.3">
      <c r="A169" s="59" t="str">
        <f>U169</f>
        <v>NWB01-FMCG-SPO-02</v>
      </c>
      <c r="B169" s="70" t="s">
        <v>1171</v>
      </c>
      <c r="C169" s="70" t="s">
        <v>3078</v>
      </c>
      <c r="D169" s="70" t="s">
        <v>1170</v>
      </c>
      <c r="E169" s="70" t="s">
        <v>17</v>
      </c>
      <c r="F169" s="70" t="s">
        <v>1167</v>
      </c>
      <c r="G169" s="70" t="s">
        <v>5636</v>
      </c>
      <c r="H169" s="70" t="s">
        <v>6410</v>
      </c>
      <c r="I169" s="59" t="s">
        <v>4901</v>
      </c>
      <c r="J169" s="70" t="s">
        <v>6411</v>
      </c>
      <c r="K169" s="59" t="s">
        <v>6412</v>
      </c>
      <c r="L169" s="70" t="str">
        <f>O169</f>
        <v>0120006</v>
      </c>
      <c r="M169" s="82" t="s">
        <v>4686</v>
      </c>
      <c r="N169" s="70" t="s">
        <v>2687</v>
      </c>
      <c r="O169" s="59" t="s">
        <v>8031</v>
      </c>
      <c r="P169" s="59" t="str">
        <f>O169</f>
        <v>0120006</v>
      </c>
      <c r="Q169" s="163" t="str">
        <f>CONCATENATE(O169,"@gsfmcg.com")</f>
        <v>0120006@gsfmcg.com</v>
      </c>
      <c r="R169" s="59" t="s">
        <v>2552</v>
      </c>
      <c r="S169" s="59" t="s">
        <v>8187</v>
      </c>
      <c r="T169" s="59" t="str">
        <f>TRIM(CONCATENATE(V169," (",S169,")"))</f>
        <v>Rashid Ali (O-NWB-02)</v>
      </c>
      <c r="U169" s="70" t="s">
        <v>7442</v>
      </c>
      <c r="V169" s="70" t="s">
        <v>3110</v>
      </c>
      <c r="W169" s="70" t="str">
        <f t="shared" si="76"/>
        <v>NWB01 - SPO - Rashid Ali</v>
      </c>
      <c r="X169" s="70" t="s">
        <v>8193</v>
      </c>
      <c r="Y169" s="70" t="s">
        <v>6298</v>
      </c>
      <c r="Z169" s="70" t="s">
        <v>774</v>
      </c>
      <c r="AA169" s="171" t="s">
        <v>774</v>
      </c>
      <c r="AB169" s="70" t="s">
        <v>774</v>
      </c>
      <c r="AC169" s="70" t="s">
        <v>1171</v>
      </c>
      <c r="AD169" s="70" t="s">
        <v>163</v>
      </c>
      <c r="AE169" s="82" t="s">
        <v>1162</v>
      </c>
      <c r="AF169" s="70" t="s">
        <v>1171</v>
      </c>
      <c r="AG169" s="70" t="s">
        <v>1159</v>
      </c>
      <c r="AH169" s="70" t="s">
        <v>6421</v>
      </c>
      <c r="AI169" s="70" t="s">
        <v>6424</v>
      </c>
      <c r="AJ169" s="70" t="s">
        <v>461</v>
      </c>
      <c r="AK169" s="70">
        <v>1</v>
      </c>
      <c r="AL169" s="108" t="s">
        <v>6293</v>
      </c>
      <c r="AM169" t="e">
        <v>#N/A</v>
      </c>
      <c r="AN169" t="e">
        <f>AM169=O169</f>
        <v>#N/A</v>
      </c>
    </row>
    <row r="170" spans="1:42" ht="14.4" customHeight="1" x14ac:dyDescent="0.3">
      <c r="A170" s="59" t="str">
        <f t="shared" si="77"/>
        <v>NWB01-FMCG-SPO-03</v>
      </c>
      <c r="B170" s="70" t="s">
        <v>1171</v>
      </c>
      <c r="C170" s="70" t="s">
        <v>3078</v>
      </c>
      <c r="D170" s="70" t="s">
        <v>1170</v>
      </c>
      <c r="E170" s="70" t="s">
        <v>17</v>
      </c>
      <c r="F170" s="70" t="s">
        <v>1167</v>
      </c>
      <c r="G170" s="70" t="s">
        <v>5636</v>
      </c>
      <c r="H170" s="70" t="s">
        <v>6410</v>
      </c>
      <c r="I170" s="59" t="s">
        <v>4901</v>
      </c>
      <c r="J170" s="70" t="s">
        <v>6411</v>
      </c>
      <c r="K170" s="59" t="s">
        <v>6412</v>
      </c>
      <c r="L170" s="70" t="str">
        <f t="shared" si="74"/>
        <v>0118005</v>
      </c>
      <c r="M170" s="82" t="s">
        <v>4686</v>
      </c>
      <c r="N170" s="70" t="s">
        <v>2687</v>
      </c>
      <c r="O170" s="59" t="s">
        <v>5905</v>
      </c>
      <c r="P170" s="59" t="str">
        <f t="shared" si="78"/>
        <v>0118005</v>
      </c>
      <c r="Q170" s="163" t="str">
        <f t="shared" si="79"/>
        <v>0118005@gsfmcg.com</v>
      </c>
      <c r="R170" s="59" t="s">
        <v>2552</v>
      </c>
      <c r="S170" s="59" t="s">
        <v>8188</v>
      </c>
      <c r="T170" s="59" t="str">
        <f>TRIM(CONCATENATE(V170," (",S170,")"))</f>
        <v>Vacant O NWB 03 (O-NWB-03)</v>
      </c>
      <c r="U170" s="70" t="s">
        <v>8189</v>
      </c>
      <c r="V170" s="70" t="s">
        <v>8192</v>
      </c>
      <c r="W170" s="70" t="str">
        <f t="shared" si="76"/>
        <v>NWB01 - SPO - Vacant O NWB 03</v>
      </c>
      <c r="X170" s="70" t="s">
        <v>32</v>
      </c>
      <c r="Y170" s="70" t="s">
        <v>6298</v>
      </c>
      <c r="Z170" s="70" t="s">
        <v>774</v>
      </c>
      <c r="AA170" s="171" t="s">
        <v>774</v>
      </c>
      <c r="AB170" s="70" t="s">
        <v>774</v>
      </c>
      <c r="AC170" s="70" t="s">
        <v>1171</v>
      </c>
      <c r="AD170" s="70" t="s">
        <v>163</v>
      </c>
      <c r="AE170" s="82" t="s">
        <v>1162</v>
      </c>
      <c r="AF170" s="70" t="s">
        <v>1171</v>
      </c>
      <c r="AG170" s="70" t="s">
        <v>1159</v>
      </c>
      <c r="AH170" s="70" t="s">
        <v>6421</v>
      </c>
      <c r="AI170" s="70" t="s">
        <v>6424</v>
      </c>
      <c r="AJ170" s="70" t="s">
        <v>461</v>
      </c>
      <c r="AK170" s="70">
        <v>1</v>
      </c>
      <c r="AL170" s="108" t="s">
        <v>6293</v>
      </c>
      <c r="AM170" t="e">
        <v>#N/A</v>
      </c>
      <c r="AN170" t="e">
        <f t="shared" si="80"/>
        <v>#N/A</v>
      </c>
    </row>
    <row r="171" spans="1:42" ht="14.4" customHeight="1" x14ac:dyDescent="0.3">
      <c r="A171" s="59" t="str">
        <f t="shared" si="77"/>
        <v>NWB01-FMCG-SPO-00</v>
      </c>
      <c r="B171" s="70" t="s">
        <v>1171</v>
      </c>
      <c r="C171" s="70" t="s">
        <v>3078</v>
      </c>
      <c r="D171" s="70" t="s">
        <v>1170</v>
      </c>
      <c r="E171" s="70" t="s">
        <v>17</v>
      </c>
      <c r="F171" s="70" t="s">
        <v>1167</v>
      </c>
      <c r="G171" s="70" t="s">
        <v>5636</v>
      </c>
      <c r="H171" s="70" t="s">
        <v>6410</v>
      </c>
      <c r="I171" s="59" t="s">
        <v>4901</v>
      </c>
      <c r="J171" s="70" t="s">
        <v>6411</v>
      </c>
      <c r="K171" s="59" t="s">
        <v>6412</v>
      </c>
      <c r="L171" s="70" t="str">
        <f t="shared" si="74"/>
        <v>0120005</v>
      </c>
      <c r="M171" s="82" t="s">
        <v>4686</v>
      </c>
      <c r="N171" s="70" t="s">
        <v>2687</v>
      </c>
      <c r="O171" s="59" t="s">
        <v>2554</v>
      </c>
      <c r="P171" s="59" t="str">
        <f t="shared" si="78"/>
        <v>0120005</v>
      </c>
      <c r="Q171" s="163" t="str">
        <f t="shared" si="79"/>
        <v>0120005@gsfmcg.com</v>
      </c>
      <c r="R171" s="59" t="s">
        <v>2507</v>
      </c>
      <c r="S171" s="59" t="s">
        <v>5238</v>
      </c>
      <c r="T171" s="59" t="str">
        <f>TRIM(CONCATENATE(W171))</f>
        <v>NWB01 - FMCG Unmapped</v>
      </c>
      <c r="U171" s="70" t="s">
        <v>6420</v>
      </c>
      <c r="V171" s="70" t="s">
        <v>5921</v>
      </c>
      <c r="W171" s="70" t="str">
        <f>TRIM(CONCATENATE(K171," - ",V171))</f>
        <v>NWB01 - FMCG Unmapped</v>
      </c>
      <c r="X171" s="70" t="s">
        <v>461</v>
      </c>
      <c r="Y171" s="70" t="s">
        <v>774</v>
      </c>
      <c r="Z171" s="70" t="s">
        <v>774</v>
      </c>
      <c r="AA171" s="171" t="s">
        <v>774</v>
      </c>
      <c r="AB171" s="70" t="s">
        <v>774</v>
      </c>
      <c r="AC171" s="70" t="s">
        <v>1171</v>
      </c>
      <c r="AD171" s="70" t="s">
        <v>163</v>
      </c>
      <c r="AE171" s="82" t="s">
        <v>1162</v>
      </c>
      <c r="AF171" s="70" t="s">
        <v>1171</v>
      </c>
      <c r="AG171" s="70" t="s">
        <v>1159</v>
      </c>
      <c r="AH171" s="70" t="s">
        <v>6421</v>
      </c>
      <c r="AI171" s="70" t="s">
        <v>6424</v>
      </c>
      <c r="AJ171" s="70" t="s">
        <v>461</v>
      </c>
      <c r="AK171" s="70">
        <v>0</v>
      </c>
      <c r="AL171" s="108" t="s">
        <v>5606</v>
      </c>
      <c r="AM171" t="s">
        <v>2554</v>
      </c>
      <c r="AN171" t="b">
        <f t="shared" si="80"/>
        <v>1</v>
      </c>
      <c r="AP171" t="s">
        <v>8085</v>
      </c>
    </row>
    <row r="172" spans="1:42" ht="14.4" customHeight="1" x14ac:dyDescent="0.3">
      <c r="A172" s="59" t="str">
        <f t="shared" si="77"/>
        <v>NWB01-FMCG-ASM-01</v>
      </c>
      <c r="B172" s="70" t="s">
        <v>1171</v>
      </c>
      <c r="C172" s="70" t="s">
        <v>3078</v>
      </c>
      <c r="D172" s="70" t="s">
        <v>1170</v>
      </c>
      <c r="E172" s="70" t="s">
        <v>17</v>
      </c>
      <c r="F172" s="70" t="s">
        <v>1167</v>
      </c>
      <c r="G172" s="70" t="s">
        <v>5636</v>
      </c>
      <c r="H172" s="70" t="s">
        <v>6410</v>
      </c>
      <c r="I172" s="59" t="s">
        <v>4901</v>
      </c>
      <c r="J172" s="70" t="s">
        <v>6411</v>
      </c>
      <c r="K172" s="59" t="s">
        <v>6412</v>
      </c>
      <c r="L172" s="70" t="str">
        <f t="shared" si="74"/>
        <v>01200</v>
      </c>
      <c r="M172" s="82" t="s">
        <v>4686</v>
      </c>
      <c r="N172" s="70" t="s">
        <v>2687</v>
      </c>
      <c r="O172" s="59" t="s">
        <v>2751</v>
      </c>
      <c r="P172" s="59" t="str">
        <f>O171</f>
        <v>0120005</v>
      </c>
      <c r="Q172" s="163" t="str">
        <f t="shared" si="79"/>
        <v>01200@gsfmcg.com</v>
      </c>
      <c r="R172" s="59" t="s">
        <v>2743</v>
      </c>
      <c r="S172" s="59" t="s">
        <v>7808</v>
      </c>
      <c r="T172" s="59" t="str">
        <f>V172</f>
        <v>Nadeem Farooqi</v>
      </c>
      <c r="U172" s="70" t="s">
        <v>6421</v>
      </c>
      <c r="V172" s="70" t="s">
        <v>6424</v>
      </c>
      <c r="W172" s="70" t="str">
        <f>TRIM(CONCATENATE(K172," - ",AD172," - ",V172))</f>
        <v>NWB01 - ASM - Nadeem Farooqi</v>
      </c>
      <c r="X172" s="70" t="s">
        <v>461</v>
      </c>
      <c r="Y172" s="70" t="s">
        <v>774</v>
      </c>
      <c r="Z172" s="70" t="s">
        <v>774</v>
      </c>
      <c r="AA172" s="171" t="s">
        <v>774</v>
      </c>
      <c r="AB172" s="70" t="s">
        <v>774</v>
      </c>
      <c r="AC172" s="70" t="s">
        <v>1219</v>
      </c>
      <c r="AD172" s="70" t="s">
        <v>1028</v>
      </c>
      <c r="AE172" s="82" t="s">
        <v>3414</v>
      </c>
      <c r="AF172" s="70" t="s">
        <v>1171</v>
      </c>
      <c r="AG172" s="70" t="s">
        <v>1159</v>
      </c>
      <c r="AH172" s="70" t="s">
        <v>3278</v>
      </c>
      <c r="AI172" s="70" t="s">
        <v>8161</v>
      </c>
      <c r="AJ172" s="70" t="s">
        <v>26</v>
      </c>
      <c r="AK172" s="70">
        <v>2</v>
      </c>
      <c r="AL172" s="108" t="s">
        <v>6294</v>
      </c>
      <c r="AM172" t="e">
        <v>#N/A</v>
      </c>
      <c r="AN172" t="e">
        <f t="shared" si="80"/>
        <v>#N/A</v>
      </c>
      <c r="AP172" t="s">
        <v>8085</v>
      </c>
    </row>
    <row r="173" spans="1:42" ht="14.4" customHeight="1" x14ac:dyDescent="0.3">
      <c r="A173" s="59" t="str">
        <f t="shared" ref="A173:A178" si="81">U173</f>
        <v>MPK01-FMCG01-SPO-01</v>
      </c>
      <c r="B173" s="70" t="s">
        <v>1170</v>
      </c>
      <c r="C173" s="70" t="s">
        <v>1987</v>
      </c>
      <c r="D173" s="70" t="s">
        <v>1170</v>
      </c>
      <c r="E173" s="70" t="s">
        <v>17</v>
      </c>
      <c r="F173" s="70" t="s">
        <v>1167</v>
      </c>
      <c r="G173" s="70" t="s">
        <v>5636</v>
      </c>
      <c r="H173" s="70" t="s">
        <v>7426</v>
      </c>
      <c r="I173" s="59" t="s">
        <v>4901</v>
      </c>
      <c r="J173" s="70" t="s">
        <v>7427</v>
      </c>
      <c r="K173" s="59" t="s">
        <v>7425</v>
      </c>
      <c r="L173" s="70" t="str">
        <f t="shared" si="74"/>
        <v>0112004</v>
      </c>
      <c r="M173" s="82" t="s">
        <v>4686</v>
      </c>
      <c r="N173" s="70" t="s">
        <v>2687</v>
      </c>
      <c r="O173" s="59" t="s">
        <v>2505</v>
      </c>
      <c r="P173" s="59" t="str">
        <f>O173</f>
        <v>0112004</v>
      </c>
      <c r="Q173" s="163" t="str">
        <f t="shared" ref="Q173:Q178" si="82">CONCATENATE(O173,"@gsfmcg.com")</f>
        <v>0112004@gsfmcg.com</v>
      </c>
      <c r="R173" s="59" t="s">
        <v>2503</v>
      </c>
      <c r="S173" s="59" t="s">
        <v>8194</v>
      </c>
      <c r="T173" s="59" t="str">
        <f>TRIM(CONCATENATE(V173," (",S173,")"))</f>
        <v>Shah Jahan (MPK-01)</v>
      </c>
      <c r="U173" s="70" t="s">
        <v>7429</v>
      </c>
      <c r="V173" s="70" t="s">
        <v>7419</v>
      </c>
      <c r="W173" s="70" t="str">
        <f>TRIM(CONCATENATE(K173," - ",AD173," - ",V173))</f>
        <v>MPK01 - SPO - Shah Jahan</v>
      </c>
      <c r="X173" s="70" t="s">
        <v>8200</v>
      </c>
      <c r="Y173" s="70" t="s">
        <v>6298</v>
      </c>
      <c r="Z173" s="70" t="s">
        <v>774</v>
      </c>
      <c r="AA173" s="171" t="s">
        <v>774</v>
      </c>
      <c r="AB173" s="70" t="s">
        <v>774</v>
      </c>
      <c r="AC173" s="70" t="s">
        <v>1171</v>
      </c>
      <c r="AD173" s="70" t="s">
        <v>163</v>
      </c>
      <c r="AE173" s="82" t="s">
        <v>1162</v>
      </c>
      <c r="AF173" s="70" t="s">
        <v>1171</v>
      </c>
      <c r="AG173" s="70" t="s">
        <v>1159</v>
      </c>
      <c r="AH173" s="70" t="s">
        <v>7433</v>
      </c>
      <c r="AI173" s="70" t="s">
        <v>3570</v>
      </c>
      <c r="AJ173" s="70" t="s">
        <v>3138</v>
      </c>
      <c r="AK173" s="70">
        <v>1</v>
      </c>
      <c r="AL173" s="108" t="s">
        <v>6293</v>
      </c>
      <c r="AM173" t="e">
        <v>#N/A</v>
      </c>
      <c r="AN173" t="e">
        <f t="shared" ref="AN173:AN178" si="83">AM173=O173</f>
        <v>#N/A</v>
      </c>
    </row>
    <row r="174" spans="1:42" ht="14.4" customHeight="1" x14ac:dyDescent="0.3">
      <c r="A174" s="59" t="str">
        <f t="shared" si="81"/>
        <v>MPK01-FMCG01-SPO-02</v>
      </c>
      <c r="B174" s="70" t="s">
        <v>1170</v>
      </c>
      <c r="C174" s="70" t="s">
        <v>1987</v>
      </c>
      <c r="D174" s="70" t="s">
        <v>1170</v>
      </c>
      <c r="E174" s="70" t="s">
        <v>17</v>
      </c>
      <c r="F174" s="70" t="s">
        <v>1167</v>
      </c>
      <c r="G174" s="70" t="s">
        <v>5636</v>
      </c>
      <c r="H174" s="70" t="s">
        <v>7426</v>
      </c>
      <c r="I174" s="59" t="s">
        <v>4901</v>
      </c>
      <c r="J174" s="70" t="s">
        <v>7427</v>
      </c>
      <c r="K174" s="59" t="s">
        <v>7425</v>
      </c>
      <c r="L174" s="70" t="str">
        <f t="shared" si="74"/>
        <v>0111301</v>
      </c>
      <c r="M174" s="82" t="s">
        <v>4686</v>
      </c>
      <c r="N174" s="70" t="s">
        <v>2687</v>
      </c>
      <c r="O174" s="59" t="s">
        <v>8032</v>
      </c>
      <c r="P174" s="59" t="str">
        <f>O174</f>
        <v>0111301</v>
      </c>
      <c r="Q174" s="163" t="str">
        <f t="shared" si="82"/>
        <v>0111301@gsfmcg.com</v>
      </c>
      <c r="R174" s="59" t="s">
        <v>2505</v>
      </c>
      <c r="S174" s="59" t="s">
        <v>8195</v>
      </c>
      <c r="T174" s="59" t="str">
        <f>TRIM(CONCATENATE(V174," (",S174,")"))</f>
        <v>Heera Lal (MPK-02)</v>
      </c>
      <c r="U174" s="70" t="s">
        <v>7428</v>
      </c>
      <c r="V174" s="70" t="s">
        <v>8199</v>
      </c>
      <c r="W174" s="70" t="str">
        <f>TRIM(CONCATENATE(K174," - ",AD174," - ",V174))</f>
        <v>MPK01 - SPO - Heera Lal</v>
      </c>
      <c r="X174" s="70" t="s">
        <v>8201</v>
      </c>
      <c r="Y174" s="70" t="s">
        <v>6298</v>
      </c>
      <c r="Z174" s="70" t="s">
        <v>774</v>
      </c>
      <c r="AA174" s="171" t="s">
        <v>774</v>
      </c>
      <c r="AB174" s="70" t="s">
        <v>774</v>
      </c>
      <c r="AC174" s="70" t="s">
        <v>1171</v>
      </c>
      <c r="AD174" s="70" t="s">
        <v>163</v>
      </c>
      <c r="AE174" s="82" t="s">
        <v>1162</v>
      </c>
      <c r="AF174" s="70" t="s">
        <v>1171</v>
      </c>
      <c r="AG174" s="70" t="s">
        <v>1159</v>
      </c>
      <c r="AH174" s="70" t="s">
        <v>7433</v>
      </c>
      <c r="AI174" s="70" t="s">
        <v>3570</v>
      </c>
      <c r="AJ174" s="70" t="s">
        <v>3138</v>
      </c>
      <c r="AK174" s="70">
        <v>1</v>
      </c>
      <c r="AL174" s="108" t="s">
        <v>6293</v>
      </c>
      <c r="AM174" t="e">
        <v>#N/A</v>
      </c>
      <c r="AN174" t="e">
        <f t="shared" si="83"/>
        <v>#N/A</v>
      </c>
    </row>
    <row r="175" spans="1:42" ht="14.4" customHeight="1" x14ac:dyDescent="0.3">
      <c r="A175" s="59" t="str">
        <f t="shared" si="81"/>
        <v>MPK01-FMCG02-SPO-01</v>
      </c>
      <c r="B175" s="70" t="s">
        <v>1195</v>
      </c>
      <c r="C175" s="70" t="s">
        <v>1988</v>
      </c>
      <c r="D175" s="70" t="s">
        <v>1170</v>
      </c>
      <c r="E175" s="70" t="s">
        <v>17</v>
      </c>
      <c r="F175" s="70" t="s">
        <v>1167</v>
      </c>
      <c r="G175" s="70" t="s">
        <v>5636</v>
      </c>
      <c r="H175" s="70" t="s">
        <v>7426</v>
      </c>
      <c r="I175" s="59" t="s">
        <v>4901</v>
      </c>
      <c r="J175" s="70" t="s">
        <v>7427</v>
      </c>
      <c r="K175" s="59" t="s">
        <v>7425</v>
      </c>
      <c r="L175" s="70" t="str">
        <f t="shared" si="74"/>
        <v>0120003</v>
      </c>
      <c r="M175" s="82" t="s">
        <v>4686</v>
      </c>
      <c r="N175" s="70" t="s">
        <v>2687</v>
      </c>
      <c r="O175" s="59" t="s">
        <v>2552</v>
      </c>
      <c r="P175" s="59" t="str">
        <f>O175</f>
        <v>0120003</v>
      </c>
      <c r="Q175" s="163" t="str">
        <f t="shared" si="82"/>
        <v>0120003@gsfmcg.com</v>
      </c>
      <c r="R175" s="59" t="s">
        <v>2504</v>
      </c>
      <c r="S175" s="59" t="s">
        <v>8196</v>
      </c>
      <c r="T175" s="59" t="str">
        <f>TRIM(CONCATENATE(V175," (",S175,")"))</f>
        <v>Junaid Shaikh (T-MPK-01)</v>
      </c>
      <c r="U175" s="70" t="s">
        <v>8198</v>
      </c>
      <c r="V175" s="70" t="s">
        <v>5841</v>
      </c>
      <c r="W175" s="70" t="str">
        <f>TRIM(CONCATENATE(K175," - ",AD175," - ",V175))</f>
        <v>MPK01 - SPO - Junaid Shaikh</v>
      </c>
      <c r="X175" s="70" t="s">
        <v>8200</v>
      </c>
      <c r="Y175" s="70" t="s">
        <v>6298</v>
      </c>
      <c r="Z175" s="70" t="s">
        <v>774</v>
      </c>
      <c r="AA175" s="171" t="s">
        <v>774</v>
      </c>
      <c r="AB175" s="70" t="s">
        <v>774</v>
      </c>
      <c r="AC175" s="70" t="s">
        <v>1171</v>
      </c>
      <c r="AD175" s="70" t="s">
        <v>163</v>
      </c>
      <c r="AE175" s="82" t="s">
        <v>1162</v>
      </c>
      <c r="AF175" s="70" t="s">
        <v>1171</v>
      </c>
      <c r="AG175" s="70" t="s">
        <v>1159</v>
      </c>
      <c r="AH175" s="70" t="s">
        <v>7433</v>
      </c>
      <c r="AI175" s="70" t="s">
        <v>3570</v>
      </c>
      <c r="AJ175" s="70" t="s">
        <v>3138</v>
      </c>
      <c r="AK175" s="70">
        <v>1</v>
      </c>
      <c r="AL175" s="108" t="s">
        <v>6293</v>
      </c>
      <c r="AM175" t="e">
        <v>#N/A</v>
      </c>
      <c r="AN175" t="e">
        <f t="shared" si="83"/>
        <v>#N/A</v>
      </c>
    </row>
    <row r="176" spans="1:42" ht="14.4" customHeight="1" x14ac:dyDescent="0.3">
      <c r="A176" s="59" t="str">
        <f t="shared" si="81"/>
        <v>MPK01-FMCG02-SPO-02</v>
      </c>
      <c r="B176" s="70" t="s">
        <v>1195</v>
      </c>
      <c r="C176" s="70" t="s">
        <v>1988</v>
      </c>
      <c r="D176" s="70" t="s">
        <v>1170</v>
      </c>
      <c r="E176" s="70" t="s">
        <v>17</v>
      </c>
      <c r="F176" s="70" t="s">
        <v>1167</v>
      </c>
      <c r="G176" s="70" t="s">
        <v>5636</v>
      </c>
      <c r="H176" s="70" t="s">
        <v>7426</v>
      </c>
      <c r="I176" s="59" t="s">
        <v>4901</v>
      </c>
      <c r="J176" s="70" t="s">
        <v>7427</v>
      </c>
      <c r="K176" s="59" t="s">
        <v>7425</v>
      </c>
      <c r="L176" s="70" t="str">
        <f t="shared" si="74"/>
        <v>0111302</v>
      </c>
      <c r="M176" s="82" t="s">
        <v>4686</v>
      </c>
      <c r="N176" s="70" t="s">
        <v>2687</v>
      </c>
      <c r="O176" s="59" t="s">
        <v>8033</v>
      </c>
      <c r="P176" s="59" t="str">
        <f>O176</f>
        <v>0111302</v>
      </c>
      <c r="Q176" s="163" t="str">
        <f t="shared" si="82"/>
        <v>0111302@gsfmcg.com</v>
      </c>
      <c r="R176" s="59" t="s">
        <v>2552</v>
      </c>
      <c r="S176" s="59" t="s">
        <v>8197</v>
      </c>
      <c r="T176" s="59" t="str">
        <f>TRIM(CONCATENATE(V176," (",S176,")"))</f>
        <v>Dileep Kumar (T-MPK-02)</v>
      </c>
      <c r="U176" s="70" t="s">
        <v>7430</v>
      </c>
      <c r="V176" s="70" t="s">
        <v>7421</v>
      </c>
      <c r="W176" s="70" t="str">
        <f>TRIM(CONCATENATE(K176," - ",AD176," - ",V176))</f>
        <v>MPK01 - SPO - Dileep Kumar</v>
      </c>
      <c r="X176" s="70" t="s">
        <v>8201</v>
      </c>
      <c r="Y176" s="70" t="s">
        <v>6298</v>
      </c>
      <c r="Z176" s="70" t="s">
        <v>774</v>
      </c>
      <c r="AA176" s="171" t="s">
        <v>774</v>
      </c>
      <c r="AB176" s="70" t="s">
        <v>774</v>
      </c>
      <c r="AC176" s="70" t="s">
        <v>1171</v>
      </c>
      <c r="AD176" s="70" t="s">
        <v>163</v>
      </c>
      <c r="AE176" s="82" t="s">
        <v>1162</v>
      </c>
      <c r="AF176" s="70" t="s">
        <v>1171</v>
      </c>
      <c r="AG176" s="70" t="s">
        <v>1159</v>
      </c>
      <c r="AH176" s="70" t="s">
        <v>7433</v>
      </c>
      <c r="AI176" s="70" t="s">
        <v>3570</v>
      </c>
      <c r="AJ176" s="70" t="s">
        <v>3138</v>
      </c>
      <c r="AK176" s="70">
        <v>1</v>
      </c>
      <c r="AL176" s="108" t="s">
        <v>6293</v>
      </c>
      <c r="AM176" t="e">
        <v>#N/A</v>
      </c>
      <c r="AN176" t="e">
        <f t="shared" si="83"/>
        <v>#N/A</v>
      </c>
    </row>
    <row r="177" spans="1:42" ht="14.4" customHeight="1" x14ac:dyDescent="0.3">
      <c r="A177" s="59" t="str">
        <f t="shared" si="81"/>
        <v>MPK01-FMCG-SPO-00</v>
      </c>
      <c r="B177" s="70" t="s">
        <v>1171</v>
      </c>
      <c r="C177" s="70" t="s">
        <v>3078</v>
      </c>
      <c r="D177" s="70" t="s">
        <v>1170</v>
      </c>
      <c r="E177" s="70" t="s">
        <v>17</v>
      </c>
      <c r="F177" s="70" t="s">
        <v>1167</v>
      </c>
      <c r="G177" s="70" t="s">
        <v>5636</v>
      </c>
      <c r="H177" s="70" t="s">
        <v>7426</v>
      </c>
      <c r="I177" s="59" t="s">
        <v>4901</v>
      </c>
      <c r="J177" s="70" t="s">
        <v>7427</v>
      </c>
      <c r="K177" s="59" t="s">
        <v>7425</v>
      </c>
      <c r="L177" s="70" t="str">
        <f t="shared" si="74"/>
        <v>0111303</v>
      </c>
      <c r="M177" s="82" t="s">
        <v>4686</v>
      </c>
      <c r="N177" s="70" t="s">
        <v>2687</v>
      </c>
      <c r="O177" s="59" t="s">
        <v>8034</v>
      </c>
      <c r="P177" s="59" t="str">
        <f>O177</f>
        <v>0111303</v>
      </c>
      <c r="Q177" s="163" t="str">
        <f t="shared" si="82"/>
        <v>0111303@gsfmcg.com</v>
      </c>
      <c r="R177" s="59" t="s">
        <v>2507</v>
      </c>
      <c r="S177" s="59" t="s">
        <v>5238</v>
      </c>
      <c r="T177" s="59" t="str">
        <f>TRIM(CONCATENATE(W177))</f>
        <v>MPK01 - FMCG Unmapped</v>
      </c>
      <c r="U177" s="70" t="s">
        <v>7432</v>
      </c>
      <c r="V177" s="70" t="s">
        <v>5921</v>
      </c>
      <c r="W177" s="70" t="str">
        <f>TRIM(CONCATENATE(K177," - ",V177))</f>
        <v>MPK01 - FMCG Unmapped</v>
      </c>
      <c r="X177" s="70" t="s">
        <v>3138</v>
      </c>
      <c r="Y177" s="70" t="s">
        <v>774</v>
      </c>
      <c r="Z177" s="70" t="s">
        <v>774</v>
      </c>
      <c r="AA177" s="171" t="s">
        <v>774</v>
      </c>
      <c r="AB177" s="70" t="s">
        <v>774</v>
      </c>
      <c r="AC177" s="70" t="s">
        <v>1171</v>
      </c>
      <c r="AD177" s="70" t="s">
        <v>163</v>
      </c>
      <c r="AE177" s="82" t="s">
        <v>1162</v>
      </c>
      <c r="AF177" s="70" t="s">
        <v>1171</v>
      </c>
      <c r="AG177" s="70" t="s">
        <v>1159</v>
      </c>
      <c r="AH177" s="70" t="s">
        <v>7433</v>
      </c>
      <c r="AI177" s="70" t="s">
        <v>3570</v>
      </c>
      <c r="AJ177" s="70" t="s">
        <v>3138</v>
      </c>
      <c r="AK177" s="70">
        <v>0</v>
      </c>
      <c r="AL177" s="108" t="s">
        <v>5606</v>
      </c>
      <c r="AM177" t="e">
        <v>#N/A</v>
      </c>
      <c r="AN177" t="e">
        <f t="shared" si="83"/>
        <v>#N/A</v>
      </c>
      <c r="AP177" t="s">
        <v>8085</v>
      </c>
    </row>
    <row r="178" spans="1:42" ht="14.4" customHeight="1" x14ac:dyDescent="0.3">
      <c r="A178" s="59" t="str">
        <f t="shared" si="81"/>
        <v>MPK01-FMCG-ASM-01</v>
      </c>
      <c r="B178" s="70" t="s">
        <v>1171</v>
      </c>
      <c r="C178" s="70" t="s">
        <v>3078</v>
      </c>
      <c r="D178" s="70" t="s">
        <v>1170</v>
      </c>
      <c r="E178" s="70" t="s">
        <v>17</v>
      </c>
      <c r="F178" s="70" t="s">
        <v>1167</v>
      </c>
      <c r="G178" s="70" t="s">
        <v>5636</v>
      </c>
      <c r="H178" s="70" t="s">
        <v>7426</v>
      </c>
      <c r="I178" s="59" t="s">
        <v>4901</v>
      </c>
      <c r="J178" s="70" t="s">
        <v>7427</v>
      </c>
      <c r="K178" s="59" t="s">
        <v>7425</v>
      </c>
      <c r="L178" s="70" t="str">
        <f t="shared" si="74"/>
        <v>01113</v>
      </c>
      <c r="M178" s="82" t="s">
        <v>4686</v>
      </c>
      <c r="N178" s="70" t="s">
        <v>2687</v>
      </c>
      <c r="O178" s="59" t="s">
        <v>8035</v>
      </c>
      <c r="P178" s="59" t="str">
        <f>O177</f>
        <v>0111303</v>
      </c>
      <c r="Q178" s="163" t="str">
        <f t="shared" si="82"/>
        <v>01113@gsfmcg.com</v>
      </c>
      <c r="R178" s="59" t="s">
        <v>2743</v>
      </c>
      <c r="S178" s="59" t="s">
        <v>7809</v>
      </c>
      <c r="T178" s="59" t="str">
        <f>V178</f>
        <v>Kamil Sardar</v>
      </c>
      <c r="U178" s="70" t="s">
        <v>7433</v>
      </c>
      <c r="V178" s="70" t="s">
        <v>3570</v>
      </c>
      <c r="W178" s="70" t="str">
        <f>TRIM(CONCATENATE(K178," - ",AD178," - ",V178))</f>
        <v>MPK01 - ASM - Kamil Sardar</v>
      </c>
      <c r="X178" s="70" t="s">
        <v>3138</v>
      </c>
      <c r="Y178" s="70" t="s">
        <v>774</v>
      </c>
      <c r="Z178" s="70" t="s">
        <v>774</v>
      </c>
      <c r="AA178" s="171" t="s">
        <v>774</v>
      </c>
      <c r="AB178" s="70" t="s">
        <v>774</v>
      </c>
      <c r="AC178" s="70" t="s">
        <v>1219</v>
      </c>
      <c r="AD178" s="70" t="s">
        <v>1028</v>
      </c>
      <c r="AE178" s="82" t="s">
        <v>3414</v>
      </c>
      <c r="AF178" s="70" t="s">
        <v>1171</v>
      </c>
      <c r="AG178" s="70" t="s">
        <v>1159</v>
      </c>
      <c r="AH178" s="70" t="s">
        <v>3278</v>
      </c>
      <c r="AI178" s="70" t="s">
        <v>8161</v>
      </c>
      <c r="AJ178" s="70" t="s">
        <v>26</v>
      </c>
      <c r="AK178" s="70">
        <v>2</v>
      </c>
      <c r="AL178" s="108" t="s">
        <v>6294</v>
      </c>
      <c r="AM178" t="e">
        <v>#N/A</v>
      </c>
      <c r="AN178" t="e">
        <f t="shared" si="83"/>
        <v>#N/A</v>
      </c>
      <c r="AP178" t="s">
        <v>8085</v>
      </c>
    </row>
    <row r="179" spans="1:42" ht="14.4" customHeight="1" x14ac:dyDescent="0.3">
      <c r="A179" s="59" t="str">
        <f t="shared" ref="A179:A192" si="84">U179</f>
        <v>SUK01-FMCG01-SPO-01</v>
      </c>
      <c r="B179" s="70" t="s">
        <v>1170</v>
      </c>
      <c r="C179" s="70" t="s">
        <v>1987</v>
      </c>
      <c r="D179" s="70" t="s">
        <v>1170</v>
      </c>
      <c r="E179" s="70" t="s">
        <v>17</v>
      </c>
      <c r="F179" s="70" t="s">
        <v>1167</v>
      </c>
      <c r="G179" s="70" t="s">
        <v>5636</v>
      </c>
      <c r="H179" s="70" t="s">
        <v>1218</v>
      </c>
      <c r="I179" s="59" t="s">
        <v>4901</v>
      </c>
      <c r="J179" s="70" t="s">
        <v>2860</v>
      </c>
      <c r="K179" s="59" t="s">
        <v>6360</v>
      </c>
      <c r="L179" s="70" t="str">
        <f t="shared" si="74"/>
        <v>0121001</v>
      </c>
      <c r="M179" s="82" t="s">
        <v>4686</v>
      </c>
      <c r="N179" s="70" t="s">
        <v>2687</v>
      </c>
      <c r="O179" s="59" t="s">
        <v>2576</v>
      </c>
      <c r="P179" s="59" t="str">
        <f>O179</f>
        <v>0121001</v>
      </c>
      <c r="Q179" s="163" t="str">
        <f t="shared" ref="Q179:Q190" si="85">CONCATENATE(O179,"@gsfmcg.com")</f>
        <v>0121001@gsfmcg.com</v>
      </c>
      <c r="R179" s="59" t="s">
        <v>2576</v>
      </c>
      <c r="S179" s="59" t="s">
        <v>217</v>
      </c>
      <c r="T179" s="59" t="str">
        <f>TRIM(CONCATENATE(V179," (",S179,")"))</f>
        <v>Nisar Ahmed (SUK-01)</v>
      </c>
      <c r="U179" s="70" t="s">
        <v>3023</v>
      </c>
      <c r="V179" s="70" t="s">
        <v>7413</v>
      </c>
      <c r="W179" s="70" t="str">
        <f>TRIM(CONCATENATE(K179," - ",AD179," - ",V179))</f>
        <v>SUK01 - SPO - Nisar Ahmed</v>
      </c>
      <c r="X179" s="70" t="s">
        <v>26</v>
      </c>
      <c r="Y179" s="70" t="s">
        <v>6298</v>
      </c>
      <c r="Z179" s="70" t="s">
        <v>774</v>
      </c>
      <c r="AA179" s="171" t="s">
        <v>774</v>
      </c>
      <c r="AB179" s="70" t="s">
        <v>774</v>
      </c>
      <c r="AC179" s="70" t="s">
        <v>1171</v>
      </c>
      <c r="AD179" s="70" t="s">
        <v>163</v>
      </c>
      <c r="AE179" s="82" t="s">
        <v>1162</v>
      </c>
      <c r="AF179" s="70" t="s">
        <v>1171</v>
      </c>
      <c r="AG179" s="70" t="s">
        <v>1159</v>
      </c>
      <c r="AH179" s="70" t="s">
        <v>3265</v>
      </c>
      <c r="AI179" s="70" t="s">
        <v>7417</v>
      </c>
      <c r="AJ179" s="70" t="s">
        <v>26</v>
      </c>
      <c r="AK179" s="70">
        <v>1</v>
      </c>
      <c r="AL179" s="108" t="s">
        <v>6293</v>
      </c>
      <c r="AM179" t="e">
        <v>#N/A</v>
      </c>
      <c r="AN179" t="e">
        <f t="shared" ref="AN179:AN192" si="86">AM179=O179</f>
        <v>#N/A</v>
      </c>
    </row>
    <row r="180" spans="1:42" ht="14.4" customHeight="1" x14ac:dyDescent="0.3">
      <c r="A180" s="59" t="str">
        <f t="shared" si="84"/>
        <v>SUK01-FMCG01-SPO-02</v>
      </c>
      <c r="B180" s="70" t="s">
        <v>1170</v>
      </c>
      <c r="C180" s="70" t="s">
        <v>1987</v>
      </c>
      <c r="D180" s="70" t="s">
        <v>1170</v>
      </c>
      <c r="E180" s="70" t="s">
        <v>17</v>
      </c>
      <c r="F180" s="70" t="s">
        <v>1167</v>
      </c>
      <c r="G180" s="70" t="s">
        <v>5636</v>
      </c>
      <c r="H180" s="70" t="s">
        <v>1218</v>
      </c>
      <c r="I180" s="59" t="s">
        <v>4901</v>
      </c>
      <c r="J180" s="70" t="s">
        <v>2860</v>
      </c>
      <c r="K180" s="59" t="s">
        <v>6360</v>
      </c>
      <c r="L180" s="70" t="str">
        <f t="shared" si="74"/>
        <v>0118002</v>
      </c>
      <c r="M180" s="82" t="s">
        <v>4686</v>
      </c>
      <c r="N180" s="70" t="s">
        <v>2687</v>
      </c>
      <c r="O180" s="59" t="s">
        <v>2534</v>
      </c>
      <c r="P180" s="59" t="str">
        <f>O180</f>
        <v>0118002</v>
      </c>
      <c r="Q180" s="163" t="str">
        <f t="shared" si="85"/>
        <v>0118002@gsfmcg.com</v>
      </c>
      <c r="R180" s="59" t="s">
        <v>2534</v>
      </c>
      <c r="S180" s="59" t="s">
        <v>220</v>
      </c>
      <c r="T180" s="59" t="str">
        <f>TRIM(CONCATENATE(V180," (",S180,")"))</f>
        <v>Asif Ahmed Siiddiqui (SUK-02)</v>
      </c>
      <c r="U180" s="70" t="s">
        <v>3024</v>
      </c>
      <c r="V180" s="70" t="s">
        <v>5889</v>
      </c>
      <c r="W180" s="70" t="str">
        <f>TRIM(CONCATENATE(K180," - ",AD180," - ",V180))</f>
        <v>SUK01 - SPO - Asif Ahmed Siiddiqui</v>
      </c>
      <c r="X180" s="70" t="s">
        <v>26</v>
      </c>
      <c r="Y180" s="70" t="s">
        <v>6298</v>
      </c>
      <c r="Z180" s="70" t="s">
        <v>774</v>
      </c>
      <c r="AA180" s="171" t="s">
        <v>774</v>
      </c>
      <c r="AB180" s="70" t="s">
        <v>774</v>
      </c>
      <c r="AC180" s="70" t="s">
        <v>1171</v>
      </c>
      <c r="AD180" s="70" t="s">
        <v>163</v>
      </c>
      <c r="AE180" s="82" t="s">
        <v>1162</v>
      </c>
      <c r="AF180" s="70" t="s">
        <v>1171</v>
      </c>
      <c r="AG180" s="70" t="s">
        <v>1159</v>
      </c>
      <c r="AH180" s="70" t="s">
        <v>3265</v>
      </c>
      <c r="AI180" s="70" t="s">
        <v>7417</v>
      </c>
      <c r="AJ180" s="70" t="s">
        <v>26</v>
      </c>
      <c r="AK180" s="70">
        <v>1</v>
      </c>
      <c r="AL180" s="108" t="s">
        <v>6293</v>
      </c>
      <c r="AM180" t="e">
        <v>#N/A</v>
      </c>
      <c r="AN180" t="e">
        <f t="shared" si="86"/>
        <v>#N/A</v>
      </c>
    </row>
    <row r="181" spans="1:42" ht="14.4" customHeight="1" x14ac:dyDescent="0.3">
      <c r="A181" s="59" t="str">
        <f t="shared" si="84"/>
        <v>SUK01-FMCG02-SPO-01</v>
      </c>
      <c r="B181" s="70" t="s">
        <v>1195</v>
      </c>
      <c r="C181" s="70" t="s">
        <v>1988</v>
      </c>
      <c r="D181" s="70" t="s">
        <v>1170</v>
      </c>
      <c r="E181" s="70" t="s">
        <v>17</v>
      </c>
      <c r="F181" s="70" t="s">
        <v>1167</v>
      </c>
      <c r="G181" s="70" t="s">
        <v>5636</v>
      </c>
      <c r="H181" s="70" t="s">
        <v>1218</v>
      </c>
      <c r="I181" s="59" t="s">
        <v>4901</v>
      </c>
      <c r="J181" s="70" t="s">
        <v>2860</v>
      </c>
      <c r="K181" s="59" t="s">
        <v>6360</v>
      </c>
      <c r="L181" s="70" t="str">
        <f t="shared" si="74"/>
        <v>0118001</v>
      </c>
      <c r="M181" s="82" t="s">
        <v>4686</v>
      </c>
      <c r="N181" s="70" t="s">
        <v>2687</v>
      </c>
      <c r="O181" s="59" t="s">
        <v>2533</v>
      </c>
      <c r="P181" s="59" t="str">
        <f>O181</f>
        <v>0118001</v>
      </c>
      <c r="Q181" s="163" t="str">
        <f t="shared" si="85"/>
        <v>0118001@gsfmcg.com</v>
      </c>
      <c r="R181" s="59" t="s">
        <v>2533</v>
      </c>
      <c r="S181" s="59" t="s">
        <v>462</v>
      </c>
      <c r="T181" s="59" t="str">
        <f>TRIM(CONCATENATE(V181," (",S181,")"))</f>
        <v>M. Suleman (T-SUK-01)</v>
      </c>
      <c r="U181" s="70" t="s">
        <v>3026</v>
      </c>
      <c r="V181" s="70" t="s">
        <v>8202</v>
      </c>
      <c r="W181" s="70" t="str">
        <f>TRIM(CONCATENATE(K181," - ",AD181," - ",V181))</f>
        <v>SUK01 - SPO - M. Suleman</v>
      </c>
      <c r="X181" s="70" t="s">
        <v>26</v>
      </c>
      <c r="Y181" s="70" t="s">
        <v>6298</v>
      </c>
      <c r="Z181" s="70" t="s">
        <v>774</v>
      </c>
      <c r="AA181" s="171" t="s">
        <v>774</v>
      </c>
      <c r="AB181" s="70" t="s">
        <v>774</v>
      </c>
      <c r="AC181" s="70" t="s">
        <v>1171</v>
      </c>
      <c r="AD181" s="70" t="s">
        <v>163</v>
      </c>
      <c r="AE181" s="82" t="s">
        <v>1162</v>
      </c>
      <c r="AF181" s="70" t="s">
        <v>1171</v>
      </c>
      <c r="AG181" s="70" t="s">
        <v>1159</v>
      </c>
      <c r="AH181" s="70" t="s">
        <v>3265</v>
      </c>
      <c r="AI181" s="70" t="s">
        <v>7417</v>
      </c>
      <c r="AJ181" s="70" t="s">
        <v>26</v>
      </c>
      <c r="AK181" s="70">
        <v>1</v>
      </c>
      <c r="AL181" s="108" t="s">
        <v>6293</v>
      </c>
      <c r="AM181" t="e">
        <v>#N/A</v>
      </c>
      <c r="AN181" t="e">
        <f t="shared" si="86"/>
        <v>#N/A</v>
      </c>
    </row>
    <row r="182" spans="1:42" ht="14.4" customHeight="1" x14ac:dyDescent="0.3">
      <c r="A182" s="59" t="str">
        <f t="shared" si="84"/>
        <v>SUK01-FMCG02-SPO-02</v>
      </c>
      <c r="B182" s="70" t="s">
        <v>1195</v>
      </c>
      <c r="C182" s="70" t="s">
        <v>1988</v>
      </c>
      <c r="D182" s="70" t="s">
        <v>1170</v>
      </c>
      <c r="E182" s="70" t="s">
        <v>17</v>
      </c>
      <c r="F182" s="70" t="s">
        <v>1167</v>
      </c>
      <c r="G182" s="70" t="s">
        <v>5636</v>
      </c>
      <c r="H182" s="70" t="s">
        <v>1218</v>
      </c>
      <c r="I182" s="59" t="s">
        <v>4901</v>
      </c>
      <c r="J182" s="70" t="s">
        <v>2860</v>
      </c>
      <c r="K182" s="59" t="s">
        <v>6360</v>
      </c>
      <c r="L182" s="70" t="str">
        <f t="shared" si="74"/>
        <v>0121002</v>
      </c>
      <c r="M182" s="82" t="s">
        <v>4686</v>
      </c>
      <c r="N182" s="70" t="s">
        <v>2687</v>
      </c>
      <c r="O182" s="59" t="s">
        <v>2577</v>
      </c>
      <c r="P182" s="59" t="str">
        <f>O182</f>
        <v>0121002</v>
      </c>
      <c r="Q182" s="163" t="str">
        <f t="shared" si="85"/>
        <v>0121002@gsfmcg.com</v>
      </c>
      <c r="R182" s="59" t="s">
        <v>2577</v>
      </c>
      <c r="S182" s="59" t="s">
        <v>466</v>
      </c>
      <c r="T182" s="59" t="str">
        <f>TRIM(CONCATENATE(V182," (",S182,")"))</f>
        <v>Amjad Ali (T-SUK-02)</v>
      </c>
      <c r="U182" s="70" t="s">
        <v>5265</v>
      </c>
      <c r="V182" s="70" t="s">
        <v>6433</v>
      </c>
      <c r="W182" s="70" t="str">
        <f>TRIM(CONCATENATE(K182," - ",AD182," - ",V182))</f>
        <v>SUK01 - SPO - Amjad Ali</v>
      </c>
      <c r="X182" s="70" t="s">
        <v>26</v>
      </c>
      <c r="Y182" s="70" t="s">
        <v>6298</v>
      </c>
      <c r="Z182" s="70" t="s">
        <v>774</v>
      </c>
      <c r="AA182" s="171" t="s">
        <v>774</v>
      </c>
      <c r="AB182" s="70" t="s">
        <v>774</v>
      </c>
      <c r="AC182" s="70" t="s">
        <v>1171</v>
      </c>
      <c r="AD182" s="70" t="s">
        <v>163</v>
      </c>
      <c r="AE182" s="82" t="s">
        <v>1162</v>
      </c>
      <c r="AF182" s="70" t="s">
        <v>1171</v>
      </c>
      <c r="AG182" s="70" t="s">
        <v>1159</v>
      </c>
      <c r="AH182" s="70" t="s">
        <v>3265</v>
      </c>
      <c r="AI182" s="70" t="s">
        <v>7417</v>
      </c>
      <c r="AJ182" s="70" t="s">
        <v>26</v>
      </c>
      <c r="AK182" s="70">
        <v>1</v>
      </c>
      <c r="AL182" s="108" t="s">
        <v>6293</v>
      </c>
      <c r="AM182" t="e">
        <v>#N/A</v>
      </c>
      <c r="AN182" t="e">
        <f t="shared" si="86"/>
        <v>#N/A</v>
      </c>
    </row>
    <row r="183" spans="1:42" ht="14.4" customHeight="1" x14ac:dyDescent="0.3">
      <c r="A183" s="59" t="str">
        <f t="shared" si="84"/>
        <v>SUK01-FMCG-SPO-00</v>
      </c>
      <c r="B183" s="70" t="s">
        <v>1171</v>
      </c>
      <c r="C183" s="70" t="s">
        <v>3078</v>
      </c>
      <c r="D183" s="70" t="s">
        <v>1170</v>
      </c>
      <c r="E183" s="70" t="s">
        <v>17</v>
      </c>
      <c r="F183" s="70" t="s">
        <v>1167</v>
      </c>
      <c r="G183" s="70" t="s">
        <v>5636</v>
      </c>
      <c r="H183" s="70" t="s">
        <v>1218</v>
      </c>
      <c r="I183" s="59" t="s">
        <v>4901</v>
      </c>
      <c r="J183" s="70" t="s">
        <v>2860</v>
      </c>
      <c r="K183" s="59" t="s">
        <v>6360</v>
      </c>
      <c r="L183" s="70" t="str">
        <f t="shared" si="74"/>
        <v>0118006</v>
      </c>
      <c r="M183" s="82" t="s">
        <v>4686</v>
      </c>
      <c r="N183" s="70" t="s">
        <v>2687</v>
      </c>
      <c r="O183" s="59" t="s">
        <v>2537</v>
      </c>
      <c r="P183" s="59" t="str">
        <f>O183</f>
        <v>0118006</v>
      </c>
      <c r="Q183" s="163" t="str">
        <f t="shared" si="85"/>
        <v>0118006@gsfmcg.com</v>
      </c>
      <c r="R183" s="59" t="s">
        <v>2537</v>
      </c>
      <c r="S183" s="59" t="s">
        <v>5238</v>
      </c>
      <c r="T183" s="59" t="str">
        <f>TRIM(CONCATENATE(W183))</f>
        <v>SUK01 - FMCG Unmapped</v>
      </c>
      <c r="U183" s="70" t="s">
        <v>3407</v>
      </c>
      <c r="V183" s="70" t="s">
        <v>5921</v>
      </c>
      <c r="W183" s="70" t="str">
        <f>TRIM(CONCATENATE(K183," - ",V183))</f>
        <v>SUK01 - FMCG Unmapped</v>
      </c>
      <c r="X183" s="70" t="s">
        <v>26</v>
      </c>
      <c r="Y183" s="70" t="s">
        <v>774</v>
      </c>
      <c r="Z183" s="70" t="s">
        <v>774</v>
      </c>
      <c r="AA183" s="171" t="s">
        <v>774</v>
      </c>
      <c r="AB183" s="70" t="s">
        <v>774</v>
      </c>
      <c r="AC183" s="70" t="s">
        <v>1171</v>
      </c>
      <c r="AD183" s="70" t="s">
        <v>163</v>
      </c>
      <c r="AE183" s="82" t="s">
        <v>1162</v>
      </c>
      <c r="AF183" s="70" t="s">
        <v>1171</v>
      </c>
      <c r="AG183" s="70" t="s">
        <v>1159</v>
      </c>
      <c r="AH183" s="70" t="s">
        <v>3265</v>
      </c>
      <c r="AI183" s="70" t="s">
        <v>7417</v>
      </c>
      <c r="AJ183" s="70" t="s">
        <v>26</v>
      </c>
      <c r="AK183" s="70">
        <v>0</v>
      </c>
      <c r="AL183" s="108" t="s">
        <v>5606</v>
      </c>
      <c r="AM183" t="s">
        <v>2537</v>
      </c>
      <c r="AN183" t="b">
        <f t="shared" si="86"/>
        <v>1</v>
      </c>
      <c r="AP183" t="s">
        <v>8085</v>
      </c>
    </row>
    <row r="184" spans="1:42" ht="14.4" customHeight="1" x14ac:dyDescent="0.3">
      <c r="A184" s="59" t="str">
        <f t="shared" si="84"/>
        <v>SUK01-FMCG-ASM-01</v>
      </c>
      <c r="B184" s="70" t="s">
        <v>1171</v>
      </c>
      <c r="C184" s="70" t="s">
        <v>3078</v>
      </c>
      <c r="D184" s="70" t="s">
        <v>1170</v>
      </c>
      <c r="E184" s="70" t="s">
        <v>17</v>
      </c>
      <c r="F184" s="70" t="s">
        <v>1167</v>
      </c>
      <c r="G184" s="70" t="s">
        <v>5636</v>
      </c>
      <c r="H184" s="70" t="s">
        <v>1218</v>
      </c>
      <c r="I184" s="59" t="s">
        <v>4901</v>
      </c>
      <c r="J184" s="70" t="s">
        <v>2860</v>
      </c>
      <c r="K184" s="59" t="s">
        <v>6360</v>
      </c>
      <c r="L184" s="70" t="str">
        <f t="shared" si="74"/>
        <v>01210</v>
      </c>
      <c r="M184" s="82" t="s">
        <v>4686</v>
      </c>
      <c r="N184" s="70" t="s">
        <v>2687</v>
      </c>
      <c r="O184" s="59" t="s">
        <v>2758</v>
      </c>
      <c r="P184" s="59" t="str">
        <f>O183</f>
        <v>0118006</v>
      </c>
      <c r="Q184" s="163" t="str">
        <f t="shared" si="85"/>
        <v>01210@gsfmcg.com</v>
      </c>
      <c r="R184" s="59" t="s">
        <v>2758</v>
      </c>
      <c r="S184" s="59" t="s">
        <v>7811</v>
      </c>
      <c r="T184" s="59" t="str">
        <f>V184</f>
        <v>Gul Munir Chana</v>
      </c>
      <c r="U184" s="70" t="s">
        <v>3265</v>
      </c>
      <c r="V184" s="70" t="s">
        <v>7417</v>
      </c>
      <c r="W184" s="70" t="str">
        <f>TRIM(CONCATENATE(K184," - ",AD184," - ",V184))</f>
        <v>SUK01 - ASM - Gul Munir Chana</v>
      </c>
      <c r="X184" s="70" t="s">
        <v>26</v>
      </c>
      <c r="Y184" s="70" t="s">
        <v>774</v>
      </c>
      <c r="Z184" s="70" t="s">
        <v>774</v>
      </c>
      <c r="AA184" s="171" t="s">
        <v>774</v>
      </c>
      <c r="AB184" s="70" t="s">
        <v>774</v>
      </c>
      <c r="AC184" s="70" t="s">
        <v>1219</v>
      </c>
      <c r="AD184" s="70" t="s">
        <v>1028</v>
      </c>
      <c r="AE184" s="82" t="s">
        <v>3414</v>
      </c>
      <c r="AF184" s="70" t="s">
        <v>1171</v>
      </c>
      <c r="AG184" s="70" t="s">
        <v>1159</v>
      </c>
      <c r="AH184" s="70" t="s">
        <v>3278</v>
      </c>
      <c r="AI184" s="70" t="s">
        <v>8161</v>
      </c>
      <c r="AJ184" s="70" t="s">
        <v>26</v>
      </c>
      <c r="AK184" s="70">
        <v>2</v>
      </c>
      <c r="AL184" s="108" t="s">
        <v>6294</v>
      </c>
      <c r="AM184" t="s">
        <v>2758</v>
      </c>
      <c r="AN184" t="b">
        <f t="shared" si="86"/>
        <v>1</v>
      </c>
      <c r="AP184" t="s">
        <v>8085</v>
      </c>
    </row>
    <row r="185" spans="1:42" ht="14.4" customHeight="1" x14ac:dyDescent="0.3">
      <c r="A185" s="59" t="str">
        <f t="shared" si="84"/>
        <v>LRK01-FMCG01-SPO-01</v>
      </c>
      <c r="B185" s="70" t="s">
        <v>1170</v>
      </c>
      <c r="C185" s="70" t="s">
        <v>1987</v>
      </c>
      <c r="D185" s="70" t="s">
        <v>1170</v>
      </c>
      <c r="E185" s="70" t="s">
        <v>17</v>
      </c>
      <c r="F185" s="70" t="s">
        <v>1167</v>
      </c>
      <c r="G185" s="70" t="s">
        <v>5636</v>
      </c>
      <c r="H185" s="70" t="s">
        <v>7452</v>
      </c>
      <c r="I185" s="59" t="s">
        <v>4901</v>
      </c>
      <c r="J185" s="70" t="s">
        <v>7450</v>
      </c>
      <c r="K185" s="59" t="s">
        <v>7451</v>
      </c>
      <c r="L185" s="70" t="str">
        <f t="shared" si="74"/>
        <v>0118003</v>
      </c>
      <c r="M185" s="82" t="s">
        <v>4686</v>
      </c>
      <c r="N185" s="70" t="s">
        <v>2687</v>
      </c>
      <c r="O185" s="59" t="s">
        <v>2535</v>
      </c>
      <c r="P185" s="59" t="str">
        <f>O185</f>
        <v>0118003</v>
      </c>
      <c r="Q185" s="163" t="str">
        <f t="shared" si="85"/>
        <v>0118003@gsfmcg.com</v>
      </c>
      <c r="R185" s="59" t="s">
        <v>2535</v>
      </c>
      <c r="S185" s="59" t="s">
        <v>8203</v>
      </c>
      <c r="T185" s="59" t="str">
        <f>TRIM(CONCATENATE(V185," (",S185,")"))</f>
        <v>Abdul Hameed (LRK-01)</v>
      </c>
      <c r="U185" s="70" t="s">
        <v>7444</v>
      </c>
      <c r="V185" s="70" t="s">
        <v>8207</v>
      </c>
      <c r="W185" s="70" t="str">
        <f>TRIM(CONCATENATE(K185," - ",AD185," - ",V185))</f>
        <v>LRK01 - SPO - Abdul Hameed</v>
      </c>
      <c r="X185" s="70" t="s">
        <v>63</v>
      </c>
      <c r="Y185" s="70" t="s">
        <v>6298</v>
      </c>
      <c r="Z185" s="70" t="s">
        <v>774</v>
      </c>
      <c r="AA185" s="171" t="s">
        <v>774</v>
      </c>
      <c r="AB185" s="70" t="s">
        <v>774</v>
      </c>
      <c r="AC185" s="70" t="s">
        <v>1171</v>
      </c>
      <c r="AD185" s="70" t="s">
        <v>163</v>
      </c>
      <c r="AE185" s="82" t="s">
        <v>1162</v>
      </c>
      <c r="AF185" s="70" t="s">
        <v>1171</v>
      </c>
      <c r="AG185" s="70" t="s">
        <v>1159</v>
      </c>
      <c r="AH185" s="70" t="s">
        <v>7449</v>
      </c>
      <c r="AI185" s="70" t="s">
        <v>3266</v>
      </c>
      <c r="AJ185" s="70" t="s">
        <v>63</v>
      </c>
      <c r="AK185" s="70">
        <v>1</v>
      </c>
      <c r="AL185" s="108" t="s">
        <v>6293</v>
      </c>
      <c r="AM185" t="e">
        <v>#N/A</v>
      </c>
      <c r="AN185" t="e">
        <f t="shared" si="86"/>
        <v>#N/A</v>
      </c>
    </row>
    <row r="186" spans="1:42" ht="14.4" customHeight="1" x14ac:dyDescent="0.3">
      <c r="A186" s="59" t="str">
        <f t="shared" si="84"/>
        <v>LRK01-FMCG01-SPO-02</v>
      </c>
      <c r="B186" s="70" t="s">
        <v>1170</v>
      </c>
      <c r="C186" s="70" t="s">
        <v>1987</v>
      </c>
      <c r="D186" s="70" t="s">
        <v>1170</v>
      </c>
      <c r="E186" s="70" t="s">
        <v>17</v>
      </c>
      <c r="F186" s="70" t="s">
        <v>1167</v>
      </c>
      <c r="G186" s="70" t="s">
        <v>5636</v>
      </c>
      <c r="H186" s="70" t="s">
        <v>7452</v>
      </c>
      <c r="I186" s="59" t="s">
        <v>4901</v>
      </c>
      <c r="J186" s="70" t="s">
        <v>7450</v>
      </c>
      <c r="K186" s="59" t="s">
        <v>7451</v>
      </c>
      <c r="L186" s="70" t="str">
        <f t="shared" si="74"/>
        <v>0118004</v>
      </c>
      <c r="M186" s="82" t="s">
        <v>4686</v>
      </c>
      <c r="N186" s="70" t="s">
        <v>2687</v>
      </c>
      <c r="O186" s="59" t="s">
        <v>2536</v>
      </c>
      <c r="P186" s="59" t="str">
        <f>O186</f>
        <v>0118004</v>
      </c>
      <c r="Q186" s="163" t="str">
        <f t="shared" si="85"/>
        <v>0118004@gsfmcg.com</v>
      </c>
      <c r="R186" s="59" t="s">
        <v>2536</v>
      </c>
      <c r="S186" s="59" t="s">
        <v>8204</v>
      </c>
      <c r="T186" s="59" t="str">
        <f>TRIM(CONCATENATE(V186," (",S186,")"))</f>
        <v>Haibat Ali (LRK-02)</v>
      </c>
      <c r="U186" s="70" t="s">
        <v>7445</v>
      </c>
      <c r="V186" s="70" t="s">
        <v>5849</v>
      </c>
      <c r="W186" s="70" t="str">
        <f>TRIM(CONCATENATE(K186," - ",AD186," - ",V186))</f>
        <v>LRK01 - SPO - Haibat Ali</v>
      </c>
      <c r="X186" s="70" t="s">
        <v>64</v>
      </c>
      <c r="Y186" s="70" t="s">
        <v>6298</v>
      </c>
      <c r="Z186" s="70" t="s">
        <v>774</v>
      </c>
      <c r="AA186" s="171" t="s">
        <v>774</v>
      </c>
      <c r="AB186" s="70" t="s">
        <v>774</v>
      </c>
      <c r="AC186" s="70" t="s">
        <v>1171</v>
      </c>
      <c r="AD186" s="70" t="s">
        <v>163</v>
      </c>
      <c r="AE186" s="82" t="s">
        <v>1162</v>
      </c>
      <c r="AF186" s="70" t="s">
        <v>1171</v>
      </c>
      <c r="AG186" s="70" t="s">
        <v>1159</v>
      </c>
      <c r="AH186" s="70" t="s">
        <v>7449</v>
      </c>
      <c r="AI186" s="70" t="s">
        <v>3266</v>
      </c>
      <c r="AJ186" s="70" t="s">
        <v>63</v>
      </c>
      <c r="AK186" s="70">
        <v>1</v>
      </c>
      <c r="AL186" s="108" t="s">
        <v>6293</v>
      </c>
      <c r="AM186" t="e">
        <v>#N/A</v>
      </c>
      <c r="AN186" t="e">
        <f t="shared" si="86"/>
        <v>#N/A</v>
      </c>
    </row>
    <row r="187" spans="1:42" ht="14.4" customHeight="1" x14ac:dyDescent="0.3">
      <c r="A187" s="59" t="str">
        <f t="shared" si="84"/>
        <v>LRK01-FMCG02-SPO-01</v>
      </c>
      <c r="B187" s="70" t="s">
        <v>1195</v>
      </c>
      <c r="C187" s="70" t="s">
        <v>1988</v>
      </c>
      <c r="D187" s="70" t="s">
        <v>1170</v>
      </c>
      <c r="E187" s="70" t="s">
        <v>17</v>
      </c>
      <c r="F187" s="70" t="s">
        <v>1167</v>
      </c>
      <c r="G187" s="70" t="s">
        <v>5636</v>
      </c>
      <c r="H187" s="70" t="s">
        <v>7452</v>
      </c>
      <c r="I187" s="59" t="s">
        <v>4901</v>
      </c>
      <c r="J187" s="70" t="s">
        <v>7450</v>
      </c>
      <c r="K187" s="59" t="s">
        <v>7451</v>
      </c>
      <c r="L187" s="70" t="str">
        <f t="shared" si="74"/>
        <v>0121004</v>
      </c>
      <c r="M187" s="82" t="s">
        <v>4686</v>
      </c>
      <c r="N187" s="70" t="s">
        <v>2687</v>
      </c>
      <c r="O187" s="59" t="s">
        <v>2578</v>
      </c>
      <c r="P187" s="59" t="str">
        <f>O187</f>
        <v>0121004</v>
      </c>
      <c r="Q187" s="163" t="str">
        <f t="shared" si="85"/>
        <v>0121004@gsfmcg.com</v>
      </c>
      <c r="R187" s="59" t="s">
        <v>2578</v>
      </c>
      <c r="S187" s="59" t="s">
        <v>8205</v>
      </c>
      <c r="T187" s="59" t="str">
        <f>TRIM(CONCATENATE(V187," (",S187,")"))</f>
        <v>Ameet Kumar (T-LRK-01)</v>
      </c>
      <c r="U187" s="70" t="s">
        <v>7447</v>
      </c>
      <c r="V187" s="70" t="s">
        <v>8208</v>
      </c>
      <c r="W187" s="70" t="str">
        <f>TRIM(CONCATENATE(K187," - ",AD187," - ",V187))</f>
        <v>LRK01 - SPO - Ameet Kumar</v>
      </c>
      <c r="X187" s="70" t="s">
        <v>63</v>
      </c>
      <c r="Y187" s="70" t="s">
        <v>6298</v>
      </c>
      <c r="Z187" s="70" t="s">
        <v>774</v>
      </c>
      <c r="AA187" s="171" t="s">
        <v>774</v>
      </c>
      <c r="AB187" s="70" t="s">
        <v>774</v>
      </c>
      <c r="AC187" s="70" t="s">
        <v>1171</v>
      </c>
      <c r="AD187" s="70" t="s">
        <v>163</v>
      </c>
      <c r="AE187" s="82" t="s">
        <v>1162</v>
      </c>
      <c r="AF187" s="70" t="s">
        <v>1171</v>
      </c>
      <c r="AG187" s="70" t="s">
        <v>1159</v>
      </c>
      <c r="AH187" s="70" t="s">
        <v>7449</v>
      </c>
      <c r="AI187" s="70" t="s">
        <v>3266</v>
      </c>
      <c r="AJ187" s="70" t="s">
        <v>63</v>
      </c>
      <c r="AK187" s="70">
        <v>1</v>
      </c>
      <c r="AL187" s="108" t="s">
        <v>6293</v>
      </c>
      <c r="AM187" t="e">
        <v>#N/A</v>
      </c>
      <c r="AN187" t="e">
        <f t="shared" si="86"/>
        <v>#N/A</v>
      </c>
    </row>
    <row r="188" spans="1:42" ht="14.4" customHeight="1" x14ac:dyDescent="0.3">
      <c r="A188" s="59" t="str">
        <f t="shared" si="84"/>
        <v>LRK01-FMCG02-SPO-02</v>
      </c>
      <c r="B188" s="70" t="s">
        <v>1195</v>
      </c>
      <c r="C188" s="70" t="s">
        <v>1988</v>
      </c>
      <c r="D188" s="70" t="s">
        <v>1170</v>
      </c>
      <c r="E188" s="70" t="s">
        <v>17</v>
      </c>
      <c r="F188" s="70" t="s">
        <v>1167</v>
      </c>
      <c r="G188" s="70" t="s">
        <v>5636</v>
      </c>
      <c r="H188" s="70" t="s">
        <v>7452</v>
      </c>
      <c r="I188" s="59" t="s">
        <v>4901</v>
      </c>
      <c r="J188" s="70" t="s">
        <v>7450</v>
      </c>
      <c r="K188" s="59" t="s">
        <v>7451</v>
      </c>
      <c r="L188" s="70" t="str">
        <f t="shared" si="74"/>
        <v>0121005</v>
      </c>
      <c r="M188" s="82" t="s">
        <v>4686</v>
      </c>
      <c r="N188" s="70" t="s">
        <v>2687</v>
      </c>
      <c r="O188" s="59" t="s">
        <v>2579</v>
      </c>
      <c r="P188" s="59" t="str">
        <f>O188</f>
        <v>0121005</v>
      </c>
      <c r="Q188" s="163" t="str">
        <f t="shared" si="85"/>
        <v>0121005@gsfmcg.com</v>
      </c>
      <c r="R188" s="59" t="s">
        <v>2579</v>
      </c>
      <c r="S188" s="59" t="s">
        <v>8206</v>
      </c>
      <c r="T188" s="59" t="str">
        <f>TRIM(CONCATENATE(V188," (",S188,")"))</f>
        <v>Nadeem (T-LRK-02)</v>
      </c>
      <c r="U188" s="70" t="s">
        <v>7446</v>
      </c>
      <c r="V188" s="70" t="s">
        <v>8209</v>
      </c>
      <c r="W188" s="70" t="str">
        <f>TRIM(CONCATENATE(K188," - ",AD188," - ",V188))</f>
        <v>LRK01 - SPO - Nadeem</v>
      </c>
      <c r="X188" s="70" t="s">
        <v>64</v>
      </c>
      <c r="Y188" s="70" t="s">
        <v>6298</v>
      </c>
      <c r="Z188" s="70" t="s">
        <v>774</v>
      </c>
      <c r="AA188" s="171" t="s">
        <v>774</v>
      </c>
      <c r="AB188" s="70" t="s">
        <v>774</v>
      </c>
      <c r="AC188" s="70" t="s">
        <v>1171</v>
      </c>
      <c r="AD188" s="70" t="s">
        <v>163</v>
      </c>
      <c r="AE188" s="82" t="s">
        <v>1162</v>
      </c>
      <c r="AF188" s="70" t="s">
        <v>1171</v>
      </c>
      <c r="AG188" s="70" t="s">
        <v>1159</v>
      </c>
      <c r="AH188" s="70" t="s">
        <v>7449</v>
      </c>
      <c r="AI188" s="70" t="s">
        <v>3266</v>
      </c>
      <c r="AJ188" s="70" t="s">
        <v>63</v>
      </c>
      <c r="AK188" s="70">
        <v>1</v>
      </c>
      <c r="AL188" s="108" t="s">
        <v>6293</v>
      </c>
      <c r="AM188" t="e">
        <v>#N/A</v>
      </c>
      <c r="AN188" t="e">
        <f t="shared" si="86"/>
        <v>#N/A</v>
      </c>
    </row>
    <row r="189" spans="1:42" ht="14.4" customHeight="1" x14ac:dyDescent="0.3">
      <c r="A189" s="59" t="str">
        <f t="shared" si="84"/>
        <v>LRK01-FMCG-SPO-00</v>
      </c>
      <c r="B189" s="70" t="s">
        <v>1171</v>
      </c>
      <c r="C189" s="70" t="s">
        <v>3078</v>
      </c>
      <c r="D189" s="70" t="s">
        <v>1170</v>
      </c>
      <c r="E189" s="70" t="s">
        <v>17</v>
      </c>
      <c r="F189" s="70" t="s">
        <v>1167</v>
      </c>
      <c r="G189" s="70" t="s">
        <v>5636</v>
      </c>
      <c r="H189" s="70" t="s">
        <v>7452</v>
      </c>
      <c r="I189" s="59" t="s">
        <v>4901</v>
      </c>
      <c r="J189" s="70" t="s">
        <v>7450</v>
      </c>
      <c r="K189" s="59" t="s">
        <v>7451</v>
      </c>
      <c r="L189" s="70" t="str">
        <f t="shared" si="74"/>
        <v>0121003</v>
      </c>
      <c r="M189" s="82" t="s">
        <v>4686</v>
      </c>
      <c r="N189" s="70" t="s">
        <v>2687</v>
      </c>
      <c r="O189" s="59" t="s">
        <v>2580</v>
      </c>
      <c r="P189" s="59" t="str">
        <f>O189</f>
        <v>0121003</v>
      </c>
      <c r="Q189" s="163" t="str">
        <f t="shared" si="85"/>
        <v>0121003@gsfmcg.com</v>
      </c>
      <c r="R189" s="59" t="s">
        <v>2580</v>
      </c>
      <c r="S189" s="59" t="s">
        <v>5238</v>
      </c>
      <c r="T189" s="59" t="str">
        <f>TRIM(CONCATENATE(W189))</f>
        <v>LRK01 - FMCG Unmapped</v>
      </c>
      <c r="U189" s="70" t="s">
        <v>7448</v>
      </c>
      <c r="V189" s="70" t="s">
        <v>5921</v>
      </c>
      <c r="W189" s="70" t="str">
        <f>TRIM(CONCATENATE(K189," - ",V189))</f>
        <v>LRK01 - FMCG Unmapped</v>
      </c>
      <c r="X189" s="70" t="s">
        <v>64</v>
      </c>
      <c r="Y189" s="70" t="s">
        <v>774</v>
      </c>
      <c r="Z189" s="70" t="s">
        <v>774</v>
      </c>
      <c r="AA189" s="171" t="s">
        <v>774</v>
      </c>
      <c r="AB189" s="70" t="s">
        <v>774</v>
      </c>
      <c r="AC189" s="70" t="s">
        <v>1171</v>
      </c>
      <c r="AD189" s="70" t="s">
        <v>163</v>
      </c>
      <c r="AE189" s="82" t="s">
        <v>1162</v>
      </c>
      <c r="AF189" s="70" t="s">
        <v>1171</v>
      </c>
      <c r="AG189" s="70" t="s">
        <v>1159</v>
      </c>
      <c r="AH189" s="70" t="s">
        <v>7449</v>
      </c>
      <c r="AI189" s="70" t="s">
        <v>3266</v>
      </c>
      <c r="AJ189" s="70" t="s">
        <v>63</v>
      </c>
      <c r="AK189" s="70">
        <v>0</v>
      </c>
      <c r="AL189" s="108" t="s">
        <v>5606</v>
      </c>
      <c r="AM189" t="s">
        <v>2580</v>
      </c>
      <c r="AN189" t="b">
        <f t="shared" si="86"/>
        <v>1</v>
      </c>
      <c r="AP189" t="s">
        <v>8085</v>
      </c>
    </row>
    <row r="190" spans="1:42" ht="14.4" customHeight="1" x14ac:dyDescent="0.3">
      <c r="A190" s="59" t="str">
        <f t="shared" si="84"/>
        <v>LRK01-FMCG-ASM-01</v>
      </c>
      <c r="B190" s="70" t="s">
        <v>1171</v>
      </c>
      <c r="C190" s="70" t="s">
        <v>3078</v>
      </c>
      <c r="D190" s="70" t="s">
        <v>1170</v>
      </c>
      <c r="E190" s="70" t="s">
        <v>17</v>
      </c>
      <c r="F190" s="70" t="s">
        <v>1167</v>
      </c>
      <c r="G190" s="70" t="s">
        <v>5636</v>
      </c>
      <c r="H190" s="70" t="s">
        <v>7452</v>
      </c>
      <c r="I190" s="59" t="s">
        <v>4901</v>
      </c>
      <c r="J190" s="70" t="s">
        <v>7450</v>
      </c>
      <c r="K190" s="59" t="s">
        <v>7451</v>
      </c>
      <c r="L190" s="70" t="str">
        <f t="shared" si="74"/>
        <v>01180</v>
      </c>
      <c r="M190" s="82" t="s">
        <v>4686</v>
      </c>
      <c r="N190" s="70" t="s">
        <v>2687</v>
      </c>
      <c r="O190" s="59" t="s">
        <v>2748</v>
      </c>
      <c r="P190" s="59" t="str">
        <f>O189</f>
        <v>0121003</v>
      </c>
      <c r="Q190" s="163" t="str">
        <f t="shared" si="85"/>
        <v>01180@gsfmcg.com</v>
      </c>
      <c r="R190" s="59" t="s">
        <v>2748</v>
      </c>
      <c r="S190" s="59" t="s">
        <v>7812</v>
      </c>
      <c r="T190" s="59" t="str">
        <f>V190</f>
        <v>Imran Khan Soomro</v>
      </c>
      <c r="U190" s="70" t="s">
        <v>7449</v>
      </c>
      <c r="V190" s="70" t="s">
        <v>218</v>
      </c>
      <c r="W190" s="70" t="str">
        <f>TRIM(CONCATENATE(K190," - ",AD190," - ",V190))</f>
        <v>LRK01 - ASM - Imran Khan Soomro</v>
      </c>
      <c r="X190" s="70" t="s">
        <v>64</v>
      </c>
      <c r="Y190" s="70" t="s">
        <v>774</v>
      </c>
      <c r="Z190" s="70" t="s">
        <v>6443</v>
      </c>
      <c r="AA190" s="171">
        <v>41821</v>
      </c>
      <c r="AB190" s="70" t="s">
        <v>774</v>
      </c>
      <c r="AC190" s="70" t="s">
        <v>1219</v>
      </c>
      <c r="AD190" s="70" t="s">
        <v>1028</v>
      </c>
      <c r="AE190" s="82" t="s">
        <v>3414</v>
      </c>
      <c r="AF190" s="70" t="s">
        <v>1171</v>
      </c>
      <c r="AG190" s="70" t="s">
        <v>1159</v>
      </c>
      <c r="AH190" s="70" t="s">
        <v>3278</v>
      </c>
      <c r="AI190" s="70" t="s">
        <v>8161</v>
      </c>
      <c r="AJ190" s="70" t="s">
        <v>26</v>
      </c>
      <c r="AK190" s="70">
        <v>2</v>
      </c>
      <c r="AL190" s="108" t="s">
        <v>6294</v>
      </c>
      <c r="AM190" t="e">
        <v>#N/A</v>
      </c>
      <c r="AN190" t="e">
        <f t="shared" si="86"/>
        <v>#N/A</v>
      </c>
      <c r="AP190" t="s">
        <v>8085</v>
      </c>
    </row>
    <row r="191" spans="1:42" ht="14.4" customHeight="1" x14ac:dyDescent="0.3">
      <c r="A191" s="59" t="str">
        <f t="shared" si="84"/>
        <v>SUK02-FMCG-SPO-01</v>
      </c>
      <c r="B191" s="70" t="s">
        <v>1171</v>
      </c>
      <c r="C191" s="70" t="s">
        <v>3078</v>
      </c>
      <c r="D191" s="70" t="s">
        <v>1170</v>
      </c>
      <c r="E191" s="70" t="s">
        <v>17</v>
      </c>
      <c r="F191" s="70" t="s">
        <v>1167</v>
      </c>
      <c r="G191" s="70" t="s">
        <v>5636</v>
      </c>
      <c r="H191" s="70" t="s">
        <v>1219</v>
      </c>
      <c r="I191" s="59" t="s">
        <v>4901</v>
      </c>
      <c r="J191" s="70" t="s">
        <v>3267</v>
      </c>
      <c r="K191" s="59" t="s">
        <v>8178</v>
      </c>
      <c r="L191" s="70" t="str">
        <f>O191</f>
        <v>0130102</v>
      </c>
      <c r="M191" s="82" t="s">
        <v>4686</v>
      </c>
      <c r="N191" s="70" t="s">
        <v>2687</v>
      </c>
      <c r="O191" s="59" t="s">
        <v>8081</v>
      </c>
      <c r="P191" s="59" t="str">
        <f>O191</f>
        <v>0130102</v>
      </c>
      <c r="Q191" s="163" t="str">
        <f>CONCATENATE(O191,"@gsfmcg.com")</f>
        <v>0130102@gsfmcg.com</v>
      </c>
      <c r="R191" s="59" t="s">
        <v>2534</v>
      </c>
      <c r="S191" s="59" t="s">
        <v>8179</v>
      </c>
      <c r="T191" s="59" t="str">
        <f>TRIM(CONCATENATE(V191," (",S191,")"))</f>
        <v>Sabir (W-SUK-01)</v>
      </c>
      <c r="U191" s="70" t="s">
        <v>3422</v>
      </c>
      <c r="V191" s="70" t="s">
        <v>7412</v>
      </c>
      <c r="W191" s="70" t="str">
        <f>TRIM(CONCATENATE(K191," - ",AD191," - ",V191))</f>
        <v>SUK02 - SPO - Sabir</v>
      </c>
      <c r="X191" s="70" t="s">
        <v>26</v>
      </c>
      <c r="Y191" s="70" t="s">
        <v>502</v>
      </c>
      <c r="Z191" s="70" t="s">
        <v>774</v>
      </c>
      <c r="AA191" s="171" t="s">
        <v>774</v>
      </c>
      <c r="AB191" s="70" t="s">
        <v>774</v>
      </c>
      <c r="AC191" s="70" t="s">
        <v>1171</v>
      </c>
      <c r="AD191" s="70" t="s">
        <v>163</v>
      </c>
      <c r="AE191" s="82" t="s">
        <v>1162</v>
      </c>
      <c r="AF191" s="70" t="s">
        <v>1171</v>
      </c>
      <c r="AG191" s="70" t="s">
        <v>1159</v>
      </c>
      <c r="AH191" s="70" t="s">
        <v>3278</v>
      </c>
      <c r="AI191" s="70" t="s">
        <v>8161</v>
      </c>
      <c r="AJ191" s="70" t="s">
        <v>26</v>
      </c>
      <c r="AK191" s="70">
        <v>1</v>
      </c>
      <c r="AL191" s="108" t="s">
        <v>6293</v>
      </c>
      <c r="AM191" t="e">
        <v>#N/A</v>
      </c>
      <c r="AN191" t="e">
        <f t="shared" si="86"/>
        <v>#N/A</v>
      </c>
    </row>
    <row r="192" spans="1:42" ht="14.4" customHeight="1" x14ac:dyDescent="0.3">
      <c r="A192" s="59" t="str">
        <f t="shared" si="84"/>
        <v>HYD02-FMCG01-TE-01</v>
      </c>
      <c r="B192" s="70" t="s">
        <v>1170</v>
      </c>
      <c r="C192" s="70" t="s">
        <v>1987</v>
      </c>
      <c r="D192" s="70" t="s">
        <v>1170</v>
      </c>
      <c r="E192" s="70" t="s">
        <v>17</v>
      </c>
      <c r="F192" s="70" t="s">
        <v>1167</v>
      </c>
      <c r="G192" s="70" t="s">
        <v>5636</v>
      </c>
      <c r="H192" s="70" t="s">
        <v>1216</v>
      </c>
      <c r="I192" s="59" t="s">
        <v>4901</v>
      </c>
      <c r="J192" s="70" t="s">
        <v>3141</v>
      </c>
      <c r="K192" s="59" t="s">
        <v>8086</v>
      </c>
      <c r="L192" s="70" t="str">
        <f>O192</f>
        <v>0120002</v>
      </c>
      <c r="M192" s="82" t="s">
        <v>4686</v>
      </c>
      <c r="N192" s="70" t="s">
        <v>2687</v>
      </c>
      <c r="O192" s="59" t="s">
        <v>2551</v>
      </c>
      <c r="P192" s="59" t="str">
        <f>O192</f>
        <v>0120002</v>
      </c>
      <c r="Q192" s="163" t="str">
        <f>CONCATENATE(O192,"@gsfmcg.com")</f>
        <v>0120002@gsfmcg.com</v>
      </c>
      <c r="R192" s="59" t="s">
        <v>5587</v>
      </c>
      <c r="S192" s="59" t="s">
        <v>8139</v>
      </c>
      <c r="T192" s="59" t="str">
        <f>V192</f>
        <v>Vacant TE HYD 01</v>
      </c>
      <c r="U192" s="70" t="s">
        <v>8140</v>
      </c>
      <c r="V192" s="70" t="s">
        <v>8141</v>
      </c>
      <c r="W192" s="70" t="str">
        <f>TRIM(CONCATENATE(K192," - ",AD192," - ",V192))</f>
        <v>HYD02 - TE - Vacant TE HYD 01</v>
      </c>
      <c r="X192" s="70" t="s">
        <v>1803</v>
      </c>
      <c r="Y192" s="70" t="s">
        <v>774</v>
      </c>
      <c r="Z192" s="70" t="s">
        <v>774</v>
      </c>
      <c r="AA192" s="171" t="s">
        <v>774</v>
      </c>
      <c r="AB192" s="70" t="s">
        <v>774</v>
      </c>
      <c r="AC192" s="70" t="s">
        <v>1809</v>
      </c>
      <c r="AD192" s="70" t="s">
        <v>8137</v>
      </c>
      <c r="AE192" s="82" t="s">
        <v>1162</v>
      </c>
      <c r="AF192" s="70" t="s">
        <v>1171</v>
      </c>
      <c r="AG192" s="70" t="s">
        <v>1159</v>
      </c>
      <c r="AH192" s="70" t="s">
        <v>3278</v>
      </c>
      <c r="AI192" s="70" t="s">
        <v>8161</v>
      </c>
      <c r="AJ192" s="70" t="s">
        <v>26</v>
      </c>
      <c r="AK192" s="70">
        <v>2</v>
      </c>
      <c r="AL192" s="108" t="s">
        <v>8142</v>
      </c>
      <c r="AN192" t="b">
        <f t="shared" si="86"/>
        <v>0</v>
      </c>
      <c r="AP192" t="s">
        <v>8085</v>
      </c>
    </row>
    <row r="193" spans="1:42" ht="14.4" customHeight="1" x14ac:dyDescent="0.3">
      <c r="A193" s="59" t="str">
        <f>U193</f>
        <v>STH-B-FMCG-RSM-00</v>
      </c>
      <c r="B193" s="70" t="s">
        <v>1171</v>
      </c>
      <c r="C193" s="70" t="s">
        <v>3078</v>
      </c>
      <c r="D193" s="70" t="s">
        <v>1170</v>
      </c>
      <c r="E193" s="70" t="s">
        <v>17</v>
      </c>
      <c r="F193" s="70" t="s">
        <v>1167</v>
      </c>
      <c r="G193" s="70" t="s">
        <v>5636</v>
      </c>
      <c r="H193" s="70" t="s">
        <v>1218</v>
      </c>
      <c r="I193" s="59" t="s">
        <v>4901</v>
      </c>
      <c r="J193" s="70" t="s">
        <v>2860</v>
      </c>
      <c r="K193" s="59" t="s">
        <v>6360</v>
      </c>
      <c r="L193" s="99" t="str">
        <f>O193</f>
        <v>0130101</v>
      </c>
      <c r="M193" s="82" t="s">
        <v>4686</v>
      </c>
      <c r="N193" s="70" t="s">
        <v>2687</v>
      </c>
      <c r="O193" s="59" t="s">
        <v>6751</v>
      </c>
      <c r="P193" s="59" t="str">
        <f>O193</f>
        <v>0130101</v>
      </c>
      <c r="Q193" s="163" t="str">
        <f>CONCATENATE(O193,"@gsfmcg.com")</f>
        <v>0130101@gsfmcg.com</v>
      </c>
      <c r="R193" s="59">
        <v>16</v>
      </c>
      <c r="S193" s="70" t="s">
        <v>6725</v>
      </c>
      <c r="T193" s="59" t="str">
        <f>W193</f>
        <v>STH-B - RSM - FMCG Unmapped</v>
      </c>
      <c r="U193" s="70" t="s">
        <v>6725</v>
      </c>
      <c r="V193" s="70" t="s">
        <v>5921</v>
      </c>
      <c r="W193" s="70" t="str">
        <f>TRIM(CONCATENATE(G193," - ",AD193," - ",V193))</f>
        <v>STH-B - RSM - FMCG Unmapped</v>
      </c>
      <c r="X193" s="70" t="s">
        <v>1803</v>
      </c>
      <c r="Y193" s="70" t="s">
        <v>774</v>
      </c>
      <c r="Z193" s="70" t="s">
        <v>774</v>
      </c>
      <c r="AA193" s="171" t="s">
        <v>774</v>
      </c>
      <c r="AB193" s="70" t="s">
        <v>774</v>
      </c>
      <c r="AC193" s="70" t="s">
        <v>1806</v>
      </c>
      <c r="AD193" s="70" t="s">
        <v>1146</v>
      </c>
      <c r="AE193" s="82" t="s">
        <v>3414</v>
      </c>
      <c r="AF193" s="70" t="s">
        <v>1171</v>
      </c>
      <c r="AG193" s="70" t="s">
        <v>1159</v>
      </c>
      <c r="AH193" s="70" t="s">
        <v>3278</v>
      </c>
      <c r="AI193" s="70" t="s">
        <v>8161</v>
      </c>
      <c r="AJ193" s="70" t="s">
        <v>26</v>
      </c>
      <c r="AK193" s="81">
        <v>0</v>
      </c>
      <c r="AL193" s="108" t="s">
        <v>5606</v>
      </c>
      <c r="AM193" t="s">
        <v>6751</v>
      </c>
      <c r="AN193" t="b">
        <f>AM193=O193</f>
        <v>1</v>
      </c>
    </row>
    <row r="194" spans="1:42" ht="14.4" customHeight="1" x14ac:dyDescent="0.3">
      <c r="A194" s="59" t="str">
        <f>U194</f>
        <v>STH-B-FMCG-RSM-01</v>
      </c>
      <c r="B194" s="70" t="s">
        <v>1171</v>
      </c>
      <c r="C194" s="70" t="s">
        <v>3078</v>
      </c>
      <c r="D194" s="70" t="s">
        <v>1170</v>
      </c>
      <c r="E194" s="70" t="s">
        <v>17</v>
      </c>
      <c r="F194" s="70" t="s">
        <v>1167</v>
      </c>
      <c r="G194" s="70" t="s">
        <v>5636</v>
      </c>
      <c r="H194" s="70" t="s">
        <v>1218</v>
      </c>
      <c r="I194" s="59" t="s">
        <v>4901</v>
      </c>
      <c r="J194" s="70" t="s">
        <v>2860</v>
      </c>
      <c r="K194" s="59" t="s">
        <v>6360</v>
      </c>
      <c r="L194" s="99" t="s">
        <v>1141</v>
      </c>
      <c r="M194" s="82" t="s">
        <v>4686</v>
      </c>
      <c r="N194" s="70" t="s">
        <v>2687</v>
      </c>
      <c r="O194" s="59" t="s">
        <v>2485</v>
      </c>
      <c r="P194" s="59" t="str">
        <f>O193</f>
        <v>0130101</v>
      </c>
      <c r="Q194" s="163" t="str">
        <f>CONCATENATE(O194,"@gsfmcg.com")</f>
        <v>15@gsfmcg.com</v>
      </c>
      <c r="R194" s="59">
        <v>16</v>
      </c>
      <c r="S194" s="59" t="s">
        <v>3278</v>
      </c>
      <c r="T194" s="59" t="str">
        <f>V194</f>
        <v>Vacant RSM STH-B</v>
      </c>
      <c r="U194" s="70" t="s">
        <v>3278</v>
      </c>
      <c r="V194" s="70" t="s">
        <v>8161</v>
      </c>
      <c r="W194" s="70" t="str">
        <f>TRIM(CONCATENATE(G194," - ",AD194," - ",V194))</f>
        <v>STH-B - RSM - Vacant RSM STH-B</v>
      </c>
      <c r="X194" s="70" t="s">
        <v>1803</v>
      </c>
      <c r="Y194" s="70" t="s">
        <v>774</v>
      </c>
      <c r="Z194" s="70" t="s">
        <v>774</v>
      </c>
      <c r="AA194" s="171" t="s">
        <v>774</v>
      </c>
      <c r="AB194" s="70" t="s">
        <v>774</v>
      </c>
      <c r="AC194" s="70" t="s">
        <v>1806</v>
      </c>
      <c r="AD194" s="70" t="s">
        <v>1146</v>
      </c>
      <c r="AE194" s="82" t="s">
        <v>2488</v>
      </c>
      <c r="AF194" s="70" t="s">
        <v>1171</v>
      </c>
      <c r="AG194" s="70" t="s">
        <v>1159</v>
      </c>
      <c r="AH194" s="70" t="s">
        <v>3280</v>
      </c>
      <c r="AI194" s="70" t="s">
        <v>644</v>
      </c>
      <c r="AJ194" s="70" t="s">
        <v>18</v>
      </c>
      <c r="AK194" s="81">
        <v>3</v>
      </c>
      <c r="AL194" s="108" t="s">
        <v>6294</v>
      </c>
      <c r="AM194" t="s">
        <v>2485</v>
      </c>
      <c r="AN194" t="b">
        <f>AM194=O194</f>
        <v>1</v>
      </c>
    </row>
    <row r="195" spans="1:42" ht="14.4" customHeight="1" x14ac:dyDescent="0.3">
      <c r="A195" s="59" t="str">
        <f t="shared" ref="A195:A201" si="87">U195</f>
        <v>BWP01-FMCG01-SPO-01</v>
      </c>
      <c r="B195" s="70" t="s">
        <v>1170</v>
      </c>
      <c r="C195" s="70" t="s">
        <v>1987</v>
      </c>
      <c r="D195" s="70" t="s">
        <v>1911</v>
      </c>
      <c r="E195" s="70" t="s">
        <v>17</v>
      </c>
      <c r="F195" s="70" t="s">
        <v>6354</v>
      </c>
      <c r="G195" s="70" t="s">
        <v>6355</v>
      </c>
      <c r="H195" s="70" t="s">
        <v>1805</v>
      </c>
      <c r="I195" s="161" t="s">
        <v>4900</v>
      </c>
      <c r="J195" s="70" t="s">
        <v>73</v>
      </c>
      <c r="K195" s="59" t="s">
        <v>6367</v>
      </c>
      <c r="L195" s="70" t="str">
        <f t="shared" ref="L195:L234" si="88">O195</f>
        <v>0110001</v>
      </c>
      <c r="M195" s="82" t="s">
        <v>4686</v>
      </c>
      <c r="N195" s="70" t="s">
        <v>2687</v>
      </c>
      <c r="O195" s="59" t="s">
        <v>2489</v>
      </c>
      <c r="P195" s="59" t="str">
        <f t="shared" ref="P195:P200" si="89">O195</f>
        <v>0110001</v>
      </c>
      <c r="Q195" s="163" t="str">
        <f t="shared" ref="Q195:Q201" si="90">CONCATENATE(O195,"@gsfmcg.com")</f>
        <v>0110001@gsfmcg.com</v>
      </c>
      <c r="R195" s="59" t="s">
        <v>2489</v>
      </c>
      <c r="S195" s="59" t="s">
        <v>234</v>
      </c>
      <c r="T195" s="59" t="str">
        <f>TRIM(CONCATENATE(V195," (",S195,")"))</f>
        <v>Masood Irfan (BWP-01)</v>
      </c>
      <c r="U195" s="70" t="s">
        <v>3048</v>
      </c>
      <c r="V195" s="70" t="s">
        <v>4510</v>
      </c>
      <c r="W195" s="70" t="str">
        <f>TRIM(CONCATENATE(K195," - ",AD195," - ",V195))</f>
        <v>BWP01 - SPO - Masood Irfan</v>
      </c>
      <c r="X195" s="70" t="s">
        <v>4028</v>
      </c>
      <c r="Y195" s="70" t="s">
        <v>6298</v>
      </c>
      <c r="Z195" s="70" t="s">
        <v>774</v>
      </c>
      <c r="AA195" s="171" t="s">
        <v>774</v>
      </c>
      <c r="AB195" s="70" t="s">
        <v>774</v>
      </c>
      <c r="AC195" s="70" t="s">
        <v>1171</v>
      </c>
      <c r="AD195" s="70" t="s">
        <v>163</v>
      </c>
      <c r="AE195" s="82" t="s">
        <v>1162</v>
      </c>
      <c r="AF195" s="70" t="s">
        <v>1171</v>
      </c>
      <c r="AG195" s="70" t="s">
        <v>1159</v>
      </c>
      <c r="AH195" s="70" t="s">
        <v>3083</v>
      </c>
      <c r="AI195" s="70" t="s">
        <v>235</v>
      </c>
      <c r="AJ195" s="70" t="s">
        <v>72</v>
      </c>
      <c r="AK195" s="70">
        <v>1</v>
      </c>
      <c r="AL195" s="108" t="s">
        <v>6293</v>
      </c>
      <c r="AM195" t="e">
        <v>#N/A</v>
      </c>
      <c r="AN195" t="e">
        <f t="shared" ref="AN195:AN201" si="91">AM195=O195</f>
        <v>#N/A</v>
      </c>
    </row>
    <row r="196" spans="1:42" ht="14.4" customHeight="1" x14ac:dyDescent="0.3">
      <c r="A196" s="59" t="str">
        <f t="shared" si="87"/>
        <v>BWP01-FMCG01-SPO-02</v>
      </c>
      <c r="B196" s="70" t="s">
        <v>1170</v>
      </c>
      <c r="C196" s="70" t="s">
        <v>1987</v>
      </c>
      <c r="D196" s="70" t="s">
        <v>1911</v>
      </c>
      <c r="E196" s="70" t="s">
        <v>17</v>
      </c>
      <c r="F196" s="70" t="s">
        <v>6354</v>
      </c>
      <c r="G196" s="70" t="s">
        <v>6355</v>
      </c>
      <c r="H196" s="70" t="s">
        <v>1805</v>
      </c>
      <c r="I196" s="161" t="s">
        <v>4900</v>
      </c>
      <c r="J196" s="70" t="s">
        <v>73</v>
      </c>
      <c r="K196" s="59" t="s">
        <v>6367</v>
      </c>
      <c r="L196" s="70" t="str">
        <f t="shared" si="88"/>
        <v>0110002</v>
      </c>
      <c r="M196" s="82" t="s">
        <v>4686</v>
      </c>
      <c r="N196" s="70" t="s">
        <v>2687</v>
      </c>
      <c r="O196" s="59" t="s">
        <v>2490</v>
      </c>
      <c r="P196" s="59" t="str">
        <f t="shared" si="89"/>
        <v>0110002</v>
      </c>
      <c r="Q196" s="163" t="str">
        <f t="shared" si="90"/>
        <v>0110002@gsfmcg.com</v>
      </c>
      <c r="R196" s="59" t="s">
        <v>2490</v>
      </c>
      <c r="S196" s="59" t="s">
        <v>239</v>
      </c>
      <c r="T196" s="59" t="str">
        <f>TRIM(CONCATENATE(V196," (",S196,")"))</f>
        <v>Vacant BWP 02 (BWP-02)</v>
      </c>
      <c r="U196" s="70" t="s">
        <v>3049</v>
      </c>
      <c r="V196" s="70" t="s">
        <v>8210</v>
      </c>
      <c r="W196" s="70" t="str">
        <f>TRIM(CONCATENATE(K196," - ",AD196," - ",V196))</f>
        <v>BWP01 - SPO - Vacant BWP 02</v>
      </c>
      <c r="X196" s="70" t="s">
        <v>4028</v>
      </c>
      <c r="Y196" s="70" t="s">
        <v>6298</v>
      </c>
      <c r="Z196" s="70" t="s">
        <v>774</v>
      </c>
      <c r="AA196" s="171" t="s">
        <v>774</v>
      </c>
      <c r="AB196" s="70" t="s">
        <v>774</v>
      </c>
      <c r="AC196" s="70" t="s">
        <v>1171</v>
      </c>
      <c r="AD196" s="70" t="s">
        <v>163</v>
      </c>
      <c r="AE196" s="82" t="s">
        <v>1162</v>
      </c>
      <c r="AF196" s="70" t="s">
        <v>1171</v>
      </c>
      <c r="AG196" s="70" t="s">
        <v>1159</v>
      </c>
      <c r="AH196" s="70" t="s">
        <v>3083</v>
      </c>
      <c r="AI196" s="70" t="s">
        <v>235</v>
      </c>
      <c r="AJ196" s="70" t="s">
        <v>72</v>
      </c>
      <c r="AK196" s="70">
        <v>1</v>
      </c>
      <c r="AL196" s="108" t="s">
        <v>6293</v>
      </c>
      <c r="AM196" t="e">
        <v>#N/A</v>
      </c>
      <c r="AN196" t="e">
        <f t="shared" si="91"/>
        <v>#N/A</v>
      </c>
    </row>
    <row r="197" spans="1:42" ht="14.4" customHeight="1" x14ac:dyDescent="0.3">
      <c r="A197" s="59" t="str">
        <f t="shared" si="87"/>
        <v>BWP01-FMCG01-SPO-03</v>
      </c>
      <c r="B197" s="70" t="s">
        <v>1170</v>
      </c>
      <c r="C197" s="70" t="s">
        <v>1987</v>
      </c>
      <c r="D197" s="70" t="s">
        <v>1911</v>
      </c>
      <c r="E197" s="70" t="s">
        <v>17</v>
      </c>
      <c r="F197" s="70" t="s">
        <v>6354</v>
      </c>
      <c r="G197" s="70" t="s">
        <v>6355</v>
      </c>
      <c r="H197" s="70" t="s">
        <v>1805</v>
      </c>
      <c r="I197" s="161" t="s">
        <v>4900</v>
      </c>
      <c r="J197" s="70" t="s">
        <v>73</v>
      </c>
      <c r="K197" s="59" t="s">
        <v>6367</v>
      </c>
      <c r="L197" s="70" t="str">
        <f t="shared" si="88"/>
        <v>0110006</v>
      </c>
      <c r="M197" s="82" t="s">
        <v>4686</v>
      </c>
      <c r="N197" s="70" t="s">
        <v>2687</v>
      </c>
      <c r="O197" s="59" t="s">
        <v>3424</v>
      </c>
      <c r="P197" s="59" t="str">
        <f t="shared" si="89"/>
        <v>0110006</v>
      </c>
      <c r="Q197" s="163" t="str">
        <f t="shared" si="90"/>
        <v>0110006@gsfmcg.com</v>
      </c>
      <c r="R197" s="59" t="s">
        <v>2491</v>
      </c>
      <c r="S197" s="59" t="s">
        <v>242</v>
      </c>
      <c r="T197" s="59" t="str">
        <f>TRIM(CONCATENATE(V197," (",S197,")"))</f>
        <v>Asim Naveed (BWP-03)</v>
      </c>
      <c r="U197" s="70" t="s">
        <v>3050</v>
      </c>
      <c r="V197" s="70" t="s">
        <v>6300</v>
      </c>
      <c r="W197" s="70" t="str">
        <f>TRIM(CONCATENATE(K197," - ",AD197," - ",V197))</f>
        <v>BWP01 - SPO - Asim Naveed</v>
      </c>
      <c r="X197" s="70" t="s">
        <v>7460</v>
      </c>
      <c r="Y197" s="70" t="s">
        <v>6298</v>
      </c>
      <c r="Z197" s="70" t="s">
        <v>774</v>
      </c>
      <c r="AA197" s="171" t="s">
        <v>774</v>
      </c>
      <c r="AB197" s="70" t="s">
        <v>774</v>
      </c>
      <c r="AC197" s="70" t="s">
        <v>1171</v>
      </c>
      <c r="AD197" s="70" t="s">
        <v>163</v>
      </c>
      <c r="AE197" s="82" t="s">
        <v>1162</v>
      </c>
      <c r="AF197" s="70" t="s">
        <v>1171</v>
      </c>
      <c r="AG197" s="70" t="s">
        <v>1159</v>
      </c>
      <c r="AH197" s="70" t="s">
        <v>3083</v>
      </c>
      <c r="AI197" s="70" t="s">
        <v>235</v>
      </c>
      <c r="AJ197" s="70" t="s">
        <v>72</v>
      </c>
      <c r="AK197" s="70">
        <v>1</v>
      </c>
      <c r="AL197" s="108" t="s">
        <v>6293</v>
      </c>
      <c r="AM197" t="s">
        <v>2494</v>
      </c>
      <c r="AN197" t="b">
        <f t="shared" si="91"/>
        <v>0</v>
      </c>
    </row>
    <row r="198" spans="1:42" ht="14.4" customHeight="1" x14ac:dyDescent="0.3">
      <c r="A198" s="59" t="str">
        <f t="shared" si="87"/>
        <v>BWP01-FMCG02-SPO-01</v>
      </c>
      <c r="B198" s="70" t="s">
        <v>1195</v>
      </c>
      <c r="C198" s="70" t="s">
        <v>1988</v>
      </c>
      <c r="D198" s="70" t="s">
        <v>1911</v>
      </c>
      <c r="E198" s="70" t="s">
        <v>17</v>
      </c>
      <c r="F198" s="70" t="s">
        <v>6354</v>
      </c>
      <c r="G198" s="70" t="s">
        <v>6355</v>
      </c>
      <c r="H198" s="70" t="s">
        <v>1805</v>
      </c>
      <c r="I198" s="161" t="s">
        <v>4900</v>
      </c>
      <c r="J198" s="70" t="s">
        <v>73</v>
      </c>
      <c r="K198" s="59" t="s">
        <v>6367</v>
      </c>
      <c r="L198" s="70" t="str">
        <f t="shared" si="88"/>
        <v>0125002</v>
      </c>
      <c r="M198" s="82" t="s">
        <v>4686</v>
      </c>
      <c r="N198" s="70" t="s">
        <v>2687</v>
      </c>
      <c r="O198" s="59" t="s">
        <v>2539</v>
      </c>
      <c r="P198" s="59" t="str">
        <f t="shared" si="89"/>
        <v>0125002</v>
      </c>
      <c r="Q198" s="163" t="str">
        <f t="shared" si="90"/>
        <v>0125002@gsfmcg.com</v>
      </c>
      <c r="R198" s="59" t="s">
        <v>2539</v>
      </c>
      <c r="S198" s="59" t="s">
        <v>474</v>
      </c>
      <c r="T198" s="59" t="str">
        <f>TRIM(CONCATENATE(V198," (",S198,")"))</f>
        <v>Ali Raza (T-BWP-01)</v>
      </c>
      <c r="U198" s="70" t="s">
        <v>3053</v>
      </c>
      <c r="V198" s="70" t="s">
        <v>7459</v>
      </c>
      <c r="W198" s="70" t="str">
        <f>TRIM(CONCATENATE(K198," - ",AD198," - ",V198))</f>
        <v>BWP01 - SPO - Ali Raza</v>
      </c>
      <c r="X198" s="70" t="s">
        <v>4028</v>
      </c>
      <c r="Y198" s="70" t="s">
        <v>6298</v>
      </c>
      <c r="Z198" s="70" t="s">
        <v>774</v>
      </c>
      <c r="AA198" s="171" t="s">
        <v>774</v>
      </c>
      <c r="AB198" s="70" t="s">
        <v>774</v>
      </c>
      <c r="AC198" s="70" t="s">
        <v>1171</v>
      </c>
      <c r="AD198" s="70" t="s">
        <v>163</v>
      </c>
      <c r="AE198" s="82" t="s">
        <v>1162</v>
      </c>
      <c r="AF198" s="70" t="s">
        <v>1171</v>
      </c>
      <c r="AG198" s="70" t="s">
        <v>1159</v>
      </c>
      <c r="AH198" s="70" t="s">
        <v>3083</v>
      </c>
      <c r="AI198" s="70" t="s">
        <v>235</v>
      </c>
      <c r="AJ198" s="70" t="s">
        <v>72</v>
      </c>
      <c r="AK198" s="70">
        <v>1</v>
      </c>
      <c r="AL198" s="108" t="s">
        <v>6293</v>
      </c>
      <c r="AM198" t="e">
        <v>#N/A</v>
      </c>
      <c r="AN198" t="e">
        <f t="shared" si="91"/>
        <v>#N/A</v>
      </c>
    </row>
    <row r="199" spans="1:42" ht="14.4" customHeight="1" x14ac:dyDescent="0.3">
      <c r="A199" s="59" t="str">
        <f t="shared" si="87"/>
        <v>BWP01-FMCG02-SPO-02</v>
      </c>
      <c r="B199" s="70" t="s">
        <v>1195</v>
      </c>
      <c r="C199" s="70" t="s">
        <v>1988</v>
      </c>
      <c r="D199" s="70" t="s">
        <v>1911</v>
      </c>
      <c r="E199" s="70" t="s">
        <v>17</v>
      </c>
      <c r="F199" s="70" t="s">
        <v>6354</v>
      </c>
      <c r="G199" s="70" t="s">
        <v>6355</v>
      </c>
      <c r="H199" s="70" t="s">
        <v>1805</v>
      </c>
      <c r="I199" s="161" t="s">
        <v>4900</v>
      </c>
      <c r="J199" s="70" t="s">
        <v>73</v>
      </c>
      <c r="K199" s="59" t="s">
        <v>6367</v>
      </c>
      <c r="L199" s="70" t="str">
        <f t="shared" si="88"/>
        <v>0110009</v>
      </c>
      <c r="M199" s="82" t="s">
        <v>4686</v>
      </c>
      <c r="N199" s="70" t="s">
        <v>2687</v>
      </c>
      <c r="O199" s="59" t="s">
        <v>8043</v>
      </c>
      <c r="P199" s="59" t="str">
        <f t="shared" si="89"/>
        <v>0110009</v>
      </c>
      <c r="Q199" s="163" t="str">
        <f t="shared" si="90"/>
        <v>0110009@gsfmcg.com</v>
      </c>
      <c r="R199" s="59" t="s">
        <v>2539</v>
      </c>
      <c r="S199" s="59" t="s">
        <v>478</v>
      </c>
      <c r="T199" s="59" t="str">
        <f>TRIM(CONCATENATE(V199," (",S199,")"))</f>
        <v>Shahbaz Altaf (T-BWP-02)</v>
      </c>
      <c r="U199" s="70" t="s">
        <v>3054</v>
      </c>
      <c r="V199" s="70" t="s">
        <v>8211</v>
      </c>
      <c r="W199" s="70" t="str">
        <f>TRIM(CONCATENATE(K199," - ",AD199," - ",V199))</f>
        <v>BWP01 - SPO - Shahbaz Altaf</v>
      </c>
      <c r="X199" s="70" t="s">
        <v>4028</v>
      </c>
      <c r="Y199" s="70" t="s">
        <v>6298</v>
      </c>
      <c r="Z199" s="70" t="s">
        <v>774</v>
      </c>
      <c r="AA199" s="171" t="s">
        <v>774</v>
      </c>
      <c r="AB199" s="70" t="s">
        <v>774</v>
      </c>
      <c r="AC199" s="70" t="s">
        <v>1171</v>
      </c>
      <c r="AD199" s="70" t="s">
        <v>163</v>
      </c>
      <c r="AE199" s="82" t="s">
        <v>1162</v>
      </c>
      <c r="AF199" s="70" t="s">
        <v>1171</v>
      </c>
      <c r="AG199" s="70" t="s">
        <v>1159</v>
      </c>
      <c r="AH199" s="70" t="s">
        <v>3083</v>
      </c>
      <c r="AI199" s="70" t="s">
        <v>235</v>
      </c>
      <c r="AJ199" s="70" t="s">
        <v>72</v>
      </c>
      <c r="AK199" s="70">
        <v>1</v>
      </c>
      <c r="AL199" s="108" t="s">
        <v>6293</v>
      </c>
      <c r="AM199" t="e">
        <v>#N/A</v>
      </c>
      <c r="AN199" t="e">
        <f t="shared" si="91"/>
        <v>#N/A</v>
      </c>
    </row>
    <row r="200" spans="1:42" ht="14.4" customHeight="1" x14ac:dyDescent="0.3">
      <c r="A200" s="59" t="str">
        <f t="shared" si="87"/>
        <v>BWP01-FMCG-SPO-00</v>
      </c>
      <c r="B200" s="70" t="s">
        <v>1171</v>
      </c>
      <c r="C200" s="70" t="s">
        <v>3078</v>
      </c>
      <c r="D200" s="70" t="s">
        <v>1911</v>
      </c>
      <c r="E200" s="70" t="s">
        <v>17</v>
      </c>
      <c r="F200" s="70" t="s">
        <v>6354</v>
      </c>
      <c r="G200" s="70" t="s">
        <v>6355</v>
      </c>
      <c r="H200" s="70" t="s">
        <v>1805</v>
      </c>
      <c r="I200" s="161" t="s">
        <v>4900</v>
      </c>
      <c r="J200" s="70" t="s">
        <v>73</v>
      </c>
      <c r="K200" s="59" t="s">
        <v>6367</v>
      </c>
      <c r="L200" s="70" t="str">
        <f t="shared" si="88"/>
        <v>0110007</v>
      </c>
      <c r="M200" s="82" t="s">
        <v>4686</v>
      </c>
      <c r="N200" s="70" t="s">
        <v>2687</v>
      </c>
      <c r="O200" s="59" t="s">
        <v>2494</v>
      </c>
      <c r="P200" s="59" t="str">
        <f t="shared" si="89"/>
        <v>0110007</v>
      </c>
      <c r="Q200" s="163" t="str">
        <f t="shared" si="90"/>
        <v>0110007@gsfmcg.com</v>
      </c>
      <c r="R200" s="59" t="s">
        <v>3424</v>
      </c>
      <c r="S200" s="59" t="s">
        <v>5238</v>
      </c>
      <c r="T200" s="59" t="str">
        <f>TRIM(CONCATENATE(W200))</f>
        <v>BWP01 - FMCG Unmapped</v>
      </c>
      <c r="U200" s="70" t="s">
        <v>3383</v>
      </c>
      <c r="V200" s="70" t="s">
        <v>5921</v>
      </c>
      <c r="W200" s="70" t="str">
        <f>TRIM(CONCATENATE(K200," - ",V200))</f>
        <v>BWP01 - FMCG Unmapped</v>
      </c>
      <c r="X200" s="70" t="s">
        <v>72</v>
      </c>
      <c r="Y200" s="70" t="s">
        <v>774</v>
      </c>
      <c r="Z200" s="70" t="s">
        <v>774</v>
      </c>
      <c r="AA200" s="171" t="s">
        <v>774</v>
      </c>
      <c r="AB200" s="70" t="s">
        <v>774</v>
      </c>
      <c r="AC200" s="70" t="s">
        <v>1171</v>
      </c>
      <c r="AD200" s="70" t="s">
        <v>163</v>
      </c>
      <c r="AE200" s="82" t="s">
        <v>1162</v>
      </c>
      <c r="AF200" s="70" t="s">
        <v>1171</v>
      </c>
      <c r="AG200" s="70" t="s">
        <v>1159</v>
      </c>
      <c r="AH200" s="70" t="s">
        <v>3083</v>
      </c>
      <c r="AI200" s="70" t="s">
        <v>235</v>
      </c>
      <c r="AJ200" s="70" t="s">
        <v>72</v>
      </c>
      <c r="AK200" s="70">
        <v>0</v>
      </c>
      <c r="AL200" s="108" t="s">
        <v>5606</v>
      </c>
      <c r="AM200" t="e">
        <v>#N/A</v>
      </c>
      <c r="AN200" t="e">
        <f t="shared" si="91"/>
        <v>#N/A</v>
      </c>
      <c r="AP200" t="s">
        <v>8085</v>
      </c>
    </row>
    <row r="201" spans="1:42" ht="14.4" customHeight="1" x14ac:dyDescent="0.3">
      <c r="A201" s="59" t="str">
        <f t="shared" si="87"/>
        <v>BWP01-FMCG-ASM-01</v>
      </c>
      <c r="B201" s="70" t="s">
        <v>1171</v>
      </c>
      <c r="C201" s="70" t="s">
        <v>3078</v>
      </c>
      <c r="D201" s="70" t="s">
        <v>1911</v>
      </c>
      <c r="E201" s="70" t="s">
        <v>17</v>
      </c>
      <c r="F201" s="70" t="s">
        <v>6354</v>
      </c>
      <c r="G201" s="70" t="s">
        <v>6355</v>
      </c>
      <c r="H201" s="70" t="s">
        <v>1805</v>
      </c>
      <c r="I201" s="161" t="s">
        <v>4900</v>
      </c>
      <c r="J201" s="70" t="s">
        <v>73</v>
      </c>
      <c r="K201" s="59" t="s">
        <v>6367</v>
      </c>
      <c r="L201" s="70" t="str">
        <f t="shared" si="88"/>
        <v>01100</v>
      </c>
      <c r="M201" s="82" t="s">
        <v>4686</v>
      </c>
      <c r="N201" s="70" t="s">
        <v>2687</v>
      </c>
      <c r="O201" s="59" t="s">
        <v>2741</v>
      </c>
      <c r="P201" s="59" t="str">
        <f>O200</f>
        <v>0110007</v>
      </c>
      <c r="Q201" s="163" t="str">
        <f t="shared" si="90"/>
        <v>01100@gsfmcg.com</v>
      </c>
      <c r="R201" s="59" t="s">
        <v>2741</v>
      </c>
      <c r="S201" s="59" t="s">
        <v>8003</v>
      </c>
      <c r="T201" s="59" t="str">
        <f>V201</f>
        <v>Naseer Ahmed</v>
      </c>
      <c r="U201" s="70" t="s">
        <v>3083</v>
      </c>
      <c r="V201" s="70" t="s">
        <v>235</v>
      </c>
      <c r="W201" s="70" t="str">
        <f>TRIM(CONCATENATE(K201," - ",AD201," - ",V201))</f>
        <v>BWP01 - ASM - Naseer Ahmed</v>
      </c>
      <c r="X201" s="70" t="s">
        <v>72</v>
      </c>
      <c r="Y201" s="70" t="s">
        <v>774</v>
      </c>
      <c r="Z201" s="70" t="s">
        <v>774</v>
      </c>
      <c r="AA201" s="171" t="s">
        <v>774</v>
      </c>
      <c r="AB201" s="70" t="s">
        <v>774</v>
      </c>
      <c r="AC201" s="70" t="s">
        <v>1219</v>
      </c>
      <c r="AD201" s="70" t="s">
        <v>1028</v>
      </c>
      <c r="AE201" s="82" t="s">
        <v>3414</v>
      </c>
      <c r="AF201" s="70" t="s">
        <v>1171</v>
      </c>
      <c r="AG201" s="70" t="s">
        <v>1159</v>
      </c>
      <c r="AH201" s="70" t="s">
        <v>6356</v>
      </c>
      <c r="AI201" s="70" t="s">
        <v>281</v>
      </c>
      <c r="AJ201" s="70" t="s">
        <v>131</v>
      </c>
      <c r="AK201" s="70">
        <v>2</v>
      </c>
      <c r="AL201" s="108" t="s">
        <v>6294</v>
      </c>
      <c r="AM201" t="e">
        <v>#N/A</v>
      </c>
      <c r="AN201" t="e">
        <f t="shared" si="91"/>
        <v>#N/A</v>
      </c>
      <c r="AP201" t="s">
        <v>8085</v>
      </c>
    </row>
    <row r="202" spans="1:42" ht="14.4" customHeight="1" x14ac:dyDescent="0.3">
      <c r="A202" s="59" t="str">
        <f t="shared" ref="A202:A215" si="92">U202</f>
        <v>MUX01-FMCG01-SPO-01</v>
      </c>
      <c r="B202" s="70" t="s">
        <v>1170</v>
      </c>
      <c r="C202" s="70" t="s">
        <v>1987</v>
      </c>
      <c r="D202" s="70" t="s">
        <v>1911</v>
      </c>
      <c r="E202" s="70" t="s">
        <v>17</v>
      </c>
      <c r="F202" s="70" t="s">
        <v>6354</v>
      </c>
      <c r="G202" s="70" t="s">
        <v>6355</v>
      </c>
      <c r="H202" s="70" t="s">
        <v>1806</v>
      </c>
      <c r="I202" s="161" t="s">
        <v>4900</v>
      </c>
      <c r="J202" s="70" t="s">
        <v>2863</v>
      </c>
      <c r="K202" s="59" t="s">
        <v>6366</v>
      </c>
      <c r="L202" s="70" t="str">
        <f t="shared" si="88"/>
        <v>0116003</v>
      </c>
      <c r="M202" s="82" t="s">
        <v>4686</v>
      </c>
      <c r="N202" s="70" t="s">
        <v>2687</v>
      </c>
      <c r="O202" s="59" t="s">
        <v>2524</v>
      </c>
      <c r="P202" s="59" t="str">
        <f t="shared" ref="P202:P214" si="93">O202</f>
        <v>0116003</v>
      </c>
      <c r="Q202" s="163" t="str">
        <f t="shared" ref="Q202:Q219" si="94">CONCATENATE(O202,"@gsfmcg.com")</f>
        <v>0116003@gsfmcg.com</v>
      </c>
      <c r="R202" s="59" t="s">
        <v>2522</v>
      </c>
      <c r="S202" s="59" t="s">
        <v>250</v>
      </c>
      <c r="T202" s="59" t="str">
        <f>TRIM(CONCATENATE(V202," (",S202,")"))</f>
        <v>M. Dilbar Khan (MUX-01)</v>
      </c>
      <c r="U202" s="70" t="s">
        <v>3034</v>
      </c>
      <c r="V202" s="70" t="s">
        <v>8215</v>
      </c>
      <c r="W202" s="70" t="str">
        <f>TRIM(CONCATENATE(K202," - ",AD202," - ",V202))</f>
        <v>MUX01 - SPO - M. Dilbar Khan</v>
      </c>
      <c r="X202" s="70" t="s">
        <v>131</v>
      </c>
      <c r="Y202" s="70" t="s">
        <v>6298</v>
      </c>
      <c r="Z202" s="70" t="s">
        <v>774</v>
      </c>
      <c r="AA202" s="171" t="s">
        <v>774</v>
      </c>
      <c r="AB202" s="70" t="s">
        <v>774</v>
      </c>
      <c r="AC202" s="70" t="s">
        <v>1171</v>
      </c>
      <c r="AD202" s="70" t="s">
        <v>163</v>
      </c>
      <c r="AE202" s="82" t="s">
        <v>1162</v>
      </c>
      <c r="AF202" s="70" t="s">
        <v>1171</v>
      </c>
      <c r="AG202" s="70" t="s">
        <v>1159</v>
      </c>
      <c r="AH202" s="70" t="s">
        <v>3221</v>
      </c>
      <c r="AI202" s="70" t="s">
        <v>8219</v>
      </c>
      <c r="AJ202" s="70" t="s">
        <v>131</v>
      </c>
      <c r="AK202" s="70">
        <v>1</v>
      </c>
      <c r="AL202" s="108" t="s">
        <v>6293</v>
      </c>
      <c r="AM202" t="e">
        <v>#N/A</v>
      </c>
      <c r="AN202" t="e">
        <f t="shared" ref="AN202:AN215" si="95">AM202=O202</f>
        <v>#N/A</v>
      </c>
    </row>
    <row r="203" spans="1:42" ht="14.4" customHeight="1" x14ac:dyDescent="0.3">
      <c r="A203" s="59" t="str">
        <f t="shared" si="92"/>
        <v>MUX01-FMCG01-SPO-02</v>
      </c>
      <c r="B203" s="70" t="s">
        <v>1170</v>
      </c>
      <c r="C203" s="70" t="s">
        <v>1987</v>
      </c>
      <c r="D203" s="70" t="s">
        <v>1911</v>
      </c>
      <c r="E203" s="70" t="s">
        <v>17</v>
      </c>
      <c r="F203" s="70" t="s">
        <v>6354</v>
      </c>
      <c r="G203" s="70" t="s">
        <v>6355</v>
      </c>
      <c r="H203" s="70" t="s">
        <v>1806</v>
      </c>
      <c r="I203" s="161" t="s">
        <v>4900</v>
      </c>
      <c r="J203" s="70" t="s">
        <v>2863</v>
      </c>
      <c r="K203" s="59" t="s">
        <v>6366</v>
      </c>
      <c r="L203" s="70" t="str">
        <f t="shared" si="88"/>
        <v>0116007</v>
      </c>
      <c r="M203" s="82" t="s">
        <v>4686</v>
      </c>
      <c r="N203" s="70" t="s">
        <v>2687</v>
      </c>
      <c r="O203" s="59" t="s">
        <v>2528</v>
      </c>
      <c r="P203" s="59" t="str">
        <f t="shared" si="93"/>
        <v>0116007</v>
      </c>
      <c r="Q203" s="163" t="str">
        <f t="shared" si="94"/>
        <v>0116007@gsfmcg.com</v>
      </c>
      <c r="R203" s="59" t="s">
        <v>2526</v>
      </c>
      <c r="S203" s="59" t="s">
        <v>265</v>
      </c>
      <c r="T203" s="59" t="str">
        <f>TRIM(CONCATENATE(V203," (",S203,")"))</f>
        <v>Yasir Ali (MUX-06)</v>
      </c>
      <c r="U203" s="70" t="s">
        <v>3035</v>
      </c>
      <c r="V203" s="70" t="s">
        <v>4586</v>
      </c>
      <c r="W203" s="70" t="str">
        <f>TRIM(CONCATENATE(K203," - ",AD203," - ",V203))</f>
        <v>MUX01 - SPO - Yasir Ali</v>
      </c>
      <c r="X203" s="70" t="s">
        <v>131</v>
      </c>
      <c r="Y203" s="70" t="s">
        <v>6298</v>
      </c>
      <c r="Z203" s="70" t="s">
        <v>774</v>
      </c>
      <c r="AA203" s="171" t="s">
        <v>774</v>
      </c>
      <c r="AB203" s="70" t="s">
        <v>774</v>
      </c>
      <c r="AC203" s="70" t="s">
        <v>1171</v>
      </c>
      <c r="AD203" s="70" t="s">
        <v>163</v>
      </c>
      <c r="AE203" s="82" t="s">
        <v>1162</v>
      </c>
      <c r="AF203" s="70" t="s">
        <v>1171</v>
      </c>
      <c r="AG203" s="70" t="s">
        <v>1159</v>
      </c>
      <c r="AH203" s="70" t="s">
        <v>3221</v>
      </c>
      <c r="AI203" s="70" t="s">
        <v>8219</v>
      </c>
      <c r="AJ203" s="70" t="s">
        <v>131</v>
      </c>
      <c r="AK203" s="70">
        <v>1</v>
      </c>
      <c r="AL203" s="108" t="s">
        <v>6293</v>
      </c>
      <c r="AM203" t="e">
        <v>#N/A</v>
      </c>
      <c r="AN203" t="e">
        <f t="shared" si="95"/>
        <v>#N/A</v>
      </c>
    </row>
    <row r="204" spans="1:42" ht="14.4" customHeight="1" x14ac:dyDescent="0.3">
      <c r="A204" s="59" t="str">
        <f>U204</f>
        <v>MUX01-FMCG02-SPO-01</v>
      </c>
      <c r="B204" s="70" t="s">
        <v>1195</v>
      </c>
      <c r="C204" s="70" t="s">
        <v>1988</v>
      </c>
      <c r="D204" s="70" t="s">
        <v>1911</v>
      </c>
      <c r="E204" s="70" t="s">
        <v>17</v>
      </c>
      <c r="F204" s="70" t="s">
        <v>6354</v>
      </c>
      <c r="G204" s="70" t="s">
        <v>6355</v>
      </c>
      <c r="H204" s="70" t="s">
        <v>1806</v>
      </c>
      <c r="I204" s="161" t="s">
        <v>4900</v>
      </c>
      <c r="J204" s="70" t="s">
        <v>2863</v>
      </c>
      <c r="K204" s="59" t="s">
        <v>6366</v>
      </c>
      <c r="L204" s="70" t="str">
        <f t="shared" si="88"/>
        <v>0123008</v>
      </c>
      <c r="M204" s="82" t="s">
        <v>4686</v>
      </c>
      <c r="N204" s="70" t="s">
        <v>2687</v>
      </c>
      <c r="O204" s="82" t="s">
        <v>3425</v>
      </c>
      <c r="P204" s="59" t="str">
        <f>O204</f>
        <v>0123008</v>
      </c>
      <c r="Q204" s="163" t="str">
        <f t="shared" si="94"/>
        <v>0123008@gsfmcg.com</v>
      </c>
      <c r="R204" s="59" t="s">
        <v>2526</v>
      </c>
      <c r="S204" s="59" t="s">
        <v>484</v>
      </c>
      <c r="T204" s="59" t="str">
        <f>TRIM(CONCATENATE(V204," (",S204,")"))</f>
        <v>M. Noman Naveed (T-MUX-01)</v>
      </c>
      <c r="U204" s="70" t="s">
        <v>8216</v>
      </c>
      <c r="V204" s="70" t="s">
        <v>8217</v>
      </c>
      <c r="W204" s="70" t="str">
        <f>TRIM(CONCATENATE(K204," - ",AD204," - ",V204))</f>
        <v>MUX01 - SPO - M. Noman Naveed</v>
      </c>
      <c r="X204" s="70" t="s">
        <v>131</v>
      </c>
      <c r="Y204" s="70" t="s">
        <v>6298</v>
      </c>
      <c r="Z204" s="70" t="s">
        <v>774</v>
      </c>
      <c r="AA204" s="171" t="s">
        <v>774</v>
      </c>
      <c r="AB204" s="70" t="s">
        <v>774</v>
      </c>
      <c r="AC204" s="70" t="s">
        <v>1171</v>
      </c>
      <c r="AD204" s="70" t="s">
        <v>163</v>
      </c>
      <c r="AE204" s="82" t="s">
        <v>1162</v>
      </c>
      <c r="AF204" s="70" t="s">
        <v>1171</v>
      </c>
      <c r="AG204" s="70" t="s">
        <v>1159</v>
      </c>
      <c r="AH204" s="70" t="s">
        <v>3221</v>
      </c>
      <c r="AI204" s="70" t="s">
        <v>8219</v>
      </c>
      <c r="AJ204" s="70" t="s">
        <v>131</v>
      </c>
      <c r="AK204" s="70">
        <v>1</v>
      </c>
      <c r="AL204" s="108" t="s">
        <v>6293</v>
      </c>
      <c r="AM204" t="e">
        <v>#N/A</v>
      </c>
      <c r="AN204" t="e">
        <f>AM204=O204</f>
        <v>#N/A</v>
      </c>
    </row>
    <row r="205" spans="1:42" ht="14.4" customHeight="1" x14ac:dyDescent="0.3">
      <c r="A205" s="59" t="str">
        <f t="shared" si="92"/>
        <v>MUX01-FMCG02-SPO-02</v>
      </c>
      <c r="B205" s="70" t="s">
        <v>1195</v>
      </c>
      <c r="C205" s="70" t="s">
        <v>1988</v>
      </c>
      <c r="D205" s="70" t="s">
        <v>1911</v>
      </c>
      <c r="E205" s="70" t="s">
        <v>17</v>
      </c>
      <c r="F205" s="70" t="s">
        <v>6354</v>
      </c>
      <c r="G205" s="70" t="s">
        <v>6355</v>
      </c>
      <c r="H205" s="70" t="s">
        <v>1806</v>
      </c>
      <c r="I205" s="161" t="s">
        <v>4900</v>
      </c>
      <c r="J205" s="70" t="s">
        <v>2863</v>
      </c>
      <c r="K205" s="59" t="s">
        <v>6366</v>
      </c>
      <c r="L205" s="70" t="str">
        <f t="shared" si="88"/>
        <v>0111403</v>
      </c>
      <c r="M205" s="82" t="s">
        <v>4686</v>
      </c>
      <c r="N205" s="70" t="s">
        <v>2687</v>
      </c>
      <c r="O205" s="82" t="s">
        <v>8056</v>
      </c>
      <c r="P205" s="59" t="str">
        <f t="shared" si="93"/>
        <v>0111403</v>
      </c>
      <c r="Q205" s="163" t="str">
        <f t="shared" si="94"/>
        <v>0111403@gsfmcg.com</v>
      </c>
      <c r="R205" s="59" t="s">
        <v>2526</v>
      </c>
      <c r="S205" s="59" t="s">
        <v>596</v>
      </c>
      <c r="T205" s="59" t="str">
        <f>TRIM(CONCATENATE(V205," (",S205,")"))</f>
        <v>Arman Ayoub (T-MUX-06)</v>
      </c>
      <c r="U205" s="70" t="s">
        <v>8218</v>
      </c>
      <c r="V205" s="70" t="s">
        <v>6564</v>
      </c>
      <c r="W205" s="70" t="str">
        <f>TRIM(CONCATENATE(K205," - ",AD205," - ",V205))</f>
        <v>MUX01 - SPO - Arman Ayoub</v>
      </c>
      <c r="X205" s="70" t="s">
        <v>7505</v>
      </c>
      <c r="Y205" s="70" t="s">
        <v>6298</v>
      </c>
      <c r="Z205" s="70" t="s">
        <v>774</v>
      </c>
      <c r="AA205" s="171" t="s">
        <v>774</v>
      </c>
      <c r="AB205" s="70" t="s">
        <v>774</v>
      </c>
      <c r="AC205" s="70" t="s">
        <v>1171</v>
      </c>
      <c r="AD205" s="70" t="s">
        <v>163</v>
      </c>
      <c r="AE205" s="82" t="s">
        <v>1162</v>
      </c>
      <c r="AF205" s="70" t="s">
        <v>1171</v>
      </c>
      <c r="AG205" s="70" t="s">
        <v>1159</v>
      </c>
      <c r="AH205" s="70" t="s">
        <v>3221</v>
      </c>
      <c r="AI205" s="70" t="s">
        <v>8219</v>
      </c>
      <c r="AJ205" s="70" t="s">
        <v>131</v>
      </c>
      <c r="AK205" s="70">
        <v>1</v>
      </c>
      <c r="AL205" s="108" t="s">
        <v>6293</v>
      </c>
      <c r="AM205" t="e">
        <v>#N/A</v>
      </c>
      <c r="AN205" t="e">
        <f t="shared" si="95"/>
        <v>#N/A</v>
      </c>
    </row>
    <row r="206" spans="1:42" ht="14.4" customHeight="1" x14ac:dyDescent="0.3">
      <c r="A206" s="59" t="str">
        <f t="shared" si="92"/>
        <v>MUX01-FMCG-SPO-00</v>
      </c>
      <c r="B206" s="70" t="s">
        <v>1171</v>
      </c>
      <c r="C206" s="70" t="s">
        <v>3078</v>
      </c>
      <c r="D206" s="70" t="s">
        <v>1911</v>
      </c>
      <c r="E206" s="70" t="s">
        <v>17</v>
      </c>
      <c r="F206" s="70" t="s">
        <v>6354</v>
      </c>
      <c r="G206" s="70" t="s">
        <v>6355</v>
      </c>
      <c r="H206" s="70" t="s">
        <v>1806</v>
      </c>
      <c r="I206" s="161" t="s">
        <v>4900</v>
      </c>
      <c r="J206" s="70" t="s">
        <v>2863</v>
      </c>
      <c r="K206" s="59" t="s">
        <v>6366</v>
      </c>
      <c r="L206" s="70" t="str">
        <f t="shared" si="88"/>
        <v>0116009</v>
      </c>
      <c r="M206" s="82" t="s">
        <v>4686</v>
      </c>
      <c r="N206" s="70" t="s">
        <v>2687</v>
      </c>
      <c r="O206" s="59" t="s">
        <v>2529</v>
      </c>
      <c r="P206" s="59" t="str">
        <f t="shared" si="93"/>
        <v>0116009</v>
      </c>
      <c r="Q206" s="163" t="str">
        <f t="shared" si="94"/>
        <v>0116009@gsfmcg.com</v>
      </c>
      <c r="R206" s="59" t="s">
        <v>2529</v>
      </c>
      <c r="S206" s="59" t="s">
        <v>5238</v>
      </c>
      <c r="T206" s="59" t="str">
        <f>TRIM(CONCATENATE(W206))</f>
        <v>MUX01 - FMCG Unmapped</v>
      </c>
      <c r="U206" s="70" t="s">
        <v>3398</v>
      </c>
      <c r="V206" s="70" t="s">
        <v>5921</v>
      </c>
      <c r="W206" s="70" t="str">
        <f>TRIM(CONCATENATE(K206," - ",V206))</f>
        <v>MUX01 - FMCG Unmapped</v>
      </c>
      <c r="X206" s="70" t="s">
        <v>131</v>
      </c>
      <c r="Y206" s="70" t="s">
        <v>774</v>
      </c>
      <c r="Z206" s="70" t="s">
        <v>774</v>
      </c>
      <c r="AA206" s="171" t="s">
        <v>774</v>
      </c>
      <c r="AB206" s="70" t="s">
        <v>774</v>
      </c>
      <c r="AC206" s="70" t="s">
        <v>1171</v>
      </c>
      <c r="AD206" s="70" t="s">
        <v>163</v>
      </c>
      <c r="AE206" s="82" t="s">
        <v>1162</v>
      </c>
      <c r="AF206" s="70" t="s">
        <v>1171</v>
      </c>
      <c r="AG206" s="70" t="s">
        <v>1159</v>
      </c>
      <c r="AH206" s="70" t="s">
        <v>3221</v>
      </c>
      <c r="AI206" s="70" t="s">
        <v>8219</v>
      </c>
      <c r="AJ206" s="70" t="s">
        <v>131</v>
      </c>
      <c r="AK206" s="70">
        <v>0</v>
      </c>
      <c r="AL206" s="108" t="s">
        <v>5606</v>
      </c>
      <c r="AM206" t="s">
        <v>2529</v>
      </c>
      <c r="AN206" t="b">
        <f t="shared" si="95"/>
        <v>1</v>
      </c>
      <c r="AP206" t="s">
        <v>8085</v>
      </c>
    </row>
    <row r="207" spans="1:42" ht="14.4" customHeight="1" x14ac:dyDescent="0.3">
      <c r="A207" s="59" t="str">
        <f t="shared" si="92"/>
        <v>MUX01-FMCG-ASM-01</v>
      </c>
      <c r="B207" s="70" t="s">
        <v>1171</v>
      </c>
      <c r="C207" s="70" t="s">
        <v>3078</v>
      </c>
      <c r="D207" s="70" t="s">
        <v>1911</v>
      </c>
      <c r="E207" s="70" t="s">
        <v>17</v>
      </c>
      <c r="F207" s="70" t="s">
        <v>6354</v>
      </c>
      <c r="G207" s="70" t="s">
        <v>6355</v>
      </c>
      <c r="H207" s="70" t="s">
        <v>1806</v>
      </c>
      <c r="I207" s="161" t="s">
        <v>4900</v>
      </c>
      <c r="J207" s="70" t="s">
        <v>2863</v>
      </c>
      <c r="K207" s="59" t="s">
        <v>6366</v>
      </c>
      <c r="L207" s="70" t="str">
        <f t="shared" si="88"/>
        <v>01160</v>
      </c>
      <c r="M207" s="82" t="s">
        <v>4686</v>
      </c>
      <c r="N207" s="70" t="s">
        <v>2687</v>
      </c>
      <c r="O207" s="59" t="s">
        <v>2746</v>
      </c>
      <c r="P207" s="59" t="str">
        <f>O206</f>
        <v>0116009</v>
      </c>
      <c r="Q207" s="163" t="str">
        <f t="shared" si="94"/>
        <v>01160@gsfmcg.com</v>
      </c>
      <c r="R207" s="59" t="s">
        <v>2746</v>
      </c>
      <c r="S207" s="59" t="s">
        <v>8220</v>
      </c>
      <c r="T207" s="59" t="str">
        <f>W207</f>
        <v>MUX01 - ASM - Zile Hussain Hashmi</v>
      </c>
      <c r="U207" s="70" t="s">
        <v>3221</v>
      </c>
      <c r="V207" s="70" t="s">
        <v>8219</v>
      </c>
      <c r="W207" s="70" t="str">
        <f t="shared" ref="W207:W213" si="96">TRIM(CONCATENATE(K207," - ",AD207," - ",V207))</f>
        <v>MUX01 - ASM - Zile Hussain Hashmi</v>
      </c>
      <c r="X207" s="70" t="s">
        <v>131</v>
      </c>
      <c r="Y207" s="70" t="s">
        <v>774</v>
      </c>
      <c r="Z207" s="70" t="s">
        <v>774</v>
      </c>
      <c r="AA207" s="171" t="s">
        <v>774</v>
      </c>
      <c r="AB207" s="70" t="s">
        <v>774</v>
      </c>
      <c r="AC207" s="70" t="s">
        <v>1219</v>
      </c>
      <c r="AD207" s="70" t="s">
        <v>1028</v>
      </c>
      <c r="AE207" s="82" t="s">
        <v>3414</v>
      </c>
      <c r="AF207" s="70" t="s">
        <v>1171</v>
      </c>
      <c r="AG207" s="70" t="s">
        <v>1159</v>
      </c>
      <c r="AH207" s="70" t="s">
        <v>6356</v>
      </c>
      <c r="AI207" s="70" t="s">
        <v>281</v>
      </c>
      <c r="AJ207" s="70" t="s">
        <v>131</v>
      </c>
      <c r="AK207" s="70">
        <v>2</v>
      </c>
      <c r="AL207" s="108" t="s">
        <v>6294</v>
      </c>
      <c r="AM207" t="e">
        <v>#N/A</v>
      </c>
      <c r="AN207" t="e">
        <f t="shared" si="95"/>
        <v>#N/A</v>
      </c>
      <c r="AP207" t="s">
        <v>8085</v>
      </c>
    </row>
    <row r="208" spans="1:42" ht="14.4" customHeight="1" x14ac:dyDescent="0.3">
      <c r="A208" s="59" t="str">
        <f t="shared" si="92"/>
        <v>MUX03-FMCG-CM-00</v>
      </c>
      <c r="B208" s="70" t="s">
        <v>1171</v>
      </c>
      <c r="C208" s="70" t="s">
        <v>3078</v>
      </c>
      <c r="D208" s="70" t="s">
        <v>1911</v>
      </c>
      <c r="E208" s="70" t="s">
        <v>17</v>
      </c>
      <c r="F208" s="70" t="s">
        <v>6354</v>
      </c>
      <c r="G208" s="70" t="s">
        <v>6355</v>
      </c>
      <c r="H208" s="70" t="s">
        <v>7465</v>
      </c>
      <c r="I208" s="161" t="s">
        <v>4900</v>
      </c>
      <c r="J208" s="70" t="s">
        <v>7463</v>
      </c>
      <c r="K208" s="59" t="s">
        <v>7464</v>
      </c>
      <c r="L208" s="70" t="str">
        <f t="shared" si="88"/>
        <v>0444401</v>
      </c>
      <c r="M208" s="82" t="s">
        <v>4686</v>
      </c>
      <c r="N208" s="70" t="s">
        <v>2687</v>
      </c>
      <c r="O208" s="59" t="s">
        <v>5589</v>
      </c>
      <c r="P208" s="59" t="str">
        <f>O208</f>
        <v>0444401</v>
      </c>
      <c r="Q208" s="163" t="str">
        <f t="shared" si="94"/>
        <v>0444401@gsfmcg.com</v>
      </c>
      <c r="R208" s="59" t="s">
        <v>5589</v>
      </c>
      <c r="S208" s="59" t="s">
        <v>6764</v>
      </c>
      <c r="T208" s="59" t="str">
        <f>V208</f>
        <v>FMCG Unmapped</v>
      </c>
      <c r="U208" s="70" t="s">
        <v>7467</v>
      </c>
      <c r="V208" s="70" t="s">
        <v>5921</v>
      </c>
      <c r="W208" s="70" t="str">
        <f t="shared" si="96"/>
        <v>MUX03 - CM - FMCG Unmapped</v>
      </c>
      <c r="X208" s="70" t="s">
        <v>131</v>
      </c>
      <c r="Y208" s="70" t="s">
        <v>774</v>
      </c>
      <c r="Z208" s="70" t="s">
        <v>774</v>
      </c>
      <c r="AA208" s="171" t="s">
        <v>774</v>
      </c>
      <c r="AB208" s="70" t="s">
        <v>774</v>
      </c>
      <c r="AC208" s="70" t="s">
        <v>2072</v>
      </c>
      <c r="AD208" s="70" t="s">
        <v>5293</v>
      </c>
      <c r="AE208" s="82" t="s">
        <v>1162</v>
      </c>
      <c r="AF208" s="70" t="s">
        <v>1171</v>
      </c>
      <c r="AG208" s="70" t="s">
        <v>1159</v>
      </c>
      <c r="AH208" s="70" t="s">
        <v>7466</v>
      </c>
      <c r="AI208" s="70" t="s">
        <v>281</v>
      </c>
      <c r="AJ208" s="70" t="s">
        <v>131</v>
      </c>
      <c r="AK208" s="70">
        <v>0</v>
      </c>
      <c r="AL208" s="108" t="s">
        <v>5606</v>
      </c>
      <c r="AM208" t="s">
        <v>5589</v>
      </c>
      <c r="AN208" t="b">
        <f t="shared" si="95"/>
        <v>1</v>
      </c>
      <c r="AP208" t="s">
        <v>8085</v>
      </c>
    </row>
    <row r="209" spans="1:42" ht="14.4" customHeight="1" x14ac:dyDescent="0.3">
      <c r="A209" s="59" t="str">
        <f>U209</f>
        <v>MUX03-FMCG-CM-01</v>
      </c>
      <c r="B209" s="70" t="s">
        <v>1171</v>
      </c>
      <c r="C209" s="70" t="s">
        <v>3078</v>
      </c>
      <c r="D209" s="70" t="s">
        <v>1911</v>
      </c>
      <c r="E209" s="70" t="s">
        <v>17</v>
      </c>
      <c r="F209" s="70" t="s">
        <v>6354</v>
      </c>
      <c r="G209" s="70" t="s">
        <v>6355</v>
      </c>
      <c r="H209" s="70" t="s">
        <v>7465</v>
      </c>
      <c r="I209" s="161" t="s">
        <v>4900</v>
      </c>
      <c r="J209" s="70" t="s">
        <v>7463</v>
      </c>
      <c r="K209" s="59" t="s">
        <v>7464</v>
      </c>
      <c r="L209" s="70" t="str">
        <f>O209</f>
        <v>04444</v>
      </c>
      <c r="M209" s="82" t="s">
        <v>4686</v>
      </c>
      <c r="N209" s="70" t="s">
        <v>2687</v>
      </c>
      <c r="O209" s="59" t="s">
        <v>5590</v>
      </c>
      <c r="P209" s="59" t="str">
        <f>O208</f>
        <v>0444401</v>
      </c>
      <c r="Q209" s="163" t="str">
        <f t="shared" si="94"/>
        <v>04444@gsfmcg.com</v>
      </c>
      <c r="R209" s="59" t="s">
        <v>5590</v>
      </c>
      <c r="S209" s="59" t="s">
        <v>6763</v>
      </c>
      <c r="T209" s="59" t="str">
        <f>V209</f>
        <v>Majid Khan</v>
      </c>
      <c r="U209" s="70" t="s">
        <v>7466</v>
      </c>
      <c r="V209" s="70" t="s">
        <v>281</v>
      </c>
      <c r="W209" s="70" t="str">
        <f>TRIM(CONCATENATE(K209," - ",AD209," - ",V209))</f>
        <v>MUX03 - CM - Majid Khan</v>
      </c>
      <c r="X209" s="70" t="s">
        <v>131</v>
      </c>
      <c r="Y209" s="70" t="s">
        <v>774</v>
      </c>
      <c r="Z209" s="70" t="s">
        <v>774</v>
      </c>
      <c r="AA209" s="171" t="s">
        <v>774</v>
      </c>
      <c r="AB209" s="70" t="s">
        <v>774</v>
      </c>
      <c r="AC209" s="70" t="s">
        <v>2072</v>
      </c>
      <c r="AD209" s="70" t="s">
        <v>5293</v>
      </c>
      <c r="AE209" s="82" t="s">
        <v>3414</v>
      </c>
      <c r="AF209" s="70" t="s">
        <v>1171</v>
      </c>
      <c r="AG209" s="70" t="s">
        <v>1159</v>
      </c>
      <c r="AH209" s="70" t="s">
        <v>6356</v>
      </c>
      <c r="AI209" s="70" t="s">
        <v>7455</v>
      </c>
      <c r="AJ209" s="70" t="s">
        <v>131</v>
      </c>
      <c r="AK209" s="70">
        <v>2</v>
      </c>
      <c r="AL209" s="108" t="s">
        <v>6294</v>
      </c>
      <c r="AM209" t="e">
        <v>#N/A</v>
      </c>
      <c r="AN209" t="e">
        <f>AM209=O209</f>
        <v>#N/A</v>
      </c>
      <c r="AP209" t="s">
        <v>8085</v>
      </c>
    </row>
    <row r="210" spans="1:42" ht="14.4" customHeight="1" x14ac:dyDescent="0.3">
      <c r="A210" s="59" t="str">
        <f t="shared" si="92"/>
        <v>MUX02-FMCG01-SPO-01</v>
      </c>
      <c r="B210" s="70" t="s">
        <v>1170</v>
      </c>
      <c r="C210" s="70" t="s">
        <v>1987</v>
      </c>
      <c r="D210" s="70" t="s">
        <v>1911</v>
      </c>
      <c r="E210" s="70" t="s">
        <v>17</v>
      </c>
      <c r="F210" s="70" t="s">
        <v>6354</v>
      </c>
      <c r="G210" s="70" t="s">
        <v>6355</v>
      </c>
      <c r="H210" s="70" t="s">
        <v>1911</v>
      </c>
      <c r="I210" s="161" t="s">
        <v>4900</v>
      </c>
      <c r="J210" s="70" t="s">
        <v>3223</v>
      </c>
      <c r="K210" s="59" t="s">
        <v>6371</v>
      </c>
      <c r="L210" s="70" t="str">
        <f t="shared" si="88"/>
        <v>0116005</v>
      </c>
      <c r="M210" s="82" t="s">
        <v>4686</v>
      </c>
      <c r="N210" s="70" t="s">
        <v>2687</v>
      </c>
      <c r="O210" s="59" t="s">
        <v>2526</v>
      </c>
      <c r="P210" s="59" t="str">
        <f t="shared" si="93"/>
        <v>0116005</v>
      </c>
      <c r="Q210" s="163" t="str">
        <f t="shared" si="94"/>
        <v>0116005@gsfmcg.com</v>
      </c>
      <c r="R210" s="59" t="s">
        <v>2528</v>
      </c>
      <c r="S210" s="59" t="s">
        <v>255</v>
      </c>
      <c r="T210" s="59" t="str">
        <f>TRIM(CONCATENATE(V210," (",S210,")"))</f>
        <v>Ahmed Ali Khan (MUX-03)</v>
      </c>
      <c r="U210" s="70" t="s">
        <v>3224</v>
      </c>
      <c r="V210" s="70" t="s">
        <v>8221</v>
      </c>
      <c r="W210" s="70" t="str">
        <f t="shared" si="96"/>
        <v>MUX02 - SPO - Ahmed Ali Khan</v>
      </c>
      <c r="X210" s="70" t="s">
        <v>131</v>
      </c>
      <c r="Y210" s="70" t="s">
        <v>6298</v>
      </c>
      <c r="Z210" s="70" t="s">
        <v>774</v>
      </c>
      <c r="AA210" s="171" t="s">
        <v>774</v>
      </c>
      <c r="AB210" s="70" t="s">
        <v>774</v>
      </c>
      <c r="AC210" s="70" t="s">
        <v>1171</v>
      </c>
      <c r="AD210" s="70" t="s">
        <v>163</v>
      </c>
      <c r="AE210" s="82" t="s">
        <v>1162</v>
      </c>
      <c r="AF210" s="70" t="s">
        <v>1171</v>
      </c>
      <c r="AG210" s="70" t="s">
        <v>1159</v>
      </c>
      <c r="AH210" s="70" t="s">
        <v>3229</v>
      </c>
      <c r="AI210" s="70" t="s">
        <v>8225</v>
      </c>
      <c r="AJ210" s="70" t="s">
        <v>131</v>
      </c>
      <c r="AK210" s="70">
        <v>1</v>
      </c>
      <c r="AL210" s="108" t="s">
        <v>6293</v>
      </c>
      <c r="AM210" t="e">
        <v>#N/A</v>
      </c>
      <c r="AN210" t="e">
        <f t="shared" si="95"/>
        <v>#N/A</v>
      </c>
    </row>
    <row r="211" spans="1:42" ht="14.4" customHeight="1" x14ac:dyDescent="0.3">
      <c r="A211" s="59" t="str">
        <f t="shared" si="92"/>
        <v>MUX02-FMCG01-SPO-02</v>
      </c>
      <c r="B211" s="70" t="s">
        <v>1170</v>
      </c>
      <c r="C211" s="70" t="s">
        <v>1987</v>
      </c>
      <c r="D211" s="70" t="s">
        <v>1911</v>
      </c>
      <c r="E211" s="70" t="s">
        <v>17</v>
      </c>
      <c r="F211" s="70" t="s">
        <v>6354</v>
      </c>
      <c r="G211" s="70" t="s">
        <v>6355</v>
      </c>
      <c r="H211" s="70" t="s">
        <v>1911</v>
      </c>
      <c r="I211" s="161" t="s">
        <v>4900</v>
      </c>
      <c r="J211" s="70" t="s">
        <v>3223</v>
      </c>
      <c r="K211" s="59" t="s">
        <v>6371</v>
      </c>
      <c r="L211" s="70" t="str">
        <f t="shared" si="88"/>
        <v>0116002</v>
      </c>
      <c r="M211" s="82" t="s">
        <v>4686</v>
      </c>
      <c r="N211" s="70" t="s">
        <v>2687</v>
      </c>
      <c r="O211" s="59" t="s">
        <v>2523</v>
      </c>
      <c r="P211" s="59" t="str">
        <f t="shared" si="93"/>
        <v>0116002</v>
      </c>
      <c r="Q211" s="163" t="str">
        <f t="shared" si="94"/>
        <v>0116002@gsfmcg.com</v>
      </c>
      <c r="R211" s="59" t="s">
        <v>3425</v>
      </c>
      <c r="S211" s="59" t="s">
        <v>258</v>
      </c>
      <c r="T211" s="59" t="str">
        <f>TRIM(CONCATENATE(V211," (",S211,")"))</f>
        <v>Haroon Rasheed Bhutta (MUX-04)</v>
      </c>
      <c r="U211" s="70" t="s">
        <v>4727</v>
      </c>
      <c r="V211" s="70" t="s">
        <v>8222</v>
      </c>
      <c r="W211" s="70" t="str">
        <f t="shared" si="96"/>
        <v>MUX02 - SPO - Haroon Rasheed Bhutta</v>
      </c>
      <c r="X211" s="70" t="s">
        <v>131</v>
      </c>
      <c r="Y211" s="70" t="s">
        <v>6298</v>
      </c>
      <c r="Z211" s="70" t="s">
        <v>774</v>
      </c>
      <c r="AA211" s="171" t="s">
        <v>774</v>
      </c>
      <c r="AB211" s="70" t="s">
        <v>774</v>
      </c>
      <c r="AC211" s="70" t="s">
        <v>1171</v>
      </c>
      <c r="AD211" s="70" t="s">
        <v>163</v>
      </c>
      <c r="AE211" s="82" t="s">
        <v>1162</v>
      </c>
      <c r="AF211" s="70" t="s">
        <v>1171</v>
      </c>
      <c r="AG211" s="70" t="s">
        <v>1159</v>
      </c>
      <c r="AH211" s="70" t="s">
        <v>3229</v>
      </c>
      <c r="AI211" s="70" t="s">
        <v>8225</v>
      </c>
      <c r="AJ211" s="70" t="s">
        <v>131</v>
      </c>
      <c r="AK211" s="70">
        <v>1</v>
      </c>
      <c r="AL211" s="108" t="s">
        <v>6293</v>
      </c>
      <c r="AM211" t="e">
        <v>#N/A</v>
      </c>
      <c r="AN211" t="e">
        <f t="shared" si="95"/>
        <v>#N/A</v>
      </c>
    </row>
    <row r="212" spans="1:42" ht="14.4" customHeight="1" x14ac:dyDescent="0.3">
      <c r="A212" s="59" t="str">
        <f t="shared" si="92"/>
        <v>MUX02-FMCG02-SPO-01</v>
      </c>
      <c r="B212" s="70" t="s">
        <v>1195</v>
      </c>
      <c r="C212" s="70" t="s">
        <v>1988</v>
      </c>
      <c r="D212" s="70" t="s">
        <v>1911</v>
      </c>
      <c r="E212" s="70" t="s">
        <v>17</v>
      </c>
      <c r="F212" s="70" t="s">
        <v>6354</v>
      </c>
      <c r="G212" s="70" t="s">
        <v>6355</v>
      </c>
      <c r="H212" s="70" t="s">
        <v>1911</v>
      </c>
      <c r="I212" s="161" t="s">
        <v>4900</v>
      </c>
      <c r="J212" s="70" t="s">
        <v>3223</v>
      </c>
      <c r="K212" s="59" t="s">
        <v>6371</v>
      </c>
      <c r="L212" s="70" t="str">
        <f t="shared" si="88"/>
        <v>0123001</v>
      </c>
      <c r="M212" s="82" t="s">
        <v>4686</v>
      </c>
      <c r="N212" s="70" t="s">
        <v>2687</v>
      </c>
      <c r="O212" s="59" t="s">
        <v>2684</v>
      </c>
      <c r="P212" s="59" t="str">
        <f t="shared" si="93"/>
        <v>0123001</v>
      </c>
      <c r="Q212" s="163" t="str">
        <f t="shared" si="94"/>
        <v>0123001@gsfmcg.com</v>
      </c>
      <c r="R212" s="59" t="s">
        <v>2684</v>
      </c>
      <c r="S212" s="59" t="s">
        <v>489</v>
      </c>
      <c r="T212" s="59" t="str">
        <f>TRIM(CONCATENATE(V212," (",S212,")"))</f>
        <v>M. Ali Fawad (T-MUX-03)</v>
      </c>
      <c r="U212" s="70" t="s">
        <v>3226</v>
      </c>
      <c r="V212" s="70" t="s">
        <v>7514</v>
      </c>
      <c r="W212" s="70" t="str">
        <f t="shared" si="96"/>
        <v>MUX02 - SPO - M. Ali Fawad</v>
      </c>
      <c r="X212" s="70" t="s">
        <v>131</v>
      </c>
      <c r="Y212" s="70" t="s">
        <v>6298</v>
      </c>
      <c r="Z212" s="70" t="s">
        <v>774</v>
      </c>
      <c r="AA212" s="171" t="s">
        <v>774</v>
      </c>
      <c r="AB212" s="70" t="s">
        <v>774</v>
      </c>
      <c r="AC212" s="70" t="s">
        <v>1171</v>
      </c>
      <c r="AD212" s="70" t="s">
        <v>163</v>
      </c>
      <c r="AE212" s="82" t="s">
        <v>1162</v>
      </c>
      <c r="AF212" s="70" t="s">
        <v>1171</v>
      </c>
      <c r="AG212" s="70" t="s">
        <v>1159</v>
      </c>
      <c r="AH212" s="70" t="s">
        <v>3229</v>
      </c>
      <c r="AI212" s="70" t="s">
        <v>8225</v>
      </c>
      <c r="AJ212" s="70" t="s">
        <v>131</v>
      </c>
      <c r="AK212" s="70">
        <v>1</v>
      </c>
      <c r="AL212" s="108" t="s">
        <v>6293</v>
      </c>
      <c r="AM212" t="e">
        <v>#N/A</v>
      </c>
      <c r="AN212" t="e">
        <f t="shared" si="95"/>
        <v>#N/A</v>
      </c>
    </row>
    <row r="213" spans="1:42" ht="14.4" customHeight="1" x14ac:dyDescent="0.3">
      <c r="A213" s="59" t="str">
        <f t="shared" si="92"/>
        <v>MUX02-FMCG02-SPO-02</v>
      </c>
      <c r="B213" s="70" t="s">
        <v>1195</v>
      </c>
      <c r="C213" s="70" t="s">
        <v>1988</v>
      </c>
      <c r="D213" s="70" t="s">
        <v>1911</v>
      </c>
      <c r="E213" s="70" t="s">
        <v>17</v>
      </c>
      <c r="F213" s="70" t="s">
        <v>6354</v>
      </c>
      <c r="G213" s="70" t="s">
        <v>6355</v>
      </c>
      <c r="H213" s="70" t="s">
        <v>1911</v>
      </c>
      <c r="I213" s="161" t="s">
        <v>4900</v>
      </c>
      <c r="J213" s="70" t="s">
        <v>3223</v>
      </c>
      <c r="K213" s="59" t="s">
        <v>6371</v>
      </c>
      <c r="L213" s="70" t="str">
        <f t="shared" si="88"/>
        <v>0123003</v>
      </c>
      <c r="M213" s="82" t="s">
        <v>4686</v>
      </c>
      <c r="N213" s="70" t="s">
        <v>2687</v>
      </c>
      <c r="O213" s="59" t="s">
        <v>2569</v>
      </c>
      <c r="P213" s="59" t="str">
        <f t="shared" si="93"/>
        <v>0123003</v>
      </c>
      <c r="Q213" s="163" t="str">
        <f t="shared" si="94"/>
        <v>0123003@gsfmcg.com</v>
      </c>
      <c r="R213" s="59" t="s">
        <v>2569</v>
      </c>
      <c r="S213" s="59" t="s">
        <v>492</v>
      </c>
      <c r="T213" s="59" t="str">
        <f>TRIM(CONCATENATE(V213," (",S213,")"))</f>
        <v>M. Arif Shabbir (T-MUX-04)</v>
      </c>
      <c r="U213" s="70" t="s">
        <v>3227</v>
      </c>
      <c r="V213" s="70" t="s">
        <v>8223</v>
      </c>
      <c r="W213" s="70" t="str">
        <f t="shared" si="96"/>
        <v>MUX02 - SPO - M. Arif Shabbir</v>
      </c>
      <c r="X213" s="70" t="s">
        <v>7505</v>
      </c>
      <c r="Y213" s="70" t="s">
        <v>6298</v>
      </c>
      <c r="Z213" s="70" t="s">
        <v>774</v>
      </c>
      <c r="AA213" s="171" t="s">
        <v>774</v>
      </c>
      <c r="AB213" s="70" t="s">
        <v>774</v>
      </c>
      <c r="AC213" s="70" t="s">
        <v>1171</v>
      </c>
      <c r="AD213" s="70" t="s">
        <v>163</v>
      </c>
      <c r="AE213" s="82" t="s">
        <v>1162</v>
      </c>
      <c r="AF213" s="70" t="s">
        <v>1171</v>
      </c>
      <c r="AG213" s="70" t="s">
        <v>1159</v>
      </c>
      <c r="AH213" s="70" t="s">
        <v>3229</v>
      </c>
      <c r="AI213" s="70" t="s">
        <v>8225</v>
      </c>
      <c r="AJ213" s="70" t="s">
        <v>131</v>
      </c>
      <c r="AK213" s="70">
        <v>1</v>
      </c>
      <c r="AL213" s="108" t="s">
        <v>6293</v>
      </c>
      <c r="AM213" t="e">
        <v>#N/A</v>
      </c>
      <c r="AN213" t="e">
        <f t="shared" si="95"/>
        <v>#N/A</v>
      </c>
    </row>
    <row r="214" spans="1:42" ht="14.4" customHeight="1" x14ac:dyDescent="0.3">
      <c r="A214" s="59" t="str">
        <f t="shared" si="92"/>
        <v>MUX02-FMCG-SPO-00</v>
      </c>
      <c r="B214" s="70" t="s">
        <v>1171</v>
      </c>
      <c r="C214" s="70" t="s">
        <v>3078</v>
      </c>
      <c r="D214" s="70" t="s">
        <v>1911</v>
      </c>
      <c r="E214" s="70" t="s">
        <v>17</v>
      </c>
      <c r="F214" s="70" t="s">
        <v>6354</v>
      </c>
      <c r="G214" s="70" t="s">
        <v>6355</v>
      </c>
      <c r="H214" s="70" t="s">
        <v>1911</v>
      </c>
      <c r="I214" s="161" t="s">
        <v>4900</v>
      </c>
      <c r="J214" s="70" t="s">
        <v>3223</v>
      </c>
      <c r="K214" s="59" t="s">
        <v>6371</v>
      </c>
      <c r="L214" s="70" t="str">
        <f t="shared" si="88"/>
        <v>0123009</v>
      </c>
      <c r="M214" s="82" t="s">
        <v>4686</v>
      </c>
      <c r="N214" s="70" t="s">
        <v>2687</v>
      </c>
      <c r="O214" s="59" t="s">
        <v>3426</v>
      </c>
      <c r="P214" s="59" t="str">
        <f t="shared" si="93"/>
        <v>0123009</v>
      </c>
      <c r="Q214" s="163" t="str">
        <f t="shared" si="94"/>
        <v>0123009@gsfmcg.com</v>
      </c>
      <c r="R214" s="59" t="s">
        <v>3426</v>
      </c>
      <c r="S214" s="59" t="s">
        <v>5238</v>
      </c>
      <c r="T214" s="59" t="str">
        <f>TRIM(CONCATENATE(W214))</f>
        <v>MUX02 - FMCG Unmapped</v>
      </c>
      <c r="U214" s="70" t="s">
        <v>3399</v>
      </c>
      <c r="V214" s="70" t="s">
        <v>5921</v>
      </c>
      <c r="W214" s="70" t="str">
        <f>TRIM(CONCATENATE(K214," - ",V214))</f>
        <v>MUX02 - FMCG Unmapped</v>
      </c>
      <c r="X214" s="70" t="s">
        <v>131</v>
      </c>
      <c r="Y214" s="70" t="s">
        <v>774</v>
      </c>
      <c r="Z214" s="70" t="s">
        <v>774</v>
      </c>
      <c r="AA214" s="171" t="s">
        <v>774</v>
      </c>
      <c r="AB214" s="70" t="s">
        <v>774</v>
      </c>
      <c r="AC214" s="70" t="s">
        <v>1171</v>
      </c>
      <c r="AD214" s="70" t="s">
        <v>163</v>
      </c>
      <c r="AE214" s="82" t="s">
        <v>1162</v>
      </c>
      <c r="AF214" s="70" t="s">
        <v>1171</v>
      </c>
      <c r="AG214" s="70" t="s">
        <v>1159</v>
      </c>
      <c r="AH214" s="70" t="s">
        <v>3229</v>
      </c>
      <c r="AI214" s="70" t="s">
        <v>8225</v>
      </c>
      <c r="AJ214" s="70" t="s">
        <v>131</v>
      </c>
      <c r="AK214" s="70">
        <v>0</v>
      </c>
      <c r="AL214" s="108" t="s">
        <v>5606</v>
      </c>
      <c r="AM214" t="s">
        <v>3426</v>
      </c>
      <c r="AN214" t="b">
        <f t="shared" si="95"/>
        <v>1</v>
      </c>
      <c r="AP214" t="s">
        <v>8085</v>
      </c>
    </row>
    <row r="215" spans="1:42" ht="14.4" customHeight="1" x14ac:dyDescent="0.3">
      <c r="A215" s="59" t="str">
        <f t="shared" si="92"/>
        <v>MUX02-FMCG-ASM-01</v>
      </c>
      <c r="B215" s="70" t="s">
        <v>1171</v>
      </c>
      <c r="C215" s="70" t="s">
        <v>3078</v>
      </c>
      <c r="D215" s="70" t="s">
        <v>1911</v>
      </c>
      <c r="E215" s="70" t="s">
        <v>17</v>
      </c>
      <c r="F215" s="70" t="s">
        <v>6354</v>
      </c>
      <c r="G215" s="70" t="s">
        <v>6355</v>
      </c>
      <c r="H215" s="70" t="s">
        <v>1911</v>
      </c>
      <c r="I215" s="161" t="s">
        <v>4900</v>
      </c>
      <c r="J215" s="70" t="s">
        <v>3223</v>
      </c>
      <c r="K215" s="59" t="s">
        <v>6371</v>
      </c>
      <c r="L215" s="70" t="str">
        <f t="shared" si="88"/>
        <v>01230</v>
      </c>
      <c r="M215" s="82" t="s">
        <v>4686</v>
      </c>
      <c r="N215" s="70" t="s">
        <v>2687</v>
      </c>
      <c r="O215" s="59" t="s">
        <v>2756</v>
      </c>
      <c r="P215" s="59" t="str">
        <f>O214</f>
        <v>0123009</v>
      </c>
      <c r="Q215" s="163" t="str">
        <f t="shared" si="94"/>
        <v>01230@gsfmcg.com</v>
      </c>
      <c r="R215" s="59" t="s">
        <v>2756</v>
      </c>
      <c r="S215" s="59" t="s">
        <v>8224</v>
      </c>
      <c r="T215" s="59" t="str">
        <f>V215</f>
        <v>M. Shahid Javaid</v>
      </c>
      <c r="U215" s="70" t="s">
        <v>3229</v>
      </c>
      <c r="V215" s="70" t="s">
        <v>8225</v>
      </c>
      <c r="W215" s="70" t="str">
        <f t="shared" ref="W215:W220" si="97">TRIM(CONCATENATE(K215," - ",AD215," - ",V215))</f>
        <v>MUX02 - ASM - M. Shahid Javaid</v>
      </c>
      <c r="X215" s="70" t="s">
        <v>131</v>
      </c>
      <c r="Y215" s="70" t="s">
        <v>774</v>
      </c>
      <c r="Z215" s="70" t="s">
        <v>774</v>
      </c>
      <c r="AA215" s="171" t="s">
        <v>774</v>
      </c>
      <c r="AB215" s="70" t="s">
        <v>774</v>
      </c>
      <c r="AC215" s="70" t="s">
        <v>1219</v>
      </c>
      <c r="AD215" s="70" t="s">
        <v>1028</v>
      </c>
      <c r="AE215" s="82" t="s">
        <v>3414</v>
      </c>
      <c r="AF215" s="70" t="s">
        <v>1171</v>
      </c>
      <c r="AG215" s="70" t="s">
        <v>1159</v>
      </c>
      <c r="AH215" s="70" t="s">
        <v>6356</v>
      </c>
      <c r="AI215" s="70" t="s">
        <v>281</v>
      </c>
      <c r="AJ215" s="70" t="s">
        <v>131</v>
      </c>
      <c r="AK215" s="70">
        <v>2</v>
      </c>
      <c r="AL215" s="108" t="s">
        <v>6294</v>
      </c>
      <c r="AM215" t="e">
        <v>#N/A</v>
      </c>
      <c r="AN215" t="e">
        <f t="shared" si="95"/>
        <v>#N/A</v>
      </c>
      <c r="AP215" t="s">
        <v>8085</v>
      </c>
    </row>
    <row r="216" spans="1:42" ht="14.4" customHeight="1" x14ac:dyDescent="0.3">
      <c r="A216" s="59" t="str">
        <f t="shared" ref="A216:A222" si="98">U216</f>
        <v>RYK01-FMCG01-SPO-01</v>
      </c>
      <c r="B216" s="70" t="s">
        <v>1170</v>
      </c>
      <c r="C216" s="70" t="s">
        <v>1987</v>
      </c>
      <c r="D216" s="70" t="s">
        <v>1911</v>
      </c>
      <c r="E216" s="70" t="s">
        <v>17</v>
      </c>
      <c r="F216" s="70" t="s">
        <v>6354</v>
      </c>
      <c r="G216" s="70" t="s">
        <v>6355</v>
      </c>
      <c r="H216" s="70" t="s">
        <v>6632</v>
      </c>
      <c r="I216" s="161" t="s">
        <v>4900</v>
      </c>
      <c r="J216" s="70" t="s">
        <v>6771</v>
      </c>
      <c r="K216" s="59" t="s">
        <v>6634</v>
      </c>
      <c r="L216" s="70" t="str">
        <f t="shared" si="88"/>
        <v>0110003</v>
      </c>
      <c r="M216" s="82" t="s">
        <v>4686</v>
      </c>
      <c r="N216" s="70" t="s">
        <v>2687</v>
      </c>
      <c r="O216" s="82" t="s">
        <v>2491</v>
      </c>
      <c r="P216" s="59" t="str">
        <f t="shared" ref="P216:P221" si="99">O216</f>
        <v>0110003</v>
      </c>
      <c r="Q216" s="163" t="str">
        <f t="shared" si="94"/>
        <v>0110003@gsfmcg.com</v>
      </c>
      <c r="R216" s="59" t="s">
        <v>2525</v>
      </c>
      <c r="S216" s="59" t="s">
        <v>7470</v>
      </c>
      <c r="T216" s="59" t="str">
        <f>TRIM(CONCATENATE(V216," (",S216,")"))</f>
        <v>M. Ameen (RYK-01)</v>
      </c>
      <c r="U216" s="70" t="s">
        <v>6635</v>
      </c>
      <c r="V216" s="70" t="s">
        <v>3082</v>
      </c>
      <c r="W216" s="70" t="str">
        <f t="shared" si="97"/>
        <v>RYK01 - SPO - M. Ameen</v>
      </c>
      <c r="X216" s="70" t="s">
        <v>6633</v>
      </c>
      <c r="Y216" s="70" t="s">
        <v>6298</v>
      </c>
      <c r="Z216" s="70" t="s">
        <v>774</v>
      </c>
      <c r="AA216" s="171" t="s">
        <v>774</v>
      </c>
      <c r="AB216" s="70" t="s">
        <v>774</v>
      </c>
      <c r="AC216" s="70" t="s">
        <v>1171</v>
      </c>
      <c r="AD216" s="70" t="s">
        <v>163</v>
      </c>
      <c r="AE216" s="82" t="s">
        <v>1162</v>
      </c>
      <c r="AF216" s="70" t="s">
        <v>1171</v>
      </c>
      <c r="AG216" s="70" t="s">
        <v>1159</v>
      </c>
      <c r="AH216" s="70" t="s">
        <v>6639</v>
      </c>
      <c r="AI216" s="70" t="s">
        <v>3081</v>
      </c>
      <c r="AJ216" s="70" t="s">
        <v>243</v>
      </c>
      <c r="AK216" s="70">
        <v>1</v>
      </c>
      <c r="AL216" s="108" t="s">
        <v>6293</v>
      </c>
      <c r="AM216" t="e">
        <v>#N/A</v>
      </c>
      <c r="AN216" t="e">
        <f t="shared" ref="AN216:AN222" si="100">AM216=O216</f>
        <v>#N/A</v>
      </c>
      <c r="AO216" t="s">
        <v>7254</v>
      </c>
    </row>
    <row r="217" spans="1:42" ht="14.4" customHeight="1" x14ac:dyDescent="0.3">
      <c r="A217" s="59" t="str">
        <f t="shared" si="98"/>
        <v>RYK01-FMCG01-SPO-02</v>
      </c>
      <c r="B217" s="70" t="s">
        <v>1170</v>
      </c>
      <c r="C217" s="70" t="s">
        <v>1987</v>
      </c>
      <c r="D217" s="70" t="s">
        <v>1911</v>
      </c>
      <c r="E217" s="70" t="s">
        <v>17</v>
      </c>
      <c r="F217" s="70" t="s">
        <v>6354</v>
      </c>
      <c r="G217" s="70" t="s">
        <v>6355</v>
      </c>
      <c r="H217" s="70" t="s">
        <v>6632</v>
      </c>
      <c r="I217" s="161" t="s">
        <v>4900</v>
      </c>
      <c r="J217" s="70" t="s">
        <v>6771</v>
      </c>
      <c r="K217" s="59" t="s">
        <v>6634</v>
      </c>
      <c r="L217" s="70" t="str">
        <f t="shared" si="88"/>
        <v>0110005</v>
      </c>
      <c r="M217" s="82" t="s">
        <v>4686</v>
      </c>
      <c r="N217" s="70" t="s">
        <v>2687</v>
      </c>
      <c r="O217" s="59" t="s">
        <v>2493</v>
      </c>
      <c r="P217" s="59" t="str">
        <f t="shared" si="99"/>
        <v>0110005</v>
      </c>
      <c r="Q217" s="163" t="str">
        <f t="shared" si="94"/>
        <v>0110005@gsfmcg.com</v>
      </c>
      <c r="R217" s="59" t="s">
        <v>2527</v>
      </c>
      <c r="S217" s="59" t="s">
        <v>7471</v>
      </c>
      <c r="T217" s="59" t="str">
        <f>TRIM(CONCATENATE(V217," (",S217,")"))</f>
        <v>M. Waseem (RYK-02)</v>
      </c>
      <c r="U217" s="70" t="s">
        <v>6636</v>
      </c>
      <c r="V217" s="70" t="s">
        <v>8212</v>
      </c>
      <c r="W217" s="70" t="str">
        <f t="shared" si="97"/>
        <v>RYK01 - SPO - M. Waseem</v>
      </c>
      <c r="X217" s="70" t="s">
        <v>249</v>
      </c>
      <c r="Y217" s="70" t="s">
        <v>6298</v>
      </c>
      <c r="Z217" s="70" t="s">
        <v>774</v>
      </c>
      <c r="AA217" s="171" t="s">
        <v>774</v>
      </c>
      <c r="AB217" s="70" t="s">
        <v>774</v>
      </c>
      <c r="AC217" s="70" t="s">
        <v>1171</v>
      </c>
      <c r="AD217" s="70" t="s">
        <v>163</v>
      </c>
      <c r="AE217" s="82" t="s">
        <v>1162</v>
      </c>
      <c r="AF217" s="70" t="s">
        <v>1171</v>
      </c>
      <c r="AG217" s="70" t="s">
        <v>1159</v>
      </c>
      <c r="AH217" s="70" t="s">
        <v>6639</v>
      </c>
      <c r="AI217" s="70" t="s">
        <v>3081</v>
      </c>
      <c r="AJ217" s="70" t="s">
        <v>243</v>
      </c>
      <c r="AK217" s="70">
        <v>1</v>
      </c>
      <c r="AL217" s="108" t="s">
        <v>6293</v>
      </c>
      <c r="AM217" t="e">
        <v>#N/A</v>
      </c>
      <c r="AN217" t="e">
        <f t="shared" si="100"/>
        <v>#N/A</v>
      </c>
    </row>
    <row r="218" spans="1:42" ht="14.4" customHeight="1" x14ac:dyDescent="0.3">
      <c r="A218" s="59" t="str">
        <f t="shared" si="98"/>
        <v>RYK01-FMCG01-SPO-03</v>
      </c>
      <c r="B218" s="70" t="s">
        <v>1170</v>
      </c>
      <c r="C218" s="70" t="s">
        <v>1987</v>
      </c>
      <c r="D218" s="70" t="s">
        <v>1911</v>
      </c>
      <c r="E218" s="70" t="s">
        <v>17</v>
      </c>
      <c r="F218" s="70" t="s">
        <v>6354</v>
      </c>
      <c r="G218" s="70" t="s">
        <v>6355</v>
      </c>
      <c r="H218" s="70" t="s">
        <v>6632</v>
      </c>
      <c r="I218" s="161" t="s">
        <v>4900</v>
      </c>
      <c r="J218" s="70" t="s">
        <v>6771</v>
      </c>
      <c r="K218" s="59" t="s">
        <v>6634</v>
      </c>
      <c r="L218" s="70" t="str">
        <f t="shared" si="88"/>
        <v>0110004</v>
      </c>
      <c r="M218" s="82" t="s">
        <v>4686</v>
      </c>
      <c r="N218" s="70" t="s">
        <v>2687</v>
      </c>
      <c r="O218" s="59" t="s">
        <v>2492</v>
      </c>
      <c r="P218" s="59" t="str">
        <f t="shared" si="99"/>
        <v>0110004</v>
      </c>
      <c r="Q218" s="163" t="str">
        <f t="shared" si="94"/>
        <v>0110004@gsfmcg.com</v>
      </c>
      <c r="R218" s="59">
        <v>12345</v>
      </c>
      <c r="S218" s="59" t="s">
        <v>7472</v>
      </c>
      <c r="T218" s="59" t="str">
        <f>TRIM(CONCATENATE(V218," (",S218,")"))</f>
        <v>Abdul Saboor (RYK-03)</v>
      </c>
      <c r="U218" s="70" t="s">
        <v>6640</v>
      </c>
      <c r="V218" s="70" t="s">
        <v>8213</v>
      </c>
      <c r="W218" s="70" t="str">
        <f t="shared" si="97"/>
        <v>RYK01 - SPO - Abdul Saboor</v>
      </c>
      <c r="X218" s="70" t="s">
        <v>6645</v>
      </c>
      <c r="Y218" s="70" t="s">
        <v>6298</v>
      </c>
      <c r="Z218" s="70" t="s">
        <v>774</v>
      </c>
      <c r="AA218" s="171" t="s">
        <v>774</v>
      </c>
      <c r="AB218" s="70" t="s">
        <v>774</v>
      </c>
      <c r="AC218" s="70" t="s">
        <v>1171</v>
      </c>
      <c r="AD218" s="70" t="s">
        <v>163</v>
      </c>
      <c r="AE218" s="82" t="s">
        <v>1162</v>
      </c>
      <c r="AF218" s="70" t="s">
        <v>1171</v>
      </c>
      <c r="AG218" s="70" t="s">
        <v>1159</v>
      </c>
      <c r="AH218" s="70" t="s">
        <v>6639</v>
      </c>
      <c r="AI218" s="70" t="s">
        <v>3081</v>
      </c>
      <c r="AJ218" s="70" t="s">
        <v>243</v>
      </c>
      <c r="AK218" s="70">
        <v>1</v>
      </c>
      <c r="AL218" s="108" t="s">
        <v>6293</v>
      </c>
      <c r="AM218" t="e">
        <v>#N/A</v>
      </c>
      <c r="AN218" t="e">
        <f t="shared" si="100"/>
        <v>#N/A</v>
      </c>
    </row>
    <row r="219" spans="1:42" ht="14.4" customHeight="1" x14ac:dyDescent="0.3">
      <c r="A219" s="59" t="str">
        <f t="shared" si="98"/>
        <v>RYK01-FMCG02-SPO-01</v>
      </c>
      <c r="B219" s="70" t="s">
        <v>1195</v>
      </c>
      <c r="C219" s="70" t="s">
        <v>1988</v>
      </c>
      <c r="D219" s="70" t="s">
        <v>1911</v>
      </c>
      <c r="E219" s="70" t="s">
        <v>17</v>
      </c>
      <c r="F219" s="70" t="s">
        <v>6354</v>
      </c>
      <c r="G219" s="70" t="s">
        <v>6355</v>
      </c>
      <c r="H219" s="70" t="s">
        <v>6632</v>
      </c>
      <c r="I219" s="161" t="s">
        <v>4900</v>
      </c>
      <c r="J219" s="70" t="s">
        <v>6771</v>
      </c>
      <c r="K219" s="59" t="s">
        <v>6634</v>
      </c>
      <c r="L219" s="70" t="str">
        <f t="shared" si="88"/>
        <v>0125003</v>
      </c>
      <c r="M219" s="82" t="s">
        <v>4686</v>
      </c>
      <c r="N219" s="70" t="s">
        <v>2687</v>
      </c>
      <c r="O219" s="59" t="s">
        <v>2540</v>
      </c>
      <c r="P219" s="59" t="str">
        <f t="shared" si="99"/>
        <v>0125003</v>
      </c>
      <c r="Q219" s="163" t="str">
        <f t="shared" si="94"/>
        <v>0125003@gsfmcg.com</v>
      </c>
      <c r="R219" s="59" t="s">
        <v>2571</v>
      </c>
      <c r="S219" s="59" t="s">
        <v>7473</v>
      </c>
      <c r="T219" s="59" t="str">
        <f>TRIM(CONCATENATE(V219," (",S219,")"))</f>
        <v>M. Faisal (T-RYK-01)</v>
      </c>
      <c r="U219" s="70" t="s">
        <v>6637</v>
      </c>
      <c r="V219" s="70" t="s">
        <v>8214</v>
      </c>
      <c r="W219" s="70" t="str">
        <f t="shared" si="97"/>
        <v>RYK01 - SPO - M. Faisal</v>
      </c>
      <c r="X219" s="70" t="s">
        <v>6633</v>
      </c>
      <c r="Y219" s="70" t="s">
        <v>6298</v>
      </c>
      <c r="Z219" s="70" t="s">
        <v>774</v>
      </c>
      <c r="AA219" s="171" t="s">
        <v>774</v>
      </c>
      <c r="AB219" s="70" t="s">
        <v>774</v>
      </c>
      <c r="AC219" s="70" t="s">
        <v>1171</v>
      </c>
      <c r="AD219" s="70" t="s">
        <v>163</v>
      </c>
      <c r="AE219" s="82" t="s">
        <v>1162</v>
      </c>
      <c r="AF219" s="70" t="s">
        <v>1171</v>
      </c>
      <c r="AG219" s="70" t="s">
        <v>1159</v>
      </c>
      <c r="AH219" s="70" t="s">
        <v>6639</v>
      </c>
      <c r="AI219" s="70" t="s">
        <v>3081</v>
      </c>
      <c r="AJ219" s="70" t="s">
        <v>243</v>
      </c>
      <c r="AK219" s="70">
        <v>1</v>
      </c>
      <c r="AL219" s="108" t="s">
        <v>6293</v>
      </c>
      <c r="AM219" t="e">
        <v>#N/A</v>
      </c>
      <c r="AN219" t="e">
        <f t="shared" si="100"/>
        <v>#N/A</v>
      </c>
    </row>
    <row r="220" spans="1:42" ht="14.4" customHeight="1" x14ac:dyDescent="0.3">
      <c r="A220" s="59" t="str">
        <f t="shared" si="98"/>
        <v>RYK01-FMCG02-SPO-02</v>
      </c>
      <c r="B220" s="70" t="s">
        <v>1195</v>
      </c>
      <c r="C220" s="70" t="s">
        <v>1988</v>
      </c>
      <c r="D220" s="70" t="s">
        <v>1911</v>
      </c>
      <c r="E220" s="70" t="s">
        <v>17</v>
      </c>
      <c r="F220" s="70" t="s">
        <v>6354</v>
      </c>
      <c r="G220" s="70" t="s">
        <v>6355</v>
      </c>
      <c r="H220" s="70" t="s">
        <v>6632</v>
      </c>
      <c r="I220" s="161" t="s">
        <v>4900</v>
      </c>
      <c r="J220" s="70" t="s">
        <v>6771</v>
      </c>
      <c r="K220" s="59" t="s">
        <v>6634</v>
      </c>
      <c r="L220" s="70" t="str">
        <f t="shared" si="88"/>
        <v>0125004</v>
      </c>
      <c r="M220" s="82" t="s">
        <v>4686</v>
      </c>
      <c r="N220" s="70" t="s">
        <v>2687</v>
      </c>
      <c r="O220" s="59" t="s">
        <v>2541</v>
      </c>
      <c r="P220" s="59" t="str">
        <f t="shared" si="99"/>
        <v>0125004</v>
      </c>
      <c r="Q220" s="163" t="str">
        <f t="shared" ref="Q220:Q237" si="101">CONCATENATE(O220,"@gsfmcg.com")</f>
        <v>0125004@gsfmcg.com</v>
      </c>
      <c r="R220" s="59" t="s">
        <v>2571</v>
      </c>
      <c r="S220" s="59" t="s">
        <v>7474</v>
      </c>
      <c r="T220" s="59" t="str">
        <f>TRIM(CONCATENATE(V220," (",S220,")"))</f>
        <v>Sajid Saeed (T-RYK-02)</v>
      </c>
      <c r="U220" s="70" t="s">
        <v>7478</v>
      </c>
      <c r="V220" s="70" t="s">
        <v>7475</v>
      </c>
      <c r="W220" s="70" t="str">
        <f t="shared" si="97"/>
        <v>RYK01 - SPO - Sajid Saeed</v>
      </c>
      <c r="X220" s="70" t="s">
        <v>6645</v>
      </c>
      <c r="Y220" s="70" t="s">
        <v>6298</v>
      </c>
      <c r="Z220" s="70" t="s">
        <v>774</v>
      </c>
      <c r="AA220" s="171" t="s">
        <v>774</v>
      </c>
      <c r="AB220" s="70" t="s">
        <v>774</v>
      </c>
      <c r="AC220" s="70" t="s">
        <v>1171</v>
      </c>
      <c r="AD220" s="70" t="s">
        <v>163</v>
      </c>
      <c r="AE220" s="82" t="s">
        <v>1162</v>
      </c>
      <c r="AF220" s="70" t="s">
        <v>1171</v>
      </c>
      <c r="AG220" s="70" t="s">
        <v>1159</v>
      </c>
      <c r="AH220" s="70" t="s">
        <v>6639</v>
      </c>
      <c r="AI220" s="70" t="s">
        <v>3081</v>
      </c>
      <c r="AJ220" s="70" t="s">
        <v>243</v>
      </c>
      <c r="AK220" s="70">
        <v>1</v>
      </c>
      <c r="AL220" s="108" t="s">
        <v>6293</v>
      </c>
      <c r="AM220" t="e">
        <v>#N/A</v>
      </c>
      <c r="AN220" t="e">
        <f t="shared" si="100"/>
        <v>#N/A</v>
      </c>
    </row>
    <row r="221" spans="1:42" ht="14.4" customHeight="1" x14ac:dyDescent="0.3">
      <c r="A221" s="59" t="str">
        <f t="shared" si="98"/>
        <v>RYK01-FMCG-SPO-00</v>
      </c>
      <c r="B221" s="70" t="s">
        <v>1171</v>
      </c>
      <c r="C221" s="70" t="s">
        <v>3078</v>
      </c>
      <c r="D221" s="70" t="s">
        <v>1911</v>
      </c>
      <c r="E221" s="70" t="s">
        <v>17</v>
      </c>
      <c r="F221" s="70" t="s">
        <v>6354</v>
      </c>
      <c r="G221" s="70" t="s">
        <v>6355</v>
      </c>
      <c r="H221" s="70" t="s">
        <v>6632</v>
      </c>
      <c r="I221" s="161" t="s">
        <v>4900</v>
      </c>
      <c r="J221" s="70" t="s">
        <v>6771</v>
      </c>
      <c r="K221" s="59" t="s">
        <v>6634</v>
      </c>
      <c r="L221" s="70" t="str">
        <f t="shared" si="88"/>
        <v>0127005</v>
      </c>
      <c r="M221" s="82" t="s">
        <v>4686</v>
      </c>
      <c r="N221" s="70" t="s">
        <v>2687</v>
      </c>
      <c r="O221" s="59" t="s">
        <v>6749</v>
      </c>
      <c r="P221" s="59" t="str">
        <f t="shared" si="99"/>
        <v>0127005</v>
      </c>
      <c r="Q221" s="163" t="str">
        <f t="shared" si="101"/>
        <v>0127005@gsfmcg.com</v>
      </c>
      <c r="R221" s="59" t="s">
        <v>2542</v>
      </c>
      <c r="S221" s="59" t="s">
        <v>5238</v>
      </c>
      <c r="T221" s="59" t="str">
        <f>TRIM(CONCATENATE(W221))</f>
        <v>RYK01 - FMCG Unmapped</v>
      </c>
      <c r="U221" s="70" t="s">
        <v>6638</v>
      </c>
      <c r="V221" s="70" t="s">
        <v>5921</v>
      </c>
      <c r="W221" s="70" t="str">
        <f>TRIM(CONCATENATE(K221," - ",V221))</f>
        <v>RYK01 - FMCG Unmapped</v>
      </c>
      <c r="X221" s="70" t="s">
        <v>243</v>
      </c>
      <c r="Y221" s="70" t="s">
        <v>774</v>
      </c>
      <c r="Z221" s="70" t="s">
        <v>774</v>
      </c>
      <c r="AA221" s="171" t="s">
        <v>774</v>
      </c>
      <c r="AB221" s="70" t="s">
        <v>774</v>
      </c>
      <c r="AC221" s="70" t="s">
        <v>1171</v>
      </c>
      <c r="AD221" s="70" t="s">
        <v>163</v>
      </c>
      <c r="AE221" s="82" t="s">
        <v>1162</v>
      </c>
      <c r="AF221" s="70" t="s">
        <v>1171</v>
      </c>
      <c r="AG221" s="70" t="s">
        <v>1159</v>
      </c>
      <c r="AH221" s="70" t="s">
        <v>6639</v>
      </c>
      <c r="AI221" s="70" t="s">
        <v>3081</v>
      </c>
      <c r="AJ221" s="70" t="s">
        <v>243</v>
      </c>
      <c r="AK221" s="70">
        <v>0</v>
      </c>
      <c r="AL221" s="108" t="s">
        <v>5606</v>
      </c>
      <c r="AM221" t="s">
        <v>6749</v>
      </c>
      <c r="AN221" t="b">
        <f t="shared" si="100"/>
        <v>1</v>
      </c>
      <c r="AP221" t="s">
        <v>8085</v>
      </c>
    </row>
    <row r="222" spans="1:42" ht="14.4" customHeight="1" x14ac:dyDescent="0.3">
      <c r="A222" s="59" t="str">
        <f t="shared" si="98"/>
        <v>RYK01-FMCG-ASM-01</v>
      </c>
      <c r="B222" s="70" t="s">
        <v>1171</v>
      </c>
      <c r="C222" s="70" t="s">
        <v>3078</v>
      </c>
      <c r="D222" s="70" t="s">
        <v>1911</v>
      </c>
      <c r="E222" s="70" t="s">
        <v>17</v>
      </c>
      <c r="F222" s="70" t="s">
        <v>6354</v>
      </c>
      <c r="G222" s="70" t="s">
        <v>6355</v>
      </c>
      <c r="H222" s="70" t="s">
        <v>6632</v>
      </c>
      <c r="I222" s="161" t="s">
        <v>4900</v>
      </c>
      <c r="J222" s="70" t="s">
        <v>6771</v>
      </c>
      <c r="K222" s="59" t="s">
        <v>6634</v>
      </c>
      <c r="L222" s="70" t="str">
        <f t="shared" si="88"/>
        <v>01270</v>
      </c>
      <c r="M222" s="82" t="s">
        <v>4686</v>
      </c>
      <c r="N222" s="70" t="s">
        <v>2687</v>
      </c>
      <c r="O222" s="59" t="s">
        <v>6747</v>
      </c>
      <c r="P222" s="59" t="str">
        <f>O221</f>
        <v>0127005</v>
      </c>
      <c r="Q222" s="163" t="str">
        <f t="shared" si="101"/>
        <v>01270@gsfmcg.com</v>
      </c>
      <c r="R222" s="59" t="s">
        <v>2749</v>
      </c>
      <c r="S222" s="59" t="s">
        <v>7818</v>
      </c>
      <c r="T222" s="59" t="str">
        <f>V222</f>
        <v>Nasir Mehmood</v>
      </c>
      <c r="U222" s="70" t="s">
        <v>6639</v>
      </c>
      <c r="V222" s="70" t="s">
        <v>3081</v>
      </c>
      <c r="W222" s="70" t="str">
        <f>TRIM(CONCATENATE(K222," - ",AD222," - ",V222))</f>
        <v>RYK01 - ASM - Nasir Mehmood</v>
      </c>
      <c r="X222" s="70" t="s">
        <v>243</v>
      </c>
      <c r="Y222" s="70" t="s">
        <v>774</v>
      </c>
      <c r="Z222" s="70" t="s">
        <v>6651</v>
      </c>
      <c r="AA222" s="171">
        <v>43857</v>
      </c>
      <c r="AB222" s="70" t="s">
        <v>774</v>
      </c>
      <c r="AC222" s="70" t="s">
        <v>1219</v>
      </c>
      <c r="AD222" s="70" t="s">
        <v>1028</v>
      </c>
      <c r="AE222" s="82" t="s">
        <v>3414</v>
      </c>
      <c r="AF222" s="70" t="s">
        <v>1171</v>
      </c>
      <c r="AG222" s="70" t="s">
        <v>1159</v>
      </c>
      <c r="AH222" s="70" t="s">
        <v>6356</v>
      </c>
      <c r="AI222" s="70" t="s">
        <v>281</v>
      </c>
      <c r="AJ222" s="70" t="s">
        <v>131</v>
      </c>
      <c r="AK222" s="70">
        <v>2</v>
      </c>
      <c r="AL222" s="108" t="s">
        <v>6294</v>
      </c>
      <c r="AM222" t="e">
        <v>#N/A</v>
      </c>
      <c r="AN222" t="e">
        <f t="shared" si="100"/>
        <v>#N/A</v>
      </c>
      <c r="AP222" t="s">
        <v>8085</v>
      </c>
    </row>
    <row r="223" spans="1:42" ht="14.4" customHeight="1" x14ac:dyDescent="0.3">
      <c r="A223" s="59" t="str">
        <f t="shared" ref="A223:A228" si="102">U223</f>
        <v>MUX04-FMCG01-SPO-01</v>
      </c>
      <c r="B223" s="70" t="s">
        <v>1170</v>
      </c>
      <c r="C223" s="70" t="s">
        <v>1987</v>
      </c>
      <c r="D223" s="70" t="s">
        <v>1911</v>
      </c>
      <c r="E223" s="70" t="s">
        <v>17</v>
      </c>
      <c r="F223" s="70" t="s">
        <v>6354</v>
      </c>
      <c r="G223" s="70" t="s">
        <v>6355</v>
      </c>
      <c r="H223" s="70" t="s">
        <v>8237</v>
      </c>
      <c r="I223" s="161" t="s">
        <v>4900</v>
      </c>
      <c r="J223" s="70" t="s">
        <v>8238</v>
      </c>
      <c r="K223" s="59" t="s">
        <v>8236</v>
      </c>
      <c r="L223" s="70" t="str">
        <f t="shared" si="88"/>
        <v>0116001</v>
      </c>
      <c r="M223" s="82" t="s">
        <v>4686</v>
      </c>
      <c r="N223" s="70" t="s">
        <v>2687</v>
      </c>
      <c r="O223" s="59" t="s">
        <v>2522</v>
      </c>
      <c r="P223" s="59" t="str">
        <f>O223</f>
        <v>0116001</v>
      </c>
      <c r="Q223" s="163" t="str">
        <f t="shared" si="101"/>
        <v>0116001@gsfmcg.com</v>
      </c>
      <c r="R223" s="59" t="s">
        <v>2525</v>
      </c>
      <c r="S223" s="59" t="s">
        <v>252</v>
      </c>
      <c r="T223" s="59" t="str">
        <f>TRIM(CONCATENATE(V223," (",S223,")"))</f>
        <v>M. Usman (MUX-02)</v>
      </c>
      <c r="U223" s="70" t="s">
        <v>8226</v>
      </c>
      <c r="V223" s="70" t="s">
        <v>2895</v>
      </c>
      <c r="W223" s="70" t="str">
        <f>TRIM(CONCATENATE(K223," - ",AD223," - ",V223))</f>
        <v>MUX04 - SPO - M. Usman</v>
      </c>
      <c r="X223" s="70" t="s">
        <v>181</v>
      </c>
      <c r="Y223" s="70" t="s">
        <v>6298</v>
      </c>
      <c r="Z223" s="70" t="s">
        <v>774</v>
      </c>
      <c r="AA223" s="171" t="s">
        <v>774</v>
      </c>
      <c r="AB223" s="70" t="s">
        <v>774</v>
      </c>
      <c r="AC223" s="70" t="s">
        <v>1171</v>
      </c>
      <c r="AD223" s="70" t="s">
        <v>163</v>
      </c>
      <c r="AE223" s="82" t="s">
        <v>1162</v>
      </c>
      <c r="AF223" s="70" t="s">
        <v>1171</v>
      </c>
      <c r="AG223" s="70" t="s">
        <v>1159</v>
      </c>
      <c r="AH223" s="70" t="s">
        <v>8231</v>
      </c>
      <c r="AI223" s="70" t="s">
        <v>8234</v>
      </c>
      <c r="AJ223" s="70" t="s">
        <v>181</v>
      </c>
      <c r="AK223" s="70">
        <v>1</v>
      </c>
      <c r="AL223" s="108" t="s">
        <v>6293</v>
      </c>
      <c r="AM223" t="e">
        <v>#N/A</v>
      </c>
      <c r="AN223" t="e">
        <f t="shared" ref="AN223:AN228" si="103">AM223=O223</f>
        <v>#N/A</v>
      </c>
    </row>
    <row r="224" spans="1:42" ht="14.4" customHeight="1" x14ac:dyDescent="0.3">
      <c r="A224" s="59" t="str">
        <f t="shared" si="102"/>
        <v>MUX04-FMCG01-SPO-02</v>
      </c>
      <c r="B224" s="70" t="s">
        <v>1170</v>
      </c>
      <c r="C224" s="70" t="s">
        <v>1987</v>
      </c>
      <c r="D224" s="70" t="s">
        <v>1911</v>
      </c>
      <c r="E224" s="70" t="s">
        <v>17</v>
      </c>
      <c r="F224" s="70" t="s">
        <v>6354</v>
      </c>
      <c r="G224" s="70" t="s">
        <v>6355</v>
      </c>
      <c r="H224" s="70" t="s">
        <v>8237</v>
      </c>
      <c r="I224" s="161" t="s">
        <v>4900</v>
      </c>
      <c r="J224" s="70" t="s">
        <v>8238</v>
      </c>
      <c r="K224" s="59" t="s">
        <v>8236</v>
      </c>
      <c r="L224" s="70" t="str">
        <f t="shared" si="88"/>
        <v>0111401</v>
      </c>
      <c r="M224" s="82" t="s">
        <v>4686</v>
      </c>
      <c r="N224" s="70" t="s">
        <v>2687</v>
      </c>
      <c r="O224" s="59" t="s">
        <v>8054</v>
      </c>
      <c r="P224" s="59" t="str">
        <f>O224</f>
        <v>0111401</v>
      </c>
      <c r="Q224" s="163" t="str">
        <f t="shared" si="101"/>
        <v>0111401@gsfmcg.com</v>
      </c>
      <c r="R224" s="59" t="s">
        <v>2527</v>
      </c>
      <c r="S224" s="59" t="s">
        <v>178</v>
      </c>
      <c r="T224" s="59" t="str">
        <f>TRIM(CONCATENATE(V224," (",S224,")"))</f>
        <v>M. Shahid Rasool (MUX-05)</v>
      </c>
      <c r="U224" s="70" t="s">
        <v>8227</v>
      </c>
      <c r="V224" s="70" t="s">
        <v>6559</v>
      </c>
      <c r="W224" s="70" t="str">
        <f>TRIM(CONCATENATE(K224," - ",AD224," - ",V224))</f>
        <v>MUX04 - SPO - M. Shahid Rasool</v>
      </c>
      <c r="X224" s="70" t="s">
        <v>7495</v>
      </c>
      <c r="Y224" s="70" t="s">
        <v>6298</v>
      </c>
      <c r="Z224" s="70" t="s">
        <v>774</v>
      </c>
      <c r="AA224" s="171" t="s">
        <v>774</v>
      </c>
      <c r="AB224" s="70" t="s">
        <v>774</v>
      </c>
      <c r="AC224" s="70" t="s">
        <v>1171</v>
      </c>
      <c r="AD224" s="70" t="s">
        <v>163</v>
      </c>
      <c r="AE224" s="82" t="s">
        <v>1162</v>
      </c>
      <c r="AF224" s="70" t="s">
        <v>1171</v>
      </c>
      <c r="AG224" s="70" t="s">
        <v>1159</v>
      </c>
      <c r="AH224" s="70" t="s">
        <v>8231</v>
      </c>
      <c r="AI224" s="70" t="s">
        <v>8234</v>
      </c>
      <c r="AJ224" s="70" t="s">
        <v>181</v>
      </c>
      <c r="AK224" s="70">
        <v>1</v>
      </c>
      <c r="AL224" s="108" t="s">
        <v>6293</v>
      </c>
      <c r="AM224" t="e">
        <v>#N/A</v>
      </c>
      <c r="AN224" t="e">
        <f t="shared" si="103"/>
        <v>#N/A</v>
      </c>
    </row>
    <row r="225" spans="1:42" ht="14.4" customHeight="1" x14ac:dyDescent="0.3">
      <c r="A225" s="59" t="str">
        <f t="shared" si="102"/>
        <v>MUX04-FMCG02-SPO-01</v>
      </c>
      <c r="B225" s="70" t="s">
        <v>1195</v>
      </c>
      <c r="C225" s="70" t="s">
        <v>1988</v>
      </c>
      <c r="D225" s="70" t="s">
        <v>1911</v>
      </c>
      <c r="E225" s="70" t="s">
        <v>17</v>
      </c>
      <c r="F225" s="70" t="s">
        <v>6354</v>
      </c>
      <c r="G225" s="70" t="s">
        <v>6355</v>
      </c>
      <c r="H225" s="70" t="s">
        <v>8237</v>
      </c>
      <c r="I225" s="161" t="s">
        <v>4900</v>
      </c>
      <c r="J225" s="70" t="s">
        <v>8238</v>
      </c>
      <c r="K225" s="59" t="s">
        <v>8236</v>
      </c>
      <c r="L225" s="70" t="str">
        <f t="shared" si="88"/>
        <v>0123010</v>
      </c>
      <c r="M225" s="82" t="s">
        <v>4686</v>
      </c>
      <c r="N225" s="70" t="s">
        <v>2687</v>
      </c>
      <c r="O225" s="59" t="s">
        <v>8045</v>
      </c>
      <c r="P225" s="59" t="str">
        <f>O225</f>
        <v>0123010</v>
      </c>
      <c r="Q225" s="163" t="str">
        <f t="shared" si="101"/>
        <v>0123010@gsfmcg.com</v>
      </c>
      <c r="R225" s="59">
        <v>12345</v>
      </c>
      <c r="S225" s="59" t="s">
        <v>486</v>
      </c>
      <c r="T225" s="59" t="str">
        <f>TRIM(CONCATENATE(V225," (",S225,")"))</f>
        <v>Hammad Ud Din Chisti (T-MUX-02)</v>
      </c>
      <c r="U225" s="70" t="s">
        <v>8228</v>
      </c>
      <c r="V225" s="70" t="s">
        <v>8232</v>
      </c>
      <c r="W225" s="70" t="str">
        <f>TRIM(CONCATENATE(K225," - ",AD225," - ",V225))</f>
        <v>MUX04 - SPO - Hammad Ud Din Chisti</v>
      </c>
      <c r="X225" s="70" t="s">
        <v>181</v>
      </c>
      <c r="Y225" s="70" t="s">
        <v>6298</v>
      </c>
      <c r="Z225" s="70" t="s">
        <v>774</v>
      </c>
      <c r="AA225" s="171" t="s">
        <v>774</v>
      </c>
      <c r="AB225" s="70" t="s">
        <v>774</v>
      </c>
      <c r="AC225" s="70" t="s">
        <v>1171</v>
      </c>
      <c r="AD225" s="70" t="s">
        <v>163</v>
      </c>
      <c r="AE225" s="82" t="s">
        <v>1162</v>
      </c>
      <c r="AF225" s="70" t="s">
        <v>1171</v>
      </c>
      <c r="AG225" s="70" t="s">
        <v>1159</v>
      </c>
      <c r="AH225" s="70" t="s">
        <v>8231</v>
      </c>
      <c r="AI225" s="70" t="s">
        <v>8234</v>
      </c>
      <c r="AJ225" s="70" t="s">
        <v>181</v>
      </c>
      <c r="AK225" s="70">
        <v>1</v>
      </c>
      <c r="AL225" s="108" t="s">
        <v>6293</v>
      </c>
      <c r="AM225" t="e">
        <v>#N/A</v>
      </c>
      <c r="AN225" t="e">
        <f t="shared" si="103"/>
        <v>#N/A</v>
      </c>
    </row>
    <row r="226" spans="1:42" ht="14.4" customHeight="1" x14ac:dyDescent="0.3">
      <c r="A226" s="59" t="str">
        <f t="shared" si="102"/>
        <v>MUX04-FMCG02-SPO-02</v>
      </c>
      <c r="B226" s="70" t="s">
        <v>1195</v>
      </c>
      <c r="C226" s="70" t="s">
        <v>1988</v>
      </c>
      <c r="D226" s="70" t="s">
        <v>1911</v>
      </c>
      <c r="E226" s="70" t="s">
        <v>17</v>
      </c>
      <c r="F226" s="70" t="s">
        <v>6354</v>
      </c>
      <c r="G226" s="70" t="s">
        <v>6355</v>
      </c>
      <c r="H226" s="70" t="s">
        <v>8237</v>
      </c>
      <c r="I226" s="161" t="s">
        <v>4900</v>
      </c>
      <c r="J226" s="70" t="s">
        <v>8238</v>
      </c>
      <c r="K226" s="59" t="s">
        <v>8236</v>
      </c>
      <c r="L226" s="70" t="str">
        <f t="shared" si="88"/>
        <v>0111402</v>
      </c>
      <c r="M226" s="82" t="s">
        <v>4686</v>
      </c>
      <c r="N226" s="70" t="s">
        <v>2687</v>
      </c>
      <c r="O226" s="59" t="s">
        <v>8055</v>
      </c>
      <c r="P226" s="59" t="str">
        <f>O226</f>
        <v>0111402</v>
      </c>
      <c r="Q226" s="163" t="str">
        <f t="shared" si="101"/>
        <v>0111402@gsfmcg.com</v>
      </c>
      <c r="R226" s="59" t="s">
        <v>2571</v>
      </c>
      <c r="S226" s="59" t="s">
        <v>494</v>
      </c>
      <c r="T226" s="59" t="str">
        <f>TRIM(CONCATENATE(V226," (",S226,")"))</f>
        <v>Kashif Javed (T-MUX-05)</v>
      </c>
      <c r="U226" s="70" t="s">
        <v>8229</v>
      </c>
      <c r="V226" s="70" t="s">
        <v>8233</v>
      </c>
      <c r="W226" s="70" t="str">
        <f>TRIM(CONCATENATE(K226," - ",AD226," - ",V226))</f>
        <v>MUX04 - SPO - Kashif Javed</v>
      </c>
      <c r="X226" s="70" t="s">
        <v>132</v>
      </c>
      <c r="Y226" s="70" t="s">
        <v>6298</v>
      </c>
      <c r="Z226" s="70" t="s">
        <v>774</v>
      </c>
      <c r="AA226" s="171" t="s">
        <v>774</v>
      </c>
      <c r="AB226" s="70" t="s">
        <v>774</v>
      </c>
      <c r="AC226" s="70" t="s">
        <v>1171</v>
      </c>
      <c r="AD226" s="70" t="s">
        <v>163</v>
      </c>
      <c r="AE226" s="82" t="s">
        <v>1162</v>
      </c>
      <c r="AF226" s="70" t="s">
        <v>1171</v>
      </c>
      <c r="AG226" s="70" t="s">
        <v>1159</v>
      </c>
      <c r="AH226" s="70" t="s">
        <v>8231</v>
      </c>
      <c r="AI226" s="70" t="s">
        <v>8234</v>
      </c>
      <c r="AJ226" s="70" t="s">
        <v>181</v>
      </c>
      <c r="AK226" s="70">
        <v>1</v>
      </c>
      <c r="AL226" s="108" t="s">
        <v>6293</v>
      </c>
      <c r="AM226" t="e">
        <v>#N/A</v>
      </c>
      <c r="AN226" t="e">
        <f t="shared" si="103"/>
        <v>#N/A</v>
      </c>
    </row>
    <row r="227" spans="1:42" ht="14.4" customHeight="1" x14ac:dyDescent="0.3">
      <c r="A227" s="59" t="str">
        <f t="shared" si="102"/>
        <v>MUX04-FMCG-SPO-00</v>
      </c>
      <c r="B227" s="70" t="s">
        <v>1171</v>
      </c>
      <c r="C227" s="70" t="s">
        <v>3078</v>
      </c>
      <c r="D227" s="70" t="s">
        <v>1911</v>
      </c>
      <c r="E227" s="70" t="s">
        <v>17</v>
      </c>
      <c r="F227" s="70" t="s">
        <v>6354</v>
      </c>
      <c r="G227" s="70" t="s">
        <v>6355</v>
      </c>
      <c r="H227" s="70" t="s">
        <v>8237</v>
      </c>
      <c r="I227" s="161" t="s">
        <v>4900</v>
      </c>
      <c r="J227" s="70" t="s">
        <v>8238</v>
      </c>
      <c r="K227" s="59" t="s">
        <v>8236</v>
      </c>
      <c r="L227" s="70" t="str">
        <f t="shared" si="88"/>
        <v>0111404</v>
      </c>
      <c r="M227" s="82" t="s">
        <v>4686</v>
      </c>
      <c r="N227" s="70" t="s">
        <v>2687</v>
      </c>
      <c r="O227" s="59" t="s">
        <v>8057</v>
      </c>
      <c r="P227" s="59" t="str">
        <f>O227</f>
        <v>0111404</v>
      </c>
      <c r="Q227" s="163" t="str">
        <f t="shared" si="101"/>
        <v>0111404@gsfmcg.com</v>
      </c>
      <c r="R227" s="59" t="s">
        <v>2542</v>
      </c>
      <c r="S227" s="59" t="s">
        <v>5238</v>
      </c>
      <c r="T227" s="59" t="str">
        <f>TRIM(CONCATENATE(W227))</f>
        <v>MUX04 - FMCG Unmapped</v>
      </c>
      <c r="U227" s="70" t="s">
        <v>8230</v>
      </c>
      <c r="V227" s="70" t="s">
        <v>5921</v>
      </c>
      <c r="W227" s="70" t="str">
        <f>TRIM(CONCATENATE(K227," - ",V227))</f>
        <v>MUX04 - FMCG Unmapped</v>
      </c>
      <c r="X227" s="70" t="s">
        <v>3092</v>
      </c>
      <c r="Y227" s="70" t="s">
        <v>774</v>
      </c>
      <c r="Z227" s="70" t="s">
        <v>774</v>
      </c>
      <c r="AA227" s="171" t="s">
        <v>774</v>
      </c>
      <c r="AB227" s="70" t="s">
        <v>774</v>
      </c>
      <c r="AC227" s="70" t="s">
        <v>1171</v>
      </c>
      <c r="AD227" s="70" t="s">
        <v>163</v>
      </c>
      <c r="AE227" s="82" t="s">
        <v>1162</v>
      </c>
      <c r="AF227" s="70" t="s">
        <v>1171</v>
      </c>
      <c r="AG227" s="70" t="s">
        <v>1159</v>
      </c>
      <c r="AH227" s="70" t="s">
        <v>8231</v>
      </c>
      <c r="AI227" s="70" t="s">
        <v>8234</v>
      </c>
      <c r="AJ227" s="70" t="s">
        <v>181</v>
      </c>
      <c r="AK227" s="70">
        <v>0</v>
      </c>
      <c r="AL227" s="108" t="s">
        <v>5606</v>
      </c>
      <c r="AM227" t="e">
        <v>#N/A</v>
      </c>
      <c r="AN227" t="e">
        <f t="shared" si="103"/>
        <v>#N/A</v>
      </c>
      <c r="AP227" t="s">
        <v>8085</v>
      </c>
    </row>
    <row r="228" spans="1:42" ht="14.4" customHeight="1" x14ac:dyDescent="0.3">
      <c r="A228" s="59" t="str">
        <f t="shared" si="102"/>
        <v>MUX04-FMCG-ASM-01</v>
      </c>
      <c r="B228" s="70" t="s">
        <v>1171</v>
      </c>
      <c r="C228" s="70" t="s">
        <v>3078</v>
      </c>
      <c r="D228" s="70" t="s">
        <v>1911</v>
      </c>
      <c r="E228" s="70" t="s">
        <v>17</v>
      </c>
      <c r="F228" s="70" t="s">
        <v>6354</v>
      </c>
      <c r="G228" s="70" t="s">
        <v>6355</v>
      </c>
      <c r="H228" s="70" t="s">
        <v>8237</v>
      </c>
      <c r="I228" s="161" t="s">
        <v>4900</v>
      </c>
      <c r="J228" s="70" t="s">
        <v>8238</v>
      </c>
      <c r="K228" s="59" t="s">
        <v>8236</v>
      </c>
      <c r="L228" s="70" t="str">
        <f t="shared" si="88"/>
        <v>01114</v>
      </c>
      <c r="M228" s="82" t="s">
        <v>4686</v>
      </c>
      <c r="N228" s="70" t="s">
        <v>2687</v>
      </c>
      <c r="O228" s="59" t="s">
        <v>8058</v>
      </c>
      <c r="P228" s="59" t="str">
        <f>O227</f>
        <v>0111404</v>
      </c>
      <c r="Q228" s="163" t="str">
        <f t="shared" si="101"/>
        <v>01114@gsfmcg.com</v>
      </c>
      <c r="R228" s="59" t="s">
        <v>2749</v>
      </c>
      <c r="S228" s="59" t="s">
        <v>8235</v>
      </c>
      <c r="T228" s="59" t="str">
        <f>W228</f>
        <v>MUX04 - ASM - Shahzad Naveed</v>
      </c>
      <c r="U228" s="70" t="s">
        <v>8231</v>
      </c>
      <c r="V228" s="70" t="s">
        <v>8234</v>
      </c>
      <c r="W228" s="70" t="str">
        <f>TRIM(CONCATENATE(K228," - ",AD228," - ",V228))</f>
        <v>MUX04 - ASM - Shahzad Naveed</v>
      </c>
      <c r="X228" s="70" t="s">
        <v>3092</v>
      </c>
      <c r="Y228" s="70" t="s">
        <v>774</v>
      </c>
      <c r="Z228" s="70" t="s">
        <v>774</v>
      </c>
      <c r="AA228" s="171" t="s">
        <v>774</v>
      </c>
      <c r="AB228" s="70" t="s">
        <v>774</v>
      </c>
      <c r="AC228" s="70" t="s">
        <v>1219</v>
      </c>
      <c r="AD228" s="70" t="s">
        <v>1028</v>
      </c>
      <c r="AE228" s="82" t="s">
        <v>3414</v>
      </c>
      <c r="AF228" s="70" t="s">
        <v>1171</v>
      </c>
      <c r="AG228" s="70" t="s">
        <v>1159</v>
      </c>
      <c r="AH228" s="70" t="s">
        <v>6356</v>
      </c>
      <c r="AI228" s="70" t="s">
        <v>281</v>
      </c>
      <c r="AJ228" s="70" t="s">
        <v>131</v>
      </c>
      <c r="AK228" s="70">
        <v>2</v>
      </c>
      <c r="AL228" s="108" t="s">
        <v>6294</v>
      </c>
      <c r="AM228" t="e">
        <v>#N/A</v>
      </c>
      <c r="AN228" t="e">
        <f t="shared" si="103"/>
        <v>#N/A</v>
      </c>
      <c r="AP228" t="s">
        <v>8085</v>
      </c>
    </row>
    <row r="229" spans="1:42" ht="14.4" customHeight="1" x14ac:dyDescent="0.3">
      <c r="A229" s="59" t="str">
        <f t="shared" ref="A229:A237" si="104">U229</f>
        <v>DGK01-FMCG01-SPO-01</v>
      </c>
      <c r="B229" s="70" t="s">
        <v>1170</v>
      </c>
      <c r="C229" s="70" t="s">
        <v>1987</v>
      </c>
      <c r="D229" s="70" t="s">
        <v>1910</v>
      </c>
      <c r="E229" s="70" t="s">
        <v>17</v>
      </c>
      <c r="F229" s="70" t="s">
        <v>7457</v>
      </c>
      <c r="G229" s="70" t="s">
        <v>7456</v>
      </c>
      <c r="H229" s="70" t="s">
        <v>1910</v>
      </c>
      <c r="I229" s="161" t="s">
        <v>4900</v>
      </c>
      <c r="J229" s="70" t="s">
        <v>3090</v>
      </c>
      <c r="K229" s="59" t="s">
        <v>6380</v>
      </c>
      <c r="L229" s="70" t="str">
        <f t="shared" si="88"/>
        <v>0116004</v>
      </c>
      <c r="M229" s="82" t="s">
        <v>4686</v>
      </c>
      <c r="N229" s="70" t="s">
        <v>2687</v>
      </c>
      <c r="O229" s="59" t="s">
        <v>2525</v>
      </c>
      <c r="P229" s="59" t="str">
        <f>O229</f>
        <v>0116004</v>
      </c>
      <c r="Q229" s="163" t="str">
        <f t="shared" si="101"/>
        <v>0116004@gsfmcg.com</v>
      </c>
      <c r="R229" s="59" t="s">
        <v>2525</v>
      </c>
      <c r="S229" s="59" t="s">
        <v>3336</v>
      </c>
      <c r="T229" s="59" t="str">
        <f>TRIM(CONCATENATE(V229," (",S229,")"))</f>
        <v>Haseeb Khan (DGK-01)</v>
      </c>
      <c r="U229" s="70" t="s">
        <v>3091</v>
      </c>
      <c r="V229" s="70" t="s">
        <v>5831</v>
      </c>
      <c r="W229" s="70" t="str">
        <f>TRIM(CONCATENATE(K229," - ",AD229," - ",V229))</f>
        <v>DGK01 - SPO - Haseeb Khan</v>
      </c>
      <c r="X229" s="70" t="s">
        <v>7497</v>
      </c>
      <c r="Y229" s="70" t="s">
        <v>6298</v>
      </c>
      <c r="Z229" s="70" t="s">
        <v>774</v>
      </c>
      <c r="AA229" s="171" t="s">
        <v>774</v>
      </c>
      <c r="AB229" s="70" t="s">
        <v>774</v>
      </c>
      <c r="AC229" s="70" t="s">
        <v>1171</v>
      </c>
      <c r="AD229" s="70" t="s">
        <v>163</v>
      </c>
      <c r="AE229" s="82" t="s">
        <v>1162</v>
      </c>
      <c r="AF229" s="70" t="s">
        <v>1171</v>
      </c>
      <c r="AG229" s="70" t="s">
        <v>1159</v>
      </c>
      <c r="AH229" s="70" t="s">
        <v>3100</v>
      </c>
      <c r="AI229" s="70" t="s">
        <v>3217</v>
      </c>
      <c r="AJ229" s="70" t="s">
        <v>3092</v>
      </c>
      <c r="AK229" s="70">
        <v>1</v>
      </c>
      <c r="AL229" s="108" t="s">
        <v>6293</v>
      </c>
      <c r="AM229" t="e">
        <v>#N/A</v>
      </c>
      <c r="AN229" t="e">
        <f t="shared" ref="AN229:AN237" si="105">AM229=O229</f>
        <v>#N/A</v>
      </c>
    </row>
    <row r="230" spans="1:42" ht="14.4" customHeight="1" x14ac:dyDescent="0.3">
      <c r="A230" s="59" t="str">
        <f t="shared" si="104"/>
        <v>DGK01-FMCG01-SPO-02</v>
      </c>
      <c r="B230" s="70" t="s">
        <v>1170</v>
      </c>
      <c r="C230" s="70" t="s">
        <v>1987</v>
      </c>
      <c r="D230" s="70" t="s">
        <v>1910</v>
      </c>
      <c r="E230" s="70" t="s">
        <v>17</v>
      </c>
      <c r="F230" s="70" t="s">
        <v>7457</v>
      </c>
      <c r="G230" s="70" t="s">
        <v>7456</v>
      </c>
      <c r="H230" s="70" t="s">
        <v>1910</v>
      </c>
      <c r="I230" s="161" t="s">
        <v>4900</v>
      </c>
      <c r="J230" s="70" t="s">
        <v>3090</v>
      </c>
      <c r="K230" s="59" t="s">
        <v>6380</v>
      </c>
      <c r="L230" s="70" t="str">
        <f t="shared" si="88"/>
        <v>0116006</v>
      </c>
      <c r="M230" s="82" t="s">
        <v>4686</v>
      </c>
      <c r="N230" s="70" t="s">
        <v>2687</v>
      </c>
      <c r="O230" s="59" t="s">
        <v>2527</v>
      </c>
      <c r="P230" s="59" t="str">
        <f>O230</f>
        <v>0116006</v>
      </c>
      <c r="Q230" s="163" t="str">
        <f t="shared" si="101"/>
        <v>0116006@gsfmcg.com</v>
      </c>
      <c r="R230" s="59" t="s">
        <v>2527</v>
      </c>
      <c r="S230" s="59" t="s">
        <v>3338</v>
      </c>
      <c r="T230" s="59" t="str">
        <f>TRIM(CONCATENATE(V230," (",S230,")"))</f>
        <v>Sana-Ullah (DGK-02)</v>
      </c>
      <c r="U230" s="70" t="s">
        <v>3093</v>
      </c>
      <c r="V230" s="70" t="s">
        <v>8239</v>
      </c>
      <c r="W230" s="70" t="str">
        <f>TRIM(CONCATENATE(K230," - ",AD230," - ",V230))</f>
        <v>DGK01 - SPO - Sana-Ullah</v>
      </c>
      <c r="X230" s="70" t="s">
        <v>7498</v>
      </c>
      <c r="Y230" s="70" t="s">
        <v>6298</v>
      </c>
      <c r="Z230" s="70" t="s">
        <v>774</v>
      </c>
      <c r="AA230" s="171" t="s">
        <v>774</v>
      </c>
      <c r="AB230" s="70" t="s">
        <v>774</v>
      </c>
      <c r="AC230" s="70" t="s">
        <v>1171</v>
      </c>
      <c r="AD230" s="70" t="s">
        <v>163</v>
      </c>
      <c r="AE230" s="82" t="s">
        <v>1162</v>
      </c>
      <c r="AF230" s="70" t="s">
        <v>1171</v>
      </c>
      <c r="AG230" s="70" t="s">
        <v>1159</v>
      </c>
      <c r="AH230" s="70" t="s">
        <v>3100</v>
      </c>
      <c r="AI230" s="70" t="s">
        <v>3217</v>
      </c>
      <c r="AJ230" s="70" t="s">
        <v>3092</v>
      </c>
      <c r="AK230" s="70">
        <v>1</v>
      </c>
      <c r="AL230" s="108" t="s">
        <v>6293</v>
      </c>
      <c r="AM230" t="e">
        <v>#N/A</v>
      </c>
      <c r="AN230" t="e">
        <f t="shared" si="105"/>
        <v>#N/A</v>
      </c>
    </row>
    <row r="231" spans="1:42" ht="14.4" customHeight="1" x14ac:dyDescent="0.3">
      <c r="A231" s="59" t="str">
        <f t="shared" si="104"/>
        <v>DGK01-FMCG02-SPO-01</v>
      </c>
      <c r="B231" s="70" t="s">
        <v>1195</v>
      </c>
      <c r="C231" s="70" t="s">
        <v>1988</v>
      </c>
      <c r="D231" s="70" t="s">
        <v>1910</v>
      </c>
      <c r="E231" s="70" t="s">
        <v>17</v>
      </c>
      <c r="F231" s="70" t="s">
        <v>7457</v>
      </c>
      <c r="G231" s="70" t="s">
        <v>7456</v>
      </c>
      <c r="H231" s="70" t="s">
        <v>1910</v>
      </c>
      <c r="I231" s="161" t="s">
        <v>4900</v>
      </c>
      <c r="J231" s="70" t="s">
        <v>3090</v>
      </c>
      <c r="K231" s="59" t="s">
        <v>6380</v>
      </c>
      <c r="L231" s="70" t="str">
        <f t="shared" si="88"/>
        <v>0123004</v>
      </c>
      <c r="M231" s="82" t="s">
        <v>4686</v>
      </c>
      <c r="N231" s="70" t="s">
        <v>2687</v>
      </c>
      <c r="O231" s="59" t="s">
        <v>2570</v>
      </c>
      <c r="P231" s="59" t="str">
        <f>O231</f>
        <v>0123004</v>
      </c>
      <c r="Q231" s="163" t="str">
        <f t="shared" si="101"/>
        <v>0123004@gsfmcg.com</v>
      </c>
      <c r="R231" s="59">
        <v>12345</v>
      </c>
      <c r="S231" s="59" t="s">
        <v>3340</v>
      </c>
      <c r="T231" s="59" t="str">
        <f>TRIM(CONCATENATE(V231," (",S231,")"))</f>
        <v>M. Kashif Malik (T-DGK-01)</v>
      </c>
      <c r="U231" s="70" t="s">
        <v>3096</v>
      </c>
      <c r="V231" s="70" t="s">
        <v>5832</v>
      </c>
      <c r="W231" s="70" t="str">
        <f>TRIM(CONCATENATE(K231," - ",AD231," - ",V231))</f>
        <v>DGK01 - SPO - M. Kashif Malik</v>
      </c>
      <c r="X231" s="70" t="s">
        <v>7497</v>
      </c>
      <c r="Y231" s="70" t="s">
        <v>6298</v>
      </c>
      <c r="Z231" s="70" t="s">
        <v>774</v>
      </c>
      <c r="AA231" s="171" t="s">
        <v>774</v>
      </c>
      <c r="AB231" s="70" t="s">
        <v>774</v>
      </c>
      <c r="AC231" s="70" t="s">
        <v>1171</v>
      </c>
      <c r="AD231" s="70" t="s">
        <v>163</v>
      </c>
      <c r="AE231" s="82" t="s">
        <v>1162</v>
      </c>
      <c r="AF231" s="70" t="s">
        <v>1171</v>
      </c>
      <c r="AG231" s="70" t="s">
        <v>1159</v>
      </c>
      <c r="AH231" s="70" t="s">
        <v>3100</v>
      </c>
      <c r="AI231" s="70" t="s">
        <v>3217</v>
      </c>
      <c r="AJ231" s="70" t="s">
        <v>3092</v>
      </c>
      <c r="AK231" s="70">
        <v>1</v>
      </c>
      <c r="AL231" s="108" t="s">
        <v>6293</v>
      </c>
      <c r="AM231" t="e">
        <v>#N/A</v>
      </c>
      <c r="AN231" t="e">
        <f t="shared" si="105"/>
        <v>#N/A</v>
      </c>
    </row>
    <row r="232" spans="1:42" ht="14.4" customHeight="1" x14ac:dyDescent="0.3">
      <c r="A232" s="59" t="str">
        <f t="shared" si="104"/>
        <v>DGK01-FMCG02-SPO-02</v>
      </c>
      <c r="B232" s="70" t="s">
        <v>1195</v>
      </c>
      <c r="C232" s="70" t="s">
        <v>1988</v>
      </c>
      <c r="D232" s="70" t="s">
        <v>1910</v>
      </c>
      <c r="E232" s="70" t="s">
        <v>17</v>
      </c>
      <c r="F232" s="70" t="s">
        <v>7457</v>
      </c>
      <c r="G232" s="70" t="s">
        <v>7456</v>
      </c>
      <c r="H232" s="70" t="s">
        <v>1910</v>
      </c>
      <c r="I232" s="161" t="s">
        <v>4900</v>
      </c>
      <c r="J232" s="70" t="s">
        <v>3090</v>
      </c>
      <c r="K232" s="59" t="s">
        <v>6380</v>
      </c>
      <c r="L232" s="70" t="str">
        <f t="shared" si="88"/>
        <v>0123005</v>
      </c>
      <c r="M232" s="82" t="s">
        <v>4686</v>
      </c>
      <c r="N232" s="70" t="s">
        <v>2687</v>
      </c>
      <c r="O232" s="59" t="s">
        <v>2571</v>
      </c>
      <c r="P232" s="59" t="str">
        <f>O232</f>
        <v>0123005</v>
      </c>
      <c r="Q232" s="163" t="str">
        <f t="shared" si="101"/>
        <v>0123005@gsfmcg.com</v>
      </c>
      <c r="R232" s="59" t="s">
        <v>2571</v>
      </c>
      <c r="S232" s="59" t="s">
        <v>3342</v>
      </c>
      <c r="T232" s="59" t="str">
        <f>TRIM(CONCATENATE(V232," (",S232,")"))</f>
        <v>M.Sher Jan (T-DGK-02)</v>
      </c>
      <c r="U232" s="70" t="s">
        <v>3098</v>
      </c>
      <c r="V232" s="70" t="s">
        <v>8240</v>
      </c>
      <c r="W232" s="70" t="str">
        <f>TRIM(CONCATENATE(K232," - ",AD232," - ",V232))</f>
        <v>DGK01 - SPO - M.Sher Jan</v>
      </c>
      <c r="X232" s="70" t="s">
        <v>7498</v>
      </c>
      <c r="Y232" s="70" t="s">
        <v>6298</v>
      </c>
      <c r="Z232" s="70" t="s">
        <v>774</v>
      </c>
      <c r="AA232" s="171" t="s">
        <v>774</v>
      </c>
      <c r="AB232" s="70" t="s">
        <v>774</v>
      </c>
      <c r="AC232" s="70" t="s">
        <v>1171</v>
      </c>
      <c r="AD232" s="70" t="s">
        <v>163</v>
      </c>
      <c r="AE232" s="82" t="s">
        <v>1162</v>
      </c>
      <c r="AF232" s="70" t="s">
        <v>1171</v>
      </c>
      <c r="AG232" s="70" t="s">
        <v>1159</v>
      </c>
      <c r="AH232" s="70" t="s">
        <v>3100</v>
      </c>
      <c r="AI232" s="70" t="s">
        <v>3217</v>
      </c>
      <c r="AJ232" s="70" t="s">
        <v>3092</v>
      </c>
      <c r="AK232" s="70">
        <v>1</v>
      </c>
      <c r="AL232" s="108" t="s">
        <v>6293</v>
      </c>
      <c r="AM232" t="e">
        <v>#N/A</v>
      </c>
      <c r="AN232" t="e">
        <f t="shared" si="105"/>
        <v>#N/A</v>
      </c>
    </row>
    <row r="233" spans="1:42" ht="14.4" customHeight="1" x14ac:dyDescent="0.3">
      <c r="A233" s="59" t="str">
        <f t="shared" si="104"/>
        <v>DGK01-FMCG-SPO-00</v>
      </c>
      <c r="B233" s="70" t="s">
        <v>1171</v>
      </c>
      <c r="C233" s="70" t="s">
        <v>3078</v>
      </c>
      <c r="D233" s="70" t="s">
        <v>1910</v>
      </c>
      <c r="E233" s="70" t="s">
        <v>17</v>
      </c>
      <c r="F233" s="70" t="s">
        <v>7457</v>
      </c>
      <c r="G233" s="70" t="s">
        <v>7456</v>
      </c>
      <c r="H233" s="70" t="s">
        <v>1910</v>
      </c>
      <c r="I233" s="161" t="s">
        <v>4900</v>
      </c>
      <c r="J233" s="70" t="s">
        <v>3090</v>
      </c>
      <c r="K233" s="59" t="s">
        <v>6380</v>
      </c>
      <c r="L233" s="70" t="str">
        <f t="shared" si="88"/>
        <v>0125005</v>
      </c>
      <c r="M233" s="82" t="s">
        <v>4686</v>
      </c>
      <c r="N233" s="70" t="s">
        <v>2687</v>
      </c>
      <c r="O233" s="59" t="s">
        <v>2542</v>
      </c>
      <c r="P233" s="59" t="str">
        <f>O233</f>
        <v>0125005</v>
      </c>
      <c r="Q233" s="163" t="str">
        <f t="shared" si="101"/>
        <v>0125005@gsfmcg.com</v>
      </c>
      <c r="R233" s="59" t="s">
        <v>2542</v>
      </c>
      <c r="S233" s="59" t="s">
        <v>5238</v>
      </c>
      <c r="T233" s="59" t="str">
        <f>TRIM(CONCATENATE(W233))</f>
        <v>DGK01 - FMCG Unmapped</v>
      </c>
      <c r="U233" s="70" t="s">
        <v>3384</v>
      </c>
      <c r="V233" s="70" t="s">
        <v>5921</v>
      </c>
      <c r="W233" s="70" t="str">
        <f>TRIM(CONCATENATE(K233," - ",V233))</f>
        <v>DGK01 - FMCG Unmapped</v>
      </c>
      <c r="X233" s="70" t="s">
        <v>3092</v>
      </c>
      <c r="Y233" s="70" t="s">
        <v>774</v>
      </c>
      <c r="Z233" s="70" t="s">
        <v>774</v>
      </c>
      <c r="AA233" s="171" t="s">
        <v>774</v>
      </c>
      <c r="AB233" s="70" t="s">
        <v>774</v>
      </c>
      <c r="AC233" s="70" t="s">
        <v>1171</v>
      </c>
      <c r="AD233" s="70" t="s">
        <v>163</v>
      </c>
      <c r="AE233" s="82" t="s">
        <v>1162</v>
      </c>
      <c r="AF233" s="70" t="s">
        <v>1171</v>
      </c>
      <c r="AG233" s="70" t="s">
        <v>1159</v>
      </c>
      <c r="AH233" s="70" t="s">
        <v>3100</v>
      </c>
      <c r="AI233" s="70" t="s">
        <v>3217</v>
      </c>
      <c r="AJ233" s="70" t="s">
        <v>3092</v>
      </c>
      <c r="AK233" s="70">
        <v>0</v>
      </c>
      <c r="AL233" s="108" t="s">
        <v>5606</v>
      </c>
      <c r="AM233" t="s">
        <v>2542</v>
      </c>
      <c r="AN233" t="b">
        <f t="shared" si="105"/>
        <v>1</v>
      </c>
      <c r="AP233" t="s">
        <v>8085</v>
      </c>
    </row>
    <row r="234" spans="1:42" ht="14.4" customHeight="1" x14ac:dyDescent="0.3">
      <c r="A234" s="59" t="str">
        <f t="shared" si="104"/>
        <v>DGK01-FMCG-ASM-01</v>
      </c>
      <c r="B234" s="70" t="s">
        <v>1171</v>
      </c>
      <c r="C234" s="70" t="s">
        <v>3078</v>
      </c>
      <c r="D234" s="70" t="s">
        <v>1910</v>
      </c>
      <c r="E234" s="70" t="s">
        <v>17</v>
      </c>
      <c r="F234" s="70" t="s">
        <v>7457</v>
      </c>
      <c r="G234" s="70" t="s">
        <v>7456</v>
      </c>
      <c r="H234" s="70" t="s">
        <v>1910</v>
      </c>
      <c r="I234" s="161" t="s">
        <v>4900</v>
      </c>
      <c r="J234" s="70" t="s">
        <v>3090</v>
      </c>
      <c r="K234" s="59" t="s">
        <v>6380</v>
      </c>
      <c r="L234" s="70" t="str">
        <f t="shared" si="88"/>
        <v>01250</v>
      </c>
      <c r="M234" s="82" t="s">
        <v>4686</v>
      </c>
      <c r="N234" s="70" t="s">
        <v>2687</v>
      </c>
      <c r="O234" s="59" t="s">
        <v>2749</v>
      </c>
      <c r="P234" s="59" t="str">
        <f>O233</f>
        <v>0125005</v>
      </c>
      <c r="Q234" s="163" t="str">
        <f t="shared" si="101"/>
        <v>01250@gsfmcg.com</v>
      </c>
      <c r="R234" s="59" t="s">
        <v>2749</v>
      </c>
      <c r="S234" s="59" t="s">
        <v>7820</v>
      </c>
      <c r="T234" s="59" t="str">
        <f>V234</f>
        <v>Malik Nadeem Ahmed</v>
      </c>
      <c r="U234" s="70" t="s">
        <v>3100</v>
      </c>
      <c r="V234" s="70" t="s">
        <v>3217</v>
      </c>
      <c r="W234" s="70" t="str">
        <f>TRIM(CONCATENATE(K234," - ",AD234," - ",V234))</f>
        <v>DGK01 - ASM - Malik Nadeem Ahmed</v>
      </c>
      <c r="X234" s="70" t="s">
        <v>3092</v>
      </c>
      <c r="Y234" s="70" t="s">
        <v>774</v>
      </c>
      <c r="Z234" s="70" t="s">
        <v>6327</v>
      </c>
      <c r="AA234" s="171">
        <v>42783</v>
      </c>
      <c r="AB234" s="70" t="s">
        <v>774</v>
      </c>
      <c r="AC234" s="70" t="s">
        <v>1219</v>
      </c>
      <c r="AD234" s="70" t="s">
        <v>1028</v>
      </c>
      <c r="AE234" s="82" t="s">
        <v>3414</v>
      </c>
      <c r="AF234" s="70" t="s">
        <v>1171</v>
      </c>
      <c r="AG234" s="70" t="s">
        <v>1159</v>
      </c>
      <c r="AH234" s="70" t="s">
        <v>7453</v>
      </c>
      <c r="AI234" s="70" t="s">
        <v>642</v>
      </c>
      <c r="AJ234" s="70" t="s">
        <v>131</v>
      </c>
      <c r="AK234" s="70">
        <v>2</v>
      </c>
      <c r="AL234" s="108" t="s">
        <v>6294</v>
      </c>
      <c r="AM234" t="e">
        <v>#N/A</v>
      </c>
      <c r="AN234" t="e">
        <f t="shared" si="105"/>
        <v>#N/A</v>
      </c>
      <c r="AP234" t="s">
        <v>8085</v>
      </c>
    </row>
    <row r="235" spans="1:42" ht="14.4" customHeight="1" x14ac:dyDescent="0.3">
      <c r="A235" s="59" t="str">
        <f t="shared" si="104"/>
        <v>MUX05-FMCG01-TE-01</v>
      </c>
      <c r="B235" s="70" t="s">
        <v>1170</v>
      </c>
      <c r="C235" s="70" t="s">
        <v>1987</v>
      </c>
      <c r="D235" s="70" t="s">
        <v>1911</v>
      </c>
      <c r="E235" s="70" t="s">
        <v>17</v>
      </c>
      <c r="F235" s="70" t="s">
        <v>6354</v>
      </c>
      <c r="G235" s="70" t="s">
        <v>6355</v>
      </c>
      <c r="H235" s="70" t="s">
        <v>8145</v>
      </c>
      <c r="I235" s="161" t="s">
        <v>4900</v>
      </c>
      <c r="J235" s="70" t="s">
        <v>8146</v>
      </c>
      <c r="K235" s="59" t="s">
        <v>8147</v>
      </c>
      <c r="L235" s="70" t="str">
        <f>O235</f>
        <v>0444402</v>
      </c>
      <c r="M235" s="82" t="s">
        <v>4686</v>
      </c>
      <c r="N235" s="70" t="s">
        <v>2687</v>
      </c>
      <c r="O235" s="59" t="s">
        <v>8044</v>
      </c>
      <c r="P235" s="59" t="str">
        <f>O235</f>
        <v>0444402</v>
      </c>
      <c r="Q235" s="163" t="str">
        <f t="shared" si="101"/>
        <v>0444402@gsfmcg.com</v>
      </c>
      <c r="R235" s="59" t="s">
        <v>5587</v>
      </c>
      <c r="S235" s="59" t="s">
        <v>8143</v>
      </c>
      <c r="T235" s="59" t="str">
        <f>V235</f>
        <v>Asif Ali</v>
      </c>
      <c r="U235" s="70" t="s">
        <v>8144</v>
      </c>
      <c r="V235" s="70" t="s">
        <v>4441</v>
      </c>
      <c r="W235" s="70" t="str">
        <f>TRIM(CONCATENATE(K235," - ",AD235," - ",V235))</f>
        <v>MUX05 - TE - Asif Ali</v>
      </c>
      <c r="X235" s="70" t="s">
        <v>131</v>
      </c>
      <c r="Y235" s="70" t="s">
        <v>774</v>
      </c>
      <c r="Z235" s="70" t="s">
        <v>774</v>
      </c>
      <c r="AA235" s="171" t="s">
        <v>774</v>
      </c>
      <c r="AB235" s="70" t="s">
        <v>774</v>
      </c>
      <c r="AC235" s="70" t="s">
        <v>1809</v>
      </c>
      <c r="AD235" s="70" t="s">
        <v>8137</v>
      </c>
      <c r="AE235" s="82" t="s">
        <v>1162</v>
      </c>
      <c r="AF235" s="70" t="s">
        <v>1171</v>
      </c>
      <c r="AG235" s="70" t="s">
        <v>1159</v>
      </c>
      <c r="AH235" s="70" t="s">
        <v>6356</v>
      </c>
      <c r="AI235" s="70" t="s">
        <v>281</v>
      </c>
      <c r="AJ235" s="70" t="s">
        <v>131</v>
      </c>
      <c r="AK235" s="70">
        <v>2</v>
      </c>
      <c r="AL235" s="108" t="s">
        <v>8142</v>
      </c>
      <c r="AN235" t="b">
        <f t="shared" si="105"/>
        <v>0</v>
      </c>
      <c r="AP235" t="s">
        <v>8085</v>
      </c>
    </row>
    <row r="236" spans="1:42" ht="14.4" customHeight="1" x14ac:dyDescent="0.3">
      <c r="A236" s="59" t="str">
        <f t="shared" si="104"/>
        <v>STH-C-FMCG-RSM-00</v>
      </c>
      <c r="B236" s="70" t="s">
        <v>1171</v>
      </c>
      <c r="C236" s="70" t="s">
        <v>3078</v>
      </c>
      <c r="D236" s="70" t="s">
        <v>1911</v>
      </c>
      <c r="E236" s="70" t="s">
        <v>17</v>
      </c>
      <c r="F236" s="70" t="s">
        <v>6354</v>
      </c>
      <c r="G236" s="70" t="s">
        <v>6355</v>
      </c>
      <c r="H236" s="70" t="s">
        <v>1806</v>
      </c>
      <c r="I236" s="161" t="s">
        <v>4900</v>
      </c>
      <c r="J236" s="70" t="s">
        <v>2863</v>
      </c>
      <c r="K236" s="59" t="s">
        <v>6366</v>
      </c>
      <c r="L236" s="99" t="str">
        <f>O236</f>
        <v>0130201</v>
      </c>
      <c r="M236" s="82" t="s">
        <v>4686</v>
      </c>
      <c r="N236" s="70" t="s">
        <v>2687</v>
      </c>
      <c r="O236" s="59" t="s">
        <v>6752</v>
      </c>
      <c r="P236" s="59" t="str">
        <f>O236</f>
        <v>0130201</v>
      </c>
      <c r="Q236" s="163" t="str">
        <f t="shared" si="101"/>
        <v>0130201@gsfmcg.com</v>
      </c>
      <c r="R236" s="99" t="s">
        <v>1162</v>
      </c>
      <c r="S236" s="70" t="s">
        <v>6726</v>
      </c>
      <c r="T236" s="59" t="str">
        <f>W236</f>
        <v>STH-C - RSM - FMCG Unmapped</v>
      </c>
      <c r="U236" s="70" t="s">
        <v>6726</v>
      </c>
      <c r="V236" s="70" t="s">
        <v>5921</v>
      </c>
      <c r="W236" s="70" t="str">
        <f>TRIM(CONCATENATE(G236," - ",AD236," - ",V236))</f>
        <v>STH-C - RSM - FMCG Unmapped</v>
      </c>
      <c r="X236" s="70" t="s">
        <v>131</v>
      </c>
      <c r="Y236" s="70" t="s">
        <v>774</v>
      </c>
      <c r="Z236" s="70" t="s">
        <v>774</v>
      </c>
      <c r="AA236" s="171" t="s">
        <v>774</v>
      </c>
      <c r="AB236" s="70" t="s">
        <v>774</v>
      </c>
      <c r="AC236" s="70" t="s">
        <v>1806</v>
      </c>
      <c r="AD236" s="70" t="s">
        <v>1146</v>
      </c>
      <c r="AE236" s="82" t="s">
        <v>3414</v>
      </c>
      <c r="AF236" s="70" t="s">
        <v>1171</v>
      </c>
      <c r="AG236" s="70" t="s">
        <v>1159</v>
      </c>
      <c r="AH236" s="70" t="s">
        <v>6356</v>
      </c>
      <c r="AI236" s="70" t="s">
        <v>281</v>
      </c>
      <c r="AJ236" s="70" t="s">
        <v>131</v>
      </c>
      <c r="AK236" s="81">
        <v>0</v>
      </c>
      <c r="AL236" s="108" t="s">
        <v>5606</v>
      </c>
      <c r="AM236" t="s">
        <v>6752</v>
      </c>
      <c r="AN236" t="b">
        <f t="shared" si="105"/>
        <v>1</v>
      </c>
    </row>
    <row r="237" spans="1:42" ht="14.4" customHeight="1" x14ac:dyDescent="0.3">
      <c r="A237" s="59" t="str">
        <f t="shared" si="104"/>
        <v>STH-C-FMCG-RSM-01</v>
      </c>
      <c r="B237" s="70" t="s">
        <v>1171</v>
      </c>
      <c r="C237" s="70" t="s">
        <v>3078</v>
      </c>
      <c r="D237" s="70" t="s">
        <v>1911</v>
      </c>
      <c r="E237" s="70" t="s">
        <v>17</v>
      </c>
      <c r="F237" s="70" t="s">
        <v>6354</v>
      </c>
      <c r="G237" s="70" t="s">
        <v>6355</v>
      </c>
      <c r="H237" s="70" t="s">
        <v>1806</v>
      </c>
      <c r="I237" s="161" t="s">
        <v>4900</v>
      </c>
      <c r="J237" s="70" t="s">
        <v>2863</v>
      </c>
      <c r="K237" s="59" t="s">
        <v>6366</v>
      </c>
      <c r="L237" s="99" t="str">
        <f>O237</f>
        <v>24</v>
      </c>
      <c r="M237" s="82" t="s">
        <v>4686</v>
      </c>
      <c r="N237" s="70" t="s">
        <v>2687</v>
      </c>
      <c r="O237" s="59" t="s">
        <v>8082</v>
      </c>
      <c r="P237" s="59" t="str">
        <f>O236</f>
        <v>0130201</v>
      </c>
      <c r="Q237" s="163" t="str">
        <f t="shared" si="101"/>
        <v>24@gsfmcg.com</v>
      </c>
      <c r="R237" s="99" t="s">
        <v>1162</v>
      </c>
      <c r="S237" s="59" t="s">
        <v>6356</v>
      </c>
      <c r="T237" s="59" t="str">
        <f>W237</f>
        <v>STH-C - RSM - Majid Khan</v>
      </c>
      <c r="U237" s="70" t="s">
        <v>6356</v>
      </c>
      <c r="V237" s="70" t="s">
        <v>281</v>
      </c>
      <c r="W237" s="70" t="str">
        <f>TRIM(CONCATENATE(G237," - ",AD237," - ",V237))</f>
        <v>STH-C - RSM - Majid Khan</v>
      </c>
      <c r="X237" s="70" t="s">
        <v>131</v>
      </c>
      <c r="Y237" s="70" t="s">
        <v>774</v>
      </c>
      <c r="Z237" s="70" t="s">
        <v>774</v>
      </c>
      <c r="AA237" s="171" t="s">
        <v>774</v>
      </c>
      <c r="AB237" s="70" t="s">
        <v>774</v>
      </c>
      <c r="AC237" s="70" t="s">
        <v>1806</v>
      </c>
      <c r="AD237" s="70" t="s">
        <v>1146</v>
      </c>
      <c r="AE237" s="82" t="s">
        <v>2488</v>
      </c>
      <c r="AF237" s="70" t="s">
        <v>1171</v>
      </c>
      <c r="AG237" s="70" t="s">
        <v>1159</v>
      </c>
      <c r="AH237" s="70" t="s">
        <v>3280</v>
      </c>
      <c r="AI237" s="70" t="s">
        <v>644</v>
      </c>
      <c r="AJ237" s="70" t="s">
        <v>18</v>
      </c>
      <c r="AK237" s="81">
        <v>3</v>
      </c>
      <c r="AL237" s="108" t="s">
        <v>6294</v>
      </c>
      <c r="AM237" t="e">
        <v>#N/A</v>
      </c>
      <c r="AN237" t="e">
        <f t="shared" si="105"/>
        <v>#N/A</v>
      </c>
    </row>
    <row r="238" spans="1:42" ht="14.4" customHeight="1" x14ac:dyDescent="0.3">
      <c r="A238" s="59" t="str">
        <f t="shared" ref="A238:A243" si="106">U238</f>
        <v>JHG01-FMCG01-SPO-01</v>
      </c>
      <c r="B238" s="70" t="s">
        <v>1170</v>
      </c>
      <c r="C238" s="70" t="s">
        <v>1987</v>
      </c>
      <c r="D238" s="70" t="s">
        <v>1910</v>
      </c>
      <c r="E238" s="70" t="s">
        <v>17</v>
      </c>
      <c r="F238" s="70" t="s">
        <v>7457</v>
      </c>
      <c r="G238" s="70" t="s">
        <v>7456</v>
      </c>
      <c r="H238" s="70" t="s">
        <v>7529</v>
      </c>
      <c r="I238" s="161" t="s">
        <v>4900</v>
      </c>
      <c r="J238" s="70" t="s">
        <v>7527</v>
      </c>
      <c r="K238" s="59" t="s">
        <v>7528</v>
      </c>
      <c r="L238" s="70" t="str">
        <f t="shared" ref="L238:L267" si="107">O238</f>
        <v>0111501</v>
      </c>
      <c r="M238" s="82" t="s">
        <v>4686</v>
      </c>
      <c r="N238" s="70" t="s">
        <v>2687</v>
      </c>
      <c r="O238" s="59" t="s">
        <v>8017</v>
      </c>
      <c r="P238" s="59" t="str">
        <f>O238</f>
        <v>0111501</v>
      </c>
      <c r="Q238" s="163" t="str">
        <f t="shared" ref="Q238:Q243" si="108">CONCATENATE(O238,"@gsfmcg.com")</f>
        <v>0111501@gsfmcg.com</v>
      </c>
      <c r="R238" s="59" t="s">
        <v>2497</v>
      </c>
      <c r="S238" s="59" t="s">
        <v>7518</v>
      </c>
      <c r="T238" s="59" t="str">
        <f>TRIM(CONCATENATE(V238," (",S238,")"))</f>
        <v>Riaz Shabir Adil (JHG-01)</v>
      </c>
      <c r="U238" s="70" t="s">
        <v>7522</v>
      </c>
      <c r="V238" s="70" t="s">
        <v>8241</v>
      </c>
      <c r="W238" s="70" t="str">
        <f>TRIM(CONCATENATE(K238," - ",AD238," - ",V238))</f>
        <v>JHG01 - SPO - Riaz Shabir Adil</v>
      </c>
      <c r="X238" s="70" t="s">
        <v>69</v>
      </c>
      <c r="Y238" s="70" t="s">
        <v>6305</v>
      </c>
      <c r="Z238" s="70" t="s">
        <v>774</v>
      </c>
      <c r="AA238" s="171" t="s">
        <v>774</v>
      </c>
      <c r="AB238" s="70" t="s">
        <v>774</v>
      </c>
      <c r="AC238" s="70" t="s">
        <v>1171</v>
      </c>
      <c r="AD238" s="70" t="s">
        <v>163</v>
      </c>
      <c r="AE238" s="82" t="s">
        <v>1162</v>
      </c>
      <c r="AF238" s="70" t="s">
        <v>1171</v>
      </c>
      <c r="AG238" s="70" t="s">
        <v>1159</v>
      </c>
      <c r="AH238" s="70" t="s">
        <v>7526</v>
      </c>
      <c r="AI238" s="70" t="s">
        <v>8243</v>
      </c>
      <c r="AJ238" s="70" t="s">
        <v>69</v>
      </c>
      <c r="AK238" s="70">
        <v>1</v>
      </c>
      <c r="AL238" s="108" t="s">
        <v>6293</v>
      </c>
      <c r="AM238" t="e">
        <v>#N/A</v>
      </c>
      <c r="AN238" t="e">
        <f t="shared" ref="AN238:AN243" si="109">AM238=O238</f>
        <v>#N/A</v>
      </c>
    </row>
    <row r="239" spans="1:42" ht="14.4" customHeight="1" x14ac:dyDescent="0.3">
      <c r="A239" s="59" t="str">
        <f t="shared" si="106"/>
        <v>JHG01-FMCG01-SPO-02</v>
      </c>
      <c r="B239" s="70" t="s">
        <v>1170</v>
      </c>
      <c r="C239" s="70" t="s">
        <v>1987</v>
      </c>
      <c r="D239" s="70" t="s">
        <v>1910</v>
      </c>
      <c r="E239" s="70" t="s">
        <v>17</v>
      </c>
      <c r="F239" s="70" t="s">
        <v>7457</v>
      </c>
      <c r="G239" s="70" t="s">
        <v>7456</v>
      </c>
      <c r="H239" s="70" t="s">
        <v>7529</v>
      </c>
      <c r="I239" s="161" t="s">
        <v>4900</v>
      </c>
      <c r="J239" s="70" t="s">
        <v>7527</v>
      </c>
      <c r="K239" s="59" t="s">
        <v>7528</v>
      </c>
      <c r="L239" s="70" t="str">
        <f t="shared" si="107"/>
        <v>0111502</v>
      </c>
      <c r="M239" s="82" t="s">
        <v>4686</v>
      </c>
      <c r="N239" s="70" t="s">
        <v>2687</v>
      </c>
      <c r="O239" s="59" t="s">
        <v>8018</v>
      </c>
      <c r="P239" s="59" t="str">
        <f>O239</f>
        <v>0111502</v>
      </c>
      <c r="Q239" s="163" t="str">
        <f t="shared" si="108"/>
        <v>0111502@gsfmcg.com</v>
      </c>
      <c r="R239" s="59" t="s">
        <v>2498</v>
      </c>
      <c r="S239" s="59" t="s">
        <v>7519</v>
      </c>
      <c r="T239" s="59" t="str">
        <f>TRIM(CONCATENATE(V239," (",S239,")"))</f>
        <v>Abdul Haseeb Irshad (JHG-02)</v>
      </c>
      <c r="U239" s="70" t="s">
        <v>7523</v>
      </c>
      <c r="V239" s="70" t="s">
        <v>8242</v>
      </c>
      <c r="W239" s="70" t="str">
        <f>TRIM(CONCATENATE(K239," - ",AD239," - ",V239))</f>
        <v>JHG01 - SPO - Abdul Haseeb Irshad</v>
      </c>
      <c r="X239" s="70" t="s">
        <v>7534</v>
      </c>
      <c r="Y239" s="70" t="s">
        <v>6298</v>
      </c>
      <c r="Z239" s="70" t="s">
        <v>774</v>
      </c>
      <c r="AA239" s="171" t="s">
        <v>774</v>
      </c>
      <c r="AB239" s="70" t="s">
        <v>774</v>
      </c>
      <c r="AC239" s="70" t="s">
        <v>1171</v>
      </c>
      <c r="AD239" s="70" t="s">
        <v>163</v>
      </c>
      <c r="AE239" s="82" t="s">
        <v>1162</v>
      </c>
      <c r="AF239" s="70" t="s">
        <v>1171</v>
      </c>
      <c r="AG239" s="70" t="s">
        <v>1159</v>
      </c>
      <c r="AH239" s="70" t="s">
        <v>7526</v>
      </c>
      <c r="AI239" s="70" t="s">
        <v>8243</v>
      </c>
      <c r="AJ239" s="70" t="s">
        <v>69</v>
      </c>
      <c r="AK239" s="70">
        <v>1</v>
      </c>
      <c r="AL239" s="108" t="s">
        <v>6293</v>
      </c>
      <c r="AM239" t="e">
        <v>#N/A</v>
      </c>
      <c r="AN239" t="e">
        <f t="shared" si="109"/>
        <v>#N/A</v>
      </c>
    </row>
    <row r="240" spans="1:42" ht="14.4" customHeight="1" x14ac:dyDescent="0.3">
      <c r="A240" s="59" t="str">
        <f t="shared" si="106"/>
        <v>JHG01-FMCG02-SPO-01</v>
      </c>
      <c r="B240" s="70" t="s">
        <v>1195</v>
      </c>
      <c r="C240" s="70" t="s">
        <v>1988</v>
      </c>
      <c r="D240" s="70" t="s">
        <v>1910</v>
      </c>
      <c r="E240" s="70" t="s">
        <v>17</v>
      </c>
      <c r="F240" s="70" t="s">
        <v>7457</v>
      </c>
      <c r="G240" s="70" t="s">
        <v>7456</v>
      </c>
      <c r="H240" s="70" t="s">
        <v>7529</v>
      </c>
      <c r="I240" s="161" t="s">
        <v>4900</v>
      </c>
      <c r="J240" s="70" t="s">
        <v>7527</v>
      </c>
      <c r="K240" s="59" t="s">
        <v>7528</v>
      </c>
      <c r="L240" s="70" t="str">
        <f t="shared" si="107"/>
        <v>0111503</v>
      </c>
      <c r="M240" s="82" t="s">
        <v>4686</v>
      </c>
      <c r="N240" s="70" t="s">
        <v>2687</v>
      </c>
      <c r="O240" s="59" t="s">
        <v>8019</v>
      </c>
      <c r="P240" s="59" t="str">
        <f>O240</f>
        <v>0111503</v>
      </c>
      <c r="Q240" s="163" t="str">
        <f t="shared" si="108"/>
        <v>0111503@gsfmcg.com</v>
      </c>
      <c r="R240" s="59" t="s">
        <v>2543</v>
      </c>
      <c r="S240" s="59" t="s">
        <v>7520</v>
      </c>
      <c r="T240" s="59" t="str">
        <f>TRIM(CONCATENATE(V240," (",S240,")"))</f>
        <v>Faizan Ali (T-JHG-01)</v>
      </c>
      <c r="U240" s="70" t="s">
        <v>7524</v>
      </c>
      <c r="V240" s="70" t="s">
        <v>3230</v>
      </c>
      <c r="W240" s="70" t="str">
        <f>TRIM(CONCATENATE(K240," - ",AD240," - ",V240))</f>
        <v>JHG01 - SPO - Faizan Ali</v>
      </c>
      <c r="X240" s="70" t="s">
        <v>7535</v>
      </c>
      <c r="Y240" s="70" t="s">
        <v>6305</v>
      </c>
      <c r="Z240" s="70" t="s">
        <v>774</v>
      </c>
      <c r="AA240" s="171" t="s">
        <v>774</v>
      </c>
      <c r="AB240" s="70" t="s">
        <v>774</v>
      </c>
      <c r="AC240" s="70" t="s">
        <v>1171</v>
      </c>
      <c r="AD240" s="70" t="s">
        <v>163</v>
      </c>
      <c r="AE240" s="82" t="s">
        <v>1162</v>
      </c>
      <c r="AF240" s="70" t="s">
        <v>1171</v>
      </c>
      <c r="AG240" s="70" t="s">
        <v>1159</v>
      </c>
      <c r="AH240" s="70" t="s">
        <v>7526</v>
      </c>
      <c r="AI240" s="70" t="s">
        <v>8243</v>
      </c>
      <c r="AJ240" s="70" t="s">
        <v>69</v>
      </c>
      <c r="AK240" s="70">
        <v>1</v>
      </c>
      <c r="AL240" s="108" t="s">
        <v>6293</v>
      </c>
      <c r="AM240" t="e">
        <v>#N/A</v>
      </c>
      <c r="AN240" t="e">
        <f t="shared" si="109"/>
        <v>#N/A</v>
      </c>
    </row>
    <row r="241" spans="1:42" ht="14.4" customHeight="1" x14ac:dyDescent="0.3">
      <c r="A241" s="59" t="str">
        <f t="shared" si="106"/>
        <v>JHG01-FMCG02-SPO-02</v>
      </c>
      <c r="B241" s="70" t="s">
        <v>1195</v>
      </c>
      <c r="C241" s="70" t="s">
        <v>1988</v>
      </c>
      <c r="D241" s="70" t="s">
        <v>1910</v>
      </c>
      <c r="E241" s="70" t="s">
        <v>17</v>
      </c>
      <c r="F241" s="70" t="s">
        <v>7457</v>
      </c>
      <c r="G241" s="70" t="s">
        <v>7456</v>
      </c>
      <c r="H241" s="70" t="s">
        <v>7529</v>
      </c>
      <c r="I241" s="161" t="s">
        <v>4900</v>
      </c>
      <c r="J241" s="70" t="s">
        <v>7527</v>
      </c>
      <c r="K241" s="59" t="s">
        <v>7528</v>
      </c>
      <c r="L241" s="70" t="str">
        <f t="shared" si="107"/>
        <v>0111504</v>
      </c>
      <c r="M241" s="82" t="s">
        <v>4686</v>
      </c>
      <c r="N241" s="70" t="s">
        <v>2687</v>
      </c>
      <c r="O241" s="59" t="s">
        <v>8020</v>
      </c>
      <c r="P241" s="59" t="str">
        <f>O241</f>
        <v>0111504</v>
      </c>
      <c r="Q241" s="163" t="str">
        <f t="shared" si="108"/>
        <v>0111504@gsfmcg.com</v>
      </c>
      <c r="R241" s="59" t="s">
        <v>2547</v>
      </c>
      <c r="S241" s="59" t="s">
        <v>7521</v>
      </c>
      <c r="T241" s="59" t="str">
        <f>TRIM(CONCATENATE(V241," (",S241,")"))</f>
        <v>M. Sajid (T-JHG-02)</v>
      </c>
      <c r="U241" s="70" t="s">
        <v>7564</v>
      </c>
      <c r="V241" s="70" t="s">
        <v>4912</v>
      </c>
      <c r="W241" s="70" t="str">
        <f>TRIM(CONCATENATE(K241," - ",AD241," - ",V241))</f>
        <v>JHG01 - SPO - M. Sajid</v>
      </c>
      <c r="X241" s="70" t="s">
        <v>7534</v>
      </c>
      <c r="Y241" s="70" t="s">
        <v>6298</v>
      </c>
      <c r="Z241" s="70" t="s">
        <v>774</v>
      </c>
      <c r="AA241" s="171" t="s">
        <v>774</v>
      </c>
      <c r="AB241" s="70" t="s">
        <v>774</v>
      </c>
      <c r="AC241" s="70" t="s">
        <v>1171</v>
      </c>
      <c r="AD241" s="70" t="s">
        <v>163</v>
      </c>
      <c r="AE241" s="82" t="s">
        <v>1162</v>
      </c>
      <c r="AF241" s="70" t="s">
        <v>1171</v>
      </c>
      <c r="AG241" s="70" t="s">
        <v>1159</v>
      </c>
      <c r="AH241" s="70" t="s">
        <v>7526</v>
      </c>
      <c r="AI241" s="70" t="s">
        <v>8243</v>
      </c>
      <c r="AJ241" s="70" t="s">
        <v>69</v>
      </c>
      <c r="AK241" s="70">
        <v>1</v>
      </c>
      <c r="AL241" s="108" t="s">
        <v>6293</v>
      </c>
      <c r="AM241" t="e">
        <v>#N/A</v>
      </c>
      <c r="AN241" t="e">
        <f t="shared" si="109"/>
        <v>#N/A</v>
      </c>
    </row>
    <row r="242" spans="1:42" ht="14.4" customHeight="1" x14ac:dyDescent="0.3">
      <c r="A242" s="59" t="str">
        <f t="shared" si="106"/>
        <v>JHG01-FMCG-SPO-00</v>
      </c>
      <c r="B242" s="70" t="s">
        <v>1171</v>
      </c>
      <c r="C242" s="70" t="s">
        <v>3078</v>
      </c>
      <c r="D242" s="70" t="s">
        <v>1910</v>
      </c>
      <c r="E242" s="70" t="s">
        <v>17</v>
      </c>
      <c r="F242" s="70" t="s">
        <v>7457</v>
      </c>
      <c r="G242" s="70" t="s">
        <v>7456</v>
      </c>
      <c r="H242" s="70" t="s">
        <v>7529</v>
      </c>
      <c r="I242" s="161" t="s">
        <v>4900</v>
      </c>
      <c r="J242" s="70" t="s">
        <v>7527</v>
      </c>
      <c r="K242" s="59" t="s">
        <v>7528</v>
      </c>
      <c r="L242" s="70" t="str">
        <f t="shared" si="107"/>
        <v>0111505</v>
      </c>
      <c r="M242" s="82" t="s">
        <v>4686</v>
      </c>
      <c r="N242" s="70" t="s">
        <v>2687</v>
      </c>
      <c r="O242" s="59" t="s">
        <v>8021</v>
      </c>
      <c r="P242" s="59" t="str">
        <f>O242</f>
        <v>0111505</v>
      </c>
      <c r="Q242" s="163" t="str">
        <f t="shared" si="108"/>
        <v>0111505@gsfmcg.com</v>
      </c>
      <c r="R242" s="59" t="s">
        <v>2501</v>
      </c>
      <c r="S242" s="59" t="s">
        <v>5238</v>
      </c>
      <c r="T242" s="59" t="str">
        <f>TRIM(CONCATENATE(W242))</f>
        <v>JHG01 - FMCG Unmapped</v>
      </c>
      <c r="U242" s="70" t="s">
        <v>7525</v>
      </c>
      <c r="V242" s="70" t="s">
        <v>5921</v>
      </c>
      <c r="W242" s="70" t="str">
        <f>TRIM(CONCATENATE(K242," - ",V242))</f>
        <v>JHG01 - FMCG Unmapped</v>
      </c>
      <c r="X242" s="70" t="s">
        <v>69</v>
      </c>
      <c r="Y242" s="70" t="s">
        <v>774</v>
      </c>
      <c r="Z242" s="70" t="s">
        <v>774</v>
      </c>
      <c r="AA242" s="171" t="s">
        <v>774</v>
      </c>
      <c r="AB242" s="70" t="s">
        <v>774</v>
      </c>
      <c r="AC242" s="70" t="s">
        <v>1171</v>
      </c>
      <c r="AD242" s="70" t="s">
        <v>163</v>
      </c>
      <c r="AE242" s="82" t="s">
        <v>1162</v>
      </c>
      <c r="AF242" s="70" t="s">
        <v>1171</v>
      </c>
      <c r="AG242" s="70" t="s">
        <v>1159</v>
      </c>
      <c r="AH242" s="70" t="s">
        <v>7526</v>
      </c>
      <c r="AI242" s="70" t="s">
        <v>8243</v>
      </c>
      <c r="AJ242" s="70" t="s">
        <v>69</v>
      </c>
      <c r="AK242" s="70">
        <v>0</v>
      </c>
      <c r="AL242" s="108" t="s">
        <v>5606</v>
      </c>
      <c r="AM242" t="e">
        <v>#N/A</v>
      </c>
      <c r="AN242" t="e">
        <f t="shared" si="109"/>
        <v>#N/A</v>
      </c>
      <c r="AP242" t="s">
        <v>8085</v>
      </c>
    </row>
    <row r="243" spans="1:42" ht="14.4" customHeight="1" x14ac:dyDescent="0.3">
      <c r="A243" s="59" t="str">
        <f t="shared" si="106"/>
        <v>JHG01-FMCG-ASM-01</v>
      </c>
      <c r="B243" s="70" t="s">
        <v>1171</v>
      </c>
      <c r="C243" s="70" t="s">
        <v>3078</v>
      </c>
      <c r="D243" s="70" t="s">
        <v>1910</v>
      </c>
      <c r="E243" s="70" t="s">
        <v>17</v>
      </c>
      <c r="F243" s="70" t="s">
        <v>7457</v>
      </c>
      <c r="G243" s="70" t="s">
        <v>7456</v>
      </c>
      <c r="H243" s="70" t="s">
        <v>7529</v>
      </c>
      <c r="I243" s="161" t="s">
        <v>4900</v>
      </c>
      <c r="J243" s="70" t="s">
        <v>7527</v>
      </c>
      <c r="K243" s="59" t="s">
        <v>7528</v>
      </c>
      <c r="L243" s="70" t="str">
        <f t="shared" si="107"/>
        <v>01115</v>
      </c>
      <c r="M243" s="82" t="s">
        <v>4686</v>
      </c>
      <c r="N243" s="70" t="s">
        <v>2687</v>
      </c>
      <c r="O243" s="59" t="s">
        <v>8022</v>
      </c>
      <c r="P243" s="59" t="str">
        <f>O242</f>
        <v>0111505</v>
      </c>
      <c r="Q243" s="163" t="str">
        <f t="shared" si="108"/>
        <v>01115@gsfmcg.com</v>
      </c>
      <c r="R243" s="59" t="s">
        <v>2742</v>
      </c>
      <c r="S243" s="59" t="s">
        <v>7805</v>
      </c>
      <c r="T243" s="59" t="str">
        <f>W243</f>
        <v>JHG01 - ASM - Hammad Naeem</v>
      </c>
      <c r="U243" s="70" t="s">
        <v>7526</v>
      </c>
      <c r="V243" s="70" t="s">
        <v>8243</v>
      </c>
      <c r="W243" s="70" t="str">
        <f>TRIM(CONCATENATE(K243," - ",AD243," - ",V243))</f>
        <v>JHG01 - ASM - Hammad Naeem</v>
      </c>
      <c r="X243" s="70" t="s">
        <v>69</v>
      </c>
      <c r="Y243" s="70" t="s">
        <v>774</v>
      </c>
      <c r="Z243" s="70" t="s">
        <v>774</v>
      </c>
      <c r="AA243" s="171" t="s">
        <v>774</v>
      </c>
      <c r="AB243" s="70" t="s">
        <v>774</v>
      </c>
      <c r="AC243" s="70" t="s">
        <v>1219</v>
      </c>
      <c r="AD243" s="70" t="s">
        <v>1028</v>
      </c>
      <c r="AE243" s="82" t="s">
        <v>3414</v>
      </c>
      <c r="AF243" s="70" t="s">
        <v>1171</v>
      </c>
      <c r="AG243" s="70" t="s">
        <v>1159</v>
      </c>
      <c r="AH243" s="70" t="s">
        <v>7453</v>
      </c>
      <c r="AI243" s="70" t="s">
        <v>642</v>
      </c>
      <c r="AJ243" s="70" t="s">
        <v>67</v>
      </c>
      <c r="AK243" s="70">
        <v>2</v>
      </c>
      <c r="AL243" s="108" t="s">
        <v>6294</v>
      </c>
      <c r="AM243" t="e">
        <v>#N/A</v>
      </c>
      <c r="AN243" t="e">
        <f t="shared" si="109"/>
        <v>#N/A</v>
      </c>
      <c r="AP243" t="s">
        <v>8085</v>
      </c>
    </row>
    <row r="244" spans="1:42" ht="14.4" customHeight="1" x14ac:dyDescent="0.3">
      <c r="A244" s="59" t="str">
        <f t="shared" ref="A244:A249" si="110">U244</f>
        <v>LYH01-FMCG01-SPO-01</v>
      </c>
      <c r="B244" s="70" t="s">
        <v>1170</v>
      </c>
      <c r="C244" s="70" t="s">
        <v>1987</v>
      </c>
      <c r="D244" s="70" t="s">
        <v>1910</v>
      </c>
      <c r="E244" s="70" t="s">
        <v>17</v>
      </c>
      <c r="F244" s="70" t="s">
        <v>7457</v>
      </c>
      <c r="G244" s="70" t="s">
        <v>7456</v>
      </c>
      <c r="H244" s="70" t="s">
        <v>7563</v>
      </c>
      <c r="I244" s="161" t="s">
        <v>4900</v>
      </c>
      <c r="J244" s="70" t="s">
        <v>7561</v>
      </c>
      <c r="K244" s="59" t="s">
        <v>7562</v>
      </c>
      <c r="L244" s="70" t="str">
        <f t="shared" si="107"/>
        <v>0111601</v>
      </c>
      <c r="M244" s="82" t="s">
        <v>4686</v>
      </c>
      <c r="N244" s="70" t="s">
        <v>2687</v>
      </c>
      <c r="O244" s="59" t="s">
        <v>8023</v>
      </c>
      <c r="P244" s="59" t="str">
        <f>O244</f>
        <v>0111601</v>
      </c>
      <c r="Q244" s="163" t="str">
        <f t="shared" ref="Q244:Q249" si="111">CONCATENATE(O244,"@gsfmcg.com")</f>
        <v>0111601@gsfmcg.com</v>
      </c>
      <c r="R244" s="59" t="s">
        <v>2497</v>
      </c>
      <c r="S244" s="59" t="s">
        <v>7546</v>
      </c>
      <c r="T244" s="59" t="str">
        <f>TRIM(CONCATENATE(V244," (",S244,")"))</f>
        <v>Sadiq Hussain (LYH-01)</v>
      </c>
      <c r="U244" s="70" t="s">
        <v>7556</v>
      </c>
      <c r="V244" s="70" t="s">
        <v>3094</v>
      </c>
      <c r="W244" s="70" t="str">
        <f>TRIM(CONCATENATE(K244," - ",AD244," - ",V244))</f>
        <v>LYH01 - SPO - Sadiq Hussain</v>
      </c>
      <c r="X244" s="70" t="s">
        <v>133</v>
      </c>
      <c r="Y244" s="70" t="s">
        <v>6305</v>
      </c>
      <c r="Z244" s="70" t="s">
        <v>774</v>
      </c>
      <c r="AA244" s="171" t="s">
        <v>774</v>
      </c>
      <c r="AB244" s="70" t="s">
        <v>774</v>
      </c>
      <c r="AC244" s="70" t="s">
        <v>1171</v>
      </c>
      <c r="AD244" s="70" t="s">
        <v>163</v>
      </c>
      <c r="AE244" s="82" t="s">
        <v>1162</v>
      </c>
      <c r="AF244" s="70" t="s">
        <v>1171</v>
      </c>
      <c r="AG244" s="70" t="s">
        <v>1159</v>
      </c>
      <c r="AH244" s="70" t="s">
        <v>7560</v>
      </c>
      <c r="AI244" s="70" t="s">
        <v>3099</v>
      </c>
      <c r="AJ244" s="70" t="s">
        <v>133</v>
      </c>
      <c r="AK244" s="70">
        <v>1</v>
      </c>
      <c r="AL244" s="108" t="s">
        <v>6293</v>
      </c>
      <c r="AM244" t="e">
        <v>#N/A</v>
      </c>
      <c r="AN244" t="e">
        <f t="shared" ref="AN244:AN249" si="112">AM244=O244</f>
        <v>#N/A</v>
      </c>
    </row>
    <row r="245" spans="1:42" ht="14.4" customHeight="1" x14ac:dyDescent="0.3">
      <c r="A245" s="59" t="str">
        <f t="shared" si="110"/>
        <v>LYH01-FMCG01-SPO-02</v>
      </c>
      <c r="B245" s="70" t="s">
        <v>1170</v>
      </c>
      <c r="C245" s="70" t="s">
        <v>1987</v>
      </c>
      <c r="D245" s="70" t="s">
        <v>1910</v>
      </c>
      <c r="E245" s="70" t="s">
        <v>17</v>
      </c>
      <c r="F245" s="70" t="s">
        <v>7457</v>
      </c>
      <c r="G245" s="70" t="s">
        <v>7456</v>
      </c>
      <c r="H245" s="70" t="s">
        <v>7563</v>
      </c>
      <c r="I245" s="161" t="s">
        <v>4900</v>
      </c>
      <c r="J245" s="70" t="s">
        <v>7561</v>
      </c>
      <c r="K245" s="59" t="s">
        <v>7562</v>
      </c>
      <c r="L245" s="70" t="str">
        <f t="shared" si="107"/>
        <v>0111602</v>
      </c>
      <c r="M245" s="82" t="s">
        <v>4686</v>
      </c>
      <c r="N245" s="70" t="s">
        <v>2687</v>
      </c>
      <c r="O245" s="59" t="s">
        <v>8024</v>
      </c>
      <c r="P245" s="59" t="str">
        <f>O245</f>
        <v>0111602</v>
      </c>
      <c r="Q245" s="163" t="str">
        <f t="shared" si="111"/>
        <v>0111602@gsfmcg.com</v>
      </c>
      <c r="R245" s="59" t="s">
        <v>2498</v>
      </c>
      <c r="S245" s="59" t="s">
        <v>7547</v>
      </c>
      <c r="T245" s="59" t="str">
        <f>TRIM(CONCATENATE(V245," (",S245,")"))</f>
        <v>Hassan Mukhtiar (LYH-02)</v>
      </c>
      <c r="U245" s="70" t="s">
        <v>7557</v>
      </c>
      <c r="V245" s="70" t="s">
        <v>7550</v>
      </c>
      <c r="W245" s="70" t="str">
        <f>TRIM(CONCATENATE(K245," - ",AD245," - ",V245))</f>
        <v>LYH01 - SPO - Hassan Mukhtiar</v>
      </c>
      <c r="X245" s="70" t="s">
        <v>7553</v>
      </c>
      <c r="Y245" s="70" t="s">
        <v>6298</v>
      </c>
      <c r="Z245" s="70" t="s">
        <v>774</v>
      </c>
      <c r="AA245" s="171" t="s">
        <v>774</v>
      </c>
      <c r="AB245" s="70" t="s">
        <v>774</v>
      </c>
      <c r="AC245" s="70" t="s">
        <v>1171</v>
      </c>
      <c r="AD245" s="70" t="s">
        <v>163</v>
      </c>
      <c r="AE245" s="82" t="s">
        <v>1162</v>
      </c>
      <c r="AF245" s="70" t="s">
        <v>1171</v>
      </c>
      <c r="AG245" s="70" t="s">
        <v>1159</v>
      </c>
      <c r="AH245" s="70" t="s">
        <v>7560</v>
      </c>
      <c r="AI245" s="70" t="s">
        <v>3099</v>
      </c>
      <c r="AJ245" s="70" t="s">
        <v>133</v>
      </c>
      <c r="AK245" s="70">
        <v>1</v>
      </c>
      <c r="AL245" s="108" t="s">
        <v>6293</v>
      </c>
      <c r="AM245" t="e">
        <v>#N/A</v>
      </c>
      <c r="AN245" t="e">
        <f t="shared" si="112"/>
        <v>#N/A</v>
      </c>
    </row>
    <row r="246" spans="1:42" ht="14.4" customHeight="1" x14ac:dyDescent="0.3">
      <c r="A246" s="59" t="str">
        <f t="shared" si="110"/>
        <v>LYH01-FMCG02-SPO-01</v>
      </c>
      <c r="B246" s="70" t="s">
        <v>1195</v>
      </c>
      <c r="C246" s="70" t="s">
        <v>1988</v>
      </c>
      <c r="D246" s="70" t="s">
        <v>1910</v>
      </c>
      <c r="E246" s="70" t="s">
        <v>17</v>
      </c>
      <c r="F246" s="70" t="s">
        <v>7457</v>
      </c>
      <c r="G246" s="70" t="s">
        <v>7456</v>
      </c>
      <c r="H246" s="70" t="s">
        <v>7563</v>
      </c>
      <c r="I246" s="161" t="s">
        <v>4900</v>
      </c>
      <c r="J246" s="70" t="s">
        <v>7561</v>
      </c>
      <c r="K246" s="59" t="s">
        <v>7562</v>
      </c>
      <c r="L246" s="70" t="str">
        <f t="shared" si="107"/>
        <v>0111603</v>
      </c>
      <c r="M246" s="82" t="s">
        <v>4686</v>
      </c>
      <c r="N246" s="70" t="s">
        <v>2687</v>
      </c>
      <c r="O246" s="59" t="s">
        <v>8025</v>
      </c>
      <c r="P246" s="59" t="str">
        <f>O246</f>
        <v>0111603</v>
      </c>
      <c r="Q246" s="163" t="str">
        <f t="shared" si="111"/>
        <v>0111603@gsfmcg.com</v>
      </c>
      <c r="R246" s="59" t="s">
        <v>2543</v>
      </c>
      <c r="S246" s="59" t="s">
        <v>7548</v>
      </c>
      <c r="T246" s="59" t="str">
        <f>TRIM(CONCATENATE(V246," (",S246,")"))</f>
        <v>Amir Bashir (T-LYH-01)</v>
      </c>
      <c r="U246" s="70" t="s">
        <v>7558</v>
      </c>
      <c r="V246" s="70" t="s">
        <v>7551</v>
      </c>
      <c r="W246" s="70" t="str">
        <f>TRIM(CONCATENATE(K246," - ",AD246," - ",V246))</f>
        <v>LYH01 - SPO - Amir Bashir</v>
      </c>
      <c r="X246" s="70" t="s">
        <v>133</v>
      </c>
      <c r="Y246" s="70" t="s">
        <v>6305</v>
      </c>
      <c r="Z246" s="70" t="s">
        <v>774</v>
      </c>
      <c r="AA246" s="171" t="s">
        <v>774</v>
      </c>
      <c r="AB246" s="70" t="s">
        <v>774</v>
      </c>
      <c r="AC246" s="70" t="s">
        <v>1171</v>
      </c>
      <c r="AD246" s="70" t="s">
        <v>163</v>
      </c>
      <c r="AE246" s="82" t="s">
        <v>1162</v>
      </c>
      <c r="AF246" s="70" t="s">
        <v>1171</v>
      </c>
      <c r="AG246" s="70" t="s">
        <v>1159</v>
      </c>
      <c r="AH246" s="70" t="s">
        <v>7560</v>
      </c>
      <c r="AI246" s="70" t="s">
        <v>3099</v>
      </c>
      <c r="AJ246" s="70" t="s">
        <v>133</v>
      </c>
      <c r="AK246" s="70">
        <v>1</v>
      </c>
      <c r="AL246" s="108" t="s">
        <v>6293</v>
      </c>
      <c r="AM246" t="e">
        <v>#N/A</v>
      </c>
      <c r="AN246" t="e">
        <f t="shared" si="112"/>
        <v>#N/A</v>
      </c>
    </row>
    <row r="247" spans="1:42" ht="14.4" customHeight="1" x14ac:dyDescent="0.3">
      <c r="A247" s="59" t="str">
        <f t="shared" si="110"/>
        <v>LYH01-FMCG02-SPO-02</v>
      </c>
      <c r="B247" s="70" t="s">
        <v>1195</v>
      </c>
      <c r="C247" s="70" t="s">
        <v>1988</v>
      </c>
      <c r="D247" s="70" t="s">
        <v>1910</v>
      </c>
      <c r="E247" s="70" t="s">
        <v>17</v>
      </c>
      <c r="F247" s="70" t="s">
        <v>7457</v>
      </c>
      <c r="G247" s="70" t="s">
        <v>7456</v>
      </c>
      <c r="H247" s="70" t="s">
        <v>7563</v>
      </c>
      <c r="I247" s="161" t="s">
        <v>4900</v>
      </c>
      <c r="J247" s="70" t="s">
        <v>7561</v>
      </c>
      <c r="K247" s="59" t="s">
        <v>7562</v>
      </c>
      <c r="L247" s="70" t="str">
        <f t="shared" si="107"/>
        <v>0111604</v>
      </c>
      <c r="M247" s="82" t="s">
        <v>4686</v>
      </c>
      <c r="N247" s="70" t="s">
        <v>2687</v>
      </c>
      <c r="O247" s="59" t="s">
        <v>8026</v>
      </c>
      <c r="P247" s="59" t="str">
        <f>O247</f>
        <v>0111604</v>
      </c>
      <c r="Q247" s="163" t="str">
        <f t="shared" si="111"/>
        <v>0111604@gsfmcg.com</v>
      </c>
      <c r="R247" s="59" t="s">
        <v>2547</v>
      </c>
      <c r="S247" s="59" t="s">
        <v>7549</v>
      </c>
      <c r="T247" s="59" t="str">
        <f>TRIM(CONCATENATE(V247," (",S247,")"))</f>
        <v>Khurram Shahzad (T-LYH-02)</v>
      </c>
      <c r="U247" s="70" t="s">
        <v>7565</v>
      </c>
      <c r="V247" s="70" t="s">
        <v>572</v>
      </c>
      <c r="W247" s="70" t="str">
        <f>TRIM(CONCATENATE(K247," - ",AD247," - ",V247))</f>
        <v>LYH01 - SPO - Khurram Shahzad</v>
      </c>
      <c r="X247" s="70" t="s">
        <v>7553</v>
      </c>
      <c r="Y247" s="70" t="s">
        <v>6298</v>
      </c>
      <c r="Z247" s="70" t="s">
        <v>774</v>
      </c>
      <c r="AA247" s="171" t="s">
        <v>774</v>
      </c>
      <c r="AB247" s="70" t="s">
        <v>774</v>
      </c>
      <c r="AC247" s="70" t="s">
        <v>1171</v>
      </c>
      <c r="AD247" s="70" t="s">
        <v>163</v>
      </c>
      <c r="AE247" s="82" t="s">
        <v>1162</v>
      </c>
      <c r="AF247" s="70" t="s">
        <v>1171</v>
      </c>
      <c r="AG247" s="70" t="s">
        <v>1159</v>
      </c>
      <c r="AH247" s="70" t="s">
        <v>7560</v>
      </c>
      <c r="AI247" s="70" t="s">
        <v>3099</v>
      </c>
      <c r="AJ247" s="70" t="s">
        <v>133</v>
      </c>
      <c r="AK247" s="70">
        <v>1</v>
      </c>
      <c r="AL247" s="108" t="s">
        <v>6293</v>
      </c>
      <c r="AM247" t="e">
        <v>#N/A</v>
      </c>
      <c r="AN247" t="e">
        <f t="shared" si="112"/>
        <v>#N/A</v>
      </c>
    </row>
    <row r="248" spans="1:42" ht="14.4" customHeight="1" x14ac:dyDescent="0.3">
      <c r="A248" s="59" t="str">
        <f t="shared" si="110"/>
        <v>LYH01-FMCG-SPO-00</v>
      </c>
      <c r="B248" s="70" t="s">
        <v>1171</v>
      </c>
      <c r="C248" s="70" t="s">
        <v>3078</v>
      </c>
      <c r="D248" s="70" t="s">
        <v>1910</v>
      </c>
      <c r="E248" s="70" t="s">
        <v>17</v>
      </c>
      <c r="F248" s="70" t="s">
        <v>7457</v>
      </c>
      <c r="G248" s="70" t="s">
        <v>7456</v>
      </c>
      <c r="H248" s="70" t="s">
        <v>7563</v>
      </c>
      <c r="I248" s="161" t="s">
        <v>4900</v>
      </c>
      <c r="J248" s="70" t="s">
        <v>7561</v>
      </c>
      <c r="K248" s="59" t="s">
        <v>7562</v>
      </c>
      <c r="L248" s="70" t="str">
        <f t="shared" si="107"/>
        <v>0111605</v>
      </c>
      <c r="M248" s="82" t="s">
        <v>4686</v>
      </c>
      <c r="N248" s="70" t="s">
        <v>2687</v>
      </c>
      <c r="O248" s="59" t="s">
        <v>8027</v>
      </c>
      <c r="P248" s="59" t="str">
        <f>O248</f>
        <v>0111605</v>
      </c>
      <c r="Q248" s="163" t="str">
        <f t="shared" si="111"/>
        <v>0111605@gsfmcg.com</v>
      </c>
      <c r="R248" s="59" t="s">
        <v>2501</v>
      </c>
      <c r="S248" s="59" t="s">
        <v>5238</v>
      </c>
      <c r="T248" s="59" t="str">
        <f>TRIM(CONCATENATE(W248))</f>
        <v>LYH01 - FMCG Unmapped</v>
      </c>
      <c r="U248" s="70" t="s">
        <v>7559</v>
      </c>
      <c r="V248" s="70" t="s">
        <v>5921</v>
      </c>
      <c r="W248" s="70" t="str">
        <f>TRIM(CONCATENATE(K248," - ",V248))</f>
        <v>LYH01 - FMCG Unmapped</v>
      </c>
      <c r="X248" s="70" t="s">
        <v>133</v>
      </c>
      <c r="Y248" s="70" t="s">
        <v>774</v>
      </c>
      <c r="Z248" s="70" t="s">
        <v>774</v>
      </c>
      <c r="AA248" s="171" t="s">
        <v>774</v>
      </c>
      <c r="AB248" s="70" t="s">
        <v>774</v>
      </c>
      <c r="AC248" s="70" t="s">
        <v>1171</v>
      </c>
      <c r="AD248" s="70" t="s">
        <v>163</v>
      </c>
      <c r="AE248" s="82" t="s">
        <v>1162</v>
      </c>
      <c r="AF248" s="70" t="s">
        <v>1171</v>
      </c>
      <c r="AG248" s="70" t="s">
        <v>1159</v>
      </c>
      <c r="AH248" s="70" t="s">
        <v>7560</v>
      </c>
      <c r="AI248" s="70" t="s">
        <v>3099</v>
      </c>
      <c r="AJ248" s="70" t="s">
        <v>133</v>
      </c>
      <c r="AK248" s="70">
        <v>0</v>
      </c>
      <c r="AL248" s="108" t="s">
        <v>5606</v>
      </c>
      <c r="AM248" t="e">
        <v>#N/A</v>
      </c>
      <c r="AN248" t="e">
        <f t="shared" si="112"/>
        <v>#N/A</v>
      </c>
      <c r="AP248" t="s">
        <v>8085</v>
      </c>
    </row>
    <row r="249" spans="1:42" ht="14.4" customHeight="1" x14ac:dyDescent="0.3">
      <c r="A249" s="59" t="str">
        <f t="shared" si="110"/>
        <v>LYH01-FMCG-ASM-01</v>
      </c>
      <c r="B249" s="70" t="s">
        <v>1171</v>
      </c>
      <c r="C249" s="70" t="s">
        <v>3078</v>
      </c>
      <c r="D249" s="70" t="s">
        <v>1910</v>
      </c>
      <c r="E249" s="70" t="s">
        <v>17</v>
      </c>
      <c r="F249" s="70" t="s">
        <v>7457</v>
      </c>
      <c r="G249" s="70" t="s">
        <v>7456</v>
      </c>
      <c r="H249" s="70" t="s">
        <v>7563</v>
      </c>
      <c r="I249" s="161" t="s">
        <v>4900</v>
      </c>
      <c r="J249" s="70" t="s">
        <v>7561</v>
      </c>
      <c r="K249" s="59" t="s">
        <v>7562</v>
      </c>
      <c r="L249" s="70" t="str">
        <f t="shared" si="107"/>
        <v>01116</v>
      </c>
      <c r="M249" s="82" t="s">
        <v>4686</v>
      </c>
      <c r="N249" s="70" t="s">
        <v>2687</v>
      </c>
      <c r="O249" s="59" t="s">
        <v>8028</v>
      </c>
      <c r="P249" s="59" t="str">
        <f>O248</f>
        <v>0111605</v>
      </c>
      <c r="Q249" s="163" t="str">
        <f t="shared" si="111"/>
        <v>01116@gsfmcg.com</v>
      </c>
      <c r="R249" s="59" t="s">
        <v>2742</v>
      </c>
      <c r="S249" s="59" t="s">
        <v>7806</v>
      </c>
      <c r="T249" s="59" t="str">
        <f>V249</f>
        <v>Muzamil Bilal</v>
      </c>
      <c r="U249" s="70" t="s">
        <v>7560</v>
      </c>
      <c r="V249" s="70" t="s">
        <v>3099</v>
      </c>
      <c r="W249" s="70" t="str">
        <f t="shared" ref="W249:W255" si="113">TRIM(CONCATENATE(K249," - ",AD249," - ",V249))</f>
        <v>LYH01 - ASM - Muzamil Bilal</v>
      </c>
      <c r="X249" s="70" t="s">
        <v>133</v>
      </c>
      <c r="Y249" s="70" t="s">
        <v>774</v>
      </c>
      <c r="Z249" s="70" t="s">
        <v>774</v>
      </c>
      <c r="AA249" s="171" t="s">
        <v>774</v>
      </c>
      <c r="AB249" s="70" t="s">
        <v>774</v>
      </c>
      <c r="AC249" s="70" t="s">
        <v>1219</v>
      </c>
      <c r="AD249" s="70" t="s">
        <v>1028</v>
      </c>
      <c r="AE249" s="82" t="s">
        <v>3414</v>
      </c>
      <c r="AF249" s="70" t="s">
        <v>1171</v>
      </c>
      <c r="AG249" s="70" t="s">
        <v>1159</v>
      </c>
      <c r="AH249" s="70" t="s">
        <v>7453</v>
      </c>
      <c r="AI249" s="70" t="s">
        <v>642</v>
      </c>
      <c r="AJ249" s="70" t="s">
        <v>67</v>
      </c>
      <c r="AK249" s="70">
        <v>2</v>
      </c>
      <c r="AL249" s="108" t="s">
        <v>6294</v>
      </c>
      <c r="AM249" t="e">
        <v>#N/A</v>
      </c>
      <c r="AN249" t="e">
        <f t="shared" si="112"/>
        <v>#N/A</v>
      </c>
      <c r="AP249" t="s">
        <v>8085</v>
      </c>
    </row>
    <row r="250" spans="1:42" ht="14.4" customHeight="1" x14ac:dyDescent="0.3">
      <c r="A250" s="59" t="str">
        <f>U250</f>
        <v>FSD01-FMCG01-SPO-01</v>
      </c>
      <c r="B250" s="70" t="s">
        <v>1170</v>
      </c>
      <c r="C250" s="70" t="s">
        <v>1987</v>
      </c>
      <c r="D250" s="70" t="s">
        <v>1910</v>
      </c>
      <c r="E250" s="70" t="s">
        <v>17</v>
      </c>
      <c r="F250" s="70" t="s">
        <v>7457</v>
      </c>
      <c r="G250" s="70" t="s">
        <v>7456</v>
      </c>
      <c r="H250" s="70" t="s">
        <v>2075</v>
      </c>
      <c r="I250" s="161" t="s">
        <v>4900</v>
      </c>
      <c r="J250" s="70" t="s">
        <v>2864</v>
      </c>
      <c r="K250" s="59" t="s">
        <v>6357</v>
      </c>
      <c r="L250" s="70" t="str">
        <f t="shared" si="107"/>
        <v>0111003</v>
      </c>
      <c r="M250" s="82" t="s">
        <v>4686</v>
      </c>
      <c r="N250" s="70" t="s">
        <v>2687</v>
      </c>
      <c r="O250" s="59" t="s">
        <v>2497</v>
      </c>
      <c r="P250" s="59" t="str">
        <f t="shared" ref="P250:P256" si="114">O250</f>
        <v>0111003</v>
      </c>
      <c r="Q250" s="163" t="str">
        <f>CONCATENATE(O250,"@gsfmcg.com")</f>
        <v>0111003@gsfmcg.com</v>
      </c>
      <c r="R250" s="59" t="s">
        <v>2497</v>
      </c>
      <c r="S250" s="59" t="s">
        <v>270</v>
      </c>
      <c r="T250" s="59" t="str">
        <f t="shared" ref="T250:T255" si="115">TRIM(CONCATENATE(V250," (",S250,")"))</f>
        <v>M. Fahad (FSD-01)</v>
      </c>
      <c r="U250" s="70" t="s">
        <v>3041</v>
      </c>
      <c r="V250" s="70" t="s">
        <v>7566</v>
      </c>
      <c r="W250" s="70" t="str">
        <f t="shared" si="113"/>
        <v>FSD01 - SPO - M. Fahad</v>
      </c>
      <c r="X250" s="70" t="s">
        <v>67</v>
      </c>
      <c r="Y250" s="70" t="s">
        <v>6305</v>
      </c>
      <c r="Z250" s="70" t="s">
        <v>774</v>
      </c>
      <c r="AA250" s="171" t="s">
        <v>774</v>
      </c>
      <c r="AB250" s="70" t="s">
        <v>774</v>
      </c>
      <c r="AC250" s="70" t="s">
        <v>1171</v>
      </c>
      <c r="AD250" s="70" t="s">
        <v>163</v>
      </c>
      <c r="AE250" s="82" t="s">
        <v>1162</v>
      </c>
      <c r="AF250" s="70" t="s">
        <v>1171</v>
      </c>
      <c r="AG250" s="70" t="s">
        <v>1159</v>
      </c>
      <c r="AH250" s="70" t="s">
        <v>7572</v>
      </c>
      <c r="AI250" s="70" t="s">
        <v>271</v>
      </c>
      <c r="AJ250" s="70" t="s">
        <v>67</v>
      </c>
      <c r="AK250" s="70">
        <v>1</v>
      </c>
      <c r="AL250" s="108" t="s">
        <v>6293</v>
      </c>
      <c r="AM250" t="e">
        <v>#N/A</v>
      </c>
      <c r="AN250" t="e">
        <f>AM250=O250</f>
        <v>#N/A</v>
      </c>
    </row>
    <row r="251" spans="1:42" ht="14.4" customHeight="1" x14ac:dyDescent="0.3">
      <c r="A251" s="59" t="str">
        <f>U251</f>
        <v>FSD01-FMCG01-SPO-02</v>
      </c>
      <c r="B251" s="70" t="s">
        <v>1170</v>
      </c>
      <c r="C251" s="70" t="s">
        <v>1987</v>
      </c>
      <c r="D251" s="70" t="s">
        <v>1910</v>
      </c>
      <c r="E251" s="70" t="s">
        <v>17</v>
      </c>
      <c r="F251" s="70" t="s">
        <v>7457</v>
      </c>
      <c r="G251" s="70" t="s">
        <v>7456</v>
      </c>
      <c r="H251" s="70" t="s">
        <v>2075</v>
      </c>
      <c r="I251" s="161" t="s">
        <v>4900</v>
      </c>
      <c r="J251" s="70" t="s">
        <v>2864</v>
      </c>
      <c r="K251" s="59" t="s">
        <v>6357</v>
      </c>
      <c r="L251" s="70" t="str">
        <f t="shared" si="107"/>
        <v>0111002</v>
      </c>
      <c r="M251" s="82" t="s">
        <v>4686</v>
      </c>
      <c r="N251" s="70" t="s">
        <v>2687</v>
      </c>
      <c r="O251" s="59" t="s">
        <v>2496</v>
      </c>
      <c r="P251" s="59" t="str">
        <f t="shared" si="114"/>
        <v>0111002</v>
      </c>
      <c r="Q251" s="163" t="str">
        <f>CONCATENATE(O251,"@gsfmcg.com")</f>
        <v>0111002@gsfmcg.com</v>
      </c>
      <c r="R251" s="59" t="s">
        <v>2498</v>
      </c>
      <c r="S251" s="59" t="s">
        <v>275</v>
      </c>
      <c r="T251" s="59" t="str">
        <f t="shared" si="115"/>
        <v>M. Saad (FSD-02)</v>
      </c>
      <c r="U251" s="70" t="s">
        <v>3042</v>
      </c>
      <c r="V251" s="70" t="s">
        <v>8244</v>
      </c>
      <c r="W251" s="70" t="str">
        <f t="shared" si="113"/>
        <v>FSD01 - SPO - M. Saad</v>
      </c>
      <c r="X251" s="70" t="s">
        <v>67</v>
      </c>
      <c r="Y251" s="70" t="s">
        <v>6298</v>
      </c>
      <c r="Z251" s="70" t="s">
        <v>774</v>
      </c>
      <c r="AA251" s="171" t="s">
        <v>774</v>
      </c>
      <c r="AB251" s="70" t="s">
        <v>774</v>
      </c>
      <c r="AC251" s="70" t="s">
        <v>1171</v>
      </c>
      <c r="AD251" s="70" t="s">
        <v>163</v>
      </c>
      <c r="AE251" s="82" t="s">
        <v>1162</v>
      </c>
      <c r="AF251" s="70" t="s">
        <v>1171</v>
      </c>
      <c r="AG251" s="70" t="s">
        <v>1159</v>
      </c>
      <c r="AH251" s="70" t="s">
        <v>7572</v>
      </c>
      <c r="AI251" s="70" t="s">
        <v>271</v>
      </c>
      <c r="AJ251" s="70" t="s">
        <v>67</v>
      </c>
      <c r="AK251" s="70">
        <v>1</v>
      </c>
      <c r="AL251" s="108" t="s">
        <v>6293</v>
      </c>
      <c r="AM251" t="e">
        <v>#N/A</v>
      </c>
      <c r="AN251" t="e">
        <f>AM251=O251</f>
        <v>#N/A</v>
      </c>
    </row>
    <row r="252" spans="1:42" ht="14.4" customHeight="1" x14ac:dyDescent="0.3">
      <c r="A252" s="59" t="str">
        <f>U252</f>
        <v>FSD01-FMCG01-SPO-03</v>
      </c>
      <c r="B252" s="70" t="s">
        <v>1170</v>
      </c>
      <c r="C252" s="70" t="s">
        <v>1987</v>
      </c>
      <c r="D252" s="70" t="s">
        <v>1910</v>
      </c>
      <c r="E252" s="70" t="s">
        <v>17</v>
      </c>
      <c r="F252" s="70" t="s">
        <v>7457</v>
      </c>
      <c r="G252" s="70" t="s">
        <v>7456</v>
      </c>
      <c r="H252" s="70" t="s">
        <v>2075</v>
      </c>
      <c r="I252" s="161" t="s">
        <v>4900</v>
      </c>
      <c r="J252" s="70" t="s">
        <v>2864</v>
      </c>
      <c r="K252" s="59" t="s">
        <v>6357</v>
      </c>
      <c r="L252" s="70" t="str">
        <f t="shared" si="107"/>
        <v>0111007</v>
      </c>
      <c r="M252" s="82" t="s">
        <v>4686</v>
      </c>
      <c r="N252" s="70" t="s">
        <v>2687</v>
      </c>
      <c r="O252" s="59" t="s">
        <v>2498</v>
      </c>
      <c r="P252" s="59" t="str">
        <f t="shared" si="114"/>
        <v>0111007</v>
      </c>
      <c r="Q252" s="163" t="str">
        <f>CONCATENATE(O252,"@gsfmcg.com")</f>
        <v>0111007@gsfmcg.com</v>
      </c>
      <c r="R252" s="59" t="s">
        <v>2543</v>
      </c>
      <c r="S252" s="59" t="s">
        <v>278</v>
      </c>
      <c r="T252" s="59" t="str">
        <f t="shared" si="115"/>
        <v>Fahad (FSD-03)</v>
      </c>
      <c r="U252" s="70" t="s">
        <v>3043</v>
      </c>
      <c r="V252" s="70" t="s">
        <v>7568</v>
      </c>
      <c r="W252" s="70" t="str">
        <f t="shared" si="113"/>
        <v>FSD01 - SPO - Fahad</v>
      </c>
      <c r="X252" s="70" t="s">
        <v>289</v>
      </c>
      <c r="Y252" s="70" t="s">
        <v>6305</v>
      </c>
      <c r="Z252" s="70" t="s">
        <v>774</v>
      </c>
      <c r="AA252" s="171" t="s">
        <v>774</v>
      </c>
      <c r="AB252" s="70" t="s">
        <v>774</v>
      </c>
      <c r="AC252" s="70" t="s">
        <v>1171</v>
      </c>
      <c r="AD252" s="70" t="s">
        <v>163</v>
      </c>
      <c r="AE252" s="82" t="s">
        <v>1162</v>
      </c>
      <c r="AF252" s="70" t="s">
        <v>1171</v>
      </c>
      <c r="AG252" s="70" t="s">
        <v>1159</v>
      </c>
      <c r="AH252" s="70" t="s">
        <v>7572</v>
      </c>
      <c r="AI252" s="70" t="s">
        <v>271</v>
      </c>
      <c r="AJ252" s="70" t="s">
        <v>67</v>
      </c>
      <c r="AK252" s="70">
        <v>1</v>
      </c>
      <c r="AL252" s="108" t="s">
        <v>6293</v>
      </c>
      <c r="AM252" t="e">
        <v>#N/A</v>
      </c>
      <c r="AN252" t="e">
        <f>AM252=O252</f>
        <v>#N/A</v>
      </c>
    </row>
    <row r="253" spans="1:42" ht="14.4" customHeight="1" x14ac:dyDescent="0.3">
      <c r="A253" s="59" t="str">
        <f>U253</f>
        <v>FSD01-FMCG01-SPO-04</v>
      </c>
      <c r="B253" s="70" t="s">
        <v>1170</v>
      </c>
      <c r="C253" s="70" t="s">
        <v>1987</v>
      </c>
      <c r="D253" s="70" t="s">
        <v>1910</v>
      </c>
      <c r="E253" s="70" t="s">
        <v>17</v>
      </c>
      <c r="F253" s="70" t="s">
        <v>7457</v>
      </c>
      <c r="G253" s="70" t="s">
        <v>7456</v>
      </c>
      <c r="H253" s="70" t="s">
        <v>2075</v>
      </c>
      <c r="I253" s="161" t="s">
        <v>4900</v>
      </c>
      <c r="J253" s="70" t="s">
        <v>2864</v>
      </c>
      <c r="K253" s="59" t="s">
        <v>6357</v>
      </c>
      <c r="L253" s="70" t="str">
        <f t="shared" si="107"/>
        <v>0111001</v>
      </c>
      <c r="M253" s="82" t="s">
        <v>4686</v>
      </c>
      <c r="N253" s="70" t="s">
        <v>2687</v>
      </c>
      <c r="O253" s="59" t="s">
        <v>2495</v>
      </c>
      <c r="P253" s="59" t="str">
        <f t="shared" si="114"/>
        <v>0111001</v>
      </c>
      <c r="Q253" s="163" t="str">
        <f>CONCATENATE(O253,"@gsfmcg.com")</f>
        <v>0111001@gsfmcg.com</v>
      </c>
      <c r="R253" s="59" t="s">
        <v>2547</v>
      </c>
      <c r="S253" s="59" t="s">
        <v>3295</v>
      </c>
      <c r="T253" s="59" t="str">
        <f t="shared" si="115"/>
        <v>Qaiser Mehmood (FSD-04)</v>
      </c>
      <c r="U253" s="70" t="s">
        <v>3044</v>
      </c>
      <c r="V253" s="70" t="s">
        <v>7569</v>
      </c>
      <c r="W253" s="70" t="str">
        <f t="shared" si="113"/>
        <v>FSD01 - SPO - Qaiser Mehmood</v>
      </c>
      <c r="X253" s="70" t="s">
        <v>285</v>
      </c>
      <c r="Y253" s="70" t="s">
        <v>6298</v>
      </c>
      <c r="Z253" s="70" t="s">
        <v>774</v>
      </c>
      <c r="AA253" s="171" t="s">
        <v>774</v>
      </c>
      <c r="AB253" s="70" t="s">
        <v>774</v>
      </c>
      <c r="AC253" s="70" t="s">
        <v>1171</v>
      </c>
      <c r="AD253" s="70" t="s">
        <v>163</v>
      </c>
      <c r="AE253" s="82" t="s">
        <v>1162</v>
      </c>
      <c r="AF253" s="70" t="s">
        <v>1171</v>
      </c>
      <c r="AG253" s="70" t="s">
        <v>1159</v>
      </c>
      <c r="AH253" s="70" t="s">
        <v>7572</v>
      </c>
      <c r="AI253" s="70" t="s">
        <v>271</v>
      </c>
      <c r="AJ253" s="70" t="s">
        <v>67</v>
      </c>
      <c r="AK253" s="70">
        <v>1</v>
      </c>
      <c r="AL253" s="108" t="s">
        <v>6293</v>
      </c>
      <c r="AM253" t="e">
        <v>#N/A</v>
      </c>
      <c r="AN253" t="e">
        <f>AM253=O253</f>
        <v>#N/A</v>
      </c>
    </row>
    <row r="254" spans="1:42" ht="14.4" customHeight="1" x14ac:dyDescent="0.3">
      <c r="A254" s="59" t="str">
        <f t="shared" ref="A254:A268" si="116">U254</f>
        <v>FSD01-FMCG01-SPO-05</v>
      </c>
      <c r="B254" s="70" t="s">
        <v>1170</v>
      </c>
      <c r="C254" s="70" t="s">
        <v>1987</v>
      </c>
      <c r="D254" s="70" t="s">
        <v>1910</v>
      </c>
      <c r="E254" s="70" t="s">
        <v>17</v>
      </c>
      <c r="F254" s="70" t="s">
        <v>7457</v>
      </c>
      <c r="G254" s="70" t="s">
        <v>7456</v>
      </c>
      <c r="H254" s="70" t="s">
        <v>2075</v>
      </c>
      <c r="I254" s="161" t="s">
        <v>4900</v>
      </c>
      <c r="J254" s="70" t="s">
        <v>2864</v>
      </c>
      <c r="K254" s="59" t="s">
        <v>6357</v>
      </c>
      <c r="L254" s="70" t="str">
        <f t="shared" si="107"/>
        <v>0111005</v>
      </c>
      <c r="M254" s="82" t="s">
        <v>4686</v>
      </c>
      <c r="N254" s="70" t="s">
        <v>2687</v>
      </c>
      <c r="O254" s="59" t="s">
        <v>2499</v>
      </c>
      <c r="P254" s="59" t="str">
        <f t="shared" si="114"/>
        <v>0111005</v>
      </c>
      <c r="Q254" s="163" t="str">
        <f t="shared" ref="Q254:Q268" si="117">CONCATENATE(O254,"@gsfmcg.com")</f>
        <v>0111005@gsfmcg.com</v>
      </c>
      <c r="R254" s="59" t="s">
        <v>2547</v>
      </c>
      <c r="S254" s="59" t="s">
        <v>283</v>
      </c>
      <c r="T254" s="59" t="str">
        <f t="shared" si="115"/>
        <v>Patris Masih (FSD-05)</v>
      </c>
      <c r="U254" s="70" t="s">
        <v>7570</v>
      </c>
      <c r="V254" s="70" t="s">
        <v>5836</v>
      </c>
      <c r="W254" s="70" t="str">
        <f t="shared" si="113"/>
        <v>FSD01 - SPO - Patris Masih</v>
      </c>
      <c r="X254" s="70" t="s">
        <v>67</v>
      </c>
      <c r="Y254" s="70" t="s">
        <v>6298</v>
      </c>
      <c r="Z254" s="70" t="s">
        <v>774</v>
      </c>
      <c r="AA254" s="171" t="s">
        <v>774</v>
      </c>
      <c r="AB254" s="70" t="s">
        <v>774</v>
      </c>
      <c r="AC254" s="70" t="s">
        <v>1171</v>
      </c>
      <c r="AD254" s="70" t="s">
        <v>163</v>
      </c>
      <c r="AE254" s="82" t="s">
        <v>1162</v>
      </c>
      <c r="AF254" s="70" t="s">
        <v>1171</v>
      </c>
      <c r="AG254" s="70" t="s">
        <v>1159</v>
      </c>
      <c r="AH254" s="70" t="s">
        <v>7572</v>
      </c>
      <c r="AI254" s="70" t="s">
        <v>271</v>
      </c>
      <c r="AJ254" s="70" t="s">
        <v>67</v>
      </c>
      <c r="AK254" s="70">
        <v>1</v>
      </c>
      <c r="AL254" s="108" t="s">
        <v>6293</v>
      </c>
      <c r="AM254" t="e">
        <v>#N/A</v>
      </c>
      <c r="AN254" t="e">
        <f t="shared" ref="AN254:AN282" si="118">AM254=O254</f>
        <v>#N/A</v>
      </c>
    </row>
    <row r="255" spans="1:42" ht="14.4" customHeight="1" x14ac:dyDescent="0.3">
      <c r="A255" s="59" t="str">
        <f t="shared" si="116"/>
        <v>FSD01-FMCG01-SPO-06</v>
      </c>
      <c r="B255" s="70" t="s">
        <v>1170</v>
      </c>
      <c r="C255" s="70" t="s">
        <v>1987</v>
      </c>
      <c r="D255" s="70" t="s">
        <v>1910</v>
      </c>
      <c r="E255" s="70" t="s">
        <v>17</v>
      </c>
      <c r="F255" s="70" t="s">
        <v>7457</v>
      </c>
      <c r="G255" s="70" t="s">
        <v>7456</v>
      </c>
      <c r="H255" s="70" t="s">
        <v>2075</v>
      </c>
      <c r="I255" s="161" t="s">
        <v>4900</v>
      </c>
      <c r="J255" s="70" t="s">
        <v>2864</v>
      </c>
      <c r="K255" s="59" t="s">
        <v>6357</v>
      </c>
      <c r="L255" s="70" t="str">
        <f t="shared" si="107"/>
        <v>0111006</v>
      </c>
      <c r="M255" s="82" t="s">
        <v>4686</v>
      </c>
      <c r="N255" s="70" t="s">
        <v>2687</v>
      </c>
      <c r="O255" s="59" t="s">
        <v>2500</v>
      </c>
      <c r="P255" s="59" t="str">
        <f t="shared" si="114"/>
        <v>0111006</v>
      </c>
      <c r="Q255" s="163" t="str">
        <f t="shared" si="117"/>
        <v>0111006@gsfmcg.com</v>
      </c>
      <c r="R255" s="59" t="s">
        <v>2545</v>
      </c>
      <c r="S255" s="59" t="s">
        <v>286</v>
      </c>
      <c r="T255" s="59" t="str">
        <f t="shared" si="115"/>
        <v>Rashid Ali (FSD-06)</v>
      </c>
      <c r="U255" s="70" t="s">
        <v>7571</v>
      </c>
      <c r="V255" s="70" t="s">
        <v>3110</v>
      </c>
      <c r="W255" s="70" t="str">
        <f t="shared" si="113"/>
        <v>FSD01 - SPO - Rashid Ali</v>
      </c>
      <c r="X255" s="70" t="s">
        <v>285</v>
      </c>
      <c r="Y255" s="70" t="s">
        <v>6305</v>
      </c>
      <c r="Z255" s="70" t="s">
        <v>774</v>
      </c>
      <c r="AA255" s="171" t="s">
        <v>774</v>
      </c>
      <c r="AB255" s="70" t="s">
        <v>774</v>
      </c>
      <c r="AC255" s="70" t="s">
        <v>1171</v>
      </c>
      <c r="AD255" s="70" t="s">
        <v>163</v>
      </c>
      <c r="AE255" s="82" t="s">
        <v>1162</v>
      </c>
      <c r="AF255" s="70" t="s">
        <v>1171</v>
      </c>
      <c r="AG255" s="70" t="s">
        <v>1159</v>
      </c>
      <c r="AH255" s="70" t="s">
        <v>7572</v>
      </c>
      <c r="AI255" s="70" t="s">
        <v>271</v>
      </c>
      <c r="AJ255" s="70" t="s">
        <v>67</v>
      </c>
      <c r="AK255" s="70">
        <v>1</v>
      </c>
      <c r="AL255" s="108" t="s">
        <v>6293</v>
      </c>
      <c r="AM255" t="e">
        <v>#N/A</v>
      </c>
      <c r="AN255" t="e">
        <f t="shared" si="118"/>
        <v>#N/A</v>
      </c>
    </row>
    <row r="256" spans="1:42" ht="14.4" customHeight="1" x14ac:dyDescent="0.3">
      <c r="A256" s="59" t="str">
        <f t="shared" si="116"/>
        <v>FSD01-FMCG-SPO-00</v>
      </c>
      <c r="B256" s="70" t="s">
        <v>1171</v>
      </c>
      <c r="C256" s="70" t="s">
        <v>3078</v>
      </c>
      <c r="D256" s="70" t="s">
        <v>1910</v>
      </c>
      <c r="E256" s="70" t="s">
        <v>17</v>
      </c>
      <c r="F256" s="70" t="s">
        <v>7457</v>
      </c>
      <c r="G256" s="70" t="s">
        <v>7456</v>
      </c>
      <c r="H256" s="70" t="s">
        <v>2075</v>
      </c>
      <c r="I256" s="161" t="s">
        <v>4900</v>
      </c>
      <c r="J256" s="70" t="s">
        <v>2864</v>
      </c>
      <c r="K256" s="59" t="s">
        <v>6357</v>
      </c>
      <c r="L256" s="70" t="str">
        <f t="shared" si="107"/>
        <v>0111009</v>
      </c>
      <c r="M256" s="82" t="s">
        <v>4686</v>
      </c>
      <c r="N256" s="70" t="s">
        <v>2687</v>
      </c>
      <c r="O256" s="59" t="s">
        <v>2501</v>
      </c>
      <c r="P256" s="59" t="str">
        <f t="shared" si="114"/>
        <v>0111009</v>
      </c>
      <c r="Q256" s="163" t="str">
        <f t="shared" si="117"/>
        <v>0111009@gsfmcg.com</v>
      </c>
      <c r="R256" s="59" t="s">
        <v>2501</v>
      </c>
      <c r="S256" s="59" t="s">
        <v>5238</v>
      </c>
      <c r="T256" s="59" t="str">
        <f>TRIM(CONCATENATE(W256))</f>
        <v>FSD01 - FMCG Unmapped</v>
      </c>
      <c r="U256" s="70" t="s">
        <v>3386</v>
      </c>
      <c r="V256" s="70" t="s">
        <v>5921</v>
      </c>
      <c r="W256" s="70" t="str">
        <f>TRIM(CONCATENATE(K256," - ",V256))</f>
        <v>FSD01 - FMCG Unmapped</v>
      </c>
      <c r="X256" s="70" t="s">
        <v>67</v>
      </c>
      <c r="Y256" s="70" t="s">
        <v>774</v>
      </c>
      <c r="Z256" s="70" t="s">
        <v>774</v>
      </c>
      <c r="AA256" s="171" t="s">
        <v>774</v>
      </c>
      <c r="AB256" s="70" t="s">
        <v>774</v>
      </c>
      <c r="AC256" s="70" t="s">
        <v>1171</v>
      </c>
      <c r="AD256" s="70" t="s">
        <v>163</v>
      </c>
      <c r="AE256" s="82" t="s">
        <v>1162</v>
      </c>
      <c r="AF256" s="70" t="s">
        <v>1171</v>
      </c>
      <c r="AG256" s="70" t="s">
        <v>1159</v>
      </c>
      <c r="AH256" s="70" t="s">
        <v>7572</v>
      </c>
      <c r="AI256" s="70" t="s">
        <v>271</v>
      </c>
      <c r="AJ256" s="70" t="s">
        <v>67</v>
      </c>
      <c r="AK256" s="70">
        <v>0</v>
      </c>
      <c r="AL256" s="108" t="s">
        <v>5606</v>
      </c>
      <c r="AM256" t="s">
        <v>2501</v>
      </c>
      <c r="AN256" t="b">
        <f t="shared" si="118"/>
        <v>1</v>
      </c>
      <c r="AP256" t="s">
        <v>8085</v>
      </c>
    </row>
    <row r="257" spans="1:42" ht="14.4" customHeight="1" x14ac:dyDescent="0.3">
      <c r="A257" s="59" t="str">
        <f t="shared" si="116"/>
        <v>FSD01-FMCG01-ASM-01</v>
      </c>
      <c r="B257" s="70" t="s">
        <v>1170</v>
      </c>
      <c r="C257" s="70" t="s">
        <v>1987</v>
      </c>
      <c r="D257" s="70" t="s">
        <v>1910</v>
      </c>
      <c r="E257" s="70" t="s">
        <v>17</v>
      </c>
      <c r="F257" s="70" t="s">
        <v>7457</v>
      </c>
      <c r="G257" s="70" t="s">
        <v>7456</v>
      </c>
      <c r="H257" s="70" t="s">
        <v>2075</v>
      </c>
      <c r="I257" s="161" t="s">
        <v>4900</v>
      </c>
      <c r="J257" s="70" t="s">
        <v>2864</v>
      </c>
      <c r="K257" s="59" t="s">
        <v>6357</v>
      </c>
      <c r="L257" s="70" t="str">
        <f t="shared" si="107"/>
        <v>01110</v>
      </c>
      <c r="M257" s="82" t="s">
        <v>4686</v>
      </c>
      <c r="N257" s="70" t="s">
        <v>2687</v>
      </c>
      <c r="O257" s="59" t="s">
        <v>2742</v>
      </c>
      <c r="P257" s="59" t="str">
        <f>O256</f>
        <v>0111009</v>
      </c>
      <c r="Q257" s="163" t="str">
        <f t="shared" si="117"/>
        <v>01110@gsfmcg.com</v>
      </c>
      <c r="R257" s="59" t="s">
        <v>2742</v>
      </c>
      <c r="S257" s="59" t="s">
        <v>3299</v>
      </c>
      <c r="T257" s="59" t="str">
        <f>V257</f>
        <v>Kamran Shabbir</v>
      </c>
      <c r="U257" s="70" t="s">
        <v>7572</v>
      </c>
      <c r="V257" s="70" t="s">
        <v>271</v>
      </c>
      <c r="W257" s="70" t="str">
        <f t="shared" ref="W257:W265" si="119">TRIM(CONCATENATE(K257," - ",AD257," - ",V257))</f>
        <v>FSD01 - ASM - Kamran Shabbir</v>
      </c>
      <c r="X257" s="70" t="s">
        <v>67</v>
      </c>
      <c r="Y257" s="70" t="s">
        <v>774</v>
      </c>
      <c r="Z257" s="70" t="s">
        <v>6341</v>
      </c>
      <c r="AA257" s="171">
        <v>41852</v>
      </c>
      <c r="AB257" s="70" t="s">
        <v>774</v>
      </c>
      <c r="AC257" s="70" t="s">
        <v>1219</v>
      </c>
      <c r="AD257" s="70" t="s">
        <v>1028</v>
      </c>
      <c r="AE257" s="82" t="s">
        <v>3414</v>
      </c>
      <c r="AF257" s="70" t="s">
        <v>1171</v>
      </c>
      <c r="AG257" s="70" t="s">
        <v>1159</v>
      </c>
      <c r="AH257" s="70" t="s">
        <v>7453</v>
      </c>
      <c r="AI257" s="70" t="s">
        <v>642</v>
      </c>
      <c r="AJ257" s="70" t="s">
        <v>67</v>
      </c>
      <c r="AK257" s="70">
        <v>2</v>
      </c>
      <c r="AL257" s="108" t="s">
        <v>6294</v>
      </c>
      <c r="AM257" t="e">
        <v>#N/A</v>
      </c>
      <c r="AN257" t="e">
        <f t="shared" si="118"/>
        <v>#N/A</v>
      </c>
      <c r="AP257" t="s">
        <v>8085</v>
      </c>
    </row>
    <row r="258" spans="1:42" ht="14.4" customHeight="1" x14ac:dyDescent="0.3">
      <c r="A258" s="59" t="str">
        <f t="shared" si="116"/>
        <v>FSD03-FMCG-CM-00</v>
      </c>
      <c r="B258" s="70" t="s">
        <v>1171</v>
      </c>
      <c r="C258" s="70" t="s">
        <v>3078</v>
      </c>
      <c r="D258" s="70" t="s">
        <v>1910</v>
      </c>
      <c r="E258" s="70" t="s">
        <v>17</v>
      </c>
      <c r="F258" s="70" t="s">
        <v>7457</v>
      </c>
      <c r="G258" s="70" t="s">
        <v>7456</v>
      </c>
      <c r="H258" s="70" t="s">
        <v>7539</v>
      </c>
      <c r="I258" s="161" t="s">
        <v>4900</v>
      </c>
      <c r="J258" s="70" t="s">
        <v>7537</v>
      </c>
      <c r="K258" s="59" t="s">
        <v>7538</v>
      </c>
      <c r="L258" s="70" t="str">
        <f t="shared" si="107"/>
        <v>0555501</v>
      </c>
      <c r="M258" s="82" t="s">
        <v>4686</v>
      </c>
      <c r="N258" s="70" t="s">
        <v>2687</v>
      </c>
      <c r="O258" s="59" t="s">
        <v>5585</v>
      </c>
      <c r="P258" s="59" t="str">
        <f t="shared" ref="P258:P266" si="120">O258</f>
        <v>0555501</v>
      </c>
      <c r="Q258" s="163" t="str">
        <f t="shared" si="117"/>
        <v>0555501@gsfmcg.com</v>
      </c>
      <c r="R258" s="59" t="s">
        <v>5585</v>
      </c>
      <c r="S258" s="59" t="s">
        <v>6758</v>
      </c>
      <c r="T258" s="59" t="str">
        <f>V258</f>
        <v>FMCG Unmapped</v>
      </c>
      <c r="U258" s="70" t="s">
        <v>7542</v>
      </c>
      <c r="V258" s="70" t="s">
        <v>5921</v>
      </c>
      <c r="W258" s="70" t="str">
        <f t="shared" si="119"/>
        <v>FSD03 - CM - FMCG Unmapped</v>
      </c>
      <c r="X258" s="70" t="s">
        <v>67</v>
      </c>
      <c r="Y258" s="70" t="s">
        <v>774</v>
      </c>
      <c r="Z258" s="70" t="s">
        <v>774</v>
      </c>
      <c r="AA258" s="171" t="s">
        <v>774</v>
      </c>
      <c r="AB258" s="70" t="s">
        <v>774</v>
      </c>
      <c r="AC258" s="70" t="s">
        <v>2072</v>
      </c>
      <c r="AD258" s="70" t="s">
        <v>5293</v>
      </c>
      <c r="AE258" s="82" t="s">
        <v>1162</v>
      </c>
      <c r="AF258" s="70" t="s">
        <v>1171</v>
      </c>
      <c r="AG258" s="70" t="s">
        <v>1159</v>
      </c>
      <c r="AH258" s="70" t="s">
        <v>7541</v>
      </c>
      <c r="AI258" s="70" t="s">
        <v>2895</v>
      </c>
      <c r="AJ258" s="70" t="s">
        <v>67</v>
      </c>
      <c r="AK258" s="70">
        <v>0</v>
      </c>
      <c r="AL258" s="108" t="s">
        <v>5606</v>
      </c>
      <c r="AM258" t="s">
        <v>5585</v>
      </c>
      <c r="AN258" t="b">
        <f t="shared" si="118"/>
        <v>1</v>
      </c>
      <c r="AP258" t="s">
        <v>8085</v>
      </c>
    </row>
    <row r="259" spans="1:42" ht="14.4" customHeight="1" x14ac:dyDescent="0.3">
      <c r="A259" s="59" t="str">
        <f>U259</f>
        <v>FSD03-FMCG-CM-01</v>
      </c>
      <c r="B259" s="70" t="s">
        <v>1171</v>
      </c>
      <c r="C259" s="70" t="s">
        <v>3078</v>
      </c>
      <c r="D259" s="70" t="s">
        <v>1910</v>
      </c>
      <c r="E259" s="70" t="s">
        <v>17</v>
      </c>
      <c r="F259" s="70" t="s">
        <v>7457</v>
      </c>
      <c r="G259" s="70" t="s">
        <v>7456</v>
      </c>
      <c r="H259" s="70" t="s">
        <v>7539</v>
      </c>
      <c r="I259" s="161" t="s">
        <v>4900</v>
      </c>
      <c r="J259" s="70" t="s">
        <v>7537</v>
      </c>
      <c r="K259" s="59" t="s">
        <v>7538</v>
      </c>
      <c r="L259" s="70" t="str">
        <f>O259</f>
        <v>05555</v>
      </c>
      <c r="M259" s="82" t="s">
        <v>4686</v>
      </c>
      <c r="N259" s="70" t="s">
        <v>2687</v>
      </c>
      <c r="O259" s="59" t="s">
        <v>5586</v>
      </c>
      <c r="P259" s="59" t="str">
        <f>O258</f>
        <v>0555501</v>
      </c>
      <c r="Q259" s="163" t="str">
        <f>CONCATENATE(O259,"@gsfmcg.com")</f>
        <v>05555@gsfmcg.com</v>
      </c>
      <c r="R259" s="59" t="s">
        <v>5586</v>
      </c>
      <c r="S259" s="59" t="s">
        <v>6757</v>
      </c>
      <c r="T259" s="59" t="str">
        <f>V259</f>
        <v>M. Usman</v>
      </c>
      <c r="U259" s="70" t="s">
        <v>7541</v>
      </c>
      <c r="V259" s="70" t="s">
        <v>2895</v>
      </c>
      <c r="W259" s="70" t="str">
        <f>TRIM(CONCATENATE(K259," - ",AD259," - ",V259))</f>
        <v>FSD03 - CM - M. Usman</v>
      </c>
      <c r="X259" s="70" t="s">
        <v>67</v>
      </c>
      <c r="Y259" s="70" t="s">
        <v>774</v>
      </c>
      <c r="Z259" s="70" t="s">
        <v>6344</v>
      </c>
      <c r="AA259" s="171">
        <v>43838</v>
      </c>
      <c r="AB259" s="70" t="s">
        <v>774</v>
      </c>
      <c r="AC259" s="70" t="s">
        <v>2072</v>
      </c>
      <c r="AD259" s="70" t="s">
        <v>5293</v>
      </c>
      <c r="AE259" s="82" t="s">
        <v>3414</v>
      </c>
      <c r="AF259" s="70" t="s">
        <v>1171</v>
      </c>
      <c r="AG259" s="70" t="s">
        <v>1159</v>
      </c>
      <c r="AH259" s="70" t="s">
        <v>7453</v>
      </c>
      <c r="AI259" s="70" t="s">
        <v>642</v>
      </c>
      <c r="AJ259" s="70" t="s">
        <v>67</v>
      </c>
      <c r="AK259" s="70">
        <v>2</v>
      </c>
      <c r="AL259" s="108" t="s">
        <v>6294</v>
      </c>
      <c r="AM259" t="e">
        <v>#N/A</v>
      </c>
      <c r="AN259" t="e">
        <f>AM259=O259</f>
        <v>#N/A</v>
      </c>
      <c r="AP259" t="s">
        <v>8085</v>
      </c>
    </row>
    <row r="260" spans="1:42" ht="14.4" customHeight="1" x14ac:dyDescent="0.3">
      <c r="A260" s="59" t="str">
        <f t="shared" si="116"/>
        <v>FSD02-FMCG02-SPO-01</v>
      </c>
      <c r="B260" s="70" t="s">
        <v>1195</v>
      </c>
      <c r="C260" s="70" t="s">
        <v>1988</v>
      </c>
      <c r="D260" s="70" t="s">
        <v>1910</v>
      </c>
      <c r="E260" s="70" t="s">
        <v>17</v>
      </c>
      <c r="F260" s="70" t="s">
        <v>7457</v>
      </c>
      <c r="G260" s="70" t="s">
        <v>7456</v>
      </c>
      <c r="H260" s="70" t="s">
        <v>1807</v>
      </c>
      <c r="I260" s="161" t="s">
        <v>4900</v>
      </c>
      <c r="J260" s="70" t="s">
        <v>3106</v>
      </c>
      <c r="K260" s="59" t="s">
        <v>6370</v>
      </c>
      <c r="L260" s="70" t="str">
        <f t="shared" si="107"/>
        <v>0124001</v>
      </c>
      <c r="M260" s="82" t="s">
        <v>4686</v>
      </c>
      <c r="N260" s="70" t="s">
        <v>2687</v>
      </c>
      <c r="O260" s="59" t="s">
        <v>2543</v>
      </c>
      <c r="P260" s="59" t="str">
        <f t="shared" si="120"/>
        <v>0124001</v>
      </c>
      <c r="Q260" s="163" t="str">
        <f t="shared" si="117"/>
        <v>0124001@gsfmcg.com</v>
      </c>
      <c r="R260" s="59" t="s">
        <v>2496</v>
      </c>
      <c r="S260" s="59" t="s">
        <v>497</v>
      </c>
      <c r="T260" s="59" t="str">
        <f t="shared" ref="T260:T265" si="121">TRIM(CONCATENATE(V260," (",S260,")"))</f>
        <v>Ali Zain Ul Abdeen (T-FSD-01)</v>
      </c>
      <c r="U260" s="70" t="s">
        <v>3112</v>
      </c>
      <c r="V260" s="70" t="s">
        <v>8245</v>
      </c>
      <c r="W260" s="70" t="str">
        <f t="shared" si="119"/>
        <v>FSD02 - SPO - Ali Zain Ul Abdeen</v>
      </c>
      <c r="X260" s="70" t="s">
        <v>67</v>
      </c>
      <c r="Y260" s="70" t="s">
        <v>6298</v>
      </c>
      <c r="Z260" s="70" t="s">
        <v>774</v>
      </c>
      <c r="AA260" s="171" t="s">
        <v>774</v>
      </c>
      <c r="AB260" s="70" t="s">
        <v>774</v>
      </c>
      <c r="AC260" s="70" t="s">
        <v>1171</v>
      </c>
      <c r="AD260" s="70" t="s">
        <v>163</v>
      </c>
      <c r="AE260" s="82" t="s">
        <v>1162</v>
      </c>
      <c r="AF260" s="70" t="s">
        <v>1171</v>
      </c>
      <c r="AG260" s="70" t="s">
        <v>1159</v>
      </c>
      <c r="AH260" s="70" t="s">
        <v>7587</v>
      </c>
      <c r="AI260" s="70" t="s">
        <v>8247</v>
      </c>
      <c r="AJ260" s="70" t="s">
        <v>67</v>
      </c>
      <c r="AK260" s="70">
        <v>1</v>
      </c>
      <c r="AL260" s="108" t="s">
        <v>6293</v>
      </c>
      <c r="AM260" t="e">
        <v>#N/A</v>
      </c>
      <c r="AN260" t="e">
        <f t="shared" si="118"/>
        <v>#N/A</v>
      </c>
    </row>
    <row r="261" spans="1:42" ht="14.4" customHeight="1" x14ac:dyDescent="0.3">
      <c r="A261" s="59" t="str">
        <f t="shared" si="116"/>
        <v>FSD02-FMCG02-SPO-02</v>
      </c>
      <c r="B261" s="70" t="s">
        <v>1195</v>
      </c>
      <c r="C261" s="70" t="s">
        <v>1988</v>
      </c>
      <c r="D261" s="70" t="s">
        <v>1910</v>
      </c>
      <c r="E261" s="70" t="s">
        <v>17</v>
      </c>
      <c r="F261" s="70" t="s">
        <v>7457</v>
      </c>
      <c r="G261" s="70" t="s">
        <v>7456</v>
      </c>
      <c r="H261" s="70" t="s">
        <v>1807</v>
      </c>
      <c r="I261" s="161" t="s">
        <v>4900</v>
      </c>
      <c r="J261" s="70" t="s">
        <v>3106</v>
      </c>
      <c r="K261" s="59" t="s">
        <v>6370</v>
      </c>
      <c r="L261" s="70" t="str">
        <f t="shared" si="107"/>
        <v>0124004</v>
      </c>
      <c r="M261" s="82" t="s">
        <v>4686</v>
      </c>
      <c r="N261" s="70" t="s">
        <v>2687</v>
      </c>
      <c r="O261" s="59" t="s">
        <v>2546</v>
      </c>
      <c r="P261" s="59" t="str">
        <f t="shared" si="120"/>
        <v>0124004</v>
      </c>
      <c r="Q261" s="163" t="str">
        <f t="shared" si="117"/>
        <v>0124004@gsfmcg.com</v>
      </c>
      <c r="R261" s="59" t="s">
        <v>2499</v>
      </c>
      <c r="S261" s="59" t="s">
        <v>501</v>
      </c>
      <c r="T261" s="59" t="str">
        <f t="shared" si="121"/>
        <v>Faisal Adnan (T-FSD-02)</v>
      </c>
      <c r="U261" s="70" t="s">
        <v>3114</v>
      </c>
      <c r="V261" s="70" t="s">
        <v>7585</v>
      </c>
      <c r="W261" s="70" t="str">
        <f t="shared" si="119"/>
        <v>FSD02 - SPO - Faisal Adnan</v>
      </c>
      <c r="X261" s="70" t="s">
        <v>67</v>
      </c>
      <c r="Y261" s="70" t="s">
        <v>6298</v>
      </c>
      <c r="Z261" s="70" t="s">
        <v>774</v>
      </c>
      <c r="AA261" s="171" t="s">
        <v>774</v>
      </c>
      <c r="AB261" s="70" t="s">
        <v>774</v>
      </c>
      <c r="AC261" s="70" t="s">
        <v>1171</v>
      </c>
      <c r="AD261" s="70" t="s">
        <v>163</v>
      </c>
      <c r="AE261" s="82" t="s">
        <v>1162</v>
      </c>
      <c r="AF261" s="70" t="s">
        <v>1171</v>
      </c>
      <c r="AG261" s="70" t="s">
        <v>1159</v>
      </c>
      <c r="AH261" s="70" t="s">
        <v>7587</v>
      </c>
      <c r="AI261" s="70" t="s">
        <v>8247</v>
      </c>
      <c r="AJ261" s="70" t="s">
        <v>67</v>
      </c>
      <c r="AK261" s="70">
        <v>1</v>
      </c>
      <c r="AL261" s="108" t="s">
        <v>6293</v>
      </c>
      <c r="AM261" t="e">
        <v>#N/A</v>
      </c>
      <c r="AN261" t="e">
        <f t="shared" si="118"/>
        <v>#N/A</v>
      </c>
    </row>
    <row r="262" spans="1:42" ht="14.4" customHeight="1" x14ac:dyDescent="0.3">
      <c r="A262" s="59" t="str">
        <f t="shared" si="116"/>
        <v>FSD02-FMCG02-SPO-03</v>
      </c>
      <c r="B262" s="70" t="s">
        <v>1195</v>
      </c>
      <c r="C262" s="70" t="s">
        <v>1988</v>
      </c>
      <c r="D262" s="70" t="s">
        <v>1910</v>
      </c>
      <c r="E262" s="70" t="s">
        <v>17</v>
      </c>
      <c r="F262" s="70" t="s">
        <v>7457</v>
      </c>
      <c r="G262" s="70" t="s">
        <v>7456</v>
      </c>
      <c r="H262" s="70" t="s">
        <v>1807</v>
      </c>
      <c r="I262" s="161" t="s">
        <v>4900</v>
      </c>
      <c r="J262" s="70" t="s">
        <v>3106</v>
      </c>
      <c r="K262" s="59" t="s">
        <v>6370</v>
      </c>
      <c r="L262" s="70" t="str">
        <f t="shared" si="107"/>
        <v>0124005</v>
      </c>
      <c r="M262" s="82" t="s">
        <v>4686</v>
      </c>
      <c r="N262" s="70" t="s">
        <v>2687</v>
      </c>
      <c r="O262" s="59" t="s">
        <v>2547</v>
      </c>
      <c r="P262" s="59" t="str">
        <f t="shared" si="120"/>
        <v>0124005</v>
      </c>
      <c r="Q262" s="163" t="str">
        <f t="shared" si="117"/>
        <v>0124005@gsfmcg.com</v>
      </c>
      <c r="R262" s="59" t="s">
        <v>2500</v>
      </c>
      <c r="S262" s="59" t="s">
        <v>505</v>
      </c>
      <c r="T262" s="59" t="str">
        <f t="shared" si="121"/>
        <v>Hamid Ali (T-FSD-03)</v>
      </c>
      <c r="U262" s="70" t="s">
        <v>3115</v>
      </c>
      <c r="V262" s="70" t="s">
        <v>8246</v>
      </c>
      <c r="W262" s="70" t="str">
        <f t="shared" si="119"/>
        <v>FSD02 - SPO - Hamid Ali</v>
      </c>
      <c r="X262" s="70" t="s">
        <v>289</v>
      </c>
      <c r="Y262" s="70" t="s">
        <v>6298</v>
      </c>
      <c r="Z262" s="70" t="s">
        <v>774</v>
      </c>
      <c r="AA262" s="171" t="s">
        <v>774</v>
      </c>
      <c r="AB262" s="70" t="s">
        <v>774</v>
      </c>
      <c r="AC262" s="70" t="s">
        <v>1171</v>
      </c>
      <c r="AD262" s="70" t="s">
        <v>163</v>
      </c>
      <c r="AE262" s="82" t="s">
        <v>1162</v>
      </c>
      <c r="AF262" s="70" t="s">
        <v>1171</v>
      </c>
      <c r="AG262" s="70" t="s">
        <v>1159</v>
      </c>
      <c r="AH262" s="70" t="s">
        <v>7587</v>
      </c>
      <c r="AI262" s="70" t="s">
        <v>8247</v>
      </c>
      <c r="AJ262" s="70" t="s">
        <v>67</v>
      </c>
      <c r="AK262" s="70">
        <v>1</v>
      </c>
      <c r="AL262" s="108" t="s">
        <v>6293</v>
      </c>
      <c r="AM262" t="e">
        <v>#N/A</v>
      </c>
      <c r="AN262" t="e">
        <f t="shared" si="118"/>
        <v>#N/A</v>
      </c>
    </row>
    <row r="263" spans="1:42" ht="14.4" customHeight="1" x14ac:dyDescent="0.3">
      <c r="A263" s="59" t="str">
        <f t="shared" si="116"/>
        <v>FSD02-FMCG02-SPO-04</v>
      </c>
      <c r="B263" s="70" t="s">
        <v>1195</v>
      </c>
      <c r="C263" s="70" t="s">
        <v>1988</v>
      </c>
      <c r="D263" s="70" t="s">
        <v>1910</v>
      </c>
      <c r="E263" s="70" t="s">
        <v>17</v>
      </c>
      <c r="F263" s="70" t="s">
        <v>7457</v>
      </c>
      <c r="G263" s="70" t="s">
        <v>7456</v>
      </c>
      <c r="H263" s="70" t="s">
        <v>1807</v>
      </c>
      <c r="I263" s="161" t="s">
        <v>4900</v>
      </c>
      <c r="J263" s="70" t="s">
        <v>3106</v>
      </c>
      <c r="K263" s="59" t="s">
        <v>6370</v>
      </c>
      <c r="L263" s="70" t="str">
        <f t="shared" si="107"/>
        <v>0124002</v>
      </c>
      <c r="M263" s="82" t="s">
        <v>4686</v>
      </c>
      <c r="N263" s="70" t="s">
        <v>2687</v>
      </c>
      <c r="O263" s="59" t="s">
        <v>2544</v>
      </c>
      <c r="P263" s="59" t="str">
        <f t="shared" si="120"/>
        <v>0124002</v>
      </c>
      <c r="Q263" s="163" t="str">
        <f t="shared" si="117"/>
        <v>0124002@gsfmcg.com</v>
      </c>
      <c r="R263" s="59" t="s">
        <v>2546</v>
      </c>
      <c r="S263" s="59" t="s">
        <v>508</v>
      </c>
      <c r="T263" s="59" t="str">
        <f t="shared" si="121"/>
        <v>Raheel Akbar (T-FSD-04)</v>
      </c>
      <c r="U263" s="70" t="s">
        <v>7573</v>
      </c>
      <c r="V263" s="70" t="s">
        <v>5246</v>
      </c>
      <c r="W263" s="70" t="str">
        <f t="shared" si="119"/>
        <v>FSD02 - SPO - Raheel Akbar</v>
      </c>
      <c r="X263" s="70" t="s">
        <v>67</v>
      </c>
      <c r="Y263" s="70" t="s">
        <v>6298</v>
      </c>
      <c r="Z263" s="70" t="s">
        <v>774</v>
      </c>
      <c r="AA263" s="171" t="s">
        <v>774</v>
      </c>
      <c r="AB263" s="70" t="s">
        <v>774</v>
      </c>
      <c r="AC263" s="70" t="s">
        <v>1171</v>
      </c>
      <c r="AD263" s="70" t="s">
        <v>163</v>
      </c>
      <c r="AE263" s="82" t="s">
        <v>1162</v>
      </c>
      <c r="AF263" s="70" t="s">
        <v>1171</v>
      </c>
      <c r="AG263" s="70" t="s">
        <v>1159</v>
      </c>
      <c r="AH263" s="70" t="s">
        <v>7587</v>
      </c>
      <c r="AI263" s="70" t="s">
        <v>8247</v>
      </c>
      <c r="AJ263" s="70" t="s">
        <v>67</v>
      </c>
      <c r="AK263" s="70">
        <v>1</v>
      </c>
      <c r="AL263" s="108" t="s">
        <v>6293</v>
      </c>
      <c r="AM263" t="e">
        <v>#N/A</v>
      </c>
      <c r="AN263" t="e">
        <f t="shared" si="118"/>
        <v>#N/A</v>
      </c>
    </row>
    <row r="264" spans="1:42" ht="14.4" customHeight="1" x14ac:dyDescent="0.3">
      <c r="A264" s="59" t="str">
        <f t="shared" si="116"/>
        <v>FSD02-FMCG02-SPO-05</v>
      </c>
      <c r="B264" s="70" t="s">
        <v>1195</v>
      </c>
      <c r="C264" s="70" t="s">
        <v>1988</v>
      </c>
      <c r="D264" s="70" t="s">
        <v>1910</v>
      </c>
      <c r="E264" s="70" t="s">
        <v>17</v>
      </c>
      <c r="F264" s="70" t="s">
        <v>7457</v>
      </c>
      <c r="G264" s="70" t="s">
        <v>7456</v>
      </c>
      <c r="H264" s="70" t="s">
        <v>1807</v>
      </c>
      <c r="I264" s="161" t="s">
        <v>4900</v>
      </c>
      <c r="J264" s="70" t="s">
        <v>3106</v>
      </c>
      <c r="K264" s="59" t="s">
        <v>6370</v>
      </c>
      <c r="L264" s="70" t="str">
        <f t="shared" si="107"/>
        <v>0124003</v>
      </c>
      <c r="M264" s="82" t="s">
        <v>4686</v>
      </c>
      <c r="N264" s="70" t="s">
        <v>2687</v>
      </c>
      <c r="O264" s="59" t="s">
        <v>2545</v>
      </c>
      <c r="P264" s="59" t="str">
        <f t="shared" si="120"/>
        <v>0124003</v>
      </c>
      <c r="Q264" s="163" t="str">
        <f t="shared" si="117"/>
        <v>0124003@gsfmcg.com</v>
      </c>
      <c r="R264" s="59" t="s">
        <v>2544</v>
      </c>
      <c r="S264" s="59" t="s">
        <v>510</v>
      </c>
      <c r="T264" s="59" t="str">
        <f t="shared" si="121"/>
        <v>Ali Shan (T-FSD-05)</v>
      </c>
      <c r="U264" s="70" t="s">
        <v>7574</v>
      </c>
      <c r="V264" s="70" t="s">
        <v>6303</v>
      </c>
      <c r="W264" s="70" t="str">
        <f t="shared" si="119"/>
        <v>FSD02 - SPO - Ali Shan</v>
      </c>
      <c r="X264" s="70" t="s">
        <v>67</v>
      </c>
      <c r="Y264" s="70" t="s">
        <v>6298</v>
      </c>
      <c r="Z264" s="70" t="s">
        <v>774</v>
      </c>
      <c r="AA264" s="171" t="s">
        <v>774</v>
      </c>
      <c r="AB264" s="70" t="s">
        <v>774</v>
      </c>
      <c r="AC264" s="70" t="s">
        <v>1171</v>
      </c>
      <c r="AD264" s="70" t="s">
        <v>163</v>
      </c>
      <c r="AE264" s="82" t="s">
        <v>1162</v>
      </c>
      <c r="AF264" s="70" t="s">
        <v>1171</v>
      </c>
      <c r="AG264" s="70" t="s">
        <v>1159</v>
      </c>
      <c r="AH264" s="70" t="s">
        <v>7587</v>
      </c>
      <c r="AI264" s="70" t="s">
        <v>8247</v>
      </c>
      <c r="AJ264" s="70" t="s">
        <v>67</v>
      </c>
      <c r="AK264" s="70">
        <v>1</v>
      </c>
      <c r="AL264" s="108" t="s">
        <v>6293</v>
      </c>
      <c r="AM264" t="e">
        <v>#N/A</v>
      </c>
      <c r="AN264" t="e">
        <f t="shared" si="118"/>
        <v>#N/A</v>
      </c>
    </row>
    <row r="265" spans="1:42" ht="14.4" customHeight="1" x14ac:dyDescent="0.3">
      <c r="A265" s="59" t="str">
        <f t="shared" si="116"/>
        <v>FSD02-FMCG02-SPO-06</v>
      </c>
      <c r="B265" s="70" t="s">
        <v>1195</v>
      </c>
      <c r="C265" s="70" t="s">
        <v>1988</v>
      </c>
      <c r="D265" s="70" t="s">
        <v>1910</v>
      </c>
      <c r="E265" s="70" t="s">
        <v>17</v>
      </c>
      <c r="F265" s="70" t="s">
        <v>7457</v>
      </c>
      <c r="G265" s="70" t="s">
        <v>7456</v>
      </c>
      <c r="H265" s="70" t="s">
        <v>1807</v>
      </c>
      <c r="I265" s="161" t="s">
        <v>4900</v>
      </c>
      <c r="J265" s="70" t="s">
        <v>3106</v>
      </c>
      <c r="K265" s="59" t="s">
        <v>6370</v>
      </c>
      <c r="L265" s="70" t="str">
        <f t="shared" si="107"/>
        <v>0124007</v>
      </c>
      <c r="M265" s="82" t="s">
        <v>4686</v>
      </c>
      <c r="N265" s="70" t="s">
        <v>2687</v>
      </c>
      <c r="O265" s="59" t="s">
        <v>2548</v>
      </c>
      <c r="P265" s="59" t="str">
        <f t="shared" si="120"/>
        <v>0124007</v>
      </c>
      <c r="Q265" s="163" t="str">
        <f t="shared" si="117"/>
        <v>0124007@gsfmcg.com</v>
      </c>
      <c r="R265" s="59" t="s">
        <v>2548</v>
      </c>
      <c r="S265" s="59" t="s">
        <v>513</v>
      </c>
      <c r="T265" s="59" t="str">
        <f t="shared" si="121"/>
        <v>Farrukh Shahzad (T-FSD-06)</v>
      </c>
      <c r="U265" s="70" t="s">
        <v>7575</v>
      </c>
      <c r="V265" s="70" t="s">
        <v>7586</v>
      </c>
      <c r="W265" s="70" t="str">
        <f t="shared" si="119"/>
        <v>FSD02 - SPO - Farrukh Shahzad</v>
      </c>
      <c r="X265" s="70" t="s">
        <v>67</v>
      </c>
      <c r="Y265" s="70" t="s">
        <v>6298</v>
      </c>
      <c r="Z265" s="70" t="s">
        <v>774</v>
      </c>
      <c r="AA265" s="171" t="s">
        <v>774</v>
      </c>
      <c r="AB265" s="70" t="s">
        <v>774</v>
      </c>
      <c r="AC265" s="70" t="s">
        <v>1171</v>
      </c>
      <c r="AD265" s="70" t="s">
        <v>163</v>
      </c>
      <c r="AE265" s="82" t="s">
        <v>1162</v>
      </c>
      <c r="AF265" s="70" t="s">
        <v>1171</v>
      </c>
      <c r="AG265" s="70" t="s">
        <v>1159</v>
      </c>
      <c r="AH265" s="70" t="s">
        <v>7587</v>
      </c>
      <c r="AI265" s="70" t="s">
        <v>8247</v>
      </c>
      <c r="AJ265" s="70" t="s">
        <v>67</v>
      </c>
      <c r="AK265" s="70">
        <v>1</v>
      </c>
      <c r="AL265" s="108" t="s">
        <v>6293</v>
      </c>
      <c r="AM265" t="e">
        <v>#N/A</v>
      </c>
      <c r="AN265" t="e">
        <f t="shared" si="118"/>
        <v>#N/A</v>
      </c>
    </row>
    <row r="266" spans="1:42" ht="14.4" customHeight="1" x14ac:dyDescent="0.3">
      <c r="A266" s="59" t="str">
        <f t="shared" si="116"/>
        <v>FSD02-FMCG-SPO-00</v>
      </c>
      <c r="B266" s="70" t="s">
        <v>1171</v>
      </c>
      <c r="C266" s="70" t="s">
        <v>3078</v>
      </c>
      <c r="D266" s="70" t="s">
        <v>1910</v>
      </c>
      <c r="E266" s="70" t="s">
        <v>17</v>
      </c>
      <c r="F266" s="70" t="s">
        <v>7457</v>
      </c>
      <c r="G266" s="70" t="s">
        <v>7456</v>
      </c>
      <c r="H266" s="70" t="s">
        <v>1807</v>
      </c>
      <c r="I266" s="161" t="s">
        <v>4900</v>
      </c>
      <c r="J266" s="70" t="s">
        <v>3106</v>
      </c>
      <c r="K266" s="59" t="s">
        <v>6370</v>
      </c>
      <c r="L266" s="70" t="str">
        <f t="shared" si="107"/>
        <v>0124006</v>
      </c>
      <c r="M266" s="82" t="s">
        <v>4686</v>
      </c>
      <c r="N266" s="70" t="s">
        <v>2687</v>
      </c>
      <c r="O266" s="59" t="s">
        <v>2549</v>
      </c>
      <c r="P266" s="59" t="str">
        <f t="shared" si="120"/>
        <v>0124006</v>
      </c>
      <c r="Q266" s="163" t="str">
        <f t="shared" si="117"/>
        <v>0124006@gsfmcg.com</v>
      </c>
      <c r="R266" s="59" t="s">
        <v>2549</v>
      </c>
      <c r="S266" s="59" t="s">
        <v>5238</v>
      </c>
      <c r="T266" s="59" t="str">
        <f>TRIM(CONCATENATE(W266))</f>
        <v>FSD02 - FMCG Unmapped</v>
      </c>
      <c r="U266" s="70" t="s">
        <v>3387</v>
      </c>
      <c r="V266" s="70" t="s">
        <v>5921</v>
      </c>
      <c r="W266" s="70" t="str">
        <f>TRIM(CONCATENATE(K266," - ",V266))</f>
        <v>FSD02 - FMCG Unmapped</v>
      </c>
      <c r="X266" s="70" t="s">
        <v>67</v>
      </c>
      <c r="Y266" s="70" t="s">
        <v>774</v>
      </c>
      <c r="Z266" s="70" t="s">
        <v>774</v>
      </c>
      <c r="AA266" s="171" t="s">
        <v>774</v>
      </c>
      <c r="AB266" s="70" t="s">
        <v>774</v>
      </c>
      <c r="AC266" s="70" t="s">
        <v>1171</v>
      </c>
      <c r="AD266" s="70" t="s">
        <v>163</v>
      </c>
      <c r="AE266" s="82" t="s">
        <v>1162</v>
      </c>
      <c r="AF266" s="70" t="s">
        <v>1171</v>
      </c>
      <c r="AG266" s="70" t="s">
        <v>1159</v>
      </c>
      <c r="AH266" s="70" t="s">
        <v>7587</v>
      </c>
      <c r="AI266" s="70" t="s">
        <v>8247</v>
      </c>
      <c r="AJ266" s="70" t="s">
        <v>67</v>
      </c>
      <c r="AK266" s="70">
        <v>0</v>
      </c>
      <c r="AL266" s="108" t="s">
        <v>5606</v>
      </c>
      <c r="AM266" t="s">
        <v>2549</v>
      </c>
      <c r="AN266" t="b">
        <f t="shared" si="118"/>
        <v>1</v>
      </c>
      <c r="AP266" t="s">
        <v>8085</v>
      </c>
    </row>
    <row r="267" spans="1:42" ht="14.4" customHeight="1" x14ac:dyDescent="0.3">
      <c r="A267" s="59" t="str">
        <f t="shared" si="116"/>
        <v>FSD02-FMCG02-ASM-01</v>
      </c>
      <c r="B267" s="70" t="s">
        <v>1195</v>
      </c>
      <c r="C267" s="70" t="s">
        <v>1988</v>
      </c>
      <c r="D267" s="70" t="s">
        <v>1910</v>
      </c>
      <c r="E267" s="70" t="s">
        <v>17</v>
      </c>
      <c r="F267" s="70" t="s">
        <v>7457</v>
      </c>
      <c r="G267" s="70" t="s">
        <v>7456</v>
      </c>
      <c r="H267" s="70" t="s">
        <v>1807</v>
      </c>
      <c r="I267" s="161" t="s">
        <v>4900</v>
      </c>
      <c r="J267" s="70" t="s">
        <v>3106</v>
      </c>
      <c r="K267" s="59" t="s">
        <v>6370</v>
      </c>
      <c r="L267" s="70" t="str">
        <f t="shared" si="107"/>
        <v>01240</v>
      </c>
      <c r="M267" s="82" t="s">
        <v>4686</v>
      </c>
      <c r="N267" s="70" t="s">
        <v>2687</v>
      </c>
      <c r="O267" s="59" t="s">
        <v>2750</v>
      </c>
      <c r="P267" s="59" t="str">
        <f>O266</f>
        <v>0124006</v>
      </c>
      <c r="Q267" s="163" t="str">
        <f t="shared" si="117"/>
        <v>01240@gsfmcg.com</v>
      </c>
      <c r="R267" s="59" t="s">
        <v>2750</v>
      </c>
      <c r="S267" s="59" t="s">
        <v>7584</v>
      </c>
      <c r="T267" s="59" t="str">
        <f>V267</f>
        <v>Ali Zain</v>
      </c>
      <c r="U267" s="70" t="s">
        <v>7587</v>
      </c>
      <c r="V267" s="70" t="s">
        <v>8247</v>
      </c>
      <c r="W267" s="70" t="str">
        <f>TRIM(CONCATENATE(K267," - ",AD267," - ",V267))</f>
        <v>FSD02 - ASM - Ali Zain</v>
      </c>
      <c r="X267" s="70" t="s">
        <v>67</v>
      </c>
      <c r="Y267" s="70" t="s">
        <v>774</v>
      </c>
      <c r="Z267" s="70" t="s">
        <v>6353</v>
      </c>
      <c r="AA267" s="171">
        <v>43647</v>
      </c>
      <c r="AB267" s="70" t="s">
        <v>774</v>
      </c>
      <c r="AC267" s="70" t="s">
        <v>1219</v>
      </c>
      <c r="AD267" s="70" t="s">
        <v>1028</v>
      </c>
      <c r="AE267" s="82" t="s">
        <v>3414</v>
      </c>
      <c r="AF267" s="70" t="s">
        <v>1171</v>
      </c>
      <c r="AG267" s="70" t="s">
        <v>1159</v>
      </c>
      <c r="AH267" s="70" t="s">
        <v>7453</v>
      </c>
      <c r="AI267" s="70" t="s">
        <v>642</v>
      </c>
      <c r="AJ267" s="70" t="s">
        <v>67</v>
      </c>
      <c r="AK267" s="70">
        <v>2</v>
      </c>
      <c r="AL267" s="108" t="s">
        <v>6294</v>
      </c>
      <c r="AM267" t="e">
        <v>#N/A</v>
      </c>
      <c r="AN267" t="e">
        <f t="shared" si="118"/>
        <v>#N/A</v>
      </c>
      <c r="AP267" t="s">
        <v>8085</v>
      </c>
    </row>
    <row r="268" spans="1:42" ht="14.4" customHeight="1" x14ac:dyDescent="0.3">
      <c r="A268" s="59" t="str">
        <f t="shared" si="116"/>
        <v>FSD04-FMCG01-TE-01</v>
      </c>
      <c r="B268" s="70" t="s">
        <v>1170</v>
      </c>
      <c r="C268" s="70" t="s">
        <v>1987</v>
      </c>
      <c r="D268" s="70" t="s">
        <v>1910</v>
      </c>
      <c r="E268" s="70" t="s">
        <v>17</v>
      </c>
      <c r="F268" s="70" t="s">
        <v>7457</v>
      </c>
      <c r="G268" s="70" t="s">
        <v>7456</v>
      </c>
      <c r="H268" s="70" t="s">
        <v>8148</v>
      </c>
      <c r="I268" s="161" t="s">
        <v>4900</v>
      </c>
      <c r="J268" s="70" t="s">
        <v>8149</v>
      </c>
      <c r="K268" s="59" t="s">
        <v>8150</v>
      </c>
      <c r="L268" s="70" t="str">
        <f>O268</f>
        <v>0555502</v>
      </c>
      <c r="M268" s="82" t="s">
        <v>4686</v>
      </c>
      <c r="N268" s="70" t="s">
        <v>2687</v>
      </c>
      <c r="O268" s="59" t="s">
        <v>8029</v>
      </c>
      <c r="P268" s="59" t="str">
        <f>O268</f>
        <v>0555502</v>
      </c>
      <c r="Q268" s="163" t="str">
        <f t="shared" si="117"/>
        <v>0555502@gsfmcg.com</v>
      </c>
      <c r="R268" s="59" t="s">
        <v>5587</v>
      </c>
      <c r="S268" s="59" t="s">
        <v>8151</v>
      </c>
      <c r="T268" s="59" t="str">
        <f>V268</f>
        <v>Tanveer Ul Hassan</v>
      </c>
      <c r="U268" s="70" t="s">
        <v>8152</v>
      </c>
      <c r="V268" s="70" t="s">
        <v>8153</v>
      </c>
      <c r="W268" s="70" t="str">
        <f>TRIM(CONCATENATE(K268," - ",AD268," - ",V268))</f>
        <v>FSD04 - TE - Tanveer Ul Hassan</v>
      </c>
      <c r="X268" s="70" t="s">
        <v>67</v>
      </c>
      <c r="Y268" s="70" t="s">
        <v>774</v>
      </c>
      <c r="Z268" s="70" t="s">
        <v>774</v>
      </c>
      <c r="AA268" s="171" t="s">
        <v>774</v>
      </c>
      <c r="AB268" s="70" t="s">
        <v>774</v>
      </c>
      <c r="AC268" s="70" t="s">
        <v>1809</v>
      </c>
      <c r="AD268" s="70" t="s">
        <v>8137</v>
      </c>
      <c r="AE268" s="82" t="s">
        <v>1162</v>
      </c>
      <c r="AF268" s="70" t="s">
        <v>1171</v>
      </c>
      <c r="AG268" s="70" t="s">
        <v>1159</v>
      </c>
      <c r="AH268" s="70" t="s">
        <v>7453</v>
      </c>
      <c r="AI268" s="70" t="s">
        <v>642</v>
      </c>
      <c r="AJ268" s="70" t="s">
        <v>67</v>
      </c>
      <c r="AK268" s="70">
        <v>2</v>
      </c>
      <c r="AL268" s="108" t="s">
        <v>8142</v>
      </c>
      <c r="AN268" t="b">
        <f t="shared" si="118"/>
        <v>0</v>
      </c>
      <c r="AP268" t="s">
        <v>8085</v>
      </c>
    </row>
    <row r="269" spans="1:42" ht="14.4" customHeight="1" x14ac:dyDescent="0.3">
      <c r="A269" s="59" t="str">
        <f>U269</f>
        <v>STH-D-FMCG-RSM-00</v>
      </c>
      <c r="B269" s="70" t="s">
        <v>1171</v>
      </c>
      <c r="C269" s="70" t="s">
        <v>3078</v>
      </c>
      <c r="D269" s="70" t="s">
        <v>1910</v>
      </c>
      <c r="E269" s="70" t="s">
        <v>17</v>
      </c>
      <c r="F269" s="70" t="s">
        <v>7457</v>
      </c>
      <c r="G269" s="70" t="s">
        <v>7456</v>
      </c>
      <c r="H269" s="70" t="s">
        <v>2075</v>
      </c>
      <c r="I269" s="161" t="s">
        <v>4900</v>
      </c>
      <c r="J269" s="70" t="s">
        <v>2864</v>
      </c>
      <c r="K269" s="59" t="s">
        <v>6357</v>
      </c>
      <c r="L269" s="99" t="str">
        <f>O269</f>
        <v>01123</v>
      </c>
      <c r="M269" s="82" t="s">
        <v>4686</v>
      </c>
      <c r="N269" s="70" t="s">
        <v>2687</v>
      </c>
      <c r="O269" s="59" t="s">
        <v>8006</v>
      </c>
      <c r="P269" s="59" t="str">
        <f>O269</f>
        <v>01123</v>
      </c>
      <c r="Q269" s="163" t="str">
        <f>CONCATENATE(O269,"@gsfmcg.com")</f>
        <v>01123@gsfmcg.com</v>
      </c>
      <c r="R269" s="99" t="s">
        <v>1162</v>
      </c>
      <c r="S269" s="70" t="s">
        <v>7454</v>
      </c>
      <c r="T269" s="59" t="str">
        <f>W269</f>
        <v>STH-D - RSM - FMCG Unmapped</v>
      </c>
      <c r="U269" s="70" t="s">
        <v>7454</v>
      </c>
      <c r="V269" s="70" t="s">
        <v>5921</v>
      </c>
      <c r="W269" s="70" t="str">
        <f>TRIM(CONCATENATE(G269," - ",AD269," - ",V269))</f>
        <v>STH-D - RSM - FMCG Unmapped</v>
      </c>
      <c r="X269" s="70" t="s">
        <v>67</v>
      </c>
      <c r="Y269" s="70" t="s">
        <v>774</v>
      </c>
      <c r="Z269" s="70" t="s">
        <v>774</v>
      </c>
      <c r="AA269" s="171" t="s">
        <v>774</v>
      </c>
      <c r="AB269" s="70" t="s">
        <v>774</v>
      </c>
      <c r="AC269" s="70" t="s">
        <v>1806</v>
      </c>
      <c r="AD269" s="70" t="s">
        <v>1146</v>
      </c>
      <c r="AE269" s="82" t="s">
        <v>3414</v>
      </c>
      <c r="AF269" s="70" t="s">
        <v>1171</v>
      </c>
      <c r="AG269" s="70" t="s">
        <v>1159</v>
      </c>
      <c r="AH269" s="70" t="s">
        <v>7453</v>
      </c>
      <c r="AI269" s="70" t="s">
        <v>642</v>
      </c>
      <c r="AJ269" s="70" t="s">
        <v>67</v>
      </c>
      <c r="AK269" s="81">
        <v>0</v>
      </c>
      <c r="AL269" s="108" t="s">
        <v>5606</v>
      </c>
      <c r="AM269" t="e">
        <v>#N/A</v>
      </c>
      <c r="AN269" t="e">
        <f t="shared" si="118"/>
        <v>#N/A</v>
      </c>
    </row>
    <row r="270" spans="1:42" ht="14.4" customHeight="1" x14ac:dyDescent="0.3">
      <c r="A270" s="59" t="str">
        <f t="shared" ref="A270:A282" si="122">U270</f>
        <v>STH-D-FMCG-RSM-01</v>
      </c>
      <c r="B270" s="70" t="s">
        <v>1171</v>
      </c>
      <c r="C270" s="70" t="s">
        <v>3078</v>
      </c>
      <c r="D270" s="70" t="s">
        <v>1910</v>
      </c>
      <c r="E270" s="70" t="s">
        <v>17</v>
      </c>
      <c r="F270" s="70" t="s">
        <v>7457</v>
      </c>
      <c r="G270" s="70" t="s">
        <v>7456</v>
      </c>
      <c r="H270" s="70" t="s">
        <v>2075</v>
      </c>
      <c r="I270" s="161" t="s">
        <v>4900</v>
      </c>
      <c r="J270" s="70" t="s">
        <v>2864</v>
      </c>
      <c r="K270" s="59" t="s">
        <v>6357</v>
      </c>
      <c r="L270" s="99" t="s">
        <v>1199</v>
      </c>
      <c r="M270" s="82" t="s">
        <v>4686</v>
      </c>
      <c r="N270" s="70" t="s">
        <v>2687</v>
      </c>
      <c r="O270" s="59" t="s">
        <v>1162</v>
      </c>
      <c r="P270" s="59" t="str">
        <f>O269</f>
        <v>01123</v>
      </c>
      <c r="Q270" s="163" t="str">
        <f t="shared" ref="Q270:Q282" si="123">CONCATENATE(O270,"@gsfmcg.com")</f>
        <v>01@gsfmcg.com</v>
      </c>
      <c r="R270" s="99" t="s">
        <v>1162</v>
      </c>
      <c r="S270" s="59" t="s">
        <v>7453</v>
      </c>
      <c r="T270" s="59" t="str">
        <f>V270</f>
        <v>Kamran Zakir</v>
      </c>
      <c r="U270" s="70" t="s">
        <v>7453</v>
      </c>
      <c r="V270" s="70" t="s">
        <v>642</v>
      </c>
      <c r="W270" s="70" t="str">
        <f>TRIM(CONCATENATE(G270," - ",AD270," - ",V270))</f>
        <v>STH-D - RSM - Kamran Zakir</v>
      </c>
      <c r="X270" s="70" t="s">
        <v>67</v>
      </c>
      <c r="Y270" s="70" t="s">
        <v>774</v>
      </c>
      <c r="Z270" s="70" t="s">
        <v>774</v>
      </c>
      <c r="AA270" s="171" t="s">
        <v>774</v>
      </c>
      <c r="AB270" s="70" t="s">
        <v>774</v>
      </c>
      <c r="AC270" s="70" t="s">
        <v>1806</v>
      </c>
      <c r="AD270" s="70" t="s">
        <v>1146</v>
      </c>
      <c r="AE270" s="82" t="s">
        <v>2488</v>
      </c>
      <c r="AF270" s="70" t="s">
        <v>1171</v>
      </c>
      <c r="AG270" s="70" t="s">
        <v>1159</v>
      </c>
      <c r="AH270" s="70" t="s">
        <v>3280</v>
      </c>
      <c r="AI270" s="70" t="s">
        <v>644</v>
      </c>
      <c r="AJ270" s="70" t="s">
        <v>18</v>
      </c>
      <c r="AK270" s="81">
        <v>3</v>
      </c>
      <c r="AL270" s="108" t="s">
        <v>6294</v>
      </c>
      <c r="AM270" t="s">
        <v>1162</v>
      </c>
      <c r="AN270" t="b">
        <f t="shared" si="118"/>
        <v>1</v>
      </c>
    </row>
    <row r="271" spans="1:42" ht="14.4" customHeight="1" x14ac:dyDescent="0.3">
      <c r="A271" s="59" t="str">
        <f t="shared" si="122"/>
        <v>LHR01-FMCG01-SPO-01</v>
      </c>
      <c r="B271" s="70" t="s">
        <v>1170</v>
      </c>
      <c r="C271" s="70" t="s">
        <v>1987</v>
      </c>
      <c r="D271" s="70" t="s">
        <v>1217</v>
      </c>
      <c r="E271" s="70" t="s">
        <v>143</v>
      </c>
      <c r="F271" s="70" t="s">
        <v>1168</v>
      </c>
      <c r="G271" s="70" t="s">
        <v>5631</v>
      </c>
      <c r="H271" s="70" t="s">
        <v>2069</v>
      </c>
      <c r="I271" s="161" t="s">
        <v>4900</v>
      </c>
      <c r="J271" s="70" t="s">
        <v>1213</v>
      </c>
      <c r="K271" s="59" t="s">
        <v>6368</v>
      </c>
      <c r="L271" s="70" t="str">
        <f t="shared" ref="L271:L294" si="124">O271</f>
        <v>0220007</v>
      </c>
      <c r="M271" s="82" t="s">
        <v>4686</v>
      </c>
      <c r="N271" s="70" t="s">
        <v>2687</v>
      </c>
      <c r="O271" s="59" t="s">
        <v>2657</v>
      </c>
      <c r="P271" s="59" t="str">
        <f>O271</f>
        <v>0220007</v>
      </c>
      <c r="Q271" s="163" t="str">
        <f t="shared" si="123"/>
        <v>0220007@gsfmcg.com</v>
      </c>
      <c r="R271" s="59" t="s">
        <v>3410</v>
      </c>
      <c r="S271" s="59" t="s">
        <v>8248</v>
      </c>
      <c r="T271" s="59" t="str">
        <f>TRIM(CONCATENATE(V271," (",S271,")"))</f>
        <v>Vacant LHR 01 (LHR-01-PHR)</v>
      </c>
      <c r="U271" s="70" t="s">
        <v>2236</v>
      </c>
      <c r="V271" s="70" t="s">
        <v>8252</v>
      </c>
      <c r="W271" s="70" t="str">
        <f>TRIM(CONCATENATE(K271," - ",AD271," - ",V271))</f>
        <v>LHR01 - SPO - Vacant LHR 01</v>
      </c>
      <c r="X271" s="70" t="s">
        <v>65</v>
      </c>
      <c r="Y271" s="70" t="s">
        <v>6305</v>
      </c>
      <c r="Z271" s="70" t="s">
        <v>774</v>
      </c>
      <c r="AA271" s="171" t="s">
        <v>774</v>
      </c>
      <c r="AB271" s="70" t="s">
        <v>774</v>
      </c>
      <c r="AC271" s="70" t="s">
        <v>1171</v>
      </c>
      <c r="AD271" s="70" t="s">
        <v>163</v>
      </c>
      <c r="AE271" s="82" t="s">
        <v>1162</v>
      </c>
      <c r="AF271" s="70" t="s">
        <v>1171</v>
      </c>
      <c r="AG271" s="70" t="s">
        <v>1159</v>
      </c>
      <c r="AH271" s="70" t="s">
        <v>2241</v>
      </c>
      <c r="AI271" s="70" t="s">
        <v>3193</v>
      </c>
      <c r="AJ271" s="70" t="s">
        <v>65</v>
      </c>
      <c r="AK271" s="70">
        <v>1</v>
      </c>
      <c r="AL271" s="108" t="s">
        <v>6293</v>
      </c>
      <c r="AM271" t="s">
        <v>2657</v>
      </c>
      <c r="AN271" t="b">
        <f t="shared" si="118"/>
        <v>1</v>
      </c>
    </row>
    <row r="272" spans="1:42" ht="14.4" customHeight="1" x14ac:dyDescent="0.3">
      <c r="A272" s="59" t="str">
        <f t="shared" si="122"/>
        <v>LHR01-FMCG01-SPO-02</v>
      </c>
      <c r="B272" s="70" t="s">
        <v>1170</v>
      </c>
      <c r="C272" s="70" t="s">
        <v>1987</v>
      </c>
      <c r="D272" s="70" t="s">
        <v>1217</v>
      </c>
      <c r="E272" s="70" t="s">
        <v>143</v>
      </c>
      <c r="F272" s="70" t="s">
        <v>1168</v>
      </c>
      <c r="G272" s="70" t="s">
        <v>5631</v>
      </c>
      <c r="H272" s="70" t="s">
        <v>2069</v>
      </c>
      <c r="I272" s="161" t="s">
        <v>4900</v>
      </c>
      <c r="J272" s="70" t="s">
        <v>1213</v>
      </c>
      <c r="K272" s="59" t="s">
        <v>6368</v>
      </c>
      <c r="L272" s="70" t="str">
        <f t="shared" si="124"/>
        <v>0213005</v>
      </c>
      <c r="M272" s="82" t="s">
        <v>4686</v>
      </c>
      <c r="N272" s="70" t="s">
        <v>2687</v>
      </c>
      <c r="O272" s="59" t="s">
        <v>2609</v>
      </c>
      <c r="P272" s="59" t="str">
        <f>O272</f>
        <v>0213005</v>
      </c>
      <c r="Q272" s="163" t="str">
        <f t="shared" si="123"/>
        <v>0213005@gsfmcg.com</v>
      </c>
      <c r="R272" s="59" t="s">
        <v>2608</v>
      </c>
      <c r="S272" s="59" t="s">
        <v>8249</v>
      </c>
      <c r="T272" s="59" t="str">
        <f>TRIM(CONCATENATE(V272," (",S272,")"))</f>
        <v>M. Haseeb (LHR-02-PHR)</v>
      </c>
      <c r="U272" s="70" t="s">
        <v>2237</v>
      </c>
      <c r="V272" s="70" t="s">
        <v>5271</v>
      </c>
      <c r="W272" s="70" t="str">
        <f>TRIM(CONCATENATE(K272," - ",AD272," - ",V272))</f>
        <v>LHR01 - SPO - M. Haseeb</v>
      </c>
      <c r="X272" s="70" t="s">
        <v>65</v>
      </c>
      <c r="Y272" s="70" t="s">
        <v>6305</v>
      </c>
      <c r="Z272" s="70" t="s">
        <v>774</v>
      </c>
      <c r="AA272" s="171" t="s">
        <v>774</v>
      </c>
      <c r="AB272" s="70" t="s">
        <v>774</v>
      </c>
      <c r="AC272" s="70" t="s">
        <v>1171</v>
      </c>
      <c r="AD272" s="70" t="s">
        <v>163</v>
      </c>
      <c r="AE272" s="82" t="s">
        <v>1162</v>
      </c>
      <c r="AF272" s="70" t="s">
        <v>1171</v>
      </c>
      <c r="AG272" s="70" t="s">
        <v>1159</v>
      </c>
      <c r="AH272" s="70" t="s">
        <v>2241</v>
      </c>
      <c r="AI272" s="70" t="s">
        <v>3193</v>
      </c>
      <c r="AJ272" s="70" t="s">
        <v>65</v>
      </c>
      <c r="AK272" s="70">
        <v>1</v>
      </c>
      <c r="AL272" s="108" t="s">
        <v>6293</v>
      </c>
      <c r="AM272" t="e">
        <v>#N/A</v>
      </c>
      <c r="AN272" t="e">
        <f t="shared" si="118"/>
        <v>#N/A</v>
      </c>
    </row>
    <row r="273" spans="1:42" ht="14.4" customHeight="1" x14ac:dyDescent="0.3">
      <c r="A273" s="59" t="str">
        <f t="shared" si="122"/>
        <v>LHR01-FMCG01-SPO-03</v>
      </c>
      <c r="B273" s="70" t="s">
        <v>1170</v>
      </c>
      <c r="C273" s="70" t="s">
        <v>1987</v>
      </c>
      <c r="D273" s="70" t="s">
        <v>1217</v>
      </c>
      <c r="E273" s="70" t="s">
        <v>143</v>
      </c>
      <c r="F273" s="70" t="s">
        <v>1168</v>
      </c>
      <c r="G273" s="70" t="s">
        <v>5631</v>
      </c>
      <c r="H273" s="70" t="s">
        <v>2069</v>
      </c>
      <c r="I273" s="161" t="s">
        <v>4900</v>
      </c>
      <c r="J273" s="70" t="s">
        <v>1213</v>
      </c>
      <c r="K273" s="59" t="s">
        <v>6368</v>
      </c>
      <c r="L273" s="70" t="str">
        <f t="shared" si="124"/>
        <v>0220002</v>
      </c>
      <c r="M273" s="82" t="s">
        <v>4686</v>
      </c>
      <c r="N273" s="70" t="s">
        <v>2687</v>
      </c>
      <c r="O273" s="59" t="s">
        <v>2653</v>
      </c>
      <c r="P273" s="59" t="str">
        <f>O273</f>
        <v>0220002</v>
      </c>
      <c r="Q273" s="163" t="str">
        <f t="shared" si="123"/>
        <v>0220002@gsfmcg.com</v>
      </c>
      <c r="R273" s="59" t="s">
        <v>2607</v>
      </c>
      <c r="S273" s="59" t="s">
        <v>8250</v>
      </c>
      <c r="T273" s="59" t="str">
        <f>TRIM(CONCATENATE(V273," (",S273,")"))</f>
        <v>M. Zohaib (LHR-03-PHR)</v>
      </c>
      <c r="U273" s="70" t="s">
        <v>2238</v>
      </c>
      <c r="V273" s="70" t="s">
        <v>7594</v>
      </c>
      <c r="W273" s="70" t="str">
        <f>TRIM(CONCATENATE(K273," - ",AD273," - ",V273))</f>
        <v>LHR01 - SPO - M. Zohaib</v>
      </c>
      <c r="X273" s="70" t="s">
        <v>65</v>
      </c>
      <c r="Y273" s="70" t="s">
        <v>6305</v>
      </c>
      <c r="Z273" s="70" t="s">
        <v>774</v>
      </c>
      <c r="AA273" s="171" t="s">
        <v>774</v>
      </c>
      <c r="AB273" s="70" t="s">
        <v>774</v>
      </c>
      <c r="AC273" s="70" t="s">
        <v>1171</v>
      </c>
      <c r="AD273" s="70" t="s">
        <v>163</v>
      </c>
      <c r="AE273" s="82" t="s">
        <v>1162</v>
      </c>
      <c r="AF273" s="70" t="s">
        <v>1171</v>
      </c>
      <c r="AG273" s="70" t="s">
        <v>1159</v>
      </c>
      <c r="AH273" s="70" t="s">
        <v>2241</v>
      </c>
      <c r="AI273" s="70" t="s">
        <v>3193</v>
      </c>
      <c r="AJ273" s="70" t="s">
        <v>65</v>
      </c>
      <c r="AK273" s="70">
        <v>1</v>
      </c>
      <c r="AL273" s="108" t="s">
        <v>6293</v>
      </c>
      <c r="AM273" t="e">
        <v>#N/A</v>
      </c>
      <c r="AN273" t="e">
        <f t="shared" si="118"/>
        <v>#N/A</v>
      </c>
    </row>
    <row r="274" spans="1:42" ht="14.4" customHeight="1" x14ac:dyDescent="0.3">
      <c r="A274" s="59" t="str">
        <f t="shared" si="122"/>
        <v>LHR01-FMCG01-SPO-04</v>
      </c>
      <c r="B274" s="70" t="s">
        <v>1170</v>
      </c>
      <c r="C274" s="70" t="s">
        <v>1987</v>
      </c>
      <c r="D274" s="70" t="s">
        <v>1217</v>
      </c>
      <c r="E274" s="70" t="s">
        <v>143</v>
      </c>
      <c r="F274" s="70" t="s">
        <v>1168</v>
      </c>
      <c r="G274" s="70" t="s">
        <v>5631</v>
      </c>
      <c r="H274" s="70" t="s">
        <v>2069</v>
      </c>
      <c r="I274" s="161" t="s">
        <v>4900</v>
      </c>
      <c r="J274" s="70" t="s">
        <v>1213</v>
      </c>
      <c r="K274" s="59" t="s">
        <v>6368</v>
      </c>
      <c r="L274" s="70" t="str">
        <f t="shared" si="124"/>
        <v>0214001</v>
      </c>
      <c r="M274" s="82" t="s">
        <v>4686</v>
      </c>
      <c r="N274" s="70" t="s">
        <v>2687</v>
      </c>
      <c r="O274" s="82" t="s">
        <v>2600</v>
      </c>
      <c r="P274" s="59" t="str">
        <f>O274</f>
        <v>0214001</v>
      </c>
      <c r="Q274" s="163" t="str">
        <f t="shared" si="123"/>
        <v>0214001@gsfmcg.com</v>
      </c>
      <c r="R274" s="59">
        <v>12345</v>
      </c>
      <c r="S274" s="59" t="s">
        <v>8251</v>
      </c>
      <c r="T274" s="59" t="str">
        <f>TRIM(CONCATENATE(V274," (",S274,")"))</f>
        <v>Ali Hasnain (LHR-04-PHR)</v>
      </c>
      <c r="U274" s="70" t="s">
        <v>2239</v>
      </c>
      <c r="V274" s="70" t="s">
        <v>7611</v>
      </c>
      <c r="W274" s="70" t="str">
        <f>TRIM(CONCATENATE(K274," - ",AD274," - ",V274))</f>
        <v>LHR01 - SPO - Ali Hasnain</v>
      </c>
      <c r="X274" s="70" t="s">
        <v>65</v>
      </c>
      <c r="Y274" s="70" t="s">
        <v>6305</v>
      </c>
      <c r="Z274" s="70" t="s">
        <v>774</v>
      </c>
      <c r="AA274" s="171" t="s">
        <v>774</v>
      </c>
      <c r="AB274" s="70" t="s">
        <v>774</v>
      </c>
      <c r="AC274" s="70" t="s">
        <v>1171</v>
      </c>
      <c r="AD274" s="70" t="s">
        <v>163</v>
      </c>
      <c r="AE274" s="82" t="s">
        <v>1162</v>
      </c>
      <c r="AF274" s="70" t="s">
        <v>1171</v>
      </c>
      <c r="AG274" s="70" t="s">
        <v>1159</v>
      </c>
      <c r="AH274" s="70" t="s">
        <v>2241</v>
      </c>
      <c r="AI274" s="70" t="s">
        <v>3193</v>
      </c>
      <c r="AJ274" s="70" t="s">
        <v>65</v>
      </c>
      <c r="AK274" s="70">
        <v>1</v>
      </c>
      <c r="AL274" s="108" t="s">
        <v>6293</v>
      </c>
      <c r="AM274" t="e">
        <v>#N/A</v>
      </c>
      <c r="AN274" t="e">
        <f t="shared" si="118"/>
        <v>#N/A</v>
      </c>
    </row>
    <row r="275" spans="1:42" ht="14.4" customHeight="1" x14ac:dyDescent="0.3">
      <c r="A275" s="59" t="str">
        <f t="shared" si="122"/>
        <v>LHR01-FMCG-SPO-00</v>
      </c>
      <c r="B275" s="70" t="s">
        <v>1171</v>
      </c>
      <c r="C275" s="70" t="s">
        <v>3078</v>
      </c>
      <c r="D275" s="70" t="s">
        <v>1217</v>
      </c>
      <c r="E275" s="70" t="s">
        <v>143</v>
      </c>
      <c r="F275" s="70" t="s">
        <v>1168</v>
      </c>
      <c r="G275" s="70" t="s">
        <v>5631</v>
      </c>
      <c r="H275" s="70" t="s">
        <v>2069</v>
      </c>
      <c r="I275" s="161" t="s">
        <v>4900</v>
      </c>
      <c r="J275" s="70" t="s">
        <v>1213</v>
      </c>
      <c r="K275" s="59" t="s">
        <v>6368</v>
      </c>
      <c r="L275" s="70" t="str">
        <f t="shared" si="124"/>
        <v>0213007</v>
      </c>
      <c r="M275" s="82" t="s">
        <v>4686</v>
      </c>
      <c r="N275" s="70" t="s">
        <v>2687</v>
      </c>
      <c r="O275" s="59" t="s">
        <v>2604</v>
      </c>
      <c r="P275" s="59" t="str">
        <f>O275</f>
        <v>0213007</v>
      </c>
      <c r="Q275" s="163" t="str">
        <f t="shared" si="123"/>
        <v>0213007@gsfmcg.com</v>
      </c>
      <c r="R275" s="59" t="s">
        <v>2604</v>
      </c>
      <c r="S275" s="59" t="s">
        <v>5238</v>
      </c>
      <c r="T275" s="59" t="str">
        <f>TRIM(CONCATENATE(W275))</f>
        <v>LHR01 - FMCG Unmapped</v>
      </c>
      <c r="U275" s="70" t="s">
        <v>3394</v>
      </c>
      <c r="V275" s="70" t="s">
        <v>5921</v>
      </c>
      <c r="W275" s="70" t="str">
        <f>TRIM(CONCATENATE(K275," - ",V275))</f>
        <v>LHR01 - FMCG Unmapped</v>
      </c>
      <c r="X275" s="70" t="s">
        <v>65</v>
      </c>
      <c r="Y275" s="70" t="s">
        <v>774</v>
      </c>
      <c r="Z275" s="70" t="s">
        <v>774</v>
      </c>
      <c r="AA275" s="171" t="s">
        <v>774</v>
      </c>
      <c r="AB275" s="70" t="s">
        <v>774</v>
      </c>
      <c r="AC275" s="70" t="s">
        <v>1171</v>
      </c>
      <c r="AD275" s="70" t="s">
        <v>163</v>
      </c>
      <c r="AE275" s="82" t="s">
        <v>1162</v>
      </c>
      <c r="AF275" s="70" t="s">
        <v>1171</v>
      </c>
      <c r="AG275" s="70" t="s">
        <v>1159</v>
      </c>
      <c r="AH275" s="70" t="s">
        <v>2241</v>
      </c>
      <c r="AI275" s="70" t="s">
        <v>3193</v>
      </c>
      <c r="AJ275" s="70" t="s">
        <v>65</v>
      </c>
      <c r="AK275" s="70">
        <v>0</v>
      </c>
      <c r="AL275" s="108" t="s">
        <v>5606</v>
      </c>
      <c r="AM275" t="s">
        <v>2604</v>
      </c>
      <c r="AN275" t="b">
        <f t="shared" si="118"/>
        <v>1</v>
      </c>
      <c r="AP275" t="s">
        <v>8085</v>
      </c>
    </row>
    <row r="276" spans="1:42" ht="14.4" customHeight="1" x14ac:dyDescent="0.3">
      <c r="A276" s="59" t="str">
        <f t="shared" si="122"/>
        <v>LHR01-FMCG01-ASM-01</v>
      </c>
      <c r="B276" s="70" t="s">
        <v>1170</v>
      </c>
      <c r="C276" s="70" t="s">
        <v>1987</v>
      </c>
      <c r="D276" s="70" t="s">
        <v>1217</v>
      </c>
      <c r="E276" s="70" t="s">
        <v>143</v>
      </c>
      <c r="F276" s="70" t="s">
        <v>1168</v>
      </c>
      <c r="G276" s="70" t="s">
        <v>5631</v>
      </c>
      <c r="H276" s="70" t="s">
        <v>2069</v>
      </c>
      <c r="I276" s="161" t="s">
        <v>4900</v>
      </c>
      <c r="J276" s="70" t="s">
        <v>1213</v>
      </c>
      <c r="K276" s="59" t="s">
        <v>6368</v>
      </c>
      <c r="L276" s="70" t="str">
        <f t="shared" si="124"/>
        <v>02130</v>
      </c>
      <c r="M276" s="82" t="s">
        <v>4686</v>
      </c>
      <c r="N276" s="70" t="s">
        <v>2687</v>
      </c>
      <c r="O276" s="59" t="s">
        <v>2767</v>
      </c>
      <c r="P276" s="59" t="str">
        <f>O275</f>
        <v>0213007</v>
      </c>
      <c r="Q276" s="163" t="str">
        <f t="shared" si="123"/>
        <v>02130@gsfmcg.com</v>
      </c>
      <c r="R276" s="59" t="s">
        <v>2767</v>
      </c>
      <c r="S276" s="59" t="s">
        <v>3329</v>
      </c>
      <c r="T276" s="59" t="str">
        <f>V276</f>
        <v>Waqas Rasool</v>
      </c>
      <c r="U276" s="70" t="s">
        <v>2241</v>
      </c>
      <c r="V276" s="70" t="s">
        <v>3193</v>
      </c>
      <c r="W276" s="70" t="str">
        <f t="shared" ref="W276:W285" si="125">TRIM(CONCATENATE(K276," - ",AD276," - ",V276))</f>
        <v>LHR01 - ASM - Waqas Rasool</v>
      </c>
      <c r="X276" s="70" t="s">
        <v>65</v>
      </c>
      <c r="Y276" s="70" t="s">
        <v>774</v>
      </c>
      <c r="Z276" s="70" t="s">
        <v>6523</v>
      </c>
      <c r="AA276" s="171">
        <v>43818</v>
      </c>
      <c r="AB276" s="70" t="s">
        <v>774</v>
      </c>
      <c r="AC276" s="70" t="s">
        <v>1219</v>
      </c>
      <c r="AD276" s="70" t="s">
        <v>1028</v>
      </c>
      <c r="AE276" s="82" t="s">
        <v>3414</v>
      </c>
      <c r="AF276" s="70" t="s">
        <v>1171</v>
      </c>
      <c r="AG276" s="70" t="s">
        <v>1159</v>
      </c>
      <c r="AH276" s="70" t="s">
        <v>3281</v>
      </c>
      <c r="AI276" s="70" t="s">
        <v>7588</v>
      </c>
      <c r="AJ276" s="70" t="s">
        <v>65</v>
      </c>
      <c r="AK276" s="70">
        <v>2</v>
      </c>
      <c r="AL276" s="108" t="s">
        <v>6294</v>
      </c>
      <c r="AM276" t="e">
        <v>#N/A</v>
      </c>
      <c r="AN276" t="e">
        <f t="shared" si="118"/>
        <v>#N/A</v>
      </c>
      <c r="AP276" t="s">
        <v>8085</v>
      </c>
    </row>
    <row r="277" spans="1:42" ht="14.4" customHeight="1" x14ac:dyDescent="0.3">
      <c r="A277" s="59" t="str">
        <f t="shared" si="122"/>
        <v>LHR04-FMCG02-SPO-01</v>
      </c>
      <c r="B277" s="70" t="s">
        <v>1195</v>
      </c>
      <c r="C277" s="70" t="s">
        <v>1988</v>
      </c>
      <c r="D277" s="70" t="s">
        <v>1217</v>
      </c>
      <c r="E277" s="70" t="s">
        <v>143</v>
      </c>
      <c r="F277" s="70" t="s">
        <v>1168</v>
      </c>
      <c r="G277" s="70" t="s">
        <v>5631</v>
      </c>
      <c r="H277" s="70" t="s">
        <v>7598</v>
      </c>
      <c r="I277" s="161" t="s">
        <v>4900</v>
      </c>
      <c r="J277" s="70" t="s">
        <v>7597</v>
      </c>
      <c r="K277" s="59" t="s">
        <v>7599</v>
      </c>
      <c r="L277" s="70" t="str">
        <f t="shared" si="124"/>
        <v>0666602</v>
      </c>
      <c r="M277" s="82" t="s">
        <v>4686</v>
      </c>
      <c r="N277" s="70" t="s">
        <v>2687</v>
      </c>
      <c r="O277" s="82" t="s">
        <v>5904</v>
      </c>
      <c r="P277" s="59" t="str">
        <f>O277</f>
        <v>0666602</v>
      </c>
      <c r="Q277" s="163" t="str">
        <f t="shared" si="123"/>
        <v>0666602@gsfmcg.com</v>
      </c>
      <c r="R277" s="59" t="s">
        <v>2657</v>
      </c>
      <c r="S277" s="59" t="s">
        <v>7990</v>
      </c>
      <c r="T277" s="59" t="str">
        <f t="shared" ref="T277:T285" si="126">TRIM(CONCATENATE(V277," (",S277,")"))</f>
        <v>Kazim Ali (W-LHR-11)</v>
      </c>
      <c r="U277" s="70" t="s">
        <v>8087</v>
      </c>
      <c r="V277" s="70" t="s">
        <v>5274</v>
      </c>
      <c r="W277" s="70" t="str">
        <f t="shared" si="125"/>
        <v>LHR04 - SPO - Kazim Ali</v>
      </c>
      <c r="X277" s="70" t="s">
        <v>65</v>
      </c>
      <c r="Y277" s="70" t="s">
        <v>6507</v>
      </c>
      <c r="Z277" s="70" t="s">
        <v>6525</v>
      </c>
      <c r="AA277" s="171">
        <v>44622</v>
      </c>
      <c r="AB277" s="70" t="s">
        <v>774</v>
      </c>
      <c r="AC277" s="70" t="s">
        <v>1171</v>
      </c>
      <c r="AD277" s="70" t="s">
        <v>163</v>
      </c>
      <c r="AE277" s="82" t="s">
        <v>1162</v>
      </c>
      <c r="AF277" s="70" t="s">
        <v>1171</v>
      </c>
      <c r="AG277" s="70" t="s">
        <v>1159</v>
      </c>
      <c r="AH277" s="70" t="s">
        <v>7600</v>
      </c>
      <c r="AI277" s="70" t="s">
        <v>338</v>
      </c>
      <c r="AJ277" s="70" t="s">
        <v>65</v>
      </c>
      <c r="AK277" s="70">
        <v>1</v>
      </c>
      <c r="AL277" s="108" t="s">
        <v>6293</v>
      </c>
      <c r="AM277" t="e">
        <v>#N/A</v>
      </c>
      <c r="AN277" t="e">
        <f t="shared" si="118"/>
        <v>#N/A</v>
      </c>
    </row>
    <row r="278" spans="1:42" ht="14.4" customHeight="1" x14ac:dyDescent="0.3">
      <c r="A278" s="59" t="str">
        <f>U278</f>
        <v>LHR04-FMCG-CM-00</v>
      </c>
      <c r="B278" s="70" t="s">
        <v>1171</v>
      </c>
      <c r="C278" s="70" t="s">
        <v>3078</v>
      </c>
      <c r="D278" s="70" t="s">
        <v>1217</v>
      </c>
      <c r="E278" s="70" t="s">
        <v>143</v>
      </c>
      <c r="F278" s="70" t="s">
        <v>1168</v>
      </c>
      <c r="G278" s="70" t="s">
        <v>5631</v>
      </c>
      <c r="H278" s="70" t="s">
        <v>7598</v>
      </c>
      <c r="I278" s="161" t="s">
        <v>4900</v>
      </c>
      <c r="J278" s="70" t="s">
        <v>7597</v>
      </c>
      <c r="K278" s="59" t="s">
        <v>7599</v>
      </c>
      <c r="L278" s="70" t="str">
        <f>O278</f>
        <v>0666601</v>
      </c>
      <c r="M278" s="82" t="s">
        <v>4686</v>
      </c>
      <c r="N278" s="70" t="s">
        <v>2687</v>
      </c>
      <c r="O278" s="59" t="s">
        <v>5592</v>
      </c>
      <c r="P278" s="59" t="str">
        <f>O278</f>
        <v>0666601</v>
      </c>
      <c r="Q278" s="163" t="str">
        <f>CONCATENATE(O278,"@gsfmcg.com")</f>
        <v>0666601@gsfmcg.com</v>
      </c>
      <c r="R278" s="59" t="s">
        <v>5592</v>
      </c>
      <c r="S278" s="59" t="s">
        <v>6766</v>
      </c>
      <c r="T278" s="59" t="str">
        <f>V278</f>
        <v>FMCG Unmapped</v>
      </c>
      <c r="U278" s="70" t="s">
        <v>7601</v>
      </c>
      <c r="V278" s="70" t="s">
        <v>5921</v>
      </c>
      <c r="W278" s="70" t="str">
        <f>TRIM(CONCATENATE(K278," - ",AD278," - ",V278))</f>
        <v>LHR04 - CM - FMCG Unmapped</v>
      </c>
      <c r="X278" s="70" t="s">
        <v>65</v>
      </c>
      <c r="Y278" s="70" t="s">
        <v>774</v>
      </c>
      <c r="Z278" s="70" t="s">
        <v>774</v>
      </c>
      <c r="AA278" s="171" t="s">
        <v>774</v>
      </c>
      <c r="AB278" s="70" t="s">
        <v>774</v>
      </c>
      <c r="AC278" s="70" t="s">
        <v>2072</v>
      </c>
      <c r="AD278" s="70" t="s">
        <v>5293</v>
      </c>
      <c r="AE278" s="82" t="s">
        <v>1162</v>
      </c>
      <c r="AF278" s="70" t="s">
        <v>1171</v>
      </c>
      <c r="AG278" s="70" t="s">
        <v>1159</v>
      </c>
      <c r="AH278" s="70" t="s">
        <v>7600</v>
      </c>
      <c r="AI278" s="70" t="s">
        <v>338</v>
      </c>
      <c r="AJ278" s="70" t="s">
        <v>65</v>
      </c>
      <c r="AK278" s="70">
        <v>0</v>
      </c>
      <c r="AL278" s="108" t="s">
        <v>5606</v>
      </c>
      <c r="AM278" t="s">
        <v>5592</v>
      </c>
      <c r="AN278" t="b">
        <f>AM278=O278</f>
        <v>1</v>
      </c>
      <c r="AP278" t="s">
        <v>8085</v>
      </c>
    </row>
    <row r="279" spans="1:42" ht="14.4" customHeight="1" x14ac:dyDescent="0.3">
      <c r="A279" s="59" t="str">
        <f>U279</f>
        <v>LHR04-FMCG-CM-01</v>
      </c>
      <c r="B279" s="70" t="s">
        <v>1171</v>
      </c>
      <c r="C279" s="70" t="s">
        <v>3078</v>
      </c>
      <c r="D279" s="70" t="s">
        <v>1217</v>
      </c>
      <c r="E279" s="70" t="s">
        <v>143</v>
      </c>
      <c r="F279" s="70" t="s">
        <v>1168</v>
      </c>
      <c r="G279" s="70" t="s">
        <v>5631</v>
      </c>
      <c r="H279" s="70" t="s">
        <v>7598</v>
      </c>
      <c r="I279" s="161" t="s">
        <v>4900</v>
      </c>
      <c r="J279" s="70" t="s">
        <v>7597</v>
      </c>
      <c r="K279" s="59" t="s">
        <v>7599</v>
      </c>
      <c r="L279" s="70" t="str">
        <f>O279</f>
        <v>06666</v>
      </c>
      <c r="M279" s="82" t="s">
        <v>4686</v>
      </c>
      <c r="N279" s="70" t="s">
        <v>2687</v>
      </c>
      <c r="O279" s="59" t="s">
        <v>5591</v>
      </c>
      <c r="P279" s="59" t="str">
        <f>O278</f>
        <v>0666601</v>
      </c>
      <c r="Q279" s="163" t="str">
        <f>CONCATENATE(O279,"@gsfmcg.com")</f>
        <v>06666@gsfmcg.com</v>
      </c>
      <c r="R279" s="59" t="s">
        <v>5591</v>
      </c>
      <c r="S279" s="59" t="s">
        <v>6765</v>
      </c>
      <c r="T279" s="59" t="str">
        <f>V279</f>
        <v>Abdul Rehman (L)</v>
      </c>
      <c r="U279" s="70" t="s">
        <v>7600</v>
      </c>
      <c r="V279" s="70" t="s">
        <v>338</v>
      </c>
      <c r="W279" s="70" t="str">
        <f>TRIM(CONCATENATE(K279," - ",AD279," - ",V279))</f>
        <v>LHR04 - CM - Abdul Rehman (L)</v>
      </c>
      <c r="X279" s="70" t="s">
        <v>65</v>
      </c>
      <c r="Y279" s="70" t="s">
        <v>774</v>
      </c>
      <c r="Z279" s="70" t="s">
        <v>774</v>
      </c>
      <c r="AA279" s="171" t="s">
        <v>774</v>
      </c>
      <c r="AB279" s="70" t="s">
        <v>774</v>
      </c>
      <c r="AC279" s="70" t="s">
        <v>2072</v>
      </c>
      <c r="AD279" s="70" t="s">
        <v>5293</v>
      </c>
      <c r="AE279" s="82" t="s">
        <v>3414</v>
      </c>
      <c r="AF279" s="70" t="s">
        <v>1171</v>
      </c>
      <c r="AG279" s="70" t="s">
        <v>1159</v>
      </c>
      <c r="AH279" s="70" t="s">
        <v>3281</v>
      </c>
      <c r="AI279" s="70" t="s">
        <v>7588</v>
      </c>
      <c r="AJ279" s="70" t="s">
        <v>65</v>
      </c>
      <c r="AK279" s="70">
        <v>2</v>
      </c>
      <c r="AL279" s="108" t="s">
        <v>6294</v>
      </c>
      <c r="AM279" t="e">
        <v>#N/A</v>
      </c>
      <c r="AN279" t="e">
        <f>AM279=O279</f>
        <v>#N/A</v>
      </c>
      <c r="AP279" t="s">
        <v>8085</v>
      </c>
    </row>
    <row r="280" spans="1:42" ht="14.4" customHeight="1" x14ac:dyDescent="0.3">
      <c r="A280" s="59" t="str">
        <f t="shared" si="122"/>
        <v>LHR03-FMCG01-SPO-01</v>
      </c>
      <c r="B280" s="70" t="s">
        <v>1170</v>
      </c>
      <c r="C280" s="70" t="s">
        <v>1987</v>
      </c>
      <c r="D280" s="70" t="s">
        <v>1217</v>
      </c>
      <c r="E280" s="70" t="s">
        <v>143</v>
      </c>
      <c r="F280" s="70" t="s">
        <v>1168</v>
      </c>
      <c r="G280" s="70" t="s">
        <v>5631</v>
      </c>
      <c r="H280" s="70" t="s">
        <v>2070</v>
      </c>
      <c r="I280" s="161" t="s">
        <v>4900</v>
      </c>
      <c r="J280" s="70" t="s">
        <v>3181</v>
      </c>
      <c r="K280" s="59" t="s">
        <v>6377</v>
      </c>
      <c r="L280" s="70" t="str">
        <f t="shared" si="124"/>
        <v>0214004</v>
      </c>
      <c r="M280" s="82" t="s">
        <v>4686</v>
      </c>
      <c r="N280" s="70" t="s">
        <v>2687</v>
      </c>
      <c r="O280" s="59" t="s">
        <v>2603</v>
      </c>
      <c r="P280" s="59" t="str">
        <f t="shared" ref="P280:P286" si="127">O280</f>
        <v>0214004</v>
      </c>
      <c r="Q280" s="163" t="str">
        <f t="shared" si="123"/>
        <v>0214004@gsfmcg.com</v>
      </c>
      <c r="R280" s="59" t="s">
        <v>2609</v>
      </c>
      <c r="S280" s="59" t="s">
        <v>343</v>
      </c>
      <c r="T280" s="59" t="str">
        <f t="shared" si="126"/>
        <v>Naeem (LHR-08)</v>
      </c>
      <c r="U280" s="70" t="s">
        <v>3182</v>
      </c>
      <c r="V280" s="70" t="s">
        <v>8256</v>
      </c>
      <c r="W280" s="70" t="str">
        <f t="shared" si="125"/>
        <v>LHR03 - SPO - Naeem</v>
      </c>
      <c r="X280" s="70" t="s">
        <v>65</v>
      </c>
      <c r="Y280" s="70" t="s">
        <v>6305</v>
      </c>
      <c r="Z280" s="70" t="s">
        <v>774</v>
      </c>
      <c r="AA280" s="171" t="s">
        <v>774</v>
      </c>
      <c r="AB280" s="70" t="s">
        <v>774</v>
      </c>
      <c r="AC280" s="70" t="s">
        <v>1171</v>
      </c>
      <c r="AD280" s="70" t="s">
        <v>163</v>
      </c>
      <c r="AE280" s="82" t="s">
        <v>1162</v>
      </c>
      <c r="AF280" s="70" t="s">
        <v>1171</v>
      </c>
      <c r="AG280" s="70" t="s">
        <v>1159</v>
      </c>
      <c r="AH280" s="70" t="s">
        <v>3191</v>
      </c>
      <c r="AI280" s="70" t="s">
        <v>3197</v>
      </c>
      <c r="AJ280" s="70" t="s">
        <v>65</v>
      </c>
      <c r="AK280" s="70">
        <v>1</v>
      </c>
      <c r="AL280" s="108" t="s">
        <v>6293</v>
      </c>
      <c r="AM280" t="e">
        <v>#N/A</v>
      </c>
      <c r="AN280" t="e">
        <f t="shared" si="118"/>
        <v>#N/A</v>
      </c>
    </row>
    <row r="281" spans="1:42" ht="14.4" customHeight="1" x14ac:dyDescent="0.3">
      <c r="A281" s="59" t="str">
        <f t="shared" si="122"/>
        <v>LHR03-FMCG01-SPO-02</v>
      </c>
      <c r="B281" s="70" t="s">
        <v>1170</v>
      </c>
      <c r="C281" s="70" t="s">
        <v>1987</v>
      </c>
      <c r="D281" s="70" t="s">
        <v>1217</v>
      </c>
      <c r="E281" s="70" t="s">
        <v>143</v>
      </c>
      <c r="F281" s="70" t="s">
        <v>1168</v>
      </c>
      <c r="G281" s="70" t="s">
        <v>5631</v>
      </c>
      <c r="H281" s="70" t="s">
        <v>2070</v>
      </c>
      <c r="I281" s="161" t="s">
        <v>4900</v>
      </c>
      <c r="J281" s="70" t="s">
        <v>3181</v>
      </c>
      <c r="K281" s="59" t="s">
        <v>6377</v>
      </c>
      <c r="L281" s="70" t="str">
        <f t="shared" si="124"/>
        <v>0214002</v>
      </c>
      <c r="M281" s="82" t="s">
        <v>4686</v>
      </c>
      <c r="N281" s="70" t="s">
        <v>2687</v>
      </c>
      <c r="O281" s="59" t="s">
        <v>2601</v>
      </c>
      <c r="P281" s="59" t="str">
        <f t="shared" si="127"/>
        <v>0214002</v>
      </c>
      <c r="Q281" s="163" t="str">
        <f t="shared" si="123"/>
        <v>0214002@gsfmcg.com</v>
      </c>
      <c r="R281" s="59" t="s">
        <v>2653</v>
      </c>
      <c r="S281" s="59" t="s">
        <v>346</v>
      </c>
      <c r="T281" s="59" t="str">
        <f t="shared" si="126"/>
        <v>Khizar Ashraf (LHR-09)</v>
      </c>
      <c r="U281" s="70" t="s">
        <v>3184</v>
      </c>
      <c r="V281" s="70" t="s">
        <v>8257</v>
      </c>
      <c r="W281" s="70" t="str">
        <f t="shared" si="125"/>
        <v>LHR03 - SPO - Khizar Ashraf</v>
      </c>
      <c r="X281" s="70" t="s">
        <v>65</v>
      </c>
      <c r="Y281" s="70" t="s">
        <v>6305</v>
      </c>
      <c r="Z281" s="70" t="s">
        <v>774</v>
      </c>
      <c r="AA281" s="171" t="s">
        <v>774</v>
      </c>
      <c r="AB281" s="70" t="s">
        <v>774</v>
      </c>
      <c r="AC281" s="70" t="s">
        <v>1171</v>
      </c>
      <c r="AD281" s="70" t="s">
        <v>163</v>
      </c>
      <c r="AE281" s="82" t="s">
        <v>1162</v>
      </c>
      <c r="AF281" s="70" t="s">
        <v>1171</v>
      </c>
      <c r="AG281" s="70" t="s">
        <v>1159</v>
      </c>
      <c r="AH281" s="70" t="s">
        <v>3191</v>
      </c>
      <c r="AI281" s="70" t="s">
        <v>3197</v>
      </c>
      <c r="AJ281" s="70" t="s">
        <v>65</v>
      </c>
      <c r="AK281" s="70">
        <v>1</v>
      </c>
      <c r="AL281" s="108" t="s">
        <v>6293</v>
      </c>
      <c r="AM281" t="e">
        <v>#N/A</v>
      </c>
      <c r="AN281" t="e">
        <f t="shared" si="118"/>
        <v>#N/A</v>
      </c>
    </row>
    <row r="282" spans="1:42" ht="14.4" customHeight="1" x14ac:dyDescent="0.3">
      <c r="A282" s="59" t="str">
        <f t="shared" si="122"/>
        <v>LHR03-FMCG01-SPO-03</v>
      </c>
      <c r="B282" s="70" t="s">
        <v>1170</v>
      </c>
      <c r="C282" s="70" t="s">
        <v>1987</v>
      </c>
      <c r="D282" s="70" t="s">
        <v>1217</v>
      </c>
      <c r="E282" s="70" t="s">
        <v>143</v>
      </c>
      <c r="F282" s="70" t="s">
        <v>1168</v>
      </c>
      <c r="G282" s="70" t="s">
        <v>5631</v>
      </c>
      <c r="H282" s="70" t="s">
        <v>2070</v>
      </c>
      <c r="I282" s="161" t="s">
        <v>4900</v>
      </c>
      <c r="J282" s="70" t="s">
        <v>3181</v>
      </c>
      <c r="K282" s="59" t="s">
        <v>6377</v>
      </c>
      <c r="L282" s="70" t="str">
        <f t="shared" si="124"/>
        <v>0214003</v>
      </c>
      <c r="M282" s="82" t="s">
        <v>4686</v>
      </c>
      <c r="N282" s="70" t="s">
        <v>2687</v>
      </c>
      <c r="O282" s="59" t="s">
        <v>2602</v>
      </c>
      <c r="P282" s="59" t="str">
        <f t="shared" si="127"/>
        <v>0214003</v>
      </c>
      <c r="Q282" s="163" t="str">
        <f t="shared" si="123"/>
        <v>0214003@gsfmcg.com</v>
      </c>
      <c r="R282" s="59" t="s">
        <v>2600</v>
      </c>
      <c r="S282" s="59" t="s">
        <v>3330</v>
      </c>
      <c r="T282" s="59" t="str">
        <f t="shared" si="126"/>
        <v>M. Usman Khan (LHR-10)</v>
      </c>
      <c r="U282" s="70" t="s">
        <v>3187</v>
      </c>
      <c r="V282" s="70" t="s">
        <v>5342</v>
      </c>
      <c r="W282" s="70" t="str">
        <f t="shared" si="125"/>
        <v>LHR03 - SPO - M. Usman Khan</v>
      </c>
      <c r="X282" s="70" t="s">
        <v>7615</v>
      </c>
      <c r="Y282" s="70" t="s">
        <v>6305</v>
      </c>
      <c r="Z282" s="70" t="s">
        <v>774</v>
      </c>
      <c r="AA282" s="171" t="s">
        <v>774</v>
      </c>
      <c r="AB282" s="70" t="s">
        <v>774</v>
      </c>
      <c r="AC282" s="70" t="s">
        <v>1171</v>
      </c>
      <c r="AD282" s="70" t="s">
        <v>163</v>
      </c>
      <c r="AE282" s="82" t="s">
        <v>1162</v>
      </c>
      <c r="AF282" s="70" t="s">
        <v>1171</v>
      </c>
      <c r="AG282" s="70" t="s">
        <v>1159</v>
      </c>
      <c r="AH282" s="70" t="s">
        <v>3191</v>
      </c>
      <c r="AI282" s="70" t="s">
        <v>3197</v>
      </c>
      <c r="AJ282" s="70" t="s">
        <v>65</v>
      </c>
      <c r="AK282" s="70">
        <v>1</v>
      </c>
      <c r="AL282" s="108" t="s">
        <v>6293</v>
      </c>
      <c r="AM282" t="e">
        <v>#N/A</v>
      </c>
      <c r="AN282" t="e">
        <f t="shared" si="118"/>
        <v>#N/A</v>
      </c>
    </row>
    <row r="283" spans="1:42" ht="14.4" customHeight="1" x14ac:dyDescent="0.3">
      <c r="A283" s="59" t="str">
        <f>U283</f>
        <v>LHR03-FMCG02-SPO-01</v>
      </c>
      <c r="B283" s="70" t="s">
        <v>1195</v>
      </c>
      <c r="C283" s="70" t="s">
        <v>1988</v>
      </c>
      <c r="D283" s="70" t="s">
        <v>1217</v>
      </c>
      <c r="E283" s="70" t="s">
        <v>143</v>
      </c>
      <c r="F283" s="70" t="s">
        <v>1168</v>
      </c>
      <c r="G283" s="70" t="s">
        <v>5631</v>
      </c>
      <c r="H283" s="70" t="s">
        <v>2070</v>
      </c>
      <c r="I283" s="161" t="s">
        <v>4900</v>
      </c>
      <c r="J283" s="70" t="s">
        <v>3181</v>
      </c>
      <c r="K283" s="59" t="s">
        <v>6377</v>
      </c>
      <c r="L283" s="70" t="str">
        <f t="shared" si="124"/>
        <v>0220009</v>
      </c>
      <c r="M283" s="82" t="s">
        <v>4686</v>
      </c>
      <c r="N283" s="70" t="s">
        <v>2687</v>
      </c>
      <c r="O283" s="59" t="s">
        <v>3409</v>
      </c>
      <c r="P283" s="59" t="str">
        <f t="shared" si="127"/>
        <v>0220009</v>
      </c>
      <c r="Q283" s="163" t="str">
        <f>CONCATENATE(O283,"@gsfmcg.com")</f>
        <v>0220009@gsfmcg.com</v>
      </c>
      <c r="R283" s="59">
        <v>220001</v>
      </c>
      <c r="S283" s="59" t="s">
        <v>541</v>
      </c>
      <c r="T283" s="59" t="str">
        <f t="shared" si="126"/>
        <v>Amir Nazeer (T-LHR-03)</v>
      </c>
      <c r="U283" s="70" t="s">
        <v>3189</v>
      </c>
      <c r="V283" s="70" t="s">
        <v>7612</v>
      </c>
      <c r="W283" s="70" t="str">
        <f t="shared" si="125"/>
        <v>LHR03 - SPO - Amir Nazeer</v>
      </c>
      <c r="X283" s="70" t="s">
        <v>65</v>
      </c>
      <c r="Y283" s="70" t="s">
        <v>6305</v>
      </c>
      <c r="Z283" s="70" t="s">
        <v>774</v>
      </c>
      <c r="AA283" s="171" t="s">
        <v>774</v>
      </c>
      <c r="AB283" s="70" t="s">
        <v>774</v>
      </c>
      <c r="AC283" s="70" t="s">
        <v>1171</v>
      </c>
      <c r="AD283" s="70" t="s">
        <v>163</v>
      </c>
      <c r="AE283" s="82" t="s">
        <v>1162</v>
      </c>
      <c r="AF283" s="70" t="s">
        <v>1171</v>
      </c>
      <c r="AG283" s="70" t="s">
        <v>1159</v>
      </c>
      <c r="AH283" s="70" t="s">
        <v>3191</v>
      </c>
      <c r="AI283" s="70" t="s">
        <v>3197</v>
      </c>
      <c r="AJ283" s="70" t="s">
        <v>65</v>
      </c>
      <c r="AK283" s="70">
        <v>1</v>
      </c>
      <c r="AL283" s="108" t="s">
        <v>6293</v>
      </c>
      <c r="AM283" t="e">
        <v>#N/A</v>
      </c>
      <c r="AN283" t="e">
        <f>AM283=O283</f>
        <v>#N/A</v>
      </c>
    </row>
    <row r="284" spans="1:42" ht="14.4" customHeight="1" x14ac:dyDescent="0.3">
      <c r="A284" s="59" t="str">
        <f>U284</f>
        <v>LHR03-FMCG02-SPO-02</v>
      </c>
      <c r="B284" s="70" t="s">
        <v>1195</v>
      </c>
      <c r="C284" s="70" t="s">
        <v>1988</v>
      </c>
      <c r="D284" s="70" t="s">
        <v>1217</v>
      </c>
      <c r="E284" s="70" t="s">
        <v>143</v>
      </c>
      <c r="F284" s="70" t="s">
        <v>1168</v>
      </c>
      <c r="G284" s="70" t="s">
        <v>5631</v>
      </c>
      <c r="H284" s="70" t="s">
        <v>2070</v>
      </c>
      <c r="I284" s="161" t="s">
        <v>4900</v>
      </c>
      <c r="J284" s="70" t="s">
        <v>3181</v>
      </c>
      <c r="K284" s="59" t="s">
        <v>6377</v>
      </c>
      <c r="L284" s="70" t="str">
        <f t="shared" si="124"/>
        <v>0220004</v>
      </c>
      <c r="M284" s="82" t="s">
        <v>4686</v>
      </c>
      <c r="N284" s="70" t="s">
        <v>2687</v>
      </c>
      <c r="O284" s="59" t="s">
        <v>2655</v>
      </c>
      <c r="P284" s="59" t="str">
        <f t="shared" si="127"/>
        <v>0220004</v>
      </c>
      <c r="Q284" s="163" t="str">
        <f>CONCATENATE(O284,"@gsfmcg.com")</f>
        <v>0220004@gsfmcg.com</v>
      </c>
      <c r="R284" s="59">
        <v>220001</v>
      </c>
      <c r="S284" s="59" t="s">
        <v>543</v>
      </c>
      <c r="T284" s="59" t="str">
        <f t="shared" si="126"/>
        <v>M. Umair (T-LHR-04)</v>
      </c>
      <c r="U284" s="70" t="s">
        <v>3190</v>
      </c>
      <c r="V284" s="70" t="s">
        <v>8258</v>
      </c>
      <c r="W284" s="70" t="str">
        <f t="shared" si="125"/>
        <v>LHR03 - SPO - M. Umair</v>
      </c>
      <c r="X284" s="70" t="s">
        <v>7615</v>
      </c>
      <c r="Y284" s="70" t="s">
        <v>6305</v>
      </c>
      <c r="Z284" s="70" t="s">
        <v>774</v>
      </c>
      <c r="AA284" s="171" t="s">
        <v>774</v>
      </c>
      <c r="AB284" s="70" t="s">
        <v>774</v>
      </c>
      <c r="AC284" s="70" t="s">
        <v>1171</v>
      </c>
      <c r="AD284" s="70" t="s">
        <v>163</v>
      </c>
      <c r="AE284" s="82" t="s">
        <v>1162</v>
      </c>
      <c r="AF284" s="70" t="s">
        <v>1171</v>
      </c>
      <c r="AG284" s="70" t="s">
        <v>1159</v>
      </c>
      <c r="AH284" s="70" t="s">
        <v>3191</v>
      </c>
      <c r="AI284" s="70" t="s">
        <v>3197</v>
      </c>
      <c r="AJ284" s="70" t="s">
        <v>65</v>
      </c>
      <c r="AK284" s="70">
        <v>1</v>
      </c>
      <c r="AL284" s="108" t="s">
        <v>6293</v>
      </c>
      <c r="AM284" t="e">
        <v>#N/A</v>
      </c>
      <c r="AN284" t="e">
        <f>AM284=O284</f>
        <v>#N/A</v>
      </c>
    </row>
    <row r="285" spans="1:42" ht="14.4" customHeight="1" x14ac:dyDescent="0.3">
      <c r="A285" s="59" t="str">
        <f t="shared" ref="A285:A297" si="128">U285</f>
        <v>LHR03-FMCG02-SPO-03</v>
      </c>
      <c r="B285" s="70" t="s">
        <v>1195</v>
      </c>
      <c r="C285" s="70" t="s">
        <v>1988</v>
      </c>
      <c r="D285" s="70" t="s">
        <v>1217</v>
      </c>
      <c r="E285" s="70" t="s">
        <v>143</v>
      </c>
      <c r="F285" s="70" t="s">
        <v>1168</v>
      </c>
      <c r="G285" s="70" t="s">
        <v>5631</v>
      </c>
      <c r="H285" s="70" t="s">
        <v>2070</v>
      </c>
      <c r="I285" s="161" t="s">
        <v>4900</v>
      </c>
      <c r="J285" s="70" t="s">
        <v>3181</v>
      </c>
      <c r="K285" s="59" t="s">
        <v>6377</v>
      </c>
      <c r="L285" s="70" t="str">
        <f t="shared" si="124"/>
        <v>0220001</v>
      </c>
      <c r="M285" s="82" t="s">
        <v>4686</v>
      </c>
      <c r="N285" s="70" t="s">
        <v>2687</v>
      </c>
      <c r="O285" s="59" t="s">
        <v>2652</v>
      </c>
      <c r="P285" s="59" t="str">
        <f t="shared" si="127"/>
        <v>0220001</v>
      </c>
      <c r="Q285" s="163" t="str">
        <f t="shared" ref="Q285:Q297" si="129">CONCATENATE(O285,"@gsfmcg.com")</f>
        <v>0220001@gsfmcg.com</v>
      </c>
      <c r="R285" s="59">
        <v>220001</v>
      </c>
      <c r="S285" s="59" t="s">
        <v>546</v>
      </c>
      <c r="T285" s="59" t="str">
        <f t="shared" si="126"/>
        <v>Asif Ali Nasir (T-LHR-05)</v>
      </c>
      <c r="U285" s="70" t="s">
        <v>7616</v>
      </c>
      <c r="V285" s="70" t="s">
        <v>7614</v>
      </c>
      <c r="W285" s="70" t="str">
        <f t="shared" si="125"/>
        <v>LHR03 - SPO - Asif Ali Nasir</v>
      </c>
      <c r="X285" s="70" t="s">
        <v>65</v>
      </c>
      <c r="Y285" s="70" t="s">
        <v>6305</v>
      </c>
      <c r="Z285" s="70" t="s">
        <v>774</v>
      </c>
      <c r="AA285" s="171" t="s">
        <v>774</v>
      </c>
      <c r="AB285" s="70" t="s">
        <v>774</v>
      </c>
      <c r="AC285" s="70" t="s">
        <v>1171</v>
      </c>
      <c r="AD285" s="70" t="s">
        <v>163</v>
      </c>
      <c r="AE285" s="82" t="s">
        <v>1162</v>
      </c>
      <c r="AF285" s="70" t="s">
        <v>1171</v>
      </c>
      <c r="AG285" s="70" t="s">
        <v>1159</v>
      </c>
      <c r="AH285" s="70" t="s">
        <v>3191</v>
      </c>
      <c r="AI285" s="70" t="s">
        <v>3197</v>
      </c>
      <c r="AJ285" s="70" t="s">
        <v>65</v>
      </c>
      <c r="AK285" s="70">
        <v>1</v>
      </c>
      <c r="AL285" s="108" t="s">
        <v>6293</v>
      </c>
      <c r="AM285" t="e">
        <v>#N/A</v>
      </c>
      <c r="AN285" t="e">
        <f t="shared" ref="AN285:AN297" si="130">AM285=O285</f>
        <v>#N/A</v>
      </c>
    </row>
    <row r="286" spans="1:42" ht="14.4" customHeight="1" x14ac:dyDescent="0.3">
      <c r="A286" s="59" t="str">
        <f t="shared" si="128"/>
        <v>LHR03-FMCG-SPO-00</v>
      </c>
      <c r="B286" s="70" t="s">
        <v>1171</v>
      </c>
      <c r="C286" s="70" t="s">
        <v>3078</v>
      </c>
      <c r="D286" s="70" t="s">
        <v>1217</v>
      </c>
      <c r="E286" s="70" t="s">
        <v>143</v>
      </c>
      <c r="F286" s="70" t="s">
        <v>1168</v>
      </c>
      <c r="G286" s="70" t="s">
        <v>5631</v>
      </c>
      <c r="H286" s="70" t="s">
        <v>2070</v>
      </c>
      <c r="I286" s="161" t="s">
        <v>4900</v>
      </c>
      <c r="J286" s="70" t="s">
        <v>3181</v>
      </c>
      <c r="K286" s="59" t="s">
        <v>6377</v>
      </c>
      <c r="L286" s="70" t="str">
        <f t="shared" si="124"/>
        <v>0220006</v>
      </c>
      <c r="M286" s="82" t="s">
        <v>4686</v>
      </c>
      <c r="N286" s="70" t="s">
        <v>2687</v>
      </c>
      <c r="O286" s="59" t="s">
        <v>2659</v>
      </c>
      <c r="P286" s="59" t="str">
        <f t="shared" si="127"/>
        <v>0220006</v>
      </c>
      <c r="Q286" s="163" t="str">
        <f t="shared" si="129"/>
        <v>0220006@gsfmcg.com</v>
      </c>
      <c r="R286" s="59" t="s">
        <v>2659</v>
      </c>
      <c r="S286" s="59" t="s">
        <v>5238</v>
      </c>
      <c r="T286" s="59" t="str">
        <f>TRIM(CONCATENATE(W286))</f>
        <v>LHR03 - FMCG Unmapped</v>
      </c>
      <c r="U286" s="70" t="s">
        <v>3396</v>
      </c>
      <c r="V286" s="70" t="s">
        <v>5921</v>
      </c>
      <c r="W286" s="70" t="str">
        <f>TRIM(CONCATENATE(K286," - ",V286))</f>
        <v>LHR03 - FMCG Unmapped</v>
      </c>
      <c r="X286" s="70" t="s">
        <v>65</v>
      </c>
      <c r="Y286" s="70" t="s">
        <v>774</v>
      </c>
      <c r="Z286" s="70" t="s">
        <v>774</v>
      </c>
      <c r="AA286" s="171" t="s">
        <v>774</v>
      </c>
      <c r="AB286" s="70" t="s">
        <v>774</v>
      </c>
      <c r="AC286" s="70" t="s">
        <v>1171</v>
      </c>
      <c r="AD286" s="70" t="s">
        <v>163</v>
      </c>
      <c r="AE286" s="82" t="s">
        <v>1162</v>
      </c>
      <c r="AF286" s="70" t="s">
        <v>1171</v>
      </c>
      <c r="AG286" s="70" t="s">
        <v>1159</v>
      </c>
      <c r="AH286" s="70" t="s">
        <v>3191</v>
      </c>
      <c r="AI286" s="70" t="s">
        <v>3197</v>
      </c>
      <c r="AJ286" s="70" t="s">
        <v>65</v>
      </c>
      <c r="AK286" s="70">
        <v>0</v>
      </c>
      <c r="AL286" s="108" t="s">
        <v>5606</v>
      </c>
      <c r="AM286" t="s">
        <v>2659</v>
      </c>
      <c r="AN286" t="b">
        <f t="shared" si="130"/>
        <v>1</v>
      </c>
      <c r="AP286" t="s">
        <v>8085</v>
      </c>
    </row>
    <row r="287" spans="1:42" ht="14.4" customHeight="1" x14ac:dyDescent="0.3">
      <c r="A287" s="59" t="str">
        <f t="shared" si="128"/>
        <v>LHR03-FMCG-ASM-01</v>
      </c>
      <c r="B287" s="70" t="s">
        <v>1171</v>
      </c>
      <c r="C287" s="70" t="s">
        <v>3078</v>
      </c>
      <c r="D287" s="70" t="s">
        <v>1217</v>
      </c>
      <c r="E287" s="70" t="s">
        <v>143</v>
      </c>
      <c r="F287" s="70" t="s">
        <v>1168</v>
      </c>
      <c r="G287" s="70" t="s">
        <v>5631</v>
      </c>
      <c r="H287" s="70" t="s">
        <v>2070</v>
      </c>
      <c r="I287" s="161" t="s">
        <v>4900</v>
      </c>
      <c r="J287" s="70" t="s">
        <v>3181</v>
      </c>
      <c r="K287" s="59" t="s">
        <v>6377</v>
      </c>
      <c r="L287" s="70" t="str">
        <f t="shared" si="124"/>
        <v>02200</v>
      </c>
      <c r="M287" s="82" t="s">
        <v>4686</v>
      </c>
      <c r="N287" s="70" t="s">
        <v>2687</v>
      </c>
      <c r="O287" s="59" t="s">
        <v>2779</v>
      </c>
      <c r="P287" s="59" t="str">
        <f>O286</f>
        <v>0220006</v>
      </c>
      <c r="Q287" s="163" t="str">
        <f t="shared" si="129"/>
        <v>02200@gsfmcg.com</v>
      </c>
      <c r="R287" s="59" t="s">
        <v>2779</v>
      </c>
      <c r="S287" s="59" t="s">
        <v>7829</v>
      </c>
      <c r="T287" s="59" t="str">
        <f>V287</f>
        <v>Shan Irfan</v>
      </c>
      <c r="U287" s="70" t="s">
        <v>3191</v>
      </c>
      <c r="V287" s="70" t="s">
        <v>3197</v>
      </c>
      <c r="W287" s="70" t="str">
        <f t="shared" ref="W287:W292" si="131">TRIM(CONCATENATE(K287," - ",AD287," - ",V287))</f>
        <v>LHR03 - ASM - Shan Irfan</v>
      </c>
      <c r="X287" s="70" t="s">
        <v>65</v>
      </c>
      <c r="Y287" s="70" t="s">
        <v>774</v>
      </c>
      <c r="Z287" s="70" t="s">
        <v>6541</v>
      </c>
      <c r="AA287" s="171">
        <v>43899</v>
      </c>
      <c r="AB287" s="70" t="s">
        <v>774</v>
      </c>
      <c r="AC287" s="70" t="s">
        <v>1219</v>
      </c>
      <c r="AD287" s="70" t="s">
        <v>1028</v>
      </c>
      <c r="AE287" s="82" t="s">
        <v>3414</v>
      </c>
      <c r="AF287" s="70" t="s">
        <v>1171</v>
      </c>
      <c r="AG287" s="70" t="s">
        <v>1159</v>
      </c>
      <c r="AH287" s="70" t="s">
        <v>3281</v>
      </c>
      <c r="AI287" s="70" t="s">
        <v>7588</v>
      </c>
      <c r="AJ287" s="70" t="s">
        <v>65</v>
      </c>
      <c r="AK287" s="70">
        <v>2</v>
      </c>
      <c r="AL287" s="108" t="s">
        <v>6294</v>
      </c>
      <c r="AM287" t="e">
        <v>#N/A</v>
      </c>
      <c r="AN287" t="e">
        <f t="shared" si="130"/>
        <v>#N/A</v>
      </c>
      <c r="AP287" t="s">
        <v>8085</v>
      </c>
    </row>
    <row r="288" spans="1:42" ht="14.4" customHeight="1" x14ac:dyDescent="0.3">
      <c r="A288" s="59" t="str">
        <f t="shared" si="128"/>
        <v>LHR02-FMCG01-SPO-01</v>
      </c>
      <c r="B288" s="70" t="s">
        <v>1170</v>
      </c>
      <c r="C288" s="70" t="s">
        <v>1987</v>
      </c>
      <c r="D288" s="70" t="s">
        <v>1217</v>
      </c>
      <c r="E288" s="70" t="s">
        <v>143</v>
      </c>
      <c r="F288" s="70" t="s">
        <v>1168</v>
      </c>
      <c r="G288" s="70" t="s">
        <v>5631</v>
      </c>
      <c r="H288" s="70" t="s">
        <v>2071</v>
      </c>
      <c r="I288" s="161" t="s">
        <v>4900</v>
      </c>
      <c r="J288" s="70" t="s">
        <v>1214</v>
      </c>
      <c r="K288" s="59" t="s">
        <v>6369</v>
      </c>
      <c r="L288" s="70" t="str">
        <f t="shared" si="124"/>
        <v>0214009</v>
      </c>
      <c r="M288" s="82" t="s">
        <v>4686</v>
      </c>
      <c r="N288" s="70" t="s">
        <v>2687</v>
      </c>
      <c r="O288" s="59" t="s">
        <v>3410</v>
      </c>
      <c r="P288" s="59" t="str">
        <f t="shared" ref="P288:P293" si="132">O288</f>
        <v>0214009</v>
      </c>
      <c r="Q288" s="163" t="str">
        <f t="shared" si="129"/>
        <v>0214009@gsfmcg.com</v>
      </c>
      <c r="R288" s="59" t="s">
        <v>2601</v>
      </c>
      <c r="S288" s="59" t="s">
        <v>335</v>
      </c>
      <c r="T288" s="59" t="str">
        <f>TRIM(CONCATENATE(V288," (",S288,")"))</f>
        <v>Ali Naqi Shah (LHR-05)</v>
      </c>
      <c r="U288" s="70" t="s">
        <v>2243</v>
      </c>
      <c r="V288" s="70" t="s">
        <v>8253</v>
      </c>
      <c r="W288" s="70" t="str">
        <f t="shared" si="131"/>
        <v>LHR02 - SPO - Ali Naqi Shah</v>
      </c>
      <c r="X288" s="70" t="s">
        <v>65</v>
      </c>
      <c r="Y288" s="70" t="s">
        <v>6305</v>
      </c>
      <c r="Z288" s="70" t="s">
        <v>774</v>
      </c>
      <c r="AA288" s="171" t="s">
        <v>774</v>
      </c>
      <c r="AB288" s="70" t="s">
        <v>774</v>
      </c>
      <c r="AC288" s="70" t="s">
        <v>1171</v>
      </c>
      <c r="AD288" s="70" t="s">
        <v>163</v>
      </c>
      <c r="AE288" s="82" t="s">
        <v>1162</v>
      </c>
      <c r="AF288" s="70" t="s">
        <v>1171</v>
      </c>
      <c r="AG288" s="70" t="s">
        <v>1159</v>
      </c>
      <c r="AH288" s="70" t="s">
        <v>3198</v>
      </c>
      <c r="AI288" s="70" t="s">
        <v>7617</v>
      </c>
      <c r="AJ288" s="70" t="s">
        <v>65</v>
      </c>
      <c r="AK288" s="70">
        <v>1</v>
      </c>
      <c r="AL288" s="108" t="s">
        <v>6293</v>
      </c>
      <c r="AM288" t="e">
        <v>#N/A</v>
      </c>
      <c r="AN288" t="e">
        <f t="shared" si="130"/>
        <v>#N/A</v>
      </c>
    </row>
    <row r="289" spans="1:42" ht="14.4" customHeight="1" x14ac:dyDescent="0.3">
      <c r="A289" s="59" t="str">
        <f t="shared" si="128"/>
        <v>LHR02-FMCG01-SPO-02</v>
      </c>
      <c r="B289" s="70" t="s">
        <v>1170</v>
      </c>
      <c r="C289" s="70" t="s">
        <v>1987</v>
      </c>
      <c r="D289" s="70" t="s">
        <v>1217</v>
      </c>
      <c r="E289" s="70" t="s">
        <v>143</v>
      </c>
      <c r="F289" s="70" t="s">
        <v>1168</v>
      </c>
      <c r="G289" s="70" t="s">
        <v>5631</v>
      </c>
      <c r="H289" s="70" t="s">
        <v>2071</v>
      </c>
      <c r="I289" s="161" t="s">
        <v>4900</v>
      </c>
      <c r="J289" s="70" t="s">
        <v>1214</v>
      </c>
      <c r="K289" s="59" t="s">
        <v>6369</v>
      </c>
      <c r="L289" s="70" t="str">
        <f t="shared" si="124"/>
        <v>0213004</v>
      </c>
      <c r="M289" s="82" t="s">
        <v>4686</v>
      </c>
      <c r="N289" s="70" t="s">
        <v>2687</v>
      </c>
      <c r="O289" s="59" t="s">
        <v>2608</v>
      </c>
      <c r="P289" s="59" t="str">
        <f t="shared" si="132"/>
        <v>0213004</v>
      </c>
      <c r="Q289" s="163" t="str">
        <f t="shared" si="129"/>
        <v>0213004@gsfmcg.com</v>
      </c>
      <c r="R289" s="59" t="s">
        <v>2602</v>
      </c>
      <c r="S289" s="59" t="s">
        <v>337</v>
      </c>
      <c r="T289" s="59" t="str">
        <f>TRIM(CONCATENATE(V289," (",S289,")"))</f>
        <v>Fazal Abbas (LHR-06)</v>
      </c>
      <c r="U289" s="70" t="s">
        <v>2244</v>
      </c>
      <c r="V289" s="70" t="s">
        <v>8254</v>
      </c>
      <c r="W289" s="70" t="str">
        <f t="shared" si="131"/>
        <v>LHR02 - SPO - Fazal Abbas</v>
      </c>
      <c r="X289" s="70" t="s">
        <v>65</v>
      </c>
      <c r="Y289" s="70" t="s">
        <v>6305</v>
      </c>
      <c r="Z289" s="70" t="s">
        <v>774</v>
      </c>
      <c r="AA289" s="171" t="s">
        <v>774</v>
      </c>
      <c r="AB289" s="70" t="s">
        <v>774</v>
      </c>
      <c r="AC289" s="70" t="s">
        <v>1171</v>
      </c>
      <c r="AD289" s="70" t="s">
        <v>163</v>
      </c>
      <c r="AE289" s="82" t="s">
        <v>1162</v>
      </c>
      <c r="AF289" s="70" t="s">
        <v>1171</v>
      </c>
      <c r="AG289" s="70" t="s">
        <v>1159</v>
      </c>
      <c r="AH289" s="70" t="s">
        <v>3198</v>
      </c>
      <c r="AI289" s="70" t="s">
        <v>7617</v>
      </c>
      <c r="AJ289" s="70" t="s">
        <v>65</v>
      </c>
      <c r="AK289" s="70">
        <v>1</v>
      </c>
      <c r="AL289" s="108" t="s">
        <v>6293</v>
      </c>
      <c r="AM289" t="e">
        <v>#N/A</v>
      </c>
      <c r="AN289" t="e">
        <f t="shared" si="130"/>
        <v>#N/A</v>
      </c>
    </row>
    <row r="290" spans="1:42" ht="14.4" customHeight="1" x14ac:dyDescent="0.3">
      <c r="A290" s="59" t="str">
        <f t="shared" si="128"/>
        <v>LHR02-FMCG01-SPO-03</v>
      </c>
      <c r="B290" s="70" t="s">
        <v>1170</v>
      </c>
      <c r="C290" s="70" t="s">
        <v>1987</v>
      </c>
      <c r="D290" s="70" t="s">
        <v>1217</v>
      </c>
      <c r="E290" s="70" t="s">
        <v>143</v>
      </c>
      <c r="F290" s="70" t="s">
        <v>1168</v>
      </c>
      <c r="G290" s="70" t="s">
        <v>5631</v>
      </c>
      <c r="H290" s="70" t="s">
        <v>2071</v>
      </c>
      <c r="I290" s="161" t="s">
        <v>4900</v>
      </c>
      <c r="J290" s="70" t="s">
        <v>1214</v>
      </c>
      <c r="K290" s="59" t="s">
        <v>6369</v>
      </c>
      <c r="L290" s="70" t="str">
        <f t="shared" si="124"/>
        <v>0213003</v>
      </c>
      <c r="M290" s="82" t="s">
        <v>4686</v>
      </c>
      <c r="N290" s="70" t="s">
        <v>2687</v>
      </c>
      <c r="O290" s="59" t="s">
        <v>2607</v>
      </c>
      <c r="P290" s="59" t="str">
        <f t="shared" si="132"/>
        <v>0213003</v>
      </c>
      <c r="Q290" s="163" t="str">
        <f t="shared" si="129"/>
        <v>0213003@gsfmcg.com</v>
      </c>
      <c r="R290" s="59" t="s">
        <v>2657</v>
      </c>
      <c r="S290" s="59" t="s">
        <v>340</v>
      </c>
      <c r="T290" s="59" t="str">
        <f>TRIM(CONCATENATE(V290," (",S290,")"))</f>
        <v>Anees Ur Rehman (LHR-07)</v>
      </c>
      <c r="U290" s="70" t="s">
        <v>2245</v>
      </c>
      <c r="V290" s="70" t="s">
        <v>344</v>
      </c>
      <c r="W290" s="70" t="str">
        <f t="shared" si="131"/>
        <v>LHR02 - SPO - Anees Ur Rehman</v>
      </c>
      <c r="X290" s="70" t="s">
        <v>65</v>
      </c>
      <c r="Y290" s="70" t="s">
        <v>6305</v>
      </c>
      <c r="Z290" s="70" t="s">
        <v>774</v>
      </c>
      <c r="AA290" s="171" t="s">
        <v>774</v>
      </c>
      <c r="AB290" s="70" t="s">
        <v>774</v>
      </c>
      <c r="AC290" s="70" t="s">
        <v>1171</v>
      </c>
      <c r="AD290" s="70" t="s">
        <v>163</v>
      </c>
      <c r="AE290" s="82" t="s">
        <v>1162</v>
      </c>
      <c r="AF290" s="70" t="s">
        <v>1171</v>
      </c>
      <c r="AG290" s="70" t="s">
        <v>1159</v>
      </c>
      <c r="AH290" s="70" t="s">
        <v>3198</v>
      </c>
      <c r="AI290" s="70" t="s">
        <v>7617</v>
      </c>
      <c r="AJ290" s="70" t="s">
        <v>65</v>
      </c>
      <c r="AK290" s="70">
        <v>1</v>
      </c>
      <c r="AL290" s="108" t="s">
        <v>6293</v>
      </c>
      <c r="AM290" t="e">
        <v>#N/A</v>
      </c>
      <c r="AN290" t="e">
        <f t="shared" si="130"/>
        <v>#N/A</v>
      </c>
    </row>
    <row r="291" spans="1:42" ht="14.4" customHeight="1" x14ac:dyDescent="0.3">
      <c r="A291" s="59" t="str">
        <f t="shared" si="128"/>
        <v>LHR02-FMCG02-SPO-01</v>
      </c>
      <c r="B291" s="70" t="s">
        <v>1195</v>
      </c>
      <c r="C291" s="70" t="s">
        <v>1988</v>
      </c>
      <c r="D291" s="70" t="s">
        <v>1217</v>
      </c>
      <c r="E291" s="70" t="s">
        <v>143</v>
      </c>
      <c r="F291" s="70" t="s">
        <v>1168</v>
      </c>
      <c r="G291" s="70" t="s">
        <v>5631</v>
      </c>
      <c r="H291" s="70" t="s">
        <v>2071</v>
      </c>
      <c r="I291" s="161" t="s">
        <v>4900</v>
      </c>
      <c r="J291" s="70" t="s">
        <v>1214</v>
      </c>
      <c r="K291" s="59" t="s">
        <v>6369</v>
      </c>
      <c r="L291" s="70" t="str">
        <f t="shared" si="124"/>
        <v>0213002</v>
      </c>
      <c r="M291" s="82" t="s">
        <v>4686</v>
      </c>
      <c r="N291" s="70" t="s">
        <v>2687</v>
      </c>
      <c r="O291" s="59" t="s">
        <v>2606</v>
      </c>
      <c r="P291" s="59" t="str">
        <f t="shared" si="132"/>
        <v>0213002</v>
      </c>
      <c r="Q291" s="163" t="str">
        <f t="shared" si="129"/>
        <v>0213002@gsfmcg.com</v>
      </c>
      <c r="R291" s="59" t="s">
        <v>3409</v>
      </c>
      <c r="S291" s="59" t="s">
        <v>537</v>
      </c>
      <c r="T291" s="59" t="str">
        <f>TRIM(CONCATENATE(V291," (",S291,")"))</f>
        <v>M. Imran Ijaz (T-LHR-01)</v>
      </c>
      <c r="U291" s="70" t="s">
        <v>3196</v>
      </c>
      <c r="V291" s="70" t="s">
        <v>8255</v>
      </c>
      <c r="W291" s="70" t="str">
        <f t="shared" si="131"/>
        <v>LHR02 - SPO - M. Imran Ijaz</v>
      </c>
      <c r="X291" s="70" t="s">
        <v>65</v>
      </c>
      <c r="Y291" s="70" t="s">
        <v>6305</v>
      </c>
      <c r="Z291" s="70" t="s">
        <v>774</v>
      </c>
      <c r="AA291" s="171" t="s">
        <v>774</v>
      </c>
      <c r="AB291" s="70" t="s">
        <v>774</v>
      </c>
      <c r="AC291" s="70" t="s">
        <v>1171</v>
      </c>
      <c r="AD291" s="70" t="s">
        <v>163</v>
      </c>
      <c r="AE291" s="82" t="s">
        <v>1162</v>
      </c>
      <c r="AF291" s="70" t="s">
        <v>1171</v>
      </c>
      <c r="AG291" s="70" t="s">
        <v>1159</v>
      </c>
      <c r="AH291" s="70" t="s">
        <v>3198</v>
      </c>
      <c r="AI291" s="70" t="s">
        <v>7617</v>
      </c>
      <c r="AJ291" s="70" t="s">
        <v>65</v>
      </c>
      <c r="AK291" s="70">
        <v>1</v>
      </c>
      <c r="AL291" s="108" t="s">
        <v>6293</v>
      </c>
      <c r="AM291" t="e">
        <v>#N/A</v>
      </c>
      <c r="AN291" t="e">
        <f t="shared" si="130"/>
        <v>#N/A</v>
      </c>
    </row>
    <row r="292" spans="1:42" ht="14.4" customHeight="1" x14ac:dyDescent="0.3">
      <c r="A292" s="59" t="str">
        <f t="shared" si="128"/>
        <v>LHR02-FMCG02-SPO-02</v>
      </c>
      <c r="B292" s="70" t="s">
        <v>1195</v>
      </c>
      <c r="C292" s="70" t="s">
        <v>1988</v>
      </c>
      <c r="D292" s="70" t="s">
        <v>1217</v>
      </c>
      <c r="E292" s="70" t="s">
        <v>143</v>
      </c>
      <c r="F292" s="70" t="s">
        <v>1168</v>
      </c>
      <c r="G292" s="70" t="s">
        <v>5631</v>
      </c>
      <c r="H292" s="70" t="s">
        <v>2071</v>
      </c>
      <c r="I292" s="161" t="s">
        <v>4900</v>
      </c>
      <c r="J292" s="70" t="s">
        <v>1214</v>
      </c>
      <c r="K292" s="59" t="s">
        <v>6369</v>
      </c>
      <c r="L292" s="70" t="str">
        <f t="shared" si="124"/>
        <v>0213001</v>
      </c>
      <c r="M292" s="82" t="s">
        <v>4686</v>
      </c>
      <c r="N292" s="70" t="s">
        <v>2687</v>
      </c>
      <c r="O292" s="59" t="s">
        <v>2605</v>
      </c>
      <c r="P292" s="59" t="str">
        <f t="shared" si="132"/>
        <v>0213001</v>
      </c>
      <c r="Q292" s="163" t="str">
        <f t="shared" si="129"/>
        <v>0213001@gsfmcg.com</v>
      </c>
      <c r="R292" s="59" t="s">
        <v>3409</v>
      </c>
      <c r="S292" s="59" t="s">
        <v>539</v>
      </c>
      <c r="T292" s="59" t="str">
        <f>TRIM(CONCATENATE(V292," (",S292,")"))</f>
        <v>Ali Hamza (T-LHR-02)</v>
      </c>
      <c r="U292" s="70" t="s">
        <v>6528</v>
      </c>
      <c r="V292" s="70" t="s">
        <v>628</v>
      </c>
      <c r="W292" s="70" t="str">
        <f t="shared" si="131"/>
        <v>LHR02 - SPO - Ali Hamza</v>
      </c>
      <c r="X292" s="70" t="s">
        <v>65</v>
      </c>
      <c r="Y292" s="70" t="s">
        <v>6305</v>
      </c>
      <c r="Z292" s="70" t="s">
        <v>774</v>
      </c>
      <c r="AA292" s="171" t="s">
        <v>774</v>
      </c>
      <c r="AB292" s="70" t="s">
        <v>774</v>
      </c>
      <c r="AC292" s="70" t="s">
        <v>1171</v>
      </c>
      <c r="AD292" s="70" t="s">
        <v>163</v>
      </c>
      <c r="AE292" s="82" t="s">
        <v>1162</v>
      </c>
      <c r="AF292" s="70" t="s">
        <v>1171</v>
      </c>
      <c r="AG292" s="70" t="s">
        <v>1159</v>
      </c>
      <c r="AH292" s="70" t="s">
        <v>3198</v>
      </c>
      <c r="AI292" s="70" t="s">
        <v>7617</v>
      </c>
      <c r="AJ292" s="70" t="s">
        <v>65</v>
      </c>
      <c r="AK292" s="70">
        <v>1</v>
      </c>
      <c r="AL292" s="108" t="s">
        <v>6293</v>
      </c>
      <c r="AM292" t="e">
        <v>#N/A</v>
      </c>
      <c r="AN292" t="e">
        <f t="shared" si="130"/>
        <v>#N/A</v>
      </c>
    </row>
    <row r="293" spans="1:42" ht="14.4" customHeight="1" x14ac:dyDescent="0.3">
      <c r="A293" s="59" t="str">
        <f t="shared" si="128"/>
        <v>LHR02-FMCG-SPO-00</v>
      </c>
      <c r="B293" s="70" t="s">
        <v>1171</v>
      </c>
      <c r="C293" s="70" t="s">
        <v>3078</v>
      </c>
      <c r="D293" s="70" t="s">
        <v>1217</v>
      </c>
      <c r="E293" s="70" t="s">
        <v>143</v>
      </c>
      <c r="F293" s="70" t="s">
        <v>1168</v>
      </c>
      <c r="G293" s="70" t="s">
        <v>5631</v>
      </c>
      <c r="H293" s="70" t="s">
        <v>2071</v>
      </c>
      <c r="I293" s="161" t="s">
        <v>4900</v>
      </c>
      <c r="J293" s="70" t="s">
        <v>1214</v>
      </c>
      <c r="K293" s="59" t="s">
        <v>6369</v>
      </c>
      <c r="L293" s="70" t="str">
        <f t="shared" si="124"/>
        <v>0214006</v>
      </c>
      <c r="M293" s="82" t="s">
        <v>4686</v>
      </c>
      <c r="N293" s="70" t="s">
        <v>2687</v>
      </c>
      <c r="O293" s="59" t="s">
        <v>2610</v>
      </c>
      <c r="P293" s="59" t="str">
        <f t="shared" si="132"/>
        <v>0214006</v>
      </c>
      <c r="Q293" s="163" t="str">
        <f t="shared" si="129"/>
        <v>0214006@gsfmcg.com</v>
      </c>
      <c r="R293" s="59" t="s">
        <v>2610</v>
      </c>
      <c r="S293" s="59" t="s">
        <v>5238</v>
      </c>
      <c r="T293" s="59" t="str">
        <f>TRIM(CONCATENATE(W293))</f>
        <v>LHR02 - FMCG Unmapped</v>
      </c>
      <c r="U293" s="70" t="s">
        <v>3395</v>
      </c>
      <c r="V293" s="70" t="s">
        <v>5921</v>
      </c>
      <c r="W293" s="70" t="str">
        <f>TRIM(CONCATENATE(K293," - ",V293))</f>
        <v>LHR02 - FMCG Unmapped</v>
      </c>
      <c r="X293" s="70" t="s">
        <v>65</v>
      </c>
      <c r="Y293" s="70" t="s">
        <v>774</v>
      </c>
      <c r="Z293" s="70" t="s">
        <v>774</v>
      </c>
      <c r="AA293" s="171" t="s">
        <v>774</v>
      </c>
      <c r="AB293" s="70" t="s">
        <v>774</v>
      </c>
      <c r="AC293" s="70" t="s">
        <v>1171</v>
      </c>
      <c r="AD293" s="70" t="s">
        <v>163</v>
      </c>
      <c r="AE293" s="82" t="s">
        <v>1162</v>
      </c>
      <c r="AF293" s="70" t="s">
        <v>1171</v>
      </c>
      <c r="AG293" s="70" t="s">
        <v>1159</v>
      </c>
      <c r="AH293" s="70" t="s">
        <v>3198</v>
      </c>
      <c r="AI293" s="70" t="s">
        <v>7617</v>
      </c>
      <c r="AJ293" s="70" t="s">
        <v>65</v>
      </c>
      <c r="AK293" s="70">
        <v>0</v>
      </c>
      <c r="AL293" s="108" t="s">
        <v>5606</v>
      </c>
      <c r="AM293" t="s">
        <v>2610</v>
      </c>
      <c r="AN293" t="b">
        <f t="shared" si="130"/>
        <v>1</v>
      </c>
      <c r="AP293" t="s">
        <v>8085</v>
      </c>
    </row>
    <row r="294" spans="1:42" ht="14.4" customHeight="1" x14ac:dyDescent="0.3">
      <c r="A294" s="59" t="str">
        <f t="shared" si="128"/>
        <v>LHR02-FMCG-ASM-01</v>
      </c>
      <c r="B294" s="70" t="s">
        <v>1171</v>
      </c>
      <c r="C294" s="70" t="s">
        <v>3078</v>
      </c>
      <c r="D294" s="70" t="s">
        <v>1217</v>
      </c>
      <c r="E294" s="70" t="s">
        <v>143</v>
      </c>
      <c r="F294" s="70" t="s">
        <v>1168</v>
      </c>
      <c r="G294" s="70" t="s">
        <v>5631</v>
      </c>
      <c r="H294" s="70" t="s">
        <v>2071</v>
      </c>
      <c r="I294" s="161" t="s">
        <v>4900</v>
      </c>
      <c r="J294" s="70" t="s">
        <v>1214</v>
      </c>
      <c r="K294" s="59" t="s">
        <v>6369</v>
      </c>
      <c r="L294" s="70" t="str">
        <f t="shared" si="124"/>
        <v>02140</v>
      </c>
      <c r="M294" s="82" t="s">
        <v>4686</v>
      </c>
      <c r="N294" s="70" t="s">
        <v>2687</v>
      </c>
      <c r="O294" s="59" t="s">
        <v>2766</v>
      </c>
      <c r="P294" s="59" t="str">
        <f>O293</f>
        <v>0214006</v>
      </c>
      <c r="Q294" s="163" t="str">
        <f t="shared" si="129"/>
        <v>02140@gsfmcg.com</v>
      </c>
      <c r="R294" s="59" t="s">
        <v>2766</v>
      </c>
      <c r="S294" s="59" t="s">
        <v>7830</v>
      </c>
      <c r="T294" s="59" t="str">
        <f>V294</f>
        <v>Sy. Salman Haider Zaidi</v>
      </c>
      <c r="U294" s="70" t="s">
        <v>3198</v>
      </c>
      <c r="V294" s="70" t="s">
        <v>7617</v>
      </c>
      <c r="W294" s="70" t="str">
        <f>TRIM(CONCATENATE(K294," - ",AD294," - ",V294))</f>
        <v>LHR02 - ASM - Sy. Salman Haider Zaidi</v>
      </c>
      <c r="X294" s="70" t="s">
        <v>65</v>
      </c>
      <c r="Y294" s="70" t="s">
        <v>774</v>
      </c>
      <c r="Z294" s="70" t="s">
        <v>6534</v>
      </c>
      <c r="AA294" s="171">
        <v>42410</v>
      </c>
      <c r="AB294" s="70" t="s">
        <v>774</v>
      </c>
      <c r="AC294" s="70" t="s">
        <v>1219</v>
      </c>
      <c r="AD294" s="70" t="s">
        <v>1028</v>
      </c>
      <c r="AE294" s="82" t="s">
        <v>3414</v>
      </c>
      <c r="AF294" s="70" t="s">
        <v>1171</v>
      </c>
      <c r="AG294" s="70" t="s">
        <v>1159</v>
      </c>
      <c r="AH294" s="70" t="s">
        <v>3281</v>
      </c>
      <c r="AI294" s="70" t="s">
        <v>7588</v>
      </c>
      <c r="AJ294" s="70" t="s">
        <v>65</v>
      </c>
      <c r="AK294" s="70">
        <v>2</v>
      </c>
      <c r="AL294" s="108" t="s">
        <v>6294</v>
      </c>
      <c r="AM294" t="e">
        <v>#N/A</v>
      </c>
      <c r="AN294" t="e">
        <f t="shared" si="130"/>
        <v>#N/A</v>
      </c>
      <c r="AP294" t="s">
        <v>8085</v>
      </c>
    </row>
    <row r="295" spans="1:42" ht="14.4" customHeight="1" x14ac:dyDescent="0.3">
      <c r="A295" s="59" t="str">
        <f t="shared" si="128"/>
        <v>LHR05-FMCG01-TE-01</v>
      </c>
      <c r="B295" s="70" t="s">
        <v>1170</v>
      </c>
      <c r="C295" s="70" t="s">
        <v>1987</v>
      </c>
      <c r="D295" s="70" t="s">
        <v>1217</v>
      </c>
      <c r="E295" s="70" t="s">
        <v>143</v>
      </c>
      <c r="F295" s="70" t="s">
        <v>1168</v>
      </c>
      <c r="G295" s="70" t="s">
        <v>5631</v>
      </c>
      <c r="H295" s="70" t="s">
        <v>8154</v>
      </c>
      <c r="I295" s="161" t="s">
        <v>4900</v>
      </c>
      <c r="J295" s="70" t="s">
        <v>8155</v>
      </c>
      <c r="K295" s="59" t="s">
        <v>8156</v>
      </c>
      <c r="L295" s="70" t="str">
        <f>O295</f>
        <v>0130302</v>
      </c>
      <c r="M295" s="82" t="s">
        <v>4686</v>
      </c>
      <c r="N295" s="70" t="s">
        <v>2687</v>
      </c>
      <c r="O295" s="59" t="s">
        <v>8157</v>
      </c>
      <c r="P295" s="59" t="str">
        <f>O295</f>
        <v>0130302</v>
      </c>
      <c r="Q295" s="163" t="str">
        <f t="shared" si="129"/>
        <v>0130302@gsfmcg.com</v>
      </c>
      <c r="R295" s="59" t="s">
        <v>5587</v>
      </c>
      <c r="S295" s="59" t="s">
        <v>8158</v>
      </c>
      <c r="T295" s="59" t="str">
        <f>V295</f>
        <v>Vacant TE LHR 01</v>
      </c>
      <c r="U295" s="70" t="s">
        <v>8159</v>
      </c>
      <c r="V295" s="70" t="s">
        <v>8160</v>
      </c>
      <c r="W295" s="70" t="str">
        <f>TRIM(CONCATENATE(K295," - ",AD295," - ",V295))</f>
        <v>LHR05 - TE - Vacant TE LHR 01</v>
      </c>
      <c r="X295" s="70" t="s">
        <v>65</v>
      </c>
      <c r="Y295" s="70" t="s">
        <v>774</v>
      </c>
      <c r="Z295" s="70" t="s">
        <v>774</v>
      </c>
      <c r="AA295" s="171" t="s">
        <v>774</v>
      </c>
      <c r="AB295" s="70" t="s">
        <v>774</v>
      </c>
      <c r="AC295" s="70" t="s">
        <v>1809</v>
      </c>
      <c r="AD295" s="70" t="s">
        <v>8137</v>
      </c>
      <c r="AE295" s="82" t="s">
        <v>1162</v>
      </c>
      <c r="AF295" s="70" t="s">
        <v>1171</v>
      </c>
      <c r="AG295" s="70" t="s">
        <v>1159</v>
      </c>
      <c r="AH295" s="70" t="s">
        <v>3281</v>
      </c>
      <c r="AI295" s="70" t="s">
        <v>7588</v>
      </c>
      <c r="AJ295" s="70" t="s">
        <v>65</v>
      </c>
      <c r="AK295" s="70">
        <v>2</v>
      </c>
      <c r="AL295" s="108" t="s">
        <v>8142</v>
      </c>
      <c r="AN295" t="b">
        <f t="shared" si="130"/>
        <v>0</v>
      </c>
      <c r="AP295" t="s">
        <v>8085</v>
      </c>
    </row>
    <row r="296" spans="1:42" ht="14.4" customHeight="1" x14ac:dyDescent="0.3">
      <c r="A296" s="59" t="str">
        <f t="shared" si="128"/>
        <v>NTH-A-FMCG-RSM-00</v>
      </c>
      <c r="B296" s="70" t="s">
        <v>1171</v>
      </c>
      <c r="C296" s="70" t="s">
        <v>3078</v>
      </c>
      <c r="D296" s="70" t="s">
        <v>1217</v>
      </c>
      <c r="E296" s="70" t="s">
        <v>143</v>
      </c>
      <c r="F296" s="70" t="s">
        <v>1168</v>
      </c>
      <c r="G296" s="70" t="s">
        <v>5631</v>
      </c>
      <c r="H296" s="70" t="s">
        <v>2069</v>
      </c>
      <c r="I296" s="161" t="s">
        <v>4900</v>
      </c>
      <c r="J296" s="70" t="s">
        <v>1213</v>
      </c>
      <c r="K296" s="59" t="s">
        <v>6368</v>
      </c>
      <c r="L296" s="70" t="str">
        <f>O296</f>
        <v>0130301</v>
      </c>
      <c r="M296" s="82" t="s">
        <v>4686</v>
      </c>
      <c r="N296" s="70" t="s">
        <v>2687</v>
      </c>
      <c r="O296" s="59" t="s">
        <v>6753</v>
      </c>
      <c r="P296" s="59" t="str">
        <f>O296</f>
        <v>0130301</v>
      </c>
      <c r="Q296" s="163" t="str">
        <f t="shared" si="129"/>
        <v>0130301@gsfmcg.com</v>
      </c>
      <c r="R296" s="99">
        <v>12345</v>
      </c>
      <c r="S296" s="70" t="s">
        <v>6727</v>
      </c>
      <c r="T296" s="59" t="str">
        <f>W296</f>
        <v>NTH-A - RSM - FMCG Unmapped</v>
      </c>
      <c r="U296" s="70" t="s">
        <v>6727</v>
      </c>
      <c r="V296" s="70" t="s">
        <v>5921</v>
      </c>
      <c r="W296" s="70" t="str">
        <f>TRIM(CONCATENATE(G296," - ",AD296," - ",V296))</f>
        <v>NTH-A - RSM - FMCG Unmapped</v>
      </c>
      <c r="X296" s="70" t="s">
        <v>65</v>
      </c>
      <c r="Y296" s="70" t="s">
        <v>774</v>
      </c>
      <c r="Z296" s="70" t="s">
        <v>774</v>
      </c>
      <c r="AA296" s="171" t="s">
        <v>774</v>
      </c>
      <c r="AB296" s="70" t="s">
        <v>774</v>
      </c>
      <c r="AC296" s="70" t="s">
        <v>1806</v>
      </c>
      <c r="AD296" s="70" t="s">
        <v>1146</v>
      </c>
      <c r="AE296" s="82" t="s">
        <v>3414</v>
      </c>
      <c r="AF296" s="70" t="s">
        <v>1171</v>
      </c>
      <c r="AG296" s="70" t="s">
        <v>1159</v>
      </c>
      <c r="AH296" s="70" t="s">
        <v>3281</v>
      </c>
      <c r="AI296" s="70" t="s">
        <v>7588</v>
      </c>
      <c r="AJ296" s="70" t="s">
        <v>65</v>
      </c>
      <c r="AK296" s="81">
        <v>0</v>
      </c>
      <c r="AL296" s="108" t="s">
        <v>5606</v>
      </c>
      <c r="AM296" t="s">
        <v>6753</v>
      </c>
      <c r="AN296" t="b">
        <f t="shared" si="130"/>
        <v>1</v>
      </c>
    </row>
    <row r="297" spans="1:42" ht="14.4" customHeight="1" x14ac:dyDescent="0.3">
      <c r="A297" s="59" t="str">
        <f t="shared" si="128"/>
        <v>NTH-A-FMCG-RSM-01</v>
      </c>
      <c r="B297" s="70" t="s">
        <v>1171</v>
      </c>
      <c r="C297" s="70" t="s">
        <v>3078</v>
      </c>
      <c r="D297" s="70" t="s">
        <v>1217</v>
      </c>
      <c r="E297" s="70" t="s">
        <v>143</v>
      </c>
      <c r="F297" s="70" t="s">
        <v>1168</v>
      </c>
      <c r="G297" s="70" t="s">
        <v>5631</v>
      </c>
      <c r="H297" s="70" t="s">
        <v>2069</v>
      </c>
      <c r="I297" s="161" t="s">
        <v>4900</v>
      </c>
      <c r="J297" s="70" t="s">
        <v>1213</v>
      </c>
      <c r="K297" s="59" t="s">
        <v>6368</v>
      </c>
      <c r="L297" s="70" t="str">
        <f>O297</f>
        <v>25</v>
      </c>
      <c r="M297" s="82" t="s">
        <v>4686</v>
      </c>
      <c r="N297" s="70" t="s">
        <v>2687</v>
      </c>
      <c r="O297" s="82" t="s">
        <v>8083</v>
      </c>
      <c r="P297" s="59" t="str">
        <f>O296</f>
        <v>0130301</v>
      </c>
      <c r="Q297" s="163" t="str">
        <f t="shared" si="129"/>
        <v>25@gsfmcg.com</v>
      </c>
      <c r="R297" s="99">
        <v>12345</v>
      </c>
      <c r="S297" s="59" t="s">
        <v>3281</v>
      </c>
      <c r="T297" s="59" t="str">
        <f>W297</f>
        <v>NTH-A - RSM - Vacant RSM NTH-A</v>
      </c>
      <c r="U297" s="70" t="s">
        <v>3281</v>
      </c>
      <c r="V297" s="70" t="s">
        <v>7588</v>
      </c>
      <c r="W297" s="70" t="str">
        <f>TRIM(CONCATENATE(G297," - ",AD297," - ",V297))</f>
        <v>NTH-A - RSM - Vacant RSM NTH-A</v>
      </c>
      <c r="X297" s="70" t="s">
        <v>65</v>
      </c>
      <c r="Y297" s="70" t="s">
        <v>774</v>
      </c>
      <c r="Z297" s="70" t="s">
        <v>774</v>
      </c>
      <c r="AA297" s="171" t="s">
        <v>774</v>
      </c>
      <c r="AB297" s="70" t="s">
        <v>774</v>
      </c>
      <c r="AC297" s="70" t="s">
        <v>1806</v>
      </c>
      <c r="AD297" s="70" t="s">
        <v>1146</v>
      </c>
      <c r="AE297" s="82" t="s">
        <v>2488</v>
      </c>
      <c r="AF297" s="70" t="s">
        <v>1171</v>
      </c>
      <c r="AG297" s="70" t="s">
        <v>1159</v>
      </c>
      <c r="AH297" s="70" t="s">
        <v>3279</v>
      </c>
      <c r="AI297" s="70" t="s">
        <v>645</v>
      </c>
      <c r="AJ297" s="70" t="s">
        <v>65</v>
      </c>
      <c r="AK297" s="81">
        <v>3</v>
      </c>
      <c r="AL297" s="108" t="s">
        <v>6294</v>
      </c>
      <c r="AM297" t="e">
        <v>#N/A</v>
      </c>
      <c r="AN297" t="e">
        <f t="shared" si="130"/>
        <v>#N/A</v>
      </c>
    </row>
    <row r="298" spans="1:42" ht="14.4" customHeight="1" x14ac:dyDescent="0.3">
      <c r="A298" s="59" t="str">
        <f t="shared" ref="A298:A304" si="133">U298</f>
        <v>JLM01-FMCG01-SPO-01</v>
      </c>
      <c r="B298" s="70" t="s">
        <v>1170</v>
      </c>
      <c r="C298" s="70" t="s">
        <v>1987</v>
      </c>
      <c r="D298" s="70" t="s">
        <v>1218</v>
      </c>
      <c r="E298" s="70" t="s">
        <v>143</v>
      </c>
      <c r="F298" s="70" t="s">
        <v>1169</v>
      </c>
      <c r="G298" s="70" t="s">
        <v>5633</v>
      </c>
      <c r="H298" s="70" t="s">
        <v>3153</v>
      </c>
      <c r="I298" s="161" t="s">
        <v>4900</v>
      </c>
      <c r="J298" s="70" t="s">
        <v>3154</v>
      </c>
      <c r="K298" s="59" t="s">
        <v>6062</v>
      </c>
      <c r="L298" s="70" t="str">
        <f t="shared" ref="L298:L327" si="134">O298</f>
        <v>0217004</v>
      </c>
      <c r="M298" s="82" t="s">
        <v>4686</v>
      </c>
      <c r="N298" s="70" t="s">
        <v>2687</v>
      </c>
      <c r="O298" s="59" t="s">
        <v>2598</v>
      </c>
      <c r="P298" s="59" t="str">
        <f t="shared" ref="P298:P303" si="135">O298</f>
        <v>0217004</v>
      </c>
      <c r="Q298" s="163" t="str">
        <f t="shared" ref="Q298:Q304" si="136">CONCATENATE(O298,"@gsfmcg.com")</f>
        <v>0217004@gsfmcg.com</v>
      </c>
      <c r="R298" s="59" t="s">
        <v>2598</v>
      </c>
      <c r="S298" s="59" t="s">
        <v>3345</v>
      </c>
      <c r="T298" s="59" t="str">
        <f>TRIM(CONCATENATE(V298," (",S298,")"))</f>
        <v>Faisal Haneef (JHL-01)</v>
      </c>
      <c r="U298" s="70" t="s">
        <v>3014</v>
      </c>
      <c r="V298" s="70" t="s">
        <v>8261</v>
      </c>
      <c r="W298" s="70" t="str">
        <f>TRIM(CONCATENATE(K298," - ",AD298," - ",V298))</f>
        <v>JLM01 - SPO - Faisal Haneef</v>
      </c>
      <c r="X298" s="70" t="s">
        <v>148</v>
      </c>
      <c r="Y298" s="70" t="s">
        <v>6305</v>
      </c>
      <c r="Z298" s="70" t="s">
        <v>774</v>
      </c>
      <c r="AA298" s="171" t="s">
        <v>774</v>
      </c>
      <c r="AB298" s="70" t="s">
        <v>774</v>
      </c>
      <c r="AC298" s="70" t="s">
        <v>1171</v>
      </c>
      <c r="AD298" s="70" t="s">
        <v>163</v>
      </c>
      <c r="AE298" s="82" t="s">
        <v>1162</v>
      </c>
      <c r="AF298" s="70" t="s">
        <v>1171</v>
      </c>
      <c r="AG298" s="70" t="s">
        <v>1159</v>
      </c>
      <c r="AH298" s="70" t="s">
        <v>3160</v>
      </c>
      <c r="AI298" s="70" t="s">
        <v>8263</v>
      </c>
      <c r="AJ298" s="70" t="s">
        <v>142</v>
      </c>
      <c r="AK298" s="70">
        <v>1</v>
      </c>
      <c r="AL298" s="108" t="s">
        <v>6293</v>
      </c>
      <c r="AM298" t="e">
        <v>#N/A</v>
      </c>
      <c r="AN298" t="e">
        <f t="shared" ref="AN298:AN304" si="137">AM298=O298</f>
        <v>#N/A</v>
      </c>
    </row>
    <row r="299" spans="1:42" ht="14.4" customHeight="1" x14ac:dyDescent="0.3">
      <c r="A299" s="59" t="str">
        <f t="shared" si="133"/>
        <v>JLM01-FMCG01-SPO-02</v>
      </c>
      <c r="B299" s="70" t="s">
        <v>1170</v>
      </c>
      <c r="C299" s="70" t="s">
        <v>1987</v>
      </c>
      <c r="D299" s="70" t="s">
        <v>1218</v>
      </c>
      <c r="E299" s="70" t="s">
        <v>143</v>
      </c>
      <c r="F299" s="70" t="s">
        <v>1169</v>
      </c>
      <c r="G299" s="70" t="s">
        <v>5633</v>
      </c>
      <c r="H299" s="70" t="s">
        <v>3153</v>
      </c>
      <c r="I299" s="161" t="s">
        <v>4900</v>
      </c>
      <c r="J299" s="70" t="s">
        <v>3154</v>
      </c>
      <c r="K299" s="59" t="s">
        <v>6062</v>
      </c>
      <c r="L299" s="70" t="str">
        <f t="shared" si="134"/>
        <v>0217005</v>
      </c>
      <c r="M299" s="82" t="s">
        <v>4686</v>
      </c>
      <c r="N299" s="70" t="s">
        <v>2687</v>
      </c>
      <c r="O299" s="59" t="s">
        <v>2599</v>
      </c>
      <c r="P299" s="59" t="str">
        <f t="shared" si="135"/>
        <v>0217005</v>
      </c>
      <c r="Q299" s="163" t="str">
        <f t="shared" si="136"/>
        <v>0217005@gsfmcg.com</v>
      </c>
      <c r="R299" s="59" t="s">
        <v>2599</v>
      </c>
      <c r="S299" s="59" t="s">
        <v>3347</v>
      </c>
      <c r="T299" s="59" t="str">
        <f>TRIM(CONCATENATE(V299," (",S299,")"))</f>
        <v>Mubashar Hussain Shah (JHL-02)</v>
      </c>
      <c r="U299" s="70" t="s">
        <v>3015</v>
      </c>
      <c r="V299" s="70" t="s">
        <v>8262</v>
      </c>
      <c r="W299" s="70" t="str">
        <f>TRIM(CONCATENATE(K299," - ",AD299," - ",V299))</f>
        <v>JLM01 - SPO - Mubashar Hussain Shah</v>
      </c>
      <c r="X299" s="70" t="s">
        <v>142</v>
      </c>
      <c r="Y299" s="70" t="s">
        <v>6298</v>
      </c>
      <c r="Z299" s="70" t="s">
        <v>774</v>
      </c>
      <c r="AA299" s="171" t="s">
        <v>774</v>
      </c>
      <c r="AB299" s="70" t="s">
        <v>774</v>
      </c>
      <c r="AC299" s="70" t="s">
        <v>1171</v>
      </c>
      <c r="AD299" s="70" t="s">
        <v>163</v>
      </c>
      <c r="AE299" s="82" t="s">
        <v>1162</v>
      </c>
      <c r="AF299" s="70" t="s">
        <v>1171</v>
      </c>
      <c r="AG299" s="70" t="s">
        <v>1159</v>
      </c>
      <c r="AH299" s="70" t="s">
        <v>3160</v>
      </c>
      <c r="AI299" s="70" t="s">
        <v>8263</v>
      </c>
      <c r="AJ299" s="70" t="s">
        <v>142</v>
      </c>
      <c r="AK299" s="70">
        <v>1</v>
      </c>
      <c r="AL299" s="108" t="s">
        <v>6293</v>
      </c>
      <c r="AM299" t="e">
        <v>#N/A</v>
      </c>
      <c r="AN299" t="e">
        <f t="shared" si="137"/>
        <v>#N/A</v>
      </c>
    </row>
    <row r="300" spans="1:42" ht="14.4" customHeight="1" x14ac:dyDescent="0.3">
      <c r="A300" s="59" t="str">
        <f t="shared" si="133"/>
        <v>JLM01-FMCG01-SPO-03</v>
      </c>
      <c r="B300" s="70" t="s">
        <v>1170</v>
      </c>
      <c r="C300" s="70" t="s">
        <v>1987</v>
      </c>
      <c r="D300" s="70" t="s">
        <v>1218</v>
      </c>
      <c r="E300" s="70" t="s">
        <v>143</v>
      </c>
      <c r="F300" s="70" t="s">
        <v>1169</v>
      </c>
      <c r="G300" s="70" t="s">
        <v>5633</v>
      </c>
      <c r="H300" s="70" t="s">
        <v>3153</v>
      </c>
      <c r="I300" s="161" t="s">
        <v>4900</v>
      </c>
      <c r="J300" s="70" t="s">
        <v>3154</v>
      </c>
      <c r="K300" s="59" t="s">
        <v>6062</v>
      </c>
      <c r="L300" s="70" t="str">
        <f t="shared" si="134"/>
        <v>0215008</v>
      </c>
      <c r="M300" s="82" t="s">
        <v>4686</v>
      </c>
      <c r="N300" s="70" t="s">
        <v>2687</v>
      </c>
      <c r="O300" s="59" t="s">
        <v>2650</v>
      </c>
      <c r="P300" s="59" t="str">
        <f t="shared" si="135"/>
        <v>0215008</v>
      </c>
      <c r="Q300" s="163" t="str">
        <f t="shared" si="136"/>
        <v>0215008@gsfmcg.com</v>
      </c>
      <c r="R300" s="59" t="s">
        <v>3829</v>
      </c>
      <c r="S300" s="59" t="s">
        <v>3349</v>
      </c>
      <c r="T300" s="59" t="str">
        <f>TRIM(CONCATENATE(V300," (",S300,")"))</f>
        <v>M. Naeem (JHL-03)</v>
      </c>
      <c r="U300" s="70" t="s">
        <v>3156</v>
      </c>
      <c r="V300" s="70" t="s">
        <v>3157</v>
      </c>
      <c r="W300" s="70" t="str">
        <f>TRIM(CONCATENATE(K300," - ",AD300," - ",V300))</f>
        <v>JLM01 - SPO - M. Naeem</v>
      </c>
      <c r="X300" s="70" t="s">
        <v>6460</v>
      </c>
      <c r="Y300" s="70" t="s">
        <v>6298</v>
      </c>
      <c r="Z300" s="70" t="s">
        <v>774</v>
      </c>
      <c r="AA300" s="171" t="s">
        <v>774</v>
      </c>
      <c r="AB300" s="70" t="s">
        <v>774</v>
      </c>
      <c r="AC300" s="70" t="s">
        <v>1171</v>
      </c>
      <c r="AD300" s="70" t="s">
        <v>163</v>
      </c>
      <c r="AE300" s="82" t="s">
        <v>1162</v>
      </c>
      <c r="AF300" s="70" t="s">
        <v>1171</v>
      </c>
      <c r="AG300" s="70" t="s">
        <v>1159</v>
      </c>
      <c r="AH300" s="70" t="s">
        <v>3160</v>
      </c>
      <c r="AI300" s="70" t="s">
        <v>8263</v>
      </c>
      <c r="AJ300" s="70" t="s">
        <v>142</v>
      </c>
      <c r="AK300" s="70">
        <v>1</v>
      </c>
      <c r="AL300" s="108" t="s">
        <v>6293</v>
      </c>
      <c r="AM300" t="e">
        <v>#N/A</v>
      </c>
      <c r="AN300" t="e">
        <f t="shared" si="137"/>
        <v>#N/A</v>
      </c>
    </row>
    <row r="301" spans="1:42" ht="14.4" customHeight="1" x14ac:dyDescent="0.3">
      <c r="A301" s="59" t="str">
        <f t="shared" si="133"/>
        <v>JLM01-FMCG02-SPO-01</v>
      </c>
      <c r="B301" s="70" t="s">
        <v>1195</v>
      </c>
      <c r="C301" s="70" t="s">
        <v>1988</v>
      </c>
      <c r="D301" s="70" t="s">
        <v>1218</v>
      </c>
      <c r="E301" s="70" t="s">
        <v>143</v>
      </c>
      <c r="F301" s="70" t="s">
        <v>1169</v>
      </c>
      <c r="G301" s="70" t="s">
        <v>5633</v>
      </c>
      <c r="H301" s="70" t="s">
        <v>3153</v>
      </c>
      <c r="I301" s="161" t="s">
        <v>4900</v>
      </c>
      <c r="J301" s="70" t="s">
        <v>3154</v>
      </c>
      <c r="K301" s="59" t="s">
        <v>6062</v>
      </c>
      <c r="L301" s="70" t="str">
        <f t="shared" si="134"/>
        <v>0223003</v>
      </c>
      <c r="M301" s="82" t="s">
        <v>4686</v>
      </c>
      <c r="N301" s="70" t="s">
        <v>2687</v>
      </c>
      <c r="O301" s="59" t="s">
        <v>2648</v>
      </c>
      <c r="P301" s="59" t="str">
        <f t="shared" si="135"/>
        <v>0223003</v>
      </c>
      <c r="Q301" s="163" t="str">
        <f t="shared" si="136"/>
        <v>0223003@gsfmcg.com</v>
      </c>
      <c r="R301" s="59" t="s">
        <v>3829</v>
      </c>
      <c r="S301" s="59" t="s">
        <v>3351</v>
      </c>
      <c r="T301" s="59" t="str">
        <f>TRIM(CONCATENATE(V301," (",S301,")"))</f>
        <v>Abdul Hafeez (T-JHL-01)</v>
      </c>
      <c r="U301" s="70" t="s">
        <v>3016</v>
      </c>
      <c r="V301" s="70" t="s">
        <v>622</v>
      </c>
      <c r="W301" s="70" t="str">
        <f>TRIM(CONCATENATE(K301," - ",AD301," - ",V301))</f>
        <v>JLM01 - SPO - Abdul Hafeez</v>
      </c>
      <c r="X301" s="70" t="s">
        <v>5269</v>
      </c>
      <c r="Y301" s="70" t="s">
        <v>6298</v>
      </c>
      <c r="Z301" s="70" t="s">
        <v>774</v>
      </c>
      <c r="AA301" s="171" t="s">
        <v>774</v>
      </c>
      <c r="AB301" s="70" t="s">
        <v>774</v>
      </c>
      <c r="AC301" s="70" t="s">
        <v>1171</v>
      </c>
      <c r="AD301" s="70" t="s">
        <v>163</v>
      </c>
      <c r="AE301" s="82" t="s">
        <v>1162</v>
      </c>
      <c r="AF301" s="70" t="s">
        <v>1171</v>
      </c>
      <c r="AG301" s="70" t="s">
        <v>1159</v>
      </c>
      <c r="AH301" s="70" t="s">
        <v>3160</v>
      </c>
      <c r="AI301" s="70" t="s">
        <v>8263</v>
      </c>
      <c r="AJ301" s="70" t="s">
        <v>142</v>
      </c>
      <c r="AK301" s="70">
        <v>1</v>
      </c>
      <c r="AL301" s="108" t="s">
        <v>6293</v>
      </c>
      <c r="AM301" t="e">
        <v>#N/A</v>
      </c>
      <c r="AN301" t="e">
        <f t="shared" si="137"/>
        <v>#N/A</v>
      </c>
    </row>
    <row r="302" spans="1:42" ht="14.4" customHeight="1" x14ac:dyDescent="0.3">
      <c r="A302" s="59" t="str">
        <f t="shared" si="133"/>
        <v>JLM01-FMCG02-SPO-02</v>
      </c>
      <c r="B302" s="70" t="s">
        <v>1195</v>
      </c>
      <c r="C302" s="70" t="s">
        <v>1988</v>
      </c>
      <c r="D302" s="70" t="s">
        <v>1218</v>
      </c>
      <c r="E302" s="70" t="s">
        <v>143</v>
      </c>
      <c r="F302" s="70" t="s">
        <v>1169</v>
      </c>
      <c r="G302" s="70" t="s">
        <v>5633</v>
      </c>
      <c r="H302" s="70" t="s">
        <v>3153</v>
      </c>
      <c r="I302" s="161" t="s">
        <v>4900</v>
      </c>
      <c r="J302" s="70" t="s">
        <v>3154</v>
      </c>
      <c r="K302" s="59" t="s">
        <v>6062</v>
      </c>
      <c r="L302" s="70" t="str">
        <f t="shared" si="134"/>
        <v>0223004</v>
      </c>
      <c r="M302" s="82" t="s">
        <v>4686</v>
      </c>
      <c r="N302" s="70" t="s">
        <v>2687</v>
      </c>
      <c r="O302" s="59" t="s">
        <v>2649</v>
      </c>
      <c r="P302" s="59" t="str">
        <f t="shared" si="135"/>
        <v>0223004</v>
      </c>
      <c r="Q302" s="163" t="str">
        <f t="shared" si="136"/>
        <v>0223004@gsfmcg.com</v>
      </c>
      <c r="R302" s="59" t="s">
        <v>2649</v>
      </c>
      <c r="S302" s="59" t="s">
        <v>3353</v>
      </c>
      <c r="T302" s="59" t="str">
        <f>TRIM(CONCATENATE(V302," (",S302,")"))</f>
        <v>M. Yousuf (T-JHL-02)</v>
      </c>
      <c r="U302" s="70" t="s">
        <v>3017</v>
      </c>
      <c r="V302" s="70" t="s">
        <v>5852</v>
      </c>
      <c r="W302" s="70" t="str">
        <f>TRIM(CONCATENATE(K302," - ",AD302," - ",V302))</f>
        <v>JLM01 - SPO - M. Yousuf</v>
      </c>
      <c r="X302" s="70" t="s">
        <v>6460</v>
      </c>
      <c r="Y302" s="70" t="s">
        <v>6298</v>
      </c>
      <c r="Z302" s="70" t="s">
        <v>774</v>
      </c>
      <c r="AA302" s="171" t="s">
        <v>774</v>
      </c>
      <c r="AB302" s="70" t="s">
        <v>774</v>
      </c>
      <c r="AC302" s="70" t="s">
        <v>1171</v>
      </c>
      <c r="AD302" s="70" t="s">
        <v>163</v>
      </c>
      <c r="AE302" s="82" t="s">
        <v>1162</v>
      </c>
      <c r="AF302" s="70" t="s">
        <v>1171</v>
      </c>
      <c r="AG302" s="70" t="s">
        <v>1159</v>
      </c>
      <c r="AH302" s="70" t="s">
        <v>3160</v>
      </c>
      <c r="AI302" s="70" t="s">
        <v>8263</v>
      </c>
      <c r="AJ302" s="70" t="s">
        <v>142</v>
      </c>
      <c r="AK302" s="70">
        <v>1</v>
      </c>
      <c r="AL302" s="108" t="s">
        <v>6293</v>
      </c>
      <c r="AM302" t="e">
        <v>#N/A</v>
      </c>
      <c r="AN302" t="e">
        <f t="shared" si="137"/>
        <v>#N/A</v>
      </c>
    </row>
    <row r="303" spans="1:42" ht="14.4" customHeight="1" x14ac:dyDescent="0.3">
      <c r="A303" s="59" t="str">
        <f t="shared" si="133"/>
        <v>JLM01-FMCG-SPO-00</v>
      </c>
      <c r="B303" s="70" t="s">
        <v>1171</v>
      </c>
      <c r="C303" s="70" t="s">
        <v>3078</v>
      </c>
      <c r="D303" s="70" t="s">
        <v>1218</v>
      </c>
      <c r="E303" s="70" t="s">
        <v>143</v>
      </c>
      <c r="F303" s="70" t="s">
        <v>1169</v>
      </c>
      <c r="G303" s="70" t="s">
        <v>5633</v>
      </c>
      <c r="H303" s="70" t="s">
        <v>3153</v>
      </c>
      <c r="I303" s="161" t="s">
        <v>4900</v>
      </c>
      <c r="J303" s="70" t="s">
        <v>3154</v>
      </c>
      <c r="K303" s="59" t="s">
        <v>6062</v>
      </c>
      <c r="L303" s="70" t="str">
        <f t="shared" si="134"/>
        <v>0223005</v>
      </c>
      <c r="M303" s="82" t="s">
        <v>4686</v>
      </c>
      <c r="N303" s="70" t="s">
        <v>2687</v>
      </c>
      <c r="O303" s="59" t="s">
        <v>2651</v>
      </c>
      <c r="P303" s="59" t="str">
        <f t="shared" si="135"/>
        <v>0223005</v>
      </c>
      <c r="Q303" s="163" t="str">
        <f t="shared" si="136"/>
        <v>0223005@gsfmcg.com</v>
      </c>
      <c r="R303" s="59" t="s">
        <v>2651</v>
      </c>
      <c r="S303" s="59" t="s">
        <v>5238</v>
      </c>
      <c r="T303" s="59" t="str">
        <f>TRIM(CONCATENATE(W303))</f>
        <v>JLM01 - FMCG Unmapped</v>
      </c>
      <c r="U303" s="70" t="s">
        <v>3393</v>
      </c>
      <c r="V303" s="70" t="s">
        <v>5921</v>
      </c>
      <c r="W303" s="70" t="str">
        <f>TRIM(CONCATENATE(K303," - ",V303))</f>
        <v>JLM01 - FMCG Unmapped</v>
      </c>
      <c r="X303" s="70" t="s">
        <v>142</v>
      </c>
      <c r="Y303" s="70" t="s">
        <v>774</v>
      </c>
      <c r="Z303" s="70" t="s">
        <v>774</v>
      </c>
      <c r="AA303" s="171" t="s">
        <v>774</v>
      </c>
      <c r="AB303" s="70" t="s">
        <v>774</v>
      </c>
      <c r="AC303" s="70" t="s">
        <v>1171</v>
      </c>
      <c r="AD303" s="70" t="s">
        <v>163</v>
      </c>
      <c r="AE303" s="82" t="s">
        <v>1162</v>
      </c>
      <c r="AF303" s="70" t="s">
        <v>1171</v>
      </c>
      <c r="AG303" s="70" t="s">
        <v>1159</v>
      </c>
      <c r="AH303" s="70" t="s">
        <v>3160</v>
      </c>
      <c r="AI303" s="70" t="s">
        <v>8263</v>
      </c>
      <c r="AJ303" s="70" t="s">
        <v>142</v>
      </c>
      <c r="AK303" s="70">
        <v>0</v>
      </c>
      <c r="AL303" s="108" t="s">
        <v>5606</v>
      </c>
      <c r="AM303" t="s">
        <v>2651</v>
      </c>
      <c r="AN303" t="b">
        <f t="shared" si="137"/>
        <v>1</v>
      </c>
      <c r="AP303" t="s">
        <v>8085</v>
      </c>
    </row>
    <row r="304" spans="1:42" ht="14.4" customHeight="1" x14ac:dyDescent="0.3">
      <c r="A304" s="59" t="str">
        <f t="shared" si="133"/>
        <v>JLM01-FMCG-ASM-01</v>
      </c>
      <c r="B304" s="70" t="s">
        <v>1171</v>
      </c>
      <c r="C304" s="70" t="s">
        <v>3078</v>
      </c>
      <c r="D304" s="70" t="s">
        <v>1218</v>
      </c>
      <c r="E304" s="70" t="s">
        <v>143</v>
      </c>
      <c r="F304" s="70" t="s">
        <v>1169</v>
      </c>
      <c r="G304" s="70" t="s">
        <v>5633</v>
      </c>
      <c r="H304" s="70" t="s">
        <v>3153</v>
      </c>
      <c r="I304" s="161" t="s">
        <v>4900</v>
      </c>
      <c r="J304" s="70" t="s">
        <v>3154</v>
      </c>
      <c r="K304" s="59" t="s">
        <v>6062</v>
      </c>
      <c r="L304" s="70" t="str">
        <f t="shared" si="134"/>
        <v>02230</v>
      </c>
      <c r="M304" s="82" t="s">
        <v>4686</v>
      </c>
      <c r="N304" s="70" t="s">
        <v>2687</v>
      </c>
      <c r="O304" s="59" t="s">
        <v>2765</v>
      </c>
      <c r="P304" s="59" t="str">
        <f>O303</f>
        <v>0223005</v>
      </c>
      <c r="Q304" s="163" t="str">
        <f t="shared" si="136"/>
        <v>02230@gsfmcg.com</v>
      </c>
      <c r="R304" s="59" t="s">
        <v>2765</v>
      </c>
      <c r="S304" s="59" t="s">
        <v>7813</v>
      </c>
      <c r="T304" s="59" t="str">
        <f>V304</f>
        <v>Amir Iqbal</v>
      </c>
      <c r="U304" s="70" t="s">
        <v>3160</v>
      </c>
      <c r="V304" s="70" t="s">
        <v>8263</v>
      </c>
      <c r="W304" s="70" t="str">
        <f>TRIM(CONCATENATE(K304," - ",AD304," - ",V304))</f>
        <v>JLM01 - ASM - Amir Iqbal</v>
      </c>
      <c r="X304" s="70" t="s">
        <v>142</v>
      </c>
      <c r="Y304" s="70" t="s">
        <v>774</v>
      </c>
      <c r="Z304" s="70" t="s">
        <v>6465</v>
      </c>
      <c r="AA304" s="171">
        <v>44019</v>
      </c>
      <c r="AB304" s="70" t="s">
        <v>774</v>
      </c>
      <c r="AC304" s="70" t="s">
        <v>1219</v>
      </c>
      <c r="AD304" s="70" t="s">
        <v>1028</v>
      </c>
      <c r="AE304" s="82" t="s">
        <v>3414</v>
      </c>
      <c r="AF304" s="70" t="s">
        <v>1171</v>
      </c>
      <c r="AG304" s="70" t="s">
        <v>1159</v>
      </c>
      <c r="AH304" s="70" t="s">
        <v>3282</v>
      </c>
      <c r="AI304" s="70" t="s">
        <v>3135</v>
      </c>
      <c r="AJ304" s="70" t="s">
        <v>138</v>
      </c>
      <c r="AK304" s="70">
        <v>2</v>
      </c>
      <c r="AL304" s="108" t="s">
        <v>6294</v>
      </c>
      <c r="AM304" t="e">
        <v>#N/A</v>
      </c>
      <c r="AN304" t="e">
        <f t="shared" si="137"/>
        <v>#N/A</v>
      </c>
      <c r="AP304" t="s">
        <v>8085</v>
      </c>
    </row>
    <row r="305" spans="1:42" ht="14.4" customHeight="1" x14ac:dyDescent="0.3">
      <c r="A305" s="59" t="str">
        <f t="shared" ref="A305:A310" si="138">U305</f>
        <v>GUJ01-FMCG01-SPO-01</v>
      </c>
      <c r="B305" s="70" t="s">
        <v>1170</v>
      </c>
      <c r="C305" s="70" t="s">
        <v>1987</v>
      </c>
      <c r="D305" s="70" t="s">
        <v>1218</v>
      </c>
      <c r="E305" s="70" t="s">
        <v>143</v>
      </c>
      <c r="F305" s="70" t="s">
        <v>1169</v>
      </c>
      <c r="G305" s="70" t="s">
        <v>5633</v>
      </c>
      <c r="H305" s="70" t="s">
        <v>7641</v>
      </c>
      <c r="I305" s="161" t="s">
        <v>4900</v>
      </c>
      <c r="J305" s="70" t="s">
        <v>7640</v>
      </c>
      <c r="K305" s="59" t="s">
        <v>6359</v>
      </c>
      <c r="L305" s="70" t="str">
        <f t="shared" si="134"/>
        <v>0111701</v>
      </c>
      <c r="M305" s="82" t="s">
        <v>4686</v>
      </c>
      <c r="N305" s="70" t="s">
        <v>2687</v>
      </c>
      <c r="O305" s="59" t="s">
        <v>8047</v>
      </c>
      <c r="P305" s="59" t="str">
        <f>O305</f>
        <v>0111701</v>
      </c>
      <c r="Q305" s="163" t="str">
        <f t="shared" ref="Q305:Q310" si="139">CONCATENATE(O305,"@gsfmcg.com")</f>
        <v>0111701@gsfmcg.com</v>
      </c>
      <c r="R305" s="59">
        <v>12345</v>
      </c>
      <c r="S305" s="59" t="s">
        <v>7644</v>
      </c>
      <c r="T305" s="59" t="str">
        <f>TRIM(CONCATENATE(V305," (",S305,")"))</f>
        <v>Vacant GUJ 01 (GUJ-01)</v>
      </c>
      <c r="U305" s="70" t="s">
        <v>3006</v>
      </c>
      <c r="V305" s="70" t="s">
        <v>8264</v>
      </c>
      <c r="W305" s="70" t="str">
        <f>TRIM(CONCATENATE(K305," - ",AD305," - ",V305))</f>
        <v>GUJ01 - SPO - Vacant GUJ 01</v>
      </c>
      <c r="X305" s="70" t="s">
        <v>7649</v>
      </c>
      <c r="Y305" s="70" t="s">
        <v>6298</v>
      </c>
      <c r="Z305" s="70" t="s">
        <v>774</v>
      </c>
      <c r="AA305" s="171" t="s">
        <v>774</v>
      </c>
      <c r="AB305" s="70" t="s">
        <v>774</v>
      </c>
      <c r="AC305" s="70" t="s">
        <v>1171</v>
      </c>
      <c r="AD305" s="70" t="s">
        <v>163</v>
      </c>
      <c r="AE305" s="82" t="s">
        <v>1162</v>
      </c>
      <c r="AF305" s="70" t="s">
        <v>1171</v>
      </c>
      <c r="AG305" s="70" t="s">
        <v>1159</v>
      </c>
      <c r="AH305" s="70" t="s">
        <v>3123</v>
      </c>
      <c r="AI305" s="70" t="s">
        <v>358</v>
      </c>
      <c r="AJ305" s="70" t="s">
        <v>139</v>
      </c>
      <c r="AK305" s="70">
        <v>1</v>
      </c>
      <c r="AL305" s="108" t="s">
        <v>6293</v>
      </c>
      <c r="AM305" t="e">
        <v>#N/A</v>
      </c>
      <c r="AN305" t="e">
        <f t="shared" ref="AN305:AN310" si="140">AM305=O305</f>
        <v>#N/A</v>
      </c>
    </row>
    <row r="306" spans="1:42" ht="14.4" customHeight="1" x14ac:dyDescent="0.3">
      <c r="A306" s="59" t="str">
        <f t="shared" si="138"/>
        <v>GUJ01-FMCG01-SPO-02</v>
      </c>
      <c r="B306" s="70" t="s">
        <v>1170</v>
      </c>
      <c r="C306" s="70" t="s">
        <v>1987</v>
      </c>
      <c r="D306" s="70" t="s">
        <v>1218</v>
      </c>
      <c r="E306" s="70" t="s">
        <v>143</v>
      </c>
      <c r="F306" s="70" t="s">
        <v>1169</v>
      </c>
      <c r="G306" s="70" t="s">
        <v>5633</v>
      </c>
      <c r="H306" s="70" t="s">
        <v>7641</v>
      </c>
      <c r="I306" s="161" t="s">
        <v>4900</v>
      </c>
      <c r="J306" s="70" t="s">
        <v>7640</v>
      </c>
      <c r="K306" s="59" t="s">
        <v>6359</v>
      </c>
      <c r="L306" s="70" t="str">
        <f t="shared" si="134"/>
        <v>0111702</v>
      </c>
      <c r="M306" s="82" t="s">
        <v>4686</v>
      </c>
      <c r="N306" s="70" t="s">
        <v>2687</v>
      </c>
      <c r="O306" s="59" t="s">
        <v>8048</v>
      </c>
      <c r="P306" s="59" t="str">
        <f>O306</f>
        <v>0111702</v>
      </c>
      <c r="Q306" s="163" t="str">
        <f t="shared" si="139"/>
        <v>0111702@gsfmcg.com</v>
      </c>
      <c r="R306" s="59" t="s">
        <v>2588</v>
      </c>
      <c r="S306" s="59" t="s">
        <v>7645</v>
      </c>
      <c r="T306" s="59" t="str">
        <f>TRIM(CONCATENATE(V306," (",S306,")"))</f>
        <v>Sy. Zulfiqar Haider (GUJ-02)</v>
      </c>
      <c r="U306" s="70" t="s">
        <v>3007</v>
      </c>
      <c r="V306" s="70" t="s">
        <v>7648</v>
      </c>
      <c r="W306" s="70" t="str">
        <f>TRIM(CONCATENATE(K306," - ",AD306," - ",V306))</f>
        <v>GUJ01 - SPO - Sy. Zulfiqar Haider</v>
      </c>
      <c r="X306" s="70" t="s">
        <v>141</v>
      </c>
      <c r="Y306" s="70" t="s">
        <v>6298</v>
      </c>
      <c r="Z306" s="70" t="s">
        <v>774</v>
      </c>
      <c r="AA306" s="171" t="s">
        <v>774</v>
      </c>
      <c r="AB306" s="70" t="s">
        <v>774</v>
      </c>
      <c r="AC306" s="70" t="s">
        <v>1171</v>
      </c>
      <c r="AD306" s="70" t="s">
        <v>163</v>
      </c>
      <c r="AE306" s="82" t="s">
        <v>1162</v>
      </c>
      <c r="AF306" s="70" t="s">
        <v>1171</v>
      </c>
      <c r="AG306" s="70" t="s">
        <v>1159</v>
      </c>
      <c r="AH306" s="70" t="s">
        <v>3123</v>
      </c>
      <c r="AI306" s="70" t="s">
        <v>358</v>
      </c>
      <c r="AJ306" s="70" t="s">
        <v>139</v>
      </c>
      <c r="AK306" s="70">
        <v>1</v>
      </c>
      <c r="AL306" s="108" t="s">
        <v>6293</v>
      </c>
      <c r="AM306" t="e">
        <v>#N/A</v>
      </c>
      <c r="AN306" t="e">
        <f t="shared" si="140"/>
        <v>#N/A</v>
      </c>
    </row>
    <row r="307" spans="1:42" ht="14.4" customHeight="1" x14ac:dyDescent="0.3">
      <c r="A307" s="59" t="str">
        <f t="shared" si="138"/>
        <v>GUJ01-FMCG02-SPO-01</v>
      </c>
      <c r="B307" s="70" t="s">
        <v>1195</v>
      </c>
      <c r="C307" s="70" t="s">
        <v>1988</v>
      </c>
      <c r="D307" s="70" t="s">
        <v>1218</v>
      </c>
      <c r="E307" s="70" t="s">
        <v>143</v>
      </c>
      <c r="F307" s="70" t="s">
        <v>1169</v>
      </c>
      <c r="G307" s="70" t="s">
        <v>5633</v>
      </c>
      <c r="H307" s="70" t="s">
        <v>7641</v>
      </c>
      <c r="I307" s="161" t="s">
        <v>4900</v>
      </c>
      <c r="J307" s="70" t="s">
        <v>7640</v>
      </c>
      <c r="K307" s="59" t="s">
        <v>6359</v>
      </c>
      <c r="L307" s="70" t="str">
        <f t="shared" si="134"/>
        <v>0111703</v>
      </c>
      <c r="M307" s="82" t="s">
        <v>4686</v>
      </c>
      <c r="N307" s="70" t="s">
        <v>2687</v>
      </c>
      <c r="O307" s="59" t="s">
        <v>8049</v>
      </c>
      <c r="P307" s="59" t="str">
        <f>O307</f>
        <v>0111703</v>
      </c>
      <c r="Q307" s="163" t="str">
        <f t="shared" si="139"/>
        <v>0111703@gsfmcg.com</v>
      </c>
      <c r="R307" s="59" t="s">
        <v>2590</v>
      </c>
      <c r="S307" s="59" t="s">
        <v>7646</v>
      </c>
      <c r="T307" s="59" t="str">
        <f>TRIM(CONCATENATE(V307," (",S307,")"))</f>
        <v>Vacant T GUJ 02 (T-GUJ-01)</v>
      </c>
      <c r="U307" s="70" t="s">
        <v>4383</v>
      </c>
      <c r="V307" s="70" t="s">
        <v>8265</v>
      </c>
      <c r="W307" s="70" t="str">
        <f>TRIM(CONCATENATE(K307," - ",AD307," - ",V307))</f>
        <v>GUJ01 - SPO - Vacant T GUJ 02</v>
      </c>
      <c r="X307" s="70" t="s">
        <v>141</v>
      </c>
      <c r="Y307" s="70" t="s">
        <v>6298</v>
      </c>
      <c r="Z307" s="70" t="s">
        <v>774</v>
      </c>
      <c r="AA307" s="171" t="s">
        <v>774</v>
      </c>
      <c r="AB307" s="70" t="s">
        <v>774</v>
      </c>
      <c r="AC307" s="70" t="s">
        <v>1171</v>
      </c>
      <c r="AD307" s="70" t="s">
        <v>163</v>
      </c>
      <c r="AE307" s="82" t="s">
        <v>1162</v>
      </c>
      <c r="AF307" s="70" t="s">
        <v>1171</v>
      </c>
      <c r="AG307" s="70" t="s">
        <v>1159</v>
      </c>
      <c r="AH307" s="70" t="s">
        <v>3123</v>
      </c>
      <c r="AI307" s="70" t="s">
        <v>358</v>
      </c>
      <c r="AJ307" s="70" t="s">
        <v>139</v>
      </c>
      <c r="AK307" s="70">
        <v>1</v>
      </c>
      <c r="AL307" s="108" t="s">
        <v>6293</v>
      </c>
      <c r="AM307" t="e">
        <v>#N/A</v>
      </c>
      <c r="AN307" t="e">
        <f t="shared" si="140"/>
        <v>#N/A</v>
      </c>
      <c r="AO307" t="s">
        <v>8103</v>
      </c>
    </row>
    <row r="308" spans="1:42" ht="14.4" customHeight="1" x14ac:dyDescent="0.3">
      <c r="A308" s="59" t="str">
        <f t="shared" si="138"/>
        <v>GUJ01-FMCG02-SPO-02</v>
      </c>
      <c r="B308" s="70" t="s">
        <v>1195</v>
      </c>
      <c r="C308" s="70" t="s">
        <v>1988</v>
      </c>
      <c r="D308" s="70" t="s">
        <v>1218</v>
      </c>
      <c r="E308" s="70" t="s">
        <v>143</v>
      </c>
      <c r="F308" s="70" t="s">
        <v>1169</v>
      </c>
      <c r="G308" s="70" t="s">
        <v>5633</v>
      </c>
      <c r="H308" s="70" t="s">
        <v>7641</v>
      </c>
      <c r="I308" s="161" t="s">
        <v>4900</v>
      </c>
      <c r="J308" s="70" t="s">
        <v>7640</v>
      </c>
      <c r="K308" s="59" t="s">
        <v>6359</v>
      </c>
      <c r="L308" s="70" t="str">
        <f t="shared" si="134"/>
        <v>0111704</v>
      </c>
      <c r="M308" s="82" t="s">
        <v>4686</v>
      </c>
      <c r="N308" s="70" t="s">
        <v>2687</v>
      </c>
      <c r="O308" s="59" t="s">
        <v>8050</v>
      </c>
      <c r="P308" s="59" t="str">
        <f>O308</f>
        <v>0111704</v>
      </c>
      <c r="Q308" s="163" t="str">
        <f t="shared" si="139"/>
        <v>0111704@gsfmcg.com</v>
      </c>
      <c r="R308" s="59" t="s">
        <v>2641</v>
      </c>
      <c r="S308" s="59" t="s">
        <v>8102</v>
      </c>
      <c r="T308" s="59" t="str">
        <f>TRIM(CONCATENATE(V308," (",S308,")"))</f>
        <v>Irfan Rasheed (T-GUJ-02)</v>
      </c>
      <c r="U308" s="70" t="s">
        <v>3008</v>
      </c>
      <c r="V308" s="70" t="s">
        <v>6394</v>
      </c>
      <c r="W308" s="70" t="str">
        <f>TRIM(CONCATENATE(K308," - ",AD308," - ",V308))</f>
        <v>GUJ01 - SPO - Irfan Rasheed</v>
      </c>
      <c r="X308" s="70" t="s">
        <v>141</v>
      </c>
      <c r="Y308" s="70" t="s">
        <v>6298</v>
      </c>
      <c r="Z308" s="70" t="s">
        <v>774</v>
      </c>
      <c r="AA308" s="171" t="s">
        <v>774</v>
      </c>
      <c r="AB308" s="70" t="s">
        <v>774</v>
      </c>
      <c r="AC308" s="70" t="s">
        <v>1171</v>
      </c>
      <c r="AD308" s="70" t="s">
        <v>163</v>
      </c>
      <c r="AE308" s="82" t="s">
        <v>1162</v>
      </c>
      <c r="AF308" s="70" t="s">
        <v>1171</v>
      </c>
      <c r="AG308" s="70" t="s">
        <v>1159</v>
      </c>
      <c r="AH308" s="70" t="s">
        <v>3123</v>
      </c>
      <c r="AI308" s="70" t="s">
        <v>358</v>
      </c>
      <c r="AJ308" s="70" t="s">
        <v>139</v>
      </c>
      <c r="AK308" s="70">
        <v>1</v>
      </c>
      <c r="AL308" s="108" t="s">
        <v>6293</v>
      </c>
      <c r="AM308" t="e">
        <v>#N/A</v>
      </c>
      <c r="AN308" t="e">
        <f t="shared" si="140"/>
        <v>#N/A</v>
      </c>
    </row>
    <row r="309" spans="1:42" ht="14.4" customHeight="1" x14ac:dyDescent="0.3">
      <c r="A309" s="59" t="str">
        <f t="shared" si="138"/>
        <v>GUJ01-FMCG-SPO-00</v>
      </c>
      <c r="B309" s="70" t="s">
        <v>1171</v>
      </c>
      <c r="C309" s="70" t="s">
        <v>3078</v>
      </c>
      <c r="D309" s="70" t="s">
        <v>1218</v>
      </c>
      <c r="E309" s="70" t="s">
        <v>143</v>
      </c>
      <c r="F309" s="70" t="s">
        <v>1169</v>
      </c>
      <c r="G309" s="70" t="s">
        <v>5633</v>
      </c>
      <c r="H309" s="70" t="s">
        <v>7641</v>
      </c>
      <c r="I309" s="161" t="s">
        <v>4900</v>
      </c>
      <c r="J309" s="70" t="s">
        <v>7640</v>
      </c>
      <c r="K309" s="59" t="s">
        <v>6359</v>
      </c>
      <c r="L309" s="70" t="str">
        <f t="shared" si="134"/>
        <v>0111705</v>
      </c>
      <c r="M309" s="82" t="s">
        <v>4686</v>
      </c>
      <c r="N309" s="70" t="s">
        <v>2687</v>
      </c>
      <c r="O309" s="59" t="s">
        <v>8051</v>
      </c>
      <c r="P309" s="59" t="str">
        <f>O309</f>
        <v>0111705</v>
      </c>
      <c r="Q309" s="163" t="str">
        <f t="shared" si="139"/>
        <v>0111705@gsfmcg.com</v>
      </c>
      <c r="R309" s="59" t="s">
        <v>2643</v>
      </c>
      <c r="S309" s="59" t="s">
        <v>5238</v>
      </c>
      <c r="T309" s="59" t="str">
        <f>TRIM(CONCATENATE(W309))</f>
        <v>GUJ01 - FMCG Unmapped</v>
      </c>
      <c r="U309" s="70" t="s">
        <v>3388</v>
      </c>
      <c r="V309" s="70" t="s">
        <v>5921</v>
      </c>
      <c r="W309" s="70" t="str">
        <f>TRIM(CONCATENATE(K309," - ",V309))</f>
        <v>GUJ01 - FMCG Unmapped</v>
      </c>
      <c r="X309" s="70" t="s">
        <v>141</v>
      </c>
      <c r="Y309" s="70" t="s">
        <v>774</v>
      </c>
      <c r="Z309" s="70" t="s">
        <v>774</v>
      </c>
      <c r="AA309" s="171" t="s">
        <v>774</v>
      </c>
      <c r="AB309" s="70" t="s">
        <v>774</v>
      </c>
      <c r="AC309" s="70" t="s">
        <v>1171</v>
      </c>
      <c r="AD309" s="70" t="s">
        <v>163</v>
      </c>
      <c r="AE309" s="82" t="s">
        <v>1162</v>
      </c>
      <c r="AF309" s="70" t="s">
        <v>1171</v>
      </c>
      <c r="AG309" s="70" t="s">
        <v>1159</v>
      </c>
      <c r="AH309" s="70" t="s">
        <v>3123</v>
      </c>
      <c r="AI309" s="70" t="s">
        <v>358</v>
      </c>
      <c r="AJ309" s="70" t="s">
        <v>139</v>
      </c>
      <c r="AK309" s="70">
        <v>0</v>
      </c>
      <c r="AL309" s="108" t="s">
        <v>5606</v>
      </c>
      <c r="AM309" t="e">
        <v>#N/A</v>
      </c>
      <c r="AN309" t="e">
        <f t="shared" si="140"/>
        <v>#N/A</v>
      </c>
      <c r="AP309" t="s">
        <v>8085</v>
      </c>
    </row>
    <row r="310" spans="1:42" ht="14.4" customHeight="1" x14ac:dyDescent="0.3">
      <c r="A310" s="59" t="str">
        <f t="shared" si="138"/>
        <v>GUJ01-FMCG-ASM-01</v>
      </c>
      <c r="B310" s="70" t="s">
        <v>1171</v>
      </c>
      <c r="C310" s="70" t="s">
        <v>3078</v>
      </c>
      <c r="D310" s="70" t="s">
        <v>1218</v>
      </c>
      <c r="E310" s="70" t="s">
        <v>143</v>
      </c>
      <c r="F310" s="70" t="s">
        <v>1169</v>
      </c>
      <c r="G310" s="70" t="s">
        <v>5633</v>
      </c>
      <c r="H310" s="70" t="s">
        <v>7641</v>
      </c>
      <c r="I310" s="161" t="s">
        <v>4900</v>
      </c>
      <c r="J310" s="70" t="s">
        <v>7640</v>
      </c>
      <c r="K310" s="59" t="s">
        <v>6359</v>
      </c>
      <c r="L310" s="70" t="str">
        <f t="shared" si="134"/>
        <v>01117</v>
      </c>
      <c r="M310" s="82" t="s">
        <v>4686</v>
      </c>
      <c r="N310" s="70" t="s">
        <v>2687</v>
      </c>
      <c r="O310" s="59" t="s">
        <v>8052</v>
      </c>
      <c r="P310" s="59" t="str">
        <f>O309</f>
        <v>0111705</v>
      </c>
      <c r="Q310" s="163" t="str">
        <f t="shared" si="139"/>
        <v>01117@gsfmcg.com</v>
      </c>
      <c r="R310" s="59" t="s">
        <v>2776</v>
      </c>
      <c r="S310" s="59" t="s">
        <v>7814</v>
      </c>
      <c r="T310" s="59" t="str">
        <f>V310</f>
        <v>Waseem Mushtaq</v>
      </c>
      <c r="U310" s="70" t="s">
        <v>3123</v>
      </c>
      <c r="V310" s="70" t="s">
        <v>358</v>
      </c>
      <c r="W310" s="70" t="str">
        <f>TRIM(CONCATENATE(K310," - ",AD310," - ",V310))</f>
        <v>GUJ01 - ASM - Waseem Mushtaq</v>
      </c>
      <c r="X310" s="70" t="s">
        <v>141</v>
      </c>
      <c r="Y310" s="70" t="s">
        <v>774</v>
      </c>
      <c r="Z310" s="70" t="s">
        <v>774</v>
      </c>
      <c r="AA310" s="171" t="s">
        <v>774</v>
      </c>
      <c r="AB310" s="70" t="s">
        <v>774</v>
      </c>
      <c r="AC310" s="70" t="s">
        <v>1219</v>
      </c>
      <c r="AD310" s="70" t="s">
        <v>1028</v>
      </c>
      <c r="AE310" s="82" t="s">
        <v>3414</v>
      </c>
      <c r="AF310" s="70" t="s">
        <v>1171</v>
      </c>
      <c r="AG310" s="70" t="s">
        <v>1159</v>
      </c>
      <c r="AH310" s="70" t="s">
        <v>3282</v>
      </c>
      <c r="AI310" s="70" t="s">
        <v>3135</v>
      </c>
      <c r="AJ310" s="70" t="s">
        <v>138</v>
      </c>
      <c r="AK310" s="70">
        <v>2</v>
      </c>
      <c r="AL310" s="108" t="s">
        <v>6294</v>
      </c>
      <c r="AM310" t="e">
        <v>#N/A</v>
      </c>
      <c r="AN310" t="e">
        <f t="shared" si="140"/>
        <v>#N/A</v>
      </c>
      <c r="AP310" t="s">
        <v>8085</v>
      </c>
    </row>
    <row r="311" spans="1:42" ht="14.4" customHeight="1" x14ac:dyDescent="0.3">
      <c r="A311" s="59" t="str">
        <f t="shared" ref="A311:A327" si="141">U311</f>
        <v>SKT01-FMCG01-SPO-01</v>
      </c>
      <c r="B311" s="70" t="s">
        <v>1170</v>
      </c>
      <c r="C311" s="70" t="s">
        <v>1987</v>
      </c>
      <c r="D311" s="70" t="s">
        <v>1218</v>
      </c>
      <c r="E311" s="70" t="s">
        <v>143</v>
      </c>
      <c r="F311" s="70" t="s">
        <v>1169</v>
      </c>
      <c r="G311" s="70" t="s">
        <v>5633</v>
      </c>
      <c r="H311" s="70" t="s">
        <v>6652</v>
      </c>
      <c r="I311" s="161" t="s">
        <v>4900</v>
      </c>
      <c r="J311" s="70" t="s">
        <v>6653</v>
      </c>
      <c r="K311" s="59" t="s">
        <v>6654</v>
      </c>
      <c r="L311" s="70" t="str">
        <f t="shared" si="134"/>
        <v>0211004</v>
      </c>
      <c r="M311" s="82" t="s">
        <v>4686</v>
      </c>
      <c r="N311" s="70" t="s">
        <v>2687</v>
      </c>
      <c r="O311" s="59" t="s">
        <v>2590</v>
      </c>
      <c r="P311" s="59" t="str">
        <f>O311</f>
        <v>0211004</v>
      </c>
      <c r="Q311" s="163" t="str">
        <f t="shared" ref="Q311:Q316" si="142">CONCATENATE(O311,"@gsfmcg.com")</f>
        <v>0211004@gsfmcg.com</v>
      </c>
      <c r="R311" s="59">
        <v>12345</v>
      </c>
      <c r="S311" s="59" t="s">
        <v>7664</v>
      </c>
      <c r="T311" s="59" t="str">
        <f>TRIM(CONCATENATE(V311," (",S311,")"))</f>
        <v>Noman Ali (SKT-01)</v>
      </c>
      <c r="U311" s="70" t="s">
        <v>6661</v>
      </c>
      <c r="V311" s="70" t="s">
        <v>1299</v>
      </c>
      <c r="W311" s="70" t="str">
        <f>TRIM(CONCATENATE(K311," - ",AD311," - ",V311))</f>
        <v>SKT01 - SPO - Noman Ali</v>
      </c>
      <c r="X311" s="70" t="s">
        <v>139</v>
      </c>
      <c r="Y311" s="70" t="s">
        <v>6298</v>
      </c>
      <c r="Z311" s="70" t="s">
        <v>774</v>
      </c>
      <c r="AA311" s="171" t="s">
        <v>774</v>
      </c>
      <c r="AB311" s="70" t="s">
        <v>774</v>
      </c>
      <c r="AC311" s="70" t="s">
        <v>1171</v>
      </c>
      <c r="AD311" s="70" t="s">
        <v>163</v>
      </c>
      <c r="AE311" s="82" t="s">
        <v>1162</v>
      </c>
      <c r="AF311" s="70" t="s">
        <v>1171</v>
      </c>
      <c r="AG311" s="70" t="s">
        <v>1159</v>
      </c>
      <c r="AH311" s="70" t="s">
        <v>6665</v>
      </c>
      <c r="AI311" s="70" t="s">
        <v>360</v>
      </c>
      <c r="AJ311" s="70" t="s">
        <v>139</v>
      </c>
      <c r="AK311" s="70">
        <v>1</v>
      </c>
      <c r="AL311" s="108" t="s">
        <v>6293</v>
      </c>
      <c r="AM311" t="e">
        <v>#N/A</v>
      </c>
      <c r="AN311" t="e">
        <f t="shared" ref="AN311:AN327" si="143">AM311=O311</f>
        <v>#N/A</v>
      </c>
    </row>
    <row r="312" spans="1:42" ht="14.4" customHeight="1" x14ac:dyDescent="0.3">
      <c r="A312" s="59" t="str">
        <f t="shared" si="141"/>
        <v>SKT01-FMCG01-SPO-02</v>
      </c>
      <c r="B312" s="70" t="s">
        <v>1170</v>
      </c>
      <c r="C312" s="70" t="s">
        <v>1987</v>
      </c>
      <c r="D312" s="70" t="s">
        <v>1218</v>
      </c>
      <c r="E312" s="70" t="s">
        <v>143</v>
      </c>
      <c r="F312" s="70" t="s">
        <v>1169</v>
      </c>
      <c r="G312" s="70" t="s">
        <v>5633</v>
      </c>
      <c r="H312" s="70" t="s">
        <v>6652</v>
      </c>
      <c r="I312" s="161" t="s">
        <v>4900</v>
      </c>
      <c r="J312" s="70" t="s">
        <v>6653</v>
      </c>
      <c r="K312" s="59" t="s">
        <v>6654</v>
      </c>
      <c r="L312" s="70" t="str">
        <f t="shared" si="134"/>
        <v>0713001</v>
      </c>
      <c r="M312" s="82" t="s">
        <v>4686</v>
      </c>
      <c r="N312" s="70" t="s">
        <v>2687</v>
      </c>
      <c r="O312" s="59" t="s">
        <v>6740</v>
      </c>
      <c r="P312" s="59" t="str">
        <f>O312</f>
        <v>0713001</v>
      </c>
      <c r="Q312" s="163" t="str">
        <f t="shared" si="142"/>
        <v>0713001@gsfmcg.com</v>
      </c>
      <c r="R312" s="59" t="s">
        <v>2588</v>
      </c>
      <c r="S312" s="59" t="s">
        <v>7665</v>
      </c>
      <c r="T312" s="59" t="str">
        <f>TRIM(CONCATENATE(V312," (",S312,")"))</f>
        <v>Sy. Iftikhar Ul Hassan (SKT-02)</v>
      </c>
      <c r="U312" s="70" t="s">
        <v>6662</v>
      </c>
      <c r="V312" s="70" t="s">
        <v>8259</v>
      </c>
      <c r="W312" s="70" t="str">
        <f>TRIM(CONCATENATE(K312," - ",AD312," - ",V312))</f>
        <v>SKT01 - SPO - Sy. Iftikhar Ul Hassan</v>
      </c>
      <c r="X312" s="70" t="s">
        <v>4234</v>
      </c>
      <c r="Y312" s="70" t="s">
        <v>6298</v>
      </c>
      <c r="Z312" s="70" t="s">
        <v>774</v>
      </c>
      <c r="AA312" s="171" t="s">
        <v>774</v>
      </c>
      <c r="AB312" s="70" t="s">
        <v>774</v>
      </c>
      <c r="AC312" s="70" t="s">
        <v>1171</v>
      </c>
      <c r="AD312" s="70" t="s">
        <v>163</v>
      </c>
      <c r="AE312" s="82" t="s">
        <v>1162</v>
      </c>
      <c r="AF312" s="70" t="s">
        <v>1171</v>
      </c>
      <c r="AG312" s="70" t="s">
        <v>1159</v>
      </c>
      <c r="AH312" s="70" t="s">
        <v>6665</v>
      </c>
      <c r="AI312" s="70" t="s">
        <v>360</v>
      </c>
      <c r="AJ312" s="70" t="s">
        <v>139</v>
      </c>
      <c r="AK312" s="70">
        <v>1</v>
      </c>
      <c r="AL312" s="108" t="s">
        <v>6293</v>
      </c>
      <c r="AM312" t="e">
        <v>#N/A</v>
      </c>
      <c r="AN312" t="e">
        <f t="shared" si="143"/>
        <v>#N/A</v>
      </c>
    </row>
    <row r="313" spans="1:42" ht="14.4" customHeight="1" x14ac:dyDescent="0.3">
      <c r="A313" s="59" t="str">
        <f t="shared" si="141"/>
        <v>SKT01-FMCG02-SPO-01</v>
      </c>
      <c r="B313" s="70" t="s">
        <v>1195</v>
      </c>
      <c r="C313" s="70" t="s">
        <v>1988</v>
      </c>
      <c r="D313" s="70" t="s">
        <v>1218</v>
      </c>
      <c r="E313" s="70" t="s">
        <v>143</v>
      </c>
      <c r="F313" s="70" t="s">
        <v>1169</v>
      </c>
      <c r="G313" s="70" t="s">
        <v>5633</v>
      </c>
      <c r="H313" s="70" t="s">
        <v>6652</v>
      </c>
      <c r="I313" s="161" t="s">
        <v>4900</v>
      </c>
      <c r="J313" s="70" t="s">
        <v>6653</v>
      </c>
      <c r="K313" s="59" t="s">
        <v>6654</v>
      </c>
      <c r="L313" s="70" t="str">
        <f t="shared" si="134"/>
        <v>0713002</v>
      </c>
      <c r="M313" s="82" t="s">
        <v>4686</v>
      </c>
      <c r="N313" s="70" t="s">
        <v>2687</v>
      </c>
      <c r="O313" s="59" t="s">
        <v>6741</v>
      </c>
      <c r="P313" s="59" t="str">
        <f>O313</f>
        <v>0713002</v>
      </c>
      <c r="Q313" s="163" t="str">
        <f t="shared" si="142"/>
        <v>0713002@gsfmcg.com</v>
      </c>
      <c r="R313" s="59" t="s">
        <v>2590</v>
      </c>
      <c r="S313" s="59" t="s">
        <v>7666</v>
      </c>
      <c r="T313" s="59" t="str">
        <f>TRIM(CONCATENATE(V313," (",S313,")"))</f>
        <v>Aqeel Meer (T-SKT-01)</v>
      </c>
      <c r="U313" s="70" t="s">
        <v>6663</v>
      </c>
      <c r="V313" s="70" t="s">
        <v>8260</v>
      </c>
      <c r="W313" s="70" t="str">
        <f>TRIM(CONCATENATE(K313," - ",AD313," - ",V313))</f>
        <v>SKT01 - SPO - Aqeel Meer</v>
      </c>
      <c r="X313" s="70" t="s">
        <v>139</v>
      </c>
      <c r="Y313" s="70" t="s">
        <v>6298</v>
      </c>
      <c r="Z313" s="70" t="s">
        <v>774</v>
      </c>
      <c r="AA313" s="171" t="s">
        <v>774</v>
      </c>
      <c r="AB313" s="70" t="s">
        <v>774</v>
      </c>
      <c r="AC313" s="70" t="s">
        <v>1171</v>
      </c>
      <c r="AD313" s="70" t="s">
        <v>163</v>
      </c>
      <c r="AE313" s="82" t="s">
        <v>1162</v>
      </c>
      <c r="AF313" s="70" t="s">
        <v>1171</v>
      </c>
      <c r="AG313" s="70" t="s">
        <v>1159</v>
      </c>
      <c r="AH313" s="70" t="s">
        <v>6665</v>
      </c>
      <c r="AI313" s="70" t="s">
        <v>360</v>
      </c>
      <c r="AJ313" s="70" t="s">
        <v>139</v>
      </c>
      <c r="AK313" s="70">
        <v>1</v>
      </c>
      <c r="AL313" s="108" t="s">
        <v>6293</v>
      </c>
      <c r="AM313" t="e">
        <v>#N/A</v>
      </c>
      <c r="AN313" t="e">
        <f t="shared" si="143"/>
        <v>#N/A</v>
      </c>
    </row>
    <row r="314" spans="1:42" ht="14.4" customHeight="1" x14ac:dyDescent="0.3">
      <c r="A314" s="59" t="str">
        <f t="shared" si="141"/>
        <v>SKT01-FMCG02-SPO-02</v>
      </c>
      <c r="B314" s="70" t="s">
        <v>1195</v>
      </c>
      <c r="C314" s="70" t="s">
        <v>1988</v>
      </c>
      <c r="D314" s="70" t="s">
        <v>1218</v>
      </c>
      <c r="E314" s="70" t="s">
        <v>143</v>
      </c>
      <c r="F314" s="70" t="s">
        <v>1169</v>
      </c>
      <c r="G314" s="70" t="s">
        <v>5633</v>
      </c>
      <c r="H314" s="70" t="s">
        <v>6652</v>
      </c>
      <c r="I314" s="161" t="s">
        <v>4900</v>
      </c>
      <c r="J314" s="70" t="s">
        <v>6653</v>
      </c>
      <c r="K314" s="59" t="s">
        <v>6654</v>
      </c>
      <c r="L314" s="70" t="str">
        <f t="shared" si="134"/>
        <v>0713003</v>
      </c>
      <c r="M314" s="82" t="s">
        <v>4686</v>
      </c>
      <c r="N314" s="70" t="s">
        <v>2687</v>
      </c>
      <c r="O314" s="59" t="s">
        <v>6742</v>
      </c>
      <c r="P314" s="59" t="str">
        <f>O314</f>
        <v>0713003</v>
      </c>
      <c r="Q314" s="163" t="str">
        <f t="shared" si="142"/>
        <v>0713003@gsfmcg.com</v>
      </c>
      <c r="R314" s="59" t="s">
        <v>2641</v>
      </c>
      <c r="S314" s="59" t="s">
        <v>7667</v>
      </c>
      <c r="T314" s="59" t="str">
        <f>TRIM(CONCATENATE(V314," (",S314,")"))</f>
        <v>Sharjeel Khawar (T-SKT-02)</v>
      </c>
      <c r="U314" s="70" t="s">
        <v>6667</v>
      </c>
      <c r="V314" s="70" t="s">
        <v>7669</v>
      </c>
      <c r="W314" s="70" t="str">
        <f>TRIM(CONCATENATE(K314," - ",AD314," - ",V314))</f>
        <v>SKT01 - SPO - Sharjeel Khawar</v>
      </c>
      <c r="X314" s="70" t="s">
        <v>139</v>
      </c>
      <c r="Y314" s="70" t="s">
        <v>6298</v>
      </c>
      <c r="Z314" s="70" t="s">
        <v>774</v>
      </c>
      <c r="AA314" s="171" t="s">
        <v>774</v>
      </c>
      <c r="AB314" s="70" t="s">
        <v>774</v>
      </c>
      <c r="AC314" s="70" t="s">
        <v>1171</v>
      </c>
      <c r="AD314" s="70" t="s">
        <v>163</v>
      </c>
      <c r="AE314" s="82" t="s">
        <v>1162</v>
      </c>
      <c r="AF314" s="70" t="s">
        <v>1171</v>
      </c>
      <c r="AG314" s="70" t="s">
        <v>1159</v>
      </c>
      <c r="AH314" s="70" t="s">
        <v>6665</v>
      </c>
      <c r="AI314" s="70" t="s">
        <v>360</v>
      </c>
      <c r="AJ314" s="70" t="s">
        <v>139</v>
      </c>
      <c r="AK314" s="70">
        <v>1</v>
      </c>
      <c r="AL314" s="108" t="s">
        <v>6293</v>
      </c>
      <c r="AM314" t="e">
        <v>#N/A</v>
      </c>
      <c r="AN314" t="e">
        <f t="shared" si="143"/>
        <v>#N/A</v>
      </c>
    </row>
    <row r="315" spans="1:42" ht="14.4" customHeight="1" x14ac:dyDescent="0.3">
      <c r="A315" s="59" t="str">
        <f t="shared" si="141"/>
        <v>SKT01-FMCG-SPO-00</v>
      </c>
      <c r="B315" s="70" t="s">
        <v>1171</v>
      </c>
      <c r="C315" s="70" t="s">
        <v>3078</v>
      </c>
      <c r="D315" s="70" t="s">
        <v>1218</v>
      </c>
      <c r="E315" s="70" t="s">
        <v>143</v>
      </c>
      <c r="F315" s="70" t="s">
        <v>1169</v>
      </c>
      <c r="G315" s="70" t="s">
        <v>5633</v>
      </c>
      <c r="H315" s="70" t="s">
        <v>6652</v>
      </c>
      <c r="I315" s="161" t="s">
        <v>4900</v>
      </c>
      <c r="J315" s="70" t="s">
        <v>6653</v>
      </c>
      <c r="K315" s="59" t="s">
        <v>6654</v>
      </c>
      <c r="L315" s="70" t="str">
        <f t="shared" si="134"/>
        <v>0713005</v>
      </c>
      <c r="M315" s="82" t="s">
        <v>4686</v>
      </c>
      <c r="N315" s="70" t="s">
        <v>2687</v>
      </c>
      <c r="O315" s="59" t="s">
        <v>6748</v>
      </c>
      <c r="P315" s="59" t="str">
        <f>O315</f>
        <v>0713005</v>
      </c>
      <c r="Q315" s="163" t="str">
        <f t="shared" si="142"/>
        <v>0713005@gsfmcg.com</v>
      </c>
      <c r="R315" s="59" t="s">
        <v>2643</v>
      </c>
      <c r="S315" s="59" t="s">
        <v>5238</v>
      </c>
      <c r="T315" s="59" t="str">
        <f>TRIM(CONCATENATE(W315))</f>
        <v>SKT01 - FMCG Unmapped</v>
      </c>
      <c r="U315" s="70" t="s">
        <v>6664</v>
      </c>
      <c r="V315" s="70" t="s">
        <v>5921</v>
      </c>
      <c r="W315" s="70" t="str">
        <f>TRIM(CONCATENATE(K315," - ",V315))</f>
        <v>SKT01 - FMCG Unmapped</v>
      </c>
      <c r="X315" s="70" t="s">
        <v>139</v>
      </c>
      <c r="Y315" s="70" t="s">
        <v>774</v>
      </c>
      <c r="Z315" s="70" t="s">
        <v>774</v>
      </c>
      <c r="AA315" s="171" t="s">
        <v>774</v>
      </c>
      <c r="AB315" s="70" t="s">
        <v>774</v>
      </c>
      <c r="AC315" s="70" t="s">
        <v>1171</v>
      </c>
      <c r="AD315" s="70" t="s">
        <v>163</v>
      </c>
      <c r="AE315" s="82" t="s">
        <v>1162</v>
      </c>
      <c r="AF315" s="70" t="s">
        <v>1171</v>
      </c>
      <c r="AG315" s="70" t="s">
        <v>1159</v>
      </c>
      <c r="AH315" s="70" t="s">
        <v>6665</v>
      </c>
      <c r="AI315" s="70" t="s">
        <v>360</v>
      </c>
      <c r="AJ315" s="70" t="s">
        <v>139</v>
      </c>
      <c r="AK315" s="70">
        <v>0</v>
      </c>
      <c r="AL315" s="108" t="s">
        <v>5606</v>
      </c>
      <c r="AM315" t="s">
        <v>6748</v>
      </c>
      <c r="AN315" t="b">
        <f t="shared" si="143"/>
        <v>1</v>
      </c>
      <c r="AP315" t="s">
        <v>8085</v>
      </c>
    </row>
    <row r="316" spans="1:42" ht="14.4" customHeight="1" x14ac:dyDescent="0.3">
      <c r="A316" s="59" t="str">
        <f t="shared" si="141"/>
        <v>SKT01-FMCG-ASM-01</v>
      </c>
      <c r="B316" s="70" t="s">
        <v>1171</v>
      </c>
      <c r="C316" s="70" t="s">
        <v>3078</v>
      </c>
      <c r="D316" s="70" t="s">
        <v>1218</v>
      </c>
      <c r="E316" s="70" t="s">
        <v>143</v>
      </c>
      <c r="F316" s="70" t="s">
        <v>1169</v>
      </c>
      <c r="G316" s="70" t="s">
        <v>5633</v>
      </c>
      <c r="H316" s="70" t="s">
        <v>6652</v>
      </c>
      <c r="I316" s="161" t="s">
        <v>4900</v>
      </c>
      <c r="J316" s="70" t="s">
        <v>6653</v>
      </c>
      <c r="K316" s="59" t="s">
        <v>6654</v>
      </c>
      <c r="L316" s="70" t="str">
        <f t="shared" si="134"/>
        <v>07130</v>
      </c>
      <c r="M316" s="82" t="s">
        <v>4686</v>
      </c>
      <c r="N316" s="70" t="s">
        <v>2687</v>
      </c>
      <c r="O316" s="59" t="s">
        <v>6743</v>
      </c>
      <c r="P316" s="59" t="str">
        <f>O315</f>
        <v>0713005</v>
      </c>
      <c r="Q316" s="163" t="str">
        <f t="shared" si="142"/>
        <v>07130@gsfmcg.com</v>
      </c>
      <c r="R316" s="59" t="s">
        <v>2776</v>
      </c>
      <c r="S316" s="59" t="s">
        <v>7815</v>
      </c>
      <c r="T316" s="59" t="str">
        <f>V316</f>
        <v>Ijaz Tabassum</v>
      </c>
      <c r="U316" s="70" t="s">
        <v>6665</v>
      </c>
      <c r="V316" s="70" t="s">
        <v>360</v>
      </c>
      <c r="W316" s="70" t="str">
        <f>TRIM(CONCATENATE(K316," - ",AD316," - ",V316))</f>
        <v>SKT01 - ASM - Ijaz Tabassum</v>
      </c>
      <c r="X316" s="70" t="s">
        <v>139</v>
      </c>
      <c r="Y316" s="70" t="s">
        <v>774</v>
      </c>
      <c r="Z316" s="70" t="s">
        <v>6670</v>
      </c>
      <c r="AA316" s="171">
        <v>43013</v>
      </c>
      <c r="AB316" s="70" t="s">
        <v>774</v>
      </c>
      <c r="AC316" s="70" t="s">
        <v>1219</v>
      </c>
      <c r="AD316" s="70" t="s">
        <v>1028</v>
      </c>
      <c r="AE316" s="82" t="s">
        <v>3414</v>
      </c>
      <c r="AF316" s="70" t="s">
        <v>1171</v>
      </c>
      <c r="AG316" s="70" t="s">
        <v>1159</v>
      </c>
      <c r="AH316" s="70" t="s">
        <v>3282</v>
      </c>
      <c r="AI316" s="70" t="s">
        <v>3135</v>
      </c>
      <c r="AJ316" s="70" t="s">
        <v>138</v>
      </c>
      <c r="AK316" s="70">
        <v>2</v>
      </c>
      <c r="AL316" s="108" t="s">
        <v>6294</v>
      </c>
      <c r="AM316" t="e">
        <v>#N/A</v>
      </c>
      <c r="AN316" t="e">
        <f t="shared" si="143"/>
        <v>#N/A</v>
      </c>
      <c r="AP316" t="s">
        <v>8085</v>
      </c>
    </row>
    <row r="317" spans="1:42" ht="14.4" customHeight="1" x14ac:dyDescent="0.3">
      <c r="A317" s="59" t="str">
        <f t="shared" si="141"/>
        <v>GJW01-FMCG01-SPO-01</v>
      </c>
      <c r="B317" s="70" t="s">
        <v>1170</v>
      </c>
      <c r="C317" s="70" t="s">
        <v>1987</v>
      </c>
      <c r="D317" s="70" t="s">
        <v>1218</v>
      </c>
      <c r="E317" s="70" t="s">
        <v>143</v>
      </c>
      <c r="F317" s="70" t="s">
        <v>1169</v>
      </c>
      <c r="G317" s="70" t="s">
        <v>5633</v>
      </c>
      <c r="H317" s="70" t="s">
        <v>2072</v>
      </c>
      <c r="I317" s="161" t="s">
        <v>4900</v>
      </c>
      <c r="J317" s="70" t="s">
        <v>2865</v>
      </c>
      <c r="K317" s="59" t="s">
        <v>7662</v>
      </c>
      <c r="L317" s="70" t="str">
        <f t="shared" si="134"/>
        <v>0211006</v>
      </c>
      <c r="M317" s="82" t="s">
        <v>4686</v>
      </c>
      <c r="N317" s="70" t="s">
        <v>2687</v>
      </c>
      <c r="O317" s="59" t="s">
        <v>2592</v>
      </c>
      <c r="P317" s="59" t="str">
        <f t="shared" ref="P317:P326" si="144">O317</f>
        <v>0211006</v>
      </c>
      <c r="Q317" s="163" t="str">
        <f t="shared" ref="Q317:Q330" si="145">CONCATENATE(O317,"@gsfmcg.com")</f>
        <v>0211006@gsfmcg.com</v>
      </c>
      <c r="R317" s="59">
        <v>12345</v>
      </c>
      <c r="S317" s="59" t="s">
        <v>350</v>
      </c>
      <c r="T317" s="59" t="str">
        <f>TRIM(CONCATENATE(V317," (",S317,")"))</f>
        <v>M. Abu Bakar (GJW-01)</v>
      </c>
      <c r="U317" s="70" t="s">
        <v>7650</v>
      </c>
      <c r="V317" s="70" t="s">
        <v>7623</v>
      </c>
      <c r="W317" s="70" t="str">
        <f>TRIM(CONCATENATE(K317," - ",AD317," - ",V317))</f>
        <v>GJW01 - SPO - M. Abu Bakar</v>
      </c>
      <c r="X317" s="70" t="s">
        <v>138</v>
      </c>
      <c r="Y317" s="70" t="s">
        <v>6298</v>
      </c>
      <c r="Z317" s="70" t="s">
        <v>774</v>
      </c>
      <c r="AA317" s="171" t="s">
        <v>774</v>
      </c>
      <c r="AB317" s="70" t="s">
        <v>774</v>
      </c>
      <c r="AC317" s="70" t="s">
        <v>1171</v>
      </c>
      <c r="AD317" s="70" t="s">
        <v>163</v>
      </c>
      <c r="AE317" s="82" t="s">
        <v>1162</v>
      </c>
      <c r="AF317" s="70" t="s">
        <v>1171</v>
      </c>
      <c r="AG317" s="70" t="s">
        <v>1159</v>
      </c>
      <c r="AH317" s="70" t="s">
        <v>7655</v>
      </c>
      <c r="AI317" s="70" t="s">
        <v>3124</v>
      </c>
      <c r="AJ317" s="70" t="s">
        <v>138</v>
      </c>
      <c r="AK317" s="70">
        <v>1</v>
      </c>
      <c r="AL317" s="108" t="s">
        <v>6293</v>
      </c>
      <c r="AM317" t="e">
        <v>#N/A</v>
      </c>
      <c r="AN317" t="e">
        <f t="shared" si="143"/>
        <v>#N/A</v>
      </c>
    </row>
    <row r="318" spans="1:42" ht="14.4" customHeight="1" x14ac:dyDescent="0.3">
      <c r="A318" s="59" t="str">
        <f t="shared" si="141"/>
        <v>GJW01-FMCG01-SPO-02</v>
      </c>
      <c r="B318" s="70" t="s">
        <v>1170</v>
      </c>
      <c r="C318" s="70" t="s">
        <v>1987</v>
      </c>
      <c r="D318" s="70" t="s">
        <v>1218</v>
      </c>
      <c r="E318" s="70" t="s">
        <v>143</v>
      </c>
      <c r="F318" s="70" t="s">
        <v>1169</v>
      </c>
      <c r="G318" s="70" t="s">
        <v>5633</v>
      </c>
      <c r="H318" s="70" t="s">
        <v>2072</v>
      </c>
      <c r="I318" s="161" t="s">
        <v>4900</v>
      </c>
      <c r="J318" s="70" t="s">
        <v>2865</v>
      </c>
      <c r="K318" s="59" t="s">
        <v>7662</v>
      </c>
      <c r="L318" s="70" t="str">
        <f t="shared" si="134"/>
        <v>0211002</v>
      </c>
      <c r="M318" s="82" t="s">
        <v>4686</v>
      </c>
      <c r="N318" s="70" t="s">
        <v>2687</v>
      </c>
      <c r="O318" s="59" t="s">
        <v>2588</v>
      </c>
      <c r="P318" s="59" t="str">
        <f t="shared" si="144"/>
        <v>0211002</v>
      </c>
      <c r="Q318" s="163" t="str">
        <f t="shared" si="145"/>
        <v>0211002@gsfmcg.com</v>
      </c>
      <c r="R318" s="59" t="s">
        <v>2588</v>
      </c>
      <c r="S318" s="59" t="s">
        <v>354</v>
      </c>
      <c r="T318" s="59" t="str">
        <f>TRIM(CONCATENATE(V318," (",S318,")"))</f>
        <v>Sy. Gohar Raza (GJW-02)</v>
      </c>
      <c r="U318" s="70" t="s">
        <v>7651</v>
      </c>
      <c r="V318" s="70" t="s">
        <v>7624</v>
      </c>
      <c r="W318" s="70" t="str">
        <f>TRIM(CONCATENATE(K318," - ",AD318," - ",V318))</f>
        <v>GJW01 - SPO - Sy. Gohar Raza</v>
      </c>
      <c r="X318" s="70" t="s">
        <v>138</v>
      </c>
      <c r="Y318" s="70" t="s">
        <v>6298</v>
      </c>
      <c r="Z318" s="70" t="s">
        <v>774</v>
      </c>
      <c r="AA318" s="171" t="s">
        <v>774</v>
      </c>
      <c r="AB318" s="70" t="s">
        <v>774</v>
      </c>
      <c r="AC318" s="70" t="s">
        <v>1171</v>
      </c>
      <c r="AD318" s="70" t="s">
        <v>163</v>
      </c>
      <c r="AE318" s="82" t="s">
        <v>1162</v>
      </c>
      <c r="AF318" s="70" t="s">
        <v>1171</v>
      </c>
      <c r="AG318" s="70" t="s">
        <v>1159</v>
      </c>
      <c r="AH318" s="70" t="s">
        <v>7655</v>
      </c>
      <c r="AI318" s="70" t="s">
        <v>3124</v>
      </c>
      <c r="AJ318" s="70" t="s">
        <v>138</v>
      </c>
      <c r="AK318" s="70">
        <v>1</v>
      </c>
      <c r="AL318" s="108" t="s">
        <v>6293</v>
      </c>
      <c r="AM318" t="e">
        <v>#N/A</v>
      </c>
      <c r="AN318" t="e">
        <f t="shared" si="143"/>
        <v>#N/A</v>
      </c>
    </row>
    <row r="319" spans="1:42" ht="14.4" customHeight="1" x14ac:dyDescent="0.3">
      <c r="A319" s="59" t="str">
        <f t="shared" si="141"/>
        <v>GJW01-FMCG02-SPO-01</v>
      </c>
      <c r="B319" s="70" t="s">
        <v>1195</v>
      </c>
      <c r="C319" s="70" t="s">
        <v>1988</v>
      </c>
      <c r="D319" s="70" t="s">
        <v>1218</v>
      </c>
      <c r="E319" s="70" t="s">
        <v>143</v>
      </c>
      <c r="F319" s="70" t="s">
        <v>1169</v>
      </c>
      <c r="G319" s="70" t="s">
        <v>5633</v>
      </c>
      <c r="H319" s="70" t="s">
        <v>2072</v>
      </c>
      <c r="I319" s="161" t="s">
        <v>4900</v>
      </c>
      <c r="J319" s="70" t="s">
        <v>2865</v>
      </c>
      <c r="K319" s="59" t="s">
        <v>7662</v>
      </c>
      <c r="L319" s="70" t="str">
        <f t="shared" si="134"/>
        <v>0221002</v>
      </c>
      <c r="M319" s="82" t="s">
        <v>4686</v>
      </c>
      <c r="N319" s="70" t="s">
        <v>2687</v>
      </c>
      <c r="O319" s="59" t="s">
        <v>2641</v>
      </c>
      <c r="P319" s="59" t="str">
        <f t="shared" si="144"/>
        <v>0221002</v>
      </c>
      <c r="Q319" s="163" t="str">
        <f t="shared" si="145"/>
        <v>0221002@gsfmcg.com</v>
      </c>
      <c r="R319" s="59" t="s">
        <v>2590</v>
      </c>
      <c r="S319" s="59" t="s">
        <v>549</v>
      </c>
      <c r="T319" s="59" t="str">
        <f>TRIM(CONCATENATE(V319," (",S319,")"))</f>
        <v>M. Noman (T-GJW-01)</v>
      </c>
      <c r="U319" s="70" t="s">
        <v>7653</v>
      </c>
      <c r="V319" s="70" t="s">
        <v>5249</v>
      </c>
      <c r="W319" s="70" t="str">
        <f>TRIM(CONCATENATE(K319," - ",AD319," - ",V319))</f>
        <v>GJW01 - SPO - M. Noman</v>
      </c>
      <c r="X319" s="70" t="s">
        <v>138</v>
      </c>
      <c r="Y319" s="70" t="s">
        <v>6298</v>
      </c>
      <c r="Z319" s="70" t="s">
        <v>774</v>
      </c>
      <c r="AA319" s="171" t="s">
        <v>774</v>
      </c>
      <c r="AB319" s="70" t="s">
        <v>774</v>
      </c>
      <c r="AC319" s="70" t="s">
        <v>1171</v>
      </c>
      <c r="AD319" s="70" t="s">
        <v>163</v>
      </c>
      <c r="AE319" s="82" t="s">
        <v>1162</v>
      </c>
      <c r="AF319" s="70" t="s">
        <v>1171</v>
      </c>
      <c r="AG319" s="70" t="s">
        <v>1159</v>
      </c>
      <c r="AH319" s="70" t="s">
        <v>7655</v>
      </c>
      <c r="AI319" s="70" t="s">
        <v>3124</v>
      </c>
      <c r="AJ319" s="70" t="s">
        <v>138</v>
      </c>
      <c r="AK319" s="70">
        <v>1</v>
      </c>
      <c r="AL319" s="108" t="s">
        <v>6293</v>
      </c>
      <c r="AM319" t="e">
        <v>#N/A</v>
      </c>
      <c r="AN319" t="e">
        <f t="shared" si="143"/>
        <v>#N/A</v>
      </c>
    </row>
    <row r="320" spans="1:42" ht="14.4" customHeight="1" x14ac:dyDescent="0.3">
      <c r="A320" s="59" t="str">
        <f t="shared" si="141"/>
        <v>GJW01-FMCG02-SPO-02</v>
      </c>
      <c r="B320" s="70" t="s">
        <v>1195</v>
      </c>
      <c r="C320" s="70" t="s">
        <v>1988</v>
      </c>
      <c r="D320" s="70" t="s">
        <v>1218</v>
      </c>
      <c r="E320" s="70" t="s">
        <v>143</v>
      </c>
      <c r="F320" s="70" t="s">
        <v>1169</v>
      </c>
      <c r="G320" s="70" t="s">
        <v>5633</v>
      </c>
      <c r="H320" s="70" t="s">
        <v>2072</v>
      </c>
      <c r="I320" s="161" t="s">
        <v>4900</v>
      </c>
      <c r="J320" s="70" t="s">
        <v>2865</v>
      </c>
      <c r="K320" s="59" t="s">
        <v>7662</v>
      </c>
      <c r="L320" s="70" t="str">
        <f t="shared" si="134"/>
        <v>0221003</v>
      </c>
      <c r="M320" s="82" t="s">
        <v>4686</v>
      </c>
      <c r="N320" s="70" t="s">
        <v>2687</v>
      </c>
      <c r="O320" s="59" t="s">
        <v>2642</v>
      </c>
      <c r="P320" s="59" t="str">
        <f t="shared" si="144"/>
        <v>0221003</v>
      </c>
      <c r="Q320" s="163" t="str">
        <f t="shared" si="145"/>
        <v>0221003@gsfmcg.com</v>
      </c>
      <c r="R320" s="59" t="s">
        <v>2641</v>
      </c>
      <c r="S320" s="59" t="s">
        <v>553</v>
      </c>
      <c r="T320" s="59" t="str">
        <f>TRIM(CONCATENATE(V320," (",S320,")"))</f>
        <v>M. Umair Azam Khan (T-GJW-02)</v>
      </c>
      <c r="U320" s="70" t="s">
        <v>7652</v>
      </c>
      <c r="V320" s="70" t="s">
        <v>7625</v>
      </c>
      <c r="W320" s="70" t="str">
        <f>TRIM(CONCATENATE(K320," - ",AD320," - ",V320))</f>
        <v>GJW01 - SPO - M. Umair Azam Khan</v>
      </c>
      <c r="X320" s="70" t="s">
        <v>138</v>
      </c>
      <c r="Y320" s="70" t="s">
        <v>6298</v>
      </c>
      <c r="Z320" s="70" t="s">
        <v>774</v>
      </c>
      <c r="AA320" s="171" t="s">
        <v>774</v>
      </c>
      <c r="AB320" s="70" t="s">
        <v>774</v>
      </c>
      <c r="AC320" s="70" t="s">
        <v>1171</v>
      </c>
      <c r="AD320" s="70" t="s">
        <v>163</v>
      </c>
      <c r="AE320" s="82" t="s">
        <v>1162</v>
      </c>
      <c r="AF320" s="70" t="s">
        <v>1171</v>
      </c>
      <c r="AG320" s="70" t="s">
        <v>1159</v>
      </c>
      <c r="AH320" s="70" t="s">
        <v>7655</v>
      </c>
      <c r="AI320" s="70" t="s">
        <v>3124</v>
      </c>
      <c r="AJ320" s="70" t="s">
        <v>138</v>
      </c>
      <c r="AK320" s="70">
        <v>1</v>
      </c>
      <c r="AL320" s="108" t="s">
        <v>6293</v>
      </c>
      <c r="AM320" t="e">
        <v>#N/A</v>
      </c>
      <c r="AN320" t="e">
        <f t="shared" si="143"/>
        <v>#N/A</v>
      </c>
    </row>
    <row r="321" spans="1:42" ht="14.4" customHeight="1" x14ac:dyDescent="0.3">
      <c r="A321" s="59" t="str">
        <f t="shared" si="141"/>
        <v>GJW01-FMCG-SPO-00</v>
      </c>
      <c r="B321" s="70" t="s">
        <v>1171</v>
      </c>
      <c r="C321" s="70" t="s">
        <v>3078</v>
      </c>
      <c r="D321" s="70" t="s">
        <v>1218</v>
      </c>
      <c r="E321" s="70" t="s">
        <v>143</v>
      </c>
      <c r="F321" s="70" t="s">
        <v>1169</v>
      </c>
      <c r="G321" s="70" t="s">
        <v>5633</v>
      </c>
      <c r="H321" s="70" t="s">
        <v>2072</v>
      </c>
      <c r="I321" s="161" t="s">
        <v>4900</v>
      </c>
      <c r="J321" s="70" t="s">
        <v>2865</v>
      </c>
      <c r="K321" s="59" t="s">
        <v>7662</v>
      </c>
      <c r="L321" s="70" t="str">
        <f t="shared" si="134"/>
        <v>0221004</v>
      </c>
      <c r="M321" s="82" t="s">
        <v>4686</v>
      </c>
      <c r="N321" s="70" t="s">
        <v>2687</v>
      </c>
      <c r="O321" s="59" t="s">
        <v>2643</v>
      </c>
      <c r="P321" s="59" t="str">
        <f t="shared" si="144"/>
        <v>0221004</v>
      </c>
      <c r="Q321" s="163" t="str">
        <f t="shared" si="145"/>
        <v>0221004@gsfmcg.com</v>
      </c>
      <c r="R321" s="59" t="s">
        <v>2643</v>
      </c>
      <c r="S321" s="59" t="s">
        <v>5238</v>
      </c>
      <c r="T321" s="59" t="str">
        <f>TRIM(CONCATENATE(W321))</f>
        <v>GJW01 - FMCG Unmapped</v>
      </c>
      <c r="U321" s="70" t="s">
        <v>7654</v>
      </c>
      <c r="V321" s="70" t="s">
        <v>5921</v>
      </c>
      <c r="W321" s="70" t="str">
        <f>TRIM(CONCATENATE(K321," - ",V321))</f>
        <v>GJW01 - FMCG Unmapped</v>
      </c>
      <c r="X321" s="70" t="s">
        <v>138</v>
      </c>
      <c r="Y321" s="70" t="s">
        <v>774</v>
      </c>
      <c r="Z321" s="70" t="s">
        <v>774</v>
      </c>
      <c r="AA321" s="171" t="s">
        <v>774</v>
      </c>
      <c r="AB321" s="70" t="s">
        <v>774</v>
      </c>
      <c r="AC321" s="70" t="s">
        <v>1171</v>
      </c>
      <c r="AD321" s="70" t="s">
        <v>163</v>
      </c>
      <c r="AE321" s="82" t="s">
        <v>1162</v>
      </c>
      <c r="AF321" s="70" t="s">
        <v>1171</v>
      </c>
      <c r="AG321" s="70" t="s">
        <v>1159</v>
      </c>
      <c r="AH321" s="70" t="s">
        <v>7655</v>
      </c>
      <c r="AI321" s="70" t="s">
        <v>3124</v>
      </c>
      <c r="AJ321" s="70" t="s">
        <v>138</v>
      </c>
      <c r="AK321" s="70">
        <v>0</v>
      </c>
      <c r="AL321" s="108" t="s">
        <v>5606</v>
      </c>
      <c r="AM321" t="s">
        <v>2643</v>
      </c>
      <c r="AN321" t="b">
        <f t="shared" si="143"/>
        <v>1</v>
      </c>
      <c r="AP321" t="s">
        <v>8085</v>
      </c>
    </row>
    <row r="322" spans="1:42" ht="14.4" customHeight="1" x14ac:dyDescent="0.3">
      <c r="A322" s="59" t="str">
        <f t="shared" si="141"/>
        <v>GJW01-FMCG-ASM-01</v>
      </c>
      <c r="B322" s="70" t="s">
        <v>1171</v>
      </c>
      <c r="C322" s="70" t="s">
        <v>3078</v>
      </c>
      <c r="D322" s="70" t="s">
        <v>1218</v>
      </c>
      <c r="E322" s="70" t="s">
        <v>143</v>
      </c>
      <c r="F322" s="70" t="s">
        <v>1169</v>
      </c>
      <c r="G322" s="70" t="s">
        <v>5633</v>
      </c>
      <c r="H322" s="70" t="s">
        <v>2072</v>
      </c>
      <c r="I322" s="161" t="s">
        <v>4900</v>
      </c>
      <c r="J322" s="70" t="s">
        <v>2865</v>
      </c>
      <c r="K322" s="59" t="s">
        <v>7662</v>
      </c>
      <c r="L322" s="70" t="str">
        <f t="shared" si="134"/>
        <v>02210</v>
      </c>
      <c r="M322" s="82" t="s">
        <v>4686</v>
      </c>
      <c r="N322" s="70" t="s">
        <v>2687</v>
      </c>
      <c r="O322" s="59" t="s">
        <v>2776</v>
      </c>
      <c r="P322" s="59" t="str">
        <f>O321</f>
        <v>0221004</v>
      </c>
      <c r="Q322" s="163" t="str">
        <f t="shared" si="145"/>
        <v>02210@gsfmcg.com</v>
      </c>
      <c r="R322" s="59" t="s">
        <v>2776</v>
      </c>
      <c r="S322" s="59" t="s">
        <v>7816</v>
      </c>
      <c r="T322" s="59" t="str">
        <f>V322</f>
        <v>Waqas Kareem</v>
      </c>
      <c r="U322" s="70" t="s">
        <v>7655</v>
      </c>
      <c r="V322" s="70" t="s">
        <v>3124</v>
      </c>
      <c r="W322" s="70" t="str">
        <f>TRIM(CONCATENATE(K322," - ",AD322," - ",V322))</f>
        <v>GJW01 - ASM - Waqas Kareem</v>
      </c>
      <c r="X322" s="70" t="s">
        <v>138</v>
      </c>
      <c r="Y322" s="70" t="s">
        <v>774</v>
      </c>
      <c r="Z322" s="70" t="s">
        <v>6393</v>
      </c>
      <c r="AA322" s="171">
        <v>43370</v>
      </c>
      <c r="AB322" s="70" t="s">
        <v>774</v>
      </c>
      <c r="AC322" s="70" t="s">
        <v>1219</v>
      </c>
      <c r="AD322" s="70" t="s">
        <v>1028</v>
      </c>
      <c r="AE322" s="82" t="s">
        <v>3414</v>
      </c>
      <c r="AF322" s="70" t="s">
        <v>1171</v>
      </c>
      <c r="AG322" s="70" t="s">
        <v>1159</v>
      </c>
      <c r="AH322" s="70" t="s">
        <v>3282</v>
      </c>
      <c r="AI322" s="70" t="s">
        <v>3135</v>
      </c>
      <c r="AJ322" s="70" t="s">
        <v>138</v>
      </c>
      <c r="AK322" s="70">
        <v>2</v>
      </c>
      <c r="AL322" s="108" t="s">
        <v>6294</v>
      </c>
      <c r="AM322" t="e">
        <v>#N/A</v>
      </c>
      <c r="AN322" t="e">
        <f t="shared" si="143"/>
        <v>#N/A</v>
      </c>
      <c r="AP322" t="s">
        <v>8085</v>
      </c>
    </row>
    <row r="323" spans="1:42" ht="14.4" customHeight="1" x14ac:dyDescent="0.3">
      <c r="A323" s="59" t="str">
        <f t="shared" si="141"/>
        <v>GJW02-FMCG01-SPO-02</v>
      </c>
      <c r="B323" s="70" t="s">
        <v>1170</v>
      </c>
      <c r="C323" s="70" t="s">
        <v>1987</v>
      </c>
      <c r="D323" s="70" t="s">
        <v>1218</v>
      </c>
      <c r="E323" s="70" t="s">
        <v>143</v>
      </c>
      <c r="F323" s="70" t="s">
        <v>1169</v>
      </c>
      <c r="G323" s="70" t="s">
        <v>5633</v>
      </c>
      <c r="H323" s="70" t="s">
        <v>2073</v>
      </c>
      <c r="I323" s="161" t="s">
        <v>4900</v>
      </c>
      <c r="J323" s="70" t="s">
        <v>3125</v>
      </c>
      <c r="K323" s="59" t="s">
        <v>7663</v>
      </c>
      <c r="L323" s="70" t="str">
        <f t="shared" si="134"/>
        <v>0211005</v>
      </c>
      <c r="M323" s="82" t="s">
        <v>4686</v>
      </c>
      <c r="N323" s="70" t="s">
        <v>2687</v>
      </c>
      <c r="O323" s="59" t="s">
        <v>2591</v>
      </c>
      <c r="P323" s="59" t="str">
        <f t="shared" si="144"/>
        <v>0211005</v>
      </c>
      <c r="Q323" s="163" t="str">
        <f t="shared" si="145"/>
        <v>0211005@gsfmcg.com</v>
      </c>
      <c r="R323" s="59" t="s">
        <v>2591</v>
      </c>
      <c r="S323" s="59" t="s">
        <v>359</v>
      </c>
      <c r="T323" s="59" t="str">
        <f>TRIM(CONCATENATE(V323," (",S323,")"))</f>
        <v>Uzair Zafar (GJW-04)</v>
      </c>
      <c r="U323" s="70" t="s">
        <v>7656</v>
      </c>
      <c r="V323" s="70" t="s">
        <v>7629</v>
      </c>
      <c r="W323" s="70" t="str">
        <f>TRIM(CONCATENATE(K323," - ",AD323," - ",V323))</f>
        <v>GJW02 - SPO - Uzair Zafar</v>
      </c>
      <c r="X323" s="70" t="s">
        <v>138</v>
      </c>
      <c r="Y323" s="70" t="s">
        <v>6311</v>
      </c>
      <c r="Z323" s="70" t="s">
        <v>774</v>
      </c>
      <c r="AA323" s="171" t="s">
        <v>774</v>
      </c>
      <c r="AB323" s="70" t="s">
        <v>774</v>
      </c>
      <c r="AC323" s="70" t="s">
        <v>1171</v>
      </c>
      <c r="AD323" s="70" t="s">
        <v>163</v>
      </c>
      <c r="AE323" s="82" t="s">
        <v>1162</v>
      </c>
      <c r="AF323" s="70" t="s">
        <v>1171</v>
      </c>
      <c r="AG323" s="70" t="s">
        <v>1159</v>
      </c>
      <c r="AH323" s="70" t="s">
        <v>7661</v>
      </c>
      <c r="AI323" s="70" t="s">
        <v>355</v>
      </c>
      <c r="AJ323" s="70" t="s">
        <v>138</v>
      </c>
      <c r="AK323" s="70">
        <v>1</v>
      </c>
      <c r="AL323" s="108" t="s">
        <v>6293</v>
      </c>
      <c r="AM323" t="e">
        <v>#N/A</v>
      </c>
      <c r="AN323" t="e">
        <f t="shared" si="143"/>
        <v>#N/A</v>
      </c>
    </row>
    <row r="324" spans="1:42" ht="14.4" customHeight="1" x14ac:dyDescent="0.3">
      <c r="A324" s="59" t="str">
        <f t="shared" si="141"/>
        <v>GJW02-FMCG02-SPO-01</v>
      </c>
      <c r="B324" s="70" t="s">
        <v>1195</v>
      </c>
      <c r="C324" s="70" t="s">
        <v>1988</v>
      </c>
      <c r="D324" s="70" t="s">
        <v>1218</v>
      </c>
      <c r="E324" s="70" t="s">
        <v>143</v>
      </c>
      <c r="F324" s="70" t="s">
        <v>1169</v>
      </c>
      <c r="G324" s="70" t="s">
        <v>5633</v>
      </c>
      <c r="H324" s="70" t="s">
        <v>2073</v>
      </c>
      <c r="I324" s="161" t="s">
        <v>4900</v>
      </c>
      <c r="J324" s="70" t="s">
        <v>3125</v>
      </c>
      <c r="K324" s="59" t="s">
        <v>7663</v>
      </c>
      <c r="L324" s="70" t="str">
        <f t="shared" si="134"/>
        <v>0221001</v>
      </c>
      <c r="M324" s="82" t="s">
        <v>4686</v>
      </c>
      <c r="N324" s="70" t="s">
        <v>2687</v>
      </c>
      <c r="O324" s="59" t="s">
        <v>2640</v>
      </c>
      <c r="P324" s="59" t="str">
        <f t="shared" si="144"/>
        <v>0221001</v>
      </c>
      <c r="Q324" s="163" t="str">
        <f t="shared" si="145"/>
        <v>0221001@gsfmcg.com</v>
      </c>
      <c r="R324" s="59" t="s">
        <v>2640</v>
      </c>
      <c r="S324" s="59" t="s">
        <v>555</v>
      </c>
      <c r="T324" s="59" t="str">
        <f>TRIM(CONCATENATE(V324," (",S324,")"))</f>
        <v>Shahriyar Subhani (T-GJW-03)</v>
      </c>
      <c r="U324" s="70" t="s">
        <v>7658</v>
      </c>
      <c r="V324" s="70" t="s">
        <v>7630</v>
      </c>
      <c r="W324" s="70" t="str">
        <f>TRIM(CONCATENATE(K324," - ",AD324," - ",V324))</f>
        <v>GJW02 - SPO - Shahriyar Subhani</v>
      </c>
      <c r="X324" s="70" t="s">
        <v>138</v>
      </c>
      <c r="Y324" s="70" t="s">
        <v>6298</v>
      </c>
      <c r="Z324" s="70" t="s">
        <v>774</v>
      </c>
      <c r="AA324" s="171" t="s">
        <v>774</v>
      </c>
      <c r="AB324" s="70" t="s">
        <v>774</v>
      </c>
      <c r="AC324" s="70" t="s">
        <v>1171</v>
      </c>
      <c r="AD324" s="70" t="s">
        <v>163</v>
      </c>
      <c r="AE324" s="82" t="s">
        <v>1162</v>
      </c>
      <c r="AF324" s="70" t="s">
        <v>1171</v>
      </c>
      <c r="AG324" s="70" t="s">
        <v>1159</v>
      </c>
      <c r="AH324" s="70" t="s">
        <v>7661</v>
      </c>
      <c r="AI324" s="70" t="s">
        <v>355</v>
      </c>
      <c r="AJ324" s="70" t="s">
        <v>138</v>
      </c>
      <c r="AK324" s="70">
        <v>1</v>
      </c>
      <c r="AL324" s="108" t="s">
        <v>6293</v>
      </c>
      <c r="AM324" t="e">
        <v>#N/A</v>
      </c>
      <c r="AN324" t="e">
        <f t="shared" si="143"/>
        <v>#N/A</v>
      </c>
    </row>
    <row r="325" spans="1:42" ht="14.4" customHeight="1" x14ac:dyDescent="0.3">
      <c r="A325" s="59" t="str">
        <f t="shared" si="141"/>
        <v>GJW02-FMCG02-SPO-02</v>
      </c>
      <c r="B325" s="70" t="s">
        <v>1195</v>
      </c>
      <c r="C325" s="70" t="s">
        <v>1988</v>
      </c>
      <c r="D325" s="70" t="s">
        <v>1218</v>
      </c>
      <c r="E325" s="70" t="s">
        <v>143</v>
      </c>
      <c r="F325" s="70" t="s">
        <v>1169</v>
      </c>
      <c r="G325" s="70" t="s">
        <v>5633</v>
      </c>
      <c r="H325" s="70" t="s">
        <v>2073</v>
      </c>
      <c r="I325" s="161" t="s">
        <v>4900</v>
      </c>
      <c r="J325" s="70" t="s">
        <v>3125</v>
      </c>
      <c r="K325" s="59" t="s">
        <v>7663</v>
      </c>
      <c r="L325" s="70" t="str">
        <f t="shared" si="134"/>
        <v>0211003</v>
      </c>
      <c r="M325" s="82" t="s">
        <v>4686</v>
      </c>
      <c r="N325" s="70" t="s">
        <v>2687</v>
      </c>
      <c r="O325" s="59" t="s">
        <v>2589</v>
      </c>
      <c r="P325" s="59" t="str">
        <f t="shared" si="144"/>
        <v>0211003</v>
      </c>
      <c r="Q325" s="163" t="str">
        <f t="shared" si="145"/>
        <v>0211003@gsfmcg.com</v>
      </c>
      <c r="R325" s="59">
        <v>5878009</v>
      </c>
      <c r="S325" s="59" t="s">
        <v>558</v>
      </c>
      <c r="T325" s="59" t="str">
        <f>TRIM(CONCATENATE(V325," (",S325,")"))</f>
        <v>Sy. Imran Haider (T-GJW-04)</v>
      </c>
      <c r="U325" s="70" t="s">
        <v>7659</v>
      </c>
      <c r="V325" s="70" t="s">
        <v>7631</v>
      </c>
      <c r="W325" s="70" t="str">
        <f>TRIM(CONCATENATE(K325," - ",AD325," - ",V325))</f>
        <v>GJW02 - SPO - Sy. Imran Haider</v>
      </c>
      <c r="X325" s="70" t="s">
        <v>138</v>
      </c>
      <c r="Y325" s="70" t="s">
        <v>6298</v>
      </c>
      <c r="Z325" s="70" t="s">
        <v>774</v>
      </c>
      <c r="AA325" s="171" t="s">
        <v>774</v>
      </c>
      <c r="AB325" s="70" t="s">
        <v>774</v>
      </c>
      <c r="AC325" s="70" t="s">
        <v>1171</v>
      </c>
      <c r="AD325" s="70" t="s">
        <v>163</v>
      </c>
      <c r="AE325" s="82" t="s">
        <v>1162</v>
      </c>
      <c r="AF325" s="70" t="s">
        <v>1171</v>
      </c>
      <c r="AG325" s="70" t="s">
        <v>1159</v>
      </c>
      <c r="AH325" s="70" t="s">
        <v>7661</v>
      </c>
      <c r="AI325" s="70" t="s">
        <v>355</v>
      </c>
      <c r="AJ325" s="70" t="s">
        <v>138</v>
      </c>
      <c r="AK325" s="70">
        <v>1</v>
      </c>
      <c r="AL325" s="108" t="s">
        <v>6293</v>
      </c>
      <c r="AM325" t="e">
        <v>#N/A</v>
      </c>
      <c r="AN325" t="e">
        <f t="shared" si="143"/>
        <v>#N/A</v>
      </c>
    </row>
    <row r="326" spans="1:42" ht="14.4" customHeight="1" x14ac:dyDescent="0.3">
      <c r="A326" s="59" t="str">
        <f t="shared" si="141"/>
        <v>GJW02-FMCG-SPO-00</v>
      </c>
      <c r="B326" s="70" t="s">
        <v>1171</v>
      </c>
      <c r="C326" s="70" t="s">
        <v>3078</v>
      </c>
      <c r="D326" s="70" t="s">
        <v>1218</v>
      </c>
      <c r="E326" s="70" t="s">
        <v>143</v>
      </c>
      <c r="F326" s="70" t="s">
        <v>1169</v>
      </c>
      <c r="G326" s="70" t="s">
        <v>5633</v>
      </c>
      <c r="H326" s="70" t="s">
        <v>2073</v>
      </c>
      <c r="I326" s="161" t="s">
        <v>4900</v>
      </c>
      <c r="J326" s="70" t="s">
        <v>3125</v>
      </c>
      <c r="K326" s="59" t="s">
        <v>7663</v>
      </c>
      <c r="L326" s="70" t="str">
        <f t="shared" si="134"/>
        <v>0211007</v>
      </c>
      <c r="M326" s="82" t="s">
        <v>4686</v>
      </c>
      <c r="N326" s="70" t="s">
        <v>2687</v>
      </c>
      <c r="O326" s="59" t="s">
        <v>3429</v>
      </c>
      <c r="P326" s="59" t="str">
        <f t="shared" si="144"/>
        <v>0211007</v>
      </c>
      <c r="Q326" s="163" t="str">
        <f t="shared" si="145"/>
        <v>0211007@gsfmcg.com</v>
      </c>
      <c r="R326" s="59" t="s">
        <v>3429</v>
      </c>
      <c r="S326" s="59" t="s">
        <v>5238</v>
      </c>
      <c r="T326" s="59" t="str">
        <f>TRIM(CONCATENATE(W326))</f>
        <v>GJW02 - FMCG Unmapped</v>
      </c>
      <c r="U326" s="70" t="s">
        <v>7660</v>
      </c>
      <c r="V326" s="70" t="s">
        <v>5921</v>
      </c>
      <c r="W326" s="70" t="str">
        <f>TRIM(CONCATENATE(K326," - ",V326))</f>
        <v>GJW02 - FMCG Unmapped</v>
      </c>
      <c r="X326" s="70" t="s">
        <v>138</v>
      </c>
      <c r="Y326" s="70" t="s">
        <v>774</v>
      </c>
      <c r="Z326" s="70" t="s">
        <v>774</v>
      </c>
      <c r="AA326" s="171" t="s">
        <v>774</v>
      </c>
      <c r="AB326" s="70" t="s">
        <v>774</v>
      </c>
      <c r="AC326" s="70" t="s">
        <v>1171</v>
      </c>
      <c r="AD326" s="70" t="s">
        <v>163</v>
      </c>
      <c r="AE326" s="82" t="s">
        <v>1162</v>
      </c>
      <c r="AF326" s="70" t="s">
        <v>1171</v>
      </c>
      <c r="AG326" s="70" t="s">
        <v>1159</v>
      </c>
      <c r="AH326" s="70" t="s">
        <v>7661</v>
      </c>
      <c r="AI326" s="70" t="s">
        <v>355</v>
      </c>
      <c r="AJ326" s="70" t="s">
        <v>138</v>
      </c>
      <c r="AK326" s="70">
        <v>0</v>
      </c>
      <c r="AL326" s="108" t="s">
        <v>5606</v>
      </c>
      <c r="AM326" t="s">
        <v>3429</v>
      </c>
      <c r="AN326" t="b">
        <f t="shared" si="143"/>
        <v>1</v>
      </c>
      <c r="AP326" t="s">
        <v>8085</v>
      </c>
    </row>
    <row r="327" spans="1:42" ht="14.4" customHeight="1" x14ac:dyDescent="0.3">
      <c r="A327" s="59" t="str">
        <f t="shared" si="141"/>
        <v>GJW02-FMCG-ASM-01</v>
      </c>
      <c r="B327" s="70" t="s">
        <v>1171</v>
      </c>
      <c r="C327" s="70" t="s">
        <v>3078</v>
      </c>
      <c r="D327" s="70" t="s">
        <v>1218</v>
      </c>
      <c r="E327" s="70" t="s">
        <v>143</v>
      </c>
      <c r="F327" s="70" t="s">
        <v>1169</v>
      </c>
      <c r="G327" s="70" t="s">
        <v>5633</v>
      </c>
      <c r="H327" s="70" t="s">
        <v>2073</v>
      </c>
      <c r="I327" s="161" t="s">
        <v>4900</v>
      </c>
      <c r="J327" s="70" t="s">
        <v>3125</v>
      </c>
      <c r="K327" s="59" t="s">
        <v>7663</v>
      </c>
      <c r="L327" s="70" t="str">
        <f t="shared" si="134"/>
        <v>02110</v>
      </c>
      <c r="M327" s="82" t="s">
        <v>4686</v>
      </c>
      <c r="N327" s="70" t="s">
        <v>2687</v>
      </c>
      <c r="O327" s="59" t="s">
        <v>2762</v>
      </c>
      <c r="P327" s="59" t="str">
        <f>O326</f>
        <v>0211007</v>
      </c>
      <c r="Q327" s="163" t="str">
        <f t="shared" si="145"/>
        <v>02110@gsfmcg.com</v>
      </c>
      <c r="R327" s="59" t="s">
        <v>2762</v>
      </c>
      <c r="S327" s="59" t="s">
        <v>7817</v>
      </c>
      <c r="T327" s="59" t="str">
        <f>V327</f>
        <v>Murtaza Haider</v>
      </c>
      <c r="U327" s="70" t="s">
        <v>7661</v>
      </c>
      <c r="V327" s="70" t="s">
        <v>355</v>
      </c>
      <c r="W327" s="70" t="str">
        <f>TRIM(CONCATENATE(K327," - ",AD327," - ",V327))</f>
        <v>GJW02 - ASM - Murtaza Haider</v>
      </c>
      <c r="X327" s="70" t="s">
        <v>138</v>
      </c>
      <c r="Y327" s="70" t="s">
        <v>774</v>
      </c>
      <c r="Z327" s="70" t="s">
        <v>774</v>
      </c>
      <c r="AA327" s="171" t="s">
        <v>774</v>
      </c>
      <c r="AB327" s="70" t="s">
        <v>774</v>
      </c>
      <c r="AC327" s="70" t="s">
        <v>1219</v>
      </c>
      <c r="AD327" s="70" t="s">
        <v>1028</v>
      </c>
      <c r="AE327" s="82" t="s">
        <v>3414</v>
      </c>
      <c r="AF327" s="70" t="s">
        <v>1171</v>
      </c>
      <c r="AG327" s="70" t="s">
        <v>1159</v>
      </c>
      <c r="AH327" s="70" t="s">
        <v>3282</v>
      </c>
      <c r="AI327" s="70" t="s">
        <v>3135</v>
      </c>
      <c r="AJ327" s="70" t="s">
        <v>138</v>
      </c>
      <c r="AK327" s="70">
        <v>2</v>
      </c>
      <c r="AL327" s="108" t="s">
        <v>6294</v>
      </c>
      <c r="AM327" t="e">
        <v>#N/A</v>
      </c>
      <c r="AN327" t="e">
        <f t="shared" si="143"/>
        <v>#N/A</v>
      </c>
      <c r="AP327" t="s">
        <v>8085</v>
      </c>
    </row>
    <row r="328" spans="1:42" ht="14.4" customHeight="1" x14ac:dyDescent="0.3">
      <c r="A328" s="59" t="str">
        <f>U328</f>
        <v>GJW03-FMCG01-TE-01</v>
      </c>
      <c r="B328" s="70" t="s">
        <v>1170</v>
      </c>
      <c r="C328" s="70" t="s">
        <v>1987</v>
      </c>
      <c r="D328" s="70" t="s">
        <v>1218</v>
      </c>
      <c r="E328" s="70" t="s">
        <v>143</v>
      </c>
      <c r="F328" s="70" t="s">
        <v>1169</v>
      </c>
      <c r="G328" s="70" t="s">
        <v>5633</v>
      </c>
      <c r="H328" s="70" t="s">
        <v>8164</v>
      </c>
      <c r="I328" s="161" t="s">
        <v>4900</v>
      </c>
      <c r="J328" s="70" t="s">
        <v>8162</v>
      </c>
      <c r="K328" s="59" t="s">
        <v>8163</v>
      </c>
      <c r="L328" s="70" t="str">
        <f>O328</f>
        <v>0211001</v>
      </c>
      <c r="M328" s="82" t="s">
        <v>4686</v>
      </c>
      <c r="N328" s="70" t="s">
        <v>2687</v>
      </c>
      <c r="O328" s="59" t="s">
        <v>2587</v>
      </c>
      <c r="P328" s="59" t="str">
        <f>O328</f>
        <v>0211001</v>
      </c>
      <c r="Q328" s="163" t="str">
        <f t="shared" si="145"/>
        <v>0211001@gsfmcg.com</v>
      </c>
      <c r="R328" s="59" t="s">
        <v>5587</v>
      </c>
      <c r="S328" s="59" t="s">
        <v>8165</v>
      </c>
      <c r="T328" s="59" t="str">
        <f>V328</f>
        <v>Waqas Ali</v>
      </c>
      <c r="U328" s="70" t="s">
        <v>8166</v>
      </c>
      <c r="V328" s="70" t="s">
        <v>352</v>
      </c>
      <c r="W328" s="70" t="str">
        <f>TRIM(CONCATENATE(K328," - ",AD328," - ",V328))</f>
        <v>GJW03 - TE - Waqas Ali</v>
      </c>
      <c r="X328" s="70" t="s">
        <v>138</v>
      </c>
      <c r="Y328" s="70" t="s">
        <v>774</v>
      </c>
      <c r="Z328" s="70" t="s">
        <v>774</v>
      </c>
      <c r="AA328" s="171" t="s">
        <v>774</v>
      </c>
      <c r="AB328" s="70" t="s">
        <v>774</v>
      </c>
      <c r="AC328" s="70" t="s">
        <v>1809</v>
      </c>
      <c r="AD328" s="70" t="s">
        <v>8137</v>
      </c>
      <c r="AE328" s="82" t="s">
        <v>1162</v>
      </c>
      <c r="AF328" s="70" t="s">
        <v>1171</v>
      </c>
      <c r="AG328" s="70" t="s">
        <v>1159</v>
      </c>
      <c r="AH328" s="70" t="s">
        <v>3282</v>
      </c>
      <c r="AI328" s="70" t="s">
        <v>3135</v>
      </c>
      <c r="AJ328" s="70" t="s">
        <v>138</v>
      </c>
      <c r="AK328" s="70">
        <v>2</v>
      </c>
      <c r="AL328" s="108" t="s">
        <v>8142</v>
      </c>
      <c r="AN328" t="b">
        <f>AM328=O328</f>
        <v>0</v>
      </c>
      <c r="AP328" t="s">
        <v>8085</v>
      </c>
    </row>
    <row r="329" spans="1:42" ht="14.4" customHeight="1" x14ac:dyDescent="0.3">
      <c r="A329" s="59" t="str">
        <f>U329</f>
        <v>NTH-B-FMCG-RSM-00</v>
      </c>
      <c r="B329" s="70" t="s">
        <v>1171</v>
      </c>
      <c r="C329" s="70" t="s">
        <v>3078</v>
      </c>
      <c r="D329" s="70" t="s">
        <v>1218</v>
      </c>
      <c r="E329" s="70" t="s">
        <v>143</v>
      </c>
      <c r="F329" s="70" t="s">
        <v>1169</v>
      </c>
      <c r="G329" s="70" t="s">
        <v>5633</v>
      </c>
      <c r="H329" s="70" t="s">
        <v>2072</v>
      </c>
      <c r="I329" s="161" t="s">
        <v>4900</v>
      </c>
      <c r="J329" s="70" t="s">
        <v>2865</v>
      </c>
      <c r="K329" s="59" t="s">
        <v>7662</v>
      </c>
      <c r="L329" s="99" t="str">
        <f>O329</f>
        <v>01304</v>
      </c>
      <c r="M329" s="82" t="s">
        <v>4686</v>
      </c>
      <c r="N329" s="70" t="s">
        <v>2687</v>
      </c>
      <c r="O329" s="59" t="s">
        <v>8053</v>
      </c>
      <c r="P329" s="59" t="str">
        <f>O329</f>
        <v>01304</v>
      </c>
      <c r="Q329" s="163" t="str">
        <f t="shared" si="145"/>
        <v>01304@gsfmcg.com</v>
      </c>
      <c r="R329" s="59">
        <v>18</v>
      </c>
      <c r="S329" s="70" t="s">
        <v>6728</v>
      </c>
      <c r="T329" s="59" t="str">
        <f>W329</f>
        <v>NTH-B - RSM - FMCG Unmapped</v>
      </c>
      <c r="U329" s="70" t="s">
        <v>6728</v>
      </c>
      <c r="V329" s="70" t="s">
        <v>5921</v>
      </c>
      <c r="W329" s="70" t="str">
        <f>TRIM(CONCATENATE(G329," - ",AD329," - ",V329))</f>
        <v>NTH-B - RSM - FMCG Unmapped</v>
      </c>
      <c r="X329" s="70" t="s">
        <v>138</v>
      </c>
      <c r="Y329" s="70" t="s">
        <v>774</v>
      </c>
      <c r="Z329" s="70" t="s">
        <v>774</v>
      </c>
      <c r="AA329" s="171" t="s">
        <v>774</v>
      </c>
      <c r="AB329" s="70" t="s">
        <v>774</v>
      </c>
      <c r="AC329" s="70" t="s">
        <v>1806</v>
      </c>
      <c r="AD329" s="70" t="s">
        <v>1146</v>
      </c>
      <c r="AE329" s="82" t="s">
        <v>3414</v>
      </c>
      <c r="AF329" s="70" t="s">
        <v>1171</v>
      </c>
      <c r="AG329" s="70" t="s">
        <v>1159</v>
      </c>
      <c r="AH329" s="70" t="s">
        <v>3282</v>
      </c>
      <c r="AI329" s="70" t="s">
        <v>3135</v>
      </c>
      <c r="AJ329" s="70" t="s">
        <v>138</v>
      </c>
      <c r="AK329" s="81">
        <v>0</v>
      </c>
      <c r="AL329" s="108" t="s">
        <v>5606</v>
      </c>
      <c r="AM329" t="e">
        <v>#N/A</v>
      </c>
      <c r="AN329" t="e">
        <f>AM329=O329</f>
        <v>#N/A</v>
      </c>
    </row>
    <row r="330" spans="1:42" ht="14.4" customHeight="1" x14ac:dyDescent="0.3">
      <c r="A330" s="59" t="str">
        <f>U330</f>
        <v>NTH-B-FMCG-RSM-01</v>
      </c>
      <c r="B330" s="70" t="s">
        <v>1171</v>
      </c>
      <c r="C330" s="70" t="s">
        <v>3078</v>
      </c>
      <c r="D330" s="70" t="s">
        <v>1218</v>
      </c>
      <c r="E330" s="70" t="s">
        <v>143</v>
      </c>
      <c r="F330" s="70" t="s">
        <v>1169</v>
      </c>
      <c r="G330" s="70" t="s">
        <v>5633</v>
      </c>
      <c r="H330" s="70" t="s">
        <v>2072</v>
      </c>
      <c r="I330" s="161" t="s">
        <v>4900</v>
      </c>
      <c r="J330" s="70" t="s">
        <v>2865</v>
      </c>
      <c r="K330" s="59" t="s">
        <v>7662</v>
      </c>
      <c r="L330" s="99" t="s">
        <v>1137</v>
      </c>
      <c r="M330" s="82" t="s">
        <v>4686</v>
      </c>
      <c r="N330" s="70" t="s">
        <v>2687</v>
      </c>
      <c r="O330" s="82" t="s">
        <v>3417</v>
      </c>
      <c r="P330" s="59" t="str">
        <f>O329</f>
        <v>01304</v>
      </c>
      <c r="Q330" s="163" t="str">
        <f t="shared" si="145"/>
        <v>18@gsfmcg.com</v>
      </c>
      <c r="R330" s="59">
        <v>18</v>
      </c>
      <c r="S330" s="59" t="s">
        <v>3282</v>
      </c>
      <c r="T330" s="59" t="str">
        <f>V330</f>
        <v>Noman Ishfaq</v>
      </c>
      <c r="U330" s="70" t="s">
        <v>3282</v>
      </c>
      <c r="V330" s="70" t="s">
        <v>3135</v>
      </c>
      <c r="W330" s="70" t="str">
        <f>TRIM(CONCATENATE(G330," - ",AD330," - ",V330))</f>
        <v>NTH-B - RSM - Noman Ishfaq</v>
      </c>
      <c r="X330" s="70" t="s">
        <v>138</v>
      </c>
      <c r="Y330" s="70" t="s">
        <v>774</v>
      </c>
      <c r="Z330" s="70" t="s">
        <v>774</v>
      </c>
      <c r="AA330" s="171" t="s">
        <v>774</v>
      </c>
      <c r="AB330" s="70" t="s">
        <v>774</v>
      </c>
      <c r="AC330" s="70" t="s">
        <v>1806</v>
      </c>
      <c r="AD330" s="70" t="s">
        <v>1146</v>
      </c>
      <c r="AE330" s="82" t="s">
        <v>2488</v>
      </c>
      <c r="AF330" s="70" t="s">
        <v>1171</v>
      </c>
      <c r="AG330" s="70" t="s">
        <v>1159</v>
      </c>
      <c r="AH330" s="70" t="s">
        <v>3279</v>
      </c>
      <c r="AI330" s="70" t="s">
        <v>645</v>
      </c>
      <c r="AJ330" s="70" t="s">
        <v>65</v>
      </c>
      <c r="AK330" s="81">
        <v>3</v>
      </c>
      <c r="AL330" s="108" t="s">
        <v>6294</v>
      </c>
      <c r="AM330" t="s">
        <v>3417</v>
      </c>
      <c r="AN330" t="b">
        <f>AM330=O330</f>
        <v>1</v>
      </c>
    </row>
    <row r="331" spans="1:42" ht="14.4" customHeight="1" x14ac:dyDescent="0.3">
      <c r="A331" s="59" t="str">
        <f t="shared" ref="A331:A336" si="146">U331</f>
        <v>KSR01-FMCG01-SPO-01</v>
      </c>
      <c r="B331" s="70" t="s">
        <v>1170</v>
      </c>
      <c r="C331" s="70" t="s">
        <v>1987</v>
      </c>
      <c r="D331" s="70" t="s">
        <v>1219</v>
      </c>
      <c r="E331" s="70" t="s">
        <v>143</v>
      </c>
      <c r="F331" s="70" t="s">
        <v>3072</v>
      </c>
      <c r="G331" s="70" t="s">
        <v>5634</v>
      </c>
      <c r="H331" s="70" t="s">
        <v>7673</v>
      </c>
      <c r="I331" s="161" t="s">
        <v>4900</v>
      </c>
      <c r="J331" s="70" t="s">
        <v>7672</v>
      </c>
      <c r="K331" s="59" t="s">
        <v>7674</v>
      </c>
      <c r="L331" s="70" t="str">
        <f t="shared" ref="L331:L354" si="147">O331</f>
        <v>0111801</v>
      </c>
      <c r="M331" s="82" t="s">
        <v>4686</v>
      </c>
      <c r="N331" s="70" t="s">
        <v>2687</v>
      </c>
      <c r="O331" s="59" t="s">
        <v>8059</v>
      </c>
      <c r="P331" s="59" t="str">
        <f t="shared" ref="P331:P340" si="148">O331</f>
        <v>0111801</v>
      </c>
      <c r="Q331" s="163" t="str">
        <f t="shared" ref="Q331:Q336" si="149">CONCATENATE(O331,"@gsfmcg.com")</f>
        <v>0111801@gsfmcg.com</v>
      </c>
      <c r="R331" s="59" t="s">
        <v>2624</v>
      </c>
      <c r="S331" s="59" t="s">
        <v>7677</v>
      </c>
      <c r="T331" s="59" t="str">
        <f>TRIM(CONCATENATE(V331," (",S331,")"))</f>
        <v>M. Bilal (KSR-01)</v>
      </c>
      <c r="U331" s="70" t="s">
        <v>7684</v>
      </c>
      <c r="V331" s="70" t="s">
        <v>3183</v>
      </c>
      <c r="W331" s="70" t="str">
        <f>TRIM(CONCATENATE(K331," - ",AD331," - ",V331))</f>
        <v>KSR01 - SPO - M. Bilal</v>
      </c>
      <c r="X331" s="70" t="s">
        <v>137</v>
      </c>
      <c r="Y331" s="70" t="s">
        <v>6305</v>
      </c>
      <c r="Z331" s="70" t="s">
        <v>774</v>
      </c>
      <c r="AA331" s="171" t="s">
        <v>774</v>
      </c>
      <c r="AB331" s="70" t="s">
        <v>774</v>
      </c>
      <c r="AC331" s="70" t="s">
        <v>1171</v>
      </c>
      <c r="AD331" s="70" t="s">
        <v>163</v>
      </c>
      <c r="AE331" s="82" t="s">
        <v>1162</v>
      </c>
      <c r="AF331" s="70" t="s">
        <v>1171</v>
      </c>
      <c r="AG331" s="70" t="s">
        <v>1159</v>
      </c>
      <c r="AH331" s="70" t="s">
        <v>7688</v>
      </c>
      <c r="AI331" s="70" t="s">
        <v>7683</v>
      </c>
      <c r="AJ331" s="70" t="s">
        <v>137</v>
      </c>
      <c r="AK331" s="70">
        <v>1</v>
      </c>
      <c r="AL331" s="108" t="s">
        <v>6293</v>
      </c>
      <c r="AM331" t="e">
        <v>#N/A</v>
      </c>
      <c r="AN331" t="e">
        <f t="shared" ref="AN331:AN336" si="150">AM331=O331</f>
        <v>#N/A</v>
      </c>
    </row>
    <row r="332" spans="1:42" ht="14.4" customHeight="1" x14ac:dyDescent="0.3">
      <c r="A332" s="59" t="str">
        <f t="shared" si="146"/>
        <v>KSR01-FMCG01-SPO-02</v>
      </c>
      <c r="B332" s="70" t="s">
        <v>1170</v>
      </c>
      <c r="C332" s="70" t="s">
        <v>1987</v>
      </c>
      <c r="D332" s="70" t="s">
        <v>1219</v>
      </c>
      <c r="E332" s="70" t="s">
        <v>143</v>
      </c>
      <c r="F332" s="70" t="s">
        <v>3072</v>
      </c>
      <c r="G332" s="70" t="s">
        <v>5634</v>
      </c>
      <c r="H332" s="70" t="s">
        <v>7673</v>
      </c>
      <c r="I332" s="161" t="s">
        <v>4900</v>
      </c>
      <c r="J332" s="70" t="s">
        <v>7672</v>
      </c>
      <c r="K332" s="59" t="s">
        <v>7674</v>
      </c>
      <c r="L332" s="70" t="str">
        <f t="shared" si="147"/>
        <v>0111802</v>
      </c>
      <c r="M332" s="82" t="s">
        <v>4686</v>
      </c>
      <c r="N332" s="70" t="s">
        <v>2687</v>
      </c>
      <c r="O332" s="59" t="s">
        <v>8060</v>
      </c>
      <c r="P332" s="59" t="str">
        <f t="shared" si="148"/>
        <v>0111802</v>
      </c>
      <c r="Q332" s="163" t="str">
        <f t="shared" si="149"/>
        <v>0111802@gsfmcg.com</v>
      </c>
      <c r="R332" s="59" t="s">
        <v>2625</v>
      </c>
      <c r="S332" s="59" t="s">
        <v>7678</v>
      </c>
      <c r="T332" s="59" t="str">
        <f>TRIM(CONCATENATE(V332," (",S332,")"))</f>
        <v>Najam Saqib (KSR-02)</v>
      </c>
      <c r="U332" s="70" t="s">
        <v>7685</v>
      </c>
      <c r="V332" s="70" t="s">
        <v>8266</v>
      </c>
      <c r="W332" s="70" t="str">
        <f>TRIM(CONCATENATE(K332," - ",AD332," - ",V332))</f>
        <v>KSR01 - SPO - Najam Saqib</v>
      </c>
      <c r="X332" s="70" t="s">
        <v>334</v>
      </c>
      <c r="Y332" s="70" t="s">
        <v>6298</v>
      </c>
      <c r="Z332" s="70" t="s">
        <v>774</v>
      </c>
      <c r="AA332" s="171" t="s">
        <v>774</v>
      </c>
      <c r="AB332" s="70" t="s">
        <v>774</v>
      </c>
      <c r="AC332" s="70" t="s">
        <v>1171</v>
      </c>
      <c r="AD332" s="70" t="s">
        <v>163</v>
      </c>
      <c r="AE332" s="82" t="s">
        <v>1162</v>
      </c>
      <c r="AF332" s="70" t="s">
        <v>1171</v>
      </c>
      <c r="AG332" s="70" t="s">
        <v>1159</v>
      </c>
      <c r="AH332" s="70" t="s">
        <v>7688</v>
      </c>
      <c r="AI332" s="70" t="s">
        <v>7683</v>
      </c>
      <c r="AJ332" s="70" t="s">
        <v>137</v>
      </c>
      <c r="AK332" s="70">
        <v>1</v>
      </c>
      <c r="AL332" s="108" t="s">
        <v>6293</v>
      </c>
      <c r="AM332" t="e">
        <v>#N/A</v>
      </c>
      <c r="AN332" t="e">
        <f t="shared" si="150"/>
        <v>#N/A</v>
      </c>
    </row>
    <row r="333" spans="1:42" ht="14.4" customHeight="1" x14ac:dyDescent="0.3">
      <c r="A333" s="59" t="str">
        <f t="shared" si="146"/>
        <v>KSR01-FMCG02-SPO-01</v>
      </c>
      <c r="B333" s="70" t="s">
        <v>1195</v>
      </c>
      <c r="C333" s="70" t="s">
        <v>1988</v>
      </c>
      <c r="D333" s="70" t="s">
        <v>1219</v>
      </c>
      <c r="E333" s="70" t="s">
        <v>143</v>
      </c>
      <c r="F333" s="70" t="s">
        <v>3072</v>
      </c>
      <c r="G333" s="70" t="s">
        <v>5634</v>
      </c>
      <c r="H333" s="70" t="s">
        <v>7673</v>
      </c>
      <c r="I333" s="161" t="s">
        <v>4900</v>
      </c>
      <c r="J333" s="70" t="s">
        <v>7672</v>
      </c>
      <c r="K333" s="59" t="s">
        <v>7674</v>
      </c>
      <c r="L333" s="70" t="str">
        <f t="shared" si="147"/>
        <v>0111803</v>
      </c>
      <c r="M333" s="82" t="s">
        <v>4686</v>
      </c>
      <c r="N333" s="70" t="s">
        <v>2687</v>
      </c>
      <c r="O333" s="59" t="s">
        <v>8061</v>
      </c>
      <c r="P333" s="59" t="str">
        <f t="shared" si="148"/>
        <v>0111803</v>
      </c>
      <c r="Q333" s="163" t="str">
        <f t="shared" si="149"/>
        <v>0111803@gsfmcg.com</v>
      </c>
      <c r="R333" s="59" t="s">
        <v>2629</v>
      </c>
      <c r="S333" s="59" t="s">
        <v>7679</v>
      </c>
      <c r="T333" s="59" t="str">
        <f>TRIM(CONCATENATE(V333," (",S333,")"))</f>
        <v>Aqib Niaz Ahmed (T-KSR-01)</v>
      </c>
      <c r="U333" s="70" t="s">
        <v>7686</v>
      </c>
      <c r="V333" s="70" t="s">
        <v>7682</v>
      </c>
      <c r="W333" s="70" t="str">
        <f>TRIM(CONCATENATE(K333," - ",AD333," - ",V333))</f>
        <v>KSR01 - SPO - Aqib Niaz Ahmed</v>
      </c>
      <c r="X333" s="70" t="s">
        <v>137</v>
      </c>
      <c r="Y333" s="70" t="s">
        <v>6311</v>
      </c>
      <c r="Z333" s="70" t="s">
        <v>774</v>
      </c>
      <c r="AA333" s="171" t="s">
        <v>774</v>
      </c>
      <c r="AB333" s="70" t="s">
        <v>774</v>
      </c>
      <c r="AC333" s="70" t="s">
        <v>1171</v>
      </c>
      <c r="AD333" s="70" t="s">
        <v>163</v>
      </c>
      <c r="AE333" s="82" t="s">
        <v>1162</v>
      </c>
      <c r="AF333" s="70" t="s">
        <v>1171</v>
      </c>
      <c r="AG333" s="70" t="s">
        <v>1159</v>
      </c>
      <c r="AH333" s="70" t="s">
        <v>7688</v>
      </c>
      <c r="AI333" s="70" t="s">
        <v>7683</v>
      </c>
      <c r="AJ333" s="70" t="s">
        <v>137</v>
      </c>
      <c r="AK333" s="70">
        <v>1</v>
      </c>
      <c r="AL333" s="108" t="s">
        <v>6293</v>
      </c>
      <c r="AM333" t="e">
        <v>#N/A</v>
      </c>
      <c r="AN333" t="e">
        <f t="shared" si="150"/>
        <v>#N/A</v>
      </c>
    </row>
    <row r="334" spans="1:42" ht="14.4" customHeight="1" x14ac:dyDescent="0.3">
      <c r="A334" s="59" t="str">
        <f t="shared" si="146"/>
        <v>KSR01-FMCG02-SPO-02</v>
      </c>
      <c r="B334" s="70" t="s">
        <v>1195</v>
      </c>
      <c r="C334" s="70" t="s">
        <v>1988</v>
      </c>
      <c r="D334" s="70" t="s">
        <v>1219</v>
      </c>
      <c r="E334" s="70" t="s">
        <v>143</v>
      </c>
      <c r="F334" s="70" t="s">
        <v>3072</v>
      </c>
      <c r="G334" s="70" t="s">
        <v>5634</v>
      </c>
      <c r="H334" s="70" t="s">
        <v>7673</v>
      </c>
      <c r="I334" s="161" t="s">
        <v>4900</v>
      </c>
      <c r="J334" s="70" t="s">
        <v>7672</v>
      </c>
      <c r="K334" s="59" t="s">
        <v>7674</v>
      </c>
      <c r="L334" s="70" t="str">
        <f t="shared" si="147"/>
        <v>0111804</v>
      </c>
      <c r="M334" s="82" t="s">
        <v>4686</v>
      </c>
      <c r="N334" s="70" t="s">
        <v>2687</v>
      </c>
      <c r="O334" s="59" t="s">
        <v>8062</v>
      </c>
      <c r="P334" s="59" t="str">
        <f t="shared" si="148"/>
        <v>0111804</v>
      </c>
      <c r="Q334" s="163" t="str">
        <f t="shared" si="149"/>
        <v>0111804@gsfmcg.com</v>
      </c>
      <c r="R334" s="59" t="s">
        <v>2674</v>
      </c>
      <c r="S334" s="59" t="s">
        <v>7680</v>
      </c>
      <c r="T334" s="59" t="str">
        <f>TRIM(CONCATENATE(V334," (",S334,")"))</f>
        <v>Ghulam Qadir (T-KSR-02)</v>
      </c>
      <c r="U334" s="70" t="s">
        <v>7689</v>
      </c>
      <c r="V334" s="70" t="s">
        <v>5287</v>
      </c>
      <c r="W334" s="70" t="str">
        <f>TRIM(CONCATENATE(K334," - ",AD334," - ",V334))</f>
        <v>KSR01 - SPO - Ghulam Qadir</v>
      </c>
      <c r="X334" s="70" t="s">
        <v>334</v>
      </c>
      <c r="Y334" s="70" t="s">
        <v>6298</v>
      </c>
      <c r="Z334" s="70" t="s">
        <v>774</v>
      </c>
      <c r="AA334" s="171" t="s">
        <v>774</v>
      </c>
      <c r="AB334" s="70" t="s">
        <v>774</v>
      </c>
      <c r="AC334" s="70" t="s">
        <v>1171</v>
      </c>
      <c r="AD334" s="70" t="s">
        <v>163</v>
      </c>
      <c r="AE334" s="82" t="s">
        <v>1162</v>
      </c>
      <c r="AF334" s="70" t="s">
        <v>1171</v>
      </c>
      <c r="AG334" s="70" t="s">
        <v>1159</v>
      </c>
      <c r="AH334" s="70" t="s">
        <v>7688</v>
      </c>
      <c r="AI334" s="70" t="s">
        <v>7683</v>
      </c>
      <c r="AJ334" s="70" t="s">
        <v>137</v>
      </c>
      <c r="AK334" s="70">
        <v>1</v>
      </c>
      <c r="AL334" s="108" t="s">
        <v>6293</v>
      </c>
      <c r="AM334" t="e">
        <v>#N/A</v>
      </c>
      <c r="AN334" t="e">
        <f t="shared" si="150"/>
        <v>#N/A</v>
      </c>
    </row>
    <row r="335" spans="1:42" ht="14.4" customHeight="1" x14ac:dyDescent="0.3">
      <c r="A335" s="59" t="str">
        <f t="shared" si="146"/>
        <v>KSR01-FMCG-SPO-00</v>
      </c>
      <c r="B335" s="70" t="s">
        <v>1171</v>
      </c>
      <c r="C335" s="70" t="s">
        <v>3078</v>
      </c>
      <c r="D335" s="70" t="s">
        <v>1219</v>
      </c>
      <c r="E335" s="70" t="s">
        <v>143</v>
      </c>
      <c r="F335" s="70" t="s">
        <v>3072</v>
      </c>
      <c r="G335" s="70" t="s">
        <v>5634</v>
      </c>
      <c r="H335" s="70" t="s">
        <v>7673</v>
      </c>
      <c r="I335" s="161" t="s">
        <v>4900</v>
      </c>
      <c r="J335" s="70" t="s">
        <v>7672</v>
      </c>
      <c r="K335" s="59" t="s">
        <v>7674</v>
      </c>
      <c r="L335" s="70" t="str">
        <f t="shared" si="147"/>
        <v>0111805</v>
      </c>
      <c r="M335" s="82" t="s">
        <v>4686</v>
      </c>
      <c r="N335" s="70" t="s">
        <v>2687</v>
      </c>
      <c r="O335" s="59" t="s">
        <v>8063</v>
      </c>
      <c r="P335" s="59" t="str">
        <f t="shared" si="148"/>
        <v>0111805</v>
      </c>
      <c r="Q335" s="163" t="str">
        <f t="shared" si="149"/>
        <v>0111805@gsfmcg.com</v>
      </c>
      <c r="R335" s="59" t="s">
        <v>2631</v>
      </c>
      <c r="S335" s="59" t="s">
        <v>5238</v>
      </c>
      <c r="T335" s="59" t="str">
        <f>TRIM(CONCATENATE(W335))</f>
        <v>KSR01 - FMCG Unmapped</v>
      </c>
      <c r="U335" s="70" t="s">
        <v>7687</v>
      </c>
      <c r="V335" s="70" t="s">
        <v>5921</v>
      </c>
      <c r="W335" s="70" t="str">
        <f>TRIM(CONCATENATE(K335," - ",V335))</f>
        <v>KSR01 - FMCG Unmapped</v>
      </c>
      <c r="X335" s="70" t="s">
        <v>137</v>
      </c>
      <c r="Y335" s="70" t="s">
        <v>774</v>
      </c>
      <c r="Z335" s="70" t="s">
        <v>774</v>
      </c>
      <c r="AA335" s="171" t="s">
        <v>774</v>
      </c>
      <c r="AB335" s="70" t="s">
        <v>774</v>
      </c>
      <c r="AC335" s="70" t="s">
        <v>1171</v>
      </c>
      <c r="AD335" s="70" t="s">
        <v>163</v>
      </c>
      <c r="AE335" s="82" t="s">
        <v>1162</v>
      </c>
      <c r="AF335" s="70" t="s">
        <v>1171</v>
      </c>
      <c r="AG335" s="70" t="s">
        <v>1159</v>
      </c>
      <c r="AH335" s="70" t="s">
        <v>7688</v>
      </c>
      <c r="AI335" s="70" t="s">
        <v>7683</v>
      </c>
      <c r="AJ335" s="70" t="s">
        <v>137</v>
      </c>
      <c r="AK335" s="70">
        <v>0</v>
      </c>
      <c r="AL335" s="108" t="s">
        <v>5606</v>
      </c>
      <c r="AM335" t="e">
        <v>#N/A</v>
      </c>
      <c r="AN335" t="e">
        <f t="shared" si="150"/>
        <v>#N/A</v>
      </c>
      <c r="AP335" t="s">
        <v>8085</v>
      </c>
    </row>
    <row r="336" spans="1:42" ht="14.4" customHeight="1" x14ac:dyDescent="0.3">
      <c r="A336" s="59" t="str">
        <f t="shared" si="146"/>
        <v>KSR01-FMCG-ASM-01</v>
      </c>
      <c r="B336" s="70" t="s">
        <v>1171</v>
      </c>
      <c r="C336" s="70" t="s">
        <v>3078</v>
      </c>
      <c r="D336" s="70" t="s">
        <v>1219</v>
      </c>
      <c r="E336" s="70" t="s">
        <v>143</v>
      </c>
      <c r="F336" s="70" t="s">
        <v>3072</v>
      </c>
      <c r="G336" s="70" t="s">
        <v>5634</v>
      </c>
      <c r="H336" s="70" t="s">
        <v>7673</v>
      </c>
      <c r="I336" s="161" t="s">
        <v>4900</v>
      </c>
      <c r="J336" s="70" t="s">
        <v>7672</v>
      </c>
      <c r="K336" s="59" t="s">
        <v>7674</v>
      </c>
      <c r="L336" s="70" t="str">
        <f t="shared" si="147"/>
        <v>01118</v>
      </c>
      <c r="M336" s="82" t="s">
        <v>4686</v>
      </c>
      <c r="N336" s="70" t="s">
        <v>2687</v>
      </c>
      <c r="O336" s="59" t="s">
        <v>8064</v>
      </c>
      <c r="P336" s="59" t="str">
        <f>O335</f>
        <v>0111805</v>
      </c>
      <c r="Q336" s="163" t="str">
        <f t="shared" si="149"/>
        <v>01118@gsfmcg.com</v>
      </c>
      <c r="R336" s="59" t="s">
        <v>2772</v>
      </c>
      <c r="S336" s="59" t="s">
        <v>7821</v>
      </c>
      <c r="T336" s="59" t="str">
        <f>V336</f>
        <v>Ghulam Rasool</v>
      </c>
      <c r="U336" s="70" t="s">
        <v>7688</v>
      </c>
      <c r="V336" s="70" t="s">
        <v>7683</v>
      </c>
      <c r="W336" s="70" t="str">
        <f>TRIM(CONCATENATE(K336," - ",AD336," - ",V336))</f>
        <v>KSR01 - ASM - Ghulam Rasool</v>
      </c>
      <c r="X336" s="70" t="s">
        <v>137</v>
      </c>
      <c r="Y336" s="70" t="s">
        <v>774</v>
      </c>
      <c r="Z336" s="70" t="s">
        <v>774</v>
      </c>
      <c r="AA336" s="171" t="s">
        <v>774</v>
      </c>
      <c r="AB336" s="70" t="s">
        <v>774</v>
      </c>
      <c r="AC336" s="70" t="s">
        <v>1219</v>
      </c>
      <c r="AD336" s="70" t="s">
        <v>1028</v>
      </c>
      <c r="AE336" s="82" t="s">
        <v>3414</v>
      </c>
      <c r="AF336" s="70" t="s">
        <v>1171</v>
      </c>
      <c r="AG336" s="70" t="s">
        <v>1159</v>
      </c>
      <c r="AH336" s="70" t="s">
        <v>3283</v>
      </c>
      <c r="AI336" s="70" t="s">
        <v>291</v>
      </c>
      <c r="AJ336" s="70" t="s">
        <v>3252</v>
      </c>
      <c r="AK336" s="70">
        <v>2</v>
      </c>
      <c r="AL336" s="108" t="s">
        <v>6294</v>
      </c>
      <c r="AM336" t="e">
        <v>#N/A</v>
      </c>
      <c r="AN336" t="e">
        <f t="shared" si="150"/>
        <v>#N/A</v>
      </c>
      <c r="AP336" t="s">
        <v>8085</v>
      </c>
    </row>
    <row r="337" spans="1:42" ht="14.4" customHeight="1" x14ac:dyDescent="0.3">
      <c r="A337" s="59" t="str">
        <f t="shared" ref="A337:A356" si="151">U337</f>
        <v>BWN01-FMCG01-SPO-01</v>
      </c>
      <c r="B337" s="70" t="s">
        <v>1170</v>
      </c>
      <c r="C337" s="70" t="s">
        <v>1987</v>
      </c>
      <c r="D337" s="70" t="s">
        <v>1219</v>
      </c>
      <c r="E337" s="70" t="s">
        <v>143</v>
      </c>
      <c r="F337" s="70" t="s">
        <v>3072</v>
      </c>
      <c r="G337" s="70" t="s">
        <v>5634</v>
      </c>
      <c r="H337" s="70" t="s">
        <v>7691</v>
      </c>
      <c r="I337" s="161" t="s">
        <v>4900</v>
      </c>
      <c r="J337" s="70" t="s">
        <v>7690</v>
      </c>
      <c r="K337" s="59" t="s">
        <v>7692</v>
      </c>
      <c r="L337" s="70" t="str">
        <f t="shared" si="147"/>
        <v>0111901</v>
      </c>
      <c r="M337" s="82" t="s">
        <v>4686</v>
      </c>
      <c r="N337" s="70" t="s">
        <v>2687</v>
      </c>
      <c r="O337" s="59" t="s">
        <v>8065</v>
      </c>
      <c r="P337" s="59" t="str">
        <f t="shared" si="148"/>
        <v>0111901</v>
      </c>
      <c r="Q337" s="163" t="str">
        <f>CONCATENATE(O337,"@gsfmcg.com")</f>
        <v>0111901@gsfmcg.com</v>
      </c>
      <c r="R337" s="59" t="s">
        <v>2624</v>
      </c>
      <c r="S337" s="59" t="s">
        <v>7693</v>
      </c>
      <c r="T337" s="59" t="str">
        <f>TRIM(CONCATENATE(V337," (",S337,")"))</f>
        <v>Nasir Bashir (BWN-01)</v>
      </c>
      <c r="U337" s="70" t="s">
        <v>7700</v>
      </c>
      <c r="V337" s="70" t="s">
        <v>295</v>
      </c>
      <c r="W337" s="70" t="str">
        <f>TRIM(CONCATENATE(K337," - ",AD337," - ",V337))</f>
        <v>BWN01 - SPO - Nasir Bashir</v>
      </c>
      <c r="X337" s="70" t="s">
        <v>7699</v>
      </c>
      <c r="Y337" s="70" t="s">
        <v>6305</v>
      </c>
      <c r="Z337" s="70" t="s">
        <v>774</v>
      </c>
      <c r="AA337" s="171" t="s">
        <v>774</v>
      </c>
      <c r="AB337" s="70" t="s">
        <v>774</v>
      </c>
      <c r="AC337" s="70" t="s">
        <v>1171</v>
      </c>
      <c r="AD337" s="70" t="s">
        <v>163</v>
      </c>
      <c r="AE337" s="82" t="s">
        <v>1162</v>
      </c>
      <c r="AF337" s="70" t="s">
        <v>1171</v>
      </c>
      <c r="AG337" s="70" t="s">
        <v>1159</v>
      </c>
      <c r="AH337" s="70" t="s">
        <v>7704</v>
      </c>
      <c r="AI337" s="70" t="s">
        <v>7698</v>
      </c>
      <c r="AJ337" s="70" t="s">
        <v>7699</v>
      </c>
      <c r="AK337" s="70">
        <v>1</v>
      </c>
      <c r="AL337" s="108" t="s">
        <v>6293</v>
      </c>
      <c r="AM337" t="e">
        <v>#N/A</v>
      </c>
      <c r="AN337" t="e">
        <f t="shared" ref="AN337:AN356" si="152">AM337=O337</f>
        <v>#N/A</v>
      </c>
    </row>
    <row r="338" spans="1:42" ht="14.4" customHeight="1" x14ac:dyDescent="0.3">
      <c r="A338" s="59" t="str">
        <f t="shared" si="151"/>
        <v>BWN01-FMCG01-SPO-02</v>
      </c>
      <c r="B338" s="70" t="s">
        <v>1170</v>
      </c>
      <c r="C338" s="70" t="s">
        <v>1987</v>
      </c>
      <c r="D338" s="70" t="s">
        <v>1219</v>
      </c>
      <c r="E338" s="70" t="s">
        <v>143</v>
      </c>
      <c r="F338" s="70" t="s">
        <v>3072</v>
      </c>
      <c r="G338" s="70" t="s">
        <v>5634</v>
      </c>
      <c r="H338" s="70" t="s">
        <v>7691</v>
      </c>
      <c r="I338" s="161" t="s">
        <v>4900</v>
      </c>
      <c r="J338" s="70" t="s">
        <v>7690</v>
      </c>
      <c r="K338" s="59" t="s">
        <v>7692</v>
      </c>
      <c r="L338" s="70" t="str">
        <f t="shared" si="147"/>
        <v>0111902</v>
      </c>
      <c r="M338" s="82" t="s">
        <v>4686</v>
      </c>
      <c r="N338" s="70" t="s">
        <v>2687</v>
      </c>
      <c r="O338" s="59" t="s">
        <v>8066</v>
      </c>
      <c r="P338" s="59" t="str">
        <f t="shared" si="148"/>
        <v>0111902</v>
      </c>
      <c r="Q338" s="163" t="str">
        <f>CONCATENATE(O338,"@gsfmcg.com")</f>
        <v>0111902@gsfmcg.com</v>
      </c>
      <c r="R338" s="59" t="s">
        <v>2625</v>
      </c>
      <c r="S338" s="59" t="s">
        <v>7694</v>
      </c>
      <c r="T338" s="59" t="str">
        <f>TRIM(CONCATENATE(V338," (",S338,")"))</f>
        <v>Ghulam Murtuza (BWN-02)</v>
      </c>
      <c r="U338" s="70" t="s">
        <v>7701</v>
      </c>
      <c r="V338" s="70" t="s">
        <v>7696</v>
      </c>
      <c r="W338" s="70" t="str">
        <f>TRIM(CONCATENATE(K338," - ",AD338," - ",V338))</f>
        <v>BWN01 - SPO - Ghulam Murtuza</v>
      </c>
      <c r="X338" s="70" t="s">
        <v>4092</v>
      </c>
      <c r="Y338" s="70" t="s">
        <v>6298</v>
      </c>
      <c r="Z338" s="70" t="s">
        <v>774</v>
      </c>
      <c r="AA338" s="171" t="s">
        <v>774</v>
      </c>
      <c r="AB338" s="70" t="s">
        <v>774</v>
      </c>
      <c r="AC338" s="70" t="s">
        <v>1171</v>
      </c>
      <c r="AD338" s="70" t="s">
        <v>163</v>
      </c>
      <c r="AE338" s="82" t="s">
        <v>1162</v>
      </c>
      <c r="AF338" s="70" t="s">
        <v>1171</v>
      </c>
      <c r="AG338" s="70" t="s">
        <v>1159</v>
      </c>
      <c r="AH338" s="70" t="s">
        <v>7704</v>
      </c>
      <c r="AI338" s="70" t="s">
        <v>7698</v>
      </c>
      <c r="AJ338" s="70" t="s">
        <v>7699</v>
      </c>
      <c r="AK338" s="70">
        <v>1</v>
      </c>
      <c r="AL338" s="108" t="s">
        <v>6293</v>
      </c>
      <c r="AM338" t="e">
        <v>#N/A</v>
      </c>
      <c r="AN338" t="e">
        <f t="shared" si="152"/>
        <v>#N/A</v>
      </c>
    </row>
    <row r="339" spans="1:42" ht="14.4" customHeight="1" x14ac:dyDescent="0.3">
      <c r="A339" s="59" t="str">
        <f t="shared" si="151"/>
        <v>BWN01-FMCG02-SPO-01</v>
      </c>
      <c r="B339" s="70" t="s">
        <v>1195</v>
      </c>
      <c r="C339" s="70" t="s">
        <v>1988</v>
      </c>
      <c r="D339" s="70" t="s">
        <v>1219</v>
      </c>
      <c r="E339" s="70" t="s">
        <v>143</v>
      </c>
      <c r="F339" s="70" t="s">
        <v>3072</v>
      </c>
      <c r="G339" s="70" t="s">
        <v>5634</v>
      </c>
      <c r="H339" s="70" t="s">
        <v>7691</v>
      </c>
      <c r="I339" s="161" t="s">
        <v>4900</v>
      </c>
      <c r="J339" s="70" t="s">
        <v>7690</v>
      </c>
      <c r="K339" s="59" t="s">
        <v>7692</v>
      </c>
      <c r="L339" s="70" t="str">
        <f t="shared" si="147"/>
        <v>0111903</v>
      </c>
      <c r="M339" s="82" t="s">
        <v>4686</v>
      </c>
      <c r="N339" s="70" t="s">
        <v>2687</v>
      </c>
      <c r="O339" s="59" t="s">
        <v>8067</v>
      </c>
      <c r="P339" s="59" t="str">
        <f t="shared" si="148"/>
        <v>0111903</v>
      </c>
      <c r="Q339" s="163" t="str">
        <f>CONCATENATE(O339,"@gsfmcg.com")</f>
        <v>0111903@gsfmcg.com</v>
      </c>
      <c r="R339" s="59" t="s">
        <v>2629</v>
      </c>
      <c r="S339" s="59" t="s">
        <v>7695</v>
      </c>
      <c r="T339" s="59" t="str">
        <f>TRIM(CONCATENATE(V339," (",S339,")"))</f>
        <v>M. Adnan (T-BWN-01)</v>
      </c>
      <c r="U339" s="70" t="s">
        <v>7702</v>
      </c>
      <c r="V339" s="70" t="s">
        <v>7697</v>
      </c>
      <c r="W339" s="70" t="str">
        <f>TRIM(CONCATENATE(K339," - ",AD339," - ",V339))</f>
        <v>BWN01 - SPO - M. Adnan</v>
      </c>
      <c r="X339" s="70" t="s">
        <v>7699</v>
      </c>
      <c r="Y339" s="70" t="s">
        <v>6311</v>
      </c>
      <c r="Z339" s="70" t="s">
        <v>774</v>
      </c>
      <c r="AA339" s="171" t="s">
        <v>774</v>
      </c>
      <c r="AB339" s="70" t="s">
        <v>774</v>
      </c>
      <c r="AC339" s="70" t="s">
        <v>1171</v>
      </c>
      <c r="AD339" s="70" t="s">
        <v>163</v>
      </c>
      <c r="AE339" s="82" t="s">
        <v>1162</v>
      </c>
      <c r="AF339" s="70" t="s">
        <v>1171</v>
      </c>
      <c r="AG339" s="70" t="s">
        <v>1159</v>
      </c>
      <c r="AH339" s="70" t="s">
        <v>7704</v>
      </c>
      <c r="AI339" s="70" t="s">
        <v>7698</v>
      </c>
      <c r="AJ339" s="70" t="s">
        <v>7699</v>
      </c>
      <c r="AK339" s="70">
        <v>1</v>
      </c>
      <c r="AL339" s="108" t="s">
        <v>6293</v>
      </c>
      <c r="AM339" t="e">
        <v>#N/A</v>
      </c>
      <c r="AN339" t="e">
        <f t="shared" si="152"/>
        <v>#N/A</v>
      </c>
    </row>
    <row r="340" spans="1:42" ht="14.4" customHeight="1" x14ac:dyDescent="0.3">
      <c r="A340" s="59" t="str">
        <f t="shared" si="151"/>
        <v>BWN01-FMCG-SPO-00</v>
      </c>
      <c r="B340" s="70" t="s">
        <v>1171</v>
      </c>
      <c r="C340" s="70" t="s">
        <v>3078</v>
      </c>
      <c r="D340" s="70" t="s">
        <v>1219</v>
      </c>
      <c r="E340" s="70" t="s">
        <v>143</v>
      </c>
      <c r="F340" s="70" t="s">
        <v>3072</v>
      </c>
      <c r="G340" s="70" t="s">
        <v>5634</v>
      </c>
      <c r="H340" s="70" t="s">
        <v>7691</v>
      </c>
      <c r="I340" s="161" t="s">
        <v>4900</v>
      </c>
      <c r="J340" s="70" t="s">
        <v>7690</v>
      </c>
      <c r="K340" s="59" t="s">
        <v>7692</v>
      </c>
      <c r="L340" s="70" t="str">
        <f t="shared" si="147"/>
        <v>0111904</v>
      </c>
      <c r="M340" s="82" t="s">
        <v>4686</v>
      </c>
      <c r="N340" s="70" t="s">
        <v>2687</v>
      </c>
      <c r="O340" s="59" t="s">
        <v>8068</v>
      </c>
      <c r="P340" s="59" t="str">
        <f t="shared" si="148"/>
        <v>0111904</v>
      </c>
      <c r="Q340" s="163" t="str">
        <f>CONCATENATE(O340,"@gsfmcg.com")</f>
        <v>0111904@gsfmcg.com</v>
      </c>
      <c r="R340" s="59" t="s">
        <v>2631</v>
      </c>
      <c r="S340" s="59" t="s">
        <v>5238</v>
      </c>
      <c r="T340" s="59" t="str">
        <f>TRIM(CONCATENATE(W340))</f>
        <v>BWN01 - FMCG Unmapped</v>
      </c>
      <c r="U340" s="70" t="s">
        <v>7703</v>
      </c>
      <c r="V340" s="70" t="s">
        <v>5921</v>
      </c>
      <c r="W340" s="70" t="str">
        <f>TRIM(CONCATENATE(K340," - ",V340))</f>
        <v>BWN01 - FMCG Unmapped</v>
      </c>
      <c r="X340" s="70" t="s">
        <v>7699</v>
      </c>
      <c r="Y340" s="70" t="s">
        <v>774</v>
      </c>
      <c r="Z340" s="70" t="s">
        <v>774</v>
      </c>
      <c r="AA340" s="171" t="s">
        <v>774</v>
      </c>
      <c r="AB340" s="70" t="s">
        <v>774</v>
      </c>
      <c r="AC340" s="70" t="s">
        <v>1171</v>
      </c>
      <c r="AD340" s="70" t="s">
        <v>163</v>
      </c>
      <c r="AE340" s="82" t="s">
        <v>1162</v>
      </c>
      <c r="AF340" s="70" t="s">
        <v>1171</v>
      </c>
      <c r="AG340" s="70" t="s">
        <v>1159</v>
      </c>
      <c r="AH340" s="70" t="s">
        <v>7704</v>
      </c>
      <c r="AI340" s="70" t="s">
        <v>7698</v>
      </c>
      <c r="AJ340" s="70" t="s">
        <v>7699</v>
      </c>
      <c r="AK340" s="70">
        <v>0</v>
      </c>
      <c r="AL340" s="108" t="s">
        <v>5606</v>
      </c>
      <c r="AM340" t="e">
        <v>#N/A</v>
      </c>
      <c r="AN340" t="e">
        <f t="shared" si="152"/>
        <v>#N/A</v>
      </c>
      <c r="AP340" t="s">
        <v>8085</v>
      </c>
    </row>
    <row r="341" spans="1:42" ht="14.4" customHeight="1" x14ac:dyDescent="0.3">
      <c r="A341" s="59" t="str">
        <f t="shared" si="151"/>
        <v>BWN01-FMCG-ASM-01</v>
      </c>
      <c r="B341" s="70" t="s">
        <v>1171</v>
      </c>
      <c r="C341" s="70" t="s">
        <v>3078</v>
      </c>
      <c r="D341" s="70" t="s">
        <v>1219</v>
      </c>
      <c r="E341" s="70" t="s">
        <v>143</v>
      </c>
      <c r="F341" s="70" t="s">
        <v>3072</v>
      </c>
      <c r="G341" s="70" t="s">
        <v>5634</v>
      </c>
      <c r="H341" s="70" t="s">
        <v>7691</v>
      </c>
      <c r="I341" s="161" t="s">
        <v>4900</v>
      </c>
      <c r="J341" s="70" t="s">
        <v>7690</v>
      </c>
      <c r="K341" s="59" t="s">
        <v>7692</v>
      </c>
      <c r="L341" s="70" t="str">
        <f t="shared" si="147"/>
        <v>01119</v>
      </c>
      <c r="M341" s="82" t="s">
        <v>4686</v>
      </c>
      <c r="N341" s="70" t="s">
        <v>2687</v>
      </c>
      <c r="O341" s="59" t="s">
        <v>8069</v>
      </c>
      <c r="P341" s="59" t="str">
        <f>O340</f>
        <v>0111904</v>
      </c>
      <c r="Q341" s="163" t="str">
        <f>CONCATENATE(O341,"@gsfmcg.com")</f>
        <v>01119@gsfmcg.com</v>
      </c>
      <c r="R341" s="59" t="s">
        <v>2772</v>
      </c>
      <c r="S341" s="59" t="s">
        <v>7822</v>
      </c>
      <c r="T341" s="59" t="str">
        <f>V341</f>
        <v>M. Shahzad Umar</v>
      </c>
      <c r="U341" s="70" t="s">
        <v>7704</v>
      </c>
      <c r="V341" s="70" t="s">
        <v>7698</v>
      </c>
      <c r="W341" s="70" t="str">
        <f>TRIM(CONCATENATE(K341," - ",AD341," - ",V341))</f>
        <v>BWN01 - ASM - M. Shahzad Umar</v>
      </c>
      <c r="X341" s="70" t="s">
        <v>7699</v>
      </c>
      <c r="Y341" s="70" t="s">
        <v>774</v>
      </c>
      <c r="Z341" s="70" t="s">
        <v>774</v>
      </c>
      <c r="AA341" s="171" t="s">
        <v>774</v>
      </c>
      <c r="AB341" s="70" t="s">
        <v>774</v>
      </c>
      <c r="AC341" s="70" t="s">
        <v>1219</v>
      </c>
      <c r="AD341" s="70" t="s">
        <v>1028</v>
      </c>
      <c r="AE341" s="82" t="s">
        <v>3414</v>
      </c>
      <c r="AF341" s="70" t="s">
        <v>1171</v>
      </c>
      <c r="AG341" s="70" t="s">
        <v>1159</v>
      </c>
      <c r="AH341" s="70" t="s">
        <v>3283</v>
      </c>
      <c r="AI341" s="70" t="s">
        <v>291</v>
      </c>
      <c r="AJ341" s="70" t="s">
        <v>3252</v>
      </c>
      <c r="AK341" s="70">
        <v>2</v>
      </c>
      <c r="AL341" s="108" t="s">
        <v>6294</v>
      </c>
      <c r="AM341" t="e">
        <v>#N/A</v>
      </c>
      <c r="AN341" t="e">
        <f t="shared" si="152"/>
        <v>#N/A</v>
      </c>
      <c r="AP341" t="s">
        <v>8085</v>
      </c>
    </row>
    <row r="342" spans="1:42" ht="14.4" customHeight="1" x14ac:dyDescent="0.3">
      <c r="A342" s="59" t="str">
        <f t="shared" si="151"/>
        <v>SWL01-FMCG01-SPO-01</v>
      </c>
      <c r="B342" s="70" t="s">
        <v>1170</v>
      </c>
      <c r="C342" s="70" t="s">
        <v>1987</v>
      </c>
      <c r="D342" s="70" t="s">
        <v>1219</v>
      </c>
      <c r="E342" s="70" t="s">
        <v>143</v>
      </c>
      <c r="F342" s="70" t="s">
        <v>3072</v>
      </c>
      <c r="G342" s="70" t="s">
        <v>5634</v>
      </c>
      <c r="H342" s="70" t="s">
        <v>2074</v>
      </c>
      <c r="I342" s="161" t="s">
        <v>4900</v>
      </c>
      <c r="J342" s="70" t="s">
        <v>3252</v>
      </c>
      <c r="K342" s="59" t="s">
        <v>6379</v>
      </c>
      <c r="L342" s="70" t="str">
        <f t="shared" si="147"/>
        <v>0218001</v>
      </c>
      <c r="M342" s="82" t="s">
        <v>4686</v>
      </c>
      <c r="N342" s="70" t="s">
        <v>2687</v>
      </c>
      <c r="O342" s="59" t="s">
        <v>2624</v>
      </c>
      <c r="P342" s="59" t="str">
        <f>O342</f>
        <v>0218001</v>
      </c>
      <c r="Q342" s="163" t="str">
        <f t="shared" ref="Q342:Q356" si="153">CONCATENATE(O342,"@gsfmcg.com")</f>
        <v>0218001@gsfmcg.com</v>
      </c>
      <c r="R342" s="59" t="s">
        <v>2624</v>
      </c>
      <c r="S342" s="59" t="s">
        <v>290</v>
      </c>
      <c r="T342" s="59" t="str">
        <f>TRIM(CONCATENATE(V342," (",S342,")"))</f>
        <v>Awais Irshad (SWL-01)</v>
      </c>
      <c r="U342" s="70" t="s">
        <v>2999</v>
      </c>
      <c r="V342" s="70" t="s">
        <v>8267</v>
      </c>
      <c r="W342" s="70" t="str">
        <f>TRIM(CONCATENATE(K342," - ",AD342," - ",V342))</f>
        <v>SWL01 - SPO - Awais Irshad</v>
      </c>
      <c r="X342" s="70" t="s">
        <v>135</v>
      </c>
      <c r="Y342" s="70" t="s">
        <v>6305</v>
      </c>
      <c r="Z342" s="70" t="s">
        <v>774</v>
      </c>
      <c r="AA342" s="171" t="s">
        <v>774</v>
      </c>
      <c r="AB342" s="70" t="s">
        <v>774</v>
      </c>
      <c r="AC342" s="70" t="s">
        <v>1171</v>
      </c>
      <c r="AD342" s="70" t="s">
        <v>163</v>
      </c>
      <c r="AE342" s="82" t="s">
        <v>1162</v>
      </c>
      <c r="AF342" s="70" t="s">
        <v>1171</v>
      </c>
      <c r="AG342" s="70" t="s">
        <v>1159</v>
      </c>
      <c r="AH342" s="70" t="s">
        <v>3257</v>
      </c>
      <c r="AI342" s="70" t="s">
        <v>8270</v>
      </c>
      <c r="AJ342" s="70" t="s">
        <v>135</v>
      </c>
      <c r="AK342" s="70">
        <v>1</v>
      </c>
      <c r="AL342" s="108" t="s">
        <v>6293</v>
      </c>
      <c r="AM342" t="e">
        <v>#N/A</v>
      </c>
      <c r="AN342" t="e">
        <f t="shared" si="152"/>
        <v>#N/A</v>
      </c>
    </row>
    <row r="343" spans="1:42" ht="14.4" customHeight="1" x14ac:dyDescent="0.3">
      <c r="A343" s="59" t="str">
        <f t="shared" si="151"/>
        <v>SWL01-FMCG01-SPO-02</v>
      </c>
      <c r="B343" s="70" t="s">
        <v>1170</v>
      </c>
      <c r="C343" s="70" t="s">
        <v>1987</v>
      </c>
      <c r="D343" s="70" t="s">
        <v>1219</v>
      </c>
      <c r="E343" s="70" t="s">
        <v>143</v>
      </c>
      <c r="F343" s="70" t="s">
        <v>3072</v>
      </c>
      <c r="G343" s="70" t="s">
        <v>5634</v>
      </c>
      <c r="H343" s="70" t="s">
        <v>2074</v>
      </c>
      <c r="I343" s="161" t="s">
        <v>4900</v>
      </c>
      <c r="J343" s="70" t="s">
        <v>3252</v>
      </c>
      <c r="K343" s="59" t="s">
        <v>6379</v>
      </c>
      <c r="L343" s="70" t="str">
        <f t="shared" si="147"/>
        <v>0218002</v>
      </c>
      <c r="M343" s="82" t="s">
        <v>4686</v>
      </c>
      <c r="N343" s="70" t="s">
        <v>2687</v>
      </c>
      <c r="O343" s="59" t="s">
        <v>2625</v>
      </c>
      <c r="P343" s="59" t="str">
        <f>O343</f>
        <v>0218002</v>
      </c>
      <c r="Q343" s="163" t="str">
        <f t="shared" si="153"/>
        <v>0218002@gsfmcg.com</v>
      </c>
      <c r="R343" s="59" t="s">
        <v>2625</v>
      </c>
      <c r="S343" s="59" t="s">
        <v>294</v>
      </c>
      <c r="T343" s="59" t="str">
        <f>TRIM(CONCATENATE(V343," (",S343,")"))</f>
        <v>Ali Mehran (SWL-02)</v>
      </c>
      <c r="U343" s="70" t="s">
        <v>3000</v>
      </c>
      <c r="V343" s="70" t="s">
        <v>8268</v>
      </c>
      <c r="W343" s="70" t="str">
        <f>TRIM(CONCATENATE(K343," - ",AD343," - ",V343))</f>
        <v>SWL01 - SPO - Ali Mehran</v>
      </c>
      <c r="X343" s="70" t="s">
        <v>135</v>
      </c>
      <c r="Y343" s="70" t="s">
        <v>6298</v>
      </c>
      <c r="Z343" s="70" t="s">
        <v>774</v>
      </c>
      <c r="AA343" s="171" t="s">
        <v>774</v>
      </c>
      <c r="AB343" s="70" t="s">
        <v>774</v>
      </c>
      <c r="AC343" s="70" t="s">
        <v>1171</v>
      </c>
      <c r="AD343" s="70" t="s">
        <v>163</v>
      </c>
      <c r="AE343" s="82" t="s">
        <v>1162</v>
      </c>
      <c r="AF343" s="70" t="s">
        <v>1171</v>
      </c>
      <c r="AG343" s="70" t="s">
        <v>1159</v>
      </c>
      <c r="AH343" s="70" t="s">
        <v>3257</v>
      </c>
      <c r="AI343" s="70" t="s">
        <v>8270</v>
      </c>
      <c r="AJ343" s="70" t="s">
        <v>135</v>
      </c>
      <c r="AK343" s="70">
        <v>1</v>
      </c>
      <c r="AL343" s="108" t="s">
        <v>6293</v>
      </c>
      <c r="AM343" t="e">
        <v>#N/A</v>
      </c>
      <c r="AN343" t="e">
        <f t="shared" si="152"/>
        <v>#N/A</v>
      </c>
    </row>
    <row r="344" spans="1:42" ht="14.4" customHeight="1" x14ac:dyDescent="0.3">
      <c r="A344" s="59" t="str">
        <f t="shared" si="151"/>
        <v>SWL01-FMCG01-SPO-03</v>
      </c>
      <c r="B344" s="70" t="s">
        <v>1170</v>
      </c>
      <c r="C344" s="70" t="s">
        <v>1987</v>
      </c>
      <c r="D344" s="70" t="s">
        <v>1219</v>
      </c>
      <c r="E344" s="70" t="s">
        <v>143</v>
      </c>
      <c r="F344" s="70" t="s">
        <v>3072</v>
      </c>
      <c r="G344" s="70" t="s">
        <v>5634</v>
      </c>
      <c r="H344" s="70" t="s">
        <v>2074</v>
      </c>
      <c r="I344" s="161" t="s">
        <v>4900</v>
      </c>
      <c r="J344" s="70" t="s">
        <v>3252</v>
      </c>
      <c r="K344" s="59" t="s">
        <v>6379</v>
      </c>
      <c r="L344" s="70" t="str">
        <f t="shared" si="147"/>
        <v>0218006</v>
      </c>
      <c r="M344" s="82" t="s">
        <v>4686</v>
      </c>
      <c r="N344" s="70" t="s">
        <v>2687</v>
      </c>
      <c r="O344" s="59" t="s">
        <v>2629</v>
      </c>
      <c r="P344" s="59" t="str">
        <f>O344</f>
        <v>0218006</v>
      </c>
      <c r="Q344" s="163" t="str">
        <f t="shared" si="153"/>
        <v>0218006@gsfmcg.com</v>
      </c>
      <c r="R344" s="59" t="s">
        <v>2629</v>
      </c>
      <c r="S344" s="59" t="s">
        <v>297</v>
      </c>
      <c r="T344" s="59" t="str">
        <f>TRIM(CONCATENATE(V344," (",S344,")"))</f>
        <v>Shahzad Liaquat (SWL-03)</v>
      </c>
      <c r="U344" s="70" t="s">
        <v>3001</v>
      </c>
      <c r="V344" s="70" t="s">
        <v>8269</v>
      </c>
      <c r="W344" s="70" t="str">
        <f>TRIM(CONCATENATE(K344," - ",AD344," - ",V344))</f>
        <v>SWL01 - SPO - Shahzad Liaquat</v>
      </c>
      <c r="X344" s="70" t="s">
        <v>6619</v>
      </c>
      <c r="Y344" s="70" t="s">
        <v>6311</v>
      </c>
      <c r="Z344" s="70" t="s">
        <v>774</v>
      </c>
      <c r="AA344" s="171" t="s">
        <v>774</v>
      </c>
      <c r="AB344" s="70" t="s">
        <v>774</v>
      </c>
      <c r="AC344" s="70" t="s">
        <v>1171</v>
      </c>
      <c r="AD344" s="70" t="s">
        <v>163</v>
      </c>
      <c r="AE344" s="82" t="s">
        <v>1162</v>
      </c>
      <c r="AF344" s="70" t="s">
        <v>1171</v>
      </c>
      <c r="AG344" s="70" t="s">
        <v>1159</v>
      </c>
      <c r="AH344" s="70" t="s">
        <v>3257</v>
      </c>
      <c r="AI344" s="70" t="s">
        <v>8270</v>
      </c>
      <c r="AJ344" s="70" t="s">
        <v>135</v>
      </c>
      <c r="AK344" s="70">
        <v>1</v>
      </c>
      <c r="AL344" s="108" t="s">
        <v>6293</v>
      </c>
      <c r="AM344" t="e">
        <v>#N/A</v>
      </c>
      <c r="AN344" t="e">
        <f t="shared" si="152"/>
        <v>#N/A</v>
      </c>
    </row>
    <row r="345" spans="1:42" ht="14.4" customHeight="1" x14ac:dyDescent="0.3">
      <c r="A345" s="59" t="str">
        <f t="shared" si="151"/>
        <v>SWL01-FMCG02-SPO-01</v>
      </c>
      <c r="B345" s="70" t="s">
        <v>1195</v>
      </c>
      <c r="C345" s="70" t="s">
        <v>1988</v>
      </c>
      <c r="D345" s="70" t="s">
        <v>1219</v>
      </c>
      <c r="E345" s="70" t="s">
        <v>143</v>
      </c>
      <c r="F345" s="70" t="s">
        <v>3072</v>
      </c>
      <c r="G345" s="70" t="s">
        <v>5634</v>
      </c>
      <c r="H345" s="70" t="s">
        <v>2074</v>
      </c>
      <c r="I345" s="161" t="s">
        <v>4900</v>
      </c>
      <c r="J345" s="70" t="s">
        <v>3252</v>
      </c>
      <c r="K345" s="59" t="s">
        <v>6379</v>
      </c>
      <c r="L345" s="70" t="str">
        <f t="shared" si="147"/>
        <v>0222001</v>
      </c>
      <c r="M345" s="82" t="s">
        <v>4686</v>
      </c>
      <c r="N345" s="70" t="s">
        <v>2687</v>
      </c>
      <c r="O345" s="59" t="s">
        <v>2674</v>
      </c>
      <c r="P345" s="59" t="str">
        <f>O345</f>
        <v>0222001</v>
      </c>
      <c r="Q345" s="163" t="str">
        <f t="shared" si="153"/>
        <v>0222001@gsfmcg.com</v>
      </c>
      <c r="R345" s="59" t="s">
        <v>2674</v>
      </c>
      <c r="S345" s="59" t="s">
        <v>515</v>
      </c>
      <c r="T345" s="59" t="str">
        <f>TRIM(CONCATENATE(V345," (",S345,")"))</f>
        <v>Mouzan Basharat (T-SWL-01)</v>
      </c>
      <c r="U345" s="70" t="s">
        <v>3004</v>
      </c>
      <c r="V345" s="70" t="s">
        <v>5885</v>
      </c>
      <c r="W345" s="70" t="str">
        <f>TRIM(CONCATENATE(K345," - ",AD345," - ",V345))</f>
        <v>SWL01 - SPO - Mouzan Basharat</v>
      </c>
      <c r="X345" s="70" t="s">
        <v>135</v>
      </c>
      <c r="Y345" s="70" t="s">
        <v>6298</v>
      </c>
      <c r="Z345" s="70" t="s">
        <v>774</v>
      </c>
      <c r="AA345" s="171" t="s">
        <v>774</v>
      </c>
      <c r="AB345" s="70" t="s">
        <v>774</v>
      </c>
      <c r="AC345" s="70" t="s">
        <v>1171</v>
      </c>
      <c r="AD345" s="70" t="s">
        <v>163</v>
      </c>
      <c r="AE345" s="82" t="s">
        <v>1162</v>
      </c>
      <c r="AF345" s="70" t="s">
        <v>1171</v>
      </c>
      <c r="AG345" s="70" t="s">
        <v>1159</v>
      </c>
      <c r="AH345" s="70" t="s">
        <v>3257</v>
      </c>
      <c r="AI345" s="70" t="s">
        <v>8270</v>
      </c>
      <c r="AJ345" s="70" t="s">
        <v>135</v>
      </c>
      <c r="AK345" s="70">
        <v>1</v>
      </c>
      <c r="AL345" s="108" t="s">
        <v>6293</v>
      </c>
      <c r="AM345" t="e">
        <v>#N/A</v>
      </c>
      <c r="AN345" t="e">
        <f t="shared" si="152"/>
        <v>#N/A</v>
      </c>
    </row>
    <row r="346" spans="1:42" ht="14.4" customHeight="1" x14ac:dyDescent="0.3">
      <c r="A346" s="59" t="str">
        <f t="shared" si="151"/>
        <v>SWL01-FMCG-SPO-00</v>
      </c>
      <c r="B346" s="70" t="s">
        <v>1171</v>
      </c>
      <c r="C346" s="70" t="s">
        <v>3078</v>
      </c>
      <c r="D346" s="70" t="s">
        <v>1219</v>
      </c>
      <c r="E346" s="70" t="s">
        <v>143</v>
      </c>
      <c r="F346" s="70" t="s">
        <v>3072</v>
      </c>
      <c r="G346" s="70" t="s">
        <v>5634</v>
      </c>
      <c r="H346" s="70" t="s">
        <v>2074</v>
      </c>
      <c r="I346" s="161" t="s">
        <v>4900</v>
      </c>
      <c r="J346" s="70" t="s">
        <v>3252</v>
      </c>
      <c r="K346" s="59" t="s">
        <v>6379</v>
      </c>
      <c r="L346" s="70" t="str">
        <f t="shared" si="147"/>
        <v>0218009</v>
      </c>
      <c r="M346" s="82" t="s">
        <v>4686</v>
      </c>
      <c r="N346" s="70" t="s">
        <v>2687</v>
      </c>
      <c r="O346" s="59" t="s">
        <v>2631</v>
      </c>
      <c r="P346" s="59" t="str">
        <f>O346</f>
        <v>0218009</v>
      </c>
      <c r="Q346" s="163" t="str">
        <f t="shared" si="153"/>
        <v>0218009@gsfmcg.com</v>
      </c>
      <c r="R346" s="59" t="s">
        <v>2631</v>
      </c>
      <c r="S346" s="59" t="s">
        <v>5238</v>
      </c>
      <c r="T346" s="59" t="str">
        <f>TRIM(CONCATENATE(W346))</f>
        <v>SWL01 - FMCG Unmapped</v>
      </c>
      <c r="U346" s="70" t="s">
        <v>3405</v>
      </c>
      <c r="V346" s="70" t="s">
        <v>5921</v>
      </c>
      <c r="W346" s="70" t="str">
        <f>TRIM(CONCATENATE(K346," - ",V346))</f>
        <v>SWL01 - FMCG Unmapped</v>
      </c>
      <c r="X346" s="70" t="s">
        <v>135</v>
      </c>
      <c r="Y346" s="70" t="s">
        <v>774</v>
      </c>
      <c r="Z346" s="70" t="s">
        <v>774</v>
      </c>
      <c r="AA346" s="171" t="s">
        <v>774</v>
      </c>
      <c r="AB346" s="70" t="s">
        <v>774</v>
      </c>
      <c r="AC346" s="70" t="s">
        <v>1171</v>
      </c>
      <c r="AD346" s="70" t="s">
        <v>163</v>
      </c>
      <c r="AE346" s="82" t="s">
        <v>1162</v>
      </c>
      <c r="AF346" s="70" t="s">
        <v>1171</v>
      </c>
      <c r="AG346" s="70" t="s">
        <v>1159</v>
      </c>
      <c r="AH346" s="70" t="s">
        <v>3257</v>
      </c>
      <c r="AI346" s="70" t="s">
        <v>8270</v>
      </c>
      <c r="AJ346" s="70" t="s">
        <v>135</v>
      </c>
      <c r="AK346" s="70">
        <v>0</v>
      </c>
      <c r="AL346" s="108" t="s">
        <v>5606</v>
      </c>
      <c r="AM346" t="s">
        <v>2631</v>
      </c>
      <c r="AN346" t="b">
        <f t="shared" si="152"/>
        <v>1</v>
      </c>
      <c r="AP346" t="s">
        <v>8085</v>
      </c>
    </row>
    <row r="347" spans="1:42" ht="14.4" customHeight="1" x14ac:dyDescent="0.3">
      <c r="A347" s="59" t="str">
        <f t="shared" si="151"/>
        <v>SWL01-FMCG-ASM-01</v>
      </c>
      <c r="B347" s="70" t="s">
        <v>1171</v>
      </c>
      <c r="C347" s="70" t="s">
        <v>3078</v>
      </c>
      <c r="D347" s="70" t="s">
        <v>1219</v>
      </c>
      <c r="E347" s="70" t="s">
        <v>143</v>
      </c>
      <c r="F347" s="70" t="s">
        <v>3072</v>
      </c>
      <c r="G347" s="70" t="s">
        <v>5634</v>
      </c>
      <c r="H347" s="70" t="s">
        <v>2074</v>
      </c>
      <c r="I347" s="161" t="s">
        <v>4900</v>
      </c>
      <c r="J347" s="70" t="s">
        <v>3252</v>
      </c>
      <c r="K347" s="59" t="s">
        <v>6379</v>
      </c>
      <c r="L347" s="70" t="str">
        <f t="shared" si="147"/>
        <v>02180</v>
      </c>
      <c r="M347" s="82" t="s">
        <v>4686</v>
      </c>
      <c r="N347" s="70" t="s">
        <v>2687</v>
      </c>
      <c r="O347" s="59" t="s">
        <v>2772</v>
      </c>
      <c r="P347" s="59" t="str">
        <f>O346</f>
        <v>0218009</v>
      </c>
      <c r="Q347" s="163" t="str">
        <f t="shared" si="153"/>
        <v>02180@gsfmcg.com</v>
      </c>
      <c r="R347" s="59" t="s">
        <v>2772</v>
      </c>
      <c r="S347" s="59" t="s">
        <v>7823</v>
      </c>
      <c r="T347" s="59" t="str">
        <f>V347</f>
        <v>M. Sarfraz</v>
      </c>
      <c r="U347" s="70" t="s">
        <v>3257</v>
      </c>
      <c r="V347" s="70" t="s">
        <v>8270</v>
      </c>
      <c r="W347" s="70" t="str">
        <f t="shared" ref="W347:W352" si="154">TRIM(CONCATENATE(K347," - ",AD347," - ",V347))</f>
        <v>SWL01 - ASM - M. Sarfraz</v>
      </c>
      <c r="X347" s="70" t="s">
        <v>135</v>
      </c>
      <c r="Y347" s="70" t="s">
        <v>774</v>
      </c>
      <c r="Z347" s="70" t="s">
        <v>6623</v>
      </c>
      <c r="AA347" s="171">
        <v>44699</v>
      </c>
      <c r="AB347" s="70" t="s">
        <v>774</v>
      </c>
      <c r="AC347" s="70" t="s">
        <v>1219</v>
      </c>
      <c r="AD347" s="70" t="s">
        <v>1028</v>
      </c>
      <c r="AE347" s="82" t="s">
        <v>3414</v>
      </c>
      <c r="AF347" s="70" t="s">
        <v>1171</v>
      </c>
      <c r="AG347" s="70" t="s">
        <v>1159</v>
      </c>
      <c r="AH347" s="70" t="s">
        <v>3283</v>
      </c>
      <c r="AI347" s="70" t="s">
        <v>291</v>
      </c>
      <c r="AJ347" s="70" t="s">
        <v>3252</v>
      </c>
      <c r="AK347" s="70">
        <v>2</v>
      </c>
      <c r="AL347" s="108" t="s">
        <v>6294</v>
      </c>
      <c r="AM347" t="e">
        <v>#N/A</v>
      </c>
      <c r="AN347" t="e">
        <f t="shared" si="152"/>
        <v>#N/A</v>
      </c>
      <c r="AP347" t="s">
        <v>8085</v>
      </c>
    </row>
    <row r="348" spans="1:42" ht="14.4" customHeight="1" x14ac:dyDescent="0.3">
      <c r="A348" s="59" t="str">
        <f t="shared" si="151"/>
        <v>OKR01-FMCG01-SPO-01</v>
      </c>
      <c r="B348" s="70" t="s">
        <v>1170</v>
      </c>
      <c r="C348" s="70" t="s">
        <v>1987</v>
      </c>
      <c r="D348" s="70" t="s">
        <v>1219</v>
      </c>
      <c r="E348" s="70" t="s">
        <v>143</v>
      </c>
      <c r="F348" s="70" t="s">
        <v>3072</v>
      </c>
      <c r="G348" s="70" t="s">
        <v>5634</v>
      </c>
      <c r="H348" s="70" t="s">
        <v>3199</v>
      </c>
      <c r="I348" s="161" t="s">
        <v>4900</v>
      </c>
      <c r="J348" s="70" t="s">
        <v>3200</v>
      </c>
      <c r="K348" s="59" t="s">
        <v>6381</v>
      </c>
      <c r="L348" s="70" t="str">
        <f t="shared" si="147"/>
        <v>0218003</v>
      </c>
      <c r="M348" s="82" t="s">
        <v>4686</v>
      </c>
      <c r="N348" s="70" t="s">
        <v>2687</v>
      </c>
      <c r="O348" s="59" t="s">
        <v>2626</v>
      </c>
      <c r="P348" s="59" t="str">
        <f t="shared" ref="P348:P353" si="155">O348</f>
        <v>0218003</v>
      </c>
      <c r="Q348" s="163" t="str">
        <f t="shared" si="153"/>
        <v>0218003@gsfmcg.com</v>
      </c>
      <c r="R348" s="59" t="s">
        <v>2626</v>
      </c>
      <c r="S348" s="59" t="s">
        <v>3356</v>
      </c>
      <c r="T348" s="59" t="str">
        <f>TRIM(CONCATENATE(V348," (",S348,")"))</f>
        <v>Sajjad Hussain (OKR-01)</v>
      </c>
      <c r="U348" s="70" t="s">
        <v>3201</v>
      </c>
      <c r="V348" s="70" t="s">
        <v>522</v>
      </c>
      <c r="W348" s="70" t="str">
        <f t="shared" si="154"/>
        <v>OKR01 - SPO - Sajjad Hussain</v>
      </c>
      <c r="X348" s="70" t="s">
        <v>136</v>
      </c>
      <c r="Y348" s="70" t="s">
        <v>6298</v>
      </c>
      <c r="Z348" s="70" t="s">
        <v>774</v>
      </c>
      <c r="AA348" s="171" t="s">
        <v>774</v>
      </c>
      <c r="AB348" s="70" t="s">
        <v>774</v>
      </c>
      <c r="AC348" s="70" t="s">
        <v>1171</v>
      </c>
      <c r="AD348" s="70" t="s">
        <v>163</v>
      </c>
      <c r="AE348" s="82" t="s">
        <v>1162</v>
      </c>
      <c r="AF348" s="70" t="s">
        <v>1171</v>
      </c>
      <c r="AG348" s="70" t="s">
        <v>1159</v>
      </c>
      <c r="AH348" s="70" t="s">
        <v>3208</v>
      </c>
      <c r="AI348" s="70" t="s">
        <v>516</v>
      </c>
      <c r="AJ348" s="70" t="s">
        <v>136</v>
      </c>
      <c r="AK348" s="70">
        <v>1</v>
      </c>
      <c r="AL348" s="108" t="s">
        <v>6293</v>
      </c>
      <c r="AM348" t="e">
        <v>#N/A</v>
      </c>
      <c r="AN348" t="e">
        <f t="shared" si="152"/>
        <v>#N/A</v>
      </c>
    </row>
    <row r="349" spans="1:42" ht="14.4" customHeight="1" x14ac:dyDescent="0.3">
      <c r="A349" s="59" t="str">
        <f t="shared" si="151"/>
        <v>OKR01-FMCG01-SPO-02</v>
      </c>
      <c r="B349" s="70" t="s">
        <v>1170</v>
      </c>
      <c r="C349" s="70" t="s">
        <v>1987</v>
      </c>
      <c r="D349" s="70" t="s">
        <v>1219</v>
      </c>
      <c r="E349" s="70" t="s">
        <v>143</v>
      </c>
      <c r="F349" s="70" t="s">
        <v>3072</v>
      </c>
      <c r="G349" s="70" t="s">
        <v>5634</v>
      </c>
      <c r="H349" s="70" t="s">
        <v>3199</v>
      </c>
      <c r="I349" s="161" t="s">
        <v>4900</v>
      </c>
      <c r="J349" s="70" t="s">
        <v>3200</v>
      </c>
      <c r="K349" s="59" t="s">
        <v>6381</v>
      </c>
      <c r="L349" s="70" t="str">
        <f t="shared" si="147"/>
        <v>0218004</v>
      </c>
      <c r="M349" s="82" t="s">
        <v>4686</v>
      </c>
      <c r="N349" s="70" t="s">
        <v>2687</v>
      </c>
      <c r="O349" s="59" t="s">
        <v>2627</v>
      </c>
      <c r="P349" s="59" t="str">
        <f t="shared" si="155"/>
        <v>0218004</v>
      </c>
      <c r="Q349" s="163" t="str">
        <f t="shared" si="153"/>
        <v>0218004@gsfmcg.com</v>
      </c>
      <c r="R349" s="59" t="s">
        <v>2627</v>
      </c>
      <c r="S349" s="59" t="s">
        <v>3358</v>
      </c>
      <c r="T349" s="59" t="str">
        <f>TRIM(CONCATENATE(V349," (",S349,")"))</f>
        <v>Khurram Shahzad (OKR-02)</v>
      </c>
      <c r="U349" s="70" t="s">
        <v>3202</v>
      </c>
      <c r="V349" s="70" t="s">
        <v>572</v>
      </c>
      <c r="W349" s="70" t="str">
        <f t="shared" si="154"/>
        <v>OKR01 - SPO - Khurram Shahzad</v>
      </c>
      <c r="X349" s="70" t="s">
        <v>136</v>
      </c>
      <c r="Y349" s="70" t="s">
        <v>6298</v>
      </c>
      <c r="Z349" s="70" t="s">
        <v>774</v>
      </c>
      <c r="AA349" s="171" t="s">
        <v>774</v>
      </c>
      <c r="AB349" s="70" t="s">
        <v>774</v>
      </c>
      <c r="AC349" s="70" t="s">
        <v>1171</v>
      </c>
      <c r="AD349" s="70" t="s">
        <v>163</v>
      </c>
      <c r="AE349" s="82" t="s">
        <v>1162</v>
      </c>
      <c r="AF349" s="70" t="s">
        <v>1171</v>
      </c>
      <c r="AG349" s="70" t="s">
        <v>1159</v>
      </c>
      <c r="AH349" s="70" t="s">
        <v>3208</v>
      </c>
      <c r="AI349" s="70" t="s">
        <v>516</v>
      </c>
      <c r="AJ349" s="70" t="s">
        <v>136</v>
      </c>
      <c r="AK349" s="70">
        <v>1</v>
      </c>
      <c r="AL349" s="108" t="s">
        <v>6293</v>
      </c>
      <c r="AM349" t="e">
        <v>#N/A</v>
      </c>
      <c r="AN349" t="e">
        <f t="shared" si="152"/>
        <v>#N/A</v>
      </c>
    </row>
    <row r="350" spans="1:42" ht="14.4" customHeight="1" x14ac:dyDescent="0.3">
      <c r="A350" s="59" t="str">
        <f t="shared" si="151"/>
        <v>OKR01-FMCG01-SPO-03</v>
      </c>
      <c r="B350" s="70" t="s">
        <v>1170</v>
      </c>
      <c r="C350" s="70" t="s">
        <v>1987</v>
      </c>
      <c r="D350" s="70" t="s">
        <v>1219</v>
      </c>
      <c r="E350" s="70" t="s">
        <v>143</v>
      </c>
      <c r="F350" s="70" t="s">
        <v>3072</v>
      </c>
      <c r="G350" s="70" t="s">
        <v>5634</v>
      </c>
      <c r="H350" s="70" t="s">
        <v>3199</v>
      </c>
      <c r="I350" s="161" t="s">
        <v>4900</v>
      </c>
      <c r="J350" s="70" t="s">
        <v>3200</v>
      </c>
      <c r="K350" s="59" t="s">
        <v>6381</v>
      </c>
      <c r="L350" s="70" t="str">
        <f t="shared" si="147"/>
        <v>0222006</v>
      </c>
      <c r="M350" s="82" t="s">
        <v>4686</v>
      </c>
      <c r="N350" s="70" t="s">
        <v>2687</v>
      </c>
      <c r="O350" s="59" t="s">
        <v>3431</v>
      </c>
      <c r="P350" s="59" t="str">
        <f t="shared" si="155"/>
        <v>0222006</v>
      </c>
      <c r="Q350" s="163" t="str">
        <f t="shared" si="153"/>
        <v>0222006@gsfmcg.com</v>
      </c>
      <c r="R350" s="59" t="s">
        <v>3431</v>
      </c>
      <c r="S350" s="59" t="s">
        <v>3360</v>
      </c>
      <c r="T350" s="59" t="str">
        <f>TRIM(CONCATENATE(V350," (",S350,")"))</f>
        <v>Shahzad Saleem (OKR-03)</v>
      </c>
      <c r="U350" s="70" t="s">
        <v>3203</v>
      </c>
      <c r="V350" s="70" t="s">
        <v>4590</v>
      </c>
      <c r="W350" s="70" t="str">
        <f t="shared" si="154"/>
        <v>OKR01 - SPO - Shahzad Saleem</v>
      </c>
      <c r="X350" s="70" t="s">
        <v>7708</v>
      </c>
      <c r="Y350" s="70" t="s">
        <v>6298</v>
      </c>
      <c r="Z350" s="70" t="s">
        <v>774</v>
      </c>
      <c r="AA350" s="171" t="s">
        <v>774</v>
      </c>
      <c r="AB350" s="70" t="s">
        <v>774</v>
      </c>
      <c r="AC350" s="70" t="s">
        <v>1171</v>
      </c>
      <c r="AD350" s="70" t="s">
        <v>163</v>
      </c>
      <c r="AE350" s="82" t="s">
        <v>1162</v>
      </c>
      <c r="AF350" s="70" t="s">
        <v>1171</v>
      </c>
      <c r="AG350" s="70" t="s">
        <v>1159</v>
      </c>
      <c r="AH350" s="70" t="s">
        <v>3208</v>
      </c>
      <c r="AI350" s="70" t="s">
        <v>516</v>
      </c>
      <c r="AJ350" s="70" t="s">
        <v>136</v>
      </c>
      <c r="AK350" s="70">
        <v>1</v>
      </c>
      <c r="AL350" s="108" t="s">
        <v>6293</v>
      </c>
      <c r="AM350" t="e">
        <v>#N/A</v>
      </c>
      <c r="AN350" t="e">
        <f t="shared" si="152"/>
        <v>#N/A</v>
      </c>
    </row>
    <row r="351" spans="1:42" ht="14.4" customHeight="1" x14ac:dyDescent="0.3">
      <c r="A351" s="59" t="str">
        <f t="shared" si="151"/>
        <v>OKR01-FMCG02-SPO-01</v>
      </c>
      <c r="B351" s="70" t="s">
        <v>1195</v>
      </c>
      <c r="C351" s="70" t="s">
        <v>1988</v>
      </c>
      <c r="D351" s="70" t="s">
        <v>1219</v>
      </c>
      <c r="E351" s="70" t="s">
        <v>143</v>
      </c>
      <c r="F351" s="70" t="s">
        <v>3072</v>
      </c>
      <c r="G351" s="70" t="s">
        <v>5634</v>
      </c>
      <c r="H351" s="70" t="s">
        <v>3199</v>
      </c>
      <c r="I351" s="161" t="s">
        <v>4900</v>
      </c>
      <c r="J351" s="70" t="s">
        <v>3200</v>
      </c>
      <c r="K351" s="59" t="s">
        <v>6381</v>
      </c>
      <c r="L351" s="70" t="str">
        <f t="shared" si="147"/>
        <v>0222004</v>
      </c>
      <c r="M351" s="82" t="s">
        <v>4686</v>
      </c>
      <c r="N351" s="70" t="s">
        <v>2687</v>
      </c>
      <c r="O351" s="59" t="s">
        <v>2676</v>
      </c>
      <c r="P351" s="59" t="str">
        <f t="shared" si="155"/>
        <v>0222004</v>
      </c>
      <c r="Q351" s="163" t="str">
        <f t="shared" si="153"/>
        <v>0222004@gsfmcg.com</v>
      </c>
      <c r="R351" s="59" t="s">
        <v>2676</v>
      </c>
      <c r="S351" s="59" t="s">
        <v>3362</v>
      </c>
      <c r="T351" s="59" t="str">
        <f>TRIM(CONCATENATE(V351," (",S351,")"))</f>
        <v>M. Akhtar (T-OKR-01)</v>
      </c>
      <c r="U351" s="70" t="s">
        <v>3205</v>
      </c>
      <c r="V351" s="70" t="s">
        <v>3207</v>
      </c>
      <c r="W351" s="70" t="str">
        <f t="shared" si="154"/>
        <v>OKR01 - SPO - M. Akhtar</v>
      </c>
      <c r="X351" s="70" t="s">
        <v>136</v>
      </c>
      <c r="Y351" s="70" t="s">
        <v>6298</v>
      </c>
      <c r="Z351" s="70" t="s">
        <v>774</v>
      </c>
      <c r="AA351" s="171" t="s">
        <v>774</v>
      </c>
      <c r="AB351" s="70" t="s">
        <v>774</v>
      </c>
      <c r="AC351" s="70" t="s">
        <v>1171</v>
      </c>
      <c r="AD351" s="70" t="s">
        <v>163</v>
      </c>
      <c r="AE351" s="82" t="s">
        <v>1162</v>
      </c>
      <c r="AF351" s="70" t="s">
        <v>1171</v>
      </c>
      <c r="AG351" s="70" t="s">
        <v>1159</v>
      </c>
      <c r="AH351" s="70" t="s">
        <v>3208</v>
      </c>
      <c r="AI351" s="70" t="s">
        <v>516</v>
      </c>
      <c r="AJ351" s="70" t="s">
        <v>136</v>
      </c>
      <c r="AK351" s="70">
        <v>1</v>
      </c>
      <c r="AL351" s="108" t="s">
        <v>6293</v>
      </c>
      <c r="AM351" t="e">
        <v>#N/A</v>
      </c>
      <c r="AN351" t="e">
        <f t="shared" si="152"/>
        <v>#N/A</v>
      </c>
    </row>
    <row r="352" spans="1:42" ht="14.4" customHeight="1" x14ac:dyDescent="0.3">
      <c r="A352" s="59" t="str">
        <f t="shared" si="151"/>
        <v>OKR01-FMCG02-SPO-02</v>
      </c>
      <c r="B352" s="70" t="s">
        <v>1195</v>
      </c>
      <c r="C352" s="70" t="s">
        <v>1988</v>
      </c>
      <c r="D352" s="70" t="s">
        <v>1219</v>
      </c>
      <c r="E352" s="70" t="s">
        <v>143</v>
      </c>
      <c r="F352" s="70" t="s">
        <v>3072</v>
      </c>
      <c r="G352" s="70" t="s">
        <v>5634</v>
      </c>
      <c r="H352" s="70" t="s">
        <v>3199</v>
      </c>
      <c r="I352" s="161" t="s">
        <v>4900</v>
      </c>
      <c r="J352" s="70" t="s">
        <v>3200</v>
      </c>
      <c r="K352" s="59" t="s">
        <v>6381</v>
      </c>
      <c r="L352" s="70" t="str">
        <f t="shared" si="147"/>
        <v>0222005</v>
      </c>
      <c r="M352" s="82" t="s">
        <v>4686</v>
      </c>
      <c r="N352" s="70" t="s">
        <v>2687</v>
      </c>
      <c r="O352" s="59" t="s">
        <v>2677</v>
      </c>
      <c r="P352" s="59" t="str">
        <f t="shared" si="155"/>
        <v>0222005</v>
      </c>
      <c r="Q352" s="163" t="str">
        <f t="shared" si="153"/>
        <v>0222005@gsfmcg.com</v>
      </c>
      <c r="R352" s="59" t="s">
        <v>2677</v>
      </c>
      <c r="S352" s="59" t="s">
        <v>3364</v>
      </c>
      <c r="T352" s="59" t="str">
        <f>TRIM(CONCATENATE(V352," (",S352,")"))</f>
        <v>Haider Khan (T-OKR-02)</v>
      </c>
      <c r="U352" s="70" t="s">
        <v>3206</v>
      </c>
      <c r="V352" s="70" t="s">
        <v>7707</v>
      </c>
      <c r="W352" s="70" t="str">
        <f t="shared" si="154"/>
        <v>OKR01 - SPO - Haider Khan</v>
      </c>
      <c r="X352" s="70" t="s">
        <v>136</v>
      </c>
      <c r="Y352" s="70" t="s">
        <v>6298</v>
      </c>
      <c r="Z352" s="70" t="s">
        <v>774</v>
      </c>
      <c r="AA352" s="171" t="s">
        <v>774</v>
      </c>
      <c r="AB352" s="70" t="s">
        <v>774</v>
      </c>
      <c r="AC352" s="70" t="s">
        <v>1171</v>
      </c>
      <c r="AD352" s="70" t="s">
        <v>163</v>
      </c>
      <c r="AE352" s="82" t="s">
        <v>1162</v>
      </c>
      <c r="AF352" s="70" t="s">
        <v>1171</v>
      </c>
      <c r="AG352" s="70" t="s">
        <v>1159</v>
      </c>
      <c r="AH352" s="70" t="s">
        <v>3208</v>
      </c>
      <c r="AI352" s="70" t="s">
        <v>516</v>
      </c>
      <c r="AJ352" s="70" t="s">
        <v>136</v>
      </c>
      <c r="AK352" s="70">
        <v>1</v>
      </c>
      <c r="AL352" s="108" t="s">
        <v>6293</v>
      </c>
      <c r="AM352" t="e">
        <v>#N/A</v>
      </c>
      <c r="AN352" t="e">
        <f t="shared" si="152"/>
        <v>#N/A</v>
      </c>
    </row>
    <row r="353" spans="1:42" ht="14.4" customHeight="1" x14ac:dyDescent="0.3">
      <c r="A353" s="59" t="str">
        <f t="shared" si="151"/>
        <v>OKR01-FMCG-SPO-00</v>
      </c>
      <c r="B353" s="70" t="s">
        <v>1171</v>
      </c>
      <c r="C353" s="70" t="s">
        <v>3078</v>
      </c>
      <c r="D353" s="70" t="s">
        <v>1219</v>
      </c>
      <c r="E353" s="70" t="s">
        <v>143</v>
      </c>
      <c r="F353" s="70" t="s">
        <v>3072</v>
      </c>
      <c r="G353" s="70" t="s">
        <v>5634</v>
      </c>
      <c r="H353" s="70" t="s">
        <v>3199</v>
      </c>
      <c r="I353" s="161" t="s">
        <v>4900</v>
      </c>
      <c r="J353" s="70" t="s">
        <v>3200</v>
      </c>
      <c r="K353" s="59" t="s">
        <v>6381</v>
      </c>
      <c r="L353" s="70" t="str">
        <f t="shared" si="147"/>
        <v>0222003</v>
      </c>
      <c r="M353" s="82" t="s">
        <v>4686</v>
      </c>
      <c r="N353" s="70" t="s">
        <v>2687</v>
      </c>
      <c r="O353" s="59" t="s">
        <v>2678</v>
      </c>
      <c r="P353" s="59" t="str">
        <f t="shared" si="155"/>
        <v>0222003</v>
      </c>
      <c r="Q353" s="163" t="str">
        <f t="shared" si="153"/>
        <v>0222003@gsfmcg.com</v>
      </c>
      <c r="R353" s="59" t="s">
        <v>2678</v>
      </c>
      <c r="S353" s="59" t="s">
        <v>5238</v>
      </c>
      <c r="T353" s="59" t="str">
        <f>TRIM(CONCATENATE(W353))</f>
        <v>OKR01 - FMCG Unmapped</v>
      </c>
      <c r="U353" s="70" t="s">
        <v>3400</v>
      </c>
      <c r="V353" s="70" t="s">
        <v>5921</v>
      </c>
      <c r="W353" s="70" t="str">
        <f>TRIM(CONCATENATE(K353," - ",V353))</f>
        <v>OKR01 - FMCG Unmapped</v>
      </c>
      <c r="X353" s="70" t="s">
        <v>136</v>
      </c>
      <c r="Y353" s="70" t="s">
        <v>774</v>
      </c>
      <c r="Z353" s="70" t="s">
        <v>774</v>
      </c>
      <c r="AA353" s="171" t="s">
        <v>774</v>
      </c>
      <c r="AB353" s="70" t="s">
        <v>774</v>
      </c>
      <c r="AC353" s="70" t="s">
        <v>1171</v>
      </c>
      <c r="AD353" s="70" t="s">
        <v>163</v>
      </c>
      <c r="AE353" s="82" t="s">
        <v>1162</v>
      </c>
      <c r="AF353" s="70" t="s">
        <v>1171</v>
      </c>
      <c r="AG353" s="70" t="s">
        <v>1159</v>
      </c>
      <c r="AH353" s="70" t="s">
        <v>3208</v>
      </c>
      <c r="AI353" s="70" t="s">
        <v>516</v>
      </c>
      <c r="AJ353" s="70" t="s">
        <v>136</v>
      </c>
      <c r="AK353" s="70">
        <v>0</v>
      </c>
      <c r="AL353" s="108" t="s">
        <v>5606</v>
      </c>
      <c r="AM353" t="s">
        <v>2678</v>
      </c>
      <c r="AN353" t="b">
        <f t="shared" si="152"/>
        <v>1</v>
      </c>
      <c r="AP353" t="s">
        <v>8085</v>
      </c>
    </row>
    <row r="354" spans="1:42" ht="14.4" customHeight="1" x14ac:dyDescent="0.3">
      <c r="A354" s="59" t="str">
        <f t="shared" si="151"/>
        <v>OKR01-FMCG-ASM-01</v>
      </c>
      <c r="B354" s="70" t="s">
        <v>1171</v>
      </c>
      <c r="C354" s="70" t="s">
        <v>3078</v>
      </c>
      <c r="D354" s="70" t="s">
        <v>1219</v>
      </c>
      <c r="E354" s="70" t="s">
        <v>143</v>
      </c>
      <c r="F354" s="70" t="s">
        <v>3072</v>
      </c>
      <c r="G354" s="70" t="s">
        <v>5634</v>
      </c>
      <c r="H354" s="70" t="s">
        <v>3199</v>
      </c>
      <c r="I354" s="161" t="s">
        <v>4900</v>
      </c>
      <c r="J354" s="70" t="s">
        <v>3200</v>
      </c>
      <c r="K354" s="59" t="s">
        <v>6381</v>
      </c>
      <c r="L354" s="70" t="str">
        <f t="shared" si="147"/>
        <v>02220</v>
      </c>
      <c r="M354" s="82" t="s">
        <v>4686</v>
      </c>
      <c r="N354" s="70" t="s">
        <v>2687</v>
      </c>
      <c r="O354" s="59" t="s">
        <v>2785</v>
      </c>
      <c r="P354" s="59" t="str">
        <f>O353</f>
        <v>0222003</v>
      </c>
      <c r="Q354" s="163" t="str">
        <f t="shared" si="153"/>
        <v>02220@gsfmcg.com</v>
      </c>
      <c r="R354" s="59" t="s">
        <v>2785</v>
      </c>
      <c r="S354" s="59" t="s">
        <v>7824</v>
      </c>
      <c r="T354" s="59" t="str">
        <f>V354</f>
        <v>Naqash Afzal</v>
      </c>
      <c r="U354" s="70" t="s">
        <v>3208</v>
      </c>
      <c r="V354" s="70" t="s">
        <v>516</v>
      </c>
      <c r="W354" s="70" t="str">
        <f>TRIM(CONCATENATE(K354," - ",AD354," - ",V354))</f>
        <v>OKR01 - ASM - Naqash Afzal</v>
      </c>
      <c r="X354" s="70" t="s">
        <v>136</v>
      </c>
      <c r="Y354" s="70" t="s">
        <v>774</v>
      </c>
      <c r="Z354" s="70" t="s">
        <v>6577</v>
      </c>
      <c r="AA354" s="171">
        <v>41852</v>
      </c>
      <c r="AB354" s="70" t="s">
        <v>774</v>
      </c>
      <c r="AC354" s="70" t="s">
        <v>1219</v>
      </c>
      <c r="AD354" s="70" t="s">
        <v>1028</v>
      </c>
      <c r="AE354" s="82" t="s">
        <v>3414</v>
      </c>
      <c r="AF354" s="70" t="s">
        <v>1171</v>
      </c>
      <c r="AG354" s="70" t="s">
        <v>1159</v>
      </c>
      <c r="AH354" s="70" t="s">
        <v>3283</v>
      </c>
      <c r="AI354" s="70" t="s">
        <v>291</v>
      </c>
      <c r="AJ354" s="70" t="s">
        <v>3252</v>
      </c>
      <c r="AK354" s="70">
        <v>2</v>
      </c>
      <c r="AL354" s="108" t="s">
        <v>6294</v>
      </c>
      <c r="AM354" t="e">
        <v>#N/A</v>
      </c>
      <c r="AN354" t="e">
        <f t="shared" si="152"/>
        <v>#N/A</v>
      </c>
      <c r="AP354" t="s">
        <v>8085</v>
      </c>
    </row>
    <row r="355" spans="1:42" ht="14.4" customHeight="1" x14ac:dyDescent="0.3">
      <c r="A355" s="59" t="str">
        <f t="shared" si="151"/>
        <v>NTH-C-FMCG-RSM-00</v>
      </c>
      <c r="B355" s="70" t="s">
        <v>1171</v>
      </c>
      <c r="C355" s="70" t="s">
        <v>3078</v>
      </c>
      <c r="D355" s="70" t="s">
        <v>1219</v>
      </c>
      <c r="E355" s="70" t="s">
        <v>143</v>
      </c>
      <c r="F355" s="70" t="s">
        <v>3072</v>
      </c>
      <c r="G355" s="70" t="s">
        <v>5634</v>
      </c>
      <c r="H355" s="70" t="s">
        <v>2074</v>
      </c>
      <c r="I355" s="161" t="s">
        <v>4900</v>
      </c>
      <c r="J355" s="70" t="s">
        <v>3252</v>
      </c>
      <c r="K355" s="59" t="s">
        <v>6379</v>
      </c>
      <c r="L355" s="99" t="str">
        <f>O355</f>
        <v>01305</v>
      </c>
      <c r="M355" s="82" t="s">
        <v>4686</v>
      </c>
      <c r="N355" s="70" t="s">
        <v>2687</v>
      </c>
      <c r="O355" s="59" t="s">
        <v>8070</v>
      </c>
      <c r="P355" s="59" t="str">
        <f>O355</f>
        <v>01305</v>
      </c>
      <c r="Q355" s="163" t="str">
        <f>CONCATENATE(O355,"@gsfmcg.com")</f>
        <v>01305@gsfmcg.com</v>
      </c>
      <c r="R355" s="99">
        <v>12345</v>
      </c>
      <c r="S355" s="70" t="s">
        <v>6729</v>
      </c>
      <c r="T355" s="59" t="str">
        <f>W355</f>
        <v>NTH-C - RSM - FMCG Unmapped</v>
      </c>
      <c r="U355" s="70" t="s">
        <v>6729</v>
      </c>
      <c r="V355" s="70" t="s">
        <v>5921</v>
      </c>
      <c r="W355" s="70" t="str">
        <f>TRIM(CONCATENATE(G355," - ",AD355," - ",V355))</f>
        <v>NTH-C - RSM - FMCG Unmapped</v>
      </c>
      <c r="X355" s="70" t="s">
        <v>3252</v>
      </c>
      <c r="Y355" s="70" t="s">
        <v>774</v>
      </c>
      <c r="Z355" s="70" t="s">
        <v>774</v>
      </c>
      <c r="AA355" s="171" t="s">
        <v>774</v>
      </c>
      <c r="AB355" s="70" t="s">
        <v>774</v>
      </c>
      <c r="AC355" s="70" t="s">
        <v>1806</v>
      </c>
      <c r="AD355" s="70" t="s">
        <v>1146</v>
      </c>
      <c r="AE355" s="82" t="s">
        <v>3414</v>
      </c>
      <c r="AF355" s="70" t="s">
        <v>1171</v>
      </c>
      <c r="AG355" s="70" t="s">
        <v>1159</v>
      </c>
      <c r="AH355" s="70" t="s">
        <v>3283</v>
      </c>
      <c r="AI355" s="70" t="s">
        <v>291</v>
      </c>
      <c r="AJ355" s="70" t="s">
        <v>3252</v>
      </c>
      <c r="AK355" s="81">
        <v>0</v>
      </c>
      <c r="AL355" s="108" t="s">
        <v>5606</v>
      </c>
      <c r="AM355" t="e">
        <v>#N/A</v>
      </c>
      <c r="AN355" t="e">
        <f t="shared" si="152"/>
        <v>#N/A</v>
      </c>
    </row>
    <row r="356" spans="1:42" ht="14.4" customHeight="1" x14ac:dyDescent="0.3">
      <c r="A356" s="59" t="str">
        <f t="shared" si="151"/>
        <v>NTH-C-FMCG-RSM-01</v>
      </c>
      <c r="B356" s="70" t="s">
        <v>1171</v>
      </c>
      <c r="C356" s="70" t="s">
        <v>3078</v>
      </c>
      <c r="D356" s="70" t="s">
        <v>1219</v>
      </c>
      <c r="E356" s="70" t="s">
        <v>143</v>
      </c>
      <c r="F356" s="70" t="s">
        <v>3072</v>
      </c>
      <c r="G356" s="70" t="s">
        <v>5634</v>
      </c>
      <c r="H356" s="70" t="s">
        <v>2074</v>
      </c>
      <c r="I356" s="161" t="s">
        <v>4900</v>
      </c>
      <c r="J356" s="70" t="s">
        <v>3252</v>
      </c>
      <c r="K356" s="59" t="s">
        <v>6379</v>
      </c>
      <c r="L356" s="99" t="s">
        <v>1126</v>
      </c>
      <c r="M356" s="82" t="s">
        <v>4686</v>
      </c>
      <c r="N356" s="70" t="s">
        <v>2687</v>
      </c>
      <c r="O356" s="82" t="s">
        <v>3418</v>
      </c>
      <c r="P356" s="59" t="str">
        <f>O355</f>
        <v>01305</v>
      </c>
      <c r="Q356" s="163" t="str">
        <f t="shared" si="153"/>
        <v>19@gsfmcg.com</v>
      </c>
      <c r="R356" s="99">
        <v>12345</v>
      </c>
      <c r="S356" s="59" t="s">
        <v>3283</v>
      </c>
      <c r="T356" s="59" t="str">
        <f>V356</f>
        <v>Azeem Abbas</v>
      </c>
      <c r="U356" s="70" t="s">
        <v>3283</v>
      </c>
      <c r="V356" s="70" t="s">
        <v>291</v>
      </c>
      <c r="W356" s="70" t="str">
        <f>TRIM(CONCATENATE(G356," - ",AD356," - ",V356))</f>
        <v>NTH-C - RSM - Azeem Abbas</v>
      </c>
      <c r="X356" s="70" t="s">
        <v>3252</v>
      </c>
      <c r="Y356" s="70" t="s">
        <v>774</v>
      </c>
      <c r="Z356" s="70" t="s">
        <v>774</v>
      </c>
      <c r="AA356" s="171" t="s">
        <v>774</v>
      </c>
      <c r="AB356" s="70" t="s">
        <v>774</v>
      </c>
      <c r="AC356" s="70" t="s">
        <v>1806</v>
      </c>
      <c r="AD356" s="70" t="s">
        <v>1146</v>
      </c>
      <c r="AE356" s="82" t="s">
        <v>2488</v>
      </c>
      <c r="AF356" s="70" t="s">
        <v>1171</v>
      </c>
      <c r="AG356" s="70" t="s">
        <v>1159</v>
      </c>
      <c r="AH356" s="70" t="s">
        <v>3279</v>
      </c>
      <c r="AI356" s="70" t="s">
        <v>645</v>
      </c>
      <c r="AJ356" s="70" t="s">
        <v>65</v>
      </c>
      <c r="AK356" s="81">
        <v>3</v>
      </c>
      <c r="AL356" s="108" t="s">
        <v>6294</v>
      </c>
      <c r="AM356" t="s">
        <v>3418</v>
      </c>
      <c r="AN356" t="b">
        <f t="shared" si="152"/>
        <v>1</v>
      </c>
    </row>
    <row r="357" spans="1:42" ht="14.4" customHeight="1" x14ac:dyDescent="0.3">
      <c r="A357" s="59" t="str">
        <f t="shared" ref="A357:A362" si="156">U357</f>
        <v>ISB01-FMCG01-SPO-01</v>
      </c>
      <c r="B357" s="70" t="s">
        <v>1170</v>
      </c>
      <c r="C357" s="70" t="s">
        <v>1987</v>
      </c>
      <c r="D357" s="70" t="s">
        <v>1805</v>
      </c>
      <c r="E357" s="70" t="s">
        <v>143</v>
      </c>
      <c r="F357" s="70" t="s">
        <v>3084</v>
      </c>
      <c r="G357" s="70" t="s">
        <v>5635</v>
      </c>
      <c r="H357" s="70" t="s">
        <v>2867</v>
      </c>
      <c r="I357" s="59" t="s">
        <v>144</v>
      </c>
      <c r="J357" s="70" t="s">
        <v>2862</v>
      </c>
      <c r="K357" s="59" t="s">
        <v>6364</v>
      </c>
      <c r="L357" s="70" t="str">
        <f t="shared" ref="L357:L362" si="157">O357</f>
        <v>0212001</v>
      </c>
      <c r="M357" s="82" t="s">
        <v>4686</v>
      </c>
      <c r="N357" s="70" t="s">
        <v>2687</v>
      </c>
      <c r="O357" s="59" t="s">
        <v>2594</v>
      </c>
      <c r="P357" s="59" t="str">
        <f>O357</f>
        <v>0212001</v>
      </c>
      <c r="Q357" s="163" t="str">
        <f t="shared" ref="Q357:Q362" si="158">CONCATENATE(O357,"@gsfmcg.com")</f>
        <v>0212001@gsfmcg.com</v>
      </c>
      <c r="R357" s="59" t="s">
        <v>2594</v>
      </c>
      <c r="S357" s="59" t="s">
        <v>367</v>
      </c>
      <c r="T357" s="59" t="str">
        <f>TRIM(CONCATENATE(V357," (",S357,")"))</f>
        <v>M. Arsalan (ISB-01)</v>
      </c>
      <c r="U357" s="70" t="s">
        <v>3009</v>
      </c>
      <c r="V357" s="70" t="s">
        <v>8273</v>
      </c>
      <c r="W357" s="70" t="str">
        <f>TRIM(CONCATENATE(K357," - ",AD357," - ",V357))</f>
        <v>ISB01 - SPO - M. Arsalan</v>
      </c>
      <c r="X357" s="70" t="s">
        <v>144</v>
      </c>
      <c r="Y357" s="70" t="s">
        <v>6298</v>
      </c>
      <c r="Z357" s="70" t="s">
        <v>774</v>
      </c>
      <c r="AA357" s="171" t="s">
        <v>774</v>
      </c>
      <c r="AB357" s="70" t="s">
        <v>774</v>
      </c>
      <c r="AC357" s="70" t="s">
        <v>1171</v>
      </c>
      <c r="AD357" s="70" t="s">
        <v>163</v>
      </c>
      <c r="AE357" s="82" t="s">
        <v>1162</v>
      </c>
      <c r="AF357" s="70" t="s">
        <v>1171</v>
      </c>
      <c r="AG357" s="70" t="s">
        <v>1159</v>
      </c>
      <c r="AH357" s="70" t="s">
        <v>3152</v>
      </c>
      <c r="AI357" s="70" t="s">
        <v>5253</v>
      </c>
      <c r="AJ357" s="70" t="s">
        <v>144</v>
      </c>
      <c r="AK357" s="70">
        <v>1</v>
      </c>
      <c r="AL357" s="108" t="s">
        <v>6293</v>
      </c>
      <c r="AM357" t="e">
        <v>#N/A</v>
      </c>
      <c r="AN357" t="e">
        <f t="shared" ref="AN357:AN362" si="159">AM357=O357</f>
        <v>#N/A</v>
      </c>
    </row>
    <row r="358" spans="1:42" ht="14.4" customHeight="1" x14ac:dyDescent="0.3">
      <c r="A358" s="59" t="str">
        <f t="shared" si="156"/>
        <v>ISB01-FMCG01-SPO-02</v>
      </c>
      <c r="B358" s="70" t="s">
        <v>1170</v>
      </c>
      <c r="C358" s="70" t="s">
        <v>1987</v>
      </c>
      <c r="D358" s="70" t="s">
        <v>1805</v>
      </c>
      <c r="E358" s="70" t="s">
        <v>143</v>
      </c>
      <c r="F358" s="70" t="s">
        <v>3084</v>
      </c>
      <c r="G358" s="70" t="s">
        <v>5635</v>
      </c>
      <c r="H358" s="70" t="s">
        <v>2867</v>
      </c>
      <c r="I358" s="59" t="s">
        <v>144</v>
      </c>
      <c r="J358" s="70" t="s">
        <v>2862</v>
      </c>
      <c r="K358" s="59" t="s">
        <v>6364</v>
      </c>
      <c r="L358" s="70" t="str">
        <f t="shared" si="157"/>
        <v>0212002</v>
      </c>
      <c r="M358" s="82" t="s">
        <v>4686</v>
      </c>
      <c r="N358" s="70" t="s">
        <v>2687</v>
      </c>
      <c r="O358" s="59" t="s">
        <v>2595</v>
      </c>
      <c r="P358" s="59" t="str">
        <f>O358</f>
        <v>0212002</v>
      </c>
      <c r="Q358" s="163" t="str">
        <f t="shared" si="158"/>
        <v>0212002@gsfmcg.com</v>
      </c>
      <c r="R358" s="59" t="s">
        <v>2595</v>
      </c>
      <c r="S358" s="59" t="s">
        <v>371</v>
      </c>
      <c r="T358" s="59" t="str">
        <f>TRIM(CONCATENATE(V358," (",S358,")"))</f>
        <v>Faisal Sardar (ISB-02)</v>
      </c>
      <c r="U358" s="70" t="s">
        <v>3010</v>
      </c>
      <c r="V358" s="70" t="s">
        <v>7748</v>
      </c>
      <c r="W358" s="70" t="str">
        <f>TRIM(CONCATENATE(K358," - ",AD358," - ",V358))</f>
        <v>ISB01 - SPO - Faisal Sardar</v>
      </c>
      <c r="X358" s="70" t="s">
        <v>144</v>
      </c>
      <c r="Y358" s="70" t="s">
        <v>6305</v>
      </c>
      <c r="Z358" s="70" t="s">
        <v>774</v>
      </c>
      <c r="AA358" s="171" t="s">
        <v>774</v>
      </c>
      <c r="AB358" s="70" t="s">
        <v>774</v>
      </c>
      <c r="AC358" s="70" t="s">
        <v>1171</v>
      </c>
      <c r="AD358" s="70" t="s">
        <v>163</v>
      </c>
      <c r="AE358" s="82" t="s">
        <v>1162</v>
      </c>
      <c r="AF358" s="70" t="s">
        <v>1171</v>
      </c>
      <c r="AG358" s="70" t="s">
        <v>1159</v>
      </c>
      <c r="AH358" s="70" t="s">
        <v>3152</v>
      </c>
      <c r="AI358" s="70" t="s">
        <v>5253</v>
      </c>
      <c r="AJ358" s="70" t="s">
        <v>144</v>
      </c>
      <c r="AK358" s="70">
        <v>1</v>
      </c>
      <c r="AL358" s="108" t="s">
        <v>6293</v>
      </c>
      <c r="AM358" t="e">
        <v>#N/A</v>
      </c>
      <c r="AN358" t="e">
        <f t="shared" si="159"/>
        <v>#N/A</v>
      </c>
    </row>
    <row r="359" spans="1:42" ht="14.4" customHeight="1" x14ac:dyDescent="0.3">
      <c r="A359" s="59" t="str">
        <f t="shared" si="156"/>
        <v>ISB01-FMCG02-SPO-01</v>
      </c>
      <c r="B359" s="70" t="s">
        <v>1195</v>
      </c>
      <c r="C359" s="70" t="s">
        <v>1988</v>
      </c>
      <c r="D359" s="70" t="s">
        <v>1805</v>
      </c>
      <c r="E359" s="70" t="s">
        <v>143</v>
      </c>
      <c r="F359" s="70" t="s">
        <v>3084</v>
      </c>
      <c r="G359" s="70" t="s">
        <v>5635</v>
      </c>
      <c r="H359" s="70" t="s">
        <v>2867</v>
      </c>
      <c r="I359" s="59" t="s">
        <v>144</v>
      </c>
      <c r="J359" s="70" t="s">
        <v>2862</v>
      </c>
      <c r="K359" s="59" t="s">
        <v>6364</v>
      </c>
      <c r="L359" s="70" t="str">
        <f t="shared" si="157"/>
        <v>0226001</v>
      </c>
      <c r="M359" s="82" t="s">
        <v>4686</v>
      </c>
      <c r="N359" s="70" t="s">
        <v>2687</v>
      </c>
      <c r="O359" s="59" t="s">
        <v>2645</v>
      </c>
      <c r="P359" s="59" t="str">
        <f>O359</f>
        <v>0226001</v>
      </c>
      <c r="Q359" s="163" t="str">
        <f t="shared" si="158"/>
        <v>0226001@gsfmcg.com</v>
      </c>
      <c r="R359" s="59">
        <v>12345</v>
      </c>
      <c r="S359" s="59" t="s">
        <v>571</v>
      </c>
      <c r="T359" s="59" t="str">
        <f>TRIM(CONCATENATE(V359," (",S359,")"))</f>
        <v>M. Awais (T-ISB-01)</v>
      </c>
      <c r="U359" s="70" t="s">
        <v>3012</v>
      </c>
      <c r="V359" s="70" t="s">
        <v>2889</v>
      </c>
      <c r="W359" s="70" t="str">
        <f>TRIM(CONCATENATE(K359," - ",AD359," - ",V359))</f>
        <v>ISB01 - SPO - M. Awais</v>
      </c>
      <c r="X359" s="70" t="s">
        <v>144</v>
      </c>
      <c r="Y359" s="70" t="s">
        <v>6298</v>
      </c>
      <c r="Z359" s="70" t="s">
        <v>774</v>
      </c>
      <c r="AA359" s="171" t="s">
        <v>774</v>
      </c>
      <c r="AB359" s="70" t="s">
        <v>774</v>
      </c>
      <c r="AC359" s="70" t="s">
        <v>1171</v>
      </c>
      <c r="AD359" s="70" t="s">
        <v>163</v>
      </c>
      <c r="AE359" s="82" t="s">
        <v>1162</v>
      </c>
      <c r="AF359" s="70" t="s">
        <v>1171</v>
      </c>
      <c r="AG359" s="70" t="s">
        <v>1159</v>
      </c>
      <c r="AH359" s="70" t="s">
        <v>3152</v>
      </c>
      <c r="AI359" s="70" t="s">
        <v>5253</v>
      </c>
      <c r="AJ359" s="70" t="s">
        <v>144</v>
      </c>
      <c r="AK359" s="70">
        <v>1</v>
      </c>
      <c r="AL359" s="108" t="s">
        <v>6293</v>
      </c>
      <c r="AM359" t="e">
        <v>#N/A</v>
      </c>
      <c r="AN359" t="e">
        <f t="shared" si="159"/>
        <v>#N/A</v>
      </c>
    </row>
    <row r="360" spans="1:42" ht="14.4" customHeight="1" x14ac:dyDescent="0.3">
      <c r="A360" s="59" t="str">
        <f t="shared" si="156"/>
        <v>ISB01-FMCG02-SPO-02</v>
      </c>
      <c r="B360" s="70" t="s">
        <v>1195</v>
      </c>
      <c r="C360" s="70" t="s">
        <v>1988</v>
      </c>
      <c r="D360" s="70" t="s">
        <v>1805</v>
      </c>
      <c r="E360" s="70" t="s">
        <v>143</v>
      </c>
      <c r="F360" s="70" t="s">
        <v>3084</v>
      </c>
      <c r="G360" s="70" t="s">
        <v>5635</v>
      </c>
      <c r="H360" s="70" t="s">
        <v>2867</v>
      </c>
      <c r="I360" s="59" t="s">
        <v>144</v>
      </c>
      <c r="J360" s="70" t="s">
        <v>2862</v>
      </c>
      <c r="K360" s="59" t="s">
        <v>6364</v>
      </c>
      <c r="L360" s="70" t="str">
        <f t="shared" si="157"/>
        <v>0226002</v>
      </c>
      <c r="M360" s="82" t="s">
        <v>4686</v>
      </c>
      <c r="N360" s="70" t="s">
        <v>2687</v>
      </c>
      <c r="O360" s="59" t="s">
        <v>2646</v>
      </c>
      <c r="P360" s="59" t="str">
        <f>O360</f>
        <v>0226002</v>
      </c>
      <c r="Q360" s="163" t="str">
        <f t="shared" si="158"/>
        <v>0226002@gsfmcg.com</v>
      </c>
      <c r="R360" s="59" t="s">
        <v>2646</v>
      </c>
      <c r="S360" s="59" t="s">
        <v>575</v>
      </c>
      <c r="T360" s="59" t="str">
        <f>TRIM(CONCATENATE(V360," (",S360,")"))</f>
        <v>Farooq (T-ISB-02)</v>
      </c>
      <c r="U360" s="70" t="s">
        <v>3013</v>
      </c>
      <c r="V360" s="70" t="s">
        <v>7751</v>
      </c>
      <c r="W360" s="70" t="str">
        <f>TRIM(CONCATENATE(K360," - ",AD360," - ",V360))</f>
        <v>ISB01 - SPO - Farooq</v>
      </c>
      <c r="X360" s="70" t="s">
        <v>144</v>
      </c>
      <c r="Y360" s="70" t="s">
        <v>6305</v>
      </c>
      <c r="Z360" s="70" t="s">
        <v>774</v>
      </c>
      <c r="AA360" s="171" t="s">
        <v>774</v>
      </c>
      <c r="AB360" s="70" t="s">
        <v>774</v>
      </c>
      <c r="AC360" s="70" t="s">
        <v>1171</v>
      </c>
      <c r="AD360" s="70" t="s">
        <v>163</v>
      </c>
      <c r="AE360" s="82" t="s">
        <v>1162</v>
      </c>
      <c r="AF360" s="70" t="s">
        <v>1171</v>
      </c>
      <c r="AG360" s="70" t="s">
        <v>1159</v>
      </c>
      <c r="AH360" s="70" t="s">
        <v>3152</v>
      </c>
      <c r="AI360" s="70" t="s">
        <v>5253</v>
      </c>
      <c r="AJ360" s="70" t="s">
        <v>144</v>
      </c>
      <c r="AK360" s="70">
        <v>1</v>
      </c>
      <c r="AL360" s="108" t="s">
        <v>6293</v>
      </c>
      <c r="AM360" t="e">
        <v>#N/A</v>
      </c>
      <c r="AN360" t="e">
        <f t="shared" si="159"/>
        <v>#N/A</v>
      </c>
    </row>
    <row r="361" spans="1:42" ht="14.4" customHeight="1" x14ac:dyDescent="0.3">
      <c r="A361" s="59" t="str">
        <f t="shared" si="156"/>
        <v>ISB01-FMCG-SPO-00</v>
      </c>
      <c r="B361" s="70" t="s">
        <v>1171</v>
      </c>
      <c r="C361" s="70" t="s">
        <v>3078</v>
      </c>
      <c r="D361" s="70" t="s">
        <v>1805</v>
      </c>
      <c r="E361" s="70" t="s">
        <v>143</v>
      </c>
      <c r="F361" s="70" t="s">
        <v>3084</v>
      </c>
      <c r="G361" s="70" t="s">
        <v>5635</v>
      </c>
      <c r="H361" s="70" t="s">
        <v>2867</v>
      </c>
      <c r="I361" s="59" t="s">
        <v>144</v>
      </c>
      <c r="J361" s="70" t="s">
        <v>2862</v>
      </c>
      <c r="K361" s="59" t="s">
        <v>6364</v>
      </c>
      <c r="L361" s="70" t="str">
        <f t="shared" si="157"/>
        <v>0212007</v>
      </c>
      <c r="M361" s="82" t="s">
        <v>4686</v>
      </c>
      <c r="N361" s="70" t="s">
        <v>2687</v>
      </c>
      <c r="O361" s="59" t="s">
        <v>2597</v>
      </c>
      <c r="P361" s="59" t="str">
        <f>O361</f>
        <v>0212007</v>
      </c>
      <c r="Q361" s="163" t="str">
        <f t="shared" si="158"/>
        <v>0212007@gsfmcg.com</v>
      </c>
      <c r="R361" s="59" t="s">
        <v>2597</v>
      </c>
      <c r="S361" s="59" t="s">
        <v>5238</v>
      </c>
      <c r="T361" s="59" t="str">
        <f>TRIM(CONCATENATE(W361))</f>
        <v>ISB01 - FMCG Unmapped</v>
      </c>
      <c r="U361" s="70" t="s">
        <v>3392</v>
      </c>
      <c r="V361" s="70" t="s">
        <v>5921</v>
      </c>
      <c r="W361" s="70" t="str">
        <f>TRIM(CONCATENATE(K361," - ",V361))</f>
        <v>ISB01 - FMCG Unmapped</v>
      </c>
      <c r="X361" s="70" t="s">
        <v>144</v>
      </c>
      <c r="Y361" s="70" t="s">
        <v>774</v>
      </c>
      <c r="Z361" s="70" t="s">
        <v>774</v>
      </c>
      <c r="AA361" s="171" t="s">
        <v>774</v>
      </c>
      <c r="AB361" s="70" t="s">
        <v>774</v>
      </c>
      <c r="AC361" s="70" t="s">
        <v>1171</v>
      </c>
      <c r="AD361" s="70" t="s">
        <v>163</v>
      </c>
      <c r="AE361" s="82" t="s">
        <v>1162</v>
      </c>
      <c r="AF361" s="70" t="s">
        <v>1171</v>
      </c>
      <c r="AG361" s="70" t="s">
        <v>1159</v>
      </c>
      <c r="AH361" s="70" t="s">
        <v>3152</v>
      </c>
      <c r="AI361" s="70" t="s">
        <v>5253</v>
      </c>
      <c r="AJ361" s="70" t="s">
        <v>144</v>
      </c>
      <c r="AK361" s="70">
        <v>0</v>
      </c>
      <c r="AL361" s="108" t="s">
        <v>5606</v>
      </c>
      <c r="AM361" t="s">
        <v>2597</v>
      </c>
      <c r="AN361" t="b">
        <f t="shared" si="159"/>
        <v>1</v>
      </c>
      <c r="AP361" t="s">
        <v>8085</v>
      </c>
    </row>
    <row r="362" spans="1:42" ht="14.4" customHeight="1" x14ac:dyDescent="0.3">
      <c r="A362" s="59" t="str">
        <f t="shared" si="156"/>
        <v>ISB01-FMCG-ASM-01</v>
      </c>
      <c r="B362" s="70" t="s">
        <v>1171</v>
      </c>
      <c r="C362" s="70" t="s">
        <v>3078</v>
      </c>
      <c r="D362" s="70" t="s">
        <v>1805</v>
      </c>
      <c r="E362" s="70" t="s">
        <v>143</v>
      </c>
      <c r="F362" s="70" t="s">
        <v>3084</v>
      </c>
      <c r="G362" s="70" t="s">
        <v>5635</v>
      </c>
      <c r="H362" s="70" t="s">
        <v>2867</v>
      </c>
      <c r="I362" s="59" t="s">
        <v>144</v>
      </c>
      <c r="J362" s="70" t="s">
        <v>2862</v>
      </c>
      <c r="K362" s="59" t="s">
        <v>6364</v>
      </c>
      <c r="L362" s="70" t="str">
        <f t="shared" si="157"/>
        <v>02120</v>
      </c>
      <c r="M362" s="82" t="s">
        <v>4686</v>
      </c>
      <c r="N362" s="70" t="s">
        <v>2687</v>
      </c>
      <c r="O362" s="59" t="s">
        <v>2760</v>
      </c>
      <c r="P362" s="59" t="str">
        <f>O361</f>
        <v>0212007</v>
      </c>
      <c r="Q362" s="163" t="str">
        <f t="shared" si="158"/>
        <v>02120@gsfmcg.com</v>
      </c>
      <c r="R362" s="59" t="s">
        <v>2760</v>
      </c>
      <c r="S362" s="59" t="s">
        <v>7828</v>
      </c>
      <c r="T362" s="59" t="str">
        <f>V362</f>
        <v>Shafqat Zaman</v>
      </c>
      <c r="U362" s="70" t="s">
        <v>3152</v>
      </c>
      <c r="V362" s="70" t="s">
        <v>5253</v>
      </c>
      <c r="W362" s="70" t="str">
        <f>TRIM(CONCATENATE(K362," - ",AD362," - ",V362))</f>
        <v>ISB01 - ASM - Shafqat Zaman</v>
      </c>
      <c r="X362" s="70" t="s">
        <v>144</v>
      </c>
      <c r="Y362" s="70" t="s">
        <v>774</v>
      </c>
      <c r="Z362" s="70" t="s">
        <v>6455</v>
      </c>
      <c r="AA362" s="171">
        <v>44655</v>
      </c>
      <c r="AB362" s="70" t="s">
        <v>774</v>
      </c>
      <c r="AC362" s="70" t="s">
        <v>1219</v>
      </c>
      <c r="AD362" s="70" t="s">
        <v>1028</v>
      </c>
      <c r="AE362" s="82" t="s">
        <v>3414</v>
      </c>
      <c r="AF362" s="70" t="s">
        <v>1171</v>
      </c>
      <c r="AG362" s="70" t="s">
        <v>1159</v>
      </c>
      <c r="AH362" s="70" t="s">
        <v>3284</v>
      </c>
      <c r="AI362" s="70" t="s">
        <v>349</v>
      </c>
      <c r="AJ362" s="70" t="s">
        <v>144</v>
      </c>
      <c r="AK362" s="70">
        <v>2</v>
      </c>
      <c r="AL362" s="108" t="s">
        <v>6294</v>
      </c>
      <c r="AM362" t="e">
        <v>#N/A</v>
      </c>
      <c r="AN362" t="e">
        <f t="shared" si="159"/>
        <v>#N/A</v>
      </c>
      <c r="AP362" t="s">
        <v>8085</v>
      </c>
    </row>
    <row r="363" spans="1:42" ht="14.4" customHeight="1" x14ac:dyDescent="0.3">
      <c r="A363" s="59" t="str">
        <f t="shared" ref="A363:A375" si="160">U363</f>
        <v>ISB02-FMCG01-SPO-01</v>
      </c>
      <c r="B363" s="70" t="s">
        <v>1170</v>
      </c>
      <c r="C363" s="70" t="s">
        <v>1987</v>
      </c>
      <c r="D363" s="70" t="s">
        <v>1805</v>
      </c>
      <c r="E363" s="70" t="s">
        <v>143</v>
      </c>
      <c r="F363" s="70" t="s">
        <v>3084</v>
      </c>
      <c r="G363" s="70" t="s">
        <v>5635</v>
      </c>
      <c r="H363" s="70" t="s">
        <v>7733</v>
      </c>
      <c r="I363" s="59" t="s">
        <v>144</v>
      </c>
      <c r="J363" s="70" t="s">
        <v>7734</v>
      </c>
      <c r="K363" s="59" t="s">
        <v>7735</v>
      </c>
      <c r="L363" s="70" t="str">
        <f t="shared" ref="L363:L375" si="161">O363</f>
        <v>0212003</v>
      </c>
      <c r="M363" s="82" t="s">
        <v>4686</v>
      </c>
      <c r="N363" s="70" t="s">
        <v>2687</v>
      </c>
      <c r="O363" s="59" t="s">
        <v>2596</v>
      </c>
      <c r="P363" s="59" t="str">
        <f>O363</f>
        <v>0212003</v>
      </c>
      <c r="Q363" s="163" t="str">
        <f t="shared" ref="Q363:Q375" si="162">CONCATENATE(O363,"@gsfmcg.com")</f>
        <v>0212003@gsfmcg.com</v>
      </c>
      <c r="R363" s="59" t="s">
        <v>2633</v>
      </c>
      <c r="S363" s="59" t="s">
        <v>373</v>
      </c>
      <c r="T363" s="59" t="str">
        <f>TRIM(CONCATENATE(V363," (",S363,")"))</f>
        <v>Naveed Khan (ISB-03)</v>
      </c>
      <c r="U363" s="70" t="s">
        <v>7741</v>
      </c>
      <c r="V363" s="70" t="s">
        <v>3150</v>
      </c>
      <c r="W363" s="70" t="str">
        <f>TRIM(CONCATENATE(K363," - ",AD363," - ",V363))</f>
        <v>ISB02 - SPO - Naveed Khan</v>
      </c>
      <c r="X363" s="70" t="s">
        <v>144</v>
      </c>
      <c r="Y363" s="70" t="s">
        <v>6298</v>
      </c>
      <c r="Z363" s="70" t="s">
        <v>774</v>
      </c>
      <c r="AA363" s="171" t="s">
        <v>774</v>
      </c>
      <c r="AB363" s="70" t="s">
        <v>774</v>
      </c>
      <c r="AC363" s="70" t="s">
        <v>1171</v>
      </c>
      <c r="AD363" s="70" t="s">
        <v>163</v>
      </c>
      <c r="AE363" s="82" t="s">
        <v>1162</v>
      </c>
      <c r="AF363" s="70" t="s">
        <v>1171</v>
      </c>
      <c r="AG363" s="70" t="s">
        <v>1159</v>
      </c>
      <c r="AH363" s="70" t="s">
        <v>8278</v>
      </c>
      <c r="AI363" s="70" t="s">
        <v>8279</v>
      </c>
      <c r="AJ363" s="70" t="s">
        <v>144</v>
      </c>
      <c r="AK363" s="70">
        <v>1</v>
      </c>
      <c r="AL363" s="108" t="s">
        <v>6293</v>
      </c>
      <c r="AM363" t="e">
        <v>#N/A</v>
      </c>
      <c r="AN363" t="e">
        <f t="shared" ref="AN363:AN375" si="163">AM363=O363</f>
        <v>#N/A</v>
      </c>
    </row>
    <row r="364" spans="1:42" ht="14.4" customHeight="1" x14ac:dyDescent="0.3">
      <c r="A364" s="59" t="str">
        <f t="shared" si="160"/>
        <v>ISB02-FMCG01-SPO-02</v>
      </c>
      <c r="B364" s="70" t="s">
        <v>1170</v>
      </c>
      <c r="C364" s="70" t="s">
        <v>1987</v>
      </c>
      <c r="D364" s="70" t="s">
        <v>1805</v>
      </c>
      <c r="E364" s="70" t="s">
        <v>143</v>
      </c>
      <c r="F364" s="70" t="s">
        <v>3084</v>
      </c>
      <c r="G364" s="70" t="s">
        <v>5635</v>
      </c>
      <c r="H364" s="70" t="s">
        <v>7733</v>
      </c>
      <c r="I364" s="59" t="s">
        <v>144</v>
      </c>
      <c r="J364" s="70" t="s">
        <v>7734</v>
      </c>
      <c r="K364" s="59" t="s">
        <v>7735</v>
      </c>
      <c r="L364" s="70" t="str">
        <f t="shared" si="161"/>
        <v>0112101</v>
      </c>
      <c r="M364" s="82" t="s">
        <v>4686</v>
      </c>
      <c r="N364" s="70" t="s">
        <v>2687</v>
      </c>
      <c r="O364" s="59" t="s">
        <v>8071</v>
      </c>
      <c r="P364" s="59" t="str">
        <f>O364</f>
        <v>0112101</v>
      </c>
      <c r="Q364" s="163" t="str">
        <f t="shared" si="162"/>
        <v>0112101@gsfmcg.com</v>
      </c>
      <c r="R364" s="59" t="s">
        <v>2680</v>
      </c>
      <c r="S364" s="59" t="s">
        <v>376</v>
      </c>
      <c r="T364" s="59" t="str">
        <f>TRIM(CONCATENATE(V364," (",S364,")"))</f>
        <v>M. Safdar Jaffri (ISB-04)</v>
      </c>
      <c r="U364" s="70" t="s">
        <v>7742</v>
      </c>
      <c r="V364" s="70" t="s">
        <v>8275</v>
      </c>
      <c r="W364" s="70" t="str">
        <f>TRIM(CONCATENATE(K364," - ",AD364," - ",V364))</f>
        <v>ISB02 - SPO - M. Safdar Jaffri</v>
      </c>
      <c r="X364" s="70" t="s">
        <v>144</v>
      </c>
      <c r="Y364" s="70" t="s">
        <v>6298</v>
      </c>
      <c r="Z364" s="70" t="s">
        <v>774</v>
      </c>
      <c r="AA364" s="171" t="s">
        <v>774</v>
      </c>
      <c r="AB364" s="70" t="s">
        <v>774</v>
      </c>
      <c r="AC364" s="70" t="s">
        <v>1171</v>
      </c>
      <c r="AD364" s="70" t="s">
        <v>163</v>
      </c>
      <c r="AE364" s="82" t="s">
        <v>1162</v>
      </c>
      <c r="AF364" s="70" t="s">
        <v>1171</v>
      </c>
      <c r="AG364" s="70" t="s">
        <v>1159</v>
      </c>
      <c r="AH364" s="70" t="s">
        <v>8278</v>
      </c>
      <c r="AI364" s="70" t="s">
        <v>8279</v>
      </c>
      <c r="AJ364" s="70" t="s">
        <v>144</v>
      </c>
      <c r="AK364" s="70">
        <v>1</v>
      </c>
      <c r="AL364" s="108" t="s">
        <v>6293</v>
      </c>
      <c r="AM364" t="e">
        <v>#N/A</v>
      </c>
      <c r="AN364" t="e">
        <f t="shared" si="163"/>
        <v>#N/A</v>
      </c>
    </row>
    <row r="365" spans="1:42" ht="14.4" customHeight="1" x14ac:dyDescent="0.3">
      <c r="A365" s="59" t="str">
        <f t="shared" si="160"/>
        <v>ISB02-FMCG01-SPO-03</v>
      </c>
      <c r="B365" s="70" t="s">
        <v>1170</v>
      </c>
      <c r="C365" s="70" t="s">
        <v>1987</v>
      </c>
      <c r="D365" s="70" t="s">
        <v>1805</v>
      </c>
      <c r="E365" s="70" t="s">
        <v>143</v>
      </c>
      <c r="F365" s="70" t="s">
        <v>3084</v>
      </c>
      <c r="G365" s="70" t="s">
        <v>5635</v>
      </c>
      <c r="H365" s="70" t="s">
        <v>7733</v>
      </c>
      <c r="I365" s="59" t="s">
        <v>144</v>
      </c>
      <c r="J365" s="70" t="s">
        <v>7734</v>
      </c>
      <c r="K365" s="59" t="s">
        <v>7735</v>
      </c>
      <c r="L365" s="70" t="str">
        <f t="shared" si="161"/>
        <v>0112102</v>
      </c>
      <c r="M365" s="82" t="s">
        <v>4686</v>
      </c>
      <c r="N365" s="70" t="s">
        <v>2687</v>
      </c>
      <c r="O365" s="59" t="s">
        <v>8072</v>
      </c>
      <c r="P365" s="59" t="str">
        <f>O365</f>
        <v>0112102</v>
      </c>
      <c r="Q365" s="163" t="str">
        <f t="shared" si="162"/>
        <v>0112102@gsfmcg.com</v>
      </c>
      <c r="R365" s="59" t="s">
        <v>2680</v>
      </c>
      <c r="S365" s="59" t="s">
        <v>379</v>
      </c>
      <c r="T365" s="59" t="str">
        <f>TRIM(CONCATENATE(V365," (",S365,")"))</f>
        <v>Aryan Waseem (ISB-05)</v>
      </c>
      <c r="U365" s="70" t="s">
        <v>7743</v>
      </c>
      <c r="V365" s="70" t="s">
        <v>8276</v>
      </c>
      <c r="W365" s="70" t="str">
        <f>TRIM(CONCATENATE(K365," - ",AD365," - ",V365))</f>
        <v>ISB02 - SPO - Aryan Waseem</v>
      </c>
      <c r="X365" s="70" t="s">
        <v>144</v>
      </c>
      <c r="Y365" s="70" t="s">
        <v>6298</v>
      </c>
      <c r="Z365" s="70" t="s">
        <v>774</v>
      </c>
      <c r="AA365" s="171" t="s">
        <v>774</v>
      </c>
      <c r="AB365" s="70" t="s">
        <v>774</v>
      </c>
      <c r="AC365" s="70" t="s">
        <v>1171</v>
      </c>
      <c r="AD365" s="70" t="s">
        <v>163</v>
      </c>
      <c r="AE365" s="82" t="s">
        <v>1162</v>
      </c>
      <c r="AF365" s="70" t="s">
        <v>1171</v>
      </c>
      <c r="AG365" s="70" t="s">
        <v>1159</v>
      </c>
      <c r="AH365" s="70" t="s">
        <v>8278</v>
      </c>
      <c r="AI365" s="70" t="s">
        <v>8279</v>
      </c>
      <c r="AJ365" s="70" t="s">
        <v>144</v>
      </c>
      <c r="AK365" s="70">
        <v>1</v>
      </c>
      <c r="AL365" s="108" t="s">
        <v>6293</v>
      </c>
      <c r="AM365" t="e">
        <v>#N/A</v>
      </c>
      <c r="AN365" t="e">
        <f t="shared" si="163"/>
        <v>#N/A</v>
      </c>
    </row>
    <row r="366" spans="1:42" ht="14.4" customHeight="1" x14ac:dyDescent="0.3">
      <c r="A366" s="59" t="str">
        <f>U366</f>
        <v>ISB02-FMCG02-SPO-01</v>
      </c>
      <c r="B366" s="70" t="s">
        <v>1170</v>
      </c>
      <c r="C366" s="70" t="s">
        <v>1987</v>
      </c>
      <c r="D366" s="70" t="s">
        <v>1805</v>
      </c>
      <c r="E366" s="70" t="s">
        <v>143</v>
      </c>
      <c r="F366" s="70" t="s">
        <v>3084</v>
      </c>
      <c r="G366" s="70" t="s">
        <v>5635</v>
      </c>
      <c r="H366" s="70" t="s">
        <v>7733</v>
      </c>
      <c r="I366" s="59" t="s">
        <v>144</v>
      </c>
      <c r="J366" s="70" t="s">
        <v>7734</v>
      </c>
      <c r="K366" s="59" t="s">
        <v>7735</v>
      </c>
      <c r="L366" s="70" t="str">
        <f t="shared" si="161"/>
        <v>0112103</v>
      </c>
      <c r="M366" s="82" t="s">
        <v>4686</v>
      </c>
      <c r="N366" s="70" t="s">
        <v>2687</v>
      </c>
      <c r="O366" s="59" t="s">
        <v>8073</v>
      </c>
      <c r="P366" s="59" t="str">
        <f>O366</f>
        <v>0112103</v>
      </c>
      <c r="Q366" s="163" t="str">
        <f>CONCATENATE(O366,"@gsfmcg.com")</f>
        <v>0112103@gsfmcg.com</v>
      </c>
      <c r="R366" s="59" t="s">
        <v>2596</v>
      </c>
      <c r="S366" s="59" t="s">
        <v>578</v>
      </c>
      <c r="T366" s="59" t="str">
        <f>TRIM(CONCATENATE(V366," (",S366,")"))</f>
        <v>M. Roohan Tahir (T-ISB-03)</v>
      </c>
      <c r="U366" s="70" t="s">
        <v>8274</v>
      </c>
      <c r="V366" s="70" t="s">
        <v>8277</v>
      </c>
      <c r="W366" s="70" t="str">
        <f>TRIM(CONCATENATE(K366," - ",AD366," - ",V366))</f>
        <v>ISB02 - SPO - M. Roohan Tahir</v>
      </c>
      <c r="X366" s="70" t="s">
        <v>375</v>
      </c>
      <c r="Y366" s="70" t="s">
        <v>6298</v>
      </c>
      <c r="Z366" s="70" t="s">
        <v>774</v>
      </c>
      <c r="AA366" s="171" t="s">
        <v>774</v>
      </c>
      <c r="AB366" s="70" t="s">
        <v>774</v>
      </c>
      <c r="AC366" s="70" t="s">
        <v>1171</v>
      </c>
      <c r="AD366" s="70" t="s">
        <v>163</v>
      </c>
      <c r="AE366" s="82" t="s">
        <v>1162</v>
      </c>
      <c r="AF366" s="70" t="s">
        <v>1171</v>
      </c>
      <c r="AG366" s="70" t="s">
        <v>1159</v>
      </c>
      <c r="AH366" s="70" t="s">
        <v>8278</v>
      </c>
      <c r="AI366" s="70" t="s">
        <v>8279</v>
      </c>
      <c r="AJ366" s="70" t="s">
        <v>144</v>
      </c>
      <c r="AK366" s="70">
        <v>1</v>
      </c>
      <c r="AL366" s="108" t="s">
        <v>6293</v>
      </c>
      <c r="AM366" t="e">
        <v>#N/A</v>
      </c>
      <c r="AN366" t="e">
        <f>AM366=O366</f>
        <v>#N/A</v>
      </c>
      <c r="AO366" t="s">
        <v>8103</v>
      </c>
    </row>
    <row r="367" spans="1:42" ht="14.4" customHeight="1" x14ac:dyDescent="0.3">
      <c r="A367" s="59" t="str">
        <f t="shared" si="160"/>
        <v>ISB02-FMCG-SPO-00</v>
      </c>
      <c r="B367" s="70" t="s">
        <v>1171</v>
      </c>
      <c r="C367" s="70" t="s">
        <v>3078</v>
      </c>
      <c r="D367" s="70" t="s">
        <v>1805</v>
      </c>
      <c r="E367" s="70" t="s">
        <v>143</v>
      </c>
      <c r="F367" s="70" t="s">
        <v>3084</v>
      </c>
      <c r="G367" s="70" t="s">
        <v>5635</v>
      </c>
      <c r="H367" s="70" t="s">
        <v>7733</v>
      </c>
      <c r="I367" s="59" t="s">
        <v>144</v>
      </c>
      <c r="J367" s="70" t="s">
        <v>7734</v>
      </c>
      <c r="K367" s="59" t="s">
        <v>7735</v>
      </c>
      <c r="L367" s="70" t="str">
        <f t="shared" si="161"/>
        <v>0112104</v>
      </c>
      <c r="M367" s="82" t="s">
        <v>4686</v>
      </c>
      <c r="N367" s="70" t="s">
        <v>2687</v>
      </c>
      <c r="O367" s="59" t="s">
        <v>8074</v>
      </c>
      <c r="P367" s="59" t="str">
        <f>O367</f>
        <v>0112104</v>
      </c>
      <c r="Q367" s="163" t="str">
        <f t="shared" si="162"/>
        <v>0112104@gsfmcg.com</v>
      </c>
      <c r="R367" s="59" t="s">
        <v>3432</v>
      </c>
      <c r="S367" s="59" t="s">
        <v>5238</v>
      </c>
      <c r="T367" s="59" t="str">
        <f>TRIM(CONCATENATE(W367))</f>
        <v>ISB02 - FMCG Unmapped</v>
      </c>
      <c r="U367" s="70" t="s">
        <v>7744</v>
      </c>
      <c r="V367" s="70" t="s">
        <v>5921</v>
      </c>
      <c r="W367" s="70" t="str">
        <f>TRIM(CONCATENATE(K367," - ",V367))</f>
        <v>ISB02 - FMCG Unmapped</v>
      </c>
      <c r="X367" s="70" t="s">
        <v>144</v>
      </c>
      <c r="Y367" s="70" t="s">
        <v>774</v>
      </c>
      <c r="Z367" s="70" t="s">
        <v>774</v>
      </c>
      <c r="AA367" s="171" t="s">
        <v>774</v>
      </c>
      <c r="AB367" s="70" t="s">
        <v>774</v>
      </c>
      <c r="AC367" s="70" t="s">
        <v>1171</v>
      </c>
      <c r="AD367" s="70" t="s">
        <v>163</v>
      </c>
      <c r="AE367" s="82" t="s">
        <v>1162</v>
      </c>
      <c r="AF367" s="70" t="s">
        <v>1171</v>
      </c>
      <c r="AG367" s="70" t="s">
        <v>1159</v>
      </c>
      <c r="AH367" s="70" t="s">
        <v>8278</v>
      </c>
      <c r="AI367" s="70" t="s">
        <v>8279</v>
      </c>
      <c r="AJ367" s="70" t="s">
        <v>144</v>
      </c>
      <c r="AK367" s="70">
        <v>0</v>
      </c>
      <c r="AL367" s="108" t="s">
        <v>5606</v>
      </c>
      <c r="AM367" t="e">
        <v>#N/A</v>
      </c>
      <c r="AN367" t="e">
        <f t="shared" si="163"/>
        <v>#N/A</v>
      </c>
      <c r="AP367" t="s">
        <v>8085</v>
      </c>
    </row>
    <row r="368" spans="1:42" ht="14.4" customHeight="1" x14ac:dyDescent="0.3">
      <c r="A368" s="59" t="str">
        <f t="shared" si="160"/>
        <v>ISB02-FMCG-ASM-01</v>
      </c>
      <c r="B368" s="70" t="s">
        <v>1171</v>
      </c>
      <c r="C368" s="70" t="s">
        <v>3078</v>
      </c>
      <c r="D368" s="70" t="s">
        <v>1805</v>
      </c>
      <c r="E368" s="70" t="s">
        <v>143</v>
      </c>
      <c r="F368" s="70" t="s">
        <v>3084</v>
      </c>
      <c r="G368" s="70" t="s">
        <v>5635</v>
      </c>
      <c r="H368" s="70" t="s">
        <v>7733</v>
      </c>
      <c r="I368" s="59" t="s">
        <v>144</v>
      </c>
      <c r="J368" s="70" t="s">
        <v>7734</v>
      </c>
      <c r="K368" s="59" t="s">
        <v>7735</v>
      </c>
      <c r="L368" s="70" t="str">
        <f t="shared" si="161"/>
        <v>01121</v>
      </c>
      <c r="M368" s="82" t="s">
        <v>4686</v>
      </c>
      <c r="N368" s="70" t="s">
        <v>2687</v>
      </c>
      <c r="O368" s="59" t="s">
        <v>8075</v>
      </c>
      <c r="P368" s="59" t="str">
        <f>O367</f>
        <v>0112104</v>
      </c>
      <c r="Q368" s="163" t="str">
        <f t="shared" si="162"/>
        <v>01121@gsfmcg.com</v>
      </c>
      <c r="R368" s="59" t="s">
        <v>2773</v>
      </c>
      <c r="S368" s="59" t="s">
        <v>7737</v>
      </c>
      <c r="T368" s="59" t="str">
        <f>V368</f>
        <v>Mian Sabtain</v>
      </c>
      <c r="U368" s="70" t="s">
        <v>8278</v>
      </c>
      <c r="V368" s="70" t="s">
        <v>8279</v>
      </c>
      <c r="W368" s="70" t="str">
        <f t="shared" ref="W368:W373" si="164">TRIM(CONCATENATE(K368," - ",AD368," - ",V368))</f>
        <v>ISB02 - ASM - Mian Sabtain</v>
      </c>
      <c r="X368" s="70" t="s">
        <v>144</v>
      </c>
      <c r="Y368" s="70" t="s">
        <v>774</v>
      </c>
      <c r="Z368" s="70" t="s">
        <v>774</v>
      </c>
      <c r="AA368" s="171" t="s">
        <v>774</v>
      </c>
      <c r="AB368" s="70" t="s">
        <v>774</v>
      </c>
      <c r="AC368" s="70" t="s">
        <v>1219</v>
      </c>
      <c r="AD368" s="70" t="s">
        <v>1028</v>
      </c>
      <c r="AE368" s="82" t="s">
        <v>3414</v>
      </c>
      <c r="AF368" s="70" t="s">
        <v>1171</v>
      </c>
      <c r="AG368" s="70" t="s">
        <v>1159</v>
      </c>
      <c r="AH368" s="70" t="s">
        <v>3284</v>
      </c>
      <c r="AI368" s="70" t="s">
        <v>349</v>
      </c>
      <c r="AJ368" s="70" t="s">
        <v>144</v>
      </c>
      <c r="AK368" s="70">
        <v>2</v>
      </c>
      <c r="AL368" s="108" t="s">
        <v>6294</v>
      </c>
      <c r="AM368" t="e">
        <v>#N/A</v>
      </c>
      <c r="AN368" t="e">
        <f t="shared" si="163"/>
        <v>#N/A</v>
      </c>
      <c r="AP368" t="s">
        <v>8085</v>
      </c>
    </row>
    <row r="369" spans="1:42" ht="14.4" customHeight="1" x14ac:dyDescent="0.3">
      <c r="A369" s="59" t="str">
        <f t="shared" si="160"/>
        <v>SGD01-FMCG01-SPO-01</v>
      </c>
      <c r="B369" s="70" t="s">
        <v>1170</v>
      </c>
      <c r="C369" s="70" t="s">
        <v>1987</v>
      </c>
      <c r="D369" s="70" t="s">
        <v>1805</v>
      </c>
      <c r="E369" s="70" t="s">
        <v>143</v>
      </c>
      <c r="F369" s="70" t="s">
        <v>3084</v>
      </c>
      <c r="G369" s="70" t="s">
        <v>5635</v>
      </c>
      <c r="H369" s="70" t="s">
        <v>1808</v>
      </c>
      <c r="I369" s="161" t="s">
        <v>4900</v>
      </c>
      <c r="J369" s="70" t="s">
        <v>68</v>
      </c>
      <c r="K369" s="59" t="s">
        <v>6365</v>
      </c>
      <c r="L369" s="70" t="str">
        <f t="shared" si="161"/>
        <v>0219011</v>
      </c>
      <c r="M369" s="82" t="s">
        <v>4686</v>
      </c>
      <c r="N369" s="70" t="s">
        <v>2687</v>
      </c>
      <c r="O369" s="59" t="s">
        <v>2632</v>
      </c>
      <c r="P369" s="59" t="str">
        <f t="shared" ref="P369:P374" si="165">O369</f>
        <v>0219011</v>
      </c>
      <c r="Q369" s="163" t="str">
        <f t="shared" si="162"/>
        <v>0219011@gsfmcg.com</v>
      </c>
      <c r="R369" s="59" t="s">
        <v>2633</v>
      </c>
      <c r="S369" s="59" t="s">
        <v>310</v>
      </c>
      <c r="T369" s="59" t="str">
        <f>TRIM(CONCATENATE(V369," (",S369,")"))</f>
        <v>Ahmed Hassan (SGD-01)</v>
      </c>
      <c r="U369" s="70" t="s">
        <v>3068</v>
      </c>
      <c r="V369" s="70" t="s">
        <v>8271</v>
      </c>
      <c r="W369" s="70" t="str">
        <f t="shared" si="164"/>
        <v>SGD01 - SPO - Ahmed Hassan</v>
      </c>
      <c r="X369" s="70" t="s">
        <v>1094</v>
      </c>
      <c r="Y369" s="70" t="s">
        <v>6298</v>
      </c>
      <c r="Z369" s="70" t="s">
        <v>774</v>
      </c>
      <c r="AA369" s="171" t="s">
        <v>774</v>
      </c>
      <c r="AB369" s="70" t="s">
        <v>774</v>
      </c>
      <c r="AC369" s="70" t="s">
        <v>1171</v>
      </c>
      <c r="AD369" s="70" t="s">
        <v>163</v>
      </c>
      <c r="AE369" s="82" t="s">
        <v>1162</v>
      </c>
      <c r="AF369" s="70" t="s">
        <v>1171</v>
      </c>
      <c r="AG369" s="70" t="s">
        <v>1159</v>
      </c>
      <c r="AH369" s="70" t="s">
        <v>3260</v>
      </c>
      <c r="AI369" s="70" t="s">
        <v>1091</v>
      </c>
      <c r="AJ369" s="70" t="s">
        <v>1094</v>
      </c>
      <c r="AK369" s="70">
        <v>1</v>
      </c>
      <c r="AL369" s="108" t="s">
        <v>6293</v>
      </c>
      <c r="AM369" t="e">
        <v>#N/A</v>
      </c>
      <c r="AN369" t="e">
        <f t="shared" si="163"/>
        <v>#N/A</v>
      </c>
    </row>
    <row r="370" spans="1:42" ht="14.4" customHeight="1" x14ac:dyDescent="0.3">
      <c r="A370" s="59" t="str">
        <f t="shared" si="160"/>
        <v>SGD01-FMCG01-SPO-02</v>
      </c>
      <c r="B370" s="70" t="s">
        <v>1170</v>
      </c>
      <c r="C370" s="70" t="s">
        <v>1987</v>
      </c>
      <c r="D370" s="70" t="s">
        <v>1805</v>
      </c>
      <c r="E370" s="70" t="s">
        <v>143</v>
      </c>
      <c r="F370" s="70" t="s">
        <v>3084</v>
      </c>
      <c r="G370" s="70" t="s">
        <v>5635</v>
      </c>
      <c r="H370" s="70" t="s">
        <v>1808</v>
      </c>
      <c r="I370" s="161" t="s">
        <v>4900</v>
      </c>
      <c r="J370" s="70" t="s">
        <v>68</v>
      </c>
      <c r="K370" s="59" t="s">
        <v>6365</v>
      </c>
      <c r="L370" s="70" t="str">
        <f t="shared" si="161"/>
        <v>0219001</v>
      </c>
      <c r="M370" s="82" t="s">
        <v>4686</v>
      </c>
      <c r="N370" s="70" t="s">
        <v>2687</v>
      </c>
      <c r="O370" s="59" t="s">
        <v>2633</v>
      </c>
      <c r="P370" s="59" t="str">
        <f t="shared" si="165"/>
        <v>0219001</v>
      </c>
      <c r="Q370" s="163" t="str">
        <f t="shared" si="162"/>
        <v>0219001@gsfmcg.com</v>
      </c>
      <c r="R370" s="59" t="s">
        <v>2680</v>
      </c>
      <c r="S370" s="59" t="s">
        <v>314</v>
      </c>
      <c r="T370" s="59" t="str">
        <f>TRIM(CONCATENATE(V370," (",S370,")"))</f>
        <v>Hassan Saeed (SGD-02)</v>
      </c>
      <c r="U370" s="70" t="s">
        <v>3069</v>
      </c>
      <c r="V370" s="70" t="s">
        <v>8272</v>
      </c>
      <c r="W370" s="70" t="str">
        <f t="shared" si="164"/>
        <v>SGD01 - SPO - Hassan Saeed</v>
      </c>
      <c r="X370" s="70" t="s">
        <v>71</v>
      </c>
      <c r="Y370" s="70" t="s">
        <v>6298</v>
      </c>
      <c r="Z370" s="70" t="s">
        <v>774</v>
      </c>
      <c r="AA370" s="171" t="s">
        <v>774</v>
      </c>
      <c r="AB370" s="70" t="s">
        <v>774</v>
      </c>
      <c r="AC370" s="70" t="s">
        <v>1171</v>
      </c>
      <c r="AD370" s="70" t="s">
        <v>163</v>
      </c>
      <c r="AE370" s="82" t="s">
        <v>1162</v>
      </c>
      <c r="AF370" s="70" t="s">
        <v>1171</v>
      </c>
      <c r="AG370" s="70" t="s">
        <v>1159</v>
      </c>
      <c r="AH370" s="70" t="s">
        <v>3260</v>
      </c>
      <c r="AI370" s="70" t="s">
        <v>1091</v>
      </c>
      <c r="AJ370" s="70" t="s">
        <v>1094</v>
      </c>
      <c r="AK370" s="70">
        <v>1</v>
      </c>
      <c r="AL370" s="108" t="s">
        <v>6293</v>
      </c>
      <c r="AM370" t="e">
        <v>#N/A</v>
      </c>
      <c r="AN370" t="e">
        <f t="shared" si="163"/>
        <v>#N/A</v>
      </c>
    </row>
    <row r="371" spans="1:42" ht="14.4" customHeight="1" x14ac:dyDescent="0.3">
      <c r="A371" s="59" t="str">
        <f t="shared" si="160"/>
        <v>SGD01-FMCG01-SPO-03</v>
      </c>
      <c r="B371" s="70" t="s">
        <v>1170</v>
      </c>
      <c r="C371" s="70" t="s">
        <v>1987</v>
      </c>
      <c r="D371" s="70" t="s">
        <v>1805</v>
      </c>
      <c r="E371" s="70" t="s">
        <v>143</v>
      </c>
      <c r="F371" s="70" t="s">
        <v>3084</v>
      </c>
      <c r="G371" s="70" t="s">
        <v>5635</v>
      </c>
      <c r="H371" s="70" t="s">
        <v>1808</v>
      </c>
      <c r="I371" s="161" t="s">
        <v>4900</v>
      </c>
      <c r="J371" s="70" t="s">
        <v>68</v>
      </c>
      <c r="K371" s="59" t="s">
        <v>6365</v>
      </c>
      <c r="L371" s="70" t="str">
        <f t="shared" si="161"/>
        <v>0219005</v>
      </c>
      <c r="M371" s="82" t="s">
        <v>4686</v>
      </c>
      <c r="N371" s="70" t="s">
        <v>2687</v>
      </c>
      <c r="O371" s="59" t="s">
        <v>2680</v>
      </c>
      <c r="P371" s="59" t="str">
        <f t="shared" si="165"/>
        <v>0219005</v>
      </c>
      <c r="Q371" s="163" t="str">
        <f t="shared" si="162"/>
        <v>0219005@gsfmcg.com</v>
      </c>
      <c r="R371" s="59" t="s">
        <v>2680</v>
      </c>
      <c r="S371" s="59" t="s">
        <v>3379</v>
      </c>
      <c r="T371" s="59" t="str">
        <f>TRIM(CONCATENATE(V371," (",S371,")"))</f>
        <v>Abdul Rehman (SGD-03)</v>
      </c>
      <c r="U371" s="70" t="s">
        <v>3258</v>
      </c>
      <c r="V371" s="70" t="s">
        <v>89</v>
      </c>
      <c r="W371" s="70" t="str">
        <f t="shared" si="164"/>
        <v>SGD01 - SPO - Abdul Rehman</v>
      </c>
      <c r="X371" s="70" t="s">
        <v>1094</v>
      </c>
      <c r="Y371" s="70" t="s">
        <v>6298</v>
      </c>
      <c r="Z371" s="70" t="s">
        <v>774</v>
      </c>
      <c r="AA371" s="171" t="s">
        <v>774</v>
      </c>
      <c r="AB371" s="70" t="s">
        <v>774</v>
      </c>
      <c r="AC371" s="70" t="s">
        <v>1171</v>
      </c>
      <c r="AD371" s="70" t="s">
        <v>163</v>
      </c>
      <c r="AE371" s="82" t="s">
        <v>1162</v>
      </c>
      <c r="AF371" s="70" t="s">
        <v>1171</v>
      </c>
      <c r="AG371" s="70" t="s">
        <v>1159</v>
      </c>
      <c r="AH371" s="70" t="s">
        <v>3260</v>
      </c>
      <c r="AI371" s="70" t="s">
        <v>1091</v>
      </c>
      <c r="AJ371" s="70" t="s">
        <v>1094</v>
      </c>
      <c r="AK371" s="70">
        <v>1</v>
      </c>
      <c r="AL371" s="108" t="s">
        <v>6293</v>
      </c>
      <c r="AM371" t="e">
        <v>#N/A</v>
      </c>
      <c r="AN371" t="e">
        <f t="shared" si="163"/>
        <v>#N/A</v>
      </c>
    </row>
    <row r="372" spans="1:42" ht="14.4" customHeight="1" x14ac:dyDescent="0.3">
      <c r="A372" s="59" t="str">
        <f t="shared" si="160"/>
        <v>SGD01-FMCG02-SPO-01</v>
      </c>
      <c r="B372" s="70" t="s">
        <v>1195</v>
      </c>
      <c r="C372" s="70" t="s">
        <v>1988</v>
      </c>
      <c r="D372" s="70" t="s">
        <v>1805</v>
      </c>
      <c r="E372" s="70" t="s">
        <v>143</v>
      </c>
      <c r="F372" s="70" t="s">
        <v>3084</v>
      </c>
      <c r="G372" s="70" t="s">
        <v>5635</v>
      </c>
      <c r="H372" s="70" t="s">
        <v>1808</v>
      </c>
      <c r="I372" s="161" t="s">
        <v>4900</v>
      </c>
      <c r="J372" s="70" t="s">
        <v>68</v>
      </c>
      <c r="K372" s="59" t="s">
        <v>6365</v>
      </c>
      <c r="L372" s="70" t="str">
        <f t="shared" si="161"/>
        <v>0219004</v>
      </c>
      <c r="M372" s="82" t="s">
        <v>4686</v>
      </c>
      <c r="N372" s="70" t="s">
        <v>2687</v>
      </c>
      <c r="O372" s="59" t="s">
        <v>2679</v>
      </c>
      <c r="P372" s="59" t="str">
        <f t="shared" si="165"/>
        <v>0219004</v>
      </c>
      <c r="Q372" s="163" t="str">
        <f t="shared" si="162"/>
        <v>0219004@gsfmcg.com</v>
      </c>
      <c r="R372" s="59" t="s">
        <v>2679</v>
      </c>
      <c r="S372" s="59" t="s">
        <v>526</v>
      </c>
      <c r="T372" s="59" t="str">
        <f>TRIM(CONCATENATE(V372," (",S372,")"))</f>
        <v>Ameer Hamza (T-SGD-01)</v>
      </c>
      <c r="U372" s="70" t="s">
        <v>3070</v>
      </c>
      <c r="V372" s="70" t="s">
        <v>1671</v>
      </c>
      <c r="W372" s="70" t="str">
        <f t="shared" si="164"/>
        <v>SGD01 - SPO - Ameer Hamza</v>
      </c>
      <c r="X372" s="70" t="s">
        <v>1094</v>
      </c>
      <c r="Y372" s="70" t="s">
        <v>6305</v>
      </c>
      <c r="Z372" s="70" t="s">
        <v>774</v>
      </c>
      <c r="AA372" s="171" t="s">
        <v>774</v>
      </c>
      <c r="AB372" s="70" t="s">
        <v>774</v>
      </c>
      <c r="AC372" s="70" t="s">
        <v>1171</v>
      </c>
      <c r="AD372" s="70" t="s">
        <v>163</v>
      </c>
      <c r="AE372" s="82" t="s">
        <v>1162</v>
      </c>
      <c r="AF372" s="70" t="s">
        <v>1171</v>
      </c>
      <c r="AG372" s="70" t="s">
        <v>1159</v>
      </c>
      <c r="AH372" s="70" t="s">
        <v>3260</v>
      </c>
      <c r="AI372" s="70" t="s">
        <v>1091</v>
      </c>
      <c r="AJ372" s="70" t="s">
        <v>1094</v>
      </c>
      <c r="AK372" s="70">
        <v>1</v>
      </c>
      <c r="AL372" s="108" t="s">
        <v>6293</v>
      </c>
      <c r="AM372" t="e">
        <v>#N/A</v>
      </c>
      <c r="AN372" t="e">
        <f t="shared" si="163"/>
        <v>#N/A</v>
      </c>
    </row>
    <row r="373" spans="1:42" ht="14.4" customHeight="1" x14ac:dyDescent="0.3">
      <c r="A373" s="59" t="str">
        <f t="shared" si="160"/>
        <v>SGD01-FMCG02-SPO-02</v>
      </c>
      <c r="B373" s="70" t="s">
        <v>1195</v>
      </c>
      <c r="C373" s="70" t="s">
        <v>1988</v>
      </c>
      <c r="D373" s="70" t="s">
        <v>1805</v>
      </c>
      <c r="E373" s="70" t="s">
        <v>143</v>
      </c>
      <c r="F373" s="70" t="s">
        <v>3084</v>
      </c>
      <c r="G373" s="70" t="s">
        <v>5635</v>
      </c>
      <c r="H373" s="70" t="s">
        <v>1808</v>
      </c>
      <c r="I373" s="161" t="s">
        <v>4900</v>
      </c>
      <c r="J373" s="70" t="s">
        <v>68</v>
      </c>
      <c r="K373" s="59" t="s">
        <v>6365</v>
      </c>
      <c r="L373" s="70" t="str">
        <f t="shared" si="161"/>
        <v>0219006</v>
      </c>
      <c r="M373" s="82" t="s">
        <v>4686</v>
      </c>
      <c r="N373" s="70" t="s">
        <v>2687</v>
      </c>
      <c r="O373" s="59" t="s">
        <v>2681</v>
      </c>
      <c r="P373" s="59" t="str">
        <f t="shared" si="165"/>
        <v>0219006</v>
      </c>
      <c r="Q373" s="163" t="str">
        <f t="shared" si="162"/>
        <v>0219006@gsfmcg.com</v>
      </c>
      <c r="R373" s="59" t="s">
        <v>2681</v>
      </c>
      <c r="S373" s="59" t="s">
        <v>528</v>
      </c>
      <c r="T373" s="59" t="str">
        <f>TRIM(CONCATENATE(V373," (",S373,")"))</f>
        <v>M. Raheel (T-SGD-02)</v>
      </c>
      <c r="U373" s="70" t="s">
        <v>3071</v>
      </c>
      <c r="V373" s="70" t="s">
        <v>7730</v>
      </c>
      <c r="W373" s="70" t="str">
        <f t="shared" si="164"/>
        <v>SGD01 - SPO - M. Raheel</v>
      </c>
      <c r="X373" s="70" t="s">
        <v>71</v>
      </c>
      <c r="Y373" s="70" t="s">
        <v>6298</v>
      </c>
      <c r="Z373" s="70" t="s">
        <v>774</v>
      </c>
      <c r="AA373" s="171" t="s">
        <v>774</v>
      </c>
      <c r="AB373" s="70" t="s">
        <v>774</v>
      </c>
      <c r="AC373" s="70" t="s">
        <v>1171</v>
      </c>
      <c r="AD373" s="70" t="s">
        <v>163</v>
      </c>
      <c r="AE373" s="82" t="s">
        <v>1162</v>
      </c>
      <c r="AF373" s="70" t="s">
        <v>1171</v>
      </c>
      <c r="AG373" s="70" t="s">
        <v>1159</v>
      </c>
      <c r="AH373" s="70" t="s">
        <v>3260</v>
      </c>
      <c r="AI373" s="70" t="s">
        <v>1091</v>
      </c>
      <c r="AJ373" s="70" t="s">
        <v>1094</v>
      </c>
      <c r="AK373" s="70">
        <v>1</v>
      </c>
      <c r="AL373" s="108" t="s">
        <v>6293</v>
      </c>
      <c r="AM373" t="e">
        <v>#N/A</v>
      </c>
      <c r="AN373" t="e">
        <f t="shared" si="163"/>
        <v>#N/A</v>
      </c>
    </row>
    <row r="374" spans="1:42" ht="14.4" customHeight="1" x14ac:dyDescent="0.3">
      <c r="A374" s="59" t="str">
        <f t="shared" si="160"/>
        <v>SGD01-FMCG-SPO-00</v>
      </c>
      <c r="B374" s="70" t="s">
        <v>1171</v>
      </c>
      <c r="C374" s="70" t="s">
        <v>3078</v>
      </c>
      <c r="D374" s="70" t="s">
        <v>1805</v>
      </c>
      <c r="E374" s="70" t="s">
        <v>143</v>
      </c>
      <c r="F374" s="70" t="s">
        <v>3084</v>
      </c>
      <c r="G374" s="70" t="s">
        <v>5635</v>
      </c>
      <c r="H374" s="70" t="s">
        <v>1808</v>
      </c>
      <c r="I374" s="161" t="s">
        <v>4900</v>
      </c>
      <c r="J374" s="70" t="s">
        <v>68</v>
      </c>
      <c r="K374" s="59" t="s">
        <v>6365</v>
      </c>
      <c r="L374" s="70" t="str">
        <f t="shared" si="161"/>
        <v>0219002</v>
      </c>
      <c r="M374" s="82" t="s">
        <v>4686</v>
      </c>
      <c r="N374" s="70" t="s">
        <v>2687</v>
      </c>
      <c r="O374" s="59" t="s">
        <v>3432</v>
      </c>
      <c r="P374" s="59" t="str">
        <f t="shared" si="165"/>
        <v>0219002</v>
      </c>
      <c r="Q374" s="163" t="str">
        <f t="shared" si="162"/>
        <v>0219002@gsfmcg.com</v>
      </c>
      <c r="R374" s="59" t="s">
        <v>3432</v>
      </c>
      <c r="S374" s="59" t="s">
        <v>5238</v>
      </c>
      <c r="T374" s="59" t="str">
        <f>TRIM(CONCATENATE(W374))</f>
        <v>SGD01 - FMCG Unmapped</v>
      </c>
      <c r="U374" s="70" t="s">
        <v>3406</v>
      </c>
      <c r="V374" s="70" t="s">
        <v>5921</v>
      </c>
      <c r="W374" s="70" t="str">
        <f>TRIM(CONCATENATE(K374," - ",V374))</f>
        <v>SGD01 - FMCG Unmapped</v>
      </c>
      <c r="X374" s="70" t="s">
        <v>1094</v>
      </c>
      <c r="Y374" s="70" t="s">
        <v>774</v>
      </c>
      <c r="Z374" s="70" t="s">
        <v>774</v>
      </c>
      <c r="AA374" s="171" t="s">
        <v>774</v>
      </c>
      <c r="AB374" s="70" t="s">
        <v>774</v>
      </c>
      <c r="AC374" s="70" t="s">
        <v>1171</v>
      </c>
      <c r="AD374" s="70" t="s">
        <v>163</v>
      </c>
      <c r="AE374" s="82" t="s">
        <v>1162</v>
      </c>
      <c r="AF374" s="70" t="s">
        <v>1171</v>
      </c>
      <c r="AG374" s="70" t="s">
        <v>1159</v>
      </c>
      <c r="AH374" s="70" t="s">
        <v>3260</v>
      </c>
      <c r="AI374" s="70" t="s">
        <v>1091</v>
      </c>
      <c r="AJ374" s="70" t="s">
        <v>1094</v>
      </c>
      <c r="AK374" s="70">
        <v>0</v>
      </c>
      <c r="AL374" s="108" t="s">
        <v>5606</v>
      </c>
      <c r="AM374" t="s">
        <v>3432</v>
      </c>
      <c r="AN374" t="b">
        <f t="shared" si="163"/>
        <v>1</v>
      </c>
      <c r="AP374" t="s">
        <v>8085</v>
      </c>
    </row>
    <row r="375" spans="1:42" ht="14.4" customHeight="1" x14ac:dyDescent="0.3">
      <c r="A375" s="59" t="str">
        <f t="shared" si="160"/>
        <v>SGD01-FMCG-ASM-01</v>
      </c>
      <c r="B375" s="70" t="s">
        <v>1171</v>
      </c>
      <c r="C375" s="70" t="s">
        <v>3078</v>
      </c>
      <c r="D375" s="70" t="s">
        <v>1805</v>
      </c>
      <c r="E375" s="70" t="s">
        <v>143</v>
      </c>
      <c r="F375" s="70" t="s">
        <v>3084</v>
      </c>
      <c r="G375" s="70" t="s">
        <v>5635</v>
      </c>
      <c r="H375" s="70" t="s">
        <v>1808</v>
      </c>
      <c r="I375" s="161" t="s">
        <v>4900</v>
      </c>
      <c r="J375" s="70" t="s">
        <v>68</v>
      </c>
      <c r="K375" s="59" t="s">
        <v>6365</v>
      </c>
      <c r="L375" s="70" t="str">
        <f t="shared" si="161"/>
        <v>02190</v>
      </c>
      <c r="M375" s="82" t="s">
        <v>4686</v>
      </c>
      <c r="N375" s="70" t="s">
        <v>2687</v>
      </c>
      <c r="O375" s="59" t="s">
        <v>2773</v>
      </c>
      <c r="P375" s="59" t="str">
        <f>O374</f>
        <v>0219002</v>
      </c>
      <c r="Q375" s="163" t="str">
        <f t="shared" si="162"/>
        <v>02190@gsfmcg.com</v>
      </c>
      <c r="R375" s="59" t="s">
        <v>2773</v>
      </c>
      <c r="S375" s="59" t="s">
        <v>7825</v>
      </c>
      <c r="T375" s="59" t="str">
        <f>V375</f>
        <v>Adnan Sajid</v>
      </c>
      <c r="U375" s="70" t="s">
        <v>3260</v>
      </c>
      <c r="V375" s="70" t="s">
        <v>1091</v>
      </c>
      <c r="W375" s="70" t="str">
        <f>TRIM(CONCATENATE(K375," - ",AD375," - ",V375))</f>
        <v>SGD01 - ASM - Adnan Sajid</v>
      </c>
      <c r="X375" s="70" t="s">
        <v>1094</v>
      </c>
      <c r="Y375" s="70" t="s">
        <v>774</v>
      </c>
      <c r="Z375" s="70" t="s">
        <v>774</v>
      </c>
      <c r="AA375" s="171" t="s">
        <v>774</v>
      </c>
      <c r="AB375" s="70" t="s">
        <v>774</v>
      </c>
      <c r="AC375" s="70" t="s">
        <v>1219</v>
      </c>
      <c r="AD375" s="70" t="s">
        <v>1028</v>
      </c>
      <c r="AE375" s="82" t="s">
        <v>3414</v>
      </c>
      <c r="AF375" s="70" t="s">
        <v>1171</v>
      </c>
      <c r="AG375" s="70" t="s">
        <v>1159</v>
      </c>
      <c r="AH375" s="70" t="s">
        <v>3284</v>
      </c>
      <c r="AI375" s="70" t="s">
        <v>349</v>
      </c>
      <c r="AJ375" s="70" t="s">
        <v>144</v>
      </c>
      <c r="AK375" s="70">
        <v>2</v>
      </c>
      <c r="AL375" s="108" t="s">
        <v>6294</v>
      </c>
      <c r="AM375" t="e">
        <v>#N/A</v>
      </c>
      <c r="AN375" t="e">
        <f t="shared" si="163"/>
        <v>#N/A</v>
      </c>
      <c r="AP375" t="s">
        <v>8085</v>
      </c>
    </row>
    <row r="376" spans="1:42" ht="14.4" hidden="1" customHeight="1" x14ac:dyDescent="0.3">
      <c r="A376" s="59" t="str">
        <f t="shared" ref="A376:A383" si="166">U376</f>
        <v>STH-FMCG-DGM-01</v>
      </c>
      <c r="B376" s="70" t="s">
        <v>1171</v>
      </c>
      <c r="C376" s="70" t="s">
        <v>3078</v>
      </c>
      <c r="D376" s="70" t="s">
        <v>1171</v>
      </c>
      <c r="E376" s="70" t="s">
        <v>17</v>
      </c>
      <c r="F376" s="70" t="s">
        <v>1166</v>
      </c>
      <c r="G376" s="70" t="s">
        <v>5637</v>
      </c>
      <c r="H376" s="70" t="s">
        <v>1171</v>
      </c>
      <c r="I376" s="59" t="s">
        <v>4901</v>
      </c>
      <c r="J376" s="70" t="s">
        <v>1212</v>
      </c>
      <c r="K376" s="59" t="s">
        <v>1160</v>
      </c>
      <c r="L376" s="70" t="s">
        <v>1197</v>
      </c>
      <c r="M376" s="82" t="s">
        <v>4686</v>
      </c>
      <c r="N376" s="70" t="s">
        <v>2687</v>
      </c>
      <c r="O376" s="82" t="s">
        <v>3419</v>
      </c>
      <c r="P376" s="59" t="str">
        <f t="shared" ref="P376:P382" si="167">O376</f>
        <v>81</v>
      </c>
      <c r="Q376" s="163" t="str">
        <f t="shared" ref="Q376:Q383" si="168">CONCATENATE(O376,"@gsfmcg.com")</f>
        <v>81@gsfmcg.com</v>
      </c>
      <c r="R376" s="99">
        <v>81</v>
      </c>
      <c r="S376" s="59" t="s">
        <v>3280</v>
      </c>
      <c r="T376" s="59" t="str">
        <f>TRIM(CONCATENATE(V376))</f>
        <v>Nasir Baig</v>
      </c>
      <c r="U376" s="70" t="s">
        <v>3280</v>
      </c>
      <c r="V376" s="70" t="s">
        <v>644</v>
      </c>
      <c r="W376" s="70" t="str">
        <f>TRIM(CONCATENATE(G376," - ",AD376," - ",V376))</f>
        <v>STH-A - DGM - Nasir Baig</v>
      </c>
      <c r="X376" s="70" t="s">
        <v>18</v>
      </c>
      <c r="Y376" s="70" t="s">
        <v>774</v>
      </c>
      <c r="Z376" s="70" t="s">
        <v>774</v>
      </c>
      <c r="AA376" s="171" t="s">
        <v>774</v>
      </c>
      <c r="AB376" s="70" t="s">
        <v>774</v>
      </c>
      <c r="AC376" s="70" t="s">
        <v>1910</v>
      </c>
      <c r="AD376" s="70" t="s">
        <v>1145</v>
      </c>
      <c r="AE376" s="82" t="s">
        <v>2486</v>
      </c>
      <c r="AF376" s="70" t="s">
        <v>1171</v>
      </c>
      <c r="AG376" s="70" t="s">
        <v>1159</v>
      </c>
      <c r="AH376" s="70" t="s">
        <v>4405</v>
      </c>
      <c r="AI376" s="70" t="s">
        <v>4402</v>
      </c>
      <c r="AJ376" s="70" t="s">
        <v>1367</v>
      </c>
      <c r="AK376" s="70">
        <v>4</v>
      </c>
      <c r="AL376" s="108" t="s">
        <v>6295</v>
      </c>
      <c r="AM376" t="s">
        <v>3419</v>
      </c>
      <c r="AN376" t="b">
        <f t="shared" ref="AN376:AN383" si="169">AM376=O376</f>
        <v>1</v>
      </c>
    </row>
    <row r="377" spans="1:42" ht="14.4" hidden="1" customHeight="1" x14ac:dyDescent="0.3">
      <c r="A377" s="59" t="str">
        <f t="shared" si="166"/>
        <v>NTH-FMCG-DGM-01</v>
      </c>
      <c r="B377" s="70" t="s">
        <v>1171</v>
      </c>
      <c r="C377" s="70" t="s">
        <v>3078</v>
      </c>
      <c r="D377" s="70" t="s">
        <v>1217</v>
      </c>
      <c r="E377" s="70" t="s">
        <v>143</v>
      </c>
      <c r="F377" s="70" t="s">
        <v>1168</v>
      </c>
      <c r="G377" s="70" t="s">
        <v>5631</v>
      </c>
      <c r="H377" s="70" t="s">
        <v>2069</v>
      </c>
      <c r="I377" s="121" t="s">
        <v>4900</v>
      </c>
      <c r="J377" s="70" t="s">
        <v>1213</v>
      </c>
      <c r="K377" s="59" t="s">
        <v>6368</v>
      </c>
      <c r="L377" s="70" t="s">
        <v>1198</v>
      </c>
      <c r="M377" s="82" t="s">
        <v>4686</v>
      </c>
      <c r="N377" s="70" t="s">
        <v>2687</v>
      </c>
      <c r="O377" s="82" t="s">
        <v>3420</v>
      </c>
      <c r="P377" s="59" t="str">
        <f t="shared" si="167"/>
        <v>82</v>
      </c>
      <c r="Q377" s="163" t="str">
        <f t="shared" si="168"/>
        <v>82@gsfmcg.com</v>
      </c>
      <c r="R377" s="99">
        <v>82</v>
      </c>
      <c r="S377" s="59" t="s">
        <v>3279</v>
      </c>
      <c r="T377" s="59" t="str">
        <f>TRIM(CONCATENATE(V377))</f>
        <v>Nadeem Khan</v>
      </c>
      <c r="U377" s="70" t="s">
        <v>3279</v>
      </c>
      <c r="V377" s="70" t="s">
        <v>645</v>
      </c>
      <c r="W377" s="70" t="str">
        <f>TRIM(CONCATENATE(G377," - ",AD377," - ",V377))</f>
        <v>NTH-A - DGM - Nadeem Khan</v>
      </c>
      <c r="X377" s="70" t="s">
        <v>65</v>
      </c>
      <c r="Y377" s="70" t="s">
        <v>774</v>
      </c>
      <c r="Z377" s="70" t="s">
        <v>774</v>
      </c>
      <c r="AA377" s="171" t="s">
        <v>774</v>
      </c>
      <c r="AB377" s="70" t="s">
        <v>774</v>
      </c>
      <c r="AC377" s="70" t="s">
        <v>1910</v>
      </c>
      <c r="AD377" s="70" t="s">
        <v>1145</v>
      </c>
      <c r="AE377" s="82" t="s">
        <v>2486</v>
      </c>
      <c r="AF377" s="70" t="s">
        <v>1171</v>
      </c>
      <c r="AG377" s="70" t="s">
        <v>1159</v>
      </c>
      <c r="AH377" s="70" t="s">
        <v>4405</v>
      </c>
      <c r="AI377" s="70" t="s">
        <v>4402</v>
      </c>
      <c r="AJ377" s="70" t="s">
        <v>1367</v>
      </c>
      <c r="AK377" s="70">
        <v>4</v>
      </c>
      <c r="AL377" s="108" t="s">
        <v>6295</v>
      </c>
      <c r="AM377" t="s">
        <v>3420</v>
      </c>
      <c r="AN377" t="b">
        <f t="shared" si="169"/>
        <v>1</v>
      </c>
    </row>
    <row r="378" spans="1:42" ht="14.4" customHeight="1" x14ac:dyDescent="0.3">
      <c r="A378" s="59" t="str">
        <f t="shared" si="166"/>
        <v>ABT01-FMCG01-SPO-01</v>
      </c>
      <c r="B378" s="70" t="s">
        <v>1170</v>
      </c>
      <c r="C378" s="70" t="s">
        <v>1987</v>
      </c>
      <c r="D378" s="70" t="s">
        <v>1805</v>
      </c>
      <c r="E378" s="70" t="s">
        <v>143</v>
      </c>
      <c r="F378" s="70" t="s">
        <v>3084</v>
      </c>
      <c r="G378" s="70" t="s">
        <v>5635</v>
      </c>
      <c r="H378" s="70" t="s">
        <v>1809</v>
      </c>
      <c r="I378" s="70" t="s">
        <v>4899</v>
      </c>
      <c r="J378" s="70" t="s">
        <v>3073</v>
      </c>
      <c r="K378" s="59" t="s">
        <v>6374</v>
      </c>
      <c r="L378" s="70" t="str">
        <f t="shared" ref="L378:L390" si="170">O378</f>
        <v>0212005</v>
      </c>
      <c r="M378" s="82" t="s">
        <v>4686</v>
      </c>
      <c r="N378" s="70" t="s">
        <v>2687</v>
      </c>
      <c r="O378" s="82" t="s">
        <v>2582</v>
      </c>
      <c r="P378" s="59" t="str">
        <f t="shared" si="167"/>
        <v>0212005</v>
      </c>
      <c r="Q378" s="163" t="str">
        <f t="shared" si="168"/>
        <v>0212005@gsfmcg.com</v>
      </c>
      <c r="R378" s="59" t="s">
        <v>2581</v>
      </c>
      <c r="S378" s="59" t="s">
        <v>3319</v>
      </c>
      <c r="T378" s="59" t="str">
        <f>TRIM(CONCATENATE(V378," (",S378,")"))</f>
        <v>Shairaz Ahmed (ABT-01)</v>
      </c>
      <c r="U378" s="70" t="s">
        <v>3037</v>
      </c>
      <c r="V378" s="70" t="s">
        <v>7715</v>
      </c>
      <c r="W378" s="70" t="str">
        <f>TRIM(CONCATENATE(K378," - ",AD378," - ",V378))</f>
        <v>ABT01 - SPO - Shairaz Ahmed</v>
      </c>
      <c r="X378" s="70" t="s">
        <v>4304</v>
      </c>
      <c r="Y378" s="70" t="s">
        <v>6311</v>
      </c>
      <c r="Z378" s="70" t="s">
        <v>774</v>
      </c>
      <c r="AA378" s="171" t="s">
        <v>774</v>
      </c>
      <c r="AB378" s="70" t="s">
        <v>774</v>
      </c>
      <c r="AC378" s="70" t="s">
        <v>1171</v>
      </c>
      <c r="AD378" s="70" t="s">
        <v>163</v>
      </c>
      <c r="AE378" s="82" t="s">
        <v>1162</v>
      </c>
      <c r="AF378" s="70" t="s">
        <v>1171</v>
      </c>
      <c r="AG378" s="70" t="s">
        <v>1159</v>
      </c>
      <c r="AH378" s="70" t="s">
        <v>3079</v>
      </c>
      <c r="AI378" s="70" t="s">
        <v>5850</v>
      </c>
      <c r="AJ378" s="70" t="s">
        <v>1029</v>
      </c>
      <c r="AK378" s="70">
        <v>1</v>
      </c>
      <c r="AL378" s="108" t="s">
        <v>6293</v>
      </c>
      <c r="AM378" t="e">
        <v>#N/A</v>
      </c>
      <c r="AN378" t="e">
        <f t="shared" si="169"/>
        <v>#N/A</v>
      </c>
    </row>
    <row r="379" spans="1:42" ht="14.4" customHeight="1" x14ac:dyDescent="0.3">
      <c r="A379" s="59" t="str">
        <f t="shared" si="166"/>
        <v>ABT01-FMCG01-SPO-02</v>
      </c>
      <c r="B379" s="70" t="s">
        <v>1170</v>
      </c>
      <c r="C379" s="70" t="s">
        <v>1987</v>
      </c>
      <c r="D379" s="70" t="s">
        <v>1805</v>
      </c>
      <c r="E379" s="70" t="s">
        <v>143</v>
      </c>
      <c r="F379" s="70" t="s">
        <v>3084</v>
      </c>
      <c r="G379" s="70" t="s">
        <v>5635</v>
      </c>
      <c r="H379" s="70" t="s">
        <v>1809</v>
      </c>
      <c r="I379" s="70" t="s">
        <v>4899</v>
      </c>
      <c r="J379" s="70" t="s">
        <v>3073</v>
      </c>
      <c r="K379" s="59" t="s">
        <v>6374</v>
      </c>
      <c r="L379" s="70" t="str">
        <f t="shared" si="170"/>
        <v>0212004</v>
      </c>
      <c r="M379" s="82" t="s">
        <v>4686</v>
      </c>
      <c r="N379" s="70" t="s">
        <v>2687</v>
      </c>
      <c r="O379" s="82" t="s">
        <v>2581</v>
      </c>
      <c r="P379" s="59" t="str">
        <f t="shared" si="167"/>
        <v>0212004</v>
      </c>
      <c r="Q379" s="163" t="str">
        <f>CONCATENATE(O379,"@gsfmcg.com")</f>
        <v>0212004@gsfmcg.com</v>
      </c>
      <c r="R379" s="59" t="s">
        <v>2581</v>
      </c>
      <c r="S379" s="59" t="s">
        <v>3320</v>
      </c>
      <c r="T379" s="59" t="str">
        <f>TRIM(CONCATENATE(V379," (",S379,")"))</f>
        <v>Kashif Jalal (ABT-02)</v>
      </c>
      <c r="U379" s="70" t="s">
        <v>3038</v>
      </c>
      <c r="V379" s="70" t="s">
        <v>8280</v>
      </c>
      <c r="W379" s="70" t="str">
        <f>TRIM(CONCATENATE(K379," - ",AD379," - ",V379))</f>
        <v>ABT01 - SPO - Kashif Jalal</v>
      </c>
      <c r="X379" s="70" t="s">
        <v>1029</v>
      </c>
      <c r="Y379" s="70" t="s">
        <v>6311</v>
      </c>
      <c r="Z379" s="70" t="s">
        <v>774</v>
      </c>
      <c r="AA379" s="171" t="s">
        <v>774</v>
      </c>
      <c r="AB379" s="70" t="s">
        <v>774</v>
      </c>
      <c r="AC379" s="70" t="s">
        <v>1171</v>
      </c>
      <c r="AD379" s="70" t="s">
        <v>163</v>
      </c>
      <c r="AE379" s="82" t="s">
        <v>1162</v>
      </c>
      <c r="AF379" s="70" t="s">
        <v>1171</v>
      </c>
      <c r="AG379" s="70" t="s">
        <v>1159</v>
      </c>
      <c r="AH379" s="70" t="s">
        <v>3079</v>
      </c>
      <c r="AI379" s="70" t="s">
        <v>5850</v>
      </c>
      <c r="AJ379" s="70" t="s">
        <v>1029</v>
      </c>
      <c r="AK379" s="70">
        <v>1</v>
      </c>
      <c r="AL379" s="108" t="s">
        <v>6293</v>
      </c>
      <c r="AM379" t="e">
        <v>#N/A</v>
      </c>
      <c r="AN379" t="e">
        <f t="shared" si="169"/>
        <v>#N/A</v>
      </c>
    </row>
    <row r="380" spans="1:42" ht="14.4" customHeight="1" x14ac:dyDescent="0.3">
      <c r="A380" s="59" t="str">
        <f t="shared" si="166"/>
        <v>ABT01-FMCG02-SPO-01</v>
      </c>
      <c r="B380" s="70" t="s">
        <v>1195</v>
      </c>
      <c r="C380" s="70" t="s">
        <v>1988</v>
      </c>
      <c r="D380" s="70" t="s">
        <v>1805</v>
      </c>
      <c r="E380" s="70" t="s">
        <v>143</v>
      </c>
      <c r="F380" s="70" t="s">
        <v>3084</v>
      </c>
      <c r="G380" s="70" t="s">
        <v>5635</v>
      </c>
      <c r="H380" s="70" t="s">
        <v>1809</v>
      </c>
      <c r="I380" s="70" t="s">
        <v>4899</v>
      </c>
      <c r="J380" s="70" t="s">
        <v>3073</v>
      </c>
      <c r="K380" s="59" t="s">
        <v>6374</v>
      </c>
      <c r="L380" s="70" t="str">
        <f t="shared" si="170"/>
        <v>0226003</v>
      </c>
      <c r="M380" s="82" t="s">
        <v>4686</v>
      </c>
      <c r="N380" s="70" t="s">
        <v>2687</v>
      </c>
      <c r="O380" s="82" t="s">
        <v>2635</v>
      </c>
      <c r="P380" s="59" t="str">
        <f t="shared" si="167"/>
        <v>0226003</v>
      </c>
      <c r="Q380" s="163" t="str">
        <f>CONCATENATE(O380,"@gsfmcg.com")</f>
        <v>0226003@gsfmcg.com</v>
      </c>
      <c r="R380" s="59" t="s">
        <v>2581</v>
      </c>
      <c r="S380" s="59" t="s">
        <v>3321</v>
      </c>
      <c r="T380" s="59" t="str">
        <f>TRIM(CONCATENATE(V380," (",S380,")"))</f>
        <v>Adnan Ahmed (T-ABT-01)</v>
      </c>
      <c r="U380" s="70" t="s">
        <v>3039</v>
      </c>
      <c r="V380" s="70" t="s">
        <v>8281</v>
      </c>
      <c r="W380" s="70" t="str">
        <f>TRIM(CONCATENATE(K380," - ",AD380," - ",V380))</f>
        <v>ABT01 - SPO - Adnan Ahmed</v>
      </c>
      <c r="X380" s="70" t="s">
        <v>4304</v>
      </c>
      <c r="Y380" s="70" t="s">
        <v>6311</v>
      </c>
      <c r="Z380" s="70" t="s">
        <v>774</v>
      </c>
      <c r="AA380" s="171" t="s">
        <v>774</v>
      </c>
      <c r="AB380" s="70" t="s">
        <v>774</v>
      </c>
      <c r="AC380" s="70" t="s">
        <v>1171</v>
      </c>
      <c r="AD380" s="70" t="s">
        <v>163</v>
      </c>
      <c r="AE380" s="82" t="s">
        <v>1162</v>
      </c>
      <c r="AF380" s="70" t="s">
        <v>1171</v>
      </c>
      <c r="AG380" s="70" t="s">
        <v>1159</v>
      </c>
      <c r="AH380" s="70" t="s">
        <v>3079</v>
      </c>
      <c r="AI380" s="70" t="s">
        <v>5850</v>
      </c>
      <c r="AJ380" s="70" t="s">
        <v>1029</v>
      </c>
      <c r="AK380" s="70">
        <v>1</v>
      </c>
      <c r="AL380" s="108" t="s">
        <v>6293</v>
      </c>
      <c r="AM380" t="e">
        <v>#N/A</v>
      </c>
      <c r="AN380" t="e">
        <f t="shared" si="169"/>
        <v>#N/A</v>
      </c>
    </row>
    <row r="381" spans="1:42" ht="14.4" customHeight="1" x14ac:dyDescent="0.3">
      <c r="A381" s="59" t="str">
        <f t="shared" si="166"/>
        <v>ABT01-FMCG02-SPO-02</v>
      </c>
      <c r="B381" s="70" t="s">
        <v>1195</v>
      </c>
      <c r="C381" s="70" t="s">
        <v>1988</v>
      </c>
      <c r="D381" s="70" t="s">
        <v>1805</v>
      </c>
      <c r="E381" s="70" t="s">
        <v>143</v>
      </c>
      <c r="F381" s="70" t="s">
        <v>3084</v>
      </c>
      <c r="G381" s="70" t="s">
        <v>5635</v>
      </c>
      <c r="H381" s="70" t="s">
        <v>1809</v>
      </c>
      <c r="I381" s="70" t="s">
        <v>4899</v>
      </c>
      <c r="J381" s="70" t="s">
        <v>3073</v>
      </c>
      <c r="K381" s="59" t="s">
        <v>6374</v>
      </c>
      <c r="L381" s="70" t="str">
        <f t="shared" si="170"/>
        <v>0226004</v>
      </c>
      <c r="M381" s="82" t="s">
        <v>4686</v>
      </c>
      <c r="N381" s="70" t="s">
        <v>2687</v>
      </c>
      <c r="O381" s="82" t="s">
        <v>2636</v>
      </c>
      <c r="P381" s="59" t="str">
        <f t="shared" si="167"/>
        <v>0226004</v>
      </c>
      <c r="Q381" s="163" t="str">
        <f t="shared" si="168"/>
        <v>0226004@gsfmcg.com</v>
      </c>
      <c r="R381" s="59" t="s">
        <v>2581</v>
      </c>
      <c r="S381" s="59" t="s">
        <v>3322</v>
      </c>
      <c r="T381" s="59" t="str">
        <f>TRIM(CONCATENATE(V381," (",S381,")"))</f>
        <v>Amir Khan (T-ABT-02)</v>
      </c>
      <c r="U381" s="70" t="s">
        <v>3040</v>
      </c>
      <c r="V381" s="70" t="s">
        <v>8282</v>
      </c>
      <c r="W381" s="70" t="str">
        <f>TRIM(CONCATENATE(K381," - ",AD381," - ",V381))</f>
        <v>ABT01 - SPO - Amir Khan</v>
      </c>
      <c r="X381" s="70" t="s">
        <v>1029</v>
      </c>
      <c r="Y381" s="70" t="s">
        <v>6311</v>
      </c>
      <c r="Z381" s="70" t="s">
        <v>774</v>
      </c>
      <c r="AA381" s="171" t="s">
        <v>774</v>
      </c>
      <c r="AB381" s="70" t="s">
        <v>774</v>
      </c>
      <c r="AC381" s="70" t="s">
        <v>1171</v>
      </c>
      <c r="AD381" s="70" t="s">
        <v>163</v>
      </c>
      <c r="AE381" s="82" t="s">
        <v>1162</v>
      </c>
      <c r="AF381" s="70" t="s">
        <v>1171</v>
      </c>
      <c r="AG381" s="70" t="s">
        <v>1159</v>
      </c>
      <c r="AH381" s="70" t="s">
        <v>3079</v>
      </c>
      <c r="AI381" s="70" t="s">
        <v>5850</v>
      </c>
      <c r="AJ381" s="70" t="s">
        <v>1029</v>
      </c>
      <c r="AK381" s="70">
        <v>1</v>
      </c>
      <c r="AL381" s="108" t="s">
        <v>6293</v>
      </c>
      <c r="AM381" t="e">
        <v>#N/A</v>
      </c>
      <c r="AN381" t="e">
        <f t="shared" si="169"/>
        <v>#N/A</v>
      </c>
    </row>
    <row r="382" spans="1:42" ht="14.4" customHeight="1" x14ac:dyDescent="0.3">
      <c r="A382" s="59" t="str">
        <f t="shared" si="166"/>
        <v>ABT01-FMCG-SPO-00</v>
      </c>
      <c r="B382" s="70" t="s">
        <v>1171</v>
      </c>
      <c r="C382" s="70" t="s">
        <v>3078</v>
      </c>
      <c r="D382" s="70" t="s">
        <v>1805</v>
      </c>
      <c r="E382" s="70" t="s">
        <v>143</v>
      </c>
      <c r="F382" s="70" t="s">
        <v>3084</v>
      </c>
      <c r="G382" s="70" t="s">
        <v>5635</v>
      </c>
      <c r="H382" s="70" t="s">
        <v>1809</v>
      </c>
      <c r="I382" s="70" t="s">
        <v>4899</v>
      </c>
      <c r="J382" s="70" t="s">
        <v>3073</v>
      </c>
      <c r="K382" s="59" t="s">
        <v>6374</v>
      </c>
      <c r="L382" s="70" t="str">
        <f t="shared" si="170"/>
        <v>0212006</v>
      </c>
      <c r="M382" s="82" t="s">
        <v>4686</v>
      </c>
      <c r="N382" s="70" t="s">
        <v>2687</v>
      </c>
      <c r="O382" s="59" t="s">
        <v>3428</v>
      </c>
      <c r="P382" s="59" t="str">
        <f t="shared" si="167"/>
        <v>0212006</v>
      </c>
      <c r="Q382" s="163" t="str">
        <f t="shared" si="168"/>
        <v>0212006@gsfmcg.com</v>
      </c>
      <c r="R382" s="59" t="s">
        <v>3428</v>
      </c>
      <c r="S382" s="59" t="s">
        <v>5238</v>
      </c>
      <c r="T382" s="59" t="str">
        <f>TRIM(CONCATENATE(W382))</f>
        <v>ABT01 - FMCG Unmapped</v>
      </c>
      <c r="U382" s="70" t="s">
        <v>3382</v>
      </c>
      <c r="V382" s="70" t="s">
        <v>5921</v>
      </c>
      <c r="W382" s="70" t="str">
        <f>TRIM(CONCATENATE(K382," - ",V382))</f>
        <v>ABT01 - FMCG Unmapped</v>
      </c>
      <c r="X382" s="70" t="s">
        <v>1029</v>
      </c>
      <c r="Y382" s="70" t="s">
        <v>774</v>
      </c>
      <c r="Z382" s="70" t="s">
        <v>774</v>
      </c>
      <c r="AA382" s="171" t="s">
        <v>774</v>
      </c>
      <c r="AB382" s="70" t="s">
        <v>774</v>
      </c>
      <c r="AC382" s="70" t="s">
        <v>1171</v>
      </c>
      <c r="AD382" s="70" t="s">
        <v>163</v>
      </c>
      <c r="AE382" s="82" t="s">
        <v>1162</v>
      </c>
      <c r="AF382" s="70" t="s">
        <v>1171</v>
      </c>
      <c r="AG382" s="70" t="s">
        <v>1159</v>
      </c>
      <c r="AH382" s="70" t="s">
        <v>3079</v>
      </c>
      <c r="AI382" s="70" t="s">
        <v>5850</v>
      </c>
      <c r="AJ382" s="70" t="s">
        <v>1029</v>
      </c>
      <c r="AK382" s="70">
        <v>0</v>
      </c>
      <c r="AL382" s="108" t="s">
        <v>5606</v>
      </c>
      <c r="AM382" t="s">
        <v>3428</v>
      </c>
      <c r="AN382" t="b">
        <f t="shared" si="169"/>
        <v>1</v>
      </c>
      <c r="AP382" t="s">
        <v>8085</v>
      </c>
    </row>
    <row r="383" spans="1:42" ht="14.4" customHeight="1" x14ac:dyDescent="0.3">
      <c r="A383" s="59" t="str">
        <f t="shared" si="166"/>
        <v>ABT01-FMCG-ASM-01</v>
      </c>
      <c r="B383" s="70" t="s">
        <v>1171</v>
      </c>
      <c r="C383" s="70" t="s">
        <v>3078</v>
      </c>
      <c r="D383" s="70" t="s">
        <v>1805</v>
      </c>
      <c r="E383" s="70" t="s">
        <v>143</v>
      </c>
      <c r="F383" s="70" t="s">
        <v>3084</v>
      </c>
      <c r="G383" s="70" t="s">
        <v>5635</v>
      </c>
      <c r="H383" s="70" t="s">
        <v>1809</v>
      </c>
      <c r="I383" s="70" t="s">
        <v>4899</v>
      </c>
      <c r="J383" s="70" t="s">
        <v>3073</v>
      </c>
      <c r="K383" s="59" t="s">
        <v>6374</v>
      </c>
      <c r="L383" s="70" t="str">
        <f t="shared" si="170"/>
        <v>02260</v>
      </c>
      <c r="M383" s="82" t="s">
        <v>4686</v>
      </c>
      <c r="N383" s="70" t="s">
        <v>2687</v>
      </c>
      <c r="O383" s="59" t="s">
        <v>2774</v>
      </c>
      <c r="P383" s="59" t="str">
        <f>O382</f>
        <v>0212006</v>
      </c>
      <c r="Q383" s="163" t="str">
        <f t="shared" si="168"/>
        <v>02260@gsfmcg.com</v>
      </c>
      <c r="R383" s="59" t="s">
        <v>2774</v>
      </c>
      <c r="S383" s="59" t="s">
        <v>7826</v>
      </c>
      <c r="T383" s="59" t="str">
        <f>V383</f>
        <v>Navaid Iqbal</v>
      </c>
      <c r="U383" s="70" t="s">
        <v>3079</v>
      </c>
      <c r="V383" s="70" t="s">
        <v>5850</v>
      </c>
      <c r="W383" s="70" t="str">
        <f>TRIM(CONCATENATE(K383," - ",AD383," - ",V383))</f>
        <v>ABT01 - ASM - Navaid Iqbal</v>
      </c>
      <c r="X383" s="70" t="s">
        <v>1029</v>
      </c>
      <c r="Y383" s="70" t="s">
        <v>774</v>
      </c>
      <c r="Z383" s="70" t="s">
        <v>6316</v>
      </c>
      <c r="AA383" s="171">
        <v>43721</v>
      </c>
      <c r="AB383" s="70" t="s">
        <v>774</v>
      </c>
      <c r="AC383" s="70" t="s">
        <v>1219</v>
      </c>
      <c r="AD383" s="70" t="s">
        <v>1028</v>
      </c>
      <c r="AE383" s="82" t="s">
        <v>3414</v>
      </c>
      <c r="AF383" s="70" t="s">
        <v>1171</v>
      </c>
      <c r="AG383" s="70" t="s">
        <v>1159</v>
      </c>
      <c r="AH383" s="70" t="s">
        <v>3284</v>
      </c>
      <c r="AI383" s="70" t="s">
        <v>349</v>
      </c>
      <c r="AJ383" s="70" t="s">
        <v>144</v>
      </c>
      <c r="AK383" s="70">
        <v>2</v>
      </c>
      <c r="AL383" s="108" t="s">
        <v>6294</v>
      </c>
      <c r="AM383" t="e">
        <v>#N/A</v>
      </c>
      <c r="AN383" t="e">
        <f t="shared" si="169"/>
        <v>#N/A</v>
      </c>
      <c r="AP383" t="s">
        <v>8085</v>
      </c>
    </row>
    <row r="384" spans="1:42" ht="14.4" customHeight="1" x14ac:dyDescent="0.3">
      <c r="A384" s="59" t="str">
        <f t="shared" ref="A384:A389" si="171">U384</f>
        <v>RWP01-FMCG01-SPO-01</v>
      </c>
      <c r="B384" s="70" t="s">
        <v>1170</v>
      </c>
      <c r="C384" s="70" t="s">
        <v>1987</v>
      </c>
      <c r="D384" s="70" t="s">
        <v>1805</v>
      </c>
      <c r="E384" s="70" t="s">
        <v>143</v>
      </c>
      <c r="F384" s="70" t="s">
        <v>3084</v>
      </c>
      <c r="G384" s="70" t="s">
        <v>5635</v>
      </c>
      <c r="H384" s="70" t="s">
        <v>2934</v>
      </c>
      <c r="I384" s="161" t="s">
        <v>4900</v>
      </c>
      <c r="J384" s="70" t="s">
        <v>2935</v>
      </c>
      <c r="K384" s="59" t="s">
        <v>6382</v>
      </c>
      <c r="L384" s="70" t="str">
        <f t="shared" si="170"/>
        <v>0217002</v>
      </c>
      <c r="M384" s="82" t="s">
        <v>4686</v>
      </c>
      <c r="N384" s="70" t="s">
        <v>2687</v>
      </c>
      <c r="O384" s="59" t="s">
        <v>2622</v>
      </c>
      <c r="P384" s="59" t="str">
        <f>O384</f>
        <v>0217002</v>
      </c>
      <c r="Q384" s="163" t="str">
        <f t="shared" ref="Q384:Q389" si="172">CONCATENATE(O384,"@gsfmcg.com")</f>
        <v>0217002@gsfmcg.com</v>
      </c>
      <c r="R384" s="59" t="s">
        <v>2594</v>
      </c>
      <c r="S384" s="59" t="s">
        <v>3375</v>
      </c>
      <c r="T384" s="59" t="str">
        <f>TRIM(CONCATENATE(V384," (",S384,")"))</f>
        <v>M. Usman (RWP-01)</v>
      </c>
      <c r="U384" s="70" t="s">
        <v>3064</v>
      </c>
      <c r="V384" s="70" t="s">
        <v>2895</v>
      </c>
      <c r="W384" s="70" t="str">
        <f>TRIM(CONCATENATE(K384," - ",AD384," - ",V384))</f>
        <v>RWP01 - SPO - M. Usman</v>
      </c>
      <c r="X384" s="70" t="s">
        <v>145</v>
      </c>
      <c r="Y384" s="70" t="s">
        <v>6298</v>
      </c>
      <c r="Z384" s="70" t="s">
        <v>774</v>
      </c>
      <c r="AA384" s="171" t="s">
        <v>774</v>
      </c>
      <c r="AB384" s="70" t="s">
        <v>774</v>
      </c>
      <c r="AC384" s="70" t="s">
        <v>1171</v>
      </c>
      <c r="AD384" s="70" t="s">
        <v>163</v>
      </c>
      <c r="AE384" s="82" t="s">
        <v>1162</v>
      </c>
      <c r="AF384" s="70" t="s">
        <v>1171</v>
      </c>
      <c r="AG384" s="70" t="s">
        <v>1159</v>
      </c>
      <c r="AH384" s="70" t="s">
        <v>3251</v>
      </c>
      <c r="AI384" s="70" t="s">
        <v>573</v>
      </c>
      <c r="AJ384" s="70" t="s">
        <v>145</v>
      </c>
      <c r="AK384" s="70">
        <v>1</v>
      </c>
      <c r="AL384" s="108" t="s">
        <v>6293</v>
      </c>
      <c r="AM384" t="e">
        <v>#N/A</v>
      </c>
      <c r="AN384" t="e">
        <f t="shared" ref="AN384:AN389" si="173">AM384=O384</f>
        <v>#N/A</v>
      </c>
    </row>
    <row r="385" spans="1:42" ht="14.4" customHeight="1" x14ac:dyDescent="0.3">
      <c r="A385" s="59" t="str">
        <f t="shared" si="171"/>
        <v>RWP01-FMCG01-SPO-02</v>
      </c>
      <c r="B385" s="70" t="s">
        <v>1170</v>
      </c>
      <c r="C385" s="70" t="s">
        <v>1987</v>
      </c>
      <c r="D385" s="70" t="s">
        <v>1805</v>
      </c>
      <c r="E385" s="70" t="s">
        <v>143</v>
      </c>
      <c r="F385" s="70" t="s">
        <v>3084</v>
      </c>
      <c r="G385" s="70" t="s">
        <v>5635</v>
      </c>
      <c r="H385" s="70" t="s">
        <v>2934</v>
      </c>
      <c r="I385" s="161" t="s">
        <v>4900</v>
      </c>
      <c r="J385" s="70" t="s">
        <v>2935</v>
      </c>
      <c r="K385" s="59" t="s">
        <v>6382</v>
      </c>
      <c r="L385" s="70" t="str">
        <f t="shared" si="170"/>
        <v>0217003</v>
      </c>
      <c r="M385" s="82" t="s">
        <v>4686</v>
      </c>
      <c r="N385" s="70" t="s">
        <v>2687</v>
      </c>
      <c r="O385" s="59" t="s">
        <v>2621</v>
      </c>
      <c r="P385" s="59" t="str">
        <f>O385</f>
        <v>0217003</v>
      </c>
      <c r="Q385" s="163" t="str">
        <f t="shared" si="172"/>
        <v>0217003@gsfmcg.com</v>
      </c>
      <c r="R385" s="59" t="s">
        <v>2595</v>
      </c>
      <c r="S385" s="59" t="s">
        <v>385</v>
      </c>
      <c r="T385" s="59" t="str">
        <f>TRIM(CONCATENATE(V385," (",S385,")"))</f>
        <v>Umar Rafi (RWP-02)</v>
      </c>
      <c r="U385" s="70" t="s">
        <v>3065</v>
      </c>
      <c r="V385" s="70" t="s">
        <v>8283</v>
      </c>
      <c r="W385" s="70" t="str">
        <f>TRIM(CONCATENATE(K385," - ",AD385," - ",V385))</f>
        <v>RWP01 - SPO - Umar Rafi</v>
      </c>
      <c r="X385" s="70" t="s">
        <v>145</v>
      </c>
      <c r="Y385" s="70" t="s">
        <v>6305</v>
      </c>
      <c r="Z385" s="70" t="s">
        <v>774</v>
      </c>
      <c r="AA385" s="171" t="s">
        <v>774</v>
      </c>
      <c r="AB385" s="70" t="s">
        <v>774</v>
      </c>
      <c r="AC385" s="70" t="s">
        <v>1171</v>
      </c>
      <c r="AD385" s="70" t="s">
        <v>163</v>
      </c>
      <c r="AE385" s="82" t="s">
        <v>1162</v>
      </c>
      <c r="AF385" s="70" t="s">
        <v>1171</v>
      </c>
      <c r="AG385" s="70" t="s">
        <v>1159</v>
      </c>
      <c r="AH385" s="70" t="s">
        <v>3251</v>
      </c>
      <c r="AI385" s="70" t="s">
        <v>573</v>
      </c>
      <c r="AJ385" s="70" t="s">
        <v>145</v>
      </c>
      <c r="AK385" s="70">
        <v>1</v>
      </c>
      <c r="AL385" s="108" t="s">
        <v>6293</v>
      </c>
      <c r="AM385" t="e">
        <v>#N/A</v>
      </c>
      <c r="AN385" t="e">
        <f t="shared" si="173"/>
        <v>#N/A</v>
      </c>
    </row>
    <row r="386" spans="1:42" ht="14.4" customHeight="1" x14ac:dyDescent="0.3">
      <c r="A386" s="59" t="str">
        <f t="shared" si="171"/>
        <v>RWP01-FMCG02-SPO-01</v>
      </c>
      <c r="B386" s="70" t="s">
        <v>1195</v>
      </c>
      <c r="C386" s="70" t="s">
        <v>1988</v>
      </c>
      <c r="D386" s="70" t="s">
        <v>1805</v>
      </c>
      <c r="E386" s="70" t="s">
        <v>143</v>
      </c>
      <c r="F386" s="70" t="s">
        <v>3084</v>
      </c>
      <c r="G386" s="70" t="s">
        <v>5635</v>
      </c>
      <c r="H386" s="70" t="s">
        <v>2934</v>
      </c>
      <c r="I386" s="161" t="s">
        <v>4900</v>
      </c>
      <c r="J386" s="70" t="s">
        <v>2935</v>
      </c>
      <c r="K386" s="59" t="s">
        <v>6382</v>
      </c>
      <c r="L386" s="70" t="str">
        <f t="shared" si="170"/>
        <v>0223001</v>
      </c>
      <c r="M386" s="82" t="s">
        <v>4686</v>
      </c>
      <c r="N386" s="70" t="s">
        <v>2687</v>
      </c>
      <c r="O386" s="59" t="s">
        <v>2671</v>
      </c>
      <c r="P386" s="59" t="str">
        <f>O386</f>
        <v>0223001</v>
      </c>
      <c r="Q386" s="163" t="str">
        <f t="shared" si="172"/>
        <v>0223001@gsfmcg.com</v>
      </c>
      <c r="R386" s="59">
        <v>12345</v>
      </c>
      <c r="S386" s="59" t="s">
        <v>560</v>
      </c>
      <c r="T386" s="59" t="str">
        <f>TRIM(CONCATENATE(V386," (",S386,")"))</f>
        <v>Ghulam Abbas (T-RWP-01)</v>
      </c>
      <c r="U386" s="70" t="s">
        <v>3066</v>
      </c>
      <c r="V386" s="70" t="s">
        <v>232</v>
      </c>
      <c r="W386" s="70" t="str">
        <f>TRIM(CONCATENATE(K386," - ",AD386," - ",V386))</f>
        <v>RWP01 - SPO - Ghulam Abbas</v>
      </c>
      <c r="X386" s="70" t="s">
        <v>145</v>
      </c>
      <c r="Y386" s="70" t="s">
        <v>6298</v>
      </c>
      <c r="Z386" s="70" t="s">
        <v>774</v>
      </c>
      <c r="AA386" s="171" t="s">
        <v>774</v>
      </c>
      <c r="AB386" s="70" t="s">
        <v>774</v>
      </c>
      <c r="AC386" s="70" t="s">
        <v>1171</v>
      </c>
      <c r="AD386" s="70" t="s">
        <v>163</v>
      </c>
      <c r="AE386" s="82" t="s">
        <v>1162</v>
      </c>
      <c r="AF386" s="70" t="s">
        <v>1171</v>
      </c>
      <c r="AG386" s="70" t="s">
        <v>1159</v>
      </c>
      <c r="AH386" s="70" t="s">
        <v>3251</v>
      </c>
      <c r="AI386" s="70" t="s">
        <v>573</v>
      </c>
      <c r="AJ386" s="70" t="s">
        <v>145</v>
      </c>
      <c r="AK386" s="70">
        <v>1</v>
      </c>
      <c r="AL386" s="108" t="s">
        <v>6293</v>
      </c>
      <c r="AM386" t="e">
        <v>#N/A</v>
      </c>
      <c r="AN386" t="e">
        <f t="shared" si="173"/>
        <v>#N/A</v>
      </c>
    </row>
    <row r="387" spans="1:42" ht="14.4" customHeight="1" x14ac:dyDescent="0.3">
      <c r="A387" s="59" t="str">
        <f t="shared" si="171"/>
        <v>RWP01-FMCG02-SPO-02</v>
      </c>
      <c r="B387" s="70" t="s">
        <v>1195</v>
      </c>
      <c r="C387" s="70" t="s">
        <v>1988</v>
      </c>
      <c r="D387" s="70" t="s">
        <v>1805</v>
      </c>
      <c r="E387" s="70" t="s">
        <v>143</v>
      </c>
      <c r="F387" s="70" t="s">
        <v>3084</v>
      </c>
      <c r="G387" s="70" t="s">
        <v>5635</v>
      </c>
      <c r="H387" s="70" t="s">
        <v>2934</v>
      </c>
      <c r="I387" s="161" t="s">
        <v>4900</v>
      </c>
      <c r="J387" s="70" t="s">
        <v>2935</v>
      </c>
      <c r="K387" s="59" t="s">
        <v>6382</v>
      </c>
      <c r="L387" s="70" t="str">
        <f t="shared" si="170"/>
        <v>0223002</v>
      </c>
      <c r="M387" s="82" t="s">
        <v>4686</v>
      </c>
      <c r="N387" s="70" t="s">
        <v>2687</v>
      </c>
      <c r="O387" s="59" t="s">
        <v>2672</v>
      </c>
      <c r="P387" s="59" t="str">
        <f>O387</f>
        <v>0223002</v>
      </c>
      <c r="Q387" s="163" t="str">
        <f t="shared" si="172"/>
        <v>0223002@gsfmcg.com</v>
      </c>
      <c r="R387" s="59" t="s">
        <v>2646</v>
      </c>
      <c r="S387" s="59" t="s">
        <v>563</v>
      </c>
      <c r="T387" s="59" t="str">
        <f>TRIM(CONCATENATE(V387," (",S387,")"))</f>
        <v>Naveed Ahmed Saeed (T-RWP-02)</v>
      </c>
      <c r="U387" s="70" t="s">
        <v>3067</v>
      </c>
      <c r="V387" s="70" t="s">
        <v>5884</v>
      </c>
      <c r="W387" s="70" t="str">
        <f>TRIM(CONCATENATE(K387," - ",AD387," - ",V387))</f>
        <v>RWP01 - SPO - Naveed Ahmed Saeed</v>
      </c>
      <c r="X387" s="70" t="s">
        <v>145</v>
      </c>
      <c r="Y387" s="70" t="s">
        <v>6305</v>
      </c>
      <c r="Z387" s="70" t="s">
        <v>774</v>
      </c>
      <c r="AA387" s="171" t="s">
        <v>774</v>
      </c>
      <c r="AB387" s="70" t="s">
        <v>774</v>
      </c>
      <c r="AC387" s="70" t="s">
        <v>1171</v>
      </c>
      <c r="AD387" s="70" t="s">
        <v>163</v>
      </c>
      <c r="AE387" s="82" t="s">
        <v>1162</v>
      </c>
      <c r="AF387" s="70" t="s">
        <v>1171</v>
      </c>
      <c r="AG387" s="70" t="s">
        <v>1159</v>
      </c>
      <c r="AH387" s="70" t="s">
        <v>3251</v>
      </c>
      <c r="AI387" s="70" t="s">
        <v>573</v>
      </c>
      <c r="AJ387" s="70" t="s">
        <v>145</v>
      </c>
      <c r="AK387" s="70">
        <v>1</v>
      </c>
      <c r="AL387" s="108" t="s">
        <v>6293</v>
      </c>
      <c r="AM387" t="e">
        <v>#N/A</v>
      </c>
      <c r="AN387" t="e">
        <f t="shared" si="173"/>
        <v>#N/A</v>
      </c>
    </row>
    <row r="388" spans="1:42" ht="14.4" customHeight="1" x14ac:dyDescent="0.3">
      <c r="A388" s="59" t="str">
        <f t="shared" si="171"/>
        <v>RWP01-FMCG-SPO-00</v>
      </c>
      <c r="B388" s="70" t="s">
        <v>1171</v>
      </c>
      <c r="C388" s="70" t="s">
        <v>3078</v>
      </c>
      <c r="D388" s="70" t="s">
        <v>1805</v>
      </c>
      <c r="E388" s="70" t="s">
        <v>143</v>
      </c>
      <c r="F388" s="70" t="s">
        <v>3084</v>
      </c>
      <c r="G388" s="70" t="s">
        <v>5635</v>
      </c>
      <c r="H388" s="70" t="s">
        <v>2934</v>
      </c>
      <c r="I388" s="161" t="s">
        <v>4900</v>
      </c>
      <c r="J388" s="70" t="s">
        <v>2935</v>
      </c>
      <c r="K388" s="59" t="s">
        <v>6382</v>
      </c>
      <c r="L388" s="70" t="str">
        <f t="shared" si="170"/>
        <v>0217007</v>
      </c>
      <c r="M388" s="82" t="s">
        <v>4686</v>
      </c>
      <c r="N388" s="70" t="s">
        <v>2687</v>
      </c>
      <c r="O388" s="59" t="s">
        <v>2623</v>
      </c>
      <c r="P388" s="59" t="str">
        <f>O388</f>
        <v>0217007</v>
      </c>
      <c r="Q388" s="163" t="str">
        <f t="shared" si="172"/>
        <v>0217007@gsfmcg.com</v>
      </c>
      <c r="R388" s="59" t="s">
        <v>2597</v>
      </c>
      <c r="S388" s="59" t="s">
        <v>5238</v>
      </c>
      <c r="T388" s="59" t="str">
        <f>TRIM(CONCATENATE(W388))</f>
        <v>RWP01 - FMCG Unmapped</v>
      </c>
      <c r="U388" s="70" t="s">
        <v>3404</v>
      </c>
      <c r="V388" s="70" t="s">
        <v>5921</v>
      </c>
      <c r="W388" s="70" t="str">
        <f>TRIM(CONCATENATE(K388," - ",V388))</f>
        <v>RWP01 - FMCG Unmapped</v>
      </c>
      <c r="X388" s="70" t="s">
        <v>145</v>
      </c>
      <c r="Y388" s="70" t="s">
        <v>774</v>
      </c>
      <c r="Z388" s="70" t="s">
        <v>774</v>
      </c>
      <c r="AA388" s="171" t="s">
        <v>774</v>
      </c>
      <c r="AB388" s="70" t="s">
        <v>774</v>
      </c>
      <c r="AC388" s="70" t="s">
        <v>1171</v>
      </c>
      <c r="AD388" s="70" t="s">
        <v>163</v>
      </c>
      <c r="AE388" s="82" t="s">
        <v>1162</v>
      </c>
      <c r="AF388" s="70" t="s">
        <v>1171</v>
      </c>
      <c r="AG388" s="70" t="s">
        <v>1159</v>
      </c>
      <c r="AH388" s="70" t="s">
        <v>3251</v>
      </c>
      <c r="AI388" s="70" t="s">
        <v>573</v>
      </c>
      <c r="AJ388" s="70" t="s">
        <v>145</v>
      </c>
      <c r="AK388" s="70">
        <v>0</v>
      </c>
      <c r="AL388" s="108" t="s">
        <v>5606</v>
      </c>
      <c r="AM388" t="s">
        <v>2623</v>
      </c>
      <c r="AN388" t="b">
        <f t="shared" si="173"/>
        <v>1</v>
      </c>
      <c r="AP388" t="s">
        <v>8085</v>
      </c>
    </row>
    <row r="389" spans="1:42" ht="14.4" customHeight="1" x14ac:dyDescent="0.3">
      <c r="A389" s="59" t="str">
        <f t="shared" si="171"/>
        <v>RWP01-FMCG-ASM-01</v>
      </c>
      <c r="B389" s="70" t="s">
        <v>1171</v>
      </c>
      <c r="C389" s="70" t="s">
        <v>3078</v>
      </c>
      <c r="D389" s="70" t="s">
        <v>1805</v>
      </c>
      <c r="E389" s="70" t="s">
        <v>143</v>
      </c>
      <c r="F389" s="70" t="s">
        <v>3084</v>
      </c>
      <c r="G389" s="70" t="s">
        <v>5635</v>
      </c>
      <c r="H389" s="70" t="s">
        <v>2934</v>
      </c>
      <c r="I389" s="161" t="s">
        <v>4900</v>
      </c>
      <c r="J389" s="70" t="s">
        <v>2935</v>
      </c>
      <c r="K389" s="59" t="s">
        <v>6382</v>
      </c>
      <c r="L389" s="70" t="str">
        <f t="shared" si="170"/>
        <v>02170</v>
      </c>
      <c r="M389" s="82" t="s">
        <v>4686</v>
      </c>
      <c r="N389" s="70" t="s">
        <v>2687</v>
      </c>
      <c r="O389" s="59" t="s">
        <v>2771</v>
      </c>
      <c r="P389" s="59" t="str">
        <f>O388</f>
        <v>0217007</v>
      </c>
      <c r="Q389" s="163" t="str">
        <f t="shared" si="172"/>
        <v>02170@gsfmcg.com</v>
      </c>
      <c r="R389" s="59" t="s">
        <v>2760</v>
      </c>
      <c r="S389" s="59" t="s">
        <v>7827</v>
      </c>
      <c r="T389" s="59" t="str">
        <f>V389</f>
        <v>Saeed Saleem</v>
      </c>
      <c r="U389" s="70" t="s">
        <v>3251</v>
      </c>
      <c r="V389" s="70" t="s">
        <v>573</v>
      </c>
      <c r="W389" s="70" t="str">
        <f>TRIM(CONCATENATE(K389," - ",AD389," - ",V389))</f>
        <v>RWP01 - ASM - Saeed Saleem</v>
      </c>
      <c r="X389" s="70" t="s">
        <v>145</v>
      </c>
      <c r="Y389" s="70" t="s">
        <v>774</v>
      </c>
      <c r="Z389" s="70" t="s">
        <v>6455</v>
      </c>
      <c r="AA389" s="171">
        <v>44655</v>
      </c>
      <c r="AB389" s="70" t="s">
        <v>774</v>
      </c>
      <c r="AC389" s="70" t="s">
        <v>1219</v>
      </c>
      <c r="AD389" s="70" t="s">
        <v>1028</v>
      </c>
      <c r="AE389" s="82" t="s">
        <v>3414</v>
      </c>
      <c r="AF389" s="70" t="s">
        <v>1171</v>
      </c>
      <c r="AG389" s="70" t="s">
        <v>1159</v>
      </c>
      <c r="AH389" s="70" t="s">
        <v>3284</v>
      </c>
      <c r="AI389" s="70" t="s">
        <v>349</v>
      </c>
      <c r="AJ389" s="70" t="s">
        <v>144</v>
      </c>
      <c r="AK389" s="70">
        <v>2</v>
      </c>
      <c r="AL389" s="108" t="s">
        <v>6294</v>
      </c>
      <c r="AM389" t="e">
        <v>#N/A</v>
      </c>
      <c r="AN389" t="e">
        <f t="shared" si="173"/>
        <v>#N/A</v>
      </c>
      <c r="AP389" t="s">
        <v>8085</v>
      </c>
    </row>
    <row r="390" spans="1:42" ht="14.4" customHeight="1" x14ac:dyDescent="0.3">
      <c r="A390" s="59" t="str">
        <f>U390</f>
        <v>RWP02-FMCG-CM-00</v>
      </c>
      <c r="B390" s="70" t="s">
        <v>1171</v>
      </c>
      <c r="C390" s="70" t="s">
        <v>3078</v>
      </c>
      <c r="D390" s="70" t="s">
        <v>1805</v>
      </c>
      <c r="E390" s="70" t="s">
        <v>143</v>
      </c>
      <c r="F390" s="70" t="s">
        <v>3084</v>
      </c>
      <c r="G390" s="70" t="s">
        <v>5635</v>
      </c>
      <c r="H390" s="70" t="s">
        <v>7724</v>
      </c>
      <c r="I390" s="161" t="s">
        <v>4900</v>
      </c>
      <c r="J390" s="70" t="s">
        <v>7725</v>
      </c>
      <c r="K390" s="59" t="s">
        <v>7726</v>
      </c>
      <c r="L390" s="70" t="str">
        <f t="shared" si="170"/>
        <v>0888801</v>
      </c>
      <c r="M390" s="82" t="s">
        <v>4686</v>
      </c>
      <c r="N390" s="70" t="s">
        <v>2687</v>
      </c>
      <c r="O390" s="59" t="s">
        <v>5596</v>
      </c>
      <c r="P390" s="59" t="str">
        <f>O390</f>
        <v>0888801</v>
      </c>
      <c r="Q390" s="163" t="str">
        <f>CONCATENATE(O390,"@gsfmcg.com")</f>
        <v>0888801@gsfmcg.com</v>
      </c>
      <c r="R390" s="59" t="s">
        <v>5592</v>
      </c>
      <c r="S390" s="59" t="s">
        <v>6768</v>
      </c>
      <c r="T390" s="59" t="str">
        <f>V390</f>
        <v>FMCG Unmapped</v>
      </c>
      <c r="U390" s="70" t="s">
        <v>7728</v>
      </c>
      <c r="V390" s="70" t="s">
        <v>5921</v>
      </c>
      <c r="W390" s="70" t="str">
        <f>TRIM(CONCATENATE(K390," - ",AD390," - ",V390))</f>
        <v>RWP02 - CM - FMCG Unmapped</v>
      </c>
      <c r="X390" s="70" t="s">
        <v>145</v>
      </c>
      <c r="Y390" s="70" t="s">
        <v>774</v>
      </c>
      <c r="Z390" s="70" t="s">
        <v>774</v>
      </c>
      <c r="AA390" s="171" t="s">
        <v>774</v>
      </c>
      <c r="AB390" s="70" t="s">
        <v>774</v>
      </c>
      <c r="AC390" s="70" t="s">
        <v>2072</v>
      </c>
      <c r="AD390" s="70" t="s">
        <v>5293</v>
      </c>
      <c r="AE390" s="82" t="s">
        <v>1162</v>
      </c>
      <c r="AF390" s="70" t="s">
        <v>1171</v>
      </c>
      <c r="AG390" s="70" t="s">
        <v>1159</v>
      </c>
      <c r="AH390" s="70" t="s">
        <v>7727</v>
      </c>
      <c r="AI390" s="70" t="s">
        <v>383</v>
      </c>
      <c r="AJ390" s="70" t="s">
        <v>145</v>
      </c>
      <c r="AK390" s="70">
        <v>0</v>
      </c>
      <c r="AL390" s="108" t="s">
        <v>5606</v>
      </c>
      <c r="AM390" t="s">
        <v>5596</v>
      </c>
      <c r="AN390" t="b">
        <f>AM390=O390</f>
        <v>1</v>
      </c>
      <c r="AP390" t="s">
        <v>8085</v>
      </c>
    </row>
    <row r="391" spans="1:42" ht="14.4" customHeight="1" x14ac:dyDescent="0.3">
      <c r="A391" s="59" t="str">
        <f>U391</f>
        <v>RWP03-FMCG01-TE-01</v>
      </c>
      <c r="B391" s="70" t="s">
        <v>1170</v>
      </c>
      <c r="C391" s="70" t="s">
        <v>1987</v>
      </c>
      <c r="D391" s="70" t="s">
        <v>1805</v>
      </c>
      <c r="E391" s="70" t="s">
        <v>143</v>
      </c>
      <c r="F391" s="70" t="s">
        <v>3084</v>
      </c>
      <c r="G391" s="70" t="s">
        <v>5635</v>
      </c>
      <c r="H391" s="70" t="s">
        <v>8169</v>
      </c>
      <c r="I391" s="161" t="s">
        <v>4900</v>
      </c>
      <c r="J391" s="70" t="s">
        <v>8167</v>
      </c>
      <c r="K391" s="59" t="s">
        <v>8168</v>
      </c>
      <c r="L391" s="70" t="str">
        <f>O391</f>
        <v>0217001</v>
      </c>
      <c r="M391" s="82" t="s">
        <v>4686</v>
      </c>
      <c r="N391" s="70" t="s">
        <v>2687</v>
      </c>
      <c r="O391" s="59" t="s">
        <v>3430</v>
      </c>
      <c r="P391" s="59" t="str">
        <f>O391</f>
        <v>0217001</v>
      </c>
      <c r="Q391" s="163" t="str">
        <f>CONCATENATE(O391,"@gsfmcg.com")</f>
        <v>0217001@gsfmcg.com</v>
      </c>
      <c r="R391" s="59" t="s">
        <v>5587</v>
      </c>
      <c r="S391" s="59" t="s">
        <v>8170</v>
      </c>
      <c r="T391" s="59" t="str">
        <f>V391</f>
        <v>Vacant TE RWP 01</v>
      </c>
      <c r="U391" s="70" t="s">
        <v>8171</v>
      </c>
      <c r="V391" s="70" t="s">
        <v>8172</v>
      </c>
      <c r="W391" s="70" t="str">
        <f>TRIM(CONCATENATE(K391," - ",AD391," - ",V391))</f>
        <v>RWP-3 - TE - Vacant TE RWP 01</v>
      </c>
      <c r="X391" s="70" t="s">
        <v>145</v>
      </c>
      <c r="Y391" s="70" t="s">
        <v>774</v>
      </c>
      <c r="Z391" s="70" t="s">
        <v>774</v>
      </c>
      <c r="AA391" s="171" t="s">
        <v>774</v>
      </c>
      <c r="AB391" s="70" t="s">
        <v>774</v>
      </c>
      <c r="AC391" s="70" t="s">
        <v>1809</v>
      </c>
      <c r="AD391" s="70" t="s">
        <v>8137</v>
      </c>
      <c r="AE391" s="82" t="s">
        <v>1162</v>
      </c>
      <c r="AF391" s="70" t="s">
        <v>1171</v>
      </c>
      <c r="AG391" s="70" t="s">
        <v>1159</v>
      </c>
      <c r="AH391" s="59" t="s">
        <v>3284</v>
      </c>
      <c r="AI391" s="59" t="s">
        <v>349</v>
      </c>
      <c r="AJ391" s="70" t="s">
        <v>144</v>
      </c>
      <c r="AK391" s="70">
        <v>2</v>
      </c>
      <c r="AL391" s="108" t="s">
        <v>8142</v>
      </c>
      <c r="AN391" t="b">
        <f>AM391=O391</f>
        <v>0</v>
      </c>
      <c r="AP391" t="s">
        <v>8085</v>
      </c>
    </row>
    <row r="392" spans="1:42" ht="14.4" customHeight="1" x14ac:dyDescent="0.3">
      <c r="A392" s="59" t="str">
        <f>U392</f>
        <v>NTH-D-FMCG-RSM-00</v>
      </c>
      <c r="B392" s="70" t="s">
        <v>1171</v>
      </c>
      <c r="C392" s="70" t="s">
        <v>3078</v>
      </c>
      <c r="D392" s="70" t="s">
        <v>1805</v>
      </c>
      <c r="E392" s="70" t="s">
        <v>143</v>
      </c>
      <c r="F392" s="70" t="s">
        <v>3084</v>
      </c>
      <c r="G392" s="70" t="s">
        <v>5635</v>
      </c>
      <c r="H392" s="70" t="s">
        <v>2867</v>
      </c>
      <c r="I392" s="59" t="s">
        <v>144</v>
      </c>
      <c r="J392" s="70" t="s">
        <v>2862</v>
      </c>
      <c r="K392" s="59" t="s">
        <v>6364</v>
      </c>
      <c r="L392" s="99" t="str">
        <f>O392</f>
        <v>0130601</v>
      </c>
      <c r="M392" s="82" t="s">
        <v>4686</v>
      </c>
      <c r="N392" s="70" t="s">
        <v>2687</v>
      </c>
      <c r="O392" s="59" t="s">
        <v>6756</v>
      </c>
      <c r="P392" s="59" t="str">
        <f>O392</f>
        <v>0130601</v>
      </c>
      <c r="Q392" s="163" t="str">
        <f>CONCATENATE(O392,"@gsfmcg.com")</f>
        <v>0130601@gsfmcg.com</v>
      </c>
      <c r="R392" s="99">
        <v>12345</v>
      </c>
      <c r="S392" s="70" t="s">
        <v>6730</v>
      </c>
      <c r="T392" s="59" t="str">
        <f>W392</f>
        <v>NTH-D - RSM - FMCG Unmapped</v>
      </c>
      <c r="U392" s="70" t="s">
        <v>6730</v>
      </c>
      <c r="V392" s="70" t="s">
        <v>5921</v>
      </c>
      <c r="W392" s="70" t="str">
        <f>TRIM(CONCATENATE(G392," - ",AD392," - ",V392))</f>
        <v>NTH-D - RSM - FMCG Unmapped</v>
      </c>
      <c r="X392" s="70" t="s">
        <v>144</v>
      </c>
      <c r="Y392" s="70" t="s">
        <v>774</v>
      </c>
      <c r="Z392" s="70" t="s">
        <v>774</v>
      </c>
      <c r="AA392" s="171" t="s">
        <v>774</v>
      </c>
      <c r="AB392" s="70" t="s">
        <v>774</v>
      </c>
      <c r="AC392" s="70" t="s">
        <v>1806</v>
      </c>
      <c r="AD392" s="70" t="s">
        <v>1146</v>
      </c>
      <c r="AE392" s="82" t="s">
        <v>3414</v>
      </c>
      <c r="AF392" s="70" t="s">
        <v>1171</v>
      </c>
      <c r="AG392" s="70" t="s">
        <v>1159</v>
      </c>
      <c r="AH392" s="59" t="s">
        <v>3284</v>
      </c>
      <c r="AI392" s="59" t="s">
        <v>349</v>
      </c>
      <c r="AJ392" s="70" t="s">
        <v>144</v>
      </c>
      <c r="AK392" s="81">
        <v>0</v>
      </c>
      <c r="AL392" s="108" t="s">
        <v>5606</v>
      </c>
      <c r="AM392" t="s">
        <v>6756</v>
      </c>
      <c r="AN392" t="b">
        <f>AM392=O392</f>
        <v>1</v>
      </c>
    </row>
    <row r="393" spans="1:42" ht="14.4" customHeight="1" x14ac:dyDescent="0.3">
      <c r="A393" s="59" t="str">
        <f>U393</f>
        <v>NTH-D-FMCG-RSM-01</v>
      </c>
      <c r="B393" s="70" t="s">
        <v>1171</v>
      </c>
      <c r="C393" s="70" t="s">
        <v>3078</v>
      </c>
      <c r="D393" s="70" t="s">
        <v>1805</v>
      </c>
      <c r="E393" s="70" t="s">
        <v>143</v>
      </c>
      <c r="F393" s="70" t="s">
        <v>3084</v>
      </c>
      <c r="G393" s="70" t="s">
        <v>5635</v>
      </c>
      <c r="H393" s="70" t="s">
        <v>2867</v>
      </c>
      <c r="I393" s="59" t="s">
        <v>144</v>
      </c>
      <c r="J393" s="70" t="s">
        <v>2862</v>
      </c>
      <c r="K393" s="59" t="s">
        <v>6364</v>
      </c>
      <c r="L393" s="99" t="s">
        <v>1132</v>
      </c>
      <c r="M393" s="82" t="s">
        <v>4686</v>
      </c>
      <c r="N393" s="70" t="s">
        <v>2687</v>
      </c>
      <c r="O393" s="82" t="s">
        <v>3416</v>
      </c>
      <c r="P393" s="59" t="str">
        <f>O392</f>
        <v>0130601</v>
      </c>
      <c r="Q393" s="163" t="str">
        <f>CONCATENATE(O393,"@gsfmcg.com")</f>
        <v>17@gsfmcg.com</v>
      </c>
      <c r="R393" s="99">
        <v>12345</v>
      </c>
      <c r="S393" s="59" t="s">
        <v>3284</v>
      </c>
      <c r="T393" s="59" t="str">
        <f>V393</f>
        <v>Moeen Zafar</v>
      </c>
      <c r="U393" s="70" t="s">
        <v>3284</v>
      </c>
      <c r="V393" s="70" t="s">
        <v>349</v>
      </c>
      <c r="W393" s="70" t="str">
        <f>TRIM(CONCATENATE(G393," - ",AD393," - ",V393))</f>
        <v>NTH-D - RSM - Moeen Zafar</v>
      </c>
      <c r="X393" s="70" t="s">
        <v>144</v>
      </c>
      <c r="Y393" s="70" t="s">
        <v>774</v>
      </c>
      <c r="Z393" s="70" t="s">
        <v>774</v>
      </c>
      <c r="AA393" s="171" t="s">
        <v>774</v>
      </c>
      <c r="AB393" s="70" t="s">
        <v>774</v>
      </c>
      <c r="AC393" s="70" t="s">
        <v>1806</v>
      </c>
      <c r="AD393" s="70" t="s">
        <v>1146</v>
      </c>
      <c r="AE393" s="82" t="s">
        <v>2488</v>
      </c>
      <c r="AF393" s="70" t="s">
        <v>1171</v>
      </c>
      <c r="AG393" s="70" t="s">
        <v>1159</v>
      </c>
      <c r="AH393" s="70" t="s">
        <v>3279</v>
      </c>
      <c r="AI393" s="70" t="s">
        <v>645</v>
      </c>
      <c r="AJ393" s="70" t="s">
        <v>65</v>
      </c>
      <c r="AK393" s="81">
        <v>3</v>
      </c>
      <c r="AL393" s="108" t="s">
        <v>6294</v>
      </c>
      <c r="AM393" t="s">
        <v>3416</v>
      </c>
      <c r="AN393" t="b">
        <f>AM393=O393</f>
        <v>1</v>
      </c>
    </row>
    <row r="394" spans="1:42" ht="14.4" customHeight="1" x14ac:dyDescent="0.3">
      <c r="A394" s="59" t="str">
        <f>U394</f>
        <v>RWP02-FMCG-CM-01</v>
      </c>
      <c r="B394" s="70" t="s">
        <v>1171</v>
      </c>
      <c r="C394" s="70" t="s">
        <v>3078</v>
      </c>
      <c r="D394" s="70" t="s">
        <v>1805</v>
      </c>
      <c r="E394" s="70" t="s">
        <v>143</v>
      </c>
      <c r="F394" s="70" t="s">
        <v>3084</v>
      </c>
      <c r="G394" s="70" t="s">
        <v>5635</v>
      </c>
      <c r="H394" s="70" t="s">
        <v>7724</v>
      </c>
      <c r="I394" s="161" t="s">
        <v>4900</v>
      </c>
      <c r="J394" s="70" t="s">
        <v>7725</v>
      </c>
      <c r="K394" s="59" t="s">
        <v>7726</v>
      </c>
      <c r="L394" s="70" t="str">
        <f>O394</f>
        <v>08888</v>
      </c>
      <c r="M394" s="82" t="s">
        <v>4686</v>
      </c>
      <c r="N394" s="70" t="s">
        <v>2687</v>
      </c>
      <c r="O394" s="59" t="s">
        <v>5595</v>
      </c>
      <c r="P394" s="59" t="str">
        <f>O390</f>
        <v>0888801</v>
      </c>
      <c r="Q394" s="163" t="str">
        <f>CONCATENATE(O394,"@gsfmcg.com")</f>
        <v>08888@gsfmcg.com</v>
      </c>
      <c r="R394" s="59" t="s">
        <v>5591</v>
      </c>
      <c r="S394" s="59" t="s">
        <v>6770</v>
      </c>
      <c r="T394" s="59" t="str">
        <f>V394</f>
        <v>Altaf Hussain</v>
      </c>
      <c r="U394" s="70" t="s">
        <v>7727</v>
      </c>
      <c r="V394" s="70" t="s">
        <v>383</v>
      </c>
      <c r="W394" s="70" t="str">
        <f>TRIM(CONCATENATE(K394," - ",AD394," - ",V394))</f>
        <v>RWP02 - CM - Altaf Hussain</v>
      </c>
      <c r="X394" s="70" t="s">
        <v>145</v>
      </c>
      <c r="Y394" s="70" t="s">
        <v>774</v>
      </c>
      <c r="Z394" s="70" t="s">
        <v>774</v>
      </c>
      <c r="AA394" s="171" t="s">
        <v>774</v>
      </c>
      <c r="AB394" s="70" t="s">
        <v>774</v>
      </c>
      <c r="AC394" s="70" t="s">
        <v>2072</v>
      </c>
      <c r="AD394" s="70" t="s">
        <v>5293</v>
      </c>
      <c r="AE394" s="82" t="s">
        <v>3414</v>
      </c>
      <c r="AF394" s="70" t="s">
        <v>1171</v>
      </c>
      <c r="AG394" s="70" t="s">
        <v>1159</v>
      </c>
      <c r="AH394" s="70" t="s">
        <v>3284</v>
      </c>
      <c r="AI394" s="70" t="s">
        <v>349</v>
      </c>
      <c r="AJ394" s="70" t="s">
        <v>144</v>
      </c>
      <c r="AK394" s="70">
        <v>2</v>
      </c>
      <c r="AL394" s="108" t="s">
        <v>6294</v>
      </c>
      <c r="AM394" t="e">
        <v>#N/A</v>
      </c>
      <c r="AN394" t="e">
        <f>AM394=O394</f>
        <v>#N/A</v>
      </c>
      <c r="AP394" t="s">
        <v>8085</v>
      </c>
    </row>
    <row r="395" spans="1:42" ht="14.4" customHeight="1" x14ac:dyDescent="0.3">
      <c r="A395" s="59" t="str">
        <f t="shared" ref="A395:A408" si="174">U395</f>
        <v>DIK01-FMCG01-SPO-01</v>
      </c>
      <c r="B395" s="70" t="s">
        <v>1170</v>
      </c>
      <c r="C395" s="70" t="s">
        <v>1987</v>
      </c>
      <c r="D395" s="70" t="s">
        <v>2075</v>
      </c>
      <c r="E395" s="70" t="s">
        <v>143</v>
      </c>
      <c r="F395" s="70" t="s">
        <v>7621</v>
      </c>
      <c r="G395" s="70" t="s">
        <v>7622</v>
      </c>
      <c r="H395" s="70" t="s">
        <v>3085</v>
      </c>
      <c r="I395" s="70" t="s">
        <v>4899</v>
      </c>
      <c r="J395" s="70" t="s">
        <v>3086</v>
      </c>
      <c r="K395" s="59" t="s">
        <v>6375</v>
      </c>
      <c r="L395" s="70" t="str">
        <f t="shared" ref="L395:L428" si="175">O395</f>
        <v>0210001</v>
      </c>
      <c r="M395" s="82" t="s">
        <v>4686</v>
      </c>
      <c r="N395" s="70" t="s">
        <v>2687</v>
      </c>
      <c r="O395" s="59" t="s">
        <v>2583</v>
      </c>
      <c r="P395" s="59" t="str">
        <f>O395</f>
        <v>0210001</v>
      </c>
      <c r="Q395" s="163" t="str">
        <f t="shared" ref="Q395:Q408" si="176">CONCATENATE(O395,"@gsfmcg.com")</f>
        <v>0210001@gsfmcg.com</v>
      </c>
      <c r="R395" s="59" t="s">
        <v>2583</v>
      </c>
      <c r="S395" s="59" t="s">
        <v>316</v>
      </c>
      <c r="T395" s="59" t="str">
        <f>TRIM(CONCATENATE(V395," (",S395,")"))</f>
        <v>Shahzad (DIK-01)</v>
      </c>
      <c r="U395" s="70" t="s">
        <v>3055</v>
      </c>
      <c r="V395" s="70" t="s">
        <v>8284</v>
      </c>
      <c r="W395" s="70" t="str">
        <f>TRIM(CONCATENATE(K395," - ",AD395," - ",V395))</f>
        <v>DIK01 - SPO - Shahzad</v>
      </c>
      <c r="X395" s="70" t="s">
        <v>3088</v>
      </c>
      <c r="Y395" s="70" t="s">
        <v>6298</v>
      </c>
      <c r="Z395" s="70" t="s">
        <v>774</v>
      </c>
      <c r="AA395" s="171" t="s">
        <v>774</v>
      </c>
      <c r="AB395" s="70" t="s">
        <v>774</v>
      </c>
      <c r="AC395" s="70" t="s">
        <v>1171</v>
      </c>
      <c r="AD395" s="70" t="s">
        <v>163</v>
      </c>
      <c r="AE395" s="82" t="s">
        <v>1162</v>
      </c>
      <c r="AF395" s="70" t="s">
        <v>1171</v>
      </c>
      <c r="AG395" s="70" t="s">
        <v>1159</v>
      </c>
      <c r="AH395" s="70" t="s">
        <v>3089</v>
      </c>
      <c r="AI395" s="70" t="s">
        <v>5833</v>
      </c>
      <c r="AJ395" s="70" t="s">
        <v>2950</v>
      </c>
      <c r="AK395" s="70">
        <v>1</v>
      </c>
      <c r="AL395" s="108" t="s">
        <v>6293</v>
      </c>
      <c r="AM395" t="e">
        <v>#N/A</v>
      </c>
      <c r="AN395" t="e">
        <f t="shared" ref="AN395:AN408" si="177">AM395=O395</f>
        <v>#N/A</v>
      </c>
    </row>
    <row r="396" spans="1:42" ht="14.4" customHeight="1" x14ac:dyDescent="0.3">
      <c r="A396" s="59" t="str">
        <f t="shared" si="174"/>
        <v>DIK01-FMCG01-SPO-02</v>
      </c>
      <c r="B396" s="70" t="s">
        <v>1170</v>
      </c>
      <c r="C396" s="70" t="s">
        <v>1987</v>
      </c>
      <c r="D396" s="70" t="s">
        <v>2075</v>
      </c>
      <c r="E396" s="70" t="s">
        <v>143</v>
      </c>
      <c r="F396" s="70" t="s">
        <v>7621</v>
      </c>
      <c r="G396" s="70" t="s">
        <v>7622</v>
      </c>
      <c r="H396" s="70" t="s">
        <v>3085</v>
      </c>
      <c r="I396" s="70" t="s">
        <v>4899</v>
      </c>
      <c r="J396" s="70" t="s">
        <v>3086</v>
      </c>
      <c r="K396" s="59" t="s">
        <v>6375</v>
      </c>
      <c r="L396" s="70" t="str">
        <f t="shared" si="175"/>
        <v>0210002</v>
      </c>
      <c r="M396" s="82" t="s">
        <v>4686</v>
      </c>
      <c r="N396" s="70" t="s">
        <v>2687</v>
      </c>
      <c r="O396" s="59" t="s">
        <v>2584</v>
      </c>
      <c r="P396" s="59" t="str">
        <f>O396</f>
        <v>0210002</v>
      </c>
      <c r="Q396" s="163" t="str">
        <f t="shared" si="176"/>
        <v>0210002@gsfmcg.com</v>
      </c>
      <c r="R396" s="59" t="s">
        <v>2584</v>
      </c>
      <c r="S396" s="59" t="s">
        <v>320</v>
      </c>
      <c r="T396" s="59" t="str">
        <f>TRIM(CONCATENATE(V396," (",S396,")"))</f>
        <v>M. Irfan (DIK-02)</v>
      </c>
      <c r="U396" s="70" t="s">
        <v>3056</v>
      </c>
      <c r="V396" s="70" t="s">
        <v>3087</v>
      </c>
      <c r="W396" s="70" t="str">
        <f>TRIM(CONCATENATE(K396," - ",AD396," - ",V396))</f>
        <v>DIK01 - SPO - M. Irfan</v>
      </c>
      <c r="X396" s="70" t="s">
        <v>2950</v>
      </c>
      <c r="Y396" s="70" t="s">
        <v>6298</v>
      </c>
      <c r="Z396" s="70" t="s">
        <v>774</v>
      </c>
      <c r="AA396" s="171" t="s">
        <v>774</v>
      </c>
      <c r="AB396" s="70" t="s">
        <v>774</v>
      </c>
      <c r="AC396" s="70" t="s">
        <v>1171</v>
      </c>
      <c r="AD396" s="70" t="s">
        <v>163</v>
      </c>
      <c r="AE396" s="82" t="s">
        <v>1162</v>
      </c>
      <c r="AF396" s="70" t="s">
        <v>1171</v>
      </c>
      <c r="AG396" s="70" t="s">
        <v>1159</v>
      </c>
      <c r="AH396" s="70" t="s">
        <v>3089</v>
      </c>
      <c r="AI396" s="70" t="s">
        <v>5833</v>
      </c>
      <c r="AJ396" s="70" t="s">
        <v>2950</v>
      </c>
      <c r="AK396" s="70">
        <v>1</v>
      </c>
      <c r="AL396" s="108" t="s">
        <v>6293</v>
      </c>
      <c r="AM396" t="e">
        <v>#N/A</v>
      </c>
      <c r="AN396" t="e">
        <f t="shared" si="177"/>
        <v>#N/A</v>
      </c>
    </row>
    <row r="397" spans="1:42" ht="14.4" customHeight="1" x14ac:dyDescent="0.3">
      <c r="A397" s="59" t="str">
        <f t="shared" si="174"/>
        <v>DIK01-FMCG02-SPO-01</v>
      </c>
      <c r="B397" s="70" t="s">
        <v>1195</v>
      </c>
      <c r="C397" s="70" t="s">
        <v>1988</v>
      </c>
      <c r="D397" s="70" t="s">
        <v>2075</v>
      </c>
      <c r="E397" s="70" t="s">
        <v>143</v>
      </c>
      <c r="F397" s="70" t="s">
        <v>7621</v>
      </c>
      <c r="G397" s="70" t="s">
        <v>7622</v>
      </c>
      <c r="H397" s="70" t="s">
        <v>3085</v>
      </c>
      <c r="I397" s="70" t="s">
        <v>4899</v>
      </c>
      <c r="J397" s="70" t="s">
        <v>3086</v>
      </c>
      <c r="K397" s="59" t="s">
        <v>6375</v>
      </c>
      <c r="L397" s="70" t="str">
        <f t="shared" si="175"/>
        <v>0210006</v>
      </c>
      <c r="M397" s="82" t="s">
        <v>4686</v>
      </c>
      <c r="N397" s="70" t="s">
        <v>2687</v>
      </c>
      <c r="O397" s="59" t="s">
        <v>2637</v>
      </c>
      <c r="P397" s="59" t="str">
        <f>O397</f>
        <v>0210006</v>
      </c>
      <c r="Q397" s="163" t="str">
        <f t="shared" si="176"/>
        <v>0210006@gsfmcg.com</v>
      </c>
      <c r="R397" s="59" t="s">
        <v>2637</v>
      </c>
      <c r="S397" s="59" t="s">
        <v>533</v>
      </c>
      <c r="T397" s="59" t="str">
        <f>TRIM(CONCATENATE(V397," (",S397,")"))</f>
        <v>M. Ali Nawaz (T-DIK-01)</v>
      </c>
      <c r="U397" s="70" t="s">
        <v>3057</v>
      </c>
      <c r="V397" s="70" t="s">
        <v>7758</v>
      </c>
      <c r="W397" s="70" t="str">
        <f>TRIM(CONCATENATE(K397," - ",AD397," - ",V397))</f>
        <v>DIK01 - SPO - M. Ali Nawaz</v>
      </c>
      <c r="X397" s="70" t="s">
        <v>2950</v>
      </c>
      <c r="Y397" s="70" t="s">
        <v>6298</v>
      </c>
      <c r="Z397" s="70" t="s">
        <v>774</v>
      </c>
      <c r="AA397" s="171" t="s">
        <v>774</v>
      </c>
      <c r="AB397" s="70" t="s">
        <v>774</v>
      </c>
      <c r="AC397" s="70" t="s">
        <v>1171</v>
      </c>
      <c r="AD397" s="70" t="s">
        <v>163</v>
      </c>
      <c r="AE397" s="82" t="s">
        <v>1162</v>
      </c>
      <c r="AF397" s="70" t="s">
        <v>1171</v>
      </c>
      <c r="AG397" s="70" t="s">
        <v>1159</v>
      </c>
      <c r="AH397" s="70" t="s">
        <v>3089</v>
      </c>
      <c r="AI397" s="70" t="s">
        <v>5833</v>
      </c>
      <c r="AJ397" s="70" t="s">
        <v>2950</v>
      </c>
      <c r="AK397" s="70">
        <v>1</v>
      </c>
      <c r="AL397" s="108" t="s">
        <v>6293</v>
      </c>
      <c r="AM397" t="e">
        <v>#N/A</v>
      </c>
      <c r="AN397" t="e">
        <f t="shared" si="177"/>
        <v>#N/A</v>
      </c>
    </row>
    <row r="398" spans="1:42" ht="14.4" customHeight="1" x14ac:dyDescent="0.3">
      <c r="A398" s="59" t="str">
        <f t="shared" si="174"/>
        <v>DIK01-FMCG02-SPO-02</v>
      </c>
      <c r="B398" s="70" t="s">
        <v>1195</v>
      </c>
      <c r="C398" s="70" t="s">
        <v>1988</v>
      </c>
      <c r="D398" s="70" t="s">
        <v>2075</v>
      </c>
      <c r="E398" s="70" t="s">
        <v>143</v>
      </c>
      <c r="F398" s="70" t="s">
        <v>7621</v>
      </c>
      <c r="G398" s="70" t="s">
        <v>7622</v>
      </c>
      <c r="H398" s="70" t="s">
        <v>3085</v>
      </c>
      <c r="I398" s="70" t="s">
        <v>4899</v>
      </c>
      <c r="J398" s="70" t="s">
        <v>3086</v>
      </c>
      <c r="K398" s="59" t="s">
        <v>6375</v>
      </c>
      <c r="L398" s="70" t="str">
        <f t="shared" si="175"/>
        <v>0210007</v>
      </c>
      <c r="M398" s="82" t="s">
        <v>4686</v>
      </c>
      <c r="N398" s="70" t="s">
        <v>2687</v>
      </c>
      <c r="O398" s="59" t="s">
        <v>2638</v>
      </c>
      <c r="P398" s="59" t="str">
        <f>O398</f>
        <v>0210007</v>
      </c>
      <c r="Q398" s="163" t="str">
        <f t="shared" si="176"/>
        <v>0210007@gsfmcg.com</v>
      </c>
      <c r="R398" s="59" t="s">
        <v>2638</v>
      </c>
      <c r="S398" s="59" t="s">
        <v>535</v>
      </c>
      <c r="T398" s="59" t="str">
        <f>TRIM(CONCATENATE(V398," (",S398,")"))</f>
        <v>Mohsin Kamal (T-DIK-02)</v>
      </c>
      <c r="U398" s="70" t="s">
        <v>3058</v>
      </c>
      <c r="V398" s="70" t="s">
        <v>8285</v>
      </c>
      <c r="W398" s="70" t="str">
        <f>TRIM(CONCATENATE(K398," - ",AD398," - ",V398))</f>
        <v>DIK01 - SPO - Mohsin Kamal</v>
      </c>
      <c r="X398" s="70" t="s">
        <v>3088</v>
      </c>
      <c r="Y398" s="70" t="s">
        <v>6298</v>
      </c>
      <c r="Z398" s="70" t="s">
        <v>774</v>
      </c>
      <c r="AA398" s="171" t="s">
        <v>774</v>
      </c>
      <c r="AB398" s="70" t="s">
        <v>774</v>
      </c>
      <c r="AC398" s="70" t="s">
        <v>1171</v>
      </c>
      <c r="AD398" s="70" t="s">
        <v>163</v>
      </c>
      <c r="AE398" s="82" t="s">
        <v>1162</v>
      </c>
      <c r="AF398" s="70" t="s">
        <v>1171</v>
      </c>
      <c r="AG398" s="70" t="s">
        <v>1159</v>
      </c>
      <c r="AH398" s="70" t="s">
        <v>3089</v>
      </c>
      <c r="AI398" s="70" t="s">
        <v>5833</v>
      </c>
      <c r="AJ398" s="70" t="s">
        <v>2950</v>
      </c>
      <c r="AK398" s="70">
        <v>1</v>
      </c>
      <c r="AL398" s="108" t="s">
        <v>6293</v>
      </c>
      <c r="AM398" t="e">
        <v>#N/A</v>
      </c>
      <c r="AN398" t="e">
        <f t="shared" si="177"/>
        <v>#N/A</v>
      </c>
    </row>
    <row r="399" spans="1:42" ht="14.4" customHeight="1" x14ac:dyDescent="0.3">
      <c r="A399" s="59" t="str">
        <f t="shared" si="174"/>
        <v>DIK01-FMCG-SPO-00</v>
      </c>
      <c r="B399" s="70" t="s">
        <v>1171</v>
      </c>
      <c r="C399" s="70" t="s">
        <v>3078</v>
      </c>
      <c r="D399" s="70" t="s">
        <v>2075</v>
      </c>
      <c r="E399" s="70" t="s">
        <v>143</v>
      </c>
      <c r="F399" s="70" t="s">
        <v>7621</v>
      </c>
      <c r="G399" s="70" t="s">
        <v>7622</v>
      </c>
      <c r="H399" s="70" t="s">
        <v>3085</v>
      </c>
      <c r="I399" s="70" t="s">
        <v>4899</v>
      </c>
      <c r="J399" s="70" t="s">
        <v>3086</v>
      </c>
      <c r="K399" s="59" t="s">
        <v>6375</v>
      </c>
      <c r="L399" s="70" t="str">
        <f t="shared" si="175"/>
        <v>0210004</v>
      </c>
      <c r="M399" s="82" t="s">
        <v>4686</v>
      </c>
      <c r="N399" s="70" t="s">
        <v>2687</v>
      </c>
      <c r="O399" s="59" t="s">
        <v>2586</v>
      </c>
      <c r="P399" s="59" t="str">
        <f>O399</f>
        <v>0210004</v>
      </c>
      <c r="Q399" s="163" t="str">
        <f t="shared" si="176"/>
        <v>0210004@gsfmcg.com</v>
      </c>
      <c r="R399" s="59" t="s">
        <v>2586</v>
      </c>
      <c r="S399" s="59" t="s">
        <v>5238</v>
      </c>
      <c r="T399" s="59" t="str">
        <f>TRIM(CONCATENATE(W399))</f>
        <v>DIK01 - FMCG Unmapped</v>
      </c>
      <c r="U399" s="70" t="s">
        <v>3385</v>
      </c>
      <c r="V399" s="70" t="s">
        <v>5921</v>
      </c>
      <c r="W399" s="70" t="str">
        <f>TRIM(CONCATENATE(K399," - ",V399))</f>
        <v>DIK01 - FMCG Unmapped</v>
      </c>
      <c r="X399" s="70" t="s">
        <v>2950</v>
      </c>
      <c r="Y399" s="70" t="s">
        <v>774</v>
      </c>
      <c r="Z399" s="70" t="s">
        <v>774</v>
      </c>
      <c r="AA399" s="171" t="s">
        <v>774</v>
      </c>
      <c r="AB399" s="70" t="s">
        <v>774</v>
      </c>
      <c r="AC399" s="70" t="s">
        <v>1171</v>
      </c>
      <c r="AD399" s="70" t="s">
        <v>163</v>
      </c>
      <c r="AE399" s="82" t="s">
        <v>1162</v>
      </c>
      <c r="AF399" s="70" t="s">
        <v>1171</v>
      </c>
      <c r="AG399" s="70" t="s">
        <v>1159</v>
      </c>
      <c r="AH399" s="70" t="s">
        <v>3089</v>
      </c>
      <c r="AI399" s="70" t="s">
        <v>5833</v>
      </c>
      <c r="AJ399" s="70" t="s">
        <v>2950</v>
      </c>
      <c r="AK399" s="70">
        <v>0</v>
      </c>
      <c r="AL399" s="108" t="s">
        <v>5606</v>
      </c>
      <c r="AM399" t="s">
        <v>2586</v>
      </c>
      <c r="AN399" t="b">
        <f t="shared" si="177"/>
        <v>1</v>
      </c>
      <c r="AP399" t="s">
        <v>8085</v>
      </c>
    </row>
    <row r="400" spans="1:42" ht="14.4" customHeight="1" x14ac:dyDescent="0.3">
      <c r="A400" s="59" t="str">
        <f t="shared" si="174"/>
        <v>DIK01-FMCG-ASM-01</v>
      </c>
      <c r="B400" s="70" t="s">
        <v>1171</v>
      </c>
      <c r="C400" s="70" t="s">
        <v>3078</v>
      </c>
      <c r="D400" s="70" t="s">
        <v>2075</v>
      </c>
      <c r="E400" s="70" t="s">
        <v>143</v>
      </c>
      <c r="F400" s="70" t="s">
        <v>7621</v>
      </c>
      <c r="G400" s="70" t="s">
        <v>7622</v>
      </c>
      <c r="H400" s="70" t="s">
        <v>3085</v>
      </c>
      <c r="I400" s="59" t="s">
        <v>4899</v>
      </c>
      <c r="J400" s="70" t="s">
        <v>3086</v>
      </c>
      <c r="K400" s="59" t="s">
        <v>6375</v>
      </c>
      <c r="L400" s="70" t="str">
        <f t="shared" si="175"/>
        <v>02100</v>
      </c>
      <c r="M400" s="82" t="s">
        <v>4686</v>
      </c>
      <c r="N400" s="70" t="s">
        <v>2687</v>
      </c>
      <c r="O400" s="59" t="s">
        <v>2761</v>
      </c>
      <c r="P400" s="59" t="str">
        <f>O399</f>
        <v>0210004</v>
      </c>
      <c r="Q400" s="163" t="str">
        <f t="shared" si="176"/>
        <v>02100@gsfmcg.com</v>
      </c>
      <c r="R400" s="59" t="s">
        <v>2761</v>
      </c>
      <c r="S400" s="59" t="s">
        <v>7831</v>
      </c>
      <c r="T400" s="59" t="str">
        <f>V400</f>
        <v>Daniyal Hussain Mughal</v>
      </c>
      <c r="U400" s="70" t="s">
        <v>3089</v>
      </c>
      <c r="V400" s="70" t="s">
        <v>5833</v>
      </c>
      <c r="W400" s="70" t="str">
        <f t="shared" ref="W400:W406" si="178">TRIM(CONCATENATE(K400," - ",AD400," - ",V400))</f>
        <v>DIK01 - ASM - Daniyal Hussain Mughal</v>
      </c>
      <c r="X400" s="70" t="s">
        <v>2950</v>
      </c>
      <c r="Y400" s="70" t="s">
        <v>774</v>
      </c>
      <c r="Z400" s="70" t="s">
        <v>6333</v>
      </c>
      <c r="AA400" s="171">
        <v>44714</v>
      </c>
      <c r="AB400" s="70" t="s">
        <v>774</v>
      </c>
      <c r="AC400" s="70" t="s">
        <v>1219</v>
      </c>
      <c r="AD400" s="70" t="s">
        <v>1028</v>
      </c>
      <c r="AE400" s="82" t="s">
        <v>3414</v>
      </c>
      <c r="AF400" s="70" t="s">
        <v>1171</v>
      </c>
      <c r="AG400" s="70" t="s">
        <v>1159</v>
      </c>
      <c r="AH400" s="70" t="s">
        <v>7619</v>
      </c>
      <c r="AI400" s="70" t="s">
        <v>368</v>
      </c>
      <c r="AJ400" s="70" t="s">
        <v>149</v>
      </c>
      <c r="AK400" s="70">
        <v>2</v>
      </c>
      <c r="AL400" s="108" t="s">
        <v>6294</v>
      </c>
      <c r="AM400" t="e">
        <v>#N/A</v>
      </c>
      <c r="AN400" t="e">
        <f t="shared" si="177"/>
        <v>#N/A</v>
      </c>
      <c r="AP400" t="s">
        <v>8085</v>
      </c>
    </row>
    <row r="401" spans="1:42" ht="14.4" customHeight="1" x14ac:dyDescent="0.3">
      <c r="A401" s="59" t="str">
        <f t="shared" si="174"/>
        <v>MNG01-FMCG01-SPO-01</v>
      </c>
      <c r="B401" s="70" t="s">
        <v>1170</v>
      </c>
      <c r="C401" s="70" t="s">
        <v>1987</v>
      </c>
      <c r="D401" s="70" t="s">
        <v>2075</v>
      </c>
      <c r="E401" s="70" t="s">
        <v>143</v>
      </c>
      <c r="F401" s="70" t="s">
        <v>7621</v>
      </c>
      <c r="G401" s="70" t="s">
        <v>7622</v>
      </c>
      <c r="H401" s="70" t="s">
        <v>3209</v>
      </c>
      <c r="I401" s="59" t="s">
        <v>4899</v>
      </c>
      <c r="J401" s="70" t="s">
        <v>3210</v>
      </c>
      <c r="K401" s="59" t="s">
        <v>6378</v>
      </c>
      <c r="L401" s="70" t="str">
        <f t="shared" si="175"/>
        <v>0227001</v>
      </c>
      <c r="M401" s="82" t="s">
        <v>4686</v>
      </c>
      <c r="N401" s="70" t="s">
        <v>2687</v>
      </c>
      <c r="O401" s="59" t="s">
        <v>2613</v>
      </c>
      <c r="P401" s="59" t="str">
        <f t="shared" ref="P401:P407" si="179">O401</f>
        <v>0227001</v>
      </c>
      <c r="Q401" s="163" t="str">
        <f t="shared" si="176"/>
        <v>0227001@gsfmcg.com</v>
      </c>
      <c r="R401" s="59" t="s">
        <v>2613</v>
      </c>
      <c r="S401" s="59" t="s">
        <v>413</v>
      </c>
      <c r="T401" s="59" t="str">
        <f t="shared" ref="T401:T406" si="180">TRIM(CONCATENATE(V401," (",S401,")"))</f>
        <v>Salahuddin (MNG-01)</v>
      </c>
      <c r="U401" s="70" t="s">
        <v>3018</v>
      </c>
      <c r="V401" s="70" t="s">
        <v>3211</v>
      </c>
      <c r="W401" s="70" t="str">
        <f t="shared" si="178"/>
        <v>MNG01 - SPO - Salahuddin</v>
      </c>
      <c r="X401" s="70" t="s">
        <v>263</v>
      </c>
      <c r="Y401" s="70" t="s">
        <v>6298</v>
      </c>
      <c r="Z401" s="70" t="s">
        <v>774</v>
      </c>
      <c r="AA401" s="171" t="s">
        <v>774</v>
      </c>
      <c r="AB401" s="70" t="s">
        <v>774</v>
      </c>
      <c r="AC401" s="70" t="s">
        <v>1171</v>
      </c>
      <c r="AD401" s="70" t="s">
        <v>163</v>
      </c>
      <c r="AE401" s="82" t="s">
        <v>1162</v>
      </c>
      <c r="AF401" s="70" t="s">
        <v>1171</v>
      </c>
      <c r="AG401" s="70" t="s">
        <v>1159</v>
      </c>
      <c r="AH401" s="70" t="s">
        <v>3216</v>
      </c>
      <c r="AI401" s="70" t="s">
        <v>262</v>
      </c>
      <c r="AJ401" s="70" t="s">
        <v>263</v>
      </c>
      <c r="AK401" s="70">
        <v>1</v>
      </c>
      <c r="AL401" s="108" t="s">
        <v>6293</v>
      </c>
      <c r="AM401" t="e">
        <v>#N/A</v>
      </c>
      <c r="AN401" t="e">
        <f t="shared" si="177"/>
        <v>#N/A</v>
      </c>
    </row>
    <row r="402" spans="1:42" ht="14.4" customHeight="1" x14ac:dyDescent="0.3">
      <c r="A402" s="59" t="str">
        <f t="shared" si="174"/>
        <v>MNG01-FMCG01-SPO-02</v>
      </c>
      <c r="B402" s="70" t="s">
        <v>1170</v>
      </c>
      <c r="C402" s="70" t="s">
        <v>1987</v>
      </c>
      <c r="D402" s="70" t="s">
        <v>2075</v>
      </c>
      <c r="E402" s="70" t="s">
        <v>143</v>
      </c>
      <c r="F402" s="70" t="s">
        <v>7621</v>
      </c>
      <c r="G402" s="70" t="s">
        <v>7622</v>
      </c>
      <c r="H402" s="70" t="s">
        <v>3209</v>
      </c>
      <c r="I402" s="59" t="s">
        <v>4899</v>
      </c>
      <c r="J402" s="70" t="s">
        <v>3210</v>
      </c>
      <c r="K402" s="59" t="s">
        <v>6378</v>
      </c>
      <c r="L402" s="70" t="str">
        <f t="shared" si="175"/>
        <v>0227002</v>
      </c>
      <c r="M402" s="82" t="s">
        <v>4686</v>
      </c>
      <c r="N402" s="70" t="s">
        <v>2687</v>
      </c>
      <c r="O402" s="59" t="s">
        <v>2614</v>
      </c>
      <c r="P402" s="59" t="str">
        <f t="shared" si="179"/>
        <v>0227002</v>
      </c>
      <c r="Q402" s="163" t="str">
        <f t="shared" si="176"/>
        <v>0227002@gsfmcg.com</v>
      </c>
      <c r="R402" s="59" t="s">
        <v>2614</v>
      </c>
      <c r="S402" s="59" t="s">
        <v>416</v>
      </c>
      <c r="T402" s="59" t="str">
        <f t="shared" si="180"/>
        <v>Barkat Ali (MNG-02)</v>
      </c>
      <c r="U402" s="70" t="s">
        <v>3019</v>
      </c>
      <c r="V402" s="70" t="s">
        <v>6545</v>
      </c>
      <c r="W402" s="70" t="str">
        <f t="shared" si="178"/>
        <v>MNG01 - SPO - Barkat Ali</v>
      </c>
      <c r="X402" s="70" t="s">
        <v>263</v>
      </c>
      <c r="Y402" s="70" t="s">
        <v>6298</v>
      </c>
      <c r="Z402" s="70" t="s">
        <v>774</v>
      </c>
      <c r="AA402" s="171" t="s">
        <v>774</v>
      </c>
      <c r="AB402" s="70" t="s">
        <v>774</v>
      </c>
      <c r="AC402" s="70" t="s">
        <v>1171</v>
      </c>
      <c r="AD402" s="70" t="s">
        <v>163</v>
      </c>
      <c r="AE402" s="82" t="s">
        <v>1162</v>
      </c>
      <c r="AF402" s="70" t="s">
        <v>1171</v>
      </c>
      <c r="AG402" s="70" t="s">
        <v>1159</v>
      </c>
      <c r="AH402" s="70" t="s">
        <v>3216</v>
      </c>
      <c r="AI402" s="70" t="s">
        <v>262</v>
      </c>
      <c r="AJ402" s="70" t="s">
        <v>263</v>
      </c>
      <c r="AK402" s="70">
        <v>1</v>
      </c>
      <c r="AL402" s="108" t="s">
        <v>6293</v>
      </c>
      <c r="AM402" t="e">
        <v>#N/A</v>
      </c>
      <c r="AN402" t="e">
        <f t="shared" si="177"/>
        <v>#N/A</v>
      </c>
    </row>
    <row r="403" spans="1:42" ht="14.4" customHeight="1" x14ac:dyDescent="0.3">
      <c r="A403" s="59" t="str">
        <f t="shared" si="174"/>
        <v>MNG01-FMCG01-SPO-03</v>
      </c>
      <c r="B403" s="70" t="s">
        <v>1170</v>
      </c>
      <c r="C403" s="70" t="s">
        <v>1987</v>
      </c>
      <c r="D403" s="70" t="s">
        <v>2075</v>
      </c>
      <c r="E403" s="70" t="s">
        <v>143</v>
      </c>
      <c r="F403" s="70" t="s">
        <v>7621</v>
      </c>
      <c r="G403" s="70" t="s">
        <v>7622</v>
      </c>
      <c r="H403" s="70" t="s">
        <v>3209</v>
      </c>
      <c r="I403" s="59" t="s">
        <v>4899</v>
      </c>
      <c r="J403" s="70" t="s">
        <v>3210</v>
      </c>
      <c r="K403" s="59" t="s">
        <v>6378</v>
      </c>
      <c r="L403" s="70" t="str">
        <f t="shared" si="175"/>
        <v>0227003</v>
      </c>
      <c r="M403" s="82" t="s">
        <v>4686</v>
      </c>
      <c r="N403" s="70" t="s">
        <v>2687</v>
      </c>
      <c r="O403" s="59" t="s">
        <v>2615</v>
      </c>
      <c r="P403" s="59" t="str">
        <f t="shared" si="179"/>
        <v>0227003</v>
      </c>
      <c r="Q403" s="163" t="str">
        <f t="shared" si="176"/>
        <v>0227003@gsfmcg.com</v>
      </c>
      <c r="R403" s="59" t="s">
        <v>2615</v>
      </c>
      <c r="S403" s="59" t="s">
        <v>418</v>
      </c>
      <c r="T403" s="59" t="str">
        <f t="shared" si="180"/>
        <v>Irshad Khan (MNG-03)</v>
      </c>
      <c r="U403" s="70" t="s">
        <v>3020</v>
      </c>
      <c r="V403" s="70" t="s">
        <v>8286</v>
      </c>
      <c r="W403" s="70" t="str">
        <f t="shared" si="178"/>
        <v>MNG01 - SPO - Irshad Khan</v>
      </c>
      <c r="X403" s="70" t="s">
        <v>7772</v>
      </c>
      <c r="Y403" s="70" t="s">
        <v>6298</v>
      </c>
      <c r="Z403" s="70" t="s">
        <v>774</v>
      </c>
      <c r="AA403" s="171" t="s">
        <v>774</v>
      </c>
      <c r="AB403" s="70" t="s">
        <v>774</v>
      </c>
      <c r="AC403" s="70" t="s">
        <v>1171</v>
      </c>
      <c r="AD403" s="70" t="s">
        <v>163</v>
      </c>
      <c r="AE403" s="82" t="s">
        <v>1162</v>
      </c>
      <c r="AF403" s="70" t="s">
        <v>1171</v>
      </c>
      <c r="AG403" s="70" t="s">
        <v>1159</v>
      </c>
      <c r="AH403" s="70" t="s">
        <v>3216</v>
      </c>
      <c r="AI403" s="70" t="s">
        <v>262</v>
      </c>
      <c r="AJ403" s="70" t="s">
        <v>263</v>
      </c>
      <c r="AK403" s="70">
        <v>1</v>
      </c>
      <c r="AL403" s="108" t="s">
        <v>6293</v>
      </c>
      <c r="AM403" t="e">
        <v>#N/A</v>
      </c>
      <c r="AN403" t="e">
        <f t="shared" si="177"/>
        <v>#N/A</v>
      </c>
    </row>
    <row r="404" spans="1:42" ht="14.4" customHeight="1" x14ac:dyDescent="0.3">
      <c r="A404" s="59" t="str">
        <f t="shared" si="174"/>
        <v>MNG01-FMCG01-SPO-04</v>
      </c>
      <c r="B404" s="70" t="s">
        <v>1170</v>
      </c>
      <c r="C404" s="70" t="s">
        <v>1987</v>
      </c>
      <c r="D404" s="70" t="s">
        <v>2075</v>
      </c>
      <c r="E404" s="70" t="s">
        <v>143</v>
      </c>
      <c r="F404" s="70" t="s">
        <v>7621</v>
      </c>
      <c r="G404" s="70" t="s">
        <v>7622</v>
      </c>
      <c r="H404" s="70" t="s">
        <v>3209</v>
      </c>
      <c r="I404" s="59" t="s">
        <v>4899</v>
      </c>
      <c r="J404" s="70" t="s">
        <v>3210</v>
      </c>
      <c r="K404" s="59" t="s">
        <v>6378</v>
      </c>
      <c r="L404" s="70" t="str">
        <f t="shared" si="175"/>
        <v>0215001</v>
      </c>
      <c r="M404" s="82" t="s">
        <v>4686</v>
      </c>
      <c r="N404" s="70" t="s">
        <v>2687</v>
      </c>
      <c r="O404" s="59" t="s">
        <v>2685</v>
      </c>
      <c r="P404" s="59" t="str">
        <f t="shared" si="179"/>
        <v>0215001</v>
      </c>
      <c r="Q404" s="163" t="str">
        <f t="shared" si="176"/>
        <v>0215001@gsfmcg.com</v>
      </c>
      <c r="R404" s="59" t="s">
        <v>2685</v>
      </c>
      <c r="S404" s="59" t="s">
        <v>7768</v>
      </c>
      <c r="T404" s="59" t="str">
        <f t="shared" si="180"/>
        <v>Iqbal Ahmad Khan (MNG-04)</v>
      </c>
      <c r="U404" s="70" t="s">
        <v>5279</v>
      </c>
      <c r="V404" s="70" t="s">
        <v>7770</v>
      </c>
      <c r="W404" s="70" t="str">
        <f t="shared" si="178"/>
        <v>MNG01 - SPO - Iqbal Ahmad Khan</v>
      </c>
      <c r="X404" s="70" t="s">
        <v>7773</v>
      </c>
      <c r="Y404" s="70" t="s">
        <v>6298</v>
      </c>
      <c r="Z404" s="70" t="s">
        <v>774</v>
      </c>
      <c r="AA404" s="171" t="s">
        <v>774</v>
      </c>
      <c r="AB404" s="70" t="s">
        <v>774</v>
      </c>
      <c r="AC404" s="70" t="s">
        <v>1171</v>
      </c>
      <c r="AD404" s="70" t="s">
        <v>163</v>
      </c>
      <c r="AE404" s="82" t="s">
        <v>1162</v>
      </c>
      <c r="AF404" s="70" t="s">
        <v>1171</v>
      </c>
      <c r="AG404" s="70" t="s">
        <v>1159</v>
      </c>
      <c r="AH404" s="70" t="s">
        <v>3216</v>
      </c>
      <c r="AI404" s="70" t="s">
        <v>262</v>
      </c>
      <c r="AJ404" s="70" t="s">
        <v>263</v>
      </c>
      <c r="AK404" s="70">
        <v>1</v>
      </c>
      <c r="AL404" s="108" t="s">
        <v>6293</v>
      </c>
      <c r="AM404" t="e">
        <v>#N/A</v>
      </c>
      <c r="AN404" t="e">
        <f t="shared" si="177"/>
        <v>#N/A</v>
      </c>
    </row>
    <row r="405" spans="1:42" ht="14.4" customHeight="1" x14ac:dyDescent="0.3">
      <c r="A405" s="59" t="str">
        <f t="shared" si="174"/>
        <v>MNG01-FMCG02-SPO-01</v>
      </c>
      <c r="B405" s="70" t="s">
        <v>1195</v>
      </c>
      <c r="C405" s="70" t="s">
        <v>1988</v>
      </c>
      <c r="D405" s="70" t="s">
        <v>2075</v>
      </c>
      <c r="E405" s="70" t="s">
        <v>143</v>
      </c>
      <c r="F405" s="70" t="s">
        <v>7621</v>
      </c>
      <c r="G405" s="70" t="s">
        <v>7622</v>
      </c>
      <c r="H405" s="70" t="s">
        <v>3209</v>
      </c>
      <c r="I405" s="59" t="s">
        <v>4899</v>
      </c>
      <c r="J405" s="70" t="s">
        <v>3210</v>
      </c>
      <c r="K405" s="59" t="s">
        <v>6378</v>
      </c>
      <c r="L405" s="70" t="str">
        <f t="shared" si="175"/>
        <v>0227006</v>
      </c>
      <c r="M405" s="82" t="s">
        <v>4686</v>
      </c>
      <c r="N405" s="70" t="s">
        <v>2687</v>
      </c>
      <c r="O405" s="59" t="s">
        <v>2662</v>
      </c>
      <c r="P405" s="59" t="str">
        <f t="shared" si="179"/>
        <v>0227006</v>
      </c>
      <c r="Q405" s="163" t="str">
        <f t="shared" si="176"/>
        <v>0227006@gsfmcg.com</v>
      </c>
      <c r="R405" s="59" t="s">
        <v>2662</v>
      </c>
      <c r="S405" s="59" t="s">
        <v>592</v>
      </c>
      <c r="T405" s="59" t="str">
        <f t="shared" si="180"/>
        <v>Abbas Khan (T-MNG-01)</v>
      </c>
      <c r="U405" s="70" t="s">
        <v>3021</v>
      </c>
      <c r="V405" s="70" t="s">
        <v>5276</v>
      </c>
      <c r="W405" s="70" t="str">
        <f t="shared" si="178"/>
        <v>MNG01 - SPO - Abbas Khan</v>
      </c>
      <c r="X405" s="70" t="s">
        <v>263</v>
      </c>
      <c r="Y405" s="70" t="s">
        <v>6298</v>
      </c>
      <c r="Z405" s="70" t="s">
        <v>774</v>
      </c>
      <c r="AA405" s="171" t="s">
        <v>774</v>
      </c>
      <c r="AB405" s="70" t="s">
        <v>774</v>
      </c>
      <c r="AC405" s="70" t="s">
        <v>1171</v>
      </c>
      <c r="AD405" s="70" t="s">
        <v>163</v>
      </c>
      <c r="AE405" s="82" t="s">
        <v>1162</v>
      </c>
      <c r="AF405" s="70" t="s">
        <v>1171</v>
      </c>
      <c r="AG405" s="70" t="s">
        <v>1159</v>
      </c>
      <c r="AH405" s="70" t="s">
        <v>3216</v>
      </c>
      <c r="AI405" s="70" t="s">
        <v>262</v>
      </c>
      <c r="AJ405" s="70" t="s">
        <v>263</v>
      </c>
      <c r="AK405" s="70">
        <v>1</v>
      </c>
      <c r="AL405" s="108" t="s">
        <v>6293</v>
      </c>
      <c r="AM405" t="e">
        <v>#N/A</v>
      </c>
      <c r="AN405" t="e">
        <f t="shared" si="177"/>
        <v>#N/A</v>
      </c>
    </row>
    <row r="406" spans="1:42" ht="14.4" customHeight="1" x14ac:dyDescent="0.3">
      <c r="A406" s="59" t="str">
        <f t="shared" si="174"/>
        <v>MNG01-FMCG02-SPO-02</v>
      </c>
      <c r="B406" s="70" t="s">
        <v>1195</v>
      </c>
      <c r="C406" s="70" t="s">
        <v>1988</v>
      </c>
      <c r="D406" s="70" t="s">
        <v>2075</v>
      </c>
      <c r="E406" s="70" t="s">
        <v>143</v>
      </c>
      <c r="F406" s="70" t="s">
        <v>7621</v>
      </c>
      <c r="G406" s="70" t="s">
        <v>7622</v>
      </c>
      <c r="H406" s="70" t="s">
        <v>3209</v>
      </c>
      <c r="I406" s="59" t="s">
        <v>4899</v>
      </c>
      <c r="J406" s="70" t="s">
        <v>3210</v>
      </c>
      <c r="K406" s="59" t="s">
        <v>6378</v>
      </c>
      <c r="L406" s="70" t="str">
        <f t="shared" si="175"/>
        <v>0227007</v>
      </c>
      <c r="M406" s="82" t="s">
        <v>4686</v>
      </c>
      <c r="N406" s="70" t="s">
        <v>2687</v>
      </c>
      <c r="O406" s="59" t="s">
        <v>2663</v>
      </c>
      <c r="P406" s="59" t="str">
        <f t="shared" si="179"/>
        <v>0227007</v>
      </c>
      <c r="Q406" s="163" t="str">
        <f t="shared" si="176"/>
        <v>0227007@gsfmcg.com</v>
      </c>
      <c r="R406" s="59" t="s">
        <v>2663</v>
      </c>
      <c r="S406" s="59" t="s">
        <v>261</v>
      </c>
      <c r="T406" s="59" t="str">
        <f t="shared" si="180"/>
        <v>Shahid Mehmood Awan (T-MNG-02)</v>
      </c>
      <c r="U406" s="70" t="s">
        <v>3022</v>
      </c>
      <c r="V406" s="70" t="s">
        <v>6546</v>
      </c>
      <c r="W406" s="70" t="str">
        <f t="shared" si="178"/>
        <v>MNG01 - SPO - Shahid Mehmood Awan</v>
      </c>
      <c r="X406" s="70" t="s">
        <v>7772</v>
      </c>
      <c r="Y406" s="70" t="s">
        <v>6298</v>
      </c>
      <c r="Z406" s="70" t="s">
        <v>774</v>
      </c>
      <c r="AA406" s="171" t="s">
        <v>774</v>
      </c>
      <c r="AB406" s="70" t="s">
        <v>774</v>
      </c>
      <c r="AC406" s="70" t="s">
        <v>1171</v>
      </c>
      <c r="AD406" s="70" t="s">
        <v>163</v>
      </c>
      <c r="AE406" s="82" t="s">
        <v>1162</v>
      </c>
      <c r="AF406" s="70" t="s">
        <v>1171</v>
      </c>
      <c r="AG406" s="70" t="s">
        <v>1159</v>
      </c>
      <c r="AH406" s="70" t="s">
        <v>3216</v>
      </c>
      <c r="AI406" s="70" t="s">
        <v>262</v>
      </c>
      <c r="AJ406" s="70" t="s">
        <v>263</v>
      </c>
      <c r="AK406" s="70">
        <v>1</v>
      </c>
      <c r="AL406" s="108" t="s">
        <v>6293</v>
      </c>
      <c r="AM406" t="e">
        <v>#N/A</v>
      </c>
      <c r="AN406" t="e">
        <f t="shared" si="177"/>
        <v>#N/A</v>
      </c>
    </row>
    <row r="407" spans="1:42" ht="14.4" customHeight="1" x14ac:dyDescent="0.3">
      <c r="A407" s="59" t="str">
        <f t="shared" si="174"/>
        <v>MNG01-FMCG-SPO-00</v>
      </c>
      <c r="B407" s="70" t="s">
        <v>1171</v>
      </c>
      <c r="C407" s="70" t="s">
        <v>3078</v>
      </c>
      <c r="D407" s="70" t="s">
        <v>2075</v>
      </c>
      <c r="E407" s="70" t="s">
        <v>143</v>
      </c>
      <c r="F407" s="70" t="s">
        <v>7621</v>
      </c>
      <c r="G407" s="70" t="s">
        <v>7622</v>
      </c>
      <c r="H407" s="70" t="s">
        <v>3209</v>
      </c>
      <c r="I407" s="59" t="s">
        <v>4899</v>
      </c>
      <c r="J407" s="70" t="s">
        <v>3210</v>
      </c>
      <c r="K407" s="59" t="s">
        <v>6378</v>
      </c>
      <c r="L407" s="70" t="str">
        <f t="shared" si="175"/>
        <v>0227004</v>
      </c>
      <c r="M407" s="82" t="s">
        <v>4686</v>
      </c>
      <c r="N407" s="70" t="s">
        <v>2687</v>
      </c>
      <c r="O407" s="59" t="s">
        <v>2616</v>
      </c>
      <c r="P407" s="59" t="str">
        <f t="shared" si="179"/>
        <v>0227004</v>
      </c>
      <c r="Q407" s="163" t="str">
        <f t="shared" si="176"/>
        <v>0227004@gsfmcg.com</v>
      </c>
      <c r="R407" s="59" t="s">
        <v>2616</v>
      </c>
      <c r="S407" s="59" t="s">
        <v>5238</v>
      </c>
      <c r="T407" s="59" t="str">
        <f>TRIM(CONCATENATE(W407))</f>
        <v>MNG01 - FMCG Unmapped</v>
      </c>
      <c r="U407" s="70" t="s">
        <v>3397</v>
      </c>
      <c r="V407" s="70" t="s">
        <v>5921</v>
      </c>
      <c r="W407" s="70" t="str">
        <f>TRIM(CONCATENATE(K407," - ",V407))</f>
        <v>MNG01 - FMCG Unmapped</v>
      </c>
      <c r="X407" s="70" t="s">
        <v>263</v>
      </c>
      <c r="Y407" s="70" t="s">
        <v>774</v>
      </c>
      <c r="Z407" s="70" t="s">
        <v>774</v>
      </c>
      <c r="AA407" s="171" t="s">
        <v>774</v>
      </c>
      <c r="AB407" s="70" t="s">
        <v>774</v>
      </c>
      <c r="AC407" s="70" t="s">
        <v>1171</v>
      </c>
      <c r="AD407" s="70" t="s">
        <v>163</v>
      </c>
      <c r="AE407" s="82" t="s">
        <v>1162</v>
      </c>
      <c r="AF407" s="70" t="s">
        <v>1171</v>
      </c>
      <c r="AG407" s="70" t="s">
        <v>1159</v>
      </c>
      <c r="AH407" s="70" t="s">
        <v>3216</v>
      </c>
      <c r="AI407" s="70" t="s">
        <v>262</v>
      </c>
      <c r="AJ407" s="70" t="s">
        <v>263</v>
      </c>
      <c r="AK407" s="70">
        <v>0</v>
      </c>
      <c r="AL407" s="108" t="s">
        <v>5606</v>
      </c>
      <c r="AM407" t="s">
        <v>2616</v>
      </c>
      <c r="AN407" t="b">
        <f t="shared" si="177"/>
        <v>1</v>
      </c>
      <c r="AP407" t="s">
        <v>8085</v>
      </c>
    </row>
    <row r="408" spans="1:42" ht="14.4" customHeight="1" x14ac:dyDescent="0.3">
      <c r="A408" s="59" t="str">
        <f t="shared" si="174"/>
        <v>MNG01-FMCG-ASM-01</v>
      </c>
      <c r="B408" s="70" t="s">
        <v>1171</v>
      </c>
      <c r="C408" s="70" t="s">
        <v>3078</v>
      </c>
      <c r="D408" s="70" t="s">
        <v>2075</v>
      </c>
      <c r="E408" s="70" t="s">
        <v>143</v>
      </c>
      <c r="F408" s="70" t="s">
        <v>7621</v>
      </c>
      <c r="G408" s="70" t="s">
        <v>7622</v>
      </c>
      <c r="H408" s="70" t="s">
        <v>3209</v>
      </c>
      <c r="I408" s="59" t="s">
        <v>4899</v>
      </c>
      <c r="J408" s="70" t="s">
        <v>3210</v>
      </c>
      <c r="K408" s="59" t="s">
        <v>6378</v>
      </c>
      <c r="L408" s="70" t="str">
        <f t="shared" si="175"/>
        <v>02270</v>
      </c>
      <c r="M408" s="82" t="s">
        <v>4686</v>
      </c>
      <c r="N408" s="70" t="s">
        <v>2687</v>
      </c>
      <c r="O408" s="59" t="s">
        <v>2769</v>
      </c>
      <c r="P408" s="59" t="str">
        <f>O407</f>
        <v>0227004</v>
      </c>
      <c r="Q408" s="163" t="str">
        <f t="shared" si="176"/>
        <v>02270@gsfmcg.com</v>
      </c>
      <c r="R408" s="59" t="s">
        <v>2769</v>
      </c>
      <c r="S408" s="59" t="s">
        <v>7832</v>
      </c>
      <c r="T408" s="59" t="str">
        <f>V408</f>
        <v>Latif Khan</v>
      </c>
      <c r="U408" s="70" t="s">
        <v>3216</v>
      </c>
      <c r="V408" s="70" t="s">
        <v>262</v>
      </c>
      <c r="W408" s="70" t="str">
        <f>TRIM(CONCATENATE(K408," - ",AD408," - ",V408))</f>
        <v>MNG01 - ASM - Latif Khan</v>
      </c>
      <c r="X408" s="70" t="s">
        <v>263</v>
      </c>
      <c r="Y408" s="70" t="s">
        <v>774</v>
      </c>
      <c r="Z408" s="70" t="s">
        <v>774</v>
      </c>
      <c r="AA408" s="171" t="s">
        <v>774</v>
      </c>
      <c r="AB408" s="70" t="s">
        <v>774</v>
      </c>
      <c r="AC408" s="70" t="s">
        <v>1219</v>
      </c>
      <c r="AD408" s="70" t="s">
        <v>1028</v>
      </c>
      <c r="AE408" s="82" t="s">
        <v>3414</v>
      </c>
      <c r="AF408" s="70" t="s">
        <v>1171</v>
      </c>
      <c r="AG408" s="70" t="s">
        <v>1159</v>
      </c>
      <c r="AH408" s="70" t="s">
        <v>7619</v>
      </c>
      <c r="AI408" s="70" t="s">
        <v>368</v>
      </c>
      <c r="AJ408" s="70" t="s">
        <v>149</v>
      </c>
      <c r="AK408" s="70">
        <v>2</v>
      </c>
      <c r="AL408" s="108" t="s">
        <v>6294</v>
      </c>
      <c r="AM408" t="e">
        <v>#N/A</v>
      </c>
      <c r="AN408" t="e">
        <f t="shared" si="177"/>
        <v>#N/A</v>
      </c>
      <c r="AP408" t="s">
        <v>8085</v>
      </c>
    </row>
    <row r="409" spans="1:42" ht="14.4" customHeight="1" x14ac:dyDescent="0.3">
      <c r="A409" s="59" t="str">
        <f t="shared" ref="A409:A428" si="181">U409</f>
        <v>PSH01-FMCG01-SPO-01</v>
      </c>
      <c r="B409" s="70" t="s">
        <v>1170</v>
      </c>
      <c r="C409" s="70" t="s">
        <v>1987</v>
      </c>
      <c r="D409" s="70" t="s">
        <v>2075</v>
      </c>
      <c r="E409" s="70" t="s">
        <v>143</v>
      </c>
      <c r="F409" s="70" t="s">
        <v>7621</v>
      </c>
      <c r="G409" s="70" t="s">
        <v>7622</v>
      </c>
      <c r="H409" s="70" t="s">
        <v>2866</v>
      </c>
      <c r="I409" s="59" t="s">
        <v>4899</v>
      </c>
      <c r="J409" s="70" t="s">
        <v>2861</v>
      </c>
      <c r="K409" s="59" t="s">
        <v>6363</v>
      </c>
      <c r="L409" s="70" t="str">
        <f t="shared" si="175"/>
        <v>0216002</v>
      </c>
      <c r="M409" s="82" t="s">
        <v>4686</v>
      </c>
      <c r="N409" s="70" t="s">
        <v>2687</v>
      </c>
      <c r="O409" s="59" t="s">
        <v>2619</v>
      </c>
      <c r="P409" s="59" t="str">
        <f t="shared" ref="P409:P427" si="182">O409</f>
        <v>0216002</v>
      </c>
      <c r="Q409" s="163" t="str">
        <f t="shared" ref="Q409:Q424" si="183">CONCATENATE(O409,"@gsfmcg.com")</f>
        <v>0216002@gsfmcg.com</v>
      </c>
      <c r="R409" s="59" t="s">
        <v>2619</v>
      </c>
      <c r="S409" s="59" t="s">
        <v>3367</v>
      </c>
      <c r="T409" s="59" t="str">
        <f>TRIM(CONCATENATE(V409," (",S409,")"))</f>
        <v>Jalal Khan (PSH-01)</v>
      </c>
      <c r="U409" s="70" t="s">
        <v>3059</v>
      </c>
      <c r="V409" s="70" t="s">
        <v>8289</v>
      </c>
      <c r="W409" s="70" t="str">
        <f>TRIM(CONCATENATE(K409," - ",AD409," - ",V409))</f>
        <v>PSH01 - SPO - Jalal Khan</v>
      </c>
      <c r="X409" s="70" t="s">
        <v>7795</v>
      </c>
      <c r="Y409" s="70" t="s">
        <v>6298</v>
      </c>
      <c r="Z409" s="70" t="s">
        <v>774</v>
      </c>
      <c r="AA409" s="171" t="s">
        <v>774</v>
      </c>
      <c r="AB409" s="70" t="s">
        <v>774</v>
      </c>
      <c r="AC409" s="70" t="s">
        <v>1171</v>
      </c>
      <c r="AD409" s="70" t="s">
        <v>163</v>
      </c>
      <c r="AE409" s="82" t="s">
        <v>1162</v>
      </c>
      <c r="AF409" s="70" t="s">
        <v>1171</v>
      </c>
      <c r="AG409" s="70" t="s">
        <v>1159</v>
      </c>
      <c r="AH409" s="70" t="s">
        <v>3234</v>
      </c>
      <c r="AI409" s="70" t="s">
        <v>617</v>
      </c>
      <c r="AJ409" s="70" t="s">
        <v>149</v>
      </c>
      <c r="AK409" s="70">
        <v>1</v>
      </c>
      <c r="AL409" s="108" t="s">
        <v>6293</v>
      </c>
      <c r="AM409" t="e">
        <v>#N/A</v>
      </c>
      <c r="AN409" t="e">
        <f t="shared" ref="AN409:AN428" si="184">AM409=O409</f>
        <v>#N/A</v>
      </c>
    </row>
    <row r="410" spans="1:42" ht="14.4" customHeight="1" x14ac:dyDescent="0.3">
      <c r="A410" s="59" t="str">
        <f t="shared" si="181"/>
        <v>PSH01-FMCG01-SPO-02</v>
      </c>
      <c r="B410" s="70" t="s">
        <v>1170</v>
      </c>
      <c r="C410" s="70" t="s">
        <v>1987</v>
      </c>
      <c r="D410" s="70" t="s">
        <v>2075</v>
      </c>
      <c r="E410" s="70" t="s">
        <v>143</v>
      </c>
      <c r="F410" s="70" t="s">
        <v>7621</v>
      </c>
      <c r="G410" s="70" t="s">
        <v>7622</v>
      </c>
      <c r="H410" s="70" t="s">
        <v>2866</v>
      </c>
      <c r="I410" s="59" t="s">
        <v>4899</v>
      </c>
      <c r="J410" s="70" t="s">
        <v>2861</v>
      </c>
      <c r="K410" s="59" t="s">
        <v>6363</v>
      </c>
      <c r="L410" s="70" t="str">
        <f t="shared" si="175"/>
        <v>0224002</v>
      </c>
      <c r="M410" s="82" t="s">
        <v>4686</v>
      </c>
      <c r="N410" s="70" t="s">
        <v>2687</v>
      </c>
      <c r="O410" s="59" t="s">
        <v>2666</v>
      </c>
      <c r="P410" s="59" t="str">
        <f t="shared" si="182"/>
        <v>0224002</v>
      </c>
      <c r="Q410" s="163" t="str">
        <f t="shared" si="183"/>
        <v>0224002@gsfmcg.com</v>
      </c>
      <c r="R410" s="59" t="s">
        <v>2666</v>
      </c>
      <c r="S410" s="59" t="s">
        <v>397</v>
      </c>
      <c r="T410" s="59" t="str">
        <f>TRIM(CONCATENATE(V410," (",S410,")"))</f>
        <v>M. Haroon (PSH-02)</v>
      </c>
      <c r="U410" s="70" t="s">
        <v>3060</v>
      </c>
      <c r="V410" s="70" t="s">
        <v>8290</v>
      </c>
      <c r="W410" s="70" t="str">
        <f>TRIM(CONCATENATE(K410," - ",AD410," - ",V410))</f>
        <v>PSH01 - SPO - M. Haroon</v>
      </c>
      <c r="X410" s="70" t="s">
        <v>7795</v>
      </c>
      <c r="Y410" s="70" t="s">
        <v>6298</v>
      </c>
      <c r="Z410" s="70" t="s">
        <v>774</v>
      </c>
      <c r="AA410" s="171" t="s">
        <v>774</v>
      </c>
      <c r="AB410" s="70" t="s">
        <v>774</v>
      </c>
      <c r="AC410" s="70" t="s">
        <v>1171</v>
      </c>
      <c r="AD410" s="70" t="s">
        <v>163</v>
      </c>
      <c r="AE410" s="82" t="s">
        <v>1162</v>
      </c>
      <c r="AF410" s="70" t="s">
        <v>1171</v>
      </c>
      <c r="AG410" s="70" t="s">
        <v>1159</v>
      </c>
      <c r="AH410" s="70" t="s">
        <v>3234</v>
      </c>
      <c r="AI410" s="70" t="s">
        <v>617</v>
      </c>
      <c r="AJ410" s="70" t="s">
        <v>149</v>
      </c>
      <c r="AK410" s="70">
        <v>1</v>
      </c>
      <c r="AL410" s="108" t="s">
        <v>6293</v>
      </c>
      <c r="AM410" t="e">
        <v>#N/A</v>
      </c>
      <c r="AN410" t="e">
        <f t="shared" si="184"/>
        <v>#N/A</v>
      </c>
    </row>
    <row r="411" spans="1:42" ht="14.4" customHeight="1" x14ac:dyDescent="0.3">
      <c r="A411" s="59" t="str">
        <f t="shared" si="181"/>
        <v>PSH01-FMCG02-SPO-01</v>
      </c>
      <c r="B411" s="70" t="s">
        <v>1195</v>
      </c>
      <c r="C411" s="70" t="s">
        <v>1988</v>
      </c>
      <c r="D411" s="70" t="s">
        <v>2075</v>
      </c>
      <c r="E411" s="70" t="s">
        <v>143</v>
      </c>
      <c r="F411" s="70" t="s">
        <v>7621</v>
      </c>
      <c r="G411" s="70" t="s">
        <v>7622</v>
      </c>
      <c r="H411" s="70" t="s">
        <v>2866</v>
      </c>
      <c r="I411" s="59" t="s">
        <v>4899</v>
      </c>
      <c r="J411" s="70" t="s">
        <v>2861</v>
      </c>
      <c r="K411" s="59" t="s">
        <v>6363</v>
      </c>
      <c r="L411" s="70" t="str">
        <f t="shared" si="175"/>
        <v>0224001</v>
      </c>
      <c r="M411" s="82" t="s">
        <v>4686</v>
      </c>
      <c r="N411" s="70" t="s">
        <v>2687</v>
      </c>
      <c r="O411" s="59" t="s">
        <v>2665</v>
      </c>
      <c r="P411" s="59" t="str">
        <f t="shared" si="182"/>
        <v>0224001</v>
      </c>
      <c r="Q411" s="163" t="str">
        <f t="shared" si="183"/>
        <v>0224001@gsfmcg.com</v>
      </c>
      <c r="R411" s="59" t="s">
        <v>2611</v>
      </c>
      <c r="S411" s="59" t="s">
        <v>582</v>
      </c>
      <c r="T411" s="59" t="str">
        <f>TRIM(CONCATENATE(V411," (",S411,")"))</f>
        <v>Amin Jan (T-PSH-01)</v>
      </c>
      <c r="U411" s="70" t="s">
        <v>3062</v>
      </c>
      <c r="V411" s="70" t="s">
        <v>8291</v>
      </c>
      <c r="W411" s="70" t="str">
        <f>TRIM(CONCATENATE(K411," - ",AD411," - ",V411))</f>
        <v>PSH01 - SPO - Amin Jan</v>
      </c>
      <c r="X411" s="70" t="s">
        <v>7795</v>
      </c>
      <c r="Y411" s="70" t="s">
        <v>6311</v>
      </c>
      <c r="Z411" s="70" t="s">
        <v>774</v>
      </c>
      <c r="AA411" s="171" t="s">
        <v>774</v>
      </c>
      <c r="AB411" s="70" t="s">
        <v>774</v>
      </c>
      <c r="AC411" s="70" t="s">
        <v>1171</v>
      </c>
      <c r="AD411" s="70" t="s">
        <v>163</v>
      </c>
      <c r="AE411" s="82" t="s">
        <v>1162</v>
      </c>
      <c r="AF411" s="70" t="s">
        <v>1171</v>
      </c>
      <c r="AG411" s="70" t="s">
        <v>1159</v>
      </c>
      <c r="AH411" s="70" t="s">
        <v>3234</v>
      </c>
      <c r="AI411" s="70" t="s">
        <v>617</v>
      </c>
      <c r="AJ411" s="70" t="s">
        <v>149</v>
      </c>
      <c r="AK411" s="70">
        <v>1</v>
      </c>
      <c r="AL411" s="108" t="s">
        <v>6293</v>
      </c>
      <c r="AM411" t="e">
        <v>#N/A</v>
      </c>
      <c r="AN411" t="e">
        <f t="shared" si="184"/>
        <v>#N/A</v>
      </c>
    </row>
    <row r="412" spans="1:42" ht="14.4" customHeight="1" x14ac:dyDescent="0.3">
      <c r="A412" s="59" t="str">
        <f t="shared" si="181"/>
        <v>PSH01-FMCG02-SPO-02</v>
      </c>
      <c r="B412" s="70" t="s">
        <v>1195</v>
      </c>
      <c r="C412" s="70" t="s">
        <v>1988</v>
      </c>
      <c r="D412" s="70" t="s">
        <v>2075</v>
      </c>
      <c r="E412" s="70" t="s">
        <v>143</v>
      </c>
      <c r="F412" s="70" t="s">
        <v>7621</v>
      </c>
      <c r="G412" s="70" t="s">
        <v>7622</v>
      </c>
      <c r="H412" s="70" t="s">
        <v>2866</v>
      </c>
      <c r="I412" s="59" t="s">
        <v>4899</v>
      </c>
      <c r="J412" s="70" t="s">
        <v>2861</v>
      </c>
      <c r="K412" s="59" t="s">
        <v>6363</v>
      </c>
      <c r="L412" s="70" t="str">
        <f t="shared" si="175"/>
        <v>0224003</v>
      </c>
      <c r="M412" s="82" t="s">
        <v>4686</v>
      </c>
      <c r="N412" s="70" t="s">
        <v>2687</v>
      </c>
      <c r="O412" s="59" t="s">
        <v>2667</v>
      </c>
      <c r="P412" s="59" t="str">
        <f t="shared" si="182"/>
        <v>0224003</v>
      </c>
      <c r="Q412" s="163" t="str">
        <f t="shared" si="183"/>
        <v>0224003@gsfmcg.com</v>
      </c>
      <c r="R412" s="59" t="s">
        <v>2665</v>
      </c>
      <c r="S412" s="59" t="s">
        <v>584</v>
      </c>
      <c r="T412" s="59" t="str">
        <f>TRIM(CONCATENATE(V412," (",S412,")"))</f>
        <v>M. Suleman (T-PSH-02)</v>
      </c>
      <c r="U412" s="70" t="s">
        <v>3063</v>
      </c>
      <c r="V412" s="70" t="s">
        <v>8202</v>
      </c>
      <c r="W412" s="70" t="str">
        <f>TRIM(CONCATENATE(K412," - ",AD412," - ",V412))</f>
        <v>PSH01 - SPO - M. Suleman</v>
      </c>
      <c r="X412" s="70" t="s">
        <v>7795</v>
      </c>
      <c r="Y412" s="70" t="s">
        <v>6298</v>
      </c>
      <c r="Z412" s="70" t="s">
        <v>774</v>
      </c>
      <c r="AA412" s="171" t="s">
        <v>774</v>
      </c>
      <c r="AB412" s="70" t="s">
        <v>774</v>
      </c>
      <c r="AC412" s="70" t="s">
        <v>1171</v>
      </c>
      <c r="AD412" s="70" t="s">
        <v>163</v>
      </c>
      <c r="AE412" s="82" t="s">
        <v>1162</v>
      </c>
      <c r="AF412" s="70" t="s">
        <v>1171</v>
      </c>
      <c r="AG412" s="70" t="s">
        <v>1159</v>
      </c>
      <c r="AH412" s="70" t="s">
        <v>3234</v>
      </c>
      <c r="AI412" s="70" t="s">
        <v>617</v>
      </c>
      <c r="AJ412" s="70" t="s">
        <v>149</v>
      </c>
      <c r="AK412" s="70">
        <v>1</v>
      </c>
      <c r="AL412" s="108" t="s">
        <v>6293</v>
      </c>
      <c r="AM412" t="e">
        <v>#N/A</v>
      </c>
      <c r="AN412" t="e">
        <f t="shared" si="184"/>
        <v>#N/A</v>
      </c>
    </row>
    <row r="413" spans="1:42" ht="14.4" customHeight="1" x14ac:dyDescent="0.3">
      <c r="A413" s="59" t="str">
        <f t="shared" si="181"/>
        <v>PSH01-FMCG-SPO-00</v>
      </c>
      <c r="B413" s="70" t="s">
        <v>1171</v>
      </c>
      <c r="C413" s="70" t="s">
        <v>3078</v>
      </c>
      <c r="D413" s="70" t="s">
        <v>2075</v>
      </c>
      <c r="E413" s="70" t="s">
        <v>143</v>
      </c>
      <c r="F413" s="70" t="s">
        <v>7621</v>
      </c>
      <c r="G413" s="70" t="s">
        <v>7622</v>
      </c>
      <c r="H413" s="70" t="s">
        <v>2866</v>
      </c>
      <c r="I413" s="59" t="s">
        <v>4899</v>
      </c>
      <c r="J413" s="70" t="s">
        <v>2861</v>
      </c>
      <c r="K413" s="59" t="s">
        <v>6363</v>
      </c>
      <c r="L413" s="70" t="str">
        <f t="shared" si="175"/>
        <v>0224004</v>
      </c>
      <c r="M413" s="82" t="s">
        <v>4686</v>
      </c>
      <c r="N413" s="70" t="s">
        <v>2687</v>
      </c>
      <c r="O413" s="59" t="s">
        <v>2670</v>
      </c>
      <c r="P413" s="59" t="str">
        <f t="shared" si="182"/>
        <v>0224004</v>
      </c>
      <c r="Q413" s="163" t="str">
        <f t="shared" si="183"/>
        <v>0224004@gsfmcg.com</v>
      </c>
      <c r="R413" s="59" t="s">
        <v>2670</v>
      </c>
      <c r="S413" s="59" t="s">
        <v>5238</v>
      </c>
      <c r="T413" s="59" t="str">
        <f>TRIM(CONCATENATE(W413))</f>
        <v>PSH01 - FMCG Unmapped</v>
      </c>
      <c r="U413" s="70" t="s">
        <v>3401</v>
      </c>
      <c r="V413" s="70" t="s">
        <v>5921</v>
      </c>
      <c r="W413" s="70" t="str">
        <f>TRIM(CONCATENATE(K413," - ",V413))</f>
        <v>PSH01 - FMCG Unmapped</v>
      </c>
      <c r="X413" s="70" t="s">
        <v>7795</v>
      </c>
      <c r="Y413" s="70" t="s">
        <v>774</v>
      </c>
      <c r="Z413" s="70" t="s">
        <v>774</v>
      </c>
      <c r="AA413" s="171" t="s">
        <v>774</v>
      </c>
      <c r="AB413" s="70" t="s">
        <v>774</v>
      </c>
      <c r="AC413" s="70" t="s">
        <v>1171</v>
      </c>
      <c r="AD413" s="70" t="s">
        <v>163</v>
      </c>
      <c r="AE413" s="82" t="s">
        <v>1162</v>
      </c>
      <c r="AF413" s="70" t="s">
        <v>1171</v>
      </c>
      <c r="AG413" s="70" t="s">
        <v>1159</v>
      </c>
      <c r="AH413" s="70" t="s">
        <v>3234</v>
      </c>
      <c r="AI413" s="70" t="s">
        <v>617</v>
      </c>
      <c r="AJ413" s="70" t="s">
        <v>149</v>
      </c>
      <c r="AK413" s="70">
        <v>0</v>
      </c>
      <c r="AL413" s="108" t="s">
        <v>5606</v>
      </c>
      <c r="AM413" t="s">
        <v>2670</v>
      </c>
      <c r="AN413" t="b">
        <f t="shared" si="184"/>
        <v>1</v>
      </c>
      <c r="AP413" t="s">
        <v>8085</v>
      </c>
    </row>
    <row r="414" spans="1:42" ht="14.4" customHeight="1" x14ac:dyDescent="0.3">
      <c r="A414" s="59" t="str">
        <f t="shared" si="181"/>
        <v>PSH01-FMCG-ASM-01</v>
      </c>
      <c r="B414" s="70" t="s">
        <v>1171</v>
      </c>
      <c r="C414" s="70" t="s">
        <v>3078</v>
      </c>
      <c r="D414" s="70" t="s">
        <v>2075</v>
      </c>
      <c r="E414" s="70" t="s">
        <v>143</v>
      </c>
      <c r="F414" s="70" t="s">
        <v>7621</v>
      </c>
      <c r="G414" s="70" t="s">
        <v>7622</v>
      </c>
      <c r="H414" s="70" t="s">
        <v>2866</v>
      </c>
      <c r="I414" s="59" t="s">
        <v>4899</v>
      </c>
      <c r="J414" s="70" t="s">
        <v>2861</v>
      </c>
      <c r="K414" s="59" t="s">
        <v>6363</v>
      </c>
      <c r="L414" s="70" t="str">
        <f t="shared" si="175"/>
        <v>02240</v>
      </c>
      <c r="M414" s="82" t="s">
        <v>4686</v>
      </c>
      <c r="N414" s="70" t="s">
        <v>2687</v>
      </c>
      <c r="O414" s="59" t="s">
        <v>2783</v>
      </c>
      <c r="P414" s="59" t="str">
        <f>O413</f>
        <v>0224004</v>
      </c>
      <c r="Q414" s="163" t="str">
        <f t="shared" si="183"/>
        <v>02240@gsfmcg.com</v>
      </c>
      <c r="R414" s="59" t="s">
        <v>2783</v>
      </c>
      <c r="S414" s="59" t="s">
        <v>7833</v>
      </c>
      <c r="T414" s="59" t="str">
        <f>V414</f>
        <v>Kamran Ahmed</v>
      </c>
      <c r="U414" s="70" t="s">
        <v>3234</v>
      </c>
      <c r="V414" s="70" t="s">
        <v>617</v>
      </c>
      <c r="W414" s="70" t="str">
        <f t="shared" ref="W414:W420" si="185">TRIM(CONCATENATE(K414," - ",AD414," - ",V414))</f>
        <v>PSH01 - ASM - Kamran Ahmed</v>
      </c>
      <c r="X414" s="70" t="s">
        <v>149</v>
      </c>
      <c r="Y414" s="70" t="s">
        <v>774</v>
      </c>
      <c r="Z414" s="70" t="s">
        <v>774</v>
      </c>
      <c r="AA414" s="171" t="s">
        <v>774</v>
      </c>
      <c r="AB414" s="70" t="s">
        <v>774</v>
      </c>
      <c r="AC414" s="70" t="s">
        <v>1219</v>
      </c>
      <c r="AD414" s="70" t="s">
        <v>1028</v>
      </c>
      <c r="AE414" s="82" t="s">
        <v>3414</v>
      </c>
      <c r="AF414" s="70" t="s">
        <v>1171</v>
      </c>
      <c r="AG414" s="70" t="s">
        <v>1159</v>
      </c>
      <c r="AH414" s="70" t="s">
        <v>7619</v>
      </c>
      <c r="AI414" s="70" t="s">
        <v>368</v>
      </c>
      <c r="AJ414" s="70" t="s">
        <v>149</v>
      </c>
      <c r="AK414" s="70">
        <v>2</v>
      </c>
      <c r="AL414" s="108" t="s">
        <v>6294</v>
      </c>
      <c r="AM414" t="e">
        <v>#N/A</v>
      </c>
      <c r="AN414" t="e">
        <f t="shared" si="184"/>
        <v>#N/A</v>
      </c>
      <c r="AP414" t="s">
        <v>8085</v>
      </c>
    </row>
    <row r="415" spans="1:42" ht="14.4" customHeight="1" x14ac:dyDescent="0.3">
      <c r="A415" s="59" t="str">
        <f t="shared" si="181"/>
        <v>PSH03-FMCG-CM-00</v>
      </c>
      <c r="B415" s="70" t="s">
        <v>1171</v>
      </c>
      <c r="C415" s="70" t="s">
        <v>3078</v>
      </c>
      <c r="D415" s="70" t="s">
        <v>2075</v>
      </c>
      <c r="E415" s="70" t="s">
        <v>143</v>
      </c>
      <c r="F415" s="70" t="s">
        <v>7621</v>
      </c>
      <c r="G415" s="70" t="s">
        <v>7622</v>
      </c>
      <c r="H415" s="70" t="s">
        <v>7762</v>
      </c>
      <c r="I415" s="59" t="s">
        <v>4899</v>
      </c>
      <c r="J415" s="70" t="s">
        <v>7763</v>
      </c>
      <c r="K415" s="59" t="s">
        <v>7764</v>
      </c>
      <c r="L415" s="70" t="str">
        <f t="shared" si="175"/>
        <v>0999901</v>
      </c>
      <c r="M415" s="82" t="s">
        <v>4686</v>
      </c>
      <c r="N415" s="70" t="s">
        <v>2687</v>
      </c>
      <c r="O415" s="59" t="s">
        <v>5593</v>
      </c>
      <c r="P415" s="59" t="str">
        <f>O415</f>
        <v>0999901</v>
      </c>
      <c r="Q415" s="163" t="str">
        <f>CONCATENATE(O415,"@gsfmcg.com")</f>
        <v>0999901@gsfmcg.com</v>
      </c>
      <c r="R415" s="59" t="s">
        <v>5593</v>
      </c>
      <c r="S415" s="59" t="s">
        <v>6767</v>
      </c>
      <c r="T415" s="59" t="str">
        <f>V415</f>
        <v>FMCG Unmapped</v>
      </c>
      <c r="U415" s="70" t="s">
        <v>7767</v>
      </c>
      <c r="V415" s="70" t="s">
        <v>5921</v>
      </c>
      <c r="W415" s="70" t="str">
        <f t="shared" si="185"/>
        <v>PSH03 - CM - FMCG Unmapped</v>
      </c>
      <c r="X415" s="70" t="s">
        <v>149</v>
      </c>
      <c r="Y415" s="70" t="s">
        <v>774</v>
      </c>
      <c r="Z415" s="70" t="s">
        <v>774</v>
      </c>
      <c r="AA415" s="171" t="s">
        <v>774</v>
      </c>
      <c r="AB415" s="70" t="s">
        <v>774</v>
      </c>
      <c r="AC415" s="70" t="s">
        <v>2072</v>
      </c>
      <c r="AD415" s="70" t="s">
        <v>5293</v>
      </c>
      <c r="AE415" s="82" t="s">
        <v>1162</v>
      </c>
      <c r="AF415" s="70" t="s">
        <v>1171</v>
      </c>
      <c r="AG415" s="70" t="s">
        <v>1159</v>
      </c>
      <c r="AH415" s="70" t="s">
        <v>7766</v>
      </c>
      <c r="AI415" s="70" t="s">
        <v>3230</v>
      </c>
      <c r="AJ415" s="70" t="s">
        <v>149</v>
      </c>
      <c r="AK415" s="70">
        <v>0</v>
      </c>
      <c r="AL415" s="108" t="s">
        <v>5606</v>
      </c>
      <c r="AM415" t="s">
        <v>5593</v>
      </c>
      <c r="AN415" t="b">
        <f t="shared" si="184"/>
        <v>1</v>
      </c>
      <c r="AP415" t="s">
        <v>8085</v>
      </c>
    </row>
    <row r="416" spans="1:42" ht="14.4" customHeight="1" x14ac:dyDescent="0.3">
      <c r="A416" s="59" t="str">
        <f>U416</f>
        <v>PSH03-FMCG-CM-01</v>
      </c>
      <c r="B416" s="70" t="s">
        <v>1171</v>
      </c>
      <c r="C416" s="70" t="s">
        <v>3078</v>
      </c>
      <c r="D416" s="70" t="s">
        <v>2075</v>
      </c>
      <c r="E416" s="70" t="s">
        <v>143</v>
      </c>
      <c r="F416" s="70" t="s">
        <v>7621</v>
      </c>
      <c r="G416" s="70" t="s">
        <v>7622</v>
      </c>
      <c r="H416" s="70" t="s">
        <v>7762</v>
      </c>
      <c r="I416" s="59" t="s">
        <v>4899</v>
      </c>
      <c r="J416" s="70" t="s">
        <v>7763</v>
      </c>
      <c r="K416" s="59" t="s">
        <v>7764</v>
      </c>
      <c r="L416" s="70" t="str">
        <f>O416</f>
        <v>09999</v>
      </c>
      <c r="M416" s="82" t="s">
        <v>4686</v>
      </c>
      <c r="N416" s="70" t="s">
        <v>2687</v>
      </c>
      <c r="O416" s="59" t="s">
        <v>5594</v>
      </c>
      <c r="P416" s="59" t="str">
        <f>O415</f>
        <v>0999901</v>
      </c>
      <c r="Q416" s="163" t="str">
        <f>CONCATENATE(O416,"@gsfmcg.com")</f>
        <v>09999@gsfmcg.com</v>
      </c>
      <c r="R416" s="59" t="s">
        <v>5594</v>
      </c>
      <c r="S416" s="59" t="s">
        <v>6769</v>
      </c>
      <c r="T416" s="59" t="str">
        <f>W416</f>
        <v>PSH03 - CM - Faizan Ali</v>
      </c>
      <c r="U416" s="70" t="s">
        <v>7766</v>
      </c>
      <c r="V416" s="70" t="s">
        <v>3230</v>
      </c>
      <c r="W416" s="70" t="str">
        <f>TRIM(CONCATENATE(K416," - ",AD416," - ",V416))</f>
        <v>PSH03 - CM - Faizan Ali</v>
      </c>
      <c r="X416" s="70" t="s">
        <v>149</v>
      </c>
      <c r="Y416" s="70" t="s">
        <v>774</v>
      </c>
      <c r="Z416" s="70" t="s">
        <v>6592</v>
      </c>
      <c r="AA416" s="171">
        <v>44819</v>
      </c>
      <c r="AB416" s="70" t="s">
        <v>774</v>
      </c>
      <c r="AC416" s="70" t="s">
        <v>2072</v>
      </c>
      <c r="AD416" s="70" t="s">
        <v>5293</v>
      </c>
      <c r="AE416" s="82" t="s">
        <v>3414</v>
      </c>
      <c r="AF416" s="70" t="s">
        <v>1171</v>
      </c>
      <c r="AG416" s="70" t="s">
        <v>1159</v>
      </c>
      <c r="AH416" s="70" t="s">
        <v>7619</v>
      </c>
      <c r="AI416" s="70" t="s">
        <v>368</v>
      </c>
      <c r="AJ416" s="70" t="s">
        <v>149</v>
      </c>
      <c r="AK416" s="70">
        <v>2</v>
      </c>
      <c r="AL416" s="108" t="s">
        <v>6294</v>
      </c>
      <c r="AM416" t="e">
        <v>#N/A</v>
      </c>
      <c r="AN416" t="e">
        <f>AM416=O416</f>
        <v>#N/A</v>
      </c>
      <c r="AP416" t="s">
        <v>8085</v>
      </c>
    </row>
    <row r="417" spans="1:42" ht="14.4" customHeight="1" x14ac:dyDescent="0.3">
      <c r="A417" s="59" t="str">
        <f t="shared" ref="A417:A422" si="186">U417</f>
        <v>PSH02-FMCG01-SPO-01</v>
      </c>
      <c r="B417" s="70" t="s">
        <v>1170</v>
      </c>
      <c r="C417" s="70" t="s">
        <v>1987</v>
      </c>
      <c r="D417" s="70" t="s">
        <v>2075</v>
      </c>
      <c r="E417" s="70" t="s">
        <v>143</v>
      </c>
      <c r="F417" s="70" t="s">
        <v>7621</v>
      </c>
      <c r="G417" s="70" t="s">
        <v>7622</v>
      </c>
      <c r="H417" s="70" t="s">
        <v>3235</v>
      </c>
      <c r="I417" s="59" t="s">
        <v>4899</v>
      </c>
      <c r="J417" s="70" t="s">
        <v>3236</v>
      </c>
      <c r="K417" s="59" t="s">
        <v>6362</v>
      </c>
      <c r="L417" s="70" t="str">
        <f t="shared" si="175"/>
        <v>0216001</v>
      </c>
      <c r="M417" s="82" t="s">
        <v>4686</v>
      </c>
      <c r="N417" s="70" t="s">
        <v>2687</v>
      </c>
      <c r="O417" s="59" t="s">
        <v>2618</v>
      </c>
      <c r="P417" s="59" t="str">
        <f>O417</f>
        <v>0216001</v>
      </c>
      <c r="Q417" s="163" t="str">
        <f t="shared" ref="Q417:Q422" si="187">CONCATENATE(O417,"@gsfmcg.com")</f>
        <v>0216001@gsfmcg.com</v>
      </c>
      <c r="R417" s="59" t="s">
        <v>2618</v>
      </c>
      <c r="S417" s="59" t="s">
        <v>400</v>
      </c>
      <c r="T417" s="59" t="str">
        <f>TRIM(CONCATENATE(V417," (",S417,")"))</f>
        <v>Bilal Ahmed (PSH-03)</v>
      </c>
      <c r="U417" s="70" t="s">
        <v>3237</v>
      </c>
      <c r="V417" s="70" t="s">
        <v>569</v>
      </c>
      <c r="W417" s="70" t="str">
        <f t="shared" si="185"/>
        <v>PSH02 - SPO - Bilal Ahmed</v>
      </c>
      <c r="X417" s="70" t="s">
        <v>7795</v>
      </c>
      <c r="Y417" s="70" t="s">
        <v>6298</v>
      </c>
      <c r="Z417" s="70" t="s">
        <v>774</v>
      </c>
      <c r="AA417" s="171" t="s">
        <v>774</v>
      </c>
      <c r="AB417" s="70" t="s">
        <v>774</v>
      </c>
      <c r="AC417" s="70" t="s">
        <v>1171</v>
      </c>
      <c r="AD417" s="70" t="s">
        <v>163</v>
      </c>
      <c r="AE417" s="82" t="s">
        <v>1162</v>
      </c>
      <c r="AF417" s="70" t="s">
        <v>1171</v>
      </c>
      <c r="AG417" s="70" t="s">
        <v>1159</v>
      </c>
      <c r="AH417" s="70" t="s">
        <v>3244</v>
      </c>
      <c r="AI417" s="70" t="s">
        <v>8293</v>
      </c>
      <c r="AJ417" s="70" t="s">
        <v>149</v>
      </c>
      <c r="AK417" s="70">
        <v>1</v>
      </c>
      <c r="AL417" s="108" t="s">
        <v>6293</v>
      </c>
      <c r="AM417" t="e">
        <v>#N/A</v>
      </c>
      <c r="AN417" t="e">
        <f t="shared" ref="AN417:AN422" si="188">AM417=O417</f>
        <v>#N/A</v>
      </c>
    </row>
    <row r="418" spans="1:42" ht="14.4" customHeight="1" x14ac:dyDescent="0.3">
      <c r="A418" s="59" t="str">
        <f>U418</f>
        <v>PSH02-FMCG01-SPO-02</v>
      </c>
      <c r="B418" s="70" t="s">
        <v>1170</v>
      </c>
      <c r="C418" s="70" t="s">
        <v>1987</v>
      </c>
      <c r="D418" s="70" t="s">
        <v>2075</v>
      </c>
      <c r="E418" s="70" t="s">
        <v>143</v>
      </c>
      <c r="F418" s="70" t="s">
        <v>7621</v>
      </c>
      <c r="G418" s="70" t="s">
        <v>7622</v>
      </c>
      <c r="H418" s="70" t="s">
        <v>3235</v>
      </c>
      <c r="I418" s="59" t="s">
        <v>4899</v>
      </c>
      <c r="J418" s="70" t="s">
        <v>3236</v>
      </c>
      <c r="K418" s="59" t="s">
        <v>6362</v>
      </c>
      <c r="L418" s="70" t="str">
        <f t="shared" si="175"/>
        <v>0216003</v>
      </c>
      <c r="M418" s="82" t="s">
        <v>4686</v>
      </c>
      <c r="N418" s="70" t="s">
        <v>2687</v>
      </c>
      <c r="O418" s="59" t="s">
        <v>2617</v>
      </c>
      <c r="P418" s="59" t="str">
        <f>O418</f>
        <v>0216003</v>
      </c>
      <c r="Q418" s="163" t="str">
        <f>CONCATENATE(O418,"@gsfmcg.com")</f>
        <v>0216003@gsfmcg.com</v>
      </c>
      <c r="R418" s="59" t="s">
        <v>2617</v>
      </c>
      <c r="S418" s="59" t="s">
        <v>403</v>
      </c>
      <c r="T418" s="59" t="str">
        <f>TRIM(CONCATENATE(V418," (",S418,")"))</f>
        <v>Fazil Jan (PSH-04)</v>
      </c>
      <c r="U418" s="70" t="s">
        <v>3238</v>
      </c>
      <c r="V418" s="70" t="s">
        <v>404</v>
      </c>
      <c r="W418" s="70" t="str">
        <f t="shared" si="185"/>
        <v>PSH02 - SPO - Fazil Jan</v>
      </c>
      <c r="X418" s="70" t="s">
        <v>7804</v>
      </c>
      <c r="Y418" s="70" t="s">
        <v>6298</v>
      </c>
      <c r="Z418" s="70" t="s">
        <v>774</v>
      </c>
      <c r="AA418" s="171" t="s">
        <v>774</v>
      </c>
      <c r="AB418" s="70" t="s">
        <v>774</v>
      </c>
      <c r="AC418" s="70" t="s">
        <v>1171</v>
      </c>
      <c r="AD418" s="70" t="s">
        <v>163</v>
      </c>
      <c r="AE418" s="82" t="s">
        <v>1162</v>
      </c>
      <c r="AF418" s="70" t="s">
        <v>1171</v>
      </c>
      <c r="AG418" s="70" t="s">
        <v>1159</v>
      </c>
      <c r="AH418" s="70" t="s">
        <v>3244</v>
      </c>
      <c r="AI418" s="70" t="s">
        <v>8293</v>
      </c>
      <c r="AJ418" s="70" t="s">
        <v>149</v>
      </c>
      <c r="AK418" s="70">
        <v>1</v>
      </c>
      <c r="AL418" s="108" t="s">
        <v>6293</v>
      </c>
      <c r="AM418" t="e">
        <v>#N/A</v>
      </c>
      <c r="AN418" t="e">
        <f>AM418=O418</f>
        <v>#N/A</v>
      </c>
    </row>
    <row r="419" spans="1:42" ht="14.4" customHeight="1" x14ac:dyDescent="0.3">
      <c r="A419" s="59" t="str">
        <f t="shared" si="186"/>
        <v>PSH02-FMCG02-SPO-01</v>
      </c>
      <c r="B419" s="70" t="s">
        <v>1195</v>
      </c>
      <c r="C419" s="70" t="s">
        <v>1988</v>
      </c>
      <c r="D419" s="70" t="s">
        <v>2075</v>
      </c>
      <c r="E419" s="70" t="s">
        <v>143</v>
      </c>
      <c r="F419" s="70" t="s">
        <v>7621</v>
      </c>
      <c r="G419" s="70" t="s">
        <v>7622</v>
      </c>
      <c r="H419" s="70" t="s">
        <v>3235</v>
      </c>
      <c r="I419" s="59" t="s">
        <v>4899</v>
      </c>
      <c r="J419" s="70" t="s">
        <v>3236</v>
      </c>
      <c r="K419" s="59" t="s">
        <v>6362</v>
      </c>
      <c r="L419" s="70" t="str">
        <f t="shared" si="175"/>
        <v>0216009</v>
      </c>
      <c r="M419" s="82" t="s">
        <v>4686</v>
      </c>
      <c r="N419" s="70" t="s">
        <v>2687</v>
      </c>
      <c r="O419" s="59" t="s">
        <v>2669</v>
      </c>
      <c r="P419" s="59" t="str">
        <f>O419</f>
        <v>0216009</v>
      </c>
      <c r="Q419" s="163" t="str">
        <f t="shared" si="187"/>
        <v>0216009@gsfmcg.com</v>
      </c>
      <c r="R419" s="59" t="s">
        <v>2669</v>
      </c>
      <c r="S419" s="59" t="s">
        <v>586</v>
      </c>
      <c r="T419" s="59" t="str">
        <f>TRIM(CONCATENATE(V419," (",S419,")"))</f>
        <v>Abbas Hussain (T-PSH-03)</v>
      </c>
      <c r="U419" s="70" t="s">
        <v>3241</v>
      </c>
      <c r="V419" s="70" t="s">
        <v>8292</v>
      </c>
      <c r="W419" s="70" t="str">
        <f t="shared" si="185"/>
        <v>PSH02 - SPO - Abbas Hussain</v>
      </c>
      <c r="X419" s="70" t="s">
        <v>7795</v>
      </c>
      <c r="Y419" s="70" t="s">
        <v>6298</v>
      </c>
      <c r="Z419" s="70" t="s">
        <v>774</v>
      </c>
      <c r="AA419" s="171" t="s">
        <v>774</v>
      </c>
      <c r="AB419" s="70" t="s">
        <v>774</v>
      </c>
      <c r="AC419" s="70" t="s">
        <v>1171</v>
      </c>
      <c r="AD419" s="70" t="s">
        <v>163</v>
      </c>
      <c r="AE419" s="82" t="s">
        <v>1162</v>
      </c>
      <c r="AF419" s="70" t="s">
        <v>1171</v>
      </c>
      <c r="AG419" s="70" t="s">
        <v>1159</v>
      </c>
      <c r="AH419" s="70" t="s">
        <v>3244</v>
      </c>
      <c r="AI419" s="70" t="s">
        <v>8293</v>
      </c>
      <c r="AJ419" s="70" t="s">
        <v>149</v>
      </c>
      <c r="AK419" s="70">
        <v>1</v>
      </c>
      <c r="AL419" s="108" t="s">
        <v>6293</v>
      </c>
      <c r="AM419" t="e">
        <v>#N/A</v>
      </c>
      <c r="AN419" t="e">
        <f t="shared" si="188"/>
        <v>#N/A</v>
      </c>
    </row>
    <row r="420" spans="1:42" ht="14.4" customHeight="1" x14ac:dyDescent="0.3">
      <c r="A420" s="59" t="str">
        <f t="shared" si="186"/>
        <v>PSH02-FMCG02-SPO-02</v>
      </c>
      <c r="B420" s="70" t="s">
        <v>1195</v>
      </c>
      <c r="C420" s="70" t="s">
        <v>1988</v>
      </c>
      <c r="D420" s="70" t="s">
        <v>2075</v>
      </c>
      <c r="E420" s="70" t="s">
        <v>143</v>
      </c>
      <c r="F420" s="70" t="s">
        <v>7621</v>
      </c>
      <c r="G420" s="70" t="s">
        <v>7622</v>
      </c>
      <c r="H420" s="70" t="s">
        <v>3235</v>
      </c>
      <c r="I420" s="59" t="s">
        <v>4899</v>
      </c>
      <c r="J420" s="70" t="s">
        <v>3236</v>
      </c>
      <c r="K420" s="59" t="s">
        <v>6362</v>
      </c>
      <c r="L420" s="70" t="str">
        <f t="shared" si="175"/>
        <v>0224005</v>
      </c>
      <c r="M420" s="82" t="s">
        <v>4686</v>
      </c>
      <c r="N420" s="70" t="s">
        <v>2687</v>
      </c>
      <c r="O420" s="59" t="s">
        <v>2668</v>
      </c>
      <c r="P420" s="59" t="str">
        <f>O420</f>
        <v>0224005</v>
      </c>
      <c r="Q420" s="163" t="str">
        <f t="shared" si="187"/>
        <v>0224005@gsfmcg.com</v>
      </c>
      <c r="R420" s="59" t="s">
        <v>2668</v>
      </c>
      <c r="S420" s="59" t="s">
        <v>588</v>
      </c>
      <c r="T420" s="59" t="str">
        <f>TRIM(CONCATENATE(V420," (",S420,")"))</f>
        <v>M. Ubaid (T-PSH-04)</v>
      </c>
      <c r="U420" s="70" t="s">
        <v>3243</v>
      </c>
      <c r="V420" s="70" t="s">
        <v>7803</v>
      </c>
      <c r="W420" s="70" t="str">
        <f t="shared" si="185"/>
        <v>PSH02 - SPO - M. Ubaid</v>
      </c>
      <c r="X420" s="70" t="s">
        <v>7795</v>
      </c>
      <c r="Y420" s="70" t="s">
        <v>6298</v>
      </c>
      <c r="Z420" s="70" t="s">
        <v>774</v>
      </c>
      <c r="AA420" s="171" t="s">
        <v>774</v>
      </c>
      <c r="AB420" s="70" t="s">
        <v>774</v>
      </c>
      <c r="AC420" s="70" t="s">
        <v>1171</v>
      </c>
      <c r="AD420" s="70" t="s">
        <v>163</v>
      </c>
      <c r="AE420" s="82" t="s">
        <v>1162</v>
      </c>
      <c r="AF420" s="70" t="s">
        <v>1171</v>
      </c>
      <c r="AG420" s="70" t="s">
        <v>1159</v>
      </c>
      <c r="AH420" s="70" t="s">
        <v>3244</v>
      </c>
      <c r="AI420" s="70" t="s">
        <v>8293</v>
      </c>
      <c r="AJ420" s="70" t="s">
        <v>149</v>
      </c>
      <c r="AK420" s="70">
        <v>1</v>
      </c>
      <c r="AL420" s="108" t="s">
        <v>6293</v>
      </c>
      <c r="AM420" t="e">
        <v>#N/A</v>
      </c>
      <c r="AN420" t="e">
        <f t="shared" si="188"/>
        <v>#N/A</v>
      </c>
    </row>
    <row r="421" spans="1:42" ht="14.4" customHeight="1" x14ac:dyDescent="0.3">
      <c r="A421" s="59" t="str">
        <f t="shared" si="186"/>
        <v>PSH02-FMCG-SPO-00</v>
      </c>
      <c r="B421" s="70" t="s">
        <v>1171</v>
      </c>
      <c r="C421" s="70" t="s">
        <v>3078</v>
      </c>
      <c r="D421" s="70" t="s">
        <v>2075</v>
      </c>
      <c r="E421" s="70" t="s">
        <v>143</v>
      </c>
      <c r="F421" s="70" t="s">
        <v>7621</v>
      </c>
      <c r="G421" s="70" t="s">
        <v>7622</v>
      </c>
      <c r="H421" s="70" t="s">
        <v>3235</v>
      </c>
      <c r="I421" s="59" t="s">
        <v>4899</v>
      </c>
      <c r="J421" s="70" t="s">
        <v>3236</v>
      </c>
      <c r="K421" s="59" t="s">
        <v>6362</v>
      </c>
      <c r="L421" s="70" t="str">
        <f t="shared" si="175"/>
        <v>0216008</v>
      </c>
      <c r="M421" s="82" t="s">
        <v>4686</v>
      </c>
      <c r="N421" s="70" t="s">
        <v>2687</v>
      </c>
      <c r="O421" s="59" t="s">
        <v>3434</v>
      </c>
      <c r="P421" s="59" t="str">
        <f>O421</f>
        <v>0216008</v>
      </c>
      <c r="Q421" s="163" t="str">
        <f t="shared" si="187"/>
        <v>0216008@gsfmcg.com</v>
      </c>
      <c r="R421" s="59" t="s">
        <v>3434</v>
      </c>
      <c r="S421" s="59" t="s">
        <v>5238</v>
      </c>
      <c r="T421" s="59" t="str">
        <f>TRIM(CONCATENATE(W421))</f>
        <v>PSH02 - FMCG Unmapped</v>
      </c>
      <c r="U421" s="70" t="s">
        <v>3402</v>
      </c>
      <c r="V421" s="70" t="s">
        <v>5921</v>
      </c>
      <c r="W421" s="70" t="str">
        <f>TRIM(CONCATENATE(K421," - ",V421))</f>
        <v>PSH02 - FMCG Unmapped</v>
      </c>
      <c r="X421" s="70" t="s">
        <v>149</v>
      </c>
      <c r="Y421" s="70" t="s">
        <v>774</v>
      </c>
      <c r="Z421" s="70" t="s">
        <v>774</v>
      </c>
      <c r="AA421" s="171" t="s">
        <v>774</v>
      </c>
      <c r="AB421" s="70" t="s">
        <v>774</v>
      </c>
      <c r="AC421" s="70" t="s">
        <v>1171</v>
      </c>
      <c r="AD421" s="70" t="s">
        <v>163</v>
      </c>
      <c r="AE421" s="82" t="s">
        <v>1162</v>
      </c>
      <c r="AF421" s="70" t="s">
        <v>1171</v>
      </c>
      <c r="AG421" s="70" t="s">
        <v>1159</v>
      </c>
      <c r="AH421" s="70" t="s">
        <v>3244</v>
      </c>
      <c r="AI421" s="70" t="s">
        <v>8293</v>
      </c>
      <c r="AJ421" s="70" t="s">
        <v>149</v>
      </c>
      <c r="AK421" s="70">
        <v>0</v>
      </c>
      <c r="AL421" s="108" t="s">
        <v>5606</v>
      </c>
      <c r="AM421" t="s">
        <v>3434</v>
      </c>
      <c r="AN421" t="b">
        <f t="shared" si="188"/>
        <v>1</v>
      </c>
      <c r="AP421" t="s">
        <v>8085</v>
      </c>
    </row>
    <row r="422" spans="1:42" ht="14.4" customHeight="1" x14ac:dyDescent="0.3">
      <c r="A422" s="59" t="str">
        <f t="shared" si="186"/>
        <v>PSH02-FMCG-ASM-01</v>
      </c>
      <c r="B422" s="70" t="s">
        <v>1171</v>
      </c>
      <c r="C422" s="70" t="s">
        <v>3078</v>
      </c>
      <c r="D422" s="70" t="s">
        <v>2075</v>
      </c>
      <c r="E422" s="70" t="s">
        <v>143</v>
      </c>
      <c r="F422" s="70" t="s">
        <v>7621</v>
      </c>
      <c r="G422" s="70" t="s">
        <v>7622</v>
      </c>
      <c r="H422" s="70" t="s">
        <v>3235</v>
      </c>
      <c r="I422" s="59" t="s">
        <v>4899</v>
      </c>
      <c r="J422" s="70" t="s">
        <v>3236</v>
      </c>
      <c r="K422" s="59" t="s">
        <v>6362</v>
      </c>
      <c r="L422" s="70" t="str">
        <f t="shared" si="175"/>
        <v>02160</v>
      </c>
      <c r="M422" s="82" t="s">
        <v>4686</v>
      </c>
      <c r="N422" s="70" t="s">
        <v>2687</v>
      </c>
      <c r="O422" s="59" t="s">
        <v>2770</v>
      </c>
      <c r="P422" s="59" t="str">
        <f>O421</f>
        <v>0216008</v>
      </c>
      <c r="Q422" s="163" t="str">
        <f t="shared" si="187"/>
        <v>02160@gsfmcg.com</v>
      </c>
      <c r="R422" s="59" t="s">
        <v>2770</v>
      </c>
      <c r="S422" s="59" t="s">
        <v>7834</v>
      </c>
      <c r="T422" s="59" t="str">
        <f>V422</f>
        <v>Faran Ayub</v>
      </c>
      <c r="U422" s="70" t="s">
        <v>3244</v>
      </c>
      <c r="V422" s="70" t="s">
        <v>8293</v>
      </c>
      <c r="W422" s="70" t="str">
        <f>TRIM(CONCATENATE(K422," - ",AD422," - ",V422))</f>
        <v>PSH02 - ASM - Faran Ayub</v>
      </c>
      <c r="X422" s="70" t="s">
        <v>149</v>
      </c>
      <c r="Y422" s="70" t="s">
        <v>774</v>
      </c>
      <c r="Z422" s="70" t="s">
        <v>6599</v>
      </c>
      <c r="AA422" s="171">
        <v>43831</v>
      </c>
      <c r="AB422" s="70" t="s">
        <v>774</v>
      </c>
      <c r="AC422" s="70" t="s">
        <v>1219</v>
      </c>
      <c r="AD422" s="70" t="s">
        <v>1028</v>
      </c>
      <c r="AE422" s="82" t="s">
        <v>3414</v>
      </c>
      <c r="AF422" s="70" t="s">
        <v>1171</v>
      </c>
      <c r="AG422" s="70" t="s">
        <v>1159</v>
      </c>
      <c r="AH422" s="70" t="s">
        <v>7619</v>
      </c>
      <c r="AI422" s="70" t="s">
        <v>368</v>
      </c>
      <c r="AJ422" s="70" t="s">
        <v>149</v>
      </c>
      <c r="AK422" s="70">
        <v>2</v>
      </c>
      <c r="AL422" s="108" t="s">
        <v>6294</v>
      </c>
      <c r="AM422" t="e">
        <v>#N/A</v>
      </c>
      <c r="AN422" t="e">
        <f t="shared" si="188"/>
        <v>#N/A</v>
      </c>
      <c r="AP422" t="s">
        <v>8085</v>
      </c>
    </row>
    <row r="423" spans="1:42" ht="14.4" customHeight="1" x14ac:dyDescent="0.3">
      <c r="A423" s="59" t="str">
        <f t="shared" si="181"/>
        <v>MDN01-FMCG01-SPO-01</v>
      </c>
      <c r="B423" s="70" t="s">
        <v>1170</v>
      </c>
      <c r="C423" s="70" t="s">
        <v>1987</v>
      </c>
      <c r="D423" s="70" t="s">
        <v>2075</v>
      </c>
      <c r="E423" s="70" t="s">
        <v>143</v>
      </c>
      <c r="F423" s="70" t="s">
        <v>7621</v>
      </c>
      <c r="G423" s="70" t="s">
        <v>7622</v>
      </c>
      <c r="H423" s="70" t="s">
        <v>7775</v>
      </c>
      <c r="I423" s="59" t="s">
        <v>4899</v>
      </c>
      <c r="J423" s="70" t="s">
        <v>7774</v>
      </c>
      <c r="K423" s="59" t="s">
        <v>7776</v>
      </c>
      <c r="L423" s="70" t="str">
        <f t="shared" si="175"/>
        <v>0112201</v>
      </c>
      <c r="M423" s="82" t="s">
        <v>4686</v>
      </c>
      <c r="N423" s="70" t="s">
        <v>2687</v>
      </c>
      <c r="O423" s="59" t="s">
        <v>8076</v>
      </c>
      <c r="P423" s="59" t="str">
        <f t="shared" si="182"/>
        <v>0112201</v>
      </c>
      <c r="Q423" s="163" t="str">
        <f t="shared" si="183"/>
        <v>0112201@gsfmcg.com</v>
      </c>
      <c r="R423" s="59" t="s">
        <v>2618</v>
      </c>
      <c r="S423" s="59" t="s">
        <v>406</v>
      </c>
      <c r="T423" s="59" t="str">
        <f>TRIM(CONCATENATE(V423," (",S423,")"))</f>
        <v>M. Arif Khan (MDN-01)</v>
      </c>
      <c r="U423" s="70" t="s">
        <v>7785</v>
      </c>
      <c r="V423" s="70" t="s">
        <v>5280</v>
      </c>
      <c r="W423" s="70" t="str">
        <f>TRIM(CONCATENATE(K423," - ",AD423," - ",V423))</f>
        <v>MDN01 - SPO - M. Arif Khan</v>
      </c>
      <c r="X423" s="70" t="s">
        <v>150</v>
      </c>
      <c r="Y423" s="70" t="s">
        <v>6298</v>
      </c>
      <c r="Z423" s="70" t="s">
        <v>774</v>
      </c>
      <c r="AA423" s="171">
        <v>45108</v>
      </c>
      <c r="AB423" s="70" t="s">
        <v>774</v>
      </c>
      <c r="AC423" s="70" t="s">
        <v>1171</v>
      </c>
      <c r="AD423" s="70" t="s">
        <v>163</v>
      </c>
      <c r="AE423" s="82" t="s">
        <v>1162</v>
      </c>
      <c r="AF423" s="70" t="s">
        <v>1171</v>
      </c>
      <c r="AG423" s="70" t="s">
        <v>1159</v>
      </c>
      <c r="AH423" s="70" t="s">
        <v>7790</v>
      </c>
      <c r="AI423" s="70" t="s">
        <v>7782</v>
      </c>
      <c r="AJ423" s="70" t="s">
        <v>150</v>
      </c>
      <c r="AK423" s="70">
        <v>1</v>
      </c>
      <c r="AL423" s="108" t="s">
        <v>6293</v>
      </c>
      <c r="AM423" t="e">
        <v>#N/A</v>
      </c>
      <c r="AN423" t="e">
        <f t="shared" si="184"/>
        <v>#N/A</v>
      </c>
    </row>
    <row r="424" spans="1:42" ht="14.4" customHeight="1" x14ac:dyDescent="0.3">
      <c r="A424" s="59" t="str">
        <f t="shared" si="181"/>
        <v>MDN01-FMCG01-SPO-02</v>
      </c>
      <c r="B424" s="70" t="s">
        <v>1170</v>
      </c>
      <c r="C424" s="70" t="s">
        <v>1987</v>
      </c>
      <c r="D424" s="70" t="s">
        <v>2075</v>
      </c>
      <c r="E424" s="70" t="s">
        <v>143</v>
      </c>
      <c r="F424" s="70" t="s">
        <v>7621</v>
      </c>
      <c r="G424" s="70" t="s">
        <v>7622</v>
      </c>
      <c r="H424" s="70" t="s">
        <v>7775</v>
      </c>
      <c r="I424" s="59" t="s">
        <v>4899</v>
      </c>
      <c r="J424" s="70" t="s">
        <v>7774</v>
      </c>
      <c r="K424" s="59" t="s">
        <v>7776</v>
      </c>
      <c r="L424" s="70" t="str">
        <f t="shared" si="175"/>
        <v>0112202</v>
      </c>
      <c r="M424" s="82" t="s">
        <v>4686</v>
      </c>
      <c r="N424" s="70" t="s">
        <v>2687</v>
      </c>
      <c r="O424" s="59" t="s">
        <v>8077</v>
      </c>
      <c r="P424" s="59" t="str">
        <f t="shared" si="182"/>
        <v>0112202</v>
      </c>
      <c r="Q424" s="163" t="str">
        <f t="shared" si="183"/>
        <v>0112202@gsfmcg.com</v>
      </c>
      <c r="R424" s="59" t="s">
        <v>2617</v>
      </c>
      <c r="S424" s="59" t="s">
        <v>409</v>
      </c>
      <c r="T424" s="59" t="str">
        <f>TRIM(CONCATENATE(V424," (",S424,")"))</f>
        <v>Asim Iqbal (MDN-02)</v>
      </c>
      <c r="U424" s="70" t="s">
        <v>7786</v>
      </c>
      <c r="V424" s="70" t="s">
        <v>8287</v>
      </c>
      <c r="W424" s="70" t="str">
        <f>TRIM(CONCATENATE(K424," - ",AD424," - ",V424))</f>
        <v>MDN01 - SPO - Asim Iqbal</v>
      </c>
      <c r="X424" s="70" t="s">
        <v>412</v>
      </c>
      <c r="Y424" s="70" t="s">
        <v>6298</v>
      </c>
      <c r="Z424" s="70" t="s">
        <v>774</v>
      </c>
      <c r="AA424" s="171" t="s">
        <v>774</v>
      </c>
      <c r="AB424" s="70" t="s">
        <v>774</v>
      </c>
      <c r="AC424" s="70" t="s">
        <v>1171</v>
      </c>
      <c r="AD424" s="70" t="s">
        <v>163</v>
      </c>
      <c r="AE424" s="82" t="s">
        <v>1162</v>
      </c>
      <c r="AF424" s="70" t="s">
        <v>1171</v>
      </c>
      <c r="AG424" s="70" t="s">
        <v>1159</v>
      </c>
      <c r="AH424" s="70" t="s">
        <v>7790</v>
      </c>
      <c r="AI424" s="70" t="s">
        <v>7782</v>
      </c>
      <c r="AJ424" s="70" t="s">
        <v>150</v>
      </c>
      <c r="AK424" s="70">
        <v>1</v>
      </c>
      <c r="AL424" s="108" t="s">
        <v>6293</v>
      </c>
      <c r="AM424" t="e">
        <v>#N/A</v>
      </c>
      <c r="AN424" t="e">
        <f t="shared" si="184"/>
        <v>#N/A</v>
      </c>
    </row>
    <row r="425" spans="1:42" ht="14.4" customHeight="1" x14ac:dyDescent="0.3">
      <c r="A425" s="59" t="str">
        <f t="shared" si="181"/>
        <v>MDN01-FMCG02-SPO-01</v>
      </c>
      <c r="B425" s="70" t="s">
        <v>1195</v>
      </c>
      <c r="C425" s="70" t="s">
        <v>1988</v>
      </c>
      <c r="D425" s="70" t="s">
        <v>2075</v>
      </c>
      <c r="E425" s="70" t="s">
        <v>143</v>
      </c>
      <c r="F425" s="70" t="s">
        <v>7621</v>
      </c>
      <c r="G425" s="70" t="s">
        <v>7622</v>
      </c>
      <c r="H425" s="70" t="s">
        <v>7775</v>
      </c>
      <c r="I425" s="59" t="s">
        <v>4899</v>
      </c>
      <c r="J425" s="70" t="s">
        <v>7774</v>
      </c>
      <c r="K425" s="59" t="s">
        <v>7776</v>
      </c>
      <c r="L425" s="70" t="str">
        <f t="shared" si="175"/>
        <v>0227005</v>
      </c>
      <c r="M425" s="82" t="s">
        <v>4686</v>
      </c>
      <c r="N425" s="70" t="s">
        <v>2687</v>
      </c>
      <c r="O425" s="59" t="s">
        <v>5906</v>
      </c>
      <c r="P425" s="59" t="str">
        <f t="shared" si="182"/>
        <v>0227005</v>
      </c>
      <c r="Q425" s="163" t="str">
        <f t="shared" ref="Q425:Q432" si="189">CONCATENATE(O425,"@gsfmcg.com")</f>
        <v>0227005@gsfmcg.com</v>
      </c>
      <c r="R425" s="59" t="s">
        <v>2669</v>
      </c>
      <c r="S425" s="59" t="s">
        <v>590</v>
      </c>
      <c r="T425" s="59" t="str">
        <f>TRIM(CONCATENATE(V425," (",S425,")"))</f>
        <v>Mansoor Khan (T-MDN-01)</v>
      </c>
      <c r="U425" s="70" t="s">
        <v>7787</v>
      </c>
      <c r="V425" s="70" t="s">
        <v>8288</v>
      </c>
      <c r="W425" s="70" t="str">
        <f>TRIM(CONCATENATE(K425," - ",AD425," - ",V425))</f>
        <v>MDN01 - SPO - Mansoor Khan</v>
      </c>
      <c r="X425" s="70" t="s">
        <v>7791</v>
      </c>
      <c r="Y425" s="70" t="s">
        <v>6298</v>
      </c>
      <c r="Z425" s="70" t="s">
        <v>774</v>
      </c>
      <c r="AA425" s="171" t="s">
        <v>774</v>
      </c>
      <c r="AB425" s="70" t="s">
        <v>774</v>
      </c>
      <c r="AC425" s="70" t="s">
        <v>1171</v>
      </c>
      <c r="AD425" s="70" t="s">
        <v>163</v>
      </c>
      <c r="AE425" s="82" t="s">
        <v>1162</v>
      </c>
      <c r="AF425" s="70" t="s">
        <v>1171</v>
      </c>
      <c r="AG425" s="70" t="s">
        <v>1159</v>
      </c>
      <c r="AH425" s="70" t="s">
        <v>7790</v>
      </c>
      <c r="AI425" s="70" t="s">
        <v>7782</v>
      </c>
      <c r="AJ425" s="70" t="s">
        <v>150</v>
      </c>
      <c r="AK425" s="70">
        <v>1</v>
      </c>
      <c r="AL425" s="108" t="s">
        <v>6293</v>
      </c>
      <c r="AM425" t="e">
        <v>#N/A</v>
      </c>
      <c r="AN425" t="e">
        <f t="shared" si="184"/>
        <v>#N/A</v>
      </c>
    </row>
    <row r="426" spans="1:42" ht="14.4" customHeight="1" x14ac:dyDescent="0.3">
      <c r="A426" s="59" t="str">
        <f t="shared" si="181"/>
        <v>MDN01-FMCG02-SPO-02</v>
      </c>
      <c r="B426" s="70" t="s">
        <v>1195</v>
      </c>
      <c r="C426" s="70" t="s">
        <v>1988</v>
      </c>
      <c r="D426" s="70" t="s">
        <v>2075</v>
      </c>
      <c r="E426" s="70" t="s">
        <v>143</v>
      </c>
      <c r="F426" s="70" t="s">
        <v>7621</v>
      </c>
      <c r="G426" s="70" t="s">
        <v>7622</v>
      </c>
      <c r="H426" s="70" t="s">
        <v>7775</v>
      </c>
      <c r="I426" s="59" t="s">
        <v>4899</v>
      </c>
      <c r="J426" s="70" t="s">
        <v>7774</v>
      </c>
      <c r="K426" s="59" t="s">
        <v>7776</v>
      </c>
      <c r="L426" s="70" t="str">
        <f t="shared" si="175"/>
        <v>0112203</v>
      </c>
      <c r="M426" s="82" t="s">
        <v>4686</v>
      </c>
      <c r="N426" s="70" t="s">
        <v>2687</v>
      </c>
      <c r="O426" s="59" t="s">
        <v>8078</v>
      </c>
      <c r="P426" s="59" t="str">
        <f t="shared" si="182"/>
        <v>0112203</v>
      </c>
      <c r="Q426" s="163" t="str">
        <f t="shared" si="189"/>
        <v>0112203@gsfmcg.com</v>
      </c>
      <c r="R426" s="59" t="s">
        <v>2668</v>
      </c>
      <c r="S426" s="59" t="s">
        <v>591</v>
      </c>
      <c r="T426" s="59" t="str">
        <f>TRIM(CONCATENATE(V426," (",S426,")"))</f>
        <v>Tahir Ameen (T-MDN-02)</v>
      </c>
      <c r="U426" s="70" t="s">
        <v>7788</v>
      </c>
      <c r="V426" s="70" t="s">
        <v>7783</v>
      </c>
      <c r="W426" s="70" t="str">
        <f>TRIM(CONCATENATE(K426," - ",AD426," - ",V426))</f>
        <v>MDN01 - SPO - Tahir Ameen</v>
      </c>
      <c r="X426" s="70" t="s">
        <v>5569</v>
      </c>
      <c r="Y426" s="70" t="s">
        <v>6298</v>
      </c>
      <c r="Z426" s="70" t="s">
        <v>774</v>
      </c>
      <c r="AA426" s="171" t="s">
        <v>774</v>
      </c>
      <c r="AB426" s="70" t="s">
        <v>774</v>
      </c>
      <c r="AC426" s="70" t="s">
        <v>1171</v>
      </c>
      <c r="AD426" s="70" t="s">
        <v>163</v>
      </c>
      <c r="AE426" s="82" t="s">
        <v>1162</v>
      </c>
      <c r="AF426" s="70" t="s">
        <v>1171</v>
      </c>
      <c r="AG426" s="70" t="s">
        <v>1159</v>
      </c>
      <c r="AH426" s="70" t="s">
        <v>7790</v>
      </c>
      <c r="AI426" s="70" t="s">
        <v>7782</v>
      </c>
      <c r="AJ426" s="70" t="s">
        <v>150</v>
      </c>
      <c r="AK426" s="70">
        <v>1</v>
      </c>
      <c r="AL426" s="108" t="s">
        <v>6293</v>
      </c>
      <c r="AM426" t="e">
        <v>#N/A</v>
      </c>
      <c r="AN426" t="e">
        <f t="shared" si="184"/>
        <v>#N/A</v>
      </c>
    </row>
    <row r="427" spans="1:42" ht="14.4" customHeight="1" x14ac:dyDescent="0.3">
      <c r="A427" s="59" t="str">
        <f t="shared" si="181"/>
        <v>MDN01-FMCG-SPO-00</v>
      </c>
      <c r="B427" s="70" t="s">
        <v>1171</v>
      </c>
      <c r="C427" s="70" t="s">
        <v>3078</v>
      </c>
      <c r="D427" s="70" t="s">
        <v>2075</v>
      </c>
      <c r="E427" s="70" t="s">
        <v>143</v>
      </c>
      <c r="F427" s="70" t="s">
        <v>7621</v>
      </c>
      <c r="G427" s="70" t="s">
        <v>7622</v>
      </c>
      <c r="H427" s="70" t="s">
        <v>7775</v>
      </c>
      <c r="I427" s="59" t="s">
        <v>4899</v>
      </c>
      <c r="J427" s="70" t="s">
        <v>7774</v>
      </c>
      <c r="K427" s="59" t="s">
        <v>7776</v>
      </c>
      <c r="L427" s="70" t="str">
        <f t="shared" si="175"/>
        <v>0112204</v>
      </c>
      <c r="M427" s="82" t="s">
        <v>4686</v>
      </c>
      <c r="N427" s="70" t="s">
        <v>2687</v>
      </c>
      <c r="O427" s="59" t="s">
        <v>8079</v>
      </c>
      <c r="P427" s="59" t="str">
        <f t="shared" si="182"/>
        <v>0112204</v>
      </c>
      <c r="Q427" s="163" t="str">
        <f t="shared" si="189"/>
        <v>0112204@gsfmcg.com</v>
      </c>
      <c r="R427" s="59" t="s">
        <v>3434</v>
      </c>
      <c r="S427" s="59" t="s">
        <v>5238</v>
      </c>
      <c r="T427" s="59" t="str">
        <f>TRIM(CONCATENATE(W427))</f>
        <v>MDN01 - FMCG Unmapped</v>
      </c>
      <c r="U427" s="70" t="s">
        <v>7789</v>
      </c>
      <c r="V427" s="70" t="s">
        <v>5921</v>
      </c>
      <c r="W427" s="70" t="str">
        <f>TRIM(CONCATENATE(K427," - ",V427))</f>
        <v>MDN01 - FMCG Unmapped</v>
      </c>
      <c r="X427" s="70" t="s">
        <v>7791</v>
      </c>
      <c r="Y427" s="70" t="s">
        <v>774</v>
      </c>
      <c r="Z427" s="70" t="s">
        <v>774</v>
      </c>
      <c r="AA427" s="171" t="s">
        <v>774</v>
      </c>
      <c r="AB427" s="70" t="s">
        <v>774</v>
      </c>
      <c r="AC427" s="70" t="s">
        <v>1171</v>
      </c>
      <c r="AD427" s="70" t="s">
        <v>163</v>
      </c>
      <c r="AE427" s="82" t="s">
        <v>1162</v>
      </c>
      <c r="AF427" s="70" t="s">
        <v>1171</v>
      </c>
      <c r="AG427" s="70" t="s">
        <v>1159</v>
      </c>
      <c r="AH427" s="70" t="s">
        <v>7790</v>
      </c>
      <c r="AI427" s="70" t="s">
        <v>7782</v>
      </c>
      <c r="AJ427" s="70" t="s">
        <v>150</v>
      </c>
      <c r="AK427" s="70">
        <v>0</v>
      </c>
      <c r="AL427" s="108" t="s">
        <v>5606</v>
      </c>
      <c r="AM427" t="e">
        <v>#N/A</v>
      </c>
      <c r="AN427" t="e">
        <f t="shared" si="184"/>
        <v>#N/A</v>
      </c>
      <c r="AP427" t="s">
        <v>8085</v>
      </c>
    </row>
    <row r="428" spans="1:42" ht="14.4" customHeight="1" x14ac:dyDescent="0.3">
      <c r="A428" s="59" t="str">
        <f t="shared" si="181"/>
        <v>MDN01-FMCG-ASM-01</v>
      </c>
      <c r="B428" s="70" t="s">
        <v>1171</v>
      </c>
      <c r="C428" s="70" t="s">
        <v>3078</v>
      </c>
      <c r="D428" s="70" t="s">
        <v>2075</v>
      </c>
      <c r="E428" s="70" t="s">
        <v>143</v>
      </c>
      <c r="F428" s="70" t="s">
        <v>7621</v>
      </c>
      <c r="G428" s="70" t="s">
        <v>7622</v>
      </c>
      <c r="H428" s="70" t="s">
        <v>7775</v>
      </c>
      <c r="I428" s="59" t="s">
        <v>4899</v>
      </c>
      <c r="J428" s="70" t="s">
        <v>7774</v>
      </c>
      <c r="K428" s="59" t="s">
        <v>7776</v>
      </c>
      <c r="L428" s="70" t="str">
        <f t="shared" si="175"/>
        <v>01122</v>
      </c>
      <c r="M428" s="82" t="s">
        <v>4686</v>
      </c>
      <c r="N428" s="70" t="s">
        <v>2687</v>
      </c>
      <c r="O428" s="59" t="s">
        <v>8080</v>
      </c>
      <c r="P428" s="59" t="str">
        <f>O427</f>
        <v>0112204</v>
      </c>
      <c r="Q428" s="163" t="str">
        <f t="shared" si="189"/>
        <v>01122@gsfmcg.com</v>
      </c>
      <c r="R428" s="59" t="s">
        <v>2770</v>
      </c>
      <c r="S428" s="59" t="s">
        <v>7835</v>
      </c>
      <c r="T428" s="59" t="str">
        <f>V428</f>
        <v>Saeed Ahmad</v>
      </c>
      <c r="U428" s="70" t="s">
        <v>7790</v>
      </c>
      <c r="V428" s="70" t="s">
        <v>7782</v>
      </c>
      <c r="W428" s="70" t="str">
        <f>TRIM(CONCATENATE(K428," - ",AD428," - ",V428))</f>
        <v>MDN01 - ASM - Saeed Ahmad</v>
      </c>
      <c r="X428" s="70" t="s">
        <v>7791</v>
      </c>
      <c r="Y428" s="70" t="s">
        <v>774</v>
      </c>
      <c r="Z428" s="70" t="s">
        <v>6599</v>
      </c>
      <c r="AA428" s="171">
        <v>43831</v>
      </c>
      <c r="AB428" s="70" t="s">
        <v>774</v>
      </c>
      <c r="AC428" s="70" t="s">
        <v>1219</v>
      </c>
      <c r="AD428" s="70" t="s">
        <v>1028</v>
      </c>
      <c r="AE428" s="82" t="s">
        <v>3414</v>
      </c>
      <c r="AF428" s="70" t="s">
        <v>1171</v>
      </c>
      <c r="AG428" s="70" t="s">
        <v>1159</v>
      </c>
      <c r="AH428" s="70" t="s">
        <v>7619</v>
      </c>
      <c r="AI428" s="70" t="s">
        <v>368</v>
      </c>
      <c r="AJ428" s="70" t="s">
        <v>149</v>
      </c>
      <c r="AK428" s="70">
        <v>2</v>
      </c>
      <c r="AL428" s="108" t="s">
        <v>6294</v>
      </c>
      <c r="AM428" t="e">
        <v>#N/A</v>
      </c>
      <c r="AN428" t="e">
        <f t="shared" si="184"/>
        <v>#N/A</v>
      </c>
      <c r="AP428" t="s">
        <v>8085</v>
      </c>
    </row>
    <row r="429" spans="1:42" ht="14.4" customHeight="1" x14ac:dyDescent="0.3">
      <c r="A429" s="59" t="str">
        <f>U429</f>
        <v>PSH04-FMCG01-TE-01</v>
      </c>
      <c r="B429" s="70" t="s">
        <v>1170</v>
      </c>
      <c r="C429" s="70" t="s">
        <v>1987</v>
      </c>
      <c r="D429" s="70" t="s">
        <v>2075</v>
      </c>
      <c r="E429" s="70" t="s">
        <v>143</v>
      </c>
      <c r="F429" s="70" t="s">
        <v>7621</v>
      </c>
      <c r="G429" s="70" t="s">
        <v>7622</v>
      </c>
      <c r="H429" s="70" t="s">
        <v>8175</v>
      </c>
      <c r="I429" s="59" t="s">
        <v>4899</v>
      </c>
      <c r="J429" s="70" t="s">
        <v>8173</v>
      </c>
      <c r="K429" s="59" t="s">
        <v>8174</v>
      </c>
      <c r="L429" s="70" t="str">
        <f>O429</f>
        <v>0999902</v>
      </c>
      <c r="M429" s="82" t="s">
        <v>4686</v>
      </c>
      <c r="N429" s="70" t="s">
        <v>2687</v>
      </c>
      <c r="O429" s="59" t="s">
        <v>6731</v>
      </c>
      <c r="P429" s="59" t="str">
        <f>O429</f>
        <v>0999902</v>
      </c>
      <c r="Q429" s="163" t="str">
        <f t="shared" si="189"/>
        <v>0999902@gsfmcg.com</v>
      </c>
      <c r="R429" s="59" t="s">
        <v>5587</v>
      </c>
      <c r="S429" s="59" t="s">
        <v>8176</v>
      </c>
      <c r="T429" s="59" t="str">
        <f>V429</f>
        <v>M. Haseeb</v>
      </c>
      <c r="U429" s="70" t="s">
        <v>8177</v>
      </c>
      <c r="V429" s="70" t="s">
        <v>5271</v>
      </c>
      <c r="W429" s="70" t="str">
        <f>TRIM(CONCATENATE(K429," - ",AD429," - ",V429))</f>
        <v>PSH04 - TE - M. Haseeb</v>
      </c>
      <c r="X429" s="70" t="s">
        <v>149</v>
      </c>
      <c r="Y429" s="70" t="s">
        <v>774</v>
      </c>
      <c r="Z429" s="70" t="s">
        <v>774</v>
      </c>
      <c r="AA429" s="171" t="s">
        <v>774</v>
      </c>
      <c r="AB429" s="70" t="s">
        <v>774</v>
      </c>
      <c r="AC429" s="70" t="s">
        <v>1809</v>
      </c>
      <c r="AD429" s="70" t="s">
        <v>8137</v>
      </c>
      <c r="AE429" s="82" t="s">
        <v>1162</v>
      </c>
      <c r="AF429" s="70" t="s">
        <v>1171</v>
      </c>
      <c r="AG429" s="70" t="s">
        <v>1159</v>
      </c>
      <c r="AH429" s="70" t="s">
        <v>7619</v>
      </c>
      <c r="AI429" s="70" t="s">
        <v>368</v>
      </c>
      <c r="AJ429" s="70" t="s">
        <v>149</v>
      </c>
      <c r="AK429" s="70">
        <v>2</v>
      </c>
      <c r="AL429" s="108" t="s">
        <v>8142</v>
      </c>
      <c r="AN429" t="b">
        <f>AM429=O429</f>
        <v>0</v>
      </c>
      <c r="AP429" t="s">
        <v>8085</v>
      </c>
    </row>
    <row r="430" spans="1:42" ht="14.4" customHeight="1" x14ac:dyDescent="0.3">
      <c r="A430" s="59" t="str">
        <f>U430</f>
        <v>NTH-E-FMCG-RSM-00</v>
      </c>
      <c r="B430" s="70" t="s">
        <v>1171</v>
      </c>
      <c r="C430" s="70" t="s">
        <v>3078</v>
      </c>
      <c r="D430" s="70" t="s">
        <v>2075</v>
      </c>
      <c r="E430" s="70" t="s">
        <v>143</v>
      </c>
      <c r="F430" s="70" t="s">
        <v>7621</v>
      </c>
      <c r="G430" s="70" t="s">
        <v>7622</v>
      </c>
      <c r="H430" s="70" t="s">
        <v>2866</v>
      </c>
      <c r="I430" s="59" t="s">
        <v>4899</v>
      </c>
      <c r="J430" s="70" t="s">
        <v>2861</v>
      </c>
      <c r="K430" s="59" t="s">
        <v>6363</v>
      </c>
      <c r="L430" s="99" t="str">
        <f>O430</f>
        <v>0112401</v>
      </c>
      <c r="M430" s="82" t="s">
        <v>4686</v>
      </c>
      <c r="N430" s="70" t="s">
        <v>2687</v>
      </c>
      <c r="O430" s="59" t="s">
        <v>8084</v>
      </c>
      <c r="P430" s="59" t="str">
        <f>O430</f>
        <v>0112401</v>
      </c>
      <c r="Q430" s="163" t="str">
        <f t="shared" si="189"/>
        <v>0112401@gsfmcg.com</v>
      </c>
      <c r="R430" s="99" t="s">
        <v>3414</v>
      </c>
      <c r="S430" s="70" t="s">
        <v>7620</v>
      </c>
      <c r="T430" s="59" t="str">
        <f>W430</f>
        <v>NTH-E - RSM - FMCG Unmapped</v>
      </c>
      <c r="U430" s="70" t="s">
        <v>7620</v>
      </c>
      <c r="V430" s="70" t="s">
        <v>5921</v>
      </c>
      <c r="W430" s="70" t="str">
        <f>TRIM(CONCATENATE(G430," - ",AD430," - ",V430))</f>
        <v>NTH-E - RSM - FMCG Unmapped</v>
      </c>
      <c r="X430" s="70" t="s">
        <v>149</v>
      </c>
      <c r="Y430" s="70" t="s">
        <v>774</v>
      </c>
      <c r="Z430" s="70" t="s">
        <v>774</v>
      </c>
      <c r="AA430" s="171" t="s">
        <v>774</v>
      </c>
      <c r="AB430" s="70" t="s">
        <v>774</v>
      </c>
      <c r="AC430" s="70" t="s">
        <v>1806</v>
      </c>
      <c r="AD430" s="70" t="s">
        <v>1146</v>
      </c>
      <c r="AE430" s="82" t="s">
        <v>2488</v>
      </c>
      <c r="AF430" s="70" t="s">
        <v>1171</v>
      </c>
      <c r="AG430" s="70" t="s">
        <v>1159</v>
      </c>
      <c r="AH430" s="70" t="s">
        <v>7619</v>
      </c>
      <c r="AI430" s="70" t="s">
        <v>368</v>
      </c>
      <c r="AJ430" s="70" t="s">
        <v>149</v>
      </c>
      <c r="AK430" s="81">
        <v>0</v>
      </c>
      <c r="AL430" s="108" t="s">
        <v>5606</v>
      </c>
      <c r="AM430" t="e">
        <v>#N/A</v>
      </c>
      <c r="AN430" t="e">
        <f>AM430=O430</f>
        <v>#N/A</v>
      </c>
    </row>
    <row r="431" spans="1:42" ht="14.4" customHeight="1" x14ac:dyDescent="0.3">
      <c r="A431" s="59" t="str">
        <f>U431</f>
        <v>NTH-E-FMCG-RSM-01</v>
      </c>
      <c r="B431" s="70" t="s">
        <v>1171</v>
      </c>
      <c r="C431" s="70" t="s">
        <v>3078</v>
      </c>
      <c r="D431" s="70" t="s">
        <v>2075</v>
      </c>
      <c r="E431" s="70" t="s">
        <v>143</v>
      </c>
      <c r="F431" s="70" t="s">
        <v>7621</v>
      </c>
      <c r="G431" s="70" t="s">
        <v>7622</v>
      </c>
      <c r="H431" s="70" t="s">
        <v>2866</v>
      </c>
      <c r="I431" s="59" t="s">
        <v>4899</v>
      </c>
      <c r="J431" s="70" t="s">
        <v>2861</v>
      </c>
      <c r="K431" s="59" t="s">
        <v>6363</v>
      </c>
      <c r="L431" s="99" t="s">
        <v>1140</v>
      </c>
      <c r="M431" s="82" t="s">
        <v>4686</v>
      </c>
      <c r="N431" s="70" t="s">
        <v>2687</v>
      </c>
      <c r="O431" s="59" t="s">
        <v>3414</v>
      </c>
      <c r="P431" s="59" t="str">
        <f>O430</f>
        <v>0112401</v>
      </c>
      <c r="Q431" s="163" t="str">
        <f t="shared" si="189"/>
        <v>02@gsfmcg.com</v>
      </c>
      <c r="R431" s="99" t="s">
        <v>3414</v>
      </c>
      <c r="S431" s="59" t="s">
        <v>7619</v>
      </c>
      <c r="T431" s="59" t="str">
        <f>V431</f>
        <v>Sajid Maqbool</v>
      </c>
      <c r="U431" s="70" t="s">
        <v>7619</v>
      </c>
      <c r="V431" s="70" t="s">
        <v>368</v>
      </c>
      <c r="W431" s="70" t="str">
        <f t="shared" ref="W431:W450" si="190">TRIM(CONCATENATE(G431," - ",AD431," - ",V431))</f>
        <v>NTH-E - RSM - Sajid Maqbool</v>
      </c>
      <c r="X431" s="70" t="s">
        <v>149</v>
      </c>
      <c r="Y431" s="70" t="s">
        <v>774</v>
      </c>
      <c r="Z431" s="70" t="s">
        <v>774</v>
      </c>
      <c r="AA431" s="171" t="s">
        <v>774</v>
      </c>
      <c r="AB431" s="70" t="s">
        <v>774</v>
      </c>
      <c r="AC431" s="70" t="s">
        <v>1806</v>
      </c>
      <c r="AD431" s="70" t="s">
        <v>1146</v>
      </c>
      <c r="AE431" s="82" t="s">
        <v>2488</v>
      </c>
      <c r="AF431" s="70" t="s">
        <v>1171</v>
      </c>
      <c r="AG431" s="70" t="s">
        <v>1159</v>
      </c>
      <c r="AH431" s="70" t="s">
        <v>3279</v>
      </c>
      <c r="AI431" s="70" t="s">
        <v>645</v>
      </c>
      <c r="AJ431" s="70" t="s">
        <v>65</v>
      </c>
      <c r="AK431" s="81">
        <v>3</v>
      </c>
      <c r="AL431" s="108" t="s">
        <v>6294</v>
      </c>
      <c r="AM431" t="s">
        <v>3414</v>
      </c>
      <c r="AN431" t="b">
        <f t="shared" ref="AN431:AN458" si="191">AM431=O431</f>
        <v>1</v>
      </c>
    </row>
    <row r="432" spans="1:42" ht="14.4" hidden="1" customHeight="1" x14ac:dyDescent="0.3">
      <c r="A432" s="59" t="str">
        <f t="shared" ref="A432:A462" si="192">U432</f>
        <v>NATL-FMCG-HOD-01</v>
      </c>
      <c r="B432" s="70" t="s">
        <v>1171</v>
      </c>
      <c r="C432" s="70" t="s">
        <v>3078</v>
      </c>
      <c r="D432" s="70" t="s">
        <v>1806</v>
      </c>
      <c r="E432" s="70" t="s">
        <v>1201</v>
      </c>
      <c r="F432" s="70" t="s">
        <v>1201</v>
      </c>
      <c r="G432" s="59" t="s">
        <v>5630</v>
      </c>
      <c r="H432" s="70" t="s">
        <v>4725</v>
      </c>
      <c r="I432" s="59" t="s">
        <v>4901</v>
      </c>
      <c r="J432" s="59" t="s">
        <v>1367</v>
      </c>
      <c r="K432" s="59" t="s">
        <v>1163</v>
      </c>
      <c r="L432" s="82" t="s">
        <v>5239</v>
      </c>
      <c r="M432" s="82" t="s">
        <v>4686</v>
      </c>
      <c r="N432" s="70" t="s">
        <v>2687</v>
      </c>
      <c r="O432" s="82" t="s">
        <v>5239</v>
      </c>
      <c r="P432" s="59" t="str">
        <f t="shared" ref="P432:P468" si="193">O432</f>
        <v>0911002</v>
      </c>
      <c r="Q432" s="163" t="str">
        <f t="shared" si="189"/>
        <v>0911002@gsfmcg.com</v>
      </c>
      <c r="R432" s="82" t="s">
        <v>5239</v>
      </c>
      <c r="S432" s="59" t="s">
        <v>5230</v>
      </c>
      <c r="T432" s="59" t="str">
        <f>TRIM(CONCATENATE(V432))</f>
        <v>National FMCG Street</v>
      </c>
      <c r="U432" s="70" t="s">
        <v>5230</v>
      </c>
      <c r="V432" s="70" t="s">
        <v>5231</v>
      </c>
      <c r="W432" s="70" t="str">
        <f t="shared" si="190"/>
        <v>NATL - HOD - National FMCG Street</v>
      </c>
      <c r="X432" s="70" t="s">
        <v>1367</v>
      </c>
      <c r="Y432" s="70" t="s">
        <v>774</v>
      </c>
      <c r="Z432" s="70" t="s">
        <v>774</v>
      </c>
      <c r="AA432" s="171" t="s">
        <v>774</v>
      </c>
      <c r="AB432" s="70" t="s">
        <v>774</v>
      </c>
      <c r="AC432" s="70" t="s">
        <v>2075</v>
      </c>
      <c r="AD432" s="70" t="s">
        <v>1151</v>
      </c>
      <c r="AE432" s="82" t="s">
        <v>2486</v>
      </c>
      <c r="AF432" s="70" t="s">
        <v>1171</v>
      </c>
      <c r="AG432" s="70" t="s">
        <v>1159</v>
      </c>
      <c r="AH432" s="70" t="s">
        <v>4405</v>
      </c>
      <c r="AI432" s="70" t="s">
        <v>4402</v>
      </c>
      <c r="AJ432" s="70" t="s">
        <v>1367</v>
      </c>
      <c r="AK432" s="70">
        <v>5</v>
      </c>
      <c r="AL432" s="103" t="s">
        <v>5610</v>
      </c>
      <c r="AM432" t="s">
        <v>5239</v>
      </c>
      <c r="AN432" t="b">
        <f t="shared" si="191"/>
        <v>1</v>
      </c>
    </row>
    <row r="433" spans="1:40" ht="14.4" hidden="1" customHeight="1" x14ac:dyDescent="0.3">
      <c r="A433" s="59" t="str">
        <f t="shared" si="192"/>
        <v>NATL-MKT-INST-HOD-01</v>
      </c>
      <c r="B433" s="70" t="s">
        <v>1806</v>
      </c>
      <c r="C433" s="70" t="s">
        <v>3437</v>
      </c>
      <c r="D433" s="70" t="s">
        <v>1806</v>
      </c>
      <c r="E433" s="70" t="s">
        <v>1201</v>
      </c>
      <c r="F433" s="70" t="s">
        <v>1201</v>
      </c>
      <c r="G433" s="59" t="s">
        <v>5630</v>
      </c>
      <c r="H433" s="70" t="s">
        <v>4725</v>
      </c>
      <c r="I433" s="59" t="s">
        <v>4901</v>
      </c>
      <c r="J433" s="70" t="s">
        <v>1367</v>
      </c>
      <c r="K433" s="59" t="s">
        <v>1163</v>
      </c>
      <c r="L433" s="82" t="str">
        <f>O433</f>
        <v>0911001</v>
      </c>
      <c r="M433" s="82" t="s">
        <v>4686</v>
      </c>
      <c r="N433" s="70" t="s">
        <v>2687</v>
      </c>
      <c r="O433" s="82" t="s">
        <v>4890</v>
      </c>
      <c r="P433" s="59" t="str">
        <f t="shared" si="193"/>
        <v>0911001</v>
      </c>
      <c r="Q433" s="162" t="s">
        <v>4891</v>
      </c>
      <c r="R433" s="59" t="s">
        <v>4890</v>
      </c>
      <c r="S433" s="59" t="s">
        <v>3438</v>
      </c>
      <c r="T433" s="59" t="str">
        <f>TRIM(CONCATENATE(V433))</f>
        <v>National MKT-Institute</v>
      </c>
      <c r="U433" s="70" t="s">
        <v>3438</v>
      </c>
      <c r="V433" s="70" t="s">
        <v>3439</v>
      </c>
      <c r="W433" s="70" t="str">
        <f t="shared" si="190"/>
        <v>NATL - HOD - National MKT-Institute</v>
      </c>
      <c r="X433" s="70" t="s">
        <v>1367</v>
      </c>
      <c r="Y433" s="70" t="s">
        <v>774</v>
      </c>
      <c r="Z433" s="70" t="s">
        <v>774</v>
      </c>
      <c r="AA433" s="171" t="s">
        <v>774</v>
      </c>
      <c r="AB433" s="70" t="s">
        <v>774</v>
      </c>
      <c r="AC433" s="70" t="s">
        <v>2075</v>
      </c>
      <c r="AD433" s="70" t="s">
        <v>1151</v>
      </c>
      <c r="AE433" s="82" t="s">
        <v>2486</v>
      </c>
      <c r="AF433" s="70" t="s">
        <v>1216</v>
      </c>
      <c r="AG433" s="70" t="s">
        <v>3437</v>
      </c>
      <c r="AH433" s="70" t="s">
        <v>4405</v>
      </c>
      <c r="AI433" s="70" t="s">
        <v>4402</v>
      </c>
      <c r="AJ433" s="70" t="s">
        <v>1367</v>
      </c>
      <c r="AK433" s="70">
        <v>5</v>
      </c>
      <c r="AL433" s="103" t="s">
        <v>5610</v>
      </c>
      <c r="AM433" t="s">
        <v>4890</v>
      </c>
      <c r="AN433" t="b">
        <f t="shared" si="191"/>
        <v>1</v>
      </c>
    </row>
    <row r="434" spans="1:40" ht="14.4" hidden="1" customHeight="1" x14ac:dyDescent="0.3">
      <c r="A434" s="59" t="str">
        <f t="shared" si="192"/>
        <v>NATL-UNMAP-HOD-01</v>
      </c>
      <c r="B434" s="70" t="s">
        <v>1806</v>
      </c>
      <c r="C434" s="70" t="s">
        <v>3437</v>
      </c>
      <c r="D434" s="70" t="s">
        <v>1806</v>
      </c>
      <c r="E434" s="70" t="s">
        <v>1201</v>
      </c>
      <c r="F434" s="70" t="s">
        <v>1201</v>
      </c>
      <c r="G434" s="59" t="s">
        <v>5630</v>
      </c>
      <c r="H434" s="70" t="s">
        <v>4725</v>
      </c>
      <c r="I434" s="59" t="s">
        <v>4901</v>
      </c>
      <c r="J434" s="70" t="s">
        <v>1367</v>
      </c>
      <c r="K434" s="59" t="s">
        <v>1163</v>
      </c>
      <c r="L434" s="82" t="str">
        <f>O434</f>
        <v>0913001</v>
      </c>
      <c r="M434" s="82" t="s">
        <v>4686</v>
      </c>
      <c r="N434" s="70" t="s">
        <v>2687</v>
      </c>
      <c r="O434" s="82" t="s">
        <v>4894</v>
      </c>
      <c r="P434" s="59" t="str">
        <f t="shared" si="193"/>
        <v>0913001</v>
      </c>
      <c r="Q434" s="162" t="s">
        <v>4895</v>
      </c>
      <c r="R434" s="59" t="s">
        <v>4894</v>
      </c>
      <c r="S434" s="4" t="s">
        <v>3441</v>
      </c>
      <c r="T434" s="59" t="str">
        <f>TRIM(CONCATENATE(V434))</f>
        <v>Unmapped SF-PHR</v>
      </c>
      <c r="U434" s="70" t="s">
        <v>3441</v>
      </c>
      <c r="V434" s="70" t="s">
        <v>4385</v>
      </c>
      <c r="W434" s="70" t="str">
        <f t="shared" si="190"/>
        <v>NATL - HOD - Unmapped SF-PHR</v>
      </c>
      <c r="X434" s="70" t="s">
        <v>1367</v>
      </c>
      <c r="Y434" s="70" t="s">
        <v>774</v>
      </c>
      <c r="Z434" s="70" t="s">
        <v>774</v>
      </c>
      <c r="AA434" s="171" t="s">
        <v>774</v>
      </c>
      <c r="AB434" s="70" t="s">
        <v>774</v>
      </c>
      <c r="AC434" s="70" t="s">
        <v>2075</v>
      </c>
      <c r="AD434" s="70" t="s">
        <v>1151</v>
      </c>
      <c r="AE434" s="82" t="s">
        <v>2486</v>
      </c>
      <c r="AF434" s="70" t="s">
        <v>1216</v>
      </c>
      <c r="AG434" s="70" t="s">
        <v>3437</v>
      </c>
      <c r="AH434" s="70" t="s">
        <v>4405</v>
      </c>
      <c r="AI434" s="70" t="s">
        <v>4402</v>
      </c>
      <c r="AJ434" s="70" t="s">
        <v>1367</v>
      </c>
      <c r="AK434" s="70">
        <v>5</v>
      </c>
      <c r="AL434" s="103" t="s">
        <v>5610</v>
      </c>
      <c r="AM434" t="s">
        <v>4894</v>
      </c>
      <c r="AN434" t="b">
        <f t="shared" si="191"/>
        <v>1</v>
      </c>
    </row>
    <row r="435" spans="1:40" ht="14.4" hidden="1" customHeight="1" x14ac:dyDescent="0.3">
      <c r="A435" s="59" t="str">
        <f t="shared" si="192"/>
        <v>NATL-MKT-EXECUTIVE</v>
      </c>
      <c r="B435" s="70" t="s">
        <v>1910</v>
      </c>
      <c r="C435" s="70" t="s">
        <v>4409</v>
      </c>
      <c r="D435" s="70" t="s">
        <v>1806</v>
      </c>
      <c r="E435" s="70" t="s">
        <v>1201</v>
      </c>
      <c r="F435" s="70" t="s">
        <v>1201</v>
      </c>
      <c r="G435" s="59" t="s">
        <v>5630</v>
      </c>
      <c r="H435" s="70" t="s">
        <v>4725</v>
      </c>
      <c r="I435" s="59" t="s">
        <v>4901</v>
      </c>
      <c r="J435" s="70" t="s">
        <v>1367</v>
      </c>
      <c r="K435" s="59" t="s">
        <v>1163</v>
      </c>
      <c r="L435" s="99" t="s">
        <v>4887</v>
      </c>
      <c r="M435" s="82" t="s">
        <v>4686</v>
      </c>
      <c r="N435" s="70" t="s">
        <v>2687</v>
      </c>
      <c r="O435" s="82" t="s">
        <v>3440</v>
      </c>
      <c r="P435" s="59" t="str">
        <f t="shared" si="193"/>
        <v>87</v>
      </c>
      <c r="Q435" s="162" t="s">
        <v>4886</v>
      </c>
      <c r="R435" s="59" t="s">
        <v>3440</v>
      </c>
      <c r="S435" s="119" t="s">
        <v>4405</v>
      </c>
      <c r="T435" s="59" t="str">
        <f t="shared" ref="T435:T443" si="194">TRIM(CONCATENATE(V435))</f>
        <v>Dr. Syed Saeedul Hoda</v>
      </c>
      <c r="U435" s="70" t="s">
        <v>4405</v>
      </c>
      <c r="V435" s="70" t="s">
        <v>4402</v>
      </c>
      <c r="W435" s="70" t="str">
        <f t="shared" si="190"/>
        <v>NATL - EXEC - Dr. Syed Saeedul Hoda</v>
      </c>
      <c r="X435" s="70" t="s">
        <v>1367</v>
      </c>
      <c r="Y435" s="70" t="s">
        <v>774</v>
      </c>
      <c r="Z435" s="70" t="s">
        <v>774</v>
      </c>
      <c r="AA435" s="171" t="s">
        <v>774</v>
      </c>
      <c r="AB435" s="70" t="s">
        <v>774</v>
      </c>
      <c r="AC435" s="70" t="s">
        <v>2074</v>
      </c>
      <c r="AD435" s="70" t="s">
        <v>4726</v>
      </c>
      <c r="AE435" s="82" t="s">
        <v>2487</v>
      </c>
      <c r="AF435" s="70" t="s">
        <v>1217</v>
      </c>
      <c r="AG435" s="70" t="s">
        <v>4409</v>
      </c>
      <c r="AH435" s="70" t="s">
        <v>4403</v>
      </c>
      <c r="AI435" s="70" t="s">
        <v>4404</v>
      </c>
      <c r="AJ435" s="70" t="s">
        <v>1367</v>
      </c>
      <c r="AK435" s="70">
        <v>99</v>
      </c>
      <c r="AL435" s="103" t="s">
        <v>1367</v>
      </c>
      <c r="AM435" t="s">
        <v>3440</v>
      </c>
      <c r="AN435" t="b">
        <f t="shared" si="191"/>
        <v>1</v>
      </c>
    </row>
    <row r="436" spans="1:40" ht="14.4" hidden="1" customHeight="1" x14ac:dyDescent="0.3">
      <c r="A436" s="59" t="str">
        <f t="shared" si="192"/>
        <v>NATL-GSM-EXECUTIVE</v>
      </c>
      <c r="B436" s="70" t="s">
        <v>1910</v>
      </c>
      <c r="C436" s="70" t="s">
        <v>4409</v>
      </c>
      <c r="D436" s="70" t="s">
        <v>1806</v>
      </c>
      <c r="E436" s="70" t="s">
        <v>1201</v>
      </c>
      <c r="F436" s="70" t="s">
        <v>1201</v>
      </c>
      <c r="G436" s="59" t="s">
        <v>5630</v>
      </c>
      <c r="H436" s="70" t="s">
        <v>4725</v>
      </c>
      <c r="I436" s="59" t="s">
        <v>4901</v>
      </c>
      <c r="J436" s="70" t="s">
        <v>1367</v>
      </c>
      <c r="K436" s="59" t="s">
        <v>1163</v>
      </c>
      <c r="L436" s="99" t="s">
        <v>4422</v>
      </c>
      <c r="M436" s="82" t="s">
        <v>4686</v>
      </c>
      <c r="N436" s="70" t="s">
        <v>2687</v>
      </c>
      <c r="O436" s="82" t="s">
        <v>4896</v>
      </c>
      <c r="P436" s="59" t="str">
        <f t="shared" si="193"/>
        <v>89</v>
      </c>
      <c r="Q436" s="163" t="s">
        <v>4897</v>
      </c>
      <c r="R436" s="59" t="s">
        <v>4896</v>
      </c>
      <c r="S436" s="4" t="s">
        <v>4403</v>
      </c>
      <c r="T436" s="59" t="str">
        <f t="shared" si="194"/>
        <v>Dr. Syed Azizur Rab</v>
      </c>
      <c r="U436" s="70" t="s">
        <v>4403</v>
      </c>
      <c r="V436" s="70" t="s">
        <v>4404</v>
      </c>
      <c r="W436" s="70" t="str">
        <f t="shared" si="190"/>
        <v>NATL - EXEC - Dr. Syed Azizur Rab</v>
      </c>
      <c r="X436" s="70" t="s">
        <v>1367</v>
      </c>
      <c r="Y436" s="70" t="s">
        <v>774</v>
      </c>
      <c r="Z436" s="70" t="s">
        <v>774</v>
      </c>
      <c r="AA436" s="171" t="s">
        <v>774</v>
      </c>
      <c r="AB436" s="70" t="s">
        <v>774</v>
      </c>
      <c r="AC436" s="70" t="s">
        <v>2074</v>
      </c>
      <c r="AD436" s="70" t="s">
        <v>4726</v>
      </c>
      <c r="AE436" s="99" t="s">
        <v>2360</v>
      </c>
      <c r="AF436" s="70" t="s">
        <v>1217</v>
      </c>
      <c r="AG436" s="70" t="s">
        <v>4409</v>
      </c>
      <c r="AH436" s="70"/>
      <c r="AI436" s="70"/>
      <c r="AJ436" s="70"/>
      <c r="AK436" s="70">
        <v>99</v>
      </c>
      <c r="AL436" s="103" t="s">
        <v>1367</v>
      </c>
      <c r="AM436" t="s">
        <v>4896</v>
      </c>
      <c r="AN436" t="b">
        <f t="shared" si="191"/>
        <v>1</v>
      </c>
    </row>
    <row r="437" spans="1:40" ht="14.4" hidden="1" customHeight="1" x14ac:dyDescent="0.3">
      <c r="A437" s="59" t="str">
        <f t="shared" si="192"/>
        <v>NATL-MKT-EXECUTIVE-1</v>
      </c>
      <c r="B437" s="70" t="s">
        <v>1910</v>
      </c>
      <c r="C437" s="70" t="s">
        <v>4409</v>
      </c>
      <c r="D437" s="70" t="s">
        <v>1806</v>
      </c>
      <c r="E437" s="70" t="s">
        <v>1201</v>
      </c>
      <c r="F437" s="70" t="s">
        <v>1201</v>
      </c>
      <c r="G437" s="59" t="s">
        <v>5630</v>
      </c>
      <c r="H437" s="70" t="s">
        <v>4725</v>
      </c>
      <c r="I437" s="59" t="s">
        <v>4901</v>
      </c>
      <c r="J437" s="70" t="s">
        <v>1367</v>
      </c>
      <c r="K437" s="59" t="s">
        <v>1163</v>
      </c>
      <c r="L437" s="99" t="s">
        <v>4888</v>
      </c>
      <c r="M437" s="82" t="s">
        <v>4686</v>
      </c>
      <c r="N437" s="70" t="s">
        <v>2687</v>
      </c>
      <c r="O437" s="82" t="s">
        <v>5931</v>
      </c>
      <c r="P437" s="59" t="str">
        <f t="shared" si="193"/>
        <v>99991</v>
      </c>
      <c r="Q437" s="163" t="str">
        <f>CONCATENATE(O437,"@gspharma.com")</f>
        <v>99991@gspharma.com</v>
      </c>
      <c r="R437" s="59"/>
      <c r="S437" s="4" t="s">
        <v>4408</v>
      </c>
      <c r="T437" s="59" t="str">
        <f t="shared" si="194"/>
        <v>M. Umar Saleem</v>
      </c>
      <c r="U437" s="70" t="s">
        <v>4408</v>
      </c>
      <c r="V437" s="70" t="s">
        <v>4913</v>
      </c>
      <c r="W437" s="70" t="str">
        <f t="shared" si="190"/>
        <v>NATL - EXEC - M. Umar Saleem</v>
      </c>
      <c r="X437" s="70" t="s">
        <v>1367</v>
      </c>
      <c r="Y437" s="70" t="s">
        <v>774</v>
      </c>
      <c r="Z437" s="70" t="s">
        <v>774</v>
      </c>
      <c r="AA437" s="171" t="s">
        <v>774</v>
      </c>
      <c r="AB437" s="70" t="s">
        <v>774</v>
      </c>
      <c r="AC437" s="70" t="s">
        <v>2074</v>
      </c>
      <c r="AD437" s="70" t="s">
        <v>4726</v>
      </c>
      <c r="AE437" s="82" t="s">
        <v>2487</v>
      </c>
      <c r="AF437" s="70" t="s">
        <v>1217</v>
      </c>
      <c r="AG437" s="70" t="s">
        <v>4409</v>
      </c>
      <c r="AH437" s="70"/>
      <c r="AI437" s="70"/>
      <c r="AJ437" s="70"/>
      <c r="AK437" s="70">
        <v>99</v>
      </c>
      <c r="AL437" s="103" t="s">
        <v>1367</v>
      </c>
      <c r="AM437" t="s">
        <v>5931</v>
      </c>
      <c r="AN437" t="b">
        <f t="shared" si="191"/>
        <v>1</v>
      </c>
    </row>
    <row r="438" spans="1:40" ht="14.4" hidden="1" customHeight="1" x14ac:dyDescent="0.3">
      <c r="A438" s="59" t="str">
        <f t="shared" si="192"/>
        <v>NATL-PHR-DGM-01</v>
      </c>
      <c r="B438" s="59" t="s">
        <v>1216</v>
      </c>
      <c r="C438" s="59" t="s">
        <v>1985</v>
      </c>
      <c r="D438" s="70" t="s">
        <v>1171</v>
      </c>
      <c r="E438" s="70" t="s">
        <v>17</v>
      </c>
      <c r="F438" s="70" t="s">
        <v>1166</v>
      </c>
      <c r="G438" s="70" t="s">
        <v>5637</v>
      </c>
      <c r="H438" s="70" t="s">
        <v>1171</v>
      </c>
      <c r="I438" s="59" t="s">
        <v>4901</v>
      </c>
      <c r="J438" s="70" t="s">
        <v>1212</v>
      </c>
      <c r="K438" s="59" t="s">
        <v>1160</v>
      </c>
      <c r="L438" s="59" t="s">
        <v>8002</v>
      </c>
      <c r="M438" s="82" t="s">
        <v>4686</v>
      </c>
      <c r="N438" s="70" t="s">
        <v>2687</v>
      </c>
      <c r="O438" s="82" t="s">
        <v>8005</v>
      </c>
      <c r="P438" s="59" t="str">
        <f t="shared" si="193"/>
        <v>10</v>
      </c>
      <c r="Q438" s="162" t="str">
        <f>CONCATENATE(O438,"@gspharma.com")</f>
        <v>10@gspharma.com</v>
      </c>
      <c r="R438" s="59">
        <v>83</v>
      </c>
      <c r="S438" s="59" t="s">
        <v>1211</v>
      </c>
      <c r="T438" s="59" t="str">
        <f t="shared" si="194"/>
        <v>Khurram Moazzam</v>
      </c>
      <c r="U438" s="59" t="s">
        <v>1211</v>
      </c>
      <c r="V438" s="70" t="s">
        <v>8108</v>
      </c>
      <c r="W438" s="70" t="str">
        <f t="shared" si="190"/>
        <v>STH-A - DGM - Khurram Moazzam</v>
      </c>
      <c r="X438" s="70" t="s">
        <v>18</v>
      </c>
      <c r="Y438" s="70" t="s">
        <v>774</v>
      </c>
      <c r="Z438" s="70" t="s">
        <v>774</v>
      </c>
      <c r="AA438" s="171">
        <v>45083</v>
      </c>
      <c r="AB438" s="70" t="s">
        <v>774</v>
      </c>
      <c r="AC438" s="70" t="s">
        <v>1910</v>
      </c>
      <c r="AD438" s="70" t="s">
        <v>1145</v>
      </c>
      <c r="AE438" s="82" t="s">
        <v>2486</v>
      </c>
      <c r="AF438" s="70" t="s">
        <v>1171</v>
      </c>
      <c r="AG438" s="70" t="s">
        <v>1159</v>
      </c>
      <c r="AH438" s="70" t="s">
        <v>4408</v>
      </c>
      <c r="AI438" s="70" t="s">
        <v>4913</v>
      </c>
      <c r="AJ438" s="70" t="s">
        <v>1367</v>
      </c>
      <c r="AK438" s="70">
        <v>4</v>
      </c>
      <c r="AL438" s="108" t="s">
        <v>6295</v>
      </c>
      <c r="AM438" t="e">
        <v>#N/A</v>
      </c>
      <c r="AN438" t="e">
        <f t="shared" si="191"/>
        <v>#N/A</v>
      </c>
    </row>
    <row r="439" spans="1:40" ht="14.4" hidden="1" customHeight="1" x14ac:dyDescent="0.3">
      <c r="A439" s="59" t="str">
        <f t="shared" si="192"/>
        <v>STH-FMCG-DGM-01</v>
      </c>
      <c r="B439" s="70" t="s">
        <v>1171</v>
      </c>
      <c r="C439" s="70" t="s">
        <v>3078</v>
      </c>
      <c r="D439" s="70" t="s">
        <v>1171</v>
      </c>
      <c r="E439" s="70" t="s">
        <v>17</v>
      </c>
      <c r="F439" s="70" t="s">
        <v>1166</v>
      </c>
      <c r="G439" s="70" t="s">
        <v>5637</v>
      </c>
      <c r="H439" s="70" t="s">
        <v>1171</v>
      </c>
      <c r="I439" s="59" t="s">
        <v>4901</v>
      </c>
      <c r="J439" s="70" t="s">
        <v>1212</v>
      </c>
      <c r="K439" s="59" t="s">
        <v>1160</v>
      </c>
      <c r="L439" s="70" t="s">
        <v>1197</v>
      </c>
      <c r="M439" s="82" t="s">
        <v>4686</v>
      </c>
      <c r="N439" s="70" t="s">
        <v>2687</v>
      </c>
      <c r="O439" s="82" t="s">
        <v>3419</v>
      </c>
      <c r="P439" s="59" t="str">
        <f t="shared" si="193"/>
        <v>81</v>
      </c>
      <c r="Q439" s="163" t="str">
        <f>CONCATENATE(O439,"@gsfmcg.com")</f>
        <v>81@gsfmcg.com</v>
      </c>
      <c r="R439" s="99">
        <v>81</v>
      </c>
      <c r="S439" s="59" t="s">
        <v>3280</v>
      </c>
      <c r="T439" s="59" t="str">
        <f t="shared" si="194"/>
        <v>Nasir Baig</v>
      </c>
      <c r="U439" s="70" t="s">
        <v>3280</v>
      </c>
      <c r="V439" s="70" t="s">
        <v>644</v>
      </c>
      <c r="W439" s="70" t="str">
        <f t="shared" si="190"/>
        <v>STH-A - DGM - Nasir Baig</v>
      </c>
      <c r="X439" s="70" t="s">
        <v>18</v>
      </c>
      <c r="Y439" s="70" t="s">
        <v>774</v>
      </c>
      <c r="Z439" s="70" t="s">
        <v>774</v>
      </c>
      <c r="AA439" s="171" t="s">
        <v>774</v>
      </c>
      <c r="AB439" s="70" t="s">
        <v>774</v>
      </c>
      <c r="AC439" s="70" t="s">
        <v>1910</v>
      </c>
      <c r="AD439" s="70" t="s">
        <v>1145</v>
      </c>
      <c r="AE439" s="82" t="s">
        <v>2486</v>
      </c>
      <c r="AF439" s="70" t="s">
        <v>1171</v>
      </c>
      <c r="AG439" s="70" t="s">
        <v>1159</v>
      </c>
      <c r="AH439" s="70" t="s">
        <v>4408</v>
      </c>
      <c r="AI439" s="70" t="s">
        <v>4913</v>
      </c>
      <c r="AJ439" s="70" t="s">
        <v>1367</v>
      </c>
      <c r="AK439" s="70">
        <v>4</v>
      </c>
      <c r="AL439" s="108" t="s">
        <v>6295</v>
      </c>
      <c r="AM439" t="s">
        <v>3419</v>
      </c>
      <c r="AN439" t="b">
        <f t="shared" si="191"/>
        <v>1</v>
      </c>
    </row>
    <row r="440" spans="1:40" ht="14.4" hidden="1" customHeight="1" x14ac:dyDescent="0.3">
      <c r="A440" s="59" t="str">
        <f t="shared" si="192"/>
        <v>NTH-FMCG-DGM-01</v>
      </c>
      <c r="B440" s="70" t="s">
        <v>1171</v>
      </c>
      <c r="C440" s="70" t="s">
        <v>3078</v>
      </c>
      <c r="D440" s="70" t="s">
        <v>1217</v>
      </c>
      <c r="E440" s="70" t="s">
        <v>143</v>
      </c>
      <c r="F440" s="70" t="s">
        <v>1168</v>
      </c>
      <c r="G440" s="70" t="s">
        <v>5631</v>
      </c>
      <c r="H440" s="70" t="s">
        <v>2069</v>
      </c>
      <c r="I440" s="121" t="s">
        <v>4900</v>
      </c>
      <c r="J440" s="70" t="s">
        <v>1213</v>
      </c>
      <c r="K440" s="59" t="s">
        <v>6368</v>
      </c>
      <c r="L440" s="70" t="s">
        <v>1198</v>
      </c>
      <c r="M440" s="82" t="s">
        <v>4686</v>
      </c>
      <c r="N440" s="70" t="s">
        <v>2687</v>
      </c>
      <c r="O440" s="82" t="s">
        <v>3420</v>
      </c>
      <c r="P440" s="59" t="str">
        <f t="shared" si="193"/>
        <v>82</v>
      </c>
      <c r="Q440" s="163" t="str">
        <f>CONCATENATE(O440,"@gsfmcg.com")</f>
        <v>82@gsfmcg.com</v>
      </c>
      <c r="R440" s="99">
        <v>82</v>
      </c>
      <c r="S440" s="59" t="s">
        <v>3279</v>
      </c>
      <c r="T440" s="59" t="str">
        <f t="shared" si="194"/>
        <v>Nadeem Khan</v>
      </c>
      <c r="U440" s="70" t="s">
        <v>3279</v>
      </c>
      <c r="V440" s="70" t="s">
        <v>645</v>
      </c>
      <c r="W440" s="70" t="str">
        <f t="shared" si="190"/>
        <v>NTH-A - DGM - Nadeem Khan</v>
      </c>
      <c r="X440" s="70" t="s">
        <v>65</v>
      </c>
      <c r="Y440" s="70" t="s">
        <v>774</v>
      </c>
      <c r="Z440" s="70" t="s">
        <v>774</v>
      </c>
      <c r="AA440" s="171" t="s">
        <v>774</v>
      </c>
      <c r="AB440" s="70" t="s">
        <v>774</v>
      </c>
      <c r="AC440" s="70" t="s">
        <v>1910</v>
      </c>
      <c r="AD440" s="70" t="s">
        <v>1145</v>
      </c>
      <c r="AE440" s="82" t="s">
        <v>2486</v>
      </c>
      <c r="AF440" s="70" t="s">
        <v>1171</v>
      </c>
      <c r="AG440" s="70" t="s">
        <v>1159</v>
      </c>
      <c r="AH440" s="70" t="s">
        <v>4408</v>
      </c>
      <c r="AI440" s="70" t="s">
        <v>4913</v>
      </c>
      <c r="AJ440" s="70" t="s">
        <v>1367</v>
      </c>
      <c r="AK440" s="70">
        <v>4</v>
      </c>
      <c r="AL440" s="108" t="s">
        <v>6295</v>
      </c>
      <c r="AM440" t="s">
        <v>3420</v>
      </c>
      <c r="AN440" t="b">
        <f t="shared" si="191"/>
        <v>1</v>
      </c>
    </row>
    <row r="441" spans="1:40" ht="14.4" hidden="1" customHeight="1" x14ac:dyDescent="0.3">
      <c r="A441" s="59" t="str">
        <f t="shared" si="192"/>
        <v>NATL-FMCG-HOD-01</v>
      </c>
      <c r="B441" s="70" t="s">
        <v>1171</v>
      </c>
      <c r="C441" s="70" t="s">
        <v>3078</v>
      </c>
      <c r="D441" s="70" t="s">
        <v>1806</v>
      </c>
      <c r="E441" s="70" t="s">
        <v>1201</v>
      </c>
      <c r="F441" s="70" t="s">
        <v>1201</v>
      </c>
      <c r="G441" s="59" t="s">
        <v>5630</v>
      </c>
      <c r="H441" s="70" t="s">
        <v>4725</v>
      </c>
      <c r="I441" s="59" t="s">
        <v>4901</v>
      </c>
      <c r="J441" s="59" t="s">
        <v>1367</v>
      </c>
      <c r="K441" s="59" t="s">
        <v>1163</v>
      </c>
      <c r="L441" s="82" t="str">
        <f t="shared" ref="L441:L475" si="195">O441</f>
        <v>0911002</v>
      </c>
      <c r="M441" s="82" t="s">
        <v>4686</v>
      </c>
      <c r="N441" s="70" t="s">
        <v>2687</v>
      </c>
      <c r="O441" s="82" t="s">
        <v>5239</v>
      </c>
      <c r="P441" s="59" t="str">
        <f t="shared" si="193"/>
        <v>0911002</v>
      </c>
      <c r="Q441" s="163" t="str">
        <f>CONCATENATE(O441,"@gsfmcg.com")</f>
        <v>0911002@gsfmcg.com</v>
      </c>
      <c r="R441" s="82" t="s">
        <v>5239</v>
      </c>
      <c r="S441" s="59" t="s">
        <v>5230</v>
      </c>
      <c r="T441" s="59" t="str">
        <f t="shared" si="194"/>
        <v>National FMCG Street</v>
      </c>
      <c r="U441" s="70" t="s">
        <v>5230</v>
      </c>
      <c r="V441" s="70" t="s">
        <v>5231</v>
      </c>
      <c r="W441" s="70" t="str">
        <f t="shared" si="190"/>
        <v>NATL - HOD - National FMCG Street</v>
      </c>
      <c r="X441" s="70" t="s">
        <v>1367</v>
      </c>
      <c r="Y441" s="70" t="s">
        <v>774</v>
      </c>
      <c r="Z441" s="70" t="s">
        <v>774</v>
      </c>
      <c r="AA441" s="171" t="s">
        <v>774</v>
      </c>
      <c r="AB441" s="70" t="s">
        <v>774</v>
      </c>
      <c r="AC441" s="70" t="s">
        <v>2075</v>
      </c>
      <c r="AD441" s="70" t="s">
        <v>1151</v>
      </c>
      <c r="AE441" s="82" t="s">
        <v>2486</v>
      </c>
      <c r="AF441" s="70" t="s">
        <v>1171</v>
      </c>
      <c r="AG441" s="70" t="s">
        <v>1159</v>
      </c>
      <c r="AH441" s="70" t="s">
        <v>4408</v>
      </c>
      <c r="AI441" s="70" t="s">
        <v>4913</v>
      </c>
      <c r="AJ441" s="70" t="s">
        <v>1367</v>
      </c>
      <c r="AK441" s="70">
        <v>5</v>
      </c>
      <c r="AL441" s="103" t="s">
        <v>5610</v>
      </c>
      <c r="AM441" t="s">
        <v>5239</v>
      </c>
      <c r="AN441" t="b">
        <f t="shared" si="191"/>
        <v>1</v>
      </c>
    </row>
    <row r="442" spans="1:40" ht="14.4" hidden="1" customHeight="1" x14ac:dyDescent="0.3">
      <c r="A442" s="59" t="str">
        <f t="shared" si="192"/>
        <v>NATL-MKT-INST-HOD-01</v>
      </c>
      <c r="B442" s="70" t="s">
        <v>1806</v>
      </c>
      <c r="C442" s="70" t="s">
        <v>3437</v>
      </c>
      <c r="D442" s="70" t="s">
        <v>1806</v>
      </c>
      <c r="E442" s="70" t="s">
        <v>1201</v>
      </c>
      <c r="F442" s="70" t="s">
        <v>1201</v>
      </c>
      <c r="G442" s="59" t="s">
        <v>5630</v>
      </c>
      <c r="H442" s="70" t="s">
        <v>4725</v>
      </c>
      <c r="I442" s="59" t="s">
        <v>4901</v>
      </c>
      <c r="J442" s="70" t="s">
        <v>1367</v>
      </c>
      <c r="K442" s="59" t="s">
        <v>1163</v>
      </c>
      <c r="L442" s="82" t="str">
        <f t="shared" si="195"/>
        <v>0911001</v>
      </c>
      <c r="M442" s="82" t="s">
        <v>4686</v>
      </c>
      <c r="N442" s="70" t="s">
        <v>2687</v>
      </c>
      <c r="O442" s="82" t="s">
        <v>4890</v>
      </c>
      <c r="P442" s="59" t="str">
        <f t="shared" si="193"/>
        <v>0911001</v>
      </c>
      <c r="Q442" s="163" t="s">
        <v>4891</v>
      </c>
      <c r="R442" s="59" t="s">
        <v>4890</v>
      </c>
      <c r="S442" s="59" t="s">
        <v>3438</v>
      </c>
      <c r="T442" s="59" t="str">
        <f t="shared" si="194"/>
        <v>National MKT-Institute</v>
      </c>
      <c r="U442" s="70" t="s">
        <v>3438</v>
      </c>
      <c r="V442" s="70" t="s">
        <v>3439</v>
      </c>
      <c r="W442" s="70" t="str">
        <f t="shared" si="190"/>
        <v>NATL - HOD - National MKT-Institute</v>
      </c>
      <c r="X442" s="70" t="s">
        <v>1367</v>
      </c>
      <c r="Y442" s="70" t="s">
        <v>774</v>
      </c>
      <c r="Z442" s="70" t="s">
        <v>774</v>
      </c>
      <c r="AA442" s="171" t="s">
        <v>774</v>
      </c>
      <c r="AB442" s="70" t="s">
        <v>774</v>
      </c>
      <c r="AC442" s="70" t="s">
        <v>2075</v>
      </c>
      <c r="AD442" s="70" t="s">
        <v>1151</v>
      </c>
      <c r="AE442" s="82" t="s">
        <v>2486</v>
      </c>
      <c r="AF442" s="70" t="s">
        <v>1216</v>
      </c>
      <c r="AG442" s="70" t="s">
        <v>3437</v>
      </c>
      <c r="AH442" s="70" t="s">
        <v>4408</v>
      </c>
      <c r="AI442" s="70" t="s">
        <v>4913</v>
      </c>
      <c r="AJ442" s="70" t="s">
        <v>1367</v>
      </c>
      <c r="AK442" s="70">
        <v>5</v>
      </c>
      <c r="AL442" s="103" t="s">
        <v>5610</v>
      </c>
      <c r="AM442" t="s">
        <v>4890</v>
      </c>
      <c r="AN442" t="b">
        <f t="shared" si="191"/>
        <v>1</v>
      </c>
    </row>
    <row r="443" spans="1:40" ht="14.4" hidden="1" customHeight="1" x14ac:dyDescent="0.3">
      <c r="A443" s="59" t="str">
        <f t="shared" si="192"/>
        <v>NATL-UNMAP-HOD-01</v>
      </c>
      <c r="B443" s="70" t="s">
        <v>1806</v>
      </c>
      <c r="C443" s="70" t="s">
        <v>3437</v>
      </c>
      <c r="D443" s="70" t="s">
        <v>1806</v>
      </c>
      <c r="E443" s="70" t="s">
        <v>1201</v>
      </c>
      <c r="F443" s="70" t="s">
        <v>1201</v>
      </c>
      <c r="G443" s="59" t="s">
        <v>5630</v>
      </c>
      <c r="H443" s="70" t="s">
        <v>4725</v>
      </c>
      <c r="I443" s="59" t="s">
        <v>4901</v>
      </c>
      <c r="J443" s="70" t="s">
        <v>1367</v>
      </c>
      <c r="K443" s="59" t="s">
        <v>1163</v>
      </c>
      <c r="L443" s="82" t="str">
        <f t="shared" si="195"/>
        <v>0913001</v>
      </c>
      <c r="M443" s="82" t="s">
        <v>4686</v>
      </c>
      <c r="N443" s="70" t="s">
        <v>2687</v>
      </c>
      <c r="O443" s="82" t="s">
        <v>4894</v>
      </c>
      <c r="P443" s="59" t="str">
        <f t="shared" si="193"/>
        <v>0913001</v>
      </c>
      <c r="Q443" s="163" t="s">
        <v>4895</v>
      </c>
      <c r="R443" s="59" t="s">
        <v>4894</v>
      </c>
      <c r="S443" s="4" t="s">
        <v>3441</v>
      </c>
      <c r="T443" s="59" t="str">
        <f t="shared" si="194"/>
        <v>Unmapped SF-PHR</v>
      </c>
      <c r="U443" s="70" t="s">
        <v>3441</v>
      </c>
      <c r="V443" s="70" t="s">
        <v>4385</v>
      </c>
      <c r="W443" s="70" t="str">
        <f t="shared" si="190"/>
        <v>NATL - HOD - Unmapped SF-PHR</v>
      </c>
      <c r="X443" s="70" t="s">
        <v>1367</v>
      </c>
      <c r="Y443" s="70" t="s">
        <v>774</v>
      </c>
      <c r="Z443" s="70" t="s">
        <v>774</v>
      </c>
      <c r="AA443" s="171" t="s">
        <v>774</v>
      </c>
      <c r="AB443" s="70" t="s">
        <v>774</v>
      </c>
      <c r="AC443" s="70" t="s">
        <v>2075</v>
      </c>
      <c r="AD443" s="70" t="s">
        <v>1151</v>
      </c>
      <c r="AE443" s="82" t="s">
        <v>2486</v>
      </c>
      <c r="AF443" s="70" t="s">
        <v>1216</v>
      </c>
      <c r="AG443" s="70" t="s">
        <v>3437</v>
      </c>
      <c r="AH443" s="70" t="s">
        <v>4408</v>
      </c>
      <c r="AI443" s="70" t="s">
        <v>4913</v>
      </c>
      <c r="AJ443" s="70" t="s">
        <v>1367</v>
      </c>
      <c r="AK443" s="70">
        <v>5</v>
      </c>
      <c r="AL443" s="103" t="s">
        <v>5610</v>
      </c>
      <c r="AM443" t="s">
        <v>4894</v>
      </c>
      <c r="AN443" t="b">
        <f t="shared" si="191"/>
        <v>1</v>
      </c>
    </row>
    <row r="444" spans="1:40" ht="14.4" hidden="1" customHeight="1" x14ac:dyDescent="0.3">
      <c r="A444" s="59" t="str">
        <f t="shared" si="192"/>
        <v>NATL-MKT-COORDINATOR</v>
      </c>
      <c r="B444" s="70" t="s">
        <v>1910</v>
      </c>
      <c r="C444" s="70" t="s">
        <v>4409</v>
      </c>
      <c r="D444" s="70" t="s">
        <v>1806</v>
      </c>
      <c r="E444" s="70" t="s">
        <v>1201</v>
      </c>
      <c r="F444" s="70" t="s">
        <v>1201</v>
      </c>
      <c r="G444" s="59" t="s">
        <v>5630</v>
      </c>
      <c r="H444" s="70" t="s">
        <v>4725</v>
      </c>
      <c r="I444" s="59" t="s">
        <v>4901</v>
      </c>
      <c r="J444" s="70" t="s">
        <v>1367</v>
      </c>
      <c r="K444" s="59" t="s">
        <v>1163</v>
      </c>
      <c r="L444" s="99" t="str">
        <f t="shared" si="195"/>
        <v>99992</v>
      </c>
      <c r="M444" s="82" t="s">
        <v>4686</v>
      </c>
      <c r="N444" s="70" t="s">
        <v>2687</v>
      </c>
      <c r="O444" s="82" t="s">
        <v>5932</v>
      </c>
      <c r="P444" s="59" t="str">
        <f t="shared" si="193"/>
        <v>99992</v>
      </c>
      <c r="Q444" s="163" t="str">
        <f>CONCATENATE(O444,"@gspharma.com")</f>
        <v>99992@gspharma.com</v>
      </c>
      <c r="R444" s="59"/>
      <c r="S444" s="4" t="s">
        <v>4410</v>
      </c>
      <c r="T444" s="59" t="str">
        <f t="shared" ref="T444:T450" si="196">TRIM(CONCATENATE(V444))</f>
        <v>Marketing Coordinators</v>
      </c>
      <c r="U444" s="70" t="s">
        <v>4410</v>
      </c>
      <c r="V444" s="70" t="s">
        <v>4411</v>
      </c>
      <c r="W444" s="70" t="str">
        <f t="shared" si="190"/>
        <v>NATL - EXEC - Marketing Coordinators</v>
      </c>
      <c r="X444" s="70" t="s">
        <v>1367</v>
      </c>
      <c r="Y444" s="70" t="s">
        <v>774</v>
      </c>
      <c r="Z444" s="70" t="s">
        <v>774</v>
      </c>
      <c r="AA444" s="171" t="s">
        <v>774</v>
      </c>
      <c r="AB444" s="70" t="s">
        <v>774</v>
      </c>
      <c r="AC444" s="70" t="s">
        <v>2074</v>
      </c>
      <c r="AD444" s="70" t="s">
        <v>4726</v>
      </c>
      <c r="AE444" s="82" t="s">
        <v>2487</v>
      </c>
      <c r="AF444" s="70" t="s">
        <v>1217</v>
      </c>
      <c r="AG444" s="70" t="s">
        <v>4409</v>
      </c>
      <c r="AH444" s="70"/>
      <c r="AI444" s="70"/>
      <c r="AJ444" s="70"/>
      <c r="AK444" s="70">
        <v>99</v>
      </c>
      <c r="AL444" s="103" t="s">
        <v>1367</v>
      </c>
      <c r="AM444" t="s">
        <v>5932</v>
      </c>
      <c r="AN444" t="b">
        <f t="shared" si="191"/>
        <v>1</v>
      </c>
    </row>
    <row r="445" spans="1:40" ht="14.4" hidden="1" customHeight="1" x14ac:dyDescent="0.3">
      <c r="A445" s="59" t="str">
        <f t="shared" si="192"/>
        <v>NATL-PHR-DGM-01</v>
      </c>
      <c r="B445" s="59" t="s">
        <v>1216</v>
      </c>
      <c r="C445" s="59" t="s">
        <v>1985</v>
      </c>
      <c r="D445" s="70" t="s">
        <v>1171</v>
      </c>
      <c r="E445" s="70" t="s">
        <v>17</v>
      </c>
      <c r="F445" s="70" t="s">
        <v>1166</v>
      </c>
      <c r="G445" s="70" t="s">
        <v>5637</v>
      </c>
      <c r="H445" s="70" t="s">
        <v>1171</v>
      </c>
      <c r="I445" s="59" t="s">
        <v>4901</v>
      </c>
      <c r="J445" s="70" t="s">
        <v>1212</v>
      </c>
      <c r="K445" s="59" t="s">
        <v>1160</v>
      </c>
      <c r="L445" s="59" t="s">
        <v>8002</v>
      </c>
      <c r="M445" s="82" t="s">
        <v>4686</v>
      </c>
      <c r="N445" s="70" t="s">
        <v>2687</v>
      </c>
      <c r="O445" s="82" t="s">
        <v>8005</v>
      </c>
      <c r="P445" s="59" t="str">
        <f t="shared" si="193"/>
        <v>10</v>
      </c>
      <c r="Q445" s="162" t="str">
        <f>CONCATENATE(O445,"@gspharma.com")</f>
        <v>10@gspharma.com</v>
      </c>
      <c r="R445" s="59">
        <v>83</v>
      </c>
      <c r="S445" s="59" t="s">
        <v>1211</v>
      </c>
      <c r="T445" s="59" t="str">
        <f t="shared" si="196"/>
        <v>Khurram Moazzam</v>
      </c>
      <c r="U445" s="59" t="s">
        <v>1211</v>
      </c>
      <c r="V445" s="70" t="s">
        <v>8108</v>
      </c>
      <c r="W445" s="70" t="str">
        <f t="shared" si="190"/>
        <v>STH-A - DGM - Khurram Moazzam</v>
      </c>
      <c r="X445" s="70" t="s">
        <v>18</v>
      </c>
      <c r="Y445" s="70" t="s">
        <v>774</v>
      </c>
      <c r="Z445" s="70" t="s">
        <v>774</v>
      </c>
      <c r="AA445" s="171">
        <v>45083</v>
      </c>
      <c r="AB445" s="70" t="s">
        <v>774</v>
      </c>
      <c r="AC445" s="70" t="s">
        <v>1910</v>
      </c>
      <c r="AD445" s="70" t="s">
        <v>1145</v>
      </c>
      <c r="AE445" s="82" t="s">
        <v>2486</v>
      </c>
      <c r="AF445" s="70" t="s">
        <v>1171</v>
      </c>
      <c r="AG445" s="70" t="s">
        <v>1159</v>
      </c>
      <c r="AH445" s="70" t="s">
        <v>4410</v>
      </c>
      <c r="AI445" s="70" t="s">
        <v>4411</v>
      </c>
      <c r="AJ445" s="70" t="s">
        <v>1367</v>
      </c>
      <c r="AK445" s="70">
        <v>4</v>
      </c>
      <c r="AL445" s="108" t="s">
        <v>6295</v>
      </c>
      <c r="AM445" t="e">
        <v>#N/A</v>
      </c>
      <c r="AN445" t="e">
        <f t="shared" si="191"/>
        <v>#N/A</v>
      </c>
    </row>
    <row r="446" spans="1:40" ht="14.4" hidden="1" customHeight="1" x14ac:dyDescent="0.3">
      <c r="A446" s="59" t="str">
        <f t="shared" si="192"/>
        <v>STH-FMCG-DGM-01</v>
      </c>
      <c r="B446" s="70" t="s">
        <v>1171</v>
      </c>
      <c r="C446" s="70" t="s">
        <v>3078</v>
      </c>
      <c r="D446" s="70" t="s">
        <v>1171</v>
      </c>
      <c r="E446" s="70" t="s">
        <v>17</v>
      </c>
      <c r="F446" s="70" t="s">
        <v>1166</v>
      </c>
      <c r="G446" s="70" t="s">
        <v>5637</v>
      </c>
      <c r="H446" s="70" t="s">
        <v>1171</v>
      </c>
      <c r="I446" s="59" t="s">
        <v>4901</v>
      </c>
      <c r="J446" s="70" t="s">
        <v>1212</v>
      </c>
      <c r="K446" s="59" t="s">
        <v>1160</v>
      </c>
      <c r="L446" s="70" t="s">
        <v>1197</v>
      </c>
      <c r="M446" s="82" t="s">
        <v>4686</v>
      </c>
      <c r="N446" s="70" t="s">
        <v>2687</v>
      </c>
      <c r="O446" s="82" t="s">
        <v>3419</v>
      </c>
      <c r="P446" s="59" t="str">
        <f t="shared" si="193"/>
        <v>81</v>
      </c>
      <c r="Q446" s="163" t="str">
        <f>CONCATENATE(O446,"@gsfmcg.com")</f>
        <v>81@gsfmcg.com</v>
      </c>
      <c r="R446" s="99">
        <v>81</v>
      </c>
      <c r="S446" s="59" t="s">
        <v>3280</v>
      </c>
      <c r="T446" s="59" t="str">
        <f t="shared" si="196"/>
        <v>Nasir Baig</v>
      </c>
      <c r="U446" s="70" t="s">
        <v>3280</v>
      </c>
      <c r="V446" s="70" t="s">
        <v>644</v>
      </c>
      <c r="W446" s="70" t="str">
        <f t="shared" si="190"/>
        <v>STH-A - DGM - Nasir Baig</v>
      </c>
      <c r="X446" s="70" t="s">
        <v>18</v>
      </c>
      <c r="Y446" s="70" t="s">
        <v>774</v>
      </c>
      <c r="Z446" s="70" t="s">
        <v>774</v>
      </c>
      <c r="AA446" s="171" t="s">
        <v>774</v>
      </c>
      <c r="AB446" s="70" t="s">
        <v>774</v>
      </c>
      <c r="AC446" s="70" t="s">
        <v>1910</v>
      </c>
      <c r="AD446" s="70" t="s">
        <v>1145</v>
      </c>
      <c r="AE446" s="82" t="s">
        <v>2486</v>
      </c>
      <c r="AF446" s="70" t="s">
        <v>1171</v>
      </c>
      <c r="AG446" s="70" t="s">
        <v>1159</v>
      </c>
      <c r="AH446" s="70" t="s">
        <v>4410</v>
      </c>
      <c r="AI446" s="70" t="s">
        <v>4411</v>
      </c>
      <c r="AJ446" s="70" t="s">
        <v>1367</v>
      </c>
      <c r="AK446" s="70">
        <v>4</v>
      </c>
      <c r="AL446" s="108" t="s">
        <v>6295</v>
      </c>
      <c r="AM446" t="s">
        <v>3419</v>
      </c>
      <c r="AN446" t="b">
        <f t="shared" si="191"/>
        <v>1</v>
      </c>
    </row>
    <row r="447" spans="1:40" ht="14.4" hidden="1" customHeight="1" x14ac:dyDescent="0.3">
      <c r="A447" s="59" t="str">
        <f t="shared" si="192"/>
        <v>NTH-FMCG-DGM-01</v>
      </c>
      <c r="B447" s="70" t="s">
        <v>1171</v>
      </c>
      <c r="C447" s="70" t="s">
        <v>3078</v>
      </c>
      <c r="D447" s="70" t="s">
        <v>1217</v>
      </c>
      <c r="E447" s="70" t="s">
        <v>143</v>
      </c>
      <c r="F447" s="70" t="s">
        <v>1168</v>
      </c>
      <c r="G447" s="70" t="s">
        <v>5631</v>
      </c>
      <c r="H447" s="70" t="s">
        <v>2069</v>
      </c>
      <c r="I447" s="121" t="s">
        <v>4900</v>
      </c>
      <c r="J447" s="70" t="s">
        <v>1213</v>
      </c>
      <c r="K447" s="59" t="s">
        <v>6368</v>
      </c>
      <c r="L447" s="70" t="s">
        <v>1198</v>
      </c>
      <c r="M447" s="82" t="s">
        <v>4686</v>
      </c>
      <c r="N447" s="70" t="s">
        <v>2687</v>
      </c>
      <c r="O447" s="82" t="s">
        <v>3420</v>
      </c>
      <c r="P447" s="59" t="str">
        <f t="shared" si="193"/>
        <v>82</v>
      </c>
      <c r="Q447" s="163" t="str">
        <f>CONCATENATE(O447,"@gsfmcg.com")</f>
        <v>82@gsfmcg.com</v>
      </c>
      <c r="R447" s="99">
        <v>82</v>
      </c>
      <c r="S447" s="59" t="s">
        <v>3279</v>
      </c>
      <c r="T447" s="59" t="str">
        <f t="shared" si="196"/>
        <v>Nadeem Khan</v>
      </c>
      <c r="U447" s="70" t="s">
        <v>3279</v>
      </c>
      <c r="V447" s="70" t="s">
        <v>645</v>
      </c>
      <c r="W447" s="70" t="str">
        <f t="shared" si="190"/>
        <v>NTH-A - DGM - Nadeem Khan</v>
      </c>
      <c r="X447" s="70" t="s">
        <v>65</v>
      </c>
      <c r="Y447" s="70" t="s">
        <v>774</v>
      </c>
      <c r="Z447" s="70" t="s">
        <v>774</v>
      </c>
      <c r="AA447" s="171" t="s">
        <v>774</v>
      </c>
      <c r="AB447" s="70" t="s">
        <v>774</v>
      </c>
      <c r="AC447" s="70" t="s">
        <v>1910</v>
      </c>
      <c r="AD447" s="70" t="s">
        <v>1145</v>
      </c>
      <c r="AE447" s="82" t="s">
        <v>2486</v>
      </c>
      <c r="AF447" s="70" t="s">
        <v>1171</v>
      </c>
      <c r="AG447" s="70" t="s">
        <v>1159</v>
      </c>
      <c r="AH447" s="70" t="s">
        <v>4410</v>
      </c>
      <c r="AI447" s="70" t="s">
        <v>4411</v>
      </c>
      <c r="AJ447" s="70" t="s">
        <v>1367</v>
      </c>
      <c r="AK447" s="70">
        <v>4</v>
      </c>
      <c r="AL447" s="108" t="s">
        <v>6295</v>
      </c>
      <c r="AM447" t="s">
        <v>3420</v>
      </c>
      <c r="AN447" t="b">
        <f t="shared" si="191"/>
        <v>1</v>
      </c>
    </row>
    <row r="448" spans="1:40" ht="14.4" hidden="1" customHeight="1" x14ac:dyDescent="0.3">
      <c r="A448" s="59" t="str">
        <f t="shared" si="192"/>
        <v>NATL-FMCG-HOD-01</v>
      </c>
      <c r="B448" s="70" t="s">
        <v>1171</v>
      </c>
      <c r="C448" s="70" t="s">
        <v>3078</v>
      </c>
      <c r="D448" s="70" t="s">
        <v>1806</v>
      </c>
      <c r="E448" s="70" t="s">
        <v>1201</v>
      </c>
      <c r="F448" s="70" t="s">
        <v>1201</v>
      </c>
      <c r="G448" s="59" t="s">
        <v>5630</v>
      </c>
      <c r="H448" s="70" t="s">
        <v>4725</v>
      </c>
      <c r="I448" s="59" t="s">
        <v>4901</v>
      </c>
      <c r="J448" s="59" t="s">
        <v>1367</v>
      </c>
      <c r="K448" s="59" t="s">
        <v>1163</v>
      </c>
      <c r="L448" s="82" t="str">
        <f t="shared" si="195"/>
        <v>0911002</v>
      </c>
      <c r="M448" s="82" t="s">
        <v>4686</v>
      </c>
      <c r="N448" s="70" t="s">
        <v>2687</v>
      </c>
      <c r="O448" s="82" t="s">
        <v>5239</v>
      </c>
      <c r="P448" s="59" t="str">
        <f t="shared" si="193"/>
        <v>0911002</v>
      </c>
      <c r="Q448" s="163" t="str">
        <f>CONCATENATE(O448,"@gsfmcg.com")</f>
        <v>0911002@gsfmcg.com</v>
      </c>
      <c r="R448" s="82" t="s">
        <v>5239</v>
      </c>
      <c r="S448" s="59" t="s">
        <v>5230</v>
      </c>
      <c r="T448" s="59" t="str">
        <f t="shared" si="196"/>
        <v>National FMCG Street</v>
      </c>
      <c r="U448" s="70" t="s">
        <v>5230</v>
      </c>
      <c r="V448" s="70" t="s">
        <v>5231</v>
      </c>
      <c r="W448" s="70" t="str">
        <f t="shared" si="190"/>
        <v>NATL - HOD - National FMCG Street</v>
      </c>
      <c r="X448" s="70" t="s">
        <v>1367</v>
      </c>
      <c r="Y448" s="70" t="s">
        <v>774</v>
      </c>
      <c r="Z448" s="70" t="s">
        <v>774</v>
      </c>
      <c r="AA448" s="171" t="s">
        <v>774</v>
      </c>
      <c r="AB448" s="70" t="s">
        <v>774</v>
      </c>
      <c r="AC448" s="70" t="s">
        <v>2075</v>
      </c>
      <c r="AD448" s="70" t="s">
        <v>1151</v>
      </c>
      <c r="AE448" s="82" t="s">
        <v>2486</v>
      </c>
      <c r="AF448" s="70" t="s">
        <v>1171</v>
      </c>
      <c r="AG448" s="70" t="s">
        <v>1159</v>
      </c>
      <c r="AH448" s="70" t="s">
        <v>4410</v>
      </c>
      <c r="AI448" s="70" t="s">
        <v>4411</v>
      </c>
      <c r="AJ448" s="70" t="s">
        <v>1367</v>
      </c>
      <c r="AK448" s="70">
        <v>5</v>
      </c>
      <c r="AL448" s="103" t="s">
        <v>5610</v>
      </c>
      <c r="AM448" t="s">
        <v>5239</v>
      </c>
      <c r="AN448" t="b">
        <f t="shared" si="191"/>
        <v>1</v>
      </c>
    </row>
    <row r="449" spans="1:40" ht="14.4" hidden="1" customHeight="1" x14ac:dyDescent="0.3">
      <c r="A449" s="59" t="str">
        <f t="shared" si="192"/>
        <v>NATL-MKT-INST-HOD-01</v>
      </c>
      <c r="B449" s="70" t="s">
        <v>1806</v>
      </c>
      <c r="C449" s="70" t="s">
        <v>3437</v>
      </c>
      <c r="D449" s="70" t="s">
        <v>1806</v>
      </c>
      <c r="E449" s="70" t="s">
        <v>1201</v>
      </c>
      <c r="F449" s="70" t="s">
        <v>1201</v>
      </c>
      <c r="G449" s="59" t="s">
        <v>5630</v>
      </c>
      <c r="H449" s="70" t="s">
        <v>4725</v>
      </c>
      <c r="I449" s="59" t="s">
        <v>4901</v>
      </c>
      <c r="J449" s="70" t="s">
        <v>1367</v>
      </c>
      <c r="K449" s="59" t="s">
        <v>1163</v>
      </c>
      <c r="L449" s="82" t="str">
        <f t="shared" si="195"/>
        <v>0911001</v>
      </c>
      <c r="M449" s="82" t="s">
        <v>4686</v>
      </c>
      <c r="N449" s="70" t="s">
        <v>2687</v>
      </c>
      <c r="O449" s="82" t="s">
        <v>4890</v>
      </c>
      <c r="P449" s="59" t="str">
        <f t="shared" si="193"/>
        <v>0911001</v>
      </c>
      <c r="Q449" s="163" t="s">
        <v>4891</v>
      </c>
      <c r="R449" s="59" t="s">
        <v>4890</v>
      </c>
      <c r="S449" s="59" t="s">
        <v>3438</v>
      </c>
      <c r="T449" s="59" t="str">
        <f t="shared" si="196"/>
        <v>National MKT-Institute</v>
      </c>
      <c r="U449" s="70" t="s">
        <v>3438</v>
      </c>
      <c r="V449" s="70" t="s">
        <v>3439</v>
      </c>
      <c r="W449" s="70" t="str">
        <f t="shared" si="190"/>
        <v>NATL - HOD - National MKT-Institute</v>
      </c>
      <c r="X449" s="70" t="s">
        <v>1367</v>
      </c>
      <c r="Y449" s="70" t="s">
        <v>774</v>
      </c>
      <c r="Z449" s="70" t="s">
        <v>774</v>
      </c>
      <c r="AA449" s="171" t="s">
        <v>774</v>
      </c>
      <c r="AB449" s="70" t="s">
        <v>774</v>
      </c>
      <c r="AC449" s="70" t="s">
        <v>2075</v>
      </c>
      <c r="AD449" s="70" t="s">
        <v>1151</v>
      </c>
      <c r="AE449" s="82" t="s">
        <v>2486</v>
      </c>
      <c r="AF449" s="70" t="s">
        <v>1216</v>
      </c>
      <c r="AG449" s="70" t="s">
        <v>3437</v>
      </c>
      <c r="AH449" s="70" t="s">
        <v>4410</v>
      </c>
      <c r="AI449" s="70" t="s">
        <v>4411</v>
      </c>
      <c r="AJ449" s="70" t="s">
        <v>1367</v>
      </c>
      <c r="AK449" s="70">
        <v>5</v>
      </c>
      <c r="AL449" s="103" t="s">
        <v>5610</v>
      </c>
      <c r="AM449" t="s">
        <v>4890</v>
      </c>
      <c r="AN449" t="b">
        <f t="shared" si="191"/>
        <v>1</v>
      </c>
    </row>
    <row r="450" spans="1:40" ht="14.4" hidden="1" customHeight="1" x14ac:dyDescent="0.3">
      <c r="A450" s="59" t="str">
        <f t="shared" si="192"/>
        <v>NATL-UNMAP-HOD-01</v>
      </c>
      <c r="B450" s="70" t="s">
        <v>1806</v>
      </c>
      <c r="C450" s="70" t="s">
        <v>3437</v>
      </c>
      <c r="D450" s="70" t="s">
        <v>1806</v>
      </c>
      <c r="E450" s="70" t="s">
        <v>1201</v>
      </c>
      <c r="F450" s="70" t="s">
        <v>1201</v>
      </c>
      <c r="G450" s="59" t="s">
        <v>5630</v>
      </c>
      <c r="H450" s="70" t="s">
        <v>4725</v>
      </c>
      <c r="I450" s="59" t="s">
        <v>4901</v>
      </c>
      <c r="J450" s="70" t="s">
        <v>1367</v>
      </c>
      <c r="K450" s="59" t="s">
        <v>1163</v>
      </c>
      <c r="L450" s="82" t="str">
        <f t="shared" si="195"/>
        <v>0913001</v>
      </c>
      <c r="M450" s="82" t="s">
        <v>4686</v>
      </c>
      <c r="N450" s="70" t="s">
        <v>2687</v>
      </c>
      <c r="O450" s="82" t="s">
        <v>4894</v>
      </c>
      <c r="P450" s="59" t="str">
        <f t="shared" si="193"/>
        <v>0913001</v>
      </c>
      <c r="Q450" s="163" t="s">
        <v>4895</v>
      </c>
      <c r="R450" s="59" t="s">
        <v>4894</v>
      </c>
      <c r="S450" s="4" t="s">
        <v>3441</v>
      </c>
      <c r="T450" s="59" t="str">
        <f t="shared" si="196"/>
        <v>Unmapped SF-PHR</v>
      </c>
      <c r="U450" s="70" t="s">
        <v>3441</v>
      </c>
      <c r="V450" s="70" t="s">
        <v>4385</v>
      </c>
      <c r="W450" s="70" t="str">
        <f t="shared" si="190"/>
        <v>NATL - HOD - Unmapped SF-PHR</v>
      </c>
      <c r="X450" s="70" t="s">
        <v>1367</v>
      </c>
      <c r="Y450" s="70" t="s">
        <v>774</v>
      </c>
      <c r="Z450" s="70" t="s">
        <v>774</v>
      </c>
      <c r="AA450" s="171" t="s">
        <v>774</v>
      </c>
      <c r="AB450" s="70" t="s">
        <v>774</v>
      </c>
      <c r="AC450" s="70" t="s">
        <v>2075</v>
      </c>
      <c r="AD450" s="70" t="s">
        <v>1151</v>
      </c>
      <c r="AE450" s="82" t="s">
        <v>2486</v>
      </c>
      <c r="AF450" s="70" t="s">
        <v>1216</v>
      </c>
      <c r="AG450" s="70" t="s">
        <v>3437</v>
      </c>
      <c r="AH450" s="70" t="s">
        <v>4410</v>
      </c>
      <c r="AI450" s="70" t="s">
        <v>4411</v>
      </c>
      <c r="AJ450" s="70" t="s">
        <v>1367</v>
      </c>
      <c r="AK450" s="70">
        <v>5</v>
      </c>
      <c r="AL450" s="103" t="s">
        <v>5610</v>
      </c>
      <c r="AM450" t="s">
        <v>4894</v>
      </c>
      <c r="AN450" t="b">
        <f t="shared" si="191"/>
        <v>1</v>
      </c>
    </row>
    <row r="451" spans="1:40" ht="14.4" hidden="1" customHeight="1" x14ac:dyDescent="0.3">
      <c r="A451" s="59" t="str">
        <f t="shared" si="192"/>
        <v>NATL-SF-INST-HOD-01</v>
      </c>
      <c r="B451" s="70" t="s">
        <v>1806</v>
      </c>
      <c r="C451" s="70" t="s">
        <v>3437</v>
      </c>
      <c r="D451" s="70" t="s">
        <v>1806</v>
      </c>
      <c r="E451" s="70" t="s">
        <v>1201</v>
      </c>
      <c r="F451" s="70" t="s">
        <v>1201</v>
      </c>
      <c r="G451" s="59" t="s">
        <v>5630</v>
      </c>
      <c r="H451" s="70" t="s">
        <v>4725</v>
      </c>
      <c r="I451" s="59" t="s">
        <v>4901</v>
      </c>
      <c r="J451" s="70" t="s">
        <v>1367</v>
      </c>
      <c r="K451" s="59" t="s">
        <v>1163</v>
      </c>
      <c r="L451" s="82" t="str">
        <f t="shared" si="195"/>
        <v>0912001</v>
      </c>
      <c r="M451" s="82" t="s">
        <v>4686</v>
      </c>
      <c r="N451" s="70" t="s">
        <v>2687</v>
      </c>
      <c r="O451" s="82" t="s">
        <v>4892</v>
      </c>
      <c r="P451" s="59" t="str">
        <f t="shared" si="193"/>
        <v>0912001</v>
      </c>
      <c r="Q451" s="163" t="s">
        <v>4893</v>
      </c>
      <c r="R451" s="59" t="s">
        <v>4892</v>
      </c>
      <c r="S451" s="59" t="s">
        <v>4387</v>
      </c>
      <c r="T451" s="59" t="str">
        <f>TRIM(CONCATENATE(V451))</f>
        <v>National SF-Institute</v>
      </c>
      <c r="U451" s="70" t="s">
        <v>4387</v>
      </c>
      <c r="V451" s="70" t="s">
        <v>4386</v>
      </c>
      <c r="W451" s="70" t="str">
        <f t="shared" ref="W451:W468" si="197">TRIM(CONCATENATE(G451," - ",AD451," - ",V451))</f>
        <v>NATL - HOD - National SF-Institute</v>
      </c>
      <c r="X451" s="70" t="s">
        <v>1367</v>
      </c>
      <c r="Y451" s="70" t="s">
        <v>774</v>
      </c>
      <c r="Z451" s="70" t="s">
        <v>774</v>
      </c>
      <c r="AA451" s="171" t="s">
        <v>774</v>
      </c>
      <c r="AB451" s="70" t="s">
        <v>774</v>
      </c>
      <c r="AC451" s="70" t="s">
        <v>2075</v>
      </c>
      <c r="AD451" s="70" t="s">
        <v>1151</v>
      </c>
      <c r="AE451" s="82" t="s">
        <v>2486</v>
      </c>
      <c r="AF451" s="70" t="s">
        <v>1216</v>
      </c>
      <c r="AG451" s="70" t="s">
        <v>3437</v>
      </c>
      <c r="AH451" s="70" t="s">
        <v>4414</v>
      </c>
      <c r="AI451" s="70" t="s">
        <v>4415</v>
      </c>
      <c r="AJ451" s="70" t="s">
        <v>1367</v>
      </c>
      <c r="AK451" s="70">
        <v>5</v>
      </c>
      <c r="AL451" s="103" t="s">
        <v>5610</v>
      </c>
      <c r="AM451" t="s">
        <v>4892</v>
      </c>
      <c r="AN451" t="b">
        <f t="shared" si="191"/>
        <v>1</v>
      </c>
    </row>
    <row r="452" spans="1:40" ht="14.4" hidden="1" customHeight="1" x14ac:dyDescent="0.3">
      <c r="A452" s="59" t="str">
        <f t="shared" si="192"/>
        <v>NATL-UNMAP-HOD-01</v>
      </c>
      <c r="B452" s="70" t="s">
        <v>1806</v>
      </c>
      <c r="C452" s="70" t="s">
        <v>3437</v>
      </c>
      <c r="D452" s="70" t="s">
        <v>1806</v>
      </c>
      <c r="E452" s="70" t="s">
        <v>1201</v>
      </c>
      <c r="F452" s="70" t="s">
        <v>1201</v>
      </c>
      <c r="G452" s="59" t="s">
        <v>5630</v>
      </c>
      <c r="H452" s="70" t="s">
        <v>4725</v>
      </c>
      <c r="I452" s="59" t="s">
        <v>4901</v>
      </c>
      <c r="J452" s="70" t="s">
        <v>1367</v>
      </c>
      <c r="K452" s="59" t="s">
        <v>1163</v>
      </c>
      <c r="L452" s="82" t="str">
        <f t="shared" si="195"/>
        <v>0913001</v>
      </c>
      <c r="M452" s="82" t="s">
        <v>4686</v>
      </c>
      <c r="N452" s="70" t="s">
        <v>2687</v>
      </c>
      <c r="O452" s="82" t="s">
        <v>4894</v>
      </c>
      <c r="P452" s="59" t="str">
        <f t="shared" si="193"/>
        <v>0913001</v>
      </c>
      <c r="Q452" s="163" t="s">
        <v>4895</v>
      </c>
      <c r="R452" s="59" t="s">
        <v>4894</v>
      </c>
      <c r="S452" s="4" t="s">
        <v>3441</v>
      </c>
      <c r="T452" s="59" t="str">
        <f>TRIM(CONCATENATE(V452))</f>
        <v>Unmapped SF-PHR</v>
      </c>
      <c r="U452" s="70" t="s">
        <v>3441</v>
      </c>
      <c r="V452" s="70" t="s">
        <v>4385</v>
      </c>
      <c r="W452" s="70" t="str">
        <f t="shared" si="197"/>
        <v>NATL - HOD - Unmapped SF-PHR</v>
      </c>
      <c r="X452" s="70" t="s">
        <v>1367</v>
      </c>
      <c r="Y452" s="70" t="s">
        <v>774</v>
      </c>
      <c r="Z452" s="70" t="s">
        <v>774</v>
      </c>
      <c r="AA452" s="171" t="s">
        <v>774</v>
      </c>
      <c r="AB452" s="70" t="s">
        <v>774</v>
      </c>
      <c r="AC452" s="70" t="s">
        <v>2075</v>
      </c>
      <c r="AD452" s="70" t="s">
        <v>1151</v>
      </c>
      <c r="AE452" s="82" t="s">
        <v>2486</v>
      </c>
      <c r="AF452" s="70" t="s">
        <v>1216</v>
      </c>
      <c r="AG452" s="70" t="s">
        <v>3437</v>
      </c>
      <c r="AH452" s="70" t="s">
        <v>4414</v>
      </c>
      <c r="AI452" s="70" t="s">
        <v>4415</v>
      </c>
      <c r="AJ452" s="70" t="s">
        <v>1367</v>
      </c>
      <c r="AK452" s="70">
        <v>5</v>
      </c>
      <c r="AL452" s="103" t="s">
        <v>5610</v>
      </c>
      <c r="AM452" t="s">
        <v>4894</v>
      </c>
      <c r="AN452" t="b">
        <f t="shared" si="191"/>
        <v>1</v>
      </c>
    </row>
    <row r="453" spans="1:40" ht="14.4" hidden="1" customHeight="1" x14ac:dyDescent="0.3">
      <c r="A453" s="59" t="str">
        <f t="shared" si="192"/>
        <v>NATL-MIS-SUPERUSER</v>
      </c>
      <c r="B453" s="70" t="s">
        <v>1910</v>
      </c>
      <c r="C453" s="70" t="s">
        <v>4409</v>
      </c>
      <c r="D453" s="70" t="s">
        <v>1806</v>
      </c>
      <c r="E453" s="70" t="s">
        <v>1201</v>
      </c>
      <c r="F453" s="70" t="s">
        <v>1201</v>
      </c>
      <c r="G453" s="59" t="s">
        <v>5630</v>
      </c>
      <c r="H453" s="70" t="s">
        <v>4725</v>
      </c>
      <c r="I453" s="70" t="s">
        <v>4901</v>
      </c>
      <c r="J453" s="70" t="s">
        <v>1367</v>
      </c>
      <c r="K453" s="59" t="s">
        <v>1163</v>
      </c>
      <c r="L453" s="99" t="str">
        <f t="shared" si="195"/>
        <v>99996</v>
      </c>
      <c r="M453" s="82" t="s">
        <v>4686</v>
      </c>
      <c r="N453" s="70" t="s">
        <v>2687</v>
      </c>
      <c r="O453" s="82" t="s">
        <v>5937</v>
      </c>
      <c r="P453" s="59" t="str">
        <f t="shared" si="193"/>
        <v>99996</v>
      </c>
      <c r="Q453" s="163" t="str">
        <f>CONCATENATE(O453,"@gspharma.com")</f>
        <v>99996@gspharma.com</v>
      </c>
      <c r="R453" s="59"/>
      <c r="S453" s="4" t="s">
        <v>4418</v>
      </c>
      <c r="T453" s="59" t="str">
        <f t="shared" ref="T453:T458" si="198">TRIM(CONCATENATE(V453))</f>
        <v>Hasnain Ali Qureshi</v>
      </c>
      <c r="U453" s="4" t="s">
        <v>4418</v>
      </c>
      <c r="V453" s="70" t="s">
        <v>4419</v>
      </c>
      <c r="W453" s="70" t="str">
        <f t="shared" si="197"/>
        <v>NATL - EXEC - Hasnain Ali Qureshi</v>
      </c>
      <c r="X453" s="70" t="s">
        <v>1367</v>
      </c>
      <c r="Y453" s="70" t="s">
        <v>774</v>
      </c>
      <c r="Z453" s="70" t="s">
        <v>774</v>
      </c>
      <c r="AA453" s="171" t="s">
        <v>774</v>
      </c>
      <c r="AB453" s="70" t="s">
        <v>774</v>
      </c>
      <c r="AC453" s="70" t="s">
        <v>2074</v>
      </c>
      <c r="AD453" s="70" t="s">
        <v>4726</v>
      </c>
      <c r="AE453" s="82" t="s">
        <v>2487</v>
      </c>
      <c r="AF453" s="70" t="s">
        <v>1217</v>
      </c>
      <c r="AG453" s="70" t="s">
        <v>4409</v>
      </c>
      <c r="AH453" s="70"/>
      <c r="AI453" s="70"/>
      <c r="AJ453" s="70"/>
      <c r="AK453" s="70">
        <v>99</v>
      </c>
      <c r="AL453" s="103" t="s">
        <v>1367</v>
      </c>
      <c r="AM453" t="s">
        <v>5937</v>
      </c>
      <c r="AN453" t="b">
        <f t="shared" si="191"/>
        <v>1</v>
      </c>
    </row>
    <row r="454" spans="1:40" ht="14.4" hidden="1" customHeight="1" x14ac:dyDescent="0.3">
      <c r="A454" s="59" t="str">
        <f t="shared" si="192"/>
        <v>NATL-PHR-DGM-01</v>
      </c>
      <c r="B454" s="59" t="s">
        <v>1216</v>
      </c>
      <c r="C454" s="59" t="s">
        <v>1985</v>
      </c>
      <c r="D454" s="70" t="s">
        <v>1171</v>
      </c>
      <c r="E454" s="70" t="s">
        <v>17</v>
      </c>
      <c r="F454" s="70" t="s">
        <v>1166</v>
      </c>
      <c r="G454" s="70" t="s">
        <v>5637</v>
      </c>
      <c r="H454" s="70" t="s">
        <v>1171</v>
      </c>
      <c r="I454" s="59" t="s">
        <v>4901</v>
      </c>
      <c r="J454" s="70" t="s">
        <v>1212</v>
      </c>
      <c r="K454" s="59" t="s">
        <v>1160</v>
      </c>
      <c r="L454" s="59" t="s">
        <v>8002</v>
      </c>
      <c r="M454" s="82" t="s">
        <v>4686</v>
      </c>
      <c r="N454" s="70" t="s">
        <v>2687</v>
      </c>
      <c r="O454" s="82" t="s">
        <v>8005</v>
      </c>
      <c r="P454" s="59" t="str">
        <f t="shared" si="193"/>
        <v>10</v>
      </c>
      <c r="Q454" s="162" t="str">
        <f>CONCATENATE(O454,"@gspharma.com")</f>
        <v>10@gspharma.com</v>
      </c>
      <c r="R454" s="59">
        <v>83</v>
      </c>
      <c r="S454" s="59" t="s">
        <v>1211</v>
      </c>
      <c r="T454" s="59" t="str">
        <f t="shared" si="198"/>
        <v>Khurram Moazzam</v>
      </c>
      <c r="U454" s="59" t="s">
        <v>1211</v>
      </c>
      <c r="V454" s="70" t="s">
        <v>8108</v>
      </c>
      <c r="W454" s="70" t="str">
        <f t="shared" si="197"/>
        <v>STH-A - DGM - Khurram Moazzam</v>
      </c>
      <c r="X454" s="70" t="s">
        <v>18</v>
      </c>
      <c r="Y454" s="70" t="s">
        <v>774</v>
      </c>
      <c r="Z454" s="70" t="s">
        <v>774</v>
      </c>
      <c r="AA454" s="171">
        <v>45083</v>
      </c>
      <c r="AB454" s="70" t="s">
        <v>774</v>
      </c>
      <c r="AC454" s="70" t="s">
        <v>1910</v>
      </c>
      <c r="AD454" s="70" t="s">
        <v>1145</v>
      </c>
      <c r="AE454" s="82" t="s">
        <v>2486</v>
      </c>
      <c r="AF454" s="70" t="s">
        <v>1171</v>
      </c>
      <c r="AG454" s="70" t="s">
        <v>1159</v>
      </c>
      <c r="AH454" s="70" t="s">
        <v>4418</v>
      </c>
      <c r="AI454" s="70" t="s">
        <v>4419</v>
      </c>
      <c r="AJ454" s="70" t="s">
        <v>1367</v>
      </c>
      <c r="AK454" s="70">
        <v>4</v>
      </c>
      <c r="AL454" s="108" t="s">
        <v>6295</v>
      </c>
      <c r="AM454" t="e">
        <v>#N/A</v>
      </c>
      <c r="AN454" t="e">
        <f t="shared" si="191"/>
        <v>#N/A</v>
      </c>
    </row>
    <row r="455" spans="1:40" ht="14.4" hidden="1" customHeight="1" x14ac:dyDescent="0.3">
      <c r="A455" s="59" t="str">
        <f t="shared" si="192"/>
        <v>STH-FMCG-DGM-01</v>
      </c>
      <c r="B455" s="70" t="s">
        <v>1171</v>
      </c>
      <c r="C455" s="70" t="s">
        <v>3078</v>
      </c>
      <c r="D455" s="70" t="s">
        <v>1171</v>
      </c>
      <c r="E455" s="70" t="s">
        <v>17</v>
      </c>
      <c r="F455" s="70" t="s">
        <v>1166</v>
      </c>
      <c r="G455" s="70" t="s">
        <v>5637</v>
      </c>
      <c r="H455" s="70" t="s">
        <v>1171</v>
      </c>
      <c r="I455" s="59" t="s">
        <v>4901</v>
      </c>
      <c r="J455" s="70" t="s">
        <v>1212</v>
      </c>
      <c r="K455" s="59" t="s">
        <v>1160</v>
      </c>
      <c r="L455" s="70" t="s">
        <v>1197</v>
      </c>
      <c r="M455" s="82" t="s">
        <v>4686</v>
      </c>
      <c r="N455" s="70" t="s">
        <v>2687</v>
      </c>
      <c r="O455" s="82" t="s">
        <v>3419</v>
      </c>
      <c r="P455" s="59" t="str">
        <f t="shared" si="193"/>
        <v>81</v>
      </c>
      <c r="Q455" s="163" t="str">
        <f>CONCATENATE(O455,"@gsfmcg.com")</f>
        <v>81@gsfmcg.com</v>
      </c>
      <c r="R455" s="99">
        <v>81</v>
      </c>
      <c r="S455" s="59" t="s">
        <v>3280</v>
      </c>
      <c r="T455" s="59" t="str">
        <f t="shared" si="198"/>
        <v>Nasir Baig</v>
      </c>
      <c r="U455" s="70" t="s">
        <v>3280</v>
      </c>
      <c r="V455" s="70" t="s">
        <v>644</v>
      </c>
      <c r="W455" s="70" t="str">
        <f t="shared" si="197"/>
        <v>STH-A - DGM - Nasir Baig</v>
      </c>
      <c r="X455" s="70" t="s">
        <v>18</v>
      </c>
      <c r="Y455" s="70" t="s">
        <v>774</v>
      </c>
      <c r="Z455" s="70" t="s">
        <v>774</v>
      </c>
      <c r="AA455" s="171" t="s">
        <v>774</v>
      </c>
      <c r="AB455" s="70" t="s">
        <v>774</v>
      </c>
      <c r="AC455" s="70" t="s">
        <v>1910</v>
      </c>
      <c r="AD455" s="70" t="s">
        <v>1145</v>
      </c>
      <c r="AE455" s="82" t="s">
        <v>2486</v>
      </c>
      <c r="AF455" s="70" t="s">
        <v>1171</v>
      </c>
      <c r="AG455" s="70" t="s">
        <v>1159</v>
      </c>
      <c r="AH455" s="70" t="s">
        <v>4418</v>
      </c>
      <c r="AI455" s="70" t="s">
        <v>4419</v>
      </c>
      <c r="AJ455" s="70" t="s">
        <v>1367</v>
      </c>
      <c r="AK455" s="70">
        <v>4</v>
      </c>
      <c r="AL455" s="108" t="s">
        <v>6295</v>
      </c>
      <c r="AM455" t="s">
        <v>3419</v>
      </c>
      <c r="AN455" t="b">
        <f t="shared" si="191"/>
        <v>1</v>
      </c>
    </row>
    <row r="456" spans="1:40" ht="14.4" hidden="1" customHeight="1" x14ac:dyDescent="0.3">
      <c r="A456" s="59" t="str">
        <f t="shared" si="192"/>
        <v>NTH-FMCG-DGM-01</v>
      </c>
      <c r="B456" s="70" t="s">
        <v>1171</v>
      </c>
      <c r="C456" s="70" t="s">
        <v>3078</v>
      </c>
      <c r="D456" s="70" t="s">
        <v>1217</v>
      </c>
      <c r="E456" s="70" t="s">
        <v>143</v>
      </c>
      <c r="F456" s="70" t="s">
        <v>1168</v>
      </c>
      <c r="G456" s="70" t="s">
        <v>5631</v>
      </c>
      <c r="H456" s="70" t="s">
        <v>2069</v>
      </c>
      <c r="I456" s="121" t="s">
        <v>4900</v>
      </c>
      <c r="J456" s="70" t="s">
        <v>1213</v>
      </c>
      <c r="K456" s="59" t="s">
        <v>6368</v>
      </c>
      <c r="L456" s="70" t="s">
        <v>1198</v>
      </c>
      <c r="M456" s="82" t="s">
        <v>4686</v>
      </c>
      <c r="N456" s="70" t="s">
        <v>2687</v>
      </c>
      <c r="O456" s="82" t="s">
        <v>3420</v>
      </c>
      <c r="P456" s="59" t="str">
        <f t="shared" si="193"/>
        <v>82</v>
      </c>
      <c r="Q456" s="163" t="str">
        <f>CONCATENATE(O456,"@gsfmcg.com")</f>
        <v>82@gsfmcg.com</v>
      </c>
      <c r="R456" s="99">
        <v>82</v>
      </c>
      <c r="S456" s="59" t="s">
        <v>3279</v>
      </c>
      <c r="T456" s="59" t="str">
        <f t="shared" si="198"/>
        <v>Nadeem Khan</v>
      </c>
      <c r="U456" s="70" t="s">
        <v>3279</v>
      </c>
      <c r="V456" s="70" t="s">
        <v>645</v>
      </c>
      <c r="W456" s="70" t="str">
        <f t="shared" si="197"/>
        <v>NTH-A - DGM - Nadeem Khan</v>
      </c>
      <c r="X456" s="70" t="s">
        <v>65</v>
      </c>
      <c r="Y456" s="70" t="s">
        <v>774</v>
      </c>
      <c r="Z456" s="70" t="s">
        <v>774</v>
      </c>
      <c r="AA456" s="171" t="s">
        <v>774</v>
      </c>
      <c r="AB456" s="70" t="s">
        <v>774</v>
      </c>
      <c r="AC456" s="70" t="s">
        <v>1910</v>
      </c>
      <c r="AD456" s="70" t="s">
        <v>1145</v>
      </c>
      <c r="AE456" s="82" t="s">
        <v>2486</v>
      </c>
      <c r="AF456" s="70" t="s">
        <v>1171</v>
      </c>
      <c r="AG456" s="70" t="s">
        <v>1159</v>
      </c>
      <c r="AH456" s="70" t="s">
        <v>4418</v>
      </c>
      <c r="AI456" s="70" t="s">
        <v>4419</v>
      </c>
      <c r="AJ456" s="70" t="s">
        <v>1367</v>
      </c>
      <c r="AK456" s="70">
        <v>4</v>
      </c>
      <c r="AL456" s="108" t="s">
        <v>6295</v>
      </c>
      <c r="AM456" t="s">
        <v>3420</v>
      </c>
      <c r="AN456" t="b">
        <f t="shared" si="191"/>
        <v>1</v>
      </c>
    </row>
    <row r="457" spans="1:40" ht="14.4" hidden="1" customHeight="1" x14ac:dyDescent="0.3">
      <c r="A457" s="59" t="str">
        <f t="shared" si="192"/>
        <v>NATL-FMCG-HOD-01</v>
      </c>
      <c r="B457" s="70" t="s">
        <v>1171</v>
      </c>
      <c r="C457" s="70" t="s">
        <v>3078</v>
      </c>
      <c r="D457" s="70" t="s">
        <v>1806</v>
      </c>
      <c r="E457" s="70" t="s">
        <v>1201</v>
      </c>
      <c r="F457" s="70" t="s">
        <v>1201</v>
      </c>
      <c r="G457" s="59" t="s">
        <v>5630</v>
      </c>
      <c r="H457" s="70" t="s">
        <v>4725</v>
      </c>
      <c r="I457" s="70" t="s">
        <v>4901</v>
      </c>
      <c r="J457" s="59" t="s">
        <v>1367</v>
      </c>
      <c r="K457" s="59" t="s">
        <v>1163</v>
      </c>
      <c r="L457" s="82" t="str">
        <f t="shared" si="195"/>
        <v>0911002</v>
      </c>
      <c r="M457" s="82" t="s">
        <v>4686</v>
      </c>
      <c r="N457" s="70" t="s">
        <v>2687</v>
      </c>
      <c r="O457" s="82" t="s">
        <v>5239</v>
      </c>
      <c r="P457" s="59" t="str">
        <f t="shared" si="193"/>
        <v>0911002</v>
      </c>
      <c r="Q457" s="163" t="str">
        <f>CONCATENATE(O457,"@gsfmcg.com")</f>
        <v>0911002@gsfmcg.com</v>
      </c>
      <c r="R457" s="82" t="s">
        <v>5239</v>
      </c>
      <c r="S457" s="59" t="s">
        <v>5230</v>
      </c>
      <c r="T457" s="59" t="str">
        <f t="shared" si="198"/>
        <v>National FMCG Street</v>
      </c>
      <c r="U457" s="70" t="s">
        <v>5230</v>
      </c>
      <c r="V457" s="70" t="s">
        <v>5231</v>
      </c>
      <c r="W457" s="70" t="str">
        <f t="shared" si="197"/>
        <v>NATL - HOD - National FMCG Street</v>
      </c>
      <c r="X457" s="70" t="s">
        <v>1367</v>
      </c>
      <c r="Y457" s="70" t="s">
        <v>774</v>
      </c>
      <c r="Z457" s="70" t="s">
        <v>774</v>
      </c>
      <c r="AA457" s="171" t="s">
        <v>774</v>
      </c>
      <c r="AB457" s="70" t="s">
        <v>774</v>
      </c>
      <c r="AC457" s="70" t="s">
        <v>2075</v>
      </c>
      <c r="AD457" s="70" t="s">
        <v>1151</v>
      </c>
      <c r="AE457" s="82" t="s">
        <v>2486</v>
      </c>
      <c r="AF457" s="70" t="s">
        <v>1171</v>
      </c>
      <c r="AG457" s="70" t="s">
        <v>1159</v>
      </c>
      <c r="AH457" s="70" t="s">
        <v>4418</v>
      </c>
      <c r="AI457" s="70" t="s">
        <v>4419</v>
      </c>
      <c r="AJ457" s="70" t="s">
        <v>1367</v>
      </c>
      <c r="AK457" s="70">
        <v>5</v>
      </c>
      <c r="AL457" s="103" t="s">
        <v>5610</v>
      </c>
      <c r="AM457" t="s">
        <v>5239</v>
      </c>
      <c r="AN457" t="b">
        <f t="shared" si="191"/>
        <v>1</v>
      </c>
    </row>
    <row r="458" spans="1:40" ht="14.4" hidden="1" customHeight="1" x14ac:dyDescent="0.3">
      <c r="A458" s="59" t="str">
        <f t="shared" si="192"/>
        <v>NATL-UNMAP-HOD-01</v>
      </c>
      <c r="B458" s="70" t="s">
        <v>1806</v>
      </c>
      <c r="C458" s="70" t="s">
        <v>3437</v>
      </c>
      <c r="D458" s="70" t="s">
        <v>1806</v>
      </c>
      <c r="E458" s="70" t="s">
        <v>1201</v>
      </c>
      <c r="F458" s="70" t="s">
        <v>1201</v>
      </c>
      <c r="G458" s="59" t="s">
        <v>5630</v>
      </c>
      <c r="H458" s="70" t="s">
        <v>4725</v>
      </c>
      <c r="I458" s="59" t="s">
        <v>4901</v>
      </c>
      <c r="J458" s="70" t="s">
        <v>1367</v>
      </c>
      <c r="K458" s="59" t="s">
        <v>1163</v>
      </c>
      <c r="L458" s="82" t="str">
        <f t="shared" si="195"/>
        <v>0913001</v>
      </c>
      <c r="M458" s="82" t="s">
        <v>4686</v>
      </c>
      <c r="N458" s="70" t="s">
        <v>2687</v>
      </c>
      <c r="O458" s="82" t="s">
        <v>4894</v>
      </c>
      <c r="P458" s="59" t="str">
        <f t="shared" si="193"/>
        <v>0913001</v>
      </c>
      <c r="Q458" s="163" t="s">
        <v>4895</v>
      </c>
      <c r="R458" s="59" t="s">
        <v>4894</v>
      </c>
      <c r="S458" s="4" t="s">
        <v>3441</v>
      </c>
      <c r="T458" s="59" t="str">
        <f t="shared" si="198"/>
        <v>Unmapped SF-PHR</v>
      </c>
      <c r="U458" s="70" t="s">
        <v>3441</v>
      </c>
      <c r="V458" s="70" t="s">
        <v>4385</v>
      </c>
      <c r="W458" s="70" t="str">
        <f t="shared" si="197"/>
        <v>NATL - HOD - Unmapped SF-PHR</v>
      </c>
      <c r="X458" s="70" t="s">
        <v>1367</v>
      </c>
      <c r="Y458" s="70" t="s">
        <v>774</v>
      </c>
      <c r="Z458" s="70" t="s">
        <v>774</v>
      </c>
      <c r="AA458" s="171" t="s">
        <v>774</v>
      </c>
      <c r="AB458" s="70" t="s">
        <v>774</v>
      </c>
      <c r="AC458" s="70" t="s">
        <v>2075</v>
      </c>
      <c r="AD458" s="70" t="s">
        <v>1151</v>
      </c>
      <c r="AE458" s="82" t="s">
        <v>2486</v>
      </c>
      <c r="AF458" s="70" t="s">
        <v>1216</v>
      </c>
      <c r="AG458" s="70" t="s">
        <v>3437</v>
      </c>
      <c r="AH458" s="70" t="s">
        <v>4418</v>
      </c>
      <c r="AI458" s="70" t="s">
        <v>4419</v>
      </c>
      <c r="AJ458" s="70" t="s">
        <v>1367</v>
      </c>
      <c r="AK458" s="70">
        <v>5</v>
      </c>
      <c r="AL458" s="103" t="s">
        <v>5610</v>
      </c>
      <c r="AM458" t="s">
        <v>4894</v>
      </c>
      <c r="AN458" t="b">
        <f t="shared" si="191"/>
        <v>1</v>
      </c>
    </row>
    <row r="459" spans="1:40" ht="14.4" hidden="1" customHeight="1" x14ac:dyDescent="0.3">
      <c r="A459" s="59" t="str">
        <f t="shared" si="192"/>
        <v>NATL-SF-INST-HOD-01</v>
      </c>
      <c r="B459" s="70" t="s">
        <v>1806</v>
      </c>
      <c r="C459" s="70" t="s">
        <v>3437</v>
      </c>
      <c r="D459" s="70" t="s">
        <v>1806</v>
      </c>
      <c r="E459" s="70" t="s">
        <v>1201</v>
      </c>
      <c r="F459" s="70" t="s">
        <v>1201</v>
      </c>
      <c r="G459" s="59" t="s">
        <v>5630</v>
      </c>
      <c r="H459" s="70" t="s">
        <v>4725</v>
      </c>
      <c r="I459" s="59" t="s">
        <v>4901</v>
      </c>
      <c r="J459" s="70" t="s">
        <v>1367</v>
      </c>
      <c r="K459" s="59" t="s">
        <v>1163</v>
      </c>
      <c r="L459" s="82" t="str">
        <f t="shared" si="195"/>
        <v>0912001</v>
      </c>
      <c r="M459" s="82" t="s">
        <v>4686</v>
      </c>
      <c r="N459" s="70" t="s">
        <v>2687</v>
      </c>
      <c r="O459" s="82" t="s">
        <v>4892</v>
      </c>
      <c r="P459" s="59" t="str">
        <f t="shared" si="193"/>
        <v>0912001</v>
      </c>
      <c r="Q459" s="163" t="s">
        <v>4893</v>
      </c>
      <c r="R459" s="59" t="s">
        <v>4892</v>
      </c>
      <c r="S459" s="59" t="s">
        <v>4387</v>
      </c>
      <c r="T459" s="59" t="str">
        <f t="shared" ref="T459:T466" si="199">TRIM(CONCATENATE(V459))</f>
        <v>National SF-Institute</v>
      </c>
      <c r="U459" s="70" t="s">
        <v>4387</v>
      </c>
      <c r="V459" s="70" t="s">
        <v>4386</v>
      </c>
      <c r="W459" s="70" t="str">
        <f t="shared" si="197"/>
        <v>NATL - HOD - National SF-Institute</v>
      </c>
      <c r="X459" s="70" t="s">
        <v>1367</v>
      </c>
      <c r="Y459" s="70" t="s">
        <v>774</v>
      </c>
      <c r="Z459" s="70" t="s">
        <v>774</v>
      </c>
      <c r="AA459" s="171" t="s">
        <v>774</v>
      </c>
      <c r="AB459" s="70" t="s">
        <v>774</v>
      </c>
      <c r="AC459" s="70" t="s">
        <v>2075</v>
      </c>
      <c r="AD459" s="70" t="s">
        <v>1151</v>
      </c>
      <c r="AE459" s="82" t="s">
        <v>2486</v>
      </c>
      <c r="AF459" s="70" t="s">
        <v>1216</v>
      </c>
      <c r="AG459" s="70" t="s">
        <v>3437</v>
      </c>
      <c r="AH459" s="70" t="s">
        <v>4418</v>
      </c>
      <c r="AI459" s="70" t="s">
        <v>4419</v>
      </c>
      <c r="AJ459" s="70" t="s">
        <v>1367</v>
      </c>
      <c r="AK459" s="70">
        <v>5</v>
      </c>
      <c r="AL459" s="103" t="s">
        <v>5610</v>
      </c>
      <c r="AM459" t="s">
        <v>4892</v>
      </c>
      <c r="AN459" t="b">
        <f t="shared" ref="AN459:AN492" si="200">AM459=O459</f>
        <v>1</v>
      </c>
    </row>
    <row r="460" spans="1:40" ht="14.4" hidden="1" customHeight="1" x14ac:dyDescent="0.3">
      <c r="A460" s="59" t="str">
        <f t="shared" si="192"/>
        <v>NATL-MKT-INST-HOD-01</v>
      </c>
      <c r="B460" s="70" t="s">
        <v>1806</v>
      </c>
      <c r="C460" s="70" t="s">
        <v>3437</v>
      </c>
      <c r="D460" s="70" t="s">
        <v>1806</v>
      </c>
      <c r="E460" s="70" t="s">
        <v>1201</v>
      </c>
      <c r="F460" s="70" t="s">
        <v>1201</v>
      </c>
      <c r="G460" s="59" t="s">
        <v>5630</v>
      </c>
      <c r="H460" s="70" t="s">
        <v>4725</v>
      </c>
      <c r="I460" s="59" t="s">
        <v>4901</v>
      </c>
      <c r="J460" s="70" t="s">
        <v>1367</v>
      </c>
      <c r="K460" s="59" t="s">
        <v>1163</v>
      </c>
      <c r="L460" s="82" t="str">
        <f t="shared" si="195"/>
        <v>0911001</v>
      </c>
      <c r="M460" s="82" t="s">
        <v>4686</v>
      </c>
      <c r="N460" s="70" t="s">
        <v>2687</v>
      </c>
      <c r="O460" s="82" t="s">
        <v>4890</v>
      </c>
      <c r="P460" s="59" t="str">
        <f t="shared" si="193"/>
        <v>0911001</v>
      </c>
      <c r="Q460" s="163" t="s">
        <v>4891</v>
      </c>
      <c r="R460" s="59" t="s">
        <v>4890</v>
      </c>
      <c r="S460" s="59" t="s">
        <v>3438</v>
      </c>
      <c r="T460" s="59" t="str">
        <f t="shared" si="199"/>
        <v>National MKT-Institute</v>
      </c>
      <c r="U460" s="70" t="s">
        <v>3438</v>
      </c>
      <c r="V460" s="70" t="s">
        <v>3439</v>
      </c>
      <c r="W460" s="70" t="str">
        <f t="shared" si="197"/>
        <v>NATL - HOD - National MKT-Institute</v>
      </c>
      <c r="X460" s="70" t="s">
        <v>1367</v>
      </c>
      <c r="Y460" s="70" t="s">
        <v>774</v>
      </c>
      <c r="Z460" s="70" t="s">
        <v>774</v>
      </c>
      <c r="AA460" s="171" t="s">
        <v>774</v>
      </c>
      <c r="AB460" s="70" t="s">
        <v>774</v>
      </c>
      <c r="AC460" s="70" t="s">
        <v>2075</v>
      </c>
      <c r="AD460" s="70" t="s">
        <v>1151</v>
      </c>
      <c r="AE460" s="82" t="s">
        <v>2486</v>
      </c>
      <c r="AF460" s="70" t="s">
        <v>1216</v>
      </c>
      <c r="AG460" s="70" t="s">
        <v>3437</v>
      </c>
      <c r="AH460" s="70" t="s">
        <v>4418</v>
      </c>
      <c r="AI460" s="70" t="s">
        <v>4419</v>
      </c>
      <c r="AJ460" s="70" t="s">
        <v>1367</v>
      </c>
      <c r="AK460" s="70">
        <v>5</v>
      </c>
      <c r="AL460" s="103" t="s">
        <v>5610</v>
      </c>
      <c r="AM460" t="s">
        <v>4890</v>
      </c>
      <c r="AN460" t="b">
        <f t="shared" si="200"/>
        <v>1</v>
      </c>
    </row>
    <row r="461" spans="1:40" ht="14.4" hidden="1" customHeight="1" x14ac:dyDescent="0.3">
      <c r="A461" s="59" t="str">
        <f t="shared" si="192"/>
        <v>NATL-MIS-SUPERUSER1</v>
      </c>
      <c r="B461" s="70" t="s">
        <v>1910</v>
      </c>
      <c r="C461" s="70" t="s">
        <v>4409</v>
      </c>
      <c r="D461" s="70" t="s">
        <v>1806</v>
      </c>
      <c r="E461" s="70" t="s">
        <v>1201</v>
      </c>
      <c r="F461" s="70" t="s">
        <v>1201</v>
      </c>
      <c r="G461" s="59" t="s">
        <v>5630</v>
      </c>
      <c r="H461" s="70" t="s">
        <v>4725</v>
      </c>
      <c r="I461" s="70" t="s">
        <v>4901</v>
      </c>
      <c r="J461" s="70" t="s">
        <v>1367</v>
      </c>
      <c r="K461" s="59" t="s">
        <v>1163</v>
      </c>
      <c r="L461" s="99" t="str">
        <f t="shared" si="195"/>
        <v>99997</v>
      </c>
      <c r="M461" s="82" t="s">
        <v>4686</v>
      </c>
      <c r="N461" s="70" t="s">
        <v>2687</v>
      </c>
      <c r="O461" s="82" t="s">
        <v>5938</v>
      </c>
      <c r="P461" s="59" t="str">
        <f t="shared" si="193"/>
        <v>99997</v>
      </c>
      <c r="Q461" s="163" t="str">
        <f>CONCATENATE(O461,"@gspharma.com")</f>
        <v>99997@gspharma.com</v>
      </c>
      <c r="R461" s="59"/>
      <c r="S461" s="4" t="s">
        <v>4418</v>
      </c>
      <c r="T461" s="59" t="str">
        <f t="shared" si="199"/>
        <v>Shahzaib Sattar</v>
      </c>
      <c r="U461" s="70" t="s">
        <v>4903</v>
      </c>
      <c r="V461" s="70" t="s">
        <v>4904</v>
      </c>
      <c r="W461" s="70" t="str">
        <f t="shared" si="197"/>
        <v>NATL - EXEC - Shahzaib Sattar</v>
      </c>
      <c r="X461" s="70" t="s">
        <v>1367</v>
      </c>
      <c r="Y461" s="70" t="s">
        <v>774</v>
      </c>
      <c r="Z461" s="70" t="s">
        <v>774</v>
      </c>
      <c r="AA461" s="171" t="s">
        <v>774</v>
      </c>
      <c r="AB461" s="70" t="s">
        <v>774</v>
      </c>
      <c r="AC461" s="70" t="s">
        <v>2074</v>
      </c>
      <c r="AD461" s="70" t="s">
        <v>4726</v>
      </c>
      <c r="AE461" s="82" t="s">
        <v>2487</v>
      </c>
      <c r="AF461" s="70" t="s">
        <v>1217</v>
      </c>
      <c r="AG461" s="70" t="s">
        <v>4409</v>
      </c>
      <c r="AH461" s="70"/>
      <c r="AI461" s="70"/>
      <c r="AJ461" s="70"/>
      <c r="AK461" s="70">
        <v>99</v>
      </c>
      <c r="AL461" s="103" t="s">
        <v>1367</v>
      </c>
      <c r="AM461" t="s">
        <v>5938</v>
      </c>
      <c r="AN461" t="b">
        <f t="shared" si="200"/>
        <v>1</v>
      </c>
    </row>
    <row r="462" spans="1:40" ht="14.4" hidden="1" customHeight="1" x14ac:dyDescent="0.3">
      <c r="A462" s="59" t="str">
        <f t="shared" si="192"/>
        <v>NATL-PHR-DGM-01</v>
      </c>
      <c r="B462" s="59" t="s">
        <v>1216</v>
      </c>
      <c r="C462" s="59" t="s">
        <v>1985</v>
      </c>
      <c r="D462" s="70" t="s">
        <v>1171</v>
      </c>
      <c r="E462" s="70" t="s">
        <v>17</v>
      </c>
      <c r="F462" s="70" t="s">
        <v>1166</v>
      </c>
      <c r="G462" s="70" t="s">
        <v>5637</v>
      </c>
      <c r="H462" s="70" t="s">
        <v>1171</v>
      </c>
      <c r="I462" s="59" t="s">
        <v>4901</v>
      </c>
      <c r="J462" s="70" t="s">
        <v>1212</v>
      </c>
      <c r="K462" s="59" t="s">
        <v>1160</v>
      </c>
      <c r="L462" s="59" t="s">
        <v>8002</v>
      </c>
      <c r="M462" s="82" t="s">
        <v>4686</v>
      </c>
      <c r="N462" s="70" t="s">
        <v>2687</v>
      </c>
      <c r="O462" s="82" t="s">
        <v>8005</v>
      </c>
      <c r="P462" s="59" t="str">
        <f t="shared" si="193"/>
        <v>10</v>
      </c>
      <c r="Q462" s="162" t="str">
        <f>CONCATENATE(O462,"@gspharma.com")</f>
        <v>10@gspharma.com</v>
      </c>
      <c r="R462" s="59">
        <v>83</v>
      </c>
      <c r="S462" s="59" t="s">
        <v>1211</v>
      </c>
      <c r="T462" s="59" t="str">
        <f t="shared" si="199"/>
        <v>Khurram Moazzam</v>
      </c>
      <c r="U462" s="59" t="s">
        <v>1211</v>
      </c>
      <c r="V462" s="70" t="s">
        <v>8108</v>
      </c>
      <c r="W462" s="70" t="str">
        <f t="shared" si="197"/>
        <v>STH-A - DGM - Khurram Moazzam</v>
      </c>
      <c r="X462" s="70" t="s">
        <v>18</v>
      </c>
      <c r="Y462" s="70" t="s">
        <v>774</v>
      </c>
      <c r="Z462" s="70" t="s">
        <v>774</v>
      </c>
      <c r="AA462" s="171">
        <v>45083</v>
      </c>
      <c r="AB462" s="70" t="s">
        <v>774</v>
      </c>
      <c r="AC462" s="70" t="s">
        <v>1910</v>
      </c>
      <c r="AD462" s="70" t="s">
        <v>1145</v>
      </c>
      <c r="AE462" s="82" t="s">
        <v>2486</v>
      </c>
      <c r="AF462" s="70" t="s">
        <v>1171</v>
      </c>
      <c r="AG462" s="70" t="s">
        <v>1159</v>
      </c>
      <c r="AH462" s="70" t="s">
        <v>4903</v>
      </c>
      <c r="AI462" s="70" t="s">
        <v>4904</v>
      </c>
      <c r="AJ462" s="70" t="s">
        <v>1367</v>
      </c>
      <c r="AK462" s="70">
        <v>4</v>
      </c>
      <c r="AL462" s="108" t="s">
        <v>6295</v>
      </c>
      <c r="AM462" t="e">
        <v>#N/A</v>
      </c>
      <c r="AN462" t="e">
        <f t="shared" si="200"/>
        <v>#N/A</v>
      </c>
    </row>
    <row r="463" spans="1:40" ht="14.4" hidden="1" customHeight="1" x14ac:dyDescent="0.3">
      <c r="A463" s="59" t="str">
        <f t="shared" ref="A463:A492" si="201">U463</f>
        <v>STH-FMCG-DGM-01</v>
      </c>
      <c r="B463" s="70" t="s">
        <v>1171</v>
      </c>
      <c r="C463" s="70" t="s">
        <v>3078</v>
      </c>
      <c r="D463" s="70" t="s">
        <v>1171</v>
      </c>
      <c r="E463" s="70" t="s">
        <v>17</v>
      </c>
      <c r="F463" s="70" t="s">
        <v>1166</v>
      </c>
      <c r="G463" s="70" t="s">
        <v>5637</v>
      </c>
      <c r="H463" s="70" t="s">
        <v>1171</v>
      </c>
      <c r="I463" s="59" t="s">
        <v>4901</v>
      </c>
      <c r="J463" s="70" t="s">
        <v>1212</v>
      </c>
      <c r="K463" s="59" t="s">
        <v>1160</v>
      </c>
      <c r="L463" s="70" t="s">
        <v>1197</v>
      </c>
      <c r="M463" s="82" t="s">
        <v>4686</v>
      </c>
      <c r="N463" s="70" t="s">
        <v>2687</v>
      </c>
      <c r="O463" s="82" t="s">
        <v>3419</v>
      </c>
      <c r="P463" s="59" t="str">
        <f t="shared" si="193"/>
        <v>81</v>
      </c>
      <c r="Q463" s="163" t="str">
        <f>CONCATENATE(O463,"@gsfmcg.com")</f>
        <v>81@gsfmcg.com</v>
      </c>
      <c r="R463" s="99">
        <v>81</v>
      </c>
      <c r="S463" s="59" t="s">
        <v>3280</v>
      </c>
      <c r="T463" s="59" t="str">
        <f t="shared" si="199"/>
        <v>Nasir Baig</v>
      </c>
      <c r="U463" s="70" t="s">
        <v>3280</v>
      </c>
      <c r="V463" s="70" t="s">
        <v>644</v>
      </c>
      <c r="W463" s="70" t="str">
        <f t="shared" si="197"/>
        <v>STH-A - DGM - Nasir Baig</v>
      </c>
      <c r="X463" s="70" t="s">
        <v>18</v>
      </c>
      <c r="Y463" s="70" t="s">
        <v>774</v>
      </c>
      <c r="Z463" s="70" t="s">
        <v>774</v>
      </c>
      <c r="AA463" s="171" t="s">
        <v>774</v>
      </c>
      <c r="AB463" s="70" t="s">
        <v>774</v>
      </c>
      <c r="AC463" s="70" t="s">
        <v>1910</v>
      </c>
      <c r="AD463" s="70" t="s">
        <v>1145</v>
      </c>
      <c r="AE463" s="82" t="s">
        <v>2486</v>
      </c>
      <c r="AF463" s="70" t="s">
        <v>1171</v>
      </c>
      <c r="AG463" s="70" t="s">
        <v>1159</v>
      </c>
      <c r="AH463" s="70" t="s">
        <v>4903</v>
      </c>
      <c r="AI463" s="70" t="s">
        <v>4904</v>
      </c>
      <c r="AJ463" s="70" t="s">
        <v>1367</v>
      </c>
      <c r="AK463" s="70">
        <v>4</v>
      </c>
      <c r="AL463" s="108" t="s">
        <v>6295</v>
      </c>
      <c r="AM463" t="s">
        <v>3419</v>
      </c>
      <c r="AN463" t="b">
        <f t="shared" si="200"/>
        <v>1</v>
      </c>
    </row>
    <row r="464" spans="1:40" ht="14.4" hidden="1" customHeight="1" x14ac:dyDescent="0.3">
      <c r="A464" s="59" t="str">
        <f t="shared" si="201"/>
        <v>NTH-FMCG-DGM-01</v>
      </c>
      <c r="B464" s="70" t="s">
        <v>1171</v>
      </c>
      <c r="C464" s="70" t="s">
        <v>3078</v>
      </c>
      <c r="D464" s="70" t="s">
        <v>1217</v>
      </c>
      <c r="E464" s="70" t="s">
        <v>143</v>
      </c>
      <c r="F464" s="70" t="s">
        <v>1168</v>
      </c>
      <c r="G464" s="70" t="s">
        <v>5631</v>
      </c>
      <c r="H464" s="70" t="s">
        <v>2069</v>
      </c>
      <c r="I464" s="121" t="s">
        <v>4900</v>
      </c>
      <c r="J464" s="70" t="s">
        <v>1213</v>
      </c>
      <c r="K464" s="59" t="s">
        <v>6368</v>
      </c>
      <c r="L464" s="70" t="s">
        <v>1198</v>
      </c>
      <c r="M464" s="82" t="s">
        <v>4686</v>
      </c>
      <c r="N464" s="70" t="s">
        <v>2687</v>
      </c>
      <c r="O464" s="82" t="s">
        <v>3420</v>
      </c>
      <c r="P464" s="59" t="str">
        <f t="shared" si="193"/>
        <v>82</v>
      </c>
      <c r="Q464" s="163" t="str">
        <f>CONCATENATE(O464,"@gsfmcg.com")</f>
        <v>82@gsfmcg.com</v>
      </c>
      <c r="R464" s="99">
        <v>82</v>
      </c>
      <c r="S464" s="59" t="s">
        <v>3279</v>
      </c>
      <c r="T464" s="59" t="str">
        <f t="shared" si="199"/>
        <v>Nadeem Khan</v>
      </c>
      <c r="U464" s="70" t="s">
        <v>3279</v>
      </c>
      <c r="V464" s="70" t="s">
        <v>645</v>
      </c>
      <c r="W464" s="70" t="str">
        <f t="shared" si="197"/>
        <v>NTH-A - DGM - Nadeem Khan</v>
      </c>
      <c r="X464" s="70" t="s">
        <v>65</v>
      </c>
      <c r="Y464" s="70" t="s">
        <v>774</v>
      </c>
      <c r="Z464" s="70" t="s">
        <v>774</v>
      </c>
      <c r="AA464" s="171" t="s">
        <v>774</v>
      </c>
      <c r="AB464" s="70" t="s">
        <v>774</v>
      </c>
      <c r="AC464" s="70" t="s">
        <v>1910</v>
      </c>
      <c r="AD464" s="70" t="s">
        <v>1145</v>
      </c>
      <c r="AE464" s="82" t="s">
        <v>2486</v>
      </c>
      <c r="AF464" s="70" t="s">
        <v>1171</v>
      </c>
      <c r="AG464" s="70" t="s">
        <v>1159</v>
      </c>
      <c r="AH464" s="70" t="s">
        <v>4903</v>
      </c>
      <c r="AI464" s="70" t="s">
        <v>4904</v>
      </c>
      <c r="AJ464" s="70" t="s">
        <v>1367</v>
      </c>
      <c r="AK464" s="70">
        <v>4</v>
      </c>
      <c r="AL464" s="108" t="s">
        <v>6295</v>
      </c>
      <c r="AM464" t="s">
        <v>3420</v>
      </c>
      <c r="AN464" t="b">
        <f t="shared" si="200"/>
        <v>1</v>
      </c>
    </row>
    <row r="465" spans="1:40" ht="14.4" hidden="1" customHeight="1" x14ac:dyDescent="0.3">
      <c r="A465" s="59" t="str">
        <f t="shared" si="201"/>
        <v>NATL-FMCG-HOD-01</v>
      </c>
      <c r="B465" s="70" t="s">
        <v>1171</v>
      </c>
      <c r="C465" s="70" t="s">
        <v>3078</v>
      </c>
      <c r="D465" s="70" t="s">
        <v>1806</v>
      </c>
      <c r="E465" s="70" t="s">
        <v>1201</v>
      </c>
      <c r="F465" s="70" t="s">
        <v>1201</v>
      </c>
      <c r="G465" s="59" t="s">
        <v>5630</v>
      </c>
      <c r="H465" s="70" t="s">
        <v>4725</v>
      </c>
      <c r="I465" s="70" t="s">
        <v>4901</v>
      </c>
      <c r="J465" s="59" t="s">
        <v>1367</v>
      </c>
      <c r="K465" s="59" t="s">
        <v>1163</v>
      </c>
      <c r="L465" s="82" t="str">
        <f t="shared" si="195"/>
        <v>0911002</v>
      </c>
      <c r="M465" s="82" t="s">
        <v>4686</v>
      </c>
      <c r="N465" s="70" t="s">
        <v>2687</v>
      </c>
      <c r="O465" s="82" t="s">
        <v>5239</v>
      </c>
      <c r="P465" s="59" t="str">
        <f t="shared" si="193"/>
        <v>0911002</v>
      </c>
      <c r="Q465" s="163" t="str">
        <f>CONCATENATE(O465,"@gsfmcg.com")</f>
        <v>0911002@gsfmcg.com</v>
      </c>
      <c r="R465" s="82" t="s">
        <v>5239</v>
      </c>
      <c r="S465" s="59" t="s">
        <v>5230</v>
      </c>
      <c r="T465" s="59" t="str">
        <f t="shared" si="199"/>
        <v>National FMCG Street</v>
      </c>
      <c r="U465" s="70" t="s">
        <v>5230</v>
      </c>
      <c r="V465" s="70" t="s">
        <v>5231</v>
      </c>
      <c r="W465" s="70" t="str">
        <f t="shared" si="197"/>
        <v>NATL - HOD - National FMCG Street</v>
      </c>
      <c r="X465" s="70" t="s">
        <v>1367</v>
      </c>
      <c r="Y465" s="70" t="s">
        <v>774</v>
      </c>
      <c r="Z465" s="70" t="s">
        <v>774</v>
      </c>
      <c r="AA465" s="171" t="s">
        <v>774</v>
      </c>
      <c r="AB465" s="70" t="s">
        <v>774</v>
      </c>
      <c r="AC465" s="70" t="s">
        <v>2075</v>
      </c>
      <c r="AD465" s="70" t="s">
        <v>1151</v>
      </c>
      <c r="AE465" s="82" t="s">
        <v>2486</v>
      </c>
      <c r="AF465" s="70" t="s">
        <v>1171</v>
      </c>
      <c r="AG465" s="70" t="s">
        <v>1159</v>
      </c>
      <c r="AH465" s="70" t="s">
        <v>4903</v>
      </c>
      <c r="AI465" s="70" t="s">
        <v>4904</v>
      </c>
      <c r="AJ465" s="70" t="s">
        <v>1367</v>
      </c>
      <c r="AK465" s="70">
        <v>5</v>
      </c>
      <c r="AL465" s="103" t="s">
        <v>5610</v>
      </c>
      <c r="AM465" t="s">
        <v>5239</v>
      </c>
      <c r="AN465" t="b">
        <f t="shared" si="200"/>
        <v>1</v>
      </c>
    </row>
    <row r="466" spans="1:40" ht="14.4" hidden="1" customHeight="1" x14ac:dyDescent="0.3">
      <c r="A466" s="59" t="str">
        <f t="shared" si="201"/>
        <v>NATL-UNMAP-HOD-01</v>
      </c>
      <c r="B466" s="70" t="s">
        <v>1806</v>
      </c>
      <c r="C466" s="70" t="s">
        <v>3437</v>
      </c>
      <c r="D466" s="70" t="s">
        <v>1806</v>
      </c>
      <c r="E466" s="70" t="s">
        <v>1201</v>
      </c>
      <c r="F466" s="70" t="s">
        <v>1201</v>
      </c>
      <c r="G466" s="59" t="s">
        <v>5630</v>
      </c>
      <c r="H466" s="70" t="s">
        <v>4725</v>
      </c>
      <c r="I466" s="59" t="s">
        <v>4901</v>
      </c>
      <c r="J466" s="70" t="s">
        <v>1367</v>
      </c>
      <c r="K466" s="59" t="s">
        <v>1163</v>
      </c>
      <c r="L466" s="82" t="str">
        <f t="shared" si="195"/>
        <v>0913001</v>
      </c>
      <c r="M466" s="82" t="s">
        <v>4686</v>
      </c>
      <c r="N466" s="70" t="s">
        <v>2687</v>
      </c>
      <c r="O466" s="82" t="s">
        <v>4894</v>
      </c>
      <c r="P466" s="59" t="str">
        <f t="shared" si="193"/>
        <v>0913001</v>
      </c>
      <c r="Q466" s="163" t="s">
        <v>4895</v>
      </c>
      <c r="R466" s="59" t="s">
        <v>4894</v>
      </c>
      <c r="S466" s="4" t="s">
        <v>3441</v>
      </c>
      <c r="T466" s="59" t="str">
        <f t="shared" si="199"/>
        <v>Unmapped SF-PHR</v>
      </c>
      <c r="U466" s="70" t="s">
        <v>3441</v>
      </c>
      <c r="V466" s="70" t="s">
        <v>4385</v>
      </c>
      <c r="W466" s="70" t="str">
        <f t="shared" si="197"/>
        <v>NATL - HOD - Unmapped SF-PHR</v>
      </c>
      <c r="X466" s="70" t="s">
        <v>1367</v>
      </c>
      <c r="Y466" s="70" t="s">
        <v>774</v>
      </c>
      <c r="Z466" s="70" t="s">
        <v>774</v>
      </c>
      <c r="AA466" s="171" t="s">
        <v>774</v>
      </c>
      <c r="AB466" s="70" t="s">
        <v>774</v>
      </c>
      <c r="AC466" s="70" t="s">
        <v>2075</v>
      </c>
      <c r="AD466" s="70" t="s">
        <v>1151</v>
      </c>
      <c r="AE466" s="82" t="s">
        <v>2486</v>
      </c>
      <c r="AF466" s="70" t="s">
        <v>1216</v>
      </c>
      <c r="AG466" s="70" t="s">
        <v>3437</v>
      </c>
      <c r="AH466" s="70" t="s">
        <v>4903</v>
      </c>
      <c r="AI466" s="70" t="s">
        <v>4904</v>
      </c>
      <c r="AJ466" s="70" t="s">
        <v>1367</v>
      </c>
      <c r="AK466" s="70">
        <v>5</v>
      </c>
      <c r="AL466" s="103" t="s">
        <v>5610</v>
      </c>
      <c r="AM466" t="s">
        <v>4894</v>
      </c>
      <c r="AN466" t="b">
        <f t="shared" si="200"/>
        <v>1</v>
      </c>
    </row>
    <row r="467" spans="1:40" ht="14.4" hidden="1" customHeight="1" x14ac:dyDescent="0.3">
      <c r="A467" s="59" t="str">
        <f t="shared" si="201"/>
        <v>NATL-SF-INST-HOD-01</v>
      </c>
      <c r="B467" s="70" t="s">
        <v>1806</v>
      </c>
      <c r="C467" s="70" t="s">
        <v>3437</v>
      </c>
      <c r="D467" s="70" t="s">
        <v>1806</v>
      </c>
      <c r="E467" s="70" t="s">
        <v>1201</v>
      </c>
      <c r="F467" s="70" t="s">
        <v>1201</v>
      </c>
      <c r="G467" s="59" t="s">
        <v>5630</v>
      </c>
      <c r="H467" s="70" t="s">
        <v>4725</v>
      </c>
      <c r="I467" s="59" t="s">
        <v>4901</v>
      </c>
      <c r="J467" s="70" t="s">
        <v>1367</v>
      </c>
      <c r="K467" s="59" t="s">
        <v>1163</v>
      </c>
      <c r="L467" s="82" t="str">
        <f t="shared" si="195"/>
        <v>0912001</v>
      </c>
      <c r="M467" s="82" t="s">
        <v>4686</v>
      </c>
      <c r="N467" s="70" t="s">
        <v>2687</v>
      </c>
      <c r="O467" s="82" t="s">
        <v>4892</v>
      </c>
      <c r="P467" s="59" t="str">
        <f t="shared" si="193"/>
        <v>0912001</v>
      </c>
      <c r="Q467" s="163" t="s">
        <v>4893</v>
      </c>
      <c r="R467" s="59" t="s">
        <v>4892</v>
      </c>
      <c r="S467" s="59" t="s">
        <v>4387</v>
      </c>
      <c r="T467" s="59" t="str">
        <f>TRIM(CONCATENATE(V467))</f>
        <v>National SF-Institute</v>
      </c>
      <c r="U467" s="70" t="s">
        <v>4387</v>
      </c>
      <c r="V467" s="70" t="s">
        <v>4386</v>
      </c>
      <c r="W467" s="70" t="str">
        <f t="shared" si="197"/>
        <v>NATL - HOD - National SF-Institute</v>
      </c>
      <c r="X467" s="70" t="s">
        <v>1367</v>
      </c>
      <c r="Y467" s="70" t="s">
        <v>774</v>
      </c>
      <c r="Z467" s="70" t="s">
        <v>774</v>
      </c>
      <c r="AA467" s="171" t="s">
        <v>774</v>
      </c>
      <c r="AB467" s="70" t="s">
        <v>774</v>
      </c>
      <c r="AC467" s="70" t="s">
        <v>2075</v>
      </c>
      <c r="AD467" s="70" t="s">
        <v>1151</v>
      </c>
      <c r="AE467" s="82" t="s">
        <v>2486</v>
      </c>
      <c r="AF467" s="70" t="s">
        <v>1216</v>
      </c>
      <c r="AG467" s="70" t="s">
        <v>3437</v>
      </c>
      <c r="AH467" s="70" t="s">
        <v>4903</v>
      </c>
      <c r="AI467" s="70" t="s">
        <v>4904</v>
      </c>
      <c r="AJ467" s="70" t="s">
        <v>1367</v>
      </c>
      <c r="AK467" s="70">
        <v>5</v>
      </c>
      <c r="AL467" s="103" t="s">
        <v>5610</v>
      </c>
      <c r="AM467" t="s">
        <v>4892</v>
      </c>
      <c r="AN467" t="b">
        <f t="shared" si="200"/>
        <v>1</v>
      </c>
    </row>
    <row r="468" spans="1:40" ht="14.4" hidden="1" customHeight="1" x14ac:dyDescent="0.3">
      <c r="A468" s="59" t="str">
        <f t="shared" si="201"/>
        <v>NATL-MKT-INST-HOD-01</v>
      </c>
      <c r="B468" s="70" t="s">
        <v>1806</v>
      </c>
      <c r="C468" s="70" t="s">
        <v>3437</v>
      </c>
      <c r="D468" s="70" t="s">
        <v>1806</v>
      </c>
      <c r="E468" s="70" t="s">
        <v>1201</v>
      </c>
      <c r="F468" s="70" t="s">
        <v>1201</v>
      </c>
      <c r="G468" s="59" t="s">
        <v>5630</v>
      </c>
      <c r="H468" s="70" t="s">
        <v>4725</v>
      </c>
      <c r="I468" s="59" t="s">
        <v>4901</v>
      </c>
      <c r="J468" s="70" t="s">
        <v>1367</v>
      </c>
      <c r="K468" s="59" t="s">
        <v>1163</v>
      </c>
      <c r="L468" s="82" t="str">
        <f t="shared" si="195"/>
        <v>0911001</v>
      </c>
      <c r="M468" s="82" t="s">
        <v>4686</v>
      </c>
      <c r="N468" s="70" t="s">
        <v>2687</v>
      </c>
      <c r="O468" s="82" t="s">
        <v>4890</v>
      </c>
      <c r="P468" s="59" t="str">
        <f t="shared" si="193"/>
        <v>0911001</v>
      </c>
      <c r="Q468" s="163" t="s">
        <v>4891</v>
      </c>
      <c r="R468" s="59" t="s">
        <v>4890</v>
      </c>
      <c r="S468" s="59" t="s">
        <v>3438</v>
      </c>
      <c r="T468" s="59" t="str">
        <f>TRIM(CONCATENATE(V468))</f>
        <v>National MKT-Institute</v>
      </c>
      <c r="U468" s="70" t="s">
        <v>3438</v>
      </c>
      <c r="V468" s="70" t="s">
        <v>3439</v>
      </c>
      <c r="W468" s="70" t="str">
        <f t="shared" si="197"/>
        <v>NATL - HOD - National MKT-Institute</v>
      </c>
      <c r="X468" s="70" t="s">
        <v>1367</v>
      </c>
      <c r="Y468" s="70" t="s">
        <v>774</v>
      </c>
      <c r="Z468" s="70" t="s">
        <v>774</v>
      </c>
      <c r="AA468" s="171" t="s">
        <v>774</v>
      </c>
      <c r="AB468" s="70" t="s">
        <v>774</v>
      </c>
      <c r="AC468" s="70" t="s">
        <v>2075</v>
      </c>
      <c r="AD468" s="70" t="s">
        <v>1151</v>
      </c>
      <c r="AE468" s="82" t="s">
        <v>2486</v>
      </c>
      <c r="AF468" s="70" t="s">
        <v>1216</v>
      </c>
      <c r="AG468" s="70" t="s">
        <v>3437</v>
      </c>
      <c r="AH468" s="70" t="s">
        <v>4903</v>
      </c>
      <c r="AI468" s="70" t="s">
        <v>4904</v>
      </c>
      <c r="AJ468" s="70" t="s">
        <v>1367</v>
      </c>
      <c r="AK468" s="70">
        <v>5</v>
      </c>
      <c r="AL468" s="103" t="s">
        <v>5610</v>
      </c>
      <c r="AM468" t="s">
        <v>4890</v>
      </c>
      <c r="AN468" t="b">
        <f t="shared" si="200"/>
        <v>1</v>
      </c>
    </row>
    <row r="469" spans="1:40" ht="14.4" hidden="1" customHeight="1" x14ac:dyDescent="0.3">
      <c r="A469" s="59" t="str">
        <f t="shared" si="201"/>
        <v>FMCG-MKT-COORDINATOR</v>
      </c>
      <c r="B469" s="70" t="s">
        <v>1910</v>
      </c>
      <c r="C469" s="70" t="s">
        <v>4409</v>
      </c>
      <c r="D469" s="70" t="s">
        <v>1806</v>
      </c>
      <c r="E469" s="70" t="s">
        <v>1201</v>
      </c>
      <c r="F469" s="70" t="s">
        <v>1201</v>
      </c>
      <c r="G469" s="59" t="s">
        <v>5630</v>
      </c>
      <c r="H469" s="70" t="s">
        <v>4725</v>
      </c>
      <c r="I469" s="70" t="s">
        <v>4901</v>
      </c>
      <c r="J469" s="70" t="s">
        <v>1367</v>
      </c>
      <c r="K469" s="59" t="s">
        <v>1163</v>
      </c>
      <c r="L469" s="99" t="str">
        <f t="shared" si="195"/>
        <v>99999</v>
      </c>
      <c r="M469" s="82" t="s">
        <v>4686</v>
      </c>
      <c r="N469" s="70" t="s">
        <v>2687</v>
      </c>
      <c r="O469" s="82" t="s">
        <v>5940</v>
      </c>
      <c r="P469" s="59" t="str">
        <f t="shared" ref="P469:P475" si="202">O469</f>
        <v>99999</v>
      </c>
      <c r="Q469" s="163" t="str">
        <f>CONCATENATE(O469,"@gspharma.com")</f>
        <v>99999@gspharma.com</v>
      </c>
      <c r="R469" s="59"/>
      <c r="S469" s="70" t="s">
        <v>4917</v>
      </c>
      <c r="T469" s="59" t="str">
        <f t="shared" ref="T469:T475" si="203">TRIM(CONCATENATE(V469))</f>
        <v>FMCG COORDINATOR</v>
      </c>
      <c r="U469" s="70" t="s">
        <v>4917</v>
      </c>
      <c r="V469" s="70" t="s">
        <v>4918</v>
      </c>
      <c r="W469" s="70" t="str">
        <f t="shared" ref="W469:W499" si="204">TRIM(CONCATENATE(G469," - ",AD469," - ",V469))</f>
        <v>NATL - EXEC - FMCG COORDINATOR</v>
      </c>
      <c r="X469" s="70" t="s">
        <v>1367</v>
      </c>
      <c r="Y469" s="70" t="s">
        <v>774</v>
      </c>
      <c r="Z469" s="70" t="s">
        <v>774</v>
      </c>
      <c r="AA469" s="171" t="s">
        <v>774</v>
      </c>
      <c r="AB469" s="70" t="s">
        <v>774</v>
      </c>
      <c r="AC469" s="70" t="s">
        <v>2074</v>
      </c>
      <c r="AD469" s="70" t="s">
        <v>4726</v>
      </c>
      <c r="AE469" s="82" t="s">
        <v>2487</v>
      </c>
      <c r="AF469" s="70" t="s">
        <v>1217</v>
      </c>
      <c r="AG469" s="70" t="s">
        <v>4409</v>
      </c>
      <c r="AH469" s="70"/>
      <c r="AI469" s="70"/>
      <c r="AJ469" s="70"/>
      <c r="AK469" s="70">
        <v>99</v>
      </c>
      <c r="AL469" s="103" t="s">
        <v>1367</v>
      </c>
      <c r="AM469" t="s">
        <v>5940</v>
      </c>
      <c r="AN469" t="b">
        <f t="shared" si="200"/>
        <v>1</v>
      </c>
    </row>
    <row r="470" spans="1:40" ht="14.4" hidden="1" customHeight="1" x14ac:dyDescent="0.3">
      <c r="A470" s="59" t="str">
        <f t="shared" si="201"/>
        <v>NATL-FMCG-HOD-01</v>
      </c>
      <c r="B470" s="70" t="s">
        <v>1171</v>
      </c>
      <c r="C470" s="70" t="s">
        <v>3078</v>
      </c>
      <c r="D470" s="70" t="s">
        <v>1806</v>
      </c>
      <c r="E470" s="70" t="s">
        <v>1201</v>
      </c>
      <c r="F470" s="70" t="s">
        <v>1201</v>
      </c>
      <c r="G470" s="59" t="s">
        <v>5630</v>
      </c>
      <c r="H470" s="70" t="s">
        <v>4725</v>
      </c>
      <c r="I470" s="70" t="s">
        <v>4901</v>
      </c>
      <c r="J470" s="59" t="s">
        <v>1367</v>
      </c>
      <c r="K470" s="59" t="s">
        <v>1163</v>
      </c>
      <c r="L470" s="82" t="str">
        <f t="shared" si="195"/>
        <v>0911002</v>
      </c>
      <c r="M470" s="82" t="s">
        <v>4686</v>
      </c>
      <c r="N470" s="70" t="s">
        <v>2687</v>
      </c>
      <c r="O470" s="82" t="s">
        <v>5239</v>
      </c>
      <c r="P470" s="59" t="str">
        <f t="shared" si="202"/>
        <v>0911002</v>
      </c>
      <c r="Q470" s="163" t="str">
        <f>CONCATENATE(O470,"@gsfmcg.com")</f>
        <v>0911002@gsfmcg.com</v>
      </c>
      <c r="R470" s="82" t="s">
        <v>5239</v>
      </c>
      <c r="S470" s="59" t="s">
        <v>5230</v>
      </c>
      <c r="T470" s="59" t="str">
        <f t="shared" si="203"/>
        <v>National FMCG Street</v>
      </c>
      <c r="U470" s="70" t="s">
        <v>5230</v>
      </c>
      <c r="V470" s="70" t="s">
        <v>5231</v>
      </c>
      <c r="W470" s="70" t="str">
        <f t="shared" si="204"/>
        <v>NATL - HOD - National FMCG Street</v>
      </c>
      <c r="X470" s="70" t="s">
        <v>1367</v>
      </c>
      <c r="Y470" s="70" t="s">
        <v>774</v>
      </c>
      <c r="Z470" s="70" t="s">
        <v>774</v>
      </c>
      <c r="AA470" s="171" t="s">
        <v>774</v>
      </c>
      <c r="AB470" s="70" t="s">
        <v>774</v>
      </c>
      <c r="AC470" s="70" t="s">
        <v>2075</v>
      </c>
      <c r="AD470" s="70" t="s">
        <v>1151</v>
      </c>
      <c r="AE470" s="82" t="s">
        <v>2486</v>
      </c>
      <c r="AF470" s="70" t="s">
        <v>1171</v>
      </c>
      <c r="AG470" s="70" t="s">
        <v>1159</v>
      </c>
      <c r="AH470" s="70" t="s">
        <v>4917</v>
      </c>
      <c r="AI470" s="70" t="s">
        <v>4918</v>
      </c>
      <c r="AJ470" s="70" t="s">
        <v>1367</v>
      </c>
      <c r="AK470" s="70">
        <v>5</v>
      </c>
      <c r="AL470" s="103" t="s">
        <v>5610</v>
      </c>
      <c r="AM470" t="s">
        <v>5239</v>
      </c>
      <c r="AN470" t="b">
        <f t="shared" si="200"/>
        <v>1</v>
      </c>
    </row>
    <row r="471" spans="1:40" s="118" customFormat="1" ht="14.4" hidden="1" customHeight="1" x14ac:dyDescent="0.3">
      <c r="A471" s="59" t="str">
        <f t="shared" si="201"/>
        <v>STH-FMCG-DGM-01</v>
      </c>
      <c r="B471" s="70" t="s">
        <v>1171</v>
      </c>
      <c r="C471" s="70" t="s">
        <v>3078</v>
      </c>
      <c r="D471" s="70" t="s">
        <v>1171</v>
      </c>
      <c r="E471" s="70" t="s">
        <v>17</v>
      </c>
      <c r="F471" s="70" t="s">
        <v>1166</v>
      </c>
      <c r="G471" s="70" t="s">
        <v>5637</v>
      </c>
      <c r="H471" s="70" t="s">
        <v>1171</v>
      </c>
      <c r="I471" s="59" t="s">
        <v>4901</v>
      </c>
      <c r="J471" s="70" t="s">
        <v>1212</v>
      </c>
      <c r="K471" s="59" t="s">
        <v>1160</v>
      </c>
      <c r="L471" s="70" t="s">
        <v>1197</v>
      </c>
      <c r="M471" s="82" t="s">
        <v>4686</v>
      </c>
      <c r="N471" s="70" t="s">
        <v>2687</v>
      </c>
      <c r="O471" s="82" t="s">
        <v>3419</v>
      </c>
      <c r="P471" s="59" t="str">
        <f t="shared" si="202"/>
        <v>81</v>
      </c>
      <c r="Q471" s="163" t="str">
        <f>CONCATENATE(O471,"@gsfmcg.com")</f>
        <v>81@gsfmcg.com</v>
      </c>
      <c r="R471" s="99">
        <v>81</v>
      </c>
      <c r="S471" s="59" t="s">
        <v>3280</v>
      </c>
      <c r="T471" s="59" t="str">
        <f t="shared" si="203"/>
        <v>Nasir Baig</v>
      </c>
      <c r="U471" s="70" t="s">
        <v>3280</v>
      </c>
      <c r="V471" s="70" t="s">
        <v>644</v>
      </c>
      <c r="W471" s="70" t="str">
        <f t="shared" si="204"/>
        <v>STH-A - DGM - Nasir Baig</v>
      </c>
      <c r="X471" s="70" t="s">
        <v>18</v>
      </c>
      <c r="Y471" s="70" t="s">
        <v>774</v>
      </c>
      <c r="Z471" s="70" t="s">
        <v>774</v>
      </c>
      <c r="AA471" s="171" t="s">
        <v>774</v>
      </c>
      <c r="AB471" s="70" t="s">
        <v>774</v>
      </c>
      <c r="AC471" s="70" t="s">
        <v>1910</v>
      </c>
      <c r="AD471" s="70" t="s">
        <v>1145</v>
      </c>
      <c r="AE471" s="82" t="s">
        <v>2486</v>
      </c>
      <c r="AF471" s="70" t="s">
        <v>1171</v>
      </c>
      <c r="AG471" s="70" t="s">
        <v>1159</v>
      </c>
      <c r="AH471" s="70" t="s">
        <v>4917</v>
      </c>
      <c r="AI471" s="70" t="s">
        <v>4918</v>
      </c>
      <c r="AJ471" s="70" t="s">
        <v>1367</v>
      </c>
      <c r="AK471" s="70">
        <v>4</v>
      </c>
      <c r="AL471" s="108" t="s">
        <v>6295</v>
      </c>
      <c r="AM471" t="s">
        <v>3419</v>
      </c>
      <c r="AN471" t="b">
        <f t="shared" si="200"/>
        <v>1</v>
      </c>
    </row>
    <row r="472" spans="1:40" s="118" customFormat="1" ht="14.4" hidden="1" customHeight="1" x14ac:dyDescent="0.3">
      <c r="A472" s="59" t="str">
        <f t="shared" si="201"/>
        <v>NTH-FMCG-DGM-01</v>
      </c>
      <c r="B472" s="70" t="s">
        <v>1171</v>
      </c>
      <c r="C472" s="70" t="s">
        <v>3078</v>
      </c>
      <c r="D472" s="70" t="s">
        <v>1217</v>
      </c>
      <c r="E472" s="70" t="s">
        <v>143</v>
      </c>
      <c r="F472" s="70" t="s">
        <v>1168</v>
      </c>
      <c r="G472" s="70" t="s">
        <v>5631</v>
      </c>
      <c r="H472" s="70" t="s">
        <v>2069</v>
      </c>
      <c r="I472" s="121" t="s">
        <v>4900</v>
      </c>
      <c r="J472" s="70" t="s">
        <v>1213</v>
      </c>
      <c r="K472" s="59" t="s">
        <v>6368</v>
      </c>
      <c r="L472" s="70" t="s">
        <v>1198</v>
      </c>
      <c r="M472" s="82" t="s">
        <v>4686</v>
      </c>
      <c r="N472" s="70" t="s">
        <v>2687</v>
      </c>
      <c r="O472" s="82" t="s">
        <v>3420</v>
      </c>
      <c r="P472" s="59" t="str">
        <f t="shared" si="202"/>
        <v>82</v>
      </c>
      <c r="Q472" s="163" t="str">
        <f>CONCATENATE(O472,"@gsfmcg.com")</f>
        <v>82@gsfmcg.com</v>
      </c>
      <c r="R472" s="99">
        <v>82</v>
      </c>
      <c r="S472" s="59" t="s">
        <v>3279</v>
      </c>
      <c r="T472" s="59" t="str">
        <f t="shared" si="203"/>
        <v>Nadeem Khan</v>
      </c>
      <c r="U472" s="70" t="s">
        <v>3279</v>
      </c>
      <c r="V472" s="70" t="s">
        <v>645</v>
      </c>
      <c r="W472" s="70" t="str">
        <f t="shared" si="204"/>
        <v>NTH-A - DGM - Nadeem Khan</v>
      </c>
      <c r="X472" s="70" t="s">
        <v>65</v>
      </c>
      <c r="Y472" s="70" t="s">
        <v>774</v>
      </c>
      <c r="Z472" s="70" t="s">
        <v>774</v>
      </c>
      <c r="AA472" s="171" t="s">
        <v>774</v>
      </c>
      <c r="AB472" s="70" t="s">
        <v>774</v>
      </c>
      <c r="AC472" s="70" t="s">
        <v>1910</v>
      </c>
      <c r="AD472" s="70" t="s">
        <v>1145</v>
      </c>
      <c r="AE472" s="82" t="s">
        <v>2486</v>
      </c>
      <c r="AF472" s="70" t="s">
        <v>1171</v>
      </c>
      <c r="AG472" s="70" t="s">
        <v>1159</v>
      </c>
      <c r="AH472" s="70" t="s">
        <v>4917</v>
      </c>
      <c r="AI472" s="70" t="s">
        <v>4918</v>
      </c>
      <c r="AJ472" s="70" t="s">
        <v>1367</v>
      </c>
      <c r="AK472" s="70">
        <v>4</v>
      </c>
      <c r="AL472" s="108" t="s">
        <v>6295</v>
      </c>
      <c r="AM472" t="s">
        <v>3420</v>
      </c>
      <c r="AN472" t="b">
        <f t="shared" si="200"/>
        <v>1</v>
      </c>
    </row>
    <row r="473" spans="1:40" s="118" customFormat="1" ht="14.4" hidden="1" customHeight="1" x14ac:dyDescent="0.3">
      <c r="A473" s="59" t="str">
        <f t="shared" si="201"/>
        <v>PHR-MKT-COORDINATOR</v>
      </c>
      <c r="B473" s="70" t="s">
        <v>1910</v>
      </c>
      <c r="C473" s="70" t="s">
        <v>4409</v>
      </c>
      <c r="D473" s="70" t="s">
        <v>1806</v>
      </c>
      <c r="E473" s="70" t="s">
        <v>1201</v>
      </c>
      <c r="F473" s="70" t="s">
        <v>1201</v>
      </c>
      <c r="G473" s="59" t="s">
        <v>5630</v>
      </c>
      <c r="H473" s="70" t="s">
        <v>4725</v>
      </c>
      <c r="I473" s="70" t="s">
        <v>4901</v>
      </c>
      <c r="J473" s="70" t="s">
        <v>1367</v>
      </c>
      <c r="K473" s="59" t="s">
        <v>1163</v>
      </c>
      <c r="L473" s="99" t="str">
        <f t="shared" si="195"/>
        <v>99919</v>
      </c>
      <c r="M473" s="82" t="s">
        <v>4686</v>
      </c>
      <c r="N473" s="70" t="s">
        <v>2687</v>
      </c>
      <c r="O473" s="82" t="s">
        <v>5941</v>
      </c>
      <c r="P473" s="59" t="str">
        <f t="shared" si="202"/>
        <v>99919</v>
      </c>
      <c r="Q473" s="163" t="str">
        <f>CONCATENATE(O473,"@gspharma.com")</f>
        <v>99919@gspharma.com</v>
      </c>
      <c r="R473" s="59"/>
      <c r="S473" s="70" t="s">
        <v>4920</v>
      </c>
      <c r="T473" s="59" t="str">
        <f t="shared" si="203"/>
        <v>PHARMA COORDINATOR</v>
      </c>
      <c r="U473" s="70" t="s">
        <v>4920</v>
      </c>
      <c r="V473" s="70" t="s">
        <v>4919</v>
      </c>
      <c r="W473" s="70" t="str">
        <f t="shared" si="204"/>
        <v>NATL - EXEC - PHARMA COORDINATOR</v>
      </c>
      <c r="X473" s="70" t="s">
        <v>1367</v>
      </c>
      <c r="Y473" s="70" t="s">
        <v>774</v>
      </c>
      <c r="Z473" s="70" t="s">
        <v>774</v>
      </c>
      <c r="AA473" s="171" t="s">
        <v>774</v>
      </c>
      <c r="AB473" s="70" t="s">
        <v>774</v>
      </c>
      <c r="AC473" s="70" t="s">
        <v>2074</v>
      </c>
      <c r="AD473" s="70" t="s">
        <v>4726</v>
      </c>
      <c r="AE473" s="82" t="s">
        <v>2487</v>
      </c>
      <c r="AF473" s="70" t="s">
        <v>1217</v>
      </c>
      <c r="AG473" s="70" t="s">
        <v>4409</v>
      </c>
      <c r="AH473" s="70"/>
      <c r="AI473" s="70"/>
      <c r="AJ473" s="70"/>
      <c r="AK473" s="70">
        <v>99</v>
      </c>
      <c r="AL473" s="103" t="s">
        <v>1367</v>
      </c>
      <c r="AM473" t="s">
        <v>5941</v>
      </c>
      <c r="AN473" t="b">
        <f t="shared" si="200"/>
        <v>1</v>
      </c>
    </row>
    <row r="474" spans="1:40" s="118" customFormat="1" ht="14.4" hidden="1" customHeight="1" x14ac:dyDescent="0.3">
      <c r="A474" s="59" t="str">
        <f t="shared" si="201"/>
        <v>NATL-PHR-DGM-01</v>
      </c>
      <c r="B474" s="59" t="s">
        <v>1216</v>
      </c>
      <c r="C474" s="59" t="s">
        <v>1985</v>
      </c>
      <c r="D474" s="70" t="s">
        <v>1171</v>
      </c>
      <c r="E474" s="70" t="s">
        <v>17</v>
      </c>
      <c r="F474" s="70" t="s">
        <v>1166</v>
      </c>
      <c r="G474" s="70" t="s">
        <v>5637</v>
      </c>
      <c r="H474" s="70" t="s">
        <v>1171</v>
      </c>
      <c r="I474" s="59" t="s">
        <v>4901</v>
      </c>
      <c r="J474" s="70" t="s">
        <v>1212</v>
      </c>
      <c r="K474" s="59" t="s">
        <v>1160</v>
      </c>
      <c r="L474" s="59" t="s">
        <v>8002</v>
      </c>
      <c r="M474" s="82" t="s">
        <v>4686</v>
      </c>
      <c r="N474" s="70" t="s">
        <v>2687</v>
      </c>
      <c r="O474" s="82" t="s">
        <v>8005</v>
      </c>
      <c r="P474" s="59" t="str">
        <f t="shared" si="202"/>
        <v>10</v>
      </c>
      <c r="Q474" s="162" t="str">
        <f>CONCATENATE(O474,"@gspharma.com")</f>
        <v>10@gspharma.com</v>
      </c>
      <c r="R474" s="59">
        <v>83</v>
      </c>
      <c r="S474" s="59" t="s">
        <v>1211</v>
      </c>
      <c r="T474" s="59" t="str">
        <f t="shared" si="203"/>
        <v>Khurram Moazzam</v>
      </c>
      <c r="U474" s="59" t="s">
        <v>1211</v>
      </c>
      <c r="V474" s="70" t="s">
        <v>8108</v>
      </c>
      <c r="W474" s="70" t="str">
        <f t="shared" si="204"/>
        <v>STH-A - DGM - Khurram Moazzam</v>
      </c>
      <c r="X474" s="70" t="s">
        <v>18</v>
      </c>
      <c r="Y474" s="70" t="s">
        <v>774</v>
      </c>
      <c r="Z474" s="70" t="s">
        <v>774</v>
      </c>
      <c r="AA474" s="171">
        <v>45083</v>
      </c>
      <c r="AB474" s="70" t="s">
        <v>774</v>
      </c>
      <c r="AC474" s="70" t="s">
        <v>1910</v>
      </c>
      <c r="AD474" s="70" t="s">
        <v>1145</v>
      </c>
      <c r="AE474" s="82" t="s">
        <v>2486</v>
      </c>
      <c r="AF474" s="70" t="s">
        <v>1171</v>
      </c>
      <c r="AG474" s="70" t="s">
        <v>1159</v>
      </c>
      <c r="AH474" s="70" t="s">
        <v>4920</v>
      </c>
      <c r="AI474" s="70" t="s">
        <v>4919</v>
      </c>
      <c r="AJ474" s="70" t="s">
        <v>1367</v>
      </c>
      <c r="AK474" s="70">
        <v>4</v>
      </c>
      <c r="AL474" s="108" t="s">
        <v>6295</v>
      </c>
      <c r="AM474" t="e">
        <v>#N/A</v>
      </c>
      <c r="AN474" t="e">
        <f t="shared" si="200"/>
        <v>#N/A</v>
      </c>
    </row>
    <row r="475" spans="1:40" s="118" customFormat="1" ht="14.4" hidden="1" customHeight="1" x14ac:dyDescent="0.3">
      <c r="A475" s="59" t="str">
        <f t="shared" si="201"/>
        <v>NATL-UNMAP-HOD-01</v>
      </c>
      <c r="B475" s="70" t="s">
        <v>1806</v>
      </c>
      <c r="C475" s="70" t="s">
        <v>3437</v>
      </c>
      <c r="D475" s="70" t="s">
        <v>1806</v>
      </c>
      <c r="E475" s="70" t="s">
        <v>1201</v>
      </c>
      <c r="F475" s="70" t="s">
        <v>1201</v>
      </c>
      <c r="G475" s="59" t="s">
        <v>5630</v>
      </c>
      <c r="H475" s="70" t="s">
        <v>4725</v>
      </c>
      <c r="I475" s="59" t="s">
        <v>4901</v>
      </c>
      <c r="J475" s="70" t="s">
        <v>1367</v>
      </c>
      <c r="K475" s="59" t="s">
        <v>1163</v>
      </c>
      <c r="L475" s="82" t="str">
        <f t="shared" si="195"/>
        <v>0913001</v>
      </c>
      <c r="M475" s="82" t="s">
        <v>4686</v>
      </c>
      <c r="N475" s="70" t="s">
        <v>2687</v>
      </c>
      <c r="O475" s="82" t="s">
        <v>4894</v>
      </c>
      <c r="P475" s="59" t="str">
        <f t="shared" si="202"/>
        <v>0913001</v>
      </c>
      <c r="Q475" s="163" t="s">
        <v>4895</v>
      </c>
      <c r="R475" s="59" t="s">
        <v>4894</v>
      </c>
      <c r="S475" s="4" t="s">
        <v>3441</v>
      </c>
      <c r="T475" s="59" t="str">
        <f t="shared" si="203"/>
        <v>Unmapped SF-PHR</v>
      </c>
      <c r="U475" s="70" t="s">
        <v>3441</v>
      </c>
      <c r="V475" s="70" t="s">
        <v>4385</v>
      </c>
      <c r="W475" s="70" t="str">
        <f t="shared" si="204"/>
        <v>NATL - HOD - Unmapped SF-PHR</v>
      </c>
      <c r="X475" s="70" t="s">
        <v>1367</v>
      </c>
      <c r="Y475" s="70" t="s">
        <v>774</v>
      </c>
      <c r="Z475" s="70" t="s">
        <v>774</v>
      </c>
      <c r="AA475" s="171" t="s">
        <v>774</v>
      </c>
      <c r="AB475" s="70" t="s">
        <v>774</v>
      </c>
      <c r="AC475" s="70" t="s">
        <v>2075</v>
      </c>
      <c r="AD475" s="70" t="s">
        <v>1151</v>
      </c>
      <c r="AE475" s="82" t="s">
        <v>2486</v>
      </c>
      <c r="AF475" s="70" t="s">
        <v>1216</v>
      </c>
      <c r="AG475" s="70" t="s">
        <v>3437</v>
      </c>
      <c r="AH475" s="70" t="s">
        <v>4920</v>
      </c>
      <c r="AI475" s="70" t="s">
        <v>4919</v>
      </c>
      <c r="AJ475" s="70" t="s">
        <v>1367</v>
      </c>
      <c r="AK475" s="70">
        <v>5</v>
      </c>
      <c r="AL475" s="103" t="s">
        <v>5610</v>
      </c>
      <c r="AM475" t="s">
        <v>4894</v>
      </c>
      <c r="AN475" t="b">
        <f t="shared" si="200"/>
        <v>1</v>
      </c>
    </row>
    <row r="476" spans="1:40" ht="14.4" hidden="1" customHeight="1" x14ac:dyDescent="0.3">
      <c r="A476" s="59" t="str">
        <f t="shared" si="201"/>
        <v>NATL-PHR-INST-HOD-01</v>
      </c>
      <c r="B476" s="70" t="s">
        <v>1216</v>
      </c>
      <c r="C476" s="70" t="s">
        <v>1985</v>
      </c>
      <c r="D476" s="70" t="s">
        <v>1806</v>
      </c>
      <c r="E476" s="70" t="s">
        <v>1201</v>
      </c>
      <c r="F476" s="70" t="s">
        <v>1201</v>
      </c>
      <c r="G476" s="59" t="s">
        <v>5630</v>
      </c>
      <c r="H476" s="70" t="s">
        <v>4725</v>
      </c>
      <c r="I476" s="59" t="s">
        <v>4901</v>
      </c>
      <c r="J476" s="59" t="s">
        <v>1367</v>
      </c>
      <c r="K476" s="59" t="s">
        <v>1163</v>
      </c>
      <c r="L476" s="82" t="str">
        <f>O476</f>
        <v>0911003</v>
      </c>
      <c r="M476" s="82" t="s">
        <v>4686</v>
      </c>
      <c r="N476" s="70" t="s">
        <v>2687</v>
      </c>
      <c r="O476" s="82" t="s">
        <v>6733</v>
      </c>
      <c r="P476" s="59" t="str">
        <f t="shared" ref="P476:P492" si="205">O476</f>
        <v>0911003</v>
      </c>
      <c r="Q476" s="163" t="str">
        <f>CONCATENATE(O476,"@gsfmcg.com")</f>
        <v>0911003@gsfmcg.com</v>
      </c>
      <c r="R476" s="82"/>
      <c r="S476" s="59" t="s">
        <v>5516</v>
      </c>
      <c r="T476" s="59" t="str">
        <f t="shared" ref="T476:T483" si="206">TRIM(CONCATENATE(V476))</f>
        <v>National Pharma Institute</v>
      </c>
      <c r="U476" s="59" t="s">
        <v>5516</v>
      </c>
      <c r="V476" s="70" t="s">
        <v>5517</v>
      </c>
      <c r="W476" s="70" t="str">
        <f t="shared" si="204"/>
        <v>NATL - HOD - National Pharma Institute</v>
      </c>
      <c r="X476" s="70" t="s">
        <v>1367</v>
      </c>
      <c r="Y476" s="70" t="s">
        <v>774</v>
      </c>
      <c r="Z476" s="70" t="s">
        <v>774</v>
      </c>
      <c r="AA476" s="171" t="s">
        <v>774</v>
      </c>
      <c r="AB476" s="70" t="s">
        <v>774</v>
      </c>
      <c r="AC476" s="70" t="s">
        <v>2075</v>
      </c>
      <c r="AD476" s="70" t="s">
        <v>1151</v>
      </c>
      <c r="AE476" s="82" t="s">
        <v>2486</v>
      </c>
      <c r="AF476" s="70" t="s">
        <v>1171</v>
      </c>
      <c r="AG476" s="70" t="s">
        <v>1159</v>
      </c>
      <c r="AH476" s="70" t="s">
        <v>1211</v>
      </c>
      <c r="AI476" s="70" t="s">
        <v>8108</v>
      </c>
      <c r="AJ476" s="70" t="s">
        <v>1367</v>
      </c>
      <c r="AK476" s="70">
        <v>5</v>
      </c>
      <c r="AL476" s="103" t="s">
        <v>5610</v>
      </c>
      <c r="AM476" t="s">
        <v>6733</v>
      </c>
      <c r="AN476" t="b">
        <f t="shared" si="200"/>
        <v>1</v>
      </c>
    </row>
    <row r="477" spans="1:40" ht="14.4" hidden="1" customHeight="1" x14ac:dyDescent="0.3">
      <c r="A477" s="59" t="str">
        <f t="shared" si="201"/>
        <v>NATL-CWH-EXECUTIVE</v>
      </c>
      <c r="B477" s="70" t="s">
        <v>1910</v>
      </c>
      <c r="C477" s="70" t="s">
        <v>4409</v>
      </c>
      <c r="D477" s="70" t="s">
        <v>1806</v>
      </c>
      <c r="E477" s="70" t="s">
        <v>1201</v>
      </c>
      <c r="F477" s="70" t="s">
        <v>1201</v>
      </c>
      <c r="G477" s="59" t="s">
        <v>5630</v>
      </c>
      <c r="H477" s="70" t="s">
        <v>4725</v>
      </c>
      <c r="I477" s="70" t="s">
        <v>4901</v>
      </c>
      <c r="J477" s="70" t="s">
        <v>1367</v>
      </c>
      <c r="K477" s="59" t="s">
        <v>1163</v>
      </c>
      <c r="L477" s="99" t="str">
        <f t="shared" ref="L477:L500" si="207">O477</f>
        <v>99917</v>
      </c>
      <c r="M477" s="82" t="s">
        <v>4686</v>
      </c>
      <c r="N477" s="70" t="s">
        <v>2687</v>
      </c>
      <c r="O477" s="82" t="s">
        <v>5944</v>
      </c>
      <c r="P477" s="59" t="str">
        <f t="shared" si="205"/>
        <v>99917</v>
      </c>
      <c r="Q477" s="163" t="str">
        <f>CONCATENATE(O477,"@gspharma.com")</f>
        <v>99917@gspharma.com</v>
      </c>
      <c r="R477" s="59"/>
      <c r="S477" s="4" t="s">
        <v>5597</v>
      </c>
      <c r="T477" s="59" t="str">
        <f t="shared" si="206"/>
        <v>CWH Executive</v>
      </c>
      <c r="U477" s="4" t="s">
        <v>5597</v>
      </c>
      <c r="V477" s="70" t="s">
        <v>8007</v>
      </c>
      <c r="W477" s="70" t="str">
        <f t="shared" si="204"/>
        <v>NATL - EXEC - CWH Executive</v>
      </c>
      <c r="X477" s="70" t="s">
        <v>5605</v>
      </c>
      <c r="Y477" s="70" t="s">
        <v>774</v>
      </c>
      <c r="Z477" s="70" t="s">
        <v>774</v>
      </c>
      <c r="AA477" s="171" t="s">
        <v>774</v>
      </c>
      <c r="AB477" s="70" t="s">
        <v>774</v>
      </c>
      <c r="AC477" s="70" t="s">
        <v>2074</v>
      </c>
      <c r="AD477" s="70" t="s">
        <v>4726</v>
      </c>
      <c r="AE477" s="82" t="s">
        <v>2487</v>
      </c>
      <c r="AF477" s="70" t="s">
        <v>1217</v>
      </c>
      <c r="AG477" s="70" t="s">
        <v>4409</v>
      </c>
      <c r="AH477" s="70"/>
      <c r="AI477" s="70"/>
      <c r="AJ477" s="70"/>
      <c r="AK477" s="70">
        <v>99</v>
      </c>
      <c r="AL477" s="103" t="s">
        <v>1367</v>
      </c>
      <c r="AM477" t="s">
        <v>5944</v>
      </c>
      <c r="AN477" t="b">
        <f t="shared" si="200"/>
        <v>1</v>
      </c>
    </row>
    <row r="478" spans="1:40" ht="14.4" hidden="1" customHeight="1" x14ac:dyDescent="0.3">
      <c r="A478" s="59" t="str">
        <f t="shared" si="201"/>
        <v>NATL-MIS-SUPERUSER2</v>
      </c>
      <c r="B478" s="70" t="s">
        <v>1910</v>
      </c>
      <c r="C478" s="70" t="s">
        <v>4409</v>
      </c>
      <c r="D478" s="70" t="s">
        <v>1806</v>
      </c>
      <c r="E478" s="70" t="s">
        <v>1201</v>
      </c>
      <c r="F478" s="70" t="s">
        <v>1201</v>
      </c>
      <c r="G478" s="59" t="s">
        <v>5630</v>
      </c>
      <c r="H478" s="70" t="s">
        <v>4725</v>
      </c>
      <c r="I478" s="70" t="s">
        <v>4901</v>
      </c>
      <c r="J478" s="70" t="s">
        <v>1367</v>
      </c>
      <c r="K478" s="59" t="s">
        <v>1163</v>
      </c>
      <c r="L478" s="99" t="str">
        <f t="shared" si="207"/>
        <v>99918</v>
      </c>
      <c r="M478" s="82" t="s">
        <v>4686</v>
      </c>
      <c r="N478" s="70" t="s">
        <v>2687</v>
      </c>
      <c r="O478" s="82" t="s">
        <v>5945</v>
      </c>
      <c r="P478" s="59" t="str">
        <f t="shared" si="205"/>
        <v>99918</v>
      </c>
      <c r="Q478" s="163" t="str">
        <f>CONCATENATE(O478,"@gspharma.com")</f>
        <v>99918@gspharma.com</v>
      </c>
      <c r="R478" s="59"/>
      <c r="S478" s="4" t="s">
        <v>5600</v>
      </c>
      <c r="T478" s="59" t="str">
        <f t="shared" si="206"/>
        <v>M. Tafseer</v>
      </c>
      <c r="U478" s="4" t="s">
        <v>5600</v>
      </c>
      <c r="V478" s="70" t="s">
        <v>5599</v>
      </c>
      <c r="W478" s="70" t="str">
        <f t="shared" si="204"/>
        <v>NATL - EXEC - M. Tafseer</v>
      </c>
      <c r="X478" s="70" t="s">
        <v>1367</v>
      </c>
      <c r="Y478" s="70" t="s">
        <v>774</v>
      </c>
      <c r="Z478" s="70" t="s">
        <v>774</v>
      </c>
      <c r="AA478" s="171" t="s">
        <v>774</v>
      </c>
      <c r="AB478" s="70" t="s">
        <v>774</v>
      </c>
      <c r="AC478" s="70" t="s">
        <v>2074</v>
      </c>
      <c r="AD478" s="70" t="s">
        <v>4726</v>
      </c>
      <c r="AE478" s="82" t="s">
        <v>2487</v>
      </c>
      <c r="AF478" s="70" t="s">
        <v>1217</v>
      </c>
      <c r="AG478" s="70" t="s">
        <v>4409</v>
      </c>
      <c r="AH478" s="70"/>
      <c r="AI478" s="70"/>
      <c r="AJ478" s="70"/>
      <c r="AK478" s="70">
        <v>99</v>
      </c>
      <c r="AL478" s="103" t="s">
        <v>1367</v>
      </c>
      <c r="AM478" t="s">
        <v>5945</v>
      </c>
      <c r="AN478" t="b">
        <f t="shared" si="200"/>
        <v>1</v>
      </c>
    </row>
    <row r="479" spans="1:40" ht="14.4" hidden="1" customHeight="1" x14ac:dyDescent="0.3">
      <c r="A479" s="59" t="str">
        <f t="shared" si="201"/>
        <v>NATL-PHR-DGM-01</v>
      </c>
      <c r="B479" s="59" t="s">
        <v>1216</v>
      </c>
      <c r="C479" s="59" t="s">
        <v>1985</v>
      </c>
      <c r="D479" s="70" t="s">
        <v>1171</v>
      </c>
      <c r="E479" s="70" t="s">
        <v>17</v>
      </c>
      <c r="F479" s="70" t="s">
        <v>1166</v>
      </c>
      <c r="G479" s="70" t="s">
        <v>5637</v>
      </c>
      <c r="H479" s="70" t="s">
        <v>1171</v>
      </c>
      <c r="I479" s="59" t="s">
        <v>4901</v>
      </c>
      <c r="J479" s="70" t="s">
        <v>1212</v>
      </c>
      <c r="K479" s="59" t="s">
        <v>1160</v>
      </c>
      <c r="L479" s="59" t="s">
        <v>8002</v>
      </c>
      <c r="M479" s="82" t="s">
        <v>4686</v>
      </c>
      <c r="N479" s="70" t="s">
        <v>2687</v>
      </c>
      <c r="O479" s="82" t="s">
        <v>8005</v>
      </c>
      <c r="P479" s="59" t="str">
        <f t="shared" si="205"/>
        <v>10</v>
      </c>
      <c r="Q479" s="162" t="s">
        <v>4423</v>
      </c>
      <c r="R479" s="59">
        <v>83</v>
      </c>
      <c r="S479" s="59" t="s">
        <v>1211</v>
      </c>
      <c r="T479" s="59" t="str">
        <f t="shared" si="206"/>
        <v>Khurram Moazzam</v>
      </c>
      <c r="U479" s="59" t="s">
        <v>1211</v>
      </c>
      <c r="V479" s="70" t="s">
        <v>8108</v>
      </c>
      <c r="W479" s="70" t="str">
        <f t="shared" si="204"/>
        <v>STH-A - DGM - Khurram Moazzam</v>
      </c>
      <c r="X479" s="70" t="s">
        <v>18</v>
      </c>
      <c r="Y479" s="70" t="s">
        <v>774</v>
      </c>
      <c r="Z479" s="70" t="s">
        <v>774</v>
      </c>
      <c r="AA479" s="171">
        <v>45083</v>
      </c>
      <c r="AB479" s="70" t="s">
        <v>774</v>
      </c>
      <c r="AC479" s="70" t="s">
        <v>1910</v>
      </c>
      <c r="AD479" s="70" t="s">
        <v>1145</v>
      </c>
      <c r="AE479" s="82" t="s">
        <v>2486</v>
      </c>
      <c r="AF479" s="70" t="s">
        <v>1171</v>
      </c>
      <c r="AG479" s="70" t="s">
        <v>1159</v>
      </c>
      <c r="AH479" s="70" t="s">
        <v>5597</v>
      </c>
      <c r="AI479" s="70" t="s">
        <v>8007</v>
      </c>
      <c r="AJ479" s="70" t="s">
        <v>5605</v>
      </c>
      <c r="AK479" s="70">
        <v>4</v>
      </c>
      <c r="AL479" s="108" t="s">
        <v>6295</v>
      </c>
      <c r="AM479" t="e">
        <v>#N/A</v>
      </c>
      <c r="AN479" t="e">
        <f t="shared" si="200"/>
        <v>#N/A</v>
      </c>
    </row>
    <row r="480" spans="1:40" ht="14.4" hidden="1" customHeight="1" x14ac:dyDescent="0.3">
      <c r="A480" s="59" t="str">
        <f t="shared" si="201"/>
        <v>STH-FMCG-DGM-01</v>
      </c>
      <c r="B480" s="70" t="s">
        <v>1171</v>
      </c>
      <c r="C480" s="70" t="s">
        <v>3078</v>
      </c>
      <c r="D480" s="70" t="s">
        <v>1171</v>
      </c>
      <c r="E480" s="70" t="s">
        <v>17</v>
      </c>
      <c r="F480" s="70" t="s">
        <v>1166</v>
      </c>
      <c r="G480" s="70" t="s">
        <v>5637</v>
      </c>
      <c r="H480" s="70" t="s">
        <v>1171</v>
      </c>
      <c r="I480" s="59" t="s">
        <v>4901</v>
      </c>
      <c r="J480" s="70" t="s">
        <v>1212</v>
      </c>
      <c r="K480" s="59" t="s">
        <v>1160</v>
      </c>
      <c r="L480" s="70" t="s">
        <v>1197</v>
      </c>
      <c r="M480" s="82" t="s">
        <v>4686</v>
      </c>
      <c r="N480" s="70" t="s">
        <v>2687</v>
      </c>
      <c r="O480" s="82" t="s">
        <v>3419</v>
      </c>
      <c r="P480" s="59" t="str">
        <f t="shared" si="205"/>
        <v>81</v>
      </c>
      <c r="Q480" s="163" t="s">
        <v>3863</v>
      </c>
      <c r="R480" s="99">
        <v>81</v>
      </c>
      <c r="S480" s="59" t="s">
        <v>3280</v>
      </c>
      <c r="T480" s="59" t="str">
        <f t="shared" si="206"/>
        <v>Nasir Baig</v>
      </c>
      <c r="U480" s="70" t="s">
        <v>3280</v>
      </c>
      <c r="V480" s="70" t="s">
        <v>644</v>
      </c>
      <c r="W480" s="70" t="str">
        <f t="shared" si="204"/>
        <v>STH-A - DGM - Nasir Baig</v>
      </c>
      <c r="X480" s="70" t="s">
        <v>18</v>
      </c>
      <c r="Y480" s="70" t="s">
        <v>774</v>
      </c>
      <c r="Z480" s="70" t="s">
        <v>774</v>
      </c>
      <c r="AA480" s="171" t="s">
        <v>774</v>
      </c>
      <c r="AB480" s="70" t="s">
        <v>774</v>
      </c>
      <c r="AC480" s="70" t="s">
        <v>1910</v>
      </c>
      <c r="AD480" s="70" t="s">
        <v>1145</v>
      </c>
      <c r="AE480" s="82" t="s">
        <v>2486</v>
      </c>
      <c r="AF480" s="70" t="s">
        <v>1171</v>
      </c>
      <c r="AG480" s="70" t="s">
        <v>1159</v>
      </c>
      <c r="AH480" s="70" t="s">
        <v>5597</v>
      </c>
      <c r="AI480" s="70" t="s">
        <v>8007</v>
      </c>
      <c r="AJ480" s="70" t="s">
        <v>5605</v>
      </c>
      <c r="AK480" s="70">
        <v>4</v>
      </c>
      <c r="AL480" s="108" t="s">
        <v>6295</v>
      </c>
      <c r="AM480" t="s">
        <v>3419</v>
      </c>
      <c r="AN480" t="b">
        <f t="shared" si="200"/>
        <v>1</v>
      </c>
    </row>
    <row r="481" spans="1:40" ht="14.4" hidden="1" customHeight="1" x14ac:dyDescent="0.3">
      <c r="A481" s="59" t="str">
        <f t="shared" si="201"/>
        <v>NTH-FMCG-DGM-01</v>
      </c>
      <c r="B481" s="70" t="s">
        <v>1171</v>
      </c>
      <c r="C481" s="70" t="s">
        <v>3078</v>
      </c>
      <c r="D481" s="70" t="s">
        <v>1217</v>
      </c>
      <c r="E481" s="70" t="s">
        <v>143</v>
      </c>
      <c r="F481" s="70" t="s">
        <v>1168</v>
      </c>
      <c r="G481" s="70" t="s">
        <v>5631</v>
      </c>
      <c r="H481" s="70" t="s">
        <v>2069</v>
      </c>
      <c r="I481" s="121" t="s">
        <v>4900</v>
      </c>
      <c r="J481" s="70" t="s">
        <v>1213</v>
      </c>
      <c r="K481" s="59" t="s">
        <v>6368</v>
      </c>
      <c r="L481" s="70" t="s">
        <v>1198</v>
      </c>
      <c r="M481" s="82" t="s">
        <v>4686</v>
      </c>
      <c r="N481" s="70" t="s">
        <v>2687</v>
      </c>
      <c r="O481" s="82" t="s">
        <v>3420</v>
      </c>
      <c r="P481" s="59" t="str">
        <f t="shared" si="205"/>
        <v>82</v>
      </c>
      <c r="Q481" s="163" t="s">
        <v>3864</v>
      </c>
      <c r="R481" s="99">
        <v>82</v>
      </c>
      <c r="S481" s="59" t="s">
        <v>3279</v>
      </c>
      <c r="T481" s="59" t="str">
        <f t="shared" si="206"/>
        <v>Nadeem Khan</v>
      </c>
      <c r="U481" s="70" t="s">
        <v>3279</v>
      </c>
      <c r="V481" s="70" t="s">
        <v>645</v>
      </c>
      <c r="W481" s="70" t="str">
        <f t="shared" si="204"/>
        <v>NTH-A - DGM - Nadeem Khan</v>
      </c>
      <c r="X481" s="70" t="s">
        <v>65</v>
      </c>
      <c r="Y481" s="70" t="s">
        <v>774</v>
      </c>
      <c r="Z481" s="70" t="s">
        <v>774</v>
      </c>
      <c r="AA481" s="171" t="s">
        <v>774</v>
      </c>
      <c r="AB481" s="70" t="s">
        <v>774</v>
      </c>
      <c r="AC481" s="70" t="s">
        <v>1910</v>
      </c>
      <c r="AD481" s="70" t="s">
        <v>1145</v>
      </c>
      <c r="AE481" s="82" t="s">
        <v>2486</v>
      </c>
      <c r="AF481" s="70" t="s">
        <v>1171</v>
      </c>
      <c r="AG481" s="70" t="s">
        <v>1159</v>
      </c>
      <c r="AH481" s="70" t="s">
        <v>5597</v>
      </c>
      <c r="AI481" s="70" t="s">
        <v>8007</v>
      </c>
      <c r="AJ481" s="70" t="s">
        <v>5605</v>
      </c>
      <c r="AK481" s="70">
        <v>4</v>
      </c>
      <c r="AL481" s="108" t="s">
        <v>6295</v>
      </c>
      <c r="AM481" t="s">
        <v>3420</v>
      </c>
      <c r="AN481" t="b">
        <f t="shared" si="200"/>
        <v>1</v>
      </c>
    </row>
    <row r="482" spans="1:40" ht="14.4" hidden="1" customHeight="1" x14ac:dyDescent="0.3">
      <c r="A482" s="59" t="str">
        <f t="shared" si="201"/>
        <v>NATL-FMCG-HOD-01</v>
      </c>
      <c r="B482" s="70" t="s">
        <v>1171</v>
      </c>
      <c r="C482" s="70" t="s">
        <v>3078</v>
      </c>
      <c r="D482" s="70" t="s">
        <v>1806</v>
      </c>
      <c r="E482" s="70" t="s">
        <v>1201</v>
      </c>
      <c r="F482" s="70" t="s">
        <v>1201</v>
      </c>
      <c r="G482" s="59" t="s">
        <v>5630</v>
      </c>
      <c r="H482" s="70" t="s">
        <v>4725</v>
      </c>
      <c r="I482" s="70" t="s">
        <v>4901</v>
      </c>
      <c r="J482" s="59" t="s">
        <v>1367</v>
      </c>
      <c r="K482" s="59" t="s">
        <v>1163</v>
      </c>
      <c r="L482" s="82" t="str">
        <f t="shared" si="207"/>
        <v>0911002</v>
      </c>
      <c r="M482" s="82" t="s">
        <v>4686</v>
      </c>
      <c r="N482" s="70" t="s">
        <v>2687</v>
      </c>
      <c r="O482" s="82" t="s">
        <v>5239</v>
      </c>
      <c r="P482" s="59" t="str">
        <f t="shared" si="205"/>
        <v>0911002</v>
      </c>
      <c r="Q482" s="163" t="s">
        <v>5240</v>
      </c>
      <c r="R482" s="82" t="s">
        <v>5239</v>
      </c>
      <c r="S482" s="59" t="s">
        <v>5230</v>
      </c>
      <c r="T482" s="59" t="str">
        <f t="shared" si="206"/>
        <v>National FMCG Street</v>
      </c>
      <c r="U482" s="70" t="s">
        <v>5230</v>
      </c>
      <c r="V482" s="70" t="s">
        <v>5231</v>
      </c>
      <c r="W482" s="70" t="str">
        <f t="shared" si="204"/>
        <v>NATL - HOD - National FMCG Street</v>
      </c>
      <c r="X482" s="70" t="s">
        <v>1367</v>
      </c>
      <c r="Y482" s="70" t="s">
        <v>774</v>
      </c>
      <c r="Z482" s="70" t="s">
        <v>774</v>
      </c>
      <c r="AA482" s="171" t="s">
        <v>774</v>
      </c>
      <c r="AB482" s="70" t="s">
        <v>774</v>
      </c>
      <c r="AC482" s="70" t="s">
        <v>2075</v>
      </c>
      <c r="AD482" s="70" t="s">
        <v>1151</v>
      </c>
      <c r="AE482" s="82" t="s">
        <v>2486</v>
      </c>
      <c r="AF482" s="70" t="s">
        <v>1171</v>
      </c>
      <c r="AG482" s="70" t="s">
        <v>1159</v>
      </c>
      <c r="AH482" s="70" t="s">
        <v>5597</v>
      </c>
      <c r="AI482" s="70" t="s">
        <v>8007</v>
      </c>
      <c r="AJ482" s="70" t="s">
        <v>5605</v>
      </c>
      <c r="AK482" s="70">
        <v>5</v>
      </c>
      <c r="AL482" s="103" t="s">
        <v>5610</v>
      </c>
      <c r="AM482" t="s">
        <v>5239</v>
      </c>
      <c r="AN482" t="b">
        <f t="shared" si="200"/>
        <v>1</v>
      </c>
    </row>
    <row r="483" spans="1:40" ht="14.4" hidden="1" customHeight="1" x14ac:dyDescent="0.3">
      <c r="A483" s="59" t="str">
        <f t="shared" si="201"/>
        <v>NATL-UNMAP-HOD-01</v>
      </c>
      <c r="B483" s="70" t="s">
        <v>1806</v>
      </c>
      <c r="C483" s="70" t="s">
        <v>3437</v>
      </c>
      <c r="D483" s="70" t="s">
        <v>1806</v>
      </c>
      <c r="E483" s="70" t="s">
        <v>1201</v>
      </c>
      <c r="F483" s="70" t="s">
        <v>1201</v>
      </c>
      <c r="G483" s="59" t="s">
        <v>5630</v>
      </c>
      <c r="H483" s="70" t="s">
        <v>4725</v>
      </c>
      <c r="I483" s="59" t="s">
        <v>4901</v>
      </c>
      <c r="J483" s="70" t="s">
        <v>1367</v>
      </c>
      <c r="K483" s="59" t="s">
        <v>1163</v>
      </c>
      <c r="L483" s="82" t="str">
        <f t="shared" si="207"/>
        <v>0913001</v>
      </c>
      <c r="M483" s="82" t="s">
        <v>4686</v>
      </c>
      <c r="N483" s="70" t="s">
        <v>2687</v>
      </c>
      <c r="O483" s="82" t="s">
        <v>4894</v>
      </c>
      <c r="P483" s="59" t="str">
        <f t="shared" si="205"/>
        <v>0913001</v>
      </c>
      <c r="Q483" s="163" t="s">
        <v>4895</v>
      </c>
      <c r="R483" s="59" t="s">
        <v>4894</v>
      </c>
      <c r="S483" s="4" t="s">
        <v>3441</v>
      </c>
      <c r="T483" s="59" t="str">
        <f t="shared" si="206"/>
        <v>Unmapped SF-PHR</v>
      </c>
      <c r="U483" s="70" t="s">
        <v>3441</v>
      </c>
      <c r="V483" s="70" t="s">
        <v>4385</v>
      </c>
      <c r="W483" s="70" t="str">
        <f t="shared" si="204"/>
        <v>NATL - HOD - Unmapped SF-PHR</v>
      </c>
      <c r="X483" s="70" t="s">
        <v>1367</v>
      </c>
      <c r="Y483" s="70" t="s">
        <v>774</v>
      </c>
      <c r="Z483" s="70" t="s">
        <v>774</v>
      </c>
      <c r="AA483" s="171" t="s">
        <v>774</v>
      </c>
      <c r="AB483" s="70" t="s">
        <v>774</v>
      </c>
      <c r="AC483" s="70" t="s">
        <v>2075</v>
      </c>
      <c r="AD483" s="70" t="s">
        <v>1151</v>
      </c>
      <c r="AE483" s="82" t="s">
        <v>2486</v>
      </c>
      <c r="AF483" s="70" t="s">
        <v>1216</v>
      </c>
      <c r="AG483" s="70" t="s">
        <v>3437</v>
      </c>
      <c r="AH483" s="70" t="s">
        <v>5597</v>
      </c>
      <c r="AI483" s="70" t="s">
        <v>8007</v>
      </c>
      <c r="AJ483" s="70" t="s">
        <v>5605</v>
      </c>
      <c r="AK483" s="70">
        <v>5</v>
      </c>
      <c r="AL483" s="103" t="s">
        <v>5610</v>
      </c>
      <c r="AM483" t="s">
        <v>4894</v>
      </c>
      <c r="AN483" t="b">
        <f t="shared" si="200"/>
        <v>1</v>
      </c>
    </row>
    <row r="484" spans="1:40" ht="14.4" hidden="1" customHeight="1" x14ac:dyDescent="0.3">
      <c r="A484" s="59" t="str">
        <f t="shared" si="201"/>
        <v>NATL-SF-INST-HOD-01</v>
      </c>
      <c r="B484" s="70" t="s">
        <v>1806</v>
      </c>
      <c r="C484" s="70" t="s">
        <v>3437</v>
      </c>
      <c r="D484" s="70" t="s">
        <v>1806</v>
      </c>
      <c r="E484" s="70" t="s">
        <v>1201</v>
      </c>
      <c r="F484" s="70" t="s">
        <v>1201</v>
      </c>
      <c r="G484" s="59" t="s">
        <v>5630</v>
      </c>
      <c r="H484" s="70" t="s">
        <v>4725</v>
      </c>
      <c r="I484" s="59" t="s">
        <v>4901</v>
      </c>
      <c r="J484" s="70" t="s">
        <v>1367</v>
      </c>
      <c r="K484" s="59" t="s">
        <v>1163</v>
      </c>
      <c r="L484" s="82" t="str">
        <f t="shared" si="207"/>
        <v>0912001</v>
      </c>
      <c r="M484" s="82" t="s">
        <v>4686</v>
      </c>
      <c r="N484" s="70" t="s">
        <v>2687</v>
      </c>
      <c r="O484" s="82" t="s">
        <v>4892</v>
      </c>
      <c r="P484" s="59" t="str">
        <f t="shared" si="205"/>
        <v>0912001</v>
      </c>
      <c r="Q484" s="163" t="s">
        <v>4893</v>
      </c>
      <c r="R484" s="59" t="s">
        <v>4892</v>
      </c>
      <c r="S484" s="59" t="s">
        <v>4387</v>
      </c>
      <c r="T484" s="59" t="str">
        <f t="shared" ref="T484:T490" si="208">TRIM(CONCATENATE(V484))</f>
        <v>National SF-Institute</v>
      </c>
      <c r="U484" s="70" t="s">
        <v>4387</v>
      </c>
      <c r="V484" s="70" t="s">
        <v>4386</v>
      </c>
      <c r="W484" s="70" t="str">
        <f t="shared" si="204"/>
        <v>NATL - HOD - National SF-Institute</v>
      </c>
      <c r="X484" s="70" t="s">
        <v>1367</v>
      </c>
      <c r="Y484" s="70" t="s">
        <v>774</v>
      </c>
      <c r="Z484" s="70" t="s">
        <v>774</v>
      </c>
      <c r="AA484" s="171" t="s">
        <v>774</v>
      </c>
      <c r="AB484" s="70" t="s">
        <v>774</v>
      </c>
      <c r="AC484" s="70" t="s">
        <v>2075</v>
      </c>
      <c r="AD484" s="70" t="s">
        <v>1151</v>
      </c>
      <c r="AE484" s="82" t="s">
        <v>2486</v>
      </c>
      <c r="AF484" s="70" t="s">
        <v>1216</v>
      </c>
      <c r="AG484" s="70" t="s">
        <v>3437</v>
      </c>
      <c r="AH484" s="70" t="s">
        <v>5597</v>
      </c>
      <c r="AI484" s="70" t="s">
        <v>8007</v>
      </c>
      <c r="AJ484" s="70" t="s">
        <v>5605</v>
      </c>
      <c r="AK484" s="70">
        <v>5</v>
      </c>
      <c r="AL484" s="103" t="s">
        <v>5610</v>
      </c>
      <c r="AM484" t="s">
        <v>4892</v>
      </c>
      <c r="AN484" t="b">
        <f t="shared" si="200"/>
        <v>1</v>
      </c>
    </row>
    <row r="485" spans="1:40" ht="14.4" hidden="1" customHeight="1" x14ac:dyDescent="0.3">
      <c r="A485" s="59" t="str">
        <f t="shared" si="201"/>
        <v>NATL-MKT-INST-HOD-01</v>
      </c>
      <c r="B485" s="70" t="s">
        <v>1806</v>
      </c>
      <c r="C485" s="70" t="s">
        <v>3437</v>
      </c>
      <c r="D485" s="70" t="s">
        <v>1806</v>
      </c>
      <c r="E485" s="70" t="s">
        <v>1201</v>
      </c>
      <c r="F485" s="70" t="s">
        <v>1201</v>
      </c>
      <c r="G485" s="59" t="s">
        <v>5630</v>
      </c>
      <c r="H485" s="70" t="s">
        <v>4725</v>
      </c>
      <c r="I485" s="59" t="s">
        <v>4901</v>
      </c>
      <c r="J485" s="70" t="s">
        <v>1367</v>
      </c>
      <c r="K485" s="59" t="s">
        <v>1163</v>
      </c>
      <c r="L485" s="82" t="str">
        <f t="shared" si="207"/>
        <v>0911001</v>
      </c>
      <c r="M485" s="82" t="s">
        <v>4686</v>
      </c>
      <c r="N485" s="70" t="s">
        <v>2687</v>
      </c>
      <c r="O485" s="82" t="s">
        <v>4890</v>
      </c>
      <c r="P485" s="59" t="str">
        <f t="shared" si="205"/>
        <v>0911001</v>
      </c>
      <c r="Q485" s="163" t="s">
        <v>4891</v>
      </c>
      <c r="R485" s="59" t="s">
        <v>4890</v>
      </c>
      <c r="S485" s="59" t="s">
        <v>3438</v>
      </c>
      <c r="T485" s="59" t="str">
        <f t="shared" si="208"/>
        <v>National MKT-Institute</v>
      </c>
      <c r="U485" s="70" t="s">
        <v>3438</v>
      </c>
      <c r="V485" s="70" t="s">
        <v>3439</v>
      </c>
      <c r="W485" s="70" t="str">
        <f t="shared" si="204"/>
        <v>NATL - HOD - National MKT-Institute</v>
      </c>
      <c r="X485" s="70" t="s">
        <v>1367</v>
      </c>
      <c r="Y485" s="70" t="s">
        <v>774</v>
      </c>
      <c r="Z485" s="70" t="s">
        <v>774</v>
      </c>
      <c r="AA485" s="171" t="s">
        <v>774</v>
      </c>
      <c r="AB485" s="70" t="s">
        <v>774</v>
      </c>
      <c r="AC485" s="70" t="s">
        <v>2075</v>
      </c>
      <c r="AD485" s="70" t="s">
        <v>1151</v>
      </c>
      <c r="AE485" s="82" t="s">
        <v>2486</v>
      </c>
      <c r="AF485" s="70" t="s">
        <v>1216</v>
      </c>
      <c r="AG485" s="70" t="s">
        <v>3437</v>
      </c>
      <c r="AH485" s="70" t="s">
        <v>5597</v>
      </c>
      <c r="AI485" s="70" t="s">
        <v>8007</v>
      </c>
      <c r="AJ485" s="70" t="s">
        <v>5605</v>
      </c>
      <c r="AK485" s="70">
        <v>5</v>
      </c>
      <c r="AL485" s="103" t="s">
        <v>5610</v>
      </c>
      <c r="AM485" t="s">
        <v>4890</v>
      </c>
      <c r="AN485" t="b">
        <f t="shared" si="200"/>
        <v>1</v>
      </c>
    </row>
    <row r="486" spans="1:40" ht="14.4" hidden="1" customHeight="1" x14ac:dyDescent="0.3">
      <c r="A486" s="59" t="str">
        <f t="shared" si="201"/>
        <v>NATL-PHR-DGM-01</v>
      </c>
      <c r="B486" s="59" t="s">
        <v>1216</v>
      </c>
      <c r="C486" s="59" t="s">
        <v>1985</v>
      </c>
      <c r="D486" s="70" t="s">
        <v>1171</v>
      </c>
      <c r="E486" s="70" t="s">
        <v>17</v>
      </c>
      <c r="F486" s="70" t="s">
        <v>1166</v>
      </c>
      <c r="G486" s="70" t="s">
        <v>5637</v>
      </c>
      <c r="H486" s="70" t="s">
        <v>1171</v>
      </c>
      <c r="I486" s="59" t="s">
        <v>4901</v>
      </c>
      <c r="J486" s="70" t="s">
        <v>1212</v>
      </c>
      <c r="K486" s="59" t="s">
        <v>1160</v>
      </c>
      <c r="L486" s="59" t="s">
        <v>8002</v>
      </c>
      <c r="M486" s="82" t="s">
        <v>4686</v>
      </c>
      <c r="N486" s="70" t="s">
        <v>2687</v>
      </c>
      <c r="O486" s="82" t="s">
        <v>8005</v>
      </c>
      <c r="P486" s="59" t="str">
        <f t="shared" si="205"/>
        <v>10</v>
      </c>
      <c r="Q486" s="162" t="s">
        <v>4423</v>
      </c>
      <c r="R486" s="59">
        <v>83</v>
      </c>
      <c r="S486" s="59" t="s">
        <v>1211</v>
      </c>
      <c r="T486" s="59" t="str">
        <f t="shared" si="208"/>
        <v>Khurram Moazzam</v>
      </c>
      <c r="U486" s="59" t="s">
        <v>1211</v>
      </c>
      <c r="V486" s="70" t="s">
        <v>8108</v>
      </c>
      <c r="W486" s="70" t="str">
        <f t="shared" si="204"/>
        <v>STH-A - DGM - Khurram Moazzam</v>
      </c>
      <c r="X486" s="70" t="s">
        <v>18</v>
      </c>
      <c r="Y486" s="70" t="s">
        <v>774</v>
      </c>
      <c r="Z486" s="70" t="s">
        <v>774</v>
      </c>
      <c r="AA486" s="171">
        <v>45083</v>
      </c>
      <c r="AB486" s="70" t="s">
        <v>774</v>
      </c>
      <c r="AC486" s="70" t="s">
        <v>1910</v>
      </c>
      <c r="AD486" s="70" t="s">
        <v>1145</v>
      </c>
      <c r="AE486" s="82" t="s">
        <v>2486</v>
      </c>
      <c r="AF486" s="70" t="s">
        <v>1171</v>
      </c>
      <c r="AG486" s="70" t="s">
        <v>1159</v>
      </c>
      <c r="AH486" s="70" t="s">
        <v>5600</v>
      </c>
      <c r="AI486" s="70" t="s">
        <v>5599</v>
      </c>
      <c r="AJ486" s="70" t="s">
        <v>1367</v>
      </c>
      <c r="AK486" s="70">
        <v>4</v>
      </c>
      <c r="AL486" s="108" t="s">
        <v>6295</v>
      </c>
      <c r="AM486" t="e">
        <v>#N/A</v>
      </c>
      <c r="AN486" t="e">
        <f t="shared" si="200"/>
        <v>#N/A</v>
      </c>
    </row>
    <row r="487" spans="1:40" ht="14.4" hidden="1" customHeight="1" x14ac:dyDescent="0.3">
      <c r="A487" s="59" t="str">
        <f t="shared" si="201"/>
        <v>STH-FMCG-DGM-01</v>
      </c>
      <c r="B487" s="70" t="s">
        <v>1171</v>
      </c>
      <c r="C487" s="70" t="s">
        <v>3078</v>
      </c>
      <c r="D487" s="70" t="s">
        <v>1171</v>
      </c>
      <c r="E487" s="70" t="s">
        <v>17</v>
      </c>
      <c r="F487" s="70" t="s">
        <v>1166</v>
      </c>
      <c r="G487" s="70" t="s">
        <v>5637</v>
      </c>
      <c r="H487" s="70" t="s">
        <v>1171</v>
      </c>
      <c r="I487" s="59" t="s">
        <v>4901</v>
      </c>
      <c r="J487" s="70" t="s">
        <v>1212</v>
      </c>
      <c r="K487" s="59" t="s">
        <v>1160</v>
      </c>
      <c r="L487" s="70" t="s">
        <v>1197</v>
      </c>
      <c r="M487" s="82" t="s">
        <v>4686</v>
      </c>
      <c r="N487" s="70" t="s">
        <v>2687</v>
      </c>
      <c r="O487" s="82" t="s">
        <v>3419</v>
      </c>
      <c r="P487" s="59" t="str">
        <f t="shared" si="205"/>
        <v>81</v>
      </c>
      <c r="Q487" s="163" t="s">
        <v>3863</v>
      </c>
      <c r="R487" s="99">
        <v>81</v>
      </c>
      <c r="S487" s="59" t="s">
        <v>3280</v>
      </c>
      <c r="T487" s="59" t="str">
        <f t="shared" si="208"/>
        <v>Nasir Baig</v>
      </c>
      <c r="U487" s="70" t="s">
        <v>3280</v>
      </c>
      <c r="V487" s="70" t="s">
        <v>644</v>
      </c>
      <c r="W487" s="70" t="str">
        <f t="shared" si="204"/>
        <v>STH-A - DGM - Nasir Baig</v>
      </c>
      <c r="X487" s="70" t="s">
        <v>18</v>
      </c>
      <c r="Y487" s="70" t="s">
        <v>774</v>
      </c>
      <c r="Z487" s="70" t="s">
        <v>774</v>
      </c>
      <c r="AA487" s="171" t="s">
        <v>774</v>
      </c>
      <c r="AB487" s="70" t="s">
        <v>774</v>
      </c>
      <c r="AC487" s="70" t="s">
        <v>1910</v>
      </c>
      <c r="AD487" s="70" t="s">
        <v>1145</v>
      </c>
      <c r="AE487" s="82" t="s">
        <v>2486</v>
      </c>
      <c r="AF487" s="70" t="s">
        <v>1171</v>
      </c>
      <c r="AG487" s="70" t="s">
        <v>1159</v>
      </c>
      <c r="AH487" s="70" t="s">
        <v>5600</v>
      </c>
      <c r="AI487" s="70" t="s">
        <v>5599</v>
      </c>
      <c r="AJ487" s="70" t="s">
        <v>1367</v>
      </c>
      <c r="AK487" s="70">
        <v>4</v>
      </c>
      <c r="AL487" s="108" t="s">
        <v>6295</v>
      </c>
      <c r="AM487" t="s">
        <v>3419</v>
      </c>
      <c r="AN487" t="b">
        <f t="shared" si="200"/>
        <v>1</v>
      </c>
    </row>
    <row r="488" spans="1:40" ht="14.4" hidden="1" customHeight="1" x14ac:dyDescent="0.3">
      <c r="A488" s="59" t="str">
        <f t="shared" si="201"/>
        <v>NTH-FMCG-DGM-01</v>
      </c>
      <c r="B488" s="70" t="s">
        <v>1171</v>
      </c>
      <c r="C488" s="70" t="s">
        <v>3078</v>
      </c>
      <c r="D488" s="70" t="s">
        <v>1217</v>
      </c>
      <c r="E488" s="70" t="s">
        <v>143</v>
      </c>
      <c r="F488" s="70" t="s">
        <v>1168</v>
      </c>
      <c r="G488" s="70" t="s">
        <v>5631</v>
      </c>
      <c r="H488" s="70" t="s">
        <v>2069</v>
      </c>
      <c r="I488" s="121" t="s">
        <v>4900</v>
      </c>
      <c r="J488" s="70" t="s">
        <v>1213</v>
      </c>
      <c r="K488" s="59" t="s">
        <v>6368</v>
      </c>
      <c r="L488" s="70" t="s">
        <v>1198</v>
      </c>
      <c r="M488" s="82" t="s">
        <v>4686</v>
      </c>
      <c r="N488" s="70" t="s">
        <v>2687</v>
      </c>
      <c r="O488" s="82" t="s">
        <v>3420</v>
      </c>
      <c r="P488" s="59" t="str">
        <f t="shared" si="205"/>
        <v>82</v>
      </c>
      <c r="Q488" s="163" t="s">
        <v>3864</v>
      </c>
      <c r="R488" s="99">
        <v>82</v>
      </c>
      <c r="S488" s="59" t="s">
        <v>3279</v>
      </c>
      <c r="T488" s="59" t="str">
        <f t="shared" si="208"/>
        <v>Nadeem Khan</v>
      </c>
      <c r="U488" s="70" t="s">
        <v>3279</v>
      </c>
      <c r="V488" s="70" t="s">
        <v>645</v>
      </c>
      <c r="W488" s="70" t="str">
        <f t="shared" si="204"/>
        <v>NTH-A - DGM - Nadeem Khan</v>
      </c>
      <c r="X488" s="70" t="s">
        <v>65</v>
      </c>
      <c r="Y488" s="70" t="s">
        <v>774</v>
      </c>
      <c r="Z488" s="70" t="s">
        <v>774</v>
      </c>
      <c r="AA488" s="171" t="s">
        <v>774</v>
      </c>
      <c r="AB488" s="70" t="s">
        <v>774</v>
      </c>
      <c r="AC488" s="70" t="s">
        <v>1910</v>
      </c>
      <c r="AD488" s="70" t="s">
        <v>1145</v>
      </c>
      <c r="AE488" s="82" t="s">
        <v>2486</v>
      </c>
      <c r="AF488" s="70" t="s">
        <v>1171</v>
      </c>
      <c r="AG488" s="70" t="s">
        <v>1159</v>
      </c>
      <c r="AH488" s="70" t="s">
        <v>5600</v>
      </c>
      <c r="AI488" s="70" t="s">
        <v>5599</v>
      </c>
      <c r="AJ488" s="70" t="s">
        <v>1367</v>
      </c>
      <c r="AK488" s="70">
        <v>4</v>
      </c>
      <c r="AL488" s="108" t="s">
        <v>6295</v>
      </c>
      <c r="AM488" t="s">
        <v>3420</v>
      </c>
      <c r="AN488" t="b">
        <f t="shared" si="200"/>
        <v>1</v>
      </c>
    </row>
    <row r="489" spans="1:40" ht="14.4" hidden="1" customHeight="1" x14ac:dyDescent="0.3">
      <c r="A489" s="59" t="str">
        <f t="shared" si="201"/>
        <v>NATL-FMCG-HOD-01</v>
      </c>
      <c r="B489" s="70" t="s">
        <v>1171</v>
      </c>
      <c r="C489" s="70" t="s">
        <v>3078</v>
      </c>
      <c r="D489" s="70" t="s">
        <v>1806</v>
      </c>
      <c r="E489" s="70" t="s">
        <v>1201</v>
      </c>
      <c r="F489" s="70" t="s">
        <v>1201</v>
      </c>
      <c r="G489" s="59" t="s">
        <v>5630</v>
      </c>
      <c r="H489" s="70" t="s">
        <v>4725</v>
      </c>
      <c r="I489" s="70" t="s">
        <v>4901</v>
      </c>
      <c r="J489" s="59" t="s">
        <v>1367</v>
      </c>
      <c r="K489" s="59" t="s">
        <v>1163</v>
      </c>
      <c r="L489" s="82" t="str">
        <f t="shared" si="207"/>
        <v>0911002</v>
      </c>
      <c r="M489" s="82" t="s">
        <v>4686</v>
      </c>
      <c r="N489" s="70" t="s">
        <v>2687</v>
      </c>
      <c r="O489" s="82" t="s">
        <v>5239</v>
      </c>
      <c r="P489" s="59" t="str">
        <f t="shared" si="205"/>
        <v>0911002</v>
      </c>
      <c r="Q489" s="163" t="s">
        <v>5240</v>
      </c>
      <c r="R489" s="82" t="s">
        <v>5239</v>
      </c>
      <c r="S489" s="59" t="s">
        <v>5230</v>
      </c>
      <c r="T489" s="59" t="str">
        <f t="shared" si="208"/>
        <v>National FMCG Street</v>
      </c>
      <c r="U489" s="70" t="s">
        <v>5230</v>
      </c>
      <c r="V489" s="70" t="s">
        <v>5231</v>
      </c>
      <c r="W489" s="70" t="str">
        <f t="shared" si="204"/>
        <v>NATL - HOD - National FMCG Street</v>
      </c>
      <c r="X489" s="70" t="s">
        <v>1367</v>
      </c>
      <c r="Y489" s="70" t="s">
        <v>774</v>
      </c>
      <c r="Z489" s="70" t="s">
        <v>774</v>
      </c>
      <c r="AA489" s="171" t="s">
        <v>774</v>
      </c>
      <c r="AB489" s="70" t="s">
        <v>774</v>
      </c>
      <c r="AC489" s="70" t="s">
        <v>2075</v>
      </c>
      <c r="AD489" s="70" t="s">
        <v>1151</v>
      </c>
      <c r="AE489" s="82" t="s">
        <v>2486</v>
      </c>
      <c r="AF489" s="70" t="s">
        <v>1171</v>
      </c>
      <c r="AG489" s="70" t="s">
        <v>1159</v>
      </c>
      <c r="AH489" s="70" t="s">
        <v>5600</v>
      </c>
      <c r="AI489" s="70" t="s">
        <v>5599</v>
      </c>
      <c r="AJ489" s="70" t="s">
        <v>1367</v>
      </c>
      <c r="AK489" s="70">
        <v>5</v>
      </c>
      <c r="AL489" s="103" t="s">
        <v>5610</v>
      </c>
      <c r="AM489" t="s">
        <v>5239</v>
      </c>
      <c r="AN489" t="b">
        <f t="shared" si="200"/>
        <v>1</v>
      </c>
    </row>
    <row r="490" spans="1:40" ht="14.4" hidden="1" customHeight="1" x14ac:dyDescent="0.3">
      <c r="A490" s="59" t="str">
        <f t="shared" si="201"/>
        <v>NATL-UNMAP-HOD-01</v>
      </c>
      <c r="B490" s="70" t="s">
        <v>1806</v>
      </c>
      <c r="C490" s="70" t="s">
        <v>3437</v>
      </c>
      <c r="D490" s="70" t="s">
        <v>1806</v>
      </c>
      <c r="E490" s="70" t="s">
        <v>1201</v>
      </c>
      <c r="F490" s="70" t="s">
        <v>1201</v>
      </c>
      <c r="G490" s="59" t="s">
        <v>5630</v>
      </c>
      <c r="H490" s="70" t="s">
        <v>4725</v>
      </c>
      <c r="I490" s="59" t="s">
        <v>4901</v>
      </c>
      <c r="J490" s="70" t="s">
        <v>1367</v>
      </c>
      <c r="K490" s="59" t="s">
        <v>1163</v>
      </c>
      <c r="L490" s="82" t="str">
        <f t="shared" si="207"/>
        <v>0913001</v>
      </c>
      <c r="M490" s="82" t="s">
        <v>4686</v>
      </c>
      <c r="N490" s="70" t="s">
        <v>2687</v>
      </c>
      <c r="O490" s="82" t="s">
        <v>4894</v>
      </c>
      <c r="P490" s="59" t="str">
        <f t="shared" si="205"/>
        <v>0913001</v>
      </c>
      <c r="Q490" s="163" t="s">
        <v>4895</v>
      </c>
      <c r="R490" s="59" t="s">
        <v>4894</v>
      </c>
      <c r="S490" s="4" t="s">
        <v>3441</v>
      </c>
      <c r="T490" s="59" t="str">
        <f t="shared" si="208"/>
        <v>Unmapped SF-PHR</v>
      </c>
      <c r="U490" s="70" t="s">
        <v>3441</v>
      </c>
      <c r="V490" s="70" t="s">
        <v>4385</v>
      </c>
      <c r="W490" s="70" t="str">
        <f t="shared" si="204"/>
        <v>NATL - HOD - Unmapped SF-PHR</v>
      </c>
      <c r="X490" s="70" t="s">
        <v>1367</v>
      </c>
      <c r="Y490" s="70" t="s">
        <v>774</v>
      </c>
      <c r="Z490" s="70" t="s">
        <v>774</v>
      </c>
      <c r="AA490" s="171" t="s">
        <v>774</v>
      </c>
      <c r="AB490" s="70" t="s">
        <v>774</v>
      </c>
      <c r="AC490" s="70" t="s">
        <v>2075</v>
      </c>
      <c r="AD490" s="70" t="s">
        <v>1151</v>
      </c>
      <c r="AE490" s="82" t="s">
        <v>2486</v>
      </c>
      <c r="AF490" s="70" t="s">
        <v>1216</v>
      </c>
      <c r="AG490" s="70" t="s">
        <v>3437</v>
      </c>
      <c r="AH490" s="70" t="s">
        <v>5600</v>
      </c>
      <c r="AI490" s="70" t="s">
        <v>5599</v>
      </c>
      <c r="AJ490" s="70" t="s">
        <v>1367</v>
      </c>
      <c r="AK490" s="70">
        <v>5</v>
      </c>
      <c r="AL490" s="103" t="s">
        <v>5610</v>
      </c>
      <c r="AM490" t="s">
        <v>4894</v>
      </c>
      <c r="AN490" t="b">
        <f t="shared" si="200"/>
        <v>1</v>
      </c>
    </row>
    <row r="491" spans="1:40" ht="14.4" hidden="1" customHeight="1" x14ac:dyDescent="0.3">
      <c r="A491" s="59" t="str">
        <f t="shared" si="201"/>
        <v>NATL-SF-INST-HOD-01</v>
      </c>
      <c r="B491" s="70" t="s">
        <v>1806</v>
      </c>
      <c r="C491" s="70" t="s">
        <v>3437</v>
      </c>
      <c r="D491" s="70" t="s">
        <v>1806</v>
      </c>
      <c r="E491" s="70" t="s">
        <v>1201</v>
      </c>
      <c r="F491" s="70" t="s">
        <v>1201</v>
      </c>
      <c r="G491" s="59" t="s">
        <v>5630</v>
      </c>
      <c r="H491" s="70" t="s">
        <v>4725</v>
      </c>
      <c r="I491" s="59" t="s">
        <v>4901</v>
      </c>
      <c r="J491" s="70" t="s">
        <v>1367</v>
      </c>
      <c r="K491" s="59" t="s">
        <v>1163</v>
      </c>
      <c r="L491" s="82" t="str">
        <f t="shared" si="207"/>
        <v>0912001</v>
      </c>
      <c r="M491" s="82" t="s">
        <v>4686</v>
      </c>
      <c r="N491" s="70" t="s">
        <v>2687</v>
      </c>
      <c r="O491" s="82" t="s">
        <v>4892</v>
      </c>
      <c r="P491" s="59" t="str">
        <f t="shared" si="205"/>
        <v>0912001</v>
      </c>
      <c r="Q491" s="163" t="s">
        <v>4893</v>
      </c>
      <c r="R491" s="59" t="s">
        <v>4892</v>
      </c>
      <c r="S491" s="59" t="s">
        <v>4387</v>
      </c>
      <c r="T491" s="59" t="str">
        <f>TRIM(CONCATENATE(V491))</f>
        <v>National SF-Institute</v>
      </c>
      <c r="U491" s="70" t="s">
        <v>4387</v>
      </c>
      <c r="V491" s="70" t="s">
        <v>4386</v>
      </c>
      <c r="W491" s="70" t="str">
        <f t="shared" si="204"/>
        <v>NATL - HOD - National SF-Institute</v>
      </c>
      <c r="X491" s="70" t="s">
        <v>1367</v>
      </c>
      <c r="Y491" s="70" t="s">
        <v>774</v>
      </c>
      <c r="Z491" s="70" t="s">
        <v>774</v>
      </c>
      <c r="AA491" s="171" t="s">
        <v>774</v>
      </c>
      <c r="AB491" s="70" t="s">
        <v>774</v>
      </c>
      <c r="AC491" s="70" t="s">
        <v>2075</v>
      </c>
      <c r="AD491" s="70" t="s">
        <v>1151</v>
      </c>
      <c r="AE491" s="82" t="s">
        <v>2486</v>
      </c>
      <c r="AF491" s="70" t="s">
        <v>1216</v>
      </c>
      <c r="AG491" s="70" t="s">
        <v>3437</v>
      </c>
      <c r="AH491" s="70" t="s">
        <v>5600</v>
      </c>
      <c r="AI491" s="70" t="s">
        <v>5599</v>
      </c>
      <c r="AJ491" s="70" t="s">
        <v>1367</v>
      </c>
      <c r="AK491" s="70">
        <v>5</v>
      </c>
      <c r="AL491" s="103" t="s">
        <v>5610</v>
      </c>
      <c r="AM491" t="s">
        <v>4892</v>
      </c>
      <c r="AN491" t="b">
        <f t="shared" si="200"/>
        <v>1</v>
      </c>
    </row>
    <row r="492" spans="1:40" ht="14.4" hidden="1" customHeight="1" x14ac:dyDescent="0.3">
      <c r="A492" s="59" t="str">
        <f t="shared" si="201"/>
        <v>NATL-MKT-INST-HOD-01</v>
      </c>
      <c r="B492" s="70" t="s">
        <v>1806</v>
      </c>
      <c r="C492" s="70" t="s">
        <v>3437</v>
      </c>
      <c r="D492" s="70" t="s">
        <v>1806</v>
      </c>
      <c r="E492" s="70" t="s">
        <v>1201</v>
      </c>
      <c r="F492" s="70" t="s">
        <v>1201</v>
      </c>
      <c r="G492" s="59" t="s">
        <v>5630</v>
      </c>
      <c r="H492" s="70" t="s">
        <v>4725</v>
      </c>
      <c r="I492" s="59" t="s">
        <v>4901</v>
      </c>
      <c r="J492" s="70" t="s">
        <v>1367</v>
      </c>
      <c r="K492" s="59" t="s">
        <v>1163</v>
      </c>
      <c r="L492" s="82" t="str">
        <f>O492</f>
        <v>0911001</v>
      </c>
      <c r="M492" s="82" t="s">
        <v>4686</v>
      </c>
      <c r="N492" s="70" t="s">
        <v>2687</v>
      </c>
      <c r="O492" s="82" t="s">
        <v>4890</v>
      </c>
      <c r="P492" s="59" t="str">
        <f t="shared" si="205"/>
        <v>0911001</v>
      </c>
      <c r="Q492" s="163" t="s">
        <v>4891</v>
      </c>
      <c r="R492" s="59" t="s">
        <v>4890</v>
      </c>
      <c r="S492" s="59" t="s">
        <v>3438</v>
      </c>
      <c r="T492" s="59" t="str">
        <f>TRIM(CONCATENATE(V492))</f>
        <v>National MKT-Institute</v>
      </c>
      <c r="U492" s="70" t="s">
        <v>3438</v>
      </c>
      <c r="V492" s="70" t="s">
        <v>3439</v>
      </c>
      <c r="W492" s="70" t="str">
        <f t="shared" si="204"/>
        <v>NATL - HOD - National MKT-Institute</v>
      </c>
      <c r="X492" s="70" t="s">
        <v>1367</v>
      </c>
      <c r="Y492" s="70" t="s">
        <v>774</v>
      </c>
      <c r="Z492" s="70" t="s">
        <v>774</v>
      </c>
      <c r="AA492" s="171" t="s">
        <v>774</v>
      </c>
      <c r="AB492" s="70" t="s">
        <v>774</v>
      </c>
      <c r="AC492" s="70" t="s">
        <v>2075</v>
      </c>
      <c r="AD492" s="70" t="s">
        <v>1151</v>
      </c>
      <c r="AE492" s="82" t="s">
        <v>2486</v>
      </c>
      <c r="AF492" s="70" t="s">
        <v>1216</v>
      </c>
      <c r="AG492" s="70" t="s">
        <v>3437</v>
      </c>
      <c r="AH492" s="70" t="s">
        <v>5600</v>
      </c>
      <c r="AI492" s="70" t="s">
        <v>5599</v>
      </c>
      <c r="AJ492" s="70" t="s">
        <v>1367</v>
      </c>
      <c r="AK492" s="70">
        <v>5</v>
      </c>
      <c r="AL492" s="103" t="s">
        <v>5610</v>
      </c>
      <c r="AM492" t="s">
        <v>4890</v>
      </c>
      <c r="AN492" t="b">
        <f t="shared" si="200"/>
        <v>1</v>
      </c>
    </row>
    <row r="493" spans="1:40" ht="14.4" hidden="1" customHeight="1" x14ac:dyDescent="0.3">
      <c r="A493" s="59" t="str">
        <f t="shared" ref="A493:A509" si="209">U493</f>
        <v>NATL-AUD-EXECUTIVE-2</v>
      </c>
      <c r="B493" s="70" t="s">
        <v>1910</v>
      </c>
      <c r="C493" s="70" t="s">
        <v>4409</v>
      </c>
      <c r="D493" s="70" t="s">
        <v>1806</v>
      </c>
      <c r="E493" s="70" t="s">
        <v>1201</v>
      </c>
      <c r="F493" s="70" t="s">
        <v>1201</v>
      </c>
      <c r="G493" s="59" t="s">
        <v>5630</v>
      </c>
      <c r="H493" s="70" t="s">
        <v>4725</v>
      </c>
      <c r="I493" s="70" t="s">
        <v>4901</v>
      </c>
      <c r="J493" s="70" t="s">
        <v>1367</v>
      </c>
      <c r="K493" s="59" t="s">
        <v>1163</v>
      </c>
      <c r="L493" s="99" t="str">
        <f t="shared" si="207"/>
        <v>99920</v>
      </c>
      <c r="M493" s="82" t="s">
        <v>5959</v>
      </c>
      <c r="N493" s="70" t="s">
        <v>2687</v>
      </c>
      <c r="O493" s="82" t="s">
        <v>5952</v>
      </c>
      <c r="P493" s="59" t="str">
        <f>O493</f>
        <v>99920</v>
      </c>
      <c r="Q493" s="163" t="str">
        <f>CONCATENATE(O493,"@gspharma.com")</f>
        <v>99920@gspharma.com</v>
      </c>
      <c r="R493" s="59"/>
      <c r="S493" s="4" t="s">
        <v>5956</v>
      </c>
      <c r="T493" s="59" t="str">
        <f t="shared" ref="T493:T556" si="210">TRIM(CONCATENATE(V493))</f>
        <v>Muhammad Uzair</v>
      </c>
      <c r="U493" s="4" t="s">
        <v>5956</v>
      </c>
      <c r="V493" s="70" t="s">
        <v>5955</v>
      </c>
      <c r="W493" s="70" t="str">
        <f t="shared" si="204"/>
        <v>NATL - EXEC - Muhammad Uzair</v>
      </c>
      <c r="X493" s="70" t="s">
        <v>1367</v>
      </c>
      <c r="Y493" s="70" t="s">
        <v>774</v>
      </c>
      <c r="Z493" s="70" t="s">
        <v>774</v>
      </c>
      <c r="AA493" s="171" t="s">
        <v>774</v>
      </c>
      <c r="AB493" s="70" t="s">
        <v>774</v>
      </c>
      <c r="AC493" s="70" t="s">
        <v>2074</v>
      </c>
      <c r="AD493" s="70" t="s">
        <v>4726</v>
      </c>
      <c r="AE493" s="82" t="s">
        <v>2487</v>
      </c>
      <c r="AF493" s="70" t="s">
        <v>1217</v>
      </c>
      <c r="AG493" s="70" t="s">
        <v>4409</v>
      </c>
      <c r="AH493" s="70"/>
      <c r="AI493" s="70"/>
      <c r="AJ493" s="70"/>
      <c r="AK493" s="70">
        <v>99</v>
      </c>
      <c r="AL493" s="103" t="s">
        <v>1367</v>
      </c>
      <c r="AM493" t="s">
        <v>5952</v>
      </c>
      <c r="AN493" t="b">
        <f t="shared" ref="AN493:AN508" si="211">AM493=O493</f>
        <v>1</v>
      </c>
    </row>
    <row r="494" spans="1:40" ht="14.4" hidden="1" customHeight="1" x14ac:dyDescent="0.3">
      <c r="A494" s="59" t="str">
        <f t="shared" si="209"/>
        <v>NATL-AUD-EXECUTIVE-1</v>
      </c>
      <c r="B494" s="70" t="s">
        <v>1910</v>
      </c>
      <c r="C494" s="70" t="s">
        <v>4409</v>
      </c>
      <c r="D494" s="70" t="s">
        <v>1806</v>
      </c>
      <c r="E494" s="70" t="s">
        <v>1201</v>
      </c>
      <c r="F494" s="70" t="s">
        <v>1201</v>
      </c>
      <c r="G494" s="59" t="s">
        <v>5630</v>
      </c>
      <c r="H494" s="70" t="s">
        <v>4725</v>
      </c>
      <c r="I494" s="70" t="s">
        <v>4901</v>
      </c>
      <c r="J494" s="70" t="s">
        <v>1367</v>
      </c>
      <c r="K494" s="59" t="s">
        <v>1163</v>
      </c>
      <c r="L494" s="99" t="str">
        <f t="shared" si="207"/>
        <v>99921</v>
      </c>
      <c r="M494" s="82" t="s">
        <v>5958</v>
      </c>
      <c r="N494" s="70" t="s">
        <v>2687</v>
      </c>
      <c r="O494" s="82" t="s">
        <v>5953</v>
      </c>
      <c r="P494" s="59" t="str">
        <f>O494</f>
        <v>99921</v>
      </c>
      <c r="Q494" s="163" t="str">
        <f>CONCATENATE(O494,"@gspharma.com")</f>
        <v>99921@gspharma.com</v>
      </c>
      <c r="R494" s="59"/>
      <c r="S494" s="4" t="s">
        <v>5957</v>
      </c>
      <c r="T494" s="59" t="str">
        <f t="shared" si="210"/>
        <v>Abdul Ghani</v>
      </c>
      <c r="U494" s="4" t="s">
        <v>5957</v>
      </c>
      <c r="V494" s="70" t="s">
        <v>5954</v>
      </c>
      <c r="W494" s="70" t="str">
        <f t="shared" si="204"/>
        <v>NATL - EXEC - Abdul Ghani</v>
      </c>
      <c r="X494" s="70" t="s">
        <v>1367</v>
      </c>
      <c r="Y494" s="70" t="s">
        <v>774</v>
      </c>
      <c r="Z494" s="70" t="s">
        <v>774</v>
      </c>
      <c r="AA494" s="171" t="s">
        <v>774</v>
      </c>
      <c r="AB494" s="70" t="s">
        <v>774</v>
      </c>
      <c r="AC494" s="70" t="s">
        <v>2074</v>
      </c>
      <c r="AD494" s="70" t="s">
        <v>4726</v>
      </c>
      <c r="AE494" s="82" t="s">
        <v>2487</v>
      </c>
      <c r="AF494" s="70" t="s">
        <v>1217</v>
      </c>
      <c r="AG494" s="70" t="s">
        <v>4409</v>
      </c>
      <c r="AH494" s="70"/>
      <c r="AI494" s="70"/>
      <c r="AJ494" s="70"/>
      <c r="AK494" s="70">
        <v>99</v>
      </c>
      <c r="AL494" s="103" t="s">
        <v>1367</v>
      </c>
      <c r="AM494" t="s">
        <v>5953</v>
      </c>
      <c r="AN494" t="b">
        <f t="shared" si="211"/>
        <v>1</v>
      </c>
    </row>
    <row r="495" spans="1:40" ht="14.4" hidden="1" customHeight="1" x14ac:dyDescent="0.3">
      <c r="A495" s="59" t="str">
        <f t="shared" si="209"/>
        <v>NATL-PHR-DGM-01</v>
      </c>
      <c r="B495" s="59" t="s">
        <v>1216</v>
      </c>
      <c r="C495" s="59" t="s">
        <v>1985</v>
      </c>
      <c r="D495" s="70" t="s">
        <v>1171</v>
      </c>
      <c r="E495" s="70" t="s">
        <v>17</v>
      </c>
      <c r="F495" s="70" t="s">
        <v>1166</v>
      </c>
      <c r="G495" s="70" t="s">
        <v>5637</v>
      </c>
      <c r="H495" s="70" t="s">
        <v>1171</v>
      </c>
      <c r="I495" s="59" t="s">
        <v>4901</v>
      </c>
      <c r="J495" s="70" t="s">
        <v>1212</v>
      </c>
      <c r="K495" s="59" t="s">
        <v>1160</v>
      </c>
      <c r="L495" s="59" t="s">
        <v>8002</v>
      </c>
      <c r="M495" s="82" t="s">
        <v>4686</v>
      </c>
      <c r="N495" s="70" t="s">
        <v>2687</v>
      </c>
      <c r="O495" s="82" t="s">
        <v>8005</v>
      </c>
      <c r="P495" s="59" t="str">
        <f>O495</f>
        <v>10</v>
      </c>
      <c r="Q495" s="162" t="s">
        <v>4423</v>
      </c>
      <c r="R495" s="59">
        <v>83</v>
      </c>
      <c r="S495" s="59" t="s">
        <v>1211</v>
      </c>
      <c r="T495" s="59" t="str">
        <f t="shared" si="210"/>
        <v>Khurram Moazzam</v>
      </c>
      <c r="U495" s="59" t="s">
        <v>1211</v>
      </c>
      <c r="V495" s="70" t="s">
        <v>8108</v>
      </c>
      <c r="W495" s="70" t="str">
        <f t="shared" si="204"/>
        <v>STH-A - DGM - Khurram Moazzam</v>
      </c>
      <c r="X495" s="70" t="s">
        <v>18</v>
      </c>
      <c r="Y495" s="70" t="s">
        <v>774</v>
      </c>
      <c r="Z495" s="70" t="s">
        <v>774</v>
      </c>
      <c r="AA495" s="171">
        <v>45083</v>
      </c>
      <c r="AB495" s="70" t="s">
        <v>774</v>
      </c>
      <c r="AC495" s="70" t="s">
        <v>1910</v>
      </c>
      <c r="AD495" s="70" t="s">
        <v>1145</v>
      </c>
      <c r="AE495" s="82" t="s">
        <v>2486</v>
      </c>
      <c r="AF495" s="70" t="s">
        <v>1171</v>
      </c>
      <c r="AG495" s="70" t="s">
        <v>1159</v>
      </c>
      <c r="AH495" s="70" t="s">
        <v>5956</v>
      </c>
      <c r="AI495" s="70" t="s">
        <v>5955</v>
      </c>
      <c r="AJ495" s="70" t="s">
        <v>1367</v>
      </c>
      <c r="AK495" s="70">
        <v>4</v>
      </c>
      <c r="AL495" s="108" t="s">
        <v>6295</v>
      </c>
      <c r="AM495" t="e">
        <v>#N/A</v>
      </c>
      <c r="AN495" t="e">
        <f t="shared" si="211"/>
        <v>#N/A</v>
      </c>
    </row>
    <row r="496" spans="1:40" ht="14.4" hidden="1" customHeight="1" x14ac:dyDescent="0.3">
      <c r="A496" s="59" t="str">
        <f t="shared" si="209"/>
        <v>STH-FMCG-DGM-01</v>
      </c>
      <c r="B496" s="70" t="s">
        <v>1171</v>
      </c>
      <c r="C496" s="70" t="s">
        <v>3078</v>
      </c>
      <c r="D496" s="70" t="s">
        <v>1171</v>
      </c>
      <c r="E496" s="70" t="s">
        <v>17</v>
      </c>
      <c r="F496" s="70" t="s">
        <v>1166</v>
      </c>
      <c r="G496" s="70" t="s">
        <v>5637</v>
      </c>
      <c r="H496" s="70" t="s">
        <v>1171</v>
      </c>
      <c r="I496" s="59" t="s">
        <v>4901</v>
      </c>
      <c r="J496" s="70" t="s">
        <v>1212</v>
      </c>
      <c r="K496" s="59" t="s">
        <v>1160</v>
      </c>
      <c r="L496" s="70" t="s">
        <v>1197</v>
      </c>
      <c r="M496" s="82" t="s">
        <v>4686</v>
      </c>
      <c r="N496" s="70" t="s">
        <v>2687</v>
      </c>
      <c r="O496" s="82" t="s">
        <v>3419</v>
      </c>
      <c r="P496" s="59" t="str">
        <f t="shared" ref="P496:P501" si="212">O496</f>
        <v>81</v>
      </c>
      <c r="Q496" s="163" t="s">
        <v>3863</v>
      </c>
      <c r="R496" s="99">
        <v>81</v>
      </c>
      <c r="S496" s="59" t="s">
        <v>3280</v>
      </c>
      <c r="T496" s="59" t="str">
        <f t="shared" si="210"/>
        <v>Nasir Baig</v>
      </c>
      <c r="U496" s="70" t="s">
        <v>3280</v>
      </c>
      <c r="V496" s="70" t="s">
        <v>644</v>
      </c>
      <c r="W496" s="70" t="str">
        <f t="shared" si="204"/>
        <v>STH-A - DGM - Nasir Baig</v>
      </c>
      <c r="X496" s="70" t="s">
        <v>18</v>
      </c>
      <c r="Y496" s="70" t="s">
        <v>774</v>
      </c>
      <c r="Z496" s="70" t="s">
        <v>774</v>
      </c>
      <c r="AA496" s="171" t="s">
        <v>774</v>
      </c>
      <c r="AB496" s="70" t="s">
        <v>774</v>
      </c>
      <c r="AC496" s="70" t="s">
        <v>1910</v>
      </c>
      <c r="AD496" s="70" t="s">
        <v>1145</v>
      </c>
      <c r="AE496" s="82" t="s">
        <v>2486</v>
      </c>
      <c r="AF496" s="70" t="s">
        <v>1171</v>
      </c>
      <c r="AG496" s="70" t="s">
        <v>1159</v>
      </c>
      <c r="AH496" s="70" t="s">
        <v>5956</v>
      </c>
      <c r="AI496" s="70" t="s">
        <v>5955</v>
      </c>
      <c r="AJ496" s="70" t="s">
        <v>1367</v>
      </c>
      <c r="AK496" s="70">
        <v>4</v>
      </c>
      <c r="AL496" s="108" t="s">
        <v>6295</v>
      </c>
      <c r="AM496" t="s">
        <v>3419</v>
      </c>
      <c r="AN496" t="b">
        <f t="shared" si="211"/>
        <v>1</v>
      </c>
    </row>
    <row r="497" spans="1:40" ht="14.4" hidden="1" customHeight="1" x14ac:dyDescent="0.3">
      <c r="A497" s="59" t="str">
        <f t="shared" si="209"/>
        <v>NTH-FMCG-DGM-01</v>
      </c>
      <c r="B497" s="70" t="s">
        <v>1171</v>
      </c>
      <c r="C497" s="70" t="s">
        <v>3078</v>
      </c>
      <c r="D497" s="70" t="s">
        <v>1217</v>
      </c>
      <c r="E497" s="70" t="s">
        <v>143</v>
      </c>
      <c r="F497" s="70" t="s">
        <v>1168</v>
      </c>
      <c r="G497" s="70" t="s">
        <v>5631</v>
      </c>
      <c r="H497" s="70" t="s">
        <v>2069</v>
      </c>
      <c r="I497" s="121" t="s">
        <v>4900</v>
      </c>
      <c r="J497" s="70" t="s">
        <v>1213</v>
      </c>
      <c r="K497" s="59" t="s">
        <v>6368</v>
      </c>
      <c r="L497" s="70" t="s">
        <v>1198</v>
      </c>
      <c r="M497" s="82" t="s">
        <v>4686</v>
      </c>
      <c r="N497" s="70" t="s">
        <v>2687</v>
      </c>
      <c r="O497" s="82" t="s">
        <v>3420</v>
      </c>
      <c r="P497" s="59" t="str">
        <f t="shared" si="212"/>
        <v>82</v>
      </c>
      <c r="Q497" s="163" t="s">
        <v>3864</v>
      </c>
      <c r="R497" s="99">
        <v>82</v>
      </c>
      <c r="S497" s="59" t="s">
        <v>3279</v>
      </c>
      <c r="T497" s="59" t="str">
        <f t="shared" si="210"/>
        <v>Nadeem Khan</v>
      </c>
      <c r="U497" s="70" t="s">
        <v>3279</v>
      </c>
      <c r="V497" s="70" t="s">
        <v>645</v>
      </c>
      <c r="W497" s="70" t="str">
        <f t="shared" si="204"/>
        <v>NTH-A - DGM - Nadeem Khan</v>
      </c>
      <c r="X497" s="70" t="s">
        <v>65</v>
      </c>
      <c r="Y497" s="70" t="s">
        <v>774</v>
      </c>
      <c r="Z497" s="70" t="s">
        <v>774</v>
      </c>
      <c r="AA497" s="171" t="s">
        <v>774</v>
      </c>
      <c r="AB497" s="70" t="s">
        <v>774</v>
      </c>
      <c r="AC497" s="70" t="s">
        <v>1910</v>
      </c>
      <c r="AD497" s="70" t="s">
        <v>1145</v>
      </c>
      <c r="AE497" s="82" t="s">
        <v>2486</v>
      </c>
      <c r="AF497" s="70" t="s">
        <v>1171</v>
      </c>
      <c r="AG497" s="70" t="s">
        <v>1159</v>
      </c>
      <c r="AH497" s="70" t="s">
        <v>5956</v>
      </c>
      <c r="AI497" s="70" t="s">
        <v>5955</v>
      </c>
      <c r="AJ497" s="70" t="s">
        <v>1367</v>
      </c>
      <c r="AK497" s="70">
        <v>4</v>
      </c>
      <c r="AL497" s="108" t="s">
        <v>6295</v>
      </c>
      <c r="AM497" t="s">
        <v>3420</v>
      </c>
      <c r="AN497" t="b">
        <f t="shared" si="211"/>
        <v>1</v>
      </c>
    </row>
    <row r="498" spans="1:40" ht="14.4" hidden="1" customHeight="1" x14ac:dyDescent="0.3">
      <c r="A498" s="59" t="str">
        <f t="shared" si="209"/>
        <v>NATL-FMCG-HOD-01</v>
      </c>
      <c r="B498" s="70" t="s">
        <v>1171</v>
      </c>
      <c r="C498" s="70" t="s">
        <v>3078</v>
      </c>
      <c r="D498" s="70" t="s">
        <v>1806</v>
      </c>
      <c r="E498" s="70" t="s">
        <v>1201</v>
      </c>
      <c r="F498" s="70" t="s">
        <v>1201</v>
      </c>
      <c r="G498" s="59" t="s">
        <v>5630</v>
      </c>
      <c r="H498" s="70" t="s">
        <v>4725</v>
      </c>
      <c r="I498" s="70" t="s">
        <v>4901</v>
      </c>
      <c r="J498" s="59" t="s">
        <v>1367</v>
      </c>
      <c r="K498" s="59" t="s">
        <v>1163</v>
      </c>
      <c r="L498" s="82" t="str">
        <f t="shared" si="207"/>
        <v>0911002</v>
      </c>
      <c r="M498" s="82" t="s">
        <v>4686</v>
      </c>
      <c r="N498" s="70" t="s">
        <v>2687</v>
      </c>
      <c r="O498" s="82" t="s">
        <v>5239</v>
      </c>
      <c r="P498" s="59" t="str">
        <f t="shared" si="212"/>
        <v>0911002</v>
      </c>
      <c r="Q498" s="163" t="s">
        <v>5240</v>
      </c>
      <c r="R498" s="82" t="s">
        <v>5239</v>
      </c>
      <c r="S498" s="59" t="s">
        <v>5230</v>
      </c>
      <c r="T498" s="59" t="str">
        <f t="shared" si="210"/>
        <v>National FMCG Street</v>
      </c>
      <c r="U498" s="70" t="s">
        <v>5230</v>
      </c>
      <c r="V498" s="70" t="s">
        <v>5231</v>
      </c>
      <c r="W498" s="70" t="str">
        <f t="shared" si="204"/>
        <v>NATL - HOD - National FMCG Street</v>
      </c>
      <c r="X498" s="70" t="s">
        <v>1367</v>
      </c>
      <c r="Y498" s="70" t="s">
        <v>774</v>
      </c>
      <c r="Z498" s="70" t="s">
        <v>774</v>
      </c>
      <c r="AA498" s="171" t="s">
        <v>774</v>
      </c>
      <c r="AB498" s="70" t="s">
        <v>774</v>
      </c>
      <c r="AC498" s="70" t="s">
        <v>2075</v>
      </c>
      <c r="AD498" s="70" t="s">
        <v>1151</v>
      </c>
      <c r="AE498" s="82" t="s">
        <v>2486</v>
      </c>
      <c r="AF498" s="70" t="s">
        <v>1171</v>
      </c>
      <c r="AG498" s="70" t="s">
        <v>1159</v>
      </c>
      <c r="AH498" s="70" t="s">
        <v>5956</v>
      </c>
      <c r="AI498" s="70" t="s">
        <v>5955</v>
      </c>
      <c r="AJ498" s="70" t="s">
        <v>1367</v>
      </c>
      <c r="AK498" s="70">
        <v>5</v>
      </c>
      <c r="AL498" s="103" t="s">
        <v>5610</v>
      </c>
      <c r="AM498" t="s">
        <v>5239</v>
      </c>
      <c r="AN498" t="b">
        <f t="shared" si="211"/>
        <v>1</v>
      </c>
    </row>
    <row r="499" spans="1:40" ht="14.4" hidden="1" customHeight="1" x14ac:dyDescent="0.3">
      <c r="A499" s="59" t="str">
        <f t="shared" si="209"/>
        <v>NATL-UNMAP-HOD-01</v>
      </c>
      <c r="B499" s="70" t="s">
        <v>1806</v>
      </c>
      <c r="C499" s="70" t="s">
        <v>3437</v>
      </c>
      <c r="D499" s="70" t="s">
        <v>1806</v>
      </c>
      <c r="E499" s="70" t="s">
        <v>1201</v>
      </c>
      <c r="F499" s="70" t="s">
        <v>1201</v>
      </c>
      <c r="G499" s="59" t="s">
        <v>5630</v>
      </c>
      <c r="H499" s="70" t="s">
        <v>4725</v>
      </c>
      <c r="I499" s="59" t="s">
        <v>4901</v>
      </c>
      <c r="J499" s="70" t="s">
        <v>1367</v>
      </c>
      <c r="K499" s="59" t="s">
        <v>1163</v>
      </c>
      <c r="L499" s="82" t="str">
        <f t="shared" si="207"/>
        <v>0913001</v>
      </c>
      <c r="M499" s="82" t="s">
        <v>4686</v>
      </c>
      <c r="N499" s="70" t="s">
        <v>2687</v>
      </c>
      <c r="O499" s="82" t="s">
        <v>4894</v>
      </c>
      <c r="P499" s="59" t="str">
        <f t="shared" si="212"/>
        <v>0913001</v>
      </c>
      <c r="Q499" s="163" t="s">
        <v>4895</v>
      </c>
      <c r="R499" s="59" t="s">
        <v>4894</v>
      </c>
      <c r="S499" s="4" t="s">
        <v>3441</v>
      </c>
      <c r="T499" s="59" t="str">
        <f t="shared" si="210"/>
        <v>Unmapped SF-PHR</v>
      </c>
      <c r="U499" s="70" t="s">
        <v>3441</v>
      </c>
      <c r="V499" s="70" t="s">
        <v>4385</v>
      </c>
      <c r="W499" s="70" t="str">
        <f t="shared" si="204"/>
        <v>NATL - HOD - Unmapped SF-PHR</v>
      </c>
      <c r="X499" s="70" t="s">
        <v>1367</v>
      </c>
      <c r="Y499" s="70" t="s">
        <v>774</v>
      </c>
      <c r="Z499" s="70" t="s">
        <v>774</v>
      </c>
      <c r="AA499" s="171" t="s">
        <v>774</v>
      </c>
      <c r="AB499" s="70" t="s">
        <v>774</v>
      </c>
      <c r="AC499" s="70" t="s">
        <v>2075</v>
      </c>
      <c r="AD499" s="70" t="s">
        <v>1151</v>
      </c>
      <c r="AE499" s="82" t="s">
        <v>2486</v>
      </c>
      <c r="AF499" s="70" t="s">
        <v>1216</v>
      </c>
      <c r="AG499" s="70" t="s">
        <v>3437</v>
      </c>
      <c r="AH499" s="70" t="s">
        <v>5956</v>
      </c>
      <c r="AI499" s="70" t="s">
        <v>5955</v>
      </c>
      <c r="AJ499" s="70" t="s">
        <v>1367</v>
      </c>
      <c r="AK499" s="70">
        <v>5</v>
      </c>
      <c r="AL499" s="103" t="s">
        <v>5610</v>
      </c>
      <c r="AM499" t="s">
        <v>4894</v>
      </c>
      <c r="AN499" t="b">
        <f t="shared" si="211"/>
        <v>1</v>
      </c>
    </row>
    <row r="500" spans="1:40" ht="14.4" hidden="1" customHeight="1" x14ac:dyDescent="0.3">
      <c r="A500" s="59" t="str">
        <f t="shared" si="209"/>
        <v>NATL-SF-INST-HOD-01</v>
      </c>
      <c r="B500" s="70" t="s">
        <v>1806</v>
      </c>
      <c r="C500" s="70" t="s">
        <v>3437</v>
      </c>
      <c r="D500" s="70" t="s">
        <v>1806</v>
      </c>
      <c r="E500" s="70" t="s">
        <v>1201</v>
      </c>
      <c r="F500" s="70" t="s">
        <v>1201</v>
      </c>
      <c r="G500" s="59" t="s">
        <v>5630</v>
      </c>
      <c r="H500" s="70" t="s">
        <v>4725</v>
      </c>
      <c r="I500" s="59" t="s">
        <v>4901</v>
      </c>
      <c r="J500" s="70" t="s">
        <v>1367</v>
      </c>
      <c r="K500" s="59" t="s">
        <v>1163</v>
      </c>
      <c r="L500" s="82" t="str">
        <f t="shared" si="207"/>
        <v>0912001</v>
      </c>
      <c r="M500" s="82" t="s">
        <v>4686</v>
      </c>
      <c r="N500" s="70" t="s">
        <v>2687</v>
      </c>
      <c r="O500" s="82" t="s">
        <v>4892</v>
      </c>
      <c r="P500" s="59" t="str">
        <f t="shared" si="212"/>
        <v>0912001</v>
      </c>
      <c r="Q500" s="163" t="s">
        <v>4893</v>
      </c>
      <c r="R500" s="59" t="s">
        <v>4892</v>
      </c>
      <c r="S500" s="59" t="s">
        <v>4387</v>
      </c>
      <c r="T500" s="59" t="str">
        <f t="shared" si="210"/>
        <v>National SF-Institute</v>
      </c>
      <c r="U500" s="70" t="s">
        <v>4387</v>
      </c>
      <c r="V500" s="70" t="s">
        <v>4386</v>
      </c>
      <c r="W500" s="70" t="str">
        <f t="shared" ref="W500:W563" si="213">TRIM(CONCATENATE(G500," - ",AD500," - ",V500))</f>
        <v>NATL - HOD - National SF-Institute</v>
      </c>
      <c r="X500" s="70" t="s">
        <v>1367</v>
      </c>
      <c r="Y500" s="70" t="s">
        <v>774</v>
      </c>
      <c r="Z500" s="70" t="s">
        <v>774</v>
      </c>
      <c r="AA500" s="171" t="s">
        <v>774</v>
      </c>
      <c r="AB500" s="70" t="s">
        <v>774</v>
      </c>
      <c r="AC500" s="70" t="s">
        <v>2075</v>
      </c>
      <c r="AD500" s="70" t="s">
        <v>1151</v>
      </c>
      <c r="AE500" s="82" t="s">
        <v>2486</v>
      </c>
      <c r="AF500" s="70" t="s">
        <v>1216</v>
      </c>
      <c r="AG500" s="70" t="s">
        <v>3437</v>
      </c>
      <c r="AH500" s="70" t="s">
        <v>5956</v>
      </c>
      <c r="AI500" s="70" t="s">
        <v>5955</v>
      </c>
      <c r="AJ500" s="70" t="s">
        <v>1367</v>
      </c>
      <c r="AK500" s="70">
        <v>5</v>
      </c>
      <c r="AL500" s="103" t="s">
        <v>5610</v>
      </c>
      <c r="AM500" t="s">
        <v>4892</v>
      </c>
      <c r="AN500" t="b">
        <f t="shared" si="211"/>
        <v>1</v>
      </c>
    </row>
    <row r="501" spans="1:40" ht="14.4" hidden="1" customHeight="1" x14ac:dyDescent="0.3">
      <c r="A501" s="59" t="str">
        <f t="shared" si="209"/>
        <v>NATL-MKT-INST-HOD-01</v>
      </c>
      <c r="B501" s="70" t="s">
        <v>1806</v>
      </c>
      <c r="C501" s="70" t="s">
        <v>3437</v>
      </c>
      <c r="D501" s="70" t="s">
        <v>1806</v>
      </c>
      <c r="E501" s="70" t="s">
        <v>1201</v>
      </c>
      <c r="F501" s="70" t="s">
        <v>1201</v>
      </c>
      <c r="G501" s="59" t="s">
        <v>5630</v>
      </c>
      <c r="H501" s="70" t="s">
        <v>4725</v>
      </c>
      <c r="I501" s="59" t="s">
        <v>4901</v>
      </c>
      <c r="J501" s="70" t="s">
        <v>1367</v>
      </c>
      <c r="K501" s="59" t="s">
        <v>1163</v>
      </c>
      <c r="L501" s="82" t="str">
        <f>O501</f>
        <v>0911001</v>
      </c>
      <c r="M501" s="82" t="s">
        <v>4686</v>
      </c>
      <c r="N501" s="70" t="s">
        <v>2687</v>
      </c>
      <c r="O501" s="82" t="s">
        <v>4890</v>
      </c>
      <c r="P501" s="59" t="str">
        <f t="shared" si="212"/>
        <v>0911001</v>
      </c>
      <c r="Q501" s="163" t="s">
        <v>4891</v>
      </c>
      <c r="R501" s="59" t="s">
        <v>4890</v>
      </c>
      <c r="S501" s="59" t="s">
        <v>3438</v>
      </c>
      <c r="T501" s="59" t="str">
        <f t="shared" si="210"/>
        <v>National MKT-Institute</v>
      </c>
      <c r="U501" s="70" t="s">
        <v>3438</v>
      </c>
      <c r="V501" s="70" t="s">
        <v>3439</v>
      </c>
      <c r="W501" s="70" t="str">
        <f t="shared" si="213"/>
        <v>NATL - HOD - National MKT-Institute</v>
      </c>
      <c r="X501" s="70" t="s">
        <v>1367</v>
      </c>
      <c r="Y501" s="70" t="s">
        <v>774</v>
      </c>
      <c r="Z501" s="70" t="s">
        <v>774</v>
      </c>
      <c r="AA501" s="171" t="s">
        <v>774</v>
      </c>
      <c r="AB501" s="70" t="s">
        <v>774</v>
      </c>
      <c r="AC501" s="70" t="s">
        <v>2075</v>
      </c>
      <c r="AD501" s="70" t="s">
        <v>1151</v>
      </c>
      <c r="AE501" s="82" t="s">
        <v>2486</v>
      </c>
      <c r="AF501" s="70" t="s">
        <v>1216</v>
      </c>
      <c r="AG501" s="70" t="s">
        <v>3437</v>
      </c>
      <c r="AH501" s="70" t="s">
        <v>5956</v>
      </c>
      <c r="AI501" s="70" t="s">
        <v>5955</v>
      </c>
      <c r="AJ501" s="70" t="s">
        <v>1367</v>
      </c>
      <c r="AK501" s="70">
        <v>5</v>
      </c>
      <c r="AL501" s="103" t="s">
        <v>5610</v>
      </c>
      <c r="AM501" t="s">
        <v>4890</v>
      </c>
      <c r="AN501" t="b">
        <f t="shared" si="211"/>
        <v>1</v>
      </c>
    </row>
    <row r="502" spans="1:40" ht="14.4" hidden="1" customHeight="1" x14ac:dyDescent="0.3">
      <c r="A502" s="59" t="str">
        <f t="shared" si="209"/>
        <v>NATL-PHR-DGM-01</v>
      </c>
      <c r="B502" s="59" t="s">
        <v>1216</v>
      </c>
      <c r="C502" s="59" t="s">
        <v>1985</v>
      </c>
      <c r="D502" s="70" t="s">
        <v>1171</v>
      </c>
      <c r="E502" s="70" t="s">
        <v>17</v>
      </c>
      <c r="F502" s="70" t="s">
        <v>1166</v>
      </c>
      <c r="G502" s="70" t="s">
        <v>5637</v>
      </c>
      <c r="H502" s="70" t="s">
        <v>1171</v>
      </c>
      <c r="I502" s="59" t="s">
        <v>4901</v>
      </c>
      <c r="J502" s="70" t="s">
        <v>1212</v>
      </c>
      <c r="K502" s="59" t="s">
        <v>1160</v>
      </c>
      <c r="L502" s="59" t="s">
        <v>8002</v>
      </c>
      <c r="M502" s="82" t="s">
        <v>4686</v>
      </c>
      <c r="N502" s="70" t="s">
        <v>2687</v>
      </c>
      <c r="O502" s="82" t="s">
        <v>8005</v>
      </c>
      <c r="P502" s="59" t="str">
        <f>O502</f>
        <v>10</v>
      </c>
      <c r="Q502" s="162" t="s">
        <v>4423</v>
      </c>
      <c r="R502" s="59">
        <v>83</v>
      </c>
      <c r="S502" s="59" t="s">
        <v>1211</v>
      </c>
      <c r="T502" s="59" t="str">
        <f t="shared" si="210"/>
        <v>Khurram Moazzam</v>
      </c>
      <c r="U502" s="59" t="s">
        <v>1211</v>
      </c>
      <c r="V502" s="70" t="s">
        <v>8108</v>
      </c>
      <c r="W502" s="70" t="str">
        <f t="shared" si="213"/>
        <v>STH-A - DGM - Khurram Moazzam</v>
      </c>
      <c r="X502" s="70" t="s">
        <v>18</v>
      </c>
      <c r="Y502" s="70" t="s">
        <v>774</v>
      </c>
      <c r="Z502" s="70" t="s">
        <v>774</v>
      </c>
      <c r="AA502" s="171">
        <v>45083</v>
      </c>
      <c r="AB502" s="70" t="s">
        <v>774</v>
      </c>
      <c r="AC502" s="70" t="s">
        <v>1910</v>
      </c>
      <c r="AD502" s="70" t="s">
        <v>1145</v>
      </c>
      <c r="AE502" s="82" t="s">
        <v>2486</v>
      </c>
      <c r="AF502" s="70" t="s">
        <v>1171</v>
      </c>
      <c r="AG502" s="70" t="s">
        <v>1159</v>
      </c>
      <c r="AH502" s="70" t="s">
        <v>5957</v>
      </c>
      <c r="AI502" s="70" t="s">
        <v>5954</v>
      </c>
      <c r="AJ502" s="70" t="s">
        <v>1367</v>
      </c>
      <c r="AK502" s="70">
        <v>4</v>
      </c>
      <c r="AL502" s="108" t="s">
        <v>6295</v>
      </c>
      <c r="AM502" t="e">
        <v>#N/A</v>
      </c>
      <c r="AN502" t="e">
        <f t="shared" si="211"/>
        <v>#N/A</v>
      </c>
    </row>
    <row r="503" spans="1:40" ht="14.4" hidden="1" customHeight="1" x14ac:dyDescent="0.3">
      <c r="A503" s="59" t="str">
        <f t="shared" si="209"/>
        <v>STH-FMCG-DGM-01</v>
      </c>
      <c r="B503" s="70" t="s">
        <v>1171</v>
      </c>
      <c r="C503" s="70" t="s">
        <v>3078</v>
      </c>
      <c r="D503" s="70" t="s">
        <v>1171</v>
      </c>
      <c r="E503" s="70" t="s">
        <v>17</v>
      </c>
      <c r="F503" s="70" t="s">
        <v>1166</v>
      </c>
      <c r="G503" s="70" t="s">
        <v>5637</v>
      </c>
      <c r="H503" s="70" t="s">
        <v>1171</v>
      </c>
      <c r="I503" s="59" t="s">
        <v>4901</v>
      </c>
      <c r="J503" s="70" t="s">
        <v>1212</v>
      </c>
      <c r="K503" s="59" t="s">
        <v>1160</v>
      </c>
      <c r="L503" s="70" t="s">
        <v>1197</v>
      </c>
      <c r="M503" s="82" t="s">
        <v>4686</v>
      </c>
      <c r="N503" s="70" t="s">
        <v>2687</v>
      </c>
      <c r="O503" s="82" t="s">
        <v>3419</v>
      </c>
      <c r="P503" s="59" t="str">
        <f t="shared" ref="P503:P509" si="214">O503</f>
        <v>81</v>
      </c>
      <c r="Q503" s="163" t="s">
        <v>3863</v>
      </c>
      <c r="R503" s="99">
        <v>81</v>
      </c>
      <c r="S503" s="59" t="s">
        <v>3280</v>
      </c>
      <c r="T503" s="59" t="str">
        <f t="shared" si="210"/>
        <v>Nasir Baig</v>
      </c>
      <c r="U503" s="70" t="s">
        <v>3280</v>
      </c>
      <c r="V503" s="70" t="s">
        <v>644</v>
      </c>
      <c r="W503" s="70" t="str">
        <f t="shared" si="213"/>
        <v>STH-A - DGM - Nasir Baig</v>
      </c>
      <c r="X503" s="70" t="s">
        <v>18</v>
      </c>
      <c r="Y503" s="70" t="s">
        <v>774</v>
      </c>
      <c r="Z503" s="70" t="s">
        <v>774</v>
      </c>
      <c r="AA503" s="171" t="s">
        <v>774</v>
      </c>
      <c r="AB503" s="70" t="s">
        <v>774</v>
      </c>
      <c r="AC503" s="70" t="s">
        <v>1910</v>
      </c>
      <c r="AD503" s="70" t="s">
        <v>1145</v>
      </c>
      <c r="AE503" s="82" t="s">
        <v>2486</v>
      </c>
      <c r="AF503" s="70" t="s">
        <v>1171</v>
      </c>
      <c r="AG503" s="70" t="s">
        <v>1159</v>
      </c>
      <c r="AH503" s="70" t="s">
        <v>5957</v>
      </c>
      <c r="AI503" s="70" t="s">
        <v>5954</v>
      </c>
      <c r="AJ503" s="70" t="s">
        <v>1367</v>
      </c>
      <c r="AK503" s="70">
        <v>4</v>
      </c>
      <c r="AL503" s="108" t="s">
        <v>6295</v>
      </c>
      <c r="AM503" t="s">
        <v>3419</v>
      </c>
      <c r="AN503" t="b">
        <f t="shared" si="211"/>
        <v>1</v>
      </c>
    </row>
    <row r="504" spans="1:40" ht="14.4" hidden="1" customHeight="1" x14ac:dyDescent="0.3">
      <c r="A504" s="59" t="str">
        <f t="shared" si="209"/>
        <v>NTH-FMCG-DGM-01</v>
      </c>
      <c r="B504" s="70" t="s">
        <v>1171</v>
      </c>
      <c r="C504" s="70" t="s">
        <v>3078</v>
      </c>
      <c r="D504" s="70" t="s">
        <v>1217</v>
      </c>
      <c r="E504" s="70" t="s">
        <v>143</v>
      </c>
      <c r="F504" s="70" t="s">
        <v>1168</v>
      </c>
      <c r="G504" s="70" t="s">
        <v>5631</v>
      </c>
      <c r="H504" s="70" t="s">
        <v>2069</v>
      </c>
      <c r="I504" s="121" t="s">
        <v>4900</v>
      </c>
      <c r="J504" s="70" t="s">
        <v>1213</v>
      </c>
      <c r="K504" s="59" t="s">
        <v>6368</v>
      </c>
      <c r="L504" s="70" t="s">
        <v>1198</v>
      </c>
      <c r="M504" s="82" t="s">
        <v>4686</v>
      </c>
      <c r="N504" s="70" t="s">
        <v>2687</v>
      </c>
      <c r="O504" s="82" t="s">
        <v>3420</v>
      </c>
      <c r="P504" s="59" t="str">
        <f t="shared" si="214"/>
        <v>82</v>
      </c>
      <c r="Q504" s="163" t="s">
        <v>3864</v>
      </c>
      <c r="R504" s="99">
        <v>82</v>
      </c>
      <c r="S504" s="59" t="s">
        <v>3279</v>
      </c>
      <c r="T504" s="59" t="str">
        <f t="shared" si="210"/>
        <v>Nadeem Khan</v>
      </c>
      <c r="U504" s="70" t="s">
        <v>3279</v>
      </c>
      <c r="V504" s="70" t="s">
        <v>645</v>
      </c>
      <c r="W504" s="70" t="str">
        <f t="shared" si="213"/>
        <v>NTH-A - DGM - Nadeem Khan</v>
      </c>
      <c r="X504" s="70" t="s">
        <v>65</v>
      </c>
      <c r="Y504" s="70" t="s">
        <v>774</v>
      </c>
      <c r="Z504" s="70" t="s">
        <v>774</v>
      </c>
      <c r="AA504" s="171" t="s">
        <v>774</v>
      </c>
      <c r="AB504" s="70" t="s">
        <v>774</v>
      </c>
      <c r="AC504" s="70" t="s">
        <v>1910</v>
      </c>
      <c r="AD504" s="70" t="s">
        <v>1145</v>
      </c>
      <c r="AE504" s="82" t="s">
        <v>2486</v>
      </c>
      <c r="AF504" s="70" t="s">
        <v>1171</v>
      </c>
      <c r="AG504" s="70" t="s">
        <v>1159</v>
      </c>
      <c r="AH504" s="70" t="s">
        <v>5957</v>
      </c>
      <c r="AI504" s="70" t="s">
        <v>5954</v>
      </c>
      <c r="AJ504" s="70" t="s">
        <v>1367</v>
      </c>
      <c r="AK504" s="70">
        <v>4</v>
      </c>
      <c r="AL504" s="108" t="s">
        <v>6295</v>
      </c>
      <c r="AM504" t="s">
        <v>3420</v>
      </c>
      <c r="AN504" t="b">
        <f t="shared" si="211"/>
        <v>1</v>
      </c>
    </row>
    <row r="505" spans="1:40" ht="14.4" hidden="1" customHeight="1" x14ac:dyDescent="0.3">
      <c r="A505" s="59" t="str">
        <f t="shared" si="209"/>
        <v>NATL-FMCG-HOD-01</v>
      </c>
      <c r="B505" s="70" t="s">
        <v>1171</v>
      </c>
      <c r="C505" s="70" t="s">
        <v>3078</v>
      </c>
      <c r="D505" s="70" t="s">
        <v>1806</v>
      </c>
      <c r="E505" s="70" t="s">
        <v>1201</v>
      </c>
      <c r="F505" s="70" t="s">
        <v>1201</v>
      </c>
      <c r="G505" s="59" t="s">
        <v>5630</v>
      </c>
      <c r="H505" s="70" t="s">
        <v>4725</v>
      </c>
      <c r="I505" s="70" t="s">
        <v>4901</v>
      </c>
      <c r="J505" s="59" t="s">
        <v>1367</v>
      </c>
      <c r="K505" s="59" t="s">
        <v>1163</v>
      </c>
      <c r="L505" s="82" t="s">
        <v>5239</v>
      </c>
      <c r="M505" s="82" t="s">
        <v>4686</v>
      </c>
      <c r="N505" s="70" t="s">
        <v>2687</v>
      </c>
      <c r="O505" s="82" t="s">
        <v>5239</v>
      </c>
      <c r="P505" s="59" t="str">
        <f t="shared" si="214"/>
        <v>0911002</v>
      </c>
      <c r="Q505" s="163" t="s">
        <v>5240</v>
      </c>
      <c r="R505" s="82" t="s">
        <v>5239</v>
      </c>
      <c r="S505" s="59" t="s">
        <v>5230</v>
      </c>
      <c r="T505" s="59" t="str">
        <f t="shared" si="210"/>
        <v>National FMCG Street</v>
      </c>
      <c r="U505" s="70" t="s">
        <v>5230</v>
      </c>
      <c r="V505" s="70" t="s">
        <v>5231</v>
      </c>
      <c r="W505" s="70" t="str">
        <f t="shared" si="213"/>
        <v>NATL - HOD - National FMCG Street</v>
      </c>
      <c r="X505" s="70" t="s">
        <v>1367</v>
      </c>
      <c r="Y505" s="70" t="s">
        <v>774</v>
      </c>
      <c r="Z505" s="70" t="s">
        <v>774</v>
      </c>
      <c r="AA505" s="171" t="s">
        <v>774</v>
      </c>
      <c r="AB505" s="70" t="s">
        <v>774</v>
      </c>
      <c r="AC505" s="70" t="s">
        <v>2075</v>
      </c>
      <c r="AD505" s="70" t="s">
        <v>1151</v>
      </c>
      <c r="AE505" s="82" t="s">
        <v>2486</v>
      </c>
      <c r="AF505" s="70" t="s">
        <v>1171</v>
      </c>
      <c r="AG505" s="70" t="s">
        <v>1159</v>
      </c>
      <c r="AH505" s="70" t="s">
        <v>5957</v>
      </c>
      <c r="AI505" s="70" t="s">
        <v>5954</v>
      </c>
      <c r="AJ505" s="70" t="s">
        <v>1367</v>
      </c>
      <c r="AK505" s="70">
        <v>5</v>
      </c>
      <c r="AL505" s="103" t="s">
        <v>5610</v>
      </c>
      <c r="AM505" t="s">
        <v>5239</v>
      </c>
      <c r="AN505" t="b">
        <f t="shared" si="211"/>
        <v>1</v>
      </c>
    </row>
    <row r="506" spans="1:40" s="118" customFormat="1" ht="14.4" hidden="1" customHeight="1" x14ac:dyDescent="0.3">
      <c r="A506" s="59" t="str">
        <f t="shared" si="209"/>
        <v>NATL-UNMAP-HOD-01</v>
      </c>
      <c r="B506" s="70" t="s">
        <v>1806</v>
      </c>
      <c r="C506" s="70" t="s">
        <v>3437</v>
      </c>
      <c r="D506" s="70" t="s">
        <v>1806</v>
      </c>
      <c r="E506" s="70" t="s">
        <v>1201</v>
      </c>
      <c r="F506" s="70" t="s">
        <v>1201</v>
      </c>
      <c r="G506" s="59" t="s">
        <v>5630</v>
      </c>
      <c r="H506" s="70" t="s">
        <v>4725</v>
      </c>
      <c r="I506" s="59" t="s">
        <v>4901</v>
      </c>
      <c r="J506" s="70" t="s">
        <v>1367</v>
      </c>
      <c r="K506" s="59" t="s">
        <v>1163</v>
      </c>
      <c r="L506" s="82" t="str">
        <f>O506</f>
        <v>0913001</v>
      </c>
      <c r="M506" s="82" t="s">
        <v>4686</v>
      </c>
      <c r="N506" s="70" t="s">
        <v>2687</v>
      </c>
      <c r="O506" s="82" t="s">
        <v>4894</v>
      </c>
      <c r="P506" s="59" t="str">
        <f t="shared" si="214"/>
        <v>0913001</v>
      </c>
      <c r="Q506" s="163" t="s">
        <v>4895</v>
      </c>
      <c r="R506" s="59" t="s">
        <v>4894</v>
      </c>
      <c r="S506" s="4" t="s">
        <v>3441</v>
      </c>
      <c r="T506" s="59" t="str">
        <f t="shared" si="210"/>
        <v>Unmapped SF-PHR</v>
      </c>
      <c r="U506" s="70" t="s">
        <v>3441</v>
      </c>
      <c r="V506" s="70" t="s">
        <v>4385</v>
      </c>
      <c r="W506" s="70" t="str">
        <f t="shared" si="213"/>
        <v>NATL - HOD - Unmapped SF-PHR</v>
      </c>
      <c r="X506" s="70" t="s">
        <v>1367</v>
      </c>
      <c r="Y506" s="70" t="s">
        <v>774</v>
      </c>
      <c r="Z506" s="70" t="s">
        <v>774</v>
      </c>
      <c r="AA506" s="171" t="s">
        <v>774</v>
      </c>
      <c r="AB506" s="70" t="s">
        <v>774</v>
      </c>
      <c r="AC506" s="70" t="s">
        <v>2075</v>
      </c>
      <c r="AD506" s="70" t="s">
        <v>1151</v>
      </c>
      <c r="AE506" s="82" t="s">
        <v>2486</v>
      </c>
      <c r="AF506" s="70" t="s">
        <v>1216</v>
      </c>
      <c r="AG506" s="70" t="s">
        <v>3437</v>
      </c>
      <c r="AH506" s="70" t="s">
        <v>5957</v>
      </c>
      <c r="AI506" s="70" t="s">
        <v>5954</v>
      </c>
      <c r="AJ506" s="70" t="s">
        <v>1367</v>
      </c>
      <c r="AK506" s="70">
        <v>5</v>
      </c>
      <c r="AL506" s="103" t="s">
        <v>5610</v>
      </c>
      <c r="AM506" t="s">
        <v>4894</v>
      </c>
      <c r="AN506" t="b">
        <f t="shared" si="211"/>
        <v>1</v>
      </c>
    </row>
    <row r="507" spans="1:40" s="118" customFormat="1" ht="14.4" hidden="1" customHeight="1" x14ac:dyDescent="0.3">
      <c r="A507" s="59" t="str">
        <f t="shared" si="209"/>
        <v>NATL-SF-INST-HOD-01</v>
      </c>
      <c r="B507" s="70" t="s">
        <v>1806</v>
      </c>
      <c r="C507" s="70" t="s">
        <v>3437</v>
      </c>
      <c r="D507" s="70" t="s">
        <v>1806</v>
      </c>
      <c r="E507" s="70" t="s">
        <v>1201</v>
      </c>
      <c r="F507" s="70" t="s">
        <v>1201</v>
      </c>
      <c r="G507" s="59" t="s">
        <v>5630</v>
      </c>
      <c r="H507" s="70" t="s">
        <v>4725</v>
      </c>
      <c r="I507" s="59" t="s">
        <v>4901</v>
      </c>
      <c r="J507" s="70" t="s">
        <v>1367</v>
      </c>
      <c r="K507" s="59" t="s">
        <v>1163</v>
      </c>
      <c r="L507" s="82" t="str">
        <f>O507</f>
        <v>0912001</v>
      </c>
      <c r="M507" s="82" t="s">
        <v>4686</v>
      </c>
      <c r="N507" s="70" t="s">
        <v>2687</v>
      </c>
      <c r="O507" s="82" t="s">
        <v>4892</v>
      </c>
      <c r="P507" s="59" t="str">
        <f t="shared" si="214"/>
        <v>0912001</v>
      </c>
      <c r="Q507" s="163" t="s">
        <v>4893</v>
      </c>
      <c r="R507" s="59" t="s">
        <v>4892</v>
      </c>
      <c r="S507" s="59" t="s">
        <v>4387</v>
      </c>
      <c r="T507" s="59" t="str">
        <f t="shared" si="210"/>
        <v>National SF-Institute</v>
      </c>
      <c r="U507" s="70" t="s">
        <v>4387</v>
      </c>
      <c r="V507" s="70" t="s">
        <v>4386</v>
      </c>
      <c r="W507" s="70" t="str">
        <f t="shared" si="213"/>
        <v>NATL - HOD - National SF-Institute</v>
      </c>
      <c r="X507" s="70" t="s">
        <v>1367</v>
      </c>
      <c r="Y507" s="70" t="s">
        <v>774</v>
      </c>
      <c r="Z507" s="70" t="s">
        <v>774</v>
      </c>
      <c r="AA507" s="171" t="s">
        <v>774</v>
      </c>
      <c r="AB507" s="70" t="s">
        <v>774</v>
      </c>
      <c r="AC507" s="70" t="s">
        <v>2075</v>
      </c>
      <c r="AD507" s="70" t="s">
        <v>1151</v>
      </c>
      <c r="AE507" s="82" t="s">
        <v>2486</v>
      </c>
      <c r="AF507" s="70" t="s">
        <v>1216</v>
      </c>
      <c r="AG507" s="70" t="s">
        <v>3437</v>
      </c>
      <c r="AH507" s="70" t="s">
        <v>5957</v>
      </c>
      <c r="AI507" s="70" t="s">
        <v>5954</v>
      </c>
      <c r="AJ507" s="70" t="s">
        <v>1367</v>
      </c>
      <c r="AK507" s="70">
        <v>5</v>
      </c>
      <c r="AL507" s="103" t="s">
        <v>5610</v>
      </c>
      <c r="AM507" t="s">
        <v>4892</v>
      </c>
      <c r="AN507" t="b">
        <f t="shared" si="211"/>
        <v>1</v>
      </c>
    </row>
    <row r="508" spans="1:40" s="118" customFormat="1" ht="14.4" hidden="1" customHeight="1" x14ac:dyDescent="0.3">
      <c r="A508" s="59" t="str">
        <f t="shared" si="209"/>
        <v>NATL-MKT-INST-HOD-01</v>
      </c>
      <c r="B508" s="70" t="s">
        <v>1806</v>
      </c>
      <c r="C508" s="70" t="s">
        <v>3437</v>
      </c>
      <c r="D508" s="70" t="s">
        <v>1806</v>
      </c>
      <c r="E508" s="70" t="s">
        <v>1201</v>
      </c>
      <c r="F508" s="70" t="s">
        <v>1201</v>
      </c>
      <c r="G508" s="59" t="s">
        <v>5630</v>
      </c>
      <c r="H508" s="70" t="s">
        <v>4725</v>
      </c>
      <c r="I508" s="59" t="s">
        <v>4901</v>
      </c>
      <c r="J508" s="70" t="s">
        <v>1367</v>
      </c>
      <c r="K508" s="59" t="s">
        <v>1163</v>
      </c>
      <c r="L508" s="82" t="str">
        <f>O508</f>
        <v>0911001</v>
      </c>
      <c r="M508" s="82" t="s">
        <v>4686</v>
      </c>
      <c r="N508" s="70" t="s">
        <v>2687</v>
      </c>
      <c r="O508" s="82" t="s">
        <v>4890</v>
      </c>
      <c r="P508" s="59" t="str">
        <f t="shared" si="214"/>
        <v>0911001</v>
      </c>
      <c r="Q508" s="163" t="s">
        <v>4891</v>
      </c>
      <c r="R508" s="59" t="s">
        <v>4890</v>
      </c>
      <c r="S508" s="59" t="s">
        <v>3438</v>
      </c>
      <c r="T508" s="59" t="str">
        <f t="shared" si="210"/>
        <v>National MKT-Institute</v>
      </c>
      <c r="U508" s="70" t="s">
        <v>3438</v>
      </c>
      <c r="V508" s="70" t="s">
        <v>3439</v>
      </c>
      <c r="W508" s="70" t="str">
        <f t="shared" si="213"/>
        <v>NATL - HOD - National MKT-Institute</v>
      </c>
      <c r="X508" s="70" t="s">
        <v>1367</v>
      </c>
      <c r="Y508" s="70" t="s">
        <v>774</v>
      </c>
      <c r="Z508" s="70" t="s">
        <v>774</v>
      </c>
      <c r="AA508" s="171" t="s">
        <v>774</v>
      </c>
      <c r="AB508" s="70" t="s">
        <v>774</v>
      </c>
      <c r="AC508" s="70" t="s">
        <v>2075</v>
      </c>
      <c r="AD508" s="70" t="s">
        <v>1151</v>
      </c>
      <c r="AE508" s="82" t="s">
        <v>2486</v>
      </c>
      <c r="AF508" s="70" t="s">
        <v>1216</v>
      </c>
      <c r="AG508" s="70" t="s">
        <v>3437</v>
      </c>
      <c r="AH508" s="70" t="s">
        <v>5957</v>
      </c>
      <c r="AI508" s="70" t="s">
        <v>5954</v>
      </c>
      <c r="AJ508" s="70" t="s">
        <v>1367</v>
      </c>
      <c r="AK508" s="70">
        <v>5</v>
      </c>
      <c r="AL508" s="103" t="s">
        <v>5610</v>
      </c>
      <c r="AM508" t="s">
        <v>4890</v>
      </c>
      <c r="AN508" t="b">
        <f t="shared" si="211"/>
        <v>1</v>
      </c>
    </row>
    <row r="509" spans="1:40" ht="14.4" hidden="1" customHeight="1" x14ac:dyDescent="0.3">
      <c r="A509" s="59" t="str">
        <f t="shared" si="209"/>
        <v>ATK01-KFW-SEWP-SB-03</v>
      </c>
      <c r="B509" s="85" t="s">
        <v>2069</v>
      </c>
      <c r="C509" s="85" t="s">
        <v>8565</v>
      </c>
      <c r="D509" s="70" t="s">
        <v>1806</v>
      </c>
      <c r="E509" s="70" t="s">
        <v>1201</v>
      </c>
      <c r="F509" s="70" t="s">
        <v>1201</v>
      </c>
      <c r="G509" s="59" t="s">
        <v>5630</v>
      </c>
      <c r="H509" s="70" t="s">
        <v>4725</v>
      </c>
      <c r="I509" s="59" t="s">
        <v>4901</v>
      </c>
      <c r="J509" s="70" t="s">
        <v>1367</v>
      </c>
      <c r="K509" s="59" t="s">
        <v>1163</v>
      </c>
      <c r="L509" s="82" t="str">
        <f>O509&amp;"A"</f>
        <v>9999001A</v>
      </c>
      <c r="M509" s="82" t="s">
        <v>4686</v>
      </c>
      <c r="N509" s="70" t="s">
        <v>2687</v>
      </c>
      <c r="O509" s="84">
        <v>9999001</v>
      </c>
      <c r="P509" s="59">
        <f t="shared" si="214"/>
        <v>9999001</v>
      </c>
      <c r="Q509" s="163" t="s">
        <v>4891</v>
      </c>
      <c r="R509" s="59" t="s">
        <v>4890</v>
      </c>
      <c r="S509" t="s">
        <v>8305</v>
      </c>
      <c r="T509" s="59" t="str">
        <f t="shared" si="210"/>
        <v>Z64008351</v>
      </c>
      <c r="U509" s="85" t="s">
        <v>8568</v>
      </c>
      <c r="V509" s="85" t="s">
        <v>8435</v>
      </c>
      <c r="W509" s="70" t="str">
        <f t="shared" si="213"/>
        <v>NATL - SB - Z64008351</v>
      </c>
      <c r="X509" s="85" t="s">
        <v>4900</v>
      </c>
      <c r="Y509" s="70" t="s">
        <v>774</v>
      </c>
      <c r="Z509" s="70" t="s">
        <v>774</v>
      </c>
      <c r="AA509" s="171" t="s">
        <v>774</v>
      </c>
      <c r="AB509" s="70" t="s">
        <v>774</v>
      </c>
      <c r="AC509" s="85" t="s">
        <v>1808</v>
      </c>
      <c r="AD509" s="85" t="s">
        <v>4922</v>
      </c>
      <c r="AE509" s="82" t="s">
        <v>1162</v>
      </c>
      <c r="AF509" s="85" t="s">
        <v>1805</v>
      </c>
      <c r="AG509" s="85" t="s">
        <v>8566</v>
      </c>
      <c r="AH509" s="85" t="s">
        <v>8567</v>
      </c>
      <c r="AI509" s="85" t="s">
        <v>2805</v>
      </c>
      <c r="AJ509" s="70" t="s">
        <v>1367</v>
      </c>
      <c r="AK509" s="85"/>
    </row>
    <row r="510" spans="1:40" ht="14.4" hidden="1" customHeight="1" x14ac:dyDescent="0.3">
      <c r="A510" s="59" t="str">
        <f t="shared" ref="A510:A573" si="215">U510</f>
        <v>ATK01-KFW-SEWP-SB-07</v>
      </c>
      <c r="B510" s="85" t="s">
        <v>2069</v>
      </c>
      <c r="C510" s="85" t="s">
        <v>8565</v>
      </c>
      <c r="D510" s="70" t="s">
        <v>1806</v>
      </c>
      <c r="E510" s="70" t="s">
        <v>1201</v>
      </c>
      <c r="F510" s="70" t="s">
        <v>1201</v>
      </c>
      <c r="G510" s="59" t="s">
        <v>5630</v>
      </c>
      <c r="H510" s="70" t="s">
        <v>4725</v>
      </c>
      <c r="I510" s="59" t="s">
        <v>4901</v>
      </c>
      <c r="J510" s="70" t="s">
        <v>1367</v>
      </c>
      <c r="K510" s="59" t="s">
        <v>1163</v>
      </c>
      <c r="L510" s="82" t="str">
        <f t="shared" ref="L510:L573" si="216">O510&amp;"A"</f>
        <v>9999002A</v>
      </c>
      <c r="M510" s="82" t="s">
        <v>4686</v>
      </c>
      <c r="N510" s="70" t="s">
        <v>2687</v>
      </c>
      <c r="O510" s="84">
        <v>9999002</v>
      </c>
      <c r="P510" s="59">
        <f t="shared" ref="P510:P573" si="217">O510</f>
        <v>9999002</v>
      </c>
      <c r="Q510" s="163" t="s">
        <v>4891</v>
      </c>
      <c r="R510" s="59" t="s">
        <v>4890</v>
      </c>
      <c r="S510" t="s">
        <v>8306</v>
      </c>
      <c r="T510" s="59" t="str">
        <f t="shared" si="210"/>
        <v>Z64008355</v>
      </c>
      <c r="U510" s="85" t="s">
        <v>8569</v>
      </c>
      <c r="V510" s="85" t="s">
        <v>8436</v>
      </c>
      <c r="W510" s="70" t="str">
        <f t="shared" si="213"/>
        <v>NATL - SB - Z64008355</v>
      </c>
      <c r="X510" s="85" t="s">
        <v>4900</v>
      </c>
      <c r="Y510" s="70" t="s">
        <v>774</v>
      </c>
      <c r="Z510" s="70" t="s">
        <v>774</v>
      </c>
      <c r="AA510" s="171" t="s">
        <v>774</v>
      </c>
      <c r="AB510" s="70" t="s">
        <v>774</v>
      </c>
      <c r="AC510" s="85" t="s">
        <v>1808</v>
      </c>
      <c r="AD510" s="85" t="s">
        <v>4922</v>
      </c>
      <c r="AE510" s="82" t="s">
        <v>1162</v>
      </c>
      <c r="AF510" s="85" t="s">
        <v>1805</v>
      </c>
      <c r="AG510" s="85" t="s">
        <v>8566</v>
      </c>
      <c r="AH510" s="85" t="s">
        <v>8567</v>
      </c>
      <c r="AI510" s="85" t="s">
        <v>2805</v>
      </c>
      <c r="AJ510" s="70" t="s">
        <v>1367</v>
      </c>
      <c r="AK510" s="85"/>
    </row>
    <row r="511" spans="1:40" ht="14.4" hidden="1" customHeight="1" x14ac:dyDescent="0.3">
      <c r="A511" s="59" t="str">
        <f t="shared" si="215"/>
        <v>ATK01-KFW-SEWP-SB-08</v>
      </c>
      <c r="B511" s="85" t="s">
        <v>2069</v>
      </c>
      <c r="C511" s="85" t="s">
        <v>8565</v>
      </c>
      <c r="D511" s="70" t="s">
        <v>1806</v>
      </c>
      <c r="E511" s="70" t="s">
        <v>1201</v>
      </c>
      <c r="F511" s="70" t="s">
        <v>1201</v>
      </c>
      <c r="G511" s="59" t="s">
        <v>5630</v>
      </c>
      <c r="H511" s="70" t="s">
        <v>4725</v>
      </c>
      <c r="I511" s="59" t="s">
        <v>4901</v>
      </c>
      <c r="J511" s="70" t="s">
        <v>1367</v>
      </c>
      <c r="K511" s="59" t="s">
        <v>1163</v>
      </c>
      <c r="L511" s="82" t="str">
        <f t="shared" si="216"/>
        <v>9999003A</v>
      </c>
      <c r="M511" s="82" t="s">
        <v>4686</v>
      </c>
      <c r="N511" s="70" t="s">
        <v>2687</v>
      </c>
      <c r="O511" s="84">
        <v>9999003</v>
      </c>
      <c r="P511" s="59">
        <f t="shared" si="217"/>
        <v>9999003</v>
      </c>
      <c r="Q511" s="163" t="s">
        <v>4891</v>
      </c>
      <c r="R511" s="59" t="s">
        <v>4890</v>
      </c>
      <c r="S511" t="s">
        <v>8307</v>
      </c>
      <c r="T511" s="59" t="str">
        <f t="shared" si="210"/>
        <v>Z64008356</v>
      </c>
      <c r="U511" s="85" t="s">
        <v>8570</v>
      </c>
      <c r="V511" s="85" t="s">
        <v>8437</v>
      </c>
      <c r="W511" s="70" t="str">
        <f t="shared" si="213"/>
        <v>NATL - SB - Z64008356</v>
      </c>
      <c r="X511" s="85" t="s">
        <v>4900</v>
      </c>
      <c r="Y511" s="70" t="s">
        <v>774</v>
      </c>
      <c r="Z511" s="70" t="s">
        <v>774</v>
      </c>
      <c r="AA511" s="171" t="s">
        <v>774</v>
      </c>
      <c r="AB511" s="70" t="s">
        <v>774</v>
      </c>
      <c r="AC511" s="85" t="s">
        <v>1808</v>
      </c>
      <c r="AD511" s="85" t="s">
        <v>4922</v>
      </c>
      <c r="AE511" s="82" t="s">
        <v>1162</v>
      </c>
      <c r="AF511" s="85" t="s">
        <v>1805</v>
      </c>
      <c r="AG511" s="85" t="s">
        <v>8566</v>
      </c>
      <c r="AH511" s="85" t="s">
        <v>8567</v>
      </c>
      <c r="AI511" s="85" t="s">
        <v>2805</v>
      </c>
      <c r="AJ511" s="70" t="s">
        <v>1367</v>
      </c>
      <c r="AK511" s="85"/>
    </row>
    <row r="512" spans="1:40" ht="14.4" hidden="1" customHeight="1" x14ac:dyDescent="0.3">
      <c r="A512" s="59" t="str">
        <f t="shared" si="215"/>
        <v>ATK01-KFW-SEWP-SB-04</v>
      </c>
      <c r="B512" s="85" t="s">
        <v>2069</v>
      </c>
      <c r="C512" s="85" t="s">
        <v>8565</v>
      </c>
      <c r="D512" s="70" t="s">
        <v>1806</v>
      </c>
      <c r="E512" s="70" t="s">
        <v>1201</v>
      </c>
      <c r="F512" s="70" t="s">
        <v>1201</v>
      </c>
      <c r="G512" s="59" t="s">
        <v>5630</v>
      </c>
      <c r="H512" s="70" t="s">
        <v>4725</v>
      </c>
      <c r="I512" s="59" t="s">
        <v>4901</v>
      </c>
      <c r="J512" s="70" t="s">
        <v>1367</v>
      </c>
      <c r="K512" s="59" t="s">
        <v>1163</v>
      </c>
      <c r="L512" s="82" t="str">
        <f t="shared" si="216"/>
        <v>9999004A</v>
      </c>
      <c r="M512" s="82" t="s">
        <v>4686</v>
      </c>
      <c r="N512" s="70" t="s">
        <v>2687</v>
      </c>
      <c r="O512" s="84">
        <v>9999004</v>
      </c>
      <c r="P512" s="59">
        <f t="shared" si="217"/>
        <v>9999004</v>
      </c>
      <c r="Q512" s="163" t="s">
        <v>4891</v>
      </c>
      <c r="R512" s="59" t="s">
        <v>4890</v>
      </c>
      <c r="S512" t="s">
        <v>8308</v>
      </c>
      <c r="T512" s="59" t="str">
        <f t="shared" si="210"/>
        <v>Z64008352</v>
      </c>
      <c r="U512" s="85" t="s">
        <v>8571</v>
      </c>
      <c r="V512" s="85" t="s">
        <v>8438</v>
      </c>
      <c r="W512" s="70" t="str">
        <f t="shared" si="213"/>
        <v>NATL - SB - Z64008352</v>
      </c>
      <c r="X512" s="85" t="s">
        <v>4900</v>
      </c>
      <c r="Y512" s="70" t="s">
        <v>774</v>
      </c>
      <c r="Z512" s="70" t="s">
        <v>774</v>
      </c>
      <c r="AA512" s="171" t="s">
        <v>774</v>
      </c>
      <c r="AB512" s="70" t="s">
        <v>774</v>
      </c>
      <c r="AC512" s="85" t="s">
        <v>1808</v>
      </c>
      <c r="AD512" s="85" t="s">
        <v>4922</v>
      </c>
      <c r="AE512" s="82" t="s">
        <v>1162</v>
      </c>
      <c r="AF512" s="85" t="s">
        <v>1805</v>
      </c>
      <c r="AG512" s="85" t="s">
        <v>8566</v>
      </c>
      <c r="AH512" s="85" t="s">
        <v>8567</v>
      </c>
      <c r="AI512" s="85" t="s">
        <v>2805</v>
      </c>
      <c r="AJ512" s="70" t="s">
        <v>1367</v>
      </c>
      <c r="AK512" s="85"/>
    </row>
    <row r="513" spans="1:37" ht="14.4" hidden="1" customHeight="1" x14ac:dyDescent="0.3">
      <c r="A513" s="59" t="str">
        <f t="shared" si="215"/>
        <v>ATK01-KFW-SEWP-SB-06</v>
      </c>
      <c r="B513" s="85" t="s">
        <v>2069</v>
      </c>
      <c r="C513" s="85" t="s">
        <v>8565</v>
      </c>
      <c r="D513" s="70" t="s">
        <v>1806</v>
      </c>
      <c r="E513" s="70" t="s">
        <v>1201</v>
      </c>
      <c r="F513" s="70" t="s">
        <v>1201</v>
      </c>
      <c r="G513" s="59" t="s">
        <v>5630</v>
      </c>
      <c r="H513" s="70" t="s">
        <v>4725</v>
      </c>
      <c r="I513" s="59" t="s">
        <v>4901</v>
      </c>
      <c r="J513" s="70" t="s">
        <v>1367</v>
      </c>
      <c r="K513" s="59" t="s">
        <v>1163</v>
      </c>
      <c r="L513" s="82" t="str">
        <f t="shared" si="216"/>
        <v>9999005A</v>
      </c>
      <c r="M513" s="82" t="s">
        <v>4686</v>
      </c>
      <c r="N513" s="70" t="s">
        <v>2687</v>
      </c>
      <c r="O513" s="84">
        <v>9999005</v>
      </c>
      <c r="P513" s="59">
        <f t="shared" si="217"/>
        <v>9999005</v>
      </c>
      <c r="Q513" s="163" t="s">
        <v>4891</v>
      </c>
      <c r="R513" s="59" t="s">
        <v>4890</v>
      </c>
      <c r="S513" t="s">
        <v>8309</v>
      </c>
      <c r="T513" s="59" t="str">
        <f t="shared" si="210"/>
        <v>Z64008354</v>
      </c>
      <c r="U513" s="85" t="s">
        <v>8572</v>
      </c>
      <c r="V513" s="85" t="s">
        <v>8439</v>
      </c>
      <c r="W513" s="70" t="str">
        <f t="shared" si="213"/>
        <v>NATL - SB - Z64008354</v>
      </c>
      <c r="X513" s="85" t="s">
        <v>4900</v>
      </c>
      <c r="Y513" s="70" t="s">
        <v>774</v>
      </c>
      <c r="Z513" s="70" t="s">
        <v>774</v>
      </c>
      <c r="AA513" s="171" t="s">
        <v>774</v>
      </c>
      <c r="AB513" s="70" t="s">
        <v>774</v>
      </c>
      <c r="AC513" s="85" t="s">
        <v>1808</v>
      </c>
      <c r="AD513" s="85" t="s">
        <v>4922</v>
      </c>
      <c r="AE513" s="82" t="s">
        <v>1162</v>
      </c>
      <c r="AF513" s="85" t="s">
        <v>1805</v>
      </c>
      <c r="AG513" s="85" t="s">
        <v>8566</v>
      </c>
      <c r="AH513" s="85" t="s">
        <v>8567</v>
      </c>
      <c r="AI513" s="85" t="s">
        <v>2805</v>
      </c>
      <c r="AJ513" s="70" t="s">
        <v>1367</v>
      </c>
      <c r="AK513" s="85"/>
    </row>
    <row r="514" spans="1:37" ht="14.4" hidden="1" customHeight="1" x14ac:dyDescent="0.3">
      <c r="A514" s="59" t="str">
        <f t="shared" si="215"/>
        <v>ATK01-KFW-SEWP-SB-09</v>
      </c>
      <c r="B514" s="85" t="s">
        <v>2069</v>
      </c>
      <c r="C514" s="85" t="s">
        <v>8565</v>
      </c>
      <c r="D514" s="70" t="s">
        <v>1806</v>
      </c>
      <c r="E514" s="70" t="s">
        <v>1201</v>
      </c>
      <c r="F514" s="70" t="s">
        <v>1201</v>
      </c>
      <c r="G514" s="59" t="s">
        <v>5630</v>
      </c>
      <c r="H514" s="70" t="s">
        <v>4725</v>
      </c>
      <c r="I514" s="59" t="s">
        <v>4901</v>
      </c>
      <c r="J514" s="70" t="s">
        <v>1367</v>
      </c>
      <c r="K514" s="59" t="s">
        <v>1163</v>
      </c>
      <c r="L514" s="82" t="str">
        <f t="shared" si="216"/>
        <v>9999006A</v>
      </c>
      <c r="M514" s="82" t="s">
        <v>4686</v>
      </c>
      <c r="N514" s="70" t="s">
        <v>2687</v>
      </c>
      <c r="O514" s="84">
        <v>9999006</v>
      </c>
      <c r="P514" s="59">
        <f t="shared" si="217"/>
        <v>9999006</v>
      </c>
      <c r="Q514" s="163" t="s">
        <v>4891</v>
      </c>
      <c r="R514" s="59" t="s">
        <v>4890</v>
      </c>
      <c r="S514" t="s">
        <v>8310</v>
      </c>
      <c r="T514" s="59" t="str">
        <f t="shared" si="210"/>
        <v>Z64008357</v>
      </c>
      <c r="U514" s="85" t="s">
        <v>8573</v>
      </c>
      <c r="V514" s="85" t="s">
        <v>8440</v>
      </c>
      <c r="W514" s="70" t="str">
        <f t="shared" si="213"/>
        <v>NATL - SB - Z64008357</v>
      </c>
      <c r="X514" s="85" t="s">
        <v>4900</v>
      </c>
      <c r="Y514" s="70" t="s">
        <v>774</v>
      </c>
      <c r="Z514" s="70" t="s">
        <v>774</v>
      </c>
      <c r="AA514" s="171" t="s">
        <v>774</v>
      </c>
      <c r="AB514" s="70" t="s">
        <v>774</v>
      </c>
      <c r="AC514" s="85" t="s">
        <v>1808</v>
      </c>
      <c r="AD514" s="85" t="s">
        <v>4922</v>
      </c>
      <c r="AE514" s="82" t="s">
        <v>1162</v>
      </c>
      <c r="AF514" s="85" t="s">
        <v>1805</v>
      </c>
      <c r="AG514" s="85" t="s">
        <v>8566</v>
      </c>
      <c r="AH514" s="85" t="s">
        <v>8567</v>
      </c>
      <c r="AI514" s="85" t="s">
        <v>2805</v>
      </c>
      <c r="AJ514" s="70" t="s">
        <v>1367</v>
      </c>
      <c r="AK514" s="85"/>
    </row>
    <row r="515" spans="1:37" ht="14.4" hidden="1" customHeight="1" x14ac:dyDescent="0.3">
      <c r="A515" s="59" t="str">
        <f t="shared" si="215"/>
        <v>ATK01-KFW-SEWP-SB-05</v>
      </c>
      <c r="B515" s="85" t="s">
        <v>2069</v>
      </c>
      <c r="C515" s="85" t="s">
        <v>8565</v>
      </c>
      <c r="D515" s="70" t="s">
        <v>1806</v>
      </c>
      <c r="E515" s="70" t="s">
        <v>1201</v>
      </c>
      <c r="F515" s="70" t="s">
        <v>1201</v>
      </c>
      <c r="G515" s="59" t="s">
        <v>5630</v>
      </c>
      <c r="H515" s="70" t="s">
        <v>4725</v>
      </c>
      <c r="I515" s="59" t="s">
        <v>4901</v>
      </c>
      <c r="J515" s="70" t="s">
        <v>1367</v>
      </c>
      <c r="K515" s="59" t="s">
        <v>1163</v>
      </c>
      <c r="L515" s="82" t="str">
        <f t="shared" si="216"/>
        <v>9999007A</v>
      </c>
      <c r="M515" s="82" t="s">
        <v>4686</v>
      </c>
      <c r="N515" s="70" t="s">
        <v>2687</v>
      </c>
      <c r="O515" s="84">
        <v>9999007</v>
      </c>
      <c r="P515" s="59">
        <f t="shared" si="217"/>
        <v>9999007</v>
      </c>
      <c r="Q515" s="163" t="s">
        <v>4891</v>
      </c>
      <c r="R515" s="59" t="s">
        <v>4890</v>
      </c>
      <c r="S515" t="s">
        <v>8311</v>
      </c>
      <c r="T515" s="59" t="str">
        <f t="shared" si="210"/>
        <v>Z64008353</v>
      </c>
      <c r="U515" s="85" t="s">
        <v>8574</v>
      </c>
      <c r="V515" s="85" t="s">
        <v>8441</v>
      </c>
      <c r="W515" s="70" t="str">
        <f t="shared" si="213"/>
        <v>NATL - SB - Z64008353</v>
      </c>
      <c r="X515" s="85" t="s">
        <v>4900</v>
      </c>
      <c r="Y515" s="70" t="s">
        <v>774</v>
      </c>
      <c r="Z515" s="70" t="s">
        <v>774</v>
      </c>
      <c r="AA515" s="171" t="s">
        <v>774</v>
      </c>
      <c r="AB515" s="70" t="s">
        <v>774</v>
      </c>
      <c r="AC515" s="85" t="s">
        <v>1808</v>
      </c>
      <c r="AD515" s="85" t="s">
        <v>4922</v>
      </c>
      <c r="AE515" s="82" t="s">
        <v>1162</v>
      </c>
      <c r="AF515" s="85" t="s">
        <v>1805</v>
      </c>
      <c r="AG515" s="85" t="s">
        <v>8566</v>
      </c>
      <c r="AH515" s="85" t="s">
        <v>8567</v>
      </c>
      <c r="AI515" s="85" t="s">
        <v>2805</v>
      </c>
      <c r="AJ515" s="70" t="s">
        <v>1367</v>
      </c>
      <c r="AK515" s="85"/>
    </row>
    <row r="516" spans="1:37" ht="14.4" hidden="1" customHeight="1" x14ac:dyDescent="0.3">
      <c r="A516" s="59" t="str">
        <f t="shared" si="215"/>
        <v>ATK01-KFW-SEWP-SB-01</v>
      </c>
      <c r="B516" s="85" t="s">
        <v>2069</v>
      </c>
      <c r="C516" s="85" t="s">
        <v>8565</v>
      </c>
      <c r="D516" s="70" t="s">
        <v>1806</v>
      </c>
      <c r="E516" s="70" t="s">
        <v>1201</v>
      </c>
      <c r="F516" s="70" t="s">
        <v>1201</v>
      </c>
      <c r="G516" s="59" t="s">
        <v>5630</v>
      </c>
      <c r="H516" s="70" t="s">
        <v>4725</v>
      </c>
      <c r="I516" s="59" t="s">
        <v>4901</v>
      </c>
      <c r="J516" s="70" t="s">
        <v>1367</v>
      </c>
      <c r="K516" s="59" t="s">
        <v>1163</v>
      </c>
      <c r="L516" s="82" t="str">
        <f t="shared" si="216"/>
        <v>9999008A</v>
      </c>
      <c r="M516" s="82" t="s">
        <v>4686</v>
      </c>
      <c r="N516" s="70" t="s">
        <v>2687</v>
      </c>
      <c r="O516" s="84">
        <v>9999008</v>
      </c>
      <c r="P516" s="59">
        <f t="shared" si="217"/>
        <v>9999008</v>
      </c>
      <c r="Q516" s="163" t="s">
        <v>4891</v>
      </c>
      <c r="R516" s="59" t="s">
        <v>4890</v>
      </c>
      <c r="S516" t="s">
        <v>8312</v>
      </c>
      <c r="T516" s="59" t="str">
        <f t="shared" si="210"/>
        <v>Z64008348</v>
      </c>
      <c r="U516" s="85" t="s">
        <v>8575</v>
      </c>
      <c r="V516" s="85" t="s">
        <v>8442</v>
      </c>
      <c r="W516" s="70" t="str">
        <f t="shared" si="213"/>
        <v>NATL - SB - Z64008348</v>
      </c>
      <c r="X516" s="85" t="s">
        <v>4900</v>
      </c>
      <c r="Y516" s="70" t="s">
        <v>774</v>
      </c>
      <c r="Z516" s="70" t="s">
        <v>774</v>
      </c>
      <c r="AA516" s="171" t="s">
        <v>774</v>
      </c>
      <c r="AB516" s="70" t="s">
        <v>774</v>
      </c>
      <c r="AC516" s="85" t="s">
        <v>1808</v>
      </c>
      <c r="AD516" s="85" t="s">
        <v>4922</v>
      </c>
      <c r="AE516" s="82" t="s">
        <v>1162</v>
      </c>
      <c r="AF516" s="85" t="s">
        <v>1805</v>
      </c>
      <c r="AG516" s="85" t="s">
        <v>8566</v>
      </c>
      <c r="AH516" s="85" t="s">
        <v>8567</v>
      </c>
      <c r="AI516" s="85" t="s">
        <v>2805</v>
      </c>
      <c r="AJ516" s="70" t="s">
        <v>1367</v>
      </c>
      <c r="AK516" s="85"/>
    </row>
    <row r="517" spans="1:37" ht="14.4" hidden="1" customHeight="1" x14ac:dyDescent="0.3">
      <c r="A517" s="59" t="str">
        <f t="shared" si="215"/>
        <v>ATK01-KFW-SEWP-SB-02</v>
      </c>
      <c r="B517" s="85" t="s">
        <v>2069</v>
      </c>
      <c r="C517" s="85" t="s">
        <v>8565</v>
      </c>
      <c r="D517" s="70" t="s">
        <v>1806</v>
      </c>
      <c r="E517" s="70" t="s">
        <v>1201</v>
      </c>
      <c r="F517" s="70" t="s">
        <v>1201</v>
      </c>
      <c r="G517" s="59" t="s">
        <v>5630</v>
      </c>
      <c r="H517" s="70" t="s">
        <v>4725</v>
      </c>
      <c r="I517" s="59" t="s">
        <v>4901</v>
      </c>
      <c r="J517" s="70" t="s">
        <v>1367</v>
      </c>
      <c r="K517" s="59" t="s">
        <v>1163</v>
      </c>
      <c r="L517" s="82" t="str">
        <f t="shared" si="216"/>
        <v>9999009A</v>
      </c>
      <c r="M517" s="82" t="s">
        <v>4686</v>
      </c>
      <c r="N517" s="70" t="s">
        <v>2687</v>
      </c>
      <c r="O517" s="84">
        <v>9999009</v>
      </c>
      <c r="P517" s="59">
        <f t="shared" si="217"/>
        <v>9999009</v>
      </c>
      <c r="Q517" s="163" t="s">
        <v>4891</v>
      </c>
      <c r="R517" s="59" t="s">
        <v>4890</v>
      </c>
      <c r="S517" t="s">
        <v>8313</v>
      </c>
      <c r="T517" s="59" t="str">
        <f t="shared" si="210"/>
        <v>Z64008350</v>
      </c>
      <c r="U517" s="85" t="s">
        <v>8576</v>
      </c>
      <c r="V517" s="85" t="s">
        <v>8443</v>
      </c>
      <c r="W517" s="70" t="str">
        <f t="shared" si="213"/>
        <v>NATL - SB - Z64008350</v>
      </c>
      <c r="X517" s="85" t="s">
        <v>4900</v>
      </c>
      <c r="Y517" s="70" t="s">
        <v>774</v>
      </c>
      <c r="Z517" s="70" t="s">
        <v>774</v>
      </c>
      <c r="AA517" s="171" t="s">
        <v>774</v>
      </c>
      <c r="AB517" s="70" t="s">
        <v>774</v>
      </c>
      <c r="AC517" s="85" t="s">
        <v>1808</v>
      </c>
      <c r="AD517" s="85" t="s">
        <v>4922</v>
      </c>
      <c r="AE517" s="82" t="s">
        <v>1162</v>
      </c>
      <c r="AF517" s="85" t="s">
        <v>1805</v>
      </c>
      <c r="AG517" s="85" t="s">
        <v>8566</v>
      </c>
      <c r="AH517" s="85" t="s">
        <v>8567</v>
      </c>
      <c r="AI517" s="85" t="s">
        <v>2805</v>
      </c>
      <c r="AJ517" s="70" t="s">
        <v>1367</v>
      </c>
      <c r="AK517" s="85"/>
    </row>
    <row r="518" spans="1:37" ht="14.4" hidden="1" customHeight="1" x14ac:dyDescent="0.3">
      <c r="A518" s="59" t="str">
        <f t="shared" si="215"/>
        <v>BWP01-KFW-SEWP-SB-05</v>
      </c>
      <c r="B518" s="85" t="s">
        <v>2069</v>
      </c>
      <c r="C518" s="85" t="s">
        <v>8565</v>
      </c>
      <c r="D518" s="70" t="s">
        <v>1806</v>
      </c>
      <c r="E518" s="70" t="s">
        <v>1201</v>
      </c>
      <c r="F518" s="70" t="s">
        <v>1201</v>
      </c>
      <c r="G518" s="59" t="s">
        <v>5630</v>
      </c>
      <c r="H518" s="70" t="s">
        <v>4725</v>
      </c>
      <c r="I518" s="59" t="s">
        <v>4901</v>
      </c>
      <c r="J518" s="70" t="s">
        <v>1367</v>
      </c>
      <c r="K518" s="59" t="s">
        <v>1163</v>
      </c>
      <c r="L518" s="82" t="str">
        <f t="shared" si="216"/>
        <v>9999010A</v>
      </c>
      <c r="M518" s="82" t="s">
        <v>4686</v>
      </c>
      <c r="N518" s="70" t="s">
        <v>2687</v>
      </c>
      <c r="O518" s="84">
        <v>9999010</v>
      </c>
      <c r="P518" s="59">
        <f t="shared" si="217"/>
        <v>9999010</v>
      </c>
      <c r="Q518" s="163" t="s">
        <v>4891</v>
      </c>
      <c r="R518" s="59" t="s">
        <v>4890</v>
      </c>
      <c r="S518" t="s">
        <v>8314</v>
      </c>
      <c r="T518" s="59" t="str">
        <f t="shared" si="210"/>
        <v>Z31004483</v>
      </c>
      <c r="U518" s="85" t="s">
        <v>8577</v>
      </c>
      <c r="V518" s="85" t="s">
        <v>8444</v>
      </c>
      <c r="W518" s="70" t="str">
        <f t="shared" si="213"/>
        <v>NATL - SB - Z31004483</v>
      </c>
      <c r="X518" s="85" t="s">
        <v>4900</v>
      </c>
      <c r="Y518" s="70" t="s">
        <v>774</v>
      </c>
      <c r="Z518" s="70" t="s">
        <v>774</v>
      </c>
      <c r="AA518" s="171" t="s">
        <v>774</v>
      </c>
      <c r="AB518" s="70" t="s">
        <v>774</v>
      </c>
      <c r="AC518" s="85" t="s">
        <v>1808</v>
      </c>
      <c r="AD518" s="85" t="s">
        <v>4922</v>
      </c>
      <c r="AE518" s="82" t="s">
        <v>1162</v>
      </c>
      <c r="AF518" s="85" t="s">
        <v>1805</v>
      </c>
      <c r="AG518" s="85" t="s">
        <v>8566</v>
      </c>
      <c r="AH518" s="85" t="s">
        <v>8567</v>
      </c>
      <c r="AI518" s="85" t="s">
        <v>2805</v>
      </c>
      <c r="AJ518" s="70" t="s">
        <v>1367</v>
      </c>
      <c r="AK518" s="85"/>
    </row>
    <row r="519" spans="1:37" ht="14.4" hidden="1" customHeight="1" x14ac:dyDescent="0.3">
      <c r="A519" s="59" t="str">
        <f t="shared" si="215"/>
        <v>BWP01-KFW-SEWP-SB-04</v>
      </c>
      <c r="B519" s="85" t="s">
        <v>2069</v>
      </c>
      <c r="C519" s="85" t="s">
        <v>8565</v>
      </c>
      <c r="D519" s="70" t="s">
        <v>1806</v>
      </c>
      <c r="E519" s="70" t="s">
        <v>1201</v>
      </c>
      <c r="F519" s="70" t="s">
        <v>1201</v>
      </c>
      <c r="G519" s="59" t="s">
        <v>5630</v>
      </c>
      <c r="H519" s="70" t="s">
        <v>4725</v>
      </c>
      <c r="I519" s="59" t="s">
        <v>4901</v>
      </c>
      <c r="J519" s="70" t="s">
        <v>1367</v>
      </c>
      <c r="K519" s="59" t="s">
        <v>1163</v>
      </c>
      <c r="L519" s="82" t="str">
        <f t="shared" si="216"/>
        <v>9999011A</v>
      </c>
      <c r="M519" s="82" t="s">
        <v>4686</v>
      </c>
      <c r="N519" s="70" t="s">
        <v>2687</v>
      </c>
      <c r="O519" s="84">
        <v>9999011</v>
      </c>
      <c r="P519" s="59">
        <f t="shared" si="217"/>
        <v>9999011</v>
      </c>
      <c r="Q519" s="163" t="s">
        <v>4891</v>
      </c>
      <c r="R519" s="59" t="s">
        <v>4890</v>
      </c>
      <c r="S519" t="s">
        <v>8315</v>
      </c>
      <c r="T519" s="59" t="str">
        <f t="shared" si="210"/>
        <v>Z31004482</v>
      </c>
      <c r="U519" s="85" t="s">
        <v>8578</v>
      </c>
      <c r="V519" s="85" t="s">
        <v>8445</v>
      </c>
      <c r="W519" s="70" t="str">
        <f t="shared" si="213"/>
        <v>NATL - SB - Z31004482</v>
      </c>
      <c r="X519" s="85" t="s">
        <v>4900</v>
      </c>
      <c r="Y519" s="70" t="s">
        <v>774</v>
      </c>
      <c r="Z519" s="70" t="s">
        <v>774</v>
      </c>
      <c r="AA519" s="171" t="s">
        <v>774</v>
      </c>
      <c r="AB519" s="70" t="s">
        <v>774</v>
      </c>
      <c r="AC519" s="85" t="s">
        <v>1808</v>
      </c>
      <c r="AD519" s="85" t="s">
        <v>4922</v>
      </c>
      <c r="AE519" s="82" t="s">
        <v>1162</v>
      </c>
      <c r="AF519" s="85" t="s">
        <v>1805</v>
      </c>
      <c r="AG519" s="85" t="s">
        <v>8566</v>
      </c>
      <c r="AH519" s="85" t="s">
        <v>8567</v>
      </c>
      <c r="AI519" s="85" t="s">
        <v>2805</v>
      </c>
      <c r="AJ519" s="70" t="s">
        <v>1367</v>
      </c>
      <c r="AK519" s="85"/>
    </row>
    <row r="520" spans="1:37" ht="14.4" hidden="1" customHeight="1" x14ac:dyDescent="0.3">
      <c r="A520" s="59" t="str">
        <f t="shared" si="215"/>
        <v>BWP01-KFW-SEWP-SB-06</v>
      </c>
      <c r="B520" s="85" t="s">
        <v>2069</v>
      </c>
      <c r="C520" s="85" t="s">
        <v>8565</v>
      </c>
      <c r="D520" s="70" t="s">
        <v>1806</v>
      </c>
      <c r="E520" s="70" t="s">
        <v>1201</v>
      </c>
      <c r="F520" s="70" t="s">
        <v>1201</v>
      </c>
      <c r="G520" s="59" t="s">
        <v>5630</v>
      </c>
      <c r="H520" s="70" t="s">
        <v>4725</v>
      </c>
      <c r="I520" s="59" t="s">
        <v>4901</v>
      </c>
      <c r="J520" s="70" t="s">
        <v>1367</v>
      </c>
      <c r="K520" s="59" t="s">
        <v>1163</v>
      </c>
      <c r="L520" s="82" t="str">
        <f t="shared" si="216"/>
        <v>9999012A</v>
      </c>
      <c r="M520" s="82" t="s">
        <v>4686</v>
      </c>
      <c r="N520" s="70" t="s">
        <v>2687</v>
      </c>
      <c r="O520" s="84">
        <v>9999012</v>
      </c>
      <c r="P520" s="59">
        <f t="shared" si="217"/>
        <v>9999012</v>
      </c>
      <c r="Q520" s="163" t="s">
        <v>4891</v>
      </c>
      <c r="R520" s="59" t="s">
        <v>4890</v>
      </c>
      <c r="S520" t="s">
        <v>8316</v>
      </c>
      <c r="T520" s="59" t="str">
        <f t="shared" si="210"/>
        <v>Z31004484</v>
      </c>
      <c r="U520" s="85" t="s">
        <v>8579</v>
      </c>
      <c r="V520" s="85" t="s">
        <v>8446</v>
      </c>
      <c r="W520" s="70" t="str">
        <f t="shared" si="213"/>
        <v>NATL - SB - Z31004484</v>
      </c>
      <c r="X520" s="85" t="s">
        <v>4900</v>
      </c>
      <c r="Y520" s="70" t="s">
        <v>774</v>
      </c>
      <c r="Z520" s="70" t="s">
        <v>774</v>
      </c>
      <c r="AA520" s="171" t="s">
        <v>774</v>
      </c>
      <c r="AB520" s="70" t="s">
        <v>774</v>
      </c>
      <c r="AC520" s="85" t="s">
        <v>1808</v>
      </c>
      <c r="AD520" s="85" t="s">
        <v>4922</v>
      </c>
      <c r="AE520" s="82" t="s">
        <v>1162</v>
      </c>
      <c r="AF520" s="85" t="s">
        <v>1805</v>
      </c>
      <c r="AG520" s="85" t="s">
        <v>8566</v>
      </c>
      <c r="AH520" s="85" t="s">
        <v>8567</v>
      </c>
      <c r="AI520" s="85" t="s">
        <v>2805</v>
      </c>
      <c r="AJ520" s="70" t="s">
        <v>1367</v>
      </c>
      <c r="AK520" s="85"/>
    </row>
    <row r="521" spans="1:37" ht="14.4" hidden="1" customHeight="1" x14ac:dyDescent="0.3">
      <c r="A521" s="59" t="str">
        <f t="shared" si="215"/>
        <v>BWP01-KFW-SEWP-SB-01</v>
      </c>
      <c r="B521" s="85" t="s">
        <v>2069</v>
      </c>
      <c r="C521" s="85" t="s">
        <v>8565</v>
      </c>
      <c r="D521" s="70" t="s">
        <v>1806</v>
      </c>
      <c r="E521" s="70" t="s">
        <v>1201</v>
      </c>
      <c r="F521" s="70" t="s">
        <v>1201</v>
      </c>
      <c r="G521" s="59" t="s">
        <v>5630</v>
      </c>
      <c r="H521" s="70" t="s">
        <v>4725</v>
      </c>
      <c r="I521" s="59" t="s">
        <v>4901</v>
      </c>
      <c r="J521" s="70" t="s">
        <v>1367</v>
      </c>
      <c r="K521" s="59" t="s">
        <v>1163</v>
      </c>
      <c r="L521" s="82" t="str">
        <f t="shared" si="216"/>
        <v>9999013A</v>
      </c>
      <c r="M521" s="82" t="s">
        <v>4686</v>
      </c>
      <c r="N521" s="70" t="s">
        <v>2687</v>
      </c>
      <c r="O521" s="84">
        <v>9999013</v>
      </c>
      <c r="P521" s="59">
        <f t="shared" si="217"/>
        <v>9999013</v>
      </c>
      <c r="Q521" s="163" t="s">
        <v>4891</v>
      </c>
      <c r="R521" s="59" t="s">
        <v>4890</v>
      </c>
      <c r="S521" t="s">
        <v>8317</v>
      </c>
      <c r="T521" s="59" t="str">
        <f t="shared" si="210"/>
        <v>Z31004479</v>
      </c>
      <c r="U521" s="85" t="s">
        <v>8580</v>
      </c>
      <c r="V521" s="85" t="s">
        <v>8447</v>
      </c>
      <c r="W521" s="70" t="str">
        <f t="shared" si="213"/>
        <v>NATL - SB - Z31004479</v>
      </c>
      <c r="X521" s="85" t="s">
        <v>4900</v>
      </c>
      <c r="Y521" s="70" t="s">
        <v>774</v>
      </c>
      <c r="Z521" s="70" t="s">
        <v>774</v>
      </c>
      <c r="AA521" s="171" t="s">
        <v>774</v>
      </c>
      <c r="AB521" s="70" t="s">
        <v>774</v>
      </c>
      <c r="AC521" s="85" t="s">
        <v>1808</v>
      </c>
      <c r="AD521" s="85" t="s">
        <v>4922</v>
      </c>
      <c r="AE521" s="82" t="s">
        <v>1162</v>
      </c>
      <c r="AF521" s="85" t="s">
        <v>1805</v>
      </c>
      <c r="AG521" s="85" t="s">
        <v>8566</v>
      </c>
      <c r="AH521" s="85" t="s">
        <v>8567</v>
      </c>
      <c r="AI521" s="85" t="s">
        <v>2805</v>
      </c>
      <c r="AJ521" s="70" t="s">
        <v>1367</v>
      </c>
      <c r="AK521" s="85"/>
    </row>
    <row r="522" spans="1:37" ht="14.4" hidden="1" customHeight="1" x14ac:dyDescent="0.3">
      <c r="A522" s="59" t="str">
        <f t="shared" si="215"/>
        <v>BWP01-KFW-SEWP-SB-07</v>
      </c>
      <c r="B522" s="85" t="s">
        <v>2069</v>
      </c>
      <c r="C522" s="85" t="s">
        <v>8565</v>
      </c>
      <c r="D522" s="70" t="s">
        <v>1806</v>
      </c>
      <c r="E522" s="70" t="s">
        <v>1201</v>
      </c>
      <c r="F522" s="70" t="s">
        <v>1201</v>
      </c>
      <c r="G522" s="59" t="s">
        <v>5630</v>
      </c>
      <c r="H522" s="70" t="s">
        <v>4725</v>
      </c>
      <c r="I522" s="59" t="s">
        <v>4901</v>
      </c>
      <c r="J522" s="70" t="s">
        <v>1367</v>
      </c>
      <c r="K522" s="59" t="s">
        <v>1163</v>
      </c>
      <c r="L522" s="82" t="str">
        <f t="shared" si="216"/>
        <v>9999014A</v>
      </c>
      <c r="M522" s="82" t="s">
        <v>4686</v>
      </c>
      <c r="N522" s="70" t="s">
        <v>2687</v>
      </c>
      <c r="O522" s="84">
        <v>9999014</v>
      </c>
      <c r="P522" s="59">
        <f t="shared" si="217"/>
        <v>9999014</v>
      </c>
      <c r="Q522" s="163" t="s">
        <v>4891</v>
      </c>
      <c r="R522" s="59" t="s">
        <v>4890</v>
      </c>
      <c r="S522" t="s">
        <v>8318</v>
      </c>
      <c r="T522" s="59" t="str">
        <f t="shared" si="210"/>
        <v>Z31004485</v>
      </c>
      <c r="U522" s="85" t="s">
        <v>8581</v>
      </c>
      <c r="V522" s="85" t="s">
        <v>8448</v>
      </c>
      <c r="W522" s="70" t="str">
        <f t="shared" si="213"/>
        <v>NATL - SB - Z31004485</v>
      </c>
      <c r="X522" s="85" t="s">
        <v>4900</v>
      </c>
      <c r="Y522" s="70" t="s">
        <v>774</v>
      </c>
      <c r="Z522" s="70" t="s">
        <v>774</v>
      </c>
      <c r="AA522" s="171" t="s">
        <v>774</v>
      </c>
      <c r="AB522" s="70" t="s">
        <v>774</v>
      </c>
      <c r="AC522" s="85" t="s">
        <v>1808</v>
      </c>
      <c r="AD522" s="85" t="s">
        <v>4922</v>
      </c>
      <c r="AE522" s="82" t="s">
        <v>1162</v>
      </c>
      <c r="AF522" s="85" t="s">
        <v>1805</v>
      </c>
      <c r="AG522" s="85" t="s">
        <v>8566</v>
      </c>
      <c r="AH522" s="85" t="s">
        <v>8567</v>
      </c>
      <c r="AI522" s="85" t="s">
        <v>2805</v>
      </c>
      <c r="AJ522" s="70" t="s">
        <v>1367</v>
      </c>
      <c r="AK522" s="85"/>
    </row>
    <row r="523" spans="1:37" ht="14.4" hidden="1" customHeight="1" x14ac:dyDescent="0.3">
      <c r="A523" s="59" t="str">
        <f t="shared" si="215"/>
        <v>BWP01-KFW-SEWP-SB-03</v>
      </c>
      <c r="B523" s="85" t="s">
        <v>2069</v>
      </c>
      <c r="C523" s="85" t="s">
        <v>8565</v>
      </c>
      <c r="D523" s="70" t="s">
        <v>1806</v>
      </c>
      <c r="E523" s="70" t="s">
        <v>1201</v>
      </c>
      <c r="F523" s="70" t="s">
        <v>1201</v>
      </c>
      <c r="G523" s="59" t="s">
        <v>5630</v>
      </c>
      <c r="H523" s="70" t="s">
        <v>4725</v>
      </c>
      <c r="I523" s="59" t="s">
        <v>4901</v>
      </c>
      <c r="J523" s="70" t="s">
        <v>1367</v>
      </c>
      <c r="K523" s="59" t="s">
        <v>1163</v>
      </c>
      <c r="L523" s="82" t="str">
        <f t="shared" si="216"/>
        <v>9999015A</v>
      </c>
      <c r="M523" s="82" t="s">
        <v>4686</v>
      </c>
      <c r="N523" s="70" t="s">
        <v>2687</v>
      </c>
      <c r="O523" s="84">
        <v>9999015</v>
      </c>
      <c r="P523" s="59">
        <f t="shared" si="217"/>
        <v>9999015</v>
      </c>
      <c r="Q523" s="163" t="s">
        <v>4891</v>
      </c>
      <c r="R523" s="59" t="s">
        <v>4890</v>
      </c>
      <c r="S523" t="s">
        <v>8319</v>
      </c>
      <c r="T523" s="59" t="str">
        <f t="shared" si="210"/>
        <v>Z31004481</v>
      </c>
      <c r="U523" s="85" t="s">
        <v>8582</v>
      </c>
      <c r="V523" s="85" t="s">
        <v>8449</v>
      </c>
      <c r="W523" s="70" t="str">
        <f t="shared" si="213"/>
        <v>NATL - SB - Z31004481</v>
      </c>
      <c r="X523" s="85" t="s">
        <v>4900</v>
      </c>
      <c r="Y523" s="70" t="s">
        <v>774</v>
      </c>
      <c r="Z523" s="70" t="s">
        <v>774</v>
      </c>
      <c r="AA523" s="171" t="s">
        <v>774</v>
      </c>
      <c r="AB523" s="70" t="s">
        <v>774</v>
      </c>
      <c r="AC523" s="85" t="s">
        <v>1808</v>
      </c>
      <c r="AD523" s="85" t="s">
        <v>4922</v>
      </c>
      <c r="AE523" s="82" t="s">
        <v>1162</v>
      </c>
      <c r="AF523" s="85" t="s">
        <v>1805</v>
      </c>
      <c r="AG523" s="85" t="s">
        <v>8566</v>
      </c>
      <c r="AH523" s="85" t="s">
        <v>8567</v>
      </c>
      <c r="AI523" s="85" t="s">
        <v>2805</v>
      </c>
      <c r="AJ523" s="70" t="s">
        <v>1367</v>
      </c>
      <c r="AK523" s="85"/>
    </row>
    <row r="524" spans="1:37" ht="14.4" hidden="1" customHeight="1" x14ac:dyDescent="0.3">
      <c r="A524" s="59" t="str">
        <f t="shared" si="215"/>
        <v>BWP01-KFW-SEWP-SB-02</v>
      </c>
      <c r="B524" s="85" t="s">
        <v>2069</v>
      </c>
      <c r="C524" s="85" t="s">
        <v>8565</v>
      </c>
      <c r="D524" s="70" t="s">
        <v>1806</v>
      </c>
      <c r="E524" s="70" t="s">
        <v>1201</v>
      </c>
      <c r="F524" s="70" t="s">
        <v>1201</v>
      </c>
      <c r="G524" s="59" t="s">
        <v>5630</v>
      </c>
      <c r="H524" s="70" t="s">
        <v>4725</v>
      </c>
      <c r="I524" s="59" t="s">
        <v>4901</v>
      </c>
      <c r="J524" s="70" t="s">
        <v>1367</v>
      </c>
      <c r="K524" s="59" t="s">
        <v>1163</v>
      </c>
      <c r="L524" s="82" t="str">
        <f t="shared" si="216"/>
        <v>9999016A</v>
      </c>
      <c r="M524" s="82" t="s">
        <v>4686</v>
      </c>
      <c r="N524" s="70" t="s">
        <v>2687</v>
      </c>
      <c r="O524" s="84">
        <v>9999016</v>
      </c>
      <c r="P524" s="59">
        <f t="shared" si="217"/>
        <v>9999016</v>
      </c>
      <c r="Q524" s="163" t="s">
        <v>4891</v>
      </c>
      <c r="R524" s="59" t="s">
        <v>4890</v>
      </c>
      <c r="S524" t="s">
        <v>8320</v>
      </c>
      <c r="T524" s="59" t="str">
        <f t="shared" si="210"/>
        <v>Z31004480</v>
      </c>
      <c r="U524" s="85" t="s">
        <v>8583</v>
      </c>
      <c r="V524" s="85" t="s">
        <v>8450</v>
      </c>
      <c r="W524" s="70" t="str">
        <f t="shared" si="213"/>
        <v>NATL - SB - Z31004480</v>
      </c>
      <c r="X524" s="85" t="s">
        <v>4900</v>
      </c>
      <c r="Y524" s="70" t="s">
        <v>774</v>
      </c>
      <c r="Z524" s="70" t="s">
        <v>774</v>
      </c>
      <c r="AA524" s="171" t="s">
        <v>774</v>
      </c>
      <c r="AB524" s="70" t="s">
        <v>774</v>
      </c>
      <c r="AC524" s="85" t="s">
        <v>1808</v>
      </c>
      <c r="AD524" s="85" t="s">
        <v>4922</v>
      </c>
      <c r="AE524" s="82" t="s">
        <v>1162</v>
      </c>
      <c r="AF524" s="85" t="s">
        <v>1805</v>
      </c>
      <c r="AG524" s="85" t="s">
        <v>8566</v>
      </c>
      <c r="AH524" s="85" t="s">
        <v>8567</v>
      </c>
      <c r="AI524" s="85" t="s">
        <v>2805</v>
      </c>
      <c r="AJ524" s="70" t="s">
        <v>1367</v>
      </c>
      <c r="AK524" s="85"/>
    </row>
    <row r="525" spans="1:37" ht="14.4" hidden="1" customHeight="1" x14ac:dyDescent="0.3">
      <c r="A525" s="59" t="str">
        <f t="shared" si="215"/>
        <v>BWP01-KFW-SEWP-SB-08</v>
      </c>
      <c r="B525" s="85" t="s">
        <v>2069</v>
      </c>
      <c r="C525" s="85" t="s">
        <v>8565</v>
      </c>
      <c r="D525" s="70" t="s">
        <v>1806</v>
      </c>
      <c r="E525" s="70" t="s">
        <v>1201</v>
      </c>
      <c r="F525" s="70" t="s">
        <v>1201</v>
      </c>
      <c r="G525" s="59" t="s">
        <v>5630</v>
      </c>
      <c r="H525" s="70" t="s">
        <v>4725</v>
      </c>
      <c r="I525" s="59" t="s">
        <v>4901</v>
      </c>
      <c r="J525" s="70" t="s">
        <v>1367</v>
      </c>
      <c r="K525" s="59" t="s">
        <v>1163</v>
      </c>
      <c r="L525" s="82" t="str">
        <f t="shared" si="216"/>
        <v>9999017A</v>
      </c>
      <c r="M525" s="82" t="s">
        <v>4686</v>
      </c>
      <c r="N525" s="70" t="s">
        <v>2687</v>
      </c>
      <c r="O525" s="84">
        <v>9999017</v>
      </c>
      <c r="P525" s="59">
        <f t="shared" si="217"/>
        <v>9999017</v>
      </c>
      <c r="Q525" s="163" t="s">
        <v>4891</v>
      </c>
      <c r="R525" s="59" t="s">
        <v>4890</v>
      </c>
      <c r="S525" t="s">
        <v>8321</v>
      </c>
      <c r="T525" s="59" t="str">
        <f t="shared" si="210"/>
        <v>Z31004486</v>
      </c>
      <c r="U525" s="85" t="s">
        <v>8584</v>
      </c>
      <c r="V525" s="85" t="s">
        <v>8451</v>
      </c>
      <c r="W525" s="70" t="str">
        <f t="shared" si="213"/>
        <v>NATL - SB - Z31004486</v>
      </c>
      <c r="X525" s="85" t="s">
        <v>4900</v>
      </c>
      <c r="Y525" s="70" t="s">
        <v>774</v>
      </c>
      <c r="Z525" s="70" t="s">
        <v>774</v>
      </c>
      <c r="AA525" s="171" t="s">
        <v>774</v>
      </c>
      <c r="AB525" s="70" t="s">
        <v>774</v>
      </c>
      <c r="AC525" s="85" t="s">
        <v>1808</v>
      </c>
      <c r="AD525" s="85" t="s">
        <v>4922</v>
      </c>
      <c r="AE525" s="82" t="s">
        <v>1162</v>
      </c>
      <c r="AF525" s="85" t="s">
        <v>1805</v>
      </c>
      <c r="AG525" s="85" t="s">
        <v>8566</v>
      </c>
      <c r="AH525" s="85" t="s">
        <v>8567</v>
      </c>
      <c r="AI525" s="85" t="s">
        <v>2805</v>
      </c>
      <c r="AJ525" s="70" t="s">
        <v>1367</v>
      </c>
      <c r="AK525" s="85"/>
    </row>
    <row r="526" spans="1:37" ht="14.4" hidden="1" customHeight="1" x14ac:dyDescent="0.3">
      <c r="A526" s="59" t="str">
        <f t="shared" si="215"/>
        <v>FSD01-KFW-SEWP-SB-02</v>
      </c>
      <c r="B526" s="85" t="s">
        <v>2069</v>
      </c>
      <c r="C526" s="85" t="s">
        <v>8565</v>
      </c>
      <c r="D526" s="70" t="s">
        <v>1806</v>
      </c>
      <c r="E526" s="70" t="s">
        <v>1201</v>
      </c>
      <c r="F526" s="70" t="s">
        <v>1201</v>
      </c>
      <c r="G526" s="59" t="s">
        <v>5630</v>
      </c>
      <c r="H526" s="70" t="s">
        <v>4725</v>
      </c>
      <c r="I526" s="59" t="s">
        <v>4901</v>
      </c>
      <c r="J526" s="70" t="s">
        <v>1367</v>
      </c>
      <c r="K526" s="59" t="s">
        <v>1163</v>
      </c>
      <c r="L526" s="82" t="str">
        <f t="shared" si="216"/>
        <v>9999018A</v>
      </c>
      <c r="M526" s="82" t="s">
        <v>4686</v>
      </c>
      <c r="N526" s="70" t="s">
        <v>2687</v>
      </c>
      <c r="O526" s="84">
        <v>9999018</v>
      </c>
      <c r="P526" s="59">
        <f t="shared" si="217"/>
        <v>9999018</v>
      </c>
      <c r="Q526" s="163" t="s">
        <v>4891</v>
      </c>
      <c r="R526" s="59" t="s">
        <v>4890</v>
      </c>
      <c r="S526" t="s">
        <v>8322</v>
      </c>
      <c r="T526" s="59" t="str">
        <f t="shared" si="210"/>
        <v>Z36004759</v>
      </c>
      <c r="U526" s="85" t="s">
        <v>8585</v>
      </c>
      <c r="V526" s="85" t="s">
        <v>8452</v>
      </c>
      <c r="W526" s="70" t="str">
        <f t="shared" si="213"/>
        <v>NATL - SB - Z36004759</v>
      </c>
      <c r="X526" s="85" t="s">
        <v>4900</v>
      </c>
      <c r="Y526" s="70" t="s">
        <v>774</v>
      </c>
      <c r="Z526" s="70" t="s">
        <v>774</v>
      </c>
      <c r="AA526" s="171" t="s">
        <v>774</v>
      </c>
      <c r="AB526" s="70" t="s">
        <v>774</v>
      </c>
      <c r="AC526" s="85" t="s">
        <v>1808</v>
      </c>
      <c r="AD526" s="85" t="s">
        <v>4922</v>
      </c>
      <c r="AE526" s="82" t="s">
        <v>1162</v>
      </c>
      <c r="AF526" s="85" t="s">
        <v>1805</v>
      </c>
      <c r="AG526" s="85" t="s">
        <v>8566</v>
      </c>
      <c r="AH526" s="85" t="s">
        <v>8567</v>
      </c>
      <c r="AI526" s="85" t="s">
        <v>2805</v>
      </c>
      <c r="AJ526" s="70" t="s">
        <v>1367</v>
      </c>
      <c r="AK526" s="85"/>
    </row>
    <row r="527" spans="1:37" ht="14.4" hidden="1" customHeight="1" x14ac:dyDescent="0.3">
      <c r="A527" s="59" t="str">
        <f t="shared" si="215"/>
        <v>FSD01-KFW-SEWP-SB-05</v>
      </c>
      <c r="B527" s="85" t="s">
        <v>2069</v>
      </c>
      <c r="C527" s="85" t="s">
        <v>8565</v>
      </c>
      <c r="D527" s="70" t="s">
        <v>1806</v>
      </c>
      <c r="E527" s="70" t="s">
        <v>1201</v>
      </c>
      <c r="F527" s="70" t="s">
        <v>1201</v>
      </c>
      <c r="G527" s="59" t="s">
        <v>5630</v>
      </c>
      <c r="H527" s="70" t="s">
        <v>4725</v>
      </c>
      <c r="I527" s="59" t="s">
        <v>4901</v>
      </c>
      <c r="J527" s="70" t="s">
        <v>1367</v>
      </c>
      <c r="K527" s="59" t="s">
        <v>1163</v>
      </c>
      <c r="L527" s="82" t="str">
        <f t="shared" si="216"/>
        <v>9999019A</v>
      </c>
      <c r="M527" s="82" t="s">
        <v>4686</v>
      </c>
      <c r="N527" s="70" t="s">
        <v>2687</v>
      </c>
      <c r="O527" s="84">
        <v>9999019</v>
      </c>
      <c r="P527" s="59">
        <f t="shared" si="217"/>
        <v>9999019</v>
      </c>
      <c r="Q527" s="163" t="s">
        <v>4891</v>
      </c>
      <c r="R527" s="59" t="s">
        <v>4890</v>
      </c>
      <c r="S527" t="s">
        <v>8323</v>
      </c>
      <c r="T527" s="59" t="str">
        <f t="shared" si="210"/>
        <v>Z36004762</v>
      </c>
      <c r="U527" s="85" t="s">
        <v>8586</v>
      </c>
      <c r="V527" s="85" t="s">
        <v>8453</v>
      </c>
      <c r="W527" s="70" t="str">
        <f t="shared" si="213"/>
        <v>NATL - SB - Z36004762</v>
      </c>
      <c r="X527" s="85" t="s">
        <v>4900</v>
      </c>
      <c r="Y527" s="70" t="s">
        <v>774</v>
      </c>
      <c r="Z527" s="70" t="s">
        <v>774</v>
      </c>
      <c r="AA527" s="171" t="s">
        <v>774</v>
      </c>
      <c r="AB527" s="70" t="s">
        <v>774</v>
      </c>
      <c r="AC527" s="85" t="s">
        <v>1808</v>
      </c>
      <c r="AD527" s="85" t="s">
        <v>4922</v>
      </c>
      <c r="AE527" s="82" t="s">
        <v>1162</v>
      </c>
      <c r="AF527" s="85" t="s">
        <v>1805</v>
      </c>
      <c r="AG527" s="85" t="s">
        <v>8566</v>
      </c>
      <c r="AH527" s="85" t="s">
        <v>8567</v>
      </c>
      <c r="AI527" s="85" t="s">
        <v>2805</v>
      </c>
      <c r="AJ527" s="70" t="s">
        <v>1367</v>
      </c>
      <c r="AK527" s="85"/>
    </row>
    <row r="528" spans="1:37" ht="14.4" hidden="1" customHeight="1" x14ac:dyDescent="0.3">
      <c r="A528" s="59" t="str">
        <f t="shared" si="215"/>
        <v>FSD01-KFW-SEWP-SB-09</v>
      </c>
      <c r="B528" s="85" t="s">
        <v>2069</v>
      </c>
      <c r="C528" s="85" t="s">
        <v>8565</v>
      </c>
      <c r="D528" s="70" t="s">
        <v>1806</v>
      </c>
      <c r="E528" s="70" t="s">
        <v>1201</v>
      </c>
      <c r="F528" s="70" t="s">
        <v>1201</v>
      </c>
      <c r="G528" s="59" t="s">
        <v>5630</v>
      </c>
      <c r="H528" s="70" t="s">
        <v>4725</v>
      </c>
      <c r="I528" s="59" t="s">
        <v>4901</v>
      </c>
      <c r="J528" s="70" t="s">
        <v>1367</v>
      </c>
      <c r="K528" s="59" t="s">
        <v>1163</v>
      </c>
      <c r="L528" s="82" t="str">
        <f t="shared" si="216"/>
        <v>9999020A</v>
      </c>
      <c r="M528" s="82" t="s">
        <v>4686</v>
      </c>
      <c r="N528" s="70" t="s">
        <v>2687</v>
      </c>
      <c r="O528" s="84">
        <v>9999020</v>
      </c>
      <c r="P528" s="59">
        <f t="shared" si="217"/>
        <v>9999020</v>
      </c>
      <c r="Q528" s="163" t="s">
        <v>4891</v>
      </c>
      <c r="R528" s="59" t="s">
        <v>4890</v>
      </c>
      <c r="S528" t="s">
        <v>8324</v>
      </c>
      <c r="T528" s="59" t="str">
        <f t="shared" si="210"/>
        <v>Z36004754</v>
      </c>
      <c r="U528" s="85" t="s">
        <v>8587</v>
      </c>
      <c r="V528" s="85" t="s">
        <v>8454</v>
      </c>
      <c r="W528" s="70" t="str">
        <f t="shared" si="213"/>
        <v>NATL - SB - Z36004754</v>
      </c>
      <c r="X528" s="85" t="s">
        <v>4900</v>
      </c>
      <c r="Y528" s="70" t="s">
        <v>774</v>
      </c>
      <c r="Z528" s="70" t="s">
        <v>774</v>
      </c>
      <c r="AA528" s="171" t="s">
        <v>774</v>
      </c>
      <c r="AB528" s="70" t="s">
        <v>774</v>
      </c>
      <c r="AC528" s="85" t="s">
        <v>1808</v>
      </c>
      <c r="AD528" s="85" t="s">
        <v>4922</v>
      </c>
      <c r="AE528" s="82" t="s">
        <v>1162</v>
      </c>
      <c r="AF528" s="85" t="s">
        <v>1805</v>
      </c>
      <c r="AG528" s="85" t="s">
        <v>8566</v>
      </c>
      <c r="AH528" s="85" t="s">
        <v>8567</v>
      </c>
      <c r="AI528" s="85" t="s">
        <v>2805</v>
      </c>
      <c r="AJ528" s="70" t="s">
        <v>1367</v>
      </c>
      <c r="AK528" s="85"/>
    </row>
    <row r="529" spans="1:37" ht="14.4" hidden="1" customHeight="1" x14ac:dyDescent="0.3">
      <c r="A529" s="59" t="str">
        <f t="shared" si="215"/>
        <v>FSD01-KFW-SEWP-SB-01</v>
      </c>
      <c r="B529" s="85" t="s">
        <v>2069</v>
      </c>
      <c r="C529" s="85" t="s">
        <v>8565</v>
      </c>
      <c r="D529" s="70" t="s">
        <v>1806</v>
      </c>
      <c r="E529" s="70" t="s">
        <v>1201</v>
      </c>
      <c r="F529" s="70" t="s">
        <v>1201</v>
      </c>
      <c r="G529" s="59" t="s">
        <v>5630</v>
      </c>
      <c r="H529" s="70" t="s">
        <v>4725</v>
      </c>
      <c r="I529" s="59" t="s">
        <v>4901</v>
      </c>
      <c r="J529" s="70" t="s">
        <v>1367</v>
      </c>
      <c r="K529" s="59" t="s">
        <v>1163</v>
      </c>
      <c r="L529" s="82" t="str">
        <f t="shared" si="216"/>
        <v>9999021A</v>
      </c>
      <c r="M529" s="82" t="s">
        <v>4686</v>
      </c>
      <c r="N529" s="70" t="s">
        <v>2687</v>
      </c>
      <c r="O529" s="84">
        <v>9999021</v>
      </c>
      <c r="P529" s="59">
        <f t="shared" si="217"/>
        <v>9999021</v>
      </c>
      <c r="Q529" s="163" t="s">
        <v>4891</v>
      </c>
      <c r="R529" s="59" t="s">
        <v>4890</v>
      </c>
      <c r="S529" t="s">
        <v>8325</v>
      </c>
      <c r="T529" s="59" t="str">
        <f t="shared" si="210"/>
        <v>Z36004758</v>
      </c>
      <c r="U529" s="85" t="s">
        <v>8588</v>
      </c>
      <c r="V529" s="85" t="s">
        <v>8455</v>
      </c>
      <c r="W529" s="70" t="str">
        <f t="shared" si="213"/>
        <v>NATL - SB - Z36004758</v>
      </c>
      <c r="X529" s="85" t="s">
        <v>4900</v>
      </c>
      <c r="Y529" s="70" t="s">
        <v>774</v>
      </c>
      <c r="Z529" s="70" t="s">
        <v>774</v>
      </c>
      <c r="AA529" s="171" t="s">
        <v>774</v>
      </c>
      <c r="AB529" s="70" t="s">
        <v>774</v>
      </c>
      <c r="AC529" s="85" t="s">
        <v>1808</v>
      </c>
      <c r="AD529" s="85" t="s">
        <v>4922</v>
      </c>
      <c r="AE529" s="82" t="s">
        <v>1162</v>
      </c>
      <c r="AF529" s="85" t="s">
        <v>1805</v>
      </c>
      <c r="AG529" s="85" t="s">
        <v>8566</v>
      </c>
      <c r="AH529" s="85" t="s">
        <v>8567</v>
      </c>
      <c r="AI529" s="85" t="s">
        <v>2805</v>
      </c>
      <c r="AJ529" s="70" t="s">
        <v>1367</v>
      </c>
      <c r="AK529" s="85"/>
    </row>
    <row r="530" spans="1:37" ht="14.4" hidden="1" customHeight="1" x14ac:dyDescent="0.3">
      <c r="A530" s="59" t="str">
        <f t="shared" si="215"/>
        <v>FSD01-KFW-SEWP-SB-03</v>
      </c>
      <c r="B530" s="85" t="s">
        <v>2069</v>
      </c>
      <c r="C530" s="85" t="s">
        <v>8565</v>
      </c>
      <c r="D530" s="70" t="s">
        <v>1806</v>
      </c>
      <c r="E530" s="70" t="s">
        <v>1201</v>
      </c>
      <c r="F530" s="70" t="s">
        <v>1201</v>
      </c>
      <c r="G530" s="59" t="s">
        <v>5630</v>
      </c>
      <c r="H530" s="70" t="s">
        <v>4725</v>
      </c>
      <c r="I530" s="59" t="s">
        <v>4901</v>
      </c>
      <c r="J530" s="70" t="s">
        <v>1367</v>
      </c>
      <c r="K530" s="59" t="s">
        <v>1163</v>
      </c>
      <c r="L530" s="82" t="str">
        <f t="shared" si="216"/>
        <v>9999022A</v>
      </c>
      <c r="M530" s="82" t="s">
        <v>4686</v>
      </c>
      <c r="N530" s="70" t="s">
        <v>2687</v>
      </c>
      <c r="O530" s="84">
        <v>9999022</v>
      </c>
      <c r="P530" s="59">
        <f t="shared" si="217"/>
        <v>9999022</v>
      </c>
      <c r="Q530" s="163" t="s">
        <v>4891</v>
      </c>
      <c r="R530" s="59" t="s">
        <v>4890</v>
      </c>
      <c r="S530" t="s">
        <v>8326</v>
      </c>
      <c r="T530" s="59" t="str">
        <f t="shared" si="210"/>
        <v>Z36004760</v>
      </c>
      <c r="U530" s="85" t="s">
        <v>8589</v>
      </c>
      <c r="V530" s="85" t="s">
        <v>8456</v>
      </c>
      <c r="W530" s="70" t="str">
        <f t="shared" si="213"/>
        <v>NATL - SB - Z36004760</v>
      </c>
      <c r="X530" s="85" t="s">
        <v>4900</v>
      </c>
      <c r="Y530" s="70" t="s">
        <v>774</v>
      </c>
      <c r="Z530" s="70" t="s">
        <v>774</v>
      </c>
      <c r="AA530" s="171" t="s">
        <v>774</v>
      </c>
      <c r="AB530" s="70" t="s">
        <v>774</v>
      </c>
      <c r="AC530" s="85" t="s">
        <v>1808</v>
      </c>
      <c r="AD530" s="85" t="s">
        <v>4922</v>
      </c>
      <c r="AE530" s="82" t="s">
        <v>1162</v>
      </c>
      <c r="AF530" s="85" t="s">
        <v>1805</v>
      </c>
      <c r="AG530" s="85" t="s">
        <v>8566</v>
      </c>
      <c r="AH530" s="85" t="s">
        <v>8567</v>
      </c>
      <c r="AI530" s="85" t="s">
        <v>2805</v>
      </c>
      <c r="AJ530" s="70" t="s">
        <v>1367</v>
      </c>
      <c r="AK530" s="85"/>
    </row>
    <row r="531" spans="1:37" ht="14.4" hidden="1" customHeight="1" x14ac:dyDescent="0.3">
      <c r="A531" s="59" t="str">
        <f t="shared" si="215"/>
        <v>FSD01-KFW-SEWP-SB-06</v>
      </c>
      <c r="B531" s="85" t="s">
        <v>2069</v>
      </c>
      <c r="C531" s="85" t="s">
        <v>8565</v>
      </c>
      <c r="D531" s="70" t="s">
        <v>1806</v>
      </c>
      <c r="E531" s="70" t="s">
        <v>1201</v>
      </c>
      <c r="F531" s="70" t="s">
        <v>1201</v>
      </c>
      <c r="G531" s="59" t="s">
        <v>5630</v>
      </c>
      <c r="H531" s="70" t="s">
        <v>4725</v>
      </c>
      <c r="I531" s="59" t="s">
        <v>4901</v>
      </c>
      <c r="J531" s="70" t="s">
        <v>1367</v>
      </c>
      <c r="K531" s="59" t="s">
        <v>1163</v>
      </c>
      <c r="L531" s="82" t="str">
        <f t="shared" si="216"/>
        <v>9999023A</v>
      </c>
      <c r="M531" s="82" t="s">
        <v>4686</v>
      </c>
      <c r="N531" s="70" t="s">
        <v>2687</v>
      </c>
      <c r="O531" s="84">
        <v>9999023</v>
      </c>
      <c r="P531" s="59">
        <f t="shared" si="217"/>
        <v>9999023</v>
      </c>
      <c r="Q531" s="163" t="s">
        <v>4891</v>
      </c>
      <c r="R531" s="59" t="s">
        <v>4890</v>
      </c>
      <c r="S531" t="s">
        <v>8327</v>
      </c>
      <c r="T531" s="59" t="str">
        <f t="shared" si="210"/>
        <v>Z36004763</v>
      </c>
      <c r="U531" s="85" t="s">
        <v>8590</v>
      </c>
      <c r="V531" s="85" t="s">
        <v>8457</v>
      </c>
      <c r="W531" s="70" t="str">
        <f t="shared" si="213"/>
        <v>NATL - SB - Z36004763</v>
      </c>
      <c r="X531" s="85" t="s">
        <v>4900</v>
      </c>
      <c r="Y531" s="70" t="s">
        <v>774</v>
      </c>
      <c r="Z531" s="70" t="s">
        <v>774</v>
      </c>
      <c r="AA531" s="171" t="s">
        <v>774</v>
      </c>
      <c r="AB531" s="70" t="s">
        <v>774</v>
      </c>
      <c r="AC531" s="85" t="s">
        <v>1808</v>
      </c>
      <c r="AD531" s="85" t="s">
        <v>4922</v>
      </c>
      <c r="AE531" s="82" t="s">
        <v>1162</v>
      </c>
      <c r="AF531" s="85" t="s">
        <v>1805</v>
      </c>
      <c r="AG531" s="85" t="s">
        <v>8566</v>
      </c>
      <c r="AH531" s="85" t="s">
        <v>8567</v>
      </c>
      <c r="AI531" s="85" t="s">
        <v>2805</v>
      </c>
      <c r="AJ531" s="70" t="s">
        <v>1367</v>
      </c>
      <c r="AK531" s="85"/>
    </row>
    <row r="532" spans="1:37" ht="14.4" hidden="1" customHeight="1" x14ac:dyDescent="0.3">
      <c r="A532" s="59" t="str">
        <f t="shared" si="215"/>
        <v>FSD01-KFW-SEWP-SB-04</v>
      </c>
      <c r="B532" s="85" t="s">
        <v>2069</v>
      </c>
      <c r="C532" s="85" t="s">
        <v>8565</v>
      </c>
      <c r="D532" s="70" t="s">
        <v>1806</v>
      </c>
      <c r="E532" s="70" t="s">
        <v>1201</v>
      </c>
      <c r="F532" s="70" t="s">
        <v>1201</v>
      </c>
      <c r="G532" s="59" t="s">
        <v>5630</v>
      </c>
      <c r="H532" s="70" t="s">
        <v>4725</v>
      </c>
      <c r="I532" s="59" t="s">
        <v>4901</v>
      </c>
      <c r="J532" s="70" t="s">
        <v>1367</v>
      </c>
      <c r="K532" s="59" t="s">
        <v>1163</v>
      </c>
      <c r="L532" s="82" t="str">
        <f t="shared" si="216"/>
        <v>9999024A</v>
      </c>
      <c r="M532" s="82" t="s">
        <v>4686</v>
      </c>
      <c r="N532" s="70" t="s">
        <v>2687</v>
      </c>
      <c r="O532" s="84">
        <v>9999024</v>
      </c>
      <c r="P532" s="59">
        <f t="shared" si="217"/>
        <v>9999024</v>
      </c>
      <c r="Q532" s="163" t="s">
        <v>4891</v>
      </c>
      <c r="R532" s="59" t="s">
        <v>4890</v>
      </c>
      <c r="S532" t="s">
        <v>8328</v>
      </c>
      <c r="T532" s="59" t="str">
        <f t="shared" si="210"/>
        <v>Z36004761</v>
      </c>
      <c r="U532" s="85" t="s">
        <v>8591</v>
      </c>
      <c r="V532" s="85" t="s">
        <v>8458</v>
      </c>
      <c r="W532" s="70" t="str">
        <f t="shared" si="213"/>
        <v>NATL - SB - Z36004761</v>
      </c>
      <c r="X532" s="85" t="s">
        <v>4900</v>
      </c>
      <c r="Y532" s="70" t="s">
        <v>774</v>
      </c>
      <c r="Z532" s="70" t="s">
        <v>774</v>
      </c>
      <c r="AA532" s="171" t="s">
        <v>774</v>
      </c>
      <c r="AB532" s="70" t="s">
        <v>774</v>
      </c>
      <c r="AC532" s="85" t="s">
        <v>1808</v>
      </c>
      <c r="AD532" s="85" t="s">
        <v>4922</v>
      </c>
      <c r="AE532" s="82" t="s">
        <v>1162</v>
      </c>
      <c r="AF532" s="85" t="s">
        <v>1805</v>
      </c>
      <c r="AG532" s="85" t="s">
        <v>8566</v>
      </c>
      <c r="AH532" s="85" t="s">
        <v>8567</v>
      </c>
      <c r="AI532" s="85" t="s">
        <v>2805</v>
      </c>
      <c r="AJ532" s="70" t="s">
        <v>1367</v>
      </c>
      <c r="AK532" s="85"/>
    </row>
    <row r="533" spans="1:37" ht="14.4" hidden="1" customHeight="1" x14ac:dyDescent="0.3">
      <c r="A533" s="59" t="str">
        <f t="shared" si="215"/>
        <v>FSD01-KFW-SEWP-SB-12</v>
      </c>
      <c r="B533" s="85" t="s">
        <v>2069</v>
      </c>
      <c r="C533" s="85" t="s">
        <v>8565</v>
      </c>
      <c r="D533" s="70" t="s">
        <v>1806</v>
      </c>
      <c r="E533" s="70" t="s">
        <v>1201</v>
      </c>
      <c r="F533" s="70" t="s">
        <v>1201</v>
      </c>
      <c r="G533" s="59" t="s">
        <v>5630</v>
      </c>
      <c r="H533" s="70" t="s">
        <v>4725</v>
      </c>
      <c r="I533" s="59" t="s">
        <v>4901</v>
      </c>
      <c r="J533" s="70" t="s">
        <v>1367</v>
      </c>
      <c r="K533" s="59" t="s">
        <v>1163</v>
      </c>
      <c r="L533" s="82" t="str">
        <f t="shared" si="216"/>
        <v>9999025A</v>
      </c>
      <c r="M533" s="82" t="s">
        <v>4686</v>
      </c>
      <c r="N533" s="70" t="s">
        <v>2687</v>
      </c>
      <c r="O533" s="84">
        <v>9999025</v>
      </c>
      <c r="P533" s="59">
        <f t="shared" si="217"/>
        <v>9999025</v>
      </c>
      <c r="Q533" s="163" t="s">
        <v>4891</v>
      </c>
      <c r="R533" s="59" t="s">
        <v>4890</v>
      </c>
      <c r="S533" t="s">
        <v>8329</v>
      </c>
      <c r="T533" s="59" t="str">
        <f t="shared" si="210"/>
        <v>Z36004757</v>
      </c>
      <c r="U533" s="85" t="s">
        <v>8592</v>
      </c>
      <c r="V533" s="85" t="s">
        <v>8459</v>
      </c>
      <c r="W533" s="70" t="str">
        <f t="shared" si="213"/>
        <v>NATL - SB - Z36004757</v>
      </c>
      <c r="X533" s="85" t="s">
        <v>4900</v>
      </c>
      <c r="Y533" s="70" t="s">
        <v>774</v>
      </c>
      <c r="Z533" s="70" t="s">
        <v>774</v>
      </c>
      <c r="AA533" s="171" t="s">
        <v>774</v>
      </c>
      <c r="AB533" s="70" t="s">
        <v>774</v>
      </c>
      <c r="AC533" s="85" t="s">
        <v>1808</v>
      </c>
      <c r="AD533" s="85" t="s">
        <v>4922</v>
      </c>
      <c r="AE533" s="82" t="s">
        <v>1162</v>
      </c>
      <c r="AF533" s="85" t="s">
        <v>1805</v>
      </c>
      <c r="AG533" s="85" t="s">
        <v>8566</v>
      </c>
      <c r="AH533" s="85" t="s">
        <v>8567</v>
      </c>
      <c r="AI533" s="85" t="s">
        <v>2805</v>
      </c>
      <c r="AJ533" s="70" t="s">
        <v>1367</v>
      </c>
      <c r="AK533" s="85"/>
    </row>
    <row r="534" spans="1:37" ht="14.4" hidden="1" customHeight="1" x14ac:dyDescent="0.3">
      <c r="A534" s="59" t="str">
        <f t="shared" si="215"/>
        <v>FSD01-KFW-SEWP-SB-08</v>
      </c>
      <c r="B534" s="85" t="s">
        <v>2069</v>
      </c>
      <c r="C534" s="85" t="s">
        <v>8565</v>
      </c>
      <c r="D534" s="70" t="s">
        <v>1806</v>
      </c>
      <c r="E534" s="70" t="s">
        <v>1201</v>
      </c>
      <c r="F534" s="70" t="s">
        <v>1201</v>
      </c>
      <c r="G534" s="59" t="s">
        <v>5630</v>
      </c>
      <c r="H534" s="70" t="s">
        <v>4725</v>
      </c>
      <c r="I534" s="59" t="s">
        <v>4901</v>
      </c>
      <c r="J534" s="70" t="s">
        <v>1367</v>
      </c>
      <c r="K534" s="59" t="s">
        <v>1163</v>
      </c>
      <c r="L534" s="82" t="str">
        <f t="shared" si="216"/>
        <v>9999026A</v>
      </c>
      <c r="M534" s="82" t="s">
        <v>4686</v>
      </c>
      <c r="N534" s="70" t="s">
        <v>2687</v>
      </c>
      <c r="O534" s="84">
        <v>9999026</v>
      </c>
      <c r="P534" s="59">
        <f t="shared" si="217"/>
        <v>9999026</v>
      </c>
      <c r="Q534" s="163" t="s">
        <v>4891</v>
      </c>
      <c r="R534" s="59" t="s">
        <v>4890</v>
      </c>
      <c r="S534" t="s">
        <v>8330</v>
      </c>
      <c r="T534" s="59" t="str">
        <f t="shared" si="210"/>
        <v>Z36004765</v>
      </c>
      <c r="U534" s="85" t="s">
        <v>8593</v>
      </c>
      <c r="V534" s="85" t="s">
        <v>8460</v>
      </c>
      <c r="W534" s="70" t="str">
        <f t="shared" si="213"/>
        <v>NATL - SB - Z36004765</v>
      </c>
      <c r="X534" s="85" t="s">
        <v>4900</v>
      </c>
      <c r="Y534" s="70" t="s">
        <v>774</v>
      </c>
      <c r="Z534" s="70" t="s">
        <v>774</v>
      </c>
      <c r="AA534" s="171" t="s">
        <v>774</v>
      </c>
      <c r="AB534" s="70" t="s">
        <v>774</v>
      </c>
      <c r="AC534" s="85" t="s">
        <v>1808</v>
      </c>
      <c r="AD534" s="85" t="s">
        <v>4922</v>
      </c>
      <c r="AE534" s="82" t="s">
        <v>1162</v>
      </c>
      <c r="AF534" s="85" t="s">
        <v>1805</v>
      </c>
      <c r="AG534" s="85" t="s">
        <v>8566</v>
      </c>
      <c r="AH534" s="85" t="s">
        <v>8567</v>
      </c>
      <c r="AI534" s="85" t="s">
        <v>2805</v>
      </c>
      <c r="AJ534" s="70" t="s">
        <v>1367</v>
      </c>
      <c r="AK534" s="85"/>
    </row>
    <row r="535" spans="1:37" ht="14.4" hidden="1" customHeight="1" x14ac:dyDescent="0.3">
      <c r="A535" s="59" t="str">
        <f t="shared" si="215"/>
        <v>FSD01-KFW-SEWP-SB-07</v>
      </c>
      <c r="B535" s="85" t="s">
        <v>2069</v>
      </c>
      <c r="C535" s="85" t="s">
        <v>8565</v>
      </c>
      <c r="D535" s="70" t="s">
        <v>1806</v>
      </c>
      <c r="E535" s="70" t="s">
        <v>1201</v>
      </c>
      <c r="F535" s="70" t="s">
        <v>1201</v>
      </c>
      <c r="G535" s="59" t="s">
        <v>5630</v>
      </c>
      <c r="H535" s="70" t="s">
        <v>4725</v>
      </c>
      <c r="I535" s="59" t="s">
        <v>4901</v>
      </c>
      <c r="J535" s="70" t="s">
        <v>1367</v>
      </c>
      <c r="K535" s="59" t="s">
        <v>1163</v>
      </c>
      <c r="L535" s="82" t="str">
        <f t="shared" si="216"/>
        <v>9999027A</v>
      </c>
      <c r="M535" s="82" t="s">
        <v>4686</v>
      </c>
      <c r="N535" s="70" t="s">
        <v>2687</v>
      </c>
      <c r="O535" s="84">
        <v>9999027</v>
      </c>
      <c r="P535" s="59">
        <f t="shared" si="217"/>
        <v>9999027</v>
      </c>
      <c r="Q535" s="163" t="s">
        <v>4891</v>
      </c>
      <c r="R535" s="59" t="s">
        <v>4890</v>
      </c>
      <c r="S535" t="s">
        <v>8331</v>
      </c>
      <c r="T535" s="59" t="str">
        <f t="shared" si="210"/>
        <v>Z36004764</v>
      </c>
      <c r="U535" s="85" t="s">
        <v>8594</v>
      </c>
      <c r="V535" s="85" t="s">
        <v>8461</v>
      </c>
      <c r="W535" s="70" t="str">
        <f t="shared" si="213"/>
        <v>NATL - SB - Z36004764</v>
      </c>
      <c r="X535" s="85" t="s">
        <v>4900</v>
      </c>
      <c r="Y535" s="70" t="s">
        <v>774</v>
      </c>
      <c r="Z535" s="70" t="s">
        <v>774</v>
      </c>
      <c r="AA535" s="171" t="s">
        <v>774</v>
      </c>
      <c r="AB535" s="70" t="s">
        <v>774</v>
      </c>
      <c r="AC535" s="85" t="s">
        <v>1808</v>
      </c>
      <c r="AD535" s="85" t="s">
        <v>4922</v>
      </c>
      <c r="AE535" s="82" t="s">
        <v>1162</v>
      </c>
      <c r="AF535" s="85" t="s">
        <v>1805</v>
      </c>
      <c r="AG535" s="85" t="s">
        <v>8566</v>
      </c>
      <c r="AH535" s="85" t="s">
        <v>8567</v>
      </c>
      <c r="AI535" s="85" t="s">
        <v>2805</v>
      </c>
      <c r="AJ535" s="70" t="s">
        <v>1367</v>
      </c>
      <c r="AK535" s="85"/>
    </row>
    <row r="536" spans="1:37" ht="14.4" hidden="1" customHeight="1" x14ac:dyDescent="0.3">
      <c r="A536" s="59" t="str">
        <f t="shared" si="215"/>
        <v>FSD01-KFW-SEWP-SB-10</v>
      </c>
      <c r="B536" s="85" t="s">
        <v>2069</v>
      </c>
      <c r="C536" s="85" t="s">
        <v>8565</v>
      </c>
      <c r="D536" s="70" t="s">
        <v>1806</v>
      </c>
      <c r="E536" s="70" t="s">
        <v>1201</v>
      </c>
      <c r="F536" s="70" t="s">
        <v>1201</v>
      </c>
      <c r="G536" s="59" t="s">
        <v>5630</v>
      </c>
      <c r="H536" s="70" t="s">
        <v>4725</v>
      </c>
      <c r="I536" s="59" t="s">
        <v>4901</v>
      </c>
      <c r="J536" s="70" t="s">
        <v>1367</v>
      </c>
      <c r="K536" s="59" t="s">
        <v>1163</v>
      </c>
      <c r="L536" s="82" t="str">
        <f t="shared" si="216"/>
        <v>9999028A</v>
      </c>
      <c r="M536" s="82" t="s">
        <v>4686</v>
      </c>
      <c r="N536" s="70" t="s">
        <v>2687</v>
      </c>
      <c r="O536" s="84">
        <v>9999028</v>
      </c>
      <c r="P536" s="59">
        <f t="shared" si="217"/>
        <v>9999028</v>
      </c>
      <c r="Q536" s="163" t="s">
        <v>4891</v>
      </c>
      <c r="R536" s="59" t="s">
        <v>4890</v>
      </c>
      <c r="S536" t="s">
        <v>8332</v>
      </c>
      <c r="T536" s="59" t="str">
        <f t="shared" si="210"/>
        <v>Z36004755</v>
      </c>
      <c r="U536" s="85" t="s">
        <v>8595</v>
      </c>
      <c r="V536" s="85" t="s">
        <v>8462</v>
      </c>
      <c r="W536" s="70" t="str">
        <f t="shared" si="213"/>
        <v>NATL - SB - Z36004755</v>
      </c>
      <c r="X536" s="85" t="s">
        <v>4900</v>
      </c>
      <c r="Y536" s="70" t="s">
        <v>774</v>
      </c>
      <c r="Z536" s="70" t="s">
        <v>774</v>
      </c>
      <c r="AA536" s="171" t="s">
        <v>774</v>
      </c>
      <c r="AB536" s="70" t="s">
        <v>774</v>
      </c>
      <c r="AC536" s="85" t="s">
        <v>1808</v>
      </c>
      <c r="AD536" s="85" t="s">
        <v>4922</v>
      </c>
      <c r="AE536" s="82" t="s">
        <v>1162</v>
      </c>
      <c r="AF536" s="85" t="s">
        <v>1805</v>
      </c>
      <c r="AG536" s="85" t="s">
        <v>8566</v>
      </c>
      <c r="AH536" s="85" t="s">
        <v>8567</v>
      </c>
      <c r="AI536" s="85" t="s">
        <v>2805</v>
      </c>
      <c r="AJ536" s="70" t="s">
        <v>1367</v>
      </c>
      <c r="AK536" s="85"/>
    </row>
    <row r="537" spans="1:37" ht="14.4" hidden="1" customHeight="1" x14ac:dyDescent="0.3">
      <c r="A537" s="59" t="str">
        <f t="shared" si="215"/>
        <v>FSD01-KFW-SEWP-SB-11</v>
      </c>
      <c r="B537" s="85" t="s">
        <v>2069</v>
      </c>
      <c r="C537" s="85" t="s">
        <v>8565</v>
      </c>
      <c r="D537" s="70" t="s">
        <v>1806</v>
      </c>
      <c r="E537" s="70" t="s">
        <v>1201</v>
      </c>
      <c r="F537" s="70" t="s">
        <v>1201</v>
      </c>
      <c r="G537" s="59" t="s">
        <v>5630</v>
      </c>
      <c r="H537" s="70" t="s">
        <v>4725</v>
      </c>
      <c r="I537" s="59" t="s">
        <v>4901</v>
      </c>
      <c r="J537" s="70" t="s">
        <v>1367</v>
      </c>
      <c r="K537" s="59" t="s">
        <v>1163</v>
      </c>
      <c r="L537" s="82" t="str">
        <f t="shared" si="216"/>
        <v>9999029A</v>
      </c>
      <c r="M537" s="82" t="s">
        <v>4686</v>
      </c>
      <c r="N537" s="70" t="s">
        <v>2687</v>
      </c>
      <c r="O537" s="84">
        <v>9999029</v>
      </c>
      <c r="P537" s="59">
        <f t="shared" si="217"/>
        <v>9999029</v>
      </c>
      <c r="Q537" s="163" t="s">
        <v>4891</v>
      </c>
      <c r="R537" s="59" t="s">
        <v>4890</v>
      </c>
      <c r="S537" t="s">
        <v>8333</v>
      </c>
      <c r="T537" s="59" t="str">
        <f t="shared" si="210"/>
        <v>Z36004756</v>
      </c>
      <c r="U537" s="85" t="s">
        <v>8596</v>
      </c>
      <c r="V537" s="85" t="s">
        <v>8463</v>
      </c>
      <c r="W537" s="70" t="str">
        <f t="shared" si="213"/>
        <v>NATL - SB - Z36004756</v>
      </c>
      <c r="X537" s="85" t="s">
        <v>4900</v>
      </c>
      <c r="Y537" s="70" t="s">
        <v>774</v>
      </c>
      <c r="Z537" s="70" t="s">
        <v>774</v>
      </c>
      <c r="AA537" s="171" t="s">
        <v>774</v>
      </c>
      <c r="AB537" s="70" t="s">
        <v>774</v>
      </c>
      <c r="AC537" s="85" t="s">
        <v>1808</v>
      </c>
      <c r="AD537" s="85" t="s">
        <v>4922</v>
      </c>
      <c r="AE537" s="82" t="s">
        <v>1162</v>
      </c>
      <c r="AF537" s="85" t="s">
        <v>1805</v>
      </c>
      <c r="AG537" s="85" t="s">
        <v>8566</v>
      </c>
      <c r="AH537" s="85" t="s">
        <v>8567</v>
      </c>
      <c r="AI537" s="85" t="s">
        <v>2805</v>
      </c>
      <c r="AJ537" s="70" t="s">
        <v>1367</v>
      </c>
      <c r="AK537" s="85"/>
    </row>
    <row r="538" spans="1:37" ht="14.4" hidden="1" customHeight="1" x14ac:dyDescent="0.3">
      <c r="A538" s="59" t="str">
        <f t="shared" si="215"/>
        <v>GUJ01-KFW-SEWP-SB-04</v>
      </c>
      <c r="B538" s="85" t="s">
        <v>2069</v>
      </c>
      <c r="C538" s="85" t="s">
        <v>8565</v>
      </c>
      <c r="D538" s="70" t="s">
        <v>1806</v>
      </c>
      <c r="E538" s="70" t="s">
        <v>1201</v>
      </c>
      <c r="F538" s="70" t="s">
        <v>1201</v>
      </c>
      <c r="G538" s="59" t="s">
        <v>5630</v>
      </c>
      <c r="H538" s="70" t="s">
        <v>4725</v>
      </c>
      <c r="I538" s="59" t="s">
        <v>4901</v>
      </c>
      <c r="J538" s="70" t="s">
        <v>1367</v>
      </c>
      <c r="K538" s="59" t="s">
        <v>1163</v>
      </c>
      <c r="L538" s="82" t="str">
        <f t="shared" si="216"/>
        <v>9999030A</v>
      </c>
      <c r="M538" s="82" t="s">
        <v>4686</v>
      </c>
      <c r="N538" s="70" t="s">
        <v>2687</v>
      </c>
      <c r="O538" s="84">
        <v>9999030</v>
      </c>
      <c r="P538" s="59">
        <f t="shared" si="217"/>
        <v>9999030</v>
      </c>
      <c r="Q538" s="163" t="s">
        <v>4891</v>
      </c>
      <c r="R538" s="59" t="s">
        <v>4890</v>
      </c>
      <c r="S538" t="s">
        <v>8334</v>
      </c>
      <c r="T538" s="59" t="str">
        <f t="shared" si="210"/>
        <v>Z39004168</v>
      </c>
      <c r="U538" s="85" t="s">
        <v>8597</v>
      </c>
      <c r="V538" s="85" t="s">
        <v>8464</v>
      </c>
      <c r="W538" s="70" t="str">
        <f t="shared" si="213"/>
        <v>NATL - SB - Z39004168</v>
      </c>
      <c r="X538" s="85" t="s">
        <v>4900</v>
      </c>
      <c r="Y538" s="70" t="s">
        <v>774</v>
      </c>
      <c r="Z538" s="70" t="s">
        <v>774</v>
      </c>
      <c r="AA538" s="171" t="s">
        <v>774</v>
      </c>
      <c r="AB538" s="70" t="s">
        <v>774</v>
      </c>
      <c r="AC538" s="85" t="s">
        <v>1808</v>
      </c>
      <c r="AD538" s="85" t="s">
        <v>4922</v>
      </c>
      <c r="AE538" s="82" t="s">
        <v>1162</v>
      </c>
      <c r="AF538" s="85" t="s">
        <v>1805</v>
      </c>
      <c r="AG538" s="85" t="s">
        <v>8566</v>
      </c>
      <c r="AH538" s="85" t="s">
        <v>8567</v>
      </c>
      <c r="AI538" s="85" t="s">
        <v>2805</v>
      </c>
      <c r="AJ538" s="70" t="s">
        <v>1367</v>
      </c>
      <c r="AK538" s="85"/>
    </row>
    <row r="539" spans="1:37" ht="14.4" hidden="1" customHeight="1" x14ac:dyDescent="0.3">
      <c r="A539" s="59" t="str">
        <f t="shared" si="215"/>
        <v>GUJ01-KFW-SEWP-SB-01</v>
      </c>
      <c r="B539" s="85" t="s">
        <v>2069</v>
      </c>
      <c r="C539" s="85" t="s">
        <v>8565</v>
      </c>
      <c r="D539" s="70" t="s">
        <v>1806</v>
      </c>
      <c r="E539" s="70" t="s">
        <v>1201</v>
      </c>
      <c r="F539" s="70" t="s">
        <v>1201</v>
      </c>
      <c r="G539" s="59" t="s">
        <v>5630</v>
      </c>
      <c r="H539" s="70" t="s">
        <v>4725</v>
      </c>
      <c r="I539" s="59" t="s">
        <v>4901</v>
      </c>
      <c r="J539" s="70" t="s">
        <v>1367</v>
      </c>
      <c r="K539" s="59" t="s">
        <v>1163</v>
      </c>
      <c r="L539" s="82" t="str">
        <f t="shared" si="216"/>
        <v>9999031A</v>
      </c>
      <c r="M539" s="82" t="s">
        <v>4686</v>
      </c>
      <c r="N539" s="70" t="s">
        <v>2687</v>
      </c>
      <c r="O539" s="84">
        <v>9999031</v>
      </c>
      <c r="P539" s="59">
        <f t="shared" si="217"/>
        <v>9999031</v>
      </c>
      <c r="Q539" s="163" t="s">
        <v>4891</v>
      </c>
      <c r="R539" s="59" t="s">
        <v>4890</v>
      </c>
      <c r="S539" t="s">
        <v>8335</v>
      </c>
      <c r="T539" s="59" t="str">
        <f t="shared" si="210"/>
        <v>Z39004165</v>
      </c>
      <c r="U539" s="85" t="s">
        <v>8598</v>
      </c>
      <c r="V539" s="85" t="s">
        <v>8465</v>
      </c>
      <c r="W539" s="70" t="str">
        <f t="shared" si="213"/>
        <v>NATL - SB - Z39004165</v>
      </c>
      <c r="X539" s="85" t="s">
        <v>4900</v>
      </c>
      <c r="Y539" s="70" t="s">
        <v>774</v>
      </c>
      <c r="Z539" s="70" t="s">
        <v>774</v>
      </c>
      <c r="AA539" s="171" t="s">
        <v>774</v>
      </c>
      <c r="AB539" s="70" t="s">
        <v>774</v>
      </c>
      <c r="AC539" s="85" t="s">
        <v>1808</v>
      </c>
      <c r="AD539" s="85" t="s">
        <v>4922</v>
      </c>
      <c r="AE539" s="82" t="s">
        <v>1162</v>
      </c>
      <c r="AF539" s="85" t="s">
        <v>1805</v>
      </c>
      <c r="AG539" s="85" t="s">
        <v>8566</v>
      </c>
      <c r="AH539" s="85" t="s">
        <v>8567</v>
      </c>
      <c r="AI539" s="85" t="s">
        <v>2805</v>
      </c>
      <c r="AJ539" s="70" t="s">
        <v>1367</v>
      </c>
      <c r="AK539" s="85"/>
    </row>
    <row r="540" spans="1:37" ht="14.4" hidden="1" customHeight="1" x14ac:dyDescent="0.3">
      <c r="A540" s="59" t="str">
        <f t="shared" si="215"/>
        <v>GUJ01-KFW-SEWP-SB-07</v>
      </c>
      <c r="B540" s="85" t="s">
        <v>2069</v>
      </c>
      <c r="C540" s="85" t="s">
        <v>8565</v>
      </c>
      <c r="D540" s="70" t="s">
        <v>1806</v>
      </c>
      <c r="E540" s="70" t="s">
        <v>1201</v>
      </c>
      <c r="F540" s="70" t="s">
        <v>1201</v>
      </c>
      <c r="G540" s="59" t="s">
        <v>5630</v>
      </c>
      <c r="H540" s="70" t="s">
        <v>4725</v>
      </c>
      <c r="I540" s="59" t="s">
        <v>4901</v>
      </c>
      <c r="J540" s="70" t="s">
        <v>1367</v>
      </c>
      <c r="K540" s="59" t="s">
        <v>1163</v>
      </c>
      <c r="L540" s="82" t="str">
        <f t="shared" si="216"/>
        <v>9999032A</v>
      </c>
      <c r="M540" s="82" t="s">
        <v>4686</v>
      </c>
      <c r="N540" s="70" t="s">
        <v>2687</v>
      </c>
      <c r="O540" s="84">
        <v>9999032</v>
      </c>
      <c r="P540" s="59">
        <f t="shared" si="217"/>
        <v>9999032</v>
      </c>
      <c r="Q540" s="163" t="s">
        <v>4891</v>
      </c>
      <c r="R540" s="59" t="s">
        <v>4890</v>
      </c>
      <c r="S540" t="s">
        <v>8336</v>
      </c>
      <c r="T540" s="59" t="str">
        <f t="shared" si="210"/>
        <v>Z39004171</v>
      </c>
      <c r="U540" s="85" t="s">
        <v>8599</v>
      </c>
      <c r="V540" s="85" t="s">
        <v>8466</v>
      </c>
      <c r="W540" s="70" t="str">
        <f t="shared" si="213"/>
        <v>NATL - SB - Z39004171</v>
      </c>
      <c r="X540" s="85" t="s">
        <v>4900</v>
      </c>
      <c r="Y540" s="70" t="s">
        <v>774</v>
      </c>
      <c r="Z540" s="70" t="s">
        <v>774</v>
      </c>
      <c r="AA540" s="171" t="s">
        <v>774</v>
      </c>
      <c r="AB540" s="70" t="s">
        <v>774</v>
      </c>
      <c r="AC540" s="85" t="s">
        <v>1808</v>
      </c>
      <c r="AD540" s="85" t="s">
        <v>4922</v>
      </c>
      <c r="AE540" s="82" t="s">
        <v>1162</v>
      </c>
      <c r="AF540" s="85" t="s">
        <v>1805</v>
      </c>
      <c r="AG540" s="85" t="s">
        <v>8566</v>
      </c>
      <c r="AH540" s="85" t="s">
        <v>8567</v>
      </c>
      <c r="AI540" s="85" t="s">
        <v>2805</v>
      </c>
      <c r="AJ540" s="70" t="s">
        <v>1367</v>
      </c>
      <c r="AK540" s="85"/>
    </row>
    <row r="541" spans="1:37" ht="14.4" hidden="1" customHeight="1" x14ac:dyDescent="0.3">
      <c r="A541" s="59" t="str">
        <f t="shared" si="215"/>
        <v>GUJ01-KFW-SEWP-SB-03</v>
      </c>
      <c r="B541" s="85" t="s">
        <v>2069</v>
      </c>
      <c r="C541" s="85" t="s">
        <v>8565</v>
      </c>
      <c r="D541" s="70" t="s">
        <v>1806</v>
      </c>
      <c r="E541" s="70" t="s">
        <v>1201</v>
      </c>
      <c r="F541" s="70" t="s">
        <v>1201</v>
      </c>
      <c r="G541" s="59" t="s">
        <v>5630</v>
      </c>
      <c r="H541" s="70" t="s">
        <v>4725</v>
      </c>
      <c r="I541" s="59" t="s">
        <v>4901</v>
      </c>
      <c r="J541" s="70" t="s">
        <v>1367</v>
      </c>
      <c r="K541" s="59" t="s">
        <v>1163</v>
      </c>
      <c r="L541" s="82" t="str">
        <f t="shared" si="216"/>
        <v>9999033A</v>
      </c>
      <c r="M541" s="82" t="s">
        <v>4686</v>
      </c>
      <c r="N541" s="70" t="s">
        <v>2687</v>
      </c>
      <c r="O541" s="84">
        <v>9999033</v>
      </c>
      <c r="P541" s="59">
        <f t="shared" si="217"/>
        <v>9999033</v>
      </c>
      <c r="Q541" s="163" t="s">
        <v>4891</v>
      </c>
      <c r="R541" s="59" t="s">
        <v>4890</v>
      </c>
      <c r="S541" t="s">
        <v>8337</v>
      </c>
      <c r="T541" s="59" t="str">
        <f t="shared" si="210"/>
        <v>Z39004167</v>
      </c>
      <c r="U541" s="85" t="s">
        <v>8600</v>
      </c>
      <c r="V541" s="85" t="s">
        <v>8467</v>
      </c>
      <c r="W541" s="70" t="str">
        <f t="shared" si="213"/>
        <v>NATL - SB - Z39004167</v>
      </c>
      <c r="X541" s="85" t="s">
        <v>4900</v>
      </c>
      <c r="Y541" s="70" t="s">
        <v>774</v>
      </c>
      <c r="Z541" s="70" t="s">
        <v>774</v>
      </c>
      <c r="AA541" s="171" t="s">
        <v>774</v>
      </c>
      <c r="AB541" s="70" t="s">
        <v>774</v>
      </c>
      <c r="AC541" s="85" t="s">
        <v>1808</v>
      </c>
      <c r="AD541" s="85" t="s">
        <v>4922</v>
      </c>
      <c r="AE541" s="82" t="s">
        <v>1162</v>
      </c>
      <c r="AF541" s="85" t="s">
        <v>1805</v>
      </c>
      <c r="AG541" s="85" t="s">
        <v>8566</v>
      </c>
      <c r="AH541" s="85" t="s">
        <v>8567</v>
      </c>
      <c r="AI541" s="85" t="s">
        <v>2805</v>
      </c>
      <c r="AJ541" s="70" t="s">
        <v>1367</v>
      </c>
      <c r="AK541" s="85"/>
    </row>
    <row r="542" spans="1:37" ht="14.4" hidden="1" customHeight="1" x14ac:dyDescent="0.3">
      <c r="A542" s="59" t="str">
        <f t="shared" si="215"/>
        <v>GUJ01-KFW-SEWP-SB-09</v>
      </c>
      <c r="B542" s="85" t="s">
        <v>2069</v>
      </c>
      <c r="C542" s="85" t="s">
        <v>8565</v>
      </c>
      <c r="D542" s="70" t="s">
        <v>1806</v>
      </c>
      <c r="E542" s="70" t="s">
        <v>1201</v>
      </c>
      <c r="F542" s="70" t="s">
        <v>1201</v>
      </c>
      <c r="G542" s="59" t="s">
        <v>5630</v>
      </c>
      <c r="H542" s="70" t="s">
        <v>4725</v>
      </c>
      <c r="I542" s="59" t="s">
        <v>4901</v>
      </c>
      <c r="J542" s="70" t="s">
        <v>1367</v>
      </c>
      <c r="K542" s="59" t="s">
        <v>1163</v>
      </c>
      <c r="L542" s="82" t="str">
        <f t="shared" si="216"/>
        <v>9999034A</v>
      </c>
      <c r="M542" s="82" t="s">
        <v>4686</v>
      </c>
      <c r="N542" s="70" t="s">
        <v>2687</v>
      </c>
      <c r="O542" s="84">
        <v>9999034</v>
      </c>
      <c r="P542" s="59">
        <f t="shared" si="217"/>
        <v>9999034</v>
      </c>
      <c r="Q542" s="163" t="s">
        <v>4891</v>
      </c>
      <c r="R542" s="59" t="s">
        <v>4890</v>
      </c>
      <c r="S542" t="s">
        <v>8338</v>
      </c>
      <c r="T542" s="59" t="str">
        <f t="shared" si="210"/>
        <v>Z39004173</v>
      </c>
      <c r="U542" s="85" t="s">
        <v>8601</v>
      </c>
      <c r="V542" s="85" t="s">
        <v>8468</v>
      </c>
      <c r="W542" s="70" t="str">
        <f t="shared" si="213"/>
        <v>NATL - SB - Z39004173</v>
      </c>
      <c r="X542" s="85" t="s">
        <v>4900</v>
      </c>
      <c r="Y542" s="70" t="s">
        <v>774</v>
      </c>
      <c r="Z542" s="70" t="s">
        <v>774</v>
      </c>
      <c r="AA542" s="171" t="s">
        <v>774</v>
      </c>
      <c r="AB542" s="70" t="s">
        <v>774</v>
      </c>
      <c r="AC542" s="85" t="s">
        <v>1808</v>
      </c>
      <c r="AD542" s="85" t="s">
        <v>4922</v>
      </c>
      <c r="AE542" s="82" t="s">
        <v>1162</v>
      </c>
      <c r="AF542" s="85" t="s">
        <v>1805</v>
      </c>
      <c r="AG542" s="85" t="s">
        <v>8566</v>
      </c>
      <c r="AH542" s="85" t="s">
        <v>8567</v>
      </c>
      <c r="AI542" s="85" t="s">
        <v>2805</v>
      </c>
      <c r="AJ542" s="70" t="s">
        <v>1367</v>
      </c>
      <c r="AK542" s="85"/>
    </row>
    <row r="543" spans="1:37" ht="14.4" hidden="1" customHeight="1" x14ac:dyDescent="0.3">
      <c r="A543" s="59" t="str">
        <f t="shared" si="215"/>
        <v>GUJ01-KFW-SEWP-SB-05</v>
      </c>
      <c r="B543" s="85" t="s">
        <v>2069</v>
      </c>
      <c r="C543" s="85" t="s">
        <v>8565</v>
      </c>
      <c r="D543" s="70" t="s">
        <v>1806</v>
      </c>
      <c r="E543" s="70" t="s">
        <v>1201</v>
      </c>
      <c r="F543" s="70" t="s">
        <v>1201</v>
      </c>
      <c r="G543" s="59" t="s">
        <v>5630</v>
      </c>
      <c r="H543" s="70" t="s">
        <v>4725</v>
      </c>
      <c r="I543" s="59" t="s">
        <v>4901</v>
      </c>
      <c r="J543" s="70" t="s">
        <v>1367</v>
      </c>
      <c r="K543" s="59" t="s">
        <v>1163</v>
      </c>
      <c r="L543" s="82" t="str">
        <f t="shared" si="216"/>
        <v>9999035A</v>
      </c>
      <c r="M543" s="82" t="s">
        <v>4686</v>
      </c>
      <c r="N543" s="70" t="s">
        <v>2687</v>
      </c>
      <c r="O543" s="84">
        <v>9999035</v>
      </c>
      <c r="P543" s="59">
        <f t="shared" si="217"/>
        <v>9999035</v>
      </c>
      <c r="Q543" s="163" t="s">
        <v>4891</v>
      </c>
      <c r="R543" s="59" t="s">
        <v>4890</v>
      </c>
      <c r="S543" t="s">
        <v>8339</v>
      </c>
      <c r="T543" s="59" t="str">
        <f t="shared" si="210"/>
        <v>Z39004169</v>
      </c>
      <c r="U543" s="85" t="s">
        <v>8602</v>
      </c>
      <c r="V543" s="85" t="s">
        <v>8469</v>
      </c>
      <c r="W543" s="70" t="str">
        <f t="shared" si="213"/>
        <v>NATL - SB - Z39004169</v>
      </c>
      <c r="X543" s="85" t="s">
        <v>4900</v>
      </c>
      <c r="Y543" s="70" t="s">
        <v>774</v>
      </c>
      <c r="Z543" s="70" t="s">
        <v>774</v>
      </c>
      <c r="AA543" s="171" t="s">
        <v>774</v>
      </c>
      <c r="AB543" s="70" t="s">
        <v>774</v>
      </c>
      <c r="AC543" s="85" t="s">
        <v>1808</v>
      </c>
      <c r="AD543" s="85" t="s">
        <v>4922</v>
      </c>
      <c r="AE543" s="82" t="s">
        <v>1162</v>
      </c>
      <c r="AF543" s="85" t="s">
        <v>1805</v>
      </c>
      <c r="AG543" s="85" t="s">
        <v>8566</v>
      </c>
      <c r="AH543" s="85" t="s">
        <v>8567</v>
      </c>
      <c r="AI543" s="85" t="s">
        <v>2805</v>
      </c>
      <c r="AJ543" s="70" t="s">
        <v>1367</v>
      </c>
      <c r="AK543" s="85"/>
    </row>
    <row r="544" spans="1:37" ht="14.4" hidden="1" customHeight="1" x14ac:dyDescent="0.3">
      <c r="A544" s="59" t="str">
        <f t="shared" si="215"/>
        <v>GUJ01-KFW-SEWP-SB-06</v>
      </c>
      <c r="B544" s="85" t="s">
        <v>2069</v>
      </c>
      <c r="C544" s="85" t="s">
        <v>8565</v>
      </c>
      <c r="D544" s="70" t="s">
        <v>1806</v>
      </c>
      <c r="E544" s="70" t="s">
        <v>1201</v>
      </c>
      <c r="F544" s="70" t="s">
        <v>1201</v>
      </c>
      <c r="G544" s="59" t="s">
        <v>5630</v>
      </c>
      <c r="H544" s="70" t="s">
        <v>4725</v>
      </c>
      <c r="I544" s="59" t="s">
        <v>4901</v>
      </c>
      <c r="J544" s="70" t="s">
        <v>1367</v>
      </c>
      <c r="K544" s="59" t="s">
        <v>1163</v>
      </c>
      <c r="L544" s="82" t="str">
        <f t="shared" si="216"/>
        <v>9999036A</v>
      </c>
      <c r="M544" s="82" t="s">
        <v>4686</v>
      </c>
      <c r="N544" s="70" t="s">
        <v>2687</v>
      </c>
      <c r="O544" s="84">
        <v>9999036</v>
      </c>
      <c r="P544" s="59">
        <f t="shared" si="217"/>
        <v>9999036</v>
      </c>
      <c r="Q544" s="163" t="s">
        <v>4891</v>
      </c>
      <c r="R544" s="59" t="s">
        <v>4890</v>
      </c>
      <c r="S544" t="s">
        <v>8340</v>
      </c>
      <c r="T544" s="59" t="str">
        <f t="shared" si="210"/>
        <v>Z39004170</v>
      </c>
      <c r="U544" s="85" t="s">
        <v>8603</v>
      </c>
      <c r="V544" s="85" t="s">
        <v>8470</v>
      </c>
      <c r="W544" s="70" t="str">
        <f t="shared" si="213"/>
        <v>NATL - SB - Z39004170</v>
      </c>
      <c r="X544" s="85" t="s">
        <v>4900</v>
      </c>
      <c r="Y544" s="70" t="s">
        <v>774</v>
      </c>
      <c r="Z544" s="70" t="s">
        <v>774</v>
      </c>
      <c r="AA544" s="171" t="s">
        <v>774</v>
      </c>
      <c r="AB544" s="70" t="s">
        <v>774</v>
      </c>
      <c r="AC544" s="85" t="s">
        <v>1808</v>
      </c>
      <c r="AD544" s="85" t="s">
        <v>4922</v>
      </c>
      <c r="AE544" s="82" t="s">
        <v>1162</v>
      </c>
      <c r="AF544" s="85" t="s">
        <v>1805</v>
      </c>
      <c r="AG544" s="85" t="s">
        <v>8566</v>
      </c>
      <c r="AH544" s="85" t="s">
        <v>8567</v>
      </c>
      <c r="AI544" s="85" t="s">
        <v>2805</v>
      </c>
      <c r="AJ544" s="70" t="s">
        <v>1367</v>
      </c>
      <c r="AK544" s="85"/>
    </row>
    <row r="545" spans="1:37" ht="14.4" hidden="1" customHeight="1" x14ac:dyDescent="0.3">
      <c r="A545" s="59" t="str">
        <f t="shared" si="215"/>
        <v>GUJ01-KFW-SEWP-SB-02</v>
      </c>
      <c r="B545" s="85" t="s">
        <v>2069</v>
      </c>
      <c r="C545" s="85" t="s">
        <v>8565</v>
      </c>
      <c r="D545" s="70" t="s">
        <v>1806</v>
      </c>
      <c r="E545" s="70" t="s">
        <v>1201</v>
      </c>
      <c r="F545" s="70" t="s">
        <v>1201</v>
      </c>
      <c r="G545" s="59" t="s">
        <v>5630</v>
      </c>
      <c r="H545" s="70" t="s">
        <v>4725</v>
      </c>
      <c r="I545" s="59" t="s">
        <v>4901</v>
      </c>
      <c r="J545" s="70" t="s">
        <v>1367</v>
      </c>
      <c r="K545" s="59" t="s">
        <v>1163</v>
      </c>
      <c r="L545" s="82" t="str">
        <f t="shared" si="216"/>
        <v>9999037A</v>
      </c>
      <c r="M545" s="82" t="s">
        <v>4686</v>
      </c>
      <c r="N545" s="70" t="s">
        <v>2687</v>
      </c>
      <c r="O545" s="84">
        <v>9999037</v>
      </c>
      <c r="P545" s="59">
        <f t="shared" si="217"/>
        <v>9999037</v>
      </c>
      <c r="Q545" s="163" t="s">
        <v>4891</v>
      </c>
      <c r="R545" s="59" t="s">
        <v>4890</v>
      </c>
      <c r="S545" t="s">
        <v>8341</v>
      </c>
      <c r="T545" s="59" t="str">
        <f t="shared" si="210"/>
        <v>Z39004166</v>
      </c>
      <c r="U545" s="85" t="s">
        <v>8604</v>
      </c>
      <c r="V545" s="85" t="s">
        <v>8471</v>
      </c>
      <c r="W545" s="70" t="str">
        <f t="shared" si="213"/>
        <v>NATL - SB - Z39004166</v>
      </c>
      <c r="X545" s="85" t="s">
        <v>4900</v>
      </c>
      <c r="Y545" s="70" t="s">
        <v>774</v>
      </c>
      <c r="Z545" s="70" t="s">
        <v>774</v>
      </c>
      <c r="AA545" s="171" t="s">
        <v>774</v>
      </c>
      <c r="AB545" s="70" t="s">
        <v>774</v>
      </c>
      <c r="AC545" s="85" t="s">
        <v>1808</v>
      </c>
      <c r="AD545" s="85" t="s">
        <v>4922</v>
      </c>
      <c r="AE545" s="82" t="s">
        <v>1162</v>
      </c>
      <c r="AF545" s="85" t="s">
        <v>1805</v>
      </c>
      <c r="AG545" s="85" t="s">
        <v>8566</v>
      </c>
      <c r="AH545" s="85" t="s">
        <v>8567</v>
      </c>
      <c r="AI545" s="85" t="s">
        <v>2805</v>
      </c>
      <c r="AJ545" s="70" t="s">
        <v>1367</v>
      </c>
      <c r="AK545" s="85"/>
    </row>
    <row r="546" spans="1:37" ht="14.4" hidden="1" customHeight="1" x14ac:dyDescent="0.3">
      <c r="A546" s="59" t="str">
        <f t="shared" si="215"/>
        <v>GUJ01-KFW-SEWP-SB-08</v>
      </c>
      <c r="B546" s="85" t="s">
        <v>2069</v>
      </c>
      <c r="C546" s="85" t="s">
        <v>8565</v>
      </c>
      <c r="D546" s="70" t="s">
        <v>1806</v>
      </c>
      <c r="E546" s="70" t="s">
        <v>1201</v>
      </c>
      <c r="F546" s="70" t="s">
        <v>1201</v>
      </c>
      <c r="G546" s="59" t="s">
        <v>5630</v>
      </c>
      <c r="H546" s="70" t="s">
        <v>4725</v>
      </c>
      <c r="I546" s="59" t="s">
        <v>4901</v>
      </c>
      <c r="J546" s="70" t="s">
        <v>1367</v>
      </c>
      <c r="K546" s="59" t="s">
        <v>1163</v>
      </c>
      <c r="L546" s="82" t="str">
        <f t="shared" si="216"/>
        <v>9999038A</v>
      </c>
      <c r="M546" s="82" t="s">
        <v>4686</v>
      </c>
      <c r="N546" s="70" t="s">
        <v>2687</v>
      </c>
      <c r="O546" s="84">
        <v>9999038</v>
      </c>
      <c r="P546" s="59">
        <f t="shared" si="217"/>
        <v>9999038</v>
      </c>
      <c r="Q546" s="163" t="s">
        <v>4891</v>
      </c>
      <c r="R546" s="59" t="s">
        <v>4890</v>
      </c>
      <c r="S546" t="s">
        <v>8342</v>
      </c>
      <c r="T546" s="59" t="str">
        <f t="shared" si="210"/>
        <v>Z39004172</v>
      </c>
      <c r="U546" s="85" t="s">
        <v>8605</v>
      </c>
      <c r="V546" s="85" t="s">
        <v>8472</v>
      </c>
      <c r="W546" s="70" t="str">
        <f t="shared" si="213"/>
        <v>NATL - SB - Z39004172</v>
      </c>
      <c r="X546" s="85" t="s">
        <v>4900</v>
      </c>
      <c r="Y546" s="70" t="s">
        <v>774</v>
      </c>
      <c r="Z546" s="70" t="s">
        <v>774</v>
      </c>
      <c r="AA546" s="171" t="s">
        <v>774</v>
      </c>
      <c r="AB546" s="70" t="s">
        <v>774</v>
      </c>
      <c r="AC546" s="85" t="s">
        <v>1808</v>
      </c>
      <c r="AD546" s="85" t="s">
        <v>4922</v>
      </c>
      <c r="AE546" s="82" t="s">
        <v>1162</v>
      </c>
      <c r="AF546" s="85" t="s">
        <v>1805</v>
      </c>
      <c r="AG546" s="85" t="s">
        <v>8566</v>
      </c>
      <c r="AH546" s="85" t="s">
        <v>8567</v>
      </c>
      <c r="AI546" s="85" t="s">
        <v>2805</v>
      </c>
      <c r="AJ546" s="70" t="s">
        <v>1367</v>
      </c>
      <c r="AK546" s="85"/>
    </row>
    <row r="547" spans="1:37" ht="14.4" hidden="1" customHeight="1" x14ac:dyDescent="0.3">
      <c r="A547" s="59" t="str">
        <f t="shared" si="215"/>
        <v>JHG01-KFW-SEWP-SB-11</v>
      </c>
      <c r="B547" s="85" t="s">
        <v>2069</v>
      </c>
      <c r="C547" s="85" t="s">
        <v>8565</v>
      </c>
      <c r="D547" s="70" t="s">
        <v>1806</v>
      </c>
      <c r="E547" s="70" t="s">
        <v>1201</v>
      </c>
      <c r="F547" s="70" t="s">
        <v>1201</v>
      </c>
      <c r="G547" s="59" t="s">
        <v>5630</v>
      </c>
      <c r="H547" s="70" t="s">
        <v>4725</v>
      </c>
      <c r="I547" s="59" t="s">
        <v>4901</v>
      </c>
      <c r="J547" s="70" t="s">
        <v>1367</v>
      </c>
      <c r="K547" s="59" t="s">
        <v>1163</v>
      </c>
      <c r="L547" s="82" t="str">
        <f t="shared" si="216"/>
        <v>9999039A</v>
      </c>
      <c r="M547" s="82" t="s">
        <v>4686</v>
      </c>
      <c r="N547" s="70" t="s">
        <v>2687</v>
      </c>
      <c r="O547" s="84">
        <v>9999039</v>
      </c>
      <c r="P547" s="59">
        <f t="shared" si="217"/>
        <v>9999039</v>
      </c>
      <c r="Q547" s="163" t="s">
        <v>4891</v>
      </c>
      <c r="R547" s="59" t="s">
        <v>4890</v>
      </c>
      <c r="S547" t="s">
        <v>8343</v>
      </c>
      <c r="T547" s="59" t="str">
        <f t="shared" si="210"/>
        <v>Z38004317</v>
      </c>
      <c r="U547" s="85" t="s">
        <v>8606</v>
      </c>
      <c r="V547" s="85" t="s">
        <v>8473</v>
      </c>
      <c r="W547" s="70" t="str">
        <f t="shared" si="213"/>
        <v>NATL - SB - Z38004317</v>
      </c>
      <c r="X547" s="85" t="s">
        <v>4900</v>
      </c>
      <c r="Y547" s="70" t="s">
        <v>774</v>
      </c>
      <c r="Z547" s="70" t="s">
        <v>774</v>
      </c>
      <c r="AA547" s="171" t="s">
        <v>774</v>
      </c>
      <c r="AB547" s="70" t="s">
        <v>774</v>
      </c>
      <c r="AC547" s="85" t="s">
        <v>1808</v>
      </c>
      <c r="AD547" s="85" t="s">
        <v>4922</v>
      </c>
      <c r="AE547" s="82" t="s">
        <v>1162</v>
      </c>
      <c r="AF547" s="85" t="s">
        <v>1805</v>
      </c>
      <c r="AG547" s="85" t="s">
        <v>8566</v>
      </c>
      <c r="AH547" s="85" t="s">
        <v>8567</v>
      </c>
      <c r="AI547" s="85" t="s">
        <v>2805</v>
      </c>
      <c r="AJ547" s="70" t="s">
        <v>1367</v>
      </c>
      <c r="AK547" s="85"/>
    </row>
    <row r="548" spans="1:37" ht="14.4" hidden="1" customHeight="1" x14ac:dyDescent="0.3">
      <c r="A548" s="59" t="str">
        <f t="shared" si="215"/>
        <v>JHG01-KFW-SEWP-SB-05</v>
      </c>
      <c r="B548" s="85" t="s">
        <v>2069</v>
      </c>
      <c r="C548" s="85" t="s">
        <v>8565</v>
      </c>
      <c r="D548" s="70" t="s">
        <v>1806</v>
      </c>
      <c r="E548" s="70" t="s">
        <v>1201</v>
      </c>
      <c r="F548" s="70" t="s">
        <v>1201</v>
      </c>
      <c r="G548" s="59" t="s">
        <v>5630</v>
      </c>
      <c r="H548" s="70" t="s">
        <v>4725</v>
      </c>
      <c r="I548" s="59" t="s">
        <v>4901</v>
      </c>
      <c r="J548" s="70" t="s">
        <v>1367</v>
      </c>
      <c r="K548" s="59" t="s">
        <v>1163</v>
      </c>
      <c r="L548" s="82" t="str">
        <f t="shared" si="216"/>
        <v>9999040A</v>
      </c>
      <c r="M548" s="82" t="s">
        <v>4686</v>
      </c>
      <c r="N548" s="70" t="s">
        <v>2687</v>
      </c>
      <c r="O548" s="84">
        <v>9999040</v>
      </c>
      <c r="P548" s="59">
        <f t="shared" si="217"/>
        <v>9999040</v>
      </c>
      <c r="Q548" s="163" t="s">
        <v>4891</v>
      </c>
      <c r="R548" s="59" t="s">
        <v>4890</v>
      </c>
      <c r="S548" t="s">
        <v>8344</v>
      </c>
      <c r="T548" s="59" t="str">
        <f t="shared" si="210"/>
        <v>Z38004311</v>
      </c>
      <c r="U548" s="85" t="s">
        <v>8607</v>
      </c>
      <c r="V548" s="85" t="s">
        <v>8474</v>
      </c>
      <c r="W548" s="70" t="str">
        <f t="shared" si="213"/>
        <v>NATL - SB - Z38004311</v>
      </c>
      <c r="X548" s="85" t="s">
        <v>4900</v>
      </c>
      <c r="Y548" s="70" t="s">
        <v>774</v>
      </c>
      <c r="Z548" s="70" t="s">
        <v>774</v>
      </c>
      <c r="AA548" s="171" t="s">
        <v>774</v>
      </c>
      <c r="AB548" s="70" t="s">
        <v>774</v>
      </c>
      <c r="AC548" s="85" t="s">
        <v>1808</v>
      </c>
      <c r="AD548" s="85" t="s">
        <v>4922</v>
      </c>
      <c r="AE548" s="82" t="s">
        <v>1162</v>
      </c>
      <c r="AF548" s="85" t="s">
        <v>1805</v>
      </c>
      <c r="AG548" s="85" t="s">
        <v>8566</v>
      </c>
      <c r="AH548" s="85" t="s">
        <v>8567</v>
      </c>
      <c r="AI548" s="85" t="s">
        <v>2805</v>
      </c>
      <c r="AJ548" s="70" t="s">
        <v>1367</v>
      </c>
      <c r="AK548" s="85"/>
    </row>
    <row r="549" spans="1:37" ht="14.4" hidden="1" customHeight="1" x14ac:dyDescent="0.3">
      <c r="A549" s="59" t="str">
        <f t="shared" si="215"/>
        <v>JHG01-KFW-SEWP-SB-09</v>
      </c>
      <c r="B549" s="85" t="s">
        <v>2069</v>
      </c>
      <c r="C549" s="85" t="s">
        <v>8565</v>
      </c>
      <c r="D549" s="70" t="s">
        <v>1806</v>
      </c>
      <c r="E549" s="70" t="s">
        <v>1201</v>
      </c>
      <c r="F549" s="70" t="s">
        <v>1201</v>
      </c>
      <c r="G549" s="59" t="s">
        <v>5630</v>
      </c>
      <c r="H549" s="70" t="s">
        <v>4725</v>
      </c>
      <c r="I549" s="59" t="s">
        <v>4901</v>
      </c>
      <c r="J549" s="70" t="s">
        <v>1367</v>
      </c>
      <c r="K549" s="59" t="s">
        <v>1163</v>
      </c>
      <c r="L549" s="82" t="str">
        <f t="shared" si="216"/>
        <v>9999041A</v>
      </c>
      <c r="M549" s="82" t="s">
        <v>4686</v>
      </c>
      <c r="N549" s="70" t="s">
        <v>2687</v>
      </c>
      <c r="O549" s="84">
        <v>9999041</v>
      </c>
      <c r="P549" s="59">
        <f t="shared" si="217"/>
        <v>9999041</v>
      </c>
      <c r="Q549" s="163" t="s">
        <v>4891</v>
      </c>
      <c r="R549" s="59" t="s">
        <v>4890</v>
      </c>
      <c r="S549" t="s">
        <v>8345</v>
      </c>
      <c r="T549" s="59" t="str">
        <f t="shared" si="210"/>
        <v>Z38004315</v>
      </c>
      <c r="U549" s="85" t="s">
        <v>8608</v>
      </c>
      <c r="V549" s="85" t="s">
        <v>8475</v>
      </c>
      <c r="W549" s="70" t="str">
        <f t="shared" si="213"/>
        <v>NATL - SB - Z38004315</v>
      </c>
      <c r="X549" s="85" t="s">
        <v>4900</v>
      </c>
      <c r="Y549" s="70" t="s">
        <v>774</v>
      </c>
      <c r="Z549" s="70" t="s">
        <v>774</v>
      </c>
      <c r="AA549" s="171" t="s">
        <v>774</v>
      </c>
      <c r="AB549" s="70" t="s">
        <v>774</v>
      </c>
      <c r="AC549" s="85" t="s">
        <v>1808</v>
      </c>
      <c r="AD549" s="85" t="s">
        <v>4922</v>
      </c>
      <c r="AE549" s="82" t="s">
        <v>1162</v>
      </c>
      <c r="AF549" s="85" t="s">
        <v>1805</v>
      </c>
      <c r="AG549" s="85" t="s">
        <v>8566</v>
      </c>
      <c r="AH549" s="85" t="s">
        <v>8567</v>
      </c>
      <c r="AI549" s="85" t="s">
        <v>2805</v>
      </c>
      <c r="AJ549" s="70" t="s">
        <v>1367</v>
      </c>
      <c r="AK549" s="85"/>
    </row>
    <row r="550" spans="1:37" ht="14.4" hidden="1" customHeight="1" x14ac:dyDescent="0.3">
      <c r="A550" s="59" t="str">
        <f t="shared" si="215"/>
        <v>JHG01-KFW-SEWP-SB-03</v>
      </c>
      <c r="B550" s="85" t="s">
        <v>2069</v>
      </c>
      <c r="C550" s="85" t="s">
        <v>8565</v>
      </c>
      <c r="D550" s="70" t="s">
        <v>1806</v>
      </c>
      <c r="E550" s="70" t="s">
        <v>1201</v>
      </c>
      <c r="F550" s="70" t="s">
        <v>1201</v>
      </c>
      <c r="G550" s="59" t="s">
        <v>5630</v>
      </c>
      <c r="H550" s="70" t="s">
        <v>4725</v>
      </c>
      <c r="I550" s="59" t="s">
        <v>4901</v>
      </c>
      <c r="J550" s="70" t="s">
        <v>1367</v>
      </c>
      <c r="K550" s="59" t="s">
        <v>1163</v>
      </c>
      <c r="L550" s="82" t="str">
        <f t="shared" si="216"/>
        <v>9999042A</v>
      </c>
      <c r="M550" s="82" t="s">
        <v>4686</v>
      </c>
      <c r="N550" s="70" t="s">
        <v>2687</v>
      </c>
      <c r="O550" s="84">
        <v>9999042</v>
      </c>
      <c r="P550" s="59">
        <f t="shared" si="217"/>
        <v>9999042</v>
      </c>
      <c r="Q550" s="163" t="s">
        <v>4891</v>
      </c>
      <c r="R550" s="59" t="s">
        <v>4890</v>
      </c>
      <c r="S550" t="s">
        <v>8346</v>
      </c>
      <c r="T550" s="59" t="str">
        <f t="shared" si="210"/>
        <v>Z38004320</v>
      </c>
      <c r="U550" s="85" t="s">
        <v>8609</v>
      </c>
      <c r="V550" s="85" t="s">
        <v>8476</v>
      </c>
      <c r="W550" s="70" t="str">
        <f t="shared" si="213"/>
        <v>NATL - SB - Z38004320</v>
      </c>
      <c r="X550" s="85" t="s">
        <v>4900</v>
      </c>
      <c r="Y550" s="70" t="s">
        <v>774</v>
      </c>
      <c r="Z550" s="70" t="s">
        <v>774</v>
      </c>
      <c r="AA550" s="171" t="s">
        <v>774</v>
      </c>
      <c r="AB550" s="70" t="s">
        <v>774</v>
      </c>
      <c r="AC550" s="85" t="s">
        <v>1808</v>
      </c>
      <c r="AD550" s="85" t="s">
        <v>4922</v>
      </c>
      <c r="AE550" s="82" t="s">
        <v>1162</v>
      </c>
      <c r="AF550" s="85" t="s">
        <v>1805</v>
      </c>
      <c r="AG550" s="85" t="s">
        <v>8566</v>
      </c>
      <c r="AH550" s="85" t="s">
        <v>8567</v>
      </c>
      <c r="AI550" s="85" t="s">
        <v>2805</v>
      </c>
      <c r="AJ550" s="70" t="s">
        <v>1367</v>
      </c>
      <c r="AK550" s="85"/>
    </row>
    <row r="551" spans="1:37" ht="14.4" hidden="1" customHeight="1" x14ac:dyDescent="0.3">
      <c r="A551" s="59" t="str">
        <f t="shared" si="215"/>
        <v>JHG01-KFW-SEWP-SB-08</v>
      </c>
      <c r="B551" s="85" t="s">
        <v>2069</v>
      </c>
      <c r="C551" s="85" t="s">
        <v>8565</v>
      </c>
      <c r="D551" s="70" t="s">
        <v>1806</v>
      </c>
      <c r="E551" s="70" t="s">
        <v>1201</v>
      </c>
      <c r="F551" s="70" t="s">
        <v>1201</v>
      </c>
      <c r="G551" s="59" t="s">
        <v>5630</v>
      </c>
      <c r="H551" s="70" t="s">
        <v>4725</v>
      </c>
      <c r="I551" s="59" t="s">
        <v>4901</v>
      </c>
      <c r="J551" s="70" t="s">
        <v>1367</v>
      </c>
      <c r="K551" s="59" t="s">
        <v>1163</v>
      </c>
      <c r="L551" s="82" t="str">
        <f t="shared" si="216"/>
        <v>9999043A</v>
      </c>
      <c r="M551" s="82" t="s">
        <v>4686</v>
      </c>
      <c r="N551" s="70" t="s">
        <v>2687</v>
      </c>
      <c r="O551" s="84">
        <v>9999043</v>
      </c>
      <c r="P551" s="59">
        <f t="shared" si="217"/>
        <v>9999043</v>
      </c>
      <c r="Q551" s="163" t="s">
        <v>4891</v>
      </c>
      <c r="R551" s="59" t="s">
        <v>4890</v>
      </c>
      <c r="S551" t="s">
        <v>8347</v>
      </c>
      <c r="T551" s="59" t="str">
        <f t="shared" si="210"/>
        <v>Z38004314</v>
      </c>
      <c r="U551" s="85" t="s">
        <v>8610</v>
      </c>
      <c r="V551" s="85" t="s">
        <v>8477</v>
      </c>
      <c r="W551" s="70" t="str">
        <f t="shared" si="213"/>
        <v>NATL - SB - Z38004314</v>
      </c>
      <c r="X551" s="85" t="s">
        <v>4900</v>
      </c>
      <c r="Y551" s="70" t="s">
        <v>774</v>
      </c>
      <c r="Z551" s="70" t="s">
        <v>774</v>
      </c>
      <c r="AA551" s="171" t="s">
        <v>774</v>
      </c>
      <c r="AB551" s="70" t="s">
        <v>774</v>
      </c>
      <c r="AC551" s="85" t="s">
        <v>1808</v>
      </c>
      <c r="AD551" s="85" t="s">
        <v>4922</v>
      </c>
      <c r="AE551" s="82" t="s">
        <v>1162</v>
      </c>
      <c r="AF551" s="85" t="s">
        <v>1805</v>
      </c>
      <c r="AG551" s="85" t="s">
        <v>8566</v>
      </c>
      <c r="AH551" s="85" t="s">
        <v>8567</v>
      </c>
      <c r="AI551" s="85" t="s">
        <v>2805</v>
      </c>
      <c r="AJ551" s="70" t="s">
        <v>1367</v>
      </c>
      <c r="AK551" s="85"/>
    </row>
    <row r="552" spans="1:37" ht="14.4" hidden="1" customHeight="1" x14ac:dyDescent="0.3">
      <c r="A552" s="59" t="str">
        <f t="shared" si="215"/>
        <v>JHG01-KFW-SEWP-SB-07</v>
      </c>
      <c r="B552" s="85" t="s">
        <v>2069</v>
      </c>
      <c r="C552" s="85" t="s">
        <v>8565</v>
      </c>
      <c r="D552" s="70" t="s">
        <v>1806</v>
      </c>
      <c r="E552" s="70" t="s">
        <v>1201</v>
      </c>
      <c r="F552" s="70" t="s">
        <v>1201</v>
      </c>
      <c r="G552" s="59" t="s">
        <v>5630</v>
      </c>
      <c r="H552" s="70" t="s">
        <v>4725</v>
      </c>
      <c r="I552" s="59" t="s">
        <v>4901</v>
      </c>
      <c r="J552" s="70" t="s">
        <v>1367</v>
      </c>
      <c r="K552" s="59" t="s">
        <v>1163</v>
      </c>
      <c r="L552" s="82" t="str">
        <f t="shared" si="216"/>
        <v>9999044A</v>
      </c>
      <c r="M552" s="82" t="s">
        <v>4686</v>
      </c>
      <c r="N552" s="70" t="s">
        <v>2687</v>
      </c>
      <c r="O552" s="84">
        <v>9999044</v>
      </c>
      <c r="P552" s="59">
        <f t="shared" si="217"/>
        <v>9999044</v>
      </c>
      <c r="Q552" s="163" t="s">
        <v>4891</v>
      </c>
      <c r="R552" s="59" t="s">
        <v>4890</v>
      </c>
      <c r="S552" t="s">
        <v>8348</v>
      </c>
      <c r="T552" s="59" t="str">
        <f t="shared" si="210"/>
        <v>Z38004313</v>
      </c>
      <c r="U552" s="85" t="s">
        <v>8611</v>
      </c>
      <c r="V552" s="85" t="s">
        <v>8478</v>
      </c>
      <c r="W552" s="70" t="str">
        <f t="shared" si="213"/>
        <v>NATL - SB - Z38004313</v>
      </c>
      <c r="X552" s="85" t="s">
        <v>4900</v>
      </c>
      <c r="Y552" s="70" t="s">
        <v>774</v>
      </c>
      <c r="Z552" s="70" t="s">
        <v>774</v>
      </c>
      <c r="AA552" s="171" t="s">
        <v>774</v>
      </c>
      <c r="AB552" s="70" t="s">
        <v>774</v>
      </c>
      <c r="AC552" s="85" t="s">
        <v>1808</v>
      </c>
      <c r="AD552" s="85" t="s">
        <v>4922</v>
      </c>
      <c r="AE552" s="82" t="s">
        <v>1162</v>
      </c>
      <c r="AF552" s="85" t="s">
        <v>1805</v>
      </c>
      <c r="AG552" s="85" t="s">
        <v>8566</v>
      </c>
      <c r="AH552" s="85" t="s">
        <v>8567</v>
      </c>
      <c r="AI552" s="85" t="s">
        <v>2805</v>
      </c>
      <c r="AJ552" s="70" t="s">
        <v>1367</v>
      </c>
      <c r="AK552" s="85"/>
    </row>
    <row r="553" spans="1:37" ht="14.4" hidden="1" customHeight="1" x14ac:dyDescent="0.3">
      <c r="A553" s="59" t="str">
        <f t="shared" si="215"/>
        <v>JHG01-KFW-SEWP-SB-01</v>
      </c>
      <c r="B553" s="85" t="s">
        <v>2069</v>
      </c>
      <c r="C553" s="85" t="s">
        <v>8565</v>
      </c>
      <c r="D553" s="70" t="s">
        <v>1806</v>
      </c>
      <c r="E553" s="70" t="s">
        <v>1201</v>
      </c>
      <c r="F553" s="70" t="s">
        <v>1201</v>
      </c>
      <c r="G553" s="59" t="s">
        <v>5630</v>
      </c>
      <c r="H553" s="70" t="s">
        <v>4725</v>
      </c>
      <c r="I553" s="59" t="s">
        <v>4901</v>
      </c>
      <c r="J553" s="70" t="s">
        <v>1367</v>
      </c>
      <c r="K553" s="59" t="s">
        <v>1163</v>
      </c>
      <c r="L553" s="82" t="str">
        <f t="shared" si="216"/>
        <v>9999045A</v>
      </c>
      <c r="M553" s="82" t="s">
        <v>4686</v>
      </c>
      <c r="N553" s="70" t="s">
        <v>2687</v>
      </c>
      <c r="O553" s="84">
        <v>9999045</v>
      </c>
      <c r="P553" s="59">
        <f t="shared" si="217"/>
        <v>9999045</v>
      </c>
      <c r="Q553" s="163" t="s">
        <v>4891</v>
      </c>
      <c r="R553" s="59" t="s">
        <v>4890</v>
      </c>
      <c r="S553" t="s">
        <v>8349</v>
      </c>
      <c r="T553" s="59" t="str">
        <f t="shared" si="210"/>
        <v>Z38004318</v>
      </c>
      <c r="U553" s="85" t="s">
        <v>8612</v>
      </c>
      <c r="V553" s="85" t="s">
        <v>8479</v>
      </c>
      <c r="W553" s="70" t="str">
        <f t="shared" si="213"/>
        <v>NATL - SB - Z38004318</v>
      </c>
      <c r="X553" s="85" t="s">
        <v>4900</v>
      </c>
      <c r="Y553" s="70" t="s">
        <v>774</v>
      </c>
      <c r="Z553" s="70" t="s">
        <v>774</v>
      </c>
      <c r="AA553" s="171" t="s">
        <v>774</v>
      </c>
      <c r="AB553" s="70" t="s">
        <v>774</v>
      </c>
      <c r="AC553" s="85" t="s">
        <v>1808</v>
      </c>
      <c r="AD553" s="85" t="s">
        <v>4922</v>
      </c>
      <c r="AE553" s="82" t="s">
        <v>1162</v>
      </c>
      <c r="AF553" s="85" t="s">
        <v>1805</v>
      </c>
      <c r="AG553" s="85" t="s">
        <v>8566</v>
      </c>
      <c r="AH553" s="85" t="s">
        <v>8567</v>
      </c>
      <c r="AI553" s="85" t="s">
        <v>2805</v>
      </c>
      <c r="AJ553" s="70" t="s">
        <v>1367</v>
      </c>
      <c r="AK553" s="85"/>
    </row>
    <row r="554" spans="1:37" ht="14.4" hidden="1" customHeight="1" x14ac:dyDescent="0.3">
      <c r="A554" s="59" t="str">
        <f t="shared" si="215"/>
        <v>JHG01-KFW-SEWP-SB-10</v>
      </c>
      <c r="B554" s="85" t="s">
        <v>2069</v>
      </c>
      <c r="C554" s="85" t="s">
        <v>8565</v>
      </c>
      <c r="D554" s="70" t="s">
        <v>1806</v>
      </c>
      <c r="E554" s="70" t="s">
        <v>1201</v>
      </c>
      <c r="F554" s="70" t="s">
        <v>1201</v>
      </c>
      <c r="G554" s="59" t="s">
        <v>5630</v>
      </c>
      <c r="H554" s="70" t="s">
        <v>4725</v>
      </c>
      <c r="I554" s="59" t="s">
        <v>4901</v>
      </c>
      <c r="J554" s="70" t="s">
        <v>1367</v>
      </c>
      <c r="K554" s="59" t="s">
        <v>1163</v>
      </c>
      <c r="L554" s="82" t="str">
        <f t="shared" si="216"/>
        <v>9999046A</v>
      </c>
      <c r="M554" s="82" t="s">
        <v>4686</v>
      </c>
      <c r="N554" s="70" t="s">
        <v>2687</v>
      </c>
      <c r="O554" s="84">
        <v>9999046</v>
      </c>
      <c r="P554" s="59">
        <f t="shared" si="217"/>
        <v>9999046</v>
      </c>
      <c r="Q554" s="163" t="s">
        <v>4891</v>
      </c>
      <c r="R554" s="59" t="s">
        <v>4890</v>
      </c>
      <c r="S554" t="s">
        <v>8350</v>
      </c>
      <c r="T554" s="59" t="str">
        <f t="shared" si="210"/>
        <v>Z38004316</v>
      </c>
      <c r="U554" s="85" t="s">
        <v>8613</v>
      </c>
      <c r="V554" s="85" t="s">
        <v>8480</v>
      </c>
      <c r="W554" s="70" t="str">
        <f t="shared" si="213"/>
        <v>NATL - SB - Z38004316</v>
      </c>
      <c r="X554" s="85" t="s">
        <v>4900</v>
      </c>
      <c r="Y554" s="70" t="s">
        <v>774</v>
      </c>
      <c r="Z554" s="70" t="s">
        <v>774</v>
      </c>
      <c r="AA554" s="171" t="s">
        <v>774</v>
      </c>
      <c r="AB554" s="70" t="s">
        <v>774</v>
      </c>
      <c r="AC554" s="85" t="s">
        <v>1808</v>
      </c>
      <c r="AD554" s="85" t="s">
        <v>4922</v>
      </c>
      <c r="AE554" s="82" t="s">
        <v>1162</v>
      </c>
      <c r="AF554" s="85" t="s">
        <v>1805</v>
      </c>
      <c r="AG554" s="85" t="s">
        <v>8566</v>
      </c>
      <c r="AH554" s="85" t="s">
        <v>8567</v>
      </c>
      <c r="AI554" s="85" t="s">
        <v>2805</v>
      </c>
      <c r="AJ554" s="70" t="s">
        <v>1367</v>
      </c>
      <c r="AK554" s="85"/>
    </row>
    <row r="555" spans="1:37" ht="14.4" hidden="1" customHeight="1" x14ac:dyDescent="0.3">
      <c r="A555" s="59" t="str">
        <f t="shared" si="215"/>
        <v>JHG01-KFW-SEWP-SB-04</v>
      </c>
      <c r="B555" s="85" t="s">
        <v>2069</v>
      </c>
      <c r="C555" s="85" t="s">
        <v>8565</v>
      </c>
      <c r="D555" s="70" t="s">
        <v>1806</v>
      </c>
      <c r="E555" s="70" t="s">
        <v>1201</v>
      </c>
      <c r="F555" s="70" t="s">
        <v>1201</v>
      </c>
      <c r="G555" s="59" t="s">
        <v>5630</v>
      </c>
      <c r="H555" s="70" t="s">
        <v>4725</v>
      </c>
      <c r="I555" s="59" t="s">
        <v>4901</v>
      </c>
      <c r="J555" s="70" t="s">
        <v>1367</v>
      </c>
      <c r="K555" s="59" t="s">
        <v>1163</v>
      </c>
      <c r="L555" s="82" t="str">
        <f t="shared" si="216"/>
        <v>9999047A</v>
      </c>
      <c r="M555" s="82" t="s">
        <v>4686</v>
      </c>
      <c r="N555" s="70" t="s">
        <v>2687</v>
      </c>
      <c r="O555" s="84">
        <v>9999047</v>
      </c>
      <c r="P555" s="59">
        <f t="shared" si="217"/>
        <v>9999047</v>
      </c>
      <c r="Q555" s="163" t="s">
        <v>4891</v>
      </c>
      <c r="R555" s="59" t="s">
        <v>4890</v>
      </c>
      <c r="S555" t="s">
        <v>8351</v>
      </c>
      <c r="T555" s="59" t="str">
        <f t="shared" si="210"/>
        <v>Z38004321</v>
      </c>
      <c r="U555" s="85" t="s">
        <v>8614</v>
      </c>
      <c r="V555" s="85" t="s">
        <v>8481</v>
      </c>
      <c r="W555" s="70" t="str">
        <f t="shared" si="213"/>
        <v>NATL - SB - Z38004321</v>
      </c>
      <c r="X555" s="85" t="s">
        <v>4900</v>
      </c>
      <c r="Y555" s="70" t="s">
        <v>774</v>
      </c>
      <c r="Z555" s="70" t="s">
        <v>774</v>
      </c>
      <c r="AA555" s="171" t="s">
        <v>774</v>
      </c>
      <c r="AB555" s="70" t="s">
        <v>774</v>
      </c>
      <c r="AC555" s="85" t="s">
        <v>1808</v>
      </c>
      <c r="AD555" s="85" t="s">
        <v>4922</v>
      </c>
      <c r="AE555" s="82" t="s">
        <v>1162</v>
      </c>
      <c r="AF555" s="85" t="s">
        <v>1805</v>
      </c>
      <c r="AG555" s="85" t="s">
        <v>8566</v>
      </c>
      <c r="AH555" s="85" t="s">
        <v>8567</v>
      </c>
      <c r="AI555" s="85" t="s">
        <v>2805</v>
      </c>
      <c r="AJ555" s="70" t="s">
        <v>1367</v>
      </c>
      <c r="AK555" s="85"/>
    </row>
    <row r="556" spans="1:37" ht="14.4" hidden="1" customHeight="1" x14ac:dyDescent="0.3">
      <c r="A556" s="59" t="str">
        <f t="shared" si="215"/>
        <v>JHG01-KFW-SEWP-SB-06</v>
      </c>
      <c r="B556" s="85" t="s">
        <v>2069</v>
      </c>
      <c r="C556" s="85" t="s">
        <v>8565</v>
      </c>
      <c r="D556" s="70" t="s">
        <v>1806</v>
      </c>
      <c r="E556" s="70" t="s">
        <v>1201</v>
      </c>
      <c r="F556" s="70" t="s">
        <v>1201</v>
      </c>
      <c r="G556" s="59" t="s">
        <v>5630</v>
      </c>
      <c r="H556" s="70" t="s">
        <v>4725</v>
      </c>
      <c r="I556" s="59" t="s">
        <v>4901</v>
      </c>
      <c r="J556" s="70" t="s">
        <v>1367</v>
      </c>
      <c r="K556" s="59" t="s">
        <v>1163</v>
      </c>
      <c r="L556" s="82" t="str">
        <f t="shared" si="216"/>
        <v>9999048A</v>
      </c>
      <c r="M556" s="82" t="s">
        <v>4686</v>
      </c>
      <c r="N556" s="70" t="s">
        <v>2687</v>
      </c>
      <c r="O556" s="84">
        <v>9999048</v>
      </c>
      <c r="P556" s="59">
        <f t="shared" si="217"/>
        <v>9999048</v>
      </c>
      <c r="Q556" s="163" t="s">
        <v>4891</v>
      </c>
      <c r="R556" s="59" t="s">
        <v>4890</v>
      </c>
      <c r="S556" t="s">
        <v>8352</v>
      </c>
      <c r="T556" s="59" t="str">
        <f t="shared" si="210"/>
        <v>Z38004312</v>
      </c>
      <c r="U556" s="85" t="s">
        <v>8615</v>
      </c>
      <c r="V556" s="85" t="s">
        <v>8482</v>
      </c>
      <c r="W556" s="70" t="str">
        <f t="shared" si="213"/>
        <v>NATL - SB - Z38004312</v>
      </c>
      <c r="X556" s="85" t="s">
        <v>4900</v>
      </c>
      <c r="Y556" s="70" t="s">
        <v>774</v>
      </c>
      <c r="Z556" s="70" t="s">
        <v>774</v>
      </c>
      <c r="AA556" s="171" t="s">
        <v>774</v>
      </c>
      <c r="AB556" s="70" t="s">
        <v>774</v>
      </c>
      <c r="AC556" s="85" t="s">
        <v>1808</v>
      </c>
      <c r="AD556" s="85" t="s">
        <v>4922</v>
      </c>
      <c r="AE556" s="82" t="s">
        <v>1162</v>
      </c>
      <c r="AF556" s="85" t="s">
        <v>1805</v>
      </c>
      <c r="AG556" s="85" t="s">
        <v>8566</v>
      </c>
      <c r="AH556" s="85" t="s">
        <v>8567</v>
      </c>
      <c r="AI556" s="85" t="s">
        <v>2805</v>
      </c>
      <c r="AJ556" s="70" t="s">
        <v>1367</v>
      </c>
      <c r="AK556" s="85"/>
    </row>
    <row r="557" spans="1:37" ht="14.4" hidden="1" customHeight="1" x14ac:dyDescent="0.3">
      <c r="A557" s="59" t="str">
        <f t="shared" si="215"/>
        <v>JHG01-KFW-SEWP-SB-02</v>
      </c>
      <c r="B557" s="85" t="s">
        <v>2069</v>
      </c>
      <c r="C557" s="85" t="s">
        <v>8565</v>
      </c>
      <c r="D557" s="70" t="s">
        <v>1806</v>
      </c>
      <c r="E557" s="70" t="s">
        <v>1201</v>
      </c>
      <c r="F557" s="70" t="s">
        <v>1201</v>
      </c>
      <c r="G557" s="59" t="s">
        <v>5630</v>
      </c>
      <c r="H557" s="70" t="s">
        <v>4725</v>
      </c>
      <c r="I557" s="59" t="s">
        <v>4901</v>
      </c>
      <c r="J557" s="70" t="s">
        <v>1367</v>
      </c>
      <c r="K557" s="59" t="s">
        <v>1163</v>
      </c>
      <c r="L557" s="82" t="str">
        <f t="shared" si="216"/>
        <v>9999049A</v>
      </c>
      <c r="M557" s="82" t="s">
        <v>4686</v>
      </c>
      <c r="N557" s="70" t="s">
        <v>2687</v>
      </c>
      <c r="O557" s="84">
        <v>9999049</v>
      </c>
      <c r="P557" s="59">
        <f t="shared" si="217"/>
        <v>9999049</v>
      </c>
      <c r="Q557" s="163" t="s">
        <v>4891</v>
      </c>
      <c r="R557" s="59" t="s">
        <v>4890</v>
      </c>
      <c r="S557" t="s">
        <v>8353</v>
      </c>
      <c r="T557" s="59" t="str">
        <f t="shared" ref="T557:T620" si="218">TRIM(CONCATENATE(V557))</f>
        <v>Z38004319</v>
      </c>
      <c r="U557" s="85" t="s">
        <v>8616</v>
      </c>
      <c r="V557" s="85" t="s">
        <v>8483</v>
      </c>
      <c r="W557" s="70" t="str">
        <f t="shared" si="213"/>
        <v>NATL - SB - Z38004319</v>
      </c>
      <c r="X557" s="85" t="s">
        <v>4900</v>
      </c>
      <c r="Y557" s="70" t="s">
        <v>774</v>
      </c>
      <c r="Z557" s="70" t="s">
        <v>774</v>
      </c>
      <c r="AA557" s="171" t="s">
        <v>774</v>
      </c>
      <c r="AB557" s="70" t="s">
        <v>774</v>
      </c>
      <c r="AC557" s="85" t="s">
        <v>1808</v>
      </c>
      <c r="AD557" s="85" t="s">
        <v>4922</v>
      </c>
      <c r="AE557" s="82" t="s">
        <v>1162</v>
      </c>
      <c r="AF557" s="85" t="s">
        <v>1805</v>
      </c>
      <c r="AG557" s="85" t="s">
        <v>8566</v>
      </c>
      <c r="AH557" s="85" t="s">
        <v>8567</v>
      </c>
      <c r="AI557" s="85" t="s">
        <v>2805</v>
      </c>
      <c r="AJ557" s="70" t="s">
        <v>1367</v>
      </c>
      <c r="AK557" s="85"/>
    </row>
    <row r="558" spans="1:37" ht="14.4" hidden="1" customHeight="1" x14ac:dyDescent="0.3">
      <c r="A558" s="59" t="str">
        <f t="shared" si="215"/>
        <v>KSR01-KFW-SEWP-SB-04</v>
      </c>
      <c r="B558" s="85" t="s">
        <v>2069</v>
      </c>
      <c r="C558" s="85" t="s">
        <v>8565</v>
      </c>
      <c r="D558" s="70" t="s">
        <v>1806</v>
      </c>
      <c r="E558" s="70" t="s">
        <v>1201</v>
      </c>
      <c r="F558" s="70" t="s">
        <v>1201</v>
      </c>
      <c r="G558" s="59" t="s">
        <v>5630</v>
      </c>
      <c r="H558" s="70" t="s">
        <v>4725</v>
      </c>
      <c r="I558" s="59" t="s">
        <v>4901</v>
      </c>
      <c r="J558" s="70" t="s">
        <v>1367</v>
      </c>
      <c r="K558" s="59" t="s">
        <v>1163</v>
      </c>
      <c r="L558" s="82" t="str">
        <f t="shared" si="216"/>
        <v>9999050A</v>
      </c>
      <c r="M558" s="82" t="s">
        <v>4686</v>
      </c>
      <c r="N558" s="70" t="s">
        <v>2687</v>
      </c>
      <c r="O558" s="84">
        <v>9999050</v>
      </c>
      <c r="P558" s="59">
        <f t="shared" si="217"/>
        <v>9999050</v>
      </c>
      <c r="Q558" s="163" t="s">
        <v>4891</v>
      </c>
      <c r="R558" s="59" t="s">
        <v>4890</v>
      </c>
      <c r="S558" t="s">
        <v>8354</v>
      </c>
      <c r="T558" s="59" t="str">
        <f t="shared" si="218"/>
        <v>Z41006451</v>
      </c>
      <c r="U558" s="85" t="s">
        <v>8617</v>
      </c>
      <c r="V558" s="85" t="s">
        <v>8484</v>
      </c>
      <c r="W558" s="70" t="str">
        <f t="shared" si="213"/>
        <v>NATL - SB - Z41006451</v>
      </c>
      <c r="X558" s="85" t="s">
        <v>4900</v>
      </c>
      <c r="Y558" s="70" t="s">
        <v>774</v>
      </c>
      <c r="Z558" s="70" t="s">
        <v>774</v>
      </c>
      <c r="AA558" s="171" t="s">
        <v>774</v>
      </c>
      <c r="AB558" s="70" t="s">
        <v>774</v>
      </c>
      <c r="AC558" s="85" t="s">
        <v>1808</v>
      </c>
      <c r="AD558" s="85" t="s">
        <v>4922</v>
      </c>
      <c r="AE558" s="82" t="s">
        <v>1162</v>
      </c>
      <c r="AF558" s="85" t="s">
        <v>1805</v>
      </c>
      <c r="AG558" s="85" t="s">
        <v>8566</v>
      </c>
      <c r="AH558" s="85" t="s">
        <v>8567</v>
      </c>
      <c r="AI558" s="85" t="s">
        <v>2805</v>
      </c>
      <c r="AJ558" s="70" t="s">
        <v>1367</v>
      </c>
      <c r="AK558" s="85"/>
    </row>
    <row r="559" spans="1:37" ht="14.4" hidden="1" customHeight="1" x14ac:dyDescent="0.3">
      <c r="A559" s="59" t="str">
        <f t="shared" si="215"/>
        <v>KSR01-KFW-SEWP-SB-03</v>
      </c>
      <c r="B559" s="85" t="s">
        <v>2069</v>
      </c>
      <c r="C559" s="85" t="s">
        <v>8565</v>
      </c>
      <c r="D559" s="70" t="s">
        <v>1806</v>
      </c>
      <c r="E559" s="70" t="s">
        <v>1201</v>
      </c>
      <c r="F559" s="70" t="s">
        <v>1201</v>
      </c>
      <c r="G559" s="59" t="s">
        <v>5630</v>
      </c>
      <c r="H559" s="70" t="s">
        <v>4725</v>
      </c>
      <c r="I559" s="59" t="s">
        <v>4901</v>
      </c>
      <c r="J559" s="70" t="s">
        <v>1367</v>
      </c>
      <c r="K559" s="59" t="s">
        <v>1163</v>
      </c>
      <c r="L559" s="82" t="str">
        <f t="shared" si="216"/>
        <v>9999051A</v>
      </c>
      <c r="M559" s="82" t="s">
        <v>4686</v>
      </c>
      <c r="N559" s="70" t="s">
        <v>2687</v>
      </c>
      <c r="O559" s="84">
        <v>9999051</v>
      </c>
      <c r="P559" s="59">
        <f t="shared" si="217"/>
        <v>9999051</v>
      </c>
      <c r="Q559" s="163" t="s">
        <v>4891</v>
      </c>
      <c r="R559" s="59" t="s">
        <v>4890</v>
      </c>
      <c r="S559" t="s">
        <v>8355</v>
      </c>
      <c r="T559" s="59" t="str">
        <f t="shared" si="218"/>
        <v>Z41006450</v>
      </c>
      <c r="U559" s="85" t="s">
        <v>8618</v>
      </c>
      <c r="V559" s="85" t="s">
        <v>8485</v>
      </c>
      <c r="W559" s="70" t="str">
        <f t="shared" si="213"/>
        <v>NATL - SB - Z41006450</v>
      </c>
      <c r="X559" s="85" t="s">
        <v>4900</v>
      </c>
      <c r="Y559" s="70" t="s">
        <v>774</v>
      </c>
      <c r="Z559" s="70" t="s">
        <v>774</v>
      </c>
      <c r="AA559" s="171" t="s">
        <v>774</v>
      </c>
      <c r="AB559" s="70" t="s">
        <v>774</v>
      </c>
      <c r="AC559" s="85" t="s">
        <v>1808</v>
      </c>
      <c r="AD559" s="85" t="s">
        <v>4922</v>
      </c>
      <c r="AE559" s="82" t="s">
        <v>1162</v>
      </c>
      <c r="AF559" s="85" t="s">
        <v>1805</v>
      </c>
      <c r="AG559" s="85" t="s">
        <v>8566</v>
      </c>
      <c r="AH559" s="85" t="s">
        <v>8567</v>
      </c>
      <c r="AI559" s="85" t="s">
        <v>2805</v>
      </c>
      <c r="AJ559" s="70" t="s">
        <v>1367</v>
      </c>
      <c r="AK559" s="85"/>
    </row>
    <row r="560" spans="1:37" ht="14.4" hidden="1" customHeight="1" x14ac:dyDescent="0.3">
      <c r="A560" s="59" t="str">
        <f t="shared" si="215"/>
        <v>KSR01-KFW-SEWP-SB-02</v>
      </c>
      <c r="B560" s="85" t="s">
        <v>2069</v>
      </c>
      <c r="C560" s="85" t="s">
        <v>8565</v>
      </c>
      <c r="D560" s="70" t="s">
        <v>1806</v>
      </c>
      <c r="E560" s="70" t="s">
        <v>1201</v>
      </c>
      <c r="F560" s="70" t="s">
        <v>1201</v>
      </c>
      <c r="G560" s="59" t="s">
        <v>5630</v>
      </c>
      <c r="H560" s="70" t="s">
        <v>4725</v>
      </c>
      <c r="I560" s="59" t="s">
        <v>4901</v>
      </c>
      <c r="J560" s="70" t="s">
        <v>1367</v>
      </c>
      <c r="K560" s="59" t="s">
        <v>1163</v>
      </c>
      <c r="L560" s="82" t="str">
        <f t="shared" si="216"/>
        <v>9999052A</v>
      </c>
      <c r="M560" s="82" t="s">
        <v>4686</v>
      </c>
      <c r="N560" s="70" t="s">
        <v>2687</v>
      </c>
      <c r="O560" s="84">
        <v>9999052</v>
      </c>
      <c r="P560" s="59">
        <f t="shared" si="217"/>
        <v>9999052</v>
      </c>
      <c r="Q560" s="163" t="s">
        <v>4891</v>
      </c>
      <c r="R560" s="59" t="s">
        <v>4890</v>
      </c>
      <c r="S560" t="s">
        <v>8356</v>
      </c>
      <c r="T560" s="59" t="str">
        <f t="shared" si="218"/>
        <v>Z41006449</v>
      </c>
      <c r="U560" s="85" t="s">
        <v>8619</v>
      </c>
      <c r="V560" s="85" t="s">
        <v>8486</v>
      </c>
      <c r="W560" s="70" t="str">
        <f t="shared" si="213"/>
        <v>NATL - SB - Z41006449</v>
      </c>
      <c r="X560" s="85" t="s">
        <v>4900</v>
      </c>
      <c r="Y560" s="70" t="s">
        <v>774</v>
      </c>
      <c r="Z560" s="70" t="s">
        <v>774</v>
      </c>
      <c r="AA560" s="171" t="s">
        <v>774</v>
      </c>
      <c r="AB560" s="70" t="s">
        <v>774</v>
      </c>
      <c r="AC560" s="85" t="s">
        <v>1808</v>
      </c>
      <c r="AD560" s="85" t="s">
        <v>4922</v>
      </c>
      <c r="AE560" s="82" t="s">
        <v>1162</v>
      </c>
      <c r="AF560" s="85" t="s">
        <v>1805</v>
      </c>
      <c r="AG560" s="85" t="s">
        <v>8566</v>
      </c>
      <c r="AH560" s="85" t="s">
        <v>8567</v>
      </c>
      <c r="AI560" s="85" t="s">
        <v>2805</v>
      </c>
      <c r="AJ560" s="70" t="s">
        <v>1367</v>
      </c>
      <c r="AK560" s="85"/>
    </row>
    <row r="561" spans="1:37" ht="14.4" hidden="1" customHeight="1" x14ac:dyDescent="0.3">
      <c r="A561" s="59" t="str">
        <f t="shared" si="215"/>
        <v>KSR01-KFW-SEWP-SB-07</v>
      </c>
      <c r="B561" s="85" t="s">
        <v>2069</v>
      </c>
      <c r="C561" s="85" t="s">
        <v>8565</v>
      </c>
      <c r="D561" s="70" t="s">
        <v>1806</v>
      </c>
      <c r="E561" s="70" t="s">
        <v>1201</v>
      </c>
      <c r="F561" s="70" t="s">
        <v>1201</v>
      </c>
      <c r="G561" s="59" t="s">
        <v>5630</v>
      </c>
      <c r="H561" s="70" t="s">
        <v>4725</v>
      </c>
      <c r="I561" s="59" t="s">
        <v>4901</v>
      </c>
      <c r="J561" s="70" t="s">
        <v>1367</v>
      </c>
      <c r="K561" s="59" t="s">
        <v>1163</v>
      </c>
      <c r="L561" s="82" t="str">
        <f t="shared" si="216"/>
        <v>9999053A</v>
      </c>
      <c r="M561" s="82" t="s">
        <v>4686</v>
      </c>
      <c r="N561" s="70" t="s">
        <v>2687</v>
      </c>
      <c r="O561" s="84">
        <v>9999053</v>
      </c>
      <c r="P561" s="59">
        <f t="shared" si="217"/>
        <v>9999053</v>
      </c>
      <c r="Q561" s="163" t="s">
        <v>4891</v>
      </c>
      <c r="R561" s="59" t="s">
        <v>4890</v>
      </c>
      <c r="S561" t="s">
        <v>8357</v>
      </c>
      <c r="T561" s="59" t="str">
        <f t="shared" si="218"/>
        <v>Z41006454</v>
      </c>
      <c r="U561" s="85" t="s">
        <v>8620</v>
      </c>
      <c r="V561" s="85" t="s">
        <v>8487</v>
      </c>
      <c r="W561" s="70" t="str">
        <f t="shared" si="213"/>
        <v>NATL - SB - Z41006454</v>
      </c>
      <c r="X561" s="85" t="s">
        <v>4900</v>
      </c>
      <c r="Y561" s="70" t="s">
        <v>774</v>
      </c>
      <c r="Z561" s="70" t="s">
        <v>774</v>
      </c>
      <c r="AA561" s="171" t="s">
        <v>774</v>
      </c>
      <c r="AB561" s="70" t="s">
        <v>774</v>
      </c>
      <c r="AC561" s="85" t="s">
        <v>1808</v>
      </c>
      <c r="AD561" s="85" t="s">
        <v>4922</v>
      </c>
      <c r="AE561" s="82" t="s">
        <v>1162</v>
      </c>
      <c r="AF561" s="85" t="s">
        <v>1805</v>
      </c>
      <c r="AG561" s="85" t="s">
        <v>8566</v>
      </c>
      <c r="AH561" s="85" t="s">
        <v>8567</v>
      </c>
      <c r="AI561" s="85" t="s">
        <v>2805</v>
      </c>
      <c r="AJ561" s="70" t="s">
        <v>1367</v>
      </c>
      <c r="AK561" s="85"/>
    </row>
    <row r="562" spans="1:37" ht="14.4" hidden="1" customHeight="1" x14ac:dyDescent="0.3">
      <c r="A562" s="59" t="str">
        <f t="shared" si="215"/>
        <v>KSR01-KFW-SEWP-SB-06</v>
      </c>
      <c r="B562" s="85" t="s">
        <v>2069</v>
      </c>
      <c r="C562" s="85" t="s">
        <v>8565</v>
      </c>
      <c r="D562" s="70" t="s">
        <v>1806</v>
      </c>
      <c r="E562" s="70" t="s">
        <v>1201</v>
      </c>
      <c r="F562" s="70" t="s">
        <v>1201</v>
      </c>
      <c r="G562" s="59" t="s">
        <v>5630</v>
      </c>
      <c r="H562" s="70" t="s">
        <v>4725</v>
      </c>
      <c r="I562" s="59" t="s">
        <v>4901</v>
      </c>
      <c r="J562" s="70" t="s">
        <v>1367</v>
      </c>
      <c r="K562" s="59" t="s">
        <v>1163</v>
      </c>
      <c r="L562" s="82" t="str">
        <f t="shared" si="216"/>
        <v>9999054A</v>
      </c>
      <c r="M562" s="82" t="s">
        <v>4686</v>
      </c>
      <c r="N562" s="70" t="s">
        <v>2687</v>
      </c>
      <c r="O562" s="84">
        <v>9999054</v>
      </c>
      <c r="P562" s="59">
        <f t="shared" si="217"/>
        <v>9999054</v>
      </c>
      <c r="Q562" s="163" t="s">
        <v>4891</v>
      </c>
      <c r="R562" s="59" t="s">
        <v>4890</v>
      </c>
      <c r="S562" t="s">
        <v>8358</v>
      </c>
      <c r="T562" s="59" t="str">
        <f t="shared" si="218"/>
        <v>Z41006453</v>
      </c>
      <c r="U562" s="85" t="s">
        <v>8621</v>
      </c>
      <c r="V562" s="85" t="s">
        <v>8488</v>
      </c>
      <c r="W562" s="70" t="str">
        <f t="shared" si="213"/>
        <v>NATL - SB - Z41006453</v>
      </c>
      <c r="X562" s="85" t="s">
        <v>4900</v>
      </c>
      <c r="Y562" s="70" t="s">
        <v>774</v>
      </c>
      <c r="Z562" s="70" t="s">
        <v>774</v>
      </c>
      <c r="AA562" s="171" t="s">
        <v>774</v>
      </c>
      <c r="AB562" s="70" t="s">
        <v>774</v>
      </c>
      <c r="AC562" s="85" t="s">
        <v>1808</v>
      </c>
      <c r="AD562" s="85" t="s">
        <v>4922</v>
      </c>
      <c r="AE562" s="82" t="s">
        <v>1162</v>
      </c>
      <c r="AF562" s="85" t="s">
        <v>1805</v>
      </c>
      <c r="AG562" s="85" t="s">
        <v>8566</v>
      </c>
      <c r="AH562" s="85" t="s">
        <v>8567</v>
      </c>
      <c r="AI562" s="85" t="s">
        <v>2805</v>
      </c>
      <c r="AJ562" s="70" t="s">
        <v>1367</v>
      </c>
      <c r="AK562" s="85"/>
    </row>
    <row r="563" spans="1:37" ht="14.4" hidden="1" customHeight="1" x14ac:dyDescent="0.3">
      <c r="A563" s="59" t="str">
        <f t="shared" si="215"/>
        <v>KSR01-KFW-SEWP-SB-05</v>
      </c>
      <c r="B563" s="85" t="s">
        <v>2069</v>
      </c>
      <c r="C563" s="85" t="s">
        <v>8565</v>
      </c>
      <c r="D563" s="70" t="s">
        <v>1806</v>
      </c>
      <c r="E563" s="70" t="s">
        <v>1201</v>
      </c>
      <c r="F563" s="70" t="s">
        <v>1201</v>
      </c>
      <c r="G563" s="59" t="s">
        <v>5630</v>
      </c>
      <c r="H563" s="70" t="s">
        <v>4725</v>
      </c>
      <c r="I563" s="59" t="s">
        <v>4901</v>
      </c>
      <c r="J563" s="70" t="s">
        <v>1367</v>
      </c>
      <c r="K563" s="59" t="s">
        <v>1163</v>
      </c>
      <c r="L563" s="82" t="str">
        <f t="shared" si="216"/>
        <v>9999055A</v>
      </c>
      <c r="M563" s="82" t="s">
        <v>4686</v>
      </c>
      <c r="N563" s="70" t="s">
        <v>2687</v>
      </c>
      <c r="O563" s="84">
        <v>9999055</v>
      </c>
      <c r="P563" s="59">
        <f t="shared" si="217"/>
        <v>9999055</v>
      </c>
      <c r="Q563" s="163" t="s">
        <v>4891</v>
      </c>
      <c r="R563" s="59" t="s">
        <v>4890</v>
      </c>
      <c r="S563" t="s">
        <v>8359</v>
      </c>
      <c r="T563" s="59" t="str">
        <f t="shared" si="218"/>
        <v>Z41006452</v>
      </c>
      <c r="U563" s="85" t="s">
        <v>8622</v>
      </c>
      <c r="V563" s="85" t="s">
        <v>8489</v>
      </c>
      <c r="W563" s="70" t="str">
        <f t="shared" si="213"/>
        <v>NATL - SB - Z41006452</v>
      </c>
      <c r="X563" s="85" t="s">
        <v>4900</v>
      </c>
      <c r="Y563" s="70" t="s">
        <v>774</v>
      </c>
      <c r="Z563" s="70" t="s">
        <v>774</v>
      </c>
      <c r="AA563" s="171" t="s">
        <v>774</v>
      </c>
      <c r="AB563" s="70" t="s">
        <v>774</v>
      </c>
      <c r="AC563" s="85" t="s">
        <v>1808</v>
      </c>
      <c r="AD563" s="85" t="s">
        <v>4922</v>
      </c>
      <c r="AE563" s="82" t="s">
        <v>1162</v>
      </c>
      <c r="AF563" s="85" t="s">
        <v>1805</v>
      </c>
      <c r="AG563" s="85" t="s">
        <v>8566</v>
      </c>
      <c r="AH563" s="85" t="s">
        <v>8567</v>
      </c>
      <c r="AI563" s="85" t="s">
        <v>2805</v>
      </c>
      <c r="AJ563" s="70" t="s">
        <v>1367</v>
      </c>
      <c r="AK563" s="85"/>
    </row>
    <row r="564" spans="1:37" ht="14.4" hidden="1" customHeight="1" x14ac:dyDescent="0.3">
      <c r="A564" s="59" t="str">
        <f t="shared" si="215"/>
        <v>KSR01-KFW-SEWP-SB-01</v>
      </c>
      <c r="B564" s="85" t="s">
        <v>2069</v>
      </c>
      <c r="C564" s="85" t="s">
        <v>8565</v>
      </c>
      <c r="D564" s="70" t="s">
        <v>1806</v>
      </c>
      <c r="E564" s="70" t="s">
        <v>1201</v>
      </c>
      <c r="F564" s="70" t="s">
        <v>1201</v>
      </c>
      <c r="G564" s="59" t="s">
        <v>5630</v>
      </c>
      <c r="H564" s="70" t="s">
        <v>4725</v>
      </c>
      <c r="I564" s="59" t="s">
        <v>4901</v>
      </c>
      <c r="J564" s="70" t="s">
        <v>1367</v>
      </c>
      <c r="K564" s="59" t="s">
        <v>1163</v>
      </c>
      <c r="L564" s="82" t="str">
        <f t="shared" si="216"/>
        <v>9999056A</v>
      </c>
      <c r="M564" s="82" t="s">
        <v>4686</v>
      </c>
      <c r="N564" s="70" t="s">
        <v>2687</v>
      </c>
      <c r="O564" s="84">
        <v>9999056</v>
      </c>
      <c r="P564" s="59">
        <f t="shared" si="217"/>
        <v>9999056</v>
      </c>
      <c r="Q564" s="163" t="s">
        <v>4891</v>
      </c>
      <c r="R564" s="59" t="s">
        <v>4890</v>
      </c>
      <c r="S564" t="s">
        <v>8360</v>
      </c>
      <c r="T564" s="59" t="str">
        <f t="shared" si="218"/>
        <v>Z41006448</v>
      </c>
      <c r="U564" s="85" t="s">
        <v>8623</v>
      </c>
      <c r="V564" s="85" t="s">
        <v>8490</v>
      </c>
      <c r="W564" s="70" t="str">
        <f t="shared" ref="W564:W627" si="219">TRIM(CONCATENATE(G564," - ",AD564," - ",V564))</f>
        <v>NATL - SB - Z41006448</v>
      </c>
      <c r="X564" s="85" t="s">
        <v>4900</v>
      </c>
      <c r="Y564" s="70" t="s">
        <v>774</v>
      </c>
      <c r="Z564" s="70" t="s">
        <v>774</v>
      </c>
      <c r="AA564" s="171" t="s">
        <v>774</v>
      </c>
      <c r="AB564" s="70" t="s">
        <v>774</v>
      </c>
      <c r="AC564" s="85" t="s">
        <v>1808</v>
      </c>
      <c r="AD564" s="85" t="s">
        <v>4922</v>
      </c>
      <c r="AE564" s="82" t="s">
        <v>1162</v>
      </c>
      <c r="AF564" s="85" t="s">
        <v>1805</v>
      </c>
      <c r="AG564" s="85" t="s">
        <v>8566</v>
      </c>
      <c r="AH564" s="85" t="s">
        <v>8567</v>
      </c>
      <c r="AI564" s="85" t="s">
        <v>2805</v>
      </c>
      <c r="AJ564" s="70" t="s">
        <v>1367</v>
      </c>
      <c r="AK564" s="85"/>
    </row>
    <row r="565" spans="1:37" ht="14.4" hidden="1" customHeight="1" x14ac:dyDescent="0.3">
      <c r="A565" s="59" t="str">
        <f t="shared" si="215"/>
        <v>KSR01-KFW-SEWP-SB-08</v>
      </c>
      <c r="B565" s="85" t="s">
        <v>2069</v>
      </c>
      <c r="C565" s="85" t="s">
        <v>8565</v>
      </c>
      <c r="D565" s="70" t="s">
        <v>1806</v>
      </c>
      <c r="E565" s="70" t="s">
        <v>1201</v>
      </c>
      <c r="F565" s="70" t="s">
        <v>1201</v>
      </c>
      <c r="G565" s="59" t="s">
        <v>5630</v>
      </c>
      <c r="H565" s="70" t="s">
        <v>4725</v>
      </c>
      <c r="I565" s="59" t="s">
        <v>4901</v>
      </c>
      <c r="J565" s="70" t="s">
        <v>1367</v>
      </c>
      <c r="K565" s="59" t="s">
        <v>1163</v>
      </c>
      <c r="L565" s="82" t="str">
        <f t="shared" si="216"/>
        <v>9999057A</v>
      </c>
      <c r="M565" s="82" t="s">
        <v>4686</v>
      </c>
      <c r="N565" s="70" t="s">
        <v>2687</v>
      </c>
      <c r="O565" s="84">
        <v>9999057</v>
      </c>
      <c r="P565" s="59">
        <f t="shared" si="217"/>
        <v>9999057</v>
      </c>
      <c r="Q565" s="163" t="s">
        <v>4891</v>
      </c>
      <c r="R565" s="59" t="s">
        <v>4890</v>
      </c>
      <c r="S565" t="s">
        <v>8361</v>
      </c>
      <c r="T565" s="59" t="str">
        <f t="shared" si="218"/>
        <v>Z41006455</v>
      </c>
      <c r="U565" s="85" t="s">
        <v>8624</v>
      </c>
      <c r="V565" s="85" t="s">
        <v>8491</v>
      </c>
      <c r="W565" s="70" t="str">
        <f t="shared" si="219"/>
        <v>NATL - SB - Z41006455</v>
      </c>
      <c r="X565" s="85" t="s">
        <v>4900</v>
      </c>
      <c r="Y565" s="70" t="s">
        <v>774</v>
      </c>
      <c r="Z565" s="70" t="s">
        <v>774</v>
      </c>
      <c r="AA565" s="171" t="s">
        <v>774</v>
      </c>
      <c r="AB565" s="70" t="s">
        <v>774</v>
      </c>
      <c r="AC565" s="85" t="s">
        <v>1808</v>
      </c>
      <c r="AD565" s="85" t="s">
        <v>4922</v>
      </c>
      <c r="AE565" s="82" t="s">
        <v>1162</v>
      </c>
      <c r="AF565" s="85" t="s">
        <v>1805</v>
      </c>
      <c r="AG565" s="85" t="s">
        <v>8566</v>
      </c>
      <c r="AH565" s="85" t="s">
        <v>8567</v>
      </c>
      <c r="AI565" s="85" t="s">
        <v>2805</v>
      </c>
      <c r="AJ565" s="70" t="s">
        <v>1367</v>
      </c>
      <c r="AK565" s="85"/>
    </row>
    <row r="566" spans="1:37" ht="14.4" hidden="1" customHeight="1" x14ac:dyDescent="0.3">
      <c r="A566" s="59" t="str">
        <f t="shared" si="215"/>
        <v>LHR01-KFW-SEWP-SB-02</v>
      </c>
      <c r="B566" s="85" t="s">
        <v>2069</v>
      </c>
      <c r="C566" s="85" t="s">
        <v>8565</v>
      </c>
      <c r="D566" s="70" t="s">
        <v>1806</v>
      </c>
      <c r="E566" s="70" t="s">
        <v>1201</v>
      </c>
      <c r="F566" s="70" t="s">
        <v>1201</v>
      </c>
      <c r="G566" s="59" t="s">
        <v>5630</v>
      </c>
      <c r="H566" s="70" t="s">
        <v>4725</v>
      </c>
      <c r="I566" s="59" t="s">
        <v>4901</v>
      </c>
      <c r="J566" s="70" t="s">
        <v>1367</v>
      </c>
      <c r="K566" s="59" t="s">
        <v>1163</v>
      </c>
      <c r="L566" s="82" t="str">
        <f t="shared" si="216"/>
        <v>9999058A</v>
      </c>
      <c r="M566" s="82" t="s">
        <v>4686</v>
      </c>
      <c r="N566" s="70" t="s">
        <v>2687</v>
      </c>
      <c r="O566" s="84">
        <v>9999058</v>
      </c>
      <c r="P566" s="59">
        <f t="shared" si="217"/>
        <v>9999058</v>
      </c>
      <c r="Q566" s="163" t="s">
        <v>4891</v>
      </c>
      <c r="R566" s="59" t="s">
        <v>4890</v>
      </c>
      <c r="S566" t="s">
        <v>8362</v>
      </c>
      <c r="T566" s="59" t="str">
        <f t="shared" si="218"/>
        <v>Z41006456</v>
      </c>
      <c r="U566" s="85" t="s">
        <v>8625</v>
      </c>
      <c r="V566" s="85" t="s">
        <v>8492</v>
      </c>
      <c r="W566" s="70" t="str">
        <f t="shared" si="219"/>
        <v>NATL - SB - Z41006456</v>
      </c>
      <c r="X566" s="85" t="s">
        <v>4900</v>
      </c>
      <c r="Y566" s="70" t="s">
        <v>774</v>
      </c>
      <c r="Z566" s="70" t="s">
        <v>774</v>
      </c>
      <c r="AA566" s="171" t="s">
        <v>774</v>
      </c>
      <c r="AB566" s="70" t="s">
        <v>774</v>
      </c>
      <c r="AC566" s="85" t="s">
        <v>1808</v>
      </c>
      <c r="AD566" s="85" t="s">
        <v>4922</v>
      </c>
      <c r="AE566" s="82" t="s">
        <v>1162</v>
      </c>
      <c r="AF566" s="85" t="s">
        <v>1805</v>
      </c>
      <c r="AG566" s="85" t="s">
        <v>8566</v>
      </c>
      <c r="AH566" s="85" t="s">
        <v>8567</v>
      </c>
      <c r="AI566" s="85" t="s">
        <v>2805</v>
      </c>
      <c r="AJ566" s="70" t="s">
        <v>1367</v>
      </c>
      <c r="AK566" s="85"/>
    </row>
    <row r="567" spans="1:37" ht="14.4" hidden="1" customHeight="1" x14ac:dyDescent="0.3">
      <c r="A567" s="59" t="str">
        <f t="shared" si="215"/>
        <v>LHR01-KFW-SEWP-SB-01</v>
      </c>
      <c r="B567" s="85" t="s">
        <v>2069</v>
      </c>
      <c r="C567" s="85" t="s">
        <v>8565</v>
      </c>
      <c r="D567" s="70" t="s">
        <v>1806</v>
      </c>
      <c r="E567" s="70" t="s">
        <v>1201</v>
      </c>
      <c r="F567" s="70" t="s">
        <v>1201</v>
      </c>
      <c r="G567" s="59" t="s">
        <v>5630</v>
      </c>
      <c r="H567" s="70" t="s">
        <v>4725</v>
      </c>
      <c r="I567" s="59" t="s">
        <v>4901</v>
      </c>
      <c r="J567" s="70" t="s">
        <v>1367</v>
      </c>
      <c r="K567" s="59" t="s">
        <v>1163</v>
      </c>
      <c r="L567" s="82" t="str">
        <f t="shared" si="216"/>
        <v>9999059A</v>
      </c>
      <c r="M567" s="82" t="s">
        <v>4686</v>
      </c>
      <c r="N567" s="70" t="s">
        <v>2687</v>
      </c>
      <c r="O567" s="84">
        <v>9999059</v>
      </c>
      <c r="P567" s="59">
        <f t="shared" si="217"/>
        <v>9999059</v>
      </c>
      <c r="Q567" s="163" t="s">
        <v>4891</v>
      </c>
      <c r="R567" s="59" t="s">
        <v>4890</v>
      </c>
      <c r="S567" t="s">
        <v>8363</v>
      </c>
      <c r="T567" s="59" t="str">
        <f t="shared" si="218"/>
        <v>Z41006460</v>
      </c>
      <c r="U567" s="85" t="s">
        <v>8626</v>
      </c>
      <c r="V567" s="85" t="s">
        <v>8493</v>
      </c>
      <c r="W567" s="70" t="str">
        <f t="shared" si="219"/>
        <v>NATL - SB - Z41006460</v>
      </c>
      <c r="X567" s="85" t="s">
        <v>4900</v>
      </c>
      <c r="Y567" s="70" t="s">
        <v>774</v>
      </c>
      <c r="Z567" s="70" t="s">
        <v>774</v>
      </c>
      <c r="AA567" s="171" t="s">
        <v>774</v>
      </c>
      <c r="AB567" s="70" t="s">
        <v>774</v>
      </c>
      <c r="AC567" s="85" t="s">
        <v>1808</v>
      </c>
      <c r="AD567" s="85" t="s">
        <v>4922</v>
      </c>
      <c r="AE567" s="82" t="s">
        <v>1162</v>
      </c>
      <c r="AF567" s="85" t="s">
        <v>1805</v>
      </c>
      <c r="AG567" s="85" t="s">
        <v>8566</v>
      </c>
      <c r="AH567" s="85" t="s">
        <v>8567</v>
      </c>
      <c r="AI567" s="85" t="s">
        <v>2805</v>
      </c>
      <c r="AJ567" s="70" t="s">
        <v>1367</v>
      </c>
      <c r="AK567" s="85"/>
    </row>
    <row r="568" spans="1:37" ht="14.4" hidden="1" customHeight="1" x14ac:dyDescent="0.3">
      <c r="A568" s="59" t="str">
        <f t="shared" si="215"/>
        <v>LHR01-KFW-SEWP-SB-08</v>
      </c>
      <c r="B568" s="85" t="s">
        <v>2069</v>
      </c>
      <c r="C568" s="85" t="s">
        <v>8565</v>
      </c>
      <c r="D568" s="70" t="s">
        <v>1806</v>
      </c>
      <c r="E568" s="70" t="s">
        <v>1201</v>
      </c>
      <c r="F568" s="70" t="s">
        <v>1201</v>
      </c>
      <c r="G568" s="59" t="s">
        <v>5630</v>
      </c>
      <c r="H568" s="70" t="s">
        <v>4725</v>
      </c>
      <c r="I568" s="59" t="s">
        <v>4901</v>
      </c>
      <c r="J568" s="70" t="s">
        <v>1367</v>
      </c>
      <c r="K568" s="59" t="s">
        <v>1163</v>
      </c>
      <c r="L568" s="82" t="str">
        <f t="shared" si="216"/>
        <v>9999060A</v>
      </c>
      <c r="M568" s="82" t="s">
        <v>4686</v>
      </c>
      <c r="N568" s="70" t="s">
        <v>2687</v>
      </c>
      <c r="O568" s="84">
        <v>9999060</v>
      </c>
      <c r="P568" s="59">
        <f t="shared" si="217"/>
        <v>9999060</v>
      </c>
      <c r="Q568" s="163" t="s">
        <v>4891</v>
      </c>
      <c r="R568" s="59" t="s">
        <v>4890</v>
      </c>
      <c r="S568" t="s">
        <v>8364</v>
      </c>
      <c r="T568" s="59" t="str">
        <f t="shared" si="218"/>
        <v>Z42007418</v>
      </c>
      <c r="U568" s="85" t="s">
        <v>8627</v>
      </c>
      <c r="V568" s="85" t="s">
        <v>8494</v>
      </c>
      <c r="W568" s="70" t="str">
        <f t="shared" si="219"/>
        <v>NATL - SB - Z42007418</v>
      </c>
      <c r="X568" s="85" t="s">
        <v>4900</v>
      </c>
      <c r="Y568" s="70" t="s">
        <v>774</v>
      </c>
      <c r="Z568" s="70" t="s">
        <v>774</v>
      </c>
      <c r="AA568" s="171" t="s">
        <v>774</v>
      </c>
      <c r="AB568" s="70" t="s">
        <v>774</v>
      </c>
      <c r="AC568" s="85" t="s">
        <v>1808</v>
      </c>
      <c r="AD568" s="85" t="s">
        <v>4922</v>
      </c>
      <c r="AE568" s="82" t="s">
        <v>1162</v>
      </c>
      <c r="AF568" s="85" t="s">
        <v>1805</v>
      </c>
      <c r="AG568" s="85" t="s">
        <v>8566</v>
      </c>
      <c r="AH568" s="85" t="s">
        <v>8567</v>
      </c>
      <c r="AI568" s="85" t="s">
        <v>2805</v>
      </c>
      <c r="AJ568" s="70" t="s">
        <v>1367</v>
      </c>
      <c r="AK568" s="85"/>
    </row>
    <row r="569" spans="1:37" ht="14.4" hidden="1" customHeight="1" x14ac:dyDescent="0.3">
      <c r="A569" s="59" t="str">
        <f t="shared" si="215"/>
        <v>LHR01-KFW-SEWP-SB-05</v>
      </c>
      <c r="B569" s="85" t="s">
        <v>2069</v>
      </c>
      <c r="C569" s="85" t="s">
        <v>8565</v>
      </c>
      <c r="D569" s="70" t="s">
        <v>1806</v>
      </c>
      <c r="E569" s="70" t="s">
        <v>1201</v>
      </c>
      <c r="F569" s="70" t="s">
        <v>1201</v>
      </c>
      <c r="G569" s="59" t="s">
        <v>5630</v>
      </c>
      <c r="H569" s="70" t="s">
        <v>4725</v>
      </c>
      <c r="I569" s="59" t="s">
        <v>4901</v>
      </c>
      <c r="J569" s="70" t="s">
        <v>1367</v>
      </c>
      <c r="K569" s="59" t="s">
        <v>1163</v>
      </c>
      <c r="L569" s="82" t="str">
        <f t="shared" si="216"/>
        <v>9999061A</v>
      </c>
      <c r="M569" s="82" t="s">
        <v>4686</v>
      </c>
      <c r="N569" s="70" t="s">
        <v>2687</v>
      </c>
      <c r="O569" s="84">
        <v>9999061</v>
      </c>
      <c r="P569" s="59">
        <f t="shared" si="217"/>
        <v>9999061</v>
      </c>
      <c r="Q569" s="163" t="s">
        <v>4891</v>
      </c>
      <c r="R569" s="59" t="s">
        <v>4890</v>
      </c>
      <c r="S569" t="s">
        <v>8365</v>
      </c>
      <c r="T569" s="59" t="str">
        <f t="shared" si="218"/>
        <v>Z41006459</v>
      </c>
      <c r="U569" s="85" t="s">
        <v>8628</v>
      </c>
      <c r="V569" s="85" t="s">
        <v>8495</v>
      </c>
      <c r="W569" s="70" t="str">
        <f t="shared" si="219"/>
        <v>NATL - SB - Z41006459</v>
      </c>
      <c r="X569" s="85" t="s">
        <v>4900</v>
      </c>
      <c r="Y569" s="70" t="s">
        <v>774</v>
      </c>
      <c r="Z569" s="70" t="s">
        <v>774</v>
      </c>
      <c r="AA569" s="171" t="s">
        <v>774</v>
      </c>
      <c r="AB569" s="70" t="s">
        <v>774</v>
      </c>
      <c r="AC569" s="85" t="s">
        <v>1808</v>
      </c>
      <c r="AD569" s="85" t="s">
        <v>4922</v>
      </c>
      <c r="AE569" s="82" t="s">
        <v>1162</v>
      </c>
      <c r="AF569" s="85" t="s">
        <v>1805</v>
      </c>
      <c r="AG569" s="85" t="s">
        <v>8566</v>
      </c>
      <c r="AH569" s="85" t="s">
        <v>8567</v>
      </c>
      <c r="AI569" s="85" t="s">
        <v>2805</v>
      </c>
      <c r="AJ569" s="70" t="s">
        <v>1367</v>
      </c>
      <c r="AK569" s="85"/>
    </row>
    <row r="570" spans="1:37" ht="14.4" hidden="1" customHeight="1" x14ac:dyDescent="0.3">
      <c r="A570" s="59" t="str">
        <f t="shared" si="215"/>
        <v>LHR01-KFW-SEWP-SB-04</v>
      </c>
      <c r="B570" s="85" t="s">
        <v>2069</v>
      </c>
      <c r="C570" s="85" t="s">
        <v>8565</v>
      </c>
      <c r="D570" s="70" t="s">
        <v>1806</v>
      </c>
      <c r="E570" s="70" t="s">
        <v>1201</v>
      </c>
      <c r="F570" s="70" t="s">
        <v>1201</v>
      </c>
      <c r="G570" s="59" t="s">
        <v>5630</v>
      </c>
      <c r="H570" s="70" t="s">
        <v>4725</v>
      </c>
      <c r="I570" s="59" t="s">
        <v>4901</v>
      </c>
      <c r="J570" s="70" t="s">
        <v>1367</v>
      </c>
      <c r="K570" s="59" t="s">
        <v>1163</v>
      </c>
      <c r="L570" s="82" t="str">
        <f t="shared" si="216"/>
        <v>9999062A</v>
      </c>
      <c r="M570" s="82" t="s">
        <v>4686</v>
      </c>
      <c r="N570" s="70" t="s">
        <v>2687</v>
      </c>
      <c r="O570" s="84">
        <v>9999062</v>
      </c>
      <c r="P570" s="59">
        <f t="shared" si="217"/>
        <v>9999062</v>
      </c>
      <c r="Q570" s="163" t="s">
        <v>4891</v>
      </c>
      <c r="R570" s="59" t="s">
        <v>4890</v>
      </c>
      <c r="S570" t="s">
        <v>8366</v>
      </c>
      <c r="T570" s="59" t="str">
        <f t="shared" si="218"/>
        <v>Z41006458</v>
      </c>
      <c r="U570" s="85" t="s">
        <v>8629</v>
      </c>
      <c r="V570" s="85" t="s">
        <v>8496</v>
      </c>
      <c r="W570" s="70" t="str">
        <f t="shared" si="219"/>
        <v>NATL - SB - Z41006458</v>
      </c>
      <c r="X570" s="85" t="s">
        <v>4900</v>
      </c>
      <c r="Y570" s="70" t="s">
        <v>774</v>
      </c>
      <c r="Z570" s="70" t="s">
        <v>774</v>
      </c>
      <c r="AA570" s="171" t="s">
        <v>774</v>
      </c>
      <c r="AB570" s="70" t="s">
        <v>774</v>
      </c>
      <c r="AC570" s="85" t="s">
        <v>1808</v>
      </c>
      <c r="AD570" s="85" t="s">
        <v>4922</v>
      </c>
      <c r="AE570" s="82" t="s">
        <v>1162</v>
      </c>
      <c r="AF570" s="85" t="s">
        <v>1805</v>
      </c>
      <c r="AG570" s="85" t="s">
        <v>8566</v>
      </c>
      <c r="AH570" s="85" t="s">
        <v>8567</v>
      </c>
      <c r="AI570" s="85" t="s">
        <v>2805</v>
      </c>
      <c r="AJ570" s="70" t="s">
        <v>1367</v>
      </c>
      <c r="AK570" s="85"/>
    </row>
    <row r="571" spans="1:37" ht="14.4" hidden="1" customHeight="1" x14ac:dyDescent="0.3">
      <c r="A571" s="59" t="str">
        <f t="shared" si="215"/>
        <v>LHR01-KFW-SEWP-SB-07</v>
      </c>
      <c r="B571" s="85" t="s">
        <v>2069</v>
      </c>
      <c r="C571" s="85" t="s">
        <v>8565</v>
      </c>
      <c r="D571" s="70" t="s">
        <v>1806</v>
      </c>
      <c r="E571" s="70" t="s">
        <v>1201</v>
      </c>
      <c r="F571" s="70" t="s">
        <v>1201</v>
      </c>
      <c r="G571" s="59" t="s">
        <v>5630</v>
      </c>
      <c r="H571" s="70" t="s">
        <v>4725</v>
      </c>
      <c r="I571" s="59" t="s">
        <v>4901</v>
      </c>
      <c r="J571" s="70" t="s">
        <v>1367</v>
      </c>
      <c r="K571" s="59" t="s">
        <v>1163</v>
      </c>
      <c r="L571" s="82" t="str">
        <f t="shared" si="216"/>
        <v>9999063A</v>
      </c>
      <c r="M571" s="82" t="s">
        <v>4686</v>
      </c>
      <c r="N571" s="70" t="s">
        <v>2687</v>
      </c>
      <c r="O571" s="84">
        <v>9999063</v>
      </c>
      <c r="P571" s="59">
        <f t="shared" si="217"/>
        <v>9999063</v>
      </c>
      <c r="Q571" s="163" t="s">
        <v>4891</v>
      </c>
      <c r="R571" s="59" t="s">
        <v>4890</v>
      </c>
      <c r="S571" t="s">
        <v>8367</v>
      </c>
      <c r="T571" s="59" t="str">
        <f t="shared" si="218"/>
        <v>Z42007417</v>
      </c>
      <c r="U571" s="85" t="s">
        <v>8630</v>
      </c>
      <c r="V571" s="85" t="s">
        <v>8497</v>
      </c>
      <c r="W571" s="70" t="str">
        <f t="shared" si="219"/>
        <v>NATL - SB - Z42007417</v>
      </c>
      <c r="X571" s="85" t="s">
        <v>4900</v>
      </c>
      <c r="Y571" s="70" t="s">
        <v>774</v>
      </c>
      <c r="Z571" s="70" t="s">
        <v>774</v>
      </c>
      <c r="AA571" s="171" t="s">
        <v>774</v>
      </c>
      <c r="AB571" s="70" t="s">
        <v>774</v>
      </c>
      <c r="AC571" s="85" t="s">
        <v>1808</v>
      </c>
      <c r="AD571" s="85" t="s">
        <v>4922</v>
      </c>
      <c r="AE571" s="82" t="s">
        <v>1162</v>
      </c>
      <c r="AF571" s="85" t="s">
        <v>1805</v>
      </c>
      <c r="AG571" s="85" t="s">
        <v>8566</v>
      </c>
      <c r="AH571" s="85" t="s">
        <v>8567</v>
      </c>
      <c r="AI571" s="85" t="s">
        <v>2805</v>
      </c>
      <c r="AJ571" s="70" t="s">
        <v>1367</v>
      </c>
      <c r="AK571" s="85"/>
    </row>
    <row r="572" spans="1:37" ht="14.4" hidden="1" customHeight="1" x14ac:dyDescent="0.3">
      <c r="A572" s="59" t="str">
        <f t="shared" si="215"/>
        <v>LHR01-KFW-SEWP-SB-06</v>
      </c>
      <c r="B572" s="85" t="s">
        <v>2069</v>
      </c>
      <c r="C572" s="85" t="s">
        <v>8565</v>
      </c>
      <c r="D572" s="70" t="s">
        <v>1806</v>
      </c>
      <c r="E572" s="70" t="s">
        <v>1201</v>
      </c>
      <c r="F572" s="70" t="s">
        <v>1201</v>
      </c>
      <c r="G572" s="59" t="s">
        <v>5630</v>
      </c>
      <c r="H572" s="70" t="s">
        <v>4725</v>
      </c>
      <c r="I572" s="59" t="s">
        <v>4901</v>
      </c>
      <c r="J572" s="70" t="s">
        <v>1367</v>
      </c>
      <c r="K572" s="59" t="s">
        <v>1163</v>
      </c>
      <c r="L572" s="82" t="str">
        <f t="shared" si="216"/>
        <v>9999064A</v>
      </c>
      <c r="M572" s="82" t="s">
        <v>4686</v>
      </c>
      <c r="N572" s="70" t="s">
        <v>2687</v>
      </c>
      <c r="O572" s="84">
        <v>9999064</v>
      </c>
      <c r="P572" s="59">
        <f t="shared" si="217"/>
        <v>9999064</v>
      </c>
      <c r="Q572" s="163" t="s">
        <v>4891</v>
      </c>
      <c r="R572" s="59" t="s">
        <v>4890</v>
      </c>
      <c r="S572" t="s">
        <v>8368</v>
      </c>
      <c r="T572" s="59" t="str">
        <f t="shared" si="218"/>
        <v>Z42007416</v>
      </c>
      <c r="U572" s="85" t="s">
        <v>8631</v>
      </c>
      <c r="V572" s="85" t="s">
        <v>8498</v>
      </c>
      <c r="W572" s="70" t="str">
        <f t="shared" si="219"/>
        <v>NATL - SB - Z42007416</v>
      </c>
      <c r="X572" s="85" t="s">
        <v>4900</v>
      </c>
      <c r="Y572" s="70" t="s">
        <v>774</v>
      </c>
      <c r="Z572" s="70" t="s">
        <v>774</v>
      </c>
      <c r="AA572" s="171" t="s">
        <v>774</v>
      </c>
      <c r="AB572" s="70" t="s">
        <v>774</v>
      </c>
      <c r="AC572" s="85" t="s">
        <v>1808</v>
      </c>
      <c r="AD572" s="85" t="s">
        <v>4922</v>
      </c>
      <c r="AE572" s="82" t="s">
        <v>1162</v>
      </c>
      <c r="AF572" s="85" t="s">
        <v>1805</v>
      </c>
      <c r="AG572" s="85" t="s">
        <v>8566</v>
      </c>
      <c r="AH572" s="85" t="s">
        <v>8567</v>
      </c>
      <c r="AI572" s="85" t="s">
        <v>2805</v>
      </c>
      <c r="AJ572" s="70" t="s">
        <v>1367</v>
      </c>
      <c r="AK572" s="85"/>
    </row>
    <row r="573" spans="1:37" ht="14.4" hidden="1" customHeight="1" x14ac:dyDescent="0.3">
      <c r="A573" s="59" t="str">
        <f t="shared" si="215"/>
        <v>LHR01-KFW-SEWP-SB-09</v>
      </c>
      <c r="B573" s="85" t="s">
        <v>2069</v>
      </c>
      <c r="C573" s="85" t="s">
        <v>8565</v>
      </c>
      <c r="D573" s="70" t="s">
        <v>1806</v>
      </c>
      <c r="E573" s="70" t="s">
        <v>1201</v>
      </c>
      <c r="F573" s="70" t="s">
        <v>1201</v>
      </c>
      <c r="G573" s="59" t="s">
        <v>5630</v>
      </c>
      <c r="H573" s="70" t="s">
        <v>4725</v>
      </c>
      <c r="I573" s="59" t="s">
        <v>4901</v>
      </c>
      <c r="J573" s="70" t="s">
        <v>1367</v>
      </c>
      <c r="K573" s="59" t="s">
        <v>1163</v>
      </c>
      <c r="L573" s="82" t="str">
        <f t="shared" si="216"/>
        <v>9999065A</v>
      </c>
      <c r="M573" s="82" t="s">
        <v>4686</v>
      </c>
      <c r="N573" s="70" t="s">
        <v>2687</v>
      </c>
      <c r="O573" s="84">
        <v>9999065</v>
      </c>
      <c r="P573" s="59">
        <f t="shared" si="217"/>
        <v>9999065</v>
      </c>
      <c r="Q573" s="163" t="s">
        <v>4891</v>
      </c>
      <c r="R573" s="59" t="s">
        <v>4890</v>
      </c>
      <c r="S573" t="s">
        <v>8369</v>
      </c>
      <c r="T573" s="59" t="str">
        <f t="shared" si="218"/>
        <v>Z42007419</v>
      </c>
      <c r="U573" s="85" t="s">
        <v>8632</v>
      </c>
      <c r="V573" s="85" t="s">
        <v>8499</v>
      </c>
      <c r="W573" s="70" t="str">
        <f t="shared" si="219"/>
        <v>NATL - SB - Z42007419</v>
      </c>
      <c r="X573" s="85" t="s">
        <v>4900</v>
      </c>
      <c r="Y573" s="70" t="s">
        <v>774</v>
      </c>
      <c r="Z573" s="70" t="s">
        <v>774</v>
      </c>
      <c r="AA573" s="171" t="s">
        <v>774</v>
      </c>
      <c r="AB573" s="70" t="s">
        <v>774</v>
      </c>
      <c r="AC573" s="85" t="s">
        <v>1808</v>
      </c>
      <c r="AD573" s="85" t="s">
        <v>4922</v>
      </c>
      <c r="AE573" s="82" t="s">
        <v>1162</v>
      </c>
      <c r="AF573" s="85" t="s">
        <v>1805</v>
      </c>
      <c r="AG573" s="85" t="s">
        <v>8566</v>
      </c>
      <c r="AH573" s="85" t="s">
        <v>8567</v>
      </c>
      <c r="AI573" s="85" t="s">
        <v>2805</v>
      </c>
      <c r="AJ573" s="70" t="s">
        <v>1367</v>
      </c>
      <c r="AK573" s="85"/>
    </row>
    <row r="574" spans="1:37" ht="14.4" hidden="1" customHeight="1" x14ac:dyDescent="0.3">
      <c r="A574" s="59" t="str">
        <f t="shared" ref="A574:A637" si="220">U574</f>
        <v>LHR01-KFW-SEWP-SB-03</v>
      </c>
      <c r="B574" s="85" t="s">
        <v>2069</v>
      </c>
      <c r="C574" s="85" t="s">
        <v>8565</v>
      </c>
      <c r="D574" s="70" t="s">
        <v>1806</v>
      </c>
      <c r="E574" s="70" t="s">
        <v>1201</v>
      </c>
      <c r="F574" s="70" t="s">
        <v>1201</v>
      </c>
      <c r="G574" s="59" t="s">
        <v>5630</v>
      </c>
      <c r="H574" s="70" t="s">
        <v>4725</v>
      </c>
      <c r="I574" s="59" t="s">
        <v>4901</v>
      </c>
      <c r="J574" s="70" t="s">
        <v>1367</v>
      </c>
      <c r="K574" s="59" t="s">
        <v>1163</v>
      </c>
      <c r="L574" s="82" t="str">
        <f t="shared" ref="L574:L637" si="221">O574&amp;"A"</f>
        <v>9999066A</v>
      </c>
      <c r="M574" s="82" t="s">
        <v>4686</v>
      </c>
      <c r="N574" s="70" t="s">
        <v>2687</v>
      </c>
      <c r="O574" s="84">
        <v>9999066</v>
      </c>
      <c r="P574" s="59">
        <f t="shared" ref="P574:P637" si="222">O574</f>
        <v>9999066</v>
      </c>
      <c r="Q574" s="163" t="s">
        <v>4891</v>
      </c>
      <c r="R574" s="59" t="s">
        <v>4890</v>
      </c>
      <c r="S574" t="s">
        <v>8370</v>
      </c>
      <c r="T574" s="59" t="str">
        <f t="shared" si="218"/>
        <v>Z41006457</v>
      </c>
      <c r="U574" s="85" t="s">
        <v>8633</v>
      </c>
      <c r="V574" s="85" t="s">
        <v>8500</v>
      </c>
      <c r="W574" s="70" t="str">
        <f t="shared" si="219"/>
        <v>NATL - SB - Z41006457</v>
      </c>
      <c r="X574" s="85" t="s">
        <v>4900</v>
      </c>
      <c r="Y574" s="70" t="s">
        <v>774</v>
      </c>
      <c r="Z574" s="70" t="s">
        <v>774</v>
      </c>
      <c r="AA574" s="171" t="s">
        <v>774</v>
      </c>
      <c r="AB574" s="70" t="s">
        <v>774</v>
      </c>
      <c r="AC574" s="85" t="s">
        <v>1808</v>
      </c>
      <c r="AD574" s="85" t="s">
        <v>4922</v>
      </c>
      <c r="AE574" s="82" t="s">
        <v>1162</v>
      </c>
      <c r="AF574" s="85" t="s">
        <v>1805</v>
      </c>
      <c r="AG574" s="85" t="s">
        <v>8566</v>
      </c>
      <c r="AH574" s="85" t="s">
        <v>8567</v>
      </c>
      <c r="AI574" s="85" t="s">
        <v>2805</v>
      </c>
      <c r="AJ574" s="70" t="s">
        <v>1367</v>
      </c>
      <c r="AK574" s="85"/>
    </row>
    <row r="575" spans="1:37" ht="14.4" hidden="1" customHeight="1" x14ac:dyDescent="0.3">
      <c r="A575" s="59" t="str">
        <f t="shared" si="220"/>
        <v>MUX01-KFW-SEWP-SB-05</v>
      </c>
      <c r="B575" s="85" t="s">
        <v>2069</v>
      </c>
      <c r="C575" s="85" t="s">
        <v>8565</v>
      </c>
      <c r="D575" s="70" t="s">
        <v>1806</v>
      </c>
      <c r="E575" s="70" t="s">
        <v>1201</v>
      </c>
      <c r="F575" s="70" t="s">
        <v>1201</v>
      </c>
      <c r="G575" s="59" t="s">
        <v>5630</v>
      </c>
      <c r="H575" s="70" t="s">
        <v>4725</v>
      </c>
      <c r="I575" s="59" t="s">
        <v>4901</v>
      </c>
      <c r="J575" s="70" t="s">
        <v>1367</v>
      </c>
      <c r="K575" s="59" t="s">
        <v>1163</v>
      </c>
      <c r="L575" s="82" t="str">
        <f t="shared" si="221"/>
        <v>9999067A</v>
      </c>
      <c r="M575" s="82" t="s">
        <v>4686</v>
      </c>
      <c r="N575" s="70" t="s">
        <v>2687</v>
      </c>
      <c r="O575" s="84">
        <v>9999067</v>
      </c>
      <c r="P575" s="59">
        <f t="shared" si="222"/>
        <v>9999067</v>
      </c>
      <c r="Q575" s="163" t="s">
        <v>4891</v>
      </c>
      <c r="R575" s="59" t="s">
        <v>4890</v>
      </c>
      <c r="S575" t="s">
        <v>8371</v>
      </c>
      <c r="T575" s="59" t="str">
        <f t="shared" si="218"/>
        <v>Z32009118</v>
      </c>
      <c r="U575" s="85" t="s">
        <v>8634</v>
      </c>
      <c r="V575" s="85" t="s">
        <v>8501</v>
      </c>
      <c r="W575" s="70" t="str">
        <f t="shared" si="219"/>
        <v>NATL - SB - Z32009118</v>
      </c>
      <c r="X575" s="85" t="s">
        <v>4900</v>
      </c>
      <c r="Y575" s="70" t="s">
        <v>774</v>
      </c>
      <c r="Z575" s="70" t="s">
        <v>774</v>
      </c>
      <c r="AA575" s="171" t="s">
        <v>774</v>
      </c>
      <c r="AB575" s="70" t="s">
        <v>774</v>
      </c>
      <c r="AC575" s="85" t="s">
        <v>1808</v>
      </c>
      <c r="AD575" s="85" t="s">
        <v>4922</v>
      </c>
      <c r="AE575" s="82" t="s">
        <v>1162</v>
      </c>
      <c r="AF575" s="85" t="s">
        <v>1805</v>
      </c>
      <c r="AG575" s="85" t="s">
        <v>8566</v>
      </c>
      <c r="AH575" s="85" t="s">
        <v>8567</v>
      </c>
      <c r="AI575" s="85" t="s">
        <v>2805</v>
      </c>
      <c r="AJ575" s="70" t="s">
        <v>1367</v>
      </c>
      <c r="AK575" s="85"/>
    </row>
    <row r="576" spans="1:37" ht="14.4" hidden="1" customHeight="1" x14ac:dyDescent="0.3">
      <c r="A576" s="59" t="str">
        <f t="shared" si="220"/>
        <v>MUX01-KFW-SEWP-SB-10</v>
      </c>
      <c r="B576" s="85" t="s">
        <v>2069</v>
      </c>
      <c r="C576" s="85" t="s">
        <v>8565</v>
      </c>
      <c r="D576" s="70" t="s">
        <v>1806</v>
      </c>
      <c r="E576" s="70" t="s">
        <v>1201</v>
      </c>
      <c r="F576" s="70" t="s">
        <v>1201</v>
      </c>
      <c r="G576" s="59" t="s">
        <v>5630</v>
      </c>
      <c r="H576" s="70" t="s">
        <v>4725</v>
      </c>
      <c r="I576" s="59" t="s">
        <v>4901</v>
      </c>
      <c r="J576" s="70" t="s">
        <v>1367</v>
      </c>
      <c r="K576" s="59" t="s">
        <v>1163</v>
      </c>
      <c r="L576" s="82" t="str">
        <f t="shared" si="221"/>
        <v>9999068A</v>
      </c>
      <c r="M576" s="82" t="s">
        <v>4686</v>
      </c>
      <c r="N576" s="70" t="s">
        <v>2687</v>
      </c>
      <c r="O576" s="84">
        <v>9999068</v>
      </c>
      <c r="P576" s="59">
        <f t="shared" si="222"/>
        <v>9999068</v>
      </c>
      <c r="Q576" s="163" t="s">
        <v>4891</v>
      </c>
      <c r="R576" s="59" t="s">
        <v>4890</v>
      </c>
      <c r="S576" t="s">
        <v>8372</v>
      </c>
      <c r="T576" s="59" t="str">
        <f t="shared" si="218"/>
        <v>Z32009112</v>
      </c>
      <c r="U576" s="85" t="s">
        <v>8635</v>
      </c>
      <c r="V576" s="85" t="s">
        <v>8502</v>
      </c>
      <c r="W576" s="70" t="str">
        <f t="shared" si="219"/>
        <v>NATL - SB - Z32009112</v>
      </c>
      <c r="X576" s="85" t="s">
        <v>4900</v>
      </c>
      <c r="Y576" s="70" t="s">
        <v>774</v>
      </c>
      <c r="Z576" s="70" t="s">
        <v>774</v>
      </c>
      <c r="AA576" s="171" t="s">
        <v>774</v>
      </c>
      <c r="AB576" s="70" t="s">
        <v>774</v>
      </c>
      <c r="AC576" s="85" t="s">
        <v>1808</v>
      </c>
      <c r="AD576" s="85" t="s">
        <v>4922</v>
      </c>
      <c r="AE576" s="82" t="s">
        <v>1162</v>
      </c>
      <c r="AF576" s="85" t="s">
        <v>1805</v>
      </c>
      <c r="AG576" s="85" t="s">
        <v>8566</v>
      </c>
      <c r="AH576" s="85" t="s">
        <v>8567</v>
      </c>
      <c r="AI576" s="85" t="s">
        <v>2805</v>
      </c>
      <c r="AJ576" s="70" t="s">
        <v>1367</v>
      </c>
      <c r="AK576" s="85"/>
    </row>
    <row r="577" spans="1:37" ht="14.4" hidden="1" customHeight="1" x14ac:dyDescent="0.3">
      <c r="A577" s="59" t="str">
        <f t="shared" si="220"/>
        <v>MUX01-KFW-SEWP-SB-11</v>
      </c>
      <c r="B577" s="85" t="s">
        <v>2069</v>
      </c>
      <c r="C577" s="85" t="s">
        <v>8565</v>
      </c>
      <c r="D577" s="70" t="s">
        <v>1806</v>
      </c>
      <c r="E577" s="70" t="s">
        <v>1201</v>
      </c>
      <c r="F577" s="70" t="s">
        <v>1201</v>
      </c>
      <c r="G577" s="59" t="s">
        <v>5630</v>
      </c>
      <c r="H577" s="70" t="s">
        <v>4725</v>
      </c>
      <c r="I577" s="59" t="s">
        <v>4901</v>
      </c>
      <c r="J577" s="70" t="s">
        <v>1367</v>
      </c>
      <c r="K577" s="59" t="s">
        <v>1163</v>
      </c>
      <c r="L577" s="82" t="str">
        <f t="shared" si="221"/>
        <v>9999069A</v>
      </c>
      <c r="M577" s="82" t="s">
        <v>4686</v>
      </c>
      <c r="N577" s="70" t="s">
        <v>2687</v>
      </c>
      <c r="O577" s="84">
        <v>9999069</v>
      </c>
      <c r="P577" s="59">
        <f t="shared" si="222"/>
        <v>9999069</v>
      </c>
      <c r="Q577" s="163" t="s">
        <v>4891</v>
      </c>
      <c r="R577" s="59" t="s">
        <v>4890</v>
      </c>
      <c r="S577" t="s">
        <v>8373</v>
      </c>
      <c r="T577" s="59" t="str">
        <f t="shared" si="218"/>
        <v>Z32009113</v>
      </c>
      <c r="U577" s="85" t="s">
        <v>8636</v>
      </c>
      <c r="V577" s="85" t="s">
        <v>8503</v>
      </c>
      <c r="W577" s="70" t="str">
        <f t="shared" si="219"/>
        <v>NATL - SB - Z32009113</v>
      </c>
      <c r="X577" s="85" t="s">
        <v>4900</v>
      </c>
      <c r="Y577" s="70" t="s">
        <v>774</v>
      </c>
      <c r="Z577" s="70" t="s">
        <v>774</v>
      </c>
      <c r="AA577" s="171" t="s">
        <v>774</v>
      </c>
      <c r="AB577" s="70" t="s">
        <v>774</v>
      </c>
      <c r="AC577" s="85" t="s">
        <v>1808</v>
      </c>
      <c r="AD577" s="85" t="s">
        <v>4922</v>
      </c>
      <c r="AE577" s="82" t="s">
        <v>1162</v>
      </c>
      <c r="AF577" s="85" t="s">
        <v>1805</v>
      </c>
      <c r="AG577" s="85" t="s">
        <v>8566</v>
      </c>
      <c r="AH577" s="85" t="s">
        <v>8567</v>
      </c>
      <c r="AI577" s="85" t="s">
        <v>2805</v>
      </c>
      <c r="AJ577" s="70" t="s">
        <v>1367</v>
      </c>
      <c r="AK577" s="85"/>
    </row>
    <row r="578" spans="1:37" ht="14.4" hidden="1" customHeight="1" x14ac:dyDescent="0.3">
      <c r="A578" s="59" t="str">
        <f t="shared" si="220"/>
        <v>MUX01-KFW-SEWP-SB-07</v>
      </c>
      <c r="B578" s="85" t="s">
        <v>2069</v>
      </c>
      <c r="C578" s="85" t="s">
        <v>8565</v>
      </c>
      <c r="D578" s="70" t="s">
        <v>1806</v>
      </c>
      <c r="E578" s="70" t="s">
        <v>1201</v>
      </c>
      <c r="F578" s="70" t="s">
        <v>1201</v>
      </c>
      <c r="G578" s="59" t="s">
        <v>5630</v>
      </c>
      <c r="H578" s="70" t="s">
        <v>4725</v>
      </c>
      <c r="I578" s="59" t="s">
        <v>4901</v>
      </c>
      <c r="J578" s="70" t="s">
        <v>1367</v>
      </c>
      <c r="K578" s="59" t="s">
        <v>1163</v>
      </c>
      <c r="L578" s="82" t="str">
        <f t="shared" si="221"/>
        <v>9999070A</v>
      </c>
      <c r="M578" s="82" t="s">
        <v>4686</v>
      </c>
      <c r="N578" s="70" t="s">
        <v>2687</v>
      </c>
      <c r="O578" s="84">
        <v>9999070</v>
      </c>
      <c r="P578" s="59">
        <f t="shared" si="222"/>
        <v>9999070</v>
      </c>
      <c r="Q578" s="163" t="s">
        <v>4891</v>
      </c>
      <c r="R578" s="59" t="s">
        <v>4890</v>
      </c>
      <c r="S578" t="s">
        <v>8374</v>
      </c>
      <c r="T578" s="59" t="str">
        <f t="shared" si="218"/>
        <v>Z32009120</v>
      </c>
      <c r="U578" s="85" t="s">
        <v>8637</v>
      </c>
      <c r="V578" s="85" t="s">
        <v>8504</v>
      </c>
      <c r="W578" s="70" t="str">
        <f t="shared" si="219"/>
        <v>NATL - SB - Z32009120</v>
      </c>
      <c r="X578" s="85" t="s">
        <v>4900</v>
      </c>
      <c r="Y578" s="70" t="s">
        <v>774</v>
      </c>
      <c r="Z578" s="70" t="s">
        <v>774</v>
      </c>
      <c r="AA578" s="171" t="s">
        <v>774</v>
      </c>
      <c r="AB578" s="70" t="s">
        <v>774</v>
      </c>
      <c r="AC578" s="85" t="s">
        <v>1808</v>
      </c>
      <c r="AD578" s="85" t="s">
        <v>4922</v>
      </c>
      <c r="AE578" s="82" t="s">
        <v>1162</v>
      </c>
      <c r="AF578" s="85" t="s">
        <v>1805</v>
      </c>
      <c r="AG578" s="85" t="s">
        <v>8566</v>
      </c>
      <c r="AH578" s="85" t="s">
        <v>8567</v>
      </c>
      <c r="AI578" s="85" t="s">
        <v>2805</v>
      </c>
      <c r="AJ578" s="70" t="s">
        <v>1367</v>
      </c>
      <c r="AK578" s="85"/>
    </row>
    <row r="579" spans="1:37" ht="14.4" hidden="1" customHeight="1" x14ac:dyDescent="0.3">
      <c r="A579" s="59" t="str">
        <f t="shared" si="220"/>
        <v>MUX01-KFW-SEWP-SB-04</v>
      </c>
      <c r="B579" s="85" t="s">
        <v>2069</v>
      </c>
      <c r="C579" s="85" t="s">
        <v>8565</v>
      </c>
      <c r="D579" s="70" t="s">
        <v>1806</v>
      </c>
      <c r="E579" s="70" t="s">
        <v>1201</v>
      </c>
      <c r="F579" s="70" t="s">
        <v>1201</v>
      </c>
      <c r="G579" s="59" t="s">
        <v>5630</v>
      </c>
      <c r="H579" s="70" t="s">
        <v>4725</v>
      </c>
      <c r="I579" s="59" t="s">
        <v>4901</v>
      </c>
      <c r="J579" s="70" t="s">
        <v>1367</v>
      </c>
      <c r="K579" s="59" t="s">
        <v>1163</v>
      </c>
      <c r="L579" s="82" t="str">
        <f t="shared" si="221"/>
        <v>9999071A</v>
      </c>
      <c r="M579" s="82" t="s">
        <v>4686</v>
      </c>
      <c r="N579" s="70" t="s">
        <v>2687</v>
      </c>
      <c r="O579" s="84">
        <v>9999071</v>
      </c>
      <c r="P579" s="59">
        <f t="shared" si="222"/>
        <v>9999071</v>
      </c>
      <c r="Q579" s="163" t="s">
        <v>4891</v>
      </c>
      <c r="R579" s="59" t="s">
        <v>4890</v>
      </c>
      <c r="S579" t="s">
        <v>8375</v>
      </c>
      <c r="T579" s="59" t="str">
        <f t="shared" si="218"/>
        <v>Z32009117</v>
      </c>
      <c r="U579" s="85" t="s">
        <v>8638</v>
      </c>
      <c r="V579" s="85" t="s">
        <v>8505</v>
      </c>
      <c r="W579" s="70" t="str">
        <f t="shared" si="219"/>
        <v>NATL - SB - Z32009117</v>
      </c>
      <c r="X579" s="85" t="s">
        <v>4900</v>
      </c>
      <c r="Y579" s="70" t="s">
        <v>774</v>
      </c>
      <c r="Z579" s="70" t="s">
        <v>774</v>
      </c>
      <c r="AA579" s="171" t="s">
        <v>774</v>
      </c>
      <c r="AB579" s="70" t="s">
        <v>774</v>
      </c>
      <c r="AC579" s="85" t="s">
        <v>1808</v>
      </c>
      <c r="AD579" s="85" t="s">
        <v>4922</v>
      </c>
      <c r="AE579" s="82" t="s">
        <v>1162</v>
      </c>
      <c r="AF579" s="85" t="s">
        <v>1805</v>
      </c>
      <c r="AG579" s="85" t="s">
        <v>8566</v>
      </c>
      <c r="AH579" s="85" t="s">
        <v>8567</v>
      </c>
      <c r="AI579" s="85" t="s">
        <v>2805</v>
      </c>
      <c r="AJ579" s="70" t="s">
        <v>1367</v>
      </c>
      <c r="AK579" s="85"/>
    </row>
    <row r="580" spans="1:37" ht="14.4" hidden="1" customHeight="1" x14ac:dyDescent="0.3">
      <c r="A580" s="59" t="str">
        <f t="shared" si="220"/>
        <v>MUX01-KFW-SEWP-SB-01</v>
      </c>
      <c r="B580" s="85" t="s">
        <v>2069</v>
      </c>
      <c r="C580" s="85" t="s">
        <v>8565</v>
      </c>
      <c r="D580" s="70" t="s">
        <v>1806</v>
      </c>
      <c r="E580" s="70" t="s">
        <v>1201</v>
      </c>
      <c r="F580" s="70" t="s">
        <v>1201</v>
      </c>
      <c r="G580" s="59" t="s">
        <v>5630</v>
      </c>
      <c r="H580" s="70" t="s">
        <v>4725</v>
      </c>
      <c r="I580" s="59" t="s">
        <v>4901</v>
      </c>
      <c r="J580" s="70" t="s">
        <v>1367</v>
      </c>
      <c r="K580" s="59" t="s">
        <v>1163</v>
      </c>
      <c r="L580" s="82" t="str">
        <f t="shared" si="221"/>
        <v>9999072A</v>
      </c>
      <c r="M580" s="82" t="s">
        <v>4686</v>
      </c>
      <c r="N580" s="70" t="s">
        <v>2687</v>
      </c>
      <c r="O580" s="84">
        <v>9999072</v>
      </c>
      <c r="P580" s="59">
        <f t="shared" si="222"/>
        <v>9999072</v>
      </c>
      <c r="Q580" s="163" t="s">
        <v>4891</v>
      </c>
      <c r="R580" s="59" t="s">
        <v>4890</v>
      </c>
      <c r="S580" t="s">
        <v>8376</v>
      </c>
      <c r="T580" s="59" t="str">
        <f t="shared" si="218"/>
        <v>Z32009114</v>
      </c>
      <c r="U580" s="85" t="s">
        <v>8639</v>
      </c>
      <c r="V580" s="85" t="s">
        <v>8506</v>
      </c>
      <c r="W580" s="70" t="str">
        <f t="shared" si="219"/>
        <v>NATL - SB - Z32009114</v>
      </c>
      <c r="X580" s="85" t="s">
        <v>4900</v>
      </c>
      <c r="Y580" s="70" t="s">
        <v>774</v>
      </c>
      <c r="Z580" s="70" t="s">
        <v>774</v>
      </c>
      <c r="AA580" s="171" t="s">
        <v>774</v>
      </c>
      <c r="AB580" s="70" t="s">
        <v>774</v>
      </c>
      <c r="AC580" s="85" t="s">
        <v>1808</v>
      </c>
      <c r="AD580" s="85" t="s">
        <v>4922</v>
      </c>
      <c r="AE580" s="82" t="s">
        <v>1162</v>
      </c>
      <c r="AF580" s="85" t="s">
        <v>1805</v>
      </c>
      <c r="AG580" s="85" t="s">
        <v>8566</v>
      </c>
      <c r="AH580" s="85" t="s">
        <v>8567</v>
      </c>
      <c r="AI580" s="85" t="s">
        <v>2805</v>
      </c>
      <c r="AJ580" s="70" t="s">
        <v>1367</v>
      </c>
      <c r="AK580" s="85"/>
    </row>
    <row r="581" spans="1:37" ht="14.4" hidden="1" customHeight="1" x14ac:dyDescent="0.3">
      <c r="A581" s="59" t="str">
        <f t="shared" si="220"/>
        <v>MUX01-KFW-SEWP-SB-06</v>
      </c>
      <c r="B581" s="85" t="s">
        <v>2069</v>
      </c>
      <c r="C581" s="85" t="s">
        <v>8565</v>
      </c>
      <c r="D581" s="70" t="s">
        <v>1806</v>
      </c>
      <c r="E581" s="70" t="s">
        <v>1201</v>
      </c>
      <c r="F581" s="70" t="s">
        <v>1201</v>
      </c>
      <c r="G581" s="59" t="s">
        <v>5630</v>
      </c>
      <c r="H581" s="70" t="s">
        <v>4725</v>
      </c>
      <c r="I581" s="59" t="s">
        <v>4901</v>
      </c>
      <c r="J581" s="70" t="s">
        <v>1367</v>
      </c>
      <c r="K581" s="59" t="s">
        <v>1163</v>
      </c>
      <c r="L581" s="82" t="str">
        <f t="shared" si="221"/>
        <v>9999073A</v>
      </c>
      <c r="M581" s="82" t="s">
        <v>4686</v>
      </c>
      <c r="N581" s="70" t="s">
        <v>2687</v>
      </c>
      <c r="O581" s="84">
        <v>9999073</v>
      </c>
      <c r="P581" s="59">
        <f t="shared" si="222"/>
        <v>9999073</v>
      </c>
      <c r="Q581" s="163" t="s">
        <v>4891</v>
      </c>
      <c r="R581" s="59" t="s">
        <v>4890</v>
      </c>
      <c r="S581" t="s">
        <v>8377</v>
      </c>
      <c r="T581" s="59" t="str">
        <f t="shared" si="218"/>
        <v>Z32009119</v>
      </c>
      <c r="U581" s="85" t="s">
        <v>8640</v>
      </c>
      <c r="V581" s="85" t="s">
        <v>8507</v>
      </c>
      <c r="W581" s="70" t="str">
        <f t="shared" si="219"/>
        <v>NATL - SB - Z32009119</v>
      </c>
      <c r="X581" s="85" t="s">
        <v>4900</v>
      </c>
      <c r="Y581" s="70" t="s">
        <v>774</v>
      </c>
      <c r="Z581" s="70" t="s">
        <v>774</v>
      </c>
      <c r="AA581" s="171" t="s">
        <v>774</v>
      </c>
      <c r="AB581" s="70" t="s">
        <v>774</v>
      </c>
      <c r="AC581" s="85" t="s">
        <v>1808</v>
      </c>
      <c r="AD581" s="85" t="s">
        <v>4922</v>
      </c>
      <c r="AE581" s="82" t="s">
        <v>1162</v>
      </c>
      <c r="AF581" s="85" t="s">
        <v>1805</v>
      </c>
      <c r="AG581" s="85" t="s">
        <v>8566</v>
      </c>
      <c r="AH581" s="85" t="s">
        <v>8567</v>
      </c>
      <c r="AI581" s="85" t="s">
        <v>2805</v>
      </c>
      <c r="AJ581" s="70" t="s">
        <v>1367</v>
      </c>
      <c r="AK581" s="85"/>
    </row>
    <row r="582" spans="1:37" ht="14.4" hidden="1" customHeight="1" x14ac:dyDescent="0.3">
      <c r="A582" s="59" t="str">
        <f t="shared" si="220"/>
        <v>MUX01-KFW-SEWP-SB-08</v>
      </c>
      <c r="B582" s="85" t="s">
        <v>2069</v>
      </c>
      <c r="C582" s="85" t="s">
        <v>8565</v>
      </c>
      <c r="D582" s="70" t="s">
        <v>1806</v>
      </c>
      <c r="E582" s="70" t="s">
        <v>1201</v>
      </c>
      <c r="F582" s="70" t="s">
        <v>1201</v>
      </c>
      <c r="G582" s="59" t="s">
        <v>5630</v>
      </c>
      <c r="H582" s="70" t="s">
        <v>4725</v>
      </c>
      <c r="I582" s="59" t="s">
        <v>4901</v>
      </c>
      <c r="J582" s="70" t="s">
        <v>1367</v>
      </c>
      <c r="K582" s="59" t="s">
        <v>1163</v>
      </c>
      <c r="L582" s="82" t="str">
        <f t="shared" si="221"/>
        <v>9999074A</v>
      </c>
      <c r="M582" s="82" t="s">
        <v>4686</v>
      </c>
      <c r="N582" s="70" t="s">
        <v>2687</v>
      </c>
      <c r="O582" s="84">
        <v>9999074</v>
      </c>
      <c r="P582" s="59">
        <f t="shared" si="222"/>
        <v>9999074</v>
      </c>
      <c r="Q582" s="163" t="s">
        <v>4891</v>
      </c>
      <c r="R582" s="59" t="s">
        <v>4890</v>
      </c>
      <c r="S582" t="s">
        <v>8378</v>
      </c>
      <c r="T582" s="59" t="str">
        <f t="shared" si="218"/>
        <v>Z32009121</v>
      </c>
      <c r="U582" s="85" t="s">
        <v>8641</v>
      </c>
      <c r="V582" s="85" t="s">
        <v>8508</v>
      </c>
      <c r="W582" s="70" t="str">
        <f t="shared" si="219"/>
        <v>NATL - SB - Z32009121</v>
      </c>
      <c r="X582" s="85" t="s">
        <v>4900</v>
      </c>
      <c r="Y582" s="70" t="s">
        <v>774</v>
      </c>
      <c r="Z582" s="70" t="s">
        <v>774</v>
      </c>
      <c r="AA582" s="171" t="s">
        <v>774</v>
      </c>
      <c r="AB582" s="70" t="s">
        <v>774</v>
      </c>
      <c r="AC582" s="85" t="s">
        <v>1808</v>
      </c>
      <c r="AD582" s="85" t="s">
        <v>4922</v>
      </c>
      <c r="AE582" s="82" t="s">
        <v>1162</v>
      </c>
      <c r="AF582" s="85" t="s">
        <v>1805</v>
      </c>
      <c r="AG582" s="85" t="s">
        <v>8566</v>
      </c>
      <c r="AH582" s="85" t="s">
        <v>8567</v>
      </c>
      <c r="AI582" s="85" t="s">
        <v>2805</v>
      </c>
      <c r="AJ582" s="70" t="s">
        <v>1367</v>
      </c>
      <c r="AK582" s="85"/>
    </row>
    <row r="583" spans="1:37" ht="14.4" hidden="1" customHeight="1" x14ac:dyDescent="0.3">
      <c r="A583" s="59" t="str">
        <f t="shared" si="220"/>
        <v>MUX01-KFW-SEWP-SB-09</v>
      </c>
      <c r="B583" s="85" t="s">
        <v>2069</v>
      </c>
      <c r="C583" s="85" t="s">
        <v>8565</v>
      </c>
      <c r="D583" s="70" t="s">
        <v>1806</v>
      </c>
      <c r="E583" s="70" t="s">
        <v>1201</v>
      </c>
      <c r="F583" s="70" t="s">
        <v>1201</v>
      </c>
      <c r="G583" s="59" t="s">
        <v>5630</v>
      </c>
      <c r="H583" s="70" t="s">
        <v>4725</v>
      </c>
      <c r="I583" s="59" t="s">
        <v>4901</v>
      </c>
      <c r="J583" s="70" t="s">
        <v>1367</v>
      </c>
      <c r="K583" s="59" t="s">
        <v>1163</v>
      </c>
      <c r="L583" s="82" t="str">
        <f t="shared" si="221"/>
        <v>9999075A</v>
      </c>
      <c r="M583" s="82" t="s">
        <v>4686</v>
      </c>
      <c r="N583" s="70" t="s">
        <v>2687</v>
      </c>
      <c r="O583" s="84">
        <v>9999075</v>
      </c>
      <c r="P583" s="59">
        <f t="shared" si="222"/>
        <v>9999075</v>
      </c>
      <c r="Q583" s="163" t="s">
        <v>4891</v>
      </c>
      <c r="R583" s="59" t="s">
        <v>4890</v>
      </c>
      <c r="S583" t="s">
        <v>8379</v>
      </c>
      <c r="T583" s="59" t="str">
        <f t="shared" si="218"/>
        <v>Z32009111</v>
      </c>
      <c r="U583" s="85" t="s">
        <v>8642</v>
      </c>
      <c r="V583" s="85" t="s">
        <v>8509</v>
      </c>
      <c r="W583" s="70" t="str">
        <f t="shared" si="219"/>
        <v>NATL - SB - Z32009111</v>
      </c>
      <c r="X583" s="85" t="s">
        <v>4900</v>
      </c>
      <c r="Y583" s="70" t="s">
        <v>774</v>
      </c>
      <c r="Z583" s="70" t="s">
        <v>774</v>
      </c>
      <c r="AA583" s="171" t="s">
        <v>774</v>
      </c>
      <c r="AB583" s="70" t="s">
        <v>774</v>
      </c>
      <c r="AC583" s="85" t="s">
        <v>1808</v>
      </c>
      <c r="AD583" s="85" t="s">
        <v>4922</v>
      </c>
      <c r="AE583" s="82" t="s">
        <v>1162</v>
      </c>
      <c r="AF583" s="85" t="s">
        <v>1805</v>
      </c>
      <c r="AG583" s="85" t="s">
        <v>8566</v>
      </c>
      <c r="AH583" s="85" t="s">
        <v>8567</v>
      </c>
      <c r="AI583" s="85" t="s">
        <v>2805</v>
      </c>
      <c r="AJ583" s="70" t="s">
        <v>1367</v>
      </c>
      <c r="AK583" s="85"/>
    </row>
    <row r="584" spans="1:37" ht="14.4" hidden="1" customHeight="1" x14ac:dyDescent="0.3">
      <c r="A584" s="59" t="str">
        <f t="shared" si="220"/>
        <v>MUX01-KFW-SEWP-SB-03</v>
      </c>
      <c r="B584" s="85" t="s">
        <v>2069</v>
      </c>
      <c r="C584" s="85" t="s">
        <v>8565</v>
      </c>
      <c r="D584" s="70" t="s">
        <v>1806</v>
      </c>
      <c r="E584" s="70" t="s">
        <v>1201</v>
      </c>
      <c r="F584" s="70" t="s">
        <v>1201</v>
      </c>
      <c r="G584" s="59" t="s">
        <v>5630</v>
      </c>
      <c r="H584" s="70" t="s">
        <v>4725</v>
      </c>
      <c r="I584" s="59" t="s">
        <v>4901</v>
      </c>
      <c r="J584" s="70" t="s">
        <v>1367</v>
      </c>
      <c r="K584" s="59" t="s">
        <v>1163</v>
      </c>
      <c r="L584" s="82" t="str">
        <f t="shared" si="221"/>
        <v>9999076A</v>
      </c>
      <c r="M584" s="82" t="s">
        <v>4686</v>
      </c>
      <c r="N584" s="70" t="s">
        <v>2687</v>
      </c>
      <c r="O584" s="84">
        <v>9999076</v>
      </c>
      <c r="P584" s="59">
        <f t="shared" si="222"/>
        <v>9999076</v>
      </c>
      <c r="Q584" s="163" t="s">
        <v>4891</v>
      </c>
      <c r="R584" s="59" t="s">
        <v>4890</v>
      </c>
      <c r="S584" t="s">
        <v>8380</v>
      </c>
      <c r="T584" s="59" t="str">
        <f t="shared" si="218"/>
        <v>Z32009116</v>
      </c>
      <c r="U584" s="85" t="s">
        <v>8643</v>
      </c>
      <c r="V584" s="85" t="s">
        <v>8510</v>
      </c>
      <c r="W584" s="70" t="str">
        <f t="shared" si="219"/>
        <v>NATL - SB - Z32009116</v>
      </c>
      <c r="X584" s="85" t="s">
        <v>4900</v>
      </c>
      <c r="Y584" s="70" t="s">
        <v>774</v>
      </c>
      <c r="Z584" s="70" t="s">
        <v>774</v>
      </c>
      <c r="AA584" s="171" t="s">
        <v>774</v>
      </c>
      <c r="AB584" s="70" t="s">
        <v>774</v>
      </c>
      <c r="AC584" s="85" t="s">
        <v>1808</v>
      </c>
      <c r="AD584" s="85" t="s">
        <v>4922</v>
      </c>
      <c r="AE584" s="82" t="s">
        <v>1162</v>
      </c>
      <c r="AF584" s="85" t="s">
        <v>1805</v>
      </c>
      <c r="AG584" s="85" t="s">
        <v>8566</v>
      </c>
      <c r="AH584" s="85" t="s">
        <v>8567</v>
      </c>
      <c r="AI584" s="85" t="s">
        <v>2805</v>
      </c>
      <c r="AJ584" s="70" t="s">
        <v>1367</v>
      </c>
      <c r="AK584" s="85"/>
    </row>
    <row r="585" spans="1:37" ht="14.4" hidden="1" customHeight="1" x14ac:dyDescent="0.3">
      <c r="A585" s="59" t="str">
        <f t="shared" si="220"/>
        <v>MUX01-KFW-SEWP-SB-02</v>
      </c>
      <c r="B585" s="85" t="s">
        <v>2069</v>
      </c>
      <c r="C585" s="85" t="s">
        <v>8565</v>
      </c>
      <c r="D585" s="70" t="s">
        <v>1806</v>
      </c>
      <c r="E585" s="70" t="s">
        <v>1201</v>
      </c>
      <c r="F585" s="70" t="s">
        <v>1201</v>
      </c>
      <c r="G585" s="59" t="s">
        <v>5630</v>
      </c>
      <c r="H585" s="70" t="s">
        <v>4725</v>
      </c>
      <c r="I585" s="59" t="s">
        <v>4901</v>
      </c>
      <c r="J585" s="70" t="s">
        <v>1367</v>
      </c>
      <c r="K585" s="59" t="s">
        <v>1163</v>
      </c>
      <c r="L585" s="82" t="str">
        <f t="shared" si="221"/>
        <v>9999077A</v>
      </c>
      <c r="M585" s="82" t="s">
        <v>4686</v>
      </c>
      <c r="N585" s="70" t="s">
        <v>2687</v>
      </c>
      <c r="O585" s="84">
        <v>9999077</v>
      </c>
      <c r="P585" s="59">
        <f t="shared" si="222"/>
        <v>9999077</v>
      </c>
      <c r="Q585" s="163" t="s">
        <v>4891</v>
      </c>
      <c r="R585" s="59" t="s">
        <v>4890</v>
      </c>
      <c r="S585" t="s">
        <v>8381</v>
      </c>
      <c r="T585" s="59" t="str">
        <f t="shared" si="218"/>
        <v>Z32009115</v>
      </c>
      <c r="U585" s="85" t="s">
        <v>8644</v>
      </c>
      <c r="V585" s="85" t="s">
        <v>8511</v>
      </c>
      <c r="W585" s="70" t="str">
        <f t="shared" si="219"/>
        <v>NATL - SB - Z32009115</v>
      </c>
      <c r="X585" s="85" t="s">
        <v>4900</v>
      </c>
      <c r="Y585" s="70" t="s">
        <v>774</v>
      </c>
      <c r="Z585" s="70" t="s">
        <v>774</v>
      </c>
      <c r="AA585" s="171" t="s">
        <v>774</v>
      </c>
      <c r="AB585" s="70" t="s">
        <v>774</v>
      </c>
      <c r="AC585" s="85" t="s">
        <v>1808</v>
      </c>
      <c r="AD585" s="85" t="s">
        <v>4922</v>
      </c>
      <c r="AE585" s="82" t="s">
        <v>1162</v>
      </c>
      <c r="AF585" s="85" t="s">
        <v>1805</v>
      </c>
      <c r="AG585" s="85" t="s">
        <v>8566</v>
      </c>
      <c r="AH585" s="85" t="s">
        <v>8567</v>
      </c>
      <c r="AI585" s="85" t="s">
        <v>2805</v>
      </c>
      <c r="AJ585" s="70" t="s">
        <v>1367</v>
      </c>
      <c r="AK585" s="85"/>
    </row>
    <row r="586" spans="1:37" ht="14.4" hidden="1" customHeight="1" x14ac:dyDescent="0.3">
      <c r="A586" s="59" t="str">
        <f t="shared" si="220"/>
        <v>MZG01-KFW-SEWP-SB-09</v>
      </c>
      <c r="B586" s="85" t="s">
        <v>2069</v>
      </c>
      <c r="C586" s="85" t="s">
        <v>8565</v>
      </c>
      <c r="D586" s="70" t="s">
        <v>1806</v>
      </c>
      <c r="E586" s="70" t="s">
        <v>1201</v>
      </c>
      <c r="F586" s="70" t="s">
        <v>1201</v>
      </c>
      <c r="G586" s="59" t="s">
        <v>5630</v>
      </c>
      <c r="H586" s="70" t="s">
        <v>4725</v>
      </c>
      <c r="I586" s="59" t="s">
        <v>4901</v>
      </c>
      <c r="J586" s="70" t="s">
        <v>1367</v>
      </c>
      <c r="K586" s="59" t="s">
        <v>1163</v>
      </c>
      <c r="L586" s="82" t="str">
        <f t="shared" si="221"/>
        <v>9999078A</v>
      </c>
      <c r="M586" s="82" t="s">
        <v>4686</v>
      </c>
      <c r="N586" s="70" t="s">
        <v>2687</v>
      </c>
      <c r="O586" s="84">
        <v>9999078</v>
      </c>
      <c r="P586" s="59">
        <f t="shared" si="222"/>
        <v>9999078</v>
      </c>
      <c r="Q586" s="163" t="s">
        <v>4891</v>
      </c>
      <c r="R586" s="59" t="s">
        <v>4890</v>
      </c>
      <c r="S586" t="s">
        <v>8382</v>
      </c>
      <c r="T586" s="59" t="str">
        <f t="shared" si="218"/>
        <v>Z32009125</v>
      </c>
      <c r="U586" s="85" t="s">
        <v>8645</v>
      </c>
      <c r="V586" s="85" t="s">
        <v>8512</v>
      </c>
      <c r="W586" s="70" t="str">
        <f t="shared" si="219"/>
        <v>NATL - SB - Z32009125</v>
      </c>
      <c r="X586" s="85" t="s">
        <v>4900</v>
      </c>
      <c r="Y586" s="70" t="s">
        <v>774</v>
      </c>
      <c r="Z586" s="70" t="s">
        <v>774</v>
      </c>
      <c r="AA586" s="171" t="s">
        <v>774</v>
      </c>
      <c r="AB586" s="70" t="s">
        <v>774</v>
      </c>
      <c r="AC586" s="85" t="s">
        <v>1808</v>
      </c>
      <c r="AD586" s="85" t="s">
        <v>4922</v>
      </c>
      <c r="AE586" s="82" t="s">
        <v>1162</v>
      </c>
      <c r="AF586" s="85" t="s">
        <v>1805</v>
      </c>
      <c r="AG586" s="85" t="s">
        <v>8566</v>
      </c>
      <c r="AH586" s="85" t="s">
        <v>8567</v>
      </c>
      <c r="AI586" s="85" t="s">
        <v>2805</v>
      </c>
      <c r="AJ586" s="70" t="s">
        <v>1367</v>
      </c>
      <c r="AK586" s="85"/>
    </row>
    <row r="587" spans="1:37" ht="14.4" hidden="1" customHeight="1" x14ac:dyDescent="0.3">
      <c r="A587" s="59" t="str">
        <f t="shared" si="220"/>
        <v>MZG01-KFW-SEWP-SB-01</v>
      </c>
      <c r="B587" s="85" t="s">
        <v>2069</v>
      </c>
      <c r="C587" s="85" t="s">
        <v>8565</v>
      </c>
      <c r="D587" s="70" t="s">
        <v>1806</v>
      </c>
      <c r="E587" s="70" t="s">
        <v>1201</v>
      </c>
      <c r="F587" s="70" t="s">
        <v>1201</v>
      </c>
      <c r="G587" s="59" t="s">
        <v>5630</v>
      </c>
      <c r="H587" s="70" t="s">
        <v>4725</v>
      </c>
      <c r="I587" s="59" t="s">
        <v>4901</v>
      </c>
      <c r="J587" s="70" t="s">
        <v>1367</v>
      </c>
      <c r="K587" s="59" t="s">
        <v>1163</v>
      </c>
      <c r="L587" s="82" t="str">
        <f t="shared" si="221"/>
        <v>9999079A</v>
      </c>
      <c r="M587" s="82" t="s">
        <v>4686</v>
      </c>
      <c r="N587" s="70" t="s">
        <v>2687</v>
      </c>
      <c r="O587" s="84">
        <v>9999079</v>
      </c>
      <c r="P587" s="59">
        <f t="shared" si="222"/>
        <v>9999079</v>
      </c>
      <c r="Q587" s="163" t="s">
        <v>4891</v>
      </c>
      <c r="R587" s="59" t="s">
        <v>4890</v>
      </c>
      <c r="S587" t="s">
        <v>8383</v>
      </c>
      <c r="T587" s="59" t="str">
        <f t="shared" si="218"/>
        <v>Z32009127</v>
      </c>
      <c r="U587" s="85" t="s">
        <v>8646</v>
      </c>
      <c r="V587" s="85" t="s">
        <v>8513</v>
      </c>
      <c r="W587" s="70" t="str">
        <f t="shared" si="219"/>
        <v>NATL - SB - Z32009127</v>
      </c>
      <c r="X587" s="85" t="s">
        <v>4900</v>
      </c>
      <c r="Y587" s="70" t="s">
        <v>774</v>
      </c>
      <c r="Z587" s="70" t="s">
        <v>774</v>
      </c>
      <c r="AA587" s="171" t="s">
        <v>774</v>
      </c>
      <c r="AB587" s="70" t="s">
        <v>774</v>
      </c>
      <c r="AC587" s="85" t="s">
        <v>1808</v>
      </c>
      <c r="AD587" s="85" t="s">
        <v>4922</v>
      </c>
      <c r="AE587" s="82" t="s">
        <v>1162</v>
      </c>
      <c r="AF587" s="85" t="s">
        <v>1805</v>
      </c>
      <c r="AG587" s="85" t="s">
        <v>8566</v>
      </c>
      <c r="AH587" s="85" t="s">
        <v>8567</v>
      </c>
      <c r="AI587" s="85" t="s">
        <v>2805</v>
      </c>
      <c r="AJ587" s="70" t="s">
        <v>1367</v>
      </c>
      <c r="AK587" s="85"/>
    </row>
    <row r="588" spans="1:37" ht="14.4" hidden="1" customHeight="1" x14ac:dyDescent="0.3">
      <c r="A588" s="59" t="str">
        <f t="shared" si="220"/>
        <v>MZG01-KFW-SEWP-SB-04</v>
      </c>
      <c r="B588" s="85" t="s">
        <v>2069</v>
      </c>
      <c r="C588" s="85" t="s">
        <v>8565</v>
      </c>
      <c r="D588" s="70" t="s">
        <v>1806</v>
      </c>
      <c r="E588" s="70" t="s">
        <v>1201</v>
      </c>
      <c r="F588" s="70" t="s">
        <v>1201</v>
      </c>
      <c r="G588" s="59" t="s">
        <v>5630</v>
      </c>
      <c r="H588" s="70" t="s">
        <v>4725</v>
      </c>
      <c r="I588" s="59" t="s">
        <v>4901</v>
      </c>
      <c r="J588" s="70" t="s">
        <v>1367</v>
      </c>
      <c r="K588" s="59" t="s">
        <v>1163</v>
      </c>
      <c r="L588" s="82" t="str">
        <f t="shared" si="221"/>
        <v>9999080A</v>
      </c>
      <c r="M588" s="82" t="s">
        <v>4686</v>
      </c>
      <c r="N588" s="70" t="s">
        <v>2687</v>
      </c>
      <c r="O588" s="84">
        <v>9999080</v>
      </c>
      <c r="P588" s="59">
        <f t="shared" si="222"/>
        <v>9999080</v>
      </c>
      <c r="Q588" s="163" t="s">
        <v>4891</v>
      </c>
      <c r="R588" s="59" t="s">
        <v>4890</v>
      </c>
      <c r="S588" t="s">
        <v>8384</v>
      </c>
      <c r="T588" s="59" t="str">
        <f t="shared" si="218"/>
        <v>Z32009130</v>
      </c>
      <c r="U588" s="85" t="s">
        <v>8647</v>
      </c>
      <c r="V588" s="85" t="s">
        <v>8514</v>
      </c>
      <c r="W588" s="70" t="str">
        <f t="shared" si="219"/>
        <v>NATL - SB - Z32009130</v>
      </c>
      <c r="X588" s="85" t="s">
        <v>4900</v>
      </c>
      <c r="Y588" s="70" t="s">
        <v>774</v>
      </c>
      <c r="Z588" s="70" t="s">
        <v>774</v>
      </c>
      <c r="AA588" s="171" t="s">
        <v>774</v>
      </c>
      <c r="AB588" s="70" t="s">
        <v>774</v>
      </c>
      <c r="AC588" s="85" t="s">
        <v>1808</v>
      </c>
      <c r="AD588" s="85" t="s">
        <v>4922</v>
      </c>
      <c r="AE588" s="82" t="s">
        <v>1162</v>
      </c>
      <c r="AF588" s="85" t="s">
        <v>1805</v>
      </c>
      <c r="AG588" s="85" t="s">
        <v>8566</v>
      </c>
      <c r="AH588" s="85" t="s">
        <v>8567</v>
      </c>
      <c r="AI588" s="85" t="s">
        <v>2805</v>
      </c>
      <c r="AJ588" s="70" t="s">
        <v>1367</v>
      </c>
      <c r="AK588" s="85"/>
    </row>
    <row r="589" spans="1:37" ht="14.4" hidden="1" customHeight="1" x14ac:dyDescent="0.3">
      <c r="A589" s="59" t="str">
        <f t="shared" si="220"/>
        <v>MZG01-KFW-SEWP-SB-05</v>
      </c>
      <c r="B589" s="85" t="s">
        <v>2069</v>
      </c>
      <c r="C589" s="85" t="s">
        <v>8565</v>
      </c>
      <c r="D589" s="70" t="s">
        <v>1806</v>
      </c>
      <c r="E589" s="70" t="s">
        <v>1201</v>
      </c>
      <c r="F589" s="70" t="s">
        <v>1201</v>
      </c>
      <c r="G589" s="59" t="s">
        <v>5630</v>
      </c>
      <c r="H589" s="70" t="s">
        <v>4725</v>
      </c>
      <c r="I589" s="59" t="s">
        <v>4901</v>
      </c>
      <c r="J589" s="70" t="s">
        <v>1367</v>
      </c>
      <c r="K589" s="59" t="s">
        <v>1163</v>
      </c>
      <c r="L589" s="82" t="str">
        <f t="shared" si="221"/>
        <v>9999081A</v>
      </c>
      <c r="M589" s="82" t="s">
        <v>4686</v>
      </c>
      <c r="N589" s="70" t="s">
        <v>2687</v>
      </c>
      <c r="O589" s="84">
        <v>9999081</v>
      </c>
      <c r="P589" s="59">
        <f t="shared" si="222"/>
        <v>9999081</v>
      </c>
      <c r="Q589" s="163" t="s">
        <v>4891</v>
      </c>
      <c r="R589" s="59" t="s">
        <v>4890</v>
      </c>
      <c r="S589" t="s">
        <v>8385</v>
      </c>
      <c r="T589" s="59" t="str">
        <f t="shared" si="218"/>
        <v>Z32009131</v>
      </c>
      <c r="U589" s="85" t="s">
        <v>8648</v>
      </c>
      <c r="V589" s="85" t="s">
        <v>8515</v>
      </c>
      <c r="W589" s="70" t="str">
        <f t="shared" si="219"/>
        <v>NATL - SB - Z32009131</v>
      </c>
      <c r="X589" s="85" t="s">
        <v>4900</v>
      </c>
      <c r="Y589" s="70" t="s">
        <v>774</v>
      </c>
      <c r="Z589" s="70" t="s">
        <v>774</v>
      </c>
      <c r="AA589" s="171" t="s">
        <v>774</v>
      </c>
      <c r="AB589" s="70" t="s">
        <v>774</v>
      </c>
      <c r="AC589" s="85" t="s">
        <v>1808</v>
      </c>
      <c r="AD589" s="85" t="s">
        <v>4922</v>
      </c>
      <c r="AE589" s="82" t="s">
        <v>1162</v>
      </c>
      <c r="AF589" s="85" t="s">
        <v>1805</v>
      </c>
      <c r="AG589" s="85" t="s">
        <v>8566</v>
      </c>
      <c r="AH589" s="85" t="s">
        <v>8567</v>
      </c>
      <c r="AI589" s="85" t="s">
        <v>2805</v>
      </c>
      <c r="AJ589" s="70" t="s">
        <v>1367</v>
      </c>
      <c r="AK589" s="85"/>
    </row>
    <row r="590" spans="1:37" ht="14.4" hidden="1" customHeight="1" x14ac:dyDescent="0.3">
      <c r="A590" s="59" t="str">
        <f t="shared" si="220"/>
        <v>MZG01-KFW-SEWP-SB-11</v>
      </c>
      <c r="B590" s="85" t="s">
        <v>2069</v>
      </c>
      <c r="C590" s="85" t="s">
        <v>8565</v>
      </c>
      <c r="D590" s="70" t="s">
        <v>1806</v>
      </c>
      <c r="E590" s="70" t="s">
        <v>1201</v>
      </c>
      <c r="F590" s="70" t="s">
        <v>1201</v>
      </c>
      <c r="G590" s="59" t="s">
        <v>5630</v>
      </c>
      <c r="H590" s="70" t="s">
        <v>4725</v>
      </c>
      <c r="I590" s="59" t="s">
        <v>4901</v>
      </c>
      <c r="J590" s="70" t="s">
        <v>1367</v>
      </c>
      <c r="K590" s="59" t="s">
        <v>1163</v>
      </c>
      <c r="L590" s="82" t="str">
        <f t="shared" si="221"/>
        <v>9999082A</v>
      </c>
      <c r="M590" s="82" t="s">
        <v>4686</v>
      </c>
      <c r="N590" s="70" t="s">
        <v>2687</v>
      </c>
      <c r="O590" s="84">
        <v>9999082</v>
      </c>
      <c r="P590" s="59">
        <f t="shared" si="222"/>
        <v>9999082</v>
      </c>
      <c r="Q590" s="163" t="s">
        <v>4891</v>
      </c>
      <c r="R590" s="59" t="s">
        <v>4890</v>
      </c>
      <c r="S590" t="s">
        <v>8386</v>
      </c>
      <c r="T590" s="59" t="str">
        <f t="shared" si="218"/>
        <v>Z32009132</v>
      </c>
      <c r="U590" s="85" t="s">
        <v>8649</v>
      </c>
      <c r="V590" s="85" t="s">
        <v>8516</v>
      </c>
      <c r="W590" s="70" t="str">
        <f t="shared" si="219"/>
        <v>NATL - SB - Z32009132</v>
      </c>
      <c r="X590" s="85" t="s">
        <v>4900</v>
      </c>
      <c r="Y590" s="70" t="s">
        <v>774</v>
      </c>
      <c r="Z590" s="70" t="s">
        <v>774</v>
      </c>
      <c r="AA590" s="171" t="s">
        <v>774</v>
      </c>
      <c r="AB590" s="70" t="s">
        <v>774</v>
      </c>
      <c r="AC590" s="85" t="s">
        <v>1808</v>
      </c>
      <c r="AD590" s="85" t="s">
        <v>4922</v>
      </c>
      <c r="AE590" s="82" t="s">
        <v>1162</v>
      </c>
      <c r="AF590" s="85" t="s">
        <v>1805</v>
      </c>
      <c r="AG590" s="85" t="s">
        <v>8566</v>
      </c>
      <c r="AH590" s="85" t="s">
        <v>8567</v>
      </c>
      <c r="AI590" s="85" t="s">
        <v>2805</v>
      </c>
      <c r="AJ590" s="70" t="s">
        <v>1367</v>
      </c>
      <c r="AK590" s="85"/>
    </row>
    <row r="591" spans="1:37" ht="14.4" hidden="1" customHeight="1" x14ac:dyDescent="0.3">
      <c r="A591" s="59" t="str">
        <f t="shared" si="220"/>
        <v>MZG01-KFW-SEWP-SB-06</v>
      </c>
      <c r="B591" s="85" t="s">
        <v>2069</v>
      </c>
      <c r="C591" s="85" t="s">
        <v>8565</v>
      </c>
      <c r="D591" s="70" t="s">
        <v>1806</v>
      </c>
      <c r="E591" s="70" t="s">
        <v>1201</v>
      </c>
      <c r="F591" s="70" t="s">
        <v>1201</v>
      </c>
      <c r="G591" s="59" t="s">
        <v>5630</v>
      </c>
      <c r="H591" s="70" t="s">
        <v>4725</v>
      </c>
      <c r="I591" s="59" t="s">
        <v>4901</v>
      </c>
      <c r="J591" s="70" t="s">
        <v>1367</v>
      </c>
      <c r="K591" s="59" t="s">
        <v>1163</v>
      </c>
      <c r="L591" s="82" t="str">
        <f t="shared" si="221"/>
        <v>9999083A</v>
      </c>
      <c r="M591" s="82" t="s">
        <v>4686</v>
      </c>
      <c r="N591" s="70" t="s">
        <v>2687</v>
      </c>
      <c r="O591" s="84">
        <v>9999083</v>
      </c>
      <c r="P591" s="59">
        <f t="shared" si="222"/>
        <v>9999083</v>
      </c>
      <c r="Q591" s="163" t="s">
        <v>4891</v>
      </c>
      <c r="R591" s="59" t="s">
        <v>4890</v>
      </c>
      <c r="S591" t="s">
        <v>8387</v>
      </c>
      <c r="T591" s="59" t="str">
        <f t="shared" si="218"/>
        <v>Z32009122</v>
      </c>
      <c r="U591" s="85" t="s">
        <v>8650</v>
      </c>
      <c r="V591" s="85" t="s">
        <v>8517</v>
      </c>
      <c r="W591" s="70" t="str">
        <f t="shared" si="219"/>
        <v>NATL - SB - Z32009122</v>
      </c>
      <c r="X591" s="85" t="s">
        <v>4900</v>
      </c>
      <c r="Y591" s="70" t="s">
        <v>774</v>
      </c>
      <c r="Z591" s="70" t="s">
        <v>774</v>
      </c>
      <c r="AA591" s="171" t="s">
        <v>774</v>
      </c>
      <c r="AB591" s="70" t="s">
        <v>774</v>
      </c>
      <c r="AC591" s="85" t="s">
        <v>1808</v>
      </c>
      <c r="AD591" s="85" t="s">
        <v>4922</v>
      </c>
      <c r="AE591" s="82" t="s">
        <v>1162</v>
      </c>
      <c r="AF591" s="85" t="s">
        <v>1805</v>
      </c>
      <c r="AG591" s="85" t="s">
        <v>8566</v>
      </c>
      <c r="AH591" s="85" t="s">
        <v>8567</v>
      </c>
      <c r="AI591" s="85" t="s">
        <v>2805</v>
      </c>
      <c r="AJ591" s="70" t="s">
        <v>1367</v>
      </c>
      <c r="AK591" s="85"/>
    </row>
    <row r="592" spans="1:37" ht="14.4" hidden="1" customHeight="1" x14ac:dyDescent="0.3">
      <c r="A592" s="59" t="str">
        <f t="shared" si="220"/>
        <v>MZG01-KFW-SEWP-SB-02</v>
      </c>
      <c r="B592" s="85" t="s">
        <v>2069</v>
      </c>
      <c r="C592" s="85" t="s">
        <v>8565</v>
      </c>
      <c r="D592" s="70" t="s">
        <v>1806</v>
      </c>
      <c r="E592" s="70" t="s">
        <v>1201</v>
      </c>
      <c r="F592" s="70" t="s">
        <v>1201</v>
      </c>
      <c r="G592" s="59" t="s">
        <v>5630</v>
      </c>
      <c r="H592" s="70" t="s">
        <v>4725</v>
      </c>
      <c r="I592" s="59" t="s">
        <v>4901</v>
      </c>
      <c r="J592" s="70" t="s">
        <v>1367</v>
      </c>
      <c r="K592" s="59" t="s">
        <v>1163</v>
      </c>
      <c r="L592" s="82" t="str">
        <f t="shared" si="221"/>
        <v>9999084A</v>
      </c>
      <c r="M592" s="82" t="s">
        <v>4686</v>
      </c>
      <c r="N592" s="70" t="s">
        <v>2687</v>
      </c>
      <c r="O592" s="84">
        <v>9999084</v>
      </c>
      <c r="P592" s="59">
        <f t="shared" si="222"/>
        <v>9999084</v>
      </c>
      <c r="Q592" s="163" t="s">
        <v>4891</v>
      </c>
      <c r="R592" s="59" t="s">
        <v>4890</v>
      </c>
      <c r="S592" t="s">
        <v>8388</v>
      </c>
      <c r="T592" s="59" t="str">
        <f t="shared" si="218"/>
        <v>Z32009128</v>
      </c>
      <c r="U592" s="85" t="s">
        <v>8651</v>
      </c>
      <c r="V592" s="85" t="s">
        <v>8518</v>
      </c>
      <c r="W592" s="70" t="str">
        <f t="shared" si="219"/>
        <v>NATL - SB - Z32009128</v>
      </c>
      <c r="X592" s="85" t="s">
        <v>4900</v>
      </c>
      <c r="Y592" s="70" t="s">
        <v>774</v>
      </c>
      <c r="Z592" s="70" t="s">
        <v>774</v>
      </c>
      <c r="AA592" s="171" t="s">
        <v>774</v>
      </c>
      <c r="AB592" s="70" t="s">
        <v>774</v>
      </c>
      <c r="AC592" s="85" t="s">
        <v>1808</v>
      </c>
      <c r="AD592" s="85" t="s">
        <v>4922</v>
      </c>
      <c r="AE592" s="82" t="s">
        <v>1162</v>
      </c>
      <c r="AF592" s="85" t="s">
        <v>1805</v>
      </c>
      <c r="AG592" s="85" t="s">
        <v>8566</v>
      </c>
      <c r="AH592" s="85" t="s">
        <v>8567</v>
      </c>
      <c r="AI592" s="85" t="s">
        <v>2805</v>
      </c>
      <c r="AJ592" s="70" t="s">
        <v>1367</v>
      </c>
      <c r="AK592" s="85"/>
    </row>
    <row r="593" spans="1:37" ht="14.4" hidden="1" customHeight="1" x14ac:dyDescent="0.3">
      <c r="A593" s="59" t="str">
        <f t="shared" si="220"/>
        <v>MZG01-KFW-SEWP-SB-03</v>
      </c>
      <c r="B593" s="85" t="s">
        <v>2069</v>
      </c>
      <c r="C593" s="85" t="s">
        <v>8565</v>
      </c>
      <c r="D593" s="70" t="s">
        <v>1806</v>
      </c>
      <c r="E593" s="70" t="s">
        <v>1201</v>
      </c>
      <c r="F593" s="70" t="s">
        <v>1201</v>
      </c>
      <c r="G593" s="59" t="s">
        <v>5630</v>
      </c>
      <c r="H593" s="70" t="s">
        <v>4725</v>
      </c>
      <c r="I593" s="59" t="s">
        <v>4901</v>
      </c>
      <c r="J593" s="70" t="s">
        <v>1367</v>
      </c>
      <c r="K593" s="59" t="s">
        <v>1163</v>
      </c>
      <c r="L593" s="82" t="str">
        <f t="shared" si="221"/>
        <v>9999085A</v>
      </c>
      <c r="M593" s="82" t="s">
        <v>4686</v>
      </c>
      <c r="N593" s="70" t="s">
        <v>2687</v>
      </c>
      <c r="O593" s="84">
        <v>9999085</v>
      </c>
      <c r="P593" s="59">
        <f t="shared" si="222"/>
        <v>9999085</v>
      </c>
      <c r="Q593" s="163" t="s">
        <v>4891</v>
      </c>
      <c r="R593" s="59" t="s">
        <v>4890</v>
      </c>
      <c r="S593" t="s">
        <v>8389</v>
      </c>
      <c r="T593" s="59" t="str">
        <f t="shared" si="218"/>
        <v>Z32009129</v>
      </c>
      <c r="U593" s="85" t="s">
        <v>8652</v>
      </c>
      <c r="V593" s="85" t="s">
        <v>8519</v>
      </c>
      <c r="W593" s="70" t="str">
        <f t="shared" si="219"/>
        <v>NATL - SB - Z32009129</v>
      </c>
      <c r="X593" s="85" t="s">
        <v>4900</v>
      </c>
      <c r="Y593" s="70" t="s">
        <v>774</v>
      </c>
      <c r="Z593" s="70" t="s">
        <v>774</v>
      </c>
      <c r="AA593" s="171" t="s">
        <v>774</v>
      </c>
      <c r="AB593" s="70" t="s">
        <v>774</v>
      </c>
      <c r="AC593" s="85" t="s">
        <v>1808</v>
      </c>
      <c r="AD593" s="85" t="s">
        <v>4922</v>
      </c>
      <c r="AE593" s="82" t="s">
        <v>1162</v>
      </c>
      <c r="AF593" s="85" t="s">
        <v>1805</v>
      </c>
      <c r="AG593" s="85" t="s">
        <v>8566</v>
      </c>
      <c r="AH593" s="85" t="s">
        <v>8567</v>
      </c>
      <c r="AI593" s="85" t="s">
        <v>2805</v>
      </c>
      <c r="AJ593" s="70" t="s">
        <v>1367</v>
      </c>
      <c r="AK593" s="85"/>
    </row>
    <row r="594" spans="1:37" ht="14.4" hidden="1" customHeight="1" x14ac:dyDescent="0.3">
      <c r="A594" s="59" t="str">
        <f t="shared" si="220"/>
        <v>MZG01-KFW-SEWP-SB-07</v>
      </c>
      <c r="B594" s="85" t="s">
        <v>2069</v>
      </c>
      <c r="C594" s="85" t="s">
        <v>8565</v>
      </c>
      <c r="D594" s="70" t="s">
        <v>1806</v>
      </c>
      <c r="E594" s="70" t="s">
        <v>1201</v>
      </c>
      <c r="F594" s="70" t="s">
        <v>1201</v>
      </c>
      <c r="G594" s="59" t="s">
        <v>5630</v>
      </c>
      <c r="H594" s="70" t="s">
        <v>4725</v>
      </c>
      <c r="I594" s="59" t="s">
        <v>4901</v>
      </c>
      <c r="J594" s="70" t="s">
        <v>1367</v>
      </c>
      <c r="K594" s="59" t="s">
        <v>1163</v>
      </c>
      <c r="L594" s="82" t="str">
        <f t="shared" si="221"/>
        <v>9999086A</v>
      </c>
      <c r="M594" s="82" t="s">
        <v>4686</v>
      </c>
      <c r="N594" s="70" t="s">
        <v>2687</v>
      </c>
      <c r="O594" s="84">
        <v>9999086</v>
      </c>
      <c r="P594" s="59">
        <f t="shared" si="222"/>
        <v>9999086</v>
      </c>
      <c r="Q594" s="163" t="s">
        <v>4891</v>
      </c>
      <c r="R594" s="59" t="s">
        <v>4890</v>
      </c>
      <c r="S594" t="s">
        <v>8390</v>
      </c>
      <c r="T594" s="59" t="str">
        <f t="shared" si="218"/>
        <v>Z32009123</v>
      </c>
      <c r="U594" s="85" t="s">
        <v>8653</v>
      </c>
      <c r="V594" s="85" t="s">
        <v>8520</v>
      </c>
      <c r="W594" s="70" t="str">
        <f t="shared" si="219"/>
        <v>NATL - SB - Z32009123</v>
      </c>
      <c r="X594" s="85" t="s">
        <v>4900</v>
      </c>
      <c r="Y594" s="70" t="s">
        <v>774</v>
      </c>
      <c r="Z594" s="70" t="s">
        <v>774</v>
      </c>
      <c r="AA594" s="171" t="s">
        <v>774</v>
      </c>
      <c r="AB594" s="70" t="s">
        <v>774</v>
      </c>
      <c r="AC594" s="85" t="s">
        <v>1808</v>
      </c>
      <c r="AD594" s="85" t="s">
        <v>4922</v>
      </c>
      <c r="AE594" s="82" t="s">
        <v>1162</v>
      </c>
      <c r="AF594" s="85" t="s">
        <v>1805</v>
      </c>
      <c r="AG594" s="85" t="s">
        <v>8566</v>
      </c>
      <c r="AH594" s="85" t="s">
        <v>8567</v>
      </c>
      <c r="AI594" s="85" t="s">
        <v>2805</v>
      </c>
      <c r="AJ594" s="70" t="s">
        <v>1367</v>
      </c>
      <c r="AK594" s="85"/>
    </row>
    <row r="595" spans="1:37" ht="14.4" hidden="1" customHeight="1" x14ac:dyDescent="0.3">
      <c r="A595" s="59" t="str">
        <f t="shared" si="220"/>
        <v>MZG01-KFW-SEWP-SB-08</v>
      </c>
      <c r="B595" s="85" t="s">
        <v>2069</v>
      </c>
      <c r="C595" s="85" t="s">
        <v>8565</v>
      </c>
      <c r="D595" s="70" t="s">
        <v>1806</v>
      </c>
      <c r="E595" s="70" t="s">
        <v>1201</v>
      </c>
      <c r="F595" s="70" t="s">
        <v>1201</v>
      </c>
      <c r="G595" s="59" t="s">
        <v>5630</v>
      </c>
      <c r="H595" s="70" t="s">
        <v>4725</v>
      </c>
      <c r="I595" s="59" t="s">
        <v>4901</v>
      </c>
      <c r="J595" s="70" t="s">
        <v>1367</v>
      </c>
      <c r="K595" s="59" t="s">
        <v>1163</v>
      </c>
      <c r="L595" s="82" t="str">
        <f t="shared" si="221"/>
        <v>9999087A</v>
      </c>
      <c r="M595" s="82" t="s">
        <v>4686</v>
      </c>
      <c r="N595" s="70" t="s">
        <v>2687</v>
      </c>
      <c r="O595" s="84">
        <v>9999087</v>
      </c>
      <c r="P595" s="59">
        <f t="shared" si="222"/>
        <v>9999087</v>
      </c>
      <c r="Q595" s="163" t="s">
        <v>4891</v>
      </c>
      <c r="R595" s="59" t="s">
        <v>4890</v>
      </c>
      <c r="S595" t="s">
        <v>8391</v>
      </c>
      <c r="T595" s="59" t="str">
        <f t="shared" si="218"/>
        <v>Z32009124</v>
      </c>
      <c r="U595" s="85" t="s">
        <v>8654</v>
      </c>
      <c r="V595" s="85" t="s">
        <v>8521</v>
      </c>
      <c r="W595" s="70" t="str">
        <f t="shared" si="219"/>
        <v>NATL - SB - Z32009124</v>
      </c>
      <c r="X595" s="85" t="s">
        <v>4900</v>
      </c>
      <c r="Y595" s="70" t="s">
        <v>774</v>
      </c>
      <c r="Z595" s="70" t="s">
        <v>774</v>
      </c>
      <c r="AA595" s="171" t="s">
        <v>774</v>
      </c>
      <c r="AB595" s="70" t="s">
        <v>774</v>
      </c>
      <c r="AC595" s="85" t="s">
        <v>1808</v>
      </c>
      <c r="AD595" s="85" t="s">
        <v>4922</v>
      </c>
      <c r="AE595" s="82" t="s">
        <v>1162</v>
      </c>
      <c r="AF595" s="85" t="s">
        <v>1805</v>
      </c>
      <c r="AG595" s="85" t="s">
        <v>8566</v>
      </c>
      <c r="AH595" s="85" t="s">
        <v>8567</v>
      </c>
      <c r="AI595" s="85" t="s">
        <v>2805</v>
      </c>
      <c r="AJ595" s="70" t="s">
        <v>1367</v>
      </c>
      <c r="AK595" s="85"/>
    </row>
    <row r="596" spans="1:37" ht="14.4" hidden="1" customHeight="1" x14ac:dyDescent="0.3">
      <c r="A596" s="59" t="str">
        <f t="shared" si="220"/>
        <v>MZG01-KFW-SEWP-SB-10</v>
      </c>
      <c r="B596" s="85" t="s">
        <v>2069</v>
      </c>
      <c r="C596" s="85" t="s">
        <v>8565</v>
      </c>
      <c r="D596" s="70" t="s">
        <v>1806</v>
      </c>
      <c r="E596" s="70" t="s">
        <v>1201</v>
      </c>
      <c r="F596" s="70" t="s">
        <v>1201</v>
      </c>
      <c r="G596" s="59" t="s">
        <v>5630</v>
      </c>
      <c r="H596" s="70" t="s">
        <v>4725</v>
      </c>
      <c r="I596" s="59" t="s">
        <v>4901</v>
      </c>
      <c r="J596" s="70" t="s">
        <v>1367</v>
      </c>
      <c r="K596" s="59" t="s">
        <v>1163</v>
      </c>
      <c r="L596" s="82" t="str">
        <f t="shared" si="221"/>
        <v>9999088A</v>
      </c>
      <c r="M596" s="82" t="s">
        <v>4686</v>
      </c>
      <c r="N596" s="70" t="s">
        <v>2687</v>
      </c>
      <c r="O596" s="84">
        <v>9999088</v>
      </c>
      <c r="P596" s="59">
        <f t="shared" si="222"/>
        <v>9999088</v>
      </c>
      <c r="Q596" s="163" t="s">
        <v>4891</v>
      </c>
      <c r="R596" s="59" t="s">
        <v>4890</v>
      </c>
      <c r="S596" t="s">
        <v>8392</v>
      </c>
      <c r="T596" s="59" t="str">
        <f t="shared" si="218"/>
        <v>Z32009126</v>
      </c>
      <c r="U596" s="85" t="s">
        <v>8655</v>
      </c>
      <c r="V596" s="85" t="s">
        <v>8522</v>
      </c>
      <c r="W596" s="70" t="str">
        <f t="shared" si="219"/>
        <v>NATL - SB - Z32009126</v>
      </c>
      <c r="X596" s="85" t="s">
        <v>4900</v>
      </c>
      <c r="Y596" s="70" t="s">
        <v>774</v>
      </c>
      <c r="Z596" s="70" t="s">
        <v>774</v>
      </c>
      <c r="AA596" s="171" t="s">
        <v>774</v>
      </c>
      <c r="AB596" s="70" t="s">
        <v>774</v>
      </c>
      <c r="AC596" s="85" t="s">
        <v>1808</v>
      </c>
      <c r="AD596" s="85" t="s">
        <v>4922</v>
      </c>
      <c r="AE596" s="82" t="s">
        <v>1162</v>
      </c>
      <c r="AF596" s="85" t="s">
        <v>1805</v>
      </c>
      <c r="AG596" s="85" t="s">
        <v>8566</v>
      </c>
      <c r="AH596" s="85" t="s">
        <v>8567</v>
      </c>
      <c r="AI596" s="85" t="s">
        <v>2805</v>
      </c>
      <c r="AJ596" s="70" t="s">
        <v>1367</v>
      </c>
      <c r="AK596" s="85"/>
    </row>
    <row r="597" spans="1:37" ht="14.4" hidden="1" customHeight="1" x14ac:dyDescent="0.3">
      <c r="A597" s="59" t="str">
        <f t="shared" si="220"/>
        <v>NRW01-KFW-SEWP-SB-07</v>
      </c>
      <c r="B597" s="85" t="s">
        <v>2069</v>
      </c>
      <c r="C597" s="85" t="s">
        <v>8565</v>
      </c>
      <c r="D597" s="70" t="s">
        <v>1806</v>
      </c>
      <c r="E597" s="70" t="s">
        <v>1201</v>
      </c>
      <c r="F597" s="70" t="s">
        <v>1201</v>
      </c>
      <c r="G597" s="59" t="s">
        <v>5630</v>
      </c>
      <c r="H597" s="70" t="s">
        <v>4725</v>
      </c>
      <c r="I597" s="59" t="s">
        <v>4901</v>
      </c>
      <c r="J597" s="70" t="s">
        <v>1367</v>
      </c>
      <c r="K597" s="59" t="s">
        <v>1163</v>
      </c>
      <c r="L597" s="82" t="str">
        <f t="shared" si="221"/>
        <v>9999089A</v>
      </c>
      <c r="M597" s="82" t="s">
        <v>4686</v>
      </c>
      <c r="N597" s="70" t="s">
        <v>2687</v>
      </c>
      <c r="O597" s="84">
        <v>9999089</v>
      </c>
      <c r="P597" s="59">
        <f t="shared" si="222"/>
        <v>9999089</v>
      </c>
      <c r="Q597" s="163" t="s">
        <v>4891</v>
      </c>
      <c r="R597" s="59" t="s">
        <v>4890</v>
      </c>
      <c r="S597" t="s">
        <v>8393</v>
      </c>
      <c r="T597" s="59" t="str">
        <f t="shared" si="218"/>
        <v>Z39004181</v>
      </c>
      <c r="U597" s="85" t="s">
        <v>8656</v>
      </c>
      <c r="V597" s="85" t="s">
        <v>8523</v>
      </c>
      <c r="W597" s="70" t="str">
        <f t="shared" si="219"/>
        <v>NATL - SB - Z39004181</v>
      </c>
      <c r="X597" s="85" t="s">
        <v>4900</v>
      </c>
      <c r="Y597" s="70" t="s">
        <v>774</v>
      </c>
      <c r="Z597" s="70" t="s">
        <v>774</v>
      </c>
      <c r="AA597" s="171" t="s">
        <v>774</v>
      </c>
      <c r="AB597" s="70" t="s">
        <v>774</v>
      </c>
      <c r="AC597" s="85" t="s">
        <v>1808</v>
      </c>
      <c r="AD597" s="85" t="s">
        <v>4922</v>
      </c>
      <c r="AE597" s="82" t="s">
        <v>1162</v>
      </c>
      <c r="AF597" s="85" t="s">
        <v>1805</v>
      </c>
      <c r="AG597" s="85" t="s">
        <v>8566</v>
      </c>
      <c r="AH597" s="85" t="s">
        <v>8567</v>
      </c>
      <c r="AI597" s="85" t="s">
        <v>2805</v>
      </c>
      <c r="AJ597" s="70" t="s">
        <v>1367</v>
      </c>
      <c r="AK597" s="85"/>
    </row>
    <row r="598" spans="1:37" ht="14.4" hidden="1" customHeight="1" x14ac:dyDescent="0.3">
      <c r="A598" s="59" t="str">
        <f t="shared" si="220"/>
        <v>NRW01-KFW-SEWP-SB-04</v>
      </c>
      <c r="B598" s="85" t="s">
        <v>2069</v>
      </c>
      <c r="C598" s="85" t="s">
        <v>8565</v>
      </c>
      <c r="D598" s="70" t="s">
        <v>1806</v>
      </c>
      <c r="E598" s="70" t="s">
        <v>1201</v>
      </c>
      <c r="F598" s="70" t="s">
        <v>1201</v>
      </c>
      <c r="G598" s="59" t="s">
        <v>5630</v>
      </c>
      <c r="H598" s="70" t="s">
        <v>4725</v>
      </c>
      <c r="I598" s="59" t="s">
        <v>4901</v>
      </c>
      <c r="J598" s="70" t="s">
        <v>1367</v>
      </c>
      <c r="K598" s="59" t="s">
        <v>1163</v>
      </c>
      <c r="L598" s="82" t="str">
        <f t="shared" si="221"/>
        <v>9999090A</v>
      </c>
      <c r="M598" s="82" t="s">
        <v>4686</v>
      </c>
      <c r="N598" s="70" t="s">
        <v>2687</v>
      </c>
      <c r="O598" s="84">
        <v>9999090</v>
      </c>
      <c r="P598" s="59">
        <f t="shared" si="222"/>
        <v>9999090</v>
      </c>
      <c r="Q598" s="163" t="s">
        <v>4891</v>
      </c>
      <c r="R598" s="59" t="s">
        <v>4890</v>
      </c>
      <c r="S598" t="s">
        <v>8394</v>
      </c>
      <c r="T598" s="59" t="str">
        <f t="shared" si="218"/>
        <v>Z39004178</v>
      </c>
      <c r="U598" s="85" t="s">
        <v>8657</v>
      </c>
      <c r="V598" s="85" t="s">
        <v>8524</v>
      </c>
      <c r="W598" s="70" t="str">
        <f t="shared" si="219"/>
        <v>NATL - SB - Z39004178</v>
      </c>
      <c r="X598" s="85" t="s">
        <v>4900</v>
      </c>
      <c r="Y598" s="70" t="s">
        <v>774</v>
      </c>
      <c r="Z598" s="70" t="s">
        <v>774</v>
      </c>
      <c r="AA598" s="171" t="s">
        <v>774</v>
      </c>
      <c r="AB598" s="70" t="s">
        <v>774</v>
      </c>
      <c r="AC598" s="85" t="s">
        <v>1808</v>
      </c>
      <c r="AD598" s="85" t="s">
        <v>4922</v>
      </c>
      <c r="AE598" s="82" t="s">
        <v>1162</v>
      </c>
      <c r="AF598" s="85" t="s">
        <v>1805</v>
      </c>
      <c r="AG598" s="85" t="s">
        <v>8566</v>
      </c>
      <c r="AH598" s="85" t="s">
        <v>8567</v>
      </c>
      <c r="AI598" s="85" t="s">
        <v>2805</v>
      </c>
      <c r="AJ598" s="70" t="s">
        <v>1367</v>
      </c>
      <c r="AK598" s="85"/>
    </row>
    <row r="599" spans="1:37" ht="14.4" hidden="1" customHeight="1" x14ac:dyDescent="0.3">
      <c r="A599" s="59" t="str">
        <f t="shared" si="220"/>
        <v>NRW01-KFW-SEWP-SB-06</v>
      </c>
      <c r="B599" s="85" t="s">
        <v>2069</v>
      </c>
      <c r="C599" s="85" t="s">
        <v>8565</v>
      </c>
      <c r="D599" s="70" t="s">
        <v>1806</v>
      </c>
      <c r="E599" s="70" t="s">
        <v>1201</v>
      </c>
      <c r="F599" s="70" t="s">
        <v>1201</v>
      </c>
      <c r="G599" s="59" t="s">
        <v>5630</v>
      </c>
      <c r="H599" s="70" t="s">
        <v>4725</v>
      </c>
      <c r="I599" s="59" t="s">
        <v>4901</v>
      </c>
      <c r="J599" s="70" t="s">
        <v>1367</v>
      </c>
      <c r="K599" s="59" t="s">
        <v>1163</v>
      </c>
      <c r="L599" s="82" t="str">
        <f t="shared" si="221"/>
        <v>9999091A</v>
      </c>
      <c r="M599" s="82" t="s">
        <v>4686</v>
      </c>
      <c r="N599" s="70" t="s">
        <v>2687</v>
      </c>
      <c r="O599" s="84">
        <v>9999091</v>
      </c>
      <c r="P599" s="59">
        <f t="shared" si="222"/>
        <v>9999091</v>
      </c>
      <c r="Q599" s="163" t="s">
        <v>4891</v>
      </c>
      <c r="R599" s="59" t="s">
        <v>4890</v>
      </c>
      <c r="S599" t="s">
        <v>8395</v>
      </c>
      <c r="T599" s="59" t="str">
        <f t="shared" si="218"/>
        <v>Z39004180</v>
      </c>
      <c r="U599" s="85" t="s">
        <v>8658</v>
      </c>
      <c r="V599" s="85" t="s">
        <v>8525</v>
      </c>
      <c r="W599" s="70" t="str">
        <f t="shared" si="219"/>
        <v>NATL - SB - Z39004180</v>
      </c>
      <c r="X599" s="85" t="s">
        <v>4900</v>
      </c>
      <c r="Y599" s="70" t="s">
        <v>774</v>
      </c>
      <c r="Z599" s="70" t="s">
        <v>774</v>
      </c>
      <c r="AA599" s="171" t="s">
        <v>774</v>
      </c>
      <c r="AB599" s="70" t="s">
        <v>774</v>
      </c>
      <c r="AC599" s="85" t="s">
        <v>1808</v>
      </c>
      <c r="AD599" s="85" t="s">
        <v>4922</v>
      </c>
      <c r="AE599" s="82" t="s">
        <v>1162</v>
      </c>
      <c r="AF599" s="85" t="s">
        <v>1805</v>
      </c>
      <c r="AG599" s="85" t="s">
        <v>8566</v>
      </c>
      <c r="AH599" s="85" t="s">
        <v>8567</v>
      </c>
      <c r="AI599" s="85" t="s">
        <v>2805</v>
      </c>
      <c r="AJ599" s="70" t="s">
        <v>1367</v>
      </c>
      <c r="AK599" s="85"/>
    </row>
    <row r="600" spans="1:37" ht="14.4" hidden="1" customHeight="1" x14ac:dyDescent="0.3">
      <c r="A600" s="59" t="str">
        <f t="shared" si="220"/>
        <v>NRW01-KFW-SEWP-SB-02</v>
      </c>
      <c r="B600" s="85" t="s">
        <v>2069</v>
      </c>
      <c r="C600" s="85" t="s">
        <v>8565</v>
      </c>
      <c r="D600" s="70" t="s">
        <v>1806</v>
      </c>
      <c r="E600" s="70" t="s">
        <v>1201</v>
      </c>
      <c r="F600" s="70" t="s">
        <v>1201</v>
      </c>
      <c r="G600" s="59" t="s">
        <v>5630</v>
      </c>
      <c r="H600" s="70" t="s">
        <v>4725</v>
      </c>
      <c r="I600" s="59" t="s">
        <v>4901</v>
      </c>
      <c r="J600" s="70" t="s">
        <v>1367</v>
      </c>
      <c r="K600" s="59" t="s">
        <v>1163</v>
      </c>
      <c r="L600" s="82" t="str">
        <f t="shared" si="221"/>
        <v>9999092A</v>
      </c>
      <c r="M600" s="82" t="s">
        <v>4686</v>
      </c>
      <c r="N600" s="70" t="s">
        <v>2687</v>
      </c>
      <c r="O600" s="84">
        <v>9999092</v>
      </c>
      <c r="P600" s="59">
        <f t="shared" si="222"/>
        <v>9999092</v>
      </c>
      <c r="Q600" s="163" t="s">
        <v>4891</v>
      </c>
      <c r="R600" s="59" t="s">
        <v>4890</v>
      </c>
      <c r="S600" t="s">
        <v>8396</v>
      </c>
      <c r="T600" s="59" t="str">
        <f t="shared" si="218"/>
        <v>Z39004175</v>
      </c>
      <c r="U600" s="85" t="s">
        <v>8659</v>
      </c>
      <c r="V600" s="85" t="s">
        <v>8526</v>
      </c>
      <c r="W600" s="70" t="str">
        <f t="shared" si="219"/>
        <v>NATL - SB - Z39004175</v>
      </c>
      <c r="X600" s="85" t="s">
        <v>4900</v>
      </c>
      <c r="Y600" s="70" t="s">
        <v>774</v>
      </c>
      <c r="Z600" s="70" t="s">
        <v>774</v>
      </c>
      <c r="AA600" s="171" t="s">
        <v>774</v>
      </c>
      <c r="AB600" s="70" t="s">
        <v>774</v>
      </c>
      <c r="AC600" s="85" t="s">
        <v>1808</v>
      </c>
      <c r="AD600" s="85" t="s">
        <v>4922</v>
      </c>
      <c r="AE600" s="82" t="s">
        <v>1162</v>
      </c>
      <c r="AF600" s="85" t="s">
        <v>1805</v>
      </c>
      <c r="AG600" s="85" t="s">
        <v>8566</v>
      </c>
      <c r="AH600" s="85" t="s">
        <v>8567</v>
      </c>
      <c r="AI600" s="85" t="s">
        <v>2805</v>
      </c>
      <c r="AJ600" s="70" t="s">
        <v>1367</v>
      </c>
      <c r="AK600" s="85"/>
    </row>
    <row r="601" spans="1:37" ht="14.4" hidden="1" customHeight="1" x14ac:dyDescent="0.3">
      <c r="A601" s="59" t="str">
        <f t="shared" si="220"/>
        <v>NRW01-KFW-SEWP-SB-03</v>
      </c>
      <c r="B601" s="85" t="s">
        <v>2069</v>
      </c>
      <c r="C601" s="85" t="s">
        <v>8565</v>
      </c>
      <c r="D601" s="70" t="s">
        <v>1806</v>
      </c>
      <c r="E601" s="70" t="s">
        <v>1201</v>
      </c>
      <c r="F601" s="70" t="s">
        <v>1201</v>
      </c>
      <c r="G601" s="59" t="s">
        <v>5630</v>
      </c>
      <c r="H601" s="70" t="s">
        <v>4725</v>
      </c>
      <c r="I601" s="59" t="s">
        <v>4901</v>
      </c>
      <c r="J601" s="70" t="s">
        <v>1367</v>
      </c>
      <c r="K601" s="59" t="s">
        <v>1163</v>
      </c>
      <c r="L601" s="82" t="str">
        <f t="shared" si="221"/>
        <v>9999093A</v>
      </c>
      <c r="M601" s="82" t="s">
        <v>4686</v>
      </c>
      <c r="N601" s="70" t="s">
        <v>2687</v>
      </c>
      <c r="O601" s="84">
        <v>9999093</v>
      </c>
      <c r="P601" s="59">
        <f t="shared" si="222"/>
        <v>9999093</v>
      </c>
      <c r="Q601" s="163" t="s">
        <v>4891</v>
      </c>
      <c r="R601" s="59" t="s">
        <v>4890</v>
      </c>
      <c r="S601" t="s">
        <v>8397</v>
      </c>
      <c r="T601" s="59" t="str">
        <f t="shared" si="218"/>
        <v>Z39004176</v>
      </c>
      <c r="U601" s="85" t="s">
        <v>8660</v>
      </c>
      <c r="V601" s="85" t="s">
        <v>8527</v>
      </c>
      <c r="W601" s="70" t="str">
        <f t="shared" si="219"/>
        <v>NATL - SB - Z39004176</v>
      </c>
      <c r="X601" s="85" t="s">
        <v>4900</v>
      </c>
      <c r="Y601" s="70" t="s">
        <v>774</v>
      </c>
      <c r="Z601" s="70" t="s">
        <v>774</v>
      </c>
      <c r="AA601" s="171" t="s">
        <v>774</v>
      </c>
      <c r="AB601" s="70" t="s">
        <v>774</v>
      </c>
      <c r="AC601" s="85" t="s">
        <v>1808</v>
      </c>
      <c r="AD601" s="85" t="s">
        <v>4922</v>
      </c>
      <c r="AE601" s="82" t="s">
        <v>1162</v>
      </c>
      <c r="AF601" s="85" t="s">
        <v>1805</v>
      </c>
      <c r="AG601" s="85" t="s">
        <v>8566</v>
      </c>
      <c r="AH601" s="85" t="s">
        <v>8567</v>
      </c>
      <c r="AI601" s="85" t="s">
        <v>2805</v>
      </c>
      <c r="AJ601" s="70" t="s">
        <v>1367</v>
      </c>
      <c r="AK601" s="85"/>
    </row>
    <row r="602" spans="1:37" ht="14.4" hidden="1" customHeight="1" x14ac:dyDescent="0.3">
      <c r="A602" s="59" t="str">
        <f t="shared" si="220"/>
        <v>NRW01-KFW-SEWP-SB-09</v>
      </c>
      <c r="B602" s="85" t="s">
        <v>2069</v>
      </c>
      <c r="C602" s="85" t="s">
        <v>8565</v>
      </c>
      <c r="D602" s="70" t="s">
        <v>1806</v>
      </c>
      <c r="E602" s="70" t="s">
        <v>1201</v>
      </c>
      <c r="F602" s="70" t="s">
        <v>1201</v>
      </c>
      <c r="G602" s="59" t="s">
        <v>5630</v>
      </c>
      <c r="H602" s="70" t="s">
        <v>4725</v>
      </c>
      <c r="I602" s="59" t="s">
        <v>4901</v>
      </c>
      <c r="J602" s="70" t="s">
        <v>1367</v>
      </c>
      <c r="K602" s="59" t="s">
        <v>1163</v>
      </c>
      <c r="L602" s="82" t="str">
        <f t="shared" si="221"/>
        <v>9999094A</v>
      </c>
      <c r="M602" s="82" t="s">
        <v>4686</v>
      </c>
      <c r="N602" s="70" t="s">
        <v>2687</v>
      </c>
      <c r="O602" s="84">
        <v>9999094</v>
      </c>
      <c r="P602" s="59">
        <f t="shared" si="222"/>
        <v>9999094</v>
      </c>
      <c r="Q602" s="163" t="s">
        <v>4891</v>
      </c>
      <c r="R602" s="59" t="s">
        <v>4890</v>
      </c>
      <c r="S602" t="s">
        <v>8398</v>
      </c>
      <c r="T602" s="59" t="str">
        <f t="shared" si="218"/>
        <v>Z39004177</v>
      </c>
      <c r="U602" s="85" t="s">
        <v>8661</v>
      </c>
      <c r="V602" s="85" t="s">
        <v>8528</v>
      </c>
      <c r="W602" s="70" t="str">
        <f t="shared" si="219"/>
        <v>NATL - SB - Z39004177</v>
      </c>
      <c r="X602" s="85" t="s">
        <v>4900</v>
      </c>
      <c r="Y602" s="70" t="s">
        <v>774</v>
      </c>
      <c r="Z602" s="70" t="s">
        <v>774</v>
      </c>
      <c r="AA602" s="171" t="s">
        <v>774</v>
      </c>
      <c r="AB602" s="70" t="s">
        <v>774</v>
      </c>
      <c r="AC602" s="85" t="s">
        <v>1808</v>
      </c>
      <c r="AD602" s="85" t="s">
        <v>4922</v>
      </c>
      <c r="AE602" s="82" t="s">
        <v>1162</v>
      </c>
      <c r="AF602" s="85" t="s">
        <v>1805</v>
      </c>
      <c r="AG602" s="85" t="s">
        <v>8566</v>
      </c>
      <c r="AH602" s="85" t="s">
        <v>8567</v>
      </c>
      <c r="AI602" s="85" t="s">
        <v>2805</v>
      </c>
      <c r="AJ602" s="70" t="s">
        <v>1367</v>
      </c>
      <c r="AK602" s="85"/>
    </row>
    <row r="603" spans="1:37" ht="14.4" hidden="1" customHeight="1" x14ac:dyDescent="0.3">
      <c r="A603" s="59" t="str">
        <f t="shared" si="220"/>
        <v>NRW01-KFW-SEWP-SB-08</v>
      </c>
      <c r="B603" s="85" t="s">
        <v>2069</v>
      </c>
      <c r="C603" s="85" t="s">
        <v>8565</v>
      </c>
      <c r="D603" s="70" t="s">
        <v>1806</v>
      </c>
      <c r="E603" s="70" t="s">
        <v>1201</v>
      </c>
      <c r="F603" s="70" t="s">
        <v>1201</v>
      </c>
      <c r="G603" s="59" t="s">
        <v>5630</v>
      </c>
      <c r="H603" s="70" t="s">
        <v>4725</v>
      </c>
      <c r="I603" s="59" t="s">
        <v>4901</v>
      </c>
      <c r="J603" s="70" t="s">
        <v>1367</v>
      </c>
      <c r="K603" s="59" t="s">
        <v>1163</v>
      </c>
      <c r="L603" s="82" t="str">
        <f t="shared" si="221"/>
        <v>9999095A</v>
      </c>
      <c r="M603" s="82" t="s">
        <v>4686</v>
      </c>
      <c r="N603" s="70" t="s">
        <v>2687</v>
      </c>
      <c r="O603" s="84">
        <v>9999095</v>
      </c>
      <c r="P603" s="59">
        <f t="shared" si="222"/>
        <v>9999095</v>
      </c>
      <c r="Q603" s="163" t="s">
        <v>4891</v>
      </c>
      <c r="R603" s="59" t="s">
        <v>4890</v>
      </c>
      <c r="S603" t="s">
        <v>8399</v>
      </c>
      <c r="T603" s="59" t="str">
        <f t="shared" si="218"/>
        <v>Z39004182</v>
      </c>
      <c r="U603" s="85" t="s">
        <v>8662</v>
      </c>
      <c r="V603" s="85" t="s">
        <v>8529</v>
      </c>
      <c r="W603" s="70" t="str">
        <f t="shared" si="219"/>
        <v>NATL - SB - Z39004182</v>
      </c>
      <c r="X603" s="85" t="s">
        <v>4900</v>
      </c>
      <c r="Y603" s="70" t="s">
        <v>774</v>
      </c>
      <c r="Z603" s="70" t="s">
        <v>774</v>
      </c>
      <c r="AA603" s="171" t="s">
        <v>774</v>
      </c>
      <c r="AB603" s="70" t="s">
        <v>774</v>
      </c>
      <c r="AC603" s="85" t="s">
        <v>1808</v>
      </c>
      <c r="AD603" s="85" t="s">
        <v>4922</v>
      </c>
      <c r="AE603" s="82" t="s">
        <v>1162</v>
      </c>
      <c r="AF603" s="85" t="s">
        <v>1805</v>
      </c>
      <c r="AG603" s="85" t="s">
        <v>8566</v>
      </c>
      <c r="AH603" s="85" t="s">
        <v>8567</v>
      </c>
      <c r="AI603" s="85" t="s">
        <v>2805</v>
      </c>
      <c r="AJ603" s="70" t="s">
        <v>1367</v>
      </c>
      <c r="AK603" s="85"/>
    </row>
    <row r="604" spans="1:37" ht="14.4" hidden="1" customHeight="1" x14ac:dyDescent="0.3">
      <c r="A604" s="59" t="str">
        <f t="shared" si="220"/>
        <v>NRW01-KFW-SEWP-SB-01</v>
      </c>
      <c r="B604" s="85" t="s">
        <v>2069</v>
      </c>
      <c r="C604" s="85" t="s">
        <v>8565</v>
      </c>
      <c r="D604" s="70" t="s">
        <v>1806</v>
      </c>
      <c r="E604" s="70" t="s">
        <v>1201</v>
      </c>
      <c r="F604" s="70" t="s">
        <v>1201</v>
      </c>
      <c r="G604" s="59" t="s">
        <v>5630</v>
      </c>
      <c r="H604" s="70" t="s">
        <v>4725</v>
      </c>
      <c r="I604" s="59" t="s">
        <v>4901</v>
      </c>
      <c r="J604" s="70" t="s">
        <v>1367</v>
      </c>
      <c r="K604" s="59" t="s">
        <v>1163</v>
      </c>
      <c r="L604" s="82" t="str">
        <f t="shared" si="221"/>
        <v>9999096A</v>
      </c>
      <c r="M604" s="82" t="s">
        <v>4686</v>
      </c>
      <c r="N604" s="70" t="s">
        <v>2687</v>
      </c>
      <c r="O604" s="84">
        <v>9999096</v>
      </c>
      <c r="P604" s="59">
        <f t="shared" si="222"/>
        <v>9999096</v>
      </c>
      <c r="Q604" s="163" t="s">
        <v>4891</v>
      </c>
      <c r="R604" s="59" t="s">
        <v>4890</v>
      </c>
      <c r="S604" t="s">
        <v>8400</v>
      </c>
      <c r="T604" s="59" t="str">
        <f t="shared" si="218"/>
        <v>Z39004174</v>
      </c>
      <c r="U604" s="85" t="s">
        <v>8663</v>
      </c>
      <c r="V604" s="85" t="s">
        <v>8530</v>
      </c>
      <c r="W604" s="70" t="str">
        <f t="shared" si="219"/>
        <v>NATL - SB - Z39004174</v>
      </c>
      <c r="X604" s="85" t="s">
        <v>4900</v>
      </c>
      <c r="Y604" s="70" t="s">
        <v>774</v>
      </c>
      <c r="Z604" s="70" t="s">
        <v>774</v>
      </c>
      <c r="AA604" s="171" t="s">
        <v>774</v>
      </c>
      <c r="AB604" s="70" t="s">
        <v>774</v>
      </c>
      <c r="AC604" s="85" t="s">
        <v>1808</v>
      </c>
      <c r="AD604" s="85" t="s">
        <v>4922</v>
      </c>
      <c r="AE604" s="82" t="s">
        <v>1162</v>
      </c>
      <c r="AF604" s="85" t="s">
        <v>1805</v>
      </c>
      <c r="AG604" s="85" t="s">
        <v>8566</v>
      </c>
      <c r="AH604" s="85" t="s">
        <v>8567</v>
      </c>
      <c r="AI604" s="85" t="s">
        <v>2805</v>
      </c>
      <c r="AJ604" s="70" t="s">
        <v>1367</v>
      </c>
      <c r="AK604" s="85"/>
    </row>
    <row r="605" spans="1:37" ht="14.4" hidden="1" customHeight="1" x14ac:dyDescent="0.3">
      <c r="A605" s="59" t="str">
        <f t="shared" si="220"/>
        <v>NRW01-KFW-SEWP-SB-05</v>
      </c>
      <c r="B605" s="85" t="s">
        <v>2069</v>
      </c>
      <c r="C605" s="85" t="s">
        <v>8565</v>
      </c>
      <c r="D605" s="70" t="s">
        <v>1806</v>
      </c>
      <c r="E605" s="70" t="s">
        <v>1201</v>
      </c>
      <c r="F605" s="70" t="s">
        <v>1201</v>
      </c>
      <c r="G605" s="59" t="s">
        <v>5630</v>
      </c>
      <c r="H605" s="70" t="s">
        <v>4725</v>
      </c>
      <c r="I605" s="59" t="s">
        <v>4901</v>
      </c>
      <c r="J605" s="70" t="s">
        <v>1367</v>
      </c>
      <c r="K605" s="59" t="s">
        <v>1163</v>
      </c>
      <c r="L605" s="82" t="str">
        <f t="shared" si="221"/>
        <v>9999097A</v>
      </c>
      <c r="M605" s="82" t="s">
        <v>4686</v>
      </c>
      <c r="N605" s="70" t="s">
        <v>2687</v>
      </c>
      <c r="O605" s="84">
        <v>9999097</v>
      </c>
      <c r="P605" s="59">
        <f t="shared" si="222"/>
        <v>9999097</v>
      </c>
      <c r="Q605" s="163" t="s">
        <v>4891</v>
      </c>
      <c r="R605" s="59" t="s">
        <v>4890</v>
      </c>
      <c r="S605" t="s">
        <v>8401</v>
      </c>
      <c r="T605" s="59" t="str">
        <f t="shared" si="218"/>
        <v>Z39004179</v>
      </c>
      <c r="U605" s="85" t="s">
        <v>8664</v>
      </c>
      <c r="V605" s="85" t="s">
        <v>8531</v>
      </c>
      <c r="W605" s="70" t="str">
        <f t="shared" si="219"/>
        <v>NATL - SB - Z39004179</v>
      </c>
      <c r="X605" s="85" t="s">
        <v>4900</v>
      </c>
      <c r="Y605" s="70" t="s">
        <v>774</v>
      </c>
      <c r="Z605" s="70" t="s">
        <v>774</v>
      </c>
      <c r="AA605" s="171" t="s">
        <v>774</v>
      </c>
      <c r="AB605" s="70" t="s">
        <v>774</v>
      </c>
      <c r="AC605" s="85" t="s">
        <v>1808</v>
      </c>
      <c r="AD605" s="85" t="s">
        <v>4922</v>
      </c>
      <c r="AE605" s="82" t="s">
        <v>1162</v>
      </c>
      <c r="AF605" s="85" t="s">
        <v>1805</v>
      </c>
      <c r="AG605" s="85" t="s">
        <v>8566</v>
      </c>
      <c r="AH605" s="85" t="s">
        <v>8567</v>
      </c>
      <c r="AI605" s="85" t="s">
        <v>2805</v>
      </c>
      <c r="AJ605" s="70" t="s">
        <v>1367</v>
      </c>
      <c r="AK605" s="85"/>
    </row>
    <row r="606" spans="1:37" ht="14.4" hidden="1" customHeight="1" x14ac:dyDescent="0.3">
      <c r="A606" s="59" t="str">
        <f t="shared" si="220"/>
        <v>OKR01-KFW-SEWP-SB-10</v>
      </c>
      <c r="B606" s="85" t="s">
        <v>2069</v>
      </c>
      <c r="C606" s="85" t="s">
        <v>8565</v>
      </c>
      <c r="D606" s="70" t="s">
        <v>1806</v>
      </c>
      <c r="E606" s="70" t="s">
        <v>1201</v>
      </c>
      <c r="F606" s="70" t="s">
        <v>1201</v>
      </c>
      <c r="G606" s="59" t="s">
        <v>5630</v>
      </c>
      <c r="H606" s="70" t="s">
        <v>4725</v>
      </c>
      <c r="I606" s="59" t="s">
        <v>4901</v>
      </c>
      <c r="J606" s="70" t="s">
        <v>1367</v>
      </c>
      <c r="K606" s="59" t="s">
        <v>1163</v>
      </c>
      <c r="L606" s="82" t="str">
        <f t="shared" si="221"/>
        <v>9999098A</v>
      </c>
      <c r="M606" s="82" t="s">
        <v>4686</v>
      </c>
      <c r="N606" s="70" t="s">
        <v>2687</v>
      </c>
      <c r="O606" s="84">
        <v>9999098</v>
      </c>
      <c r="P606" s="59">
        <f t="shared" si="222"/>
        <v>9999098</v>
      </c>
      <c r="Q606" s="163" t="s">
        <v>4891</v>
      </c>
      <c r="R606" s="59" t="s">
        <v>4890</v>
      </c>
      <c r="S606" t="s">
        <v>8402</v>
      </c>
      <c r="T606" s="59" t="str">
        <f t="shared" si="218"/>
        <v>Z42007429</v>
      </c>
      <c r="U606" s="85" t="s">
        <v>8665</v>
      </c>
      <c r="V606" s="85" t="s">
        <v>8532</v>
      </c>
      <c r="W606" s="70" t="str">
        <f t="shared" si="219"/>
        <v>NATL - SB - Z42007429</v>
      </c>
      <c r="X606" s="85" t="s">
        <v>4900</v>
      </c>
      <c r="Y606" s="70" t="s">
        <v>774</v>
      </c>
      <c r="Z606" s="70" t="s">
        <v>774</v>
      </c>
      <c r="AA606" s="171" t="s">
        <v>774</v>
      </c>
      <c r="AB606" s="70" t="s">
        <v>774</v>
      </c>
      <c r="AC606" s="85" t="s">
        <v>1808</v>
      </c>
      <c r="AD606" s="85" t="s">
        <v>4922</v>
      </c>
      <c r="AE606" s="82" t="s">
        <v>1162</v>
      </c>
      <c r="AF606" s="85" t="s">
        <v>1805</v>
      </c>
      <c r="AG606" s="85" t="s">
        <v>8566</v>
      </c>
      <c r="AH606" s="85" t="s">
        <v>8567</v>
      </c>
      <c r="AI606" s="85" t="s">
        <v>2805</v>
      </c>
      <c r="AJ606" s="70" t="s">
        <v>1367</v>
      </c>
      <c r="AK606" s="85"/>
    </row>
    <row r="607" spans="1:37" ht="14.4" hidden="1" customHeight="1" x14ac:dyDescent="0.3">
      <c r="A607" s="59" t="str">
        <f t="shared" si="220"/>
        <v>OKR01-KFW-SEWP-SB-01</v>
      </c>
      <c r="B607" s="85" t="s">
        <v>2069</v>
      </c>
      <c r="C607" s="85" t="s">
        <v>8565</v>
      </c>
      <c r="D607" s="70" t="s">
        <v>1806</v>
      </c>
      <c r="E607" s="70" t="s">
        <v>1201</v>
      </c>
      <c r="F607" s="70" t="s">
        <v>1201</v>
      </c>
      <c r="G607" s="59" t="s">
        <v>5630</v>
      </c>
      <c r="H607" s="70" t="s">
        <v>4725</v>
      </c>
      <c r="I607" s="59" t="s">
        <v>4901</v>
      </c>
      <c r="J607" s="70" t="s">
        <v>1367</v>
      </c>
      <c r="K607" s="59" t="s">
        <v>1163</v>
      </c>
      <c r="L607" s="82" t="str">
        <f t="shared" si="221"/>
        <v>9999099A</v>
      </c>
      <c r="M607" s="82" t="s">
        <v>4686</v>
      </c>
      <c r="N607" s="70" t="s">
        <v>2687</v>
      </c>
      <c r="O607" s="84">
        <v>9999099</v>
      </c>
      <c r="P607" s="59">
        <f t="shared" si="222"/>
        <v>9999099</v>
      </c>
      <c r="Q607" s="163" t="s">
        <v>4891</v>
      </c>
      <c r="R607" s="59" t="s">
        <v>4890</v>
      </c>
      <c r="S607" t="s">
        <v>8403</v>
      </c>
      <c r="T607" s="59" t="str">
        <f t="shared" si="218"/>
        <v>Z42007420</v>
      </c>
      <c r="U607" s="85" t="s">
        <v>8666</v>
      </c>
      <c r="V607" s="85" t="s">
        <v>8533</v>
      </c>
      <c r="W607" s="70" t="str">
        <f t="shared" si="219"/>
        <v>NATL - SB - Z42007420</v>
      </c>
      <c r="X607" s="85" t="s">
        <v>4900</v>
      </c>
      <c r="Y607" s="70" t="s">
        <v>774</v>
      </c>
      <c r="Z607" s="70" t="s">
        <v>774</v>
      </c>
      <c r="AA607" s="171" t="s">
        <v>774</v>
      </c>
      <c r="AB607" s="70" t="s">
        <v>774</v>
      </c>
      <c r="AC607" s="85" t="s">
        <v>1808</v>
      </c>
      <c r="AD607" s="85" t="s">
        <v>4922</v>
      </c>
      <c r="AE607" s="82" t="s">
        <v>1162</v>
      </c>
      <c r="AF607" s="85" t="s">
        <v>1805</v>
      </c>
      <c r="AG607" s="85" t="s">
        <v>8566</v>
      </c>
      <c r="AH607" s="85" t="s">
        <v>8567</v>
      </c>
      <c r="AI607" s="85" t="s">
        <v>2805</v>
      </c>
      <c r="AJ607" s="70" t="s">
        <v>1367</v>
      </c>
      <c r="AK607" s="85"/>
    </row>
    <row r="608" spans="1:37" ht="14.4" hidden="1" customHeight="1" x14ac:dyDescent="0.3">
      <c r="A608" s="59" t="str">
        <f t="shared" si="220"/>
        <v>OKR01-KFW-SEWP-SB-02</v>
      </c>
      <c r="B608" s="85" t="s">
        <v>2069</v>
      </c>
      <c r="C608" s="85" t="s">
        <v>8565</v>
      </c>
      <c r="D608" s="70" t="s">
        <v>1806</v>
      </c>
      <c r="E608" s="70" t="s">
        <v>1201</v>
      </c>
      <c r="F608" s="70" t="s">
        <v>1201</v>
      </c>
      <c r="G608" s="59" t="s">
        <v>5630</v>
      </c>
      <c r="H608" s="70" t="s">
        <v>4725</v>
      </c>
      <c r="I608" s="59" t="s">
        <v>4901</v>
      </c>
      <c r="J608" s="70" t="s">
        <v>1367</v>
      </c>
      <c r="K608" s="59" t="s">
        <v>1163</v>
      </c>
      <c r="L608" s="82" t="str">
        <f t="shared" si="221"/>
        <v>9999100A</v>
      </c>
      <c r="M608" s="82" t="s">
        <v>4686</v>
      </c>
      <c r="N608" s="70" t="s">
        <v>2687</v>
      </c>
      <c r="O608" s="84">
        <v>9999100</v>
      </c>
      <c r="P608" s="59">
        <f t="shared" si="222"/>
        <v>9999100</v>
      </c>
      <c r="Q608" s="163" t="s">
        <v>4891</v>
      </c>
      <c r="R608" s="59" t="s">
        <v>4890</v>
      </c>
      <c r="S608" t="s">
        <v>8404</v>
      </c>
      <c r="T608" s="59" t="str">
        <f t="shared" si="218"/>
        <v>Z42007421</v>
      </c>
      <c r="U608" s="85" t="s">
        <v>8667</v>
      </c>
      <c r="V608" s="85" t="s">
        <v>8534</v>
      </c>
      <c r="W608" s="70" t="str">
        <f t="shared" si="219"/>
        <v>NATL - SB - Z42007421</v>
      </c>
      <c r="X608" s="85" t="s">
        <v>4900</v>
      </c>
      <c r="Y608" s="70" t="s">
        <v>774</v>
      </c>
      <c r="Z608" s="70" t="s">
        <v>774</v>
      </c>
      <c r="AA608" s="171" t="s">
        <v>774</v>
      </c>
      <c r="AB608" s="70" t="s">
        <v>774</v>
      </c>
      <c r="AC608" s="85" t="s">
        <v>1808</v>
      </c>
      <c r="AD608" s="85" t="s">
        <v>4922</v>
      </c>
      <c r="AE608" s="82" t="s">
        <v>1162</v>
      </c>
      <c r="AF608" s="85" t="s">
        <v>1805</v>
      </c>
      <c r="AG608" s="85" t="s">
        <v>8566</v>
      </c>
      <c r="AH608" s="85" t="s">
        <v>8567</v>
      </c>
      <c r="AI608" s="85" t="s">
        <v>2805</v>
      </c>
      <c r="AJ608" s="70" t="s">
        <v>1367</v>
      </c>
      <c r="AK608" s="85"/>
    </row>
    <row r="609" spans="1:37" ht="14.4" hidden="1" customHeight="1" x14ac:dyDescent="0.3">
      <c r="A609" s="59" t="str">
        <f t="shared" si="220"/>
        <v>OKR01-KFW-SEWP-SB-06</v>
      </c>
      <c r="B609" s="85" t="s">
        <v>2069</v>
      </c>
      <c r="C609" s="85" t="s">
        <v>8565</v>
      </c>
      <c r="D609" s="70" t="s">
        <v>1806</v>
      </c>
      <c r="E609" s="70" t="s">
        <v>1201</v>
      </c>
      <c r="F609" s="70" t="s">
        <v>1201</v>
      </c>
      <c r="G609" s="59" t="s">
        <v>5630</v>
      </c>
      <c r="H609" s="70" t="s">
        <v>4725</v>
      </c>
      <c r="I609" s="59" t="s">
        <v>4901</v>
      </c>
      <c r="J609" s="70" t="s">
        <v>1367</v>
      </c>
      <c r="K609" s="59" t="s">
        <v>1163</v>
      </c>
      <c r="L609" s="82" t="str">
        <f t="shared" si="221"/>
        <v>9999101A</v>
      </c>
      <c r="M609" s="82" t="s">
        <v>4686</v>
      </c>
      <c r="N609" s="70" t="s">
        <v>2687</v>
      </c>
      <c r="O609" s="84">
        <v>9999101</v>
      </c>
      <c r="P609" s="59">
        <f t="shared" si="222"/>
        <v>9999101</v>
      </c>
      <c r="Q609" s="163" t="s">
        <v>4891</v>
      </c>
      <c r="R609" s="59" t="s">
        <v>4890</v>
      </c>
      <c r="S609" t="s">
        <v>8405</v>
      </c>
      <c r="T609" s="59" t="str">
        <f t="shared" si="218"/>
        <v>Z42007425</v>
      </c>
      <c r="U609" s="85" t="s">
        <v>8668</v>
      </c>
      <c r="V609" s="85" t="s">
        <v>8535</v>
      </c>
      <c r="W609" s="70" t="str">
        <f t="shared" si="219"/>
        <v>NATL - SB - Z42007425</v>
      </c>
      <c r="X609" s="85" t="s">
        <v>4900</v>
      </c>
      <c r="Y609" s="70" t="s">
        <v>774</v>
      </c>
      <c r="Z609" s="70" t="s">
        <v>774</v>
      </c>
      <c r="AA609" s="171" t="s">
        <v>774</v>
      </c>
      <c r="AB609" s="70" t="s">
        <v>774</v>
      </c>
      <c r="AC609" s="85" t="s">
        <v>1808</v>
      </c>
      <c r="AD609" s="85" t="s">
        <v>4922</v>
      </c>
      <c r="AE609" s="82" t="s">
        <v>1162</v>
      </c>
      <c r="AF609" s="85" t="s">
        <v>1805</v>
      </c>
      <c r="AG609" s="85" t="s">
        <v>8566</v>
      </c>
      <c r="AH609" s="85" t="s">
        <v>8567</v>
      </c>
      <c r="AI609" s="85" t="s">
        <v>2805</v>
      </c>
      <c r="AJ609" s="70" t="s">
        <v>1367</v>
      </c>
      <c r="AK609" s="85"/>
    </row>
    <row r="610" spans="1:37" ht="14.4" hidden="1" customHeight="1" x14ac:dyDescent="0.3">
      <c r="A610" s="59" t="str">
        <f t="shared" si="220"/>
        <v>OKR01-KFW-SEWP-SB-08</v>
      </c>
      <c r="B610" s="85" t="s">
        <v>2069</v>
      </c>
      <c r="C610" s="85" t="s">
        <v>8565</v>
      </c>
      <c r="D610" s="70" t="s">
        <v>1806</v>
      </c>
      <c r="E610" s="70" t="s">
        <v>1201</v>
      </c>
      <c r="F610" s="70" t="s">
        <v>1201</v>
      </c>
      <c r="G610" s="59" t="s">
        <v>5630</v>
      </c>
      <c r="H610" s="70" t="s">
        <v>4725</v>
      </c>
      <c r="I610" s="59" t="s">
        <v>4901</v>
      </c>
      <c r="J610" s="70" t="s">
        <v>1367</v>
      </c>
      <c r="K610" s="59" t="s">
        <v>1163</v>
      </c>
      <c r="L610" s="82" t="str">
        <f t="shared" si="221"/>
        <v>9999102A</v>
      </c>
      <c r="M610" s="82" t="s">
        <v>4686</v>
      </c>
      <c r="N610" s="70" t="s">
        <v>2687</v>
      </c>
      <c r="O610" s="84">
        <v>9999102</v>
      </c>
      <c r="P610" s="59">
        <f t="shared" si="222"/>
        <v>9999102</v>
      </c>
      <c r="Q610" s="163" t="s">
        <v>4891</v>
      </c>
      <c r="R610" s="59" t="s">
        <v>4890</v>
      </c>
      <c r="S610" t="s">
        <v>8406</v>
      </c>
      <c r="T610" s="59" t="str">
        <f t="shared" si="218"/>
        <v>Z42007427</v>
      </c>
      <c r="U610" s="85" t="s">
        <v>8669</v>
      </c>
      <c r="V610" s="85" t="s">
        <v>8536</v>
      </c>
      <c r="W610" s="70" t="str">
        <f t="shared" si="219"/>
        <v>NATL - SB - Z42007427</v>
      </c>
      <c r="X610" s="85" t="s">
        <v>4900</v>
      </c>
      <c r="Y610" s="70" t="s">
        <v>774</v>
      </c>
      <c r="Z610" s="70" t="s">
        <v>774</v>
      </c>
      <c r="AA610" s="171" t="s">
        <v>774</v>
      </c>
      <c r="AB610" s="70" t="s">
        <v>774</v>
      </c>
      <c r="AC610" s="85" t="s">
        <v>1808</v>
      </c>
      <c r="AD610" s="85" t="s">
        <v>4922</v>
      </c>
      <c r="AE610" s="82" t="s">
        <v>1162</v>
      </c>
      <c r="AF610" s="85" t="s">
        <v>1805</v>
      </c>
      <c r="AG610" s="85" t="s">
        <v>8566</v>
      </c>
      <c r="AH610" s="85" t="s">
        <v>8567</v>
      </c>
      <c r="AI610" s="85" t="s">
        <v>2805</v>
      </c>
      <c r="AJ610" s="70" t="s">
        <v>1367</v>
      </c>
      <c r="AK610" s="85"/>
    </row>
    <row r="611" spans="1:37" ht="14.4" hidden="1" customHeight="1" x14ac:dyDescent="0.3">
      <c r="A611" s="59" t="str">
        <f t="shared" si="220"/>
        <v>OKR01-KFW-SEWP-SB-04</v>
      </c>
      <c r="B611" s="85" t="s">
        <v>2069</v>
      </c>
      <c r="C611" s="85" t="s">
        <v>8565</v>
      </c>
      <c r="D611" s="70" t="s">
        <v>1806</v>
      </c>
      <c r="E611" s="70" t="s">
        <v>1201</v>
      </c>
      <c r="F611" s="70" t="s">
        <v>1201</v>
      </c>
      <c r="G611" s="59" t="s">
        <v>5630</v>
      </c>
      <c r="H611" s="70" t="s">
        <v>4725</v>
      </c>
      <c r="I611" s="59" t="s">
        <v>4901</v>
      </c>
      <c r="J611" s="70" t="s">
        <v>1367</v>
      </c>
      <c r="K611" s="59" t="s">
        <v>1163</v>
      </c>
      <c r="L611" s="82" t="str">
        <f t="shared" si="221"/>
        <v>9999103A</v>
      </c>
      <c r="M611" s="82" t="s">
        <v>4686</v>
      </c>
      <c r="N611" s="70" t="s">
        <v>2687</v>
      </c>
      <c r="O611" s="84">
        <v>9999103</v>
      </c>
      <c r="P611" s="59">
        <f t="shared" si="222"/>
        <v>9999103</v>
      </c>
      <c r="Q611" s="163" t="s">
        <v>4891</v>
      </c>
      <c r="R611" s="59" t="s">
        <v>4890</v>
      </c>
      <c r="S611" t="s">
        <v>8407</v>
      </c>
      <c r="T611" s="59" t="str">
        <f t="shared" si="218"/>
        <v>Z42007423</v>
      </c>
      <c r="U611" s="85" t="s">
        <v>8670</v>
      </c>
      <c r="V611" s="85" t="s">
        <v>8537</v>
      </c>
      <c r="W611" s="70" t="str">
        <f t="shared" si="219"/>
        <v>NATL - SB - Z42007423</v>
      </c>
      <c r="X611" s="85" t="s">
        <v>4900</v>
      </c>
      <c r="Y611" s="70" t="s">
        <v>774</v>
      </c>
      <c r="Z611" s="70" t="s">
        <v>774</v>
      </c>
      <c r="AA611" s="171" t="s">
        <v>774</v>
      </c>
      <c r="AB611" s="70" t="s">
        <v>774</v>
      </c>
      <c r="AC611" s="85" t="s">
        <v>1808</v>
      </c>
      <c r="AD611" s="85" t="s">
        <v>4922</v>
      </c>
      <c r="AE611" s="82" t="s">
        <v>1162</v>
      </c>
      <c r="AF611" s="85" t="s">
        <v>1805</v>
      </c>
      <c r="AG611" s="85" t="s">
        <v>8566</v>
      </c>
      <c r="AH611" s="85" t="s">
        <v>8567</v>
      </c>
      <c r="AI611" s="85" t="s">
        <v>2805</v>
      </c>
      <c r="AJ611" s="70" t="s">
        <v>1367</v>
      </c>
      <c r="AK611" s="85"/>
    </row>
    <row r="612" spans="1:37" ht="14.4" hidden="1" customHeight="1" x14ac:dyDescent="0.3">
      <c r="A612" s="59" t="str">
        <f t="shared" si="220"/>
        <v>OKR01-KFW-SEWP-SB-09</v>
      </c>
      <c r="B612" s="85" t="s">
        <v>2069</v>
      </c>
      <c r="C612" s="85" t="s">
        <v>8565</v>
      </c>
      <c r="D612" s="70" t="s">
        <v>1806</v>
      </c>
      <c r="E612" s="70" t="s">
        <v>1201</v>
      </c>
      <c r="F612" s="70" t="s">
        <v>1201</v>
      </c>
      <c r="G612" s="59" t="s">
        <v>5630</v>
      </c>
      <c r="H612" s="70" t="s">
        <v>4725</v>
      </c>
      <c r="I612" s="59" t="s">
        <v>4901</v>
      </c>
      <c r="J612" s="70" t="s">
        <v>1367</v>
      </c>
      <c r="K612" s="59" t="s">
        <v>1163</v>
      </c>
      <c r="L612" s="82" t="str">
        <f t="shared" si="221"/>
        <v>9999104A</v>
      </c>
      <c r="M612" s="82" t="s">
        <v>4686</v>
      </c>
      <c r="N612" s="70" t="s">
        <v>2687</v>
      </c>
      <c r="O612" s="84">
        <v>9999104</v>
      </c>
      <c r="P612" s="59">
        <f t="shared" si="222"/>
        <v>9999104</v>
      </c>
      <c r="Q612" s="163" t="s">
        <v>4891</v>
      </c>
      <c r="R612" s="59" t="s">
        <v>4890</v>
      </c>
      <c r="S612" t="s">
        <v>8408</v>
      </c>
      <c r="T612" s="59" t="str">
        <f t="shared" si="218"/>
        <v>Z42007428</v>
      </c>
      <c r="U612" s="85" t="s">
        <v>8671</v>
      </c>
      <c r="V612" s="85" t="s">
        <v>8538</v>
      </c>
      <c r="W612" s="70" t="str">
        <f t="shared" si="219"/>
        <v>NATL - SB - Z42007428</v>
      </c>
      <c r="X612" s="85" t="s">
        <v>4900</v>
      </c>
      <c r="Y612" s="70" t="s">
        <v>774</v>
      </c>
      <c r="Z612" s="70" t="s">
        <v>774</v>
      </c>
      <c r="AA612" s="171" t="s">
        <v>774</v>
      </c>
      <c r="AB612" s="70" t="s">
        <v>774</v>
      </c>
      <c r="AC612" s="85" t="s">
        <v>1808</v>
      </c>
      <c r="AD612" s="85" t="s">
        <v>4922</v>
      </c>
      <c r="AE612" s="82" t="s">
        <v>1162</v>
      </c>
      <c r="AF612" s="85" t="s">
        <v>1805</v>
      </c>
      <c r="AG612" s="85" t="s">
        <v>8566</v>
      </c>
      <c r="AH612" s="85" t="s">
        <v>8567</v>
      </c>
      <c r="AI612" s="85" t="s">
        <v>2805</v>
      </c>
      <c r="AJ612" s="70" t="s">
        <v>1367</v>
      </c>
      <c r="AK612" s="85"/>
    </row>
    <row r="613" spans="1:37" ht="14.4" hidden="1" customHeight="1" x14ac:dyDescent="0.3">
      <c r="A613" s="59" t="str">
        <f t="shared" si="220"/>
        <v>OKR01-KFW-SEWP-SB-05</v>
      </c>
      <c r="B613" s="85" t="s">
        <v>2069</v>
      </c>
      <c r="C613" s="85" t="s">
        <v>8565</v>
      </c>
      <c r="D613" s="70" t="s">
        <v>1806</v>
      </c>
      <c r="E613" s="70" t="s">
        <v>1201</v>
      </c>
      <c r="F613" s="70" t="s">
        <v>1201</v>
      </c>
      <c r="G613" s="59" t="s">
        <v>5630</v>
      </c>
      <c r="H613" s="70" t="s">
        <v>4725</v>
      </c>
      <c r="I613" s="59" t="s">
        <v>4901</v>
      </c>
      <c r="J613" s="70" t="s">
        <v>1367</v>
      </c>
      <c r="K613" s="59" t="s">
        <v>1163</v>
      </c>
      <c r="L613" s="82" t="str">
        <f t="shared" si="221"/>
        <v>9999105A</v>
      </c>
      <c r="M613" s="82" t="s">
        <v>4686</v>
      </c>
      <c r="N613" s="70" t="s">
        <v>2687</v>
      </c>
      <c r="O613" s="84">
        <v>9999105</v>
      </c>
      <c r="P613" s="59">
        <f t="shared" si="222"/>
        <v>9999105</v>
      </c>
      <c r="Q613" s="163" t="s">
        <v>4891</v>
      </c>
      <c r="R613" s="59" t="s">
        <v>4890</v>
      </c>
      <c r="S613" t="s">
        <v>8409</v>
      </c>
      <c r="T613" s="59" t="str">
        <f t="shared" si="218"/>
        <v>Z42007424</v>
      </c>
      <c r="U613" s="85" t="s">
        <v>8672</v>
      </c>
      <c r="V613" s="85" t="s">
        <v>8539</v>
      </c>
      <c r="W613" s="70" t="str">
        <f t="shared" si="219"/>
        <v>NATL - SB - Z42007424</v>
      </c>
      <c r="X613" s="85" t="s">
        <v>4900</v>
      </c>
      <c r="Y613" s="70" t="s">
        <v>774</v>
      </c>
      <c r="Z613" s="70" t="s">
        <v>774</v>
      </c>
      <c r="AA613" s="171" t="s">
        <v>774</v>
      </c>
      <c r="AB613" s="70" t="s">
        <v>774</v>
      </c>
      <c r="AC613" s="85" t="s">
        <v>1808</v>
      </c>
      <c r="AD613" s="85" t="s">
        <v>4922</v>
      </c>
      <c r="AE613" s="82" t="s">
        <v>1162</v>
      </c>
      <c r="AF613" s="85" t="s">
        <v>1805</v>
      </c>
      <c r="AG613" s="85" t="s">
        <v>8566</v>
      </c>
      <c r="AH613" s="85" t="s">
        <v>8567</v>
      </c>
      <c r="AI613" s="85" t="s">
        <v>2805</v>
      </c>
      <c r="AJ613" s="70" t="s">
        <v>1367</v>
      </c>
      <c r="AK613" s="85"/>
    </row>
    <row r="614" spans="1:37" ht="14.4" hidden="1" customHeight="1" x14ac:dyDescent="0.3">
      <c r="A614" s="59" t="str">
        <f t="shared" si="220"/>
        <v>OKR01-KFW-SEWP-SB-07</v>
      </c>
      <c r="B614" s="85" t="s">
        <v>2069</v>
      </c>
      <c r="C614" s="85" t="s">
        <v>8565</v>
      </c>
      <c r="D614" s="70" t="s">
        <v>1806</v>
      </c>
      <c r="E614" s="70" t="s">
        <v>1201</v>
      </c>
      <c r="F614" s="70" t="s">
        <v>1201</v>
      </c>
      <c r="G614" s="59" t="s">
        <v>5630</v>
      </c>
      <c r="H614" s="70" t="s">
        <v>4725</v>
      </c>
      <c r="I614" s="59" t="s">
        <v>4901</v>
      </c>
      <c r="J614" s="70" t="s">
        <v>1367</v>
      </c>
      <c r="K614" s="59" t="s">
        <v>1163</v>
      </c>
      <c r="L614" s="82" t="str">
        <f t="shared" si="221"/>
        <v>9999106A</v>
      </c>
      <c r="M614" s="82" t="s">
        <v>4686</v>
      </c>
      <c r="N614" s="70" t="s">
        <v>2687</v>
      </c>
      <c r="O614" s="84">
        <v>9999106</v>
      </c>
      <c r="P614" s="59">
        <f t="shared" si="222"/>
        <v>9999106</v>
      </c>
      <c r="Q614" s="163" t="s">
        <v>4891</v>
      </c>
      <c r="R614" s="59" t="s">
        <v>4890</v>
      </c>
      <c r="S614" t="s">
        <v>8410</v>
      </c>
      <c r="T614" s="59" t="str">
        <f t="shared" si="218"/>
        <v>Z42007426</v>
      </c>
      <c r="U614" s="85" t="s">
        <v>8673</v>
      </c>
      <c r="V614" s="85" t="s">
        <v>8540</v>
      </c>
      <c r="W614" s="70" t="str">
        <f t="shared" si="219"/>
        <v>NATL - SB - Z42007426</v>
      </c>
      <c r="X614" s="85" t="s">
        <v>4900</v>
      </c>
      <c r="Y614" s="70" t="s">
        <v>774</v>
      </c>
      <c r="Z614" s="70" t="s">
        <v>774</v>
      </c>
      <c r="AA614" s="171" t="s">
        <v>774</v>
      </c>
      <c r="AB614" s="70" t="s">
        <v>774</v>
      </c>
      <c r="AC614" s="85" t="s">
        <v>1808</v>
      </c>
      <c r="AD614" s="85" t="s">
        <v>4922</v>
      </c>
      <c r="AE614" s="82" t="s">
        <v>1162</v>
      </c>
      <c r="AF614" s="85" t="s">
        <v>1805</v>
      </c>
      <c r="AG614" s="85" t="s">
        <v>8566</v>
      </c>
      <c r="AH614" s="85" t="s">
        <v>8567</v>
      </c>
      <c r="AI614" s="85" t="s">
        <v>2805</v>
      </c>
      <c r="AJ614" s="70" t="s">
        <v>1367</v>
      </c>
      <c r="AK614" s="85"/>
    </row>
    <row r="615" spans="1:37" ht="14.4" hidden="1" customHeight="1" x14ac:dyDescent="0.3">
      <c r="A615" s="59" t="str">
        <f t="shared" si="220"/>
        <v>OKR01-KFW-SEWP-SB-11</v>
      </c>
      <c r="B615" s="85" t="s">
        <v>2069</v>
      </c>
      <c r="C615" s="85" t="s">
        <v>8565</v>
      </c>
      <c r="D615" s="70" t="s">
        <v>1806</v>
      </c>
      <c r="E615" s="70" t="s">
        <v>1201</v>
      </c>
      <c r="F615" s="70" t="s">
        <v>1201</v>
      </c>
      <c r="G615" s="59" t="s">
        <v>5630</v>
      </c>
      <c r="H615" s="70" t="s">
        <v>4725</v>
      </c>
      <c r="I615" s="59" t="s">
        <v>4901</v>
      </c>
      <c r="J615" s="70" t="s">
        <v>1367</v>
      </c>
      <c r="K615" s="59" t="s">
        <v>1163</v>
      </c>
      <c r="L615" s="82" t="str">
        <f t="shared" si="221"/>
        <v>9999107A</v>
      </c>
      <c r="M615" s="82" t="s">
        <v>4686</v>
      </c>
      <c r="N615" s="70" t="s">
        <v>2687</v>
      </c>
      <c r="O615" s="84">
        <v>9999107</v>
      </c>
      <c r="P615" s="59">
        <f t="shared" si="222"/>
        <v>9999107</v>
      </c>
      <c r="Q615" s="163" t="s">
        <v>4891</v>
      </c>
      <c r="R615" s="59" t="s">
        <v>4890</v>
      </c>
      <c r="S615" t="s">
        <v>8411</v>
      </c>
      <c r="T615" s="59" t="str">
        <f t="shared" si="218"/>
        <v>Z42007430</v>
      </c>
      <c r="U615" s="85" t="s">
        <v>8674</v>
      </c>
      <c r="V615" s="85" t="s">
        <v>8541</v>
      </c>
      <c r="W615" s="70" t="str">
        <f t="shared" si="219"/>
        <v>NATL - SB - Z42007430</v>
      </c>
      <c r="X615" s="85" t="s">
        <v>4900</v>
      </c>
      <c r="Y615" s="70" t="s">
        <v>774</v>
      </c>
      <c r="Z615" s="70" t="s">
        <v>774</v>
      </c>
      <c r="AA615" s="171" t="s">
        <v>774</v>
      </c>
      <c r="AB615" s="70" t="s">
        <v>774</v>
      </c>
      <c r="AC615" s="85" t="s">
        <v>1808</v>
      </c>
      <c r="AD615" s="85" t="s">
        <v>4922</v>
      </c>
      <c r="AE615" s="82" t="s">
        <v>1162</v>
      </c>
      <c r="AF615" s="85" t="s">
        <v>1805</v>
      </c>
      <c r="AG615" s="85" t="s">
        <v>8566</v>
      </c>
      <c r="AH615" s="85" t="s">
        <v>8567</v>
      </c>
      <c r="AI615" s="85" t="s">
        <v>2805</v>
      </c>
      <c r="AJ615" s="70" t="s">
        <v>1367</v>
      </c>
      <c r="AK615" s="85"/>
    </row>
    <row r="616" spans="1:37" ht="14.4" hidden="1" customHeight="1" x14ac:dyDescent="0.3">
      <c r="A616" s="59" t="str">
        <f t="shared" si="220"/>
        <v>OKR01-KFW-SEWP-SB-03</v>
      </c>
      <c r="B616" s="85" t="s">
        <v>2069</v>
      </c>
      <c r="C616" s="85" t="s">
        <v>8565</v>
      </c>
      <c r="D616" s="70" t="s">
        <v>1806</v>
      </c>
      <c r="E616" s="70" t="s">
        <v>1201</v>
      </c>
      <c r="F616" s="70" t="s">
        <v>1201</v>
      </c>
      <c r="G616" s="59" t="s">
        <v>5630</v>
      </c>
      <c r="H616" s="70" t="s">
        <v>4725</v>
      </c>
      <c r="I616" s="59" t="s">
        <v>4901</v>
      </c>
      <c r="J616" s="70" t="s">
        <v>1367</v>
      </c>
      <c r="K616" s="59" t="s">
        <v>1163</v>
      </c>
      <c r="L616" s="82" t="str">
        <f t="shared" si="221"/>
        <v>9999108A</v>
      </c>
      <c r="M616" s="82" t="s">
        <v>4686</v>
      </c>
      <c r="N616" s="70" t="s">
        <v>2687</v>
      </c>
      <c r="O616" s="84">
        <v>9999108</v>
      </c>
      <c r="P616" s="59">
        <f t="shared" si="222"/>
        <v>9999108</v>
      </c>
      <c r="Q616" s="163" t="s">
        <v>4891</v>
      </c>
      <c r="R616" s="59" t="s">
        <v>4890</v>
      </c>
      <c r="S616" t="s">
        <v>8412</v>
      </c>
      <c r="T616" s="59" t="str">
        <f t="shared" si="218"/>
        <v>Z42007422</v>
      </c>
      <c r="U616" s="85" t="s">
        <v>8675</v>
      </c>
      <c r="V616" s="85" t="s">
        <v>8542</v>
      </c>
      <c r="W616" s="70" t="str">
        <f t="shared" si="219"/>
        <v>NATL - SB - Z42007422</v>
      </c>
      <c r="X616" s="85" t="s">
        <v>4900</v>
      </c>
      <c r="Y616" s="70" t="s">
        <v>774</v>
      </c>
      <c r="Z616" s="70" t="s">
        <v>774</v>
      </c>
      <c r="AA616" s="171" t="s">
        <v>774</v>
      </c>
      <c r="AB616" s="70" t="s">
        <v>774</v>
      </c>
      <c r="AC616" s="85" t="s">
        <v>1808</v>
      </c>
      <c r="AD616" s="85" t="s">
        <v>4922</v>
      </c>
      <c r="AE616" s="82" t="s">
        <v>1162</v>
      </c>
      <c r="AF616" s="85" t="s">
        <v>1805</v>
      </c>
      <c r="AG616" s="85" t="s">
        <v>8566</v>
      </c>
      <c r="AH616" s="85" t="s">
        <v>8567</v>
      </c>
      <c r="AI616" s="85" t="s">
        <v>2805</v>
      </c>
      <c r="AJ616" s="70" t="s">
        <v>1367</v>
      </c>
      <c r="AK616" s="85"/>
    </row>
    <row r="617" spans="1:37" ht="14.4" hidden="1" customHeight="1" x14ac:dyDescent="0.3">
      <c r="A617" s="59" t="str">
        <f t="shared" si="220"/>
        <v>RJP01-KFW-SEWP-SB-10</v>
      </c>
      <c r="B617" s="85" t="s">
        <v>2069</v>
      </c>
      <c r="C617" s="85" t="s">
        <v>8565</v>
      </c>
      <c r="D617" s="70" t="s">
        <v>1806</v>
      </c>
      <c r="E617" s="70" t="s">
        <v>1201</v>
      </c>
      <c r="F617" s="70" t="s">
        <v>1201</v>
      </c>
      <c r="G617" s="59" t="s">
        <v>5630</v>
      </c>
      <c r="H617" s="70" t="s">
        <v>4725</v>
      </c>
      <c r="I617" s="59" t="s">
        <v>4901</v>
      </c>
      <c r="J617" s="70" t="s">
        <v>1367</v>
      </c>
      <c r="K617" s="59" t="s">
        <v>1163</v>
      </c>
      <c r="L617" s="82" t="str">
        <f t="shared" si="221"/>
        <v>9999109A</v>
      </c>
      <c r="M617" s="82" t="s">
        <v>4686</v>
      </c>
      <c r="N617" s="70" t="s">
        <v>2687</v>
      </c>
      <c r="O617" s="84">
        <v>9999109</v>
      </c>
      <c r="P617" s="59">
        <f t="shared" si="222"/>
        <v>9999109</v>
      </c>
      <c r="Q617" s="163" t="s">
        <v>4891</v>
      </c>
      <c r="R617" s="59" t="s">
        <v>4890</v>
      </c>
      <c r="S617" t="s">
        <v>8413</v>
      </c>
      <c r="T617" s="59" t="str">
        <f t="shared" si="218"/>
        <v>Z32009142</v>
      </c>
      <c r="U617" s="85" t="s">
        <v>8676</v>
      </c>
      <c r="V617" s="85" t="s">
        <v>8543</v>
      </c>
      <c r="W617" s="70" t="str">
        <f t="shared" si="219"/>
        <v>NATL - SB - Z32009142</v>
      </c>
      <c r="X617" s="85" t="s">
        <v>4900</v>
      </c>
      <c r="Y617" s="70" t="s">
        <v>774</v>
      </c>
      <c r="Z617" s="70" t="s">
        <v>774</v>
      </c>
      <c r="AA617" s="171" t="s">
        <v>774</v>
      </c>
      <c r="AB617" s="70" t="s">
        <v>774</v>
      </c>
      <c r="AC617" s="85" t="s">
        <v>1808</v>
      </c>
      <c r="AD617" s="85" t="s">
        <v>4922</v>
      </c>
      <c r="AE617" s="82" t="s">
        <v>1162</v>
      </c>
      <c r="AF617" s="85" t="s">
        <v>1805</v>
      </c>
      <c r="AG617" s="85" t="s">
        <v>8566</v>
      </c>
      <c r="AH617" s="85" t="s">
        <v>8567</v>
      </c>
      <c r="AI617" s="85" t="s">
        <v>2805</v>
      </c>
      <c r="AJ617" s="70" t="s">
        <v>1367</v>
      </c>
      <c r="AK617" s="85"/>
    </row>
    <row r="618" spans="1:37" ht="14.4" hidden="1" customHeight="1" x14ac:dyDescent="0.3">
      <c r="A618" s="59" t="str">
        <f t="shared" si="220"/>
        <v>RJP01-KFW-SEWP-SB-05</v>
      </c>
      <c r="B618" s="85" t="s">
        <v>2069</v>
      </c>
      <c r="C618" s="85" t="s">
        <v>8565</v>
      </c>
      <c r="D618" s="70" t="s">
        <v>1806</v>
      </c>
      <c r="E618" s="70" t="s">
        <v>1201</v>
      </c>
      <c r="F618" s="70" t="s">
        <v>1201</v>
      </c>
      <c r="G618" s="59" t="s">
        <v>5630</v>
      </c>
      <c r="H618" s="70" t="s">
        <v>4725</v>
      </c>
      <c r="I618" s="59" t="s">
        <v>4901</v>
      </c>
      <c r="J618" s="70" t="s">
        <v>1367</v>
      </c>
      <c r="K618" s="59" t="s">
        <v>1163</v>
      </c>
      <c r="L618" s="82" t="str">
        <f t="shared" si="221"/>
        <v>9999110A</v>
      </c>
      <c r="M618" s="82" t="s">
        <v>4686</v>
      </c>
      <c r="N618" s="70" t="s">
        <v>2687</v>
      </c>
      <c r="O618" s="84">
        <v>9999110</v>
      </c>
      <c r="P618" s="59">
        <f t="shared" si="222"/>
        <v>9999110</v>
      </c>
      <c r="Q618" s="163" t="s">
        <v>4891</v>
      </c>
      <c r="R618" s="59" t="s">
        <v>4890</v>
      </c>
      <c r="S618" t="s">
        <v>8414</v>
      </c>
      <c r="T618" s="59" t="str">
        <f t="shared" si="218"/>
        <v>Z32009137</v>
      </c>
      <c r="U618" s="85" t="s">
        <v>8677</v>
      </c>
      <c r="V618" s="85" t="s">
        <v>8544</v>
      </c>
      <c r="W618" s="70" t="str">
        <f t="shared" si="219"/>
        <v>NATL - SB - Z32009137</v>
      </c>
      <c r="X618" s="85" t="s">
        <v>4900</v>
      </c>
      <c r="Y618" s="70" t="s">
        <v>774</v>
      </c>
      <c r="Z618" s="70" t="s">
        <v>774</v>
      </c>
      <c r="AA618" s="171" t="s">
        <v>774</v>
      </c>
      <c r="AB618" s="70" t="s">
        <v>774</v>
      </c>
      <c r="AC618" s="85" t="s">
        <v>1808</v>
      </c>
      <c r="AD618" s="85" t="s">
        <v>4922</v>
      </c>
      <c r="AE618" s="82" t="s">
        <v>1162</v>
      </c>
      <c r="AF618" s="85" t="s">
        <v>1805</v>
      </c>
      <c r="AG618" s="85" t="s">
        <v>8566</v>
      </c>
      <c r="AH618" s="85" t="s">
        <v>8567</v>
      </c>
      <c r="AI618" s="85" t="s">
        <v>2805</v>
      </c>
      <c r="AJ618" s="70" t="s">
        <v>1367</v>
      </c>
      <c r="AK618" s="85"/>
    </row>
    <row r="619" spans="1:37" ht="14.4" hidden="1" customHeight="1" x14ac:dyDescent="0.3">
      <c r="A619" s="59" t="str">
        <f t="shared" si="220"/>
        <v>RJP01-KFW-SEWP-SB-01</v>
      </c>
      <c r="B619" s="85" t="s">
        <v>2069</v>
      </c>
      <c r="C619" s="85" t="s">
        <v>8565</v>
      </c>
      <c r="D619" s="70" t="s">
        <v>1806</v>
      </c>
      <c r="E619" s="70" t="s">
        <v>1201</v>
      </c>
      <c r="F619" s="70" t="s">
        <v>1201</v>
      </c>
      <c r="G619" s="59" t="s">
        <v>5630</v>
      </c>
      <c r="H619" s="70" t="s">
        <v>4725</v>
      </c>
      <c r="I619" s="59" t="s">
        <v>4901</v>
      </c>
      <c r="J619" s="70" t="s">
        <v>1367</v>
      </c>
      <c r="K619" s="59" t="s">
        <v>1163</v>
      </c>
      <c r="L619" s="82" t="str">
        <f t="shared" si="221"/>
        <v>9999111A</v>
      </c>
      <c r="M619" s="82" t="s">
        <v>4686</v>
      </c>
      <c r="N619" s="70" t="s">
        <v>2687</v>
      </c>
      <c r="O619" s="84">
        <v>9999111</v>
      </c>
      <c r="P619" s="59">
        <f t="shared" si="222"/>
        <v>9999111</v>
      </c>
      <c r="Q619" s="163" t="s">
        <v>4891</v>
      </c>
      <c r="R619" s="59" t="s">
        <v>4890</v>
      </c>
      <c r="S619" t="s">
        <v>8415</v>
      </c>
      <c r="T619" s="59" t="str">
        <f t="shared" si="218"/>
        <v>Z32009133</v>
      </c>
      <c r="U619" s="85" t="s">
        <v>8678</v>
      </c>
      <c r="V619" s="85" t="s">
        <v>8545</v>
      </c>
      <c r="W619" s="70" t="str">
        <f t="shared" si="219"/>
        <v>NATL - SB - Z32009133</v>
      </c>
      <c r="X619" s="85" t="s">
        <v>4900</v>
      </c>
      <c r="Y619" s="70" t="s">
        <v>774</v>
      </c>
      <c r="Z619" s="70" t="s">
        <v>774</v>
      </c>
      <c r="AA619" s="171" t="s">
        <v>774</v>
      </c>
      <c r="AB619" s="70" t="s">
        <v>774</v>
      </c>
      <c r="AC619" s="85" t="s">
        <v>1808</v>
      </c>
      <c r="AD619" s="85" t="s">
        <v>4922</v>
      </c>
      <c r="AE619" s="82" t="s">
        <v>1162</v>
      </c>
      <c r="AF619" s="85" t="s">
        <v>1805</v>
      </c>
      <c r="AG619" s="85" t="s">
        <v>8566</v>
      </c>
      <c r="AH619" s="85" t="s">
        <v>8567</v>
      </c>
      <c r="AI619" s="85" t="s">
        <v>2805</v>
      </c>
      <c r="AJ619" s="70" t="s">
        <v>1367</v>
      </c>
      <c r="AK619" s="85"/>
    </row>
    <row r="620" spans="1:37" ht="14.4" hidden="1" customHeight="1" x14ac:dyDescent="0.3">
      <c r="A620" s="59" t="str">
        <f t="shared" si="220"/>
        <v>RJP01-KFW-SEWP-SB-03</v>
      </c>
      <c r="B620" s="85" t="s">
        <v>2069</v>
      </c>
      <c r="C620" s="85" t="s">
        <v>8565</v>
      </c>
      <c r="D620" s="70" t="s">
        <v>1806</v>
      </c>
      <c r="E620" s="70" t="s">
        <v>1201</v>
      </c>
      <c r="F620" s="70" t="s">
        <v>1201</v>
      </c>
      <c r="G620" s="59" t="s">
        <v>5630</v>
      </c>
      <c r="H620" s="70" t="s">
        <v>4725</v>
      </c>
      <c r="I620" s="59" t="s">
        <v>4901</v>
      </c>
      <c r="J620" s="70" t="s">
        <v>1367</v>
      </c>
      <c r="K620" s="59" t="s">
        <v>1163</v>
      </c>
      <c r="L620" s="82" t="str">
        <f t="shared" si="221"/>
        <v>9999112A</v>
      </c>
      <c r="M620" s="82" t="s">
        <v>4686</v>
      </c>
      <c r="N620" s="70" t="s">
        <v>2687</v>
      </c>
      <c r="O620" s="84">
        <v>9999112</v>
      </c>
      <c r="P620" s="59">
        <f t="shared" si="222"/>
        <v>9999112</v>
      </c>
      <c r="Q620" s="163" t="s">
        <v>4891</v>
      </c>
      <c r="R620" s="59" t="s">
        <v>4890</v>
      </c>
      <c r="S620" t="s">
        <v>8416</v>
      </c>
      <c r="T620" s="59" t="str">
        <f t="shared" si="218"/>
        <v>Z32009135</v>
      </c>
      <c r="U620" s="85" t="s">
        <v>8679</v>
      </c>
      <c r="V620" s="85" t="s">
        <v>8546</v>
      </c>
      <c r="W620" s="70" t="str">
        <f t="shared" si="219"/>
        <v>NATL - SB - Z32009135</v>
      </c>
      <c r="X620" s="85" t="s">
        <v>4900</v>
      </c>
      <c r="Y620" s="70" t="s">
        <v>774</v>
      </c>
      <c r="Z620" s="70" t="s">
        <v>774</v>
      </c>
      <c r="AA620" s="171" t="s">
        <v>774</v>
      </c>
      <c r="AB620" s="70" t="s">
        <v>774</v>
      </c>
      <c r="AC620" s="85" t="s">
        <v>1808</v>
      </c>
      <c r="AD620" s="85" t="s">
        <v>4922</v>
      </c>
      <c r="AE620" s="82" t="s">
        <v>1162</v>
      </c>
      <c r="AF620" s="85" t="s">
        <v>1805</v>
      </c>
      <c r="AG620" s="85" t="s">
        <v>8566</v>
      </c>
      <c r="AH620" s="85" t="s">
        <v>8567</v>
      </c>
      <c r="AI620" s="85" t="s">
        <v>2805</v>
      </c>
      <c r="AJ620" s="70" t="s">
        <v>1367</v>
      </c>
      <c r="AK620" s="85"/>
    </row>
    <row r="621" spans="1:37" ht="14.4" hidden="1" customHeight="1" x14ac:dyDescent="0.3">
      <c r="A621" s="59" t="str">
        <f t="shared" si="220"/>
        <v>RJP01-KFW-SEWP-SB-04</v>
      </c>
      <c r="B621" s="85" t="s">
        <v>2069</v>
      </c>
      <c r="C621" s="85" t="s">
        <v>8565</v>
      </c>
      <c r="D621" s="70" t="s">
        <v>1806</v>
      </c>
      <c r="E621" s="70" t="s">
        <v>1201</v>
      </c>
      <c r="F621" s="70" t="s">
        <v>1201</v>
      </c>
      <c r="G621" s="59" t="s">
        <v>5630</v>
      </c>
      <c r="H621" s="70" t="s">
        <v>4725</v>
      </c>
      <c r="I621" s="59" t="s">
        <v>4901</v>
      </c>
      <c r="J621" s="70" t="s">
        <v>1367</v>
      </c>
      <c r="K621" s="59" t="s">
        <v>1163</v>
      </c>
      <c r="L621" s="82" t="str">
        <f t="shared" si="221"/>
        <v>9999113A</v>
      </c>
      <c r="M621" s="82" t="s">
        <v>4686</v>
      </c>
      <c r="N621" s="70" t="s">
        <v>2687</v>
      </c>
      <c r="O621" s="84">
        <v>9999113</v>
      </c>
      <c r="P621" s="59">
        <f t="shared" si="222"/>
        <v>9999113</v>
      </c>
      <c r="Q621" s="163" t="s">
        <v>4891</v>
      </c>
      <c r="R621" s="59" t="s">
        <v>4890</v>
      </c>
      <c r="S621" t="s">
        <v>8417</v>
      </c>
      <c r="T621" s="59" t="str">
        <f t="shared" ref="T621:T639" si="223">TRIM(CONCATENATE(V621))</f>
        <v>Z32009136</v>
      </c>
      <c r="U621" s="85" t="s">
        <v>8680</v>
      </c>
      <c r="V621" s="85" t="s">
        <v>8547</v>
      </c>
      <c r="W621" s="70" t="str">
        <f t="shared" si="219"/>
        <v>NATL - SB - Z32009136</v>
      </c>
      <c r="X621" s="85" t="s">
        <v>4900</v>
      </c>
      <c r="Y621" s="70" t="s">
        <v>774</v>
      </c>
      <c r="Z621" s="70" t="s">
        <v>774</v>
      </c>
      <c r="AA621" s="171" t="s">
        <v>774</v>
      </c>
      <c r="AB621" s="70" t="s">
        <v>774</v>
      </c>
      <c r="AC621" s="85" t="s">
        <v>1808</v>
      </c>
      <c r="AD621" s="85" t="s">
        <v>4922</v>
      </c>
      <c r="AE621" s="82" t="s">
        <v>1162</v>
      </c>
      <c r="AF621" s="85" t="s">
        <v>1805</v>
      </c>
      <c r="AG621" s="85" t="s">
        <v>8566</v>
      </c>
      <c r="AH621" s="85" t="s">
        <v>8567</v>
      </c>
      <c r="AI621" s="85" t="s">
        <v>2805</v>
      </c>
      <c r="AJ621" s="70" t="s">
        <v>1367</v>
      </c>
      <c r="AK621" s="85"/>
    </row>
    <row r="622" spans="1:37" ht="14.4" hidden="1" customHeight="1" x14ac:dyDescent="0.3">
      <c r="A622" s="59" t="str">
        <f t="shared" si="220"/>
        <v>RJP01-KFW-SEWP-SB-08</v>
      </c>
      <c r="B622" s="85" t="s">
        <v>2069</v>
      </c>
      <c r="C622" s="85" t="s">
        <v>8565</v>
      </c>
      <c r="D622" s="70" t="s">
        <v>1806</v>
      </c>
      <c r="E622" s="70" t="s">
        <v>1201</v>
      </c>
      <c r="F622" s="70" t="s">
        <v>1201</v>
      </c>
      <c r="G622" s="59" t="s">
        <v>5630</v>
      </c>
      <c r="H622" s="70" t="s">
        <v>4725</v>
      </c>
      <c r="I622" s="59" t="s">
        <v>4901</v>
      </c>
      <c r="J622" s="70" t="s">
        <v>1367</v>
      </c>
      <c r="K622" s="59" t="s">
        <v>1163</v>
      </c>
      <c r="L622" s="82" t="str">
        <f t="shared" si="221"/>
        <v>9999114A</v>
      </c>
      <c r="M622" s="82" t="s">
        <v>4686</v>
      </c>
      <c r="N622" s="70" t="s">
        <v>2687</v>
      </c>
      <c r="O622" s="84">
        <v>9999114</v>
      </c>
      <c r="P622" s="59">
        <f t="shared" si="222"/>
        <v>9999114</v>
      </c>
      <c r="Q622" s="163" t="s">
        <v>4891</v>
      </c>
      <c r="R622" s="59" t="s">
        <v>4890</v>
      </c>
      <c r="S622" t="s">
        <v>8418</v>
      </c>
      <c r="T622" s="59" t="str">
        <f t="shared" si="223"/>
        <v>Z32009140</v>
      </c>
      <c r="U622" s="85" t="s">
        <v>8681</v>
      </c>
      <c r="V622" s="85" t="s">
        <v>8548</v>
      </c>
      <c r="W622" s="70" t="str">
        <f t="shared" si="219"/>
        <v>NATL - SB - Z32009140</v>
      </c>
      <c r="X622" s="85" t="s">
        <v>4900</v>
      </c>
      <c r="Y622" s="70" t="s">
        <v>774</v>
      </c>
      <c r="Z622" s="70" t="s">
        <v>774</v>
      </c>
      <c r="AA622" s="171" t="s">
        <v>774</v>
      </c>
      <c r="AB622" s="70" t="s">
        <v>774</v>
      </c>
      <c r="AC622" s="85" t="s">
        <v>1808</v>
      </c>
      <c r="AD622" s="85" t="s">
        <v>4922</v>
      </c>
      <c r="AE622" s="82" t="s">
        <v>1162</v>
      </c>
      <c r="AF622" s="85" t="s">
        <v>1805</v>
      </c>
      <c r="AG622" s="85" t="s">
        <v>8566</v>
      </c>
      <c r="AH622" s="85" t="s">
        <v>8567</v>
      </c>
      <c r="AI622" s="85" t="s">
        <v>2805</v>
      </c>
      <c r="AJ622" s="70" t="s">
        <v>1367</v>
      </c>
      <c r="AK622" s="85"/>
    </row>
    <row r="623" spans="1:37" ht="14.4" hidden="1" customHeight="1" x14ac:dyDescent="0.3">
      <c r="A623" s="59" t="str">
        <f t="shared" si="220"/>
        <v>RJP01-KFW-SEWP-SB-09</v>
      </c>
      <c r="B623" s="85" t="s">
        <v>2069</v>
      </c>
      <c r="C623" s="85" t="s">
        <v>8565</v>
      </c>
      <c r="D623" s="70" t="s">
        <v>1806</v>
      </c>
      <c r="E623" s="70" t="s">
        <v>1201</v>
      </c>
      <c r="F623" s="70" t="s">
        <v>1201</v>
      </c>
      <c r="G623" s="59" t="s">
        <v>5630</v>
      </c>
      <c r="H623" s="70" t="s">
        <v>4725</v>
      </c>
      <c r="I623" s="59" t="s">
        <v>4901</v>
      </c>
      <c r="J623" s="70" t="s">
        <v>1367</v>
      </c>
      <c r="K623" s="59" t="s">
        <v>1163</v>
      </c>
      <c r="L623" s="82" t="str">
        <f t="shared" si="221"/>
        <v>9999115A</v>
      </c>
      <c r="M623" s="82" t="s">
        <v>4686</v>
      </c>
      <c r="N623" s="70" t="s">
        <v>2687</v>
      </c>
      <c r="O623" s="84">
        <v>9999115</v>
      </c>
      <c r="P623" s="59">
        <f t="shared" si="222"/>
        <v>9999115</v>
      </c>
      <c r="Q623" s="163" t="s">
        <v>4891</v>
      </c>
      <c r="R623" s="59" t="s">
        <v>4890</v>
      </c>
      <c r="S623" t="s">
        <v>8419</v>
      </c>
      <c r="T623" s="59" t="str">
        <f t="shared" si="223"/>
        <v>Z32009141</v>
      </c>
      <c r="U623" s="85" t="s">
        <v>8682</v>
      </c>
      <c r="V623" s="85" t="s">
        <v>8549</v>
      </c>
      <c r="W623" s="70" t="str">
        <f t="shared" si="219"/>
        <v>NATL - SB - Z32009141</v>
      </c>
      <c r="X623" s="85" t="s">
        <v>4900</v>
      </c>
      <c r="Y623" s="70" t="s">
        <v>774</v>
      </c>
      <c r="Z623" s="70" t="s">
        <v>774</v>
      </c>
      <c r="AA623" s="171" t="s">
        <v>774</v>
      </c>
      <c r="AB623" s="70" t="s">
        <v>774</v>
      </c>
      <c r="AC623" s="85" t="s">
        <v>1808</v>
      </c>
      <c r="AD623" s="85" t="s">
        <v>4922</v>
      </c>
      <c r="AE623" s="82" t="s">
        <v>1162</v>
      </c>
      <c r="AF623" s="85" t="s">
        <v>1805</v>
      </c>
      <c r="AG623" s="85" t="s">
        <v>8566</v>
      </c>
      <c r="AH623" s="85" t="s">
        <v>8567</v>
      </c>
      <c r="AI623" s="85" t="s">
        <v>2805</v>
      </c>
      <c r="AJ623" s="70" t="s">
        <v>1367</v>
      </c>
      <c r="AK623" s="85"/>
    </row>
    <row r="624" spans="1:37" ht="14.4" hidden="1" customHeight="1" x14ac:dyDescent="0.3">
      <c r="A624" s="59" t="str">
        <f t="shared" si="220"/>
        <v>RJP01-KFW-SEWP-SB-06</v>
      </c>
      <c r="B624" s="85" t="s">
        <v>2069</v>
      </c>
      <c r="C624" s="85" t="s">
        <v>8565</v>
      </c>
      <c r="D624" s="70" t="s">
        <v>1806</v>
      </c>
      <c r="E624" s="70" t="s">
        <v>1201</v>
      </c>
      <c r="F624" s="70" t="s">
        <v>1201</v>
      </c>
      <c r="G624" s="59" t="s">
        <v>5630</v>
      </c>
      <c r="H624" s="70" t="s">
        <v>4725</v>
      </c>
      <c r="I624" s="59" t="s">
        <v>4901</v>
      </c>
      <c r="J624" s="70" t="s">
        <v>1367</v>
      </c>
      <c r="K624" s="59" t="s">
        <v>1163</v>
      </c>
      <c r="L624" s="82" t="str">
        <f t="shared" si="221"/>
        <v>9999116A</v>
      </c>
      <c r="M624" s="82" t="s">
        <v>4686</v>
      </c>
      <c r="N624" s="70" t="s">
        <v>2687</v>
      </c>
      <c r="O624" s="84">
        <v>9999116</v>
      </c>
      <c r="P624" s="59">
        <f t="shared" si="222"/>
        <v>9999116</v>
      </c>
      <c r="Q624" s="163" t="s">
        <v>4891</v>
      </c>
      <c r="R624" s="59" t="s">
        <v>4890</v>
      </c>
      <c r="S624" t="s">
        <v>8420</v>
      </c>
      <c r="T624" s="59" t="str">
        <f t="shared" si="223"/>
        <v>Z32009138</v>
      </c>
      <c r="U624" s="85" t="s">
        <v>8683</v>
      </c>
      <c r="V624" s="85" t="s">
        <v>8550</v>
      </c>
      <c r="W624" s="70" t="str">
        <f t="shared" si="219"/>
        <v>NATL - SB - Z32009138</v>
      </c>
      <c r="X624" s="85" t="s">
        <v>4900</v>
      </c>
      <c r="Y624" s="70" t="s">
        <v>774</v>
      </c>
      <c r="Z624" s="70" t="s">
        <v>774</v>
      </c>
      <c r="AA624" s="171" t="s">
        <v>774</v>
      </c>
      <c r="AB624" s="70" t="s">
        <v>774</v>
      </c>
      <c r="AC624" s="85" t="s">
        <v>1808</v>
      </c>
      <c r="AD624" s="85" t="s">
        <v>4922</v>
      </c>
      <c r="AE624" s="82" t="s">
        <v>1162</v>
      </c>
      <c r="AF624" s="85" t="s">
        <v>1805</v>
      </c>
      <c r="AG624" s="85" t="s">
        <v>8566</v>
      </c>
      <c r="AH624" s="85" t="s">
        <v>8567</v>
      </c>
      <c r="AI624" s="85" t="s">
        <v>2805</v>
      </c>
      <c r="AJ624" s="70" t="s">
        <v>1367</v>
      </c>
      <c r="AK624" s="85"/>
    </row>
    <row r="625" spans="1:37" ht="14.4" hidden="1" customHeight="1" x14ac:dyDescent="0.3">
      <c r="A625" s="59" t="str">
        <f t="shared" si="220"/>
        <v>RJP01-KFW-SEWP-SB-07</v>
      </c>
      <c r="B625" s="85" t="s">
        <v>2069</v>
      </c>
      <c r="C625" s="85" t="s">
        <v>8565</v>
      </c>
      <c r="D625" s="70" t="s">
        <v>1806</v>
      </c>
      <c r="E625" s="70" t="s">
        <v>1201</v>
      </c>
      <c r="F625" s="70" t="s">
        <v>1201</v>
      </c>
      <c r="G625" s="59" t="s">
        <v>5630</v>
      </c>
      <c r="H625" s="70" t="s">
        <v>4725</v>
      </c>
      <c r="I625" s="59" t="s">
        <v>4901</v>
      </c>
      <c r="J625" s="70" t="s">
        <v>1367</v>
      </c>
      <c r="K625" s="59" t="s">
        <v>1163</v>
      </c>
      <c r="L625" s="82" t="str">
        <f t="shared" si="221"/>
        <v>9999117A</v>
      </c>
      <c r="M625" s="82" t="s">
        <v>4686</v>
      </c>
      <c r="N625" s="70" t="s">
        <v>2687</v>
      </c>
      <c r="O625" s="84">
        <v>9999117</v>
      </c>
      <c r="P625" s="59">
        <f t="shared" si="222"/>
        <v>9999117</v>
      </c>
      <c r="Q625" s="163" t="s">
        <v>4891</v>
      </c>
      <c r="R625" s="59" t="s">
        <v>4890</v>
      </c>
      <c r="S625" t="s">
        <v>8421</v>
      </c>
      <c r="T625" s="59" t="str">
        <f t="shared" si="223"/>
        <v>Z32009139</v>
      </c>
      <c r="U625" s="85" t="s">
        <v>8684</v>
      </c>
      <c r="V625" s="85" t="s">
        <v>8551</v>
      </c>
      <c r="W625" s="70" t="str">
        <f t="shared" si="219"/>
        <v>NATL - SB - Z32009139</v>
      </c>
      <c r="X625" s="85" t="s">
        <v>4900</v>
      </c>
      <c r="Y625" s="70" t="s">
        <v>774</v>
      </c>
      <c r="Z625" s="70" t="s">
        <v>774</v>
      </c>
      <c r="AA625" s="171" t="s">
        <v>774</v>
      </c>
      <c r="AB625" s="70" t="s">
        <v>774</v>
      </c>
      <c r="AC625" s="85" t="s">
        <v>1808</v>
      </c>
      <c r="AD625" s="85" t="s">
        <v>4922</v>
      </c>
      <c r="AE625" s="82" t="s">
        <v>1162</v>
      </c>
      <c r="AF625" s="85" t="s">
        <v>1805</v>
      </c>
      <c r="AG625" s="85" t="s">
        <v>8566</v>
      </c>
      <c r="AH625" s="85" t="s">
        <v>8567</v>
      </c>
      <c r="AI625" s="85" t="s">
        <v>2805</v>
      </c>
      <c r="AJ625" s="70" t="s">
        <v>1367</v>
      </c>
      <c r="AK625" s="85"/>
    </row>
    <row r="626" spans="1:37" ht="14.4" hidden="1" customHeight="1" x14ac:dyDescent="0.3">
      <c r="A626" s="59" t="str">
        <f t="shared" si="220"/>
        <v>RJP01-KFW-SEWP-SB-02</v>
      </c>
      <c r="B626" s="85" t="s">
        <v>2069</v>
      </c>
      <c r="C626" s="85" t="s">
        <v>8565</v>
      </c>
      <c r="D626" s="70" t="s">
        <v>1806</v>
      </c>
      <c r="E626" s="70" t="s">
        <v>1201</v>
      </c>
      <c r="F626" s="70" t="s">
        <v>1201</v>
      </c>
      <c r="G626" s="59" t="s">
        <v>5630</v>
      </c>
      <c r="H626" s="70" t="s">
        <v>4725</v>
      </c>
      <c r="I626" s="59" t="s">
        <v>4901</v>
      </c>
      <c r="J626" s="70" t="s">
        <v>1367</v>
      </c>
      <c r="K626" s="59" t="s">
        <v>1163</v>
      </c>
      <c r="L626" s="82" t="str">
        <f t="shared" si="221"/>
        <v>9999118A</v>
      </c>
      <c r="M626" s="82" t="s">
        <v>4686</v>
      </c>
      <c r="N626" s="70" t="s">
        <v>2687</v>
      </c>
      <c r="O626" s="84">
        <v>9999118</v>
      </c>
      <c r="P626" s="59">
        <f t="shared" si="222"/>
        <v>9999118</v>
      </c>
      <c r="Q626" s="163" t="s">
        <v>4891</v>
      </c>
      <c r="R626" s="59" t="s">
        <v>4890</v>
      </c>
      <c r="S626" t="s">
        <v>8422</v>
      </c>
      <c r="T626" s="59" t="str">
        <f t="shared" si="223"/>
        <v>Z32009134</v>
      </c>
      <c r="U626" s="85" t="s">
        <v>8685</v>
      </c>
      <c r="V626" s="85" t="s">
        <v>8552</v>
      </c>
      <c r="W626" s="70" t="str">
        <f t="shared" si="219"/>
        <v>NATL - SB - Z32009134</v>
      </c>
      <c r="X626" s="85" t="s">
        <v>4900</v>
      </c>
      <c r="Y626" s="70" t="s">
        <v>774</v>
      </c>
      <c r="Z626" s="70" t="s">
        <v>774</v>
      </c>
      <c r="AA626" s="171" t="s">
        <v>774</v>
      </c>
      <c r="AB626" s="70" t="s">
        <v>774</v>
      </c>
      <c r="AC626" s="85" t="s">
        <v>1808</v>
      </c>
      <c r="AD626" s="85" t="s">
        <v>4922</v>
      </c>
      <c r="AE626" s="82" t="s">
        <v>1162</v>
      </c>
      <c r="AF626" s="85" t="s">
        <v>1805</v>
      </c>
      <c r="AG626" s="85" t="s">
        <v>8566</v>
      </c>
      <c r="AH626" s="85" t="s">
        <v>8567</v>
      </c>
      <c r="AI626" s="85" t="s">
        <v>2805</v>
      </c>
      <c r="AJ626" s="70" t="s">
        <v>1367</v>
      </c>
      <c r="AK626" s="85"/>
    </row>
    <row r="627" spans="1:37" ht="14.4" hidden="1" customHeight="1" x14ac:dyDescent="0.3">
      <c r="A627" s="59" t="str">
        <f t="shared" si="220"/>
        <v>SWL01-KFW-SEWP-SB-03</v>
      </c>
      <c r="B627" s="85" t="s">
        <v>2069</v>
      </c>
      <c r="C627" s="85" t="s">
        <v>8565</v>
      </c>
      <c r="D627" s="70" t="s">
        <v>1806</v>
      </c>
      <c r="E627" s="70" t="s">
        <v>1201</v>
      </c>
      <c r="F627" s="70" t="s">
        <v>1201</v>
      </c>
      <c r="G627" s="59" t="s">
        <v>5630</v>
      </c>
      <c r="H627" s="70" t="s">
        <v>4725</v>
      </c>
      <c r="I627" s="59" t="s">
        <v>4901</v>
      </c>
      <c r="J627" s="70" t="s">
        <v>1367</v>
      </c>
      <c r="K627" s="59" t="s">
        <v>1163</v>
      </c>
      <c r="L627" s="82" t="str">
        <f t="shared" si="221"/>
        <v>9999119A</v>
      </c>
      <c r="M627" s="82" t="s">
        <v>4686</v>
      </c>
      <c r="N627" s="70" t="s">
        <v>2687</v>
      </c>
      <c r="O627" s="84">
        <v>9999119</v>
      </c>
      <c r="P627" s="59">
        <f t="shared" si="222"/>
        <v>9999119</v>
      </c>
      <c r="Q627" s="163" t="s">
        <v>4891</v>
      </c>
      <c r="R627" s="59" t="s">
        <v>4890</v>
      </c>
      <c r="S627" t="s">
        <v>8423</v>
      </c>
      <c r="T627" s="59" t="str">
        <f t="shared" si="223"/>
        <v>Z32009145</v>
      </c>
      <c r="U627" s="85" t="s">
        <v>8686</v>
      </c>
      <c r="V627" s="85" t="s">
        <v>8553</v>
      </c>
      <c r="W627" s="70" t="str">
        <f t="shared" si="219"/>
        <v>NATL - SB - Z32009145</v>
      </c>
      <c r="X627" s="85" t="s">
        <v>4900</v>
      </c>
      <c r="Y627" s="70" t="s">
        <v>774</v>
      </c>
      <c r="Z627" s="70" t="s">
        <v>774</v>
      </c>
      <c r="AA627" s="171" t="s">
        <v>774</v>
      </c>
      <c r="AB627" s="70" t="s">
        <v>774</v>
      </c>
      <c r="AC627" s="85" t="s">
        <v>1808</v>
      </c>
      <c r="AD627" s="85" t="s">
        <v>4922</v>
      </c>
      <c r="AE627" s="82" t="s">
        <v>1162</v>
      </c>
      <c r="AF627" s="85" t="s">
        <v>1805</v>
      </c>
      <c r="AG627" s="85" t="s">
        <v>8566</v>
      </c>
      <c r="AH627" s="85" t="s">
        <v>8567</v>
      </c>
      <c r="AI627" s="85" t="s">
        <v>2805</v>
      </c>
      <c r="AJ627" s="70" t="s">
        <v>1367</v>
      </c>
      <c r="AK627" s="85"/>
    </row>
    <row r="628" spans="1:37" ht="14.4" hidden="1" customHeight="1" x14ac:dyDescent="0.3">
      <c r="A628" s="59" t="str">
        <f t="shared" si="220"/>
        <v>SWL01-KFW-SEWP-SB-04</v>
      </c>
      <c r="B628" s="85" t="s">
        <v>2069</v>
      </c>
      <c r="C628" s="85" t="s">
        <v>8565</v>
      </c>
      <c r="D628" s="70" t="s">
        <v>1806</v>
      </c>
      <c r="E628" s="70" t="s">
        <v>1201</v>
      </c>
      <c r="F628" s="70" t="s">
        <v>1201</v>
      </c>
      <c r="G628" s="59" t="s">
        <v>5630</v>
      </c>
      <c r="H628" s="70" t="s">
        <v>4725</v>
      </c>
      <c r="I628" s="59" t="s">
        <v>4901</v>
      </c>
      <c r="J628" s="70" t="s">
        <v>1367</v>
      </c>
      <c r="K628" s="59" t="s">
        <v>1163</v>
      </c>
      <c r="L628" s="82" t="str">
        <f t="shared" si="221"/>
        <v>9999120A</v>
      </c>
      <c r="M628" s="82" t="s">
        <v>4686</v>
      </c>
      <c r="N628" s="70" t="s">
        <v>2687</v>
      </c>
      <c r="O628" s="84">
        <v>9999120</v>
      </c>
      <c r="P628" s="59">
        <f t="shared" si="222"/>
        <v>9999120</v>
      </c>
      <c r="Q628" s="163" t="s">
        <v>4891</v>
      </c>
      <c r="R628" s="59" t="s">
        <v>4890</v>
      </c>
      <c r="S628" t="s">
        <v>8424</v>
      </c>
      <c r="T628" s="59" t="str">
        <f t="shared" si="223"/>
        <v>Z32009146</v>
      </c>
      <c r="U628" s="85" t="s">
        <v>8687</v>
      </c>
      <c r="V628" s="85" t="s">
        <v>8554</v>
      </c>
      <c r="W628" s="70" t="str">
        <f t="shared" ref="W628:W639" si="224">TRIM(CONCATENATE(G628," - ",AD628," - ",V628))</f>
        <v>NATL - SB - Z32009146</v>
      </c>
      <c r="X628" s="85" t="s">
        <v>4900</v>
      </c>
      <c r="Y628" s="70" t="s">
        <v>774</v>
      </c>
      <c r="Z628" s="70" t="s">
        <v>774</v>
      </c>
      <c r="AA628" s="171" t="s">
        <v>774</v>
      </c>
      <c r="AB628" s="70" t="s">
        <v>774</v>
      </c>
      <c r="AC628" s="85" t="s">
        <v>1808</v>
      </c>
      <c r="AD628" s="85" t="s">
        <v>4922</v>
      </c>
      <c r="AE628" s="82" t="s">
        <v>1162</v>
      </c>
      <c r="AF628" s="85" t="s">
        <v>1805</v>
      </c>
      <c r="AG628" s="85" t="s">
        <v>8566</v>
      </c>
      <c r="AH628" s="85" t="s">
        <v>8567</v>
      </c>
      <c r="AI628" s="85" t="s">
        <v>2805</v>
      </c>
      <c r="AJ628" s="70" t="s">
        <v>1367</v>
      </c>
      <c r="AK628" s="85"/>
    </row>
    <row r="629" spans="1:37" ht="14.4" hidden="1" customHeight="1" x14ac:dyDescent="0.3">
      <c r="A629" s="59" t="str">
        <f t="shared" si="220"/>
        <v>SWL01-KFW-SEWP-SB-02</v>
      </c>
      <c r="B629" s="85" t="s">
        <v>2069</v>
      </c>
      <c r="C629" s="85" t="s">
        <v>8565</v>
      </c>
      <c r="D629" s="70" t="s">
        <v>1806</v>
      </c>
      <c r="E629" s="70" t="s">
        <v>1201</v>
      </c>
      <c r="F629" s="70" t="s">
        <v>1201</v>
      </c>
      <c r="G629" s="59" t="s">
        <v>5630</v>
      </c>
      <c r="H629" s="70" t="s">
        <v>4725</v>
      </c>
      <c r="I629" s="59" t="s">
        <v>4901</v>
      </c>
      <c r="J629" s="70" t="s">
        <v>1367</v>
      </c>
      <c r="K629" s="59" t="s">
        <v>1163</v>
      </c>
      <c r="L629" s="82" t="str">
        <f t="shared" si="221"/>
        <v>9999121A</v>
      </c>
      <c r="M629" s="82" t="s">
        <v>4686</v>
      </c>
      <c r="N629" s="70" t="s">
        <v>2687</v>
      </c>
      <c r="O629" s="84">
        <v>9999121</v>
      </c>
      <c r="P629" s="59">
        <f t="shared" si="222"/>
        <v>9999121</v>
      </c>
      <c r="Q629" s="163" t="s">
        <v>4891</v>
      </c>
      <c r="R629" s="59" t="s">
        <v>4890</v>
      </c>
      <c r="S629" t="s">
        <v>8425</v>
      </c>
      <c r="T629" s="59" t="str">
        <f t="shared" si="223"/>
        <v>Z32009144</v>
      </c>
      <c r="U629" s="85" t="s">
        <v>8688</v>
      </c>
      <c r="V629" s="85" t="s">
        <v>8555</v>
      </c>
      <c r="W629" s="70" t="str">
        <f t="shared" si="224"/>
        <v>NATL - SB - Z32009144</v>
      </c>
      <c r="X629" s="85" t="s">
        <v>4900</v>
      </c>
      <c r="Y629" s="70" t="s">
        <v>774</v>
      </c>
      <c r="Z629" s="70" t="s">
        <v>774</v>
      </c>
      <c r="AA629" s="171" t="s">
        <v>774</v>
      </c>
      <c r="AB629" s="70" t="s">
        <v>774</v>
      </c>
      <c r="AC629" s="85" t="s">
        <v>1808</v>
      </c>
      <c r="AD629" s="85" t="s">
        <v>4922</v>
      </c>
      <c r="AE629" s="82" t="s">
        <v>1162</v>
      </c>
      <c r="AF629" s="85" t="s">
        <v>1805</v>
      </c>
      <c r="AG629" s="85" t="s">
        <v>8566</v>
      </c>
      <c r="AH629" s="85" t="s">
        <v>8567</v>
      </c>
      <c r="AI629" s="85" t="s">
        <v>2805</v>
      </c>
      <c r="AJ629" s="70" t="s">
        <v>1367</v>
      </c>
      <c r="AK629" s="85"/>
    </row>
    <row r="630" spans="1:37" ht="14.4" hidden="1" customHeight="1" x14ac:dyDescent="0.3">
      <c r="A630" s="59" t="str">
        <f t="shared" si="220"/>
        <v>SWL01-KFW-SEWP-SB-01</v>
      </c>
      <c r="B630" s="85" t="s">
        <v>2069</v>
      </c>
      <c r="C630" s="85" t="s">
        <v>8565</v>
      </c>
      <c r="D630" s="70" t="s">
        <v>1806</v>
      </c>
      <c r="E630" s="70" t="s">
        <v>1201</v>
      </c>
      <c r="F630" s="70" t="s">
        <v>1201</v>
      </c>
      <c r="G630" s="59" t="s">
        <v>5630</v>
      </c>
      <c r="H630" s="70" t="s">
        <v>4725</v>
      </c>
      <c r="I630" s="59" t="s">
        <v>4901</v>
      </c>
      <c r="J630" s="70" t="s">
        <v>1367</v>
      </c>
      <c r="K630" s="59" t="s">
        <v>1163</v>
      </c>
      <c r="L630" s="82" t="str">
        <f t="shared" si="221"/>
        <v>9999122A</v>
      </c>
      <c r="M630" s="82" t="s">
        <v>4686</v>
      </c>
      <c r="N630" s="70" t="s">
        <v>2687</v>
      </c>
      <c r="O630" s="84">
        <v>9999122</v>
      </c>
      <c r="P630" s="59">
        <f t="shared" si="222"/>
        <v>9999122</v>
      </c>
      <c r="Q630" s="163" t="s">
        <v>4891</v>
      </c>
      <c r="R630" s="59" t="s">
        <v>4890</v>
      </c>
      <c r="S630" t="s">
        <v>8426</v>
      </c>
      <c r="T630" s="59" t="str">
        <f t="shared" si="223"/>
        <v>Z32009143</v>
      </c>
      <c r="U630" s="85" t="s">
        <v>8689</v>
      </c>
      <c r="V630" s="85" t="s">
        <v>8556</v>
      </c>
      <c r="W630" s="70" t="str">
        <f t="shared" si="224"/>
        <v>NATL - SB - Z32009143</v>
      </c>
      <c r="X630" s="85" t="s">
        <v>4900</v>
      </c>
      <c r="Y630" s="70" t="s">
        <v>774</v>
      </c>
      <c r="Z630" s="70" t="s">
        <v>774</v>
      </c>
      <c r="AA630" s="171" t="s">
        <v>774</v>
      </c>
      <c r="AB630" s="70" t="s">
        <v>774</v>
      </c>
      <c r="AC630" s="85" t="s">
        <v>1808</v>
      </c>
      <c r="AD630" s="85" t="s">
        <v>4922</v>
      </c>
      <c r="AE630" s="82" t="s">
        <v>1162</v>
      </c>
      <c r="AF630" s="85" t="s">
        <v>1805</v>
      </c>
      <c r="AG630" s="85" t="s">
        <v>8566</v>
      </c>
      <c r="AH630" s="85" t="s">
        <v>8567</v>
      </c>
      <c r="AI630" s="85" t="s">
        <v>2805</v>
      </c>
      <c r="AJ630" s="70" t="s">
        <v>1367</v>
      </c>
      <c r="AK630" s="85"/>
    </row>
    <row r="631" spans="1:37" ht="14.4" hidden="1" customHeight="1" x14ac:dyDescent="0.3">
      <c r="A631" s="59" t="str">
        <f t="shared" si="220"/>
        <v>SWL01-KFW-SEWP-SB-05</v>
      </c>
      <c r="B631" s="85" t="s">
        <v>2069</v>
      </c>
      <c r="C631" s="85" t="s">
        <v>8565</v>
      </c>
      <c r="D631" s="70" t="s">
        <v>1806</v>
      </c>
      <c r="E631" s="70" t="s">
        <v>1201</v>
      </c>
      <c r="F631" s="70" t="s">
        <v>1201</v>
      </c>
      <c r="G631" s="59" t="s">
        <v>5630</v>
      </c>
      <c r="H631" s="70" t="s">
        <v>4725</v>
      </c>
      <c r="I631" s="59" t="s">
        <v>4901</v>
      </c>
      <c r="J631" s="70" t="s">
        <v>1367</v>
      </c>
      <c r="K631" s="59" t="s">
        <v>1163</v>
      </c>
      <c r="L631" s="82" t="str">
        <f t="shared" si="221"/>
        <v>9999123A</v>
      </c>
      <c r="M631" s="82" t="s">
        <v>4686</v>
      </c>
      <c r="N631" s="70" t="s">
        <v>2687</v>
      </c>
      <c r="O631" s="84">
        <v>9999123</v>
      </c>
      <c r="P631" s="59">
        <f t="shared" si="222"/>
        <v>9999123</v>
      </c>
      <c r="Q631" s="163" t="s">
        <v>4891</v>
      </c>
      <c r="R631" s="59" t="s">
        <v>4890</v>
      </c>
      <c r="S631" t="s">
        <v>8427</v>
      </c>
      <c r="T631" s="59" t="str">
        <f t="shared" si="223"/>
        <v>Z32009147</v>
      </c>
      <c r="U631" s="85" t="s">
        <v>8690</v>
      </c>
      <c r="V631" s="85" t="s">
        <v>8557</v>
      </c>
      <c r="W631" s="70" t="str">
        <f t="shared" si="224"/>
        <v>NATL - SB - Z32009147</v>
      </c>
      <c r="X631" s="85" t="s">
        <v>4900</v>
      </c>
      <c r="Y631" s="70" t="s">
        <v>774</v>
      </c>
      <c r="Z631" s="70" t="s">
        <v>774</v>
      </c>
      <c r="AA631" s="171" t="s">
        <v>774</v>
      </c>
      <c r="AB631" s="70" t="s">
        <v>774</v>
      </c>
      <c r="AC631" s="85" t="s">
        <v>1808</v>
      </c>
      <c r="AD631" s="85" t="s">
        <v>4922</v>
      </c>
      <c r="AE631" s="82" t="s">
        <v>1162</v>
      </c>
      <c r="AF631" s="85" t="s">
        <v>1805</v>
      </c>
      <c r="AG631" s="85" t="s">
        <v>8566</v>
      </c>
      <c r="AH631" s="85" t="s">
        <v>8567</v>
      </c>
      <c r="AI631" s="85" t="s">
        <v>2805</v>
      </c>
      <c r="AJ631" s="70" t="s">
        <v>1367</v>
      </c>
      <c r="AK631" s="85"/>
    </row>
    <row r="632" spans="1:37" ht="14.4" hidden="1" customHeight="1" x14ac:dyDescent="0.3">
      <c r="A632" s="59" t="str">
        <f t="shared" si="220"/>
        <v>SWL01-KFW-SEWP-SB-06</v>
      </c>
      <c r="B632" s="85" t="s">
        <v>2069</v>
      </c>
      <c r="C632" s="85" t="s">
        <v>8565</v>
      </c>
      <c r="D632" s="70" t="s">
        <v>1806</v>
      </c>
      <c r="E632" s="70" t="s">
        <v>1201</v>
      </c>
      <c r="F632" s="70" t="s">
        <v>1201</v>
      </c>
      <c r="G632" s="59" t="s">
        <v>5630</v>
      </c>
      <c r="H632" s="70" t="s">
        <v>4725</v>
      </c>
      <c r="I632" s="59" t="s">
        <v>4901</v>
      </c>
      <c r="J632" s="70" t="s">
        <v>1367</v>
      </c>
      <c r="K632" s="59" t="s">
        <v>1163</v>
      </c>
      <c r="L632" s="82" t="str">
        <f t="shared" si="221"/>
        <v>9999124A</v>
      </c>
      <c r="M632" s="82" t="s">
        <v>4686</v>
      </c>
      <c r="N632" s="70" t="s">
        <v>2687</v>
      </c>
      <c r="O632" s="84">
        <v>9999124</v>
      </c>
      <c r="P632" s="59">
        <f t="shared" si="222"/>
        <v>9999124</v>
      </c>
      <c r="Q632" s="163" t="s">
        <v>4891</v>
      </c>
      <c r="R632" s="59" t="s">
        <v>4890</v>
      </c>
      <c r="S632" t="s">
        <v>8428</v>
      </c>
      <c r="T632" s="59" t="str">
        <f t="shared" si="223"/>
        <v>Z32009148</v>
      </c>
      <c r="U632" s="85" t="s">
        <v>8691</v>
      </c>
      <c r="V632" s="85" t="s">
        <v>8558</v>
      </c>
      <c r="W632" s="70" t="str">
        <f t="shared" si="224"/>
        <v>NATL - SB - Z32009148</v>
      </c>
      <c r="X632" s="85" t="s">
        <v>4900</v>
      </c>
      <c r="Y632" s="70" t="s">
        <v>774</v>
      </c>
      <c r="Z632" s="70" t="s">
        <v>774</v>
      </c>
      <c r="AA632" s="171" t="s">
        <v>774</v>
      </c>
      <c r="AB632" s="70" t="s">
        <v>774</v>
      </c>
      <c r="AC632" s="85" t="s">
        <v>1808</v>
      </c>
      <c r="AD632" s="85" t="s">
        <v>4922</v>
      </c>
      <c r="AE632" s="82" t="s">
        <v>1162</v>
      </c>
      <c r="AF632" s="85" t="s">
        <v>1805</v>
      </c>
      <c r="AG632" s="85" t="s">
        <v>8566</v>
      </c>
      <c r="AH632" s="85" t="s">
        <v>8567</v>
      </c>
      <c r="AI632" s="85" t="s">
        <v>2805</v>
      </c>
      <c r="AJ632" s="70" t="s">
        <v>1367</v>
      </c>
      <c r="AK632" s="85"/>
    </row>
    <row r="633" spans="1:37" ht="14.4" hidden="1" customHeight="1" x14ac:dyDescent="0.3">
      <c r="A633" s="59" t="str">
        <f t="shared" si="220"/>
        <v>SKT01-KFW-SEWP-SB-06</v>
      </c>
      <c r="B633" s="85" t="s">
        <v>2069</v>
      </c>
      <c r="C633" s="85" t="s">
        <v>8565</v>
      </c>
      <c r="D633" s="70" t="s">
        <v>1806</v>
      </c>
      <c r="E633" s="70" t="s">
        <v>1201</v>
      </c>
      <c r="F633" s="70" t="s">
        <v>1201</v>
      </c>
      <c r="G633" s="59" t="s">
        <v>5630</v>
      </c>
      <c r="H633" s="70" t="s">
        <v>4725</v>
      </c>
      <c r="I633" s="59" t="s">
        <v>4901</v>
      </c>
      <c r="J633" s="70" t="s">
        <v>1367</v>
      </c>
      <c r="K633" s="59" t="s">
        <v>1163</v>
      </c>
      <c r="L633" s="82" t="str">
        <f t="shared" si="221"/>
        <v>9999125A</v>
      </c>
      <c r="M633" s="82" t="s">
        <v>4686</v>
      </c>
      <c r="N633" s="70" t="s">
        <v>2687</v>
      </c>
      <c r="O633" s="84">
        <v>9999125</v>
      </c>
      <c r="P633" s="59">
        <f t="shared" si="222"/>
        <v>9999125</v>
      </c>
      <c r="Q633" s="163" t="s">
        <v>4891</v>
      </c>
      <c r="R633" s="59" t="s">
        <v>4890</v>
      </c>
      <c r="S633" t="s">
        <v>8429</v>
      </c>
      <c r="T633" s="59" t="str">
        <f t="shared" si="223"/>
        <v>Z39004188</v>
      </c>
      <c r="U633" s="85" t="s">
        <v>8692</v>
      </c>
      <c r="V633" s="85" t="s">
        <v>8559</v>
      </c>
      <c r="W633" s="70" t="str">
        <f t="shared" si="224"/>
        <v>NATL - SB - Z39004188</v>
      </c>
      <c r="X633" s="85" t="s">
        <v>4900</v>
      </c>
      <c r="Y633" s="70" t="s">
        <v>774</v>
      </c>
      <c r="Z633" s="70" t="s">
        <v>774</v>
      </c>
      <c r="AA633" s="171" t="s">
        <v>774</v>
      </c>
      <c r="AB633" s="70" t="s">
        <v>774</v>
      </c>
      <c r="AC633" s="85" t="s">
        <v>1808</v>
      </c>
      <c r="AD633" s="85" t="s">
        <v>4922</v>
      </c>
      <c r="AE633" s="82" t="s">
        <v>1162</v>
      </c>
      <c r="AF633" s="85" t="s">
        <v>1805</v>
      </c>
      <c r="AG633" s="85" t="s">
        <v>8566</v>
      </c>
      <c r="AH633" s="85" t="s">
        <v>8567</v>
      </c>
      <c r="AI633" s="85" t="s">
        <v>2805</v>
      </c>
      <c r="AJ633" s="70" t="s">
        <v>1367</v>
      </c>
      <c r="AK633" s="85"/>
    </row>
    <row r="634" spans="1:37" ht="14.4" hidden="1" customHeight="1" x14ac:dyDescent="0.3">
      <c r="A634" s="59" t="str">
        <f t="shared" si="220"/>
        <v>SKT01-KFW-SEWP-SB-01</v>
      </c>
      <c r="B634" s="85" t="s">
        <v>2069</v>
      </c>
      <c r="C634" s="85" t="s">
        <v>8565</v>
      </c>
      <c r="D634" s="70" t="s">
        <v>1806</v>
      </c>
      <c r="E634" s="70" t="s">
        <v>1201</v>
      </c>
      <c r="F634" s="70" t="s">
        <v>1201</v>
      </c>
      <c r="G634" s="59" t="s">
        <v>5630</v>
      </c>
      <c r="H634" s="70" t="s">
        <v>4725</v>
      </c>
      <c r="I634" s="59" t="s">
        <v>4901</v>
      </c>
      <c r="J634" s="70" t="s">
        <v>1367</v>
      </c>
      <c r="K634" s="59" t="s">
        <v>1163</v>
      </c>
      <c r="L634" s="82" t="str">
        <f t="shared" si="221"/>
        <v>9999126A</v>
      </c>
      <c r="M634" s="82" t="s">
        <v>4686</v>
      </c>
      <c r="N634" s="70" t="s">
        <v>2687</v>
      </c>
      <c r="O634" s="84">
        <v>9999126</v>
      </c>
      <c r="P634" s="59">
        <f t="shared" si="222"/>
        <v>9999126</v>
      </c>
      <c r="Q634" s="163" t="s">
        <v>4891</v>
      </c>
      <c r="R634" s="59" t="s">
        <v>4890</v>
      </c>
      <c r="S634" t="s">
        <v>8430</v>
      </c>
      <c r="T634" s="59" t="str">
        <f t="shared" si="223"/>
        <v>Z39004183</v>
      </c>
      <c r="U634" s="85" t="s">
        <v>8693</v>
      </c>
      <c r="V634" s="85" t="s">
        <v>8560</v>
      </c>
      <c r="W634" s="70" t="str">
        <f t="shared" si="224"/>
        <v>NATL - SB - Z39004183</v>
      </c>
      <c r="X634" s="85" t="s">
        <v>4900</v>
      </c>
      <c r="Y634" s="70" t="s">
        <v>774</v>
      </c>
      <c r="Z634" s="70" t="s">
        <v>774</v>
      </c>
      <c r="AA634" s="171" t="s">
        <v>774</v>
      </c>
      <c r="AB634" s="70" t="s">
        <v>774</v>
      </c>
      <c r="AC634" s="85" t="s">
        <v>1808</v>
      </c>
      <c r="AD634" s="85" t="s">
        <v>4922</v>
      </c>
      <c r="AE634" s="82" t="s">
        <v>1162</v>
      </c>
      <c r="AF634" s="85" t="s">
        <v>1805</v>
      </c>
      <c r="AG634" s="85" t="s">
        <v>8566</v>
      </c>
      <c r="AH634" s="85" t="s">
        <v>8567</v>
      </c>
      <c r="AI634" s="85" t="s">
        <v>2805</v>
      </c>
      <c r="AJ634" s="70" t="s">
        <v>1367</v>
      </c>
      <c r="AK634" s="85"/>
    </row>
    <row r="635" spans="1:37" ht="14.4" hidden="1" customHeight="1" x14ac:dyDescent="0.3">
      <c r="A635" s="59" t="str">
        <f t="shared" si="220"/>
        <v>SKT01-KFW-SEWP-SB-03</v>
      </c>
      <c r="B635" s="85" t="s">
        <v>2069</v>
      </c>
      <c r="C635" s="85" t="s">
        <v>8565</v>
      </c>
      <c r="D635" s="70" t="s">
        <v>1806</v>
      </c>
      <c r="E635" s="70" t="s">
        <v>1201</v>
      </c>
      <c r="F635" s="70" t="s">
        <v>1201</v>
      </c>
      <c r="G635" s="59" t="s">
        <v>5630</v>
      </c>
      <c r="H635" s="70" t="s">
        <v>4725</v>
      </c>
      <c r="I635" s="59" t="s">
        <v>4901</v>
      </c>
      <c r="J635" s="70" t="s">
        <v>1367</v>
      </c>
      <c r="K635" s="59" t="s">
        <v>1163</v>
      </c>
      <c r="L635" s="82" t="str">
        <f t="shared" si="221"/>
        <v>9999127A</v>
      </c>
      <c r="M635" s="82" t="s">
        <v>4686</v>
      </c>
      <c r="N635" s="70" t="s">
        <v>2687</v>
      </c>
      <c r="O635" s="84">
        <v>9999127</v>
      </c>
      <c r="P635" s="59">
        <f t="shared" si="222"/>
        <v>9999127</v>
      </c>
      <c r="Q635" s="163" t="s">
        <v>4891</v>
      </c>
      <c r="R635" s="59" t="s">
        <v>4890</v>
      </c>
      <c r="S635" t="s">
        <v>8431</v>
      </c>
      <c r="T635" s="59" t="str">
        <f t="shared" si="223"/>
        <v>Z39004185</v>
      </c>
      <c r="U635" s="85" t="s">
        <v>8694</v>
      </c>
      <c r="V635" s="85" t="s">
        <v>8561</v>
      </c>
      <c r="W635" s="70" t="str">
        <f t="shared" si="224"/>
        <v>NATL - SB - Z39004185</v>
      </c>
      <c r="X635" s="85" t="s">
        <v>4900</v>
      </c>
      <c r="Y635" s="70" t="s">
        <v>774</v>
      </c>
      <c r="Z635" s="70" t="s">
        <v>774</v>
      </c>
      <c r="AA635" s="171" t="s">
        <v>774</v>
      </c>
      <c r="AB635" s="70" t="s">
        <v>774</v>
      </c>
      <c r="AC635" s="85" t="s">
        <v>1808</v>
      </c>
      <c r="AD635" s="85" t="s">
        <v>4922</v>
      </c>
      <c r="AE635" s="82" t="s">
        <v>1162</v>
      </c>
      <c r="AF635" s="85" t="s">
        <v>1805</v>
      </c>
      <c r="AG635" s="85" t="s">
        <v>8566</v>
      </c>
      <c r="AH635" s="85" t="s">
        <v>8567</v>
      </c>
      <c r="AI635" s="85" t="s">
        <v>2805</v>
      </c>
      <c r="AJ635" s="70" t="s">
        <v>1367</v>
      </c>
      <c r="AK635" s="85"/>
    </row>
    <row r="636" spans="1:37" ht="14.4" hidden="1" customHeight="1" x14ac:dyDescent="0.3">
      <c r="A636" s="59" t="str">
        <f t="shared" si="220"/>
        <v>SKT01-KFW-SEWP-SB-04</v>
      </c>
      <c r="B636" s="85" t="s">
        <v>2069</v>
      </c>
      <c r="C636" s="85" t="s">
        <v>8565</v>
      </c>
      <c r="D636" s="70" t="s">
        <v>1806</v>
      </c>
      <c r="E636" s="70" t="s">
        <v>1201</v>
      </c>
      <c r="F636" s="70" t="s">
        <v>1201</v>
      </c>
      <c r="G636" s="59" t="s">
        <v>5630</v>
      </c>
      <c r="H636" s="70" t="s">
        <v>4725</v>
      </c>
      <c r="I636" s="59" t="s">
        <v>4901</v>
      </c>
      <c r="J636" s="70" t="s">
        <v>1367</v>
      </c>
      <c r="K636" s="59" t="s">
        <v>1163</v>
      </c>
      <c r="L636" s="82" t="str">
        <f t="shared" si="221"/>
        <v>9999128A</v>
      </c>
      <c r="M636" s="82" t="s">
        <v>4686</v>
      </c>
      <c r="N636" s="70" t="s">
        <v>2687</v>
      </c>
      <c r="O636" s="84">
        <v>9999128</v>
      </c>
      <c r="P636" s="59">
        <f t="shared" si="222"/>
        <v>9999128</v>
      </c>
      <c r="Q636" s="163" t="s">
        <v>4891</v>
      </c>
      <c r="R636" s="59" t="s">
        <v>4890</v>
      </c>
      <c r="S636" t="s">
        <v>8432</v>
      </c>
      <c r="T636" s="59" t="str">
        <f t="shared" si="223"/>
        <v>Z39004186</v>
      </c>
      <c r="U636" s="85" t="s">
        <v>8695</v>
      </c>
      <c r="V636" s="85" t="s">
        <v>8562</v>
      </c>
      <c r="W636" s="70" t="str">
        <f t="shared" si="224"/>
        <v>NATL - SB - Z39004186</v>
      </c>
      <c r="X636" s="85" t="s">
        <v>4900</v>
      </c>
      <c r="Y636" s="70" t="s">
        <v>774</v>
      </c>
      <c r="Z636" s="70" t="s">
        <v>774</v>
      </c>
      <c r="AA636" s="171" t="s">
        <v>774</v>
      </c>
      <c r="AB636" s="70" t="s">
        <v>774</v>
      </c>
      <c r="AC636" s="85" t="s">
        <v>1808</v>
      </c>
      <c r="AD636" s="85" t="s">
        <v>4922</v>
      </c>
      <c r="AE636" s="82" t="s">
        <v>1162</v>
      </c>
      <c r="AF636" s="85" t="s">
        <v>1805</v>
      </c>
      <c r="AG636" s="85" t="s">
        <v>8566</v>
      </c>
      <c r="AH636" s="85" t="s">
        <v>8567</v>
      </c>
      <c r="AI636" s="85" t="s">
        <v>2805</v>
      </c>
      <c r="AJ636" s="70" t="s">
        <v>1367</v>
      </c>
      <c r="AK636" s="85"/>
    </row>
    <row r="637" spans="1:37" ht="14.4" hidden="1" customHeight="1" x14ac:dyDescent="0.3">
      <c r="A637" s="59" t="str">
        <f t="shared" si="220"/>
        <v>SKT01-KFW-SEWP-SB-02</v>
      </c>
      <c r="B637" s="85" t="s">
        <v>2069</v>
      </c>
      <c r="C637" s="85" t="s">
        <v>8565</v>
      </c>
      <c r="D637" s="70" t="s">
        <v>1806</v>
      </c>
      <c r="E637" s="70" t="s">
        <v>1201</v>
      </c>
      <c r="F637" s="70" t="s">
        <v>1201</v>
      </c>
      <c r="G637" s="59" t="s">
        <v>5630</v>
      </c>
      <c r="H637" s="70" t="s">
        <v>4725</v>
      </c>
      <c r="I637" s="59" t="s">
        <v>4901</v>
      </c>
      <c r="J637" s="70" t="s">
        <v>1367</v>
      </c>
      <c r="K637" s="59" t="s">
        <v>1163</v>
      </c>
      <c r="L637" s="82" t="str">
        <f t="shared" si="221"/>
        <v>9999129A</v>
      </c>
      <c r="M637" s="82" t="s">
        <v>4686</v>
      </c>
      <c r="N637" s="70" t="s">
        <v>2687</v>
      </c>
      <c r="O637" s="84">
        <v>9999129</v>
      </c>
      <c r="P637" s="59">
        <f t="shared" si="222"/>
        <v>9999129</v>
      </c>
      <c r="Q637" s="163" t="s">
        <v>4891</v>
      </c>
      <c r="R637" s="59" t="s">
        <v>4890</v>
      </c>
      <c r="S637" t="s">
        <v>8433</v>
      </c>
      <c r="T637" s="59" t="str">
        <f t="shared" si="223"/>
        <v>Z39004184</v>
      </c>
      <c r="U637" s="85" t="s">
        <v>8696</v>
      </c>
      <c r="V637" s="85" t="s">
        <v>8563</v>
      </c>
      <c r="W637" s="70" t="str">
        <f t="shared" si="224"/>
        <v>NATL - SB - Z39004184</v>
      </c>
      <c r="X637" s="85" t="s">
        <v>4900</v>
      </c>
      <c r="Y637" s="70" t="s">
        <v>774</v>
      </c>
      <c r="Z637" s="70" t="s">
        <v>774</v>
      </c>
      <c r="AA637" s="171" t="s">
        <v>774</v>
      </c>
      <c r="AB637" s="70" t="s">
        <v>774</v>
      </c>
      <c r="AC637" s="85" t="s">
        <v>1808</v>
      </c>
      <c r="AD637" s="85" t="s">
        <v>4922</v>
      </c>
      <c r="AE637" s="82" t="s">
        <v>1162</v>
      </c>
      <c r="AF637" s="85" t="s">
        <v>1805</v>
      </c>
      <c r="AG637" s="85" t="s">
        <v>8566</v>
      </c>
      <c r="AH637" s="85" t="s">
        <v>8567</v>
      </c>
      <c r="AI637" s="85" t="s">
        <v>2805</v>
      </c>
      <c r="AJ637" s="70" t="s">
        <v>1367</v>
      </c>
      <c r="AK637" s="85"/>
    </row>
    <row r="638" spans="1:37" ht="14.4" hidden="1" customHeight="1" x14ac:dyDescent="0.3">
      <c r="A638" s="59" t="str">
        <f>U638</f>
        <v>SKT01-KFW-SEWP-SB-05</v>
      </c>
      <c r="B638" s="85" t="s">
        <v>2069</v>
      </c>
      <c r="C638" s="85" t="s">
        <v>8565</v>
      </c>
      <c r="D638" s="70" t="s">
        <v>1806</v>
      </c>
      <c r="E638" s="70" t="s">
        <v>1201</v>
      </c>
      <c r="F638" s="70" t="s">
        <v>1201</v>
      </c>
      <c r="G638" s="59" t="s">
        <v>5630</v>
      </c>
      <c r="H638" s="70" t="s">
        <v>4725</v>
      </c>
      <c r="I638" s="59" t="s">
        <v>4901</v>
      </c>
      <c r="J638" s="70" t="s">
        <v>1367</v>
      </c>
      <c r="K638" s="59" t="s">
        <v>1163</v>
      </c>
      <c r="L638" s="82" t="str">
        <f>O638&amp;"A"</f>
        <v>9999130A</v>
      </c>
      <c r="M638" s="82" t="s">
        <v>4686</v>
      </c>
      <c r="N638" s="70" t="s">
        <v>2687</v>
      </c>
      <c r="O638" s="84">
        <v>9999130</v>
      </c>
      <c r="P638" s="59">
        <f>O638</f>
        <v>9999130</v>
      </c>
      <c r="Q638" s="163" t="s">
        <v>4891</v>
      </c>
      <c r="R638" s="59" t="s">
        <v>4890</v>
      </c>
      <c r="S638" t="s">
        <v>8434</v>
      </c>
      <c r="T638" s="59" t="str">
        <f t="shared" si="223"/>
        <v>Z39004187</v>
      </c>
      <c r="U638" s="85" t="s">
        <v>8697</v>
      </c>
      <c r="V638" s="85" t="s">
        <v>8564</v>
      </c>
      <c r="W638" s="70" t="str">
        <f t="shared" si="224"/>
        <v>NATL - SB - Z39004187</v>
      </c>
      <c r="X638" s="85" t="s">
        <v>4900</v>
      </c>
      <c r="Y638" s="70" t="s">
        <v>774</v>
      </c>
      <c r="Z638" s="70" t="s">
        <v>774</v>
      </c>
      <c r="AA638" s="171" t="s">
        <v>774</v>
      </c>
      <c r="AB638" s="70" t="s">
        <v>774</v>
      </c>
      <c r="AC638" s="85" t="s">
        <v>1808</v>
      </c>
      <c r="AD638" s="85" t="s">
        <v>4922</v>
      </c>
      <c r="AE638" s="82" t="s">
        <v>1162</v>
      </c>
      <c r="AF638" s="85" t="s">
        <v>1805</v>
      </c>
      <c r="AG638" s="85" t="s">
        <v>8566</v>
      </c>
      <c r="AH638" s="85" t="s">
        <v>8567</v>
      </c>
      <c r="AI638" s="85" t="s">
        <v>2805</v>
      </c>
      <c r="AJ638" s="70" t="s">
        <v>1367</v>
      </c>
      <c r="AK638" s="85"/>
    </row>
    <row r="639" spans="1:37" ht="14.4" hidden="1" customHeight="1" x14ac:dyDescent="0.3">
      <c r="A639" s="59" t="str">
        <f>U639</f>
        <v>NATL-KFW-HOD-01</v>
      </c>
      <c r="B639" s="85" t="s">
        <v>2069</v>
      </c>
      <c r="C639" s="85" t="s">
        <v>8565</v>
      </c>
      <c r="D639" s="70" t="s">
        <v>1806</v>
      </c>
      <c r="E639" s="70" t="s">
        <v>1201</v>
      </c>
      <c r="F639" s="70" t="s">
        <v>1201</v>
      </c>
      <c r="G639" s="59" t="s">
        <v>5630</v>
      </c>
      <c r="H639" s="70" t="s">
        <v>4725</v>
      </c>
      <c r="I639" s="59" t="s">
        <v>4901</v>
      </c>
      <c r="J639" s="70" t="s">
        <v>1367</v>
      </c>
      <c r="K639" s="59" t="s">
        <v>1163</v>
      </c>
      <c r="L639" s="82" t="s">
        <v>2829</v>
      </c>
      <c r="M639" s="82" t="s">
        <v>4686</v>
      </c>
      <c r="N639" s="70" t="s">
        <v>2687</v>
      </c>
      <c r="O639" s="84">
        <v>85</v>
      </c>
      <c r="P639" s="59">
        <f>O639</f>
        <v>85</v>
      </c>
      <c r="Q639" s="163" t="s">
        <v>4891</v>
      </c>
      <c r="R639" s="59" t="s">
        <v>4890</v>
      </c>
      <c r="S639" s="85" t="s">
        <v>8567</v>
      </c>
      <c r="T639" s="175" t="str">
        <f t="shared" si="223"/>
        <v>Jawad Mansoor</v>
      </c>
      <c r="U639" s="85" t="s">
        <v>8567</v>
      </c>
      <c r="V639" s="85" t="s">
        <v>2805</v>
      </c>
      <c r="W639" s="70" t="str">
        <f t="shared" si="224"/>
        <v>NATL - HOD - Jawad Mansoor</v>
      </c>
      <c r="X639" s="85" t="s">
        <v>1367</v>
      </c>
      <c r="Y639" s="70" t="s">
        <v>774</v>
      </c>
      <c r="Z639" s="70" t="s">
        <v>774</v>
      </c>
      <c r="AA639" s="171" t="s">
        <v>774</v>
      </c>
      <c r="AB639" s="70" t="s">
        <v>774</v>
      </c>
      <c r="AC639" s="70" t="s">
        <v>2075</v>
      </c>
      <c r="AD639" s="70" t="s">
        <v>1151</v>
      </c>
      <c r="AE639" s="82" t="s">
        <v>2486</v>
      </c>
      <c r="AF639" s="85" t="s">
        <v>1805</v>
      </c>
      <c r="AG639" s="85" t="s">
        <v>8566</v>
      </c>
      <c r="AH639" s="85"/>
      <c r="AI639" s="85"/>
      <c r="AJ639" s="85"/>
      <c r="AK639" s="85"/>
    </row>
    <row r="640" spans="1:37" ht="14.4" customHeight="1" x14ac:dyDescent="0.3">
      <c r="A640" s="83"/>
      <c r="B640" s="85"/>
      <c r="C640" s="85"/>
      <c r="D640" s="85"/>
      <c r="E640" s="85"/>
      <c r="F640" s="85"/>
      <c r="G640" s="85"/>
      <c r="H640" s="85"/>
      <c r="I640" s="83"/>
      <c r="J640" s="85"/>
      <c r="K640" s="85"/>
      <c r="L640" s="84"/>
      <c r="M640" s="84"/>
      <c r="N640" s="85"/>
      <c r="O640" s="84"/>
      <c r="P640" s="84"/>
      <c r="Q640" s="159"/>
      <c r="R640" s="83"/>
      <c r="U640" s="85"/>
      <c r="V640" s="85"/>
      <c r="W640" s="85"/>
      <c r="X640" s="85"/>
      <c r="Y640" s="85"/>
      <c r="Z640" s="85"/>
      <c r="AA640" s="85"/>
      <c r="AB640" s="85"/>
      <c r="AC640" s="85"/>
      <c r="AD640" s="85"/>
      <c r="AE640" s="84"/>
      <c r="AF640" s="85"/>
      <c r="AG640" s="85"/>
      <c r="AH640" s="85"/>
      <c r="AI640" s="85"/>
      <c r="AJ640" s="85"/>
      <c r="AK640" s="85"/>
    </row>
    <row r="641" spans="1:37" ht="14.4" customHeight="1" x14ac:dyDescent="0.3">
      <c r="A641" s="83"/>
      <c r="B641" s="85"/>
      <c r="C641" s="85"/>
      <c r="D641" s="85"/>
      <c r="E641" s="85"/>
      <c r="F641" s="85"/>
      <c r="G641" s="85"/>
      <c r="H641" s="85"/>
      <c r="I641" s="83"/>
      <c r="J641" s="85"/>
      <c r="K641" s="85"/>
      <c r="L641" s="84"/>
      <c r="M641" s="84"/>
      <c r="N641" s="85"/>
      <c r="O641" s="84"/>
      <c r="P641" s="84"/>
      <c r="Q641" s="159"/>
      <c r="R641" s="83"/>
      <c r="U641" s="85"/>
      <c r="V641" s="85"/>
      <c r="W641" s="85"/>
      <c r="X641" s="85"/>
      <c r="Y641" s="85"/>
      <c r="Z641" s="85"/>
      <c r="AA641" s="85"/>
      <c r="AB641" s="85"/>
      <c r="AC641" s="85"/>
      <c r="AD641" s="85"/>
      <c r="AE641" s="84"/>
      <c r="AF641" s="85"/>
      <c r="AG641" s="85"/>
      <c r="AH641" s="85"/>
      <c r="AI641" s="85"/>
      <c r="AJ641" s="85"/>
      <c r="AK641" s="85"/>
    </row>
    <row r="642" spans="1:37" ht="14.4" customHeight="1" x14ac:dyDescent="0.3">
      <c r="A642" s="83"/>
      <c r="B642" s="85"/>
      <c r="C642" s="85"/>
      <c r="D642" s="85"/>
      <c r="E642" s="85"/>
      <c r="F642" s="85"/>
      <c r="G642" s="85"/>
      <c r="H642" s="85"/>
      <c r="I642" s="83"/>
      <c r="J642" s="85"/>
      <c r="K642" s="85"/>
      <c r="L642" s="84"/>
      <c r="M642" s="84"/>
      <c r="N642" s="85"/>
      <c r="O642" s="84"/>
      <c r="P642" s="84"/>
      <c r="Q642" s="159"/>
      <c r="R642" s="83"/>
      <c r="U642" s="85"/>
      <c r="V642" s="85"/>
      <c r="W642" s="85"/>
      <c r="X642" s="85"/>
      <c r="Y642" s="85"/>
      <c r="Z642" s="85"/>
      <c r="AA642" s="85"/>
      <c r="AB642" s="85"/>
      <c r="AC642" s="85"/>
      <c r="AD642" s="85"/>
      <c r="AE642" s="84"/>
      <c r="AF642" s="85"/>
      <c r="AG642" s="85"/>
      <c r="AH642" s="85"/>
      <c r="AI642" s="85"/>
      <c r="AJ642" s="85"/>
      <c r="AK642" s="85"/>
    </row>
    <row r="643" spans="1:37" ht="14.4" customHeight="1" x14ac:dyDescent="0.3">
      <c r="A643" s="83"/>
      <c r="B643" s="85"/>
      <c r="C643" s="85"/>
      <c r="D643" s="85"/>
      <c r="E643" s="85"/>
      <c r="F643" s="85"/>
      <c r="G643" s="85"/>
      <c r="H643" s="85"/>
      <c r="I643" s="83"/>
      <c r="J643" s="85"/>
      <c r="K643" s="85"/>
      <c r="L643" s="84"/>
      <c r="M643" s="84"/>
      <c r="N643" s="85"/>
      <c r="O643" s="84"/>
      <c r="P643" s="84"/>
      <c r="Q643" s="159"/>
      <c r="R643" s="83"/>
      <c r="U643" s="85"/>
      <c r="V643" s="85"/>
      <c r="W643" s="85"/>
      <c r="X643" s="85"/>
      <c r="Y643" s="85"/>
      <c r="Z643" s="85"/>
      <c r="AA643" s="85"/>
      <c r="AB643" s="85"/>
      <c r="AC643" s="85"/>
      <c r="AD643" s="85"/>
      <c r="AE643" s="84"/>
      <c r="AF643" s="85"/>
      <c r="AG643" s="85"/>
      <c r="AH643" s="85"/>
      <c r="AI643" s="85"/>
      <c r="AJ643" s="85"/>
      <c r="AK643" s="85"/>
    </row>
    <row r="644" spans="1:37" ht="14.4" customHeight="1" x14ac:dyDescent="0.3">
      <c r="A644" s="83"/>
      <c r="B644" s="85"/>
      <c r="C644" s="85"/>
      <c r="D644" s="85"/>
      <c r="E644" s="85"/>
      <c r="F644" s="85"/>
      <c r="G644" s="85"/>
      <c r="H644" s="85"/>
      <c r="I644" s="83"/>
      <c r="J644" s="85"/>
      <c r="K644" s="85"/>
      <c r="L644" s="84"/>
      <c r="M644" s="84"/>
      <c r="N644" s="85"/>
      <c r="O644" s="84"/>
      <c r="P644" s="84"/>
      <c r="Q644" s="159"/>
      <c r="R644" s="83"/>
      <c r="U644" s="85"/>
      <c r="V644" s="85"/>
      <c r="W644" s="85"/>
      <c r="X644" s="85"/>
      <c r="Y644" s="85"/>
      <c r="Z644" s="85"/>
      <c r="AA644" s="85"/>
      <c r="AB644" s="85"/>
      <c r="AC644" s="85"/>
      <c r="AD644" s="85"/>
      <c r="AE644" s="84"/>
      <c r="AF644" s="85"/>
      <c r="AG644" s="85"/>
      <c r="AH644" s="85"/>
      <c r="AI644" s="85"/>
      <c r="AJ644" s="85"/>
      <c r="AK644" s="85"/>
    </row>
    <row r="645" spans="1:37" ht="14.4" customHeight="1" x14ac:dyDescent="0.3">
      <c r="A645" s="83"/>
      <c r="B645" s="85"/>
      <c r="C645" s="85"/>
      <c r="D645" s="85"/>
      <c r="E645" s="85"/>
      <c r="F645" s="85"/>
      <c r="G645" s="85"/>
      <c r="H645" s="85"/>
      <c r="I645" s="83"/>
      <c r="J645" s="85"/>
      <c r="K645" s="85"/>
      <c r="L645" s="84"/>
      <c r="M645" s="84"/>
      <c r="N645" s="85"/>
      <c r="O645" s="84"/>
      <c r="P645" s="84"/>
      <c r="Q645" s="159"/>
      <c r="R645" s="83"/>
      <c r="U645" s="85"/>
      <c r="V645" s="85"/>
      <c r="W645" s="85"/>
      <c r="X645" s="85"/>
      <c r="Y645" s="85"/>
      <c r="Z645" s="85"/>
      <c r="AA645" s="85"/>
      <c r="AB645" s="85"/>
      <c r="AC645" s="85"/>
      <c r="AD645" s="85"/>
      <c r="AE645" s="84"/>
      <c r="AF645" s="85"/>
      <c r="AG645" s="85"/>
      <c r="AH645" s="85"/>
      <c r="AI645" s="85"/>
      <c r="AJ645" s="85"/>
      <c r="AK645" s="85"/>
    </row>
    <row r="646" spans="1:37" ht="14.4" customHeight="1" x14ac:dyDescent="0.3">
      <c r="A646" s="83"/>
      <c r="B646" s="85"/>
      <c r="C646" s="85"/>
      <c r="D646" s="85"/>
      <c r="E646" s="85"/>
      <c r="F646" s="85"/>
      <c r="G646" s="85"/>
      <c r="H646" s="85"/>
      <c r="I646" s="83"/>
      <c r="J646" s="85"/>
      <c r="K646" s="85"/>
      <c r="L646" s="84"/>
      <c r="M646" s="84"/>
      <c r="N646" s="85"/>
      <c r="O646" s="84"/>
      <c r="P646" s="84"/>
      <c r="Q646" s="159"/>
      <c r="R646" s="83"/>
      <c r="U646" s="85"/>
      <c r="V646" s="85"/>
      <c r="W646" s="85"/>
      <c r="X646" s="85"/>
      <c r="Y646" s="85"/>
      <c r="Z646" s="85"/>
      <c r="AA646" s="85"/>
      <c r="AB646" s="85"/>
      <c r="AC646" s="85"/>
      <c r="AD646" s="85"/>
      <c r="AE646" s="84"/>
      <c r="AF646" s="85"/>
      <c r="AG646" s="85"/>
      <c r="AH646" s="85"/>
      <c r="AI646" s="85"/>
      <c r="AJ646" s="85"/>
      <c r="AK646" s="85"/>
    </row>
    <row r="647" spans="1:37" ht="14.4" customHeight="1" x14ac:dyDescent="0.3">
      <c r="A647" s="83"/>
      <c r="B647" s="85"/>
      <c r="C647" s="85"/>
      <c r="D647" s="85"/>
      <c r="E647" s="85"/>
      <c r="F647" s="85"/>
      <c r="G647" s="85"/>
      <c r="H647" s="85"/>
      <c r="I647" s="83"/>
      <c r="J647" s="85"/>
      <c r="K647" s="85"/>
      <c r="L647" s="84"/>
      <c r="M647" s="84"/>
      <c r="N647" s="85"/>
      <c r="O647" s="84"/>
      <c r="P647" s="84"/>
      <c r="Q647" s="159"/>
      <c r="R647" s="83"/>
      <c r="U647" s="85"/>
      <c r="V647" s="85"/>
      <c r="W647" s="85"/>
      <c r="X647" s="85"/>
      <c r="Y647" s="85"/>
      <c r="Z647" s="85"/>
      <c r="AA647" s="85"/>
      <c r="AB647" s="85"/>
      <c r="AC647" s="85"/>
      <c r="AD647" s="85"/>
      <c r="AE647" s="84"/>
      <c r="AF647" s="85"/>
      <c r="AG647" s="85"/>
      <c r="AH647" s="85"/>
      <c r="AI647" s="85"/>
      <c r="AJ647" s="85"/>
      <c r="AK647" s="85"/>
    </row>
    <row r="648" spans="1:37" ht="14.4" customHeight="1" x14ac:dyDescent="0.3">
      <c r="A648" s="83"/>
      <c r="B648" s="85"/>
      <c r="C648" s="85"/>
      <c r="D648" s="85"/>
      <c r="E648" s="85"/>
      <c r="F648" s="85"/>
      <c r="G648" s="85"/>
      <c r="H648" s="85"/>
      <c r="I648" s="83"/>
      <c r="J648" s="85"/>
      <c r="K648" s="85"/>
      <c r="L648" s="84"/>
      <c r="M648" s="84"/>
      <c r="N648" s="85"/>
      <c r="O648" s="84"/>
      <c r="P648" s="84"/>
      <c r="Q648" s="159"/>
      <c r="R648" s="83"/>
      <c r="U648" s="85"/>
      <c r="V648" s="85"/>
      <c r="W648" s="85"/>
      <c r="X648" s="85"/>
      <c r="Y648" s="85"/>
      <c r="Z648" s="85"/>
      <c r="AA648" s="85"/>
      <c r="AB648" s="85"/>
      <c r="AC648" s="85"/>
      <c r="AD648" s="85"/>
      <c r="AE648" s="84"/>
      <c r="AF648" s="85"/>
      <c r="AG648" s="85"/>
      <c r="AH648" s="85"/>
      <c r="AI648" s="85"/>
      <c r="AJ648" s="85"/>
      <c r="AK648" s="85"/>
    </row>
    <row r="649" spans="1:37" ht="14.4" customHeight="1" x14ac:dyDescent="0.3">
      <c r="A649" s="83"/>
      <c r="B649" s="85"/>
      <c r="C649" s="85"/>
      <c r="D649" s="85"/>
      <c r="E649" s="85"/>
      <c r="F649" s="85"/>
      <c r="G649" s="85"/>
      <c r="H649" s="85"/>
      <c r="I649" s="83"/>
      <c r="J649" s="85"/>
      <c r="K649" s="85"/>
      <c r="L649" s="84"/>
      <c r="M649" s="84"/>
      <c r="N649" s="85"/>
      <c r="O649" s="84"/>
      <c r="P649" s="84"/>
      <c r="Q649" s="159"/>
      <c r="R649" s="83"/>
      <c r="U649" s="85"/>
      <c r="V649" s="85"/>
      <c r="W649" s="85"/>
      <c r="X649" s="85"/>
      <c r="Y649" s="85"/>
      <c r="Z649" s="85"/>
      <c r="AA649" s="85"/>
      <c r="AB649" s="85"/>
      <c r="AC649" s="85"/>
      <c r="AD649" s="85"/>
      <c r="AE649" s="84"/>
      <c r="AF649" s="85"/>
      <c r="AG649" s="85"/>
      <c r="AH649" s="85"/>
      <c r="AI649" s="85"/>
      <c r="AJ649" s="85"/>
      <c r="AK649" s="85"/>
    </row>
    <row r="650" spans="1:37" ht="14.4" customHeight="1" x14ac:dyDescent="0.3">
      <c r="A650" s="83"/>
      <c r="B650" s="85"/>
      <c r="C650" s="85"/>
      <c r="D650" s="85"/>
      <c r="E650" s="85"/>
      <c r="F650" s="85"/>
      <c r="G650" s="85"/>
      <c r="H650" s="85"/>
      <c r="I650" s="83"/>
      <c r="J650" s="85"/>
      <c r="K650" s="85"/>
      <c r="L650" s="84"/>
      <c r="M650" s="84"/>
      <c r="N650" s="85"/>
      <c r="O650" s="84"/>
      <c r="P650" s="84"/>
      <c r="Q650" s="159"/>
      <c r="R650" s="83"/>
      <c r="U650" s="85"/>
      <c r="V650" s="85"/>
      <c r="W650" s="85"/>
      <c r="X650" s="85"/>
      <c r="Y650" s="85"/>
      <c r="Z650" s="85"/>
      <c r="AA650" s="85"/>
      <c r="AB650" s="85"/>
      <c r="AC650" s="85"/>
      <c r="AD650" s="85"/>
      <c r="AE650" s="84"/>
      <c r="AF650" s="85"/>
      <c r="AG650" s="85"/>
      <c r="AH650" s="85"/>
      <c r="AI650" s="85"/>
      <c r="AJ650" s="85"/>
      <c r="AK650" s="85"/>
    </row>
    <row r="651" spans="1:37" ht="14.4" customHeight="1" x14ac:dyDescent="0.3">
      <c r="A651" s="83"/>
      <c r="B651" s="85"/>
      <c r="C651" s="85"/>
      <c r="D651" s="85"/>
      <c r="E651" s="85"/>
      <c r="F651" s="85"/>
      <c r="G651" s="85"/>
      <c r="H651" s="85"/>
      <c r="I651" s="83"/>
      <c r="J651" s="85"/>
      <c r="K651" s="85"/>
      <c r="L651" s="84"/>
      <c r="M651" s="84"/>
      <c r="N651" s="85"/>
      <c r="O651" s="84"/>
      <c r="P651" s="84"/>
      <c r="Q651" s="159"/>
      <c r="R651" s="83"/>
      <c r="U651" s="85"/>
      <c r="V651" s="85"/>
      <c r="W651" s="85"/>
      <c r="X651" s="85"/>
      <c r="Y651" s="85"/>
      <c r="Z651" s="85"/>
      <c r="AA651" s="85"/>
      <c r="AB651" s="85"/>
      <c r="AC651" s="85"/>
      <c r="AD651" s="85"/>
      <c r="AE651" s="84"/>
      <c r="AF651" s="85"/>
      <c r="AG651" s="85"/>
      <c r="AH651" s="85"/>
      <c r="AI651" s="85"/>
      <c r="AJ651" s="85"/>
      <c r="AK651" s="85"/>
    </row>
    <row r="652" spans="1:37" ht="14.4" customHeight="1" x14ac:dyDescent="0.3">
      <c r="A652" s="83"/>
      <c r="B652" s="85"/>
      <c r="C652" s="85"/>
      <c r="D652" s="85"/>
      <c r="E652" s="85"/>
      <c r="F652" s="85"/>
      <c r="G652" s="85"/>
      <c r="H652" s="85"/>
      <c r="I652" s="83"/>
      <c r="J652" s="85"/>
      <c r="K652" s="85"/>
      <c r="L652" s="84"/>
      <c r="M652" s="84"/>
      <c r="N652" s="85"/>
      <c r="O652" s="84"/>
      <c r="P652" s="84"/>
      <c r="Q652" s="159"/>
      <c r="R652" s="83"/>
      <c r="U652" s="85"/>
      <c r="V652" s="85"/>
      <c r="W652" s="85"/>
      <c r="X652" s="85"/>
      <c r="Y652" s="85"/>
      <c r="Z652" s="85"/>
      <c r="AA652" s="85"/>
      <c r="AB652" s="85"/>
      <c r="AC652" s="85"/>
      <c r="AD652" s="85"/>
      <c r="AE652" s="84"/>
      <c r="AF652" s="85"/>
      <c r="AG652" s="85"/>
      <c r="AH652" s="85"/>
      <c r="AI652" s="85"/>
      <c r="AJ652" s="85"/>
      <c r="AK652" s="85"/>
    </row>
    <row r="653" spans="1:37" ht="14.4" customHeight="1" x14ac:dyDescent="0.3">
      <c r="A653" s="83"/>
      <c r="B653" s="85"/>
      <c r="C653" s="85"/>
      <c r="D653" s="85"/>
      <c r="E653" s="85"/>
      <c r="F653" s="85"/>
      <c r="G653" s="85"/>
      <c r="H653" s="85"/>
      <c r="I653" s="83"/>
      <c r="J653" s="85"/>
      <c r="K653" s="85"/>
      <c r="L653" s="84"/>
      <c r="M653" s="84"/>
      <c r="N653" s="85"/>
      <c r="O653" s="84"/>
      <c r="P653" s="84"/>
      <c r="Q653" s="159"/>
      <c r="R653" s="83"/>
      <c r="U653" s="85"/>
      <c r="V653" s="85"/>
      <c r="W653" s="85"/>
      <c r="X653" s="85"/>
      <c r="Y653" s="85"/>
      <c r="Z653" s="85"/>
      <c r="AA653" s="85"/>
      <c r="AB653" s="85"/>
      <c r="AC653" s="85"/>
      <c r="AD653" s="85"/>
      <c r="AE653" s="84"/>
      <c r="AF653" s="85"/>
      <c r="AG653" s="85"/>
      <c r="AH653" s="85"/>
      <c r="AI653" s="85"/>
      <c r="AJ653" s="85"/>
      <c r="AK653" s="85"/>
    </row>
    <row r="654" spans="1:37" ht="14.4" customHeight="1" x14ac:dyDescent="0.3">
      <c r="A654" s="83"/>
      <c r="B654" s="85"/>
      <c r="C654" s="85"/>
      <c r="D654" s="85"/>
      <c r="E654" s="85"/>
      <c r="F654" s="85"/>
      <c r="G654" s="85"/>
      <c r="H654" s="85"/>
      <c r="I654" s="83"/>
      <c r="J654" s="85"/>
      <c r="K654" s="85"/>
      <c r="L654" s="84"/>
      <c r="M654" s="84"/>
      <c r="N654" s="85"/>
      <c r="O654" s="84"/>
      <c r="P654" s="84"/>
      <c r="Q654" s="159"/>
      <c r="R654" s="83"/>
      <c r="U654" s="85"/>
      <c r="V654" s="85"/>
      <c r="W654" s="85"/>
      <c r="X654" s="85"/>
      <c r="Y654" s="85"/>
      <c r="Z654" s="85"/>
      <c r="AA654" s="85"/>
      <c r="AB654" s="85"/>
      <c r="AC654" s="85"/>
      <c r="AD654" s="85"/>
      <c r="AE654" s="84"/>
      <c r="AF654" s="85"/>
      <c r="AG654" s="85"/>
      <c r="AH654" s="85"/>
      <c r="AI654" s="85"/>
      <c r="AJ654" s="85"/>
      <c r="AK654" s="85"/>
    </row>
    <row r="655" spans="1:37" ht="14.4" customHeight="1" x14ac:dyDescent="0.3">
      <c r="A655" s="83"/>
      <c r="B655" s="85"/>
      <c r="C655" s="85"/>
      <c r="D655" s="85"/>
      <c r="E655" s="85"/>
      <c r="F655" s="85"/>
      <c r="G655" s="85"/>
      <c r="H655" s="85"/>
      <c r="I655" s="83"/>
      <c r="J655" s="85"/>
      <c r="K655" s="85"/>
      <c r="L655" s="84"/>
      <c r="M655" s="84"/>
      <c r="N655" s="85"/>
      <c r="O655" s="84"/>
      <c r="P655" s="84"/>
      <c r="Q655" s="159"/>
      <c r="R655" s="83"/>
      <c r="U655" s="85"/>
      <c r="V655" s="85"/>
      <c r="W655" s="85"/>
      <c r="X655" s="85"/>
      <c r="Y655" s="85"/>
      <c r="Z655" s="85"/>
      <c r="AA655" s="85"/>
      <c r="AB655" s="85"/>
      <c r="AC655" s="85"/>
      <c r="AD655" s="85"/>
      <c r="AE655" s="84"/>
      <c r="AF655" s="85"/>
      <c r="AG655" s="85"/>
      <c r="AH655" s="85"/>
      <c r="AI655" s="85"/>
      <c r="AJ655" s="85"/>
      <c r="AK655" s="85"/>
    </row>
    <row r="656" spans="1:37" ht="14.4" customHeight="1" x14ac:dyDescent="0.3">
      <c r="A656" s="83"/>
      <c r="B656" s="85"/>
      <c r="C656" s="85"/>
      <c r="D656" s="85"/>
      <c r="E656" s="85"/>
      <c r="F656" s="85"/>
      <c r="G656" s="85"/>
      <c r="H656" s="85"/>
      <c r="I656" s="83"/>
      <c r="J656" s="85"/>
      <c r="K656" s="85"/>
      <c r="L656" s="84"/>
      <c r="M656" s="84"/>
      <c r="N656" s="85"/>
      <c r="O656" s="84"/>
      <c r="P656" s="84"/>
      <c r="Q656" s="159"/>
      <c r="R656" s="83"/>
      <c r="U656" s="85"/>
      <c r="V656" s="85"/>
      <c r="W656" s="85"/>
      <c r="X656" s="85"/>
      <c r="Y656" s="85"/>
      <c r="Z656" s="85"/>
      <c r="AA656" s="85"/>
      <c r="AB656" s="85"/>
      <c r="AC656" s="85"/>
      <c r="AD656" s="85"/>
      <c r="AE656" s="84"/>
      <c r="AF656" s="85"/>
      <c r="AG656" s="85"/>
      <c r="AH656" s="85"/>
      <c r="AI656" s="85"/>
      <c r="AJ656" s="85"/>
      <c r="AK656" s="85"/>
    </row>
    <row r="657" spans="1:37" ht="14.4" customHeight="1" x14ac:dyDescent="0.3">
      <c r="A657" s="83"/>
      <c r="B657" s="85"/>
      <c r="C657" s="85"/>
      <c r="D657" s="85"/>
      <c r="E657" s="85"/>
      <c r="F657" s="85"/>
      <c r="G657" s="85"/>
      <c r="H657" s="85"/>
      <c r="I657" s="83"/>
      <c r="J657" s="85"/>
      <c r="K657" s="85"/>
      <c r="L657" s="84"/>
      <c r="M657" s="84"/>
      <c r="N657" s="85"/>
      <c r="O657" s="84"/>
      <c r="P657" s="84"/>
      <c r="Q657" s="159"/>
      <c r="R657" s="83"/>
      <c r="U657" s="85"/>
      <c r="V657" s="85"/>
      <c r="W657" s="85"/>
      <c r="X657" s="85"/>
      <c r="Y657" s="85"/>
      <c r="Z657" s="85"/>
      <c r="AA657" s="85"/>
      <c r="AB657" s="85"/>
      <c r="AC657" s="85"/>
      <c r="AD657" s="85"/>
      <c r="AE657" s="84"/>
      <c r="AF657" s="85"/>
      <c r="AG657" s="85"/>
      <c r="AH657" s="85"/>
      <c r="AI657" s="85"/>
      <c r="AJ657" s="85"/>
      <c r="AK657" s="85"/>
    </row>
    <row r="658" spans="1:37" ht="14.4" customHeight="1" x14ac:dyDescent="0.3">
      <c r="A658" s="83"/>
      <c r="B658" s="85"/>
      <c r="C658" s="85"/>
      <c r="D658" s="85"/>
      <c r="E658" s="85"/>
      <c r="F658" s="85"/>
      <c r="G658" s="85"/>
      <c r="H658" s="85"/>
      <c r="I658" s="83"/>
      <c r="J658" s="85"/>
      <c r="K658" s="85"/>
      <c r="L658" s="84"/>
      <c r="M658" s="84"/>
      <c r="N658" s="85"/>
      <c r="O658" s="84"/>
      <c r="P658" s="84"/>
      <c r="Q658" s="159"/>
      <c r="R658" s="83"/>
      <c r="U658" s="85"/>
      <c r="V658" s="85"/>
      <c r="W658" s="85"/>
      <c r="X658" s="85"/>
      <c r="Y658" s="85"/>
      <c r="Z658" s="85"/>
      <c r="AA658" s="85"/>
      <c r="AB658" s="85"/>
      <c r="AC658" s="85"/>
      <c r="AD658" s="85"/>
      <c r="AE658" s="84"/>
      <c r="AF658" s="85"/>
      <c r="AG658" s="85"/>
      <c r="AH658" s="85"/>
      <c r="AI658" s="85"/>
      <c r="AJ658" s="85"/>
      <c r="AK658" s="85"/>
    </row>
    <row r="659" spans="1:37" ht="14.4" customHeight="1" x14ac:dyDescent="0.3">
      <c r="A659" s="83"/>
      <c r="B659" s="85"/>
      <c r="C659" s="85"/>
      <c r="D659" s="85"/>
      <c r="E659" s="85"/>
      <c r="F659" s="85"/>
      <c r="G659" s="85"/>
      <c r="H659" s="85"/>
      <c r="I659" s="83"/>
      <c r="J659" s="85"/>
      <c r="K659" s="85"/>
      <c r="L659" s="84"/>
      <c r="M659" s="84"/>
      <c r="N659" s="85"/>
      <c r="O659" s="84"/>
      <c r="P659" s="84"/>
      <c r="Q659" s="159"/>
      <c r="R659" s="83"/>
      <c r="U659" s="85"/>
      <c r="V659" s="85"/>
      <c r="W659" s="85"/>
      <c r="X659" s="85"/>
      <c r="Y659" s="85"/>
      <c r="Z659" s="85"/>
      <c r="AA659" s="85"/>
      <c r="AB659" s="85"/>
      <c r="AC659" s="85"/>
      <c r="AD659" s="85"/>
      <c r="AE659" s="84"/>
      <c r="AF659" s="85"/>
      <c r="AG659" s="85"/>
      <c r="AH659" s="85"/>
      <c r="AI659" s="85"/>
      <c r="AJ659" s="85"/>
      <c r="AK659" s="85"/>
    </row>
    <row r="660" spans="1:37" ht="14.4" customHeight="1" x14ac:dyDescent="0.3">
      <c r="A660" s="83"/>
      <c r="B660" s="85"/>
      <c r="C660" s="85"/>
      <c r="D660" s="85"/>
      <c r="E660" s="85"/>
      <c r="F660" s="85"/>
      <c r="G660" s="85"/>
      <c r="H660" s="85"/>
      <c r="I660" s="83"/>
      <c r="J660" s="85"/>
      <c r="K660" s="85"/>
      <c r="L660" s="84"/>
      <c r="M660" s="84"/>
      <c r="N660" s="85"/>
      <c r="O660" s="84"/>
      <c r="P660" s="84"/>
      <c r="Q660" s="159"/>
      <c r="R660" s="83"/>
      <c r="U660" s="85"/>
      <c r="V660" s="85"/>
      <c r="W660" s="85"/>
      <c r="X660" s="85"/>
      <c r="Y660" s="85"/>
      <c r="Z660" s="85"/>
      <c r="AA660" s="85"/>
      <c r="AB660" s="85"/>
      <c r="AC660" s="85"/>
      <c r="AD660" s="85"/>
      <c r="AE660" s="84"/>
      <c r="AF660" s="85"/>
      <c r="AG660" s="85"/>
      <c r="AH660" s="85"/>
      <c r="AI660" s="85"/>
      <c r="AJ660" s="85"/>
      <c r="AK660" s="85"/>
    </row>
    <row r="661" spans="1:37" ht="14.4" customHeight="1" x14ac:dyDescent="0.3">
      <c r="A661" s="83"/>
      <c r="B661" s="85"/>
      <c r="C661" s="85"/>
      <c r="D661" s="85"/>
      <c r="E661" s="85"/>
      <c r="F661" s="85"/>
      <c r="G661" s="85"/>
      <c r="H661" s="85"/>
      <c r="I661" s="83"/>
      <c r="J661" s="85"/>
      <c r="K661" s="85"/>
      <c r="L661" s="84"/>
      <c r="M661" s="84"/>
      <c r="N661" s="85"/>
      <c r="O661" s="84"/>
      <c r="P661" s="84"/>
      <c r="Q661" s="159"/>
      <c r="R661" s="83"/>
      <c r="U661" s="85"/>
      <c r="V661" s="85"/>
      <c r="W661" s="85"/>
      <c r="X661" s="85"/>
      <c r="Y661" s="85"/>
      <c r="Z661" s="85"/>
      <c r="AA661" s="85"/>
      <c r="AB661" s="85"/>
      <c r="AC661" s="85"/>
      <c r="AD661" s="85"/>
      <c r="AE661" s="84"/>
      <c r="AF661" s="85"/>
      <c r="AG661" s="85"/>
      <c r="AH661" s="85"/>
      <c r="AI661" s="85"/>
      <c r="AJ661" s="85"/>
      <c r="AK661" s="85"/>
    </row>
    <row r="662" spans="1:37" ht="14.4" customHeight="1" x14ac:dyDescent="0.3">
      <c r="A662" s="83"/>
      <c r="B662" s="85"/>
      <c r="C662" s="85"/>
      <c r="D662" s="85"/>
      <c r="E662" s="85"/>
      <c r="F662" s="85"/>
      <c r="G662" s="85"/>
      <c r="H662" s="85"/>
      <c r="I662" s="83"/>
      <c r="J662" s="85"/>
      <c r="K662" s="85"/>
      <c r="L662" s="84"/>
      <c r="M662" s="84"/>
      <c r="N662" s="85"/>
      <c r="O662" s="84"/>
      <c r="P662" s="84"/>
      <c r="Q662" s="159"/>
      <c r="R662" s="83"/>
      <c r="U662" s="85"/>
      <c r="V662" s="85"/>
      <c r="W662" s="85"/>
      <c r="X662" s="85"/>
      <c r="Y662" s="85"/>
      <c r="Z662" s="85"/>
      <c r="AA662" s="85"/>
      <c r="AB662" s="85"/>
      <c r="AC662" s="85"/>
      <c r="AD662" s="85"/>
      <c r="AE662" s="84"/>
      <c r="AF662" s="85"/>
      <c r="AG662" s="85"/>
      <c r="AH662" s="85"/>
      <c r="AI662" s="85"/>
      <c r="AJ662" s="85"/>
      <c r="AK662" s="85"/>
    </row>
    <row r="663" spans="1:37" ht="14.4" customHeight="1" x14ac:dyDescent="0.3">
      <c r="A663" s="83"/>
      <c r="B663" s="85"/>
      <c r="C663" s="85"/>
      <c r="D663" s="85"/>
      <c r="E663" s="85"/>
      <c r="F663" s="85"/>
      <c r="G663" s="85"/>
      <c r="H663" s="85"/>
      <c r="I663" s="83"/>
      <c r="J663" s="85"/>
      <c r="K663" s="85"/>
      <c r="L663" s="84"/>
      <c r="M663" s="84"/>
      <c r="N663" s="85"/>
      <c r="O663" s="84"/>
      <c r="P663" s="84"/>
      <c r="Q663" s="159"/>
      <c r="R663" s="83"/>
      <c r="U663" s="85"/>
      <c r="V663" s="85"/>
      <c r="W663" s="85"/>
      <c r="X663" s="85"/>
      <c r="Y663" s="85"/>
      <c r="Z663" s="85"/>
      <c r="AA663" s="85"/>
      <c r="AB663" s="85"/>
      <c r="AC663" s="85"/>
      <c r="AD663" s="85"/>
      <c r="AE663" s="84"/>
      <c r="AF663" s="85"/>
      <c r="AG663" s="85"/>
      <c r="AH663" s="85"/>
      <c r="AI663" s="85"/>
      <c r="AJ663" s="85"/>
      <c r="AK663" s="85"/>
    </row>
    <row r="664" spans="1:37" ht="14.4" customHeight="1" x14ac:dyDescent="0.3">
      <c r="A664" s="83"/>
      <c r="B664" s="85"/>
      <c r="C664" s="85"/>
      <c r="D664" s="85"/>
      <c r="E664" s="85"/>
      <c r="F664" s="85"/>
      <c r="G664" s="85"/>
      <c r="H664" s="85"/>
      <c r="I664" s="83"/>
      <c r="J664" s="85"/>
      <c r="K664" s="85"/>
      <c r="L664" s="84"/>
      <c r="M664" s="84"/>
      <c r="N664" s="85"/>
      <c r="O664" s="84"/>
      <c r="P664" s="84"/>
      <c r="Q664" s="159"/>
      <c r="R664" s="83"/>
      <c r="U664" s="85"/>
      <c r="V664" s="85"/>
      <c r="W664" s="85"/>
      <c r="X664" s="85"/>
      <c r="Y664" s="85"/>
      <c r="Z664" s="85"/>
      <c r="AA664" s="85"/>
      <c r="AB664" s="85"/>
      <c r="AC664" s="85"/>
      <c r="AD664" s="85"/>
      <c r="AE664" s="84"/>
      <c r="AF664" s="85"/>
      <c r="AG664" s="85"/>
      <c r="AH664" s="85"/>
      <c r="AI664" s="85"/>
      <c r="AJ664" s="85"/>
      <c r="AK664" s="85"/>
    </row>
    <row r="665" spans="1:37" ht="14.4" customHeight="1" x14ac:dyDescent="0.3">
      <c r="A665" s="83"/>
      <c r="B665" s="85"/>
      <c r="C665" s="85"/>
      <c r="D665" s="85"/>
      <c r="E665" s="85"/>
      <c r="F665" s="85"/>
      <c r="G665" s="85"/>
      <c r="H665" s="85"/>
      <c r="I665" s="83"/>
      <c r="J665" s="85"/>
      <c r="K665" s="85"/>
      <c r="L665" s="84"/>
      <c r="M665" s="84"/>
      <c r="N665" s="85"/>
      <c r="O665" s="84"/>
      <c r="P665" s="84"/>
      <c r="Q665" s="159"/>
      <c r="R665" s="83"/>
      <c r="U665" s="85"/>
      <c r="V665" s="85"/>
      <c r="W665" s="85"/>
      <c r="X665" s="85"/>
      <c r="Y665" s="85"/>
      <c r="Z665" s="85"/>
      <c r="AA665" s="85"/>
      <c r="AB665" s="85"/>
      <c r="AC665" s="85"/>
      <c r="AD665" s="85"/>
      <c r="AE665" s="84"/>
      <c r="AF665" s="85"/>
      <c r="AG665" s="85"/>
      <c r="AH665" s="85"/>
      <c r="AI665" s="85"/>
      <c r="AJ665" s="85"/>
      <c r="AK665" s="85"/>
    </row>
    <row r="666" spans="1:37" ht="14.4" customHeight="1" x14ac:dyDescent="0.3">
      <c r="A666" s="83"/>
      <c r="B666" s="85"/>
      <c r="C666" s="85"/>
      <c r="D666" s="85"/>
      <c r="E666" s="85"/>
      <c r="F666" s="85"/>
      <c r="G666" s="85"/>
      <c r="H666" s="85"/>
      <c r="I666" s="83"/>
      <c r="J666" s="85"/>
      <c r="K666" s="85"/>
      <c r="L666" s="84"/>
      <c r="M666" s="84"/>
      <c r="N666" s="85"/>
      <c r="O666" s="84"/>
      <c r="P666" s="84"/>
      <c r="Q666" s="159"/>
      <c r="R666" s="83"/>
      <c r="U666" s="85"/>
      <c r="V666" s="85"/>
      <c r="W666" s="85"/>
      <c r="X666" s="85"/>
      <c r="Y666" s="85"/>
      <c r="Z666" s="85"/>
      <c r="AA666" s="85"/>
      <c r="AB666" s="85"/>
      <c r="AC666" s="85"/>
      <c r="AD666" s="85"/>
      <c r="AE666" s="84"/>
      <c r="AF666" s="85"/>
      <c r="AG666" s="85"/>
      <c r="AH666" s="85"/>
      <c r="AI666" s="85"/>
      <c r="AJ666" s="85"/>
      <c r="AK666" s="85"/>
    </row>
    <row r="667" spans="1:37" ht="14.4" customHeight="1" x14ac:dyDescent="0.3">
      <c r="A667" s="83"/>
      <c r="B667" s="85"/>
      <c r="C667" s="85"/>
      <c r="D667" s="85"/>
      <c r="E667" s="85"/>
      <c r="F667" s="85"/>
      <c r="G667" s="85"/>
      <c r="H667" s="85"/>
      <c r="I667" s="83"/>
      <c r="J667" s="85"/>
      <c r="K667" s="85"/>
      <c r="L667" s="84"/>
      <c r="M667" s="84"/>
      <c r="N667" s="85"/>
      <c r="O667" s="84"/>
      <c r="P667" s="84"/>
      <c r="Q667" s="159"/>
      <c r="R667" s="83"/>
      <c r="U667" s="85"/>
      <c r="V667" s="85"/>
      <c r="W667" s="85"/>
      <c r="X667" s="85"/>
      <c r="Y667" s="85"/>
      <c r="Z667" s="85"/>
      <c r="AA667" s="85"/>
      <c r="AB667" s="85"/>
      <c r="AC667" s="85"/>
      <c r="AD667" s="85"/>
      <c r="AE667" s="84"/>
      <c r="AF667" s="85"/>
      <c r="AG667" s="85"/>
      <c r="AH667" s="85"/>
      <c r="AI667" s="85"/>
      <c r="AJ667" s="85"/>
      <c r="AK667" s="85"/>
    </row>
    <row r="668" spans="1:37" ht="14.4" customHeight="1" x14ac:dyDescent="0.3">
      <c r="A668" s="83"/>
      <c r="B668" s="85"/>
      <c r="C668" s="85"/>
      <c r="D668" s="85"/>
      <c r="E668" s="85"/>
      <c r="F668" s="85"/>
      <c r="G668" s="85"/>
      <c r="H668" s="85"/>
      <c r="I668" s="83"/>
      <c r="J668" s="85"/>
      <c r="K668" s="85"/>
      <c r="L668" s="84"/>
      <c r="M668" s="84"/>
      <c r="N668" s="85"/>
      <c r="O668" s="84"/>
      <c r="P668" s="84"/>
      <c r="Q668" s="159"/>
      <c r="R668" s="83"/>
      <c r="U668" s="85"/>
      <c r="V668" s="85"/>
      <c r="W668" s="85"/>
      <c r="X668" s="85"/>
      <c r="Y668" s="85"/>
      <c r="Z668" s="85"/>
      <c r="AA668" s="85"/>
      <c r="AB668" s="85"/>
      <c r="AC668" s="85"/>
      <c r="AD668" s="85"/>
      <c r="AE668" s="84"/>
      <c r="AF668" s="85"/>
      <c r="AG668" s="85"/>
      <c r="AH668" s="85"/>
      <c r="AI668" s="85"/>
      <c r="AJ668" s="85"/>
      <c r="AK668" s="85"/>
    </row>
    <row r="669" spans="1:37" ht="14.4" customHeight="1" x14ac:dyDescent="0.3">
      <c r="A669" s="83"/>
      <c r="B669" s="85"/>
      <c r="C669" s="85"/>
      <c r="D669" s="85"/>
      <c r="E669" s="85"/>
      <c r="F669" s="85"/>
      <c r="G669" s="85"/>
      <c r="H669" s="85"/>
      <c r="I669" s="83"/>
      <c r="J669" s="85"/>
      <c r="K669" s="85"/>
      <c r="L669" s="84"/>
      <c r="M669" s="84"/>
      <c r="N669" s="85"/>
      <c r="O669" s="84"/>
      <c r="P669" s="84"/>
      <c r="Q669" s="159"/>
      <c r="R669" s="83"/>
      <c r="U669" s="85"/>
      <c r="V669" s="85"/>
      <c r="W669" s="85"/>
      <c r="X669" s="85"/>
      <c r="Y669" s="85"/>
      <c r="Z669" s="85"/>
      <c r="AA669" s="85"/>
      <c r="AB669" s="85"/>
      <c r="AC669" s="85"/>
      <c r="AD669" s="85"/>
      <c r="AE669" s="84"/>
      <c r="AF669" s="85"/>
      <c r="AG669" s="85"/>
      <c r="AH669" s="85"/>
      <c r="AI669" s="85"/>
      <c r="AJ669" s="85"/>
      <c r="AK669" s="85"/>
    </row>
    <row r="670" spans="1:37" ht="14.4" customHeight="1" x14ac:dyDescent="0.3">
      <c r="A670" s="83"/>
      <c r="B670" s="85"/>
      <c r="C670" s="85"/>
      <c r="D670" s="85"/>
      <c r="E670" s="85"/>
      <c r="F670" s="85"/>
      <c r="G670" s="85"/>
      <c r="H670" s="85"/>
      <c r="I670" s="83"/>
      <c r="J670" s="85"/>
      <c r="K670" s="85"/>
      <c r="L670" s="84"/>
      <c r="M670" s="84"/>
      <c r="N670" s="85"/>
      <c r="O670" s="84"/>
      <c r="P670" s="84"/>
      <c r="Q670" s="159"/>
      <c r="R670" s="83"/>
      <c r="U670" s="85"/>
      <c r="V670" s="85"/>
      <c r="W670" s="85"/>
      <c r="X670" s="85"/>
      <c r="Y670" s="85"/>
      <c r="Z670" s="85"/>
      <c r="AA670" s="85"/>
      <c r="AB670" s="85"/>
      <c r="AC670" s="85"/>
      <c r="AD670" s="85"/>
      <c r="AE670" s="84"/>
      <c r="AF670" s="85"/>
      <c r="AG670" s="85"/>
      <c r="AH670" s="85"/>
      <c r="AI670" s="85"/>
      <c r="AJ670" s="85"/>
      <c r="AK670" s="85"/>
    </row>
    <row r="671" spans="1:37" ht="14.4" customHeight="1" x14ac:dyDescent="0.3">
      <c r="A671" s="83"/>
      <c r="B671" s="85"/>
      <c r="C671" s="85"/>
      <c r="D671" s="85"/>
      <c r="E671" s="85"/>
      <c r="F671" s="85"/>
      <c r="G671" s="85"/>
      <c r="H671" s="85"/>
      <c r="I671" s="83"/>
      <c r="J671" s="85"/>
      <c r="K671" s="85"/>
      <c r="L671" s="84"/>
      <c r="M671" s="84"/>
      <c r="N671" s="85"/>
      <c r="O671" s="84"/>
      <c r="P671" s="84"/>
      <c r="Q671" s="159"/>
      <c r="R671" s="83"/>
      <c r="U671" s="85"/>
      <c r="V671" s="85"/>
      <c r="W671" s="85"/>
      <c r="X671" s="85"/>
      <c r="Y671" s="85"/>
      <c r="Z671" s="85"/>
      <c r="AA671" s="85"/>
      <c r="AB671" s="85"/>
      <c r="AC671" s="85"/>
      <c r="AD671" s="85"/>
      <c r="AE671" s="84"/>
      <c r="AF671" s="85"/>
      <c r="AG671" s="85"/>
      <c r="AH671" s="85"/>
      <c r="AI671" s="85"/>
      <c r="AJ671" s="85"/>
      <c r="AK671" s="85"/>
    </row>
    <row r="672" spans="1:37" ht="14.4" customHeight="1" x14ac:dyDescent="0.3">
      <c r="A672" s="83"/>
      <c r="B672" s="85"/>
      <c r="C672" s="85"/>
      <c r="D672" s="85"/>
      <c r="E672" s="85"/>
      <c r="F672" s="85"/>
      <c r="G672" s="85"/>
      <c r="H672" s="85"/>
      <c r="I672" s="83"/>
      <c r="J672" s="85"/>
      <c r="K672" s="85"/>
      <c r="L672" s="84"/>
      <c r="M672" s="84"/>
      <c r="N672" s="85"/>
      <c r="O672" s="84"/>
      <c r="P672" s="84"/>
      <c r="Q672" s="159"/>
      <c r="R672" s="83"/>
      <c r="U672" s="85"/>
      <c r="V672" s="85"/>
      <c r="W672" s="85"/>
      <c r="X672" s="85"/>
      <c r="Y672" s="85"/>
      <c r="Z672" s="85"/>
      <c r="AA672" s="85"/>
      <c r="AB672" s="85"/>
      <c r="AC672" s="85"/>
      <c r="AD672" s="85"/>
      <c r="AE672" s="84"/>
      <c r="AF672" s="85"/>
      <c r="AG672" s="85"/>
      <c r="AH672" s="85"/>
      <c r="AI672" s="85"/>
      <c r="AJ672" s="85"/>
      <c r="AK672" s="85"/>
    </row>
    <row r="673" spans="1:37" ht="14.4" customHeight="1" x14ac:dyDescent="0.3">
      <c r="A673" s="83"/>
      <c r="B673" s="85"/>
      <c r="C673" s="85"/>
      <c r="D673" s="85"/>
      <c r="E673" s="85"/>
      <c r="F673" s="85"/>
      <c r="G673" s="85"/>
      <c r="H673" s="85"/>
      <c r="I673" s="83"/>
      <c r="J673" s="85"/>
      <c r="K673" s="85"/>
      <c r="L673" s="84"/>
      <c r="M673" s="84"/>
      <c r="N673" s="85"/>
      <c r="O673" s="84"/>
      <c r="P673" s="84"/>
      <c r="Q673" s="159"/>
      <c r="R673" s="83"/>
      <c r="U673" s="85"/>
      <c r="V673" s="85"/>
      <c r="W673" s="85"/>
      <c r="X673" s="85"/>
      <c r="Y673" s="85"/>
      <c r="Z673" s="85"/>
      <c r="AA673" s="85"/>
      <c r="AB673" s="85"/>
      <c r="AC673" s="85"/>
      <c r="AD673" s="85"/>
      <c r="AE673" s="84"/>
      <c r="AF673" s="85"/>
      <c r="AG673" s="85"/>
      <c r="AH673" s="85"/>
      <c r="AI673" s="85"/>
      <c r="AJ673" s="85"/>
      <c r="AK673" s="85"/>
    </row>
    <row r="674" spans="1:37" ht="14.4" customHeight="1" x14ac:dyDescent="0.3">
      <c r="A674" s="83"/>
      <c r="B674" s="85"/>
      <c r="C674" s="85"/>
      <c r="D674" s="85"/>
      <c r="E674" s="85"/>
      <c r="F674" s="85"/>
      <c r="G674" s="85"/>
      <c r="H674" s="85"/>
      <c r="I674" s="83"/>
      <c r="J674" s="85"/>
      <c r="K674" s="85"/>
      <c r="L674" s="84"/>
      <c r="M674" s="84"/>
      <c r="N674" s="85"/>
      <c r="O674" s="84"/>
      <c r="P674" s="84"/>
      <c r="Q674" s="159"/>
      <c r="R674" s="83"/>
      <c r="U674" s="85"/>
      <c r="V674" s="85"/>
      <c r="W674" s="85"/>
      <c r="X674" s="85"/>
      <c r="Y674" s="85"/>
      <c r="Z674" s="85"/>
      <c r="AA674" s="85"/>
      <c r="AB674" s="85"/>
      <c r="AC674" s="85"/>
      <c r="AD674" s="85"/>
      <c r="AE674" s="84"/>
      <c r="AF674" s="85"/>
      <c r="AG674" s="85"/>
      <c r="AH674" s="85"/>
      <c r="AI674" s="85"/>
      <c r="AJ674" s="85"/>
      <c r="AK674" s="85"/>
    </row>
    <row r="675" spans="1:37" ht="14.4" customHeight="1" x14ac:dyDescent="0.3">
      <c r="A675" s="83"/>
      <c r="B675" s="85"/>
      <c r="C675" s="85"/>
      <c r="D675" s="85"/>
      <c r="E675" s="85"/>
      <c r="F675" s="85"/>
      <c r="G675" s="85"/>
      <c r="H675" s="85"/>
      <c r="I675" s="83"/>
      <c r="J675" s="85"/>
      <c r="K675" s="85"/>
      <c r="L675" s="84"/>
      <c r="M675" s="84"/>
      <c r="N675" s="85"/>
      <c r="O675" s="84"/>
      <c r="P675" s="84"/>
      <c r="Q675" s="159"/>
      <c r="R675" s="83"/>
      <c r="U675" s="85"/>
      <c r="V675" s="85"/>
      <c r="W675" s="85"/>
      <c r="X675" s="85"/>
      <c r="Y675" s="85"/>
      <c r="Z675" s="85"/>
      <c r="AA675" s="85"/>
      <c r="AB675" s="85"/>
      <c r="AC675" s="85"/>
      <c r="AD675" s="85"/>
      <c r="AE675" s="84"/>
      <c r="AF675" s="85"/>
      <c r="AG675" s="85"/>
      <c r="AH675" s="85"/>
      <c r="AI675" s="85"/>
      <c r="AJ675" s="85"/>
      <c r="AK675" s="85"/>
    </row>
    <row r="676" spans="1:37" ht="14.4" customHeight="1" x14ac:dyDescent="0.3">
      <c r="A676" s="83"/>
      <c r="B676" s="85"/>
      <c r="C676" s="85"/>
      <c r="D676" s="85"/>
      <c r="E676" s="85"/>
      <c r="F676" s="85"/>
      <c r="G676" s="85"/>
      <c r="H676" s="85"/>
      <c r="I676" s="83"/>
      <c r="J676" s="85"/>
      <c r="K676" s="85"/>
      <c r="L676" s="84"/>
      <c r="M676" s="84"/>
      <c r="N676" s="85"/>
      <c r="O676" s="84"/>
      <c r="P676" s="84"/>
      <c r="Q676" s="159"/>
      <c r="R676" s="83"/>
      <c r="U676" s="85"/>
      <c r="V676" s="85"/>
      <c r="W676" s="85"/>
      <c r="X676" s="85"/>
      <c r="Y676" s="85"/>
      <c r="Z676" s="85"/>
      <c r="AA676" s="85"/>
      <c r="AB676" s="85"/>
      <c r="AC676" s="85"/>
      <c r="AD676" s="85"/>
      <c r="AE676" s="84"/>
      <c r="AF676" s="85"/>
      <c r="AG676" s="85"/>
      <c r="AH676" s="85"/>
      <c r="AI676" s="85"/>
      <c r="AJ676" s="85"/>
      <c r="AK676" s="85"/>
    </row>
    <row r="677" spans="1:37" ht="14.4" customHeight="1" x14ac:dyDescent="0.3">
      <c r="A677" s="83"/>
      <c r="B677" s="85"/>
      <c r="C677" s="85"/>
      <c r="D677" s="85"/>
      <c r="E677" s="85"/>
      <c r="F677" s="85"/>
      <c r="G677" s="85"/>
      <c r="H677" s="85"/>
      <c r="I677" s="83"/>
      <c r="J677" s="85"/>
      <c r="K677" s="85"/>
      <c r="L677" s="84"/>
      <c r="M677" s="84"/>
      <c r="N677" s="85"/>
      <c r="O677" s="84"/>
      <c r="P677" s="84"/>
      <c r="Q677" s="159"/>
      <c r="R677" s="83"/>
      <c r="U677" s="85"/>
      <c r="V677" s="85"/>
      <c r="W677" s="85"/>
      <c r="X677" s="85"/>
      <c r="Y677" s="85"/>
      <c r="Z677" s="85"/>
      <c r="AA677" s="85"/>
      <c r="AB677" s="85"/>
      <c r="AC677" s="85"/>
      <c r="AD677" s="85"/>
      <c r="AE677" s="84"/>
      <c r="AF677" s="85"/>
      <c r="AG677" s="85"/>
      <c r="AH677" s="85"/>
      <c r="AI677" s="85"/>
      <c r="AJ677" s="85"/>
      <c r="AK677" s="85"/>
    </row>
    <row r="678" spans="1:37" ht="14.4" customHeight="1" x14ac:dyDescent="0.3">
      <c r="A678" s="83"/>
      <c r="B678" s="85"/>
      <c r="C678" s="85"/>
      <c r="D678" s="85"/>
      <c r="E678" s="85"/>
      <c r="F678" s="85"/>
      <c r="G678" s="85"/>
      <c r="H678" s="85"/>
      <c r="I678" s="83"/>
      <c r="J678" s="85"/>
      <c r="K678" s="85"/>
      <c r="L678" s="84"/>
      <c r="M678" s="84"/>
      <c r="N678" s="85"/>
      <c r="O678" s="84"/>
      <c r="P678" s="84"/>
      <c r="Q678" s="159"/>
      <c r="R678" s="83"/>
      <c r="U678" s="85"/>
      <c r="V678" s="85"/>
      <c r="W678" s="85"/>
      <c r="X678" s="85"/>
      <c r="Y678" s="85"/>
      <c r="Z678" s="85"/>
      <c r="AA678" s="85"/>
      <c r="AB678" s="85"/>
      <c r="AC678" s="85"/>
      <c r="AD678" s="85"/>
      <c r="AE678" s="84"/>
      <c r="AF678" s="85"/>
      <c r="AG678" s="85"/>
      <c r="AH678" s="85"/>
      <c r="AI678" s="85"/>
      <c r="AJ678" s="85"/>
      <c r="AK678" s="85"/>
    </row>
    <row r="679" spans="1:37" ht="14.4" customHeight="1" x14ac:dyDescent="0.3">
      <c r="A679" s="83"/>
      <c r="B679" s="85"/>
      <c r="C679" s="85"/>
      <c r="D679" s="85"/>
      <c r="E679" s="85"/>
      <c r="F679" s="85"/>
      <c r="G679" s="85"/>
      <c r="H679" s="85"/>
      <c r="I679" s="83"/>
      <c r="J679" s="85"/>
      <c r="K679" s="85"/>
      <c r="L679" s="84"/>
      <c r="M679" s="84"/>
      <c r="N679" s="85"/>
      <c r="O679" s="84"/>
      <c r="P679" s="84"/>
      <c r="Q679" s="159"/>
      <c r="R679" s="83"/>
      <c r="U679" s="85"/>
      <c r="V679" s="85"/>
      <c r="W679" s="85"/>
      <c r="X679" s="85"/>
      <c r="Y679" s="85"/>
      <c r="Z679" s="85"/>
      <c r="AA679" s="85"/>
      <c r="AB679" s="85"/>
      <c r="AC679" s="85"/>
      <c r="AD679" s="85"/>
      <c r="AE679" s="84"/>
      <c r="AF679" s="85"/>
      <c r="AG679" s="85"/>
      <c r="AH679" s="85"/>
      <c r="AI679" s="85"/>
      <c r="AJ679" s="85"/>
      <c r="AK679" s="85"/>
    </row>
    <row r="680" spans="1:37" ht="14.4" customHeight="1" x14ac:dyDescent="0.3">
      <c r="A680" s="83"/>
      <c r="B680" s="85"/>
      <c r="C680" s="85"/>
      <c r="D680" s="85"/>
      <c r="E680" s="85"/>
      <c r="F680" s="85"/>
      <c r="G680" s="85"/>
      <c r="H680" s="85"/>
      <c r="I680" s="83"/>
      <c r="J680" s="85"/>
      <c r="K680" s="85"/>
      <c r="L680" s="84"/>
      <c r="M680" s="84"/>
      <c r="N680" s="85"/>
      <c r="O680" s="84"/>
      <c r="P680" s="84"/>
      <c r="Q680" s="159"/>
      <c r="R680" s="83"/>
      <c r="U680" s="85"/>
      <c r="V680" s="85"/>
      <c r="W680" s="85"/>
      <c r="X680" s="85"/>
      <c r="Y680" s="85"/>
      <c r="Z680" s="85"/>
      <c r="AA680" s="85"/>
      <c r="AB680" s="85"/>
      <c r="AC680" s="85"/>
      <c r="AD680" s="85"/>
      <c r="AE680" s="84"/>
      <c r="AF680" s="85"/>
      <c r="AG680" s="85"/>
      <c r="AH680" s="85"/>
      <c r="AI680" s="85"/>
      <c r="AJ680" s="85"/>
      <c r="AK680" s="85"/>
    </row>
    <row r="681" spans="1:37" ht="14.4" customHeight="1" x14ac:dyDescent="0.3">
      <c r="A681" s="83"/>
      <c r="B681" s="85"/>
      <c r="C681" s="85"/>
      <c r="D681" s="85"/>
      <c r="E681" s="85"/>
      <c r="F681" s="85"/>
      <c r="G681" s="85"/>
      <c r="H681" s="85"/>
      <c r="I681" s="83"/>
      <c r="J681" s="85"/>
      <c r="K681" s="85"/>
      <c r="L681" s="84"/>
      <c r="M681" s="84"/>
      <c r="N681" s="85"/>
      <c r="O681" s="84"/>
      <c r="P681" s="84"/>
      <c r="Q681" s="159"/>
      <c r="R681" s="83"/>
      <c r="U681" s="85"/>
      <c r="V681" s="85"/>
      <c r="W681" s="85"/>
      <c r="X681" s="85"/>
      <c r="Y681" s="85"/>
      <c r="Z681" s="85"/>
      <c r="AA681" s="85"/>
      <c r="AB681" s="85"/>
      <c r="AC681" s="85"/>
      <c r="AD681" s="85"/>
      <c r="AE681" s="84"/>
      <c r="AF681" s="85"/>
      <c r="AG681" s="85"/>
      <c r="AH681" s="85"/>
      <c r="AI681" s="85"/>
      <c r="AJ681" s="85"/>
      <c r="AK681" s="85"/>
    </row>
    <row r="682" spans="1:37" ht="14.4" customHeight="1" x14ac:dyDescent="0.3">
      <c r="A682" s="83"/>
      <c r="B682" s="85"/>
      <c r="C682" s="85"/>
      <c r="D682" s="85"/>
      <c r="E682" s="85"/>
      <c r="F682" s="85"/>
      <c r="G682" s="85"/>
      <c r="H682" s="85"/>
      <c r="I682" s="83"/>
      <c r="J682" s="85"/>
      <c r="K682" s="85"/>
      <c r="L682" s="84"/>
      <c r="M682" s="84"/>
      <c r="N682" s="85"/>
      <c r="O682" s="84"/>
      <c r="P682" s="84"/>
      <c r="Q682" s="159"/>
      <c r="R682" s="83"/>
      <c r="U682" s="85"/>
      <c r="V682" s="85"/>
      <c r="W682" s="85"/>
      <c r="X682" s="85"/>
      <c r="Y682" s="85"/>
      <c r="Z682" s="85"/>
      <c r="AA682" s="85"/>
      <c r="AB682" s="85"/>
      <c r="AC682" s="85"/>
      <c r="AD682" s="85"/>
      <c r="AE682" s="84"/>
      <c r="AF682" s="85"/>
      <c r="AG682" s="85"/>
      <c r="AH682" s="85"/>
      <c r="AI682" s="85"/>
      <c r="AJ682" s="85"/>
      <c r="AK682" s="85"/>
    </row>
    <row r="683" spans="1:37" ht="14.4" customHeight="1" x14ac:dyDescent="0.3">
      <c r="A683" s="83"/>
      <c r="B683" s="85"/>
      <c r="C683" s="85"/>
      <c r="D683" s="85"/>
      <c r="E683" s="85"/>
      <c r="F683" s="85"/>
      <c r="G683" s="85"/>
      <c r="H683" s="85"/>
      <c r="I683" s="83"/>
      <c r="J683" s="85"/>
      <c r="K683" s="85"/>
      <c r="L683" s="84"/>
      <c r="M683" s="84"/>
      <c r="N683" s="85"/>
      <c r="O683" s="84"/>
      <c r="P683" s="84"/>
      <c r="Q683" s="159"/>
      <c r="R683" s="83"/>
      <c r="U683" s="85"/>
      <c r="V683" s="85"/>
      <c r="W683" s="85"/>
      <c r="X683" s="85"/>
      <c r="Y683" s="85"/>
      <c r="Z683" s="85"/>
      <c r="AA683" s="85"/>
      <c r="AB683" s="85"/>
      <c r="AC683" s="85"/>
      <c r="AD683" s="85"/>
      <c r="AE683" s="84"/>
      <c r="AF683" s="85"/>
      <c r="AG683" s="85"/>
      <c r="AH683" s="85"/>
      <c r="AI683" s="85"/>
      <c r="AJ683" s="85"/>
      <c r="AK683" s="85"/>
    </row>
    <row r="684" spans="1:37" ht="14.4" customHeight="1" x14ac:dyDescent="0.3">
      <c r="A684" s="83"/>
      <c r="B684" s="85"/>
      <c r="C684" s="85"/>
      <c r="D684" s="85"/>
      <c r="E684" s="85"/>
      <c r="F684" s="85"/>
      <c r="G684" s="85"/>
      <c r="H684" s="85"/>
      <c r="I684" s="83"/>
      <c r="J684" s="85"/>
      <c r="K684" s="85"/>
      <c r="L684" s="84"/>
      <c r="M684" s="84"/>
      <c r="N684" s="85"/>
      <c r="O684" s="84"/>
      <c r="P684" s="84"/>
      <c r="Q684" s="159"/>
      <c r="R684" s="83"/>
      <c r="U684" s="85"/>
      <c r="V684" s="85"/>
      <c r="W684" s="85"/>
      <c r="X684" s="85"/>
      <c r="Y684" s="85"/>
      <c r="Z684" s="85"/>
      <c r="AA684" s="85"/>
      <c r="AB684" s="85"/>
      <c r="AC684" s="85"/>
      <c r="AD684" s="85"/>
      <c r="AE684" s="84"/>
      <c r="AF684" s="85"/>
      <c r="AG684" s="85"/>
      <c r="AH684" s="85"/>
      <c r="AI684" s="85"/>
      <c r="AJ684" s="85"/>
      <c r="AK684" s="85"/>
    </row>
    <row r="685" spans="1:37" ht="14.4" customHeight="1" x14ac:dyDescent="0.3">
      <c r="A685" s="83"/>
      <c r="B685" s="85"/>
      <c r="C685" s="85"/>
      <c r="D685" s="85"/>
      <c r="E685" s="85"/>
      <c r="F685" s="85"/>
      <c r="G685" s="85"/>
      <c r="H685" s="85"/>
      <c r="I685" s="83"/>
      <c r="J685" s="85"/>
      <c r="K685" s="85"/>
      <c r="L685" s="84"/>
      <c r="M685" s="84"/>
      <c r="N685" s="85"/>
      <c r="O685" s="84"/>
      <c r="P685" s="84"/>
      <c r="Q685" s="159"/>
      <c r="R685" s="83"/>
      <c r="U685" s="85"/>
      <c r="V685" s="85"/>
      <c r="W685" s="85"/>
      <c r="X685" s="85"/>
      <c r="Y685" s="85"/>
      <c r="Z685" s="85"/>
      <c r="AA685" s="85"/>
      <c r="AB685" s="85"/>
      <c r="AC685" s="85"/>
      <c r="AD685" s="85"/>
      <c r="AE685" s="84"/>
      <c r="AF685" s="85"/>
      <c r="AG685" s="85"/>
      <c r="AH685" s="85"/>
      <c r="AI685" s="85"/>
      <c r="AJ685" s="85"/>
      <c r="AK685" s="85"/>
    </row>
    <row r="686" spans="1:37" ht="14.4" customHeight="1" x14ac:dyDescent="0.3">
      <c r="A686" s="83"/>
      <c r="B686" s="85"/>
      <c r="C686" s="85"/>
      <c r="D686" s="85"/>
      <c r="E686" s="85"/>
      <c r="F686" s="85"/>
      <c r="G686" s="85"/>
      <c r="H686" s="85"/>
      <c r="I686" s="83"/>
      <c r="J686" s="85"/>
      <c r="K686" s="85"/>
      <c r="L686" s="84"/>
      <c r="M686" s="84"/>
      <c r="N686" s="85"/>
      <c r="O686" s="84"/>
      <c r="P686" s="84"/>
      <c r="Q686" s="159"/>
      <c r="R686" s="83"/>
      <c r="U686" s="85"/>
      <c r="V686" s="85"/>
      <c r="W686" s="85"/>
      <c r="X686" s="85"/>
      <c r="Y686" s="85"/>
      <c r="Z686" s="85"/>
      <c r="AA686" s="85"/>
      <c r="AB686" s="85"/>
      <c r="AC686" s="85"/>
      <c r="AD686" s="85"/>
      <c r="AE686" s="84"/>
      <c r="AF686" s="85"/>
      <c r="AG686" s="85"/>
      <c r="AH686" s="85"/>
      <c r="AI686" s="85"/>
      <c r="AJ686" s="85"/>
      <c r="AK686" s="85"/>
    </row>
    <row r="687" spans="1:37" ht="14.4" customHeight="1" x14ac:dyDescent="0.3">
      <c r="A687" s="83"/>
      <c r="B687" s="85"/>
      <c r="C687" s="85"/>
      <c r="D687" s="85"/>
      <c r="E687" s="85"/>
      <c r="F687" s="85"/>
      <c r="G687" s="85"/>
      <c r="H687" s="85"/>
      <c r="I687" s="83"/>
      <c r="J687" s="85"/>
      <c r="K687" s="85"/>
      <c r="L687" s="84"/>
      <c r="M687" s="84"/>
      <c r="N687" s="85"/>
      <c r="O687" s="84"/>
      <c r="P687" s="84"/>
      <c r="Q687" s="159"/>
      <c r="R687" s="83"/>
      <c r="U687" s="85"/>
      <c r="V687" s="85"/>
      <c r="W687" s="85"/>
      <c r="X687" s="85"/>
      <c r="Y687" s="85"/>
      <c r="Z687" s="85"/>
      <c r="AA687" s="85"/>
      <c r="AB687" s="85"/>
      <c r="AC687" s="85"/>
      <c r="AD687" s="85"/>
      <c r="AE687" s="84"/>
      <c r="AF687" s="85"/>
      <c r="AG687" s="85"/>
      <c r="AH687" s="85"/>
      <c r="AI687" s="85"/>
      <c r="AJ687" s="85"/>
      <c r="AK687" s="85"/>
    </row>
    <row r="688" spans="1:37" ht="14.4" customHeight="1" x14ac:dyDescent="0.3">
      <c r="A688" s="83"/>
      <c r="B688" s="85"/>
      <c r="C688" s="85"/>
      <c r="D688" s="85"/>
      <c r="E688" s="85"/>
      <c r="F688" s="85"/>
      <c r="G688" s="85"/>
      <c r="H688" s="85"/>
      <c r="I688" s="83"/>
      <c r="J688" s="85"/>
      <c r="K688" s="85"/>
      <c r="L688" s="84"/>
      <c r="M688" s="84"/>
      <c r="N688" s="85"/>
      <c r="O688" s="84"/>
      <c r="P688" s="84"/>
      <c r="Q688" s="159"/>
      <c r="R688" s="83"/>
      <c r="U688" s="85"/>
      <c r="V688" s="85"/>
      <c r="W688" s="85"/>
      <c r="X688" s="85"/>
      <c r="Y688" s="85"/>
      <c r="Z688" s="85"/>
      <c r="AA688" s="85"/>
      <c r="AB688" s="85"/>
      <c r="AC688" s="85"/>
      <c r="AD688" s="85"/>
      <c r="AE688" s="84"/>
      <c r="AF688" s="85"/>
      <c r="AG688" s="85"/>
      <c r="AH688" s="85"/>
      <c r="AI688" s="85"/>
      <c r="AJ688" s="85"/>
      <c r="AK688" s="85"/>
    </row>
    <row r="689" spans="1:37" ht="14.4" customHeight="1" x14ac:dyDescent="0.3">
      <c r="A689" s="83"/>
      <c r="B689" s="85"/>
      <c r="C689" s="85"/>
      <c r="D689" s="85"/>
      <c r="E689" s="85"/>
      <c r="F689" s="85"/>
      <c r="G689" s="85"/>
      <c r="H689" s="85"/>
      <c r="I689" s="83"/>
      <c r="J689" s="85"/>
      <c r="K689" s="85"/>
      <c r="L689" s="84"/>
      <c r="M689" s="84"/>
      <c r="N689" s="85"/>
      <c r="O689" s="84"/>
      <c r="P689" s="84"/>
      <c r="Q689" s="159"/>
      <c r="R689" s="83"/>
      <c r="U689" s="85"/>
      <c r="V689" s="85"/>
      <c r="W689" s="85"/>
      <c r="X689" s="85"/>
      <c r="Y689" s="85"/>
      <c r="Z689" s="85"/>
      <c r="AA689" s="85"/>
      <c r="AB689" s="85"/>
      <c r="AC689" s="85"/>
      <c r="AD689" s="85"/>
      <c r="AE689" s="84"/>
      <c r="AF689" s="85"/>
      <c r="AG689" s="85"/>
      <c r="AH689" s="85"/>
      <c r="AI689" s="85"/>
      <c r="AJ689" s="85"/>
      <c r="AK689" s="85"/>
    </row>
    <row r="690" spans="1:37" ht="14.4" customHeight="1" x14ac:dyDescent="0.3">
      <c r="A690" s="83"/>
      <c r="B690" s="85"/>
      <c r="C690" s="85"/>
      <c r="D690" s="85"/>
      <c r="E690" s="85"/>
      <c r="F690" s="85"/>
      <c r="G690" s="85"/>
      <c r="H690" s="85"/>
      <c r="I690" s="83"/>
      <c r="J690" s="85"/>
      <c r="K690" s="85"/>
      <c r="L690" s="84"/>
      <c r="M690" s="84"/>
      <c r="N690" s="85"/>
      <c r="O690" s="84"/>
      <c r="P690" s="84"/>
      <c r="Q690" s="159"/>
      <c r="R690" s="83"/>
      <c r="U690" s="85"/>
      <c r="V690" s="85"/>
      <c r="W690" s="85"/>
      <c r="X690" s="85"/>
      <c r="Y690" s="85"/>
      <c r="Z690" s="85"/>
      <c r="AA690" s="85"/>
      <c r="AB690" s="85"/>
      <c r="AC690" s="85"/>
      <c r="AD690" s="85"/>
      <c r="AE690" s="84"/>
      <c r="AF690" s="85"/>
      <c r="AG690" s="85"/>
      <c r="AH690" s="85"/>
      <c r="AI690" s="85"/>
      <c r="AJ690" s="85"/>
      <c r="AK690" s="85"/>
    </row>
    <row r="691" spans="1:37" ht="14.4" customHeight="1" x14ac:dyDescent="0.3">
      <c r="A691" s="83"/>
      <c r="B691" s="85"/>
      <c r="C691" s="85"/>
      <c r="D691" s="85"/>
      <c r="E691" s="85"/>
      <c r="F691" s="85"/>
      <c r="G691" s="85"/>
      <c r="H691" s="85"/>
      <c r="I691" s="83"/>
      <c r="J691" s="85"/>
      <c r="K691" s="85"/>
      <c r="L691" s="84"/>
      <c r="M691" s="84"/>
      <c r="N691" s="85"/>
      <c r="O691" s="84"/>
      <c r="P691" s="84"/>
      <c r="Q691" s="159"/>
      <c r="R691" s="83"/>
      <c r="U691" s="85"/>
      <c r="V691" s="85"/>
      <c r="W691" s="85"/>
      <c r="X691" s="85"/>
      <c r="Y691" s="85"/>
      <c r="Z691" s="85"/>
      <c r="AA691" s="85"/>
      <c r="AB691" s="85"/>
      <c r="AC691" s="85"/>
      <c r="AD691" s="85"/>
      <c r="AE691" s="84"/>
      <c r="AF691" s="85"/>
      <c r="AG691" s="85"/>
      <c r="AH691" s="85"/>
      <c r="AI691" s="85"/>
      <c r="AJ691" s="85"/>
      <c r="AK691" s="85"/>
    </row>
    <row r="692" spans="1:37" ht="14.4" customHeight="1" x14ac:dyDescent="0.3">
      <c r="A692" s="83"/>
      <c r="B692" s="85"/>
      <c r="C692" s="85"/>
      <c r="D692" s="85"/>
      <c r="E692" s="85"/>
      <c r="F692" s="85"/>
      <c r="G692" s="85"/>
      <c r="H692" s="85"/>
      <c r="I692" s="83"/>
      <c r="J692" s="85"/>
      <c r="K692" s="85"/>
      <c r="L692" s="84"/>
      <c r="M692" s="84"/>
      <c r="N692" s="85"/>
      <c r="O692" s="84"/>
      <c r="P692" s="84"/>
      <c r="Q692" s="159"/>
      <c r="R692" s="83"/>
      <c r="U692" s="85"/>
      <c r="V692" s="85"/>
      <c r="W692" s="85"/>
      <c r="X692" s="85"/>
      <c r="Y692" s="85"/>
      <c r="Z692" s="85"/>
      <c r="AA692" s="85"/>
      <c r="AB692" s="85"/>
      <c r="AC692" s="85"/>
      <c r="AD692" s="85"/>
      <c r="AE692" s="84"/>
      <c r="AF692" s="85"/>
      <c r="AG692" s="85"/>
      <c r="AH692" s="85"/>
      <c r="AI692" s="85"/>
      <c r="AJ692" s="85"/>
      <c r="AK692" s="85"/>
    </row>
    <row r="693" spans="1:37" ht="14.4" customHeight="1" x14ac:dyDescent="0.3">
      <c r="A693" s="83"/>
      <c r="B693" s="85"/>
      <c r="C693" s="85"/>
      <c r="D693" s="85"/>
      <c r="E693" s="85"/>
      <c r="F693" s="85"/>
      <c r="G693" s="85"/>
      <c r="H693" s="85"/>
      <c r="I693" s="83"/>
      <c r="J693" s="85"/>
      <c r="K693" s="85"/>
      <c r="L693" s="84"/>
      <c r="M693" s="84"/>
      <c r="N693" s="85"/>
      <c r="O693" s="84"/>
      <c r="P693" s="84"/>
      <c r="Q693" s="159"/>
      <c r="R693" s="83"/>
      <c r="U693" s="85"/>
      <c r="V693" s="85"/>
      <c r="W693" s="85"/>
      <c r="X693" s="85"/>
      <c r="Y693" s="85"/>
      <c r="Z693" s="85"/>
      <c r="AA693" s="85"/>
      <c r="AB693" s="85"/>
      <c r="AC693" s="85"/>
      <c r="AD693" s="85"/>
      <c r="AE693" s="84"/>
      <c r="AF693" s="85"/>
      <c r="AG693" s="85"/>
      <c r="AH693" s="85"/>
      <c r="AI693" s="85"/>
      <c r="AJ693" s="85"/>
      <c r="AK693" s="85"/>
    </row>
    <row r="694" spans="1:37" ht="14.4" customHeight="1" x14ac:dyDescent="0.3">
      <c r="A694" s="83"/>
      <c r="B694" s="85"/>
      <c r="C694" s="85"/>
      <c r="D694" s="85"/>
      <c r="E694" s="85"/>
      <c r="F694" s="85"/>
      <c r="G694" s="85"/>
      <c r="H694" s="85"/>
      <c r="I694" s="83"/>
      <c r="J694" s="85"/>
      <c r="K694" s="85"/>
      <c r="L694" s="84"/>
      <c r="M694" s="84"/>
      <c r="N694" s="85"/>
      <c r="O694" s="84"/>
      <c r="P694" s="84"/>
      <c r="Q694" s="159"/>
      <c r="R694" s="83"/>
      <c r="U694" s="85"/>
      <c r="V694" s="85"/>
      <c r="W694" s="85"/>
      <c r="X694" s="85"/>
      <c r="Y694" s="85"/>
      <c r="Z694" s="85"/>
      <c r="AA694" s="85"/>
      <c r="AB694" s="85"/>
      <c r="AC694" s="85"/>
      <c r="AD694" s="85"/>
      <c r="AE694" s="84"/>
      <c r="AF694" s="85"/>
      <c r="AG694" s="85"/>
      <c r="AH694" s="85"/>
      <c r="AI694" s="85"/>
      <c r="AJ694" s="85"/>
      <c r="AK694" s="85"/>
    </row>
    <row r="695" spans="1:37" ht="14.4" customHeight="1" x14ac:dyDescent="0.3">
      <c r="A695" s="83"/>
      <c r="B695" s="85"/>
      <c r="C695" s="85"/>
      <c r="D695" s="85"/>
      <c r="E695" s="85"/>
      <c r="F695" s="85"/>
      <c r="G695" s="85"/>
      <c r="H695" s="85"/>
      <c r="I695" s="83"/>
      <c r="J695" s="85"/>
      <c r="K695" s="85"/>
      <c r="L695" s="84"/>
      <c r="M695" s="84"/>
      <c r="N695" s="85"/>
      <c r="O695" s="84"/>
      <c r="P695" s="84"/>
      <c r="Q695" s="159"/>
      <c r="R695" s="83"/>
      <c r="U695" s="85"/>
      <c r="V695" s="85"/>
      <c r="W695" s="85"/>
      <c r="X695" s="85"/>
      <c r="Y695" s="85"/>
      <c r="Z695" s="85"/>
      <c r="AA695" s="85"/>
      <c r="AB695" s="85"/>
      <c r="AC695" s="85"/>
      <c r="AD695" s="85"/>
      <c r="AE695" s="84"/>
      <c r="AF695" s="85"/>
      <c r="AG695" s="85"/>
      <c r="AH695" s="85"/>
      <c r="AI695" s="85"/>
      <c r="AJ695" s="85"/>
      <c r="AK695" s="85"/>
    </row>
    <row r="696" spans="1:37" ht="14.4" customHeight="1" x14ac:dyDescent="0.3">
      <c r="A696" s="83"/>
      <c r="B696" s="85"/>
      <c r="C696" s="85"/>
      <c r="D696" s="85"/>
      <c r="E696" s="85"/>
      <c r="F696" s="85"/>
      <c r="G696" s="85"/>
      <c r="H696" s="85"/>
      <c r="I696" s="83"/>
      <c r="J696" s="85"/>
      <c r="K696" s="85"/>
      <c r="L696" s="84"/>
      <c r="M696" s="84"/>
      <c r="N696" s="85"/>
      <c r="O696" s="84"/>
      <c r="P696" s="84"/>
      <c r="Q696" s="159"/>
      <c r="R696" s="83"/>
      <c r="U696" s="85"/>
      <c r="V696" s="85"/>
      <c r="W696" s="85"/>
      <c r="X696" s="85"/>
      <c r="Y696" s="85"/>
      <c r="Z696" s="85"/>
      <c r="AA696" s="85"/>
      <c r="AB696" s="85"/>
      <c r="AC696" s="85"/>
      <c r="AD696" s="85"/>
      <c r="AE696" s="84"/>
      <c r="AF696" s="85"/>
      <c r="AG696" s="85"/>
      <c r="AH696" s="85"/>
      <c r="AI696" s="85"/>
      <c r="AJ696" s="85"/>
      <c r="AK696" s="85"/>
    </row>
    <row r="697" spans="1:37" ht="14.4" customHeight="1" x14ac:dyDescent="0.3">
      <c r="A697" s="83"/>
      <c r="B697" s="85"/>
      <c r="C697" s="85"/>
      <c r="D697" s="85"/>
      <c r="E697" s="85"/>
      <c r="F697" s="85"/>
      <c r="G697" s="85"/>
      <c r="H697" s="85"/>
      <c r="I697" s="83"/>
      <c r="J697" s="85"/>
      <c r="K697" s="85"/>
      <c r="L697" s="84"/>
      <c r="M697" s="84"/>
      <c r="N697" s="85"/>
      <c r="O697" s="84"/>
      <c r="P697" s="84"/>
      <c r="Q697" s="159"/>
      <c r="R697" s="83"/>
      <c r="U697" s="85"/>
      <c r="V697" s="85"/>
      <c r="W697" s="85"/>
      <c r="X697" s="85"/>
      <c r="Y697" s="85"/>
      <c r="Z697" s="85"/>
      <c r="AA697" s="85"/>
      <c r="AB697" s="85"/>
      <c r="AC697" s="85"/>
      <c r="AD697" s="85"/>
      <c r="AE697" s="84"/>
      <c r="AF697" s="85"/>
      <c r="AG697" s="85"/>
      <c r="AH697" s="85"/>
      <c r="AI697" s="85"/>
      <c r="AJ697" s="85"/>
      <c r="AK697" s="85"/>
    </row>
    <row r="698" spans="1:37" ht="14.4" customHeight="1" x14ac:dyDescent="0.3">
      <c r="A698" s="83"/>
      <c r="B698" s="85"/>
      <c r="C698" s="85"/>
      <c r="D698" s="85"/>
      <c r="E698" s="85"/>
      <c r="F698" s="85"/>
      <c r="G698" s="85"/>
      <c r="H698" s="85"/>
      <c r="I698" s="83"/>
      <c r="J698" s="85"/>
      <c r="K698" s="85"/>
      <c r="L698" s="84"/>
      <c r="M698" s="84"/>
      <c r="N698" s="85"/>
      <c r="O698" s="84"/>
      <c r="P698" s="84"/>
      <c r="Q698" s="159"/>
      <c r="R698" s="83"/>
      <c r="U698" s="85"/>
      <c r="V698" s="85"/>
      <c r="W698" s="85"/>
      <c r="X698" s="85"/>
      <c r="Y698" s="85"/>
      <c r="Z698" s="85"/>
      <c r="AA698" s="85"/>
      <c r="AB698" s="85"/>
      <c r="AC698" s="85"/>
      <c r="AD698" s="85"/>
      <c r="AE698" s="84"/>
      <c r="AF698" s="85"/>
      <c r="AG698" s="85"/>
      <c r="AH698" s="85"/>
      <c r="AI698" s="85"/>
      <c r="AJ698" s="85"/>
      <c r="AK698" s="85"/>
    </row>
    <row r="699" spans="1:37" ht="14.4" customHeight="1" x14ac:dyDescent="0.3">
      <c r="A699" s="83"/>
      <c r="B699" s="85"/>
      <c r="C699" s="85"/>
      <c r="D699" s="85"/>
      <c r="E699" s="85"/>
      <c r="F699" s="85"/>
      <c r="G699" s="85"/>
      <c r="H699" s="85"/>
      <c r="I699" s="83"/>
      <c r="J699" s="85"/>
      <c r="K699" s="85"/>
      <c r="L699" s="84"/>
      <c r="M699" s="84"/>
      <c r="N699" s="85"/>
      <c r="O699" s="84"/>
      <c r="P699" s="84"/>
      <c r="Q699" s="159"/>
      <c r="R699" s="83"/>
      <c r="U699" s="85"/>
      <c r="V699" s="85"/>
      <c r="W699" s="85"/>
      <c r="X699" s="85"/>
      <c r="Y699" s="85"/>
      <c r="Z699" s="85"/>
      <c r="AA699" s="85"/>
      <c r="AB699" s="85"/>
      <c r="AC699" s="85"/>
      <c r="AD699" s="85"/>
      <c r="AE699" s="84"/>
      <c r="AF699" s="85"/>
      <c r="AG699" s="85"/>
      <c r="AH699" s="85"/>
      <c r="AI699" s="85"/>
      <c r="AJ699" s="85"/>
      <c r="AK699" s="85"/>
    </row>
    <row r="700" spans="1:37" ht="14.4" customHeight="1" x14ac:dyDescent="0.3">
      <c r="A700" s="83"/>
      <c r="B700" s="85"/>
      <c r="C700" s="85"/>
      <c r="D700" s="85"/>
      <c r="E700" s="85"/>
      <c r="F700" s="85"/>
      <c r="G700" s="85"/>
      <c r="H700" s="85"/>
      <c r="I700" s="83"/>
      <c r="J700" s="85"/>
      <c r="K700" s="85"/>
      <c r="L700" s="84"/>
      <c r="M700" s="84"/>
      <c r="N700" s="85"/>
      <c r="O700" s="84"/>
      <c r="P700" s="84"/>
      <c r="Q700" s="159"/>
      <c r="R700" s="83"/>
      <c r="U700" s="85"/>
      <c r="V700" s="85"/>
      <c r="W700" s="85"/>
      <c r="X700" s="85"/>
      <c r="Y700" s="85"/>
      <c r="Z700" s="85"/>
      <c r="AA700" s="85"/>
      <c r="AB700" s="85"/>
      <c r="AC700" s="85"/>
      <c r="AD700" s="85"/>
      <c r="AE700" s="84"/>
      <c r="AF700" s="85"/>
      <c r="AG700" s="85"/>
      <c r="AH700" s="85"/>
      <c r="AI700" s="85"/>
      <c r="AJ700" s="85"/>
      <c r="AK700" s="85"/>
    </row>
    <row r="701" spans="1:37" ht="14.4" customHeight="1" x14ac:dyDescent="0.3">
      <c r="A701" s="83"/>
      <c r="B701" s="85"/>
      <c r="C701" s="85"/>
      <c r="D701" s="85"/>
      <c r="E701" s="85"/>
      <c r="F701" s="85"/>
      <c r="G701" s="85"/>
      <c r="H701" s="85"/>
      <c r="I701" s="83"/>
      <c r="J701" s="85"/>
      <c r="K701" s="85"/>
      <c r="L701" s="84"/>
      <c r="M701" s="84"/>
      <c r="N701" s="85"/>
      <c r="O701" s="84"/>
      <c r="P701" s="84"/>
      <c r="Q701" s="159"/>
      <c r="R701" s="83"/>
      <c r="U701" s="85"/>
      <c r="V701" s="85"/>
      <c r="W701" s="85"/>
      <c r="X701" s="85"/>
      <c r="Y701" s="85"/>
      <c r="Z701" s="85"/>
      <c r="AA701" s="85"/>
      <c r="AB701" s="85"/>
      <c r="AC701" s="85"/>
      <c r="AD701" s="85"/>
      <c r="AE701" s="84"/>
      <c r="AF701" s="85"/>
      <c r="AG701" s="85"/>
      <c r="AH701" s="85"/>
      <c r="AI701" s="85"/>
      <c r="AJ701" s="85"/>
      <c r="AK701" s="85"/>
    </row>
    <row r="702" spans="1:37" ht="14.4" customHeight="1" x14ac:dyDescent="0.3">
      <c r="A702" s="83"/>
      <c r="B702" s="85"/>
      <c r="C702" s="85"/>
      <c r="D702" s="85"/>
      <c r="E702" s="85"/>
      <c r="F702" s="85"/>
      <c r="G702" s="85"/>
      <c r="H702" s="85"/>
      <c r="I702" s="83"/>
      <c r="J702" s="85"/>
      <c r="K702" s="85"/>
      <c r="L702" s="84"/>
      <c r="M702" s="84"/>
      <c r="N702" s="85"/>
      <c r="O702" s="84"/>
      <c r="P702" s="84"/>
      <c r="Q702" s="159"/>
      <c r="R702" s="83"/>
      <c r="U702" s="85"/>
      <c r="V702" s="85"/>
      <c r="W702" s="85"/>
      <c r="X702" s="85"/>
      <c r="Y702" s="85"/>
      <c r="Z702" s="85"/>
      <c r="AA702" s="85"/>
      <c r="AB702" s="85"/>
      <c r="AC702" s="85"/>
      <c r="AD702" s="85"/>
      <c r="AE702" s="84"/>
      <c r="AF702" s="85"/>
      <c r="AG702" s="85"/>
      <c r="AH702" s="85"/>
      <c r="AI702" s="85"/>
      <c r="AJ702" s="85"/>
      <c r="AK702" s="85"/>
    </row>
    <row r="703" spans="1:37" ht="14.4" customHeight="1" x14ac:dyDescent="0.3">
      <c r="A703" s="83"/>
      <c r="B703" s="85"/>
      <c r="C703" s="85"/>
      <c r="D703" s="85"/>
      <c r="E703" s="85"/>
      <c r="F703" s="85"/>
      <c r="G703" s="85"/>
      <c r="H703" s="85"/>
      <c r="I703" s="83"/>
      <c r="J703" s="85"/>
      <c r="K703" s="85"/>
      <c r="L703" s="84"/>
      <c r="M703" s="84"/>
      <c r="N703" s="85"/>
      <c r="O703" s="84"/>
      <c r="P703" s="84"/>
      <c r="Q703" s="159"/>
      <c r="R703" s="83"/>
      <c r="U703" s="85"/>
      <c r="V703" s="85"/>
      <c r="W703" s="85"/>
      <c r="X703" s="85"/>
      <c r="Y703" s="85"/>
      <c r="Z703" s="85"/>
      <c r="AA703" s="85"/>
      <c r="AB703" s="85"/>
      <c r="AC703" s="85"/>
      <c r="AD703" s="85"/>
      <c r="AE703" s="84"/>
      <c r="AF703" s="85"/>
      <c r="AG703" s="85"/>
      <c r="AH703" s="85"/>
      <c r="AI703" s="85"/>
      <c r="AJ703" s="85"/>
      <c r="AK703" s="85"/>
    </row>
    <row r="704" spans="1:37" ht="14.4" customHeight="1" x14ac:dyDescent="0.3">
      <c r="A704" s="83"/>
      <c r="B704" s="85"/>
      <c r="C704" s="85"/>
      <c r="D704" s="85"/>
      <c r="E704" s="85"/>
      <c r="F704" s="85"/>
      <c r="G704" s="85"/>
      <c r="H704" s="85"/>
      <c r="I704" s="83"/>
      <c r="J704" s="85"/>
      <c r="K704" s="85"/>
      <c r="L704" s="84"/>
      <c r="M704" s="84"/>
      <c r="N704" s="85"/>
      <c r="O704" s="84"/>
      <c r="P704" s="84"/>
      <c r="Q704" s="159"/>
      <c r="R704" s="83"/>
      <c r="U704" s="85"/>
      <c r="V704" s="85"/>
      <c r="W704" s="85"/>
      <c r="X704" s="85"/>
      <c r="Y704" s="85"/>
      <c r="Z704" s="85"/>
      <c r="AA704" s="85"/>
      <c r="AB704" s="85"/>
      <c r="AC704" s="85"/>
      <c r="AD704" s="85"/>
      <c r="AE704" s="84"/>
      <c r="AF704" s="85"/>
      <c r="AG704" s="85"/>
      <c r="AH704" s="85"/>
      <c r="AI704" s="85"/>
      <c r="AJ704" s="85"/>
      <c r="AK704" s="85"/>
    </row>
    <row r="705" spans="1:37" ht="14.4" customHeight="1" x14ac:dyDescent="0.3">
      <c r="A705" s="83"/>
      <c r="B705" s="85"/>
      <c r="C705" s="85"/>
      <c r="D705" s="85"/>
      <c r="E705" s="85"/>
      <c r="F705" s="85"/>
      <c r="G705" s="85"/>
      <c r="H705" s="85"/>
      <c r="I705" s="83"/>
      <c r="J705" s="85"/>
      <c r="K705" s="85"/>
      <c r="L705" s="84"/>
      <c r="M705" s="84"/>
      <c r="N705" s="85"/>
      <c r="O705" s="84"/>
      <c r="P705" s="84"/>
      <c r="Q705" s="159"/>
      <c r="R705" s="83"/>
      <c r="U705" s="85"/>
      <c r="V705" s="85"/>
      <c r="W705" s="85"/>
      <c r="X705" s="85"/>
      <c r="Y705" s="85"/>
      <c r="Z705" s="85"/>
      <c r="AA705" s="85"/>
      <c r="AB705" s="85"/>
      <c r="AC705" s="85"/>
      <c r="AD705" s="85"/>
      <c r="AE705" s="84"/>
      <c r="AF705" s="85"/>
      <c r="AG705" s="85"/>
      <c r="AH705" s="85"/>
      <c r="AI705" s="85"/>
      <c r="AJ705" s="85"/>
      <c r="AK705" s="85"/>
    </row>
    <row r="706" spans="1:37" ht="14.4" customHeight="1" x14ac:dyDescent="0.3">
      <c r="A706" s="83"/>
      <c r="B706" s="85"/>
      <c r="C706" s="85"/>
      <c r="D706" s="85"/>
      <c r="E706" s="85"/>
      <c r="F706" s="85"/>
      <c r="G706" s="85"/>
      <c r="H706" s="85"/>
      <c r="I706" s="83"/>
      <c r="J706" s="85"/>
      <c r="K706" s="85"/>
      <c r="L706" s="84"/>
      <c r="M706" s="84"/>
      <c r="N706" s="85"/>
      <c r="O706" s="84"/>
      <c r="P706" s="84"/>
      <c r="Q706" s="159"/>
      <c r="R706" s="83"/>
      <c r="U706" s="85"/>
      <c r="V706" s="85"/>
      <c r="W706" s="85"/>
      <c r="X706" s="85"/>
      <c r="Y706" s="85"/>
      <c r="Z706" s="85"/>
      <c r="AA706" s="85"/>
      <c r="AB706" s="85"/>
      <c r="AC706" s="85"/>
      <c r="AD706" s="85"/>
      <c r="AE706" s="84"/>
      <c r="AF706" s="85"/>
      <c r="AG706" s="85"/>
      <c r="AH706" s="85"/>
      <c r="AI706" s="85"/>
      <c r="AJ706" s="85"/>
      <c r="AK706" s="85"/>
    </row>
    <row r="707" spans="1:37" ht="14.4" customHeight="1" x14ac:dyDescent="0.3">
      <c r="A707" s="83"/>
      <c r="B707" s="85"/>
      <c r="C707" s="85"/>
      <c r="D707" s="85"/>
      <c r="E707" s="85"/>
      <c r="F707" s="85"/>
      <c r="G707" s="85"/>
      <c r="H707" s="85"/>
      <c r="I707" s="83"/>
      <c r="J707" s="85"/>
      <c r="K707" s="85"/>
      <c r="L707" s="84"/>
      <c r="M707" s="84"/>
      <c r="N707" s="85"/>
      <c r="O707" s="84"/>
      <c r="P707" s="84"/>
      <c r="Q707" s="159"/>
      <c r="R707" s="83"/>
      <c r="U707" s="85"/>
      <c r="V707" s="85"/>
      <c r="W707" s="85"/>
      <c r="X707" s="85"/>
      <c r="Y707" s="85"/>
      <c r="Z707" s="85"/>
      <c r="AA707" s="85"/>
      <c r="AB707" s="85"/>
      <c r="AC707" s="85"/>
      <c r="AD707" s="85"/>
      <c r="AE707" s="84"/>
      <c r="AF707" s="85"/>
      <c r="AG707" s="85"/>
      <c r="AH707" s="85"/>
      <c r="AI707" s="85"/>
      <c r="AJ707" s="85"/>
      <c r="AK707" s="85"/>
    </row>
    <row r="708" spans="1:37" ht="14.4" customHeight="1" x14ac:dyDescent="0.3">
      <c r="A708" s="83"/>
      <c r="B708" s="85"/>
      <c r="C708" s="85"/>
      <c r="D708" s="85"/>
      <c r="E708" s="85"/>
      <c r="F708" s="85"/>
      <c r="G708" s="85"/>
      <c r="H708" s="85"/>
      <c r="I708" s="83"/>
      <c r="J708" s="85"/>
      <c r="K708" s="85"/>
      <c r="L708" s="84"/>
      <c r="M708" s="84"/>
      <c r="N708" s="85"/>
      <c r="O708" s="84"/>
      <c r="P708" s="84"/>
      <c r="Q708" s="159"/>
      <c r="R708" s="83"/>
      <c r="U708" s="85"/>
      <c r="V708" s="85"/>
      <c r="W708" s="85"/>
      <c r="X708" s="85"/>
      <c r="Y708" s="85"/>
      <c r="Z708" s="85"/>
      <c r="AA708" s="85"/>
      <c r="AB708" s="85"/>
      <c r="AC708" s="85"/>
      <c r="AD708" s="85"/>
      <c r="AE708" s="84"/>
      <c r="AF708" s="85"/>
      <c r="AG708" s="85"/>
      <c r="AH708" s="85"/>
      <c r="AI708" s="85"/>
      <c r="AJ708" s="85"/>
      <c r="AK708" s="85"/>
    </row>
    <row r="709" spans="1:37" ht="14.4" customHeight="1" x14ac:dyDescent="0.3">
      <c r="A709" s="83"/>
      <c r="B709" s="85"/>
      <c r="C709" s="85"/>
      <c r="D709" s="85"/>
      <c r="E709" s="85"/>
      <c r="F709" s="85"/>
      <c r="G709" s="85"/>
      <c r="H709" s="85"/>
      <c r="I709" s="83"/>
      <c r="J709" s="85"/>
      <c r="K709" s="85"/>
      <c r="L709" s="84"/>
      <c r="M709" s="84"/>
      <c r="N709" s="85"/>
      <c r="O709" s="84"/>
      <c r="P709" s="84"/>
      <c r="Q709" s="159"/>
      <c r="R709" s="83"/>
      <c r="U709" s="85"/>
      <c r="V709" s="85"/>
      <c r="W709" s="85"/>
      <c r="X709" s="85"/>
      <c r="Y709" s="85"/>
      <c r="Z709" s="85"/>
      <c r="AA709" s="85"/>
      <c r="AB709" s="85"/>
      <c r="AC709" s="85"/>
      <c r="AD709" s="85"/>
      <c r="AE709" s="84"/>
      <c r="AF709" s="85"/>
      <c r="AG709" s="85"/>
      <c r="AH709" s="85"/>
      <c r="AI709" s="85"/>
      <c r="AJ709" s="85"/>
      <c r="AK709" s="85"/>
    </row>
    <row r="710" spans="1:37" ht="14.4" customHeight="1" x14ac:dyDescent="0.3">
      <c r="A710" s="83"/>
      <c r="B710" s="85"/>
      <c r="C710" s="85"/>
      <c r="D710" s="85"/>
      <c r="E710" s="85"/>
      <c r="F710" s="85"/>
      <c r="G710" s="85"/>
      <c r="H710" s="85"/>
      <c r="I710" s="83"/>
      <c r="J710" s="85"/>
      <c r="K710" s="85"/>
      <c r="L710" s="84"/>
      <c r="M710" s="84"/>
      <c r="N710" s="85"/>
      <c r="O710" s="84"/>
      <c r="P710" s="84"/>
      <c r="Q710" s="159"/>
      <c r="R710" s="83"/>
      <c r="U710" s="85"/>
      <c r="V710" s="85"/>
      <c r="W710" s="85"/>
      <c r="X710" s="85"/>
      <c r="Y710" s="85"/>
      <c r="Z710" s="85"/>
      <c r="AA710" s="85"/>
      <c r="AB710" s="85"/>
      <c r="AC710" s="85"/>
      <c r="AD710" s="85"/>
      <c r="AE710" s="84"/>
      <c r="AF710" s="85"/>
      <c r="AG710" s="85"/>
      <c r="AH710" s="85"/>
      <c r="AI710" s="85"/>
      <c r="AJ710" s="85"/>
      <c r="AK710" s="85"/>
    </row>
    <row r="711" spans="1:37" ht="14.4" customHeight="1" x14ac:dyDescent="0.3">
      <c r="A711" s="83"/>
      <c r="B711" s="85"/>
      <c r="C711" s="85"/>
      <c r="D711" s="85"/>
      <c r="E711" s="85"/>
      <c r="F711" s="85"/>
      <c r="G711" s="85"/>
      <c r="H711" s="85"/>
      <c r="I711" s="83"/>
      <c r="J711" s="85"/>
      <c r="K711" s="85"/>
      <c r="L711" s="84"/>
      <c r="M711" s="84"/>
      <c r="N711" s="85"/>
      <c r="O711" s="84"/>
      <c r="P711" s="84"/>
      <c r="Q711" s="159"/>
      <c r="R711" s="83"/>
      <c r="U711" s="85"/>
      <c r="V711" s="85"/>
      <c r="W711" s="85"/>
      <c r="X711" s="85"/>
      <c r="Y711" s="85"/>
      <c r="Z711" s="85"/>
      <c r="AA711" s="85"/>
      <c r="AB711" s="85"/>
      <c r="AC711" s="85"/>
      <c r="AD711" s="85"/>
      <c r="AE711" s="84"/>
      <c r="AF711" s="85"/>
      <c r="AG711" s="85"/>
      <c r="AH711" s="85"/>
      <c r="AI711" s="85"/>
      <c r="AJ711" s="85"/>
      <c r="AK711" s="85"/>
    </row>
    <row r="712" spans="1:37" ht="14.4" customHeight="1" x14ac:dyDescent="0.3">
      <c r="A712" s="83"/>
      <c r="B712" s="85"/>
      <c r="C712" s="85"/>
      <c r="D712" s="85"/>
      <c r="E712" s="85"/>
      <c r="F712" s="85"/>
      <c r="G712" s="85"/>
      <c r="H712" s="85"/>
      <c r="I712" s="83"/>
      <c r="J712" s="85"/>
      <c r="K712" s="85"/>
      <c r="L712" s="84"/>
      <c r="M712" s="84"/>
      <c r="N712" s="85"/>
      <c r="O712" s="84"/>
      <c r="P712" s="84"/>
      <c r="Q712" s="159"/>
      <c r="R712" s="83"/>
      <c r="U712" s="85"/>
      <c r="V712" s="85"/>
      <c r="W712" s="85"/>
      <c r="X712" s="85"/>
      <c r="Y712" s="85"/>
      <c r="Z712" s="85"/>
      <c r="AA712" s="85"/>
      <c r="AB712" s="85"/>
      <c r="AC712" s="85"/>
      <c r="AD712" s="85"/>
      <c r="AE712" s="84"/>
      <c r="AF712" s="85"/>
      <c r="AG712" s="85"/>
      <c r="AH712" s="85"/>
      <c r="AI712" s="85"/>
      <c r="AJ712" s="85"/>
      <c r="AK712" s="85"/>
    </row>
    <row r="713" spans="1:37" ht="14.4" customHeight="1" x14ac:dyDescent="0.3">
      <c r="A713" s="83"/>
      <c r="B713" s="85"/>
      <c r="C713" s="85"/>
      <c r="D713" s="85"/>
      <c r="E713" s="85"/>
      <c r="F713" s="85"/>
      <c r="G713" s="85"/>
      <c r="H713" s="85"/>
      <c r="I713" s="83"/>
      <c r="J713" s="85"/>
      <c r="K713" s="85"/>
      <c r="L713" s="84"/>
      <c r="M713" s="84"/>
      <c r="N713" s="85"/>
      <c r="O713" s="84"/>
      <c r="P713" s="84"/>
      <c r="Q713" s="159"/>
      <c r="R713" s="83"/>
      <c r="U713" s="85"/>
      <c r="V713" s="85"/>
      <c r="W713" s="85"/>
      <c r="X713" s="85"/>
      <c r="Y713" s="85"/>
      <c r="Z713" s="85"/>
      <c r="AA713" s="85"/>
      <c r="AB713" s="85"/>
      <c r="AC713" s="85"/>
      <c r="AD713" s="85"/>
      <c r="AE713" s="84"/>
      <c r="AF713" s="85"/>
      <c r="AG713" s="85"/>
      <c r="AH713" s="85"/>
      <c r="AI713" s="85"/>
      <c r="AJ713" s="85"/>
      <c r="AK713" s="85"/>
    </row>
    <row r="714" spans="1:37" ht="14.4" customHeight="1" x14ac:dyDescent="0.3">
      <c r="A714" s="83"/>
      <c r="B714" s="85"/>
      <c r="C714" s="85"/>
      <c r="D714" s="85"/>
      <c r="E714" s="85"/>
      <c r="F714" s="85"/>
      <c r="G714" s="85"/>
      <c r="H714" s="85"/>
      <c r="I714" s="83"/>
      <c r="J714" s="85"/>
      <c r="K714" s="85"/>
      <c r="L714" s="84"/>
      <c r="M714" s="84"/>
      <c r="N714" s="85"/>
      <c r="O714" s="84"/>
      <c r="P714" s="84"/>
      <c r="Q714" s="159"/>
      <c r="R714" s="83"/>
      <c r="U714" s="85"/>
      <c r="V714" s="85"/>
      <c r="W714" s="85"/>
      <c r="X714" s="85"/>
      <c r="Y714" s="85"/>
      <c r="Z714" s="85"/>
      <c r="AA714" s="85"/>
      <c r="AB714" s="85"/>
      <c r="AC714" s="85"/>
      <c r="AD714" s="85"/>
      <c r="AE714" s="84"/>
      <c r="AF714" s="85"/>
      <c r="AG714" s="85"/>
      <c r="AH714" s="85"/>
      <c r="AI714" s="85"/>
      <c r="AJ714" s="85"/>
      <c r="AK714" s="85"/>
    </row>
    <row r="715" spans="1:37" ht="14.4" customHeight="1" x14ac:dyDescent="0.3">
      <c r="A715" s="83"/>
      <c r="B715" s="85"/>
      <c r="C715" s="85"/>
      <c r="D715" s="85"/>
      <c r="E715" s="85"/>
      <c r="F715" s="85"/>
      <c r="G715" s="85"/>
      <c r="H715" s="85"/>
      <c r="I715" s="83"/>
      <c r="J715" s="85"/>
      <c r="K715" s="85"/>
      <c r="L715" s="84"/>
      <c r="M715" s="84"/>
      <c r="N715" s="85"/>
      <c r="O715" s="84"/>
      <c r="P715" s="84"/>
      <c r="Q715" s="159"/>
      <c r="R715" s="83"/>
      <c r="U715" s="85"/>
      <c r="V715" s="85"/>
      <c r="W715" s="85"/>
      <c r="X715" s="85"/>
      <c r="Y715" s="85"/>
      <c r="Z715" s="85"/>
      <c r="AA715" s="85"/>
      <c r="AB715" s="85"/>
      <c r="AC715" s="85"/>
      <c r="AD715" s="85"/>
      <c r="AE715" s="84"/>
      <c r="AF715" s="85"/>
      <c r="AG715" s="85"/>
      <c r="AH715" s="85"/>
      <c r="AI715" s="85"/>
      <c r="AJ715" s="85"/>
      <c r="AK715" s="85"/>
    </row>
    <row r="716" spans="1:37" ht="14.4" customHeight="1" x14ac:dyDescent="0.3">
      <c r="A716" s="83"/>
      <c r="B716" s="85"/>
      <c r="C716" s="85"/>
      <c r="D716" s="85"/>
      <c r="E716" s="85"/>
      <c r="F716" s="85"/>
      <c r="G716" s="85"/>
      <c r="H716" s="85"/>
      <c r="I716" s="83"/>
      <c r="J716" s="85"/>
      <c r="K716" s="85"/>
      <c r="L716" s="84"/>
      <c r="M716" s="84"/>
      <c r="N716" s="85"/>
      <c r="O716" s="84"/>
      <c r="P716" s="84"/>
      <c r="Q716" s="159"/>
      <c r="R716" s="83"/>
      <c r="U716" s="85"/>
      <c r="V716" s="85"/>
      <c r="W716" s="85"/>
      <c r="X716" s="85"/>
      <c r="Y716" s="85"/>
      <c r="Z716" s="85"/>
      <c r="AA716" s="85"/>
      <c r="AB716" s="85"/>
      <c r="AC716" s="85"/>
      <c r="AD716" s="85"/>
      <c r="AE716" s="84"/>
      <c r="AF716" s="85"/>
      <c r="AG716" s="85"/>
      <c r="AH716" s="85"/>
      <c r="AI716" s="85"/>
      <c r="AJ716" s="85"/>
      <c r="AK716" s="85"/>
    </row>
    <row r="717" spans="1:37" ht="14.4" customHeight="1" x14ac:dyDescent="0.3">
      <c r="A717" s="83"/>
      <c r="B717" s="85"/>
      <c r="C717" s="85"/>
      <c r="D717" s="85"/>
      <c r="E717" s="85"/>
      <c r="F717" s="85"/>
      <c r="G717" s="85"/>
      <c r="H717" s="85"/>
      <c r="I717" s="83"/>
      <c r="J717" s="85"/>
      <c r="K717" s="85"/>
      <c r="L717" s="84"/>
      <c r="M717" s="84"/>
      <c r="N717" s="85"/>
      <c r="O717" s="84"/>
      <c r="P717" s="84"/>
      <c r="Q717" s="159"/>
      <c r="R717" s="83"/>
      <c r="U717" s="85"/>
      <c r="V717" s="85"/>
      <c r="W717" s="85"/>
      <c r="X717" s="85"/>
      <c r="Y717" s="85"/>
      <c r="Z717" s="85"/>
      <c r="AA717" s="85"/>
      <c r="AB717" s="85"/>
      <c r="AC717" s="85"/>
      <c r="AD717" s="85"/>
      <c r="AE717" s="84"/>
      <c r="AF717" s="85"/>
      <c r="AG717" s="85"/>
      <c r="AH717" s="85"/>
      <c r="AI717" s="85"/>
      <c r="AJ717" s="85"/>
      <c r="AK717" s="85"/>
    </row>
    <row r="718" spans="1:37" ht="14.4" customHeight="1" x14ac:dyDescent="0.3">
      <c r="A718" s="83"/>
      <c r="B718" s="85"/>
      <c r="C718" s="85"/>
      <c r="D718" s="85"/>
      <c r="E718" s="85"/>
      <c r="F718" s="85"/>
      <c r="G718" s="85"/>
      <c r="H718" s="85"/>
      <c r="I718" s="83"/>
      <c r="J718" s="85"/>
      <c r="K718" s="85"/>
      <c r="L718" s="84"/>
      <c r="M718" s="84"/>
      <c r="N718" s="85"/>
      <c r="O718" s="84"/>
      <c r="P718" s="84"/>
      <c r="Q718" s="159"/>
      <c r="R718" s="83"/>
      <c r="U718" s="85"/>
      <c r="V718" s="85"/>
      <c r="W718" s="85"/>
      <c r="X718" s="85"/>
      <c r="Y718" s="85"/>
      <c r="Z718" s="85"/>
      <c r="AA718" s="85"/>
      <c r="AB718" s="85"/>
      <c r="AC718" s="85"/>
      <c r="AD718" s="85"/>
      <c r="AE718" s="84"/>
      <c r="AF718" s="85"/>
      <c r="AG718" s="85"/>
      <c r="AH718" s="85"/>
      <c r="AI718" s="85"/>
      <c r="AJ718" s="85"/>
      <c r="AK718" s="85"/>
    </row>
    <row r="719" spans="1:37" ht="14.4" customHeight="1" x14ac:dyDescent="0.3">
      <c r="A719" s="83"/>
      <c r="B719" s="85"/>
      <c r="C719" s="85"/>
      <c r="D719" s="85"/>
      <c r="E719" s="85"/>
      <c r="F719" s="85"/>
      <c r="G719" s="85"/>
      <c r="H719" s="85"/>
      <c r="I719" s="83"/>
      <c r="J719" s="85"/>
      <c r="K719" s="85"/>
      <c r="L719" s="84"/>
      <c r="M719" s="84"/>
      <c r="N719" s="85"/>
      <c r="O719" s="84"/>
      <c r="P719" s="84"/>
      <c r="Q719" s="159"/>
      <c r="R719" s="83"/>
      <c r="U719" s="85"/>
      <c r="V719" s="85"/>
      <c r="W719" s="85"/>
      <c r="X719" s="85"/>
      <c r="Y719" s="85"/>
      <c r="Z719" s="85"/>
      <c r="AA719" s="85"/>
      <c r="AB719" s="85"/>
      <c r="AC719" s="85"/>
      <c r="AD719" s="85"/>
      <c r="AE719" s="84"/>
      <c r="AF719" s="85"/>
      <c r="AG719" s="85"/>
      <c r="AH719" s="85"/>
      <c r="AI719" s="85"/>
      <c r="AJ719" s="85"/>
      <c r="AK719" s="85"/>
    </row>
    <row r="720" spans="1:37" ht="14.4" customHeight="1" x14ac:dyDescent="0.3">
      <c r="A720" s="83"/>
      <c r="B720" s="85"/>
      <c r="C720" s="85"/>
      <c r="D720" s="85"/>
      <c r="E720" s="85"/>
      <c r="F720" s="85"/>
      <c r="G720" s="85"/>
      <c r="H720" s="85"/>
      <c r="I720" s="83"/>
      <c r="J720" s="85"/>
      <c r="K720" s="85"/>
      <c r="L720" s="84"/>
      <c r="M720" s="84"/>
      <c r="N720" s="85"/>
      <c r="O720" s="84"/>
      <c r="P720" s="84"/>
      <c r="Q720" s="159"/>
      <c r="R720" s="83"/>
      <c r="U720" s="85"/>
      <c r="V720" s="85"/>
      <c r="W720" s="85"/>
      <c r="X720" s="85"/>
      <c r="Y720" s="85"/>
      <c r="Z720" s="85"/>
      <c r="AA720" s="85"/>
      <c r="AB720" s="85"/>
      <c r="AC720" s="85"/>
      <c r="AD720" s="85"/>
      <c r="AE720" s="84"/>
      <c r="AF720" s="85"/>
      <c r="AG720" s="85"/>
      <c r="AH720" s="85"/>
      <c r="AI720" s="85"/>
      <c r="AJ720" s="85"/>
      <c r="AK720" s="85"/>
    </row>
    <row r="721" spans="1:37" ht="14.4" customHeight="1" x14ac:dyDescent="0.3">
      <c r="A721" s="83"/>
      <c r="B721" s="85"/>
      <c r="C721" s="85"/>
      <c r="D721" s="85"/>
      <c r="E721" s="85"/>
      <c r="F721" s="85"/>
      <c r="G721" s="85"/>
      <c r="H721" s="85"/>
      <c r="I721" s="83"/>
      <c r="J721" s="85"/>
      <c r="K721" s="85"/>
      <c r="L721" s="84"/>
      <c r="M721" s="84"/>
      <c r="N721" s="85"/>
      <c r="O721" s="84"/>
      <c r="P721" s="84"/>
      <c r="Q721" s="159"/>
      <c r="R721" s="83"/>
      <c r="U721" s="85"/>
      <c r="V721" s="85"/>
      <c r="W721" s="85"/>
      <c r="X721" s="85"/>
      <c r="Y721" s="85"/>
      <c r="Z721" s="85"/>
      <c r="AA721" s="85"/>
      <c r="AB721" s="85"/>
      <c r="AC721" s="85"/>
      <c r="AD721" s="85"/>
      <c r="AE721" s="84"/>
      <c r="AF721" s="85"/>
      <c r="AG721" s="85"/>
      <c r="AH721" s="85"/>
      <c r="AI721" s="85"/>
      <c r="AJ721" s="85"/>
      <c r="AK721" s="85"/>
    </row>
    <row r="722" spans="1:37" ht="14.4" customHeight="1" x14ac:dyDescent="0.3">
      <c r="A722" s="83"/>
      <c r="B722" s="85"/>
      <c r="C722" s="85"/>
      <c r="D722" s="85"/>
      <c r="E722" s="85"/>
      <c r="F722" s="85"/>
      <c r="G722" s="85"/>
      <c r="H722" s="85"/>
      <c r="I722" s="83"/>
      <c r="J722" s="85"/>
      <c r="K722" s="85"/>
      <c r="L722" s="84"/>
      <c r="M722" s="84"/>
      <c r="N722" s="85"/>
      <c r="O722" s="84"/>
      <c r="P722" s="84"/>
      <c r="Q722" s="159"/>
      <c r="R722" s="83"/>
      <c r="U722" s="85"/>
      <c r="V722" s="85"/>
      <c r="W722" s="85"/>
      <c r="X722" s="85"/>
      <c r="Y722" s="85"/>
      <c r="Z722" s="85"/>
      <c r="AA722" s="85"/>
      <c r="AB722" s="85"/>
      <c r="AC722" s="85"/>
      <c r="AD722" s="85"/>
      <c r="AE722" s="84"/>
      <c r="AF722" s="85"/>
      <c r="AG722" s="85"/>
      <c r="AH722" s="85"/>
      <c r="AI722" s="85"/>
      <c r="AJ722" s="85"/>
      <c r="AK722" s="85"/>
    </row>
    <row r="723" spans="1:37" ht="14.4" customHeight="1" x14ac:dyDescent="0.3">
      <c r="A723" s="83"/>
      <c r="B723" s="85"/>
      <c r="C723" s="85"/>
      <c r="D723" s="85"/>
      <c r="E723" s="85"/>
      <c r="F723" s="85"/>
      <c r="G723" s="85"/>
      <c r="H723" s="85"/>
      <c r="I723" s="83"/>
      <c r="J723" s="85"/>
      <c r="K723" s="85"/>
      <c r="L723" s="84"/>
      <c r="M723" s="84"/>
      <c r="N723" s="85"/>
      <c r="O723" s="84"/>
      <c r="P723" s="84"/>
      <c r="Q723" s="159"/>
      <c r="R723" s="83"/>
      <c r="U723" s="85"/>
      <c r="V723" s="85"/>
      <c r="W723" s="85"/>
      <c r="X723" s="85"/>
      <c r="Y723" s="85"/>
      <c r="Z723" s="85"/>
      <c r="AA723" s="85"/>
      <c r="AB723" s="85"/>
      <c r="AC723" s="85"/>
      <c r="AD723" s="85"/>
      <c r="AE723" s="84"/>
      <c r="AF723" s="85"/>
      <c r="AG723" s="85"/>
      <c r="AH723" s="85"/>
      <c r="AI723" s="85"/>
      <c r="AJ723" s="85"/>
      <c r="AK723" s="85"/>
    </row>
    <row r="724" spans="1:37" ht="14.4" customHeight="1" x14ac:dyDescent="0.3">
      <c r="A724" s="83"/>
      <c r="B724" s="85"/>
      <c r="C724" s="85"/>
      <c r="D724" s="85"/>
      <c r="E724" s="85"/>
      <c r="F724" s="85"/>
      <c r="G724" s="85"/>
      <c r="H724" s="85"/>
      <c r="I724" s="83"/>
      <c r="J724" s="85"/>
      <c r="K724" s="85"/>
      <c r="L724" s="84"/>
      <c r="M724" s="84"/>
      <c r="N724" s="85"/>
      <c r="O724" s="84"/>
      <c r="P724" s="84"/>
      <c r="Q724" s="159"/>
      <c r="R724" s="83"/>
      <c r="U724" s="85"/>
      <c r="V724" s="85"/>
      <c r="W724" s="85"/>
      <c r="X724" s="85"/>
      <c r="Y724" s="85"/>
      <c r="Z724" s="85"/>
      <c r="AA724" s="85"/>
      <c r="AB724" s="85"/>
      <c r="AC724" s="85"/>
      <c r="AD724" s="85"/>
      <c r="AE724" s="84"/>
      <c r="AF724" s="85"/>
      <c r="AG724" s="85"/>
      <c r="AH724" s="85"/>
      <c r="AI724" s="85"/>
      <c r="AJ724" s="85"/>
      <c r="AK724" s="85"/>
    </row>
    <row r="725" spans="1:37" ht="14.4" customHeight="1" x14ac:dyDescent="0.3">
      <c r="A725" s="83"/>
      <c r="B725" s="85"/>
      <c r="C725" s="85"/>
      <c r="D725" s="85"/>
      <c r="E725" s="85"/>
      <c r="F725" s="85"/>
      <c r="G725" s="85"/>
      <c r="H725" s="85"/>
      <c r="I725" s="83"/>
      <c r="J725" s="85"/>
      <c r="K725" s="85"/>
      <c r="L725" s="84"/>
      <c r="M725" s="84"/>
      <c r="N725" s="85"/>
      <c r="O725" s="84"/>
      <c r="P725" s="84"/>
      <c r="Q725" s="159"/>
      <c r="R725" s="83"/>
      <c r="U725" s="85"/>
      <c r="V725" s="85"/>
      <c r="W725" s="85"/>
      <c r="X725" s="85"/>
      <c r="Y725" s="85"/>
      <c r="Z725" s="85"/>
      <c r="AA725" s="85"/>
      <c r="AB725" s="85"/>
      <c r="AC725" s="85"/>
      <c r="AD725" s="85"/>
      <c r="AE725" s="84"/>
      <c r="AF725" s="85"/>
      <c r="AG725" s="85"/>
      <c r="AH725" s="85"/>
      <c r="AI725" s="85"/>
      <c r="AJ725" s="85"/>
      <c r="AK725" s="85"/>
    </row>
    <row r="726" spans="1:37" ht="14.4" customHeight="1" x14ac:dyDescent="0.3">
      <c r="A726" s="83"/>
      <c r="B726" s="85"/>
      <c r="C726" s="85"/>
      <c r="D726" s="85"/>
      <c r="E726" s="85"/>
      <c r="F726" s="85"/>
      <c r="G726" s="85"/>
      <c r="H726" s="85"/>
      <c r="I726" s="83"/>
      <c r="J726" s="85"/>
      <c r="K726" s="85"/>
      <c r="L726" s="84"/>
      <c r="M726" s="84"/>
      <c r="N726" s="85"/>
      <c r="O726" s="84"/>
      <c r="P726" s="84"/>
      <c r="Q726" s="159"/>
      <c r="R726" s="83"/>
      <c r="U726" s="85"/>
      <c r="V726" s="85"/>
      <c r="W726" s="85"/>
      <c r="X726" s="85"/>
      <c r="Y726" s="85"/>
      <c r="Z726" s="85"/>
      <c r="AA726" s="85"/>
      <c r="AB726" s="85"/>
      <c r="AC726" s="85"/>
      <c r="AD726" s="85"/>
      <c r="AE726" s="84"/>
      <c r="AF726" s="85"/>
      <c r="AG726" s="85"/>
      <c r="AH726" s="85"/>
      <c r="AI726" s="85"/>
      <c r="AJ726" s="85"/>
      <c r="AK726" s="85"/>
    </row>
    <row r="727" spans="1:37" ht="14.4" customHeight="1" x14ac:dyDescent="0.3">
      <c r="A727" s="83"/>
      <c r="B727" s="85"/>
      <c r="C727" s="85"/>
      <c r="D727" s="85"/>
      <c r="E727" s="85"/>
      <c r="F727" s="85"/>
      <c r="G727" s="85"/>
      <c r="H727" s="85"/>
      <c r="I727" s="83"/>
      <c r="J727" s="85"/>
      <c r="K727" s="85"/>
      <c r="L727" s="84"/>
      <c r="M727" s="84"/>
      <c r="N727" s="85"/>
      <c r="O727" s="84"/>
      <c r="P727" s="84"/>
      <c r="Q727" s="159"/>
      <c r="R727" s="83"/>
      <c r="U727" s="85"/>
      <c r="V727" s="85"/>
      <c r="W727" s="85"/>
      <c r="X727" s="85"/>
      <c r="Y727" s="85"/>
      <c r="Z727" s="85"/>
      <c r="AA727" s="85"/>
      <c r="AB727" s="85"/>
      <c r="AC727" s="85"/>
      <c r="AD727" s="85"/>
      <c r="AE727" s="84"/>
      <c r="AF727" s="85"/>
      <c r="AG727" s="85"/>
      <c r="AH727" s="85"/>
      <c r="AI727" s="85"/>
      <c r="AJ727" s="85"/>
      <c r="AK727" s="85"/>
    </row>
    <row r="728" spans="1:37" ht="14.4" customHeight="1" x14ac:dyDescent="0.3">
      <c r="A728" s="83"/>
      <c r="B728" s="85"/>
      <c r="C728" s="85"/>
      <c r="D728" s="85"/>
      <c r="E728" s="85"/>
      <c r="F728" s="85"/>
      <c r="G728" s="85"/>
      <c r="H728" s="85"/>
      <c r="I728" s="83"/>
      <c r="J728" s="85"/>
      <c r="K728" s="85"/>
      <c r="L728" s="84"/>
      <c r="M728" s="84"/>
      <c r="N728" s="85"/>
      <c r="O728" s="84"/>
      <c r="P728" s="84"/>
      <c r="Q728" s="159"/>
      <c r="R728" s="83"/>
      <c r="U728" s="85"/>
      <c r="V728" s="85"/>
      <c r="W728" s="85"/>
      <c r="X728" s="85"/>
      <c r="Y728" s="85"/>
      <c r="Z728" s="85"/>
      <c r="AA728" s="85"/>
      <c r="AB728" s="85"/>
      <c r="AC728" s="85"/>
      <c r="AD728" s="85"/>
      <c r="AE728" s="84"/>
      <c r="AF728" s="85"/>
      <c r="AG728" s="85"/>
      <c r="AH728" s="85"/>
      <c r="AI728" s="85"/>
      <c r="AJ728" s="85"/>
      <c r="AK728" s="85"/>
    </row>
    <row r="729" spans="1:37" ht="14.4" customHeight="1" x14ac:dyDescent="0.3">
      <c r="A729" s="83"/>
      <c r="B729" s="85"/>
      <c r="C729" s="85"/>
      <c r="D729" s="85"/>
      <c r="E729" s="85"/>
      <c r="F729" s="85"/>
      <c r="G729" s="85"/>
      <c r="H729" s="85"/>
      <c r="I729" s="83"/>
      <c r="J729" s="85"/>
      <c r="K729" s="85"/>
      <c r="L729" s="84"/>
      <c r="M729" s="84"/>
      <c r="N729" s="85"/>
      <c r="O729" s="84"/>
      <c r="P729" s="84"/>
      <c r="Q729" s="159"/>
      <c r="R729" s="83"/>
      <c r="U729" s="85"/>
      <c r="V729" s="85"/>
      <c r="W729" s="85"/>
      <c r="X729" s="85"/>
      <c r="Y729" s="85"/>
      <c r="Z729" s="85"/>
      <c r="AA729" s="85"/>
      <c r="AB729" s="85"/>
      <c r="AC729" s="85"/>
      <c r="AD729" s="85"/>
      <c r="AE729" s="84"/>
      <c r="AF729" s="85"/>
      <c r="AG729" s="85"/>
      <c r="AH729" s="85"/>
      <c r="AI729" s="85"/>
      <c r="AJ729" s="85"/>
      <c r="AK729" s="85"/>
    </row>
    <row r="730" spans="1:37" ht="14.4" customHeight="1" x14ac:dyDescent="0.3">
      <c r="A730" s="83"/>
      <c r="B730" s="85"/>
      <c r="C730" s="85"/>
      <c r="D730" s="85"/>
      <c r="E730" s="85"/>
      <c r="F730" s="85"/>
      <c r="G730" s="85"/>
      <c r="H730" s="85"/>
      <c r="I730" s="83"/>
      <c r="J730" s="85"/>
      <c r="K730" s="85"/>
      <c r="L730" s="84"/>
      <c r="M730" s="84"/>
      <c r="N730" s="85"/>
      <c r="O730" s="84"/>
      <c r="P730" s="84"/>
      <c r="Q730" s="159"/>
      <c r="R730" s="83"/>
      <c r="U730" s="85"/>
      <c r="V730" s="85"/>
      <c r="W730" s="85"/>
      <c r="X730" s="85"/>
      <c r="Y730" s="85"/>
      <c r="Z730" s="85"/>
      <c r="AA730" s="85"/>
      <c r="AB730" s="85"/>
      <c r="AC730" s="85"/>
      <c r="AD730" s="85"/>
      <c r="AE730" s="84"/>
      <c r="AF730" s="85"/>
      <c r="AG730" s="85"/>
      <c r="AH730" s="85"/>
      <c r="AI730" s="85"/>
      <c r="AJ730" s="85"/>
      <c r="AK730" s="85"/>
    </row>
    <row r="731" spans="1:37" ht="14.4" customHeight="1" x14ac:dyDescent="0.3">
      <c r="A731" s="83"/>
      <c r="B731" s="85"/>
      <c r="C731" s="85"/>
      <c r="D731" s="85"/>
      <c r="E731" s="85"/>
      <c r="F731" s="85"/>
      <c r="G731" s="85"/>
      <c r="H731" s="85"/>
      <c r="I731" s="83"/>
      <c r="J731" s="85"/>
      <c r="K731" s="85"/>
      <c r="L731" s="84"/>
      <c r="M731" s="84"/>
      <c r="N731" s="85"/>
      <c r="O731" s="84"/>
      <c r="P731" s="84"/>
      <c r="Q731" s="159"/>
      <c r="R731" s="83"/>
      <c r="U731" s="85"/>
      <c r="V731" s="85"/>
      <c r="W731" s="85"/>
      <c r="X731" s="85"/>
      <c r="Y731" s="85"/>
      <c r="Z731" s="85"/>
      <c r="AA731" s="85"/>
      <c r="AB731" s="85"/>
      <c r="AC731" s="85"/>
      <c r="AD731" s="85"/>
      <c r="AE731" s="84"/>
      <c r="AF731" s="85"/>
      <c r="AG731" s="85"/>
      <c r="AH731" s="85"/>
      <c r="AI731" s="85"/>
      <c r="AJ731" s="85"/>
      <c r="AK731" s="85"/>
    </row>
    <row r="732" spans="1:37" ht="14.4" customHeight="1" x14ac:dyDescent="0.3">
      <c r="A732" s="83"/>
      <c r="B732" s="85"/>
      <c r="C732" s="85"/>
      <c r="D732" s="85"/>
      <c r="E732" s="85"/>
      <c r="F732" s="85"/>
      <c r="G732" s="85"/>
      <c r="H732" s="85"/>
      <c r="I732" s="83"/>
      <c r="J732" s="85"/>
      <c r="K732" s="85"/>
      <c r="L732" s="84"/>
      <c r="M732" s="84"/>
      <c r="N732" s="85"/>
      <c r="O732" s="84"/>
      <c r="P732" s="84"/>
      <c r="Q732" s="159"/>
      <c r="R732" s="83"/>
      <c r="U732" s="85"/>
      <c r="V732" s="85"/>
      <c r="W732" s="85"/>
      <c r="X732" s="85"/>
      <c r="Y732" s="85"/>
      <c r="Z732" s="85"/>
      <c r="AA732" s="85"/>
      <c r="AB732" s="85"/>
      <c r="AC732" s="85"/>
      <c r="AD732" s="85"/>
      <c r="AE732" s="84"/>
      <c r="AF732" s="85"/>
      <c r="AG732" s="85"/>
      <c r="AH732" s="85"/>
      <c r="AI732" s="85"/>
      <c r="AJ732" s="85"/>
      <c r="AK732" s="85"/>
    </row>
    <row r="733" spans="1:37" ht="14.4" customHeight="1" x14ac:dyDescent="0.3">
      <c r="A733" s="83"/>
      <c r="B733" s="85"/>
      <c r="C733" s="85"/>
      <c r="D733" s="85"/>
      <c r="E733" s="85"/>
      <c r="F733" s="85"/>
      <c r="G733" s="85"/>
      <c r="H733" s="85"/>
      <c r="I733" s="83"/>
      <c r="J733" s="85"/>
      <c r="K733" s="85"/>
      <c r="L733" s="84"/>
      <c r="M733" s="84"/>
      <c r="N733" s="85"/>
      <c r="O733" s="84"/>
      <c r="P733" s="84"/>
      <c r="Q733" s="159"/>
      <c r="R733" s="83"/>
      <c r="U733" s="85"/>
      <c r="V733" s="85"/>
      <c r="W733" s="85"/>
      <c r="X733" s="85"/>
      <c r="Y733" s="85"/>
      <c r="Z733" s="85"/>
      <c r="AA733" s="85"/>
      <c r="AB733" s="85"/>
      <c r="AC733" s="85"/>
      <c r="AD733" s="85"/>
      <c r="AE733" s="84"/>
      <c r="AF733" s="85"/>
      <c r="AG733" s="85"/>
      <c r="AH733" s="85"/>
      <c r="AI733" s="85"/>
      <c r="AJ733" s="85"/>
      <c r="AK733" s="85"/>
    </row>
    <row r="734" spans="1:37" ht="14.4" customHeight="1" x14ac:dyDescent="0.3">
      <c r="A734" s="83"/>
      <c r="B734" s="85"/>
      <c r="C734" s="85"/>
      <c r="D734" s="85"/>
      <c r="E734" s="85"/>
      <c r="F734" s="85"/>
      <c r="G734" s="85"/>
      <c r="H734" s="85"/>
      <c r="I734" s="83"/>
      <c r="J734" s="85"/>
      <c r="K734" s="85"/>
      <c r="L734" s="84"/>
      <c r="M734" s="84"/>
      <c r="N734" s="85"/>
      <c r="O734" s="84"/>
      <c r="P734" s="84"/>
      <c r="Q734" s="159"/>
      <c r="R734" s="83"/>
      <c r="U734" s="85"/>
      <c r="V734" s="85"/>
      <c r="W734" s="85"/>
      <c r="X734" s="85"/>
      <c r="Y734" s="85"/>
      <c r="Z734" s="85"/>
      <c r="AA734" s="85"/>
      <c r="AB734" s="85"/>
      <c r="AC734" s="85"/>
      <c r="AD734" s="85"/>
      <c r="AE734" s="84"/>
      <c r="AF734" s="85"/>
      <c r="AG734" s="85"/>
      <c r="AH734" s="85"/>
      <c r="AI734" s="85"/>
      <c r="AJ734" s="85"/>
      <c r="AK734" s="85"/>
    </row>
    <row r="735" spans="1:37" ht="14.4" customHeight="1" x14ac:dyDescent="0.3">
      <c r="A735" s="83"/>
      <c r="B735" s="85"/>
      <c r="C735" s="85"/>
      <c r="D735" s="85"/>
      <c r="E735" s="85"/>
      <c r="F735" s="85"/>
      <c r="G735" s="85"/>
      <c r="H735" s="85"/>
      <c r="I735" s="83"/>
      <c r="J735" s="85"/>
      <c r="K735" s="85"/>
      <c r="L735" s="84"/>
      <c r="M735" s="84"/>
      <c r="N735" s="85"/>
      <c r="O735" s="84"/>
      <c r="P735" s="84"/>
      <c r="Q735" s="159"/>
      <c r="R735" s="83"/>
      <c r="U735" s="85"/>
      <c r="V735" s="85"/>
      <c r="W735" s="85"/>
      <c r="X735" s="85"/>
      <c r="Y735" s="85"/>
      <c r="Z735" s="85"/>
      <c r="AA735" s="85"/>
      <c r="AB735" s="85"/>
      <c r="AC735" s="85"/>
      <c r="AD735" s="85"/>
      <c r="AE735" s="84"/>
      <c r="AF735" s="85"/>
      <c r="AG735" s="85"/>
      <c r="AH735" s="85"/>
      <c r="AI735" s="85"/>
      <c r="AJ735" s="85"/>
      <c r="AK735" s="85"/>
    </row>
    <row r="736" spans="1:37" ht="14.4" customHeight="1" x14ac:dyDescent="0.3">
      <c r="A736" s="83"/>
      <c r="B736" s="85"/>
      <c r="C736" s="85"/>
      <c r="D736" s="85"/>
      <c r="E736" s="85"/>
      <c r="F736" s="85"/>
      <c r="G736" s="85"/>
      <c r="H736" s="85"/>
      <c r="I736" s="83"/>
      <c r="J736" s="85"/>
      <c r="K736" s="85"/>
      <c r="L736" s="84"/>
      <c r="M736" s="84"/>
      <c r="N736" s="85"/>
      <c r="O736" s="84"/>
      <c r="P736" s="84"/>
      <c r="Q736" s="159"/>
      <c r="R736" s="83"/>
      <c r="U736" s="85"/>
      <c r="V736" s="85"/>
      <c r="W736" s="85"/>
      <c r="X736" s="85"/>
      <c r="Y736" s="85"/>
      <c r="Z736" s="85"/>
      <c r="AA736" s="85"/>
      <c r="AB736" s="85"/>
      <c r="AC736" s="85"/>
      <c r="AD736" s="85"/>
      <c r="AE736" s="84"/>
      <c r="AF736" s="85"/>
      <c r="AG736" s="85"/>
      <c r="AH736" s="85"/>
      <c r="AI736" s="85"/>
      <c r="AJ736" s="85"/>
      <c r="AK736" s="85"/>
    </row>
    <row r="737" spans="1:37" ht="14.4" customHeight="1" x14ac:dyDescent="0.3">
      <c r="A737" s="83"/>
      <c r="B737" s="85"/>
      <c r="C737" s="85"/>
      <c r="D737" s="85"/>
      <c r="E737" s="85"/>
      <c r="F737" s="85"/>
      <c r="G737" s="85"/>
      <c r="H737" s="85"/>
      <c r="I737" s="83"/>
      <c r="J737" s="85"/>
      <c r="K737" s="85"/>
      <c r="L737" s="84"/>
      <c r="M737" s="84"/>
      <c r="N737" s="85"/>
      <c r="O737" s="84"/>
      <c r="P737" s="84"/>
      <c r="Q737" s="159"/>
      <c r="R737" s="83"/>
      <c r="U737" s="85"/>
      <c r="V737" s="85"/>
      <c r="W737" s="85"/>
      <c r="X737" s="85"/>
      <c r="Y737" s="85"/>
      <c r="Z737" s="85"/>
      <c r="AA737" s="85"/>
      <c r="AB737" s="85"/>
      <c r="AC737" s="85"/>
      <c r="AD737" s="85"/>
      <c r="AE737" s="84"/>
      <c r="AF737" s="85"/>
      <c r="AG737" s="85"/>
      <c r="AH737" s="85"/>
      <c r="AI737" s="85"/>
      <c r="AJ737" s="85"/>
      <c r="AK737" s="85"/>
    </row>
    <row r="738" spans="1:37" ht="14.4" customHeight="1" x14ac:dyDescent="0.3">
      <c r="A738" s="83"/>
      <c r="B738" s="85"/>
      <c r="C738" s="85"/>
      <c r="D738" s="85"/>
      <c r="E738" s="85"/>
      <c r="F738" s="85"/>
      <c r="G738" s="85"/>
      <c r="H738" s="85"/>
      <c r="I738" s="83"/>
      <c r="J738" s="85"/>
      <c r="K738" s="85"/>
      <c r="L738" s="84"/>
      <c r="M738" s="84"/>
      <c r="N738" s="85"/>
      <c r="O738" s="84"/>
      <c r="P738" s="84"/>
      <c r="Q738" s="159"/>
      <c r="R738" s="83"/>
      <c r="U738" s="85"/>
      <c r="V738" s="85"/>
      <c r="W738" s="85"/>
      <c r="X738" s="85"/>
      <c r="Y738" s="85"/>
      <c r="Z738" s="85"/>
      <c r="AA738" s="85"/>
      <c r="AB738" s="85"/>
      <c r="AC738" s="85"/>
      <c r="AD738" s="85"/>
      <c r="AE738" s="84"/>
      <c r="AF738" s="85"/>
      <c r="AG738" s="85"/>
      <c r="AH738" s="85"/>
      <c r="AI738" s="85"/>
      <c r="AJ738" s="85"/>
      <c r="AK738" s="85"/>
    </row>
    <row r="739" spans="1:37" ht="14.4" customHeight="1" x14ac:dyDescent="0.3">
      <c r="A739" s="83"/>
      <c r="B739" s="85"/>
      <c r="C739" s="85"/>
      <c r="D739" s="85"/>
      <c r="E739" s="85"/>
      <c r="F739" s="85"/>
      <c r="G739" s="85"/>
      <c r="H739" s="85"/>
      <c r="I739" s="83"/>
      <c r="J739" s="85"/>
      <c r="K739" s="85"/>
      <c r="L739" s="84"/>
      <c r="M739" s="84"/>
      <c r="N739" s="85"/>
      <c r="O739" s="84"/>
      <c r="P739" s="84"/>
      <c r="Q739" s="159"/>
      <c r="R739" s="83"/>
      <c r="U739" s="85"/>
      <c r="V739" s="85"/>
      <c r="W739" s="85"/>
      <c r="X739" s="85"/>
      <c r="Y739" s="85"/>
      <c r="Z739" s="85"/>
      <c r="AA739" s="85"/>
      <c r="AB739" s="85"/>
      <c r="AC739" s="85"/>
      <c r="AD739" s="85"/>
      <c r="AE739" s="84"/>
      <c r="AF739" s="85"/>
      <c r="AG739" s="85"/>
      <c r="AH739" s="85"/>
      <c r="AI739" s="85"/>
      <c r="AJ739" s="85"/>
      <c r="AK739" s="85"/>
    </row>
    <row r="740" spans="1:37" ht="14.4" customHeight="1" x14ac:dyDescent="0.3">
      <c r="A740" s="83"/>
      <c r="B740" s="85"/>
      <c r="C740" s="85"/>
      <c r="D740" s="85"/>
      <c r="E740" s="85"/>
      <c r="F740" s="85"/>
      <c r="G740" s="85"/>
      <c r="H740" s="85"/>
      <c r="I740" s="83"/>
      <c r="J740" s="85"/>
      <c r="K740" s="85"/>
      <c r="L740" s="84"/>
      <c r="M740" s="84"/>
      <c r="N740" s="85"/>
      <c r="O740" s="84"/>
      <c r="P740" s="84"/>
      <c r="Q740" s="159"/>
      <c r="R740" s="83"/>
      <c r="U740" s="85"/>
      <c r="V740" s="85"/>
      <c r="W740" s="85"/>
      <c r="X740" s="85"/>
      <c r="Y740" s="85"/>
      <c r="Z740" s="85"/>
      <c r="AA740" s="85"/>
      <c r="AB740" s="85"/>
      <c r="AC740" s="85"/>
      <c r="AD740" s="85"/>
      <c r="AE740" s="84"/>
      <c r="AF740" s="85"/>
      <c r="AG740" s="85"/>
      <c r="AH740" s="85"/>
      <c r="AI740" s="85"/>
      <c r="AJ740" s="85"/>
      <c r="AK740" s="85"/>
    </row>
    <row r="741" spans="1:37" ht="14.4" customHeight="1" x14ac:dyDescent="0.3">
      <c r="A741" s="83"/>
      <c r="B741" s="85"/>
      <c r="C741" s="85"/>
      <c r="D741" s="85"/>
      <c r="E741" s="85"/>
      <c r="F741" s="85"/>
      <c r="G741" s="85"/>
      <c r="H741" s="85"/>
      <c r="I741" s="83"/>
      <c r="J741" s="85"/>
      <c r="K741" s="85"/>
      <c r="L741" s="84"/>
      <c r="M741" s="84"/>
      <c r="N741" s="85"/>
      <c r="O741" s="84"/>
      <c r="P741" s="84"/>
      <c r="Q741" s="159"/>
      <c r="R741" s="83"/>
      <c r="U741" s="85"/>
      <c r="V741" s="85"/>
      <c r="W741" s="85"/>
      <c r="X741" s="85"/>
      <c r="Y741" s="85"/>
      <c r="Z741" s="85"/>
      <c r="AA741" s="85"/>
      <c r="AB741" s="85"/>
      <c r="AC741" s="85"/>
      <c r="AD741" s="85"/>
      <c r="AE741" s="84"/>
      <c r="AF741" s="85"/>
      <c r="AG741" s="85"/>
      <c r="AH741" s="85"/>
      <c r="AI741" s="85"/>
      <c r="AJ741" s="85"/>
      <c r="AK741" s="85"/>
    </row>
    <row r="742" spans="1:37" ht="14.4" customHeight="1" x14ac:dyDescent="0.3">
      <c r="A742" s="83"/>
      <c r="B742" s="85"/>
      <c r="C742" s="85"/>
      <c r="D742" s="85"/>
      <c r="E742" s="85"/>
      <c r="F742" s="85"/>
      <c r="G742" s="85"/>
      <c r="H742" s="85"/>
      <c r="I742" s="83"/>
      <c r="J742" s="85"/>
      <c r="K742" s="85"/>
      <c r="L742" s="84"/>
      <c r="M742" s="84"/>
      <c r="N742" s="85"/>
      <c r="O742" s="84"/>
      <c r="P742" s="84"/>
      <c r="Q742" s="159"/>
      <c r="R742" s="83"/>
      <c r="U742" s="85"/>
      <c r="V742" s="85"/>
      <c r="W742" s="85"/>
      <c r="X742" s="85"/>
      <c r="Y742" s="85"/>
      <c r="Z742" s="85"/>
      <c r="AA742" s="85"/>
      <c r="AB742" s="85"/>
      <c r="AC742" s="85"/>
      <c r="AD742" s="85"/>
      <c r="AE742" s="84"/>
      <c r="AF742" s="85"/>
      <c r="AG742" s="85"/>
      <c r="AH742" s="85"/>
      <c r="AI742" s="85"/>
      <c r="AJ742" s="85"/>
      <c r="AK742" s="85"/>
    </row>
    <row r="743" spans="1:37" ht="14.4" customHeight="1" x14ac:dyDescent="0.3">
      <c r="A743" s="83"/>
      <c r="B743" s="85"/>
      <c r="C743" s="85"/>
      <c r="D743" s="85"/>
      <c r="E743" s="85"/>
      <c r="F743" s="85"/>
      <c r="G743" s="85"/>
      <c r="H743" s="85"/>
      <c r="I743" s="83"/>
      <c r="J743" s="85"/>
      <c r="K743" s="85"/>
      <c r="L743" s="84"/>
      <c r="M743" s="84"/>
      <c r="N743" s="85"/>
      <c r="O743" s="84"/>
      <c r="P743" s="84"/>
      <c r="Q743" s="159"/>
      <c r="R743" s="83"/>
      <c r="U743" s="85"/>
      <c r="V743" s="85"/>
      <c r="W743" s="85"/>
      <c r="X743" s="85"/>
      <c r="Y743" s="85"/>
      <c r="Z743" s="85"/>
      <c r="AA743" s="85"/>
      <c r="AB743" s="85"/>
      <c r="AC743" s="85"/>
      <c r="AD743" s="85"/>
      <c r="AE743" s="84"/>
      <c r="AF743" s="85"/>
      <c r="AG743" s="85"/>
      <c r="AH743" s="85"/>
      <c r="AI743" s="85"/>
      <c r="AJ743" s="85"/>
      <c r="AK743" s="85"/>
    </row>
    <row r="744" spans="1:37" ht="14.4" customHeight="1" x14ac:dyDescent="0.3">
      <c r="A744" s="83"/>
      <c r="B744" s="85"/>
      <c r="C744" s="85"/>
      <c r="D744" s="85"/>
      <c r="E744" s="85"/>
      <c r="F744" s="85"/>
      <c r="G744" s="85"/>
      <c r="H744" s="85"/>
      <c r="I744" s="83"/>
      <c r="J744" s="85"/>
      <c r="K744" s="85"/>
      <c r="L744" s="84"/>
      <c r="M744" s="84"/>
      <c r="N744" s="85"/>
      <c r="O744" s="84"/>
      <c r="P744" s="84"/>
      <c r="Q744" s="159"/>
      <c r="R744" s="83"/>
      <c r="U744" s="85"/>
      <c r="V744" s="85"/>
      <c r="W744" s="85"/>
      <c r="X744" s="85"/>
      <c r="Y744" s="85"/>
      <c r="Z744" s="85"/>
      <c r="AA744" s="85"/>
      <c r="AB744" s="85"/>
      <c r="AC744" s="85"/>
      <c r="AD744" s="85"/>
      <c r="AE744" s="84"/>
      <c r="AF744" s="85"/>
      <c r="AG744" s="85"/>
      <c r="AH744" s="85"/>
      <c r="AI744" s="85"/>
      <c r="AJ744" s="85"/>
      <c r="AK744" s="85"/>
    </row>
    <row r="745" spans="1:37" ht="14.4" customHeight="1" x14ac:dyDescent="0.3">
      <c r="A745" s="83"/>
      <c r="B745" s="85"/>
      <c r="C745" s="85"/>
      <c r="D745" s="85"/>
      <c r="E745" s="85"/>
      <c r="F745" s="85"/>
      <c r="G745" s="85"/>
      <c r="H745" s="85"/>
      <c r="I745" s="83"/>
      <c r="J745" s="85"/>
      <c r="K745" s="85"/>
      <c r="L745" s="84"/>
      <c r="M745" s="84"/>
      <c r="N745" s="85"/>
      <c r="O745" s="84"/>
      <c r="P745" s="84"/>
      <c r="Q745" s="159"/>
      <c r="R745" s="83"/>
      <c r="U745" s="85"/>
      <c r="V745" s="85"/>
      <c r="W745" s="85"/>
      <c r="X745" s="85"/>
      <c r="Y745" s="85"/>
      <c r="Z745" s="85"/>
      <c r="AA745" s="85"/>
      <c r="AB745" s="85"/>
      <c r="AC745" s="85"/>
      <c r="AD745" s="85"/>
      <c r="AE745" s="84"/>
      <c r="AF745" s="85"/>
      <c r="AG745" s="85"/>
      <c r="AH745" s="85"/>
      <c r="AI745" s="85"/>
      <c r="AJ745" s="85"/>
      <c r="AK745" s="85"/>
    </row>
    <row r="746" spans="1:37" ht="14.4" customHeight="1" x14ac:dyDescent="0.3">
      <c r="A746" s="83"/>
      <c r="B746" s="85"/>
      <c r="C746" s="85"/>
      <c r="D746" s="85"/>
      <c r="E746" s="85"/>
      <c r="F746" s="85"/>
      <c r="G746" s="85"/>
      <c r="H746" s="85"/>
      <c r="I746" s="83"/>
      <c r="J746" s="85"/>
      <c r="K746" s="85"/>
      <c r="L746" s="84"/>
      <c r="M746" s="84"/>
      <c r="N746" s="85"/>
      <c r="O746" s="84"/>
      <c r="P746" s="84"/>
      <c r="Q746" s="159"/>
      <c r="R746" s="83"/>
      <c r="U746" s="85"/>
      <c r="V746" s="85"/>
      <c r="W746" s="85"/>
      <c r="X746" s="85"/>
      <c r="Y746" s="85"/>
      <c r="Z746" s="85"/>
      <c r="AA746" s="85"/>
      <c r="AB746" s="85"/>
      <c r="AC746" s="85"/>
      <c r="AD746" s="85"/>
      <c r="AE746" s="84"/>
      <c r="AF746" s="85"/>
      <c r="AG746" s="85"/>
      <c r="AH746" s="85"/>
      <c r="AI746" s="85"/>
      <c r="AJ746" s="85"/>
      <c r="AK746" s="85"/>
    </row>
    <row r="747" spans="1:37" ht="14.4" customHeight="1" x14ac:dyDescent="0.3">
      <c r="A747" s="83"/>
      <c r="B747" s="85"/>
      <c r="C747" s="85"/>
      <c r="D747" s="85"/>
      <c r="E747" s="85"/>
      <c r="F747" s="85"/>
      <c r="G747" s="85"/>
      <c r="H747" s="85"/>
      <c r="I747" s="83"/>
      <c r="J747" s="85"/>
      <c r="K747" s="85"/>
      <c r="L747" s="84"/>
      <c r="M747" s="84"/>
      <c r="N747" s="85"/>
      <c r="O747" s="84"/>
      <c r="P747" s="84"/>
      <c r="Q747" s="159"/>
      <c r="R747" s="83"/>
      <c r="U747" s="85"/>
      <c r="V747" s="85"/>
      <c r="W747" s="85"/>
      <c r="X747" s="85"/>
      <c r="Y747" s="85"/>
      <c r="Z747" s="85"/>
      <c r="AA747" s="85"/>
      <c r="AB747" s="85"/>
      <c r="AC747" s="85"/>
      <c r="AD747" s="85"/>
      <c r="AE747" s="84"/>
      <c r="AF747" s="85"/>
      <c r="AG747" s="85"/>
      <c r="AH747" s="85"/>
      <c r="AI747" s="85"/>
      <c r="AJ747" s="85"/>
      <c r="AK747" s="85"/>
    </row>
    <row r="748" spans="1:37" ht="14.4" customHeight="1" x14ac:dyDescent="0.3">
      <c r="A748" s="83"/>
      <c r="B748" s="85"/>
      <c r="C748" s="85"/>
      <c r="D748" s="85"/>
      <c r="E748" s="85"/>
      <c r="F748" s="85"/>
      <c r="G748" s="85"/>
      <c r="H748" s="85"/>
      <c r="I748" s="83"/>
      <c r="J748" s="85"/>
      <c r="K748" s="85"/>
      <c r="L748" s="84"/>
      <c r="M748" s="84"/>
      <c r="N748" s="85"/>
      <c r="O748" s="84"/>
      <c r="P748" s="84"/>
      <c r="Q748" s="159"/>
      <c r="R748" s="83"/>
      <c r="U748" s="85"/>
      <c r="V748" s="85"/>
      <c r="W748" s="85"/>
      <c r="X748" s="85"/>
      <c r="Y748" s="85"/>
      <c r="Z748" s="85"/>
      <c r="AA748" s="85"/>
      <c r="AB748" s="85"/>
      <c r="AC748" s="85"/>
      <c r="AD748" s="85"/>
      <c r="AE748" s="84"/>
      <c r="AF748" s="85"/>
      <c r="AG748" s="85"/>
      <c r="AH748" s="85"/>
      <c r="AI748" s="85"/>
      <c r="AJ748" s="85"/>
      <c r="AK748" s="85"/>
    </row>
    <row r="749" spans="1:37" ht="14.4" customHeight="1" x14ac:dyDescent="0.3">
      <c r="A749" s="83"/>
      <c r="B749" s="85"/>
      <c r="C749" s="85"/>
      <c r="D749" s="85"/>
      <c r="E749" s="85"/>
      <c r="F749" s="85"/>
      <c r="G749" s="85"/>
      <c r="H749" s="85"/>
      <c r="I749" s="83"/>
      <c r="J749" s="85"/>
      <c r="K749" s="85"/>
      <c r="L749" s="84"/>
      <c r="M749" s="84"/>
      <c r="N749" s="85"/>
      <c r="O749" s="84"/>
      <c r="P749" s="84"/>
      <c r="Q749" s="159"/>
      <c r="R749" s="83"/>
      <c r="U749" s="85"/>
      <c r="V749" s="85"/>
      <c r="W749" s="85"/>
      <c r="X749" s="85"/>
      <c r="Y749" s="85"/>
      <c r="Z749" s="85"/>
      <c r="AA749" s="85"/>
      <c r="AB749" s="85"/>
      <c r="AC749" s="85"/>
      <c r="AD749" s="85"/>
      <c r="AE749" s="84"/>
      <c r="AF749" s="85"/>
      <c r="AG749" s="85"/>
      <c r="AH749" s="85"/>
      <c r="AI749" s="85"/>
      <c r="AJ749" s="85"/>
      <c r="AK749" s="85"/>
    </row>
    <row r="750" spans="1:37" ht="14.4" customHeight="1" x14ac:dyDescent="0.3">
      <c r="A750" s="83"/>
      <c r="B750" s="85"/>
      <c r="C750" s="85"/>
      <c r="D750" s="85"/>
      <c r="E750" s="85"/>
      <c r="F750" s="85"/>
      <c r="G750" s="85"/>
      <c r="H750" s="85"/>
      <c r="I750" s="83"/>
      <c r="J750" s="85"/>
      <c r="K750" s="85"/>
      <c r="L750" s="84"/>
      <c r="M750" s="84"/>
      <c r="N750" s="85"/>
      <c r="O750" s="84"/>
      <c r="P750" s="84"/>
      <c r="Q750" s="159"/>
      <c r="R750" s="83"/>
      <c r="U750" s="85"/>
      <c r="V750" s="85"/>
      <c r="W750" s="85"/>
      <c r="X750" s="85"/>
      <c r="Y750" s="85"/>
      <c r="Z750" s="85"/>
      <c r="AA750" s="85"/>
      <c r="AB750" s="85"/>
      <c r="AC750" s="85"/>
      <c r="AD750" s="85"/>
      <c r="AE750" s="84"/>
      <c r="AF750" s="85"/>
      <c r="AG750" s="85"/>
      <c r="AH750" s="85"/>
      <c r="AI750" s="85"/>
      <c r="AJ750" s="85"/>
      <c r="AK750" s="85"/>
    </row>
    <row r="751" spans="1:37" ht="14.4" customHeight="1" x14ac:dyDescent="0.3">
      <c r="A751" s="83"/>
      <c r="B751" s="85"/>
      <c r="C751" s="85"/>
      <c r="D751" s="85"/>
      <c r="E751" s="85"/>
      <c r="F751" s="85"/>
      <c r="G751" s="85"/>
      <c r="H751" s="85"/>
      <c r="I751" s="83"/>
      <c r="J751" s="85"/>
      <c r="K751" s="85"/>
      <c r="L751" s="84"/>
      <c r="M751" s="84"/>
      <c r="N751" s="85"/>
      <c r="O751" s="84"/>
      <c r="P751" s="84"/>
      <c r="Q751" s="159"/>
      <c r="R751" s="83"/>
      <c r="U751" s="85"/>
      <c r="V751" s="85"/>
      <c r="W751" s="85"/>
      <c r="X751" s="85"/>
      <c r="Y751" s="85"/>
      <c r="Z751" s="85"/>
      <c r="AA751" s="85"/>
      <c r="AB751" s="85"/>
      <c r="AC751" s="85"/>
      <c r="AD751" s="85"/>
      <c r="AE751" s="84"/>
      <c r="AF751" s="85"/>
      <c r="AG751" s="85"/>
      <c r="AH751" s="85"/>
      <c r="AI751" s="85"/>
      <c r="AJ751" s="85"/>
      <c r="AK751" s="85"/>
    </row>
    <row r="752" spans="1:37" ht="14.4" customHeight="1" x14ac:dyDescent="0.3">
      <c r="A752" s="83"/>
      <c r="B752" s="85"/>
      <c r="C752" s="85"/>
      <c r="D752" s="85"/>
      <c r="E752" s="85"/>
      <c r="F752" s="85"/>
      <c r="G752" s="85"/>
      <c r="H752" s="85"/>
      <c r="I752" s="83"/>
      <c r="J752" s="85"/>
      <c r="K752" s="85"/>
      <c r="L752" s="84"/>
      <c r="M752" s="84"/>
      <c r="N752" s="85"/>
      <c r="O752" s="84"/>
      <c r="P752" s="84"/>
      <c r="Q752" s="159"/>
      <c r="R752" s="83"/>
      <c r="U752" s="85"/>
      <c r="V752" s="85"/>
      <c r="W752" s="85"/>
      <c r="X752" s="85"/>
      <c r="Y752" s="85"/>
      <c r="Z752" s="85"/>
      <c r="AA752" s="85"/>
      <c r="AB752" s="85"/>
      <c r="AC752" s="85"/>
      <c r="AD752" s="85"/>
      <c r="AE752" s="84"/>
      <c r="AF752" s="85"/>
      <c r="AG752" s="85"/>
      <c r="AH752" s="85"/>
      <c r="AI752" s="85"/>
      <c r="AJ752" s="85"/>
      <c r="AK752" s="85"/>
    </row>
    <row r="753" spans="1:37" ht="14.4" customHeight="1" x14ac:dyDescent="0.3">
      <c r="A753" s="83"/>
      <c r="B753" s="85"/>
      <c r="C753" s="85"/>
      <c r="D753" s="85"/>
      <c r="E753" s="85"/>
      <c r="F753" s="85"/>
      <c r="G753" s="85"/>
      <c r="H753" s="85"/>
      <c r="I753" s="83"/>
      <c r="J753" s="85"/>
      <c r="K753" s="85"/>
      <c r="L753" s="84"/>
      <c r="M753" s="84"/>
      <c r="N753" s="85"/>
      <c r="O753" s="84"/>
      <c r="P753" s="84"/>
      <c r="Q753" s="159"/>
      <c r="R753" s="83"/>
      <c r="U753" s="85"/>
      <c r="V753" s="85"/>
      <c r="W753" s="85"/>
      <c r="X753" s="85"/>
      <c r="Y753" s="85"/>
      <c r="Z753" s="85"/>
      <c r="AA753" s="85"/>
      <c r="AB753" s="85"/>
      <c r="AC753" s="85"/>
      <c r="AD753" s="85"/>
      <c r="AE753" s="84"/>
      <c r="AF753" s="85"/>
      <c r="AG753" s="85"/>
      <c r="AH753" s="85"/>
      <c r="AI753" s="85"/>
      <c r="AJ753" s="85"/>
      <c r="AK753" s="85"/>
    </row>
    <row r="754" spans="1:37" ht="14.4" customHeight="1" x14ac:dyDescent="0.3">
      <c r="A754" s="83"/>
      <c r="B754" s="85"/>
      <c r="C754" s="85"/>
      <c r="D754" s="85"/>
      <c r="E754" s="85"/>
      <c r="F754" s="85"/>
      <c r="G754" s="85"/>
      <c r="H754" s="85"/>
      <c r="I754" s="83"/>
      <c r="J754" s="85"/>
      <c r="K754" s="85"/>
      <c r="L754" s="84"/>
      <c r="M754" s="84"/>
      <c r="N754" s="85"/>
      <c r="O754" s="84"/>
      <c r="P754" s="84"/>
      <c r="Q754" s="159"/>
      <c r="R754" s="83"/>
      <c r="U754" s="85"/>
      <c r="V754" s="85"/>
      <c r="W754" s="85"/>
      <c r="X754" s="85"/>
      <c r="Y754" s="85"/>
      <c r="Z754" s="85"/>
      <c r="AA754" s="85"/>
      <c r="AB754" s="85"/>
      <c r="AC754" s="85"/>
      <c r="AD754" s="85"/>
      <c r="AE754" s="84"/>
      <c r="AF754" s="85"/>
      <c r="AG754" s="85"/>
      <c r="AH754" s="85"/>
      <c r="AI754" s="85"/>
      <c r="AJ754" s="85"/>
      <c r="AK754" s="85"/>
    </row>
    <row r="755" spans="1:37" ht="14.4" customHeight="1" x14ac:dyDescent="0.3">
      <c r="A755" s="83"/>
      <c r="B755" s="85"/>
      <c r="C755" s="85"/>
      <c r="D755" s="85"/>
      <c r="E755" s="85"/>
      <c r="F755" s="85"/>
      <c r="G755" s="85"/>
      <c r="H755" s="85"/>
      <c r="I755" s="83"/>
      <c r="J755" s="85"/>
      <c r="K755" s="85"/>
      <c r="L755" s="84"/>
      <c r="M755" s="84"/>
      <c r="N755" s="85"/>
      <c r="O755" s="84"/>
      <c r="P755" s="84"/>
      <c r="Q755" s="159"/>
      <c r="R755" s="83"/>
      <c r="U755" s="85"/>
      <c r="V755" s="85"/>
      <c r="W755" s="85"/>
      <c r="X755" s="85"/>
      <c r="Y755" s="85"/>
      <c r="Z755" s="85"/>
      <c r="AA755" s="85"/>
      <c r="AB755" s="85"/>
      <c r="AC755" s="85"/>
      <c r="AD755" s="85"/>
      <c r="AE755" s="84"/>
      <c r="AF755" s="85"/>
      <c r="AG755" s="85"/>
      <c r="AH755" s="85"/>
      <c r="AI755" s="85"/>
      <c r="AJ755" s="85"/>
      <c r="AK755" s="85"/>
    </row>
    <row r="756" spans="1:37" ht="14.4" customHeight="1" x14ac:dyDescent="0.3">
      <c r="A756" s="83"/>
      <c r="B756" s="85"/>
      <c r="C756" s="85"/>
      <c r="D756" s="85"/>
      <c r="E756" s="85"/>
      <c r="F756" s="85"/>
      <c r="G756" s="85"/>
      <c r="H756" s="85"/>
      <c r="I756" s="83"/>
      <c r="J756" s="85"/>
      <c r="K756" s="85"/>
      <c r="L756" s="84"/>
      <c r="M756" s="84"/>
      <c r="N756" s="85"/>
      <c r="O756" s="84"/>
      <c r="P756" s="84"/>
      <c r="Q756" s="159"/>
      <c r="R756" s="83"/>
      <c r="U756" s="85"/>
      <c r="V756" s="85"/>
      <c r="W756" s="85"/>
      <c r="X756" s="85"/>
      <c r="Y756" s="85"/>
      <c r="Z756" s="85"/>
      <c r="AA756" s="85"/>
      <c r="AB756" s="85"/>
      <c r="AC756" s="85"/>
      <c r="AD756" s="85"/>
      <c r="AE756" s="84"/>
      <c r="AF756" s="85"/>
      <c r="AG756" s="85"/>
      <c r="AH756" s="85"/>
      <c r="AI756" s="85"/>
      <c r="AJ756" s="85"/>
      <c r="AK756" s="85"/>
    </row>
    <row r="757" spans="1:37" ht="14.4" customHeight="1" x14ac:dyDescent="0.3">
      <c r="A757" s="83"/>
      <c r="B757" s="85"/>
      <c r="C757" s="85"/>
      <c r="D757" s="85"/>
      <c r="E757" s="85"/>
      <c r="F757" s="85"/>
      <c r="G757" s="85"/>
      <c r="H757" s="85"/>
      <c r="I757" s="83"/>
      <c r="J757" s="85"/>
      <c r="K757" s="85"/>
      <c r="L757" s="84"/>
      <c r="M757" s="84"/>
      <c r="N757" s="85"/>
      <c r="O757" s="84"/>
      <c r="P757" s="84"/>
      <c r="Q757" s="159"/>
      <c r="R757" s="83"/>
      <c r="U757" s="85"/>
      <c r="V757" s="85"/>
      <c r="W757" s="85"/>
      <c r="X757" s="85"/>
      <c r="Y757" s="85"/>
      <c r="Z757" s="85"/>
      <c r="AA757" s="85"/>
      <c r="AB757" s="85"/>
      <c r="AC757" s="85"/>
      <c r="AD757" s="85"/>
      <c r="AE757" s="84"/>
      <c r="AF757" s="85"/>
      <c r="AG757" s="85"/>
      <c r="AH757" s="85"/>
      <c r="AI757" s="85"/>
      <c r="AJ757" s="85"/>
      <c r="AK757" s="85"/>
    </row>
    <row r="758" spans="1:37" ht="14.4" customHeight="1" x14ac:dyDescent="0.3">
      <c r="A758" s="83"/>
      <c r="B758" s="85"/>
      <c r="C758" s="85"/>
      <c r="D758" s="85"/>
      <c r="E758" s="85"/>
      <c r="F758" s="85"/>
      <c r="G758" s="85"/>
      <c r="H758" s="85"/>
      <c r="I758" s="83"/>
      <c r="J758" s="85"/>
      <c r="K758" s="85"/>
      <c r="L758" s="84"/>
      <c r="M758" s="84"/>
      <c r="N758" s="85"/>
      <c r="O758" s="84"/>
      <c r="P758" s="84"/>
      <c r="Q758" s="159"/>
      <c r="R758" s="83"/>
      <c r="U758" s="85"/>
      <c r="V758" s="85"/>
      <c r="W758" s="85"/>
      <c r="X758" s="85"/>
      <c r="Y758" s="85"/>
      <c r="Z758" s="85"/>
      <c r="AA758" s="85"/>
      <c r="AB758" s="85"/>
      <c r="AC758" s="85"/>
      <c r="AD758" s="85"/>
      <c r="AE758" s="84"/>
      <c r="AF758" s="85"/>
      <c r="AG758" s="85"/>
      <c r="AH758" s="85"/>
      <c r="AI758" s="85"/>
      <c r="AJ758" s="85"/>
      <c r="AK758" s="85"/>
    </row>
    <row r="759" spans="1:37" ht="14.4" customHeight="1" x14ac:dyDescent="0.3">
      <c r="A759" s="83"/>
      <c r="B759" s="85"/>
      <c r="C759" s="85"/>
      <c r="D759" s="85"/>
      <c r="E759" s="85"/>
      <c r="F759" s="85"/>
      <c r="G759" s="85"/>
      <c r="H759" s="85"/>
      <c r="I759" s="83"/>
      <c r="J759" s="85"/>
      <c r="K759" s="85"/>
      <c r="L759" s="84"/>
      <c r="M759" s="84"/>
      <c r="N759" s="85"/>
      <c r="O759" s="84"/>
      <c r="P759" s="84"/>
      <c r="Q759" s="159"/>
      <c r="R759" s="83"/>
      <c r="U759" s="85"/>
      <c r="V759" s="85"/>
      <c r="W759" s="85"/>
      <c r="X759" s="85"/>
      <c r="Y759" s="85"/>
      <c r="Z759" s="85"/>
      <c r="AA759" s="85"/>
      <c r="AB759" s="85"/>
      <c r="AC759" s="85"/>
      <c r="AD759" s="85"/>
      <c r="AE759" s="84"/>
      <c r="AF759" s="85"/>
      <c r="AG759" s="85"/>
      <c r="AH759" s="85"/>
      <c r="AI759" s="85"/>
      <c r="AJ759" s="85"/>
      <c r="AK759" s="85"/>
    </row>
    <row r="760" spans="1:37" ht="14.4" customHeight="1" x14ac:dyDescent="0.3">
      <c r="A760" s="83"/>
      <c r="B760" s="85"/>
      <c r="C760" s="85"/>
      <c r="D760" s="85"/>
      <c r="E760" s="85"/>
      <c r="F760" s="85"/>
      <c r="G760" s="85"/>
      <c r="H760" s="85"/>
      <c r="I760" s="83"/>
      <c r="J760" s="85"/>
      <c r="K760" s="85"/>
      <c r="L760" s="84"/>
      <c r="M760" s="84"/>
      <c r="N760" s="85"/>
      <c r="O760" s="84"/>
      <c r="P760" s="84"/>
      <c r="Q760" s="159"/>
      <c r="R760" s="83"/>
      <c r="U760" s="85"/>
      <c r="V760" s="85"/>
      <c r="W760" s="85"/>
      <c r="X760" s="85"/>
      <c r="Y760" s="85"/>
      <c r="Z760" s="85"/>
      <c r="AA760" s="85"/>
      <c r="AB760" s="85"/>
      <c r="AC760" s="85"/>
      <c r="AD760" s="85"/>
      <c r="AE760" s="84"/>
      <c r="AF760" s="85"/>
      <c r="AG760" s="85"/>
      <c r="AH760" s="85"/>
      <c r="AI760" s="85"/>
      <c r="AJ760" s="85"/>
      <c r="AK760" s="85"/>
    </row>
    <row r="761" spans="1:37" ht="14.4" customHeight="1" x14ac:dyDescent="0.3">
      <c r="A761" s="83"/>
      <c r="B761" s="85"/>
      <c r="C761" s="85"/>
      <c r="D761" s="85"/>
      <c r="E761" s="85"/>
      <c r="F761" s="85"/>
      <c r="G761" s="85"/>
      <c r="H761" s="85"/>
      <c r="I761" s="83"/>
      <c r="J761" s="85"/>
      <c r="K761" s="85"/>
      <c r="L761" s="84"/>
      <c r="M761" s="84"/>
      <c r="N761" s="85"/>
      <c r="O761" s="84"/>
      <c r="P761" s="84"/>
      <c r="Q761" s="159"/>
      <c r="R761" s="83"/>
      <c r="U761" s="85"/>
      <c r="V761" s="85"/>
      <c r="W761" s="85"/>
      <c r="X761" s="85"/>
      <c r="Y761" s="85"/>
      <c r="Z761" s="85"/>
      <c r="AA761" s="85"/>
      <c r="AB761" s="85"/>
      <c r="AC761" s="85"/>
      <c r="AD761" s="85"/>
      <c r="AE761" s="84"/>
      <c r="AF761" s="85"/>
      <c r="AG761" s="85"/>
      <c r="AH761" s="85"/>
      <c r="AI761" s="85"/>
      <c r="AJ761" s="85"/>
      <c r="AK761" s="85"/>
    </row>
    <row r="762" spans="1:37" ht="14.4" customHeight="1" x14ac:dyDescent="0.3">
      <c r="A762" s="83"/>
      <c r="B762" s="85"/>
      <c r="C762" s="85"/>
      <c r="D762" s="85"/>
      <c r="E762" s="85"/>
      <c r="F762" s="85"/>
      <c r="G762" s="85"/>
      <c r="H762" s="85"/>
      <c r="I762" s="83"/>
      <c r="J762" s="85"/>
      <c r="K762" s="85"/>
      <c r="L762" s="84"/>
      <c r="M762" s="84"/>
      <c r="N762" s="85"/>
      <c r="O762" s="84"/>
      <c r="P762" s="84"/>
      <c r="Q762" s="159"/>
      <c r="R762" s="83"/>
      <c r="U762" s="85"/>
      <c r="V762" s="85"/>
      <c r="W762" s="85"/>
      <c r="X762" s="85"/>
      <c r="Y762" s="85"/>
      <c r="Z762" s="85"/>
      <c r="AA762" s="85"/>
      <c r="AB762" s="85"/>
      <c r="AC762" s="85"/>
      <c r="AD762" s="85"/>
      <c r="AE762" s="84"/>
      <c r="AF762" s="85"/>
      <c r="AG762" s="85"/>
      <c r="AH762" s="85"/>
      <c r="AI762" s="85"/>
      <c r="AJ762" s="85"/>
      <c r="AK762" s="85"/>
    </row>
    <row r="763" spans="1:37" ht="14.4" customHeight="1" x14ac:dyDescent="0.3">
      <c r="A763" s="83"/>
      <c r="B763" s="85"/>
      <c r="C763" s="85"/>
      <c r="D763" s="85"/>
      <c r="E763" s="85"/>
      <c r="F763" s="85"/>
      <c r="G763" s="85"/>
      <c r="H763" s="85"/>
      <c r="I763" s="83"/>
      <c r="J763" s="85"/>
      <c r="K763" s="85"/>
      <c r="L763" s="84"/>
      <c r="M763" s="84"/>
      <c r="N763" s="85"/>
      <c r="O763" s="84"/>
      <c r="P763" s="84"/>
      <c r="Q763" s="159"/>
      <c r="R763" s="83"/>
      <c r="U763" s="85"/>
      <c r="V763" s="85"/>
      <c r="W763" s="85"/>
      <c r="X763" s="85"/>
      <c r="Y763" s="85"/>
      <c r="Z763" s="85"/>
      <c r="AA763" s="85"/>
      <c r="AB763" s="85"/>
      <c r="AC763" s="85"/>
      <c r="AD763" s="85"/>
      <c r="AE763" s="84"/>
      <c r="AF763" s="85"/>
      <c r="AG763" s="85"/>
      <c r="AH763" s="85"/>
      <c r="AI763" s="85"/>
      <c r="AJ763" s="85"/>
      <c r="AK763" s="85"/>
    </row>
    <row r="764" spans="1:37" ht="14.4" customHeight="1" x14ac:dyDescent="0.3">
      <c r="A764" s="83"/>
      <c r="B764" s="85"/>
      <c r="C764" s="85"/>
      <c r="D764" s="85"/>
      <c r="E764" s="85"/>
      <c r="F764" s="85"/>
      <c r="G764" s="85"/>
      <c r="H764" s="85"/>
      <c r="I764" s="83"/>
      <c r="J764" s="85"/>
      <c r="K764" s="85"/>
      <c r="L764" s="84"/>
      <c r="M764" s="84"/>
      <c r="N764" s="85"/>
      <c r="O764" s="84"/>
      <c r="P764" s="84"/>
      <c r="Q764" s="159"/>
      <c r="R764" s="83"/>
      <c r="U764" s="85"/>
      <c r="V764" s="85"/>
      <c r="W764" s="85"/>
      <c r="X764" s="85"/>
      <c r="Y764" s="85"/>
      <c r="Z764" s="85"/>
      <c r="AA764" s="85"/>
      <c r="AB764" s="85"/>
      <c r="AC764" s="85"/>
      <c r="AD764" s="85"/>
      <c r="AE764" s="84"/>
      <c r="AF764" s="85"/>
      <c r="AG764" s="85"/>
      <c r="AH764" s="85"/>
      <c r="AI764" s="85"/>
      <c r="AJ764" s="85"/>
      <c r="AK764" s="85"/>
    </row>
    <row r="765" spans="1:37" ht="14.4" customHeight="1" x14ac:dyDescent="0.3">
      <c r="A765" s="83"/>
      <c r="B765" s="85"/>
      <c r="C765" s="85"/>
      <c r="D765" s="85"/>
      <c r="E765" s="85"/>
      <c r="F765" s="85"/>
      <c r="G765" s="85"/>
      <c r="H765" s="85"/>
      <c r="I765" s="83"/>
      <c r="J765" s="85"/>
      <c r="K765" s="85"/>
      <c r="L765" s="84"/>
      <c r="M765" s="84"/>
      <c r="N765" s="85"/>
      <c r="O765" s="84"/>
      <c r="P765" s="84"/>
      <c r="Q765" s="159"/>
      <c r="R765" s="83"/>
      <c r="U765" s="85"/>
      <c r="V765" s="85"/>
      <c r="W765" s="85"/>
      <c r="X765" s="85"/>
      <c r="Y765" s="85"/>
      <c r="Z765" s="85"/>
      <c r="AA765" s="85"/>
      <c r="AB765" s="85"/>
      <c r="AC765" s="85"/>
      <c r="AD765" s="85"/>
      <c r="AE765" s="84"/>
      <c r="AF765" s="85"/>
      <c r="AG765" s="85"/>
      <c r="AH765" s="85"/>
      <c r="AI765" s="85"/>
      <c r="AJ765" s="85"/>
      <c r="AK765" s="85"/>
    </row>
    <row r="766" spans="1:37" ht="14.4" customHeight="1" x14ac:dyDescent="0.3">
      <c r="A766" s="83"/>
      <c r="B766" s="85"/>
      <c r="C766" s="85"/>
      <c r="D766" s="85"/>
      <c r="E766" s="85"/>
      <c r="F766" s="85"/>
      <c r="G766" s="85"/>
      <c r="H766" s="85"/>
      <c r="I766" s="83"/>
      <c r="J766" s="85"/>
      <c r="K766" s="85"/>
      <c r="L766" s="84"/>
      <c r="M766" s="84"/>
      <c r="N766" s="85"/>
      <c r="O766" s="84"/>
      <c r="P766" s="84"/>
      <c r="Q766" s="159"/>
      <c r="R766" s="83"/>
      <c r="U766" s="85"/>
      <c r="V766" s="85"/>
      <c r="W766" s="85"/>
      <c r="X766" s="85"/>
      <c r="Y766" s="85"/>
      <c r="Z766" s="85"/>
      <c r="AA766" s="85"/>
      <c r="AB766" s="85"/>
      <c r="AC766" s="85"/>
      <c r="AD766" s="85"/>
      <c r="AE766" s="84"/>
      <c r="AF766" s="85"/>
      <c r="AG766" s="85"/>
      <c r="AH766" s="85"/>
      <c r="AI766" s="85"/>
      <c r="AJ766" s="85"/>
      <c r="AK766" s="85"/>
    </row>
    <row r="767" spans="1:37" ht="14.4" customHeight="1" x14ac:dyDescent="0.3">
      <c r="A767" s="83"/>
      <c r="B767" s="85"/>
      <c r="C767" s="85"/>
      <c r="D767" s="85"/>
      <c r="E767" s="85"/>
      <c r="F767" s="85"/>
      <c r="G767" s="85"/>
      <c r="H767" s="85"/>
      <c r="I767" s="83"/>
      <c r="J767" s="85"/>
      <c r="K767" s="85"/>
      <c r="L767" s="84"/>
      <c r="M767" s="84"/>
      <c r="N767" s="85"/>
      <c r="O767" s="84"/>
      <c r="P767" s="84"/>
      <c r="Q767" s="159"/>
      <c r="R767" s="83"/>
      <c r="U767" s="85"/>
      <c r="V767" s="85"/>
      <c r="W767" s="85"/>
      <c r="X767" s="85"/>
      <c r="Y767" s="85"/>
      <c r="Z767" s="85"/>
      <c r="AA767" s="85"/>
      <c r="AB767" s="85"/>
      <c r="AC767" s="85"/>
      <c r="AD767" s="85"/>
      <c r="AE767" s="84"/>
      <c r="AF767" s="85"/>
      <c r="AG767" s="85"/>
      <c r="AH767" s="85"/>
      <c r="AI767" s="85"/>
      <c r="AJ767" s="85"/>
      <c r="AK767" s="85"/>
    </row>
    <row r="768" spans="1:37" ht="14.4" customHeight="1" x14ac:dyDescent="0.3">
      <c r="A768" s="83"/>
      <c r="B768" s="85"/>
      <c r="C768" s="85"/>
      <c r="D768" s="85"/>
      <c r="E768" s="85"/>
      <c r="F768" s="85"/>
      <c r="G768" s="85"/>
      <c r="H768" s="85"/>
      <c r="I768" s="83"/>
      <c r="J768" s="85"/>
      <c r="K768" s="85"/>
      <c r="L768" s="84"/>
      <c r="M768" s="84"/>
      <c r="N768" s="85"/>
      <c r="O768" s="84"/>
      <c r="P768" s="84"/>
      <c r="Q768" s="159"/>
      <c r="R768" s="83"/>
      <c r="U768" s="85"/>
      <c r="V768" s="85"/>
      <c r="W768" s="85"/>
      <c r="X768" s="85"/>
      <c r="Y768" s="85"/>
      <c r="Z768" s="85"/>
      <c r="AA768" s="85"/>
      <c r="AB768" s="85"/>
      <c r="AC768" s="85"/>
      <c r="AD768" s="85"/>
      <c r="AE768" s="84"/>
      <c r="AF768" s="85"/>
      <c r="AG768" s="85"/>
      <c r="AH768" s="85"/>
      <c r="AI768" s="85"/>
      <c r="AJ768" s="85"/>
      <c r="AK768" s="85"/>
    </row>
    <row r="769" spans="1:37" ht="14.4" customHeight="1" x14ac:dyDescent="0.3">
      <c r="A769" s="83"/>
      <c r="B769" s="85"/>
      <c r="C769" s="85"/>
      <c r="D769" s="85"/>
      <c r="E769" s="85"/>
      <c r="F769" s="85"/>
      <c r="G769" s="85"/>
      <c r="H769" s="85"/>
      <c r="I769" s="83"/>
      <c r="J769" s="85"/>
      <c r="K769" s="85"/>
      <c r="L769" s="84"/>
      <c r="M769" s="84"/>
      <c r="N769" s="85"/>
      <c r="O769" s="84"/>
      <c r="P769" s="84"/>
      <c r="Q769" s="159"/>
      <c r="R769" s="83"/>
      <c r="U769" s="85"/>
      <c r="V769" s="85"/>
      <c r="W769" s="85"/>
      <c r="X769" s="85"/>
      <c r="Y769" s="85"/>
      <c r="Z769" s="85"/>
      <c r="AA769" s="85"/>
      <c r="AB769" s="85"/>
      <c r="AC769" s="85"/>
      <c r="AD769" s="85"/>
      <c r="AE769" s="84"/>
      <c r="AF769" s="85"/>
      <c r="AG769" s="85"/>
      <c r="AH769" s="85"/>
      <c r="AI769" s="85"/>
      <c r="AJ769" s="85"/>
      <c r="AK769" s="85"/>
    </row>
    <row r="770" spans="1:37" ht="14.4" customHeight="1" x14ac:dyDescent="0.3">
      <c r="A770" s="83"/>
      <c r="B770" s="85"/>
      <c r="C770" s="85"/>
      <c r="D770" s="85"/>
      <c r="E770" s="85"/>
      <c r="F770" s="85"/>
      <c r="G770" s="85"/>
      <c r="H770" s="85"/>
      <c r="I770" s="83"/>
      <c r="J770" s="85"/>
      <c r="K770" s="85"/>
      <c r="L770" s="84"/>
      <c r="M770" s="84"/>
      <c r="N770" s="85"/>
      <c r="O770" s="84"/>
      <c r="P770" s="84"/>
      <c r="Q770" s="159"/>
      <c r="R770" s="83"/>
      <c r="U770" s="85"/>
      <c r="V770" s="85"/>
      <c r="W770" s="85"/>
      <c r="X770" s="85"/>
      <c r="Y770" s="85"/>
      <c r="Z770" s="85"/>
      <c r="AA770" s="85"/>
      <c r="AB770" s="85"/>
      <c r="AC770" s="85"/>
      <c r="AD770" s="85"/>
      <c r="AE770" s="84"/>
      <c r="AF770" s="85"/>
      <c r="AG770" s="85"/>
      <c r="AH770" s="85"/>
      <c r="AI770" s="85"/>
      <c r="AJ770" s="85"/>
      <c r="AK770" s="85"/>
    </row>
    <row r="771" spans="1:37" ht="14.4" customHeight="1" x14ac:dyDescent="0.3">
      <c r="A771" s="83"/>
      <c r="B771" s="85"/>
      <c r="C771" s="85"/>
      <c r="D771" s="85"/>
      <c r="E771" s="85"/>
      <c r="F771" s="85"/>
      <c r="G771" s="85"/>
      <c r="H771" s="85"/>
      <c r="I771" s="83"/>
      <c r="J771" s="85"/>
      <c r="K771" s="85"/>
      <c r="L771" s="84"/>
      <c r="M771" s="84"/>
      <c r="N771" s="85"/>
      <c r="O771" s="84"/>
      <c r="P771" s="84"/>
      <c r="Q771" s="159"/>
      <c r="R771" s="83"/>
      <c r="U771" s="85"/>
      <c r="V771" s="85"/>
      <c r="W771" s="85"/>
      <c r="X771" s="85"/>
      <c r="Y771" s="85"/>
      <c r="Z771" s="85"/>
      <c r="AA771" s="85"/>
      <c r="AB771" s="85"/>
      <c r="AC771" s="85"/>
      <c r="AD771" s="85"/>
      <c r="AE771" s="84"/>
      <c r="AF771" s="85"/>
      <c r="AG771" s="85"/>
      <c r="AH771" s="85"/>
      <c r="AI771" s="85"/>
      <c r="AJ771" s="85"/>
      <c r="AK771" s="85"/>
    </row>
    <row r="772" spans="1:37" ht="14.4" customHeight="1" x14ac:dyDescent="0.3">
      <c r="A772" s="83"/>
      <c r="B772" s="85"/>
      <c r="C772" s="85"/>
      <c r="D772" s="85"/>
      <c r="E772" s="85"/>
      <c r="F772" s="85"/>
      <c r="G772" s="85"/>
      <c r="H772" s="85"/>
      <c r="I772" s="83"/>
      <c r="J772" s="85"/>
      <c r="K772" s="85"/>
      <c r="L772" s="84"/>
      <c r="M772" s="84"/>
      <c r="N772" s="85"/>
      <c r="O772" s="84"/>
      <c r="P772" s="84"/>
      <c r="Q772" s="159"/>
      <c r="R772" s="83"/>
      <c r="U772" s="85"/>
      <c r="V772" s="85"/>
      <c r="W772" s="85"/>
      <c r="X772" s="85"/>
      <c r="Y772" s="85"/>
      <c r="Z772" s="85"/>
      <c r="AA772" s="85"/>
      <c r="AB772" s="85"/>
      <c r="AC772" s="85"/>
      <c r="AD772" s="85"/>
      <c r="AE772" s="84"/>
      <c r="AF772" s="85"/>
      <c r="AG772" s="85"/>
      <c r="AH772" s="85"/>
      <c r="AI772" s="85"/>
      <c r="AJ772" s="85"/>
      <c r="AK772" s="85"/>
    </row>
    <row r="773" spans="1:37" ht="14.4" customHeight="1" x14ac:dyDescent="0.3">
      <c r="A773" s="83"/>
      <c r="B773" s="85"/>
      <c r="C773" s="85"/>
      <c r="D773" s="85"/>
      <c r="E773" s="85"/>
      <c r="F773" s="85"/>
      <c r="G773" s="85"/>
      <c r="H773" s="85"/>
      <c r="I773" s="83"/>
      <c r="J773" s="85"/>
      <c r="K773" s="85"/>
      <c r="L773" s="84"/>
      <c r="M773" s="84"/>
      <c r="N773" s="85"/>
      <c r="O773" s="84"/>
      <c r="P773" s="84"/>
      <c r="Q773" s="159"/>
      <c r="R773" s="83"/>
      <c r="U773" s="85"/>
      <c r="V773" s="85"/>
      <c r="W773" s="85"/>
      <c r="X773" s="85"/>
      <c r="Y773" s="85"/>
      <c r="Z773" s="85"/>
      <c r="AA773" s="85"/>
      <c r="AB773" s="85"/>
      <c r="AC773" s="85"/>
      <c r="AD773" s="85"/>
      <c r="AE773" s="84"/>
      <c r="AF773" s="85"/>
      <c r="AG773" s="85"/>
      <c r="AH773" s="85"/>
      <c r="AI773" s="85"/>
      <c r="AJ773" s="85"/>
      <c r="AK773" s="85"/>
    </row>
    <row r="774" spans="1:37" ht="14.4" customHeight="1" x14ac:dyDescent="0.3">
      <c r="A774" s="83"/>
      <c r="B774" s="85"/>
      <c r="C774" s="85"/>
      <c r="D774" s="85"/>
      <c r="E774" s="85"/>
      <c r="F774" s="85"/>
      <c r="G774" s="85"/>
      <c r="H774" s="85"/>
      <c r="I774" s="83"/>
      <c r="J774" s="85"/>
      <c r="K774" s="85"/>
      <c r="L774" s="84"/>
      <c r="M774" s="84"/>
      <c r="N774" s="85"/>
      <c r="O774" s="84"/>
      <c r="P774" s="84"/>
      <c r="Q774" s="159"/>
      <c r="R774" s="83"/>
      <c r="U774" s="85"/>
      <c r="V774" s="85"/>
      <c r="W774" s="85"/>
      <c r="X774" s="85"/>
      <c r="Y774" s="85"/>
      <c r="Z774" s="85"/>
      <c r="AA774" s="85"/>
      <c r="AB774" s="85"/>
      <c r="AC774" s="85"/>
      <c r="AD774" s="85"/>
      <c r="AE774" s="84"/>
      <c r="AF774" s="85"/>
      <c r="AG774" s="85"/>
      <c r="AH774" s="85"/>
      <c r="AI774" s="85"/>
      <c r="AJ774" s="85"/>
      <c r="AK774" s="85"/>
    </row>
    <row r="775" spans="1:37" ht="14.4" customHeight="1" x14ac:dyDescent="0.3">
      <c r="A775" s="83"/>
      <c r="B775" s="85"/>
      <c r="C775" s="85"/>
      <c r="D775" s="85"/>
      <c r="E775" s="85"/>
      <c r="F775" s="85"/>
      <c r="G775" s="85"/>
      <c r="H775" s="85"/>
      <c r="I775" s="83"/>
      <c r="J775" s="85"/>
      <c r="K775" s="85"/>
      <c r="L775" s="84"/>
      <c r="M775" s="84"/>
      <c r="N775" s="85"/>
      <c r="O775" s="84"/>
      <c r="P775" s="84"/>
      <c r="Q775" s="159"/>
      <c r="R775" s="83"/>
      <c r="U775" s="85"/>
      <c r="V775" s="85"/>
      <c r="W775" s="85"/>
      <c r="X775" s="85"/>
      <c r="Y775" s="85"/>
      <c r="Z775" s="85"/>
      <c r="AA775" s="85"/>
      <c r="AB775" s="85"/>
      <c r="AC775" s="85"/>
      <c r="AD775" s="85"/>
      <c r="AE775" s="84"/>
      <c r="AF775" s="85"/>
      <c r="AG775" s="85"/>
      <c r="AH775" s="85"/>
      <c r="AI775" s="85"/>
      <c r="AJ775" s="85"/>
      <c r="AK775" s="85"/>
    </row>
    <row r="776" spans="1:37" ht="14.4" customHeight="1" x14ac:dyDescent="0.3">
      <c r="A776" s="83"/>
      <c r="B776" s="85"/>
      <c r="C776" s="85"/>
      <c r="D776" s="85"/>
      <c r="E776" s="85"/>
      <c r="F776" s="85"/>
      <c r="G776" s="85"/>
      <c r="H776" s="85"/>
      <c r="I776" s="83"/>
      <c r="J776" s="85"/>
      <c r="K776" s="85"/>
      <c r="L776" s="84"/>
      <c r="M776" s="84"/>
      <c r="N776" s="85"/>
      <c r="O776" s="84"/>
      <c r="P776" s="84"/>
      <c r="Q776" s="159"/>
      <c r="R776" s="83"/>
      <c r="U776" s="85"/>
      <c r="V776" s="85"/>
      <c r="W776" s="85"/>
      <c r="X776" s="85"/>
      <c r="Y776" s="85"/>
      <c r="Z776" s="85"/>
      <c r="AA776" s="85"/>
      <c r="AB776" s="85"/>
      <c r="AC776" s="85"/>
      <c r="AD776" s="85"/>
      <c r="AE776" s="84"/>
      <c r="AF776" s="85"/>
      <c r="AG776" s="85"/>
      <c r="AH776" s="85"/>
      <c r="AI776" s="85"/>
      <c r="AJ776" s="85"/>
      <c r="AK776" s="85"/>
    </row>
    <row r="777" spans="1:37" ht="14.4" customHeight="1" x14ac:dyDescent="0.3">
      <c r="A777" s="83"/>
      <c r="B777" s="85"/>
      <c r="C777" s="85"/>
      <c r="D777" s="85"/>
      <c r="E777" s="85"/>
      <c r="F777" s="85"/>
      <c r="G777" s="85"/>
      <c r="H777" s="85"/>
      <c r="I777" s="83"/>
      <c r="J777" s="85"/>
      <c r="K777" s="85"/>
      <c r="L777" s="84"/>
      <c r="M777" s="84"/>
      <c r="N777" s="85"/>
      <c r="O777" s="84"/>
      <c r="P777" s="84"/>
      <c r="Q777" s="159"/>
      <c r="R777" s="83"/>
      <c r="U777" s="85"/>
      <c r="V777" s="85"/>
      <c r="W777" s="85"/>
      <c r="X777" s="85"/>
      <c r="Y777" s="85"/>
      <c r="Z777" s="85"/>
      <c r="AA777" s="85"/>
      <c r="AB777" s="85"/>
      <c r="AC777" s="85"/>
      <c r="AD777" s="85"/>
      <c r="AE777" s="84"/>
      <c r="AF777" s="85"/>
      <c r="AG777" s="85"/>
      <c r="AH777" s="85"/>
      <c r="AI777" s="85"/>
      <c r="AJ777" s="85"/>
      <c r="AK777" s="85"/>
    </row>
    <row r="778" spans="1:37" ht="14.4" customHeight="1" x14ac:dyDescent="0.3">
      <c r="A778" s="83"/>
      <c r="B778" s="85"/>
      <c r="C778" s="85"/>
      <c r="D778" s="85"/>
      <c r="E778" s="85"/>
      <c r="F778" s="85"/>
      <c r="G778" s="85"/>
      <c r="H778" s="85"/>
      <c r="I778" s="83"/>
      <c r="J778" s="85"/>
      <c r="K778" s="85"/>
      <c r="L778" s="84"/>
      <c r="M778" s="84"/>
      <c r="N778" s="85"/>
      <c r="O778" s="84"/>
      <c r="P778" s="84"/>
      <c r="Q778" s="159"/>
      <c r="R778" s="83"/>
      <c r="U778" s="85"/>
      <c r="V778" s="85"/>
      <c r="W778" s="85"/>
      <c r="X778" s="85"/>
      <c r="Y778" s="85"/>
      <c r="Z778" s="85"/>
      <c r="AA778" s="85"/>
      <c r="AB778" s="85"/>
      <c r="AC778" s="85"/>
      <c r="AD778" s="85"/>
      <c r="AE778" s="84"/>
      <c r="AF778" s="85"/>
      <c r="AG778" s="85"/>
      <c r="AH778" s="85"/>
      <c r="AI778" s="85"/>
      <c r="AJ778" s="85"/>
      <c r="AK778" s="85"/>
    </row>
    <row r="779" spans="1:37" ht="14.4" customHeight="1" x14ac:dyDescent="0.3">
      <c r="A779" s="83"/>
      <c r="B779" s="85"/>
      <c r="C779" s="85"/>
      <c r="D779" s="85"/>
      <c r="E779" s="85"/>
      <c r="F779" s="85"/>
      <c r="G779" s="85"/>
      <c r="H779" s="85"/>
      <c r="I779" s="83"/>
      <c r="J779" s="85"/>
      <c r="K779" s="85"/>
      <c r="L779" s="84"/>
      <c r="M779" s="84"/>
      <c r="N779" s="85"/>
      <c r="O779" s="84"/>
      <c r="P779" s="84"/>
      <c r="Q779" s="159"/>
      <c r="R779" s="83"/>
      <c r="U779" s="85"/>
      <c r="V779" s="85"/>
      <c r="W779" s="85"/>
      <c r="X779" s="85"/>
      <c r="Y779" s="85"/>
      <c r="Z779" s="85"/>
      <c r="AA779" s="85"/>
      <c r="AB779" s="85"/>
      <c r="AC779" s="85"/>
      <c r="AD779" s="85"/>
      <c r="AE779" s="84"/>
      <c r="AF779" s="85"/>
      <c r="AG779" s="85"/>
      <c r="AH779" s="85"/>
      <c r="AI779" s="85"/>
      <c r="AJ779" s="85"/>
      <c r="AK779" s="85"/>
    </row>
    <row r="780" spans="1:37" ht="14.4" customHeight="1" x14ac:dyDescent="0.3">
      <c r="A780" s="83"/>
      <c r="B780" s="85"/>
      <c r="C780" s="85"/>
      <c r="D780" s="85"/>
      <c r="E780" s="85"/>
      <c r="F780" s="85"/>
      <c r="G780" s="85"/>
      <c r="H780" s="85"/>
      <c r="I780" s="83"/>
      <c r="J780" s="85"/>
      <c r="K780" s="85"/>
      <c r="L780" s="84"/>
      <c r="M780" s="84"/>
      <c r="N780" s="85"/>
      <c r="O780" s="84"/>
      <c r="P780" s="84"/>
      <c r="Q780" s="159"/>
      <c r="R780" s="83"/>
      <c r="U780" s="85"/>
      <c r="V780" s="85"/>
      <c r="W780" s="85"/>
      <c r="X780" s="85"/>
      <c r="Y780" s="85"/>
      <c r="Z780" s="85"/>
      <c r="AA780" s="85"/>
      <c r="AB780" s="85"/>
      <c r="AC780" s="85"/>
      <c r="AD780" s="85"/>
      <c r="AE780" s="84"/>
      <c r="AF780" s="85"/>
      <c r="AG780" s="85"/>
      <c r="AH780" s="85"/>
      <c r="AI780" s="85"/>
      <c r="AJ780" s="85"/>
      <c r="AK780" s="85"/>
    </row>
    <row r="781" spans="1:37" ht="14.4" customHeight="1" x14ac:dyDescent="0.3">
      <c r="A781" s="83"/>
      <c r="B781" s="85"/>
      <c r="C781" s="85"/>
      <c r="D781" s="85"/>
      <c r="E781" s="85"/>
      <c r="F781" s="85"/>
      <c r="G781" s="85"/>
      <c r="H781" s="85"/>
      <c r="I781" s="83"/>
      <c r="J781" s="85"/>
      <c r="K781" s="85"/>
      <c r="L781" s="84"/>
      <c r="M781" s="84"/>
      <c r="N781" s="85"/>
      <c r="O781" s="84"/>
      <c r="P781" s="84"/>
      <c r="Q781" s="159"/>
      <c r="R781" s="83"/>
      <c r="U781" s="85"/>
      <c r="V781" s="85"/>
      <c r="W781" s="85"/>
      <c r="X781" s="85"/>
      <c r="Y781" s="85"/>
      <c r="Z781" s="85"/>
      <c r="AA781" s="85"/>
      <c r="AB781" s="85"/>
      <c r="AC781" s="85"/>
      <c r="AD781" s="85"/>
      <c r="AE781" s="84"/>
      <c r="AF781" s="85"/>
      <c r="AG781" s="85"/>
      <c r="AH781" s="85"/>
      <c r="AI781" s="85"/>
      <c r="AJ781" s="85"/>
      <c r="AK781" s="85"/>
    </row>
    <row r="782" spans="1:37" ht="14.4" customHeight="1" x14ac:dyDescent="0.3">
      <c r="A782" s="83"/>
      <c r="B782" s="85"/>
      <c r="C782" s="85"/>
      <c r="D782" s="85"/>
      <c r="E782" s="85"/>
      <c r="F782" s="85"/>
      <c r="G782" s="85"/>
      <c r="H782" s="85"/>
      <c r="I782" s="83"/>
      <c r="J782" s="85"/>
      <c r="K782" s="85"/>
      <c r="L782" s="84"/>
      <c r="M782" s="84"/>
      <c r="N782" s="85"/>
      <c r="O782" s="84"/>
      <c r="P782" s="84"/>
      <c r="Q782" s="159"/>
      <c r="R782" s="83"/>
      <c r="U782" s="85"/>
      <c r="V782" s="85"/>
      <c r="W782" s="85"/>
      <c r="X782" s="85"/>
      <c r="Y782" s="85"/>
      <c r="Z782" s="85"/>
      <c r="AA782" s="85"/>
      <c r="AB782" s="85"/>
      <c r="AC782" s="85"/>
      <c r="AD782" s="85"/>
      <c r="AE782" s="84"/>
      <c r="AF782" s="85"/>
      <c r="AG782" s="85"/>
      <c r="AH782" s="85"/>
      <c r="AI782" s="85"/>
      <c r="AJ782" s="85"/>
      <c r="AK782" s="85"/>
    </row>
    <row r="783" spans="1:37" ht="14.4" customHeight="1" x14ac:dyDescent="0.3">
      <c r="A783" s="83"/>
      <c r="B783" s="85"/>
      <c r="C783" s="85"/>
      <c r="D783" s="85"/>
      <c r="E783" s="85"/>
      <c r="F783" s="85"/>
      <c r="G783" s="85"/>
      <c r="H783" s="85"/>
      <c r="I783" s="83"/>
      <c r="J783" s="85"/>
      <c r="K783" s="85"/>
      <c r="L783" s="84"/>
      <c r="M783" s="84"/>
      <c r="N783" s="85"/>
      <c r="O783" s="84"/>
      <c r="P783" s="84"/>
      <c r="Q783" s="159"/>
      <c r="R783" s="83"/>
      <c r="U783" s="85"/>
      <c r="V783" s="85"/>
      <c r="W783" s="85"/>
      <c r="X783" s="85"/>
      <c r="Y783" s="85"/>
      <c r="Z783" s="85"/>
      <c r="AA783" s="85"/>
      <c r="AB783" s="85"/>
      <c r="AC783" s="85"/>
      <c r="AD783" s="85"/>
      <c r="AE783" s="84"/>
      <c r="AF783" s="85"/>
      <c r="AG783" s="85"/>
      <c r="AH783" s="85"/>
      <c r="AI783" s="85"/>
      <c r="AJ783" s="85"/>
      <c r="AK783" s="85"/>
    </row>
    <row r="784" spans="1:37" ht="14.4" customHeight="1" x14ac:dyDescent="0.3">
      <c r="A784" s="83"/>
      <c r="B784" s="85"/>
      <c r="C784" s="85"/>
      <c r="D784" s="85"/>
      <c r="E784" s="85"/>
      <c r="F784" s="85"/>
      <c r="G784" s="85"/>
      <c r="H784" s="85"/>
      <c r="I784" s="83"/>
      <c r="J784" s="85"/>
      <c r="K784" s="85"/>
      <c r="L784" s="84"/>
      <c r="M784" s="84"/>
      <c r="N784" s="85"/>
      <c r="O784" s="84"/>
      <c r="P784" s="84"/>
      <c r="Q784" s="159"/>
      <c r="R784" s="83"/>
      <c r="U784" s="85"/>
      <c r="V784" s="85"/>
      <c r="W784" s="85"/>
      <c r="X784" s="85"/>
      <c r="Y784" s="85"/>
      <c r="Z784" s="85"/>
      <c r="AA784" s="85"/>
      <c r="AB784" s="85"/>
      <c r="AC784" s="85"/>
      <c r="AD784" s="85"/>
      <c r="AE784" s="84"/>
      <c r="AF784" s="85"/>
      <c r="AG784" s="85"/>
      <c r="AH784" s="85"/>
      <c r="AI784" s="85"/>
      <c r="AJ784" s="85"/>
      <c r="AK784" s="85"/>
    </row>
    <row r="785" spans="1:37" ht="14.4" customHeight="1" x14ac:dyDescent="0.3">
      <c r="A785" s="83"/>
      <c r="B785" s="85"/>
      <c r="C785" s="85"/>
      <c r="D785" s="85"/>
      <c r="E785" s="85"/>
      <c r="F785" s="85"/>
      <c r="G785" s="85"/>
      <c r="H785" s="85"/>
      <c r="I785" s="83"/>
      <c r="J785" s="85"/>
      <c r="K785" s="85"/>
      <c r="L785" s="84"/>
      <c r="M785" s="84"/>
      <c r="N785" s="85"/>
      <c r="O785" s="84"/>
      <c r="P785" s="84"/>
      <c r="Q785" s="159"/>
      <c r="R785" s="83"/>
      <c r="U785" s="85"/>
      <c r="V785" s="85"/>
      <c r="W785" s="85"/>
      <c r="X785" s="85"/>
      <c r="Y785" s="85"/>
      <c r="Z785" s="85"/>
      <c r="AA785" s="85"/>
      <c r="AB785" s="85"/>
      <c r="AC785" s="85"/>
      <c r="AD785" s="85"/>
      <c r="AE785" s="84"/>
      <c r="AF785" s="85"/>
      <c r="AG785" s="85"/>
      <c r="AH785" s="85"/>
      <c r="AI785" s="85"/>
      <c r="AJ785" s="85"/>
      <c r="AK785" s="85"/>
    </row>
    <row r="786" spans="1:37" ht="14.4" customHeight="1" x14ac:dyDescent="0.3">
      <c r="A786" s="83"/>
      <c r="B786" s="85"/>
      <c r="C786" s="85"/>
      <c r="D786" s="85"/>
      <c r="E786" s="85"/>
      <c r="F786" s="85"/>
      <c r="G786" s="85"/>
      <c r="H786" s="85"/>
      <c r="I786" s="83"/>
      <c r="J786" s="85"/>
      <c r="K786" s="85"/>
      <c r="L786" s="84"/>
      <c r="M786" s="84"/>
      <c r="N786" s="85"/>
      <c r="O786" s="84"/>
      <c r="P786" s="84"/>
      <c r="Q786" s="159"/>
      <c r="R786" s="83"/>
      <c r="U786" s="85"/>
      <c r="V786" s="85"/>
      <c r="W786" s="85"/>
      <c r="X786" s="85"/>
      <c r="Y786" s="85"/>
      <c r="Z786" s="85"/>
      <c r="AA786" s="85"/>
      <c r="AB786" s="85"/>
      <c r="AC786" s="85"/>
      <c r="AD786" s="85"/>
      <c r="AE786" s="84"/>
      <c r="AF786" s="85"/>
      <c r="AG786" s="85"/>
      <c r="AH786" s="85"/>
      <c r="AI786" s="85"/>
      <c r="AJ786" s="85"/>
      <c r="AK786" s="85"/>
    </row>
    <row r="787" spans="1:37" ht="14.4" customHeight="1" x14ac:dyDescent="0.3">
      <c r="A787" s="83"/>
      <c r="B787" s="85"/>
      <c r="C787" s="85"/>
      <c r="D787" s="85"/>
      <c r="E787" s="85"/>
      <c r="F787" s="85"/>
      <c r="G787" s="85"/>
      <c r="H787" s="85"/>
      <c r="I787" s="83"/>
      <c r="J787" s="85"/>
      <c r="K787" s="85"/>
      <c r="L787" s="84"/>
      <c r="M787" s="84"/>
      <c r="N787" s="85"/>
      <c r="O787" s="84"/>
      <c r="P787" s="84"/>
      <c r="Q787" s="159"/>
      <c r="R787" s="83"/>
      <c r="U787" s="85"/>
      <c r="V787" s="85"/>
      <c r="W787" s="85"/>
      <c r="X787" s="85"/>
      <c r="Y787" s="85"/>
      <c r="Z787" s="85"/>
      <c r="AA787" s="85"/>
      <c r="AB787" s="85"/>
      <c r="AC787" s="85"/>
      <c r="AD787" s="85"/>
      <c r="AE787" s="84"/>
      <c r="AF787" s="85"/>
      <c r="AG787" s="85"/>
      <c r="AH787" s="85"/>
      <c r="AI787" s="85"/>
      <c r="AJ787" s="85"/>
      <c r="AK787" s="85"/>
    </row>
    <row r="788" spans="1:37" ht="14.4" customHeight="1" x14ac:dyDescent="0.3">
      <c r="A788" s="83"/>
      <c r="B788" s="85"/>
      <c r="C788" s="85"/>
      <c r="D788" s="85"/>
      <c r="E788" s="85"/>
      <c r="F788" s="85"/>
      <c r="G788" s="85"/>
      <c r="H788" s="85"/>
      <c r="I788" s="83"/>
      <c r="J788" s="85"/>
      <c r="K788" s="85"/>
      <c r="L788" s="84"/>
      <c r="M788" s="84"/>
      <c r="N788" s="85"/>
      <c r="O788" s="84"/>
      <c r="P788" s="84"/>
      <c r="Q788" s="159"/>
      <c r="R788" s="83"/>
      <c r="U788" s="85"/>
      <c r="V788" s="85"/>
      <c r="W788" s="85"/>
      <c r="X788" s="85"/>
      <c r="Y788" s="85"/>
      <c r="Z788" s="85"/>
      <c r="AA788" s="85"/>
      <c r="AB788" s="85"/>
      <c r="AC788" s="85"/>
      <c r="AD788" s="85"/>
      <c r="AE788" s="84"/>
      <c r="AF788" s="85"/>
      <c r="AG788" s="85"/>
      <c r="AH788" s="85"/>
      <c r="AI788" s="85"/>
      <c r="AJ788" s="85"/>
      <c r="AK788" s="85"/>
    </row>
    <row r="789" spans="1:37" ht="14.4" customHeight="1" x14ac:dyDescent="0.3">
      <c r="A789" s="83"/>
      <c r="B789" s="85"/>
      <c r="C789" s="85"/>
      <c r="D789" s="85"/>
      <c r="E789" s="85"/>
      <c r="F789" s="85"/>
      <c r="G789" s="85"/>
      <c r="H789" s="85"/>
      <c r="I789" s="83"/>
      <c r="J789" s="85"/>
      <c r="K789" s="85"/>
      <c r="L789" s="84"/>
      <c r="M789" s="84"/>
      <c r="N789" s="85"/>
      <c r="O789" s="84"/>
      <c r="P789" s="84"/>
      <c r="Q789" s="159"/>
      <c r="R789" s="83"/>
      <c r="U789" s="85"/>
      <c r="V789" s="85"/>
      <c r="W789" s="85"/>
      <c r="X789" s="85"/>
      <c r="Y789" s="85"/>
      <c r="Z789" s="85"/>
      <c r="AA789" s="85"/>
      <c r="AB789" s="85"/>
      <c r="AC789" s="85"/>
      <c r="AD789" s="85"/>
      <c r="AE789" s="84"/>
      <c r="AF789" s="85"/>
      <c r="AG789" s="85"/>
      <c r="AH789" s="85"/>
      <c r="AI789" s="85"/>
      <c r="AJ789" s="85"/>
      <c r="AK789" s="85"/>
    </row>
    <row r="790" spans="1:37" ht="14.4" customHeight="1" x14ac:dyDescent="0.3">
      <c r="A790" s="83"/>
      <c r="B790" s="85"/>
      <c r="C790" s="85"/>
      <c r="D790" s="85"/>
      <c r="E790" s="85"/>
      <c r="F790" s="85"/>
      <c r="G790" s="85"/>
      <c r="H790" s="85"/>
      <c r="I790" s="83"/>
      <c r="J790" s="85"/>
      <c r="K790" s="85"/>
      <c r="L790" s="84"/>
      <c r="M790" s="84"/>
      <c r="N790" s="85"/>
      <c r="O790" s="84"/>
      <c r="P790" s="84"/>
      <c r="Q790" s="159"/>
      <c r="R790" s="83"/>
      <c r="U790" s="85"/>
      <c r="V790" s="85"/>
      <c r="W790" s="85"/>
      <c r="X790" s="85"/>
      <c r="Y790" s="85"/>
      <c r="Z790" s="85"/>
      <c r="AA790" s="85"/>
      <c r="AB790" s="85"/>
      <c r="AC790" s="85"/>
      <c r="AD790" s="85"/>
      <c r="AE790" s="84"/>
      <c r="AF790" s="85"/>
      <c r="AG790" s="85"/>
      <c r="AH790" s="85"/>
      <c r="AI790" s="85"/>
      <c r="AJ790" s="85"/>
      <c r="AK790" s="85"/>
    </row>
    <row r="791" spans="1:37" ht="14.4" customHeight="1" x14ac:dyDescent="0.3">
      <c r="A791" s="83"/>
      <c r="B791" s="85"/>
      <c r="C791" s="85"/>
      <c r="D791" s="85"/>
      <c r="E791" s="85"/>
      <c r="F791" s="85"/>
      <c r="G791" s="85"/>
      <c r="H791" s="85"/>
      <c r="I791" s="83"/>
      <c r="J791" s="85"/>
      <c r="K791" s="85"/>
      <c r="L791" s="84"/>
      <c r="M791" s="84"/>
      <c r="N791" s="85"/>
      <c r="O791" s="84"/>
      <c r="P791" s="84"/>
      <c r="Q791" s="159"/>
      <c r="R791" s="83"/>
      <c r="U791" s="85"/>
      <c r="V791" s="85"/>
      <c r="W791" s="85"/>
      <c r="X791" s="85"/>
      <c r="Y791" s="85"/>
      <c r="Z791" s="85"/>
      <c r="AA791" s="85"/>
      <c r="AB791" s="85"/>
      <c r="AC791" s="85"/>
      <c r="AD791" s="85"/>
      <c r="AE791" s="84"/>
      <c r="AF791" s="85"/>
      <c r="AG791" s="85"/>
      <c r="AH791" s="85"/>
      <c r="AI791" s="85"/>
      <c r="AJ791" s="85"/>
      <c r="AK791" s="85"/>
    </row>
    <row r="792" spans="1:37" ht="14.4" customHeight="1" x14ac:dyDescent="0.3">
      <c r="A792" s="83"/>
      <c r="B792" s="85"/>
      <c r="C792" s="85"/>
      <c r="D792" s="85"/>
      <c r="E792" s="85"/>
      <c r="F792" s="85"/>
      <c r="G792" s="85"/>
      <c r="H792" s="85"/>
      <c r="I792" s="83"/>
      <c r="J792" s="85"/>
      <c r="K792" s="85"/>
      <c r="L792" s="84"/>
      <c r="M792" s="84"/>
      <c r="N792" s="85"/>
      <c r="O792" s="84"/>
      <c r="P792" s="84"/>
      <c r="Q792" s="159"/>
      <c r="R792" s="83"/>
      <c r="U792" s="85"/>
      <c r="V792" s="85"/>
      <c r="W792" s="85"/>
      <c r="X792" s="85"/>
      <c r="Y792" s="85"/>
      <c r="Z792" s="85"/>
      <c r="AA792" s="85"/>
      <c r="AB792" s="85"/>
      <c r="AC792" s="85"/>
      <c r="AD792" s="85"/>
      <c r="AE792" s="84"/>
      <c r="AF792" s="85"/>
      <c r="AG792" s="85"/>
      <c r="AH792" s="85"/>
      <c r="AI792" s="85"/>
      <c r="AJ792" s="85"/>
      <c r="AK792" s="85"/>
    </row>
    <row r="793" spans="1:37" ht="14.4" customHeight="1" x14ac:dyDescent="0.3">
      <c r="A793" s="83"/>
      <c r="B793" s="85"/>
      <c r="C793" s="85"/>
      <c r="D793" s="85"/>
      <c r="E793" s="85"/>
      <c r="F793" s="85"/>
      <c r="G793" s="85"/>
      <c r="H793" s="85"/>
      <c r="I793" s="83"/>
      <c r="J793" s="85"/>
      <c r="K793" s="85"/>
      <c r="L793" s="84"/>
      <c r="M793" s="84"/>
      <c r="N793" s="85"/>
      <c r="O793" s="84"/>
      <c r="P793" s="84"/>
      <c r="Q793" s="159"/>
      <c r="R793" s="83"/>
      <c r="U793" s="85"/>
      <c r="V793" s="85"/>
      <c r="W793" s="85"/>
      <c r="X793" s="85"/>
      <c r="Y793" s="85"/>
      <c r="Z793" s="85"/>
      <c r="AA793" s="85"/>
      <c r="AB793" s="85"/>
      <c r="AC793" s="85"/>
      <c r="AD793" s="85"/>
      <c r="AE793" s="84"/>
      <c r="AF793" s="85"/>
      <c r="AG793" s="85"/>
      <c r="AH793" s="85"/>
      <c r="AI793" s="85"/>
      <c r="AJ793" s="85"/>
      <c r="AK793" s="85"/>
    </row>
    <row r="794" spans="1:37" ht="14.4" customHeight="1" x14ac:dyDescent="0.3">
      <c r="A794" s="83"/>
      <c r="B794" s="85"/>
      <c r="C794" s="85"/>
      <c r="D794" s="85"/>
      <c r="E794" s="85"/>
      <c r="F794" s="85"/>
      <c r="G794" s="85"/>
      <c r="H794" s="85"/>
      <c r="I794" s="83"/>
      <c r="J794" s="85"/>
      <c r="K794" s="85"/>
      <c r="L794" s="84"/>
      <c r="M794" s="84"/>
      <c r="N794" s="85"/>
      <c r="O794" s="84"/>
      <c r="P794" s="84"/>
      <c r="Q794" s="159"/>
      <c r="R794" s="83"/>
      <c r="U794" s="85"/>
      <c r="V794" s="85"/>
      <c r="W794" s="85"/>
      <c r="X794" s="85"/>
      <c r="Y794" s="85"/>
      <c r="Z794" s="85"/>
      <c r="AA794" s="85"/>
      <c r="AB794" s="85"/>
      <c r="AC794" s="85"/>
      <c r="AD794" s="85"/>
      <c r="AE794" s="84"/>
      <c r="AF794" s="85"/>
      <c r="AG794" s="85"/>
      <c r="AH794" s="85"/>
      <c r="AI794" s="85"/>
      <c r="AJ794" s="85"/>
      <c r="AK794" s="85"/>
    </row>
    <row r="795" spans="1:37" ht="14.4" customHeight="1" x14ac:dyDescent="0.3">
      <c r="A795" s="83"/>
      <c r="B795" s="85"/>
      <c r="C795" s="85"/>
      <c r="D795" s="85"/>
      <c r="E795" s="85"/>
      <c r="F795" s="85"/>
      <c r="G795" s="85"/>
      <c r="H795" s="85"/>
      <c r="I795" s="83"/>
      <c r="J795" s="85"/>
      <c r="K795" s="85"/>
      <c r="L795" s="84"/>
      <c r="M795" s="84"/>
      <c r="N795" s="85"/>
      <c r="O795" s="84"/>
      <c r="P795" s="84"/>
      <c r="Q795" s="159"/>
      <c r="R795" s="83"/>
      <c r="U795" s="85"/>
      <c r="V795" s="85"/>
      <c r="W795" s="85"/>
      <c r="X795" s="85"/>
      <c r="Y795" s="85"/>
      <c r="Z795" s="85"/>
      <c r="AA795" s="85"/>
      <c r="AB795" s="85"/>
      <c r="AC795" s="85"/>
      <c r="AD795" s="85"/>
      <c r="AE795" s="84"/>
      <c r="AF795" s="85"/>
      <c r="AG795" s="85"/>
      <c r="AH795" s="85"/>
      <c r="AI795" s="85"/>
      <c r="AJ795" s="85"/>
      <c r="AK795" s="85"/>
    </row>
    <row r="796" spans="1:37" ht="14.4" customHeight="1" x14ac:dyDescent="0.3">
      <c r="A796" s="83"/>
      <c r="B796" s="85"/>
      <c r="C796" s="85"/>
      <c r="D796" s="85"/>
      <c r="E796" s="85"/>
      <c r="F796" s="85"/>
      <c r="G796" s="85"/>
      <c r="H796" s="85"/>
      <c r="I796" s="83"/>
      <c r="J796" s="85"/>
      <c r="K796" s="85"/>
      <c r="L796" s="84"/>
      <c r="M796" s="84"/>
      <c r="N796" s="85"/>
      <c r="O796" s="84"/>
      <c r="P796" s="84"/>
      <c r="Q796" s="159"/>
      <c r="R796" s="83"/>
      <c r="U796" s="85"/>
      <c r="V796" s="85"/>
      <c r="W796" s="85"/>
      <c r="X796" s="85"/>
      <c r="Y796" s="85"/>
      <c r="Z796" s="85"/>
      <c r="AA796" s="85"/>
      <c r="AB796" s="85"/>
      <c r="AC796" s="85"/>
      <c r="AD796" s="85"/>
      <c r="AE796" s="84"/>
      <c r="AF796" s="85"/>
      <c r="AG796" s="85"/>
      <c r="AH796" s="85"/>
      <c r="AI796" s="85"/>
      <c r="AJ796" s="85"/>
      <c r="AK796" s="85"/>
    </row>
    <row r="797" spans="1:37" ht="14.4" customHeight="1" x14ac:dyDescent="0.3">
      <c r="A797" s="83"/>
      <c r="B797" s="85"/>
      <c r="C797" s="85"/>
      <c r="D797" s="85"/>
      <c r="E797" s="85"/>
      <c r="F797" s="85"/>
      <c r="G797" s="85"/>
      <c r="H797" s="85"/>
      <c r="I797" s="83"/>
      <c r="J797" s="85"/>
      <c r="K797" s="85"/>
      <c r="L797" s="84"/>
      <c r="M797" s="84"/>
      <c r="N797" s="85"/>
      <c r="O797" s="84"/>
      <c r="P797" s="84"/>
      <c r="Q797" s="159"/>
      <c r="R797" s="83"/>
      <c r="U797" s="85"/>
      <c r="V797" s="85"/>
      <c r="W797" s="85"/>
      <c r="X797" s="85"/>
      <c r="Y797" s="85"/>
      <c r="Z797" s="85"/>
      <c r="AA797" s="85"/>
      <c r="AB797" s="85"/>
      <c r="AC797" s="85"/>
      <c r="AD797" s="85"/>
      <c r="AE797" s="84"/>
      <c r="AF797" s="85"/>
      <c r="AG797" s="85"/>
      <c r="AH797" s="85"/>
      <c r="AI797" s="85"/>
      <c r="AJ797" s="85"/>
      <c r="AK797" s="85"/>
    </row>
    <row r="798" spans="1:37" ht="14.4" customHeight="1" x14ac:dyDescent="0.3">
      <c r="A798" s="83"/>
      <c r="B798" s="85"/>
      <c r="C798" s="85"/>
      <c r="D798" s="85"/>
      <c r="E798" s="85"/>
      <c r="F798" s="85"/>
      <c r="G798" s="85"/>
      <c r="H798" s="85"/>
      <c r="I798" s="83"/>
      <c r="J798" s="85"/>
      <c r="K798" s="85"/>
      <c r="L798" s="84"/>
      <c r="M798" s="84"/>
      <c r="N798" s="85"/>
      <c r="O798" s="84"/>
      <c r="P798" s="84"/>
      <c r="Q798" s="159"/>
      <c r="R798" s="83"/>
      <c r="U798" s="85"/>
      <c r="V798" s="85"/>
      <c r="W798" s="85"/>
      <c r="X798" s="85"/>
      <c r="Y798" s="85"/>
      <c r="Z798" s="85"/>
      <c r="AA798" s="85"/>
      <c r="AB798" s="85"/>
      <c r="AC798" s="85"/>
      <c r="AD798" s="85"/>
      <c r="AE798" s="84"/>
      <c r="AF798" s="85"/>
      <c r="AG798" s="85"/>
      <c r="AH798" s="85"/>
      <c r="AI798" s="85"/>
      <c r="AJ798" s="85"/>
      <c r="AK798" s="85"/>
    </row>
    <row r="799" spans="1:37" ht="14.4" customHeight="1" x14ac:dyDescent="0.3">
      <c r="A799" s="83"/>
      <c r="B799" s="85"/>
      <c r="C799" s="85"/>
      <c r="D799" s="85"/>
      <c r="E799" s="85"/>
      <c r="F799" s="85"/>
      <c r="G799" s="85"/>
      <c r="H799" s="85"/>
      <c r="I799" s="83"/>
      <c r="J799" s="85"/>
      <c r="K799" s="85"/>
      <c r="L799" s="84"/>
      <c r="M799" s="84"/>
      <c r="N799" s="85"/>
      <c r="O799" s="84"/>
      <c r="P799" s="84"/>
      <c r="Q799" s="159"/>
      <c r="R799" s="83"/>
      <c r="U799" s="85"/>
      <c r="V799" s="85"/>
      <c r="W799" s="85"/>
      <c r="X799" s="85"/>
      <c r="Y799" s="85"/>
      <c r="Z799" s="85"/>
      <c r="AA799" s="85"/>
      <c r="AB799" s="85"/>
      <c r="AC799" s="85"/>
      <c r="AD799" s="85"/>
      <c r="AE799" s="84"/>
      <c r="AF799" s="85"/>
      <c r="AG799" s="85"/>
      <c r="AH799" s="85"/>
      <c r="AI799" s="85"/>
      <c r="AJ799" s="85"/>
      <c r="AK799" s="85"/>
    </row>
    <row r="800" spans="1:37" ht="14.4" customHeight="1" x14ac:dyDescent="0.3">
      <c r="A800" s="83"/>
      <c r="B800" s="85"/>
      <c r="C800" s="85"/>
      <c r="D800" s="85"/>
      <c r="E800" s="85"/>
      <c r="F800" s="85"/>
      <c r="G800" s="85"/>
      <c r="H800" s="85"/>
      <c r="I800" s="83"/>
      <c r="J800" s="85"/>
      <c r="K800" s="85"/>
      <c r="L800" s="84"/>
      <c r="M800" s="84"/>
      <c r="N800" s="85"/>
      <c r="O800" s="84"/>
      <c r="P800" s="84"/>
      <c r="Q800" s="159"/>
      <c r="R800" s="83"/>
      <c r="U800" s="85"/>
      <c r="V800" s="85"/>
      <c r="W800" s="85"/>
      <c r="X800" s="85"/>
      <c r="Y800" s="85"/>
      <c r="Z800" s="85"/>
      <c r="AA800" s="85"/>
      <c r="AB800" s="85"/>
      <c r="AC800" s="85"/>
      <c r="AD800" s="85"/>
      <c r="AE800" s="84"/>
      <c r="AF800" s="85"/>
      <c r="AG800" s="85"/>
      <c r="AH800" s="85"/>
      <c r="AI800" s="85"/>
      <c r="AJ800" s="85"/>
      <c r="AK800" s="85"/>
    </row>
    <row r="801" spans="1:37" ht="14.4" customHeight="1" x14ac:dyDescent="0.3">
      <c r="A801" s="83"/>
      <c r="B801" s="85"/>
      <c r="C801" s="85"/>
      <c r="D801" s="85"/>
      <c r="E801" s="85"/>
      <c r="F801" s="85"/>
      <c r="G801" s="85"/>
      <c r="H801" s="85"/>
      <c r="I801" s="83"/>
      <c r="J801" s="85"/>
      <c r="K801" s="85"/>
      <c r="L801" s="84"/>
      <c r="M801" s="84"/>
      <c r="N801" s="85"/>
      <c r="O801" s="84"/>
      <c r="P801" s="84"/>
      <c r="Q801" s="159"/>
      <c r="R801" s="83"/>
      <c r="U801" s="85"/>
      <c r="V801" s="85"/>
      <c r="W801" s="85"/>
      <c r="X801" s="85"/>
      <c r="Y801" s="85"/>
      <c r="Z801" s="85"/>
      <c r="AA801" s="85"/>
      <c r="AB801" s="85"/>
      <c r="AC801" s="85"/>
      <c r="AD801" s="85"/>
      <c r="AE801" s="84"/>
      <c r="AF801" s="85"/>
      <c r="AG801" s="85"/>
      <c r="AH801" s="85"/>
      <c r="AI801" s="85"/>
      <c r="AJ801" s="85"/>
      <c r="AK801" s="85"/>
    </row>
    <row r="802" spans="1:37" ht="14.4" customHeight="1" x14ac:dyDescent="0.3">
      <c r="A802" s="83"/>
      <c r="B802" s="85"/>
      <c r="C802" s="85"/>
      <c r="D802" s="85"/>
      <c r="E802" s="85"/>
      <c r="F802" s="85"/>
      <c r="G802" s="85"/>
      <c r="H802" s="85"/>
      <c r="I802" s="83"/>
      <c r="J802" s="85"/>
      <c r="K802" s="85"/>
      <c r="L802" s="84"/>
      <c r="M802" s="84"/>
      <c r="N802" s="85"/>
      <c r="O802" s="84"/>
      <c r="P802" s="84"/>
      <c r="Q802" s="159"/>
      <c r="R802" s="83"/>
      <c r="U802" s="85"/>
      <c r="V802" s="85"/>
      <c r="W802" s="85"/>
      <c r="X802" s="85"/>
      <c r="Y802" s="85"/>
      <c r="Z802" s="85"/>
      <c r="AA802" s="85"/>
      <c r="AB802" s="85"/>
      <c r="AC802" s="85"/>
      <c r="AD802" s="85"/>
      <c r="AE802" s="84"/>
      <c r="AF802" s="85"/>
      <c r="AG802" s="85"/>
      <c r="AH802" s="85"/>
      <c r="AI802" s="85"/>
      <c r="AJ802" s="85"/>
      <c r="AK802" s="85"/>
    </row>
    <row r="803" spans="1:37" ht="14.4" customHeight="1" x14ac:dyDescent="0.3">
      <c r="A803" s="83"/>
      <c r="B803" s="85"/>
      <c r="C803" s="85"/>
      <c r="D803" s="85"/>
      <c r="E803" s="85"/>
      <c r="F803" s="85"/>
      <c r="G803" s="85"/>
      <c r="H803" s="85"/>
      <c r="I803" s="83"/>
      <c r="J803" s="85"/>
      <c r="K803" s="85"/>
      <c r="L803" s="84"/>
      <c r="M803" s="84"/>
      <c r="N803" s="85"/>
      <c r="O803" s="84"/>
      <c r="P803" s="84"/>
      <c r="Q803" s="159"/>
      <c r="R803" s="83"/>
      <c r="U803" s="85"/>
      <c r="V803" s="85"/>
      <c r="W803" s="85"/>
      <c r="X803" s="85"/>
      <c r="Y803" s="85"/>
      <c r="Z803" s="85"/>
      <c r="AA803" s="85"/>
      <c r="AB803" s="85"/>
      <c r="AC803" s="85"/>
      <c r="AD803" s="85"/>
      <c r="AE803" s="84"/>
      <c r="AF803" s="85"/>
      <c r="AG803" s="85"/>
      <c r="AH803" s="85"/>
      <c r="AI803" s="85"/>
      <c r="AJ803" s="85"/>
      <c r="AK803" s="85"/>
    </row>
    <row r="804" spans="1:37" ht="14.4" customHeight="1" x14ac:dyDescent="0.3">
      <c r="A804" s="83"/>
      <c r="B804" s="85"/>
      <c r="C804" s="85"/>
      <c r="D804" s="85"/>
      <c r="E804" s="85"/>
      <c r="F804" s="85"/>
      <c r="G804" s="85"/>
      <c r="H804" s="85"/>
      <c r="I804" s="83"/>
      <c r="J804" s="85"/>
      <c r="K804" s="85"/>
      <c r="L804" s="84"/>
      <c r="M804" s="84"/>
      <c r="N804" s="85"/>
      <c r="O804" s="84"/>
      <c r="P804" s="84"/>
      <c r="Q804" s="159"/>
      <c r="R804" s="83"/>
      <c r="U804" s="85"/>
      <c r="V804" s="85"/>
      <c r="W804" s="85"/>
      <c r="X804" s="85"/>
      <c r="Y804" s="85"/>
      <c r="Z804" s="85"/>
      <c r="AA804" s="85"/>
      <c r="AB804" s="85"/>
      <c r="AC804" s="85"/>
      <c r="AD804" s="85"/>
      <c r="AE804" s="84"/>
      <c r="AF804" s="85"/>
      <c r="AG804" s="85"/>
      <c r="AH804" s="85"/>
      <c r="AI804" s="85"/>
      <c r="AJ804" s="85"/>
      <c r="AK804" s="85"/>
    </row>
    <row r="805" spans="1:37" ht="14.4" customHeight="1" x14ac:dyDescent="0.3">
      <c r="A805" s="83"/>
      <c r="B805" s="85"/>
      <c r="C805" s="85"/>
      <c r="D805" s="85"/>
      <c r="E805" s="85"/>
      <c r="F805" s="85"/>
      <c r="G805" s="85"/>
      <c r="H805" s="85"/>
      <c r="I805" s="83"/>
      <c r="J805" s="85"/>
      <c r="K805" s="85"/>
      <c r="L805" s="84"/>
      <c r="M805" s="84"/>
      <c r="N805" s="85"/>
      <c r="O805" s="84"/>
      <c r="P805" s="84"/>
      <c r="Q805" s="159"/>
      <c r="R805" s="83"/>
      <c r="U805" s="85"/>
      <c r="V805" s="85"/>
      <c r="W805" s="85"/>
      <c r="X805" s="85"/>
      <c r="Y805" s="85"/>
      <c r="Z805" s="85"/>
      <c r="AA805" s="85"/>
      <c r="AB805" s="85"/>
      <c r="AC805" s="85"/>
      <c r="AD805" s="85"/>
      <c r="AE805" s="84"/>
      <c r="AF805" s="85"/>
      <c r="AG805" s="85"/>
      <c r="AH805" s="85"/>
      <c r="AI805" s="85"/>
      <c r="AJ805" s="85"/>
      <c r="AK805" s="85"/>
    </row>
    <row r="806" spans="1:37" ht="14.4" customHeight="1" x14ac:dyDescent="0.3">
      <c r="A806" s="83"/>
      <c r="B806" s="85"/>
      <c r="C806" s="85"/>
      <c r="D806" s="85"/>
      <c r="E806" s="85"/>
      <c r="F806" s="85"/>
      <c r="G806" s="85"/>
      <c r="H806" s="85"/>
      <c r="I806" s="83"/>
      <c r="J806" s="85"/>
      <c r="K806" s="85"/>
      <c r="L806" s="84"/>
      <c r="M806" s="84"/>
      <c r="N806" s="85"/>
      <c r="O806" s="84"/>
      <c r="P806" s="84"/>
      <c r="Q806" s="159"/>
      <c r="R806" s="83"/>
      <c r="U806" s="85"/>
      <c r="V806" s="85"/>
      <c r="W806" s="85"/>
      <c r="X806" s="85"/>
      <c r="Y806" s="85"/>
      <c r="Z806" s="85"/>
      <c r="AA806" s="85"/>
      <c r="AB806" s="85"/>
      <c r="AC806" s="85"/>
      <c r="AD806" s="85"/>
      <c r="AE806" s="84"/>
      <c r="AF806" s="85"/>
      <c r="AG806" s="85"/>
      <c r="AH806" s="85"/>
      <c r="AI806" s="85"/>
      <c r="AJ806" s="85"/>
      <c r="AK806" s="85"/>
    </row>
    <row r="807" spans="1:37" ht="14.4" customHeight="1" x14ac:dyDescent="0.3">
      <c r="A807" s="83"/>
      <c r="B807" s="85"/>
      <c r="C807" s="85"/>
      <c r="D807" s="85"/>
      <c r="E807" s="85"/>
      <c r="F807" s="85"/>
      <c r="G807" s="85"/>
      <c r="H807" s="85"/>
      <c r="I807" s="83"/>
      <c r="J807" s="85"/>
      <c r="K807" s="85"/>
      <c r="L807" s="84"/>
      <c r="M807" s="84"/>
      <c r="N807" s="85"/>
      <c r="O807" s="84"/>
      <c r="P807" s="84"/>
      <c r="Q807" s="159"/>
      <c r="R807" s="83"/>
      <c r="U807" s="85"/>
      <c r="V807" s="85"/>
      <c r="W807" s="85"/>
      <c r="X807" s="85"/>
      <c r="Y807" s="85"/>
      <c r="Z807" s="85"/>
      <c r="AA807" s="85"/>
      <c r="AB807" s="85"/>
      <c r="AC807" s="85"/>
      <c r="AD807" s="85"/>
      <c r="AE807" s="84"/>
      <c r="AF807" s="85"/>
      <c r="AG807" s="85"/>
      <c r="AH807" s="85"/>
      <c r="AI807" s="85"/>
      <c r="AJ807" s="85"/>
      <c r="AK807" s="85"/>
    </row>
    <row r="808" spans="1:37" ht="14.4" customHeight="1" x14ac:dyDescent="0.3">
      <c r="A808" s="83"/>
      <c r="B808" s="85"/>
      <c r="C808" s="85"/>
      <c r="D808" s="85"/>
      <c r="E808" s="85"/>
      <c r="F808" s="85"/>
      <c r="G808" s="85"/>
      <c r="H808" s="85"/>
      <c r="I808" s="83"/>
      <c r="J808" s="85"/>
      <c r="K808" s="85"/>
      <c r="L808" s="84"/>
      <c r="M808" s="84"/>
      <c r="N808" s="85"/>
      <c r="O808" s="84"/>
      <c r="P808" s="84"/>
      <c r="Q808" s="159"/>
      <c r="R808" s="83"/>
      <c r="U808" s="85"/>
      <c r="V808" s="85"/>
      <c r="W808" s="85"/>
      <c r="X808" s="85"/>
      <c r="Y808" s="85"/>
      <c r="Z808" s="85"/>
      <c r="AA808" s="85"/>
      <c r="AB808" s="85"/>
      <c r="AC808" s="85"/>
      <c r="AD808" s="85"/>
      <c r="AE808" s="84"/>
      <c r="AF808" s="85"/>
      <c r="AG808" s="85"/>
      <c r="AH808" s="85"/>
      <c r="AI808" s="85"/>
      <c r="AJ808" s="85"/>
      <c r="AK808" s="85"/>
    </row>
    <row r="809" spans="1:37" ht="14.4" customHeight="1" x14ac:dyDescent="0.3">
      <c r="A809" s="83"/>
      <c r="B809" s="85"/>
      <c r="C809" s="85"/>
      <c r="D809" s="85"/>
      <c r="E809" s="85"/>
      <c r="F809" s="85"/>
      <c r="G809" s="85"/>
      <c r="H809" s="85"/>
      <c r="I809" s="83"/>
      <c r="J809" s="85"/>
      <c r="K809" s="85"/>
      <c r="L809" s="84"/>
      <c r="M809" s="84"/>
      <c r="N809" s="85"/>
      <c r="O809" s="84"/>
      <c r="P809" s="84"/>
      <c r="Q809" s="159"/>
      <c r="R809" s="83"/>
      <c r="U809" s="85"/>
      <c r="V809" s="85"/>
      <c r="W809" s="85"/>
      <c r="X809" s="85"/>
      <c r="Y809" s="85"/>
      <c r="Z809" s="85"/>
      <c r="AA809" s="85"/>
      <c r="AB809" s="85"/>
      <c r="AC809" s="85"/>
      <c r="AD809" s="85"/>
      <c r="AE809" s="84"/>
      <c r="AF809" s="85"/>
      <c r="AG809" s="85"/>
      <c r="AH809" s="85"/>
      <c r="AI809" s="85"/>
      <c r="AJ809" s="85"/>
      <c r="AK809" s="85"/>
    </row>
    <row r="810" spans="1:37" ht="14.4" customHeight="1" x14ac:dyDescent="0.3">
      <c r="A810" s="83"/>
      <c r="B810" s="85"/>
      <c r="C810" s="85"/>
      <c r="D810" s="85"/>
      <c r="E810" s="85"/>
      <c r="F810" s="85"/>
      <c r="G810" s="85"/>
      <c r="H810" s="85"/>
      <c r="I810" s="83"/>
      <c r="J810" s="85"/>
      <c r="K810" s="85"/>
      <c r="L810" s="84"/>
      <c r="M810" s="84"/>
      <c r="N810" s="85"/>
      <c r="O810" s="84"/>
      <c r="P810" s="84"/>
      <c r="Q810" s="159"/>
      <c r="R810" s="83"/>
      <c r="U810" s="85"/>
      <c r="V810" s="85"/>
      <c r="W810" s="85"/>
      <c r="X810" s="85"/>
      <c r="Y810" s="85"/>
      <c r="Z810" s="85"/>
      <c r="AA810" s="85"/>
      <c r="AB810" s="85"/>
      <c r="AC810" s="85"/>
      <c r="AD810" s="85"/>
      <c r="AE810" s="84"/>
      <c r="AF810" s="85"/>
      <c r="AG810" s="85"/>
      <c r="AH810" s="85"/>
      <c r="AI810" s="85"/>
      <c r="AJ810" s="85"/>
      <c r="AK810" s="85"/>
    </row>
    <row r="811" spans="1:37" ht="14.4" customHeight="1" x14ac:dyDescent="0.3">
      <c r="A811" s="83"/>
      <c r="B811" s="85"/>
      <c r="C811" s="85"/>
      <c r="D811" s="85"/>
      <c r="E811" s="85"/>
      <c r="F811" s="85"/>
      <c r="G811" s="85"/>
      <c r="H811" s="85"/>
      <c r="I811" s="83"/>
      <c r="J811" s="85"/>
      <c r="K811" s="85"/>
      <c r="L811" s="84"/>
      <c r="M811" s="84"/>
      <c r="N811" s="85"/>
      <c r="O811" s="84"/>
      <c r="P811" s="84"/>
      <c r="Q811" s="159"/>
      <c r="R811" s="83"/>
      <c r="U811" s="85"/>
      <c r="V811" s="85"/>
      <c r="W811" s="85"/>
      <c r="X811" s="85"/>
      <c r="Y811" s="85"/>
      <c r="Z811" s="85"/>
      <c r="AA811" s="85"/>
      <c r="AB811" s="85"/>
      <c r="AC811" s="85"/>
      <c r="AD811" s="85"/>
      <c r="AE811" s="84"/>
      <c r="AF811" s="85"/>
      <c r="AG811" s="85"/>
      <c r="AH811" s="85"/>
      <c r="AI811" s="85"/>
      <c r="AJ811" s="85"/>
      <c r="AK811" s="85"/>
    </row>
    <row r="812" spans="1:37" ht="14.4" customHeight="1" x14ac:dyDescent="0.3">
      <c r="A812" s="83"/>
      <c r="B812" s="85"/>
      <c r="C812" s="85"/>
      <c r="D812" s="85"/>
      <c r="E812" s="85"/>
      <c r="F812" s="85"/>
      <c r="G812" s="85"/>
      <c r="H812" s="85"/>
      <c r="I812" s="83"/>
      <c r="J812" s="85"/>
      <c r="K812" s="85"/>
      <c r="L812" s="84"/>
      <c r="M812" s="84"/>
      <c r="N812" s="85"/>
      <c r="O812" s="84"/>
      <c r="P812" s="84"/>
      <c r="Q812" s="159"/>
      <c r="R812" s="83"/>
      <c r="U812" s="85"/>
      <c r="V812" s="85"/>
      <c r="W812" s="85"/>
      <c r="X812" s="85"/>
      <c r="Y812" s="85"/>
      <c r="Z812" s="85"/>
      <c r="AA812" s="85"/>
      <c r="AB812" s="85"/>
      <c r="AC812" s="85"/>
      <c r="AD812" s="85"/>
      <c r="AE812" s="84"/>
      <c r="AF812" s="85"/>
      <c r="AG812" s="85"/>
      <c r="AH812" s="85"/>
      <c r="AI812" s="85"/>
      <c r="AJ812" s="85"/>
      <c r="AK812" s="85"/>
    </row>
    <row r="813" spans="1:37" ht="14.4" customHeight="1" x14ac:dyDescent="0.3">
      <c r="A813" s="83"/>
      <c r="B813" s="85"/>
      <c r="C813" s="85"/>
      <c r="D813" s="85"/>
      <c r="E813" s="85"/>
      <c r="F813" s="85"/>
      <c r="G813" s="85"/>
      <c r="H813" s="85"/>
      <c r="I813" s="83"/>
      <c r="J813" s="85"/>
      <c r="K813" s="85"/>
      <c r="L813" s="84"/>
      <c r="M813" s="84"/>
      <c r="N813" s="85"/>
      <c r="O813" s="84"/>
      <c r="P813" s="84"/>
      <c r="Q813" s="159"/>
      <c r="R813" s="83"/>
      <c r="U813" s="85"/>
      <c r="V813" s="85"/>
      <c r="W813" s="85"/>
      <c r="X813" s="85"/>
      <c r="Y813" s="85"/>
      <c r="Z813" s="85"/>
      <c r="AA813" s="85"/>
      <c r="AB813" s="85"/>
      <c r="AC813" s="85"/>
      <c r="AD813" s="85"/>
      <c r="AE813" s="84"/>
      <c r="AF813" s="85"/>
      <c r="AG813" s="85"/>
      <c r="AH813" s="85"/>
      <c r="AI813" s="85"/>
      <c r="AJ813" s="85"/>
      <c r="AK813" s="85"/>
    </row>
    <row r="814" spans="1:37" ht="14.4" customHeight="1" x14ac:dyDescent="0.3">
      <c r="A814" s="83"/>
      <c r="B814" s="85"/>
      <c r="C814" s="85"/>
      <c r="D814" s="85"/>
      <c r="E814" s="85"/>
      <c r="F814" s="85"/>
      <c r="G814" s="85"/>
      <c r="H814" s="85"/>
      <c r="I814" s="83"/>
      <c r="J814" s="85"/>
      <c r="K814" s="85"/>
      <c r="L814" s="84"/>
      <c r="M814" s="84"/>
      <c r="N814" s="85"/>
      <c r="O814" s="84"/>
      <c r="P814" s="84"/>
      <c r="Q814" s="159"/>
      <c r="R814" s="83"/>
      <c r="U814" s="85"/>
      <c r="V814" s="85"/>
      <c r="W814" s="85"/>
      <c r="X814" s="85"/>
      <c r="Y814" s="85"/>
      <c r="Z814" s="85"/>
      <c r="AA814" s="85"/>
      <c r="AB814" s="85"/>
      <c r="AC814" s="85"/>
      <c r="AD814" s="85"/>
      <c r="AE814" s="84"/>
      <c r="AF814" s="85"/>
      <c r="AG814" s="85"/>
      <c r="AH814" s="85"/>
      <c r="AI814" s="85"/>
      <c r="AJ814" s="85"/>
      <c r="AK814" s="85"/>
    </row>
    <row r="815" spans="1:37" ht="14.4" customHeight="1" x14ac:dyDescent="0.3">
      <c r="A815" s="83"/>
      <c r="B815" s="85"/>
      <c r="C815" s="85"/>
      <c r="D815" s="85"/>
      <c r="E815" s="85"/>
      <c r="F815" s="85"/>
      <c r="G815" s="85"/>
      <c r="H815" s="85"/>
      <c r="I815" s="83"/>
      <c r="J815" s="85"/>
      <c r="K815" s="85"/>
      <c r="L815" s="84"/>
      <c r="M815" s="84"/>
      <c r="N815" s="85"/>
      <c r="O815" s="84"/>
      <c r="P815" s="84"/>
      <c r="Q815" s="159"/>
      <c r="R815" s="83"/>
      <c r="U815" s="85"/>
      <c r="V815" s="85"/>
      <c r="W815" s="85"/>
      <c r="X815" s="85"/>
      <c r="Y815" s="85"/>
      <c r="Z815" s="85"/>
      <c r="AA815" s="85"/>
      <c r="AB815" s="85"/>
      <c r="AC815" s="85"/>
      <c r="AD815" s="85"/>
      <c r="AE815" s="84"/>
      <c r="AF815" s="85"/>
      <c r="AG815" s="85"/>
      <c r="AH815" s="85"/>
      <c r="AI815" s="85"/>
      <c r="AJ815" s="85"/>
      <c r="AK815" s="85"/>
    </row>
    <row r="816" spans="1:37" ht="14.4" customHeight="1" x14ac:dyDescent="0.3">
      <c r="A816" s="83"/>
      <c r="B816" s="85"/>
      <c r="C816" s="85"/>
      <c r="D816" s="85"/>
      <c r="E816" s="85"/>
      <c r="F816" s="85"/>
      <c r="G816" s="85"/>
      <c r="H816" s="85"/>
      <c r="I816" s="83"/>
      <c r="J816" s="85"/>
      <c r="K816" s="85"/>
      <c r="L816" s="84"/>
      <c r="M816" s="84"/>
      <c r="N816" s="85"/>
      <c r="O816" s="84"/>
      <c r="P816" s="84"/>
      <c r="Q816" s="159"/>
      <c r="R816" s="83"/>
      <c r="U816" s="85"/>
      <c r="V816" s="85"/>
      <c r="W816" s="85"/>
      <c r="X816" s="85"/>
      <c r="Y816" s="85"/>
      <c r="Z816" s="85"/>
      <c r="AA816" s="85"/>
      <c r="AB816" s="85"/>
      <c r="AC816" s="85"/>
      <c r="AD816" s="85"/>
      <c r="AE816" s="84"/>
      <c r="AF816" s="85"/>
      <c r="AG816" s="85"/>
      <c r="AH816" s="85"/>
      <c r="AI816" s="85"/>
      <c r="AJ816" s="85"/>
      <c r="AK816" s="85"/>
    </row>
    <row r="817" spans="1:37" ht="14.4" customHeight="1" x14ac:dyDescent="0.3">
      <c r="A817" s="83"/>
      <c r="B817" s="85"/>
      <c r="C817" s="85"/>
      <c r="D817" s="85"/>
      <c r="E817" s="85"/>
      <c r="F817" s="85"/>
      <c r="G817" s="85"/>
      <c r="H817" s="85"/>
      <c r="I817" s="83"/>
      <c r="J817" s="85"/>
      <c r="K817" s="85"/>
      <c r="L817" s="84"/>
      <c r="M817" s="84"/>
      <c r="N817" s="85"/>
      <c r="O817" s="84"/>
      <c r="P817" s="84"/>
      <c r="Q817" s="159"/>
      <c r="R817" s="83"/>
      <c r="U817" s="85"/>
      <c r="V817" s="85"/>
      <c r="W817" s="85"/>
      <c r="X817" s="85"/>
      <c r="Y817" s="85"/>
      <c r="Z817" s="85"/>
      <c r="AA817" s="85"/>
      <c r="AB817" s="85"/>
      <c r="AC817" s="85"/>
      <c r="AD817" s="85"/>
      <c r="AE817" s="84"/>
      <c r="AF817" s="85"/>
      <c r="AG817" s="85"/>
      <c r="AH817" s="85"/>
      <c r="AI817" s="85"/>
      <c r="AJ817" s="85"/>
      <c r="AK817" s="85"/>
    </row>
    <row r="818" spans="1:37" ht="14.4" customHeight="1" x14ac:dyDescent="0.3">
      <c r="A818" s="83"/>
      <c r="B818" s="85"/>
      <c r="C818" s="85"/>
      <c r="D818" s="85"/>
      <c r="E818" s="85"/>
      <c r="F818" s="85"/>
      <c r="G818" s="85"/>
      <c r="H818" s="85"/>
      <c r="I818" s="83"/>
      <c r="J818" s="85"/>
      <c r="K818" s="85"/>
      <c r="L818" s="84"/>
      <c r="M818" s="84"/>
      <c r="N818" s="85"/>
      <c r="O818" s="84"/>
      <c r="P818" s="84"/>
      <c r="Q818" s="159"/>
      <c r="R818" s="83"/>
      <c r="U818" s="85"/>
      <c r="V818" s="85"/>
      <c r="W818" s="85"/>
      <c r="X818" s="85"/>
      <c r="Y818" s="85"/>
      <c r="Z818" s="85"/>
      <c r="AA818" s="85"/>
      <c r="AB818" s="85"/>
      <c r="AC818" s="85"/>
      <c r="AD818" s="85"/>
      <c r="AE818" s="84"/>
      <c r="AF818" s="85"/>
      <c r="AG818" s="85"/>
      <c r="AH818" s="85"/>
      <c r="AI818" s="85"/>
      <c r="AJ818" s="85"/>
      <c r="AK818" s="85"/>
    </row>
    <row r="819" spans="1:37" ht="14.4" customHeight="1" x14ac:dyDescent="0.3">
      <c r="A819" s="83"/>
      <c r="B819" s="85"/>
      <c r="C819" s="85"/>
      <c r="D819" s="85"/>
      <c r="E819" s="85"/>
      <c r="F819" s="85"/>
      <c r="G819" s="85"/>
      <c r="H819" s="85"/>
      <c r="I819" s="83"/>
      <c r="J819" s="85"/>
      <c r="K819" s="85"/>
      <c r="L819" s="84"/>
      <c r="M819" s="84"/>
      <c r="N819" s="85"/>
      <c r="O819" s="84"/>
      <c r="P819" s="84"/>
      <c r="Q819" s="159"/>
      <c r="R819" s="83"/>
      <c r="U819" s="85"/>
      <c r="V819" s="85"/>
      <c r="W819" s="85"/>
      <c r="X819" s="85"/>
      <c r="Y819" s="85"/>
      <c r="Z819" s="85"/>
      <c r="AA819" s="85"/>
      <c r="AB819" s="85"/>
      <c r="AC819" s="85"/>
      <c r="AD819" s="85"/>
      <c r="AE819" s="84"/>
      <c r="AF819" s="85"/>
      <c r="AG819" s="85"/>
      <c r="AH819" s="85"/>
      <c r="AI819" s="85"/>
      <c r="AJ819" s="85"/>
      <c r="AK819" s="85"/>
    </row>
    <row r="820" spans="1:37" ht="14.4" customHeight="1" x14ac:dyDescent="0.3">
      <c r="A820" s="83"/>
      <c r="B820" s="85"/>
      <c r="C820" s="85"/>
      <c r="D820" s="85"/>
      <c r="E820" s="85"/>
      <c r="F820" s="85"/>
      <c r="G820" s="85"/>
      <c r="H820" s="85"/>
      <c r="I820" s="83"/>
      <c r="J820" s="85"/>
      <c r="K820" s="85"/>
      <c r="L820" s="84"/>
      <c r="M820" s="84"/>
      <c r="N820" s="85"/>
      <c r="O820" s="84"/>
      <c r="P820" s="84"/>
      <c r="Q820" s="159"/>
      <c r="R820" s="83"/>
      <c r="U820" s="85"/>
      <c r="V820" s="85"/>
      <c r="W820" s="85"/>
      <c r="X820" s="85"/>
      <c r="Y820" s="85"/>
      <c r="Z820" s="85"/>
      <c r="AA820" s="85"/>
      <c r="AB820" s="85"/>
      <c r="AC820" s="85"/>
      <c r="AD820" s="85"/>
      <c r="AE820" s="84"/>
      <c r="AF820" s="85"/>
      <c r="AG820" s="85"/>
      <c r="AH820" s="85"/>
      <c r="AI820" s="85"/>
      <c r="AJ820" s="85"/>
      <c r="AK820" s="85"/>
    </row>
    <row r="821" spans="1:37" ht="14.4" customHeight="1" x14ac:dyDescent="0.3">
      <c r="A821" s="83"/>
      <c r="B821" s="85"/>
      <c r="C821" s="85"/>
      <c r="D821" s="85"/>
      <c r="E821" s="85"/>
      <c r="F821" s="85"/>
      <c r="G821" s="85"/>
      <c r="H821" s="85"/>
      <c r="I821" s="83"/>
      <c r="J821" s="85"/>
      <c r="K821" s="85"/>
      <c r="L821" s="84"/>
      <c r="M821" s="84"/>
      <c r="N821" s="85"/>
      <c r="O821" s="84"/>
      <c r="P821" s="84"/>
      <c r="Q821" s="159"/>
      <c r="R821" s="83"/>
      <c r="U821" s="85"/>
      <c r="V821" s="85"/>
      <c r="W821" s="85"/>
      <c r="X821" s="85"/>
      <c r="Y821" s="85"/>
      <c r="Z821" s="85"/>
      <c r="AA821" s="85"/>
      <c r="AB821" s="85"/>
      <c r="AC821" s="85"/>
      <c r="AD821" s="85"/>
      <c r="AE821" s="84"/>
      <c r="AF821" s="85"/>
      <c r="AG821" s="85"/>
      <c r="AH821" s="85"/>
      <c r="AI821" s="85"/>
      <c r="AJ821" s="85"/>
      <c r="AK821" s="85"/>
    </row>
    <row r="822" spans="1:37" ht="14.4" customHeight="1" x14ac:dyDescent="0.3">
      <c r="A822" s="83"/>
      <c r="B822" s="85"/>
      <c r="C822" s="85"/>
      <c r="D822" s="85"/>
      <c r="E822" s="85"/>
      <c r="F822" s="85"/>
      <c r="G822" s="85"/>
      <c r="H822" s="85"/>
      <c r="I822" s="83"/>
      <c r="J822" s="85"/>
      <c r="K822" s="85"/>
      <c r="L822" s="84"/>
      <c r="M822" s="84"/>
      <c r="N822" s="85"/>
      <c r="O822" s="84"/>
      <c r="P822" s="84"/>
      <c r="Q822" s="159"/>
      <c r="R822" s="83"/>
      <c r="U822" s="85"/>
      <c r="V822" s="85"/>
      <c r="W822" s="85"/>
      <c r="X822" s="85"/>
      <c r="Y822" s="85"/>
      <c r="Z822" s="85"/>
      <c r="AA822" s="85"/>
      <c r="AB822" s="85"/>
      <c r="AC822" s="85"/>
      <c r="AD822" s="85"/>
      <c r="AE822" s="84"/>
      <c r="AF822" s="85"/>
      <c r="AG822" s="85"/>
      <c r="AH822" s="85"/>
      <c r="AI822" s="85"/>
      <c r="AJ822" s="85"/>
      <c r="AK822" s="85"/>
    </row>
    <row r="823" spans="1:37" ht="14.4" customHeight="1" x14ac:dyDescent="0.3">
      <c r="A823" s="83"/>
      <c r="B823" s="85"/>
      <c r="C823" s="85"/>
      <c r="D823" s="85"/>
      <c r="E823" s="85"/>
      <c r="F823" s="85"/>
      <c r="G823" s="85"/>
      <c r="H823" s="85"/>
      <c r="I823" s="83"/>
      <c r="J823" s="85"/>
      <c r="K823" s="85"/>
      <c r="L823" s="84"/>
      <c r="M823" s="84"/>
      <c r="N823" s="85"/>
      <c r="O823" s="84"/>
      <c r="P823" s="84"/>
      <c r="Q823" s="159"/>
      <c r="R823" s="83"/>
      <c r="U823" s="85"/>
      <c r="V823" s="85"/>
      <c r="W823" s="85"/>
      <c r="X823" s="85"/>
      <c r="Y823" s="85"/>
      <c r="Z823" s="85"/>
      <c r="AA823" s="85"/>
      <c r="AB823" s="85"/>
      <c r="AC823" s="85"/>
      <c r="AD823" s="85"/>
      <c r="AE823" s="84"/>
      <c r="AF823" s="85"/>
      <c r="AG823" s="85"/>
      <c r="AH823" s="85"/>
      <c r="AI823" s="85"/>
      <c r="AJ823" s="85"/>
      <c r="AK823" s="85"/>
    </row>
    <row r="824" spans="1:37" ht="14.4" customHeight="1" x14ac:dyDescent="0.3">
      <c r="A824" s="83"/>
      <c r="B824" s="85"/>
      <c r="C824" s="85"/>
      <c r="D824" s="85"/>
      <c r="E824" s="85"/>
      <c r="F824" s="85"/>
      <c r="G824" s="85"/>
      <c r="H824" s="85"/>
      <c r="I824" s="83"/>
      <c r="J824" s="85"/>
      <c r="K824" s="85"/>
      <c r="L824" s="84"/>
      <c r="M824" s="84"/>
      <c r="N824" s="85"/>
      <c r="O824" s="84"/>
      <c r="P824" s="84"/>
      <c r="Q824" s="159"/>
      <c r="R824" s="83"/>
      <c r="U824" s="85"/>
      <c r="V824" s="85"/>
      <c r="W824" s="85"/>
      <c r="X824" s="85"/>
      <c r="Y824" s="85"/>
      <c r="Z824" s="85"/>
      <c r="AA824" s="85"/>
      <c r="AB824" s="85"/>
      <c r="AC824" s="85"/>
      <c r="AD824" s="85"/>
      <c r="AE824" s="84"/>
      <c r="AF824" s="85"/>
      <c r="AG824" s="85"/>
      <c r="AH824" s="85"/>
      <c r="AI824" s="85"/>
      <c r="AJ824" s="85"/>
      <c r="AK824" s="85"/>
    </row>
    <row r="825" spans="1:37" ht="14.4" customHeight="1" x14ac:dyDescent="0.3">
      <c r="A825" s="83"/>
      <c r="B825" s="85"/>
      <c r="C825" s="85"/>
      <c r="D825" s="85"/>
      <c r="E825" s="85"/>
      <c r="F825" s="85"/>
      <c r="G825" s="85"/>
      <c r="H825" s="85"/>
      <c r="I825" s="83"/>
      <c r="J825" s="85"/>
      <c r="K825" s="85"/>
      <c r="L825" s="84"/>
      <c r="M825" s="84"/>
      <c r="N825" s="85"/>
      <c r="O825" s="84"/>
      <c r="P825" s="84"/>
      <c r="Q825" s="159"/>
      <c r="R825" s="83"/>
      <c r="U825" s="85"/>
      <c r="V825" s="85"/>
      <c r="W825" s="85"/>
      <c r="X825" s="85"/>
      <c r="Y825" s="85"/>
      <c r="Z825" s="85"/>
      <c r="AA825" s="85"/>
      <c r="AB825" s="85"/>
      <c r="AC825" s="85"/>
      <c r="AD825" s="85"/>
      <c r="AE825" s="84"/>
      <c r="AF825" s="85"/>
      <c r="AG825" s="85"/>
      <c r="AH825" s="85"/>
      <c r="AI825" s="85"/>
      <c r="AJ825" s="85"/>
      <c r="AK825" s="85"/>
    </row>
    <row r="826" spans="1:37" ht="14.4" customHeight="1" x14ac:dyDescent="0.3">
      <c r="A826" s="83"/>
      <c r="B826" s="85"/>
      <c r="C826" s="85"/>
      <c r="D826" s="85"/>
      <c r="E826" s="85"/>
      <c r="F826" s="85"/>
      <c r="G826" s="85"/>
      <c r="H826" s="85"/>
      <c r="I826" s="83"/>
      <c r="J826" s="85"/>
      <c r="K826" s="85"/>
      <c r="L826" s="84"/>
      <c r="M826" s="84"/>
      <c r="N826" s="85"/>
      <c r="O826" s="84"/>
      <c r="P826" s="84"/>
      <c r="Q826" s="159"/>
      <c r="R826" s="83"/>
      <c r="U826" s="85"/>
      <c r="V826" s="85"/>
      <c r="W826" s="85"/>
      <c r="X826" s="85"/>
      <c r="Y826" s="85"/>
      <c r="Z826" s="85"/>
      <c r="AA826" s="85"/>
      <c r="AB826" s="85"/>
      <c r="AC826" s="85"/>
      <c r="AD826" s="85"/>
      <c r="AE826" s="84"/>
      <c r="AF826" s="85"/>
      <c r="AG826" s="85"/>
      <c r="AH826" s="85"/>
      <c r="AI826" s="85"/>
      <c r="AJ826" s="85"/>
      <c r="AK826" s="85"/>
    </row>
    <row r="827" spans="1:37" ht="14.4" customHeight="1" x14ac:dyDescent="0.3">
      <c r="A827" s="83"/>
      <c r="B827" s="85"/>
      <c r="C827" s="85"/>
      <c r="D827" s="85"/>
      <c r="E827" s="85"/>
      <c r="F827" s="85"/>
      <c r="G827" s="85"/>
      <c r="H827" s="85"/>
      <c r="I827" s="83"/>
      <c r="J827" s="85"/>
      <c r="K827" s="85"/>
      <c r="L827" s="84"/>
      <c r="M827" s="84"/>
      <c r="N827" s="85"/>
      <c r="O827" s="84"/>
      <c r="P827" s="84"/>
      <c r="Q827" s="159"/>
      <c r="R827" s="83"/>
      <c r="U827" s="85"/>
      <c r="V827" s="85"/>
      <c r="W827" s="85"/>
      <c r="X827" s="85"/>
      <c r="Y827" s="85"/>
      <c r="Z827" s="85"/>
      <c r="AA827" s="85"/>
      <c r="AB827" s="85"/>
      <c r="AC827" s="85"/>
      <c r="AD827" s="85"/>
      <c r="AE827" s="84"/>
      <c r="AF827" s="85"/>
      <c r="AG827" s="85"/>
      <c r="AH827" s="85"/>
      <c r="AI827" s="85"/>
      <c r="AJ827" s="85"/>
      <c r="AK827" s="85"/>
    </row>
    <row r="828" spans="1:37" ht="14.4" customHeight="1" x14ac:dyDescent="0.3">
      <c r="A828" s="83"/>
      <c r="B828" s="85"/>
      <c r="C828" s="85"/>
      <c r="D828" s="85"/>
      <c r="E828" s="85"/>
      <c r="F828" s="85"/>
      <c r="G828" s="85"/>
      <c r="H828" s="85"/>
      <c r="I828" s="83"/>
      <c r="J828" s="85"/>
      <c r="K828" s="85"/>
      <c r="L828" s="84"/>
      <c r="M828" s="84"/>
      <c r="N828" s="85"/>
      <c r="O828" s="84"/>
      <c r="P828" s="84"/>
      <c r="Q828" s="159"/>
      <c r="R828" s="83"/>
      <c r="U828" s="85"/>
      <c r="V828" s="85"/>
      <c r="W828" s="85"/>
      <c r="X828" s="85"/>
      <c r="Y828" s="85"/>
      <c r="Z828" s="85"/>
      <c r="AA828" s="85"/>
      <c r="AB828" s="85"/>
      <c r="AC828" s="85"/>
      <c r="AD828" s="85"/>
      <c r="AE828" s="84"/>
      <c r="AF828" s="85"/>
      <c r="AG828" s="85"/>
      <c r="AH828" s="85"/>
      <c r="AI828" s="85"/>
      <c r="AJ828" s="85"/>
      <c r="AK828" s="85"/>
    </row>
    <row r="829" spans="1:37" ht="14.4" customHeight="1" x14ac:dyDescent="0.3">
      <c r="A829" s="83"/>
      <c r="B829" s="85"/>
      <c r="C829" s="85"/>
      <c r="D829" s="85"/>
      <c r="E829" s="85"/>
      <c r="F829" s="85"/>
      <c r="G829" s="85"/>
      <c r="H829" s="85"/>
      <c r="I829" s="83"/>
      <c r="J829" s="85"/>
      <c r="K829" s="85"/>
      <c r="L829" s="84"/>
      <c r="M829" s="84"/>
      <c r="N829" s="85"/>
      <c r="O829" s="84"/>
      <c r="P829" s="84"/>
      <c r="Q829" s="159"/>
      <c r="R829" s="83"/>
      <c r="U829" s="85"/>
      <c r="V829" s="85"/>
      <c r="W829" s="85"/>
      <c r="X829" s="85"/>
      <c r="Y829" s="85"/>
      <c r="Z829" s="85"/>
      <c r="AA829" s="85"/>
      <c r="AB829" s="85"/>
      <c r="AC829" s="85"/>
      <c r="AD829" s="85"/>
      <c r="AE829" s="84"/>
      <c r="AF829" s="85"/>
      <c r="AG829" s="85"/>
      <c r="AH829" s="85"/>
      <c r="AI829" s="85"/>
      <c r="AJ829" s="85"/>
      <c r="AK829" s="85"/>
    </row>
    <row r="830" spans="1:37" ht="14.4" customHeight="1" x14ac:dyDescent="0.3">
      <c r="A830" s="83"/>
      <c r="B830" s="85"/>
      <c r="C830" s="85"/>
      <c r="D830" s="85"/>
      <c r="E830" s="85"/>
      <c r="F830" s="85"/>
      <c r="G830" s="85"/>
      <c r="H830" s="85"/>
      <c r="I830" s="83"/>
      <c r="J830" s="85"/>
      <c r="K830" s="85"/>
      <c r="L830" s="84"/>
      <c r="M830" s="84"/>
      <c r="N830" s="85"/>
      <c r="O830" s="84"/>
      <c r="P830" s="84"/>
      <c r="Q830" s="159"/>
      <c r="R830" s="83"/>
      <c r="U830" s="85"/>
      <c r="V830" s="85"/>
      <c r="W830" s="85"/>
      <c r="X830" s="85"/>
      <c r="Y830" s="85"/>
      <c r="Z830" s="85"/>
      <c r="AA830" s="85"/>
      <c r="AB830" s="85"/>
      <c r="AC830" s="85"/>
      <c r="AD830" s="85"/>
      <c r="AE830" s="84"/>
      <c r="AF830" s="85"/>
      <c r="AG830" s="85"/>
      <c r="AH830" s="85"/>
      <c r="AI830" s="85"/>
      <c r="AJ830" s="85"/>
      <c r="AK830" s="85"/>
    </row>
    <row r="831" spans="1:37" ht="14.4" customHeight="1" x14ac:dyDescent="0.3">
      <c r="A831" s="83"/>
      <c r="B831" s="85"/>
      <c r="C831" s="85"/>
      <c r="D831" s="85"/>
      <c r="E831" s="85"/>
      <c r="F831" s="85"/>
      <c r="G831" s="85"/>
      <c r="H831" s="85"/>
      <c r="I831" s="83"/>
      <c r="J831" s="85"/>
      <c r="K831" s="85"/>
      <c r="L831" s="84"/>
      <c r="M831" s="84"/>
      <c r="N831" s="85"/>
      <c r="O831" s="84"/>
      <c r="P831" s="84"/>
      <c r="Q831" s="159"/>
      <c r="R831" s="83"/>
      <c r="U831" s="85"/>
      <c r="V831" s="85"/>
      <c r="W831" s="85"/>
      <c r="X831" s="85"/>
      <c r="Y831" s="85"/>
      <c r="Z831" s="85"/>
      <c r="AA831" s="85"/>
      <c r="AB831" s="85"/>
      <c r="AC831" s="85"/>
      <c r="AD831" s="85"/>
      <c r="AE831" s="84"/>
      <c r="AF831" s="85"/>
      <c r="AG831" s="85"/>
      <c r="AH831" s="85"/>
      <c r="AI831" s="85"/>
      <c r="AJ831" s="85"/>
      <c r="AK831" s="85"/>
    </row>
    <row r="832" spans="1:37" ht="14.4" customHeight="1" x14ac:dyDescent="0.3">
      <c r="A832" s="83"/>
      <c r="B832" s="85"/>
      <c r="C832" s="85"/>
      <c r="D832" s="85"/>
      <c r="E832" s="85"/>
      <c r="F832" s="85"/>
      <c r="G832" s="85"/>
      <c r="H832" s="85"/>
      <c r="I832" s="83"/>
      <c r="J832" s="85"/>
      <c r="K832" s="85"/>
      <c r="L832" s="84"/>
      <c r="M832" s="84"/>
      <c r="N832" s="85"/>
      <c r="O832" s="84"/>
      <c r="P832" s="84"/>
      <c r="Q832" s="159"/>
      <c r="R832" s="83"/>
      <c r="U832" s="85"/>
      <c r="V832" s="85"/>
      <c r="W832" s="85"/>
      <c r="X832" s="85"/>
      <c r="Y832" s="85"/>
      <c r="Z832" s="85"/>
      <c r="AA832" s="85"/>
      <c r="AB832" s="85"/>
      <c r="AC832" s="85"/>
      <c r="AD832" s="85"/>
      <c r="AE832" s="84"/>
      <c r="AF832" s="85"/>
      <c r="AG832" s="85"/>
      <c r="AH832" s="85"/>
      <c r="AI832" s="85"/>
      <c r="AJ832" s="85"/>
      <c r="AK832" s="85"/>
    </row>
    <row r="833" spans="1:37" ht="14.4" customHeight="1" x14ac:dyDescent="0.3">
      <c r="A833" s="83"/>
      <c r="B833" s="85"/>
      <c r="C833" s="85"/>
      <c r="D833" s="85"/>
      <c r="E833" s="85"/>
      <c r="F833" s="85"/>
      <c r="G833" s="85"/>
      <c r="H833" s="85"/>
      <c r="I833" s="83"/>
      <c r="J833" s="85"/>
      <c r="K833" s="85"/>
      <c r="L833" s="84"/>
      <c r="M833" s="84"/>
      <c r="N833" s="85"/>
      <c r="O833" s="84"/>
      <c r="P833" s="84"/>
      <c r="Q833" s="159"/>
      <c r="R833" s="83"/>
      <c r="U833" s="85"/>
      <c r="V833" s="85"/>
      <c r="W833" s="85"/>
      <c r="X833" s="85"/>
      <c r="Y833" s="85"/>
      <c r="Z833" s="85"/>
      <c r="AA833" s="85"/>
      <c r="AB833" s="85"/>
      <c r="AC833" s="85"/>
      <c r="AD833" s="85"/>
      <c r="AE833" s="84"/>
      <c r="AF833" s="85"/>
      <c r="AG833" s="85"/>
      <c r="AH833" s="85"/>
      <c r="AI833" s="85"/>
      <c r="AJ833" s="85"/>
      <c r="AK833" s="85"/>
    </row>
    <row r="834" spans="1:37" ht="14.4" customHeight="1" x14ac:dyDescent="0.3">
      <c r="A834" s="83"/>
      <c r="B834" s="85"/>
      <c r="C834" s="85"/>
      <c r="D834" s="85"/>
      <c r="E834" s="85"/>
      <c r="F834" s="85"/>
      <c r="G834" s="85"/>
      <c r="H834" s="85"/>
      <c r="I834" s="83"/>
      <c r="J834" s="85"/>
      <c r="K834" s="85"/>
      <c r="L834" s="84"/>
      <c r="M834" s="84"/>
      <c r="N834" s="85"/>
      <c r="O834" s="84"/>
      <c r="P834" s="84"/>
      <c r="Q834" s="159"/>
      <c r="R834" s="83"/>
      <c r="U834" s="85"/>
      <c r="V834" s="85"/>
      <c r="W834" s="85"/>
      <c r="X834" s="85"/>
      <c r="Y834" s="85"/>
      <c r="Z834" s="85"/>
      <c r="AA834" s="85"/>
      <c r="AB834" s="85"/>
      <c r="AC834" s="85"/>
      <c r="AD834" s="85"/>
      <c r="AE834" s="84"/>
      <c r="AF834" s="85"/>
      <c r="AG834" s="85"/>
      <c r="AH834" s="85"/>
      <c r="AI834" s="85"/>
      <c r="AJ834" s="85"/>
      <c r="AK834" s="85"/>
    </row>
    <row r="835" spans="1:37" ht="14.4" customHeight="1" x14ac:dyDescent="0.3">
      <c r="A835" s="83"/>
      <c r="B835" s="85"/>
      <c r="C835" s="85"/>
      <c r="D835" s="85"/>
      <c r="E835" s="85"/>
      <c r="F835" s="85"/>
      <c r="G835" s="85"/>
      <c r="H835" s="85"/>
      <c r="I835" s="83"/>
      <c r="J835" s="85"/>
      <c r="K835" s="85"/>
      <c r="L835" s="84"/>
      <c r="M835" s="84"/>
      <c r="N835" s="85"/>
      <c r="O835" s="84"/>
      <c r="P835" s="84"/>
      <c r="Q835" s="159"/>
      <c r="R835" s="83"/>
      <c r="U835" s="85"/>
      <c r="V835" s="85"/>
      <c r="W835" s="85"/>
      <c r="X835" s="85"/>
      <c r="Y835" s="85"/>
      <c r="Z835" s="85"/>
      <c r="AA835" s="85"/>
      <c r="AB835" s="85"/>
      <c r="AC835" s="85"/>
      <c r="AD835" s="85"/>
      <c r="AE835" s="84"/>
      <c r="AF835" s="85"/>
      <c r="AG835" s="85"/>
      <c r="AH835" s="85"/>
      <c r="AI835" s="85"/>
      <c r="AJ835" s="85"/>
      <c r="AK835" s="85"/>
    </row>
    <row r="836" spans="1:37" ht="14.4" customHeight="1" x14ac:dyDescent="0.3">
      <c r="A836" s="83"/>
      <c r="B836" s="85"/>
      <c r="C836" s="85"/>
      <c r="D836" s="85"/>
      <c r="E836" s="85"/>
      <c r="F836" s="85"/>
      <c r="G836" s="85"/>
      <c r="H836" s="85"/>
      <c r="I836" s="83"/>
      <c r="J836" s="85"/>
      <c r="K836" s="85"/>
      <c r="L836" s="84"/>
      <c r="M836" s="84"/>
      <c r="N836" s="85"/>
      <c r="O836" s="84"/>
      <c r="P836" s="84"/>
      <c r="Q836" s="159"/>
      <c r="R836" s="83"/>
      <c r="U836" s="85"/>
      <c r="V836" s="85"/>
      <c r="W836" s="85"/>
      <c r="X836" s="85"/>
      <c r="Y836" s="85"/>
      <c r="Z836" s="85"/>
      <c r="AA836" s="85"/>
      <c r="AB836" s="85"/>
      <c r="AC836" s="85"/>
      <c r="AD836" s="85"/>
      <c r="AE836" s="84"/>
      <c r="AF836" s="85"/>
      <c r="AG836" s="85"/>
      <c r="AH836" s="85"/>
      <c r="AI836" s="85"/>
      <c r="AJ836" s="85"/>
      <c r="AK836" s="85"/>
    </row>
    <row r="837" spans="1:37" ht="14.4" customHeight="1" x14ac:dyDescent="0.3">
      <c r="A837" s="83"/>
      <c r="B837" s="85"/>
      <c r="C837" s="85"/>
      <c r="D837" s="85"/>
      <c r="E837" s="85"/>
      <c r="F837" s="85"/>
      <c r="G837" s="85"/>
      <c r="H837" s="85"/>
      <c r="I837" s="83"/>
      <c r="J837" s="85"/>
      <c r="K837" s="85"/>
      <c r="L837" s="84"/>
      <c r="M837" s="84"/>
      <c r="N837" s="85"/>
      <c r="O837" s="84"/>
      <c r="P837" s="84"/>
      <c r="Q837" s="159"/>
      <c r="R837" s="83"/>
      <c r="U837" s="85"/>
      <c r="V837" s="85"/>
      <c r="W837" s="85"/>
      <c r="X837" s="85"/>
      <c r="Y837" s="85"/>
      <c r="Z837" s="85"/>
      <c r="AA837" s="85"/>
      <c r="AB837" s="85"/>
      <c r="AC837" s="85"/>
      <c r="AD837" s="85"/>
      <c r="AE837" s="84"/>
      <c r="AF837" s="85"/>
      <c r="AG837" s="85"/>
      <c r="AH837" s="85"/>
      <c r="AI837" s="85"/>
      <c r="AJ837" s="85"/>
      <c r="AK837" s="85"/>
    </row>
    <row r="838" spans="1:37" ht="14.4" customHeight="1" x14ac:dyDescent="0.3">
      <c r="A838" s="83"/>
      <c r="B838" s="85"/>
      <c r="C838" s="85"/>
      <c r="D838" s="85"/>
      <c r="E838" s="85"/>
      <c r="F838" s="85"/>
      <c r="G838" s="85"/>
      <c r="H838" s="85"/>
      <c r="I838" s="83"/>
      <c r="J838" s="85"/>
      <c r="K838" s="85"/>
      <c r="L838" s="84"/>
      <c r="M838" s="84"/>
      <c r="N838" s="85"/>
      <c r="O838" s="84"/>
      <c r="P838" s="84"/>
      <c r="Q838" s="159"/>
      <c r="R838" s="83"/>
      <c r="U838" s="85"/>
      <c r="V838" s="85"/>
      <c r="W838" s="85"/>
      <c r="X838" s="85"/>
      <c r="Y838" s="85"/>
      <c r="Z838" s="85"/>
      <c r="AA838" s="85"/>
      <c r="AB838" s="85"/>
      <c r="AC838" s="85"/>
      <c r="AD838" s="85"/>
      <c r="AE838" s="84"/>
      <c r="AF838" s="85"/>
      <c r="AG838" s="85"/>
      <c r="AH838" s="85"/>
      <c r="AI838" s="85"/>
      <c r="AJ838" s="85"/>
      <c r="AK838" s="85"/>
    </row>
    <row r="839" spans="1:37" ht="14.4" customHeight="1" x14ac:dyDescent="0.3">
      <c r="A839" s="83"/>
      <c r="B839" s="85"/>
      <c r="C839" s="85"/>
      <c r="D839" s="85"/>
      <c r="E839" s="85"/>
      <c r="F839" s="85"/>
      <c r="G839" s="85"/>
      <c r="H839" s="85"/>
      <c r="I839" s="83"/>
      <c r="J839" s="85"/>
      <c r="K839" s="85"/>
      <c r="L839" s="84"/>
      <c r="M839" s="84"/>
      <c r="N839" s="85"/>
      <c r="O839" s="84"/>
      <c r="P839" s="84"/>
      <c r="Q839" s="159"/>
      <c r="R839" s="83"/>
      <c r="U839" s="85"/>
      <c r="V839" s="85"/>
      <c r="W839" s="85"/>
      <c r="X839" s="85"/>
      <c r="Y839" s="85"/>
      <c r="Z839" s="85"/>
      <c r="AA839" s="85"/>
      <c r="AB839" s="85"/>
      <c r="AC839" s="85"/>
      <c r="AD839" s="85"/>
      <c r="AE839" s="84"/>
      <c r="AF839" s="85"/>
      <c r="AG839" s="85"/>
      <c r="AH839" s="85"/>
      <c r="AI839" s="85"/>
      <c r="AJ839" s="85"/>
      <c r="AK839" s="85"/>
    </row>
    <row r="840" spans="1:37" ht="14.4" customHeight="1" x14ac:dyDescent="0.3">
      <c r="A840" s="83"/>
      <c r="B840" s="85"/>
      <c r="C840" s="85"/>
      <c r="D840" s="85"/>
      <c r="E840" s="85"/>
      <c r="F840" s="85"/>
      <c r="G840" s="85"/>
      <c r="H840" s="85"/>
      <c r="I840" s="83"/>
      <c r="J840" s="85"/>
      <c r="K840" s="85"/>
      <c r="L840" s="84"/>
      <c r="M840" s="84"/>
      <c r="N840" s="85"/>
      <c r="O840" s="84"/>
      <c r="P840" s="84"/>
      <c r="Q840" s="159"/>
      <c r="R840" s="83"/>
      <c r="U840" s="85"/>
      <c r="V840" s="85"/>
      <c r="W840" s="85"/>
      <c r="X840" s="85"/>
      <c r="Y840" s="85"/>
      <c r="Z840" s="85"/>
      <c r="AA840" s="85"/>
      <c r="AB840" s="85"/>
      <c r="AC840" s="85"/>
      <c r="AD840" s="85"/>
      <c r="AE840" s="84"/>
      <c r="AF840" s="85"/>
      <c r="AG840" s="85"/>
      <c r="AH840" s="85"/>
      <c r="AI840" s="85"/>
      <c r="AJ840" s="85"/>
      <c r="AK840" s="85"/>
    </row>
    <row r="841" spans="1:37" ht="14.4" customHeight="1" x14ac:dyDescent="0.3">
      <c r="A841" s="83"/>
      <c r="B841" s="85"/>
      <c r="C841" s="85"/>
      <c r="D841" s="85"/>
      <c r="E841" s="85"/>
      <c r="F841" s="85"/>
      <c r="G841" s="85"/>
      <c r="H841" s="85"/>
      <c r="I841" s="83"/>
      <c r="J841" s="85"/>
      <c r="K841" s="85"/>
      <c r="L841" s="84"/>
      <c r="M841" s="84"/>
      <c r="N841" s="85"/>
      <c r="O841" s="84"/>
      <c r="P841" s="84"/>
      <c r="Q841" s="159"/>
      <c r="R841" s="83"/>
      <c r="U841" s="85"/>
      <c r="V841" s="85"/>
      <c r="W841" s="85"/>
      <c r="X841" s="85"/>
      <c r="Y841" s="85"/>
      <c r="Z841" s="85"/>
      <c r="AA841" s="85"/>
      <c r="AB841" s="85"/>
      <c r="AC841" s="85"/>
      <c r="AD841" s="85"/>
      <c r="AE841" s="84"/>
      <c r="AF841" s="85"/>
      <c r="AG841" s="85"/>
      <c r="AH841" s="85"/>
      <c r="AI841" s="85"/>
      <c r="AJ841" s="85"/>
      <c r="AK841" s="85"/>
    </row>
    <row r="842" spans="1:37" ht="14.4" customHeight="1" x14ac:dyDescent="0.3">
      <c r="A842" s="83"/>
      <c r="B842" s="85"/>
      <c r="C842" s="85"/>
      <c r="D842" s="85"/>
      <c r="E842" s="85"/>
      <c r="F842" s="85"/>
      <c r="G842" s="85"/>
      <c r="H842" s="85"/>
      <c r="I842" s="83"/>
      <c r="J842" s="85"/>
      <c r="K842" s="85"/>
      <c r="L842" s="84"/>
      <c r="M842" s="84"/>
      <c r="N842" s="85"/>
      <c r="O842" s="84"/>
      <c r="P842" s="84"/>
      <c r="Q842" s="159"/>
      <c r="R842" s="83"/>
      <c r="U842" s="85"/>
      <c r="V842" s="85"/>
      <c r="W842" s="85"/>
      <c r="X842" s="85"/>
      <c r="Y842" s="85"/>
      <c r="Z842" s="85"/>
      <c r="AA842" s="85"/>
      <c r="AB842" s="85"/>
      <c r="AC842" s="85"/>
      <c r="AD842" s="85"/>
      <c r="AE842" s="84"/>
      <c r="AF842" s="85"/>
      <c r="AG842" s="85"/>
      <c r="AH842" s="85"/>
      <c r="AI842" s="85"/>
      <c r="AJ842" s="85"/>
      <c r="AK842" s="85"/>
    </row>
    <row r="843" spans="1:37" ht="14.4" customHeight="1" x14ac:dyDescent="0.3">
      <c r="A843" s="83"/>
      <c r="B843" s="85"/>
      <c r="C843" s="85"/>
      <c r="D843" s="85"/>
      <c r="E843" s="85"/>
      <c r="F843" s="85"/>
      <c r="G843" s="85"/>
      <c r="H843" s="85"/>
      <c r="I843" s="83"/>
      <c r="J843" s="85"/>
      <c r="K843" s="85"/>
      <c r="L843" s="84"/>
      <c r="M843" s="84"/>
      <c r="N843" s="85"/>
      <c r="O843" s="84"/>
      <c r="P843" s="84"/>
      <c r="Q843" s="159"/>
      <c r="R843" s="83"/>
      <c r="U843" s="85"/>
      <c r="V843" s="85"/>
      <c r="W843" s="85"/>
      <c r="X843" s="85"/>
      <c r="Y843" s="85"/>
      <c r="Z843" s="85"/>
      <c r="AA843" s="85"/>
      <c r="AB843" s="85"/>
      <c r="AC843" s="85"/>
      <c r="AD843" s="85"/>
      <c r="AE843" s="84"/>
      <c r="AF843" s="85"/>
      <c r="AG843" s="85"/>
      <c r="AH843" s="85"/>
      <c r="AI843" s="85"/>
      <c r="AJ843" s="85"/>
      <c r="AK843" s="85"/>
    </row>
    <row r="844" spans="1:37" ht="14.4" customHeight="1" x14ac:dyDescent="0.3">
      <c r="A844" s="83"/>
      <c r="B844" s="85"/>
      <c r="C844" s="85"/>
      <c r="D844" s="85"/>
      <c r="E844" s="85"/>
      <c r="F844" s="85"/>
      <c r="G844" s="85"/>
      <c r="H844" s="85"/>
      <c r="I844" s="83"/>
      <c r="J844" s="85"/>
      <c r="K844" s="85"/>
      <c r="L844" s="84"/>
      <c r="M844" s="84"/>
      <c r="N844" s="85"/>
      <c r="O844" s="84"/>
      <c r="P844" s="84"/>
      <c r="Q844" s="159"/>
      <c r="R844" s="83"/>
      <c r="U844" s="85"/>
      <c r="V844" s="85"/>
      <c r="W844" s="85"/>
      <c r="X844" s="85"/>
      <c r="Y844" s="85"/>
      <c r="Z844" s="85"/>
      <c r="AA844" s="85"/>
      <c r="AB844" s="85"/>
      <c r="AC844" s="85"/>
      <c r="AD844" s="85"/>
      <c r="AE844" s="84"/>
      <c r="AF844" s="85"/>
      <c r="AG844" s="85"/>
      <c r="AH844" s="85"/>
      <c r="AI844" s="85"/>
      <c r="AJ844" s="85"/>
      <c r="AK844" s="85"/>
    </row>
    <row r="845" spans="1:37" ht="14.4" customHeight="1" x14ac:dyDescent="0.3">
      <c r="A845" s="83"/>
      <c r="B845" s="85"/>
      <c r="C845" s="85"/>
      <c r="D845" s="85"/>
      <c r="E845" s="85"/>
      <c r="F845" s="85"/>
      <c r="G845" s="85"/>
      <c r="H845" s="85"/>
      <c r="I845" s="83"/>
      <c r="J845" s="85"/>
      <c r="K845" s="85"/>
      <c r="L845" s="84"/>
      <c r="M845" s="84"/>
      <c r="N845" s="85"/>
      <c r="O845" s="84"/>
      <c r="P845" s="84"/>
      <c r="Q845" s="159"/>
      <c r="R845" s="83"/>
      <c r="U845" s="85"/>
      <c r="V845" s="85"/>
      <c r="W845" s="85"/>
      <c r="X845" s="85"/>
      <c r="Y845" s="85"/>
      <c r="Z845" s="85"/>
      <c r="AA845" s="85"/>
      <c r="AB845" s="85"/>
      <c r="AC845" s="85"/>
      <c r="AD845" s="85"/>
      <c r="AE845" s="84"/>
      <c r="AF845" s="85"/>
      <c r="AG845" s="85"/>
      <c r="AH845" s="85"/>
      <c r="AI845" s="85"/>
      <c r="AJ845" s="85"/>
      <c r="AK845" s="85"/>
    </row>
    <row r="846" spans="1:37" ht="14.4" customHeight="1" x14ac:dyDescent="0.3">
      <c r="A846" s="83"/>
      <c r="B846" s="85"/>
      <c r="C846" s="85"/>
      <c r="D846" s="85"/>
      <c r="E846" s="85"/>
      <c r="F846" s="85"/>
      <c r="G846" s="85"/>
      <c r="H846" s="85"/>
      <c r="I846" s="83"/>
      <c r="J846" s="85"/>
      <c r="K846" s="85"/>
      <c r="L846" s="84"/>
      <c r="M846" s="84"/>
      <c r="N846" s="85"/>
      <c r="O846" s="84"/>
      <c r="P846" s="84"/>
      <c r="Q846" s="159"/>
      <c r="R846" s="83"/>
      <c r="U846" s="85"/>
      <c r="V846" s="85"/>
      <c r="W846" s="85"/>
      <c r="X846" s="85"/>
      <c r="Y846" s="85"/>
      <c r="Z846" s="85"/>
      <c r="AA846" s="85"/>
      <c r="AB846" s="85"/>
      <c r="AC846" s="85"/>
      <c r="AD846" s="85"/>
      <c r="AE846" s="84"/>
      <c r="AF846" s="85"/>
      <c r="AG846" s="85"/>
      <c r="AH846" s="85"/>
      <c r="AI846" s="85"/>
      <c r="AJ846" s="85"/>
      <c r="AK846" s="85"/>
    </row>
    <row r="847" spans="1:37" ht="14.4" customHeight="1" x14ac:dyDescent="0.3">
      <c r="A847" s="83"/>
      <c r="B847" s="85"/>
      <c r="C847" s="85"/>
      <c r="D847" s="85"/>
      <c r="E847" s="85"/>
      <c r="F847" s="85"/>
      <c r="G847" s="85"/>
      <c r="H847" s="85"/>
      <c r="I847" s="83"/>
      <c r="J847" s="85"/>
      <c r="K847" s="85"/>
      <c r="L847" s="84"/>
      <c r="M847" s="84"/>
      <c r="N847" s="85"/>
      <c r="O847" s="84"/>
      <c r="P847" s="84"/>
      <c r="Q847" s="159"/>
      <c r="R847" s="83"/>
      <c r="U847" s="85"/>
      <c r="V847" s="85"/>
      <c r="W847" s="85"/>
      <c r="X847" s="85"/>
      <c r="Y847" s="85"/>
      <c r="Z847" s="85"/>
      <c r="AA847" s="85"/>
      <c r="AB847" s="85"/>
      <c r="AC847" s="85"/>
      <c r="AD847" s="85"/>
      <c r="AE847" s="84"/>
      <c r="AF847" s="85"/>
      <c r="AG847" s="85"/>
      <c r="AH847" s="85"/>
      <c r="AI847" s="85"/>
      <c r="AJ847" s="85"/>
      <c r="AK847" s="85"/>
    </row>
    <row r="848" spans="1:37" ht="14.4" customHeight="1" x14ac:dyDescent="0.3">
      <c r="A848" s="83"/>
      <c r="B848" s="85"/>
      <c r="C848" s="85"/>
      <c r="D848" s="85"/>
      <c r="E848" s="85"/>
      <c r="F848" s="85"/>
      <c r="G848" s="85"/>
      <c r="H848" s="85"/>
      <c r="I848" s="83"/>
      <c r="J848" s="85"/>
      <c r="K848" s="85"/>
      <c r="L848" s="84"/>
      <c r="M848" s="84"/>
      <c r="N848" s="85"/>
      <c r="O848" s="84"/>
      <c r="P848" s="84"/>
      <c r="Q848" s="159"/>
      <c r="R848" s="83"/>
      <c r="U848" s="85"/>
      <c r="V848" s="85"/>
      <c r="W848" s="85"/>
      <c r="X848" s="85"/>
      <c r="Y848" s="85"/>
      <c r="Z848" s="85"/>
      <c r="AA848" s="85"/>
      <c r="AB848" s="85"/>
      <c r="AC848" s="85"/>
      <c r="AD848" s="85"/>
      <c r="AE848" s="84"/>
      <c r="AF848" s="85"/>
      <c r="AG848" s="85"/>
      <c r="AH848" s="85"/>
      <c r="AI848" s="85"/>
      <c r="AJ848" s="85"/>
      <c r="AK848" s="85"/>
    </row>
    <row r="849" spans="1:37" ht="14.4" customHeight="1" x14ac:dyDescent="0.3">
      <c r="A849" s="83"/>
      <c r="B849" s="85"/>
      <c r="C849" s="85"/>
      <c r="D849" s="85"/>
      <c r="E849" s="85"/>
      <c r="F849" s="85"/>
      <c r="G849" s="85"/>
      <c r="H849" s="85"/>
      <c r="I849" s="83"/>
      <c r="J849" s="85"/>
      <c r="K849" s="85"/>
      <c r="L849" s="84"/>
      <c r="M849" s="84"/>
      <c r="N849" s="85"/>
      <c r="O849" s="84"/>
      <c r="P849" s="84"/>
      <c r="Q849" s="159"/>
      <c r="R849" s="83"/>
      <c r="U849" s="85"/>
      <c r="V849" s="85"/>
      <c r="W849" s="85"/>
      <c r="X849" s="85"/>
      <c r="Y849" s="85"/>
      <c r="Z849" s="85"/>
      <c r="AA849" s="85"/>
      <c r="AB849" s="85"/>
      <c r="AC849" s="85"/>
      <c r="AD849" s="85"/>
      <c r="AE849" s="84"/>
      <c r="AF849" s="85"/>
      <c r="AG849" s="85"/>
      <c r="AH849" s="85"/>
      <c r="AI849" s="85"/>
      <c r="AJ849" s="85"/>
      <c r="AK849" s="85"/>
    </row>
    <row r="850" spans="1:37" ht="14.4" customHeight="1" x14ac:dyDescent="0.3">
      <c r="A850" s="83"/>
      <c r="B850" s="85"/>
      <c r="C850" s="85"/>
      <c r="D850" s="85"/>
      <c r="E850" s="85"/>
      <c r="F850" s="85"/>
      <c r="G850" s="85"/>
      <c r="H850" s="85"/>
      <c r="I850" s="83"/>
      <c r="J850" s="85"/>
      <c r="K850" s="85"/>
      <c r="L850" s="84"/>
      <c r="M850" s="84"/>
      <c r="N850" s="85"/>
      <c r="O850" s="84"/>
      <c r="P850" s="84"/>
      <c r="Q850" s="159"/>
      <c r="R850" s="83"/>
      <c r="U850" s="85"/>
      <c r="V850" s="85"/>
      <c r="W850" s="85"/>
      <c r="X850" s="85"/>
      <c r="Y850" s="85"/>
      <c r="Z850" s="85"/>
      <c r="AA850" s="85"/>
      <c r="AB850" s="85"/>
      <c r="AC850" s="85"/>
      <c r="AD850" s="85"/>
      <c r="AE850" s="84"/>
      <c r="AF850" s="85"/>
      <c r="AG850" s="85"/>
      <c r="AH850" s="85"/>
      <c r="AI850" s="85"/>
      <c r="AJ850" s="85"/>
      <c r="AK850" s="85"/>
    </row>
    <row r="851" spans="1:37" ht="14.4" customHeight="1" x14ac:dyDescent="0.3">
      <c r="A851" s="83"/>
      <c r="B851" s="85"/>
      <c r="C851" s="85"/>
      <c r="D851" s="85"/>
      <c r="E851" s="85"/>
      <c r="F851" s="85"/>
      <c r="G851" s="85"/>
      <c r="H851" s="85"/>
      <c r="I851" s="83"/>
      <c r="J851" s="85"/>
      <c r="K851" s="85"/>
      <c r="L851" s="84"/>
      <c r="M851" s="84"/>
      <c r="N851" s="85"/>
      <c r="O851" s="84"/>
      <c r="P851" s="84"/>
      <c r="Q851" s="159"/>
      <c r="R851" s="83"/>
      <c r="U851" s="85"/>
      <c r="V851" s="85"/>
      <c r="W851" s="85"/>
      <c r="X851" s="85"/>
      <c r="Y851" s="85"/>
      <c r="Z851" s="85"/>
      <c r="AA851" s="85"/>
      <c r="AB851" s="85"/>
      <c r="AC851" s="85"/>
      <c r="AD851" s="85"/>
      <c r="AE851" s="84"/>
      <c r="AF851" s="85"/>
      <c r="AG851" s="85"/>
      <c r="AH851" s="85"/>
      <c r="AI851" s="85"/>
      <c r="AJ851" s="85"/>
      <c r="AK851" s="85"/>
    </row>
    <row r="852" spans="1:37" ht="14.4" customHeight="1" x14ac:dyDescent="0.3">
      <c r="A852" s="83"/>
      <c r="B852" s="85"/>
      <c r="C852" s="85"/>
      <c r="D852" s="85"/>
      <c r="E852" s="85"/>
      <c r="F852" s="85"/>
      <c r="G852" s="85"/>
      <c r="H852" s="85"/>
      <c r="I852" s="83"/>
      <c r="J852" s="85"/>
      <c r="K852" s="85"/>
      <c r="L852" s="84"/>
      <c r="M852" s="84"/>
      <c r="N852" s="85"/>
      <c r="O852" s="84"/>
      <c r="P852" s="84"/>
      <c r="Q852" s="159"/>
      <c r="R852" s="83"/>
      <c r="U852" s="85"/>
      <c r="V852" s="85"/>
      <c r="W852" s="85"/>
      <c r="X852" s="85"/>
      <c r="Y852" s="85"/>
      <c r="Z852" s="85"/>
      <c r="AA852" s="85"/>
      <c r="AB852" s="85"/>
      <c r="AC852" s="85"/>
      <c r="AD852" s="85"/>
      <c r="AE852" s="84"/>
      <c r="AF852" s="85"/>
      <c r="AG852" s="85"/>
      <c r="AH852" s="85"/>
      <c r="AI852" s="85"/>
      <c r="AJ852" s="85"/>
      <c r="AK852" s="85"/>
    </row>
    <row r="853" spans="1:37" ht="14.4" customHeight="1" x14ac:dyDescent="0.3">
      <c r="A853" s="83"/>
      <c r="B853" s="85"/>
      <c r="C853" s="85"/>
      <c r="D853" s="85"/>
      <c r="E853" s="85"/>
      <c r="F853" s="85"/>
      <c r="G853" s="85"/>
      <c r="H853" s="85"/>
      <c r="I853" s="83"/>
      <c r="J853" s="85"/>
      <c r="K853" s="85"/>
      <c r="L853" s="84"/>
      <c r="M853" s="84"/>
      <c r="N853" s="85"/>
      <c r="O853" s="84"/>
      <c r="P853" s="84"/>
      <c r="Q853" s="159"/>
      <c r="R853" s="83"/>
      <c r="U853" s="85"/>
      <c r="V853" s="85"/>
      <c r="W853" s="85"/>
      <c r="X853" s="85"/>
      <c r="Y853" s="85"/>
      <c r="Z853" s="85"/>
      <c r="AA853" s="85"/>
      <c r="AB853" s="85"/>
      <c r="AC853" s="85"/>
      <c r="AD853" s="85"/>
      <c r="AE853" s="84"/>
      <c r="AF853" s="85"/>
      <c r="AG853" s="85"/>
      <c r="AH853" s="85"/>
      <c r="AI853" s="85"/>
      <c r="AJ853" s="85"/>
      <c r="AK853" s="85"/>
    </row>
    <row r="854" spans="1:37" ht="14.4" customHeight="1" x14ac:dyDescent="0.3">
      <c r="A854" s="83"/>
      <c r="B854" s="85"/>
      <c r="C854" s="85"/>
      <c r="D854" s="85"/>
      <c r="E854" s="85"/>
      <c r="F854" s="85"/>
      <c r="G854" s="85"/>
      <c r="H854" s="85"/>
      <c r="I854" s="83"/>
      <c r="J854" s="85"/>
      <c r="K854" s="85"/>
      <c r="L854" s="84"/>
      <c r="M854" s="84"/>
      <c r="N854" s="85"/>
      <c r="O854" s="84"/>
      <c r="P854" s="84"/>
      <c r="Q854" s="159"/>
      <c r="R854" s="83"/>
      <c r="U854" s="85"/>
      <c r="V854" s="85"/>
      <c r="W854" s="85"/>
      <c r="X854" s="85"/>
      <c r="Y854" s="85"/>
      <c r="Z854" s="85"/>
      <c r="AA854" s="85"/>
      <c r="AB854" s="85"/>
      <c r="AC854" s="85"/>
      <c r="AD854" s="85"/>
      <c r="AE854" s="84"/>
      <c r="AF854" s="85"/>
      <c r="AG854" s="85"/>
      <c r="AH854" s="85"/>
      <c r="AI854" s="85"/>
      <c r="AJ854" s="85"/>
      <c r="AK854" s="85"/>
    </row>
    <row r="855" spans="1:37" ht="14.4" customHeight="1" x14ac:dyDescent="0.3">
      <c r="A855" s="83"/>
      <c r="B855" s="85"/>
      <c r="C855" s="85"/>
      <c r="D855" s="85"/>
      <c r="E855" s="85"/>
      <c r="F855" s="85"/>
      <c r="G855" s="85"/>
      <c r="H855" s="85"/>
      <c r="I855" s="83"/>
      <c r="J855" s="85"/>
      <c r="K855" s="85"/>
      <c r="L855" s="84"/>
      <c r="M855" s="84"/>
      <c r="N855" s="85"/>
      <c r="O855" s="84"/>
      <c r="P855" s="84"/>
      <c r="Q855" s="159"/>
      <c r="R855" s="83"/>
      <c r="U855" s="85"/>
      <c r="V855" s="85"/>
      <c r="W855" s="85"/>
      <c r="X855" s="85"/>
      <c r="Y855" s="85"/>
      <c r="Z855" s="85"/>
      <c r="AA855" s="85"/>
      <c r="AB855" s="85"/>
      <c r="AC855" s="85"/>
      <c r="AD855" s="85"/>
      <c r="AE855" s="84"/>
      <c r="AF855" s="85"/>
      <c r="AG855" s="85"/>
      <c r="AH855" s="85"/>
      <c r="AI855" s="85"/>
      <c r="AJ855" s="85"/>
      <c r="AK855" s="85"/>
    </row>
    <row r="856" spans="1:37" ht="14.4" customHeight="1" x14ac:dyDescent="0.3">
      <c r="A856" s="83"/>
      <c r="B856" s="85"/>
      <c r="C856" s="85"/>
      <c r="D856" s="85"/>
      <c r="E856" s="85"/>
      <c r="F856" s="85"/>
      <c r="G856" s="85"/>
      <c r="H856" s="85"/>
      <c r="I856" s="83"/>
      <c r="J856" s="85"/>
      <c r="K856" s="85"/>
      <c r="L856" s="84"/>
      <c r="M856" s="84"/>
      <c r="N856" s="85"/>
      <c r="O856" s="84"/>
      <c r="P856" s="84"/>
      <c r="Q856" s="159"/>
      <c r="R856" s="83"/>
      <c r="U856" s="85"/>
      <c r="V856" s="85"/>
      <c r="W856" s="85"/>
      <c r="X856" s="85"/>
      <c r="Y856" s="85"/>
      <c r="Z856" s="85"/>
      <c r="AA856" s="85"/>
      <c r="AB856" s="85"/>
      <c r="AC856" s="85"/>
      <c r="AD856" s="85"/>
      <c r="AE856" s="84"/>
      <c r="AF856" s="85"/>
      <c r="AG856" s="85"/>
      <c r="AH856" s="85"/>
      <c r="AI856" s="85"/>
      <c r="AJ856" s="85"/>
      <c r="AK856" s="85"/>
    </row>
    <row r="857" spans="1:37" ht="14.4" customHeight="1" x14ac:dyDescent="0.3">
      <c r="A857" s="83"/>
      <c r="B857" s="85"/>
      <c r="C857" s="85"/>
      <c r="D857" s="85"/>
      <c r="E857" s="85"/>
      <c r="F857" s="85"/>
      <c r="G857" s="85"/>
      <c r="H857" s="85"/>
      <c r="I857" s="83"/>
      <c r="J857" s="85"/>
      <c r="K857" s="85"/>
      <c r="L857" s="84"/>
      <c r="M857" s="84"/>
      <c r="N857" s="85"/>
      <c r="O857" s="84"/>
      <c r="P857" s="84"/>
      <c r="Q857" s="159"/>
      <c r="R857" s="83"/>
      <c r="U857" s="85"/>
      <c r="V857" s="85"/>
      <c r="W857" s="85"/>
      <c r="X857" s="85"/>
      <c r="Y857" s="85"/>
      <c r="Z857" s="85"/>
      <c r="AA857" s="85"/>
      <c r="AB857" s="85"/>
      <c r="AC857" s="85"/>
      <c r="AD857" s="85"/>
      <c r="AE857" s="84"/>
      <c r="AF857" s="85"/>
      <c r="AG857" s="85"/>
      <c r="AH857" s="85"/>
      <c r="AI857" s="85"/>
      <c r="AJ857" s="85"/>
      <c r="AK857" s="85"/>
    </row>
    <row r="858" spans="1:37" ht="14.4" customHeight="1" x14ac:dyDescent="0.3">
      <c r="A858" s="83"/>
      <c r="B858" s="85"/>
      <c r="C858" s="85"/>
      <c r="D858" s="85"/>
      <c r="E858" s="85"/>
      <c r="F858" s="85"/>
      <c r="G858" s="85"/>
      <c r="H858" s="85"/>
      <c r="I858" s="83"/>
      <c r="J858" s="85"/>
      <c r="K858" s="85"/>
      <c r="L858" s="84"/>
      <c r="M858" s="84"/>
      <c r="N858" s="85"/>
      <c r="O858" s="84"/>
      <c r="P858" s="84"/>
      <c r="Q858" s="159"/>
      <c r="R858" s="83"/>
      <c r="U858" s="85"/>
      <c r="V858" s="85"/>
      <c r="W858" s="85"/>
      <c r="X858" s="85"/>
      <c r="Y858" s="85"/>
      <c r="Z858" s="85"/>
      <c r="AA858" s="85"/>
      <c r="AB858" s="85"/>
      <c r="AC858" s="85"/>
      <c r="AD858" s="85"/>
      <c r="AE858" s="84"/>
      <c r="AF858" s="85"/>
      <c r="AG858" s="85"/>
      <c r="AH858" s="85"/>
      <c r="AI858" s="85"/>
      <c r="AJ858" s="85"/>
      <c r="AK858" s="85"/>
    </row>
    <row r="859" spans="1:37" ht="14.4" customHeight="1" x14ac:dyDescent="0.3">
      <c r="A859" s="83"/>
      <c r="B859" s="85"/>
      <c r="C859" s="85"/>
      <c r="D859" s="85"/>
      <c r="E859" s="85"/>
      <c r="F859" s="85"/>
      <c r="G859" s="85"/>
      <c r="H859" s="85"/>
      <c r="I859" s="83"/>
      <c r="J859" s="85"/>
      <c r="K859" s="85"/>
      <c r="L859" s="84"/>
      <c r="M859" s="84"/>
      <c r="N859" s="85"/>
      <c r="O859" s="84"/>
      <c r="P859" s="84"/>
      <c r="Q859" s="159"/>
      <c r="R859" s="83"/>
      <c r="U859" s="85"/>
      <c r="V859" s="85"/>
      <c r="W859" s="85"/>
      <c r="X859" s="85"/>
      <c r="Y859" s="85"/>
      <c r="Z859" s="85"/>
      <c r="AA859" s="85"/>
      <c r="AB859" s="85"/>
      <c r="AC859" s="85"/>
      <c r="AD859" s="85"/>
      <c r="AE859" s="84"/>
      <c r="AF859" s="85"/>
      <c r="AG859" s="85"/>
      <c r="AH859" s="85"/>
      <c r="AI859" s="85"/>
      <c r="AJ859" s="85"/>
      <c r="AK859" s="85"/>
    </row>
    <row r="860" spans="1:37" ht="14.4" customHeight="1" x14ac:dyDescent="0.3">
      <c r="A860" s="83"/>
      <c r="B860" s="85"/>
      <c r="C860" s="85"/>
      <c r="D860" s="85"/>
      <c r="E860" s="85"/>
      <c r="F860" s="85"/>
      <c r="G860" s="85"/>
      <c r="H860" s="85"/>
      <c r="I860" s="83"/>
      <c r="J860" s="85"/>
      <c r="K860" s="85"/>
      <c r="L860" s="84"/>
      <c r="M860" s="84"/>
      <c r="N860" s="85"/>
      <c r="O860" s="84"/>
      <c r="P860" s="84"/>
      <c r="Q860" s="159"/>
      <c r="R860" s="83"/>
      <c r="U860" s="85"/>
      <c r="V860" s="85"/>
      <c r="W860" s="85"/>
      <c r="X860" s="85"/>
      <c r="Y860" s="85"/>
      <c r="Z860" s="85"/>
      <c r="AA860" s="85"/>
      <c r="AB860" s="85"/>
      <c r="AC860" s="85"/>
      <c r="AD860" s="85"/>
      <c r="AE860" s="84"/>
      <c r="AF860" s="85"/>
      <c r="AG860" s="85"/>
      <c r="AH860" s="85"/>
      <c r="AI860" s="85"/>
      <c r="AJ860" s="85"/>
      <c r="AK860" s="85"/>
    </row>
    <row r="861" spans="1:37" ht="14.4" customHeight="1" x14ac:dyDescent="0.3">
      <c r="A861" s="83"/>
      <c r="B861" s="85"/>
      <c r="C861" s="85"/>
      <c r="D861" s="85"/>
      <c r="E861" s="85"/>
      <c r="F861" s="85"/>
      <c r="G861" s="85"/>
      <c r="H861" s="85"/>
      <c r="I861" s="83"/>
      <c r="J861" s="85"/>
      <c r="K861" s="85"/>
      <c r="L861" s="84"/>
      <c r="M861" s="84"/>
      <c r="N861" s="85"/>
      <c r="O861" s="84"/>
      <c r="P861" s="84"/>
      <c r="Q861" s="159"/>
      <c r="R861" s="83"/>
      <c r="U861" s="85"/>
      <c r="V861" s="85"/>
      <c r="W861" s="85"/>
      <c r="X861" s="85"/>
      <c r="Y861" s="85"/>
      <c r="Z861" s="85"/>
      <c r="AA861" s="85"/>
      <c r="AB861" s="85"/>
      <c r="AC861" s="85"/>
      <c r="AD861" s="85"/>
      <c r="AE861" s="84"/>
      <c r="AF861" s="85"/>
      <c r="AG861" s="85"/>
      <c r="AH861" s="85"/>
      <c r="AI861" s="85"/>
      <c r="AJ861" s="85"/>
      <c r="AK861" s="85"/>
    </row>
    <row r="862" spans="1:37" ht="14.4" customHeight="1" x14ac:dyDescent="0.3">
      <c r="A862" s="83"/>
      <c r="B862" s="85"/>
      <c r="C862" s="85"/>
      <c r="D862" s="85"/>
      <c r="E862" s="85"/>
      <c r="F862" s="85"/>
      <c r="G862" s="85"/>
      <c r="H862" s="85"/>
      <c r="I862" s="83"/>
      <c r="J862" s="85"/>
      <c r="K862" s="85"/>
      <c r="L862" s="84"/>
      <c r="M862" s="84"/>
      <c r="N862" s="85"/>
      <c r="O862" s="84"/>
      <c r="P862" s="84"/>
      <c r="Q862" s="159"/>
      <c r="R862" s="83"/>
      <c r="U862" s="85"/>
      <c r="V862" s="85"/>
      <c r="W862" s="85"/>
      <c r="X862" s="85"/>
      <c r="Y862" s="85"/>
      <c r="Z862" s="85"/>
      <c r="AA862" s="85"/>
      <c r="AB862" s="85"/>
      <c r="AC862" s="85"/>
      <c r="AD862" s="85"/>
      <c r="AE862" s="84"/>
      <c r="AF862" s="85"/>
      <c r="AG862" s="85"/>
      <c r="AH862" s="85"/>
      <c r="AI862" s="85"/>
      <c r="AJ862" s="85"/>
      <c r="AK862" s="85"/>
    </row>
    <row r="863" spans="1:37" ht="14.4" customHeight="1" x14ac:dyDescent="0.3">
      <c r="A863" s="83"/>
      <c r="B863" s="85"/>
      <c r="C863" s="85"/>
      <c r="D863" s="85"/>
      <c r="E863" s="85"/>
      <c r="F863" s="85"/>
      <c r="G863" s="85"/>
      <c r="H863" s="85"/>
      <c r="I863" s="83"/>
      <c r="J863" s="85"/>
      <c r="K863" s="85"/>
      <c r="L863" s="84"/>
      <c r="M863" s="84"/>
      <c r="N863" s="85"/>
      <c r="O863" s="84"/>
      <c r="P863" s="84"/>
      <c r="Q863" s="159"/>
      <c r="R863" s="83"/>
      <c r="U863" s="85"/>
      <c r="V863" s="85"/>
      <c r="W863" s="85"/>
      <c r="X863" s="85"/>
      <c r="Y863" s="85"/>
      <c r="Z863" s="85"/>
      <c r="AA863" s="85"/>
      <c r="AB863" s="85"/>
      <c r="AC863" s="85"/>
      <c r="AD863" s="85"/>
      <c r="AE863" s="84"/>
      <c r="AF863" s="85"/>
      <c r="AG863" s="85"/>
      <c r="AH863" s="85"/>
      <c r="AI863" s="85"/>
      <c r="AJ863" s="85"/>
      <c r="AK863" s="85"/>
    </row>
    <row r="864" spans="1:37" ht="14.4" customHeight="1" x14ac:dyDescent="0.3">
      <c r="A864" s="83"/>
      <c r="B864" s="85"/>
      <c r="C864" s="85"/>
      <c r="D864" s="85"/>
      <c r="E864" s="85"/>
      <c r="F864" s="85"/>
      <c r="G864" s="85"/>
      <c r="H864" s="85"/>
      <c r="I864" s="83"/>
      <c r="J864" s="85"/>
      <c r="K864" s="85"/>
      <c r="L864" s="84"/>
      <c r="M864" s="84"/>
      <c r="N864" s="85"/>
      <c r="O864" s="84"/>
      <c r="P864" s="84"/>
      <c r="Q864" s="159"/>
      <c r="R864" s="83"/>
      <c r="U864" s="85"/>
      <c r="V864" s="85"/>
      <c r="W864" s="85"/>
      <c r="X864" s="85"/>
      <c r="Y864" s="85"/>
      <c r="Z864" s="85"/>
      <c r="AA864" s="85"/>
      <c r="AB864" s="85"/>
      <c r="AC864" s="85"/>
      <c r="AD864" s="85"/>
      <c r="AE864" s="84"/>
      <c r="AF864" s="85"/>
      <c r="AG864" s="85"/>
      <c r="AH864" s="85"/>
      <c r="AI864" s="85"/>
      <c r="AJ864" s="85"/>
      <c r="AK864" s="85"/>
    </row>
    <row r="865" spans="1:37" ht="14.4" customHeight="1" x14ac:dyDescent="0.3">
      <c r="A865" s="83"/>
      <c r="B865" s="85"/>
      <c r="C865" s="85"/>
      <c r="D865" s="85"/>
      <c r="E865" s="85"/>
      <c r="F865" s="85"/>
      <c r="G865" s="85"/>
      <c r="H865" s="85"/>
      <c r="I865" s="83"/>
      <c r="J865" s="85"/>
      <c r="K865" s="85"/>
      <c r="L865" s="84"/>
      <c r="M865" s="84"/>
      <c r="N865" s="85"/>
      <c r="O865" s="84"/>
      <c r="P865" s="84"/>
      <c r="Q865" s="159"/>
      <c r="R865" s="83"/>
      <c r="U865" s="85"/>
      <c r="V865" s="85"/>
      <c r="W865" s="85"/>
      <c r="X865" s="85"/>
      <c r="Y865" s="85"/>
      <c r="Z865" s="85"/>
      <c r="AA865" s="85"/>
      <c r="AB865" s="85"/>
      <c r="AC865" s="85"/>
      <c r="AD865" s="85"/>
      <c r="AE865" s="84"/>
      <c r="AF865" s="85"/>
      <c r="AG865" s="85"/>
      <c r="AH865" s="85"/>
      <c r="AI865" s="85"/>
      <c r="AJ865" s="85"/>
      <c r="AK865" s="85"/>
    </row>
    <row r="866" spans="1:37" ht="14.4" customHeight="1" x14ac:dyDescent="0.3">
      <c r="A866" s="83"/>
      <c r="B866" s="85"/>
      <c r="C866" s="85"/>
      <c r="D866" s="85"/>
      <c r="E866" s="85"/>
      <c r="F866" s="85"/>
      <c r="G866" s="85"/>
      <c r="H866" s="85"/>
      <c r="I866" s="83"/>
      <c r="J866" s="85"/>
      <c r="K866" s="85"/>
      <c r="L866" s="84"/>
      <c r="M866" s="84"/>
      <c r="N866" s="85"/>
      <c r="O866" s="84"/>
      <c r="P866" s="84"/>
      <c r="Q866" s="159"/>
      <c r="R866" s="83"/>
      <c r="U866" s="85"/>
      <c r="V866" s="85"/>
      <c r="W866" s="85"/>
      <c r="X866" s="85"/>
      <c r="Y866" s="85"/>
      <c r="Z866" s="85"/>
      <c r="AA866" s="85"/>
      <c r="AB866" s="85"/>
      <c r="AC866" s="85"/>
      <c r="AD866" s="85"/>
      <c r="AE866" s="84"/>
      <c r="AF866" s="85"/>
      <c r="AG866" s="85"/>
      <c r="AH866" s="85"/>
      <c r="AI866" s="85"/>
      <c r="AJ866" s="85"/>
      <c r="AK866" s="85"/>
    </row>
    <row r="867" spans="1:37" ht="14.4" customHeight="1" x14ac:dyDescent="0.3">
      <c r="A867" s="83"/>
      <c r="B867" s="85"/>
      <c r="C867" s="85"/>
      <c r="D867" s="85"/>
      <c r="E867" s="85"/>
      <c r="F867" s="85"/>
      <c r="G867" s="85"/>
      <c r="H867" s="85"/>
      <c r="I867" s="83"/>
      <c r="J867" s="85"/>
      <c r="K867" s="85"/>
      <c r="L867" s="84"/>
      <c r="M867" s="84"/>
      <c r="N867" s="85"/>
      <c r="O867" s="84"/>
      <c r="P867" s="84"/>
      <c r="Q867" s="159"/>
      <c r="R867" s="83"/>
      <c r="U867" s="85"/>
      <c r="V867" s="85"/>
      <c r="W867" s="85"/>
      <c r="X867" s="85"/>
      <c r="Y867" s="85"/>
      <c r="Z867" s="85"/>
      <c r="AA867" s="85"/>
      <c r="AB867" s="85"/>
      <c r="AC867" s="85"/>
      <c r="AD867" s="85"/>
      <c r="AE867" s="84"/>
      <c r="AF867" s="85"/>
      <c r="AG867" s="85"/>
      <c r="AH867" s="85"/>
      <c r="AI867" s="85"/>
      <c r="AJ867" s="85"/>
      <c r="AK867" s="85"/>
    </row>
    <row r="868" spans="1:37" ht="14.4" customHeight="1" x14ac:dyDescent="0.3">
      <c r="A868" s="83"/>
      <c r="B868" s="85"/>
      <c r="C868" s="85"/>
      <c r="D868" s="85"/>
      <c r="E868" s="85"/>
      <c r="F868" s="85"/>
      <c r="G868" s="85"/>
      <c r="H868" s="85"/>
      <c r="I868" s="83"/>
      <c r="J868" s="85"/>
      <c r="K868" s="85"/>
      <c r="L868" s="84"/>
      <c r="M868" s="84"/>
      <c r="N868" s="85"/>
      <c r="O868" s="84"/>
      <c r="P868" s="84"/>
      <c r="Q868" s="159"/>
      <c r="R868" s="83"/>
      <c r="U868" s="85"/>
      <c r="V868" s="85"/>
      <c r="W868" s="85"/>
      <c r="X868" s="85"/>
      <c r="Y868" s="85"/>
      <c r="Z868" s="85"/>
      <c r="AA868" s="85"/>
      <c r="AB868" s="85"/>
      <c r="AC868" s="85"/>
      <c r="AD868" s="85"/>
      <c r="AE868" s="84"/>
      <c r="AF868" s="85"/>
      <c r="AG868" s="85"/>
      <c r="AH868" s="85"/>
      <c r="AI868" s="85"/>
      <c r="AJ868" s="85"/>
      <c r="AK868" s="85"/>
    </row>
    <row r="869" spans="1:37" ht="14.4" customHeight="1" x14ac:dyDescent="0.3">
      <c r="A869" s="83"/>
      <c r="B869" s="85"/>
      <c r="C869" s="85"/>
      <c r="D869" s="85"/>
      <c r="E869" s="85"/>
      <c r="F869" s="85"/>
      <c r="G869" s="85"/>
      <c r="H869" s="85"/>
      <c r="I869" s="83"/>
      <c r="J869" s="85"/>
      <c r="K869" s="85"/>
      <c r="L869" s="84"/>
      <c r="M869" s="84"/>
      <c r="N869" s="85"/>
      <c r="O869" s="84"/>
      <c r="P869" s="84"/>
      <c r="Q869" s="159"/>
      <c r="R869" s="83"/>
      <c r="U869" s="85"/>
      <c r="V869" s="85"/>
      <c r="W869" s="85"/>
      <c r="X869" s="85"/>
      <c r="Y869" s="85"/>
      <c r="Z869" s="85"/>
      <c r="AA869" s="85"/>
      <c r="AB869" s="85"/>
      <c r="AC869" s="85"/>
      <c r="AD869" s="85"/>
      <c r="AE869" s="84"/>
      <c r="AF869" s="85"/>
      <c r="AG869" s="85"/>
      <c r="AH869" s="85"/>
      <c r="AI869" s="85"/>
      <c r="AJ869" s="85"/>
      <c r="AK869" s="85"/>
    </row>
    <row r="870" spans="1:37" ht="14.4" customHeight="1" x14ac:dyDescent="0.3">
      <c r="A870" s="83"/>
      <c r="B870" s="85"/>
      <c r="C870" s="85"/>
      <c r="D870" s="85"/>
      <c r="E870" s="85"/>
      <c r="F870" s="85"/>
      <c r="G870" s="85"/>
      <c r="H870" s="85"/>
      <c r="I870" s="83"/>
      <c r="J870" s="85"/>
      <c r="K870" s="85"/>
      <c r="L870" s="84"/>
      <c r="M870" s="84"/>
      <c r="N870" s="85"/>
      <c r="O870" s="84"/>
      <c r="P870" s="84"/>
      <c r="Q870" s="159"/>
      <c r="R870" s="83"/>
      <c r="U870" s="85"/>
      <c r="V870" s="85"/>
      <c r="W870" s="85"/>
      <c r="X870" s="85"/>
      <c r="Y870" s="85"/>
      <c r="Z870" s="85"/>
      <c r="AA870" s="85"/>
      <c r="AB870" s="85"/>
      <c r="AC870" s="85"/>
      <c r="AD870" s="85"/>
      <c r="AE870" s="84"/>
      <c r="AF870" s="85"/>
      <c r="AG870" s="85"/>
      <c r="AH870" s="85"/>
      <c r="AI870" s="85"/>
      <c r="AJ870" s="85"/>
      <c r="AK870" s="85"/>
    </row>
    <row r="871" spans="1:37" ht="14.4" customHeight="1" x14ac:dyDescent="0.3">
      <c r="A871" s="83"/>
      <c r="B871" s="85"/>
      <c r="C871" s="85"/>
      <c r="D871" s="85"/>
      <c r="E871" s="85"/>
      <c r="F871" s="85"/>
      <c r="G871" s="85"/>
      <c r="H871" s="85"/>
      <c r="I871" s="83"/>
      <c r="J871" s="85"/>
      <c r="K871" s="85"/>
      <c r="L871" s="84"/>
      <c r="M871" s="84"/>
      <c r="N871" s="85"/>
      <c r="O871" s="84"/>
      <c r="P871" s="84"/>
      <c r="Q871" s="159"/>
      <c r="R871" s="83"/>
      <c r="U871" s="85"/>
      <c r="V871" s="85"/>
      <c r="W871" s="85"/>
      <c r="X871" s="85"/>
      <c r="Y871" s="85"/>
      <c r="Z871" s="85"/>
      <c r="AA871" s="85"/>
      <c r="AB871" s="85"/>
      <c r="AC871" s="85"/>
      <c r="AD871" s="85"/>
      <c r="AE871" s="84"/>
      <c r="AF871" s="85"/>
      <c r="AG871" s="85"/>
      <c r="AH871" s="85"/>
      <c r="AI871" s="85"/>
      <c r="AJ871" s="85"/>
      <c r="AK871" s="85"/>
    </row>
    <row r="872" spans="1:37" ht="14.4" customHeight="1" x14ac:dyDescent="0.3">
      <c r="A872" s="83"/>
      <c r="B872" s="85"/>
      <c r="C872" s="85"/>
      <c r="D872" s="85"/>
      <c r="E872" s="85"/>
      <c r="F872" s="85"/>
      <c r="G872" s="85"/>
      <c r="H872" s="85"/>
      <c r="I872" s="83"/>
      <c r="J872" s="85"/>
      <c r="K872" s="85"/>
      <c r="L872" s="84"/>
      <c r="M872" s="84"/>
      <c r="N872" s="85"/>
      <c r="O872" s="84"/>
      <c r="P872" s="84"/>
      <c r="Q872" s="159"/>
      <c r="R872" s="83"/>
      <c r="U872" s="85"/>
      <c r="V872" s="85"/>
      <c r="W872" s="85"/>
      <c r="X872" s="85"/>
      <c r="Y872" s="85"/>
      <c r="Z872" s="85"/>
      <c r="AA872" s="85"/>
      <c r="AB872" s="85"/>
      <c r="AC872" s="85"/>
      <c r="AD872" s="85"/>
      <c r="AE872" s="84"/>
      <c r="AF872" s="85"/>
      <c r="AG872" s="85"/>
      <c r="AH872" s="85"/>
      <c r="AI872" s="85"/>
      <c r="AJ872" s="85"/>
      <c r="AK872" s="85"/>
    </row>
    <row r="873" spans="1:37" ht="14.4" customHeight="1" x14ac:dyDescent="0.3">
      <c r="A873" s="83"/>
      <c r="B873" s="85"/>
      <c r="C873" s="85"/>
      <c r="D873" s="85"/>
      <c r="E873" s="85"/>
      <c r="F873" s="85"/>
      <c r="G873" s="85"/>
      <c r="H873" s="85"/>
      <c r="I873" s="83"/>
      <c r="J873" s="85"/>
      <c r="K873" s="85"/>
      <c r="L873" s="84"/>
      <c r="M873" s="84"/>
      <c r="N873" s="85"/>
      <c r="O873" s="84"/>
      <c r="P873" s="84"/>
      <c r="Q873" s="159"/>
      <c r="R873" s="83"/>
      <c r="U873" s="85"/>
      <c r="V873" s="85"/>
      <c r="W873" s="85"/>
      <c r="X873" s="85"/>
      <c r="Y873" s="85"/>
      <c r="Z873" s="85"/>
      <c r="AA873" s="85"/>
      <c r="AB873" s="85"/>
      <c r="AC873" s="85"/>
      <c r="AD873" s="85"/>
      <c r="AE873" s="84"/>
      <c r="AF873" s="85"/>
      <c r="AG873" s="85"/>
      <c r="AH873" s="85"/>
      <c r="AI873" s="85"/>
      <c r="AJ873" s="85"/>
      <c r="AK873" s="85"/>
    </row>
    <row r="874" spans="1:37" ht="14.4" customHeight="1" x14ac:dyDescent="0.3">
      <c r="A874" s="83"/>
      <c r="B874" s="85"/>
      <c r="C874" s="85"/>
      <c r="D874" s="85"/>
      <c r="E874" s="85"/>
      <c r="F874" s="85"/>
      <c r="G874" s="85"/>
      <c r="H874" s="85"/>
      <c r="I874" s="83"/>
      <c r="J874" s="85"/>
      <c r="K874" s="85"/>
      <c r="L874" s="84"/>
      <c r="M874" s="84"/>
      <c r="N874" s="85"/>
      <c r="O874" s="84"/>
      <c r="P874" s="84"/>
      <c r="Q874" s="159"/>
      <c r="R874" s="83"/>
      <c r="U874" s="85"/>
      <c r="V874" s="85"/>
      <c r="W874" s="85"/>
      <c r="X874" s="85"/>
      <c r="Y874" s="85"/>
      <c r="Z874" s="85"/>
      <c r="AA874" s="85"/>
      <c r="AB874" s="85"/>
      <c r="AC874" s="85"/>
      <c r="AD874" s="85"/>
      <c r="AE874" s="84"/>
      <c r="AF874" s="85"/>
      <c r="AG874" s="85"/>
      <c r="AH874" s="85"/>
      <c r="AI874" s="85"/>
      <c r="AJ874" s="85"/>
      <c r="AK874" s="85"/>
    </row>
    <row r="875" spans="1:37" ht="14.4" customHeight="1" x14ac:dyDescent="0.3">
      <c r="A875" s="83"/>
      <c r="B875" s="85"/>
      <c r="C875" s="85"/>
      <c r="D875" s="85"/>
      <c r="E875" s="85"/>
      <c r="F875" s="85"/>
      <c r="G875" s="85"/>
      <c r="H875" s="85"/>
      <c r="I875" s="83"/>
      <c r="J875" s="85"/>
      <c r="K875" s="85"/>
      <c r="L875" s="84"/>
      <c r="M875" s="84"/>
      <c r="N875" s="85"/>
      <c r="O875" s="84"/>
      <c r="P875" s="84"/>
      <c r="Q875" s="159"/>
      <c r="R875" s="83"/>
      <c r="U875" s="85"/>
      <c r="V875" s="85"/>
      <c r="W875" s="85"/>
      <c r="X875" s="85"/>
      <c r="Y875" s="85"/>
      <c r="Z875" s="85"/>
      <c r="AA875" s="85"/>
      <c r="AB875" s="85"/>
      <c r="AC875" s="85"/>
      <c r="AD875" s="85"/>
      <c r="AE875" s="84"/>
      <c r="AF875" s="85"/>
      <c r="AG875" s="85"/>
      <c r="AH875" s="85"/>
      <c r="AI875" s="85"/>
      <c r="AJ875" s="85"/>
      <c r="AK875" s="85"/>
    </row>
    <row r="876" spans="1:37" ht="14.4" customHeight="1" x14ac:dyDescent="0.3">
      <c r="A876" s="83"/>
      <c r="B876" s="85"/>
      <c r="C876" s="85"/>
      <c r="D876" s="85"/>
      <c r="E876" s="85"/>
      <c r="F876" s="85"/>
      <c r="G876" s="85"/>
      <c r="H876" s="85"/>
      <c r="I876" s="83"/>
      <c r="J876" s="85"/>
      <c r="K876" s="85"/>
      <c r="L876" s="84"/>
      <c r="M876" s="84"/>
      <c r="N876" s="85"/>
      <c r="O876" s="84"/>
      <c r="P876" s="84"/>
      <c r="Q876" s="159"/>
      <c r="R876" s="83"/>
      <c r="U876" s="85"/>
      <c r="V876" s="85"/>
      <c r="W876" s="85"/>
      <c r="X876" s="85"/>
      <c r="Y876" s="85"/>
      <c r="Z876" s="85"/>
      <c r="AA876" s="85"/>
      <c r="AB876" s="85"/>
      <c r="AC876" s="85"/>
      <c r="AD876" s="85"/>
      <c r="AE876" s="84"/>
      <c r="AF876" s="85"/>
      <c r="AG876" s="85"/>
      <c r="AH876" s="85"/>
      <c r="AI876" s="85"/>
      <c r="AJ876" s="85"/>
      <c r="AK876" s="85"/>
    </row>
    <row r="877" spans="1:37" ht="14.4" customHeight="1" x14ac:dyDescent="0.3">
      <c r="A877" s="83"/>
      <c r="B877" s="85"/>
      <c r="C877" s="85"/>
      <c r="D877" s="85"/>
      <c r="E877" s="85"/>
      <c r="F877" s="85"/>
      <c r="G877" s="85"/>
      <c r="H877" s="85"/>
      <c r="I877" s="83"/>
      <c r="J877" s="85"/>
      <c r="K877" s="85"/>
      <c r="L877" s="84"/>
      <c r="M877" s="84"/>
      <c r="N877" s="85"/>
      <c r="O877" s="84"/>
      <c r="P877" s="84"/>
      <c r="Q877" s="159"/>
      <c r="R877" s="83"/>
      <c r="U877" s="85"/>
      <c r="V877" s="85"/>
      <c r="W877" s="85"/>
      <c r="X877" s="85"/>
      <c r="Y877" s="85"/>
      <c r="Z877" s="85"/>
      <c r="AA877" s="85"/>
      <c r="AB877" s="85"/>
      <c r="AC877" s="85"/>
      <c r="AD877" s="85"/>
      <c r="AE877" s="84"/>
      <c r="AF877" s="85"/>
      <c r="AG877" s="85"/>
      <c r="AH877" s="85"/>
      <c r="AI877" s="85"/>
      <c r="AJ877" s="85"/>
      <c r="AK877" s="85"/>
    </row>
    <row r="878" spans="1:37" ht="14.4" customHeight="1" x14ac:dyDescent="0.3">
      <c r="A878" s="83"/>
      <c r="B878" s="85"/>
      <c r="C878" s="85"/>
      <c r="D878" s="85"/>
      <c r="E878" s="85"/>
      <c r="F878" s="85"/>
      <c r="G878" s="85"/>
      <c r="H878" s="85"/>
      <c r="I878" s="83"/>
      <c r="J878" s="85"/>
      <c r="K878" s="85"/>
      <c r="L878" s="84"/>
      <c r="M878" s="84"/>
      <c r="N878" s="85"/>
      <c r="O878" s="84"/>
      <c r="P878" s="84"/>
      <c r="Q878" s="159"/>
      <c r="R878" s="83"/>
      <c r="U878" s="85"/>
      <c r="V878" s="85"/>
      <c r="W878" s="85"/>
      <c r="X878" s="85"/>
      <c r="Y878" s="85"/>
      <c r="Z878" s="85"/>
      <c r="AA878" s="85"/>
      <c r="AB878" s="85"/>
      <c r="AC878" s="85"/>
      <c r="AD878" s="85"/>
      <c r="AE878" s="84"/>
      <c r="AF878" s="85"/>
      <c r="AG878" s="85"/>
      <c r="AH878" s="85"/>
      <c r="AI878" s="85"/>
      <c r="AJ878" s="85"/>
      <c r="AK878" s="85"/>
    </row>
    <row r="879" spans="1:37" ht="14.4" customHeight="1" x14ac:dyDescent="0.3">
      <c r="A879" s="83"/>
      <c r="B879" s="85"/>
      <c r="C879" s="85"/>
      <c r="D879" s="85"/>
      <c r="E879" s="85"/>
      <c r="F879" s="85"/>
      <c r="G879" s="85"/>
      <c r="H879" s="85"/>
      <c r="I879" s="83"/>
      <c r="J879" s="85"/>
      <c r="K879" s="85"/>
      <c r="L879" s="84"/>
      <c r="M879" s="84"/>
      <c r="N879" s="85"/>
      <c r="O879" s="84"/>
      <c r="P879" s="84"/>
      <c r="Q879" s="159"/>
      <c r="R879" s="83"/>
      <c r="U879" s="85"/>
      <c r="V879" s="85"/>
      <c r="W879" s="85"/>
      <c r="X879" s="85"/>
      <c r="Y879" s="85"/>
      <c r="Z879" s="85"/>
      <c r="AA879" s="85"/>
      <c r="AB879" s="85"/>
      <c r="AC879" s="85"/>
      <c r="AD879" s="85"/>
      <c r="AE879" s="84"/>
      <c r="AF879" s="85"/>
      <c r="AG879" s="85"/>
      <c r="AH879" s="85"/>
      <c r="AI879" s="85"/>
      <c r="AJ879" s="85"/>
      <c r="AK879" s="85"/>
    </row>
    <row r="880" spans="1:37" ht="14.4" customHeight="1" x14ac:dyDescent="0.3">
      <c r="A880" s="83"/>
      <c r="B880" s="85"/>
      <c r="C880" s="85"/>
      <c r="D880" s="85"/>
      <c r="E880" s="85"/>
      <c r="F880" s="85"/>
      <c r="G880" s="85"/>
      <c r="H880" s="85"/>
      <c r="I880" s="83"/>
      <c r="J880" s="85"/>
      <c r="K880" s="85"/>
      <c r="L880" s="84"/>
      <c r="M880" s="84"/>
      <c r="N880" s="85"/>
      <c r="O880" s="84"/>
      <c r="P880" s="84"/>
      <c r="Q880" s="159"/>
      <c r="R880" s="83"/>
      <c r="U880" s="85"/>
      <c r="V880" s="85"/>
      <c r="W880" s="85"/>
      <c r="X880" s="85"/>
      <c r="Y880" s="85"/>
      <c r="Z880" s="85"/>
      <c r="AA880" s="85"/>
      <c r="AB880" s="85"/>
      <c r="AC880" s="85"/>
      <c r="AD880" s="85"/>
      <c r="AE880" s="84"/>
      <c r="AF880" s="85"/>
      <c r="AG880" s="85"/>
      <c r="AH880" s="85"/>
      <c r="AI880" s="85"/>
      <c r="AJ880" s="85"/>
      <c r="AK880" s="85"/>
    </row>
    <row r="881" spans="1:37" ht="14.4" customHeight="1" x14ac:dyDescent="0.3">
      <c r="A881" s="83"/>
      <c r="B881" s="85"/>
      <c r="C881" s="85"/>
      <c r="D881" s="85"/>
      <c r="E881" s="85"/>
      <c r="F881" s="85"/>
      <c r="G881" s="85"/>
      <c r="H881" s="85"/>
      <c r="I881" s="83"/>
      <c r="J881" s="85"/>
      <c r="K881" s="85"/>
      <c r="L881" s="84"/>
      <c r="M881" s="84"/>
      <c r="N881" s="85"/>
      <c r="O881" s="84"/>
      <c r="P881" s="84"/>
      <c r="Q881" s="159"/>
      <c r="R881" s="83"/>
      <c r="U881" s="85"/>
      <c r="V881" s="85"/>
      <c r="W881" s="85"/>
      <c r="X881" s="85"/>
      <c r="Y881" s="85"/>
      <c r="Z881" s="85"/>
      <c r="AA881" s="85"/>
      <c r="AB881" s="85"/>
      <c r="AC881" s="85"/>
      <c r="AD881" s="85"/>
      <c r="AE881" s="84"/>
      <c r="AF881" s="85"/>
      <c r="AG881" s="85"/>
      <c r="AH881" s="85"/>
      <c r="AI881" s="85"/>
      <c r="AJ881" s="85"/>
      <c r="AK881" s="85"/>
    </row>
    <row r="882" spans="1:37" ht="14.4" customHeight="1" x14ac:dyDescent="0.3">
      <c r="A882" s="83"/>
      <c r="B882" s="85"/>
      <c r="C882" s="85"/>
      <c r="D882" s="85"/>
      <c r="E882" s="85"/>
      <c r="F882" s="85"/>
      <c r="G882" s="85"/>
      <c r="H882" s="85"/>
      <c r="I882" s="83"/>
      <c r="J882" s="85"/>
      <c r="K882" s="85"/>
      <c r="L882" s="84"/>
      <c r="M882" s="84"/>
      <c r="N882" s="85"/>
      <c r="O882" s="84"/>
      <c r="P882" s="84"/>
      <c r="Q882" s="159"/>
      <c r="R882" s="83"/>
      <c r="U882" s="85"/>
      <c r="V882" s="85"/>
      <c r="W882" s="85"/>
      <c r="X882" s="85"/>
      <c r="Y882" s="85"/>
      <c r="Z882" s="85"/>
      <c r="AA882" s="85"/>
      <c r="AB882" s="85"/>
      <c r="AC882" s="85"/>
      <c r="AD882" s="85"/>
      <c r="AE882" s="84"/>
      <c r="AF882" s="85"/>
      <c r="AG882" s="85"/>
      <c r="AH882" s="85"/>
      <c r="AI882" s="85"/>
      <c r="AJ882" s="85"/>
      <c r="AK882" s="85"/>
    </row>
    <row r="883" spans="1:37" ht="14.4" customHeight="1" x14ac:dyDescent="0.3">
      <c r="A883" s="83"/>
      <c r="B883" s="85"/>
      <c r="C883" s="85"/>
      <c r="D883" s="85"/>
      <c r="E883" s="85"/>
      <c r="F883" s="85"/>
      <c r="G883" s="85"/>
      <c r="H883" s="85"/>
      <c r="I883" s="83"/>
      <c r="J883" s="85"/>
      <c r="K883" s="85"/>
      <c r="L883" s="84"/>
      <c r="M883" s="84"/>
      <c r="N883" s="85"/>
      <c r="O883" s="84"/>
      <c r="P883" s="84"/>
      <c r="Q883" s="159"/>
      <c r="R883" s="83"/>
      <c r="U883" s="85"/>
      <c r="V883" s="85"/>
      <c r="W883" s="85"/>
      <c r="X883" s="85"/>
      <c r="Y883" s="85"/>
      <c r="Z883" s="85"/>
      <c r="AA883" s="85"/>
      <c r="AB883" s="85"/>
      <c r="AC883" s="85"/>
      <c r="AD883" s="85"/>
      <c r="AE883" s="84"/>
      <c r="AF883" s="85"/>
      <c r="AG883" s="85"/>
      <c r="AH883" s="85"/>
      <c r="AI883" s="85"/>
      <c r="AJ883" s="85"/>
      <c r="AK883" s="85"/>
    </row>
    <row r="884" spans="1:37" ht="14.4" customHeight="1" x14ac:dyDescent="0.3">
      <c r="A884" s="83"/>
      <c r="B884" s="85"/>
      <c r="C884" s="85"/>
      <c r="D884" s="85"/>
      <c r="E884" s="85"/>
      <c r="F884" s="85"/>
      <c r="G884" s="85"/>
      <c r="H884" s="85"/>
      <c r="I884" s="83"/>
      <c r="J884" s="85"/>
      <c r="K884" s="85"/>
      <c r="L884" s="84"/>
      <c r="M884" s="84"/>
      <c r="N884" s="85"/>
      <c r="O884" s="84"/>
      <c r="P884" s="84"/>
      <c r="Q884" s="159"/>
      <c r="R884" s="83"/>
      <c r="U884" s="85"/>
      <c r="V884" s="85"/>
      <c r="W884" s="85"/>
      <c r="X884" s="85"/>
      <c r="Y884" s="85"/>
      <c r="Z884" s="85"/>
      <c r="AA884" s="85"/>
      <c r="AB884" s="85"/>
      <c r="AC884" s="85"/>
      <c r="AD884" s="85"/>
      <c r="AE884" s="84"/>
      <c r="AF884" s="85"/>
      <c r="AG884" s="85"/>
      <c r="AH884" s="85"/>
      <c r="AI884" s="85"/>
      <c r="AJ884" s="85"/>
      <c r="AK884" s="85"/>
    </row>
    <row r="885" spans="1:37" ht="14.4" customHeight="1" x14ac:dyDescent="0.3">
      <c r="A885" s="83"/>
      <c r="B885" s="85"/>
      <c r="C885" s="85"/>
      <c r="D885" s="85"/>
      <c r="E885" s="85"/>
      <c r="F885" s="85"/>
      <c r="G885" s="85"/>
      <c r="H885" s="85"/>
      <c r="I885" s="83"/>
      <c r="J885" s="85"/>
      <c r="K885" s="85"/>
      <c r="L885" s="84"/>
      <c r="M885" s="84"/>
      <c r="N885" s="85"/>
      <c r="O885" s="84"/>
      <c r="P885" s="84"/>
      <c r="Q885" s="159"/>
      <c r="R885" s="83"/>
      <c r="U885" s="85"/>
      <c r="V885" s="85"/>
      <c r="W885" s="85"/>
      <c r="X885" s="85"/>
      <c r="Y885" s="85"/>
      <c r="Z885" s="85"/>
      <c r="AA885" s="85"/>
      <c r="AB885" s="85"/>
      <c r="AC885" s="85"/>
      <c r="AD885" s="85"/>
      <c r="AE885" s="84"/>
      <c r="AF885" s="85"/>
      <c r="AG885" s="85"/>
      <c r="AH885" s="85"/>
      <c r="AI885" s="85"/>
      <c r="AJ885" s="85"/>
      <c r="AK885" s="85"/>
    </row>
    <row r="886" spans="1:37" ht="14.4" customHeight="1" x14ac:dyDescent="0.3">
      <c r="A886" s="83"/>
      <c r="B886" s="85"/>
      <c r="C886" s="85"/>
      <c r="D886" s="85"/>
      <c r="E886" s="85"/>
      <c r="F886" s="85"/>
      <c r="G886" s="85"/>
      <c r="H886" s="85"/>
      <c r="I886" s="83"/>
      <c r="J886" s="85"/>
      <c r="K886" s="85"/>
      <c r="L886" s="84"/>
      <c r="M886" s="84"/>
      <c r="N886" s="85"/>
      <c r="O886" s="84"/>
      <c r="P886" s="84"/>
      <c r="Q886" s="159"/>
      <c r="R886" s="83"/>
      <c r="U886" s="85"/>
      <c r="V886" s="85"/>
      <c r="W886" s="85"/>
      <c r="X886" s="85"/>
      <c r="Y886" s="85"/>
      <c r="Z886" s="85"/>
      <c r="AA886" s="85"/>
      <c r="AB886" s="85"/>
      <c r="AC886" s="85"/>
      <c r="AD886" s="85"/>
      <c r="AE886" s="84"/>
      <c r="AF886" s="85"/>
      <c r="AG886" s="85"/>
      <c r="AH886" s="85"/>
      <c r="AI886" s="85"/>
      <c r="AJ886" s="85"/>
      <c r="AK886" s="85"/>
    </row>
    <row r="887" spans="1:37" ht="14.4" customHeight="1" x14ac:dyDescent="0.3">
      <c r="A887" s="83"/>
      <c r="B887" s="85"/>
      <c r="C887" s="85"/>
      <c r="D887" s="85"/>
      <c r="E887" s="85"/>
      <c r="F887" s="85"/>
      <c r="G887" s="85"/>
      <c r="H887" s="85"/>
      <c r="I887" s="83"/>
      <c r="J887" s="85"/>
      <c r="K887" s="85"/>
      <c r="L887" s="84"/>
      <c r="M887" s="84"/>
      <c r="N887" s="85"/>
      <c r="O887" s="84"/>
      <c r="P887" s="84"/>
      <c r="Q887" s="159"/>
      <c r="R887" s="83"/>
      <c r="U887" s="85"/>
      <c r="V887" s="85"/>
      <c r="W887" s="85"/>
      <c r="X887" s="85"/>
      <c r="Y887" s="85"/>
      <c r="Z887" s="85"/>
      <c r="AA887" s="85"/>
      <c r="AB887" s="85"/>
      <c r="AC887" s="85"/>
      <c r="AD887" s="85"/>
      <c r="AE887" s="84"/>
      <c r="AF887" s="85"/>
      <c r="AG887" s="85"/>
      <c r="AH887" s="85"/>
      <c r="AI887" s="85"/>
      <c r="AJ887" s="85"/>
      <c r="AK887" s="85"/>
    </row>
    <row r="888" spans="1:37" ht="14.4" customHeight="1" x14ac:dyDescent="0.3">
      <c r="A888" s="83"/>
      <c r="B888" s="85"/>
      <c r="C888" s="85"/>
      <c r="D888" s="85"/>
      <c r="E888" s="85"/>
      <c r="F888" s="85"/>
      <c r="G888" s="85"/>
      <c r="H888" s="85"/>
      <c r="I888" s="83"/>
      <c r="J888" s="85"/>
      <c r="K888" s="85"/>
      <c r="L888" s="84"/>
      <c r="M888" s="84"/>
      <c r="N888" s="85"/>
      <c r="O888" s="84"/>
      <c r="P888" s="84"/>
      <c r="Q888" s="159"/>
      <c r="R888" s="83"/>
      <c r="U888" s="85"/>
      <c r="V888" s="85"/>
      <c r="W888" s="85"/>
      <c r="X888" s="85"/>
      <c r="Y888" s="85"/>
      <c r="Z888" s="85"/>
      <c r="AA888" s="85"/>
      <c r="AB888" s="85"/>
      <c r="AC888" s="85"/>
      <c r="AD888" s="85"/>
      <c r="AE888" s="84"/>
      <c r="AF888" s="85"/>
      <c r="AG888" s="85"/>
      <c r="AH888" s="85"/>
      <c r="AI888" s="85"/>
      <c r="AJ888" s="85"/>
      <c r="AK888" s="85"/>
    </row>
    <row r="889" spans="1:37" ht="14.4" customHeight="1" x14ac:dyDescent="0.3">
      <c r="A889" s="83"/>
      <c r="B889" s="85"/>
      <c r="C889" s="85"/>
      <c r="D889" s="85"/>
      <c r="E889" s="85"/>
      <c r="F889" s="85"/>
      <c r="G889" s="85"/>
      <c r="H889" s="85"/>
      <c r="I889" s="83"/>
      <c r="J889" s="85"/>
      <c r="K889" s="85"/>
      <c r="L889" s="84"/>
      <c r="M889" s="84"/>
      <c r="N889" s="85"/>
      <c r="O889" s="84"/>
      <c r="P889" s="84"/>
      <c r="Q889" s="159"/>
      <c r="R889" s="83"/>
      <c r="U889" s="85"/>
      <c r="V889" s="85"/>
      <c r="W889" s="85"/>
      <c r="X889" s="85"/>
      <c r="Y889" s="85"/>
      <c r="Z889" s="85"/>
      <c r="AA889" s="85"/>
      <c r="AB889" s="85"/>
      <c r="AC889" s="85"/>
      <c r="AD889" s="85"/>
      <c r="AE889" s="84"/>
      <c r="AF889" s="85"/>
      <c r="AG889" s="85"/>
      <c r="AH889" s="85"/>
      <c r="AI889" s="85"/>
      <c r="AJ889" s="85"/>
      <c r="AK889" s="85"/>
    </row>
    <row r="890" spans="1:37" ht="14.4" customHeight="1" x14ac:dyDescent="0.3">
      <c r="A890" s="83"/>
      <c r="B890" s="85"/>
      <c r="C890" s="85"/>
      <c r="D890" s="85"/>
      <c r="E890" s="85"/>
      <c r="F890" s="85"/>
      <c r="G890" s="85"/>
      <c r="H890" s="85"/>
      <c r="I890" s="83"/>
      <c r="J890" s="85"/>
      <c r="K890" s="85"/>
      <c r="L890" s="84"/>
      <c r="M890" s="84"/>
      <c r="N890" s="85"/>
      <c r="O890" s="84"/>
      <c r="P890" s="84"/>
      <c r="Q890" s="159"/>
      <c r="R890" s="83"/>
      <c r="U890" s="85"/>
      <c r="V890" s="85"/>
      <c r="W890" s="85"/>
      <c r="X890" s="85"/>
      <c r="Y890" s="85"/>
      <c r="Z890" s="85"/>
      <c r="AA890" s="85"/>
      <c r="AB890" s="85"/>
      <c r="AC890" s="85"/>
      <c r="AD890" s="85"/>
      <c r="AE890" s="84"/>
      <c r="AF890" s="85"/>
      <c r="AG890" s="85"/>
      <c r="AH890" s="85"/>
      <c r="AI890" s="85"/>
      <c r="AJ890" s="85"/>
      <c r="AK890" s="85"/>
    </row>
    <row r="891" spans="1:37" ht="14.4" customHeight="1" x14ac:dyDescent="0.3">
      <c r="A891" s="83"/>
      <c r="B891" s="85"/>
      <c r="C891" s="85"/>
      <c r="D891" s="85"/>
      <c r="E891" s="85"/>
      <c r="F891" s="85"/>
      <c r="G891" s="85"/>
      <c r="H891" s="85"/>
      <c r="I891" s="83"/>
      <c r="J891" s="85"/>
      <c r="K891" s="85"/>
      <c r="L891" s="84"/>
      <c r="M891" s="84"/>
      <c r="N891" s="85"/>
      <c r="O891" s="84"/>
      <c r="P891" s="84"/>
      <c r="Q891" s="159"/>
      <c r="R891" s="83"/>
      <c r="U891" s="85"/>
      <c r="V891" s="85"/>
      <c r="W891" s="85"/>
      <c r="X891" s="85"/>
      <c r="Y891" s="85"/>
      <c r="Z891" s="85"/>
      <c r="AA891" s="85"/>
      <c r="AB891" s="85"/>
      <c r="AC891" s="85"/>
      <c r="AD891" s="85"/>
      <c r="AE891" s="84"/>
      <c r="AF891" s="85"/>
      <c r="AG891" s="85"/>
      <c r="AH891" s="85"/>
      <c r="AI891" s="85"/>
      <c r="AJ891" s="85"/>
      <c r="AK891" s="85"/>
    </row>
    <row r="892" spans="1:37" ht="14.4" customHeight="1" x14ac:dyDescent="0.3">
      <c r="A892" s="83"/>
      <c r="B892" s="85"/>
      <c r="C892" s="85"/>
      <c r="D892" s="85"/>
      <c r="E892" s="85"/>
      <c r="F892" s="85"/>
      <c r="G892" s="85"/>
      <c r="H892" s="85"/>
      <c r="I892" s="83"/>
      <c r="J892" s="85"/>
      <c r="K892" s="85"/>
      <c r="L892" s="84"/>
      <c r="M892" s="84"/>
      <c r="N892" s="85"/>
      <c r="O892" s="84"/>
      <c r="P892" s="84"/>
      <c r="Q892" s="159"/>
      <c r="R892" s="83"/>
      <c r="U892" s="85"/>
      <c r="V892" s="85"/>
      <c r="W892" s="85"/>
      <c r="X892" s="85"/>
      <c r="Y892" s="85"/>
      <c r="Z892" s="85"/>
      <c r="AA892" s="85"/>
      <c r="AB892" s="85"/>
      <c r="AC892" s="85"/>
      <c r="AD892" s="85"/>
      <c r="AE892" s="84"/>
      <c r="AF892" s="85"/>
      <c r="AG892" s="85"/>
      <c r="AH892" s="85"/>
      <c r="AI892" s="85"/>
      <c r="AJ892" s="85"/>
      <c r="AK892" s="85"/>
    </row>
    <row r="893" spans="1:37" ht="14.4" customHeight="1" x14ac:dyDescent="0.3">
      <c r="A893" s="83"/>
      <c r="B893" s="85"/>
      <c r="C893" s="85"/>
      <c r="D893" s="85"/>
      <c r="E893" s="85"/>
      <c r="F893" s="85"/>
      <c r="G893" s="85"/>
      <c r="H893" s="85"/>
      <c r="I893" s="83"/>
      <c r="J893" s="85"/>
      <c r="K893" s="85"/>
      <c r="L893" s="84"/>
      <c r="M893" s="84"/>
      <c r="N893" s="85"/>
      <c r="O893" s="84"/>
      <c r="P893" s="84"/>
      <c r="Q893" s="159"/>
      <c r="R893" s="83"/>
      <c r="U893" s="85"/>
      <c r="V893" s="85"/>
      <c r="W893" s="85"/>
      <c r="X893" s="85"/>
      <c r="Y893" s="85"/>
      <c r="Z893" s="85"/>
      <c r="AA893" s="85"/>
      <c r="AB893" s="85"/>
      <c r="AC893" s="85"/>
      <c r="AD893" s="85"/>
      <c r="AE893" s="84"/>
      <c r="AF893" s="85"/>
      <c r="AG893" s="85"/>
      <c r="AH893" s="85"/>
      <c r="AI893" s="85"/>
      <c r="AJ893" s="85"/>
      <c r="AK893" s="85"/>
    </row>
    <row r="894" spans="1:37" ht="14.4" customHeight="1" x14ac:dyDescent="0.3">
      <c r="A894" s="83"/>
      <c r="B894" s="85"/>
      <c r="C894" s="85"/>
      <c r="D894" s="85"/>
      <c r="E894" s="85"/>
      <c r="F894" s="85"/>
      <c r="G894" s="85"/>
      <c r="H894" s="85"/>
      <c r="I894" s="83"/>
      <c r="J894" s="85"/>
      <c r="K894" s="85"/>
      <c r="L894" s="84"/>
      <c r="M894" s="84"/>
      <c r="N894" s="85"/>
      <c r="O894" s="84"/>
      <c r="P894" s="84"/>
      <c r="Q894" s="159"/>
      <c r="R894" s="83"/>
      <c r="U894" s="85"/>
      <c r="V894" s="85"/>
      <c r="W894" s="85"/>
      <c r="X894" s="85"/>
      <c r="Y894" s="85"/>
      <c r="Z894" s="85"/>
      <c r="AA894" s="85"/>
      <c r="AB894" s="85"/>
      <c r="AC894" s="85"/>
      <c r="AD894" s="85"/>
      <c r="AE894" s="84"/>
      <c r="AF894" s="85"/>
      <c r="AG894" s="85"/>
      <c r="AH894" s="85"/>
      <c r="AI894" s="85"/>
      <c r="AJ894" s="85"/>
      <c r="AK894" s="85"/>
    </row>
    <row r="895" spans="1:37" ht="14.4" customHeight="1" x14ac:dyDescent="0.3">
      <c r="A895" s="83"/>
      <c r="B895" s="85"/>
      <c r="C895" s="85"/>
      <c r="D895" s="85"/>
      <c r="E895" s="85"/>
      <c r="F895" s="85"/>
      <c r="G895" s="85"/>
      <c r="H895" s="85"/>
      <c r="I895" s="83"/>
      <c r="J895" s="85"/>
      <c r="K895" s="85"/>
      <c r="L895" s="84"/>
      <c r="M895" s="84"/>
      <c r="N895" s="85"/>
      <c r="O895" s="84"/>
      <c r="P895" s="84"/>
      <c r="Q895" s="159"/>
      <c r="R895" s="83"/>
      <c r="U895" s="85"/>
      <c r="V895" s="85"/>
      <c r="W895" s="85"/>
      <c r="X895" s="85"/>
      <c r="Y895" s="85"/>
      <c r="Z895" s="85"/>
      <c r="AA895" s="85"/>
      <c r="AB895" s="85"/>
      <c r="AC895" s="85"/>
      <c r="AD895" s="85"/>
      <c r="AE895" s="84"/>
      <c r="AF895" s="85"/>
      <c r="AG895" s="85"/>
      <c r="AH895" s="85"/>
      <c r="AI895" s="85"/>
      <c r="AJ895" s="85"/>
      <c r="AK895" s="85"/>
    </row>
    <row r="896" spans="1:37" ht="14.4" customHeight="1" x14ac:dyDescent="0.3">
      <c r="A896" s="83"/>
      <c r="B896" s="85"/>
      <c r="C896" s="85"/>
      <c r="D896" s="85"/>
      <c r="E896" s="85"/>
      <c r="F896" s="85"/>
      <c r="G896" s="85"/>
      <c r="H896" s="85"/>
      <c r="I896" s="83"/>
      <c r="J896" s="85"/>
      <c r="K896" s="85"/>
      <c r="L896" s="84"/>
      <c r="M896" s="84"/>
      <c r="N896" s="85"/>
      <c r="O896" s="84"/>
      <c r="P896" s="84"/>
      <c r="Q896" s="159"/>
      <c r="R896" s="83"/>
      <c r="U896" s="85"/>
      <c r="V896" s="85"/>
      <c r="W896" s="85"/>
      <c r="X896" s="85"/>
      <c r="Y896" s="85"/>
      <c r="Z896" s="85"/>
      <c r="AA896" s="85"/>
      <c r="AB896" s="85"/>
      <c r="AC896" s="85"/>
      <c r="AD896" s="85"/>
      <c r="AE896" s="84"/>
      <c r="AF896" s="85"/>
      <c r="AG896" s="85"/>
      <c r="AH896" s="85"/>
      <c r="AI896" s="85"/>
      <c r="AJ896" s="85"/>
      <c r="AK896" s="85"/>
    </row>
    <row r="897" spans="1:37" ht="14.4" customHeight="1" x14ac:dyDescent="0.3">
      <c r="A897" s="83"/>
      <c r="B897" s="85"/>
      <c r="C897" s="85"/>
      <c r="D897" s="85"/>
      <c r="E897" s="85"/>
      <c r="F897" s="85"/>
      <c r="G897" s="85"/>
      <c r="H897" s="85"/>
      <c r="I897" s="83"/>
      <c r="J897" s="85"/>
      <c r="K897" s="85"/>
      <c r="L897" s="84"/>
      <c r="M897" s="84"/>
      <c r="N897" s="85"/>
      <c r="O897" s="84"/>
      <c r="P897" s="84"/>
      <c r="Q897" s="159"/>
      <c r="R897" s="83"/>
      <c r="U897" s="85"/>
      <c r="V897" s="85"/>
      <c r="W897" s="85"/>
      <c r="X897" s="85"/>
      <c r="Y897" s="85"/>
      <c r="Z897" s="85"/>
      <c r="AA897" s="85"/>
      <c r="AB897" s="85"/>
      <c r="AC897" s="85"/>
      <c r="AD897" s="85"/>
      <c r="AE897" s="84"/>
      <c r="AF897" s="85"/>
      <c r="AG897" s="85"/>
      <c r="AH897" s="85"/>
      <c r="AI897" s="85"/>
      <c r="AJ897" s="85"/>
      <c r="AK897" s="85"/>
    </row>
    <row r="898" spans="1:37" ht="14.4" customHeight="1" x14ac:dyDescent="0.3">
      <c r="A898" s="83"/>
      <c r="B898" s="85"/>
      <c r="C898" s="85"/>
      <c r="D898" s="85"/>
      <c r="E898" s="85"/>
      <c r="F898" s="85"/>
      <c r="G898" s="85"/>
      <c r="H898" s="85"/>
      <c r="I898" s="83"/>
      <c r="J898" s="85"/>
      <c r="K898" s="85"/>
      <c r="L898" s="84"/>
      <c r="M898" s="84"/>
      <c r="N898" s="85"/>
      <c r="O898" s="84"/>
      <c r="P898" s="84"/>
      <c r="Q898" s="159"/>
      <c r="R898" s="83"/>
      <c r="U898" s="85"/>
      <c r="V898" s="85"/>
      <c r="W898" s="85"/>
      <c r="X898" s="85"/>
      <c r="Y898" s="85"/>
      <c r="Z898" s="85"/>
      <c r="AA898" s="85"/>
      <c r="AB898" s="85"/>
      <c r="AC898" s="85"/>
      <c r="AD898" s="85"/>
      <c r="AE898" s="84"/>
      <c r="AF898" s="85"/>
      <c r="AG898" s="85"/>
      <c r="AH898" s="85"/>
      <c r="AI898" s="85"/>
      <c r="AJ898" s="85"/>
      <c r="AK898" s="85"/>
    </row>
    <row r="899" spans="1:37" ht="14.4" customHeight="1" x14ac:dyDescent="0.3">
      <c r="A899" s="83"/>
      <c r="B899" s="85"/>
      <c r="C899" s="85"/>
      <c r="D899" s="85"/>
      <c r="E899" s="85"/>
      <c r="F899" s="85"/>
      <c r="G899" s="85"/>
      <c r="H899" s="85"/>
      <c r="I899" s="83"/>
      <c r="J899" s="85"/>
      <c r="K899" s="85"/>
      <c r="L899" s="84"/>
      <c r="M899" s="84"/>
      <c r="N899" s="85"/>
      <c r="O899" s="84"/>
      <c r="P899" s="84"/>
      <c r="Q899" s="159"/>
      <c r="R899" s="83"/>
      <c r="U899" s="85"/>
      <c r="V899" s="85"/>
      <c r="W899" s="85"/>
      <c r="X899" s="85"/>
      <c r="Y899" s="85"/>
      <c r="Z899" s="85"/>
      <c r="AA899" s="85"/>
      <c r="AB899" s="85"/>
      <c r="AC899" s="85"/>
      <c r="AD899" s="85"/>
      <c r="AE899" s="84"/>
      <c r="AF899" s="85"/>
      <c r="AG899" s="85"/>
      <c r="AH899" s="85"/>
      <c r="AI899" s="85"/>
      <c r="AJ899" s="85"/>
      <c r="AK899" s="85"/>
    </row>
    <row r="900" spans="1:37" ht="14.4" customHeight="1" x14ac:dyDescent="0.3">
      <c r="A900" s="83"/>
      <c r="B900" s="85"/>
      <c r="C900" s="85"/>
      <c r="D900" s="85"/>
      <c r="E900" s="85"/>
      <c r="F900" s="85"/>
      <c r="G900" s="85"/>
      <c r="H900" s="85"/>
      <c r="I900" s="83"/>
      <c r="J900" s="85"/>
      <c r="K900" s="85"/>
      <c r="L900" s="84"/>
      <c r="M900" s="84"/>
      <c r="N900" s="85"/>
      <c r="O900" s="84"/>
      <c r="P900" s="84"/>
      <c r="Q900" s="159"/>
      <c r="R900" s="83"/>
      <c r="U900" s="85"/>
      <c r="V900" s="85"/>
      <c r="W900" s="85"/>
      <c r="X900" s="85"/>
      <c r="Y900" s="85"/>
      <c r="Z900" s="85"/>
      <c r="AA900" s="85"/>
      <c r="AB900" s="85"/>
      <c r="AC900" s="85"/>
      <c r="AD900" s="85"/>
      <c r="AE900" s="84"/>
      <c r="AF900" s="85"/>
      <c r="AG900" s="85"/>
      <c r="AH900" s="85"/>
      <c r="AI900" s="85"/>
      <c r="AJ900" s="85"/>
      <c r="AK900" s="85"/>
    </row>
    <row r="901" spans="1:37" ht="14.4" customHeight="1" x14ac:dyDescent="0.3">
      <c r="A901" s="83"/>
      <c r="B901" s="85"/>
      <c r="C901" s="85"/>
      <c r="D901" s="85"/>
      <c r="E901" s="85"/>
      <c r="F901" s="85"/>
      <c r="G901" s="85"/>
      <c r="H901" s="85"/>
      <c r="I901" s="83"/>
      <c r="J901" s="85"/>
      <c r="K901" s="85"/>
      <c r="L901" s="84"/>
      <c r="M901" s="84"/>
      <c r="N901" s="85"/>
      <c r="O901" s="84"/>
      <c r="P901" s="84"/>
      <c r="Q901" s="159"/>
      <c r="R901" s="83"/>
      <c r="U901" s="85"/>
      <c r="V901" s="85"/>
      <c r="W901" s="85"/>
      <c r="X901" s="85"/>
      <c r="Y901" s="85"/>
      <c r="Z901" s="85"/>
      <c r="AA901" s="85"/>
      <c r="AB901" s="85"/>
      <c r="AC901" s="85"/>
      <c r="AD901" s="85"/>
      <c r="AE901" s="84"/>
      <c r="AF901" s="85"/>
      <c r="AG901" s="85"/>
      <c r="AH901" s="85"/>
      <c r="AI901" s="85"/>
      <c r="AJ901" s="85"/>
      <c r="AK901" s="85"/>
    </row>
    <row r="902" spans="1:37" ht="14.4" customHeight="1" x14ac:dyDescent="0.3">
      <c r="A902" s="83"/>
      <c r="B902" s="85"/>
      <c r="C902" s="85"/>
      <c r="D902" s="85"/>
      <c r="E902" s="85"/>
      <c r="F902" s="85"/>
      <c r="G902" s="85"/>
      <c r="H902" s="85"/>
      <c r="I902" s="83"/>
      <c r="J902" s="85"/>
      <c r="K902" s="85"/>
      <c r="L902" s="84"/>
      <c r="M902" s="84"/>
      <c r="N902" s="85"/>
      <c r="O902" s="84"/>
      <c r="P902" s="84"/>
      <c r="Q902" s="159"/>
      <c r="R902" s="83"/>
      <c r="U902" s="85"/>
      <c r="V902" s="85"/>
      <c r="W902" s="85"/>
      <c r="X902" s="85"/>
      <c r="Y902" s="85"/>
      <c r="Z902" s="85"/>
      <c r="AA902" s="85"/>
      <c r="AB902" s="85"/>
      <c r="AC902" s="85"/>
      <c r="AD902" s="85"/>
      <c r="AE902" s="84"/>
      <c r="AF902" s="85"/>
      <c r="AG902" s="85"/>
      <c r="AH902" s="85"/>
      <c r="AI902" s="85"/>
      <c r="AJ902" s="85"/>
      <c r="AK902" s="85"/>
    </row>
    <row r="903" spans="1:37" ht="14.4" customHeight="1" x14ac:dyDescent="0.3">
      <c r="A903" s="83"/>
      <c r="B903" s="85"/>
      <c r="C903" s="85"/>
      <c r="D903" s="85"/>
      <c r="E903" s="85"/>
      <c r="F903" s="85"/>
      <c r="G903" s="85"/>
      <c r="H903" s="85"/>
      <c r="I903" s="83"/>
      <c r="J903" s="85"/>
      <c r="K903" s="85"/>
      <c r="L903" s="84"/>
      <c r="M903" s="84"/>
      <c r="N903" s="85"/>
      <c r="O903" s="84"/>
      <c r="P903" s="84"/>
      <c r="Q903" s="159"/>
      <c r="R903" s="83"/>
      <c r="U903" s="85"/>
      <c r="V903" s="85"/>
      <c r="W903" s="85"/>
      <c r="X903" s="85"/>
      <c r="Y903" s="85"/>
      <c r="Z903" s="85"/>
      <c r="AA903" s="85"/>
      <c r="AB903" s="85"/>
      <c r="AC903" s="85"/>
      <c r="AD903" s="85"/>
      <c r="AE903" s="84"/>
      <c r="AF903" s="85"/>
      <c r="AG903" s="85"/>
      <c r="AH903" s="85"/>
      <c r="AI903" s="85"/>
      <c r="AJ903" s="85"/>
      <c r="AK903" s="85"/>
    </row>
    <row r="904" spans="1:37" ht="14.4" customHeight="1" x14ac:dyDescent="0.3">
      <c r="A904" s="83"/>
      <c r="B904" s="85"/>
      <c r="C904" s="85"/>
      <c r="D904" s="85"/>
      <c r="E904" s="85"/>
      <c r="F904" s="85"/>
      <c r="G904" s="85"/>
      <c r="H904" s="85"/>
      <c r="I904" s="83"/>
      <c r="J904" s="85"/>
      <c r="K904" s="85"/>
      <c r="L904" s="84"/>
      <c r="M904" s="84"/>
      <c r="N904" s="85"/>
      <c r="O904" s="84"/>
      <c r="P904" s="84"/>
      <c r="Q904" s="159"/>
      <c r="R904" s="83"/>
      <c r="U904" s="85"/>
      <c r="V904" s="85"/>
      <c r="W904" s="85"/>
      <c r="X904" s="85"/>
      <c r="Y904" s="85"/>
      <c r="Z904" s="85"/>
      <c r="AA904" s="85"/>
      <c r="AB904" s="85"/>
      <c r="AC904" s="85"/>
      <c r="AD904" s="85"/>
      <c r="AE904" s="84"/>
      <c r="AF904" s="85"/>
      <c r="AG904" s="85"/>
      <c r="AH904" s="85"/>
      <c r="AI904" s="85"/>
      <c r="AJ904" s="85"/>
      <c r="AK904" s="85"/>
    </row>
    <row r="905" spans="1:37" ht="14.4" customHeight="1" x14ac:dyDescent="0.3">
      <c r="A905" s="83"/>
      <c r="B905" s="85"/>
      <c r="C905" s="85"/>
      <c r="D905" s="85"/>
      <c r="E905" s="85"/>
      <c r="F905" s="85"/>
      <c r="G905" s="85"/>
      <c r="H905" s="85"/>
      <c r="I905" s="83"/>
      <c r="J905" s="85"/>
      <c r="K905" s="85"/>
      <c r="L905" s="84"/>
      <c r="M905" s="84"/>
      <c r="N905" s="85"/>
      <c r="O905" s="84"/>
      <c r="P905" s="84"/>
      <c r="Q905" s="159"/>
      <c r="R905" s="83"/>
      <c r="U905" s="85"/>
      <c r="V905" s="85"/>
      <c r="W905" s="85"/>
      <c r="X905" s="85"/>
      <c r="Y905" s="85"/>
      <c r="Z905" s="85"/>
      <c r="AA905" s="85"/>
      <c r="AB905" s="85"/>
      <c r="AC905" s="85"/>
      <c r="AD905" s="85"/>
      <c r="AE905" s="84"/>
      <c r="AF905" s="85"/>
      <c r="AG905" s="85"/>
      <c r="AH905" s="85"/>
      <c r="AI905" s="85"/>
      <c r="AJ905" s="85"/>
      <c r="AK905" s="85"/>
    </row>
    <row r="906" spans="1:37" ht="14.4" customHeight="1" x14ac:dyDescent="0.3">
      <c r="A906" s="83"/>
      <c r="B906" s="85"/>
      <c r="C906" s="85"/>
      <c r="D906" s="85"/>
      <c r="E906" s="85"/>
      <c r="F906" s="85"/>
      <c r="G906" s="85"/>
      <c r="H906" s="85"/>
      <c r="I906" s="83"/>
      <c r="J906" s="85"/>
      <c r="K906" s="85"/>
      <c r="L906" s="84"/>
      <c r="M906" s="84"/>
      <c r="N906" s="85"/>
      <c r="O906" s="84"/>
      <c r="P906" s="84"/>
      <c r="Q906" s="159"/>
      <c r="R906" s="83"/>
      <c r="U906" s="85"/>
      <c r="V906" s="85"/>
      <c r="W906" s="85"/>
      <c r="X906" s="85"/>
      <c r="Y906" s="85"/>
      <c r="Z906" s="85"/>
      <c r="AA906" s="85"/>
      <c r="AB906" s="85"/>
      <c r="AC906" s="85"/>
      <c r="AD906" s="85"/>
      <c r="AE906" s="84"/>
      <c r="AF906" s="85"/>
      <c r="AG906" s="85"/>
      <c r="AH906" s="85"/>
      <c r="AI906" s="85"/>
      <c r="AJ906" s="85"/>
      <c r="AK906" s="85"/>
    </row>
    <row r="907" spans="1:37" ht="14.4" customHeight="1" x14ac:dyDescent="0.3">
      <c r="A907" s="83"/>
      <c r="B907" s="85"/>
      <c r="C907" s="85"/>
      <c r="D907" s="85"/>
      <c r="E907" s="85"/>
      <c r="F907" s="85"/>
      <c r="G907" s="85"/>
      <c r="H907" s="85"/>
      <c r="I907" s="83"/>
      <c r="J907" s="85"/>
      <c r="K907" s="85"/>
      <c r="L907" s="84"/>
      <c r="M907" s="84"/>
      <c r="N907" s="85"/>
      <c r="O907" s="84"/>
      <c r="P907" s="84"/>
      <c r="Q907" s="159"/>
      <c r="R907" s="83"/>
      <c r="U907" s="85"/>
      <c r="V907" s="85"/>
      <c r="W907" s="85"/>
      <c r="X907" s="85"/>
      <c r="Y907" s="85"/>
      <c r="Z907" s="85"/>
      <c r="AA907" s="85"/>
      <c r="AB907" s="85"/>
      <c r="AC907" s="85"/>
      <c r="AD907" s="85"/>
      <c r="AE907" s="84"/>
      <c r="AF907" s="85"/>
      <c r="AG907" s="85"/>
      <c r="AH907" s="85"/>
      <c r="AI907" s="85"/>
      <c r="AJ907" s="85"/>
      <c r="AK907" s="85"/>
    </row>
    <row r="908" spans="1:37" ht="14.4" customHeight="1" x14ac:dyDescent="0.3">
      <c r="A908" s="83"/>
      <c r="B908" s="85"/>
      <c r="C908" s="85"/>
      <c r="D908" s="85"/>
      <c r="E908" s="85"/>
      <c r="F908" s="85"/>
      <c r="G908" s="85"/>
      <c r="H908" s="85"/>
      <c r="I908" s="83"/>
      <c r="J908" s="85"/>
      <c r="K908" s="85"/>
      <c r="L908" s="84"/>
      <c r="M908" s="84"/>
      <c r="N908" s="85"/>
      <c r="O908" s="84"/>
      <c r="P908" s="84"/>
      <c r="Q908" s="159"/>
      <c r="R908" s="83"/>
      <c r="U908" s="85"/>
      <c r="V908" s="85"/>
      <c r="W908" s="85"/>
      <c r="X908" s="85"/>
      <c r="Y908" s="85"/>
      <c r="Z908" s="85"/>
      <c r="AA908" s="85"/>
      <c r="AB908" s="85"/>
      <c r="AC908" s="85"/>
      <c r="AD908" s="85"/>
      <c r="AE908" s="84"/>
      <c r="AF908" s="85"/>
      <c r="AG908" s="85"/>
      <c r="AH908" s="85"/>
      <c r="AI908" s="85"/>
      <c r="AJ908" s="85"/>
      <c r="AK908" s="85"/>
    </row>
    <row r="909" spans="1:37" ht="14.4" customHeight="1" x14ac:dyDescent="0.3">
      <c r="A909" s="83"/>
      <c r="B909" s="85"/>
      <c r="C909" s="85"/>
      <c r="D909" s="85"/>
      <c r="E909" s="85"/>
      <c r="F909" s="85"/>
      <c r="G909" s="85"/>
      <c r="H909" s="85"/>
      <c r="I909" s="83"/>
      <c r="J909" s="85"/>
      <c r="K909" s="85"/>
      <c r="L909" s="84"/>
      <c r="M909" s="84"/>
      <c r="N909" s="85"/>
      <c r="O909" s="84"/>
      <c r="P909" s="84"/>
      <c r="Q909" s="159"/>
      <c r="R909" s="83"/>
      <c r="U909" s="85"/>
      <c r="V909" s="85"/>
      <c r="W909" s="85"/>
      <c r="X909" s="85"/>
      <c r="Y909" s="85"/>
      <c r="Z909" s="85"/>
      <c r="AA909" s="85"/>
      <c r="AB909" s="85"/>
      <c r="AC909" s="85"/>
      <c r="AD909" s="85"/>
      <c r="AE909" s="84"/>
      <c r="AF909" s="85"/>
      <c r="AG909" s="85"/>
      <c r="AH909" s="85"/>
      <c r="AI909" s="85"/>
      <c r="AJ909" s="85"/>
      <c r="AK909" s="85"/>
    </row>
    <row r="910" spans="1:37" ht="14.4" customHeight="1" x14ac:dyDescent="0.3">
      <c r="A910" s="83"/>
      <c r="B910" s="85"/>
      <c r="C910" s="85"/>
      <c r="D910" s="85"/>
      <c r="E910" s="85"/>
      <c r="F910" s="85"/>
      <c r="G910" s="85"/>
      <c r="H910" s="85"/>
      <c r="I910" s="83"/>
      <c r="J910" s="85"/>
      <c r="K910" s="85"/>
      <c r="L910" s="84"/>
      <c r="M910" s="84"/>
      <c r="N910" s="85"/>
      <c r="O910" s="84"/>
      <c r="P910" s="84"/>
      <c r="Q910" s="159"/>
      <c r="R910" s="83"/>
      <c r="U910" s="85"/>
      <c r="V910" s="85"/>
      <c r="W910" s="85"/>
      <c r="X910" s="85"/>
      <c r="Y910" s="85"/>
      <c r="Z910" s="85"/>
      <c r="AA910" s="85"/>
      <c r="AB910" s="85"/>
      <c r="AC910" s="85"/>
      <c r="AD910" s="85"/>
      <c r="AE910" s="84"/>
      <c r="AF910" s="85"/>
      <c r="AG910" s="85"/>
      <c r="AH910" s="85"/>
      <c r="AI910" s="85"/>
      <c r="AJ910" s="85"/>
      <c r="AK910" s="85"/>
    </row>
    <row r="911" spans="1:37" ht="14.4" customHeight="1" x14ac:dyDescent="0.3">
      <c r="A911" s="83"/>
      <c r="B911" s="85"/>
      <c r="C911" s="85"/>
      <c r="D911" s="85"/>
      <c r="E911" s="85"/>
      <c r="F911" s="85"/>
      <c r="G911" s="85"/>
      <c r="H911" s="85"/>
      <c r="I911" s="83"/>
      <c r="J911" s="85"/>
      <c r="K911" s="85"/>
      <c r="L911" s="84"/>
      <c r="M911" s="84"/>
      <c r="N911" s="85"/>
      <c r="O911" s="84"/>
      <c r="P911" s="84"/>
      <c r="Q911" s="159"/>
      <c r="R911" s="83"/>
      <c r="U911" s="85"/>
      <c r="V911" s="85"/>
      <c r="W911" s="85"/>
      <c r="X911" s="85"/>
      <c r="Y911" s="85"/>
      <c r="Z911" s="85"/>
      <c r="AA911" s="85"/>
      <c r="AB911" s="85"/>
      <c r="AC911" s="85"/>
      <c r="AD911" s="85"/>
      <c r="AE911" s="84"/>
      <c r="AF911" s="85"/>
      <c r="AG911" s="85"/>
      <c r="AH911" s="85"/>
      <c r="AI911" s="85"/>
      <c r="AJ911" s="85"/>
      <c r="AK911" s="85"/>
    </row>
    <row r="912" spans="1:37" ht="14.4" customHeight="1" x14ac:dyDescent="0.3">
      <c r="A912" s="83"/>
      <c r="B912" s="85"/>
      <c r="C912" s="85"/>
      <c r="D912" s="85"/>
      <c r="E912" s="85"/>
      <c r="F912" s="85"/>
      <c r="G912" s="85"/>
      <c r="H912" s="85"/>
      <c r="I912" s="83"/>
      <c r="J912" s="85"/>
      <c r="K912" s="85"/>
      <c r="L912" s="84"/>
      <c r="M912" s="84"/>
      <c r="N912" s="85"/>
      <c r="O912" s="84"/>
      <c r="P912" s="84"/>
      <c r="Q912" s="159"/>
      <c r="R912" s="83"/>
      <c r="U912" s="85"/>
      <c r="V912" s="85"/>
      <c r="W912" s="85"/>
      <c r="X912" s="85"/>
      <c r="Y912" s="85"/>
      <c r="Z912" s="85"/>
      <c r="AA912" s="85"/>
      <c r="AB912" s="85"/>
      <c r="AC912" s="85"/>
      <c r="AD912" s="85"/>
      <c r="AE912" s="84"/>
      <c r="AF912" s="85"/>
      <c r="AG912" s="85"/>
      <c r="AH912" s="85"/>
      <c r="AI912" s="85"/>
      <c r="AJ912" s="85"/>
      <c r="AK912" s="85"/>
    </row>
    <row r="913" spans="1:37" ht="14.4" customHeight="1" x14ac:dyDescent="0.3">
      <c r="A913" s="83"/>
      <c r="B913" s="85"/>
      <c r="C913" s="85"/>
      <c r="D913" s="85"/>
      <c r="E913" s="85"/>
      <c r="F913" s="85"/>
      <c r="G913" s="85"/>
      <c r="H913" s="85"/>
      <c r="I913" s="83"/>
      <c r="J913" s="85"/>
      <c r="K913" s="85"/>
      <c r="L913" s="84"/>
      <c r="M913" s="84"/>
      <c r="N913" s="85"/>
      <c r="O913" s="84"/>
      <c r="P913" s="84"/>
      <c r="Q913" s="159"/>
      <c r="R913" s="83"/>
      <c r="U913" s="85"/>
      <c r="V913" s="85"/>
      <c r="W913" s="85"/>
      <c r="X913" s="85"/>
      <c r="Y913" s="85"/>
      <c r="Z913" s="85"/>
      <c r="AA913" s="85"/>
      <c r="AB913" s="85"/>
      <c r="AC913" s="85"/>
      <c r="AD913" s="85"/>
      <c r="AE913" s="84"/>
      <c r="AF913" s="85"/>
      <c r="AG913" s="85"/>
      <c r="AH913" s="85"/>
      <c r="AI913" s="85"/>
      <c r="AJ913" s="85"/>
      <c r="AK913" s="85"/>
    </row>
    <row r="914" spans="1:37" ht="14.4" customHeight="1" x14ac:dyDescent="0.3">
      <c r="A914" s="83"/>
      <c r="B914" s="85"/>
      <c r="C914" s="85"/>
      <c r="D914" s="85"/>
      <c r="E914" s="85"/>
      <c r="F914" s="85"/>
      <c r="G914" s="85"/>
      <c r="H914" s="85"/>
      <c r="I914" s="83"/>
      <c r="J914" s="85"/>
      <c r="K914" s="85"/>
      <c r="L914" s="84"/>
      <c r="M914" s="84"/>
      <c r="N914" s="85"/>
      <c r="O914" s="84"/>
      <c r="P914" s="84"/>
      <c r="Q914" s="159"/>
      <c r="R914" s="83"/>
      <c r="U914" s="85"/>
      <c r="V914" s="85"/>
      <c r="W914" s="85"/>
      <c r="X914" s="85"/>
      <c r="Y914" s="85"/>
      <c r="Z914" s="85"/>
      <c r="AA914" s="85"/>
      <c r="AB914" s="85"/>
      <c r="AC914" s="85"/>
      <c r="AD914" s="85"/>
      <c r="AE914" s="84"/>
      <c r="AF914" s="85"/>
      <c r="AG914" s="85"/>
      <c r="AH914" s="85"/>
      <c r="AI914" s="85"/>
      <c r="AJ914" s="85"/>
      <c r="AK914" s="85"/>
    </row>
    <row r="915" spans="1:37" ht="14.4" customHeight="1" x14ac:dyDescent="0.3">
      <c r="A915" s="83"/>
      <c r="B915" s="85"/>
      <c r="C915" s="85"/>
      <c r="D915" s="85"/>
      <c r="E915" s="85"/>
      <c r="F915" s="85"/>
      <c r="G915" s="85"/>
      <c r="H915" s="85"/>
      <c r="I915" s="83"/>
      <c r="J915" s="85"/>
      <c r="K915" s="85"/>
      <c r="L915" s="84"/>
      <c r="M915" s="84"/>
      <c r="N915" s="85"/>
      <c r="O915" s="84"/>
      <c r="P915" s="84"/>
      <c r="Q915" s="159"/>
      <c r="R915" s="83"/>
      <c r="U915" s="85"/>
      <c r="V915" s="85"/>
      <c r="W915" s="85"/>
      <c r="X915" s="85"/>
      <c r="Y915" s="85"/>
      <c r="Z915" s="85"/>
      <c r="AA915" s="85"/>
      <c r="AB915" s="85"/>
      <c r="AC915" s="85"/>
      <c r="AD915" s="85"/>
      <c r="AE915" s="84"/>
      <c r="AF915" s="85"/>
      <c r="AG915" s="85"/>
      <c r="AH915" s="85"/>
      <c r="AI915" s="85"/>
      <c r="AJ915" s="85"/>
      <c r="AK915" s="85"/>
    </row>
    <row r="916" spans="1:37" ht="14.4" customHeight="1" x14ac:dyDescent="0.3">
      <c r="A916" s="83"/>
      <c r="B916" s="85"/>
      <c r="C916" s="85"/>
      <c r="D916" s="85"/>
      <c r="E916" s="85"/>
      <c r="F916" s="85"/>
      <c r="G916" s="85"/>
      <c r="H916" s="85"/>
      <c r="I916" s="83"/>
      <c r="J916" s="85"/>
      <c r="K916" s="85"/>
      <c r="L916" s="84"/>
      <c r="M916" s="84"/>
      <c r="N916" s="85"/>
      <c r="O916" s="84"/>
      <c r="P916" s="84"/>
      <c r="Q916" s="159"/>
      <c r="R916" s="83"/>
      <c r="U916" s="85"/>
      <c r="V916" s="85"/>
      <c r="W916" s="85"/>
      <c r="X916" s="85"/>
      <c r="Y916" s="85"/>
      <c r="Z916" s="85"/>
      <c r="AA916" s="85"/>
      <c r="AB916" s="85"/>
      <c r="AC916" s="85"/>
      <c r="AD916" s="85"/>
      <c r="AE916" s="84"/>
      <c r="AF916" s="85"/>
      <c r="AG916" s="85"/>
      <c r="AH916" s="85"/>
      <c r="AI916" s="85"/>
      <c r="AJ916" s="85"/>
      <c r="AK916" s="85"/>
    </row>
    <row r="917" spans="1:37" ht="14.4" customHeight="1" x14ac:dyDescent="0.3">
      <c r="A917" s="83"/>
      <c r="B917" s="85"/>
      <c r="C917" s="85"/>
      <c r="D917" s="85"/>
      <c r="E917" s="85"/>
      <c r="F917" s="85"/>
      <c r="G917" s="85"/>
      <c r="H917" s="85"/>
      <c r="I917" s="83"/>
      <c r="J917" s="85"/>
      <c r="K917" s="85"/>
      <c r="L917" s="84"/>
      <c r="M917" s="84"/>
      <c r="N917" s="85"/>
      <c r="O917" s="84"/>
      <c r="P917" s="84"/>
      <c r="Q917" s="159"/>
      <c r="R917" s="83"/>
      <c r="U917" s="85"/>
      <c r="V917" s="85"/>
      <c r="W917" s="85"/>
      <c r="X917" s="85"/>
      <c r="Y917" s="85"/>
      <c r="Z917" s="85"/>
      <c r="AA917" s="85"/>
      <c r="AB917" s="85"/>
      <c r="AC917" s="85"/>
      <c r="AD917" s="85"/>
      <c r="AE917" s="84"/>
      <c r="AF917" s="85"/>
      <c r="AG917" s="85"/>
      <c r="AH917" s="85"/>
      <c r="AI917" s="85"/>
      <c r="AJ917" s="85"/>
      <c r="AK917" s="85"/>
    </row>
    <row r="918" spans="1:37" ht="14.4" customHeight="1" x14ac:dyDescent="0.3">
      <c r="A918" s="83"/>
      <c r="B918" s="85"/>
      <c r="C918" s="85"/>
      <c r="D918" s="85"/>
      <c r="E918" s="85"/>
      <c r="F918" s="85"/>
      <c r="G918" s="85"/>
      <c r="H918" s="85"/>
      <c r="I918" s="83"/>
      <c r="J918" s="85"/>
      <c r="K918" s="85"/>
      <c r="L918" s="84"/>
      <c r="M918" s="84"/>
      <c r="N918" s="85"/>
      <c r="O918" s="84"/>
      <c r="P918" s="84"/>
      <c r="Q918" s="159"/>
      <c r="R918" s="83"/>
      <c r="U918" s="85"/>
      <c r="V918" s="85"/>
      <c r="W918" s="85"/>
      <c r="X918" s="85"/>
      <c r="Y918" s="85"/>
      <c r="Z918" s="85"/>
      <c r="AA918" s="85"/>
      <c r="AB918" s="85"/>
      <c r="AC918" s="85"/>
      <c r="AD918" s="85"/>
      <c r="AE918" s="84"/>
      <c r="AF918" s="85"/>
      <c r="AG918" s="85"/>
      <c r="AH918" s="85"/>
      <c r="AI918" s="85"/>
      <c r="AJ918" s="85"/>
      <c r="AK918" s="85"/>
    </row>
    <row r="919" spans="1:37" ht="14.4" customHeight="1" x14ac:dyDescent="0.3">
      <c r="A919" s="83"/>
      <c r="B919" s="85"/>
      <c r="C919" s="85"/>
      <c r="D919" s="85"/>
      <c r="E919" s="85"/>
      <c r="F919" s="85"/>
      <c r="G919" s="85"/>
      <c r="H919" s="85"/>
      <c r="I919" s="83"/>
      <c r="J919" s="85"/>
      <c r="K919" s="85"/>
      <c r="L919" s="84"/>
      <c r="M919" s="84"/>
      <c r="N919" s="85"/>
      <c r="O919" s="84"/>
      <c r="P919" s="84"/>
      <c r="Q919" s="159"/>
      <c r="R919" s="83"/>
      <c r="U919" s="85"/>
      <c r="V919" s="85"/>
      <c r="W919" s="85"/>
      <c r="X919" s="85"/>
      <c r="Y919" s="85"/>
      <c r="Z919" s="85"/>
      <c r="AA919" s="85"/>
      <c r="AB919" s="85"/>
      <c r="AC919" s="85"/>
      <c r="AD919" s="85"/>
      <c r="AE919" s="84"/>
      <c r="AF919" s="85"/>
      <c r="AG919" s="85"/>
      <c r="AH919" s="85"/>
      <c r="AI919" s="85"/>
      <c r="AJ919" s="85"/>
      <c r="AK919" s="85"/>
    </row>
    <row r="920" spans="1:37" ht="14.4" customHeight="1" x14ac:dyDescent="0.3">
      <c r="A920" s="83"/>
      <c r="B920" s="85"/>
      <c r="C920" s="85"/>
      <c r="D920" s="85"/>
      <c r="E920" s="85"/>
      <c r="F920" s="85"/>
      <c r="G920" s="85"/>
      <c r="H920" s="85"/>
      <c r="I920" s="83"/>
      <c r="J920" s="85"/>
      <c r="K920" s="85"/>
      <c r="L920" s="84"/>
      <c r="M920" s="84"/>
      <c r="N920" s="85"/>
      <c r="O920" s="84"/>
      <c r="P920" s="84"/>
      <c r="Q920" s="159"/>
      <c r="R920" s="83"/>
      <c r="U920" s="85"/>
      <c r="V920" s="85"/>
      <c r="W920" s="85"/>
      <c r="X920" s="85"/>
      <c r="Y920" s="85"/>
      <c r="Z920" s="85"/>
      <c r="AA920" s="85"/>
      <c r="AB920" s="85"/>
      <c r="AC920" s="85"/>
      <c r="AD920" s="85"/>
      <c r="AE920" s="84"/>
      <c r="AF920" s="85"/>
      <c r="AG920" s="85"/>
      <c r="AH920" s="85"/>
      <c r="AI920" s="85"/>
      <c r="AJ920" s="85"/>
      <c r="AK920" s="85"/>
    </row>
    <row r="921" spans="1:37" ht="14.4" customHeight="1" x14ac:dyDescent="0.3">
      <c r="A921" s="83"/>
      <c r="B921" s="85"/>
      <c r="C921" s="85"/>
      <c r="D921" s="85"/>
      <c r="E921" s="85"/>
      <c r="F921" s="85"/>
      <c r="G921" s="85"/>
      <c r="H921" s="85"/>
      <c r="I921" s="83"/>
      <c r="J921" s="85"/>
      <c r="K921" s="85"/>
      <c r="L921" s="84"/>
      <c r="M921" s="84"/>
      <c r="N921" s="85"/>
      <c r="O921" s="84"/>
      <c r="P921" s="84"/>
      <c r="Q921" s="159"/>
      <c r="R921" s="83"/>
      <c r="U921" s="85"/>
      <c r="V921" s="85"/>
      <c r="W921" s="85"/>
      <c r="X921" s="85"/>
      <c r="Y921" s="85"/>
      <c r="Z921" s="85"/>
      <c r="AA921" s="85"/>
      <c r="AB921" s="85"/>
      <c r="AC921" s="85"/>
      <c r="AD921" s="85"/>
      <c r="AE921" s="84"/>
      <c r="AF921" s="85"/>
      <c r="AG921" s="85"/>
      <c r="AH921" s="85"/>
      <c r="AI921" s="85"/>
      <c r="AJ921" s="85"/>
      <c r="AK921" s="85"/>
    </row>
    <row r="922" spans="1:37" ht="14.4" customHeight="1" x14ac:dyDescent="0.3">
      <c r="A922" s="83"/>
      <c r="B922" s="85"/>
      <c r="C922" s="85"/>
      <c r="D922" s="85"/>
      <c r="E922" s="85"/>
      <c r="F922" s="85"/>
      <c r="G922" s="85"/>
      <c r="H922" s="85"/>
      <c r="I922" s="83"/>
      <c r="J922" s="85"/>
      <c r="K922" s="85"/>
      <c r="L922" s="84"/>
      <c r="M922" s="84"/>
      <c r="N922" s="85"/>
      <c r="O922" s="84"/>
      <c r="P922" s="84"/>
      <c r="Q922" s="159"/>
      <c r="R922" s="83"/>
      <c r="U922" s="85"/>
      <c r="V922" s="85"/>
      <c r="W922" s="85"/>
      <c r="X922" s="85"/>
      <c r="Y922" s="85"/>
      <c r="Z922" s="85"/>
      <c r="AA922" s="85"/>
      <c r="AB922" s="85"/>
      <c r="AC922" s="85"/>
      <c r="AD922" s="85"/>
      <c r="AE922" s="84"/>
      <c r="AF922" s="85"/>
      <c r="AG922" s="85"/>
      <c r="AH922" s="85"/>
      <c r="AI922" s="85"/>
      <c r="AJ922" s="85"/>
      <c r="AK922" s="85"/>
    </row>
    <row r="923" spans="1:37" ht="14.4" customHeight="1" x14ac:dyDescent="0.3">
      <c r="A923" s="83"/>
      <c r="B923" s="85"/>
      <c r="C923" s="85"/>
      <c r="D923" s="85"/>
      <c r="E923" s="85"/>
      <c r="F923" s="85"/>
      <c r="G923" s="85"/>
      <c r="H923" s="85"/>
      <c r="I923" s="83"/>
      <c r="J923" s="85"/>
      <c r="K923" s="85"/>
      <c r="L923" s="84"/>
      <c r="M923" s="84"/>
      <c r="N923" s="85"/>
      <c r="O923" s="84"/>
      <c r="P923" s="84"/>
      <c r="Q923" s="159"/>
      <c r="R923" s="83"/>
      <c r="U923" s="85"/>
      <c r="V923" s="85"/>
      <c r="W923" s="85"/>
      <c r="X923" s="85"/>
      <c r="Y923" s="85"/>
      <c r="Z923" s="85"/>
      <c r="AA923" s="85"/>
      <c r="AB923" s="85"/>
      <c r="AC923" s="85"/>
      <c r="AD923" s="85"/>
      <c r="AE923" s="84"/>
      <c r="AF923" s="85"/>
      <c r="AG923" s="85"/>
      <c r="AH923" s="85"/>
      <c r="AI923" s="85"/>
      <c r="AJ923" s="85"/>
      <c r="AK923" s="85"/>
    </row>
    <row r="924" spans="1:37" ht="14.4" customHeight="1" x14ac:dyDescent="0.3">
      <c r="A924" s="83"/>
      <c r="B924" s="85"/>
      <c r="C924" s="85"/>
      <c r="D924" s="85"/>
      <c r="E924" s="85"/>
      <c r="F924" s="85"/>
      <c r="G924" s="85"/>
      <c r="H924" s="85"/>
      <c r="I924" s="83"/>
      <c r="J924" s="85"/>
      <c r="K924" s="85"/>
      <c r="L924" s="84"/>
      <c r="M924" s="84"/>
      <c r="N924" s="85"/>
      <c r="O924" s="84"/>
      <c r="P924" s="84"/>
      <c r="Q924" s="159"/>
      <c r="R924" s="83"/>
      <c r="U924" s="85"/>
      <c r="V924" s="85"/>
      <c r="W924" s="85"/>
      <c r="X924" s="85"/>
      <c r="Y924" s="85"/>
      <c r="Z924" s="85"/>
      <c r="AA924" s="85"/>
      <c r="AB924" s="85"/>
      <c r="AC924" s="85"/>
      <c r="AD924" s="85"/>
      <c r="AE924" s="84"/>
      <c r="AF924" s="85"/>
      <c r="AG924" s="85"/>
      <c r="AH924" s="85"/>
      <c r="AI924" s="85"/>
      <c r="AJ924" s="85"/>
      <c r="AK924" s="85"/>
    </row>
    <row r="925" spans="1:37" ht="14.4" customHeight="1" x14ac:dyDescent="0.3">
      <c r="A925" s="83"/>
      <c r="B925" s="85"/>
      <c r="C925" s="85"/>
      <c r="D925" s="85"/>
      <c r="E925" s="85"/>
      <c r="F925" s="85"/>
      <c r="G925" s="85"/>
      <c r="H925" s="85"/>
      <c r="I925" s="83"/>
      <c r="J925" s="85"/>
      <c r="K925" s="85"/>
      <c r="L925" s="84"/>
      <c r="M925" s="84"/>
      <c r="N925" s="85"/>
      <c r="O925" s="84"/>
      <c r="P925" s="84"/>
      <c r="Q925" s="159"/>
      <c r="R925" s="83"/>
      <c r="U925" s="85"/>
      <c r="V925" s="85"/>
      <c r="W925" s="85"/>
      <c r="X925" s="85"/>
      <c r="Y925" s="85"/>
      <c r="Z925" s="85"/>
      <c r="AA925" s="85"/>
      <c r="AB925" s="85"/>
      <c r="AC925" s="85"/>
      <c r="AD925" s="85"/>
      <c r="AE925" s="84"/>
      <c r="AF925" s="85"/>
      <c r="AG925" s="85"/>
      <c r="AH925" s="85"/>
      <c r="AI925" s="85"/>
      <c r="AJ925" s="85"/>
      <c r="AK925" s="85"/>
    </row>
    <row r="926" spans="1:37" ht="14.4" customHeight="1" x14ac:dyDescent="0.3">
      <c r="A926" s="83"/>
      <c r="B926" s="85"/>
      <c r="C926" s="85"/>
      <c r="D926" s="85"/>
      <c r="E926" s="85"/>
      <c r="F926" s="85"/>
      <c r="G926" s="85"/>
      <c r="H926" s="85"/>
      <c r="I926" s="83"/>
      <c r="J926" s="85"/>
      <c r="K926" s="85"/>
      <c r="L926" s="84"/>
      <c r="M926" s="84"/>
      <c r="N926" s="85"/>
      <c r="O926" s="84"/>
      <c r="P926" s="84"/>
      <c r="Q926" s="159"/>
      <c r="R926" s="83"/>
      <c r="U926" s="85"/>
      <c r="V926" s="85"/>
      <c r="W926" s="85"/>
      <c r="X926" s="85"/>
      <c r="Y926" s="85"/>
      <c r="Z926" s="85"/>
      <c r="AA926" s="85"/>
      <c r="AB926" s="85"/>
      <c r="AC926" s="85"/>
      <c r="AD926" s="85"/>
      <c r="AE926" s="84"/>
      <c r="AF926" s="85"/>
      <c r="AG926" s="85"/>
      <c r="AH926" s="85"/>
      <c r="AI926" s="85"/>
      <c r="AJ926" s="85"/>
      <c r="AK926" s="85"/>
    </row>
    <row r="927" spans="1:37" ht="14.4" customHeight="1" x14ac:dyDescent="0.3">
      <c r="A927" s="83"/>
      <c r="B927" s="85"/>
      <c r="C927" s="85"/>
      <c r="D927" s="85"/>
      <c r="E927" s="85"/>
      <c r="F927" s="85"/>
      <c r="G927" s="85"/>
      <c r="H927" s="85"/>
      <c r="I927" s="83"/>
      <c r="J927" s="85"/>
      <c r="K927" s="85"/>
      <c r="L927" s="84"/>
      <c r="M927" s="84"/>
      <c r="N927" s="85"/>
      <c r="O927" s="84"/>
      <c r="P927" s="84"/>
      <c r="Q927" s="159"/>
      <c r="R927" s="83"/>
      <c r="U927" s="85"/>
      <c r="V927" s="85"/>
      <c r="W927" s="85"/>
      <c r="X927" s="85"/>
      <c r="Y927" s="85"/>
      <c r="Z927" s="85"/>
      <c r="AA927" s="85"/>
      <c r="AB927" s="85"/>
      <c r="AC927" s="85"/>
      <c r="AD927" s="85"/>
      <c r="AE927" s="84"/>
      <c r="AF927" s="85"/>
      <c r="AG927" s="85"/>
      <c r="AH927" s="85"/>
      <c r="AI927" s="85"/>
      <c r="AJ927" s="85"/>
      <c r="AK927" s="85"/>
    </row>
    <row r="928" spans="1:37" ht="14.4" customHeight="1" x14ac:dyDescent="0.3">
      <c r="A928" s="83"/>
      <c r="B928" s="85"/>
      <c r="C928" s="85"/>
      <c r="D928" s="85"/>
      <c r="E928" s="85"/>
      <c r="F928" s="85"/>
      <c r="G928" s="85"/>
      <c r="H928" s="85"/>
      <c r="I928" s="83"/>
      <c r="J928" s="85"/>
      <c r="K928" s="85"/>
      <c r="L928" s="84"/>
      <c r="M928" s="84"/>
      <c r="N928" s="85"/>
      <c r="O928" s="84"/>
      <c r="P928" s="84"/>
      <c r="Q928" s="159"/>
      <c r="R928" s="83"/>
      <c r="U928" s="85"/>
      <c r="V928" s="85"/>
      <c r="W928" s="85"/>
      <c r="X928" s="85"/>
      <c r="Y928" s="85"/>
      <c r="Z928" s="85"/>
      <c r="AA928" s="85"/>
      <c r="AB928" s="85"/>
      <c r="AC928" s="85"/>
      <c r="AD928" s="85"/>
      <c r="AE928" s="84"/>
      <c r="AF928" s="85"/>
      <c r="AG928" s="85"/>
      <c r="AH928" s="85"/>
      <c r="AI928" s="85"/>
      <c r="AJ928" s="85"/>
      <c r="AK928" s="85"/>
    </row>
    <row r="929" spans="1:37" ht="14.4" customHeight="1" x14ac:dyDescent="0.3">
      <c r="A929" s="83"/>
      <c r="B929" s="85"/>
      <c r="C929" s="85"/>
      <c r="D929" s="85"/>
      <c r="E929" s="85"/>
      <c r="F929" s="85"/>
      <c r="G929" s="85"/>
      <c r="H929" s="85"/>
      <c r="I929" s="83"/>
      <c r="J929" s="85"/>
      <c r="K929" s="85"/>
      <c r="L929" s="84"/>
      <c r="M929" s="84"/>
      <c r="N929" s="85"/>
      <c r="O929" s="84"/>
      <c r="P929" s="84"/>
      <c r="Q929" s="159"/>
      <c r="R929" s="83"/>
      <c r="U929" s="85"/>
      <c r="V929" s="85"/>
      <c r="W929" s="85"/>
      <c r="X929" s="85"/>
      <c r="Y929" s="85"/>
      <c r="Z929" s="85"/>
      <c r="AA929" s="85"/>
      <c r="AB929" s="85"/>
      <c r="AC929" s="85"/>
      <c r="AD929" s="85"/>
      <c r="AE929" s="84"/>
      <c r="AF929" s="85"/>
      <c r="AG929" s="85"/>
      <c r="AH929" s="85"/>
      <c r="AI929" s="85"/>
      <c r="AJ929" s="85"/>
      <c r="AK929" s="85"/>
    </row>
    <row r="930" spans="1:37" ht="14.4" customHeight="1" x14ac:dyDescent="0.3">
      <c r="A930" s="83"/>
      <c r="B930" s="85"/>
      <c r="C930" s="85"/>
      <c r="D930" s="85"/>
      <c r="E930" s="85"/>
      <c r="F930" s="85"/>
      <c r="G930" s="85"/>
      <c r="H930" s="85"/>
      <c r="I930" s="83"/>
      <c r="J930" s="85"/>
      <c r="K930" s="85"/>
      <c r="L930" s="84"/>
      <c r="M930" s="84"/>
      <c r="N930" s="85"/>
      <c r="O930" s="84"/>
      <c r="P930" s="84"/>
      <c r="Q930" s="159"/>
      <c r="R930" s="83"/>
      <c r="U930" s="85"/>
      <c r="V930" s="85"/>
      <c r="W930" s="85"/>
      <c r="X930" s="85"/>
      <c r="Y930" s="85"/>
      <c r="Z930" s="85"/>
      <c r="AA930" s="85"/>
      <c r="AB930" s="85"/>
      <c r="AC930" s="85"/>
      <c r="AD930" s="85"/>
      <c r="AE930" s="84"/>
      <c r="AF930" s="85"/>
      <c r="AG930" s="85"/>
      <c r="AH930" s="85"/>
      <c r="AI930" s="85"/>
      <c r="AJ930" s="85"/>
      <c r="AK930" s="85"/>
    </row>
    <row r="931" spans="1:37" ht="14.4" customHeight="1" x14ac:dyDescent="0.3">
      <c r="A931" s="83"/>
      <c r="B931" s="85"/>
      <c r="C931" s="85"/>
      <c r="D931" s="85"/>
      <c r="E931" s="85"/>
      <c r="F931" s="85"/>
      <c r="G931" s="85"/>
      <c r="H931" s="85"/>
      <c r="I931" s="83"/>
      <c r="J931" s="85"/>
      <c r="K931" s="85"/>
      <c r="L931" s="84"/>
      <c r="M931" s="84"/>
      <c r="N931" s="85"/>
      <c r="O931" s="84"/>
      <c r="P931" s="84"/>
      <c r="Q931" s="159"/>
      <c r="R931" s="83"/>
      <c r="U931" s="85"/>
      <c r="V931" s="85"/>
      <c r="W931" s="85"/>
      <c r="X931" s="85"/>
      <c r="Y931" s="85"/>
      <c r="Z931" s="85"/>
      <c r="AA931" s="85"/>
      <c r="AB931" s="85"/>
      <c r="AC931" s="85"/>
      <c r="AD931" s="85"/>
      <c r="AE931" s="84"/>
      <c r="AF931" s="85"/>
      <c r="AG931" s="85"/>
      <c r="AH931" s="85"/>
      <c r="AI931" s="85"/>
      <c r="AJ931" s="85"/>
      <c r="AK931" s="85"/>
    </row>
    <row r="932" spans="1:37" ht="14.4" customHeight="1" x14ac:dyDescent="0.3">
      <c r="A932" s="83"/>
      <c r="B932" s="85"/>
      <c r="C932" s="85"/>
      <c r="D932" s="85"/>
      <c r="E932" s="85"/>
      <c r="F932" s="85"/>
      <c r="G932" s="85"/>
      <c r="H932" s="85"/>
      <c r="I932" s="83"/>
      <c r="J932" s="85"/>
      <c r="K932" s="85"/>
      <c r="L932" s="84"/>
      <c r="M932" s="84"/>
      <c r="N932" s="85"/>
      <c r="O932" s="84"/>
      <c r="P932" s="84"/>
      <c r="Q932" s="159"/>
      <c r="R932" s="83"/>
      <c r="U932" s="85"/>
      <c r="V932" s="85"/>
      <c r="W932" s="85"/>
      <c r="X932" s="85"/>
      <c r="Y932" s="85"/>
      <c r="Z932" s="85"/>
      <c r="AA932" s="85"/>
      <c r="AB932" s="85"/>
      <c r="AC932" s="85"/>
      <c r="AD932" s="85"/>
      <c r="AE932" s="84"/>
      <c r="AF932" s="85"/>
      <c r="AG932" s="85"/>
      <c r="AH932" s="85"/>
      <c r="AI932" s="85"/>
      <c r="AJ932" s="85"/>
      <c r="AK932" s="85"/>
    </row>
    <row r="933" spans="1:37" ht="14.4" customHeight="1" x14ac:dyDescent="0.3">
      <c r="A933" s="83"/>
      <c r="B933" s="85"/>
      <c r="C933" s="85"/>
      <c r="D933" s="85"/>
      <c r="E933" s="85"/>
      <c r="F933" s="85"/>
      <c r="G933" s="85"/>
      <c r="H933" s="85"/>
      <c r="I933" s="83"/>
      <c r="J933" s="85"/>
      <c r="K933" s="85"/>
      <c r="L933" s="84"/>
      <c r="M933" s="84"/>
      <c r="N933" s="85"/>
      <c r="O933" s="84"/>
      <c r="P933" s="84"/>
      <c r="Q933" s="159"/>
      <c r="R933" s="83"/>
      <c r="U933" s="85"/>
      <c r="V933" s="85"/>
      <c r="W933" s="85"/>
      <c r="X933" s="85"/>
      <c r="Y933" s="85"/>
      <c r="Z933" s="85"/>
      <c r="AA933" s="85"/>
      <c r="AB933" s="85"/>
      <c r="AC933" s="85"/>
      <c r="AD933" s="85"/>
      <c r="AE933" s="84"/>
      <c r="AF933" s="85"/>
      <c r="AG933" s="85"/>
      <c r="AH933" s="85"/>
      <c r="AI933" s="85"/>
      <c r="AJ933" s="85"/>
      <c r="AK933" s="85"/>
    </row>
    <row r="934" spans="1:37" ht="14.4" customHeight="1" x14ac:dyDescent="0.3">
      <c r="A934" s="83"/>
      <c r="B934" s="85"/>
      <c r="C934" s="85"/>
      <c r="D934" s="85"/>
      <c r="E934" s="85"/>
      <c r="F934" s="85"/>
      <c r="G934" s="85"/>
      <c r="H934" s="85"/>
      <c r="I934" s="83"/>
      <c r="J934" s="85"/>
      <c r="K934" s="85"/>
      <c r="L934" s="84"/>
      <c r="M934" s="84"/>
      <c r="N934" s="85"/>
      <c r="O934" s="84"/>
      <c r="P934" s="84"/>
      <c r="Q934" s="159"/>
      <c r="R934" s="83"/>
      <c r="U934" s="85"/>
      <c r="V934" s="85"/>
      <c r="W934" s="85"/>
      <c r="X934" s="85"/>
      <c r="Y934" s="85"/>
      <c r="Z934" s="85"/>
      <c r="AA934" s="85"/>
      <c r="AB934" s="85"/>
      <c r="AC934" s="85"/>
      <c r="AD934" s="85"/>
      <c r="AE934" s="84"/>
      <c r="AF934" s="85"/>
      <c r="AG934" s="85"/>
      <c r="AH934" s="85"/>
      <c r="AI934" s="85"/>
      <c r="AJ934" s="85"/>
      <c r="AK934" s="85"/>
    </row>
    <row r="935" spans="1:37" ht="14.4" customHeight="1" x14ac:dyDescent="0.3">
      <c r="A935" s="83"/>
      <c r="B935" s="85"/>
      <c r="C935" s="85"/>
      <c r="D935" s="85"/>
      <c r="E935" s="85"/>
      <c r="F935" s="85"/>
      <c r="G935" s="85"/>
      <c r="H935" s="85"/>
      <c r="I935" s="83"/>
      <c r="J935" s="85"/>
      <c r="K935" s="85"/>
      <c r="L935" s="84"/>
      <c r="M935" s="84"/>
      <c r="N935" s="85"/>
      <c r="O935" s="84"/>
      <c r="P935" s="84"/>
      <c r="Q935" s="159"/>
      <c r="R935" s="83"/>
      <c r="U935" s="85"/>
      <c r="V935" s="85"/>
      <c r="W935" s="85"/>
      <c r="X935" s="85"/>
      <c r="Y935" s="85"/>
      <c r="Z935" s="85"/>
      <c r="AA935" s="85"/>
      <c r="AB935" s="85"/>
      <c r="AC935" s="85"/>
      <c r="AD935" s="85"/>
      <c r="AE935" s="84"/>
      <c r="AF935" s="85"/>
      <c r="AG935" s="85"/>
      <c r="AH935" s="85"/>
      <c r="AI935" s="85"/>
      <c r="AJ935" s="85"/>
      <c r="AK935" s="85"/>
    </row>
    <row r="936" spans="1:37" ht="14.4" customHeight="1" x14ac:dyDescent="0.3">
      <c r="A936" s="83"/>
      <c r="B936" s="85"/>
      <c r="C936" s="85"/>
      <c r="D936" s="85"/>
      <c r="E936" s="85"/>
      <c r="F936" s="85"/>
      <c r="G936" s="85"/>
      <c r="H936" s="85"/>
      <c r="I936" s="83"/>
      <c r="J936" s="85"/>
      <c r="K936" s="85"/>
      <c r="L936" s="84"/>
      <c r="M936" s="84"/>
      <c r="N936" s="85"/>
      <c r="O936" s="84"/>
      <c r="P936" s="84"/>
      <c r="Q936" s="159"/>
      <c r="R936" s="83"/>
      <c r="U936" s="85"/>
      <c r="V936" s="85"/>
      <c r="W936" s="85"/>
      <c r="X936" s="85"/>
      <c r="Y936" s="85"/>
      <c r="Z936" s="85"/>
      <c r="AA936" s="85"/>
      <c r="AB936" s="85"/>
      <c r="AC936" s="85"/>
      <c r="AD936" s="85"/>
      <c r="AE936" s="84"/>
      <c r="AF936" s="85"/>
      <c r="AG936" s="85"/>
      <c r="AH936" s="85"/>
      <c r="AI936" s="85"/>
      <c r="AJ936" s="85"/>
      <c r="AK936" s="85"/>
    </row>
    <row r="937" spans="1:37" ht="14.4" customHeight="1" x14ac:dyDescent="0.3">
      <c r="A937" s="83"/>
      <c r="B937" s="85"/>
      <c r="C937" s="85"/>
      <c r="D937" s="85"/>
      <c r="E937" s="85"/>
      <c r="F937" s="85"/>
      <c r="G937" s="85"/>
      <c r="H937" s="85"/>
      <c r="I937" s="83"/>
      <c r="J937" s="85"/>
      <c r="K937" s="85"/>
      <c r="L937" s="84"/>
      <c r="M937" s="84"/>
      <c r="N937" s="85"/>
      <c r="O937" s="84"/>
      <c r="P937" s="84"/>
      <c r="Q937" s="159"/>
      <c r="R937" s="83"/>
      <c r="U937" s="85"/>
      <c r="V937" s="85"/>
      <c r="W937" s="85"/>
      <c r="X937" s="85"/>
      <c r="Y937" s="85"/>
      <c r="Z937" s="85"/>
      <c r="AA937" s="85"/>
      <c r="AB937" s="85"/>
      <c r="AC937" s="85"/>
      <c r="AD937" s="85"/>
      <c r="AE937" s="84"/>
      <c r="AF937" s="85"/>
      <c r="AG937" s="85"/>
      <c r="AH937" s="85"/>
      <c r="AI937" s="85"/>
      <c r="AJ937" s="85"/>
      <c r="AK937" s="85"/>
    </row>
    <row r="938" spans="1:37" ht="14.4" customHeight="1" x14ac:dyDescent="0.3">
      <c r="A938" s="83"/>
      <c r="B938" s="85"/>
      <c r="C938" s="85"/>
      <c r="D938" s="85"/>
      <c r="E938" s="85"/>
      <c r="F938" s="85"/>
      <c r="G938" s="85"/>
      <c r="H938" s="85"/>
      <c r="I938" s="83"/>
      <c r="J938" s="85"/>
      <c r="K938" s="85"/>
      <c r="L938" s="84"/>
      <c r="M938" s="84"/>
      <c r="N938" s="85"/>
      <c r="O938" s="84"/>
      <c r="P938" s="84"/>
      <c r="Q938" s="159"/>
      <c r="R938" s="83"/>
      <c r="U938" s="85"/>
      <c r="V938" s="85"/>
      <c r="W938" s="85"/>
      <c r="X938" s="85"/>
      <c r="Y938" s="85"/>
      <c r="Z938" s="85"/>
      <c r="AA938" s="85"/>
      <c r="AB938" s="85"/>
      <c r="AC938" s="85"/>
      <c r="AD938" s="85"/>
      <c r="AE938" s="84"/>
      <c r="AF938" s="85"/>
      <c r="AG938" s="85"/>
      <c r="AH938" s="85"/>
      <c r="AI938" s="85"/>
      <c r="AJ938" s="85"/>
      <c r="AK938" s="85"/>
    </row>
    <row r="939" spans="1:37" ht="14.4" customHeight="1" x14ac:dyDescent="0.3">
      <c r="A939" s="83"/>
      <c r="B939" s="85"/>
      <c r="C939" s="85"/>
      <c r="D939" s="85"/>
      <c r="E939" s="85"/>
      <c r="F939" s="85"/>
      <c r="G939" s="85"/>
      <c r="H939" s="85"/>
      <c r="I939" s="83"/>
      <c r="J939" s="85"/>
      <c r="K939" s="85"/>
      <c r="L939" s="84"/>
      <c r="M939" s="84"/>
      <c r="N939" s="85"/>
      <c r="O939" s="84"/>
      <c r="P939" s="84"/>
      <c r="Q939" s="159"/>
      <c r="R939" s="83"/>
      <c r="U939" s="85"/>
      <c r="V939" s="85"/>
      <c r="W939" s="85"/>
      <c r="X939" s="85"/>
      <c r="Y939" s="85"/>
      <c r="Z939" s="85"/>
      <c r="AA939" s="85"/>
      <c r="AB939" s="85"/>
      <c r="AC939" s="85"/>
      <c r="AD939" s="85"/>
      <c r="AE939" s="84"/>
      <c r="AF939" s="85"/>
      <c r="AG939" s="85"/>
      <c r="AH939" s="85"/>
      <c r="AI939" s="85"/>
      <c r="AJ939" s="85"/>
      <c r="AK939" s="85"/>
    </row>
    <row r="940" spans="1:37" ht="14.4" customHeight="1" x14ac:dyDescent="0.3">
      <c r="A940" s="83"/>
      <c r="B940" s="85"/>
      <c r="C940" s="85"/>
      <c r="D940" s="85"/>
      <c r="E940" s="85"/>
      <c r="F940" s="85"/>
      <c r="G940" s="85"/>
      <c r="H940" s="85"/>
      <c r="I940" s="83"/>
      <c r="J940" s="85"/>
      <c r="K940" s="85"/>
      <c r="L940" s="84"/>
      <c r="M940" s="84"/>
      <c r="N940" s="85"/>
      <c r="O940" s="84"/>
      <c r="P940" s="84"/>
      <c r="Q940" s="159"/>
      <c r="R940" s="83"/>
      <c r="U940" s="85"/>
      <c r="V940" s="85"/>
      <c r="W940" s="85"/>
      <c r="X940" s="85"/>
      <c r="Y940" s="85"/>
      <c r="Z940" s="85"/>
      <c r="AA940" s="85"/>
      <c r="AB940" s="85"/>
      <c r="AC940" s="85"/>
      <c r="AD940" s="85"/>
      <c r="AE940" s="84"/>
      <c r="AF940" s="85"/>
      <c r="AG940" s="85"/>
      <c r="AH940" s="85"/>
      <c r="AI940" s="85"/>
      <c r="AJ940" s="85"/>
      <c r="AK940" s="85"/>
    </row>
    <row r="941" spans="1:37" ht="14.4" customHeight="1" x14ac:dyDescent="0.3">
      <c r="A941" s="83"/>
      <c r="B941" s="85"/>
      <c r="C941" s="85"/>
      <c r="D941" s="85"/>
      <c r="E941" s="85"/>
      <c r="F941" s="85"/>
      <c r="G941" s="85"/>
      <c r="H941" s="85"/>
      <c r="I941" s="83"/>
      <c r="J941" s="85"/>
      <c r="K941" s="85"/>
      <c r="L941" s="84"/>
      <c r="M941" s="84"/>
      <c r="N941" s="85"/>
      <c r="O941" s="84"/>
      <c r="P941" s="84"/>
      <c r="Q941" s="159"/>
      <c r="R941" s="83"/>
      <c r="U941" s="85"/>
      <c r="V941" s="85"/>
      <c r="W941" s="85"/>
      <c r="X941" s="85"/>
      <c r="Y941" s="85"/>
      <c r="Z941" s="85"/>
      <c r="AA941" s="85"/>
      <c r="AB941" s="85"/>
      <c r="AC941" s="85"/>
      <c r="AD941" s="85"/>
      <c r="AE941" s="84"/>
      <c r="AF941" s="85"/>
      <c r="AG941" s="85"/>
      <c r="AH941" s="85"/>
      <c r="AI941" s="85"/>
      <c r="AJ941" s="85"/>
      <c r="AK941" s="85"/>
    </row>
    <row r="942" spans="1:37" ht="14.4" customHeight="1" x14ac:dyDescent="0.3">
      <c r="A942" s="83"/>
      <c r="B942" s="85"/>
      <c r="C942" s="85"/>
      <c r="D942" s="85"/>
      <c r="E942" s="85"/>
      <c r="F942" s="85"/>
      <c r="G942" s="85"/>
      <c r="H942" s="85"/>
      <c r="I942" s="83"/>
      <c r="J942" s="85"/>
      <c r="K942" s="85"/>
      <c r="L942" s="84"/>
      <c r="M942" s="84"/>
      <c r="N942" s="85"/>
      <c r="O942" s="84"/>
      <c r="P942" s="84"/>
      <c r="Q942" s="159"/>
      <c r="R942" s="83"/>
      <c r="U942" s="85"/>
      <c r="V942" s="85"/>
      <c r="W942" s="85"/>
      <c r="X942" s="85"/>
      <c r="Y942" s="85"/>
      <c r="Z942" s="85"/>
      <c r="AA942" s="85"/>
      <c r="AB942" s="85"/>
      <c r="AC942" s="85"/>
      <c r="AD942" s="85"/>
      <c r="AE942" s="84"/>
      <c r="AF942" s="85"/>
      <c r="AG942" s="85"/>
      <c r="AH942" s="85"/>
      <c r="AI942" s="85"/>
      <c r="AJ942" s="85"/>
      <c r="AK942" s="85"/>
    </row>
    <row r="943" spans="1:37" ht="14.4" customHeight="1" x14ac:dyDescent="0.3">
      <c r="A943" s="83"/>
      <c r="B943" s="85"/>
      <c r="C943" s="85"/>
      <c r="D943" s="85"/>
      <c r="E943" s="85"/>
      <c r="F943" s="85"/>
      <c r="G943" s="85"/>
      <c r="H943" s="85"/>
      <c r="I943" s="83"/>
      <c r="J943" s="85"/>
      <c r="K943" s="85"/>
      <c r="L943" s="84"/>
      <c r="M943" s="84"/>
      <c r="N943" s="85"/>
      <c r="O943" s="84"/>
      <c r="P943" s="84"/>
      <c r="Q943" s="159"/>
      <c r="R943" s="83"/>
      <c r="U943" s="85"/>
      <c r="V943" s="85"/>
      <c r="W943" s="85"/>
      <c r="X943" s="85"/>
      <c r="Y943" s="85"/>
      <c r="Z943" s="85"/>
      <c r="AA943" s="85"/>
      <c r="AB943" s="85"/>
      <c r="AC943" s="85"/>
      <c r="AD943" s="85"/>
      <c r="AE943" s="84"/>
      <c r="AF943" s="85"/>
      <c r="AG943" s="85"/>
      <c r="AH943" s="85"/>
      <c r="AI943" s="85"/>
      <c r="AJ943" s="85"/>
      <c r="AK943" s="85"/>
    </row>
    <row r="944" spans="1:37" ht="14.4" customHeight="1" x14ac:dyDescent="0.3">
      <c r="A944" s="83"/>
      <c r="B944" s="85"/>
      <c r="C944" s="85"/>
      <c r="D944" s="85"/>
      <c r="E944" s="85"/>
      <c r="F944" s="85"/>
      <c r="G944" s="85"/>
      <c r="H944" s="85"/>
      <c r="I944" s="83"/>
      <c r="J944" s="85"/>
      <c r="K944" s="85"/>
      <c r="L944" s="84"/>
      <c r="M944" s="84"/>
      <c r="N944" s="85"/>
      <c r="O944" s="84"/>
      <c r="P944" s="84"/>
      <c r="Q944" s="159"/>
      <c r="R944" s="83"/>
      <c r="U944" s="85"/>
      <c r="V944" s="85"/>
      <c r="W944" s="85"/>
      <c r="X944" s="85"/>
      <c r="Y944" s="85"/>
      <c r="Z944" s="85"/>
      <c r="AA944" s="85"/>
      <c r="AB944" s="85"/>
      <c r="AC944" s="85"/>
      <c r="AD944" s="85"/>
      <c r="AE944" s="84"/>
      <c r="AF944" s="85"/>
      <c r="AG944" s="85"/>
      <c r="AH944" s="85"/>
      <c r="AI944" s="85"/>
      <c r="AJ944" s="85"/>
      <c r="AK944" s="85"/>
    </row>
    <row r="945" spans="1:37" ht="14.4" customHeight="1" x14ac:dyDescent="0.3">
      <c r="A945" s="83"/>
      <c r="B945" s="85"/>
      <c r="C945" s="85"/>
      <c r="D945" s="85"/>
      <c r="E945" s="85"/>
      <c r="F945" s="85"/>
      <c r="G945" s="85"/>
      <c r="H945" s="85"/>
      <c r="I945" s="83"/>
      <c r="J945" s="85"/>
      <c r="K945" s="85"/>
      <c r="L945" s="84"/>
      <c r="M945" s="84"/>
      <c r="N945" s="85"/>
      <c r="O945" s="84"/>
      <c r="P945" s="84"/>
      <c r="Q945" s="159"/>
      <c r="R945" s="83"/>
      <c r="U945" s="85"/>
      <c r="V945" s="85"/>
      <c r="W945" s="85"/>
      <c r="X945" s="85"/>
      <c r="Y945" s="85"/>
      <c r="Z945" s="85"/>
      <c r="AA945" s="85"/>
      <c r="AB945" s="85"/>
      <c r="AC945" s="85"/>
      <c r="AD945" s="85"/>
      <c r="AE945" s="84"/>
      <c r="AF945" s="85"/>
      <c r="AG945" s="85"/>
      <c r="AH945" s="85"/>
      <c r="AI945" s="85"/>
      <c r="AJ945" s="85"/>
      <c r="AK945" s="85"/>
    </row>
    <row r="946" spans="1:37" ht="14.4" customHeight="1" x14ac:dyDescent="0.3">
      <c r="A946" s="83"/>
      <c r="B946" s="85"/>
      <c r="C946" s="85"/>
      <c r="D946" s="85"/>
      <c r="E946" s="85"/>
      <c r="F946" s="85"/>
      <c r="G946" s="85"/>
      <c r="H946" s="85"/>
      <c r="I946" s="83"/>
      <c r="J946" s="85"/>
      <c r="K946" s="85"/>
      <c r="L946" s="84"/>
      <c r="M946" s="84"/>
      <c r="N946" s="85"/>
      <c r="O946" s="84"/>
      <c r="P946" s="84"/>
      <c r="Q946" s="159"/>
      <c r="R946" s="83"/>
      <c r="U946" s="85"/>
      <c r="V946" s="85"/>
      <c r="W946" s="85"/>
      <c r="X946" s="85"/>
      <c r="Y946" s="85"/>
      <c r="Z946" s="85"/>
      <c r="AA946" s="85"/>
      <c r="AB946" s="85"/>
      <c r="AC946" s="85"/>
      <c r="AD946" s="85"/>
      <c r="AE946" s="84"/>
      <c r="AF946" s="85"/>
      <c r="AG946" s="85"/>
      <c r="AH946" s="85"/>
      <c r="AI946" s="85"/>
      <c r="AJ946" s="85"/>
      <c r="AK946" s="85"/>
    </row>
    <row r="947" spans="1:37" ht="14.4" customHeight="1" x14ac:dyDescent="0.3">
      <c r="A947" s="83"/>
      <c r="B947" s="85"/>
      <c r="C947" s="85"/>
      <c r="D947" s="85"/>
      <c r="E947" s="85"/>
      <c r="F947" s="85"/>
      <c r="G947" s="85"/>
      <c r="H947" s="85"/>
      <c r="I947" s="83"/>
      <c r="J947" s="85"/>
      <c r="K947" s="85"/>
      <c r="L947" s="84"/>
      <c r="M947" s="84"/>
      <c r="N947" s="85"/>
      <c r="O947" s="84"/>
      <c r="P947" s="84"/>
      <c r="Q947" s="159"/>
      <c r="R947" s="83"/>
      <c r="U947" s="85"/>
      <c r="V947" s="85"/>
      <c r="W947" s="85"/>
      <c r="X947" s="85"/>
      <c r="Y947" s="85"/>
      <c r="Z947" s="85"/>
      <c r="AA947" s="85"/>
      <c r="AB947" s="85"/>
      <c r="AC947" s="85"/>
      <c r="AD947" s="85"/>
      <c r="AE947" s="84"/>
      <c r="AF947" s="85"/>
      <c r="AG947" s="85"/>
      <c r="AH947" s="85"/>
      <c r="AI947" s="85"/>
      <c r="AJ947" s="85"/>
      <c r="AK947" s="85"/>
    </row>
    <row r="948" spans="1:37" ht="14.4" customHeight="1" x14ac:dyDescent="0.3">
      <c r="A948" s="83"/>
      <c r="B948" s="85"/>
      <c r="C948" s="85"/>
      <c r="D948" s="85"/>
      <c r="E948" s="85"/>
      <c r="F948" s="85"/>
      <c r="G948" s="85"/>
      <c r="H948" s="85"/>
      <c r="I948" s="83"/>
      <c r="J948" s="85"/>
      <c r="K948" s="85"/>
      <c r="L948" s="84"/>
      <c r="M948" s="84"/>
      <c r="N948" s="85"/>
      <c r="O948" s="84"/>
      <c r="P948" s="84"/>
      <c r="Q948" s="159"/>
      <c r="R948" s="83"/>
      <c r="U948" s="85"/>
      <c r="V948" s="85"/>
      <c r="W948" s="85"/>
      <c r="X948" s="85"/>
      <c r="Y948" s="85"/>
      <c r="Z948" s="85"/>
      <c r="AA948" s="85"/>
      <c r="AB948" s="85"/>
      <c r="AC948" s="85"/>
      <c r="AD948" s="85"/>
      <c r="AE948" s="84"/>
      <c r="AF948" s="85"/>
      <c r="AG948" s="85"/>
      <c r="AH948" s="85"/>
      <c r="AI948" s="85"/>
      <c r="AJ948" s="85"/>
      <c r="AK948" s="85"/>
    </row>
    <row r="949" spans="1:37" ht="14.4" customHeight="1" x14ac:dyDescent="0.3">
      <c r="A949" s="83"/>
      <c r="B949" s="85"/>
      <c r="C949" s="85"/>
      <c r="D949" s="85"/>
      <c r="E949" s="85"/>
      <c r="F949" s="85"/>
      <c r="G949" s="85"/>
      <c r="H949" s="85"/>
      <c r="I949" s="83"/>
      <c r="J949" s="85"/>
      <c r="K949" s="85"/>
      <c r="L949" s="84"/>
      <c r="M949" s="84"/>
      <c r="N949" s="85"/>
      <c r="O949" s="84"/>
      <c r="P949" s="84"/>
      <c r="Q949" s="159"/>
      <c r="R949" s="83"/>
      <c r="U949" s="85"/>
      <c r="V949" s="85"/>
      <c r="W949" s="85"/>
      <c r="X949" s="85"/>
      <c r="Y949" s="85"/>
      <c r="Z949" s="85"/>
      <c r="AA949" s="85"/>
      <c r="AB949" s="85"/>
      <c r="AC949" s="85"/>
      <c r="AD949" s="85"/>
      <c r="AE949" s="84"/>
      <c r="AF949" s="85"/>
      <c r="AG949" s="85"/>
      <c r="AH949" s="85"/>
      <c r="AI949" s="85"/>
      <c r="AJ949" s="85"/>
      <c r="AK949" s="85"/>
    </row>
    <row r="950" spans="1:37" ht="14.4" customHeight="1" x14ac:dyDescent="0.3">
      <c r="A950" s="83"/>
      <c r="B950" s="85"/>
      <c r="C950" s="85"/>
      <c r="D950" s="85"/>
      <c r="E950" s="85"/>
      <c r="F950" s="85"/>
      <c r="G950" s="85"/>
      <c r="H950" s="85"/>
      <c r="I950" s="83"/>
      <c r="J950" s="85"/>
      <c r="K950" s="85"/>
      <c r="L950" s="84"/>
      <c r="M950" s="84"/>
      <c r="N950" s="85"/>
      <c r="O950" s="84"/>
      <c r="P950" s="84"/>
      <c r="Q950" s="159"/>
      <c r="R950" s="83"/>
      <c r="U950" s="85"/>
      <c r="V950" s="85"/>
      <c r="W950" s="85"/>
      <c r="X950" s="85"/>
      <c r="Y950" s="85"/>
      <c r="Z950" s="85"/>
      <c r="AA950" s="85"/>
      <c r="AB950" s="85"/>
      <c r="AC950" s="85"/>
      <c r="AD950" s="85"/>
      <c r="AE950" s="84"/>
      <c r="AF950" s="85"/>
      <c r="AG950" s="85"/>
      <c r="AH950" s="85"/>
      <c r="AI950" s="85"/>
      <c r="AJ950" s="85"/>
      <c r="AK950" s="85"/>
    </row>
    <row r="951" spans="1:37" ht="14.4" customHeight="1" x14ac:dyDescent="0.3">
      <c r="A951" s="83"/>
      <c r="B951" s="85"/>
      <c r="C951" s="85"/>
      <c r="D951" s="85"/>
      <c r="E951" s="85"/>
      <c r="F951" s="85"/>
      <c r="G951" s="85"/>
      <c r="H951" s="85"/>
      <c r="I951" s="83"/>
      <c r="J951" s="85"/>
      <c r="K951" s="85"/>
      <c r="L951" s="84"/>
      <c r="M951" s="84"/>
      <c r="N951" s="85"/>
      <c r="O951" s="84"/>
      <c r="P951" s="84"/>
      <c r="Q951" s="159"/>
      <c r="R951" s="83"/>
      <c r="U951" s="85"/>
      <c r="V951" s="85"/>
      <c r="W951" s="85"/>
      <c r="X951" s="85"/>
      <c r="Y951" s="85"/>
      <c r="Z951" s="85"/>
      <c r="AA951" s="85"/>
      <c r="AB951" s="85"/>
      <c r="AC951" s="85"/>
      <c r="AD951" s="85"/>
      <c r="AE951" s="84"/>
      <c r="AF951" s="85"/>
      <c r="AG951" s="85"/>
      <c r="AH951" s="85"/>
      <c r="AI951" s="85"/>
      <c r="AJ951" s="85"/>
      <c r="AK951" s="85"/>
    </row>
    <row r="952" spans="1:37" ht="14.4" customHeight="1" x14ac:dyDescent="0.3">
      <c r="A952" s="83"/>
      <c r="B952" s="85"/>
      <c r="C952" s="85"/>
      <c r="D952" s="85"/>
      <c r="E952" s="85"/>
      <c r="F952" s="85"/>
      <c r="G952" s="85"/>
      <c r="H952" s="85"/>
      <c r="I952" s="83"/>
      <c r="J952" s="85"/>
      <c r="K952" s="85"/>
      <c r="L952" s="84"/>
      <c r="M952" s="84"/>
      <c r="N952" s="85"/>
      <c r="O952" s="84"/>
      <c r="P952" s="84"/>
      <c r="Q952" s="159"/>
      <c r="R952" s="83"/>
      <c r="U952" s="85"/>
      <c r="V952" s="85"/>
      <c r="W952" s="85"/>
      <c r="X952" s="85"/>
      <c r="Y952" s="85"/>
      <c r="Z952" s="85"/>
      <c r="AA952" s="85"/>
      <c r="AB952" s="85"/>
      <c r="AC952" s="85"/>
      <c r="AD952" s="85"/>
      <c r="AE952" s="84"/>
      <c r="AF952" s="85"/>
      <c r="AG952" s="85"/>
      <c r="AH952" s="85"/>
      <c r="AI952" s="85"/>
      <c r="AJ952" s="85"/>
      <c r="AK952" s="85"/>
    </row>
    <row r="953" spans="1:37" ht="14.4" customHeight="1" x14ac:dyDescent="0.3">
      <c r="A953" s="83"/>
      <c r="B953" s="85"/>
      <c r="C953" s="85"/>
      <c r="D953" s="85"/>
      <c r="E953" s="85"/>
      <c r="F953" s="85"/>
      <c r="G953" s="85"/>
      <c r="H953" s="85"/>
      <c r="I953" s="83"/>
      <c r="J953" s="85"/>
      <c r="K953" s="85"/>
      <c r="L953" s="84"/>
      <c r="M953" s="84"/>
      <c r="N953" s="85"/>
      <c r="O953" s="84"/>
      <c r="P953" s="84"/>
      <c r="Q953" s="159"/>
      <c r="R953" s="83"/>
      <c r="U953" s="85"/>
      <c r="V953" s="85"/>
      <c r="W953" s="85"/>
      <c r="X953" s="85"/>
      <c r="Y953" s="85"/>
      <c r="Z953" s="85"/>
      <c r="AA953" s="85"/>
      <c r="AB953" s="85"/>
      <c r="AC953" s="85"/>
      <c r="AD953" s="85"/>
      <c r="AE953" s="84"/>
      <c r="AF953" s="85"/>
      <c r="AG953" s="85"/>
      <c r="AH953" s="85"/>
      <c r="AI953" s="85"/>
      <c r="AJ953" s="85"/>
      <c r="AK953" s="85"/>
    </row>
    <row r="954" spans="1:37" ht="14.4" customHeight="1" x14ac:dyDescent="0.3">
      <c r="A954" s="83"/>
      <c r="B954" s="85"/>
      <c r="C954" s="85"/>
      <c r="D954" s="85"/>
      <c r="E954" s="85"/>
      <c r="F954" s="85"/>
      <c r="G954" s="85"/>
      <c r="H954" s="85"/>
      <c r="I954" s="83"/>
      <c r="J954" s="85"/>
      <c r="K954" s="85"/>
      <c r="L954" s="84"/>
      <c r="M954" s="84"/>
      <c r="N954" s="85"/>
      <c r="O954" s="84"/>
      <c r="P954" s="84"/>
      <c r="Q954" s="159"/>
      <c r="R954" s="83"/>
      <c r="U954" s="85"/>
      <c r="V954" s="85"/>
      <c r="W954" s="85"/>
      <c r="X954" s="85"/>
      <c r="Y954" s="85"/>
      <c r="Z954" s="85"/>
      <c r="AA954" s="85"/>
      <c r="AB954" s="85"/>
      <c r="AC954" s="85"/>
      <c r="AD954" s="85"/>
      <c r="AE954" s="84"/>
      <c r="AF954" s="85"/>
      <c r="AG954" s="85"/>
      <c r="AH954" s="85"/>
      <c r="AI954" s="85"/>
      <c r="AJ954" s="85"/>
      <c r="AK954" s="85"/>
    </row>
    <row r="955" spans="1:37" ht="14.4" customHeight="1" x14ac:dyDescent="0.3">
      <c r="A955" s="83"/>
      <c r="B955" s="85"/>
      <c r="C955" s="85"/>
      <c r="D955" s="85"/>
      <c r="E955" s="85"/>
      <c r="F955" s="85"/>
      <c r="G955" s="85"/>
      <c r="H955" s="85"/>
      <c r="I955" s="83"/>
      <c r="J955" s="85"/>
      <c r="K955" s="85"/>
      <c r="L955" s="84"/>
      <c r="M955" s="84"/>
      <c r="N955" s="85"/>
      <c r="O955" s="84"/>
      <c r="P955" s="84"/>
      <c r="Q955" s="159"/>
      <c r="R955" s="83"/>
      <c r="U955" s="85"/>
      <c r="V955" s="85"/>
      <c r="W955" s="85"/>
      <c r="X955" s="85"/>
      <c r="Y955" s="85"/>
      <c r="Z955" s="85"/>
      <c r="AA955" s="85"/>
      <c r="AB955" s="85"/>
      <c r="AC955" s="85"/>
      <c r="AD955" s="85"/>
      <c r="AE955" s="84"/>
      <c r="AF955" s="85"/>
      <c r="AG955" s="85"/>
      <c r="AH955" s="85"/>
      <c r="AI955" s="85"/>
      <c r="AJ955" s="85"/>
      <c r="AK955" s="85"/>
    </row>
    <row r="956" spans="1:37" ht="14.4" customHeight="1" x14ac:dyDescent="0.3">
      <c r="A956" s="83"/>
      <c r="B956" s="85"/>
      <c r="C956" s="85"/>
      <c r="D956" s="85"/>
      <c r="E956" s="85"/>
      <c r="F956" s="85"/>
      <c r="G956" s="85"/>
      <c r="H956" s="85"/>
      <c r="I956" s="83"/>
      <c r="J956" s="85"/>
      <c r="K956" s="85"/>
      <c r="L956" s="84"/>
      <c r="M956" s="84"/>
      <c r="N956" s="85"/>
      <c r="O956" s="84"/>
      <c r="P956" s="84"/>
      <c r="Q956" s="159"/>
      <c r="R956" s="83"/>
      <c r="U956" s="85"/>
      <c r="V956" s="85"/>
      <c r="W956" s="85"/>
      <c r="X956" s="85"/>
      <c r="Y956" s="85"/>
      <c r="Z956" s="85"/>
      <c r="AA956" s="85"/>
      <c r="AB956" s="85"/>
      <c r="AC956" s="85"/>
      <c r="AD956" s="85"/>
      <c r="AE956" s="84"/>
      <c r="AF956" s="85"/>
      <c r="AG956" s="85"/>
      <c r="AH956" s="85"/>
      <c r="AI956" s="85"/>
      <c r="AJ956" s="85"/>
      <c r="AK956" s="85"/>
    </row>
    <row r="957" spans="1:37" ht="14.4" customHeight="1" x14ac:dyDescent="0.3">
      <c r="A957" s="83"/>
      <c r="B957" s="85"/>
      <c r="C957" s="85"/>
      <c r="D957" s="85"/>
      <c r="E957" s="85"/>
      <c r="F957" s="85"/>
      <c r="G957" s="85"/>
      <c r="H957" s="85"/>
      <c r="I957" s="83"/>
      <c r="J957" s="85"/>
      <c r="K957" s="85"/>
      <c r="L957" s="84"/>
      <c r="M957" s="84"/>
      <c r="N957" s="85"/>
      <c r="O957" s="84"/>
      <c r="P957" s="84"/>
      <c r="Q957" s="159"/>
      <c r="R957" s="83"/>
      <c r="U957" s="85"/>
      <c r="V957" s="85"/>
      <c r="W957" s="85"/>
      <c r="X957" s="85"/>
      <c r="Y957" s="85"/>
      <c r="Z957" s="85"/>
      <c r="AA957" s="85"/>
      <c r="AB957" s="85"/>
      <c r="AC957" s="85"/>
      <c r="AD957" s="85"/>
      <c r="AE957" s="84"/>
      <c r="AF957" s="85"/>
      <c r="AG957" s="85"/>
      <c r="AH957" s="85"/>
      <c r="AI957" s="85"/>
      <c r="AJ957" s="85"/>
      <c r="AK957" s="85"/>
    </row>
    <row r="958" spans="1:37" ht="14.4" customHeight="1" x14ac:dyDescent="0.3">
      <c r="A958" s="83"/>
      <c r="B958" s="85"/>
      <c r="C958" s="85"/>
      <c r="D958" s="85"/>
      <c r="E958" s="85"/>
      <c r="F958" s="85"/>
      <c r="G958" s="85"/>
      <c r="H958" s="85"/>
      <c r="I958" s="83"/>
      <c r="J958" s="85"/>
      <c r="K958" s="85"/>
      <c r="L958" s="84"/>
      <c r="M958" s="84"/>
      <c r="N958" s="85"/>
      <c r="O958" s="84"/>
      <c r="P958" s="84"/>
      <c r="Q958" s="159"/>
      <c r="R958" s="83"/>
      <c r="U958" s="85"/>
      <c r="V958" s="85"/>
      <c r="W958" s="85"/>
      <c r="X958" s="85"/>
      <c r="Y958" s="85"/>
      <c r="Z958" s="85"/>
      <c r="AA958" s="85"/>
      <c r="AB958" s="85"/>
      <c r="AC958" s="85"/>
      <c r="AD958" s="85"/>
      <c r="AE958" s="84"/>
      <c r="AF958" s="85"/>
      <c r="AG958" s="85"/>
      <c r="AH958" s="85"/>
      <c r="AI958" s="85"/>
      <c r="AJ958" s="85"/>
      <c r="AK958" s="85"/>
    </row>
    <row r="959" spans="1:37" ht="14.4" customHeight="1" x14ac:dyDescent="0.3">
      <c r="A959" s="83"/>
      <c r="B959" s="85"/>
      <c r="C959" s="85"/>
      <c r="D959" s="85"/>
      <c r="E959" s="85"/>
      <c r="F959" s="85"/>
      <c r="G959" s="85"/>
      <c r="H959" s="85"/>
      <c r="I959" s="83"/>
      <c r="J959" s="85"/>
      <c r="K959" s="85"/>
      <c r="L959" s="84"/>
      <c r="M959" s="84"/>
      <c r="N959" s="85"/>
      <c r="O959" s="84"/>
      <c r="P959" s="84"/>
      <c r="Q959" s="159"/>
      <c r="R959" s="83"/>
      <c r="U959" s="85"/>
      <c r="V959" s="85"/>
      <c r="W959" s="85"/>
      <c r="X959" s="85"/>
      <c r="Y959" s="85"/>
      <c r="Z959" s="85"/>
      <c r="AA959" s="85"/>
      <c r="AB959" s="85"/>
      <c r="AC959" s="85"/>
      <c r="AD959" s="85"/>
      <c r="AE959" s="84"/>
      <c r="AF959" s="85"/>
      <c r="AG959" s="85"/>
      <c r="AH959" s="85"/>
      <c r="AI959" s="85"/>
      <c r="AJ959" s="85"/>
      <c r="AK959" s="85"/>
    </row>
    <row r="960" spans="1:37" ht="14.4" customHeight="1" x14ac:dyDescent="0.3">
      <c r="A960" s="83"/>
      <c r="B960" s="85"/>
      <c r="C960" s="85"/>
      <c r="D960" s="85"/>
      <c r="E960" s="85"/>
      <c r="F960" s="85"/>
      <c r="G960" s="85"/>
      <c r="H960" s="85"/>
      <c r="I960" s="83"/>
      <c r="J960" s="85"/>
      <c r="K960" s="85"/>
      <c r="L960" s="84"/>
      <c r="M960" s="84"/>
      <c r="N960" s="85"/>
      <c r="O960" s="84"/>
      <c r="P960" s="84"/>
      <c r="Q960" s="159"/>
      <c r="R960" s="83"/>
      <c r="U960" s="85"/>
      <c r="V960" s="85"/>
      <c r="W960" s="85"/>
      <c r="X960" s="85"/>
      <c r="Y960" s="85"/>
      <c r="Z960" s="85"/>
      <c r="AA960" s="85"/>
      <c r="AB960" s="85"/>
      <c r="AC960" s="85"/>
      <c r="AD960" s="85"/>
      <c r="AE960" s="84"/>
      <c r="AF960" s="85"/>
      <c r="AG960" s="85"/>
      <c r="AH960" s="85"/>
      <c r="AI960" s="85"/>
      <c r="AJ960" s="85"/>
      <c r="AK960" s="85"/>
    </row>
    <row r="961" spans="1:37" ht="14.4" customHeight="1" x14ac:dyDescent="0.3">
      <c r="A961" s="83"/>
      <c r="B961" s="85"/>
      <c r="C961" s="85"/>
      <c r="D961" s="85"/>
      <c r="E961" s="85"/>
      <c r="F961" s="85"/>
      <c r="G961" s="85"/>
      <c r="H961" s="85"/>
      <c r="I961" s="83"/>
      <c r="J961" s="85"/>
      <c r="K961" s="85"/>
      <c r="L961" s="84"/>
      <c r="M961" s="84"/>
      <c r="N961" s="85"/>
      <c r="O961" s="84"/>
      <c r="P961" s="84"/>
      <c r="Q961" s="159"/>
      <c r="R961" s="83"/>
      <c r="U961" s="85"/>
      <c r="V961" s="85"/>
      <c r="W961" s="85"/>
      <c r="X961" s="85"/>
      <c r="Y961" s="85"/>
      <c r="Z961" s="85"/>
      <c r="AA961" s="85"/>
      <c r="AB961" s="85"/>
      <c r="AC961" s="85"/>
      <c r="AD961" s="85"/>
      <c r="AE961" s="84"/>
      <c r="AF961" s="85"/>
      <c r="AG961" s="85"/>
      <c r="AH961" s="85"/>
      <c r="AI961" s="85"/>
      <c r="AJ961" s="85"/>
      <c r="AK961" s="85"/>
    </row>
    <row r="962" spans="1:37" ht="14.4" customHeight="1" x14ac:dyDescent="0.3">
      <c r="A962" s="83"/>
      <c r="B962" s="85"/>
      <c r="C962" s="85"/>
      <c r="D962" s="85"/>
      <c r="E962" s="85"/>
      <c r="F962" s="85"/>
      <c r="G962" s="85"/>
      <c r="H962" s="85"/>
      <c r="I962" s="83"/>
      <c r="J962" s="85"/>
      <c r="K962" s="85"/>
      <c r="L962" s="84"/>
      <c r="M962" s="84"/>
      <c r="N962" s="85"/>
      <c r="O962" s="84"/>
      <c r="P962" s="84"/>
      <c r="Q962" s="159"/>
      <c r="R962" s="83"/>
      <c r="U962" s="85"/>
      <c r="V962" s="85"/>
      <c r="W962" s="85"/>
      <c r="X962" s="85"/>
      <c r="Y962" s="85"/>
      <c r="Z962" s="85"/>
      <c r="AA962" s="85"/>
      <c r="AB962" s="85"/>
      <c r="AC962" s="85"/>
      <c r="AD962" s="85"/>
      <c r="AE962" s="84"/>
      <c r="AF962" s="85"/>
      <c r="AG962" s="85"/>
      <c r="AH962" s="85"/>
      <c r="AI962" s="85"/>
      <c r="AJ962" s="85"/>
      <c r="AK962" s="85"/>
    </row>
    <row r="963" spans="1:37" ht="14.4" customHeight="1" x14ac:dyDescent="0.3">
      <c r="A963" s="83"/>
      <c r="B963" s="85"/>
      <c r="C963" s="85"/>
      <c r="D963" s="85"/>
      <c r="E963" s="85"/>
      <c r="F963" s="85"/>
      <c r="G963" s="85"/>
      <c r="H963" s="85"/>
      <c r="I963" s="83"/>
      <c r="J963" s="85"/>
      <c r="K963" s="85"/>
      <c r="L963" s="84"/>
      <c r="M963" s="84"/>
      <c r="N963" s="85"/>
      <c r="O963" s="84"/>
      <c r="P963" s="84"/>
      <c r="Q963" s="159"/>
      <c r="R963" s="83"/>
      <c r="U963" s="85"/>
      <c r="V963" s="85"/>
      <c r="W963" s="85"/>
      <c r="X963" s="85"/>
      <c r="Y963" s="85"/>
      <c r="Z963" s="85"/>
      <c r="AA963" s="85"/>
      <c r="AB963" s="85"/>
      <c r="AC963" s="85"/>
      <c r="AD963" s="85"/>
      <c r="AE963" s="84"/>
      <c r="AF963" s="85"/>
      <c r="AG963" s="85"/>
      <c r="AH963" s="85"/>
      <c r="AI963" s="85"/>
      <c r="AJ963" s="85"/>
      <c r="AK963" s="85"/>
    </row>
    <row r="964" spans="1:37" ht="14.4" customHeight="1" x14ac:dyDescent="0.3">
      <c r="A964" s="83"/>
      <c r="B964" s="85"/>
      <c r="C964" s="85"/>
      <c r="D964" s="85"/>
      <c r="E964" s="85"/>
      <c r="F964" s="85"/>
      <c r="G964" s="85"/>
      <c r="H964" s="85"/>
      <c r="I964" s="83"/>
      <c r="J964" s="85"/>
      <c r="K964" s="85"/>
      <c r="L964" s="84"/>
      <c r="M964" s="84"/>
      <c r="N964" s="85"/>
      <c r="O964" s="84"/>
      <c r="P964" s="84"/>
      <c r="Q964" s="159"/>
      <c r="R964" s="83"/>
      <c r="U964" s="85"/>
      <c r="V964" s="85"/>
      <c r="W964" s="85"/>
      <c r="X964" s="85"/>
      <c r="Y964" s="85"/>
      <c r="Z964" s="85"/>
      <c r="AA964" s="85"/>
      <c r="AB964" s="85"/>
      <c r="AC964" s="85"/>
      <c r="AD964" s="85"/>
      <c r="AE964" s="84"/>
      <c r="AF964" s="85"/>
      <c r="AG964" s="85"/>
      <c r="AH964" s="85"/>
      <c r="AI964" s="85"/>
      <c r="AJ964" s="85"/>
      <c r="AK964" s="85"/>
    </row>
    <row r="965" spans="1:37" ht="14.4" customHeight="1" x14ac:dyDescent="0.3">
      <c r="A965" s="83"/>
      <c r="B965" s="85"/>
      <c r="C965" s="85"/>
      <c r="D965" s="85"/>
      <c r="E965" s="85"/>
      <c r="F965" s="85"/>
      <c r="G965" s="85"/>
      <c r="H965" s="85"/>
      <c r="I965" s="83"/>
      <c r="J965" s="85"/>
      <c r="K965" s="85"/>
      <c r="L965" s="84"/>
      <c r="M965" s="84"/>
      <c r="N965" s="85"/>
      <c r="O965" s="84"/>
      <c r="P965" s="84"/>
      <c r="Q965" s="159"/>
      <c r="R965" s="83"/>
      <c r="U965" s="85"/>
      <c r="V965" s="85"/>
      <c r="W965" s="85"/>
      <c r="X965" s="85"/>
      <c r="Y965" s="85"/>
      <c r="Z965" s="85"/>
      <c r="AA965" s="85"/>
      <c r="AB965" s="85"/>
      <c r="AC965" s="85"/>
      <c r="AD965" s="85"/>
      <c r="AE965" s="84"/>
      <c r="AF965" s="85"/>
      <c r="AG965" s="85"/>
      <c r="AH965" s="85"/>
      <c r="AI965" s="85"/>
      <c r="AJ965" s="85"/>
      <c r="AK965" s="85"/>
    </row>
    <row r="966" spans="1:37" ht="14.4" customHeight="1" x14ac:dyDescent="0.3">
      <c r="A966" s="83"/>
      <c r="B966" s="85"/>
      <c r="C966" s="85"/>
      <c r="D966" s="85"/>
      <c r="E966" s="85"/>
      <c r="F966" s="85"/>
      <c r="G966" s="85"/>
      <c r="H966" s="85"/>
      <c r="I966" s="83"/>
      <c r="J966" s="85"/>
      <c r="K966" s="85"/>
      <c r="L966" s="84"/>
      <c r="M966" s="84"/>
      <c r="N966" s="85"/>
      <c r="O966" s="84"/>
      <c r="P966" s="84"/>
      <c r="Q966" s="159"/>
      <c r="R966" s="83"/>
      <c r="U966" s="85"/>
      <c r="V966" s="85"/>
      <c r="W966" s="85"/>
      <c r="X966" s="85"/>
      <c r="Y966" s="85"/>
      <c r="Z966" s="85"/>
      <c r="AA966" s="85"/>
      <c r="AB966" s="85"/>
      <c r="AC966" s="85"/>
      <c r="AD966" s="85"/>
      <c r="AE966" s="84"/>
      <c r="AF966" s="85"/>
      <c r="AG966" s="85"/>
      <c r="AH966" s="85"/>
      <c r="AI966" s="85"/>
      <c r="AJ966" s="85"/>
      <c r="AK966" s="85"/>
    </row>
    <row r="967" spans="1:37" ht="14.4" customHeight="1" x14ac:dyDescent="0.3">
      <c r="A967" s="83"/>
      <c r="B967" s="85"/>
      <c r="C967" s="85"/>
      <c r="D967" s="85"/>
      <c r="E967" s="85"/>
      <c r="F967" s="85"/>
      <c r="G967" s="85"/>
      <c r="H967" s="85"/>
      <c r="I967" s="83"/>
      <c r="J967" s="85"/>
      <c r="K967" s="85"/>
      <c r="L967" s="84"/>
      <c r="M967" s="84"/>
      <c r="N967" s="85"/>
      <c r="O967" s="84"/>
      <c r="P967" s="84"/>
      <c r="Q967" s="159"/>
      <c r="R967" s="83"/>
      <c r="U967" s="85"/>
      <c r="V967" s="85"/>
      <c r="W967" s="85"/>
      <c r="X967" s="85"/>
      <c r="Y967" s="85"/>
      <c r="Z967" s="85"/>
      <c r="AA967" s="85"/>
      <c r="AB967" s="85"/>
      <c r="AC967" s="85"/>
      <c r="AD967" s="85"/>
      <c r="AE967" s="84"/>
      <c r="AF967" s="85"/>
      <c r="AG967" s="85"/>
      <c r="AH967" s="85"/>
      <c r="AI967" s="85"/>
      <c r="AJ967" s="85"/>
      <c r="AK967" s="85"/>
    </row>
    <row r="968" spans="1:37" ht="14.4" customHeight="1" x14ac:dyDescent="0.3">
      <c r="A968" s="83"/>
      <c r="B968" s="85"/>
      <c r="C968" s="85"/>
      <c r="D968" s="85"/>
      <c r="E968" s="85"/>
      <c r="F968" s="85"/>
      <c r="G968" s="85"/>
      <c r="H968" s="85"/>
      <c r="I968" s="83"/>
      <c r="J968" s="85"/>
      <c r="K968" s="85"/>
      <c r="L968" s="84"/>
      <c r="M968" s="84"/>
      <c r="N968" s="85"/>
      <c r="O968" s="84"/>
      <c r="P968" s="84"/>
      <c r="Q968" s="159"/>
      <c r="R968" s="83"/>
      <c r="U968" s="85"/>
      <c r="V968" s="85"/>
      <c r="W968" s="85"/>
      <c r="X968" s="85"/>
      <c r="Y968" s="85"/>
      <c r="Z968" s="85"/>
      <c r="AA968" s="85"/>
      <c r="AB968" s="85"/>
      <c r="AC968" s="85"/>
      <c r="AD968" s="85"/>
      <c r="AE968" s="84"/>
      <c r="AF968" s="85"/>
      <c r="AG968" s="85"/>
      <c r="AH968" s="85"/>
      <c r="AI968" s="85"/>
      <c r="AJ968" s="85"/>
      <c r="AK968" s="85"/>
    </row>
    <row r="969" spans="1:37" ht="14.4" customHeight="1" x14ac:dyDescent="0.3">
      <c r="A969" s="83"/>
      <c r="B969" s="85"/>
      <c r="C969" s="85"/>
      <c r="D969" s="85"/>
      <c r="E969" s="85"/>
      <c r="F969" s="85"/>
      <c r="G969" s="85"/>
      <c r="H969" s="85"/>
      <c r="I969" s="83"/>
      <c r="J969" s="85"/>
      <c r="K969" s="85"/>
      <c r="L969" s="84"/>
      <c r="M969" s="84"/>
      <c r="N969" s="85"/>
      <c r="O969" s="84"/>
      <c r="P969" s="84"/>
      <c r="Q969" s="159"/>
      <c r="R969" s="83"/>
      <c r="U969" s="85"/>
      <c r="V969" s="85"/>
      <c r="W969" s="85"/>
      <c r="X969" s="85"/>
      <c r="Y969" s="85"/>
      <c r="Z969" s="85"/>
      <c r="AA969" s="85"/>
      <c r="AB969" s="85"/>
      <c r="AC969" s="85"/>
      <c r="AD969" s="85"/>
      <c r="AE969" s="84"/>
      <c r="AF969" s="85"/>
      <c r="AG969" s="85"/>
      <c r="AH969" s="85"/>
      <c r="AI969" s="85"/>
      <c r="AJ969" s="85"/>
      <c r="AK969" s="85"/>
    </row>
    <row r="970" spans="1:37" ht="14.4" customHeight="1" x14ac:dyDescent="0.3">
      <c r="A970" s="83"/>
      <c r="B970" s="85"/>
      <c r="C970" s="85"/>
      <c r="D970" s="85"/>
      <c r="E970" s="85"/>
      <c r="F970" s="85"/>
      <c r="G970" s="85"/>
      <c r="H970" s="85"/>
      <c r="I970" s="83"/>
      <c r="J970" s="85"/>
      <c r="K970" s="85"/>
      <c r="L970" s="84"/>
      <c r="M970" s="84"/>
      <c r="N970" s="85"/>
      <c r="O970" s="84"/>
      <c r="P970" s="84"/>
      <c r="Q970" s="159"/>
      <c r="R970" s="83"/>
      <c r="U970" s="85"/>
      <c r="V970" s="85"/>
      <c r="W970" s="85"/>
      <c r="X970" s="85"/>
      <c r="Y970" s="85"/>
      <c r="Z970" s="85"/>
      <c r="AA970" s="85"/>
      <c r="AB970" s="85"/>
      <c r="AC970" s="85"/>
      <c r="AD970" s="85"/>
      <c r="AE970" s="84"/>
      <c r="AF970" s="85"/>
      <c r="AG970" s="85"/>
      <c r="AH970" s="85"/>
      <c r="AI970" s="85"/>
      <c r="AJ970" s="85"/>
      <c r="AK970" s="85"/>
    </row>
    <row r="971" spans="1:37" ht="14.4" customHeight="1" x14ac:dyDescent="0.3">
      <c r="A971" s="83"/>
      <c r="B971" s="85"/>
      <c r="C971" s="85"/>
      <c r="D971" s="85"/>
      <c r="E971" s="85"/>
      <c r="F971" s="85"/>
      <c r="G971" s="85"/>
      <c r="H971" s="85"/>
      <c r="I971" s="83"/>
      <c r="J971" s="85"/>
      <c r="K971" s="85"/>
      <c r="L971" s="84"/>
      <c r="M971" s="84"/>
      <c r="N971" s="85"/>
      <c r="O971" s="84"/>
      <c r="P971" s="84"/>
      <c r="Q971" s="159"/>
      <c r="R971" s="83"/>
      <c r="U971" s="85"/>
      <c r="V971" s="85"/>
      <c r="W971" s="85"/>
      <c r="X971" s="85"/>
      <c r="Y971" s="85"/>
      <c r="Z971" s="85"/>
      <c r="AA971" s="85"/>
      <c r="AB971" s="85"/>
      <c r="AC971" s="85"/>
      <c r="AD971" s="85"/>
      <c r="AE971" s="84"/>
      <c r="AF971" s="85"/>
      <c r="AG971" s="85"/>
      <c r="AH971" s="85"/>
      <c r="AI971" s="85"/>
      <c r="AJ971" s="85"/>
      <c r="AK971" s="85"/>
    </row>
    <row r="972" spans="1:37" ht="14.4" customHeight="1" x14ac:dyDescent="0.3">
      <c r="A972" s="83"/>
      <c r="B972" s="85"/>
      <c r="C972" s="85"/>
      <c r="D972" s="85"/>
      <c r="E972" s="85"/>
      <c r="F972" s="85"/>
      <c r="G972" s="85"/>
      <c r="H972" s="85"/>
      <c r="I972" s="83"/>
      <c r="J972" s="85"/>
      <c r="K972" s="85"/>
      <c r="L972" s="84"/>
      <c r="M972" s="84"/>
      <c r="N972" s="85"/>
      <c r="O972" s="84"/>
      <c r="P972" s="84"/>
      <c r="Q972" s="159"/>
      <c r="R972" s="83"/>
      <c r="U972" s="85"/>
      <c r="V972" s="85"/>
      <c r="W972" s="85"/>
      <c r="X972" s="85"/>
      <c r="Y972" s="85"/>
      <c r="Z972" s="85"/>
      <c r="AA972" s="85"/>
      <c r="AB972" s="85"/>
      <c r="AC972" s="85"/>
      <c r="AD972" s="85"/>
      <c r="AE972" s="84"/>
      <c r="AF972" s="85"/>
      <c r="AG972" s="85"/>
      <c r="AH972" s="85"/>
      <c r="AI972" s="85"/>
      <c r="AJ972" s="85"/>
      <c r="AK972" s="85"/>
    </row>
    <row r="973" spans="1:37" ht="14.4" customHeight="1" x14ac:dyDescent="0.3">
      <c r="A973" s="83"/>
      <c r="B973" s="85"/>
      <c r="C973" s="85"/>
      <c r="D973" s="85"/>
      <c r="E973" s="85"/>
      <c r="F973" s="85"/>
      <c r="G973" s="85"/>
      <c r="H973" s="85"/>
      <c r="I973" s="83"/>
      <c r="J973" s="85"/>
      <c r="K973" s="85"/>
      <c r="L973" s="84"/>
      <c r="M973" s="84"/>
      <c r="N973" s="85"/>
      <c r="O973" s="84"/>
      <c r="P973" s="84"/>
      <c r="Q973" s="159"/>
      <c r="R973" s="83"/>
      <c r="U973" s="85"/>
      <c r="V973" s="85"/>
      <c r="W973" s="85"/>
      <c r="X973" s="85"/>
      <c r="Y973" s="85"/>
      <c r="Z973" s="85"/>
      <c r="AA973" s="85"/>
      <c r="AB973" s="85"/>
      <c r="AC973" s="85"/>
      <c r="AD973" s="85"/>
      <c r="AE973" s="84"/>
      <c r="AF973" s="85"/>
      <c r="AG973" s="85"/>
      <c r="AH973" s="85"/>
      <c r="AI973" s="85"/>
      <c r="AJ973" s="85"/>
      <c r="AK973" s="85"/>
    </row>
    <row r="974" spans="1:37" ht="14.4" customHeight="1" x14ac:dyDescent="0.3">
      <c r="A974" s="83"/>
      <c r="B974" s="85"/>
      <c r="C974" s="85"/>
      <c r="D974" s="85"/>
      <c r="E974" s="85"/>
      <c r="F974" s="85"/>
      <c r="G974" s="85"/>
      <c r="H974" s="85"/>
      <c r="I974" s="83"/>
      <c r="J974" s="85"/>
      <c r="K974" s="85"/>
      <c r="L974" s="84"/>
      <c r="M974" s="84"/>
      <c r="N974" s="85"/>
      <c r="O974" s="84"/>
      <c r="P974" s="84"/>
      <c r="Q974" s="159"/>
      <c r="R974" s="83"/>
      <c r="U974" s="85"/>
      <c r="V974" s="85"/>
      <c r="W974" s="85"/>
      <c r="X974" s="85"/>
      <c r="Y974" s="85"/>
      <c r="Z974" s="85"/>
      <c r="AA974" s="85"/>
      <c r="AB974" s="85"/>
      <c r="AC974" s="85"/>
      <c r="AD974" s="85"/>
      <c r="AE974" s="84"/>
      <c r="AF974" s="85"/>
      <c r="AG974" s="85"/>
      <c r="AH974" s="85"/>
      <c r="AI974" s="85"/>
      <c r="AJ974" s="85"/>
      <c r="AK974" s="85"/>
    </row>
    <row r="975" spans="1:37" ht="14.4" customHeight="1" x14ac:dyDescent="0.3">
      <c r="A975" s="83"/>
      <c r="B975" s="85"/>
      <c r="C975" s="85"/>
      <c r="D975" s="85"/>
      <c r="E975" s="85"/>
      <c r="F975" s="85"/>
      <c r="G975" s="85"/>
      <c r="H975" s="85"/>
      <c r="I975" s="83"/>
      <c r="J975" s="85"/>
      <c r="K975" s="85"/>
      <c r="L975" s="84"/>
      <c r="M975" s="84"/>
      <c r="N975" s="85"/>
      <c r="O975" s="84"/>
      <c r="P975" s="84"/>
      <c r="Q975" s="159"/>
      <c r="R975" s="83"/>
      <c r="U975" s="85"/>
      <c r="V975" s="85"/>
      <c r="W975" s="85"/>
      <c r="X975" s="85"/>
      <c r="Y975" s="85"/>
      <c r="Z975" s="85"/>
      <c r="AA975" s="85"/>
      <c r="AB975" s="85"/>
      <c r="AC975" s="85"/>
      <c r="AD975" s="85"/>
      <c r="AE975" s="84"/>
      <c r="AF975" s="85"/>
      <c r="AG975" s="85"/>
      <c r="AH975" s="85"/>
      <c r="AI975" s="85"/>
      <c r="AJ975" s="85"/>
      <c r="AK975" s="85"/>
    </row>
    <row r="976" spans="1:37" ht="14.4" customHeight="1" x14ac:dyDescent="0.3">
      <c r="A976" s="83"/>
      <c r="B976" s="85"/>
      <c r="C976" s="85"/>
      <c r="D976" s="85"/>
      <c r="E976" s="85"/>
      <c r="F976" s="85"/>
      <c r="G976" s="85"/>
      <c r="H976" s="85"/>
      <c r="I976" s="83"/>
      <c r="J976" s="85"/>
      <c r="K976" s="85"/>
      <c r="L976" s="84"/>
      <c r="M976" s="84"/>
      <c r="N976" s="85"/>
      <c r="O976" s="84"/>
      <c r="P976" s="84"/>
      <c r="Q976" s="159"/>
      <c r="R976" s="83"/>
      <c r="U976" s="85"/>
      <c r="V976" s="85"/>
      <c r="W976" s="85"/>
      <c r="X976" s="85"/>
      <c r="Y976" s="85"/>
      <c r="Z976" s="85"/>
      <c r="AA976" s="85"/>
      <c r="AB976" s="85"/>
      <c r="AC976" s="85"/>
      <c r="AD976" s="85"/>
      <c r="AE976" s="84"/>
      <c r="AF976" s="85"/>
      <c r="AG976" s="85"/>
      <c r="AH976" s="85"/>
      <c r="AI976" s="85"/>
      <c r="AJ976" s="85"/>
      <c r="AK976" s="85"/>
    </row>
    <row r="977" spans="1:37" ht="14.4" customHeight="1" x14ac:dyDescent="0.3">
      <c r="A977" s="83"/>
      <c r="B977" s="85"/>
      <c r="C977" s="85"/>
      <c r="D977" s="85"/>
      <c r="E977" s="85"/>
      <c r="F977" s="85"/>
      <c r="G977" s="85"/>
      <c r="H977" s="85"/>
      <c r="I977" s="83"/>
      <c r="J977" s="85"/>
      <c r="K977" s="85"/>
      <c r="L977" s="84"/>
      <c r="M977" s="84"/>
      <c r="N977" s="85"/>
      <c r="O977" s="84"/>
      <c r="P977" s="84"/>
      <c r="Q977" s="159"/>
      <c r="R977" s="83"/>
      <c r="U977" s="85"/>
      <c r="V977" s="85"/>
      <c r="W977" s="85"/>
      <c r="X977" s="85"/>
      <c r="Y977" s="85"/>
      <c r="Z977" s="85"/>
      <c r="AA977" s="85"/>
      <c r="AB977" s="85"/>
      <c r="AC977" s="85"/>
      <c r="AD977" s="85"/>
      <c r="AE977" s="84"/>
      <c r="AF977" s="85"/>
      <c r="AG977" s="85"/>
      <c r="AH977" s="85"/>
      <c r="AI977" s="85"/>
      <c r="AJ977" s="85"/>
      <c r="AK977" s="85"/>
    </row>
    <row r="978" spans="1:37" ht="14.4" customHeight="1" x14ac:dyDescent="0.3">
      <c r="A978" s="83"/>
      <c r="B978" s="85"/>
      <c r="C978" s="85"/>
      <c r="D978" s="85"/>
      <c r="E978" s="85"/>
      <c r="F978" s="85"/>
      <c r="G978" s="85"/>
      <c r="H978" s="85"/>
      <c r="I978" s="83"/>
      <c r="J978" s="85"/>
      <c r="K978" s="85"/>
      <c r="L978" s="84"/>
      <c r="M978" s="84"/>
      <c r="N978" s="85"/>
      <c r="O978" s="84"/>
      <c r="P978" s="84"/>
      <c r="Q978" s="159"/>
      <c r="R978" s="83"/>
      <c r="U978" s="85"/>
      <c r="V978" s="85"/>
      <c r="W978" s="85"/>
      <c r="X978" s="85"/>
      <c r="Y978" s="85"/>
      <c r="Z978" s="85"/>
      <c r="AA978" s="85"/>
      <c r="AB978" s="85"/>
      <c r="AC978" s="85"/>
      <c r="AD978" s="85"/>
      <c r="AE978" s="84"/>
      <c r="AF978" s="85"/>
      <c r="AG978" s="85"/>
      <c r="AH978" s="85"/>
      <c r="AI978" s="85"/>
      <c r="AJ978" s="85"/>
      <c r="AK978" s="85"/>
    </row>
    <row r="979" spans="1:37" ht="14.4" customHeight="1" x14ac:dyDescent="0.3">
      <c r="A979" s="83"/>
      <c r="B979" s="85"/>
      <c r="C979" s="85"/>
      <c r="D979" s="85"/>
      <c r="E979" s="85"/>
      <c r="F979" s="85"/>
      <c r="G979" s="85"/>
      <c r="H979" s="85"/>
      <c r="I979" s="83"/>
      <c r="J979" s="85"/>
      <c r="K979" s="85"/>
      <c r="L979" s="84"/>
      <c r="M979" s="84"/>
      <c r="N979" s="85"/>
      <c r="O979" s="84"/>
      <c r="P979" s="84"/>
      <c r="Q979" s="159"/>
      <c r="R979" s="83"/>
      <c r="U979" s="85"/>
      <c r="V979" s="85"/>
      <c r="W979" s="85"/>
      <c r="X979" s="85"/>
      <c r="Y979" s="85"/>
      <c r="Z979" s="85"/>
      <c r="AA979" s="85"/>
      <c r="AB979" s="85"/>
      <c r="AC979" s="85"/>
      <c r="AD979" s="85"/>
      <c r="AE979" s="84"/>
      <c r="AF979" s="85"/>
      <c r="AG979" s="85"/>
      <c r="AH979" s="85"/>
      <c r="AI979" s="85"/>
      <c r="AJ979" s="85"/>
      <c r="AK979" s="85"/>
    </row>
    <row r="980" spans="1:37" ht="14.4" customHeight="1" x14ac:dyDescent="0.3">
      <c r="A980" s="83"/>
      <c r="B980" s="85"/>
      <c r="C980" s="85"/>
      <c r="D980" s="85"/>
      <c r="E980" s="85"/>
      <c r="F980" s="85"/>
      <c r="G980" s="85"/>
      <c r="H980" s="85"/>
      <c r="I980" s="83"/>
      <c r="J980" s="85"/>
      <c r="K980" s="85"/>
      <c r="L980" s="84"/>
      <c r="M980" s="84"/>
      <c r="N980" s="85"/>
      <c r="O980" s="84"/>
      <c r="P980" s="84"/>
      <c r="Q980" s="159"/>
      <c r="R980" s="83"/>
      <c r="U980" s="85"/>
      <c r="V980" s="85"/>
      <c r="W980" s="85"/>
      <c r="X980" s="85"/>
      <c r="Y980" s="85"/>
      <c r="Z980" s="85"/>
      <c r="AA980" s="85"/>
      <c r="AB980" s="85"/>
      <c r="AC980" s="85"/>
      <c r="AD980" s="85"/>
      <c r="AE980" s="84"/>
      <c r="AF980" s="85"/>
      <c r="AG980" s="85"/>
      <c r="AH980" s="85"/>
      <c r="AI980" s="85"/>
      <c r="AJ980" s="85"/>
      <c r="AK980" s="85"/>
    </row>
    <row r="981" spans="1:37" ht="14.4" customHeight="1" x14ac:dyDescent="0.3">
      <c r="A981" s="83"/>
      <c r="B981" s="85"/>
      <c r="C981" s="85"/>
      <c r="D981" s="85"/>
      <c r="E981" s="85"/>
      <c r="F981" s="85"/>
      <c r="G981" s="85"/>
      <c r="H981" s="85"/>
      <c r="I981" s="83"/>
      <c r="J981" s="85"/>
      <c r="K981" s="85"/>
      <c r="L981" s="84"/>
      <c r="M981" s="84"/>
      <c r="N981" s="85"/>
      <c r="O981" s="84"/>
      <c r="P981" s="84"/>
      <c r="Q981" s="159"/>
      <c r="R981" s="83"/>
      <c r="U981" s="85"/>
      <c r="V981" s="85"/>
      <c r="W981" s="85"/>
      <c r="X981" s="85"/>
      <c r="Y981" s="85"/>
      <c r="Z981" s="85"/>
      <c r="AA981" s="85"/>
      <c r="AB981" s="85"/>
      <c r="AC981" s="85"/>
      <c r="AD981" s="85"/>
      <c r="AE981" s="84"/>
      <c r="AF981" s="85"/>
      <c r="AG981" s="85"/>
      <c r="AH981" s="85"/>
      <c r="AI981" s="85"/>
      <c r="AJ981" s="85"/>
      <c r="AK981" s="85"/>
    </row>
    <row r="982" spans="1:37" ht="14.4" customHeight="1" x14ac:dyDescent="0.3">
      <c r="A982" s="83"/>
      <c r="B982" s="85"/>
      <c r="C982" s="85"/>
      <c r="D982" s="85"/>
      <c r="E982" s="85"/>
      <c r="F982" s="85"/>
      <c r="G982" s="85"/>
      <c r="H982" s="85"/>
      <c r="I982" s="83"/>
      <c r="J982" s="85"/>
      <c r="K982" s="85"/>
      <c r="L982" s="84"/>
      <c r="M982" s="84"/>
      <c r="N982" s="85"/>
      <c r="O982" s="84"/>
      <c r="P982" s="84"/>
      <c r="Q982" s="159"/>
      <c r="R982" s="83"/>
      <c r="U982" s="85"/>
      <c r="V982" s="85"/>
      <c r="W982" s="85"/>
      <c r="X982" s="85"/>
      <c r="Y982" s="85"/>
      <c r="Z982" s="85"/>
      <c r="AA982" s="85"/>
      <c r="AB982" s="85"/>
      <c r="AC982" s="85"/>
      <c r="AD982" s="85"/>
      <c r="AE982" s="84"/>
      <c r="AF982" s="85"/>
      <c r="AG982" s="85"/>
      <c r="AH982" s="85"/>
      <c r="AI982" s="85"/>
      <c r="AJ982" s="85"/>
      <c r="AK982" s="85"/>
    </row>
    <row r="983" spans="1:37" ht="14.4" customHeight="1" x14ac:dyDescent="0.3">
      <c r="A983" s="83"/>
      <c r="B983" s="85"/>
      <c r="C983" s="85"/>
      <c r="D983" s="85"/>
      <c r="E983" s="85"/>
      <c r="F983" s="85"/>
      <c r="G983" s="85"/>
      <c r="H983" s="85"/>
      <c r="I983" s="83"/>
      <c r="J983" s="85"/>
      <c r="K983" s="85"/>
      <c r="L983" s="84"/>
      <c r="M983" s="84"/>
      <c r="N983" s="85"/>
      <c r="O983" s="84"/>
      <c r="P983" s="84"/>
      <c r="Q983" s="159"/>
      <c r="R983" s="83"/>
      <c r="U983" s="85"/>
      <c r="V983" s="85"/>
      <c r="W983" s="85"/>
      <c r="X983" s="85"/>
      <c r="Y983" s="85"/>
      <c r="Z983" s="85"/>
      <c r="AA983" s="85"/>
      <c r="AB983" s="85"/>
      <c r="AC983" s="85"/>
      <c r="AD983" s="85"/>
      <c r="AE983" s="84"/>
      <c r="AF983" s="85"/>
      <c r="AG983" s="85"/>
      <c r="AH983" s="85"/>
      <c r="AI983" s="85"/>
      <c r="AJ983" s="85"/>
      <c r="AK983" s="85"/>
    </row>
    <row r="984" spans="1:37" ht="14.4" customHeight="1" x14ac:dyDescent="0.3">
      <c r="A984" s="83"/>
      <c r="B984" s="85"/>
      <c r="C984" s="85"/>
      <c r="D984" s="85"/>
      <c r="E984" s="85"/>
      <c r="F984" s="85"/>
      <c r="G984" s="85"/>
      <c r="H984" s="85"/>
      <c r="I984" s="83"/>
      <c r="J984" s="85"/>
      <c r="K984" s="85"/>
      <c r="L984" s="84"/>
      <c r="M984" s="84"/>
      <c r="N984" s="85"/>
      <c r="O984" s="84"/>
      <c r="P984" s="84"/>
      <c r="Q984" s="159"/>
      <c r="R984" s="83"/>
      <c r="U984" s="85"/>
      <c r="V984" s="85"/>
      <c r="W984" s="85"/>
      <c r="X984" s="85"/>
      <c r="Y984" s="85"/>
      <c r="Z984" s="85"/>
      <c r="AA984" s="85"/>
      <c r="AB984" s="85"/>
      <c r="AC984" s="85"/>
      <c r="AD984" s="85"/>
      <c r="AE984" s="84"/>
      <c r="AF984" s="85"/>
      <c r="AG984" s="85"/>
      <c r="AH984" s="85"/>
      <c r="AI984" s="85"/>
      <c r="AJ984" s="85"/>
      <c r="AK984" s="85"/>
    </row>
    <row r="985" spans="1:37" ht="14.4" customHeight="1" x14ac:dyDescent="0.3">
      <c r="A985" s="83"/>
      <c r="B985" s="85"/>
      <c r="C985" s="85"/>
      <c r="D985" s="85"/>
      <c r="E985" s="85"/>
      <c r="F985" s="85"/>
      <c r="G985" s="85"/>
      <c r="H985" s="85"/>
      <c r="I985" s="83"/>
      <c r="J985" s="85"/>
      <c r="K985" s="85"/>
      <c r="L985" s="84"/>
      <c r="M985" s="84"/>
      <c r="N985" s="85"/>
      <c r="O985" s="84"/>
      <c r="P985" s="84"/>
      <c r="Q985" s="159"/>
      <c r="R985" s="83"/>
      <c r="U985" s="85"/>
      <c r="V985" s="85"/>
      <c r="W985" s="85"/>
      <c r="X985" s="85"/>
      <c r="Y985" s="85"/>
      <c r="Z985" s="85"/>
      <c r="AA985" s="85"/>
      <c r="AB985" s="85"/>
      <c r="AC985" s="85"/>
      <c r="AD985" s="85"/>
      <c r="AE985" s="84"/>
      <c r="AF985" s="85"/>
      <c r="AG985" s="85"/>
      <c r="AH985" s="85"/>
      <c r="AI985" s="85"/>
      <c r="AJ985" s="85"/>
      <c r="AK985" s="85"/>
    </row>
    <row r="986" spans="1:37" ht="14.4" customHeight="1" x14ac:dyDescent="0.3">
      <c r="A986" s="83"/>
      <c r="B986" s="85"/>
      <c r="C986" s="85"/>
      <c r="D986" s="85"/>
      <c r="E986" s="85"/>
      <c r="F986" s="85"/>
      <c r="G986" s="85"/>
      <c r="H986" s="85"/>
      <c r="I986" s="83"/>
      <c r="J986" s="85"/>
      <c r="K986" s="85"/>
      <c r="L986" s="84"/>
      <c r="M986" s="84"/>
      <c r="N986" s="85"/>
      <c r="O986" s="84"/>
      <c r="P986" s="84"/>
      <c r="Q986" s="159"/>
      <c r="R986" s="83"/>
      <c r="U986" s="85"/>
      <c r="V986" s="85"/>
      <c r="W986" s="85"/>
      <c r="X986" s="85"/>
      <c r="Y986" s="85"/>
      <c r="Z986" s="85"/>
      <c r="AA986" s="85"/>
      <c r="AB986" s="85"/>
      <c r="AC986" s="85"/>
      <c r="AD986" s="85"/>
      <c r="AE986" s="84"/>
      <c r="AF986" s="85"/>
      <c r="AG986" s="85"/>
      <c r="AH986" s="85"/>
      <c r="AI986" s="85"/>
      <c r="AJ986" s="85"/>
      <c r="AK986" s="85"/>
    </row>
    <row r="987" spans="1:37" ht="14.4" customHeight="1" x14ac:dyDescent="0.3">
      <c r="A987" s="83"/>
      <c r="B987" s="85"/>
      <c r="C987" s="85"/>
      <c r="D987" s="85"/>
      <c r="E987" s="85"/>
      <c r="F987" s="85"/>
      <c r="G987" s="85"/>
      <c r="H987" s="85"/>
      <c r="I987" s="83"/>
      <c r="J987" s="85"/>
      <c r="K987" s="85"/>
      <c r="L987" s="84"/>
      <c r="M987" s="84"/>
      <c r="N987" s="85"/>
      <c r="O987" s="84"/>
      <c r="P987" s="84"/>
      <c r="Q987" s="159"/>
      <c r="R987" s="83"/>
      <c r="U987" s="85"/>
      <c r="V987" s="85"/>
      <c r="W987" s="85"/>
      <c r="X987" s="85"/>
      <c r="Y987" s="85"/>
      <c r="Z987" s="85"/>
      <c r="AA987" s="85"/>
      <c r="AB987" s="85"/>
      <c r="AC987" s="85"/>
      <c r="AD987" s="85"/>
      <c r="AE987" s="84"/>
      <c r="AF987" s="85"/>
      <c r="AG987" s="85"/>
      <c r="AH987" s="85"/>
      <c r="AI987" s="85"/>
      <c r="AJ987" s="85"/>
      <c r="AK987" s="85"/>
    </row>
    <row r="988" spans="1:37" ht="14.4" customHeight="1" x14ac:dyDescent="0.3">
      <c r="A988" s="83"/>
      <c r="B988" s="85"/>
      <c r="C988" s="85"/>
      <c r="D988" s="85"/>
      <c r="E988" s="85"/>
      <c r="F988" s="85"/>
      <c r="G988" s="85"/>
      <c r="H988" s="85"/>
      <c r="I988" s="83"/>
      <c r="J988" s="85"/>
      <c r="K988" s="85"/>
      <c r="L988" s="84"/>
      <c r="M988" s="84"/>
      <c r="N988" s="85"/>
      <c r="O988" s="84"/>
      <c r="P988" s="84"/>
      <c r="Q988" s="159"/>
      <c r="R988" s="83"/>
      <c r="U988" s="85"/>
      <c r="V988" s="85"/>
      <c r="W988" s="85"/>
      <c r="X988" s="85"/>
      <c r="Y988" s="85"/>
      <c r="Z988" s="85"/>
      <c r="AA988" s="85"/>
      <c r="AB988" s="85"/>
      <c r="AC988" s="85"/>
      <c r="AD988" s="85"/>
      <c r="AE988" s="84"/>
      <c r="AF988" s="85"/>
      <c r="AG988" s="85"/>
      <c r="AH988" s="85"/>
      <c r="AI988" s="85"/>
      <c r="AJ988" s="85"/>
      <c r="AK988" s="85"/>
    </row>
    <row r="989" spans="1:37" ht="14.4" customHeight="1" x14ac:dyDescent="0.3">
      <c r="A989" s="83"/>
      <c r="B989" s="85"/>
      <c r="C989" s="85"/>
      <c r="D989" s="85"/>
      <c r="E989" s="85"/>
      <c r="F989" s="85"/>
      <c r="G989" s="85"/>
      <c r="H989" s="85"/>
      <c r="I989" s="83"/>
      <c r="J989" s="85"/>
      <c r="K989" s="85"/>
      <c r="L989" s="84"/>
      <c r="M989" s="84"/>
      <c r="N989" s="85"/>
      <c r="O989" s="84"/>
      <c r="P989" s="84"/>
      <c r="Q989" s="159"/>
      <c r="R989" s="83"/>
      <c r="U989" s="85"/>
      <c r="V989" s="85"/>
      <c r="W989" s="85"/>
      <c r="X989" s="85"/>
      <c r="Y989" s="85"/>
      <c r="Z989" s="85"/>
      <c r="AA989" s="85"/>
      <c r="AB989" s="85"/>
      <c r="AC989" s="85"/>
      <c r="AD989" s="85"/>
      <c r="AE989" s="84"/>
      <c r="AF989" s="85"/>
      <c r="AG989" s="85"/>
      <c r="AH989" s="85"/>
      <c r="AI989" s="85"/>
      <c r="AJ989" s="85"/>
      <c r="AK989" s="85"/>
    </row>
    <row r="990" spans="1:37" ht="14.4" customHeight="1" x14ac:dyDescent="0.3">
      <c r="A990" s="83"/>
      <c r="B990" s="85"/>
      <c r="C990" s="85"/>
      <c r="D990" s="85"/>
      <c r="E990" s="85"/>
      <c r="F990" s="85"/>
      <c r="G990" s="85"/>
      <c r="H990" s="85"/>
      <c r="I990" s="83"/>
      <c r="J990" s="85"/>
      <c r="K990" s="85"/>
      <c r="L990" s="84"/>
      <c r="M990" s="84"/>
      <c r="N990" s="85"/>
      <c r="O990" s="84"/>
      <c r="P990" s="84"/>
      <c r="Q990" s="159"/>
      <c r="R990" s="83"/>
      <c r="U990" s="85"/>
      <c r="V990" s="85"/>
      <c r="W990" s="85"/>
      <c r="X990" s="85"/>
      <c r="Y990" s="85"/>
      <c r="Z990" s="85"/>
      <c r="AA990" s="85"/>
      <c r="AB990" s="85"/>
      <c r="AC990" s="85"/>
      <c r="AD990" s="85"/>
      <c r="AE990" s="84"/>
      <c r="AF990" s="85"/>
      <c r="AG990" s="85"/>
      <c r="AH990" s="85"/>
      <c r="AI990" s="85"/>
      <c r="AJ990" s="85"/>
      <c r="AK990" s="85"/>
    </row>
    <row r="991" spans="1:37" ht="14.4" customHeight="1" x14ac:dyDescent="0.3">
      <c r="A991" s="83"/>
      <c r="B991" s="85"/>
      <c r="C991" s="85"/>
      <c r="D991" s="85"/>
      <c r="E991" s="85"/>
      <c r="F991" s="85"/>
      <c r="G991" s="85"/>
      <c r="H991" s="85"/>
      <c r="I991" s="83"/>
      <c r="J991" s="85"/>
      <c r="K991" s="85"/>
      <c r="L991" s="84"/>
      <c r="M991" s="84"/>
      <c r="N991" s="85"/>
      <c r="O991" s="84"/>
      <c r="P991" s="84"/>
      <c r="Q991" s="159"/>
      <c r="R991" s="83"/>
      <c r="U991" s="85"/>
      <c r="V991" s="85"/>
      <c r="W991" s="85"/>
      <c r="X991" s="85"/>
      <c r="Y991" s="85"/>
      <c r="Z991" s="85"/>
      <c r="AA991" s="85"/>
      <c r="AB991" s="85"/>
      <c r="AC991" s="85"/>
      <c r="AD991" s="85"/>
      <c r="AE991" s="84"/>
      <c r="AF991" s="85"/>
      <c r="AG991" s="85"/>
      <c r="AH991" s="85"/>
      <c r="AI991" s="85"/>
      <c r="AJ991" s="85"/>
      <c r="AK991" s="85"/>
    </row>
    <row r="992" spans="1:37" ht="14.4" customHeight="1" x14ac:dyDescent="0.3">
      <c r="A992" s="83"/>
      <c r="B992" s="85"/>
      <c r="C992" s="85"/>
      <c r="D992" s="85"/>
      <c r="E992" s="85"/>
      <c r="F992" s="85"/>
      <c r="G992" s="85"/>
      <c r="H992" s="85"/>
      <c r="I992" s="83"/>
      <c r="J992" s="85"/>
      <c r="K992" s="85"/>
      <c r="L992" s="84"/>
      <c r="M992" s="84"/>
      <c r="N992" s="85"/>
      <c r="O992" s="84"/>
      <c r="P992" s="84"/>
      <c r="Q992" s="159"/>
      <c r="R992" s="83"/>
      <c r="U992" s="85"/>
      <c r="V992" s="85"/>
      <c r="W992" s="85"/>
      <c r="X992" s="85"/>
      <c r="Y992" s="85"/>
      <c r="Z992" s="85"/>
      <c r="AA992" s="85"/>
      <c r="AB992" s="85"/>
      <c r="AC992" s="85"/>
      <c r="AD992" s="85"/>
      <c r="AE992" s="84"/>
      <c r="AF992" s="85"/>
      <c r="AG992" s="85"/>
      <c r="AH992" s="85"/>
      <c r="AI992" s="85"/>
      <c r="AJ992" s="85"/>
      <c r="AK992" s="85"/>
    </row>
    <row r="993" spans="1:37" ht="14.4" customHeight="1" x14ac:dyDescent="0.3">
      <c r="A993" s="83"/>
      <c r="B993" s="85"/>
      <c r="C993" s="85"/>
      <c r="D993" s="85"/>
      <c r="E993" s="85"/>
      <c r="F993" s="85"/>
      <c r="G993" s="85"/>
      <c r="H993" s="85"/>
      <c r="I993" s="83"/>
      <c r="J993" s="85"/>
      <c r="K993" s="85"/>
      <c r="L993" s="84"/>
      <c r="M993" s="84"/>
      <c r="N993" s="85"/>
      <c r="O993" s="84"/>
      <c r="P993" s="84"/>
      <c r="Q993" s="159"/>
      <c r="R993" s="83"/>
      <c r="U993" s="85"/>
      <c r="V993" s="85"/>
      <c r="W993" s="85"/>
      <c r="X993" s="85"/>
      <c r="Y993" s="85"/>
      <c r="Z993" s="85"/>
      <c r="AA993" s="85"/>
      <c r="AB993" s="85"/>
      <c r="AC993" s="85"/>
      <c r="AD993" s="85"/>
      <c r="AE993" s="84"/>
      <c r="AF993" s="85"/>
      <c r="AG993" s="85"/>
      <c r="AH993" s="85"/>
      <c r="AI993" s="85"/>
      <c r="AJ993" s="85"/>
      <c r="AK993" s="85"/>
    </row>
    <row r="994" spans="1:37" ht="14.4" customHeight="1" x14ac:dyDescent="0.3">
      <c r="A994" s="83"/>
      <c r="B994" s="85"/>
      <c r="C994" s="85"/>
      <c r="D994" s="85"/>
      <c r="E994" s="85"/>
      <c r="F994" s="85"/>
      <c r="G994" s="85"/>
      <c r="H994" s="85"/>
      <c r="I994" s="83"/>
      <c r="J994" s="85"/>
      <c r="K994" s="85"/>
      <c r="L994" s="84"/>
      <c r="M994" s="84"/>
      <c r="N994" s="85"/>
      <c r="O994" s="84"/>
      <c r="P994" s="84"/>
      <c r="Q994" s="159"/>
      <c r="R994" s="83"/>
      <c r="U994" s="85"/>
      <c r="V994" s="85"/>
      <c r="W994" s="85"/>
      <c r="X994" s="85"/>
      <c r="Y994" s="85"/>
      <c r="Z994" s="85"/>
      <c r="AA994" s="85"/>
      <c r="AB994" s="85"/>
      <c r="AC994" s="85"/>
      <c r="AD994" s="85"/>
      <c r="AE994" s="84"/>
      <c r="AF994" s="85"/>
      <c r="AG994" s="85"/>
      <c r="AH994" s="85"/>
      <c r="AI994" s="85"/>
      <c r="AJ994" s="85"/>
      <c r="AK994" s="85"/>
    </row>
    <row r="995" spans="1:37" ht="14.4" customHeight="1" x14ac:dyDescent="0.3">
      <c r="A995" s="83"/>
      <c r="B995" s="85"/>
      <c r="C995" s="85"/>
      <c r="D995" s="85"/>
      <c r="E995" s="85"/>
      <c r="F995" s="85"/>
      <c r="G995" s="85"/>
      <c r="H995" s="85"/>
      <c r="I995" s="83"/>
      <c r="J995" s="85"/>
      <c r="K995" s="85"/>
      <c r="L995" s="84"/>
      <c r="M995" s="84"/>
      <c r="N995" s="85"/>
      <c r="O995" s="84"/>
      <c r="P995" s="84"/>
      <c r="Q995" s="159"/>
      <c r="R995" s="83"/>
      <c r="U995" s="85"/>
      <c r="V995" s="85"/>
      <c r="W995" s="85"/>
      <c r="X995" s="85"/>
      <c r="Y995" s="85"/>
      <c r="Z995" s="85"/>
      <c r="AA995" s="85"/>
      <c r="AB995" s="85"/>
      <c r="AC995" s="85"/>
      <c r="AD995" s="85"/>
      <c r="AE995" s="84"/>
      <c r="AF995" s="85"/>
      <c r="AG995" s="85"/>
      <c r="AH995" s="85"/>
      <c r="AI995" s="85"/>
      <c r="AJ995" s="85"/>
      <c r="AK995" s="85"/>
    </row>
    <row r="996" spans="1:37" ht="14.4" customHeight="1" x14ac:dyDescent="0.3">
      <c r="A996" s="83"/>
      <c r="B996" s="85"/>
      <c r="C996" s="85"/>
      <c r="D996" s="85"/>
      <c r="E996" s="85"/>
      <c r="F996" s="85"/>
      <c r="G996" s="85"/>
      <c r="H996" s="85"/>
      <c r="I996" s="83"/>
      <c r="J996" s="85"/>
      <c r="K996" s="85"/>
      <c r="L996" s="84"/>
      <c r="M996" s="84"/>
      <c r="N996" s="85"/>
      <c r="O996" s="84"/>
      <c r="P996" s="84"/>
      <c r="Q996" s="159"/>
      <c r="R996" s="83"/>
      <c r="U996" s="85"/>
      <c r="V996" s="85"/>
      <c r="W996" s="85"/>
      <c r="X996" s="85"/>
      <c r="Y996" s="85"/>
      <c r="Z996" s="85"/>
      <c r="AA996" s="85"/>
      <c r="AB996" s="85"/>
      <c r="AC996" s="85"/>
      <c r="AD996" s="85"/>
      <c r="AE996" s="84"/>
      <c r="AF996" s="85"/>
      <c r="AG996" s="85"/>
      <c r="AH996" s="85"/>
      <c r="AI996" s="85"/>
      <c r="AJ996" s="85"/>
      <c r="AK996" s="85"/>
    </row>
    <row r="997" spans="1:37" ht="14.4" customHeight="1" x14ac:dyDescent="0.3">
      <c r="A997" s="83"/>
      <c r="B997" s="85"/>
      <c r="C997" s="85"/>
      <c r="D997" s="85"/>
      <c r="E997" s="85"/>
      <c r="F997" s="85"/>
      <c r="G997" s="85"/>
      <c r="H997" s="85"/>
      <c r="I997" s="83"/>
      <c r="J997" s="85"/>
      <c r="K997" s="85"/>
      <c r="L997" s="84"/>
      <c r="M997" s="84"/>
      <c r="N997" s="85"/>
      <c r="O997" s="84"/>
      <c r="P997" s="84"/>
      <c r="Q997" s="159"/>
      <c r="R997" s="83"/>
      <c r="U997" s="85"/>
      <c r="V997" s="85"/>
      <c r="W997" s="85"/>
      <c r="X997" s="85"/>
      <c r="Y997" s="85"/>
      <c r="Z997" s="85"/>
      <c r="AA997" s="85"/>
      <c r="AB997" s="85"/>
      <c r="AC997" s="85"/>
      <c r="AD997" s="85"/>
      <c r="AE997" s="84"/>
      <c r="AF997" s="85"/>
      <c r="AG997" s="85"/>
      <c r="AH997" s="85"/>
      <c r="AI997" s="85"/>
      <c r="AJ997" s="85"/>
      <c r="AK997" s="85"/>
    </row>
    <row r="998" spans="1:37" ht="14.4" customHeight="1" x14ac:dyDescent="0.3">
      <c r="A998" s="83"/>
      <c r="B998" s="85"/>
      <c r="C998" s="85"/>
      <c r="D998" s="85"/>
      <c r="E998" s="85"/>
      <c r="F998" s="85"/>
      <c r="G998" s="85"/>
      <c r="H998" s="85"/>
      <c r="I998" s="83"/>
      <c r="J998" s="85"/>
      <c r="K998" s="85"/>
      <c r="L998" s="84"/>
      <c r="M998" s="84"/>
      <c r="N998" s="85"/>
      <c r="O998" s="84"/>
      <c r="P998" s="84"/>
      <c r="Q998" s="159"/>
      <c r="R998" s="83"/>
      <c r="U998" s="85"/>
      <c r="V998" s="85"/>
      <c r="W998" s="85"/>
      <c r="X998" s="85"/>
      <c r="Y998" s="85"/>
      <c r="Z998" s="85"/>
      <c r="AA998" s="85"/>
      <c r="AB998" s="85"/>
      <c r="AC998" s="85"/>
      <c r="AD998" s="85"/>
      <c r="AE998" s="84"/>
      <c r="AF998" s="85"/>
      <c r="AG998" s="85"/>
      <c r="AH998" s="85"/>
      <c r="AI998" s="85"/>
      <c r="AJ998" s="85"/>
      <c r="AK998" s="85"/>
    </row>
    <row r="999" spans="1:37" ht="14.4" customHeight="1" x14ac:dyDescent="0.3">
      <c r="A999" s="83"/>
      <c r="B999" s="85"/>
      <c r="C999" s="85"/>
      <c r="D999" s="85"/>
      <c r="E999" s="85"/>
      <c r="F999" s="85"/>
      <c r="G999" s="85"/>
      <c r="H999" s="85"/>
      <c r="I999" s="83"/>
      <c r="J999" s="85"/>
      <c r="K999" s="85"/>
      <c r="L999" s="84"/>
      <c r="M999" s="84"/>
      <c r="N999" s="85"/>
      <c r="O999" s="84"/>
      <c r="P999" s="84"/>
      <c r="Q999" s="159"/>
      <c r="R999" s="83"/>
      <c r="U999" s="85"/>
      <c r="V999" s="85"/>
      <c r="W999" s="85"/>
      <c r="X999" s="85"/>
      <c r="Y999" s="85"/>
      <c r="Z999" s="85"/>
      <c r="AA999" s="85"/>
      <c r="AB999" s="85"/>
      <c r="AC999" s="85"/>
      <c r="AD999" s="85"/>
      <c r="AE999" s="84"/>
      <c r="AF999" s="85"/>
      <c r="AG999" s="85"/>
      <c r="AH999" s="85"/>
      <c r="AI999" s="85"/>
      <c r="AJ999" s="85"/>
      <c r="AK999" s="85"/>
    </row>
    <row r="1000" spans="1:37" ht="14.4" customHeight="1" x14ac:dyDescent="0.3">
      <c r="A1000" s="83"/>
      <c r="B1000" s="85"/>
      <c r="C1000" s="85"/>
      <c r="D1000" s="85"/>
      <c r="E1000" s="85"/>
      <c r="F1000" s="85"/>
      <c r="G1000" s="85"/>
      <c r="H1000" s="85"/>
      <c r="I1000" s="83"/>
      <c r="J1000" s="85"/>
      <c r="K1000" s="85"/>
      <c r="L1000" s="84"/>
      <c r="M1000" s="84"/>
      <c r="N1000" s="85"/>
      <c r="O1000" s="84"/>
      <c r="P1000" s="84"/>
      <c r="Q1000" s="159"/>
      <c r="R1000" s="83"/>
      <c r="U1000" s="85"/>
      <c r="V1000" s="85"/>
      <c r="W1000" s="85"/>
      <c r="X1000" s="85"/>
      <c r="Y1000" s="85"/>
      <c r="Z1000" s="85"/>
      <c r="AA1000" s="85"/>
      <c r="AB1000" s="85"/>
      <c r="AC1000" s="85"/>
      <c r="AD1000" s="85"/>
      <c r="AE1000" s="84"/>
      <c r="AF1000" s="85"/>
      <c r="AG1000" s="85"/>
      <c r="AH1000" s="85"/>
      <c r="AI1000" s="85"/>
      <c r="AJ1000" s="85"/>
      <c r="AK1000" s="85"/>
    </row>
    <row r="1001" spans="1:37" ht="14.4" customHeight="1" x14ac:dyDescent="0.3">
      <c r="A1001" s="83"/>
      <c r="B1001" s="85"/>
      <c r="C1001" s="85"/>
      <c r="D1001" s="85"/>
      <c r="E1001" s="85"/>
      <c r="F1001" s="85"/>
      <c r="G1001" s="85"/>
      <c r="H1001" s="85"/>
      <c r="I1001" s="83"/>
      <c r="J1001" s="85"/>
      <c r="K1001" s="85"/>
      <c r="L1001" s="84"/>
      <c r="M1001" s="84"/>
      <c r="N1001" s="85"/>
      <c r="O1001" s="84"/>
      <c r="P1001" s="84"/>
      <c r="Q1001" s="159"/>
      <c r="R1001" s="83"/>
      <c r="U1001" s="85"/>
      <c r="V1001" s="85"/>
      <c r="W1001" s="85"/>
      <c r="X1001" s="85"/>
      <c r="Y1001" s="85"/>
      <c r="Z1001" s="85"/>
      <c r="AA1001" s="85"/>
      <c r="AB1001" s="85"/>
      <c r="AC1001" s="85"/>
      <c r="AD1001" s="85"/>
      <c r="AE1001" s="84"/>
      <c r="AF1001" s="85"/>
      <c r="AG1001" s="85"/>
      <c r="AH1001" s="85"/>
      <c r="AI1001" s="85"/>
      <c r="AJ1001" s="85"/>
      <c r="AK1001" s="85"/>
    </row>
    <row r="1002" spans="1:37" ht="14.4" customHeight="1" x14ac:dyDescent="0.3">
      <c r="A1002" s="83"/>
      <c r="B1002" s="85"/>
      <c r="C1002" s="85"/>
      <c r="D1002" s="85"/>
      <c r="E1002" s="85"/>
      <c r="F1002" s="85"/>
      <c r="G1002" s="85"/>
      <c r="H1002" s="85"/>
      <c r="I1002" s="83"/>
      <c r="J1002" s="85"/>
      <c r="K1002" s="85"/>
      <c r="L1002" s="84"/>
      <c r="M1002" s="84"/>
      <c r="N1002" s="85"/>
      <c r="O1002" s="84"/>
      <c r="P1002" s="84"/>
      <c r="Q1002" s="159"/>
      <c r="R1002" s="83"/>
      <c r="U1002" s="85"/>
      <c r="V1002" s="85"/>
      <c r="W1002" s="85"/>
      <c r="X1002" s="85"/>
      <c r="Y1002" s="85"/>
      <c r="Z1002" s="85"/>
      <c r="AA1002" s="85"/>
      <c r="AB1002" s="85"/>
      <c r="AC1002" s="85"/>
      <c r="AD1002" s="85"/>
      <c r="AE1002" s="84"/>
      <c r="AF1002" s="85"/>
      <c r="AG1002" s="85"/>
      <c r="AH1002" s="85"/>
      <c r="AI1002" s="85"/>
      <c r="AJ1002" s="85"/>
      <c r="AK1002" s="85"/>
    </row>
    <row r="1003" spans="1:37" ht="14.4" customHeight="1" x14ac:dyDescent="0.3">
      <c r="A1003" s="83"/>
      <c r="B1003" s="85"/>
      <c r="C1003" s="85"/>
      <c r="D1003" s="85"/>
      <c r="E1003" s="85"/>
      <c r="F1003" s="85"/>
      <c r="G1003" s="85"/>
      <c r="H1003" s="85"/>
      <c r="I1003" s="83"/>
      <c r="J1003" s="85"/>
      <c r="K1003" s="85"/>
      <c r="L1003" s="84"/>
      <c r="M1003" s="84"/>
      <c r="N1003" s="85"/>
      <c r="O1003" s="84"/>
      <c r="P1003" s="84"/>
      <c r="Q1003" s="159"/>
      <c r="R1003" s="83"/>
      <c r="U1003" s="85"/>
      <c r="V1003" s="85"/>
      <c r="W1003" s="85"/>
      <c r="X1003" s="85"/>
      <c r="Y1003" s="85"/>
      <c r="Z1003" s="85"/>
      <c r="AA1003" s="85"/>
      <c r="AB1003" s="85"/>
      <c r="AC1003" s="85"/>
      <c r="AD1003" s="85"/>
      <c r="AE1003" s="84"/>
      <c r="AF1003" s="85"/>
      <c r="AG1003" s="85"/>
      <c r="AH1003" s="85"/>
      <c r="AI1003" s="85"/>
      <c r="AJ1003" s="85"/>
      <c r="AK1003" s="85"/>
    </row>
    <row r="1004" spans="1:37" ht="14.4" customHeight="1" x14ac:dyDescent="0.3">
      <c r="A1004" s="83"/>
      <c r="B1004" s="85"/>
      <c r="C1004" s="85"/>
      <c r="D1004" s="85"/>
      <c r="E1004" s="85"/>
      <c r="F1004" s="85"/>
      <c r="G1004" s="85"/>
      <c r="H1004" s="85"/>
      <c r="I1004" s="83"/>
      <c r="J1004" s="85"/>
      <c r="K1004" s="85"/>
      <c r="L1004" s="84"/>
      <c r="M1004" s="84"/>
      <c r="N1004" s="85"/>
      <c r="O1004" s="84"/>
      <c r="P1004" s="84"/>
      <c r="Q1004" s="159"/>
      <c r="R1004" s="83"/>
      <c r="U1004" s="85"/>
      <c r="V1004" s="85"/>
      <c r="W1004" s="85"/>
      <c r="X1004" s="85"/>
      <c r="Y1004" s="85"/>
      <c r="Z1004" s="85"/>
      <c r="AA1004" s="85"/>
      <c r="AB1004" s="85"/>
      <c r="AC1004" s="85"/>
      <c r="AD1004" s="85"/>
      <c r="AE1004" s="84"/>
      <c r="AF1004" s="85"/>
      <c r="AG1004" s="85"/>
      <c r="AH1004" s="85"/>
      <c r="AI1004" s="85"/>
      <c r="AJ1004" s="85"/>
      <c r="AK1004" s="85"/>
    </row>
    <row r="1005" spans="1:37" ht="14.4" customHeight="1" x14ac:dyDescent="0.3">
      <c r="A1005" s="83"/>
      <c r="B1005" s="85"/>
      <c r="C1005" s="85"/>
      <c r="D1005" s="85"/>
      <c r="E1005" s="85"/>
      <c r="F1005" s="85"/>
      <c r="G1005" s="85"/>
      <c r="H1005" s="85"/>
      <c r="I1005" s="83"/>
      <c r="J1005" s="85"/>
      <c r="K1005" s="85"/>
      <c r="L1005" s="84"/>
      <c r="M1005" s="84"/>
      <c r="N1005" s="85"/>
      <c r="O1005" s="84"/>
      <c r="P1005" s="84"/>
      <c r="Q1005" s="159"/>
      <c r="R1005" s="83"/>
      <c r="U1005" s="85"/>
      <c r="V1005" s="85"/>
      <c r="W1005" s="85"/>
      <c r="X1005" s="85"/>
      <c r="Y1005" s="85"/>
      <c r="Z1005" s="85"/>
      <c r="AA1005" s="85"/>
      <c r="AB1005" s="85"/>
      <c r="AC1005" s="85"/>
      <c r="AD1005" s="85"/>
      <c r="AE1005" s="84"/>
      <c r="AF1005" s="85"/>
      <c r="AG1005" s="85"/>
      <c r="AH1005" s="85"/>
      <c r="AI1005" s="85"/>
      <c r="AJ1005" s="85"/>
      <c r="AK1005" s="85"/>
    </row>
    <row r="1006" spans="1:37" ht="14.4" customHeight="1" x14ac:dyDescent="0.3">
      <c r="A1006" s="83"/>
      <c r="B1006" s="85"/>
      <c r="C1006" s="85"/>
      <c r="D1006" s="85"/>
      <c r="E1006" s="85"/>
      <c r="F1006" s="85"/>
      <c r="G1006" s="85"/>
      <c r="H1006" s="85"/>
      <c r="I1006" s="83"/>
      <c r="J1006" s="85"/>
      <c r="K1006" s="85"/>
      <c r="L1006" s="84"/>
      <c r="M1006" s="84"/>
      <c r="N1006" s="85"/>
      <c r="O1006" s="84"/>
      <c r="P1006" s="84"/>
      <c r="Q1006" s="159"/>
      <c r="R1006" s="83"/>
      <c r="U1006" s="85"/>
      <c r="V1006" s="85"/>
      <c r="W1006" s="85"/>
      <c r="X1006" s="85"/>
      <c r="Y1006" s="85"/>
      <c r="Z1006" s="85"/>
      <c r="AA1006" s="85"/>
      <c r="AB1006" s="85"/>
      <c r="AC1006" s="85"/>
      <c r="AD1006" s="85"/>
      <c r="AE1006" s="84"/>
      <c r="AF1006" s="85"/>
      <c r="AG1006" s="85"/>
      <c r="AH1006" s="85"/>
      <c r="AI1006" s="85"/>
      <c r="AJ1006" s="85"/>
      <c r="AK1006" s="85"/>
    </row>
    <row r="1007" spans="1:37" ht="14.4" customHeight="1" x14ac:dyDescent="0.3">
      <c r="A1007" s="83"/>
      <c r="B1007" s="85"/>
      <c r="C1007" s="85"/>
      <c r="D1007" s="85"/>
      <c r="E1007" s="85"/>
      <c r="F1007" s="85"/>
      <c r="G1007" s="85"/>
      <c r="H1007" s="85"/>
      <c r="I1007" s="83"/>
      <c r="J1007" s="85"/>
      <c r="K1007" s="85"/>
      <c r="L1007" s="84"/>
      <c r="M1007" s="84"/>
      <c r="N1007" s="85"/>
      <c r="O1007" s="84"/>
      <c r="P1007" s="84"/>
      <c r="Q1007" s="159"/>
      <c r="R1007" s="83"/>
      <c r="U1007" s="85"/>
      <c r="V1007" s="85"/>
      <c r="W1007" s="85"/>
      <c r="X1007" s="85"/>
      <c r="Y1007" s="85"/>
      <c r="Z1007" s="85"/>
      <c r="AA1007" s="85"/>
      <c r="AB1007" s="85"/>
      <c r="AC1007" s="85"/>
      <c r="AD1007" s="85"/>
      <c r="AE1007" s="84"/>
      <c r="AF1007" s="85"/>
      <c r="AG1007" s="85"/>
      <c r="AH1007" s="85"/>
      <c r="AI1007" s="85"/>
      <c r="AJ1007" s="85"/>
      <c r="AK1007" s="85"/>
    </row>
    <row r="1008" spans="1:37" ht="14.4" customHeight="1" x14ac:dyDescent="0.3">
      <c r="A1008" s="83"/>
      <c r="B1008" s="85"/>
      <c r="C1008" s="85"/>
      <c r="D1008" s="85"/>
      <c r="E1008" s="85"/>
      <c r="F1008" s="85"/>
      <c r="G1008" s="85"/>
      <c r="H1008" s="85"/>
      <c r="I1008" s="83"/>
      <c r="J1008" s="85"/>
      <c r="K1008" s="85"/>
      <c r="L1008" s="84"/>
      <c r="M1008" s="84"/>
      <c r="N1008" s="85"/>
      <c r="O1008" s="84"/>
      <c r="P1008" s="84"/>
      <c r="Q1008" s="159"/>
      <c r="R1008" s="83"/>
      <c r="U1008" s="85"/>
      <c r="V1008" s="85"/>
      <c r="W1008" s="85"/>
      <c r="X1008" s="85"/>
      <c r="Y1008" s="85"/>
      <c r="Z1008" s="85"/>
      <c r="AA1008" s="85"/>
      <c r="AB1008" s="85"/>
      <c r="AC1008" s="85"/>
      <c r="AD1008" s="85"/>
      <c r="AE1008" s="84"/>
      <c r="AF1008" s="85"/>
      <c r="AG1008" s="85"/>
      <c r="AH1008" s="85"/>
      <c r="AI1008" s="85"/>
      <c r="AJ1008" s="85"/>
      <c r="AK1008" s="85"/>
    </row>
    <row r="1009" spans="1:38" ht="14.4" customHeight="1" x14ac:dyDescent="0.3">
      <c r="A1009" s="83"/>
      <c r="B1009" s="85"/>
      <c r="C1009" s="85"/>
      <c r="D1009" s="85"/>
      <c r="E1009" s="85"/>
      <c r="F1009" s="85"/>
      <c r="G1009" s="85"/>
      <c r="H1009" s="85"/>
      <c r="I1009" s="83"/>
      <c r="J1009" s="85"/>
      <c r="K1009" s="85"/>
      <c r="L1009" s="84"/>
      <c r="M1009" s="84"/>
      <c r="N1009" s="85"/>
      <c r="O1009" s="84"/>
      <c r="P1009" s="84"/>
      <c r="Q1009" s="159"/>
      <c r="R1009" s="83"/>
      <c r="U1009" s="85"/>
      <c r="V1009" s="85"/>
      <c r="W1009" s="85"/>
      <c r="X1009" s="85"/>
      <c r="Y1009" s="85"/>
      <c r="Z1009" s="85"/>
      <c r="AA1009" s="85"/>
      <c r="AB1009" s="85"/>
      <c r="AC1009" s="85"/>
      <c r="AD1009" s="85"/>
      <c r="AE1009" s="84"/>
      <c r="AF1009" s="85"/>
      <c r="AG1009" s="85"/>
      <c r="AH1009" s="85"/>
      <c r="AI1009" s="85"/>
      <c r="AJ1009" s="85"/>
      <c r="AK1009" s="85"/>
    </row>
    <row r="1010" spans="1:38" ht="14.4" customHeight="1" x14ac:dyDescent="0.3">
      <c r="AL1010"/>
    </row>
    <row r="1011" spans="1:38" ht="14.4" customHeight="1" x14ac:dyDescent="0.3">
      <c r="AL1011"/>
    </row>
    <row r="1012" spans="1:38" ht="14.4" customHeight="1" x14ac:dyDescent="0.3">
      <c r="A1012" s="83"/>
      <c r="B1012" s="85"/>
      <c r="C1012" s="85"/>
      <c r="D1012" s="85"/>
      <c r="E1012" s="85"/>
      <c r="F1012" s="85"/>
      <c r="G1012" s="85"/>
      <c r="H1012" s="85"/>
      <c r="I1012" s="83"/>
      <c r="J1012" s="85"/>
      <c r="K1012" s="85"/>
      <c r="L1012" s="84"/>
      <c r="M1012" s="84"/>
      <c r="N1012" s="85"/>
      <c r="O1012" s="84"/>
      <c r="P1012" s="84"/>
      <c r="Q1012" s="159"/>
      <c r="R1012" s="83"/>
      <c r="U1012" s="85"/>
      <c r="V1012" s="85"/>
      <c r="W1012" s="85"/>
      <c r="X1012" s="85"/>
      <c r="Y1012" s="85"/>
      <c r="Z1012" s="85"/>
      <c r="AA1012" s="85"/>
      <c r="AB1012" s="85"/>
      <c r="AC1012" s="85"/>
      <c r="AD1012" s="85"/>
      <c r="AE1012" s="84"/>
      <c r="AF1012" s="85"/>
      <c r="AG1012" s="85"/>
      <c r="AH1012" s="85"/>
      <c r="AI1012" s="85"/>
      <c r="AJ1012" s="85"/>
      <c r="AK1012" s="85"/>
    </row>
    <row r="1013" spans="1:38" ht="14.4" customHeight="1" x14ac:dyDescent="0.3">
      <c r="A1013" s="83"/>
      <c r="B1013" s="85"/>
      <c r="C1013" s="85"/>
      <c r="D1013" s="85"/>
      <c r="E1013" s="85"/>
      <c r="F1013" s="85"/>
      <c r="G1013" s="85"/>
      <c r="H1013" s="85"/>
      <c r="I1013" s="83"/>
      <c r="J1013" s="85"/>
      <c r="K1013" s="85"/>
      <c r="L1013" s="84"/>
      <c r="M1013" s="84"/>
      <c r="N1013" s="85"/>
      <c r="O1013" s="84"/>
      <c r="P1013" s="84"/>
      <c r="Q1013" s="159"/>
      <c r="R1013" s="83"/>
      <c r="U1013" s="85"/>
      <c r="V1013" s="85"/>
      <c r="W1013" s="85"/>
      <c r="X1013" s="85"/>
      <c r="Y1013" s="85"/>
      <c r="Z1013" s="85"/>
      <c r="AA1013" s="85"/>
      <c r="AB1013" s="85"/>
      <c r="AC1013" s="85"/>
      <c r="AD1013" s="85"/>
      <c r="AE1013" s="84"/>
      <c r="AF1013" s="85"/>
      <c r="AG1013" s="85"/>
      <c r="AH1013" s="85"/>
      <c r="AI1013" s="85"/>
      <c r="AJ1013" s="85"/>
      <c r="AK1013" s="85"/>
    </row>
    <row r="1014" spans="1:38" ht="14.4" customHeight="1" x14ac:dyDescent="0.3">
      <c r="A1014" s="83"/>
      <c r="B1014" s="85"/>
      <c r="C1014" s="85"/>
      <c r="D1014" s="85"/>
      <c r="E1014" s="85"/>
      <c r="F1014" s="85"/>
      <c r="G1014" s="85"/>
      <c r="H1014" s="85"/>
      <c r="I1014" s="83"/>
      <c r="J1014" s="85"/>
      <c r="K1014" s="85"/>
      <c r="L1014" s="84"/>
      <c r="M1014" s="84"/>
      <c r="N1014" s="85"/>
      <c r="O1014" s="84"/>
      <c r="P1014" s="84"/>
      <c r="Q1014" s="159"/>
      <c r="R1014" s="83"/>
      <c r="U1014" s="85"/>
      <c r="V1014" s="85"/>
      <c r="W1014" s="85"/>
      <c r="X1014" s="85"/>
      <c r="Y1014" s="85"/>
      <c r="Z1014" s="85"/>
      <c r="AA1014" s="85"/>
      <c r="AB1014" s="85"/>
      <c r="AC1014" s="85"/>
      <c r="AD1014" s="85"/>
      <c r="AE1014" s="84"/>
      <c r="AF1014" s="85"/>
      <c r="AG1014" s="85"/>
      <c r="AH1014" s="85"/>
      <c r="AI1014" s="85"/>
      <c r="AJ1014" s="85"/>
      <c r="AK1014" s="85"/>
    </row>
    <row r="1015" spans="1:38" ht="14.4" customHeight="1" x14ac:dyDescent="0.3">
      <c r="A1015" s="83"/>
      <c r="B1015" s="85"/>
      <c r="C1015" s="85"/>
      <c r="D1015" s="85"/>
      <c r="E1015" s="85"/>
      <c r="F1015" s="85"/>
      <c r="G1015" s="85"/>
      <c r="H1015" s="85"/>
      <c r="I1015" s="83"/>
      <c r="J1015" s="85"/>
      <c r="K1015" s="85"/>
      <c r="L1015" s="84"/>
      <c r="M1015" s="84"/>
      <c r="N1015" s="85"/>
      <c r="O1015" s="84"/>
      <c r="P1015" s="84"/>
      <c r="Q1015" s="159"/>
      <c r="R1015" s="83"/>
      <c r="U1015" s="85"/>
      <c r="V1015" s="85"/>
      <c r="W1015" s="85"/>
      <c r="X1015" s="85"/>
      <c r="Y1015" s="85"/>
      <c r="Z1015" s="85"/>
      <c r="AA1015" s="85"/>
      <c r="AB1015" s="85"/>
      <c r="AC1015" s="85"/>
      <c r="AD1015" s="85"/>
      <c r="AE1015" s="84"/>
      <c r="AF1015" s="85"/>
      <c r="AG1015" s="85"/>
      <c r="AH1015" s="85"/>
      <c r="AI1015" s="85"/>
      <c r="AJ1015" s="85"/>
      <c r="AK1015" s="85"/>
    </row>
    <row r="1016" spans="1:38" ht="14.4" customHeight="1" x14ac:dyDescent="0.3">
      <c r="A1016" s="83"/>
      <c r="B1016" s="85"/>
      <c r="C1016" s="85"/>
      <c r="D1016" s="85"/>
      <c r="E1016" s="85"/>
      <c r="F1016" s="85"/>
      <c r="G1016" s="85"/>
      <c r="H1016" s="85"/>
      <c r="I1016" s="83"/>
      <c r="J1016" s="85"/>
      <c r="K1016" s="85"/>
      <c r="L1016" s="84"/>
      <c r="M1016" s="84"/>
      <c r="N1016" s="85"/>
      <c r="O1016" s="84"/>
      <c r="P1016" s="84"/>
      <c r="Q1016" s="159"/>
      <c r="R1016" s="83"/>
      <c r="U1016" s="85"/>
      <c r="V1016" s="85"/>
      <c r="W1016" s="85"/>
      <c r="X1016" s="85"/>
      <c r="Y1016" s="85"/>
      <c r="Z1016" s="85"/>
      <c r="AA1016" s="85"/>
      <c r="AB1016" s="85"/>
      <c r="AC1016" s="85"/>
      <c r="AD1016" s="85"/>
      <c r="AE1016" s="84"/>
      <c r="AF1016" s="85"/>
      <c r="AG1016" s="85"/>
      <c r="AH1016" s="85"/>
      <c r="AI1016" s="85"/>
      <c r="AJ1016" s="85"/>
      <c r="AK1016" s="85"/>
    </row>
    <row r="1017" spans="1:38" ht="14.4" customHeight="1" x14ac:dyDescent="0.3">
      <c r="A1017" s="83"/>
      <c r="B1017" s="85"/>
      <c r="C1017" s="85"/>
      <c r="D1017" s="85"/>
      <c r="E1017" s="85"/>
      <c r="F1017" s="85"/>
      <c r="G1017" s="85"/>
      <c r="H1017" s="85"/>
      <c r="I1017" s="83"/>
      <c r="J1017" s="85"/>
      <c r="K1017" s="85"/>
      <c r="L1017" s="84"/>
      <c r="M1017" s="84"/>
      <c r="N1017" s="85"/>
      <c r="O1017" s="84"/>
      <c r="P1017" s="84"/>
      <c r="Q1017" s="159"/>
      <c r="R1017" s="83"/>
      <c r="U1017" s="85"/>
      <c r="V1017" s="85"/>
      <c r="W1017" s="85"/>
      <c r="X1017" s="85"/>
      <c r="Y1017" s="85"/>
      <c r="Z1017" s="85"/>
      <c r="AA1017" s="85"/>
      <c r="AB1017" s="85"/>
      <c r="AC1017" s="85"/>
      <c r="AD1017" s="85"/>
      <c r="AE1017" s="84"/>
      <c r="AF1017" s="85"/>
      <c r="AG1017" s="85"/>
      <c r="AH1017" s="85"/>
      <c r="AI1017" s="85"/>
      <c r="AJ1017" s="85"/>
      <c r="AK1017" s="85"/>
    </row>
    <row r="1018" spans="1:38" ht="14.4" customHeight="1" x14ac:dyDescent="0.3">
      <c r="A1018" s="83"/>
      <c r="B1018" s="85"/>
      <c r="C1018" s="85"/>
      <c r="D1018" s="85"/>
      <c r="E1018" s="85"/>
      <c r="F1018" s="85"/>
      <c r="G1018" s="85"/>
      <c r="H1018" s="85"/>
      <c r="I1018" s="83"/>
      <c r="J1018" s="85"/>
      <c r="K1018" s="85"/>
      <c r="L1018" s="84"/>
      <c r="M1018" s="84"/>
      <c r="N1018" s="85"/>
      <c r="O1018" s="84"/>
      <c r="P1018" s="84"/>
      <c r="Q1018" s="159"/>
      <c r="R1018" s="83"/>
      <c r="U1018" s="85"/>
      <c r="V1018" s="85"/>
      <c r="W1018" s="85"/>
      <c r="X1018" s="85"/>
      <c r="Y1018" s="85"/>
      <c r="Z1018" s="85"/>
      <c r="AA1018" s="85"/>
      <c r="AB1018" s="85"/>
      <c r="AC1018" s="85"/>
      <c r="AD1018" s="85"/>
      <c r="AE1018" s="84"/>
      <c r="AF1018" s="85"/>
      <c r="AG1018" s="85"/>
      <c r="AH1018" s="85"/>
      <c r="AI1018" s="85"/>
      <c r="AJ1018" s="85"/>
      <c r="AK1018" s="85"/>
    </row>
    <row r="1019" spans="1:38" ht="14.4" customHeight="1" x14ac:dyDescent="0.3">
      <c r="A1019" s="83"/>
      <c r="B1019" s="85"/>
      <c r="C1019" s="85"/>
      <c r="D1019" s="85"/>
      <c r="E1019" s="85"/>
      <c r="F1019" s="85"/>
      <c r="G1019" s="85"/>
      <c r="H1019" s="85"/>
      <c r="I1019" s="83"/>
      <c r="J1019" s="85"/>
      <c r="K1019" s="85"/>
      <c r="L1019" s="84"/>
      <c r="M1019" s="84"/>
      <c r="N1019" s="85"/>
      <c r="O1019" s="84"/>
      <c r="P1019" s="84"/>
      <c r="Q1019" s="159"/>
      <c r="R1019" s="83"/>
      <c r="U1019" s="85"/>
      <c r="V1019" s="85"/>
      <c r="W1019" s="85"/>
      <c r="X1019" s="85"/>
      <c r="Y1019" s="85"/>
      <c r="Z1019" s="85"/>
      <c r="AA1019" s="85"/>
      <c r="AB1019" s="85"/>
      <c r="AC1019" s="85"/>
      <c r="AD1019" s="85"/>
      <c r="AE1019" s="84"/>
      <c r="AF1019" s="85"/>
      <c r="AG1019" s="85"/>
      <c r="AH1019" s="85"/>
      <c r="AI1019" s="85"/>
      <c r="AJ1019" s="85"/>
      <c r="AK1019" s="85"/>
    </row>
    <row r="1020" spans="1:38" ht="14.4" customHeight="1" x14ac:dyDescent="0.3">
      <c r="A1020" s="83"/>
      <c r="B1020" s="85"/>
      <c r="C1020" s="85"/>
      <c r="D1020" s="85"/>
      <c r="E1020" s="85"/>
      <c r="F1020" s="85"/>
      <c r="G1020" s="85"/>
      <c r="H1020" s="85"/>
      <c r="I1020" s="83"/>
      <c r="J1020" s="85"/>
      <c r="K1020" s="85"/>
      <c r="L1020" s="84"/>
      <c r="M1020" s="84"/>
      <c r="N1020" s="85"/>
      <c r="O1020" s="84"/>
      <c r="P1020" s="84"/>
      <c r="Q1020" s="159"/>
      <c r="R1020" s="83"/>
      <c r="U1020" s="85"/>
      <c r="V1020" s="85"/>
      <c r="W1020" s="85"/>
      <c r="X1020" s="85"/>
      <c r="Y1020" s="85"/>
      <c r="Z1020" s="85"/>
      <c r="AA1020" s="85"/>
      <c r="AB1020" s="85"/>
      <c r="AC1020" s="85"/>
      <c r="AD1020" s="85"/>
      <c r="AE1020" s="84"/>
      <c r="AF1020" s="85"/>
      <c r="AG1020" s="85"/>
      <c r="AH1020" s="85"/>
      <c r="AI1020" s="85"/>
      <c r="AJ1020" s="85"/>
      <c r="AK1020" s="85"/>
    </row>
    <row r="1021" spans="1:38" ht="14.4" customHeight="1" x14ac:dyDescent="0.3">
      <c r="A1021" s="83"/>
      <c r="B1021" s="85"/>
      <c r="C1021" s="85"/>
      <c r="D1021" s="85"/>
      <c r="E1021" s="85"/>
      <c r="F1021" s="85"/>
      <c r="G1021" s="85"/>
      <c r="H1021" s="85"/>
      <c r="I1021" s="83"/>
      <c r="J1021" s="85"/>
      <c r="K1021" s="85"/>
      <c r="L1021" s="84"/>
      <c r="M1021" s="84"/>
      <c r="N1021" s="85"/>
      <c r="O1021" s="84"/>
      <c r="P1021" s="84"/>
      <c r="Q1021" s="159"/>
      <c r="R1021" s="83"/>
      <c r="U1021" s="85"/>
      <c r="V1021" s="85"/>
      <c r="W1021" s="85"/>
      <c r="X1021" s="85"/>
      <c r="Y1021" s="85"/>
      <c r="Z1021" s="85"/>
      <c r="AA1021" s="85"/>
      <c r="AB1021" s="85"/>
      <c r="AC1021" s="85"/>
      <c r="AD1021" s="85"/>
      <c r="AE1021" s="84"/>
      <c r="AF1021" s="85"/>
      <c r="AG1021" s="85"/>
      <c r="AH1021" s="85"/>
      <c r="AI1021" s="85"/>
      <c r="AJ1021" s="85"/>
      <c r="AK1021" s="85"/>
    </row>
    <row r="1022" spans="1:38" ht="14.4" customHeight="1" x14ac:dyDescent="0.3">
      <c r="A1022" s="83"/>
      <c r="B1022" s="85"/>
      <c r="C1022" s="85"/>
      <c r="D1022" s="85"/>
      <c r="E1022" s="85"/>
      <c r="F1022" s="85"/>
      <c r="G1022" s="85"/>
      <c r="H1022" s="85"/>
      <c r="I1022" s="83"/>
      <c r="J1022" s="85"/>
      <c r="K1022" s="85"/>
      <c r="L1022" s="84"/>
      <c r="M1022" s="84"/>
      <c r="N1022" s="85"/>
      <c r="O1022" s="84"/>
      <c r="P1022" s="84"/>
      <c r="Q1022" s="159"/>
      <c r="R1022" s="83"/>
      <c r="U1022" s="85"/>
      <c r="V1022" s="85"/>
      <c r="W1022" s="85"/>
      <c r="X1022" s="85"/>
      <c r="Y1022" s="85"/>
      <c r="Z1022" s="85"/>
      <c r="AA1022" s="85"/>
      <c r="AB1022" s="85"/>
      <c r="AC1022" s="85"/>
      <c r="AD1022" s="85"/>
      <c r="AE1022" s="84"/>
      <c r="AF1022" s="85"/>
      <c r="AG1022" s="85"/>
      <c r="AH1022" s="85"/>
      <c r="AI1022" s="85"/>
      <c r="AJ1022" s="85"/>
      <c r="AK1022" s="85"/>
    </row>
    <row r="1023" spans="1:38" ht="14.4" customHeight="1" x14ac:dyDescent="0.3">
      <c r="A1023" s="83"/>
      <c r="B1023" s="85"/>
      <c r="C1023" s="85"/>
      <c r="D1023" s="85"/>
      <c r="E1023" s="85"/>
      <c r="F1023" s="85"/>
      <c r="G1023" s="85"/>
      <c r="H1023" s="85"/>
      <c r="I1023" s="83"/>
      <c r="J1023" s="85"/>
      <c r="K1023" s="85"/>
      <c r="L1023" s="84"/>
      <c r="M1023" s="84"/>
      <c r="N1023" s="85"/>
      <c r="O1023" s="84"/>
      <c r="P1023" s="84"/>
      <c r="Q1023" s="159"/>
      <c r="R1023" s="83"/>
      <c r="U1023" s="85"/>
      <c r="V1023" s="85"/>
      <c r="W1023" s="85"/>
      <c r="X1023" s="85"/>
      <c r="Y1023" s="85"/>
      <c r="Z1023" s="85"/>
      <c r="AA1023" s="85"/>
      <c r="AB1023" s="85"/>
      <c r="AC1023" s="85"/>
      <c r="AD1023" s="85"/>
      <c r="AE1023" s="84"/>
      <c r="AF1023" s="85"/>
      <c r="AG1023" s="85"/>
      <c r="AH1023" s="85"/>
      <c r="AI1023" s="85"/>
      <c r="AJ1023" s="85"/>
      <c r="AK1023" s="85"/>
    </row>
    <row r="1024" spans="1:38" ht="14.4" customHeight="1" x14ac:dyDescent="0.3">
      <c r="A1024" s="83"/>
      <c r="B1024" s="85"/>
      <c r="C1024" s="85"/>
      <c r="D1024" s="85"/>
      <c r="E1024" s="85"/>
      <c r="F1024" s="85"/>
      <c r="G1024" s="85"/>
      <c r="H1024" s="85"/>
      <c r="I1024" s="83"/>
      <c r="J1024" s="85"/>
      <c r="K1024" s="85"/>
      <c r="L1024" s="84"/>
      <c r="M1024" s="84"/>
      <c r="N1024" s="85"/>
      <c r="O1024" s="84"/>
      <c r="P1024" s="84"/>
      <c r="Q1024" s="159"/>
      <c r="R1024" s="83"/>
      <c r="U1024" s="85"/>
      <c r="V1024" s="85"/>
      <c r="W1024" s="85"/>
      <c r="X1024" s="85"/>
      <c r="Y1024" s="85"/>
      <c r="Z1024" s="85"/>
      <c r="AA1024" s="85"/>
      <c r="AB1024" s="85"/>
      <c r="AC1024" s="85"/>
      <c r="AD1024" s="85"/>
      <c r="AE1024" s="84"/>
      <c r="AF1024" s="85"/>
      <c r="AG1024" s="85"/>
      <c r="AH1024" s="85"/>
      <c r="AI1024" s="85"/>
      <c r="AJ1024" s="85"/>
      <c r="AK1024" s="85"/>
    </row>
    <row r="1025" spans="1:37" ht="14.4" customHeight="1" x14ac:dyDescent="0.3">
      <c r="A1025" s="83"/>
      <c r="B1025" s="85"/>
      <c r="C1025" s="85"/>
      <c r="D1025" s="85"/>
      <c r="E1025" s="85"/>
      <c r="F1025" s="85"/>
      <c r="G1025" s="85"/>
      <c r="H1025" s="85"/>
      <c r="I1025" s="83"/>
      <c r="J1025" s="85"/>
      <c r="K1025" s="85"/>
      <c r="L1025" s="84"/>
      <c r="M1025" s="84"/>
      <c r="N1025" s="85"/>
      <c r="O1025" s="84"/>
      <c r="P1025" s="84"/>
      <c r="Q1025" s="159"/>
      <c r="R1025" s="83"/>
      <c r="U1025" s="85"/>
      <c r="V1025" s="85"/>
      <c r="W1025" s="85"/>
      <c r="X1025" s="85"/>
      <c r="Y1025" s="85"/>
      <c r="Z1025" s="85"/>
      <c r="AA1025" s="85"/>
      <c r="AB1025" s="85"/>
      <c r="AC1025" s="85"/>
      <c r="AD1025" s="85"/>
      <c r="AE1025" s="84"/>
      <c r="AF1025" s="85"/>
      <c r="AG1025" s="85"/>
      <c r="AH1025" s="85"/>
      <c r="AI1025" s="85"/>
      <c r="AJ1025" s="85"/>
      <c r="AK1025" s="85"/>
    </row>
    <row r="1026" spans="1:37" ht="14.4" customHeight="1" x14ac:dyDescent="0.3">
      <c r="A1026" s="83"/>
      <c r="B1026" s="85"/>
      <c r="C1026" s="85"/>
      <c r="D1026" s="85"/>
      <c r="E1026" s="85">
        <f>150*2</f>
        <v>300</v>
      </c>
      <c r="F1026" s="85">
        <f>900*4</f>
        <v>3600</v>
      </c>
      <c r="G1026" s="85"/>
      <c r="H1026" s="85">
        <f>80*4</f>
        <v>320</v>
      </c>
      <c r="I1026" s="83">
        <f>27*25</f>
        <v>675</v>
      </c>
      <c r="J1026" s="85">
        <f>570+550</f>
        <v>1120</v>
      </c>
      <c r="K1026" s="85"/>
      <c r="L1026" s="84">
        <f>SUM(E1026:J1026)</f>
        <v>6015</v>
      </c>
      <c r="M1026" s="84"/>
      <c r="N1026" s="85"/>
      <c r="O1026" s="84">
        <v>668.33333333333337</v>
      </c>
      <c r="P1026" s="84"/>
      <c r="Q1026" s="159"/>
      <c r="R1026" s="83"/>
      <c r="U1026" s="85"/>
      <c r="V1026" s="85"/>
      <c r="W1026" s="85"/>
      <c r="X1026" s="85"/>
      <c r="Y1026" s="85"/>
      <c r="Z1026" s="85"/>
      <c r="AA1026" s="85"/>
      <c r="AB1026" s="85"/>
      <c r="AC1026" s="85"/>
      <c r="AD1026" s="85"/>
      <c r="AE1026" s="84"/>
      <c r="AF1026" s="85"/>
      <c r="AG1026" s="85"/>
      <c r="AH1026" s="85"/>
      <c r="AI1026" s="85"/>
      <c r="AJ1026" s="85"/>
      <c r="AK1026" s="85"/>
    </row>
    <row r="1027" spans="1:37" ht="14.4" customHeight="1" x14ac:dyDescent="0.3">
      <c r="A1027" s="83"/>
      <c r="B1027" s="85"/>
      <c r="C1027" s="85"/>
      <c r="D1027" s="85"/>
      <c r="E1027" s="85"/>
      <c r="F1027" s="85"/>
      <c r="G1027" s="85"/>
      <c r="H1027" s="85"/>
      <c r="I1027" s="83"/>
      <c r="J1027" s="85"/>
      <c r="K1027" s="85"/>
      <c r="L1027" s="84"/>
      <c r="M1027" s="84"/>
      <c r="N1027" s="85"/>
      <c r="O1027" s="84"/>
      <c r="P1027" s="84"/>
      <c r="Q1027" s="159"/>
      <c r="R1027" s="83"/>
      <c r="U1027" s="85"/>
      <c r="V1027" s="85"/>
      <c r="W1027" s="85"/>
      <c r="X1027" s="85"/>
      <c r="Y1027" s="85"/>
      <c r="Z1027" s="85"/>
      <c r="AA1027" s="85"/>
      <c r="AB1027" s="85"/>
      <c r="AC1027" s="85"/>
      <c r="AD1027" s="85"/>
      <c r="AE1027" s="84"/>
      <c r="AF1027" s="85"/>
      <c r="AG1027" s="85"/>
      <c r="AH1027" s="85"/>
      <c r="AI1027" s="85"/>
      <c r="AJ1027" s="85"/>
      <c r="AK1027" s="85"/>
    </row>
    <row r="1028" spans="1:37" ht="14.4" customHeight="1" x14ac:dyDescent="0.3">
      <c r="A1028" s="83"/>
      <c r="B1028" s="85"/>
      <c r="C1028" s="85"/>
      <c r="D1028" s="85"/>
      <c r="E1028" s="85"/>
      <c r="F1028" s="85"/>
      <c r="G1028" s="85"/>
      <c r="H1028" s="85"/>
      <c r="I1028" s="83"/>
      <c r="J1028" s="85"/>
      <c r="K1028" s="85"/>
      <c r="L1028" s="84"/>
      <c r="M1028" s="84"/>
      <c r="N1028" s="85"/>
      <c r="O1028" s="84"/>
      <c r="P1028" s="84"/>
      <c r="Q1028" s="159"/>
      <c r="R1028" s="83"/>
      <c r="U1028" s="85"/>
      <c r="V1028" s="85"/>
      <c r="W1028" s="85"/>
      <c r="X1028" s="85"/>
      <c r="Y1028" s="85"/>
      <c r="Z1028" s="85"/>
      <c r="AA1028" s="85"/>
      <c r="AB1028" s="85"/>
      <c r="AC1028" s="85"/>
      <c r="AD1028" s="85"/>
      <c r="AE1028" s="84"/>
      <c r="AF1028" s="85"/>
      <c r="AG1028" s="85"/>
      <c r="AH1028" s="85"/>
      <c r="AI1028" s="85"/>
      <c r="AJ1028" s="85"/>
      <c r="AK1028" s="85"/>
    </row>
    <row r="1029" spans="1:37" ht="14.4" customHeight="1" x14ac:dyDescent="0.3">
      <c r="A1029" s="83"/>
      <c r="B1029" s="85"/>
      <c r="C1029" s="85"/>
      <c r="D1029" s="85"/>
      <c r="E1029" s="85"/>
      <c r="F1029" s="85"/>
      <c r="G1029" s="85"/>
      <c r="H1029" s="85"/>
      <c r="I1029" s="83"/>
      <c r="J1029" s="85"/>
      <c r="K1029" s="85"/>
      <c r="L1029" s="84"/>
      <c r="M1029" s="84"/>
      <c r="N1029" s="85"/>
      <c r="O1029" s="84"/>
      <c r="P1029" s="84"/>
      <c r="Q1029" s="159"/>
      <c r="R1029" s="83"/>
      <c r="U1029" s="85"/>
      <c r="V1029" s="85"/>
      <c r="W1029" s="85"/>
      <c r="X1029" s="85"/>
      <c r="Y1029" s="85"/>
      <c r="Z1029" s="85"/>
      <c r="AA1029" s="85"/>
      <c r="AB1029" s="85"/>
      <c r="AC1029" s="85"/>
      <c r="AD1029" s="85"/>
      <c r="AE1029" s="84"/>
      <c r="AF1029" s="85"/>
      <c r="AG1029" s="85"/>
      <c r="AH1029" s="85"/>
      <c r="AI1029" s="85"/>
      <c r="AJ1029" s="85"/>
      <c r="AK1029" s="85"/>
    </row>
    <row r="1030" spans="1:37" ht="14.4" customHeight="1" x14ac:dyDescent="0.3">
      <c r="A1030" s="83"/>
      <c r="B1030" s="85"/>
      <c r="C1030" s="85"/>
      <c r="D1030" s="85"/>
      <c r="E1030" s="85"/>
      <c r="F1030" s="85"/>
      <c r="G1030" s="85"/>
      <c r="H1030" s="85"/>
      <c r="I1030" s="83"/>
      <c r="J1030" s="85"/>
      <c r="K1030" s="85"/>
      <c r="L1030" s="84"/>
      <c r="M1030" s="84"/>
      <c r="N1030" s="85"/>
      <c r="O1030" s="84"/>
      <c r="P1030" s="84"/>
      <c r="Q1030" s="159"/>
      <c r="R1030" s="83"/>
      <c r="U1030" s="85"/>
      <c r="V1030" s="85"/>
      <c r="W1030" s="85"/>
      <c r="X1030" s="85"/>
      <c r="Y1030" s="85"/>
      <c r="Z1030" s="85"/>
      <c r="AA1030" s="85"/>
      <c r="AB1030" s="85"/>
      <c r="AC1030" s="85"/>
      <c r="AD1030" s="85"/>
      <c r="AE1030" s="84"/>
      <c r="AF1030" s="85"/>
      <c r="AG1030" s="85"/>
      <c r="AH1030" s="85"/>
      <c r="AI1030" s="85"/>
      <c r="AJ1030" s="85"/>
      <c r="AK1030" s="85"/>
    </row>
    <row r="1031" spans="1:37" ht="14.4" customHeight="1" x14ac:dyDescent="0.3">
      <c r="A1031" s="85"/>
      <c r="B1031" s="85"/>
      <c r="C1031" s="85"/>
      <c r="D1031" s="85"/>
      <c r="E1031" s="85"/>
      <c r="F1031" s="85"/>
      <c r="G1031" s="85"/>
      <c r="H1031" s="85"/>
      <c r="I1031" s="85"/>
      <c r="J1031" s="85"/>
      <c r="K1031" s="85"/>
      <c r="L1031" s="101"/>
      <c r="M1031" s="83"/>
      <c r="N1031" s="85"/>
      <c r="O1031" s="101"/>
      <c r="P1031" s="101"/>
      <c r="Q1031" s="101"/>
      <c r="R1031" s="83"/>
      <c r="U1031" s="85"/>
      <c r="V1031" s="85"/>
      <c r="W1031" s="85"/>
      <c r="X1031" s="85"/>
      <c r="Y1031" s="85"/>
      <c r="Z1031" s="85"/>
      <c r="AA1031" s="85"/>
      <c r="AB1031" s="85"/>
      <c r="AC1031" s="85"/>
      <c r="AD1031" s="85"/>
      <c r="AE1031" s="101"/>
      <c r="AF1031" s="85"/>
      <c r="AG1031" s="85"/>
      <c r="AH1031" s="85"/>
      <c r="AI1031" s="85"/>
      <c r="AJ1031" s="85"/>
      <c r="AK1031" s="85"/>
    </row>
    <row r="1032" spans="1:37" ht="14.4" customHeight="1" x14ac:dyDescent="0.3">
      <c r="A1032" s="85"/>
      <c r="B1032" s="85"/>
      <c r="C1032" s="85"/>
      <c r="D1032" s="85"/>
      <c r="E1032" s="85"/>
      <c r="F1032" s="85"/>
      <c r="G1032" s="85"/>
      <c r="H1032" s="85"/>
      <c r="I1032" s="85"/>
      <c r="J1032" s="85"/>
      <c r="K1032" s="85"/>
      <c r="L1032" s="101"/>
      <c r="M1032" s="83"/>
      <c r="N1032" s="85"/>
      <c r="O1032" s="101"/>
      <c r="P1032" s="101"/>
      <c r="Q1032" s="101"/>
      <c r="R1032" s="83"/>
      <c r="U1032" s="85"/>
      <c r="V1032" s="85"/>
      <c r="W1032" s="85"/>
      <c r="X1032" s="85"/>
      <c r="Y1032" s="85"/>
      <c r="Z1032" s="85"/>
      <c r="AA1032" s="85"/>
      <c r="AB1032" s="85"/>
      <c r="AC1032" s="85"/>
      <c r="AD1032" s="85"/>
      <c r="AE1032" s="101"/>
      <c r="AF1032" s="85"/>
      <c r="AG1032" s="85"/>
      <c r="AH1032" s="85"/>
      <c r="AI1032" s="85"/>
      <c r="AJ1032" s="85"/>
      <c r="AK1032" s="85"/>
    </row>
    <row r="1033" spans="1:37" ht="14.4" customHeight="1" x14ac:dyDescent="0.3">
      <c r="A1033" s="85"/>
      <c r="B1033" s="85"/>
      <c r="C1033" s="85"/>
      <c r="D1033" s="85"/>
      <c r="E1033" s="85"/>
      <c r="F1033" s="85"/>
      <c r="G1033" s="85"/>
      <c r="H1033" s="85"/>
      <c r="I1033" s="85"/>
      <c r="J1033" s="85"/>
      <c r="K1033" s="85"/>
      <c r="L1033" s="101"/>
      <c r="M1033" s="83"/>
      <c r="N1033" s="85"/>
      <c r="O1033" s="101"/>
      <c r="P1033" s="101"/>
      <c r="Q1033" s="101"/>
      <c r="R1033" s="83"/>
      <c r="U1033" s="85"/>
      <c r="V1033" s="85"/>
      <c r="W1033" s="85"/>
      <c r="X1033" s="85"/>
      <c r="Y1033" s="85"/>
      <c r="Z1033" s="85"/>
      <c r="AA1033" s="85"/>
      <c r="AB1033" s="85"/>
      <c r="AC1033" s="85"/>
      <c r="AD1033" s="85"/>
      <c r="AE1033" s="101"/>
      <c r="AF1033" s="85"/>
      <c r="AG1033" s="85"/>
      <c r="AH1033" s="85"/>
      <c r="AI1033" s="85"/>
      <c r="AJ1033" s="85"/>
      <c r="AK1033" s="85"/>
    </row>
    <row r="1034" spans="1:37" ht="14.4" customHeight="1" x14ac:dyDescent="0.3">
      <c r="A1034" s="85"/>
      <c r="B1034" s="85"/>
      <c r="C1034" s="85"/>
      <c r="D1034" s="85"/>
      <c r="E1034" s="85"/>
      <c r="F1034" s="85"/>
      <c r="G1034" s="85"/>
      <c r="H1034" s="85"/>
      <c r="I1034" s="85"/>
      <c r="J1034" s="85"/>
      <c r="K1034" s="85"/>
      <c r="L1034" s="101"/>
      <c r="M1034" s="83"/>
      <c r="N1034" s="85"/>
      <c r="O1034" s="101"/>
      <c r="P1034" s="101"/>
      <c r="Q1034" s="101"/>
      <c r="R1034" s="83"/>
      <c r="U1034" s="85"/>
      <c r="V1034" s="85"/>
      <c r="W1034" s="85"/>
      <c r="X1034" s="85"/>
      <c r="Y1034" s="85"/>
      <c r="Z1034" s="85"/>
      <c r="AA1034" s="85"/>
      <c r="AB1034" s="85"/>
      <c r="AC1034" s="85"/>
      <c r="AD1034" s="85"/>
      <c r="AE1034" s="101"/>
      <c r="AF1034" s="85"/>
      <c r="AG1034" s="85"/>
      <c r="AH1034" s="85"/>
      <c r="AI1034" s="85"/>
      <c r="AJ1034" s="85"/>
      <c r="AK1034" s="85"/>
    </row>
    <row r="1035" spans="1:37" ht="14.4" customHeight="1" x14ac:dyDescent="0.3">
      <c r="A1035" s="85"/>
      <c r="B1035" s="85"/>
      <c r="C1035" s="85"/>
      <c r="D1035" s="85"/>
      <c r="E1035" s="85"/>
      <c r="F1035" s="85"/>
      <c r="G1035" s="85"/>
      <c r="H1035" s="85"/>
      <c r="I1035" s="85"/>
      <c r="J1035" s="85"/>
      <c r="K1035" s="85"/>
      <c r="L1035" s="101"/>
      <c r="M1035" s="83"/>
      <c r="N1035" s="85"/>
      <c r="O1035" s="101"/>
      <c r="P1035" s="101"/>
      <c r="Q1035" s="101"/>
      <c r="R1035" s="83"/>
      <c r="U1035" s="85"/>
      <c r="V1035" s="85"/>
      <c r="W1035" s="85"/>
      <c r="X1035" s="85"/>
      <c r="Y1035" s="85"/>
      <c r="Z1035" s="85"/>
      <c r="AA1035" s="85"/>
      <c r="AB1035" s="85"/>
      <c r="AC1035" s="85"/>
      <c r="AD1035" s="85"/>
      <c r="AE1035" s="101"/>
      <c r="AF1035" s="85"/>
      <c r="AG1035" s="85"/>
      <c r="AH1035" s="85"/>
      <c r="AI1035" s="85"/>
      <c r="AJ1035" s="85"/>
      <c r="AK1035" s="85"/>
    </row>
    <row r="1036" spans="1:37" ht="14.4" customHeight="1" x14ac:dyDescent="0.3">
      <c r="A1036" s="85"/>
      <c r="B1036" s="85"/>
      <c r="C1036" s="85"/>
      <c r="D1036" s="85"/>
      <c r="E1036" s="85"/>
      <c r="F1036" s="85"/>
      <c r="G1036" s="85"/>
      <c r="H1036" s="85"/>
      <c r="I1036" s="85"/>
      <c r="J1036" s="85"/>
      <c r="K1036" s="85"/>
      <c r="L1036" s="82" t="str">
        <f>CONCATENATE(999,RIGHT(B1036,2),RIGHT(H1036,2),RIGHT(AC1036,2),RIGHT(U1036,2))</f>
        <v>999</v>
      </c>
      <c r="M1036" s="83"/>
      <c r="N1036" s="85"/>
      <c r="O1036" s="101"/>
      <c r="P1036" s="101"/>
      <c r="Q1036" s="101"/>
      <c r="R1036" s="83"/>
      <c r="U1036" s="85"/>
      <c r="V1036" s="85"/>
      <c r="W1036" s="85"/>
      <c r="X1036" s="85"/>
      <c r="Y1036" s="85"/>
      <c r="Z1036" s="85"/>
      <c r="AA1036" s="85"/>
      <c r="AB1036" s="85"/>
      <c r="AC1036" s="85"/>
      <c r="AD1036" s="85"/>
      <c r="AE1036" s="84"/>
      <c r="AF1036" s="85"/>
      <c r="AG1036" s="85"/>
      <c r="AH1036" s="85"/>
      <c r="AI1036" s="85"/>
      <c r="AJ1036" s="85"/>
      <c r="AK1036" s="85"/>
    </row>
    <row r="1037" spans="1:37" ht="14.4" customHeight="1" x14ac:dyDescent="0.3">
      <c r="A1037" s="85"/>
      <c r="B1037" s="85"/>
      <c r="C1037" s="85"/>
      <c r="D1037" s="85"/>
      <c r="E1037" s="85"/>
      <c r="F1037" s="85"/>
      <c r="G1037" s="85"/>
      <c r="H1037" s="85"/>
      <c r="I1037" s="85"/>
      <c r="J1037" s="85"/>
      <c r="K1037" s="85"/>
      <c r="L1037" s="82" t="str">
        <f>CONCATENATE(999,RIGHT(H1037,2),RIGHT(AC1037,2),RIGHT(U1037,2))</f>
        <v>999</v>
      </c>
      <c r="M1037" s="83"/>
      <c r="N1037" s="85"/>
      <c r="O1037" s="101"/>
      <c r="P1037" s="101"/>
      <c r="Q1037" s="101"/>
      <c r="R1037" s="83"/>
      <c r="U1037" s="85"/>
      <c r="V1037" s="85"/>
      <c r="W1037" s="85"/>
      <c r="X1037" s="85"/>
      <c r="Y1037" s="85"/>
      <c r="Z1037" s="85"/>
      <c r="AA1037" s="85"/>
      <c r="AB1037" s="85"/>
      <c r="AC1037" s="85"/>
      <c r="AD1037" s="85"/>
      <c r="AE1037" s="84"/>
      <c r="AF1037" s="85"/>
      <c r="AG1037" s="85"/>
      <c r="AH1037" s="85"/>
      <c r="AI1037" s="85"/>
      <c r="AJ1037" s="85"/>
      <c r="AK1037" s="85"/>
    </row>
    <row r="1038" spans="1:37" ht="14.4" customHeight="1" x14ac:dyDescent="0.3">
      <c r="A1038" s="85"/>
      <c r="B1038" s="85"/>
      <c r="C1038" s="85"/>
      <c r="D1038" s="85"/>
      <c r="E1038" s="85"/>
      <c r="F1038" s="85"/>
      <c r="G1038" s="85"/>
      <c r="H1038" s="85"/>
      <c r="I1038" s="85"/>
      <c r="J1038" s="85"/>
      <c r="K1038" s="85"/>
      <c r="L1038" s="101" t="s">
        <v>4446</v>
      </c>
      <c r="M1038" s="83"/>
      <c r="N1038" s="85"/>
      <c r="O1038" s="101"/>
      <c r="P1038" s="101"/>
      <c r="Q1038" s="101"/>
      <c r="R1038" s="83"/>
      <c r="U1038" s="85"/>
      <c r="V1038" s="85"/>
      <c r="W1038" s="85"/>
      <c r="X1038" s="85"/>
      <c r="Y1038" s="85"/>
      <c r="Z1038" s="85"/>
      <c r="AA1038" s="85"/>
      <c r="AB1038" s="85"/>
      <c r="AC1038" s="85"/>
      <c r="AD1038" s="85"/>
      <c r="AE1038" s="101"/>
      <c r="AF1038" s="85"/>
      <c r="AG1038" s="85"/>
      <c r="AH1038" s="85"/>
      <c r="AI1038" s="85"/>
      <c r="AJ1038" s="85"/>
      <c r="AK1038" s="85"/>
    </row>
    <row r="1039" spans="1:37" ht="14.4" customHeight="1" x14ac:dyDescent="0.3">
      <c r="A1039" s="85"/>
      <c r="B1039" s="85"/>
      <c r="C1039" s="85"/>
      <c r="D1039" s="85"/>
      <c r="E1039" s="85"/>
      <c r="F1039" s="85"/>
      <c r="G1039" s="85"/>
      <c r="H1039" s="85"/>
      <c r="I1039" s="85"/>
      <c r="J1039" s="85"/>
      <c r="K1039" s="85"/>
      <c r="L1039" s="101" t="s">
        <v>4445</v>
      </c>
      <c r="M1039" s="83"/>
      <c r="N1039" s="85"/>
      <c r="O1039" s="101"/>
      <c r="P1039" s="101"/>
      <c r="Q1039" s="101"/>
      <c r="R1039" s="83"/>
      <c r="U1039" s="85"/>
      <c r="V1039" s="85"/>
      <c r="W1039" s="85"/>
      <c r="X1039" s="85"/>
      <c r="Y1039" s="85"/>
      <c r="Z1039" s="85"/>
      <c r="AA1039" s="85"/>
      <c r="AB1039" s="85"/>
      <c r="AC1039" s="85"/>
      <c r="AD1039" s="85"/>
      <c r="AE1039" s="101"/>
      <c r="AF1039" s="85"/>
      <c r="AG1039" s="85"/>
      <c r="AH1039" s="85"/>
      <c r="AI1039" s="85"/>
      <c r="AJ1039" s="85"/>
      <c r="AK1039" s="85"/>
    </row>
    <row r="1040" spans="1:37" ht="14.4" customHeight="1" x14ac:dyDescent="0.3">
      <c r="A1040" s="85"/>
      <c r="B1040" s="85"/>
      <c r="C1040" s="85"/>
      <c r="D1040" s="85"/>
      <c r="E1040" s="85"/>
      <c r="F1040" s="85"/>
      <c r="G1040" s="85"/>
      <c r="H1040" s="85"/>
      <c r="I1040" s="85"/>
      <c r="J1040" s="85"/>
      <c r="K1040" s="85"/>
      <c r="L1040" s="101"/>
      <c r="M1040" s="83"/>
      <c r="N1040" s="85"/>
      <c r="O1040" s="101"/>
      <c r="P1040" s="101"/>
      <c r="Q1040" s="101"/>
      <c r="R1040" s="83"/>
      <c r="U1040" s="85"/>
      <c r="V1040" s="85"/>
      <c r="W1040" s="85"/>
      <c r="X1040" s="85"/>
      <c r="Y1040" s="85"/>
      <c r="Z1040" s="85"/>
      <c r="AA1040" s="85"/>
      <c r="AB1040" s="85"/>
      <c r="AC1040" s="85"/>
      <c r="AD1040" s="85"/>
      <c r="AE1040" s="101"/>
      <c r="AF1040" s="85"/>
      <c r="AG1040" s="85"/>
      <c r="AH1040" s="85"/>
      <c r="AI1040" s="85"/>
      <c r="AJ1040" s="85"/>
      <c r="AK1040" s="85"/>
    </row>
    <row r="1041" spans="1:37" ht="14.4" customHeight="1" x14ac:dyDescent="0.3">
      <c r="A1041" s="85"/>
      <c r="B1041" s="85"/>
      <c r="C1041" s="85"/>
      <c r="D1041" s="85"/>
      <c r="E1041" s="85"/>
      <c r="F1041" s="85"/>
      <c r="G1041" s="85"/>
      <c r="H1041" s="85"/>
      <c r="I1041" s="85"/>
      <c r="J1041" s="85"/>
      <c r="K1041" s="85"/>
      <c r="L1041" s="101"/>
      <c r="M1041" s="83"/>
      <c r="N1041" s="85"/>
      <c r="O1041" s="101"/>
      <c r="P1041" s="101"/>
      <c r="Q1041" s="101"/>
      <c r="R1041" s="83"/>
      <c r="U1041" s="85"/>
      <c r="V1041" s="85"/>
      <c r="W1041" s="85"/>
      <c r="X1041" s="85"/>
      <c r="Y1041" s="85"/>
      <c r="Z1041" s="85"/>
      <c r="AA1041" s="85"/>
      <c r="AB1041" s="85"/>
      <c r="AC1041" s="85"/>
      <c r="AD1041" s="85"/>
      <c r="AE1041" s="101"/>
      <c r="AF1041" s="85"/>
      <c r="AG1041" s="85"/>
      <c r="AH1041" s="85"/>
      <c r="AI1041" s="85"/>
      <c r="AJ1041" s="85"/>
      <c r="AK1041" s="85"/>
    </row>
    <row r="1042" spans="1:37" ht="14.4" customHeight="1" x14ac:dyDescent="0.3">
      <c r="A1042" s="85"/>
      <c r="B1042" s="85"/>
      <c r="C1042" s="85"/>
      <c r="D1042" s="85"/>
      <c r="E1042" s="85"/>
      <c r="F1042" s="85"/>
      <c r="G1042" s="85"/>
      <c r="H1042" s="85"/>
      <c r="I1042" s="85"/>
      <c r="J1042" s="85"/>
      <c r="K1042" s="85"/>
      <c r="L1042" s="101"/>
      <c r="M1042" s="83"/>
      <c r="N1042" s="85"/>
      <c r="O1042" s="101"/>
      <c r="P1042" s="101"/>
      <c r="Q1042" s="101"/>
      <c r="R1042" s="83"/>
      <c r="U1042" s="85"/>
      <c r="V1042" s="85"/>
      <c r="W1042" s="85"/>
      <c r="X1042" s="85"/>
      <c r="Y1042" s="85"/>
      <c r="Z1042" s="85"/>
      <c r="AA1042" s="85"/>
      <c r="AB1042" s="85"/>
      <c r="AC1042" s="85"/>
      <c r="AD1042" s="85"/>
      <c r="AE1042" s="101"/>
      <c r="AF1042" s="85"/>
      <c r="AG1042" s="85"/>
      <c r="AH1042" s="85"/>
      <c r="AI1042" s="85"/>
      <c r="AJ1042" s="85"/>
      <c r="AK1042" s="85"/>
    </row>
    <row r="1043" spans="1:37" ht="14.4" customHeight="1" x14ac:dyDescent="0.3">
      <c r="A1043" s="85"/>
      <c r="B1043" s="85"/>
      <c r="C1043" s="85"/>
      <c r="D1043" s="85"/>
      <c r="E1043" s="85"/>
      <c r="F1043" s="85"/>
      <c r="G1043" s="85"/>
      <c r="H1043" s="85"/>
      <c r="I1043" s="85"/>
      <c r="J1043" s="85"/>
      <c r="K1043" s="85"/>
      <c r="L1043" s="101"/>
      <c r="M1043" s="83"/>
      <c r="N1043" s="85"/>
      <c r="O1043" s="101"/>
      <c r="P1043" s="101"/>
      <c r="Q1043" s="101"/>
      <c r="R1043" s="83"/>
      <c r="U1043" s="85"/>
      <c r="V1043" s="85"/>
      <c r="W1043" s="85"/>
      <c r="X1043" s="85"/>
      <c r="Y1043" s="85"/>
      <c r="Z1043" s="85"/>
      <c r="AA1043" s="85"/>
      <c r="AB1043" s="85"/>
      <c r="AC1043" s="85"/>
      <c r="AD1043" s="85"/>
      <c r="AE1043" s="101"/>
      <c r="AF1043" s="85"/>
      <c r="AG1043" s="85"/>
      <c r="AH1043" s="85"/>
      <c r="AI1043" s="85"/>
      <c r="AJ1043" s="85"/>
      <c r="AK1043" s="85"/>
    </row>
    <row r="1044" spans="1:37" ht="14.4" customHeight="1" x14ac:dyDescent="0.3">
      <c r="A1044" s="85"/>
      <c r="B1044" s="85"/>
      <c r="C1044" s="85"/>
      <c r="D1044" s="85"/>
      <c r="E1044" s="85"/>
      <c r="F1044" s="85"/>
      <c r="G1044" s="85"/>
      <c r="H1044" s="85"/>
      <c r="I1044" s="85"/>
      <c r="J1044" s="85"/>
      <c r="K1044" s="85"/>
      <c r="L1044" s="101"/>
      <c r="M1044" s="83"/>
      <c r="N1044" s="85"/>
      <c r="O1044" s="101"/>
      <c r="P1044" s="101"/>
      <c r="Q1044" s="101"/>
      <c r="R1044" s="83"/>
      <c r="U1044" s="85"/>
      <c r="V1044" s="85"/>
      <c r="W1044" s="85"/>
      <c r="X1044" s="85"/>
      <c r="Y1044" s="85"/>
      <c r="Z1044" s="85"/>
      <c r="AA1044" s="85"/>
      <c r="AB1044" s="85"/>
      <c r="AC1044" s="85"/>
      <c r="AD1044" s="85"/>
      <c r="AE1044" s="101"/>
      <c r="AF1044" s="85"/>
      <c r="AG1044" s="85"/>
      <c r="AH1044" s="85"/>
      <c r="AI1044" s="85"/>
      <c r="AJ1044" s="85"/>
      <c r="AK1044" s="85"/>
    </row>
    <row r="1045" spans="1:37" ht="14.4" customHeight="1" x14ac:dyDescent="0.3">
      <c r="A1045" s="85"/>
      <c r="B1045" s="85"/>
      <c r="C1045" s="85"/>
      <c r="D1045" s="85"/>
      <c r="E1045" s="85"/>
      <c r="F1045" s="85"/>
      <c r="G1045" s="85"/>
      <c r="H1045" s="85"/>
      <c r="I1045" s="85"/>
      <c r="J1045" s="85"/>
      <c r="K1045" s="85"/>
      <c r="L1045" s="101"/>
      <c r="M1045" s="83"/>
      <c r="N1045" s="85"/>
      <c r="O1045" s="101"/>
      <c r="P1045" s="101"/>
      <c r="Q1045" s="101"/>
      <c r="R1045" s="83"/>
      <c r="U1045" s="85"/>
      <c r="V1045" s="85"/>
      <c r="W1045" s="85"/>
      <c r="X1045" s="85"/>
      <c r="Y1045" s="85"/>
      <c r="Z1045" s="85"/>
      <c r="AA1045" s="85"/>
      <c r="AB1045" s="85"/>
      <c r="AC1045" s="85"/>
      <c r="AD1045" s="85"/>
      <c r="AE1045" s="101"/>
      <c r="AF1045" s="85"/>
      <c r="AG1045" s="85"/>
      <c r="AH1045" s="85"/>
      <c r="AI1045" s="85"/>
      <c r="AJ1045" s="85"/>
      <c r="AK1045" s="85"/>
    </row>
    <row r="1046" spans="1:37" ht="14.4" customHeight="1" x14ac:dyDescent="0.3">
      <c r="A1046" s="85"/>
      <c r="B1046" s="85"/>
      <c r="C1046" s="85"/>
      <c r="D1046" s="85"/>
      <c r="E1046" s="85"/>
      <c r="F1046" s="85"/>
      <c r="G1046" s="85"/>
      <c r="H1046" s="85"/>
      <c r="I1046" s="85"/>
      <c r="J1046" s="85"/>
      <c r="K1046" s="85"/>
      <c r="L1046" s="101"/>
      <c r="M1046" s="83"/>
      <c r="N1046" s="85"/>
      <c r="O1046" s="101"/>
      <c r="P1046" s="101"/>
      <c r="Q1046" s="101"/>
      <c r="R1046" s="83"/>
      <c r="U1046" s="85"/>
      <c r="V1046" s="85"/>
      <c r="W1046" s="85"/>
      <c r="X1046" s="85"/>
      <c r="Y1046" s="85"/>
      <c r="Z1046" s="85"/>
      <c r="AA1046" s="85"/>
      <c r="AB1046" s="85"/>
      <c r="AC1046" s="85"/>
      <c r="AD1046" s="85"/>
      <c r="AE1046" s="101"/>
      <c r="AF1046" s="85"/>
      <c r="AG1046" s="85"/>
      <c r="AH1046" s="85"/>
      <c r="AI1046" s="85"/>
      <c r="AJ1046" s="85"/>
      <c r="AK1046" s="85"/>
    </row>
    <row r="1047" spans="1:37" ht="14.4" customHeight="1" x14ac:dyDescent="0.3">
      <c r="A1047" s="85"/>
      <c r="B1047" s="85"/>
      <c r="C1047" s="85"/>
      <c r="D1047" s="85"/>
      <c r="E1047" s="85"/>
      <c r="F1047" s="85"/>
      <c r="G1047" s="85"/>
      <c r="H1047" s="85"/>
      <c r="I1047" s="85"/>
      <c r="J1047" s="85"/>
      <c r="K1047" s="85"/>
      <c r="L1047" s="101"/>
      <c r="M1047" s="83"/>
      <c r="N1047" s="85"/>
      <c r="O1047" s="101"/>
      <c r="P1047" s="101"/>
      <c r="Q1047" s="101"/>
      <c r="R1047" s="83"/>
      <c r="U1047" s="85"/>
      <c r="V1047" s="85"/>
      <c r="W1047" s="85"/>
      <c r="X1047" s="85"/>
      <c r="Y1047" s="85"/>
      <c r="Z1047" s="85"/>
      <c r="AA1047" s="85"/>
      <c r="AB1047" s="85"/>
      <c r="AC1047" s="85"/>
      <c r="AD1047" s="85"/>
      <c r="AE1047" s="101"/>
      <c r="AF1047" s="85"/>
      <c r="AG1047" s="85"/>
      <c r="AH1047" s="85"/>
      <c r="AI1047" s="85"/>
      <c r="AJ1047" s="85"/>
      <c r="AK1047" s="85"/>
    </row>
    <row r="1048" spans="1:37" ht="14.4" customHeight="1" x14ac:dyDescent="0.3">
      <c r="A1048" s="85"/>
      <c r="B1048" s="85"/>
      <c r="C1048" s="85"/>
      <c r="D1048" s="85"/>
      <c r="E1048" s="85"/>
      <c r="F1048" s="85"/>
      <c r="G1048" s="85"/>
      <c r="H1048" s="85"/>
      <c r="I1048" s="85"/>
      <c r="J1048" s="85"/>
      <c r="K1048" s="85"/>
      <c r="L1048" s="101"/>
      <c r="M1048" s="83"/>
      <c r="N1048" s="85"/>
      <c r="O1048" s="101"/>
      <c r="P1048" s="101"/>
      <c r="Q1048" s="101"/>
      <c r="R1048" s="83"/>
      <c r="U1048" s="85"/>
      <c r="V1048" s="85"/>
      <c r="W1048" s="85"/>
      <c r="X1048" s="85"/>
      <c r="Y1048" s="85"/>
      <c r="Z1048" s="85"/>
      <c r="AA1048" s="85"/>
      <c r="AB1048" s="85"/>
      <c r="AC1048" s="85"/>
      <c r="AD1048" s="85"/>
      <c r="AE1048" s="101"/>
      <c r="AF1048" s="85"/>
      <c r="AG1048" s="85"/>
      <c r="AH1048" s="85"/>
      <c r="AI1048" s="85"/>
      <c r="AJ1048" s="85"/>
      <c r="AK1048" s="85"/>
    </row>
    <row r="1049" spans="1:37" ht="14.4" customHeight="1" x14ac:dyDescent="0.3">
      <c r="A1049" s="85"/>
      <c r="B1049" s="85"/>
      <c r="C1049" s="85"/>
      <c r="D1049" s="85"/>
      <c r="E1049" s="85"/>
      <c r="F1049" s="85"/>
      <c r="G1049" s="85"/>
      <c r="H1049" s="85"/>
      <c r="I1049" s="85"/>
      <c r="J1049" s="85"/>
      <c r="K1049" s="85"/>
      <c r="L1049" s="101"/>
      <c r="M1049" s="83"/>
      <c r="N1049" s="85"/>
      <c r="O1049" s="101"/>
      <c r="P1049" s="101"/>
      <c r="Q1049" s="101"/>
      <c r="R1049" s="83"/>
      <c r="U1049" s="85"/>
      <c r="V1049" s="85"/>
      <c r="W1049" s="85"/>
      <c r="X1049" s="85"/>
      <c r="Y1049" s="85"/>
      <c r="Z1049" s="85"/>
      <c r="AA1049" s="85"/>
      <c r="AB1049" s="85"/>
      <c r="AC1049" s="85"/>
      <c r="AD1049" s="85"/>
      <c r="AE1049" s="101"/>
      <c r="AF1049" s="85"/>
      <c r="AG1049" s="85"/>
      <c r="AH1049" s="85"/>
      <c r="AI1049" s="85"/>
      <c r="AJ1049" s="85"/>
      <c r="AK1049" s="85"/>
    </row>
    <row r="1050" spans="1:37" ht="14.4" customHeight="1" x14ac:dyDescent="0.3">
      <c r="A1050" s="85"/>
      <c r="B1050" s="85"/>
      <c r="C1050" s="85"/>
      <c r="D1050" s="85"/>
      <c r="E1050" s="85"/>
      <c r="F1050" s="85"/>
      <c r="G1050" s="85"/>
      <c r="H1050" s="85"/>
      <c r="I1050" s="85"/>
      <c r="J1050" s="85"/>
      <c r="K1050" s="85"/>
      <c r="L1050" s="101"/>
      <c r="M1050" s="83"/>
      <c r="N1050" s="85"/>
      <c r="O1050" s="101"/>
      <c r="P1050" s="101"/>
      <c r="Q1050" s="101"/>
      <c r="R1050" s="83"/>
      <c r="U1050" s="85"/>
      <c r="V1050" s="85"/>
      <c r="W1050" s="85"/>
      <c r="X1050" s="85"/>
      <c r="Y1050" s="85"/>
      <c r="Z1050" s="85"/>
      <c r="AA1050" s="85"/>
      <c r="AB1050" s="85"/>
      <c r="AC1050" s="85"/>
      <c r="AD1050" s="85"/>
      <c r="AE1050" s="101"/>
      <c r="AF1050" s="85"/>
      <c r="AG1050" s="85"/>
      <c r="AH1050" s="85"/>
      <c r="AI1050" s="85"/>
      <c r="AJ1050" s="85"/>
      <c r="AK1050" s="85"/>
    </row>
    <row r="1051" spans="1:37" ht="14.4" customHeight="1" x14ac:dyDescent="0.3">
      <c r="A1051" s="85"/>
      <c r="B1051" s="85"/>
      <c r="C1051" s="85"/>
      <c r="D1051" s="85"/>
      <c r="E1051" s="85"/>
      <c r="F1051" s="85"/>
      <c r="G1051" s="85"/>
      <c r="H1051" s="85"/>
      <c r="I1051" s="85"/>
      <c r="J1051" s="85"/>
      <c r="K1051" s="85"/>
      <c r="L1051" s="101"/>
      <c r="M1051" s="83"/>
      <c r="N1051" s="85"/>
      <c r="O1051" s="101"/>
      <c r="P1051" s="101"/>
      <c r="Q1051" s="101"/>
      <c r="R1051" s="83"/>
      <c r="U1051" s="85"/>
      <c r="V1051" s="85"/>
      <c r="W1051" s="85"/>
      <c r="X1051" s="85"/>
      <c r="Y1051" s="85"/>
      <c r="Z1051" s="85"/>
      <c r="AA1051" s="85"/>
      <c r="AB1051" s="85"/>
      <c r="AC1051" s="85"/>
      <c r="AD1051" s="85"/>
      <c r="AE1051" s="101"/>
      <c r="AF1051" s="85"/>
      <c r="AG1051" s="85"/>
      <c r="AH1051" s="85"/>
      <c r="AI1051" s="85"/>
      <c r="AJ1051" s="85"/>
      <c r="AK1051" s="85"/>
    </row>
    <row r="1052" spans="1:37" ht="14.4" customHeight="1" x14ac:dyDescent="0.3">
      <c r="A1052" s="85"/>
      <c r="B1052" s="85"/>
      <c r="C1052" s="85"/>
      <c r="D1052" s="85"/>
      <c r="E1052" s="85"/>
      <c r="F1052" s="85"/>
      <c r="G1052" s="85"/>
      <c r="H1052" s="85"/>
      <c r="I1052" s="85"/>
      <c r="J1052" s="85"/>
      <c r="K1052" s="85"/>
      <c r="L1052" s="101"/>
      <c r="M1052" s="83"/>
      <c r="N1052" s="85"/>
      <c r="O1052" s="101"/>
      <c r="P1052" s="101"/>
      <c r="Q1052" s="101"/>
      <c r="R1052" s="83"/>
      <c r="U1052" s="85"/>
      <c r="V1052" s="85"/>
      <c r="W1052" s="85"/>
      <c r="X1052" s="85"/>
      <c r="Y1052" s="85"/>
      <c r="Z1052" s="85"/>
      <c r="AA1052" s="85"/>
      <c r="AB1052" s="85"/>
      <c r="AC1052" s="85"/>
      <c r="AD1052" s="85"/>
      <c r="AE1052" s="101"/>
      <c r="AF1052" s="85"/>
      <c r="AG1052" s="85"/>
      <c r="AH1052" s="85"/>
      <c r="AI1052" s="85"/>
      <c r="AJ1052" s="85"/>
      <c r="AK1052" s="85"/>
    </row>
    <row r="1053" spans="1:37" ht="14.4" customHeight="1" x14ac:dyDescent="0.3">
      <c r="A1053" s="85"/>
      <c r="B1053" s="85"/>
      <c r="C1053" s="85"/>
      <c r="D1053" s="85"/>
      <c r="E1053" s="85"/>
      <c r="F1053" s="85"/>
      <c r="G1053" s="85"/>
      <c r="H1053" s="85"/>
      <c r="I1053" s="85"/>
      <c r="J1053" s="85"/>
      <c r="K1053" s="85"/>
      <c r="L1053" s="101"/>
      <c r="M1053" s="83"/>
      <c r="N1053" s="85"/>
      <c r="O1053" s="101"/>
      <c r="P1053" s="101"/>
      <c r="Q1053" s="101"/>
      <c r="R1053" s="83"/>
      <c r="U1053" s="85"/>
      <c r="V1053" s="85"/>
      <c r="W1053" s="85"/>
      <c r="X1053" s="85"/>
      <c r="Y1053" s="85"/>
      <c r="Z1053" s="85"/>
      <c r="AA1053" s="85"/>
      <c r="AB1053" s="85"/>
      <c r="AC1053" s="85"/>
      <c r="AD1053" s="85"/>
      <c r="AE1053" s="101"/>
      <c r="AF1053" s="85"/>
      <c r="AG1053" s="85"/>
      <c r="AH1053" s="85"/>
      <c r="AI1053" s="85"/>
      <c r="AJ1053" s="85"/>
      <c r="AK1053" s="85"/>
    </row>
    <row r="1054" spans="1:37" ht="14.4" customHeight="1" x14ac:dyDescent="0.3">
      <c r="A1054" s="85"/>
      <c r="B1054" s="85"/>
      <c r="C1054" s="85"/>
      <c r="D1054" s="85"/>
      <c r="E1054" s="85"/>
      <c r="F1054" s="85"/>
      <c r="G1054" s="85"/>
      <c r="H1054" s="85"/>
      <c r="I1054" s="85"/>
      <c r="J1054" s="85"/>
      <c r="K1054" s="85"/>
      <c r="L1054" s="101"/>
      <c r="M1054" s="83"/>
      <c r="N1054" s="85"/>
      <c r="O1054" s="101"/>
      <c r="P1054" s="101"/>
      <c r="Q1054" s="101"/>
      <c r="R1054" s="83"/>
      <c r="U1054" s="85"/>
      <c r="V1054" s="85"/>
      <c r="W1054" s="85"/>
      <c r="X1054" s="85"/>
      <c r="Y1054" s="85"/>
      <c r="Z1054" s="85"/>
      <c r="AA1054" s="85"/>
      <c r="AB1054" s="85"/>
      <c r="AC1054" s="85"/>
      <c r="AD1054" s="85"/>
      <c r="AE1054" s="101"/>
      <c r="AF1054" s="85"/>
      <c r="AG1054" s="85"/>
      <c r="AH1054" s="85"/>
      <c r="AI1054" s="85"/>
      <c r="AJ1054" s="85"/>
      <c r="AK1054" s="85"/>
    </row>
    <row r="1055" spans="1:37" ht="14.4" customHeight="1" x14ac:dyDescent="0.3">
      <c r="A1055" s="85"/>
      <c r="B1055" s="85"/>
      <c r="C1055" s="85"/>
      <c r="D1055" s="85"/>
      <c r="E1055" s="85"/>
      <c r="F1055" s="85"/>
      <c r="G1055" s="85"/>
      <c r="H1055" s="85"/>
      <c r="I1055" s="85"/>
      <c r="J1055" s="85"/>
      <c r="K1055" s="85"/>
      <c r="L1055" s="101"/>
      <c r="M1055" s="83"/>
      <c r="N1055" s="85"/>
      <c r="O1055" s="101"/>
      <c r="P1055" s="101"/>
      <c r="Q1055" s="101"/>
      <c r="R1055" s="83"/>
      <c r="U1055" s="85"/>
      <c r="V1055" s="85"/>
      <c r="W1055" s="85"/>
      <c r="X1055" s="85"/>
      <c r="Y1055" s="85"/>
      <c r="Z1055" s="85"/>
      <c r="AA1055" s="85"/>
      <c r="AB1055" s="85"/>
      <c r="AC1055" s="85"/>
      <c r="AD1055" s="85"/>
      <c r="AE1055" s="101"/>
      <c r="AF1055" s="85"/>
      <c r="AG1055" s="85"/>
      <c r="AH1055" s="85"/>
      <c r="AI1055" s="85"/>
      <c r="AJ1055" s="85"/>
      <c r="AK1055" s="85"/>
    </row>
    <row r="1056" spans="1:37" ht="14.4" customHeight="1" x14ac:dyDescent="0.3">
      <c r="A1056" s="85"/>
      <c r="B1056" s="85"/>
      <c r="C1056" s="85"/>
      <c r="D1056" s="85"/>
      <c r="E1056" s="85"/>
      <c r="F1056" s="85"/>
      <c r="G1056" s="85"/>
      <c r="H1056" s="85"/>
      <c r="I1056" s="85"/>
      <c r="J1056" s="85"/>
      <c r="K1056" s="85"/>
      <c r="L1056" s="101"/>
      <c r="M1056" s="83"/>
      <c r="N1056" s="85"/>
      <c r="O1056" s="101"/>
      <c r="P1056" s="101"/>
      <c r="Q1056" s="101"/>
      <c r="R1056" s="83"/>
      <c r="U1056" s="85"/>
      <c r="V1056" s="85"/>
      <c r="W1056" s="85"/>
      <c r="X1056" s="85"/>
      <c r="Y1056" s="85"/>
      <c r="Z1056" s="85"/>
      <c r="AA1056" s="85"/>
      <c r="AB1056" s="85"/>
      <c r="AC1056" s="85"/>
      <c r="AD1056" s="85"/>
      <c r="AE1056" s="101"/>
      <c r="AF1056" s="85"/>
      <c r="AG1056" s="85"/>
      <c r="AH1056" s="85"/>
      <c r="AI1056" s="85"/>
      <c r="AJ1056" s="85"/>
      <c r="AK1056" s="85"/>
    </row>
    <row r="1057" spans="1:37" ht="14.4" customHeight="1" x14ac:dyDescent="0.3">
      <c r="A1057" s="85"/>
      <c r="B1057" s="85"/>
      <c r="C1057" s="85"/>
      <c r="D1057" s="85"/>
      <c r="E1057" s="85"/>
      <c r="F1057" s="85"/>
      <c r="G1057" s="85"/>
      <c r="H1057" s="85"/>
      <c r="I1057" s="85"/>
      <c r="J1057" s="85"/>
      <c r="K1057" s="85"/>
      <c r="L1057" s="101"/>
      <c r="M1057" s="83"/>
      <c r="N1057" s="85"/>
      <c r="O1057" s="101"/>
      <c r="P1057" s="101"/>
      <c r="Q1057" s="101"/>
      <c r="R1057" s="83"/>
      <c r="U1057" s="85"/>
      <c r="V1057" s="85"/>
      <c r="W1057" s="85"/>
      <c r="X1057" s="85"/>
      <c r="Y1057" s="85"/>
      <c r="Z1057" s="85"/>
      <c r="AA1057" s="85"/>
      <c r="AB1057" s="85"/>
      <c r="AC1057" s="85"/>
      <c r="AD1057" s="85"/>
      <c r="AE1057" s="101"/>
      <c r="AF1057" s="85"/>
      <c r="AG1057" s="85"/>
      <c r="AH1057" s="85"/>
      <c r="AI1057" s="85"/>
      <c r="AJ1057" s="85"/>
      <c r="AK1057" s="85"/>
    </row>
    <row r="1058" spans="1:37" ht="14.4" customHeight="1" x14ac:dyDescent="0.3">
      <c r="A1058" s="85"/>
      <c r="B1058" s="85"/>
      <c r="C1058" s="85"/>
      <c r="D1058" s="85"/>
      <c r="E1058" s="85"/>
      <c r="F1058" s="85"/>
      <c r="G1058" s="85"/>
      <c r="H1058" s="85"/>
      <c r="I1058" s="85"/>
      <c r="J1058" s="85"/>
      <c r="K1058" s="85"/>
      <c r="L1058" s="101"/>
      <c r="M1058" s="83"/>
      <c r="N1058" s="85"/>
      <c r="O1058" s="101"/>
      <c r="P1058" s="101"/>
      <c r="Q1058" s="101"/>
      <c r="R1058" s="83"/>
      <c r="U1058" s="85"/>
      <c r="V1058" s="85"/>
      <c r="W1058" s="85"/>
      <c r="X1058" s="85"/>
      <c r="Y1058" s="85"/>
      <c r="Z1058" s="85"/>
      <c r="AA1058" s="85"/>
      <c r="AB1058" s="85"/>
      <c r="AC1058" s="85"/>
      <c r="AD1058" s="85"/>
      <c r="AE1058" s="101"/>
      <c r="AF1058" s="85"/>
      <c r="AG1058" s="85"/>
      <c r="AH1058" s="85"/>
      <c r="AI1058" s="85"/>
      <c r="AJ1058" s="85"/>
      <c r="AK1058" s="85"/>
    </row>
    <row r="1059" spans="1:37" ht="14.4" customHeight="1" x14ac:dyDescent="0.3">
      <c r="A1059" s="85"/>
      <c r="B1059" s="85"/>
      <c r="C1059" s="85"/>
      <c r="D1059" s="85"/>
      <c r="E1059" s="85"/>
      <c r="F1059" s="85"/>
      <c r="G1059" s="85"/>
      <c r="H1059" s="85"/>
      <c r="I1059" s="85"/>
      <c r="J1059" s="85"/>
      <c r="K1059" s="85"/>
      <c r="L1059" s="101"/>
      <c r="M1059" s="83"/>
      <c r="N1059" s="85"/>
      <c r="O1059" s="101"/>
      <c r="P1059" s="101"/>
      <c r="Q1059" s="101"/>
      <c r="R1059" s="83"/>
      <c r="U1059" s="85"/>
      <c r="V1059" s="85"/>
      <c r="W1059" s="85"/>
      <c r="X1059" s="85"/>
      <c r="Y1059" s="85"/>
      <c r="Z1059" s="85"/>
      <c r="AA1059" s="85"/>
      <c r="AB1059" s="85"/>
      <c r="AC1059" s="85"/>
      <c r="AD1059" s="85"/>
      <c r="AE1059" s="101"/>
      <c r="AF1059" s="85"/>
      <c r="AG1059" s="85"/>
      <c r="AH1059" s="85"/>
      <c r="AI1059" s="85"/>
      <c r="AJ1059" s="85"/>
      <c r="AK1059" s="85"/>
    </row>
    <row r="1060" spans="1:37" ht="14.4" customHeight="1" x14ac:dyDescent="0.3">
      <c r="A1060" s="85"/>
      <c r="B1060" s="85"/>
      <c r="C1060" s="85"/>
      <c r="D1060" s="85"/>
      <c r="E1060" s="85"/>
      <c r="F1060" s="85"/>
      <c r="G1060" s="85"/>
      <c r="H1060" s="85"/>
      <c r="I1060" s="85"/>
      <c r="J1060" s="85"/>
      <c r="K1060" s="85"/>
      <c r="L1060" s="101"/>
      <c r="M1060" s="83"/>
      <c r="N1060" s="85"/>
      <c r="O1060" s="101"/>
      <c r="P1060" s="101"/>
      <c r="Q1060" s="101"/>
      <c r="R1060" s="83"/>
      <c r="U1060" s="85"/>
      <c r="V1060" s="85"/>
      <c r="W1060" s="85"/>
      <c r="X1060" s="85"/>
      <c r="Y1060" s="85"/>
      <c r="Z1060" s="85"/>
      <c r="AA1060" s="85"/>
      <c r="AB1060" s="85"/>
      <c r="AC1060" s="85"/>
      <c r="AD1060" s="85"/>
      <c r="AE1060" s="101"/>
      <c r="AF1060" s="85"/>
      <c r="AG1060" s="85"/>
      <c r="AH1060" s="85"/>
      <c r="AI1060" s="85"/>
      <c r="AJ1060" s="85"/>
      <c r="AK1060" s="85"/>
    </row>
    <row r="1061" spans="1:37" ht="14.4" customHeight="1" x14ac:dyDescent="0.3">
      <c r="A1061" s="85"/>
      <c r="B1061" s="85"/>
      <c r="C1061" s="85"/>
      <c r="D1061" s="85"/>
      <c r="E1061" s="85"/>
      <c r="F1061" s="85"/>
      <c r="G1061" s="85"/>
      <c r="H1061" s="85"/>
      <c r="I1061" s="85"/>
      <c r="J1061" s="85"/>
      <c r="K1061" s="85"/>
      <c r="L1061" s="101"/>
      <c r="M1061" s="83"/>
      <c r="N1061" s="85"/>
      <c r="O1061" s="101"/>
      <c r="P1061" s="101"/>
      <c r="Q1061" s="101"/>
      <c r="R1061" s="83"/>
      <c r="U1061" s="85"/>
      <c r="V1061" s="85"/>
      <c r="W1061" s="85"/>
      <c r="X1061" s="85"/>
      <c r="Y1061" s="85"/>
      <c r="Z1061" s="85"/>
      <c r="AA1061" s="85"/>
      <c r="AB1061" s="85"/>
      <c r="AC1061" s="85"/>
      <c r="AD1061" s="85"/>
      <c r="AE1061" s="101"/>
      <c r="AF1061" s="85"/>
      <c r="AG1061" s="85"/>
      <c r="AH1061" s="85"/>
      <c r="AI1061" s="85"/>
      <c r="AJ1061" s="85"/>
      <c r="AK1061" s="85"/>
    </row>
    <row r="1062" spans="1:37" ht="14.4" customHeight="1" x14ac:dyDescent="0.3">
      <c r="A1062" s="85"/>
      <c r="B1062" s="85"/>
      <c r="C1062" s="85"/>
      <c r="D1062" s="85"/>
      <c r="E1062" s="85"/>
      <c r="F1062" s="85"/>
      <c r="G1062" s="85"/>
      <c r="H1062" s="85"/>
      <c r="I1062" s="85"/>
      <c r="J1062" s="85"/>
      <c r="K1062" s="85"/>
      <c r="L1062" s="101"/>
      <c r="M1062" s="83"/>
      <c r="N1062" s="85"/>
      <c r="O1062" s="101"/>
      <c r="P1062" s="101"/>
      <c r="Q1062" s="101"/>
      <c r="R1062" s="83"/>
      <c r="U1062" s="85"/>
      <c r="V1062" s="85"/>
      <c r="W1062" s="85"/>
      <c r="X1062" s="85"/>
      <c r="Y1062" s="85"/>
      <c r="Z1062" s="85"/>
      <c r="AA1062" s="85"/>
      <c r="AB1062" s="85"/>
      <c r="AC1062" s="85"/>
      <c r="AD1062" s="85"/>
      <c r="AE1062" s="101"/>
      <c r="AF1062" s="85"/>
      <c r="AG1062" s="85"/>
      <c r="AH1062" s="85"/>
      <c r="AI1062" s="85"/>
      <c r="AJ1062" s="85"/>
      <c r="AK1062" s="85"/>
    </row>
    <row r="1063" spans="1:37" ht="14.4" customHeight="1" x14ac:dyDescent="0.3">
      <c r="A1063" s="85"/>
      <c r="B1063" s="85"/>
      <c r="C1063" s="85"/>
      <c r="D1063" s="85"/>
      <c r="E1063" s="85"/>
      <c r="F1063" s="85"/>
      <c r="G1063" s="85"/>
      <c r="H1063" s="85"/>
      <c r="I1063" s="85"/>
      <c r="J1063" s="85"/>
      <c r="K1063" s="85"/>
      <c r="L1063" s="101"/>
      <c r="M1063" s="83"/>
      <c r="N1063" s="85"/>
      <c r="O1063" s="101"/>
      <c r="P1063" s="101"/>
      <c r="Q1063" s="101"/>
      <c r="R1063" s="83"/>
      <c r="U1063" s="85"/>
      <c r="V1063" s="85"/>
      <c r="W1063" s="85"/>
      <c r="X1063" s="85"/>
      <c r="Y1063" s="85"/>
      <c r="Z1063" s="85"/>
      <c r="AA1063" s="85"/>
      <c r="AB1063" s="85"/>
      <c r="AC1063" s="85"/>
      <c r="AD1063" s="85"/>
      <c r="AE1063" s="101"/>
      <c r="AF1063" s="85"/>
      <c r="AG1063" s="85"/>
      <c r="AH1063" s="85"/>
      <c r="AI1063" s="85"/>
      <c r="AJ1063" s="85"/>
      <c r="AK1063" s="85"/>
    </row>
    <row r="1064" spans="1:37" ht="14.4" customHeight="1" x14ac:dyDescent="0.3">
      <c r="A1064" s="85"/>
      <c r="B1064" s="85"/>
      <c r="C1064" s="85"/>
      <c r="D1064" s="85"/>
      <c r="E1064" s="85"/>
      <c r="F1064" s="85"/>
      <c r="G1064" s="85"/>
      <c r="H1064" s="85"/>
      <c r="I1064" s="85"/>
      <c r="J1064" s="85"/>
      <c r="K1064" s="85"/>
      <c r="L1064" s="101"/>
      <c r="M1064" s="83"/>
      <c r="N1064" s="85"/>
      <c r="O1064" s="101"/>
      <c r="P1064" s="101"/>
      <c r="Q1064" s="101"/>
      <c r="R1064" s="83"/>
      <c r="U1064" s="85"/>
      <c r="V1064" s="85"/>
      <c r="W1064" s="85"/>
      <c r="X1064" s="85"/>
      <c r="Y1064" s="85"/>
      <c r="Z1064" s="85"/>
      <c r="AA1064" s="85"/>
      <c r="AB1064" s="85"/>
      <c r="AC1064" s="85"/>
      <c r="AD1064" s="85"/>
      <c r="AE1064" s="101"/>
      <c r="AF1064" s="85"/>
      <c r="AG1064" s="85"/>
      <c r="AH1064" s="85"/>
      <c r="AI1064" s="85"/>
      <c r="AJ1064" s="85"/>
      <c r="AK1064" s="85"/>
    </row>
    <row r="1065" spans="1:37" ht="14.4" customHeight="1" x14ac:dyDescent="0.3">
      <c r="A1065" s="85"/>
      <c r="B1065" s="85"/>
      <c r="C1065" s="85"/>
      <c r="D1065" s="85"/>
      <c r="E1065" s="85"/>
      <c r="F1065" s="85"/>
      <c r="G1065" s="85"/>
      <c r="H1065" s="85"/>
      <c r="I1065" s="85"/>
      <c r="J1065" s="85"/>
      <c r="K1065" s="85"/>
      <c r="L1065" s="101"/>
      <c r="M1065" s="83"/>
      <c r="N1065" s="85"/>
      <c r="O1065" s="101"/>
      <c r="P1065" s="101"/>
      <c r="Q1065" s="101"/>
      <c r="R1065" s="83"/>
      <c r="U1065" s="85"/>
      <c r="V1065" s="85"/>
      <c r="W1065" s="85"/>
      <c r="X1065" s="85"/>
      <c r="Y1065" s="85"/>
      <c r="Z1065" s="85"/>
      <c r="AA1065" s="85"/>
      <c r="AB1065" s="85"/>
      <c r="AC1065" s="85"/>
      <c r="AD1065" s="85"/>
      <c r="AE1065" s="101"/>
      <c r="AF1065" s="85"/>
      <c r="AG1065" s="85"/>
      <c r="AH1065" s="85"/>
      <c r="AI1065" s="85"/>
      <c r="AJ1065" s="85"/>
      <c r="AK1065" s="85"/>
    </row>
    <row r="1066" spans="1:37" ht="14.4" customHeight="1" x14ac:dyDescent="0.3">
      <c r="A1066" s="85"/>
      <c r="B1066" s="85"/>
      <c r="C1066" s="85"/>
      <c r="D1066" s="85"/>
      <c r="E1066" s="85"/>
      <c r="F1066" s="85"/>
      <c r="G1066" s="85"/>
      <c r="H1066" s="85"/>
      <c r="I1066" s="85"/>
      <c r="J1066" s="85"/>
      <c r="K1066" s="85"/>
      <c r="L1066" s="101"/>
      <c r="M1066" s="83"/>
      <c r="N1066" s="85"/>
      <c r="O1066" s="101"/>
      <c r="P1066" s="101"/>
      <c r="Q1066" s="101"/>
      <c r="R1066" s="83"/>
      <c r="U1066" s="85"/>
      <c r="V1066" s="85"/>
      <c r="W1066" s="85"/>
      <c r="X1066" s="85"/>
      <c r="Y1066" s="85"/>
      <c r="Z1066" s="85"/>
      <c r="AA1066" s="85"/>
      <c r="AB1066" s="85"/>
      <c r="AC1066" s="85"/>
      <c r="AD1066" s="85"/>
      <c r="AE1066" s="101"/>
      <c r="AF1066" s="85"/>
      <c r="AG1066" s="85"/>
      <c r="AH1066" s="85"/>
      <c r="AI1066" s="85"/>
      <c r="AJ1066" s="85"/>
      <c r="AK1066" s="85"/>
    </row>
    <row r="1067" spans="1:37" ht="14.4" customHeight="1" x14ac:dyDescent="0.3">
      <c r="A1067" s="85"/>
      <c r="B1067" s="85"/>
      <c r="C1067" s="85"/>
      <c r="D1067" s="85"/>
      <c r="E1067" s="85"/>
      <c r="F1067" s="85"/>
      <c r="G1067" s="85"/>
      <c r="H1067" s="85"/>
      <c r="I1067" s="85"/>
      <c r="J1067" s="85"/>
      <c r="K1067" s="85"/>
      <c r="L1067" s="101"/>
      <c r="M1067" s="83"/>
      <c r="N1067" s="85"/>
      <c r="O1067" s="101"/>
      <c r="P1067" s="101"/>
      <c r="Q1067" s="101"/>
      <c r="R1067" s="83"/>
      <c r="U1067" s="85"/>
      <c r="V1067" s="85"/>
      <c r="W1067" s="85"/>
      <c r="X1067" s="85"/>
      <c r="Y1067" s="85"/>
      <c r="Z1067" s="85"/>
      <c r="AA1067" s="85"/>
      <c r="AB1067" s="85"/>
      <c r="AC1067" s="85"/>
      <c r="AD1067" s="85"/>
      <c r="AE1067" s="101"/>
      <c r="AF1067" s="85"/>
      <c r="AG1067" s="85"/>
      <c r="AH1067" s="85"/>
      <c r="AI1067" s="85"/>
      <c r="AJ1067" s="85"/>
      <c r="AK1067" s="85"/>
    </row>
    <row r="1068" spans="1:37" ht="14.4" customHeight="1" x14ac:dyDescent="0.3">
      <c r="A1068" s="85"/>
      <c r="B1068" s="85"/>
      <c r="C1068" s="85"/>
      <c r="D1068" s="85"/>
      <c r="E1068" s="85"/>
      <c r="F1068" s="85"/>
      <c r="G1068" s="85"/>
      <c r="H1068" s="85"/>
      <c r="I1068" s="85"/>
      <c r="J1068" s="85"/>
      <c r="K1068" s="85"/>
      <c r="L1068" s="101"/>
      <c r="M1068" s="83"/>
      <c r="N1068" s="85"/>
      <c r="O1068" s="101"/>
      <c r="P1068" s="101"/>
      <c r="Q1068" s="101"/>
      <c r="R1068" s="83"/>
      <c r="U1068" s="85"/>
      <c r="V1068" s="85"/>
      <c r="W1068" s="85"/>
      <c r="X1068" s="85"/>
      <c r="Y1068" s="85"/>
      <c r="Z1068" s="85"/>
      <c r="AA1068" s="85"/>
      <c r="AB1068" s="85"/>
      <c r="AC1068" s="85"/>
      <c r="AD1068" s="85"/>
      <c r="AE1068" s="101"/>
      <c r="AF1068" s="85"/>
      <c r="AG1068" s="85"/>
      <c r="AH1068" s="85"/>
      <c r="AI1068" s="85"/>
      <c r="AJ1068" s="85"/>
      <c r="AK1068" s="85"/>
    </row>
    <row r="1069" spans="1:37" ht="14.4" customHeight="1" x14ac:dyDescent="0.3">
      <c r="A1069" s="85"/>
      <c r="B1069" s="85"/>
      <c r="C1069" s="85"/>
      <c r="D1069" s="85"/>
      <c r="E1069" s="85"/>
      <c r="F1069" s="85"/>
      <c r="G1069" s="85"/>
      <c r="H1069" s="85"/>
      <c r="I1069" s="85"/>
      <c r="J1069" s="85"/>
      <c r="K1069" s="85"/>
      <c r="L1069" s="101"/>
      <c r="M1069" s="83"/>
      <c r="N1069" s="85"/>
      <c r="O1069" s="101"/>
      <c r="P1069" s="101"/>
      <c r="Q1069" s="101"/>
      <c r="R1069" s="83"/>
      <c r="U1069" s="85"/>
      <c r="V1069" s="85"/>
      <c r="W1069" s="85"/>
      <c r="X1069" s="85"/>
      <c r="Y1069" s="85"/>
      <c r="Z1069" s="85"/>
      <c r="AA1069" s="85"/>
      <c r="AB1069" s="85"/>
      <c r="AC1069" s="85"/>
      <c r="AD1069" s="85"/>
      <c r="AE1069" s="101"/>
      <c r="AF1069" s="85"/>
      <c r="AG1069" s="85"/>
      <c r="AH1069" s="85"/>
      <c r="AI1069" s="85"/>
      <c r="AJ1069" s="85"/>
      <c r="AK1069" s="85"/>
    </row>
    <row r="1070" spans="1:37" ht="14.4" customHeight="1" x14ac:dyDescent="0.3">
      <c r="A1070" s="85"/>
      <c r="B1070" s="85"/>
      <c r="C1070" s="85"/>
      <c r="D1070" s="85"/>
      <c r="E1070" s="85"/>
      <c r="F1070" s="85"/>
      <c r="G1070" s="85"/>
      <c r="H1070" s="85"/>
      <c r="I1070" s="85"/>
      <c r="J1070" s="85"/>
      <c r="K1070" s="85"/>
      <c r="L1070" s="101"/>
      <c r="M1070" s="83"/>
      <c r="N1070" s="85"/>
      <c r="O1070" s="101"/>
      <c r="P1070" s="101"/>
      <c r="Q1070" s="101"/>
      <c r="R1070" s="83"/>
      <c r="U1070" s="85"/>
      <c r="V1070" s="85"/>
      <c r="W1070" s="85"/>
      <c r="X1070" s="85"/>
      <c r="Y1070" s="85"/>
      <c r="Z1070" s="85"/>
      <c r="AA1070" s="85"/>
      <c r="AB1070" s="85"/>
      <c r="AC1070" s="85"/>
      <c r="AD1070" s="85"/>
      <c r="AE1070" s="101"/>
      <c r="AF1070" s="85"/>
      <c r="AG1070" s="85"/>
      <c r="AH1070" s="85"/>
      <c r="AI1070" s="85"/>
      <c r="AJ1070" s="85"/>
      <c r="AK1070" s="85"/>
    </row>
    <row r="1071" spans="1:37" ht="14.4" customHeight="1" x14ac:dyDescent="0.3">
      <c r="A1071" s="85"/>
      <c r="B1071" s="85"/>
      <c r="C1071" s="85"/>
      <c r="D1071" s="85"/>
      <c r="E1071" s="85"/>
      <c r="F1071" s="85"/>
      <c r="G1071" s="85"/>
      <c r="H1071" s="85"/>
      <c r="I1071" s="85"/>
      <c r="J1071" s="85"/>
      <c r="K1071" s="85"/>
      <c r="L1071" s="101"/>
      <c r="M1071" s="83"/>
      <c r="N1071" s="85"/>
      <c r="O1071" s="101"/>
      <c r="P1071" s="101"/>
      <c r="Q1071" s="101"/>
      <c r="R1071" s="83"/>
      <c r="U1071" s="85"/>
      <c r="V1071" s="85"/>
      <c r="W1071" s="85"/>
      <c r="X1071" s="85"/>
      <c r="Y1071" s="85"/>
      <c r="Z1071" s="85"/>
      <c r="AA1071" s="85"/>
      <c r="AB1071" s="85"/>
      <c r="AC1071" s="85"/>
      <c r="AD1071" s="85"/>
      <c r="AE1071" s="101"/>
      <c r="AF1071" s="85"/>
      <c r="AG1071" s="85"/>
      <c r="AH1071" s="85"/>
      <c r="AI1071" s="85"/>
      <c r="AJ1071" s="85"/>
      <c r="AK1071" s="85"/>
    </row>
    <row r="1072" spans="1:37" ht="14.4" customHeight="1" x14ac:dyDescent="0.3">
      <c r="A1072" s="85"/>
      <c r="B1072" s="85"/>
      <c r="C1072" s="85"/>
      <c r="D1072" s="85"/>
      <c r="E1072" s="85"/>
      <c r="F1072" s="85"/>
      <c r="G1072" s="85"/>
      <c r="H1072" s="85"/>
      <c r="I1072" s="85"/>
      <c r="J1072" s="85"/>
      <c r="K1072" s="85"/>
      <c r="L1072" s="101"/>
      <c r="M1072" s="83"/>
      <c r="N1072" s="85"/>
      <c r="O1072" s="101"/>
      <c r="P1072" s="101"/>
      <c r="Q1072" s="101"/>
      <c r="R1072" s="83"/>
      <c r="U1072" s="85"/>
      <c r="V1072" s="85"/>
      <c r="W1072" s="85"/>
      <c r="X1072" s="85"/>
      <c r="Y1072" s="85"/>
      <c r="Z1072" s="85"/>
      <c r="AA1072" s="85"/>
      <c r="AB1072" s="85"/>
      <c r="AC1072" s="85"/>
      <c r="AD1072" s="85"/>
      <c r="AE1072" s="101"/>
      <c r="AF1072" s="85"/>
      <c r="AG1072" s="85"/>
      <c r="AH1072" s="85"/>
      <c r="AI1072" s="85"/>
      <c r="AJ1072" s="85"/>
      <c r="AK1072" s="85"/>
    </row>
    <row r="1073" spans="1:37" ht="14.4" customHeight="1" x14ac:dyDescent="0.3">
      <c r="A1073" s="85"/>
      <c r="B1073" s="85"/>
      <c r="C1073" s="85"/>
      <c r="D1073" s="85"/>
      <c r="E1073" s="85"/>
      <c r="F1073" s="85"/>
      <c r="G1073" s="85"/>
      <c r="H1073" s="85"/>
      <c r="I1073" s="85"/>
      <c r="J1073" s="85"/>
      <c r="K1073" s="85"/>
      <c r="L1073" s="101"/>
      <c r="M1073" s="83"/>
      <c r="N1073" s="85"/>
      <c r="O1073" s="101"/>
      <c r="P1073" s="101"/>
      <c r="Q1073" s="101"/>
      <c r="R1073" s="83"/>
      <c r="U1073" s="85"/>
      <c r="V1073" s="85"/>
      <c r="W1073" s="85"/>
      <c r="X1073" s="85"/>
      <c r="Y1073" s="85"/>
      <c r="Z1073" s="85"/>
      <c r="AA1073" s="85"/>
      <c r="AB1073" s="85"/>
      <c r="AC1073" s="85"/>
      <c r="AD1073" s="85"/>
      <c r="AE1073" s="101"/>
      <c r="AF1073" s="85"/>
      <c r="AG1073" s="85"/>
      <c r="AH1073" s="85"/>
      <c r="AI1073" s="85"/>
      <c r="AJ1073" s="85"/>
      <c r="AK1073" s="85"/>
    </row>
    <row r="1074" spans="1:37" ht="14.4" customHeight="1" x14ac:dyDescent="0.3">
      <c r="A1074" s="85"/>
      <c r="B1074" s="85"/>
      <c r="C1074" s="85"/>
      <c r="D1074" s="85"/>
      <c r="E1074" s="85"/>
      <c r="F1074" s="85"/>
      <c r="G1074" s="85"/>
      <c r="H1074" s="85"/>
      <c r="I1074" s="85"/>
      <c r="J1074" s="85"/>
      <c r="K1074" s="85"/>
      <c r="L1074" s="101"/>
      <c r="M1074" s="83"/>
      <c r="N1074" s="85"/>
      <c r="O1074" s="101"/>
      <c r="P1074" s="101"/>
      <c r="Q1074" s="101"/>
      <c r="R1074" s="83"/>
      <c r="U1074" s="85"/>
      <c r="V1074" s="85"/>
      <c r="W1074" s="85"/>
      <c r="X1074" s="85"/>
      <c r="Y1074" s="85"/>
      <c r="Z1074" s="85"/>
      <c r="AA1074" s="85"/>
      <c r="AB1074" s="85"/>
      <c r="AC1074" s="85"/>
      <c r="AD1074" s="85"/>
      <c r="AE1074" s="101"/>
      <c r="AF1074" s="85"/>
      <c r="AG1074" s="85"/>
      <c r="AH1074" s="85"/>
      <c r="AI1074" s="85"/>
      <c r="AJ1074" s="85"/>
      <c r="AK1074" s="85"/>
    </row>
    <row r="1075" spans="1:37" ht="14.4" customHeight="1" x14ac:dyDescent="0.3">
      <c r="A1075" s="85"/>
      <c r="B1075" s="85"/>
      <c r="C1075" s="85"/>
      <c r="D1075" s="85"/>
      <c r="E1075" s="85"/>
      <c r="F1075" s="85"/>
      <c r="G1075" s="85"/>
      <c r="H1075" s="85"/>
      <c r="I1075" s="85"/>
      <c r="J1075" s="85"/>
      <c r="K1075" s="85"/>
      <c r="L1075" s="101"/>
      <c r="M1075" s="83"/>
      <c r="N1075" s="85"/>
      <c r="O1075" s="101"/>
      <c r="P1075" s="101"/>
      <c r="Q1075" s="101"/>
      <c r="R1075" s="83"/>
      <c r="U1075" s="85"/>
      <c r="V1075" s="85"/>
      <c r="W1075" s="85"/>
      <c r="X1075" s="85"/>
      <c r="Y1075" s="85"/>
      <c r="Z1075" s="85"/>
      <c r="AA1075" s="85"/>
      <c r="AB1075" s="85"/>
      <c r="AC1075" s="85"/>
      <c r="AD1075" s="85"/>
      <c r="AE1075" s="101"/>
      <c r="AF1075" s="85"/>
      <c r="AG1075" s="85"/>
      <c r="AH1075" s="85"/>
      <c r="AI1075" s="85"/>
      <c r="AJ1075" s="85"/>
      <c r="AK1075" s="85"/>
    </row>
    <row r="1076" spans="1:37" ht="14.4" customHeight="1" x14ac:dyDescent="0.3">
      <c r="A1076" s="85"/>
      <c r="B1076" s="85"/>
      <c r="C1076" s="85"/>
      <c r="D1076" s="85"/>
      <c r="E1076" s="85"/>
      <c r="F1076" s="85"/>
      <c r="G1076" s="85"/>
      <c r="H1076" s="85"/>
      <c r="I1076" s="85"/>
      <c r="J1076" s="85"/>
      <c r="K1076" s="85"/>
      <c r="L1076" s="101"/>
      <c r="M1076" s="83"/>
      <c r="N1076" s="85"/>
      <c r="O1076" s="101"/>
      <c r="P1076" s="101"/>
      <c r="Q1076" s="101"/>
      <c r="R1076" s="83"/>
      <c r="U1076" s="85"/>
      <c r="V1076" s="85"/>
      <c r="W1076" s="85"/>
      <c r="X1076" s="85"/>
      <c r="Y1076" s="85"/>
      <c r="Z1076" s="85"/>
      <c r="AA1076" s="85"/>
      <c r="AB1076" s="85"/>
      <c r="AC1076" s="85"/>
      <c r="AD1076" s="85"/>
      <c r="AE1076" s="101"/>
      <c r="AF1076" s="85"/>
      <c r="AG1076" s="85"/>
      <c r="AH1076" s="85"/>
      <c r="AI1076" s="85"/>
      <c r="AJ1076" s="85"/>
      <c r="AK1076" s="85"/>
    </row>
    <row r="1077" spans="1:37" ht="14.4" customHeight="1" x14ac:dyDescent="0.3">
      <c r="A1077" s="85"/>
      <c r="B1077" s="85"/>
      <c r="C1077" s="85"/>
      <c r="D1077" s="85"/>
      <c r="E1077" s="85"/>
      <c r="F1077" s="85"/>
      <c r="G1077" s="85"/>
      <c r="H1077" s="85"/>
      <c r="I1077" s="85"/>
      <c r="J1077" s="85"/>
      <c r="K1077" s="85"/>
      <c r="L1077" s="101"/>
      <c r="M1077" s="83"/>
      <c r="N1077" s="85"/>
      <c r="O1077" s="101"/>
      <c r="P1077" s="101"/>
      <c r="Q1077" s="101"/>
      <c r="R1077" s="83"/>
      <c r="U1077" s="85"/>
      <c r="V1077" s="85"/>
      <c r="W1077" s="85"/>
      <c r="X1077" s="85"/>
      <c r="Y1077" s="85"/>
      <c r="Z1077" s="85"/>
      <c r="AA1077" s="85"/>
      <c r="AB1077" s="85"/>
      <c r="AC1077" s="85"/>
      <c r="AD1077" s="85"/>
      <c r="AE1077" s="101"/>
      <c r="AF1077" s="85"/>
      <c r="AG1077" s="85"/>
      <c r="AH1077" s="85"/>
      <c r="AI1077" s="85"/>
      <c r="AJ1077" s="85"/>
      <c r="AK1077" s="85"/>
    </row>
    <row r="1078" spans="1:37" ht="14.4" customHeight="1" x14ac:dyDescent="0.3">
      <c r="A1078" s="85"/>
      <c r="B1078" s="85"/>
      <c r="C1078" s="85"/>
      <c r="D1078" s="85"/>
      <c r="E1078" s="85"/>
      <c r="F1078" s="85"/>
      <c r="G1078" s="85"/>
      <c r="H1078" s="85"/>
      <c r="I1078" s="85"/>
      <c r="J1078" s="85"/>
      <c r="K1078" s="85"/>
      <c r="L1078" s="101"/>
      <c r="M1078" s="83"/>
      <c r="N1078" s="85"/>
      <c r="O1078" s="101"/>
      <c r="P1078" s="101"/>
      <c r="Q1078" s="101"/>
      <c r="R1078" s="83"/>
      <c r="U1078" s="85"/>
      <c r="V1078" s="85"/>
      <c r="W1078" s="85"/>
      <c r="X1078" s="85"/>
      <c r="Y1078" s="85"/>
      <c r="Z1078" s="85"/>
      <c r="AA1078" s="85"/>
      <c r="AB1078" s="85"/>
      <c r="AC1078" s="85"/>
      <c r="AD1078" s="85"/>
      <c r="AE1078" s="101"/>
      <c r="AF1078" s="85"/>
      <c r="AG1078" s="85"/>
      <c r="AH1078" s="85"/>
      <c r="AI1078" s="85"/>
      <c r="AJ1078" s="85"/>
      <c r="AK1078" s="85"/>
    </row>
    <row r="1079" spans="1:37" ht="14.4" customHeight="1" x14ac:dyDescent="0.3">
      <c r="A1079" s="85"/>
      <c r="B1079" s="85"/>
      <c r="C1079" s="85"/>
      <c r="D1079" s="85"/>
      <c r="E1079" s="85"/>
      <c r="F1079" s="85"/>
      <c r="G1079" s="85"/>
      <c r="H1079" s="85"/>
      <c r="I1079" s="85"/>
      <c r="J1079" s="85"/>
      <c r="K1079" s="85"/>
      <c r="L1079" s="101"/>
      <c r="M1079" s="83"/>
      <c r="N1079" s="85"/>
      <c r="O1079" s="101"/>
      <c r="P1079" s="101"/>
      <c r="Q1079" s="101"/>
      <c r="R1079" s="83"/>
      <c r="U1079" s="85"/>
      <c r="V1079" s="85"/>
      <c r="W1079" s="85"/>
      <c r="X1079" s="85"/>
      <c r="Y1079" s="85"/>
      <c r="Z1079" s="85"/>
      <c r="AA1079" s="85"/>
      <c r="AB1079" s="85"/>
      <c r="AC1079" s="85"/>
      <c r="AD1079" s="85"/>
      <c r="AE1079" s="101"/>
      <c r="AF1079" s="85"/>
      <c r="AG1079" s="85"/>
      <c r="AH1079" s="85"/>
      <c r="AI1079" s="85"/>
      <c r="AJ1079" s="85"/>
      <c r="AK1079" s="85"/>
    </row>
    <row r="1080" spans="1:37" ht="14.4" customHeight="1" x14ac:dyDescent="0.3">
      <c r="A1080" s="85"/>
      <c r="B1080" s="85"/>
      <c r="C1080" s="85"/>
      <c r="D1080" s="85"/>
      <c r="E1080" s="85"/>
      <c r="F1080" s="85"/>
      <c r="G1080" s="85"/>
      <c r="H1080" s="85"/>
      <c r="I1080" s="85"/>
      <c r="J1080" s="85"/>
      <c r="K1080" s="85"/>
      <c r="L1080" s="101"/>
      <c r="M1080" s="83"/>
      <c r="N1080" s="85"/>
      <c r="O1080" s="101"/>
      <c r="P1080" s="101"/>
      <c r="Q1080" s="101"/>
      <c r="R1080" s="83"/>
      <c r="U1080" s="85"/>
      <c r="V1080" s="85"/>
      <c r="W1080" s="85"/>
      <c r="X1080" s="85"/>
      <c r="Y1080" s="85"/>
      <c r="Z1080" s="85"/>
      <c r="AA1080" s="85"/>
      <c r="AB1080" s="85"/>
      <c r="AC1080" s="85"/>
      <c r="AD1080" s="85"/>
      <c r="AE1080" s="101"/>
      <c r="AF1080" s="85"/>
      <c r="AG1080" s="85"/>
      <c r="AH1080" s="85"/>
      <c r="AI1080" s="85"/>
      <c r="AJ1080" s="85"/>
      <c r="AK1080" s="85"/>
    </row>
    <row r="1081" spans="1:37" ht="14.4" customHeight="1" x14ac:dyDescent="0.3">
      <c r="A1081" s="85"/>
      <c r="B1081" s="85"/>
      <c r="C1081" s="85"/>
      <c r="D1081" s="85"/>
      <c r="E1081" s="85"/>
      <c r="F1081" s="85"/>
      <c r="G1081" s="85"/>
      <c r="H1081" s="85"/>
      <c r="I1081" s="85"/>
      <c r="J1081" s="85"/>
      <c r="K1081" s="85"/>
      <c r="L1081" s="101"/>
      <c r="M1081" s="83"/>
      <c r="N1081" s="85"/>
      <c r="O1081" s="101"/>
      <c r="P1081" s="101"/>
      <c r="Q1081" s="101"/>
      <c r="R1081" s="83"/>
      <c r="U1081" s="85"/>
      <c r="V1081" s="85"/>
      <c r="W1081" s="85"/>
      <c r="X1081" s="85"/>
      <c r="Y1081" s="85"/>
      <c r="Z1081" s="85"/>
      <c r="AA1081" s="85"/>
      <c r="AB1081" s="85"/>
      <c r="AC1081" s="85"/>
      <c r="AD1081" s="85"/>
      <c r="AE1081" s="101"/>
      <c r="AF1081" s="85"/>
      <c r="AG1081" s="85"/>
      <c r="AH1081" s="85"/>
      <c r="AI1081" s="85"/>
      <c r="AJ1081" s="85"/>
      <c r="AK1081" s="85"/>
    </row>
    <row r="1082" spans="1:37" ht="14.4" customHeight="1" x14ac:dyDescent="0.3">
      <c r="A1082" s="85"/>
      <c r="B1082" s="85"/>
      <c r="C1082" s="85"/>
      <c r="D1082" s="85"/>
      <c r="E1082" s="85"/>
      <c r="F1082" s="85"/>
      <c r="G1082" s="85"/>
      <c r="H1082" s="85"/>
      <c r="I1082" s="85"/>
      <c r="J1082" s="85"/>
      <c r="K1082" s="85"/>
      <c r="L1082" s="101"/>
      <c r="M1082" s="83"/>
      <c r="N1082" s="85"/>
      <c r="O1082" s="101"/>
      <c r="P1082" s="101"/>
      <c r="Q1082" s="101"/>
      <c r="R1082" s="83"/>
      <c r="U1082" s="85"/>
      <c r="V1082" s="85"/>
      <c r="W1082" s="85"/>
      <c r="X1082" s="85"/>
      <c r="Y1082" s="85"/>
      <c r="Z1082" s="85"/>
      <c r="AA1082" s="85"/>
      <c r="AB1082" s="85"/>
      <c r="AC1082" s="85"/>
      <c r="AD1082" s="85"/>
      <c r="AE1082" s="101"/>
      <c r="AF1082" s="85"/>
      <c r="AG1082" s="85"/>
      <c r="AH1082" s="85"/>
      <c r="AI1082" s="85"/>
      <c r="AJ1082" s="85"/>
      <c r="AK1082" s="85"/>
    </row>
    <row r="1083" spans="1:37" ht="14.4" customHeight="1" x14ac:dyDescent="0.3">
      <c r="A1083" s="85"/>
      <c r="B1083" s="85"/>
      <c r="C1083" s="85"/>
      <c r="D1083" s="85"/>
      <c r="E1083" s="85"/>
      <c r="F1083" s="85"/>
      <c r="G1083" s="85"/>
      <c r="H1083" s="85"/>
      <c r="I1083" s="85"/>
      <c r="J1083" s="85"/>
      <c r="K1083" s="85"/>
      <c r="L1083" s="101"/>
      <c r="M1083" s="83"/>
      <c r="N1083" s="85"/>
      <c r="O1083" s="101"/>
      <c r="P1083" s="101"/>
      <c r="Q1083" s="101"/>
      <c r="R1083" s="83"/>
      <c r="U1083" s="85"/>
      <c r="V1083" s="85"/>
      <c r="W1083" s="85"/>
      <c r="X1083" s="85"/>
      <c r="Y1083" s="85"/>
      <c r="Z1083" s="85"/>
      <c r="AA1083" s="85"/>
      <c r="AB1083" s="85"/>
      <c r="AC1083" s="85"/>
      <c r="AD1083" s="85"/>
      <c r="AE1083" s="101"/>
      <c r="AF1083" s="85"/>
      <c r="AG1083" s="85"/>
      <c r="AH1083" s="85"/>
      <c r="AI1083" s="85"/>
      <c r="AJ1083" s="85"/>
      <c r="AK1083" s="85"/>
    </row>
    <row r="1084" spans="1:37" ht="14.4" customHeight="1" x14ac:dyDescent="0.3">
      <c r="A1084" s="85"/>
      <c r="B1084" s="85"/>
      <c r="C1084" s="85"/>
      <c r="D1084" s="85"/>
      <c r="E1084" s="85"/>
      <c r="F1084" s="85"/>
      <c r="G1084" s="85"/>
      <c r="H1084" s="85"/>
      <c r="I1084" s="85"/>
      <c r="J1084" s="85"/>
      <c r="K1084" s="85"/>
      <c r="L1084" s="101"/>
      <c r="M1084" s="83"/>
      <c r="N1084" s="85"/>
      <c r="O1084" s="101"/>
      <c r="P1084" s="101"/>
      <c r="Q1084" s="101"/>
      <c r="R1084" s="83"/>
      <c r="U1084" s="85"/>
      <c r="V1084" s="85"/>
      <c r="W1084" s="85"/>
      <c r="X1084" s="85"/>
      <c r="Y1084" s="85"/>
      <c r="Z1084" s="85"/>
      <c r="AA1084" s="85"/>
      <c r="AB1084" s="85"/>
      <c r="AC1084" s="85"/>
      <c r="AD1084" s="85"/>
      <c r="AE1084" s="101"/>
      <c r="AF1084" s="85"/>
      <c r="AG1084" s="85"/>
      <c r="AH1084" s="85"/>
      <c r="AI1084" s="85"/>
      <c r="AJ1084" s="85"/>
      <c r="AK1084" s="85"/>
    </row>
    <row r="1085" spans="1:37" ht="14.4" customHeight="1" x14ac:dyDescent="0.3">
      <c r="A1085" s="85"/>
      <c r="B1085" s="85"/>
      <c r="C1085" s="85"/>
      <c r="D1085" s="85"/>
      <c r="E1085" s="85"/>
      <c r="F1085" s="85"/>
      <c r="G1085" s="85"/>
      <c r="H1085" s="85"/>
      <c r="I1085" s="85"/>
      <c r="J1085" s="85"/>
      <c r="K1085" s="85"/>
      <c r="L1085" s="101"/>
      <c r="M1085" s="83"/>
      <c r="N1085" s="85"/>
      <c r="O1085" s="101"/>
      <c r="P1085" s="101"/>
      <c r="Q1085" s="101"/>
      <c r="R1085" s="83"/>
      <c r="U1085" s="85"/>
      <c r="V1085" s="85"/>
      <c r="W1085" s="85"/>
      <c r="X1085" s="85"/>
      <c r="Y1085" s="85"/>
      <c r="Z1085" s="85"/>
      <c r="AA1085" s="85"/>
      <c r="AB1085" s="85"/>
      <c r="AC1085" s="85"/>
      <c r="AD1085" s="85"/>
      <c r="AE1085" s="101"/>
      <c r="AF1085" s="85"/>
      <c r="AG1085" s="85"/>
      <c r="AH1085" s="85"/>
      <c r="AI1085" s="85"/>
      <c r="AJ1085" s="85"/>
      <c r="AK1085" s="85"/>
    </row>
    <row r="1086" spans="1:37" ht="14.4" customHeight="1" x14ac:dyDescent="0.3">
      <c r="A1086" s="85"/>
      <c r="B1086" s="85"/>
      <c r="C1086" s="85"/>
      <c r="D1086" s="85"/>
      <c r="E1086" s="85"/>
      <c r="F1086" s="85"/>
      <c r="G1086" s="85"/>
      <c r="H1086" s="85"/>
      <c r="I1086" s="85"/>
      <c r="J1086" s="85"/>
      <c r="K1086" s="85"/>
      <c r="L1086" s="101"/>
      <c r="M1086" s="83"/>
      <c r="N1086" s="85"/>
      <c r="O1086" s="101"/>
      <c r="P1086" s="101"/>
      <c r="Q1086" s="101"/>
      <c r="R1086" s="83"/>
      <c r="U1086" s="85"/>
      <c r="V1086" s="85"/>
      <c r="W1086" s="85"/>
      <c r="X1086" s="85"/>
      <c r="Y1086" s="85"/>
      <c r="Z1086" s="85"/>
      <c r="AA1086" s="85"/>
      <c r="AB1086" s="85"/>
      <c r="AC1086" s="85"/>
      <c r="AD1086" s="85"/>
      <c r="AE1086" s="101"/>
      <c r="AF1086" s="85"/>
      <c r="AG1086" s="85"/>
      <c r="AH1086" s="85"/>
      <c r="AI1086" s="85"/>
      <c r="AJ1086" s="85"/>
      <c r="AK1086" s="85"/>
    </row>
    <row r="1087" spans="1:37" ht="14.4" customHeight="1" x14ac:dyDescent="0.3">
      <c r="A1087" s="85"/>
      <c r="B1087" s="85"/>
      <c r="C1087" s="85"/>
      <c r="D1087" s="85"/>
      <c r="E1087" s="85"/>
      <c r="F1087" s="85"/>
      <c r="G1087" s="85"/>
      <c r="H1087" s="85"/>
      <c r="I1087" s="85"/>
      <c r="J1087" s="85"/>
      <c r="K1087" s="85"/>
      <c r="L1087" s="101"/>
      <c r="M1087" s="83"/>
      <c r="N1087" s="85"/>
      <c r="O1087" s="101"/>
      <c r="P1087" s="101"/>
      <c r="Q1087" s="101"/>
      <c r="R1087" s="83"/>
      <c r="U1087" s="85"/>
      <c r="V1087" s="85"/>
      <c r="W1087" s="85"/>
      <c r="X1087" s="85"/>
      <c r="Y1087" s="85"/>
      <c r="Z1087" s="85"/>
      <c r="AA1087" s="85"/>
      <c r="AB1087" s="85"/>
      <c r="AC1087" s="85"/>
      <c r="AD1087" s="85"/>
      <c r="AE1087" s="101"/>
      <c r="AF1087" s="85"/>
      <c r="AG1087" s="85"/>
      <c r="AH1087" s="85"/>
      <c r="AI1087" s="85"/>
      <c r="AJ1087" s="85"/>
      <c r="AK1087" s="85"/>
    </row>
    <row r="1088" spans="1:37" ht="14.4" customHeight="1" x14ac:dyDescent="0.3">
      <c r="A1088" s="85"/>
      <c r="B1088" s="85"/>
      <c r="C1088" s="85"/>
      <c r="D1088" s="85"/>
      <c r="E1088" s="85"/>
      <c r="F1088" s="85"/>
      <c r="G1088" s="85"/>
      <c r="H1088" s="85"/>
      <c r="I1088" s="85"/>
      <c r="J1088" s="85"/>
      <c r="K1088" s="85"/>
      <c r="L1088" s="101"/>
      <c r="M1088" s="83"/>
      <c r="N1088" s="85"/>
      <c r="O1088" s="101"/>
      <c r="P1088" s="101"/>
      <c r="Q1088" s="101"/>
      <c r="R1088" s="83"/>
      <c r="U1088" s="85"/>
      <c r="V1088" s="85"/>
      <c r="W1088" s="85"/>
      <c r="X1088" s="85"/>
      <c r="Y1088" s="85"/>
      <c r="Z1088" s="85"/>
      <c r="AA1088" s="85"/>
      <c r="AB1088" s="85"/>
      <c r="AC1088" s="85"/>
      <c r="AD1088" s="85"/>
      <c r="AE1088" s="101"/>
      <c r="AF1088" s="85"/>
      <c r="AG1088" s="85"/>
      <c r="AH1088" s="85"/>
      <c r="AI1088" s="85"/>
      <c r="AJ1088" s="85"/>
      <c r="AK1088" s="85"/>
    </row>
    <row r="1089" spans="1:37" ht="14.4" customHeight="1" x14ac:dyDescent="0.3">
      <c r="A1089" s="85"/>
      <c r="B1089" s="85"/>
      <c r="C1089" s="85"/>
      <c r="D1089" s="85"/>
      <c r="E1089" s="85"/>
      <c r="F1089" s="85"/>
      <c r="G1089" s="85"/>
      <c r="H1089" s="85"/>
      <c r="I1089" s="85"/>
      <c r="J1089" s="85"/>
      <c r="K1089" s="85"/>
      <c r="L1089" s="101"/>
      <c r="M1089" s="83"/>
      <c r="N1089" s="85"/>
      <c r="O1089" s="101"/>
      <c r="P1089" s="101"/>
      <c r="Q1089" s="101"/>
      <c r="R1089" s="83"/>
      <c r="U1089" s="85"/>
      <c r="V1089" s="85"/>
      <c r="W1089" s="85"/>
      <c r="X1089" s="85"/>
      <c r="Y1089" s="85"/>
      <c r="Z1089" s="85"/>
      <c r="AA1089" s="85"/>
      <c r="AB1089" s="85"/>
      <c r="AC1089" s="85"/>
      <c r="AD1089" s="85"/>
      <c r="AE1089" s="101"/>
      <c r="AF1089" s="85"/>
      <c r="AG1089" s="85"/>
      <c r="AH1089" s="85"/>
      <c r="AI1089" s="85"/>
      <c r="AJ1089" s="85"/>
      <c r="AK1089" s="85"/>
    </row>
    <row r="1090" spans="1:37" ht="14.4" customHeight="1" x14ac:dyDescent="0.3">
      <c r="A1090" s="85"/>
      <c r="B1090" s="85"/>
      <c r="C1090" s="85"/>
      <c r="D1090" s="85"/>
      <c r="E1090" s="85"/>
      <c r="F1090" s="85"/>
      <c r="G1090" s="85"/>
      <c r="H1090" s="85"/>
      <c r="I1090" s="85"/>
      <c r="J1090" s="85"/>
      <c r="K1090" s="85"/>
      <c r="L1090" s="101"/>
      <c r="M1090" s="83"/>
      <c r="N1090" s="85"/>
      <c r="O1090" s="101"/>
      <c r="P1090" s="101"/>
      <c r="Q1090" s="101"/>
      <c r="R1090" s="83"/>
      <c r="U1090" s="85"/>
      <c r="V1090" s="85"/>
      <c r="W1090" s="85"/>
      <c r="X1090" s="85"/>
      <c r="Y1090" s="85"/>
      <c r="Z1090" s="85"/>
      <c r="AA1090" s="85"/>
      <c r="AB1090" s="85"/>
      <c r="AC1090" s="85"/>
      <c r="AD1090" s="85"/>
      <c r="AE1090" s="101"/>
      <c r="AF1090" s="85"/>
      <c r="AG1090" s="85"/>
      <c r="AH1090" s="85"/>
      <c r="AI1090" s="85"/>
      <c r="AJ1090" s="85"/>
      <c r="AK1090" s="85"/>
    </row>
    <row r="1091" spans="1:37" ht="14.4" customHeight="1" x14ac:dyDescent="0.3">
      <c r="A1091" s="85"/>
      <c r="B1091" s="85"/>
      <c r="C1091" s="85"/>
      <c r="D1091" s="85"/>
      <c r="E1091" s="85"/>
      <c r="F1091" s="85"/>
      <c r="G1091" s="85"/>
      <c r="H1091" s="85"/>
      <c r="I1091" s="85"/>
      <c r="J1091" s="85"/>
      <c r="K1091" s="85"/>
      <c r="L1091" s="101"/>
      <c r="M1091" s="83"/>
      <c r="N1091" s="85"/>
      <c r="O1091" s="101"/>
      <c r="P1091" s="101"/>
      <c r="Q1091" s="101"/>
      <c r="R1091" s="83"/>
      <c r="U1091" s="85"/>
      <c r="V1091" s="85"/>
      <c r="W1091" s="85"/>
      <c r="X1091" s="85"/>
      <c r="Y1091" s="85"/>
      <c r="Z1091" s="85"/>
      <c r="AA1091" s="85"/>
      <c r="AB1091" s="85"/>
      <c r="AC1091" s="85"/>
      <c r="AD1091" s="85"/>
      <c r="AE1091" s="101"/>
      <c r="AF1091" s="85"/>
      <c r="AG1091" s="85"/>
      <c r="AH1091" s="85"/>
      <c r="AI1091" s="85"/>
      <c r="AJ1091" s="85"/>
      <c r="AK1091" s="85"/>
    </row>
    <row r="1092" spans="1:37" ht="14.4" customHeight="1" x14ac:dyDescent="0.3">
      <c r="A1092" s="85"/>
      <c r="B1092" s="85"/>
      <c r="C1092" s="85"/>
      <c r="D1092" s="85"/>
      <c r="E1092" s="85"/>
      <c r="F1092" s="85"/>
      <c r="G1092" s="85"/>
      <c r="H1092" s="85"/>
      <c r="I1092" s="85"/>
      <c r="J1092" s="85"/>
      <c r="K1092" s="85"/>
      <c r="L1092" s="101"/>
      <c r="M1092" s="83"/>
      <c r="N1092" s="85"/>
      <c r="O1092" s="101"/>
      <c r="P1092" s="101"/>
      <c r="Q1092" s="101"/>
      <c r="R1092" s="83"/>
      <c r="U1092" s="85"/>
      <c r="V1092" s="85"/>
      <c r="W1092" s="85"/>
      <c r="X1092" s="85"/>
      <c r="Y1092" s="85"/>
      <c r="Z1092" s="85"/>
      <c r="AA1092" s="85"/>
      <c r="AB1092" s="85"/>
      <c r="AC1092" s="85"/>
      <c r="AD1092" s="85"/>
      <c r="AE1092" s="101"/>
      <c r="AF1092" s="85"/>
      <c r="AG1092" s="85"/>
      <c r="AH1092" s="85"/>
      <c r="AI1092" s="85"/>
      <c r="AJ1092" s="85"/>
      <c r="AK1092" s="85"/>
    </row>
    <row r="1093" spans="1:37" ht="14.4" customHeight="1" x14ac:dyDescent="0.3">
      <c r="A1093" s="85"/>
      <c r="B1093" s="85"/>
      <c r="C1093" s="85"/>
      <c r="D1093" s="85"/>
      <c r="E1093" s="85"/>
      <c r="F1093" s="85"/>
      <c r="G1093" s="85"/>
      <c r="H1093" s="85"/>
      <c r="I1093" s="85"/>
      <c r="J1093" s="85"/>
      <c r="K1093" s="85"/>
      <c r="L1093" s="101"/>
      <c r="M1093" s="83"/>
      <c r="N1093" s="85"/>
      <c r="O1093" s="101"/>
      <c r="P1093" s="101"/>
      <c r="Q1093" s="101"/>
      <c r="R1093" s="83"/>
      <c r="U1093" s="85"/>
      <c r="V1093" s="85"/>
      <c r="W1093" s="85"/>
      <c r="X1093" s="85"/>
      <c r="Y1093" s="85"/>
      <c r="Z1093" s="85"/>
      <c r="AA1093" s="85"/>
      <c r="AB1093" s="85"/>
      <c r="AC1093" s="85"/>
      <c r="AD1093" s="85"/>
      <c r="AE1093" s="101"/>
      <c r="AF1093" s="85"/>
      <c r="AG1093" s="85"/>
      <c r="AH1093" s="85"/>
      <c r="AI1093" s="85"/>
      <c r="AJ1093" s="85"/>
      <c r="AK1093" s="85"/>
    </row>
    <row r="1094" spans="1:37" ht="14.4" customHeight="1" x14ac:dyDescent="0.3">
      <c r="A1094" s="85"/>
      <c r="B1094" s="85"/>
      <c r="C1094" s="85"/>
      <c r="D1094" s="85"/>
      <c r="E1094" s="85"/>
      <c r="F1094" s="85"/>
      <c r="G1094" s="85"/>
      <c r="H1094" s="85"/>
      <c r="I1094" s="85"/>
      <c r="J1094" s="85"/>
      <c r="K1094" s="85"/>
      <c r="L1094" s="101"/>
      <c r="M1094" s="83"/>
      <c r="N1094" s="85"/>
      <c r="O1094" s="101"/>
      <c r="P1094" s="101"/>
      <c r="Q1094" s="101"/>
      <c r="R1094" s="83"/>
      <c r="U1094" s="85"/>
      <c r="V1094" s="85"/>
      <c r="W1094" s="85"/>
      <c r="X1094" s="85"/>
      <c r="Y1094" s="85"/>
      <c r="Z1094" s="85"/>
      <c r="AA1094" s="85"/>
      <c r="AB1094" s="85"/>
      <c r="AC1094" s="85"/>
      <c r="AD1094" s="85"/>
      <c r="AE1094" s="101"/>
      <c r="AF1094" s="85"/>
      <c r="AG1094" s="85"/>
      <c r="AH1094" s="85"/>
      <c r="AI1094" s="85"/>
      <c r="AJ1094" s="85"/>
      <c r="AK1094" s="85"/>
    </row>
    <row r="1095" spans="1:37" ht="14.4" customHeight="1" x14ac:dyDescent="0.3">
      <c r="A1095" s="85"/>
      <c r="B1095" s="85"/>
      <c r="C1095" s="85"/>
      <c r="D1095" s="85"/>
      <c r="E1095" s="85"/>
      <c r="F1095" s="85"/>
      <c r="G1095" s="85"/>
      <c r="H1095" s="85"/>
      <c r="I1095" s="85"/>
      <c r="J1095" s="85"/>
      <c r="K1095" s="85"/>
      <c r="L1095" s="101"/>
      <c r="M1095" s="83"/>
      <c r="N1095" s="85"/>
      <c r="O1095" s="101"/>
      <c r="P1095" s="101"/>
      <c r="Q1095" s="101"/>
      <c r="R1095" s="83"/>
      <c r="U1095" s="85"/>
      <c r="V1095" s="85"/>
      <c r="W1095" s="85"/>
      <c r="X1095" s="85"/>
      <c r="Y1095" s="85"/>
      <c r="Z1095" s="85"/>
      <c r="AA1095" s="85"/>
      <c r="AB1095" s="85"/>
      <c r="AC1095" s="85"/>
      <c r="AD1095" s="85"/>
      <c r="AE1095" s="101"/>
      <c r="AF1095" s="85"/>
      <c r="AG1095" s="85"/>
      <c r="AH1095" s="85"/>
      <c r="AI1095" s="85"/>
      <c r="AJ1095" s="85"/>
      <c r="AK1095" s="85"/>
    </row>
    <row r="1096" spans="1:37" ht="14.4" customHeight="1" x14ac:dyDescent="0.3">
      <c r="A1096" s="85"/>
      <c r="B1096" s="85"/>
      <c r="C1096" s="85"/>
      <c r="D1096" s="85"/>
      <c r="E1096" s="85"/>
      <c r="F1096" s="85"/>
      <c r="G1096" s="85"/>
      <c r="H1096" s="85"/>
      <c r="I1096" s="85"/>
      <c r="J1096" s="85"/>
      <c r="K1096" s="85"/>
      <c r="L1096" s="101"/>
      <c r="M1096" s="83"/>
      <c r="N1096" s="85"/>
      <c r="O1096" s="101"/>
      <c r="P1096" s="101"/>
      <c r="Q1096" s="101"/>
      <c r="R1096" s="83"/>
      <c r="U1096" s="85"/>
      <c r="V1096" s="85"/>
      <c r="W1096" s="85"/>
      <c r="X1096" s="85"/>
      <c r="Y1096" s="85"/>
      <c r="Z1096" s="85"/>
      <c r="AA1096" s="85"/>
      <c r="AB1096" s="85"/>
      <c r="AC1096" s="85"/>
      <c r="AD1096" s="85"/>
      <c r="AE1096" s="101"/>
      <c r="AF1096" s="85"/>
      <c r="AG1096" s="85"/>
      <c r="AH1096" s="85"/>
      <c r="AI1096" s="85"/>
      <c r="AJ1096" s="85"/>
      <c r="AK1096" s="85"/>
    </row>
    <row r="1097" spans="1:37" ht="14.4" customHeight="1" x14ac:dyDescent="0.3">
      <c r="A1097" s="85"/>
      <c r="B1097" s="85"/>
      <c r="C1097" s="85"/>
      <c r="D1097" s="85"/>
      <c r="E1097" s="85"/>
      <c r="F1097" s="85"/>
      <c r="G1097" s="85"/>
      <c r="H1097" s="85"/>
      <c r="I1097" s="85"/>
      <c r="J1097" s="85"/>
      <c r="K1097" s="85"/>
      <c r="L1097" s="101"/>
      <c r="M1097" s="83"/>
      <c r="N1097" s="85"/>
      <c r="O1097" s="101"/>
      <c r="P1097" s="101"/>
      <c r="Q1097" s="101"/>
      <c r="R1097" s="83"/>
      <c r="U1097" s="85"/>
      <c r="V1097" s="85"/>
      <c r="W1097" s="85"/>
      <c r="X1097" s="85"/>
      <c r="Y1097" s="85"/>
      <c r="Z1097" s="85"/>
      <c r="AA1097" s="85"/>
      <c r="AB1097" s="85"/>
      <c r="AC1097" s="85"/>
      <c r="AD1097" s="85"/>
      <c r="AE1097" s="101"/>
      <c r="AF1097" s="85"/>
      <c r="AG1097" s="85"/>
      <c r="AH1097" s="85"/>
      <c r="AI1097" s="85"/>
      <c r="AJ1097" s="85"/>
      <c r="AK1097" s="85"/>
    </row>
    <row r="1098" spans="1:37" ht="14.4" customHeight="1" x14ac:dyDescent="0.3">
      <c r="A1098" s="85"/>
      <c r="B1098" s="85"/>
      <c r="C1098" s="85"/>
      <c r="D1098" s="85"/>
      <c r="E1098" s="85"/>
      <c r="F1098" s="85"/>
      <c r="G1098" s="85"/>
      <c r="H1098" s="85"/>
      <c r="I1098" s="85"/>
      <c r="J1098" s="85"/>
      <c r="K1098" s="85"/>
      <c r="L1098" s="101"/>
      <c r="M1098" s="83"/>
      <c r="N1098" s="85"/>
      <c r="O1098" s="101"/>
      <c r="P1098" s="101"/>
      <c r="Q1098" s="101"/>
      <c r="R1098" s="83"/>
      <c r="U1098" s="85"/>
      <c r="V1098" s="85"/>
      <c r="W1098" s="85"/>
      <c r="X1098" s="85"/>
      <c r="Y1098" s="85"/>
      <c r="Z1098" s="85"/>
      <c r="AA1098" s="85"/>
      <c r="AB1098" s="85"/>
      <c r="AC1098" s="85"/>
      <c r="AD1098" s="85"/>
      <c r="AE1098" s="101"/>
      <c r="AF1098" s="85"/>
      <c r="AG1098" s="85"/>
      <c r="AH1098" s="85"/>
      <c r="AI1098" s="85"/>
      <c r="AJ1098" s="85"/>
      <c r="AK1098" s="85"/>
    </row>
    <row r="1099" spans="1:37" ht="14.4" customHeight="1" x14ac:dyDescent="0.3">
      <c r="A1099" s="85"/>
      <c r="B1099" s="85"/>
      <c r="C1099" s="85"/>
      <c r="D1099" s="85"/>
      <c r="E1099" s="85"/>
      <c r="F1099" s="85"/>
      <c r="G1099" s="85"/>
      <c r="H1099" s="85"/>
      <c r="I1099" s="85"/>
      <c r="J1099" s="85"/>
      <c r="K1099" s="85"/>
      <c r="L1099" s="101"/>
      <c r="M1099" s="83"/>
      <c r="N1099" s="85"/>
      <c r="O1099" s="101"/>
      <c r="P1099" s="101"/>
      <c r="Q1099" s="101"/>
      <c r="R1099" s="83"/>
      <c r="U1099" s="85"/>
      <c r="V1099" s="85"/>
      <c r="W1099" s="85"/>
      <c r="X1099" s="85"/>
      <c r="Y1099" s="85"/>
      <c r="Z1099" s="85"/>
      <c r="AA1099" s="85"/>
      <c r="AB1099" s="85"/>
      <c r="AC1099" s="85"/>
      <c r="AD1099" s="85"/>
      <c r="AE1099" s="101"/>
      <c r="AF1099" s="85"/>
      <c r="AG1099" s="85"/>
      <c r="AH1099" s="85"/>
      <c r="AI1099" s="85"/>
      <c r="AJ1099" s="85"/>
      <c r="AK1099" s="85"/>
    </row>
    <row r="1100" spans="1:37" ht="14.4" customHeight="1" x14ac:dyDescent="0.3">
      <c r="A1100" s="85"/>
      <c r="B1100" s="85"/>
      <c r="C1100" s="85"/>
      <c r="D1100" s="85"/>
      <c r="E1100" s="85"/>
      <c r="F1100" s="85"/>
      <c r="G1100" s="85"/>
      <c r="H1100" s="85"/>
      <c r="I1100" s="85"/>
      <c r="J1100" s="85"/>
      <c r="K1100" s="85"/>
      <c r="L1100" s="101"/>
      <c r="M1100" s="83"/>
      <c r="N1100" s="85"/>
      <c r="O1100" s="101"/>
      <c r="P1100" s="101"/>
      <c r="Q1100" s="101"/>
      <c r="R1100" s="83"/>
      <c r="U1100" s="85"/>
      <c r="V1100" s="85"/>
      <c r="W1100" s="85"/>
      <c r="X1100" s="85"/>
      <c r="Y1100" s="85"/>
      <c r="Z1100" s="85"/>
      <c r="AA1100" s="85"/>
      <c r="AB1100" s="85"/>
      <c r="AC1100" s="85"/>
      <c r="AD1100" s="85"/>
      <c r="AE1100" s="101"/>
      <c r="AF1100" s="85"/>
      <c r="AG1100" s="85"/>
      <c r="AH1100" s="85"/>
      <c r="AI1100" s="85"/>
      <c r="AJ1100" s="85"/>
      <c r="AK1100" s="85"/>
    </row>
    <row r="1101" spans="1:37" ht="14.4" customHeight="1" x14ac:dyDescent="0.3">
      <c r="A1101" s="85"/>
      <c r="B1101" s="85"/>
      <c r="C1101" s="85"/>
      <c r="D1101" s="85"/>
      <c r="E1101" s="85"/>
      <c r="F1101" s="85"/>
      <c r="G1101" s="85"/>
      <c r="H1101" s="85"/>
      <c r="I1101" s="85"/>
      <c r="J1101" s="85"/>
      <c r="K1101" s="85"/>
      <c r="L1101" s="101"/>
      <c r="M1101" s="83"/>
      <c r="N1101" s="85"/>
      <c r="O1101" s="101"/>
      <c r="P1101" s="101"/>
      <c r="Q1101" s="101"/>
      <c r="R1101" s="83"/>
      <c r="U1101" s="85"/>
      <c r="V1101" s="85"/>
      <c r="W1101" s="85"/>
      <c r="X1101" s="85"/>
      <c r="Y1101" s="85"/>
      <c r="Z1101" s="85"/>
      <c r="AA1101" s="85"/>
      <c r="AB1101" s="85"/>
      <c r="AC1101" s="85"/>
      <c r="AD1101" s="85"/>
      <c r="AE1101" s="101"/>
      <c r="AF1101" s="85"/>
      <c r="AG1101" s="85"/>
      <c r="AH1101" s="85"/>
      <c r="AI1101" s="85"/>
      <c r="AJ1101" s="85"/>
      <c r="AK1101" s="85"/>
    </row>
    <row r="1102" spans="1:37" ht="14.4" customHeight="1" x14ac:dyDescent="0.3">
      <c r="A1102" s="85"/>
      <c r="B1102" s="85"/>
      <c r="C1102" s="85"/>
      <c r="D1102" s="85"/>
      <c r="E1102" s="85"/>
      <c r="F1102" s="85"/>
      <c r="G1102" s="85"/>
      <c r="H1102" s="85"/>
      <c r="I1102" s="85"/>
      <c r="J1102" s="85"/>
      <c r="K1102" s="85"/>
      <c r="L1102" s="101"/>
      <c r="M1102" s="83"/>
      <c r="N1102" s="85"/>
      <c r="O1102" s="101"/>
      <c r="P1102" s="101"/>
      <c r="Q1102" s="101"/>
      <c r="R1102" s="83"/>
      <c r="U1102" s="85"/>
      <c r="V1102" s="85"/>
      <c r="W1102" s="85"/>
      <c r="X1102" s="85"/>
      <c r="Y1102" s="85"/>
      <c r="Z1102" s="85"/>
      <c r="AA1102" s="85"/>
      <c r="AB1102" s="85"/>
      <c r="AC1102" s="85"/>
      <c r="AD1102" s="85"/>
      <c r="AE1102" s="101"/>
      <c r="AF1102" s="85"/>
      <c r="AG1102" s="85"/>
      <c r="AH1102" s="85"/>
      <c r="AI1102" s="85"/>
      <c r="AJ1102" s="85"/>
      <c r="AK1102" s="85"/>
    </row>
    <row r="1103" spans="1:37" ht="14.4" customHeight="1" x14ac:dyDescent="0.3">
      <c r="A1103" s="85"/>
      <c r="B1103" s="85"/>
      <c r="C1103" s="85"/>
      <c r="D1103" s="85"/>
      <c r="E1103" s="85"/>
      <c r="F1103" s="85"/>
      <c r="G1103" s="85"/>
      <c r="H1103" s="85"/>
      <c r="I1103" s="85"/>
      <c r="J1103" s="85"/>
      <c r="K1103" s="85"/>
      <c r="L1103" s="101"/>
      <c r="M1103" s="83"/>
      <c r="N1103" s="85"/>
      <c r="O1103" s="101"/>
      <c r="P1103" s="101"/>
      <c r="Q1103" s="101"/>
      <c r="R1103" s="83"/>
      <c r="U1103" s="85"/>
      <c r="V1103" s="85"/>
      <c r="W1103" s="85"/>
      <c r="X1103" s="85"/>
      <c r="Y1103" s="85"/>
      <c r="Z1103" s="85"/>
      <c r="AA1103" s="85"/>
      <c r="AB1103" s="85"/>
      <c r="AC1103" s="85"/>
      <c r="AD1103" s="85"/>
      <c r="AE1103" s="101"/>
      <c r="AF1103" s="85"/>
      <c r="AG1103" s="85"/>
      <c r="AH1103" s="85"/>
      <c r="AI1103" s="85"/>
      <c r="AJ1103" s="85"/>
      <c r="AK1103" s="85"/>
    </row>
    <row r="1104" spans="1:37" ht="14.4" customHeight="1" x14ac:dyDescent="0.3">
      <c r="A1104" s="85"/>
      <c r="B1104" s="85"/>
      <c r="C1104" s="85"/>
      <c r="D1104" s="85"/>
      <c r="E1104" s="85"/>
      <c r="F1104" s="85"/>
      <c r="G1104" s="85"/>
      <c r="H1104" s="85"/>
      <c r="I1104" s="85"/>
      <c r="J1104" s="85"/>
      <c r="K1104" s="85"/>
      <c r="L1104" s="101"/>
      <c r="M1104" s="83"/>
      <c r="N1104" s="85"/>
      <c r="O1104" s="101"/>
      <c r="P1104" s="101"/>
      <c r="Q1104" s="101"/>
      <c r="R1104" s="83"/>
      <c r="U1104" s="85"/>
      <c r="V1104" s="85"/>
      <c r="W1104" s="85"/>
      <c r="X1104" s="85"/>
      <c r="Y1104" s="85"/>
      <c r="Z1104" s="85"/>
      <c r="AA1104" s="85"/>
      <c r="AB1104" s="85"/>
      <c r="AC1104" s="85"/>
      <c r="AD1104" s="85"/>
      <c r="AE1104" s="101"/>
      <c r="AF1104" s="85"/>
      <c r="AG1104" s="85"/>
      <c r="AH1104" s="85"/>
      <c r="AI1104" s="85"/>
      <c r="AJ1104" s="85"/>
      <c r="AK1104" s="85"/>
    </row>
    <row r="1105" spans="1:37" ht="14.4" customHeight="1" x14ac:dyDescent="0.3">
      <c r="A1105" s="85"/>
      <c r="B1105" s="85"/>
      <c r="C1105" s="85"/>
      <c r="D1105" s="85"/>
      <c r="E1105" s="85"/>
      <c r="F1105" s="85"/>
      <c r="G1105" s="85"/>
      <c r="H1105" s="85"/>
      <c r="I1105" s="85"/>
      <c r="J1105" s="85"/>
      <c r="K1105" s="85"/>
      <c r="L1105" s="101"/>
      <c r="M1105" s="83"/>
      <c r="N1105" s="85"/>
      <c r="O1105" s="101"/>
      <c r="P1105" s="101"/>
      <c r="Q1105" s="101"/>
      <c r="R1105" s="83"/>
      <c r="U1105" s="85"/>
      <c r="V1105" s="85"/>
      <c r="W1105" s="85"/>
      <c r="X1105" s="85"/>
      <c r="Y1105" s="85"/>
      <c r="Z1105" s="85"/>
      <c r="AA1105" s="85"/>
      <c r="AB1105" s="85"/>
      <c r="AC1105" s="85"/>
      <c r="AD1105" s="85"/>
      <c r="AE1105" s="101"/>
      <c r="AF1105" s="85"/>
      <c r="AG1105" s="85"/>
      <c r="AH1105" s="85"/>
      <c r="AI1105" s="85"/>
      <c r="AJ1105" s="85"/>
      <c r="AK1105" s="85"/>
    </row>
    <row r="1106" spans="1:37" ht="14.4" customHeight="1" x14ac:dyDescent="0.3">
      <c r="A1106" s="85"/>
      <c r="B1106" s="85"/>
      <c r="C1106" s="85"/>
      <c r="D1106" s="85"/>
      <c r="E1106" s="85"/>
      <c r="F1106" s="85"/>
      <c r="G1106" s="85"/>
      <c r="H1106" s="85"/>
      <c r="I1106" s="85"/>
      <c r="J1106" s="85"/>
      <c r="K1106" s="85"/>
      <c r="L1106" s="101"/>
      <c r="M1106" s="83"/>
      <c r="N1106" s="85"/>
      <c r="O1106" s="101"/>
      <c r="P1106" s="101"/>
      <c r="Q1106" s="101"/>
      <c r="R1106" s="83"/>
      <c r="U1106" s="85"/>
      <c r="V1106" s="85"/>
      <c r="W1106" s="85"/>
      <c r="X1106" s="85"/>
      <c r="Y1106" s="85"/>
      <c r="Z1106" s="85"/>
      <c r="AA1106" s="85"/>
      <c r="AB1106" s="85"/>
      <c r="AC1106" s="85"/>
      <c r="AD1106" s="85"/>
      <c r="AE1106" s="101"/>
      <c r="AF1106" s="85"/>
      <c r="AG1106" s="85"/>
      <c r="AH1106" s="85"/>
      <c r="AI1106" s="85"/>
      <c r="AJ1106" s="85"/>
      <c r="AK1106" s="85"/>
    </row>
    <row r="1107" spans="1:37" ht="14.4" customHeight="1" x14ac:dyDescent="0.3">
      <c r="A1107" s="85"/>
      <c r="B1107" s="85"/>
      <c r="C1107" s="85"/>
      <c r="D1107" s="85"/>
      <c r="E1107" s="85"/>
      <c r="F1107" s="85"/>
      <c r="G1107" s="85"/>
      <c r="H1107" s="85"/>
      <c r="I1107" s="85"/>
      <c r="J1107" s="85"/>
      <c r="K1107" s="85"/>
      <c r="L1107" s="101"/>
      <c r="M1107" s="83"/>
      <c r="N1107" s="85"/>
      <c r="O1107" s="101"/>
      <c r="P1107" s="101"/>
      <c r="Q1107" s="101"/>
      <c r="R1107" s="83"/>
      <c r="U1107" s="85"/>
      <c r="V1107" s="85"/>
      <c r="W1107" s="85"/>
      <c r="X1107" s="85"/>
      <c r="Y1107" s="85"/>
      <c r="Z1107" s="85"/>
      <c r="AA1107" s="85"/>
      <c r="AB1107" s="85"/>
      <c r="AC1107" s="85"/>
      <c r="AD1107" s="85"/>
      <c r="AE1107" s="101"/>
      <c r="AF1107" s="85"/>
      <c r="AG1107" s="85"/>
      <c r="AH1107" s="85"/>
      <c r="AI1107" s="85"/>
      <c r="AJ1107" s="85"/>
      <c r="AK1107" s="85"/>
    </row>
    <row r="1108" spans="1:37" ht="14.4" customHeight="1" x14ac:dyDescent="0.3">
      <c r="A1108" s="85"/>
      <c r="B1108" s="85"/>
      <c r="C1108" s="85"/>
      <c r="D1108" s="85"/>
      <c r="E1108" s="85"/>
      <c r="F1108" s="85"/>
      <c r="G1108" s="85"/>
      <c r="H1108" s="85"/>
      <c r="I1108" s="85"/>
      <c r="J1108" s="85"/>
      <c r="K1108" s="85"/>
      <c r="L1108" s="101"/>
      <c r="M1108" s="83"/>
      <c r="N1108" s="85"/>
      <c r="O1108" s="101"/>
      <c r="P1108" s="101"/>
      <c r="Q1108" s="101"/>
      <c r="R1108" s="83"/>
      <c r="U1108" s="85"/>
      <c r="V1108" s="85"/>
      <c r="W1108" s="85"/>
      <c r="X1108" s="85"/>
      <c r="Y1108" s="85"/>
      <c r="Z1108" s="85"/>
      <c r="AA1108" s="85"/>
      <c r="AB1108" s="85"/>
      <c r="AC1108" s="85"/>
      <c r="AD1108" s="85"/>
      <c r="AE1108" s="101"/>
      <c r="AF1108" s="85"/>
      <c r="AG1108" s="85"/>
      <c r="AH1108" s="85"/>
      <c r="AI1108" s="85"/>
      <c r="AJ1108" s="85"/>
      <c r="AK1108" s="85"/>
    </row>
    <row r="1109" spans="1:37" ht="14.4" customHeight="1" x14ac:dyDescent="0.3">
      <c r="A1109" s="85"/>
      <c r="B1109" s="85"/>
      <c r="C1109" s="85"/>
      <c r="D1109" s="85"/>
      <c r="E1109" s="85"/>
      <c r="F1109" s="85"/>
      <c r="G1109" s="85"/>
      <c r="H1109" s="85"/>
      <c r="I1109" s="85"/>
      <c r="J1109" s="85"/>
      <c r="K1109" s="85"/>
      <c r="L1109" s="101"/>
      <c r="M1109" s="83"/>
      <c r="N1109" s="85"/>
      <c r="O1109" s="101"/>
      <c r="P1109" s="101"/>
      <c r="Q1109" s="101"/>
      <c r="R1109" s="83"/>
      <c r="U1109" s="85"/>
      <c r="V1109" s="85"/>
      <c r="W1109" s="85"/>
      <c r="X1109" s="85"/>
      <c r="Y1109" s="85"/>
      <c r="Z1109" s="85"/>
      <c r="AA1109" s="85"/>
      <c r="AB1109" s="85"/>
      <c r="AC1109" s="85"/>
      <c r="AD1109" s="85"/>
      <c r="AE1109" s="101"/>
      <c r="AF1109" s="85"/>
      <c r="AG1109" s="85"/>
      <c r="AH1109" s="85"/>
      <c r="AI1109" s="85"/>
      <c r="AJ1109" s="85"/>
      <c r="AK1109" s="85"/>
    </row>
    <row r="1110" spans="1:37" ht="14.4" customHeight="1" x14ac:dyDescent="0.3">
      <c r="A1110" s="85"/>
      <c r="B1110" s="85"/>
      <c r="C1110" s="85"/>
      <c r="D1110" s="85"/>
      <c r="E1110" s="85"/>
      <c r="F1110" s="85"/>
      <c r="G1110" s="85"/>
      <c r="H1110" s="85"/>
      <c r="I1110" s="85"/>
      <c r="J1110" s="85"/>
      <c r="K1110" s="85"/>
      <c r="L1110" s="101"/>
      <c r="M1110" s="83"/>
      <c r="N1110" s="85"/>
      <c r="O1110" s="101"/>
      <c r="P1110" s="101"/>
      <c r="Q1110" s="101"/>
      <c r="R1110" s="83"/>
      <c r="U1110" s="85"/>
      <c r="V1110" s="85"/>
      <c r="W1110" s="85"/>
      <c r="X1110" s="85"/>
      <c r="Y1110" s="85"/>
      <c r="Z1110" s="85"/>
      <c r="AA1110" s="85"/>
      <c r="AB1110" s="85"/>
      <c r="AC1110" s="85"/>
      <c r="AD1110" s="85"/>
      <c r="AE1110" s="101"/>
      <c r="AF1110" s="85"/>
      <c r="AG1110" s="85"/>
      <c r="AH1110" s="85"/>
      <c r="AI1110" s="85"/>
      <c r="AJ1110" s="85"/>
      <c r="AK1110" s="85"/>
    </row>
    <row r="1111" spans="1:37" ht="14.4" customHeight="1" x14ac:dyDescent="0.3">
      <c r="A1111" s="85"/>
      <c r="B1111" s="85"/>
      <c r="C1111" s="85"/>
      <c r="D1111" s="85"/>
      <c r="E1111" s="85"/>
      <c r="F1111" s="85"/>
      <c r="G1111" s="85"/>
      <c r="H1111" s="85"/>
      <c r="I1111" s="85"/>
      <c r="J1111" s="85"/>
      <c r="K1111" s="85"/>
      <c r="L1111" s="101"/>
      <c r="M1111" s="83"/>
      <c r="N1111" s="85"/>
      <c r="O1111" s="101"/>
      <c r="P1111" s="101"/>
      <c r="Q1111" s="101"/>
      <c r="R1111" s="83"/>
      <c r="U1111" s="85"/>
      <c r="V1111" s="85"/>
      <c r="W1111" s="85"/>
      <c r="X1111" s="85"/>
      <c r="Y1111" s="85"/>
      <c r="Z1111" s="85"/>
      <c r="AA1111" s="85"/>
      <c r="AB1111" s="85"/>
      <c r="AC1111" s="85"/>
      <c r="AD1111" s="85"/>
      <c r="AE1111" s="101"/>
      <c r="AF1111" s="85"/>
      <c r="AG1111" s="85"/>
      <c r="AH1111" s="85"/>
      <c r="AI1111" s="85"/>
      <c r="AJ1111" s="85"/>
      <c r="AK1111" s="85"/>
    </row>
    <row r="1112" spans="1:37" ht="14.4" customHeight="1" x14ac:dyDescent="0.3">
      <c r="A1112" s="85"/>
      <c r="B1112" s="85"/>
      <c r="C1112" s="85"/>
      <c r="D1112" s="85"/>
      <c r="E1112" s="85"/>
      <c r="F1112" s="85"/>
      <c r="G1112" s="85"/>
      <c r="H1112" s="85"/>
      <c r="I1112" s="85"/>
      <c r="J1112" s="85"/>
      <c r="K1112" s="85"/>
      <c r="L1112" s="101"/>
      <c r="M1112" s="83"/>
      <c r="N1112" s="85"/>
      <c r="O1112" s="101"/>
      <c r="P1112" s="101"/>
      <c r="Q1112" s="101"/>
      <c r="R1112" s="83"/>
      <c r="U1112" s="85"/>
      <c r="V1112" s="85"/>
      <c r="W1112" s="85"/>
      <c r="X1112" s="85"/>
      <c r="Y1112" s="85"/>
      <c r="Z1112" s="85"/>
      <c r="AA1112" s="85"/>
      <c r="AB1112" s="85"/>
      <c r="AC1112" s="85"/>
      <c r="AD1112" s="85"/>
      <c r="AE1112" s="101"/>
      <c r="AF1112" s="85"/>
      <c r="AG1112" s="85"/>
      <c r="AH1112" s="85"/>
      <c r="AI1112" s="85"/>
      <c r="AJ1112" s="85"/>
      <c r="AK1112" s="85"/>
    </row>
    <row r="1113" spans="1:37" ht="14.4" customHeight="1" x14ac:dyDescent="0.3">
      <c r="A1113" s="85"/>
      <c r="B1113" s="85"/>
      <c r="C1113" s="85"/>
      <c r="D1113" s="85"/>
      <c r="E1113" s="85"/>
      <c r="F1113" s="85"/>
      <c r="G1113" s="85"/>
      <c r="H1113" s="85"/>
      <c r="I1113" s="85"/>
      <c r="J1113" s="85"/>
      <c r="K1113" s="85"/>
      <c r="L1113" s="101"/>
      <c r="M1113" s="83"/>
      <c r="N1113" s="85"/>
      <c r="O1113" s="101"/>
      <c r="P1113" s="101"/>
      <c r="Q1113" s="101"/>
      <c r="R1113" s="83"/>
      <c r="U1113" s="85"/>
      <c r="V1113" s="85"/>
      <c r="W1113" s="85"/>
      <c r="X1113" s="85"/>
      <c r="Y1113" s="85"/>
      <c r="Z1113" s="85"/>
      <c r="AA1113" s="85"/>
      <c r="AB1113" s="85"/>
      <c r="AC1113" s="85"/>
      <c r="AD1113" s="85"/>
      <c r="AE1113" s="101"/>
      <c r="AF1113" s="85"/>
      <c r="AG1113" s="85"/>
      <c r="AH1113" s="85"/>
      <c r="AI1113" s="85"/>
      <c r="AJ1113" s="85"/>
      <c r="AK1113" s="85"/>
    </row>
    <row r="1114" spans="1:37" ht="14.4" customHeight="1" x14ac:dyDescent="0.3">
      <c r="A1114" s="85"/>
      <c r="B1114" s="85"/>
      <c r="C1114" s="85"/>
      <c r="D1114" s="85"/>
      <c r="E1114" s="85"/>
      <c r="F1114" s="85"/>
      <c r="G1114" s="85"/>
      <c r="H1114" s="85"/>
      <c r="I1114" s="85"/>
      <c r="J1114" s="85"/>
      <c r="K1114" s="85"/>
      <c r="L1114" s="101"/>
      <c r="M1114" s="83"/>
      <c r="N1114" s="85"/>
      <c r="O1114" s="101"/>
      <c r="P1114" s="101"/>
      <c r="Q1114" s="101"/>
      <c r="R1114" s="83"/>
      <c r="U1114" s="85"/>
      <c r="V1114" s="85"/>
      <c r="W1114" s="85"/>
      <c r="X1114" s="85"/>
      <c r="Y1114" s="85"/>
      <c r="Z1114" s="85"/>
      <c r="AA1114" s="85"/>
      <c r="AB1114" s="85"/>
      <c r="AC1114" s="85"/>
      <c r="AD1114" s="85"/>
      <c r="AE1114" s="101"/>
      <c r="AF1114" s="85"/>
      <c r="AG1114" s="85"/>
      <c r="AH1114" s="85"/>
      <c r="AI1114" s="85"/>
      <c r="AJ1114" s="85"/>
      <c r="AK1114" s="85"/>
    </row>
    <row r="1115" spans="1:37" ht="14.4" customHeight="1" x14ac:dyDescent="0.3">
      <c r="A1115" s="85"/>
      <c r="B1115" s="85"/>
      <c r="C1115" s="85"/>
      <c r="D1115" s="85"/>
      <c r="E1115" s="85"/>
      <c r="F1115" s="85"/>
      <c r="G1115" s="85"/>
      <c r="H1115" s="85"/>
      <c r="I1115" s="85"/>
      <c r="J1115" s="85"/>
      <c r="K1115" s="85"/>
      <c r="L1115" s="101"/>
      <c r="M1115" s="83"/>
      <c r="N1115" s="85"/>
      <c r="O1115" s="101"/>
      <c r="P1115" s="101"/>
      <c r="Q1115" s="101"/>
      <c r="R1115" s="83"/>
      <c r="U1115" s="85"/>
      <c r="V1115" s="85"/>
      <c r="W1115" s="85"/>
      <c r="X1115" s="85"/>
      <c r="Y1115" s="85"/>
      <c r="Z1115" s="85"/>
      <c r="AA1115" s="85"/>
      <c r="AB1115" s="85"/>
      <c r="AC1115" s="85"/>
      <c r="AD1115" s="85"/>
      <c r="AE1115" s="101"/>
      <c r="AF1115" s="85"/>
      <c r="AG1115" s="85"/>
      <c r="AH1115" s="85"/>
      <c r="AI1115" s="85"/>
      <c r="AJ1115" s="85"/>
      <c r="AK1115" s="85"/>
    </row>
    <row r="1116" spans="1:37" ht="14.4" customHeight="1" x14ac:dyDescent="0.3">
      <c r="A1116" s="85"/>
      <c r="B1116" s="85"/>
      <c r="C1116" s="85"/>
      <c r="D1116" s="85"/>
      <c r="E1116" s="85"/>
      <c r="F1116" s="85"/>
      <c r="G1116" s="85"/>
      <c r="H1116" s="85"/>
      <c r="I1116" s="85"/>
      <c r="J1116" s="85"/>
      <c r="K1116" s="85"/>
      <c r="L1116" s="101"/>
      <c r="M1116" s="83"/>
      <c r="N1116" s="85"/>
      <c r="O1116" s="101"/>
      <c r="P1116" s="101"/>
      <c r="Q1116" s="101"/>
      <c r="R1116" s="83"/>
      <c r="U1116" s="85"/>
      <c r="V1116" s="85"/>
      <c r="W1116" s="85"/>
      <c r="X1116" s="85"/>
      <c r="Y1116" s="85"/>
      <c r="Z1116" s="85"/>
      <c r="AA1116" s="85"/>
      <c r="AB1116" s="85"/>
      <c r="AC1116" s="85"/>
      <c r="AD1116" s="85"/>
      <c r="AE1116" s="101"/>
      <c r="AF1116" s="85"/>
      <c r="AG1116" s="85"/>
      <c r="AH1116" s="85"/>
      <c r="AI1116" s="85"/>
      <c r="AJ1116" s="85"/>
      <c r="AK1116" s="85"/>
    </row>
    <row r="1117" spans="1:37" ht="14.4" customHeight="1" x14ac:dyDescent="0.3">
      <c r="A1117" s="85"/>
      <c r="B1117" s="85"/>
      <c r="C1117" s="85"/>
      <c r="D1117" s="85"/>
      <c r="E1117" s="85"/>
      <c r="F1117" s="85"/>
      <c r="G1117" s="85"/>
      <c r="H1117" s="85"/>
      <c r="I1117" s="85"/>
      <c r="J1117" s="85"/>
      <c r="K1117" s="85"/>
      <c r="L1117" s="101"/>
      <c r="M1117" s="83"/>
      <c r="N1117" s="85"/>
      <c r="O1117" s="101"/>
      <c r="P1117" s="101"/>
      <c r="Q1117" s="101"/>
      <c r="R1117" s="83"/>
      <c r="U1117" s="85"/>
      <c r="V1117" s="85"/>
      <c r="W1117" s="85"/>
      <c r="X1117" s="85"/>
      <c r="Y1117" s="85"/>
      <c r="Z1117" s="85"/>
      <c r="AA1117" s="85"/>
      <c r="AB1117" s="85"/>
      <c r="AC1117" s="85"/>
      <c r="AD1117" s="85"/>
      <c r="AE1117" s="101"/>
      <c r="AF1117" s="85"/>
      <c r="AG1117" s="85"/>
      <c r="AH1117" s="85"/>
      <c r="AI1117" s="85"/>
      <c r="AJ1117" s="85"/>
      <c r="AK1117" s="85"/>
    </row>
    <row r="1118" spans="1:37" ht="14.4" customHeight="1" x14ac:dyDescent="0.3">
      <c r="A1118" s="85"/>
      <c r="B1118" s="85"/>
      <c r="C1118" s="85"/>
      <c r="D1118" s="85"/>
      <c r="E1118" s="85"/>
      <c r="F1118" s="85"/>
      <c r="G1118" s="85"/>
      <c r="H1118" s="85"/>
      <c r="I1118" s="85"/>
      <c r="J1118" s="85"/>
      <c r="K1118" s="85"/>
      <c r="L1118" s="101"/>
      <c r="M1118" s="83"/>
      <c r="N1118" s="85"/>
      <c r="O1118" s="101"/>
      <c r="P1118" s="101"/>
      <c r="Q1118" s="101"/>
      <c r="R1118" s="83"/>
      <c r="U1118" s="85"/>
      <c r="V1118" s="85"/>
      <c r="W1118" s="85"/>
      <c r="X1118" s="85"/>
      <c r="Y1118" s="85"/>
      <c r="Z1118" s="85"/>
      <c r="AA1118" s="85"/>
      <c r="AB1118" s="85"/>
      <c r="AC1118" s="85"/>
      <c r="AD1118" s="85"/>
      <c r="AE1118" s="101"/>
      <c r="AF1118" s="85"/>
      <c r="AG1118" s="85"/>
      <c r="AH1118" s="85"/>
      <c r="AI1118" s="85"/>
      <c r="AJ1118" s="85"/>
      <c r="AK1118" s="85"/>
    </row>
    <row r="1119" spans="1:37" ht="14.4" customHeight="1" x14ac:dyDescent="0.3">
      <c r="A1119" s="85"/>
      <c r="B1119" s="85"/>
      <c r="C1119" s="85"/>
      <c r="D1119" s="85"/>
      <c r="E1119" s="85"/>
      <c r="F1119" s="85"/>
      <c r="G1119" s="85"/>
      <c r="H1119" s="85"/>
      <c r="I1119" s="85"/>
      <c r="J1119" s="85"/>
      <c r="K1119" s="85"/>
      <c r="L1119" s="101"/>
      <c r="M1119" s="83"/>
      <c r="N1119" s="85"/>
      <c r="O1119" s="101"/>
      <c r="P1119" s="101"/>
      <c r="Q1119" s="101"/>
      <c r="R1119" s="83"/>
      <c r="U1119" s="85"/>
      <c r="V1119" s="85"/>
      <c r="W1119" s="85"/>
      <c r="X1119" s="85"/>
      <c r="Y1119" s="85"/>
      <c r="Z1119" s="85"/>
      <c r="AA1119" s="85"/>
      <c r="AB1119" s="85"/>
      <c r="AC1119" s="85"/>
      <c r="AD1119" s="85"/>
      <c r="AE1119" s="101"/>
      <c r="AF1119" s="85"/>
      <c r="AG1119" s="85"/>
      <c r="AH1119" s="85"/>
      <c r="AI1119" s="85"/>
      <c r="AJ1119" s="85"/>
      <c r="AK1119" s="85"/>
    </row>
    <row r="1120" spans="1:37" ht="14.4" customHeight="1" x14ac:dyDescent="0.3">
      <c r="A1120" s="85"/>
      <c r="B1120" s="85"/>
      <c r="C1120" s="85"/>
      <c r="D1120" s="85"/>
      <c r="E1120" s="85"/>
      <c r="F1120" s="85"/>
      <c r="G1120" s="85"/>
      <c r="H1120" s="85"/>
      <c r="I1120" s="85"/>
      <c r="J1120" s="85"/>
      <c r="K1120" s="85"/>
      <c r="L1120" s="101"/>
      <c r="M1120" s="83"/>
      <c r="N1120" s="85"/>
      <c r="O1120" s="101"/>
      <c r="P1120" s="101"/>
      <c r="Q1120" s="101"/>
      <c r="R1120" s="83"/>
      <c r="U1120" s="85"/>
      <c r="V1120" s="85"/>
      <c r="W1120" s="85"/>
      <c r="X1120" s="85"/>
      <c r="Y1120" s="85"/>
      <c r="Z1120" s="85"/>
      <c r="AA1120" s="85"/>
      <c r="AB1120" s="85"/>
      <c r="AC1120" s="85"/>
      <c r="AD1120" s="85"/>
      <c r="AE1120" s="101"/>
      <c r="AF1120" s="85"/>
      <c r="AG1120" s="85"/>
      <c r="AH1120" s="85"/>
      <c r="AI1120" s="85"/>
      <c r="AJ1120" s="85"/>
      <c r="AK1120" s="85"/>
    </row>
    <row r="1121" spans="1:37" ht="14.4" customHeight="1" x14ac:dyDescent="0.3">
      <c r="A1121" s="85"/>
      <c r="B1121" s="85"/>
      <c r="C1121" s="85"/>
      <c r="D1121" s="85"/>
      <c r="E1121" s="85"/>
      <c r="F1121" s="85"/>
      <c r="G1121" s="85"/>
      <c r="H1121" s="85"/>
      <c r="I1121" s="85"/>
      <c r="J1121" s="85"/>
      <c r="K1121" s="85"/>
      <c r="L1121" s="101"/>
      <c r="M1121" s="83"/>
      <c r="N1121" s="85"/>
      <c r="O1121" s="101"/>
      <c r="P1121" s="101"/>
      <c r="Q1121" s="101"/>
      <c r="R1121" s="83"/>
      <c r="U1121" s="85"/>
      <c r="V1121" s="85"/>
      <c r="W1121" s="85"/>
      <c r="X1121" s="85"/>
      <c r="Y1121" s="85"/>
      <c r="Z1121" s="85"/>
      <c r="AA1121" s="85"/>
      <c r="AB1121" s="85"/>
      <c r="AC1121" s="85"/>
      <c r="AD1121" s="85"/>
      <c r="AE1121" s="101"/>
      <c r="AF1121" s="85"/>
      <c r="AG1121" s="85"/>
      <c r="AH1121" s="85"/>
      <c r="AI1121" s="85"/>
      <c r="AJ1121" s="85"/>
      <c r="AK1121" s="85"/>
    </row>
    <row r="1122" spans="1:37" ht="14.4" customHeight="1" x14ac:dyDescent="0.3">
      <c r="A1122" s="85"/>
      <c r="B1122" s="85"/>
      <c r="C1122" s="85"/>
      <c r="D1122" s="85"/>
      <c r="E1122" s="85"/>
      <c r="F1122" s="85"/>
      <c r="G1122" s="85"/>
      <c r="H1122" s="85"/>
      <c r="I1122" s="85"/>
      <c r="J1122" s="85"/>
      <c r="K1122" s="85"/>
      <c r="L1122" s="101"/>
      <c r="M1122" s="83"/>
      <c r="N1122" s="85"/>
      <c r="O1122" s="101"/>
      <c r="P1122" s="101"/>
      <c r="Q1122" s="101"/>
      <c r="R1122" s="83"/>
      <c r="U1122" s="85"/>
      <c r="V1122" s="85"/>
      <c r="W1122" s="85"/>
      <c r="X1122" s="85"/>
      <c r="Y1122" s="85"/>
      <c r="Z1122" s="85"/>
      <c r="AA1122" s="85"/>
      <c r="AB1122" s="85"/>
      <c r="AC1122" s="85"/>
      <c r="AD1122" s="85"/>
      <c r="AE1122" s="101"/>
      <c r="AF1122" s="85"/>
      <c r="AG1122" s="85"/>
      <c r="AH1122" s="85"/>
      <c r="AI1122" s="85"/>
      <c r="AJ1122" s="85"/>
      <c r="AK1122" s="85"/>
    </row>
    <row r="1123" spans="1:37" ht="14.4" customHeight="1" x14ac:dyDescent="0.3">
      <c r="A1123" s="85"/>
      <c r="B1123" s="85"/>
      <c r="C1123" s="85"/>
      <c r="D1123" s="85"/>
      <c r="E1123" s="85"/>
      <c r="F1123" s="85"/>
      <c r="G1123" s="85"/>
      <c r="H1123" s="85"/>
      <c r="I1123" s="85"/>
      <c r="J1123" s="85"/>
      <c r="K1123" s="85"/>
      <c r="L1123" s="101"/>
      <c r="M1123" s="83"/>
      <c r="N1123" s="85"/>
      <c r="O1123" s="101"/>
      <c r="P1123" s="101"/>
      <c r="Q1123" s="101"/>
      <c r="R1123" s="83"/>
      <c r="U1123" s="85"/>
      <c r="V1123" s="85"/>
      <c r="W1123" s="85"/>
      <c r="X1123" s="85"/>
      <c r="Y1123" s="85"/>
      <c r="Z1123" s="85"/>
      <c r="AA1123" s="85"/>
      <c r="AB1123" s="85"/>
      <c r="AC1123" s="85"/>
      <c r="AD1123" s="85"/>
      <c r="AE1123" s="101"/>
      <c r="AF1123" s="85"/>
      <c r="AG1123" s="85"/>
      <c r="AH1123" s="85"/>
      <c r="AI1123" s="85"/>
      <c r="AJ1123" s="85"/>
      <c r="AK1123" s="85"/>
    </row>
    <row r="1124" spans="1:37" ht="14.4" customHeight="1" x14ac:dyDescent="0.3">
      <c r="A1124" s="85"/>
      <c r="B1124" s="85"/>
      <c r="C1124" s="85"/>
      <c r="D1124" s="85"/>
      <c r="E1124" s="85"/>
      <c r="F1124" s="85"/>
      <c r="G1124" s="85"/>
      <c r="H1124" s="85"/>
      <c r="I1124" s="85"/>
      <c r="J1124" s="85"/>
      <c r="K1124" s="85"/>
      <c r="L1124" s="101"/>
      <c r="M1124" s="83"/>
      <c r="N1124" s="85"/>
      <c r="O1124" s="101"/>
      <c r="P1124" s="101"/>
      <c r="Q1124" s="101"/>
      <c r="R1124" s="83"/>
      <c r="U1124" s="85"/>
      <c r="V1124" s="85"/>
      <c r="W1124" s="85"/>
      <c r="X1124" s="85"/>
      <c r="Y1124" s="85"/>
      <c r="Z1124" s="85"/>
      <c r="AA1124" s="85"/>
      <c r="AB1124" s="85"/>
      <c r="AC1124" s="85"/>
      <c r="AD1124" s="85"/>
      <c r="AE1124" s="101"/>
      <c r="AF1124" s="85"/>
      <c r="AG1124" s="85"/>
      <c r="AH1124" s="85"/>
      <c r="AI1124" s="85"/>
      <c r="AJ1124" s="85"/>
      <c r="AK1124" s="85"/>
    </row>
    <row r="1125" spans="1:37" ht="14.4" customHeight="1" x14ac:dyDescent="0.3">
      <c r="A1125" s="85"/>
      <c r="B1125" s="85"/>
      <c r="C1125" s="85"/>
      <c r="D1125" s="85"/>
      <c r="E1125" s="85"/>
      <c r="F1125" s="85"/>
      <c r="G1125" s="85"/>
      <c r="H1125" s="85"/>
      <c r="I1125" s="85"/>
      <c r="J1125" s="85"/>
      <c r="K1125" s="85"/>
      <c r="L1125" s="101"/>
      <c r="M1125" s="83"/>
      <c r="N1125" s="85"/>
      <c r="O1125" s="101"/>
      <c r="P1125" s="101"/>
      <c r="Q1125" s="101"/>
      <c r="R1125" s="83"/>
      <c r="U1125" s="85"/>
      <c r="V1125" s="85"/>
      <c r="W1125" s="85"/>
      <c r="X1125" s="85"/>
      <c r="Y1125" s="85"/>
      <c r="Z1125" s="85"/>
      <c r="AA1125" s="85"/>
      <c r="AB1125" s="85"/>
      <c r="AC1125" s="85"/>
      <c r="AD1125" s="85"/>
      <c r="AE1125" s="101"/>
      <c r="AF1125" s="85"/>
      <c r="AG1125" s="85"/>
      <c r="AH1125" s="85"/>
      <c r="AI1125" s="85"/>
      <c r="AJ1125" s="85"/>
      <c r="AK1125" s="85"/>
    </row>
    <row r="1126" spans="1:37" ht="14.4" customHeight="1" x14ac:dyDescent="0.3">
      <c r="A1126" s="85"/>
      <c r="B1126" s="85"/>
      <c r="C1126" s="85"/>
      <c r="D1126" s="85"/>
      <c r="E1126" s="85"/>
      <c r="F1126" s="85"/>
      <c r="G1126" s="85"/>
      <c r="H1126" s="85"/>
      <c r="I1126" s="85"/>
      <c r="J1126" s="85"/>
      <c r="K1126" s="85"/>
      <c r="L1126" s="101"/>
      <c r="M1126" s="83"/>
      <c r="N1126" s="85"/>
      <c r="O1126" s="101"/>
      <c r="P1126" s="101"/>
      <c r="Q1126" s="101"/>
      <c r="R1126" s="83"/>
      <c r="U1126" s="85"/>
      <c r="V1126" s="85"/>
      <c r="W1126" s="85"/>
      <c r="X1126" s="85"/>
      <c r="Y1126" s="85"/>
      <c r="Z1126" s="85"/>
      <c r="AA1126" s="85"/>
      <c r="AB1126" s="85"/>
      <c r="AC1126" s="85"/>
      <c r="AD1126" s="85"/>
      <c r="AE1126" s="101"/>
      <c r="AF1126" s="85"/>
      <c r="AG1126" s="85"/>
      <c r="AH1126" s="85"/>
      <c r="AI1126" s="85"/>
      <c r="AJ1126" s="85"/>
      <c r="AK1126" s="85"/>
    </row>
    <row r="1127" spans="1:37" ht="14.4" customHeight="1" x14ac:dyDescent="0.3">
      <c r="A1127" s="85"/>
      <c r="B1127" s="85"/>
      <c r="C1127" s="85"/>
      <c r="D1127" s="85"/>
      <c r="E1127" s="85"/>
      <c r="F1127" s="85"/>
      <c r="G1127" s="85"/>
      <c r="H1127" s="85"/>
      <c r="I1127" s="85"/>
      <c r="J1127" s="85"/>
      <c r="K1127" s="85"/>
      <c r="L1127" s="101"/>
      <c r="M1127" s="83"/>
      <c r="N1127" s="85"/>
      <c r="O1127" s="101"/>
      <c r="P1127" s="101"/>
      <c r="Q1127" s="101"/>
      <c r="R1127" s="83"/>
      <c r="U1127" s="85"/>
      <c r="V1127" s="85"/>
      <c r="W1127" s="85"/>
      <c r="X1127" s="85"/>
      <c r="Y1127" s="85"/>
      <c r="Z1127" s="85"/>
      <c r="AA1127" s="85"/>
      <c r="AB1127" s="85"/>
      <c r="AC1127" s="85"/>
      <c r="AD1127" s="85"/>
      <c r="AE1127" s="101"/>
      <c r="AF1127" s="85"/>
      <c r="AG1127" s="85"/>
      <c r="AH1127" s="85"/>
      <c r="AI1127" s="85"/>
      <c r="AJ1127" s="85"/>
      <c r="AK1127" s="85"/>
    </row>
    <row r="1128" spans="1:37" ht="14.4" customHeight="1" x14ac:dyDescent="0.3">
      <c r="A1128" s="85"/>
      <c r="B1128" s="85"/>
      <c r="C1128" s="85"/>
      <c r="D1128" s="85"/>
      <c r="E1128" s="85"/>
      <c r="F1128" s="85"/>
      <c r="G1128" s="85"/>
      <c r="H1128" s="85"/>
      <c r="I1128" s="85"/>
      <c r="J1128" s="85"/>
      <c r="K1128" s="85"/>
      <c r="L1128" s="101"/>
      <c r="M1128" s="83"/>
      <c r="N1128" s="85"/>
      <c r="O1128" s="101"/>
      <c r="P1128" s="101"/>
      <c r="Q1128" s="101"/>
      <c r="R1128" s="83"/>
      <c r="U1128" s="85"/>
      <c r="V1128" s="85"/>
      <c r="W1128" s="85"/>
      <c r="X1128" s="85"/>
      <c r="Y1128" s="85"/>
      <c r="Z1128" s="85"/>
      <c r="AA1128" s="85"/>
      <c r="AB1128" s="85"/>
      <c r="AC1128" s="85"/>
      <c r="AD1128" s="85"/>
      <c r="AE1128" s="101"/>
      <c r="AF1128" s="85"/>
      <c r="AG1128" s="85"/>
      <c r="AH1128" s="85"/>
      <c r="AI1128" s="85"/>
      <c r="AJ1128" s="85"/>
      <c r="AK1128" s="85"/>
    </row>
    <row r="1129" spans="1:37" ht="14.4" customHeight="1" x14ac:dyDescent="0.3">
      <c r="A1129" s="85"/>
      <c r="B1129" s="85"/>
      <c r="C1129" s="85"/>
      <c r="D1129" s="85"/>
      <c r="E1129" s="85"/>
      <c r="F1129" s="85"/>
      <c r="G1129" s="85"/>
      <c r="H1129" s="85"/>
      <c r="I1129" s="85"/>
      <c r="J1129" s="85"/>
      <c r="K1129" s="85"/>
      <c r="L1129" s="101"/>
      <c r="M1129" s="83"/>
      <c r="N1129" s="85"/>
      <c r="O1129" s="101"/>
      <c r="P1129" s="101"/>
      <c r="Q1129" s="101"/>
      <c r="R1129" s="83"/>
      <c r="U1129" s="85"/>
      <c r="V1129" s="85"/>
      <c r="W1129" s="85"/>
      <c r="X1129" s="85"/>
      <c r="Y1129" s="85"/>
      <c r="Z1129" s="85"/>
      <c r="AA1129" s="85"/>
      <c r="AB1129" s="85"/>
      <c r="AC1129" s="85"/>
      <c r="AD1129" s="85"/>
      <c r="AE1129" s="101"/>
      <c r="AF1129" s="85"/>
      <c r="AG1129" s="85"/>
      <c r="AH1129" s="85"/>
      <c r="AI1129" s="85"/>
      <c r="AJ1129" s="85"/>
      <c r="AK1129" s="85"/>
    </row>
    <row r="1130" spans="1:37" ht="14.4" customHeight="1" x14ac:dyDescent="0.3">
      <c r="A1130" s="85"/>
      <c r="B1130" s="85"/>
      <c r="C1130" s="85"/>
      <c r="D1130" s="85"/>
      <c r="E1130" s="85"/>
      <c r="F1130" s="85"/>
      <c r="G1130" s="85"/>
      <c r="H1130" s="85"/>
      <c r="I1130" s="85"/>
      <c r="J1130" s="85"/>
      <c r="K1130" s="85"/>
      <c r="L1130" s="101"/>
      <c r="M1130" s="83"/>
      <c r="N1130" s="85"/>
      <c r="O1130" s="101"/>
      <c r="P1130" s="101"/>
      <c r="Q1130" s="101"/>
      <c r="R1130" s="83"/>
      <c r="U1130" s="85"/>
      <c r="V1130" s="85"/>
      <c r="W1130" s="85"/>
      <c r="X1130" s="85"/>
      <c r="Y1130" s="85"/>
      <c r="Z1130" s="85"/>
      <c r="AA1130" s="85"/>
      <c r="AB1130" s="85"/>
      <c r="AC1130" s="85"/>
      <c r="AD1130" s="85"/>
      <c r="AE1130" s="101"/>
      <c r="AF1130" s="85"/>
      <c r="AG1130" s="85"/>
      <c r="AH1130" s="85"/>
      <c r="AI1130" s="85"/>
      <c r="AJ1130" s="85"/>
      <c r="AK1130" s="85"/>
    </row>
    <row r="1131" spans="1:37" ht="14.4" customHeight="1" x14ac:dyDescent="0.3">
      <c r="A1131" s="85"/>
      <c r="B1131" s="85"/>
      <c r="C1131" s="85"/>
      <c r="D1131" s="85"/>
      <c r="E1131" s="85"/>
      <c r="F1131" s="85"/>
      <c r="G1131" s="85"/>
      <c r="H1131" s="85"/>
      <c r="I1131" s="85"/>
      <c r="J1131" s="85"/>
      <c r="K1131" s="85"/>
      <c r="L1131" s="101"/>
      <c r="M1131" s="83"/>
      <c r="N1131" s="85"/>
      <c r="O1131" s="101"/>
      <c r="P1131" s="101"/>
      <c r="Q1131" s="101"/>
      <c r="R1131" s="83"/>
      <c r="U1131" s="85"/>
      <c r="V1131" s="85"/>
      <c r="W1131" s="85"/>
      <c r="X1131" s="85"/>
      <c r="Y1131" s="85"/>
      <c r="Z1131" s="85"/>
      <c r="AA1131" s="85"/>
      <c r="AB1131" s="85"/>
      <c r="AC1131" s="85"/>
      <c r="AD1131" s="85"/>
      <c r="AE1131" s="101"/>
      <c r="AF1131" s="85"/>
      <c r="AG1131" s="85"/>
      <c r="AH1131" s="85"/>
      <c r="AI1131" s="85"/>
      <c r="AJ1131" s="85"/>
      <c r="AK1131" s="85"/>
    </row>
    <row r="1132" spans="1:37" ht="14.4" customHeight="1" x14ac:dyDescent="0.3">
      <c r="A1132" s="85"/>
      <c r="B1132" s="85"/>
      <c r="C1132" s="85"/>
      <c r="D1132" s="85"/>
      <c r="E1132" s="85"/>
      <c r="F1132" s="85"/>
      <c r="G1132" s="85"/>
      <c r="H1132" s="85"/>
      <c r="I1132" s="85"/>
      <c r="J1132" s="85"/>
      <c r="K1132" s="85"/>
      <c r="L1132" s="101"/>
      <c r="M1132" s="83"/>
      <c r="N1132" s="85"/>
      <c r="O1132" s="101"/>
      <c r="P1132" s="101"/>
      <c r="Q1132" s="101"/>
      <c r="R1132" s="83"/>
      <c r="U1132" s="85"/>
      <c r="V1132" s="85"/>
      <c r="W1132" s="85"/>
      <c r="X1132" s="85"/>
      <c r="Y1132" s="85"/>
      <c r="Z1132" s="85"/>
      <c r="AA1132" s="85"/>
      <c r="AB1132" s="85"/>
      <c r="AC1132" s="85"/>
      <c r="AD1132" s="85"/>
      <c r="AE1132" s="101"/>
      <c r="AF1132" s="85"/>
      <c r="AG1132" s="85"/>
      <c r="AH1132" s="85"/>
      <c r="AI1132" s="85"/>
      <c r="AJ1132" s="85"/>
      <c r="AK1132" s="85"/>
    </row>
    <row r="1133" spans="1:37" ht="14.4" customHeight="1" x14ac:dyDescent="0.3">
      <c r="A1133" s="85"/>
      <c r="B1133" s="85"/>
      <c r="C1133" s="85"/>
      <c r="D1133" s="85"/>
      <c r="E1133" s="85"/>
      <c r="F1133" s="85"/>
      <c r="G1133" s="85"/>
      <c r="H1133" s="85"/>
      <c r="I1133" s="85"/>
      <c r="J1133" s="85"/>
      <c r="K1133" s="85"/>
      <c r="L1133" s="101"/>
      <c r="M1133" s="83"/>
      <c r="N1133" s="85"/>
      <c r="O1133" s="101"/>
      <c r="P1133" s="101"/>
      <c r="Q1133" s="101"/>
      <c r="R1133" s="83"/>
      <c r="U1133" s="85"/>
      <c r="V1133" s="85"/>
      <c r="W1133" s="85"/>
      <c r="X1133" s="85"/>
      <c r="Y1133" s="85"/>
      <c r="Z1133" s="85"/>
      <c r="AA1133" s="85"/>
      <c r="AB1133" s="85"/>
      <c r="AC1133" s="85"/>
      <c r="AD1133" s="85"/>
      <c r="AE1133" s="101"/>
      <c r="AF1133" s="85"/>
      <c r="AG1133" s="85"/>
      <c r="AH1133" s="85"/>
      <c r="AI1133" s="85"/>
      <c r="AJ1133" s="85"/>
      <c r="AK1133" s="85"/>
    </row>
    <row r="1134" spans="1:37" ht="14.4" customHeight="1" x14ac:dyDescent="0.3">
      <c r="A1134" s="85"/>
      <c r="B1134" s="85"/>
      <c r="C1134" s="85"/>
      <c r="D1134" s="85"/>
      <c r="E1134" s="85"/>
      <c r="F1134" s="85"/>
      <c r="G1134" s="85"/>
      <c r="H1134" s="85"/>
      <c r="I1134" s="85"/>
      <c r="J1134" s="85"/>
      <c r="K1134" s="85"/>
      <c r="L1134" s="101"/>
      <c r="M1134" s="83"/>
      <c r="N1134" s="85"/>
      <c r="O1134" s="101"/>
      <c r="P1134" s="101"/>
      <c r="Q1134" s="101"/>
      <c r="R1134" s="83"/>
      <c r="U1134" s="85"/>
      <c r="V1134" s="85"/>
      <c r="W1134" s="85"/>
      <c r="X1134" s="85"/>
      <c r="Y1134" s="85"/>
      <c r="Z1134" s="85"/>
      <c r="AA1134" s="85"/>
      <c r="AB1134" s="85"/>
      <c r="AC1134" s="85"/>
      <c r="AD1134" s="85"/>
      <c r="AE1134" s="101"/>
      <c r="AF1134" s="85"/>
      <c r="AG1134" s="85"/>
      <c r="AH1134" s="85"/>
      <c r="AI1134" s="85"/>
      <c r="AJ1134" s="85"/>
      <c r="AK1134" s="85"/>
    </row>
    <row r="1135" spans="1:37" ht="14.4" customHeight="1" x14ac:dyDescent="0.3">
      <c r="A1135" s="85"/>
      <c r="B1135" s="85"/>
      <c r="C1135" s="85"/>
      <c r="D1135" s="85"/>
      <c r="E1135" s="85"/>
      <c r="F1135" s="85"/>
      <c r="G1135" s="85"/>
      <c r="H1135" s="85"/>
      <c r="I1135" s="85"/>
      <c r="J1135" s="85"/>
      <c r="K1135" s="85"/>
      <c r="L1135" s="101"/>
      <c r="M1135" s="83"/>
      <c r="N1135" s="85"/>
      <c r="O1135" s="101"/>
      <c r="P1135" s="101"/>
      <c r="Q1135" s="101"/>
      <c r="R1135" s="83"/>
      <c r="U1135" s="85"/>
      <c r="V1135" s="85"/>
      <c r="W1135" s="85"/>
      <c r="X1135" s="85"/>
      <c r="Y1135" s="85"/>
      <c r="Z1135" s="85"/>
      <c r="AA1135" s="85"/>
      <c r="AB1135" s="85"/>
      <c r="AC1135" s="85"/>
      <c r="AD1135" s="85"/>
      <c r="AE1135" s="101"/>
      <c r="AF1135" s="85"/>
      <c r="AG1135" s="85"/>
      <c r="AH1135" s="85"/>
      <c r="AI1135" s="85"/>
      <c r="AJ1135" s="85"/>
      <c r="AK1135" s="85"/>
    </row>
    <row r="1136" spans="1:37" ht="14.4" customHeight="1" x14ac:dyDescent="0.3">
      <c r="A1136" s="85"/>
      <c r="B1136" s="85"/>
      <c r="C1136" s="85"/>
      <c r="D1136" s="85"/>
      <c r="E1136" s="85"/>
      <c r="F1136" s="85"/>
      <c r="G1136" s="85"/>
      <c r="H1136" s="85"/>
      <c r="I1136" s="85"/>
      <c r="J1136" s="85"/>
      <c r="K1136" s="85"/>
      <c r="L1136" s="101"/>
      <c r="M1136" s="83"/>
      <c r="N1136" s="85"/>
      <c r="O1136" s="101"/>
      <c r="P1136" s="101"/>
      <c r="Q1136" s="101"/>
      <c r="R1136" s="83"/>
      <c r="U1136" s="85"/>
      <c r="V1136" s="85"/>
      <c r="W1136" s="85"/>
      <c r="X1136" s="85"/>
      <c r="Y1136" s="85"/>
      <c r="Z1136" s="85"/>
      <c r="AA1136" s="85"/>
      <c r="AB1136" s="85"/>
      <c r="AC1136" s="85"/>
      <c r="AD1136" s="85"/>
      <c r="AE1136" s="101"/>
      <c r="AF1136" s="85"/>
      <c r="AG1136" s="85"/>
      <c r="AH1136" s="85"/>
      <c r="AI1136" s="85"/>
      <c r="AJ1136" s="85"/>
      <c r="AK1136" s="85"/>
    </row>
    <row r="1137" spans="1:37" ht="14.4" customHeight="1" x14ac:dyDescent="0.3">
      <c r="A1137" s="85"/>
      <c r="B1137" s="85"/>
      <c r="C1137" s="85"/>
      <c r="D1137" s="85"/>
      <c r="E1137" s="85"/>
      <c r="F1137" s="85"/>
      <c r="G1137" s="85"/>
      <c r="H1137" s="85"/>
      <c r="I1137" s="85"/>
      <c r="J1137" s="85"/>
      <c r="K1137" s="85"/>
      <c r="L1137" s="101"/>
      <c r="M1137" s="83"/>
      <c r="N1137" s="85"/>
      <c r="O1137" s="101"/>
      <c r="P1137" s="101"/>
      <c r="Q1137" s="101"/>
      <c r="R1137" s="83"/>
      <c r="U1137" s="85"/>
      <c r="V1137" s="85"/>
      <c r="W1137" s="85"/>
      <c r="X1137" s="85"/>
      <c r="Y1137" s="85"/>
      <c r="Z1137" s="85"/>
      <c r="AA1137" s="85"/>
      <c r="AB1137" s="85"/>
      <c r="AC1137" s="85"/>
      <c r="AD1137" s="85"/>
      <c r="AE1137" s="101"/>
      <c r="AF1137" s="85"/>
      <c r="AG1137" s="85"/>
      <c r="AH1137" s="85"/>
      <c r="AI1137" s="85"/>
      <c r="AJ1137" s="85"/>
      <c r="AK1137" s="85"/>
    </row>
    <row r="1138" spans="1:37" ht="14.4" customHeight="1" x14ac:dyDescent="0.3">
      <c r="A1138" s="85"/>
      <c r="B1138" s="85"/>
      <c r="C1138" s="85"/>
      <c r="D1138" s="85"/>
      <c r="E1138" s="85"/>
      <c r="F1138" s="85"/>
      <c r="G1138" s="85"/>
      <c r="H1138" s="85"/>
      <c r="I1138" s="85"/>
      <c r="J1138" s="85"/>
      <c r="K1138" s="85"/>
      <c r="L1138" s="101"/>
      <c r="M1138" s="83"/>
      <c r="N1138" s="85"/>
      <c r="O1138" s="101"/>
      <c r="P1138" s="101"/>
      <c r="Q1138" s="101"/>
      <c r="R1138" s="83"/>
      <c r="U1138" s="85"/>
      <c r="V1138" s="85"/>
      <c r="W1138" s="85"/>
      <c r="X1138" s="85"/>
      <c r="Y1138" s="85"/>
      <c r="Z1138" s="85"/>
      <c r="AA1138" s="85"/>
      <c r="AB1138" s="85"/>
      <c r="AC1138" s="85"/>
      <c r="AD1138" s="85"/>
      <c r="AE1138" s="101"/>
      <c r="AF1138" s="85"/>
      <c r="AG1138" s="85"/>
      <c r="AH1138" s="85"/>
      <c r="AI1138" s="85"/>
      <c r="AJ1138" s="85"/>
      <c r="AK1138" s="85"/>
    </row>
    <row r="1139" spans="1:37" ht="14.4" customHeight="1" x14ac:dyDescent="0.3">
      <c r="A1139" s="85"/>
      <c r="B1139" s="85"/>
      <c r="C1139" s="85"/>
      <c r="D1139" s="85"/>
      <c r="E1139" s="85"/>
      <c r="F1139" s="85"/>
      <c r="G1139" s="85"/>
      <c r="H1139" s="85"/>
      <c r="I1139" s="85"/>
      <c r="J1139" s="85"/>
      <c r="K1139" s="85"/>
      <c r="L1139" s="101"/>
      <c r="M1139" s="83"/>
      <c r="N1139" s="85"/>
      <c r="O1139" s="101"/>
      <c r="P1139" s="101"/>
      <c r="Q1139" s="101"/>
      <c r="R1139" s="83"/>
      <c r="U1139" s="85"/>
      <c r="V1139" s="85"/>
      <c r="W1139" s="85"/>
      <c r="X1139" s="85"/>
      <c r="Y1139" s="85"/>
      <c r="Z1139" s="85"/>
      <c r="AA1139" s="85"/>
      <c r="AB1139" s="85"/>
      <c r="AC1139" s="85"/>
      <c r="AD1139" s="85"/>
      <c r="AE1139" s="101"/>
      <c r="AF1139" s="85"/>
      <c r="AG1139" s="85"/>
      <c r="AH1139" s="85"/>
      <c r="AI1139" s="85"/>
      <c r="AJ1139" s="85"/>
      <c r="AK1139" s="85"/>
    </row>
    <row r="1140" spans="1:37" ht="14.4" customHeight="1" x14ac:dyDescent="0.3">
      <c r="A1140" s="85"/>
      <c r="B1140" s="85"/>
      <c r="C1140" s="85"/>
      <c r="D1140" s="85"/>
      <c r="E1140" s="85"/>
      <c r="F1140" s="85"/>
      <c r="G1140" s="85"/>
      <c r="H1140" s="85"/>
      <c r="I1140" s="85"/>
      <c r="J1140" s="85"/>
      <c r="K1140" s="85"/>
      <c r="L1140" s="101"/>
      <c r="M1140" s="83"/>
      <c r="N1140" s="85"/>
      <c r="O1140" s="101"/>
      <c r="P1140" s="101"/>
      <c r="Q1140" s="101"/>
      <c r="R1140" s="83"/>
      <c r="U1140" s="85"/>
      <c r="V1140" s="85"/>
      <c r="W1140" s="85"/>
      <c r="X1140" s="85"/>
      <c r="Y1140" s="85"/>
      <c r="Z1140" s="85"/>
      <c r="AA1140" s="85"/>
      <c r="AB1140" s="85"/>
      <c r="AC1140" s="85"/>
      <c r="AD1140" s="85"/>
      <c r="AE1140" s="101"/>
      <c r="AF1140" s="85"/>
      <c r="AG1140" s="85"/>
      <c r="AH1140" s="85"/>
      <c r="AI1140" s="85"/>
      <c r="AJ1140" s="85"/>
      <c r="AK1140" s="85"/>
    </row>
    <row r="1141" spans="1:37" ht="14.4" customHeight="1" x14ac:dyDescent="0.3">
      <c r="A1141" s="85"/>
      <c r="B1141" s="85"/>
      <c r="C1141" s="85"/>
      <c r="D1141" s="85"/>
      <c r="E1141" s="85"/>
      <c r="F1141" s="85"/>
      <c r="G1141" s="85"/>
      <c r="H1141" s="85"/>
      <c r="I1141" s="85"/>
      <c r="J1141" s="85"/>
      <c r="K1141" s="85"/>
      <c r="L1141" s="101"/>
      <c r="M1141" s="83"/>
      <c r="N1141" s="85"/>
      <c r="O1141" s="101"/>
      <c r="P1141" s="101"/>
      <c r="Q1141" s="101"/>
      <c r="R1141" s="83"/>
      <c r="U1141" s="85"/>
      <c r="V1141" s="85"/>
      <c r="W1141" s="85"/>
      <c r="X1141" s="85"/>
      <c r="Y1141" s="85"/>
      <c r="Z1141" s="85"/>
      <c r="AA1141" s="85"/>
      <c r="AB1141" s="85"/>
      <c r="AC1141" s="85"/>
      <c r="AD1141" s="85"/>
      <c r="AE1141" s="101"/>
      <c r="AF1141" s="85"/>
      <c r="AG1141" s="85"/>
      <c r="AH1141" s="85"/>
      <c r="AI1141" s="85"/>
      <c r="AJ1141" s="85"/>
      <c r="AK1141" s="85"/>
    </row>
    <row r="1142" spans="1:37" ht="14.4" customHeight="1" x14ac:dyDescent="0.3">
      <c r="A1142" s="85"/>
      <c r="B1142" s="85"/>
      <c r="C1142" s="85"/>
      <c r="D1142" s="85"/>
      <c r="E1142" s="85"/>
      <c r="F1142" s="85"/>
      <c r="G1142" s="85"/>
      <c r="H1142" s="85"/>
      <c r="I1142" s="85"/>
      <c r="J1142" s="85"/>
      <c r="K1142" s="85"/>
      <c r="L1142" s="101"/>
      <c r="M1142" s="83"/>
      <c r="N1142" s="85"/>
      <c r="O1142" s="101"/>
      <c r="P1142" s="101"/>
      <c r="Q1142" s="101"/>
      <c r="R1142" s="83"/>
      <c r="U1142" s="85"/>
      <c r="V1142" s="85"/>
      <c r="W1142" s="85"/>
      <c r="X1142" s="85"/>
      <c r="Y1142" s="85"/>
      <c r="Z1142" s="85"/>
      <c r="AA1142" s="85"/>
      <c r="AB1142" s="85"/>
      <c r="AC1142" s="85"/>
      <c r="AD1142" s="85"/>
      <c r="AE1142" s="101"/>
      <c r="AF1142" s="85"/>
      <c r="AG1142" s="85"/>
      <c r="AH1142" s="85"/>
      <c r="AI1142" s="85"/>
      <c r="AJ1142" s="85"/>
      <c r="AK1142" s="85"/>
    </row>
    <row r="1143" spans="1:37" ht="14.4" customHeight="1" x14ac:dyDescent="0.3">
      <c r="A1143" s="85"/>
      <c r="B1143" s="85"/>
      <c r="C1143" s="85"/>
      <c r="D1143" s="85"/>
      <c r="E1143" s="85"/>
      <c r="F1143" s="85"/>
      <c r="G1143" s="85"/>
      <c r="H1143" s="85"/>
      <c r="I1143" s="85"/>
      <c r="J1143" s="85"/>
      <c r="K1143" s="85"/>
      <c r="L1143" s="101"/>
      <c r="M1143" s="83"/>
      <c r="N1143" s="85"/>
      <c r="O1143" s="101"/>
      <c r="P1143" s="101"/>
      <c r="Q1143" s="101"/>
      <c r="R1143" s="83"/>
      <c r="U1143" s="85"/>
      <c r="V1143" s="85"/>
      <c r="W1143" s="85"/>
      <c r="X1143" s="85"/>
      <c r="Y1143" s="85"/>
      <c r="Z1143" s="85"/>
      <c r="AA1143" s="85"/>
      <c r="AB1143" s="85"/>
      <c r="AC1143" s="85"/>
      <c r="AD1143" s="85"/>
      <c r="AE1143" s="101"/>
      <c r="AF1143" s="85"/>
      <c r="AG1143" s="85"/>
      <c r="AH1143" s="85"/>
      <c r="AI1143" s="85"/>
      <c r="AJ1143" s="85"/>
      <c r="AK1143" s="85"/>
    </row>
    <row r="1144" spans="1:37" ht="14.4" customHeight="1" x14ac:dyDescent="0.3">
      <c r="A1144" s="85"/>
      <c r="B1144" s="85"/>
      <c r="C1144" s="85"/>
      <c r="D1144" s="85"/>
      <c r="E1144" s="85"/>
      <c r="F1144" s="85"/>
      <c r="G1144" s="85"/>
      <c r="H1144" s="85"/>
      <c r="I1144" s="85"/>
      <c r="J1144" s="85"/>
      <c r="K1144" s="85"/>
      <c r="L1144" s="101"/>
      <c r="M1144" s="83"/>
      <c r="N1144" s="85"/>
      <c r="O1144" s="101"/>
      <c r="P1144" s="101"/>
      <c r="Q1144" s="101"/>
      <c r="R1144" s="83"/>
      <c r="U1144" s="85"/>
      <c r="V1144" s="85"/>
      <c r="W1144" s="85"/>
      <c r="X1144" s="85"/>
      <c r="Y1144" s="85"/>
      <c r="Z1144" s="85"/>
      <c r="AA1144" s="85"/>
      <c r="AB1144" s="85"/>
      <c r="AC1144" s="85"/>
      <c r="AD1144" s="85"/>
      <c r="AE1144" s="101"/>
      <c r="AF1144" s="85"/>
      <c r="AG1144" s="85"/>
      <c r="AH1144" s="85"/>
      <c r="AI1144" s="85"/>
      <c r="AJ1144" s="85"/>
      <c r="AK1144" s="85"/>
    </row>
    <row r="1145" spans="1:37" ht="14.4" customHeight="1" x14ac:dyDescent="0.3">
      <c r="A1145" s="85"/>
      <c r="B1145" s="85"/>
      <c r="C1145" s="85"/>
      <c r="D1145" s="85"/>
      <c r="E1145" s="85"/>
      <c r="F1145" s="85"/>
      <c r="G1145" s="85"/>
      <c r="H1145" s="85"/>
      <c r="I1145" s="85"/>
      <c r="J1145" s="85"/>
      <c r="K1145" s="85"/>
      <c r="L1145" s="101"/>
      <c r="M1145" s="83"/>
      <c r="N1145" s="85"/>
      <c r="O1145" s="101"/>
      <c r="P1145" s="101"/>
      <c r="Q1145" s="101"/>
      <c r="R1145" s="83"/>
      <c r="U1145" s="85"/>
      <c r="V1145" s="85"/>
      <c r="W1145" s="85"/>
      <c r="X1145" s="85"/>
      <c r="Y1145" s="85"/>
      <c r="Z1145" s="85"/>
      <c r="AA1145" s="85"/>
      <c r="AB1145" s="85"/>
      <c r="AC1145" s="85"/>
      <c r="AD1145" s="85"/>
      <c r="AE1145" s="101"/>
      <c r="AF1145" s="85"/>
      <c r="AG1145" s="85"/>
      <c r="AH1145" s="85"/>
      <c r="AI1145" s="85"/>
      <c r="AJ1145" s="85"/>
      <c r="AK1145" s="85"/>
    </row>
    <row r="1146" spans="1:37" ht="14.4" customHeight="1" x14ac:dyDescent="0.3">
      <c r="A1146" s="85"/>
      <c r="B1146" s="85"/>
      <c r="C1146" s="85"/>
      <c r="D1146" s="85"/>
      <c r="E1146" s="85"/>
      <c r="F1146" s="85"/>
      <c r="G1146" s="85"/>
      <c r="H1146" s="85"/>
      <c r="I1146" s="85"/>
      <c r="J1146" s="85"/>
      <c r="K1146" s="85"/>
      <c r="L1146" s="101"/>
      <c r="M1146" s="83"/>
      <c r="N1146" s="85"/>
      <c r="O1146" s="101"/>
      <c r="P1146" s="101"/>
      <c r="Q1146" s="101"/>
      <c r="R1146" s="83"/>
      <c r="U1146" s="85"/>
      <c r="V1146" s="85"/>
      <c r="W1146" s="85"/>
      <c r="X1146" s="85"/>
      <c r="Y1146" s="85"/>
      <c r="Z1146" s="85"/>
      <c r="AA1146" s="85"/>
      <c r="AB1146" s="85"/>
      <c r="AC1146" s="85"/>
      <c r="AD1146" s="85"/>
      <c r="AE1146" s="101"/>
      <c r="AF1146" s="85"/>
      <c r="AG1146" s="85"/>
      <c r="AH1146" s="85"/>
      <c r="AI1146" s="85"/>
      <c r="AJ1146" s="85"/>
      <c r="AK1146" s="85"/>
    </row>
    <row r="1147" spans="1:37" ht="14.4" customHeight="1" x14ac:dyDescent="0.3">
      <c r="A1147" s="85"/>
      <c r="B1147" s="85"/>
      <c r="C1147" s="85"/>
      <c r="D1147" s="85"/>
      <c r="E1147" s="85"/>
      <c r="F1147" s="85"/>
      <c r="G1147" s="85"/>
      <c r="H1147" s="85"/>
      <c r="I1147" s="85"/>
      <c r="J1147" s="85"/>
      <c r="K1147" s="85"/>
      <c r="L1147" s="101"/>
      <c r="M1147" s="83"/>
      <c r="N1147" s="85"/>
      <c r="O1147" s="101"/>
      <c r="P1147" s="101"/>
      <c r="Q1147" s="101"/>
      <c r="R1147" s="83"/>
      <c r="U1147" s="85"/>
      <c r="V1147" s="85"/>
      <c r="W1147" s="85"/>
      <c r="X1147" s="85"/>
      <c r="Y1147" s="85"/>
      <c r="Z1147" s="85"/>
      <c r="AA1147" s="85"/>
      <c r="AB1147" s="85"/>
      <c r="AC1147" s="85"/>
      <c r="AD1147" s="85"/>
      <c r="AE1147" s="101"/>
      <c r="AF1147" s="85"/>
      <c r="AG1147" s="85"/>
      <c r="AH1147" s="85"/>
      <c r="AI1147" s="85"/>
      <c r="AJ1147" s="85"/>
      <c r="AK1147" s="85"/>
    </row>
    <row r="1148" spans="1:37" ht="14.4" customHeight="1" x14ac:dyDescent="0.3">
      <c r="A1148" s="85"/>
      <c r="B1148" s="85"/>
      <c r="C1148" s="85"/>
      <c r="D1148" s="85"/>
      <c r="E1148" s="85"/>
      <c r="F1148" s="85"/>
      <c r="G1148" s="85"/>
      <c r="H1148" s="85"/>
      <c r="I1148" s="85"/>
      <c r="J1148" s="85"/>
      <c r="K1148" s="85"/>
      <c r="L1148" s="101"/>
      <c r="M1148" s="83"/>
      <c r="N1148" s="85"/>
      <c r="O1148" s="101"/>
      <c r="P1148" s="101"/>
      <c r="Q1148" s="101"/>
      <c r="R1148" s="83"/>
      <c r="U1148" s="85"/>
      <c r="V1148" s="85"/>
      <c r="W1148" s="85"/>
      <c r="X1148" s="85"/>
      <c r="Y1148" s="85"/>
      <c r="Z1148" s="85"/>
      <c r="AA1148" s="85"/>
      <c r="AB1148" s="85"/>
      <c r="AC1148" s="85"/>
      <c r="AD1148" s="85"/>
      <c r="AE1148" s="101"/>
      <c r="AF1148" s="85"/>
      <c r="AG1148" s="85"/>
      <c r="AH1148" s="85"/>
      <c r="AI1148" s="85"/>
      <c r="AJ1148" s="85"/>
      <c r="AK1148" s="85"/>
    </row>
    <row r="1149" spans="1:37" ht="14.4" customHeight="1" x14ac:dyDescent="0.3">
      <c r="A1149" s="85"/>
      <c r="B1149" s="85"/>
      <c r="C1149" s="85"/>
      <c r="D1149" s="85"/>
      <c r="E1149" s="85"/>
      <c r="F1149" s="85"/>
      <c r="G1149" s="85"/>
      <c r="H1149" s="85"/>
      <c r="I1149" s="85"/>
      <c r="J1149" s="85"/>
      <c r="K1149" s="85"/>
      <c r="L1149" s="101"/>
      <c r="M1149" s="83"/>
      <c r="N1149" s="85"/>
      <c r="O1149" s="101"/>
      <c r="P1149" s="101"/>
      <c r="Q1149" s="101"/>
      <c r="R1149" s="83"/>
      <c r="U1149" s="85"/>
      <c r="V1149" s="85"/>
      <c r="W1149" s="85"/>
      <c r="X1149" s="85"/>
      <c r="Y1149" s="85"/>
      <c r="Z1149" s="85"/>
      <c r="AA1149" s="85"/>
      <c r="AB1149" s="85"/>
      <c r="AC1149" s="85"/>
      <c r="AD1149" s="85"/>
      <c r="AE1149" s="101"/>
      <c r="AF1149" s="85"/>
      <c r="AG1149" s="85"/>
      <c r="AH1149" s="85"/>
      <c r="AI1149" s="85"/>
      <c r="AJ1149" s="85"/>
      <c r="AK1149" s="85"/>
    </row>
    <row r="1150" spans="1:37" ht="14.4" customHeight="1" x14ac:dyDescent="0.3">
      <c r="A1150" s="85"/>
      <c r="B1150" s="85"/>
      <c r="C1150" s="85"/>
      <c r="D1150" s="85"/>
      <c r="E1150" s="85"/>
      <c r="F1150" s="85"/>
      <c r="G1150" s="85"/>
      <c r="H1150" s="85"/>
      <c r="I1150" s="85"/>
      <c r="J1150" s="85"/>
      <c r="K1150" s="85"/>
      <c r="L1150" s="101"/>
      <c r="M1150" s="83"/>
      <c r="N1150" s="85"/>
      <c r="O1150" s="101"/>
      <c r="P1150" s="101"/>
      <c r="Q1150" s="101"/>
      <c r="R1150" s="83"/>
      <c r="U1150" s="85"/>
      <c r="V1150" s="85"/>
      <c r="W1150" s="85"/>
      <c r="X1150" s="85"/>
      <c r="Y1150" s="85"/>
      <c r="Z1150" s="85"/>
      <c r="AA1150" s="85"/>
      <c r="AB1150" s="85"/>
      <c r="AC1150" s="85"/>
      <c r="AD1150" s="85"/>
      <c r="AE1150" s="101"/>
      <c r="AF1150" s="85"/>
      <c r="AG1150" s="85"/>
      <c r="AH1150" s="85"/>
      <c r="AI1150" s="85"/>
      <c r="AJ1150" s="85"/>
      <c r="AK1150" s="85"/>
    </row>
    <row r="1151" spans="1:37" ht="14.4" customHeight="1" x14ac:dyDescent="0.3">
      <c r="A1151" s="85"/>
      <c r="B1151" s="85"/>
      <c r="C1151" s="85"/>
      <c r="D1151" s="85"/>
      <c r="E1151" s="85"/>
      <c r="F1151" s="85"/>
      <c r="G1151" s="85"/>
      <c r="H1151" s="85"/>
      <c r="I1151" s="85"/>
      <c r="J1151" s="85"/>
      <c r="K1151" s="85"/>
      <c r="L1151" s="101"/>
      <c r="M1151" s="83"/>
      <c r="N1151" s="85"/>
      <c r="O1151" s="101"/>
      <c r="P1151" s="101"/>
      <c r="Q1151" s="101"/>
      <c r="R1151" s="83"/>
      <c r="U1151" s="85"/>
      <c r="V1151" s="85"/>
      <c r="W1151" s="85"/>
      <c r="X1151" s="85"/>
      <c r="Y1151" s="85"/>
      <c r="Z1151" s="85"/>
      <c r="AA1151" s="85"/>
      <c r="AB1151" s="85"/>
      <c r="AC1151" s="85"/>
      <c r="AD1151" s="85"/>
      <c r="AE1151" s="101"/>
      <c r="AF1151" s="85"/>
      <c r="AG1151" s="85"/>
      <c r="AH1151" s="85"/>
      <c r="AI1151" s="85"/>
      <c r="AJ1151" s="85"/>
      <c r="AK1151" s="85"/>
    </row>
    <row r="1152" spans="1:37" ht="14.4" customHeight="1" x14ac:dyDescent="0.3">
      <c r="A1152" s="85"/>
      <c r="B1152" s="85"/>
      <c r="C1152" s="85"/>
      <c r="D1152" s="85"/>
      <c r="E1152" s="85"/>
      <c r="F1152" s="85"/>
      <c r="G1152" s="85"/>
      <c r="H1152" s="85"/>
      <c r="I1152" s="85"/>
      <c r="J1152" s="85"/>
      <c r="K1152" s="85"/>
      <c r="L1152" s="101"/>
      <c r="M1152" s="83"/>
      <c r="N1152" s="85"/>
      <c r="O1152" s="101"/>
      <c r="P1152" s="101"/>
      <c r="Q1152" s="101"/>
      <c r="R1152" s="83"/>
      <c r="U1152" s="85"/>
      <c r="V1152" s="85"/>
      <c r="W1152" s="85"/>
      <c r="X1152" s="85"/>
      <c r="Y1152" s="85"/>
      <c r="Z1152" s="85"/>
      <c r="AA1152" s="85"/>
      <c r="AB1152" s="85"/>
      <c r="AC1152" s="85"/>
      <c r="AD1152" s="85"/>
      <c r="AE1152" s="101"/>
      <c r="AF1152" s="85"/>
      <c r="AG1152" s="85"/>
      <c r="AH1152" s="85"/>
      <c r="AI1152" s="85"/>
      <c r="AJ1152" s="85"/>
      <c r="AK1152" s="85"/>
    </row>
    <row r="1153" spans="1:37" ht="14.4" customHeight="1" x14ac:dyDescent="0.3">
      <c r="A1153" s="85"/>
      <c r="B1153" s="85"/>
      <c r="C1153" s="85"/>
      <c r="D1153" s="85"/>
      <c r="E1153" s="85"/>
      <c r="F1153" s="85"/>
      <c r="G1153" s="85"/>
      <c r="H1153" s="85"/>
      <c r="I1153" s="85"/>
      <c r="J1153" s="85"/>
      <c r="K1153" s="85"/>
      <c r="L1153" s="101"/>
      <c r="M1153" s="83"/>
      <c r="N1153" s="85"/>
      <c r="O1153" s="101"/>
      <c r="P1153" s="101"/>
      <c r="Q1153" s="101"/>
      <c r="R1153" s="83"/>
      <c r="U1153" s="85"/>
      <c r="V1153" s="85"/>
      <c r="W1153" s="85"/>
      <c r="X1153" s="85"/>
      <c r="Y1153" s="85"/>
      <c r="Z1153" s="85"/>
      <c r="AA1153" s="85"/>
      <c r="AB1153" s="85"/>
      <c r="AC1153" s="85"/>
      <c r="AD1153" s="85"/>
      <c r="AE1153" s="101"/>
      <c r="AF1153" s="85"/>
      <c r="AG1153" s="85"/>
      <c r="AH1153" s="85"/>
      <c r="AI1153" s="85"/>
      <c r="AJ1153" s="85"/>
      <c r="AK1153" s="85"/>
    </row>
    <row r="1154" spans="1:37" ht="14.4" customHeight="1" x14ac:dyDescent="0.3">
      <c r="A1154" s="85"/>
      <c r="B1154" s="85"/>
      <c r="C1154" s="85"/>
      <c r="D1154" s="85"/>
      <c r="E1154" s="85"/>
      <c r="F1154" s="85"/>
      <c r="G1154" s="85"/>
      <c r="H1154" s="85"/>
      <c r="I1154" s="85"/>
      <c r="J1154" s="85"/>
      <c r="K1154" s="85"/>
      <c r="L1154" s="101"/>
      <c r="M1154" s="83"/>
      <c r="N1154" s="85"/>
      <c r="O1154" s="101"/>
      <c r="P1154" s="101"/>
      <c r="Q1154" s="101"/>
      <c r="R1154" s="83"/>
      <c r="U1154" s="85"/>
      <c r="V1154" s="85"/>
      <c r="W1154" s="85"/>
      <c r="X1154" s="85"/>
      <c r="Y1154" s="85"/>
      <c r="Z1154" s="85"/>
      <c r="AA1154" s="85"/>
      <c r="AB1154" s="85"/>
      <c r="AC1154" s="85"/>
      <c r="AD1154" s="85"/>
      <c r="AE1154" s="101"/>
      <c r="AF1154" s="85"/>
      <c r="AG1154" s="85"/>
      <c r="AH1154" s="85"/>
      <c r="AI1154" s="85"/>
      <c r="AJ1154" s="85"/>
      <c r="AK1154" s="85"/>
    </row>
    <row r="1155" spans="1:37" ht="14.4" customHeight="1" x14ac:dyDescent="0.3">
      <c r="A1155" s="85"/>
      <c r="B1155" s="85"/>
      <c r="C1155" s="85"/>
      <c r="D1155" s="85"/>
      <c r="E1155" s="85"/>
      <c r="F1155" s="85"/>
      <c r="G1155" s="85"/>
      <c r="H1155" s="85"/>
      <c r="I1155" s="85"/>
      <c r="J1155" s="85"/>
      <c r="K1155" s="85"/>
      <c r="L1155" s="101"/>
      <c r="M1155" s="83"/>
      <c r="N1155" s="85"/>
      <c r="O1155" s="101"/>
      <c r="P1155" s="101"/>
      <c r="Q1155" s="101"/>
      <c r="R1155" s="83"/>
      <c r="U1155" s="85"/>
      <c r="V1155" s="85"/>
      <c r="W1155" s="85"/>
      <c r="X1155" s="85"/>
      <c r="Y1155" s="85"/>
      <c r="Z1155" s="85"/>
      <c r="AA1155" s="85"/>
      <c r="AB1155" s="85"/>
      <c r="AC1155" s="85"/>
      <c r="AD1155" s="85"/>
      <c r="AE1155" s="101"/>
      <c r="AF1155" s="85"/>
      <c r="AG1155" s="85"/>
      <c r="AH1155" s="85"/>
      <c r="AI1155" s="85"/>
      <c r="AJ1155" s="85"/>
      <c r="AK1155" s="85"/>
    </row>
    <row r="1156" spans="1:37" ht="14.4" customHeight="1" x14ac:dyDescent="0.3">
      <c r="A1156" s="85"/>
      <c r="B1156" s="85"/>
      <c r="C1156" s="85"/>
      <c r="D1156" s="85"/>
      <c r="E1156" s="85"/>
      <c r="F1156" s="85"/>
      <c r="G1156" s="85"/>
      <c r="H1156" s="85"/>
      <c r="I1156" s="85"/>
      <c r="J1156" s="85"/>
      <c r="K1156" s="85"/>
      <c r="L1156" s="101"/>
      <c r="M1156" s="83"/>
      <c r="N1156" s="85"/>
      <c r="O1156" s="101"/>
      <c r="P1156" s="101"/>
      <c r="Q1156" s="101"/>
      <c r="R1156" s="83"/>
      <c r="U1156" s="85"/>
      <c r="V1156" s="85"/>
      <c r="W1156" s="85"/>
      <c r="X1156" s="85"/>
      <c r="Y1156" s="85"/>
      <c r="Z1156" s="85"/>
      <c r="AA1156" s="85"/>
      <c r="AB1156" s="85"/>
      <c r="AC1156" s="85"/>
      <c r="AD1156" s="85"/>
      <c r="AE1156" s="101"/>
      <c r="AF1156" s="85"/>
      <c r="AG1156" s="85"/>
      <c r="AH1156" s="85"/>
      <c r="AI1156" s="85"/>
      <c r="AJ1156" s="85"/>
      <c r="AK1156" s="85"/>
    </row>
    <row r="1157" spans="1:37" ht="14.4" customHeight="1" x14ac:dyDescent="0.3">
      <c r="A1157" s="85"/>
      <c r="B1157" s="85"/>
      <c r="C1157" s="85"/>
      <c r="D1157" s="85"/>
      <c r="E1157" s="85"/>
      <c r="F1157" s="85"/>
      <c r="G1157" s="85"/>
      <c r="H1157" s="85"/>
      <c r="I1157" s="85"/>
      <c r="J1157" s="85"/>
      <c r="K1157" s="85"/>
      <c r="L1157" s="101"/>
      <c r="M1157" s="83"/>
      <c r="N1157" s="85"/>
      <c r="O1157" s="101"/>
      <c r="P1157" s="101"/>
      <c r="Q1157" s="101"/>
      <c r="R1157" s="83"/>
      <c r="U1157" s="85"/>
      <c r="V1157" s="85"/>
      <c r="W1157" s="85"/>
      <c r="X1157" s="85"/>
      <c r="Y1157" s="85"/>
      <c r="Z1157" s="85"/>
      <c r="AA1157" s="85"/>
      <c r="AB1157" s="85"/>
      <c r="AC1157" s="85"/>
      <c r="AD1157" s="85"/>
      <c r="AE1157" s="101"/>
      <c r="AF1157" s="85"/>
      <c r="AG1157" s="85"/>
      <c r="AH1157" s="85"/>
      <c r="AI1157" s="85"/>
      <c r="AJ1157" s="85"/>
      <c r="AK1157" s="85"/>
    </row>
    <row r="1158" spans="1:37" ht="14.4" customHeight="1" x14ac:dyDescent="0.3">
      <c r="A1158" s="85"/>
      <c r="B1158" s="85"/>
      <c r="C1158" s="85"/>
      <c r="D1158" s="85"/>
      <c r="E1158" s="85"/>
      <c r="F1158" s="85"/>
      <c r="G1158" s="85"/>
      <c r="H1158" s="85"/>
      <c r="I1158" s="85"/>
      <c r="J1158" s="85"/>
      <c r="K1158" s="85"/>
      <c r="L1158" s="101"/>
      <c r="M1158" s="83"/>
      <c r="N1158" s="85"/>
      <c r="O1158" s="101"/>
      <c r="P1158" s="101"/>
      <c r="Q1158" s="101"/>
      <c r="R1158" s="83"/>
      <c r="U1158" s="85"/>
      <c r="V1158" s="85"/>
      <c r="W1158" s="85"/>
      <c r="X1158" s="85"/>
      <c r="Y1158" s="85"/>
      <c r="Z1158" s="85"/>
      <c r="AA1158" s="85"/>
      <c r="AB1158" s="85"/>
      <c r="AC1158" s="85"/>
      <c r="AD1158" s="85"/>
      <c r="AE1158" s="101"/>
      <c r="AF1158" s="85"/>
      <c r="AG1158" s="85"/>
      <c r="AH1158" s="85"/>
      <c r="AI1158" s="85"/>
      <c r="AJ1158" s="85"/>
      <c r="AK1158" s="85"/>
    </row>
    <row r="1159" spans="1:37" ht="14.4" customHeight="1" x14ac:dyDescent="0.3">
      <c r="A1159" s="85"/>
      <c r="B1159" s="85"/>
      <c r="C1159" s="85"/>
      <c r="D1159" s="85"/>
      <c r="E1159" s="85"/>
      <c r="F1159" s="85"/>
      <c r="G1159" s="85"/>
      <c r="H1159" s="85"/>
      <c r="I1159" s="85"/>
      <c r="J1159" s="85"/>
      <c r="K1159" s="85"/>
      <c r="L1159" s="101"/>
      <c r="M1159" s="83"/>
      <c r="N1159" s="85"/>
      <c r="O1159" s="101"/>
      <c r="P1159" s="101"/>
      <c r="Q1159" s="101"/>
      <c r="R1159" s="83"/>
      <c r="U1159" s="85"/>
      <c r="V1159" s="85"/>
      <c r="W1159" s="85"/>
      <c r="X1159" s="85"/>
      <c r="Y1159" s="85"/>
      <c r="Z1159" s="85"/>
      <c r="AA1159" s="85"/>
      <c r="AB1159" s="85"/>
      <c r="AC1159" s="85"/>
      <c r="AD1159" s="85"/>
      <c r="AE1159" s="101"/>
      <c r="AF1159" s="85"/>
      <c r="AG1159" s="85"/>
      <c r="AH1159" s="85"/>
      <c r="AI1159" s="85"/>
      <c r="AJ1159" s="85"/>
      <c r="AK1159" s="85"/>
    </row>
    <row r="1160" spans="1:37" ht="14.4" customHeight="1" x14ac:dyDescent="0.3">
      <c r="A1160" s="85"/>
      <c r="B1160" s="85"/>
      <c r="C1160" s="85"/>
      <c r="D1160" s="85"/>
      <c r="E1160" s="85"/>
      <c r="F1160" s="85"/>
      <c r="G1160" s="85"/>
      <c r="H1160" s="85"/>
      <c r="I1160" s="85"/>
      <c r="J1160" s="85"/>
      <c r="K1160" s="85"/>
      <c r="L1160" s="101"/>
      <c r="M1160" s="83"/>
      <c r="N1160" s="85"/>
      <c r="O1160" s="101"/>
      <c r="P1160" s="101"/>
      <c r="Q1160" s="101"/>
      <c r="R1160" s="83"/>
      <c r="U1160" s="85"/>
      <c r="V1160" s="85"/>
      <c r="W1160" s="85"/>
      <c r="X1160" s="85"/>
      <c r="Y1160" s="85"/>
      <c r="Z1160" s="85"/>
      <c r="AA1160" s="85"/>
      <c r="AB1160" s="85"/>
      <c r="AC1160" s="85"/>
      <c r="AD1160" s="85"/>
      <c r="AE1160" s="101"/>
      <c r="AF1160" s="85"/>
      <c r="AG1160" s="85"/>
      <c r="AH1160" s="85"/>
      <c r="AI1160" s="85"/>
      <c r="AJ1160" s="85"/>
      <c r="AK1160" s="85"/>
    </row>
    <row r="1161" spans="1:37" ht="14.4" customHeight="1" x14ac:dyDescent="0.3">
      <c r="A1161" s="85"/>
      <c r="B1161" s="85"/>
      <c r="C1161" s="85"/>
      <c r="D1161" s="85"/>
      <c r="E1161" s="85"/>
      <c r="F1161" s="85"/>
      <c r="G1161" s="85"/>
      <c r="H1161" s="85"/>
      <c r="I1161" s="85"/>
      <c r="J1161" s="85"/>
      <c r="K1161" s="85"/>
      <c r="L1161" s="101"/>
      <c r="M1161" s="83"/>
      <c r="N1161" s="85"/>
      <c r="O1161" s="101"/>
      <c r="P1161" s="101"/>
      <c r="Q1161" s="101"/>
      <c r="R1161" s="83"/>
      <c r="U1161" s="85"/>
      <c r="V1161" s="85"/>
      <c r="W1161" s="85"/>
      <c r="X1161" s="85"/>
      <c r="Y1161" s="85"/>
      <c r="Z1161" s="85"/>
      <c r="AA1161" s="85"/>
      <c r="AB1161" s="85"/>
      <c r="AC1161" s="85"/>
      <c r="AD1161" s="85"/>
      <c r="AE1161" s="101"/>
      <c r="AF1161" s="85"/>
      <c r="AG1161" s="85"/>
      <c r="AH1161" s="85"/>
      <c r="AI1161" s="85"/>
      <c r="AJ1161" s="85"/>
      <c r="AK1161" s="85"/>
    </row>
    <row r="1162" spans="1:37" ht="14.4" customHeight="1" x14ac:dyDescent="0.3">
      <c r="A1162" s="85"/>
      <c r="B1162" s="85"/>
      <c r="C1162" s="85"/>
      <c r="D1162" s="85"/>
      <c r="E1162" s="85"/>
      <c r="F1162" s="85"/>
      <c r="G1162" s="85"/>
      <c r="H1162" s="85"/>
      <c r="I1162" s="85"/>
      <c r="J1162" s="85"/>
      <c r="K1162" s="85"/>
      <c r="L1162" s="101"/>
      <c r="M1162" s="83"/>
      <c r="N1162" s="85"/>
      <c r="O1162" s="101"/>
      <c r="P1162" s="101"/>
      <c r="Q1162" s="101"/>
      <c r="R1162" s="83"/>
      <c r="U1162" s="85"/>
      <c r="V1162" s="85"/>
      <c r="W1162" s="85"/>
      <c r="X1162" s="85"/>
      <c r="Y1162" s="85"/>
      <c r="Z1162" s="85"/>
      <c r="AA1162" s="85"/>
      <c r="AB1162" s="85"/>
      <c r="AC1162" s="85"/>
      <c r="AD1162" s="85"/>
      <c r="AE1162" s="101"/>
      <c r="AF1162" s="85"/>
      <c r="AG1162" s="85"/>
      <c r="AH1162" s="85"/>
      <c r="AI1162" s="85"/>
      <c r="AJ1162" s="85"/>
      <c r="AK1162" s="85"/>
    </row>
    <row r="1163" spans="1:37" ht="14.4" customHeight="1" x14ac:dyDescent="0.3">
      <c r="A1163" s="85"/>
      <c r="B1163" s="85"/>
      <c r="C1163" s="85"/>
      <c r="D1163" s="85"/>
      <c r="E1163" s="85"/>
      <c r="F1163" s="85"/>
      <c r="G1163" s="85"/>
      <c r="H1163" s="85"/>
      <c r="I1163" s="85"/>
      <c r="J1163" s="85"/>
      <c r="K1163" s="85"/>
      <c r="L1163" s="101"/>
      <c r="M1163" s="83"/>
      <c r="N1163" s="85"/>
      <c r="O1163" s="101"/>
      <c r="P1163" s="101"/>
      <c r="Q1163" s="101"/>
      <c r="R1163" s="83"/>
      <c r="U1163" s="85"/>
      <c r="V1163" s="85"/>
      <c r="W1163" s="85"/>
      <c r="X1163" s="85"/>
      <c r="Y1163" s="85"/>
      <c r="Z1163" s="85"/>
      <c r="AA1163" s="85"/>
      <c r="AB1163" s="85"/>
      <c r="AC1163" s="85"/>
      <c r="AD1163" s="85"/>
      <c r="AE1163" s="101"/>
      <c r="AF1163" s="85"/>
      <c r="AG1163" s="85"/>
      <c r="AH1163" s="85"/>
      <c r="AI1163" s="85"/>
      <c r="AJ1163" s="85"/>
      <c r="AK1163" s="85"/>
    </row>
    <row r="1164" spans="1:37" ht="14.4" customHeight="1" x14ac:dyDescent="0.3">
      <c r="A1164" s="85"/>
      <c r="B1164" s="85"/>
      <c r="C1164" s="85"/>
      <c r="D1164" s="85"/>
      <c r="E1164" s="85"/>
      <c r="F1164" s="85"/>
      <c r="G1164" s="85"/>
      <c r="H1164" s="85"/>
      <c r="I1164" s="85"/>
      <c r="J1164" s="85"/>
      <c r="K1164" s="85"/>
      <c r="L1164" s="101"/>
      <c r="M1164" s="83"/>
      <c r="N1164" s="85"/>
      <c r="O1164" s="101"/>
      <c r="P1164" s="101"/>
      <c r="Q1164" s="101"/>
      <c r="R1164" s="83"/>
      <c r="U1164" s="85"/>
      <c r="V1164" s="85"/>
      <c r="W1164" s="85"/>
      <c r="X1164" s="85"/>
      <c r="Y1164" s="85"/>
      <c r="Z1164" s="85"/>
      <c r="AA1164" s="85"/>
      <c r="AB1164" s="85"/>
      <c r="AC1164" s="85"/>
      <c r="AD1164" s="85"/>
      <c r="AE1164" s="101"/>
      <c r="AF1164" s="85"/>
      <c r="AG1164" s="85"/>
      <c r="AH1164" s="85"/>
      <c r="AI1164" s="85"/>
      <c r="AJ1164" s="85"/>
      <c r="AK1164" s="85"/>
    </row>
    <row r="1165" spans="1:37" ht="14.4" customHeight="1" x14ac:dyDescent="0.3">
      <c r="A1165" s="85"/>
      <c r="B1165" s="85"/>
      <c r="C1165" s="85"/>
      <c r="D1165" s="85"/>
      <c r="E1165" s="85"/>
      <c r="F1165" s="85"/>
      <c r="G1165" s="85"/>
      <c r="H1165" s="85"/>
      <c r="I1165" s="85"/>
      <c r="J1165" s="85"/>
      <c r="K1165" s="85"/>
      <c r="L1165" s="101"/>
      <c r="M1165" s="83"/>
      <c r="N1165" s="85"/>
      <c r="O1165" s="101"/>
      <c r="P1165" s="101"/>
      <c r="Q1165" s="101"/>
      <c r="R1165" s="83"/>
      <c r="U1165" s="85"/>
      <c r="V1165" s="85"/>
      <c r="W1165" s="85"/>
      <c r="X1165" s="85"/>
      <c r="Y1165" s="85"/>
      <c r="Z1165" s="85"/>
      <c r="AA1165" s="85"/>
      <c r="AB1165" s="85"/>
      <c r="AC1165" s="85"/>
      <c r="AD1165" s="85"/>
      <c r="AE1165" s="101"/>
      <c r="AF1165" s="85"/>
      <c r="AG1165" s="85"/>
      <c r="AH1165" s="85"/>
      <c r="AI1165" s="85"/>
      <c r="AJ1165" s="85"/>
      <c r="AK1165" s="85"/>
    </row>
    <row r="1166" spans="1:37" ht="14.4" customHeight="1" x14ac:dyDescent="0.3">
      <c r="A1166" s="85"/>
      <c r="B1166" s="85"/>
      <c r="C1166" s="85"/>
      <c r="D1166" s="85"/>
      <c r="E1166" s="85"/>
      <c r="F1166" s="85"/>
      <c r="G1166" s="85"/>
      <c r="H1166" s="85"/>
      <c r="I1166" s="85"/>
      <c r="J1166" s="85"/>
      <c r="K1166" s="85"/>
      <c r="L1166" s="101"/>
      <c r="M1166" s="83"/>
      <c r="N1166" s="85"/>
      <c r="O1166" s="101"/>
      <c r="P1166" s="101"/>
      <c r="Q1166" s="101"/>
      <c r="R1166" s="83"/>
      <c r="U1166" s="85"/>
      <c r="V1166" s="85"/>
      <c r="W1166" s="85"/>
      <c r="X1166" s="85"/>
      <c r="Y1166" s="85"/>
      <c r="Z1166" s="85"/>
      <c r="AA1166" s="85"/>
      <c r="AB1166" s="85"/>
      <c r="AC1166" s="85"/>
      <c r="AD1166" s="85"/>
      <c r="AE1166" s="101"/>
      <c r="AF1166" s="85"/>
      <c r="AG1166" s="85"/>
      <c r="AH1166" s="85"/>
      <c r="AI1166" s="85"/>
      <c r="AJ1166" s="85"/>
      <c r="AK1166" s="85"/>
    </row>
    <row r="1167" spans="1:37" ht="14.4" customHeight="1" x14ac:dyDescent="0.3">
      <c r="A1167" s="85"/>
      <c r="B1167" s="85"/>
      <c r="C1167" s="85"/>
      <c r="D1167" s="85"/>
      <c r="E1167" s="85"/>
      <c r="F1167" s="85"/>
      <c r="G1167" s="85"/>
      <c r="H1167" s="85"/>
      <c r="I1167" s="85"/>
      <c r="J1167" s="85"/>
      <c r="K1167" s="85"/>
      <c r="L1167" s="101"/>
      <c r="M1167" s="83"/>
      <c r="N1167" s="85"/>
      <c r="O1167" s="101"/>
      <c r="P1167" s="101"/>
      <c r="Q1167" s="101"/>
      <c r="R1167" s="83"/>
      <c r="U1167" s="85"/>
      <c r="V1167" s="85"/>
      <c r="W1167" s="85"/>
      <c r="X1167" s="85"/>
      <c r="Y1167" s="85"/>
      <c r="Z1167" s="85"/>
      <c r="AA1167" s="85"/>
      <c r="AB1167" s="85"/>
      <c r="AC1167" s="85"/>
      <c r="AD1167" s="85"/>
      <c r="AE1167" s="101"/>
      <c r="AF1167" s="85"/>
      <c r="AG1167" s="85"/>
      <c r="AH1167" s="85"/>
      <c r="AI1167" s="85"/>
      <c r="AJ1167" s="85"/>
      <c r="AK1167" s="85"/>
    </row>
    <row r="1168" spans="1:37" ht="14.4" customHeight="1" x14ac:dyDescent="0.3">
      <c r="A1168" s="85"/>
      <c r="B1168" s="85"/>
      <c r="C1168" s="85"/>
      <c r="D1168" s="85"/>
      <c r="E1168" s="85"/>
      <c r="F1168" s="85"/>
      <c r="G1168" s="85"/>
      <c r="H1168" s="85"/>
      <c r="I1168" s="85"/>
      <c r="J1168" s="85"/>
      <c r="K1168" s="85"/>
      <c r="L1168" s="101"/>
      <c r="M1168" s="83"/>
      <c r="N1168" s="85"/>
      <c r="O1168" s="101"/>
      <c r="P1168" s="101"/>
      <c r="Q1168" s="101"/>
      <c r="R1168" s="83"/>
      <c r="U1168" s="85"/>
      <c r="V1168" s="85"/>
      <c r="W1168" s="85"/>
      <c r="X1168" s="85"/>
      <c r="Y1168" s="85"/>
      <c r="Z1168" s="85"/>
      <c r="AA1168" s="85"/>
      <c r="AB1168" s="85"/>
      <c r="AC1168" s="85"/>
      <c r="AD1168" s="85"/>
      <c r="AE1168" s="101"/>
      <c r="AF1168" s="85"/>
      <c r="AG1168" s="85"/>
      <c r="AH1168" s="85"/>
      <c r="AI1168" s="85"/>
      <c r="AJ1168" s="85"/>
      <c r="AK1168" s="85"/>
    </row>
    <row r="1169" spans="1:37" ht="14.4" customHeight="1" x14ac:dyDescent="0.3">
      <c r="A1169" s="85"/>
      <c r="B1169" s="85"/>
      <c r="C1169" s="85"/>
      <c r="D1169" s="85"/>
      <c r="E1169" s="85"/>
      <c r="F1169" s="85"/>
      <c r="G1169" s="85"/>
      <c r="H1169" s="85"/>
      <c r="I1169" s="85"/>
      <c r="J1169" s="85"/>
      <c r="K1169" s="85"/>
      <c r="L1169" s="101"/>
      <c r="M1169" s="83"/>
      <c r="N1169" s="85"/>
      <c r="O1169" s="101"/>
      <c r="P1169" s="101"/>
      <c r="Q1169" s="101"/>
      <c r="R1169" s="83"/>
      <c r="U1169" s="85"/>
      <c r="V1169" s="85"/>
      <c r="W1169" s="85"/>
      <c r="X1169" s="85"/>
      <c r="Y1169" s="85"/>
      <c r="Z1169" s="85"/>
      <c r="AA1169" s="85"/>
      <c r="AB1169" s="85"/>
      <c r="AC1169" s="85"/>
      <c r="AD1169" s="85"/>
      <c r="AE1169" s="101"/>
      <c r="AF1169" s="85"/>
      <c r="AG1169" s="85"/>
      <c r="AH1169" s="85"/>
      <c r="AI1169" s="85"/>
      <c r="AJ1169" s="85"/>
      <c r="AK1169" s="85"/>
    </row>
    <row r="1170" spans="1:37" ht="14.4" customHeight="1" x14ac:dyDescent="0.3">
      <c r="A1170" s="85"/>
      <c r="B1170" s="85"/>
      <c r="C1170" s="85"/>
      <c r="D1170" s="85"/>
      <c r="E1170" s="85"/>
      <c r="F1170" s="85"/>
      <c r="G1170" s="85"/>
      <c r="H1170" s="85"/>
      <c r="I1170" s="85"/>
      <c r="J1170" s="85"/>
      <c r="K1170" s="85"/>
      <c r="L1170" s="101"/>
      <c r="M1170" s="83"/>
      <c r="N1170" s="85"/>
      <c r="O1170" s="101"/>
      <c r="P1170" s="101"/>
      <c r="Q1170" s="101"/>
      <c r="R1170" s="83"/>
      <c r="U1170" s="85"/>
      <c r="V1170" s="85"/>
      <c r="W1170" s="85"/>
      <c r="X1170" s="85"/>
      <c r="Y1170" s="85"/>
      <c r="Z1170" s="85"/>
      <c r="AA1170" s="85"/>
      <c r="AB1170" s="85"/>
      <c r="AC1170" s="85"/>
      <c r="AD1170" s="85"/>
      <c r="AE1170" s="101"/>
      <c r="AF1170" s="85"/>
      <c r="AG1170" s="85"/>
      <c r="AH1170" s="85"/>
      <c r="AI1170" s="85"/>
      <c r="AJ1170" s="85"/>
      <c r="AK1170" s="85"/>
    </row>
    <row r="1171" spans="1:37" ht="14.4" customHeight="1" x14ac:dyDescent="0.3">
      <c r="A1171" s="85"/>
      <c r="B1171" s="85"/>
      <c r="C1171" s="85"/>
      <c r="D1171" s="85"/>
      <c r="E1171" s="85"/>
      <c r="F1171" s="85"/>
      <c r="G1171" s="85"/>
      <c r="H1171" s="85"/>
      <c r="I1171" s="85"/>
      <c r="J1171" s="85"/>
      <c r="K1171" s="85"/>
      <c r="L1171" s="101"/>
      <c r="M1171" s="83"/>
      <c r="N1171" s="85"/>
      <c r="O1171" s="101"/>
      <c r="P1171" s="101"/>
      <c r="Q1171" s="101"/>
      <c r="R1171" s="83"/>
      <c r="U1171" s="85"/>
      <c r="V1171" s="85"/>
      <c r="W1171" s="85"/>
      <c r="X1171" s="85"/>
      <c r="Y1171" s="85"/>
      <c r="Z1171" s="85"/>
      <c r="AA1171" s="85"/>
      <c r="AB1171" s="85"/>
      <c r="AC1171" s="85"/>
      <c r="AD1171" s="85"/>
      <c r="AE1171" s="101"/>
      <c r="AF1171" s="85"/>
      <c r="AG1171" s="85"/>
      <c r="AH1171" s="85"/>
      <c r="AI1171" s="85"/>
      <c r="AJ1171" s="85"/>
      <c r="AK1171" s="85"/>
    </row>
    <row r="1172" spans="1:37" ht="14.4" customHeight="1" x14ac:dyDescent="0.3">
      <c r="A1172" s="85"/>
      <c r="B1172" s="85"/>
      <c r="C1172" s="85"/>
      <c r="D1172" s="85"/>
      <c r="E1172" s="85"/>
      <c r="F1172" s="85"/>
      <c r="G1172" s="85"/>
      <c r="H1172" s="85"/>
      <c r="I1172" s="85"/>
      <c r="J1172" s="85"/>
      <c r="K1172" s="85"/>
      <c r="L1172" s="101"/>
      <c r="M1172" s="83"/>
      <c r="N1172" s="85"/>
      <c r="O1172" s="101"/>
      <c r="P1172" s="101"/>
      <c r="Q1172" s="101"/>
      <c r="R1172" s="83"/>
      <c r="U1172" s="85"/>
      <c r="V1172" s="85"/>
      <c r="W1172" s="85"/>
      <c r="X1172" s="85"/>
      <c r="Y1172" s="85"/>
      <c r="Z1172" s="85"/>
      <c r="AA1172" s="85"/>
      <c r="AB1172" s="85"/>
      <c r="AC1172" s="85"/>
      <c r="AD1172" s="85"/>
      <c r="AE1172" s="101"/>
      <c r="AF1172" s="85"/>
      <c r="AG1172" s="85"/>
      <c r="AH1172" s="85"/>
      <c r="AI1172" s="85"/>
      <c r="AJ1172" s="85"/>
      <c r="AK1172" s="85"/>
    </row>
    <row r="1173" spans="1:37" ht="14.4" customHeight="1" x14ac:dyDescent="0.3">
      <c r="A1173" s="85"/>
      <c r="B1173" s="85"/>
      <c r="C1173" s="85"/>
      <c r="D1173" s="85"/>
      <c r="E1173" s="85"/>
      <c r="F1173" s="85"/>
      <c r="G1173" s="85"/>
      <c r="H1173" s="85"/>
      <c r="I1173" s="85"/>
      <c r="J1173" s="85"/>
      <c r="K1173" s="85"/>
      <c r="L1173" s="101"/>
      <c r="M1173" s="83"/>
      <c r="N1173" s="85"/>
      <c r="O1173" s="101"/>
      <c r="P1173" s="101"/>
      <c r="Q1173" s="101"/>
      <c r="R1173" s="83"/>
      <c r="U1173" s="85"/>
      <c r="V1173" s="85"/>
      <c r="W1173" s="85"/>
      <c r="X1173" s="85"/>
      <c r="Y1173" s="85"/>
      <c r="Z1173" s="85"/>
      <c r="AA1173" s="85"/>
      <c r="AB1173" s="85"/>
      <c r="AC1173" s="85"/>
      <c r="AD1173" s="85"/>
      <c r="AE1173" s="101"/>
      <c r="AF1173" s="85"/>
      <c r="AG1173" s="85"/>
      <c r="AH1173" s="85"/>
      <c r="AI1173" s="85"/>
      <c r="AJ1173" s="85"/>
      <c r="AK1173" s="85"/>
    </row>
    <row r="1174" spans="1:37" ht="14.4" customHeight="1" x14ac:dyDescent="0.3">
      <c r="A1174" s="85"/>
      <c r="B1174" s="85"/>
      <c r="C1174" s="85"/>
      <c r="D1174" s="85"/>
      <c r="E1174" s="85"/>
      <c r="F1174" s="85"/>
      <c r="G1174" s="85"/>
      <c r="H1174" s="85"/>
      <c r="I1174" s="85"/>
      <c r="J1174" s="85"/>
      <c r="K1174" s="85"/>
      <c r="L1174" s="101"/>
      <c r="M1174" s="83"/>
      <c r="N1174" s="85"/>
      <c r="O1174" s="101"/>
      <c r="P1174" s="101"/>
      <c r="Q1174" s="101"/>
      <c r="R1174" s="83"/>
      <c r="U1174" s="85"/>
      <c r="V1174" s="85"/>
      <c r="W1174" s="85"/>
      <c r="X1174" s="85"/>
      <c r="Y1174" s="85"/>
      <c r="Z1174" s="85"/>
      <c r="AA1174" s="85"/>
      <c r="AB1174" s="85"/>
      <c r="AC1174" s="85"/>
      <c r="AD1174" s="85"/>
      <c r="AE1174" s="101"/>
      <c r="AF1174" s="85"/>
      <c r="AG1174" s="85"/>
      <c r="AH1174" s="85"/>
      <c r="AI1174" s="85"/>
      <c r="AJ1174" s="85"/>
      <c r="AK1174" s="85"/>
    </row>
    <row r="1175" spans="1:37" ht="14.4" customHeight="1" x14ac:dyDescent="0.3">
      <c r="A1175" s="85"/>
      <c r="B1175" s="85"/>
      <c r="C1175" s="85"/>
      <c r="D1175" s="85"/>
      <c r="E1175" s="85"/>
      <c r="F1175" s="85"/>
      <c r="G1175" s="85"/>
      <c r="H1175" s="85"/>
      <c r="I1175" s="85"/>
      <c r="J1175" s="85"/>
      <c r="K1175" s="85"/>
      <c r="L1175" s="101"/>
      <c r="M1175" s="83"/>
      <c r="N1175" s="85"/>
      <c r="O1175" s="101"/>
      <c r="P1175" s="101"/>
      <c r="Q1175" s="101"/>
      <c r="R1175" s="83"/>
      <c r="U1175" s="85"/>
      <c r="V1175" s="85"/>
      <c r="W1175" s="85"/>
      <c r="X1175" s="85"/>
      <c r="Y1175" s="85"/>
      <c r="Z1175" s="85"/>
      <c r="AA1175" s="85"/>
      <c r="AB1175" s="85"/>
      <c r="AC1175" s="85"/>
      <c r="AD1175" s="85"/>
      <c r="AE1175" s="101"/>
      <c r="AF1175" s="85"/>
      <c r="AG1175" s="85"/>
      <c r="AH1175" s="85"/>
      <c r="AI1175" s="85"/>
      <c r="AJ1175" s="85"/>
      <c r="AK1175" s="85"/>
    </row>
    <row r="1176" spans="1:37" ht="14.4" customHeight="1" x14ac:dyDescent="0.3">
      <c r="A1176" s="85"/>
      <c r="B1176" s="85"/>
      <c r="C1176" s="85"/>
      <c r="D1176" s="85"/>
      <c r="E1176" s="85"/>
      <c r="F1176" s="85"/>
      <c r="G1176" s="85"/>
      <c r="H1176" s="85"/>
      <c r="I1176" s="85"/>
      <c r="J1176" s="85"/>
      <c r="K1176" s="85"/>
      <c r="L1176" s="101"/>
      <c r="M1176" s="83"/>
      <c r="N1176" s="85"/>
      <c r="O1176" s="101"/>
      <c r="P1176" s="101"/>
      <c r="Q1176" s="101"/>
      <c r="R1176" s="83"/>
      <c r="U1176" s="85"/>
      <c r="V1176" s="85"/>
      <c r="W1176" s="85"/>
      <c r="X1176" s="85"/>
      <c r="Y1176" s="85"/>
      <c r="Z1176" s="85"/>
      <c r="AA1176" s="85"/>
      <c r="AB1176" s="85"/>
      <c r="AC1176" s="85"/>
      <c r="AD1176" s="85"/>
      <c r="AE1176" s="101"/>
      <c r="AF1176" s="85"/>
      <c r="AG1176" s="85"/>
      <c r="AH1176" s="85"/>
      <c r="AI1176" s="85"/>
      <c r="AJ1176" s="85"/>
      <c r="AK1176" s="85"/>
    </row>
    <row r="1177" spans="1:37" ht="14.4" customHeight="1" x14ac:dyDescent="0.3">
      <c r="A1177" s="85"/>
      <c r="B1177" s="85"/>
      <c r="C1177" s="85"/>
      <c r="D1177" s="85"/>
      <c r="E1177" s="85"/>
      <c r="F1177" s="85"/>
      <c r="G1177" s="85"/>
      <c r="H1177" s="85"/>
      <c r="I1177" s="85"/>
      <c r="J1177" s="85"/>
      <c r="K1177" s="85"/>
      <c r="L1177" s="101"/>
      <c r="M1177" s="83"/>
      <c r="N1177" s="85"/>
      <c r="O1177" s="101"/>
      <c r="P1177" s="101"/>
      <c r="Q1177" s="101"/>
      <c r="R1177" s="83"/>
      <c r="U1177" s="85"/>
      <c r="V1177" s="85"/>
      <c r="W1177" s="85"/>
      <c r="X1177" s="85"/>
      <c r="Y1177" s="85"/>
      <c r="Z1177" s="85"/>
      <c r="AA1177" s="85"/>
      <c r="AB1177" s="85"/>
      <c r="AC1177" s="85"/>
      <c r="AD1177" s="85"/>
      <c r="AE1177" s="101"/>
      <c r="AF1177" s="85"/>
      <c r="AG1177" s="85"/>
      <c r="AH1177" s="85"/>
      <c r="AI1177" s="85"/>
      <c r="AJ1177" s="85"/>
      <c r="AK1177" s="85"/>
    </row>
    <row r="1178" spans="1:37" ht="14.4" customHeight="1" x14ac:dyDescent="0.3">
      <c r="A1178" s="85"/>
      <c r="B1178" s="85"/>
      <c r="C1178" s="85"/>
      <c r="D1178" s="85"/>
      <c r="E1178" s="85"/>
      <c r="F1178" s="85"/>
      <c r="G1178" s="85"/>
      <c r="H1178" s="85"/>
      <c r="I1178" s="85"/>
      <c r="J1178" s="85"/>
      <c r="K1178" s="85"/>
      <c r="L1178" s="101"/>
      <c r="M1178" s="83"/>
      <c r="N1178" s="85"/>
      <c r="O1178" s="101"/>
      <c r="P1178" s="101"/>
      <c r="Q1178" s="101"/>
      <c r="R1178" s="83"/>
      <c r="U1178" s="85"/>
      <c r="V1178" s="85"/>
      <c r="W1178" s="85"/>
      <c r="X1178" s="85"/>
      <c r="Y1178" s="85"/>
      <c r="Z1178" s="85"/>
      <c r="AA1178" s="85"/>
      <c r="AB1178" s="85"/>
      <c r="AC1178" s="85"/>
      <c r="AD1178" s="85"/>
      <c r="AE1178" s="101"/>
      <c r="AF1178" s="85"/>
      <c r="AG1178" s="85"/>
      <c r="AH1178" s="85"/>
      <c r="AI1178" s="85"/>
      <c r="AJ1178" s="85"/>
      <c r="AK1178" s="85"/>
    </row>
    <row r="1179" spans="1:37" ht="14.4" customHeight="1" x14ac:dyDescent="0.3">
      <c r="A1179" s="85"/>
      <c r="B1179" s="85"/>
      <c r="C1179" s="85"/>
      <c r="D1179" s="85"/>
      <c r="E1179" s="85"/>
      <c r="F1179" s="85"/>
      <c r="G1179" s="85"/>
      <c r="H1179" s="85"/>
      <c r="I1179" s="85"/>
      <c r="J1179" s="85"/>
      <c r="K1179" s="85"/>
      <c r="L1179" s="101"/>
      <c r="M1179" s="83"/>
      <c r="N1179" s="85"/>
      <c r="O1179" s="101"/>
      <c r="P1179" s="101"/>
      <c r="Q1179" s="101"/>
      <c r="R1179" s="83"/>
      <c r="U1179" s="85"/>
      <c r="V1179" s="85"/>
      <c r="W1179" s="85"/>
      <c r="X1179" s="85"/>
      <c r="Y1179" s="85"/>
      <c r="Z1179" s="85"/>
      <c r="AA1179" s="85"/>
      <c r="AB1179" s="85"/>
      <c r="AC1179" s="85"/>
      <c r="AD1179" s="85"/>
      <c r="AE1179" s="101"/>
      <c r="AF1179" s="85"/>
      <c r="AG1179" s="85"/>
      <c r="AH1179" s="85"/>
      <c r="AI1179" s="85"/>
      <c r="AJ1179" s="85"/>
      <c r="AK1179" s="85"/>
    </row>
    <row r="1180" spans="1:37" ht="14.4" customHeight="1" x14ac:dyDescent="0.3">
      <c r="A1180" s="85"/>
      <c r="B1180" s="85"/>
      <c r="C1180" s="85"/>
      <c r="D1180" s="85"/>
      <c r="E1180" s="85"/>
      <c r="F1180" s="85"/>
      <c r="G1180" s="85"/>
      <c r="H1180" s="85"/>
      <c r="I1180" s="85"/>
      <c r="J1180" s="85"/>
      <c r="K1180" s="85"/>
      <c r="L1180" s="101"/>
      <c r="M1180" s="83"/>
      <c r="N1180" s="85"/>
      <c r="O1180" s="101"/>
      <c r="P1180" s="101"/>
      <c r="Q1180" s="101"/>
      <c r="R1180" s="83"/>
      <c r="U1180" s="85"/>
      <c r="V1180" s="85"/>
      <c r="W1180" s="85"/>
      <c r="X1180" s="85"/>
      <c r="Y1180" s="85"/>
      <c r="Z1180" s="85"/>
      <c r="AA1180" s="85"/>
      <c r="AB1180" s="85"/>
      <c r="AC1180" s="85"/>
      <c r="AD1180" s="85"/>
      <c r="AE1180" s="101"/>
      <c r="AF1180" s="85"/>
      <c r="AG1180" s="85"/>
      <c r="AH1180" s="85"/>
      <c r="AI1180" s="85"/>
      <c r="AJ1180" s="85"/>
      <c r="AK1180" s="85"/>
    </row>
    <row r="1181" spans="1:37" ht="14.4" customHeight="1" x14ac:dyDescent="0.3">
      <c r="A1181" s="85"/>
      <c r="B1181" s="85"/>
      <c r="C1181" s="85"/>
      <c r="D1181" s="85"/>
      <c r="E1181" s="85"/>
      <c r="F1181" s="85"/>
      <c r="G1181" s="85"/>
      <c r="H1181" s="85"/>
      <c r="I1181" s="85"/>
      <c r="J1181" s="85"/>
      <c r="K1181" s="85"/>
      <c r="L1181" s="101"/>
      <c r="M1181" s="83"/>
      <c r="N1181" s="85"/>
      <c r="O1181" s="101"/>
      <c r="P1181" s="101"/>
      <c r="Q1181" s="101"/>
      <c r="R1181" s="83"/>
      <c r="U1181" s="85"/>
      <c r="V1181" s="85"/>
      <c r="W1181" s="85"/>
      <c r="X1181" s="85"/>
      <c r="Y1181" s="85"/>
      <c r="Z1181" s="85"/>
      <c r="AA1181" s="85"/>
      <c r="AB1181" s="85"/>
      <c r="AC1181" s="85"/>
      <c r="AD1181" s="85"/>
      <c r="AE1181" s="101"/>
      <c r="AF1181" s="85"/>
      <c r="AG1181" s="85"/>
      <c r="AH1181" s="85"/>
      <c r="AI1181" s="85"/>
      <c r="AJ1181" s="85"/>
      <c r="AK1181" s="85"/>
    </row>
    <row r="1182" spans="1:37" ht="14.4" customHeight="1" x14ac:dyDescent="0.3">
      <c r="A1182" s="85"/>
      <c r="B1182" s="85"/>
      <c r="C1182" s="85"/>
      <c r="D1182" s="85"/>
      <c r="E1182" s="85"/>
      <c r="F1182" s="85"/>
      <c r="G1182" s="85"/>
      <c r="H1182" s="85"/>
      <c r="I1182" s="85"/>
      <c r="J1182" s="85"/>
      <c r="K1182" s="85"/>
      <c r="L1182" s="101"/>
      <c r="M1182" s="83"/>
      <c r="N1182" s="85"/>
      <c r="O1182" s="101"/>
      <c r="P1182" s="101"/>
      <c r="Q1182" s="101"/>
      <c r="R1182" s="83"/>
      <c r="U1182" s="85"/>
      <c r="V1182" s="85"/>
      <c r="W1182" s="85"/>
      <c r="X1182" s="85"/>
      <c r="Y1182" s="85"/>
      <c r="Z1182" s="85"/>
      <c r="AA1182" s="85"/>
      <c r="AB1182" s="85"/>
      <c r="AC1182" s="85"/>
      <c r="AD1182" s="85"/>
      <c r="AE1182" s="101"/>
      <c r="AF1182" s="85"/>
      <c r="AG1182" s="85"/>
      <c r="AH1182" s="85"/>
      <c r="AI1182" s="85"/>
      <c r="AJ1182" s="85"/>
      <c r="AK1182" s="85"/>
    </row>
    <row r="1183" spans="1:37" ht="14.4" customHeight="1" x14ac:dyDescent="0.3">
      <c r="A1183" s="85"/>
      <c r="B1183" s="85"/>
      <c r="C1183" s="85"/>
      <c r="D1183" s="85"/>
      <c r="E1183" s="85"/>
      <c r="F1183" s="85"/>
      <c r="G1183" s="85"/>
      <c r="H1183" s="85"/>
      <c r="I1183" s="85"/>
      <c r="J1183" s="85"/>
      <c r="K1183" s="85"/>
      <c r="L1183" s="101"/>
      <c r="M1183" s="83"/>
      <c r="N1183" s="85"/>
      <c r="O1183" s="101"/>
      <c r="P1183" s="101"/>
      <c r="Q1183" s="101"/>
      <c r="R1183" s="83"/>
      <c r="U1183" s="85"/>
      <c r="V1183" s="85"/>
      <c r="W1183" s="85"/>
      <c r="X1183" s="85"/>
      <c r="Y1183" s="85"/>
      <c r="Z1183" s="85"/>
      <c r="AA1183" s="85"/>
      <c r="AB1183" s="85"/>
      <c r="AC1183" s="85"/>
      <c r="AD1183" s="85"/>
      <c r="AE1183" s="101"/>
      <c r="AF1183" s="85"/>
      <c r="AG1183" s="85"/>
      <c r="AH1183" s="85"/>
      <c r="AI1183" s="85"/>
      <c r="AJ1183" s="85"/>
      <c r="AK1183" s="85"/>
    </row>
    <row r="1184" spans="1:37" ht="14.4" customHeight="1" x14ac:dyDescent="0.3">
      <c r="A1184" s="85"/>
      <c r="B1184" s="85"/>
      <c r="C1184" s="85"/>
      <c r="D1184" s="85"/>
      <c r="E1184" s="85"/>
      <c r="F1184" s="85"/>
      <c r="G1184" s="85"/>
      <c r="H1184" s="85"/>
      <c r="I1184" s="85"/>
      <c r="J1184" s="85"/>
      <c r="K1184" s="85"/>
      <c r="L1184" s="101"/>
      <c r="M1184" s="83"/>
      <c r="N1184" s="85"/>
      <c r="O1184" s="101"/>
      <c r="P1184" s="101"/>
      <c r="Q1184" s="101"/>
      <c r="R1184" s="83"/>
      <c r="U1184" s="85"/>
      <c r="V1184" s="85"/>
      <c r="W1184" s="85"/>
      <c r="X1184" s="85"/>
      <c r="Y1184" s="85"/>
      <c r="Z1184" s="85"/>
      <c r="AA1184" s="85"/>
      <c r="AB1184" s="85"/>
      <c r="AC1184" s="85"/>
      <c r="AD1184" s="85"/>
      <c r="AE1184" s="101"/>
      <c r="AF1184" s="85"/>
      <c r="AG1184" s="85"/>
      <c r="AH1184" s="85"/>
      <c r="AI1184" s="85"/>
      <c r="AJ1184" s="85"/>
      <c r="AK1184" s="85"/>
    </row>
    <row r="1185" spans="1:37" ht="14.4" customHeight="1" x14ac:dyDescent="0.3">
      <c r="A1185" s="85"/>
      <c r="B1185" s="85"/>
      <c r="C1185" s="85"/>
      <c r="D1185" s="85"/>
      <c r="E1185" s="85"/>
      <c r="F1185" s="85"/>
      <c r="G1185" s="85"/>
      <c r="H1185" s="85"/>
      <c r="I1185" s="85"/>
      <c r="J1185" s="85"/>
      <c r="K1185" s="85"/>
      <c r="L1185" s="101"/>
      <c r="M1185" s="83"/>
      <c r="N1185" s="85"/>
      <c r="O1185" s="101"/>
      <c r="P1185" s="101"/>
      <c r="Q1185" s="101"/>
      <c r="R1185" s="83"/>
      <c r="U1185" s="85"/>
      <c r="V1185" s="85"/>
      <c r="W1185" s="85"/>
      <c r="X1185" s="85"/>
      <c r="Y1185" s="85"/>
      <c r="Z1185" s="85"/>
      <c r="AA1185" s="85"/>
      <c r="AB1185" s="85"/>
      <c r="AC1185" s="85"/>
      <c r="AD1185" s="85"/>
      <c r="AE1185" s="101"/>
      <c r="AF1185" s="85"/>
      <c r="AG1185" s="85"/>
      <c r="AH1185" s="85"/>
      <c r="AI1185" s="85"/>
      <c r="AJ1185" s="85"/>
      <c r="AK1185" s="85"/>
    </row>
    <row r="1186" spans="1:37" ht="14.4" customHeight="1" x14ac:dyDescent="0.3">
      <c r="A1186" s="85"/>
      <c r="B1186" s="85"/>
      <c r="C1186" s="85"/>
      <c r="D1186" s="85"/>
      <c r="E1186" s="85"/>
      <c r="F1186" s="85"/>
      <c r="G1186" s="85"/>
      <c r="H1186" s="85"/>
      <c r="I1186" s="85"/>
      <c r="J1186" s="85"/>
      <c r="K1186" s="85"/>
      <c r="L1186" s="101"/>
      <c r="M1186" s="83"/>
      <c r="N1186" s="85"/>
      <c r="O1186" s="101"/>
      <c r="P1186" s="101"/>
      <c r="Q1186" s="101"/>
      <c r="R1186" s="83"/>
      <c r="U1186" s="85"/>
      <c r="V1186" s="85"/>
      <c r="W1186" s="85"/>
      <c r="X1186" s="85"/>
      <c r="Y1186" s="85"/>
      <c r="Z1186" s="85"/>
      <c r="AA1186" s="85"/>
      <c r="AB1186" s="85"/>
      <c r="AC1186" s="85"/>
      <c r="AD1186" s="85"/>
      <c r="AE1186" s="101"/>
      <c r="AF1186" s="85"/>
      <c r="AG1186" s="85"/>
      <c r="AH1186" s="85"/>
      <c r="AI1186" s="85"/>
      <c r="AJ1186" s="85"/>
      <c r="AK1186" s="85"/>
    </row>
    <row r="1187" spans="1:37" ht="14.4" customHeight="1" x14ac:dyDescent="0.3">
      <c r="A1187" s="85"/>
      <c r="B1187" s="85"/>
      <c r="C1187" s="85"/>
      <c r="D1187" s="85"/>
      <c r="E1187" s="85"/>
      <c r="F1187" s="85"/>
      <c r="G1187" s="85"/>
      <c r="H1187" s="85"/>
      <c r="I1187" s="85"/>
      <c r="J1187" s="85"/>
      <c r="K1187" s="85"/>
      <c r="L1187" s="101"/>
      <c r="M1187" s="83"/>
      <c r="N1187" s="85"/>
      <c r="O1187" s="101"/>
      <c r="P1187" s="101"/>
      <c r="Q1187" s="101"/>
      <c r="R1187" s="83"/>
      <c r="U1187" s="85"/>
      <c r="V1187" s="85"/>
      <c r="W1187" s="85"/>
      <c r="X1187" s="85"/>
      <c r="Y1187" s="85"/>
      <c r="Z1187" s="85"/>
      <c r="AA1187" s="85"/>
      <c r="AB1187" s="85"/>
      <c r="AC1187" s="85"/>
      <c r="AD1187" s="85"/>
      <c r="AE1187" s="101"/>
      <c r="AF1187" s="85"/>
      <c r="AG1187" s="85"/>
      <c r="AH1187" s="85"/>
      <c r="AI1187" s="85"/>
      <c r="AJ1187" s="85"/>
      <c r="AK1187" s="85"/>
    </row>
    <row r="1188" spans="1:37" ht="14.4" customHeight="1" x14ac:dyDescent="0.3">
      <c r="A1188" s="85"/>
      <c r="B1188" s="85"/>
      <c r="C1188" s="85"/>
      <c r="D1188" s="85"/>
      <c r="E1188" s="85"/>
      <c r="F1188" s="85"/>
      <c r="G1188" s="85"/>
      <c r="H1188" s="85"/>
      <c r="I1188" s="85"/>
      <c r="J1188" s="85"/>
      <c r="K1188" s="85"/>
      <c r="L1188" s="101"/>
      <c r="M1188" s="83"/>
      <c r="N1188" s="85"/>
      <c r="O1188" s="101"/>
      <c r="P1188" s="101"/>
      <c r="Q1188" s="101"/>
      <c r="R1188" s="83"/>
      <c r="U1188" s="85"/>
      <c r="V1188" s="85"/>
      <c r="W1188" s="85"/>
      <c r="X1188" s="85"/>
      <c r="Y1188" s="85"/>
      <c r="Z1188" s="85"/>
      <c r="AA1188" s="85"/>
      <c r="AB1188" s="85"/>
      <c r="AC1188" s="85"/>
      <c r="AD1188" s="85"/>
      <c r="AE1188" s="101"/>
      <c r="AF1188" s="85"/>
      <c r="AG1188" s="85"/>
      <c r="AH1188" s="85"/>
      <c r="AI1188" s="85"/>
      <c r="AJ1188" s="85"/>
      <c r="AK1188" s="85"/>
    </row>
    <row r="1189" spans="1:37" ht="14.4" customHeight="1" x14ac:dyDescent="0.3">
      <c r="A1189" s="85"/>
      <c r="B1189" s="85"/>
      <c r="C1189" s="85"/>
      <c r="D1189" s="85"/>
      <c r="E1189" s="85"/>
      <c r="F1189" s="85"/>
      <c r="G1189" s="85"/>
      <c r="H1189" s="85"/>
      <c r="I1189" s="85"/>
      <c r="J1189" s="85"/>
      <c r="K1189" s="85"/>
      <c r="L1189" s="101"/>
      <c r="M1189" s="83"/>
      <c r="N1189" s="85"/>
      <c r="O1189" s="101"/>
      <c r="P1189" s="101"/>
      <c r="Q1189" s="101"/>
      <c r="R1189" s="83"/>
      <c r="U1189" s="85"/>
      <c r="V1189" s="85"/>
      <c r="W1189" s="85"/>
      <c r="X1189" s="85"/>
      <c r="Y1189" s="85"/>
      <c r="Z1189" s="85"/>
      <c r="AA1189" s="85"/>
      <c r="AB1189" s="85"/>
      <c r="AC1189" s="85"/>
      <c r="AD1189" s="85"/>
      <c r="AE1189" s="101"/>
      <c r="AF1189" s="85"/>
      <c r="AG1189" s="85"/>
      <c r="AH1189" s="85"/>
      <c r="AI1189" s="85"/>
      <c r="AJ1189" s="85"/>
      <c r="AK1189" s="85"/>
    </row>
    <row r="1190" spans="1:37" ht="14.4" customHeight="1" x14ac:dyDescent="0.3">
      <c r="A1190" s="85"/>
      <c r="B1190" s="85"/>
      <c r="C1190" s="85"/>
      <c r="D1190" s="85"/>
      <c r="E1190" s="85"/>
      <c r="F1190" s="85"/>
      <c r="G1190" s="85"/>
      <c r="H1190" s="85"/>
      <c r="I1190" s="85"/>
      <c r="J1190" s="85"/>
      <c r="K1190" s="85"/>
      <c r="L1190" s="101"/>
      <c r="M1190" s="83"/>
      <c r="N1190" s="85"/>
      <c r="O1190" s="101"/>
      <c r="P1190" s="101"/>
      <c r="Q1190" s="101"/>
      <c r="R1190" s="83"/>
      <c r="U1190" s="85"/>
      <c r="V1190" s="85"/>
      <c r="W1190" s="85"/>
      <c r="X1190" s="85"/>
      <c r="Y1190" s="85"/>
      <c r="Z1190" s="85"/>
      <c r="AA1190" s="85"/>
      <c r="AB1190" s="85"/>
      <c r="AC1190" s="85"/>
      <c r="AD1190" s="85"/>
      <c r="AE1190" s="101"/>
      <c r="AF1190" s="85"/>
      <c r="AG1190" s="85"/>
      <c r="AH1190" s="85"/>
      <c r="AI1190" s="85"/>
      <c r="AJ1190" s="85"/>
      <c r="AK1190" s="85"/>
    </row>
    <row r="1191" spans="1:37" ht="14.4" customHeight="1" x14ac:dyDescent="0.3">
      <c r="A1191" s="85"/>
      <c r="B1191" s="85"/>
      <c r="C1191" s="85"/>
      <c r="D1191" s="85"/>
      <c r="E1191" s="85"/>
      <c r="F1191" s="85"/>
      <c r="G1191" s="85"/>
      <c r="H1191" s="85"/>
      <c r="I1191" s="85"/>
      <c r="J1191" s="85"/>
      <c r="K1191" s="85"/>
      <c r="L1191" s="101"/>
      <c r="M1191" s="83"/>
      <c r="N1191" s="85"/>
      <c r="O1191" s="101"/>
      <c r="P1191" s="101"/>
      <c r="Q1191" s="101"/>
      <c r="R1191" s="83"/>
      <c r="U1191" s="85"/>
      <c r="V1191" s="85"/>
      <c r="W1191" s="85"/>
      <c r="X1191" s="85"/>
      <c r="Y1191" s="85"/>
      <c r="Z1191" s="85"/>
      <c r="AA1191" s="85"/>
      <c r="AB1191" s="85"/>
      <c r="AC1191" s="85"/>
      <c r="AD1191" s="85"/>
      <c r="AE1191" s="101"/>
      <c r="AF1191" s="85"/>
      <c r="AG1191" s="85"/>
      <c r="AH1191" s="85"/>
      <c r="AI1191" s="85"/>
      <c r="AJ1191" s="85"/>
      <c r="AK1191" s="85"/>
    </row>
    <row r="1197" spans="1:37" ht="14.4" customHeight="1" x14ac:dyDescent="0.3">
      <c r="U1197" t="s">
        <v>3566</v>
      </c>
      <c r="V1197" t="s">
        <v>3567</v>
      </c>
    </row>
    <row r="1198" spans="1:37" ht="14.4" customHeight="1" x14ac:dyDescent="0.3">
      <c r="J1198" t="s">
        <v>3435</v>
      </c>
      <c r="N1198" s="83"/>
      <c r="U1198" s="59" t="s">
        <v>2045</v>
      </c>
      <c r="V1198" s="59" t="s">
        <v>3568</v>
      </c>
      <c r="W1198" s="83"/>
      <c r="X1198" t="s">
        <v>2924</v>
      </c>
    </row>
    <row r="1199" spans="1:37" ht="14.4" customHeight="1" x14ac:dyDescent="0.3">
      <c r="J1199" t="s">
        <v>3436</v>
      </c>
      <c r="N1199" s="83"/>
      <c r="U1199" s="59" t="s">
        <v>2046</v>
      </c>
      <c r="V1199" s="59" t="s">
        <v>3569</v>
      </c>
      <c r="W1199" s="83"/>
      <c r="X1199" t="s">
        <v>2924</v>
      </c>
    </row>
    <row r="1204" spans="19:19" ht="14.4" customHeight="1" x14ac:dyDescent="0.3">
      <c r="S1204" t="s">
        <v>3582</v>
      </c>
    </row>
  </sheetData>
  <autoFilter ref="A1:AP639" xr:uid="{B50C0C78-07FD-4B0A-8B10-3A2977B83676}">
    <filterColumn colId="2">
      <filters>
        <filter val="Fast Moving Consumer Goods"/>
        <filter val="Fast Moving Consumer Goods - 1"/>
        <filter val="Fast Moving Consumer Goods - 2"/>
      </filters>
    </filterColumn>
    <filterColumn colId="29">
      <filters>
        <filter val="ASM"/>
        <filter val="CM"/>
        <filter val="RSM"/>
        <filter val="SPO"/>
        <filter val="TE"/>
      </filters>
    </filterColumn>
  </autoFilter>
  <conditionalFormatting sqref="L2">
    <cfRule type="duplicateValues" dxfId="2486" priority="994"/>
  </conditionalFormatting>
  <conditionalFormatting sqref="L3:L30">
    <cfRule type="duplicateValues" dxfId="2485" priority="56244"/>
  </conditionalFormatting>
  <conditionalFormatting sqref="L31">
    <cfRule type="duplicateValues" dxfId="2484" priority="192"/>
    <cfRule type="duplicateValues" dxfId="2483" priority="193"/>
    <cfRule type="duplicateValues" dxfId="2482" priority="194"/>
    <cfRule type="duplicateValues" dxfId="2481" priority="195"/>
    <cfRule type="duplicateValues" dxfId="2480" priority="196"/>
    <cfRule type="duplicateValues" dxfId="2479" priority="198"/>
  </conditionalFormatting>
  <conditionalFormatting sqref="L32">
    <cfRule type="duplicateValues" dxfId="2478" priority="203"/>
    <cfRule type="duplicateValues" dxfId="2477" priority="204"/>
    <cfRule type="duplicateValues" dxfId="2476" priority="205"/>
    <cfRule type="duplicateValues" dxfId="2475" priority="206"/>
    <cfRule type="duplicateValues" dxfId="2474" priority="207"/>
    <cfRule type="duplicateValues" dxfId="2473" priority="209"/>
  </conditionalFormatting>
  <conditionalFormatting sqref="L47">
    <cfRule type="duplicateValues" dxfId="2472" priority="810"/>
  </conditionalFormatting>
  <conditionalFormatting sqref="L49">
    <cfRule type="duplicateValues" dxfId="2471" priority="37"/>
    <cfRule type="duplicateValues" dxfId="2470" priority="38"/>
    <cfRule type="duplicateValues" dxfId="2469" priority="39"/>
    <cfRule type="duplicateValues" dxfId="2468" priority="40"/>
    <cfRule type="duplicateValues" dxfId="2467" priority="41"/>
    <cfRule type="duplicateValues" dxfId="2466" priority="44"/>
    <cfRule type="duplicateValues" dxfId="2465" priority="45"/>
    <cfRule type="duplicateValues" dxfId="2464" priority="47"/>
    <cfRule type="duplicateValues" dxfId="2463" priority="49"/>
  </conditionalFormatting>
  <conditionalFormatting sqref="L50">
    <cfRule type="duplicateValues" dxfId="2462" priority="251"/>
    <cfRule type="duplicateValues" dxfId="2461" priority="252"/>
  </conditionalFormatting>
  <conditionalFormatting sqref="L52:L53">
    <cfRule type="duplicateValues" dxfId="2460" priority="811"/>
    <cfRule type="duplicateValues" dxfId="2459" priority="813"/>
  </conditionalFormatting>
  <conditionalFormatting sqref="L57">
    <cfRule type="duplicateValues" dxfId="2458" priority="23"/>
    <cfRule type="duplicateValues" dxfId="2457" priority="24"/>
    <cfRule type="duplicateValues" dxfId="2456" priority="25"/>
    <cfRule type="duplicateValues" dxfId="2455" priority="26"/>
    <cfRule type="duplicateValues" dxfId="2454" priority="27"/>
    <cfRule type="duplicateValues" dxfId="2453" priority="30"/>
    <cfRule type="duplicateValues" dxfId="2452" priority="31"/>
    <cfRule type="duplicateValues" dxfId="2451" priority="33"/>
    <cfRule type="duplicateValues" dxfId="2450" priority="35"/>
  </conditionalFormatting>
  <conditionalFormatting sqref="L58:L59">
    <cfRule type="duplicateValues" dxfId="2449" priority="489"/>
  </conditionalFormatting>
  <conditionalFormatting sqref="L76">
    <cfRule type="duplicateValues" dxfId="2448" priority="981"/>
  </conditionalFormatting>
  <conditionalFormatting sqref="L83">
    <cfRule type="duplicateValues" dxfId="2447" priority="885"/>
    <cfRule type="duplicateValues" dxfId="2446" priority="1253"/>
  </conditionalFormatting>
  <conditionalFormatting sqref="L84 L69 L54 L87">
    <cfRule type="duplicateValues" dxfId="2445" priority="37083"/>
  </conditionalFormatting>
  <conditionalFormatting sqref="L85:L86">
    <cfRule type="duplicateValues" dxfId="2444" priority="997"/>
  </conditionalFormatting>
  <conditionalFormatting sqref="L90:L91">
    <cfRule type="duplicateValues" dxfId="2443" priority="249"/>
    <cfRule type="duplicateValues" dxfId="2442" priority="250"/>
  </conditionalFormatting>
  <conditionalFormatting sqref="L92">
    <cfRule type="duplicateValues" dxfId="2441" priority="412"/>
    <cfRule type="duplicateValues" dxfId="2440" priority="413"/>
    <cfRule type="duplicateValues" dxfId="2439" priority="417"/>
    <cfRule type="duplicateValues" dxfId="2438" priority="418"/>
    <cfRule type="duplicateValues" dxfId="2437" priority="419"/>
  </conditionalFormatting>
  <conditionalFormatting sqref="L93">
    <cfRule type="duplicateValues" dxfId="2436" priority="247"/>
    <cfRule type="duplicateValues" dxfId="2435" priority="248"/>
  </conditionalFormatting>
  <conditionalFormatting sqref="L102">
    <cfRule type="duplicateValues" dxfId="2434" priority="990"/>
  </conditionalFormatting>
  <conditionalFormatting sqref="L104 L73:L74 L60 L34 L41 L64:L65">
    <cfRule type="duplicateValues" dxfId="2433" priority="35712"/>
  </conditionalFormatting>
  <conditionalFormatting sqref="L106:L109 L87:L89 L77:L78 L42:L44 L35:L38 L103 L61:L64 L84 L46:L48 L54:L56 L94:L101 L75 L67:L72 L40 L33 L50:L51 L58:L59">
    <cfRule type="duplicateValues" dxfId="2432" priority="56253"/>
  </conditionalFormatting>
  <conditionalFormatting sqref="L106:L109 L87:L89 L77:L78 L42:L44 L35:L38 O23 L103 L61:L64 L84 L46:L48 L54:L56 L94:L101 L75 L67:L72 L40 L33 L50:L51 L58:L59">
    <cfRule type="duplicateValues" dxfId="2431" priority="56324"/>
  </conditionalFormatting>
  <conditionalFormatting sqref="L110:L149">
    <cfRule type="duplicateValues" dxfId="2430" priority="42222"/>
  </conditionalFormatting>
  <conditionalFormatting sqref="L121">
    <cfRule type="duplicateValues" dxfId="2429" priority="1166"/>
  </conditionalFormatting>
  <conditionalFormatting sqref="L128">
    <cfRule type="duplicateValues" dxfId="2428" priority="375"/>
    <cfRule type="duplicateValues" dxfId="2427" priority="376"/>
  </conditionalFormatting>
  <conditionalFormatting sqref="L136:L138">
    <cfRule type="duplicateValues" dxfId="2426" priority="371"/>
  </conditionalFormatting>
  <conditionalFormatting sqref="L139 L141">
    <cfRule type="duplicateValues" dxfId="2425" priority="370"/>
  </conditionalFormatting>
  <conditionalFormatting sqref="L140">
    <cfRule type="duplicateValues" dxfId="2424" priority="369"/>
    <cfRule type="duplicateValues" dxfId="2423" priority="372"/>
  </conditionalFormatting>
  <conditionalFormatting sqref="L145 L147">
    <cfRule type="duplicateValues" dxfId="2422" priority="1167"/>
  </conditionalFormatting>
  <conditionalFormatting sqref="L149 L146 L134 L151">
    <cfRule type="duplicateValues" dxfId="2421" priority="374"/>
  </conditionalFormatting>
  <conditionalFormatting sqref="L149">
    <cfRule type="duplicateValues" dxfId="2420" priority="42227"/>
  </conditionalFormatting>
  <conditionalFormatting sqref="L150">
    <cfRule type="duplicateValues" dxfId="2419" priority="133"/>
    <cfRule type="duplicateValues" dxfId="2418" priority="134"/>
    <cfRule type="duplicateValues" dxfId="2417" priority="135"/>
    <cfRule type="duplicateValues" dxfId="2416" priority="136"/>
    <cfRule type="duplicateValues" dxfId="2415" priority="137"/>
  </conditionalFormatting>
  <conditionalFormatting sqref="L151">
    <cfRule type="duplicateValues" dxfId="2414" priority="373"/>
  </conditionalFormatting>
  <conditionalFormatting sqref="L151:L168 L2 L193:L234 L236:L267 L269:L294 L296:L327 L329:L390 L392:L428 L170:L191 L33:L48 L430:L495 L50:L56 L58:L149">
    <cfRule type="duplicateValues" dxfId="2413" priority="55750"/>
  </conditionalFormatting>
  <conditionalFormatting sqref="L151:L168 L2 L193:L234 L236:L267 L269:L294 L296:L327 L329:L390 L392:L428 L170:L191 L33:L48 L430:L508 L50:L56 L58:L149">
    <cfRule type="duplicateValues" dxfId="2412" priority="55780"/>
  </conditionalFormatting>
  <conditionalFormatting sqref="L154:L155">
    <cfRule type="duplicateValues" dxfId="2411" priority="1162"/>
  </conditionalFormatting>
  <conditionalFormatting sqref="L154:L168 L170:L190">
    <cfRule type="duplicateValues" dxfId="2410" priority="92"/>
  </conditionalFormatting>
  <conditionalFormatting sqref="L156:L157">
    <cfRule type="duplicateValues" dxfId="2409" priority="55064"/>
  </conditionalFormatting>
  <conditionalFormatting sqref="L165 L162:L163">
    <cfRule type="duplicateValues" dxfId="2408" priority="1169"/>
  </conditionalFormatting>
  <conditionalFormatting sqref="L166">
    <cfRule type="duplicateValues" dxfId="2407" priority="362"/>
  </conditionalFormatting>
  <conditionalFormatting sqref="L166:L167">
    <cfRule type="duplicateValues" dxfId="2406" priority="363"/>
  </conditionalFormatting>
  <conditionalFormatting sqref="L167">
    <cfRule type="duplicateValues" dxfId="2405" priority="361"/>
  </conditionalFormatting>
  <conditionalFormatting sqref="L168 L170">
    <cfRule type="duplicateValues" dxfId="2404" priority="365"/>
  </conditionalFormatting>
  <conditionalFormatting sqref="L169">
    <cfRule type="duplicateValues" dxfId="2403" priority="76"/>
    <cfRule type="duplicateValues" dxfId="2402" priority="77"/>
    <cfRule type="duplicateValues" dxfId="2401" priority="78"/>
    <cfRule type="duplicateValues" dxfId="2400" priority="79"/>
    <cfRule type="duplicateValues" dxfId="2399" priority="80"/>
    <cfRule type="duplicateValues" dxfId="2398" priority="84"/>
    <cfRule type="duplicateValues" dxfId="2397" priority="85"/>
    <cfRule type="duplicateValues" dxfId="2396" priority="86"/>
    <cfRule type="duplicateValues" dxfId="2395" priority="88"/>
  </conditionalFormatting>
  <conditionalFormatting sqref="L171">
    <cfRule type="duplicateValues" dxfId="2394" priority="360"/>
  </conditionalFormatting>
  <conditionalFormatting sqref="L172 L168 L170">
    <cfRule type="duplicateValues" dxfId="2393" priority="364"/>
  </conditionalFormatting>
  <conditionalFormatting sqref="L173">
    <cfRule type="duplicateValues" dxfId="2392" priority="538"/>
  </conditionalFormatting>
  <conditionalFormatting sqref="L173:L174">
    <cfRule type="duplicateValues" dxfId="2391" priority="539"/>
  </conditionalFormatting>
  <conditionalFormatting sqref="L174">
    <cfRule type="duplicateValues" dxfId="2390" priority="536"/>
  </conditionalFormatting>
  <conditionalFormatting sqref="L175:L176">
    <cfRule type="duplicateValues" dxfId="2389" priority="43750"/>
  </conditionalFormatting>
  <conditionalFormatting sqref="L177">
    <cfRule type="duplicateValues" dxfId="2388" priority="535"/>
  </conditionalFormatting>
  <conditionalFormatting sqref="L178 L159 L175:L176 L156:L157">
    <cfRule type="duplicateValues" dxfId="2387" priority="1192"/>
  </conditionalFormatting>
  <conditionalFormatting sqref="L184">
    <cfRule type="duplicateValues" dxfId="2386" priority="1007"/>
  </conditionalFormatting>
  <conditionalFormatting sqref="L185">
    <cfRule type="duplicateValues" dxfId="2385" priority="1170"/>
  </conditionalFormatting>
  <conditionalFormatting sqref="L190">
    <cfRule type="duplicateValues" dxfId="2384" priority="1001"/>
    <cfRule type="duplicateValues" dxfId="2383" priority="1003"/>
    <cfRule type="duplicateValues" dxfId="2382" priority="1004"/>
    <cfRule type="duplicateValues" dxfId="2381" priority="1005"/>
  </conditionalFormatting>
  <conditionalFormatting sqref="L191">
    <cfRule type="duplicateValues" dxfId="2380" priority="366"/>
    <cfRule type="duplicateValues" dxfId="2379" priority="367"/>
  </conditionalFormatting>
  <conditionalFormatting sqref="L192">
    <cfRule type="duplicateValues" dxfId="2378" priority="138"/>
    <cfRule type="duplicateValues" dxfId="2377" priority="139"/>
    <cfRule type="duplicateValues" dxfId="2376" priority="140"/>
    <cfRule type="duplicateValues" dxfId="2375" priority="141"/>
    <cfRule type="duplicateValues" dxfId="2374" priority="142"/>
  </conditionalFormatting>
  <conditionalFormatting sqref="L197">
    <cfRule type="duplicateValues" dxfId="2373" priority="27931"/>
  </conditionalFormatting>
  <conditionalFormatting sqref="L208">
    <cfRule type="duplicateValues" dxfId="2372" priority="55072"/>
    <cfRule type="duplicateValues" dxfId="2371" priority="55073"/>
  </conditionalFormatting>
  <conditionalFormatting sqref="L211 L208:L209">
    <cfRule type="duplicateValues" dxfId="2370" priority="55074"/>
  </conditionalFormatting>
  <conditionalFormatting sqref="L211">
    <cfRule type="duplicateValues" dxfId="2369" priority="1211"/>
  </conditionalFormatting>
  <conditionalFormatting sqref="L213 L215">
    <cfRule type="duplicateValues" dxfId="2368" priority="1168"/>
  </conditionalFormatting>
  <conditionalFormatting sqref="L216 L218">
    <cfRule type="duplicateValues" dxfId="2367" priority="533"/>
  </conditionalFormatting>
  <conditionalFormatting sqref="L217">
    <cfRule type="duplicateValues" dxfId="2366" priority="531"/>
  </conditionalFormatting>
  <conditionalFormatting sqref="L219:L220">
    <cfRule type="duplicateValues" dxfId="2365" priority="530"/>
  </conditionalFormatting>
  <conditionalFormatting sqref="L221:L222">
    <cfRule type="duplicateValues" dxfId="2364" priority="534"/>
  </conditionalFormatting>
  <conditionalFormatting sqref="L222">
    <cfRule type="duplicateValues" dxfId="2363" priority="532"/>
  </conditionalFormatting>
  <conditionalFormatting sqref="L223 L225">
    <cfRule type="duplicateValues" dxfId="2362" priority="355"/>
  </conditionalFormatting>
  <conditionalFormatting sqref="L223:L226">
    <cfRule type="duplicateValues" dxfId="2361" priority="358"/>
    <cfRule type="duplicateValues" dxfId="2360" priority="359"/>
  </conditionalFormatting>
  <conditionalFormatting sqref="L224">
    <cfRule type="duplicateValues" dxfId="2359" priority="353"/>
  </conditionalFormatting>
  <conditionalFormatting sqref="L225:L226 L223">
    <cfRule type="duplicateValues" dxfId="2358" priority="357"/>
  </conditionalFormatting>
  <conditionalFormatting sqref="L226">
    <cfRule type="duplicateValues" dxfId="2357" priority="352"/>
  </conditionalFormatting>
  <conditionalFormatting sqref="L227:L228">
    <cfRule type="duplicateValues" dxfId="2356" priority="356"/>
  </conditionalFormatting>
  <conditionalFormatting sqref="L228">
    <cfRule type="duplicateValues" dxfId="2355" priority="354"/>
  </conditionalFormatting>
  <conditionalFormatting sqref="L230">
    <cfRule type="duplicateValues" dxfId="2354" priority="1190"/>
  </conditionalFormatting>
  <conditionalFormatting sqref="L234">
    <cfRule type="duplicateValues" dxfId="2353" priority="1254"/>
  </conditionalFormatting>
  <conditionalFormatting sqref="L235">
    <cfRule type="duplicateValues" dxfId="2352" priority="143"/>
    <cfRule type="duplicateValues" dxfId="2351" priority="144"/>
    <cfRule type="duplicateValues" dxfId="2350" priority="145"/>
    <cfRule type="duplicateValues" dxfId="2349" priority="146"/>
    <cfRule type="duplicateValues" dxfId="2348" priority="147"/>
  </conditionalFormatting>
  <conditionalFormatting sqref="L238">
    <cfRule type="duplicateValues" dxfId="2347" priority="348"/>
  </conditionalFormatting>
  <conditionalFormatting sqref="L238:L239">
    <cfRule type="duplicateValues" dxfId="2346" priority="351"/>
  </conditionalFormatting>
  <conditionalFormatting sqref="L239">
    <cfRule type="duplicateValues" dxfId="2345" priority="346"/>
  </conditionalFormatting>
  <conditionalFormatting sqref="L240">
    <cfRule type="duplicateValues" dxfId="2344" priority="45228"/>
  </conditionalFormatting>
  <conditionalFormatting sqref="L242:L243">
    <cfRule type="duplicateValues" dxfId="2343" priority="349"/>
  </conditionalFormatting>
  <conditionalFormatting sqref="L243 L241 L249 L247">
    <cfRule type="duplicateValues" dxfId="2342" priority="350"/>
  </conditionalFormatting>
  <conditionalFormatting sqref="L244">
    <cfRule type="duplicateValues" dxfId="2341" priority="342"/>
  </conditionalFormatting>
  <conditionalFormatting sqref="L244:L245">
    <cfRule type="duplicateValues" dxfId="2340" priority="344"/>
  </conditionalFormatting>
  <conditionalFormatting sqref="L245">
    <cfRule type="duplicateValues" dxfId="2339" priority="341"/>
  </conditionalFormatting>
  <conditionalFormatting sqref="L246">
    <cfRule type="duplicateValues" dxfId="2338" priority="345"/>
  </conditionalFormatting>
  <conditionalFormatting sqref="L248">
    <cfRule type="duplicateValues" dxfId="2337" priority="343"/>
  </conditionalFormatting>
  <conditionalFormatting sqref="L251">
    <cfRule type="duplicateValues" dxfId="2336" priority="1160"/>
  </conditionalFormatting>
  <conditionalFormatting sqref="L252 L255">
    <cfRule type="duplicateValues" dxfId="2335" priority="1191"/>
  </conditionalFormatting>
  <conditionalFormatting sqref="L257:L261 L253:L254">
    <cfRule type="duplicateValues" dxfId="2334" priority="28742"/>
  </conditionalFormatting>
  <conditionalFormatting sqref="L264">
    <cfRule type="duplicateValues" dxfId="2333" priority="1161"/>
  </conditionalFormatting>
  <conditionalFormatting sqref="L267 L265">
    <cfRule type="duplicateValues" dxfId="2332" priority="1164"/>
  </conditionalFormatting>
  <conditionalFormatting sqref="L268">
    <cfRule type="duplicateValues" dxfId="2331" priority="149"/>
    <cfRule type="duplicateValues" dxfId="2330" priority="153"/>
    <cfRule type="duplicateValues" dxfId="2329" priority="154"/>
    <cfRule type="duplicateValues" dxfId="2328" priority="155"/>
    <cfRule type="duplicateValues" dxfId="2327" priority="157"/>
  </conditionalFormatting>
  <conditionalFormatting sqref="L272">
    <cfRule type="duplicateValues" dxfId="2326" priority="1258"/>
  </conditionalFormatting>
  <conditionalFormatting sqref="L274">
    <cfRule type="duplicateValues" dxfId="2325" priority="55079"/>
  </conditionalFormatting>
  <conditionalFormatting sqref="L277">
    <cfRule type="duplicateValues" dxfId="2324" priority="45231"/>
    <cfRule type="duplicateValues" dxfId="2323" priority="45232"/>
  </conditionalFormatting>
  <conditionalFormatting sqref="L278">
    <cfRule type="duplicateValues" dxfId="2322" priority="971"/>
    <cfRule type="duplicateValues" dxfId="2321" priority="972"/>
    <cfRule type="duplicateValues" dxfId="2320" priority="973"/>
  </conditionalFormatting>
  <conditionalFormatting sqref="L278:L282 L274 L276">
    <cfRule type="duplicateValues" dxfId="2319" priority="55082"/>
  </conditionalFormatting>
  <conditionalFormatting sqref="L283:L285">
    <cfRule type="duplicateValues" dxfId="2318" priority="32445"/>
  </conditionalFormatting>
  <conditionalFormatting sqref="L291:L292">
    <cfRule type="duplicateValues" dxfId="2317" priority="1175"/>
  </conditionalFormatting>
  <conditionalFormatting sqref="L295">
    <cfRule type="duplicateValues" dxfId="2316" priority="124"/>
    <cfRule type="duplicateValues" dxfId="2315" priority="128"/>
    <cfRule type="duplicateValues" dxfId="2314" priority="129"/>
    <cfRule type="duplicateValues" dxfId="2313" priority="130"/>
    <cfRule type="duplicateValues" dxfId="2312" priority="132"/>
  </conditionalFormatting>
  <conditionalFormatting sqref="L300">
    <cfRule type="duplicateValues" dxfId="2311" priority="1195"/>
  </conditionalFormatting>
  <conditionalFormatting sqref="L304">
    <cfRule type="duplicateValues" dxfId="2310" priority="1180"/>
  </conditionalFormatting>
  <conditionalFormatting sqref="L306:L308">
    <cfRule type="duplicateValues" dxfId="2309" priority="338"/>
  </conditionalFormatting>
  <conditionalFormatting sqref="L308">
    <cfRule type="duplicateValues" dxfId="2308" priority="339"/>
  </conditionalFormatting>
  <conditionalFormatting sqref="L309">
    <cfRule type="duplicateValues" dxfId="2307" priority="340"/>
  </conditionalFormatting>
  <conditionalFormatting sqref="L312:L314">
    <cfRule type="duplicateValues" dxfId="2306" priority="527"/>
  </conditionalFormatting>
  <conditionalFormatting sqref="L314">
    <cfRule type="duplicateValues" dxfId="2305" priority="528"/>
  </conditionalFormatting>
  <conditionalFormatting sqref="L315">
    <cfRule type="duplicateValues" dxfId="2304" priority="529"/>
  </conditionalFormatting>
  <conditionalFormatting sqref="L318:L320">
    <cfRule type="duplicateValues" dxfId="2303" priority="1206"/>
  </conditionalFormatting>
  <conditionalFormatting sqref="L320">
    <cfRule type="duplicateValues" dxfId="2302" priority="1263"/>
  </conditionalFormatting>
  <conditionalFormatting sqref="L324 L327">
    <cfRule type="duplicateValues" dxfId="2301" priority="1172"/>
  </conditionalFormatting>
  <conditionalFormatting sqref="L328">
    <cfRule type="duplicateValues" dxfId="2300" priority="114"/>
    <cfRule type="duplicateValues" dxfId="2299" priority="118"/>
    <cfRule type="duplicateValues" dxfId="2298" priority="119"/>
    <cfRule type="duplicateValues" dxfId="2297" priority="120"/>
    <cfRule type="duplicateValues" dxfId="2296" priority="122"/>
  </conditionalFormatting>
  <conditionalFormatting sqref="L331:L334">
    <cfRule type="duplicateValues" dxfId="2295" priority="337"/>
  </conditionalFormatting>
  <conditionalFormatting sqref="L337:L339">
    <cfRule type="duplicateValues" dxfId="2294" priority="47841"/>
  </conditionalFormatting>
  <conditionalFormatting sqref="L340">
    <cfRule type="duplicateValues" dxfId="2293" priority="335"/>
  </conditionalFormatting>
  <conditionalFormatting sqref="L341 L336">
    <cfRule type="duplicateValues" dxfId="2292" priority="336"/>
  </conditionalFormatting>
  <conditionalFormatting sqref="L347">
    <cfRule type="duplicateValues" dxfId="2291" priority="1177"/>
  </conditionalFormatting>
  <conditionalFormatting sqref="L349:L350">
    <cfRule type="duplicateValues" dxfId="2290" priority="1199"/>
  </conditionalFormatting>
  <conditionalFormatting sqref="L354">
    <cfRule type="duplicateValues" dxfId="2289" priority="1182"/>
  </conditionalFormatting>
  <conditionalFormatting sqref="L358">
    <cfRule type="duplicateValues" dxfId="2288" priority="1194"/>
  </conditionalFormatting>
  <conditionalFormatting sqref="L359">
    <cfRule type="duplicateValues" dxfId="2287" priority="1257"/>
  </conditionalFormatting>
  <conditionalFormatting sqref="L360">
    <cfRule type="duplicateValues" dxfId="2286" priority="1173"/>
  </conditionalFormatting>
  <conditionalFormatting sqref="L362">
    <cfRule type="duplicateValues" dxfId="2285" priority="1181"/>
  </conditionalFormatting>
  <conditionalFormatting sqref="L363">
    <cfRule type="duplicateValues" dxfId="2284" priority="319"/>
  </conditionalFormatting>
  <conditionalFormatting sqref="L364:L365">
    <cfRule type="duplicateValues" dxfId="2283" priority="48323"/>
  </conditionalFormatting>
  <conditionalFormatting sqref="L367">
    <cfRule type="duplicateValues" dxfId="2282" priority="321"/>
  </conditionalFormatting>
  <conditionalFormatting sqref="L368 L364:L365">
    <cfRule type="duplicateValues" dxfId="2281" priority="322"/>
  </conditionalFormatting>
  <conditionalFormatting sqref="L368">
    <cfRule type="duplicateValues" dxfId="2280" priority="317"/>
  </conditionalFormatting>
  <conditionalFormatting sqref="L369">
    <cfRule type="duplicateValues" dxfId="2279" priority="1205"/>
  </conditionalFormatting>
  <conditionalFormatting sqref="L375">
    <cfRule type="duplicateValues" dxfId="2278" priority="1179"/>
  </conditionalFormatting>
  <conditionalFormatting sqref="L376">
    <cfRule type="duplicateValues" dxfId="2277" priority="1184"/>
  </conditionalFormatting>
  <conditionalFormatting sqref="L378:L381">
    <cfRule type="duplicateValues" dxfId="2276" priority="848"/>
    <cfRule type="duplicateValues" dxfId="2275" priority="849"/>
    <cfRule type="duplicateValues" dxfId="2274" priority="850"/>
  </conditionalFormatting>
  <conditionalFormatting sqref="L385">
    <cfRule type="duplicateValues" dxfId="2273" priority="331"/>
  </conditionalFormatting>
  <conditionalFormatting sqref="L386">
    <cfRule type="duplicateValues" dxfId="2272" priority="332"/>
  </conditionalFormatting>
  <conditionalFormatting sqref="L387">
    <cfRule type="duplicateValues" dxfId="2271" priority="329"/>
  </conditionalFormatting>
  <conditionalFormatting sqref="L388">
    <cfRule type="duplicateValues" dxfId="2270" priority="333"/>
  </conditionalFormatting>
  <conditionalFormatting sqref="L389">
    <cfRule type="duplicateValues" dxfId="2269" priority="330"/>
  </conditionalFormatting>
  <conditionalFormatting sqref="L390">
    <cfRule type="duplicateValues" dxfId="2268" priority="323"/>
    <cfRule type="duplicateValues" dxfId="2267" priority="324"/>
    <cfRule type="duplicateValues" dxfId="2266" priority="325"/>
    <cfRule type="duplicateValues" dxfId="2265" priority="327"/>
  </conditionalFormatting>
  <conditionalFormatting sqref="L391">
    <cfRule type="duplicateValues" dxfId="2264" priority="104"/>
    <cfRule type="duplicateValues" dxfId="2263" priority="108"/>
    <cfRule type="duplicateValues" dxfId="2262" priority="109"/>
    <cfRule type="duplicateValues" dxfId="2261" priority="110"/>
    <cfRule type="duplicateValues" dxfId="2260" priority="112"/>
  </conditionalFormatting>
  <conditionalFormatting sqref="L392:L428 L87:L89 L77:L78 L42:L44 L35:L38 L329:L390 L296:L327 L269:L294 L236:L267 L103 L61:L64 L84 L46:L48 L54:L56 L40 L33 L106:L149 L94:L101 L75 L67:L72 L151:L168 L193:L234 L170:L191 L50:L51 L58:L59">
    <cfRule type="duplicateValues" dxfId="2259" priority="56386"/>
  </conditionalFormatting>
  <conditionalFormatting sqref="L392:L428 L87:L89 L77:L78 L42:L44 L35:L38 L329:L390 L296:L327 L269:L294 L236:L267 O23 L103 L61:L64 L84 L46:L48 L54:L56 L40 L33 L106:L149 L94:L101 L75 L67:L72 L151:L168 L193:L234 L170:L191 L50:L51 L58:L59">
    <cfRule type="duplicateValues" dxfId="2258" priority="56414"/>
  </conditionalFormatting>
  <conditionalFormatting sqref="L394 L390">
    <cfRule type="duplicateValues" dxfId="2257" priority="326"/>
  </conditionalFormatting>
  <conditionalFormatting sqref="L394:L428 L331:L354 L298:L327 L271:L294 L238:L267 L110:L149 L153:L168 L195:L234 L378:L390 L357:L375 L170:L190">
    <cfRule type="duplicateValues" dxfId="2256" priority="55212"/>
  </conditionalFormatting>
  <conditionalFormatting sqref="L394:L428 L378:L390 L357:L375 L331:L354 L298:L327 L271:L294 L238:L267 L195:L234 L159:L168 L170:L190">
    <cfRule type="duplicateValues" dxfId="2255" priority="55575"/>
  </conditionalFormatting>
  <conditionalFormatting sqref="L394:L428 L378:L390 L357:L375 L331:L354 L298:L327 L271:L294 L238:L267 L195:L234">
    <cfRule type="duplicateValues" dxfId="2254" priority="55586"/>
  </conditionalFormatting>
  <conditionalFormatting sqref="L397">
    <cfRule type="duplicateValues" dxfId="2253" priority="1213"/>
  </conditionalFormatting>
  <conditionalFormatting sqref="L403">
    <cfRule type="duplicateValues" dxfId="2252" priority="1200"/>
  </conditionalFormatting>
  <conditionalFormatting sqref="L408 L406">
    <cfRule type="duplicateValues" dxfId="2251" priority="1176"/>
  </conditionalFormatting>
  <conditionalFormatting sqref="L410:L411 L404 L414:L416">
    <cfRule type="duplicateValues" dxfId="2250" priority="48462"/>
  </conditionalFormatting>
  <conditionalFormatting sqref="L410:L411 L404">
    <cfRule type="duplicateValues" dxfId="2249" priority="1203"/>
  </conditionalFormatting>
  <conditionalFormatting sqref="L412">
    <cfRule type="duplicateValues" dxfId="2248" priority="1204"/>
  </conditionalFormatting>
  <conditionalFormatting sqref="L415 L278 L258 L149 L208">
    <cfRule type="duplicateValues" dxfId="2247" priority="48594"/>
  </conditionalFormatting>
  <conditionalFormatting sqref="L415">
    <cfRule type="duplicateValues" dxfId="2246" priority="316"/>
    <cfRule type="duplicateValues" dxfId="2245" priority="48600"/>
    <cfRule type="duplicateValues" dxfId="2244" priority="48601"/>
    <cfRule type="duplicateValues" dxfId="2243" priority="48602"/>
    <cfRule type="duplicateValues" dxfId="2242" priority="48603"/>
  </conditionalFormatting>
  <conditionalFormatting sqref="L417:L418">
    <cfRule type="duplicateValues" dxfId="2241" priority="55224"/>
  </conditionalFormatting>
  <conditionalFormatting sqref="L419">
    <cfRule type="duplicateValues" dxfId="2240" priority="306"/>
  </conditionalFormatting>
  <conditionalFormatting sqref="L420">
    <cfRule type="duplicateValues" dxfId="2239" priority="305"/>
  </conditionalFormatting>
  <conditionalFormatting sqref="L421">
    <cfRule type="duplicateValues" dxfId="2238" priority="297"/>
    <cfRule type="duplicateValues" dxfId="2237" priority="298"/>
    <cfRule type="duplicateValues" dxfId="2236" priority="299"/>
    <cfRule type="duplicateValues" dxfId="2235" priority="300"/>
    <cfRule type="duplicateValues" dxfId="2234" priority="301"/>
    <cfRule type="duplicateValues" dxfId="2233" priority="302"/>
    <cfRule type="duplicateValues" dxfId="2232" priority="303"/>
    <cfRule type="duplicateValues" dxfId="2231" priority="308"/>
  </conditionalFormatting>
  <conditionalFormatting sqref="L422">
    <cfRule type="duplicateValues" dxfId="2230" priority="304"/>
  </conditionalFormatting>
  <conditionalFormatting sqref="L423:L424 L357 L160:L161 L287:L290 L262:L263 L229 L366 L398 L405 L342:L345 L195:L196 L322:L323 L250 L153 L210 L212 L179:L182 L186:L188 L395:L396 L325 L271 L273 L231 L301 L348 L351 L409 L316:L317 L298:L299 L400:L402 L198:L199 L201:L205 L310:L311 L305 L378:L381 L383:L384 L370:L372 L110:L149">
    <cfRule type="duplicateValues" dxfId="2229" priority="13890"/>
  </conditionalFormatting>
  <conditionalFormatting sqref="L425">
    <cfRule type="duplicateValues" dxfId="2228" priority="1264"/>
  </conditionalFormatting>
  <conditionalFormatting sqref="L426 L232 L373 L302 L352">
    <cfRule type="duplicateValues" dxfId="2227" priority="1183"/>
  </conditionalFormatting>
  <conditionalFormatting sqref="L427 L93 L79:L83 L73:L74 L45 L39 L361 L164 L286 L266 L146 L233:L234 L399 L346 L374 L303 L200 L321 L256 L105 L64:L66 L158 L115 L134 L183 L189 L326 L275 L293:L294 L353 L34 L58:L60 L122 L335 L382 L407 L413 L206:L207 L214:L215">
    <cfRule type="duplicateValues" dxfId="2226" priority="25903"/>
  </conditionalFormatting>
  <conditionalFormatting sqref="L427">
    <cfRule type="duplicateValues" dxfId="2225" priority="309"/>
    <cfRule type="duplicateValues" dxfId="2224" priority="310"/>
    <cfRule type="duplicateValues" dxfId="2223" priority="311"/>
    <cfRule type="duplicateValues" dxfId="2222" priority="312"/>
    <cfRule type="duplicateValues" dxfId="2221" priority="313"/>
    <cfRule type="duplicateValues" dxfId="2220" priority="314"/>
    <cfRule type="duplicateValues" dxfId="2219" priority="315"/>
  </conditionalFormatting>
  <conditionalFormatting sqref="L428">
    <cfRule type="duplicateValues" dxfId="2218" priority="1178"/>
  </conditionalFormatting>
  <conditionalFormatting sqref="L429">
    <cfRule type="duplicateValues" dxfId="2217" priority="94"/>
    <cfRule type="duplicateValues" dxfId="2216" priority="98"/>
    <cfRule type="duplicateValues" dxfId="2215" priority="99"/>
    <cfRule type="duplicateValues" dxfId="2214" priority="100"/>
    <cfRule type="duplicateValues" dxfId="2213" priority="102"/>
  </conditionalFormatting>
  <conditionalFormatting sqref="L430:L431">
    <cfRule type="duplicateValues" dxfId="2212" priority="1318"/>
  </conditionalFormatting>
  <conditionalFormatting sqref="L432">
    <cfRule type="duplicateValues" dxfId="2211" priority="1307"/>
  </conditionalFormatting>
  <conditionalFormatting sqref="L435">
    <cfRule type="duplicateValues" dxfId="2210" priority="1215"/>
  </conditionalFormatting>
  <conditionalFormatting sqref="L436">
    <cfRule type="duplicateValues" dxfId="2209" priority="1217"/>
  </conditionalFormatting>
  <conditionalFormatting sqref="L437">
    <cfRule type="duplicateValues" dxfId="2208" priority="1218"/>
  </conditionalFormatting>
  <conditionalFormatting sqref="L438">
    <cfRule type="duplicateValues" dxfId="2207" priority="1219"/>
  </conditionalFormatting>
  <conditionalFormatting sqref="L439">
    <cfRule type="duplicateValues" dxfId="2206" priority="1220"/>
  </conditionalFormatting>
  <conditionalFormatting sqref="L440">
    <cfRule type="duplicateValues" dxfId="2205" priority="1221"/>
  </conditionalFormatting>
  <conditionalFormatting sqref="L441">
    <cfRule type="duplicateValues" dxfId="2204" priority="1308"/>
  </conditionalFormatting>
  <conditionalFormatting sqref="L444">
    <cfRule type="duplicateValues" dxfId="2203" priority="1225"/>
  </conditionalFormatting>
  <conditionalFormatting sqref="L445">
    <cfRule type="duplicateValues" dxfId="2202" priority="1222"/>
  </conditionalFormatting>
  <conditionalFormatting sqref="L446">
    <cfRule type="duplicateValues" dxfId="2201" priority="1223"/>
  </conditionalFormatting>
  <conditionalFormatting sqref="L447">
    <cfRule type="duplicateValues" dxfId="2200" priority="1224"/>
  </conditionalFormatting>
  <conditionalFormatting sqref="L448">
    <cfRule type="duplicateValues" dxfId="2199" priority="1309"/>
  </conditionalFormatting>
  <conditionalFormatting sqref="L453">
    <cfRule type="duplicateValues" dxfId="2198" priority="1242"/>
  </conditionalFormatting>
  <conditionalFormatting sqref="L454">
    <cfRule type="duplicateValues" dxfId="2197" priority="1243"/>
  </conditionalFormatting>
  <conditionalFormatting sqref="L455">
    <cfRule type="duplicateValues" dxfId="2196" priority="1244"/>
  </conditionalFormatting>
  <conditionalFormatting sqref="L456">
    <cfRule type="duplicateValues" dxfId="2195" priority="1245"/>
  </conditionalFormatting>
  <conditionalFormatting sqref="L457">
    <cfRule type="duplicateValues" dxfId="2194" priority="1311"/>
  </conditionalFormatting>
  <conditionalFormatting sqref="L458 L443 L434 L450 L452">
    <cfRule type="duplicateValues" dxfId="2193" priority="1273"/>
  </conditionalFormatting>
  <conditionalFormatting sqref="L458">
    <cfRule type="duplicateValues" dxfId="2192" priority="1274"/>
  </conditionalFormatting>
  <conditionalFormatting sqref="L459 L451">
    <cfRule type="duplicateValues" dxfId="2191" priority="1271"/>
  </conditionalFormatting>
  <conditionalFormatting sqref="L459">
    <cfRule type="duplicateValues" dxfId="2190" priority="1272"/>
  </conditionalFormatting>
  <conditionalFormatting sqref="L460 L442 L449 L433">
    <cfRule type="duplicateValues" dxfId="2189" priority="1269"/>
  </conditionalFormatting>
  <conditionalFormatting sqref="L460">
    <cfRule type="duplicateValues" dxfId="2188" priority="1270"/>
  </conditionalFormatting>
  <conditionalFormatting sqref="L461">
    <cfRule type="duplicateValues" dxfId="2187" priority="1281"/>
  </conditionalFormatting>
  <conditionalFormatting sqref="L462">
    <cfRule type="duplicateValues" dxfId="2186" priority="1282"/>
  </conditionalFormatting>
  <conditionalFormatting sqref="L463">
    <cfRule type="duplicateValues" dxfId="2185" priority="1283"/>
  </conditionalFormatting>
  <conditionalFormatting sqref="L464">
    <cfRule type="duplicateValues" dxfId="2184" priority="1284"/>
  </conditionalFormatting>
  <conditionalFormatting sqref="L465">
    <cfRule type="duplicateValues" dxfId="2183" priority="1312"/>
  </conditionalFormatting>
  <conditionalFormatting sqref="L466">
    <cfRule type="duplicateValues" dxfId="2182" priority="1290"/>
  </conditionalFormatting>
  <conditionalFormatting sqref="L467">
    <cfRule type="duplicateValues" dxfId="2181" priority="1289"/>
  </conditionalFormatting>
  <conditionalFormatting sqref="L468">
    <cfRule type="duplicateValues" dxfId="2180" priority="1288"/>
  </conditionalFormatting>
  <conditionalFormatting sqref="L469">
    <cfRule type="duplicateValues" dxfId="2179" priority="1301"/>
  </conditionalFormatting>
  <conditionalFormatting sqref="L470">
    <cfRule type="duplicateValues" dxfId="2178" priority="1314"/>
  </conditionalFormatting>
  <conditionalFormatting sqref="L471">
    <cfRule type="duplicateValues" dxfId="2177" priority="1299"/>
  </conditionalFormatting>
  <conditionalFormatting sqref="L472">
    <cfRule type="duplicateValues" dxfId="2176" priority="1300"/>
  </conditionalFormatting>
  <conditionalFormatting sqref="L473">
    <cfRule type="duplicateValues" dxfId="2175" priority="1302"/>
  </conditionalFormatting>
  <conditionalFormatting sqref="L474">
    <cfRule type="duplicateValues" dxfId="2174" priority="1303"/>
  </conditionalFormatting>
  <conditionalFormatting sqref="L476 L34:L48 L3:L30 L50:L56 L58:L106">
    <cfRule type="duplicateValues" dxfId="2173" priority="56877"/>
  </conditionalFormatting>
  <conditionalFormatting sqref="L476">
    <cfRule type="duplicateValues" dxfId="2172" priority="14731"/>
  </conditionalFormatting>
  <conditionalFormatting sqref="L477:L478">
    <cfRule type="duplicateValues" dxfId="2171" priority="934"/>
  </conditionalFormatting>
  <conditionalFormatting sqref="L479">
    <cfRule type="duplicateValues" dxfId="2170" priority="907"/>
  </conditionalFormatting>
  <conditionalFormatting sqref="L480">
    <cfRule type="duplicateValues" dxfId="2169" priority="908"/>
  </conditionalFormatting>
  <conditionalFormatting sqref="L481">
    <cfRule type="duplicateValues" dxfId="2168" priority="909"/>
  </conditionalFormatting>
  <conditionalFormatting sqref="L482">
    <cfRule type="duplicateValues" dxfId="2167" priority="916"/>
  </conditionalFormatting>
  <conditionalFormatting sqref="L483">
    <cfRule type="duplicateValues" dxfId="2166" priority="915"/>
  </conditionalFormatting>
  <conditionalFormatting sqref="L484">
    <cfRule type="duplicateValues" dxfId="2165" priority="914"/>
  </conditionalFormatting>
  <conditionalFormatting sqref="L485">
    <cfRule type="duplicateValues" dxfId="2164" priority="41093"/>
  </conditionalFormatting>
  <conditionalFormatting sqref="L486">
    <cfRule type="duplicateValues" dxfId="2163" priority="891"/>
  </conditionalFormatting>
  <conditionalFormatting sqref="L487">
    <cfRule type="duplicateValues" dxfId="2162" priority="892"/>
  </conditionalFormatting>
  <conditionalFormatting sqref="L488">
    <cfRule type="duplicateValues" dxfId="2161" priority="893"/>
  </conditionalFormatting>
  <conditionalFormatting sqref="L489 L441 L448 L457 L465 L470 L482">
    <cfRule type="duplicateValues" dxfId="2160" priority="883"/>
  </conditionalFormatting>
  <conditionalFormatting sqref="L489">
    <cfRule type="duplicateValues" dxfId="2159" priority="900"/>
  </conditionalFormatting>
  <conditionalFormatting sqref="L490">
    <cfRule type="duplicateValues" dxfId="2158" priority="899"/>
  </conditionalFormatting>
  <conditionalFormatting sqref="L490:L492 L85:L86 L76 L41 L442:L443 L104 L102 L433:L434 L449:L452 L458:L460 L466:L468 L475:L476 L483:L485">
    <cfRule type="duplicateValues" dxfId="2157" priority="882"/>
  </conditionalFormatting>
  <conditionalFormatting sqref="L491">
    <cfRule type="duplicateValues" dxfId="2156" priority="898"/>
  </conditionalFormatting>
  <conditionalFormatting sqref="L492">
    <cfRule type="duplicateValues" dxfId="2155" priority="897"/>
  </conditionalFormatting>
  <conditionalFormatting sqref="L493">
    <cfRule type="duplicateValues" dxfId="2154" priority="733"/>
  </conditionalFormatting>
  <conditionalFormatting sqref="L494">
    <cfRule type="duplicateValues" dxfId="2153" priority="723"/>
  </conditionalFormatting>
  <conditionalFormatting sqref="L495 L486 L479 L474 L462 L454 L445 L438">
    <cfRule type="duplicateValues" dxfId="2152" priority="276"/>
  </conditionalFormatting>
  <conditionalFormatting sqref="L497 L488 L481 L472 L464 L456 L447 L440">
    <cfRule type="duplicateValues" dxfId="2151" priority="295"/>
  </conditionalFormatting>
  <conditionalFormatting sqref="L497">
    <cfRule type="duplicateValues" dxfId="2150" priority="294"/>
    <cfRule type="duplicateValues" dxfId="2149" priority="296"/>
  </conditionalFormatting>
  <conditionalFormatting sqref="L498">
    <cfRule type="duplicateValues" dxfId="2148" priority="692"/>
    <cfRule type="duplicateValues" dxfId="2147" priority="709"/>
  </conditionalFormatting>
  <conditionalFormatting sqref="L500">
    <cfRule type="duplicateValues" dxfId="2146" priority="704"/>
    <cfRule type="duplicateValues" dxfId="2145" priority="705"/>
  </conditionalFormatting>
  <conditionalFormatting sqref="L500:L501">
    <cfRule type="duplicateValues" dxfId="2144" priority="691"/>
  </conditionalFormatting>
  <conditionalFormatting sqref="L501">
    <cfRule type="duplicateValues" dxfId="2143" priority="702"/>
    <cfRule type="duplicateValues" dxfId="2142" priority="703"/>
  </conditionalFormatting>
  <conditionalFormatting sqref="L502 L495 L486 L479 L474 L462 L454 L445 L438">
    <cfRule type="duplicateValues" dxfId="2141" priority="245"/>
  </conditionalFormatting>
  <conditionalFormatting sqref="L502">
    <cfRule type="duplicateValues" dxfId="2140" priority="242"/>
    <cfRule type="duplicateValues" dxfId="2139" priority="243"/>
    <cfRule type="duplicateValues" dxfId="2138" priority="244"/>
    <cfRule type="duplicateValues" dxfId="2137" priority="246"/>
  </conditionalFormatting>
  <conditionalFormatting sqref="L503 L496 L487 L480 L471 L463 L455 L446 L439">
    <cfRule type="duplicateValues" dxfId="2136" priority="281"/>
  </conditionalFormatting>
  <conditionalFormatting sqref="L503 L496">
    <cfRule type="duplicateValues" dxfId="2135" priority="280"/>
  </conditionalFormatting>
  <conditionalFormatting sqref="L503">
    <cfRule type="duplicateValues" dxfId="2134" priority="282"/>
    <cfRule type="duplicateValues" dxfId="2133" priority="283"/>
  </conditionalFormatting>
  <conditionalFormatting sqref="L504">
    <cfRule type="duplicateValues" dxfId="2132" priority="284"/>
    <cfRule type="duplicateValues" dxfId="2131" priority="285"/>
    <cfRule type="duplicateValues" dxfId="2130" priority="286"/>
  </conditionalFormatting>
  <conditionalFormatting sqref="L505">
    <cfRule type="duplicateValues" dxfId="2129" priority="646"/>
    <cfRule type="duplicateValues" dxfId="2128" priority="663"/>
  </conditionalFormatting>
  <conditionalFormatting sqref="L506 L499 L490 L483 L475 L466">
    <cfRule type="duplicateValues" dxfId="2127" priority="473"/>
  </conditionalFormatting>
  <conditionalFormatting sqref="L506 L499">
    <cfRule type="duplicateValues" dxfId="2126" priority="472"/>
  </conditionalFormatting>
  <conditionalFormatting sqref="L506">
    <cfRule type="duplicateValues" dxfId="2125" priority="471"/>
  </conditionalFormatting>
  <conditionalFormatting sqref="L507 L500:L501 L498 L505">
    <cfRule type="duplicateValues" dxfId="2124" priority="40994"/>
  </conditionalFormatting>
  <conditionalFormatting sqref="L507">
    <cfRule type="duplicateValues" dxfId="2123" priority="477"/>
    <cfRule type="duplicateValues" dxfId="2122" priority="478"/>
    <cfRule type="duplicateValues" dxfId="2121" priority="479"/>
    <cfRule type="duplicateValues" dxfId="2120" priority="645"/>
    <cfRule type="duplicateValues" dxfId="2119" priority="658"/>
    <cfRule type="duplicateValues" dxfId="2118" priority="659"/>
  </conditionalFormatting>
  <conditionalFormatting sqref="L508">
    <cfRule type="duplicateValues" dxfId="2117" priority="474"/>
    <cfRule type="duplicateValues" dxfId="2116" priority="475"/>
    <cfRule type="duplicateValues" dxfId="2115" priority="476"/>
  </conditionalFormatting>
  <conditionalFormatting sqref="L509">
    <cfRule type="duplicateValues" dxfId="2114" priority="19"/>
    <cfRule type="duplicateValues" dxfId="2113" priority="20"/>
    <cfRule type="duplicateValues" dxfId="2112" priority="21"/>
    <cfRule type="duplicateValues" dxfId="2111" priority="22"/>
  </conditionalFormatting>
  <conditionalFormatting sqref="L510:L639">
    <cfRule type="duplicateValues" dxfId="2110" priority="2"/>
    <cfRule type="duplicateValues" dxfId="2109" priority="3"/>
    <cfRule type="duplicateValues" dxfId="2108" priority="4"/>
    <cfRule type="duplicateValues" dxfId="2107" priority="5"/>
  </conditionalFormatting>
  <conditionalFormatting sqref="O6">
    <cfRule type="duplicateValues" dxfId="2106" priority="435"/>
    <cfRule type="duplicateValues" dxfId="2105" priority="436"/>
    <cfRule type="duplicateValues" dxfId="2104" priority="437"/>
    <cfRule type="duplicateValues" dxfId="2103" priority="439"/>
  </conditionalFormatting>
  <conditionalFormatting sqref="O7">
    <cfRule type="duplicateValues" dxfId="2102" priority="453"/>
    <cfRule type="duplicateValues" dxfId="2101" priority="454"/>
    <cfRule type="duplicateValues" dxfId="2100" priority="455"/>
    <cfRule type="duplicateValues" dxfId="2099" priority="459"/>
  </conditionalFormatting>
  <conditionalFormatting sqref="O8">
    <cfRule type="duplicateValues" dxfId="2098" priority="443"/>
    <cfRule type="duplicateValues" dxfId="2097" priority="444"/>
    <cfRule type="duplicateValues" dxfId="2096" priority="445"/>
    <cfRule type="duplicateValues" dxfId="2095" priority="450"/>
  </conditionalFormatting>
  <conditionalFormatting sqref="O10">
    <cfRule type="duplicateValues" dxfId="2094" priority="65"/>
    <cfRule type="duplicateValues" dxfId="2093" priority="66"/>
    <cfRule type="duplicateValues" dxfId="2092" priority="67"/>
    <cfRule type="duplicateValues" dxfId="2091" priority="73"/>
  </conditionalFormatting>
  <conditionalFormatting sqref="O11">
    <cfRule type="duplicateValues" dxfId="2090" priority="424"/>
    <cfRule type="duplicateValues" dxfId="2089" priority="425"/>
    <cfRule type="duplicateValues" dxfId="2088" priority="426"/>
    <cfRule type="duplicateValues" dxfId="2087" priority="432"/>
  </conditionalFormatting>
  <conditionalFormatting sqref="O23">
    <cfRule type="duplicateValues" dxfId="2086" priority="1148"/>
    <cfRule type="duplicateValues" dxfId="2085" priority="1149"/>
  </conditionalFormatting>
  <conditionalFormatting sqref="O31">
    <cfRule type="duplicateValues" dxfId="2084" priority="189"/>
    <cfRule type="duplicateValues" dxfId="2083" priority="190"/>
    <cfRule type="duplicateValues" dxfId="2082" priority="191"/>
    <cfRule type="duplicateValues" dxfId="2081" priority="197"/>
  </conditionalFormatting>
  <conditionalFormatting sqref="O32">
    <cfRule type="duplicateValues" dxfId="2080" priority="200"/>
    <cfRule type="duplicateValues" dxfId="2079" priority="201"/>
    <cfRule type="duplicateValues" dxfId="2078" priority="202"/>
    <cfRule type="duplicateValues" dxfId="2077" priority="208"/>
  </conditionalFormatting>
  <conditionalFormatting sqref="O49">
    <cfRule type="duplicateValues" dxfId="2076" priority="42"/>
    <cfRule type="duplicateValues" dxfId="2075" priority="43"/>
    <cfRule type="duplicateValues" dxfId="2074" priority="46"/>
    <cfRule type="duplicateValues" dxfId="2073" priority="48"/>
  </conditionalFormatting>
  <conditionalFormatting sqref="O57">
    <cfRule type="duplicateValues" dxfId="2072" priority="28"/>
    <cfRule type="duplicateValues" dxfId="2071" priority="29"/>
    <cfRule type="duplicateValues" dxfId="2070" priority="32"/>
    <cfRule type="duplicateValues" dxfId="2069" priority="34"/>
  </conditionalFormatting>
  <conditionalFormatting sqref="O90:O92">
    <cfRule type="duplicateValues" dxfId="2068" priority="414"/>
    <cfRule type="duplicateValues" dxfId="2067" priority="415"/>
    <cfRule type="duplicateValues" dxfId="2066" priority="416"/>
    <cfRule type="duplicateValues" dxfId="2065" priority="420"/>
  </conditionalFormatting>
  <conditionalFormatting sqref="O150">
    <cfRule type="duplicateValues" dxfId="2064" priority="180"/>
    <cfRule type="duplicateValues" dxfId="2063" priority="181"/>
    <cfRule type="duplicateValues" dxfId="2062" priority="182"/>
    <cfRule type="duplicateValues" dxfId="2061" priority="186"/>
  </conditionalFormatting>
  <conditionalFormatting sqref="O169">
    <cfRule type="duplicateValues" dxfId="2060" priority="81"/>
    <cfRule type="duplicateValues" dxfId="2059" priority="82"/>
    <cfRule type="duplicateValues" dxfId="2058" priority="83"/>
    <cfRule type="duplicateValues" dxfId="2057" priority="87"/>
  </conditionalFormatting>
  <conditionalFormatting sqref="O190">
    <cfRule type="duplicateValues" dxfId="2056" priority="1000"/>
    <cfRule type="duplicateValues" dxfId="2055" priority="1002"/>
    <cfRule type="duplicateValues" dxfId="2054" priority="1006"/>
  </conditionalFormatting>
  <conditionalFormatting sqref="O191">
    <cfRule type="duplicateValues" dxfId="2053" priority="368"/>
  </conditionalFormatting>
  <conditionalFormatting sqref="O192">
    <cfRule type="duplicateValues" dxfId="2052" priority="170"/>
    <cfRule type="duplicateValues" dxfId="2051" priority="171"/>
    <cfRule type="duplicateValues" dxfId="2050" priority="172"/>
    <cfRule type="duplicateValues" dxfId="2049" priority="176"/>
  </conditionalFormatting>
  <conditionalFormatting sqref="O222 O194 O216:O220">
    <cfRule type="duplicateValues" dxfId="2048" priority="460"/>
  </conditionalFormatting>
  <conditionalFormatting sqref="O235">
    <cfRule type="duplicateValues" dxfId="2047" priority="160"/>
    <cfRule type="duplicateValues" dxfId="2046" priority="161"/>
    <cfRule type="duplicateValues" dxfId="2045" priority="162"/>
    <cfRule type="duplicateValues" dxfId="2044" priority="166"/>
  </conditionalFormatting>
  <conditionalFormatting sqref="O268">
    <cfRule type="duplicateValues" dxfId="2043" priority="150"/>
    <cfRule type="duplicateValues" dxfId="2042" priority="151"/>
    <cfRule type="duplicateValues" dxfId="2041" priority="152"/>
    <cfRule type="duplicateValues" dxfId="2040" priority="156"/>
  </conditionalFormatting>
  <conditionalFormatting sqref="O295">
    <cfRule type="duplicateValues" dxfId="2039" priority="125"/>
    <cfRule type="duplicateValues" dxfId="2038" priority="126"/>
    <cfRule type="duplicateValues" dxfId="2037" priority="127"/>
    <cfRule type="duplicateValues" dxfId="2036" priority="131"/>
  </conditionalFormatting>
  <conditionalFormatting sqref="O328">
    <cfRule type="duplicateValues" dxfId="2035" priority="115"/>
    <cfRule type="duplicateValues" dxfId="2034" priority="116"/>
    <cfRule type="duplicateValues" dxfId="2033" priority="117"/>
    <cfRule type="duplicateValues" dxfId="2032" priority="121"/>
  </conditionalFormatting>
  <conditionalFormatting sqref="O391">
    <cfRule type="duplicateValues" dxfId="2031" priority="105"/>
    <cfRule type="duplicateValues" dxfId="2030" priority="106"/>
    <cfRule type="duplicateValues" dxfId="2029" priority="107"/>
    <cfRule type="duplicateValues" dxfId="2028" priority="111"/>
  </conditionalFormatting>
  <conditionalFormatting sqref="O394 O390">
    <cfRule type="duplicateValues" dxfId="2027" priority="328"/>
  </conditionalFormatting>
  <conditionalFormatting sqref="O395:O400 O9 O316:O319 O195:O215 O305:O308 O310:O314 O378:O383 O24:O30 O2:O5 O12:O22 O153:O168 O238:O267 O33:O48 O170:O189 O50:O56 O93:O149 O58:O89">
    <cfRule type="duplicateValues" dxfId="2026" priority="56660"/>
  </conditionalFormatting>
  <conditionalFormatting sqref="O429">
    <cfRule type="duplicateValues" dxfId="2025" priority="95"/>
    <cfRule type="duplicateValues" dxfId="2024" priority="96"/>
    <cfRule type="duplicateValues" dxfId="2023" priority="97"/>
    <cfRule type="duplicateValues" dxfId="2022" priority="101"/>
  </conditionalFormatting>
  <conditionalFormatting sqref="O430:O495 O9 O392:O428 O329:O390 O296:O327 O269:O294 O236:O267 O193:O234 O2:O5 O12:O30 O33:O48 O151:O168 O170:O191 O50:O56 O93:O149 O58:O89">
    <cfRule type="duplicateValues" dxfId="2021" priority="56740"/>
  </conditionalFormatting>
  <conditionalFormatting sqref="O432">
    <cfRule type="duplicateValues" dxfId="2020" priority="1035"/>
    <cfRule type="duplicateValues" dxfId="2019" priority="1036"/>
  </conditionalFormatting>
  <conditionalFormatting sqref="O458:O460 O9 O433:O440 O442:O447 O449:O456 O2:O5 O12:O30 O191 O33:O48 O151:O168 O193:O234 O236:O267 O269:O294 O296:O327 O329:O390 O392:O428 O430:O431 O170:O189 O50:O56 O93:O149 O58:O89">
    <cfRule type="duplicateValues" dxfId="2018" priority="56703"/>
  </conditionalFormatting>
  <conditionalFormatting sqref="O458:O460 O9 O433:O440 O442:O447 O449:O456 O24:O30 O2:O5 O12:O22 O191 O33:O48 O151:O168 O193:O234 O236:O267 O269:O294 O296:O327 O329:O390 O392:O428 O430:O431 O170:O189 O50:O56 O93:O149 O58:O89">
    <cfRule type="duplicateValues" dxfId="2017" priority="56679"/>
  </conditionalFormatting>
  <conditionalFormatting sqref="O461:O464 O466:O468">
    <cfRule type="duplicateValues" dxfId="2016" priority="1059"/>
  </conditionalFormatting>
  <conditionalFormatting sqref="O466:O468">
    <cfRule type="duplicateValues" dxfId="2015" priority="1057"/>
  </conditionalFormatting>
  <conditionalFormatting sqref="O469 O471:O472">
    <cfRule type="duplicateValues" dxfId="2014" priority="1153"/>
  </conditionalFormatting>
  <conditionalFormatting sqref="O470 O441 O448 O457 O465">
    <cfRule type="duplicateValues" dxfId="2013" priority="1018"/>
  </conditionalFormatting>
  <conditionalFormatting sqref="O470">
    <cfRule type="duplicateValues" dxfId="2012" priority="1017"/>
  </conditionalFormatting>
  <conditionalFormatting sqref="O473">
    <cfRule type="duplicateValues" dxfId="2011" priority="1050"/>
  </conditionalFormatting>
  <conditionalFormatting sqref="O474">
    <cfRule type="duplicateValues" dxfId="2010" priority="1043"/>
    <cfRule type="duplicateValues" dxfId="2009" priority="1044"/>
  </conditionalFormatting>
  <conditionalFormatting sqref="O475">
    <cfRule type="duplicateValues" dxfId="2008" priority="41244"/>
  </conditionalFormatting>
  <conditionalFormatting sqref="O476 O278:O279 O415:O416">
    <cfRule type="duplicateValues" dxfId="2007" priority="55211"/>
  </conditionalFormatting>
  <conditionalFormatting sqref="O476">
    <cfRule type="duplicateValues" dxfId="2006" priority="25111"/>
    <cfRule type="duplicateValues" dxfId="2005" priority="25113"/>
  </conditionalFormatting>
  <conditionalFormatting sqref="O477:O478">
    <cfRule type="duplicateValues" dxfId="2004" priority="935"/>
    <cfRule type="duplicateValues" dxfId="2003" priority="936"/>
  </conditionalFormatting>
  <conditionalFormatting sqref="O479:O481 O483:O485">
    <cfRule type="duplicateValues" dxfId="2002" priority="41115"/>
  </conditionalFormatting>
  <conditionalFormatting sqref="O482">
    <cfRule type="duplicateValues" dxfId="2001" priority="906"/>
  </conditionalFormatting>
  <conditionalFormatting sqref="O483:O485">
    <cfRule type="duplicateValues" dxfId="2000" priority="41117"/>
  </conditionalFormatting>
  <conditionalFormatting sqref="O486:O488 O490:O492">
    <cfRule type="duplicateValues" dxfId="1999" priority="41054"/>
  </conditionalFormatting>
  <conditionalFormatting sqref="O489">
    <cfRule type="duplicateValues" dxfId="1998" priority="890"/>
  </conditionalFormatting>
  <conditionalFormatting sqref="O490:O492">
    <cfRule type="duplicateValues" dxfId="1997" priority="41056"/>
  </conditionalFormatting>
  <conditionalFormatting sqref="O493">
    <cfRule type="duplicateValues" dxfId="1996" priority="734"/>
    <cfRule type="duplicateValues" dxfId="1995" priority="735"/>
  </conditionalFormatting>
  <conditionalFormatting sqref="O494">
    <cfRule type="duplicateValues" dxfId="1994" priority="724"/>
    <cfRule type="duplicateValues" dxfId="1993" priority="725"/>
  </conditionalFormatting>
  <conditionalFormatting sqref="O495 O486 O479 O474 O462 O454 O445 O438">
    <cfRule type="duplicateValues" dxfId="1992" priority="468"/>
  </conditionalFormatting>
  <conditionalFormatting sqref="O495 O486 O479 O474 O462">
    <cfRule type="duplicateValues" dxfId="1991" priority="467"/>
  </conditionalFormatting>
  <conditionalFormatting sqref="O495">
    <cfRule type="duplicateValues" dxfId="1990" priority="466"/>
  </conditionalFormatting>
  <conditionalFormatting sqref="O496:O497 O499:O501">
    <cfRule type="duplicateValues" dxfId="1989" priority="711"/>
  </conditionalFormatting>
  <conditionalFormatting sqref="O498">
    <cfRule type="duplicateValues" dxfId="1988" priority="694"/>
  </conditionalFormatting>
  <conditionalFormatting sqref="O499:O501">
    <cfRule type="duplicateValues" dxfId="1987" priority="712"/>
  </conditionalFormatting>
  <conditionalFormatting sqref="O502 O495 O486 O479 O474 O462 O454 O445 O438">
    <cfRule type="duplicateValues" dxfId="1986" priority="464"/>
  </conditionalFormatting>
  <conditionalFormatting sqref="O502 O495 O486 O479 O474 O462">
    <cfRule type="duplicateValues" dxfId="1985" priority="463"/>
  </conditionalFormatting>
  <conditionalFormatting sqref="O502">
    <cfRule type="duplicateValues" dxfId="1984" priority="461"/>
    <cfRule type="duplicateValues" dxfId="1983" priority="462"/>
  </conditionalFormatting>
  <conditionalFormatting sqref="O503:O504 O506:O508">
    <cfRule type="duplicateValues" dxfId="1982" priority="665"/>
  </conditionalFormatting>
  <conditionalFormatting sqref="O503:O508 O496:O501">
    <cfRule type="duplicateValues" dxfId="1981" priority="41012"/>
  </conditionalFormatting>
  <conditionalFormatting sqref="O505">
    <cfRule type="duplicateValues" dxfId="1980" priority="648"/>
  </conditionalFormatting>
  <conditionalFormatting sqref="O506:O508">
    <cfRule type="duplicateValues" dxfId="1979" priority="666"/>
  </conditionalFormatting>
  <conditionalFormatting sqref="O510 O512 O514 O516 O518 O520 O522 O524 O526 O528 O530 O532 O534 O536 O538 O540 O542 O544 O546 O548 O550 O552 O554 O556 O558 O560 O562 O564 O566 O568 O570 O572 O574 O576 O578 O580 O582 O584 O586 O588 O590 O592 O594 O596 O598 O600 O602 O604 O606 O608 O610 O612 O614 O616 O618 O620 O622 O624 O626 O628 O630 O632 O634 O636 O638">
    <cfRule type="duplicateValues" dxfId="1978" priority="1"/>
  </conditionalFormatting>
  <conditionalFormatting sqref="O640:P1009 O475 O1012:P1030 O509 O511 O513 O515 O517 O519 O521 O523 O525 O527 O529 O531 O533 O535 O537 O539 O541 O543 O545 O547 O549 O551 O553 O555 O557 O559 O561 O563 O565 O567 O569 O571 O573 O575 O577 O579 O581 O583 O585 O587 O589 O591 O593 O595 O597 O599 O601 O603 O605 O607 O609 O611 O613 O615 O617 O619 O621 O623 O625 O627 O629 O631 O633 O635 O637 O639">
    <cfRule type="duplicateValues" dxfId="1977" priority="26832"/>
  </conditionalFormatting>
  <conditionalFormatting sqref="O1031:Q1191">
    <cfRule type="duplicateValues" dxfId="1976" priority="1137"/>
  </conditionalFormatting>
  <conditionalFormatting sqref="P10">
    <cfRule type="duplicateValues" dxfId="1975" priority="75"/>
  </conditionalFormatting>
  <conditionalFormatting sqref="P31">
    <cfRule type="duplicateValues" dxfId="1974" priority="199"/>
  </conditionalFormatting>
  <conditionalFormatting sqref="P32">
    <cfRule type="duplicateValues" dxfId="1973" priority="210"/>
  </conditionalFormatting>
  <conditionalFormatting sqref="P49">
    <cfRule type="duplicateValues" dxfId="1972" priority="50"/>
  </conditionalFormatting>
  <conditionalFormatting sqref="P57">
    <cfRule type="duplicateValues" dxfId="1971" priority="36"/>
  </conditionalFormatting>
  <conditionalFormatting sqref="P150">
    <cfRule type="duplicateValues" dxfId="1970" priority="188"/>
  </conditionalFormatting>
  <conditionalFormatting sqref="P169">
    <cfRule type="duplicateValues" dxfId="1969" priority="89"/>
  </conditionalFormatting>
  <conditionalFormatting sqref="P192">
    <cfRule type="duplicateValues" dxfId="1968" priority="168"/>
  </conditionalFormatting>
  <conditionalFormatting sqref="P235">
    <cfRule type="duplicateValues" dxfId="1967" priority="158"/>
  </conditionalFormatting>
  <conditionalFormatting sqref="P268">
    <cfRule type="duplicateValues" dxfId="1966" priority="148"/>
  </conditionalFormatting>
  <conditionalFormatting sqref="P295">
    <cfRule type="duplicateValues" dxfId="1965" priority="123"/>
  </conditionalFormatting>
  <conditionalFormatting sqref="P328">
    <cfRule type="duplicateValues" dxfId="1964" priority="113"/>
  </conditionalFormatting>
  <conditionalFormatting sqref="P391">
    <cfRule type="duplicateValues" dxfId="1963" priority="103"/>
  </conditionalFormatting>
  <conditionalFormatting sqref="P429">
    <cfRule type="duplicateValues" dxfId="1962" priority="93"/>
  </conditionalFormatting>
  <conditionalFormatting sqref="P430:P508 P392:P428 P329:P390 P296:P327 P269:P294 P236:P267 P193:P234 P2:P9 P33:P48 P151:P168 P170:P191 P11:P30 P50:P56 P58:P149">
    <cfRule type="duplicateValues" dxfId="1961" priority="55792"/>
  </conditionalFormatting>
  <conditionalFormatting sqref="P509">
    <cfRule type="duplicateValues" dxfId="1960" priority="18"/>
  </conditionalFormatting>
  <conditionalFormatting sqref="P510:P638">
    <cfRule type="duplicateValues" dxfId="1959" priority="12"/>
  </conditionalFormatting>
  <conditionalFormatting sqref="P639">
    <cfRule type="duplicateValues" dxfId="1958" priority="6"/>
  </conditionalFormatting>
  <conditionalFormatting sqref="R470 R432 R441 R448 R457 R465">
    <cfRule type="duplicateValues" dxfId="1957" priority="1016"/>
  </conditionalFormatting>
  <conditionalFormatting sqref="R470">
    <cfRule type="duplicateValues" dxfId="1956" priority="1015"/>
  </conditionalFormatting>
  <conditionalFormatting sqref="R476">
    <cfRule type="duplicateValues" dxfId="1955" priority="14734"/>
  </conditionalFormatting>
  <conditionalFormatting sqref="R482">
    <cfRule type="duplicateValues" dxfId="1954" priority="905"/>
  </conditionalFormatting>
  <conditionalFormatting sqref="R489">
    <cfRule type="duplicateValues" dxfId="1953" priority="889"/>
  </conditionalFormatting>
  <conditionalFormatting sqref="R498">
    <cfRule type="duplicateValues" dxfId="1952" priority="693"/>
  </conditionalFormatting>
  <conditionalFormatting sqref="R505">
    <cfRule type="duplicateValues" dxfId="1951" priority="647"/>
  </conditionalFormatting>
  <conditionalFormatting sqref="R1031:R1191">
    <cfRule type="duplicateValues" dxfId="1950" priority="1136"/>
  </conditionalFormatting>
  <conditionalFormatting sqref="AE640:AE1009 L640:L1009 L475 L1012:L1030 AE1012:AE1030">
    <cfRule type="duplicateValues" dxfId="1949" priority="26836"/>
  </conditionalFormatting>
  <conditionalFormatting sqref="AE1031:AE1035 L1031:L1035 L1038:L1191 AE1038:AE1191">
    <cfRule type="duplicateValues" dxfId="1948" priority="1226"/>
  </conditionalFormatting>
  <conditionalFormatting sqref="AE1036 L1036">
    <cfRule type="duplicateValues" dxfId="1947" priority="1248"/>
  </conditionalFormatting>
  <conditionalFormatting sqref="AE1037 L1037">
    <cfRule type="duplicateValues" dxfId="1946" priority="1247"/>
  </conditionalFormatting>
  <hyperlinks>
    <hyperlink ref="Q21" r:id="rId1" xr:uid="{B55B095C-E903-4C6E-A6E4-3299A747D23A}"/>
    <hyperlink ref="Q29" r:id="rId2" xr:uid="{02A534A0-AE5A-4431-A905-DF79B8A4698A}"/>
    <hyperlink ref="Q24" r:id="rId3" display="0311205@gspharma.com" xr:uid="{D0BD12DF-271E-444B-8514-9EA1A48F9803}"/>
    <hyperlink ref="Q23" r:id="rId4" display="0311204@gspharma.com" xr:uid="{FF574DB3-4C37-4803-9898-2CF1C1B2AD32}"/>
    <hyperlink ref="Q435" r:id="rId5" xr:uid="{A8A837BD-3463-4F37-BCC2-E4F0D90CBDEE}"/>
    <hyperlink ref="Q433" r:id="rId6" xr:uid="{C4B90722-C65C-4D65-BAED-B9FC6DDC94D4}"/>
    <hyperlink ref="Q442" r:id="rId7" xr:uid="{34D55D47-B40B-44E9-AD32-1E048AB8CA53}"/>
    <hyperlink ref="Q449" r:id="rId8" xr:uid="{41801D6A-9DF3-4C40-A39C-B290256FD4D0}"/>
    <hyperlink ref="Q460" r:id="rId9" xr:uid="{D897AC95-9DAE-4E42-9971-EE0F90C410CB}"/>
    <hyperlink ref="Q459" r:id="rId10" xr:uid="{F0E028BE-CC4C-46E8-A628-733F2E3F7301}"/>
    <hyperlink ref="Q434" r:id="rId11" xr:uid="{1CE576D9-F573-4D6E-BC20-AD538C7E7A7C}"/>
    <hyperlink ref="Q443" r:id="rId12" xr:uid="{E82E7068-99BD-4123-9F59-6F4990D71C5E}"/>
    <hyperlink ref="Q450" r:id="rId13" xr:uid="{68A54539-1139-4D99-9CF8-DAAB948D72A5}"/>
    <hyperlink ref="Q458" r:id="rId14" xr:uid="{B762E2BF-96B3-4820-9509-6761270265DA}"/>
    <hyperlink ref="Q436" r:id="rId15" xr:uid="{69F77BF2-E920-4D68-BEB8-798344135A2C}"/>
    <hyperlink ref="Q468" r:id="rId16" xr:uid="{347C248B-242A-4F9F-84E8-33DE2EAA372A}"/>
    <hyperlink ref="Q467" r:id="rId17" xr:uid="{940B39E8-5992-437B-B3C9-397E323B7BE9}"/>
    <hyperlink ref="Q466" r:id="rId18" xr:uid="{3949FEA8-73A3-4DC1-A066-5C76D602F4B0}"/>
    <hyperlink ref="Q475" r:id="rId19" xr:uid="{027374B3-555A-47E3-9333-24F439DB4CEF}"/>
    <hyperlink ref="Q28" r:id="rId20" display="0311205@gspharma.com" xr:uid="{2088B592-B954-4A29-9CE3-DD8F575C222A}"/>
    <hyperlink ref="Q30" r:id="rId21" display="0311205@gspharma.com" xr:uid="{9CDEA523-DDC6-4DAF-B770-FAF73C6C005C}"/>
    <hyperlink ref="Q22" r:id="rId22" display="0311205@gspharma.com" xr:uid="{D3A84E1C-B3F3-4A0B-9B1C-10CE02864AEA}"/>
    <hyperlink ref="Q5" r:id="rId23" display="0311205@gspharma.com" xr:uid="{6E445F3A-4124-4290-94EE-C3205856BB68}"/>
    <hyperlink ref="Q95:Q103" r:id="rId24" display="0311205@gspharma.com" xr:uid="{568A5EAA-084B-4BD0-8E9D-9A879AA41765}"/>
    <hyperlink ref="Q106" r:id="rId25" display="0311205@gspharma.com" xr:uid="{7286B098-99A7-484B-8A33-411F7996B74D}"/>
    <hyperlink ref="Q94" r:id="rId26" display="0311205@gspharma.com" xr:uid="{9036D4CB-6D74-41FA-B771-FA1901D5ED0C}"/>
    <hyperlink ref="Q83" r:id="rId27" display="0311205@gspharma.com" xr:uid="{BCD6D34D-2F8A-404E-95EA-A4F8B231CDDA}"/>
    <hyperlink ref="Q40:Q73" r:id="rId28" display="0311205@gspharma.com" xr:uid="{0C5C58B4-9942-4CFD-A805-45A5D2FBA37C}"/>
    <hyperlink ref="Q75:Q108" r:id="rId29" display="0311205@gspharma.com" xr:uid="{FCC6C60F-912D-4DDC-B06D-B65111DB7929}"/>
    <hyperlink ref="Q46:Q58" r:id="rId30" display="0311205@gspharma.com" xr:uid="{23CFB94A-BD7E-440E-8BA3-A310143CBD9D}"/>
    <hyperlink ref="Q60:Q65" r:id="rId31" display="0311205@gspharma.com" xr:uid="{E550538F-8805-4420-AE3F-F31BAC7F0889}"/>
    <hyperlink ref="Q67:Q109" r:id="rId32" display="0311205@gspharma.com" xr:uid="{F7287B5F-1945-480A-9B7D-4B9F6D9AC3FC}"/>
    <hyperlink ref="Q438" r:id="rId33" display="0311205@gspharma.com" xr:uid="{98D23DFA-E4FF-4A50-8FBB-A4E0114A8534}"/>
    <hyperlink ref="Q445" r:id="rId34" display="0311205@gspharma.com" xr:uid="{4DF25BB9-8AE0-4085-BF3E-C3F557EB5114}"/>
    <hyperlink ref="Q454" r:id="rId35" display="0311205@gspharma.com" xr:uid="{6C1497CF-0F5A-4572-8174-FD46A7CD1037}"/>
    <hyperlink ref="Q462" r:id="rId36" display="0311205@gspharma.com" xr:uid="{A6EBC3FE-28D8-4A69-A9E2-40AFFA41A5E7}"/>
    <hyperlink ref="Q474" r:id="rId37" display="0311205@gspharma.com" xr:uid="{A9B86FDA-EB95-4DA3-8EFA-93986667D9B2}"/>
    <hyperlink ref="Q485" r:id="rId38" xr:uid="{1DA1D6A3-906A-4728-894D-9053E6B06945}"/>
    <hyperlink ref="Q484" r:id="rId39" xr:uid="{07460EC6-9DC5-4682-9ABA-A5E140011524}"/>
    <hyperlink ref="Q483" r:id="rId40" xr:uid="{685DE9AE-320B-4D1F-BC59-3ED31EB71370}"/>
    <hyperlink ref="Q479" r:id="rId41" display="0311205@gspharma.com" xr:uid="{2047068C-7335-40F5-B1E3-B8059B8C3732}"/>
    <hyperlink ref="Q492" r:id="rId42" xr:uid="{2B9276A7-F7AB-43BE-90BE-D4DB2E075349}"/>
    <hyperlink ref="Q491" r:id="rId43" xr:uid="{0D90DF9C-B256-44E8-9D18-92A57A9C6588}"/>
    <hyperlink ref="Q490" r:id="rId44" xr:uid="{286A8244-6DB1-401B-B9B4-4A8B263619D8}"/>
    <hyperlink ref="Q486" r:id="rId45" display="0311205@gspharma.com" xr:uid="{EF7FFA2E-CE64-41A7-A1A1-DD0FCA64E987}"/>
    <hyperlink ref="Q53" r:id="rId46" display="0311205@gspharma.com" xr:uid="{92F5147A-646E-4AF6-9715-EA47266C124F}"/>
    <hyperlink ref="Q501" r:id="rId47" xr:uid="{16D80F10-5468-440D-A82E-66472DC6D418}"/>
    <hyperlink ref="Q500" r:id="rId48" xr:uid="{682037D4-77B8-46C0-91A0-7F2AEC0B473E}"/>
    <hyperlink ref="Q499" r:id="rId49" xr:uid="{E21523EC-44C1-4501-9377-40D34A6DF71F}"/>
    <hyperlink ref="Q495" r:id="rId50" display="0311205@gspharma.com" xr:uid="{EF904E1A-B60A-4BC3-8D2E-E7937CD4AF7E}"/>
    <hyperlink ref="Q508" r:id="rId51" xr:uid="{AC918BDD-26AB-4AA4-835A-D95712C1AE07}"/>
    <hyperlink ref="Q507" r:id="rId52" xr:uid="{968BB3EE-8A63-4E65-9FD3-5520851748E5}"/>
    <hyperlink ref="Q506" r:id="rId53" xr:uid="{72B963EB-1F1F-410B-B44B-6A0DD687BA13}"/>
    <hyperlink ref="Q502" r:id="rId54" display="0311205@gspharma.com" xr:uid="{B391FCE2-29F4-49D6-9D5A-08BCC360F626}"/>
    <hyperlink ref="Q12" r:id="rId55" display="0311205@gspharma.com" xr:uid="{ADCCF59B-9F1F-41FB-8286-83F40156A438}"/>
    <hyperlink ref="Q43" r:id="rId56" display="0311205@gspharma.com" xr:uid="{D7BE716A-BAA1-4A0E-9965-9D787957F8DC}"/>
    <hyperlink ref="Q37" r:id="rId57" display="0311205@gspharma.com" xr:uid="{32C2F10B-C348-434C-8266-2AE06320DC6D}"/>
    <hyperlink ref="Q50" r:id="rId58" display="0311205@gspharma.com" xr:uid="{A1134BA6-0AAC-4545-B636-4660A54D76B8}"/>
    <hyperlink ref="Q56" r:id="rId59" display="0311205@gspharma.com" xr:uid="{E6405CCD-879D-4497-A611-CFD5FE5A65AB}"/>
    <hyperlink ref="Q79" r:id="rId60" display="0311205@gspharma.com" xr:uid="{EEDD9E62-3EC1-46AC-803B-D681ED9B310C}"/>
    <hyperlink ref="Q80" r:id="rId61" display="0311205@gspharma.com" xr:uid="{61BC279E-0451-43C6-AE97-6FC4418ACF24}"/>
    <hyperlink ref="Q8" r:id="rId62" display="0311205@gspharma.com" xr:uid="{760DAF65-5AE7-42C4-AEDC-BD8A05A0CEB1}"/>
    <hyperlink ref="Q91" r:id="rId63" display="0311205@gspharma.com" xr:uid="{AB47E1C8-84FF-4AA0-AB01-2D61130A5FB6}"/>
    <hyperlink ref="Q92" r:id="rId64" display="0311205@gspharma.com" xr:uid="{9B628C66-5C8B-4F49-B1D6-09B35F6C73AD}"/>
    <hyperlink ref="Q25:Q26" r:id="rId65" display="0311205@gspharma.com" xr:uid="{ED701290-F4DC-4510-BBE8-50D2D6FB2225}"/>
    <hyperlink ref="Q27" r:id="rId66" display="0311205@gspharma.com" xr:uid="{6D12DB4D-8AD0-4684-A29A-DBE16E867056}"/>
    <hyperlink ref="Q16" r:id="rId67" display="0311205@gspharma.com" xr:uid="{536AB742-CF26-4219-8F90-1A7498B3C03C}"/>
    <hyperlink ref="Q17" r:id="rId68" display="0311205@gspharma.com" xr:uid="{C3B86C9B-6733-4524-89B2-118CD32A976C}"/>
    <hyperlink ref="Q18" r:id="rId69" display="0311205@gspharma.com" xr:uid="{18AF86A6-3EC0-4DD4-B096-01F488670784}"/>
    <hyperlink ref="Q48" r:id="rId70" display="0311205@gspharma.com" xr:uid="{7D5D59AD-7C64-4345-B4C8-E6F728494E4E}"/>
    <hyperlink ref="Q55" r:id="rId71" display="0311205@gspharma.com" xr:uid="{9851721B-02A5-4FF8-B4C2-4BA8F180B89A}"/>
    <hyperlink ref="Q90" r:id="rId72" display="0311205@gspharma.com" xr:uid="{60F86853-6D41-44B3-BDED-1B1319810AAD}"/>
    <hyperlink ref="Q96" r:id="rId73" display="0311205@gspharma.com" xr:uid="{4C241594-2F7E-4AE2-AEAC-D25570C54113}"/>
    <hyperlink ref="Q97" r:id="rId74" display="0311205@gspharma.com" xr:uid="{525D370D-CB6B-464C-9DB0-9CEAE2201D05}"/>
    <hyperlink ref="Q98" r:id="rId75" display="0311205@gspharma.com" xr:uid="{7F22ABC0-3C96-4FC2-9935-2BA390B7CEE1}"/>
    <hyperlink ref="Q99" r:id="rId76" display="0311205@gspharma.com" xr:uid="{156140E8-621B-4F00-B9DA-E85FE1CE426E}"/>
    <hyperlink ref="Q100" r:id="rId77" display="0311205@gspharma.com" xr:uid="{2BE875FA-6476-4AC4-BEFD-6584DE9BF24C}"/>
    <hyperlink ref="Q452" r:id="rId78" xr:uid="{4A09CF31-76FB-4079-AD83-592E6295324A}"/>
    <hyperlink ref="Q451" r:id="rId79" xr:uid="{752F5D7A-0211-407E-875E-4A08FE67610D}"/>
    <hyperlink ref="Q49" r:id="rId80" display="0311205@gspharma.com" xr:uid="{F1EEF463-76BE-4089-B947-51FAE12EF58F}"/>
    <hyperlink ref="Q57" r:id="rId81" display="0311205@gspharma.com" xr:uid="{0B39955E-4A8A-4A90-A452-F1DB9545A5EC}"/>
    <hyperlink ref="Q509" r:id="rId82" xr:uid="{6E0461FD-EC6C-48EA-B1B4-810E1E470F3A}"/>
    <hyperlink ref="Q510" r:id="rId83" xr:uid="{CB4632DE-6DB3-46E4-9048-35B3FF3B35AD}"/>
    <hyperlink ref="Q511" r:id="rId84" xr:uid="{34F3997A-D485-416E-AEE9-06F5D52A6159}"/>
    <hyperlink ref="Q512" r:id="rId85" xr:uid="{84810B2A-ECED-4907-AB52-2045E8D5D382}"/>
    <hyperlink ref="Q513" r:id="rId86" xr:uid="{5B7AA100-A17C-4E0A-B9EF-BA9558127C08}"/>
    <hyperlink ref="Q514" r:id="rId87" xr:uid="{D848A644-B4A3-42ED-A033-546D9D907171}"/>
    <hyperlink ref="Q515" r:id="rId88" xr:uid="{64A39DFB-9870-485D-8120-8644C1564BC3}"/>
    <hyperlink ref="Q516" r:id="rId89" xr:uid="{22BCCA97-D953-45F4-BC2C-8BD16C1A9CCC}"/>
    <hyperlink ref="Q517" r:id="rId90" xr:uid="{ADFD25FA-078E-4F7B-9B27-B4336426D7DE}"/>
    <hyperlink ref="Q518" r:id="rId91" xr:uid="{3F65DBED-89FE-4FFC-BFA1-975C1B040388}"/>
    <hyperlink ref="Q519" r:id="rId92" xr:uid="{50FF22E6-535F-4151-9145-D637F326DAEF}"/>
    <hyperlink ref="Q520" r:id="rId93" xr:uid="{23B4AB71-A83B-43FF-A2B3-4D001DB3228E}"/>
    <hyperlink ref="Q521" r:id="rId94" xr:uid="{E4527193-5DF2-43BB-85A4-5595F9F7334F}"/>
    <hyperlink ref="Q522" r:id="rId95" xr:uid="{307779BD-C204-486C-A87E-1B6AF21FC492}"/>
    <hyperlink ref="Q523" r:id="rId96" xr:uid="{FA2E11E0-67B0-45D4-8505-C8DB37B1A542}"/>
    <hyperlink ref="Q524" r:id="rId97" xr:uid="{F2A0F928-E73D-4539-99F9-900EA7FACAEF}"/>
    <hyperlink ref="Q525" r:id="rId98" xr:uid="{68FE1246-A7B1-4718-B647-77E85A63FA19}"/>
    <hyperlink ref="Q526" r:id="rId99" xr:uid="{C9F2E5CA-68D5-4D91-B68E-CDBCCF7C08D9}"/>
    <hyperlink ref="Q527" r:id="rId100" xr:uid="{55DDCDD1-9FC2-4481-A05F-2C1EC1526D44}"/>
    <hyperlink ref="Q528" r:id="rId101" xr:uid="{6C3E7586-040C-4FC9-BCD2-65D74B1D6FF5}"/>
    <hyperlink ref="Q529" r:id="rId102" xr:uid="{D6F691F8-A36D-439F-AF6F-0C82257E61E4}"/>
    <hyperlink ref="Q530" r:id="rId103" xr:uid="{08FE2C3E-AB92-4EF1-85AA-468ECFFC6241}"/>
    <hyperlink ref="Q531" r:id="rId104" xr:uid="{7E0E059F-3365-47F5-AC18-DE37BF7E9DB0}"/>
    <hyperlink ref="Q532" r:id="rId105" xr:uid="{7903D06A-06D9-4F14-AC8F-5F529A89DA25}"/>
    <hyperlink ref="Q533" r:id="rId106" xr:uid="{6FEE78DA-3CDC-4D19-8419-569DCFB2670C}"/>
    <hyperlink ref="Q534" r:id="rId107" xr:uid="{F60FC008-4A8D-4FCF-90C8-25B710E18891}"/>
    <hyperlink ref="Q535" r:id="rId108" xr:uid="{8C273A64-1106-4FB7-AB01-477ED0EBCDD4}"/>
    <hyperlink ref="Q536" r:id="rId109" xr:uid="{A02B2263-899D-4903-B595-25FB7A19286F}"/>
    <hyperlink ref="Q537" r:id="rId110" xr:uid="{F6EB008C-CB40-4744-BF41-F9AA7A38CA9F}"/>
    <hyperlink ref="Q538" r:id="rId111" xr:uid="{B8B6DBE9-720B-4DFF-91B2-772A2DEA1C53}"/>
    <hyperlink ref="Q539" r:id="rId112" xr:uid="{A98F86A3-5110-4B99-BB99-E1B7EAA0A293}"/>
    <hyperlink ref="Q540" r:id="rId113" xr:uid="{7B03C337-719B-4FE1-8265-DC3EBC3BB735}"/>
    <hyperlink ref="Q541" r:id="rId114" xr:uid="{7D028CD1-32FC-4E8E-AF75-15C1B74239FF}"/>
    <hyperlink ref="Q542" r:id="rId115" xr:uid="{8E9F132E-BDAC-40D7-9080-30CE4E5D2721}"/>
    <hyperlink ref="Q543" r:id="rId116" xr:uid="{21349C16-2225-40F2-8FE1-7768E07820CE}"/>
    <hyperlink ref="Q544" r:id="rId117" xr:uid="{2E9999E6-3FC7-4F95-BE33-B94B97FE57F2}"/>
    <hyperlink ref="Q545" r:id="rId118" xr:uid="{EDFA50E9-25BD-4F99-8A57-BB0491832BE2}"/>
    <hyperlink ref="Q546" r:id="rId119" xr:uid="{F4C4A9F4-2BA7-4855-B937-4C84F4AE0C72}"/>
    <hyperlink ref="Q547" r:id="rId120" xr:uid="{50219E62-ED8A-4011-9C37-75EEE287EEAE}"/>
    <hyperlink ref="Q548" r:id="rId121" xr:uid="{0969A43D-2915-4181-8DD2-AF637C06990F}"/>
    <hyperlink ref="Q549" r:id="rId122" xr:uid="{9BF4786E-2993-4ABA-A1B0-B0BB7FA7E7F2}"/>
    <hyperlink ref="Q550" r:id="rId123" xr:uid="{E216286B-B335-444C-BDC1-E6ACABBE28B0}"/>
    <hyperlink ref="Q551" r:id="rId124" xr:uid="{50C53725-137D-4DFA-B227-DAE5FA628FB5}"/>
    <hyperlink ref="Q552" r:id="rId125" xr:uid="{D4479111-E3E1-4849-9A51-8EC330812459}"/>
    <hyperlink ref="Q553" r:id="rId126" xr:uid="{80F1A67C-4C29-441F-B110-661AD1B4594F}"/>
    <hyperlink ref="Q554" r:id="rId127" xr:uid="{D7794CC7-B09B-4D46-8714-77F03A579F19}"/>
    <hyperlink ref="Q555" r:id="rId128" xr:uid="{7DCD4490-D5AB-4846-9838-931CFE9841C3}"/>
    <hyperlink ref="Q556" r:id="rId129" xr:uid="{40B6EEA9-29F7-4D5B-A828-AFA63F9882E9}"/>
    <hyperlink ref="Q557" r:id="rId130" xr:uid="{1CFDA13F-6629-4D79-B90E-A5A7D773DB6E}"/>
    <hyperlink ref="Q558" r:id="rId131" xr:uid="{D28784BB-E8B2-4615-9E1A-BAD82079ABE2}"/>
    <hyperlink ref="Q559" r:id="rId132" xr:uid="{A3D29D9F-279B-4F98-A4D1-FDA714192276}"/>
    <hyperlink ref="Q560" r:id="rId133" xr:uid="{0DB9BD2A-D7D1-47BC-B264-EC99A59DD242}"/>
    <hyperlink ref="Q561" r:id="rId134" xr:uid="{AAFF5393-B7B3-4C61-B74D-038DFD22B317}"/>
    <hyperlink ref="Q562" r:id="rId135" xr:uid="{9B08DF0A-527F-4785-BC7B-E47181816010}"/>
    <hyperlink ref="Q563" r:id="rId136" xr:uid="{CF99F76D-048B-4133-86D7-C69D09863F50}"/>
    <hyperlink ref="Q564" r:id="rId137" xr:uid="{FEAEFE43-12EC-45CC-AB21-B224D827DAEC}"/>
    <hyperlink ref="Q565" r:id="rId138" xr:uid="{A88F1515-D2BF-48F6-AE35-EB2D73EE1634}"/>
    <hyperlink ref="Q566" r:id="rId139" xr:uid="{19E10471-1BBF-4478-9CA1-6A73673D00AC}"/>
    <hyperlink ref="Q567" r:id="rId140" xr:uid="{9D33B950-9CCE-4643-99E6-6F5BA30A8C5F}"/>
    <hyperlink ref="Q568" r:id="rId141" xr:uid="{7C930ACE-C030-4A88-9CC3-66304EBAD0FE}"/>
    <hyperlink ref="Q569" r:id="rId142" xr:uid="{8165AE8E-6AC2-4AB2-B459-6C6337AE7544}"/>
    <hyperlink ref="Q570" r:id="rId143" xr:uid="{49A763B9-47A4-4A4E-AC1C-02EE1809CE49}"/>
    <hyperlink ref="Q571" r:id="rId144" xr:uid="{D48C06B0-4DF3-4071-A8AF-958E975512B2}"/>
    <hyperlink ref="Q572" r:id="rId145" xr:uid="{FE6BF492-8B1A-43AC-9B41-6C5973F37551}"/>
    <hyperlink ref="Q573" r:id="rId146" xr:uid="{AB3EF18F-3336-41E6-9809-4D868BFAE767}"/>
    <hyperlink ref="Q574" r:id="rId147" xr:uid="{4AE061A3-28BE-4AC4-9D6B-ECF0D8C63BA8}"/>
    <hyperlink ref="Q575" r:id="rId148" xr:uid="{CB16FDCA-BB57-4A95-9B2D-3B1EAAEBAF15}"/>
    <hyperlink ref="Q576" r:id="rId149" xr:uid="{379B1992-BBB2-4666-A217-2D4EF3E0A8F4}"/>
    <hyperlink ref="Q577" r:id="rId150" xr:uid="{888AD17F-C51D-4F44-B4C7-C7C6CA242FD1}"/>
    <hyperlink ref="Q578" r:id="rId151" xr:uid="{EAEE038B-7F22-4EEC-8C26-8CD8B09C4DD3}"/>
    <hyperlink ref="Q579" r:id="rId152" xr:uid="{8549D274-2EC7-41BB-8904-5C789DBA376B}"/>
    <hyperlink ref="Q580" r:id="rId153" xr:uid="{22F441FC-7EB7-456D-8B91-AC978CE37A9C}"/>
    <hyperlink ref="Q581" r:id="rId154" xr:uid="{E4D7582E-EB99-4A23-B45C-7010B5A42345}"/>
    <hyperlink ref="Q582" r:id="rId155" xr:uid="{5C4DA31E-B5AA-4411-B175-865CEBD73E56}"/>
    <hyperlink ref="Q583" r:id="rId156" xr:uid="{F42AE76B-B285-4AD4-85E9-4FD4B994EC88}"/>
    <hyperlink ref="Q584" r:id="rId157" xr:uid="{DDC30045-7B12-4998-895E-801271212BE2}"/>
    <hyperlink ref="Q585" r:id="rId158" xr:uid="{A4D0C3F3-0321-40AF-8E33-F97CB40323C9}"/>
    <hyperlink ref="Q586" r:id="rId159" xr:uid="{1D5230DA-8AFA-46B8-A707-81F2DE3C6A1D}"/>
    <hyperlink ref="Q587" r:id="rId160" xr:uid="{2A5E012D-310C-4285-9D60-6906D9B76673}"/>
    <hyperlink ref="Q588" r:id="rId161" xr:uid="{AAD04404-058C-431E-A40A-675723FADDDC}"/>
    <hyperlink ref="Q589" r:id="rId162" xr:uid="{FC6E65AF-B72A-4A54-ACE7-84B79C484FBA}"/>
    <hyperlink ref="Q590" r:id="rId163" xr:uid="{FA1A1D36-13CB-4745-BF54-881863DE1707}"/>
    <hyperlink ref="Q591" r:id="rId164" xr:uid="{0BDADC50-7CC3-4CC3-817F-DF31C69F6EE7}"/>
    <hyperlink ref="Q592" r:id="rId165" xr:uid="{9C28E057-93C3-468D-9B1C-B74954F9E490}"/>
    <hyperlink ref="Q593" r:id="rId166" xr:uid="{E73BA81C-1397-4C48-8C6C-2F99FB6B131A}"/>
    <hyperlink ref="Q594" r:id="rId167" xr:uid="{A0D33650-12E8-44B8-8FD4-F546B5038C70}"/>
    <hyperlink ref="Q595" r:id="rId168" xr:uid="{0CCE78BD-C79B-4A43-848D-5E58BDD29327}"/>
    <hyperlink ref="Q596" r:id="rId169" xr:uid="{B0B2738F-190A-4207-AD74-06F7CD2E7210}"/>
    <hyperlink ref="Q597" r:id="rId170" xr:uid="{85C699F5-EB6C-48C9-8E79-0D8721B33C7F}"/>
    <hyperlink ref="Q598" r:id="rId171" xr:uid="{8A088D40-6C89-488B-AF86-1C84473A7B4A}"/>
    <hyperlink ref="Q599" r:id="rId172" xr:uid="{D1D489D0-2EEB-43A9-87BC-B5A4BA0326B7}"/>
    <hyperlink ref="Q600" r:id="rId173" xr:uid="{B09AC2A7-5945-4AC5-8603-791621343BC1}"/>
    <hyperlink ref="Q601" r:id="rId174" xr:uid="{BDC07EC3-F696-4B8B-88F6-ACD2B55EA5E1}"/>
    <hyperlink ref="Q602" r:id="rId175" xr:uid="{C56D107D-BF86-4DCE-B25D-85B23FD94B89}"/>
    <hyperlink ref="Q603" r:id="rId176" xr:uid="{E5FCB0F3-C775-479F-8D4F-86AF567D4D21}"/>
    <hyperlink ref="Q604" r:id="rId177" xr:uid="{AD7CFF9B-85B9-4D81-829B-78DF250CF913}"/>
    <hyperlink ref="Q605" r:id="rId178" xr:uid="{92D452DF-5F6D-4772-AE15-AA641D6A6BFA}"/>
    <hyperlink ref="Q606" r:id="rId179" xr:uid="{CB8570CC-1056-4D06-BF89-B51A4AB3CC48}"/>
    <hyperlink ref="Q607" r:id="rId180" xr:uid="{B45C0D63-DB34-4417-8F7C-5CFF621956DA}"/>
    <hyperlink ref="Q608" r:id="rId181" xr:uid="{1FF4BA9E-15A2-47AA-8102-24A74C2E5525}"/>
    <hyperlink ref="Q609" r:id="rId182" xr:uid="{A88B65D7-F792-4561-8725-BEB65E8954D3}"/>
    <hyperlink ref="Q610" r:id="rId183" xr:uid="{810AB29C-5576-4E93-BEBC-083263F47D83}"/>
    <hyperlink ref="Q611" r:id="rId184" xr:uid="{F797C6CD-2336-469C-B66B-D5570706AA58}"/>
    <hyperlink ref="Q612" r:id="rId185" xr:uid="{8DD07F92-2A30-4DCD-A021-3E2C84CE8323}"/>
    <hyperlink ref="Q613" r:id="rId186" xr:uid="{01716FCA-4334-483B-AE68-46130FAD1A04}"/>
    <hyperlink ref="Q614" r:id="rId187" xr:uid="{D667982E-40E8-4FF3-A6B7-327FCD9B7D78}"/>
    <hyperlink ref="Q615" r:id="rId188" xr:uid="{47B76D0C-A2DF-4D50-BF28-5339F1522609}"/>
    <hyperlink ref="Q616" r:id="rId189" xr:uid="{69E52BEF-5F3D-4078-BE8F-05D80D176393}"/>
    <hyperlink ref="Q617" r:id="rId190" xr:uid="{62384810-BD6F-44B1-91E7-F9CE42E6DC7E}"/>
    <hyperlink ref="Q618" r:id="rId191" xr:uid="{3D07E103-8E4E-4385-B54A-2D7D9308F0A6}"/>
    <hyperlink ref="Q619" r:id="rId192" xr:uid="{4562BB39-9F24-47A6-B7C0-688AD7929F0D}"/>
    <hyperlink ref="Q620" r:id="rId193" xr:uid="{2B901C24-A7D2-4F3E-81E9-5E4D96DD3A0D}"/>
    <hyperlink ref="Q621" r:id="rId194" xr:uid="{E3A9935A-2F73-48EF-AA44-ECC0DDB37FA1}"/>
    <hyperlink ref="Q622" r:id="rId195" xr:uid="{5EF12B2D-F8F3-47B7-BD54-3878EFDF62C7}"/>
    <hyperlink ref="Q623" r:id="rId196" xr:uid="{2B9C15DF-BC2A-436B-81C8-B202E9C95685}"/>
    <hyperlink ref="Q624" r:id="rId197" xr:uid="{A74143E9-F596-4475-B18E-37CF1B9E4B18}"/>
    <hyperlink ref="Q625" r:id="rId198" xr:uid="{9AEE8185-FD82-4682-A8BA-F258F396BE2E}"/>
    <hyperlink ref="Q626" r:id="rId199" xr:uid="{83241FF6-C85F-464F-98F1-56D1BBD77343}"/>
    <hyperlink ref="Q627" r:id="rId200" xr:uid="{B6BACDA6-06C4-4124-A027-80608FF520EC}"/>
    <hyperlink ref="Q628" r:id="rId201" xr:uid="{5779FD5D-E48F-43FF-9EAF-374CCD0AF954}"/>
    <hyperlink ref="Q629" r:id="rId202" xr:uid="{462FEF98-D6A4-4FA1-A4ED-3A0B3EA7EC62}"/>
    <hyperlink ref="Q630" r:id="rId203" xr:uid="{2AD0F440-7AD3-45DB-A29C-D42994481E14}"/>
    <hyperlink ref="Q631" r:id="rId204" xr:uid="{E3859C44-C957-4805-A7CF-05F89407BB8B}"/>
    <hyperlink ref="Q632" r:id="rId205" xr:uid="{1C2434D8-F2DE-400A-AAF1-7D481B723532}"/>
    <hyperlink ref="Q633" r:id="rId206" xr:uid="{9B385548-DB2B-4A66-A353-FE35440EDF71}"/>
    <hyperlink ref="Q634" r:id="rId207" xr:uid="{B559CF8C-35EF-4918-B3A1-8520158DE30D}"/>
    <hyperlink ref="Q635" r:id="rId208" xr:uid="{00E654E5-49DE-4851-80F7-178422912B7E}"/>
    <hyperlink ref="Q636" r:id="rId209" xr:uid="{E5489957-C487-4DAC-AF54-8D2AA4B36CB0}"/>
    <hyperlink ref="Q637" r:id="rId210" xr:uid="{026E199C-8FB2-49FF-B676-525E1160EBCC}"/>
    <hyperlink ref="Q638" r:id="rId211" xr:uid="{F881F3EA-69E4-45DE-80D7-3E6BE024EDE5}"/>
    <hyperlink ref="Q639" r:id="rId212" xr:uid="{5DBA3160-6A4C-4210-80F3-315BA11D4D86}"/>
  </hyperlinks>
  <pageMargins left="0.7" right="0.7" top="0.75" bottom="0.75" header="0.3" footer="0.3"/>
  <pageSetup orientation="portrait" r:id="rId21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5E2437-317C-4588-8EB1-9A0A3CDDCB88}">
  <sheetPr>
    <tabColor rgb="FF00B0F0"/>
  </sheetPr>
  <dimension ref="A1:AP780"/>
  <sheetViews>
    <sheetView zoomScale="71" zoomScaleNormal="80" workbookViewId="0">
      <pane xSplit="3" ySplit="1" topLeftCell="M2" activePane="bottomRight" state="frozen"/>
      <selection pane="topRight" activeCell="D1" sqref="D1"/>
      <selection pane="bottomLeft" activeCell="A2" sqref="A2"/>
      <selection pane="bottomRight" activeCell="V2" sqref="V2"/>
    </sheetView>
  </sheetViews>
  <sheetFormatPr defaultRowHeight="14.4" customHeight="1" x14ac:dyDescent="0.3"/>
  <cols>
    <col min="1" max="1" width="27" bestFit="1" customWidth="1"/>
    <col min="2" max="2" width="7.5546875" customWidth="1"/>
    <col min="3" max="3" width="27.33203125" bestFit="1" customWidth="1"/>
    <col min="4" max="4" width="7.5546875" customWidth="1"/>
    <col min="5" max="5" width="10.44140625" customWidth="1"/>
    <col min="6" max="7" width="8.6640625" customWidth="1"/>
    <col min="8" max="8" width="9.109375" bestFit="1" customWidth="1"/>
    <col min="9" max="9" width="9.109375" customWidth="1"/>
    <col min="10" max="10" width="14.21875" bestFit="1" customWidth="1"/>
    <col min="11" max="11" width="8.21875" customWidth="1"/>
    <col min="12" max="12" width="11.88671875" bestFit="1" customWidth="1"/>
    <col min="13" max="13" width="10.109375" customWidth="1"/>
    <col min="14" max="14" width="11.6640625" bestFit="1" customWidth="1"/>
    <col min="15" max="15" width="11.6640625" customWidth="1"/>
    <col min="16" max="16" width="12.33203125" customWidth="1"/>
    <col min="17" max="17" width="24.109375" bestFit="1" customWidth="1"/>
    <col min="18" max="18" width="9.77734375" customWidth="1"/>
    <col min="19" max="19" width="27" bestFit="1" customWidth="1"/>
    <col min="20" max="20" width="1.88671875" customWidth="1"/>
    <col min="21" max="21" width="24.44140625" bestFit="1" customWidth="1"/>
    <col min="22" max="22" width="22.33203125" customWidth="1"/>
    <col min="23" max="23" width="35.77734375" customWidth="1"/>
    <col min="24" max="24" width="17.6640625" customWidth="1"/>
    <col min="25" max="25" width="12.44140625" customWidth="1"/>
    <col min="26" max="26" width="15.109375" bestFit="1" customWidth="1"/>
    <col min="27" max="27" width="15.109375" customWidth="1"/>
    <col min="28" max="28" width="5.33203125" customWidth="1"/>
    <col min="29" max="29" width="7.5546875" customWidth="1"/>
    <col min="30" max="30" width="8.33203125" customWidth="1"/>
    <col min="31" max="31" width="6.44140625" customWidth="1"/>
    <col min="32" max="32" width="8.109375" customWidth="1"/>
    <col min="33" max="33" width="10.5546875" customWidth="1"/>
    <col min="34" max="34" width="26.5546875" bestFit="1" customWidth="1"/>
    <col min="35" max="35" width="24.5546875" bestFit="1" customWidth="1"/>
    <col min="36" max="37" width="16.5546875" customWidth="1"/>
    <col min="38" max="38" width="21" style="85" bestFit="1" customWidth="1"/>
  </cols>
  <sheetData>
    <row r="1" spans="1:42" ht="14.4" customHeight="1" x14ac:dyDescent="0.3">
      <c r="A1" s="89" t="s">
        <v>2348</v>
      </c>
      <c r="B1" s="89" t="s">
        <v>2341</v>
      </c>
      <c r="C1" s="89" t="s">
        <v>2342</v>
      </c>
      <c r="D1" s="89" t="s">
        <v>2343</v>
      </c>
      <c r="E1" s="89" t="s">
        <v>2344</v>
      </c>
      <c r="F1" s="89" t="s">
        <v>2345</v>
      </c>
      <c r="G1" s="89" t="s">
        <v>5628</v>
      </c>
      <c r="H1" s="89" t="s">
        <v>2357</v>
      </c>
      <c r="I1" s="89" t="s">
        <v>4898</v>
      </c>
      <c r="J1" s="89" t="s">
        <v>2346</v>
      </c>
      <c r="K1" s="89" t="s">
        <v>5614</v>
      </c>
      <c r="L1" s="148" t="s">
        <v>6697</v>
      </c>
      <c r="M1" s="148" t="s">
        <v>3871</v>
      </c>
      <c r="N1" s="170" t="s">
        <v>3565</v>
      </c>
      <c r="O1" s="147" t="s">
        <v>1986</v>
      </c>
      <c r="P1" s="147" t="s">
        <v>5891</v>
      </c>
      <c r="Q1" s="147" t="s">
        <v>3583</v>
      </c>
      <c r="R1" s="147" t="s">
        <v>3584</v>
      </c>
      <c r="S1" s="89" t="s">
        <v>3289</v>
      </c>
      <c r="T1" s="89" t="s">
        <v>5909</v>
      </c>
      <c r="U1" s="89" t="s">
        <v>2348</v>
      </c>
      <c r="V1" s="89" t="s">
        <v>2349</v>
      </c>
      <c r="W1" s="89" t="s">
        <v>5613</v>
      </c>
      <c r="X1" s="122" t="s">
        <v>2868</v>
      </c>
      <c r="Y1" s="122" t="s">
        <v>6291</v>
      </c>
      <c r="Z1" s="122" t="s">
        <v>3888</v>
      </c>
      <c r="AA1" s="122" t="s">
        <v>6317</v>
      </c>
      <c r="AB1" s="122" t="s">
        <v>1225</v>
      </c>
      <c r="AC1" s="89" t="s">
        <v>2350</v>
      </c>
      <c r="AD1" s="89" t="s">
        <v>2351</v>
      </c>
      <c r="AE1" s="148" t="s">
        <v>5232</v>
      </c>
      <c r="AF1" s="89" t="s">
        <v>2352</v>
      </c>
      <c r="AG1" s="89" t="s">
        <v>2353</v>
      </c>
      <c r="AH1" s="89" t="s">
        <v>2354</v>
      </c>
      <c r="AI1" s="89" t="s">
        <v>2355</v>
      </c>
      <c r="AJ1" s="89" t="s">
        <v>2356</v>
      </c>
      <c r="AK1" s="89" t="s">
        <v>6292</v>
      </c>
      <c r="AL1" s="113" t="s">
        <v>2711</v>
      </c>
      <c r="AM1" s="169" t="s">
        <v>6738</v>
      </c>
      <c r="AN1" s="169" t="s">
        <v>3565</v>
      </c>
    </row>
    <row r="2" spans="1:42" ht="14.4" customHeight="1" x14ac:dyDescent="0.3">
      <c r="A2" s="59" t="str">
        <f>U2</f>
        <v>SUK01-PHR-MIO-01</v>
      </c>
      <c r="B2" s="59" t="s">
        <v>1216</v>
      </c>
      <c r="C2" s="59" t="s">
        <v>1985</v>
      </c>
      <c r="D2" s="59" t="s">
        <v>1171</v>
      </c>
      <c r="E2" s="59" t="s">
        <v>17</v>
      </c>
      <c r="F2" s="59" t="s">
        <v>1166</v>
      </c>
      <c r="G2" s="70" t="s">
        <v>5637</v>
      </c>
      <c r="H2" s="59" t="s">
        <v>1218</v>
      </c>
      <c r="I2" s="59" t="s">
        <v>4901</v>
      </c>
      <c r="J2" s="59" t="s">
        <v>2860</v>
      </c>
      <c r="K2" s="59" t="s">
        <v>6360</v>
      </c>
      <c r="L2" s="82" t="s">
        <v>7857</v>
      </c>
      <c r="M2" s="82" t="s">
        <v>4686</v>
      </c>
      <c r="N2" s="70"/>
      <c r="O2" s="59" t="s">
        <v>2439</v>
      </c>
      <c r="P2" s="59" t="str">
        <f>O2</f>
        <v>0311204</v>
      </c>
      <c r="Q2" s="162" t="str">
        <f t="shared" ref="Q2:Q8" si="0">CONCATENATE(O2,"@gspharma.com")</f>
        <v>0311204@gspharma.com</v>
      </c>
      <c r="R2" s="59">
        <v>12345</v>
      </c>
      <c r="S2" s="59" t="s">
        <v>2871</v>
      </c>
      <c r="T2" s="59" t="str">
        <f t="shared" ref="T2:T8" si="1">TRIM(CONCATENATE(V2," (",S2,")"))</f>
        <v>M. Umar (SUK01-PHR-MIO-01)</v>
      </c>
      <c r="U2" s="59" t="s">
        <v>2871</v>
      </c>
      <c r="V2" s="70" t="s">
        <v>5662</v>
      </c>
      <c r="W2" s="70" t="str">
        <f t="shared" ref="W2:W8" si="2">TRIM(CONCATENATE(K2," - ",AD2," - ",V2))</f>
        <v>SUK01 - MIO - M. Umar</v>
      </c>
      <c r="X2" s="70" t="s">
        <v>26</v>
      </c>
      <c r="Y2" s="70" t="s">
        <v>6305</v>
      </c>
      <c r="Z2" s="164" t="s">
        <v>774</v>
      </c>
      <c r="AA2" s="171">
        <v>45237</v>
      </c>
      <c r="AB2" s="70" t="s">
        <v>774</v>
      </c>
      <c r="AC2" s="70" t="s">
        <v>1170</v>
      </c>
      <c r="AD2" s="59" t="s">
        <v>19</v>
      </c>
      <c r="AE2" s="82" t="s">
        <v>1162</v>
      </c>
      <c r="AF2" s="70" t="s">
        <v>1171</v>
      </c>
      <c r="AG2" s="70" t="s">
        <v>1159</v>
      </c>
      <c r="AH2" s="59" t="s">
        <v>2877</v>
      </c>
      <c r="AI2" s="70" t="s">
        <v>6676</v>
      </c>
      <c r="AJ2" s="70" t="s">
        <v>26</v>
      </c>
      <c r="AK2" s="70">
        <v>1</v>
      </c>
      <c r="AL2" s="108" t="s">
        <v>6293</v>
      </c>
      <c r="AM2" t="e">
        <v>#N/A</v>
      </c>
      <c r="AN2" t="e">
        <f>AM2=O2</f>
        <v>#N/A</v>
      </c>
    </row>
    <row r="3" spans="1:42" ht="14.4" customHeight="1" x14ac:dyDescent="0.3">
      <c r="A3" s="59" t="str">
        <f t="shared" ref="A3:A86" si="3">U3</f>
        <v>SUK01-PHR-MIO-02</v>
      </c>
      <c r="B3" s="59" t="s">
        <v>1216</v>
      </c>
      <c r="C3" s="59" t="s">
        <v>1985</v>
      </c>
      <c r="D3" s="59" t="s">
        <v>1171</v>
      </c>
      <c r="E3" s="59" t="s">
        <v>17</v>
      </c>
      <c r="F3" s="59" t="s">
        <v>1166</v>
      </c>
      <c r="G3" s="70" t="s">
        <v>5637</v>
      </c>
      <c r="H3" s="59" t="s">
        <v>1218</v>
      </c>
      <c r="I3" s="59" t="s">
        <v>4901</v>
      </c>
      <c r="J3" s="59" t="s">
        <v>2860</v>
      </c>
      <c r="K3" s="59" t="s">
        <v>6360</v>
      </c>
      <c r="L3" s="59" t="s">
        <v>7858</v>
      </c>
      <c r="M3" s="82" t="s">
        <v>4686</v>
      </c>
      <c r="N3" s="70"/>
      <c r="O3" s="59" t="s">
        <v>2440</v>
      </c>
      <c r="P3" s="59" t="str">
        <f t="shared" ref="P3:P78" si="4">O3</f>
        <v>0311205</v>
      </c>
      <c r="Q3" s="162" t="str">
        <f t="shared" si="0"/>
        <v>0311205@gspharma.com</v>
      </c>
      <c r="R3" s="59" t="s">
        <v>2440</v>
      </c>
      <c r="S3" s="59" t="s">
        <v>2872</v>
      </c>
      <c r="T3" s="59" t="str">
        <f t="shared" si="1"/>
        <v>M. Awais (SUK01-PHR-MIO-02)</v>
      </c>
      <c r="U3" s="59" t="s">
        <v>2872</v>
      </c>
      <c r="V3" s="70" t="s">
        <v>2889</v>
      </c>
      <c r="W3" s="70" t="str">
        <f t="shared" si="2"/>
        <v>SUK01 - MIO - M. Awais</v>
      </c>
      <c r="X3" s="70" t="s">
        <v>26</v>
      </c>
      <c r="Y3" s="70" t="s">
        <v>6305</v>
      </c>
      <c r="Z3" s="164" t="s">
        <v>774</v>
      </c>
      <c r="AA3" s="171">
        <v>45139</v>
      </c>
      <c r="AB3" s="70" t="s">
        <v>774</v>
      </c>
      <c r="AC3" s="70" t="s">
        <v>1170</v>
      </c>
      <c r="AD3" s="70" t="s">
        <v>19</v>
      </c>
      <c r="AE3" s="82" t="s">
        <v>1162</v>
      </c>
      <c r="AF3" s="70" t="s">
        <v>1171</v>
      </c>
      <c r="AG3" s="70" t="s">
        <v>1159</v>
      </c>
      <c r="AH3" s="59" t="s">
        <v>2877</v>
      </c>
      <c r="AI3" s="70" t="s">
        <v>6676</v>
      </c>
      <c r="AJ3" s="70" t="s">
        <v>26</v>
      </c>
      <c r="AK3" s="70">
        <v>1</v>
      </c>
      <c r="AL3" s="108" t="s">
        <v>6293</v>
      </c>
      <c r="AM3" t="e">
        <v>#N/A</v>
      </c>
      <c r="AN3" t="e">
        <f t="shared" ref="AN3:AN87" si="5">AM3=O3</f>
        <v>#N/A</v>
      </c>
    </row>
    <row r="4" spans="1:42" ht="14.4" customHeight="1" x14ac:dyDescent="0.3">
      <c r="A4" s="59" t="str">
        <f t="shared" si="3"/>
        <v>SUK01-PHR-MIO-03</v>
      </c>
      <c r="B4" s="59" t="s">
        <v>1216</v>
      </c>
      <c r="C4" s="59" t="s">
        <v>1985</v>
      </c>
      <c r="D4" s="59" t="s">
        <v>1171</v>
      </c>
      <c r="E4" s="59" t="s">
        <v>17</v>
      </c>
      <c r="F4" s="59" t="s">
        <v>1166</v>
      </c>
      <c r="G4" s="70" t="s">
        <v>5637</v>
      </c>
      <c r="H4" s="59" t="s">
        <v>1218</v>
      </c>
      <c r="I4" s="59" t="s">
        <v>4901</v>
      </c>
      <c r="J4" s="59" t="s">
        <v>2860</v>
      </c>
      <c r="K4" s="59" t="s">
        <v>6360</v>
      </c>
      <c r="L4" s="82" t="s">
        <v>4443</v>
      </c>
      <c r="M4" s="82" t="s">
        <v>4686</v>
      </c>
      <c r="N4" s="70"/>
      <c r="O4" s="59" t="s">
        <v>2441</v>
      </c>
      <c r="P4" s="59" t="str">
        <f t="shared" si="4"/>
        <v>0311207</v>
      </c>
      <c r="Q4" s="162" t="str">
        <f t="shared" si="0"/>
        <v>0311207@gspharma.com</v>
      </c>
      <c r="R4" s="59" t="s">
        <v>2441</v>
      </c>
      <c r="S4" s="59" t="s">
        <v>2873</v>
      </c>
      <c r="T4" s="59" t="str">
        <f t="shared" si="1"/>
        <v>Zulfiqar Ahmed (SUK01-PHR-MIO-03)</v>
      </c>
      <c r="U4" s="59" t="s">
        <v>2873</v>
      </c>
      <c r="V4" s="62" t="s">
        <v>5478</v>
      </c>
      <c r="W4" s="70" t="str">
        <f t="shared" si="2"/>
        <v>SUK01 - MIO - Zulfiqar Ahmed</v>
      </c>
      <c r="X4" s="62" t="s">
        <v>63</v>
      </c>
      <c r="Y4" s="62" t="s">
        <v>6305</v>
      </c>
      <c r="Z4" s="164" t="s">
        <v>774</v>
      </c>
      <c r="AA4" s="172">
        <v>44566</v>
      </c>
      <c r="AB4" s="62" t="s">
        <v>774</v>
      </c>
      <c r="AC4" s="62" t="s">
        <v>1170</v>
      </c>
      <c r="AD4" s="70" t="s">
        <v>19</v>
      </c>
      <c r="AE4" s="82" t="s">
        <v>1162</v>
      </c>
      <c r="AF4" s="70" t="s">
        <v>1171</v>
      </c>
      <c r="AG4" s="70" t="s">
        <v>1159</v>
      </c>
      <c r="AH4" s="59" t="s">
        <v>2877</v>
      </c>
      <c r="AI4" s="70" t="s">
        <v>6676</v>
      </c>
      <c r="AJ4" s="70" t="s">
        <v>26</v>
      </c>
      <c r="AK4" s="70">
        <v>1</v>
      </c>
      <c r="AL4" s="108" t="s">
        <v>6293</v>
      </c>
      <c r="AM4" t="s">
        <v>2441</v>
      </c>
      <c r="AN4" t="b">
        <f t="shared" si="5"/>
        <v>1</v>
      </c>
    </row>
    <row r="5" spans="1:42" ht="14.4" customHeight="1" x14ac:dyDescent="0.3">
      <c r="A5" s="59" t="str">
        <f t="shared" si="3"/>
        <v>SUK01-PHR-MIO-04</v>
      </c>
      <c r="B5" s="59" t="s">
        <v>1216</v>
      </c>
      <c r="C5" s="59" t="s">
        <v>1985</v>
      </c>
      <c r="D5" s="59" t="s">
        <v>1171</v>
      </c>
      <c r="E5" s="59" t="s">
        <v>17</v>
      </c>
      <c r="F5" s="59" t="s">
        <v>1166</v>
      </c>
      <c r="G5" s="70" t="s">
        <v>5637</v>
      </c>
      <c r="H5" s="59" t="s">
        <v>1218</v>
      </c>
      <c r="I5" s="59" t="s">
        <v>4901</v>
      </c>
      <c r="J5" s="59" t="s">
        <v>2860</v>
      </c>
      <c r="K5" s="59" t="s">
        <v>6360</v>
      </c>
      <c r="L5" s="82" t="s">
        <v>5825</v>
      </c>
      <c r="M5" s="82" t="s">
        <v>4686</v>
      </c>
      <c r="N5" s="70"/>
      <c r="O5" s="82" t="s">
        <v>2438</v>
      </c>
      <c r="P5" s="59" t="str">
        <f t="shared" si="4"/>
        <v>0311203</v>
      </c>
      <c r="Q5" s="162" t="str">
        <f t="shared" si="0"/>
        <v>0311203@gspharma.com</v>
      </c>
      <c r="R5" s="59" t="s">
        <v>2442</v>
      </c>
      <c r="S5" s="59" t="s">
        <v>2874</v>
      </c>
      <c r="T5" s="59" t="str">
        <f t="shared" si="1"/>
        <v>Akhtiar (SUK01-PHR-MIO-04)</v>
      </c>
      <c r="U5" s="59" t="s">
        <v>2874</v>
      </c>
      <c r="V5" s="70" t="s">
        <v>6675</v>
      </c>
      <c r="W5" s="70" t="str">
        <f t="shared" si="2"/>
        <v>SUK01 - MIO - Akhtiar</v>
      </c>
      <c r="X5" s="70" t="s">
        <v>32</v>
      </c>
      <c r="Y5" s="70" t="s">
        <v>6305</v>
      </c>
      <c r="Z5" s="164" t="s">
        <v>774</v>
      </c>
      <c r="AA5" s="171">
        <v>44776</v>
      </c>
      <c r="AB5" s="70" t="s">
        <v>774</v>
      </c>
      <c r="AC5" s="70" t="s">
        <v>1170</v>
      </c>
      <c r="AD5" s="70" t="s">
        <v>19</v>
      </c>
      <c r="AE5" s="82" t="s">
        <v>1162</v>
      </c>
      <c r="AF5" s="70" t="s">
        <v>1171</v>
      </c>
      <c r="AG5" s="70" t="s">
        <v>1159</v>
      </c>
      <c r="AH5" s="59" t="s">
        <v>2877</v>
      </c>
      <c r="AI5" s="70" t="s">
        <v>6676</v>
      </c>
      <c r="AJ5" s="70" t="s">
        <v>26</v>
      </c>
      <c r="AK5" s="70">
        <v>1</v>
      </c>
      <c r="AL5" s="108" t="s">
        <v>6293</v>
      </c>
      <c r="AM5" t="s">
        <v>2438</v>
      </c>
      <c r="AN5" t="b">
        <f t="shared" si="5"/>
        <v>1</v>
      </c>
    </row>
    <row r="6" spans="1:42" ht="14.4" customHeight="1" x14ac:dyDescent="0.3">
      <c r="A6" s="59" t="str">
        <f t="shared" si="3"/>
        <v>SUK01-PHR-MIO-05</v>
      </c>
      <c r="B6" s="59" t="s">
        <v>1216</v>
      </c>
      <c r="C6" s="59" t="s">
        <v>1985</v>
      </c>
      <c r="D6" s="59" t="s">
        <v>1171</v>
      </c>
      <c r="E6" s="59" t="s">
        <v>17</v>
      </c>
      <c r="F6" s="59" t="s">
        <v>1166</v>
      </c>
      <c r="G6" s="70" t="s">
        <v>5637</v>
      </c>
      <c r="H6" s="59" t="s">
        <v>1218</v>
      </c>
      <c r="I6" s="59" t="s">
        <v>4901</v>
      </c>
      <c r="J6" s="59" t="s">
        <v>2860</v>
      </c>
      <c r="K6" s="59" t="s">
        <v>6360</v>
      </c>
      <c r="L6" s="82" t="s">
        <v>7859</v>
      </c>
      <c r="M6" s="82" t="s">
        <v>4686</v>
      </c>
      <c r="N6" s="70"/>
      <c r="O6" s="59" t="s">
        <v>2443</v>
      </c>
      <c r="P6" s="59" t="str">
        <f t="shared" si="4"/>
        <v>0311201</v>
      </c>
      <c r="Q6" s="162" t="str">
        <f t="shared" si="0"/>
        <v>0311201@gspharma.com</v>
      </c>
      <c r="R6" s="59" t="s">
        <v>2441</v>
      </c>
      <c r="S6" s="59" t="s">
        <v>5477</v>
      </c>
      <c r="T6" s="59" t="str">
        <f t="shared" si="1"/>
        <v>Asif Ali Soomro (BHFA) (SUK01-PHR-MIO-05)</v>
      </c>
      <c r="U6" s="59" t="s">
        <v>5477</v>
      </c>
      <c r="V6" s="62" t="s">
        <v>7853</v>
      </c>
      <c r="W6" s="70" t="str">
        <f t="shared" si="2"/>
        <v>SUK01 - MIO - Asif Ali Soomro (BHFA)</v>
      </c>
      <c r="X6" s="62" t="s">
        <v>5990</v>
      </c>
      <c r="Y6" s="62" t="s">
        <v>6305</v>
      </c>
      <c r="Z6" s="164" t="s">
        <v>774</v>
      </c>
      <c r="AA6" s="172">
        <v>45539</v>
      </c>
      <c r="AB6" s="62" t="s">
        <v>774</v>
      </c>
      <c r="AC6" s="62" t="s">
        <v>1170</v>
      </c>
      <c r="AD6" s="70" t="s">
        <v>19</v>
      </c>
      <c r="AE6" s="82" t="s">
        <v>1162</v>
      </c>
      <c r="AF6" s="70" t="s">
        <v>1171</v>
      </c>
      <c r="AG6" s="70" t="s">
        <v>1159</v>
      </c>
      <c r="AH6" s="59" t="s">
        <v>2877</v>
      </c>
      <c r="AI6" s="70" t="s">
        <v>6676</v>
      </c>
      <c r="AJ6" s="70" t="s">
        <v>26</v>
      </c>
      <c r="AK6" s="70">
        <v>1</v>
      </c>
      <c r="AL6" s="108" t="s">
        <v>6293</v>
      </c>
      <c r="AM6" t="e">
        <v>#N/A</v>
      </c>
      <c r="AN6" t="e">
        <f t="shared" si="5"/>
        <v>#N/A</v>
      </c>
    </row>
    <row r="7" spans="1:42" ht="14.4" customHeight="1" x14ac:dyDescent="0.3">
      <c r="A7" s="59" t="str">
        <f t="shared" si="3"/>
        <v>SUK01-PHR-MIO-06</v>
      </c>
      <c r="B7" s="59" t="s">
        <v>1216</v>
      </c>
      <c r="C7" s="59" t="s">
        <v>1985</v>
      </c>
      <c r="D7" s="59" t="s">
        <v>1171</v>
      </c>
      <c r="E7" s="59" t="s">
        <v>17</v>
      </c>
      <c r="F7" s="59" t="s">
        <v>1166</v>
      </c>
      <c r="G7" s="70" t="s">
        <v>5637</v>
      </c>
      <c r="H7" s="59" t="s">
        <v>1218</v>
      </c>
      <c r="I7" s="59" t="s">
        <v>4901</v>
      </c>
      <c r="J7" s="59" t="s">
        <v>2860</v>
      </c>
      <c r="K7" s="59" t="s">
        <v>6360</v>
      </c>
      <c r="L7" s="82" t="s">
        <v>7860</v>
      </c>
      <c r="M7" s="82" t="s">
        <v>4686</v>
      </c>
      <c r="N7" s="70"/>
      <c r="O7" s="59" t="s">
        <v>8008</v>
      </c>
      <c r="P7" s="59" t="str">
        <f t="shared" si="4"/>
        <v>0311206</v>
      </c>
      <c r="Q7" s="162" t="str">
        <f t="shared" si="0"/>
        <v>0311206@gspharma.com</v>
      </c>
      <c r="R7" s="59" t="s">
        <v>2441</v>
      </c>
      <c r="S7" s="59" t="s">
        <v>7993</v>
      </c>
      <c r="T7" s="59" t="str">
        <f t="shared" si="1"/>
        <v>M. Punhal Pathan (BHFA) (SUK01-PHR-MIO-06)</v>
      </c>
      <c r="U7" s="59" t="s">
        <v>7993</v>
      </c>
      <c r="V7" s="62" t="s">
        <v>7854</v>
      </c>
      <c r="W7" s="70" t="str">
        <f t="shared" si="2"/>
        <v>SUK01 - MIO - M. Punhal Pathan (BHFA)</v>
      </c>
      <c r="X7" s="62" t="s">
        <v>64</v>
      </c>
      <c r="Y7" s="62" t="s">
        <v>6305</v>
      </c>
      <c r="Z7" s="164" t="s">
        <v>774</v>
      </c>
      <c r="AA7" s="172">
        <v>45208</v>
      </c>
      <c r="AB7" s="62" t="s">
        <v>774</v>
      </c>
      <c r="AC7" s="62" t="s">
        <v>1170</v>
      </c>
      <c r="AD7" s="70" t="s">
        <v>19</v>
      </c>
      <c r="AE7" s="82" t="s">
        <v>1162</v>
      </c>
      <c r="AF7" s="70" t="s">
        <v>1171</v>
      </c>
      <c r="AG7" s="70" t="s">
        <v>1159</v>
      </c>
      <c r="AH7" s="59" t="s">
        <v>2877</v>
      </c>
      <c r="AI7" s="70" t="s">
        <v>6676</v>
      </c>
      <c r="AJ7" s="70" t="s">
        <v>26</v>
      </c>
      <c r="AK7" s="70">
        <v>1</v>
      </c>
      <c r="AL7" s="108" t="s">
        <v>6293</v>
      </c>
      <c r="AM7" t="e">
        <v>#N/A</v>
      </c>
      <c r="AN7" t="e">
        <f t="shared" si="5"/>
        <v>#N/A</v>
      </c>
    </row>
    <row r="8" spans="1:42" ht="14.4" customHeight="1" x14ac:dyDescent="0.3">
      <c r="A8" s="59" t="str">
        <f t="shared" si="3"/>
        <v>SUK01-PHR-MIO-07</v>
      </c>
      <c r="B8" s="59" t="s">
        <v>1216</v>
      </c>
      <c r="C8" s="59" t="s">
        <v>1985</v>
      </c>
      <c r="D8" s="59" t="s">
        <v>1171</v>
      </c>
      <c r="E8" s="59" t="s">
        <v>17</v>
      </c>
      <c r="F8" s="59" t="s">
        <v>1166</v>
      </c>
      <c r="G8" s="70" t="s">
        <v>5637</v>
      </c>
      <c r="H8" s="59" t="s">
        <v>1218</v>
      </c>
      <c r="I8" s="59" t="s">
        <v>4901</v>
      </c>
      <c r="J8" s="59" t="s">
        <v>2860</v>
      </c>
      <c r="K8" s="59" t="s">
        <v>6360</v>
      </c>
      <c r="L8" s="82" t="s">
        <v>7861</v>
      </c>
      <c r="M8" s="82" t="s">
        <v>4686</v>
      </c>
      <c r="N8" s="70"/>
      <c r="O8" s="82" t="s">
        <v>2442</v>
      </c>
      <c r="P8" s="59" t="str">
        <f t="shared" si="4"/>
        <v>0311208</v>
      </c>
      <c r="Q8" s="162" t="str">
        <f t="shared" si="0"/>
        <v>0311208@gspharma.com</v>
      </c>
      <c r="R8" s="59" t="s">
        <v>2442</v>
      </c>
      <c r="S8" s="59" t="s">
        <v>7994</v>
      </c>
      <c r="T8" s="59" t="str">
        <f t="shared" si="1"/>
        <v>Hafeez Ahmed (BHFA) (SUK01-PHR-MIO-07)</v>
      </c>
      <c r="U8" s="59" t="s">
        <v>7994</v>
      </c>
      <c r="V8" s="70" t="s">
        <v>7855</v>
      </c>
      <c r="W8" s="70" t="str">
        <f t="shared" si="2"/>
        <v>SUK01 - MIO - Hafeez Ahmed (BHFA)</v>
      </c>
      <c r="X8" s="70" t="s">
        <v>7856</v>
      </c>
      <c r="Y8" s="70" t="s">
        <v>6305</v>
      </c>
      <c r="Z8" s="164" t="s">
        <v>774</v>
      </c>
      <c r="AA8" s="171">
        <v>45384</v>
      </c>
      <c r="AB8" s="70" t="s">
        <v>774</v>
      </c>
      <c r="AC8" s="70" t="s">
        <v>1170</v>
      </c>
      <c r="AD8" s="70" t="s">
        <v>19</v>
      </c>
      <c r="AE8" s="82" t="s">
        <v>1162</v>
      </c>
      <c r="AF8" s="70" t="s">
        <v>1171</v>
      </c>
      <c r="AG8" s="70" t="s">
        <v>1159</v>
      </c>
      <c r="AH8" s="59" t="s">
        <v>2877</v>
      </c>
      <c r="AI8" s="70" t="s">
        <v>6676</v>
      </c>
      <c r="AJ8" s="70" t="s">
        <v>26</v>
      </c>
      <c r="AK8" s="70">
        <v>1</v>
      </c>
      <c r="AL8" s="108" t="s">
        <v>6293</v>
      </c>
      <c r="AM8" t="e">
        <v>#N/A</v>
      </c>
      <c r="AN8" t="e">
        <f t="shared" si="5"/>
        <v>#N/A</v>
      </c>
    </row>
    <row r="9" spans="1:42" ht="14.4" customHeight="1" x14ac:dyDescent="0.3">
      <c r="A9" s="59" t="str">
        <f t="shared" si="3"/>
        <v>SUK01-PHR-MIO-00</v>
      </c>
      <c r="B9" s="59" t="s">
        <v>1216</v>
      </c>
      <c r="C9" s="59" t="s">
        <v>1985</v>
      </c>
      <c r="D9" s="59" t="s">
        <v>1171</v>
      </c>
      <c r="E9" s="59" t="s">
        <v>17</v>
      </c>
      <c r="F9" s="59" t="s">
        <v>1166</v>
      </c>
      <c r="G9" s="70" t="s">
        <v>5637</v>
      </c>
      <c r="H9" s="59" t="s">
        <v>1218</v>
      </c>
      <c r="I9" s="59" t="s">
        <v>4901</v>
      </c>
      <c r="J9" s="59" t="s">
        <v>2860</v>
      </c>
      <c r="K9" s="59" t="s">
        <v>6360</v>
      </c>
      <c r="L9" s="82" t="str">
        <f>O9</f>
        <v>0311209</v>
      </c>
      <c r="M9" s="82" t="s">
        <v>4686</v>
      </c>
      <c r="N9" s="70"/>
      <c r="O9" s="59" t="s">
        <v>2998</v>
      </c>
      <c r="P9" s="59" t="str">
        <f t="shared" si="4"/>
        <v>0311209</v>
      </c>
      <c r="Q9" s="162" t="s">
        <v>3591</v>
      </c>
      <c r="R9" s="59" t="s">
        <v>2998</v>
      </c>
      <c r="S9" s="59" t="s">
        <v>2876</v>
      </c>
      <c r="T9" s="59" t="str">
        <f>TRIM(CONCATENATE(W9))</f>
        <v>SUK01 - PHR Unmapped</v>
      </c>
      <c r="U9" s="59" t="s">
        <v>2876</v>
      </c>
      <c r="V9" s="70" t="s">
        <v>5920</v>
      </c>
      <c r="W9" s="70" t="str">
        <f>TRIM(CONCATENATE(K9," - ",V9))</f>
        <v>SUK01 - PHR Unmapped</v>
      </c>
      <c r="X9" s="70" t="s">
        <v>26</v>
      </c>
      <c r="Y9" s="70" t="s">
        <v>774</v>
      </c>
      <c r="Z9" s="164" t="s">
        <v>774</v>
      </c>
      <c r="AA9" s="171" t="s">
        <v>774</v>
      </c>
      <c r="AB9" s="70" t="s">
        <v>774</v>
      </c>
      <c r="AC9" s="70" t="s">
        <v>1170</v>
      </c>
      <c r="AD9" s="70" t="s">
        <v>19</v>
      </c>
      <c r="AE9" s="82" t="s">
        <v>1162</v>
      </c>
      <c r="AF9" s="70" t="s">
        <v>1171</v>
      </c>
      <c r="AG9" s="70" t="s">
        <v>1159</v>
      </c>
      <c r="AH9" s="59" t="s">
        <v>2877</v>
      </c>
      <c r="AI9" s="70" t="s">
        <v>6676</v>
      </c>
      <c r="AJ9" s="70" t="s">
        <v>26</v>
      </c>
      <c r="AK9" s="70">
        <v>0</v>
      </c>
      <c r="AL9" s="108" t="s">
        <v>5606</v>
      </c>
      <c r="AM9" t="s">
        <v>2998</v>
      </c>
      <c r="AN9" t="b">
        <f t="shared" si="5"/>
        <v>1</v>
      </c>
      <c r="AP9" t="s">
        <v>8085</v>
      </c>
    </row>
    <row r="10" spans="1:42" ht="14.4" customHeight="1" x14ac:dyDescent="0.3">
      <c r="A10" s="59" t="str">
        <f t="shared" si="3"/>
        <v>SUK01-PHR-ASM-01</v>
      </c>
      <c r="B10" s="59" t="s">
        <v>1216</v>
      </c>
      <c r="C10" s="59" t="s">
        <v>1985</v>
      </c>
      <c r="D10" s="59" t="s">
        <v>1171</v>
      </c>
      <c r="E10" s="59" t="s">
        <v>17</v>
      </c>
      <c r="F10" s="59" t="s">
        <v>1166</v>
      </c>
      <c r="G10" s="70" t="s">
        <v>5637</v>
      </c>
      <c r="H10" s="59" t="s">
        <v>1218</v>
      </c>
      <c r="I10" s="59" t="s">
        <v>4901</v>
      </c>
      <c r="J10" s="59" t="s">
        <v>2860</v>
      </c>
      <c r="K10" s="59" t="s">
        <v>6360</v>
      </c>
      <c r="L10" s="59" t="s">
        <v>7862</v>
      </c>
      <c r="M10" s="82" t="s">
        <v>4686</v>
      </c>
      <c r="N10" s="70"/>
      <c r="O10" s="59" t="s">
        <v>2688</v>
      </c>
      <c r="P10" s="59" t="str">
        <f>O9</f>
        <v>0311209</v>
      </c>
      <c r="Q10" s="162" t="str">
        <f t="shared" ref="Q10:Q16" si="6">CONCATENATE(O10,"@gspharma.com")</f>
        <v>03120@gspharma.com</v>
      </c>
      <c r="R10" s="59" t="s">
        <v>2688</v>
      </c>
      <c r="S10" s="59" t="s">
        <v>2877</v>
      </c>
      <c r="T10" s="59" t="str">
        <f>W10</f>
        <v>SUK01 - ASM - Tahir Hussain</v>
      </c>
      <c r="U10" s="59" t="s">
        <v>2877</v>
      </c>
      <c r="V10" s="70" t="s">
        <v>6676</v>
      </c>
      <c r="W10" s="70" t="str">
        <f t="shared" ref="W10:W16" si="7">TRIM(CONCATENATE(K10," - ",AD10," - ",V10))</f>
        <v>SUK01 - ASM - Tahir Hussain</v>
      </c>
      <c r="X10" s="70" t="s">
        <v>26</v>
      </c>
      <c r="Y10" s="70" t="s">
        <v>6305</v>
      </c>
      <c r="Z10" s="164" t="s">
        <v>774</v>
      </c>
      <c r="AA10" s="171">
        <v>45112</v>
      </c>
      <c r="AB10" s="70" t="s">
        <v>774</v>
      </c>
      <c r="AC10" s="70" t="s">
        <v>1219</v>
      </c>
      <c r="AD10" s="70" t="s">
        <v>1028</v>
      </c>
      <c r="AE10" s="82" t="s">
        <v>3414</v>
      </c>
      <c r="AF10" s="70" t="s">
        <v>1171</v>
      </c>
      <c r="AG10" s="70" t="s">
        <v>1159</v>
      </c>
      <c r="AH10" s="59" t="s">
        <v>1742</v>
      </c>
      <c r="AI10" s="70" t="s">
        <v>6674</v>
      </c>
      <c r="AJ10" s="70" t="s">
        <v>18</v>
      </c>
      <c r="AK10" s="70">
        <v>2</v>
      </c>
      <c r="AL10" s="108" t="s">
        <v>6294</v>
      </c>
      <c r="AM10" t="e">
        <v>#N/A</v>
      </c>
      <c r="AN10" t="e">
        <f t="shared" si="5"/>
        <v>#N/A</v>
      </c>
      <c r="AP10" t="s">
        <v>8085</v>
      </c>
    </row>
    <row r="11" spans="1:42" ht="14.4" customHeight="1" x14ac:dyDescent="0.3">
      <c r="A11" s="59" t="str">
        <f t="shared" si="3"/>
        <v>HYD01-PHR-MIO-01</v>
      </c>
      <c r="B11" s="59" t="s">
        <v>1216</v>
      </c>
      <c r="C11" s="59" t="s">
        <v>1985</v>
      </c>
      <c r="D11" s="59" t="s">
        <v>1171</v>
      </c>
      <c r="E11" s="59" t="s">
        <v>17</v>
      </c>
      <c r="F11" s="59" t="s">
        <v>1166</v>
      </c>
      <c r="G11" s="70" t="s">
        <v>5637</v>
      </c>
      <c r="H11" s="59" t="s">
        <v>1195</v>
      </c>
      <c r="I11" s="59" t="s">
        <v>4901</v>
      </c>
      <c r="J11" s="59" t="s">
        <v>3136</v>
      </c>
      <c r="K11" s="59" t="s">
        <v>6358</v>
      </c>
      <c r="L11" s="59" t="s">
        <v>7870</v>
      </c>
      <c r="M11" s="82" t="s">
        <v>4686</v>
      </c>
      <c r="N11" s="70"/>
      <c r="O11" s="82" t="s">
        <v>4390</v>
      </c>
      <c r="P11" s="59" t="str">
        <f t="shared" si="4"/>
        <v>0311002</v>
      </c>
      <c r="Q11" s="162" t="str">
        <f t="shared" si="6"/>
        <v>0311002@gspharma.com</v>
      </c>
      <c r="R11" s="82" t="s">
        <v>4391</v>
      </c>
      <c r="S11" s="59" t="s">
        <v>4375</v>
      </c>
      <c r="T11" s="59" t="str">
        <f>TRIM(CONCATENATE(V11," (",S11,")"))</f>
        <v>Imran Rauf (HYD01-PHR-MIO-01)</v>
      </c>
      <c r="U11" s="59" t="s">
        <v>4375</v>
      </c>
      <c r="V11" s="62" t="s">
        <v>7863</v>
      </c>
      <c r="W11" s="70" t="str">
        <f t="shared" si="7"/>
        <v>HYD01 - MIO - Imran Rauf</v>
      </c>
      <c r="X11" s="70" t="s">
        <v>1803</v>
      </c>
      <c r="Y11" s="70" t="s">
        <v>6305</v>
      </c>
      <c r="Z11" s="164" t="s">
        <v>774</v>
      </c>
      <c r="AA11" s="171">
        <v>45171</v>
      </c>
      <c r="AB11" s="70" t="s">
        <v>774</v>
      </c>
      <c r="AC11" s="62" t="s">
        <v>1170</v>
      </c>
      <c r="AD11" s="70" t="s">
        <v>19</v>
      </c>
      <c r="AE11" s="82" t="s">
        <v>1162</v>
      </c>
      <c r="AF11" s="70" t="s">
        <v>1171</v>
      </c>
      <c r="AG11" s="70" t="s">
        <v>1159</v>
      </c>
      <c r="AH11" s="59" t="s">
        <v>4371</v>
      </c>
      <c r="AI11" s="70" t="s">
        <v>7868</v>
      </c>
      <c r="AJ11" s="70" t="s">
        <v>1803</v>
      </c>
      <c r="AK11" s="70">
        <v>1</v>
      </c>
      <c r="AL11" s="108" t="s">
        <v>6293</v>
      </c>
      <c r="AM11" t="e">
        <v>#N/A</v>
      </c>
      <c r="AN11" t="e">
        <f t="shared" si="5"/>
        <v>#N/A</v>
      </c>
    </row>
    <row r="12" spans="1:42" ht="14.4" customHeight="1" x14ac:dyDescent="0.3">
      <c r="A12" s="59" t="str">
        <f t="shared" si="3"/>
        <v>HYD01-PHR-MIO-02</v>
      </c>
      <c r="B12" s="59" t="s">
        <v>1216</v>
      </c>
      <c r="C12" s="59" t="s">
        <v>1985</v>
      </c>
      <c r="D12" s="59" t="s">
        <v>1171</v>
      </c>
      <c r="E12" s="59" t="s">
        <v>17</v>
      </c>
      <c r="F12" s="59" t="s">
        <v>1166</v>
      </c>
      <c r="G12" s="70" t="s">
        <v>5637</v>
      </c>
      <c r="H12" s="59" t="s">
        <v>1195</v>
      </c>
      <c r="I12" s="59" t="s">
        <v>4901</v>
      </c>
      <c r="J12" s="59" t="s">
        <v>3136</v>
      </c>
      <c r="K12" s="59" t="s">
        <v>6358</v>
      </c>
      <c r="L12" s="59" t="s">
        <v>7871</v>
      </c>
      <c r="M12" s="82" t="s">
        <v>4686</v>
      </c>
      <c r="N12" s="70"/>
      <c r="O12" s="82" t="s">
        <v>2444</v>
      </c>
      <c r="P12" s="59" t="str">
        <f t="shared" si="4"/>
        <v>0311202</v>
      </c>
      <c r="Q12" s="162" t="str">
        <f t="shared" si="6"/>
        <v>0311202@gspharma.com</v>
      </c>
      <c r="R12" s="59" t="s">
        <v>2443</v>
      </c>
      <c r="S12" s="59" t="s">
        <v>4370</v>
      </c>
      <c r="T12" s="59" t="str">
        <f>TRIM(CONCATENATE(V12," (",S12,")"))</f>
        <v>Sajjad Ali Wagan (HYD01-PHR-MIO-02)</v>
      </c>
      <c r="U12" s="59" t="s">
        <v>4370</v>
      </c>
      <c r="V12" s="62" t="s">
        <v>7864</v>
      </c>
      <c r="W12" s="70" t="str">
        <f t="shared" si="7"/>
        <v>HYD01 - MIO - Sajjad Ali Wagan</v>
      </c>
      <c r="X12" s="62" t="s">
        <v>461</v>
      </c>
      <c r="Y12" s="62" t="s">
        <v>6305</v>
      </c>
      <c r="Z12" s="165" t="s">
        <v>774</v>
      </c>
      <c r="AA12" s="172">
        <v>45383</v>
      </c>
      <c r="AB12" s="62" t="s">
        <v>774</v>
      </c>
      <c r="AC12" s="62" t="s">
        <v>1170</v>
      </c>
      <c r="AD12" s="70" t="s">
        <v>19</v>
      </c>
      <c r="AE12" s="82" t="s">
        <v>1162</v>
      </c>
      <c r="AF12" s="70" t="s">
        <v>1171</v>
      </c>
      <c r="AG12" s="70" t="s">
        <v>1159</v>
      </c>
      <c r="AH12" s="59" t="s">
        <v>4371</v>
      </c>
      <c r="AI12" s="70" t="s">
        <v>7868</v>
      </c>
      <c r="AJ12" s="70" t="s">
        <v>1803</v>
      </c>
      <c r="AK12" s="70">
        <v>1</v>
      </c>
      <c r="AL12" s="108" t="s">
        <v>6293</v>
      </c>
      <c r="AM12" t="e">
        <v>#N/A</v>
      </c>
      <c r="AN12" t="e">
        <f t="shared" si="5"/>
        <v>#N/A</v>
      </c>
    </row>
    <row r="13" spans="1:42" ht="14.4" customHeight="1" x14ac:dyDescent="0.3">
      <c r="A13" s="59" t="str">
        <f t="shared" si="3"/>
        <v>HYD01-PHR-MIO-03</v>
      </c>
      <c r="B13" s="59" t="s">
        <v>1216</v>
      </c>
      <c r="C13" s="59" t="s">
        <v>1985</v>
      </c>
      <c r="D13" s="59" t="s">
        <v>1171</v>
      </c>
      <c r="E13" s="59" t="s">
        <v>17</v>
      </c>
      <c r="F13" s="59" t="s">
        <v>1166</v>
      </c>
      <c r="G13" s="70" t="s">
        <v>5637</v>
      </c>
      <c r="H13" s="59" t="s">
        <v>1195</v>
      </c>
      <c r="I13" s="59" t="s">
        <v>4901</v>
      </c>
      <c r="J13" s="59" t="s">
        <v>3136</v>
      </c>
      <c r="K13" s="59" t="s">
        <v>6358</v>
      </c>
      <c r="L13" s="59" t="s">
        <v>7872</v>
      </c>
      <c r="M13" s="82" t="s">
        <v>4686</v>
      </c>
      <c r="N13" s="70"/>
      <c r="O13" s="82" t="s">
        <v>4391</v>
      </c>
      <c r="P13" s="59" t="str">
        <f t="shared" si="4"/>
        <v>0311005</v>
      </c>
      <c r="Q13" s="162" t="str">
        <f t="shared" si="6"/>
        <v>0311005@gspharma.com</v>
      </c>
      <c r="R13" s="59" t="s">
        <v>2443</v>
      </c>
      <c r="S13" s="59" t="s">
        <v>4367</v>
      </c>
      <c r="T13" s="59" t="str">
        <f>TRIM(CONCATENATE(V13," (",S13,")"))</f>
        <v>M. Imran Qureshi (HYD01-PHR-MIO-03)</v>
      </c>
      <c r="U13" s="59" t="s">
        <v>4367</v>
      </c>
      <c r="V13" s="62" t="s">
        <v>5639</v>
      </c>
      <c r="W13" s="70" t="str">
        <f t="shared" si="7"/>
        <v>HYD01 - MIO - M. Imran Qureshi</v>
      </c>
      <c r="X13" s="62" t="s">
        <v>1803</v>
      </c>
      <c r="Y13" s="62" t="s">
        <v>6305</v>
      </c>
      <c r="Z13" s="165" t="s">
        <v>774</v>
      </c>
      <c r="AA13" s="172">
        <v>45171</v>
      </c>
      <c r="AB13" s="62" t="s">
        <v>774</v>
      </c>
      <c r="AC13" s="62" t="s">
        <v>1170</v>
      </c>
      <c r="AD13" s="70" t="s">
        <v>19</v>
      </c>
      <c r="AE13" s="82" t="s">
        <v>1162</v>
      </c>
      <c r="AF13" s="70" t="s">
        <v>1171</v>
      </c>
      <c r="AG13" s="70" t="s">
        <v>1159</v>
      </c>
      <c r="AH13" s="59" t="s">
        <v>4371</v>
      </c>
      <c r="AI13" s="70" t="s">
        <v>7868</v>
      </c>
      <c r="AJ13" s="70" t="s">
        <v>1803</v>
      </c>
      <c r="AK13" s="70">
        <v>1</v>
      </c>
      <c r="AL13" s="108" t="s">
        <v>6293</v>
      </c>
      <c r="AM13" t="e">
        <v>#N/A</v>
      </c>
      <c r="AN13" t="e">
        <f t="shared" si="5"/>
        <v>#N/A</v>
      </c>
    </row>
    <row r="14" spans="1:42" ht="14.4" customHeight="1" x14ac:dyDescent="0.3">
      <c r="A14" s="59" t="str">
        <f t="shared" si="3"/>
        <v>HYD01-PHR-MIO-04</v>
      </c>
      <c r="B14" s="59" t="s">
        <v>1216</v>
      </c>
      <c r="C14" s="59" t="s">
        <v>1985</v>
      </c>
      <c r="D14" s="59" t="s">
        <v>1171</v>
      </c>
      <c r="E14" s="59" t="s">
        <v>17</v>
      </c>
      <c r="F14" s="59" t="s">
        <v>1166</v>
      </c>
      <c r="G14" s="70" t="s">
        <v>5637</v>
      </c>
      <c r="H14" s="59" t="s">
        <v>1195</v>
      </c>
      <c r="I14" s="59" t="s">
        <v>4901</v>
      </c>
      <c r="J14" s="59" t="s">
        <v>3136</v>
      </c>
      <c r="K14" s="59" t="s">
        <v>6358</v>
      </c>
      <c r="L14" s="59" t="str">
        <f>P14</f>
        <v>0311003</v>
      </c>
      <c r="M14" s="82" t="s">
        <v>4686</v>
      </c>
      <c r="N14" s="70"/>
      <c r="O14" s="82" t="s">
        <v>8009</v>
      </c>
      <c r="P14" s="59" t="str">
        <f t="shared" si="4"/>
        <v>0311003</v>
      </c>
      <c r="Q14" s="162" t="str">
        <f t="shared" si="6"/>
        <v>0311003@gspharma.com</v>
      </c>
      <c r="R14" s="59" t="s">
        <v>2443</v>
      </c>
      <c r="S14" s="59" t="s">
        <v>4366</v>
      </c>
      <c r="T14" s="59" t="str">
        <f>W14</f>
        <v>HYD01 - MIO - Vacant (BHFA)</v>
      </c>
      <c r="U14" s="59" t="s">
        <v>4366</v>
      </c>
      <c r="V14" s="62" t="s">
        <v>7865</v>
      </c>
      <c r="W14" s="70" t="str">
        <f t="shared" si="7"/>
        <v>HYD01 - MIO - Vacant (BHFA)</v>
      </c>
      <c r="X14" s="62" t="s">
        <v>1803</v>
      </c>
      <c r="Y14" s="62" t="s">
        <v>6305</v>
      </c>
      <c r="Z14" s="165" t="s">
        <v>774</v>
      </c>
      <c r="AA14" s="172">
        <v>0</v>
      </c>
      <c r="AB14" s="62" t="s">
        <v>774</v>
      </c>
      <c r="AC14" s="62" t="s">
        <v>1170</v>
      </c>
      <c r="AD14" s="70" t="s">
        <v>19</v>
      </c>
      <c r="AE14" s="82" t="s">
        <v>1162</v>
      </c>
      <c r="AF14" s="70" t="s">
        <v>1171</v>
      </c>
      <c r="AG14" s="70" t="s">
        <v>1159</v>
      </c>
      <c r="AH14" s="59" t="s">
        <v>4371</v>
      </c>
      <c r="AI14" s="70" t="s">
        <v>7868</v>
      </c>
      <c r="AJ14" s="70" t="s">
        <v>1803</v>
      </c>
      <c r="AK14" s="70">
        <v>1</v>
      </c>
      <c r="AL14" s="108" t="s">
        <v>6293</v>
      </c>
      <c r="AM14" t="e">
        <v>#N/A</v>
      </c>
      <c r="AN14" t="e">
        <f t="shared" si="5"/>
        <v>#N/A</v>
      </c>
    </row>
    <row r="15" spans="1:42" ht="14.4" customHeight="1" x14ac:dyDescent="0.3">
      <c r="A15" s="59" t="str">
        <f t="shared" si="3"/>
        <v>HYD01-PHR-MIO-05</v>
      </c>
      <c r="B15" s="59" t="s">
        <v>1216</v>
      </c>
      <c r="C15" s="59" t="s">
        <v>1985</v>
      </c>
      <c r="D15" s="59" t="s">
        <v>1171</v>
      </c>
      <c r="E15" s="59" t="s">
        <v>17</v>
      </c>
      <c r="F15" s="59" t="s">
        <v>1166</v>
      </c>
      <c r="G15" s="70" t="s">
        <v>5637</v>
      </c>
      <c r="H15" s="59" t="s">
        <v>1195</v>
      </c>
      <c r="I15" s="59" t="s">
        <v>4901</v>
      </c>
      <c r="J15" s="59" t="s">
        <v>3136</v>
      </c>
      <c r="K15" s="59" t="s">
        <v>6358</v>
      </c>
      <c r="L15" s="59" t="s">
        <v>7873</v>
      </c>
      <c r="M15" s="82" t="s">
        <v>4686</v>
      </c>
      <c r="N15" s="70"/>
      <c r="O15" s="82" t="s">
        <v>8010</v>
      </c>
      <c r="P15" s="59" t="str">
        <f t="shared" si="4"/>
        <v>0311004</v>
      </c>
      <c r="Q15" s="162" t="str">
        <f t="shared" si="6"/>
        <v>0311004@gspharma.com</v>
      </c>
      <c r="R15" s="59" t="s">
        <v>2443</v>
      </c>
      <c r="S15" s="59" t="s">
        <v>7995</v>
      </c>
      <c r="T15" s="59" t="str">
        <f>TRIM(CONCATENATE(V15," (",S15,")"))</f>
        <v>Imtiaz Ali (BHFA) (HYD01-PHR-MIO-05)</v>
      </c>
      <c r="U15" s="59" t="s">
        <v>7995</v>
      </c>
      <c r="V15" s="62" t="s">
        <v>7866</v>
      </c>
      <c r="W15" s="70" t="str">
        <f t="shared" si="7"/>
        <v>HYD01 - MIO - Imtiaz Ali (BHFA)</v>
      </c>
      <c r="X15" s="62" t="s">
        <v>7869</v>
      </c>
      <c r="Y15" s="62" t="s">
        <v>6305</v>
      </c>
      <c r="Z15" s="165" t="s">
        <v>774</v>
      </c>
      <c r="AA15" s="172">
        <v>45173</v>
      </c>
      <c r="AB15" s="62" t="s">
        <v>774</v>
      </c>
      <c r="AC15" s="62" t="s">
        <v>1170</v>
      </c>
      <c r="AD15" s="70" t="s">
        <v>19</v>
      </c>
      <c r="AE15" s="82" t="s">
        <v>1162</v>
      </c>
      <c r="AF15" s="70" t="s">
        <v>1171</v>
      </c>
      <c r="AG15" s="70" t="s">
        <v>1159</v>
      </c>
      <c r="AH15" s="59" t="s">
        <v>4371</v>
      </c>
      <c r="AI15" s="70" t="s">
        <v>7868</v>
      </c>
      <c r="AJ15" s="70" t="s">
        <v>1803</v>
      </c>
      <c r="AK15" s="70">
        <v>1</v>
      </c>
      <c r="AL15" s="108" t="s">
        <v>6293</v>
      </c>
      <c r="AM15" t="e">
        <v>#N/A</v>
      </c>
      <c r="AN15" t="e">
        <f t="shared" si="5"/>
        <v>#N/A</v>
      </c>
    </row>
    <row r="16" spans="1:42" ht="14.4" customHeight="1" x14ac:dyDescent="0.3">
      <c r="A16" s="59" t="str">
        <f t="shared" si="3"/>
        <v>HYD01-PHR-MIO-06</v>
      </c>
      <c r="B16" s="59" t="s">
        <v>1216</v>
      </c>
      <c r="C16" s="59" t="s">
        <v>1985</v>
      </c>
      <c r="D16" s="59" t="s">
        <v>1171</v>
      </c>
      <c r="E16" s="59" t="s">
        <v>17</v>
      </c>
      <c r="F16" s="59" t="s">
        <v>1166</v>
      </c>
      <c r="G16" s="70" t="s">
        <v>5637</v>
      </c>
      <c r="H16" s="59" t="s">
        <v>1195</v>
      </c>
      <c r="I16" s="59" t="s">
        <v>4901</v>
      </c>
      <c r="J16" s="59" t="s">
        <v>3136</v>
      </c>
      <c r="K16" s="59" t="s">
        <v>6358</v>
      </c>
      <c r="L16" s="59" t="s">
        <v>7874</v>
      </c>
      <c r="M16" s="82" t="s">
        <v>4686</v>
      </c>
      <c r="N16" s="70"/>
      <c r="O16" s="82" t="s">
        <v>8011</v>
      </c>
      <c r="P16" s="59" t="str">
        <f t="shared" si="4"/>
        <v>0311006</v>
      </c>
      <c r="Q16" s="162" t="str">
        <f t="shared" si="6"/>
        <v>0311006@gspharma.com</v>
      </c>
      <c r="R16" s="59" t="s">
        <v>2444</v>
      </c>
      <c r="S16" s="59" t="s">
        <v>7996</v>
      </c>
      <c r="T16" s="59" t="str">
        <f>TRIM(CONCATENATE(V16," (",S16,")"))</f>
        <v>M. Arshad (BHFA) (HYD01-PHR-MIO-06)</v>
      </c>
      <c r="U16" s="59" t="s">
        <v>7996</v>
      </c>
      <c r="V16" s="59" t="s">
        <v>7867</v>
      </c>
      <c r="W16" s="70" t="str">
        <f t="shared" si="7"/>
        <v>HYD01 - MIO - M. Arshad (BHFA)</v>
      </c>
      <c r="X16" s="59" t="s">
        <v>461</v>
      </c>
      <c r="Y16" s="59" t="s">
        <v>6305</v>
      </c>
      <c r="Z16" s="165" t="s">
        <v>774</v>
      </c>
      <c r="AA16" s="173">
        <v>45173</v>
      </c>
      <c r="AB16" s="59" t="s">
        <v>774</v>
      </c>
      <c r="AC16" s="62" t="s">
        <v>1170</v>
      </c>
      <c r="AD16" s="70" t="s">
        <v>19</v>
      </c>
      <c r="AE16" s="82" t="s">
        <v>1162</v>
      </c>
      <c r="AF16" s="70" t="s">
        <v>1171</v>
      </c>
      <c r="AG16" s="70" t="s">
        <v>1159</v>
      </c>
      <c r="AH16" s="59" t="s">
        <v>4371</v>
      </c>
      <c r="AI16" s="70" t="s">
        <v>7868</v>
      </c>
      <c r="AJ16" s="70" t="s">
        <v>1803</v>
      </c>
      <c r="AK16" s="70">
        <v>1</v>
      </c>
      <c r="AL16" s="108" t="s">
        <v>6293</v>
      </c>
      <c r="AM16" t="e">
        <v>#N/A</v>
      </c>
      <c r="AN16" t="e">
        <f t="shared" si="5"/>
        <v>#N/A</v>
      </c>
    </row>
    <row r="17" spans="1:42" ht="14.4" customHeight="1" x14ac:dyDescent="0.3">
      <c r="A17" s="59" t="str">
        <f t="shared" si="3"/>
        <v>HYD01-PHR-MIO-00</v>
      </c>
      <c r="B17" s="59" t="s">
        <v>1216</v>
      </c>
      <c r="C17" s="59" t="s">
        <v>1985</v>
      </c>
      <c r="D17" s="59" t="s">
        <v>1171</v>
      </c>
      <c r="E17" s="59" t="s">
        <v>17</v>
      </c>
      <c r="F17" s="59" t="s">
        <v>1166</v>
      </c>
      <c r="G17" s="70" t="s">
        <v>5637</v>
      </c>
      <c r="H17" s="59" t="s">
        <v>1195</v>
      </c>
      <c r="I17" s="59" t="s">
        <v>4901</v>
      </c>
      <c r="J17" s="59" t="s">
        <v>3136</v>
      </c>
      <c r="K17" s="59" t="s">
        <v>6358</v>
      </c>
      <c r="L17" s="59" t="str">
        <f>P17</f>
        <v>0311001</v>
      </c>
      <c r="M17" s="82" t="s">
        <v>4686</v>
      </c>
      <c r="N17" s="70"/>
      <c r="O17" s="59" t="s">
        <v>4392</v>
      </c>
      <c r="P17" s="59" t="str">
        <f t="shared" si="4"/>
        <v>0311001</v>
      </c>
      <c r="Q17" s="162" t="s">
        <v>4397</v>
      </c>
      <c r="R17" s="59" t="s">
        <v>4392</v>
      </c>
      <c r="S17" s="59" t="s">
        <v>4377</v>
      </c>
      <c r="T17" s="59" t="str">
        <f>TRIM(CONCATENATE(W17))</f>
        <v>HYD01 - PHR Unmapped</v>
      </c>
      <c r="U17" s="59" t="s">
        <v>4377</v>
      </c>
      <c r="V17" s="70" t="s">
        <v>5920</v>
      </c>
      <c r="W17" s="70" t="str">
        <f>TRIM(CONCATENATE(K17," - ",V17))</f>
        <v>HYD01 - PHR Unmapped</v>
      </c>
      <c r="X17" s="70" t="s">
        <v>1803</v>
      </c>
      <c r="Y17" s="70" t="s">
        <v>774</v>
      </c>
      <c r="Z17" s="164" t="s">
        <v>774</v>
      </c>
      <c r="AA17" s="171" t="s">
        <v>774</v>
      </c>
      <c r="AB17" s="70" t="s">
        <v>774</v>
      </c>
      <c r="AC17" s="70" t="s">
        <v>1170</v>
      </c>
      <c r="AD17" s="70" t="s">
        <v>19</v>
      </c>
      <c r="AE17" s="82" t="s">
        <v>1162</v>
      </c>
      <c r="AF17" s="70" t="s">
        <v>1171</v>
      </c>
      <c r="AG17" s="70" t="s">
        <v>1159</v>
      </c>
      <c r="AH17" s="59" t="s">
        <v>4371</v>
      </c>
      <c r="AI17" s="70" t="s">
        <v>7868</v>
      </c>
      <c r="AJ17" s="70" t="s">
        <v>1803</v>
      </c>
      <c r="AK17" s="70">
        <v>0</v>
      </c>
      <c r="AL17" s="108" t="s">
        <v>5606</v>
      </c>
      <c r="AM17" t="s">
        <v>4392</v>
      </c>
      <c r="AN17" t="b">
        <f t="shared" si="5"/>
        <v>1</v>
      </c>
      <c r="AP17" t="s">
        <v>8085</v>
      </c>
    </row>
    <row r="18" spans="1:42" ht="14.4" customHeight="1" x14ac:dyDescent="0.3">
      <c r="A18" s="59" t="str">
        <f t="shared" si="3"/>
        <v>HYD01-PHR-ASM-01</v>
      </c>
      <c r="B18" s="59" t="s">
        <v>1216</v>
      </c>
      <c r="C18" s="59" t="s">
        <v>1985</v>
      </c>
      <c r="D18" s="59" t="s">
        <v>1171</v>
      </c>
      <c r="E18" s="59" t="s">
        <v>17</v>
      </c>
      <c r="F18" s="59" t="s">
        <v>1166</v>
      </c>
      <c r="G18" s="70" t="s">
        <v>5637</v>
      </c>
      <c r="H18" s="59" t="s">
        <v>1195</v>
      </c>
      <c r="I18" s="59" t="s">
        <v>4901</v>
      </c>
      <c r="J18" s="59" t="s">
        <v>3136</v>
      </c>
      <c r="K18" s="59" t="s">
        <v>6358</v>
      </c>
      <c r="L18" s="59" t="s">
        <v>7875</v>
      </c>
      <c r="M18" s="82" t="s">
        <v>4686</v>
      </c>
      <c r="N18" s="70"/>
      <c r="O18" s="59" t="s">
        <v>4393</v>
      </c>
      <c r="P18" s="59" t="str">
        <f>O17</f>
        <v>0311001</v>
      </c>
      <c r="Q18" s="162" t="str">
        <f t="shared" ref="Q18:Q28" si="8">CONCATENATE(O18,"@gspharma.com")</f>
        <v>03110@gspharma.com</v>
      </c>
      <c r="R18" s="59" t="s">
        <v>4393</v>
      </c>
      <c r="S18" s="59" t="s">
        <v>4371</v>
      </c>
      <c r="T18" s="59" t="str">
        <f>W18</f>
        <v>HYD01 - ASM - Qaiser Feroz</v>
      </c>
      <c r="U18" s="59" t="s">
        <v>4371</v>
      </c>
      <c r="V18" s="70" t="s">
        <v>7868</v>
      </c>
      <c r="W18" s="70" t="str">
        <f>TRIM(CONCATENATE(K18," - ",AD18," - ",V18))</f>
        <v>HYD01 - ASM - Qaiser Feroz</v>
      </c>
      <c r="X18" s="70" t="s">
        <v>1803</v>
      </c>
      <c r="Y18" s="70" t="s">
        <v>6305</v>
      </c>
      <c r="Z18" s="164" t="s">
        <v>774</v>
      </c>
      <c r="AA18" s="171">
        <v>45297</v>
      </c>
      <c r="AB18" s="70" t="s">
        <v>774</v>
      </c>
      <c r="AC18" s="70" t="s">
        <v>1219</v>
      </c>
      <c r="AD18" s="70" t="s">
        <v>1028</v>
      </c>
      <c r="AE18" s="82" t="s">
        <v>3414</v>
      </c>
      <c r="AF18" s="70" t="s">
        <v>1171</v>
      </c>
      <c r="AG18" s="70" t="s">
        <v>1159</v>
      </c>
      <c r="AH18" s="59" t="s">
        <v>1742</v>
      </c>
      <c r="AI18" s="70" t="s">
        <v>6674</v>
      </c>
      <c r="AJ18" s="70" t="s">
        <v>18</v>
      </c>
      <c r="AK18" s="70">
        <v>2</v>
      </c>
      <c r="AL18" s="108" t="s">
        <v>6294</v>
      </c>
      <c r="AM18" t="e">
        <v>#N/A</v>
      </c>
      <c r="AN18" t="e">
        <f t="shared" si="5"/>
        <v>#N/A</v>
      </c>
      <c r="AP18" t="s">
        <v>8085</v>
      </c>
    </row>
    <row r="19" spans="1:42" ht="14.4" customHeight="1" x14ac:dyDescent="0.3">
      <c r="A19" s="59" t="str">
        <f t="shared" si="3"/>
        <v>KHI01-PHR-MIO-01</v>
      </c>
      <c r="B19" s="59" t="s">
        <v>1216</v>
      </c>
      <c r="C19" s="59" t="s">
        <v>1985</v>
      </c>
      <c r="D19" s="59" t="s">
        <v>1171</v>
      </c>
      <c r="E19" s="59" t="s">
        <v>17</v>
      </c>
      <c r="F19" s="59" t="s">
        <v>1166</v>
      </c>
      <c r="G19" s="70" t="s">
        <v>5637</v>
      </c>
      <c r="H19" s="59" t="s">
        <v>1171</v>
      </c>
      <c r="I19" s="59" t="s">
        <v>4901</v>
      </c>
      <c r="J19" s="59" t="s">
        <v>1212</v>
      </c>
      <c r="K19" s="59" t="s">
        <v>1160</v>
      </c>
      <c r="L19" s="82" t="s">
        <v>7839</v>
      </c>
      <c r="M19" s="82" t="s">
        <v>4686</v>
      </c>
      <c r="N19" s="70"/>
      <c r="O19" s="82" t="s">
        <v>2445</v>
      </c>
      <c r="P19" s="59" t="str">
        <f t="shared" si="4"/>
        <v>0310001</v>
      </c>
      <c r="Q19" s="162" t="str">
        <f t="shared" si="8"/>
        <v>0310001@gspharma.com</v>
      </c>
      <c r="R19" s="59" t="s">
        <v>2445</v>
      </c>
      <c r="S19" s="59" t="s">
        <v>2010</v>
      </c>
      <c r="T19" s="59" t="str">
        <f t="shared" ref="T19:T28" si="9">TRIM(CONCATENATE(V19," (",S19,")"))</f>
        <v>Syed Akif Hussain (KHI01-PHR-MIO-01)</v>
      </c>
      <c r="U19" s="59" t="s">
        <v>2010</v>
      </c>
      <c r="V19" s="70" t="s">
        <v>7843</v>
      </c>
      <c r="W19" s="70" t="str">
        <f>TRIM(CONCATENATE(K19," - ",AD19," - ",V19))</f>
        <v>KHI01 - MIO - Syed Akif Hussain</v>
      </c>
      <c r="X19" s="70" t="s">
        <v>18</v>
      </c>
      <c r="Y19" s="70" t="s">
        <v>6305</v>
      </c>
      <c r="Z19" s="165" t="s">
        <v>774</v>
      </c>
      <c r="AA19" s="172">
        <v>45436</v>
      </c>
      <c r="AB19" s="70" t="s">
        <v>774</v>
      </c>
      <c r="AC19" s="70" t="s">
        <v>1170</v>
      </c>
      <c r="AD19" s="70" t="s">
        <v>19</v>
      </c>
      <c r="AE19" s="82" t="s">
        <v>1162</v>
      </c>
      <c r="AF19" s="70" t="s">
        <v>1171</v>
      </c>
      <c r="AG19" s="70" t="s">
        <v>1159</v>
      </c>
      <c r="AH19" s="59" t="s">
        <v>2016</v>
      </c>
      <c r="AI19" s="70" t="s">
        <v>7259</v>
      </c>
      <c r="AJ19" s="70" t="s">
        <v>18</v>
      </c>
      <c r="AK19" s="70">
        <v>1</v>
      </c>
      <c r="AL19" s="108" t="s">
        <v>6293</v>
      </c>
      <c r="AM19" t="e">
        <v>#N/A</v>
      </c>
      <c r="AN19" t="e">
        <f t="shared" si="5"/>
        <v>#N/A</v>
      </c>
    </row>
    <row r="20" spans="1:42" ht="14.4" customHeight="1" x14ac:dyDescent="0.3">
      <c r="A20" s="59" t="str">
        <f t="shared" si="3"/>
        <v>KHI01-PHR-MIO-02</v>
      </c>
      <c r="B20" s="59" t="s">
        <v>1216</v>
      </c>
      <c r="C20" s="59" t="s">
        <v>1985</v>
      </c>
      <c r="D20" s="59" t="s">
        <v>1171</v>
      </c>
      <c r="E20" s="59" t="s">
        <v>17</v>
      </c>
      <c r="F20" s="59" t="s">
        <v>1166</v>
      </c>
      <c r="G20" s="70" t="s">
        <v>5637</v>
      </c>
      <c r="H20" s="59" t="s">
        <v>1171</v>
      </c>
      <c r="I20" s="59" t="s">
        <v>4901</v>
      </c>
      <c r="J20" s="59" t="s">
        <v>1212</v>
      </c>
      <c r="K20" s="59" t="s">
        <v>1160</v>
      </c>
      <c r="L20" s="82" t="s">
        <v>7840</v>
      </c>
      <c r="M20" s="82" t="s">
        <v>4686</v>
      </c>
      <c r="N20" s="70"/>
      <c r="O20" s="82" t="s">
        <v>2446</v>
      </c>
      <c r="P20" s="59" t="str">
        <f t="shared" si="4"/>
        <v>0310002</v>
      </c>
      <c r="Q20" s="162" t="str">
        <f t="shared" si="8"/>
        <v>0310002@gspharma.com</v>
      </c>
      <c r="R20" s="59" t="s">
        <v>2446</v>
      </c>
      <c r="S20" s="59" t="s">
        <v>2011</v>
      </c>
      <c r="T20" s="59" t="str">
        <f t="shared" si="9"/>
        <v>M.Kashif Khan (KHI01-PHR-MIO-02)</v>
      </c>
      <c r="U20" s="59" t="s">
        <v>2011</v>
      </c>
      <c r="V20" s="70" t="s">
        <v>7844</v>
      </c>
      <c r="W20" s="70" t="str">
        <f>TRIM(CONCATENATE(K20," - ",AD20," - ",V20))</f>
        <v>KHI01 - MIO - M.Kashif Khan</v>
      </c>
      <c r="X20" s="70" t="s">
        <v>18</v>
      </c>
      <c r="Y20" s="70" t="s">
        <v>6305</v>
      </c>
      <c r="Z20" s="164" t="s">
        <v>774</v>
      </c>
      <c r="AA20" s="171">
        <v>45349</v>
      </c>
      <c r="AB20" s="70" t="s">
        <v>774</v>
      </c>
      <c r="AC20" s="70" t="s">
        <v>1170</v>
      </c>
      <c r="AD20" s="70" t="s">
        <v>19</v>
      </c>
      <c r="AE20" s="82" t="s">
        <v>1162</v>
      </c>
      <c r="AF20" s="70" t="s">
        <v>1171</v>
      </c>
      <c r="AG20" s="70" t="s">
        <v>1159</v>
      </c>
      <c r="AH20" s="59" t="s">
        <v>2016</v>
      </c>
      <c r="AI20" s="70" t="s">
        <v>7259</v>
      </c>
      <c r="AJ20" s="70" t="s">
        <v>18</v>
      </c>
      <c r="AK20" s="70">
        <v>1</v>
      </c>
      <c r="AL20" s="108" t="s">
        <v>6293</v>
      </c>
      <c r="AM20" t="e">
        <v>#N/A</v>
      </c>
      <c r="AN20" t="e">
        <f t="shared" si="5"/>
        <v>#N/A</v>
      </c>
    </row>
    <row r="21" spans="1:42" ht="14.4" customHeight="1" x14ac:dyDescent="0.3">
      <c r="A21" s="59" t="str">
        <f t="shared" si="3"/>
        <v>KHI01-PHR-MIO-03</v>
      </c>
      <c r="B21" s="59" t="s">
        <v>1216</v>
      </c>
      <c r="C21" s="59" t="s">
        <v>1985</v>
      </c>
      <c r="D21" s="59" t="s">
        <v>1171</v>
      </c>
      <c r="E21" s="59" t="s">
        <v>17</v>
      </c>
      <c r="F21" s="59" t="s">
        <v>1166</v>
      </c>
      <c r="G21" s="70" t="s">
        <v>5637</v>
      </c>
      <c r="H21" s="59" t="s">
        <v>1171</v>
      </c>
      <c r="I21" s="59" t="s">
        <v>4901</v>
      </c>
      <c r="J21" s="59" t="s">
        <v>1212</v>
      </c>
      <c r="K21" s="59" t="s">
        <v>1160</v>
      </c>
      <c r="L21" s="59" t="s">
        <v>772</v>
      </c>
      <c r="M21" s="82" t="s">
        <v>4686</v>
      </c>
      <c r="N21" s="70"/>
      <c r="O21" s="59" t="s">
        <v>2447</v>
      </c>
      <c r="P21" s="59" t="str">
        <f t="shared" si="4"/>
        <v>0310003</v>
      </c>
      <c r="Q21" s="162" t="str">
        <f t="shared" si="8"/>
        <v>0310003@gspharma.com</v>
      </c>
      <c r="R21" s="59" t="s">
        <v>2447</v>
      </c>
      <c r="S21" s="59" t="s">
        <v>2012</v>
      </c>
      <c r="T21" s="59" t="str">
        <f t="shared" si="9"/>
        <v>Raza Shabir (KHI01-PHR-MIO-03)</v>
      </c>
      <c r="U21" s="59" t="s">
        <v>2012</v>
      </c>
      <c r="V21" s="70" t="s">
        <v>7</v>
      </c>
      <c r="W21" s="70" t="str">
        <f>TRIM(CONCATENATE(K21," - ",AD21," - ",V21))</f>
        <v>KHI01 - MIO - Raza Shabir</v>
      </c>
      <c r="X21" s="70" t="s">
        <v>18</v>
      </c>
      <c r="Y21" s="70" t="s">
        <v>6305</v>
      </c>
      <c r="Z21" s="164" t="s">
        <v>774</v>
      </c>
      <c r="AA21" s="171">
        <v>43869</v>
      </c>
      <c r="AB21" s="70" t="s">
        <v>774</v>
      </c>
      <c r="AC21" s="70" t="s">
        <v>1170</v>
      </c>
      <c r="AD21" s="70" t="s">
        <v>19</v>
      </c>
      <c r="AE21" s="82" t="s">
        <v>1162</v>
      </c>
      <c r="AF21" s="70" t="s">
        <v>1171</v>
      </c>
      <c r="AG21" s="70" t="s">
        <v>1159</v>
      </c>
      <c r="AH21" s="59" t="s">
        <v>2016</v>
      </c>
      <c r="AI21" s="70" t="s">
        <v>7259</v>
      </c>
      <c r="AJ21" s="70" t="s">
        <v>18</v>
      </c>
      <c r="AK21" s="70">
        <v>1</v>
      </c>
      <c r="AL21" s="108" t="s">
        <v>6293</v>
      </c>
      <c r="AM21" t="s">
        <v>2447</v>
      </c>
      <c r="AN21" t="b">
        <f t="shared" si="5"/>
        <v>1</v>
      </c>
    </row>
    <row r="22" spans="1:42" ht="14.4" customHeight="1" x14ac:dyDescent="0.3">
      <c r="A22" s="59" t="str">
        <f t="shared" si="3"/>
        <v>KHI01-PHR-MIO-04</v>
      </c>
      <c r="B22" s="59" t="s">
        <v>1216</v>
      </c>
      <c r="C22" s="59" t="s">
        <v>1985</v>
      </c>
      <c r="D22" s="59" t="s">
        <v>1171</v>
      </c>
      <c r="E22" s="59" t="s">
        <v>17</v>
      </c>
      <c r="F22" s="59" t="s">
        <v>1166</v>
      </c>
      <c r="G22" s="70" t="s">
        <v>5637</v>
      </c>
      <c r="H22" s="59" t="s">
        <v>1171</v>
      </c>
      <c r="I22" s="59" t="s">
        <v>4901</v>
      </c>
      <c r="J22" s="59" t="s">
        <v>1212</v>
      </c>
      <c r="K22" s="59" t="s">
        <v>1160</v>
      </c>
      <c r="L22" s="82" t="s">
        <v>7841</v>
      </c>
      <c r="M22" s="82" t="s">
        <v>4686</v>
      </c>
      <c r="N22" s="70"/>
      <c r="O22" s="82" t="s">
        <v>5942</v>
      </c>
      <c r="P22" s="59" t="str">
        <f>O22</f>
        <v>9051701</v>
      </c>
      <c r="Q22" s="162" t="str">
        <f t="shared" si="8"/>
        <v>9051701@gspharma.com</v>
      </c>
      <c r="R22" s="59" t="s">
        <v>2449</v>
      </c>
      <c r="S22" s="59" t="s">
        <v>2013</v>
      </c>
      <c r="T22" s="59" t="str">
        <f t="shared" si="9"/>
        <v>Mehmood Khan (Hystra) (KHI01-PHR-MIO-04)</v>
      </c>
      <c r="U22" s="59" t="s">
        <v>2013</v>
      </c>
      <c r="V22" s="70" t="s">
        <v>7845</v>
      </c>
      <c r="W22" s="70" t="str">
        <f>TRIM(CONCATENATE(K22," - ",AD22," - ",V22))</f>
        <v>KHI01 - MIO - Mehmood Khan (Hystra)</v>
      </c>
      <c r="X22" s="70" t="s">
        <v>18</v>
      </c>
      <c r="Y22" s="70" t="s">
        <v>6305</v>
      </c>
      <c r="Z22" s="164" t="s">
        <v>774</v>
      </c>
      <c r="AA22" s="171">
        <v>45273</v>
      </c>
      <c r="AB22" s="70" t="s">
        <v>774</v>
      </c>
      <c r="AC22" s="70" t="s">
        <v>1170</v>
      </c>
      <c r="AD22" s="70" t="s">
        <v>19</v>
      </c>
      <c r="AE22" s="82" t="s">
        <v>1162</v>
      </c>
      <c r="AF22" s="70" t="s">
        <v>1171</v>
      </c>
      <c r="AG22" s="70" t="s">
        <v>1159</v>
      </c>
      <c r="AH22" s="59" t="s">
        <v>2016</v>
      </c>
      <c r="AI22" s="70" t="s">
        <v>7259</v>
      </c>
      <c r="AJ22" s="70" t="s">
        <v>18</v>
      </c>
      <c r="AK22" s="70">
        <v>1</v>
      </c>
      <c r="AL22" s="108" t="s">
        <v>6293</v>
      </c>
      <c r="AM22" t="e">
        <v>#N/A</v>
      </c>
      <c r="AN22" t="e">
        <f t="shared" si="5"/>
        <v>#N/A</v>
      </c>
      <c r="AO22" t="s">
        <v>7256</v>
      </c>
    </row>
    <row r="23" spans="1:42" ht="14.4" customHeight="1" x14ac:dyDescent="0.3">
      <c r="A23" s="59" t="str">
        <f>U23</f>
        <v>KHI01-PHR-MIO-00</v>
      </c>
      <c r="B23" s="59" t="s">
        <v>1216</v>
      </c>
      <c r="C23" s="59" t="s">
        <v>1985</v>
      </c>
      <c r="D23" s="59" t="s">
        <v>1171</v>
      </c>
      <c r="E23" s="59" t="s">
        <v>17</v>
      </c>
      <c r="F23" s="59" t="s">
        <v>1166</v>
      </c>
      <c r="G23" s="70" t="s">
        <v>5637</v>
      </c>
      <c r="H23" s="59" t="s">
        <v>1171</v>
      </c>
      <c r="I23" s="59" t="s">
        <v>4901</v>
      </c>
      <c r="J23" s="59" t="s">
        <v>1212</v>
      </c>
      <c r="K23" s="59" t="s">
        <v>1160</v>
      </c>
      <c r="L23" s="82" t="str">
        <f>O23</f>
        <v>0310007</v>
      </c>
      <c r="M23" s="82" t="s">
        <v>4686</v>
      </c>
      <c r="N23" s="70"/>
      <c r="O23" s="82" t="s">
        <v>2991</v>
      </c>
      <c r="P23" s="59" t="str">
        <f>O23</f>
        <v>0310007</v>
      </c>
      <c r="Q23" s="162" t="s">
        <v>3598</v>
      </c>
      <c r="R23" s="59" t="s">
        <v>2991</v>
      </c>
      <c r="S23" s="59" t="s">
        <v>2009</v>
      </c>
      <c r="T23" s="59" t="str">
        <f>TRIM(CONCATENATE(W23))</f>
        <v>KHI01 - PHR Unmapped</v>
      </c>
      <c r="U23" s="59" t="s">
        <v>2009</v>
      </c>
      <c r="V23" s="70" t="s">
        <v>5920</v>
      </c>
      <c r="W23" s="70" t="str">
        <f>TRIM(CONCATENATE(K23," - ",V23))</f>
        <v>KHI01 - PHR Unmapped</v>
      </c>
      <c r="X23" s="70" t="s">
        <v>18</v>
      </c>
      <c r="Y23" s="70" t="s">
        <v>774</v>
      </c>
      <c r="Z23" s="164" t="s">
        <v>774</v>
      </c>
      <c r="AA23" s="171" t="s">
        <v>774</v>
      </c>
      <c r="AB23" s="70" t="s">
        <v>774</v>
      </c>
      <c r="AC23" s="70" t="s">
        <v>1170</v>
      </c>
      <c r="AD23" s="70" t="s">
        <v>19</v>
      </c>
      <c r="AE23" s="82" t="s">
        <v>1162</v>
      </c>
      <c r="AF23" s="70" t="s">
        <v>1171</v>
      </c>
      <c r="AG23" s="70" t="s">
        <v>1159</v>
      </c>
      <c r="AH23" s="59" t="s">
        <v>2016</v>
      </c>
      <c r="AI23" s="70" t="s">
        <v>7259</v>
      </c>
      <c r="AJ23" s="70" t="s">
        <v>18</v>
      </c>
      <c r="AK23" s="70">
        <v>0</v>
      </c>
      <c r="AL23" s="108" t="s">
        <v>5606</v>
      </c>
      <c r="AM23" t="s">
        <v>2991</v>
      </c>
      <c r="AN23" t="b">
        <f>AM23=O23</f>
        <v>1</v>
      </c>
      <c r="AO23" t="s">
        <v>7256</v>
      </c>
      <c r="AP23" t="s">
        <v>8085</v>
      </c>
    </row>
    <row r="24" spans="1:42" ht="14.4" customHeight="1" x14ac:dyDescent="0.3">
      <c r="A24" s="59" t="str">
        <f>U24</f>
        <v>KHI01-PHR-ASM-01</v>
      </c>
      <c r="B24" s="59" t="s">
        <v>1216</v>
      </c>
      <c r="C24" s="59" t="s">
        <v>1985</v>
      </c>
      <c r="D24" s="59" t="s">
        <v>1171</v>
      </c>
      <c r="E24" s="59" t="s">
        <v>17</v>
      </c>
      <c r="F24" s="59" t="s">
        <v>1166</v>
      </c>
      <c r="G24" s="70" t="s">
        <v>5637</v>
      </c>
      <c r="H24" s="59" t="s">
        <v>1171</v>
      </c>
      <c r="I24" s="59" t="s">
        <v>4901</v>
      </c>
      <c r="J24" s="59" t="s">
        <v>1212</v>
      </c>
      <c r="K24" s="59" t="s">
        <v>1160</v>
      </c>
      <c r="L24" s="59" t="s">
        <v>7842</v>
      </c>
      <c r="M24" s="82" t="s">
        <v>4686</v>
      </c>
      <c r="N24" s="70"/>
      <c r="O24" s="59" t="s">
        <v>2692</v>
      </c>
      <c r="P24" s="59" t="str">
        <f>O23</f>
        <v>0310007</v>
      </c>
      <c r="Q24" s="162" t="str">
        <f t="shared" si="8"/>
        <v>03100@gspharma.com</v>
      </c>
      <c r="R24" s="59" t="s">
        <v>2692</v>
      </c>
      <c r="S24" s="59" t="s">
        <v>2016</v>
      </c>
      <c r="T24" s="59" t="str">
        <f>W24</f>
        <v>KHI01 - ASM - Abdul Raziq Raza</v>
      </c>
      <c r="U24" s="59" t="s">
        <v>2016</v>
      </c>
      <c r="V24" s="70" t="s">
        <v>7259</v>
      </c>
      <c r="W24" s="70" t="str">
        <f>TRIM(CONCATENATE(K24," - ",AD24," - ",V24))</f>
        <v>KHI01 - ASM - Abdul Raziq Raza</v>
      </c>
      <c r="X24" s="70" t="s">
        <v>18</v>
      </c>
      <c r="Y24" s="70" t="s">
        <v>6305</v>
      </c>
      <c r="Z24" s="164" t="s">
        <v>774</v>
      </c>
      <c r="AA24" s="171">
        <v>45203</v>
      </c>
      <c r="AB24" s="70" t="s">
        <v>774</v>
      </c>
      <c r="AC24" s="70" t="s">
        <v>1219</v>
      </c>
      <c r="AD24" s="70" t="s">
        <v>1028</v>
      </c>
      <c r="AE24" s="82" t="s">
        <v>3414</v>
      </c>
      <c r="AF24" s="70" t="s">
        <v>1171</v>
      </c>
      <c r="AG24" s="70" t="s">
        <v>1159</v>
      </c>
      <c r="AH24" s="59" t="s">
        <v>1742</v>
      </c>
      <c r="AI24" s="70" t="s">
        <v>6674</v>
      </c>
      <c r="AJ24" s="70" t="s">
        <v>18</v>
      </c>
      <c r="AK24" s="70">
        <v>2</v>
      </c>
      <c r="AL24" s="108" t="s">
        <v>6294</v>
      </c>
      <c r="AM24" t="e">
        <v>#N/A</v>
      </c>
      <c r="AN24" t="e">
        <f>AM24=O24</f>
        <v>#N/A</v>
      </c>
      <c r="AP24" t="s">
        <v>8085</v>
      </c>
    </row>
    <row r="25" spans="1:42" ht="14.4" customHeight="1" x14ac:dyDescent="0.3">
      <c r="A25" s="59" t="str">
        <f>U25</f>
        <v>KHI02-PHR-MIO-01</v>
      </c>
      <c r="B25" s="59" t="s">
        <v>1216</v>
      </c>
      <c r="C25" s="59" t="s">
        <v>1985</v>
      </c>
      <c r="D25" s="59" t="s">
        <v>1171</v>
      </c>
      <c r="E25" s="59" t="s">
        <v>17</v>
      </c>
      <c r="F25" s="59" t="s">
        <v>1166</v>
      </c>
      <c r="G25" s="70" t="s">
        <v>5637</v>
      </c>
      <c r="H25" s="59" t="s">
        <v>1170</v>
      </c>
      <c r="I25" s="59" t="s">
        <v>4901</v>
      </c>
      <c r="J25" s="59" t="s">
        <v>1215</v>
      </c>
      <c r="K25" s="59" t="s">
        <v>6361</v>
      </c>
      <c r="L25" s="82" t="str">
        <f>O25</f>
        <v>0310004</v>
      </c>
      <c r="M25" s="82" t="s">
        <v>4686</v>
      </c>
      <c r="N25" s="70"/>
      <c r="O25" s="82" t="s">
        <v>2448</v>
      </c>
      <c r="P25" s="59" t="str">
        <f>O25</f>
        <v>0310004</v>
      </c>
      <c r="Q25" s="162" t="str">
        <f>CONCATENATE(O25,"@gspharma.com")</f>
        <v>0310004@gspharma.com</v>
      </c>
      <c r="R25" s="59" t="s">
        <v>2449</v>
      </c>
      <c r="S25" s="59" t="s">
        <v>5378</v>
      </c>
      <c r="T25" s="59" t="str">
        <f>W25</f>
        <v>KHI02 - MIO - Vacant</v>
      </c>
      <c r="U25" s="59" t="s">
        <v>5378</v>
      </c>
      <c r="V25" s="70" t="s">
        <v>10</v>
      </c>
      <c r="W25" s="70" t="str">
        <f>TRIM(CONCATENATE(K25," - ",AD25," - ",V25))</f>
        <v>KHI02 - MIO - Vacant</v>
      </c>
      <c r="X25" s="70" t="s">
        <v>7849</v>
      </c>
      <c r="Y25" s="70" t="s">
        <v>6305</v>
      </c>
      <c r="Z25" s="164" t="s">
        <v>774</v>
      </c>
      <c r="AA25" s="171" t="s">
        <v>774</v>
      </c>
      <c r="AB25" s="70" t="s">
        <v>774</v>
      </c>
      <c r="AC25" s="70" t="s">
        <v>1170</v>
      </c>
      <c r="AD25" s="70" t="s">
        <v>19</v>
      </c>
      <c r="AE25" s="82" t="s">
        <v>1162</v>
      </c>
      <c r="AF25" s="70" t="s">
        <v>1171</v>
      </c>
      <c r="AG25" s="70" t="s">
        <v>1159</v>
      </c>
      <c r="AH25" s="59" t="s">
        <v>5394</v>
      </c>
      <c r="AI25" s="70" t="s">
        <v>7258</v>
      </c>
      <c r="AJ25" s="70" t="s">
        <v>18</v>
      </c>
      <c r="AK25" s="70">
        <v>1</v>
      </c>
      <c r="AL25" s="108" t="s">
        <v>6293</v>
      </c>
      <c r="AM25" t="s">
        <v>2448</v>
      </c>
      <c r="AN25" t="b">
        <f>AM25=O25</f>
        <v>1</v>
      </c>
    </row>
    <row r="26" spans="1:42" ht="14.4" customHeight="1" x14ac:dyDescent="0.3">
      <c r="A26" s="59" t="str">
        <f t="shared" si="3"/>
        <v>KHI02-PHR-MIO-02</v>
      </c>
      <c r="B26" s="59" t="s">
        <v>1216</v>
      </c>
      <c r="C26" s="59" t="s">
        <v>1985</v>
      </c>
      <c r="D26" s="59" t="s">
        <v>1171</v>
      </c>
      <c r="E26" s="59" t="s">
        <v>17</v>
      </c>
      <c r="F26" s="59" t="s">
        <v>1166</v>
      </c>
      <c r="G26" s="70" t="s">
        <v>5637</v>
      </c>
      <c r="H26" s="59" t="s">
        <v>1170</v>
      </c>
      <c r="I26" s="59" t="s">
        <v>4901</v>
      </c>
      <c r="J26" s="59" t="s">
        <v>1215</v>
      </c>
      <c r="K26" s="59" t="s">
        <v>6361</v>
      </c>
      <c r="L26" s="82" t="s">
        <v>7850</v>
      </c>
      <c r="M26" s="82" t="s">
        <v>4686</v>
      </c>
      <c r="N26" s="70"/>
      <c r="O26" s="82" t="s">
        <v>2449</v>
      </c>
      <c r="P26" s="59" t="str">
        <f>O26</f>
        <v>0310005</v>
      </c>
      <c r="Q26" s="162" t="str">
        <f t="shared" si="8"/>
        <v>0310005@gspharma.com</v>
      </c>
      <c r="R26" s="59" t="s">
        <v>2450</v>
      </c>
      <c r="S26" s="59" t="s">
        <v>5390</v>
      </c>
      <c r="T26" s="59" t="str">
        <f t="shared" si="9"/>
        <v>Syed M. Osama Ali (KHI02-PHR-MIO-02)</v>
      </c>
      <c r="U26" s="59" t="s">
        <v>5390</v>
      </c>
      <c r="V26" s="70" t="s">
        <v>7846</v>
      </c>
      <c r="W26" s="70" t="str">
        <f>TRIM(CONCATENATE(K26," - ",AD26," - ",V26))</f>
        <v>KHI02 - MIO - Syed M. Osama Ali</v>
      </c>
      <c r="X26" s="70" t="s">
        <v>7849</v>
      </c>
      <c r="Y26" s="70" t="s">
        <v>6305</v>
      </c>
      <c r="Z26" s="164" t="s">
        <v>774</v>
      </c>
      <c r="AA26" s="171">
        <v>45292</v>
      </c>
      <c r="AB26" s="70" t="s">
        <v>774</v>
      </c>
      <c r="AC26" s="70" t="s">
        <v>1170</v>
      </c>
      <c r="AD26" s="70" t="s">
        <v>19</v>
      </c>
      <c r="AE26" s="82" t="s">
        <v>1162</v>
      </c>
      <c r="AF26" s="70" t="s">
        <v>1171</v>
      </c>
      <c r="AG26" s="70" t="s">
        <v>1159</v>
      </c>
      <c r="AH26" s="59" t="s">
        <v>5394</v>
      </c>
      <c r="AI26" s="70" t="s">
        <v>7258</v>
      </c>
      <c r="AJ26" s="70" t="s">
        <v>18</v>
      </c>
      <c r="AK26" s="70">
        <v>1</v>
      </c>
      <c r="AL26" s="108" t="s">
        <v>6293</v>
      </c>
      <c r="AM26" t="e">
        <v>#N/A</v>
      </c>
      <c r="AN26" t="e">
        <f t="shared" si="5"/>
        <v>#N/A</v>
      </c>
    </row>
    <row r="27" spans="1:42" ht="14.4" customHeight="1" x14ac:dyDescent="0.3">
      <c r="A27" s="59" t="str">
        <f>U27</f>
        <v>KHI02-PHR-MIO-03</v>
      </c>
      <c r="B27" s="59" t="s">
        <v>1216</v>
      </c>
      <c r="C27" s="59" t="s">
        <v>1985</v>
      </c>
      <c r="D27" s="59" t="s">
        <v>1171</v>
      </c>
      <c r="E27" s="59" t="s">
        <v>17</v>
      </c>
      <c r="F27" s="59" t="s">
        <v>1166</v>
      </c>
      <c r="G27" s="70" t="s">
        <v>5637</v>
      </c>
      <c r="H27" s="59" t="s">
        <v>1170</v>
      </c>
      <c r="I27" s="59" t="s">
        <v>4901</v>
      </c>
      <c r="J27" s="59" t="s">
        <v>1215</v>
      </c>
      <c r="K27" s="59" t="s">
        <v>6361</v>
      </c>
      <c r="L27" s="82" t="s">
        <v>7851</v>
      </c>
      <c r="M27" s="82" t="s">
        <v>4686</v>
      </c>
      <c r="N27" s="70"/>
      <c r="O27" s="82" t="s">
        <v>5943</v>
      </c>
      <c r="P27" s="59" t="str">
        <f>O27</f>
        <v>9051702</v>
      </c>
      <c r="Q27" s="162" t="str">
        <f>CONCATENATE(O27,"@gspharma.com")</f>
        <v>9051702@gspharma.com</v>
      </c>
      <c r="R27" s="59" t="s">
        <v>2450</v>
      </c>
      <c r="S27" s="59" t="s">
        <v>5391</v>
      </c>
      <c r="T27" s="59" t="str">
        <f>TRIM(CONCATENATE(V27," (",S27,")"))</f>
        <v>Noman Ansari (Hystra) (KHI02-PHR-MIO-03)</v>
      </c>
      <c r="U27" s="59" t="s">
        <v>5391</v>
      </c>
      <c r="V27" s="70" t="s">
        <v>7847</v>
      </c>
      <c r="W27" s="70" t="str">
        <f>TRIM(CONCATENATE(K27," - ",AD27," - ",V27))</f>
        <v>KHI02 - MIO - Noman Ansari (Hystra)</v>
      </c>
      <c r="X27" s="70" t="s">
        <v>7849</v>
      </c>
      <c r="Y27" s="70" t="s">
        <v>6305</v>
      </c>
      <c r="Z27" s="164" t="s">
        <v>774</v>
      </c>
      <c r="AA27" s="171">
        <v>44873</v>
      </c>
      <c r="AB27" s="70" t="s">
        <v>774</v>
      </c>
      <c r="AC27" s="70" t="s">
        <v>1170</v>
      </c>
      <c r="AD27" s="70" t="s">
        <v>19</v>
      </c>
      <c r="AE27" s="82" t="s">
        <v>1162</v>
      </c>
      <c r="AF27" s="70" t="s">
        <v>1171</v>
      </c>
      <c r="AG27" s="70" t="s">
        <v>1159</v>
      </c>
      <c r="AH27" s="59" t="s">
        <v>5394</v>
      </c>
      <c r="AI27" s="70" t="s">
        <v>7258</v>
      </c>
      <c r="AJ27" s="70" t="s">
        <v>18</v>
      </c>
      <c r="AK27" s="70">
        <v>1</v>
      </c>
      <c r="AL27" s="108" t="s">
        <v>6293</v>
      </c>
      <c r="AM27" t="e">
        <v>#N/A</v>
      </c>
      <c r="AN27" t="e">
        <f>AM27=O27</f>
        <v>#N/A</v>
      </c>
    </row>
    <row r="28" spans="1:42" ht="14.4" customHeight="1" x14ac:dyDescent="0.3">
      <c r="A28" s="59" t="str">
        <f t="shared" si="3"/>
        <v>KHI02-PHR-PS-01</v>
      </c>
      <c r="B28" s="59" t="s">
        <v>1216</v>
      </c>
      <c r="C28" s="59" t="s">
        <v>1985</v>
      </c>
      <c r="D28" s="59" t="s">
        <v>1171</v>
      </c>
      <c r="E28" s="59" t="s">
        <v>17</v>
      </c>
      <c r="F28" s="59" t="s">
        <v>1166</v>
      </c>
      <c r="G28" s="70" t="s">
        <v>5637</v>
      </c>
      <c r="H28" s="59" t="s">
        <v>1170</v>
      </c>
      <c r="I28" s="59" t="s">
        <v>4901</v>
      </c>
      <c r="J28" s="59" t="s">
        <v>1215</v>
      </c>
      <c r="K28" s="59" t="s">
        <v>6361</v>
      </c>
      <c r="L28" s="59" t="s">
        <v>7852</v>
      </c>
      <c r="M28" s="82" t="s">
        <v>4686</v>
      </c>
      <c r="N28" s="70"/>
      <c r="O28" s="82" t="s">
        <v>6280</v>
      </c>
      <c r="P28" s="59" t="str">
        <f>O28</f>
        <v>0320005</v>
      </c>
      <c r="Q28" s="162" t="str">
        <f t="shared" si="8"/>
        <v>0320005@gspharma.com</v>
      </c>
      <c r="R28" s="59" t="s">
        <v>2450</v>
      </c>
      <c r="S28" s="59" t="s">
        <v>7257</v>
      </c>
      <c r="T28" s="59" t="str">
        <f t="shared" si="9"/>
        <v>M. Imran Qazi (KHI02-PHR-PS-01)</v>
      </c>
      <c r="U28" s="59" t="s">
        <v>7257</v>
      </c>
      <c r="V28" s="70" t="s">
        <v>7848</v>
      </c>
      <c r="W28" s="70" t="str">
        <f>TRIM(CONCATENATE(K28," - ",AD28," - ",V28))</f>
        <v>KHI02 - PS - M. Imran Qazi</v>
      </c>
      <c r="X28" s="70" t="s">
        <v>7849</v>
      </c>
      <c r="Y28" s="70" t="s">
        <v>6305</v>
      </c>
      <c r="Z28" s="164" t="s">
        <v>774</v>
      </c>
      <c r="AA28" s="171">
        <v>45366</v>
      </c>
      <c r="AB28" s="70" t="s">
        <v>774</v>
      </c>
      <c r="AC28" s="70" t="s">
        <v>2073</v>
      </c>
      <c r="AD28" s="70" t="s">
        <v>6269</v>
      </c>
      <c r="AE28" s="82" t="s">
        <v>1162</v>
      </c>
      <c r="AF28" s="70" t="s">
        <v>1171</v>
      </c>
      <c r="AG28" s="70" t="s">
        <v>1159</v>
      </c>
      <c r="AH28" s="59" t="s">
        <v>5394</v>
      </c>
      <c r="AI28" s="70" t="s">
        <v>7258</v>
      </c>
      <c r="AJ28" s="70" t="s">
        <v>18</v>
      </c>
      <c r="AK28" s="70">
        <v>1</v>
      </c>
      <c r="AL28" s="108" t="s">
        <v>6293</v>
      </c>
      <c r="AM28" t="e">
        <v>#N/A</v>
      </c>
      <c r="AN28" t="e">
        <f t="shared" si="5"/>
        <v>#N/A</v>
      </c>
    </row>
    <row r="29" spans="1:42" ht="14.4" customHeight="1" x14ac:dyDescent="0.3">
      <c r="A29" s="59" t="str">
        <f t="shared" si="3"/>
        <v>KHI02-PHR-MIO-00</v>
      </c>
      <c r="B29" s="59" t="s">
        <v>1216</v>
      </c>
      <c r="C29" s="59" t="s">
        <v>1985</v>
      </c>
      <c r="D29" s="59" t="s">
        <v>1171</v>
      </c>
      <c r="E29" s="59" t="s">
        <v>17</v>
      </c>
      <c r="F29" s="59" t="s">
        <v>1166</v>
      </c>
      <c r="G29" s="70" t="s">
        <v>5637</v>
      </c>
      <c r="H29" s="59" t="s">
        <v>1170</v>
      </c>
      <c r="I29" s="59" t="s">
        <v>4901</v>
      </c>
      <c r="J29" s="59" t="s">
        <v>1215</v>
      </c>
      <c r="K29" s="59" t="s">
        <v>6361</v>
      </c>
      <c r="L29" s="82" t="str">
        <f>O29</f>
        <v>0320003</v>
      </c>
      <c r="M29" s="82" t="s">
        <v>4686</v>
      </c>
      <c r="N29" s="70"/>
      <c r="O29" s="82" t="s">
        <v>5499</v>
      </c>
      <c r="P29" s="59" t="str">
        <f t="shared" si="4"/>
        <v>0320003</v>
      </c>
      <c r="Q29" s="162" t="s">
        <v>3598</v>
      </c>
      <c r="R29" s="59" t="s">
        <v>2991</v>
      </c>
      <c r="S29" s="59" t="s">
        <v>5393</v>
      </c>
      <c r="T29" s="59" t="str">
        <f>TRIM(CONCATENATE(W29))</f>
        <v>KHI02 - PHR Unmapped</v>
      </c>
      <c r="U29" s="59" t="s">
        <v>5393</v>
      </c>
      <c r="V29" s="70" t="s">
        <v>5920</v>
      </c>
      <c r="W29" s="70" t="str">
        <f>TRIM(CONCATENATE(K29," - ",V29))</f>
        <v>KHI02 - PHR Unmapped</v>
      </c>
      <c r="X29" s="70" t="s">
        <v>7849</v>
      </c>
      <c r="Y29" s="70" t="s">
        <v>774</v>
      </c>
      <c r="Z29" s="164" t="s">
        <v>774</v>
      </c>
      <c r="AA29" s="171" t="s">
        <v>774</v>
      </c>
      <c r="AB29" s="70" t="s">
        <v>774</v>
      </c>
      <c r="AC29" s="70" t="s">
        <v>1170</v>
      </c>
      <c r="AD29" s="70" t="s">
        <v>19</v>
      </c>
      <c r="AE29" s="82" t="s">
        <v>1162</v>
      </c>
      <c r="AF29" s="70" t="s">
        <v>1171</v>
      </c>
      <c r="AG29" s="70" t="s">
        <v>1159</v>
      </c>
      <c r="AH29" s="59" t="s">
        <v>5394</v>
      </c>
      <c r="AI29" s="70" t="s">
        <v>7258</v>
      </c>
      <c r="AJ29" s="70" t="s">
        <v>18</v>
      </c>
      <c r="AK29" s="70">
        <v>0</v>
      </c>
      <c r="AL29" s="108" t="s">
        <v>5606</v>
      </c>
      <c r="AM29" t="e">
        <v>#N/A</v>
      </c>
      <c r="AN29" t="e">
        <f t="shared" si="5"/>
        <v>#N/A</v>
      </c>
      <c r="AP29" t="s">
        <v>8085</v>
      </c>
    </row>
    <row r="30" spans="1:42" ht="14.4" customHeight="1" x14ac:dyDescent="0.3">
      <c r="A30" s="59" t="str">
        <f t="shared" si="3"/>
        <v>KHI02-PHR-ASM-01</v>
      </c>
      <c r="B30" s="59" t="s">
        <v>1216</v>
      </c>
      <c r="C30" s="59" t="s">
        <v>1985</v>
      </c>
      <c r="D30" s="59" t="s">
        <v>1171</v>
      </c>
      <c r="E30" s="59" t="s">
        <v>17</v>
      </c>
      <c r="F30" s="59" t="s">
        <v>1166</v>
      </c>
      <c r="G30" s="70" t="s">
        <v>5637</v>
      </c>
      <c r="H30" s="59" t="s">
        <v>1170</v>
      </c>
      <c r="I30" s="59" t="s">
        <v>4901</v>
      </c>
      <c r="J30" s="59" t="s">
        <v>1215</v>
      </c>
      <c r="K30" s="59" t="s">
        <v>6361</v>
      </c>
      <c r="L30" s="59" t="str">
        <f>O30</f>
        <v>03200</v>
      </c>
      <c r="M30" s="82" t="s">
        <v>4686</v>
      </c>
      <c r="N30" s="70"/>
      <c r="O30" s="82" t="s">
        <v>5500</v>
      </c>
      <c r="P30" s="59" t="str">
        <f>O29</f>
        <v>0320003</v>
      </c>
      <c r="Q30" s="162" t="str">
        <f t="shared" ref="Q30:Q42" si="10">CONCATENATE(O30,"@gspharma.com")</f>
        <v>03200@gspharma.com</v>
      </c>
      <c r="R30" s="59" t="s">
        <v>2692</v>
      </c>
      <c r="S30" s="59" t="s">
        <v>5394</v>
      </c>
      <c r="T30" s="59" t="str">
        <f>W30</f>
        <v>KHI02 - ASM - Vacant</v>
      </c>
      <c r="U30" s="59" t="s">
        <v>5394</v>
      </c>
      <c r="V30" s="70" t="s">
        <v>10</v>
      </c>
      <c r="W30" s="70" t="str">
        <f t="shared" ref="W30:W42" si="11">TRIM(CONCATENATE(K30," - ",AD30," - ",V30))</f>
        <v>KHI02 - ASM - Vacant</v>
      </c>
      <c r="X30" s="70" t="s">
        <v>7849</v>
      </c>
      <c r="Y30" s="70" t="s">
        <v>6305</v>
      </c>
      <c r="Z30" s="164" t="s">
        <v>774</v>
      </c>
      <c r="AA30" s="171" t="s">
        <v>774</v>
      </c>
      <c r="AB30" s="70" t="s">
        <v>774</v>
      </c>
      <c r="AC30" s="70" t="s">
        <v>1219</v>
      </c>
      <c r="AD30" s="70" t="s">
        <v>1028</v>
      </c>
      <c r="AE30" s="82" t="s">
        <v>3414</v>
      </c>
      <c r="AF30" s="70" t="s">
        <v>1171</v>
      </c>
      <c r="AG30" s="70" t="s">
        <v>1159</v>
      </c>
      <c r="AH30" s="59" t="s">
        <v>1742</v>
      </c>
      <c r="AI30" s="70" t="s">
        <v>6674</v>
      </c>
      <c r="AJ30" s="70" t="s">
        <v>18</v>
      </c>
      <c r="AK30" s="70">
        <v>2</v>
      </c>
      <c r="AL30" s="108" t="s">
        <v>6294</v>
      </c>
      <c r="AM30" t="e">
        <v>#N/A</v>
      </c>
      <c r="AN30" t="e">
        <f t="shared" si="5"/>
        <v>#N/A</v>
      </c>
      <c r="AO30" t="s">
        <v>7256</v>
      </c>
      <c r="AP30" t="s">
        <v>8085</v>
      </c>
    </row>
    <row r="31" spans="1:42" ht="14.4" customHeight="1" x14ac:dyDescent="0.3">
      <c r="A31" s="59" t="str">
        <f t="shared" si="3"/>
        <v>STH-A-PHR-RSM-01</v>
      </c>
      <c r="B31" s="59" t="s">
        <v>1216</v>
      </c>
      <c r="C31" s="59" t="s">
        <v>1985</v>
      </c>
      <c r="D31" s="59" t="s">
        <v>1171</v>
      </c>
      <c r="E31" s="59" t="s">
        <v>17</v>
      </c>
      <c r="F31" s="59" t="s">
        <v>1166</v>
      </c>
      <c r="G31" s="70" t="s">
        <v>5637</v>
      </c>
      <c r="H31" s="59" t="s">
        <v>1170</v>
      </c>
      <c r="I31" s="59" t="s">
        <v>4901</v>
      </c>
      <c r="J31" s="59" t="s">
        <v>1212</v>
      </c>
      <c r="K31" s="59" t="s">
        <v>1160</v>
      </c>
      <c r="L31" s="59" t="s">
        <v>7837</v>
      </c>
      <c r="M31" s="82" t="s">
        <v>4686</v>
      </c>
      <c r="N31" s="70" t="s">
        <v>2687</v>
      </c>
      <c r="O31" s="82" t="s">
        <v>2488</v>
      </c>
      <c r="P31" s="59" t="str">
        <f>O31</f>
        <v>03</v>
      </c>
      <c r="Q31" s="162" t="str">
        <f t="shared" si="10"/>
        <v>03@gspharma.com</v>
      </c>
      <c r="R31" s="59" t="s">
        <v>2692</v>
      </c>
      <c r="S31" s="59" t="s">
        <v>1742</v>
      </c>
      <c r="T31" s="59" t="str">
        <f>W31</f>
        <v>KHI01 - RSM - Zain Ul Abedin</v>
      </c>
      <c r="U31" s="59" t="s">
        <v>1742</v>
      </c>
      <c r="V31" s="70" t="s">
        <v>6674</v>
      </c>
      <c r="W31" s="70" t="str">
        <f t="shared" si="11"/>
        <v>KHI01 - RSM - Zain Ul Abedin</v>
      </c>
      <c r="X31" s="70" t="s">
        <v>18</v>
      </c>
      <c r="Y31" s="70" t="s">
        <v>774</v>
      </c>
      <c r="Z31" s="164" t="s">
        <v>774</v>
      </c>
      <c r="AA31" s="171" t="s">
        <v>774</v>
      </c>
      <c r="AB31" s="70" t="s">
        <v>774</v>
      </c>
      <c r="AC31" s="70" t="s">
        <v>1806</v>
      </c>
      <c r="AD31" s="70" t="s">
        <v>1146</v>
      </c>
      <c r="AE31" s="82" t="s">
        <v>2488</v>
      </c>
      <c r="AF31" s="70" t="s">
        <v>1171</v>
      </c>
      <c r="AG31" s="70" t="s">
        <v>1159</v>
      </c>
      <c r="AH31" s="59" t="s">
        <v>1211</v>
      </c>
      <c r="AI31" s="70" t="s">
        <v>8108</v>
      </c>
      <c r="AJ31" s="70" t="s">
        <v>1367</v>
      </c>
      <c r="AK31" s="70">
        <v>3</v>
      </c>
      <c r="AL31" s="108" t="s">
        <v>1367</v>
      </c>
    </row>
    <row r="32" spans="1:42" ht="14.4" customHeight="1" x14ac:dyDescent="0.3">
      <c r="A32" s="59" t="str">
        <f t="shared" si="3"/>
        <v>PSH01-PHR-MIO-01</v>
      </c>
      <c r="B32" s="59" t="s">
        <v>1216</v>
      </c>
      <c r="C32" s="59" t="s">
        <v>1985</v>
      </c>
      <c r="D32" s="59" t="s">
        <v>1217</v>
      </c>
      <c r="E32" s="59" t="s">
        <v>143</v>
      </c>
      <c r="F32" s="59" t="s">
        <v>1168</v>
      </c>
      <c r="G32" s="70" t="s">
        <v>5631</v>
      </c>
      <c r="H32" s="59" t="s">
        <v>2866</v>
      </c>
      <c r="I32" s="59" t="s">
        <v>4899</v>
      </c>
      <c r="J32" s="59" t="s">
        <v>2861</v>
      </c>
      <c r="K32" s="59" t="s">
        <v>6363</v>
      </c>
      <c r="L32" s="59" t="s">
        <v>810</v>
      </c>
      <c r="M32" s="82" t="s">
        <v>4686</v>
      </c>
      <c r="N32" s="70"/>
      <c r="O32" s="59" t="s">
        <v>2451</v>
      </c>
      <c r="P32" s="59" t="str">
        <f t="shared" si="4"/>
        <v>0512001</v>
      </c>
      <c r="Q32" s="162" t="str">
        <f t="shared" si="10"/>
        <v>0512001@gspharma.com</v>
      </c>
      <c r="R32" s="59" t="s">
        <v>2451</v>
      </c>
      <c r="S32" s="59" t="s">
        <v>2914</v>
      </c>
      <c r="T32" s="59" t="str">
        <f t="shared" ref="T32:T42" si="12">TRIM(CONCATENATE(V32," (",S32,")"))</f>
        <v>Noman Khan (PSH01-PHR-MIO-01)</v>
      </c>
      <c r="U32" s="59" t="s">
        <v>2914</v>
      </c>
      <c r="V32" s="70" t="s">
        <v>2915</v>
      </c>
      <c r="W32" s="70" t="str">
        <f t="shared" si="11"/>
        <v>PSH01 - MIO - Noman Khan</v>
      </c>
      <c r="X32" s="70" t="s">
        <v>149</v>
      </c>
      <c r="Y32" s="70" t="s">
        <v>6305</v>
      </c>
      <c r="Z32" s="164" t="s">
        <v>774</v>
      </c>
      <c r="AA32" s="171">
        <v>43284</v>
      </c>
      <c r="AB32" s="70" t="s">
        <v>774</v>
      </c>
      <c r="AC32" s="70" t="s">
        <v>1170</v>
      </c>
      <c r="AD32" s="70" t="s">
        <v>19</v>
      </c>
      <c r="AE32" s="82" t="s">
        <v>1162</v>
      </c>
      <c r="AF32" s="70" t="s">
        <v>1171</v>
      </c>
      <c r="AG32" s="70" t="s">
        <v>1159</v>
      </c>
      <c r="AH32" s="59" t="s">
        <v>2922</v>
      </c>
      <c r="AI32" s="70" t="s">
        <v>7917</v>
      </c>
      <c r="AJ32" s="70" t="s">
        <v>149</v>
      </c>
      <c r="AK32" s="70">
        <v>1</v>
      </c>
      <c r="AL32" s="108" t="s">
        <v>6293</v>
      </c>
      <c r="AM32" t="s">
        <v>2451</v>
      </c>
      <c r="AN32" t="b">
        <f t="shared" si="5"/>
        <v>1</v>
      </c>
    </row>
    <row r="33" spans="1:42" ht="14.4" customHeight="1" x14ac:dyDescent="0.3">
      <c r="A33" s="59" t="str">
        <f t="shared" si="3"/>
        <v>PSH01-PHR-MIO-02</v>
      </c>
      <c r="B33" s="59" t="s">
        <v>1216</v>
      </c>
      <c r="C33" s="59" t="s">
        <v>1985</v>
      </c>
      <c r="D33" s="59" t="s">
        <v>1217</v>
      </c>
      <c r="E33" s="59" t="s">
        <v>143</v>
      </c>
      <c r="F33" s="59" t="s">
        <v>1168</v>
      </c>
      <c r="G33" s="70" t="s">
        <v>5631</v>
      </c>
      <c r="H33" s="59" t="s">
        <v>2866</v>
      </c>
      <c r="I33" s="59" t="s">
        <v>4899</v>
      </c>
      <c r="J33" s="59" t="s">
        <v>2861</v>
      </c>
      <c r="K33" s="59" t="s">
        <v>6363</v>
      </c>
      <c r="L33" s="59" t="s">
        <v>811</v>
      </c>
      <c r="M33" s="82" t="s">
        <v>4686</v>
      </c>
      <c r="N33" s="70"/>
      <c r="O33" s="59" t="s">
        <v>2452</v>
      </c>
      <c r="P33" s="59" t="str">
        <f t="shared" si="4"/>
        <v>0512002</v>
      </c>
      <c r="Q33" s="162" t="str">
        <f t="shared" si="10"/>
        <v>0512002@gspharma.com</v>
      </c>
      <c r="R33" s="59" t="s">
        <v>2452</v>
      </c>
      <c r="S33" s="59" t="s">
        <v>2916</v>
      </c>
      <c r="T33" s="59" t="str">
        <f t="shared" si="12"/>
        <v>Ms. Rozia Bibi (PSH01-PHR-MIO-02)</v>
      </c>
      <c r="U33" s="59" t="s">
        <v>2916</v>
      </c>
      <c r="V33" s="70" t="s">
        <v>7909</v>
      </c>
      <c r="W33" s="70" t="str">
        <f t="shared" si="11"/>
        <v>PSH01 - MIO - Ms. Rozia Bibi</v>
      </c>
      <c r="X33" s="70" t="s">
        <v>149</v>
      </c>
      <c r="Y33" s="70" t="s">
        <v>6305</v>
      </c>
      <c r="Z33" s="164" t="s">
        <v>774</v>
      </c>
      <c r="AA33" s="171">
        <v>44196</v>
      </c>
      <c r="AB33" s="70" t="s">
        <v>774</v>
      </c>
      <c r="AC33" s="70" t="s">
        <v>1170</v>
      </c>
      <c r="AD33" s="70" t="s">
        <v>19</v>
      </c>
      <c r="AE33" s="82" t="s">
        <v>1162</v>
      </c>
      <c r="AF33" s="70" t="s">
        <v>1171</v>
      </c>
      <c r="AG33" s="70" t="s">
        <v>1159</v>
      </c>
      <c r="AH33" s="59" t="s">
        <v>2922</v>
      </c>
      <c r="AI33" s="70" t="s">
        <v>7917</v>
      </c>
      <c r="AJ33" s="70" t="s">
        <v>149</v>
      </c>
      <c r="AK33" s="70">
        <v>1</v>
      </c>
      <c r="AL33" s="108" t="s">
        <v>6293</v>
      </c>
      <c r="AM33" t="s">
        <v>2452</v>
      </c>
      <c r="AN33" t="b">
        <f t="shared" si="5"/>
        <v>1</v>
      </c>
    </row>
    <row r="34" spans="1:42" ht="14.4" customHeight="1" x14ac:dyDescent="0.3">
      <c r="A34" s="59" t="str">
        <f t="shared" si="3"/>
        <v>PSH01-PHR-MIO-03</v>
      </c>
      <c r="B34" s="59" t="s">
        <v>1216</v>
      </c>
      <c r="C34" s="59" t="s">
        <v>1985</v>
      </c>
      <c r="D34" s="59" t="s">
        <v>1217</v>
      </c>
      <c r="E34" s="59" t="s">
        <v>143</v>
      </c>
      <c r="F34" s="59" t="s">
        <v>1168</v>
      </c>
      <c r="G34" s="70" t="s">
        <v>5631</v>
      </c>
      <c r="H34" s="59" t="s">
        <v>2866</v>
      </c>
      <c r="I34" s="59" t="s">
        <v>4899</v>
      </c>
      <c r="J34" s="59" t="s">
        <v>2861</v>
      </c>
      <c r="K34" s="59" t="s">
        <v>6363</v>
      </c>
      <c r="L34" s="59" t="s">
        <v>7918</v>
      </c>
      <c r="M34" s="82" t="s">
        <v>4686</v>
      </c>
      <c r="N34" s="70"/>
      <c r="O34" s="59" t="s">
        <v>2454</v>
      </c>
      <c r="P34" s="59" t="str">
        <f t="shared" si="4"/>
        <v>0512004</v>
      </c>
      <c r="Q34" s="162" t="str">
        <f t="shared" si="10"/>
        <v>0512004@gspharma.com</v>
      </c>
      <c r="R34" s="59" t="s">
        <v>2452</v>
      </c>
      <c r="S34" s="59" t="s">
        <v>2917</v>
      </c>
      <c r="T34" s="59" t="str">
        <f t="shared" si="12"/>
        <v>Ms. Uzma Zaman (PSH01-PHR-MIO-03)</v>
      </c>
      <c r="U34" s="59" t="s">
        <v>2917</v>
      </c>
      <c r="V34" s="70" t="s">
        <v>7910</v>
      </c>
      <c r="W34" s="70" t="str">
        <f t="shared" si="11"/>
        <v>PSH01 - MIO - Ms. Uzma Zaman</v>
      </c>
      <c r="X34" s="70" t="s">
        <v>263</v>
      </c>
      <c r="Y34" s="70" t="s">
        <v>6305</v>
      </c>
      <c r="Z34" s="164" t="s">
        <v>774</v>
      </c>
      <c r="AA34" s="171">
        <v>45325</v>
      </c>
      <c r="AB34" s="70" t="s">
        <v>774</v>
      </c>
      <c r="AC34" s="70" t="s">
        <v>1170</v>
      </c>
      <c r="AD34" s="70" t="s">
        <v>19</v>
      </c>
      <c r="AE34" s="82" t="s">
        <v>1162</v>
      </c>
      <c r="AF34" s="70" t="s">
        <v>1171</v>
      </c>
      <c r="AG34" s="70" t="s">
        <v>1159</v>
      </c>
      <c r="AH34" s="59" t="s">
        <v>2922</v>
      </c>
      <c r="AI34" s="70" t="s">
        <v>7917</v>
      </c>
      <c r="AJ34" s="70" t="s">
        <v>149</v>
      </c>
      <c r="AK34" s="70">
        <v>1</v>
      </c>
      <c r="AL34" s="108" t="s">
        <v>6293</v>
      </c>
      <c r="AM34" t="e">
        <v>#N/A</v>
      </c>
      <c r="AN34" t="e">
        <f t="shared" si="5"/>
        <v>#N/A</v>
      </c>
    </row>
    <row r="35" spans="1:42" ht="14.4" customHeight="1" x14ac:dyDescent="0.3">
      <c r="A35" s="59" t="str">
        <f t="shared" si="3"/>
        <v>PSH01-PHR-MIO-04</v>
      </c>
      <c r="B35" s="59" t="s">
        <v>1216</v>
      </c>
      <c r="C35" s="59" t="s">
        <v>1985</v>
      </c>
      <c r="D35" s="59" t="s">
        <v>1217</v>
      </c>
      <c r="E35" s="59" t="s">
        <v>143</v>
      </c>
      <c r="F35" s="59" t="s">
        <v>1168</v>
      </c>
      <c r="G35" s="70" t="s">
        <v>5631</v>
      </c>
      <c r="H35" s="59" t="s">
        <v>2866</v>
      </c>
      <c r="I35" s="59" t="s">
        <v>4899</v>
      </c>
      <c r="J35" s="59" t="s">
        <v>2861</v>
      </c>
      <c r="K35" s="59" t="s">
        <v>6363</v>
      </c>
      <c r="L35" s="59" t="s">
        <v>6689</v>
      </c>
      <c r="M35" s="82" t="s">
        <v>4686</v>
      </c>
      <c r="N35" s="70"/>
      <c r="O35" s="59" t="s">
        <v>5506</v>
      </c>
      <c r="P35" s="59" t="str">
        <f t="shared" si="4"/>
        <v>0614001</v>
      </c>
      <c r="Q35" s="162" t="str">
        <f t="shared" si="10"/>
        <v>0614001@gspharma.com</v>
      </c>
      <c r="R35" s="59" t="s">
        <v>2452</v>
      </c>
      <c r="S35" s="59" t="s">
        <v>2919</v>
      </c>
      <c r="T35" s="59" t="str">
        <f t="shared" si="12"/>
        <v>Rahim ullah Khan (PSH01-PHR-MIO-04)</v>
      </c>
      <c r="U35" s="59" t="s">
        <v>2919</v>
      </c>
      <c r="V35" s="70" t="s">
        <v>7911</v>
      </c>
      <c r="W35" s="70" t="str">
        <f t="shared" si="11"/>
        <v>PSH01 - MIO - Rahim ullah Khan</v>
      </c>
      <c r="X35" s="70" t="s">
        <v>3088</v>
      </c>
      <c r="Y35" s="70" t="s">
        <v>6305</v>
      </c>
      <c r="Z35" s="164" t="s">
        <v>774</v>
      </c>
      <c r="AA35" s="171">
        <v>44970</v>
      </c>
      <c r="AB35" s="70" t="s">
        <v>774</v>
      </c>
      <c r="AC35" s="70" t="s">
        <v>1170</v>
      </c>
      <c r="AD35" s="70" t="s">
        <v>19</v>
      </c>
      <c r="AE35" s="82" t="s">
        <v>1162</v>
      </c>
      <c r="AF35" s="70" t="s">
        <v>1171</v>
      </c>
      <c r="AG35" s="70" t="s">
        <v>1159</v>
      </c>
      <c r="AH35" s="59" t="s">
        <v>2922</v>
      </c>
      <c r="AI35" s="70" t="s">
        <v>7917</v>
      </c>
      <c r="AJ35" s="70" t="s">
        <v>149</v>
      </c>
      <c r="AK35" s="70">
        <v>1</v>
      </c>
      <c r="AL35" s="108" t="s">
        <v>6293</v>
      </c>
      <c r="AM35" t="s">
        <v>5506</v>
      </c>
      <c r="AN35" t="b">
        <f t="shared" si="5"/>
        <v>1</v>
      </c>
    </row>
    <row r="36" spans="1:42" ht="14.4" customHeight="1" x14ac:dyDescent="0.3">
      <c r="A36" s="59" t="str">
        <f t="shared" si="3"/>
        <v>PSH01-PHR-MIO-05</v>
      </c>
      <c r="B36" s="59" t="s">
        <v>1216</v>
      </c>
      <c r="C36" s="59" t="s">
        <v>1985</v>
      </c>
      <c r="D36" s="59" t="s">
        <v>1217</v>
      </c>
      <c r="E36" s="59" t="s">
        <v>143</v>
      </c>
      <c r="F36" s="59" t="s">
        <v>1168</v>
      </c>
      <c r="G36" s="70" t="s">
        <v>5631</v>
      </c>
      <c r="H36" s="59" t="s">
        <v>2866</v>
      </c>
      <c r="I36" s="59" t="s">
        <v>4899</v>
      </c>
      <c r="J36" s="59" t="s">
        <v>2861</v>
      </c>
      <c r="K36" s="59" t="s">
        <v>6363</v>
      </c>
      <c r="L36" s="59" t="s">
        <v>7919</v>
      </c>
      <c r="M36" s="82" t="s">
        <v>4686</v>
      </c>
      <c r="N36" s="70"/>
      <c r="O36" s="59" t="s">
        <v>2453</v>
      </c>
      <c r="P36" s="59" t="str">
        <f t="shared" si="4"/>
        <v>0512003</v>
      </c>
      <c r="Q36" s="162" t="str">
        <f t="shared" si="10"/>
        <v>0512003@gspharma.com</v>
      </c>
      <c r="R36" s="59" t="s">
        <v>2452</v>
      </c>
      <c r="S36" s="59" t="s">
        <v>2920</v>
      </c>
      <c r="T36" s="59" t="str">
        <f t="shared" si="12"/>
        <v>Naveed Khan (PSH01-PHR-MIO-05)</v>
      </c>
      <c r="U36" s="59" t="s">
        <v>2920</v>
      </c>
      <c r="V36" s="70" t="s">
        <v>3150</v>
      </c>
      <c r="W36" s="70" t="str">
        <f t="shared" si="11"/>
        <v>PSH01 - MIO - Naveed Khan</v>
      </c>
      <c r="X36" s="70" t="s">
        <v>150</v>
      </c>
      <c r="Y36" s="70" t="s">
        <v>6305</v>
      </c>
      <c r="Z36" s="164" t="s">
        <v>774</v>
      </c>
      <c r="AA36" s="171">
        <v>45365</v>
      </c>
      <c r="AB36" s="70" t="s">
        <v>774</v>
      </c>
      <c r="AC36" s="70" t="s">
        <v>1170</v>
      </c>
      <c r="AD36" s="70" t="s">
        <v>19</v>
      </c>
      <c r="AE36" s="82" t="s">
        <v>1162</v>
      </c>
      <c r="AF36" s="70" t="s">
        <v>1171</v>
      </c>
      <c r="AG36" s="70" t="s">
        <v>1159</v>
      </c>
      <c r="AH36" s="59" t="s">
        <v>2922</v>
      </c>
      <c r="AI36" s="70" t="s">
        <v>7917</v>
      </c>
      <c r="AJ36" s="70" t="s">
        <v>149</v>
      </c>
      <c r="AK36" s="70">
        <v>1</v>
      </c>
      <c r="AL36" s="108" t="s">
        <v>6293</v>
      </c>
      <c r="AM36" t="e">
        <v>#N/A</v>
      </c>
      <c r="AN36" t="e">
        <f t="shared" si="5"/>
        <v>#N/A</v>
      </c>
    </row>
    <row r="37" spans="1:42" ht="14.4" customHeight="1" x14ac:dyDescent="0.3">
      <c r="A37" s="59" t="str">
        <f t="shared" si="3"/>
        <v>PSH01-PHR-MIO-06</v>
      </c>
      <c r="B37" s="59" t="s">
        <v>1216</v>
      </c>
      <c r="C37" s="59" t="s">
        <v>1985</v>
      </c>
      <c r="D37" s="59" t="s">
        <v>1217</v>
      </c>
      <c r="E37" s="59" t="s">
        <v>143</v>
      </c>
      <c r="F37" s="59" t="s">
        <v>1168</v>
      </c>
      <c r="G37" s="70" t="s">
        <v>5631</v>
      </c>
      <c r="H37" s="59" t="s">
        <v>2866</v>
      </c>
      <c r="I37" s="59" t="s">
        <v>4899</v>
      </c>
      <c r="J37" s="59" t="s">
        <v>2861</v>
      </c>
      <c r="K37" s="59" t="s">
        <v>6363</v>
      </c>
      <c r="L37" s="59" t="s">
        <v>6690</v>
      </c>
      <c r="M37" s="82" t="s">
        <v>4686</v>
      </c>
      <c r="N37" s="70"/>
      <c r="O37" s="59" t="s">
        <v>5507</v>
      </c>
      <c r="P37" s="59" t="str">
        <f t="shared" si="4"/>
        <v>0614002</v>
      </c>
      <c r="Q37" s="162" t="str">
        <f t="shared" si="10"/>
        <v>0614002@gspharma.com</v>
      </c>
      <c r="R37" s="59" t="s">
        <v>2452</v>
      </c>
      <c r="S37" s="59" t="s">
        <v>6691</v>
      </c>
      <c r="T37" s="59" t="str">
        <f t="shared" si="12"/>
        <v>Bilal Khan (PSH01-PHR-MIO-06)</v>
      </c>
      <c r="U37" s="59" t="s">
        <v>6691</v>
      </c>
      <c r="V37" s="70" t="s">
        <v>6692</v>
      </c>
      <c r="W37" s="70" t="str">
        <f t="shared" si="11"/>
        <v>PSH01 - MIO - Bilal Khan</v>
      </c>
      <c r="X37" s="70" t="s">
        <v>587</v>
      </c>
      <c r="Y37" s="70" t="s">
        <v>6305</v>
      </c>
      <c r="Z37" s="164" t="s">
        <v>774</v>
      </c>
      <c r="AA37" s="171">
        <v>45014</v>
      </c>
      <c r="AB37" s="70" t="s">
        <v>774</v>
      </c>
      <c r="AC37" s="70" t="s">
        <v>1170</v>
      </c>
      <c r="AD37" s="70" t="s">
        <v>19</v>
      </c>
      <c r="AE37" s="82" t="s">
        <v>1162</v>
      </c>
      <c r="AF37" s="70" t="s">
        <v>1171</v>
      </c>
      <c r="AG37" s="70" t="s">
        <v>1159</v>
      </c>
      <c r="AH37" s="59" t="s">
        <v>2922</v>
      </c>
      <c r="AI37" s="70" t="s">
        <v>7917</v>
      </c>
      <c r="AJ37" s="70" t="s">
        <v>149</v>
      </c>
      <c r="AK37" s="70">
        <v>1</v>
      </c>
      <c r="AL37" s="108" t="s">
        <v>6293</v>
      </c>
      <c r="AM37" t="s">
        <v>5507</v>
      </c>
      <c r="AN37" t="b">
        <f t="shared" si="5"/>
        <v>1</v>
      </c>
    </row>
    <row r="38" spans="1:42" ht="14.4" customHeight="1" x14ac:dyDescent="0.3">
      <c r="A38" s="59" t="str">
        <f t="shared" si="3"/>
        <v>PSH01-PHR-MIO-07</v>
      </c>
      <c r="B38" s="59" t="s">
        <v>1216</v>
      </c>
      <c r="C38" s="59" t="s">
        <v>1985</v>
      </c>
      <c r="D38" s="59" t="s">
        <v>1217</v>
      </c>
      <c r="E38" s="59" t="s">
        <v>143</v>
      </c>
      <c r="F38" s="59" t="s">
        <v>1168</v>
      </c>
      <c r="G38" s="70" t="s">
        <v>5631</v>
      </c>
      <c r="H38" s="59" t="s">
        <v>2866</v>
      </c>
      <c r="I38" s="59" t="s">
        <v>4899</v>
      </c>
      <c r="J38" s="59" t="s">
        <v>2861</v>
      </c>
      <c r="K38" s="59" t="s">
        <v>6363</v>
      </c>
      <c r="L38" s="59" t="s">
        <v>7920</v>
      </c>
      <c r="M38" s="82" t="s">
        <v>4686</v>
      </c>
      <c r="N38" s="70"/>
      <c r="O38" s="59" t="s">
        <v>2456</v>
      </c>
      <c r="P38" s="59" t="str">
        <f t="shared" si="4"/>
        <v>0512006</v>
      </c>
      <c r="Q38" s="162" t="str">
        <f t="shared" si="10"/>
        <v>0512006@gspharma.com</v>
      </c>
      <c r="R38" s="59" t="s">
        <v>2452</v>
      </c>
      <c r="S38" s="59" t="s">
        <v>7997</v>
      </c>
      <c r="T38" s="59" t="str">
        <f t="shared" si="12"/>
        <v>Dawood (BHFA) (PSH01-PHR-MIO-07)</v>
      </c>
      <c r="U38" s="59" t="s">
        <v>7997</v>
      </c>
      <c r="V38" s="70" t="s">
        <v>7912</v>
      </c>
      <c r="W38" s="70" t="str">
        <f t="shared" si="11"/>
        <v>PSH01 - MIO - Dawood (BHFA)</v>
      </c>
      <c r="X38" s="70" t="s">
        <v>5442</v>
      </c>
      <c r="Y38" s="70" t="s">
        <v>6305</v>
      </c>
      <c r="Z38" s="164" t="s">
        <v>774</v>
      </c>
      <c r="AA38" s="171">
        <v>45371</v>
      </c>
      <c r="AB38" s="70" t="s">
        <v>774</v>
      </c>
      <c r="AC38" s="70" t="s">
        <v>1170</v>
      </c>
      <c r="AD38" s="70" t="s">
        <v>19</v>
      </c>
      <c r="AE38" s="82" t="s">
        <v>1162</v>
      </c>
      <c r="AF38" s="70" t="s">
        <v>1171</v>
      </c>
      <c r="AG38" s="70" t="s">
        <v>1159</v>
      </c>
      <c r="AH38" s="59" t="s">
        <v>2922</v>
      </c>
      <c r="AI38" s="70" t="s">
        <v>7917</v>
      </c>
      <c r="AJ38" s="70" t="s">
        <v>149</v>
      </c>
      <c r="AK38" s="70">
        <v>1</v>
      </c>
      <c r="AL38" s="108" t="s">
        <v>6293</v>
      </c>
      <c r="AM38" t="e">
        <v>#N/A</v>
      </c>
      <c r="AN38" t="e">
        <f t="shared" si="5"/>
        <v>#N/A</v>
      </c>
    </row>
    <row r="39" spans="1:42" ht="14.4" customHeight="1" x14ac:dyDescent="0.3">
      <c r="A39" s="59" t="str">
        <f t="shared" si="3"/>
        <v>PSH01-PHR-MIO-08</v>
      </c>
      <c r="B39" s="59" t="s">
        <v>1216</v>
      </c>
      <c r="C39" s="59" t="s">
        <v>1985</v>
      </c>
      <c r="D39" s="59" t="s">
        <v>1217</v>
      </c>
      <c r="E39" s="59" t="s">
        <v>143</v>
      </c>
      <c r="F39" s="59" t="s">
        <v>1168</v>
      </c>
      <c r="G39" s="70" t="s">
        <v>5631</v>
      </c>
      <c r="H39" s="59" t="s">
        <v>2866</v>
      </c>
      <c r="I39" s="59" t="s">
        <v>4899</v>
      </c>
      <c r="J39" s="59" t="s">
        <v>2861</v>
      </c>
      <c r="K39" s="59" t="s">
        <v>6363</v>
      </c>
      <c r="L39" s="82" t="s">
        <v>7921</v>
      </c>
      <c r="M39" s="82" t="s">
        <v>4686</v>
      </c>
      <c r="N39" s="70"/>
      <c r="O39" s="82" t="s">
        <v>8012</v>
      </c>
      <c r="P39" s="59" t="str">
        <f t="shared" si="4"/>
        <v>0512007</v>
      </c>
      <c r="Q39" s="162" t="str">
        <f t="shared" si="10"/>
        <v>0512007@gspharma.com</v>
      </c>
      <c r="R39" s="59" t="s">
        <v>2453</v>
      </c>
      <c r="S39" s="59" t="s">
        <v>7998</v>
      </c>
      <c r="T39" s="59" t="str">
        <f t="shared" si="12"/>
        <v>Mamoon Rasheed (BHFA) (PSH01-PHR-MIO-08)</v>
      </c>
      <c r="U39" s="59" t="s">
        <v>7998</v>
      </c>
      <c r="V39" s="70" t="s">
        <v>7913</v>
      </c>
      <c r="W39" s="70" t="str">
        <f t="shared" si="11"/>
        <v>PSH01 - MIO - Mamoon Rasheed (BHFA)</v>
      </c>
      <c r="X39" s="70" t="s">
        <v>589</v>
      </c>
      <c r="Y39" s="70" t="s">
        <v>6305</v>
      </c>
      <c r="Z39" s="164" t="s">
        <v>774</v>
      </c>
      <c r="AA39" s="171">
        <v>45444</v>
      </c>
      <c r="AB39" s="70" t="s">
        <v>774</v>
      </c>
      <c r="AC39" s="70" t="s">
        <v>1170</v>
      </c>
      <c r="AD39" s="70" t="s">
        <v>19</v>
      </c>
      <c r="AE39" s="82" t="s">
        <v>1162</v>
      </c>
      <c r="AF39" s="70" t="s">
        <v>1171</v>
      </c>
      <c r="AG39" s="70" t="s">
        <v>1159</v>
      </c>
      <c r="AH39" s="59" t="s">
        <v>2922</v>
      </c>
      <c r="AI39" s="70" t="s">
        <v>7917</v>
      </c>
      <c r="AJ39" s="70" t="s">
        <v>149</v>
      </c>
      <c r="AK39" s="70">
        <v>1</v>
      </c>
      <c r="AL39" s="108" t="s">
        <v>6293</v>
      </c>
      <c r="AM39" t="e">
        <v>#N/A</v>
      </c>
      <c r="AN39" t="e">
        <f t="shared" si="5"/>
        <v>#N/A</v>
      </c>
    </row>
    <row r="40" spans="1:42" ht="14.4" customHeight="1" x14ac:dyDescent="0.3">
      <c r="A40" s="59" t="str">
        <f t="shared" si="3"/>
        <v>PSH01-PHR-MIO-09</v>
      </c>
      <c r="B40" s="59" t="s">
        <v>1216</v>
      </c>
      <c r="C40" s="59" t="s">
        <v>1985</v>
      </c>
      <c r="D40" s="59" t="s">
        <v>1217</v>
      </c>
      <c r="E40" s="59" t="s">
        <v>143</v>
      </c>
      <c r="F40" s="59" t="s">
        <v>1168</v>
      </c>
      <c r="G40" s="70" t="s">
        <v>5631</v>
      </c>
      <c r="H40" s="59" t="s">
        <v>2866</v>
      </c>
      <c r="I40" s="59" t="s">
        <v>4899</v>
      </c>
      <c r="J40" s="59" t="s">
        <v>2861</v>
      </c>
      <c r="K40" s="59" t="s">
        <v>6363</v>
      </c>
      <c r="L40" s="59" t="s">
        <v>7922</v>
      </c>
      <c r="M40" s="82" t="s">
        <v>4686</v>
      </c>
      <c r="N40" s="70"/>
      <c r="O40" s="59" t="s">
        <v>8013</v>
      </c>
      <c r="P40" s="59" t="str">
        <f t="shared" si="4"/>
        <v>0512009</v>
      </c>
      <c r="Q40" s="162" t="str">
        <f t="shared" si="10"/>
        <v>0512009@gspharma.com</v>
      </c>
      <c r="R40" s="59" t="s">
        <v>2456</v>
      </c>
      <c r="S40" s="59" t="s">
        <v>7999</v>
      </c>
      <c r="T40" s="59" t="str">
        <f t="shared" si="12"/>
        <v>Abubakar (BHFA) (PSH01-PHR-MIO-09)</v>
      </c>
      <c r="U40" s="59" t="s">
        <v>7999</v>
      </c>
      <c r="V40" s="70" t="s">
        <v>7914</v>
      </c>
      <c r="W40" s="70" t="str">
        <f t="shared" si="11"/>
        <v>PSH01 - MIO - Abubakar (BHFA)</v>
      </c>
      <c r="X40" s="70" t="s">
        <v>412</v>
      </c>
      <c r="Y40" s="70" t="s">
        <v>6305</v>
      </c>
      <c r="Z40" s="164" t="s">
        <v>774</v>
      </c>
      <c r="AA40" s="171">
        <v>45397</v>
      </c>
      <c r="AB40" s="70" t="s">
        <v>774</v>
      </c>
      <c r="AC40" s="70" t="s">
        <v>1170</v>
      </c>
      <c r="AD40" s="70" t="s">
        <v>19</v>
      </c>
      <c r="AE40" s="82" t="s">
        <v>1162</v>
      </c>
      <c r="AF40" s="70" t="s">
        <v>1171</v>
      </c>
      <c r="AG40" s="70" t="s">
        <v>1159</v>
      </c>
      <c r="AH40" s="59" t="s">
        <v>2922</v>
      </c>
      <c r="AI40" s="70" t="s">
        <v>7917</v>
      </c>
      <c r="AJ40" s="70" t="s">
        <v>149</v>
      </c>
      <c r="AK40" s="70">
        <v>1</v>
      </c>
      <c r="AL40" s="108" t="s">
        <v>6293</v>
      </c>
      <c r="AM40" t="e">
        <v>#N/A</v>
      </c>
      <c r="AN40" t="e">
        <f t="shared" si="5"/>
        <v>#N/A</v>
      </c>
    </row>
    <row r="41" spans="1:42" ht="14.4" customHeight="1" x14ac:dyDescent="0.3">
      <c r="A41" s="59" t="str">
        <f t="shared" si="3"/>
        <v>PSH01-PHR-MIO-10</v>
      </c>
      <c r="B41" s="59" t="s">
        <v>1216</v>
      </c>
      <c r="C41" s="59" t="s">
        <v>1985</v>
      </c>
      <c r="D41" s="59" t="s">
        <v>1217</v>
      </c>
      <c r="E41" s="59" t="s">
        <v>143</v>
      </c>
      <c r="F41" s="59" t="s">
        <v>1168</v>
      </c>
      <c r="G41" s="70" t="s">
        <v>5631</v>
      </c>
      <c r="H41" s="59" t="s">
        <v>2866</v>
      </c>
      <c r="I41" s="59" t="s">
        <v>4899</v>
      </c>
      <c r="J41" s="59" t="s">
        <v>2861</v>
      </c>
      <c r="K41" s="59" t="s">
        <v>6363</v>
      </c>
      <c r="L41" s="82" t="s">
        <v>7923</v>
      </c>
      <c r="M41" s="82" t="s">
        <v>4686</v>
      </c>
      <c r="N41" s="70"/>
      <c r="O41" s="82" t="s">
        <v>8014</v>
      </c>
      <c r="P41" s="59" t="str">
        <f>O41</f>
        <v>0512010</v>
      </c>
      <c r="Q41" s="162" t="str">
        <f t="shared" si="10"/>
        <v>0512010@gspharma.com</v>
      </c>
      <c r="R41" s="59" t="s">
        <v>2452</v>
      </c>
      <c r="S41" s="59" t="s">
        <v>8000</v>
      </c>
      <c r="T41" s="59" t="str">
        <f t="shared" si="12"/>
        <v>Atiq ur Rehman (BHFA) (PSH01-PHR-MIO-10)</v>
      </c>
      <c r="U41" s="59" t="s">
        <v>8000</v>
      </c>
      <c r="V41" s="70" t="s">
        <v>7916</v>
      </c>
      <c r="W41" s="70" t="str">
        <f t="shared" si="11"/>
        <v>PSH01 - MIO - Atiq ur Rehman (BHFA)</v>
      </c>
      <c r="X41" s="70" t="s">
        <v>7926</v>
      </c>
      <c r="Y41" s="70" t="s">
        <v>6305</v>
      </c>
      <c r="Z41" s="164" t="s">
        <v>774</v>
      </c>
      <c r="AA41" s="171">
        <v>45444</v>
      </c>
      <c r="AB41" s="70" t="s">
        <v>774</v>
      </c>
      <c r="AC41" s="70" t="s">
        <v>1170</v>
      </c>
      <c r="AD41" s="70" t="s">
        <v>19</v>
      </c>
      <c r="AE41" s="82" t="s">
        <v>1162</v>
      </c>
      <c r="AF41" s="70" t="s">
        <v>1171</v>
      </c>
      <c r="AG41" s="70" t="s">
        <v>1159</v>
      </c>
      <c r="AH41" s="59" t="s">
        <v>2922</v>
      </c>
      <c r="AI41" s="70" t="s">
        <v>7917</v>
      </c>
      <c r="AJ41" s="70" t="s">
        <v>149</v>
      </c>
      <c r="AK41" s="70">
        <v>1</v>
      </c>
      <c r="AL41" s="108" t="s">
        <v>6293</v>
      </c>
      <c r="AM41" t="e">
        <v>#N/A</v>
      </c>
      <c r="AN41" t="e">
        <f t="shared" si="5"/>
        <v>#N/A</v>
      </c>
    </row>
    <row r="42" spans="1:42" ht="14.4" customHeight="1" x14ac:dyDescent="0.3">
      <c r="A42" s="59" t="str">
        <f t="shared" si="3"/>
        <v>PSH01-PHR-MIO-11</v>
      </c>
      <c r="B42" s="59" t="s">
        <v>1216</v>
      </c>
      <c r="C42" s="59" t="s">
        <v>1985</v>
      </c>
      <c r="D42" s="59" t="s">
        <v>1217</v>
      </c>
      <c r="E42" s="59" t="s">
        <v>143</v>
      </c>
      <c r="F42" s="59" t="s">
        <v>1168</v>
      </c>
      <c r="G42" s="70" t="s">
        <v>5631</v>
      </c>
      <c r="H42" s="59" t="s">
        <v>2866</v>
      </c>
      <c r="I42" s="59" t="s">
        <v>4899</v>
      </c>
      <c r="J42" s="59" t="s">
        <v>2861</v>
      </c>
      <c r="K42" s="59" t="s">
        <v>6363</v>
      </c>
      <c r="L42" s="82" t="s">
        <v>7924</v>
      </c>
      <c r="M42" s="82" t="s">
        <v>4686</v>
      </c>
      <c r="N42" s="70"/>
      <c r="O42" s="82" t="s">
        <v>8015</v>
      </c>
      <c r="P42" s="59" t="str">
        <f>O42</f>
        <v>0512011</v>
      </c>
      <c r="Q42" s="162" t="str">
        <f t="shared" si="10"/>
        <v>0512011@gspharma.com</v>
      </c>
      <c r="R42" s="59" t="s">
        <v>2453</v>
      </c>
      <c r="S42" s="59" t="s">
        <v>7991</v>
      </c>
      <c r="T42" s="59" t="str">
        <f t="shared" si="12"/>
        <v>Sonia Khan (BHFA) (PSH01-PHR-MIO-11)</v>
      </c>
      <c r="U42" s="59" t="s">
        <v>7991</v>
      </c>
      <c r="V42" s="70" t="s">
        <v>7915</v>
      </c>
      <c r="W42" s="70" t="str">
        <f t="shared" si="11"/>
        <v>PSH01 - MIO - Sonia Khan (BHFA)</v>
      </c>
      <c r="X42" s="70" t="s">
        <v>149</v>
      </c>
      <c r="Y42" s="70" t="s">
        <v>6305</v>
      </c>
      <c r="Z42" s="164" t="s">
        <v>774</v>
      </c>
      <c r="AA42" s="171">
        <v>45444</v>
      </c>
      <c r="AB42" s="70" t="s">
        <v>774</v>
      </c>
      <c r="AC42" s="70" t="s">
        <v>1170</v>
      </c>
      <c r="AD42" s="70" t="s">
        <v>19</v>
      </c>
      <c r="AE42" s="82" t="s">
        <v>1162</v>
      </c>
      <c r="AF42" s="70" t="s">
        <v>1171</v>
      </c>
      <c r="AG42" s="70" t="s">
        <v>1159</v>
      </c>
      <c r="AH42" s="59" t="s">
        <v>2922</v>
      </c>
      <c r="AI42" s="70" t="s">
        <v>7917</v>
      </c>
      <c r="AJ42" s="70" t="s">
        <v>149</v>
      </c>
      <c r="AK42" s="70">
        <v>1</v>
      </c>
      <c r="AL42" s="108" t="s">
        <v>6293</v>
      </c>
      <c r="AM42" t="e">
        <v>#N/A</v>
      </c>
      <c r="AN42" t="e">
        <f t="shared" si="5"/>
        <v>#N/A</v>
      </c>
    </row>
    <row r="43" spans="1:42" ht="14.4" customHeight="1" x14ac:dyDescent="0.3">
      <c r="A43" s="59" t="str">
        <f t="shared" si="3"/>
        <v>PSH01-PHR-MIO-00</v>
      </c>
      <c r="B43" s="59" t="s">
        <v>1216</v>
      </c>
      <c r="C43" s="59" t="s">
        <v>1985</v>
      </c>
      <c r="D43" s="59" t="s">
        <v>1217</v>
      </c>
      <c r="E43" s="59" t="s">
        <v>143</v>
      </c>
      <c r="F43" s="59" t="s">
        <v>1168</v>
      </c>
      <c r="G43" s="70" t="s">
        <v>5631</v>
      </c>
      <c r="H43" s="59" t="s">
        <v>2866</v>
      </c>
      <c r="I43" s="59" t="s">
        <v>4899</v>
      </c>
      <c r="J43" s="59" t="s">
        <v>2861</v>
      </c>
      <c r="K43" s="59" t="s">
        <v>6363</v>
      </c>
      <c r="L43" s="82" t="str">
        <f>O43</f>
        <v>0512008</v>
      </c>
      <c r="M43" s="82" t="s">
        <v>4686</v>
      </c>
      <c r="N43" s="70"/>
      <c r="O43" s="59" t="s">
        <v>2995</v>
      </c>
      <c r="P43" s="59" t="str">
        <f t="shared" si="4"/>
        <v>0512008</v>
      </c>
      <c r="Q43" s="162" t="s">
        <v>3604</v>
      </c>
      <c r="R43" s="59" t="s">
        <v>2995</v>
      </c>
      <c r="S43" s="59" t="s">
        <v>2921</v>
      </c>
      <c r="T43" s="59" t="str">
        <f>TRIM(CONCATENATE(W43))</f>
        <v>PSH01 - PHR Unmapped</v>
      </c>
      <c r="U43" s="59" t="s">
        <v>2921</v>
      </c>
      <c r="V43" s="70" t="s">
        <v>5920</v>
      </c>
      <c r="W43" s="70" t="str">
        <f>TRIM(CONCATENATE(K43," - ",V43))</f>
        <v>PSH01 - PHR Unmapped</v>
      </c>
      <c r="X43" s="70" t="s">
        <v>149</v>
      </c>
      <c r="Y43" s="70" t="s">
        <v>774</v>
      </c>
      <c r="Z43" s="164" t="s">
        <v>774</v>
      </c>
      <c r="AA43" s="171" t="s">
        <v>774</v>
      </c>
      <c r="AB43" s="70" t="s">
        <v>774</v>
      </c>
      <c r="AC43" s="70" t="s">
        <v>1170</v>
      </c>
      <c r="AD43" s="70" t="s">
        <v>19</v>
      </c>
      <c r="AE43" s="82" t="s">
        <v>1162</v>
      </c>
      <c r="AF43" s="70" t="s">
        <v>1171</v>
      </c>
      <c r="AG43" s="70" t="s">
        <v>1159</v>
      </c>
      <c r="AH43" s="59" t="s">
        <v>2922</v>
      </c>
      <c r="AI43" s="70" t="s">
        <v>7917</v>
      </c>
      <c r="AJ43" s="70" t="s">
        <v>149</v>
      </c>
      <c r="AK43" s="70">
        <v>0</v>
      </c>
      <c r="AL43" s="108" t="s">
        <v>5606</v>
      </c>
      <c r="AM43" t="s">
        <v>2995</v>
      </c>
      <c r="AN43" t="b">
        <f t="shared" si="5"/>
        <v>1</v>
      </c>
      <c r="AP43" t="s">
        <v>8085</v>
      </c>
    </row>
    <row r="44" spans="1:42" ht="14.4" customHeight="1" x14ac:dyDescent="0.3">
      <c r="A44" s="59" t="str">
        <f t="shared" si="3"/>
        <v>PSH01-PHR-ASM-01</v>
      </c>
      <c r="B44" s="59" t="s">
        <v>1216</v>
      </c>
      <c r="C44" s="59" t="s">
        <v>1985</v>
      </c>
      <c r="D44" s="59" t="s">
        <v>1217</v>
      </c>
      <c r="E44" s="59" t="s">
        <v>143</v>
      </c>
      <c r="F44" s="59" t="s">
        <v>1168</v>
      </c>
      <c r="G44" s="70" t="s">
        <v>5631</v>
      </c>
      <c r="H44" s="59" t="s">
        <v>2866</v>
      </c>
      <c r="I44" s="59" t="s">
        <v>4899</v>
      </c>
      <c r="J44" s="59" t="s">
        <v>2861</v>
      </c>
      <c r="K44" s="59" t="s">
        <v>6363</v>
      </c>
      <c r="L44" s="59" t="s">
        <v>7925</v>
      </c>
      <c r="M44" s="82" t="s">
        <v>4686</v>
      </c>
      <c r="N44" s="70"/>
      <c r="O44" s="59" t="s">
        <v>2693</v>
      </c>
      <c r="P44" s="59" t="str">
        <f>O43</f>
        <v>0512008</v>
      </c>
      <c r="Q44" s="162" t="str">
        <f t="shared" ref="Q44:Q50" si="13">CONCATENATE(O44,"@gspharma.com")</f>
        <v>05120@gspharma.com</v>
      </c>
      <c r="R44" s="59" t="s">
        <v>2693</v>
      </c>
      <c r="S44" s="59" t="s">
        <v>2922</v>
      </c>
      <c r="T44" s="59" t="str">
        <f>W44</f>
        <v>PSH01 - ASM - Jawad Hussain</v>
      </c>
      <c r="U44" s="59" t="s">
        <v>2922</v>
      </c>
      <c r="V44" s="70" t="s">
        <v>7917</v>
      </c>
      <c r="W44" s="70" t="str">
        <f t="shared" ref="W44:W53" si="14">TRIM(CONCATENATE(K44," - ",AD44," - ",V44))</f>
        <v>PSH01 - ASM - Jawad Hussain</v>
      </c>
      <c r="X44" s="70" t="s">
        <v>149</v>
      </c>
      <c r="Y44" s="70" t="s">
        <v>6305</v>
      </c>
      <c r="Z44" s="164" t="s">
        <v>774</v>
      </c>
      <c r="AA44" s="171">
        <v>45323</v>
      </c>
      <c r="AB44" s="70" t="s">
        <v>774</v>
      </c>
      <c r="AC44" s="70" t="s">
        <v>1219</v>
      </c>
      <c r="AD44" s="70" t="s">
        <v>1028</v>
      </c>
      <c r="AE44" s="82" t="s">
        <v>3414</v>
      </c>
      <c r="AF44" s="70" t="s">
        <v>1171</v>
      </c>
      <c r="AG44" s="70" t="s">
        <v>1159</v>
      </c>
      <c r="AH44" s="59" t="s">
        <v>1743</v>
      </c>
      <c r="AI44" s="70" t="s">
        <v>5826</v>
      </c>
      <c r="AJ44" s="70" t="s">
        <v>144</v>
      </c>
      <c r="AK44" s="70">
        <v>2</v>
      </c>
      <c r="AL44" s="108" t="s">
        <v>6294</v>
      </c>
      <c r="AM44" t="e">
        <v>#N/A</v>
      </c>
      <c r="AN44" t="e">
        <f t="shared" si="5"/>
        <v>#N/A</v>
      </c>
      <c r="AP44" t="s">
        <v>8085</v>
      </c>
    </row>
    <row r="45" spans="1:42" ht="14.4" customHeight="1" x14ac:dyDescent="0.3">
      <c r="A45" s="59" t="str">
        <f t="shared" si="3"/>
        <v>ISB01-PHR-MIO-01</v>
      </c>
      <c r="B45" s="59" t="s">
        <v>1216</v>
      </c>
      <c r="C45" s="59" t="s">
        <v>1985</v>
      </c>
      <c r="D45" s="59" t="s">
        <v>1217</v>
      </c>
      <c r="E45" s="59" t="s">
        <v>143</v>
      </c>
      <c r="F45" s="59" t="s">
        <v>1168</v>
      </c>
      <c r="G45" s="70" t="s">
        <v>5631</v>
      </c>
      <c r="H45" s="59" t="s">
        <v>2867</v>
      </c>
      <c r="I45" s="59" t="s">
        <v>144</v>
      </c>
      <c r="J45" s="59" t="s">
        <v>2862</v>
      </c>
      <c r="K45" s="59" t="s">
        <v>6364</v>
      </c>
      <c r="L45" s="82" t="s">
        <v>7905</v>
      </c>
      <c r="M45" s="82" t="s">
        <v>4686</v>
      </c>
      <c r="N45" s="70"/>
      <c r="O45" s="82" t="s">
        <v>2457</v>
      </c>
      <c r="P45" s="59" t="str">
        <f t="shared" si="4"/>
        <v>0511001</v>
      </c>
      <c r="Q45" s="162" t="str">
        <f t="shared" si="13"/>
        <v>0511001@gspharma.com</v>
      </c>
      <c r="R45" s="59" t="s">
        <v>2457</v>
      </c>
      <c r="S45" s="59" t="s">
        <v>2908</v>
      </c>
      <c r="T45" s="59" t="str">
        <f t="shared" ref="T45:T50" si="15">TRIM(CONCATENATE(V45," (",S45,")"))</f>
        <v>M. Miskeen Khan (ISB01-PHR-MIO-01)</v>
      </c>
      <c r="U45" s="59" t="s">
        <v>2908</v>
      </c>
      <c r="V45" s="70" t="s">
        <v>6683</v>
      </c>
      <c r="W45" s="70" t="str">
        <f t="shared" si="14"/>
        <v>ISB01 - MIO - M. Miskeen Khan</v>
      </c>
      <c r="X45" s="70" t="s">
        <v>144</v>
      </c>
      <c r="Y45" s="70" t="s">
        <v>6305</v>
      </c>
      <c r="Z45" s="164" t="s">
        <v>774</v>
      </c>
      <c r="AA45" s="171">
        <v>45111</v>
      </c>
      <c r="AB45" s="70" t="s">
        <v>774</v>
      </c>
      <c r="AC45" s="70" t="s">
        <v>1170</v>
      </c>
      <c r="AD45" s="70" t="s">
        <v>19</v>
      </c>
      <c r="AE45" s="82" t="s">
        <v>1162</v>
      </c>
      <c r="AF45" s="70" t="s">
        <v>1171</v>
      </c>
      <c r="AG45" s="70" t="s">
        <v>1159</v>
      </c>
      <c r="AH45" s="59" t="s">
        <v>2913</v>
      </c>
      <c r="AI45" s="70" t="s">
        <v>7903</v>
      </c>
      <c r="AJ45" s="70" t="s">
        <v>144</v>
      </c>
      <c r="AK45" s="70">
        <v>1</v>
      </c>
      <c r="AL45" s="108" t="s">
        <v>6293</v>
      </c>
      <c r="AM45" t="e">
        <v>#N/A</v>
      </c>
      <c r="AN45" t="e">
        <f t="shared" si="5"/>
        <v>#N/A</v>
      </c>
    </row>
    <row r="46" spans="1:42" ht="14.4" customHeight="1" x14ac:dyDescent="0.3">
      <c r="A46" s="59" t="str">
        <f t="shared" si="3"/>
        <v>ISB01-PHR-MIO-02</v>
      </c>
      <c r="B46" s="59" t="s">
        <v>1216</v>
      </c>
      <c r="C46" s="59" t="s">
        <v>1985</v>
      </c>
      <c r="D46" s="59" t="s">
        <v>1217</v>
      </c>
      <c r="E46" s="59" t="s">
        <v>143</v>
      </c>
      <c r="F46" s="59" t="s">
        <v>1168</v>
      </c>
      <c r="G46" s="70" t="s">
        <v>5631</v>
      </c>
      <c r="H46" s="59" t="s">
        <v>2867</v>
      </c>
      <c r="I46" s="59" t="s">
        <v>144</v>
      </c>
      <c r="J46" s="59" t="s">
        <v>2862</v>
      </c>
      <c r="K46" s="59" t="s">
        <v>6364</v>
      </c>
      <c r="L46" s="82" t="s">
        <v>6684</v>
      </c>
      <c r="M46" s="82" t="s">
        <v>4686</v>
      </c>
      <c r="N46" s="70"/>
      <c r="O46" s="82" t="s">
        <v>2458</v>
      </c>
      <c r="P46" s="59" t="str">
        <f t="shared" si="4"/>
        <v>0511002</v>
      </c>
      <c r="Q46" s="162" t="str">
        <f t="shared" si="13"/>
        <v>0511002@gspharma.com</v>
      </c>
      <c r="R46" s="59" t="s">
        <v>2458</v>
      </c>
      <c r="S46" s="59" t="s">
        <v>2910</v>
      </c>
      <c r="T46" s="59" t="str">
        <f t="shared" si="15"/>
        <v>Ms. Ambreen Kanwal (ISB01-PHR-MIO-02)</v>
      </c>
      <c r="U46" s="59" t="s">
        <v>2910</v>
      </c>
      <c r="V46" s="70" t="s">
        <v>7898</v>
      </c>
      <c r="W46" s="70" t="str">
        <f t="shared" si="14"/>
        <v>ISB01 - MIO - Ms. Ambreen Kanwal</v>
      </c>
      <c r="X46" s="70" t="s">
        <v>145</v>
      </c>
      <c r="Y46" s="70" t="s">
        <v>6305</v>
      </c>
      <c r="Z46" s="164" t="s">
        <v>774</v>
      </c>
      <c r="AA46" s="172">
        <v>45115</v>
      </c>
      <c r="AB46" s="70" t="s">
        <v>774</v>
      </c>
      <c r="AC46" s="70" t="s">
        <v>1170</v>
      </c>
      <c r="AD46" s="70" t="s">
        <v>19</v>
      </c>
      <c r="AE46" s="82" t="s">
        <v>1162</v>
      </c>
      <c r="AF46" s="70" t="s">
        <v>1171</v>
      </c>
      <c r="AG46" s="70" t="s">
        <v>1159</v>
      </c>
      <c r="AH46" s="59" t="s">
        <v>2913</v>
      </c>
      <c r="AI46" s="70" t="s">
        <v>7903</v>
      </c>
      <c r="AJ46" s="70" t="s">
        <v>144</v>
      </c>
      <c r="AK46" s="70">
        <v>1</v>
      </c>
      <c r="AL46" s="108" t="s">
        <v>6293</v>
      </c>
      <c r="AM46" t="s">
        <v>2458</v>
      </c>
      <c r="AN46" t="b">
        <f t="shared" si="5"/>
        <v>1</v>
      </c>
    </row>
    <row r="47" spans="1:42" ht="14.4" customHeight="1" x14ac:dyDescent="0.3">
      <c r="A47" s="59" t="str">
        <f t="shared" si="3"/>
        <v>ISB01-PHR-MIO-03</v>
      </c>
      <c r="B47" s="59" t="s">
        <v>1216</v>
      </c>
      <c r="C47" s="59" t="s">
        <v>1985</v>
      </c>
      <c r="D47" s="59" t="s">
        <v>1217</v>
      </c>
      <c r="E47" s="59" t="s">
        <v>143</v>
      </c>
      <c r="F47" s="59" t="s">
        <v>1168</v>
      </c>
      <c r="G47" s="70" t="s">
        <v>5631</v>
      </c>
      <c r="H47" s="59" t="s">
        <v>2867</v>
      </c>
      <c r="I47" s="59" t="s">
        <v>144</v>
      </c>
      <c r="J47" s="59" t="s">
        <v>2862</v>
      </c>
      <c r="K47" s="59" t="s">
        <v>6364</v>
      </c>
      <c r="L47" s="82" t="str">
        <f>O47</f>
        <v>0511003</v>
      </c>
      <c r="M47" s="82" t="s">
        <v>4686</v>
      </c>
      <c r="N47" s="70"/>
      <c r="O47" s="82" t="s">
        <v>2459</v>
      </c>
      <c r="P47" s="59" t="str">
        <f t="shared" si="4"/>
        <v>0511003</v>
      </c>
      <c r="Q47" s="162" t="str">
        <f t="shared" si="13"/>
        <v>0511003@gspharma.com</v>
      </c>
      <c r="R47" s="59" t="s">
        <v>2460</v>
      </c>
      <c r="S47" s="59" t="s">
        <v>2911</v>
      </c>
      <c r="T47" s="59" t="str">
        <f t="shared" si="15"/>
        <v>M. Suleman Rahess (ISB01-PHR-MIO-03)</v>
      </c>
      <c r="U47" s="59" t="s">
        <v>2911</v>
      </c>
      <c r="V47" s="70" t="s">
        <v>7904</v>
      </c>
      <c r="W47" s="70" t="str">
        <f t="shared" si="14"/>
        <v>ISB01 - MIO - M. Suleman Rahess</v>
      </c>
      <c r="X47" s="70" t="s">
        <v>145</v>
      </c>
      <c r="Y47" s="70" t="s">
        <v>6305</v>
      </c>
      <c r="Z47" s="164" t="s">
        <v>774</v>
      </c>
      <c r="AA47" s="171" t="s">
        <v>774</v>
      </c>
      <c r="AB47" s="70" t="s">
        <v>774</v>
      </c>
      <c r="AC47" s="70" t="s">
        <v>1170</v>
      </c>
      <c r="AD47" s="70" t="s">
        <v>19</v>
      </c>
      <c r="AE47" s="82" t="s">
        <v>1162</v>
      </c>
      <c r="AF47" s="70" t="s">
        <v>1171</v>
      </c>
      <c r="AG47" s="70" t="s">
        <v>1159</v>
      </c>
      <c r="AH47" s="59" t="s">
        <v>2913</v>
      </c>
      <c r="AI47" s="70" t="s">
        <v>7903</v>
      </c>
      <c r="AJ47" s="70" t="s">
        <v>144</v>
      </c>
      <c r="AK47" s="70">
        <v>1</v>
      </c>
      <c r="AL47" s="108" t="s">
        <v>6293</v>
      </c>
      <c r="AM47" t="e">
        <v>#N/A</v>
      </c>
      <c r="AN47" t="e">
        <f t="shared" si="5"/>
        <v>#N/A</v>
      </c>
    </row>
    <row r="48" spans="1:42" ht="14.4" customHeight="1" x14ac:dyDescent="0.3">
      <c r="A48" s="59" t="str">
        <f t="shared" si="3"/>
        <v>ISB01-PHR-MIO-04</v>
      </c>
      <c r="B48" s="59" t="s">
        <v>1216</v>
      </c>
      <c r="C48" s="59" t="s">
        <v>1985</v>
      </c>
      <c r="D48" s="59" t="s">
        <v>1217</v>
      </c>
      <c r="E48" s="59" t="s">
        <v>143</v>
      </c>
      <c r="F48" s="59" t="s">
        <v>1168</v>
      </c>
      <c r="G48" s="70" t="s">
        <v>5631</v>
      </c>
      <c r="H48" s="59" t="s">
        <v>2867</v>
      </c>
      <c r="I48" s="59" t="s">
        <v>144</v>
      </c>
      <c r="J48" s="59" t="s">
        <v>2862</v>
      </c>
      <c r="K48" s="59" t="s">
        <v>6364</v>
      </c>
      <c r="L48" s="82" t="s">
        <v>7906</v>
      </c>
      <c r="M48" s="82" t="s">
        <v>4686</v>
      </c>
      <c r="N48" s="70"/>
      <c r="O48" s="59" t="s">
        <v>2460</v>
      </c>
      <c r="P48" s="59" t="str">
        <f t="shared" si="4"/>
        <v>0511004</v>
      </c>
      <c r="Q48" s="162" t="str">
        <f t="shared" si="13"/>
        <v>0511004@gspharma.com</v>
      </c>
      <c r="R48" s="59" t="s">
        <v>2460</v>
      </c>
      <c r="S48" s="59" t="s">
        <v>5356</v>
      </c>
      <c r="T48" s="59" t="str">
        <f t="shared" si="15"/>
        <v>Nadeem Niaz (ISB01-PHR-MIO-04)</v>
      </c>
      <c r="U48" s="59" t="s">
        <v>5356</v>
      </c>
      <c r="V48" s="70" t="s">
        <v>6734</v>
      </c>
      <c r="W48" s="70" t="str">
        <f t="shared" si="14"/>
        <v>ISB01 - MIO - Nadeem Niaz</v>
      </c>
      <c r="X48" s="70" t="s">
        <v>1029</v>
      </c>
      <c r="Y48" s="70" t="s">
        <v>6305</v>
      </c>
      <c r="Z48" s="164" t="s">
        <v>774</v>
      </c>
      <c r="AA48" s="171">
        <v>45149</v>
      </c>
      <c r="AB48" s="70" t="s">
        <v>774</v>
      </c>
      <c r="AC48" s="70" t="s">
        <v>1170</v>
      </c>
      <c r="AD48" s="70" t="s">
        <v>19</v>
      </c>
      <c r="AE48" s="82" t="s">
        <v>1162</v>
      </c>
      <c r="AF48" s="70" t="s">
        <v>1171</v>
      </c>
      <c r="AG48" s="70" t="s">
        <v>1159</v>
      </c>
      <c r="AH48" s="59" t="s">
        <v>2913</v>
      </c>
      <c r="AI48" s="70" t="s">
        <v>7903</v>
      </c>
      <c r="AJ48" s="70" t="s">
        <v>144</v>
      </c>
      <c r="AK48" s="70">
        <v>1</v>
      </c>
      <c r="AL48" s="108" t="s">
        <v>6293</v>
      </c>
      <c r="AM48" t="e">
        <v>#N/A</v>
      </c>
      <c r="AN48" t="e">
        <f t="shared" si="5"/>
        <v>#N/A</v>
      </c>
    </row>
    <row r="49" spans="1:42" ht="14.4" customHeight="1" x14ac:dyDescent="0.3">
      <c r="A49" s="59" t="str">
        <f t="shared" si="3"/>
        <v>ISB01-PHR-MIO-05</v>
      </c>
      <c r="B49" s="59" t="s">
        <v>1216</v>
      </c>
      <c r="C49" s="59" t="s">
        <v>1985</v>
      </c>
      <c r="D49" s="59" t="s">
        <v>1217</v>
      </c>
      <c r="E49" s="59" t="s">
        <v>143</v>
      </c>
      <c r="F49" s="59" t="s">
        <v>1168</v>
      </c>
      <c r="G49" s="70" t="s">
        <v>5631</v>
      </c>
      <c r="H49" s="59" t="s">
        <v>2867</v>
      </c>
      <c r="I49" s="59" t="s">
        <v>144</v>
      </c>
      <c r="J49" s="59" t="s">
        <v>2862</v>
      </c>
      <c r="K49" s="59" t="s">
        <v>6364</v>
      </c>
      <c r="L49" s="59" t="s">
        <v>805</v>
      </c>
      <c r="M49" s="82" t="s">
        <v>4686</v>
      </c>
      <c r="N49" s="70"/>
      <c r="O49" s="59" t="s">
        <v>2483</v>
      </c>
      <c r="P49" s="59" t="str">
        <f t="shared" si="4"/>
        <v>0412005</v>
      </c>
      <c r="Q49" s="162" t="str">
        <f t="shared" si="13"/>
        <v>0412005@gspharma.com</v>
      </c>
      <c r="R49" s="59" t="s">
        <v>2460</v>
      </c>
      <c r="S49" s="59" t="s">
        <v>5357</v>
      </c>
      <c r="T49" s="59" t="str">
        <f t="shared" si="15"/>
        <v>Furrukh Shahzad (ISB01-PHR-MIO-05)</v>
      </c>
      <c r="U49" s="59" t="s">
        <v>5357</v>
      </c>
      <c r="V49" s="70" t="s">
        <v>5362</v>
      </c>
      <c r="W49" s="70" t="str">
        <f t="shared" si="14"/>
        <v>ISB01 - MIO - Furrukh Shahzad</v>
      </c>
      <c r="X49" s="70" t="s">
        <v>142</v>
      </c>
      <c r="Y49" s="70" t="s">
        <v>6305</v>
      </c>
      <c r="Z49" s="164" t="s">
        <v>774</v>
      </c>
      <c r="AA49" s="171">
        <v>43652</v>
      </c>
      <c r="AB49" s="70" t="s">
        <v>774</v>
      </c>
      <c r="AC49" s="70" t="s">
        <v>1170</v>
      </c>
      <c r="AD49" s="70" t="s">
        <v>19</v>
      </c>
      <c r="AE49" s="82" t="s">
        <v>1162</v>
      </c>
      <c r="AF49" s="70" t="s">
        <v>1171</v>
      </c>
      <c r="AG49" s="70" t="s">
        <v>1159</v>
      </c>
      <c r="AH49" s="59" t="s">
        <v>2913</v>
      </c>
      <c r="AI49" s="70" t="s">
        <v>7903</v>
      </c>
      <c r="AJ49" s="70" t="s">
        <v>144</v>
      </c>
      <c r="AK49" s="70">
        <v>1</v>
      </c>
      <c r="AL49" s="108" t="s">
        <v>6293</v>
      </c>
      <c r="AM49" t="s">
        <v>2483</v>
      </c>
      <c r="AN49" t="b">
        <f t="shared" si="5"/>
        <v>1</v>
      </c>
    </row>
    <row r="50" spans="1:42" ht="14.4" customHeight="1" x14ac:dyDescent="0.3">
      <c r="A50" s="59" t="str">
        <f t="shared" si="3"/>
        <v>ISB01-PHR-MIO-06</v>
      </c>
      <c r="B50" s="59" t="s">
        <v>1216</v>
      </c>
      <c r="C50" s="59" t="s">
        <v>1985</v>
      </c>
      <c r="D50" s="59" t="s">
        <v>1217</v>
      </c>
      <c r="E50" s="59" t="s">
        <v>143</v>
      </c>
      <c r="F50" s="59" t="s">
        <v>1168</v>
      </c>
      <c r="G50" s="70" t="s">
        <v>5631</v>
      </c>
      <c r="H50" s="59" t="s">
        <v>2867</v>
      </c>
      <c r="I50" s="59" t="s">
        <v>144</v>
      </c>
      <c r="J50" s="59" t="s">
        <v>2862</v>
      </c>
      <c r="K50" s="59" t="s">
        <v>6364</v>
      </c>
      <c r="L50" s="59" t="s">
        <v>6685</v>
      </c>
      <c r="M50" s="82" t="s">
        <v>4686</v>
      </c>
      <c r="N50" s="70"/>
      <c r="O50" s="59" t="s">
        <v>2461</v>
      </c>
      <c r="P50" s="59" t="str">
        <f t="shared" si="4"/>
        <v>0511005</v>
      </c>
      <c r="Q50" s="162" t="str">
        <f t="shared" si="13"/>
        <v>0511005@gspharma.com</v>
      </c>
      <c r="R50" s="59" t="s">
        <v>2460</v>
      </c>
      <c r="S50" s="59" t="s">
        <v>5358</v>
      </c>
      <c r="T50" s="59" t="str">
        <f t="shared" si="15"/>
        <v>Ms. Nighat Yasmeen (ISB01-PHR-MIO-06)</v>
      </c>
      <c r="U50" s="59" t="s">
        <v>5358</v>
      </c>
      <c r="V50" s="70" t="s">
        <v>7899</v>
      </c>
      <c r="W50" s="70" t="str">
        <f t="shared" si="14"/>
        <v>ISB01 - MIO - Ms. Nighat Yasmeen</v>
      </c>
      <c r="X50" s="70" t="s">
        <v>148</v>
      </c>
      <c r="Y50" s="70" t="s">
        <v>6305</v>
      </c>
      <c r="Z50" s="164" t="s">
        <v>774</v>
      </c>
      <c r="AA50" s="171">
        <v>45091</v>
      </c>
      <c r="AB50" s="70" t="s">
        <v>774</v>
      </c>
      <c r="AC50" s="70" t="s">
        <v>1170</v>
      </c>
      <c r="AD50" s="70" t="s">
        <v>19</v>
      </c>
      <c r="AE50" s="82" t="s">
        <v>1162</v>
      </c>
      <c r="AF50" s="70" t="s">
        <v>1171</v>
      </c>
      <c r="AG50" s="70" t="s">
        <v>1159</v>
      </c>
      <c r="AH50" s="59" t="s">
        <v>2913</v>
      </c>
      <c r="AI50" s="70" t="s">
        <v>7903</v>
      </c>
      <c r="AJ50" s="70" t="s">
        <v>144</v>
      </c>
      <c r="AK50" s="70">
        <v>1</v>
      </c>
      <c r="AL50" s="108" t="s">
        <v>6293</v>
      </c>
      <c r="AM50" t="s">
        <v>2461</v>
      </c>
      <c r="AN50" t="b">
        <f t="shared" si="5"/>
        <v>1</v>
      </c>
    </row>
    <row r="51" spans="1:42" ht="14.4" customHeight="1" x14ac:dyDescent="0.3">
      <c r="A51" s="59" t="str">
        <f>U51</f>
        <v>ISB01-PHR-MIO-07</v>
      </c>
      <c r="B51" s="59" t="s">
        <v>1216</v>
      </c>
      <c r="C51" s="59" t="s">
        <v>1985</v>
      </c>
      <c r="D51" s="59" t="s">
        <v>1217</v>
      </c>
      <c r="E51" s="59" t="s">
        <v>143</v>
      </c>
      <c r="F51" s="59" t="s">
        <v>1168</v>
      </c>
      <c r="G51" s="70" t="s">
        <v>5631</v>
      </c>
      <c r="H51" s="59" t="s">
        <v>2867</v>
      </c>
      <c r="I51" s="59" t="s">
        <v>144</v>
      </c>
      <c r="J51" s="59" t="s">
        <v>2862</v>
      </c>
      <c r="K51" s="59" t="s">
        <v>6364</v>
      </c>
      <c r="L51" s="82" t="str">
        <f>O51</f>
        <v>0813001</v>
      </c>
      <c r="M51" s="82" t="s">
        <v>4686</v>
      </c>
      <c r="N51" s="70"/>
      <c r="O51" s="82" t="s">
        <v>5179</v>
      </c>
      <c r="P51" s="59" t="str">
        <f>O51</f>
        <v>0813001</v>
      </c>
      <c r="Q51" s="162" t="str">
        <f>CONCATENATE(O51,"@gspharma.com")</f>
        <v>0813001@gspharma.com</v>
      </c>
      <c r="R51" s="59" t="s">
        <v>2460</v>
      </c>
      <c r="S51" s="59" t="s">
        <v>5359</v>
      </c>
      <c r="T51" s="59" t="str">
        <f>W51</f>
        <v>ISB01 - MIO - Vacant (Hystra)</v>
      </c>
      <c r="U51" s="59" t="s">
        <v>5359</v>
      </c>
      <c r="V51" s="70" t="s">
        <v>7900</v>
      </c>
      <c r="W51" s="70" t="str">
        <f t="shared" si="14"/>
        <v>ISB01 - MIO - Vacant (Hystra)</v>
      </c>
      <c r="X51" s="70" t="s">
        <v>145</v>
      </c>
      <c r="Y51" s="70" t="s">
        <v>6305</v>
      </c>
      <c r="Z51" s="164" t="s">
        <v>774</v>
      </c>
      <c r="AA51" s="171" t="s">
        <v>774</v>
      </c>
      <c r="AB51" s="70" t="s">
        <v>774</v>
      </c>
      <c r="AC51" s="70" t="s">
        <v>1170</v>
      </c>
      <c r="AD51" s="70" t="s">
        <v>19</v>
      </c>
      <c r="AE51" s="82" t="s">
        <v>1162</v>
      </c>
      <c r="AF51" s="70" t="s">
        <v>1171</v>
      </c>
      <c r="AG51" s="70" t="s">
        <v>1159</v>
      </c>
      <c r="AH51" s="59" t="s">
        <v>2913</v>
      </c>
      <c r="AI51" s="70" t="s">
        <v>7903</v>
      </c>
      <c r="AJ51" s="70" t="s">
        <v>144</v>
      </c>
      <c r="AK51" s="70">
        <v>1</v>
      </c>
      <c r="AL51" s="108" t="s">
        <v>6293</v>
      </c>
      <c r="AM51" t="s">
        <v>5179</v>
      </c>
      <c r="AN51" t="b">
        <f>AM51=O51</f>
        <v>1</v>
      </c>
    </row>
    <row r="52" spans="1:42" ht="14.4" customHeight="1" x14ac:dyDescent="0.3">
      <c r="A52" s="59" t="str">
        <f>U52</f>
        <v>ISB01-PHR-MIO-08</v>
      </c>
      <c r="B52" s="59" t="s">
        <v>1216</v>
      </c>
      <c r="C52" s="59" t="s">
        <v>1985</v>
      </c>
      <c r="D52" s="59" t="s">
        <v>1217</v>
      </c>
      <c r="E52" s="59" t="s">
        <v>143</v>
      </c>
      <c r="F52" s="59" t="s">
        <v>1168</v>
      </c>
      <c r="G52" s="70" t="s">
        <v>5631</v>
      </c>
      <c r="H52" s="59" t="s">
        <v>2867</v>
      </c>
      <c r="I52" s="59" t="s">
        <v>144</v>
      </c>
      <c r="J52" s="59" t="s">
        <v>2862</v>
      </c>
      <c r="K52" s="59" t="s">
        <v>6364</v>
      </c>
      <c r="L52" s="82" t="str">
        <f>O52</f>
        <v>0813002</v>
      </c>
      <c r="M52" s="82" t="s">
        <v>4686</v>
      </c>
      <c r="N52" s="70"/>
      <c r="O52" s="82" t="s">
        <v>5895</v>
      </c>
      <c r="P52" s="59" t="str">
        <f>O52</f>
        <v>0813002</v>
      </c>
      <c r="Q52" s="162" t="str">
        <f>CONCATENATE(O52,"@gspharma.com")</f>
        <v>0813002@gspharma.com</v>
      </c>
      <c r="R52" s="59" t="s">
        <v>2460</v>
      </c>
      <c r="S52" s="59" t="s">
        <v>7992</v>
      </c>
      <c r="T52" s="59" t="str">
        <f>TRIM(CONCATENATE(V52," (",S52,")"))</f>
        <v>M. Azam (Hystra) (ISB01-PHR-MIO-08)</v>
      </c>
      <c r="U52" s="59" t="s">
        <v>7992</v>
      </c>
      <c r="V52" s="70" t="s">
        <v>7901</v>
      </c>
      <c r="W52" s="70" t="str">
        <f t="shared" si="14"/>
        <v>ISB01 - MIO - M. Azam (Hystra)</v>
      </c>
      <c r="X52" s="70" t="s">
        <v>145</v>
      </c>
      <c r="Y52" s="70" t="s">
        <v>6305</v>
      </c>
      <c r="Z52" s="164" t="s">
        <v>774</v>
      </c>
      <c r="AA52" s="171" t="s">
        <v>774</v>
      </c>
      <c r="AB52" s="70" t="s">
        <v>774</v>
      </c>
      <c r="AC52" s="70" t="s">
        <v>1170</v>
      </c>
      <c r="AD52" s="70" t="s">
        <v>19</v>
      </c>
      <c r="AE52" s="82" t="s">
        <v>1162</v>
      </c>
      <c r="AF52" s="70" t="s">
        <v>1171</v>
      </c>
      <c r="AG52" s="70" t="s">
        <v>1159</v>
      </c>
      <c r="AH52" s="59" t="s">
        <v>2913</v>
      </c>
      <c r="AI52" s="70" t="s">
        <v>7903</v>
      </c>
      <c r="AJ52" s="70" t="s">
        <v>144</v>
      </c>
      <c r="AK52" s="70">
        <v>1</v>
      </c>
      <c r="AL52" s="108" t="s">
        <v>6293</v>
      </c>
      <c r="AM52" t="s">
        <v>5895</v>
      </c>
      <c r="AN52" t="b">
        <f>AM52=O52</f>
        <v>1</v>
      </c>
    </row>
    <row r="53" spans="1:42" ht="14.4" customHeight="1" x14ac:dyDescent="0.3">
      <c r="A53" s="59" t="str">
        <f>U53</f>
        <v>ISB01-PHR-MIO-09</v>
      </c>
      <c r="B53" s="59" t="s">
        <v>1216</v>
      </c>
      <c r="C53" s="59" t="s">
        <v>1985</v>
      </c>
      <c r="D53" s="59" t="s">
        <v>1217</v>
      </c>
      <c r="E53" s="59" t="s">
        <v>143</v>
      </c>
      <c r="F53" s="59" t="s">
        <v>1168</v>
      </c>
      <c r="G53" s="70" t="s">
        <v>5631</v>
      </c>
      <c r="H53" s="59" t="s">
        <v>2867</v>
      </c>
      <c r="I53" s="59" t="s">
        <v>144</v>
      </c>
      <c r="J53" s="59" t="s">
        <v>2862</v>
      </c>
      <c r="K53" s="59" t="s">
        <v>6364</v>
      </c>
      <c r="L53" s="59" t="s">
        <v>7907</v>
      </c>
      <c r="M53" s="82" t="s">
        <v>4686</v>
      </c>
      <c r="N53" s="70"/>
      <c r="O53" s="82" t="s">
        <v>2996</v>
      </c>
      <c r="P53" s="59" t="str">
        <f>O53</f>
        <v>0511007</v>
      </c>
      <c r="Q53" s="162" t="str">
        <f>CONCATENATE(O53,"@gspharma.com")</f>
        <v>0511007@gspharma.com</v>
      </c>
      <c r="R53" s="59" t="s">
        <v>2460</v>
      </c>
      <c r="S53" s="59" t="s">
        <v>8001</v>
      </c>
      <c r="T53" s="59" t="str">
        <f>TRIM(CONCATENATE(V53," (",S53,")"))</f>
        <v>Iftikhar Ahmed (BHFA) (ISB01-PHR-MIO-09)</v>
      </c>
      <c r="U53" s="59" t="s">
        <v>8001</v>
      </c>
      <c r="V53" s="70" t="s">
        <v>7902</v>
      </c>
      <c r="W53" s="70" t="str">
        <f t="shared" si="14"/>
        <v>ISB01 - MIO - Iftikhar Ahmed (BHFA)</v>
      </c>
      <c r="X53" s="70" t="s">
        <v>4304</v>
      </c>
      <c r="Y53" s="70" t="s">
        <v>6305</v>
      </c>
      <c r="Z53" s="164" t="s">
        <v>774</v>
      </c>
      <c r="AA53" s="171">
        <v>45447</v>
      </c>
      <c r="AB53" s="70" t="s">
        <v>774</v>
      </c>
      <c r="AC53" s="70" t="s">
        <v>1170</v>
      </c>
      <c r="AD53" s="70" t="s">
        <v>19</v>
      </c>
      <c r="AE53" s="82" t="s">
        <v>1162</v>
      </c>
      <c r="AF53" s="70" t="s">
        <v>1171</v>
      </c>
      <c r="AG53" s="70" t="s">
        <v>1159</v>
      </c>
      <c r="AH53" s="59" t="s">
        <v>2913</v>
      </c>
      <c r="AI53" s="70" t="s">
        <v>7903</v>
      </c>
      <c r="AJ53" s="70" t="s">
        <v>144</v>
      </c>
      <c r="AK53" s="70">
        <v>1</v>
      </c>
      <c r="AL53" s="108" t="s">
        <v>6293</v>
      </c>
      <c r="AM53" t="e">
        <v>#N/A</v>
      </c>
      <c r="AN53" t="e">
        <f>AM53=O53</f>
        <v>#N/A</v>
      </c>
    </row>
    <row r="54" spans="1:42" ht="14.4" customHeight="1" x14ac:dyDescent="0.3">
      <c r="A54" s="59" t="str">
        <f t="shared" si="3"/>
        <v>ISB01-PHR-MIO-00</v>
      </c>
      <c r="B54" s="59" t="s">
        <v>1216</v>
      </c>
      <c r="C54" s="59" t="s">
        <v>1985</v>
      </c>
      <c r="D54" s="59" t="s">
        <v>1217</v>
      </c>
      <c r="E54" s="59" t="s">
        <v>143</v>
      </c>
      <c r="F54" s="59" t="s">
        <v>1168</v>
      </c>
      <c r="G54" s="70" t="s">
        <v>5631</v>
      </c>
      <c r="H54" s="59" t="s">
        <v>2867</v>
      </c>
      <c r="I54" s="59" t="s">
        <v>144</v>
      </c>
      <c r="J54" s="59" t="s">
        <v>2862</v>
      </c>
      <c r="K54" s="59" t="s">
        <v>6364</v>
      </c>
      <c r="L54" s="82" t="str">
        <f>O54</f>
        <v>0511006</v>
      </c>
      <c r="M54" s="82" t="s">
        <v>4686</v>
      </c>
      <c r="N54" s="70"/>
      <c r="O54" s="59" t="s">
        <v>2990</v>
      </c>
      <c r="P54" s="59" t="str">
        <f t="shared" si="4"/>
        <v>0511006</v>
      </c>
      <c r="Q54" s="162" t="s">
        <v>3608</v>
      </c>
      <c r="R54" s="59" t="s">
        <v>2990</v>
      </c>
      <c r="S54" s="59" t="s">
        <v>2912</v>
      </c>
      <c r="T54" s="59" t="str">
        <f>TRIM(CONCATENATE(W54))</f>
        <v>ISB01 - PHR Unmapped</v>
      </c>
      <c r="U54" s="59" t="s">
        <v>2912</v>
      </c>
      <c r="V54" s="70" t="s">
        <v>5920</v>
      </c>
      <c r="W54" s="70" t="str">
        <f>TRIM(CONCATENATE(K54," - ",V54))</f>
        <v>ISB01 - PHR Unmapped</v>
      </c>
      <c r="X54" s="70" t="s">
        <v>144</v>
      </c>
      <c r="Y54" s="70" t="s">
        <v>774</v>
      </c>
      <c r="Z54" s="164" t="s">
        <v>774</v>
      </c>
      <c r="AA54" s="171" t="s">
        <v>774</v>
      </c>
      <c r="AB54" s="70" t="s">
        <v>774</v>
      </c>
      <c r="AC54" s="70" t="s">
        <v>1170</v>
      </c>
      <c r="AD54" s="70" t="s">
        <v>19</v>
      </c>
      <c r="AE54" s="82" t="s">
        <v>1162</v>
      </c>
      <c r="AF54" s="70" t="s">
        <v>1171</v>
      </c>
      <c r="AG54" s="70" t="s">
        <v>1159</v>
      </c>
      <c r="AH54" s="59" t="s">
        <v>2913</v>
      </c>
      <c r="AI54" s="70" t="s">
        <v>7903</v>
      </c>
      <c r="AJ54" s="70" t="s">
        <v>144</v>
      </c>
      <c r="AK54" s="70">
        <v>0</v>
      </c>
      <c r="AL54" s="108" t="s">
        <v>5606</v>
      </c>
      <c r="AM54" t="s">
        <v>2990</v>
      </c>
      <c r="AN54" t="b">
        <f t="shared" si="5"/>
        <v>1</v>
      </c>
      <c r="AP54" t="s">
        <v>8085</v>
      </c>
    </row>
    <row r="55" spans="1:42" ht="14.4" customHeight="1" x14ac:dyDescent="0.3">
      <c r="A55" s="59" t="str">
        <f t="shared" si="3"/>
        <v>ISB01-PHR-ASM-01</v>
      </c>
      <c r="B55" s="59" t="s">
        <v>1216</v>
      </c>
      <c r="C55" s="59" t="s">
        <v>1985</v>
      </c>
      <c r="D55" s="59" t="s">
        <v>1217</v>
      </c>
      <c r="E55" s="59" t="s">
        <v>143</v>
      </c>
      <c r="F55" s="59" t="s">
        <v>1168</v>
      </c>
      <c r="G55" s="70" t="s">
        <v>5631</v>
      </c>
      <c r="H55" s="59" t="s">
        <v>2867</v>
      </c>
      <c r="I55" s="59" t="s">
        <v>144</v>
      </c>
      <c r="J55" s="59" t="s">
        <v>2862</v>
      </c>
      <c r="K55" s="59" t="s">
        <v>6364</v>
      </c>
      <c r="L55" s="82" t="s">
        <v>7908</v>
      </c>
      <c r="M55" s="82" t="s">
        <v>4686</v>
      </c>
      <c r="N55" s="70"/>
      <c r="O55" s="59" t="s">
        <v>2696</v>
      </c>
      <c r="P55" s="59" t="str">
        <f>O54</f>
        <v>0511006</v>
      </c>
      <c r="Q55" s="162" t="str">
        <f t="shared" ref="Q55:Q61" si="16">CONCATENATE(O55,"@gspharma.com")</f>
        <v>05110@gspharma.com</v>
      </c>
      <c r="R55" s="59" t="s">
        <v>2696</v>
      </c>
      <c r="S55" s="59" t="s">
        <v>2913</v>
      </c>
      <c r="T55" s="59" t="str">
        <f>W55</f>
        <v>ISB01 - ASM - Laiq Taj</v>
      </c>
      <c r="U55" s="59" t="s">
        <v>2913</v>
      </c>
      <c r="V55" s="70" t="s">
        <v>7903</v>
      </c>
      <c r="W55" s="70" t="str">
        <f t="shared" ref="W55:W61" si="17">TRIM(CONCATENATE(K55," - ",AD55," - ",V55))</f>
        <v>ISB01 - ASM - Laiq Taj</v>
      </c>
      <c r="X55" s="70" t="s">
        <v>144</v>
      </c>
      <c r="Y55" s="70" t="s">
        <v>6305</v>
      </c>
      <c r="Z55" s="164" t="s">
        <v>774</v>
      </c>
      <c r="AA55" s="171">
        <v>45416</v>
      </c>
      <c r="AB55" s="70" t="s">
        <v>774</v>
      </c>
      <c r="AC55" s="70" t="s">
        <v>1219</v>
      </c>
      <c r="AD55" s="70" t="s">
        <v>1028</v>
      </c>
      <c r="AE55" s="82" t="s">
        <v>3414</v>
      </c>
      <c r="AF55" s="70" t="s">
        <v>1171</v>
      </c>
      <c r="AG55" s="70" t="s">
        <v>1159</v>
      </c>
      <c r="AH55" s="59" t="s">
        <v>1743</v>
      </c>
      <c r="AI55" s="70" t="s">
        <v>5826</v>
      </c>
      <c r="AJ55" s="70" t="s">
        <v>144</v>
      </c>
      <c r="AK55" s="70">
        <v>2</v>
      </c>
      <c r="AL55" s="108" t="s">
        <v>6294</v>
      </c>
      <c r="AM55" t="e">
        <v>#N/A</v>
      </c>
      <c r="AN55" t="e">
        <f t="shared" si="5"/>
        <v>#N/A</v>
      </c>
      <c r="AP55" t="s">
        <v>8085</v>
      </c>
    </row>
    <row r="56" spans="1:42" ht="14.4" customHeight="1" x14ac:dyDescent="0.3">
      <c r="A56" s="59" t="str">
        <f t="shared" si="3"/>
        <v>SGD01-PHR-MIO-01</v>
      </c>
      <c r="B56" s="59" t="s">
        <v>1216</v>
      </c>
      <c r="C56" s="59" t="s">
        <v>1985</v>
      </c>
      <c r="D56" s="59" t="s">
        <v>1217</v>
      </c>
      <c r="E56" s="59" t="s">
        <v>143</v>
      </c>
      <c r="F56" s="59" t="s">
        <v>1168</v>
      </c>
      <c r="G56" s="70" t="s">
        <v>5631</v>
      </c>
      <c r="H56" s="161" t="s">
        <v>1808</v>
      </c>
      <c r="I56" s="161" t="s">
        <v>4900</v>
      </c>
      <c r="J56" s="59" t="s">
        <v>68</v>
      </c>
      <c r="K56" s="59" t="s">
        <v>6365</v>
      </c>
      <c r="L56" s="82" t="s">
        <v>6693</v>
      </c>
      <c r="M56" s="82" t="s">
        <v>4686</v>
      </c>
      <c r="N56" s="70"/>
      <c r="O56" s="82" t="s">
        <v>2468</v>
      </c>
      <c r="P56" s="59" t="str">
        <f t="shared" si="4"/>
        <v>0510003</v>
      </c>
      <c r="Q56" s="162" t="str">
        <f t="shared" si="16"/>
        <v>0510003@gspharma.com</v>
      </c>
      <c r="R56" s="59" t="s">
        <v>2468</v>
      </c>
      <c r="S56" s="59" t="s">
        <v>2927</v>
      </c>
      <c r="T56" s="59" t="str">
        <f t="shared" ref="T56:T61" si="18">TRIM(CONCATENATE(V56," (",S56,")"))</f>
        <v>Faisal Abbas (SGD01-PHR-MIO-01)</v>
      </c>
      <c r="U56" s="59" t="s">
        <v>2927</v>
      </c>
      <c r="V56" s="70" t="s">
        <v>6695</v>
      </c>
      <c r="W56" s="70" t="str">
        <f t="shared" si="17"/>
        <v>SGD01 - MIO - Faisal Abbas</v>
      </c>
      <c r="X56" s="70" t="s">
        <v>1094</v>
      </c>
      <c r="Y56" s="70" t="s">
        <v>6305</v>
      </c>
      <c r="Z56" s="164" t="s">
        <v>774</v>
      </c>
      <c r="AA56" s="171">
        <v>45031</v>
      </c>
      <c r="AB56" s="70" t="s">
        <v>774</v>
      </c>
      <c r="AC56" s="70" t="s">
        <v>1170</v>
      </c>
      <c r="AD56" s="70" t="s">
        <v>19</v>
      </c>
      <c r="AE56" s="82" t="s">
        <v>1162</v>
      </c>
      <c r="AF56" s="161" t="s">
        <v>1171</v>
      </c>
      <c r="AG56" s="119" t="s">
        <v>1159</v>
      </c>
      <c r="AH56" s="59" t="s">
        <v>2933</v>
      </c>
      <c r="AI56" s="70" t="s">
        <v>5470</v>
      </c>
      <c r="AJ56" s="70" t="s">
        <v>1094</v>
      </c>
      <c r="AK56" s="70">
        <v>1</v>
      </c>
      <c r="AL56" s="108" t="s">
        <v>6293</v>
      </c>
      <c r="AM56" t="s">
        <v>2468</v>
      </c>
      <c r="AN56" t="b">
        <f t="shared" si="5"/>
        <v>1</v>
      </c>
    </row>
    <row r="57" spans="1:42" ht="14.4" customHeight="1" x14ac:dyDescent="0.3">
      <c r="A57" s="59" t="str">
        <f t="shared" si="3"/>
        <v>SGD01-PHR-MIO-02</v>
      </c>
      <c r="B57" s="59" t="s">
        <v>1216</v>
      </c>
      <c r="C57" s="59" t="s">
        <v>1985</v>
      </c>
      <c r="D57" s="59" t="s">
        <v>1217</v>
      </c>
      <c r="E57" s="59" t="s">
        <v>143</v>
      </c>
      <c r="F57" s="59" t="s">
        <v>1168</v>
      </c>
      <c r="G57" s="70" t="s">
        <v>5631</v>
      </c>
      <c r="H57" s="161" t="s">
        <v>1808</v>
      </c>
      <c r="I57" s="161" t="s">
        <v>4900</v>
      </c>
      <c r="J57" s="59" t="s">
        <v>68</v>
      </c>
      <c r="K57" s="59" t="s">
        <v>6365</v>
      </c>
      <c r="L57" s="82" t="s">
        <v>7931</v>
      </c>
      <c r="M57" s="82" t="s">
        <v>4686</v>
      </c>
      <c r="N57" s="70"/>
      <c r="O57" s="59" t="s">
        <v>2470</v>
      </c>
      <c r="P57" s="59" t="str">
        <f t="shared" si="4"/>
        <v>0510005</v>
      </c>
      <c r="Q57" s="162" t="str">
        <f t="shared" si="16"/>
        <v>0510005@gspharma.com</v>
      </c>
      <c r="R57" s="59" t="s">
        <v>2470</v>
      </c>
      <c r="S57" s="59" t="s">
        <v>2928</v>
      </c>
      <c r="T57" s="59" t="str">
        <f t="shared" si="18"/>
        <v>Riffat Batool (SGD01-PHR-MIO-02)</v>
      </c>
      <c r="U57" s="59" t="s">
        <v>2928</v>
      </c>
      <c r="V57" s="70" t="s">
        <v>7307</v>
      </c>
      <c r="W57" s="70" t="str">
        <f t="shared" si="17"/>
        <v>SGD01 - MIO - Riffat Batool</v>
      </c>
      <c r="X57" s="70" t="s">
        <v>1094</v>
      </c>
      <c r="Y57" s="70" t="s">
        <v>6305</v>
      </c>
      <c r="Z57" s="164" t="s">
        <v>774</v>
      </c>
      <c r="AA57" s="171">
        <v>45397</v>
      </c>
      <c r="AB57" s="70" t="s">
        <v>774</v>
      </c>
      <c r="AC57" s="70" t="s">
        <v>1170</v>
      </c>
      <c r="AD57" s="70" t="s">
        <v>19</v>
      </c>
      <c r="AE57" s="82" t="s">
        <v>1162</v>
      </c>
      <c r="AF57" s="161" t="s">
        <v>1171</v>
      </c>
      <c r="AG57" s="119" t="s">
        <v>1159</v>
      </c>
      <c r="AH57" s="59" t="s">
        <v>2933</v>
      </c>
      <c r="AI57" s="70" t="s">
        <v>5470</v>
      </c>
      <c r="AJ57" s="70" t="s">
        <v>1094</v>
      </c>
      <c r="AK57" s="70">
        <v>1</v>
      </c>
      <c r="AL57" s="108" t="s">
        <v>6293</v>
      </c>
      <c r="AM57" t="e">
        <v>#N/A</v>
      </c>
      <c r="AN57" t="e">
        <f t="shared" si="5"/>
        <v>#N/A</v>
      </c>
    </row>
    <row r="58" spans="1:42" ht="14.4" customHeight="1" x14ac:dyDescent="0.3">
      <c r="A58" s="59" t="str">
        <f t="shared" si="3"/>
        <v>SGD01-PHR-MIO-03</v>
      </c>
      <c r="B58" s="59" t="s">
        <v>1216</v>
      </c>
      <c r="C58" s="59" t="s">
        <v>1985</v>
      </c>
      <c r="D58" s="59" t="s">
        <v>1217</v>
      </c>
      <c r="E58" s="59" t="s">
        <v>143</v>
      </c>
      <c r="F58" s="59" t="s">
        <v>1168</v>
      </c>
      <c r="G58" s="70" t="s">
        <v>5631</v>
      </c>
      <c r="H58" s="161" t="s">
        <v>1808</v>
      </c>
      <c r="I58" s="161" t="s">
        <v>4900</v>
      </c>
      <c r="J58" s="59" t="s">
        <v>68</v>
      </c>
      <c r="K58" s="59" t="s">
        <v>6365</v>
      </c>
      <c r="L58" s="82" t="s">
        <v>6694</v>
      </c>
      <c r="M58" s="82" t="s">
        <v>4686</v>
      </c>
      <c r="N58" s="70"/>
      <c r="O58" s="59" t="s">
        <v>2471</v>
      </c>
      <c r="P58" s="59" t="str">
        <f t="shared" si="4"/>
        <v>0510006</v>
      </c>
      <c r="Q58" s="162" t="str">
        <f t="shared" si="16"/>
        <v>0510006@gspharma.com</v>
      </c>
      <c r="R58" s="59" t="s">
        <v>2471</v>
      </c>
      <c r="S58" s="59" t="s">
        <v>2925</v>
      </c>
      <c r="T58" s="59" t="str">
        <f t="shared" si="18"/>
        <v>Tanveer Ahmed (SGD01-PHR-MIO-03)</v>
      </c>
      <c r="U58" s="59" t="s">
        <v>2925</v>
      </c>
      <c r="V58" s="70" t="s">
        <v>2929</v>
      </c>
      <c r="W58" s="70" t="str">
        <f t="shared" si="17"/>
        <v>SGD01 - MIO - Tanveer Ahmed</v>
      </c>
      <c r="X58" s="70" t="s">
        <v>71</v>
      </c>
      <c r="Y58" s="70" t="s">
        <v>6305</v>
      </c>
      <c r="Z58" s="164" t="s">
        <v>774</v>
      </c>
      <c r="AA58" s="171">
        <v>44992</v>
      </c>
      <c r="AB58" s="70" t="s">
        <v>774</v>
      </c>
      <c r="AC58" s="70" t="s">
        <v>1170</v>
      </c>
      <c r="AD58" s="70" t="s">
        <v>19</v>
      </c>
      <c r="AE58" s="82" t="s">
        <v>1162</v>
      </c>
      <c r="AF58" s="161" t="s">
        <v>1171</v>
      </c>
      <c r="AG58" s="119" t="s">
        <v>1159</v>
      </c>
      <c r="AH58" s="59" t="s">
        <v>2933</v>
      </c>
      <c r="AI58" s="70" t="s">
        <v>5470</v>
      </c>
      <c r="AJ58" s="70" t="s">
        <v>1094</v>
      </c>
      <c r="AK58" s="70">
        <v>1</v>
      </c>
      <c r="AL58" s="108" t="s">
        <v>6293</v>
      </c>
      <c r="AM58" t="s">
        <v>2471</v>
      </c>
      <c r="AN58" t="b">
        <f t="shared" si="5"/>
        <v>1</v>
      </c>
    </row>
    <row r="59" spans="1:42" ht="14.4" customHeight="1" x14ac:dyDescent="0.3">
      <c r="A59" s="59" t="str">
        <f t="shared" si="3"/>
        <v>SGD01-PHR-MIO-04</v>
      </c>
      <c r="B59" s="59" t="s">
        <v>1216</v>
      </c>
      <c r="C59" s="59" t="s">
        <v>1985</v>
      </c>
      <c r="D59" s="59" t="s">
        <v>1217</v>
      </c>
      <c r="E59" s="59" t="s">
        <v>143</v>
      </c>
      <c r="F59" s="59" t="s">
        <v>1168</v>
      </c>
      <c r="G59" s="70" t="s">
        <v>5631</v>
      </c>
      <c r="H59" s="161" t="s">
        <v>1808</v>
      </c>
      <c r="I59" s="161" t="s">
        <v>4900</v>
      </c>
      <c r="J59" s="59" t="s">
        <v>68</v>
      </c>
      <c r="K59" s="59" t="s">
        <v>6365</v>
      </c>
      <c r="L59" s="82" t="s">
        <v>7932</v>
      </c>
      <c r="M59" s="82" t="s">
        <v>4686</v>
      </c>
      <c r="N59" s="70"/>
      <c r="O59" s="82" t="s">
        <v>5511</v>
      </c>
      <c r="P59" s="59" t="str">
        <f>O59</f>
        <v>0513002</v>
      </c>
      <c r="Q59" s="162" t="str">
        <f>CONCATENATE(O59,"@gspharma.com")</f>
        <v>0513002@gspharma.com</v>
      </c>
      <c r="R59" s="59" t="s">
        <v>2455</v>
      </c>
      <c r="S59" s="59" t="s">
        <v>2930</v>
      </c>
      <c r="T59" s="59" t="str">
        <f t="shared" si="18"/>
        <v>Zohaib Waseem Raza (SGD01-PHR-MIO-04)</v>
      </c>
      <c r="U59" s="59" t="s">
        <v>2930</v>
      </c>
      <c r="V59" s="70" t="s">
        <v>7306</v>
      </c>
      <c r="W59" s="70" t="str">
        <f t="shared" si="17"/>
        <v>SGD01 - MIO - Zohaib Waseem Raza</v>
      </c>
      <c r="X59" s="70" t="s">
        <v>5476</v>
      </c>
      <c r="Y59" s="70" t="s">
        <v>6305</v>
      </c>
      <c r="Z59" s="164" t="s">
        <v>774</v>
      </c>
      <c r="AA59" s="171">
        <v>45378</v>
      </c>
      <c r="AB59" s="70" t="s">
        <v>774</v>
      </c>
      <c r="AC59" s="70" t="s">
        <v>1170</v>
      </c>
      <c r="AD59" s="70" t="s">
        <v>19</v>
      </c>
      <c r="AE59" s="82" t="s">
        <v>1162</v>
      </c>
      <c r="AF59" s="161" t="s">
        <v>1171</v>
      </c>
      <c r="AG59" s="119" t="s">
        <v>1159</v>
      </c>
      <c r="AH59" s="59" t="s">
        <v>2933</v>
      </c>
      <c r="AI59" s="70" t="s">
        <v>5470</v>
      </c>
      <c r="AJ59" s="70" t="s">
        <v>1094</v>
      </c>
      <c r="AK59" s="70">
        <v>1</v>
      </c>
      <c r="AL59" s="108" t="s">
        <v>6293</v>
      </c>
      <c r="AM59" t="e">
        <v>#N/A</v>
      </c>
      <c r="AN59" t="e">
        <f t="shared" si="5"/>
        <v>#N/A</v>
      </c>
    </row>
    <row r="60" spans="1:42" ht="14.4" customHeight="1" x14ac:dyDescent="0.3">
      <c r="A60" s="59" t="str">
        <f t="shared" si="3"/>
        <v>SGD01-PHR-MIO-05</v>
      </c>
      <c r="B60" s="59" t="s">
        <v>1216</v>
      </c>
      <c r="C60" s="59" t="s">
        <v>1985</v>
      </c>
      <c r="D60" s="59" t="s">
        <v>1217</v>
      </c>
      <c r="E60" s="59" t="s">
        <v>143</v>
      </c>
      <c r="F60" s="59" t="s">
        <v>1168</v>
      </c>
      <c r="G60" s="70" t="s">
        <v>5631</v>
      </c>
      <c r="H60" s="161" t="s">
        <v>1808</v>
      </c>
      <c r="I60" s="161" t="s">
        <v>4900</v>
      </c>
      <c r="J60" s="59" t="s">
        <v>68</v>
      </c>
      <c r="K60" s="59" t="s">
        <v>6365</v>
      </c>
      <c r="L60" s="82" t="s">
        <v>813</v>
      </c>
      <c r="M60" s="82" t="s">
        <v>4686</v>
      </c>
      <c r="N60" s="70"/>
      <c r="O60" s="82" t="s">
        <v>2455</v>
      </c>
      <c r="P60" s="59" t="str">
        <f>O60</f>
        <v>0512005</v>
      </c>
      <c r="Q60" s="162" t="str">
        <f>CONCATENATE(O60,"@gspharma.com")</f>
        <v>0512005@gspharma.com</v>
      </c>
      <c r="R60" s="59" t="s">
        <v>2455</v>
      </c>
      <c r="S60" s="59" t="s">
        <v>6696</v>
      </c>
      <c r="T60" s="59" t="str">
        <f t="shared" si="18"/>
        <v>Mehran Shah (SGD01-PHR-MIO-05)</v>
      </c>
      <c r="U60" s="59" t="s">
        <v>6696</v>
      </c>
      <c r="V60" s="70" t="s">
        <v>2931</v>
      </c>
      <c r="W60" s="70" t="str">
        <f t="shared" si="17"/>
        <v>SGD01 - MIO - Mehran Shah</v>
      </c>
      <c r="X60" s="70" t="s">
        <v>5460</v>
      </c>
      <c r="Y60" s="70" t="s">
        <v>6305</v>
      </c>
      <c r="Z60" s="164" t="s">
        <v>774</v>
      </c>
      <c r="AA60" s="171">
        <v>43495</v>
      </c>
      <c r="AB60" s="70" t="s">
        <v>774</v>
      </c>
      <c r="AC60" s="70" t="s">
        <v>1170</v>
      </c>
      <c r="AD60" s="70" t="s">
        <v>19</v>
      </c>
      <c r="AE60" s="82" t="s">
        <v>1162</v>
      </c>
      <c r="AF60" s="161" t="s">
        <v>1171</v>
      </c>
      <c r="AG60" s="119" t="s">
        <v>1159</v>
      </c>
      <c r="AH60" s="59" t="s">
        <v>2933</v>
      </c>
      <c r="AI60" s="70" t="s">
        <v>5470</v>
      </c>
      <c r="AJ60" s="70" t="s">
        <v>1094</v>
      </c>
      <c r="AK60" s="70">
        <v>1</v>
      </c>
      <c r="AL60" s="108" t="s">
        <v>6293</v>
      </c>
      <c r="AM60" t="s">
        <v>2455</v>
      </c>
      <c r="AN60" t="b">
        <f t="shared" si="5"/>
        <v>1</v>
      </c>
    </row>
    <row r="61" spans="1:42" ht="14.4" customHeight="1" x14ac:dyDescent="0.3">
      <c r="A61" s="59" t="str">
        <f t="shared" si="3"/>
        <v>SGD01-PHR-PS-01</v>
      </c>
      <c r="B61" s="59" t="s">
        <v>1216</v>
      </c>
      <c r="C61" s="59" t="s">
        <v>1985</v>
      </c>
      <c r="D61" s="59" t="s">
        <v>1217</v>
      </c>
      <c r="E61" s="59" t="s">
        <v>143</v>
      </c>
      <c r="F61" s="59" t="s">
        <v>1168</v>
      </c>
      <c r="G61" s="70" t="s">
        <v>5631</v>
      </c>
      <c r="H61" s="161" t="s">
        <v>1808</v>
      </c>
      <c r="I61" s="161" t="s">
        <v>4900</v>
      </c>
      <c r="J61" s="59" t="s">
        <v>68</v>
      </c>
      <c r="K61" s="59" t="s">
        <v>6365</v>
      </c>
      <c r="L61" s="82" t="s">
        <v>7933</v>
      </c>
      <c r="M61" s="82" t="s">
        <v>4686</v>
      </c>
      <c r="N61" s="70"/>
      <c r="O61" s="82" t="s">
        <v>6281</v>
      </c>
      <c r="P61" s="59" t="str">
        <f t="shared" si="4"/>
        <v>0513003</v>
      </c>
      <c r="Q61" s="162" t="str">
        <f t="shared" si="16"/>
        <v>0513003@gspharma.com</v>
      </c>
      <c r="R61" s="59" t="s">
        <v>2455</v>
      </c>
      <c r="S61" s="59" t="s">
        <v>6279</v>
      </c>
      <c r="T61" s="59" t="str">
        <f t="shared" si="18"/>
        <v>M. Tayyab (SGD01-PHR-PS-01)</v>
      </c>
      <c r="U61" s="59" t="s">
        <v>6279</v>
      </c>
      <c r="V61" s="70" t="s">
        <v>7934</v>
      </c>
      <c r="W61" s="70" t="str">
        <f t="shared" si="17"/>
        <v>SGD01 - PS - M. Tayyab</v>
      </c>
      <c r="X61" s="70" t="s">
        <v>1094</v>
      </c>
      <c r="Y61" s="70" t="s">
        <v>6305</v>
      </c>
      <c r="Z61" s="164" t="s">
        <v>774</v>
      </c>
      <c r="AA61" s="171">
        <v>45433</v>
      </c>
      <c r="AB61" s="70" t="s">
        <v>774</v>
      </c>
      <c r="AC61" s="70" t="s">
        <v>2073</v>
      </c>
      <c r="AD61" s="70" t="s">
        <v>6269</v>
      </c>
      <c r="AE61" s="82" t="s">
        <v>1162</v>
      </c>
      <c r="AF61" s="161" t="s">
        <v>1171</v>
      </c>
      <c r="AG61" s="119" t="s">
        <v>1159</v>
      </c>
      <c r="AH61" s="59" t="s">
        <v>2933</v>
      </c>
      <c r="AI61" s="70" t="s">
        <v>5470</v>
      </c>
      <c r="AJ61" s="70" t="s">
        <v>1094</v>
      </c>
      <c r="AK61" s="70">
        <v>1</v>
      </c>
      <c r="AL61" s="108" t="s">
        <v>6293</v>
      </c>
      <c r="AM61" t="e">
        <v>#N/A</v>
      </c>
      <c r="AN61" t="e">
        <f t="shared" si="5"/>
        <v>#N/A</v>
      </c>
    </row>
    <row r="62" spans="1:42" ht="14.4" customHeight="1" x14ac:dyDescent="0.3">
      <c r="A62" s="59" t="str">
        <f t="shared" si="3"/>
        <v>SGD01-PHR-MIO-00</v>
      </c>
      <c r="B62" s="59" t="s">
        <v>1216</v>
      </c>
      <c r="C62" s="59" t="s">
        <v>1985</v>
      </c>
      <c r="D62" s="59" t="s">
        <v>1217</v>
      </c>
      <c r="E62" s="59" t="s">
        <v>143</v>
      </c>
      <c r="F62" s="59" t="s">
        <v>1168</v>
      </c>
      <c r="G62" s="70" t="s">
        <v>5631</v>
      </c>
      <c r="H62" s="161" t="s">
        <v>1808</v>
      </c>
      <c r="I62" s="161" t="s">
        <v>4900</v>
      </c>
      <c r="J62" s="59" t="s">
        <v>68</v>
      </c>
      <c r="K62" s="59" t="s">
        <v>6365</v>
      </c>
      <c r="L62" s="82" t="s">
        <v>2997</v>
      </c>
      <c r="M62" s="82" t="s">
        <v>4686</v>
      </c>
      <c r="N62" s="70"/>
      <c r="O62" s="59" t="s">
        <v>2997</v>
      </c>
      <c r="P62" s="59" t="str">
        <f t="shared" si="4"/>
        <v>0513001</v>
      </c>
      <c r="Q62" s="162" t="s">
        <v>3613</v>
      </c>
      <c r="R62" s="59" t="s">
        <v>2997</v>
      </c>
      <c r="S62" s="59" t="s">
        <v>2932</v>
      </c>
      <c r="T62" s="59" t="str">
        <f>TRIM(CONCATENATE(W62))</f>
        <v>SGD01 - PHR Unmapped</v>
      </c>
      <c r="U62" s="59" t="s">
        <v>2932</v>
      </c>
      <c r="V62" s="70" t="s">
        <v>5920</v>
      </c>
      <c r="W62" s="70" t="str">
        <f>TRIM(CONCATENATE(K62," - ",V62))</f>
        <v>SGD01 - PHR Unmapped</v>
      </c>
      <c r="X62" s="70" t="s">
        <v>1094</v>
      </c>
      <c r="Y62" s="70" t="s">
        <v>774</v>
      </c>
      <c r="Z62" s="164" t="s">
        <v>774</v>
      </c>
      <c r="AA62" s="171" t="s">
        <v>774</v>
      </c>
      <c r="AB62" s="70" t="s">
        <v>774</v>
      </c>
      <c r="AC62" s="70" t="s">
        <v>1170</v>
      </c>
      <c r="AD62" s="70" t="s">
        <v>19</v>
      </c>
      <c r="AE62" s="82" t="s">
        <v>1162</v>
      </c>
      <c r="AF62" s="161" t="s">
        <v>1171</v>
      </c>
      <c r="AG62" s="119" t="s">
        <v>1159</v>
      </c>
      <c r="AH62" s="59" t="s">
        <v>2933</v>
      </c>
      <c r="AI62" s="70" t="s">
        <v>5470</v>
      </c>
      <c r="AJ62" s="70" t="s">
        <v>1094</v>
      </c>
      <c r="AK62" s="70">
        <v>0</v>
      </c>
      <c r="AL62" s="108" t="s">
        <v>5606</v>
      </c>
      <c r="AM62" t="s">
        <v>2997</v>
      </c>
      <c r="AN62" t="b">
        <f t="shared" si="5"/>
        <v>1</v>
      </c>
      <c r="AP62" t="s">
        <v>8085</v>
      </c>
    </row>
    <row r="63" spans="1:42" ht="14.4" customHeight="1" x14ac:dyDescent="0.3">
      <c r="A63" s="59" t="str">
        <f t="shared" si="3"/>
        <v>SGD01-PHR-ASM-01</v>
      </c>
      <c r="B63" s="59" t="s">
        <v>1216</v>
      </c>
      <c r="C63" s="59" t="s">
        <v>1985</v>
      </c>
      <c r="D63" s="59" t="s">
        <v>1217</v>
      </c>
      <c r="E63" s="59" t="s">
        <v>143</v>
      </c>
      <c r="F63" s="59" t="s">
        <v>1168</v>
      </c>
      <c r="G63" s="70" t="s">
        <v>5631</v>
      </c>
      <c r="H63" s="161" t="s">
        <v>1808</v>
      </c>
      <c r="I63" s="161" t="s">
        <v>4900</v>
      </c>
      <c r="J63" s="59" t="s">
        <v>68</v>
      </c>
      <c r="K63" s="59" t="s">
        <v>6365</v>
      </c>
      <c r="L63" s="82" t="s">
        <v>783</v>
      </c>
      <c r="M63" s="82" t="s">
        <v>4686</v>
      </c>
      <c r="N63" s="70"/>
      <c r="O63" s="59" t="s">
        <v>2945</v>
      </c>
      <c r="P63" s="59" t="str">
        <f>O62</f>
        <v>0513001</v>
      </c>
      <c r="Q63" s="162" t="str">
        <f t="shared" ref="Q63:Q68" si="19">CONCATENATE(O63,"@gspharma.com")</f>
        <v>05130@gspharma.com</v>
      </c>
      <c r="R63" s="59" t="s">
        <v>2945</v>
      </c>
      <c r="S63" s="59" t="s">
        <v>2933</v>
      </c>
      <c r="T63" s="59" t="str">
        <f>W63</f>
        <v>SGD01 - ASM - Amir Abbas</v>
      </c>
      <c r="U63" s="59" t="s">
        <v>2933</v>
      </c>
      <c r="V63" s="70" t="s">
        <v>5470</v>
      </c>
      <c r="W63" s="70" t="str">
        <f t="shared" ref="W63:W68" si="20">TRIM(CONCATENATE(K63," - ",AD63," - ",V63))</f>
        <v>SGD01 - ASM - Amir Abbas</v>
      </c>
      <c r="X63" s="70" t="s">
        <v>1094</v>
      </c>
      <c r="Y63" s="70" t="s">
        <v>6305</v>
      </c>
      <c r="Z63" s="164" t="s">
        <v>774</v>
      </c>
      <c r="AA63" s="171">
        <v>41688</v>
      </c>
      <c r="AB63" s="70" t="s">
        <v>774</v>
      </c>
      <c r="AC63" s="70" t="s">
        <v>1219</v>
      </c>
      <c r="AD63" s="70" t="s">
        <v>1028</v>
      </c>
      <c r="AE63" s="82" t="s">
        <v>3414</v>
      </c>
      <c r="AF63" s="161" t="s">
        <v>1171</v>
      </c>
      <c r="AG63" s="70" t="s">
        <v>1159</v>
      </c>
      <c r="AH63" s="59" t="s">
        <v>1743</v>
      </c>
      <c r="AI63" s="70" t="s">
        <v>5826</v>
      </c>
      <c r="AJ63" s="70" t="s">
        <v>144</v>
      </c>
      <c r="AK63" s="70">
        <v>2</v>
      </c>
      <c r="AL63" s="108" t="s">
        <v>6294</v>
      </c>
      <c r="AM63" t="s">
        <v>2945</v>
      </c>
      <c r="AN63" t="b">
        <f t="shared" si="5"/>
        <v>1</v>
      </c>
      <c r="AP63" t="s">
        <v>8085</v>
      </c>
    </row>
    <row r="64" spans="1:42" ht="14.4" customHeight="1" x14ac:dyDescent="0.3">
      <c r="A64" s="59" t="str">
        <f t="shared" si="3"/>
        <v>MUX01-PHR-MIO-01</v>
      </c>
      <c r="B64" s="59" t="s">
        <v>1216</v>
      </c>
      <c r="C64" s="59" t="s">
        <v>1985</v>
      </c>
      <c r="D64" s="59" t="s">
        <v>1195</v>
      </c>
      <c r="E64" s="59" t="s">
        <v>1668</v>
      </c>
      <c r="F64" s="59" t="s">
        <v>1802</v>
      </c>
      <c r="G64" s="59" t="s">
        <v>7838</v>
      </c>
      <c r="H64" s="59" t="s">
        <v>1806</v>
      </c>
      <c r="I64" s="161" t="s">
        <v>4900</v>
      </c>
      <c r="J64" s="59" t="s">
        <v>2863</v>
      </c>
      <c r="K64" s="59" t="s">
        <v>6366</v>
      </c>
      <c r="L64" s="82" t="s">
        <v>5824</v>
      </c>
      <c r="M64" s="82" t="s">
        <v>4686</v>
      </c>
      <c r="N64" s="70"/>
      <c r="O64" s="82" t="s">
        <v>5504</v>
      </c>
      <c r="P64" s="59" t="str">
        <f t="shared" si="4"/>
        <v>0410008</v>
      </c>
      <c r="Q64" s="162" t="str">
        <f t="shared" si="19"/>
        <v>0410008@gspharma.com</v>
      </c>
      <c r="R64" s="59" t="s">
        <v>2462</v>
      </c>
      <c r="S64" s="59" t="s">
        <v>2886</v>
      </c>
      <c r="T64" s="59" t="str">
        <f>TRIM(CONCATENATE(V64," (",S64,")"))</f>
        <v>Tanzeel ur Rehman (MUX01-PHR-MIO-01)</v>
      </c>
      <c r="U64" s="59" t="s">
        <v>2886</v>
      </c>
      <c r="V64" s="70" t="s">
        <v>5425</v>
      </c>
      <c r="W64" s="70" t="str">
        <f t="shared" si="20"/>
        <v>MUX01 - MIO - Tanzeel ur Rehman</v>
      </c>
      <c r="X64" s="70" t="s">
        <v>131</v>
      </c>
      <c r="Y64" s="70" t="s">
        <v>6305</v>
      </c>
      <c r="Z64" s="164" t="s">
        <v>774</v>
      </c>
      <c r="AA64" s="171">
        <v>44746</v>
      </c>
      <c r="AB64" s="70" t="s">
        <v>774</v>
      </c>
      <c r="AC64" s="70" t="s">
        <v>1170</v>
      </c>
      <c r="AD64" s="70" t="s">
        <v>19</v>
      </c>
      <c r="AE64" s="82" t="s">
        <v>1162</v>
      </c>
      <c r="AF64" s="70" t="s">
        <v>1171</v>
      </c>
      <c r="AG64" s="70" t="s">
        <v>1159</v>
      </c>
      <c r="AH64" s="59" t="s">
        <v>2892</v>
      </c>
      <c r="AI64" s="70" t="s">
        <v>7884</v>
      </c>
      <c r="AJ64" s="70" t="s">
        <v>131</v>
      </c>
      <c r="AK64" s="70">
        <v>1</v>
      </c>
      <c r="AL64" s="108" t="s">
        <v>6293</v>
      </c>
      <c r="AM64" t="s">
        <v>5504</v>
      </c>
      <c r="AN64" t="b">
        <f t="shared" si="5"/>
        <v>1</v>
      </c>
    </row>
    <row r="65" spans="1:42" ht="14.4" customHeight="1" x14ac:dyDescent="0.3">
      <c r="A65" s="59" t="str">
        <f t="shared" si="3"/>
        <v>MUX01-PHR-MIO-02</v>
      </c>
      <c r="B65" s="59" t="s">
        <v>1216</v>
      </c>
      <c r="C65" s="59" t="s">
        <v>1985</v>
      </c>
      <c r="D65" s="59" t="s">
        <v>1195</v>
      </c>
      <c r="E65" s="59" t="s">
        <v>1668</v>
      </c>
      <c r="F65" s="59" t="s">
        <v>1802</v>
      </c>
      <c r="G65" s="59" t="s">
        <v>7838</v>
      </c>
      <c r="H65" s="59" t="s">
        <v>1806</v>
      </c>
      <c r="I65" s="161" t="s">
        <v>4900</v>
      </c>
      <c r="J65" s="59" t="s">
        <v>2863</v>
      </c>
      <c r="K65" s="59" t="s">
        <v>6366</v>
      </c>
      <c r="L65" s="59" t="str">
        <f>O65</f>
        <v>0410001</v>
      </c>
      <c r="M65" s="82" t="s">
        <v>4686</v>
      </c>
      <c r="N65" s="70"/>
      <c r="O65" s="59" t="s">
        <v>2462</v>
      </c>
      <c r="P65" s="59" t="str">
        <f t="shared" si="4"/>
        <v>0410001</v>
      </c>
      <c r="Q65" s="162" t="str">
        <f t="shared" si="19"/>
        <v>0410001@gspharma.com</v>
      </c>
      <c r="R65" s="59" t="s">
        <v>2464</v>
      </c>
      <c r="S65" s="59" t="s">
        <v>2887</v>
      </c>
      <c r="T65" s="59" t="str">
        <f>W65</f>
        <v>MUX01 - MIO - Vacant</v>
      </c>
      <c r="U65" s="59" t="s">
        <v>2887</v>
      </c>
      <c r="V65" s="70" t="s">
        <v>10</v>
      </c>
      <c r="W65" s="70" t="str">
        <f t="shared" si="20"/>
        <v>MUX01 - MIO - Vacant</v>
      </c>
      <c r="X65" s="70" t="s">
        <v>131</v>
      </c>
      <c r="Y65" s="70" t="s">
        <v>6305</v>
      </c>
      <c r="Z65" s="164" t="s">
        <v>774</v>
      </c>
      <c r="AA65" s="171">
        <v>43460</v>
      </c>
      <c r="AB65" s="70" t="s">
        <v>774</v>
      </c>
      <c r="AC65" s="70" t="s">
        <v>1170</v>
      </c>
      <c r="AD65" s="70" t="s">
        <v>19</v>
      </c>
      <c r="AE65" s="82" t="s">
        <v>1162</v>
      </c>
      <c r="AF65" s="70" t="s">
        <v>1171</v>
      </c>
      <c r="AG65" s="70" t="s">
        <v>1159</v>
      </c>
      <c r="AH65" s="59" t="s">
        <v>2892</v>
      </c>
      <c r="AI65" s="70" t="s">
        <v>7884</v>
      </c>
      <c r="AJ65" s="70" t="s">
        <v>131</v>
      </c>
      <c r="AK65" s="70">
        <v>1</v>
      </c>
      <c r="AL65" s="108" t="s">
        <v>6293</v>
      </c>
      <c r="AM65" t="e">
        <v>#N/A</v>
      </c>
      <c r="AN65" t="e">
        <f t="shared" si="5"/>
        <v>#N/A</v>
      </c>
    </row>
    <row r="66" spans="1:42" ht="14.4" customHeight="1" x14ac:dyDescent="0.3">
      <c r="A66" s="59" t="str">
        <f t="shared" si="3"/>
        <v>MUX01-PHR-MIO-03</v>
      </c>
      <c r="B66" s="59" t="s">
        <v>1216</v>
      </c>
      <c r="C66" s="59" t="s">
        <v>1985</v>
      </c>
      <c r="D66" s="59" t="s">
        <v>1195</v>
      </c>
      <c r="E66" s="59" t="s">
        <v>1668</v>
      </c>
      <c r="F66" s="59" t="s">
        <v>1802</v>
      </c>
      <c r="G66" s="59" t="s">
        <v>7838</v>
      </c>
      <c r="H66" s="59" t="s">
        <v>1806</v>
      </c>
      <c r="I66" s="161" t="s">
        <v>4900</v>
      </c>
      <c r="J66" s="59" t="s">
        <v>2863</v>
      </c>
      <c r="K66" s="59" t="s">
        <v>6366</v>
      </c>
      <c r="L66" s="59" t="s">
        <v>793</v>
      </c>
      <c r="M66" s="82" t="s">
        <v>4686</v>
      </c>
      <c r="N66" s="70"/>
      <c r="O66" s="59" t="s">
        <v>2465</v>
      </c>
      <c r="P66" s="59" t="str">
        <f t="shared" si="4"/>
        <v>0410006</v>
      </c>
      <c r="Q66" s="162" t="str">
        <f t="shared" si="19"/>
        <v>0410006@gspharma.com</v>
      </c>
      <c r="R66" s="59" t="s">
        <v>2465</v>
      </c>
      <c r="S66" s="59" t="s">
        <v>2888</v>
      </c>
      <c r="T66" s="59" t="str">
        <f>TRIM(CONCATENATE(V66," (",S66,")"))</f>
        <v>Arif Hussain (MUX01-PHR-MIO-03)</v>
      </c>
      <c r="U66" s="59" t="s">
        <v>2888</v>
      </c>
      <c r="V66" s="70" t="s">
        <v>4497</v>
      </c>
      <c r="W66" s="70" t="str">
        <f t="shared" si="20"/>
        <v>MUX01 - MIO - Arif Hussain</v>
      </c>
      <c r="X66" s="70" t="s">
        <v>5429</v>
      </c>
      <c r="Y66" s="70" t="s">
        <v>6305</v>
      </c>
      <c r="Z66" s="164" t="s">
        <v>774</v>
      </c>
      <c r="AA66" s="171">
        <v>42133</v>
      </c>
      <c r="AB66" s="70" t="s">
        <v>774</v>
      </c>
      <c r="AC66" s="70" t="s">
        <v>1170</v>
      </c>
      <c r="AD66" s="70" t="s">
        <v>19</v>
      </c>
      <c r="AE66" s="82" t="s">
        <v>1162</v>
      </c>
      <c r="AF66" s="70" t="s">
        <v>1171</v>
      </c>
      <c r="AG66" s="70" t="s">
        <v>1159</v>
      </c>
      <c r="AH66" s="59" t="s">
        <v>2892</v>
      </c>
      <c r="AI66" s="70" t="s">
        <v>7884</v>
      </c>
      <c r="AJ66" s="70" t="s">
        <v>131</v>
      </c>
      <c r="AK66" s="70">
        <v>1</v>
      </c>
      <c r="AL66" s="108" t="s">
        <v>6293</v>
      </c>
      <c r="AM66" t="s">
        <v>2462</v>
      </c>
      <c r="AN66" t="b">
        <f t="shared" si="5"/>
        <v>0</v>
      </c>
    </row>
    <row r="67" spans="1:42" ht="14.4" customHeight="1" x14ac:dyDescent="0.3">
      <c r="A67" s="59" t="str">
        <f t="shared" si="3"/>
        <v>MUX01-PHR-MIO-04</v>
      </c>
      <c r="B67" s="59" t="s">
        <v>1216</v>
      </c>
      <c r="C67" s="59" t="s">
        <v>1985</v>
      </c>
      <c r="D67" s="59" t="s">
        <v>1195</v>
      </c>
      <c r="E67" s="59" t="s">
        <v>1668</v>
      </c>
      <c r="F67" s="59" t="s">
        <v>1802</v>
      </c>
      <c r="G67" s="59" t="s">
        <v>7838</v>
      </c>
      <c r="H67" s="59" t="s">
        <v>1806</v>
      </c>
      <c r="I67" s="161" t="s">
        <v>4900</v>
      </c>
      <c r="J67" s="59" t="s">
        <v>2863</v>
      </c>
      <c r="K67" s="59" t="s">
        <v>6366</v>
      </c>
      <c r="L67" s="59" t="str">
        <f>O67</f>
        <v>0410003</v>
      </c>
      <c r="M67" s="82" t="s">
        <v>4686</v>
      </c>
      <c r="N67" s="70"/>
      <c r="O67" s="59" t="s">
        <v>2464</v>
      </c>
      <c r="P67" s="59" t="str">
        <f>O67</f>
        <v>0410003</v>
      </c>
      <c r="Q67" s="162" t="str">
        <f>CONCATENATE(O67,"@gspharma.com")</f>
        <v>0410003@gspharma.com</v>
      </c>
      <c r="R67" s="59" t="s">
        <v>2465</v>
      </c>
      <c r="S67" s="59" t="s">
        <v>2890</v>
      </c>
      <c r="T67" s="59" t="str">
        <f>TRIM(CONCATENATE(V67," (",S67,")"))</f>
        <v>M. Ramzan (MUX01-PHR-MIO-04)</v>
      </c>
      <c r="U67" s="59" t="s">
        <v>2890</v>
      </c>
      <c r="V67" s="70" t="s">
        <v>7882</v>
      </c>
      <c r="W67" s="70" t="str">
        <f t="shared" si="20"/>
        <v>MUX01 - MIO - M. Ramzan</v>
      </c>
      <c r="X67" s="70" t="s">
        <v>5430</v>
      </c>
      <c r="Y67" s="70" t="s">
        <v>6305</v>
      </c>
      <c r="Z67" s="164" t="s">
        <v>774</v>
      </c>
      <c r="AA67" s="171" t="s">
        <v>774</v>
      </c>
      <c r="AB67" s="70" t="s">
        <v>774</v>
      </c>
      <c r="AC67" s="70" t="s">
        <v>1170</v>
      </c>
      <c r="AD67" s="70" t="s">
        <v>19</v>
      </c>
      <c r="AE67" s="82" t="s">
        <v>1162</v>
      </c>
      <c r="AF67" s="70" t="s">
        <v>1171</v>
      </c>
      <c r="AG67" s="70" t="s">
        <v>1159</v>
      </c>
      <c r="AH67" s="59" t="s">
        <v>2892</v>
      </c>
      <c r="AI67" s="70" t="s">
        <v>7884</v>
      </c>
      <c r="AJ67" s="70" t="s">
        <v>131</v>
      </c>
      <c r="AK67" s="70">
        <v>1</v>
      </c>
      <c r="AL67" s="108" t="s">
        <v>6293</v>
      </c>
      <c r="AM67" t="e">
        <v>#N/A</v>
      </c>
      <c r="AN67" t="e">
        <f t="shared" si="5"/>
        <v>#N/A</v>
      </c>
    </row>
    <row r="68" spans="1:42" ht="14.4" customHeight="1" x14ac:dyDescent="0.3">
      <c r="A68" s="59" t="str">
        <f t="shared" si="3"/>
        <v>MUX01-PHR-PS-01</v>
      </c>
      <c r="B68" s="59" t="s">
        <v>1216</v>
      </c>
      <c r="C68" s="59" t="s">
        <v>1985</v>
      </c>
      <c r="D68" s="59" t="s">
        <v>1195</v>
      </c>
      <c r="E68" s="59" t="s">
        <v>1668</v>
      </c>
      <c r="F68" s="59" t="s">
        <v>1802</v>
      </c>
      <c r="G68" s="59" t="s">
        <v>7838</v>
      </c>
      <c r="H68" s="59" t="s">
        <v>1806</v>
      </c>
      <c r="I68" s="161" t="s">
        <v>4900</v>
      </c>
      <c r="J68" s="59" t="s">
        <v>2863</v>
      </c>
      <c r="K68" s="59" t="s">
        <v>6366</v>
      </c>
      <c r="L68" s="59" t="s">
        <v>7885</v>
      </c>
      <c r="M68" s="82" t="s">
        <v>4686</v>
      </c>
      <c r="N68" s="70"/>
      <c r="O68" s="82" t="s">
        <v>6282</v>
      </c>
      <c r="P68" s="59" t="str">
        <f t="shared" si="4"/>
        <v>0410004</v>
      </c>
      <c r="Q68" s="162" t="str">
        <f t="shared" si="19"/>
        <v>0410004@gspharma.com</v>
      </c>
      <c r="R68" s="59" t="s">
        <v>2465</v>
      </c>
      <c r="S68" s="59" t="s">
        <v>6271</v>
      </c>
      <c r="T68" s="59" t="str">
        <f>TRIM(CONCATENATE(V68," (",S68,")"))</f>
        <v>Haroon Rasheed (MUX01-PHR-PS-01)</v>
      </c>
      <c r="U68" s="59" t="s">
        <v>6271</v>
      </c>
      <c r="V68" s="70" t="s">
        <v>7883</v>
      </c>
      <c r="W68" s="70" t="str">
        <f t="shared" si="20"/>
        <v>MUX01 - PS - Haroon Rasheed</v>
      </c>
      <c r="X68" s="70" t="s">
        <v>131</v>
      </c>
      <c r="Y68" s="70" t="s">
        <v>6305</v>
      </c>
      <c r="Z68" s="164" t="s">
        <v>774</v>
      </c>
      <c r="AA68" s="171">
        <v>45387</v>
      </c>
      <c r="AB68" s="70" t="s">
        <v>774</v>
      </c>
      <c r="AC68" s="70" t="s">
        <v>2073</v>
      </c>
      <c r="AD68" s="70" t="s">
        <v>6269</v>
      </c>
      <c r="AE68" s="82" t="s">
        <v>1162</v>
      </c>
      <c r="AF68" s="70" t="s">
        <v>1171</v>
      </c>
      <c r="AG68" s="70" t="s">
        <v>1159</v>
      </c>
      <c r="AH68" s="59" t="s">
        <v>2892</v>
      </c>
      <c r="AI68" s="70" t="s">
        <v>7884</v>
      </c>
      <c r="AJ68" s="70" t="s">
        <v>131</v>
      </c>
      <c r="AK68" s="70">
        <v>1</v>
      </c>
      <c r="AL68" s="108" t="s">
        <v>6293</v>
      </c>
      <c r="AM68" t="e">
        <v>#N/A</v>
      </c>
      <c r="AN68" t="e">
        <f t="shared" si="5"/>
        <v>#N/A</v>
      </c>
    </row>
    <row r="69" spans="1:42" ht="14.4" customHeight="1" x14ac:dyDescent="0.3">
      <c r="A69" s="59" t="str">
        <f t="shared" si="3"/>
        <v>MUX01-PHR-MIO-00</v>
      </c>
      <c r="B69" s="59" t="s">
        <v>1216</v>
      </c>
      <c r="C69" s="59" t="s">
        <v>1985</v>
      </c>
      <c r="D69" s="59" t="s">
        <v>1195</v>
      </c>
      <c r="E69" s="59" t="s">
        <v>1668</v>
      </c>
      <c r="F69" s="59" t="s">
        <v>1802</v>
      </c>
      <c r="G69" s="59" t="s">
        <v>7838</v>
      </c>
      <c r="H69" s="59" t="s">
        <v>1806</v>
      </c>
      <c r="I69" s="161" t="s">
        <v>4900</v>
      </c>
      <c r="J69" s="59" t="s">
        <v>2863</v>
      </c>
      <c r="K69" s="59" t="s">
        <v>6366</v>
      </c>
      <c r="L69" s="82" t="str">
        <f>O69</f>
        <v>0410007</v>
      </c>
      <c r="M69" s="82" t="s">
        <v>4686</v>
      </c>
      <c r="N69" s="70"/>
      <c r="O69" s="59" t="s">
        <v>2993</v>
      </c>
      <c r="P69" s="59" t="str">
        <f t="shared" si="4"/>
        <v>0410007</v>
      </c>
      <c r="Q69" s="162" t="s">
        <v>3622</v>
      </c>
      <c r="R69" s="59" t="s">
        <v>2993</v>
      </c>
      <c r="S69" s="59" t="s">
        <v>2891</v>
      </c>
      <c r="T69" s="59" t="str">
        <f>TRIM(CONCATENATE(W69))</f>
        <v>MUX01 - PHR Unmapped</v>
      </c>
      <c r="U69" s="59" t="s">
        <v>2891</v>
      </c>
      <c r="V69" s="70" t="s">
        <v>5920</v>
      </c>
      <c r="W69" s="70" t="str">
        <f>TRIM(CONCATENATE(K69," - ",V69))</f>
        <v>MUX01 - PHR Unmapped</v>
      </c>
      <c r="X69" s="70" t="s">
        <v>131</v>
      </c>
      <c r="Y69" s="70" t="s">
        <v>774</v>
      </c>
      <c r="Z69" s="164" t="s">
        <v>774</v>
      </c>
      <c r="AA69" s="171" t="s">
        <v>774</v>
      </c>
      <c r="AB69" s="70" t="s">
        <v>774</v>
      </c>
      <c r="AC69" s="70" t="s">
        <v>1170</v>
      </c>
      <c r="AD69" s="70" t="s">
        <v>19</v>
      </c>
      <c r="AE69" s="82" t="s">
        <v>1162</v>
      </c>
      <c r="AF69" s="70" t="s">
        <v>1171</v>
      </c>
      <c r="AG69" s="70" t="s">
        <v>1159</v>
      </c>
      <c r="AH69" s="59" t="s">
        <v>2892</v>
      </c>
      <c r="AI69" s="70" t="s">
        <v>7884</v>
      </c>
      <c r="AJ69" s="70" t="s">
        <v>131</v>
      </c>
      <c r="AK69" s="70">
        <v>0</v>
      </c>
      <c r="AL69" s="108" t="s">
        <v>5606</v>
      </c>
      <c r="AM69" t="s">
        <v>2993</v>
      </c>
      <c r="AN69" t="b">
        <f t="shared" si="5"/>
        <v>1</v>
      </c>
      <c r="AP69" t="s">
        <v>8085</v>
      </c>
    </row>
    <row r="70" spans="1:42" ht="14.4" customHeight="1" x14ac:dyDescent="0.3">
      <c r="A70" s="59" t="str">
        <f t="shared" si="3"/>
        <v>MUX01-PHR-ASM-01</v>
      </c>
      <c r="B70" s="59" t="s">
        <v>1216</v>
      </c>
      <c r="C70" s="59" t="s">
        <v>1985</v>
      </c>
      <c r="D70" s="59" t="s">
        <v>1195</v>
      </c>
      <c r="E70" s="59" t="s">
        <v>1668</v>
      </c>
      <c r="F70" s="59" t="s">
        <v>1802</v>
      </c>
      <c r="G70" s="59" t="s">
        <v>7838</v>
      </c>
      <c r="H70" s="59" t="s">
        <v>1806</v>
      </c>
      <c r="I70" s="161" t="s">
        <v>4900</v>
      </c>
      <c r="J70" s="59" t="s">
        <v>2863</v>
      </c>
      <c r="K70" s="59" t="s">
        <v>6366</v>
      </c>
      <c r="L70" s="59" t="str">
        <f>O70</f>
        <v>04100</v>
      </c>
      <c r="M70" s="82" t="s">
        <v>4686</v>
      </c>
      <c r="N70" s="70"/>
      <c r="O70" s="59" t="s">
        <v>2699</v>
      </c>
      <c r="P70" s="59" t="str">
        <f>O69</f>
        <v>0410007</v>
      </c>
      <c r="Q70" s="162" t="str">
        <f t="shared" ref="Q70:Q78" si="21">CONCATENATE(O70,"@gspharma.com")</f>
        <v>04100@gspharma.com</v>
      </c>
      <c r="R70" s="59" t="s">
        <v>2699</v>
      </c>
      <c r="S70" s="59" t="s">
        <v>2892</v>
      </c>
      <c r="T70" s="59" t="str">
        <f>W70</f>
        <v>MUX01 - ASM - Shahid Imran</v>
      </c>
      <c r="U70" s="59" t="s">
        <v>2892</v>
      </c>
      <c r="V70" s="70" t="s">
        <v>7884</v>
      </c>
      <c r="W70" s="70" t="str">
        <f t="shared" ref="W70:W78" si="22">TRIM(CONCATENATE(K70," - ",AD70," - ",V70))</f>
        <v>MUX01 - ASM - Shahid Imran</v>
      </c>
      <c r="X70" s="70" t="s">
        <v>131</v>
      </c>
      <c r="Y70" s="70" t="s">
        <v>6305</v>
      </c>
      <c r="Z70" s="164" t="s">
        <v>774</v>
      </c>
      <c r="AA70" s="171" t="s">
        <v>774</v>
      </c>
      <c r="AB70" s="70" t="s">
        <v>774</v>
      </c>
      <c r="AC70" s="70" t="s">
        <v>1219</v>
      </c>
      <c r="AD70" s="70" t="s">
        <v>1028</v>
      </c>
      <c r="AE70" s="82" t="s">
        <v>3414</v>
      </c>
      <c r="AF70" s="70" t="s">
        <v>1171</v>
      </c>
      <c r="AG70" s="70" t="s">
        <v>1159</v>
      </c>
      <c r="AH70" s="59" t="s">
        <v>1210</v>
      </c>
      <c r="AI70" s="70" t="s">
        <v>2907</v>
      </c>
      <c r="AJ70" s="70" t="s">
        <v>65</v>
      </c>
      <c r="AK70" s="70">
        <v>2</v>
      </c>
      <c r="AL70" s="108" t="s">
        <v>6294</v>
      </c>
      <c r="AM70" t="e">
        <v>#N/A</v>
      </c>
      <c r="AN70" t="e">
        <f t="shared" si="5"/>
        <v>#N/A</v>
      </c>
      <c r="AP70" t="s">
        <v>8085</v>
      </c>
    </row>
    <row r="71" spans="1:42" ht="14.4" customHeight="1" x14ac:dyDescent="0.3">
      <c r="A71" s="59" t="str">
        <f t="shared" si="3"/>
        <v>CNT-A-PHR-RSM-01</v>
      </c>
      <c r="B71" s="59" t="s">
        <v>1216</v>
      </c>
      <c r="C71" s="59" t="s">
        <v>1985</v>
      </c>
      <c r="D71" s="59" t="s">
        <v>1195</v>
      </c>
      <c r="E71" s="59" t="s">
        <v>1668</v>
      </c>
      <c r="F71" s="59" t="s">
        <v>1802</v>
      </c>
      <c r="G71" s="59" t="s">
        <v>7838</v>
      </c>
      <c r="H71" s="59" t="s">
        <v>2069</v>
      </c>
      <c r="I71" s="161" t="s">
        <v>4900</v>
      </c>
      <c r="J71" s="59" t="s">
        <v>1213</v>
      </c>
      <c r="K71" s="59" t="s">
        <v>6368</v>
      </c>
      <c r="L71" s="59" t="s">
        <v>1208</v>
      </c>
      <c r="M71" s="82" t="s">
        <v>4686</v>
      </c>
      <c r="N71" s="70" t="s">
        <v>2687</v>
      </c>
      <c r="O71" s="82" t="s">
        <v>2486</v>
      </c>
      <c r="P71" s="59" t="str">
        <f>O71</f>
        <v>04</v>
      </c>
      <c r="Q71" s="162" t="str">
        <f t="shared" si="21"/>
        <v>04@gspharma.com</v>
      </c>
      <c r="R71" s="59" t="s">
        <v>2692</v>
      </c>
      <c r="S71" s="59" t="s">
        <v>1210</v>
      </c>
      <c r="T71" s="59" t="str">
        <f>W71</f>
        <v>LHR01 - RSM - M. Tahir Zamir</v>
      </c>
      <c r="U71" s="59" t="s">
        <v>1210</v>
      </c>
      <c r="V71" s="70" t="s">
        <v>2907</v>
      </c>
      <c r="W71" s="70" t="str">
        <f t="shared" si="22"/>
        <v>LHR01 - RSM - M. Tahir Zamir</v>
      </c>
      <c r="X71" s="70" t="s">
        <v>65</v>
      </c>
      <c r="Y71" s="70" t="s">
        <v>774</v>
      </c>
      <c r="Z71" s="164" t="s">
        <v>774</v>
      </c>
      <c r="AA71" s="171" t="s">
        <v>774</v>
      </c>
      <c r="AB71" s="70" t="s">
        <v>774</v>
      </c>
      <c r="AC71" s="70" t="s">
        <v>1806</v>
      </c>
      <c r="AD71" s="70" t="s">
        <v>1146</v>
      </c>
      <c r="AE71" s="82" t="s">
        <v>2488</v>
      </c>
      <c r="AF71" s="70" t="s">
        <v>1171</v>
      </c>
      <c r="AG71" s="70" t="s">
        <v>1159</v>
      </c>
      <c r="AH71" s="59" t="s">
        <v>1211</v>
      </c>
      <c r="AI71" s="70" t="s">
        <v>8108</v>
      </c>
      <c r="AJ71" s="70" t="s">
        <v>1367</v>
      </c>
      <c r="AK71" s="70">
        <v>3</v>
      </c>
      <c r="AL71" s="108" t="s">
        <v>1367</v>
      </c>
    </row>
    <row r="72" spans="1:42" ht="14.4" customHeight="1" x14ac:dyDescent="0.3">
      <c r="A72" s="59" t="str">
        <f t="shared" si="3"/>
        <v>FSD01-PHR-MIO-01</v>
      </c>
      <c r="B72" s="59" t="s">
        <v>1216</v>
      </c>
      <c r="C72" s="59" t="s">
        <v>1985</v>
      </c>
      <c r="D72" s="59" t="s">
        <v>1217</v>
      </c>
      <c r="E72" s="59" t="s">
        <v>143</v>
      </c>
      <c r="F72" s="59" t="s">
        <v>1168</v>
      </c>
      <c r="G72" s="70" t="s">
        <v>5631</v>
      </c>
      <c r="H72" s="59" t="s">
        <v>2075</v>
      </c>
      <c r="I72" s="161" t="s">
        <v>4900</v>
      </c>
      <c r="J72" s="59" t="s">
        <v>2864</v>
      </c>
      <c r="K72" s="59" t="s">
        <v>6357</v>
      </c>
      <c r="L72" s="59" t="s">
        <v>782</v>
      </c>
      <c r="M72" s="82" t="s">
        <v>4686</v>
      </c>
      <c r="N72" s="70"/>
      <c r="O72" s="59" t="s">
        <v>2466</v>
      </c>
      <c r="P72" s="59" t="str">
        <f t="shared" si="4"/>
        <v>0510001</v>
      </c>
      <c r="Q72" s="162" t="str">
        <f t="shared" si="21"/>
        <v>0510001@gspharma.com</v>
      </c>
      <c r="R72" s="59">
        <v>12345</v>
      </c>
      <c r="S72" s="59" t="s">
        <v>2893</v>
      </c>
      <c r="T72" s="59" t="str">
        <f t="shared" ref="T72:T78" si="23">TRIM(CONCATENATE(V72," (",S72,")"))</f>
        <v>Ms. Iqra Rasheed (FSD01-PHR-MIO-01)</v>
      </c>
      <c r="U72" s="59" t="s">
        <v>2893</v>
      </c>
      <c r="V72" s="70" t="s">
        <v>4477</v>
      </c>
      <c r="W72" s="70" t="str">
        <f t="shared" si="22"/>
        <v>FSD01 - MIO - Ms. Iqra Rasheed</v>
      </c>
      <c r="X72" s="70" t="s">
        <v>67</v>
      </c>
      <c r="Y72" s="70" t="s">
        <v>6305</v>
      </c>
      <c r="Z72" s="164" t="s">
        <v>774</v>
      </c>
      <c r="AA72" s="171">
        <v>42268</v>
      </c>
      <c r="AB72" s="70" t="s">
        <v>774</v>
      </c>
      <c r="AC72" s="70" t="s">
        <v>1170</v>
      </c>
      <c r="AD72" s="70" t="s">
        <v>19</v>
      </c>
      <c r="AE72" s="82" t="s">
        <v>1162</v>
      </c>
      <c r="AF72" s="70" t="s">
        <v>1171</v>
      </c>
      <c r="AG72" s="70" t="s">
        <v>1159</v>
      </c>
      <c r="AH72" s="59" t="s">
        <v>2924</v>
      </c>
      <c r="AI72" s="70" t="s">
        <v>1669</v>
      </c>
      <c r="AJ72" s="70" t="s">
        <v>67</v>
      </c>
      <c r="AK72" s="70">
        <v>1</v>
      </c>
      <c r="AL72" s="108" t="s">
        <v>6293</v>
      </c>
      <c r="AM72" t="s">
        <v>2466</v>
      </c>
      <c r="AN72" t="b">
        <f t="shared" si="5"/>
        <v>1</v>
      </c>
    </row>
    <row r="73" spans="1:42" ht="14.4" customHeight="1" x14ac:dyDescent="0.3">
      <c r="A73" s="59" t="str">
        <f t="shared" si="3"/>
        <v>FSD01-PHR-MIO-02</v>
      </c>
      <c r="B73" s="59" t="s">
        <v>1216</v>
      </c>
      <c r="C73" s="59" t="s">
        <v>1985</v>
      </c>
      <c r="D73" s="59" t="s">
        <v>1217</v>
      </c>
      <c r="E73" s="59" t="s">
        <v>143</v>
      </c>
      <c r="F73" s="59" t="s">
        <v>1168</v>
      </c>
      <c r="G73" s="70" t="s">
        <v>5631</v>
      </c>
      <c r="H73" s="59" t="s">
        <v>2075</v>
      </c>
      <c r="I73" s="161" t="s">
        <v>4900</v>
      </c>
      <c r="J73" s="59" t="s">
        <v>2864</v>
      </c>
      <c r="K73" s="59" t="s">
        <v>6357</v>
      </c>
      <c r="L73" s="59" t="s">
        <v>6680</v>
      </c>
      <c r="M73" s="82" t="s">
        <v>4686</v>
      </c>
      <c r="N73" s="70"/>
      <c r="O73" s="59" t="s">
        <v>2467</v>
      </c>
      <c r="P73" s="59" t="str">
        <f t="shared" si="4"/>
        <v>0510002</v>
      </c>
      <c r="Q73" s="162" t="str">
        <f t="shared" si="21"/>
        <v>0510002@gspharma.com</v>
      </c>
      <c r="R73" s="59" t="s">
        <v>2467</v>
      </c>
      <c r="S73" s="59" t="s">
        <v>2894</v>
      </c>
      <c r="T73" s="59" t="str">
        <f t="shared" si="23"/>
        <v>Mehboob Rasheed (FSD01-PHR-MIO-02)</v>
      </c>
      <c r="U73" s="59" t="s">
        <v>2894</v>
      </c>
      <c r="V73" s="70" t="s">
        <v>6679</v>
      </c>
      <c r="W73" s="70" t="str">
        <f t="shared" si="22"/>
        <v>FSD01 - MIO - Mehboob Rasheed</v>
      </c>
      <c r="X73" s="70" t="s">
        <v>67</v>
      </c>
      <c r="Y73" s="70" t="s">
        <v>6305</v>
      </c>
      <c r="Z73" s="164" t="s">
        <v>774</v>
      </c>
      <c r="AA73" s="171">
        <v>44960</v>
      </c>
      <c r="AB73" s="70" t="s">
        <v>774</v>
      </c>
      <c r="AC73" s="70" t="s">
        <v>1170</v>
      </c>
      <c r="AD73" s="70" t="s">
        <v>19</v>
      </c>
      <c r="AE73" s="82" t="s">
        <v>1162</v>
      </c>
      <c r="AF73" s="70" t="s">
        <v>1171</v>
      </c>
      <c r="AG73" s="70" t="s">
        <v>1159</v>
      </c>
      <c r="AH73" s="59" t="s">
        <v>2924</v>
      </c>
      <c r="AI73" s="70" t="s">
        <v>1669</v>
      </c>
      <c r="AJ73" s="70" t="s">
        <v>67</v>
      </c>
      <c r="AK73" s="70">
        <v>1</v>
      </c>
      <c r="AL73" s="108" t="s">
        <v>6293</v>
      </c>
      <c r="AM73" t="s">
        <v>2467</v>
      </c>
      <c r="AN73" t="b">
        <f t="shared" si="5"/>
        <v>1</v>
      </c>
    </row>
    <row r="74" spans="1:42" ht="14.4" customHeight="1" x14ac:dyDescent="0.3">
      <c r="A74" s="59" t="str">
        <f t="shared" si="3"/>
        <v>FSD01-PHR-MIO-03</v>
      </c>
      <c r="B74" s="59" t="s">
        <v>1216</v>
      </c>
      <c r="C74" s="59" t="s">
        <v>1985</v>
      </c>
      <c r="D74" s="59" t="s">
        <v>1217</v>
      </c>
      <c r="E74" s="59" t="s">
        <v>143</v>
      </c>
      <c r="F74" s="59" t="s">
        <v>1168</v>
      </c>
      <c r="G74" s="70" t="s">
        <v>5631</v>
      </c>
      <c r="H74" s="59" t="s">
        <v>2075</v>
      </c>
      <c r="I74" s="161" t="s">
        <v>4900</v>
      </c>
      <c r="J74" s="59" t="s">
        <v>2864</v>
      </c>
      <c r="K74" s="59" t="s">
        <v>6357</v>
      </c>
      <c r="L74" s="59" t="s">
        <v>2987</v>
      </c>
      <c r="M74" s="82" t="s">
        <v>4686</v>
      </c>
      <c r="N74" s="70"/>
      <c r="O74" s="59" t="s">
        <v>2469</v>
      </c>
      <c r="P74" s="59" t="str">
        <f t="shared" si="4"/>
        <v>0510004</v>
      </c>
      <c r="Q74" s="162" t="str">
        <f t="shared" si="21"/>
        <v>0510004@gspharma.com</v>
      </c>
      <c r="R74" s="59" t="s">
        <v>2469</v>
      </c>
      <c r="S74" s="59" t="s">
        <v>2896</v>
      </c>
      <c r="T74" s="59" t="str">
        <f t="shared" si="23"/>
        <v>Amir Farooq (FSD01-PHR-MIO-03)</v>
      </c>
      <c r="U74" s="59" t="s">
        <v>2896</v>
      </c>
      <c r="V74" s="70" t="s">
        <v>2986</v>
      </c>
      <c r="W74" s="70" t="str">
        <f t="shared" si="22"/>
        <v>FSD01 - MIO - Amir Farooq</v>
      </c>
      <c r="X74" s="70" t="s">
        <v>69</v>
      </c>
      <c r="Y74" s="70" t="s">
        <v>6305</v>
      </c>
      <c r="Z74" s="164" t="s">
        <v>774</v>
      </c>
      <c r="AA74" s="171">
        <v>44383</v>
      </c>
      <c r="AB74" s="70" t="s">
        <v>774</v>
      </c>
      <c r="AC74" s="70" t="s">
        <v>1170</v>
      </c>
      <c r="AD74" s="70" t="s">
        <v>19</v>
      </c>
      <c r="AE74" s="82" t="s">
        <v>1162</v>
      </c>
      <c r="AF74" s="70" t="s">
        <v>1171</v>
      </c>
      <c r="AG74" s="70" t="s">
        <v>1159</v>
      </c>
      <c r="AH74" s="59" t="s">
        <v>2924</v>
      </c>
      <c r="AI74" s="70" t="s">
        <v>1669</v>
      </c>
      <c r="AJ74" s="70" t="s">
        <v>67</v>
      </c>
      <c r="AK74" s="70">
        <v>1</v>
      </c>
      <c r="AL74" s="108" t="s">
        <v>6293</v>
      </c>
      <c r="AM74" t="s">
        <v>2469</v>
      </c>
      <c r="AN74" t="b">
        <f t="shared" si="5"/>
        <v>1</v>
      </c>
    </row>
    <row r="75" spans="1:42" ht="14.4" customHeight="1" x14ac:dyDescent="0.3">
      <c r="A75" s="59" t="str">
        <f t="shared" si="3"/>
        <v>FSD01-PHR-MIO-04</v>
      </c>
      <c r="B75" s="59" t="s">
        <v>1216</v>
      </c>
      <c r="C75" s="59" t="s">
        <v>1985</v>
      </c>
      <c r="D75" s="59" t="s">
        <v>1217</v>
      </c>
      <c r="E75" s="59" t="s">
        <v>143</v>
      </c>
      <c r="F75" s="59" t="s">
        <v>1168</v>
      </c>
      <c r="G75" s="70" t="s">
        <v>5631</v>
      </c>
      <c r="H75" s="59" t="s">
        <v>2075</v>
      </c>
      <c r="I75" s="161" t="s">
        <v>4900</v>
      </c>
      <c r="J75" s="59" t="s">
        <v>2864</v>
      </c>
      <c r="K75" s="59" t="s">
        <v>6357</v>
      </c>
      <c r="L75" s="59" t="s">
        <v>797</v>
      </c>
      <c r="M75" s="82" t="s">
        <v>4686</v>
      </c>
      <c r="N75" s="70"/>
      <c r="O75" s="59" t="s">
        <v>2477</v>
      </c>
      <c r="P75" s="59" t="str">
        <f t="shared" si="4"/>
        <v>0411006</v>
      </c>
      <c r="Q75" s="162" t="str">
        <f t="shared" si="21"/>
        <v>0411006@gspharma.com</v>
      </c>
      <c r="R75" s="59" t="s">
        <v>2476</v>
      </c>
      <c r="S75" s="59" t="s">
        <v>3568</v>
      </c>
      <c r="T75" s="59" t="str">
        <f t="shared" si="23"/>
        <v>Khurram Shahzad Khan (FSD01-PHR-MIO-04)</v>
      </c>
      <c r="U75" s="59" t="s">
        <v>3568</v>
      </c>
      <c r="V75" s="70" t="s">
        <v>2898</v>
      </c>
      <c r="W75" s="70" t="str">
        <f t="shared" si="22"/>
        <v>FSD01 - MIO - Khurram Shahzad Khan</v>
      </c>
      <c r="X75" s="70" t="s">
        <v>135</v>
      </c>
      <c r="Y75" s="70" t="s">
        <v>6305</v>
      </c>
      <c r="Z75" s="164" t="s">
        <v>774</v>
      </c>
      <c r="AA75" s="171">
        <v>39611</v>
      </c>
      <c r="AB75" s="70" t="s">
        <v>774</v>
      </c>
      <c r="AC75" s="70" t="s">
        <v>1170</v>
      </c>
      <c r="AD75" s="70" t="s">
        <v>19</v>
      </c>
      <c r="AE75" s="82" t="s">
        <v>1162</v>
      </c>
      <c r="AF75" s="70" t="s">
        <v>1171</v>
      </c>
      <c r="AG75" s="70" t="s">
        <v>1159</v>
      </c>
      <c r="AH75" s="59" t="s">
        <v>2924</v>
      </c>
      <c r="AI75" s="70" t="s">
        <v>1669</v>
      </c>
      <c r="AJ75" s="70" t="s">
        <v>67</v>
      </c>
      <c r="AK75" s="70">
        <v>1</v>
      </c>
      <c r="AL75" s="108" t="s">
        <v>6293</v>
      </c>
      <c r="AM75" t="s">
        <v>2477</v>
      </c>
      <c r="AN75" t="b">
        <f t="shared" si="5"/>
        <v>1</v>
      </c>
    </row>
    <row r="76" spans="1:42" ht="14.4" customHeight="1" x14ac:dyDescent="0.3">
      <c r="A76" s="59" t="str">
        <f t="shared" si="3"/>
        <v>FSD01-PHR-MIO-05</v>
      </c>
      <c r="B76" s="59" t="s">
        <v>1216</v>
      </c>
      <c r="C76" s="59" t="s">
        <v>1985</v>
      </c>
      <c r="D76" s="59" t="s">
        <v>1217</v>
      </c>
      <c r="E76" s="59" t="s">
        <v>143</v>
      </c>
      <c r="F76" s="59" t="s">
        <v>1168</v>
      </c>
      <c r="G76" s="70" t="s">
        <v>5631</v>
      </c>
      <c r="H76" s="59" t="s">
        <v>2075</v>
      </c>
      <c r="I76" s="161" t="s">
        <v>4900</v>
      </c>
      <c r="J76" s="59" t="s">
        <v>2864</v>
      </c>
      <c r="K76" s="59" t="s">
        <v>6357</v>
      </c>
      <c r="L76" s="59" t="s">
        <v>7929</v>
      </c>
      <c r="M76" s="82" t="s">
        <v>4686</v>
      </c>
      <c r="N76" s="70"/>
      <c r="O76" s="82" t="s">
        <v>2476</v>
      </c>
      <c r="P76" s="59" t="str">
        <f t="shared" si="4"/>
        <v>0411005</v>
      </c>
      <c r="Q76" s="162" t="str">
        <f t="shared" si="21"/>
        <v>0411005@gspharma.com</v>
      </c>
      <c r="R76" s="59" t="s">
        <v>2477</v>
      </c>
      <c r="S76" s="59" t="s">
        <v>3569</v>
      </c>
      <c r="T76" s="59" t="str">
        <f t="shared" si="23"/>
        <v>Hafiz Mehran Ali (FSD01-PHR-MIO-05)</v>
      </c>
      <c r="U76" s="59" t="s">
        <v>3569</v>
      </c>
      <c r="V76" s="70" t="s">
        <v>7927</v>
      </c>
      <c r="W76" s="70" t="str">
        <f t="shared" si="22"/>
        <v>FSD01 - MIO - Hafiz Mehran Ali</v>
      </c>
      <c r="X76" s="70" t="s">
        <v>136</v>
      </c>
      <c r="Y76" s="70" t="s">
        <v>6305</v>
      </c>
      <c r="Z76" s="164" t="s">
        <v>774</v>
      </c>
      <c r="AA76" s="171">
        <v>45425</v>
      </c>
      <c r="AB76" s="70" t="s">
        <v>774</v>
      </c>
      <c r="AC76" s="70" t="s">
        <v>1170</v>
      </c>
      <c r="AD76" s="70" t="s">
        <v>19</v>
      </c>
      <c r="AE76" s="82" t="s">
        <v>1162</v>
      </c>
      <c r="AF76" s="70" t="s">
        <v>1171</v>
      </c>
      <c r="AG76" s="70" t="s">
        <v>1159</v>
      </c>
      <c r="AH76" s="59" t="s">
        <v>2924</v>
      </c>
      <c r="AI76" s="70" t="s">
        <v>1669</v>
      </c>
      <c r="AJ76" s="70" t="s">
        <v>67</v>
      </c>
      <c r="AK76" s="70">
        <v>1</v>
      </c>
      <c r="AL76" s="108" t="s">
        <v>6293</v>
      </c>
      <c r="AM76" t="e">
        <v>#N/A</v>
      </c>
      <c r="AN76" t="e">
        <f t="shared" si="5"/>
        <v>#N/A</v>
      </c>
    </row>
    <row r="77" spans="1:42" ht="14.4" customHeight="1" x14ac:dyDescent="0.3">
      <c r="A77" s="59" t="str">
        <f t="shared" si="3"/>
        <v>FSD01-PHR-MIO-06</v>
      </c>
      <c r="B77" s="59" t="s">
        <v>1216</v>
      </c>
      <c r="C77" s="59" t="s">
        <v>1985</v>
      </c>
      <c r="D77" s="59" t="s">
        <v>1217</v>
      </c>
      <c r="E77" s="59" t="s">
        <v>143</v>
      </c>
      <c r="F77" s="59" t="s">
        <v>1168</v>
      </c>
      <c r="G77" s="70" t="s">
        <v>5631</v>
      </c>
      <c r="H77" s="59" t="s">
        <v>2075</v>
      </c>
      <c r="I77" s="161" t="s">
        <v>4900</v>
      </c>
      <c r="J77" s="59" t="s">
        <v>2864</v>
      </c>
      <c r="K77" s="59" t="s">
        <v>6357</v>
      </c>
      <c r="L77" s="82" t="s">
        <v>7930</v>
      </c>
      <c r="M77" s="82" t="s">
        <v>4686</v>
      </c>
      <c r="N77" s="70"/>
      <c r="O77" s="82" t="s">
        <v>5493</v>
      </c>
      <c r="P77" s="59" t="str">
        <f>O77</f>
        <v>0510008</v>
      </c>
      <c r="Q77" s="162" t="str">
        <f>CONCATENATE(O77,"@gspharma.com")</f>
        <v>0510008@gspharma.com</v>
      </c>
      <c r="R77" s="59" t="s">
        <v>2988</v>
      </c>
      <c r="S77" s="59" t="s">
        <v>5310</v>
      </c>
      <c r="T77" s="59" t="str">
        <f t="shared" si="23"/>
        <v>Ms. Iqra Saeed (FSD01-PHR-MIO-06)</v>
      </c>
      <c r="U77" s="59" t="s">
        <v>5310</v>
      </c>
      <c r="V77" s="70" t="s">
        <v>7928</v>
      </c>
      <c r="W77" s="70" t="str">
        <f t="shared" si="22"/>
        <v>FSD01 - MIO - Ms. Iqra Saeed</v>
      </c>
      <c r="X77" s="70" t="s">
        <v>6681</v>
      </c>
      <c r="Y77" s="70" t="s">
        <v>6305</v>
      </c>
      <c r="Z77" s="164" t="s">
        <v>774</v>
      </c>
      <c r="AA77" s="171">
        <v>45345</v>
      </c>
      <c r="AB77" s="70" t="s">
        <v>774</v>
      </c>
      <c r="AC77" s="70" t="s">
        <v>1170</v>
      </c>
      <c r="AD77" s="70" t="s">
        <v>19</v>
      </c>
      <c r="AE77" s="82" t="s">
        <v>1162</v>
      </c>
      <c r="AF77" s="70" t="s">
        <v>1171</v>
      </c>
      <c r="AG77" s="70" t="s">
        <v>1159</v>
      </c>
      <c r="AH77" s="59" t="s">
        <v>2924</v>
      </c>
      <c r="AI77" s="70" t="s">
        <v>1669</v>
      </c>
      <c r="AJ77" s="70" t="s">
        <v>67</v>
      </c>
      <c r="AK77" s="70">
        <v>1</v>
      </c>
      <c r="AL77" s="108" t="s">
        <v>6293</v>
      </c>
      <c r="AM77" t="e">
        <v>#N/A</v>
      </c>
      <c r="AN77" t="e">
        <f t="shared" si="5"/>
        <v>#N/A</v>
      </c>
    </row>
    <row r="78" spans="1:42" ht="14.4" customHeight="1" x14ac:dyDescent="0.3">
      <c r="A78" s="59" t="str">
        <f t="shared" si="3"/>
        <v>FSD01-PHR-PS-01</v>
      </c>
      <c r="B78" s="59" t="s">
        <v>1216</v>
      </c>
      <c r="C78" s="59" t="s">
        <v>1985</v>
      </c>
      <c r="D78" s="59" t="s">
        <v>1217</v>
      </c>
      <c r="E78" s="59" t="s">
        <v>143</v>
      </c>
      <c r="F78" s="59" t="s">
        <v>1168</v>
      </c>
      <c r="G78" s="70" t="s">
        <v>5631</v>
      </c>
      <c r="H78" s="59" t="s">
        <v>2075</v>
      </c>
      <c r="I78" s="161" t="s">
        <v>4900</v>
      </c>
      <c r="J78" s="59" t="s">
        <v>2864</v>
      </c>
      <c r="K78" s="59" t="s">
        <v>6357</v>
      </c>
      <c r="L78" s="82" t="s">
        <v>6276</v>
      </c>
      <c r="M78" s="82" t="s">
        <v>4686</v>
      </c>
      <c r="N78" s="70"/>
      <c r="O78" s="82" t="s">
        <v>6283</v>
      </c>
      <c r="P78" s="59" t="str">
        <f t="shared" si="4"/>
        <v>0510009</v>
      </c>
      <c r="Q78" s="162" t="str">
        <f t="shared" si="21"/>
        <v>0510009@gspharma.com</v>
      </c>
      <c r="R78" s="59" t="s">
        <v>2988</v>
      </c>
      <c r="S78" s="59" t="s">
        <v>6277</v>
      </c>
      <c r="T78" s="59" t="str">
        <f t="shared" si="23"/>
        <v>M. Waheed (FSD01-PHR-PS-01)</v>
      </c>
      <c r="U78" s="59" t="s">
        <v>6277</v>
      </c>
      <c r="V78" s="70" t="s">
        <v>6278</v>
      </c>
      <c r="W78" s="70" t="str">
        <f t="shared" si="22"/>
        <v>FSD01 - PS - M. Waheed</v>
      </c>
      <c r="X78" s="70" t="s">
        <v>67</v>
      </c>
      <c r="Y78" s="70" t="s">
        <v>6305</v>
      </c>
      <c r="Z78" s="164" t="s">
        <v>774</v>
      </c>
      <c r="AA78" s="171">
        <v>44938</v>
      </c>
      <c r="AB78" s="70" t="s">
        <v>774</v>
      </c>
      <c r="AC78" s="70" t="s">
        <v>2073</v>
      </c>
      <c r="AD78" s="70" t="s">
        <v>6269</v>
      </c>
      <c r="AE78" s="82" t="s">
        <v>1162</v>
      </c>
      <c r="AF78" s="70" t="s">
        <v>1171</v>
      </c>
      <c r="AG78" s="70" t="s">
        <v>1159</v>
      </c>
      <c r="AH78" s="59" t="s">
        <v>2924</v>
      </c>
      <c r="AI78" s="70" t="s">
        <v>1669</v>
      </c>
      <c r="AJ78" s="70" t="s">
        <v>67</v>
      </c>
      <c r="AK78" s="70">
        <v>1</v>
      </c>
      <c r="AL78" s="108" t="s">
        <v>6293</v>
      </c>
      <c r="AM78" t="s">
        <v>6283</v>
      </c>
      <c r="AN78" t="b">
        <f t="shared" si="5"/>
        <v>1</v>
      </c>
    </row>
    <row r="79" spans="1:42" ht="14.4" customHeight="1" x14ac:dyDescent="0.3">
      <c r="A79" s="59" t="str">
        <f t="shared" si="3"/>
        <v>FSD01-PHR-MIO-00</v>
      </c>
      <c r="B79" s="59" t="s">
        <v>1216</v>
      </c>
      <c r="C79" s="59" t="s">
        <v>1985</v>
      </c>
      <c r="D79" s="59" t="s">
        <v>1217</v>
      </c>
      <c r="E79" s="59" t="s">
        <v>143</v>
      </c>
      <c r="F79" s="59" t="s">
        <v>1168</v>
      </c>
      <c r="G79" s="70" t="s">
        <v>5631</v>
      </c>
      <c r="H79" s="59" t="s">
        <v>2075</v>
      </c>
      <c r="I79" s="161" t="s">
        <v>4900</v>
      </c>
      <c r="J79" s="59" t="s">
        <v>2864</v>
      </c>
      <c r="K79" s="59" t="s">
        <v>6357</v>
      </c>
      <c r="L79" s="82" t="str">
        <f>O79</f>
        <v>0510007</v>
      </c>
      <c r="M79" s="82" t="s">
        <v>4686</v>
      </c>
      <c r="N79" s="70"/>
      <c r="O79" s="59" t="s">
        <v>2988</v>
      </c>
      <c r="P79" s="59" t="str">
        <f t="shared" ref="P79:P149" si="24">O79</f>
        <v>0510007</v>
      </c>
      <c r="Q79" s="162" t="s">
        <v>3628</v>
      </c>
      <c r="R79" s="59" t="s">
        <v>2988</v>
      </c>
      <c r="S79" s="59" t="s">
        <v>2923</v>
      </c>
      <c r="T79" s="59" t="str">
        <f>TRIM(CONCATENATE(W79))</f>
        <v>FSD01 - PHR Unmapped</v>
      </c>
      <c r="U79" s="59" t="s">
        <v>2923</v>
      </c>
      <c r="V79" s="70" t="s">
        <v>5920</v>
      </c>
      <c r="W79" s="70" t="str">
        <f>TRIM(CONCATENATE(K79," - ",V79))</f>
        <v>FSD01 - PHR Unmapped</v>
      </c>
      <c r="X79" s="70" t="s">
        <v>67</v>
      </c>
      <c r="Y79" s="70" t="s">
        <v>774</v>
      </c>
      <c r="Z79" s="164" t="s">
        <v>774</v>
      </c>
      <c r="AA79" s="171" t="s">
        <v>774</v>
      </c>
      <c r="AB79" s="70" t="s">
        <v>774</v>
      </c>
      <c r="AC79" s="70" t="s">
        <v>1170</v>
      </c>
      <c r="AD79" s="70" t="s">
        <v>19</v>
      </c>
      <c r="AE79" s="82" t="s">
        <v>1162</v>
      </c>
      <c r="AF79" s="70" t="s">
        <v>1171</v>
      </c>
      <c r="AG79" s="70" t="s">
        <v>1159</v>
      </c>
      <c r="AH79" s="59" t="s">
        <v>2924</v>
      </c>
      <c r="AI79" s="70" t="s">
        <v>1669</v>
      </c>
      <c r="AJ79" s="70" t="s">
        <v>67</v>
      </c>
      <c r="AK79" s="70">
        <v>0</v>
      </c>
      <c r="AL79" s="108" t="s">
        <v>5606</v>
      </c>
      <c r="AM79" t="s">
        <v>2988</v>
      </c>
      <c r="AN79" t="b">
        <f t="shared" si="5"/>
        <v>1</v>
      </c>
      <c r="AP79" t="s">
        <v>8085</v>
      </c>
    </row>
    <row r="80" spans="1:42" ht="14.4" customHeight="1" x14ac:dyDescent="0.3">
      <c r="A80" s="59" t="str">
        <f t="shared" si="3"/>
        <v>FSD01-PHR-ASM-01</v>
      </c>
      <c r="B80" s="59" t="s">
        <v>1216</v>
      </c>
      <c r="C80" s="59" t="s">
        <v>1985</v>
      </c>
      <c r="D80" s="59" t="s">
        <v>1217</v>
      </c>
      <c r="E80" s="59" t="s">
        <v>143</v>
      </c>
      <c r="F80" s="59" t="s">
        <v>1168</v>
      </c>
      <c r="G80" s="70" t="s">
        <v>5631</v>
      </c>
      <c r="H80" s="59" t="s">
        <v>2075</v>
      </c>
      <c r="I80" s="161" t="s">
        <v>4900</v>
      </c>
      <c r="J80" s="59" t="s">
        <v>2864</v>
      </c>
      <c r="K80" s="59" t="s">
        <v>6357</v>
      </c>
      <c r="L80" s="82" t="s">
        <v>2985</v>
      </c>
      <c r="M80" s="82" t="s">
        <v>4686</v>
      </c>
      <c r="N80" s="70"/>
      <c r="O80" s="59" t="s">
        <v>2700</v>
      </c>
      <c r="P80" s="59" t="str">
        <f>O79</f>
        <v>0510007</v>
      </c>
      <c r="Q80" s="162" t="str">
        <f t="shared" ref="Q80:Q85" si="25">CONCATENATE(O80,"@gspharma.com")</f>
        <v>05100@gspharma.com</v>
      </c>
      <c r="R80" s="59" t="s">
        <v>2700</v>
      </c>
      <c r="S80" s="59" t="s">
        <v>2924</v>
      </c>
      <c r="T80" s="59" t="str">
        <f>W80</f>
        <v>FSD01 - ASM - M. Imran</v>
      </c>
      <c r="U80" s="59" t="s">
        <v>2924</v>
      </c>
      <c r="V80" s="70" t="s">
        <v>1669</v>
      </c>
      <c r="W80" s="70" t="str">
        <f t="shared" ref="W80:W85" si="26">TRIM(CONCATENATE(K80," - ",AD80," - ",V80))</f>
        <v>FSD01 - ASM - M. Imran</v>
      </c>
      <c r="X80" s="70" t="s">
        <v>67</v>
      </c>
      <c r="Y80" s="70" t="s">
        <v>6305</v>
      </c>
      <c r="Z80" s="164" t="s">
        <v>774</v>
      </c>
      <c r="AA80" s="171">
        <v>44320</v>
      </c>
      <c r="AB80" s="70" t="s">
        <v>774</v>
      </c>
      <c r="AC80" s="70" t="s">
        <v>1219</v>
      </c>
      <c r="AD80" s="70" t="s">
        <v>1028</v>
      </c>
      <c r="AE80" s="82" t="s">
        <v>3414</v>
      </c>
      <c r="AF80" s="70" t="s">
        <v>1171</v>
      </c>
      <c r="AG80" s="70" t="s">
        <v>1159</v>
      </c>
      <c r="AH80" s="59" t="s">
        <v>1743</v>
      </c>
      <c r="AI80" s="70" t="s">
        <v>5826</v>
      </c>
      <c r="AJ80" s="70" t="s">
        <v>144</v>
      </c>
      <c r="AK80" s="70">
        <v>2</v>
      </c>
      <c r="AL80" s="108" t="s">
        <v>6294</v>
      </c>
      <c r="AM80" t="s">
        <v>2700</v>
      </c>
      <c r="AN80" t="b">
        <f t="shared" si="5"/>
        <v>1</v>
      </c>
      <c r="AP80" t="s">
        <v>8085</v>
      </c>
    </row>
    <row r="81" spans="1:42" ht="14.4" customHeight="1" x14ac:dyDescent="0.3">
      <c r="A81" s="59" t="str">
        <f t="shared" si="3"/>
        <v>NTH-A-PHR-RSM-01</v>
      </c>
      <c r="B81" s="59" t="s">
        <v>1216</v>
      </c>
      <c r="C81" s="59" t="s">
        <v>1985</v>
      </c>
      <c r="D81" s="59" t="s">
        <v>1217</v>
      </c>
      <c r="E81" s="59" t="s">
        <v>143</v>
      </c>
      <c r="F81" s="59" t="s">
        <v>1168</v>
      </c>
      <c r="G81" s="70" t="s">
        <v>5631</v>
      </c>
      <c r="H81" s="59" t="s">
        <v>2867</v>
      </c>
      <c r="I81" s="59" t="s">
        <v>144</v>
      </c>
      <c r="J81" s="59" t="s">
        <v>2862</v>
      </c>
      <c r="K81" s="59" t="s">
        <v>6364</v>
      </c>
      <c r="L81" s="59" t="s">
        <v>1206</v>
      </c>
      <c r="M81" s="82" t="s">
        <v>4686</v>
      </c>
      <c r="N81" s="70" t="s">
        <v>2687</v>
      </c>
      <c r="O81" s="82" t="s">
        <v>2487</v>
      </c>
      <c r="P81" s="59" t="str">
        <f>O81</f>
        <v>05</v>
      </c>
      <c r="Q81" s="162" t="str">
        <f t="shared" si="25"/>
        <v>05@gspharma.com</v>
      </c>
      <c r="R81" s="59" t="s">
        <v>2692</v>
      </c>
      <c r="S81" s="59" t="s">
        <v>1743</v>
      </c>
      <c r="T81" s="59" t="str">
        <f>W81</f>
        <v>ISB01 - RSM - M. Zaman</v>
      </c>
      <c r="U81" s="59" t="s">
        <v>1743</v>
      </c>
      <c r="V81" s="70" t="s">
        <v>5826</v>
      </c>
      <c r="W81" s="70" t="str">
        <f t="shared" si="26"/>
        <v>ISB01 - RSM - M. Zaman</v>
      </c>
      <c r="X81" s="70" t="s">
        <v>144</v>
      </c>
      <c r="Y81" s="70" t="s">
        <v>774</v>
      </c>
      <c r="Z81" s="164" t="s">
        <v>774</v>
      </c>
      <c r="AA81" s="171" t="s">
        <v>774</v>
      </c>
      <c r="AB81" s="70" t="s">
        <v>774</v>
      </c>
      <c r="AC81" s="70" t="s">
        <v>1806</v>
      </c>
      <c r="AD81" s="70" t="s">
        <v>1146</v>
      </c>
      <c r="AE81" s="82" t="s">
        <v>2488</v>
      </c>
      <c r="AF81" s="70" t="s">
        <v>1171</v>
      </c>
      <c r="AG81" s="70" t="s">
        <v>1159</v>
      </c>
      <c r="AH81" s="59" t="s">
        <v>1211</v>
      </c>
      <c r="AI81" s="70" t="s">
        <v>8108</v>
      </c>
      <c r="AJ81" s="70" t="s">
        <v>1367</v>
      </c>
      <c r="AK81" s="70">
        <v>3</v>
      </c>
      <c r="AL81" s="108" t="s">
        <v>1367</v>
      </c>
    </row>
    <row r="82" spans="1:42" ht="14.4" customHeight="1" x14ac:dyDescent="0.3">
      <c r="A82" s="59" t="str">
        <f t="shared" si="3"/>
        <v>BWP01-PHR-MIO-01</v>
      </c>
      <c r="B82" s="59" t="s">
        <v>1216</v>
      </c>
      <c r="C82" s="59" t="s">
        <v>1985</v>
      </c>
      <c r="D82" s="59" t="s">
        <v>1195</v>
      </c>
      <c r="E82" s="59" t="s">
        <v>1668</v>
      </c>
      <c r="F82" s="59" t="s">
        <v>1802</v>
      </c>
      <c r="G82" s="59" t="s">
        <v>7838</v>
      </c>
      <c r="H82" s="59" t="s">
        <v>1805</v>
      </c>
      <c r="I82" s="161" t="s">
        <v>4900</v>
      </c>
      <c r="J82" s="59" t="s">
        <v>73</v>
      </c>
      <c r="K82" s="59" t="s">
        <v>6367</v>
      </c>
      <c r="L82" s="82" t="s">
        <v>7880</v>
      </c>
      <c r="M82" s="82" t="s">
        <v>4686</v>
      </c>
      <c r="N82" s="70"/>
      <c r="O82" s="59" t="s">
        <v>2702</v>
      </c>
      <c r="P82" s="59" t="str">
        <f t="shared" si="24"/>
        <v>033001</v>
      </c>
      <c r="Q82" s="162" t="str">
        <f t="shared" si="25"/>
        <v>033001@gspharma.com</v>
      </c>
      <c r="R82" s="59" t="s">
        <v>2702</v>
      </c>
      <c r="S82" s="59" t="s">
        <v>2878</v>
      </c>
      <c r="T82" s="59" t="str">
        <f>TRIM(CONCATENATE(V82," (",S82,")"))</f>
        <v>M. Fahad Akhtar (BWP01-PHR-MIO-01)</v>
      </c>
      <c r="U82" s="59" t="s">
        <v>2878</v>
      </c>
      <c r="V82" s="70" t="s">
        <v>7876</v>
      </c>
      <c r="W82" s="70" t="str">
        <f t="shared" si="26"/>
        <v>BWP01 - MIO - M. Fahad Akhtar</v>
      </c>
      <c r="X82" s="70" t="s">
        <v>72</v>
      </c>
      <c r="Y82" s="70" t="s">
        <v>6305</v>
      </c>
      <c r="Z82" s="164" t="s">
        <v>774</v>
      </c>
      <c r="AA82" s="171">
        <v>45482</v>
      </c>
      <c r="AB82" s="70" t="s">
        <v>774</v>
      </c>
      <c r="AC82" s="70" t="s">
        <v>1170</v>
      </c>
      <c r="AD82" s="70" t="s">
        <v>19</v>
      </c>
      <c r="AE82" s="82" t="s">
        <v>1162</v>
      </c>
      <c r="AF82" s="70" t="s">
        <v>1171</v>
      </c>
      <c r="AG82" s="70" t="s">
        <v>1159</v>
      </c>
      <c r="AH82" s="59" t="s">
        <v>2885</v>
      </c>
      <c r="AI82" s="70" t="s">
        <v>7878</v>
      </c>
      <c r="AJ82" s="70" t="s">
        <v>72</v>
      </c>
      <c r="AK82" s="70">
        <v>1</v>
      </c>
      <c r="AL82" s="108" t="s">
        <v>6293</v>
      </c>
      <c r="AM82" t="e">
        <v>#N/A</v>
      </c>
      <c r="AN82" t="e">
        <f t="shared" si="5"/>
        <v>#N/A</v>
      </c>
    </row>
    <row r="83" spans="1:42" ht="14.4" customHeight="1" x14ac:dyDescent="0.3">
      <c r="A83" s="59" t="str">
        <f t="shared" si="3"/>
        <v>BWP01-PHR-MIO-02</v>
      </c>
      <c r="B83" s="59" t="s">
        <v>1216</v>
      </c>
      <c r="C83" s="59" t="s">
        <v>1985</v>
      </c>
      <c r="D83" s="59" t="s">
        <v>1195</v>
      </c>
      <c r="E83" s="59" t="s">
        <v>1668</v>
      </c>
      <c r="F83" s="59" t="s">
        <v>1802</v>
      </c>
      <c r="G83" s="59" t="s">
        <v>7838</v>
      </c>
      <c r="H83" s="59" t="s">
        <v>1805</v>
      </c>
      <c r="I83" s="161" t="s">
        <v>4900</v>
      </c>
      <c r="J83" s="59" t="s">
        <v>73</v>
      </c>
      <c r="K83" s="59" t="s">
        <v>6367</v>
      </c>
      <c r="L83" s="59" t="s">
        <v>6678</v>
      </c>
      <c r="M83" s="82" t="s">
        <v>4686</v>
      </c>
      <c r="N83" s="70"/>
      <c r="O83" s="59" t="s">
        <v>2704</v>
      </c>
      <c r="P83" s="59" t="str">
        <f t="shared" si="24"/>
        <v>033003</v>
      </c>
      <c r="Q83" s="162" t="str">
        <f t="shared" si="25"/>
        <v>033003@gspharma.com</v>
      </c>
      <c r="R83" s="59" t="s">
        <v>2683</v>
      </c>
      <c r="S83" s="59" t="s">
        <v>2880</v>
      </c>
      <c r="T83" s="59" t="str">
        <f>TRIM(CONCATENATE(V83," (",S83,")"))</f>
        <v>M. Amjad Nadeem (BWP01-PHR-MIO-02)</v>
      </c>
      <c r="U83" s="59" t="s">
        <v>2880</v>
      </c>
      <c r="V83" s="70" t="s">
        <v>6677</v>
      </c>
      <c r="W83" s="70" t="str">
        <f t="shared" si="26"/>
        <v>BWP01 - MIO - M. Amjad Nadeem</v>
      </c>
      <c r="X83" s="70" t="s">
        <v>76</v>
      </c>
      <c r="Y83" s="70" t="s">
        <v>6305</v>
      </c>
      <c r="Z83" s="164" t="s">
        <v>774</v>
      </c>
      <c r="AA83" s="171">
        <v>44872</v>
      </c>
      <c r="AB83" s="70" t="s">
        <v>774</v>
      </c>
      <c r="AC83" s="70" t="s">
        <v>1170</v>
      </c>
      <c r="AD83" s="70" t="s">
        <v>19</v>
      </c>
      <c r="AE83" s="82" t="s">
        <v>1162</v>
      </c>
      <c r="AF83" s="70" t="s">
        <v>1171</v>
      </c>
      <c r="AG83" s="70" t="s">
        <v>1159</v>
      </c>
      <c r="AH83" s="59" t="s">
        <v>2885</v>
      </c>
      <c r="AI83" s="70" t="s">
        <v>7878</v>
      </c>
      <c r="AJ83" s="70" t="s">
        <v>72</v>
      </c>
      <c r="AK83" s="70">
        <v>1</v>
      </c>
      <c r="AL83" s="108" t="s">
        <v>6293</v>
      </c>
      <c r="AM83" t="s">
        <v>2683</v>
      </c>
      <c r="AN83" t="b">
        <f t="shared" si="5"/>
        <v>0</v>
      </c>
    </row>
    <row r="84" spans="1:42" ht="14.4" customHeight="1" x14ac:dyDescent="0.3">
      <c r="A84" s="59" t="str">
        <f t="shared" si="3"/>
        <v>BWP01-PHR-MIO-03</v>
      </c>
      <c r="B84" s="59" t="s">
        <v>1216</v>
      </c>
      <c r="C84" s="59" t="s">
        <v>1985</v>
      </c>
      <c r="D84" s="59" t="s">
        <v>1195</v>
      </c>
      <c r="E84" s="59" t="s">
        <v>1668</v>
      </c>
      <c r="F84" s="59" t="s">
        <v>1802</v>
      </c>
      <c r="G84" s="59" t="s">
        <v>7838</v>
      </c>
      <c r="H84" s="59" t="s">
        <v>1805</v>
      </c>
      <c r="I84" s="161" t="s">
        <v>4900</v>
      </c>
      <c r="J84" s="59" t="s">
        <v>73</v>
      </c>
      <c r="K84" s="59" t="s">
        <v>6367</v>
      </c>
      <c r="L84" s="59" t="s">
        <v>789</v>
      </c>
      <c r="M84" s="82" t="s">
        <v>4686</v>
      </c>
      <c r="N84" s="70"/>
      <c r="O84" s="82" t="s">
        <v>2683</v>
      </c>
      <c r="P84" s="59" t="str">
        <f>O84</f>
        <v>033004</v>
      </c>
      <c r="Q84" s="162" t="str">
        <f t="shared" si="25"/>
        <v>033004@gspharma.com</v>
      </c>
      <c r="R84" s="59" t="s">
        <v>2704</v>
      </c>
      <c r="S84" s="59" t="s">
        <v>2881</v>
      </c>
      <c r="T84" s="59" t="str">
        <f>TRIM(CONCATENATE(V84," (",S84,")"))</f>
        <v>Faisal Shahzad (BWP01-PHR-MIO-03)</v>
      </c>
      <c r="U84" s="59" t="s">
        <v>2881</v>
      </c>
      <c r="V84" s="70" t="s">
        <v>2883</v>
      </c>
      <c r="W84" s="70" t="str">
        <f t="shared" si="26"/>
        <v>BWP01 - MIO - Faisal Shahzad</v>
      </c>
      <c r="X84" s="70" t="s">
        <v>243</v>
      </c>
      <c r="Y84" s="70" t="s">
        <v>6305</v>
      </c>
      <c r="Z84" s="164" t="s">
        <v>774</v>
      </c>
      <c r="AA84" s="171">
        <v>43701</v>
      </c>
      <c r="AB84" s="70" t="s">
        <v>774</v>
      </c>
      <c r="AC84" s="70" t="s">
        <v>1170</v>
      </c>
      <c r="AD84" s="70" t="s">
        <v>19</v>
      </c>
      <c r="AE84" s="82" t="s">
        <v>1162</v>
      </c>
      <c r="AF84" s="70" t="s">
        <v>1171</v>
      </c>
      <c r="AG84" s="70" t="s">
        <v>1159</v>
      </c>
      <c r="AH84" s="59" t="s">
        <v>2885</v>
      </c>
      <c r="AI84" s="70" t="s">
        <v>7878</v>
      </c>
      <c r="AJ84" s="70" t="s">
        <v>72</v>
      </c>
      <c r="AK84" s="70">
        <v>1</v>
      </c>
      <c r="AL84" s="108" t="s">
        <v>6293</v>
      </c>
      <c r="AM84" t="s">
        <v>2704</v>
      </c>
      <c r="AN84" t="b">
        <f t="shared" si="5"/>
        <v>0</v>
      </c>
    </row>
    <row r="85" spans="1:42" ht="14.4" customHeight="1" x14ac:dyDescent="0.3">
      <c r="A85" s="59" t="str">
        <f t="shared" si="3"/>
        <v>BWP01-PHR-PS-01</v>
      </c>
      <c r="B85" s="59" t="s">
        <v>1216</v>
      </c>
      <c r="C85" s="59" t="s">
        <v>1985</v>
      </c>
      <c r="D85" s="59" t="s">
        <v>1195</v>
      </c>
      <c r="E85" s="59" t="s">
        <v>1668</v>
      </c>
      <c r="F85" s="59" t="s">
        <v>1802</v>
      </c>
      <c r="G85" s="59" t="s">
        <v>7838</v>
      </c>
      <c r="H85" s="59" t="s">
        <v>1805</v>
      </c>
      <c r="I85" s="161" t="s">
        <v>4900</v>
      </c>
      <c r="J85" s="59" t="s">
        <v>73</v>
      </c>
      <c r="K85" s="59" t="s">
        <v>6367</v>
      </c>
      <c r="L85" s="59" t="s">
        <v>7881</v>
      </c>
      <c r="M85" s="82" t="s">
        <v>4686</v>
      </c>
      <c r="N85" s="70"/>
      <c r="O85" s="82" t="s">
        <v>6284</v>
      </c>
      <c r="P85" s="59" t="str">
        <f t="shared" si="24"/>
        <v>033006</v>
      </c>
      <c r="Q85" s="162" t="str">
        <f t="shared" si="25"/>
        <v>033006@gspharma.com</v>
      </c>
      <c r="R85" s="59" t="s">
        <v>2704</v>
      </c>
      <c r="S85" s="59" t="s">
        <v>6270</v>
      </c>
      <c r="T85" s="59" t="str">
        <f>TRIM(CONCATENATE(V85," (",S85,")"))</f>
        <v>M. Sabir (BWP01-PHR-PS-01)</v>
      </c>
      <c r="U85" s="59" t="s">
        <v>6270</v>
      </c>
      <c r="V85" s="70" t="s">
        <v>7877</v>
      </c>
      <c r="W85" s="70" t="str">
        <f t="shared" si="26"/>
        <v>BWP01 - PS - M. Sabir</v>
      </c>
      <c r="X85" s="70" t="s">
        <v>72</v>
      </c>
      <c r="Y85" s="70" t="s">
        <v>6305</v>
      </c>
      <c r="Z85" s="164" t="s">
        <v>774</v>
      </c>
      <c r="AA85" s="171">
        <v>45302</v>
      </c>
      <c r="AB85" s="70" t="s">
        <v>774</v>
      </c>
      <c r="AC85" s="70" t="s">
        <v>2073</v>
      </c>
      <c r="AD85" s="70" t="s">
        <v>6269</v>
      </c>
      <c r="AE85" s="82" t="s">
        <v>1162</v>
      </c>
      <c r="AF85" s="70" t="s">
        <v>1171</v>
      </c>
      <c r="AG85" s="70" t="s">
        <v>1159</v>
      </c>
      <c r="AH85" s="59" t="s">
        <v>2885</v>
      </c>
      <c r="AI85" s="70" t="s">
        <v>7878</v>
      </c>
      <c r="AJ85" s="70" t="s">
        <v>72</v>
      </c>
      <c r="AK85" s="70">
        <v>1</v>
      </c>
      <c r="AL85" s="108" t="s">
        <v>6293</v>
      </c>
      <c r="AM85" t="e">
        <v>#N/A</v>
      </c>
      <c r="AN85" t="e">
        <f t="shared" si="5"/>
        <v>#N/A</v>
      </c>
    </row>
    <row r="86" spans="1:42" ht="14.4" customHeight="1" x14ac:dyDescent="0.3">
      <c r="A86" s="59" t="str">
        <f t="shared" si="3"/>
        <v>BWP01-PHR-MIO-00</v>
      </c>
      <c r="B86" s="59" t="s">
        <v>1216</v>
      </c>
      <c r="C86" s="59" t="s">
        <v>1985</v>
      </c>
      <c r="D86" s="59" t="s">
        <v>1195</v>
      </c>
      <c r="E86" s="59" t="s">
        <v>1668</v>
      </c>
      <c r="F86" s="59" t="s">
        <v>1802</v>
      </c>
      <c r="G86" s="59" t="s">
        <v>7838</v>
      </c>
      <c r="H86" s="59" t="s">
        <v>1805</v>
      </c>
      <c r="I86" s="161" t="s">
        <v>4900</v>
      </c>
      <c r="J86" s="59" t="s">
        <v>73</v>
      </c>
      <c r="K86" s="59" t="s">
        <v>6367</v>
      </c>
      <c r="L86" s="82" t="str">
        <f>O86</f>
        <v>033005</v>
      </c>
      <c r="M86" s="82" t="s">
        <v>4686</v>
      </c>
      <c r="N86" s="70"/>
      <c r="O86" s="82" t="s">
        <v>2984</v>
      </c>
      <c r="P86" s="59" t="str">
        <f t="shared" si="24"/>
        <v>033005</v>
      </c>
      <c r="Q86" s="162" t="s">
        <v>3633</v>
      </c>
      <c r="R86" s="59" t="s">
        <v>2984</v>
      </c>
      <c r="S86" s="59" t="s">
        <v>2884</v>
      </c>
      <c r="T86" s="59" t="str">
        <f>TRIM(CONCATENATE(W86))</f>
        <v>BWP01 - PHR Unmapped</v>
      </c>
      <c r="U86" s="59" t="s">
        <v>2884</v>
      </c>
      <c r="V86" s="70" t="s">
        <v>5920</v>
      </c>
      <c r="W86" s="70" t="str">
        <f>TRIM(CONCATENATE(K86," - ",V86))</f>
        <v>BWP01 - PHR Unmapped</v>
      </c>
      <c r="X86" s="70" t="s">
        <v>72</v>
      </c>
      <c r="Y86" s="70" t="s">
        <v>774</v>
      </c>
      <c r="Z86" s="164" t="s">
        <v>774</v>
      </c>
      <c r="AA86" s="171" t="s">
        <v>774</v>
      </c>
      <c r="AB86" s="70" t="s">
        <v>774</v>
      </c>
      <c r="AC86" s="70" t="s">
        <v>1170</v>
      </c>
      <c r="AD86" s="70" t="s">
        <v>19</v>
      </c>
      <c r="AE86" s="82" t="s">
        <v>1162</v>
      </c>
      <c r="AF86" s="70" t="s">
        <v>1171</v>
      </c>
      <c r="AG86" s="70" t="s">
        <v>1159</v>
      </c>
      <c r="AH86" s="59" t="s">
        <v>2885</v>
      </c>
      <c r="AI86" s="70" t="s">
        <v>7878</v>
      </c>
      <c r="AJ86" s="70" t="s">
        <v>72</v>
      </c>
      <c r="AK86" s="70">
        <v>0</v>
      </c>
      <c r="AL86" s="108" t="s">
        <v>5606</v>
      </c>
      <c r="AM86" t="s">
        <v>2984</v>
      </c>
      <c r="AN86" t="b">
        <f t="shared" si="5"/>
        <v>1</v>
      </c>
      <c r="AP86" t="s">
        <v>8085</v>
      </c>
    </row>
    <row r="87" spans="1:42" ht="14.4" customHeight="1" x14ac:dyDescent="0.3">
      <c r="A87" s="59" t="str">
        <f t="shared" ref="A87:A164" si="27">U87</f>
        <v>BWP01-PHR-ASM-01</v>
      </c>
      <c r="B87" s="59" t="s">
        <v>1216</v>
      </c>
      <c r="C87" s="59" t="s">
        <v>1985</v>
      </c>
      <c r="D87" s="59" t="s">
        <v>1195</v>
      </c>
      <c r="E87" s="59" t="s">
        <v>1668</v>
      </c>
      <c r="F87" s="59" t="s">
        <v>1802</v>
      </c>
      <c r="G87" s="59" t="s">
        <v>7838</v>
      </c>
      <c r="H87" s="59" t="s">
        <v>1805</v>
      </c>
      <c r="I87" s="161" t="s">
        <v>4900</v>
      </c>
      <c r="J87" s="59" t="s">
        <v>73</v>
      </c>
      <c r="K87" s="59" t="s">
        <v>6367</v>
      </c>
      <c r="L87" s="59" t="s">
        <v>7879</v>
      </c>
      <c r="M87" s="82" t="s">
        <v>4686</v>
      </c>
      <c r="N87" s="70"/>
      <c r="O87" s="59" t="s">
        <v>2706</v>
      </c>
      <c r="P87" s="59" t="str">
        <f>O86</f>
        <v>033005</v>
      </c>
      <c r="Q87" s="162" t="str">
        <f>CONCATENATE(O87,"@gspharma.com")</f>
        <v>03300@gspharma.com</v>
      </c>
      <c r="R87" s="59" t="s">
        <v>2706</v>
      </c>
      <c r="S87" s="59" t="s">
        <v>2885</v>
      </c>
      <c r="T87" s="59" t="str">
        <f>W87</f>
        <v>BWP01 - ASM - Wajih Ul Malik</v>
      </c>
      <c r="U87" s="59" t="s">
        <v>2885</v>
      </c>
      <c r="V87" s="70" t="s">
        <v>7878</v>
      </c>
      <c r="W87" s="70" t="str">
        <f>TRIM(CONCATENATE(K87," - ",AD87," - ",V87))</f>
        <v>BWP01 - ASM - Wajih Ul Malik</v>
      </c>
      <c r="X87" s="70" t="s">
        <v>72</v>
      </c>
      <c r="Y87" s="70" t="s">
        <v>6305</v>
      </c>
      <c r="Z87" s="164" t="s">
        <v>774</v>
      </c>
      <c r="AA87" s="171">
        <v>45201</v>
      </c>
      <c r="AB87" s="70" t="s">
        <v>774</v>
      </c>
      <c r="AC87" s="70" t="s">
        <v>1219</v>
      </c>
      <c r="AD87" s="70" t="s">
        <v>1028</v>
      </c>
      <c r="AE87" s="82" t="s">
        <v>3414</v>
      </c>
      <c r="AF87" s="70" t="s">
        <v>1171</v>
      </c>
      <c r="AG87" s="70" t="s">
        <v>1159</v>
      </c>
      <c r="AH87" s="59" t="s">
        <v>1210</v>
      </c>
      <c r="AI87" s="70" t="s">
        <v>2907</v>
      </c>
      <c r="AJ87" s="70" t="s">
        <v>65</v>
      </c>
      <c r="AK87" s="70">
        <v>2</v>
      </c>
      <c r="AL87" s="108" t="s">
        <v>6294</v>
      </c>
      <c r="AM87" t="e">
        <v>#N/A</v>
      </c>
      <c r="AN87" t="e">
        <f t="shared" si="5"/>
        <v>#N/A</v>
      </c>
      <c r="AP87" t="s">
        <v>8085</v>
      </c>
    </row>
    <row r="88" spans="1:42" ht="14.4" customHeight="1" x14ac:dyDescent="0.3">
      <c r="A88" s="59" t="str">
        <f t="shared" si="27"/>
        <v>LHR01-PHR-MIO-01</v>
      </c>
      <c r="B88" s="59" t="s">
        <v>1216</v>
      </c>
      <c r="C88" s="59" t="s">
        <v>1985</v>
      </c>
      <c r="D88" s="59" t="s">
        <v>1195</v>
      </c>
      <c r="E88" s="59" t="s">
        <v>1668</v>
      </c>
      <c r="F88" s="59" t="s">
        <v>1802</v>
      </c>
      <c r="G88" s="59" t="s">
        <v>7838</v>
      </c>
      <c r="H88" s="59" t="s">
        <v>2069</v>
      </c>
      <c r="I88" s="161" t="s">
        <v>4900</v>
      </c>
      <c r="J88" s="59" t="s">
        <v>1213</v>
      </c>
      <c r="K88" s="59" t="s">
        <v>6368</v>
      </c>
      <c r="L88" s="82" t="s">
        <v>7887</v>
      </c>
      <c r="M88" s="82" t="s">
        <v>4686</v>
      </c>
      <c r="N88" s="70"/>
      <c r="O88" s="59" t="s">
        <v>2475</v>
      </c>
      <c r="P88" s="59" t="str">
        <f t="shared" si="24"/>
        <v>0411004</v>
      </c>
      <c r="Q88" s="162" t="str">
        <f>CONCATENATE(O88,"@gspharma.com")</f>
        <v>0411004@gspharma.com</v>
      </c>
      <c r="R88" s="59" t="s">
        <v>2474</v>
      </c>
      <c r="S88" s="59" t="s">
        <v>2041</v>
      </c>
      <c r="T88" s="59" t="str">
        <f>TRIM(CONCATENATE(V88," (",S88,")"))</f>
        <v>Ms. Qudsia Batool (LHR01-PHR-MIO-01)</v>
      </c>
      <c r="U88" s="59" t="s">
        <v>2041</v>
      </c>
      <c r="V88" s="70" t="s">
        <v>7886</v>
      </c>
      <c r="W88" s="70" t="str">
        <f>TRIM(CONCATENATE(K88," - ",AD88," - ",V88))</f>
        <v>LHR01 - MIO - Ms. Qudsia Batool</v>
      </c>
      <c r="X88" s="70" t="s">
        <v>6686</v>
      </c>
      <c r="Y88" s="70" t="s">
        <v>6305</v>
      </c>
      <c r="Z88" s="164" t="s">
        <v>774</v>
      </c>
      <c r="AA88" s="171">
        <v>45244</v>
      </c>
      <c r="AB88" s="70" t="s">
        <v>774</v>
      </c>
      <c r="AC88" s="70" t="s">
        <v>1170</v>
      </c>
      <c r="AD88" s="70" t="s">
        <v>19</v>
      </c>
      <c r="AE88" s="82" t="s">
        <v>1162</v>
      </c>
      <c r="AF88" s="70" t="s">
        <v>1171</v>
      </c>
      <c r="AG88" s="70" t="s">
        <v>1159</v>
      </c>
      <c r="AH88" s="59" t="s">
        <v>2049</v>
      </c>
      <c r="AI88" s="70" t="s">
        <v>7888</v>
      </c>
      <c r="AJ88" s="70" t="s">
        <v>65</v>
      </c>
      <c r="AK88" s="70">
        <v>1</v>
      </c>
      <c r="AL88" s="108" t="s">
        <v>6293</v>
      </c>
      <c r="AM88" t="e">
        <v>#N/A</v>
      </c>
      <c r="AN88" t="e">
        <f t="shared" ref="AN88:AN166" si="28">AM88=O88</f>
        <v>#N/A</v>
      </c>
    </row>
    <row r="89" spans="1:42" ht="14.4" customHeight="1" x14ac:dyDescent="0.3">
      <c r="A89" s="59" t="str">
        <f t="shared" si="27"/>
        <v>LHR01-PHR-MIO-02</v>
      </c>
      <c r="B89" s="59" t="s">
        <v>1216</v>
      </c>
      <c r="C89" s="59" t="s">
        <v>1985</v>
      </c>
      <c r="D89" s="59" t="s">
        <v>1195</v>
      </c>
      <c r="E89" s="59" t="s">
        <v>1668</v>
      </c>
      <c r="F89" s="59" t="s">
        <v>1802</v>
      </c>
      <c r="G89" s="59" t="s">
        <v>7838</v>
      </c>
      <c r="H89" s="59" t="s">
        <v>2069</v>
      </c>
      <c r="I89" s="161" t="s">
        <v>4900</v>
      </c>
      <c r="J89" s="59" t="s">
        <v>1213</v>
      </c>
      <c r="K89" s="59" t="s">
        <v>6368</v>
      </c>
      <c r="L89" s="59" t="s">
        <v>800</v>
      </c>
      <c r="M89" s="82" t="s">
        <v>4686</v>
      </c>
      <c r="N89" s="70"/>
      <c r="O89" s="59" t="s">
        <v>2478</v>
      </c>
      <c r="P89" s="59" t="str">
        <f>O89</f>
        <v>0411007</v>
      </c>
      <c r="Q89" s="162" t="str">
        <f>CONCATENATE(O89,"@gspharma.com")</f>
        <v>0411007@gspharma.com</v>
      </c>
      <c r="R89" s="59" t="s">
        <v>2475</v>
      </c>
      <c r="S89" s="59" t="s">
        <v>2042</v>
      </c>
      <c r="T89" s="59" t="str">
        <f>TRIM(CONCATENATE(V89," (",S89,")"))</f>
        <v>Ms. Samina Kosar (LHR01-PHR-MIO-02)</v>
      </c>
      <c r="U89" s="59" t="s">
        <v>2042</v>
      </c>
      <c r="V89" s="70" t="s">
        <v>5407</v>
      </c>
      <c r="W89" s="70" t="str">
        <f>TRIM(CONCATENATE(K89," - ",AD89," - ",V89))</f>
        <v>LHR01 - MIO - Ms. Samina Kosar</v>
      </c>
      <c r="X89" s="70" t="s">
        <v>137</v>
      </c>
      <c r="Y89" s="70" t="s">
        <v>6305</v>
      </c>
      <c r="Z89" s="164" t="s">
        <v>774</v>
      </c>
      <c r="AA89" s="171">
        <v>43652</v>
      </c>
      <c r="AB89" s="70" t="s">
        <v>774</v>
      </c>
      <c r="AC89" s="70" t="s">
        <v>1170</v>
      </c>
      <c r="AD89" s="70" t="s">
        <v>19</v>
      </c>
      <c r="AE89" s="82" t="s">
        <v>1162</v>
      </c>
      <c r="AF89" s="70" t="s">
        <v>1171</v>
      </c>
      <c r="AG89" s="70" t="s">
        <v>1159</v>
      </c>
      <c r="AH89" s="59" t="s">
        <v>2049</v>
      </c>
      <c r="AI89" s="70" t="s">
        <v>7888</v>
      </c>
      <c r="AJ89" s="70" t="s">
        <v>65</v>
      </c>
      <c r="AK89" s="70">
        <v>1</v>
      </c>
      <c r="AL89" s="108" t="s">
        <v>6293</v>
      </c>
      <c r="AM89" t="s">
        <v>2478</v>
      </c>
      <c r="AN89" t="b">
        <f t="shared" si="28"/>
        <v>1</v>
      </c>
    </row>
    <row r="90" spans="1:42" ht="14.4" customHeight="1" x14ac:dyDescent="0.3">
      <c r="A90" s="59" t="str">
        <f t="shared" si="27"/>
        <v>LHR01-PHR-MIO-03</v>
      </c>
      <c r="B90" s="59" t="s">
        <v>1216</v>
      </c>
      <c r="C90" s="59" t="s">
        <v>1985</v>
      </c>
      <c r="D90" s="59" t="s">
        <v>1195</v>
      </c>
      <c r="E90" s="59" t="s">
        <v>1668</v>
      </c>
      <c r="F90" s="59" t="s">
        <v>1802</v>
      </c>
      <c r="G90" s="59" t="s">
        <v>7838</v>
      </c>
      <c r="H90" s="59" t="s">
        <v>2069</v>
      </c>
      <c r="I90" s="161" t="s">
        <v>4900</v>
      </c>
      <c r="J90" s="59" t="s">
        <v>1213</v>
      </c>
      <c r="K90" s="59" t="s">
        <v>6368</v>
      </c>
      <c r="L90" s="82" t="str">
        <f>O90</f>
        <v>0413003</v>
      </c>
      <c r="M90" s="82" t="s">
        <v>4686</v>
      </c>
      <c r="N90" s="70"/>
      <c r="O90" s="59" t="s">
        <v>8016</v>
      </c>
      <c r="P90" s="59" t="str">
        <f>O90</f>
        <v>0413003</v>
      </c>
      <c r="Q90" s="162" t="str">
        <f>CONCATENATE(O90,"@gspharma.com")</f>
        <v>0413003@gspharma.com</v>
      </c>
      <c r="R90" s="59" t="s">
        <v>2475</v>
      </c>
      <c r="S90" s="59" t="s">
        <v>2043</v>
      </c>
      <c r="T90" s="59" t="str">
        <f>W90</f>
        <v>LHR01 - MIO - Vacant</v>
      </c>
      <c r="U90" s="59" t="s">
        <v>2043</v>
      </c>
      <c r="V90" s="70" t="s">
        <v>10</v>
      </c>
      <c r="W90" s="70" t="str">
        <f>TRIM(CONCATENATE(K90," - ",AD90," - ",V90))</f>
        <v>LHR01 - MIO - Vacant</v>
      </c>
      <c r="X90" s="70" t="s">
        <v>6686</v>
      </c>
      <c r="Y90" s="70" t="s">
        <v>6305</v>
      </c>
      <c r="Z90" s="164" t="s">
        <v>774</v>
      </c>
      <c r="AA90" s="171" t="s">
        <v>774</v>
      </c>
      <c r="AB90" s="70" t="s">
        <v>774</v>
      </c>
      <c r="AC90" s="70" t="s">
        <v>1170</v>
      </c>
      <c r="AD90" s="70" t="s">
        <v>19</v>
      </c>
      <c r="AE90" s="82" t="s">
        <v>1162</v>
      </c>
      <c r="AF90" s="70" t="s">
        <v>1171</v>
      </c>
      <c r="AG90" s="70" t="s">
        <v>1159</v>
      </c>
      <c r="AH90" s="59" t="s">
        <v>2049</v>
      </c>
      <c r="AI90" s="70" t="s">
        <v>7888</v>
      </c>
      <c r="AJ90" s="70" t="s">
        <v>65</v>
      </c>
      <c r="AK90" s="70">
        <v>1</v>
      </c>
      <c r="AL90" s="108" t="s">
        <v>6293</v>
      </c>
      <c r="AM90" t="e">
        <v>#N/A</v>
      </c>
      <c r="AN90" t="e">
        <f t="shared" si="28"/>
        <v>#N/A</v>
      </c>
    </row>
    <row r="91" spans="1:42" ht="14.4" customHeight="1" x14ac:dyDescent="0.3">
      <c r="A91" s="59" t="str">
        <f t="shared" si="27"/>
        <v>LHR01-PHR-PS-01</v>
      </c>
      <c r="B91" s="59" t="s">
        <v>1216</v>
      </c>
      <c r="C91" s="59" t="s">
        <v>1985</v>
      </c>
      <c r="D91" s="59" t="s">
        <v>1195</v>
      </c>
      <c r="E91" s="59" t="s">
        <v>1668</v>
      </c>
      <c r="F91" s="59" t="s">
        <v>1802</v>
      </c>
      <c r="G91" s="59" t="s">
        <v>7838</v>
      </c>
      <c r="H91" s="59" t="s">
        <v>2069</v>
      </c>
      <c r="I91" s="161" t="s">
        <v>4900</v>
      </c>
      <c r="J91" s="59" t="s">
        <v>1213</v>
      </c>
      <c r="K91" s="59" t="s">
        <v>6368</v>
      </c>
      <c r="L91" s="59" t="s">
        <v>6272</v>
      </c>
      <c r="M91" s="82" t="s">
        <v>4686</v>
      </c>
      <c r="N91" s="70"/>
      <c r="O91" s="82" t="s">
        <v>6285</v>
      </c>
      <c r="P91" s="59" t="str">
        <f t="shared" si="24"/>
        <v>0413002</v>
      </c>
      <c r="Q91" s="162" t="str">
        <f>CONCATENATE(O91,"@gspharma.com")</f>
        <v>0413002@gspharma.com</v>
      </c>
      <c r="R91" s="59" t="s">
        <v>2475</v>
      </c>
      <c r="S91" s="59" t="s">
        <v>6273</v>
      </c>
      <c r="T91" s="59" t="str">
        <f>TRIM(CONCATENATE(V91," (",S91,")"))</f>
        <v>Shahid Aslam (LHR01-PHR-PS-01)</v>
      </c>
      <c r="U91" s="59" t="s">
        <v>6273</v>
      </c>
      <c r="V91" s="70" t="s">
        <v>6274</v>
      </c>
      <c r="W91" s="70" t="str">
        <f>TRIM(CONCATENATE(K91," - ",AD91," - ",V91))</f>
        <v>LHR01 - PS - Shahid Aslam</v>
      </c>
      <c r="X91" s="70" t="s">
        <v>6686</v>
      </c>
      <c r="Y91" s="70" t="s">
        <v>6305</v>
      </c>
      <c r="Z91" s="164" t="s">
        <v>774</v>
      </c>
      <c r="AA91" s="171">
        <v>44940</v>
      </c>
      <c r="AB91" s="70" t="s">
        <v>774</v>
      </c>
      <c r="AC91" s="70" t="s">
        <v>2073</v>
      </c>
      <c r="AD91" s="70" t="s">
        <v>6269</v>
      </c>
      <c r="AE91" s="82" t="s">
        <v>1162</v>
      </c>
      <c r="AF91" s="70" t="s">
        <v>1171</v>
      </c>
      <c r="AG91" s="70" t="s">
        <v>1159</v>
      </c>
      <c r="AH91" s="59" t="s">
        <v>2049</v>
      </c>
      <c r="AI91" s="70" t="s">
        <v>7888</v>
      </c>
      <c r="AJ91" s="70" t="s">
        <v>65</v>
      </c>
      <c r="AK91" s="70">
        <v>1</v>
      </c>
      <c r="AL91" s="108" t="s">
        <v>6293</v>
      </c>
      <c r="AM91" t="s">
        <v>6285</v>
      </c>
      <c r="AN91" t="b">
        <f t="shared" si="28"/>
        <v>1</v>
      </c>
    </row>
    <row r="92" spans="1:42" ht="14.4" customHeight="1" x14ac:dyDescent="0.3">
      <c r="A92" s="59" t="str">
        <f t="shared" si="27"/>
        <v>LHR01-PHR-MIO-00</v>
      </c>
      <c r="B92" s="59" t="s">
        <v>1216</v>
      </c>
      <c r="C92" s="59" t="s">
        <v>1985</v>
      </c>
      <c r="D92" s="59" t="s">
        <v>1195</v>
      </c>
      <c r="E92" s="59" t="s">
        <v>1668</v>
      </c>
      <c r="F92" s="59" t="s">
        <v>1802</v>
      </c>
      <c r="G92" s="59" t="s">
        <v>7838</v>
      </c>
      <c r="H92" s="59" t="s">
        <v>2069</v>
      </c>
      <c r="I92" s="161" t="s">
        <v>4900</v>
      </c>
      <c r="J92" s="59" t="s">
        <v>1213</v>
      </c>
      <c r="K92" s="59" t="s">
        <v>6368</v>
      </c>
      <c r="L92" s="82" t="str">
        <f>O92</f>
        <v>0413001</v>
      </c>
      <c r="M92" s="82" t="s">
        <v>4686</v>
      </c>
      <c r="N92" s="70"/>
      <c r="O92" s="82" t="s">
        <v>5901</v>
      </c>
      <c r="P92" s="59" t="str">
        <f>O92</f>
        <v>0413001</v>
      </c>
      <c r="Q92" s="162" t="s">
        <v>3639</v>
      </c>
      <c r="R92" s="59" t="s">
        <v>2992</v>
      </c>
      <c r="S92" s="59" t="s">
        <v>2048</v>
      </c>
      <c r="T92" s="59" t="str">
        <f>TRIM(CONCATENATE(W92))</f>
        <v>LHR01 - PHR Unmapped</v>
      </c>
      <c r="U92" s="59" t="s">
        <v>2048</v>
      </c>
      <c r="V92" s="70" t="s">
        <v>5920</v>
      </c>
      <c r="W92" s="70" t="str">
        <f>TRIM(CONCATENATE(K92," - ",V92))</f>
        <v>LHR01 - PHR Unmapped</v>
      </c>
      <c r="X92" s="70" t="s">
        <v>6686</v>
      </c>
      <c r="Y92" s="70" t="s">
        <v>774</v>
      </c>
      <c r="Z92" s="164" t="s">
        <v>774</v>
      </c>
      <c r="AA92" s="171" t="s">
        <v>774</v>
      </c>
      <c r="AB92" s="70" t="s">
        <v>774</v>
      </c>
      <c r="AC92" s="70" t="s">
        <v>1170</v>
      </c>
      <c r="AD92" s="70" t="s">
        <v>19</v>
      </c>
      <c r="AE92" s="82" t="s">
        <v>1162</v>
      </c>
      <c r="AF92" s="70" t="s">
        <v>1171</v>
      </c>
      <c r="AG92" s="70" t="s">
        <v>1159</v>
      </c>
      <c r="AH92" s="59" t="s">
        <v>2049</v>
      </c>
      <c r="AI92" s="70" t="s">
        <v>7888</v>
      </c>
      <c r="AJ92" s="70" t="s">
        <v>65</v>
      </c>
      <c r="AK92" s="70">
        <v>0</v>
      </c>
      <c r="AL92" s="108" t="s">
        <v>5606</v>
      </c>
      <c r="AM92" t="s">
        <v>5901</v>
      </c>
      <c r="AN92" t="b">
        <f t="shared" si="28"/>
        <v>1</v>
      </c>
      <c r="AP92" t="s">
        <v>8085</v>
      </c>
    </row>
    <row r="93" spans="1:42" ht="14.4" customHeight="1" x14ac:dyDescent="0.3">
      <c r="A93" s="59" t="str">
        <f t="shared" si="27"/>
        <v>LHR01-PHR-ASM-01</v>
      </c>
      <c r="B93" s="59" t="s">
        <v>1216</v>
      </c>
      <c r="C93" s="59" t="s">
        <v>1985</v>
      </c>
      <c r="D93" s="59" t="s">
        <v>1195</v>
      </c>
      <c r="E93" s="59" t="s">
        <v>1668</v>
      </c>
      <c r="F93" s="59" t="s">
        <v>1802</v>
      </c>
      <c r="G93" s="59" t="s">
        <v>7838</v>
      </c>
      <c r="H93" s="59" t="s">
        <v>2069</v>
      </c>
      <c r="I93" s="161" t="s">
        <v>4900</v>
      </c>
      <c r="J93" s="59" t="s">
        <v>1213</v>
      </c>
      <c r="K93" s="59" t="s">
        <v>6368</v>
      </c>
      <c r="L93" s="82" t="str">
        <f>O93</f>
        <v>04130</v>
      </c>
      <c r="M93" s="82" t="s">
        <v>4686</v>
      </c>
      <c r="N93" s="70"/>
      <c r="O93" s="82" t="s">
        <v>5902</v>
      </c>
      <c r="P93" s="59" t="str">
        <f>O92</f>
        <v>0413001</v>
      </c>
      <c r="Q93" s="162" t="str">
        <f>CONCATENATE(O93,"@gspharma.com")</f>
        <v>04130@gspharma.com</v>
      </c>
      <c r="R93" s="59" t="s">
        <v>2707</v>
      </c>
      <c r="S93" s="59" t="s">
        <v>2049</v>
      </c>
      <c r="T93" s="59" t="str">
        <f>W93</f>
        <v>LHR01 - ASM - Vacant</v>
      </c>
      <c r="U93" s="59" t="s">
        <v>2049</v>
      </c>
      <c r="V93" s="70" t="s">
        <v>10</v>
      </c>
      <c r="W93" s="70" t="str">
        <f>TRIM(CONCATENATE(K93," - ",AD93," - ",V93))</f>
        <v>LHR01 - ASM - Vacant</v>
      </c>
      <c r="X93" s="70" t="s">
        <v>6686</v>
      </c>
      <c r="Y93" s="70" t="s">
        <v>6305</v>
      </c>
      <c r="Z93" s="164" t="s">
        <v>774</v>
      </c>
      <c r="AA93" s="171" t="s">
        <v>774</v>
      </c>
      <c r="AB93" s="70" t="s">
        <v>774</v>
      </c>
      <c r="AC93" s="70" t="s">
        <v>1219</v>
      </c>
      <c r="AD93" s="70" t="s">
        <v>1028</v>
      </c>
      <c r="AE93" s="82" t="s">
        <v>3414</v>
      </c>
      <c r="AF93" s="70" t="s">
        <v>1171</v>
      </c>
      <c r="AG93" s="70" t="s">
        <v>1159</v>
      </c>
      <c r="AH93" s="59" t="s">
        <v>1210</v>
      </c>
      <c r="AI93" s="70" t="s">
        <v>2907</v>
      </c>
      <c r="AJ93" s="70" t="s">
        <v>65</v>
      </c>
      <c r="AK93" s="70">
        <v>2</v>
      </c>
      <c r="AL93" s="108" t="s">
        <v>6294</v>
      </c>
      <c r="AM93" t="e">
        <v>#N/A</v>
      </c>
      <c r="AN93" t="e">
        <f t="shared" si="28"/>
        <v>#N/A</v>
      </c>
      <c r="AP93" t="s">
        <v>8085</v>
      </c>
    </row>
    <row r="94" spans="1:42" ht="14.4" customHeight="1" x14ac:dyDescent="0.3">
      <c r="A94" s="59" t="str">
        <f t="shared" si="27"/>
        <v>LHR02-PHR-MIO-01</v>
      </c>
      <c r="B94" s="59" t="s">
        <v>1216</v>
      </c>
      <c r="C94" s="59" t="s">
        <v>1985</v>
      </c>
      <c r="D94" s="59" t="s">
        <v>1195</v>
      </c>
      <c r="E94" s="59" t="s">
        <v>1668</v>
      </c>
      <c r="F94" s="59" t="s">
        <v>1802</v>
      </c>
      <c r="G94" s="59" t="s">
        <v>7838</v>
      </c>
      <c r="H94" s="59" t="s">
        <v>2071</v>
      </c>
      <c r="I94" s="161" t="s">
        <v>4900</v>
      </c>
      <c r="J94" s="59" t="s">
        <v>1214</v>
      </c>
      <c r="K94" s="59" t="s">
        <v>6369</v>
      </c>
      <c r="L94" s="59" t="s">
        <v>803</v>
      </c>
      <c r="M94" s="82" t="s">
        <v>4686</v>
      </c>
      <c r="N94" s="70"/>
      <c r="O94" s="59" t="s">
        <v>2482</v>
      </c>
      <c r="P94" s="59" t="str">
        <f>O94</f>
        <v>0412004</v>
      </c>
      <c r="Q94" s="162" t="str">
        <f>CONCATENATE(O94,"@gspharma.com")</f>
        <v>0412004@gspharma.com</v>
      </c>
      <c r="R94" s="59" t="s">
        <v>2475</v>
      </c>
      <c r="S94" s="59" t="s">
        <v>5900</v>
      </c>
      <c r="T94" s="59" t="str">
        <f>TRIM(CONCATENATE(V94," (",S94,")"))</f>
        <v>Atif Bashir (LHR02-PHR-MIO-01)</v>
      </c>
      <c r="U94" s="59" t="s">
        <v>5900</v>
      </c>
      <c r="V94" s="70" t="s">
        <v>2904</v>
      </c>
      <c r="W94" s="70" t="str">
        <f>TRIM(CONCATENATE(K94," - ",AD94," - ",V94))</f>
        <v>LHR02 - MIO - Atif Bashir</v>
      </c>
      <c r="X94" s="70" t="s">
        <v>347</v>
      </c>
      <c r="Y94" s="70" t="s">
        <v>6305</v>
      </c>
      <c r="Z94" s="164" t="s">
        <v>774</v>
      </c>
      <c r="AA94" s="171">
        <v>42537</v>
      </c>
      <c r="AB94" s="70" t="s">
        <v>774</v>
      </c>
      <c r="AC94" s="70" t="s">
        <v>1170</v>
      </c>
      <c r="AD94" s="70" t="s">
        <v>19</v>
      </c>
      <c r="AE94" s="82" t="s">
        <v>1162</v>
      </c>
      <c r="AF94" s="70" t="s">
        <v>1171</v>
      </c>
      <c r="AG94" s="70" t="s">
        <v>1159</v>
      </c>
      <c r="AH94" s="59" t="s">
        <v>5897</v>
      </c>
      <c r="AI94" s="70" t="s">
        <v>4494</v>
      </c>
      <c r="AJ94" s="70" t="s">
        <v>65</v>
      </c>
      <c r="AK94" s="70">
        <v>1</v>
      </c>
      <c r="AL94" s="108" t="s">
        <v>6293</v>
      </c>
      <c r="AM94" t="s">
        <v>2482</v>
      </c>
      <c r="AN94" t="b">
        <f t="shared" si="28"/>
        <v>1</v>
      </c>
    </row>
    <row r="95" spans="1:42" ht="14.4" customHeight="1" x14ac:dyDescent="0.3">
      <c r="A95" s="59" t="str">
        <f t="shared" si="27"/>
        <v>LHR02-PHR-MIO-02</v>
      </c>
      <c r="B95" s="59" t="s">
        <v>1216</v>
      </c>
      <c r="C95" s="59" t="s">
        <v>1985</v>
      </c>
      <c r="D95" s="59" t="s">
        <v>1195</v>
      </c>
      <c r="E95" s="59" t="s">
        <v>1668</v>
      </c>
      <c r="F95" s="59" t="s">
        <v>1802</v>
      </c>
      <c r="G95" s="59" t="s">
        <v>7838</v>
      </c>
      <c r="H95" s="59" t="s">
        <v>2071</v>
      </c>
      <c r="I95" s="161" t="s">
        <v>4900</v>
      </c>
      <c r="J95" s="59" t="s">
        <v>1214</v>
      </c>
      <c r="K95" s="59" t="s">
        <v>6369</v>
      </c>
      <c r="L95" s="59" t="s">
        <v>6688</v>
      </c>
      <c r="M95" s="82" t="s">
        <v>4686</v>
      </c>
      <c r="N95" s="70"/>
      <c r="O95" s="59" t="s">
        <v>2473</v>
      </c>
      <c r="P95" s="59" t="str">
        <f>O95</f>
        <v>0411002</v>
      </c>
      <c r="Q95" s="162" t="str">
        <f>CONCATENATE(O95,"@gspharma.com")</f>
        <v>0411002@gspharma.com</v>
      </c>
      <c r="R95" s="59" t="s">
        <v>2478</v>
      </c>
      <c r="S95" s="59" t="s">
        <v>5898</v>
      </c>
      <c r="T95" s="59" t="str">
        <f>TRIM(CONCATENATE(V95," (",S95,")"))</f>
        <v>Ms. Maryam Siddiqe (LHR02-PHR-MIO-02)</v>
      </c>
      <c r="U95" s="59" t="s">
        <v>5898</v>
      </c>
      <c r="V95" s="70" t="s">
        <v>7890</v>
      </c>
      <c r="W95" s="70" t="str">
        <f>TRIM(CONCATENATE(K95," - ",AD95," - ",V95))</f>
        <v>LHR02 - MIO - Ms. Maryam Siddiqe</v>
      </c>
      <c r="X95" s="70" t="s">
        <v>6687</v>
      </c>
      <c r="Y95" s="70" t="s">
        <v>6305</v>
      </c>
      <c r="Z95" s="164" t="s">
        <v>774</v>
      </c>
      <c r="AA95" s="171">
        <v>44943</v>
      </c>
      <c r="AB95" s="70" t="s">
        <v>774</v>
      </c>
      <c r="AC95" s="70" t="s">
        <v>1170</v>
      </c>
      <c r="AD95" s="70" t="s">
        <v>19</v>
      </c>
      <c r="AE95" s="82" t="s">
        <v>1162</v>
      </c>
      <c r="AF95" s="70" t="s">
        <v>1171</v>
      </c>
      <c r="AG95" s="70" t="s">
        <v>1159</v>
      </c>
      <c r="AH95" s="59" t="s">
        <v>5897</v>
      </c>
      <c r="AI95" s="70" t="s">
        <v>4494</v>
      </c>
      <c r="AJ95" s="70" t="s">
        <v>65</v>
      </c>
      <c r="AK95" s="70">
        <v>1</v>
      </c>
      <c r="AL95" s="108" t="s">
        <v>6293</v>
      </c>
      <c r="AM95" t="s">
        <v>2473</v>
      </c>
      <c r="AN95" t="b">
        <f t="shared" si="28"/>
        <v>1</v>
      </c>
    </row>
    <row r="96" spans="1:42" ht="14.4" customHeight="1" x14ac:dyDescent="0.3">
      <c r="A96" s="59" t="str">
        <f t="shared" si="27"/>
        <v>LHR02-PHR-MIO-03</v>
      </c>
      <c r="B96" s="59" t="s">
        <v>1216</v>
      </c>
      <c r="C96" s="59" t="s">
        <v>1985</v>
      </c>
      <c r="D96" s="59" t="s">
        <v>1195</v>
      </c>
      <c r="E96" s="59" t="s">
        <v>1668</v>
      </c>
      <c r="F96" s="59" t="s">
        <v>1802</v>
      </c>
      <c r="G96" s="59" t="s">
        <v>7838</v>
      </c>
      <c r="H96" s="59" t="s">
        <v>2071</v>
      </c>
      <c r="I96" s="161" t="s">
        <v>4900</v>
      </c>
      <c r="J96" s="59" t="s">
        <v>1214</v>
      </c>
      <c r="K96" s="59" t="s">
        <v>6369</v>
      </c>
      <c r="L96" s="59" t="str">
        <f>O96</f>
        <v>0411009</v>
      </c>
      <c r="M96" s="82" t="s">
        <v>4686</v>
      </c>
      <c r="N96" s="70"/>
      <c r="O96" s="59" t="s">
        <v>5501</v>
      </c>
      <c r="P96" s="59" t="str">
        <f>O96</f>
        <v>0411009</v>
      </c>
      <c r="Q96" s="162" t="str">
        <f>CONCATENATE(O96,"@gspharma.com")</f>
        <v>0411009@gspharma.com</v>
      </c>
      <c r="R96" s="59" t="s">
        <v>2478</v>
      </c>
      <c r="S96" s="59" t="s">
        <v>7889</v>
      </c>
      <c r="T96" s="59" t="str">
        <f>W96</f>
        <v>LHR02 - MIO - Vacant</v>
      </c>
      <c r="U96" s="59" t="s">
        <v>7889</v>
      </c>
      <c r="V96" s="70" t="s">
        <v>10</v>
      </c>
      <c r="W96" s="70" t="str">
        <f>TRIM(CONCATENATE(K96," - ",AD96," - ",V96))</f>
        <v>LHR02 - MIO - Vacant</v>
      </c>
      <c r="X96" s="70" t="s">
        <v>6687</v>
      </c>
      <c r="Y96" s="70" t="s">
        <v>6305</v>
      </c>
      <c r="Z96" s="164" t="s">
        <v>774</v>
      </c>
      <c r="AA96" s="171" t="s">
        <v>774</v>
      </c>
      <c r="AB96" s="70" t="s">
        <v>774</v>
      </c>
      <c r="AC96" s="70" t="s">
        <v>1170</v>
      </c>
      <c r="AD96" s="70" t="s">
        <v>19</v>
      </c>
      <c r="AE96" s="82" t="s">
        <v>1162</v>
      </c>
      <c r="AF96" s="70" t="s">
        <v>1171</v>
      </c>
      <c r="AG96" s="70" t="s">
        <v>1159</v>
      </c>
      <c r="AH96" s="59" t="s">
        <v>5897</v>
      </c>
      <c r="AI96" s="70" t="s">
        <v>4494</v>
      </c>
      <c r="AJ96" s="70" t="s">
        <v>65</v>
      </c>
      <c r="AK96" s="70">
        <v>1</v>
      </c>
      <c r="AL96" s="108" t="s">
        <v>6293</v>
      </c>
      <c r="AM96" t="e">
        <v>#N/A</v>
      </c>
      <c r="AN96" t="e">
        <f t="shared" si="28"/>
        <v>#N/A</v>
      </c>
    </row>
    <row r="97" spans="1:42" ht="14.4" customHeight="1" x14ac:dyDescent="0.3">
      <c r="A97" s="59" t="str">
        <f t="shared" si="27"/>
        <v>LHR02-PHR-PS-01</v>
      </c>
      <c r="B97" s="59" t="s">
        <v>1216</v>
      </c>
      <c r="C97" s="59" t="s">
        <v>1985</v>
      </c>
      <c r="D97" s="59" t="s">
        <v>1195</v>
      </c>
      <c r="E97" s="59" t="s">
        <v>1668</v>
      </c>
      <c r="F97" s="59" t="s">
        <v>1802</v>
      </c>
      <c r="G97" s="59" t="s">
        <v>7838</v>
      </c>
      <c r="H97" s="59" t="s">
        <v>2071</v>
      </c>
      <c r="I97" s="161" t="s">
        <v>4900</v>
      </c>
      <c r="J97" s="59" t="s">
        <v>1214</v>
      </c>
      <c r="K97" s="59" t="s">
        <v>6369</v>
      </c>
      <c r="L97" s="82" t="s">
        <v>7891</v>
      </c>
      <c r="M97" s="82" t="s">
        <v>4686</v>
      </c>
      <c r="N97" s="70"/>
      <c r="O97" s="82" t="s">
        <v>5502</v>
      </c>
      <c r="P97" s="59" t="str">
        <f t="shared" si="24"/>
        <v>0411010</v>
      </c>
      <c r="Q97" s="162" t="str">
        <f>CONCATENATE(O97,"@gspharma.com")</f>
        <v>0411010@gspharma.com</v>
      </c>
      <c r="R97" s="59" t="s">
        <v>2478</v>
      </c>
      <c r="S97" s="59" t="s">
        <v>6275</v>
      </c>
      <c r="T97" s="59" t="str">
        <f>TRIM(CONCATENATE(V97," (",S97,")"))</f>
        <v>M. Asim (LHR02-PHR-PS-01)</v>
      </c>
      <c r="U97" s="59" t="s">
        <v>6275</v>
      </c>
      <c r="V97" s="70" t="s">
        <v>5408</v>
      </c>
      <c r="W97" s="70" t="str">
        <f>TRIM(CONCATENATE(K97," - ",AD97," - ",V97))</f>
        <v>LHR02 - PS - M. Asim</v>
      </c>
      <c r="X97" s="70" t="s">
        <v>6687</v>
      </c>
      <c r="Y97" s="70" t="s">
        <v>6305</v>
      </c>
      <c r="Z97" s="164" t="s">
        <v>774</v>
      </c>
      <c r="AA97" s="171">
        <v>45216</v>
      </c>
      <c r="AB97" s="70" t="s">
        <v>774</v>
      </c>
      <c r="AC97" s="70" t="s">
        <v>2073</v>
      </c>
      <c r="AD97" s="70" t="s">
        <v>6269</v>
      </c>
      <c r="AE97" s="82" t="s">
        <v>1162</v>
      </c>
      <c r="AF97" s="70" t="s">
        <v>1171</v>
      </c>
      <c r="AG97" s="70" t="s">
        <v>1159</v>
      </c>
      <c r="AH97" s="59" t="s">
        <v>5897</v>
      </c>
      <c r="AI97" s="70" t="s">
        <v>4494</v>
      </c>
      <c r="AJ97" s="70" t="s">
        <v>65</v>
      </c>
      <c r="AK97" s="70">
        <v>1</v>
      </c>
      <c r="AL97" s="108" t="s">
        <v>6293</v>
      </c>
      <c r="AM97" t="e">
        <v>#N/A</v>
      </c>
      <c r="AN97" t="e">
        <f t="shared" si="28"/>
        <v>#N/A</v>
      </c>
    </row>
    <row r="98" spans="1:42" ht="14.4" customHeight="1" x14ac:dyDescent="0.3">
      <c r="A98" s="59" t="str">
        <f t="shared" si="27"/>
        <v>LHR02-PHR-MIO-00</v>
      </c>
      <c r="B98" s="59" t="s">
        <v>1216</v>
      </c>
      <c r="C98" s="59" t="s">
        <v>1985</v>
      </c>
      <c r="D98" s="59" t="s">
        <v>1195</v>
      </c>
      <c r="E98" s="59" t="s">
        <v>1668</v>
      </c>
      <c r="F98" s="59" t="s">
        <v>1802</v>
      </c>
      <c r="G98" s="59" t="s">
        <v>7838</v>
      </c>
      <c r="H98" s="59" t="s">
        <v>2071</v>
      </c>
      <c r="I98" s="161" t="s">
        <v>4900</v>
      </c>
      <c r="J98" s="59" t="s">
        <v>1214</v>
      </c>
      <c r="K98" s="59" t="s">
        <v>6369</v>
      </c>
      <c r="L98" s="59" t="str">
        <f>O98</f>
        <v>0411008</v>
      </c>
      <c r="M98" s="82" t="s">
        <v>4686</v>
      </c>
      <c r="N98" s="70"/>
      <c r="O98" s="59" t="s">
        <v>2992</v>
      </c>
      <c r="P98" s="59" t="str">
        <f t="shared" si="24"/>
        <v>0411008</v>
      </c>
      <c r="Q98" s="162" t="s">
        <v>3639</v>
      </c>
      <c r="R98" s="59" t="s">
        <v>2992</v>
      </c>
      <c r="S98" s="59" t="s">
        <v>5899</v>
      </c>
      <c r="T98" s="59" t="str">
        <f>TRIM(CONCATENATE(W98))</f>
        <v>LHR02 - PHR Unmapped</v>
      </c>
      <c r="U98" s="59" t="s">
        <v>5899</v>
      </c>
      <c r="V98" s="70" t="s">
        <v>5920</v>
      </c>
      <c r="W98" s="70" t="str">
        <f>TRIM(CONCATENATE(K98," - ",V98))</f>
        <v>LHR02 - PHR Unmapped</v>
      </c>
      <c r="X98" s="70" t="s">
        <v>6687</v>
      </c>
      <c r="Y98" s="70" t="s">
        <v>774</v>
      </c>
      <c r="Z98" s="164" t="s">
        <v>774</v>
      </c>
      <c r="AA98" s="171" t="s">
        <v>774</v>
      </c>
      <c r="AB98" s="70" t="s">
        <v>774</v>
      </c>
      <c r="AC98" s="70" t="s">
        <v>1170</v>
      </c>
      <c r="AD98" s="70" t="s">
        <v>19</v>
      </c>
      <c r="AE98" s="82" t="s">
        <v>1162</v>
      </c>
      <c r="AF98" s="70" t="s">
        <v>1171</v>
      </c>
      <c r="AG98" s="70" t="s">
        <v>1159</v>
      </c>
      <c r="AH98" s="59" t="s">
        <v>5897</v>
      </c>
      <c r="AI98" s="70" t="s">
        <v>4494</v>
      </c>
      <c r="AJ98" s="70" t="s">
        <v>65</v>
      </c>
      <c r="AK98" s="70">
        <v>0</v>
      </c>
      <c r="AL98" s="108" t="s">
        <v>5606</v>
      </c>
      <c r="AM98" t="s">
        <v>2992</v>
      </c>
      <c r="AN98" t="b">
        <f t="shared" si="28"/>
        <v>1</v>
      </c>
      <c r="AP98" t="s">
        <v>8085</v>
      </c>
    </row>
    <row r="99" spans="1:42" ht="14.4" customHeight="1" x14ac:dyDescent="0.3">
      <c r="A99" s="59" t="str">
        <f t="shared" si="27"/>
        <v>LHR02-PHR-ASM-01</v>
      </c>
      <c r="B99" s="59" t="s">
        <v>1216</v>
      </c>
      <c r="C99" s="59" t="s">
        <v>1985</v>
      </c>
      <c r="D99" s="59" t="s">
        <v>1195</v>
      </c>
      <c r="E99" s="59" t="s">
        <v>1668</v>
      </c>
      <c r="F99" s="59" t="s">
        <v>1802</v>
      </c>
      <c r="G99" s="59" t="s">
        <v>7838</v>
      </c>
      <c r="H99" s="59" t="s">
        <v>2071</v>
      </c>
      <c r="I99" s="161" t="s">
        <v>4900</v>
      </c>
      <c r="J99" s="59" t="s">
        <v>1214</v>
      </c>
      <c r="K99" s="59" t="s">
        <v>6369</v>
      </c>
      <c r="L99" s="82" t="s">
        <v>7892</v>
      </c>
      <c r="M99" s="82" t="s">
        <v>4686</v>
      </c>
      <c r="N99" s="70"/>
      <c r="O99" s="59" t="s">
        <v>2707</v>
      </c>
      <c r="P99" s="59" t="str">
        <f>O98</f>
        <v>0411008</v>
      </c>
      <c r="Q99" s="162" t="str">
        <f t="shared" ref="Q99:Q104" si="29">CONCATENATE(O99,"@gspharma.com")</f>
        <v>04110@gspharma.com</v>
      </c>
      <c r="R99" s="59" t="s">
        <v>2707</v>
      </c>
      <c r="S99" s="59" t="s">
        <v>5897</v>
      </c>
      <c r="T99" s="59" t="str">
        <f>W99</f>
        <v>LHR02 - ASM - Shahid Sultan</v>
      </c>
      <c r="U99" s="59" t="s">
        <v>5897</v>
      </c>
      <c r="V99" s="70" t="s">
        <v>4494</v>
      </c>
      <c r="W99" s="70" t="str">
        <f t="shared" ref="W99:W104" si="30">TRIM(CONCATENATE(K99," - ",AD99," - ",V99))</f>
        <v>LHR02 - ASM - Shahid Sultan</v>
      </c>
      <c r="X99" s="70" t="s">
        <v>6687</v>
      </c>
      <c r="Y99" s="70" t="s">
        <v>6305</v>
      </c>
      <c r="Z99" s="164" t="s">
        <v>774</v>
      </c>
      <c r="AA99" s="171">
        <v>45170</v>
      </c>
      <c r="AB99" s="70" t="s">
        <v>774</v>
      </c>
      <c r="AC99" s="70" t="s">
        <v>1219</v>
      </c>
      <c r="AD99" s="70" t="s">
        <v>1028</v>
      </c>
      <c r="AE99" s="82" t="s">
        <v>3414</v>
      </c>
      <c r="AF99" s="70" t="s">
        <v>1171</v>
      </c>
      <c r="AG99" s="70" t="s">
        <v>1159</v>
      </c>
      <c r="AH99" s="59" t="s">
        <v>1210</v>
      </c>
      <c r="AI99" s="70" t="s">
        <v>2907</v>
      </c>
      <c r="AJ99" s="70" t="s">
        <v>65</v>
      </c>
      <c r="AK99" s="70">
        <v>2</v>
      </c>
      <c r="AL99" s="108" t="s">
        <v>6294</v>
      </c>
      <c r="AM99" t="e">
        <v>#N/A</v>
      </c>
      <c r="AN99" t="e">
        <f t="shared" si="28"/>
        <v>#N/A</v>
      </c>
      <c r="AP99" t="s">
        <v>8085</v>
      </c>
    </row>
    <row r="100" spans="1:42" ht="14.4" customHeight="1" x14ac:dyDescent="0.3">
      <c r="A100" s="59" t="str">
        <f t="shared" si="27"/>
        <v>GUJ01-PHR-MIO-01</v>
      </c>
      <c r="B100" s="59" t="s">
        <v>1216</v>
      </c>
      <c r="C100" s="59" t="s">
        <v>1985</v>
      </c>
      <c r="D100" s="59" t="s">
        <v>1195</v>
      </c>
      <c r="E100" s="59" t="s">
        <v>1668</v>
      </c>
      <c r="F100" s="59" t="s">
        <v>1802</v>
      </c>
      <c r="G100" s="59" t="s">
        <v>7838</v>
      </c>
      <c r="H100" s="59" t="s">
        <v>2072</v>
      </c>
      <c r="I100" s="161" t="s">
        <v>4900</v>
      </c>
      <c r="J100" s="59" t="s">
        <v>2865</v>
      </c>
      <c r="K100" s="59" t="s">
        <v>6359</v>
      </c>
      <c r="L100" s="59" t="s">
        <v>801</v>
      </c>
      <c r="M100" s="82" t="s">
        <v>4686</v>
      </c>
      <c r="N100" s="70"/>
      <c r="O100" s="59" t="s">
        <v>2479</v>
      </c>
      <c r="P100" s="59" t="str">
        <f t="shared" si="24"/>
        <v>0412001</v>
      </c>
      <c r="Q100" s="162" t="str">
        <f t="shared" si="29"/>
        <v>0412001@gspharma.com</v>
      </c>
      <c r="R100" s="59" t="s">
        <v>2479</v>
      </c>
      <c r="S100" s="59" t="s">
        <v>2900</v>
      </c>
      <c r="T100" s="59" t="str">
        <f>TRIM(CONCATENATE(V100," (",S100,")"))</f>
        <v>Ms. Anjum  Rani (GUJ01-PHR-MIO-01)</v>
      </c>
      <c r="U100" s="59" t="s">
        <v>2900</v>
      </c>
      <c r="V100" s="70" t="s">
        <v>101</v>
      </c>
      <c r="W100" s="70" t="str">
        <f t="shared" si="30"/>
        <v>GUJ01 - MIO - Ms. Anjum  Rani</v>
      </c>
      <c r="X100" s="70" t="s">
        <v>138</v>
      </c>
      <c r="Y100" s="70" t="s">
        <v>6305</v>
      </c>
      <c r="Z100" s="70" t="s">
        <v>774</v>
      </c>
      <c r="AA100" s="171">
        <v>41617</v>
      </c>
      <c r="AB100" s="70" t="s">
        <v>774</v>
      </c>
      <c r="AC100" s="70" t="s">
        <v>1170</v>
      </c>
      <c r="AD100" s="70" t="s">
        <v>19</v>
      </c>
      <c r="AE100" s="82" t="s">
        <v>1162</v>
      </c>
      <c r="AF100" s="70" t="s">
        <v>1171</v>
      </c>
      <c r="AG100" s="70" t="s">
        <v>1159</v>
      </c>
      <c r="AH100" s="59" t="s">
        <v>2906</v>
      </c>
      <c r="AI100" s="70" t="s">
        <v>5328</v>
      </c>
      <c r="AJ100" s="70" t="s">
        <v>138</v>
      </c>
      <c r="AK100" s="70">
        <v>1</v>
      </c>
      <c r="AL100" s="108" t="s">
        <v>6293</v>
      </c>
      <c r="AM100" t="s">
        <v>2479</v>
      </c>
      <c r="AN100" t="b">
        <f t="shared" si="28"/>
        <v>1</v>
      </c>
    </row>
    <row r="101" spans="1:42" ht="14.4" customHeight="1" x14ac:dyDescent="0.3">
      <c r="A101" s="59" t="str">
        <f t="shared" si="27"/>
        <v>GUJ01-PHR-MIO-02</v>
      </c>
      <c r="B101" s="59" t="s">
        <v>1216</v>
      </c>
      <c r="C101" s="59" t="s">
        <v>1985</v>
      </c>
      <c r="D101" s="59" t="s">
        <v>1195</v>
      </c>
      <c r="E101" s="59" t="s">
        <v>1668</v>
      </c>
      <c r="F101" s="59" t="s">
        <v>1802</v>
      </c>
      <c r="G101" s="59" t="s">
        <v>7838</v>
      </c>
      <c r="H101" s="59" t="s">
        <v>2072</v>
      </c>
      <c r="I101" s="161" t="s">
        <v>4900</v>
      </c>
      <c r="J101" s="59" t="s">
        <v>2865</v>
      </c>
      <c r="K101" s="59" t="s">
        <v>6359</v>
      </c>
      <c r="L101" s="59" t="s">
        <v>7895</v>
      </c>
      <c r="M101" s="82" t="s">
        <v>4686</v>
      </c>
      <c r="N101" s="70"/>
      <c r="O101" s="82" t="s">
        <v>4394</v>
      </c>
      <c r="P101" s="59" t="str">
        <f t="shared" si="24"/>
        <v>0412007</v>
      </c>
      <c r="Q101" s="162" t="str">
        <f t="shared" si="29"/>
        <v>0412007@gspharma.com</v>
      </c>
      <c r="R101" s="59" t="s">
        <v>2480</v>
      </c>
      <c r="S101" s="59" t="s">
        <v>2901</v>
      </c>
      <c r="T101" s="59" t="str">
        <f>TRIM(CONCATENATE(V101," (",S101,")"))</f>
        <v>Ms. Tanzeela Muqadas (GUJ01-PHR-MIO-02)</v>
      </c>
      <c r="U101" s="59" t="s">
        <v>2901</v>
      </c>
      <c r="V101" s="70" t="s">
        <v>7893</v>
      </c>
      <c r="W101" s="70" t="str">
        <f t="shared" si="30"/>
        <v>GUJ01 - MIO - Ms. Tanzeela Muqadas</v>
      </c>
      <c r="X101" s="70" t="s">
        <v>138</v>
      </c>
      <c r="Y101" s="70" t="s">
        <v>6305</v>
      </c>
      <c r="Z101" s="70" t="s">
        <v>774</v>
      </c>
      <c r="AA101" s="171">
        <v>45145</v>
      </c>
      <c r="AB101" s="70" t="s">
        <v>774</v>
      </c>
      <c r="AC101" s="70" t="s">
        <v>1170</v>
      </c>
      <c r="AD101" s="70" t="s">
        <v>19</v>
      </c>
      <c r="AE101" s="82" t="s">
        <v>1162</v>
      </c>
      <c r="AF101" s="70" t="s">
        <v>1171</v>
      </c>
      <c r="AG101" s="70" t="s">
        <v>1159</v>
      </c>
      <c r="AH101" s="59" t="s">
        <v>2906</v>
      </c>
      <c r="AI101" s="70" t="s">
        <v>5328</v>
      </c>
      <c r="AJ101" s="70" t="s">
        <v>138</v>
      </c>
      <c r="AK101" s="70">
        <v>1</v>
      </c>
      <c r="AL101" s="108" t="s">
        <v>6293</v>
      </c>
      <c r="AM101" t="e">
        <v>#N/A</v>
      </c>
      <c r="AN101" t="e">
        <f t="shared" si="28"/>
        <v>#N/A</v>
      </c>
    </row>
    <row r="102" spans="1:42" ht="14.4" customHeight="1" x14ac:dyDescent="0.3">
      <c r="A102" s="59" t="str">
        <f t="shared" si="27"/>
        <v>GUJ01-PHR-MIO-03</v>
      </c>
      <c r="B102" s="59" t="s">
        <v>1216</v>
      </c>
      <c r="C102" s="59" t="s">
        <v>1985</v>
      </c>
      <c r="D102" s="59" t="s">
        <v>1195</v>
      </c>
      <c r="E102" s="59" t="s">
        <v>1668</v>
      </c>
      <c r="F102" s="59" t="s">
        <v>1802</v>
      </c>
      <c r="G102" s="59" t="s">
        <v>7838</v>
      </c>
      <c r="H102" s="59" t="s">
        <v>2072</v>
      </c>
      <c r="I102" s="161" t="s">
        <v>4900</v>
      </c>
      <c r="J102" s="59" t="s">
        <v>2865</v>
      </c>
      <c r="K102" s="59" t="s">
        <v>6359</v>
      </c>
      <c r="L102" s="59" t="s">
        <v>7896</v>
      </c>
      <c r="M102" s="82" t="s">
        <v>4686</v>
      </c>
      <c r="N102" s="70"/>
      <c r="O102" s="59" t="s">
        <v>2481</v>
      </c>
      <c r="P102" s="59" t="str">
        <f t="shared" si="24"/>
        <v>0412003</v>
      </c>
      <c r="Q102" s="162" t="str">
        <f t="shared" si="29"/>
        <v>0412003@gspharma.com</v>
      </c>
      <c r="R102" s="59" t="s">
        <v>2481</v>
      </c>
      <c r="S102" s="59" t="s">
        <v>2902</v>
      </c>
      <c r="T102" s="59" t="str">
        <f>TRIM(CONCATENATE(V102," (",S102,")"))</f>
        <v>Ahmed Masood (GUJ01-PHR-MIO-03)</v>
      </c>
      <c r="U102" s="59" t="s">
        <v>2902</v>
      </c>
      <c r="V102" s="70" t="s">
        <v>7894</v>
      </c>
      <c r="W102" s="70" t="str">
        <f t="shared" si="30"/>
        <v>GUJ01 - MIO - Ahmed Masood</v>
      </c>
      <c r="X102" s="70" t="s">
        <v>141</v>
      </c>
      <c r="Y102" s="70" t="s">
        <v>6305</v>
      </c>
      <c r="Z102" s="70" t="s">
        <v>774</v>
      </c>
      <c r="AA102" s="171">
        <v>45419</v>
      </c>
      <c r="AB102" s="70" t="s">
        <v>774</v>
      </c>
      <c r="AC102" s="70" t="s">
        <v>1170</v>
      </c>
      <c r="AD102" s="70" t="s">
        <v>19</v>
      </c>
      <c r="AE102" s="82" t="s">
        <v>1162</v>
      </c>
      <c r="AF102" s="70" t="s">
        <v>1171</v>
      </c>
      <c r="AG102" s="70" t="s">
        <v>1159</v>
      </c>
      <c r="AH102" s="59" t="s">
        <v>2906</v>
      </c>
      <c r="AI102" s="70" t="s">
        <v>5328</v>
      </c>
      <c r="AJ102" s="70" t="s">
        <v>138</v>
      </c>
      <c r="AK102" s="70">
        <v>1</v>
      </c>
      <c r="AL102" s="108" t="s">
        <v>6293</v>
      </c>
      <c r="AM102" t="e">
        <v>#N/A</v>
      </c>
      <c r="AN102" t="e">
        <f t="shared" si="28"/>
        <v>#N/A</v>
      </c>
    </row>
    <row r="103" spans="1:42" ht="14.4" customHeight="1" x14ac:dyDescent="0.3">
      <c r="A103" s="59" t="str">
        <f t="shared" si="27"/>
        <v>GUJ01-PHR-MIO-04</v>
      </c>
      <c r="B103" s="59" t="s">
        <v>1216</v>
      </c>
      <c r="C103" s="59" t="s">
        <v>1985</v>
      </c>
      <c r="D103" s="59" t="s">
        <v>1195</v>
      </c>
      <c r="E103" s="59" t="s">
        <v>1668</v>
      </c>
      <c r="F103" s="59" t="s">
        <v>1802</v>
      </c>
      <c r="G103" s="59" t="s">
        <v>7838</v>
      </c>
      <c r="H103" s="59" t="s">
        <v>2072</v>
      </c>
      <c r="I103" s="161" t="s">
        <v>4900</v>
      </c>
      <c r="J103" s="59" t="s">
        <v>2865</v>
      </c>
      <c r="K103" s="59" t="s">
        <v>6359</v>
      </c>
      <c r="L103" s="59" t="s">
        <v>7897</v>
      </c>
      <c r="M103" s="82" t="s">
        <v>4686</v>
      </c>
      <c r="N103" s="70"/>
      <c r="O103" s="82" t="s">
        <v>2480</v>
      </c>
      <c r="P103" s="59" t="str">
        <f t="shared" si="24"/>
        <v>0412002</v>
      </c>
      <c r="Q103" s="162" t="str">
        <f t="shared" si="29"/>
        <v>0412002@gspharma.com</v>
      </c>
      <c r="R103" s="59" t="s">
        <v>2482</v>
      </c>
      <c r="S103" s="59" t="s">
        <v>2903</v>
      </c>
      <c r="T103" s="59" t="str">
        <f>TRIM(CONCATENATE(V103," (",S103,")"))</f>
        <v>Rashid Bashir (GUJ01-PHR-MIO-04)</v>
      </c>
      <c r="U103" s="59" t="s">
        <v>2903</v>
      </c>
      <c r="V103" s="70" t="s">
        <v>6682</v>
      </c>
      <c r="W103" s="70" t="str">
        <f t="shared" si="30"/>
        <v>GUJ01 - MIO - Rashid Bashir</v>
      </c>
      <c r="X103" s="70" t="s">
        <v>139</v>
      </c>
      <c r="Y103" s="70" t="s">
        <v>6305</v>
      </c>
      <c r="Z103" s="70" t="s">
        <v>774</v>
      </c>
      <c r="AA103" s="171">
        <v>45110</v>
      </c>
      <c r="AB103" s="70" t="s">
        <v>774</v>
      </c>
      <c r="AC103" s="70" t="s">
        <v>1170</v>
      </c>
      <c r="AD103" s="70" t="s">
        <v>19</v>
      </c>
      <c r="AE103" s="82" t="s">
        <v>1162</v>
      </c>
      <c r="AF103" s="70" t="s">
        <v>1171</v>
      </c>
      <c r="AG103" s="70" t="s">
        <v>1159</v>
      </c>
      <c r="AH103" s="59" t="s">
        <v>2906</v>
      </c>
      <c r="AI103" s="70" t="s">
        <v>5328</v>
      </c>
      <c r="AJ103" s="70" t="s">
        <v>138</v>
      </c>
      <c r="AK103" s="70">
        <v>1</v>
      </c>
      <c r="AL103" s="108" t="s">
        <v>6293</v>
      </c>
      <c r="AM103" t="e">
        <v>#N/A</v>
      </c>
      <c r="AN103" t="e">
        <f t="shared" si="28"/>
        <v>#N/A</v>
      </c>
    </row>
    <row r="104" spans="1:42" ht="14.4" customHeight="1" x14ac:dyDescent="0.3">
      <c r="A104" s="59" t="str">
        <f t="shared" si="27"/>
        <v>GUJ01-PHR-MIO-05</v>
      </c>
      <c r="B104" s="59" t="s">
        <v>1216</v>
      </c>
      <c r="C104" s="59" t="s">
        <v>1985</v>
      </c>
      <c r="D104" s="59" t="s">
        <v>1195</v>
      </c>
      <c r="E104" s="59" t="s">
        <v>1668</v>
      </c>
      <c r="F104" s="59" t="s">
        <v>1802</v>
      </c>
      <c r="G104" s="59" t="s">
        <v>7838</v>
      </c>
      <c r="H104" s="59" t="s">
        <v>2072</v>
      </c>
      <c r="I104" s="161" t="s">
        <v>4900</v>
      </c>
      <c r="J104" s="59" t="s">
        <v>2865</v>
      </c>
      <c r="K104" s="59" t="s">
        <v>6359</v>
      </c>
      <c r="L104" s="82" t="s">
        <v>5820</v>
      </c>
      <c r="M104" s="82" t="s">
        <v>4686</v>
      </c>
      <c r="N104" s="70"/>
      <c r="O104" s="82" t="s">
        <v>5494</v>
      </c>
      <c r="P104" s="59" t="str">
        <f t="shared" si="24"/>
        <v>0412008</v>
      </c>
      <c r="Q104" s="162" t="str">
        <f t="shared" si="29"/>
        <v>0412008@gspharma.com</v>
      </c>
      <c r="R104" s="82" t="s">
        <v>4394</v>
      </c>
      <c r="S104" s="59" t="s">
        <v>4378</v>
      </c>
      <c r="T104" s="59" t="str">
        <f>TRIM(CONCATENATE(V104," (",S104,")"))</f>
        <v>Abdul Khalil (GUJ01-PHR-MIO-05)</v>
      </c>
      <c r="U104" s="59" t="s">
        <v>4378</v>
      </c>
      <c r="V104" s="70" t="s">
        <v>5327</v>
      </c>
      <c r="W104" s="70" t="str">
        <f t="shared" si="30"/>
        <v>GUJ01 - MIO - Abdul Khalil</v>
      </c>
      <c r="X104" s="70" t="s">
        <v>364</v>
      </c>
      <c r="Y104" s="70" t="s">
        <v>6305</v>
      </c>
      <c r="Z104" s="70" t="s">
        <v>774</v>
      </c>
      <c r="AA104" s="171">
        <v>44746</v>
      </c>
      <c r="AB104" s="70" t="s">
        <v>774</v>
      </c>
      <c r="AC104" s="70" t="s">
        <v>1170</v>
      </c>
      <c r="AD104" s="70" t="s">
        <v>19</v>
      </c>
      <c r="AE104" s="82" t="s">
        <v>1162</v>
      </c>
      <c r="AF104" s="70" t="s">
        <v>1171</v>
      </c>
      <c r="AG104" s="70" t="s">
        <v>1159</v>
      </c>
      <c r="AH104" s="59" t="s">
        <v>2906</v>
      </c>
      <c r="AI104" s="70" t="s">
        <v>5328</v>
      </c>
      <c r="AJ104" s="70" t="s">
        <v>138</v>
      </c>
      <c r="AK104" s="70">
        <v>1</v>
      </c>
      <c r="AL104" s="108" t="s">
        <v>6293</v>
      </c>
      <c r="AM104" t="s">
        <v>5494</v>
      </c>
      <c r="AN104" t="b">
        <f t="shared" si="28"/>
        <v>1</v>
      </c>
    </row>
    <row r="105" spans="1:42" ht="14.4" customHeight="1" x14ac:dyDescent="0.3">
      <c r="A105" s="59" t="str">
        <f t="shared" si="27"/>
        <v>GUJ01-PHR-MIO-00</v>
      </c>
      <c r="B105" s="59" t="s">
        <v>1216</v>
      </c>
      <c r="C105" s="59" t="s">
        <v>1985</v>
      </c>
      <c r="D105" s="59" t="s">
        <v>1195</v>
      </c>
      <c r="E105" s="59" t="s">
        <v>1668</v>
      </c>
      <c r="F105" s="59" t="s">
        <v>1802</v>
      </c>
      <c r="G105" s="59" t="s">
        <v>7838</v>
      </c>
      <c r="H105" s="59" t="s">
        <v>2072</v>
      </c>
      <c r="I105" s="161" t="s">
        <v>4900</v>
      </c>
      <c r="J105" s="59" t="s">
        <v>2865</v>
      </c>
      <c r="K105" s="59" t="s">
        <v>6359</v>
      </c>
      <c r="L105" s="82" t="str">
        <f>O105</f>
        <v>0412006</v>
      </c>
      <c r="M105" s="82" t="s">
        <v>4686</v>
      </c>
      <c r="N105" s="70"/>
      <c r="O105" s="59" t="s">
        <v>2989</v>
      </c>
      <c r="P105" s="59" t="str">
        <f t="shared" si="24"/>
        <v>0412006</v>
      </c>
      <c r="Q105" s="162" t="s">
        <v>3644</v>
      </c>
      <c r="R105" s="59" t="s">
        <v>2989</v>
      </c>
      <c r="S105" s="59" t="s">
        <v>2905</v>
      </c>
      <c r="T105" s="59" t="str">
        <f>TRIM(CONCATENATE(W105))</f>
        <v>GUJ01 - PHR Unmapped</v>
      </c>
      <c r="U105" s="59" t="s">
        <v>2905</v>
      </c>
      <c r="V105" s="70" t="s">
        <v>5920</v>
      </c>
      <c r="W105" s="70" t="str">
        <f>TRIM(CONCATENATE(K105," - ",V105))</f>
        <v>GUJ01 - PHR Unmapped</v>
      </c>
      <c r="X105" s="70" t="s">
        <v>138</v>
      </c>
      <c r="Y105" s="70" t="s">
        <v>774</v>
      </c>
      <c r="Z105" s="70" t="s">
        <v>774</v>
      </c>
      <c r="AA105" s="171" t="s">
        <v>774</v>
      </c>
      <c r="AB105" s="70" t="s">
        <v>774</v>
      </c>
      <c r="AC105" s="70" t="s">
        <v>1170</v>
      </c>
      <c r="AD105" s="70" t="s">
        <v>19</v>
      </c>
      <c r="AE105" s="82" t="s">
        <v>1162</v>
      </c>
      <c r="AF105" s="70" t="s">
        <v>1171</v>
      </c>
      <c r="AG105" s="70" t="s">
        <v>1159</v>
      </c>
      <c r="AH105" s="59" t="s">
        <v>2906</v>
      </c>
      <c r="AI105" s="70" t="s">
        <v>5328</v>
      </c>
      <c r="AJ105" s="70" t="s">
        <v>138</v>
      </c>
      <c r="AK105" s="70">
        <v>0</v>
      </c>
      <c r="AL105" s="108" t="s">
        <v>5606</v>
      </c>
      <c r="AM105" t="s">
        <v>2989</v>
      </c>
      <c r="AN105" t="b">
        <f t="shared" si="28"/>
        <v>1</v>
      </c>
      <c r="AP105" t="s">
        <v>8085</v>
      </c>
    </row>
    <row r="106" spans="1:42" ht="14.4" customHeight="1" x14ac:dyDescent="0.3">
      <c r="A106" s="59" t="str">
        <f t="shared" si="27"/>
        <v>GUJ01-PHR-ASM-01</v>
      </c>
      <c r="B106" s="59" t="s">
        <v>1216</v>
      </c>
      <c r="C106" s="59" t="s">
        <v>1985</v>
      </c>
      <c r="D106" s="59" t="s">
        <v>1195</v>
      </c>
      <c r="E106" s="59" t="s">
        <v>1668</v>
      </c>
      <c r="F106" s="59" t="s">
        <v>1802</v>
      </c>
      <c r="G106" s="59" t="s">
        <v>7838</v>
      </c>
      <c r="H106" s="59" t="s">
        <v>2072</v>
      </c>
      <c r="I106" s="161" t="s">
        <v>4900</v>
      </c>
      <c r="J106" s="59" t="s">
        <v>2865</v>
      </c>
      <c r="K106" s="59" t="s">
        <v>6359</v>
      </c>
      <c r="L106" s="82" t="s">
        <v>5336</v>
      </c>
      <c r="M106" s="82" t="s">
        <v>4686</v>
      </c>
      <c r="N106" s="70"/>
      <c r="O106" s="59" t="s">
        <v>2709</v>
      </c>
      <c r="P106" s="59" t="str">
        <f>O105</f>
        <v>0412006</v>
      </c>
      <c r="Q106" s="162" t="str">
        <f>CONCATENATE(O106,"@gspharma.com")</f>
        <v>04120@gspharma.com</v>
      </c>
      <c r="R106" s="59" t="s">
        <v>2709</v>
      </c>
      <c r="S106" s="59" t="s">
        <v>2906</v>
      </c>
      <c r="T106" s="59" t="str">
        <f>W106</f>
        <v>GUJ01 - ASM - M. Umar Dar</v>
      </c>
      <c r="U106" s="59" t="s">
        <v>2906</v>
      </c>
      <c r="V106" s="70" t="s">
        <v>5328</v>
      </c>
      <c r="W106" s="70" t="str">
        <f>TRIM(CONCATENATE(K106," - ",AD106," - ",V106))</f>
        <v>GUJ01 - ASM - M. Umar Dar</v>
      </c>
      <c r="X106" s="70" t="s">
        <v>138</v>
      </c>
      <c r="Y106" s="70" t="s">
        <v>6305</v>
      </c>
      <c r="Z106" s="70" t="s">
        <v>774</v>
      </c>
      <c r="AA106" s="171">
        <v>44607</v>
      </c>
      <c r="AB106" s="70" t="s">
        <v>774</v>
      </c>
      <c r="AC106" s="70" t="s">
        <v>1219</v>
      </c>
      <c r="AD106" s="70" t="s">
        <v>1028</v>
      </c>
      <c r="AE106" s="82" t="s">
        <v>3414</v>
      </c>
      <c r="AF106" s="70" t="s">
        <v>1171</v>
      </c>
      <c r="AG106" s="70" t="s">
        <v>1159</v>
      </c>
      <c r="AH106" s="59" t="s">
        <v>1210</v>
      </c>
      <c r="AI106" s="70" t="s">
        <v>2907</v>
      </c>
      <c r="AJ106" s="70" t="s">
        <v>65</v>
      </c>
      <c r="AK106" s="70">
        <v>2</v>
      </c>
      <c r="AL106" s="108" t="s">
        <v>6294</v>
      </c>
      <c r="AM106" t="s">
        <v>2709</v>
      </c>
      <c r="AN106" t="b">
        <f t="shared" si="28"/>
        <v>1</v>
      </c>
      <c r="AP106" t="s">
        <v>8085</v>
      </c>
    </row>
    <row r="107" spans="1:42" ht="14.4" customHeight="1" x14ac:dyDescent="0.3">
      <c r="A107" s="59" t="str">
        <f t="shared" si="27"/>
        <v>NATL-PHR-DGM-01</v>
      </c>
      <c r="B107" s="59" t="s">
        <v>1216</v>
      </c>
      <c r="C107" s="59" t="s">
        <v>1985</v>
      </c>
      <c r="D107" s="70" t="s">
        <v>1171</v>
      </c>
      <c r="E107" s="70" t="s">
        <v>17</v>
      </c>
      <c r="F107" s="70" t="s">
        <v>1166</v>
      </c>
      <c r="G107" s="70" t="s">
        <v>5637</v>
      </c>
      <c r="H107" s="70" t="s">
        <v>1171</v>
      </c>
      <c r="I107" s="59" t="s">
        <v>4901</v>
      </c>
      <c r="J107" s="70" t="s">
        <v>1212</v>
      </c>
      <c r="K107" s="59" t="s">
        <v>1160</v>
      </c>
      <c r="L107" s="59" t="s">
        <v>8109</v>
      </c>
      <c r="M107" s="82" t="s">
        <v>4686</v>
      </c>
      <c r="N107" s="70" t="s">
        <v>2687</v>
      </c>
      <c r="O107" s="82" t="s">
        <v>2484</v>
      </c>
      <c r="P107" s="59" t="str">
        <f t="shared" si="24"/>
        <v>83</v>
      </c>
      <c r="Q107" s="162" t="str">
        <f>CONCATENATE(O107,"@gspharma.com")</f>
        <v>83@gspharma.com</v>
      </c>
      <c r="R107" s="59">
        <v>83</v>
      </c>
      <c r="S107" s="59" t="s">
        <v>1211</v>
      </c>
      <c r="T107" s="59" t="str">
        <f>TRIM(CONCATENATE(V107))</f>
        <v>Khurram Moazzam</v>
      </c>
      <c r="U107" s="59" t="s">
        <v>1211</v>
      </c>
      <c r="V107" s="70" t="s">
        <v>8108</v>
      </c>
      <c r="W107" s="70" t="str">
        <f>TRIM(CONCATENATE(G107," - ",AD107," - ",V107))</f>
        <v>STH-A - DGM - Khurram Moazzam</v>
      </c>
      <c r="X107" s="70" t="s">
        <v>18</v>
      </c>
      <c r="Y107" s="70" t="s">
        <v>774</v>
      </c>
      <c r="Z107" s="70" t="s">
        <v>774</v>
      </c>
      <c r="AA107" s="171">
        <v>45083</v>
      </c>
      <c r="AB107" s="70" t="s">
        <v>774</v>
      </c>
      <c r="AC107" s="70" t="s">
        <v>1910</v>
      </c>
      <c r="AD107" s="70" t="s">
        <v>1145</v>
      </c>
      <c r="AE107" s="82" t="s">
        <v>2486</v>
      </c>
      <c r="AF107" s="70" t="s">
        <v>1171</v>
      </c>
      <c r="AG107" s="70" t="s">
        <v>1159</v>
      </c>
      <c r="AH107" s="70" t="s">
        <v>4405</v>
      </c>
      <c r="AI107" s="70" t="s">
        <v>4402</v>
      </c>
      <c r="AJ107" s="70" t="s">
        <v>1367</v>
      </c>
      <c r="AK107" s="70">
        <v>4</v>
      </c>
      <c r="AL107" s="108" t="s">
        <v>6295</v>
      </c>
      <c r="AM107" t="e">
        <v>#N/A</v>
      </c>
      <c r="AN107" t="e">
        <f t="shared" si="28"/>
        <v>#N/A</v>
      </c>
    </row>
    <row r="108" spans="1:42" ht="14.4" customHeight="1" x14ac:dyDescent="0.3">
      <c r="A108" s="59" t="str">
        <f t="shared" si="27"/>
        <v>JHG01-FMCG01-SPO-01</v>
      </c>
      <c r="B108" s="70" t="s">
        <v>1170</v>
      </c>
      <c r="C108" s="70" t="s">
        <v>1987</v>
      </c>
      <c r="D108" s="70" t="s">
        <v>1910</v>
      </c>
      <c r="E108" s="70" t="s">
        <v>17</v>
      </c>
      <c r="F108" s="70" t="s">
        <v>7457</v>
      </c>
      <c r="G108" s="70" t="s">
        <v>7456</v>
      </c>
      <c r="H108" s="70" t="s">
        <v>7529</v>
      </c>
      <c r="I108" s="161" t="s">
        <v>4900</v>
      </c>
      <c r="J108" s="70" t="s">
        <v>7527</v>
      </c>
      <c r="K108" s="59" t="s">
        <v>7528</v>
      </c>
      <c r="L108" s="70" t="s">
        <v>7530</v>
      </c>
      <c r="M108" s="82" t="s">
        <v>4686</v>
      </c>
      <c r="N108" s="70" t="s">
        <v>2687</v>
      </c>
      <c r="O108" s="59" t="s">
        <v>8017</v>
      </c>
      <c r="P108" s="59" t="str">
        <f t="shared" si="24"/>
        <v>0111501</v>
      </c>
      <c r="Q108" s="163" t="str">
        <f t="shared" ref="Q108:Q171" si="31">CONCATENATE(O108,"@gsfmcg.com")</f>
        <v>0111501@gsfmcg.com</v>
      </c>
      <c r="R108" s="59" t="s">
        <v>2497</v>
      </c>
      <c r="S108" s="59" t="s">
        <v>7518</v>
      </c>
      <c r="T108" s="59" t="str">
        <f>TRIM(CONCATENATE(V108," (",S108,")"))</f>
        <v>M. Abdullah (JHG-01)</v>
      </c>
      <c r="U108" s="70" t="s">
        <v>7522</v>
      </c>
      <c r="V108" s="70" t="s">
        <v>7531</v>
      </c>
      <c r="W108" s="70" t="str">
        <f>TRIM(CONCATENATE(K108," - ",AD108," - ",V108))</f>
        <v>JHG01 - SPO - M. Abdullah</v>
      </c>
      <c r="X108" s="70" t="s">
        <v>69</v>
      </c>
      <c r="Y108" s="70" t="s">
        <v>6305</v>
      </c>
      <c r="Z108" s="70" t="s">
        <v>774</v>
      </c>
      <c r="AA108" s="171" t="s">
        <v>774</v>
      </c>
      <c r="AB108" s="70" t="s">
        <v>774</v>
      </c>
      <c r="AC108" s="70" t="s">
        <v>1171</v>
      </c>
      <c r="AD108" s="70" t="s">
        <v>163</v>
      </c>
      <c r="AE108" s="82" t="s">
        <v>1162</v>
      </c>
      <c r="AF108" s="70" t="s">
        <v>1171</v>
      </c>
      <c r="AG108" s="70" t="s">
        <v>1159</v>
      </c>
      <c r="AH108" s="70" t="s">
        <v>7526</v>
      </c>
      <c r="AI108" s="70" t="s">
        <v>7536</v>
      </c>
      <c r="AJ108" s="70" t="s">
        <v>69</v>
      </c>
      <c r="AK108" s="70">
        <v>1</v>
      </c>
      <c r="AL108" s="108" t="s">
        <v>6293</v>
      </c>
      <c r="AM108" t="e">
        <v>#N/A</v>
      </c>
      <c r="AN108" t="e">
        <f t="shared" si="28"/>
        <v>#N/A</v>
      </c>
    </row>
    <row r="109" spans="1:42" ht="14.4" customHeight="1" x14ac:dyDescent="0.3">
      <c r="A109" s="59" t="str">
        <f t="shared" si="27"/>
        <v>JHG01-FMCG01-SPO-02</v>
      </c>
      <c r="B109" s="70" t="s">
        <v>1170</v>
      </c>
      <c r="C109" s="70" t="s">
        <v>1987</v>
      </c>
      <c r="D109" s="70" t="s">
        <v>1910</v>
      </c>
      <c r="E109" s="70" t="s">
        <v>17</v>
      </c>
      <c r="F109" s="70" t="s">
        <v>7457</v>
      </c>
      <c r="G109" s="70" t="s">
        <v>7456</v>
      </c>
      <c r="H109" s="70" t="s">
        <v>7529</v>
      </c>
      <c r="I109" s="161" t="s">
        <v>4900</v>
      </c>
      <c r="J109" s="70" t="s">
        <v>7527</v>
      </c>
      <c r="K109" s="59" t="s">
        <v>7528</v>
      </c>
      <c r="L109" s="70" t="str">
        <f>P109</f>
        <v>0111502</v>
      </c>
      <c r="M109" s="82" t="s">
        <v>4686</v>
      </c>
      <c r="N109" s="70" t="s">
        <v>2687</v>
      </c>
      <c r="O109" s="59" t="s">
        <v>8018</v>
      </c>
      <c r="P109" s="59" t="str">
        <f t="shared" si="24"/>
        <v>0111502</v>
      </c>
      <c r="Q109" s="163" t="str">
        <f t="shared" si="31"/>
        <v>0111502@gsfmcg.com</v>
      </c>
      <c r="R109" s="59" t="s">
        <v>2498</v>
      </c>
      <c r="S109" s="59" t="s">
        <v>7519</v>
      </c>
      <c r="T109" s="59" t="str">
        <f>TRIM(CONCATENATE(V109," (",S109,")"))</f>
        <v>Vacant JHG-02 (JHG-02)</v>
      </c>
      <c r="U109" s="70" t="s">
        <v>7523</v>
      </c>
      <c r="V109" s="70" t="s">
        <v>7532</v>
      </c>
      <c r="W109" s="70" t="str">
        <f>TRIM(CONCATENATE(K109," - ",AD109," - ",V109))</f>
        <v>JHG01 - SPO - Vacant JHG-02</v>
      </c>
      <c r="X109" s="70" t="s">
        <v>7534</v>
      </c>
      <c r="Y109" s="70" t="s">
        <v>6298</v>
      </c>
      <c r="Z109" s="70" t="s">
        <v>774</v>
      </c>
      <c r="AA109" s="171" t="s">
        <v>774</v>
      </c>
      <c r="AB109" s="70" t="s">
        <v>774</v>
      </c>
      <c r="AC109" s="70" t="s">
        <v>1171</v>
      </c>
      <c r="AD109" s="70" t="s">
        <v>163</v>
      </c>
      <c r="AE109" s="82" t="s">
        <v>1162</v>
      </c>
      <c r="AF109" s="70" t="s">
        <v>1171</v>
      </c>
      <c r="AG109" s="70" t="s">
        <v>1159</v>
      </c>
      <c r="AH109" s="70" t="s">
        <v>7526</v>
      </c>
      <c r="AI109" s="70" t="s">
        <v>7536</v>
      </c>
      <c r="AJ109" s="70" t="s">
        <v>69</v>
      </c>
      <c r="AK109" s="70">
        <v>1</v>
      </c>
      <c r="AL109" s="108" t="s">
        <v>6293</v>
      </c>
      <c r="AM109" t="e">
        <v>#N/A</v>
      </c>
      <c r="AN109" t="e">
        <f t="shared" si="28"/>
        <v>#N/A</v>
      </c>
    </row>
    <row r="110" spans="1:42" ht="14.4" customHeight="1" x14ac:dyDescent="0.3">
      <c r="A110" s="59" t="str">
        <f t="shared" si="27"/>
        <v>JHG01-FMCG02-SPO-01</v>
      </c>
      <c r="B110" s="70" t="s">
        <v>1195</v>
      </c>
      <c r="C110" s="70" t="s">
        <v>1988</v>
      </c>
      <c r="D110" s="70" t="s">
        <v>1910</v>
      </c>
      <c r="E110" s="70" t="s">
        <v>17</v>
      </c>
      <c r="F110" s="70" t="s">
        <v>7457</v>
      </c>
      <c r="G110" s="70" t="s">
        <v>7456</v>
      </c>
      <c r="H110" s="70" t="s">
        <v>7529</v>
      </c>
      <c r="I110" s="161" t="s">
        <v>4900</v>
      </c>
      <c r="J110" s="70" t="s">
        <v>7527</v>
      </c>
      <c r="K110" s="59" t="s">
        <v>7528</v>
      </c>
      <c r="L110" s="70" t="s">
        <v>735</v>
      </c>
      <c r="M110" s="82" t="s">
        <v>4686</v>
      </c>
      <c r="N110" s="70" t="s">
        <v>2687</v>
      </c>
      <c r="O110" s="59" t="s">
        <v>8019</v>
      </c>
      <c r="P110" s="59" t="str">
        <f t="shared" si="24"/>
        <v>0111503</v>
      </c>
      <c r="Q110" s="163" t="str">
        <f t="shared" si="31"/>
        <v>0111503@gsfmcg.com</v>
      </c>
      <c r="R110" s="59" t="s">
        <v>2543</v>
      </c>
      <c r="S110" s="59" t="s">
        <v>7520</v>
      </c>
      <c r="T110" s="59" t="str">
        <f>TRIM(CONCATENATE(V110," (",S110,")"))</f>
        <v>Khursheed Abbas (T-JHG-01)</v>
      </c>
      <c r="U110" s="70" t="s">
        <v>7524</v>
      </c>
      <c r="V110" s="70" t="s">
        <v>514</v>
      </c>
      <c r="W110" s="70" t="str">
        <f>TRIM(CONCATENATE(K110," - ",AD110," - ",V110))</f>
        <v>JHG01 - SPO - Khursheed Abbas</v>
      </c>
      <c r="X110" s="70" t="s">
        <v>7535</v>
      </c>
      <c r="Y110" s="70" t="s">
        <v>6305</v>
      </c>
      <c r="Z110" s="70" t="s">
        <v>774</v>
      </c>
      <c r="AA110" s="171" t="s">
        <v>774</v>
      </c>
      <c r="AB110" s="70" t="s">
        <v>774</v>
      </c>
      <c r="AC110" s="70" t="s">
        <v>1171</v>
      </c>
      <c r="AD110" s="70" t="s">
        <v>163</v>
      </c>
      <c r="AE110" s="82" t="s">
        <v>1162</v>
      </c>
      <c r="AF110" s="70" t="s">
        <v>1171</v>
      </c>
      <c r="AG110" s="70" t="s">
        <v>1159</v>
      </c>
      <c r="AH110" s="70" t="s">
        <v>7526</v>
      </c>
      <c r="AI110" s="70" t="s">
        <v>7536</v>
      </c>
      <c r="AJ110" s="70" t="s">
        <v>69</v>
      </c>
      <c r="AK110" s="70">
        <v>1</v>
      </c>
      <c r="AL110" s="108" t="s">
        <v>6293</v>
      </c>
      <c r="AM110" t="s">
        <v>2548</v>
      </c>
      <c r="AN110" t="b">
        <f t="shared" si="28"/>
        <v>0</v>
      </c>
    </row>
    <row r="111" spans="1:42" ht="14.4" customHeight="1" x14ac:dyDescent="0.3">
      <c r="A111" s="59" t="str">
        <f t="shared" si="27"/>
        <v>JHG01-FMCG02-SPO-02</v>
      </c>
      <c r="B111" s="70" t="s">
        <v>1195</v>
      </c>
      <c r="C111" s="70" t="s">
        <v>1988</v>
      </c>
      <c r="D111" s="70" t="s">
        <v>1910</v>
      </c>
      <c r="E111" s="70" t="s">
        <v>17</v>
      </c>
      <c r="F111" s="70" t="s">
        <v>7457</v>
      </c>
      <c r="G111" s="70" t="s">
        <v>7456</v>
      </c>
      <c r="H111" s="70" t="s">
        <v>7529</v>
      </c>
      <c r="I111" s="161" t="s">
        <v>4900</v>
      </c>
      <c r="J111" s="70" t="s">
        <v>7527</v>
      </c>
      <c r="K111" s="59" t="s">
        <v>7528</v>
      </c>
      <c r="L111" s="70" t="str">
        <f>P111</f>
        <v>0111504</v>
      </c>
      <c r="M111" s="82" t="s">
        <v>4686</v>
      </c>
      <c r="N111" s="70" t="s">
        <v>2687</v>
      </c>
      <c r="O111" s="59" t="s">
        <v>8020</v>
      </c>
      <c r="P111" s="59" t="str">
        <f t="shared" si="24"/>
        <v>0111504</v>
      </c>
      <c r="Q111" s="163" t="str">
        <f t="shared" si="31"/>
        <v>0111504@gsfmcg.com</v>
      </c>
      <c r="R111" s="59" t="s">
        <v>2547</v>
      </c>
      <c r="S111" s="59" t="s">
        <v>7521</v>
      </c>
      <c r="T111" s="59" t="str">
        <f>TRIM(CONCATENATE(V111," (",S111,")"))</f>
        <v>Vacant T-JHG-02 (T-JHG-02)</v>
      </c>
      <c r="U111" s="70" t="s">
        <v>7564</v>
      </c>
      <c r="V111" s="70" t="s">
        <v>7533</v>
      </c>
      <c r="W111" s="70" t="str">
        <f>TRIM(CONCATENATE(K111," - ",AD111," - ",V111))</f>
        <v>JHG01 - SPO - Vacant T-JHG-02</v>
      </c>
      <c r="X111" s="70" t="s">
        <v>7534</v>
      </c>
      <c r="Y111" s="70" t="s">
        <v>6298</v>
      </c>
      <c r="Z111" s="70" t="s">
        <v>774</v>
      </c>
      <c r="AA111" s="171" t="s">
        <v>774</v>
      </c>
      <c r="AB111" s="70" t="s">
        <v>774</v>
      </c>
      <c r="AC111" s="70" t="s">
        <v>1171</v>
      </c>
      <c r="AD111" s="70" t="s">
        <v>163</v>
      </c>
      <c r="AE111" s="82" t="s">
        <v>1162</v>
      </c>
      <c r="AF111" s="70" t="s">
        <v>1171</v>
      </c>
      <c r="AG111" s="70" t="s">
        <v>1159</v>
      </c>
      <c r="AH111" s="70" t="s">
        <v>7526</v>
      </c>
      <c r="AI111" s="70" t="s">
        <v>7536</v>
      </c>
      <c r="AJ111" s="70" t="s">
        <v>69</v>
      </c>
      <c r="AK111" s="70">
        <v>1</v>
      </c>
      <c r="AL111" s="108" t="s">
        <v>6293</v>
      </c>
      <c r="AM111" t="e">
        <v>#N/A</v>
      </c>
      <c r="AN111" t="e">
        <f t="shared" si="28"/>
        <v>#N/A</v>
      </c>
    </row>
    <row r="112" spans="1:42" ht="14.4" customHeight="1" x14ac:dyDescent="0.3">
      <c r="A112" s="59" t="str">
        <f t="shared" si="27"/>
        <v>JHG01-FMCG-SPO-00</v>
      </c>
      <c r="B112" s="70" t="s">
        <v>1171</v>
      </c>
      <c r="C112" s="70" t="s">
        <v>3078</v>
      </c>
      <c r="D112" s="70" t="s">
        <v>1910</v>
      </c>
      <c r="E112" s="70" t="s">
        <v>17</v>
      </c>
      <c r="F112" s="70" t="s">
        <v>7457</v>
      </c>
      <c r="G112" s="70" t="s">
        <v>7456</v>
      </c>
      <c r="H112" s="70" t="s">
        <v>7529</v>
      </c>
      <c r="I112" s="161" t="s">
        <v>4900</v>
      </c>
      <c r="J112" s="70" t="s">
        <v>7527</v>
      </c>
      <c r="K112" s="59" t="s">
        <v>7528</v>
      </c>
      <c r="L112" s="82" t="str">
        <f>O112</f>
        <v>0111505</v>
      </c>
      <c r="M112" s="82" t="s">
        <v>4686</v>
      </c>
      <c r="N112" s="70" t="s">
        <v>2687</v>
      </c>
      <c r="O112" s="59" t="s">
        <v>8021</v>
      </c>
      <c r="P112" s="59" t="str">
        <f t="shared" si="24"/>
        <v>0111505</v>
      </c>
      <c r="Q112" s="163" t="str">
        <f t="shared" si="31"/>
        <v>0111505@gsfmcg.com</v>
      </c>
      <c r="R112" s="59" t="s">
        <v>2501</v>
      </c>
      <c r="S112" s="59" t="s">
        <v>5238</v>
      </c>
      <c r="T112" s="59" t="str">
        <f>TRIM(CONCATENATE(W112))</f>
        <v>JHG01 - FMCG Unmapped</v>
      </c>
      <c r="U112" s="70" t="s">
        <v>7525</v>
      </c>
      <c r="V112" s="70" t="s">
        <v>5921</v>
      </c>
      <c r="W112" s="70" t="str">
        <f>TRIM(CONCATENATE(K112," - ",V112))</f>
        <v>JHG01 - FMCG Unmapped</v>
      </c>
      <c r="X112" s="70" t="s">
        <v>69</v>
      </c>
      <c r="Y112" s="70" t="s">
        <v>774</v>
      </c>
      <c r="Z112" s="70" t="s">
        <v>774</v>
      </c>
      <c r="AA112" s="171" t="s">
        <v>774</v>
      </c>
      <c r="AB112" s="70" t="s">
        <v>774</v>
      </c>
      <c r="AC112" s="70" t="s">
        <v>1171</v>
      </c>
      <c r="AD112" s="70" t="s">
        <v>163</v>
      </c>
      <c r="AE112" s="82" t="s">
        <v>1162</v>
      </c>
      <c r="AF112" s="70" t="s">
        <v>1171</v>
      </c>
      <c r="AG112" s="70" t="s">
        <v>1159</v>
      </c>
      <c r="AH112" s="70" t="s">
        <v>7526</v>
      </c>
      <c r="AI112" s="70" t="s">
        <v>7536</v>
      </c>
      <c r="AJ112" s="70" t="s">
        <v>69</v>
      </c>
      <c r="AK112" s="70">
        <v>0</v>
      </c>
      <c r="AL112" s="108" t="s">
        <v>5606</v>
      </c>
      <c r="AM112" t="e">
        <v>#N/A</v>
      </c>
      <c r="AN112" t="e">
        <f t="shared" si="28"/>
        <v>#N/A</v>
      </c>
      <c r="AP112" t="s">
        <v>8085</v>
      </c>
    </row>
    <row r="113" spans="1:42" ht="14.4" customHeight="1" x14ac:dyDescent="0.3">
      <c r="A113" s="59" t="str">
        <f t="shared" si="27"/>
        <v>JHG01-FMCG-ASM-01</v>
      </c>
      <c r="B113" s="70" t="s">
        <v>1171</v>
      </c>
      <c r="C113" s="70" t="s">
        <v>3078</v>
      </c>
      <c r="D113" s="70" t="s">
        <v>1910</v>
      </c>
      <c r="E113" s="70" t="s">
        <v>17</v>
      </c>
      <c r="F113" s="70" t="s">
        <v>7457</v>
      </c>
      <c r="G113" s="70" t="s">
        <v>7456</v>
      </c>
      <c r="H113" s="70" t="s">
        <v>7529</v>
      </c>
      <c r="I113" s="161" t="s">
        <v>4900</v>
      </c>
      <c r="J113" s="70" t="s">
        <v>7527</v>
      </c>
      <c r="K113" s="59" t="s">
        <v>7528</v>
      </c>
      <c r="L113" s="82" t="str">
        <f>O113</f>
        <v>01115</v>
      </c>
      <c r="M113" s="82" t="s">
        <v>4686</v>
      </c>
      <c r="N113" s="70" t="s">
        <v>2687</v>
      </c>
      <c r="O113" s="59" t="s">
        <v>8022</v>
      </c>
      <c r="P113" s="59" t="str">
        <f>O112</f>
        <v>0111505</v>
      </c>
      <c r="Q113" s="163" t="str">
        <f t="shared" si="31"/>
        <v>01115@gsfmcg.com</v>
      </c>
      <c r="R113" s="59" t="s">
        <v>2742</v>
      </c>
      <c r="S113" s="59" t="s">
        <v>7805</v>
      </c>
      <c r="T113" s="59" t="str">
        <f>W113</f>
        <v>JHG01 - ASM - Vacant</v>
      </c>
      <c r="U113" s="70" t="s">
        <v>7526</v>
      </c>
      <c r="V113" s="70" t="s">
        <v>10</v>
      </c>
      <c r="W113" s="70" t="str">
        <f>TRIM(CONCATENATE(K113," - ",AD113," - ",V113))</f>
        <v>JHG01 - ASM - Vacant</v>
      </c>
      <c r="X113" s="70" t="s">
        <v>69</v>
      </c>
      <c r="Y113" s="70" t="s">
        <v>774</v>
      </c>
      <c r="Z113" s="70" t="s">
        <v>774</v>
      </c>
      <c r="AA113" s="171" t="s">
        <v>774</v>
      </c>
      <c r="AB113" s="70" t="s">
        <v>774</v>
      </c>
      <c r="AC113" s="70" t="s">
        <v>1219</v>
      </c>
      <c r="AD113" s="70" t="s">
        <v>1028</v>
      </c>
      <c r="AE113" s="82" t="s">
        <v>3414</v>
      </c>
      <c r="AF113" s="70" t="s">
        <v>1171</v>
      </c>
      <c r="AG113" s="70" t="s">
        <v>1159</v>
      </c>
      <c r="AH113" s="70" t="s">
        <v>7453</v>
      </c>
      <c r="AI113" s="70" t="s">
        <v>642</v>
      </c>
      <c r="AJ113" s="70" t="s">
        <v>67</v>
      </c>
      <c r="AK113" s="70">
        <v>2</v>
      </c>
      <c r="AL113" s="108" t="s">
        <v>6294</v>
      </c>
      <c r="AM113" t="e">
        <v>#N/A</v>
      </c>
      <c r="AN113" t="e">
        <f t="shared" si="28"/>
        <v>#N/A</v>
      </c>
      <c r="AP113" t="s">
        <v>8085</v>
      </c>
    </row>
    <row r="114" spans="1:42" ht="14.4" customHeight="1" x14ac:dyDescent="0.3">
      <c r="A114" s="59" t="str">
        <f t="shared" si="27"/>
        <v>LYH01-FMCG01-SPO-01</v>
      </c>
      <c r="B114" s="70" t="s">
        <v>1170</v>
      </c>
      <c r="C114" s="70" t="s">
        <v>1987</v>
      </c>
      <c r="D114" s="70" t="s">
        <v>1910</v>
      </c>
      <c r="E114" s="70" t="s">
        <v>17</v>
      </c>
      <c r="F114" s="70" t="s">
        <v>7457</v>
      </c>
      <c r="G114" s="70" t="s">
        <v>7456</v>
      </c>
      <c r="H114" s="70" t="s">
        <v>7563</v>
      </c>
      <c r="I114" s="161" t="s">
        <v>4900</v>
      </c>
      <c r="J114" s="70" t="s">
        <v>7561</v>
      </c>
      <c r="K114" s="59" t="s">
        <v>7562</v>
      </c>
      <c r="L114" s="70">
        <v>5053</v>
      </c>
      <c r="M114" s="82" t="s">
        <v>4686</v>
      </c>
      <c r="N114" s="70" t="s">
        <v>2687</v>
      </c>
      <c r="O114" s="59" t="s">
        <v>8023</v>
      </c>
      <c r="P114" s="59" t="str">
        <f>O114</f>
        <v>0111601</v>
      </c>
      <c r="Q114" s="163" t="str">
        <f t="shared" si="31"/>
        <v>0111601@gsfmcg.com</v>
      </c>
      <c r="R114" s="59" t="s">
        <v>2497</v>
      </c>
      <c r="S114" s="59" t="s">
        <v>7546</v>
      </c>
      <c r="T114" s="59" t="str">
        <f>TRIM(CONCATENATE(V114," (",S114,")"))</f>
        <v>Sadiq Hussain (LYH-01)</v>
      </c>
      <c r="U114" s="70" t="s">
        <v>7556</v>
      </c>
      <c r="V114" s="70" t="s">
        <v>3094</v>
      </c>
      <c r="W114" s="70" t="str">
        <f>TRIM(CONCATENATE(K114," - ",AD114," - ",V114))</f>
        <v>LYH01 - SPO - Sadiq Hussain</v>
      </c>
      <c r="X114" s="70" t="s">
        <v>133</v>
      </c>
      <c r="Y114" s="70" t="s">
        <v>6305</v>
      </c>
      <c r="Z114" s="70" t="s">
        <v>774</v>
      </c>
      <c r="AA114" s="171" t="s">
        <v>774</v>
      </c>
      <c r="AB114" s="70" t="s">
        <v>774</v>
      </c>
      <c r="AC114" s="70" t="s">
        <v>1171</v>
      </c>
      <c r="AD114" s="70" t="s">
        <v>163</v>
      </c>
      <c r="AE114" s="82" t="s">
        <v>1162</v>
      </c>
      <c r="AF114" s="70" t="s">
        <v>1171</v>
      </c>
      <c r="AG114" s="70" t="s">
        <v>1159</v>
      </c>
      <c r="AH114" s="70" t="s">
        <v>7560</v>
      </c>
      <c r="AI114" s="70" t="s">
        <v>3099</v>
      </c>
      <c r="AJ114" s="70" t="s">
        <v>133</v>
      </c>
      <c r="AK114" s="70">
        <v>1</v>
      </c>
      <c r="AL114" s="108" t="s">
        <v>6293</v>
      </c>
      <c r="AM114" t="s">
        <v>2527</v>
      </c>
      <c r="AN114" t="b">
        <f t="shared" si="28"/>
        <v>0</v>
      </c>
    </row>
    <row r="115" spans="1:42" ht="14.4" customHeight="1" x14ac:dyDescent="0.3">
      <c r="A115" s="59" t="str">
        <f t="shared" si="27"/>
        <v>LYH01-FMCG01-SPO-02</v>
      </c>
      <c r="B115" s="70" t="s">
        <v>1170</v>
      </c>
      <c r="C115" s="70" t="s">
        <v>1987</v>
      </c>
      <c r="D115" s="70" t="s">
        <v>1910</v>
      </c>
      <c r="E115" s="70" t="s">
        <v>17</v>
      </c>
      <c r="F115" s="70" t="s">
        <v>7457</v>
      </c>
      <c r="G115" s="70" t="s">
        <v>7456</v>
      </c>
      <c r="H115" s="70" t="s">
        <v>7563</v>
      </c>
      <c r="I115" s="161" t="s">
        <v>4900</v>
      </c>
      <c r="J115" s="70" t="s">
        <v>7561</v>
      </c>
      <c r="K115" s="59" t="s">
        <v>7562</v>
      </c>
      <c r="L115" s="70" t="s">
        <v>7554</v>
      </c>
      <c r="M115" s="82" t="s">
        <v>4686</v>
      </c>
      <c r="N115" s="70" t="s">
        <v>2687</v>
      </c>
      <c r="O115" s="59" t="s">
        <v>8024</v>
      </c>
      <c r="P115" s="59" t="str">
        <f>O115</f>
        <v>0111602</v>
      </c>
      <c r="Q115" s="163" t="str">
        <f t="shared" si="31"/>
        <v>0111602@gsfmcg.com</v>
      </c>
      <c r="R115" s="59" t="s">
        <v>2498</v>
      </c>
      <c r="S115" s="59" t="s">
        <v>7547</v>
      </c>
      <c r="T115" s="59" t="str">
        <f>TRIM(CONCATENATE(V115," (",S115,")"))</f>
        <v>Hassan Mukhtiar (LYH-02)</v>
      </c>
      <c r="U115" s="70" t="s">
        <v>7557</v>
      </c>
      <c r="V115" s="70" t="s">
        <v>7550</v>
      </c>
      <c r="W115" s="70" t="str">
        <f>TRIM(CONCATENATE(K115," - ",AD115," - ",V115))</f>
        <v>LYH01 - SPO - Hassan Mukhtiar</v>
      </c>
      <c r="X115" s="70" t="s">
        <v>7553</v>
      </c>
      <c r="Y115" s="70" t="s">
        <v>6298</v>
      </c>
      <c r="Z115" s="70" t="s">
        <v>774</v>
      </c>
      <c r="AA115" s="171" t="s">
        <v>774</v>
      </c>
      <c r="AB115" s="70" t="s">
        <v>774</v>
      </c>
      <c r="AC115" s="70" t="s">
        <v>1171</v>
      </c>
      <c r="AD115" s="70" t="s">
        <v>163</v>
      </c>
      <c r="AE115" s="82" t="s">
        <v>1162</v>
      </c>
      <c r="AF115" s="70" t="s">
        <v>1171</v>
      </c>
      <c r="AG115" s="70" t="s">
        <v>1159</v>
      </c>
      <c r="AH115" s="70" t="s">
        <v>7560</v>
      </c>
      <c r="AI115" s="70" t="s">
        <v>3099</v>
      </c>
      <c r="AJ115" s="70" t="s">
        <v>133</v>
      </c>
      <c r="AK115" s="70">
        <v>1</v>
      </c>
      <c r="AL115" s="108" t="s">
        <v>6293</v>
      </c>
      <c r="AM115" t="e">
        <v>#N/A</v>
      </c>
      <c r="AN115" t="e">
        <f t="shared" si="28"/>
        <v>#N/A</v>
      </c>
    </row>
    <row r="116" spans="1:42" ht="14.4" customHeight="1" x14ac:dyDescent="0.3">
      <c r="A116" s="59" t="str">
        <f t="shared" si="27"/>
        <v>LYH01-FMCG02-SPO-01</v>
      </c>
      <c r="B116" s="70" t="s">
        <v>1195</v>
      </c>
      <c r="C116" s="70" t="s">
        <v>1988</v>
      </c>
      <c r="D116" s="70" t="s">
        <v>1910</v>
      </c>
      <c r="E116" s="70" t="s">
        <v>17</v>
      </c>
      <c r="F116" s="70" t="s">
        <v>7457</v>
      </c>
      <c r="G116" s="70" t="s">
        <v>7456</v>
      </c>
      <c r="H116" s="70" t="s">
        <v>7563</v>
      </c>
      <c r="I116" s="161" t="s">
        <v>4900</v>
      </c>
      <c r="J116" s="70" t="s">
        <v>7561</v>
      </c>
      <c r="K116" s="59" t="s">
        <v>7562</v>
      </c>
      <c r="L116" s="70" t="s">
        <v>7555</v>
      </c>
      <c r="M116" s="82" t="s">
        <v>4686</v>
      </c>
      <c r="N116" s="70" t="s">
        <v>2687</v>
      </c>
      <c r="O116" s="59" t="s">
        <v>8025</v>
      </c>
      <c r="P116" s="59" t="str">
        <f>O116</f>
        <v>0111603</v>
      </c>
      <c r="Q116" s="163" t="str">
        <f t="shared" si="31"/>
        <v>0111603@gsfmcg.com</v>
      </c>
      <c r="R116" s="59" t="s">
        <v>2543</v>
      </c>
      <c r="S116" s="59" t="s">
        <v>7548</v>
      </c>
      <c r="T116" s="59" t="str">
        <f>TRIM(CONCATENATE(V116," (",S116,")"))</f>
        <v>Amir Bashir (T-LYH-01)</v>
      </c>
      <c r="U116" s="70" t="s">
        <v>7558</v>
      </c>
      <c r="V116" s="70" t="s">
        <v>7551</v>
      </c>
      <c r="W116" s="70" t="str">
        <f>TRIM(CONCATENATE(K116," - ",AD116," - ",V116))</f>
        <v>LYH01 - SPO - Amir Bashir</v>
      </c>
      <c r="X116" s="70" t="s">
        <v>133</v>
      </c>
      <c r="Y116" s="70" t="s">
        <v>6305</v>
      </c>
      <c r="Z116" s="70" t="s">
        <v>774</v>
      </c>
      <c r="AA116" s="171" t="s">
        <v>774</v>
      </c>
      <c r="AB116" s="70" t="s">
        <v>774</v>
      </c>
      <c r="AC116" s="70" t="s">
        <v>1171</v>
      </c>
      <c r="AD116" s="70" t="s">
        <v>163</v>
      </c>
      <c r="AE116" s="82" t="s">
        <v>1162</v>
      </c>
      <c r="AF116" s="70" t="s">
        <v>1171</v>
      </c>
      <c r="AG116" s="70" t="s">
        <v>1159</v>
      </c>
      <c r="AH116" s="70" t="s">
        <v>7560</v>
      </c>
      <c r="AI116" s="70" t="s">
        <v>3099</v>
      </c>
      <c r="AJ116" s="70" t="s">
        <v>133</v>
      </c>
      <c r="AK116" s="70">
        <v>1</v>
      </c>
      <c r="AL116" s="108" t="s">
        <v>6293</v>
      </c>
      <c r="AM116" t="e">
        <v>#N/A</v>
      </c>
      <c r="AN116" t="e">
        <f t="shared" si="28"/>
        <v>#N/A</v>
      </c>
    </row>
    <row r="117" spans="1:42" ht="14.4" customHeight="1" x14ac:dyDescent="0.3">
      <c r="A117" s="59" t="str">
        <f t="shared" si="27"/>
        <v>LYH01-FMCG02-SPO-02</v>
      </c>
      <c r="B117" s="70" t="s">
        <v>1195</v>
      </c>
      <c r="C117" s="70" t="s">
        <v>1988</v>
      </c>
      <c r="D117" s="70" t="s">
        <v>1910</v>
      </c>
      <c r="E117" s="70" t="s">
        <v>17</v>
      </c>
      <c r="F117" s="70" t="s">
        <v>7457</v>
      </c>
      <c r="G117" s="70" t="s">
        <v>7456</v>
      </c>
      <c r="H117" s="70" t="s">
        <v>7563</v>
      </c>
      <c r="I117" s="161" t="s">
        <v>4900</v>
      </c>
      <c r="J117" s="70" t="s">
        <v>7561</v>
      </c>
      <c r="K117" s="59" t="s">
        <v>7562</v>
      </c>
      <c r="L117" s="70" t="str">
        <f>P117</f>
        <v>0111604</v>
      </c>
      <c r="M117" s="82" t="s">
        <v>4686</v>
      </c>
      <c r="N117" s="70" t="s">
        <v>2687</v>
      </c>
      <c r="O117" s="59" t="s">
        <v>8026</v>
      </c>
      <c r="P117" s="59" t="str">
        <f>O117</f>
        <v>0111604</v>
      </c>
      <c r="Q117" s="163" t="str">
        <f t="shared" si="31"/>
        <v>0111604@gsfmcg.com</v>
      </c>
      <c r="R117" s="59" t="s">
        <v>2547</v>
      </c>
      <c r="S117" s="59" t="s">
        <v>7549</v>
      </c>
      <c r="T117" s="59" t="str">
        <f>TRIM(CONCATENATE(V117," (",S117,")"))</f>
        <v>Vacant T-LYH-02 (T-LYH-02)</v>
      </c>
      <c r="U117" s="70" t="s">
        <v>7565</v>
      </c>
      <c r="V117" s="70" t="s">
        <v>7552</v>
      </c>
      <c r="W117" s="70" t="str">
        <f>TRIM(CONCATENATE(K117," - ",AD117," - ",V117))</f>
        <v>LYH01 - SPO - Vacant T-LYH-02</v>
      </c>
      <c r="X117" s="70" t="s">
        <v>7553</v>
      </c>
      <c r="Y117" s="70" t="s">
        <v>6298</v>
      </c>
      <c r="Z117" s="70" t="s">
        <v>774</v>
      </c>
      <c r="AA117" s="171" t="s">
        <v>774</v>
      </c>
      <c r="AB117" s="70" t="s">
        <v>774</v>
      </c>
      <c r="AC117" s="70" t="s">
        <v>1171</v>
      </c>
      <c r="AD117" s="70" t="s">
        <v>163</v>
      </c>
      <c r="AE117" s="82" t="s">
        <v>1162</v>
      </c>
      <c r="AF117" s="70" t="s">
        <v>1171</v>
      </c>
      <c r="AG117" s="70" t="s">
        <v>1159</v>
      </c>
      <c r="AH117" s="70" t="s">
        <v>7560</v>
      </c>
      <c r="AI117" s="70" t="s">
        <v>3099</v>
      </c>
      <c r="AJ117" s="70" t="s">
        <v>133</v>
      </c>
      <c r="AK117" s="70">
        <v>1</v>
      </c>
      <c r="AL117" s="108" t="s">
        <v>6293</v>
      </c>
      <c r="AM117" t="e">
        <v>#N/A</v>
      </c>
      <c r="AN117" t="e">
        <f t="shared" si="28"/>
        <v>#N/A</v>
      </c>
    </row>
    <row r="118" spans="1:42" ht="14.4" customHeight="1" x14ac:dyDescent="0.3">
      <c r="A118" s="59" t="str">
        <f t="shared" si="27"/>
        <v>LYH01-FMCG-SPO-00</v>
      </c>
      <c r="B118" s="70" t="s">
        <v>1171</v>
      </c>
      <c r="C118" s="70" t="s">
        <v>3078</v>
      </c>
      <c r="D118" s="70" t="s">
        <v>1910</v>
      </c>
      <c r="E118" s="70" t="s">
        <v>17</v>
      </c>
      <c r="F118" s="70" t="s">
        <v>7457</v>
      </c>
      <c r="G118" s="70" t="s">
        <v>7456</v>
      </c>
      <c r="H118" s="70" t="s">
        <v>7563</v>
      </c>
      <c r="I118" s="161" t="s">
        <v>4900</v>
      </c>
      <c r="J118" s="70" t="s">
        <v>7561</v>
      </c>
      <c r="K118" s="59" t="s">
        <v>7562</v>
      </c>
      <c r="L118" s="82" t="str">
        <f>P118</f>
        <v>0111605</v>
      </c>
      <c r="M118" s="82" t="s">
        <v>4686</v>
      </c>
      <c r="N118" s="70" t="s">
        <v>2687</v>
      </c>
      <c r="O118" s="59" t="s">
        <v>8027</v>
      </c>
      <c r="P118" s="59" t="str">
        <f>O118</f>
        <v>0111605</v>
      </c>
      <c r="Q118" s="163" t="str">
        <f t="shared" si="31"/>
        <v>0111605@gsfmcg.com</v>
      </c>
      <c r="R118" s="59" t="s">
        <v>2501</v>
      </c>
      <c r="S118" s="59" t="s">
        <v>5238</v>
      </c>
      <c r="T118" s="59" t="str">
        <f>TRIM(CONCATENATE(W118))</f>
        <v>LYH01 - FMCG Unmapped</v>
      </c>
      <c r="U118" s="70" t="s">
        <v>7559</v>
      </c>
      <c r="V118" s="70" t="s">
        <v>5921</v>
      </c>
      <c r="W118" s="70" t="str">
        <f>TRIM(CONCATENATE(K118," - ",V118))</f>
        <v>LYH01 - FMCG Unmapped</v>
      </c>
      <c r="X118" s="70" t="s">
        <v>133</v>
      </c>
      <c r="Y118" s="70" t="s">
        <v>774</v>
      </c>
      <c r="Z118" s="70" t="s">
        <v>774</v>
      </c>
      <c r="AA118" s="171" t="s">
        <v>774</v>
      </c>
      <c r="AB118" s="70" t="s">
        <v>774</v>
      </c>
      <c r="AC118" s="70" t="s">
        <v>1171</v>
      </c>
      <c r="AD118" s="70" t="s">
        <v>163</v>
      </c>
      <c r="AE118" s="82" t="s">
        <v>1162</v>
      </c>
      <c r="AF118" s="70" t="s">
        <v>1171</v>
      </c>
      <c r="AG118" s="70" t="s">
        <v>1159</v>
      </c>
      <c r="AH118" s="70" t="s">
        <v>7560</v>
      </c>
      <c r="AI118" s="70" t="s">
        <v>3099</v>
      </c>
      <c r="AJ118" s="70" t="s">
        <v>133</v>
      </c>
      <c r="AK118" s="70">
        <v>0</v>
      </c>
      <c r="AL118" s="108" t="s">
        <v>5606</v>
      </c>
      <c r="AM118" t="e">
        <v>#N/A</v>
      </c>
      <c r="AN118" t="e">
        <f t="shared" si="28"/>
        <v>#N/A</v>
      </c>
      <c r="AP118" t="s">
        <v>8085</v>
      </c>
    </row>
    <row r="119" spans="1:42" ht="14.4" customHeight="1" x14ac:dyDescent="0.3">
      <c r="A119" s="59" t="str">
        <f t="shared" si="27"/>
        <v>LYH01-FMCG-ASM-01</v>
      </c>
      <c r="B119" s="70" t="s">
        <v>1171</v>
      </c>
      <c r="C119" s="70" t="s">
        <v>3078</v>
      </c>
      <c r="D119" s="70" t="s">
        <v>1910</v>
      </c>
      <c r="E119" s="70" t="s">
        <v>17</v>
      </c>
      <c r="F119" s="70" t="s">
        <v>7457</v>
      </c>
      <c r="G119" s="70" t="s">
        <v>7456</v>
      </c>
      <c r="H119" s="70" t="s">
        <v>7563</v>
      </c>
      <c r="I119" s="161" t="s">
        <v>4900</v>
      </c>
      <c r="J119" s="70" t="s">
        <v>7561</v>
      </c>
      <c r="K119" s="59" t="s">
        <v>7562</v>
      </c>
      <c r="L119" s="70" t="s">
        <v>729</v>
      </c>
      <c r="M119" s="82" t="s">
        <v>4686</v>
      </c>
      <c r="N119" s="70" t="s">
        <v>2687</v>
      </c>
      <c r="O119" s="59" t="s">
        <v>8028</v>
      </c>
      <c r="P119" s="59" t="str">
        <f>O118</f>
        <v>0111605</v>
      </c>
      <c r="Q119" s="163" t="str">
        <f t="shared" si="31"/>
        <v>01116@gsfmcg.com</v>
      </c>
      <c r="R119" s="59" t="s">
        <v>2742</v>
      </c>
      <c r="S119" s="59" t="s">
        <v>7806</v>
      </c>
      <c r="T119" s="59" t="str">
        <f>V119</f>
        <v>Muzamil Bilal</v>
      </c>
      <c r="U119" s="70" t="s">
        <v>7560</v>
      </c>
      <c r="V119" s="70" t="s">
        <v>3099</v>
      </c>
      <c r="W119" s="70" t="str">
        <f t="shared" ref="W119:W125" si="32">TRIM(CONCATENATE(K119," - ",AD119," - ",V119))</f>
        <v>LYH01 - ASM - Muzamil Bilal</v>
      </c>
      <c r="X119" s="70" t="s">
        <v>133</v>
      </c>
      <c r="Y119" s="70" t="s">
        <v>774</v>
      </c>
      <c r="Z119" s="70" t="s">
        <v>774</v>
      </c>
      <c r="AA119" s="171" t="s">
        <v>774</v>
      </c>
      <c r="AB119" s="70" t="s">
        <v>774</v>
      </c>
      <c r="AC119" s="70" t="s">
        <v>1219</v>
      </c>
      <c r="AD119" s="70" t="s">
        <v>1028</v>
      </c>
      <c r="AE119" s="82" t="s">
        <v>3414</v>
      </c>
      <c r="AF119" s="70" t="s">
        <v>1171</v>
      </c>
      <c r="AG119" s="70" t="s">
        <v>1159</v>
      </c>
      <c r="AH119" s="70" t="s">
        <v>7453</v>
      </c>
      <c r="AI119" s="70" t="s">
        <v>642</v>
      </c>
      <c r="AJ119" s="70" t="s">
        <v>67</v>
      </c>
      <c r="AK119" s="70">
        <v>2</v>
      </c>
      <c r="AL119" s="108" t="s">
        <v>6294</v>
      </c>
      <c r="AM119" t="s">
        <v>2571</v>
      </c>
      <c r="AN119" t="b">
        <f t="shared" si="28"/>
        <v>0</v>
      </c>
      <c r="AP119" t="s">
        <v>8085</v>
      </c>
    </row>
    <row r="120" spans="1:42" ht="14.4" customHeight="1" x14ac:dyDescent="0.3">
      <c r="A120" s="59" t="str">
        <f t="shared" si="27"/>
        <v>FSD01-FMCG01-SPO-01</v>
      </c>
      <c r="B120" s="70" t="s">
        <v>1170</v>
      </c>
      <c r="C120" s="70" t="s">
        <v>1987</v>
      </c>
      <c r="D120" s="70" t="s">
        <v>1910</v>
      </c>
      <c r="E120" s="70" t="s">
        <v>17</v>
      </c>
      <c r="F120" s="70" t="s">
        <v>7457</v>
      </c>
      <c r="G120" s="70" t="s">
        <v>7456</v>
      </c>
      <c r="H120" s="70" t="s">
        <v>2075</v>
      </c>
      <c r="I120" s="161" t="s">
        <v>4900</v>
      </c>
      <c r="J120" s="70" t="s">
        <v>2864</v>
      </c>
      <c r="K120" s="59" t="s">
        <v>6357</v>
      </c>
      <c r="L120" s="70" t="s">
        <v>7576</v>
      </c>
      <c r="M120" s="82" t="s">
        <v>4686</v>
      </c>
      <c r="N120" s="70" t="s">
        <v>2687</v>
      </c>
      <c r="O120" s="59" t="s">
        <v>2497</v>
      </c>
      <c r="P120" s="59" t="str">
        <f t="shared" si="24"/>
        <v>0111003</v>
      </c>
      <c r="Q120" s="163" t="str">
        <f t="shared" si="31"/>
        <v>0111003@gsfmcg.com</v>
      </c>
      <c r="R120" s="59" t="s">
        <v>2497</v>
      </c>
      <c r="S120" s="59" t="s">
        <v>270</v>
      </c>
      <c r="T120" s="59" t="str">
        <f t="shared" ref="T120:T125" si="33">TRIM(CONCATENATE(V120," (",S120,")"))</f>
        <v>M. Fahad (FSD-01)</v>
      </c>
      <c r="U120" s="70" t="s">
        <v>3041</v>
      </c>
      <c r="V120" s="70" t="s">
        <v>7566</v>
      </c>
      <c r="W120" s="70" t="str">
        <f t="shared" si="32"/>
        <v>FSD01 - SPO - M. Fahad</v>
      </c>
      <c r="X120" s="70" t="s">
        <v>67</v>
      </c>
      <c r="Y120" s="70" t="s">
        <v>6305</v>
      </c>
      <c r="Z120" s="70" t="s">
        <v>774</v>
      </c>
      <c r="AA120" s="171" t="s">
        <v>774</v>
      </c>
      <c r="AB120" s="70" t="s">
        <v>774</v>
      </c>
      <c r="AC120" s="70" t="s">
        <v>1171</v>
      </c>
      <c r="AD120" s="70" t="s">
        <v>163</v>
      </c>
      <c r="AE120" s="82" t="s">
        <v>1162</v>
      </c>
      <c r="AF120" s="70" t="s">
        <v>1171</v>
      </c>
      <c r="AG120" s="70" t="s">
        <v>1159</v>
      </c>
      <c r="AH120" s="70" t="s">
        <v>7572</v>
      </c>
      <c r="AI120" s="70" t="s">
        <v>271</v>
      </c>
      <c r="AJ120" s="70" t="s">
        <v>67</v>
      </c>
      <c r="AK120" s="70">
        <v>1</v>
      </c>
      <c r="AL120" s="108" t="s">
        <v>6293</v>
      </c>
      <c r="AM120" t="e">
        <v>#N/A</v>
      </c>
      <c r="AN120" t="e">
        <f t="shared" si="28"/>
        <v>#N/A</v>
      </c>
    </row>
    <row r="121" spans="1:42" ht="14.4" customHeight="1" x14ac:dyDescent="0.3">
      <c r="A121" s="59" t="str">
        <f t="shared" si="27"/>
        <v>FSD01-FMCG01-SPO-02</v>
      </c>
      <c r="B121" s="70" t="s">
        <v>1170</v>
      </c>
      <c r="C121" s="70" t="s">
        <v>1987</v>
      </c>
      <c r="D121" s="70" t="s">
        <v>1910</v>
      </c>
      <c r="E121" s="70" t="s">
        <v>17</v>
      </c>
      <c r="F121" s="70" t="s">
        <v>7457</v>
      </c>
      <c r="G121" s="70" t="s">
        <v>7456</v>
      </c>
      <c r="H121" s="70" t="s">
        <v>2075</v>
      </c>
      <c r="I121" s="161" t="s">
        <v>4900</v>
      </c>
      <c r="J121" s="70" t="s">
        <v>2864</v>
      </c>
      <c r="K121" s="59" t="s">
        <v>6357</v>
      </c>
      <c r="L121" s="70" t="str">
        <f>P121</f>
        <v>0111002</v>
      </c>
      <c r="M121" s="82" t="s">
        <v>4686</v>
      </c>
      <c r="N121" s="70" t="s">
        <v>2687</v>
      </c>
      <c r="O121" s="59" t="s">
        <v>2496</v>
      </c>
      <c r="P121" s="59" t="str">
        <f t="shared" si="24"/>
        <v>0111002</v>
      </c>
      <c r="Q121" s="163" t="str">
        <f t="shared" si="31"/>
        <v>0111002@gsfmcg.com</v>
      </c>
      <c r="R121" s="59" t="s">
        <v>2498</v>
      </c>
      <c r="S121" s="59" t="s">
        <v>275</v>
      </c>
      <c r="T121" s="59" t="str">
        <f t="shared" si="33"/>
        <v>Vacant FSD-02 (FSD-02)</v>
      </c>
      <c r="U121" s="70" t="s">
        <v>3042</v>
      </c>
      <c r="V121" s="70" t="s">
        <v>7567</v>
      </c>
      <c r="W121" s="70" t="str">
        <f t="shared" si="32"/>
        <v>FSD01 - SPO - Vacant FSD-02</v>
      </c>
      <c r="X121" s="70" t="s">
        <v>67</v>
      </c>
      <c r="Y121" s="70" t="s">
        <v>6298</v>
      </c>
      <c r="Z121" s="70" t="s">
        <v>774</v>
      </c>
      <c r="AA121" s="171" t="s">
        <v>774</v>
      </c>
      <c r="AB121" s="70" t="s">
        <v>774</v>
      </c>
      <c r="AC121" s="70" t="s">
        <v>1171</v>
      </c>
      <c r="AD121" s="70" t="s">
        <v>163</v>
      </c>
      <c r="AE121" s="82" t="s">
        <v>1162</v>
      </c>
      <c r="AF121" s="70" t="s">
        <v>1171</v>
      </c>
      <c r="AG121" s="70" t="s">
        <v>1159</v>
      </c>
      <c r="AH121" s="70" t="s">
        <v>7572</v>
      </c>
      <c r="AI121" s="70" t="s">
        <v>271</v>
      </c>
      <c r="AJ121" s="70" t="s">
        <v>67</v>
      </c>
      <c r="AK121" s="70">
        <v>1</v>
      </c>
      <c r="AL121" s="108" t="s">
        <v>6293</v>
      </c>
      <c r="AM121" t="e">
        <v>#N/A</v>
      </c>
      <c r="AN121" t="e">
        <f t="shared" si="28"/>
        <v>#N/A</v>
      </c>
    </row>
    <row r="122" spans="1:42" ht="14.4" customHeight="1" x14ac:dyDescent="0.3">
      <c r="A122" s="59" t="str">
        <f t="shared" si="27"/>
        <v>FSD01-FMCG01-SPO-03</v>
      </c>
      <c r="B122" s="70" t="s">
        <v>1170</v>
      </c>
      <c r="C122" s="70" t="s">
        <v>1987</v>
      </c>
      <c r="D122" s="70" t="s">
        <v>1910</v>
      </c>
      <c r="E122" s="70" t="s">
        <v>17</v>
      </c>
      <c r="F122" s="70" t="s">
        <v>7457</v>
      </c>
      <c r="G122" s="70" t="s">
        <v>7456</v>
      </c>
      <c r="H122" s="70" t="s">
        <v>2075</v>
      </c>
      <c r="I122" s="161" t="s">
        <v>4900</v>
      </c>
      <c r="J122" s="70" t="s">
        <v>2864</v>
      </c>
      <c r="K122" s="59" t="s">
        <v>6357</v>
      </c>
      <c r="L122" s="70" t="s">
        <v>7577</v>
      </c>
      <c r="M122" s="82" t="s">
        <v>4686</v>
      </c>
      <c r="N122" s="70" t="s">
        <v>2687</v>
      </c>
      <c r="O122" s="59" t="s">
        <v>2498</v>
      </c>
      <c r="P122" s="59" t="str">
        <f t="shared" si="24"/>
        <v>0111007</v>
      </c>
      <c r="Q122" s="163" t="str">
        <f t="shared" si="31"/>
        <v>0111007@gsfmcg.com</v>
      </c>
      <c r="R122" s="59" t="s">
        <v>2543</v>
      </c>
      <c r="S122" s="59" t="s">
        <v>278</v>
      </c>
      <c r="T122" s="59" t="str">
        <f t="shared" si="33"/>
        <v>Fahad (FSD-03)</v>
      </c>
      <c r="U122" s="70" t="s">
        <v>3043</v>
      </c>
      <c r="V122" s="70" t="s">
        <v>7568</v>
      </c>
      <c r="W122" s="70" t="str">
        <f t="shared" si="32"/>
        <v>FSD01 - SPO - Fahad</v>
      </c>
      <c r="X122" s="70" t="s">
        <v>289</v>
      </c>
      <c r="Y122" s="70" t="s">
        <v>6305</v>
      </c>
      <c r="Z122" s="70" t="s">
        <v>774</v>
      </c>
      <c r="AA122" s="171" t="s">
        <v>774</v>
      </c>
      <c r="AB122" s="70" t="s">
        <v>774</v>
      </c>
      <c r="AC122" s="70" t="s">
        <v>1171</v>
      </c>
      <c r="AD122" s="70" t="s">
        <v>163</v>
      </c>
      <c r="AE122" s="82" t="s">
        <v>1162</v>
      </c>
      <c r="AF122" s="70" t="s">
        <v>1171</v>
      </c>
      <c r="AG122" s="70" t="s">
        <v>1159</v>
      </c>
      <c r="AH122" s="70" t="s">
        <v>7572</v>
      </c>
      <c r="AI122" s="70" t="s">
        <v>271</v>
      </c>
      <c r="AJ122" s="70" t="s">
        <v>67</v>
      </c>
      <c r="AK122" s="70">
        <v>1</v>
      </c>
      <c r="AL122" s="108" t="s">
        <v>6293</v>
      </c>
      <c r="AM122" t="e">
        <v>#N/A</v>
      </c>
      <c r="AN122" t="e">
        <f t="shared" si="28"/>
        <v>#N/A</v>
      </c>
    </row>
    <row r="123" spans="1:42" ht="14.4" customHeight="1" x14ac:dyDescent="0.3">
      <c r="A123" s="59" t="str">
        <f t="shared" si="27"/>
        <v>FSD01-FMCG01-SPO-04</v>
      </c>
      <c r="B123" s="70" t="s">
        <v>1170</v>
      </c>
      <c r="C123" s="70" t="s">
        <v>1987</v>
      </c>
      <c r="D123" s="70" t="s">
        <v>1910</v>
      </c>
      <c r="E123" s="70" t="s">
        <v>17</v>
      </c>
      <c r="F123" s="70" t="s">
        <v>7457</v>
      </c>
      <c r="G123" s="70" t="s">
        <v>7456</v>
      </c>
      <c r="H123" s="70" t="s">
        <v>2075</v>
      </c>
      <c r="I123" s="161" t="s">
        <v>4900</v>
      </c>
      <c r="J123" s="70" t="s">
        <v>2864</v>
      </c>
      <c r="K123" s="59" t="s">
        <v>6357</v>
      </c>
      <c r="L123" s="70" t="s">
        <v>7578</v>
      </c>
      <c r="M123" s="82" t="s">
        <v>4686</v>
      </c>
      <c r="N123" s="70" t="s">
        <v>2687</v>
      </c>
      <c r="O123" s="59" t="s">
        <v>2495</v>
      </c>
      <c r="P123" s="59" t="str">
        <f t="shared" si="24"/>
        <v>0111001</v>
      </c>
      <c r="Q123" s="163" t="str">
        <f t="shared" si="31"/>
        <v>0111001@gsfmcg.com</v>
      </c>
      <c r="R123" s="59" t="s">
        <v>2547</v>
      </c>
      <c r="S123" s="59" t="s">
        <v>3295</v>
      </c>
      <c r="T123" s="59" t="str">
        <f t="shared" si="33"/>
        <v>Qaiser Mehmood (FSD-04)</v>
      </c>
      <c r="U123" s="70" t="s">
        <v>3044</v>
      </c>
      <c r="V123" s="70" t="s">
        <v>7569</v>
      </c>
      <c r="W123" s="70" t="str">
        <f t="shared" si="32"/>
        <v>FSD01 - SPO - Qaiser Mehmood</v>
      </c>
      <c r="X123" s="70" t="s">
        <v>285</v>
      </c>
      <c r="Y123" s="70" t="s">
        <v>6298</v>
      </c>
      <c r="Z123" s="70" t="s">
        <v>774</v>
      </c>
      <c r="AA123" s="171" t="s">
        <v>774</v>
      </c>
      <c r="AB123" s="70" t="s">
        <v>774</v>
      </c>
      <c r="AC123" s="70" t="s">
        <v>1171</v>
      </c>
      <c r="AD123" s="70" t="s">
        <v>163</v>
      </c>
      <c r="AE123" s="82" t="s">
        <v>1162</v>
      </c>
      <c r="AF123" s="70" t="s">
        <v>1171</v>
      </c>
      <c r="AG123" s="70" t="s">
        <v>1159</v>
      </c>
      <c r="AH123" s="70" t="s">
        <v>7572</v>
      </c>
      <c r="AI123" s="70" t="s">
        <v>271</v>
      </c>
      <c r="AJ123" s="70" t="s">
        <v>67</v>
      </c>
      <c r="AK123" s="70">
        <v>1</v>
      </c>
      <c r="AL123" s="108" t="s">
        <v>6293</v>
      </c>
      <c r="AM123" t="e">
        <v>#N/A</v>
      </c>
      <c r="AN123" t="e">
        <f t="shared" si="28"/>
        <v>#N/A</v>
      </c>
    </row>
    <row r="124" spans="1:42" ht="14.4" customHeight="1" x14ac:dyDescent="0.3">
      <c r="A124" s="59" t="str">
        <f t="shared" si="27"/>
        <v>FSD01-FMCG01-SPO-05</v>
      </c>
      <c r="B124" s="70" t="s">
        <v>1170</v>
      </c>
      <c r="C124" s="70" t="s">
        <v>1987</v>
      </c>
      <c r="D124" s="70" t="s">
        <v>1910</v>
      </c>
      <c r="E124" s="70" t="s">
        <v>17</v>
      </c>
      <c r="F124" s="70" t="s">
        <v>7457</v>
      </c>
      <c r="G124" s="70" t="s">
        <v>7456</v>
      </c>
      <c r="H124" s="70" t="s">
        <v>2075</v>
      </c>
      <c r="I124" s="161" t="s">
        <v>4900</v>
      </c>
      <c r="J124" s="70" t="s">
        <v>2864</v>
      </c>
      <c r="K124" s="59" t="s">
        <v>6357</v>
      </c>
      <c r="L124" s="70">
        <v>5076</v>
      </c>
      <c r="M124" s="82" t="s">
        <v>4686</v>
      </c>
      <c r="N124" s="70" t="s">
        <v>2687</v>
      </c>
      <c r="O124" s="59" t="s">
        <v>2499</v>
      </c>
      <c r="P124" s="59" t="str">
        <f t="shared" si="24"/>
        <v>0111005</v>
      </c>
      <c r="Q124" s="163" t="str">
        <f t="shared" si="31"/>
        <v>0111005@gsfmcg.com</v>
      </c>
      <c r="R124" s="59" t="s">
        <v>2547</v>
      </c>
      <c r="S124" s="59" t="s">
        <v>283</v>
      </c>
      <c r="T124" s="59" t="str">
        <f t="shared" si="33"/>
        <v>Patris Masih (FSD-05)</v>
      </c>
      <c r="U124" s="70" t="s">
        <v>7570</v>
      </c>
      <c r="V124" s="70" t="s">
        <v>5836</v>
      </c>
      <c r="W124" s="70" t="str">
        <f t="shared" si="32"/>
        <v>FSD01 - SPO - Patris Masih</v>
      </c>
      <c r="X124" s="70" t="s">
        <v>67</v>
      </c>
      <c r="Y124" s="70" t="s">
        <v>6298</v>
      </c>
      <c r="Z124" s="70" t="s">
        <v>774</v>
      </c>
      <c r="AA124" s="171" t="s">
        <v>774</v>
      </c>
      <c r="AB124" s="70" t="s">
        <v>774</v>
      </c>
      <c r="AC124" s="70" t="s">
        <v>1171</v>
      </c>
      <c r="AD124" s="70" t="s">
        <v>163</v>
      </c>
      <c r="AE124" s="82" t="s">
        <v>1162</v>
      </c>
      <c r="AF124" s="70" t="s">
        <v>1171</v>
      </c>
      <c r="AG124" s="70" t="s">
        <v>1159</v>
      </c>
      <c r="AH124" s="70" t="s">
        <v>7572</v>
      </c>
      <c r="AI124" s="70" t="s">
        <v>271</v>
      </c>
      <c r="AJ124" s="70" t="s">
        <v>67</v>
      </c>
      <c r="AK124" s="70">
        <v>1</v>
      </c>
      <c r="AL124" s="108" t="s">
        <v>6293</v>
      </c>
      <c r="AM124" t="s">
        <v>2496</v>
      </c>
      <c r="AN124" t="b">
        <f t="shared" si="28"/>
        <v>0</v>
      </c>
    </row>
    <row r="125" spans="1:42" ht="14.4" customHeight="1" x14ac:dyDescent="0.3">
      <c r="A125" s="59" t="str">
        <f t="shared" si="27"/>
        <v>FSD01-FMCG01-SPO-06</v>
      </c>
      <c r="B125" s="70" t="s">
        <v>1170</v>
      </c>
      <c r="C125" s="70" t="s">
        <v>1987</v>
      </c>
      <c r="D125" s="70" t="s">
        <v>1910</v>
      </c>
      <c r="E125" s="70" t="s">
        <v>17</v>
      </c>
      <c r="F125" s="70" t="s">
        <v>7457</v>
      </c>
      <c r="G125" s="70" t="s">
        <v>7456</v>
      </c>
      <c r="H125" s="70" t="s">
        <v>2075</v>
      </c>
      <c r="I125" s="161" t="s">
        <v>4900</v>
      </c>
      <c r="J125" s="70" t="s">
        <v>2864</v>
      </c>
      <c r="K125" s="59" t="s">
        <v>6357</v>
      </c>
      <c r="L125" s="70" t="s">
        <v>672</v>
      </c>
      <c r="M125" s="82" t="s">
        <v>4686</v>
      </c>
      <c r="N125" s="70" t="s">
        <v>2687</v>
      </c>
      <c r="O125" s="59" t="s">
        <v>2500</v>
      </c>
      <c r="P125" s="59" t="str">
        <f t="shared" si="24"/>
        <v>0111006</v>
      </c>
      <c r="Q125" s="163" t="str">
        <f t="shared" si="31"/>
        <v>0111006@gsfmcg.com</v>
      </c>
      <c r="R125" s="59" t="s">
        <v>2545</v>
      </c>
      <c r="S125" s="59" t="s">
        <v>286</v>
      </c>
      <c r="T125" s="59" t="str">
        <f t="shared" si="33"/>
        <v>Rashid Ali (FSD-06)</v>
      </c>
      <c r="U125" s="70" t="s">
        <v>7571</v>
      </c>
      <c r="V125" s="70" t="s">
        <v>3110</v>
      </c>
      <c r="W125" s="70" t="str">
        <f t="shared" si="32"/>
        <v>FSD01 - SPO - Rashid Ali</v>
      </c>
      <c r="X125" s="70" t="s">
        <v>285</v>
      </c>
      <c r="Y125" s="70" t="s">
        <v>6305</v>
      </c>
      <c r="Z125" s="70" t="s">
        <v>774</v>
      </c>
      <c r="AA125" s="171" t="s">
        <v>774</v>
      </c>
      <c r="AB125" s="70" t="s">
        <v>774</v>
      </c>
      <c r="AC125" s="70" t="s">
        <v>1171</v>
      </c>
      <c r="AD125" s="70" t="s">
        <v>163</v>
      </c>
      <c r="AE125" s="82" t="s">
        <v>1162</v>
      </c>
      <c r="AF125" s="70" t="s">
        <v>1171</v>
      </c>
      <c r="AG125" s="70" t="s">
        <v>1159</v>
      </c>
      <c r="AH125" s="70" t="s">
        <v>7572</v>
      </c>
      <c r="AI125" s="70" t="s">
        <v>271</v>
      </c>
      <c r="AJ125" s="70" t="s">
        <v>67</v>
      </c>
      <c r="AK125" s="70">
        <v>1</v>
      </c>
      <c r="AL125" s="108" t="s">
        <v>6293</v>
      </c>
      <c r="AM125" t="s">
        <v>2499</v>
      </c>
      <c r="AN125" t="b">
        <f t="shared" si="28"/>
        <v>0</v>
      </c>
    </row>
    <row r="126" spans="1:42" ht="14.4" customHeight="1" x14ac:dyDescent="0.3">
      <c r="A126" s="59" t="str">
        <f t="shared" si="27"/>
        <v>FSD01-FMCG-SPO-00</v>
      </c>
      <c r="B126" s="70" t="s">
        <v>1171</v>
      </c>
      <c r="C126" s="70" t="s">
        <v>3078</v>
      </c>
      <c r="D126" s="70" t="s">
        <v>1910</v>
      </c>
      <c r="E126" s="70" t="s">
        <v>17</v>
      </c>
      <c r="F126" s="70" t="s">
        <v>7457</v>
      </c>
      <c r="G126" s="70" t="s">
        <v>7456</v>
      </c>
      <c r="H126" s="70" t="s">
        <v>2075</v>
      </c>
      <c r="I126" s="161" t="s">
        <v>4900</v>
      </c>
      <c r="J126" s="70" t="s">
        <v>2864</v>
      </c>
      <c r="K126" s="59" t="s">
        <v>6357</v>
      </c>
      <c r="L126" s="82" t="str">
        <f>P126</f>
        <v>0111009</v>
      </c>
      <c r="M126" s="82" t="s">
        <v>4686</v>
      </c>
      <c r="N126" s="70" t="s">
        <v>2687</v>
      </c>
      <c r="O126" s="59" t="s">
        <v>2501</v>
      </c>
      <c r="P126" s="59" t="str">
        <f t="shared" si="24"/>
        <v>0111009</v>
      </c>
      <c r="Q126" s="163" t="str">
        <f t="shared" si="31"/>
        <v>0111009@gsfmcg.com</v>
      </c>
      <c r="R126" s="59" t="s">
        <v>2501</v>
      </c>
      <c r="S126" s="59" t="s">
        <v>5238</v>
      </c>
      <c r="T126" s="59" t="str">
        <f>TRIM(CONCATENATE(W126))</f>
        <v>FSD01 - FMCG Unmapped</v>
      </c>
      <c r="U126" s="70" t="s">
        <v>3386</v>
      </c>
      <c r="V126" s="70" t="s">
        <v>5921</v>
      </c>
      <c r="W126" s="70" t="str">
        <f>TRIM(CONCATENATE(K126," - ",V126))</f>
        <v>FSD01 - FMCG Unmapped</v>
      </c>
      <c r="X126" s="70" t="s">
        <v>67</v>
      </c>
      <c r="Y126" s="70" t="s">
        <v>774</v>
      </c>
      <c r="Z126" s="70" t="s">
        <v>774</v>
      </c>
      <c r="AA126" s="171" t="s">
        <v>774</v>
      </c>
      <c r="AB126" s="70" t="s">
        <v>774</v>
      </c>
      <c r="AC126" s="70" t="s">
        <v>1171</v>
      </c>
      <c r="AD126" s="70" t="s">
        <v>163</v>
      </c>
      <c r="AE126" s="82" t="s">
        <v>1162</v>
      </c>
      <c r="AF126" s="70" t="s">
        <v>1171</v>
      </c>
      <c r="AG126" s="70" t="s">
        <v>1159</v>
      </c>
      <c r="AH126" s="70" t="s">
        <v>7572</v>
      </c>
      <c r="AI126" s="70" t="s">
        <v>271</v>
      </c>
      <c r="AJ126" s="70" t="s">
        <v>67</v>
      </c>
      <c r="AK126" s="70">
        <v>0</v>
      </c>
      <c r="AL126" s="108" t="s">
        <v>5606</v>
      </c>
      <c r="AM126" t="s">
        <v>2501</v>
      </c>
      <c r="AN126" t="b">
        <f t="shared" si="28"/>
        <v>1</v>
      </c>
      <c r="AP126" t="s">
        <v>8085</v>
      </c>
    </row>
    <row r="127" spans="1:42" ht="14.4" customHeight="1" x14ac:dyDescent="0.3">
      <c r="A127" s="59" t="str">
        <f t="shared" si="27"/>
        <v>FSD01-FMCG01-ASM-01</v>
      </c>
      <c r="B127" s="70" t="s">
        <v>1170</v>
      </c>
      <c r="C127" s="70" t="s">
        <v>1987</v>
      </c>
      <c r="D127" s="70" t="s">
        <v>1910</v>
      </c>
      <c r="E127" s="70" t="s">
        <v>17</v>
      </c>
      <c r="F127" s="70" t="s">
        <v>7457</v>
      </c>
      <c r="G127" s="70" t="s">
        <v>7456</v>
      </c>
      <c r="H127" s="70" t="s">
        <v>2075</v>
      </c>
      <c r="I127" s="161" t="s">
        <v>4900</v>
      </c>
      <c r="J127" s="70" t="s">
        <v>2864</v>
      </c>
      <c r="K127" s="59" t="s">
        <v>6357</v>
      </c>
      <c r="L127" s="70" t="s">
        <v>7582</v>
      </c>
      <c r="M127" s="82" t="s">
        <v>4686</v>
      </c>
      <c r="N127" s="70" t="s">
        <v>2687</v>
      </c>
      <c r="O127" s="59" t="s">
        <v>2742</v>
      </c>
      <c r="P127" s="59" t="str">
        <f>O126</f>
        <v>0111009</v>
      </c>
      <c r="Q127" s="163" t="str">
        <f t="shared" si="31"/>
        <v>01110@gsfmcg.com</v>
      </c>
      <c r="R127" s="59" t="s">
        <v>2742</v>
      </c>
      <c r="S127" s="59" t="s">
        <v>3299</v>
      </c>
      <c r="T127" s="59" t="str">
        <f>V127</f>
        <v>Kamran Shabbir</v>
      </c>
      <c r="U127" s="70" t="s">
        <v>7572</v>
      </c>
      <c r="V127" s="70" t="s">
        <v>271</v>
      </c>
      <c r="W127" s="70" t="str">
        <f t="shared" ref="W127:W136" si="34">TRIM(CONCATENATE(K127," - ",AD127," - ",V127))</f>
        <v>FSD01 - ASM - Kamran Shabbir</v>
      </c>
      <c r="X127" s="70" t="s">
        <v>67</v>
      </c>
      <c r="Y127" s="70" t="s">
        <v>774</v>
      </c>
      <c r="Z127" s="70" t="s">
        <v>6341</v>
      </c>
      <c r="AA127" s="171">
        <v>41852</v>
      </c>
      <c r="AB127" s="70" t="s">
        <v>774</v>
      </c>
      <c r="AC127" s="70" t="s">
        <v>1219</v>
      </c>
      <c r="AD127" s="70" t="s">
        <v>1028</v>
      </c>
      <c r="AE127" s="82" t="s">
        <v>3414</v>
      </c>
      <c r="AF127" s="70" t="s">
        <v>1171</v>
      </c>
      <c r="AG127" s="70" t="s">
        <v>1159</v>
      </c>
      <c r="AH127" s="70" t="s">
        <v>7453</v>
      </c>
      <c r="AI127" s="70" t="s">
        <v>642</v>
      </c>
      <c r="AJ127" s="70" t="s">
        <v>67</v>
      </c>
      <c r="AK127" s="70">
        <v>2</v>
      </c>
      <c r="AL127" s="108" t="s">
        <v>6294</v>
      </c>
      <c r="AM127" t="e">
        <v>#N/A</v>
      </c>
      <c r="AN127" t="e">
        <f t="shared" si="28"/>
        <v>#N/A</v>
      </c>
      <c r="AP127" t="s">
        <v>8085</v>
      </c>
    </row>
    <row r="128" spans="1:42" ht="14.4" customHeight="1" x14ac:dyDescent="0.3">
      <c r="A128" s="59" t="str">
        <f t="shared" si="27"/>
        <v>FSD03-FMCG-CM-01</v>
      </c>
      <c r="B128" s="70" t="s">
        <v>1171</v>
      </c>
      <c r="C128" s="70" t="s">
        <v>3078</v>
      </c>
      <c r="D128" s="70" t="s">
        <v>1910</v>
      </c>
      <c r="E128" s="70" t="s">
        <v>17</v>
      </c>
      <c r="F128" s="70" t="s">
        <v>7457</v>
      </c>
      <c r="G128" s="70" t="s">
        <v>7456</v>
      </c>
      <c r="H128" s="70" t="s">
        <v>7539</v>
      </c>
      <c r="I128" s="161" t="s">
        <v>4900</v>
      </c>
      <c r="J128" s="70" t="s">
        <v>7537</v>
      </c>
      <c r="K128" s="59" t="s">
        <v>7538</v>
      </c>
      <c r="L128" s="70" t="s">
        <v>7545</v>
      </c>
      <c r="M128" s="82" t="s">
        <v>4686</v>
      </c>
      <c r="N128" s="70" t="s">
        <v>2687</v>
      </c>
      <c r="O128" s="59" t="s">
        <v>5586</v>
      </c>
      <c r="P128" s="59" t="str">
        <f>O129</f>
        <v>0555501</v>
      </c>
      <c r="Q128" s="163" t="str">
        <f>CONCATENATE(O128,"@gsfmcg.com")</f>
        <v>05555@gsfmcg.com</v>
      </c>
      <c r="R128" s="59" t="s">
        <v>5586</v>
      </c>
      <c r="S128" s="59" t="s">
        <v>6757</v>
      </c>
      <c r="T128" s="59" t="str">
        <f>V128</f>
        <v xml:space="preserve">Arsalan Ahmed </v>
      </c>
      <c r="U128" s="70" t="s">
        <v>7541</v>
      </c>
      <c r="V128" s="70" t="s">
        <v>5295</v>
      </c>
      <c r="W128" s="70" t="str">
        <f t="shared" si="34"/>
        <v>FSD03 - CM - Arsalan Ahmed</v>
      </c>
      <c r="X128" s="70" t="s">
        <v>67</v>
      </c>
      <c r="Y128" s="70" t="s">
        <v>774</v>
      </c>
      <c r="Z128" s="70" t="s">
        <v>6344</v>
      </c>
      <c r="AA128" s="171">
        <v>43838</v>
      </c>
      <c r="AB128" s="70" t="s">
        <v>774</v>
      </c>
      <c r="AC128" s="70" t="s">
        <v>2072</v>
      </c>
      <c r="AD128" s="70" t="s">
        <v>5293</v>
      </c>
      <c r="AE128" s="82" t="s">
        <v>3414</v>
      </c>
      <c r="AF128" s="70" t="s">
        <v>1171</v>
      </c>
      <c r="AG128" s="70" t="s">
        <v>1159</v>
      </c>
      <c r="AH128" s="70" t="s">
        <v>7453</v>
      </c>
      <c r="AI128" s="70" t="s">
        <v>642</v>
      </c>
      <c r="AJ128" s="70" t="s">
        <v>67</v>
      </c>
      <c r="AK128" s="70">
        <v>2</v>
      </c>
      <c r="AL128" s="108" t="s">
        <v>6294</v>
      </c>
      <c r="AM128" t="e">
        <v>#N/A</v>
      </c>
      <c r="AN128" t="e">
        <f t="shared" si="28"/>
        <v>#N/A</v>
      </c>
      <c r="AP128" t="s">
        <v>8085</v>
      </c>
    </row>
    <row r="129" spans="1:42" ht="14.4" customHeight="1" x14ac:dyDescent="0.3">
      <c r="A129" s="59" t="str">
        <f t="shared" si="27"/>
        <v>FSD03-FMCG-CM-00</v>
      </c>
      <c r="B129" s="70" t="s">
        <v>1171</v>
      </c>
      <c r="C129" s="70" t="s">
        <v>3078</v>
      </c>
      <c r="D129" s="70" t="s">
        <v>1910</v>
      </c>
      <c r="E129" s="70" t="s">
        <v>17</v>
      </c>
      <c r="F129" s="70" t="s">
        <v>7457</v>
      </c>
      <c r="G129" s="70" t="s">
        <v>7456</v>
      </c>
      <c r="H129" s="70" t="s">
        <v>7539</v>
      </c>
      <c r="I129" s="161" t="s">
        <v>4900</v>
      </c>
      <c r="J129" s="70" t="s">
        <v>7537</v>
      </c>
      <c r="K129" s="59" t="s">
        <v>7538</v>
      </c>
      <c r="L129" s="82" t="str">
        <f>P129</f>
        <v>0555501</v>
      </c>
      <c r="M129" s="82" t="s">
        <v>4686</v>
      </c>
      <c r="N129" s="70" t="s">
        <v>2687</v>
      </c>
      <c r="O129" s="59" t="s">
        <v>5585</v>
      </c>
      <c r="P129" s="59" t="str">
        <f>O129</f>
        <v>0555501</v>
      </c>
      <c r="Q129" s="163" t="str">
        <f>CONCATENATE(O129,"@gsfmcg.com")</f>
        <v>0555501@gsfmcg.com</v>
      </c>
      <c r="R129" s="59" t="s">
        <v>5585</v>
      </c>
      <c r="S129" s="59" t="s">
        <v>6758</v>
      </c>
      <c r="T129" s="59" t="str">
        <f>V129</f>
        <v>FMCG Unmapped</v>
      </c>
      <c r="U129" s="70" t="s">
        <v>7542</v>
      </c>
      <c r="V129" s="70" t="s">
        <v>5921</v>
      </c>
      <c r="W129" s="70" t="str">
        <f t="shared" si="34"/>
        <v>FSD03 - CM - FMCG Unmapped</v>
      </c>
      <c r="X129" s="70" t="s">
        <v>67</v>
      </c>
      <c r="Y129" s="70" t="s">
        <v>774</v>
      </c>
      <c r="Z129" s="70" t="s">
        <v>774</v>
      </c>
      <c r="AA129" s="171" t="s">
        <v>774</v>
      </c>
      <c r="AB129" s="70" t="s">
        <v>774</v>
      </c>
      <c r="AC129" s="70" t="s">
        <v>2072</v>
      </c>
      <c r="AD129" s="70" t="s">
        <v>5293</v>
      </c>
      <c r="AE129" s="82" t="s">
        <v>1162</v>
      </c>
      <c r="AF129" s="70" t="s">
        <v>1171</v>
      </c>
      <c r="AG129" s="70" t="s">
        <v>1159</v>
      </c>
      <c r="AH129" s="70" t="s">
        <v>7541</v>
      </c>
      <c r="AI129" s="70" t="s">
        <v>5295</v>
      </c>
      <c r="AJ129" s="70" t="s">
        <v>67</v>
      </c>
      <c r="AK129" s="70">
        <v>0</v>
      </c>
      <c r="AL129" s="108" t="s">
        <v>5606</v>
      </c>
      <c r="AM129" t="s">
        <v>5585</v>
      </c>
      <c r="AN129" t="b">
        <f t="shared" si="28"/>
        <v>1</v>
      </c>
      <c r="AP129" t="s">
        <v>8085</v>
      </c>
    </row>
    <row r="130" spans="1:42" ht="14.4" customHeight="1" x14ac:dyDescent="0.3">
      <c r="A130" s="59" t="str">
        <f t="shared" si="27"/>
        <v>FSD03-FMCG01-SPO-01</v>
      </c>
      <c r="B130" s="70" t="s">
        <v>1170</v>
      </c>
      <c r="C130" s="70" t="s">
        <v>1987</v>
      </c>
      <c r="D130" s="70" t="s">
        <v>1910</v>
      </c>
      <c r="E130" s="70" t="s">
        <v>17</v>
      </c>
      <c r="F130" s="70" t="s">
        <v>7457</v>
      </c>
      <c r="G130" s="70" t="s">
        <v>7456</v>
      </c>
      <c r="H130" s="70" t="s">
        <v>7539</v>
      </c>
      <c r="I130" s="161" t="s">
        <v>4900</v>
      </c>
      <c r="J130" s="70" t="s">
        <v>7537</v>
      </c>
      <c r="K130" s="59" t="s">
        <v>7538</v>
      </c>
      <c r="L130" s="70" t="s">
        <v>7540</v>
      </c>
      <c r="M130" s="82" t="s">
        <v>4686</v>
      </c>
      <c r="N130" s="70" t="s">
        <v>2687</v>
      </c>
      <c r="O130" s="59" t="s">
        <v>8029</v>
      </c>
      <c r="P130" s="59" t="str">
        <f>O130</f>
        <v>0555502</v>
      </c>
      <c r="Q130" s="163" t="str">
        <f>CONCATENATE(O130,"@gsfmcg.com")</f>
        <v>0555502@gsfmcg.com</v>
      </c>
      <c r="R130" s="59" t="s">
        <v>2498</v>
      </c>
      <c r="S130" s="59" t="s">
        <v>288</v>
      </c>
      <c r="T130" s="59" t="str">
        <f t="shared" ref="T130:T136" si="35">TRIM(CONCATENATE(V130," (",S130,")"))</f>
        <v>M. Hassan (FSD-07)</v>
      </c>
      <c r="U130" s="70" t="s">
        <v>7543</v>
      </c>
      <c r="V130" s="70" t="s">
        <v>7544</v>
      </c>
      <c r="W130" s="70" t="str">
        <f t="shared" si="34"/>
        <v>FSD03 - SPO - M. Hassan</v>
      </c>
      <c r="X130" s="70" t="s">
        <v>67</v>
      </c>
      <c r="Y130" s="70" t="s">
        <v>6342</v>
      </c>
      <c r="Z130" s="70" t="s">
        <v>6343</v>
      </c>
      <c r="AA130" s="171">
        <v>43013</v>
      </c>
      <c r="AB130" s="70" t="s">
        <v>774</v>
      </c>
      <c r="AC130" s="70" t="s">
        <v>1171</v>
      </c>
      <c r="AD130" s="70" t="s">
        <v>163</v>
      </c>
      <c r="AE130" s="82" t="s">
        <v>1162</v>
      </c>
      <c r="AF130" s="70" t="s">
        <v>1171</v>
      </c>
      <c r="AG130" s="70" t="s">
        <v>1159</v>
      </c>
      <c r="AH130" s="70" t="s">
        <v>7541</v>
      </c>
      <c r="AI130" s="70" t="s">
        <v>5295</v>
      </c>
      <c r="AJ130" s="70" t="s">
        <v>67</v>
      </c>
      <c r="AK130" s="70">
        <v>1</v>
      </c>
      <c r="AL130" s="108" t="s">
        <v>6293</v>
      </c>
      <c r="AM130" t="e">
        <v>#N/A</v>
      </c>
      <c r="AN130" t="e">
        <f t="shared" si="28"/>
        <v>#N/A</v>
      </c>
    </row>
    <row r="131" spans="1:42" ht="14.4" customHeight="1" x14ac:dyDescent="0.3">
      <c r="A131" s="59" t="str">
        <f t="shared" si="27"/>
        <v>FSD02-FMCG02-SPO-01</v>
      </c>
      <c r="B131" s="70" t="s">
        <v>1195</v>
      </c>
      <c r="C131" s="70" t="s">
        <v>1988</v>
      </c>
      <c r="D131" s="70" t="s">
        <v>1910</v>
      </c>
      <c r="E131" s="70" t="s">
        <v>17</v>
      </c>
      <c r="F131" s="70" t="s">
        <v>7457</v>
      </c>
      <c r="G131" s="70" t="s">
        <v>7456</v>
      </c>
      <c r="H131" s="70" t="s">
        <v>1807</v>
      </c>
      <c r="I131" s="161" t="s">
        <v>4900</v>
      </c>
      <c r="J131" s="70" t="s">
        <v>3106</v>
      </c>
      <c r="K131" s="59" t="s">
        <v>6370</v>
      </c>
      <c r="L131" s="70" t="s">
        <v>732</v>
      </c>
      <c r="M131" s="82" t="s">
        <v>4686</v>
      </c>
      <c r="N131" s="70" t="s">
        <v>2687</v>
      </c>
      <c r="O131" s="59" t="s">
        <v>2543</v>
      </c>
      <c r="P131" s="59" t="str">
        <f t="shared" si="24"/>
        <v>0124001</v>
      </c>
      <c r="Q131" s="163" t="str">
        <f t="shared" si="31"/>
        <v>0124001@gsfmcg.com</v>
      </c>
      <c r="R131" s="59" t="s">
        <v>2496</v>
      </c>
      <c r="S131" s="59" t="s">
        <v>497</v>
      </c>
      <c r="T131" s="59" t="str">
        <f t="shared" si="35"/>
        <v>Ali Zain ul Abdeen (T-FSD-01)</v>
      </c>
      <c r="U131" s="70" t="s">
        <v>3112</v>
      </c>
      <c r="V131" s="70" t="s">
        <v>5835</v>
      </c>
      <c r="W131" s="70" t="str">
        <f t="shared" si="34"/>
        <v>FSD02 - SPO - Ali Zain ul Abdeen</v>
      </c>
      <c r="X131" s="70" t="s">
        <v>67</v>
      </c>
      <c r="Y131" s="70" t="s">
        <v>6298</v>
      </c>
      <c r="Z131" s="70" t="s">
        <v>774</v>
      </c>
      <c r="AA131" s="171" t="s">
        <v>774</v>
      </c>
      <c r="AB131" s="70" t="s">
        <v>774</v>
      </c>
      <c r="AC131" s="70" t="s">
        <v>1171</v>
      </c>
      <c r="AD131" s="70" t="s">
        <v>163</v>
      </c>
      <c r="AE131" s="82" t="s">
        <v>1162</v>
      </c>
      <c r="AF131" s="70" t="s">
        <v>1171</v>
      </c>
      <c r="AG131" s="70" t="s">
        <v>1159</v>
      </c>
      <c r="AH131" s="70" t="s">
        <v>7587</v>
      </c>
      <c r="AI131" s="70" t="s">
        <v>2895</v>
      </c>
      <c r="AJ131" s="70" t="s">
        <v>67</v>
      </c>
      <c r="AK131" s="70">
        <v>1</v>
      </c>
      <c r="AL131" s="108" t="s">
        <v>6293</v>
      </c>
      <c r="AM131" t="s">
        <v>2545</v>
      </c>
      <c r="AN131" t="b">
        <f t="shared" si="28"/>
        <v>0</v>
      </c>
    </row>
    <row r="132" spans="1:42" ht="14.4" customHeight="1" x14ac:dyDescent="0.3">
      <c r="A132" s="59" t="str">
        <f t="shared" si="27"/>
        <v>FSD02-FMCG02-SPO-02</v>
      </c>
      <c r="B132" s="70" t="s">
        <v>1195</v>
      </c>
      <c r="C132" s="70" t="s">
        <v>1988</v>
      </c>
      <c r="D132" s="70" t="s">
        <v>1910</v>
      </c>
      <c r="E132" s="70" t="s">
        <v>17</v>
      </c>
      <c r="F132" s="70" t="s">
        <v>7457</v>
      </c>
      <c r="G132" s="70" t="s">
        <v>7456</v>
      </c>
      <c r="H132" s="70" t="s">
        <v>1807</v>
      </c>
      <c r="I132" s="161" t="s">
        <v>4900</v>
      </c>
      <c r="J132" s="70" t="s">
        <v>3106</v>
      </c>
      <c r="K132" s="59" t="s">
        <v>6370</v>
      </c>
      <c r="L132" s="70" t="s">
        <v>7579</v>
      </c>
      <c r="M132" s="82" t="s">
        <v>4686</v>
      </c>
      <c r="N132" s="70" t="s">
        <v>2687</v>
      </c>
      <c r="O132" s="59" t="s">
        <v>2546</v>
      </c>
      <c r="P132" s="59" t="str">
        <f t="shared" si="24"/>
        <v>0124004</v>
      </c>
      <c r="Q132" s="163" t="str">
        <f t="shared" si="31"/>
        <v>0124004@gsfmcg.com</v>
      </c>
      <c r="R132" s="59" t="s">
        <v>2499</v>
      </c>
      <c r="S132" s="59" t="s">
        <v>501</v>
      </c>
      <c r="T132" s="59" t="str">
        <f t="shared" si="35"/>
        <v>Faisal Adnan (T-FSD-02)</v>
      </c>
      <c r="U132" s="70" t="s">
        <v>3114</v>
      </c>
      <c r="V132" s="70" t="s">
        <v>7585</v>
      </c>
      <c r="W132" s="70" t="str">
        <f t="shared" si="34"/>
        <v>FSD02 - SPO - Faisal Adnan</v>
      </c>
      <c r="X132" s="70" t="s">
        <v>67</v>
      </c>
      <c r="Y132" s="70" t="s">
        <v>6298</v>
      </c>
      <c r="Z132" s="70" t="s">
        <v>774</v>
      </c>
      <c r="AA132" s="171" t="s">
        <v>774</v>
      </c>
      <c r="AB132" s="70" t="s">
        <v>774</v>
      </c>
      <c r="AC132" s="70" t="s">
        <v>1171</v>
      </c>
      <c r="AD132" s="70" t="s">
        <v>163</v>
      </c>
      <c r="AE132" s="82" t="s">
        <v>1162</v>
      </c>
      <c r="AF132" s="70" t="s">
        <v>1171</v>
      </c>
      <c r="AG132" s="70" t="s">
        <v>1159</v>
      </c>
      <c r="AH132" s="70" t="s">
        <v>7587</v>
      </c>
      <c r="AI132" s="70" t="s">
        <v>2895</v>
      </c>
      <c r="AJ132" s="70" t="s">
        <v>67</v>
      </c>
      <c r="AK132" s="70">
        <v>1</v>
      </c>
      <c r="AL132" s="108" t="s">
        <v>6293</v>
      </c>
      <c r="AM132" t="e">
        <v>#N/A</v>
      </c>
      <c r="AN132" t="e">
        <f t="shared" si="28"/>
        <v>#N/A</v>
      </c>
    </row>
    <row r="133" spans="1:42" ht="14.4" customHeight="1" x14ac:dyDescent="0.3">
      <c r="A133" s="59" t="str">
        <f t="shared" si="27"/>
        <v>FSD02-FMCG02-SPO-03</v>
      </c>
      <c r="B133" s="70" t="s">
        <v>1195</v>
      </c>
      <c r="C133" s="70" t="s">
        <v>1988</v>
      </c>
      <c r="D133" s="70" t="s">
        <v>1910</v>
      </c>
      <c r="E133" s="70" t="s">
        <v>17</v>
      </c>
      <c r="F133" s="70" t="s">
        <v>7457</v>
      </c>
      <c r="G133" s="70" t="s">
        <v>7456</v>
      </c>
      <c r="H133" s="70" t="s">
        <v>1807</v>
      </c>
      <c r="I133" s="161" t="s">
        <v>4900</v>
      </c>
      <c r="J133" s="70" t="s">
        <v>3106</v>
      </c>
      <c r="K133" s="59" t="s">
        <v>6370</v>
      </c>
      <c r="L133" s="70" t="s">
        <v>6335</v>
      </c>
      <c r="M133" s="82" t="s">
        <v>4686</v>
      </c>
      <c r="N133" s="70" t="s">
        <v>2687</v>
      </c>
      <c r="O133" s="59" t="s">
        <v>2547</v>
      </c>
      <c r="P133" s="59" t="str">
        <f t="shared" si="24"/>
        <v>0124005</v>
      </c>
      <c r="Q133" s="163" t="str">
        <f t="shared" si="31"/>
        <v>0124005@gsfmcg.com</v>
      </c>
      <c r="R133" s="59" t="s">
        <v>2500</v>
      </c>
      <c r="S133" s="59" t="s">
        <v>505</v>
      </c>
      <c r="T133" s="59" t="str">
        <f t="shared" si="35"/>
        <v>M. Aqib Naseem (T-FSD-03)</v>
      </c>
      <c r="U133" s="70" t="s">
        <v>3115</v>
      </c>
      <c r="V133" s="70" t="s">
        <v>6304</v>
      </c>
      <c r="W133" s="70" t="str">
        <f t="shared" si="34"/>
        <v>FSD02 - SPO - M. Aqib Naseem</v>
      </c>
      <c r="X133" s="70" t="s">
        <v>289</v>
      </c>
      <c r="Y133" s="70" t="s">
        <v>6298</v>
      </c>
      <c r="Z133" s="70" t="s">
        <v>774</v>
      </c>
      <c r="AA133" s="171" t="s">
        <v>774</v>
      </c>
      <c r="AB133" s="70" t="s">
        <v>774</v>
      </c>
      <c r="AC133" s="70" t="s">
        <v>1171</v>
      </c>
      <c r="AD133" s="70" t="s">
        <v>163</v>
      </c>
      <c r="AE133" s="82" t="s">
        <v>1162</v>
      </c>
      <c r="AF133" s="70" t="s">
        <v>1171</v>
      </c>
      <c r="AG133" s="70" t="s">
        <v>1159</v>
      </c>
      <c r="AH133" s="70" t="s">
        <v>7587</v>
      </c>
      <c r="AI133" s="70" t="s">
        <v>2895</v>
      </c>
      <c r="AJ133" s="70" t="s">
        <v>67</v>
      </c>
      <c r="AK133" s="70">
        <v>1</v>
      </c>
      <c r="AL133" s="108" t="s">
        <v>6293</v>
      </c>
      <c r="AM133" t="s">
        <v>2547</v>
      </c>
      <c r="AN133" t="b">
        <f t="shared" si="28"/>
        <v>1</v>
      </c>
    </row>
    <row r="134" spans="1:42" ht="14.4" customHeight="1" x14ac:dyDescent="0.3">
      <c r="A134" s="59" t="str">
        <f t="shared" si="27"/>
        <v>FSD02-FMCG02-SPO-04</v>
      </c>
      <c r="B134" s="70" t="s">
        <v>1195</v>
      </c>
      <c r="C134" s="70" t="s">
        <v>1988</v>
      </c>
      <c r="D134" s="70" t="s">
        <v>1910</v>
      </c>
      <c r="E134" s="70" t="s">
        <v>17</v>
      </c>
      <c r="F134" s="70" t="s">
        <v>7457</v>
      </c>
      <c r="G134" s="70" t="s">
        <v>7456</v>
      </c>
      <c r="H134" s="70" t="s">
        <v>1807</v>
      </c>
      <c r="I134" s="161" t="s">
        <v>4900</v>
      </c>
      <c r="J134" s="70" t="s">
        <v>3106</v>
      </c>
      <c r="K134" s="59" t="s">
        <v>6370</v>
      </c>
      <c r="L134" s="70" t="s">
        <v>5248</v>
      </c>
      <c r="M134" s="82" t="s">
        <v>4686</v>
      </c>
      <c r="N134" s="70" t="s">
        <v>2687</v>
      </c>
      <c r="O134" s="59" t="s">
        <v>2544</v>
      </c>
      <c r="P134" s="59" t="str">
        <f t="shared" si="24"/>
        <v>0124002</v>
      </c>
      <c r="Q134" s="163" t="str">
        <f t="shared" si="31"/>
        <v>0124002@gsfmcg.com</v>
      </c>
      <c r="R134" s="59" t="s">
        <v>2546</v>
      </c>
      <c r="S134" s="59" t="s">
        <v>508</v>
      </c>
      <c r="T134" s="59" t="str">
        <f t="shared" si="35"/>
        <v>Raheel Akbar (T-FSD-04)</v>
      </c>
      <c r="U134" s="70" t="s">
        <v>7573</v>
      </c>
      <c r="V134" s="70" t="s">
        <v>5246</v>
      </c>
      <c r="W134" s="70" t="str">
        <f t="shared" si="34"/>
        <v>FSD02 - SPO - Raheel Akbar</v>
      </c>
      <c r="X134" s="70" t="s">
        <v>67</v>
      </c>
      <c r="Y134" s="70" t="s">
        <v>6298</v>
      </c>
      <c r="Z134" s="70" t="s">
        <v>774</v>
      </c>
      <c r="AA134" s="171" t="s">
        <v>774</v>
      </c>
      <c r="AB134" s="70" t="s">
        <v>774</v>
      </c>
      <c r="AC134" s="70" t="s">
        <v>1171</v>
      </c>
      <c r="AD134" s="70" t="s">
        <v>163</v>
      </c>
      <c r="AE134" s="82" t="s">
        <v>1162</v>
      </c>
      <c r="AF134" s="70" t="s">
        <v>1171</v>
      </c>
      <c r="AG134" s="70" t="s">
        <v>1159</v>
      </c>
      <c r="AH134" s="70" t="s">
        <v>7587</v>
      </c>
      <c r="AI134" s="70" t="s">
        <v>2895</v>
      </c>
      <c r="AJ134" s="70" t="s">
        <v>67</v>
      </c>
      <c r="AK134" s="70">
        <v>1</v>
      </c>
      <c r="AL134" s="108" t="s">
        <v>6293</v>
      </c>
      <c r="AM134" t="s">
        <v>2544</v>
      </c>
      <c r="AN134" t="b">
        <f t="shared" si="28"/>
        <v>1</v>
      </c>
    </row>
    <row r="135" spans="1:42" ht="14.4" customHeight="1" x14ac:dyDescent="0.3">
      <c r="A135" s="59" t="str">
        <f t="shared" si="27"/>
        <v>FSD02-FMCG02-SPO-05</v>
      </c>
      <c r="B135" s="70" t="s">
        <v>1195</v>
      </c>
      <c r="C135" s="70" t="s">
        <v>1988</v>
      </c>
      <c r="D135" s="70" t="s">
        <v>1910</v>
      </c>
      <c r="E135" s="70" t="s">
        <v>17</v>
      </c>
      <c r="F135" s="70" t="s">
        <v>7457</v>
      </c>
      <c r="G135" s="70" t="s">
        <v>7456</v>
      </c>
      <c r="H135" s="70" t="s">
        <v>1807</v>
      </c>
      <c r="I135" s="161" t="s">
        <v>4900</v>
      </c>
      <c r="J135" s="70" t="s">
        <v>3106</v>
      </c>
      <c r="K135" s="59" t="s">
        <v>6370</v>
      </c>
      <c r="L135" s="70" t="s">
        <v>7580</v>
      </c>
      <c r="M135" s="82" t="s">
        <v>4686</v>
      </c>
      <c r="N135" s="70" t="s">
        <v>2687</v>
      </c>
      <c r="O135" s="59" t="s">
        <v>2545</v>
      </c>
      <c r="P135" s="59" t="str">
        <f t="shared" si="24"/>
        <v>0124003</v>
      </c>
      <c r="Q135" s="163" t="str">
        <f t="shared" si="31"/>
        <v>0124003@gsfmcg.com</v>
      </c>
      <c r="R135" s="59" t="s">
        <v>2544</v>
      </c>
      <c r="S135" s="59" t="s">
        <v>510</v>
      </c>
      <c r="T135" s="59" t="str">
        <f t="shared" si="35"/>
        <v>Ali Shan (T-FSD-05)</v>
      </c>
      <c r="U135" s="70" t="s">
        <v>7574</v>
      </c>
      <c r="V135" s="70" t="s">
        <v>6303</v>
      </c>
      <c r="W135" s="70" t="str">
        <f t="shared" si="34"/>
        <v>FSD02 - SPO - Ali Shan</v>
      </c>
      <c r="X135" s="70" t="s">
        <v>67</v>
      </c>
      <c r="Y135" s="70" t="s">
        <v>6298</v>
      </c>
      <c r="Z135" s="70" t="s">
        <v>774</v>
      </c>
      <c r="AA135" s="171" t="s">
        <v>774</v>
      </c>
      <c r="AB135" s="70" t="s">
        <v>774</v>
      </c>
      <c r="AC135" s="70" t="s">
        <v>1171</v>
      </c>
      <c r="AD135" s="70" t="s">
        <v>163</v>
      </c>
      <c r="AE135" s="82" t="s">
        <v>1162</v>
      </c>
      <c r="AF135" s="70" t="s">
        <v>1171</v>
      </c>
      <c r="AG135" s="70" t="s">
        <v>1159</v>
      </c>
      <c r="AH135" s="70" t="s">
        <v>7587</v>
      </c>
      <c r="AI135" s="70" t="s">
        <v>2895</v>
      </c>
      <c r="AJ135" s="70" t="s">
        <v>67</v>
      </c>
      <c r="AK135" s="70">
        <v>1</v>
      </c>
      <c r="AL135" s="108" t="s">
        <v>6293</v>
      </c>
      <c r="AM135" t="e">
        <v>#N/A</v>
      </c>
      <c r="AN135" t="e">
        <f t="shared" si="28"/>
        <v>#N/A</v>
      </c>
    </row>
    <row r="136" spans="1:42" ht="14.4" customHeight="1" x14ac:dyDescent="0.3">
      <c r="A136" s="59" t="str">
        <f t="shared" si="27"/>
        <v>FSD02-FMCG02-SPO-06</v>
      </c>
      <c r="B136" s="70" t="s">
        <v>1195</v>
      </c>
      <c r="C136" s="70" t="s">
        <v>1988</v>
      </c>
      <c r="D136" s="70" t="s">
        <v>1910</v>
      </c>
      <c r="E136" s="70" t="s">
        <v>17</v>
      </c>
      <c r="F136" s="70" t="s">
        <v>7457</v>
      </c>
      <c r="G136" s="70" t="s">
        <v>7456</v>
      </c>
      <c r="H136" s="70" t="s">
        <v>1807</v>
      </c>
      <c r="I136" s="161" t="s">
        <v>4900</v>
      </c>
      <c r="J136" s="70" t="s">
        <v>3106</v>
      </c>
      <c r="K136" s="59" t="s">
        <v>6370</v>
      </c>
      <c r="L136" s="99" t="s">
        <v>7581</v>
      </c>
      <c r="M136" s="82" t="s">
        <v>4686</v>
      </c>
      <c r="N136" s="70" t="s">
        <v>2687</v>
      </c>
      <c r="O136" s="59" t="s">
        <v>2548</v>
      </c>
      <c r="P136" s="59" t="str">
        <f t="shared" si="24"/>
        <v>0124007</v>
      </c>
      <c r="Q136" s="163" t="str">
        <f t="shared" si="31"/>
        <v>0124007@gsfmcg.com</v>
      </c>
      <c r="R136" s="59" t="s">
        <v>2548</v>
      </c>
      <c r="S136" s="59" t="s">
        <v>513</v>
      </c>
      <c r="T136" s="59" t="str">
        <f t="shared" si="35"/>
        <v>Farrukh Shahzad (T-FSD-06)</v>
      </c>
      <c r="U136" s="70" t="s">
        <v>7575</v>
      </c>
      <c r="V136" s="70" t="s">
        <v>7586</v>
      </c>
      <c r="W136" s="70" t="str">
        <f t="shared" si="34"/>
        <v>FSD02 - SPO - Farrukh Shahzad</v>
      </c>
      <c r="X136" s="70" t="s">
        <v>67</v>
      </c>
      <c r="Y136" s="70" t="s">
        <v>6298</v>
      </c>
      <c r="Z136" s="70" t="s">
        <v>774</v>
      </c>
      <c r="AA136" s="171" t="s">
        <v>774</v>
      </c>
      <c r="AB136" s="70" t="s">
        <v>774</v>
      </c>
      <c r="AC136" s="70" t="s">
        <v>1171</v>
      </c>
      <c r="AD136" s="70" t="s">
        <v>163</v>
      </c>
      <c r="AE136" s="82" t="s">
        <v>1162</v>
      </c>
      <c r="AF136" s="70" t="s">
        <v>1171</v>
      </c>
      <c r="AG136" s="70" t="s">
        <v>1159</v>
      </c>
      <c r="AH136" s="70" t="s">
        <v>7587</v>
      </c>
      <c r="AI136" s="70" t="s">
        <v>2895</v>
      </c>
      <c r="AJ136" s="70" t="s">
        <v>67</v>
      </c>
      <c r="AK136" s="70">
        <v>1</v>
      </c>
      <c r="AL136" s="108" t="s">
        <v>6293</v>
      </c>
      <c r="AM136" t="e">
        <v>#N/A</v>
      </c>
      <c r="AN136" t="e">
        <f t="shared" si="28"/>
        <v>#N/A</v>
      </c>
    </row>
    <row r="137" spans="1:42" ht="14.4" customHeight="1" x14ac:dyDescent="0.3">
      <c r="A137" s="59" t="str">
        <f>U137</f>
        <v>FSD02-FMCG-SPO-00</v>
      </c>
      <c r="B137" s="70" t="s">
        <v>1171</v>
      </c>
      <c r="C137" s="70" t="s">
        <v>3078</v>
      </c>
      <c r="D137" s="70" t="s">
        <v>1910</v>
      </c>
      <c r="E137" s="70" t="s">
        <v>17</v>
      </c>
      <c r="F137" s="70" t="s">
        <v>7457</v>
      </c>
      <c r="G137" s="70" t="s">
        <v>7456</v>
      </c>
      <c r="H137" s="70" t="s">
        <v>1807</v>
      </c>
      <c r="I137" s="161" t="s">
        <v>4900</v>
      </c>
      <c r="J137" s="70" t="s">
        <v>3106</v>
      </c>
      <c r="K137" s="59" t="s">
        <v>6370</v>
      </c>
      <c r="L137" s="82" t="str">
        <f>P137</f>
        <v>0124006</v>
      </c>
      <c r="M137" s="82" t="s">
        <v>4686</v>
      </c>
      <c r="N137" s="70" t="s">
        <v>2687</v>
      </c>
      <c r="O137" s="59" t="s">
        <v>2549</v>
      </c>
      <c r="P137" s="59" t="str">
        <f>O137</f>
        <v>0124006</v>
      </c>
      <c r="Q137" s="163" t="str">
        <f>CONCATENATE(O137,"@gsfmcg.com")</f>
        <v>0124006@gsfmcg.com</v>
      </c>
      <c r="R137" s="59" t="s">
        <v>2549</v>
      </c>
      <c r="S137" s="59" t="s">
        <v>5238</v>
      </c>
      <c r="T137" s="59" t="str">
        <f>TRIM(CONCATENATE(W137))</f>
        <v>FSD02 - FMCG Unmapped</v>
      </c>
      <c r="U137" s="70" t="s">
        <v>3387</v>
      </c>
      <c r="V137" s="70" t="s">
        <v>5921</v>
      </c>
      <c r="W137" s="70" t="str">
        <f>TRIM(CONCATENATE(K137," - ",V137))</f>
        <v>FSD02 - FMCG Unmapped</v>
      </c>
      <c r="X137" s="70" t="s">
        <v>67</v>
      </c>
      <c r="Y137" s="70" t="s">
        <v>774</v>
      </c>
      <c r="Z137" s="70" t="s">
        <v>774</v>
      </c>
      <c r="AA137" s="171" t="s">
        <v>774</v>
      </c>
      <c r="AB137" s="70" t="s">
        <v>774</v>
      </c>
      <c r="AC137" s="70" t="s">
        <v>1171</v>
      </c>
      <c r="AD137" s="70" t="s">
        <v>163</v>
      </c>
      <c r="AE137" s="82" t="s">
        <v>1162</v>
      </c>
      <c r="AF137" s="70" t="s">
        <v>1171</v>
      </c>
      <c r="AG137" s="70" t="s">
        <v>1159</v>
      </c>
      <c r="AH137" s="70" t="s">
        <v>7587</v>
      </c>
      <c r="AI137" s="70" t="s">
        <v>2895</v>
      </c>
      <c r="AJ137" s="70" t="s">
        <v>67</v>
      </c>
      <c r="AK137" s="70">
        <v>0</v>
      </c>
      <c r="AL137" s="108" t="s">
        <v>5606</v>
      </c>
      <c r="AM137" t="s">
        <v>2549</v>
      </c>
      <c r="AN137" t="b">
        <f>AM137=O137</f>
        <v>1</v>
      </c>
      <c r="AP137" t="s">
        <v>8085</v>
      </c>
    </row>
    <row r="138" spans="1:42" ht="14.4" customHeight="1" x14ac:dyDescent="0.3">
      <c r="A138" s="59" t="str">
        <f>U138</f>
        <v>FSD02-FMCG02-ASM-01</v>
      </c>
      <c r="B138" s="70" t="s">
        <v>1195</v>
      </c>
      <c r="C138" s="70" t="s">
        <v>1988</v>
      </c>
      <c r="D138" s="70" t="s">
        <v>1910</v>
      </c>
      <c r="E138" s="70" t="s">
        <v>17</v>
      </c>
      <c r="F138" s="70" t="s">
        <v>7457</v>
      </c>
      <c r="G138" s="70" t="s">
        <v>7456</v>
      </c>
      <c r="H138" s="70" t="s">
        <v>1807</v>
      </c>
      <c r="I138" s="161" t="s">
        <v>4900</v>
      </c>
      <c r="J138" s="70" t="s">
        <v>3106</v>
      </c>
      <c r="K138" s="59" t="s">
        <v>6370</v>
      </c>
      <c r="L138" s="70" t="s">
        <v>7583</v>
      </c>
      <c r="M138" s="82" t="s">
        <v>4686</v>
      </c>
      <c r="N138" s="70" t="s">
        <v>2687</v>
      </c>
      <c r="O138" s="59" t="s">
        <v>2750</v>
      </c>
      <c r="P138" s="59" t="str">
        <f>O137</f>
        <v>0124006</v>
      </c>
      <c r="Q138" s="163" t="str">
        <f>CONCATENATE(O138,"@gsfmcg.com")</f>
        <v>01240@gsfmcg.com</v>
      </c>
      <c r="R138" s="59" t="s">
        <v>2750</v>
      </c>
      <c r="S138" s="59" t="s">
        <v>7584</v>
      </c>
      <c r="T138" s="59" t="str">
        <f>V138</f>
        <v>M. Usman</v>
      </c>
      <c r="U138" s="70" t="s">
        <v>7587</v>
      </c>
      <c r="V138" s="70" t="s">
        <v>2895</v>
      </c>
      <c r="W138" s="70" t="str">
        <f>TRIM(CONCATENATE(K138," - ",AD138," - ",V138))</f>
        <v>FSD02 - ASM - M. Usman</v>
      </c>
      <c r="X138" s="70" t="s">
        <v>67</v>
      </c>
      <c r="Y138" s="70" t="s">
        <v>774</v>
      </c>
      <c r="Z138" s="70" t="s">
        <v>6353</v>
      </c>
      <c r="AA138" s="171">
        <v>43647</v>
      </c>
      <c r="AB138" s="70" t="s">
        <v>774</v>
      </c>
      <c r="AC138" s="70" t="s">
        <v>1219</v>
      </c>
      <c r="AD138" s="70" t="s">
        <v>1028</v>
      </c>
      <c r="AE138" s="82" t="s">
        <v>3414</v>
      </c>
      <c r="AF138" s="70" t="s">
        <v>1171</v>
      </c>
      <c r="AG138" s="70" t="s">
        <v>1159</v>
      </c>
      <c r="AH138" s="70" t="s">
        <v>7453</v>
      </c>
      <c r="AI138" s="70" t="s">
        <v>642</v>
      </c>
      <c r="AJ138" s="70" t="s">
        <v>67</v>
      </c>
      <c r="AK138" s="70">
        <v>2</v>
      </c>
      <c r="AL138" s="108" t="s">
        <v>6294</v>
      </c>
      <c r="AM138" t="e">
        <v>#N/A</v>
      </c>
      <c r="AN138" t="e">
        <f>AM138=O138</f>
        <v>#N/A</v>
      </c>
      <c r="AP138" t="s">
        <v>8085</v>
      </c>
    </row>
    <row r="139" spans="1:42" ht="14.4" customHeight="1" x14ac:dyDescent="0.3">
      <c r="A139" s="59" t="str">
        <f>U139</f>
        <v>STH-D-FMCG-RSM-01</v>
      </c>
      <c r="B139" s="70" t="s">
        <v>1171</v>
      </c>
      <c r="C139" s="70" t="s">
        <v>3078</v>
      </c>
      <c r="D139" s="70" t="s">
        <v>1910</v>
      </c>
      <c r="E139" s="70" t="s">
        <v>17</v>
      </c>
      <c r="F139" s="70" t="s">
        <v>7457</v>
      </c>
      <c r="G139" s="70" t="s">
        <v>7456</v>
      </c>
      <c r="H139" s="70" t="s">
        <v>2075</v>
      </c>
      <c r="I139" s="161" t="s">
        <v>4900</v>
      </c>
      <c r="J139" s="70" t="s">
        <v>2864</v>
      </c>
      <c r="K139" s="59" t="s">
        <v>6357</v>
      </c>
      <c r="L139" s="99" t="s">
        <v>1199</v>
      </c>
      <c r="M139" s="82" t="s">
        <v>4686</v>
      </c>
      <c r="N139" s="70" t="s">
        <v>2687</v>
      </c>
      <c r="O139" s="59" t="s">
        <v>1162</v>
      </c>
      <c r="P139" s="59" t="str">
        <f>O140</f>
        <v>01123</v>
      </c>
      <c r="Q139" s="163" t="str">
        <f>CONCATENATE(O139,"@gsfmcg.com")</f>
        <v>01@gsfmcg.com</v>
      </c>
      <c r="R139" s="99" t="s">
        <v>1162</v>
      </c>
      <c r="S139" s="59" t="s">
        <v>7453</v>
      </c>
      <c r="T139" s="59" t="str">
        <f>V139</f>
        <v>Kamran Zakir</v>
      </c>
      <c r="U139" s="70" t="s">
        <v>7453</v>
      </c>
      <c r="V139" s="70" t="s">
        <v>642</v>
      </c>
      <c r="W139" s="70" t="str">
        <f>TRIM(CONCATENATE(G139," - ",AD139," - ",V139))</f>
        <v>STH-D - RSM - Kamran Zakir</v>
      </c>
      <c r="X139" s="70" t="s">
        <v>67</v>
      </c>
      <c r="Y139" s="70" t="s">
        <v>774</v>
      </c>
      <c r="Z139" s="70" t="s">
        <v>774</v>
      </c>
      <c r="AA139" s="171" t="s">
        <v>774</v>
      </c>
      <c r="AB139" s="70" t="s">
        <v>774</v>
      </c>
      <c r="AC139" s="70" t="s">
        <v>1806</v>
      </c>
      <c r="AD139" s="70" t="s">
        <v>1146</v>
      </c>
      <c r="AE139" s="82" t="s">
        <v>2488</v>
      </c>
      <c r="AF139" s="70" t="s">
        <v>1171</v>
      </c>
      <c r="AG139" s="70" t="s">
        <v>1159</v>
      </c>
      <c r="AH139" s="70" t="s">
        <v>3280</v>
      </c>
      <c r="AI139" s="70" t="s">
        <v>644</v>
      </c>
      <c r="AJ139" s="70" t="s">
        <v>18</v>
      </c>
      <c r="AK139" s="81">
        <v>3</v>
      </c>
      <c r="AL139" s="108" t="s">
        <v>6294</v>
      </c>
      <c r="AM139" t="s">
        <v>1162</v>
      </c>
      <c r="AN139" t="b">
        <f t="shared" si="28"/>
        <v>1</v>
      </c>
    </row>
    <row r="140" spans="1:42" ht="14.4" customHeight="1" x14ac:dyDescent="0.3">
      <c r="A140" s="59" t="str">
        <f>U140</f>
        <v>STH-D-FMCG-RSM-00</v>
      </c>
      <c r="B140" s="70" t="s">
        <v>1171</v>
      </c>
      <c r="C140" s="70" t="s">
        <v>3078</v>
      </c>
      <c r="D140" s="70" t="s">
        <v>1910</v>
      </c>
      <c r="E140" s="70" t="s">
        <v>17</v>
      </c>
      <c r="F140" s="70" t="s">
        <v>7457</v>
      </c>
      <c r="G140" s="70" t="s">
        <v>7456</v>
      </c>
      <c r="H140" s="70" t="s">
        <v>2075</v>
      </c>
      <c r="I140" s="161" t="s">
        <v>4900</v>
      </c>
      <c r="J140" s="70" t="s">
        <v>2864</v>
      </c>
      <c r="K140" s="59" t="s">
        <v>6357</v>
      </c>
      <c r="L140" s="99" t="str">
        <f>O140</f>
        <v>01123</v>
      </c>
      <c r="M140" s="82" t="s">
        <v>4686</v>
      </c>
      <c r="N140" s="70" t="s">
        <v>2687</v>
      </c>
      <c r="O140" s="59" t="s">
        <v>8006</v>
      </c>
      <c r="P140" s="59" t="str">
        <f>O140</f>
        <v>01123</v>
      </c>
      <c r="Q140" s="163" t="str">
        <f>CONCATENATE(O140,"@gsfmcg.com")</f>
        <v>01123@gsfmcg.com</v>
      </c>
      <c r="R140" s="99" t="s">
        <v>1162</v>
      </c>
      <c r="S140" s="70" t="s">
        <v>7454</v>
      </c>
      <c r="T140" s="59" t="str">
        <f>W140</f>
        <v>STH-D - RSM - FMCG Unmapped</v>
      </c>
      <c r="U140" s="70" t="s">
        <v>7454</v>
      </c>
      <c r="V140" s="70" t="s">
        <v>5921</v>
      </c>
      <c r="W140" s="70" t="str">
        <f>TRIM(CONCATENATE(G140," - ",AD140," - ",V140))</f>
        <v>STH-D - RSM - FMCG Unmapped</v>
      </c>
      <c r="X140" s="70" t="s">
        <v>67</v>
      </c>
      <c r="Y140" s="70" t="s">
        <v>774</v>
      </c>
      <c r="Z140" s="70" t="s">
        <v>774</v>
      </c>
      <c r="AA140" s="171" t="s">
        <v>774</v>
      </c>
      <c r="AB140" s="70" t="s">
        <v>774</v>
      </c>
      <c r="AC140" s="70" t="s">
        <v>1806</v>
      </c>
      <c r="AD140" s="70" t="s">
        <v>1146</v>
      </c>
      <c r="AE140" s="82" t="s">
        <v>3414</v>
      </c>
      <c r="AF140" s="70" t="s">
        <v>1171</v>
      </c>
      <c r="AG140" s="70" t="s">
        <v>1159</v>
      </c>
      <c r="AH140" s="70" t="s">
        <v>7453</v>
      </c>
      <c r="AI140" s="70" t="s">
        <v>642</v>
      </c>
      <c r="AJ140" s="70" t="s">
        <v>67</v>
      </c>
      <c r="AK140" s="81">
        <v>0</v>
      </c>
      <c r="AL140" s="108" t="s">
        <v>5606</v>
      </c>
      <c r="AM140" t="e">
        <v>#N/A</v>
      </c>
      <c r="AN140" t="e">
        <f t="shared" si="28"/>
        <v>#N/A</v>
      </c>
    </row>
    <row r="141" spans="1:42" ht="14.4" customHeight="1" x14ac:dyDescent="0.3">
      <c r="A141" s="59" t="str">
        <f t="shared" si="27"/>
        <v>HYD02-FMCG01-SPO-01</v>
      </c>
      <c r="B141" s="70" t="s">
        <v>1170</v>
      </c>
      <c r="C141" s="70" t="s">
        <v>1987</v>
      </c>
      <c r="D141" s="70" t="s">
        <v>1171</v>
      </c>
      <c r="E141" s="70" t="s">
        <v>17</v>
      </c>
      <c r="F141" s="70" t="s">
        <v>1166</v>
      </c>
      <c r="G141" s="70" t="s">
        <v>5637</v>
      </c>
      <c r="H141" s="70" t="s">
        <v>1216</v>
      </c>
      <c r="I141" s="59" t="s">
        <v>4901</v>
      </c>
      <c r="J141" s="70" t="s">
        <v>3141</v>
      </c>
      <c r="K141" s="59" t="s">
        <v>8086</v>
      </c>
      <c r="L141" s="70" t="s">
        <v>657</v>
      </c>
      <c r="M141" s="82" t="s">
        <v>4686</v>
      </c>
      <c r="N141" s="70" t="s">
        <v>2687</v>
      </c>
      <c r="O141" s="59" t="s">
        <v>2503</v>
      </c>
      <c r="P141" s="59" t="str">
        <f t="shared" si="24"/>
        <v>0112002</v>
      </c>
      <c r="Q141" s="163" t="str">
        <f t="shared" si="31"/>
        <v>0112002@gsfmcg.com</v>
      </c>
      <c r="R141" s="59" t="s">
        <v>2503</v>
      </c>
      <c r="S141" s="59" t="s">
        <v>202</v>
      </c>
      <c r="T141" s="59" t="str">
        <f t="shared" ref="T141:T148" si="36">TRIM(CONCATENATE(V141," (",S141,")"))</f>
        <v>M. Ali Memon (HYD-01)</v>
      </c>
      <c r="U141" s="70" t="s">
        <v>3142</v>
      </c>
      <c r="V141" s="70" t="s">
        <v>3137</v>
      </c>
      <c r="W141" s="70" t="str">
        <f t="shared" ref="W141:W148" si="37">TRIM(CONCATENATE(K141," - ",AD141," - ",V141))</f>
        <v>HYD02 - SPO - M. Ali Memon</v>
      </c>
      <c r="X141" s="70" t="s">
        <v>1803</v>
      </c>
      <c r="Y141" s="70" t="s">
        <v>6298</v>
      </c>
      <c r="Z141" s="70" t="s">
        <v>774</v>
      </c>
      <c r="AA141" s="171" t="s">
        <v>774</v>
      </c>
      <c r="AB141" s="70" t="s">
        <v>774</v>
      </c>
      <c r="AC141" s="70" t="s">
        <v>1171</v>
      </c>
      <c r="AD141" s="70" t="s">
        <v>163</v>
      </c>
      <c r="AE141" s="82" t="s">
        <v>1162</v>
      </c>
      <c r="AF141" s="70" t="s">
        <v>1171</v>
      </c>
      <c r="AG141" s="70" t="s">
        <v>1159</v>
      </c>
      <c r="AH141" s="70" t="s">
        <v>3149</v>
      </c>
      <c r="AI141" s="70" t="s">
        <v>7398</v>
      </c>
      <c r="AJ141" s="70" t="s">
        <v>1803</v>
      </c>
      <c r="AK141" s="70">
        <v>1</v>
      </c>
      <c r="AL141" s="108" t="s">
        <v>6293</v>
      </c>
      <c r="AM141" t="s">
        <v>2503</v>
      </c>
      <c r="AN141" t="b">
        <f t="shared" si="28"/>
        <v>1</v>
      </c>
    </row>
    <row r="142" spans="1:42" ht="14.4" customHeight="1" x14ac:dyDescent="0.3">
      <c r="A142" s="59" t="str">
        <f t="shared" si="27"/>
        <v>HYD02-FMCG01-SPO-02</v>
      </c>
      <c r="B142" s="70" t="s">
        <v>1170</v>
      </c>
      <c r="C142" s="70" t="s">
        <v>1987</v>
      </c>
      <c r="D142" s="70" t="s">
        <v>1171</v>
      </c>
      <c r="E142" s="70" t="s">
        <v>17</v>
      </c>
      <c r="F142" s="70" t="s">
        <v>1166</v>
      </c>
      <c r="G142" s="70" t="s">
        <v>5637</v>
      </c>
      <c r="H142" s="70" t="s">
        <v>1216</v>
      </c>
      <c r="I142" s="59" t="s">
        <v>4901</v>
      </c>
      <c r="J142" s="70" t="s">
        <v>3141</v>
      </c>
      <c r="K142" s="59" t="s">
        <v>8086</v>
      </c>
      <c r="L142" s="70" t="s">
        <v>5252</v>
      </c>
      <c r="M142" s="82" t="s">
        <v>4686</v>
      </c>
      <c r="N142" s="70" t="s">
        <v>2687</v>
      </c>
      <c r="O142" s="59" t="s">
        <v>2502</v>
      </c>
      <c r="P142" s="59" t="str">
        <f t="shared" si="24"/>
        <v>0112001</v>
      </c>
      <c r="Q142" s="163" t="str">
        <f t="shared" si="31"/>
        <v>0112001@gsfmcg.com</v>
      </c>
      <c r="R142" s="59" t="s">
        <v>2505</v>
      </c>
      <c r="S142" s="59" t="s">
        <v>210</v>
      </c>
      <c r="T142" s="59" t="str">
        <f t="shared" si="36"/>
        <v>Salman Ahmed (HYD-03)</v>
      </c>
      <c r="U142" s="70" t="s">
        <v>3143</v>
      </c>
      <c r="V142" s="70" t="s">
        <v>7394</v>
      </c>
      <c r="W142" s="70" t="str">
        <f t="shared" si="37"/>
        <v>HYD02 - SPO - Salman Ahmed</v>
      </c>
      <c r="X142" s="70" t="s">
        <v>1803</v>
      </c>
      <c r="Y142" s="70" t="s">
        <v>6298</v>
      </c>
      <c r="Z142" s="70" t="s">
        <v>774</v>
      </c>
      <c r="AA142" s="171" t="s">
        <v>774</v>
      </c>
      <c r="AB142" s="70" t="s">
        <v>774</v>
      </c>
      <c r="AC142" s="70" t="s">
        <v>1171</v>
      </c>
      <c r="AD142" s="70" t="s">
        <v>163</v>
      </c>
      <c r="AE142" s="82" t="s">
        <v>1162</v>
      </c>
      <c r="AF142" s="70" t="s">
        <v>1171</v>
      </c>
      <c r="AG142" s="70" t="s">
        <v>1159</v>
      </c>
      <c r="AH142" s="70" t="s">
        <v>3149</v>
      </c>
      <c r="AI142" s="70" t="s">
        <v>7398</v>
      </c>
      <c r="AJ142" s="70" t="s">
        <v>1803</v>
      </c>
      <c r="AK142" s="70">
        <v>1</v>
      </c>
      <c r="AL142" s="108" t="s">
        <v>6293</v>
      </c>
      <c r="AM142" t="s">
        <v>2502</v>
      </c>
      <c r="AN142" t="b">
        <f t="shared" si="28"/>
        <v>1</v>
      </c>
    </row>
    <row r="143" spans="1:42" ht="14.4" customHeight="1" x14ac:dyDescent="0.3">
      <c r="A143" s="59" t="str">
        <f t="shared" si="27"/>
        <v>HYD02-FMCG-SPO-01</v>
      </c>
      <c r="B143" s="70" t="s">
        <v>1171</v>
      </c>
      <c r="C143" s="70" t="s">
        <v>3078</v>
      </c>
      <c r="D143" s="70" t="s">
        <v>1171</v>
      </c>
      <c r="E143" s="70" t="s">
        <v>17</v>
      </c>
      <c r="F143" s="70" t="s">
        <v>1166</v>
      </c>
      <c r="G143" s="70" t="s">
        <v>5637</v>
      </c>
      <c r="H143" s="70" t="s">
        <v>1216</v>
      </c>
      <c r="I143" s="59" t="s">
        <v>4901</v>
      </c>
      <c r="J143" s="70" t="s">
        <v>3141</v>
      </c>
      <c r="K143" s="59" t="s">
        <v>8086</v>
      </c>
      <c r="L143" s="70">
        <v>51514</v>
      </c>
      <c r="M143" s="82" t="s">
        <v>4686</v>
      </c>
      <c r="N143" s="70" t="s">
        <v>2687</v>
      </c>
      <c r="O143" s="59" t="s">
        <v>2551</v>
      </c>
      <c r="P143" s="59" t="str">
        <f t="shared" si="24"/>
        <v>0120002</v>
      </c>
      <c r="Q143" s="163" t="str">
        <f t="shared" si="31"/>
        <v>0120002@gsfmcg.com</v>
      </c>
      <c r="R143" s="59" t="s">
        <v>2505</v>
      </c>
      <c r="S143" s="59" t="s">
        <v>8088</v>
      </c>
      <c r="T143" s="59" t="str">
        <f t="shared" si="36"/>
        <v>Abdullah (O-HYD-07)</v>
      </c>
      <c r="U143" s="70" t="s">
        <v>8089</v>
      </c>
      <c r="V143" s="70" t="s">
        <v>7395</v>
      </c>
      <c r="W143" s="70" t="str">
        <f t="shared" si="37"/>
        <v>HYD02 - SPO - Abdullah</v>
      </c>
      <c r="X143" s="70" t="s">
        <v>1803</v>
      </c>
      <c r="Y143" s="70" t="s">
        <v>6298</v>
      </c>
      <c r="Z143" s="70" t="s">
        <v>774</v>
      </c>
      <c r="AA143" s="171" t="s">
        <v>774</v>
      </c>
      <c r="AB143" s="70" t="s">
        <v>774</v>
      </c>
      <c r="AC143" s="70" t="s">
        <v>1171</v>
      </c>
      <c r="AD143" s="70" t="s">
        <v>163</v>
      </c>
      <c r="AE143" s="82" t="s">
        <v>1162</v>
      </c>
      <c r="AF143" s="70" t="s">
        <v>1171</v>
      </c>
      <c r="AG143" s="70" t="s">
        <v>1159</v>
      </c>
      <c r="AH143" s="70" t="s">
        <v>3149</v>
      </c>
      <c r="AI143" s="70" t="s">
        <v>7398</v>
      </c>
      <c r="AJ143" s="70" t="s">
        <v>1803</v>
      </c>
      <c r="AK143" s="70">
        <v>1</v>
      </c>
      <c r="AL143" s="108" t="s">
        <v>6293</v>
      </c>
      <c r="AM143" t="e">
        <v>#N/A</v>
      </c>
      <c r="AN143" t="e">
        <f t="shared" si="28"/>
        <v>#N/A</v>
      </c>
    </row>
    <row r="144" spans="1:42" ht="14.4" customHeight="1" x14ac:dyDescent="0.3">
      <c r="A144" s="59" t="str">
        <f>U144</f>
        <v>HYD02-FMCG-SPO-00</v>
      </c>
      <c r="B144" s="70" t="s">
        <v>1171</v>
      </c>
      <c r="C144" s="70" t="s">
        <v>3078</v>
      </c>
      <c r="D144" s="70" t="s">
        <v>1171</v>
      </c>
      <c r="E144" s="70" t="s">
        <v>17</v>
      </c>
      <c r="F144" s="70" t="s">
        <v>1166</v>
      </c>
      <c r="G144" s="70" t="s">
        <v>5637</v>
      </c>
      <c r="H144" s="70" t="s">
        <v>1216</v>
      </c>
      <c r="I144" s="59" t="s">
        <v>4901</v>
      </c>
      <c r="J144" s="70" t="s">
        <v>3141</v>
      </c>
      <c r="K144" s="59" t="s">
        <v>8086</v>
      </c>
      <c r="L144" s="82" t="str">
        <f>O144</f>
        <v>0111201</v>
      </c>
      <c r="M144" s="82" t="s">
        <v>4686</v>
      </c>
      <c r="N144" s="70" t="s">
        <v>2687</v>
      </c>
      <c r="O144" s="82" t="s">
        <v>5908</v>
      </c>
      <c r="P144" s="59" t="str">
        <f>O144</f>
        <v>0111201</v>
      </c>
      <c r="Q144" s="163" t="str">
        <f>CONCATENATE(O144,"@gsfmcg.com")</f>
        <v>0111201@gsfmcg.com</v>
      </c>
      <c r="R144" s="59" t="s">
        <v>5588</v>
      </c>
      <c r="S144" s="59" t="s">
        <v>5238</v>
      </c>
      <c r="T144" s="59" t="str">
        <f>V144</f>
        <v>FMCG Unmapped</v>
      </c>
      <c r="U144" s="70" t="s">
        <v>3391</v>
      </c>
      <c r="V144" s="70" t="s">
        <v>5921</v>
      </c>
      <c r="W144" s="70" t="str">
        <f>TRIM(CONCATENATE(K144," - ",AD144," - ",V144))</f>
        <v>HYD02 - SPO - FMCG Unmapped</v>
      </c>
      <c r="X144" s="70" t="s">
        <v>1803</v>
      </c>
      <c r="Y144" s="70" t="s">
        <v>774</v>
      </c>
      <c r="Z144" s="70" t="s">
        <v>774</v>
      </c>
      <c r="AA144" s="171" t="s">
        <v>774</v>
      </c>
      <c r="AB144" s="70" t="s">
        <v>774</v>
      </c>
      <c r="AC144" s="70" t="s">
        <v>1171</v>
      </c>
      <c r="AD144" s="70" t="s">
        <v>163</v>
      </c>
      <c r="AE144" s="82" t="s">
        <v>1162</v>
      </c>
      <c r="AF144" s="70" t="s">
        <v>1171</v>
      </c>
      <c r="AG144" s="70" t="s">
        <v>1159</v>
      </c>
      <c r="AH144" s="70" t="s">
        <v>3149</v>
      </c>
      <c r="AI144" s="70" t="s">
        <v>7398</v>
      </c>
      <c r="AJ144" s="70" t="s">
        <v>1803</v>
      </c>
      <c r="AK144" s="70">
        <v>0</v>
      </c>
      <c r="AL144" s="108" t="s">
        <v>5606</v>
      </c>
      <c r="AM144" t="s">
        <v>5908</v>
      </c>
      <c r="AN144" t="b">
        <f>AM144=O144</f>
        <v>1</v>
      </c>
      <c r="AP144" t="s">
        <v>8085</v>
      </c>
    </row>
    <row r="145" spans="1:42" ht="14.4" customHeight="1" x14ac:dyDescent="0.3">
      <c r="A145" s="59" t="str">
        <f>U145</f>
        <v>HYD02-FMCG-ASM-01</v>
      </c>
      <c r="B145" s="70" t="s">
        <v>1171</v>
      </c>
      <c r="C145" s="70" t="s">
        <v>3078</v>
      </c>
      <c r="D145" s="70" t="s">
        <v>1171</v>
      </c>
      <c r="E145" s="70" t="s">
        <v>17</v>
      </c>
      <c r="F145" s="70" t="s">
        <v>1166</v>
      </c>
      <c r="G145" s="70" t="s">
        <v>5637</v>
      </c>
      <c r="H145" s="70" t="s">
        <v>1216</v>
      </c>
      <c r="I145" s="59" t="s">
        <v>4901</v>
      </c>
      <c r="J145" s="70" t="s">
        <v>3141</v>
      </c>
      <c r="K145" s="59" t="s">
        <v>8086</v>
      </c>
      <c r="L145" s="70" t="s">
        <v>7401</v>
      </c>
      <c r="M145" s="82" t="s">
        <v>4686</v>
      </c>
      <c r="N145" s="70" t="s">
        <v>2687</v>
      </c>
      <c r="O145" s="82" t="s">
        <v>5907</v>
      </c>
      <c r="P145" s="59" t="str">
        <f>O144</f>
        <v>0111201</v>
      </c>
      <c r="Q145" s="163" t="str">
        <f>CONCATENATE(O145,"@gsfmcg.com")</f>
        <v>01112@gsfmcg.com</v>
      </c>
      <c r="R145" s="59" t="s">
        <v>5587</v>
      </c>
      <c r="S145" s="59" t="s">
        <v>8090</v>
      </c>
      <c r="T145" s="59" t="str">
        <f>V145</f>
        <v>Abdul Rehman(H)</v>
      </c>
      <c r="U145" s="70" t="s">
        <v>3149</v>
      </c>
      <c r="V145" s="70" t="s">
        <v>7398</v>
      </c>
      <c r="W145" s="70" t="str">
        <f>TRIM(CONCATENATE(K145," - ",AD145," - ",V145))</f>
        <v>HYD02 - ASM - Abdul Rehman(H)</v>
      </c>
      <c r="X145" s="70" t="s">
        <v>1803</v>
      </c>
      <c r="Y145" s="70" t="s">
        <v>774</v>
      </c>
      <c r="Z145" s="70" t="s">
        <v>6409</v>
      </c>
      <c r="AA145" s="171">
        <v>44866</v>
      </c>
      <c r="AB145" s="70" t="s">
        <v>774</v>
      </c>
      <c r="AC145" s="70" t="s">
        <v>1219</v>
      </c>
      <c r="AD145" s="70" t="s">
        <v>1028</v>
      </c>
      <c r="AE145" s="82" t="s">
        <v>3414</v>
      </c>
      <c r="AF145" s="70" t="s">
        <v>1171</v>
      </c>
      <c r="AG145" s="70" t="s">
        <v>1159</v>
      </c>
      <c r="AH145" s="70" t="s">
        <v>3277</v>
      </c>
      <c r="AI145" s="70" t="s">
        <v>7399</v>
      </c>
      <c r="AJ145" s="70" t="s">
        <v>18</v>
      </c>
      <c r="AK145" s="70">
        <v>2</v>
      </c>
      <c r="AL145" s="108" t="s">
        <v>6294</v>
      </c>
      <c r="AM145" t="e">
        <v>#N/A</v>
      </c>
      <c r="AN145" t="e">
        <f>AM145=O145</f>
        <v>#N/A</v>
      </c>
      <c r="AP145" t="s">
        <v>8085</v>
      </c>
    </row>
    <row r="146" spans="1:42" ht="14.4" customHeight="1" x14ac:dyDescent="0.3">
      <c r="A146" s="59" t="str">
        <f t="shared" si="27"/>
        <v>HYD01-FMCG02-SPO-01</v>
      </c>
      <c r="B146" s="70" t="s">
        <v>1195</v>
      </c>
      <c r="C146" s="70" t="s">
        <v>1988</v>
      </c>
      <c r="D146" s="70" t="s">
        <v>1171</v>
      </c>
      <c r="E146" s="70" t="s">
        <v>17</v>
      </c>
      <c r="F146" s="70" t="s">
        <v>1166</v>
      </c>
      <c r="G146" s="70" t="s">
        <v>5637</v>
      </c>
      <c r="H146" s="70" t="s">
        <v>1195</v>
      </c>
      <c r="I146" s="59" t="s">
        <v>4901</v>
      </c>
      <c r="J146" s="70" t="s">
        <v>3136</v>
      </c>
      <c r="K146" s="59" t="s">
        <v>6358</v>
      </c>
      <c r="L146" s="70" t="s">
        <v>658</v>
      </c>
      <c r="M146" s="82" t="s">
        <v>4686</v>
      </c>
      <c r="N146" s="70" t="s">
        <v>2687</v>
      </c>
      <c r="O146" s="59" t="s">
        <v>2504</v>
      </c>
      <c r="P146" s="59" t="str">
        <f t="shared" si="24"/>
        <v>0112003</v>
      </c>
      <c r="Q146" s="163" t="str">
        <f t="shared" si="31"/>
        <v>0112003@gsfmcg.com</v>
      </c>
      <c r="R146" s="59" t="s">
        <v>2504</v>
      </c>
      <c r="S146" s="59" t="s">
        <v>449</v>
      </c>
      <c r="T146" s="59" t="str">
        <f t="shared" si="36"/>
        <v>Farhan Ali (T-HYD-01)</v>
      </c>
      <c r="U146" s="70" t="s">
        <v>3032</v>
      </c>
      <c r="V146" s="70" t="s">
        <v>601</v>
      </c>
      <c r="W146" s="70" t="str">
        <f t="shared" si="37"/>
        <v>HYD01 - SPO - Farhan Ali</v>
      </c>
      <c r="X146" s="70" t="s">
        <v>1803</v>
      </c>
      <c r="Y146" s="70" t="s">
        <v>6298</v>
      </c>
      <c r="Z146" s="70" t="s">
        <v>774</v>
      </c>
      <c r="AA146" s="171" t="s">
        <v>774</v>
      </c>
      <c r="AB146" s="70" t="s">
        <v>774</v>
      </c>
      <c r="AC146" s="70" t="s">
        <v>1171</v>
      </c>
      <c r="AD146" s="70" t="s">
        <v>163</v>
      </c>
      <c r="AE146" s="82" t="s">
        <v>1162</v>
      </c>
      <c r="AF146" s="70" t="s">
        <v>1171</v>
      </c>
      <c r="AG146" s="70" t="s">
        <v>1159</v>
      </c>
      <c r="AH146" s="70" t="s">
        <v>3140</v>
      </c>
      <c r="AI146" s="70" t="s">
        <v>203</v>
      </c>
      <c r="AJ146" s="70" t="s">
        <v>1803</v>
      </c>
      <c r="AK146" s="70">
        <v>1</v>
      </c>
      <c r="AL146" s="108" t="s">
        <v>6293</v>
      </c>
      <c r="AM146" t="s">
        <v>2504</v>
      </c>
      <c r="AN146" t="b">
        <f t="shared" si="28"/>
        <v>1</v>
      </c>
    </row>
    <row r="147" spans="1:42" ht="14.4" customHeight="1" x14ac:dyDescent="0.3">
      <c r="A147" s="59" t="str">
        <f t="shared" si="27"/>
        <v>HYD01-FMCG02-SPO-02</v>
      </c>
      <c r="B147" s="70" t="s">
        <v>1195</v>
      </c>
      <c r="C147" s="70" t="s">
        <v>1988</v>
      </c>
      <c r="D147" s="70" t="s">
        <v>1171</v>
      </c>
      <c r="E147" s="70" t="s">
        <v>17</v>
      </c>
      <c r="F147" s="70" t="s">
        <v>1166</v>
      </c>
      <c r="G147" s="70" t="s">
        <v>5637</v>
      </c>
      <c r="H147" s="70" t="s">
        <v>1195</v>
      </c>
      <c r="I147" s="59" t="s">
        <v>4901</v>
      </c>
      <c r="J147" s="70" t="s">
        <v>3136</v>
      </c>
      <c r="K147" s="59" t="s">
        <v>6358</v>
      </c>
      <c r="L147" s="70" t="s">
        <v>4559</v>
      </c>
      <c r="M147" s="82" t="s">
        <v>4686</v>
      </c>
      <c r="N147" s="70" t="s">
        <v>2687</v>
      </c>
      <c r="O147" s="59" t="s">
        <v>2550</v>
      </c>
      <c r="P147" s="59" t="str">
        <f t="shared" si="24"/>
        <v>0120001</v>
      </c>
      <c r="Q147" s="163" t="str">
        <f t="shared" si="31"/>
        <v>0120001@gsfmcg.com</v>
      </c>
      <c r="R147" s="59" t="s">
        <v>2552</v>
      </c>
      <c r="S147" s="59" t="s">
        <v>456</v>
      </c>
      <c r="T147" s="59" t="str">
        <f t="shared" si="36"/>
        <v>Ali Ahmed Shaikh (T-HYD-03)</v>
      </c>
      <c r="U147" s="70" t="s">
        <v>3033</v>
      </c>
      <c r="V147" s="70" t="s">
        <v>7396</v>
      </c>
      <c r="W147" s="70" t="str">
        <f t="shared" si="37"/>
        <v>HYD01 - SPO - Ali Ahmed Shaikh</v>
      </c>
      <c r="X147" s="70" t="s">
        <v>1803</v>
      </c>
      <c r="Y147" s="70" t="s">
        <v>6298</v>
      </c>
      <c r="Z147" s="70" t="s">
        <v>774</v>
      </c>
      <c r="AA147" s="171" t="s">
        <v>774</v>
      </c>
      <c r="AB147" s="70" t="s">
        <v>774</v>
      </c>
      <c r="AC147" s="70" t="s">
        <v>1171</v>
      </c>
      <c r="AD147" s="70" t="s">
        <v>163</v>
      </c>
      <c r="AE147" s="82" t="s">
        <v>1162</v>
      </c>
      <c r="AF147" s="70" t="s">
        <v>1171</v>
      </c>
      <c r="AG147" s="70" t="s">
        <v>1159</v>
      </c>
      <c r="AH147" s="70" t="s">
        <v>3140</v>
      </c>
      <c r="AI147" s="70" t="s">
        <v>203</v>
      </c>
      <c r="AJ147" s="70" t="s">
        <v>1803</v>
      </c>
      <c r="AK147" s="70">
        <v>1</v>
      </c>
      <c r="AL147" s="108" t="s">
        <v>6293</v>
      </c>
      <c r="AM147" t="s">
        <v>2550</v>
      </c>
      <c r="AN147" t="b">
        <f t="shared" si="28"/>
        <v>1</v>
      </c>
    </row>
    <row r="148" spans="1:42" ht="14.4" customHeight="1" x14ac:dyDescent="0.3">
      <c r="A148" s="59" t="str">
        <f t="shared" si="27"/>
        <v>HYD01-FMCG-SPO-01</v>
      </c>
      <c r="B148" s="70" t="s">
        <v>1171</v>
      </c>
      <c r="C148" s="70" t="s">
        <v>3078</v>
      </c>
      <c r="D148" s="70" t="s">
        <v>1171</v>
      </c>
      <c r="E148" s="70" t="s">
        <v>17</v>
      </c>
      <c r="F148" s="70" t="s">
        <v>1166</v>
      </c>
      <c r="G148" s="70" t="s">
        <v>5637</v>
      </c>
      <c r="H148" s="70" t="s">
        <v>1195</v>
      </c>
      <c r="I148" s="59" t="s">
        <v>4901</v>
      </c>
      <c r="J148" s="70" t="s">
        <v>3136</v>
      </c>
      <c r="K148" s="59" t="s">
        <v>6358</v>
      </c>
      <c r="L148" s="70" t="s">
        <v>7393</v>
      </c>
      <c r="M148" s="82" t="s">
        <v>4686</v>
      </c>
      <c r="N148" s="70" t="s">
        <v>2687</v>
      </c>
      <c r="O148" s="59" t="s">
        <v>8030</v>
      </c>
      <c r="P148" s="59" t="str">
        <f t="shared" si="24"/>
        <v>0112008</v>
      </c>
      <c r="Q148" s="163" t="str">
        <f t="shared" si="31"/>
        <v>0112008@gsfmcg.com</v>
      </c>
      <c r="R148" s="59" t="s">
        <v>2552</v>
      </c>
      <c r="S148" s="59" t="s">
        <v>8091</v>
      </c>
      <c r="T148" s="59" t="str">
        <f t="shared" si="36"/>
        <v>Qazi Junaid (O-HYD-08)</v>
      </c>
      <c r="U148" s="70" t="s">
        <v>8092</v>
      </c>
      <c r="V148" s="70" t="s">
        <v>7397</v>
      </c>
      <c r="W148" s="70" t="str">
        <f t="shared" si="37"/>
        <v>HYD01 - SPO - Qazi Junaid</v>
      </c>
      <c r="X148" s="70" t="s">
        <v>1803</v>
      </c>
      <c r="Y148" s="70" t="s">
        <v>6298</v>
      </c>
      <c r="Z148" s="70" t="s">
        <v>774</v>
      </c>
      <c r="AA148" s="171" t="s">
        <v>774</v>
      </c>
      <c r="AB148" s="70" t="s">
        <v>774</v>
      </c>
      <c r="AC148" s="70" t="s">
        <v>1171</v>
      </c>
      <c r="AD148" s="70" t="s">
        <v>163</v>
      </c>
      <c r="AE148" s="82" t="s">
        <v>1162</v>
      </c>
      <c r="AF148" s="70" t="s">
        <v>1171</v>
      </c>
      <c r="AG148" s="70" t="s">
        <v>1159</v>
      </c>
      <c r="AH148" s="70" t="s">
        <v>3140</v>
      </c>
      <c r="AI148" s="70" t="s">
        <v>203</v>
      </c>
      <c r="AJ148" s="70" t="s">
        <v>1803</v>
      </c>
      <c r="AK148" s="70">
        <v>1</v>
      </c>
      <c r="AL148" s="108" t="s">
        <v>6293</v>
      </c>
      <c r="AM148" t="e">
        <v>#N/A</v>
      </c>
      <c r="AN148" t="e">
        <f t="shared" si="28"/>
        <v>#N/A</v>
      </c>
    </row>
    <row r="149" spans="1:42" ht="14.4" customHeight="1" x14ac:dyDescent="0.3">
      <c r="A149" s="59" t="str">
        <f t="shared" si="27"/>
        <v>HYD01-FMCG-SPO-00</v>
      </c>
      <c r="B149" s="70" t="s">
        <v>1171</v>
      </c>
      <c r="C149" s="70" t="s">
        <v>3078</v>
      </c>
      <c r="D149" s="70" t="s">
        <v>1171</v>
      </c>
      <c r="E149" s="70" t="s">
        <v>17</v>
      </c>
      <c r="F149" s="70" t="s">
        <v>1166</v>
      </c>
      <c r="G149" s="70" t="s">
        <v>5637</v>
      </c>
      <c r="H149" s="70" t="s">
        <v>1195</v>
      </c>
      <c r="I149" s="59" t="s">
        <v>4901</v>
      </c>
      <c r="J149" s="70" t="s">
        <v>3136</v>
      </c>
      <c r="K149" s="59" t="s">
        <v>6358</v>
      </c>
      <c r="L149" s="82" t="s">
        <v>2507</v>
      </c>
      <c r="M149" s="82" t="s">
        <v>4686</v>
      </c>
      <c r="N149" s="70" t="s">
        <v>2687</v>
      </c>
      <c r="O149" s="59" t="s">
        <v>2507</v>
      </c>
      <c r="P149" s="59" t="str">
        <f t="shared" si="24"/>
        <v>0112006</v>
      </c>
      <c r="Q149" s="163" t="str">
        <f t="shared" si="31"/>
        <v>0112006@gsfmcg.com</v>
      </c>
      <c r="R149" s="59" t="s">
        <v>2507</v>
      </c>
      <c r="S149" s="59" t="s">
        <v>5238</v>
      </c>
      <c r="T149" s="59" t="str">
        <f>TRIM(CONCATENATE(W149))</f>
        <v>HYD01 - FMCG Unmapped</v>
      </c>
      <c r="U149" s="70" t="s">
        <v>3390</v>
      </c>
      <c r="V149" s="70" t="s">
        <v>5921</v>
      </c>
      <c r="W149" s="70" t="str">
        <f>TRIM(CONCATENATE(K149," - ",V149))</f>
        <v>HYD01 - FMCG Unmapped</v>
      </c>
      <c r="X149" s="70" t="s">
        <v>1803</v>
      </c>
      <c r="Y149" s="70" t="s">
        <v>774</v>
      </c>
      <c r="Z149" s="70" t="s">
        <v>774</v>
      </c>
      <c r="AA149" s="171" t="s">
        <v>774</v>
      </c>
      <c r="AB149" s="70" t="s">
        <v>774</v>
      </c>
      <c r="AC149" s="70" t="s">
        <v>1171</v>
      </c>
      <c r="AD149" s="70" t="s">
        <v>163</v>
      </c>
      <c r="AE149" s="82" t="s">
        <v>1162</v>
      </c>
      <c r="AF149" s="70" t="s">
        <v>1171</v>
      </c>
      <c r="AG149" s="70" t="s">
        <v>1159</v>
      </c>
      <c r="AH149" s="70" t="s">
        <v>3140</v>
      </c>
      <c r="AI149" s="70" t="s">
        <v>203</v>
      </c>
      <c r="AJ149" s="70" t="s">
        <v>1803</v>
      </c>
      <c r="AK149" s="70">
        <v>0</v>
      </c>
      <c r="AL149" s="108" t="s">
        <v>5606</v>
      </c>
      <c r="AM149" t="s">
        <v>2507</v>
      </c>
      <c r="AN149" t="b">
        <f t="shared" si="28"/>
        <v>1</v>
      </c>
      <c r="AP149" t="s">
        <v>8085</v>
      </c>
    </row>
    <row r="150" spans="1:42" ht="14.4" customHeight="1" x14ac:dyDescent="0.3">
      <c r="A150" s="59" t="str">
        <f t="shared" si="27"/>
        <v>HYD01-FMCG-ASM-01</v>
      </c>
      <c r="B150" s="70" t="s">
        <v>1171</v>
      </c>
      <c r="C150" s="70" t="s">
        <v>3078</v>
      </c>
      <c r="D150" s="70" t="s">
        <v>1171</v>
      </c>
      <c r="E150" s="70" t="s">
        <v>17</v>
      </c>
      <c r="F150" s="70" t="s">
        <v>1166</v>
      </c>
      <c r="G150" s="70" t="s">
        <v>5637</v>
      </c>
      <c r="H150" s="70" t="s">
        <v>1195</v>
      </c>
      <c r="I150" s="59" t="s">
        <v>4901</v>
      </c>
      <c r="J150" s="70" t="s">
        <v>3136</v>
      </c>
      <c r="K150" s="59" t="s">
        <v>6358</v>
      </c>
      <c r="L150" s="70" t="s">
        <v>6408</v>
      </c>
      <c r="M150" s="82" t="s">
        <v>4686</v>
      </c>
      <c r="N150" s="70" t="s">
        <v>2687</v>
      </c>
      <c r="O150" s="59" t="s">
        <v>2743</v>
      </c>
      <c r="P150" s="59" t="str">
        <f>O149</f>
        <v>0112006</v>
      </c>
      <c r="Q150" s="163" t="str">
        <f t="shared" si="31"/>
        <v>01120@gsfmcg.com</v>
      </c>
      <c r="R150" s="59" t="s">
        <v>2743</v>
      </c>
      <c r="S150" s="59" t="s">
        <v>7807</v>
      </c>
      <c r="T150" s="59" t="str">
        <f>V150</f>
        <v>Ahsan Khan</v>
      </c>
      <c r="U150" s="70" t="s">
        <v>3140</v>
      </c>
      <c r="V150" s="70" t="s">
        <v>203</v>
      </c>
      <c r="W150" s="70" t="str">
        <f>TRIM(CONCATENATE(K150," - ",AD150," - ",V150))</f>
        <v>HYD01 - ASM - Ahsan Khan</v>
      </c>
      <c r="X150" s="70" t="s">
        <v>1803</v>
      </c>
      <c r="Y150" s="70" t="s">
        <v>774</v>
      </c>
      <c r="Z150" s="70" t="s">
        <v>774</v>
      </c>
      <c r="AA150" s="171" t="s">
        <v>774</v>
      </c>
      <c r="AB150" s="70" t="s">
        <v>774</v>
      </c>
      <c r="AC150" s="70" t="s">
        <v>1219</v>
      </c>
      <c r="AD150" s="70" t="s">
        <v>1028</v>
      </c>
      <c r="AE150" s="82" t="s">
        <v>3414</v>
      </c>
      <c r="AF150" s="70" t="s">
        <v>1171</v>
      </c>
      <c r="AG150" s="70" t="s">
        <v>1159</v>
      </c>
      <c r="AH150" s="70" t="s">
        <v>3277</v>
      </c>
      <c r="AI150" s="70" t="s">
        <v>7399</v>
      </c>
      <c r="AJ150" s="70" t="s">
        <v>18</v>
      </c>
      <c r="AK150" s="70">
        <v>2</v>
      </c>
      <c r="AL150" s="108" t="s">
        <v>6294</v>
      </c>
      <c r="AM150" t="s">
        <v>2743</v>
      </c>
      <c r="AN150" t="b">
        <f t="shared" si="28"/>
        <v>1</v>
      </c>
      <c r="AP150" t="s">
        <v>8085</v>
      </c>
    </row>
    <row r="151" spans="1:42" ht="14.4" customHeight="1" x14ac:dyDescent="0.3">
      <c r="A151" s="59" t="str">
        <f t="shared" si="27"/>
        <v>NWB01-FMCG01-SPO-01</v>
      </c>
      <c r="B151" s="70" t="s">
        <v>1170</v>
      </c>
      <c r="C151" s="70" t="s">
        <v>1987</v>
      </c>
      <c r="D151" s="70" t="s">
        <v>1170</v>
      </c>
      <c r="E151" s="70" t="s">
        <v>17</v>
      </c>
      <c r="F151" s="70" t="s">
        <v>1167</v>
      </c>
      <c r="G151" s="70" t="s">
        <v>5636</v>
      </c>
      <c r="H151" s="70" t="s">
        <v>6410</v>
      </c>
      <c r="I151" s="59" t="s">
        <v>4901</v>
      </c>
      <c r="J151" s="70" t="s">
        <v>6411</v>
      </c>
      <c r="K151" s="59" t="s">
        <v>6412</v>
      </c>
      <c r="L151" s="70" t="str">
        <f>P151</f>
        <v>0112005</v>
      </c>
      <c r="M151" s="82" t="s">
        <v>4686</v>
      </c>
      <c r="N151" s="70" t="s">
        <v>2687</v>
      </c>
      <c r="O151" s="59" t="s">
        <v>2506</v>
      </c>
      <c r="P151" s="59" t="str">
        <f>O151</f>
        <v>0112005</v>
      </c>
      <c r="Q151" s="163" t="str">
        <f t="shared" si="31"/>
        <v>0112005@gsfmcg.com</v>
      </c>
      <c r="R151" s="59" t="s">
        <v>2503</v>
      </c>
      <c r="S151" s="59" t="s">
        <v>212</v>
      </c>
      <c r="T151" s="59" t="str">
        <f>TRIM(CONCATENATE(V151," (",S151,")"))</f>
        <v>Vacant HYD-04 (HYD-04)</v>
      </c>
      <c r="U151" s="70" t="s">
        <v>6417</v>
      </c>
      <c r="V151" s="70" t="s">
        <v>7988</v>
      </c>
      <c r="W151" s="70" t="str">
        <f>TRIM(CONCATENATE(K151," - ",AD151," - ",V151))</f>
        <v>NWB01 - SPO - Vacant HYD-04</v>
      </c>
      <c r="X151" s="70" t="s">
        <v>461</v>
      </c>
      <c r="Y151" s="70" t="s">
        <v>6298</v>
      </c>
      <c r="Z151" s="70" t="s">
        <v>774</v>
      </c>
      <c r="AA151" s="171" t="s">
        <v>774</v>
      </c>
      <c r="AB151" s="70" t="s">
        <v>774</v>
      </c>
      <c r="AC151" s="70" t="s">
        <v>1171</v>
      </c>
      <c r="AD151" s="70" t="s">
        <v>163</v>
      </c>
      <c r="AE151" s="82" t="s">
        <v>1162</v>
      </c>
      <c r="AF151" s="70" t="s">
        <v>1171</v>
      </c>
      <c r="AG151" s="70" t="s">
        <v>1159</v>
      </c>
      <c r="AH151" s="70" t="s">
        <v>6421</v>
      </c>
      <c r="AI151" s="70" t="s">
        <v>6424</v>
      </c>
      <c r="AJ151" s="70" t="s">
        <v>461</v>
      </c>
      <c r="AK151" s="70">
        <v>1</v>
      </c>
      <c r="AL151" s="108" t="s">
        <v>6293</v>
      </c>
      <c r="AM151" t="e">
        <v>#N/A</v>
      </c>
      <c r="AN151" t="e">
        <f t="shared" si="28"/>
        <v>#N/A</v>
      </c>
    </row>
    <row r="152" spans="1:42" ht="14.4" customHeight="1" x14ac:dyDescent="0.3">
      <c r="A152" s="59" t="str">
        <f t="shared" si="27"/>
        <v>NWB01-FMCG02-SPO-01</v>
      </c>
      <c r="B152" s="70" t="s">
        <v>1195</v>
      </c>
      <c r="C152" s="70" t="s">
        <v>1988</v>
      </c>
      <c r="D152" s="70" t="s">
        <v>1170</v>
      </c>
      <c r="E152" s="70" t="s">
        <v>17</v>
      </c>
      <c r="F152" s="70" t="s">
        <v>1167</v>
      </c>
      <c r="G152" s="70" t="s">
        <v>5636</v>
      </c>
      <c r="H152" s="70" t="s">
        <v>6410</v>
      </c>
      <c r="I152" s="59" t="s">
        <v>4901</v>
      </c>
      <c r="J152" s="70" t="s">
        <v>6411</v>
      </c>
      <c r="K152" s="59" t="s">
        <v>6412</v>
      </c>
      <c r="L152" s="70" t="s">
        <v>7436</v>
      </c>
      <c r="M152" s="82" t="s">
        <v>4686</v>
      </c>
      <c r="N152" s="70" t="s">
        <v>2687</v>
      </c>
      <c r="O152" s="59" t="s">
        <v>2553</v>
      </c>
      <c r="P152" s="59" t="str">
        <f>O152</f>
        <v>0120004</v>
      </c>
      <c r="Q152" s="163" t="str">
        <f t="shared" si="31"/>
        <v>0120004@gsfmcg.com</v>
      </c>
      <c r="R152" s="59" t="s">
        <v>2505</v>
      </c>
      <c r="S152" s="59" t="s">
        <v>459</v>
      </c>
      <c r="T152" s="59" t="str">
        <f>TRIM(CONCATENATE(V152," (",S152,")"))</f>
        <v>Ali Hassan (T-HYD-04)</v>
      </c>
      <c r="U152" s="70" t="s">
        <v>7441</v>
      </c>
      <c r="V152" s="70" t="s">
        <v>3576</v>
      </c>
      <c r="W152" s="70" t="str">
        <f>TRIM(CONCATENATE(K152," - ",AD152," - ",V152))</f>
        <v>NWB01 - SPO - Ali Hassan</v>
      </c>
      <c r="X152" s="70" t="s">
        <v>461</v>
      </c>
      <c r="Y152" s="70" t="s">
        <v>6298</v>
      </c>
      <c r="Z152" s="70" t="s">
        <v>774</v>
      </c>
      <c r="AA152" s="171" t="s">
        <v>774</v>
      </c>
      <c r="AB152" s="70" t="s">
        <v>774</v>
      </c>
      <c r="AC152" s="70" t="s">
        <v>1171</v>
      </c>
      <c r="AD152" s="70" t="s">
        <v>163</v>
      </c>
      <c r="AE152" s="82" t="s">
        <v>1162</v>
      </c>
      <c r="AF152" s="70" t="s">
        <v>1171</v>
      </c>
      <c r="AG152" s="70" t="s">
        <v>1159</v>
      </c>
      <c r="AH152" s="70" t="s">
        <v>6421</v>
      </c>
      <c r="AI152" s="70" t="s">
        <v>6424</v>
      </c>
      <c r="AJ152" s="70" t="s">
        <v>461</v>
      </c>
      <c r="AK152" s="70">
        <v>1</v>
      </c>
      <c r="AL152" s="108" t="s">
        <v>6293</v>
      </c>
      <c r="AM152" t="e">
        <v>#N/A</v>
      </c>
      <c r="AN152" t="e">
        <f t="shared" si="28"/>
        <v>#N/A</v>
      </c>
    </row>
    <row r="153" spans="1:42" ht="14.4" customHeight="1" x14ac:dyDescent="0.3">
      <c r="A153" s="59" t="str">
        <f t="shared" si="27"/>
        <v>NWB01-FMCG-SPO-01</v>
      </c>
      <c r="B153" s="70" t="s">
        <v>1171</v>
      </c>
      <c r="C153" s="70" t="s">
        <v>3078</v>
      </c>
      <c r="D153" s="70" t="s">
        <v>1170</v>
      </c>
      <c r="E153" s="70" t="s">
        <v>17</v>
      </c>
      <c r="F153" s="70" t="s">
        <v>1167</v>
      </c>
      <c r="G153" s="70" t="s">
        <v>5636</v>
      </c>
      <c r="H153" s="70" t="s">
        <v>6410</v>
      </c>
      <c r="I153" s="59" t="s">
        <v>4901</v>
      </c>
      <c r="J153" s="70" t="s">
        <v>6411</v>
      </c>
      <c r="K153" s="59" t="s">
        <v>6412</v>
      </c>
      <c r="L153" s="70" t="s">
        <v>7437</v>
      </c>
      <c r="M153" s="82" t="s">
        <v>4686</v>
      </c>
      <c r="N153" s="70" t="s">
        <v>2687</v>
      </c>
      <c r="O153" s="59" t="s">
        <v>5905</v>
      </c>
      <c r="P153" s="59" t="str">
        <f>O153</f>
        <v>0118005</v>
      </c>
      <c r="Q153" s="163" t="str">
        <f t="shared" si="31"/>
        <v>0118005@gsfmcg.com</v>
      </c>
      <c r="R153" s="59" t="s">
        <v>2504</v>
      </c>
      <c r="S153" s="59" t="s">
        <v>7439</v>
      </c>
      <c r="T153" s="59" t="str">
        <f>TRIM(CONCATENATE(V153," (",S153,")"))</f>
        <v>Shan Kumar (O-SUK-01)</v>
      </c>
      <c r="U153" s="70" t="s">
        <v>6735</v>
      </c>
      <c r="V153" s="70" t="s">
        <v>7989</v>
      </c>
      <c r="W153" s="70" t="str">
        <f>TRIM(CONCATENATE(K153," - ",AD153," - ",V153))</f>
        <v>NWB01 - SPO - Shan Kumar</v>
      </c>
      <c r="X153" s="70" t="s">
        <v>32</v>
      </c>
      <c r="Y153" s="70" t="s">
        <v>6298</v>
      </c>
      <c r="Z153" s="70" t="s">
        <v>774</v>
      </c>
      <c r="AA153" s="171" t="s">
        <v>774</v>
      </c>
      <c r="AB153" s="70" t="s">
        <v>774</v>
      </c>
      <c r="AC153" s="70" t="s">
        <v>1171</v>
      </c>
      <c r="AD153" s="70" t="s">
        <v>163</v>
      </c>
      <c r="AE153" s="82" t="s">
        <v>1162</v>
      </c>
      <c r="AF153" s="70" t="s">
        <v>1171</v>
      </c>
      <c r="AG153" s="70" t="s">
        <v>1159</v>
      </c>
      <c r="AH153" s="70" t="s">
        <v>6421</v>
      </c>
      <c r="AI153" s="70" t="s">
        <v>6424</v>
      </c>
      <c r="AJ153" s="70" t="s">
        <v>461</v>
      </c>
      <c r="AK153" s="70">
        <v>1</v>
      </c>
      <c r="AL153" s="108" t="s">
        <v>6293</v>
      </c>
      <c r="AM153" t="e">
        <v>#N/A</v>
      </c>
      <c r="AN153" t="e">
        <f t="shared" si="28"/>
        <v>#N/A</v>
      </c>
    </row>
    <row r="154" spans="1:42" ht="14.4" customHeight="1" x14ac:dyDescent="0.3">
      <c r="A154" s="59" t="str">
        <f t="shared" si="27"/>
        <v>NWB01-FMCG-SPO-02</v>
      </c>
      <c r="B154" s="70" t="s">
        <v>1171</v>
      </c>
      <c r="C154" s="70" t="s">
        <v>3078</v>
      </c>
      <c r="D154" s="70" t="s">
        <v>1170</v>
      </c>
      <c r="E154" s="70" t="s">
        <v>17</v>
      </c>
      <c r="F154" s="70" t="s">
        <v>1167</v>
      </c>
      <c r="G154" s="70" t="s">
        <v>5636</v>
      </c>
      <c r="H154" s="70" t="s">
        <v>6410</v>
      </c>
      <c r="I154" s="59" t="s">
        <v>4901</v>
      </c>
      <c r="J154" s="70" t="s">
        <v>6411</v>
      </c>
      <c r="K154" s="59" t="s">
        <v>6412</v>
      </c>
      <c r="L154" s="70" t="s">
        <v>7438</v>
      </c>
      <c r="M154" s="82" t="s">
        <v>4686</v>
      </c>
      <c r="N154" s="70" t="s">
        <v>2687</v>
      </c>
      <c r="O154" s="59" t="s">
        <v>8031</v>
      </c>
      <c r="P154" s="59" t="str">
        <f>O154</f>
        <v>0120006</v>
      </c>
      <c r="Q154" s="163" t="str">
        <f t="shared" si="31"/>
        <v>0120006@gsfmcg.com</v>
      </c>
      <c r="R154" s="59" t="s">
        <v>2552</v>
      </c>
      <c r="S154" s="59" t="s">
        <v>7440</v>
      </c>
      <c r="T154" s="59" t="str">
        <f>TRIM(CONCATENATE(V154," (",S154,")"))</f>
        <v>Rashid Ali (O-SUK-02)</v>
      </c>
      <c r="U154" s="70" t="s">
        <v>7442</v>
      </c>
      <c r="V154" s="70" t="s">
        <v>3110</v>
      </c>
      <c r="W154" s="70" t="str">
        <f>TRIM(CONCATENATE(K154," - ",AD154," - ",V154))</f>
        <v>NWB01 - SPO - Rashid Ali</v>
      </c>
      <c r="X154" s="70" t="s">
        <v>7443</v>
      </c>
      <c r="Y154" s="70" t="s">
        <v>6298</v>
      </c>
      <c r="Z154" s="70" t="s">
        <v>774</v>
      </c>
      <c r="AA154" s="171" t="s">
        <v>774</v>
      </c>
      <c r="AB154" s="70" t="s">
        <v>774</v>
      </c>
      <c r="AC154" s="70" t="s">
        <v>1171</v>
      </c>
      <c r="AD154" s="70" t="s">
        <v>163</v>
      </c>
      <c r="AE154" s="82" t="s">
        <v>1162</v>
      </c>
      <c r="AF154" s="70" t="s">
        <v>1171</v>
      </c>
      <c r="AG154" s="70" t="s">
        <v>1159</v>
      </c>
      <c r="AH154" s="70" t="s">
        <v>6421</v>
      </c>
      <c r="AI154" s="70" t="s">
        <v>6424</v>
      </c>
      <c r="AJ154" s="70" t="s">
        <v>461</v>
      </c>
      <c r="AK154" s="70">
        <v>1</v>
      </c>
      <c r="AL154" s="108" t="s">
        <v>6293</v>
      </c>
      <c r="AM154" t="e">
        <v>#N/A</v>
      </c>
      <c r="AN154" t="e">
        <f t="shared" si="28"/>
        <v>#N/A</v>
      </c>
    </row>
    <row r="155" spans="1:42" ht="14.4" customHeight="1" x14ac:dyDescent="0.3">
      <c r="A155" s="59" t="str">
        <f t="shared" si="27"/>
        <v>NWB01-FMCG-SPO-00</v>
      </c>
      <c r="B155" s="70" t="s">
        <v>1171</v>
      </c>
      <c r="C155" s="70" t="s">
        <v>3078</v>
      </c>
      <c r="D155" s="70" t="s">
        <v>1170</v>
      </c>
      <c r="E155" s="70" t="s">
        <v>17</v>
      </c>
      <c r="F155" s="70" t="s">
        <v>1167</v>
      </c>
      <c r="G155" s="70" t="s">
        <v>5636</v>
      </c>
      <c r="H155" s="70" t="s">
        <v>6410</v>
      </c>
      <c r="I155" s="59" t="s">
        <v>4901</v>
      </c>
      <c r="J155" s="70" t="s">
        <v>6411</v>
      </c>
      <c r="K155" s="59" t="s">
        <v>6412</v>
      </c>
      <c r="L155" s="82" t="str">
        <f>O155</f>
        <v>0120005</v>
      </c>
      <c r="M155" s="82" t="s">
        <v>4686</v>
      </c>
      <c r="N155" s="70" t="s">
        <v>2687</v>
      </c>
      <c r="O155" s="59" t="s">
        <v>2554</v>
      </c>
      <c r="P155" s="59" t="str">
        <f>O155</f>
        <v>0120005</v>
      </c>
      <c r="Q155" s="163" t="str">
        <f t="shared" si="31"/>
        <v>0120005@gsfmcg.com</v>
      </c>
      <c r="R155" s="59" t="s">
        <v>2507</v>
      </c>
      <c r="S155" s="59" t="s">
        <v>5238</v>
      </c>
      <c r="T155" s="59" t="str">
        <f>TRIM(CONCATENATE(W155))</f>
        <v>NWB01 - FMCG Unmapped</v>
      </c>
      <c r="U155" s="70" t="s">
        <v>6420</v>
      </c>
      <c r="V155" s="70" t="s">
        <v>5921</v>
      </c>
      <c r="W155" s="70" t="str">
        <f>TRIM(CONCATENATE(K155," - ",V155))</f>
        <v>NWB01 - FMCG Unmapped</v>
      </c>
      <c r="X155" s="70" t="s">
        <v>461</v>
      </c>
      <c r="Y155" s="70" t="s">
        <v>774</v>
      </c>
      <c r="Z155" s="70" t="s">
        <v>774</v>
      </c>
      <c r="AA155" s="171" t="s">
        <v>774</v>
      </c>
      <c r="AB155" s="70" t="s">
        <v>774</v>
      </c>
      <c r="AC155" s="70" t="s">
        <v>1171</v>
      </c>
      <c r="AD155" s="70" t="s">
        <v>163</v>
      </c>
      <c r="AE155" s="82" t="s">
        <v>1162</v>
      </c>
      <c r="AF155" s="70" t="s">
        <v>1171</v>
      </c>
      <c r="AG155" s="70" t="s">
        <v>1159</v>
      </c>
      <c r="AH155" s="70" t="s">
        <v>6421</v>
      </c>
      <c r="AI155" s="70" t="s">
        <v>6424</v>
      </c>
      <c r="AJ155" s="70" t="s">
        <v>461</v>
      </c>
      <c r="AK155" s="70">
        <v>0</v>
      </c>
      <c r="AL155" s="108" t="s">
        <v>5606</v>
      </c>
      <c r="AM155" t="s">
        <v>2554</v>
      </c>
      <c r="AN155" t="b">
        <f t="shared" si="28"/>
        <v>1</v>
      </c>
      <c r="AP155" t="s">
        <v>8085</v>
      </c>
    </row>
    <row r="156" spans="1:42" ht="14.4" customHeight="1" x14ac:dyDescent="0.3">
      <c r="A156" s="59" t="str">
        <f t="shared" si="27"/>
        <v>NWB01-FMCG-ASM-01</v>
      </c>
      <c r="B156" s="70" t="s">
        <v>1171</v>
      </c>
      <c r="C156" s="70" t="s">
        <v>3078</v>
      </c>
      <c r="D156" s="70" t="s">
        <v>1170</v>
      </c>
      <c r="E156" s="70" t="s">
        <v>17</v>
      </c>
      <c r="F156" s="70" t="s">
        <v>1167</v>
      </c>
      <c r="G156" s="70" t="s">
        <v>5636</v>
      </c>
      <c r="H156" s="70" t="s">
        <v>6410</v>
      </c>
      <c r="I156" s="59" t="s">
        <v>4901</v>
      </c>
      <c r="J156" s="70" t="s">
        <v>6411</v>
      </c>
      <c r="K156" s="59" t="s">
        <v>6412</v>
      </c>
      <c r="L156" s="70" t="s">
        <v>7435</v>
      </c>
      <c r="M156" s="82" t="s">
        <v>4686</v>
      </c>
      <c r="N156" s="70" t="s">
        <v>2687</v>
      </c>
      <c r="O156" s="59" t="s">
        <v>2751</v>
      </c>
      <c r="P156" s="59" t="str">
        <f>O155</f>
        <v>0120005</v>
      </c>
      <c r="Q156" s="163" t="str">
        <f t="shared" si="31"/>
        <v>01200@gsfmcg.com</v>
      </c>
      <c r="R156" s="59" t="s">
        <v>2743</v>
      </c>
      <c r="S156" s="59" t="s">
        <v>7808</v>
      </c>
      <c r="T156" s="59" t="str">
        <f>V156</f>
        <v>Nadeem Farooqi</v>
      </c>
      <c r="U156" s="70" t="s">
        <v>6421</v>
      </c>
      <c r="V156" s="70" t="s">
        <v>6424</v>
      </c>
      <c r="W156" s="70" t="str">
        <f>TRIM(CONCATENATE(K156," - ",AD156," - ",V156))</f>
        <v>NWB01 - ASM - Nadeem Farooqi</v>
      </c>
      <c r="X156" s="70" t="s">
        <v>461</v>
      </c>
      <c r="Y156" s="70" t="s">
        <v>774</v>
      </c>
      <c r="Z156" s="70" t="s">
        <v>774</v>
      </c>
      <c r="AA156" s="171" t="s">
        <v>774</v>
      </c>
      <c r="AB156" s="70" t="s">
        <v>774</v>
      </c>
      <c r="AC156" s="70" t="s">
        <v>1219</v>
      </c>
      <c r="AD156" s="70" t="s">
        <v>1028</v>
      </c>
      <c r="AE156" s="82" t="s">
        <v>3414</v>
      </c>
      <c r="AF156" s="70" t="s">
        <v>1171</v>
      </c>
      <c r="AG156" s="70" t="s">
        <v>1159</v>
      </c>
      <c r="AH156" s="70" t="s">
        <v>3278</v>
      </c>
      <c r="AI156" s="70" t="s">
        <v>463</v>
      </c>
      <c r="AJ156" s="70" t="s">
        <v>26</v>
      </c>
      <c r="AK156" s="70">
        <v>2</v>
      </c>
      <c r="AL156" s="108" t="s">
        <v>6294</v>
      </c>
      <c r="AM156" t="e">
        <v>#N/A</v>
      </c>
      <c r="AN156" t="e">
        <f t="shared" si="28"/>
        <v>#N/A</v>
      </c>
      <c r="AP156" t="s">
        <v>8085</v>
      </c>
    </row>
    <row r="157" spans="1:42" ht="14.4" customHeight="1" x14ac:dyDescent="0.3">
      <c r="A157" s="59" t="str">
        <f t="shared" si="27"/>
        <v>MPK01-FMCG01-SPO-02</v>
      </c>
      <c r="B157" s="70" t="s">
        <v>1170</v>
      </c>
      <c r="C157" s="70" t="s">
        <v>1987</v>
      </c>
      <c r="D157" s="70" t="s">
        <v>1170</v>
      </c>
      <c r="E157" s="70" t="s">
        <v>17</v>
      </c>
      <c r="F157" s="70" t="s">
        <v>1167</v>
      </c>
      <c r="G157" s="70" t="s">
        <v>5636</v>
      </c>
      <c r="H157" s="70" t="s">
        <v>7426</v>
      </c>
      <c r="I157" s="59" t="s">
        <v>4901</v>
      </c>
      <c r="J157" s="70" t="s">
        <v>7427</v>
      </c>
      <c r="K157" s="59" t="s">
        <v>7425</v>
      </c>
      <c r="L157" s="70" t="s">
        <v>7422</v>
      </c>
      <c r="M157" s="82" t="s">
        <v>4686</v>
      </c>
      <c r="N157" s="70" t="s">
        <v>2687</v>
      </c>
      <c r="O157" s="59" t="s">
        <v>2505</v>
      </c>
      <c r="P157" s="59" t="str">
        <f>O157</f>
        <v>0112004</v>
      </c>
      <c r="Q157" s="163" t="str">
        <f t="shared" si="31"/>
        <v>0112004@gsfmcg.com</v>
      </c>
      <c r="R157" s="59" t="s">
        <v>2503</v>
      </c>
      <c r="S157" s="59" t="s">
        <v>207</v>
      </c>
      <c r="T157" s="59" t="str">
        <f>TRIM(CONCATENATE(V157," (",S157,")"))</f>
        <v>Shah Jahan (HYD-02)</v>
      </c>
      <c r="U157" s="70" t="s">
        <v>7428</v>
      </c>
      <c r="V157" s="70" t="s">
        <v>7419</v>
      </c>
      <c r="W157" s="70" t="str">
        <f>TRIM(CONCATENATE(K157," - ",AD157," - ",V157))</f>
        <v>MPK01 - SPO - Shah Jahan</v>
      </c>
      <c r="X157" s="70" t="s">
        <v>3138</v>
      </c>
      <c r="Y157" s="70" t="s">
        <v>6298</v>
      </c>
      <c r="Z157" s="70" t="s">
        <v>774</v>
      </c>
      <c r="AA157" s="171" t="s">
        <v>774</v>
      </c>
      <c r="AB157" s="70" t="s">
        <v>774</v>
      </c>
      <c r="AC157" s="70" t="s">
        <v>1171</v>
      </c>
      <c r="AD157" s="70" t="s">
        <v>163</v>
      </c>
      <c r="AE157" s="82" t="s">
        <v>1162</v>
      </c>
      <c r="AF157" s="70" t="s">
        <v>1171</v>
      </c>
      <c r="AG157" s="70" t="s">
        <v>1159</v>
      </c>
      <c r="AH157" s="70" t="s">
        <v>7433</v>
      </c>
      <c r="AI157" s="70" t="s">
        <v>3570</v>
      </c>
      <c r="AJ157" s="70" t="s">
        <v>3138</v>
      </c>
      <c r="AK157" s="70">
        <v>1</v>
      </c>
      <c r="AL157" s="108" t="s">
        <v>6293</v>
      </c>
      <c r="AM157" t="e">
        <v>#N/A</v>
      </c>
      <c r="AN157" t="e">
        <f t="shared" si="28"/>
        <v>#N/A</v>
      </c>
    </row>
    <row r="158" spans="1:42" ht="14.4" customHeight="1" x14ac:dyDescent="0.3">
      <c r="A158" s="59" t="str">
        <f t="shared" si="27"/>
        <v>MPK01-FMCG01-SPO-01</v>
      </c>
      <c r="B158" s="70" t="s">
        <v>1170</v>
      </c>
      <c r="C158" s="70" t="s">
        <v>1987</v>
      </c>
      <c r="D158" s="70" t="s">
        <v>1170</v>
      </c>
      <c r="E158" s="70" t="s">
        <v>17</v>
      </c>
      <c r="F158" s="70" t="s">
        <v>1167</v>
      </c>
      <c r="G158" s="70" t="s">
        <v>5636</v>
      </c>
      <c r="H158" s="70" t="s">
        <v>7426</v>
      </c>
      <c r="I158" s="59" t="s">
        <v>4901</v>
      </c>
      <c r="J158" s="70" t="s">
        <v>7427</v>
      </c>
      <c r="K158" s="59" t="s">
        <v>7425</v>
      </c>
      <c r="L158" s="70" t="s">
        <v>7423</v>
      </c>
      <c r="M158" s="82" t="s">
        <v>4686</v>
      </c>
      <c r="N158" s="70" t="s">
        <v>2687</v>
      </c>
      <c r="O158" s="59" t="s">
        <v>8032</v>
      </c>
      <c r="P158" s="59" t="str">
        <f>O158</f>
        <v>0111301</v>
      </c>
      <c r="Q158" s="163" t="str">
        <f t="shared" si="31"/>
        <v>0111301@gsfmcg.com</v>
      </c>
      <c r="R158" s="59" t="s">
        <v>2505</v>
      </c>
      <c r="S158" s="59" t="s">
        <v>215</v>
      </c>
      <c r="T158" s="59" t="str">
        <f>TRIM(CONCATENATE(V158," (",S158,")"))</f>
        <v>Sagar Kumar (HYD-05)</v>
      </c>
      <c r="U158" s="70" t="s">
        <v>7429</v>
      </c>
      <c r="V158" s="70" t="s">
        <v>7420</v>
      </c>
      <c r="W158" s="70" t="str">
        <f>TRIM(CONCATENATE(K158," - ",AD158," - ",V158))</f>
        <v>MPK01 - SPO - Sagar Kumar</v>
      </c>
      <c r="X158" s="70" t="s">
        <v>7434</v>
      </c>
      <c r="Y158" s="70" t="s">
        <v>6298</v>
      </c>
      <c r="Z158" s="70" t="s">
        <v>774</v>
      </c>
      <c r="AA158" s="171" t="s">
        <v>774</v>
      </c>
      <c r="AB158" s="70" t="s">
        <v>774</v>
      </c>
      <c r="AC158" s="70" t="s">
        <v>1171</v>
      </c>
      <c r="AD158" s="70" t="s">
        <v>163</v>
      </c>
      <c r="AE158" s="82" t="s">
        <v>1162</v>
      </c>
      <c r="AF158" s="70" t="s">
        <v>1171</v>
      </c>
      <c r="AG158" s="70" t="s">
        <v>1159</v>
      </c>
      <c r="AH158" s="70" t="s">
        <v>7433</v>
      </c>
      <c r="AI158" s="70" t="s">
        <v>3570</v>
      </c>
      <c r="AJ158" s="70" t="s">
        <v>3138</v>
      </c>
      <c r="AK158" s="70">
        <v>1</v>
      </c>
      <c r="AL158" s="108" t="s">
        <v>6293</v>
      </c>
      <c r="AM158" t="e">
        <v>#N/A</v>
      </c>
      <c r="AN158" t="e">
        <f t="shared" si="28"/>
        <v>#N/A</v>
      </c>
    </row>
    <row r="159" spans="1:42" ht="14.4" customHeight="1" x14ac:dyDescent="0.3">
      <c r="A159" s="59" t="str">
        <f t="shared" si="27"/>
        <v>MPK01-FMCG02-SPO-02</v>
      </c>
      <c r="B159" s="70" t="s">
        <v>1195</v>
      </c>
      <c r="C159" s="70" t="s">
        <v>1988</v>
      </c>
      <c r="D159" s="70" t="s">
        <v>1170</v>
      </c>
      <c r="E159" s="70" t="s">
        <v>17</v>
      </c>
      <c r="F159" s="70" t="s">
        <v>1167</v>
      </c>
      <c r="G159" s="70" t="s">
        <v>5636</v>
      </c>
      <c r="H159" s="70" t="s">
        <v>7426</v>
      </c>
      <c r="I159" s="59" t="s">
        <v>4901</v>
      </c>
      <c r="J159" s="70" t="s">
        <v>7427</v>
      </c>
      <c r="K159" s="59" t="s">
        <v>7425</v>
      </c>
      <c r="L159" s="70" t="s">
        <v>5251</v>
      </c>
      <c r="M159" s="82" t="s">
        <v>4686</v>
      </c>
      <c r="N159" s="70" t="s">
        <v>2687</v>
      </c>
      <c r="O159" s="59" t="s">
        <v>2552</v>
      </c>
      <c r="P159" s="59" t="str">
        <f>O159</f>
        <v>0120003</v>
      </c>
      <c r="Q159" s="163" t="str">
        <f t="shared" si="31"/>
        <v>0120003@gsfmcg.com</v>
      </c>
      <c r="R159" s="59" t="s">
        <v>2504</v>
      </c>
      <c r="S159" s="59" t="s">
        <v>453</v>
      </c>
      <c r="T159" s="59" t="str">
        <f>TRIM(CONCATENATE(V159," (",S159,")"))</f>
        <v>Junaid Shaikh (T-HYD-02)</v>
      </c>
      <c r="U159" s="70" t="s">
        <v>7430</v>
      </c>
      <c r="V159" s="70" t="s">
        <v>5841</v>
      </c>
      <c r="W159" s="70" t="str">
        <f>TRIM(CONCATENATE(K159," - ",AD159," - ",V159))</f>
        <v>MPK01 - SPO - Junaid Shaikh</v>
      </c>
      <c r="X159" s="70" t="s">
        <v>3138</v>
      </c>
      <c r="Y159" s="70" t="s">
        <v>6298</v>
      </c>
      <c r="Z159" s="70" t="s">
        <v>774</v>
      </c>
      <c r="AA159" s="171" t="s">
        <v>774</v>
      </c>
      <c r="AB159" s="70" t="s">
        <v>774</v>
      </c>
      <c r="AC159" s="70" t="s">
        <v>1171</v>
      </c>
      <c r="AD159" s="70" t="s">
        <v>163</v>
      </c>
      <c r="AE159" s="82" t="s">
        <v>1162</v>
      </c>
      <c r="AF159" s="70" t="s">
        <v>1171</v>
      </c>
      <c r="AG159" s="70" t="s">
        <v>1159</v>
      </c>
      <c r="AH159" s="70" t="s">
        <v>7433</v>
      </c>
      <c r="AI159" s="70" t="s">
        <v>3570</v>
      </c>
      <c r="AJ159" s="70" t="s">
        <v>3138</v>
      </c>
      <c r="AK159" s="70">
        <v>1</v>
      </c>
      <c r="AL159" s="108" t="s">
        <v>6293</v>
      </c>
      <c r="AM159" t="s">
        <v>2552</v>
      </c>
      <c r="AN159" t="b">
        <f t="shared" si="28"/>
        <v>1</v>
      </c>
    </row>
    <row r="160" spans="1:42" ht="14.4" customHeight="1" x14ac:dyDescent="0.3">
      <c r="A160" s="59" t="str">
        <f t="shared" si="27"/>
        <v>MPK01-FMCG02-SPO-03</v>
      </c>
      <c r="B160" s="70" t="s">
        <v>1195</v>
      </c>
      <c r="C160" s="70" t="s">
        <v>1988</v>
      </c>
      <c r="D160" s="70" t="s">
        <v>1170</v>
      </c>
      <c r="E160" s="70" t="s">
        <v>17</v>
      </c>
      <c r="F160" s="70" t="s">
        <v>1167</v>
      </c>
      <c r="G160" s="70" t="s">
        <v>5636</v>
      </c>
      <c r="H160" s="70" t="s">
        <v>7426</v>
      </c>
      <c r="I160" s="59" t="s">
        <v>4901</v>
      </c>
      <c r="J160" s="70" t="s">
        <v>7427</v>
      </c>
      <c r="K160" s="59" t="s">
        <v>7425</v>
      </c>
      <c r="L160" s="70" t="s">
        <v>7424</v>
      </c>
      <c r="M160" s="82" t="s">
        <v>4686</v>
      </c>
      <c r="N160" s="70" t="s">
        <v>2687</v>
      </c>
      <c r="O160" s="59" t="s">
        <v>8033</v>
      </c>
      <c r="P160" s="59" t="str">
        <f>O160</f>
        <v>0111302</v>
      </c>
      <c r="Q160" s="163" t="str">
        <f t="shared" si="31"/>
        <v>0111302@gsfmcg.com</v>
      </c>
      <c r="R160" s="59" t="s">
        <v>2552</v>
      </c>
      <c r="S160" s="59" t="s">
        <v>7418</v>
      </c>
      <c r="T160" s="59" t="str">
        <f>TRIM(CONCATENATE(V160," (",S160,")"))</f>
        <v>Dileep Kumar (T-HYD-05)</v>
      </c>
      <c r="U160" s="70" t="s">
        <v>7431</v>
      </c>
      <c r="V160" s="70" t="s">
        <v>7421</v>
      </c>
      <c r="W160" s="70" t="str">
        <f>TRIM(CONCATENATE(K160," - ",AD160," - ",V160))</f>
        <v>MPK01 - SPO - Dileep Kumar</v>
      </c>
      <c r="X160" s="70" t="s">
        <v>7434</v>
      </c>
      <c r="Y160" s="70" t="s">
        <v>6298</v>
      </c>
      <c r="Z160" s="70" t="s">
        <v>774</v>
      </c>
      <c r="AA160" s="171" t="s">
        <v>774</v>
      </c>
      <c r="AB160" s="70" t="s">
        <v>774</v>
      </c>
      <c r="AC160" s="70" t="s">
        <v>1171</v>
      </c>
      <c r="AD160" s="70" t="s">
        <v>163</v>
      </c>
      <c r="AE160" s="82" t="s">
        <v>1162</v>
      </c>
      <c r="AF160" s="70" t="s">
        <v>1171</v>
      </c>
      <c r="AG160" s="70" t="s">
        <v>1159</v>
      </c>
      <c r="AH160" s="70" t="s">
        <v>7433</v>
      </c>
      <c r="AI160" s="70" t="s">
        <v>3570</v>
      </c>
      <c r="AJ160" s="70" t="s">
        <v>3138</v>
      </c>
      <c r="AK160" s="70">
        <v>1</v>
      </c>
      <c r="AL160" s="108" t="s">
        <v>6293</v>
      </c>
      <c r="AM160" t="e">
        <v>#N/A</v>
      </c>
      <c r="AN160" t="e">
        <f t="shared" si="28"/>
        <v>#N/A</v>
      </c>
    </row>
    <row r="161" spans="1:42" ht="14.4" customHeight="1" x14ac:dyDescent="0.3">
      <c r="A161" s="59" t="str">
        <f t="shared" si="27"/>
        <v>MPK01-FMCG-SPO-00</v>
      </c>
      <c r="B161" s="70" t="s">
        <v>1171</v>
      </c>
      <c r="C161" s="70" t="s">
        <v>3078</v>
      </c>
      <c r="D161" s="70" t="s">
        <v>1170</v>
      </c>
      <c r="E161" s="70" t="s">
        <v>17</v>
      </c>
      <c r="F161" s="70" t="s">
        <v>1167</v>
      </c>
      <c r="G161" s="70" t="s">
        <v>5636</v>
      </c>
      <c r="H161" s="70" t="s">
        <v>7426</v>
      </c>
      <c r="I161" s="59" t="s">
        <v>4901</v>
      </c>
      <c r="J161" s="70" t="s">
        <v>7427</v>
      </c>
      <c r="K161" s="59" t="s">
        <v>7425</v>
      </c>
      <c r="L161" s="82" t="str">
        <f>O161</f>
        <v>0111303</v>
      </c>
      <c r="M161" s="82" t="s">
        <v>4686</v>
      </c>
      <c r="N161" s="70" t="s">
        <v>2687</v>
      </c>
      <c r="O161" s="59" t="s">
        <v>8034</v>
      </c>
      <c r="P161" s="59" t="str">
        <f>O161</f>
        <v>0111303</v>
      </c>
      <c r="Q161" s="163" t="str">
        <f t="shared" si="31"/>
        <v>0111303@gsfmcg.com</v>
      </c>
      <c r="R161" s="59" t="s">
        <v>2507</v>
      </c>
      <c r="S161" s="59" t="s">
        <v>5238</v>
      </c>
      <c r="T161" s="59" t="str">
        <f>TRIM(CONCATENATE(W161))</f>
        <v>MPK01 - FMCG Unmapped</v>
      </c>
      <c r="U161" s="70" t="s">
        <v>7432</v>
      </c>
      <c r="V161" s="70" t="s">
        <v>5921</v>
      </c>
      <c r="W161" s="70" t="str">
        <f>TRIM(CONCATENATE(K161," - ",V161))</f>
        <v>MPK01 - FMCG Unmapped</v>
      </c>
      <c r="X161" s="70" t="s">
        <v>3138</v>
      </c>
      <c r="Y161" s="70" t="s">
        <v>774</v>
      </c>
      <c r="Z161" s="70" t="s">
        <v>774</v>
      </c>
      <c r="AA161" s="171" t="s">
        <v>774</v>
      </c>
      <c r="AB161" s="70" t="s">
        <v>774</v>
      </c>
      <c r="AC161" s="70" t="s">
        <v>1171</v>
      </c>
      <c r="AD161" s="70" t="s">
        <v>163</v>
      </c>
      <c r="AE161" s="82" t="s">
        <v>1162</v>
      </c>
      <c r="AF161" s="70" t="s">
        <v>1171</v>
      </c>
      <c r="AG161" s="70" t="s">
        <v>1159</v>
      </c>
      <c r="AH161" s="70" t="s">
        <v>7433</v>
      </c>
      <c r="AI161" s="70" t="s">
        <v>3570</v>
      </c>
      <c r="AJ161" s="70" t="s">
        <v>3138</v>
      </c>
      <c r="AK161" s="70">
        <v>0</v>
      </c>
      <c r="AL161" s="108" t="s">
        <v>5606</v>
      </c>
      <c r="AM161" t="e">
        <v>#N/A</v>
      </c>
      <c r="AN161" t="e">
        <f t="shared" si="28"/>
        <v>#N/A</v>
      </c>
      <c r="AP161" t="s">
        <v>8085</v>
      </c>
    </row>
    <row r="162" spans="1:42" ht="14.4" customHeight="1" x14ac:dyDescent="0.3">
      <c r="A162" s="59" t="str">
        <f t="shared" si="27"/>
        <v>MPK01-FMCG-ASM-01</v>
      </c>
      <c r="B162" s="70" t="s">
        <v>1171</v>
      </c>
      <c r="C162" s="70" t="s">
        <v>3078</v>
      </c>
      <c r="D162" s="70" t="s">
        <v>1170</v>
      </c>
      <c r="E162" s="70" t="s">
        <v>17</v>
      </c>
      <c r="F162" s="70" t="s">
        <v>1167</v>
      </c>
      <c r="G162" s="70" t="s">
        <v>5636</v>
      </c>
      <c r="H162" s="70" t="s">
        <v>7426</v>
      </c>
      <c r="I162" s="59" t="s">
        <v>4901</v>
      </c>
      <c r="J162" s="70" t="s">
        <v>7427</v>
      </c>
      <c r="K162" s="59" t="s">
        <v>7425</v>
      </c>
      <c r="L162" s="70" t="s">
        <v>4555</v>
      </c>
      <c r="M162" s="82" t="s">
        <v>4686</v>
      </c>
      <c r="N162" s="70" t="s">
        <v>2687</v>
      </c>
      <c r="O162" s="59" t="s">
        <v>8035</v>
      </c>
      <c r="P162" s="59" t="str">
        <f>O161</f>
        <v>0111303</v>
      </c>
      <c r="Q162" s="163" t="str">
        <f t="shared" si="31"/>
        <v>01113@gsfmcg.com</v>
      </c>
      <c r="R162" s="59" t="s">
        <v>2743</v>
      </c>
      <c r="S162" s="59" t="s">
        <v>7809</v>
      </c>
      <c r="T162" s="59" t="str">
        <f>V162</f>
        <v>Kamil Sardar</v>
      </c>
      <c r="U162" s="70" t="s">
        <v>7433</v>
      </c>
      <c r="V162" s="70" t="s">
        <v>3570</v>
      </c>
      <c r="W162" s="70" t="str">
        <f t="shared" ref="W162:W167" si="38">TRIM(CONCATENATE(K162," - ",AD162," - ",V162))</f>
        <v>MPK01 - ASM - Kamil Sardar</v>
      </c>
      <c r="X162" s="70" t="s">
        <v>3138</v>
      </c>
      <c r="Y162" s="70" t="s">
        <v>774</v>
      </c>
      <c r="Z162" s="70" t="s">
        <v>774</v>
      </c>
      <c r="AA162" s="171" t="s">
        <v>774</v>
      </c>
      <c r="AB162" s="70" t="s">
        <v>774</v>
      </c>
      <c r="AC162" s="70" t="s">
        <v>1219</v>
      </c>
      <c r="AD162" s="70" t="s">
        <v>1028</v>
      </c>
      <c r="AE162" s="82" t="s">
        <v>3414</v>
      </c>
      <c r="AF162" s="70" t="s">
        <v>1171</v>
      </c>
      <c r="AG162" s="70" t="s">
        <v>1159</v>
      </c>
      <c r="AH162" s="70" t="s">
        <v>3278</v>
      </c>
      <c r="AI162" s="70" t="s">
        <v>463</v>
      </c>
      <c r="AJ162" s="70" t="s">
        <v>26</v>
      </c>
      <c r="AK162" s="70">
        <v>2</v>
      </c>
      <c r="AL162" s="108" t="s">
        <v>6294</v>
      </c>
      <c r="AM162" t="s">
        <v>2505</v>
      </c>
      <c r="AN162" t="b">
        <f t="shared" si="28"/>
        <v>0</v>
      </c>
      <c r="AP162" t="s">
        <v>8085</v>
      </c>
    </row>
    <row r="163" spans="1:42" ht="14.4" customHeight="1" x14ac:dyDescent="0.3">
      <c r="A163" s="59" t="str">
        <f t="shared" si="27"/>
        <v>KHI01-FMCG01-SPO-01</v>
      </c>
      <c r="B163" s="70" t="s">
        <v>1170</v>
      </c>
      <c r="C163" s="70" t="s">
        <v>1987</v>
      </c>
      <c r="D163" s="70" t="s">
        <v>1171</v>
      </c>
      <c r="E163" s="70" t="s">
        <v>17</v>
      </c>
      <c r="F163" s="70" t="s">
        <v>1166</v>
      </c>
      <c r="G163" s="70" t="s">
        <v>5637</v>
      </c>
      <c r="H163" s="70" t="s">
        <v>1171</v>
      </c>
      <c r="I163" s="59" t="s">
        <v>4901</v>
      </c>
      <c r="J163" s="70" t="s">
        <v>1212</v>
      </c>
      <c r="K163" s="59" t="s">
        <v>1160</v>
      </c>
      <c r="L163" s="70" t="s">
        <v>646</v>
      </c>
      <c r="M163" s="82" t="s">
        <v>4686</v>
      </c>
      <c r="N163" s="70" t="s">
        <v>2687</v>
      </c>
      <c r="O163" s="59" t="s">
        <v>2508</v>
      </c>
      <c r="P163" s="59" t="str">
        <f t="shared" ref="P163:P168" si="39">O163</f>
        <v>0114001</v>
      </c>
      <c r="Q163" s="163" t="str">
        <f t="shared" si="31"/>
        <v>0114001@gsfmcg.com</v>
      </c>
      <c r="R163" s="59" t="s">
        <v>2508</v>
      </c>
      <c r="S163" s="59" t="s">
        <v>161</v>
      </c>
      <c r="T163" s="59" t="str">
        <f>TRIM(CONCATENATE(V163," (",S163,")"))</f>
        <v>Waqar Abdul Rasheed (KHI-01)</v>
      </c>
      <c r="U163" s="70" t="s">
        <v>2115</v>
      </c>
      <c r="V163" s="70" t="s">
        <v>598</v>
      </c>
      <c r="W163" s="70" t="str">
        <f t="shared" si="38"/>
        <v>KHI01 - SPO - Waqar Abdul Rasheed</v>
      </c>
      <c r="X163" s="70" t="s">
        <v>7310</v>
      </c>
      <c r="Y163" s="70" t="s">
        <v>6305</v>
      </c>
      <c r="Z163" s="70" t="s">
        <v>774</v>
      </c>
      <c r="AA163" s="171" t="s">
        <v>774</v>
      </c>
      <c r="AB163" s="70" t="s">
        <v>774</v>
      </c>
      <c r="AC163" s="70" t="s">
        <v>1171</v>
      </c>
      <c r="AD163" s="70" t="s">
        <v>163</v>
      </c>
      <c r="AE163" s="82" t="s">
        <v>1162</v>
      </c>
      <c r="AF163" s="70" t="s">
        <v>1171</v>
      </c>
      <c r="AG163" s="70" t="s">
        <v>1159</v>
      </c>
      <c r="AH163" s="70" t="s">
        <v>2121</v>
      </c>
      <c r="AI163" s="70" t="s">
        <v>7308</v>
      </c>
      <c r="AJ163" s="70" t="s">
        <v>18</v>
      </c>
      <c r="AK163" s="70">
        <v>1</v>
      </c>
      <c r="AL163" s="108" t="s">
        <v>6293</v>
      </c>
      <c r="AM163" t="s">
        <v>2508</v>
      </c>
      <c r="AN163" t="b">
        <f t="shared" si="28"/>
        <v>1</v>
      </c>
    </row>
    <row r="164" spans="1:42" ht="14.4" customHeight="1" x14ac:dyDescent="0.3">
      <c r="A164" s="59" t="str">
        <f t="shared" si="27"/>
        <v>KHI01-FMCG01-SPO-02</v>
      </c>
      <c r="B164" s="70" t="s">
        <v>1170</v>
      </c>
      <c r="C164" s="70" t="s">
        <v>1987</v>
      </c>
      <c r="D164" s="70" t="s">
        <v>1171</v>
      </c>
      <c r="E164" s="70" t="s">
        <v>17</v>
      </c>
      <c r="F164" s="70" t="s">
        <v>1166</v>
      </c>
      <c r="G164" s="70" t="s">
        <v>5637</v>
      </c>
      <c r="H164" s="70" t="s">
        <v>1171</v>
      </c>
      <c r="I164" s="59" t="s">
        <v>4901</v>
      </c>
      <c r="J164" s="70" t="s">
        <v>1212</v>
      </c>
      <c r="K164" s="59" t="s">
        <v>1160</v>
      </c>
      <c r="L164" s="70" t="s">
        <v>647</v>
      </c>
      <c r="M164" s="82" t="s">
        <v>4686</v>
      </c>
      <c r="N164" s="70" t="s">
        <v>2687</v>
      </c>
      <c r="O164" s="59" t="s">
        <v>2509</v>
      </c>
      <c r="P164" s="59" t="str">
        <f t="shared" si="39"/>
        <v>0114002</v>
      </c>
      <c r="Q164" s="163" t="str">
        <f t="shared" si="31"/>
        <v>0114002@gsfmcg.com</v>
      </c>
      <c r="R164" s="59" t="s">
        <v>2509</v>
      </c>
      <c r="S164" s="59" t="s">
        <v>165</v>
      </c>
      <c r="T164" s="59" t="str">
        <f>TRIM(CONCATENATE(V164," (",S164,")"))</f>
        <v>Sardar Shahroz Khan (KHI-02)</v>
      </c>
      <c r="U164" s="70" t="s">
        <v>2116</v>
      </c>
      <c r="V164" s="70" t="s">
        <v>5854</v>
      </c>
      <c r="W164" s="70" t="str">
        <f t="shared" si="38"/>
        <v>KHI01 - SPO - Sardar Shahroz Khan</v>
      </c>
      <c r="X164" s="70" t="s">
        <v>7311</v>
      </c>
      <c r="Y164" s="70" t="s">
        <v>6305</v>
      </c>
      <c r="Z164" s="70" t="s">
        <v>774</v>
      </c>
      <c r="AA164" s="171" t="s">
        <v>774</v>
      </c>
      <c r="AB164" s="70" t="s">
        <v>774</v>
      </c>
      <c r="AC164" s="70" t="s">
        <v>1171</v>
      </c>
      <c r="AD164" s="70" t="s">
        <v>163</v>
      </c>
      <c r="AE164" s="82" t="s">
        <v>1162</v>
      </c>
      <c r="AF164" s="70" t="s">
        <v>1171</v>
      </c>
      <c r="AG164" s="70" t="s">
        <v>1159</v>
      </c>
      <c r="AH164" s="70" t="s">
        <v>2121</v>
      </c>
      <c r="AI164" s="70" t="s">
        <v>7308</v>
      </c>
      <c r="AJ164" s="70" t="s">
        <v>18</v>
      </c>
      <c r="AK164" s="70">
        <v>1</v>
      </c>
      <c r="AL164" s="108" t="s">
        <v>6293</v>
      </c>
      <c r="AM164" t="s">
        <v>2509</v>
      </c>
      <c r="AN164" t="b">
        <f t="shared" si="28"/>
        <v>1</v>
      </c>
    </row>
    <row r="165" spans="1:42" ht="14.4" customHeight="1" x14ac:dyDescent="0.3">
      <c r="A165" s="59" t="str">
        <f t="shared" ref="A165:A242" si="40">U165</f>
        <v>KHI01-FMCG01-SPO-05</v>
      </c>
      <c r="B165" s="70" t="s">
        <v>1170</v>
      </c>
      <c r="C165" s="70" t="s">
        <v>1987</v>
      </c>
      <c r="D165" s="70" t="s">
        <v>1171</v>
      </c>
      <c r="E165" s="70" t="s">
        <v>17</v>
      </c>
      <c r="F165" s="70" t="s">
        <v>1166</v>
      </c>
      <c r="G165" s="70" t="s">
        <v>5637</v>
      </c>
      <c r="H165" s="70" t="s">
        <v>1171</v>
      </c>
      <c r="I165" s="59" t="s">
        <v>4901</v>
      </c>
      <c r="J165" s="70" t="s">
        <v>1212</v>
      </c>
      <c r="K165" s="59" t="s">
        <v>1160</v>
      </c>
      <c r="L165" s="70" t="str">
        <f>P165</f>
        <v>0114005</v>
      </c>
      <c r="M165" s="82" t="s">
        <v>4686</v>
      </c>
      <c r="N165" s="70" t="s">
        <v>2687</v>
      </c>
      <c r="O165" s="59" t="s">
        <v>2512</v>
      </c>
      <c r="P165" s="59" t="str">
        <f t="shared" si="39"/>
        <v>0114005</v>
      </c>
      <c r="Q165" s="163" t="str">
        <f t="shared" si="31"/>
        <v>0114005@gsfmcg.com</v>
      </c>
      <c r="R165" s="59" t="s">
        <v>2511</v>
      </c>
      <c r="S165" s="59" t="s">
        <v>173</v>
      </c>
      <c r="T165" s="59" t="str">
        <f>TRIM(CONCATENATE(V165," (",S165,")"))</f>
        <v>Vacant KHI-05 (KHI-05)</v>
      </c>
      <c r="U165" s="70" t="s">
        <v>2119</v>
      </c>
      <c r="V165" s="70" t="s">
        <v>7309</v>
      </c>
      <c r="W165" s="70" t="str">
        <f t="shared" si="38"/>
        <v>KHI01 - SPO - Vacant KHI-05</v>
      </c>
      <c r="X165" s="70" t="s">
        <v>7312</v>
      </c>
      <c r="Y165" s="70" t="s">
        <v>6305</v>
      </c>
      <c r="Z165" s="70" t="s">
        <v>774</v>
      </c>
      <c r="AA165" s="171" t="s">
        <v>774</v>
      </c>
      <c r="AB165" s="70" t="s">
        <v>774</v>
      </c>
      <c r="AC165" s="70" t="s">
        <v>1171</v>
      </c>
      <c r="AD165" s="70" t="s">
        <v>163</v>
      </c>
      <c r="AE165" s="82" t="s">
        <v>1162</v>
      </c>
      <c r="AF165" s="70" t="s">
        <v>1171</v>
      </c>
      <c r="AG165" s="70" t="s">
        <v>1159</v>
      </c>
      <c r="AH165" s="70" t="s">
        <v>2121</v>
      </c>
      <c r="AI165" s="70" t="s">
        <v>7308</v>
      </c>
      <c r="AJ165" s="70" t="s">
        <v>18</v>
      </c>
      <c r="AK165" s="70">
        <v>1</v>
      </c>
      <c r="AL165" s="108" t="s">
        <v>6293</v>
      </c>
      <c r="AM165" t="e">
        <v>#N/A</v>
      </c>
      <c r="AN165" t="e">
        <f t="shared" si="28"/>
        <v>#N/A</v>
      </c>
    </row>
    <row r="166" spans="1:42" ht="14.4" customHeight="1" x14ac:dyDescent="0.3">
      <c r="A166" s="59" t="str">
        <f t="shared" si="40"/>
        <v>KHI01-FMCG01-SPO-04</v>
      </c>
      <c r="B166" s="70" t="s">
        <v>1170</v>
      </c>
      <c r="C166" s="70" t="s">
        <v>1987</v>
      </c>
      <c r="D166" s="70" t="s">
        <v>1171</v>
      </c>
      <c r="E166" s="70" t="s">
        <v>17</v>
      </c>
      <c r="F166" s="70" t="s">
        <v>1166</v>
      </c>
      <c r="G166" s="70" t="s">
        <v>5637</v>
      </c>
      <c r="H166" s="70" t="s">
        <v>1171</v>
      </c>
      <c r="I166" s="59" t="s">
        <v>4901</v>
      </c>
      <c r="J166" s="70" t="s">
        <v>1212</v>
      </c>
      <c r="K166" s="59" t="s">
        <v>1160</v>
      </c>
      <c r="L166" s="70" t="s">
        <v>5857</v>
      </c>
      <c r="M166" s="82" t="s">
        <v>4686</v>
      </c>
      <c r="N166" s="70" t="s">
        <v>2687</v>
      </c>
      <c r="O166" s="59" t="s">
        <v>2513</v>
      </c>
      <c r="P166" s="59" t="str">
        <f t="shared" si="39"/>
        <v>0114006</v>
      </c>
      <c r="Q166" s="163" t="str">
        <f t="shared" si="31"/>
        <v>0114006@gsfmcg.com</v>
      </c>
      <c r="R166" s="59" t="s">
        <v>2512</v>
      </c>
      <c r="S166" s="59" t="s">
        <v>175</v>
      </c>
      <c r="T166" s="59" t="str">
        <f>TRIM(CONCATENATE(V166," (",S166,")"))</f>
        <v>Athar Khan (KHI-06)</v>
      </c>
      <c r="U166" s="70" t="s">
        <v>2118</v>
      </c>
      <c r="V166" s="70" t="s">
        <v>5855</v>
      </c>
      <c r="W166" s="70" t="str">
        <f t="shared" si="38"/>
        <v>KHI01 - SPO - Athar Khan</v>
      </c>
      <c r="X166" s="70" t="s">
        <v>7313</v>
      </c>
      <c r="Y166" s="70" t="s">
        <v>6305</v>
      </c>
      <c r="Z166" s="70" t="s">
        <v>774</v>
      </c>
      <c r="AA166" s="171" t="s">
        <v>774</v>
      </c>
      <c r="AB166" s="70" t="s">
        <v>774</v>
      </c>
      <c r="AC166" s="70" t="s">
        <v>1171</v>
      </c>
      <c r="AD166" s="70" t="s">
        <v>163</v>
      </c>
      <c r="AE166" s="82" t="s">
        <v>1162</v>
      </c>
      <c r="AF166" s="70" t="s">
        <v>1171</v>
      </c>
      <c r="AG166" s="70" t="s">
        <v>1159</v>
      </c>
      <c r="AH166" s="70" t="s">
        <v>2121</v>
      </c>
      <c r="AI166" s="70" t="s">
        <v>7308</v>
      </c>
      <c r="AJ166" s="70" t="s">
        <v>18</v>
      </c>
      <c r="AK166" s="70">
        <v>1</v>
      </c>
      <c r="AL166" s="108" t="s">
        <v>6293</v>
      </c>
      <c r="AM166" t="s">
        <v>2513</v>
      </c>
      <c r="AN166" t="b">
        <f t="shared" si="28"/>
        <v>1</v>
      </c>
    </row>
    <row r="167" spans="1:42" ht="14.4" customHeight="1" x14ac:dyDescent="0.3">
      <c r="A167" s="59" t="str">
        <f t="shared" si="40"/>
        <v>KHI01-FMCG01-SPO-03</v>
      </c>
      <c r="B167" s="70" t="s">
        <v>1170</v>
      </c>
      <c r="C167" s="70" t="s">
        <v>1987</v>
      </c>
      <c r="D167" s="70" t="s">
        <v>1171</v>
      </c>
      <c r="E167" s="70" t="s">
        <v>17</v>
      </c>
      <c r="F167" s="70" t="s">
        <v>1166</v>
      </c>
      <c r="G167" s="70" t="s">
        <v>5637</v>
      </c>
      <c r="H167" s="70" t="s">
        <v>1171</v>
      </c>
      <c r="I167" s="59" t="s">
        <v>4901</v>
      </c>
      <c r="J167" s="70" t="s">
        <v>1212</v>
      </c>
      <c r="K167" s="59" t="s">
        <v>1160</v>
      </c>
      <c r="L167" s="70">
        <v>5248</v>
      </c>
      <c r="M167" s="82" t="s">
        <v>4686</v>
      </c>
      <c r="N167" s="70" t="s">
        <v>2687</v>
      </c>
      <c r="O167" s="59" t="s">
        <v>2519</v>
      </c>
      <c r="P167" s="59" t="str">
        <f t="shared" si="39"/>
        <v>0115004</v>
      </c>
      <c r="Q167" s="163" t="str">
        <f t="shared" si="31"/>
        <v>0115004@gsfmcg.com</v>
      </c>
      <c r="R167" s="59" t="s">
        <v>2513</v>
      </c>
      <c r="S167" s="59" t="s">
        <v>197</v>
      </c>
      <c r="T167" s="59" t="str">
        <f>TRIM(CONCATENATE(V167," (",S167,")"))</f>
        <v>Naveed Ismail (KHI-12)</v>
      </c>
      <c r="U167" s="70" t="s">
        <v>2117</v>
      </c>
      <c r="V167" s="70" t="s">
        <v>3171</v>
      </c>
      <c r="W167" s="70" t="str">
        <f t="shared" si="38"/>
        <v>KHI01 - SPO - Naveed Ismail</v>
      </c>
      <c r="X167" s="70" t="s">
        <v>7314</v>
      </c>
      <c r="Y167" s="70" t="s">
        <v>6305</v>
      </c>
      <c r="Z167" s="70" t="s">
        <v>774</v>
      </c>
      <c r="AA167" s="171" t="s">
        <v>774</v>
      </c>
      <c r="AB167" s="70" t="s">
        <v>774</v>
      </c>
      <c r="AC167" s="70" t="s">
        <v>1171</v>
      </c>
      <c r="AD167" s="70" t="s">
        <v>163</v>
      </c>
      <c r="AE167" s="82" t="s">
        <v>1162</v>
      </c>
      <c r="AF167" s="70" t="s">
        <v>1171</v>
      </c>
      <c r="AG167" s="70" t="s">
        <v>1159</v>
      </c>
      <c r="AH167" s="70" t="s">
        <v>2121</v>
      </c>
      <c r="AI167" s="70" t="s">
        <v>7308</v>
      </c>
      <c r="AJ167" s="70" t="s">
        <v>18</v>
      </c>
      <c r="AK167" s="70">
        <v>1</v>
      </c>
      <c r="AL167" s="108" t="s">
        <v>6293</v>
      </c>
      <c r="AM167" t="s">
        <v>2519</v>
      </c>
      <c r="AN167" t="b">
        <f t="shared" ref="AN167:AN242" si="41">AM167=O167</f>
        <v>1</v>
      </c>
    </row>
    <row r="168" spans="1:42" ht="14.4" customHeight="1" x14ac:dyDescent="0.3">
      <c r="A168" s="59" t="str">
        <f t="shared" si="40"/>
        <v>KHI01-FMCG01-SPO-00</v>
      </c>
      <c r="B168" s="70" t="s">
        <v>1170</v>
      </c>
      <c r="C168" s="70" t="s">
        <v>1987</v>
      </c>
      <c r="D168" s="70" t="s">
        <v>1171</v>
      </c>
      <c r="E168" s="70" t="s">
        <v>17</v>
      </c>
      <c r="F168" s="70" t="s">
        <v>1166</v>
      </c>
      <c r="G168" s="70" t="s">
        <v>5637</v>
      </c>
      <c r="H168" s="70" t="s">
        <v>1171</v>
      </c>
      <c r="I168" s="59" t="s">
        <v>4901</v>
      </c>
      <c r="J168" s="70" t="s">
        <v>1212</v>
      </c>
      <c r="K168" s="59" t="s">
        <v>1160</v>
      </c>
      <c r="L168" s="82" t="str">
        <f>P168</f>
        <v>0114008</v>
      </c>
      <c r="M168" s="82" t="s">
        <v>4686</v>
      </c>
      <c r="N168" s="70" t="s">
        <v>2687</v>
      </c>
      <c r="O168" s="59" t="s">
        <v>2514</v>
      </c>
      <c r="P168" s="59" t="str">
        <f t="shared" si="39"/>
        <v>0114008</v>
      </c>
      <c r="Q168" s="163" t="str">
        <f t="shared" si="31"/>
        <v>0114008@gsfmcg.com</v>
      </c>
      <c r="R168" s="59" t="s">
        <v>2514</v>
      </c>
      <c r="S168" s="59" t="s">
        <v>5238</v>
      </c>
      <c r="T168" s="59" t="str">
        <f>TRIM(CONCATENATE(W168))</f>
        <v>KHI01 - FMCG-1 Unmapped</v>
      </c>
      <c r="U168" s="70" t="s">
        <v>2112</v>
      </c>
      <c r="V168" s="70" t="s">
        <v>6483</v>
      </c>
      <c r="W168" s="70" t="str">
        <f>TRIM(CONCATENATE(K168," - ",V168))</f>
        <v>KHI01 - FMCG-1 Unmapped</v>
      </c>
      <c r="X168" s="70" t="s">
        <v>18</v>
      </c>
      <c r="Y168" s="70" t="s">
        <v>774</v>
      </c>
      <c r="Z168" s="70" t="s">
        <v>774</v>
      </c>
      <c r="AA168" s="171" t="s">
        <v>774</v>
      </c>
      <c r="AB168" s="70" t="s">
        <v>774</v>
      </c>
      <c r="AC168" s="70" t="s">
        <v>1171</v>
      </c>
      <c r="AD168" s="70" t="s">
        <v>163</v>
      </c>
      <c r="AE168" s="82" t="s">
        <v>1162</v>
      </c>
      <c r="AF168" s="70" t="s">
        <v>1171</v>
      </c>
      <c r="AG168" s="70" t="s">
        <v>1159</v>
      </c>
      <c r="AH168" s="70" t="s">
        <v>2121</v>
      </c>
      <c r="AI168" s="70" t="s">
        <v>7308</v>
      </c>
      <c r="AJ168" s="70" t="s">
        <v>18</v>
      </c>
      <c r="AK168" s="70">
        <v>0</v>
      </c>
      <c r="AL168" s="108" t="s">
        <v>5606</v>
      </c>
      <c r="AM168" t="s">
        <v>2514</v>
      </c>
      <c r="AN168" t="b">
        <f t="shared" si="41"/>
        <v>1</v>
      </c>
      <c r="AP168" t="s">
        <v>8085</v>
      </c>
    </row>
    <row r="169" spans="1:42" ht="14.4" customHeight="1" x14ac:dyDescent="0.3">
      <c r="A169" s="59" t="str">
        <f t="shared" si="40"/>
        <v>KHI01-FMCG01-ASM-01</v>
      </c>
      <c r="B169" s="70" t="s">
        <v>1170</v>
      </c>
      <c r="C169" s="70" t="s">
        <v>1987</v>
      </c>
      <c r="D169" s="70" t="s">
        <v>1171</v>
      </c>
      <c r="E169" s="70" t="s">
        <v>17</v>
      </c>
      <c r="F169" s="70" t="s">
        <v>1166</v>
      </c>
      <c r="G169" s="70" t="s">
        <v>5637</v>
      </c>
      <c r="H169" s="70" t="s">
        <v>1171</v>
      </c>
      <c r="I169" s="59" t="s">
        <v>4901</v>
      </c>
      <c r="J169" s="70" t="s">
        <v>1212</v>
      </c>
      <c r="K169" s="59" t="s">
        <v>1160</v>
      </c>
      <c r="L169" s="70">
        <v>5117</v>
      </c>
      <c r="M169" s="82" t="s">
        <v>4686</v>
      </c>
      <c r="N169" s="70" t="s">
        <v>2687</v>
      </c>
      <c r="O169" s="59" t="s">
        <v>2744</v>
      </c>
      <c r="P169" s="59" t="str">
        <f>O168</f>
        <v>0114008</v>
      </c>
      <c r="Q169" s="163" t="str">
        <f t="shared" si="31"/>
        <v>01140@gsfmcg.com</v>
      </c>
      <c r="R169" s="59" t="s">
        <v>2744</v>
      </c>
      <c r="S169" s="59" t="s">
        <v>3303</v>
      </c>
      <c r="T169" s="59" t="str">
        <f>V169</f>
        <v>Waqas Uddin</v>
      </c>
      <c r="U169" s="70" t="s">
        <v>2121</v>
      </c>
      <c r="V169" s="70" t="s">
        <v>7308</v>
      </c>
      <c r="W169" s="70" t="str">
        <f t="shared" ref="W169:W174" si="42">TRIM(CONCATENATE(K169," - ",AD169," - ",V169))</f>
        <v>KHI01 - ASM - Waqas Uddin</v>
      </c>
      <c r="X169" s="70" t="s">
        <v>18</v>
      </c>
      <c r="Y169" s="70" t="s">
        <v>774</v>
      </c>
      <c r="Z169" s="70" t="s">
        <v>774</v>
      </c>
      <c r="AA169" s="171" t="s">
        <v>774</v>
      </c>
      <c r="AB169" s="70" t="s">
        <v>774</v>
      </c>
      <c r="AC169" s="70" t="s">
        <v>1219</v>
      </c>
      <c r="AD169" s="70" t="s">
        <v>1028</v>
      </c>
      <c r="AE169" s="82" t="s">
        <v>3414</v>
      </c>
      <c r="AF169" s="70" t="s">
        <v>1171</v>
      </c>
      <c r="AG169" s="70" t="s">
        <v>1159</v>
      </c>
      <c r="AH169" s="70" t="s">
        <v>3277</v>
      </c>
      <c r="AI169" s="70" t="s">
        <v>7399</v>
      </c>
      <c r="AJ169" s="70" t="s">
        <v>18</v>
      </c>
      <c r="AK169" s="70">
        <v>2</v>
      </c>
      <c r="AL169" s="108" t="s">
        <v>6294</v>
      </c>
      <c r="AM169" t="s">
        <v>2744</v>
      </c>
      <c r="AN169" t="b">
        <f t="shared" si="41"/>
        <v>1</v>
      </c>
      <c r="AP169" t="s">
        <v>8085</v>
      </c>
    </row>
    <row r="170" spans="1:42" ht="14.4" customHeight="1" x14ac:dyDescent="0.3">
      <c r="A170" s="59" t="str">
        <f t="shared" si="40"/>
        <v>KHI02-FMCG01-SPO-01</v>
      </c>
      <c r="B170" s="70" t="s">
        <v>1170</v>
      </c>
      <c r="C170" s="70" t="s">
        <v>1987</v>
      </c>
      <c r="D170" s="70" t="s">
        <v>1171</v>
      </c>
      <c r="E170" s="70" t="s">
        <v>17</v>
      </c>
      <c r="F170" s="70" t="s">
        <v>1166</v>
      </c>
      <c r="G170" s="70" t="s">
        <v>5637</v>
      </c>
      <c r="H170" s="70" t="s">
        <v>1170</v>
      </c>
      <c r="I170" s="59" t="s">
        <v>4901</v>
      </c>
      <c r="J170" s="70" t="s">
        <v>1215</v>
      </c>
      <c r="K170" s="59" t="s">
        <v>6361</v>
      </c>
      <c r="L170" s="70" t="s">
        <v>6485</v>
      </c>
      <c r="M170" s="82" t="s">
        <v>4686</v>
      </c>
      <c r="N170" s="70" t="s">
        <v>2687</v>
      </c>
      <c r="O170" s="59" t="s">
        <v>2517</v>
      </c>
      <c r="P170" s="59" t="str">
        <f t="shared" ref="P170:P175" si="43">O170</f>
        <v>0115002</v>
      </c>
      <c r="Q170" s="163" t="str">
        <f t="shared" si="31"/>
        <v>0115002@gsfmcg.com</v>
      </c>
      <c r="R170" s="59" t="s">
        <v>2517</v>
      </c>
      <c r="S170" s="59" t="s">
        <v>185</v>
      </c>
      <c r="T170" s="59" t="str">
        <f>TRIM(CONCATENATE(V170," (",S170,")"))</f>
        <v>M. Bilal (KHI-08)</v>
      </c>
      <c r="U170" s="70" t="s">
        <v>2122</v>
      </c>
      <c r="V170" s="70" t="s">
        <v>3183</v>
      </c>
      <c r="W170" s="70" t="str">
        <f t="shared" si="42"/>
        <v>KHI02 - SPO - M. Bilal</v>
      </c>
      <c r="X170" s="70" t="s">
        <v>7321</v>
      </c>
      <c r="Y170" s="70" t="s">
        <v>6305</v>
      </c>
      <c r="Z170" s="70" t="s">
        <v>774</v>
      </c>
      <c r="AA170" s="171" t="s">
        <v>774</v>
      </c>
      <c r="AB170" s="70" t="s">
        <v>774</v>
      </c>
      <c r="AC170" s="70" t="s">
        <v>1171</v>
      </c>
      <c r="AD170" s="70" t="s">
        <v>163</v>
      </c>
      <c r="AE170" s="82" t="s">
        <v>1162</v>
      </c>
      <c r="AF170" s="70" t="s">
        <v>1171</v>
      </c>
      <c r="AG170" s="70" t="s">
        <v>1159</v>
      </c>
      <c r="AH170" s="70" t="s">
        <v>2129</v>
      </c>
      <c r="AI170" s="70" t="s">
        <v>3174</v>
      </c>
      <c r="AJ170" s="70" t="s">
        <v>18</v>
      </c>
      <c r="AK170" s="70">
        <v>1</v>
      </c>
      <c r="AL170" s="108" t="s">
        <v>6293</v>
      </c>
      <c r="AM170" t="s">
        <v>2517</v>
      </c>
      <c r="AN170" t="b">
        <f t="shared" si="41"/>
        <v>1</v>
      </c>
    </row>
    <row r="171" spans="1:42" ht="14.4" customHeight="1" x14ac:dyDescent="0.3">
      <c r="A171" s="59" t="str">
        <f t="shared" si="40"/>
        <v>KHI02-FMCG01-SPO-02</v>
      </c>
      <c r="B171" s="70" t="s">
        <v>1170</v>
      </c>
      <c r="C171" s="70" t="s">
        <v>1987</v>
      </c>
      <c r="D171" s="70" t="s">
        <v>1171</v>
      </c>
      <c r="E171" s="70" t="s">
        <v>17</v>
      </c>
      <c r="F171" s="70" t="s">
        <v>1166</v>
      </c>
      <c r="G171" s="70" t="s">
        <v>5637</v>
      </c>
      <c r="H171" s="70" t="s">
        <v>1170</v>
      </c>
      <c r="I171" s="59" t="s">
        <v>4901</v>
      </c>
      <c r="J171" s="70" t="s">
        <v>1215</v>
      </c>
      <c r="K171" s="59" t="s">
        <v>6361</v>
      </c>
      <c r="L171" s="70" t="s">
        <v>7315</v>
      </c>
      <c r="M171" s="82" t="s">
        <v>4686</v>
      </c>
      <c r="N171" s="70" t="s">
        <v>2687</v>
      </c>
      <c r="O171" s="59" t="s">
        <v>2753</v>
      </c>
      <c r="P171" s="59" t="str">
        <f t="shared" si="43"/>
        <v>0126007</v>
      </c>
      <c r="Q171" s="163" t="str">
        <f t="shared" si="31"/>
        <v>0126007@gsfmcg.com</v>
      </c>
      <c r="R171" s="59" t="s">
        <v>2753</v>
      </c>
      <c r="S171" s="59" t="s">
        <v>188</v>
      </c>
      <c r="T171" s="59" t="str">
        <f>TRIM(CONCATENATE(V171," (",S171,")"))</f>
        <v>Waqas Hassam (KHI-09)</v>
      </c>
      <c r="U171" s="70" t="s">
        <v>2123</v>
      </c>
      <c r="V171" s="70" t="s">
        <v>7318</v>
      </c>
      <c r="W171" s="70" t="str">
        <f t="shared" si="42"/>
        <v>KHI02 - SPO - Waqas Hassam</v>
      </c>
      <c r="X171" s="70" t="s">
        <v>7322</v>
      </c>
      <c r="Y171" s="70" t="s">
        <v>6305</v>
      </c>
      <c r="Z171" s="70" t="s">
        <v>774</v>
      </c>
      <c r="AA171" s="171" t="s">
        <v>774</v>
      </c>
      <c r="AB171" s="70" t="s">
        <v>774</v>
      </c>
      <c r="AC171" s="70" t="s">
        <v>1171</v>
      </c>
      <c r="AD171" s="70" t="s">
        <v>163</v>
      </c>
      <c r="AE171" s="82" t="s">
        <v>1162</v>
      </c>
      <c r="AF171" s="70" t="s">
        <v>1171</v>
      </c>
      <c r="AG171" s="70" t="s">
        <v>1159</v>
      </c>
      <c r="AH171" s="70" t="s">
        <v>2129</v>
      </c>
      <c r="AI171" s="70" t="s">
        <v>3174</v>
      </c>
      <c r="AJ171" s="70" t="s">
        <v>18</v>
      </c>
      <c r="AK171" s="70">
        <v>1</v>
      </c>
      <c r="AL171" s="108" t="s">
        <v>6293</v>
      </c>
      <c r="AM171" t="e">
        <v>#N/A</v>
      </c>
      <c r="AN171" t="e">
        <f t="shared" si="41"/>
        <v>#N/A</v>
      </c>
    </row>
    <row r="172" spans="1:42" ht="14.4" customHeight="1" x14ac:dyDescent="0.3">
      <c r="A172" s="59" t="str">
        <f t="shared" si="40"/>
        <v>KHI02-FMCG01-SPO-03</v>
      </c>
      <c r="B172" s="70" t="s">
        <v>1170</v>
      </c>
      <c r="C172" s="70" t="s">
        <v>1987</v>
      </c>
      <c r="D172" s="70" t="s">
        <v>1171</v>
      </c>
      <c r="E172" s="70" t="s">
        <v>17</v>
      </c>
      <c r="F172" s="70" t="s">
        <v>1166</v>
      </c>
      <c r="G172" s="70" t="s">
        <v>5637</v>
      </c>
      <c r="H172" s="70" t="s">
        <v>1170</v>
      </c>
      <c r="I172" s="59" t="s">
        <v>4901</v>
      </c>
      <c r="J172" s="70" t="s">
        <v>1215</v>
      </c>
      <c r="K172" s="59" t="s">
        <v>6361</v>
      </c>
      <c r="L172" s="70" t="s">
        <v>654</v>
      </c>
      <c r="M172" s="82" t="s">
        <v>4686</v>
      </c>
      <c r="N172" s="70" t="s">
        <v>2687</v>
      </c>
      <c r="O172" s="59" t="s">
        <v>2518</v>
      </c>
      <c r="P172" s="59" t="str">
        <f t="shared" si="43"/>
        <v>0115003</v>
      </c>
      <c r="Q172" s="163" t="str">
        <f t="shared" ref="Q172:Q235" si="44">CONCATENATE(O172,"@gsfmcg.com")</f>
        <v>0115003@gsfmcg.com</v>
      </c>
      <c r="R172" s="59" t="s">
        <v>2518</v>
      </c>
      <c r="S172" s="59" t="s">
        <v>194</v>
      </c>
      <c r="T172" s="59" t="str">
        <f>TRIM(CONCATENATE(V172," (",S172,")"))</f>
        <v>Sy. M. Mehdi (KHI-11)</v>
      </c>
      <c r="U172" s="70" t="s">
        <v>2124</v>
      </c>
      <c r="V172" s="70" t="s">
        <v>7319</v>
      </c>
      <c r="W172" s="70" t="str">
        <f t="shared" si="42"/>
        <v>KHI02 - SPO - Sy. M. Mehdi</v>
      </c>
      <c r="X172" s="70" t="s">
        <v>7323</v>
      </c>
      <c r="Y172" s="70" t="s">
        <v>6305</v>
      </c>
      <c r="Z172" s="70" t="s">
        <v>774</v>
      </c>
      <c r="AA172" s="171" t="s">
        <v>774</v>
      </c>
      <c r="AB172" s="70" t="s">
        <v>774</v>
      </c>
      <c r="AC172" s="70" t="s">
        <v>1171</v>
      </c>
      <c r="AD172" s="70" t="s">
        <v>163</v>
      </c>
      <c r="AE172" s="82" t="s">
        <v>1162</v>
      </c>
      <c r="AF172" s="70" t="s">
        <v>1171</v>
      </c>
      <c r="AG172" s="70" t="s">
        <v>1159</v>
      </c>
      <c r="AH172" s="70" t="s">
        <v>2129</v>
      </c>
      <c r="AI172" s="70" t="s">
        <v>3174</v>
      </c>
      <c r="AJ172" s="70" t="s">
        <v>18</v>
      </c>
      <c r="AK172" s="70">
        <v>1</v>
      </c>
      <c r="AL172" s="108" t="s">
        <v>6293</v>
      </c>
      <c r="AM172" t="s">
        <v>2518</v>
      </c>
      <c r="AN172" t="b">
        <f t="shared" si="41"/>
        <v>1</v>
      </c>
    </row>
    <row r="173" spans="1:42" ht="14.4" customHeight="1" x14ac:dyDescent="0.3">
      <c r="A173" s="59" t="str">
        <f t="shared" si="40"/>
        <v>KHI02-FMCG01-SPO-04</v>
      </c>
      <c r="B173" s="70" t="s">
        <v>1170</v>
      </c>
      <c r="C173" s="70" t="s">
        <v>1987</v>
      </c>
      <c r="D173" s="70" t="s">
        <v>1171</v>
      </c>
      <c r="E173" s="70" t="s">
        <v>17</v>
      </c>
      <c r="F173" s="70" t="s">
        <v>1166</v>
      </c>
      <c r="G173" s="70" t="s">
        <v>5637</v>
      </c>
      <c r="H173" s="70" t="s">
        <v>1170</v>
      </c>
      <c r="I173" s="59" t="s">
        <v>4901</v>
      </c>
      <c r="J173" s="70" t="s">
        <v>1215</v>
      </c>
      <c r="K173" s="59" t="s">
        <v>6361</v>
      </c>
      <c r="L173" s="70" t="s">
        <v>7316</v>
      </c>
      <c r="M173" s="82" t="s">
        <v>4686</v>
      </c>
      <c r="N173" s="70" t="s">
        <v>2687</v>
      </c>
      <c r="O173" s="59" t="s">
        <v>2511</v>
      </c>
      <c r="P173" s="59" t="str">
        <f t="shared" si="43"/>
        <v>0114004</v>
      </c>
      <c r="Q173" s="163" t="str">
        <f t="shared" si="44"/>
        <v>0114004@gsfmcg.com</v>
      </c>
      <c r="R173" s="59" t="s">
        <v>2519</v>
      </c>
      <c r="S173" s="59" t="s">
        <v>170</v>
      </c>
      <c r="T173" s="59" t="str">
        <f>TRIM(CONCATENATE(V173," (",S173,")"))</f>
        <v>M. Ameen (KHI-04)</v>
      </c>
      <c r="U173" s="70" t="s">
        <v>2125</v>
      </c>
      <c r="V173" s="70" t="s">
        <v>3082</v>
      </c>
      <c r="W173" s="70" t="str">
        <f t="shared" si="42"/>
        <v>KHI02 - SPO - M. Ameen</v>
      </c>
      <c r="X173" s="70" t="s">
        <v>7324</v>
      </c>
      <c r="Y173" s="70" t="s">
        <v>6305</v>
      </c>
      <c r="Z173" s="70" t="s">
        <v>774</v>
      </c>
      <c r="AA173" s="171" t="s">
        <v>774</v>
      </c>
      <c r="AB173" s="70" t="s">
        <v>774</v>
      </c>
      <c r="AC173" s="70" t="s">
        <v>1171</v>
      </c>
      <c r="AD173" s="70" t="s">
        <v>163</v>
      </c>
      <c r="AE173" s="82" t="s">
        <v>1162</v>
      </c>
      <c r="AF173" s="70" t="s">
        <v>1171</v>
      </c>
      <c r="AG173" s="70" t="s">
        <v>1159</v>
      </c>
      <c r="AH173" s="70" t="s">
        <v>2129</v>
      </c>
      <c r="AI173" s="70" t="s">
        <v>3174</v>
      </c>
      <c r="AJ173" s="70" t="s">
        <v>18</v>
      </c>
      <c r="AK173" s="70">
        <v>1</v>
      </c>
      <c r="AL173" s="108" t="s">
        <v>6293</v>
      </c>
      <c r="AM173" t="e">
        <v>#N/A</v>
      </c>
      <c r="AN173" t="e">
        <f t="shared" si="41"/>
        <v>#N/A</v>
      </c>
    </row>
    <row r="174" spans="1:42" ht="14.4" customHeight="1" x14ac:dyDescent="0.3">
      <c r="A174" s="59" t="str">
        <f t="shared" si="40"/>
        <v>KHI02-FMCG01-SPO-05</v>
      </c>
      <c r="B174" s="70" t="s">
        <v>1170</v>
      </c>
      <c r="C174" s="70" t="s">
        <v>1987</v>
      </c>
      <c r="D174" s="70" t="s">
        <v>1171</v>
      </c>
      <c r="E174" s="70" t="s">
        <v>17</v>
      </c>
      <c r="F174" s="70" t="s">
        <v>1166</v>
      </c>
      <c r="G174" s="70" t="s">
        <v>5637</v>
      </c>
      <c r="H174" s="70" t="s">
        <v>1170</v>
      </c>
      <c r="I174" s="59" t="s">
        <v>4901</v>
      </c>
      <c r="J174" s="70" t="s">
        <v>1215</v>
      </c>
      <c r="K174" s="59" t="s">
        <v>6361</v>
      </c>
      <c r="L174" s="99" t="s">
        <v>7317</v>
      </c>
      <c r="M174" s="82" t="s">
        <v>4686</v>
      </c>
      <c r="N174" s="70" t="s">
        <v>2687</v>
      </c>
      <c r="O174" s="59" t="s">
        <v>2520</v>
      </c>
      <c r="P174" s="59" t="str">
        <f t="shared" si="43"/>
        <v>0115005</v>
      </c>
      <c r="Q174" s="163" t="str">
        <f t="shared" si="44"/>
        <v>0115005@gsfmcg.com</v>
      </c>
      <c r="R174" s="59" t="s">
        <v>2520</v>
      </c>
      <c r="S174" s="59" t="s">
        <v>3305</v>
      </c>
      <c r="T174" s="59" t="str">
        <f>TRIM(CONCATENATE(V174," (",S174,")"))</f>
        <v>Waqar Ahmed (KHI-13)</v>
      </c>
      <c r="U174" s="70" t="s">
        <v>2126</v>
      </c>
      <c r="V174" s="70" t="s">
        <v>7320</v>
      </c>
      <c r="W174" s="70" t="str">
        <f t="shared" si="42"/>
        <v>KHI02 - SPO - Waqar Ahmed</v>
      </c>
      <c r="X174" s="70" t="s">
        <v>7325</v>
      </c>
      <c r="Y174" s="70" t="s">
        <v>6305</v>
      </c>
      <c r="Z174" s="70" t="s">
        <v>774</v>
      </c>
      <c r="AA174" s="171" t="s">
        <v>774</v>
      </c>
      <c r="AB174" s="70" t="s">
        <v>774</v>
      </c>
      <c r="AC174" s="70" t="s">
        <v>1171</v>
      </c>
      <c r="AD174" s="70" t="s">
        <v>163</v>
      </c>
      <c r="AE174" s="82" t="s">
        <v>1162</v>
      </c>
      <c r="AF174" s="70" t="s">
        <v>1171</v>
      </c>
      <c r="AG174" s="70" t="s">
        <v>1159</v>
      </c>
      <c r="AH174" s="70" t="s">
        <v>2129</v>
      </c>
      <c r="AI174" s="70" t="s">
        <v>3174</v>
      </c>
      <c r="AJ174" s="70" t="s">
        <v>18</v>
      </c>
      <c r="AK174" s="70">
        <v>1</v>
      </c>
      <c r="AL174" s="108" t="s">
        <v>6293</v>
      </c>
      <c r="AM174" t="e">
        <v>#N/A</v>
      </c>
      <c r="AN174" t="e">
        <f t="shared" si="41"/>
        <v>#N/A</v>
      </c>
    </row>
    <row r="175" spans="1:42" ht="14.4" customHeight="1" x14ac:dyDescent="0.3">
      <c r="A175" s="59" t="str">
        <f t="shared" si="40"/>
        <v>KHI02-FMCG01-SPO-00</v>
      </c>
      <c r="B175" s="70" t="s">
        <v>1170</v>
      </c>
      <c r="C175" s="70" t="s">
        <v>1987</v>
      </c>
      <c r="D175" s="70" t="s">
        <v>1171</v>
      </c>
      <c r="E175" s="70" t="s">
        <v>17</v>
      </c>
      <c r="F175" s="70" t="s">
        <v>1166</v>
      </c>
      <c r="G175" s="70" t="s">
        <v>5637</v>
      </c>
      <c r="H175" s="70" t="s">
        <v>1170</v>
      </c>
      <c r="I175" s="59" t="s">
        <v>4901</v>
      </c>
      <c r="J175" s="70" t="s">
        <v>1215</v>
      </c>
      <c r="K175" s="59" t="s">
        <v>6361</v>
      </c>
      <c r="L175" s="82" t="str">
        <f>P175</f>
        <v>0115008</v>
      </c>
      <c r="M175" s="82" t="s">
        <v>4686</v>
      </c>
      <c r="N175" s="70" t="s">
        <v>2687</v>
      </c>
      <c r="O175" s="59" t="s">
        <v>2521</v>
      </c>
      <c r="P175" s="59" t="str">
        <f t="shared" si="43"/>
        <v>0115008</v>
      </c>
      <c r="Q175" s="163" t="str">
        <f t="shared" si="44"/>
        <v>0115008@gsfmcg.com</v>
      </c>
      <c r="R175" s="59" t="s">
        <v>2521</v>
      </c>
      <c r="S175" s="59" t="s">
        <v>5238</v>
      </c>
      <c r="T175" s="59" t="str">
        <f>TRIM(CONCATENATE(W175))</f>
        <v>KHI02 - FMCG-1 Unmapped</v>
      </c>
      <c r="U175" s="70" t="s">
        <v>2128</v>
      </c>
      <c r="V175" s="70" t="s">
        <v>6483</v>
      </c>
      <c r="W175" s="70" t="str">
        <f>TRIM(CONCATENATE(K175," - ",V175))</f>
        <v>KHI02 - FMCG-1 Unmapped</v>
      </c>
      <c r="X175" s="70" t="s">
        <v>18</v>
      </c>
      <c r="Y175" s="70" t="s">
        <v>774</v>
      </c>
      <c r="Z175" s="70" t="s">
        <v>774</v>
      </c>
      <c r="AA175" s="171" t="s">
        <v>774</v>
      </c>
      <c r="AB175" s="70" t="s">
        <v>774</v>
      </c>
      <c r="AC175" s="70" t="s">
        <v>1171</v>
      </c>
      <c r="AD175" s="70" t="s">
        <v>163</v>
      </c>
      <c r="AE175" s="82" t="s">
        <v>1162</v>
      </c>
      <c r="AF175" s="70" t="s">
        <v>1171</v>
      </c>
      <c r="AG175" s="70" t="s">
        <v>1159</v>
      </c>
      <c r="AH175" s="70" t="s">
        <v>2129</v>
      </c>
      <c r="AI175" s="70" t="s">
        <v>3174</v>
      </c>
      <c r="AJ175" s="70" t="s">
        <v>18</v>
      </c>
      <c r="AK175" s="70">
        <v>0</v>
      </c>
      <c r="AL175" s="108" t="s">
        <v>5606</v>
      </c>
      <c r="AM175" t="s">
        <v>2521</v>
      </c>
      <c r="AN175" t="b">
        <f t="shared" si="41"/>
        <v>1</v>
      </c>
      <c r="AP175" t="s">
        <v>8085</v>
      </c>
    </row>
    <row r="176" spans="1:42" ht="14.4" customHeight="1" x14ac:dyDescent="0.3">
      <c r="A176" s="59" t="str">
        <f t="shared" si="40"/>
        <v>KHI02-FMCG01-ASM-01</v>
      </c>
      <c r="B176" s="70" t="s">
        <v>1170</v>
      </c>
      <c r="C176" s="70" t="s">
        <v>1987</v>
      </c>
      <c r="D176" s="70" t="s">
        <v>1171</v>
      </c>
      <c r="E176" s="70" t="s">
        <v>17</v>
      </c>
      <c r="F176" s="70" t="s">
        <v>1166</v>
      </c>
      <c r="G176" s="70" t="s">
        <v>5637</v>
      </c>
      <c r="H176" s="70" t="s">
        <v>1170</v>
      </c>
      <c r="I176" s="59" t="s">
        <v>4901</v>
      </c>
      <c r="J176" s="70" t="s">
        <v>1215</v>
      </c>
      <c r="K176" s="59" t="s">
        <v>6361</v>
      </c>
      <c r="L176" s="70" t="s">
        <v>7341</v>
      </c>
      <c r="M176" s="82" t="s">
        <v>4686</v>
      </c>
      <c r="N176" s="70" t="s">
        <v>2687</v>
      </c>
      <c r="O176" s="59" t="s">
        <v>2745</v>
      </c>
      <c r="P176" s="59" t="str">
        <f>O175</f>
        <v>0115008</v>
      </c>
      <c r="Q176" s="163" t="str">
        <f t="shared" si="44"/>
        <v>01150@gsfmcg.com</v>
      </c>
      <c r="R176" s="59" t="s">
        <v>2745</v>
      </c>
      <c r="S176" s="59" t="s">
        <v>3311</v>
      </c>
      <c r="T176" s="59" t="str">
        <f>V176</f>
        <v>Rashid Ahmed</v>
      </c>
      <c r="U176" s="70" t="s">
        <v>2129</v>
      </c>
      <c r="V176" s="70" t="s">
        <v>3174</v>
      </c>
      <c r="W176" s="70" t="str">
        <f>TRIM(CONCATENATE(K176," - ",AD176," - ",V176))</f>
        <v>KHI02 - ASM - Rashid Ahmed</v>
      </c>
      <c r="X176" s="70" t="s">
        <v>18</v>
      </c>
      <c r="Y176" s="70" t="s">
        <v>774</v>
      </c>
      <c r="Z176" s="70" t="s">
        <v>774</v>
      </c>
      <c r="AA176" s="171" t="s">
        <v>774</v>
      </c>
      <c r="AB176" s="70" t="s">
        <v>774</v>
      </c>
      <c r="AC176" s="70" t="s">
        <v>1219</v>
      </c>
      <c r="AD176" s="70" t="s">
        <v>1028</v>
      </c>
      <c r="AE176" s="82" t="s">
        <v>3414</v>
      </c>
      <c r="AF176" s="70" t="s">
        <v>1171</v>
      </c>
      <c r="AG176" s="70" t="s">
        <v>1159</v>
      </c>
      <c r="AH176" s="70" t="s">
        <v>3277</v>
      </c>
      <c r="AI176" s="70" t="s">
        <v>7399</v>
      </c>
      <c r="AJ176" s="70" t="s">
        <v>18</v>
      </c>
      <c r="AK176" s="70">
        <v>2</v>
      </c>
      <c r="AL176" s="108" t="s">
        <v>6294</v>
      </c>
      <c r="AM176" t="e">
        <v>#N/A</v>
      </c>
      <c r="AN176" t="e">
        <f t="shared" si="41"/>
        <v>#N/A</v>
      </c>
      <c r="AP176" t="s">
        <v>8085</v>
      </c>
    </row>
    <row r="177" spans="1:42" ht="14.4" customHeight="1" x14ac:dyDescent="0.3">
      <c r="A177" s="59" t="str">
        <f t="shared" si="40"/>
        <v>KHI03-FMCG01-SPO-01</v>
      </c>
      <c r="B177" s="70" t="s">
        <v>1170</v>
      </c>
      <c r="C177" s="70" t="s">
        <v>1987</v>
      </c>
      <c r="D177" s="70" t="s">
        <v>1171</v>
      </c>
      <c r="E177" s="70" t="s">
        <v>17</v>
      </c>
      <c r="F177" s="70" t="s">
        <v>1166</v>
      </c>
      <c r="G177" s="70" t="s">
        <v>5637</v>
      </c>
      <c r="H177" s="70" t="s">
        <v>6466</v>
      </c>
      <c r="I177" s="59" t="s">
        <v>4901</v>
      </c>
      <c r="J177" s="70" t="s">
        <v>6467</v>
      </c>
      <c r="K177" s="59" t="s">
        <v>6468</v>
      </c>
      <c r="L177" s="70" t="s">
        <v>5858</v>
      </c>
      <c r="M177" s="82" t="s">
        <v>4686</v>
      </c>
      <c r="N177" s="70" t="s">
        <v>2687</v>
      </c>
      <c r="O177" s="59" t="s">
        <v>3421</v>
      </c>
      <c r="P177" s="59" t="str">
        <f>O177</f>
        <v>0126008</v>
      </c>
      <c r="Q177" s="163" t="str">
        <f t="shared" si="44"/>
        <v>0126008@gsfmcg.com</v>
      </c>
      <c r="R177" s="59" t="s">
        <v>2508</v>
      </c>
      <c r="S177" s="59" t="s">
        <v>7326</v>
      </c>
      <c r="T177" s="59" t="str">
        <f>TRIM(CONCATENATE(V177," (",S177,")"))</f>
        <v>Usama Ahmed (KHI-01-DO)</v>
      </c>
      <c r="U177" s="70" t="s">
        <v>6673</v>
      </c>
      <c r="V177" s="70" t="s">
        <v>5856</v>
      </c>
      <c r="W177" s="70" t="str">
        <f>TRIM(CONCATENATE(K177," - ",AD177," - ",V177))</f>
        <v>KHI03 - SPO - Usama Ahmed</v>
      </c>
      <c r="X177" s="70" t="s">
        <v>7333</v>
      </c>
      <c r="Y177" s="70" t="s">
        <v>6305</v>
      </c>
      <c r="Z177" s="70" t="s">
        <v>774</v>
      </c>
      <c r="AA177" s="171" t="s">
        <v>774</v>
      </c>
      <c r="AB177" s="70" t="s">
        <v>774</v>
      </c>
      <c r="AC177" s="70" t="s">
        <v>1171</v>
      </c>
      <c r="AD177" s="70" t="s">
        <v>163</v>
      </c>
      <c r="AE177" s="82" t="s">
        <v>1162</v>
      </c>
      <c r="AF177" s="70" t="s">
        <v>1171</v>
      </c>
      <c r="AG177" s="70" t="s">
        <v>1159</v>
      </c>
      <c r="AH177" s="70" t="s">
        <v>7332</v>
      </c>
      <c r="AI177" s="70" t="s">
        <v>7331</v>
      </c>
      <c r="AJ177" s="70" t="s">
        <v>18</v>
      </c>
      <c r="AK177" s="70">
        <v>1</v>
      </c>
      <c r="AL177" s="108" t="s">
        <v>6293</v>
      </c>
      <c r="AM177" t="s">
        <v>3421</v>
      </c>
      <c r="AN177" t="b">
        <f t="shared" si="41"/>
        <v>1</v>
      </c>
    </row>
    <row r="178" spans="1:42" ht="14.4" customHeight="1" x14ac:dyDescent="0.3">
      <c r="A178" s="59" t="str">
        <f t="shared" si="40"/>
        <v>KHI03-FMCG01-SPO-02</v>
      </c>
      <c r="B178" s="70" t="s">
        <v>1170</v>
      </c>
      <c r="C178" s="70" t="s">
        <v>1987</v>
      </c>
      <c r="D178" s="70" t="s">
        <v>1171</v>
      </c>
      <c r="E178" s="70" t="s">
        <v>17</v>
      </c>
      <c r="F178" s="70" t="s">
        <v>1166</v>
      </c>
      <c r="G178" s="70" t="s">
        <v>5637</v>
      </c>
      <c r="H178" s="70" t="s">
        <v>6466</v>
      </c>
      <c r="I178" s="59" t="s">
        <v>4901</v>
      </c>
      <c r="J178" s="70" t="s">
        <v>6467</v>
      </c>
      <c r="K178" s="59" t="s">
        <v>6468</v>
      </c>
      <c r="L178" s="70" t="str">
        <f>P178</f>
        <v>0129001</v>
      </c>
      <c r="M178" s="82" t="s">
        <v>4686</v>
      </c>
      <c r="N178" s="70" t="s">
        <v>2687</v>
      </c>
      <c r="O178" s="59" t="s">
        <v>8036</v>
      </c>
      <c r="P178" s="59" t="str">
        <f>O178</f>
        <v>0129001</v>
      </c>
      <c r="Q178" s="163" t="str">
        <f t="shared" si="44"/>
        <v>0129001@gsfmcg.com</v>
      </c>
      <c r="R178" s="59" t="s">
        <v>2509</v>
      </c>
      <c r="S178" s="59" t="s">
        <v>7327</v>
      </c>
      <c r="T178" s="59" t="str">
        <f>TRIM(CONCATENATE(V178," (",S178,")"))</f>
        <v>Vacant KHI-02-DO (KHI-02-DO)</v>
      </c>
      <c r="U178" s="70" t="s">
        <v>6672</v>
      </c>
      <c r="V178" s="70" t="s">
        <v>7328</v>
      </c>
      <c r="W178" s="70" t="str">
        <f>TRIM(CONCATENATE(K178," - ",AD178," - ",V178))</f>
        <v>KHI03 - SPO - Vacant KHI-02-DO</v>
      </c>
      <c r="X178" s="70" t="s">
        <v>7334</v>
      </c>
      <c r="Y178" s="70" t="s">
        <v>6305</v>
      </c>
      <c r="Z178" s="70" t="s">
        <v>774</v>
      </c>
      <c r="AA178" s="171" t="s">
        <v>774</v>
      </c>
      <c r="AB178" s="70" t="s">
        <v>774</v>
      </c>
      <c r="AC178" s="70" t="s">
        <v>1171</v>
      </c>
      <c r="AD178" s="70" t="s">
        <v>163</v>
      </c>
      <c r="AE178" s="82" t="s">
        <v>1162</v>
      </c>
      <c r="AF178" s="70" t="s">
        <v>1171</v>
      </c>
      <c r="AG178" s="70" t="s">
        <v>1159</v>
      </c>
      <c r="AH178" s="70" t="s">
        <v>7332</v>
      </c>
      <c r="AI178" s="70" t="s">
        <v>7331</v>
      </c>
      <c r="AJ178" s="70" t="s">
        <v>18</v>
      </c>
      <c r="AK178" s="70">
        <v>1</v>
      </c>
      <c r="AL178" s="108" t="s">
        <v>6293</v>
      </c>
      <c r="AM178" t="e">
        <v>#N/A</v>
      </c>
      <c r="AN178" t="e">
        <f t="shared" si="41"/>
        <v>#N/A</v>
      </c>
    </row>
    <row r="179" spans="1:42" ht="14.4" customHeight="1" x14ac:dyDescent="0.3">
      <c r="A179" s="59" t="str">
        <f t="shared" si="40"/>
        <v>KHI03-FMCG01-SPO-03</v>
      </c>
      <c r="B179" s="70" t="s">
        <v>1170</v>
      </c>
      <c r="C179" s="70" t="s">
        <v>1987</v>
      </c>
      <c r="D179" s="70" t="s">
        <v>1171</v>
      </c>
      <c r="E179" s="70" t="s">
        <v>17</v>
      </c>
      <c r="F179" s="70" t="s">
        <v>1166</v>
      </c>
      <c r="G179" s="70" t="s">
        <v>5637</v>
      </c>
      <c r="H179" s="70" t="s">
        <v>6466</v>
      </c>
      <c r="I179" s="59" t="s">
        <v>4901</v>
      </c>
      <c r="J179" s="70" t="s">
        <v>6467</v>
      </c>
      <c r="K179" s="59" t="s">
        <v>6468</v>
      </c>
      <c r="L179" s="70" t="str">
        <f>P179</f>
        <v>0129002</v>
      </c>
      <c r="M179" s="82" t="s">
        <v>4686</v>
      </c>
      <c r="N179" s="70" t="s">
        <v>2687</v>
      </c>
      <c r="O179" s="59" t="s">
        <v>8037</v>
      </c>
      <c r="P179" s="59" t="str">
        <f>O179</f>
        <v>0129002</v>
      </c>
      <c r="Q179" s="163" t="str">
        <f t="shared" si="44"/>
        <v>0129002@gsfmcg.com</v>
      </c>
      <c r="R179" s="59" t="s">
        <v>2511</v>
      </c>
      <c r="S179" s="59" t="s">
        <v>3307</v>
      </c>
      <c r="T179" s="59" t="str">
        <f>TRIM(CONCATENATE(V179," (",S179,")"))</f>
        <v>Vacant KHI-07-DO (KHI-07-DO)</v>
      </c>
      <c r="U179" s="70" t="s">
        <v>7338</v>
      </c>
      <c r="V179" s="70" t="s">
        <v>7329</v>
      </c>
      <c r="W179" s="70" t="str">
        <f>TRIM(CONCATENATE(K179," - ",AD179," - ",V179))</f>
        <v>KHI03 - SPO - Vacant KHI-07-DO</v>
      </c>
      <c r="X179" s="70" t="s">
        <v>7335</v>
      </c>
      <c r="Y179" s="70" t="s">
        <v>6305</v>
      </c>
      <c r="Z179" s="70" t="s">
        <v>774</v>
      </c>
      <c r="AA179" s="171" t="s">
        <v>774</v>
      </c>
      <c r="AB179" s="70" t="s">
        <v>774</v>
      </c>
      <c r="AC179" s="70" t="s">
        <v>1171</v>
      </c>
      <c r="AD179" s="70" t="s">
        <v>163</v>
      </c>
      <c r="AE179" s="82" t="s">
        <v>1162</v>
      </c>
      <c r="AF179" s="70" t="s">
        <v>1171</v>
      </c>
      <c r="AG179" s="70" t="s">
        <v>1159</v>
      </c>
      <c r="AH179" s="70" t="s">
        <v>7332</v>
      </c>
      <c r="AI179" s="70" t="s">
        <v>7331</v>
      </c>
      <c r="AJ179" s="70" t="s">
        <v>18</v>
      </c>
      <c r="AK179" s="70">
        <v>1</v>
      </c>
      <c r="AL179" s="108" t="s">
        <v>6293</v>
      </c>
      <c r="AM179" t="e">
        <v>#N/A</v>
      </c>
      <c r="AN179" t="e">
        <f t="shared" si="41"/>
        <v>#N/A</v>
      </c>
    </row>
    <row r="180" spans="1:42" ht="14.4" customHeight="1" x14ac:dyDescent="0.3">
      <c r="A180" s="59" t="str">
        <f t="shared" si="40"/>
        <v>KHI03-FMCG01-SPO-04</v>
      </c>
      <c r="B180" s="70" t="s">
        <v>1170</v>
      </c>
      <c r="C180" s="70" t="s">
        <v>1987</v>
      </c>
      <c r="D180" s="70" t="s">
        <v>1171</v>
      </c>
      <c r="E180" s="70" t="s">
        <v>17</v>
      </c>
      <c r="F180" s="70" t="s">
        <v>1166</v>
      </c>
      <c r="G180" s="70" t="s">
        <v>5637</v>
      </c>
      <c r="H180" s="70" t="s">
        <v>6466</v>
      </c>
      <c r="I180" s="59" t="s">
        <v>4901</v>
      </c>
      <c r="J180" s="70" t="s">
        <v>6467</v>
      </c>
      <c r="K180" s="59" t="s">
        <v>6468</v>
      </c>
      <c r="L180" s="70" t="str">
        <f>P180</f>
        <v>0114007</v>
      </c>
      <c r="M180" s="82" t="s">
        <v>4686</v>
      </c>
      <c r="N180" s="70" t="s">
        <v>2687</v>
      </c>
      <c r="O180" s="59" t="s">
        <v>2515</v>
      </c>
      <c r="P180" s="59" t="str">
        <f>O180</f>
        <v>0114007</v>
      </c>
      <c r="Q180" s="163" t="str">
        <f t="shared" si="44"/>
        <v>0114007@gsfmcg.com</v>
      </c>
      <c r="R180" s="59" t="s">
        <v>2513</v>
      </c>
      <c r="S180" s="59" t="s">
        <v>3309</v>
      </c>
      <c r="T180" s="59" t="str">
        <f>TRIM(CONCATENATE(V180," (",S180,")"))</f>
        <v>Vacant KHI-14-DO (KHI-14-DO)</v>
      </c>
      <c r="U180" s="70" t="s">
        <v>7339</v>
      </c>
      <c r="V180" s="70" t="s">
        <v>7330</v>
      </c>
      <c r="W180" s="70" t="str">
        <f>TRIM(CONCATENATE(K180," - ",AD180," - ",V180))</f>
        <v>KHI03 - SPO - Vacant KHI-14-DO</v>
      </c>
      <c r="X180" s="70" t="s">
        <v>7336</v>
      </c>
      <c r="Y180" s="70" t="s">
        <v>6305</v>
      </c>
      <c r="Z180" s="70" t="s">
        <v>774</v>
      </c>
      <c r="AA180" s="171" t="s">
        <v>774</v>
      </c>
      <c r="AB180" s="70" t="s">
        <v>774</v>
      </c>
      <c r="AC180" s="70" t="s">
        <v>1171</v>
      </c>
      <c r="AD180" s="70" t="s">
        <v>163</v>
      </c>
      <c r="AE180" s="82" t="s">
        <v>1162</v>
      </c>
      <c r="AF180" s="70" t="s">
        <v>1171</v>
      </c>
      <c r="AG180" s="70" t="s">
        <v>1159</v>
      </c>
      <c r="AH180" s="70" t="s">
        <v>7332</v>
      </c>
      <c r="AI180" s="70" t="s">
        <v>7331</v>
      </c>
      <c r="AJ180" s="70" t="s">
        <v>18</v>
      </c>
      <c r="AK180" s="70">
        <v>1</v>
      </c>
      <c r="AL180" s="108" t="s">
        <v>6293</v>
      </c>
      <c r="AM180" t="e">
        <v>#N/A</v>
      </c>
      <c r="AN180" t="e">
        <f t="shared" si="41"/>
        <v>#N/A</v>
      </c>
    </row>
    <row r="181" spans="1:42" ht="14.4" customHeight="1" x14ac:dyDescent="0.3">
      <c r="A181" s="59" t="str">
        <f t="shared" si="40"/>
        <v>KHI03-FMCG01-SPO-00</v>
      </c>
      <c r="B181" s="70" t="s">
        <v>1170</v>
      </c>
      <c r="C181" s="70" t="s">
        <v>1987</v>
      </c>
      <c r="D181" s="70" t="s">
        <v>1171</v>
      </c>
      <c r="E181" s="70" t="s">
        <v>17</v>
      </c>
      <c r="F181" s="70" t="s">
        <v>1166</v>
      </c>
      <c r="G181" s="70" t="s">
        <v>5637</v>
      </c>
      <c r="H181" s="70" t="s">
        <v>6466</v>
      </c>
      <c r="I181" s="59" t="s">
        <v>4901</v>
      </c>
      <c r="J181" s="70" t="s">
        <v>6467</v>
      </c>
      <c r="K181" s="59" t="s">
        <v>6468</v>
      </c>
      <c r="L181" s="82" t="str">
        <f>P181</f>
        <v>0129003</v>
      </c>
      <c r="M181" s="82" t="s">
        <v>4686</v>
      </c>
      <c r="N181" s="70" t="s">
        <v>2687</v>
      </c>
      <c r="O181" s="59" t="s">
        <v>8038</v>
      </c>
      <c r="P181" s="59" t="str">
        <f>O181</f>
        <v>0129003</v>
      </c>
      <c r="Q181" s="163" t="str">
        <f t="shared" si="44"/>
        <v>0129003@gsfmcg.com</v>
      </c>
      <c r="R181" s="59" t="s">
        <v>2514</v>
      </c>
      <c r="S181" s="59" t="s">
        <v>5238</v>
      </c>
      <c r="T181" s="59" t="str">
        <f>TRIM(CONCATENATE(W181))</f>
        <v>KHI03 - FMCG-1 Unmapped</v>
      </c>
      <c r="U181" s="70" t="s">
        <v>7337</v>
      </c>
      <c r="V181" s="70" t="s">
        <v>6483</v>
      </c>
      <c r="W181" s="70" t="str">
        <f>TRIM(CONCATENATE(K181," - ",V181))</f>
        <v>KHI03 - FMCG-1 Unmapped</v>
      </c>
      <c r="X181" s="70" t="s">
        <v>18</v>
      </c>
      <c r="Y181" s="70" t="s">
        <v>774</v>
      </c>
      <c r="Z181" s="70" t="s">
        <v>774</v>
      </c>
      <c r="AA181" s="171" t="s">
        <v>774</v>
      </c>
      <c r="AB181" s="70" t="s">
        <v>774</v>
      </c>
      <c r="AC181" s="70" t="s">
        <v>1171</v>
      </c>
      <c r="AD181" s="70" t="s">
        <v>163</v>
      </c>
      <c r="AE181" s="82" t="s">
        <v>1162</v>
      </c>
      <c r="AF181" s="70" t="s">
        <v>1171</v>
      </c>
      <c r="AG181" s="70" t="s">
        <v>1159</v>
      </c>
      <c r="AH181" s="70" t="s">
        <v>7332</v>
      </c>
      <c r="AI181" s="70" t="s">
        <v>7331</v>
      </c>
      <c r="AJ181" s="70" t="s">
        <v>18</v>
      </c>
      <c r="AK181" s="70">
        <v>0</v>
      </c>
      <c r="AL181" s="108" t="s">
        <v>5606</v>
      </c>
      <c r="AM181" t="e">
        <v>#N/A</v>
      </c>
      <c r="AN181" t="e">
        <f t="shared" si="41"/>
        <v>#N/A</v>
      </c>
      <c r="AP181" t="s">
        <v>8085</v>
      </c>
    </row>
    <row r="182" spans="1:42" ht="14.4" customHeight="1" x14ac:dyDescent="0.3">
      <c r="A182" s="59" t="str">
        <f t="shared" si="40"/>
        <v>KHI03-FMCG01-ASM-01</v>
      </c>
      <c r="B182" s="70" t="s">
        <v>1170</v>
      </c>
      <c r="C182" s="70" t="s">
        <v>1987</v>
      </c>
      <c r="D182" s="70" t="s">
        <v>1171</v>
      </c>
      <c r="E182" s="70" t="s">
        <v>17</v>
      </c>
      <c r="F182" s="70" t="s">
        <v>1166</v>
      </c>
      <c r="G182" s="70" t="s">
        <v>5637</v>
      </c>
      <c r="H182" s="70" t="s">
        <v>6466</v>
      </c>
      <c r="I182" s="59" t="s">
        <v>4901</v>
      </c>
      <c r="J182" s="70" t="s">
        <v>6467</v>
      </c>
      <c r="K182" s="59" t="s">
        <v>6468</v>
      </c>
      <c r="L182" s="70" t="s">
        <v>7340</v>
      </c>
      <c r="M182" s="82" t="s">
        <v>4686</v>
      </c>
      <c r="N182" s="70" t="s">
        <v>2687</v>
      </c>
      <c r="O182" s="59" t="s">
        <v>8039</v>
      </c>
      <c r="P182" s="59" t="str">
        <f>O181</f>
        <v>0129003</v>
      </c>
      <c r="Q182" s="163" t="str">
        <f t="shared" si="44"/>
        <v>01290@gsfmcg.com</v>
      </c>
      <c r="R182" s="59" t="s">
        <v>2744</v>
      </c>
      <c r="S182" s="59" t="s">
        <v>7364</v>
      </c>
      <c r="T182" s="59" t="str">
        <f>V182</f>
        <v>Sy. Hassan Iqbal Zaidi</v>
      </c>
      <c r="U182" s="70" t="s">
        <v>7332</v>
      </c>
      <c r="V182" s="70" t="s">
        <v>7331</v>
      </c>
      <c r="W182" s="70" t="str">
        <f>TRIM(CONCATENATE(K182," - ",AD182," - ",V182))</f>
        <v>KHI03 - ASM - Sy. Hassan Iqbal Zaidi</v>
      </c>
      <c r="X182" s="70" t="s">
        <v>18</v>
      </c>
      <c r="Y182" s="70" t="s">
        <v>774</v>
      </c>
      <c r="Z182" s="70" t="s">
        <v>774</v>
      </c>
      <c r="AA182" s="171" t="s">
        <v>774</v>
      </c>
      <c r="AB182" s="70" t="s">
        <v>774</v>
      </c>
      <c r="AC182" s="70" t="s">
        <v>1219</v>
      </c>
      <c r="AD182" s="70" t="s">
        <v>1028</v>
      </c>
      <c r="AE182" s="82" t="s">
        <v>3414</v>
      </c>
      <c r="AF182" s="70" t="s">
        <v>1171</v>
      </c>
      <c r="AG182" s="70" t="s">
        <v>1159</v>
      </c>
      <c r="AH182" s="70" t="s">
        <v>3277</v>
      </c>
      <c r="AI182" s="70" t="s">
        <v>7399</v>
      </c>
      <c r="AJ182" s="70" t="s">
        <v>18</v>
      </c>
      <c r="AK182" s="70">
        <v>2</v>
      </c>
      <c r="AL182" s="108" t="s">
        <v>6294</v>
      </c>
      <c r="AM182" t="e">
        <v>#N/A</v>
      </c>
      <c r="AN182" t="e">
        <f t="shared" si="41"/>
        <v>#N/A</v>
      </c>
      <c r="AP182" t="s">
        <v>8085</v>
      </c>
    </row>
    <row r="183" spans="1:42" ht="14.4" customHeight="1" x14ac:dyDescent="0.3">
      <c r="A183" s="59" t="str">
        <f t="shared" si="40"/>
        <v>KHI04-FMCG02-SPO-01</v>
      </c>
      <c r="B183" s="70" t="s">
        <v>1195</v>
      </c>
      <c r="C183" s="70" t="s">
        <v>1988</v>
      </c>
      <c r="D183" s="70" t="s">
        <v>1171</v>
      </c>
      <c r="E183" s="70" t="s">
        <v>17</v>
      </c>
      <c r="F183" s="70" t="s">
        <v>1166</v>
      </c>
      <c r="G183" s="70" t="s">
        <v>5637</v>
      </c>
      <c r="H183" s="70" t="s">
        <v>7351</v>
      </c>
      <c r="I183" s="59" t="s">
        <v>4901</v>
      </c>
      <c r="J183" s="70" t="s">
        <v>7350</v>
      </c>
      <c r="K183" s="59" t="s">
        <v>7349</v>
      </c>
      <c r="L183" s="70" t="s">
        <v>707</v>
      </c>
      <c r="M183" s="82" t="s">
        <v>4686</v>
      </c>
      <c r="N183" s="70" t="s">
        <v>2687</v>
      </c>
      <c r="O183" s="59" t="s">
        <v>2555</v>
      </c>
      <c r="P183" s="59" t="str">
        <f>O183</f>
        <v>0119001</v>
      </c>
      <c r="Q183" s="163" t="str">
        <f t="shared" si="44"/>
        <v>0119001@gsfmcg.com</v>
      </c>
      <c r="R183" s="59">
        <v>12345</v>
      </c>
      <c r="S183" s="59" t="s">
        <v>420</v>
      </c>
      <c r="T183" s="59" t="str">
        <f>TRIM(CONCATENATE(V183," (",S183,")"))</f>
        <v>Shahid Hameed (T-KHI-01)</v>
      </c>
      <c r="U183" s="70" t="s">
        <v>7356</v>
      </c>
      <c r="V183" s="70" t="s">
        <v>422</v>
      </c>
      <c r="W183" s="70" t="str">
        <f>TRIM(CONCATENATE(K183," - ",AD183," - ",V183))</f>
        <v>KHI04 - SPO - Shahid Hameed</v>
      </c>
      <c r="X183" s="70" t="s">
        <v>7312</v>
      </c>
      <c r="Y183" s="70" t="s">
        <v>6305</v>
      </c>
      <c r="Z183" s="70" t="s">
        <v>774</v>
      </c>
      <c r="AA183" s="171" t="s">
        <v>774</v>
      </c>
      <c r="AB183" s="70" t="s">
        <v>774</v>
      </c>
      <c r="AC183" s="70" t="s">
        <v>1171</v>
      </c>
      <c r="AD183" s="70" t="s">
        <v>163</v>
      </c>
      <c r="AE183" s="82" t="s">
        <v>1162</v>
      </c>
      <c r="AF183" s="70" t="s">
        <v>1171</v>
      </c>
      <c r="AG183" s="70" t="s">
        <v>1159</v>
      </c>
      <c r="AH183" s="70" t="s">
        <v>7360</v>
      </c>
      <c r="AI183" s="70" t="s">
        <v>3166</v>
      </c>
      <c r="AJ183" s="70" t="s">
        <v>18</v>
      </c>
      <c r="AK183" s="70">
        <v>1</v>
      </c>
      <c r="AL183" s="108" t="s">
        <v>6293</v>
      </c>
      <c r="AM183" t="s">
        <v>2555</v>
      </c>
      <c r="AN183" t="b">
        <f t="shared" si="41"/>
        <v>1</v>
      </c>
    </row>
    <row r="184" spans="1:42" ht="14.4" customHeight="1" x14ac:dyDescent="0.3">
      <c r="A184" s="59" t="str">
        <f t="shared" si="40"/>
        <v>KHI04-FMCG02-SPO-03</v>
      </c>
      <c r="B184" s="70" t="s">
        <v>1195</v>
      </c>
      <c r="C184" s="70" t="s">
        <v>1988</v>
      </c>
      <c r="D184" s="70" t="s">
        <v>1171</v>
      </c>
      <c r="E184" s="70" t="s">
        <v>17</v>
      </c>
      <c r="F184" s="70" t="s">
        <v>1166</v>
      </c>
      <c r="G184" s="70" t="s">
        <v>5637</v>
      </c>
      <c r="H184" s="70" t="s">
        <v>7351</v>
      </c>
      <c r="I184" s="59" t="s">
        <v>4901</v>
      </c>
      <c r="J184" s="70" t="s">
        <v>7350</v>
      </c>
      <c r="K184" s="59" t="s">
        <v>7349</v>
      </c>
      <c r="L184" s="70" t="s">
        <v>709</v>
      </c>
      <c r="M184" s="82" t="s">
        <v>4686</v>
      </c>
      <c r="N184" s="70" t="s">
        <v>2687</v>
      </c>
      <c r="O184" s="59" t="s">
        <v>2557</v>
      </c>
      <c r="P184" s="59" t="str">
        <f>O184</f>
        <v>0119003</v>
      </c>
      <c r="Q184" s="163" t="str">
        <f t="shared" si="44"/>
        <v>0119003@gsfmcg.com</v>
      </c>
      <c r="R184" s="59" t="s">
        <v>2557</v>
      </c>
      <c r="S184" s="59" t="s">
        <v>426</v>
      </c>
      <c r="T184" s="59" t="str">
        <f>TRIM(CONCATENATE(V184," (",S184,")"))</f>
        <v>Abdul Wadood (T-KHI-03)</v>
      </c>
      <c r="U184" s="70" t="s">
        <v>7357</v>
      </c>
      <c r="V184" s="70" t="s">
        <v>427</v>
      </c>
      <c r="W184" s="70" t="str">
        <f>TRIM(CONCATENATE(K184," - ",AD184," - ",V184))</f>
        <v>KHI04 - SPO - Abdul Wadood</v>
      </c>
      <c r="X184" s="70" t="s">
        <v>7362</v>
      </c>
      <c r="Y184" s="70" t="s">
        <v>6305</v>
      </c>
      <c r="Z184" s="70" t="s">
        <v>774</v>
      </c>
      <c r="AA184" s="171" t="s">
        <v>774</v>
      </c>
      <c r="AB184" s="70" t="s">
        <v>774</v>
      </c>
      <c r="AC184" s="70" t="s">
        <v>1171</v>
      </c>
      <c r="AD184" s="70" t="s">
        <v>163</v>
      </c>
      <c r="AE184" s="82" t="s">
        <v>1162</v>
      </c>
      <c r="AF184" s="70" t="s">
        <v>1171</v>
      </c>
      <c r="AG184" s="70" t="s">
        <v>1159</v>
      </c>
      <c r="AH184" s="70" t="s">
        <v>7360</v>
      </c>
      <c r="AI184" s="70" t="s">
        <v>3166</v>
      </c>
      <c r="AJ184" s="70" t="s">
        <v>18</v>
      </c>
      <c r="AK184" s="70">
        <v>1</v>
      </c>
      <c r="AL184" s="108" t="s">
        <v>6293</v>
      </c>
      <c r="AM184" t="s">
        <v>2557</v>
      </c>
      <c r="AN184" t="b">
        <f t="shared" si="41"/>
        <v>1</v>
      </c>
    </row>
    <row r="185" spans="1:42" ht="14.4" customHeight="1" x14ac:dyDescent="0.3">
      <c r="A185" s="59" t="str">
        <f t="shared" si="40"/>
        <v>KHI04-FMCG02-SPO-04</v>
      </c>
      <c r="B185" s="70" t="s">
        <v>1195</v>
      </c>
      <c r="C185" s="70" t="s">
        <v>1988</v>
      </c>
      <c r="D185" s="70" t="s">
        <v>1171</v>
      </c>
      <c r="E185" s="70" t="s">
        <v>17</v>
      </c>
      <c r="F185" s="70" t="s">
        <v>1166</v>
      </c>
      <c r="G185" s="70" t="s">
        <v>5637</v>
      </c>
      <c r="H185" s="70" t="s">
        <v>7351</v>
      </c>
      <c r="I185" s="59" t="s">
        <v>4901</v>
      </c>
      <c r="J185" s="70" t="s">
        <v>7350</v>
      </c>
      <c r="K185" s="59" t="s">
        <v>7349</v>
      </c>
      <c r="L185" s="70" t="s">
        <v>6477</v>
      </c>
      <c r="M185" s="82" t="s">
        <v>4686</v>
      </c>
      <c r="N185" s="70" t="s">
        <v>2687</v>
      </c>
      <c r="O185" s="59" t="s">
        <v>2558</v>
      </c>
      <c r="P185" s="59" t="str">
        <f>O185</f>
        <v>0119004</v>
      </c>
      <c r="Q185" s="163" t="str">
        <f t="shared" si="44"/>
        <v>0119004@gsfmcg.com</v>
      </c>
      <c r="R185" s="59" t="s">
        <v>2558</v>
      </c>
      <c r="S185" s="59" t="s">
        <v>429</v>
      </c>
      <c r="T185" s="59" t="str">
        <f>TRIM(CONCATENATE(V185," (",S185,")"))</f>
        <v>M. Jamshed (T-KHI-04)</v>
      </c>
      <c r="U185" s="70" t="s">
        <v>7358</v>
      </c>
      <c r="V185" s="70" t="s">
        <v>7353</v>
      </c>
      <c r="W185" s="70" t="str">
        <f>TRIM(CONCATENATE(K185," - ",AD185," - ",V185))</f>
        <v>KHI04 - SPO - M. Jamshed</v>
      </c>
      <c r="X185" s="70" t="s">
        <v>7311</v>
      </c>
      <c r="Y185" s="70" t="s">
        <v>6305</v>
      </c>
      <c r="Z185" s="70" t="s">
        <v>774</v>
      </c>
      <c r="AA185" s="171" t="s">
        <v>774</v>
      </c>
      <c r="AB185" s="70" t="s">
        <v>774</v>
      </c>
      <c r="AC185" s="70" t="s">
        <v>1171</v>
      </c>
      <c r="AD185" s="70" t="s">
        <v>163</v>
      </c>
      <c r="AE185" s="82" t="s">
        <v>1162</v>
      </c>
      <c r="AF185" s="70" t="s">
        <v>1171</v>
      </c>
      <c r="AG185" s="70" t="s">
        <v>1159</v>
      </c>
      <c r="AH185" s="70" t="s">
        <v>7360</v>
      </c>
      <c r="AI185" s="70" t="s">
        <v>3166</v>
      </c>
      <c r="AJ185" s="70" t="s">
        <v>18</v>
      </c>
      <c r="AK185" s="70">
        <v>1</v>
      </c>
      <c r="AL185" s="108" t="s">
        <v>6293</v>
      </c>
      <c r="AM185" t="s">
        <v>2558</v>
      </c>
      <c r="AN185" t="b">
        <f t="shared" si="41"/>
        <v>1</v>
      </c>
    </row>
    <row r="186" spans="1:42" ht="14.4" customHeight="1" x14ac:dyDescent="0.3">
      <c r="A186" s="59" t="str">
        <f t="shared" si="40"/>
        <v>KHI04-FMCG02-SPO-02</v>
      </c>
      <c r="B186" s="70" t="s">
        <v>1195</v>
      </c>
      <c r="C186" s="70" t="s">
        <v>1988</v>
      </c>
      <c r="D186" s="70" t="s">
        <v>1171</v>
      </c>
      <c r="E186" s="70" t="s">
        <v>17</v>
      </c>
      <c r="F186" s="70" t="s">
        <v>1166</v>
      </c>
      <c r="G186" s="70" t="s">
        <v>5637</v>
      </c>
      <c r="H186" s="70" t="s">
        <v>7351</v>
      </c>
      <c r="I186" s="59" t="s">
        <v>4901</v>
      </c>
      <c r="J186" s="70" t="s">
        <v>7350</v>
      </c>
      <c r="K186" s="59" t="s">
        <v>7349</v>
      </c>
      <c r="L186" s="70" t="str">
        <f>P186</f>
        <v>0119007</v>
      </c>
      <c r="M186" s="82" t="s">
        <v>4686</v>
      </c>
      <c r="N186" s="70" t="s">
        <v>2687</v>
      </c>
      <c r="O186" s="59" t="s">
        <v>2560</v>
      </c>
      <c r="P186" s="59" t="str">
        <f>O186</f>
        <v>0119007</v>
      </c>
      <c r="Q186" s="163" t="str">
        <f t="shared" si="44"/>
        <v>0119007@gsfmcg.com</v>
      </c>
      <c r="R186" s="59" t="s">
        <v>2559</v>
      </c>
      <c r="S186" s="59" t="s">
        <v>7352</v>
      </c>
      <c r="T186" s="59" t="str">
        <f>TRIM(CONCATENATE(V186," (",S186,")"))</f>
        <v>Vacant T-KHI-14 (T-KHI-14)</v>
      </c>
      <c r="U186" s="70" t="s">
        <v>7987</v>
      </c>
      <c r="V186" s="70" t="s">
        <v>7354</v>
      </c>
      <c r="W186" s="70" t="str">
        <f>TRIM(CONCATENATE(K186," - ",AD186," - ",V186))</f>
        <v>KHI04 - SPO - Vacant T-KHI-14</v>
      </c>
      <c r="X186" s="70" t="s">
        <v>7363</v>
      </c>
      <c r="Y186" s="70" t="s">
        <v>6305</v>
      </c>
      <c r="Z186" s="70" t="s">
        <v>774</v>
      </c>
      <c r="AA186" s="171" t="s">
        <v>774</v>
      </c>
      <c r="AB186" s="70" t="s">
        <v>774</v>
      </c>
      <c r="AC186" s="70" t="s">
        <v>1171</v>
      </c>
      <c r="AD186" s="70" t="s">
        <v>163</v>
      </c>
      <c r="AE186" s="82" t="s">
        <v>1162</v>
      </c>
      <c r="AF186" s="70" t="s">
        <v>1171</v>
      </c>
      <c r="AG186" s="70" t="s">
        <v>1159</v>
      </c>
      <c r="AH186" s="70" t="s">
        <v>7360</v>
      </c>
      <c r="AI186" s="70" t="s">
        <v>3166</v>
      </c>
      <c r="AJ186" s="70" t="s">
        <v>18</v>
      </c>
      <c r="AK186" s="70">
        <v>1</v>
      </c>
      <c r="AL186" s="108" t="s">
        <v>6293</v>
      </c>
      <c r="AM186" t="e">
        <v>#N/A</v>
      </c>
      <c r="AN186" t="e">
        <f t="shared" si="41"/>
        <v>#N/A</v>
      </c>
    </row>
    <row r="187" spans="1:42" ht="14.4" customHeight="1" x14ac:dyDescent="0.3">
      <c r="A187" s="59" t="str">
        <f t="shared" si="40"/>
        <v>KHI04-FMCG02-SPO-00</v>
      </c>
      <c r="B187" s="70" t="s">
        <v>1195</v>
      </c>
      <c r="C187" s="70" t="s">
        <v>1988</v>
      </c>
      <c r="D187" s="70" t="s">
        <v>1171</v>
      </c>
      <c r="E187" s="70" t="s">
        <v>17</v>
      </c>
      <c r="F187" s="70" t="s">
        <v>1166</v>
      </c>
      <c r="G187" s="70" t="s">
        <v>5637</v>
      </c>
      <c r="H187" s="70" t="s">
        <v>7351</v>
      </c>
      <c r="I187" s="59" t="s">
        <v>4901</v>
      </c>
      <c r="J187" s="70" t="s">
        <v>7350</v>
      </c>
      <c r="K187" s="59" t="s">
        <v>7349</v>
      </c>
      <c r="L187" s="82" t="str">
        <f>P187</f>
        <v>0119006</v>
      </c>
      <c r="M187" s="82" t="s">
        <v>4686</v>
      </c>
      <c r="N187" s="70" t="s">
        <v>2687</v>
      </c>
      <c r="O187" s="59" t="s">
        <v>2561</v>
      </c>
      <c r="P187" s="59" t="str">
        <f>O187</f>
        <v>0119006</v>
      </c>
      <c r="Q187" s="163" t="str">
        <f t="shared" si="44"/>
        <v>0119006@gsfmcg.com</v>
      </c>
      <c r="R187" s="59" t="s">
        <v>2561</v>
      </c>
      <c r="S187" s="59" t="s">
        <v>5238</v>
      </c>
      <c r="T187" s="59" t="str">
        <f>TRIM(CONCATENATE(W187))</f>
        <v>KHI04 - FMCG-2 Unmapped</v>
      </c>
      <c r="U187" s="70" t="s">
        <v>7359</v>
      </c>
      <c r="V187" s="70" t="s">
        <v>6484</v>
      </c>
      <c r="W187" s="70" t="str">
        <f>TRIM(CONCATENATE(K187," - ",V187))</f>
        <v>KHI04 - FMCG-2 Unmapped</v>
      </c>
      <c r="X187" s="70" t="s">
        <v>18</v>
      </c>
      <c r="Y187" s="70" t="s">
        <v>774</v>
      </c>
      <c r="Z187" s="70" t="s">
        <v>774</v>
      </c>
      <c r="AA187" s="171" t="s">
        <v>774</v>
      </c>
      <c r="AB187" s="70" t="s">
        <v>774</v>
      </c>
      <c r="AC187" s="70" t="s">
        <v>1171</v>
      </c>
      <c r="AD187" s="70" t="s">
        <v>163</v>
      </c>
      <c r="AE187" s="82" t="s">
        <v>1162</v>
      </c>
      <c r="AF187" s="70" t="s">
        <v>1171</v>
      </c>
      <c r="AG187" s="70" t="s">
        <v>1159</v>
      </c>
      <c r="AH187" s="70" t="s">
        <v>7360</v>
      </c>
      <c r="AI187" s="70" t="s">
        <v>3166</v>
      </c>
      <c r="AJ187" s="70" t="s">
        <v>18</v>
      </c>
      <c r="AK187" s="70">
        <v>0</v>
      </c>
      <c r="AL187" s="108" t="s">
        <v>5606</v>
      </c>
      <c r="AM187" t="s">
        <v>2561</v>
      </c>
      <c r="AN187" t="b">
        <f t="shared" si="41"/>
        <v>1</v>
      </c>
      <c r="AP187" t="s">
        <v>8085</v>
      </c>
    </row>
    <row r="188" spans="1:42" ht="14.4" customHeight="1" x14ac:dyDescent="0.3">
      <c r="A188" s="59" t="str">
        <f t="shared" si="40"/>
        <v>KHI04-FMCG02-ASM-01</v>
      </c>
      <c r="B188" s="70" t="s">
        <v>1195</v>
      </c>
      <c r="C188" s="70" t="s">
        <v>1988</v>
      </c>
      <c r="D188" s="70" t="s">
        <v>1171</v>
      </c>
      <c r="E188" s="70" t="s">
        <v>17</v>
      </c>
      <c r="F188" s="70" t="s">
        <v>1166</v>
      </c>
      <c r="G188" s="70" t="s">
        <v>5637</v>
      </c>
      <c r="H188" s="70" t="s">
        <v>7351</v>
      </c>
      <c r="I188" s="59" t="s">
        <v>4901</v>
      </c>
      <c r="J188" s="70" t="s">
        <v>7350</v>
      </c>
      <c r="K188" s="59" t="s">
        <v>7349</v>
      </c>
      <c r="L188" s="70" t="s">
        <v>7392</v>
      </c>
      <c r="M188" s="82" t="s">
        <v>4686</v>
      </c>
      <c r="N188" s="70" t="s">
        <v>2687</v>
      </c>
      <c r="O188" s="59" t="s">
        <v>2754</v>
      </c>
      <c r="P188" s="59" t="str">
        <f>O187</f>
        <v>0119006</v>
      </c>
      <c r="Q188" s="163" t="str">
        <f t="shared" si="44"/>
        <v>01190@gsfmcg.com</v>
      </c>
      <c r="R188" s="59" t="s">
        <v>2754</v>
      </c>
      <c r="S188" s="59" t="s">
        <v>7361</v>
      </c>
      <c r="T188" s="59" t="str">
        <f>V188</f>
        <v>M. Danish</v>
      </c>
      <c r="U188" s="70" t="s">
        <v>7360</v>
      </c>
      <c r="V188" s="70" t="s">
        <v>3166</v>
      </c>
      <c r="W188" s="70" t="str">
        <f>TRIM(CONCATENATE(K188," - ",AD188," - ",V188))</f>
        <v>KHI04 - ASM - M. Danish</v>
      </c>
      <c r="X188" s="70" t="s">
        <v>18</v>
      </c>
      <c r="Y188" s="70" t="s">
        <v>774</v>
      </c>
      <c r="Z188" s="70" t="s">
        <v>774</v>
      </c>
      <c r="AA188" s="171" t="s">
        <v>774</v>
      </c>
      <c r="AB188" s="70" t="s">
        <v>774</v>
      </c>
      <c r="AC188" s="70" t="s">
        <v>1219</v>
      </c>
      <c r="AD188" s="70" t="s">
        <v>1028</v>
      </c>
      <c r="AE188" s="82" t="s">
        <v>3414</v>
      </c>
      <c r="AF188" s="70" t="s">
        <v>1171</v>
      </c>
      <c r="AG188" s="70" t="s">
        <v>1159</v>
      </c>
      <c r="AH188" s="70" t="s">
        <v>3277</v>
      </c>
      <c r="AI188" s="70" t="s">
        <v>7399</v>
      </c>
      <c r="AJ188" s="70" t="s">
        <v>18</v>
      </c>
      <c r="AK188" s="70">
        <v>2</v>
      </c>
      <c r="AL188" s="108" t="s">
        <v>6294</v>
      </c>
      <c r="AM188" t="e">
        <v>#N/A</v>
      </c>
      <c r="AN188" t="e">
        <f t="shared" si="41"/>
        <v>#N/A</v>
      </c>
      <c r="AP188" t="s">
        <v>8085</v>
      </c>
    </row>
    <row r="189" spans="1:42" ht="14.4" customHeight="1" x14ac:dyDescent="0.3">
      <c r="A189" s="59" t="str">
        <f t="shared" si="40"/>
        <v>KHI05-FMCG02-SPO-01</v>
      </c>
      <c r="B189" s="70" t="s">
        <v>1195</v>
      </c>
      <c r="C189" s="70" t="s">
        <v>1988</v>
      </c>
      <c r="D189" s="70" t="s">
        <v>1171</v>
      </c>
      <c r="E189" s="70" t="s">
        <v>17</v>
      </c>
      <c r="F189" s="70" t="s">
        <v>1166</v>
      </c>
      <c r="G189" s="70" t="s">
        <v>5637</v>
      </c>
      <c r="H189" s="70" t="s">
        <v>7371</v>
      </c>
      <c r="I189" s="59" t="s">
        <v>4901</v>
      </c>
      <c r="J189" s="70" t="s">
        <v>7372</v>
      </c>
      <c r="K189" s="59" t="s">
        <v>7373</v>
      </c>
      <c r="L189" s="70" t="s">
        <v>4572</v>
      </c>
      <c r="M189" s="82" t="s">
        <v>4686</v>
      </c>
      <c r="N189" s="70" t="s">
        <v>2687</v>
      </c>
      <c r="O189" s="82" t="s">
        <v>2562</v>
      </c>
      <c r="P189" s="59" t="str">
        <f>O189</f>
        <v>0126001</v>
      </c>
      <c r="Q189" s="163" t="str">
        <f t="shared" si="44"/>
        <v>0126001@gsfmcg.com</v>
      </c>
      <c r="R189" s="82" t="s">
        <v>2562</v>
      </c>
      <c r="S189" s="59" t="s">
        <v>435</v>
      </c>
      <c r="T189" s="59" t="str">
        <f>TRIM(CONCATENATE(V189," (",S189,")"))</f>
        <v>Shahroz (T-KHI-06)</v>
      </c>
      <c r="U189" s="70" t="s">
        <v>7365</v>
      </c>
      <c r="V189" s="70" t="s">
        <v>5860</v>
      </c>
      <c r="W189" s="70" t="str">
        <f>TRIM(CONCATENATE(K189," - ",AD189," - ",V189))</f>
        <v>KHI05 - SPO - Shahroz</v>
      </c>
      <c r="X189" s="70" t="s">
        <v>7376</v>
      </c>
      <c r="Y189" s="70" t="s">
        <v>6305</v>
      </c>
      <c r="Z189" s="70" t="s">
        <v>774</v>
      </c>
      <c r="AA189" s="171" t="s">
        <v>774</v>
      </c>
      <c r="AB189" s="70" t="s">
        <v>774</v>
      </c>
      <c r="AC189" s="70" t="s">
        <v>1171</v>
      </c>
      <c r="AD189" s="70" t="s">
        <v>163</v>
      </c>
      <c r="AE189" s="82" t="s">
        <v>1162</v>
      </c>
      <c r="AF189" s="70" t="s">
        <v>1171</v>
      </c>
      <c r="AG189" s="70" t="s">
        <v>1159</v>
      </c>
      <c r="AH189" s="70" t="s">
        <v>7370</v>
      </c>
      <c r="AI189" s="70" t="s">
        <v>3173</v>
      </c>
      <c r="AJ189" s="70" t="s">
        <v>18</v>
      </c>
      <c r="AK189" s="70">
        <v>1</v>
      </c>
      <c r="AL189" s="108" t="s">
        <v>6293</v>
      </c>
      <c r="AM189" t="s">
        <v>2562</v>
      </c>
      <c r="AN189" t="b">
        <f t="shared" si="41"/>
        <v>1</v>
      </c>
    </row>
    <row r="190" spans="1:42" ht="14.4" customHeight="1" x14ac:dyDescent="0.3">
      <c r="A190" s="59" t="str">
        <f t="shared" si="40"/>
        <v>KHI05-FMCG02-SPO-02</v>
      </c>
      <c r="B190" s="70" t="s">
        <v>1195</v>
      </c>
      <c r="C190" s="70" t="s">
        <v>1988</v>
      </c>
      <c r="D190" s="70" t="s">
        <v>1171</v>
      </c>
      <c r="E190" s="70" t="s">
        <v>17</v>
      </c>
      <c r="F190" s="70" t="s">
        <v>1166</v>
      </c>
      <c r="G190" s="70" t="s">
        <v>5637</v>
      </c>
      <c r="H190" s="70" t="s">
        <v>7371</v>
      </c>
      <c r="I190" s="59" t="s">
        <v>4901</v>
      </c>
      <c r="J190" s="70" t="s">
        <v>7372</v>
      </c>
      <c r="K190" s="59" t="s">
        <v>7373</v>
      </c>
      <c r="L190" s="70" t="s">
        <v>712</v>
      </c>
      <c r="M190" s="82" t="s">
        <v>4686</v>
      </c>
      <c r="N190" s="70" t="s">
        <v>2687</v>
      </c>
      <c r="O190" s="59" t="s">
        <v>2563</v>
      </c>
      <c r="P190" s="59" t="str">
        <f>O190</f>
        <v>0126002</v>
      </c>
      <c r="Q190" s="163" t="str">
        <f t="shared" si="44"/>
        <v>0126002@gsfmcg.com</v>
      </c>
      <c r="R190" s="59">
        <v>126002</v>
      </c>
      <c r="S190" s="59" t="s">
        <v>438</v>
      </c>
      <c r="T190" s="59" t="str">
        <f>TRIM(CONCATENATE(V190," (",S190,")"))</f>
        <v>Abdul Rafay (T-KHI-07)</v>
      </c>
      <c r="U190" s="70" t="s">
        <v>7366</v>
      </c>
      <c r="V190" s="70" t="s">
        <v>439</v>
      </c>
      <c r="W190" s="70" t="str">
        <f>TRIM(CONCATENATE(K190," - ",AD190," - ",V190))</f>
        <v>KHI05 - SPO - Abdul Rafay</v>
      </c>
      <c r="X190" s="70" t="s">
        <v>7377</v>
      </c>
      <c r="Y190" s="70" t="s">
        <v>6305</v>
      </c>
      <c r="Z190" s="70" t="s">
        <v>774</v>
      </c>
      <c r="AA190" s="171" t="s">
        <v>774</v>
      </c>
      <c r="AB190" s="70" t="s">
        <v>774</v>
      </c>
      <c r="AC190" s="70" t="s">
        <v>1171</v>
      </c>
      <c r="AD190" s="70" t="s">
        <v>163</v>
      </c>
      <c r="AE190" s="82" t="s">
        <v>1162</v>
      </c>
      <c r="AF190" s="70" t="s">
        <v>1171</v>
      </c>
      <c r="AG190" s="70" t="s">
        <v>1159</v>
      </c>
      <c r="AH190" s="70" t="s">
        <v>7370</v>
      </c>
      <c r="AI190" s="70" t="s">
        <v>3173</v>
      </c>
      <c r="AJ190" s="70" t="s">
        <v>18</v>
      </c>
      <c r="AK190" s="70">
        <v>1</v>
      </c>
      <c r="AL190" s="108" t="s">
        <v>6293</v>
      </c>
      <c r="AM190" t="s">
        <v>2563</v>
      </c>
      <c r="AN190" t="b">
        <f t="shared" si="41"/>
        <v>1</v>
      </c>
    </row>
    <row r="191" spans="1:42" ht="14.4" customHeight="1" x14ac:dyDescent="0.3">
      <c r="A191" s="59" t="str">
        <f t="shared" si="40"/>
        <v>KHI05-FMCG02-SPO-03</v>
      </c>
      <c r="B191" s="70" t="s">
        <v>1195</v>
      </c>
      <c r="C191" s="70" t="s">
        <v>1988</v>
      </c>
      <c r="D191" s="70" t="s">
        <v>1171</v>
      </c>
      <c r="E191" s="70" t="s">
        <v>17</v>
      </c>
      <c r="F191" s="70" t="s">
        <v>1166</v>
      </c>
      <c r="G191" s="70" t="s">
        <v>5637</v>
      </c>
      <c r="H191" s="70" t="s">
        <v>7371</v>
      </c>
      <c r="I191" s="59" t="s">
        <v>4901</v>
      </c>
      <c r="J191" s="70" t="s">
        <v>7372</v>
      </c>
      <c r="K191" s="59" t="s">
        <v>7373</v>
      </c>
      <c r="L191" s="70" t="s">
        <v>5862</v>
      </c>
      <c r="M191" s="82" t="s">
        <v>4686</v>
      </c>
      <c r="N191" s="70" t="s">
        <v>2687</v>
      </c>
      <c r="O191" s="59" t="s">
        <v>2566</v>
      </c>
      <c r="P191" s="59" t="str">
        <f>O191</f>
        <v>0126006</v>
      </c>
      <c r="Q191" s="163" t="str">
        <f t="shared" si="44"/>
        <v>0126006@gsfmcg.com</v>
      </c>
      <c r="R191" s="59" t="s">
        <v>3827</v>
      </c>
      <c r="S191" s="59" t="s">
        <v>446</v>
      </c>
      <c r="T191" s="59" t="str">
        <f>TRIM(CONCATENATE(V191," (",S191,")"))</f>
        <v>Sy. Usama Ahmed (T-KHI-10)</v>
      </c>
      <c r="U191" s="70" t="s">
        <v>7367</v>
      </c>
      <c r="V191" s="70" t="s">
        <v>7375</v>
      </c>
      <c r="W191" s="70" t="str">
        <f>TRIM(CONCATENATE(K191," - ",AD191," - ",V191))</f>
        <v>KHI05 - SPO - Sy. Usama Ahmed</v>
      </c>
      <c r="X191" s="70" t="s">
        <v>7322</v>
      </c>
      <c r="Y191" s="70" t="s">
        <v>6305</v>
      </c>
      <c r="Z191" s="70" t="s">
        <v>774</v>
      </c>
      <c r="AA191" s="171" t="s">
        <v>774</v>
      </c>
      <c r="AB191" s="70" t="s">
        <v>774</v>
      </c>
      <c r="AC191" s="70" t="s">
        <v>1171</v>
      </c>
      <c r="AD191" s="70" t="s">
        <v>163</v>
      </c>
      <c r="AE191" s="82" t="s">
        <v>1162</v>
      </c>
      <c r="AF191" s="70" t="s">
        <v>1171</v>
      </c>
      <c r="AG191" s="70" t="s">
        <v>1159</v>
      </c>
      <c r="AH191" s="70" t="s">
        <v>7370</v>
      </c>
      <c r="AI191" s="70" t="s">
        <v>3173</v>
      </c>
      <c r="AJ191" s="70" t="s">
        <v>18</v>
      </c>
      <c r="AK191" s="70">
        <v>1</v>
      </c>
      <c r="AL191" s="108" t="s">
        <v>6293</v>
      </c>
      <c r="AM191" t="s">
        <v>2564</v>
      </c>
      <c r="AN191" t="b">
        <f t="shared" si="41"/>
        <v>0</v>
      </c>
    </row>
    <row r="192" spans="1:42" ht="14.4" customHeight="1" x14ac:dyDescent="0.3">
      <c r="A192" s="59" t="str">
        <f t="shared" si="40"/>
        <v>KHI05-FMCG02-SPO-04</v>
      </c>
      <c r="B192" s="70" t="s">
        <v>1195</v>
      </c>
      <c r="C192" s="70" t="s">
        <v>1988</v>
      </c>
      <c r="D192" s="70" t="s">
        <v>1171</v>
      </c>
      <c r="E192" s="70" t="s">
        <v>17</v>
      </c>
      <c r="F192" s="70" t="s">
        <v>1166</v>
      </c>
      <c r="G192" s="70" t="s">
        <v>5637</v>
      </c>
      <c r="H192" s="70" t="s">
        <v>7371</v>
      </c>
      <c r="I192" s="59" t="s">
        <v>4901</v>
      </c>
      <c r="J192" s="70" t="s">
        <v>7372</v>
      </c>
      <c r="K192" s="59" t="s">
        <v>7373</v>
      </c>
      <c r="L192" s="99" t="str">
        <f>P192</f>
        <v>0126003</v>
      </c>
      <c r="M192" s="82" t="s">
        <v>4686</v>
      </c>
      <c r="N192" s="70" t="s">
        <v>2687</v>
      </c>
      <c r="O192" s="59" t="s">
        <v>2564</v>
      </c>
      <c r="P192" s="59" t="str">
        <f>O192</f>
        <v>0126003</v>
      </c>
      <c r="Q192" s="163" t="str">
        <f t="shared" si="44"/>
        <v>0126003@gsfmcg.com</v>
      </c>
      <c r="R192" s="59" t="s">
        <v>2566</v>
      </c>
      <c r="S192" s="174" t="s">
        <v>440</v>
      </c>
      <c r="T192" s="59" t="str">
        <f>TRIM(CONCATENATE(V192," (",S192,")"))</f>
        <v>Ashar Ur Rehman (T-KHI-08)</v>
      </c>
      <c r="U192" s="70" t="s">
        <v>7368</v>
      </c>
      <c r="V192" s="70" t="s">
        <v>5861</v>
      </c>
      <c r="W192" s="70" t="str">
        <f>TRIM(CONCATENATE(K192," - ",AD192," - ",V192))</f>
        <v>KHI05 - SPO - Ashar Ur Rehman</v>
      </c>
      <c r="X192" s="70" t="s">
        <v>7322</v>
      </c>
      <c r="Y192" s="70" t="s">
        <v>6305</v>
      </c>
      <c r="Z192" s="70" t="s">
        <v>774</v>
      </c>
      <c r="AA192" s="171" t="s">
        <v>774</v>
      </c>
      <c r="AB192" s="70" t="s">
        <v>774</v>
      </c>
      <c r="AC192" s="70" t="s">
        <v>1171</v>
      </c>
      <c r="AD192" s="70" t="s">
        <v>163</v>
      </c>
      <c r="AE192" s="82" t="s">
        <v>1162</v>
      </c>
      <c r="AF192" s="70" t="s">
        <v>1171</v>
      </c>
      <c r="AG192" s="70" t="s">
        <v>1159</v>
      </c>
      <c r="AH192" s="70" t="s">
        <v>7370</v>
      </c>
      <c r="AI192" s="70" t="s">
        <v>3173</v>
      </c>
      <c r="AJ192" s="70" t="s">
        <v>18</v>
      </c>
      <c r="AK192" s="70">
        <v>1</v>
      </c>
      <c r="AL192" s="108" t="s">
        <v>6293</v>
      </c>
      <c r="AM192" t="e">
        <v>#N/A</v>
      </c>
      <c r="AN192" t="e">
        <f t="shared" si="41"/>
        <v>#N/A</v>
      </c>
      <c r="AO192" t="s">
        <v>8103</v>
      </c>
    </row>
    <row r="193" spans="1:42" ht="14.4" customHeight="1" x14ac:dyDescent="0.3">
      <c r="A193" s="59" t="str">
        <f t="shared" si="40"/>
        <v>KHI05-FMCG02-SPO-00</v>
      </c>
      <c r="B193" s="70" t="s">
        <v>1195</v>
      </c>
      <c r="C193" s="70" t="s">
        <v>1988</v>
      </c>
      <c r="D193" s="70" t="s">
        <v>1171</v>
      </c>
      <c r="E193" s="70" t="s">
        <v>17</v>
      </c>
      <c r="F193" s="70" t="s">
        <v>1166</v>
      </c>
      <c r="G193" s="70" t="s">
        <v>5637</v>
      </c>
      <c r="H193" s="70" t="s">
        <v>7371</v>
      </c>
      <c r="I193" s="59" t="s">
        <v>4901</v>
      </c>
      <c r="J193" s="70" t="s">
        <v>7372</v>
      </c>
      <c r="K193" s="59" t="s">
        <v>7373</v>
      </c>
      <c r="L193" s="82" t="str">
        <f>P193</f>
        <v>0126004</v>
      </c>
      <c r="M193" s="82" t="s">
        <v>4686</v>
      </c>
      <c r="N193" s="70" t="s">
        <v>2687</v>
      </c>
      <c r="O193" s="59" t="s">
        <v>2567</v>
      </c>
      <c r="P193" s="59" t="str">
        <f>O193</f>
        <v>0126004</v>
      </c>
      <c r="Q193" s="163" t="str">
        <f t="shared" si="44"/>
        <v>0126004@gsfmcg.com</v>
      </c>
      <c r="R193" s="59" t="s">
        <v>2567</v>
      </c>
      <c r="S193" s="59" t="s">
        <v>5238</v>
      </c>
      <c r="T193" s="59" t="str">
        <f>TRIM(CONCATENATE(W193))</f>
        <v>KHI05 - FMCG-2 Unmapped</v>
      </c>
      <c r="U193" s="70" t="s">
        <v>7369</v>
      </c>
      <c r="V193" s="70" t="s">
        <v>6484</v>
      </c>
      <c r="W193" s="70" t="str">
        <f>TRIM(CONCATENATE(K193," - ",V193))</f>
        <v>KHI05 - FMCG-2 Unmapped</v>
      </c>
      <c r="X193" s="70" t="s">
        <v>18</v>
      </c>
      <c r="Y193" s="70" t="s">
        <v>774</v>
      </c>
      <c r="Z193" s="70" t="s">
        <v>774</v>
      </c>
      <c r="AA193" s="171" t="s">
        <v>774</v>
      </c>
      <c r="AB193" s="70" t="s">
        <v>774</v>
      </c>
      <c r="AC193" s="70" t="s">
        <v>1171</v>
      </c>
      <c r="AD193" s="70" t="s">
        <v>163</v>
      </c>
      <c r="AE193" s="82" t="s">
        <v>1162</v>
      </c>
      <c r="AF193" s="70" t="s">
        <v>1171</v>
      </c>
      <c r="AG193" s="70" t="s">
        <v>1159</v>
      </c>
      <c r="AH193" s="70" t="s">
        <v>7370</v>
      </c>
      <c r="AI193" s="70" t="s">
        <v>3173</v>
      </c>
      <c r="AJ193" s="70" t="s">
        <v>18</v>
      </c>
      <c r="AK193" s="70">
        <v>0</v>
      </c>
      <c r="AL193" s="108" t="s">
        <v>5606</v>
      </c>
      <c r="AM193" t="s">
        <v>2567</v>
      </c>
      <c r="AN193" t="b">
        <f t="shared" si="41"/>
        <v>1</v>
      </c>
      <c r="AP193" t="s">
        <v>8085</v>
      </c>
    </row>
    <row r="194" spans="1:42" ht="14.4" customHeight="1" x14ac:dyDescent="0.3">
      <c r="A194" s="59" t="str">
        <f t="shared" si="40"/>
        <v>KHI05-FMCG02-ASM-01</v>
      </c>
      <c r="B194" s="70" t="s">
        <v>1195</v>
      </c>
      <c r="C194" s="70" t="s">
        <v>1988</v>
      </c>
      <c r="D194" s="70" t="s">
        <v>1171</v>
      </c>
      <c r="E194" s="70" t="s">
        <v>17</v>
      </c>
      <c r="F194" s="70" t="s">
        <v>1166</v>
      </c>
      <c r="G194" s="70" t="s">
        <v>5637</v>
      </c>
      <c r="H194" s="70" t="s">
        <v>7371</v>
      </c>
      <c r="I194" s="59" t="s">
        <v>4901</v>
      </c>
      <c r="J194" s="70" t="s">
        <v>7372</v>
      </c>
      <c r="K194" s="59" t="s">
        <v>7373</v>
      </c>
      <c r="L194" s="70" t="s">
        <v>652</v>
      </c>
      <c r="M194" s="82" t="s">
        <v>4686</v>
      </c>
      <c r="N194" s="70" t="s">
        <v>2687</v>
      </c>
      <c r="O194" s="59" t="s">
        <v>2755</v>
      </c>
      <c r="P194" s="59" t="str">
        <f>O193</f>
        <v>0126004</v>
      </c>
      <c r="Q194" s="163" t="str">
        <f t="shared" si="44"/>
        <v>01260@gsfmcg.com</v>
      </c>
      <c r="R194" s="59" t="s">
        <v>2755</v>
      </c>
      <c r="S194" s="59" t="s">
        <v>7383</v>
      </c>
      <c r="T194" s="59" t="str">
        <f>V194</f>
        <v>M. Waqar Iqbal</v>
      </c>
      <c r="U194" s="70" t="s">
        <v>7370</v>
      </c>
      <c r="V194" s="70" t="s">
        <v>3173</v>
      </c>
      <c r="W194" s="70" t="str">
        <f>TRIM(CONCATENATE(K194," - ",AD194," - ",V194))</f>
        <v>KHI05 - ASM - M. Waqar Iqbal</v>
      </c>
      <c r="X194" s="70" t="s">
        <v>18</v>
      </c>
      <c r="Y194" s="70" t="s">
        <v>774</v>
      </c>
      <c r="Z194" s="70" t="s">
        <v>774</v>
      </c>
      <c r="AA194" s="171" t="s">
        <v>774</v>
      </c>
      <c r="AB194" s="70" t="s">
        <v>774</v>
      </c>
      <c r="AC194" s="70" t="s">
        <v>1219</v>
      </c>
      <c r="AD194" s="70" t="s">
        <v>1028</v>
      </c>
      <c r="AE194" s="82" t="s">
        <v>3414</v>
      </c>
      <c r="AF194" s="70" t="s">
        <v>1171</v>
      </c>
      <c r="AG194" s="70" t="s">
        <v>1159</v>
      </c>
      <c r="AH194" s="70" t="s">
        <v>3277</v>
      </c>
      <c r="AI194" s="70" t="s">
        <v>7399</v>
      </c>
      <c r="AJ194" s="70" t="s">
        <v>18</v>
      </c>
      <c r="AK194" s="70">
        <v>2</v>
      </c>
      <c r="AL194" s="108" t="s">
        <v>6294</v>
      </c>
      <c r="AM194" t="s">
        <v>2515</v>
      </c>
      <c r="AN194" t="b">
        <f t="shared" si="41"/>
        <v>0</v>
      </c>
      <c r="AP194" t="s">
        <v>8085</v>
      </c>
    </row>
    <row r="195" spans="1:42" ht="14.4" customHeight="1" x14ac:dyDescent="0.3">
      <c r="A195" s="59" t="str">
        <f t="shared" si="40"/>
        <v>KHI06-FMCG02-SPO-02</v>
      </c>
      <c r="B195" s="70" t="s">
        <v>1195</v>
      </c>
      <c r="C195" s="70" t="s">
        <v>1988</v>
      </c>
      <c r="D195" s="70" t="s">
        <v>1171</v>
      </c>
      <c r="E195" s="70" t="s">
        <v>17</v>
      </c>
      <c r="F195" s="70" t="s">
        <v>1166</v>
      </c>
      <c r="G195" s="70" t="s">
        <v>5637</v>
      </c>
      <c r="H195" s="70" t="s">
        <v>7381</v>
      </c>
      <c r="I195" s="59" t="s">
        <v>4901</v>
      </c>
      <c r="J195" s="70" t="s">
        <v>7379</v>
      </c>
      <c r="K195" s="59" t="s">
        <v>7380</v>
      </c>
      <c r="L195" s="70" t="s">
        <v>7382</v>
      </c>
      <c r="M195" s="82" t="s">
        <v>4686</v>
      </c>
      <c r="N195" s="70" t="s">
        <v>2687</v>
      </c>
      <c r="O195" s="82" t="s">
        <v>2556</v>
      </c>
      <c r="P195" s="59" t="str">
        <f>O195</f>
        <v>0119002</v>
      </c>
      <c r="Q195" s="163" t="str">
        <f t="shared" si="44"/>
        <v>0119002@gsfmcg.com</v>
      </c>
      <c r="R195" s="82" t="s">
        <v>2562</v>
      </c>
      <c r="S195" s="59" t="s">
        <v>424</v>
      </c>
      <c r="T195" s="59" t="str">
        <f>TRIM(CONCATENATE(V195," (",S195,")"))</f>
        <v>Faiz Bin Saleem (T-KHI-02)</v>
      </c>
      <c r="U195" s="70" t="s">
        <v>7387</v>
      </c>
      <c r="V195" s="70" t="s">
        <v>7385</v>
      </c>
      <c r="W195" s="70" t="str">
        <f>TRIM(CONCATENATE(K195," - ",AD195," - ",V195))</f>
        <v>KHI06 - SPO - Faiz Bin Saleem</v>
      </c>
      <c r="X195" s="70" t="s">
        <v>7376</v>
      </c>
      <c r="Y195" s="70" t="s">
        <v>6305</v>
      </c>
      <c r="Z195" s="70" t="s">
        <v>774</v>
      </c>
      <c r="AA195" s="171" t="s">
        <v>774</v>
      </c>
      <c r="AB195" s="70" t="s">
        <v>774</v>
      </c>
      <c r="AC195" s="70" t="s">
        <v>1171</v>
      </c>
      <c r="AD195" s="70" t="s">
        <v>163</v>
      </c>
      <c r="AE195" s="82" t="s">
        <v>1162</v>
      </c>
      <c r="AF195" s="70" t="s">
        <v>1171</v>
      </c>
      <c r="AG195" s="70" t="s">
        <v>1159</v>
      </c>
      <c r="AH195" s="70" t="s">
        <v>7391</v>
      </c>
      <c r="AI195" s="70" t="s">
        <v>3164</v>
      </c>
      <c r="AJ195" s="70" t="s">
        <v>18</v>
      </c>
      <c r="AK195" s="70">
        <v>1</v>
      </c>
      <c r="AL195" s="108" t="s">
        <v>6293</v>
      </c>
      <c r="AM195" t="e">
        <v>#N/A</v>
      </c>
      <c r="AN195" t="e">
        <f t="shared" si="41"/>
        <v>#N/A</v>
      </c>
    </row>
    <row r="196" spans="1:42" ht="14.4" customHeight="1" x14ac:dyDescent="0.3">
      <c r="A196" s="59" t="str">
        <f t="shared" si="40"/>
        <v>KHI06-FMCG02-SPO-01</v>
      </c>
      <c r="B196" s="70" t="s">
        <v>1195</v>
      </c>
      <c r="C196" s="70" t="s">
        <v>1988</v>
      </c>
      <c r="D196" s="70" t="s">
        <v>1171</v>
      </c>
      <c r="E196" s="70" t="s">
        <v>17</v>
      </c>
      <c r="F196" s="70" t="s">
        <v>1166</v>
      </c>
      <c r="G196" s="70" t="s">
        <v>5637</v>
      </c>
      <c r="H196" s="70" t="s">
        <v>7381</v>
      </c>
      <c r="I196" s="59" t="s">
        <v>4901</v>
      </c>
      <c r="J196" s="70" t="s">
        <v>7379</v>
      </c>
      <c r="K196" s="59" t="s">
        <v>7380</v>
      </c>
      <c r="L196" s="70" t="s">
        <v>711</v>
      </c>
      <c r="M196" s="82" t="s">
        <v>4686</v>
      </c>
      <c r="N196" s="70" t="s">
        <v>2687</v>
      </c>
      <c r="O196" s="59" t="s">
        <v>2559</v>
      </c>
      <c r="P196" s="59" t="str">
        <f>O196</f>
        <v>0119005</v>
      </c>
      <c r="Q196" s="163" t="str">
        <f t="shared" si="44"/>
        <v>0119005@gsfmcg.com</v>
      </c>
      <c r="R196" s="59">
        <v>126002</v>
      </c>
      <c r="S196" s="59" t="s">
        <v>432</v>
      </c>
      <c r="T196" s="59" t="str">
        <f>TRIM(CONCATENATE(V196," (",S196,")"))</f>
        <v>Fahad Mehmood (T-KHI-05)</v>
      </c>
      <c r="U196" s="70" t="s">
        <v>7386</v>
      </c>
      <c r="V196" s="70" t="s">
        <v>433</v>
      </c>
      <c r="W196" s="70" t="str">
        <f>TRIM(CONCATENATE(K196," - ",AD196," - ",V196))</f>
        <v>KHI06 - SPO - Fahad Mehmood</v>
      </c>
      <c r="X196" s="70" t="s">
        <v>7377</v>
      </c>
      <c r="Y196" s="70" t="s">
        <v>6305</v>
      </c>
      <c r="Z196" s="70" t="s">
        <v>774</v>
      </c>
      <c r="AA196" s="171" t="s">
        <v>774</v>
      </c>
      <c r="AB196" s="70" t="s">
        <v>774</v>
      </c>
      <c r="AC196" s="70" t="s">
        <v>1171</v>
      </c>
      <c r="AD196" s="70" t="s">
        <v>163</v>
      </c>
      <c r="AE196" s="82" t="s">
        <v>1162</v>
      </c>
      <c r="AF196" s="70" t="s">
        <v>1171</v>
      </c>
      <c r="AG196" s="70" t="s">
        <v>1159</v>
      </c>
      <c r="AH196" s="70" t="s">
        <v>7391</v>
      </c>
      <c r="AI196" s="70" t="s">
        <v>3164</v>
      </c>
      <c r="AJ196" s="70" t="s">
        <v>18</v>
      </c>
      <c r="AK196" s="70">
        <v>1</v>
      </c>
      <c r="AL196" s="108" t="s">
        <v>6293</v>
      </c>
      <c r="AM196" t="s">
        <v>2559</v>
      </c>
      <c r="AN196" t="b">
        <f t="shared" si="41"/>
        <v>1</v>
      </c>
    </row>
    <row r="197" spans="1:42" ht="14.4" customHeight="1" x14ac:dyDescent="0.3">
      <c r="A197" s="59" t="str">
        <f t="shared" si="40"/>
        <v>KHI06-FMCG02-SPO-03</v>
      </c>
      <c r="B197" s="70" t="s">
        <v>1195</v>
      </c>
      <c r="C197" s="70" t="s">
        <v>1988</v>
      </c>
      <c r="D197" s="70" t="s">
        <v>1171</v>
      </c>
      <c r="E197" s="70" t="s">
        <v>17</v>
      </c>
      <c r="F197" s="70" t="s">
        <v>1166</v>
      </c>
      <c r="G197" s="70" t="s">
        <v>5637</v>
      </c>
      <c r="H197" s="70" t="s">
        <v>7381</v>
      </c>
      <c r="I197" s="59" t="s">
        <v>4901</v>
      </c>
      <c r="J197" s="70" t="s">
        <v>7379</v>
      </c>
      <c r="K197" s="59" t="s">
        <v>7380</v>
      </c>
      <c r="L197" s="70" t="s">
        <v>8104</v>
      </c>
      <c r="M197" s="82" t="s">
        <v>4686</v>
      </c>
      <c r="N197" s="70" t="s">
        <v>2687</v>
      </c>
      <c r="O197" s="59" t="s">
        <v>8040</v>
      </c>
      <c r="P197" s="59" t="str">
        <f>O197</f>
        <v>0126009</v>
      </c>
      <c r="Q197" s="163" t="str">
        <f t="shared" si="44"/>
        <v>0126009@gsfmcg.com</v>
      </c>
      <c r="R197" s="59" t="s">
        <v>3827</v>
      </c>
      <c r="S197" s="174" t="s">
        <v>7374</v>
      </c>
      <c r="T197" s="59" t="str">
        <f>TRIM(CONCATENATE(V197," (",S197,")"))</f>
        <v>Zubair (T-KHI-15)</v>
      </c>
      <c r="U197" s="70" t="s">
        <v>7388</v>
      </c>
      <c r="V197" s="70" t="s">
        <v>8105</v>
      </c>
      <c r="W197" s="70" t="str">
        <f>TRIM(CONCATENATE(K197," - ",AD197," - ",V197))</f>
        <v>KHI06 - SPO - Zubair</v>
      </c>
      <c r="X197" s="70" t="s">
        <v>7378</v>
      </c>
      <c r="Y197" s="70" t="s">
        <v>6305</v>
      </c>
      <c r="Z197" s="70" t="s">
        <v>774</v>
      </c>
      <c r="AA197" s="171" t="s">
        <v>774</v>
      </c>
      <c r="AB197" s="70" t="s">
        <v>774</v>
      </c>
      <c r="AC197" s="70" t="s">
        <v>1171</v>
      </c>
      <c r="AD197" s="70" t="s">
        <v>163</v>
      </c>
      <c r="AE197" s="82" t="s">
        <v>1162</v>
      </c>
      <c r="AF197" s="70" t="s">
        <v>1171</v>
      </c>
      <c r="AG197" s="70" t="s">
        <v>1159</v>
      </c>
      <c r="AH197" s="70" t="s">
        <v>7391</v>
      </c>
      <c r="AI197" s="70" t="s">
        <v>3164</v>
      </c>
      <c r="AJ197" s="70" t="s">
        <v>18</v>
      </c>
      <c r="AK197" s="70">
        <v>1</v>
      </c>
      <c r="AL197" s="108" t="s">
        <v>6293</v>
      </c>
      <c r="AM197" t="e">
        <v>#N/A</v>
      </c>
      <c r="AN197" t="e">
        <f t="shared" si="41"/>
        <v>#N/A</v>
      </c>
      <c r="AO197" t="s">
        <v>8103</v>
      </c>
    </row>
    <row r="198" spans="1:42" ht="14.4" customHeight="1" x14ac:dyDescent="0.3">
      <c r="A198" s="59" t="str">
        <f t="shared" si="40"/>
        <v>KHI06-FMCG02-SPO-04</v>
      </c>
      <c r="B198" s="70" t="s">
        <v>1195</v>
      </c>
      <c r="C198" s="70" t="s">
        <v>1988</v>
      </c>
      <c r="D198" s="70" t="s">
        <v>1171</v>
      </c>
      <c r="E198" s="70" t="s">
        <v>17</v>
      </c>
      <c r="F198" s="70" t="s">
        <v>1166</v>
      </c>
      <c r="G198" s="70" t="s">
        <v>5637</v>
      </c>
      <c r="H198" s="70" t="s">
        <v>7381</v>
      </c>
      <c r="I198" s="59" t="s">
        <v>4901</v>
      </c>
      <c r="J198" s="70" t="s">
        <v>7379</v>
      </c>
      <c r="K198" s="59" t="s">
        <v>7380</v>
      </c>
      <c r="L198" s="99" t="s">
        <v>6496</v>
      </c>
      <c r="M198" s="82" t="s">
        <v>4686</v>
      </c>
      <c r="N198" s="70" t="s">
        <v>2687</v>
      </c>
      <c r="O198" s="59" t="s">
        <v>2565</v>
      </c>
      <c r="P198" s="59" t="str">
        <f>O198</f>
        <v>0126005</v>
      </c>
      <c r="Q198" s="163" t="str">
        <f t="shared" si="44"/>
        <v>0126005@gsfmcg.com</v>
      </c>
      <c r="R198" s="59" t="s">
        <v>2566</v>
      </c>
      <c r="S198" s="59" t="s">
        <v>443</v>
      </c>
      <c r="T198" s="59" t="str">
        <f>TRIM(CONCATENATE(V198," (",S198,")"))</f>
        <v>M. Asad Khan (T-KHI-09)</v>
      </c>
      <c r="U198" s="70" t="s">
        <v>7389</v>
      </c>
      <c r="V198" s="70" t="s">
        <v>6498</v>
      </c>
      <c r="W198" s="70" t="str">
        <f>TRIM(CONCATENATE(K198," - ",AD198," - ",V198))</f>
        <v>KHI06 - SPO - M. Asad Khan</v>
      </c>
      <c r="X198" s="70" t="s">
        <v>7378</v>
      </c>
      <c r="Y198" s="70" t="s">
        <v>6305</v>
      </c>
      <c r="Z198" s="70" t="s">
        <v>774</v>
      </c>
      <c r="AA198" s="171" t="s">
        <v>774</v>
      </c>
      <c r="AB198" s="70" t="s">
        <v>774</v>
      </c>
      <c r="AC198" s="70" t="s">
        <v>1171</v>
      </c>
      <c r="AD198" s="70" t="s">
        <v>163</v>
      </c>
      <c r="AE198" s="82" t="s">
        <v>1162</v>
      </c>
      <c r="AF198" s="70" t="s">
        <v>1171</v>
      </c>
      <c r="AG198" s="70" t="s">
        <v>1159</v>
      </c>
      <c r="AH198" s="70" t="s">
        <v>7391</v>
      </c>
      <c r="AI198" s="70" t="s">
        <v>3164</v>
      </c>
      <c r="AJ198" s="70" t="s">
        <v>18</v>
      </c>
      <c r="AK198" s="70">
        <v>1</v>
      </c>
      <c r="AL198" s="108" t="s">
        <v>6293</v>
      </c>
      <c r="AM198" t="s">
        <v>2565</v>
      </c>
      <c r="AN198" t="b">
        <f t="shared" si="41"/>
        <v>1</v>
      </c>
    </row>
    <row r="199" spans="1:42" ht="14.4" customHeight="1" x14ac:dyDescent="0.3">
      <c r="A199" s="59" t="str">
        <f t="shared" si="40"/>
        <v>KHI06-FMCG02-SPO-00</v>
      </c>
      <c r="B199" s="70" t="s">
        <v>1195</v>
      </c>
      <c r="C199" s="70" t="s">
        <v>1988</v>
      </c>
      <c r="D199" s="70" t="s">
        <v>1171</v>
      </c>
      <c r="E199" s="70" t="s">
        <v>17</v>
      </c>
      <c r="F199" s="70" t="s">
        <v>1166</v>
      </c>
      <c r="G199" s="70" t="s">
        <v>5637</v>
      </c>
      <c r="H199" s="70" t="s">
        <v>7381</v>
      </c>
      <c r="I199" s="59" t="s">
        <v>4901</v>
      </c>
      <c r="J199" s="70" t="s">
        <v>7379</v>
      </c>
      <c r="K199" s="59" t="s">
        <v>7380</v>
      </c>
      <c r="L199" s="82" t="str">
        <f>P199</f>
        <v>0128001</v>
      </c>
      <c r="M199" s="82" t="s">
        <v>4686</v>
      </c>
      <c r="N199" s="70" t="s">
        <v>2687</v>
      </c>
      <c r="O199" s="59" t="s">
        <v>8041</v>
      </c>
      <c r="P199" s="59" t="str">
        <f>O199</f>
        <v>0128001</v>
      </c>
      <c r="Q199" s="163" t="str">
        <f t="shared" si="44"/>
        <v>0128001@gsfmcg.com</v>
      </c>
      <c r="R199" s="59" t="s">
        <v>2567</v>
      </c>
      <c r="S199" s="59" t="s">
        <v>5238</v>
      </c>
      <c r="T199" s="59" t="str">
        <f>TRIM(CONCATENATE(W199))</f>
        <v>KHI06 - FMCG-2 Unmapped</v>
      </c>
      <c r="U199" s="70" t="s">
        <v>7390</v>
      </c>
      <c r="V199" s="70" t="s">
        <v>6484</v>
      </c>
      <c r="W199" s="70" t="str">
        <f>TRIM(CONCATENATE(K199," - ",V199))</f>
        <v>KHI06 - FMCG-2 Unmapped</v>
      </c>
      <c r="X199" s="70" t="s">
        <v>18</v>
      </c>
      <c r="Y199" s="70" t="s">
        <v>774</v>
      </c>
      <c r="Z199" s="70" t="s">
        <v>774</v>
      </c>
      <c r="AA199" s="171" t="s">
        <v>774</v>
      </c>
      <c r="AB199" s="70" t="s">
        <v>774</v>
      </c>
      <c r="AC199" s="70" t="s">
        <v>1171</v>
      </c>
      <c r="AD199" s="70" t="s">
        <v>163</v>
      </c>
      <c r="AE199" s="82" t="s">
        <v>1162</v>
      </c>
      <c r="AF199" s="70" t="s">
        <v>1171</v>
      </c>
      <c r="AG199" s="70" t="s">
        <v>1159</v>
      </c>
      <c r="AH199" s="70" t="s">
        <v>7391</v>
      </c>
      <c r="AI199" s="70" t="s">
        <v>3164</v>
      </c>
      <c r="AJ199" s="70" t="s">
        <v>18</v>
      </c>
      <c r="AK199" s="70">
        <v>0</v>
      </c>
      <c r="AL199" s="108" t="s">
        <v>5606</v>
      </c>
      <c r="AM199" t="e">
        <v>#N/A</v>
      </c>
      <c r="AN199" t="e">
        <f t="shared" si="41"/>
        <v>#N/A</v>
      </c>
      <c r="AP199" t="s">
        <v>8085</v>
      </c>
    </row>
    <row r="200" spans="1:42" ht="14.4" customHeight="1" x14ac:dyDescent="0.3">
      <c r="A200" s="59" t="str">
        <f t="shared" si="40"/>
        <v>KHI06-FMCG02-ASM-01</v>
      </c>
      <c r="B200" s="70" t="s">
        <v>1195</v>
      </c>
      <c r="C200" s="70" t="s">
        <v>1988</v>
      </c>
      <c r="D200" s="70" t="s">
        <v>1171</v>
      </c>
      <c r="E200" s="70" t="s">
        <v>17</v>
      </c>
      <c r="F200" s="70" t="s">
        <v>1166</v>
      </c>
      <c r="G200" s="70" t="s">
        <v>5637</v>
      </c>
      <c r="H200" s="70" t="s">
        <v>7381</v>
      </c>
      <c r="I200" s="59" t="s">
        <v>4901</v>
      </c>
      <c r="J200" s="70" t="s">
        <v>7379</v>
      </c>
      <c r="K200" s="59" t="s">
        <v>7380</v>
      </c>
      <c r="L200" s="70" t="s">
        <v>708</v>
      </c>
      <c r="M200" s="82" t="s">
        <v>4686</v>
      </c>
      <c r="N200" s="70" t="s">
        <v>2687</v>
      </c>
      <c r="O200" s="59" t="s">
        <v>8042</v>
      </c>
      <c r="P200" s="59" t="str">
        <f>O199</f>
        <v>0128001</v>
      </c>
      <c r="Q200" s="163" t="str">
        <f t="shared" si="44"/>
        <v>01280@gsfmcg.com</v>
      </c>
      <c r="R200" s="59" t="s">
        <v>2755</v>
      </c>
      <c r="S200" s="59" t="s">
        <v>7384</v>
      </c>
      <c r="T200" s="59" t="str">
        <f>V200</f>
        <v>Sabahat Khan Soori</v>
      </c>
      <c r="U200" s="70" t="s">
        <v>7391</v>
      </c>
      <c r="V200" s="70" t="s">
        <v>3164</v>
      </c>
      <c r="W200" s="70" t="str">
        <f t="shared" ref="W200:W207" si="45">TRIM(CONCATENATE(K200," - ",AD200," - ",V200))</f>
        <v>KHI06 - ASM - Sabahat Khan Soori</v>
      </c>
      <c r="X200" s="70" t="s">
        <v>18</v>
      </c>
      <c r="Y200" s="70" t="s">
        <v>774</v>
      </c>
      <c r="Z200" s="70" t="s">
        <v>774</v>
      </c>
      <c r="AA200" s="171" t="s">
        <v>774</v>
      </c>
      <c r="AB200" s="70" t="s">
        <v>774</v>
      </c>
      <c r="AC200" s="70" t="s">
        <v>1219</v>
      </c>
      <c r="AD200" s="70" t="s">
        <v>1028</v>
      </c>
      <c r="AE200" s="82" t="s">
        <v>3414</v>
      </c>
      <c r="AF200" s="70" t="s">
        <v>1171</v>
      </c>
      <c r="AG200" s="70" t="s">
        <v>1159</v>
      </c>
      <c r="AH200" s="70" t="s">
        <v>3277</v>
      </c>
      <c r="AI200" s="70" t="s">
        <v>7399</v>
      </c>
      <c r="AJ200" s="70" t="s">
        <v>18</v>
      </c>
      <c r="AK200" s="70">
        <v>2</v>
      </c>
      <c r="AL200" s="108" t="s">
        <v>6294</v>
      </c>
      <c r="AM200" t="s">
        <v>2556</v>
      </c>
      <c r="AN200" t="b">
        <f t="shared" si="41"/>
        <v>0</v>
      </c>
      <c r="AP200" t="s">
        <v>8085</v>
      </c>
    </row>
    <row r="201" spans="1:42" ht="14.4" customHeight="1" x14ac:dyDescent="0.3">
      <c r="A201" s="59" t="str">
        <f t="shared" si="40"/>
        <v>KHI07-FMCG-CM-01</v>
      </c>
      <c r="B201" s="70" t="s">
        <v>1171</v>
      </c>
      <c r="C201" s="70" t="s">
        <v>3078</v>
      </c>
      <c r="D201" s="70" t="s">
        <v>1171</v>
      </c>
      <c r="E201" s="70" t="s">
        <v>17</v>
      </c>
      <c r="F201" s="70" t="s">
        <v>1166</v>
      </c>
      <c r="G201" s="70" t="s">
        <v>5637</v>
      </c>
      <c r="H201" s="70" t="s">
        <v>7348</v>
      </c>
      <c r="I201" s="59" t="s">
        <v>4901</v>
      </c>
      <c r="J201" s="70" t="s">
        <v>7346</v>
      </c>
      <c r="K201" s="59" t="s">
        <v>7347</v>
      </c>
      <c r="L201" s="70" t="s">
        <v>7343</v>
      </c>
      <c r="M201" s="82" t="s">
        <v>4686</v>
      </c>
      <c r="N201" s="70" t="s">
        <v>2687</v>
      </c>
      <c r="O201" s="59" t="s">
        <v>5587</v>
      </c>
      <c r="P201" s="59" t="str">
        <f>O202</f>
        <v>0111101</v>
      </c>
      <c r="Q201" s="163" t="str">
        <f t="shared" si="44"/>
        <v>01111@gsfmcg.com</v>
      </c>
      <c r="R201" s="59" t="s">
        <v>5587</v>
      </c>
      <c r="S201" s="59" t="s">
        <v>6761</v>
      </c>
      <c r="T201" s="59" t="str">
        <f>V201</f>
        <v>Owais Abid</v>
      </c>
      <c r="U201" s="70" t="s">
        <v>7345</v>
      </c>
      <c r="V201" s="70" t="s">
        <v>3175</v>
      </c>
      <c r="W201" s="70" t="str">
        <f t="shared" si="45"/>
        <v>KHI07 - CM - Owais Abid</v>
      </c>
      <c r="X201" s="70" t="s">
        <v>7342</v>
      </c>
      <c r="Y201" s="70" t="s">
        <v>774</v>
      </c>
      <c r="Z201" s="70" t="s">
        <v>6511</v>
      </c>
      <c r="AA201" s="171">
        <v>42776</v>
      </c>
      <c r="AB201" s="70" t="s">
        <v>774</v>
      </c>
      <c r="AC201" s="70" t="s">
        <v>2072</v>
      </c>
      <c r="AD201" s="70" t="s">
        <v>5293</v>
      </c>
      <c r="AE201" s="82" t="s">
        <v>3414</v>
      </c>
      <c r="AF201" s="70" t="s">
        <v>1171</v>
      </c>
      <c r="AG201" s="70" t="s">
        <v>1159</v>
      </c>
      <c r="AH201" s="70" t="s">
        <v>3277</v>
      </c>
      <c r="AI201" s="70" t="s">
        <v>7399</v>
      </c>
      <c r="AJ201" s="70" t="s">
        <v>18</v>
      </c>
      <c r="AK201" s="70">
        <v>2</v>
      </c>
      <c r="AL201" s="108" t="s">
        <v>6294</v>
      </c>
      <c r="AM201" t="e">
        <v>#N/A</v>
      </c>
      <c r="AN201" t="e">
        <f t="shared" si="41"/>
        <v>#N/A</v>
      </c>
      <c r="AP201" t="s">
        <v>8085</v>
      </c>
    </row>
    <row r="202" spans="1:42" ht="14.4" customHeight="1" x14ac:dyDescent="0.3">
      <c r="A202" s="59" t="str">
        <f t="shared" si="40"/>
        <v>KHI07-FMCG-CM-00</v>
      </c>
      <c r="B202" s="70" t="s">
        <v>1171</v>
      </c>
      <c r="C202" s="70" t="s">
        <v>3078</v>
      </c>
      <c r="D202" s="70" t="s">
        <v>1171</v>
      </c>
      <c r="E202" s="70" t="s">
        <v>17</v>
      </c>
      <c r="F202" s="70" t="s">
        <v>1166</v>
      </c>
      <c r="G202" s="70" t="s">
        <v>5637</v>
      </c>
      <c r="H202" s="70" t="s">
        <v>7348</v>
      </c>
      <c r="I202" s="59" t="s">
        <v>4901</v>
      </c>
      <c r="J202" s="70" t="s">
        <v>7346</v>
      </c>
      <c r="K202" s="59" t="s">
        <v>7347</v>
      </c>
      <c r="L202" s="82" t="str">
        <f>P202</f>
        <v>0111101</v>
      </c>
      <c r="M202" s="82" t="s">
        <v>4686</v>
      </c>
      <c r="N202" s="70" t="s">
        <v>2687</v>
      </c>
      <c r="O202" s="59" t="s">
        <v>5588</v>
      </c>
      <c r="P202" s="59" t="str">
        <f t="shared" ref="P202:P208" si="46">O202</f>
        <v>0111101</v>
      </c>
      <c r="Q202" s="163" t="str">
        <f t="shared" si="44"/>
        <v>0111101@gsfmcg.com</v>
      </c>
      <c r="R202" s="59" t="s">
        <v>5588</v>
      </c>
      <c r="S202" s="59" t="s">
        <v>6762</v>
      </c>
      <c r="T202" s="59" t="str">
        <f>V202</f>
        <v>FMCG-CM Unmapped</v>
      </c>
      <c r="U202" s="70" t="s">
        <v>7344</v>
      </c>
      <c r="V202" s="70" t="s">
        <v>7355</v>
      </c>
      <c r="W202" s="70" t="str">
        <f t="shared" si="45"/>
        <v>KHI07 - CM - FMCG-CM Unmapped</v>
      </c>
      <c r="X202" s="70" t="s">
        <v>7342</v>
      </c>
      <c r="Y202" s="70" t="s">
        <v>774</v>
      </c>
      <c r="Z202" s="70" t="s">
        <v>774</v>
      </c>
      <c r="AA202" s="171" t="s">
        <v>774</v>
      </c>
      <c r="AB202" s="70" t="s">
        <v>774</v>
      </c>
      <c r="AC202" s="70" t="s">
        <v>2072</v>
      </c>
      <c r="AD202" s="70" t="s">
        <v>5293</v>
      </c>
      <c r="AE202" s="82" t="s">
        <v>1162</v>
      </c>
      <c r="AF202" s="70" t="s">
        <v>1171</v>
      </c>
      <c r="AG202" s="70" t="s">
        <v>1159</v>
      </c>
      <c r="AH202" s="70" t="s">
        <v>7345</v>
      </c>
      <c r="AI202" s="70" t="s">
        <v>3175</v>
      </c>
      <c r="AJ202" s="70" t="s">
        <v>18</v>
      </c>
      <c r="AK202" s="70">
        <v>0</v>
      </c>
      <c r="AL202" s="108" t="s">
        <v>5606</v>
      </c>
      <c r="AM202" t="s">
        <v>5588</v>
      </c>
      <c r="AN202" t="b">
        <f t="shared" si="41"/>
        <v>1</v>
      </c>
      <c r="AP202" t="s">
        <v>8085</v>
      </c>
    </row>
    <row r="203" spans="1:42" ht="14.4" customHeight="1" x14ac:dyDescent="0.3">
      <c r="A203" s="59" t="str">
        <f t="shared" si="40"/>
        <v>BWP01-FMCG01-SPO-01</v>
      </c>
      <c r="B203" s="70" t="s">
        <v>1170</v>
      </c>
      <c r="C203" s="70" t="s">
        <v>1987</v>
      </c>
      <c r="D203" s="70" t="s">
        <v>1911</v>
      </c>
      <c r="E203" s="70" t="s">
        <v>17</v>
      </c>
      <c r="F203" s="70" t="s">
        <v>6354</v>
      </c>
      <c r="G203" s="70" t="s">
        <v>6355</v>
      </c>
      <c r="H203" s="70" t="s">
        <v>1805</v>
      </c>
      <c r="I203" s="161" t="s">
        <v>4900</v>
      </c>
      <c r="J203" s="70" t="s">
        <v>73</v>
      </c>
      <c r="K203" s="59" t="s">
        <v>6367</v>
      </c>
      <c r="L203" s="70" t="s">
        <v>4511</v>
      </c>
      <c r="M203" s="82" t="s">
        <v>4686</v>
      </c>
      <c r="N203" s="70" t="s">
        <v>2687</v>
      </c>
      <c r="O203" s="59" t="s">
        <v>2489</v>
      </c>
      <c r="P203" s="59" t="str">
        <f t="shared" si="46"/>
        <v>0110001</v>
      </c>
      <c r="Q203" s="163" t="str">
        <f t="shared" si="44"/>
        <v>0110001@gsfmcg.com</v>
      </c>
      <c r="R203" s="59" t="s">
        <v>2489</v>
      </c>
      <c r="S203" s="59" t="s">
        <v>234</v>
      </c>
      <c r="T203" s="59" t="str">
        <f>TRIM(CONCATENATE(V203," (",S203,")"))</f>
        <v>Masood Irfan (BWP-01)</v>
      </c>
      <c r="U203" s="70" t="s">
        <v>3048</v>
      </c>
      <c r="V203" s="70" t="s">
        <v>4510</v>
      </c>
      <c r="W203" s="70" t="str">
        <f t="shared" si="45"/>
        <v>BWP01 - SPO - Masood Irfan</v>
      </c>
      <c r="X203" s="70" t="s">
        <v>4028</v>
      </c>
      <c r="Y203" s="70" t="s">
        <v>6298</v>
      </c>
      <c r="Z203" s="70" t="s">
        <v>774</v>
      </c>
      <c r="AA203" s="171" t="s">
        <v>774</v>
      </c>
      <c r="AB203" s="70" t="s">
        <v>774</v>
      </c>
      <c r="AC203" s="70" t="s">
        <v>1171</v>
      </c>
      <c r="AD203" s="70" t="s">
        <v>163</v>
      </c>
      <c r="AE203" s="82" t="s">
        <v>1162</v>
      </c>
      <c r="AF203" s="70" t="s">
        <v>1171</v>
      </c>
      <c r="AG203" s="70" t="s">
        <v>1159</v>
      </c>
      <c r="AH203" s="70" t="s">
        <v>3083</v>
      </c>
      <c r="AI203" s="70" t="s">
        <v>235</v>
      </c>
      <c r="AJ203" s="70" t="s">
        <v>72</v>
      </c>
      <c r="AK203" s="70">
        <v>1</v>
      </c>
      <c r="AL203" s="108" t="s">
        <v>6293</v>
      </c>
      <c r="AM203" t="s">
        <v>2489</v>
      </c>
      <c r="AN203" t="b">
        <f t="shared" si="41"/>
        <v>1</v>
      </c>
    </row>
    <row r="204" spans="1:42" ht="14.4" customHeight="1" x14ac:dyDescent="0.3">
      <c r="A204" s="59" t="str">
        <f t="shared" si="40"/>
        <v>BWP01-FMCG01-SPO-02</v>
      </c>
      <c r="B204" s="70" t="s">
        <v>1170</v>
      </c>
      <c r="C204" s="70" t="s">
        <v>1987</v>
      </c>
      <c r="D204" s="70" t="s">
        <v>1911</v>
      </c>
      <c r="E204" s="70" t="s">
        <v>17</v>
      </c>
      <c r="F204" s="70" t="s">
        <v>6354</v>
      </c>
      <c r="G204" s="70" t="s">
        <v>6355</v>
      </c>
      <c r="H204" s="70" t="s">
        <v>1805</v>
      </c>
      <c r="I204" s="161" t="s">
        <v>4900</v>
      </c>
      <c r="J204" s="70" t="s">
        <v>73</v>
      </c>
      <c r="K204" s="59" t="s">
        <v>6367</v>
      </c>
      <c r="L204" s="70" t="s">
        <v>7461</v>
      </c>
      <c r="M204" s="82" t="s">
        <v>4686</v>
      </c>
      <c r="N204" s="70" t="s">
        <v>2687</v>
      </c>
      <c r="O204" s="59" t="s">
        <v>2490</v>
      </c>
      <c r="P204" s="59" t="str">
        <f t="shared" si="46"/>
        <v>0110002</v>
      </c>
      <c r="Q204" s="163" t="str">
        <f t="shared" si="44"/>
        <v>0110002@gsfmcg.com</v>
      </c>
      <c r="R204" s="59" t="s">
        <v>2490</v>
      </c>
      <c r="S204" s="59" t="s">
        <v>239</v>
      </c>
      <c r="T204" s="59" t="str">
        <f>TRIM(CONCATENATE(V204," (",S204,")"))</f>
        <v>Majid Rahim (BWP-02)</v>
      </c>
      <c r="U204" s="70" t="s">
        <v>3049</v>
      </c>
      <c r="V204" s="70" t="s">
        <v>7458</v>
      </c>
      <c r="W204" s="70" t="str">
        <f t="shared" si="45"/>
        <v>BWP01 - SPO - Majid Rahim</v>
      </c>
      <c r="X204" s="70" t="s">
        <v>4028</v>
      </c>
      <c r="Y204" s="70" t="s">
        <v>6298</v>
      </c>
      <c r="Z204" s="70" t="s">
        <v>774</v>
      </c>
      <c r="AA204" s="171" t="s">
        <v>774</v>
      </c>
      <c r="AB204" s="70" t="s">
        <v>774</v>
      </c>
      <c r="AC204" s="70" t="s">
        <v>1171</v>
      </c>
      <c r="AD204" s="70" t="s">
        <v>163</v>
      </c>
      <c r="AE204" s="82" t="s">
        <v>1162</v>
      </c>
      <c r="AF204" s="70" t="s">
        <v>1171</v>
      </c>
      <c r="AG204" s="70" t="s">
        <v>1159</v>
      </c>
      <c r="AH204" s="70" t="s">
        <v>3083</v>
      </c>
      <c r="AI204" s="70" t="s">
        <v>235</v>
      </c>
      <c r="AJ204" s="70" t="s">
        <v>72</v>
      </c>
      <c r="AK204" s="70">
        <v>1</v>
      </c>
      <c r="AL204" s="108" t="s">
        <v>6293</v>
      </c>
      <c r="AM204" t="e">
        <v>#N/A</v>
      </c>
      <c r="AN204" t="e">
        <f t="shared" si="41"/>
        <v>#N/A</v>
      </c>
    </row>
    <row r="205" spans="1:42" ht="14.4" customHeight="1" x14ac:dyDescent="0.3">
      <c r="A205" s="59" t="str">
        <f t="shared" si="40"/>
        <v>BWP01-FMCG01-SPO-03</v>
      </c>
      <c r="B205" s="70" t="s">
        <v>1170</v>
      </c>
      <c r="C205" s="70" t="s">
        <v>1987</v>
      </c>
      <c r="D205" s="70" t="s">
        <v>1911</v>
      </c>
      <c r="E205" s="70" t="s">
        <v>17</v>
      </c>
      <c r="F205" s="70" t="s">
        <v>6354</v>
      </c>
      <c r="G205" s="70" t="s">
        <v>6355</v>
      </c>
      <c r="H205" s="70" t="s">
        <v>1805</v>
      </c>
      <c r="I205" s="161" t="s">
        <v>4900</v>
      </c>
      <c r="J205" s="70" t="s">
        <v>73</v>
      </c>
      <c r="K205" s="59" t="s">
        <v>6367</v>
      </c>
      <c r="L205" s="70" t="s">
        <v>6322</v>
      </c>
      <c r="M205" s="82" t="s">
        <v>4686</v>
      </c>
      <c r="N205" s="70" t="s">
        <v>2687</v>
      </c>
      <c r="O205" s="59" t="s">
        <v>3424</v>
      </c>
      <c r="P205" s="59" t="str">
        <f t="shared" si="46"/>
        <v>0110006</v>
      </c>
      <c r="Q205" s="163" t="str">
        <f t="shared" si="44"/>
        <v>0110006@gsfmcg.com</v>
      </c>
      <c r="R205" s="59" t="s">
        <v>2491</v>
      </c>
      <c r="S205" s="59" t="s">
        <v>242</v>
      </c>
      <c r="T205" s="59" t="str">
        <f>TRIM(CONCATENATE(V205," (",S205,")"))</f>
        <v>Asim Naveed (BWP-03)</v>
      </c>
      <c r="U205" s="70" t="s">
        <v>3050</v>
      </c>
      <c r="V205" s="70" t="s">
        <v>6300</v>
      </c>
      <c r="W205" s="70" t="str">
        <f t="shared" si="45"/>
        <v>BWP01 - SPO - Asim Naveed</v>
      </c>
      <c r="X205" s="70" t="s">
        <v>7460</v>
      </c>
      <c r="Y205" s="70" t="s">
        <v>6298</v>
      </c>
      <c r="Z205" s="70" t="s">
        <v>774</v>
      </c>
      <c r="AA205" s="171" t="s">
        <v>774</v>
      </c>
      <c r="AB205" s="70" t="s">
        <v>774</v>
      </c>
      <c r="AC205" s="70" t="s">
        <v>1171</v>
      </c>
      <c r="AD205" s="70" t="s">
        <v>163</v>
      </c>
      <c r="AE205" s="82" t="s">
        <v>1162</v>
      </c>
      <c r="AF205" s="70" t="s">
        <v>1171</v>
      </c>
      <c r="AG205" s="70" t="s">
        <v>1159</v>
      </c>
      <c r="AH205" s="70" t="s">
        <v>3083</v>
      </c>
      <c r="AI205" s="70" t="s">
        <v>235</v>
      </c>
      <c r="AJ205" s="70" t="s">
        <v>72</v>
      </c>
      <c r="AK205" s="70">
        <v>1</v>
      </c>
      <c r="AL205" s="108" t="s">
        <v>6293</v>
      </c>
      <c r="AM205" t="s">
        <v>3424</v>
      </c>
      <c r="AN205" t="b">
        <f t="shared" si="41"/>
        <v>1</v>
      </c>
    </row>
    <row r="206" spans="1:42" ht="14.4" customHeight="1" x14ac:dyDescent="0.3">
      <c r="A206" s="59" t="str">
        <f t="shared" si="40"/>
        <v>BWP01-FMCG02-SPO-01</v>
      </c>
      <c r="B206" s="70" t="s">
        <v>1195</v>
      </c>
      <c r="C206" s="70" t="s">
        <v>1988</v>
      </c>
      <c r="D206" s="70" t="s">
        <v>1911</v>
      </c>
      <c r="E206" s="70" t="s">
        <v>17</v>
      </c>
      <c r="F206" s="70" t="s">
        <v>6354</v>
      </c>
      <c r="G206" s="70" t="s">
        <v>6355</v>
      </c>
      <c r="H206" s="70" t="s">
        <v>1805</v>
      </c>
      <c r="I206" s="161" t="s">
        <v>4900</v>
      </c>
      <c r="J206" s="70" t="s">
        <v>73</v>
      </c>
      <c r="K206" s="59" t="s">
        <v>6367</v>
      </c>
      <c r="L206" s="70" t="s">
        <v>7462</v>
      </c>
      <c r="M206" s="82" t="s">
        <v>4686</v>
      </c>
      <c r="N206" s="70" t="s">
        <v>2687</v>
      </c>
      <c r="O206" s="59" t="s">
        <v>2539</v>
      </c>
      <c r="P206" s="59" t="str">
        <f t="shared" si="46"/>
        <v>0125002</v>
      </c>
      <c r="Q206" s="163" t="str">
        <f t="shared" si="44"/>
        <v>0125002@gsfmcg.com</v>
      </c>
      <c r="R206" s="59" t="s">
        <v>2539</v>
      </c>
      <c r="S206" s="59" t="s">
        <v>474</v>
      </c>
      <c r="T206" s="59" t="str">
        <f>TRIM(CONCATENATE(V206," (",S206,")"))</f>
        <v>Ali Raza (T-BWP-01)</v>
      </c>
      <c r="U206" s="70" t="s">
        <v>3053</v>
      </c>
      <c r="V206" s="70" t="s">
        <v>7459</v>
      </c>
      <c r="W206" s="70" t="str">
        <f t="shared" si="45"/>
        <v>BWP01 - SPO - Ali Raza</v>
      </c>
      <c r="X206" s="70" t="s">
        <v>4028</v>
      </c>
      <c r="Y206" s="70" t="s">
        <v>6298</v>
      </c>
      <c r="Z206" s="70" t="s">
        <v>774</v>
      </c>
      <c r="AA206" s="171" t="s">
        <v>774</v>
      </c>
      <c r="AB206" s="70" t="s">
        <v>774</v>
      </c>
      <c r="AC206" s="70" t="s">
        <v>1171</v>
      </c>
      <c r="AD206" s="70" t="s">
        <v>163</v>
      </c>
      <c r="AE206" s="82" t="s">
        <v>1162</v>
      </c>
      <c r="AF206" s="70" t="s">
        <v>1171</v>
      </c>
      <c r="AG206" s="70" t="s">
        <v>1159</v>
      </c>
      <c r="AH206" s="70" t="s">
        <v>3083</v>
      </c>
      <c r="AI206" s="70" t="s">
        <v>235</v>
      </c>
      <c r="AJ206" s="70" t="s">
        <v>72</v>
      </c>
      <c r="AK206" s="70">
        <v>1</v>
      </c>
      <c r="AL206" s="108" t="s">
        <v>6293</v>
      </c>
      <c r="AM206" t="e">
        <v>#N/A</v>
      </c>
      <c r="AN206" t="e">
        <f t="shared" si="41"/>
        <v>#N/A</v>
      </c>
    </row>
    <row r="207" spans="1:42" ht="14.4" customHeight="1" x14ac:dyDescent="0.3">
      <c r="A207" s="59" t="str">
        <f t="shared" si="40"/>
        <v>BWP01-FMCG02-SPO-02</v>
      </c>
      <c r="B207" s="70" t="s">
        <v>1195</v>
      </c>
      <c r="C207" s="70" t="s">
        <v>1988</v>
      </c>
      <c r="D207" s="70" t="s">
        <v>1911</v>
      </c>
      <c r="E207" s="70" t="s">
        <v>17</v>
      </c>
      <c r="F207" s="70" t="s">
        <v>6354</v>
      </c>
      <c r="G207" s="70" t="s">
        <v>6355</v>
      </c>
      <c r="H207" s="70" t="s">
        <v>1805</v>
      </c>
      <c r="I207" s="161" t="s">
        <v>4900</v>
      </c>
      <c r="J207" s="70" t="s">
        <v>73</v>
      </c>
      <c r="K207" s="59" t="s">
        <v>6367</v>
      </c>
      <c r="L207" s="70" t="s">
        <v>5830</v>
      </c>
      <c r="M207" s="82" t="s">
        <v>4686</v>
      </c>
      <c r="N207" s="70" t="s">
        <v>2687</v>
      </c>
      <c r="O207" s="59" t="s">
        <v>8043</v>
      </c>
      <c r="P207" s="59" t="str">
        <f t="shared" si="46"/>
        <v>0110009</v>
      </c>
      <c r="Q207" s="163" t="str">
        <f t="shared" si="44"/>
        <v>0110009@gsfmcg.com</v>
      </c>
      <c r="R207" s="59" t="s">
        <v>2539</v>
      </c>
      <c r="S207" s="59" t="s">
        <v>478</v>
      </c>
      <c r="T207" s="59" t="str">
        <f>TRIM(CONCATENATE(V207," (",S207,")"))</f>
        <v>Raheel Talib (T-BWP-02)</v>
      </c>
      <c r="U207" s="70" t="s">
        <v>3054</v>
      </c>
      <c r="V207" s="70" t="s">
        <v>5828</v>
      </c>
      <c r="W207" s="70" t="str">
        <f t="shared" si="45"/>
        <v>BWP01 - SPO - Raheel Talib</v>
      </c>
      <c r="X207" s="70" t="s">
        <v>4028</v>
      </c>
      <c r="Y207" s="70" t="s">
        <v>6298</v>
      </c>
      <c r="Z207" s="70" t="s">
        <v>774</v>
      </c>
      <c r="AA207" s="171" t="s">
        <v>774</v>
      </c>
      <c r="AB207" s="70" t="s">
        <v>774</v>
      </c>
      <c r="AC207" s="70" t="s">
        <v>1171</v>
      </c>
      <c r="AD207" s="70" t="s">
        <v>163</v>
      </c>
      <c r="AE207" s="82" t="s">
        <v>1162</v>
      </c>
      <c r="AF207" s="70" t="s">
        <v>1171</v>
      </c>
      <c r="AG207" s="70" t="s">
        <v>1159</v>
      </c>
      <c r="AH207" s="70" t="s">
        <v>3083</v>
      </c>
      <c r="AI207" s="70" t="s">
        <v>235</v>
      </c>
      <c r="AJ207" s="70" t="s">
        <v>72</v>
      </c>
      <c r="AK207" s="70">
        <v>1</v>
      </c>
      <c r="AL207" s="108" t="s">
        <v>6293</v>
      </c>
      <c r="AM207" t="s">
        <v>2539</v>
      </c>
      <c r="AN207" t="b">
        <f t="shared" si="41"/>
        <v>0</v>
      </c>
    </row>
    <row r="208" spans="1:42" ht="14.4" customHeight="1" x14ac:dyDescent="0.3">
      <c r="A208" s="59" t="str">
        <f t="shared" si="40"/>
        <v>BWP01-FMCG-SPO-00</v>
      </c>
      <c r="B208" s="70" t="s">
        <v>1171</v>
      </c>
      <c r="C208" s="70" t="s">
        <v>3078</v>
      </c>
      <c r="D208" s="70" t="s">
        <v>1911</v>
      </c>
      <c r="E208" s="70" t="s">
        <v>17</v>
      </c>
      <c r="F208" s="70" t="s">
        <v>6354</v>
      </c>
      <c r="G208" s="70" t="s">
        <v>6355</v>
      </c>
      <c r="H208" s="70" t="s">
        <v>1805</v>
      </c>
      <c r="I208" s="161" t="s">
        <v>4900</v>
      </c>
      <c r="J208" s="70" t="s">
        <v>73</v>
      </c>
      <c r="K208" s="59" t="s">
        <v>6367</v>
      </c>
      <c r="L208" s="82" t="str">
        <f>P208</f>
        <v>0110007</v>
      </c>
      <c r="M208" s="82" t="s">
        <v>4686</v>
      </c>
      <c r="N208" s="70" t="s">
        <v>2687</v>
      </c>
      <c r="O208" s="59" t="s">
        <v>2494</v>
      </c>
      <c r="P208" s="59" t="str">
        <f t="shared" si="46"/>
        <v>0110007</v>
      </c>
      <c r="Q208" s="163" t="str">
        <f t="shared" si="44"/>
        <v>0110007@gsfmcg.com</v>
      </c>
      <c r="R208" s="59" t="s">
        <v>3424</v>
      </c>
      <c r="S208" s="59" t="s">
        <v>5238</v>
      </c>
      <c r="T208" s="59" t="str">
        <f>TRIM(CONCATENATE(W208))</f>
        <v>BWP01 - FMCG Unmapped</v>
      </c>
      <c r="U208" s="70" t="s">
        <v>3383</v>
      </c>
      <c r="V208" s="70" t="s">
        <v>5921</v>
      </c>
      <c r="W208" s="70" t="str">
        <f>TRIM(CONCATENATE(K208," - ",V208))</f>
        <v>BWP01 - FMCG Unmapped</v>
      </c>
      <c r="X208" s="70" t="s">
        <v>72</v>
      </c>
      <c r="Y208" s="70" t="s">
        <v>774</v>
      </c>
      <c r="Z208" s="70" t="s">
        <v>774</v>
      </c>
      <c r="AA208" s="171" t="s">
        <v>774</v>
      </c>
      <c r="AB208" s="70" t="s">
        <v>774</v>
      </c>
      <c r="AC208" s="70" t="s">
        <v>1171</v>
      </c>
      <c r="AD208" s="70" t="s">
        <v>163</v>
      </c>
      <c r="AE208" s="82" t="s">
        <v>1162</v>
      </c>
      <c r="AF208" s="70" t="s">
        <v>1171</v>
      </c>
      <c r="AG208" s="70" t="s">
        <v>1159</v>
      </c>
      <c r="AH208" s="70" t="s">
        <v>3083</v>
      </c>
      <c r="AI208" s="70" t="s">
        <v>235</v>
      </c>
      <c r="AJ208" s="70" t="s">
        <v>72</v>
      </c>
      <c r="AK208" s="70">
        <v>0</v>
      </c>
      <c r="AL208" s="108" t="s">
        <v>5606</v>
      </c>
      <c r="AM208" t="e">
        <v>#N/A</v>
      </c>
      <c r="AN208" t="e">
        <f t="shared" si="41"/>
        <v>#N/A</v>
      </c>
      <c r="AP208" t="s">
        <v>8085</v>
      </c>
    </row>
    <row r="209" spans="1:42" ht="14.4" customHeight="1" x14ac:dyDescent="0.3">
      <c r="A209" s="59" t="str">
        <f t="shared" si="40"/>
        <v>BWP01-FMCG-ASM-01</v>
      </c>
      <c r="B209" s="70" t="s">
        <v>1171</v>
      </c>
      <c r="C209" s="70" t="s">
        <v>3078</v>
      </c>
      <c r="D209" s="70" t="s">
        <v>1911</v>
      </c>
      <c r="E209" s="70" t="s">
        <v>17</v>
      </c>
      <c r="F209" s="70" t="s">
        <v>6354</v>
      </c>
      <c r="G209" s="70" t="s">
        <v>6355</v>
      </c>
      <c r="H209" s="70" t="s">
        <v>1805</v>
      </c>
      <c r="I209" s="161" t="s">
        <v>4900</v>
      </c>
      <c r="J209" s="70" t="s">
        <v>73</v>
      </c>
      <c r="K209" s="59" t="s">
        <v>6367</v>
      </c>
      <c r="L209" s="70" t="s">
        <v>1136</v>
      </c>
      <c r="M209" s="82" t="s">
        <v>4686</v>
      </c>
      <c r="N209" s="70" t="s">
        <v>2687</v>
      </c>
      <c r="O209" s="59" t="s">
        <v>2741</v>
      </c>
      <c r="P209" s="59" t="str">
        <f>O208</f>
        <v>0110007</v>
      </c>
      <c r="Q209" s="163" t="str">
        <f t="shared" si="44"/>
        <v>01100@gsfmcg.com</v>
      </c>
      <c r="R209" s="59" t="s">
        <v>2741</v>
      </c>
      <c r="S209" s="59" t="s">
        <v>8003</v>
      </c>
      <c r="T209" s="59" t="str">
        <f>V209</f>
        <v>Naseer Ahmed</v>
      </c>
      <c r="U209" s="70" t="s">
        <v>3083</v>
      </c>
      <c r="V209" s="70" t="s">
        <v>235</v>
      </c>
      <c r="W209" s="70" t="str">
        <f>TRIM(CONCATENATE(K209," - ",AD209," - ",V209))</f>
        <v>BWP01 - ASM - Naseer Ahmed</v>
      </c>
      <c r="X209" s="70" t="s">
        <v>72</v>
      </c>
      <c r="Y209" s="70" t="s">
        <v>774</v>
      </c>
      <c r="Z209" s="70" t="s">
        <v>774</v>
      </c>
      <c r="AA209" s="171" t="s">
        <v>774</v>
      </c>
      <c r="AB209" s="70" t="s">
        <v>774</v>
      </c>
      <c r="AC209" s="70" t="s">
        <v>1219</v>
      </c>
      <c r="AD209" s="70" t="s">
        <v>1028</v>
      </c>
      <c r="AE209" s="82" t="s">
        <v>3414</v>
      </c>
      <c r="AF209" s="70" t="s">
        <v>1171</v>
      </c>
      <c r="AG209" s="70" t="s">
        <v>1159</v>
      </c>
      <c r="AH209" s="70" t="s">
        <v>6356</v>
      </c>
      <c r="AI209" s="70" t="s">
        <v>7455</v>
      </c>
      <c r="AJ209" s="70" t="s">
        <v>131</v>
      </c>
      <c r="AK209" s="70">
        <v>2</v>
      </c>
      <c r="AL209" s="108" t="s">
        <v>6294</v>
      </c>
      <c r="AM209" t="s">
        <v>2741</v>
      </c>
      <c r="AN209" t="b">
        <f t="shared" si="41"/>
        <v>1</v>
      </c>
      <c r="AP209" t="s">
        <v>8085</v>
      </c>
    </row>
    <row r="210" spans="1:42" ht="14.4" customHeight="1" x14ac:dyDescent="0.3">
      <c r="A210" s="59" t="str">
        <f t="shared" si="40"/>
        <v>MUX01-FMCG01-SPO-01</v>
      </c>
      <c r="B210" s="70" t="s">
        <v>1170</v>
      </c>
      <c r="C210" s="70" t="s">
        <v>1987</v>
      </c>
      <c r="D210" s="70" t="s">
        <v>1911</v>
      </c>
      <c r="E210" s="70" t="s">
        <v>17</v>
      </c>
      <c r="F210" s="70" t="s">
        <v>6354</v>
      </c>
      <c r="G210" s="70" t="s">
        <v>6355</v>
      </c>
      <c r="H210" s="70" t="s">
        <v>1806</v>
      </c>
      <c r="I210" s="161" t="s">
        <v>4900</v>
      </c>
      <c r="J210" s="70" t="s">
        <v>2863</v>
      </c>
      <c r="K210" s="59" t="s">
        <v>6366</v>
      </c>
      <c r="L210" s="70" t="s">
        <v>5873</v>
      </c>
      <c r="M210" s="82" t="s">
        <v>4686</v>
      </c>
      <c r="N210" s="70" t="s">
        <v>2687</v>
      </c>
      <c r="O210" s="59" t="s">
        <v>2524</v>
      </c>
      <c r="P210" s="59" t="str">
        <f>O210</f>
        <v>0116003</v>
      </c>
      <c r="Q210" s="163" t="str">
        <f t="shared" si="44"/>
        <v>0116003@gsfmcg.com</v>
      </c>
      <c r="R210" s="59" t="s">
        <v>2522</v>
      </c>
      <c r="S210" s="59" t="s">
        <v>250</v>
      </c>
      <c r="T210" s="59" t="str">
        <f>TRIM(CONCATENATE(V210," (",S210,")"))</f>
        <v>Ghulam Hussain (MUX-01)</v>
      </c>
      <c r="U210" s="70" t="s">
        <v>3034</v>
      </c>
      <c r="V210" s="70" t="s">
        <v>5871</v>
      </c>
      <c r="W210" s="70" t="str">
        <f>TRIM(CONCATENATE(K210," - ",AD210," - ",V210))</f>
        <v>MUX01 - SPO - Ghulam Hussain</v>
      </c>
      <c r="X210" s="70" t="s">
        <v>131</v>
      </c>
      <c r="Y210" s="70" t="s">
        <v>6298</v>
      </c>
      <c r="Z210" s="70" t="s">
        <v>774</v>
      </c>
      <c r="AA210" s="171" t="s">
        <v>774</v>
      </c>
      <c r="AB210" s="70" t="s">
        <v>774</v>
      </c>
      <c r="AC210" s="70" t="s">
        <v>1171</v>
      </c>
      <c r="AD210" s="70" t="s">
        <v>163</v>
      </c>
      <c r="AE210" s="82" t="s">
        <v>1162</v>
      </c>
      <c r="AF210" s="70" t="s">
        <v>1171</v>
      </c>
      <c r="AG210" s="70" t="s">
        <v>1159</v>
      </c>
      <c r="AH210" s="70" t="s">
        <v>7508</v>
      </c>
      <c r="AI210" s="70" t="s">
        <v>7507</v>
      </c>
      <c r="AJ210" s="70" t="s">
        <v>131</v>
      </c>
      <c r="AK210" s="70">
        <v>1</v>
      </c>
      <c r="AL210" s="108" t="s">
        <v>6293</v>
      </c>
      <c r="AM210" t="s">
        <v>2522</v>
      </c>
      <c r="AN210" t="b">
        <f t="shared" si="41"/>
        <v>0</v>
      </c>
    </row>
    <row r="211" spans="1:42" ht="14.4" customHeight="1" x14ac:dyDescent="0.3">
      <c r="A211" s="59" t="str">
        <f t="shared" si="40"/>
        <v>MUX01-FMCG01-SPO-02</v>
      </c>
      <c r="B211" s="70" t="s">
        <v>1170</v>
      </c>
      <c r="C211" s="70" t="s">
        <v>1987</v>
      </c>
      <c r="D211" s="70" t="s">
        <v>1911</v>
      </c>
      <c r="E211" s="70" t="s">
        <v>17</v>
      </c>
      <c r="F211" s="70" t="s">
        <v>6354</v>
      </c>
      <c r="G211" s="70" t="s">
        <v>6355</v>
      </c>
      <c r="H211" s="70" t="s">
        <v>1806</v>
      </c>
      <c r="I211" s="161" t="s">
        <v>4900</v>
      </c>
      <c r="J211" s="70" t="s">
        <v>2863</v>
      </c>
      <c r="K211" s="59" t="s">
        <v>6366</v>
      </c>
      <c r="L211" s="70" t="s">
        <v>6556</v>
      </c>
      <c r="M211" s="82" t="s">
        <v>4686</v>
      </c>
      <c r="N211" s="70" t="s">
        <v>2687</v>
      </c>
      <c r="O211" s="59" t="s">
        <v>2522</v>
      </c>
      <c r="P211" s="59" t="str">
        <f>O211</f>
        <v>0116001</v>
      </c>
      <c r="Q211" s="163" t="str">
        <f t="shared" si="44"/>
        <v>0116001@gsfmcg.com</v>
      </c>
      <c r="R211" s="59" t="s">
        <v>2526</v>
      </c>
      <c r="S211" s="59" t="s">
        <v>252</v>
      </c>
      <c r="T211" s="59" t="str">
        <f>TRIM(CONCATENATE(V211," (",S211,")"))</f>
        <v>Daniyal Ahmed (MUX-02)</v>
      </c>
      <c r="U211" s="70" t="s">
        <v>3035</v>
      </c>
      <c r="V211" s="70" t="s">
        <v>6558</v>
      </c>
      <c r="W211" s="70" t="str">
        <f>TRIM(CONCATENATE(K211," - ",AD211," - ",V211))</f>
        <v>MUX01 - SPO - Daniyal Ahmed</v>
      </c>
      <c r="X211" s="70" t="s">
        <v>131</v>
      </c>
      <c r="Y211" s="70" t="s">
        <v>6298</v>
      </c>
      <c r="Z211" s="70" t="s">
        <v>774</v>
      </c>
      <c r="AA211" s="171" t="s">
        <v>774</v>
      </c>
      <c r="AB211" s="70" t="s">
        <v>774</v>
      </c>
      <c r="AC211" s="70" t="s">
        <v>1171</v>
      </c>
      <c r="AD211" s="70" t="s">
        <v>163</v>
      </c>
      <c r="AE211" s="82" t="s">
        <v>1162</v>
      </c>
      <c r="AF211" s="70" t="s">
        <v>1171</v>
      </c>
      <c r="AG211" s="70" t="s">
        <v>1159</v>
      </c>
      <c r="AH211" s="70" t="s">
        <v>7508</v>
      </c>
      <c r="AI211" s="70" t="s">
        <v>7507</v>
      </c>
      <c r="AJ211" s="70" t="s">
        <v>131</v>
      </c>
      <c r="AK211" s="70">
        <v>1</v>
      </c>
      <c r="AL211" s="108" t="s">
        <v>6293</v>
      </c>
      <c r="AM211" t="s">
        <v>2526</v>
      </c>
      <c r="AN211" t="b">
        <f t="shared" si="41"/>
        <v>0</v>
      </c>
    </row>
    <row r="212" spans="1:42" ht="14.4" customHeight="1" x14ac:dyDescent="0.3">
      <c r="A212" s="59" t="str">
        <f t="shared" si="40"/>
        <v>MUX01-FMCG01-SPO-03</v>
      </c>
      <c r="B212" s="70" t="s">
        <v>1170</v>
      </c>
      <c r="C212" s="70" t="s">
        <v>1987</v>
      </c>
      <c r="D212" s="70" t="s">
        <v>1911</v>
      </c>
      <c r="E212" s="70" t="s">
        <v>17</v>
      </c>
      <c r="F212" s="70" t="s">
        <v>6354</v>
      </c>
      <c r="G212" s="70" t="s">
        <v>6355</v>
      </c>
      <c r="H212" s="70" t="s">
        <v>1806</v>
      </c>
      <c r="I212" s="161" t="s">
        <v>4900</v>
      </c>
      <c r="J212" s="70" t="s">
        <v>2863</v>
      </c>
      <c r="K212" s="59" t="s">
        <v>6366</v>
      </c>
      <c r="L212" s="70" t="s">
        <v>7506</v>
      </c>
      <c r="M212" s="82" t="s">
        <v>4686</v>
      </c>
      <c r="N212" s="70" t="s">
        <v>2687</v>
      </c>
      <c r="O212" s="82" t="s">
        <v>2526</v>
      </c>
      <c r="P212" s="59" t="str">
        <f>O212</f>
        <v>0116005</v>
      </c>
      <c r="Q212" s="163" t="str">
        <f>CONCATENATE(O212,"@gsfmcg.com")</f>
        <v>0116005@gsfmcg.com</v>
      </c>
      <c r="R212" s="59" t="s">
        <v>2526</v>
      </c>
      <c r="S212" s="59" t="s">
        <v>255</v>
      </c>
      <c r="T212" s="59" t="str">
        <f>TRIM(CONCATENATE(V212," (",S212,")"))</f>
        <v>Junaid Irshad (MUX-03)</v>
      </c>
      <c r="U212" s="70" t="s">
        <v>3036</v>
      </c>
      <c r="V212" s="70" t="s">
        <v>7503</v>
      </c>
      <c r="W212" s="70" t="str">
        <f>TRIM(CONCATENATE(K212," - ",AD212," - ",V212))</f>
        <v>MUX01 - SPO - Junaid Irshad</v>
      </c>
      <c r="X212" s="70" t="s">
        <v>131</v>
      </c>
      <c r="Y212" s="70" t="s">
        <v>6298</v>
      </c>
      <c r="Z212" s="70" t="s">
        <v>774</v>
      </c>
      <c r="AA212" s="171" t="s">
        <v>774</v>
      </c>
      <c r="AB212" s="70" t="s">
        <v>774</v>
      </c>
      <c r="AC212" s="70" t="s">
        <v>1171</v>
      </c>
      <c r="AD212" s="70" t="s">
        <v>163</v>
      </c>
      <c r="AE212" s="82" t="s">
        <v>1162</v>
      </c>
      <c r="AF212" s="70" t="s">
        <v>1171</v>
      </c>
      <c r="AG212" s="70" t="s">
        <v>1159</v>
      </c>
      <c r="AH212" s="70" t="s">
        <v>7508</v>
      </c>
      <c r="AI212" s="70" t="s">
        <v>7507</v>
      </c>
      <c r="AJ212" s="70" t="s">
        <v>131</v>
      </c>
      <c r="AK212" s="70">
        <v>1</v>
      </c>
      <c r="AL212" s="108" t="s">
        <v>6293</v>
      </c>
      <c r="AM212" t="e">
        <v>#N/A</v>
      </c>
      <c r="AN212" t="e">
        <f t="shared" si="41"/>
        <v>#N/A</v>
      </c>
    </row>
    <row r="213" spans="1:42" ht="14.4" customHeight="1" x14ac:dyDescent="0.3">
      <c r="A213" s="59" t="str">
        <f t="shared" si="40"/>
        <v>MUX01-FMCG01-SPO-04</v>
      </c>
      <c r="B213" s="70" t="s">
        <v>1170</v>
      </c>
      <c r="C213" s="70" t="s">
        <v>1987</v>
      </c>
      <c r="D213" s="70" t="s">
        <v>1911</v>
      </c>
      <c r="E213" s="70" t="s">
        <v>17</v>
      </c>
      <c r="F213" s="70" t="s">
        <v>6354</v>
      </c>
      <c r="G213" s="70" t="s">
        <v>6355</v>
      </c>
      <c r="H213" s="70" t="s">
        <v>1806</v>
      </c>
      <c r="I213" s="161" t="s">
        <v>4900</v>
      </c>
      <c r="J213" s="70" t="s">
        <v>2863</v>
      </c>
      <c r="K213" s="59" t="s">
        <v>6366</v>
      </c>
      <c r="L213" s="70" t="str">
        <f>P213</f>
        <v>0116002</v>
      </c>
      <c r="M213" s="82" t="s">
        <v>4686</v>
      </c>
      <c r="N213" s="70" t="s">
        <v>2687</v>
      </c>
      <c r="O213" s="82" t="s">
        <v>2523</v>
      </c>
      <c r="P213" s="59" t="str">
        <f>O213</f>
        <v>0116002</v>
      </c>
      <c r="Q213" s="163" t="str">
        <f>CONCATENATE(O213,"@gsfmcg.com")</f>
        <v>0116002@gsfmcg.com</v>
      </c>
      <c r="R213" s="59" t="s">
        <v>2526</v>
      </c>
      <c r="S213" s="59" t="s">
        <v>258</v>
      </c>
      <c r="T213" s="59" t="str">
        <f>TRIM(CONCATENATE(V213," (",S213,")"))</f>
        <v>Vacant MUX-04 (MUX-04)</v>
      </c>
      <c r="U213" s="70" t="s">
        <v>4580</v>
      </c>
      <c r="V213" s="70" t="s">
        <v>7504</v>
      </c>
      <c r="W213" s="70" t="str">
        <f>TRIM(CONCATENATE(K213," - ",AD213," - ",V213))</f>
        <v>MUX01 - SPO - Vacant MUX-04</v>
      </c>
      <c r="X213" s="70" t="s">
        <v>7505</v>
      </c>
      <c r="Y213" s="70" t="s">
        <v>6298</v>
      </c>
      <c r="Z213" s="70" t="s">
        <v>774</v>
      </c>
      <c r="AA213" s="171" t="s">
        <v>774</v>
      </c>
      <c r="AB213" s="70" t="s">
        <v>774</v>
      </c>
      <c r="AC213" s="70" t="s">
        <v>1171</v>
      </c>
      <c r="AD213" s="70" t="s">
        <v>163</v>
      </c>
      <c r="AE213" s="82" t="s">
        <v>1162</v>
      </c>
      <c r="AF213" s="70" t="s">
        <v>1171</v>
      </c>
      <c r="AG213" s="70" t="s">
        <v>1159</v>
      </c>
      <c r="AH213" s="70" t="s">
        <v>7508</v>
      </c>
      <c r="AI213" s="70" t="s">
        <v>7507</v>
      </c>
      <c r="AJ213" s="70" t="s">
        <v>131</v>
      </c>
      <c r="AK213" s="70">
        <v>1</v>
      </c>
      <c r="AL213" s="108" t="s">
        <v>6293</v>
      </c>
      <c r="AM213" t="e">
        <v>#N/A</v>
      </c>
      <c r="AN213" t="e">
        <f t="shared" si="41"/>
        <v>#N/A</v>
      </c>
    </row>
    <row r="214" spans="1:42" ht="14.4" customHeight="1" x14ac:dyDescent="0.3">
      <c r="A214" s="59" t="str">
        <f t="shared" si="40"/>
        <v>MUX01-FMCG-SPO-00</v>
      </c>
      <c r="B214" s="70" t="s">
        <v>1171</v>
      </c>
      <c r="C214" s="70" t="s">
        <v>3078</v>
      </c>
      <c r="D214" s="70" t="s">
        <v>1911</v>
      </c>
      <c r="E214" s="70" t="s">
        <v>17</v>
      </c>
      <c r="F214" s="70" t="s">
        <v>6354</v>
      </c>
      <c r="G214" s="70" t="s">
        <v>6355</v>
      </c>
      <c r="H214" s="70" t="s">
        <v>1806</v>
      </c>
      <c r="I214" s="161" t="s">
        <v>4900</v>
      </c>
      <c r="J214" s="70" t="s">
        <v>2863</v>
      </c>
      <c r="K214" s="59" t="s">
        <v>6366</v>
      </c>
      <c r="L214" s="82" t="str">
        <f>O214</f>
        <v>0116009</v>
      </c>
      <c r="M214" s="82" t="s">
        <v>4686</v>
      </c>
      <c r="N214" s="70" t="s">
        <v>2687</v>
      </c>
      <c r="O214" s="59" t="s">
        <v>2529</v>
      </c>
      <c r="P214" s="59" t="str">
        <f>O214</f>
        <v>0116009</v>
      </c>
      <c r="Q214" s="163" t="str">
        <f t="shared" si="44"/>
        <v>0116009@gsfmcg.com</v>
      </c>
      <c r="R214" s="59" t="s">
        <v>2529</v>
      </c>
      <c r="S214" s="59" t="s">
        <v>5238</v>
      </c>
      <c r="T214" s="59" t="str">
        <f>TRIM(CONCATENATE(W214))</f>
        <v>MUX01 - FMCG Unmapped</v>
      </c>
      <c r="U214" s="70" t="s">
        <v>3398</v>
      </c>
      <c r="V214" s="70" t="s">
        <v>5921</v>
      </c>
      <c r="W214" s="70" t="str">
        <f>TRIM(CONCATENATE(K214," - ",V214))</f>
        <v>MUX01 - FMCG Unmapped</v>
      </c>
      <c r="X214" s="70" t="s">
        <v>131</v>
      </c>
      <c r="Y214" s="70" t="s">
        <v>774</v>
      </c>
      <c r="Z214" s="70" t="s">
        <v>774</v>
      </c>
      <c r="AA214" s="171" t="s">
        <v>774</v>
      </c>
      <c r="AB214" s="70" t="s">
        <v>774</v>
      </c>
      <c r="AC214" s="70" t="s">
        <v>1171</v>
      </c>
      <c r="AD214" s="70" t="s">
        <v>163</v>
      </c>
      <c r="AE214" s="82" t="s">
        <v>1162</v>
      </c>
      <c r="AF214" s="70" t="s">
        <v>1171</v>
      </c>
      <c r="AG214" s="70" t="s">
        <v>1159</v>
      </c>
      <c r="AH214" s="70" t="s">
        <v>7508</v>
      </c>
      <c r="AI214" s="70" t="s">
        <v>7507</v>
      </c>
      <c r="AJ214" s="70" t="s">
        <v>131</v>
      </c>
      <c r="AK214" s="70">
        <v>0</v>
      </c>
      <c r="AL214" s="108" t="s">
        <v>5606</v>
      </c>
      <c r="AM214" t="s">
        <v>2529</v>
      </c>
      <c r="AN214" t="b">
        <f t="shared" si="41"/>
        <v>1</v>
      </c>
      <c r="AP214" t="s">
        <v>8085</v>
      </c>
    </row>
    <row r="215" spans="1:42" ht="14.4" customHeight="1" x14ac:dyDescent="0.3">
      <c r="A215" s="59" t="str">
        <f t="shared" si="40"/>
        <v>MUX01-FMCG01-ASM-01</v>
      </c>
      <c r="B215" s="70" t="s">
        <v>1170</v>
      </c>
      <c r="C215" s="70" t="s">
        <v>1987</v>
      </c>
      <c r="D215" s="70" t="s">
        <v>1911</v>
      </c>
      <c r="E215" s="70" t="s">
        <v>17</v>
      </c>
      <c r="F215" s="70" t="s">
        <v>6354</v>
      </c>
      <c r="G215" s="70" t="s">
        <v>6355</v>
      </c>
      <c r="H215" s="70" t="s">
        <v>1806</v>
      </c>
      <c r="I215" s="161" t="s">
        <v>4900</v>
      </c>
      <c r="J215" s="70" t="s">
        <v>2863</v>
      </c>
      <c r="K215" s="59" t="s">
        <v>6366</v>
      </c>
      <c r="L215" s="82" t="str">
        <f>O215</f>
        <v>01160</v>
      </c>
      <c r="M215" s="82" t="s">
        <v>4686</v>
      </c>
      <c r="N215" s="70" t="s">
        <v>2687</v>
      </c>
      <c r="O215" s="59" t="s">
        <v>2746</v>
      </c>
      <c r="P215" s="59" t="str">
        <f>O214</f>
        <v>0116009</v>
      </c>
      <c r="Q215" s="163" t="str">
        <f t="shared" si="44"/>
        <v>01160@gsfmcg.com</v>
      </c>
      <c r="R215" s="59" t="s">
        <v>2746</v>
      </c>
      <c r="S215" s="59" t="s">
        <v>3313</v>
      </c>
      <c r="T215" s="59" t="str">
        <f>W215</f>
        <v>MUX01 - ASM - Vacant</v>
      </c>
      <c r="U215" s="70" t="s">
        <v>7508</v>
      </c>
      <c r="V215" s="70" t="s">
        <v>10</v>
      </c>
      <c r="W215" s="70" t="str">
        <f t="shared" ref="W215:W222" si="47">TRIM(CONCATENATE(K215," - ",AD215," - ",V215))</f>
        <v>MUX01 - ASM - Vacant</v>
      </c>
      <c r="X215" s="70" t="s">
        <v>131</v>
      </c>
      <c r="Y215" s="70" t="s">
        <v>774</v>
      </c>
      <c r="Z215" s="70" t="s">
        <v>774</v>
      </c>
      <c r="AA215" s="171" t="s">
        <v>774</v>
      </c>
      <c r="AB215" s="70" t="s">
        <v>774</v>
      </c>
      <c r="AC215" s="70" t="s">
        <v>1219</v>
      </c>
      <c r="AD215" s="70" t="s">
        <v>1028</v>
      </c>
      <c r="AE215" s="82" t="s">
        <v>3414</v>
      </c>
      <c r="AF215" s="70" t="s">
        <v>1171</v>
      </c>
      <c r="AG215" s="70" t="s">
        <v>1159</v>
      </c>
      <c r="AH215" s="70" t="s">
        <v>6356</v>
      </c>
      <c r="AI215" s="70" t="s">
        <v>7455</v>
      </c>
      <c r="AJ215" s="70" t="s">
        <v>131</v>
      </c>
      <c r="AK215" s="70">
        <v>2</v>
      </c>
      <c r="AL215" s="108" t="s">
        <v>6294</v>
      </c>
      <c r="AM215" t="e">
        <v>#N/A</v>
      </c>
      <c r="AN215" t="e">
        <f t="shared" si="41"/>
        <v>#N/A</v>
      </c>
      <c r="AP215" t="s">
        <v>8085</v>
      </c>
    </row>
    <row r="216" spans="1:42" ht="14.4" customHeight="1" x14ac:dyDescent="0.3">
      <c r="A216" s="59" t="str">
        <f t="shared" si="40"/>
        <v>MUX03-FMCG-CM-01</v>
      </c>
      <c r="B216" s="70" t="s">
        <v>1171</v>
      </c>
      <c r="C216" s="70" t="s">
        <v>3078</v>
      </c>
      <c r="D216" s="70" t="s">
        <v>1911</v>
      </c>
      <c r="E216" s="70" t="s">
        <v>17</v>
      </c>
      <c r="F216" s="70" t="s">
        <v>6354</v>
      </c>
      <c r="G216" s="70" t="s">
        <v>6355</v>
      </c>
      <c r="H216" s="70" t="s">
        <v>7465</v>
      </c>
      <c r="I216" s="161" t="s">
        <v>4900</v>
      </c>
      <c r="J216" s="70" t="s">
        <v>7463</v>
      </c>
      <c r="K216" s="59" t="s">
        <v>7464</v>
      </c>
      <c r="L216" s="70" t="s">
        <v>7469</v>
      </c>
      <c r="M216" s="82" t="s">
        <v>4686</v>
      </c>
      <c r="N216" s="70" t="s">
        <v>2687</v>
      </c>
      <c r="O216" s="59" t="s">
        <v>5590</v>
      </c>
      <c r="P216" s="59" t="str">
        <f>O217</f>
        <v>0444401</v>
      </c>
      <c r="Q216" s="163" t="str">
        <f>CONCATENATE(O216,"@gsfmcg.com")</f>
        <v>04444@gsfmcg.com</v>
      </c>
      <c r="R216" s="59" t="s">
        <v>5590</v>
      </c>
      <c r="S216" s="59" t="s">
        <v>6763</v>
      </c>
      <c r="T216" s="59" t="str">
        <f>V216</f>
        <v>Majid Khan</v>
      </c>
      <c r="U216" s="70" t="s">
        <v>7466</v>
      </c>
      <c r="V216" s="70" t="s">
        <v>281</v>
      </c>
      <c r="W216" s="70" t="str">
        <f t="shared" si="47"/>
        <v>MUX03 - CM - Majid Khan</v>
      </c>
      <c r="X216" s="70" t="s">
        <v>131</v>
      </c>
      <c r="Y216" s="70" t="s">
        <v>774</v>
      </c>
      <c r="Z216" s="70" t="s">
        <v>774</v>
      </c>
      <c r="AA216" s="171" t="s">
        <v>774</v>
      </c>
      <c r="AB216" s="70" t="s">
        <v>774</v>
      </c>
      <c r="AC216" s="70" t="s">
        <v>2072</v>
      </c>
      <c r="AD216" s="70" t="s">
        <v>5293</v>
      </c>
      <c r="AE216" s="82" t="s">
        <v>3414</v>
      </c>
      <c r="AF216" s="70" t="s">
        <v>1171</v>
      </c>
      <c r="AG216" s="70" t="s">
        <v>1159</v>
      </c>
      <c r="AH216" s="70" t="s">
        <v>6356</v>
      </c>
      <c r="AI216" s="70" t="s">
        <v>7455</v>
      </c>
      <c r="AJ216" s="70" t="s">
        <v>131</v>
      </c>
      <c r="AK216" s="70">
        <v>2</v>
      </c>
      <c r="AL216" s="108" t="s">
        <v>6294</v>
      </c>
      <c r="AM216" t="e">
        <v>#N/A</v>
      </c>
      <c r="AN216" t="e">
        <f t="shared" si="41"/>
        <v>#N/A</v>
      </c>
      <c r="AP216" t="s">
        <v>8085</v>
      </c>
    </row>
    <row r="217" spans="1:42" ht="14.4" customHeight="1" x14ac:dyDescent="0.3">
      <c r="A217" s="59" t="str">
        <f t="shared" si="40"/>
        <v>MUX03-FMCG-CM-00</v>
      </c>
      <c r="B217" s="70" t="s">
        <v>1171</v>
      </c>
      <c r="C217" s="70" t="s">
        <v>3078</v>
      </c>
      <c r="D217" s="70" t="s">
        <v>1911</v>
      </c>
      <c r="E217" s="70" t="s">
        <v>17</v>
      </c>
      <c r="F217" s="70" t="s">
        <v>6354</v>
      </c>
      <c r="G217" s="70" t="s">
        <v>6355</v>
      </c>
      <c r="H217" s="70" t="s">
        <v>7465</v>
      </c>
      <c r="I217" s="161" t="s">
        <v>4900</v>
      </c>
      <c r="J217" s="70" t="s">
        <v>7463</v>
      </c>
      <c r="K217" s="59" t="s">
        <v>7464</v>
      </c>
      <c r="L217" s="82" t="s">
        <v>5589</v>
      </c>
      <c r="M217" s="82" t="s">
        <v>4686</v>
      </c>
      <c r="N217" s="70" t="s">
        <v>2687</v>
      </c>
      <c r="O217" s="59" t="s">
        <v>5589</v>
      </c>
      <c r="P217" s="59" t="str">
        <f t="shared" ref="P217:P223" si="48">O217</f>
        <v>0444401</v>
      </c>
      <c r="Q217" s="163" t="str">
        <f>CONCATENATE(O217,"@gsfmcg.com")</f>
        <v>0444401@gsfmcg.com</v>
      </c>
      <c r="R217" s="59" t="s">
        <v>5589</v>
      </c>
      <c r="S217" s="59" t="s">
        <v>6764</v>
      </c>
      <c r="T217" s="59" t="str">
        <f>V217</f>
        <v>FMCG Unmapped</v>
      </c>
      <c r="U217" s="70" t="s">
        <v>7467</v>
      </c>
      <c r="V217" s="70" t="s">
        <v>5921</v>
      </c>
      <c r="W217" s="70" t="str">
        <f t="shared" si="47"/>
        <v>MUX03 - CM - FMCG Unmapped</v>
      </c>
      <c r="X217" s="70" t="s">
        <v>131</v>
      </c>
      <c r="Y217" s="70" t="s">
        <v>774</v>
      </c>
      <c r="Z217" s="70" t="s">
        <v>774</v>
      </c>
      <c r="AA217" s="171" t="s">
        <v>774</v>
      </c>
      <c r="AB217" s="70" t="s">
        <v>774</v>
      </c>
      <c r="AC217" s="70" t="s">
        <v>2072</v>
      </c>
      <c r="AD217" s="70" t="s">
        <v>5293</v>
      </c>
      <c r="AE217" s="82" t="s">
        <v>1162</v>
      </c>
      <c r="AF217" s="70" t="s">
        <v>1171</v>
      </c>
      <c r="AG217" s="70" t="s">
        <v>1159</v>
      </c>
      <c r="AH217" s="70" t="s">
        <v>7466</v>
      </c>
      <c r="AI217" s="70" t="s">
        <v>281</v>
      </c>
      <c r="AJ217" s="70" t="s">
        <v>131</v>
      </c>
      <c r="AK217" s="70">
        <v>0</v>
      </c>
      <c r="AL217" s="108" t="s">
        <v>5606</v>
      </c>
      <c r="AM217" t="s">
        <v>5589</v>
      </c>
      <c r="AN217" t="b">
        <f t="shared" si="41"/>
        <v>1</v>
      </c>
      <c r="AP217" t="s">
        <v>8085</v>
      </c>
    </row>
    <row r="218" spans="1:42" ht="14.4" customHeight="1" x14ac:dyDescent="0.3">
      <c r="A218" s="59" t="str">
        <f t="shared" si="40"/>
        <v>MUX03-FMCG01-SPO-01</v>
      </c>
      <c r="B218" s="70" t="s">
        <v>1170</v>
      </c>
      <c r="C218" s="70" t="s">
        <v>1987</v>
      </c>
      <c r="D218" s="70" t="s">
        <v>1911</v>
      </c>
      <c r="E218" s="70" t="s">
        <v>17</v>
      </c>
      <c r="F218" s="70" t="s">
        <v>6354</v>
      </c>
      <c r="G218" s="70" t="s">
        <v>6355</v>
      </c>
      <c r="H218" s="70" t="s">
        <v>7465</v>
      </c>
      <c r="I218" s="161" t="s">
        <v>4900</v>
      </c>
      <c r="J218" s="70" t="s">
        <v>7463</v>
      </c>
      <c r="K218" s="59" t="s">
        <v>7464</v>
      </c>
      <c r="L218" s="82" t="s">
        <v>5872</v>
      </c>
      <c r="M218" s="82" t="s">
        <v>4686</v>
      </c>
      <c r="N218" s="70" t="s">
        <v>2687</v>
      </c>
      <c r="O218" s="59" t="s">
        <v>8044</v>
      </c>
      <c r="P218" s="59" t="str">
        <f t="shared" si="48"/>
        <v>0444402</v>
      </c>
      <c r="Q218" s="163" t="str">
        <f t="shared" si="44"/>
        <v>0444402@gsfmcg.com</v>
      </c>
      <c r="R218" s="59" t="s">
        <v>5589</v>
      </c>
      <c r="S218" s="59" t="s">
        <v>178</v>
      </c>
      <c r="T218" s="59" t="str">
        <f>TRIM(CONCATENATE(V218," (",S218,")"))</f>
        <v>Asif Ali (MUX-05)</v>
      </c>
      <c r="U218" s="70" t="s">
        <v>7468</v>
      </c>
      <c r="V218" s="70" t="s">
        <v>4441</v>
      </c>
      <c r="W218" s="70" t="str">
        <f t="shared" si="47"/>
        <v>MUX03 - SPO - Asif Ali</v>
      </c>
      <c r="X218" s="70" t="s">
        <v>131</v>
      </c>
      <c r="Y218" s="70" t="s">
        <v>6342</v>
      </c>
      <c r="Z218" s="70" t="s">
        <v>6555</v>
      </c>
      <c r="AA218" s="171">
        <v>44837</v>
      </c>
      <c r="AB218" s="70" t="s">
        <v>774</v>
      </c>
      <c r="AC218" s="70" t="s">
        <v>1171</v>
      </c>
      <c r="AD218" s="70" t="s">
        <v>163</v>
      </c>
      <c r="AE218" s="82" t="s">
        <v>1162</v>
      </c>
      <c r="AF218" s="70" t="s">
        <v>1171</v>
      </c>
      <c r="AG218" s="70" t="s">
        <v>1159</v>
      </c>
      <c r="AH218" s="70" t="s">
        <v>7466</v>
      </c>
      <c r="AI218" s="70" t="s">
        <v>281</v>
      </c>
      <c r="AJ218" s="70" t="s">
        <v>131</v>
      </c>
      <c r="AK218" s="70">
        <v>1</v>
      </c>
      <c r="AL218" s="108" t="s">
        <v>6293</v>
      </c>
      <c r="AM218" t="s">
        <v>2524</v>
      </c>
      <c r="AN218" t="b">
        <f t="shared" si="41"/>
        <v>0</v>
      </c>
    </row>
    <row r="219" spans="1:42" ht="14.4" customHeight="1" x14ac:dyDescent="0.3">
      <c r="A219" s="59" t="str">
        <f t="shared" si="40"/>
        <v>MUX02-FMCG02-SPO-01</v>
      </c>
      <c r="B219" s="70" t="s">
        <v>1195</v>
      </c>
      <c r="C219" s="70" t="s">
        <v>1988</v>
      </c>
      <c r="D219" s="70" t="s">
        <v>1911</v>
      </c>
      <c r="E219" s="70" t="s">
        <v>17</v>
      </c>
      <c r="F219" s="70" t="s">
        <v>6354</v>
      </c>
      <c r="G219" s="70" t="s">
        <v>6355</v>
      </c>
      <c r="H219" s="70" t="s">
        <v>1911</v>
      </c>
      <c r="I219" s="161" t="s">
        <v>4900</v>
      </c>
      <c r="J219" s="70" t="s">
        <v>3223</v>
      </c>
      <c r="K219" s="59" t="s">
        <v>6371</v>
      </c>
      <c r="L219" s="70" t="s">
        <v>7510</v>
      </c>
      <c r="M219" s="82" t="s">
        <v>4686</v>
      </c>
      <c r="N219" s="70" t="s">
        <v>2687</v>
      </c>
      <c r="O219" s="59" t="s">
        <v>3425</v>
      </c>
      <c r="P219" s="59" t="str">
        <f t="shared" si="48"/>
        <v>0123008</v>
      </c>
      <c r="Q219" s="163" t="str">
        <f t="shared" si="44"/>
        <v>0123008@gsfmcg.com</v>
      </c>
      <c r="R219" s="59" t="s">
        <v>2528</v>
      </c>
      <c r="S219" s="59" t="s">
        <v>484</v>
      </c>
      <c r="T219" s="59" t="str">
        <f>TRIM(CONCATENATE(V219," (",S219,")"))</f>
        <v>Bilal Ahmed (T-MUX-01)</v>
      </c>
      <c r="U219" s="70" t="s">
        <v>3226</v>
      </c>
      <c r="V219" s="70" t="s">
        <v>569</v>
      </c>
      <c r="W219" s="70" t="str">
        <f t="shared" si="47"/>
        <v>MUX02 - SPO - Bilal Ahmed</v>
      </c>
      <c r="X219" s="70" t="s">
        <v>131</v>
      </c>
      <c r="Y219" s="70" t="s">
        <v>6298</v>
      </c>
      <c r="Z219" s="70" t="s">
        <v>774</v>
      </c>
      <c r="AA219" s="171" t="s">
        <v>774</v>
      </c>
      <c r="AB219" s="70" t="s">
        <v>774</v>
      </c>
      <c r="AC219" s="70" t="s">
        <v>1171</v>
      </c>
      <c r="AD219" s="70" t="s">
        <v>163</v>
      </c>
      <c r="AE219" s="82" t="s">
        <v>1162</v>
      </c>
      <c r="AF219" s="70" t="s">
        <v>1171</v>
      </c>
      <c r="AG219" s="70" t="s">
        <v>1159</v>
      </c>
      <c r="AH219" s="70" t="s">
        <v>7509</v>
      </c>
      <c r="AI219" s="70" t="s">
        <v>475</v>
      </c>
      <c r="AJ219" s="70" t="s">
        <v>131</v>
      </c>
      <c r="AK219" s="70">
        <v>1</v>
      </c>
      <c r="AL219" s="108" t="s">
        <v>6293</v>
      </c>
      <c r="AM219" t="e">
        <v>#N/A</v>
      </c>
      <c r="AN219" t="e">
        <f t="shared" si="41"/>
        <v>#N/A</v>
      </c>
    </row>
    <row r="220" spans="1:42" ht="14.4" customHeight="1" x14ac:dyDescent="0.3">
      <c r="A220" s="59" t="str">
        <f t="shared" si="40"/>
        <v>MUX02-FMCG02-SPO-02</v>
      </c>
      <c r="B220" s="70" t="s">
        <v>1195</v>
      </c>
      <c r="C220" s="70" t="s">
        <v>1988</v>
      </c>
      <c r="D220" s="70" t="s">
        <v>1911</v>
      </c>
      <c r="E220" s="70" t="s">
        <v>17</v>
      </c>
      <c r="F220" s="70" t="s">
        <v>6354</v>
      </c>
      <c r="G220" s="70" t="s">
        <v>6355</v>
      </c>
      <c r="H220" s="70" t="s">
        <v>1911</v>
      </c>
      <c r="I220" s="161" t="s">
        <v>4900</v>
      </c>
      <c r="J220" s="70" t="s">
        <v>3223</v>
      </c>
      <c r="K220" s="59" t="s">
        <v>6371</v>
      </c>
      <c r="L220" s="70" t="s">
        <v>7511</v>
      </c>
      <c r="M220" s="82" t="s">
        <v>4686</v>
      </c>
      <c r="N220" s="70" t="s">
        <v>2687</v>
      </c>
      <c r="O220" s="59" t="s">
        <v>8045</v>
      </c>
      <c r="P220" s="59" t="str">
        <f t="shared" si="48"/>
        <v>0123010</v>
      </c>
      <c r="Q220" s="163" t="str">
        <f t="shared" si="44"/>
        <v>0123010@gsfmcg.com</v>
      </c>
      <c r="R220" s="59" t="s">
        <v>3425</v>
      </c>
      <c r="S220" s="59" t="s">
        <v>486</v>
      </c>
      <c r="T220" s="59" t="str">
        <f>TRIM(CONCATENATE(V220," (",S220,")"))</f>
        <v>M. Usman (T-MUX-02)</v>
      </c>
      <c r="U220" s="70" t="s">
        <v>3227</v>
      </c>
      <c r="V220" s="70" t="s">
        <v>2895</v>
      </c>
      <c r="W220" s="70" t="str">
        <f t="shared" si="47"/>
        <v>MUX02 - SPO - M. Usman</v>
      </c>
      <c r="X220" s="70" t="s">
        <v>131</v>
      </c>
      <c r="Y220" s="70" t="s">
        <v>6298</v>
      </c>
      <c r="Z220" s="70" t="s">
        <v>774</v>
      </c>
      <c r="AA220" s="171" t="s">
        <v>774</v>
      </c>
      <c r="AB220" s="70" t="s">
        <v>774</v>
      </c>
      <c r="AC220" s="70" t="s">
        <v>1171</v>
      </c>
      <c r="AD220" s="70" t="s">
        <v>163</v>
      </c>
      <c r="AE220" s="82" t="s">
        <v>1162</v>
      </c>
      <c r="AF220" s="70" t="s">
        <v>1171</v>
      </c>
      <c r="AG220" s="70" t="s">
        <v>1159</v>
      </c>
      <c r="AH220" s="70" t="s">
        <v>7509</v>
      </c>
      <c r="AI220" s="70" t="s">
        <v>475</v>
      </c>
      <c r="AJ220" s="70" t="s">
        <v>131</v>
      </c>
      <c r="AK220" s="70">
        <v>1</v>
      </c>
      <c r="AL220" s="108" t="s">
        <v>6293</v>
      </c>
      <c r="AM220" t="e">
        <v>#N/A</v>
      </c>
      <c r="AN220" t="e">
        <f t="shared" si="41"/>
        <v>#N/A</v>
      </c>
    </row>
    <row r="221" spans="1:42" ht="14.4" customHeight="1" x14ac:dyDescent="0.3">
      <c r="A221" s="59" t="str">
        <f t="shared" si="40"/>
        <v>MUX02-FMCG02-SPO-03</v>
      </c>
      <c r="B221" s="70" t="s">
        <v>1195</v>
      </c>
      <c r="C221" s="70" t="s">
        <v>1988</v>
      </c>
      <c r="D221" s="70" t="s">
        <v>1911</v>
      </c>
      <c r="E221" s="70" t="s">
        <v>17</v>
      </c>
      <c r="F221" s="70" t="s">
        <v>6354</v>
      </c>
      <c r="G221" s="70" t="s">
        <v>6355</v>
      </c>
      <c r="H221" s="70" t="s">
        <v>1911</v>
      </c>
      <c r="I221" s="161" t="s">
        <v>4900</v>
      </c>
      <c r="J221" s="70" t="s">
        <v>3223</v>
      </c>
      <c r="K221" s="59" t="s">
        <v>6371</v>
      </c>
      <c r="L221" s="70" t="s">
        <v>7512</v>
      </c>
      <c r="M221" s="82" t="s">
        <v>4686</v>
      </c>
      <c r="N221" s="70" t="s">
        <v>2687</v>
      </c>
      <c r="O221" s="59" t="s">
        <v>2684</v>
      </c>
      <c r="P221" s="59" t="str">
        <f t="shared" si="48"/>
        <v>0123001</v>
      </c>
      <c r="Q221" s="163" t="str">
        <f t="shared" si="44"/>
        <v>0123001@gsfmcg.com</v>
      </c>
      <c r="R221" s="59" t="s">
        <v>2684</v>
      </c>
      <c r="S221" s="59" t="s">
        <v>489</v>
      </c>
      <c r="T221" s="59" t="str">
        <f>TRIM(CONCATENATE(V221," (",S221,")"))</f>
        <v>M. Ali Fawad (T-MUX-03)</v>
      </c>
      <c r="U221" s="70" t="s">
        <v>4582</v>
      </c>
      <c r="V221" s="70" t="s">
        <v>7514</v>
      </c>
      <c r="W221" s="70" t="str">
        <f t="shared" si="47"/>
        <v>MUX02 - SPO - M. Ali Fawad</v>
      </c>
      <c r="X221" s="70" t="s">
        <v>131</v>
      </c>
      <c r="Y221" s="70" t="s">
        <v>6298</v>
      </c>
      <c r="Z221" s="70" t="s">
        <v>774</v>
      </c>
      <c r="AA221" s="171" t="s">
        <v>774</v>
      </c>
      <c r="AB221" s="70" t="s">
        <v>774</v>
      </c>
      <c r="AC221" s="70" t="s">
        <v>1171</v>
      </c>
      <c r="AD221" s="70" t="s">
        <v>163</v>
      </c>
      <c r="AE221" s="82" t="s">
        <v>1162</v>
      </c>
      <c r="AF221" s="70" t="s">
        <v>1171</v>
      </c>
      <c r="AG221" s="70" t="s">
        <v>1159</v>
      </c>
      <c r="AH221" s="70" t="s">
        <v>7509</v>
      </c>
      <c r="AI221" s="70" t="s">
        <v>475</v>
      </c>
      <c r="AJ221" s="70" t="s">
        <v>131</v>
      </c>
      <c r="AK221" s="70">
        <v>1</v>
      </c>
      <c r="AL221" s="108" t="s">
        <v>6293</v>
      </c>
      <c r="AM221" t="e">
        <v>#N/A</v>
      </c>
      <c r="AN221" t="e">
        <f t="shared" si="41"/>
        <v>#N/A</v>
      </c>
    </row>
    <row r="222" spans="1:42" ht="14.4" customHeight="1" x14ac:dyDescent="0.3">
      <c r="A222" s="59" t="str">
        <f t="shared" si="40"/>
        <v>MUX02-FMCG02-SPO-04</v>
      </c>
      <c r="B222" s="70" t="s">
        <v>1195</v>
      </c>
      <c r="C222" s="70" t="s">
        <v>1988</v>
      </c>
      <c r="D222" s="70" t="s">
        <v>1911</v>
      </c>
      <c r="E222" s="70" t="s">
        <v>17</v>
      </c>
      <c r="F222" s="70" t="s">
        <v>6354</v>
      </c>
      <c r="G222" s="70" t="s">
        <v>6355</v>
      </c>
      <c r="H222" s="70" t="s">
        <v>1911</v>
      </c>
      <c r="I222" s="161" t="s">
        <v>4900</v>
      </c>
      <c r="J222" s="70" t="s">
        <v>3223</v>
      </c>
      <c r="K222" s="59" t="s">
        <v>6371</v>
      </c>
      <c r="L222" s="99" t="s">
        <v>7513</v>
      </c>
      <c r="M222" s="82" t="s">
        <v>4686</v>
      </c>
      <c r="N222" s="70" t="s">
        <v>2687</v>
      </c>
      <c r="O222" s="59" t="s">
        <v>2569</v>
      </c>
      <c r="P222" s="59" t="str">
        <f t="shared" si="48"/>
        <v>0123003</v>
      </c>
      <c r="Q222" s="163" t="str">
        <f t="shared" si="44"/>
        <v>0123003@gsfmcg.com</v>
      </c>
      <c r="R222" s="59" t="s">
        <v>2569</v>
      </c>
      <c r="S222" s="59" t="s">
        <v>492</v>
      </c>
      <c r="T222" s="59" t="str">
        <f>TRIM(CONCATENATE(V222," (",S222,")"))</f>
        <v>Irfan Haider (T-MUX-04)</v>
      </c>
      <c r="U222" s="70" t="s">
        <v>7516</v>
      </c>
      <c r="V222" s="70" t="s">
        <v>7515</v>
      </c>
      <c r="W222" s="70" t="str">
        <f t="shared" si="47"/>
        <v>MUX02 - SPO - Irfan Haider</v>
      </c>
      <c r="X222" s="70" t="s">
        <v>7505</v>
      </c>
      <c r="Y222" s="70" t="s">
        <v>6298</v>
      </c>
      <c r="Z222" s="70" t="s">
        <v>774</v>
      </c>
      <c r="AA222" s="171" t="s">
        <v>774</v>
      </c>
      <c r="AB222" s="70" t="s">
        <v>774</v>
      </c>
      <c r="AC222" s="70" t="s">
        <v>1171</v>
      </c>
      <c r="AD222" s="70" t="s">
        <v>163</v>
      </c>
      <c r="AE222" s="82" t="s">
        <v>1162</v>
      </c>
      <c r="AF222" s="70" t="s">
        <v>1171</v>
      </c>
      <c r="AG222" s="70" t="s">
        <v>1159</v>
      </c>
      <c r="AH222" s="70" t="s">
        <v>7509</v>
      </c>
      <c r="AI222" s="70" t="s">
        <v>475</v>
      </c>
      <c r="AJ222" s="70" t="s">
        <v>131</v>
      </c>
      <c r="AK222" s="70">
        <v>1</v>
      </c>
      <c r="AL222" s="108" t="s">
        <v>6293</v>
      </c>
      <c r="AM222" t="e">
        <v>#N/A</v>
      </c>
      <c r="AN222" t="e">
        <f t="shared" si="41"/>
        <v>#N/A</v>
      </c>
    </row>
    <row r="223" spans="1:42" ht="14.4" customHeight="1" x14ac:dyDescent="0.3">
      <c r="A223" s="59" t="str">
        <f t="shared" si="40"/>
        <v>MUX02-FMCG-SPO-00</v>
      </c>
      <c r="B223" s="70" t="s">
        <v>1171</v>
      </c>
      <c r="C223" s="70" t="s">
        <v>3078</v>
      </c>
      <c r="D223" s="70" t="s">
        <v>1911</v>
      </c>
      <c r="E223" s="70" t="s">
        <v>17</v>
      </c>
      <c r="F223" s="70" t="s">
        <v>6354</v>
      </c>
      <c r="G223" s="70" t="s">
        <v>6355</v>
      </c>
      <c r="H223" s="70" t="s">
        <v>1911</v>
      </c>
      <c r="I223" s="161" t="s">
        <v>4900</v>
      </c>
      <c r="J223" s="70" t="s">
        <v>3223</v>
      </c>
      <c r="K223" s="59" t="s">
        <v>6371</v>
      </c>
      <c r="L223" s="82" t="str">
        <f>O223</f>
        <v>0123009</v>
      </c>
      <c r="M223" s="82" t="s">
        <v>4686</v>
      </c>
      <c r="N223" s="70" t="s">
        <v>2687</v>
      </c>
      <c r="O223" s="59" t="s">
        <v>3426</v>
      </c>
      <c r="P223" s="59" t="str">
        <f t="shared" si="48"/>
        <v>0123009</v>
      </c>
      <c r="Q223" s="163" t="str">
        <f t="shared" si="44"/>
        <v>0123009@gsfmcg.com</v>
      </c>
      <c r="R223" s="59" t="s">
        <v>3426</v>
      </c>
      <c r="S223" s="59" t="s">
        <v>5238</v>
      </c>
      <c r="T223" s="59" t="str">
        <f>TRIM(CONCATENATE(W223))</f>
        <v>MUX02 - FMCG Unmapped</v>
      </c>
      <c r="U223" s="70" t="s">
        <v>3399</v>
      </c>
      <c r="V223" s="70" t="s">
        <v>5921</v>
      </c>
      <c r="W223" s="70" t="str">
        <f>TRIM(CONCATENATE(K223," - ",V223))</f>
        <v>MUX02 - FMCG Unmapped</v>
      </c>
      <c r="X223" s="70" t="s">
        <v>131</v>
      </c>
      <c r="Y223" s="70" t="s">
        <v>774</v>
      </c>
      <c r="Z223" s="70" t="s">
        <v>774</v>
      </c>
      <c r="AA223" s="171" t="s">
        <v>774</v>
      </c>
      <c r="AB223" s="70" t="s">
        <v>774</v>
      </c>
      <c r="AC223" s="70" t="s">
        <v>1171</v>
      </c>
      <c r="AD223" s="70" t="s">
        <v>163</v>
      </c>
      <c r="AE223" s="82" t="s">
        <v>1162</v>
      </c>
      <c r="AF223" s="70" t="s">
        <v>1171</v>
      </c>
      <c r="AG223" s="70" t="s">
        <v>1159</v>
      </c>
      <c r="AH223" s="70" t="s">
        <v>7509</v>
      </c>
      <c r="AI223" s="70" t="s">
        <v>475</v>
      </c>
      <c r="AJ223" s="70" t="s">
        <v>131</v>
      </c>
      <c r="AK223" s="70">
        <v>0</v>
      </c>
      <c r="AL223" s="108" t="s">
        <v>5606</v>
      </c>
      <c r="AM223" t="s">
        <v>3426</v>
      </c>
      <c r="AN223" t="b">
        <f t="shared" si="41"/>
        <v>1</v>
      </c>
      <c r="AP223" t="s">
        <v>8085</v>
      </c>
    </row>
    <row r="224" spans="1:42" ht="14.4" customHeight="1" x14ac:dyDescent="0.3">
      <c r="A224" s="59" t="str">
        <f t="shared" si="40"/>
        <v>MUX02-FMCG02-ASM-01</v>
      </c>
      <c r="B224" s="70" t="s">
        <v>1195</v>
      </c>
      <c r="C224" s="70" t="s">
        <v>1988</v>
      </c>
      <c r="D224" s="70" t="s">
        <v>1911</v>
      </c>
      <c r="E224" s="70" t="s">
        <v>17</v>
      </c>
      <c r="F224" s="70" t="s">
        <v>6354</v>
      </c>
      <c r="G224" s="70" t="s">
        <v>6355</v>
      </c>
      <c r="H224" s="70" t="s">
        <v>1911</v>
      </c>
      <c r="I224" s="161" t="s">
        <v>4900</v>
      </c>
      <c r="J224" s="70" t="s">
        <v>3223</v>
      </c>
      <c r="K224" s="59" t="s">
        <v>6371</v>
      </c>
      <c r="L224" s="82" t="str">
        <f>O224</f>
        <v>01230</v>
      </c>
      <c r="M224" s="82" t="s">
        <v>4686</v>
      </c>
      <c r="N224" s="70" t="s">
        <v>2687</v>
      </c>
      <c r="O224" s="59" t="s">
        <v>2756</v>
      </c>
      <c r="P224" s="59" t="str">
        <f>O223</f>
        <v>0123009</v>
      </c>
      <c r="Q224" s="163" t="str">
        <f t="shared" si="44"/>
        <v>01230@gsfmcg.com</v>
      </c>
      <c r="R224" s="59" t="s">
        <v>2756</v>
      </c>
      <c r="S224" s="59" t="s">
        <v>7517</v>
      </c>
      <c r="T224" s="59" t="str">
        <f>V224</f>
        <v>Mazhar Abbas</v>
      </c>
      <c r="U224" s="70" t="s">
        <v>7509</v>
      </c>
      <c r="V224" s="70" t="s">
        <v>475</v>
      </c>
      <c r="W224" s="70" t="str">
        <f>TRIM(CONCATENATE(K224," - ",AD224," - ",V224))</f>
        <v>MUX02 - ASM - Mazhar Abbas</v>
      </c>
      <c r="X224" s="70" t="s">
        <v>131</v>
      </c>
      <c r="Y224" s="70" t="s">
        <v>774</v>
      </c>
      <c r="Z224" s="70" t="s">
        <v>774</v>
      </c>
      <c r="AA224" s="171" t="s">
        <v>774</v>
      </c>
      <c r="AB224" s="70" t="s">
        <v>774</v>
      </c>
      <c r="AC224" s="70" t="s">
        <v>1219</v>
      </c>
      <c r="AD224" s="70" t="s">
        <v>1028</v>
      </c>
      <c r="AE224" s="82" t="s">
        <v>3414</v>
      </c>
      <c r="AF224" s="70" t="s">
        <v>1171</v>
      </c>
      <c r="AG224" s="70" t="s">
        <v>1159</v>
      </c>
      <c r="AH224" s="70" t="s">
        <v>6356</v>
      </c>
      <c r="AI224" s="70" t="s">
        <v>7455</v>
      </c>
      <c r="AJ224" s="70" t="s">
        <v>131</v>
      </c>
      <c r="AK224" s="70">
        <v>2</v>
      </c>
      <c r="AL224" s="108" t="s">
        <v>6294</v>
      </c>
      <c r="AM224" t="e">
        <v>#N/A</v>
      </c>
      <c r="AN224" t="e">
        <f t="shared" si="41"/>
        <v>#N/A</v>
      </c>
      <c r="AP224" t="s">
        <v>8085</v>
      </c>
    </row>
    <row r="225" spans="1:42" ht="14.4" customHeight="1" x14ac:dyDescent="0.3">
      <c r="A225" s="59" t="str">
        <f t="shared" si="40"/>
        <v>QTA01-FMCG01-SPO-01</v>
      </c>
      <c r="B225" s="70" t="s">
        <v>1170</v>
      </c>
      <c r="C225" s="70" t="s">
        <v>1987</v>
      </c>
      <c r="D225" s="70" t="s">
        <v>1170</v>
      </c>
      <c r="E225" s="70" t="s">
        <v>17</v>
      </c>
      <c r="F225" s="70" t="s">
        <v>1167</v>
      </c>
      <c r="G225" s="70" t="s">
        <v>5636</v>
      </c>
      <c r="H225" s="70" t="s">
        <v>1217</v>
      </c>
      <c r="I225" s="70" t="s">
        <v>4902</v>
      </c>
      <c r="J225" s="70" t="s">
        <v>2942</v>
      </c>
      <c r="K225" s="59" t="s">
        <v>6372</v>
      </c>
      <c r="L225" s="70" t="s">
        <v>7407</v>
      </c>
      <c r="M225" s="82" t="s">
        <v>4686</v>
      </c>
      <c r="N225" s="70" t="s">
        <v>2687</v>
      </c>
      <c r="O225" s="82" t="s">
        <v>2530</v>
      </c>
      <c r="P225" s="59" t="str">
        <f>O225</f>
        <v>0117001</v>
      </c>
      <c r="Q225" s="163" t="str">
        <f>CONCATENATE(O225,"@gsfmcg.com")</f>
        <v>0117001@gsfmcg.com</v>
      </c>
      <c r="R225" s="59" t="s">
        <v>2530</v>
      </c>
      <c r="S225" s="59" t="s">
        <v>227</v>
      </c>
      <c r="T225" s="59" t="str">
        <f>TRIM(CONCATENATE(V225," (",S225,")"))</f>
        <v>Ravi Kumar (QTA-01)</v>
      </c>
      <c r="U225" s="70" t="s">
        <v>3027</v>
      </c>
      <c r="V225" s="70" t="s">
        <v>7403</v>
      </c>
      <c r="W225" s="70" t="str">
        <f>TRIM(CONCATENATE(K225," - ",AD225," - ",V225))</f>
        <v>QTA01 - SPO - Ravi Kumar</v>
      </c>
      <c r="X225" s="70" t="s">
        <v>62</v>
      </c>
      <c r="Y225" s="70" t="s">
        <v>6305</v>
      </c>
      <c r="Z225" s="70" t="s">
        <v>774</v>
      </c>
      <c r="AA225" s="171" t="s">
        <v>774</v>
      </c>
      <c r="AB225" s="70" t="s">
        <v>774</v>
      </c>
      <c r="AC225" s="70" t="s">
        <v>1171</v>
      </c>
      <c r="AD225" s="70" t="s">
        <v>163</v>
      </c>
      <c r="AE225" s="82" t="s">
        <v>1162</v>
      </c>
      <c r="AF225" s="70" t="s">
        <v>1171</v>
      </c>
      <c r="AG225" s="70" t="s">
        <v>1159</v>
      </c>
      <c r="AH225" s="70" t="s">
        <v>3247</v>
      </c>
      <c r="AI225" s="70" t="s">
        <v>5852</v>
      </c>
      <c r="AJ225" s="70" t="s">
        <v>62</v>
      </c>
      <c r="AK225" s="70">
        <v>1</v>
      </c>
      <c r="AL225" s="108" t="s">
        <v>6293</v>
      </c>
      <c r="AM225" t="e">
        <v>#N/A</v>
      </c>
      <c r="AN225" t="e">
        <f t="shared" si="41"/>
        <v>#N/A</v>
      </c>
    </row>
    <row r="226" spans="1:42" ht="14.4" customHeight="1" x14ac:dyDescent="0.3">
      <c r="A226" s="59" t="str">
        <f t="shared" si="40"/>
        <v>QTA01-FMCG01-SPO-02</v>
      </c>
      <c r="B226" s="70" t="s">
        <v>1170</v>
      </c>
      <c r="C226" s="70" t="s">
        <v>1987</v>
      </c>
      <c r="D226" s="70" t="s">
        <v>1170</v>
      </c>
      <c r="E226" s="70" t="s">
        <v>17</v>
      </c>
      <c r="F226" s="70" t="s">
        <v>1167</v>
      </c>
      <c r="G226" s="70" t="s">
        <v>5636</v>
      </c>
      <c r="H226" s="70" t="s">
        <v>1217</v>
      </c>
      <c r="I226" s="70" t="s">
        <v>4902</v>
      </c>
      <c r="J226" s="70" t="s">
        <v>2942</v>
      </c>
      <c r="K226" s="59" t="s">
        <v>6372</v>
      </c>
      <c r="L226" s="70" t="s">
        <v>665</v>
      </c>
      <c r="M226" s="82" t="s">
        <v>4686</v>
      </c>
      <c r="N226" s="70" t="s">
        <v>2687</v>
      </c>
      <c r="O226" s="59" t="s">
        <v>2531</v>
      </c>
      <c r="P226" s="59" t="str">
        <f>O226</f>
        <v>0117002</v>
      </c>
      <c r="Q226" s="163" t="str">
        <f t="shared" si="44"/>
        <v>0117002@gsfmcg.com</v>
      </c>
      <c r="R226" s="59" t="s">
        <v>2531</v>
      </c>
      <c r="S226" s="59" t="s">
        <v>231</v>
      </c>
      <c r="T226" s="59" t="str">
        <f>TRIM(CONCATENATE(V226," (",S226,")"))</f>
        <v>Ghulam Abbas (QTA-02)</v>
      </c>
      <c r="U226" s="70" t="s">
        <v>3028</v>
      </c>
      <c r="V226" s="70" t="s">
        <v>232</v>
      </c>
      <c r="W226" s="70" t="str">
        <f>TRIM(CONCATENATE(K226," - ",AD226," - ",V226))</f>
        <v>QTA01 - SPO - Ghulam Abbas</v>
      </c>
      <c r="X226" s="70" t="s">
        <v>62</v>
      </c>
      <c r="Y226" s="70" t="s">
        <v>6298</v>
      </c>
      <c r="Z226" s="70" t="s">
        <v>774</v>
      </c>
      <c r="AA226" s="171" t="s">
        <v>774</v>
      </c>
      <c r="AB226" s="70" t="s">
        <v>774</v>
      </c>
      <c r="AC226" s="70" t="s">
        <v>1171</v>
      </c>
      <c r="AD226" s="70" t="s">
        <v>163</v>
      </c>
      <c r="AE226" s="82" t="s">
        <v>1162</v>
      </c>
      <c r="AF226" s="70" t="s">
        <v>1171</v>
      </c>
      <c r="AG226" s="70" t="s">
        <v>1159</v>
      </c>
      <c r="AH226" s="70" t="s">
        <v>3247</v>
      </c>
      <c r="AI226" s="70" t="s">
        <v>5852</v>
      </c>
      <c r="AJ226" s="70" t="s">
        <v>62</v>
      </c>
      <c r="AK226" s="70">
        <v>1</v>
      </c>
      <c r="AL226" s="108" t="s">
        <v>6293</v>
      </c>
      <c r="AM226" t="s">
        <v>2531</v>
      </c>
      <c r="AN226" t="b">
        <f t="shared" si="41"/>
        <v>1</v>
      </c>
    </row>
    <row r="227" spans="1:42" ht="14.4" customHeight="1" x14ac:dyDescent="0.3">
      <c r="A227" s="59" t="str">
        <f t="shared" si="40"/>
        <v>QTA01-FMCG02-SPO-01</v>
      </c>
      <c r="B227" s="70" t="s">
        <v>1195</v>
      </c>
      <c r="C227" s="70" t="s">
        <v>1988</v>
      </c>
      <c r="D227" s="70" t="s">
        <v>1170</v>
      </c>
      <c r="E227" s="70" t="s">
        <v>17</v>
      </c>
      <c r="F227" s="70" t="s">
        <v>1167</v>
      </c>
      <c r="G227" s="70" t="s">
        <v>5636</v>
      </c>
      <c r="H227" s="70" t="s">
        <v>1217</v>
      </c>
      <c r="I227" s="70" t="s">
        <v>4902</v>
      </c>
      <c r="J227" s="70" t="s">
        <v>2942</v>
      </c>
      <c r="K227" s="59" t="s">
        <v>6372</v>
      </c>
      <c r="L227" s="99" t="s">
        <v>6601</v>
      </c>
      <c r="M227" s="82" t="s">
        <v>4686</v>
      </c>
      <c r="N227" s="70" t="s">
        <v>2687</v>
      </c>
      <c r="O227" s="59" t="s">
        <v>2574</v>
      </c>
      <c r="P227" s="59" t="str">
        <f>O227</f>
        <v>0117005</v>
      </c>
      <c r="Q227" s="163" t="str">
        <f t="shared" si="44"/>
        <v>0117005@gsfmcg.com</v>
      </c>
      <c r="R227" s="59" t="s">
        <v>2574</v>
      </c>
      <c r="S227" s="59" t="s">
        <v>472</v>
      </c>
      <c r="T227" s="59" t="str">
        <f>TRIM(CONCATENATE(V227," (",S227,")"))</f>
        <v>Anil Kumar (T-QTA-01)</v>
      </c>
      <c r="U227" s="70" t="s">
        <v>3029</v>
      </c>
      <c r="V227" s="70" t="s">
        <v>7404</v>
      </c>
      <c r="W227" s="70" t="str">
        <f>TRIM(CONCATENATE(K227," - ",AD227," - ",V227))</f>
        <v>QTA01 - SPO - Anil Kumar</v>
      </c>
      <c r="X227" s="70" t="s">
        <v>62</v>
      </c>
      <c r="Y227" s="70" t="s">
        <v>6298</v>
      </c>
      <c r="Z227" s="70" t="s">
        <v>774</v>
      </c>
      <c r="AA227" s="171" t="s">
        <v>774</v>
      </c>
      <c r="AB227" s="70" t="s">
        <v>774</v>
      </c>
      <c r="AC227" s="70" t="s">
        <v>1171</v>
      </c>
      <c r="AD227" s="70" t="s">
        <v>163</v>
      </c>
      <c r="AE227" s="82" t="s">
        <v>1162</v>
      </c>
      <c r="AF227" s="70" t="s">
        <v>1171</v>
      </c>
      <c r="AG227" s="70" t="s">
        <v>1159</v>
      </c>
      <c r="AH227" s="70" t="s">
        <v>3247</v>
      </c>
      <c r="AI227" s="70" t="s">
        <v>5852</v>
      </c>
      <c r="AJ227" s="70" t="s">
        <v>62</v>
      </c>
      <c r="AK227" s="70">
        <v>1</v>
      </c>
      <c r="AL227" s="108" t="s">
        <v>6293</v>
      </c>
      <c r="AM227" t="s">
        <v>2574</v>
      </c>
      <c r="AN227" t="b">
        <f t="shared" si="41"/>
        <v>1</v>
      </c>
    </row>
    <row r="228" spans="1:42" ht="14.4" customHeight="1" x14ac:dyDescent="0.3">
      <c r="A228" s="59" t="str">
        <f t="shared" si="40"/>
        <v>QTA01-FMCG02-SPO-02</v>
      </c>
      <c r="B228" s="70" t="s">
        <v>1195</v>
      </c>
      <c r="C228" s="70" t="s">
        <v>1988</v>
      </c>
      <c r="D228" s="70" t="s">
        <v>1170</v>
      </c>
      <c r="E228" s="70" t="s">
        <v>17</v>
      </c>
      <c r="F228" s="70" t="s">
        <v>1167</v>
      </c>
      <c r="G228" s="70" t="s">
        <v>5636</v>
      </c>
      <c r="H228" s="70" t="s">
        <v>1217</v>
      </c>
      <c r="I228" s="70" t="s">
        <v>4902</v>
      </c>
      <c r="J228" s="70" t="s">
        <v>2942</v>
      </c>
      <c r="K228" s="59" t="s">
        <v>6372</v>
      </c>
      <c r="L228" s="99" t="s">
        <v>7408</v>
      </c>
      <c r="M228" s="82" t="s">
        <v>4686</v>
      </c>
      <c r="N228" s="70" t="s">
        <v>2687</v>
      </c>
      <c r="O228" s="59" t="s">
        <v>8046</v>
      </c>
      <c r="P228" s="59" t="str">
        <f>O228</f>
        <v>0117008</v>
      </c>
      <c r="Q228" s="163" t="str">
        <f t="shared" si="44"/>
        <v>0117008@gsfmcg.com</v>
      </c>
      <c r="R228" s="59" t="s">
        <v>2574</v>
      </c>
      <c r="S228" s="59" t="s">
        <v>7402</v>
      </c>
      <c r="T228" s="59" t="str">
        <f>TRIM(CONCATENATE(V228," (",S228,")"))</f>
        <v>Junaid Zareen (T-QTA-02)</v>
      </c>
      <c r="U228" s="70" t="s">
        <v>7406</v>
      </c>
      <c r="V228" s="70" t="s">
        <v>7405</v>
      </c>
      <c r="W228" s="70" t="str">
        <f>TRIM(CONCATENATE(K228," - ",AD228," - ",V228))</f>
        <v>QTA01 - SPO - Junaid Zareen</v>
      </c>
      <c r="X228" s="70" t="s">
        <v>62</v>
      </c>
      <c r="Y228" s="70" t="s">
        <v>6298</v>
      </c>
      <c r="Z228" s="70" t="s">
        <v>774</v>
      </c>
      <c r="AA228" s="171" t="s">
        <v>774</v>
      </c>
      <c r="AB228" s="70" t="s">
        <v>774</v>
      </c>
      <c r="AC228" s="70" t="s">
        <v>1171</v>
      </c>
      <c r="AD228" s="70" t="s">
        <v>163</v>
      </c>
      <c r="AE228" s="82" t="s">
        <v>1162</v>
      </c>
      <c r="AF228" s="70" t="s">
        <v>1171</v>
      </c>
      <c r="AG228" s="70" t="s">
        <v>1159</v>
      </c>
      <c r="AH228" s="70" t="s">
        <v>3247</v>
      </c>
      <c r="AI228" s="70" t="s">
        <v>5852</v>
      </c>
      <c r="AJ228" s="70" t="s">
        <v>62</v>
      </c>
      <c r="AK228" s="70">
        <v>1</v>
      </c>
      <c r="AL228" s="108" t="s">
        <v>6293</v>
      </c>
      <c r="AM228" t="e">
        <v>#N/A</v>
      </c>
      <c r="AN228" t="e">
        <f t="shared" si="41"/>
        <v>#N/A</v>
      </c>
    </row>
    <row r="229" spans="1:42" ht="14.4" customHeight="1" x14ac:dyDescent="0.3">
      <c r="A229" s="59" t="str">
        <f t="shared" si="40"/>
        <v>QTA01-FMCG-SPO-00</v>
      </c>
      <c r="B229" s="70" t="s">
        <v>1171</v>
      </c>
      <c r="C229" s="70" t="s">
        <v>3078</v>
      </c>
      <c r="D229" s="70" t="s">
        <v>1170</v>
      </c>
      <c r="E229" s="70" t="s">
        <v>17</v>
      </c>
      <c r="F229" s="70" t="s">
        <v>1167</v>
      </c>
      <c r="G229" s="70" t="s">
        <v>5636</v>
      </c>
      <c r="H229" s="70" t="s">
        <v>1217</v>
      </c>
      <c r="I229" s="70" t="s">
        <v>4902</v>
      </c>
      <c r="J229" s="70" t="s">
        <v>2942</v>
      </c>
      <c r="K229" s="59" t="s">
        <v>6372</v>
      </c>
      <c r="L229" s="82" t="s">
        <v>2532</v>
      </c>
      <c r="M229" s="82" t="s">
        <v>4686</v>
      </c>
      <c r="N229" s="70" t="s">
        <v>2687</v>
      </c>
      <c r="O229" s="59" t="s">
        <v>2532</v>
      </c>
      <c r="P229" s="59" t="str">
        <f>O229</f>
        <v>0117003</v>
      </c>
      <c r="Q229" s="163" t="str">
        <f t="shared" si="44"/>
        <v>0117003@gsfmcg.com</v>
      </c>
      <c r="R229" s="59" t="s">
        <v>2532</v>
      </c>
      <c r="S229" s="59" t="s">
        <v>5238</v>
      </c>
      <c r="T229" s="59" t="str">
        <f>TRIM(CONCATENATE(W229))</f>
        <v>QTA01 - FMCG Unmapped</v>
      </c>
      <c r="U229" s="70" t="s">
        <v>3403</v>
      </c>
      <c r="V229" s="70" t="s">
        <v>5921</v>
      </c>
      <c r="W229" s="70" t="str">
        <f>TRIM(CONCATENATE(K229," - ",V229))</f>
        <v>QTA01 - FMCG Unmapped</v>
      </c>
      <c r="X229" s="70" t="s">
        <v>62</v>
      </c>
      <c r="Y229" s="70" t="s">
        <v>774</v>
      </c>
      <c r="Z229" s="70" t="s">
        <v>774</v>
      </c>
      <c r="AA229" s="171" t="s">
        <v>774</v>
      </c>
      <c r="AB229" s="70" t="s">
        <v>774</v>
      </c>
      <c r="AC229" s="70" t="s">
        <v>1171</v>
      </c>
      <c r="AD229" s="70" t="s">
        <v>163</v>
      </c>
      <c r="AE229" s="82" t="s">
        <v>1162</v>
      </c>
      <c r="AF229" s="70" t="s">
        <v>1171</v>
      </c>
      <c r="AG229" s="70" t="s">
        <v>1159</v>
      </c>
      <c r="AH229" s="70" t="s">
        <v>3247</v>
      </c>
      <c r="AI229" s="70" t="s">
        <v>5852</v>
      </c>
      <c r="AJ229" s="70" t="s">
        <v>62</v>
      </c>
      <c r="AK229" s="70">
        <v>0</v>
      </c>
      <c r="AL229" s="108" t="s">
        <v>5606</v>
      </c>
      <c r="AM229" t="s">
        <v>2532</v>
      </c>
      <c r="AN229" t="b">
        <f t="shared" si="41"/>
        <v>1</v>
      </c>
      <c r="AP229" t="s">
        <v>8085</v>
      </c>
    </row>
    <row r="230" spans="1:42" ht="14.4" customHeight="1" x14ac:dyDescent="0.3">
      <c r="A230" s="59" t="str">
        <f t="shared" si="40"/>
        <v>QTA01-FMCG-ASM-01</v>
      </c>
      <c r="B230" s="70" t="s">
        <v>1171</v>
      </c>
      <c r="C230" s="70" t="s">
        <v>3078</v>
      </c>
      <c r="D230" s="70" t="s">
        <v>1170</v>
      </c>
      <c r="E230" s="70" t="s">
        <v>17</v>
      </c>
      <c r="F230" s="70" t="s">
        <v>1167</v>
      </c>
      <c r="G230" s="70" t="s">
        <v>5636</v>
      </c>
      <c r="H230" s="70" t="s">
        <v>1217</v>
      </c>
      <c r="I230" s="70" t="s">
        <v>4902</v>
      </c>
      <c r="J230" s="70" t="s">
        <v>2942</v>
      </c>
      <c r="K230" s="59" t="s">
        <v>6372</v>
      </c>
      <c r="L230" s="70" t="s">
        <v>7409</v>
      </c>
      <c r="M230" s="82" t="s">
        <v>4686</v>
      </c>
      <c r="N230" s="70" t="s">
        <v>2687</v>
      </c>
      <c r="O230" s="59" t="s">
        <v>2747</v>
      </c>
      <c r="P230" s="59" t="str">
        <f>O229</f>
        <v>0117003</v>
      </c>
      <c r="Q230" s="163" t="str">
        <f t="shared" si="44"/>
        <v>01170@gsfmcg.com</v>
      </c>
      <c r="R230" s="59" t="s">
        <v>3843</v>
      </c>
      <c r="S230" s="59" t="s">
        <v>7810</v>
      </c>
      <c r="T230" s="59" t="str">
        <f>V230</f>
        <v>M. Yousuf</v>
      </c>
      <c r="U230" s="70" t="s">
        <v>3247</v>
      </c>
      <c r="V230" s="70" t="s">
        <v>5852</v>
      </c>
      <c r="W230" s="70" t="str">
        <f>TRIM(CONCATENATE(K230," - ",AD230," - ",V230))</f>
        <v>QTA01 - ASM - M. Yousuf</v>
      </c>
      <c r="X230" s="70" t="s">
        <v>62</v>
      </c>
      <c r="Y230" s="70" t="s">
        <v>774</v>
      </c>
      <c r="Z230" s="70" t="s">
        <v>774</v>
      </c>
      <c r="AA230" s="171" t="s">
        <v>774</v>
      </c>
      <c r="AB230" s="70" t="s">
        <v>774</v>
      </c>
      <c r="AC230" s="70" t="s">
        <v>1219</v>
      </c>
      <c r="AD230" s="70" t="s">
        <v>1028</v>
      </c>
      <c r="AE230" s="82" t="s">
        <v>3414</v>
      </c>
      <c r="AF230" s="70" t="s">
        <v>1171</v>
      </c>
      <c r="AG230" s="70" t="s">
        <v>1159</v>
      </c>
      <c r="AH230" s="70" t="s">
        <v>3278</v>
      </c>
      <c r="AI230" s="70" t="s">
        <v>463</v>
      </c>
      <c r="AJ230" s="70" t="s">
        <v>26</v>
      </c>
      <c r="AK230" s="70">
        <v>2</v>
      </c>
      <c r="AL230" s="108" t="s">
        <v>6294</v>
      </c>
      <c r="AM230" t="e">
        <v>#N/A</v>
      </c>
      <c r="AN230" t="e">
        <f t="shared" si="41"/>
        <v>#N/A</v>
      </c>
      <c r="AP230" t="s">
        <v>8085</v>
      </c>
    </row>
    <row r="231" spans="1:42" ht="14.4" customHeight="1" x14ac:dyDescent="0.3">
      <c r="A231" s="59" t="str">
        <f t="shared" si="40"/>
        <v>SUK01-FMCG01-SPO-01</v>
      </c>
      <c r="B231" s="70" t="s">
        <v>1170</v>
      </c>
      <c r="C231" s="70" t="s">
        <v>1987</v>
      </c>
      <c r="D231" s="70" t="s">
        <v>1170</v>
      </c>
      <c r="E231" s="70" t="s">
        <v>17</v>
      </c>
      <c r="F231" s="70" t="s">
        <v>1167</v>
      </c>
      <c r="G231" s="70" t="s">
        <v>5636</v>
      </c>
      <c r="H231" s="70" t="s">
        <v>1218</v>
      </c>
      <c r="I231" s="59" t="s">
        <v>4901</v>
      </c>
      <c r="J231" s="70" t="s">
        <v>2860</v>
      </c>
      <c r="K231" s="59" t="s">
        <v>6360</v>
      </c>
      <c r="L231" s="70" t="s">
        <v>7414</v>
      </c>
      <c r="M231" s="82" t="s">
        <v>4686</v>
      </c>
      <c r="N231" s="70" t="s">
        <v>2687</v>
      </c>
      <c r="O231" s="59" t="s">
        <v>2576</v>
      </c>
      <c r="P231" s="59" t="str">
        <f>O231</f>
        <v>0121001</v>
      </c>
      <c r="Q231" s="163" t="str">
        <f t="shared" si="44"/>
        <v>0121001@gsfmcg.com</v>
      </c>
      <c r="R231" s="59" t="s">
        <v>2576</v>
      </c>
      <c r="S231" s="59" t="s">
        <v>217</v>
      </c>
      <c r="T231" s="59" t="str">
        <f>TRIM(CONCATENATE(V231," (",S231,")"))</f>
        <v>Nisar Ahmed (SUK-01)</v>
      </c>
      <c r="U231" s="70" t="s">
        <v>3023</v>
      </c>
      <c r="V231" s="70" t="s">
        <v>7413</v>
      </c>
      <c r="W231" s="70" t="str">
        <f>TRIM(CONCATENATE(K231," - ",AD231," - ",V231))</f>
        <v>SUK01 - SPO - Nisar Ahmed</v>
      </c>
      <c r="X231" s="70" t="s">
        <v>26</v>
      </c>
      <c r="Y231" s="70" t="s">
        <v>6298</v>
      </c>
      <c r="Z231" s="70" t="s">
        <v>774</v>
      </c>
      <c r="AA231" s="171" t="s">
        <v>774</v>
      </c>
      <c r="AB231" s="70" t="s">
        <v>774</v>
      </c>
      <c r="AC231" s="70" t="s">
        <v>1171</v>
      </c>
      <c r="AD231" s="70" t="s">
        <v>163</v>
      </c>
      <c r="AE231" s="82" t="s">
        <v>1162</v>
      </c>
      <c r="AF231" s="70" t="s">
        <v>1171</v>
      </c>
      <c r="AG231" s="70" t="s">
        <v>1159</v>
      </c>
      <c r="AH231" s="70" t="s">
        <v>3265</v>
      </c>
      <c r="AI231" s="70" t="s">
        <v>7417</v>
      </c>
      <c r="AJ231" s="70" t="s">
        <v>26</v>
      </c>
      <c r="AK231" s="70">
        <v>1</v>
      </c>
      <c r="AL231" s="108" t="s">
        <v>6293</v>
      </c>
      <c r="AM231" t="e">
        <v>#N/A</v>
      </c>
      <c r="AN231" t="e">
        <f t="shared" si="41"/>
        <v>#N/A</v>
      </c>
    </row>
    <row r="232" spans="1:42" ht="14.4" customHeight="1" x14ac:dyDescent="0.3">
      <c r="A232" s="59" t="str">
        <f t="shared" si="40"/>
        <v>SUK01-FMCG01-SPO-02</v>
      </c>
      <c r="B232" s="70" t="s">
        <v>1170</v>
      </c>
      <c r="C232" s="70" t="s">
        <v>1987</v>
      </c>
      <c r="D232" s="70" t="s">
        <v>1170</v>
      </c>
      <c r="E232" s="70" t="s">
        <v>17</v>
      </c>
      <c r="F232" s="70" t="s">
        <v>1167</v>
      </c>
      <c r="G232" s="70" t="s">
        <v>5636</v>
      </c>
      <c r="H232" s="70" t="s">
        <v>1218</v>
      </c>
      <c r="I232" s="59" t="s">
        <v>4901</v>
      </c>
      <c r="J232" s="70" t="s">
        <v>2860</v>
      </c>
      <c r="K232" s="59" t="s">
        <v>6360</v>
      </c>
      <c r="L232" s="70" t="s">
        <v>5267</v>
      </c>
      <c r="M232" s="82" t="s">
        <v>4686</v>
      </c>
      <c r="N232" s="70" t="s">
        <v>2687</v>
      </c>
      <c r="O232" s="59" t="s">
        <v>2534</v>
      </c>
      <c r="P232" s="59" t="str">
        <f>O232</f>
        <v>0118002</v>
      </c>
      <c r="Q232" s="163" t="str">
        <f t="shared" si="44"/>
        <v>0118002@gsfmcg.com</v>
      </c>
      <c r="R232" s="59" t="s">
        <v>2534</v>
      </c>
      <c r="S232" s="59" t="s">
        <v>220</v>
      </c>
      <c r="T232" s="59" t="str">
        <f>TRIM(CONCATENATE(V232," (",S232,")"))</f>
        <v>Asif Ahmed Siiddiqui (SUK-02)</v>
      </c>
      <c r="U232" s="70" t="s">
        <v>3024</v>
      </c>
      <c r="V232" s="70" t="s">
        <v>5889</v>
      </c>
      <c r="W232" s="70" t="str">
        <f>TRIM(CONCATENATE(K232," - ",AD232," - ",V232))</f>
        <v>SUK01 - SPO - Asif Ahmed Siiddiqui</v>
      </c>
      <c r="X232" s="70" t="s">
        <v>26</v>
      </c>
      <c r="Y232" s="70" t="s">
        <v>6298</v>
      </c>
      <c r="Z232" s="70" t="s">
        <v>774</v>
      </c>
      <c r="AA232" s="171" t="s">
        <v>774</v>
      </c>
      <c r="AB232" s="70" t="s">
        <v>774</v>
      </c>
      <c r="AC232" s="70" t="s">
        <v>1171</v>
      </c>
      <c r="AD232" s="70" t="s">
        <v>163</v>
      </c>
      <c r="AE232" s="82" t="s">
        <v>1162</v>
      </c>
      <c r="AF232" s="70" t="s">
        <v>1171</v>
      </c>
      <c r="AG232" s="70" t="s">
        <v>1159</v>
      </c>
      <c r="AH232" s="70" t="s">
        <v>3265</v>
      </c>
      <c r="AI232" s="70" t="s">
        <v>7417</v>
      </c>
      <c r="AJ232" s="70" t="s">
        <v>26</v>
      </c>
      <c r="AK232" s="70">
        <v>1</v>
      </c>
      <c r="AL232" s="108" t="s">
        <v>6293</v>
      </c>
      <c r="AM232" t="s">
        <v>2534</v>
      </c>
      <c r="AN232" t="b">
        <f t="shared" si="41"/>
        <v>1</v>
      </c>
    </row>
    <row r="233" spans="1:42" ht="14.4" customHeight="1" x14ac:dyDescent="0.3">
      <c r="A233" s="59" t="str">
        <f t="shared" si="40"/>
        <v>SUK01-FMCG02-SPO-01</v>
      </c>
      <c r="B233" s="70" t="s">
        <v>1195</v>
      </c>
      <c r="C233" s="70" t="s">
        <v>1988</v>
      </c>
      <c r="D233" s="70" t="s">
        <v>1170</v>
      </c>
      <c r="E233" s="70" t="s">
        <v>17</v>
      </c>
      <c r="F233" s="70" t="s">
        <v>1167</v>
      </c>
      <c r="G233" s="70" t="s">
        <v>5636</v>
      </c>
      <c r="H233" s="70" t="s">
        <v>1218</v>
      </c>
      <c r="I233" s="59" t="s">
        <v>4901</v>
      </c>
      <c r="J233" s="70" t="s">
        <v>2860</v>
      </c>
      <c r="K233" s="59" t="s">
        <v>6360</v>
      </c>
      <c r="L233" s="70" t="s">
        <v>7415</v>
      </c>
      <c r="M233" s="82" t="s">
        <v>4686</v>
      </c>
      <c r="N233" s="70" t="s">
        <v>2687</v>
      </c>
      <c r="O233" s="59" t="s">
        <v>2533</v>
      </c>
      <c r="P233" s="59" t="str">
        <f>O233</f>
        <v>0118001</v>
      </c>
      <c r="Q233" s="163" t="str">
        <f t="shared" si="44"/>
        <v>0118001@gsfmcg.com</v>
      </c>
      <c r="R233" s="59" t="s">
        <v>2533</v>
      </c>
      <c r="S233" s="59" t="s">
        <v>462</v>
      </c>
      <c r="T233" s="59" t="str">
        <f>TRIM(CONCATENATE(V233," (",S233,")"))</f>
        <v>M. Shahzad (T-SUK-01)</v>
      </c>
      <c r="U233" s="70" t="s">
        <v>3026</v>
      </c>
      <c r="V233" s="70" t="s">
        <v>3253</v>
      </c>
      <c r="W233" s="70" t="str">
        <f>TRIM(CONCATENATE(K233," - ",AD233," - ",V233))</f>
        <v>SUK01 - SPO - M. Shahzad</v>
      </c>
      <c r="X233" s="70" t="s">
        <v>26</v>
      </c>
      <c r="Y233" s="70" t="s">
        <v>6298</v>
      </c>
      <c r="Z233" s="70" t="s">
        <v>774</v>
      </c>
      <c r="AA233" s="171" t="s">
        <v>774</v>
      </c>
      <c r="AB233" s="70" t="s">
        <v>774</v>
      </c>
      <c r="AC233" s="70" t="s">
        <v>1171</v>
      </c>
      <c r="AD233" s="70" t="s">
        <v>163</v>
      </c>
      <c r="AE233" s="82" t="s">
        <v>1162</v>
      </c>
      <c r="AF233" s="70" t="s">
        <v>1171</v>
      </c>
      <c r="AG233" s="70" t="s">
        <v>1159</v>
      </c>
      <c r="AH233" s="70" t="s">
        <v>3265</v>
      </c>
      <c r="AI233" s="70" t="s">
        <v>7417</v>
      </c>
      <c r="AJ233" s="70" t="s">
        <v>26</v>
      </c>
      <c r="AK233" s="70">
        <v>1</v>
      </c>
      <c r="AL233" s="108" t="s">
        <v>6293</v>
      </c>
      <c r="AM233" t="e">
        <v>#N/A</v>
      </c>
      <c r="AN233" t="e">
        <f t="shared" si="41"/>
        <v>#N/A</v>
      </c>
    </row>
    <row r="234" spans="1:42" ht="14.4" customHeight="1" x14ac:dyDescent="0.3">
      <c r="A234" s="59" t="str">
        <f t="shared" si="40"/>
        <v>SUK01-FMCG02-SPO-02</v>
      </c>
      <c r="B234" s="70" t="s">
        <v>1195</v>
      </c>
      <c r="C234" s="70" t="s">
        <v>1988</v>
      </c>
      <c r="D234" s="70" t="s">
        <v>1170</v>
      </c>
      <c r="E234" s="70" t="s">
        <v>17</v>
      </c>
      <c r="F234" s="70" t="s">
        <v>1167</v>
      </c>
      <c r="G234" s="70" t="s">
        <v>5636</v>
      </c>
      <c r="H234" s="70" t="s">
        <v>1218</v>
      </c>
      <c r="I234" s="59" t="s">
        <v>4901</v>
      </c>
      <c r="J234" s="70" t="s">
        <v>2860</v>
      </c>
      <c r="K234" s="59" t="s">
        <v>6360</v>
      </c>
      <c r="L234" s="70" t="s">
        <v>6432</v>
      </c>
      <c r="M234" s="82" t="s">
        <v>4686</v>
      </c>
      <c r="N234" s="70" t="s">
        <v>2687</v>
      </c>
      <c r="O234" s="59" t="s">
        <v>2577</v>
      </c>
      <c r="P234" s="59" t="str">
        <f>O234</f>
        <v>0121002</v>
      </c>
      <c r="Q234" s="163" t="str">
        <f t="shared" si="44"/>
        <v>0121002@gsfmcg.com</v>
      </c>
      <c r="R234" s="59" t="s">
        <v>2577</v>
      </c>
      <c r="S234" s="59" t="s">
        <v>466</v>
      </c>
      <c r="T234" s="59" t="str">
        <f>TRIM(CONCATENATE(V234," (",S234,")"))</f>
        <v>Amjad Ali (T-SUK-02)</v>
      </c>
      <c r="U234" s="70" t="s">
        <v>5265</v>
      </c>
      <c r="V234" s="70" t="s">
        <v>6433</v>
      </c>
      <c r="W234" s="70" t="str">
        <f>TRIM(CONCATENATE(K234," - ",AD234," - ",V234))</f>
        <v>SUK01 - SPO - Amjad Ali</v>
      </c>
      <c r="X234" s="70" t="s">
        <v>26</v>
      </c>
      <c r="Y234" s="70" t="s">
        <v>6298</v>
      </c>
      <c r="Z234" s="70" t="s">
        <v>774</v>
      </c>
      <c r="AA234" s="171" t="s">
        <v>774</v>
      </c>
      <c r="AB234" s="70" t="s">
        <v>774</v>
      </c>
      <c r="AC234" s="70" t="s">
        <v>1171</v>
      </c>
      <c r="AD234" s="70" t="s">
        <v>163</v>
      </c>
      <c r="AE234" s="82" t="s">
        <v>1162</v>
      </c>
      <c r="AF234" s="70" t="s">
        <v>1171</v>
      </c>
      <c r="AG234" s="70" t="s">
        <v>1159</v>
      </c>
      <c r="AH234" s="70" t="s">
        <v>3265</v>
      </c>
      <c r="AI234" s="70" t="s">
        <v>7417</v>
      </c>
      <c r="AJ234" s="70" t="s">
        <v>26</v>
      </c>
      <c r="AK234" s="70">
        <v>1</v>
      </c>
      <c r="AL234" s="108" t="s">
        <v>6293</v>
      </c>
      <c r="AM234" t="s">
        <v>2577</v>
      </c>
      <c r="AN234" t="b">
        <f t="shared" si="41"/>
        <v>1</v>
      </c>
    </row>
    <row r="235" spans="1:42" ht="14.4" customHeight="1" x14ac:dyDescent="0.3">
      <c r="A235" s="59" t="str">
        <f t="shared" si="40"/>
        <v>SUK01-FMCG-SPO-00</v>
      </c>
      <c r="B235" s="70" t="s">
        <v>1171</v>
      </c>
      <c r="C235" s="70" t="s">
        <v>3078</v>
      </c>
      <c r="D235" s="70" t="s">
        <v>1170</v>
      </c>
      <c r="E235" s="70" t="s">
        <v>17</v>
      </c>
      <c r="F235" s="70" t="s">
        <v>1167</v>
      </c>
      <c r="G235" s="70" t="s">
        <v>5636</v>
      </c>
      <c r="H235" s="70" t="s">
        <v>1218</v>
      </c>
      <c r="I235" s="59" t="s">
        <v>4901</v>
      </c>
      <c r="J235" s="70" t="s">
        <v>2860</v>
      </c>
      <c r="K235" s="59" t="s">
        <v>6360</v>
      </c>
      <c r="L235" s="82" t="s">
        <v>2537</v>
      </c>
      <c r="M235" s="82" t="s">
        <v>4686</v>
      </c>
      <c r="N235" s="70" t="s">
        <v>2687</v>
      </c>
      <c r="O235" s="59" t="s">
        <v>2537</v>
      </c>
      <c r="P235" s="59" t="str">
        <f>O235</f>
        <v>0118006</v>
      </c>
      <c r="Q235" s="163" t="str">
        <f t="shared" si="44"/>
        <v>0118006@gsfmcg.com</v>
      </c>
      <c r="R235" s="59" t="s">
        <v>2537</v>
      </c>
      <c r="S235" s="59" t="s">
        <v>5238</v>
      </c>
      <c r="T235" s="59" t="str">
        <f>TRIM(CONCATENATE(W235))</f>
        <v>SUK01 - FMCG Unmapped</v>
      </c>
      <c r="U235" s="70" t="s">
        <v>3407</v>
      </c>
      <c r="V235" s="70" t="s">
        <v>5921</v>
      </c>
      <c r="W235" s="70" t="str">
        <f>TRIM(CONCATENATE(K235," - ",V235))</f>
        <v>SUK01 - FMCG Unmapped</v>
      </c>
      <c r="X235" s="70" t="s">
        <v>26</v>
      </c>
      <c r="Y235" s="70" t="s">
        <v>774</v>
      </c>
      <c r="Z235" s="70" t="s">
        <v>774</v>
      </c>
      <c r="AA235" s="171" t="s">
        <v>774</v>
      </c>
      <c r="AB235" s="70" t="s">
        <v>774</v>
      </c>
      <c r="AC235" s="70" t="s">
        <v>1171</v>
      </c>
      <c r="AD235" s="70" t="s">
        <v>163</v>
      </c>
      <c r="AE235" s="82" t="s">
        <v>1162</v>
      </c>
      <c r="AF235" s="70" t="s">
        <v>1171</v>
      </c>
      <c r="AG235" s="70" t="s">
        <v>1159</v>
      </c>
      <c r="AH235" s="70" t="s">
        <v>3265</v>
      </c>
      <c r="AI235" s="70" t="s">
        <v>7417</v>
      </c>
      <c r="AJ235" s="70" t="s">
        <v>26</v>
      </c>
      <c r="AK235" s="70">
        <v>0</v>
      </c>
      <c r="AL235" s="108" t="s">
        <v>5606</v>
      </c>
      <c r="AM235" t="s">
        <v>2537</v>
      </c>
      <c r="AN235" t="b">
        <f t="shared" si="41"/>
        <v>1</v>
      </c>
      <c r="AP235" t="s">
        <v>8085</v>
      </c>
    </row>
    <row r="236" spans="1:42" ht="14.4" customHeight="1" x14ac:dyDescent="0.3">
      <c r="A236" s="59" t="str">
        <f t="shared" si="40"/>
        <v>SUK01-FMCG-ASM-01</v>
      </c>
      <c r="B236" s="70" t="s">
        <v>1171</v>
      </c>
      <c r="C236" s="70" t="s">
        <v>3078</v>
      </c>
      <c r="D236" s="70" t="s">
        <v>1170</v>
      </c>
      <c r="E236" s="70" t="s">
        <v>17</v>
      </c>
      <c r="F236" s="70" t="s">
        <v>1167</v>
      </c>
      <c r="G236" s="70" t="s">
        <v>5636</v>
      </c>
      <c r="H236" s="70" t="s">
        <v>1218</v>
      </c>
      <c r="I236" s="59" t="s">
        <v>4901</v>
      </c>
      <c r="J236" s="70" t="s">
        <v>2860</v>
      </c>
      <c r="K236" s="59" t="s">
        <v>6360</v>
      </c>
      <c r="L236" s="70" t="s">
        <v>7416</v>
      </c>
      <c r="M236" s="82" t="s">
        <v>4686</v>
      </c>
      <c r="N236" s="70" t="s">
        <v>2687</v>
      </c>
      <c r="O236" s="59" t="s">
        <v>2758</v>
      </c>
      <c r="P236" s="59" t="str">
        <f>O235</f>
        <v>0118006</v>
      </c>
      <c r="Q236" s="163" t="str">
        <f t="shared" ref="Q236:Q273" si="49">CONCATENATE(O236,"@gsfmcg.com")</f>
        <v>01210@gsfmcg.com</v>
      </c>
      <c r="R236" s="59" t="s">
        <v>2758</v>
      </c>
      <c r="S236" s="59" t="s">
        <v>7811</v>
      </c>
      <c r="T236" s="59" t="str">
        <f>V236</f>
        <v>Gul Munir Chana</v>
      </c>
      <c r="U236" s="70" t="s">
        <v>3265</v>
      </c>
      <c r="V236" s="70" t="s">
        <v>7417</v>
      </c>
      <c r="W236" s="70" t="str">
        <f>TRIM(CONCATENATE(K236," - ",AD236," - ",V236))</f>
        <v>SUK01 - ASM - Gul Munir Chana</v>
      </c>
      <c r="X236" s="70" t="s">
        <v>26</v>
      </c>
      <c r="Y236" s="70" t="s">
        <v>774</v>
      </c>
      <c r="Z236" s="70" t="s">
        <v>774</v>
      </c>
      <c r="AA236" s="171" t="s">
        <v>774</v>
      </c>
      <c r="AB236" s="70" t="s">
        <v>774</v>
      </c>
      <c r="AC236" s="70" t="s">
        <v>1219</v>
      </c>
      <c r="AD236" s="70" t="s">
        <v>1028</v>
      </c>
      <c r="AE236" s="82" t="s">
        <v>3414</v>
      </c>
      <c r="AF236" s="70" t="s">
        <v>1171</v>
      </c>
      <c r="AG236" s="70" t="s">
        <v>1159</v>
      </c>
      <c r="AH236" s="70" t="s">
        <v>3278</v>
      </c>
      <c r="AI236" s="70" t="s">
        <v>463</v>
      </c>
      <c r="AJ236" s="70" t="s">
        <v>26</v>
      </c>
      <c r="AK236" s="70">
        <v>2</v>
      </c>
      <c r="AL236" s="108" t="s">
        <v>6294</v>
      </c>
      <c r="AM236" t="e">
        <v>#N/A</v>
      </c>
      <c r="AN236" t="e">
        <f t="shared" si="41"/>
        <v>#N/A</v>
      </c>
      <c r="AP236" t="s">
        <v>8085</v>
      </c>
    </row>
    <row r="237" spans="1:42" ht="14.4" customHeight="1" x14ac:dyDescent="0.3">
      <c r="A237" s="59" t="str">
        <f t="shared" si="40"/>
        <v>LRK01-FMCG01-SPO-01</v>
      </c>
      <c r="B237" s="70" t="s">
        <v>1170</v>
      </c>
      <c r="C237" s="70" t="s">
        <v>1987</v>
      </c>
      <c r="D237" s="70" t="s">
        <v>1170</v>
      </c>
      <c r="E237" s="70" t="s">
        <v>17</v>
      </c>
      <c r="F237" s="70" t="s">
        <v>1167</v>
      </c>
      <c r="G237" s="70" t="s">
        <v>5636</v>
      </c>
      <c r="H237" s="70" t="s">
        <v>7452</v>
      </c>
      <c r="I237" s="59" t="s">
        <v>4901</v>
      </c>
      <c r="J237" s="70" t="s">
        <v>7450</v>
      </c>
      <c r="K237" s="59" t="s">
        <v>7451</v>
      </c>
      <c r="L237" s="99" t="s">
        <v>6238</v>
      </c>
      <c r="M237" s="82" t="s">
        <v>4686</v>
      </c>
      <c r="N237" s="70" t="s">
        <v>2687</v>
      </c>
      <c r="O237" s="59" t="s">
        <v>2535</v>
      </c>
      <c r="P237" s="59" t="str">
        <f>O237</f>
        <v>0118003</v>
      </c>
      <c r="Q237" s="163" t="str">
        <f t="shared" si="49"/>
        <v>0118003@gsfmcg.com</v>
      </c>
      <c r="R237" s="59" t="s">
        <v>2535</v>
      </c>
      <c r="S237" s="59" t="s">
        <v>222</v>
      </c>
      <c r="T237" s="59" t="str">
        <f>TRIM(CONCATENATE(V237," (",S237,")"))</f>
        <v>Fayyaz Ahmed (SUK-03)</v>
      </c>
      <c r="U237" s="70" t="s">
        <v>7444</v>
      </c>
      <c r="V237" s="70" t="s">
        <v>5848</v>
      </c>
      <c r="W237" s="70" t="str">
        <f>TRIM(CONCATENATE(K237," - ",AD237," - ",V237))</f>
        <v>LRK01 - SPO - Fayyaz Ahmed</v>
      </c>
      <c r="X237" s="70" t="s">
        <v>63</v>
      </c>
      <c r="Y237" s="70" t="s">
        <v>6298</v>
      </c>
      <c r="Z237" s="70" t="s">
        <v>774</v>
      </c>
      <c r="AA237" s="171" t="s">
        <v>774</v>
      </c>
      <c r="AB237" s="70" t="s">
        <v>774</v>
      </c>
      <c r="AC237" s="70" t="s">
        <v>1171</v>
      </c>
      <c r="AD237" s="70" t="s">
        <v>163</v>
      </c>
      <c r="AE237" s="82" t="s">
        <v>1162</v>
      </c>
      <c r="AF237" s="70" t="s">
        <v>1171</v>
      </c>
      <c r="AG237" s="70" t="s">
        <v>1159</v>
      </c>
      <c r="AH237" s="70" t="s">
        <v>7449</v>
      </c>
      <c r="AI237" s="70" t="s">
        <v>3266</v>
      </c>
      <c r="AJ237" s="70" t="s">
        <v>63</v>
      </c>
      <c r="AK237" s="70">
        <v>1</v>
      </c>
      <c r="AL237" s="108" t="s">
        <v>6293</v>
      </c>
      <c r="AM237" t="s">
        <v>2535</v>
      </c>
      <c r="AN237" t="b">
        <f t="shared" si="41"/>
        <v>1</v>
      </c>
    </row>
    <row r="238" spans="1:42" ht="14.4" customHeight="1" x14ac:dyDescent="0.3">
      <c r="A238" s="59" t="str">
        <f t="shared" si="40"/>
        <v>LRK01-FMCG01-SPO-02</v>
      </c>
      <c r="B238" s="70" t="s">
        <v>1170</v>
      </c>
      <c r="C238" s="70" t="s">
        <v>1987</v>
      </c>
      <c r="D238" s="70" t="s">
        <v>1170</v>
      </c>
      <c r="E238" s="70" t="s">
        <v>17</v>
      </c>
      <c r="F238" s="70" t="s">
        <v>1167</v>
      </c>
      <c r="G238" s="70" t="s">
        <v>5636</v>
      </c>
      <c r="H238" s="70" t="s">
        <v>7452</v>
      </c>
      <c r="I238" s="59" t="s">
        <v>4901</v>
      </c>
      <c r="J238" s="70" t="s">
        <v>7450</v>
      </c>
      <c r="K238" s="59" t="s">
        <v>7451</v>
      </c>
      <c r="L238" s="70" t="s">
        <v>663</v>
      </c>
      <c r="M238" s="82" t="s">
        <v>4686</v>
      </c>
      <c r="N238" s="70" t="s">
        <v>2687</v>
      </c>
      <c r="O238" s="59" t="s">
        <v>2536</v>
      </c>
      <c r="P238" s="59" t="str">
        <f>O238</f>
        <v>0118004</v>
      </c>
      <c r="Q238" s="163" t="str">
        <f t="shared" si="49"/>
        <v>0118004@gsfmcg.com</v>
      </c>
      <c r="R238" s="59" t="s">
        <v>2536</v>
      </c>
      <c r="S238" s="59" t="s">
        <v>224</v>
      </c>
      <c r="T238" s="59" t="str">
        <f>TRIM(CONCATENATE(V238," (",S238,")"))</f>
        <v>Haibat Ali (SUK-04)</v>
      </c>
      <c r="U238" s="70" t="s">
        <v>7445</v>
      </c>
      <c r="V238" s="70" t="s">
        <v>5849</v>
      </c>
      <c r="W238" s="70" t="str">
        <f>TRIM(CONCATENATE(K238," - ",AD238," - ",V238))</f>
        <v>LRK01 - SPO - Haibat Ali</v>
      </c>
      <c r="X238" s="70" t="s">
        <v>64</v>
      </c>
      <c r="Y238" s="70" t="s">
        <v>6298</v>
      </c>
      <c r="Z238" s="70" t="s">
        <v>774</v>
      </c>
      <c r="AA238" s="171" t="s">
        <v>774</v>
      </c>
      <c r="AB238" s="70" t="s">
        <v>774</v>
      </c>
      <c r="AC238" s="70" t="s">
        <v>1171</v>
      </c>
      <c r="AD238" s="70" t="s">
        <v>163</v>
      </c>
      <c r="AE238" s="82" t="s">
        <v>1162</v>
      </c>
      <c r="AF238" s="70" t="s">
        <v>1171</v>
      </c>
      <c r="AG238" s="70" t="s">
        <v>1159</v>
      </c>
      <c r="AH238" s="70" t="s">
        <v>7449</v>
      </c>
      <c r="AI238" s="70" t="s">
        <v>3266</v>
      </c>
      <c r="AJ238" s="70" t="s">
        <v>63</v>
      </c>
      <c r="AK238" s="70">
        <v>1</v>
      </c>
      <c r="AL238" s="108" t="s">
        <v>6293</v>
      </c>
      <c r="AM238" t="s">
        <v>2536</v>
      </c>
      <c r="AN238" t="b">
        <f t="shared" si="41"/>
        <v>1</v>
      </c>
    </row>
    <row r="239" spans="1:42" ht="14.4" customHeight="1" x14ac:dyDescent="0.3">
      <c r="A239" s="59" t="str">
        <f t="shared" si="40"/>
        <v>LRK01-FMCG02-SPO-01</v>
      </c>
      <c r="B239" s="70" t="s">
        <v>1195</v>
      </c>
      <c r="C239" s="70" t="s">
        <v>1988</v>
      </c>
      <c r="D239" s="70" t="s">
        <v>1170</v>
      </c>
      <c r="E239" s="70" t="s">
        <v>17</v>
      </c>
      <c r="F239" s="70" t="s">
        <v>1167</v>
      </c>
      <c r="G239" s="70" t="s">
        <v>5636</v>
      </c>
      <c r="H239" s="70" t="s">
        <v>7452</v>
      </c>
      <c r="I239" s="59" t="s">
        <v>4901</v>
      </c>
      <c r="J239" s="70" t="s">
        <v>7450</v>
      </c>
      <c r="K239" s="59" t="s">
        <v>7451</v>
      </c>
      <c r="L239" s="70" t="s">
        <v>6444</v>
      </c>
      <c r="M239" s="82" t="s">
        <v>4686</v>
      </c>
      <c r="N239" s="70" t="s">
        <v>2687</v>
      </c>
      <c r="O239" s="59" t="s">
        <v>2578</v>
      </c>
      <c r="P239" s="59" t="str">
        <f>O239</f>
        <v>0121004</v>
      </c>
      <c r="Q239" s="163" t="str">
        <f t="shared" si="49"/>
        <v>0121004@gsfmcg.com</v>
      </c>
      <c r="R239" s="59" t="s">
        <v>2578</v>
      </c>
      <c r="S239" s="59" t="s">
        <v>469</v>
      </c>
      <c r="T239" s="59" t="str">
        <f>TRIM(CONCATENATE(V239," (",S239,")"))</f>
        <v>Zeeshan Ali (T-SUK-03)</v>
      </c>
      <c r="U239" s="70" t="s">
        <v>7447</v>
      </c>
      <c r="V239" s="70" t="s">
        <v>6438</v>
      </c>
      <c r="W239" s="70" t="str">
        <f>TRIM(CONCATENATE(K239," - ",AD239," - ",V239))</f>
        <v>LRK01 - SPO - Zeeshan Ali</v>
      </c>
      <c r="X239" s="70" t="s">
        <v>63</v>
      </c>
      <c r="Y239" s="70" t="s">
        <v>6298</v>
      </c>
      <c r="Z239" s="70" t="s">
        <v>774</v>
      </c>
      <c r="AA239" s="171" t="s">
        <v>774</v>
      </c>
      <c r="AB239" s="70" t="s">
        <v>774</v>
      </c>
      <c r="AC239" s="70" t="s">
        <v>1171</v>
      </c>
      <c r="AD239" s="70" t="s">
        <v>163</v>
      </c>
      <c r="AE239" s="82" t="s">
        <v>1162</v>
      </c>
      <c r="AF239" s="70" t="s">
        <v>1171</v>
      </c>
      <c r="AG239" s="70" t="s">
        <v>1159</v>
      </c>
      <c r="AH239" s="70" t="s">
        <v>7449</v>
      </c>
      <c r="AI239" s="70" t="s">
        <v>3266</v>
      </c>
      <c r="AJ239" s="70" t="s">
        <v>63</v>
      </c>
      <c r="AK239" s="70">
        <v>1</v>
      </c>
      <c r="AL239" s="108" t="s">
        <v>6293</v>
      </c>
      <c r="AM239" t="s">
        <v>2578</v>
      </c>
      <c r="AN239" t="b">
        <f t="shared" si="41"/>
        <v>1</v>
      </c>
    </row>
    <row r="240" spans="1:42" ht="14.4" customHeight="1" x14ac:dyDescent="0.3">
      <c r="A240" s="59" t="str">
        <f t="shared" si="40"/>
        <v>LRK01-FMCG02-SPO-02</v>
      </c>
      <c r="B240" s="70" t="s">
        <v>1195</v>
      </c>
      <c r="C240" s="70" t="s">
        <v>1988</v>
      </c>
      <c r="D240" s="70" t="s">
        <v>1170</v>
      </c>
      <c r="E240" s="70" t="s">
        <v>17</v>
      </c>
      <c r="F240" s="70" t="s">
        <v>1167</v>
      </c>
      <c r="G240" s="70" t="s">
        <v>5636</v>
      </c>
      <c r="H240" s="70" t="s">
        <v>7452</v>
      </c>
      <c r="I240" s="59" t="s">
        <v>4901</v>
      </c>
      <c r="J240" s="70" t="s">
        <v>7450</v>
      </c>
      <c r="K240" s="59" t="s">
        <v>7451</v>
      </c>
      <c r="L240" s="70" t="s">
        <v>3263</v>
      </c>
      <c r="M240" s="82" t="s">
        <v>4686</v>
      </c>
      <c r="N240" s="70" t="s">
        <v>2687</v>
      </c>
      <c r="O240" s="59" t="s">
        <v>2579</v>
      </c>
      <c r="P240" s="59" t="str">
        <f>O240</f>
        <v>0121005</v>
      </c>
      <c r="Q240" s="163" t="str">
        <f t="shared" si="49"/>
        <v>0121005@gsfmcg.com</v>
      </c>
      <c r="R240" s="59" t="s">
        <v>2579</v>
      </c>
      <c r="S240" s="59" t="s">
        <v>471</v>
      </c>
      <c r="T240" s="59" t="str">
        <f>TRIM(CONCATENATE(V240," (",S240,")"))</f>
        <v>Rajesh Kumar (T-SUK-04)</v>
      </c>
      <c r="U240" s="70" t="s">
        <v>7446</v>
      </c>
      <c r="V240" s="70" t="s">
        <v>3264</v>
      </c>
      <c r="W240" s="70" t="str">
        <f>TRIM(CONCATENATE(K240," - ",AD240," - ",V240))</f>
        <v>LRK01 - SPO - Rajesh Kumar</v>
      </c>
      <c r="X240" s="70" t="s">
        <v>64</v>
      </c>
      <c r="Y240" s="70" t="s">
        <v>6298</v>
      </c>
      <c r="Z240" s="70" t="s">
        <v>774</v>
      </c>
      <c r="AA240" s="171" t="s">
        <v>774</v>
      </c>
      <c r="AB240" s="70" t="s">
        <v>774</v>
      </c>
      <c r="AC240" s="70" t="s">
        <v>1171</v>
      </c>
      <c r="AD240" s="70" t="s">
        <v>163</v>
      </c>
      <c r="AE240" s="82" t="s">
        <v>1162</v>
      </c>
      <c r="AF240" s="70" t="s">
        <v>1171</v>
      </c>
      <c r="AG240" s="70" t="s">
        <v>1159</v>
      </c>
      <c r="AH240" s="70" t="s">
        <v>7449</v>
      </c>
      <c r="AI240" s="70" t="s">
        <v>3266</v>
      </c>
      <c r="AJ240" s="70" t="s">
        <v>63</v>
      </c>
      <c r="AK240" s="70">
        <v>1</v>
      </c>
      <c r="AL240" s="108" t="s">
        <v>6293</v>
      </c>
      <c r="AM240" t="s">
        <v>2579</v>
      </c>
      <c r="AN240" t="b">
        <f t="shared" si="41"/>
        <v>1</v>
      </c>
    </row>
    <row r="241" spans="1:42" ht="14.4" customHeight="1" x14ac:dyDescent="0.3">
      <c r="A241" s="59" t="str">
        <f t="shared" si="40"/>
        <v>LRK01-FMCG-SPO-00</v>
      </c>
      <c r="B241" s="70" t="s">
        <v>1171</v>
      </c>
      <c r="C241" s="70" t="s">
        <v>3078</v>
      </c>
      <c r="D241" s="70" t="s">
        <v>1170</v>
      </c>
      <c r="E241" s="70" t="s">
        <v>17</v>
      </c>
      <c r="F241" s="70" t="s">
        <v>1167</v>
      </c>
      <c r="G241" s="70" t="s">
        <v>5636</v>
      </c>
      <c r="H241" s="70" t="s">
        <v>7452</v>
      </c>
      <c r="I241" s="59" t="s">
        <v>4901</v>
      </c>
      <c r="J241" s="70" t="s">
        <v>7450</v>
      </c>
      <c r="K241" s="59" t="s">
        <v>7451</v>
      </c>
      <c r="L241" s="82" t="s">
        <v>2580</v>
      </c>
      <c r="M241" s="82" t="s">
        <v>4686</v>
      </c>
      <c r="N241" s="70" t="s">
        <v>2687</v>
      </c>
      <c r="O241" s="59" t="s">
        <v>2580</v>
      </c>
      <c r="P241" s="59" t="str">
        <f>O241</f>
        <v>0121003</v>
      </c>
      <c r="Q241" s="163" t="str">
        <f t="shared" si="49"/>
        <v>0121003@gsfmcg.com</v>
      </c>
      <c r="R241" s="59" t="s">
        <v>2580</v>
      </c>
      <c r="S241" s="59" t="s">
        <v>5238</v>
      </c>
      <c r="T241" s="59" t="str">
        <f>TRIM(CONCATENATE(W241))</f>
        <v>LRK01 - FMCG Unmapped</v>
      </c>
      <c r="U241" s="70" t="s">
        <v>7448</v>
      </c>
      <c r="V241" s="70" t="s">
        <v>5921</v>
      </c>
      <c r="W241" s="70" t="str">
        <f>TRIM(CONCATENATE(K241," - ",V241))</f>
        <v>LRK01 - FMCG Unmapped</v>
      </c>
      <c r="X241" s="70" t="s">
        <v>64</v>
      </c>
      <c r="Y241" s="70" t="s">
        <v>774</v>
      </c>
      <c r="Z241" s="70" t="s">
        <v>774</v>
      </c>
      <c r="AA241" s="171" t="s">
        <v>774</v>
      </c>
      <c r="AB241" s="70" t="s">
        <v>774</v>
      </c>
      <c r="AC241" s="70" t="s">
        <v>1171</v>
      </c>
      <c r="AD241" s="70" t="s">
        <v>163</v>
      </c>
      <c r="AE241" s="82" t="s">
        <v>1162</v>
      </c>
      <c r="AF241" s="70" t="s">
        <v>1171</v>
      </c>
      <c r="AG241" s="70" t="s">
        <v>1159</v>
      </c>
      <c r="AH241" s="70" t="s">
        <v>7449</v>
      </c>
      <c r="AI241" s="70" t="s">
        <v>3266</v>
      </c>
      <c r="AJ241" s="70" t="s">
        <v>63</v>
      </c>
      <c r="AK241" s="70">
        <v>0</v>
      </c>
      <c r="AL241" s="108" t="s">
        <v>5606</v>
      </c>
      <c r="AM241" t="s">
        <v>2580</v>
      </c>
      <c r="AN241" t="b">
        <f t="shared" si="41"/>
        <v>1</v>
      </c>
      <c r="AP241" t="s">
        <v>8085</v>
      </c>
    </row>
    <row r="242" spans="1:42" ht="14.4" customHeight="1" x14ac:dyDescent="0.3">
      <c r="A242" s="59" t="str">
        <f t="shared" si="40"/>
        <v>LRK01-FMCG-ASM-01</v>
      </c>
      <c r="B242" s="70" t="s">
        <v>1171</v>
      </c>
      <c r="C242" s="70" t="s">
        <v>3078</v>
      </c>
      <c r="D242" s="70" t="s">
        <v>1170</v>
      </c>
      <c r="E242" s="70" t="s">
        <v>17</v>
      </c>
      <c r="F242" s="70" t="s">
        <v>1167</v>
      </c>
      <c r="G242" s="70" t="s">
        <v>5636</v>
      </c>
      <c r="H242" s="70" t="s">
        <v>7452</v>
      </c>
      <c r="I242" s="59" t="s">
        <v>4901</v>
      </c>
      <c r="J242" s="70" t="s">
        <v>7450</v>
      </c>
      <c r="K242" s="59" t="s">
        <v>7451</v>
      </c>
      <c r="L242" s="99" t="s">
        <v>1127</v>
      </c>
      <c r="M242" s="82" t="s">
        <v>4686</v>
      </c>
      <c r="N242" s="70" t="s">
        <v>2687</v>
      </c>
      <c r="O242" s="59" t="s">
        <v>2748</v>
      </c>
      <c r="P242" s="59" t="str">
        <f>O241</f>
        <v>0121003</v>
      </c>
      <c r="Q242" s="163" t="str">
        <f t="shared" si="49"/>
        <v>01180@gsfmcg.com</v>
      </c>
      <c r="R242" s="59" t="s">
        <v>2748</v>
      </c>
      <c r="S242" s="59" t="s">
        <v>7812</v>
      </c>
      <c r="T242" s="59" t="str">
        <f>V242</f>
        <v>Imran Khan Soomro</v>
      </c>
      <c r="U242" s="70" t="s">
        <v>7449</v>
      </c>
      <c r="V242" s="70" t="s">
        <v>218</v>
      </c>
      <c r="W242" s="70" t="str">
        <f t="shared" ref="W242:W247" si="50">TRIM(CONCATENATE(K242," - ",AD242," - ",V242))</f>
        <v>LRK01 - ASM - Imran Khan Soomro</v>
      </c>
      <c r="X242" s="70" t="s">
        <v>64</v>
      </c>
      <c r="Y242" s="70" t="s">
        <v>774</v>
      </c>
      <c r="Z242" s="70" t="s">
        <v>6443</v>
      </c>
      <c r="AA242" s="171">
        <v>41821</v>
      </c>
      <c r="AB242" s="70" t="s">
        <v>774</v>
      </c>
      <c r="AC242" s="70" t="s">
        <v>1219</v>
      </c>
      <c r="AD242" s="70" t="s">
        <v>1028</v>
      </c>
      <c r="AE242" s="82" t="s">
        <v>3414</v>
      </c>
      <c r="AF242" s="70" t="s">
        <v>1171</v>
      </c>
      <c r="AG242" s="70" t="s">
        <v>1159</v>
      </c>
      <c r="AH242" s="70" t="s">
        <v>3278</v>
      </c>
      <c r="AI242" s="70" t="s">
        <v>463</v>
      </c>
      <c r="AJ242" s="70" t="s">
        <v>26</v>
      </c>
      <c r="AK242" s="70">
        <v>2</v>
      </c>
      <c r="AL242" s="108" t="s">
        <v>6294</v>
      </c>
      <c r="AM242" t="s">
        <v>2748</v>
      </c>
      <c r="AN242" t="b">
        <f t="shared" si="41"/>
        <v>1</v>
      </c>
      <c r="AP242" t="s">
        <v>8085</v>
      </c>
    </row>
    <row r="243" spans="1:42" ht="14.4" customHeight="1" x14ac:dyDescent="0.3">
      <c r="A243" s="59" t="str">
        <f t="shared" ref="A243:A273" si="51">U243</f>
        <v>JLM01-FMCG01-SPO-01</v>
      </c>
      <c r="B243" s="70" t="s">
        <v>1170</v>
      </c>
      <c r="C243" s="70" t="s">
        <v>1987</v>
      </c>
      <c r="D243" s="70" t="s">
        <v>1218</v>
      </c>
      <c r="E243" s="70" t="s">
        <v>143</v>
      </c>
      <c r="F243" s="70" t="s">
        <v>1169</v>
      </c>
      <c r="G243" s="70" t="s">
        <v>5633</v>
      </c>
      <c r="H243" s="70" t="s">
        <v>3153</v>
      </c>
      <c r="I243" s="161" t="s">
        <v>4900</v>
      </c>
      <c r="J243" s="70" t="s">
        <v>3154</v>
      </c>
      <c r="K243" s="59" t="s">
        <v>6062</v>
      </c>
      <c r="L243" s="70" t="str">
        <f>P243</f>
        <v>0217004</v>
      </c>
      <c r="M243" s="82" t="s">
        <v>4686</v>
      </c>
      <c r="N243" s="70" t="s">
        <v>2687</v>
      </c>
      <c r="O243" s="59" t="s">
        <v>2598</v>
      </c>
      <c r="P243" s="59" t="str">
        <f t="shared" ref="P243:P248" si="52">O243</f>
        <v>0217004</v>
      </c>
      <c r="Q243" s="163" t="str">
        <f t="shared" si="49"/>
        <v>0217004@gsfmcg.com</v>
      </c>
      <c r="R243" s="59" t="s">
        <v>2598</v>
      </c>
      <c r="S243" s="59" t="s">
        <v>3345</v>
      </c>
      <c r="T243" s="59" t="str">
        <f>TRIM(CONCATENATE(V243," (",S243,")"))</f>
        <v>Vacant JHL-01 (JHL-01)</v>
      </c>
      <c r="U243" s="70" t="s">
        <v>3014</v>
      </c>
      <c r="V243" s="70" t="s">
        <v>7636</v>
      </c>
      <c r="W243" s="70" t="str">
        <f t="shared" si="50"/>
        <v>JLM01 - SPO - Vacant JHL-01</v>
      </c>
      <c r="X243" s="70" t="s">
        <v>148</v>
      </c>
      <c r="Y243" s="70" t="s">
        <v>6305</v>
      </c>
      <c r="Z243" s="70" t="s">
        <v>774</v>
      </c>
      <c r="AA243" s="171" t="s">
        <v>774</v>
      </c>
      <c r="AB243" s="70" t="s">
        <v>774</v>
      </c>
      <c r="AC243" s="70" t="s">
        <v>1171</v>
      </c>
      <c r="AD243" s="70" t="s">
        <v>163</v>
      </c>
      <c r="AE243" s="82" t="s">
        <v>1162</v>
      </c>
      <c r="AF243" s="70" t="s">
        <v>1171</v>
      </c>
      <c r="AG243" s="70" t="s">
        <v>1159</v>
      </c>
      <c r="AH243" s="70" t="s">
        <v>3160</v>
      </c>
      <c r="AI243" s="70" t="s">
        <v>3159</v>
      </c>
      <c r="AJ243" s="70" t="s">
        <v>142</v>
      </c>
      <c r="AK243" s="70">
        <v>1</v>
      </c>
      <c r="AL243" s="108" t="s">
        <v>6293</v>
      </c>
      <c r="AM243" t="e">
        <v>#N/A</v>
      </c>
      <c r="AN243" t="e">
        <f t="shared" ref="AN243:AN273" si="53">AM243=O243</f>
        <v>#N/A</v>
      </c>
    </row>
    <row r="244" spans="1:42" ht="14.4" customHeight="1" x14ac:dyDescent="0.3">
      <c r="A244" s="59" t="str">
        <f t="shared" si="51"/>
        <v>JLM01-FMCG01-SPO-02</v>
      </c>
      <c r="B244" s="70" t="s">
        <v>1170</v>
      </c>
      <c r="C244" s="70" t="s">
        <v>1987</v>
      </c>
      <c r="D244" s="70" t="s">
        <v>1218</v>
      </c>
      <c r="E244" s="70" t="s">
        <v>143</v>
      </c>
      <c r="F244" s="70" t="s">
        <v>1169</v>
      </c>
      <c r="G244" s="70" t="s">
        <v>5633</v>
      </c>
      <c r="H244" s="70" t="s">
        <v>3153</v>
      </c>
      <c r="I244" s="161" t="s">
        <v>4900</v>
      </c>
      <c r="J244" s="70" t="s">
        <v>3154</v>
      </c>
      <c r="K244" s="59" t="s">
        <v>6062</v>
      </c>
      <c r="L244" s="70" t="s">
        <v>7638</v>
      </c>
      <c r="M244" s="82" t="s">
        <v>4686</v>
      </c>
      <c r="N244" s="70" t="s">
        <v>2687</v>
      </c>
      <c r="O244" s="59" t="s">
        <v>2599</v>
      </c>
      <c r="P244" s="59" t="str">
        <f t="shared" si="52"/>
        <v>0217005</v>
      </c>
      <c r="Q244" s="163" t="str">
        <f t="shared" si="49"/>
        <v>0217005@gsfmcg.com</v>
      </c>
      <c r="R244" s="59" t="s">
        <v>2599</v>
      </c>
      <c r="S244" s="59" t="s">
        <v>3347</v>
      </c>
      <c r="T244" s="59" t="str">
        <f>TRIM(CONCATENATE(V244," (",S244,")"))</f>
        <v>M. Ismail (JHL-02)</v>
      </c>
      <c r="U244" s="70" t="s">
        <v>3015</v>
      </c>
      <c r="V244" s="70" t="s">
        <v>5993</v>
      </c>
      <c r="W244" s="70" t="str">
        <f t="shared" si="50"/>
        <v>JLM01 - SPO - M. Ismail</v>
      </c>
      <c r="X244" s="70" t="s">
        <v>142</v>
      </c>
      <c r="Y244" s="70" t="s">
        <v>6298</v>
      </c>
      <c r="Z244" s="70" t="s">
        <v>774</v>
      </c>
      <c r="AA244" s="171" t="s">
        <v>774</v>
      </c>
      <c r="AB244" s="70" t="s">
        <v>774</v>
      </c>
      <c r="AC244" s="70" t="s">
        <v>1171</v>
      </c>
      <c r="AD244" s="70" t="s">
        <v>163</v>
      </c>
      <c r="AE244" s="82" t="s">
        <v>1162</v>
      </c>
      <c r="AF244" s="70" t="s">
        <v>1171</v>
      </c>
      <c r="AG244" s="70" t="s">
        <v>1159</v>
      </c>
      <c r="AH244" s="70" t="s">
        <v>3160</v>
      </c>
      <c r="AI244" s="70" t="s">
        <v>3159</v>
      </c>
      <c r="AJ244" s="70" t="s">
        <v>142</v>
      </c>
      <c r="AK244" s="70">
        <v>1</v>
      </c>
      <c r="AL244" s="108" t="s">
        <v>6293</v>
      </c>
      <c r="AM244" t="e">
        <v>#N/A</v>
      </c>
      <c r="AN244" t="e">
        <f t="shared" si="53"/>
        <v>#N/A</v>
      </c>
    </row>
    <row r="245" spans="1:42" ht="14.4" customHeight="1" x14ac:dyDescent="0.3">
      <c r="A245" s="59" t="str">
        <f t="shared" si="51"/>
        <v>JLM01-FMCG01-SPO-03</v>
      </c>
      <c r="B245" s="70" t="s">
        <v>1170</v>
      </c>
      <c r="C245" s="70" t="s">
        <v>1987</v>
      </c>
      <c r="D245" s="70" t="s">
        <v>1218</v>
      </c>
      <c r="E245" s="70" t="s">
        <v>143</v>
      </c>
      <c r="F245" s="70" t="s">
        <v>1169</v>
      </c>
      <c r="G245" s="70" t="s">
        <v>5633</v>
      </c>
      <c r="H245" s="70" t="s">
        <v>3153</v>
      </c>
      <c r="I245" s="161" t="s">
        <v>4900</v>
      </c>
      <c r="J245" s="70" t="s">
        <v>3154</v>
      </c>
      <c r="K245" s="59" t="s">
        <v>6062</v>
      </c>
      <c r="L245" s="70" t="s">
        <v>3155</v>
      </c>
      <c r="M245" s="82" t="s">
        <v>4686</v>
      </c>
      <c r="N245" s="70" t="s">
        <v>2687</v>
      </c>
      <c r="O245" s="59" t="s">
        <v>2650</v>
      </c>
      <c r="P245" s="59" t="str">
        <f t="shared" si="52"/>
        <v>0215008</v>
      </c>
      <c r="Q245" s="163" t="str">
        <f t="shared" si="49"/>
        <v>0215008@gsfmcg.com</v>
      </c>
      <c r="R245" s="59" t="s">
        <v>3829</v>
      </c>
      <c r="S245" s="59" t="s">
        <v>3349</v>
      </c>
      <c r="T245" s="59" t="str">
        <f>TRIM(CONCATENATE(V245," (",S245,")"))</f>
        <v>M. Naeem (JHL-03)</v>
      </c>
      <c r="U245" s="70" t="s">
        <v>3156</v>
      </c>
      <c r="V245" s="70" t="s">
        <v>3157</v>
      </c>
      <c r="W245" s="70" t="str">
        <f t="shared" si="50"/>
        <v>JLM01 - SPO - M. Naeem</v>
      </c>
      <c r="X245" s="70" t="s">
        <v>6460</v>
      </c>
      <c r="Y245" s="70" t="s">
        <v>6298</v>
      </c>
      <c r="Z245" s="70" t="s">
        <v>774</v>
      </c>
      <c r="AA245" s="171" t="s">
        <v>774</v>
      </c>
      <c r="AB245" s="70" t="s">
        <v>774</v>
      </c>
      <c r="AC245" s="70" t="s">
        <v>1171</v>
      </c>
      <c r="AD245" s="70" t="s">
        <v>163</v>
      </c>
      <c r="AE245" s="82" t="s">
        <v>1162</v>
      </c>
      <c r="AF245" s="70" t="s">
        <v>1171</v>
      </c>
      <c r="AG245" s="70" t="s">
        <v>1159</v>
      </c>
      <c r="AH245" s="70" t="s">
        <v>3160</v>
      </c>
      <c r="AI245" s="70" t="s">
        <v>3159</v>
      </c>
      <c r="AJ245" s="70" t="s">
        <v>142</v>
      </c>
      <c r="AK245" s="70">
        <v>1</v>
      </c>
      <c r="AL245" s="108" t="s">
        <v>6293</v>
      </c>
      <c r="AM245" t="s">
        <v>2650</v>
      </c>
      <c r="AN245" t="b">
        <f t="shared" si="53"/>
        <v>1</v>
      </c>
    </row>
    <row r="246" spans="1:42" ht="14.4" customHeight="1" x14ac:dyDescent="0.3">
      <c r="A246" s="59" t="str">
        <f t="shared" si="51"/>
        <v>JLM01-FMCG02-SPO-01</v>
      </c>
      <c r="B246" s="70" t="s">
        <v>1195</v>
      </c>
      <c r="C246" s="70" t="s">
        <v>1988</v>
      </c>
      <c r="D246" s="70" t="s">
        <v>1218</v>
      </c>
      <c r="E246" s="70" t="s">
        <v>143</v>
      </c>
      <c r="F246" s="70" t="s">
        <v>1169</v>
      </c>
      <c r="G246" s="70" t="s">
        <v>5633</v>
      </c>
      <c r="H246" s="70" t="s">
        <v>3153</v>
      </c>
      <c r="I246" s="161" t="s">
        <v>4900</v>
      </c>
      <c r="J246" s="70" t="s">
        <v>3154</v>
      </c>
      <c r="K246" s="59" t="s">
        <v>6062</v>
      </c>
      <c r="L246" s="70" t="s">
        <v>7639</v>
      </c>
      <c r="M246" s="82" t="s">
        <v>4686</v>
      </c>
      <c r="N246" s="70" t="s">
        <v>2687</v>
      </c>
      <c r="O246" s="59" t="s">
        <v>2648</v>
      </c>
      <c r="P246" s="59" t="str">
        <f t="shared" si="52"/>
        <v>0223003</v>
      </c>
      <c r="Q246" s="163" t="str">
        <f t="shared" si="49"/>
        <v>0223003@gsfmcg.com</v>
      </c>
      <c r="R246" s="59" t="s">
        <v>3829</v>
      </c>
      <c r="S246" s="59" t="s">
        <v>3351</v>
      </c>
      <c r="T246" s="59" t="str">
        <f>TRIM(CONCATENATE(V246," (",S246,")"))</f>
        <v>Shoukat Sardar (T-JHL-01)</v>
      </c>
      <c r="U246" s="70" t="s">
        <v>3016</v>
      </c>
      <c r="V246" s="70" t="s">
        <v>7637</v>
      </c>
      <c r="W246" s="70" t="str">
        <f t="shared" si="50"/>
        <v>JLM01 - SPO - Shoukat Sardar</v>
      </c>
      <c r="X246" s="70" t="s">
        <v>5269</v>
      </c>
      <c r="Y246" s="70" t="s">
        <v>6298</v>
      </c>
      <c r="Z246" s="70" t="s">
        <v>774</v>
      </c>
      <c r="AA246" s="171" t="s">
        <v>774</v>
      </c>
      <c r="AB246" s="70" t="s">
        <v>774</v>
      </c>
      <c r="AC246" s="70" t="s">
        <v>1171</v>
      </c>
      <c r="AD246" s="70" t="s">
        <v>163</v>
      </c>
      <c r="AE246" s="82" t="s">
        <v>1162</v>
      </c>
      <c r="AF246" s="70" t="s">
        <v>1171</v>
      </c>
      <c r="AG246" s="70" t="s">
        <v>1159</v>
      </c>
      <c r="AH246" s="70" t="s">
        <v>3160</v>
      </c>
      <c r="AI246" s="70" t="s">
        <v>3159</v>
      </c>
      <c r="AJ246" s="70" t="s">
        <v>142</v>
      </c>
      <c r="AK246" s="70">
        <v>1</v>
      </c>
      <c r="AL246" s="108" t="s">
        <v>6293</v>
      </c>
      <c r="AM246" t="e">
        <v>#N/A</v>
      </c>
      <c r="AN246" t="e">
        <f t="shared" si="53"/>
        <v>#N/A</v>
      </c>
    </row>
    <row r="247" spans="1:42" ht="14.4" customHeight="1" x14ac:dyDescent="0.3">
      <c r="A247" s="59" t="str">
        <f t="shared" si="51"/>
        <v>JLM01-FMCG02-SPO-02</v>
      </c>
      <c r="B247" s="70" t="s">
        <v>1195</v>
      </c>
      <c r="C247" s="70" t="s">
        <v>1988</v>
      </c>
      <c r="D247" s="70" t="s">
        <v>1218</v>
      </c>
      <c r="E247" s="70" t="s">
        <v>143</v>
      </c>
      <c r="F247" s="70" t="s">
        <v>1169</v>
      </c>
      <c r="G247" s="70" t="s">
        <v>5633</v>
      </c>
      <c r="H247" s="70" t="s">
        <v>3153</v>
      </c>
      <c r="I247" s="161" t="s">
        <v>4900</v>
      </c>
      <c r="J247" s="70" t="s">
        <v>3154</v>
      </c>
      <c r="K247" s="59" t="s">
        <v>6062</v>
      </c>
      <c r="L247" s="99" t="s">
        <v>5853</v>
      </c>
      <c r="M247" s="82" t="s">
        <v>4686</v>
      </c>
      <c r="N247" s="70" t="s">
        <v>2687</v>
      </c>
      <c r="O247" s="59" t="s">
        <v>2649</v>
      </c>
      <c r="P247" s="59" t="str">
        <f t="shared" si="52"/>
        <v>0223004</v>
      </c>
      <c r="Q247" s="163" t="str">
        <f t="shared" si="49"/>
        <v>0223004@gsfmcg.com</v>
      </c>
      <c r="R247" s="59" t="s">
        <v>2649</v>
      </c>
      <c r="S247" s="59" t="s">
        <v>3353</v>
      </c>
      <c r="T247" s="59" t="str">
        <f>TRIM(CONCATENATE(V247," (",S247,")"))</f>
        <v>M. Yousuf (T-JHL-02)</v>
      </c>
      <c r="U247" s="70" t="s">
        <v>3017</v>
      </c>
      <c r="V247" s="70" t="s">
        <v>5852</v>
      </c>
      <c r="W247" s="70" t="str">
        <f t="shared" si="50"/>
        <v>JLM01 - SPO - M. Yousuf</v>
      </c>
      <c r="X247" s="70" t="s">
        <v>6460</v>
      </c>
      <c r="Y247" s="70" t="s">
        <v>6298</v>
      </c>
      <c r="Z247" s="70" t="s">
        <v>774</v>
      </c>
      <c r="AA247" s="171" t="s">
        <v>774</v>
      </c>
      <c r="AB247" s="70" t="s">
        <v>774</v>
      </c>
      <c r="AC247" s="70" t="s">
        <v>1171</v>
      </c>
      <c r="AD247" s="70" t="s">
        <v>163</v>
      </c>
      <c r="AE247" s="82" t="s">
        <v>1162</v>
      </c>
      <c r="AF247" s="70" t="s">
        <v>1171</v>
      </c>
      <c r="AG247" s="70" t="s">
        <v>1159</v>
      </c>
      <c r="AH247" s="70" t="s">
        <v>3160</v>
      </c>
      <c r="AI247" s="70" t="s">
        <v>3159</v>
      </c>
      <c r="AJ247" s="70" t="s">
        <v>142</v>
      </c>
      <c r="AK247" s="70">
        <v>1</v>
      </c>
      <c r="AL247" s="108" t="s">
        <v>6293</v>
      </c>
      <c r="AM247" t="s">
        <v>2649</v>
      </c>
      <c r="AN247" t="b">
        <f t="shared" si="53"/>
        <v>1</v>
      </c>
    </row>
    <row r="248" spans="1:42" ht="14.4" customHeight="1" x14ac:dyDescent="0.3">
      <c r="A248" s="59" t="str">
        <f t="shared" si="51"/>
        <v>JLM01-FMCG-SPO-00</v>
      </c>
      <c r="B248" s="70" t="s">
        <v>1171</v>
      </c>
      <c r="C248" s="70" t="s">
        <v>3078</v>
      </c>
      <c r="D248" s="70" t="s">
        <v>1218</v>
      </c>
      <c r="E248" s="70" t="s">
        <v>143</v>
      </c>
      <c r="F248" s="70" t="s">
        <v>1169</v>
      </c>
      <c r="G248" s="70" t="s">
        <v>5633</v>
      </c>
      <c r="H248" s="70" t="s">
        <v>3153</v>
      </c>
      <c r="I248" s="161" t="s">
        <v>4900</v>
      </c>
      <c r="J248" s="70" t="s">
        <v>3154</v>
      </c>
      <c r="K248" s="59" t="s">
        <v>6062</v>
      </c>
      <c r="L248" s="82" t="str">
        <f>P248</f>
        <v>0223005</v>
      </c>
      <c r="M248" s="82" t="s">
        <v>4686</v>
      </c>
      <c r="N248" s="70" t="s">
        <v>2687</v>
      </c>
      <c r="O248" s="59" t="s">
        <v>2651</v>
      </c>
      <c r="P248" s="59" t="str">
        <f t="shared" si="52"/>
        <v>0223005</v>
      </c>
      <c r="Q248" s="163" t="str">
        <f t="shared" si="49"/>
        <v>0223005@gsfmcg.com</v>
      </c>
      <c r="R248" s="59" t="s">
        <v>2651</v>
      </c>
      <c r="S248" s="59" t="s">
        <v>5238</v>
      </c>
      <c r="T248" s="59" t="str">
        <f>TRIM(CONCATENATE(W248))</f>
        <v>JLM01 - FMCG Unmapped</v>
      </c>
      <c r="U248" s="70" t="s">
        <v>3393</v>
      </c>
      <c r="V248" s="70" t="s">
        <v>5921</v>
      </c>
      <c r="W248" s="70" t="str">
        <f>TRIM(CONCATENATE(K248," - ",V248))</f>
        <v>JLM01 - FMCG Unmapped</v>
      </c>
      <c r="X248" s="70" t="s">
        <v>142</v>
      </c>
      <c r="Y248" s="70" t="s">
        <v>774</v>
      </c>
      <c r="Z248" s="70" t="s">
        <v>774</v>
      </c>
      <c r="AA248" s="171" t="s">
        <v>774</v>
      </c>
      <c r="AB248" s="70" t="s">
        <v>774</v>
      </c>
      <c r="AC248" s="70" t="s">
        <v>1171</v>
      </c>
      <c r="AD248" s="70" t="s">
        <v>163</v>
      </c>
      <c r="AE248" s="82" t="s">
        <v>1162</v>
      </c>
      <c r="AF248" s="70" t="s">
        <v>1171</v>
      </c>
      <c r="AG248" s="70" t="s">
        <v>1159</v>
      </c>
      <c r="AH248" s="70" t="s">
        <v>3160</v>
      </c>
      <c r="AI248" s="70" t="s">
        <v>3159</v>
      </c>
      <c r="AJ248" s="70" t="s">
        <v>142</v>
      </c>
      <c r="AK248" s="70">
        <v>0</v>
      </c>
      <c r="AL248" s="108" t="s">
        <v>5606</v>
      </c>
      <c r="AM248" t="s">
        <v>2651</v>
      </c>
      <c r="AN248" t="b">
        <f t="shared" si="53"/>
        <v>1</v>
      </c>
      <c r="AP248" t="s">
        <v>8085</v>
      </c>
    </row>
    <row r="249" spans="1:42" ht="14.4" customHeight="1" x14ac:dyDescent="0.3">
      <c r="A249" s="59" t="str">
        <f t="shared" si="51"/>
        <v>JLM01-FMCG-ASM-01</v>
      </c>
      <c r="B249" s="70" t="s">
        <v>1171</v>
      </c>
      <c r="C249" s="70" t="s">
        <v>3078</v>
      </c>
      <c r="D249" s="70" t="s">
        <v>1218</v>
      </c>
      <c r="E249" s="70" t="s">
        <v>143</v>
      </c>
      <c r="F249" s="70" t="s">
        <v>1169</v>
      </c>
      <c r="G249" s="70" t="s">
        <v>5633</v>
      </c>
      <c r="H249" s="70" t="s">
        <v>3153</v>
      </c>
      <c r="I249" s="161" t="s">
        <v>4900</v>
      </c>
      <c r="J249" s="70" t="s">
        <v>3154</v>
      </c>
      <c r="K249" s="59" t="s">
        <v>6062</v>
      </c>
      <c r="L249" s="70" t="s">
        <v>755</v>
      </c>
      <c r="M249" s="82" t="s">
        <v>4686</v>
      </c>
      <c r="N249" s="70" t="s">
        <v>2687</v>
      </c>
      <c r="O249" s="59" t="s">
        <v>2765</v>
      </c>
      <c r="P249" s="59" t="str">
        <f>O248</f>
        <v>0223005</v>
      </c>
      <c r="Q249" s="163" t="str">
        <f t="shared" si="49"/>
        <v>02230@gsfmcg.com</v>
      </c>
      <c r="R249" s="59" t="s">
        <v>2765</v>
      </c>
      <c r="S249" s="59" t="s">
        <v>7813</v>
      </c>
      <c r="T249" s="59" t="str">
        <f>V249</f>
        <v>M. Nazir</v>
      </c>
      <c r="U249" s="70" t="s">
        <v>3160</v>
      </c>
      <c r="V249" s="70" t="s">
        <v>3159</v>
      </c>
      <c r="W249" s="70" t="str">
        <f>TRIM(CONCATENATE(K249," - ",AD249," - ",V249))</f>
        <v>JLM01 - ASM - M. Nazir</v>
      </c>
      <c r="X249" s="70" t="s">
        <v>142</v>
      </c>
      <c r="Y249" s="70" t="s">
        <v>774</v>
      </c>
      <c r="Z249" s="70" t="s">
        <v>6465</v>
      </c>
      <c r="AA249" s="171">
        <v>44019</v>
      </c>
      <c r="AB249" s="70" t="s">
        <v>774</v>
      </c>
      <c r="AC249" s="70" t="s">
        <v>1219</v>
      </c>
      <c r="AD249" s="70" t="s">
        <v>1028</v>
      </c>
      <c r="AE249" s="82" t="s">
        <v>3414</v>
      </c>
      <c r="AF249" s="70" t="s">
        <v>1171</v>
      </c>
      <c r="AG249" s="70" t="s">
        <v>1159</v>
      </c>
      <c r="AH249" s="70" t="s">
        <v>3282</v>
      </c>
      <c r="AI249" s="70" t="s">
        <v>3135</v>
      </c>
      <c r="AJ249" s="70" t="s">
        <v>138</v>
      </c>
      <c r="AK249" s="70">
        <v>2</v>
      </c>
      <c r="AL249" s="108" t="s">
        <v>6294</v>
      </c>
      <c r="AM249" t="s">
        <v>2765</v>
      </c>
      <c r="AN249" t="b">
        <f t="shared" si="53"/>
        <v>1</v>
      </c>
      <c r="AP249" t="s">
        <v>8085</v>
      </c>
    </row>
    <row r="250" spans="1:42" ht="14.4" customHeight="1" x14ac:dyDescent="0.3">
      <c r="A250" s="59" t="str">
        <f t="shared" si="51"/>
        <v>GUJ01-FMCG01-SPO-01</v>
      </c>
      <c r="B250" s="70" t="s">
        <v>1170</v>
      </c>
      <c r="C250" s="70" t="s">
        <v>1987</v>
      </c>
      <c r="D250" s="70" t="s">
        <v>1218</v>
      </c>
      <c r="E250" s="70" t="s">
        <v>143</v>
      </c>
      <c r="F250" s="70" t="s">
        <v>1169</v>
      </c>
      <c r="G250" s="70" t="s">
        <v>5633</v>
      </c>
      <c r="H250" s="70" t="s">
        <v>7641</v>
      </c>
      <c r="I250" s="161" t="s">
        <v>4900</v>
      </c>
      <c r="J250" s="70" t="s">
        <v>7640</v>
      </c>
      <c r="K250" s="59" t="s">
        <v>6359</v>
      </c>
      <c r="L250" s="70" t="s">
        <v>5840</v>
      </c>
      <c r="M250" s="82" t="s">
        <v>4686</v>
      </c>
      <c r="N250" s="70" t="s">
        <v>2687</v>
      </c>
      <c r="O250" s="59" t="s">
        <v>8047</v>
      </c>
      <c r="P250" s="59" t="str">
        <f>O250</f>
        <v>0111701</v>
      </c>
      <c r="Q250" s="163" t="str">
        <f t="shared" si="49"/>
        <v>0111701@gsfmcg.com</v>
      </c>
      <c r="R250" s="59">
        <v>12345</v>
      </c>
      <c r="S250" s="59" t="s">
        <v>7644</v>
      </c>
      <c r="T250" s="59" t="str">
        <f>TRIM(CONCATENATE(V250," (",S250,")"))</f>
        <v>Naveed Abbas (GUJ-01)</v>
      </c>
      <c r="U250" s="70" t="s">
        <v>3006</v>
      </c>
      <c r="V250" s="70" t="s">
        <v>5839</v>
      </c>
      <c r="W250" s="70" t="str">
        <f>TRIM(CONCATENATE(K250," - ",AD250," - ",V250))</f>
        <v>GUJ01 - SPO - Naveed Abbas</v>
      </c>
      <c r="X250" s="70" t="s">
        <v>7649</v>
      </c>
      <c r="Y250" s="70" t="s">
        <v>6298</v>
      </c>
      <c r="Z250" s="70" t="s">
        <v>774</v>
      </c>
      <c r="AA250" s="171" t="s">
        <v>774</v>
      </c>
      <c r="AB250" s="70" t="s">
        <v>774</v>
      </c>
      <c r="AC250" s="70" t="s">
        <v>1171</v>
      </c>
      <c r="AD250" s="70" t="s">
        <v>163</v>
      </c>
      <c r="AE250" s="82" t="s">
        <v>1162</v>
      </c>
      <c r="AF250" s="70" t="s">
        <v>1171</v>
      </c>
      <c r="AG250" s="70" t="s">
        <v>1159</v>
      </c>
      <c r="AH250" s="70" t="s">
        <v>3123</v>
      </c>
      <c r="AI250" s="70" t="s">
        <v>358</v>
      </c>
      <c r="AJ250" s="70" t="s">
        <v>139</v>
      </c>
      <c r="AK250" s="70">
        <v>1</v>
      </c>
      <c r="AL250" s="108" t="s">
        <v>6293</v>
      </c>
      <c r="AM250" t="s">
        <v>2591</v>
      </c>
      <c r="AN250" t="b">
        <f t="shared" si="53"/>
        <v>0</v>
      </c>
    </row>
    <row r="251" spans="1:42" ht="14.4" customHeight="1" x14ac:dyDescent="0.3">
      <c r="A251" s="59" t="str">
        <f t="shared" si="51"/>
        <v>GUJ01-FMCG01-SPO-02</v>
      </c>
      <c r="B251" s="70" t="s">
        <v>1170</v>
      </c>
      <c r="C251" s="70" t="s">
        <v>1987</v>
      </c>
      <c r="D251" s="70" t="s">
        <v>1218</v>
      </c>
      <c r="E251" s="70" t="s">
        <v>143</v>
      </c>
      <c r="F251" s="70" t="s">
        <v>1169</v>
      </c>
      <c r="G251" s="70" t="s">
        <v>5633</v>
      </c>
      <c r="H251" s="70" t="s">
        <v>7641</v>
      </c>
      <c r="I251" s="161" t="s">
        <v>4900</v>
      </c>
      <c r="J251" s="70" t="s">
        <v>7640</v>
      </c>
      <c r="K251" s="59" t="s">
        <v>6359</v>
      </c>
      <c r="L251" s="70" t="s">
        <v>7642</v>
      </c>
      <c r="M251" s="82" t="s">
        <v>4686</v>
      </c>
      <c r="N251" s="70" t="s">
        <v>2687</v>
      </c>
      <c r="O251" s="59" t="s">
        <v>8048</v>
      </c>
      <c r="P251" s="59" t="str">
        <f>O251</f>
        <v>0111702</v>
      </c>
      <c r="Q251" s="163" t="str">
        <f t="shared" si="49"/>
        <v>0111702@gsfmcg.com</v>
      </c>
      <c r="R251" s="59" t="s">
        <v>2588</v>
      </c>
      <c r="S251" s="59" t="s">
        <v>7645</v>
      </c>
      <c r="T251" s="59" t="str">
        <f>TRIM(CONCATENATE(V251," (",S251,")"))</f>
        <v>M. Own (GUJ-02)</v>
      </c>
      <c r="U251" s="70" t="s">
        <v>3007</v>
      </c>
      <c r="V251" s="70" t="s">
        <v>7647</v>
      </c>
      <c r="W251" s="70" t="str">
        <f>TRIM(CONCATENATE(K251," - ",AD251," - ",V251))</f>
        <v>GUJ01 - SPO - M. Own</v>
      </c>
      <c r="X251" s="70" t="s">
        <v>141</v>
      </c>
      <c r="Y251" s="70" t="s">
        <v>6298</v>
      </c>
      <c r="Z251" s="70" t="s">
        <v>774</v>
      </c>
      <c r="AA251" s="171" t="s">
        <v>774</v>
      </c>
      <c r="AB251" s="70" t="s">
        <v>774</v>
      </c>
      <c r="AC251" s="70" t="s">
        <v>1171</v>
      </c>
      <c r="AD251" s="70" t="s">
        <v>163</v>
      </c>
      <c r="AE251" s="82" t="s">
        <v>1162</v>
      </c>
      <c r="AF251" s="70" t="s">
        <v>1171</v>
      </c>
      <c r="AG251" s="70" t="s">
        <v>1159</v>
      </c>
      <c r="AH251" s="70" t="s">
        <v>3123</v>
      </c>
      <c r="AI251" s="70" t="s">
        <v>358</v>
      </c>
      <c r="AJ251" s="70" t="s">
        <v>139</v>
      </c>
      <c r="AK251" s="70">
        <v>1</v>
      </c>
      <c r="AL251" s="108" t="s">
        <v>6293</v>
      </c>
      <c r="AM251" t="e">
        <v>#N/A</v>
      </c>
      <c r="AN251" t="e">
        <f t="shared" si="53"/>
        <v>#N/A</v>
      </c>
    </row>
    <row r="252" spans="1:42" ht="14.4" customHeight="1" x14ac:dyDescent="0.3">
      <c r="A252" s="59" t="str">
        <f t="shared" si="51"/>
        <v>GUJ01-FMCG02-SPO-02</v>
      </c>
      <c r="B252" s="70" t="s">
        <v>1195</v>
      </c>
      <c r="C252" s="70" t="s">
        <v>1988</v>
      </c>
      <c r="D252" s="70" t="s">
        <v>1218</v>
      </c>
      <c r="E252" s="70" t="s">
        <v>143</v>
      </c>
      <c r="F252" s="70" t="s">
        <v>1169</v>
      </c>
      <c r="G252" s="70" t="s">
        <v>5633</v>
      </c>
      <c r="H252" s="70" t="s">
        <v>7641</v>
      </c>
      <c r="I252" s="161" t="s">
        <v>4900</v>
      </c>
      <c r="J252" s="70" t="s">
        <v>7640</v>
      </c>
      <c r="K252" s="59" t="s">
        <v>6359</v>
      </c>
      <c r="L252" s="70" t="s">
        <v>7643</v>
      </c>
      <c r="M252" s="82" t="s">
        <v>4686</v>
      </c>
      <c r="N252" s="70" t="s">
        <v>2687</v>
      </c>
      <c r="O252" s="59" t="s">
        <v>8049</v>
      </c>
      <c r="P252" s="59" t="str">
        <f>O252</f>
        <v>0111703</v>
      </c>
      <c r="Q252" s="163" t="str">
        <f t="shared" si="49"/>
        <v>0111703@gsfmcg.com</v>
      </c>
      <c r="R252" s="59" t="s">
        <v>2590</v>
      </c>
      <c r="S252" s="174" t="s">
        <v>8102</v>
      </c>
      <c r="T252" s="59" t="str">
        <f>TRIM(CONCATENATE(V252," (",S252,")"))</f>
        <v>Sy. Zulfiqar Haider (T-GUJ-02)</v>
      </c>
      <c r="U252" s="70" t="s">
        <v>3008</v>
      </c>
      <c r="V252" s="70" t="s">
        <v>7648</v>
      </c>
      <c r="W252" s="70" t="str">
        <f>TRIM(CONCATENATE(K252," - ",AD252," - ",V252))</f>
        <v>GUJ01 - SPO - Sy. Zulfiqar Haider</v>
      </c>
      <c r="X252" s="70" t="s">
        <v>141</v>
      </c>
      <c r="Y252" s="70" t="s">
        <v>6298</v>
      </c>
      <c r="Z252" s="70" t="s">
        <v>774</v>
      </c>
      <c r="AA252" s="171" t="s">
        <v>774</v>
      </c>
      <c r="AB252" s="70" t="s">
        <v>774</v>
      </c>
      <c r="AC252" s="70" t="s">
        <v>1171</v>
      </c>
      <c r="AD252" s="70" t="s">
        <v>163</v>
      </c>
      <c r="AE252" s="82" t="s">
        <v>1162</v>
      </c>
      <c r="AF252" s="70" t="s">
        <v>1171</v>
      </c>
      <c r="AG252" s="70" t="s">
        <v>1159</v>
      </c>
      <c r="AH252" s="70" t="s">
        <v>3123</v>
      </c>
      <c r="AI252" s="70" t="s">
        <v>358</v>
      </c>
      <c r="AJ252" s="70" t="s">
        <v>139</v>
      </c>
      <c r="AK252" s="70">
        <v>1</v>
      </c>
      <c r="AL252" s="108" t="s">
        <v>6293</v>
      </c>
      <c r="AM252" t="e">
        <v>#N/A</v>
      </c>
      <c r="AN252" t="e">
        <f t="shared" si="53"/>
        <v>#N/A</v>
      </c>
      <c r="AO252" t="s">
        <v>8103</v>
      </c>
    </row>
    <row r="253" spans="1:42" ht="14.4" customHeight="1" x14ac:dyDescent="0.3">
      <c r="A253" s="59" t="str">
        <f t="shared" si="51"/>
        <v>GUJ01-FMCG02-SPO-01</v>
      </c>
      <c r="B253" s="70" t="s">
        <v>1195</v>
      </c>
      <c r="C253" s="70" t="s">
        <v>1988</v>
      </c>
      <c r="D253" s="70" t="s">
        <v>1218</v>
      </c>
      <c r="E253" s="70" t="s">
        <v>143</v>
      </c>
      <c r="F253" s="70" t="s">
        <v>1169</v>
      </c>
      <c r="G253" s="70" t="s">
        <v>5633</v>
      </c>
      <c r="H253" s="70" t="s">
        <v>7641</v>
      </c>
      <c r="I253" s="161" t="s">
        <v>4900</v>
      </c>
      <c r="J253" s="70" t="s">
        <v>7640</v>
      </c>
      <c r="K253" s="59" t="s">
        <v>6359</v>
      </c>
      <c r="L253" s="70" t="s">
        <v>6403</v>
      </c>
      <c r="M253" s="82" t="s">
        <v>4686</v>
      </c>
      <c r="N253" s="70" t="s">
        <v>2687</v>
      </c>
      <c r="O253" s="59" t="s">
        <v>8050</v>
      </c>
      <c r="P253" s="59" t="str">
        <f>O253</f>
        <v>0111704</v>
      </c>
      <c r="Q253" s="163" t="str">
        <f t="shared" si="49"/>
        <v>0111704@gsfmcg.com</v>
      </c>
      <c r="R253" s="59" t="s">
        <v>2641</v>
      </c>
      <c r="S253" s="59" t="s">
        <v>7646</v>
      </c>
      <c r="T253" s="59" t="str">
        <f>TRIM(CONCATENATE(V253," (",S253,")"))</f>
        <v>Irfan Rasheed (T-GUJ-01)</v>
      </c>
      <c r="U253" s="70" t="s">
        <v>4383</v>
      </c>
      <c r="V253" s="70" t="s">
        <v>6394</v>
      </c>
      <c r="W253" s="70" t="str">
        <f>TRIM(CONCATENATE(K253," - ",AD253," - ",V253))</f>
        <v>GUJ01 - SPO - Irfan Rasheed</v>
      </c>
      <c r="X253" s="70" t="s">
        <v>141</v>
      </c>
      <c r="Y253" s="70" t="s">
        <v>6298</v>
      </c>
      <c r="Z253" s="70" t="s">
        <v>774</v>
      </c>
      <c r="AA253" s="171" t="s">
        <v>774</v>
      </c>
      <c r="AB253" s="70" t="s">
        <v>774</v>
      </c>
      <c r="AC253" s="70" t="s">
        <v>1171</v>
      </c>
      <c r="AD253" s="70" t="s">
        <v>163</v>
      </c>
      <c r="AE253" s="82" t="s">
        <v>1162</v>
      </c>
      <c r="AF253" s="70" t="s">
        <v>1171</v>
      </c>
      <c r="AG253" s="70" t="s">
        <v>1159</v>
      </c>
      <c r="AH253" s="70" t="s">
        <v>3123</v>
      </c>
      <c r="AI253" s="70" t="s">
        <v>358</v>
      </c>
      <c r="AJ253" s="70" t="s">
        <v>139</v>
      </c>
      <c r="AK253" s="70">
        <v>1</v>
      </c>
      <c r="AL253" s="108" t="s">
        <v>6293</v>
      </c>
      <c r="AM253" t="s">
        <v>2642</v>
      </c>
      <c r="AN253" t="b">
        <f t="shared" si="53"/>
        <v>0</v>
      </c>
    </row>
    <row r="254" spans="1:42" ht="14.4" customHeight="1" x14ac:dyDescent="0.3">
      <c r="A254" s="59" t="str">
        <f t="shared" si="51"/>
        <v>GUJ01-FMCG-SPO-00</v>
      </c>
      <c r="B254" s="70" t="s">
        <v>1171</v>
      </c>
      <c r="C254" s="70" t="s">
        <v>3078</v>
      </c>
      <c r="D254" s="70" t="s">
        <v>1218</v>
      </c>
      <c r="E254" s="70" t="s">
        <v>143</v>
      </c>
      <c r="F254" s="70" t="s">
        <v>1169</v>
      </c>
      <c r="G254" s="70" t="s">
        <v>5633</v>
      </c>
      <c r="H254" s="70" t="s">
        <v>7641</v>
      </c>
      <c r="I254" s="161" t="s">
        <v>4900</v>
      </c>
      <c r="J254" s="70" t="s">
        <v>7640</v>
      </c>
      <c r="K254" s="59" t="s">
        <v>6359</v>
      </c>
      <c r="L254" s="82" t="str">
        <f>O254</f>
        <v>0111705</v>
      </c>
      <c r="M254" s="82" t="s">
        <v>4686</v>
      </c>
      <c r="N254" s="70" t="s">
        <v>2687</v>
      </c>
      <c r="O254" s="59" t="s">
        <v>8051</v>
      </c>
      <c r="P254" s="59" t="str">
        <f>O254</f>
        <v>0111705</v>
      </c>
      <c r="Q254" s="163" t="str">
        <f t="shared" si="49"/>
        <v>0111705@gsfmcg.com</v>
      </c>
      <c r="R254" s="59" t="s">
        <v>2643</v>
      </c>
      <c r="S254" s="59" t="s">
        <v>5238</v>
      </c>
      <c r="T254" s="59" t="str">
        <f>TRIM(CONCATENATE(W254))</f>
        <v>GUJ01 - FMCG Unmapped</v>
      </c>
      <c r="U254" s="70" t="s">
        <v>3388</v>
      </c>
      <c r="V254" s="70" t="s">
        <v>5921</v>
      </c>
      <c r="W254" s="70" t="str">
        <f>TRIM(CONCATENATE(K254," - ",V254))</f>
        <v>GUJ01 - FMCG Unmapped</v>
      </c>
      <c r="X254" s="70" t="s">
        <v>141</v>
      </c>
      <c r="Y254" s="70" t="s">
        <v>774</v>
      </c>
      <c r="Z254" s="70" t="s">
        <v>774</v>
      </c>
      <c r="AA254" s="171" t="s">
        <v>774</v>
      </c>
      <c r="AB254" s="70" t="s">
        <v>774</v>
      </c>
      <c r="AC254" s="70" t="s">
        <v>1171</v>
      </c>
      <c r="AD254" s="70" t="s">
        <v>163</v>
      </c>
      <c r="AE254" s="82" t="s">
        <v>1162</v>
      </c>
      <c r="AF254" s="70" t="s">
        <v>1171</v>
      </c>
      <c r="AG254" s="70" t="s">
        <v>1159</v>
      </c>
      <c r="AH254" s="70" t="s">
        <v>3123</v>
      </c>
      <c r="AI254" s="70" t="s">
        <v>358</v>
      </c>
      <c r="AJ254" s="70" t="s">
        <v>139</v>
      </c>
      <c r="AK254" s="70">
        <v>0</v>
      </c>
      <c r="AL254" s="108" t="s">
        <v>5606</v>
      </c>
      <c r="AM254" t="e">
        <v>#N/A</v>
      </c>
      <c r="AN254" t="e">
        <f t="shared" si="53"/>
        <v>#N/A</v>
      </c>
      <c r="AP254" t="s">
        <v>8085</v>
      </c>
    </row>
    <row r="255" spans="1:42" ht="14.4" customHeight="1" x14ac:dyDescent="0.3">
      <c r="A255" s="59" t="str">
        <f t="shared" si="51"/>
        <v>GUJ01-FMCG-ASM-01</v>
      </c>
      <c r="B255" s="70" t="s">
        <v>1171</v>
      </c>
      <c r="C255" s="70" t="s">
        <v>3078</v>
      </c>
      <c r="D255" s="70" t="s">
        <v>1218</v>
      </c>
      <c r="E255" s="70" t="s">
        <v>143</v>
      </c>
      <c r="F255" s="70" t="s">
        <v>1169</v>
      </c>
      <c r="G255" s="70" t="s">
        <v>5633</v>
      </c>
      <c r="H255" s="70" t="s">
        <v>7641</v>
      </c>
      <c r="I255" s="161" t="s">
        <v>4900</v>
      </c>
      <c r="J255" s="70" t="s">
        <v>7640</v>
      </c>
      <c r="K255" s="59" t="s">
        <v>6359</v>
      </c>
      <c r="L255" s="70" t="s">
        <v>689</v>
      </c>
      <c r="M255" s="82" t="s">
        <v>4686</v>
      </c>
      <c r="N255" s="70" t="s">
        <v>2687</v>
      </c>
      <c r="O255" s="59" t="s">
        <v>8052</v>
      </c>
      <c r="P255" s="59" t="str">
        <f>O254</f>
        <v>0111705</v>
      </c>
      <c r="Q255" s="163" t="str">
        <f t="shared" si="49"/>
        <v>01117@gsfmcg.com</v>
      </c>
      <c r="R255" s="59" t="s">
        <v>2776</v>
      </c>
      <c r="S255" s="59" t="s">
        <v>7814</v>
      </c>
      <c r="T255" s="59" t="str">
        <f>V255</f>
        <v>Waseem Mushtaq</v>
      </c>
      <c r="U255" s="70" t="s">
        <v>3123</v>
      </c>
      <c r="V255" s="70" t="s">
        <v>358</v>
      </c>
      <c r="W255" s="70" t="str">
        <f>TRIM(CONCATENATE(K255," - ",AD255," - ",V255))</f>
        <v>GUJ01 - ASM - Waseem Mushtaq</v>
      </c>
      <c r="X255" s="70" t="s">
        <v>141</v>
      </c>
      <c r="Y255" s="70" t="s">
        <v>774</v>
      </c>
      <c r="Z255" s="70" t="s">
        <v>774</v>
      </c>
      <c r="AA255" s="171" t="s">
        <v>774</v>
      </c>
      <c r="AB255" s="70" t="s">
        <v>774</v>
      </c>
      <c r="AC255" s="70" t="s">
        <v>1219</v>
      </c>
      <c r="AD255" s="70" t="s">
        <v>1028</v>
      </c>
      <c r="AE255" s="82" t="s">
        <v>3414</v>
      </c>
      <c r="AF255" s="70" t="s">
        <v>1171</v>
      </c>
      <c r="AG255" s="70" t="s">
        <v>1159</v>
      </c>
      <c r="AH255" s="70" t="s">
        <v>3282</v>
      </c>
      <c r="AI255" s="70" t="s">
        <v>3135</v>
      </c>
      <c r="AJ255" s="70" t="s">
        <v>138</v>
      </c>
      <c r="AK255" s="70">
        <v>2</v>
      </c>
      <c r="AL255" s="108" t="s">
        <v>6294</v>
      </c>
      <c r="AM255" t="s">
        <v>2589</v>
      </c>
      <c r="AN255" t="b">
        <f t="shared" si="53"/>
        <v>0</v>
      </c>
      <c r="AP255" t="s">
        <v>8085</v>
      </c>
    </row>
    <row r="256" spans="1:42" ht="14.4" customHeight="1" x14ac:dyDescent="0.3">
      <c r="A256" s="59" t="str">
        <f t="shared" si="51"/>
        <v>SKT01-FMCG01-SPO-01</v>
      </c>
      <c r="B256" s="70" t="s">
        <v>1170</v>
      </c>
      <c r="C256" s="70" t="s">
        <v>1987</v>
      </c>
      <c r="D256" s="70" t="s">
        <v>1218</v>
      </c>
      <c r="E256" s="70" t="s">
        <v>143</v>
      </c>
      <c r="F256" s="70" t="s">
        <v>1169</v>
      </c>
      <c r="G256" s="70" t="s">
        <v>5633</v>
      </c>
      <c r="H256" s="70" t="s">
        <v>6652</v>
      </c>
      <c r="I256" s="161" t="s">
        <v>4900</v>
      </c>
      <c r="J256" s="70" t="s">
        <v>6653</v>
      </c>
      <c r="K256" s="59" t="s">
        <v>6654</v>
      </c>
      <c r="L256" s="70" t="s">
        <v>6655</v>
      </c>
      <c r="M256" s="82" t="s">
        <v>4686</v>
      </c>
      <c r="N256" s="70" t="s">
        <v>2687</v>
      </c>
      <c r="O256" s="59" t="s">
        <v>2590</v>
      </c>
      <c r="P256" s="59" t="str">
        <f>O256</f>
        <v>0211004</v>
      </c>
      <c r="Q256" s="163" t="str">
        <f t="shared" si="49"/>
        <v>0211004@gsfmcg.com</v>
      </c>
      <c r="R256" s="59">
        <v>12345</v>
      </c>
      <c r="S256" s="59" t="s">
        <v>7664</v>
      </c>
      <c r="T256" s="59" t="str">
        <f>TRIM(CONCATENATE(V256," (",S256,")"))</f>
        <v>Noman Ali (SKT-01)</v>
      </c>
      <c r="U256" s="70" t="s">
        <v>6661</v>
      </c>
      <c r="V256" s="70" t="s">
        <v>1299</v>
      </c>
      <c r="W256" s="70" t="str">
        <f>TRIM(CONCATENATE(K256," - ",AD256," - ",V256))</f>
        <v>SKT01 - SPO - Noman Ali</v>
      </c>
      <c r="X256" s="70" t="s">
        <v>139</v>
      </c>
      <c r="Y256" s="70" t="s">
        <v>6298</v>
      </c>
      <c r="Z256" s="70" t="s">
        <v>774</v>
      </c>
      <c r="AA256" s="171" t="s">
        <v>774</v>
      </c>
      <c r="AB256" s="70" t="s">
        <v>774</v>
      </c>
      <c r="AC256" s="70" t="s">
        <v>1171</v>
      </c>
      <c r="AD256" s="70" t="s">
        <v>163</v>
      </c>
      <c r="AE256" s="82" t="s">
        <v>1162</v>
      </c>
      <c r="AF256" s="70" t="s">
        <v>1171</v>
      </c>
      <c r="AG256" s="70" t="s">
        <v>1159</v>
      </c>
      <c r="AH256" s="70" t="s">
        <v>6665</v>
      </c>
      <c r="AI256" s="70" t="s">
        <v>360</v>
      </c>
      <c r="AJ256" s="70" t="s">
        <v>139</v>
      </c>
      <c r="AK256" s="70">
        <v>1</v>
      </c>
      <c r="AL256" s="108" t="s">
        <v>6293</v>
      </c>
      <c r="AM256" t="s">
        <v>2590</v>
      </c>
      <c r="AN256" t="b">
        <f t="shared" si="53"/>
        <v>1</v>
      </c>
    </row>
    <row r="257" spans="1:42" ht="14.4" customHeight="1" x14ac:dyDescent="0.3">
      <c r="A257" s="59" t="str">
        <f t="shared" si="51"/>
        <v>SKT01-FMCG01-SPO-02</v>
      </c>
      <c r="B257" s="70" t="s">
        <v>1170</v>
      </c>
      <c r="C257" s="70" t="s">
        <v>1987</v>
      </c>
      <c r="D257" s="70" t="s">
        <v>1218</v>
      </c>
      <c r="E257" s="70" t="s">
        <v>143</v>
      </c>
      <c r="F257" s="70" t="s">
        <v>1169</v>
      </c>
      <c r="G257" s="70" t="s">
        <v>5633</v>
      </c>
      <c r="H257" s="70" t="s">
        <v>6652</v>
      </c>
      <c r="I257" s="161" t="s">
        <v>4900</v>
      </c>
      <c r="J257" s="70" t="s">
        <v>6653</v>
      </c>
      <c r="K257" s="59" t="s">
        <v>6654</v>
      </c>
      <c r="L257" s="70" t="s">
        <v>6656</v>
      </c>
      <c r="M257" s="82" t="s">
        <v>4686</v>
      </c>
      <c r="N257" s="70" t="s">
        <v>2687</v>
      </c>
      <c r="O257" s="59" t="s">
        <v>6740</v>
      </c>
      <c r="P257" s="59" t="str">
        <f>O257</f>
        <v>0713001</v>
      </c>
      <c r="Q257" s="163" t="str">
        <f t="shared" si="49"/>
        <v>0713001@gsfmcg.com</v>
      </c>
      <c r="R257" s="59" t="s">
        <v>2588</v>
      </c>
      <c r="S257" s="59" t="s">
        <v>7665</v>
      </c>
      <c r="T257" s="59" t="str">
        <f>TRIM(CONCATENATE(V257," (",S257,")"))</f>
        <v>Sy. Iftikhar ul Hassan (SKT-02)</v>
      </c>
      <c r="U257" s="70" t="s">
        <v>6662</v>
      </c>
      <c r="V257" s="70" t="s">
        <v>7668</v>
      </c>
      <c r="W257" s="70" t="str">
        <f>TRIM(CONCATENATE(K257," - ",AD257," - ",V257))</f>
        <v>SKT01 - SPO - Sy. Iftikhar ul Hassan</v>
      </c>
      <c r="X257" s="70" t="s">
        <v>4234</v>
      </c>
      <c r="Y257" s="70" t="s">
        <v>6298</v>
      </c>
      <c r="Z257" s="70" t="s">
        <v>774</v>
      </c>
      <c r="AA257" s="171" t="s">
        <v>774</v>
      </c>
      <c r="AB257" s="70" t="s">
        <v>774</v>
      </c>
      <c r="AC257" s="70" t="s">
        <v>1171</v>
      </c>
      <c r="AD257" s="70" t="s">
        <v>163</v>
      </c>
      <c r="AE257" s="82" t="s">
        <v>1162</v>
      </c>
      <c r="AF257" s="70" t="s">
        <v>1171</v>
      </c>
      <c r="AG257" s="70" t="s">
        <v>1159</v>
      </c>
      <c r="AH257" s="70" t="s">
        <v>6665</v>
      </c>
      <c r="AI257" s="70" t="s">
        <v>360</v>
      </c>
      <c r="AJ257" s="70" t="s">
        <v>139</v>
      </c>
      <c r="AK257" s="70">
        <v>1</v>
      </c>
      <c r="AL257" s="108" t="s">
        <v>6293</v>
      </c>
      <c r="AM257" t="s">
        <v>6740</v>
      </c>
      <c r="AN257" t="b">
        <f t="shared" si="53"/>
        <v>1</v>
      </c>
    </row>
    <row r="258" spans="1:42" ht="14.4" customHeight="1" x14ac:dyDescent="0.3">
      <c r="A258" s="59" t="str">
        <f t="shared" si="51"/>
        <v>SKT01-FMCG02-SPO-01</v>
      </c>
      <c r="B258" s="70" t="s">
        <v>1195</v>
      </c>
      <c r="C258" s="70" t="s">
        <v>1988</v>
      </c>
      <c r="D258" s="70" t="s">
        <v>1218</v>
      </c>
      <c r="E258" s="70" t="s">
        <v>143</v>
      </c>
      <c r="F258" s="70" t="s">
        <v>1169</v>
      </c>
      <c r="G258" s="70" t="s">
        <v>5633</v>
      </c>
      <c r="H258" s="70" t="s">
        <v>6652</v>
      </c>
      <c r="I258" s="161" t="s">
        <v>4900</v>
      </c>
      <c r="J258" s="70" t="s">
        <v>6653</v>
      </c>
      <c r="K258" s="59" t="s">
        <v>6654</v>
      </c>
      <c r="L258" s="70" t="s">
        <v>6657</v>
      </c>
      <c r="M258" s="82" t="s">
        <v>4686</v>
      </c>
      <c r="N258" s="70" t="s">
        <v>2687</v>
      </c>
      <c r="O258" s="59" t="s">
        <v>6741</v>
      </c>
      <c r="P258" s="59" t="str">
        <f>O258</f>
        <v>0713002</v>
      </c>
      <c r="Q258" s="163" t="str">
        <f t="shared" si="49"/>
        <v>0713002@gsfmcg.com</v>
      </c>
      <c r="R258" s="59" t="s">
        <v>2590</v>
      </c>
      <c r="S258" s="59" t="s">
        <v>7666</v>
      </c>
      <c r="T258" s="59" t="str">
        <f>TRIM(CONCATENATE(V258," (",S258,")"))</f>
        <v>Ahsan Ali (T-SKT-01)</v>
      </c>
      <c r="U258" s="70" t="s">
        <v>6663</v>
      </c>
      <c r="V258" s="70" t="s">
        <v>5876</v>
      </c>
      <c r="W258" s="70" t="str">
        <f>TRIM(CONCATENATE(K258," - ",AD258," - ",V258))</f>
        <v>SKT01 - SPO - Ahsan Ali</v>
      </c>
      <c r="X258" s="70" t="s">
        <v>139</v>
      </c>
      <c r="Y258" s="70" t="s">
        <v>6298</v>
      </c>
      <c r="Z258" s="70" t="s">
        <v>774</v>
      </c>
      <c r="AA258" s="171" t="s">
        <v>774</v>
      </c>
      <c r="AB258" s="70" t="s">
        <v>774</v>
      </c>
      <c r="AC258" s="70" t="s">
        <v>1171</v>
      </c>
      <c r="AD258" s="70" t="s">
        <v>163</v>
      </c>
      <c r="AE258" s="82" t="s">
        <v>1162</v>
      </c>
      <c r="AF258" s="70" t="s">
        <v>1171</v>
      </c>
      <c r="AG258" s="70" t="s">
        <v>1159</v>
      </c>
      <c r="AH258" s="70" t="s">
        <v>6665</v>
      </c>
      <c r="AI258" s="70" t="s">
        <v>360</v>
      </c>
      <c r="AJ258" s="70" t="s">
        <v>139</v>
      </c>
      <c r="AK258" s="70">
        <v>1</v>
      </c>
      <c r="AL258" s="108" t="s">
        <v>6293</v>
      </c>
      <c r="AM258" t="s">
        <v>6741</v>
      </c>
      <c r="AN258" t="b">
        <f t="shared" si="53"/>
        <v>1</v>
      </c>
    </row>
    <row r="259" spans="1:42" ht="14.4" customHeight="1" x14ac:dyDescent="0.3">
      <c r="A259" s="59" t="str">
        <f t="shared" si="51"/>
        <v>SKT01-FMCG02-SPO-02</v>
      </c>
      <c r="B259" s="70" t="s">
        <v>1195</v>
      </c>
      <c r="C259" s="70" t="s">
        <v>1988</v>
      </c>
      <c r="D259" s="70" t="s">
        <v>1218</v>
      </c>
      <c r="E259" s="70" t="s">
        <v>143</v>
      </c>
      <c r="F259" s="70" t="s">
        <v>1169</v>
      </c>
      <c r="G259" s="70" t="s">
        <v>5633</v>
      </c>
      <c r="H259" s="70" t="s">
        <v>6652</v>
      </c>
      <c r="I259" s="161" t="s">
        <v>4900</v>
      </c>
      <c r="J259" s="70" t="s">
        <v>6653</v>
      </c>
      <c r="K259" s="59" t="s">
        <v>6654</v>
      </c>
      <c r="L259" s="70" t="s">
        <v>7670</v>
      </c>
      <c r="M259" s="82" t="s">
        <v>4686</v>
      </c>
      <c r="N259" s="70" t="s">
        <v>2687</v>
      </c>
      <c r="O259" s="59" t="s">
        <v>6742</v>
      </c>
      <c r="P259" s="59" t="str">
        <f>O259</f>
        <v>0713003</v>
      </c>
      <c r="Q259" s="163" t="str">
        <f t="shared" si="49"/>
        <v>0713003@gsfmcg.com</v>
      </c>
      <c r="R259" s="59" t="s">
        <v>2641</v>
      </c>
      <c r="S259" s="59" t="s">
        <v>7667</v>
      </c>
      <c r="T259" s="59" t="str">
        <f>TRIM(CONCATENATE(V259," (",S259,")"))</f>
        <v>Sharjeel Khawar (T-SKT-02)</v>
      </c>
      <c r="U259" s="70" t="s">
        <v>6667</v>
      </c>
      <c r="V259" s="70" t="s">
        <v>7669</v>
      </c>
      <c r="W259" s="70" t="str">
        <f>TRIM(CONCATENATE(K259," - ",AD259," - ",V259))</f>
        <v>SKT01 - SPO - Sharjeel Khawar</v>
      </c>
      <c r="X259" s="70" t="s">
        <v>139</v>
      </c>
      <c r="Y259" s="70" t="s">
        <v>6298</v>
      </c>
      <c r="Z259" s="70" t="s">
        <v>774</v>
      </c>
      <c r="AA259" s="171" t="s">
        <v>774</v>
      </c>
      <c r="AB259" s="70" t="s">
        <v>774</v>
      </c>
      <c r="AC259" s="70" t="s">
        <v>1171</v>
      </c>
      <c r="AD259" s="70" t="s">
        <v>163</v>
      </c>
      <c r="AE259" s="82" t="s">
        <v>1162</v>
      </c>
      <c r="AF259" s="70" t="s">
        <v>1171</v>
      </c>
      <c r="AG259" s="70" t="s">
        <v>1159</v>
      </c>
      <c r="AH259" s="70" t="s">
        <v>6665</v>
      </c>
      <c r="AI259" s="70" t="s">
        <v>360</v>
      </c>
      <c r="AJ259" s="70" t="s">
        <v>139</v>
      </c>
      <c r="AK259" s="70">
        <v>1</v>
      </c>
      <c r="AL259" s="108" t="s">
        <v>6293</v>
      </c>
      <c r="AM259" t="e">
        <v>#N/A</v>
      </c>
      <c r="AN259" t="e">
        <f t="shared" si="53"/>
        <v>#N/A</v>
      </c>
    </row>
    <row r="260" spans="1:42" ht="14.4" customHeight="1" x14ac:dyDescent="0.3">
      <c r="A260" s="59" t="str">
        <f t="shared" si="51"/>
        <v>SKT01-FMCG-SPO-00</v>
      </c>
      <c r="B260" s="70" t="s">
        <v>1171</v>
      </c>
      <c r="C260" s="70" t="s">
        <v>3078</v>
      </c>
      <c r="D260" s="70" t="s">
        <v>1218</v>
      </c>
      <c r="E260" s="70" t="s">
        <v>143</v>
      </c>
      <c r="F260" s="70" t="s">
        <v>1169</v>
      </c>
      <c r="G260" s="70" t="s">
        <v>5633</v>
      </c>
      <c r="H260" s="70" t="s">
        <v>6652</v>
      </c>
      <c r="I260" s="161" t="s">
        <v>4900</v>
      </c>
      <c r="J260" s="70" t="s">
        <v>6653</v>
      </c>
      <c r="K260" s="59" t="s">
        <v>6654</v>
      </c>
      <c r="L260" s="82" t="str">
        <f>O260</f>
        <v>0713005</v>
      </c>
      <c r="M260" s="82" t="s">
        <v>4686</v>
      </c>
      <c r="N260" s="70" t="s">
        <v>2687</v>
      </c>
      <c r="O260" s="59" t="s">
        <v>6748</v>
      </c>
      <c r="P260" s="59" t="str">
        <f>O260</f>
        <v>0713005</v>
      </c>
      <c r="Q260" s="163" t="str">
        <f t="shared" si="49"/>
        <v>0713005@gsfmcg.com</v>
      </c>
      <c r="R260" s="59" t="s">
        <v>2643</v>
      </c>
      <c r="S260" s="59" t="s">
        <v>5238</v>
      </c>
      <c r="T260" s="59" t="str">
        <f>TRIM(CONCATENATE(W260))</f>
        <v>SKT01 - FMCG Unmapped</v>
      </c>
      <c r="U260" s="70" t="s">
        <v>6664</v>
      </c>
      <c r="V260" s="70" t="s">
        <v>5921</v>
      </c>
      <c r="W260" s="70" t="str">
        <f>TRIM(CONCATENATE(K260," - ",V260))</f>
        <v>SKT01 - FMCG Unmapped</v>
      </c>
      <c r="X260" s="70" t="s">
        <v>139</v>
      </c>
      <c r="Y260" s="70" t="s">
        <v>774</v>
      </c>
      <c r="Z260" s="70" t="s">
        <v>774</v>
      </c>
      <c r="AA260" s="171" t="s">
        <v>774</v>
      </c>
      <c r="AB260" s="70" t="s">
        <v>774</v>
      </c>
      <c r="AC260" s="70" t="s">
        <v>1171</v>
      </c>
      <c r="AD260" s="70" t="s">
        <v>163</v>
      </c>
      <c r="AE260" s="82" t="s">
        <v>1162</v>
      </c>
      <c r="AF260" s="70" t="s">
        <v>1171</v>
      </c>
      <c r="AG260" s="70" t="s">
        <v>1159</v>
      </c>
      <c r="AH260" s="70" t="s">
        <v>6665</v>
      </c>
      <c r="AI260" s="70" t="s">
        <v>360</v>
      </c>
      <c r="AJ260" s="70" t="s">
        <v>139</v>
      </c>
      <c r="AK260" s="70">
        <v>0</v>
      </c>
      <c r="AL260" s="108" t="s">
        <v>5606</v>
      </c>
      <c r="AM260" t="s">
        <v>6748</v>
      </c>
      <c r="AN260" t="b">
        <f t="shared" si="53"/>
        <v>1</v>
      </c>
      <c r="AP260" t="s">
        <v>8085</v>
      </c>
    </row>
    <row r="261" spans="1:42" ht="14.4" customHeight="1" x14ac:dyDescent="0.3">
      <c r="A261" s="59" t="str">
        <f t="shared" si="51"/>
        <v>SKT01-FMCG-ASM-01</v>
      </c>
      <c r="B261" s="70" t="s">
        <v>1171</v>
      </c>
      <c r="C261" s="70" t="s">
        <v>3078</v>
      </c>
      <c r="D261" s="70" t="s">
        <v>1218</v>
      </c>
      <c r="E261" s="70" t="s">
        <v>143</v>
      </c>
      <c r="F261" s="70" t="s">
        <v>1169</v>
      </c>
      <c r="G261" s="70" t="s">
        <v>5633</v>
      </c>
      <c r="H261" s="70" t="s">
        <v>6652</v>
      </c>
      <c r="I261" s="161" t="s">
        <v>4900</v>
      </c>
      <c r="J261" s="70" t="s">
        <v>6653</v>
      </c>
      <c r="K261" s="59" t="s">
        <v>6654</v>
      </c>
      <c r="L261" s="70" t="s">
        <v>7671</v>
      </c>
      <c r="M261" s="82" t="s">
        <v>4686</v>
      </c>
      <c r="N261" s="70" t="s">
        <v>2687</v>
      </c>
      <c r="O261" s="59" t="s">
        <v>6743</v>
      </c>
      <c r="P261" s="59" t="str">
        <f>O260</f>
        <v>0713005</v>
      </c>
      <c r="Q261" s="163" t="str">
        <f t="shared" si="49"/>
        <v>07130@gsfmcg.com</v>
      </c>
      <c r="R261" s="59" t="s">
        <v>2776</v>
      </c>
      <c r="S261" s="59" t="s">
        <v>7815</v>
      </c>
      <c r="T261" s="59" t="str">
        <f>V261</f>
        <v>Ijaz Tabassum</v>
      </c>
      <c r="U261" s="70" t="s">
        <v>6665</v>
      </c>
      <c r="V261" s="70" t="s">
        <v>360</v>
      </c>
      <c r="W261" s="70" t="str">
        <f>TRIM(CONCATENATE(K261," - ",AD261," - ",V261))</f>
        <v>SKT01 - ASM - Ijaz Tabassum</v>
      </c>
      <c r="X261" s="70" t="s">
        <v>139</v>
      </c>
      <c r="Y261" s="70" t="s">
        <v>774</v>
      </c>
      <c r="Z261" s="70" t="s">
        <v>6670</v>
      </c>
      <c r="AA261" s="171">
        <v>43013</v>
      </c>
      <c r="AB261" s="70" t="s">
        <v>774</v>
      </c>
      <c r="AC261" s="70" t="s">
        <v>1219</v>
      </c>
      <c r="AD261" s="70" t="s">
        <v>1028</v>
      </c>
      <c r="AE261" s="82" t="s">
        <v>3414</v>
      </c>
      <c r="AF261" s="70" t="s">
        <v>1171</v>
      </c>
      <c r="AG261" s="70" t="s">
        <v>1159</v>
      </c>
      <c r="AH261" s="70" t="s">
        <v>3282</v>
      </c>
      <c r="AI261" s="70" t="s">
        <v>3135</v>
      </c>
      <c r="AJ261" s="70" t="s">
        <v>138</v>
      </c>
      <c r="AK261" s="70">
        <v>2</v>
      </c>
      <c r="AL261" s="108" t="s">
        <v>6294</v>
      </c>
      <c r="AM261" t="e">
        <v>#N/A</v>
      </c>
      <c r="AN261" t="e">
        <f t="shared" si="53"/>
        <v>#N/A</v>
      </c>
      <c r="AP261" t="s">
        <v>8085</v>
      </c>
    </row>
    <row r="262" spans="1:42" ht="14.4" customHeight="1" x14ac:dyDescent="0.3">
      <c r="A262" s="59" t="str">
        <f t="shared" si="51"/>
        <v>GJW01-FMCG01-SPO-01</v>
      </c>
      <c r="B262" s="70" t="s">
        <v>1170</v>
      </c>
      <c r="C262" s="70" t="s">
        <v>1987</v>
      </c>
      <c r="D262" s="70" t="s">
        <v>1218</v>
      </c>
      <c r="E262" s="70" t="s">
        <v>143</v>
      </c>
      <c r="F262" s="70" t="s">
        <v>1169</v>
      </c>
      <c r="G262" s="70" t="s">
        <v>5633</v>
      </c>
      <c r="H262" s="70" t="s">
        <v>2072</v>
      </c>
      <c r="I262" s="161" t="s">
        <v>4900</v>
      </c>
      <c r="J262" s="70" t="s">
        <v>2865</v>
      </c>
      <c r="K262" s="59" t="s">
        <v>7662</v>
      </c>
      <c r="L262" s="70" t="s">
        <v>7626</v>
      </c>
      <c r="M262" s="82" t="s">
        <v>4686</v>
      </c>
      <c r="N262" s="70" t="s">
        <v>2687</v>
      </c>
      <c r="O262" s="59" t="s">
        <v>2592</v>
      </c>
      <c r="P262" s="59" t="str">
        <f>O262</f>
        <v>0211006</v>
      </c>
      <c r="Q262" s="163" t="str">
        <f t="shared" si="49"/>
        <v>0211006@gsfmcg.com</v>
      </c>
      <c r="R262" s="59">
        <v>12345</v>
      </c>
      <c r="S262" s="59" t="s">
        <v>350</v>
      </c>
      <c r="T262" s="59" t="str">
        <f>TRIM(CONCATENATE(V262," (",S262,")"))</f>
        <v>M. Abu Bakar (GJW-01)</v>
      </c>
      <c r="U262" s="70" t="s">
        <v>7650</v>
      </c>
      <c r="V262" s="70" t="s">
        <v>7623</v>
      </c>
      <c r="W262" s="70" t="str">
        <f>TRIM(CONCATENATE(K262," - ",AD262," - ",V262))</f>
        <v>GJW01 - SPO - M. Abu Bakar</v>
      </c>
      <c r="X262" s="70" t="s">
        <v>138</v>
      </c>
      <c r="Y262" s="70" t="s">
        <v>6298</v>
      </c>
      <c r="Z262" s="70" t="s">
        <v>774</v>
      </c>
      <c r="AA262" s="171" t="s">
        <v>774</v>
      </c>
      <c r="AB262" s="70" t="s">
        <v>774</v>
      </c>
      <c r="AC262" s="70" t="s">
        <v>1171</v>
      </c>
      <c r="AD262" s="70" t="s">
        <v>163</v>
      </c>
      <c r="AE262" s="82" t="s">
        <v>1162</v>
      </c>
      <c r="AF262" s="70" t="s">
        <v>1171</v>
      </c>
      <c r="AG262" s="70" t="s">
        <v>1159</v>
      </c>
      <c r="AH262" s="70" t="s">
        <v>7655</v>
      </c>
      <c r="AI262" s="70" t="s">
        <v>3124</v>
      </c>
      <c r="AJ262" s="70" t="s">
        <v>138</v>
      </c>
      <c r="AK262" s="70">
        <v>1</v>
      </c>
      <c r="AL262" s="108" t="s">
        <v>6293</v>
      </c>
      <c r="AM262" t="e">
        <v>#N/A</v>
      </c>
      <c r="AN262" t="e">
        <f t="shared" si="53"/>
        <v>#N/A</v>
      </c>
    </row>
    <row r="263" spans="1:42" ht="14.4" customHeight="1" x14ac:dyDescent="0.3">
      <c r="A263" s="59" t="str">
        <f t="shared" si="51"/>
        <v>GJW01-FMCG01-SPO-02</v>
      </c>
      <c r="B263" s="70" t="s">
        <v>1170</v>
      </c>
      <c r="C263" s="70" t="s">
        <v>1987</v>
      </c>
      <c r="D263" s="70" t="s">
        <v>1218</v>
      </c>
      <c r="E263" s="70" t="s">
        <v>143</v>
      </c>
      <c r="F263" s="70" t="s">
        <v>1169</v>
      </c>
      <c r="G263" s="70" t="s">
        <v>5633</v>
      </c>
      <c r="H263" s="70" t="s">
        <v>2072</v>
      </c>
      <c r="I263" s="161" t="s">
        <v>4900</v>
      </c>
      <c r="J263" s="70" t="s">
        <v>2865</v>
      </c>
      <c r="K263" s="59" t="s">
        <v>7662</v>
      </c>
      <c r="L263" s="70" t="s">
        <v>6385</v>
      </c>
      <c r="M263" s="82" t="s">
        <v>4686</v>
      </c>
      <c r="N263" s="70" t="s">
        <v>2687</v>
      </c>
      <c r="O263" s="59" t="s">
        <v>2588</v>
      </c>
      <c r="P263" s="59" t="str">
        <f>O263</f>
        <v>0211002</v>
      </c>
      <c r="Q263" s="163" t="str">
        <f t="shared" si="49"/>
        <v>0211002@gsfmcg.com</v>
      </c>
      <c r="R263" s="59" t="s">
        <v>2588</v>
      </c>
      <c r="S263" s="59" t="s">
        <v>357</v>
      </c>
      <c r="T263" s="59" t="str">
        <f>TRIM(CONCATENATE(V263," (",S263,")"))</f>
        <v>Sy. Gohar Raza (GJW-03)</v>
      </c>
      <c r="U263" s="70" t="s">
        <v>7651</v>
      </c>
      <c r="V263" s="70" t="s">
        <v>7624</v>
      </c>
      <c r="W263" s="70" t="str">
        <f>TRIM(CONCATENATE(K263," - ",AD263," - ",V263))</f>
        <v>GJW01 - SPO - Sy. Gohar Raza</v>
      </c>
      <c r="X263" s="70" t="s">
        <v>138</v>
      </c>
      <c r="Y263" s="70" t="s">
        <v>6298</v>
      </c>
      <c r="Z263" s="70" t="s">
        <v>774</v>
      </c>
      <c r="AA263" s="171" t="s">
        <v>774</v>
      </c>
      <c r="AB263" s="70" t="s">
        <v>774</v>
      </c>
      <c r="AC263" s="70" t="s">
        <v>1171</v>
      </c>
      <c r="AD263" s="70" t="s">
        <v>163</v>
      </c>
      <c r="AE263" s="82" t="s">
        <v>1162</v>
      </c>
      <c r="AF263" s="70" t="s">
        <v>1171</v>
      </c>
      <c r="AG263" s="70" t="s">
        <v>1159</v>
      </c>
      <c r="AH263" s="70" t="s">
        <v>7655</v>
      </c>
      <c r="AI263" s="70" t="s">
        <v>3124</v>
      </c>
      <c r="AJ263" s="70" t="s">
        <v>138</v>
      </c>
      <c r="AK263" s="70">
        <v>1</v>
      </c>
      <c r="AL263" s="108" t="s">
        <v>6293</v>
      </c>
      <c r="AM263" t="s">
        <v>2588</v>
      </c>
      <c r="AN263" t="b">
        <f t="shared" si="53"/>
        <v>1</v>
      </c>
    </row>
    <row r="264" spans="1:42" ht="14.4" customHeight="1" x14ac:dyDescent="0.3">
      <c r="A264" s="59" t="str">
        <f t="shared" si="51"/>
        <v>GJW01-FMCG02-SPO-02</v>
      </c>
      <c r="B264" s="70" t="s">
        <v>1195</v>
      </c>
      <c r="C264" s="70" t="s">
        <v>1988</v>
      </c>
      <c r="D264" s="70" t="s">
        <v>1218</v>
      </c>
      <c r="E264" s="70" t="s">
        <v>143</v>
      </c>
      <c r="F264" s="70" t="s">
        <v>1169</v>
      </c>
      <c r="G264" s="70" t="s">
        <v>5633</v>
      </c>
      <c r="H264" s="70" t="s">
        <v>2072</v>
      </c>
      <c r="I264" s="161" t="s">
        <v>4900</v>
      </c>
      <c r="J264" s="70" t="s">
        <v>2865</v>
      </c>
      <c r="K264" s="59" t="s">
        <v>7662</v>
      </c>
      <c r="L264" s="70" t="s">
        <v>5250</v>
      </c>
      <c r="M264" s="82" t="s">
        <v>4686</v>
      </c>
      <c r="N264" s="70" t="s">
        <v>2687</v>
      </c>
      <c r="O264" s="59" t="s">
        <v>2641</v>
      </c>
      <c r="P264" s="59" t="str">
        <f>O264</f>
        <v>0221002</v>
      </c>
      <c r="Q264" s="163" t="str">
        <f t="shared" si="49"/>
        <v>0221002@gsfmcg.com</v>
      </c>
      <c r="R264" s="59" t="s">
        <v>2590</v>
      </c>
      <c r="S264" s="59" t="s">
        <v>553</v>
      </c>
      <c r="T264" s="59" t="str">
        <f>TRIM(CONCATENATE(V264," (",S264,")"))</f>
        <v>M. Noman (T-GJW-02)</v>
      </c>
      <c r="U264" s="70" t="s">
        <v>7652</v>
      </c>
      <c r="V264" s="70" t="s">
        <v>5249</v>
      </c>
      <c r="W264" s="70" t="str">
        <f>TRIM(CONCATENATE(K264," - ",AD264," - ",V264))</f>
        <v>GJW01 - SPO - M. Noman</v>
      </c>
      <c r="X264" s="70" t="s">
        <v>138</v>
      </c>
      <c r="Y264" s="70" t="s">
        <v>6298</v>
      </c>
      <c r="Z264" s="70" t="s">
        <v>774</v>
      </c>
      <c r="AA264" s="171" t="s">
        <v>774</v>
      </c>
      <c r="AB264" s="70" t="s">
        <v>774</v>
      </c>
      <c r="AC264" s="70" t="s">
        <v>1171</v>
      </c>
      <c r="AD264" s="70" t="s">
        <v>163</v>
      </c>
      <c r="AE264" s="82" t="s">
        <v>1162</v>
      </c>
      <c r="AF264" s="70" t="s">
        <v>1171</v>
      </c>
      <c r="AG264" s="70" t="s">
        <v>1159</v>
      </c>
      <c r="AH264" s="70" t="s">
        <v>7655</v>
      </c>
      <c r="AI264" s="70" t="s">
        <v>3124</v>
      </c>
      <c r="AJ264" s="70" t="s">
        <v>138</v>
      </c>
      <c r="AK264" s="70">
        <v>1</v>
      </c>
      <c r="AL264" s="108" t="s">
        <v>6293</v>
      </c>
      <c r="AM264" t="s">
        <v>2641</v>
      </c>
      <c r="AN264" t="b">
        <f t="shared" si="53"/>
        <v>1</v>
      </c>
    </row>
    <row r="265" spans="1:42" ht="14.4" customHeight="1" x14ac:dyDescent="0.3">
      <c r="A265" s="59" t="str">
        <f t="shared" si="51"/>
        <v>GJW01-FMCG02-SPO-01</v>
      </c>
      <c r="B265" s="70" t="s">
        <v>1195</v>
      </c>
      <c r="C265" s="70" t="s">
        <v>1988</v>
      </c>
      <c r="D265" s="70" t="s">
        <v>1218</v>
      </c>
      <c r="E265" s="70" t="s">
        <v>143</v>
      </c>
      <c r="F265" s="70" t="s">
        <v>1169</v>
      </c>
      <c r="G265" s="70" t="s">
        <v>5633</v>
      </c>
      <c r="H265" s="70" t="s">
        <v>2072</v>
      </c>
      <c r="I265" s="161" t="s">
        <v>4900</v>
      </c>
      <c r="J265" s="70" t="s">
        <v>2865</v>
      </c>
      <c r="K265" s="59" t="s">
        <v>7662</v>
      </c>
      <c r="L265" s="70" t="s">
        <v>7627</v>
      </c>
      <c r="M265" s="82" t="s">
        <v>4686</v>
      </c>
      <c r="N265" s="70" t="s">
        <v>2687</v>
      </c>
      <c r="O265" s="59" t="s">
        <v>2642</v>
      </c>
      <c r="P265" s="59" t="str">
        <f>O265</f>
        <v>0221003</v>
      </c>
      <c r="Q265" s="163" t="str">
        <f t="shared" si="49"/>
        <v>0221003@gsfmcg.com</v>
      </c>
      <c r="R265" s="59" t="s">
        <v>2641</v>
      </c>
      <c r="S265" s="59" t="s">
        <v>555</v>
      </c>
      <c r="T265" s="59" t="str">
        <f>TRIM(CONCATENATE(V265," (",S265,")"))</f>
        <v>M. Umair Azam Khan (T-GJW-03)</v>
      </c>
      <c r="U265" s="70" t="s">
        <v>7653</v>
      </c>
      <c r="V265" s="70" t="s">
        <v>7625</v>
      </c>
      <c r="W265" s="70" t="str">
        <f>TRIM(CONCATENATE(K265," - ",AD265," - ",V265))</f>
        <v>GJW01 - SPO - M. Umair Azam Khan</v>
      </c>
      <c r="X265" s="70" t="s">
        <v>138</v>
      </c>
      <c r="Y265" s="70" t="s">
        <v>6298</v>
      </c>
      <c r="Z265" s="70" t="s">
        <v>774</v>
      </c>
      <c r="AA265" s="171" t="s">
        <v>774</v>
      </c>
      <c r="AB265" s="70" t="s">
        <v>774</v>
      </c>
      <c r="AC265" s="70" t="s">
        <v>1171</v>
      </c>
      <c r="AD265" s="70" t="s">
        <v>163</v>
      </c>
      <c r="AE265" s="82" t="s">
        <v>1162</v>
      </c>
      <c r="AF265" s="70" t="s">
        <v>1171</v>
      </c>
      <c r="AG265" s="70" t="s">
        <v>1159</v>
      </c>
      <c r="AH265" s="70" t="s">
        <v>7655</v>
      </c>
      <c r="AI265" s="70" t="s">
        <v>3124</v>
      </c>
      <c r="AJ265" s="70" t="s">
        <v>138</v>
      </c>
      <c r="AK265" s="70">
        <v>1</v>
      </c>
      <c r="AL265" s="108" t="s">
        <v>6293</v>
      </c>
      <c r="AM265" t="e">
        <v>#N/A</v>
      </c>
      <c r="AN265" t="e">
        <f t="shared" si="53"/>
        <v>#N/A</v>
      </c>
    </row>
    <row r="266" spans="1:42" ht="14.4" customHeight="1" x14ac:dyDescent="0.3">
      <c r="A266" s="59" t="str">
        <f t="shared" si="51"/>
        <v>GJW01-FMCG-SPO-00</v>
      </c>
      <c r="B266" s="70" t="s">
        <v>1171</v>
      </c>
      <c r="C266" s="70" t="s">
        <v>3078</v>
      </c>
      <c r="D266" s="70" t="s">
        <v>1218</v>
      </c>
      <c r="E266" s="70" t="s">
        <v>143</v>
      </c>
      <c r="F266" s="70" t="s">
        <v>1169</v>
      </c>
      <c r="G266" s="70" t="s">
        <v>5633</v>
      </c>
      <c r="H266" s="70" t="s">
        <v>2072</v>
      </c>
      <c r="I266" s="161" t="s">
        <v>4900</v>
      </c>
      <c r="J266" s="70" t="s">
        <v>2865</v>
      </c>
      <c r="K266" s="59" t="s">
        <v>7662</v>
      </c>
      <c r="L266" s="82" t="str">
        <f>P266</f>
        <v>0221004</v>
      </c>
      <c r="M266" s="82" t="s">
        <v>4686</v>
      </c>
      <c r="N266" s="70" t="s">
        <v>2687</v>
      </c>
      <c r="O266" s="59" t="s">
        <v>2643</v>
      </c>
      <c r="P266" s="59" t="str">
        <f>O266</f>
        <v>0221004</v>
      </c>
      <c r="Q266" s="163" t="str">
        <f t="shared" si="49"/>
        <v>0221004@gsfmcg.com</v>
      </c>
      <c r="R266" s="59" t="s">
        <v>2643</v>
      </c>
      <c r="S266" s="59" t="s">
        <v>5238</v>
      </c>
      <c r="T266" s="59" t="str">
        <f>TRIM(CONCATENATE(W266))</f>
        <v>GJW01 - FMCG Unmapped</v>
      </c>
      <c r="U266" s="70" t="s">
        <v>7654</v>
      </c>
      <c r="V266" s="70" t="s">
        <v>5921</v>
      </c>
      <c r="W266" s="70" t="str">
        <f>TRIM(CONCATENATE(K266," - ",V266))</f>
        <v>GJW01 - FMCG Unmapped</v>
      </c>
      <c r="X266" s="70" t="s">
        <v>138</v>
      </c>
      <c r="Y266" s="70" t="s">
        <v>774</v>
      </c>
      <c r="Z266" s="70" t="s">
        <v>774</v>
      </c>
      <c r="AA266" s="171" t="s">
        <v>774</v>
      </c>
      <c r="AB266" s="70" t="s">
        <v>774</v>
      </c>
      <c r="AC266" s="70" t="s">
        <v>1171</v>
      </c>
      <c r="AD266" s="70" t="s">
        <v>163</v>
      </c>
      <c r="AE266" s="82" t="s">
        <v>1162</v>
      </c>
      <c r="AF266" s="70" t="s">
        <v>1171</v>
      </c>
      <c r="AG266" s="70" t="s">
        <v>1159</v>
      </c>
      <c r="AH266" s="70" t="s">
        <v>7655</v>
      </c>
      <c r="AI266" s="70" t="s">
        <v>3124</v>
      </c>
      <c r="AJ266" s="70" t="s">
        <v>138</v>
      </c>
      <c r="AK266" s="70">
        <v>0</v>
      </c>
      <c r="AL266" s="108" t="s">
        <v>5606</v>
      </c>
      <c r="AM266" t="s">
        <v>2643</v>
      </c>
      <c r="AN266" t="b">
        <f t="shared" si="53"/>
        <v>1</v>
      </c>
      <c r="AP266" t="s">
        <v>8085</v>
      </c>
    </row>
    <row r="267" spans="1:42" ht="14.4" customHeight="1" x14ac:dyDescent="0.3">
      <c r="A267" s="59" t="str">
        <f t="shared" si="51"/>
        <v>GJW01-FMCG-ASM-01</v>
      </c>
      <c r="B267" s="70" t="s">
        <v>1171</v>
      </c>
      <c r="C267" s="70" t="s">
        <v>3078</v>
      </c>
      <c r="D267" s="70" t="s">
        <v>1218</v>
      </c>
      <c r="E267" s="70" t="s">
        <v>143</v>
      </c>
      <c r="F267" s="70" t="s">
        <v>1169</v>
      </c>
      <c r="G267" s="70" t="s">
        <v>5633</v>
      </c>
      <c r="H267" s="70" t="s">
        <v>2072</v>
      </c>
      <c r="I267" s="161" t="s">
        <v>4900</v>
      </c>
      <c r="J267" s="70" t="s">
        <v>2865</v>
      </c>
      <c r="K267" s="59" t="s">
        <v>7662</v>
      </c>
      <c r="L267" s="70" t="s">
        <v>7628</v>
      </c>
      <c r="M267" s="82" t="s">
        <v>4686</v>
      </c>
      <c r="N267" s="70" t="s">
        <v>2687</v>
      </c>
      <c r="O267" s="59" t="s">
        <v>2776</v>
      </c>
      <c r="P267" s="59" t="str">
        <f>O266</f>
        <v>0221004</v>
      </c>
      <c r="Q267" s="163" t="str">
        <f t="shared" si="49"/>
        <v>02210@gsfmcg.com</v>
      </c>
      <c r="R267" s="59" t="s">
        <v>2776</v>
      </c>
      <c r="S267" s="59" t="s">
        <v>7816</v>
      </c>
      <c r="T267" s="59" t="str">
        <f>V267</f>
        <v>Waqas Kareem</v>
      </c>
      <c r="U267" s="70" t="s">
        <v>7655</v>
      </c>
      <c r="V267" s="70" t="s">
        <v>3124</v>
      </c>
      <c r="W267" s="70" t="str">
        <f>TRIM(CONCATENATE(K267," - ",AD267," - ",V267))</f>
        <v>GJW01 - ASM - Waqas Kareem</v>
      </c>
      <c r="X267" s="70" t="s">
        <v>138</v>
      </c>
      <c r="Y267" s="70" t="s">
        <v>774</v>
      </c>
      <c r="Z267" s="70" t="s">
        <v>6393</v>
      </c>
      <c r="AA267" s="171">
        <v>43370</v>
      </c>
      <c r="AB267" s="70" t="s">
        <v>774</v>
      </c>
      <c r="AC267" s="70" t="s">
        <v>1219</v>
      </c>
      <c r="AD267" s="70" t="s">
        <v>1028</v>
      </c>
      <c r="AE267" s="82" t="s">
        <v>3414</v>
      </c>
      <c r="AF267" s="70" t="s">
        <v>1171</v>
      </c>
      <c r="AG267" s="70" t="s">
        <v>1159</v>
      </c>
      <c r="AH267" s="70" t="s">
        <v>3282</v>
      </c>
      <c r="AI267" s="70" t="s">
        <v>3135</v>
      </c>
      <c r="AJ267" s="70" t="s">
        <v>138</v>
      </c>
      <c r="AK267" s="70">
        <v>2</v>
      </c>
      <c r="AL267" s="108" t="s">
        <v>6294</v>
      </c>
      <c r="AM267" t="e">
        <v>#N/A</v>
      </c>
      <c r="AN267" t="e">
        <f t="shared" si="53"/>
        <v>#N/A</v>
      </c>
      <c r="AP267" t="s">
        <v>8085</v>
      </c>
    </row>
    <row r="268" spans="1:42" ht="14.4" customHeight="1" x14ac:dyDescent="0.3">
      <c r="A268" s="59" t="str">
        <f t="shared" si="51"/>
        <v>GJW02-FMCG01-SPO-02</v>
      </c>
      <c r="B268" s="70" t="s">
        <v>1170</v>
      </c>
      <c r="C268" s="70" t="s">
        <v>1987</v>
      </c>
      <c r="D268" s="70" t="s">
        <v>1218</v>
      </c>
      <c r="E268" s="70" t="s">
        <v>143</v>
      </c>
      <c r="F268" s="70" t="s">
        <v>1169</v>
      </c>
      <c r="G268" s="70" t="s">
        <v>5633</v>
      </c>
      <c r="H268" s="70" t="s">
        <v>2073</v>
      </c>
      <c r="I268" s="161" t="s">
        <v>4900</v>
      </c>
      <c r="J268" s="70" t="s">
        <v>3125</v>
      </c>
      <c r="K268" s="59" t="s">
        <v>7663</v>
      </c>
      <c r="L268" s="70">
        <v>5111</v>
      </c>
      <c r="M268" s="82" t="s">
        <v>4686</v>
      </c>
      <c r="N268" s="70" t="s">
        <v>2687</v>
      </c>
      <c r="O268" s="59" t="s">
        <v>2587</v>
      </c>
      <c r="P268" s="59" t="str">
        <f>O268</f>
        <v>0211001</v>
      </c>
      <c r="Q268" s="163" t="str">
        <f t="shared" si="49"/>
        <v>0211001@gsfmcg.com</v>
      </c>
      <c r="R268" s="59" t="s">
        <v>2587</v>
      </c>
      <c r="S268" s="59" t="s">
        <v>354</v>
      </c>
      <c r="T268" s="59" t="str">
        <f>TRIM(CONCATENATE(V268," (",S268,")"))</f>
        <v>Waqas Ali (GJW-02)</v>
      </c>
      <c r="U268" s="70" t="s">
        <v>7656</v>
      </c>
      <c r="V268" s="70" t="s">
        <v>352</v>
      </c>
      <c r="W268" s="70" t="str">
        <f>TRIM(CONCATENATE(K268," - ",AD268," - ",V268))</f>
        <v>GJW02 - SPO - Waqas Ali</v>
      </c>
      <c r="X268" s="70" t="s">
        <v>138</v>
      </c>
      <c r="Y268" s="70" t="s">
        <v>6298</v>
      </c>
      <c r="Z268" s="70" t="s">
        <v>774</v>
      </c>
      <c r="AA268" s="171" t="s">
        <v>774</v>
      </c>
      <c r="AB268" s="70" t="s">
        <v>774</v>
      </c>
      <c r="AC268" s="70" t="s">
        <v>1171</v>
      </c>
      <c r="AD268" s="70" t="s">
        <v>163</v>
      </c>
      <c r="AE268" s="82" t="s">
        <v>1162</v>
      </c>
      <c r="AF268" s="70" t="s">
        <v>1171</v>
      </c>
      <c r="AG268" s="70" t="s">
        <v>1159</v>
      </c>
      <c r="AH268" s="70" t="s">
        <v>7661</v>
      </c>
      <c r="AI268" s="70" t="s">
        <v>355</v>
      </c>
      <c r="AJ268" s="70" t="s">
        <v>138</v>
      </c>
      <c r="AK268" s="70">
        <v>1</v>
      </c>
      <c r="AL268" s="108" t="s">
        <v>6293</v>
      </c>
      <c r="AM268" t="s">
        <v>2587</v>
      </c>
      <c r="AN268" t="b">
        <f t="shared" si="53"/>
        <v>1</v>
      </c>
    </row>
    <row r="269" spans="1:42" ht="14.4" customHeight="1" x14ac:dyDescent="0.3">
      <c r="A269" s="59" t="str">
        <f t="shared" si="51"/>
        <v>GJW02-FMCG01-SPO-01</v>
      </c>
      <c r="B269" s="70" t="s">
        <v>1170</v>
      </c>
      <c r="C269" s="70" t="s">
        <v>1987</v>
      </c>
      <c r="D269" s="70" t="s">
        <v>1218</v>
      </c>
      <c r="E269" s="70" t="s">
        <v>143</v>
      </c>
      <c r="F269" s="70" t="s">
        <v>1169</v>
      </c>
      <c r="G269" s="70" t="s">
        <v>5633</v>
      </c>
      <c r="H269" s="70" t="s">
        <v>2073</v>
      </c>
      <c r="I269" s="161" t="s">
        <v>4900</v>
      </c>
      <c r="J269" s="70" t="s">
        <v>3125</v>
      </c>
      <c r="K269" s="59" t="s">
        <v>7663</v>
      </c>
      <c r="L269" s="70" t="s">
        <v>7633</v>
      </c>
      <c r="M269" s="82" t="s">
        <v>4686</v>
      </c>
      <c r="N269" s="70" t="s">
        <v>2687</v>
      </c>
      <c r="O269" s="59" t="s">
        <v>2591</v>
      </c>
      <c r="P269" s="59" t="str">
        <f>O269</f>
        <v>0211005</v>
      </c>
      <c r="Q269" s="163" t="str">
        <f t="shared" si="49"/>
        <v>0211005@gsfmcg.com</v>
      </c>
      <c r="R269" s="59" t="s">
        <v>2591</v>
      </c>
      <c r="S269" s="59" t="s">
        <v>359</v>
      </c>
      <c r="T269" s="59" t="str">
        <f>TRIM(CONCATENATE(V269," (",S269,")"))</f>
        <v>Uzair Zafar (GJW-04)</v>
      </c>
      <c r="U269" s="70" t="s">
        <v>7657</v>
      </c>
      <c r="V269" s="70" t="s">
        <v>7629</v>
      </c>
      <c r="W269" s="70" t="str">
        <f>TRIM(CONCATENATE(K269," - ",AD269," - ",V269))</f>
        <v>GJW02 - SPO - Uzair Zafar</v>
      </c>
      <c r="X269" s="70" t="s">
        <v>138</v>
      </c>
      <c r="Y269" s="70" t="s">
        <v>6311</v>
      </c>
      <c r="Z269" s="70" t="s">
        <v>774</v>
      </c>
      <c r="AA269" s="171" t="s">
        <v>774</v>
      </c>
      <c r="AB269" s="70" t="s">
        <v>774</v>
      </c>
      <c r="AC269" s="70" t="s">
        <v>1171</v>
      </c>
      <c r="AD269" s="70" t="s">
        <v>163</v>
      </c>
      <c r="AE269" s="82" t="s">
        <v>1162</v>
      </c>
      <c r="AF269" s="70" t="s">
        <v>1171</v>
      </c>
      <c r="AG269" s="70" t="s">
        <v>1159</v>
      </c>
      <c r="AH269" s="70" t="s">
        <v>7661</v>
      </c>
      <c r="AI269" s="70" t="s">
        <v>355</v>
      </c>
      <c r="AJ269" s="70" t="s">
        <v>138</v>
      </c>
      <c r="AK269" s="70">
        <v>1</v>
      </c>
      <c r="AL269" s="108" t="s">
        <v>6293</v>
      </c>
      <c r="AM269" t="e">
        <v>#N/A</v>
      </c>
      <c r="AN269" t="e">
        <f t="shared" si="53"/>
        <v>#N/A</v>
      </c>
    </row>
    <row r="270" spans="1:42" ht="14.4" customHeight="1" x14ac:dyDescent="0.3">
      <c r="A270" s="59" t="str">
        <f t="shared" si="51"/>
        <v>GJW02-FMCG02-SPO-01</v>
      </c>
      <c r="B270" s="70" t="s">
        <v>1195</v>
      </c>
      <c r="C270" s="70" t="s">
        <v>1988</v>
      </c>
      <c r="D270" s="70" t="s">
        <v>1218</v>
      </c>
      <c r="E270" s="70" t="s">
        <v>143</v>
      </c>
      <c r="F270" s="70" t="s">
        <v>1169</v>
      </c>
      <c r="G270" s="70" t="s">
        <v>5633</v>
      </c>
      <c r="H270" s="70" t="s">
        <v>2073</v>
      </c>
      <c r="I270" s="161" t="s">
        <v>4900</v>
      </c>
      <c r="J270" s="70" t="s">
        <v>3125</v>
      </c>
      <c r="K270" s="59" t="s">
        <v>7663</v>
      </c>
      <c r="L270" s="99" t="s">
        <v>7634</v>
      </c>
      <c r="M270" s="82" t="s">
        <v>4686</v>
      </c>
      <c r="N270" s="70" t="s">
        <v>2687</v>
      </c>
      <c r="O270" s="59" t="s">
        <v>2640</v>
      </c>
      <c r="P270" s="59" t="str">
        <f>O270</f>
        <v>0221001</v>
      </c>
      <c r="Q270" s="163" t="str">
        <f t="shared" si="49"/>
        <v>0221001@gsfmcg.com</v>
      </c>
      <c r="R270" s="59" t="s">
        <v>2640</v>
      </c>
      <c r="S270" s="59" t="s">
        <v>549</v>
      </c>
      <c r="T270" s="59" t="str">
        <f>TRIM(CONCATENATE(V270," (",S270,")"))</f>
        <v>Shahriyar Subhani (T-GJW-01)</v>
      </c>
      <c r="U270" s="70" t="s">
        <v>7658</v>
      </c>
      <c r="V270" s="70" t="s">
        <v>7630</v>
      </c>
      <c r="W270" s="70" t="str">
        <f>TRIM(CONCATENATE(K270," - ",AD270," - ",V270))</f>
        <v>GJW02 - SPO - Shahriyar Subhani</v>
      </c>
      <c r="X270" s="70" t="s">
        <v>138</v>
      </c>
      <c r="Y270" s="70" t="s">
        <v>6298</v>
      </c>
      <c r="Z270" s="70" t="s">
        <v>774</v>
      </c>
      <c r="AA270" s="171" t="s">
        <v>774</v>
      </c>
      <c r="AB270" s="70" t="s">
        <v>774</v>
      </c>
      <c r="AC270" s="70" t="s">
        <v>1171</v>
      </c>
      <c r="AD270" s="70" t="s">
        <v>163</v>
      </c>
      <c r="AE270" s="82" t="s">
        <v>1162</v>
      </c>
      <c r="AF270" s="70" t="s">
        <v>1171</v>
      </c>
      <c r="AG270" s="70" t="s">
        <v>1159</v>
      </c>
      <c r="AH270" s="70" t="s">
        <v>7661</v>
      </c>
      <c r="AI270" s="70" t="s">
        <v>355</v>
      </c>
      <c r="AJ270" s="70" t="s">
        <v>138</v>
      </c>
      <c r="AK270" s="70">
        <v>1</v>
      </c>
      <c r="AL270" s="108" t="s">
        <v>6293</v>
      </c>
      <c r="AM270" t="e">
        <v>#N/A</v>
      </c>
      <c r="AN270" t="e">
        <f t="shared" si="53"/>
        <v>#N/A</v>
      </c>
    </row>
    <row r="271" spans="1:42" ht="14.4" customHeight="1" x14ac:dyDescent="0.3">
      <c r="A271" s="59" t="str">
        <f t="shared" si="51"/>
        <v>GJW02-FMCG02-SPO-02</v>
      </c>
      <c r="B271" s="70" t="s">
        <v>1195</v>
      </c>
      <c r="C271" s="70" t="s">
        <v>1988</v>
      </c>
      <c r="D271" s="70" t="s">
        <v>1218</v>
      </c>
      <c r="E271" s="70" t="s">
        <v>143</v>
      </c>
      <c r="F271" s="70" t="s">
        <v>1169</v>
      </c>
      <c r="G271" s="70" t="s">
        <v>5633</v>
      </c>
      <c r="H271" s="70" t="s">
        <v>2073</v>
      </c>
      <c r="I271" s="161" t="s">
        <v>4900</v>
      </c>
      <c r="J271" s="70" t="s">
        <v>3125</v>
      </c>
      <c r="K271" s="59" t="s">
        <v>7663</v>
      </c>
      <c r="L271" s="70" t="s">
        <v>7635</v>
      </c>
      <c r="M271" s="82" t="s">
        <v>4686</v>
      </c>
      <c r="N271" s="70" t="s">
        <v>2687</v>
      </c>
      <c r="O271" s="59" t="s">
        <v>2589</v>
      </c>
      <c r="P271" s="59" t="str">
        <f>O271</f>
        <v>0211003</v>
      </c>
      <c r="Q271" s="163" t="str">
        <f t="shared" si="49"/>
        <v>0211003@gsfmcg.com</v>
      </c>
      <c r="R271" s="59">
        <v>5878009</v>
      </c>
      <c r="S271" s="59" t="s">
        <v>558</v>
      </c>
      <c r="T271" s="59" t="str">
        <f>TRIM(CONCATENATE(V271," (",S271,")"))</f>
        <v>Sy. Imran Haider (T-GJW-04)</v>
      </c>
      <c r="U271" s="70" t="s">
        <v>7659</v>
      </c>
      <c r="V271" s="70" t="s">
        <v>7631</v>
      </c>
      <c r="W271" s="70" t="str">
        <f>TRIM(CONCATENATE(K271," - ",AD271," - ",V271))</f>
        <v>GJW02 - SPO - Sy. Imran Haider</v>
      </c>
      <c r="X271" s="70" t="s">
        <v>138</v>
      </c>
      <c r="Y271" s="70" t="s">
        <v>6298</v>
      </c>
      <c r="Z271" s="70" t="s">
        <v>774</v>
      </c>
      <c r="AA271" s="171" t="s">
        <v>774</v>
      </c>
      <c r="AB271" s="70" t="s">
        <v>774</v>
      </c>
      <c r="AC271" s="70" t="s">
        <v>1171</v>
      </c>
      <c r="AD271" s="70" t="s">
        <v>163</v>
      </c>
      <c r="AE271" s="82" t="s">
        <v>1162</v>
      </c>
      <c r="AF271" s="70" t="s">
        <v>1171</v>
      </c>
      <c r="AG271" s="70" t="s">
        <v>1159</v>
      </c>
      <c r="AH271" s="70" t="s">
        <v>7661</v>
      </c>
      <c r="AI271" s="70" t="s">
        <v>355</v>
      </c>
      <c r="AJ271" s="70" t="s">
        <v>138</v>
      </c>
      <c r="AK271" s="70">
        <v>1</v>
      </c>
      <c r="AL271" s="108" t="s">
        <v>6293</v>
      </c>
      <c r="AM271" t="e">
        <v>#N/A</v>
      </c>
      <c r="AN271" t="e">
        <f t="shared" si="53"/>
        <v>#N/A</v>
      </c>
    </row>
    <row r="272" spans="1:42" ht="14.4" customHeight="1" x14ac:dyDescent="0.3">
      <c r="A272" s="59" t="str">
        <f t="shared" si="51"/>
        <v>GJW02-FMCG-SPO-00</v>
      </c>
      <c r="B272" s="70" t="s">
        <v>1171</v>
      </c>
      <c r="C272" s="70" t="s">
        <v>3078</v>
      </c>
      <c r="D272" s="70" t="s">
        <v>1218</v>
      </c>
      <c r="E272" s="70" t="s">
        <v>143</v>
      </c>
      <c r="F272" s="70" t="s">
        <v>1169</v>
      </c>
      <c r="G272" s="70" t="s">
        <v>5633</v>
      </c>
      <c r="H272" s="70" t="s">
        <v>2073</v>
      </c>
      <c r="I272" s="161" t="s">
        <v>4900</v>
      </c>
      <c r="J272" s="70" t="s">
        <v>3125</v>
      </c>
      <c r="K272" s="59" t="s">
        <v>7663</v>
      </c>
      <c r="L272" s="82" t="str">
        <f>P272</f>
        <v>0211007</v>
      </c>
      <c r="M272" s="82" t="s">
        <v>4686</v>
      </c>
      <c r="N272" s="70" t="s">
        <v>2687</v>
      </c>
      <c r="O272" s="59" t="s">
        <v>3429</v>
      </c>
      <c r="P272" s="59" t="str">
        <f>O272</f>
        <v>0211007</v>
      </c>
      <c r="Q272" s="163" t="str">
        <f t="shared" si="49"/>
        <v>0211007@gsfmcg.com</v>
      </c>
      <c r="R272" s="59" t="s">
        <v>3429</v>
      </c>
      <c r="S272" s="59" t="s">
        <v>5238</v>
      </c>
      <c r="T272" s="59" t="str">
        <f>TRIM(CONCATENATE(W272))</f>
        <v>GJW02 - FMCG Unmapped</v>
      </c>
      <c r="U272" s="70" t="s">
        <v>7660</v>
      </c>
      <c r="V272" s="70" t="s">
        <v>5921</v>
      </c>
      <c r="W272" s="70" t="str">
        <f>TRIM(CONCATENATE(K272," - ",V272))</f>
        <v>GJW02 - FMCG Unmapped</v>
      </c>
      <c r="X272" s="70" t="s">
        <v>138</v>
      </c>
      <c r="Y272" s="70" t="s">
        <v>774</v>
      </c>
      <c r="Z272" s="70" t="s">
        <v>774</v>
      </c>
      <c r="AA272" s="171" t="s">
        <v>774</v>
      </c>
      <c r="AB272" s="70" t="s">
        <v>774</v>
      </c>
      <c r="AC272" s="70" t="s">
        <v>1171</v>
      </c>
      <c r="AD272" s="70" t="s">
        <v>163</v>
      </c>
      <c r="AE272" s="82" t="s">
        <v>1162</v>
      </c>
      <c r="AF272" s="70" t="s">
        <v>1171</v>
      </c>
      <c r="AG272" s="70" t="s">
        <v>1159</v>
      </c>
      <c r="AH272" s="70" t="s">
        <v>7661</v>
      </c>
      <c r="AI272" s="70" t="s">
        <v>355</v>
      </c>
      <c r="AJ272" s="70" t="s">
        <v>138</v>
      </c>
      <c r="AK272" s="70">
        <v>0</v>
      </c>
      <c r="AL272" s="108" t="s">
        <v>5606</v>
      </c>
      <c r="AM272" t="s">
        <v>3429</v>
      </c>
      <c r="AN272" t="b">
        <f t="shared" si="53"/>
        <v>1</v>
      </c>
      <c r="AP272" t="s">
        <v>8085</v>
      </c>
    </row>
    <row r="273" spans="1:42" ht="14.4" customHeight="1" x14ac:dyDescent="0.3">
      <c r="A273" s="59" t="str">
        <f t="shared" si="51"/>
        <v>GJW02-FMCG-ASM-01</v>
      </c>
      <c r="B273" s="70" t="s">
        <v>1171</v>
      </c>
      <c r="C273" s="70" t="s">
        <v>3078</v>
      </c>
      <c r="D273" s="70" t="s">
        <v>1218</v>
      </c>
      <c r="E273" s="70" t="s">
        <v>143</v>
      </c>
      <c r="F273" s="70" t="s">
        <v>1169</v>
      </c>
      <c r="G273" s="70" t="s">
        <v>5633</v>
      </c>
      <c r="H273" s="70" t="s">
        <v>2073</v>
      </c>
      <c r="I273" s="161" t="s">
        <v>4900</v>
      </c>
      <c r="J273" s="70" t="s">
        <v>3125</v>
      </c>
      <c r="K273" s="59" t="s">
        <v>7663</v>
      </c>
      <c r="L273" s="70" t="s">
        <v>7632</v>
      </c>
      <c r="M273" s="82" t="s">
        <v>4686</v>
      </c>
      <c r="N273" s="70" t="s">
        <v>2687</v>
      </c>
      <c r="O273" s="59" t="s">
        <v>2762</v>
      </c>
      <c r="P273" s="59" t="str">
        <f>O272</f>
        <v>0211007</v>
      </c>
      <c r="Q273" s="163" t="str">
        <f t="shared" si="49"/>
        <v>02110@gsfmcg.com</v>
      </c>
      <c r="R273" s="59" t="s">
        <v>2762</v>
      </c>
      <c r="S273" s="59" t="s">
        <v>7817</v>
      </c>
      <c r="T273" s="59" t="str">
        <f>V273</f>
        <v>Murtaza Haider</v>
      </c>
      <c r="U273" s="70" t="s">
        <v>7661</v>
      </c>
      <c r="V273" s="70" t="s">
        <v>355</v>
      </c>
      <c r="W273" s="70" t="str">
        <f>TRIM(CONCATENATE(K273," - ",AD273," - ",V273))</f>
        <v>GJW02 - ASM - Murtaza Haider</v>
      </c>
      <c r="X273" s="70" t="s">
        <v>138</v>
      </c>
      <c r="Y273" s="70" t="s">
        <v>774</v>
      </c>
      <c r="Z273" s="70" t="s">
        <v>774</v>
      </c>
      <c r="AA273" s="171" t="s">
        <v>774</v>
      </c>
      <c r="AB273" s="70" t="s">
        <v>774</v>
      </c>
      <c r="AC273" s="70" t="s">
        <v>1219</v>
      </c>
      <c r="AD273" s="70" t="s">
        <v>1028</v>
      </c>
      <c r="AE273" s="82" t="s">
        <v>3414</v>
      </c>
      <c r="AF273" s="70" t="s">
        <v>1171</v>
      </c>
      <c r="AG273" s="70" t="s">
        <v>1159</v>
      </c>
      <c r="AH273" s="70" t="s">
        <v>3282</v>
      </c>
      <c r="AI273" s="70" t="s">
        <v>3135</v>
      </c>
      <c r="AJ273" s="70" t="s">
        <v>138</v>
      </c>
      <c r="AK273" s="70">
        <v>2</v>
      </c>
      <c r="AL273" s="108" t="s">
        <v>6294</v>
      </c>
      <c r="AM273" t="e">
        <v>#N/A</v>
      </c>
      <c r="AN273" t="e">
        <f t="shared" si="53"/>
        <v>#N/A</v>
      </c>
      <c r="AP273" t="s">
        <v>8085</v>
      </c>
    </row>
    <row r="274" spans="1:42" ht="14.4" customHeight="1" x14ac:dyDescent="0.3">
      <c r="A274" s="59" t="str">
        <f t="shared" ref="A274:A282" si="54">U274</f>
        <v>NTH-B-FMCG-RSM-01</v>
      </c>
      <c r="B274" s="70" t="s">
        <v>1171</v>
      </c>
      <c r="C274" s="70" t="s">
        <v>3078</v>
      </c>
      <c r="D274" s="70" t="s">
        <v>1218</v>
      </c>
      <c r="E274" s="70" t="s">
        <v>143</v>
      </c>
      <c r="F274" s="70" t="s">
        <v>1169</v>
      </c>
      <c r="G274" s="70" t="s">
        <v>5633</v>
      </c>
      <c r="H274" s="70" t="s">
        <v>2072</v>
      </c>
      <c r="I274" s="161" t="s">
        <v>4900</v>
      </c>
      <c r="J274" s="70" t="s">
        <v>2865</v>
      </c>
      <c r="K274" s="59" t="s">
        <v>7662</v>
      </c>
      <c r="L274" s="99" t="s">
        <v>1137</v>
      </c>
      <c r="M274" s="82" t="s">
        <v>4686</v>
      </c>
      <c r="N274" s="70" t="s">
        <v>2687</v>
      </c>
      <c r="O274" s="82" t="s">
        <v>3417</v>
      </c>
      <c r="P274" s="59" t="str">
        <f>O275</f>
        <v>01304</v>
      </c>
      <c r="Q274" s="163" t="str">
        <f>CONCATENATE(O274,"@gsfmcg.com")</f>
        <v>18@gsfmcg.com</v>
      </c>
      <c r="R274" s="59">
        <v>18</v>
      </c>
      <c r="S274" s="59" t="s">
        <v>3282</v>
      </c>
      <c r="T274" s="59" t="str">
        <f>V274</f>
        <v>Noman Ishfaq</v>
      </c>
      <c r="U274" s="70" t="s">
        <v>3282</v>
      </c>
      <c r="V274" s="70" t="s">
        <v>3135</v>
      </c>
      <c r="W274" s="70" t="str">
        <f>TRIM(CONCATENATE(G274," - ",AD274," - ",V274))</f>
        <v>NTH-B - RSM - Noman Ishfaq</v>
      </c>
      <c r="X274" s="70" t="s">
        <v>138</v>
      </c>
      <c r="Y274" s="70" t="s">
        <v>774</v>
      </c>
      <c r="Z274" s="70" t="s">
        <v>774</v>
      </c>
      <c r="AA274" s="171" t="s">
        <v>774</v>
      </c>
      <c r="AB274" s="70" t="s">
        <v>774</v>
      </c>
      <c r="AC274" s="70" t="s">
        <v>1806</v>
      </c>
      <c r="AD274" s="70" t="s">
        <v>1146</v>
      </c>
      <c r="AE274" s="82" t="s">
        <v>2488</v>
      </c>
      <c r="AF274" s="70" t="s">
        <v>1171</v>
      </c>
      <c r="AG274" s="70" t="s">
        <v>1159</v>
      </c>
      <c r="AH274" s="70" t="s">
        <v>3279</v>
      </c>
      <c r="AI274" s="70" t="s">
        <v>645</v>
      </c>
      <c r="AJ274" s="70" t="s">
        <v>65</v>
      </c>
      <c r="AK274" s="81">
        <v>3</v>
      </c>
      <c r="AL274" s="108" t="s">
        <v>6294</v>
      </c>
      <c r="AM274" t="s">
        <v>3417</v>
      </c>
      <c r="AN274" t="b">
        <f t="shared" ref="AN274:AN282" si="55">AM274=O274</f>
        <v>1</v>
      </c>
    </row>
    <row r="275" spans="1:42" ht="14.4" customHeight="1" x14ac:dyDescent="0.3">
      <c r="A275" s="59" t="str">
        <f t="shared" si="54"/>
        <v>NTH-B-FMCG-RSM-00</v>
      </c>
      <c r="B275" s="70" t="s">
        <v>1171</v>
      </c>
      <c r="C275" s="70" t="s">
        <v>3078</v>
      </c>
      <c r="D275" s="70" t="s">
        <v>1218</v>
      </c>
      <c r="E275" s="70" t="s">
        <v>143</v>
      </c>
      <c r="F275" s="70" t="s">
        <v>1169</v>
      </c>
      <c r="G275" s="70" t="s">
        <v>5633</v>
      </c>
      <c r="H275" s="70" t="s">
        <v>2072</v>
      </c>
      <c r="I275" s="161" t="s">
        <v>4900</v>
      </c>
      <c r="J275" s="70" t="s">
        <v>2865</v>
      </c>
      <c r="K275" s="59" t="s">
        <v>7662</v>
      </c>
      <c r="L275" s="99" t="str">
        <f>O275</f>
        <v>01304</v>
      </c>
      <c r="M275" s="82" t="s">
        <v>4686</v>
      </c>
      <c r="N275" s="70" t="s">
        <v>2687</v>
      </c>
      <c r="O275" s="59" t="s">
        <v>8053</v>
      </c>
      <c r="P275" s="59" t="str">
        <f t="shared" ref="P275:P281" si="56">O275</f>
        <v>01304</v>
      </c>
      <c r="Q275" s="163" t="str">
        <f>CONCATENATE(O275,"@gsfmcg.com")</f>
        <v>01304@gsfmcg.com</v>
      </c>
      <c r="R275" s="59">
        <v>18</v>
      </c>
      <c r="S275" s="70" t="s">
        <v>6728</v>
      </c>
      <c r="T275" s="59" t="str">
        <f>W275</f>
        <v>NTH-B - RSM - FMCG Unmapped</v>
      </c>
      <c r="U275" s="70" t="s">
        <v>6728</v>
      </c>
      <c r="V275" s="70" t="s">
        <v>5921</v>
      </c>
      <c r="W275" s="70" t="str">
        <f>TRIM(CONCATENATE(G275," - ",AD275," - ",V275))</f>
        <v>NTH-B - RSM - FMCG Unmapped</v>
      </c>
      <c r="X275" s="70" t="s">
        <v>138</v>
      </c>
      <c r="Y275" s="70" t="s">
        <v>774</v>
      </c>
      <c r="Z275" s="70" t="s">
        <v>774</v>
      </c>
      <c r="AA275" s="171" t="s">
        <v>774</v>
      </c>
      <c r="AB275" s="70" t="s">
        <v>774</v>
      </c>
      <c r="AC275" s="70" t="s">
        <v>1806</v>
      </c>
      <c r="AD275" s="70" t="s">
        <v>1146</v>
      </c>
      <c r="AE275" s="82" t="s">
        <v>3414</v>
      </c>
      <c r="AF275" s="70" t="s">
        <v>1171</v>
      </c>
      <c r="AG275" s="70" t="s">
        <v>1159</v>
      </c>
      <c r="AH275" s="70" t="s">
        <v>3282</v>
      </c>
      <c r="AI275" s="70" t="s">
        <v>3135</v>
      </c>
      <c r="AJ275" s="70" t="s">
        <v>138</v>
      </c>
      <c r="AK275" s="81">
        <v>0</v>
      </c>
      <c r="AL275" s="108" t="s">
        <v>5606</v>
      </c>
      <c r="AM275" t="e">
        <v>#N/A</v>
      </c>
      <c r="AN275" t="e">
        <f t="shared" si="55"/>
        <v>#N/A</v>
      </c>
    </row>
    <row r="276" spans="1:42" ht="14.4" customHeight="1" x14ac:dyDescent="0.3">
      <c r="A276" s="59" t="str">
        <f t="shared" si="54"/>
        <v>RYK01-FMCG01-SPO-01</v>
      </c>
      <c r="B276" s="70" t="s">
        <v>1170</v>
      </c>
      <c r="C276" s="70" t="s">
        <v>1987</v>
      </c>
      <c r="D276" s="70" t="s">
        <v>1911</v>
      </c>
      <c r="E276" s="70" t="s">
        <v>17</v>
      </c>
      <c r="F276" s="70" t="s">
        <v>6354</v>
      </c>
      <c r="G276" s="70" t="s">
        <v>6355</v>
      </c>
      <c r="H276" s="70" t="s">
        <v>6632</v>
      </c>
      <c r="I276" s="161" t="s">
        <v>4900</v>
      </c>
      <c r="J276" s="70" t="s">
        <v>6771</v>
      </c>
      <c r="K276" s="59" t="s">
        <v>6634</v>
      </c>
      <c r="L276" s="70">
        <v>5066</v>
      </c>
      <c r="M276" s="82" t="s">
        <v>4686</v>
      </c>
      <c r="N276" s="70" t="s">
        <v>2687</v>
      </c>
      <c r="O276" s="82" t="s">
        <v>2491</v>
      </c>
      <c r="P276" s="59" t="str">
        <f t="shared" si="56"/>
        <v>0110003</v>
      </c>
      <c r="Q276" s="163" t="str">
        <f>CONCATENATE(O276,"@gsfmcg.com")</f>
        <v>0110003@gsfmcg.com</v>
      </c>
      <c r="R276" s="59" t="s">
        <v>2525</v>
      </c>
      <c r="S276" s="59" t="s">
        <v>7470</v>
      </c>
      <c r="T276" s="59" t="str">
        <f>TRIM(CONCATENATE(V276," (",S276,")"))</f>
        <v>M. Ameen (RYK-01)</v>
      </c>
      <c r="U276" s="70" t="s">
        <v>6635</v>
      </c>
      <c r="V276" s="70" t="s">
        <v>3082</v>
      </c>
      <c r="W276" s="70" t="str">
        <f>TRIM(CONCATENATE(K276," - ",AD276," - ",V276))</f>
        <v>RYK01 - SPO - M. Ameen</v>
      </c>
      <c r="X276" s="70" t="s">
        <v>6633</v>
      </c>
      <c r="Y276" s="70" t="s">
        <v>6298</v>
      </c>
      <c r="Z276" s="70" t="s">
        <v>774</v>
      </c>
      <c r="AA276" s="171" t="s">
        <v>774</v>
      </c>
      <c r="AB276" s="70" t="s">
        <v>774</v>
      </c>
      <c r="AC276" s="70" t="s">
        <v>1171</v>
      </c>
      <c r="AD276" s="70" t="s">
        <v>163</v>
      </c>
      <c r="AE276" s="82" t="s">
        <v>1162</v>
      </c>
      <c r="AF276" s="70" t="s">
        <v>1171</v>
      </c>
      <c r="AG276" s="70" t="s">
        <v>1159</v>
      </c>
      <c r="AH276" s="70" t="s">
        <v>6639</v>
      </c>
      <c r="AI276" s="70" t="s">
        <v>3081</v>
      </c>
      <c r="AJ276" s="70" t="s">
        <v>243</v>
      </c>
      <c r="AK276" s="70">
        <v>1</v>
      </c>
      <c r="AL276" s="108" t="s">
        <v>6293</v>
      </c>
      <c r="AM276" t="s">
        <v>2491</v>
      </c>
      <c r="AN276" t="b">
        <f t="shared" si="55"/>
        <v>1</v>
      </c>
      <c r="AO276" t="s">
        <v>7254</v>
      </c>
    </row>
    <row r="277" spans="1:42" ht="14.4" customHeight="1" x14ac:dyDescent="0.3">
      <c r="A277" s="59" t="str">
        <f t="shared" si="54"/>
        <v>RYK01-FMCG01-SPO-02</v>
      </c>
      <c r="B277" s="70" t="s">
        <v>1170</v>
      </c>
      <c r="C277" s="70" t="s">
        <v>1987</v>
      </c>
      <c r="D277" s="70" t="s">
        <v>1911</v>
      </c>
      <c r="E277" s="70" t="s">
        <v>17</v>
      </c>
      <c r="F277" s="70" t="s">
        <v>6354</v>
      </c>
      <c r="G277" s="70" t="s">
        <v>6355</v>
      </c>
      <c r="H277" s="70" t="s">
        <v>6632</v>
      </c>
      <c r="I277" s="161" t="s">
        <v>4900</v>
      </c>
      <c r="J277" s="70" t="s">
        <v>6771</v>
      </c>
      <c r="K277" s="59" t="s">
        <v>6634</v>
      </c>
      <c r="L277" s="70" t="s">
        <v>5829</v>
      </c>
      <c r="M277" s="82" t="s">
        <v>4686</v>
      </c>
      <c r="N277" s="70" t="s">
        <v>2687</v>
      </c>
      <c r="O277" s="59" t="s">
        <v>2493</v>
      </c>
      <c r="P277" s="59" t="str">
        <f t="shared" si="56"/>
        <v>0110005</v>
      </c>
      <c r="Q277" s="163" t="str">
        <f>CONCATENATE(O277,"@gsfmcg.com")</f>
        <v>0110005@gsfmcg.com</v>
      </c>
      <c r="R277" s="59" t="s">
        <v>2527</v>
      </c>
      <c r="S277" s="59" t="s">
        <v>7471</v>
      </c>
      <c r="T277" s="59" t="str">
        <f>TRIM(CONCATENATE(V277," (",S277,")"))</f>
        <v>M. Nasir (RYK-02)</v>
      </c>
      <c r="U277" s="70" t="s">
        <v>6636</v>
      </c>
      <c r="V277" s="70" t="s">
        <v>5827</v>
      </c>
      <c r="W277" s="70" t="str">
        <f>TRIM(CONCATENATE(K277," - ",AD277," - ",V277))</f>
        <v>RYK01 - SPO - M. Nasir</v>
      </c>
      <c r="X277" s="70" t="s">
        <v>249</v>
      </c>
      <c r="Y277" s="70" t="s">
        <v>6298</v>
      </c>
      <c r="Z277" s="70" t="s">
        <v>774</v>
      </c>
      <c r="AA277" s="171" t="s">
        <v>774</v>
      </c>
      <c r="AB277" s="70" t="s">
        <v>774</v>
      </c>
      <c r="AC277" s="70" t="s">
        <v>1171</v>
      </c>
      <c r="AD277" s="70" t="s">
        <v>163</v>
      </c>
      <c r="AE277" s="82" t="s">
        <v>1162</v>
      </c>
      <c r="AF277" s="70" t="s">
        <v>1171</v>
      </c>
      <c r="AG277" s="70" t="s">
        <v>1159</v>
      </c>
      <c r="AH277" s="70" t="s">
        <v>6639</v>
      </c>
      <c r="AI277" s="70" t="s">
        <v>3081</v>
      </c>
      <c r="AJ277" s="70" t="s">
        <v>243</v>
      </c>
      <c r="AK277" s="70">
        <v>1</v>
      </c>
      <c r="AL277" s="108" t="s">
        <v>6293</v>
      </c>
      <c r="AM277" t="s">
        <v>2493</v>
      </c>
      <c r="AN277" t="b">
        <f t="shared" si="55"/>
        <v>1</v>
      </c>
    </row>
    <row r="278" spans="1:42" ht="14.4" customHeight="1" x14ac:dyDescent="0.3">
      <c r="A278" s="59" t="str">
        <f t="shared" si="54"/>
        <v>RYK01-FMCG01-SPO-03</v>
      </c>
      <c r="B278" s="70" t="s">
        <v>1170</v>
      </c>
      <c r="C278" s="70" t="s">
        <v>1987</v>
      </c>
      <c r="D278" s="70" t="s">
        <v>1911</v>
      </c>
      <c r="E278" s="70" t="s">
        <v>17</v>
      </c>
      <c r="F278" s="70" t="s">
        <v>6354</v>
      </c>
      <c r="G278" s="70" t="s">
        <v>6355</v>
      </c>
      <c r="H278" s="70" t="s">
        <v>6632</v>
      </c>
      <c r="I278" s="161" t="s">
        <v>4900</v>
      </c>
      <c r="J278" s="70" t="s">
        <v>6771</v>
      </c>
      <c r="K278" s="59" t="s">
        <v>6634</v>
      </c>
      <c r="L278" s="70" t="s">
        <v>6641</v>
      </c>
      <c r="M278" s="82" t="s">
        <v>4686</v>
      </c>
      <c r="N278" s="70" t="s">
        <v>2687</v>
      </c>
      <c r="O278" s="59" t="s">
        <v>2492</v>
      </c>
      <c r="P278" s="59" t="str">
        <f t="shared" si="56"/>
        <v>0110004</v>
      </c>
      <c r="Q278" s="163" t="str">
        <f>CONCATENATE(O278,"@gsfmcg.com")</f>
        <v>0110004@gsfmcg.com</v>
      </c>
      <c r="R278" s="59">
        <v>12345</v>
      </c>
      <c r="S278" s="59" t="s">
        <v>7472</v>
      </c>
      <c r="T278" s="59" t="str">
        <f>TRIM(CONCATENATE(V278," (",S278,")"))</f>
        <v>M. Shahzad (RYK-03)</v>
      </c>
      <c r="U278" s="70" t="s">
        <v>6640</v>
      </c>
      <c r="V278" s="70" t="s">
        <v>3253</v>
      </c>
      <c r="W278" s="70" t="str">
        <f>TRIM(CONCATENATE(K278," - ",AD278," - ",V278))</f>
        <v>RYK01 - SPO - M. Shahzad</v>
      </c>
      <c r="X278" s="70" t="s">
        <v>6645</v>
      </c>
      <c r="Y278" s="70" t="s">
        <v>6298</v>
      </c>
      <c r="Z278" s="70" t="s">
        <v>774</v>
      </c>
      <c r="AA278" s="171" t="s">
        <v>774</v>
      </c>
      <c r="AB278" s="70" t="s">
        <v>774</v>
      </c>
      <c r="AC278" s="70" t="s">
        <v>1171</v>
      </c>
      <c r="AD278" s="70" t="s">
        <v>163</v>
      </c>
      <c r="AE278" s="82" t="s">
        <v>1162</v>
      </c>
      <c r="AF278" s="70" t="s">
        <v>1171</v>
      </c>
      <c r="AG278" s="70" t="s">
        <v>1159</v>
      </c>
      <c r="AH278" s="70" t="s">
        <v>6639</v>
      </c>
      <c r="AI278" s="70" t="s">
        <v>3081</v>
      </c>
      <c r="AJ278" s="70" t="s">
        <v>243</v>
      </c>
      <c r="AK278" s="70">
        <v>1</v>
      </c>
      <c r="AL278" s="108" t="s">
        <v>6293</v>
      </c>
      <c r="AM278" t="s">
        <v>6746</v>
      </c>
      <c r="AN278" t="b">
        <f t="shared" si="55"/>
        <v>0</v>
      </c>
    </row>
    <row r="279" spans="1:42" ht="14.4" customHeight="1" x14ac:dyDescent="0.3">
      <c r="A279" s="59" t="str">
        <f t="shared" si="54"/>
        <v>RYK01-FMCG02-SPO-01</v>
      </c>
      <c r="B279" s="70" t="s">
        <v>1195</v>
      </c>
      <c r="C279" s="70" t="s">
        <v>1988</v>
      </c>
      <c r="D279" s="70" t="s">
        <v>1911</v>
      </c>
      <c r="E279" s="70" t="s">
        <v>17</v>
      </c>
      <c r="F279" s="70" t="s">
        <v>6354</v>
      </c>
      <c r="G279" s="70" t="s">
        <v>6355</v>
      </c>
      <c r="H279" s="70" t="s">
        <v>6632</v>
      </c>
      <c r="I279" s="161" t="s">
        <v>4900</v>
      </c>
      <c r="J279" s="70" t="s">
        <v>6771</v>
      </c>
      <c r="K279" s="59" t="s">
        <v>6634</v>
      </c>
      <c r="L279" s="99" t="s">
        <v>6642</v>
      </c>
      <c r="M279" s="82" t="s">
        <v>4686</v>
      </c>
      <c r="N279" s="70" t="s">
        <v>2687</v>
      </c>
      <c r="O279" s="59" t="s">
        <v>2540</v>
      </c>
      <c r="P279" s="59" t="str">
        <f t="shared" si="56"/>
        <v>0125003</v>
      </c>
      <c r="Q279" s="163" t="str">
        <f t="shared" ref="Q279:Q342" si="57">CONCATENATE(O279,"@gsfmcg.com")</f>
        <v>0125003@gsfmcg.com</v>
      </c>
      <c r="R279" s="59" t="s">
        <v>2571</v>
      </c>
      <c r="S279" s="59" t="s">
        <v>7473</v>
      </c>
      <c r="T279" s="59" t="str">
        <f>TRIM(CONCATENATE(V279," (",S279,")"))</f>
        <v>Sarfaraz Shoukat (T-RYK-01)</v>
      </c>
      <c r="U279" s="70" t="s">
        <v>6637</v>
      </c>
      <c r="V279" s="70" t="s">
        <v>6644</v>
      </c>
      <c r="W279" s="70" t="str">
        <f>TRIM(CONCATENATE(K279," - ",AD279," - ",V279))</f>
        <v>RYK01 - SPO - Sarfaraz Shoukat</v>
      </c>
      <c r="X279" s="70" t="s">
        <v>6633</v>
      </c>
      <c r="Y279" s="70" t="s">
        <v>6298</v>
      </c>
      <c r="Z279" s="70" t="s">
        <v>774</v>
      </c>
      <c r="AA279" s="171" t="s">
        <v>774</v>
      </c>
      <c r="AB279" s="70" t="s">
        <v>774</v>
      </c>
      <c r="AC279" s="70" t="s">
        <v>1171</v>
      </c>
      <c r="AD279" s="70" t="s">
        <v>163</v>
      </c>
      <c r="AE279" s="82" t="s">
        <v>1162</v>
      </c>
      <c r="AF279" s="70" t="s">
        <v>1171</v>
      </c>
      <c r="AG279" s="70" t="s">
        <v>1159</v>
      </c>
      <c r="AH279" s="70" t="s">
        <v>6639</v>
      </c>
      <c r="AI279" s="70" t="s">
        <v>3081</v>
      </c>
      <c r="AJ279" s="70" t="s">
        <v>243</v>
      </c>
      <c r="AK279" s="70">
        <v>1</v>
      </c>
      <c r="AL279" s="108" t="s">
        <v>6293</v>
      </c>
      <c r="AM279" t="s">
        <v>2540</v>
      </c>
      <c r="AN279" t="b">
        <f t="shared" si="55"/>
        <v>1</v>
      </c>
    </row>
    <row r="280" spans="1:42" ht="14.4" customHeight="1" x14ac:dyDescent="0.3">
      <c r="A280" s="59" t="str">
        <f t="shared" si="54"/>
        <v>RYK01-FMCG02-SPO-02</v>
      </c>
      <c r="B280" s="70" t="s">
        <v>1195</v>
      </c>
      <c r="C280" s="70" t="s">
        <v>1988</v>
      </c>
      <c r="D280" s="70" t="s">
        <v>1911</v>
      </c>
      <c r="E280" s="70" t="s">
        <v>17</v>
      </c>
      <c r="F280" s="70" t="s">
        <v>6354</v>
      </c>
      <c r="G280" s="70" t="s">
        <v>6355</v>
      </c>
      <c r="H280" s="70" t="s">
        <v>6632</v>
      </c>
      <c r="I280" s="161" t="s">
        <v>4900</v>
      </c>
      <c r="J280" s="70" t="s">
        <v>6771</v>
      </c>
      <c r="K280" s="59" t="s">
        <v>6634</v>
      </c>
      <c r="L280" s="99" t="s">
        <v>7476</v>
      </c>
      <c r="M280" s="82" t="s">
        <v>4686</v>
      </c>
      <c r="N280" s="70" t="s">
        <v>2687</v>
      </c>
      <c r="O280" s="59" t="s">
        <v>2541</v>
      </c>
      <c r="P280" s="59" t="str">
        <f t="shared" si="56"/>
        <v>0125004</v>
      </c>
      <c r="Q280" s="163" t="str">
        <f t="shared" si="57"/>
        <v>0125004@gsfmcg.com</v>
      </c>
      <c r="R280" s="59" t="s">
        <v>2571</v>
      </c>
      <c r="S280" s="59" t="s">
        <v>7474</v>
      </c>
      <c r="T280" s="59" t="str">
        <f>TRIM(CONCATENATE(V280," (",S280,")"))</f>
        <v>Sajid Saeed (T-RYK-02)</v>
      </c>
      <c r="U280" s="70" t="s">
        <v>7478</v>
      </c>
      <c r="V280" s="70" t="s">
        <v>7475</v>
      </c>
      <c r="W280" s="70" t="str">
        <f>TRIM(CONCATENATE(K280," - ",AD280," - ",V280))</f>
        <v>RYK01 - SPO - Sajid Saeed</v>
      </c>
      <c r="X280" s="70" t="s">
        <v>6645</v>
      </c>
      <c r="Y280" s="70" t="s">
        <v>6298</v>
      </c>
      <c r="Z280" s="70" t="s">
        <v>774</v>
      </c>
      <c r="AA280" s="171" t="s">
        <v>774</v>
      </c>
      <c r="AB280" s="70" t="s">
        <v>774</v>
      </c>
      <c r="AC280" s="70" t="s">
        <v>1171</v>
      </c>
      <c r="AD280" s="70" t="s">
        <v>163</v>
      </c>
      <c r="AE280" s="82" t="s">
        <v>1162</v>
      </c>
      <c r="AF280" s="70" t="s">
        <v>1171</v>
      </c>
      <c r="AG280" s="70" t="s">
        <v>1159</v>
      </c>
      <c r="AH280" s="70" t="s">
        <v>6639</v>
      </c>
      <c r="AI280" s="70" t="s">
        <v>3081</v>
      </c>
      <c r="AJ280" s="70" t="s">
        <v>243</v>
      </c>
      <c r="AK280" s="70">
        <v>1</v>
      </c>
      <c r="AL280" s="108" t="s">
        <v>6293</v>
      </c>
      <c r="AM280" t="e">
        <v>#N/A</v>
      </c>
      <c r="AN280" t="e">
        <f t="shared" si="55"/>
        <v>#N/A</v>
      </c>
    </row>
    <row r="281" spans="1:42" ht="14.4" customHeight="1" x14ac:dyDescent="0.3">
      <c r="A281" s="59" t="str">
        <f t="shared" si="54"/>
        <v>RYK01-FMCG-SPO-00</v>
      </c>
      <c r="B281" s="70" t="s">
        <v>1171</v>
      </c>
      <c r="C281" s="70" t="s">
        <v>3078</v>
      </c>
      <c r="D281" s="70" t="s">
        <v>1911</v>
      </c>
      <c r="E281" s="70" t="s">
        <v>17</v>
      </c>
      <c r="F281" s="70" t="s">
        <v>6354</v>
      </c>
      <c r="G281" s="70" t="s">
        <v>6355</v>
      </c>
      <c r="H281" s="70" t="s">
        <v>6632</v>
      </c>
      <c r="I281" s="161" t="s">
        <v>4900</v>
      </c>
      <c r="J281" s="70" t="s">
        <v>6771</v>
      </c>
      <c r="K281" s="59" t="s">
        <v>6634</v>
      </c>
      <c r="L281" s="82" t="str">
        <f>O281</f>
        <v>0127005</v>
      </c>
      <c r="M281" s="82" t="s">
        <v>4686</v>
      </c>
      <c r="N281" s="70" t="s">
        <v>2687</v>
      </c>
      <c r="O281" s="59" t="s">
        <v>6749</v>
      </c>
      <c r="P281" s="59" t="str">
        <f t="shared" si="56"/>
        <v>0127005</v>
      </c>
      <c r="Q281" s="163" t="str">
        <f t="shared" si="57"/>
        <v>0127005@gsfmcg.com</v>
      </c>
      <c r="R281" s="59" t="s">
        <v>2542</v>
      </c>
      <c r="S281" s="59" t="s">
        <v>5238</v>
      </c>
      <c r="T281" s="59" t="str">
        <f>TRIM(CONCATENATE(W281))</f>
        <v>RYK01 - FMCG Unmapped</v>
      </c>
      <c r="U281" s="70" t="s">
        <v>6638</v>
      </c>
      <c r="V281" s="70" t="s">
        <v>5921</v>
      </c>
      <c r="W281" s="70" t="str">
        <f>TRIM(CONCATENATE(K281," - ",V281))</f>
        <v>RYK01 - FMCG Unmapped</v>
      </c>
      <c r="X281" s="70" t="s">
        <v>243</v>
      </c>
      <c r="Y281" s="70" t="s">
        <v>774</v>
      </c>
      <c r="Z281" s="70" t="s">
        <v>774</v>
      </c>
      <c r="AA281" s="171" t="s">
        <v>774</v>
      </c>
      <c r="AB281" s="70" t="s">
        <v>774</v>
      </c>
      <c r="AC281" s="70" t="s">
        <v>1171</v>
      </c>
      <c r="AD281" s="70" t="s">
        <v>163</v>
      </c>
      <c r="AE281" s="82" t="s">
        <v>1162</v>
      </c>
      <c r="AF281" s="70" t="s">
        <v>1171</v>
      </c>
      <c r="AG281" s="70" t="s">
        <v>1159</v>
      </c>
      <c r="AH281" s="70" t="s">
        <v>6639</v>
      </c>
      <c r="AI281" s="70" t="s">
        <v>3081</v>
      </c>
      <c r="AJ281" s="70" t="s">
        <v>243</v>
      </c>
      <c r="AK281" s="70">
        <v>0</v>
      </c>
      <c r="AL281" s="108" t="s">
        <v>5606</v>
      </c>
      <c r="AM281" t="s">
        <v>6749</v>
      </c>
      <c r="AN281" t="b">
        <f t="shared" si="55"/>
        <v>1</v>
      </c>
      <c r="AP281" t="s">
        <v>8085</v>
      </c>
    </row>
    <row r="282" spans="1:42" ht="14.4" customHeight="1" x14ac:dyDescent="0.3">
      <c r="A282" s="59" t="str">
        <f t="shared" si="54"/>
        <v>RYK01-FMCG-ASM-01</v>
      </c>
      <c r="B282" s="70" t="s">
        <v>1171</v>
      </c>
      <c r="C282" s="70" t="s">
        <v>3078</v>
      </c>
      <c r="D282" s="70" t="s">
        <v>1911</v>
      </c>
      <c r="E282" s="70" t="s">
        <v>17</v>
      </c>
      <c r="F282" s="70" t="s">
        <v>6354</v>
      </c>
      <c r="G282" s="70" t="s">
        <v>6355</v>
      </c>
      <c r="H282" s="70" t="s">
        <v>6632</v>
      </c>
      <c r="I282" s="161" t="s">
        <v>4900</v>
      </c>
      <c r="J282" s="70" t="s">
        <v>6771</v>
      </c>
      <c r="K282" s="59" t="s">
        <v>6634</v>
      </c>
      <c r="L282" s="82" t="s">
        <v>7477</v>
      </c>
      <c r="M282" s="82" t="s">
        <v>4686</v>
      </c>
      <c r="N282" s="70" t="s">
        <v>2687</v>
      </c>
      <c r="O282" s="59" t="s">
        <v>6747</v>
      </c>
      <c r="P282" s="59" t="str">
        <f>O281</f>
        <v>0127005</v>
      </c>
      <c r="Q282" s="163" t="str">
        <f t="shared" si="57"/>
        <v>01270@gsfmcg.com</v>
      </c>
      <c r="R282" s="59" t="s">
        <v>2749</v>
      </c>
      <c r="S282" s="59" t="s">
        <v>7818</v>
      </c>
      <c r="T282" s="59" t="str">
        <f>V282</f>
        <v>Nasir Mehmood</v>
      </c>
      <c r="U282" s="70" t="s">
        <v>6639</v>
      </c>
      <c r="V282" s="70" t="s">
        <v>3081</v>
      </c>
      <c r="W282" s="70" t="str">
        <f>TRIM(CONCATENATE(K282," - ",AD282," - ",V282))</f>
        <v>RYK01 - ASM - Nasir Mehmood</v>
      </c>
      <c r="X282" s="70" t="s">
        <v>243</v>
      </c>
      <c r="Y282" s="70" t="s">
        <v>774</v>
      </c>
      <c r="Z282" s="70" t="s">
        <v>6651</v>
      </c>
      <c r="AA282" s="171">
        <v>43857</v>
      </c>
      <c r="AB282" s="70" t="s">
        <v>774</v>
      </c>
      <c r="AC282" s="70" t="s">
        <v>1219</v>
      </c>
      <c r="AD282" s="70" t="s">
        <v>1028</v>
      </c>
      <c r="AE282" s="82" t="s">
        <v>3414</v>
      </c>
      <c r="AF282" s="70" t="s">
        <v>1171</v>
      </c>
      <c r="AG282" s="70" t="s">
        <v>1159</v>
      </c>
      <c r="AH282" s="70" t="s">
        <v>6356</v>
      </c>
      <c r="AI282" s="70" t="s">
        <v>7455</v>
      </c>
      <c r="AJ282" s="70" t="s">
        <v>131</v>
      </c>
      <c r="AK282" s="70">
        <v>2</v>
      </c>
      <c r="AL282" s="108" t="s">
        <v>6294</v>
      </c>
      <c r="AM282" t="e">
        <v>#N/A</v>
      </c>
      <c r="AN282" t="e">
        <f t="shared" si="55"/>
        <v>#N/A</v>
      </c>
      <c r="AP282" t="s">
        <v>8085</v>
      </c>
    </row>
    <row r="283" spans="1:42" ht="14.4" customHeight="1" x14ac:dyDescent="0.3">
      <c r="A283" s="59" t="str">
        <f t="shared" ref="A283:A346" si="58">U283</f>
        <v>KWL01-FMCG01-SPO-01</v>
      </c>
      <c r="B283" s="70" t="s">
        <v>1170</v>
      </c>
      <c r="C283" s="70" t="s">
        <v>1987</v>
      </c>
      <c r="D283" s="70" t="s">
        <v>1911</v>
      </c>
      <c r="E283" s="70" t="s">
        <v>17</v>
      </c>
      <c r="F283" s="70" t="s">
        <v>6354</v>
      </c>
      <c r="G283" s="70" t="s">
        <v>6355</v>
      </c>
      <c r="H283" s="70" t="s">
        <v>7481</v>
      </c>
      <c r="I283" s="161" t="s">
        <v>4900</v>
      </c>
      <c r="J283" s="70" t="s">
        <v>7479</v>
      </c>
      <c r="K283" s="59" t="s">
        <v>7480</v>
      </c>
      <c r="L283" s="70" t="s">
        <v>6557</v>
      </c>
      <c r="M283" s="82" t="s">
        <v>4686</v>
      </c>
      <c r="N283" s="70" t="s">
        <v>2687</v>
      </c>
      <c r="O283" s="59" t="s">
        <v>8054</v>
      </c>
      <c r="P283" s="59" t="str">
        <f>O283</f>
        <v>0111401</v>
      </c>
      <c r="Q283" s="163" t="str">
        <f t="shared" si="57"/>
        <v>0111401@gsfmcg.com</v>
      </c>
      <c r="R283" s="59" t="s">
        <v>2525</v>
      </c>
      <c r="S283" s="59" t="s">
        <v>7482</v>
      </c>
      <c r="T283" s="59" t="str">
        <f>TRIM(CONCATENATE(V283," (",S283,")"))</f>
        <v>M. Shahid Rasool (KWL-01)</v>
      </c>
      <c r="U283" s="70" t="s">
        <v>7486</v>
      </c>
      <c r="V283" s="70" t="s">
        <v>6559</v>
      </c>
      <c r="W283" s="70" t="str">
        <f>TRIM(CONCATENATE(K283," - ",AD283," - ",V283))</f>
        <v>KWL01 - SPO - M. Shahid Rasool</v>
      </c>
      <c r="X283" s="70" t="s">
        <v>181</v>
      </c>
      <c r="Y283" s="70" t="s">
        <v>6298</v>
      </c>
      <c r="Z283" s="70" t="s">
        <v>774</v>
      </c>
      <c r="AA283" s="171" t="s">
        <v>774</v>
      </c>
      <c r="AB283" s="70" t="s">
        <v>774</v>
      </c>
      <c r="AC283" s="70" t="s">
        <v>1171</v>
      </c>
      <c r="AD283" s="70" t="s">
        <v>163</v>
      </c>
      <c r="AE283" s="82" t="s">
        <v>1162</v>
      </c>
      <c r="AF283" s="70" t="s">
        <v>1171</v>
      </c>
      <c r="AG283" s="70" t="s">
        <v>1159</v>
      </c>
      <c r="AH283" s="70" t="s">
        <v>7491</v>
      </c>
      <c r="AI283" s="70" t="s">
        <v>7493</v>
      </c>
      <c r="AJ283" s="70" t="s">
        <v>181</v>
      </c>
      <c r="AK283" s="70">
        <v>1</v>
      </c>
      <c r="AL283" s="108" t="s">
        <v>6293</v>
      </c>
      <c r="AM283" t="s">
        <v>2523</v>
      </c>
      <c r="AN283" t="b">
        <f t="shared" ref="AN283:AN346" si="59">AM283=O283</f>
        <v>0</v>
      </c>
    </row>
    <row r="284" spans="1:42" ht="14.4" customHeight="1" x14ac:dyDescent="0.3">
      <c r="A284" s="59" t="str">
        <f t="shared" si="58"/>
        <v>KWL01-FMCG01-SPO-02</v>
      </c>
      <c r="B284" s="70" t="s">
        <v>1170</v>
      </c>
      <c r="C284" s="70" t="s">
        <v>1987</v>
      </c>
      <c r="D284" s="70" t="s">
        <v>1911</v>
      </c>
      <c r="E284" s="70" t="s">
        <v>17</v>
      </c>
      <c r="F284" s="70" t="s">
        <v>6354</v>
      </c>
      <c r="G284" s="70" t="s">
        <v>6355</v>
      </c>
      <c r="H284" s="70" t="s">
        <v>7481</v>
      </c>
      <c r="I284" s="161" t="s">
        <v>4900</v>
      </c>
      <c r="J284" s="70" t="s">
        <v>7479</v>
      </c>
      <c r="K284" s="59" t="s">
        <v>7480</v>
      </c>
      <c r="L284" s="70" t="s">
        <v>4587</v>
      </c>
      <c r="M284" s="82" t="s">
        <v>4686</v>
      </c>
      <c r="N284" s="70" t="s">
        <v>2687</v>
      </c>
      <c r="O284" s="59" t="s">
        <v>2528</v>
      </c>
      <c r="P284" s="59" t="str">
        <f>O284</f>
        <v>0116007</v>
      </c>
      <c r="Q284" s="163" t="str">
        <f t="shared" si="57"/>
        <v>0116007@gsfmcg.com</v>
      </c>
      <c r="R284" s="59" t="s">
        <v>2527</v>
      </c>
      <c r="S284" s="59" t="s">
        <v>7483</v>
      </c>
      <c r="T284" s="59" t="str">
        <f>TRIM(CONCATENATE(V284," (",S284,")"))</f>
        <v>Yasir Ali (KWL-02)</v>
      </c>
      <c r="U284" s="70" t="s">
        <v>7487</v>
      </c>
      <c r="V284" s="70" t="s">
        <v>4586</v>
      </c>
      <c r="W284" s="70" t="str">
        <f>TRIM(CONCATENATE(K284," - ",AD284," - ",V284))</f>
        <v>KWL01 - SPO - Yasir Ali</v>
      </c>
      <c r="X284" s="70" t="s">
        <v>7495</v>
      </c>
      <c r="Y284" s="70" t="s">
        <v>6298</v>
      </c>
      <c r="Z284" s="70" t="s">
        <v>774</v>
      </c>
      <c r="AA284" s="171" t="s">
        <v>774</v>
      </c>
      <c r="AB284" s="70" t="s">
        <v>774</v>
      </c>
      <c r="AC284" s="70" t="s">
        <v>1171</v>
      </c>
      <c r="AD284" s="70" t="s">
        <v>163</v>
      </c>
      <c r="AE284" s="82" t="s">
        <v>1162</v>
      </c>
      <c r="AF284" s="70" t="s">
        <v>1171</v>
      </c>
      <c r="AG284" s="70" t="s">
        <v>1159</v>
      </c>
      <c r="AH284" s="70" t="s">
        <v>7491</v>
      </c>
      <c r="AI284" s="70" t="s">
        <v>7493</v>
      </c>
      <c r="AJ284" s="70" t="s">
        <v>181</v>
      </c>
      <c r="AK284" s="70">
        <v>1</v>
      </c>
      <c r="AL284" s="108" t="s">
        <v>6293</v>
      </c>
      <c r="AM284" t="s">
        <v>2528</v>
      </c>
      <c r="AN284" t="b">
        <f t="shared" si="59"/>
        <v>1</v>
      </c>
    </row>
    <row r="285" spans="1:42" ht="14.4" customHeight="1" x14ac:dyDescent="0.3">
      <c r="A285" s="59" t="str">
        <f t="shared" si="58"/>
        <v>KWL01-FMCG02-SPO-01</v>
      </c>
      <c r="B285" s="70" t="s">
        <v>1195</v>
      </c>
      <c r="C285" s="70" t="s">
        <v>1988</v>
      </c>
      <c r="D285" s="70" t="s">
        <v>1911</v>
      </c>
      <c r="E285" s="70" t="s">
        <v>17</v>
      </c>
      <c r="F285" s="70" t="s">
        <v>6354</v>
      </c>
      <c r="G285" s="70" t="s">
        <v>6355</v>
      </c>
      <c r="H285" s="70" t="s">
        <v>7481</v>
      </c>
      <c r="I285" s="161" t="s">
        <v>4900</v>
      </c>
      <c r="J285" s="70" t="s">
        <v>7479</v>
      </c>
      <c r="K285" s="59" t="s">
        <v>7480</v>
      </c>
      <c r="L285" s="70" t="s">
        <v>7492</v>
      </c>
      <c r="M285" s="82" t="s">
        <v>4686</v>
      </c>
      <c r="N285" s="70" t="s">
        <v>2687</v>
      </c>
      <c r="O285" s="59" t="s">
        <v>8055</v>
      </c>
      <c r="P285" s="59" t="str">
        <f>O285</f>
        <v>0111402</v>
      </c>
      <c r="Q285" s="163" t="str">
        <f t="shared" si="57"/>
        <v>0111402@gsfmcg.com</v>
      </c>
      <c r="R285" s="59">
        <v>12345</v>
      </c>
      <c r="S285" s="59" t="s">
        <v>7484</v>
      </c>
      <c r="T285" s="59" t="str">
        <f>TRIM(CONCATENATE(V285," (",S285,")"))</f>
        <v>Jamshaid Abbad (T-KWL-01)</v>
      </c>
      <c r="U285" s="70" t="s">
        <v>7488</v>
      </c>
      <c r="V285" s="70" t="s">
        <v>7494</v>
      </c>
      <c r="W285" s="70" t="str">
        <f>TRIM(CONCATENATE(K285," - ",AD285," - ",V285))</f>
        <v>KWL01 - SPO - Jamshaid Abbad</v>
      </c>
      <c r="X285" s="70" t="s">
        <v>181</v>
      </c>
      <c r="Y285" s="70" t="s">
        <v>6298</v>
      </c>
      <c r="Z285" s="70" t="s">
        <v>774</v>
      </c>
      <c r="AA285" s="171" t="s">
        <v>774</v>
      </c>
      <c r="AB285" s="70" t="s">
        <v>774</v>
      </c>
      <c r="AC285" s="70" t="s">
        <v>1171</v>
      </c>
      <c r="AD285" s="70" t="s">
        <v>163</v>
      </c>
      <c r="AE285" s="82" t="s">
        <v>1162</v>
      </c>
      <c r="AF285" s="70" t="s">
        <v>1171</v>
      </c>
      <c r="AG285" s="70" t="s">
        <v>1159</v>
      </c>
      <c r="AH285" s="70" t="s">
        <v>7491</v>
      </c>
      <c r="AI285" s="70" t="s">
        <v>7493</v>
      </c>
      <c r="AJ285" s="70" t="s">
        <v>181</v>
      </c>
      <c r="AK285" s="70">
        <v>1</v>
      </c>
      <c r="AL285" s="108" t="s">
        <v>6293</v>
      </c>
      <c r="AM285" t="e">
        <v>#N/A</v>
      </c>
      <c r="AN285" t="e">
        <f t="shared" si="59"/>
        <v>#N/A</v>
      </c>
    </row>
    <row r="286" spans="1:42" ht="14.4" customHeight="1" x14ac:dyDescent="0.3">
      <c r="A286" s="59" t="str">
        <f t="shared" si="58"/>
        <v>KWL01-FMCG02-SPO-02</v>
      </c>
      <c r="B286" s="70" t="s">
        <v>1195</v>
      </c>
      <c r="C286" s="70" t="s">
        <v>1988</v>
      </c>
      <c r="D286" s="70" t="s">
        <v>1911</v>
      </c>
      <c r="E286" s="70" t="s">
        <v>17</v>
      </c>
      <c r="F286" s="70" t="s">
        <v>6354</v>
      </c>
      <c r="G286" s="70" t="s">
        <v>6355</v>
      </c>
      <c r="H286" s="70" t="s">
        <v>7481</v>
      </c>
      <c r="I286" s="161" t="s">
        <v>4900</v>
      </c>
      <c r="J286" s="70" t="s">
        <v>7479</v>
      </c>
      <c r="K286" s="59" t="s">
        <v>7480</v>
      </c>
      <c r="L286" s="99" t="s">
        <v>6563</v>
      </c>
      <c r="M286" s="82" t="s">
        <v>4686</v>
      </c>
      <c r="N286" s="70" t="s">
        <v>2687</v>
      </c>
      <c r="O286" s="59" t="s">
        <v>8056</v>
      </c>
      <c r="P286" s="59" t="str">
        <f>O286</f>
        <v>0111403</v>
      </c>
      <c r="Q286" s="163" t="str">
        <f t="shared" si="57"/>
        <v>0111403@gsfmcg.com</v>
      </c>
      <c r="R286" s="59" t="s">
        <v>2571</v>
      </c>
      <c r="S286" s="59" t="s">
        <v>7485</v>
      </c>
      <c r="T286" s="59" t="str">
        <f>TRIM(CONCATENATE(V286," (",S286,")"))</f>
        <v>Arman Ayoub (T-KWL-02)</v>
      </c>
      <c r="U286" s="70" t="s">
        <v>7489</v>
      </c>
      <c r="V286" s="70" t="s">
        <v>6564</v>
      </c>
      <c r="W286" s="70" t="str">
        <f>TRIM(CONCATENATE(K286," - ",AD286," - ",V286))</f>
        <v>KWL01 - SPO - Arman Ayoub</v>
      </c>
      <c r="X286" s="70" t="s">
        <v>132</v>
      </c>
      <c r="Y286" s="70" t="s">
        <v>6298</v>
      </c>
      <c r="Z286" s="70" t="s">
        <v>774</v>
      </c>
      <c r="AA286" s="171" t="s">
        <v>774</v>
      </c>
      <c r="AB286" s="70" t="s">
        <v>774</v>
      </c>
      <c r="AC286" s="70" t="s">
        <v>1171</v>
      </c>
      <c r="AD286" s="70" t="s">
        <v>163</v>
      </c>
      <c r="AE286" s="82" t="s">
        <v>1162</v>
      </c>
      <c r="AF286" s="70" t="s">
        <v>1171</v>
      </c>
      <c r="AG286" s="70" t="s">
        <v>1159</v>
      </c>
      <c r="AH286" s="70" t="s">
        <v>7491</v>
      </c>
      <c r="AI286" s="70" t="s">
        <v>7493</v>
      </c>
      <c r="AJ286" s="70" t="s">
        <v>181</v>
      </c>
      <c r="AK286" s="70">
        <v>1</v>
      </c>
      <c r="AL286" s="108" t="s">
        <v>6293</v>
      </c>
      <c r="AM286" t="s">
        <v>2569</v>
      </c>
      <c r="AN286" t="b">
        <f t="shared" si="59"/>
        <v>0</v>
      </c>
    </row>
    <row r="287" spans="1:42" ht="14.4" customHeight="1" x14ac:dyDescent="0.3">
      <c r="A287" s="59" t="str">
        <f t="shared" si="58"/>
        <v>KWL01-FMCG-SPO-00</v>
      </c>
      <c r="B287" s="70" t="s">
        <v>1171</v>
      </c>
      <c r="C287" s="70" t="s">
        <v>3078</v>
      </c>
      <c r="D287" s="70" t="s">
        <v>1911</v>
      </c>
      <c r="E287" s="70" t="s">
        <v>17</v>
      </c>
      <c r="F287" s="70" t="s">
        <v>6354</v>
      </c>
      <c r="G287" s="70" t="s">
        <v>6355</v>
      </c>
      <c r="H287" s="70" t="s">
        <v>7481</v>
      </c>
      <c r="I287" s="161" t="s">
        <v>4900</v>
      </c>
      <c r="J287" s="70" t="s">
        <v>7479</v>
      </c>
      <c r="K287" s="59" t="s">
        <v>7480</v>
      </c>
      <c r="L287" s="82" t="str">
        <f>O287</f>
        <v>0111404</v>
      </c>
      <c r="M287" s="82" t="s">
        <v>4686</v>
      </c>
      <c r="N287" s="70" t="s">
        <v>2687</v>
      </c>
      <c r="O287" s="59" t="s">
        <v>8057</v>
      </c>
      <c r="P287" s="59" t="str">
        <f>O287</f>
        <v>0111404</v>
      </c>
      <c r="Q287" s="163" t="str">
        <f t="shared" si="57"/>
        <v>0111404@gsfmcg.com</v>
      </c>
      <c r="R287" s="59" t="s">
        <v>2542</v>
      </c>
      <c r="S287" s="59" t="s">
        <v>5238</v>
      </c>
      <c r="T287" s="59" t="str">
        <f>TRIM(CONCATENATE(W287))</f>
        <v>KWL01 - FMCG Unmapped</v>
      </c>
      <c r="U287" s="70" t="s">
        <v>7490</v>
      </c>
      <c r="V287" s="70" t="s">
        <v>5921</v>
      </c>
      <c r="W287" s="70" t="str">
        <f>TRIM(CONCATENATE(K287," - ",V287))</f>
        <v>KWL01 - FMCG Unmapped</v>
      </c>
      <c r="X287" s="70" t="s">
        <v>3092</v>
      </c>
      <c r="Y287" s="70" t="s">
        <v>774</v>
      </c>
      <c r="Z287" s="70" t="s">
        <v>774</v>
      </c>
      <c r="AA287" s="171" t="s">
        <v>774</v>
      </c>
      <c r="AB287" s="70" t="s">
        <v>774</v>
      </c>
      <c r="AC287" s="70" t="s">
        <v>1171</v>
      </c>
      <c r="AD287" s="70" t="s">
        <v>163</v>
      </c>
      <c r="AE287" s="82" t="s">
        <v>1162</v>
      </c>
      <c r="AF287" s="70" t="s">
        <v>1171</v>
      </c>
      <c r="AG287" s="70" t="s">
        <v>1159</v>
      </c>
      <c r="AH287" s="70" t="s">
        <v>7491</v>
      </c>
      <c r="AI287" s="70" t="s">
        <v>7493</v>
      </c>
      <c r="AJ287" s="70" t="s">
        <v>181</v>
      </c>
      <c r="AK287" s="70">
        <v>0</v>
      </c>
      <c r="AL287" s="108" t="s">
        <v>5606</v>
      </c>
      <c r="AM287" t="e">
        <v>#N/A</v>
      </c>
      <c r="AN287" t="e">
        <f t="shared" si="59"/>
        <v>#N/A</v>
      </c>
      <c r="AP287" t="s">
        <v>8085</v>
      </c>
    </row>
    <row r="288" spans="1:42" ht="14.4" customHeight="1" x14ac:dyDescent="0.3">
      <c r="A288" s="59" t="str">
        <f t="shared" si="58"/>
        <v>KWL01-FMCG-ASM-01</v>
      </c>
      <c r="B288" s="70" t="s">
        <v>1171</v>
      </c>
      <c r="C288" s="70" t="s">
        <v>3078</v>
      </c>
      <c r="D288" s="70" t="s">
        <v>1911</v>
      </c>
      <c r="E288" s="70" t="s">
        <v>17</v>
      </c>
      <c r="F288" s="70" t="s">
        <v>6354</v>
      </c>
      <c r="G288" s="70" t="s">
        <v>6355</v>
      </c>
      <c r="H288" s="70" t="s">
        <v>7481</v>
      </c>
      <c r="I288" s="161" t="s">
        <v>4900</v>
      </c>
      <c r="J288" s="70" t="s">
        <v>7479</v>
      </c>
      <c r="K288" s="59" t="s">
        <v>7480</v>
      </c>
      <c r="L288" s="82" t="str">
        <f>O288</f>
        <v>01114</v>
      </c>
      <c r="M288" s="82" t="s">
        <v>4686</v>
      </c>
      <c r="N288" s="70" t="s">
        <v>2687</v>
      </c>
      <c r="O288" s="59" t="s">
        <v>8058</v>
      </c>
      <c r="P288" s="59" t="str">
        <f>O287</f>
        <v>0111404</v>
      </c>
      <c r="Q288" s="163" t="str">
        <f t="shared" si="57"/>
        <v>01114@gsfmcg.com</v>
      </c>
      <c r="R288" s="59" t="s">
        <v>2749</v>
      </c>
      <c r="S288" s="59" t="s">
        <v>7819</v>
      </c>
      <c r="T288" s="59" t="str">
        <f>W288</f>
        <v>KWL01 - ASM - Vacant</v>
      </c>
      <c r="U288" s="70" t="s">
        <v>7491</v>
      </c>
      <c r="V288" s="70" t="s">
        <v>10</v>
      </c>
      <c r="W288" s="70" t="str">
        <f>TRIM(CONCATENATE(K288," - ",AD288," - ",V288))</f>
        <v>KWL01 - ASM - Vacant</v>
      </c>
      <c r="X288" s="70" t="s">
        <v>3092</v>
      </c>
      <c r="Y288" s="70" t="s">
        <v>774</v>
      </c>
      <c r="Z288" s="70" t="s">
        <v>774</v>
      </c>
      <c r="AA288" s="171" t="s">
        <v>774</v>
      </c>
      <c r="AB288" s="70" t="s">
        <v>774</v>
      </c>
      <c r="AC288" s="70" t="s">
        <v>1219</v>
      </c>
      <c r="AD288" s="70" t="s">
        <v>1028</v>
      </c>
      <c r="AE288" s="82" t="s">
        <v>3414</v>
      </c>
      <c r="AF288" s="70" t="s">
        <v>1171</v>
      </c>
      <c r="AG288" s="70" t="s">
        <v>1159</v>
      </c>
      <c r="AH288" s="70" t="s">
        <v>6356</v>
      </c>
      <c r="AI288" s="70" t="s">
        <v>7455</v>
      </c>
      <c r="AJ288" s="70" t="s">
        <v>131</v>
      </c>
      <c r="AK288" s="70">
        <v>2</v>
      </c>
      <c r="AL288" s="108" t="s">
        <v>6294</v>
      </c>
      <c r="AM288" t="e">
        <v>#N/A</v>
      </c>
      <c r="AN288" t="e">
        <f t="shared" si="59"/>
        <v>#N/A</v>
      </c>
      <c r="AP288" t="s">
        <v>8085</v>
      </c>
    </row>
    <row r="289" spans="1:42" ht="14.4" customHeight="1" x14ac:dyDescent="0.3">
      <c r="A289" s="59" t="str">
        <f t="shared" si="58"/>
        <v>DGK01-FMCG01-SPO-01</v>
      </c>
      <c r="B289" s="70" t="s">
        <v>1170</v>
      </c>
      <c r="C289" s="70" t="s">
        <v>1987</v>
      </c>
      <c r="D289" s="70" t="s">
        <v>1911</v>
      </c>
      <c r="E289" s="70" t="s">
        <v>17</v>
      </c>
      <c r="F289" s="70" t="s">
        <v>6354</v>
      </c>
      <c r="G289" s="70" t="s">
        <v>6355</v>
      </c>
      <c r="H289" s="70" t="s">
        <v>1910</v>
      </c>
      <c r="I289" s="161" t="s">
        <v>4900</v>
      </c>
      <c r="J289" s="70" t="s">
        <v>3090</v>
      </c>
      <c r="K289" s="59" t="s">
        <v>6380</v>
      </c>
      <c r="L289" s="70" t="s">
        <v>5241</v>
      </c>
      <c r="M289" s="82" t="s">
        <v>4686</v>
      </c>
      <c r="N289" s="70" t="s">
        <v>2687</v>
      </c>
      <c r="O289" s="59" t="s">
        <v>2525</v>
      </c>
      <c r="P289" s="59" t="str">
        <f>O289</f>
        <v>0116004</v>
      </c>
      <c r="Q289" s="163" t="str">
        <f t="shared" si="57"/>
        <v>0116004@gsfmcg.com</v>
      </c>
      <c r="R289" s="59" t="s">
        <v>2525</v>
      </c>
      <c r="S289" s="59" t="s">
        <v>3336</v>
      </c>
      <c r="T289" s="59" t="str">
        <f>TRIM(CONCATENATE(V289," (",S289,")"))</f>
        <v>Haseeb Khan (DGK-01)</v>
      </c>
      <c r="U289" s="70" t="s">
        <v>3091</v>
      </c>
      <c r="V289" s="70" t="s">
        <v>5831</v>
      </c>
      <c r="W289" s="70" t="str">
        <f>TRIM(CONCATENATE(K289," - ",AD289," - ",V289))</f>
        <v>DGK01 - SPO - Haseeb Khan</v>
      </c>
      <c r="X289" s="70" t="s">
        <v>7497</v>
      </c>
      <c r="Y289" s="70" t="s">
        <v>6298</v>
      </c>
      <c r="Z289" s="70" t="s">
        <v>774</v>
      </c>
      <c r="AA289" s="171" t="s">
        <v>774</v>
      </c>
      <c r="AB289" s="70" t="s">
        <v>774</v>
      </c>
      <c r="AC289" s="70" t="s">
        <v>1171</v>
      </c>
      <c r="AD289" s="70" t="s">
        <v>163</v>
      </c>
      <c r="AE289" s="82" t="s">
        <v>1162</v>
      </c>
      <c r="AF289" s="70" t="s">
        <v>1171</v>
      </c>
      <c r="AG289" s="70" t="s">
        <v>1159</v>
      </c>
      <c r="AH289" s="70" t="s">
        <v>3100</v>
      </c>
      <c r="AI289" s="70" t="s">
        <v>3217</v>
      </c>
      <c r="AJ289" s="70" t="s">
        <v>3092</v>
      </c>
      <c r="AK289" s="70">
        <v>1</v>
      </c>
      <c r="AL289" s="108" t="s">
        <v>6293</v>
      </c>
      <c r="AM289" t="s">
        <v>2525</v>
      </c>
      <c r="AN289" t="b">
        <f t="shared" si="59"/>
        <v>1</v>
      </c>
    </row>
    <row r="290" spans="1:42" ht="14.4" customHeight="1" x14ac:dyDescent="0.3">
      <c r="A290" s="59" t="str">
        <f t="shared" si="58"/>
        <v>DGK01-FMCG01-SPO-02</v>
      </c>
      <c r="B290" s="70" t="s">
        <v>1170</v>
      </c>
      <c r="C290" s="70" t="s">
        <v>1987</v>
      </c>
      <c r="D290" s="70" t="s">
        <v>1911</v>
      </c>
      <c r="E290" s="70" t="s">
        <v>17</v>
      </c>
      <c r="F290" s="70" t="s">
        <v>6354</v>
      </c>
      <c r="G290" s="70" t="s">
        <v>6355</v>
      </c>
      <c r="H290" s="70" t="s">
        <v>1910</v>
      </c>
      <c r="I290" s="161" t="s">
        <v>4900</v>
      </c>
      <c r="J290" s="70" t="s">
        <v>3090</v>
      </c>
      <c r="K290" s="59" t="s">
        <v>6380</v>
      </c>
      <c r="L290" s="70" t="s">
        <v>7500</v>
      </c>
      <c r="M290" s="82" t="s">
        <v>4686</v>
      </c>
      <c r="N290" s="70" t="s">
        <v>2687</v>
      </c>
      <c r="O290" s="59" t="s">
        <v>2527</v>
      </c>
      <c r="P290" s="59" t="str">
        <f>O290</f>
        <v>0116006</v>
      </c>
      <c r="Q290" s="163" t="str">
        <f t="shared" si="57"/>
        <v>0116006@gsfmcg.com</v>
      </c>
      <c r="R290" s="59" t="s">
        <v>2527</v>
      </c>
      <c r="S290" s="59" t="s">
        <v>3338</v>
      </c>
      <c r="T290" s="59" t="str">
        <f>TRIM(CONCATENATE(V290," (",S290,")"))</f>
        <v>Sanaullah (DGK-02)</v>
      </c>
      <c r="U290" s="70" t="s">
        <v>3093</v>
      </c>
      <c r="V290" s="70" t="s">
        <v>7496</v>
      </c>
      <c r="W290" s="70" t="str">
        <f>TRIM(CONCATENATE(K290," - ",AD290," - ",V290))</f>
        <v>DGK01 - SPO - Sanaullah</v>
      </c>
      <c r="X290" s="70" t="s">
        <v>7498</v>
      </c>
      <c r="Y290" s="70" t="s">
        <v>6298</v>
      </c>
      <c r="Z290" s="70" t="s">
        <v>774</v>
      </c>
      <c r="AA290" s="171" t="s">
        <v>774</v>
      </c>
      <c r="AB290" s="70" t="s">
        <v>774</v>
      </c>
      <c r="AC290" s="70" t="s">
        <v>1171</v>
      </c>
      <c r="AD290" s="70" t="s">
        <v>163</v>
      </c>
      <c r="AE290" s="82" t="s">
        <v>1162</v>
      </c>
      <c r="AF290" s="70" t="s">
        <v>1171</v>
      </c>
      <c r="AG290" s="70" t="s">
        <v>1159</v>
      </c>
      <c r="AH290" s="70" t="s">
        <v>3100</v>
      </c>
      <c r="AI290" s="70" t="s">
        <v>3217</v>
      </c>
      <c r="AJ290" s="70" t="s">
        <v>3092</v>
      </c>
      <c r="AK290" s="70">
        <v>1</v>
      </c>
      <c r="AL290" s="108" t="s">
        <v>6293</v>
      </c>
      <c r="AM290" t="e">
        <v>#N/A</v>
      </c>
      <c r="AN290" t="e">
        <f t="shared" si="59"/>
        <v>#N/A</v>
      </c>
    </row>
    <row r="291" spans="1:42" ht="14.4" customHeight="1" x14ac:dyDescent="0.3">
      <c r="A291" s="59" t="str">
        <f t="shared" si="58"/>
        <v>DGK01-FMCG02-SPO-01</v>
      </c>
      <c r="B291" s="70" t="s">
        <v>1195</v>
      </c>
      <c r="C291" s="70" t="s">
        <v>1988</v>
      </c>
      <c r="D291" s="70" t="s">
        <v>1911</v>
      </c>
      <c r="E291" s="70" t="s">
        <v>17</v>
      </c>
      <c r="F291" s="70" t="s">
        <v>6354</v>
      </c>
      <c r="G291" s="70" t="s">
        <v>6355</v>
      </c>
      <c r="H291" s="70" t="s">
        <v>1910</v>
      </c>
      <c r="I291" s="161" t="s">
        <v>4900</v>
      </c>
      <c r="J291" s="70" t="s">
        <v>3090</v>
      </c>
      <c r="K291" s="59" t="s">
        <v>6380</v>
      </c>
      <c r="L291" s="70" t="s">
        <v>3095</v>
      </c>
      <c r="M291" s="82" t="s">
        <v>4686</v>
      </c>
      <c r="N291" s="70" t="s">
        <v>2687</v>
      </c>
      <c r="O291" s="59" t="s">
        <v>2570</v>
      </c>
      <c r="P291" s="59" t="str">
        <f>O291</f>
        <v>0123004</v>
      </c>
      <c r="Q291" s="163" t="str">
        <f t="shared" si="57"/>
        <v>0123004@gsfmcg.com</v>
      </c>
      <c r="R291" s="59">
        <v>12345</v>
      </c>
      <c r="S291" s="59" t="s">
        <v>3340</v>
      </c>
      <c r="T291" s="59" t="str">
        <f>TRIM(CONCATENATE(V291," (",S291,")"))</f>
        <v>M. Kashif Malik (T-DGK-01)</v>
      </c>
      <c r="U291" s="70" t="s">
        <v>3096</v>
      </c>
      <c r="V291" s="70" t="s">
        <v>5832</v>
      </c>
      <c r="W291" s="70" t="str">
        <f>TRIM(CONCATENATE(K291," - ",AD291," - ",V291))</f>
        <v>DGK01 - SPO - M. Kashif Malik</v>
      </c>
      <c r="X291" s="70" t="s">
        <v>7497</v>
      </c>
      <c r="Y291" s="70" t="s">
        <v>6298</v>
      </c>
      <c r="Z291" s="70" t="s">
        <v>774</v>
      </c>
      <c r="AA291" s="171" t="s">
        <v>774</v>
      </c>
      <c r="AB291" s="70" t="s">
        <v>774</v>
      </c>
      <c r="AC291" s="70" t="s">
        <v>1171</v>
      </c>
      <c r="AD291" s="70" t="s">
        <v>163</v>
      </c>
      <c r="AE291" s="82" t="s">
        <v>1162</v>
      </c>
      <c r="AF291" s="70" t="s">
        <v>1171</v>
      </c>
      <c r="AG291" s="70" t="s">
        <v>1159</v>
      </c>
      <c r="AH291" s="70" t="s">
        <v>3100</v>
      </c>
      <c r="AI291" s="70" t="s">
        <v>3217</v>
      </c>
      <c r="AJ291" s="70" t="s">
        <v>3092</v>
      </c>
      <c r="AK291" s="70">
        <v>1</v>
      </c>
      <c r="AL291" s="108" t="s">
        <v>6293</v>
      </c>
      <c r="AM291" t="s">
        <v>2570</v>
      </c>
      <c r="AN291" t="b">
        <f t="shared" si="59"/>
        <v>1</v>
      </c>
    </row>
    <row r="292" spans="1:42" ht="14.4" customHeight="1" x14ac:dyDescent="0.3">
      <c r="A292" s="59" t="str">
        <f t="shared" si="58"/>
        <v>DGK01-FMCG02-SPO-02</v>
      </c>
      <c r="B292" s="70" t="s">
        <v>1195</v>
      </c>
      <c r="C292" s="70" t="s">
        <v>1988</v>
      </c>
      <c r="D292" s="70" t="s">
        <v>1911</v>
      </c>
      <c r="E292" s="70" t="s">
        <v>17</v>
      </c>
      <c r="F292" s="70" t="s">
        <v>6354</v>
      </c>
      <c r="G292" s="70" t="s">
        <v>6355</v>
      </c>
      <c r="H292" s="70" t="s">
        <v>1910</v>
      </c>
      <c r="I292" s="161" t="s">
        <v>4900</v>
      </c>
      <c r="J292" s="70" t="s">
        <v>3090</v>
      </c>
      <c r="K292" s="59" t="s">
        <v>6380</v>
      </c>
      <c r="L292" s="99" t="s">
        <v>7501</v>
      </c>
      <c r="M292" s="82" t="s">
        <v>4686</v>
      </c>
      <c r="N292" s="70" t="s">
        <v>2687</v>
      </c>
      <c r="O292" s="59" t="s">
        <v>2571</v>
      </c>
      <c r="P292" s="59" t="str">
        <f>O292</f>
        <v>0123005</v>
      </c>
      <c r="Q292" s="163" t="str">
        <f t="shared" si="57"/>
        <v>0123005@gsfmcg.com</v>
      </c>
      <c r="R292" s="59" t="s">
        <v>2571</v>
      </c>
      <c r="S292" s="59" t="s">
        <v>3342</v>
      </c>
      <c r="T292" s="59" t="str">
        <f>TRIM(CONCATENATE(V292," (",S292,")"))</f>
        <v>M. Sher Khan (T-DGK-02)</v>
      </c>
      <c r="U292" s="70" t="s">
        <v>3098</v>
      </c>
      <c r="V292" s="70" t="s">
        <v>7499</v>
      </c>
      <c r="W292" s="70" t="str">
        <f>TRIM(CONCATENATE(K292," - ",AD292," - ",V292))</f>
        <v>DGK01 - SPO - M. Sher Khan</v>
      </c>
      <c r="X292" s="70" t="s">
        <v>7498</v>
      </c>
      <c r="Y292" s="70" t="s">
        <v>6298</v>
      </c>
      <c r="Z292" s="70" t="s">
        <v>774</v>
      </c>
      <c r="AA292" s="171" t="s">
        <v>774</v>
      </c>
      <c r="AB292" s="70" t="s">
        <v>774</v>
      </c>
      <c r="AC292" s="70" t="s">
        <v>1171</v>
      </c>
      <c r="AD292" s="70" t="s">
        <v>163</v>
      </c>
      <c r="AE292" s="82" t="s">
        <v>1162</v>
      </c>
      <c r="AF292" s="70" t="s">
        <v>1171</v>
      </c>
      <c r="AG292" s="70" t="s">
        <v>1159</v>
      </c>
      <c r="AH292" s="70" t="s">
        <v>3100</v>
      </c>
      <c r="AI292" s="70" t="s">
        <v>3217</v>
      </c>
      <c r="AJ292" s="70" t="s">
        <v>3092</v>
      </c>
      <c r="AK292" s="70">
        <v>1</v>
      </c>
      <c r="AL292" s="108" t="s">
        <v>6293</v>
      </c>
      <c r="AM292" t="e">
        <v>#N/A</v>
      </c>
      <c r="AN292" t="e">
        <f t="shared" si="59"/>
        <v>#N/A</v>
      </c>
    </row>
    <row r="293" spans="1:42" ht="14.4" customHeight="1" x14ac:dyDescent="0.3">
      <c r="A293" s="59" t="str">
        <f t="shared" si="58"/>
        <v>DGK01-FMCG-SPO-00</v>
      </c>
      <c r="B293" s="70" t="s">
        <v>1171</v>
      </c>
      <c r="C293" s="70" t="s">
        <v>3078</v>
      </c>
      <c r="D293" s="70" t="s">
        <v>1911</v>
      </c>
      <c r="E293" s="70" t="s">
        <v>17</v>
      </c>
      <c r="F293" s="70" t="s">
        <v>6354</v>
      </c>
      <c r="G293" s="70" t="s">
        <v>6355</v>
      </c>
      <c r="H293" s="70" t="s">
        <v>1910</v>
      </c>
      <c r="I293" s="161" t="s">
        <v>4900</v>
      </c>
      <c r="J293" s="70" t="s">
        <v>3090</v>
      </c>
      <c r="K293" s="59" t="s">
        <v>6380</v>
      </c>
      <c r="L293" s="82" t="str">
        <f>P293</f>
        <v>0125005</v>
      </c>
      <c r="M293" s="82" t="s">
        <v>4686</v>
      </c>
      <c r="N293" s="70" t="s">
        <v>2687</v>
      </c>
      <c r="O293" s="59" t="s">
        <v>2542</v>
      </c>
      <c r="P293" s="59" t="str">
        <f>O293</f>
        <v>0125005</v>
      </c>
      <c r="Q293" s="163" t="str">
        <f t="shared" si="57"/>
        <v>0125005@gsfmcg.com</v>
      </c>
      <c r="R293" s="59" t="s">
        <v>2542</v>
      </c>
      <c r="S293" s="59" t="s">
        <v>5238</v>
      </c>
      <c r="T293" s="59" t="str">
        <f>TRIM(CONCATENATE(W293))</f>
        <v>DGK01 - FMCG Unmapped</v>
      </c>
      <c r="U293" s="70" t="s">
        <v>3384</v>
      </c>
      <c r="V293" s="70" t="s">
        <v>5921</v>
      </c>
      <c r="W293" s="70" t="str">
        <f>TRIM(CONCATENATE(K293," - ",V293))</f>
        <v>DGK01 - FMCG Unmapped</v>
      </c>
      <c r="X293" s="70" t="s">
        <v>3092</v>
      </c>
      <c r="Y293" s="70" t="s">
        <v>774</v>
      </c>
      <c r="Z293" s="70" t="s">
        <v>774</v>
      </c>
      <c r="AA293" s="171" t="s">
        <v>774</v>
      </c>
      <c r="AB293" s="70" t="s">
        <v>774</v>
      </c>
      <c r="AC293" s="70" t="s">
        <v>1171</v>
      </c>
      <c r="AD293" s="70" t="s">
        <v>163</v>
      </c>
      <c r="AE293" s="82" t="s">
        <v>1162</v>
      </c>
      <c r="AF293" s="70" t="s">
        <v>1171</v>
      </c>
      <c r="AG293" s="70" t="s">
        <v>1159</v>
      </c>
      <c r="AH293" s="70" t="s">
        <v>3100</v>
      </c>
      <c r="AI293" s="70" t="s">
        <v>3217</v>
      </c>
      <c r="AJ293" s="70" t="s">
        <v>3092</v>
      </c>
      <c r="AK293" s="70">
        <v>0</v>
      </c>
      <c r="AL293" s="108" t="s">
        <v>5606</v>
      </c>
      <c r="AM293" t="s">
        <v>2542</v>
      </c>
      <c r="AN293" t="b">
        <f t="shared" si="59"/>
        <v>1</v>
      </c>
      <c r="AP293" t="s">
        <v>8085</v>
      </c>
    </row>
    <row r="294" spans="1:42" ht="14.4" customHeight="1" x14ac:dyDescent="0.3">
      <c r="A294" s="59" t="str">
        <f t="shared" si="58"/>
        <v>DGK01-FMCG-ASM-01</v>
      </c>
      <c r="B294" s="70" t="s">
        <v>1171</v>
      </c>
      <c r="C294" s="70" t="s">
        <v>3078</v>
      </c>
      <c r="D294" s="70" t="s">
        <v>1911</v>
      </c>
      <c r="E294" s="70" t="s">
        <v>17</v>
      </c>
      <c r="F294" s="70" t="s">
        <v>6354</v>
      </c>
      <c r="G294" s="70" t="s">
        <v>6355</v>
      </c>
      <c r="H294" s="70" t="s">
        <v>1910</v>
      </c>
      <c r="I294" s="161" t="s">
        <v>4900</v>
      </c>
      <c r="J294" s="70" t="s">
        <v>3090</v>
      </c>
      <c r="K294" s="59" t="s">
        <v>6380</v>
      </c>
      <c r="L294" s="82" t="s">
        <v>7502</v>
      </c>
      <c r="M294" s="82" t="s">
        <v>4686</v>
      </c>
      <c r="N294" s="70" t="s">
        <v>2687</v>
      </c>
      <c r="O294" s="59" t="s">
        <v>2749</v>
      </c>
      <c r="P294" s="59" t="str">
        <f>O293</f>
        <v>0125005</v>
      </c>
      <c r="Q294" s="163" t="str">
        <f t="shared" si="57"/>
        <v>01250@gsfmcg.com</v>
      </c>
      <c r="R294" s="59" t="s">
        <v>2749</v>
      </c>
      <c r="S294" s="59" t="s">
        <v>7820</v>
      </c>
      <c r="T294" s="59" t="str">
        <f>V294</f>
        <v>Malik Nadeem Ahmed</v>
      </c>
      <c r="U294" s="70" t="s">
        <v>3100</v>
      </c>
      <c r="V294" s="70" t="s">
        <v>3217</v>
      </c>
      <c r="W294" s="70" t="str">
        <f>TRIM(CONCATENATE(K294," - ",AD294," - ",V294))</f>
        <v>DGK01 - ASM - Malik Nadeem Ahmed</v>
      </c>
      <c r="X294" s="70" t="s">
        <v>3092</v>
      </c>
      <c r="Y294" s="70" t="s">
        <v>774</v>
      </c>
      <c r="Z294" s="70" t="s">
        <v>6327</v>
      </c>
      <c r="AA294" s="171">
        <v>42783</v>
      </c>
      <c r="AB294" s="70" t="s">
        <v>774</v>
      </c>
      <c r="AC294" s="70" t="s">
        <v>1219</v>
      </c>
      <c r="AD294" s="70" t="s">
        <v>1028</v>
      </c>
      <c r="AE294" s="82" t="s">
        <v>3414</v>
      </c>
      <c r="AF294" s="70" t="s">
        <v>1171</v>
      </c>
      <c r="AG294" s="70" t="s">
        <v>1159</v>
      </c>
      <c r="AH294" s="70" t="s">
        <v>6356</v>
      </c>
      <c r="AI294" s="70" t="s">
        <v>7455</v>
      </c>
      <c r="AJ294" s="70" t="s">
        <v>131</v>
      </c>
      <c r="AK294" s="70">
        <v>2</v>
      </c>
      <c r="AL294" s="108" t="s">
        <v>6294</v>
      </c>
      <c r="AM294" t="e">
        <v>#N/A</v>
      </c>
      <c r="AN294" t="e">
        <f t="shared" si="59"/>
        <v>#N/A</v>
      </c>
      <c r="AP294" t="s">
        <v>8085</v>
      </c>
    </row>
    <row r="295" spans="1:42" ht="14.4" customHeight="1" x14ac:dyDescent="0.3">
      <c r="A295" s="59" t="str">
        <f t="shared" si="58"/>
        <v>KSR01-FMCG01-SPO-01</v>
      </c>
      <c r="B295" s="70" t="s">
        <v>1170</v>
      </c>
      <c r="C295" s="70" t="s">
        <v>1987</v>
      </c>
      <c r="D295" s="70" t="s">
        <v>1219</v>
      </c>
      <c r="E295" s="70" t="s">
        <v>143</v>
      </c>
      <c r="F295" s="70" t="s">
        <v>3072</v>
      </c>
      <c r="G295" s="70" t="s">
        <v>5634</v>
      </c>
      <c r="H295" s="70" t="s">
        <v>7673</v>
      </c>
      <c r="I295" s="161" t="s">
        <v>4900</v>
      </c>
      <c r="J295" s="70" t="s">
        <v>7672</v>
      </c>
      <c r="K295" s="59" t="s">
        <v>7674</v>
      </c>
      <c r="L295" s="70">
        <v>5088</v>
      </c>
      <c r="M295" s="82" t="s">
        <v>4686</v>
      </c>
      <c r="N295" s="70" t="s">
        <v>2687</v>
      </c>
      <c r="O295" s="59" t="s">
        <v>8059</v>
      </c>
      <c r="P295" s="59" t="str">
        <f t="shared" ref="P295:P304" si="60">O295</f>
        <v>0111801</v>
      </c>
      <c r="Q295" s="163" t="str">
        <f t="shared" si="57"/>
        <v>0111801@gsfmcg.com</v>
      </c>
      <c r="R295" s="59" t="s">
        <v>2624</v>
      </c>
      <c r="S295" s="59" t="s">
        <v>7677</v>
      </c>
      <c r="T295" s="59" t="str">
        <f>TRIM(CONCATENATE(V295," (",S295,")"))</f>
        <v>M. Bilal (KSR-01)</v>
      </c>
      <c r="U295" s="70" t="s">
        <v>7684</v>
      </c>
      <c r="V295" s="70" t="s">
        <v>3183</v>
      </c>
      <c r="W295" s="70" t="str">
        <f>TRIM(CONCATENATE(K295," - ",AD295," - ",V295))</f>
        <v>KSR01 - SPO - M. Bilal</v>
      </c>
      <c r="X295" s="70" t="s">
        <v>137</v>
      </c>
      <c r="Y295" s="70" t="s">
        <v>6305</v>
      </c>
      <c r="Z295" s="70" t="s">
        <v>774</v>
      </c>
      <c r="AA295" s="171" t="s">
        <v>774</v>
      </c>
      <c r="AB295" s="70" t="s">
        <v>774</v>
      </c>
      <c r="AC295" s="70" t="s">
        <v>1171</v>
      </c>
      <c r="AD295" s="70" t="s">
        <v>163</v>
      </c>
      <c r="AE295" s="82" t="s">
        <v>1162</v>
      </c>
      <c r="AF295" s="70" t="s">
        <v>1171</v>
      </c>
      <c r="AG295" s="70" t="s">
        <v>1159</v>
      </c>
      <c r="AH295" s="70" t="s">
        <v>7688</v>
      </c>
      <c r="AI295" s="70" t="s">
        <v>7683</v>
      </c>
      <c r="AJ295" s="70" t="s">
        <v>137</v>
      </c>
      <c r="AK295" s="70">
        <v>1</v>
      </c>
      <c r="AL295" s="108" t="s">
        <v>6293</v>
      </c>
      <c r="AM295" t="s">
        <v>2609</v>
      </c>
      <c r="AN295" t="b">
        <f t="shared" si="59"/>
        <v>0</v>
      </c>
    </row>
    <row r="296" spans="1:42" ht="14.4" customHeight="1" x14ac:dyDescent="0.3">
      <c r="A296" s="59" t="str">
        <f t="shared" si="58"/>
        <v>KSR01-FMCG01-SPO-02</v>
      </c>
      <c r="B296" s="70" t="s">
        <v>1170</v>
      </c>
      <c r="C296" s="70" t="s">
        <v>1987</v>
      </c>
      <c r="D296" s="70" t="s">
        <v>1219</v>
      </c>
      <c r="E296" s="70" t="s">
        <v>143</v>
      </c>
      <c r="F296" s="70" t="s">
        <v>3072</v>
      </c>
      <c r="G296" s="70" t="s">
        <v>5634</v>
      </c>
      <c r="H296" s="70" t="s">
        <v>7673</v>
      </c>
      <c r="I296" s="161" t="s">
        <v>4900</v>
      </c>
      <c r="J296" s="70" t="s">
        <v>7672</v>
      </c>
      <c r="K296" s="59" t="s">
        <v>7674</v>
      </c>
      <c r="L296" s="70" t="str">
        <f>P296</f>
        <v>0111802</v>
      </c>
      <c r="M296" s="82" t="s">
        <v>4686</v>
      </c>
      <c r="N296" s="70" t="s">
        <v>2687</v>
      </c>
      <c r="O296" s="59" t="s">
        <v>8060</v>
      </c>
      <c r="P296" s="59" t="str">
        <f t="shared" si="60"/>
        <v>0111802</v>
      </c>
      <c r="Q296" s="163" t="str">
        <f t="shared" si="57"/>
        <v>0111802@gsfmcg.com</v>
      </c>
      <c r="R296" s="59" t="s">
        <v>2625</v>
      </c>
      <c r="S296" s="59" t="s">
        <v>7678</v>
      </c>
      <c r="T296" s="59" t="str">
        <f>TRIM(CONCATENATE(V296," (",S296,")"))</f>
        <v>Vacant KSR-02 (KSR-02)</v>
      </c>
      <c r="U296" s="70" t="s">
        <v>7685</v>
      </c>
      <c r="V296" s="70" t="s">
        <v>7681</v>
      </c>
      <c r="W296" s="70" t="str">
        <f>TRIM(CONCATENATE(K296," - ",AD296," - ",V296))</f>
        <v>KSR01 - SPO - Vacant KSR-02</v>
      </c>
      <c r="X296" s="70" t="s">
        <v>334</v>
      </c>
      <c r="Y296" s="70" t="s">
        <v>6298</v>
      </c>
      <c r="Z296" s="70" t="s">
        <v>774</v>
      </c>
      <c r="AA296" s="171" t="s">
        <v>774</v>
      </c>
      <c r="AB296" s="70" t="s">
        <v>774</v>
      </c>
      <c r="AC296" s="70" t="s">
        <v>1171</v>
      </c>
      <c r="AD296" s="70" t="s">
        <v>163</v>
      </c>
      <c r="AE296" s="82" t="s">
        <v>1162</v>
      </c>
      <c r="AF296" s="70" t="s">
        <v>1171</v>
      </c>
      <c r="AG296" s="70" t="s">
        <v>1159</v>
      </c>
      <c r="AH296" s="70" t="s">
        <v>7688</v>
      </c>
      <c r="AI296" s="70" t="s">
        <v>7683</v>
      </c>
      <c r="AJ296" s="70" t="s">
        <v>137</v>
      </c>
      <c r="AK296" s="70">
        <v>1</v>
      </c>
      <c r="AL296" s="108" t="s">
        <v>6293</v>
      </c>
      <c r="AM296" t="e">
        <v>#N/A</v>
      </c>
      <c r="AN296" t="e">
        <f t="shared" si="59"/>
        <v>#N/A</v>
      </c>
    </row>
    <row r="297" spans="1:42" ht="14.4" customHeight="1" x14ac:dyDescent="0.3">
      <c r="A297" s="59" t="str">
        <f t="shared" si="58"/>
        <v>KSR01-FMCG02-SPO-01</v>
      </c>
      <c r="B297" s="70" t="s">
        <v>1195</v>
      </c>
      <c r="C297" s="70" t="s">
        <v>1988</v>
      </c>
      <c r="D297" s="70" t="s">
        <v>1219</v>
      </c>
      <c r="E297" s="70" t="s">
        <v>143</v>
      </c>
      <c r="F297" s="70" t="s">
        <v>3072</v>
      </c>
      <c r="G297" s="70" t="s">
        <v>5634</v>
      </c>
      <c r="H297" s="70" t="s">
        <v>7673</v>
      </c>
      <c r="I297" s="161" t="s">
        <v>4900</v>
      </c>
      <c r="J297" s="70" t="s">
        <v>7672</v>
      </c>
      <c r="K297" s="59" t="s">
        <v>7674</v>
      </c>
      <c r="L297" s="70" t="s">
        <v>7676</v>
      </c>
      <c r="M297" s="82" t="s">
        <v>4686</v>
      </c>
      <c r="N297" s="70" t="s">
        <v>2687</v>
      </c>
      <c r="O297" s="59" t="s">
        <v>8061</v>
      </c>
      <c r="P297" s="59" t="str">
        <f t="shared" si="60"/>
        <v>0111803</v>
      </c>
      <c r="Q297" s="163" t="str">
        <f t="shared" si="57"/>
        <v>0111803@gsfmcg.com</v>
      </c>
      <c r="R297" s="59" t="s">
        <v>2629</v>
      </c>
      <c r="S297" s="59" t="s">
        <v>7679</v>
      </c>
      <c r="T297" s="59" t="str">
        <f>TRIM(CONCATENATE(V297," (",S297,")"))</f>
        <v>Aqib Niaz Ahmed (T-KSR-01)</v>
      </c>
      <c r="U297" s="70" t="s">
        <v>7686</v>
      </c>
      <c r="V297" s="70" t="s">
        <v>7682</v>
      </c>
      <c r="W297" s="70" t="str">
        <f>TRIM(CONCATENATE(K297," - ",AD297," - ",V297))</f>
        <v>KSR01 - SPO - Aqib Niaz Ahmed</v>
      </c>
      <c r="X297" s="70" t="s">
        <v>137</v>
      </c>
      <c r="Y297" s="70" t="s">
        <v>6311</v>
      </c>
      <c r="Z297" s="70" t="s">
        <v>774</v>
      </c>
      <c r="AA297" s="171" t="s">
        <v>774</v>
      </c>
      <c r="AB297" s="70" t="s">
        <v>774</v>
      </c>
      <c r="AC297" s="70" t="s">
        <v>1171</v>
      </c>
      <c r="AD297" s="70" t="s">
        <v>163</v>
      </c>
      <c r="AE297" s="82" t="s">
        <v>1162</v>
      </c>
      <c r="AF297" s="70" t="s">
        <v>1171</v>
      </c>
      <c r="AG297" s="70" t="s">
        <v>1159</v>
      </c>
      <c r="AH297" s="70" t="s">
        <v>7688</v>
      </c>
      <c r="AI297" s="70" t="s">
        <v>7683</v>
      </c>
      <c r="AJ297" s="70" t="s">
        <v>137</v>
      </c>
      <c r="AK297" s="70">
        <v>1</v>
      </c>
      <c r="AL297" s="108" t="s">
        <v>6293</v>
      </c>
      <c r="AM297" t="e">
        <v>#N/A</v>
      </c>
      <c r="AN297" t="e">
        <f t="shared" si="59"/>
        <v>#N/A</v>
      </c>
    </row>
    <row r="298" spans="1:42" ht="14.4" customHeight="1" x14ac:dyDescent="0.3">
      <c r="A298" s="59" t="str">
        <f t="shared" si="58"/>
        <v>KSR01-FMCG02-SPO-02</v>
      </c>
      <c r="B298" s="70" t="s">
        <v>1195</v>
      </c>
      <c r="C298" s="70" t="s">
        <v>1988</v>
      </c>
      <c r="D298" s="70" t="s">
        <v>1219</v>
      </c>
      <c r="E298" s="70" t="s">
        <v>143</v>
      </c>
      <c r="F298" s="70" t="s">
        <v>3072</v>
      </c>
      <c r="G298" s="70" t="s">
        <v>5634</v>
      </c>
      <c r="H298" s="70" t="s">
        <v>7673</v>
      </c>
      <c r="I298" s="161" t="s">
        <v>4900</v>
      </c>
      <c r="J298" s="70" t="s">
        <v>7672</v>
      </c>
      <c r="K298" s="59" t="s">
        <v>7674</v>
      </c>
      <c r="L298" s="70">
        <v>5287</v>
      </c>
      <c r="M298" s="82" t="s">
        <v>4686</v>
      </c>
      <c r="N298" s="70" t="s">
        <v>2687</v>
      </c>
      <c r="O298" s="59" t="s">
        <v>8062</v>
      </c>
      <c r="P298" s="59" t="str">
        <f t="shared" si="60"/>
        <v>0111804</v>
      </c>
      <c r="Q298" s="163" t="str">
        <f t="shared" si="57"/>
        <v>0111804@gsfmcg.com</v>
      </c>
      <c r="R298" s="59" t="s">
        <v>2674</v>
      </c>
      <c r="S298" s="59" t="s">
        <v>7680</v>
      </c>
      <c r="T298" s="59" t="str">
        <f>TRIM(CONCATENATE(V298," (",S298,")"))</f>
        <v>Ghulam Qadir (T-KSR-02)</v>
      </c>
      <c r="U298" s="70" t="s">
        <v>7689</v>
      </c>
      <c r="V298" s="70" t="s">
        <v>5287</v>
      </c>
      <c r="W298" s="70" t="str">
        <f>TRIM(CONCATENATE(K298," - ",AD298," - ",V298))</f>
        <v>KSR01 - SPO - Ghulam Qadir</v>
      </c>
      <c r="X298" s="70" t="s">
        <v>334</v>
      </c>
      <c r="Y298" s="70" t="s">
        <v>6298</v>
      </c>
      <c r="Z298" s="70" t="s">
        <v>774</v>
      </c>
      <c r="AA298" s="171" t="s">
        <v>774</v>
      </c>
      <c r="AB298" s="70" t="s">
        <v>774</v>
      </c>
      <c r="AC298" s="70" t="s">
        <v>1171</v>
      </c>
      <c r="AD298" s="70" t="s">
        <v>163</v>
      </c>
      <c r="AE298" s="82" t="s">
        <v>1162</v>
      </c>
      <c r="AF298" s="70" t="s">
        <v>1171</v>
      </c>
      <c r="AG298" s="70" t="s">
        <v>1159</v>
      </c>
      <c r="AH298" s="70" t="s">
        <v>7688</v>
      </c>
      <c r="AI298" s="70" t="s">
        <v>7683</v>
      </c>
      <c r="AJ298" s="70" t="s">
        <v>137</v>
      </c>
      <c r="AK298" s="70">
        <v>1</v>
      </c>
      <c r="AL298" s="108" t="s">
        <v>6293</v>
      </c>
      <c r="AM298" t="s">
        <v>2677</v>
      </c>
      <c r="AN298" t="b">
        <f t="shared" si="59"/>
        <v>0</v>
      </c>
    </row>
    <row r="299" spans="1:42" ht="14.4" customHeight="1" x14ac:dyDescent="0.3">
      <c r="A299" s="59" t="str">
        <f t="shared" si="58"/>
        <v>KSR01-FMCG-SPO-00</v>
      </c>
      <c r="B299" s="70" t="s">
        <v>1171</v>
      </c>
      <c r="C299" s="70" t="s">
        <v>3078</v>
      </c>
      <c r="D299" s="70" t="s">
        <v>1219</v>
      </c>
      <c r="E299" s="70" t="s">
        <v>143</v>
      </c>
      <c r="F299" s="70" t="s">
        <v>3072</v>
      </c>
      <c r="G299" s="70" t="s">
        <v>5634</v>
      </c>
      <c r="H299" s="70" t="s">
        <v>7673</v>
      </c>
      <c r="I299" s="161" t="s">
        <v>4900</v>
      </c>
      <c r="J299" s="70" t="s">
        <v>7672</v>
      </c>
      <c r="K299" s="59" t="s">
        <v>7674</v>
      </c>
      <c r="L299" s="82" t="str">
        <f>P299</f>
        <v>0111805</v>
      </c>
      <c r="M299" s="82" t="s">
        <v>4686</v>
      </c>
      <c r="N299" s="70" t="s">
        <v>2687</v>
      </c>
      <c r="O299" s="59" t="s">
        <v>8063</v>
      </c>
      <c r="P299" s="59" t="str">
        <f t="shared" si="60"/>
        <v>0111805</v>
      </c>
      <c r="Q299" s="163" t="str">
        <f t="shared" si="57"/>
        <v>0111805@gsfmcg.com</v>
      </c>
      <c r="R299" s="59" t="s">
        <v>2631</v>
      </c>
      <c r="S299" s="59" t="s">
        <v>5238</v>
      </c>
      <c r="T299" s="59" t="str">
        <f>TRIM(CONCATENATE(W299))</f>
        <v>KSR01 - FMCG Unmapped</v>
      </c>
      <c r="U299" s="70" t="s">
        <v>7687</v>
      </c>
      <c r="V299" s="70" t="s">
        <v>5921</v>
      </c>
      <c r="W299" s="70" t="str">
        <f>TRIM(CONCATENATE(K299," - ",V299))</f>
        <v>KSR01 - FMCG Unmapped</v>
      </c>
      <c r="X299" s="70" t="s">
        <v>137</v>
      </c>
      <c r="Y299" s="70" t="s">
        <v>774</v>
      </c>
      <c r="Z299" s="70" t="s">
        <v>774</v>
      </c>
      <c r="AA299" s="171" t="s">
        <v>774</v>
      </c>
      <c r="AB299" s="70" t="s">
        <v>774</v>
      </c>
      <c r="AC299" s="70" t="s">
        <v>1171</v>
      </c>
      <c r="AD299" s="70" t="s">
        <v>163</v>
      </c>
      <c r="AE299" s="82" t="s">
        <v>1162</v>
      </c>
      <c r="AF299" s="70" t="s">
        <v>1171</v>
      </c>
      <c r="AG299" s="70" t="s">
        <v>1159</v>
      </c>
      <c r="AH299" s="70" t="s">
        <v>7688</v>
      </c>
      <c r="AI299" s="70" t="s">
        <v>7683</v>
      </c>
      <c r="AJ299" s="70" t="s">
        <v>137</v>
      </c>
      <c r="AK299" s="70">
        <v>0</v>
      </c>
      <c r="AL299" s="108" t="s">
        <v>5606</v>
      </c>
      <c r="AM299" t="e">
        <v>#N/A</v>
      </c>
      <c r="AN299" t="e">
        <f t="shared" si="59"/>
        <v>#N/A</v>
      </c>
      <c r="AP299" t="s">
        <v>8085</v>
      </c>
    </row>
    <row r="300" spans="1:42" ht="14.4" customHeight="1" x14ac:dyDescent="0.3">
      <c r="A300" s="59" t="str">
        <f t="shared" si="58"/>
        <v>KSR01-FMCG-ASM-01</v>
      </c>
      <c r="B300" s="70" t="s">
        <v>1171</v>
      </c>
      <c r="C300" s="70" t="s">
        <v>3078</v>
      </c>
      <c r="D300" s="70" t="s">
        <v>1219</v>
      </c>
      <c r="E300" s="70" t="s">
        <v>143</v>
      </c>
      <c r="F300" s="70" t="s">
        <v>3072</v>
      </c>
      <c r="G300" s="70" t="s">
        <v>5634</v>
      </c>
      <c r="H300" s="70" t="s">
        <v>7673</v>
      </c>
      <c r="I300" s="161" t="s">
        <v>4900</v>
      </c>
      <c r="J300" s="70" t="s">
        <v>7672</v>
      </c>
      <c r="K300" s="59" t="s">
        <v>7674</v>
      </c>
      <c r="L300" s="70" t="s">
        <v>7675</v>
      </c>
      <c r="M300" s="82" t="s">
        <v>4686</v>
      </c>
      <c r="N300" s="70" t="s">
        <v>2687</v>
      </c>
      <c r="O300" s="59" t="s">
        <v>8064</v>
      </c>
      <c r="P300" s="59" t="str">
        <f>O299</f>
        <v>0111805</v>
      </c>
      <c r="Q300" s="163" t="str">
        <f t="shared" si="57"/>
        <v>01118@gsfmcg.com</v>
      </c>
      <c r="R300" s="59" t="s">
        <v>2772</v>
      </c>
      <c r="S300" s="59" t="s">
        <v>7821</v>
      </c>
      <c r="T300" s="59" t="str">
        <f>V300</f>
        <v>Ghulam Rasool</v>
      </c>
      <c r="U300" s="70" t="s">
        <v>7688</v>
      </c>
      <c r="V300" s="70" t="s">
        <v>7683</v>
      </c>
      <c r="W300" s="70" t="str">
        <f>TRIM(CONCATENATE(K300," - ",AD300," - ",V300))</f>
        <v>KSR01 - ASM - Ghulam Rasool</v>
      </c>
      <c r="X300" s="70" t="s">
        <v>137</v>
      </c>
      <c r="Y300" s="70" t="s">
        <v>774</v>
      </c>
      <c r="Z300" s="70" t="s">
        <v>774</v>
      </c>
      <c r="AA300" s="171" t="s">
        <v>774</v>
      </c>
      <c r="AB300" s="70" t="s">
        <v>774</v>
      </c>
      <c r="AC300" s="70" t="s">
        <v>1219</v>
      </c>
      <c r="AD300" s="70" t="s">
        <v>1028</v>
      </c>
      <c r="AE300" s="82" t="s">
        <v>3414</v>
      </c>
      <c r="AF300" s="70" t="s">
        <v>1171</v>
      </c>
      <c r="AG300" s="70" t="s">
        <v>1159</v>
      </c>
      <c r="AH300" s="70" t="s">
        <v>3283</v>
      </c>
      <c r="AI300" s="70" t="s">
        <v>291</v>
      </c>
      <c r="AJ300" s="70" t="s">
        <v>3252</v>
      </c>
      <c r="AK300" s="70">
        <v>2</v>
      </c>
      <c r="AL300" s="108" t="s">
        <v>6294</v>
      </c>
      <c r="AM300" t="e">
        <v>#N/A</v>
      </c>
      <c r="AN300" t="e">
        <f t="shared" si="59"/>
        <v>#N/A</v>
      </c>
      <c r="AP300" t="s">
        <v>8085</v>
      </c>
    </row>
    <row r="301" spans="1:42" ht="14.4" customHeight="1" x14ac:dyDescent="0.3">
      <c r="A301" s="59" t="str">
        <f t="shared" si="58"/>
        <v>BWN01-FMCG01-SPO-01</v>
      </c>
      <c r="B301" s="70" t="s">
        <v>1170</v>
      </c>
      <c r="C301" s="70" t="s">
        <v>1987</v>
      </c>
      <c r="D301" s="70" t="s">
        <v>1219</v>
      </c>
      <c r="E301" s="70" t="s">
        <v>143</v>
      </c>
      <c r="F301" s="70" t="s">
        <v>3072</v>
      </c>
      <c r="G301" s="70" t="s">
        <v>5634</v>
      </c>
      <c r="H301" s="70" t="s">
        <v>7691</v>
      </c>
      <c r="I301" s="161" t="s">
        <v>4900</v>
      </c>
      <c r="J301" s="70" t="s">
        <v>7690</v>
      </c>
      <c r="K301" s="59" t="s">
        <v>7692</v>
      </c>
      <c r="L301" s="70">
        <v>5216</v>
      </c>
      <c r="M301" s="82" t="s">
        <v>4686</v>
      </c>
      <c r="N301" s="70" t="s">
        <v>2687</v>
      </c>
      <c r="O301" s="59" t="s">
        <v>8065</v>
      </c>
      <c r="P301" s="59" t="str">
        <f t="shared" si="60"/>
        <v>0111901</v>
      </c>
      <c r="Q301" s="163" t="str">
        <f t="shared" si="57"/>
        <v>0111901@gsfmcg.com</v>
      </c>
      <c r="R301" s="59" t="s">
        <v>2624</v>
      </c>
      <c r="S301" s="59" t="s">
        <v>7693</v>
      </c>
      <c r="T301" s="59" t="str">
        <f>TRIM(CONCATENATE(V301," (",S301,")"))</f>
        <v>Nasir Bashir (BWN-01)</v>
      </c>
      <c r="U301" s="70" t="s">
        <v>7700</v>
      </c>
      <c r="V301" s="70" t="s">
        <v>295</v>
      </c>
      <c r="W301" s="70" t="str">
        <f>TRIM(CONCATENATE(K301," - ",AD301," - ",V301))</f>
        <v>BWN01 - SPO - Nasir Bashir</v>
      </c>
      <c r="X301" s="70" t="s">
        <v>7699</v>
      </c>
      <c r="Y301" s="70" t="s">
        <v>6305</v>
      </c>
      <c r="Z301" s="70" t="s">
        <v>774</v>
      </c>
      <c r="AA301" s="171" t="s">
        <v>774</v>
      </c>
      <c r="AB301" s="70" t="s">
        <v>774</v>
      </c>
      <c r="AC301" s="70" t="s">
        <v>1171</v>
      </c>
      <c r="AD301" s="70" t="s">
        <v>163</v>
      </c>
      <c r="AE301" s="82" t="s">
        <v>1162</v>
      </c>
      <c r="AF301" s="70" t="s">
        <v>1171</v>
      </c>
      <c r="AG301" s="70" t="s">
        <v>1159</v>
      </c>
      <c r="AH301" s="70" t="s">
        <v>7704</v>
      </c>
      <c r="AI301" s="70" t="s">
        <v>7698</v>
      </c>
      <c r="AJ301" s="70" t="s">
        <v>7699</v>
      </c>
      <c r="AK301" s="70">
        <v>1</v>
      </c>
      <c r="AL301" s="108" t="s">
        <v>6293</v>
      </c>
      <c r="AM301" t="s">
        <v>2625</v>
      </c>
      <c r="AN301" t="b">
        <f t="shared" si="59"/>
        <v>0</v>
      </c>
    </row>
    <row r="302" spans="1:42" ht="14.4" customHeight="1" x14ac:dyDescent="0.3">
      <c r="A302" s="59" t="str">
        <f t="shared" si="58"/>
        <v>BWN01-FMCG01-SPO-02</v>
      </c>
      <c r="B302" s="70" t="s">
        <v>1170</v>
      </c>
      <c r="C302" s="70" t="s">
        <v>1987</v>
      </c>
      <c r="D302" s="70" t="s">
        <v>1219</v>
      </c>
      <c r="E302" s="70" t="s">
        <v>143</v>
      </c>
      <c r="F302" s="70" t="s">
        <v>3072</v>
      </c>
      <c r="G302" s="70" t="s">
        <v>5634</v>
      </c>
      <c r="H302" s="70" t="s">
        <v>7691</v>
      </c>
      <c r="I302" s="161" t="s">
        <v>4900</v>
      </c>
      <c r="J302" s="70" t="s">
        <v>7690</v>
      </c>
      <c r="K302" s="59" t="s">
        <v>7692</v>
      </c>
      <c r="L302" s="70" t="s">
        <v>7705</v>
      </c>
      <c r="M302" s="82" t="s">
        <v>4686</v>
      </c>
      <c r="N302" s="70" t="s">
        <v>2687</v>
      </c>
      <c r="O302" s="59" t="s">
        <v>8066</v>
      </c>
      <c r="P302" s="59" t="str">
        <f t="shared" si="60"/>
        <v>0111902</v>
      </c>
      <c r="Q302" s="163" t="str">
        <f t="shared" si="57"/>
        <v>0111902@gsfmcg.com</v>
      </c>
      <c r="R302" s="59" t="s">
        <v>2625</v>
      </c>
      <c r="S302" s="59" t="s">
        <v>7694</v>
      </c>
      <c r="T302" s="59" t="str">
        <f>TRIM(CONCATENATE(V302," (",S302,")"))</f>
        <v>Ghulam Murtuza (BWN-02)</v>
      </c>
      <c r="U302" s="70" t="s">
        <v>7701</v>
      </c>
      <c r="V302" s="70" t="s">
        <v>7696</v>
      </c>
      <c r="W302" s="70" t="str">
        <f>TRIM(CONCATENATE(K302," - ",AD302," - ",V302))</f>
        <v>BWN01 - SPO - Ghulam Murtuza</v>
      </c>
      <c r="X302" s="70" t="s">
        <v>4092</v>
      </c>
      <c r="Y302" s="70" t="s">
        <v>6298</v>
      </c>
      <c r="Z302" s="70" t="s">
        <v>774</v>
      </c>
      <c r="AA302" s="171" t="s">
        <v>774</v>
      </c>
      <c r="AB302" s="70" t="s">
        <v>774</v>
      </c>
      <c r="AC302" s="70" t="s">
        <v>1171</v>
      </c>
      <c r="AD302" s="70" t="s">
        <v>163</v>
      </c>
      <c r="AE302" s="82" t="s">
        <v>1162</v>
      </c>
      <c r="AF302" s="70" t="s">
        <v>1171</v>
      </c>
      <c r="AG302" s="70" t="s">
        <v>1159</v>
      </c>
      <c r="AH302" s="70" t="s">
        <v>7704</v>
      </c>
      <c r="AI302" s="70" t="s">
        <v>7698</v>
      </c>
      <c r="AJ302" s="70" t="s">
        <v>7699</v>
      </c>
      <c r="AK302" s="70">
        <v>1</v>
      </c>
      <c r="AL302" s="108" t="s">
        <v>6293</v>
      </c>
      <c r="AM302" t="e">
        <v>#N/A</v>
      </c>
      <c r="AN302" t="e">
        <f t="shared" si="59"/>
        <v>#N/A</v>
      </c>
    </row>
    <row r="303" spans="1:42" ht="14.4" customHeight="1" x14ac:dyDescent="0.3">
      <c r="A303" s="59" t="str">
        <f t="shared" si="58"/>
        <v>BWN01-FMCG02-SPO-01</v>
      </c>
      <c r="B303" s="70" t="s">
        <v>1195</v>
      </c>
      <c r="C303" s="70" t="s">
        <v>1988</v>
      </c>
      <c r="D303" s="70" t="s">
        <v>1219</v>
      </c>
      <c r="E303" s="70" t="s">
        <v>143</v>
      </c>
      <c r="F303" s="70" t="s">
        <v>3072</v>
      </c>
      <c r="G303" s="70" t="s">
        <v>5634</v>
      </c>
      <c r="H303" s="70" t="s">
        <v>7691</v>
      </c>
      <c r="I303" s="161" t="s">
        <v>4900</v>
      </c>
      <c r="J303" s="70" t="s">
        <v>7690</v>
      </c>
      <c r="K303" s="59" t="s">
        <v>7692</v>
      </c>
      <c r="L303" s="70" t="s">
        <v>7706</v>
      </c>
      <c r="M303" s="82" t="s">
        <v>4686</v>
      </c>
      <c r="N303" s="70" t="s">
        <v>2687</v>
      </c>
      <c r="O303" s="59" t="s">
        <v>8067</v>
      </c>
      <c r="P303" s="59" t="str">
        <f t="shared" si="60"/>
        <v>0111903</v>
      </c>
      <c r="Q303" s="163" t="str">
        <f t="shared" si="57"/>
        <v>0111903@gsfmcg.com</v>
      </c>
      <c r="R303" s="59" t="s">
        <v>2629</v>
      </c>
      <c r="S303" s="59" t="s">
        <v>7695</v>
      </c>
      <c r="T303" s="59" t="str">
        <f>TRIM(CONCATENATE(V303," (",S303,")"))</f>
        <v>M. Adnan (T-BWN-01)</v>
      </c>
      <c r="U303" s="70" t="s">
        <v>7702</v>
      </c>
      <c r="V303" s="70" t="s">
        <v>7697</v>
      </c>
      <c r="W303" s="70" t="str">
        <f>TRIM(CONCATENATE(K303," - ",AD303," - ",V303))</f>
        <v>BWN01 - SPO - M. Adnan</v>
      </c>
      <c r="X303" s="70" t="s">
        <v>7699</v>
      </c>
      <c r="Y303" s="70" t="s">
        <v>6311</v>
      </c>
      <c r="Z303" s="70" t="s">
        <v>774</v>
      </c>
      <c r="AA303" s="171" t="s">
        <v>774</v>
      </c>
      <c r="AB303" s="70" t="s">
        <v>774</v>
      </c>
      <c r="AC303" s="70" t="s">
        <v>1171</v>
      </c>
      <c r="AD303" s="70" t="s">
        <v>163</v>
      </c>
      <c r="AE303" s="82" t="s">
        <v>1162</v>
      </c>
      <c r="AF303" s="70" t="s">
        <v>1171</v>
      </c>
      <c r="AG303" s="70" t="s">
        <v>1159</v>
      </c>
      <c r="AH303" s="70" t="s">
        <v>7704</v>
      </c>
      <c r="AI303" s="70" t="s">
        <v>7698</v>
      </c>
      <c r="AJ303" s="70" t="s">
        <v>7699</v>
      </c>
      <c r="AK303" s="70">
        <v>1</v>
      </c>
      <c r="AL303" s="108" t="s">
        <v>6293</v>
      </c>
      <c r="AM303" t="e">
        <v>#N/A</v>
      </c>
      <c r="AN303" t="e">
        <f t="shared" si="59"/>
        <v>#N/A</v>
      </c>
    </row>
    <row r="304" spans="1:42" ht="14.4" customHeight="1" x14ac:dyDescent="0.3">
      <c r="A304" s="59" t="str">
        <f t="shared" si="58"/>
        <v>BWN01-FMCG-SPO-00</v>
      </c>
      <c r="B304" s="70" t="s">
        <v>1171</v>
      </c>
      <c r="C304" s="70" t="s">
        <v>3078</v>
      </c>
      <c r="D304" s="70" t="s">
        <v>1219</v>
      </c>
      <c r="E304" s="70" t="s">
        <v>143</v>
      </c>
      <c r="F304" s="70" t="s">
        <v>3072</v>
      </c>
      <c r="G304" s="70" t="s">
        <v>5634</v>
      </c>
      <c r="H304" s="70" t="s">
        <v>7691</v>
      </c>
      <c r="I304" s="161" t="s">
        <v>4900</v>
      </c>
      <c r="J304" s="70" t="s">
        <v>7690</v>
      </c>
      <c r="K304" s="59" t="s">
        <v>7692</v>
      </c>
      <c r="L304" s="82" t="str">
        <f>P304</f>
        <v>0111904</v>
      </c>
      <c r="M304" s="82" t="s">
        <v>4686</v>
      </c>
      <c r="N304" s="70" t="s">
        <v>2687</v>
      </c>
      <c r="O304" s="59" t="s">
        <v>8068</v>
      </c>
      <c r="P304" s="59" t="str">
        <f t="shared" si="60"/>
        <v>0111904</v>
      </c>
      <c r="Q304" s="163" t="str">
        <f t="shared" si="57"/>
        <v>0111904@gsfmcg.com</v>
      </c>
      <c r="R304" s="59" t="s">
        <v>2631</v>
      </c>
      <c r="S304" s="59" t="s">
        <v>5238</v>
      </c>
      <c r="T304" s="59" t="str">
        <f>TRIM(CONCATENATE(W304))</f>
        <v>BWN01 - FMCG Unmapped</v>
      </c>
      <c r="U304" s="70" t="s">
        <v>7703</v>
      </c>
      <c r="V304" s="70" t="s">
        <v>5921</v>
      </c>
      <c r="W304" s="70" t="str">
        <f>TRIM(CONCATENATE(K304," - ",V304))</f>
        <v>BWN01 - FMCG Unmapped</v>
      </c>
      <c r="X304" s="70" t="s">
        <v>7699</v>
      </c>
      <c r="Y304" s="70" t="s">
        <v>774</v>
      </c>
      <c r="Z304" s="70" t="s">
        <v>774</v>
      </c>
      <c r="AA304" s="171" t="s">
        <v>774</v>
      </c>
      <c r="AB304" s="70" t="s">
        <v>774</v>
      </c>
      <c r="AC304" s="70" t="s">
        <v>1171</v>
      </c>
      <c r="AD304" s="70" t="s">
        <v>163</v>
      </c>
      <c r="AE304" s="82" t="s">
        <v>1162</v>
      </c>
      <c r="AF304" s="70" t="s">
        <v>1171</v>
      </c>
      <c r="AG304" s="70" t="s">
        <v>1159</v>
      </c>
      <c r="AH304" s="70" t="s">
        <v>7704</v>
      </c>
      <c r="AI304" s="70" t="s">
        <v>7698</v>
      </c>
      <c r="AJ304" s="70" t="s">
        <v>7699</v>
      </c>
      <c r="AK304" s="70">
        <v>0</v>
      </c>
      <c r="AL304" s="108" t="s">
        <v>5606</v>
      </c>
      <c r="AM304" t="e">
        <v>#N/A</v>
      </c>
      <c r="AN304" t="e">
        <f t="shared" si="59"/>
        <v>#N/A</v>
      </c>
      <c r="AP304" t="s">
        <v>8085</v>
      </c>
    </row>
    <row r="305" spans="1:42" ht="14.4" customHeight="1" x14ac:dyDescent="0.3">
      <c r="A305" s="59" t="str">
        <f t="shared" si="58"/>
        <v>BWN01-FMCG-ASM-01</v>
      </c>
      <c r="B305" s="70" t="s">
        <v>1171</v>
      </c>
      <c r="C305" s="70" t="s">
        <v>3078</v>
      </c>
      <c r="D305" s="70" t="s">
        <v>1219</v>
      </c>
      <c r="E305" s="70" t="s">
        <v>143</v>
      </c>
      <c r="F305" s="70" t="s">
        <v>3072</v>
      </c>
      <c r="G305" s="70" t="s">
        <v>5634</v>
      </c>
      <c r="H305" s="70" t="s">
        <v>7691</v>
      </c>
      <c r="I305" s="161" t="s">
        <v>4900</v>
      </c>
      <c r="J305" s="70" t="s">
        <v>7690</v>
      </c>
      <c r="K305" s="59" t="s">
        <v>7692</v>
      </c>
      <c r="L305" s="70" t="s">
        <v>678</v>
      </c>
      <c r="M305" s="82" t="s">
        <v>4686</v>
      </c>
      <c r="N305" s="70" t="s">
        <v>2687</v>
      </c>
      <c r="O305" s="59" t="s">
        <v>8069</v>
      </c>
      <c r="P305" s="59" t="str">
        <f>O304</f>
        <v>0111904</v>
      </c>
      <c r="Q305" s="163" t="str">
        <f t="shared" si="57"/>
        <v>01119@gsfmcg.com</v>
      </c>
      <c r="R305" s="59" t="s">
        <v>2772</v>
      </c>
      <c r="S305" s="59" t="s">
        <v>7822</v>
      </c>
      <c r="T305" s="59" t="str">
        <f>V305</f>
        <v>M. Shahzad Umar</v>
      </c>
      <c r="U305" s="70" t="s">
        <v>7704</v>
      </c>
      <c r="V305" s="70" t="s">
        <v>7698</v>
      </c>
      <c r="W305" s="70" t="str">
        <f>TRIM(CONCATENATE(K305," - ",AD305," - ",V305))</f>
        <v>BWN01 - ASM - M. Shahzad Umar</v>
      </c>
      <c r="X305" s="70" t="s">
        <v>7699</v>
      </c>
      <c r="Y305" s="70" t="s">
        <v>774</v>
      </c>
      <c r="Z305" s="70" t="s">
        <v>774</v>
      </c>
      <c r="AA305" s="171" t="s">
        <v>774</v>
      </c>
      <c r="AB305" s="70" t="s">
        <v>774</v>
      </c>
      <c r="AC305" s="70" t="s">
        <v>1219</v>
      </c>
      <c r="AD305" s="70" t="s">
        <v>1028</v>
      </c>
      <c r="AE305" s="82" t="s">
        <v>3414</v>
      </c>
      <c r="AF305" s="70" t="s">
        <v>1171</v>
      </c>
      <c r="AG305" s="70" t="s">
        <v>1159</v>
      </c>
      <c r="AH305" s="70" t="s">
        <v>3283</v>
      </c>
      <c r="AI305" s="70" t="s">
        <v>291</v>
      </c>
      <c r="AJ305" s="70" t="s">
        <v>3252</v>
      </c>
      <c r="AK305" s="70">
        <v>2</v>
      </c>
      <c r="AL305" s="108" t="s">
        <v>6294</v>
      </c>
      <c r="AM305" t="s">
        <v>2629</v>
      </c>
      <c r="AN305" t="b">
        <f t="shared" si="59"/>
        <v>0</v>
      </c>
      <c r="AP305" t="s">
        <v>8085</v>
      </c>
    </row>
    <row r="306" spans="1:42" ht="14.4" customHeight="1" x14ac:dyDescent="0.3">
      <c r="A306" s="59" t="str">
        <f t="shared" si="58"/>
        <v>SWL01-FMCG01-SPO-01</v>
      </c>
      <c r="B306" s="70" t="s">
        <v>1170</v>
      </c>
      <c r="C306" s="70" t="s">
        <v>1987</v>
      </c>
      <c r="D306" s="70" t="s">
        <v>1219</v>
      </c>
      <c r="E306" s="70" t="s">
        <v>143</v>
      </c>
      <c r="F306" s="70" t="s">
        <v>3072</v>
      </c>
      <c r="G306" s="70" t="s">
        <v>5634</v>
      </c>
      <c r="H306" s="70" t="s">
        <v>2074</v>
      </c>
      <c r="I306" s="161" t="s">
        <v>4900</v>
      </c>
      <c r="J306" s="70" t="s">
        <v>3252</v>
      </c>
      <c r="K306" s="59" t="s">
        <v>6379</v>
      </c>
      <c r="L306" s="70" t="s">
        <v>3254</v>
      </c>
      <c r="M306" s="82" t="s">
        <v>4686</v>
      </c>
      <c r="N306" s="70" t="s">
        <v>2687</v>
      </c>
      <c r="O306" s="59" t="s">
        <v>2624</v>
      </c>
      <c r="P306" s="59" t="str">
        <f>O306</f>
        <v>0218001</v>
      </c>
      <c r="Q306" s="163" t="str">
        <f t="shared" si="57"/>
        <v>0218001@gsfmcg.com</v>
      </c>
      <c r="R306" s="59" t="s">
        <v>2624</v>
      </c>
      <c r="S306" s="59" t="s">
        <v>290</v>
      </c>
      <c r="T306" s="59" t="str">
        <f>TRIM(CONCATENATE(V306," (",S306,")"))</f>
        <v>Adnan Sadiq (SWL-01)</v>
      </c>
      <c r="U306" s="70" t="s">
        <v>2999</v>
      </c>
      <c r="V306" s="70" t="s">
        <v>3255</v>
      </c>
      <c r="W306" s="70" t="str">
        <f>TRIM(CONCATENATE(K306," - ",AD306," - ",V306))</f>
        <v>SWL01 - SPO - Adnan Sadiq</v>
      </c>
      <c r="X306" s="70" t="s">
        <v>135</v>
      </c>
      <c r="Y306" s="70" t="s">
        <v>6305</v>
      </c>
      <c r="Z306" s="70" t="s">
        <v>774</v>
      </c>
      <c r="AA306" s="171" t="s">
        <v>774</v>
      </c>
      <c r="AB306" s="70" t="s">
        <v>774</v>
      </c>
      <c r="AC306" s="70" t="s">
        <v>1171</v>
      </c>
      <c r="AD306" s="70" t="s">
        <v>163</v>
      </c>
      <c r="AE306" s="82" t="s">
        <v>1162</v>
      </c>
      <c r="AF306" s="70" t="s">
        <v>1171</v>
      </c>
      <c r="AG306" s="70" t="s">
        <v>1159</v>
      </c>
      <c r="AH306" s="70" t="s">
        <v>3257</v>
      </c>
      <c r="AI306" s="70" t="s">
        <v>298</v>
      </c>
      <c r="AJ306" s="70" t="s">
        <v>135</v>
      </c>
      <c r="AK306" s="70">
        <v>1</v>
      </c>
      <c r="AL306" s="108" t="s">
        <v>6293</v>
      </c>
      <c r="AM306" t="s">
        <v>2624</v>
      </c>
      <c r="AN306" t="b">
        <f t="shared" si="59"/>
        <v>1</v>
      </c>
    </row>
    <row r="307" spans="1:42" ht="14.4" customHeight="1" x14ac:dyDescent="0.3">
      <c r="A307" s="59" t="str">
        <f t="shared" si="58"/>
        <v>SWL01-FMCG01-SPO-02</v>
      </c>
      <c r="B307" s="70" t="s">
        <v>1170</v>
      </c>
      <c r="C307" s="70" t="s">
        <v>1987</v>
      </c>
      <c r="D307" s="70" t="s">
        <v>1219</v>
      </c>
      <c r="E307" s="70" t="s">
        <v>143</v>
      </c>
      <c r="F307" s="70" t="s">
        <v>3072</v>
      </c>
      <c r="G307" s="70" t="s">
        <v>5634</v>
      </c>
      <c r="H307" s="70" t="s">
        <v>2074</v>
      </c>
      <c r="I307" s="161" t="s">
        <v>4900</v>
      </c>
      <c r="J307" s="70" t="s">
        <v>3252</v>
      </c>
      <c r="K307" s="59" t="s">
        <v>6379</v>
      </c>
      <c r="L307" s="70" t="s">
        <v>7712</v>
      </c>
      <c r="M307" s="82" t="s">
        <v>4686</v>
      </c>
      <c r="N307" s="70" t="s">
        <v>2687</v>
      </c>
      <c r="O307" s="59" t="s">
        <v>2625</v>
      </c>
      <c r="P307" s="59" t="str">
        <f>O307</f>
        <v>0218002</v>
      </c>
      <c r="Q307" s="163" t="str">
        <f t="shared" si="57"/>
        <v>0218002@gsfmcg.com</v>
      </c>
      <c r="R307" s="59" t="s">
        <v>2625</v>
      </c>
      <c r="S307" s="59" t="s">
        <v>294</v>
      </c>
      <c r="T307" s="59" t="str">
        <f>TRIM(CONCATENATE(V307," (",S307,")"))</f>
        <v>Mudassar Ali (SWL-02)</v>
      </c>
      <c r="U307" s="70" t="s">
        <v>3000</v>
      </c>
      <c r="V307" s="70" t="s">
        <v>7714</v>
      </c>
      <c r="W307" s="70" t="str">
        <f>TRIM(CONCATENATE(K307," - ",AD307," - ",V307))</f>
        <v>SWL01 - SPO - Mudassar Ali</v>
      </c>
      <c r="X307" s="70" t="s">
        <v>135</v>
      </c>
      <c r="Y307" s="70" t="s">
        <v>6298</v>
      </c>
      <c r="Z307" s="70" t="s">
        <v>774</v>
      </c>
      <c r="AA307" s="171" t="s">
        <v>774</v>
      </c>
      <c r="AB307" s="70" t="s">
        <v>774</v>
      </c>
      <c r="AC307" s="70" t="s">
        <v>1171</v>
      </c>
      <c r="AD307" s="70" t="s">
        <v>163</v>
      </c>
      <c r="AE307" s="82" t="s">
        <v>1162</v>
      </c>
      <c r="AF307" s="70" t="s">
        <v>1171</v>
      </c>
      <c r="AG307" s="70" t="s">
        <v>1159</v>
      </c>
      <c r="AH307" s="70" t="s">
        <v>3257</v>
      </c>
      <c r="AI307" s="70" t="s">
        <v>298</v>
      </c>
      <c r="AJ307" s="70" t="s">
        <v>135</v>
      </c>
      <c r="AK307" s="70">
        <v>1</v>
      </c>
      <c r="AL307" s="108" t="s">
        <v>6293</v>
      </c>
      <c r="AM307" t="e">
        <v>#N/A</v>
      </c>
      <c r="AN307" t="e">
        <f t="shared" si="59"/>
        <v>#N/A</v>
      </c>
    </row>
    <row r="308" spans="1:42" ht="14.4" customHeight="1" x14ac:dyDescent="0.3">
      <c r="A308" s="59" t="str">
        <f t="shared" si="58"/>
        <v>SWL01-FMCG01-SPO-03</v>
      </c>
      <c r="B308" s="70" t="s">
        <v>1170</v>
      </c>
      <c r="C308" s="70" t="s">
        <v>1987</v>
      </c>
      <c r="D308" s="70" t="s">
        <v>1219</v>
      </c>
      <c r="E308" s="70" t="s">
        <v>143</v>
      </c>
      <c r="F308" s="70" t="s">
        <v>3072</v>
      </c>
      <c r="G308" s="70" t="s">
        <v>5634</v>
      </c>
      <c r="H308" s="70" t="s">
        <v>2074</v>
      </c>
      <c r="I308" s="161" t="s">
        <v>4900</v>
      </c>
      <c r="J308" s="70" t="s">
        <v>3252</v>
      </c>
      <c r="K308" s="59" t="s">
        <v>6379</v>
      </c>
      <c r="L308" s="70" t="s">
        <v>5290</v>
      </c>
      <c r="M308" s="82" t="s">
        <v>4686</v>
      </c>
      <c r="N308" s="70" t="s">
        <v>2687</v>
      </c>
      <c r="O308" s="59" t="s">
        <v>2629</v>
      </c>
      <c r="P308" s="59" t="str">
        <f>O308</f>
        <v>0218006</v>
      </c>
      <c r="Q308" s="163" t="str">
        <f t="shared" si="57"/>
        <v>0218006@gsfmcg.com</v>
      </c>
      <c r="R308" s="59" t="s">
        <v>2629</v>
      </c>
      <c r="S308" s="59" t="s">
        <v>297</v>
      </c>
      <c r="T308" s="59" t="str">
        <f>TRIM(CONCATENATE(V308," (",S308,")"))</f>
        <v>M. Usman (SWL-03)</v>
      </c>
      <c r="U308" s="70" t="s">
        <v>3001</v>
      </c>
      <c r="V308" s="70" t="s">
        <v>2895</v>
      </c>
      <c r="W308" s="70" t="str">
        <f>TRIM(CONCATENATE(K308," - ",AD308," - ",V308))</f>
        <v>SWL01 - SPO - M. Usman</v>
      </c>
      <c r="X308" s="70" t="s">
        <v>6619</v>
      </c>
      <c r="Y308" s="70" t="s">
        <v>6311</v>
      </c>
      <c r="Z308" s="70" t="s">
        <v>774</v>
      </c>
      <c r="AA308" s="171" t="s">
        <v>774</v>
      </c>
      <c r="AB308" s="70" t="s">
        <v>774</v>
      </c>
      <c r="AC308" s="70" t="s">
        <v>1171</v>
      </c>
      <c r="AD308" s="70" t="s">
        <v>163</v>
      </c>
      <c r="AE308" s="82" t="s">
        <v>1162</v>
      </c>
      <c r="AF308" s="70" t="s">
        <v>1171</v>
      </c>
      <c r="AG308" s="70" t="s">
        <v>1159</v>
      </c>
      <c r="AH308" s="70" t="s">
        <v>3257</v>
      </c>
      <c r="AI308" s="70" t="s">
        <v>298</v>
      </c>
      <c r="AJ308" s="70" t="s">
        <v>135</v>
      </c>
      <c r="AK308" s="70">
        <v>1</v>
      </c>
      <c r="AL308" s="108" t="s">
        <v>6293</v>
      </c>
      <c r="AM308" t="s">
        <v>2628</v>
      </c>
      <c r="AN308" t="b">
        <f t="shared" si="59"/>
        <v>0</v>
      </c>
    </row>
    <row r="309" spans="1:42" ht="14.4" customHeight="1" x14ac:dyDescent="0.3">
      <c r="A309" s="59" t="str">
        <f t="shared" si="58"/>
        <v>SWL01-FMCG02-SPO-01</v>
      </c>
      <c r="B309" s="70" t="s">
        <v>1195</v>
      </c>
      <c r="C309" s="70" t="s">
        <v>1988</v>
      </c>
      <c r="D309" s="70" t="s">
        <v>1219</v>
      </c>
      <c r="E309" s="70" t="s">
        <v>143</v>
      </c>
      <c r="F309" s="70" t="s">
        <v>3072</v>
      </c>
      <c r="G309" s="70" t="s">
        <v>5634</v>
      </c>
      <c r="H309" s="70" t="s">
        <v>2074</v>
      </c>
      <c r="I309" s="161" t="s">
        <v>4900</v>
      </c>
      <c r="J309" s="70" t="s">
        <v>3252</v>
      </c>
      <c r="K309" s="59" t="s">
        <v>6379</v>
      </c>
      <c r="L309" s="70" t="s">
        <v>4608</v>
      </c>
      <c r="M309" s="82" t="s">
        <v>4686</v>
      </c>
      <c r="N309" s="70" t="s">
        <v>2687</v>
      </c>
      <c r="O309" s="59" t="s">
        <v>2674</v>
      </c>
      <c r="P309" s="59" t="str">
        <f>O309</f>
        <v>0222001</v>
      </c>
      <c r="Q309" s="163" t="str">
        <f t="shared" si="57"/>
        <v>0222001@gsfmcg.com</v>
      </c>
      <c r="R309" s="59" t="s">
        <v>2674</v>
      </c>
      <c r="S309" s="59" t="s">
        <v>515</v>
      </c>
      <c r="T309" s="59" t="str">
        <f>TRIM(CONCATENATE(V309," (",S309,")"))</f>
        <v>Mouzan Basharat (T-SWL-01)</v>
      </c>
      <c r="U309" s="70" t="s">
        <v>3004</v>
      </c>
      <c r="V309" s="70" t="s">
        <v>5885</v>
      </c>
      <c r="W309" s="70" t="str">
        <f>TRIM(CONCATENATE(K309," - ",AD309," - ",V309))</f>
        <v>SWL01 - SPO - Mouzan Basharat</v>
      </c>
      <c r="X309" s="70" t="s">
        <v>135</v>
      </c>
      <c r="Y309" s="70" t="s">
        <v>6298</v>
      </c>
      <c r="Z309" s="70" t="s">
        <v>774</v>
      </c>
      <c r="AA309" s="171" t="s">
        <v>774</v>
      </c>
      <c r="AB309" s="70" t="s">
        <v>774</v>
      </c>
      <c r="AC309" s="70" t="s">
        <v>1171</v>
      </c>
      <c r="AD309" s="70" t="s">
        <v>163</v>
      </c>
      <c r="AE309" s="82" t="s">
        <v>1162</v>
      </c>
      <c r="AF309" s="70" t="s">
        <v>1171</v>
      </c>
      <c r="AG309" s="70" t="s">
        <v>1159</v>
      </c>
      <c r="AH309" s="70" t="s">
        <v>3257</v>
      </c>
      <c r="AI309" s="70" t="s">
        <v>298</v>
      </c>
      <c r="AJ309" s="70" t="s">
        <v>135</v>
      </c>
      <c r="AK309" s="70">
        <v>1</v>
      </c>
      <c r="AL309" s="108" t="s">
        <v>6293</v>
      </c>
      <c r="AM309" t="s">
        <v>2674</v>
      </c>
      <c r="AN309" t="b">
        <f t="shared" si="59"/>
        <v>1</v>
      </c>
    </row>
    <row r="310" spans="1:42" ht="14.4" customHeight="1" x14ac:dyDescent="0.3">
      <c r="A310" s="59" t="str">
        <f t="shared" si="58"/>
        <v>SWL01-FMCG-SPO-00</v>
      </c>
      <c r="B310" s="70" t="s">
        <v>1171</v>
      </c>
      <c r="C310" s="70" t="s">
        <v>3078</v>
      </c>
      <c r="D310" s="70" t="s">
        <v>1219</v>
      </c>
      <c r="E310" s="70" t="s">
        <v>143</v>
      </c>
      <c r="F310" s="70" t="s">
        <v>3072</v>
      </c>
      <c r="G310" s="70" t="s">
        <v>5634</v>
      </c>
      <c r="H310" s="70" t="s">
        <v>2074</v>
      </c>
      <c r="I310" s="161" t="s">
        <v>4900</v>
      </c>
      <c r="J310" s="70" t="s">
        <v>3252</v>
      </c>
      <c r="K310" s="59" t="s">
        <v>6379</v>
      </c>
      <c r="L310" s="82" t="str">
        <f>P310</f>
        <v>0218009</v>
      </c>
      <c r="M310" s="82" t="s">
        <v>4686</v>
      </c>
      <c r="N310" s="70" t="s">
        <v>2687</v>
      </c>
      <c r="O310" s="59" t="s">
        <v>2631</v>
      </c>
      <c r="P310" s="59" t="str">
        <f>O310</f>
        <v>0218009</v>
      </c>
      <c r="Q310" s="163" t="str">
        <f t="shared" si="57"/>
        <v>0218009@gsfmcg.com</v>
      </c>
      <c r="R310" s="59" t="s">
        <v>2631</v>
      </c>
      <c r="S310" s="59" t="s">
        <v>5238</v>
      </c>
      <c r="T310" s="59" t="str">
        <f>TRIM(CONCATENATE(W310))</f>
        <v>SWL01 - FMCG Unmapped</v>
      </c>
      <c r="U310" s="70" t="s">
        <v>3405</v>
      </c>
      <c r="V310" s="70" t="s">
        <v>5921</v>
      </c>
      <c r="W310" s="70" t="str">
        <f>TRIM(CONCATENATE(K310," - ",V310))</f>
        <v>SWL01 - FMCG Unmapped</v>
      </c>
      <c r="X310" s="70" t="s">
        <v>135</v>
      </c>
      <c r="Y310" s="70" t="s">
        <v>774</v>
      </c>
      <c r="Z310" s="70" t="s">
        <v>774</v>
      </c>
      <c r="AA310" s="171" t="s">
        <v>774</v>
      </c>
      <c r="AB310" s="70" t="s">
        <v>774</v>
      </c>
      <c r="AC310" s="70" t="s">
        <v>1171</v>
      </c>
      <c r="AD310" s="70" t="s">
        <v>163</v>
      </c>
      <c r="AE310" s="82" t="s">
        <v>1162</v>
      </c>
      <c r="AF310" s="70" t="s">
        <v>1171</v>
      </c>
      <c r="AG310" s="70" t="s">
        <v>1159</v>
      </c>
      <c r="AH310" s="70" t="s">
        <v>3257</v>
      </c>
      <c r="AI310" s="70" t="s">
        <v>298</v>
      </c>
      <c r="AJ310" s="70" t="s">
        <v>135</v>
      </c>
      <c r="AK310" s="70">
        <v>0</v>
      </c>
      <c r="AL310" s="108" t="s">
        <v>5606</v>
      </c>
      <c r="AM310" t="s">
        <v>2631</v>
      </c>
      <c r="AN310" t="b">
        <f t="shared" si="59"/>
        <v>1</v>
      </c>
      <c r="AP310" t="s">
        <v>8085</v>
      </c>
    </row>
    <row r="311" spans="1:42" ht="14.4" customHeight="1" x14ac:dyDescent="0.3">
      <c r="A311" s="59" t="str">
        <f t="shared" si="58"/>
        <v>SWL01-FMCG-ASM-01</v>
      </c>
      <c r="B311" s="70" t="s">
        <v>1171</v>
      </c>
      <c r="C311" s="70" t="s">
        <v>3078</v>
      </c>
      <c r="D311" s="70" t="s">
        <v>1219</v>
      </c>
      <c r="E311" s="70" t="s">
        <v>143</v>
      </c>
      <c r="F311" s="70" t="s">
        <v>3072</v>
      </c>
      <c r="G311" s="70" t="s">
        <v>5634</v>
      </c>
      <c r="H311" s="70" t="s">
        <v>2074</v>
      </c>
      <c r="I311" s="161" t="s">
        <v>4900</v>
      </c>
      <c r="J311" s="70" t="s">
        <v>3252</v>
      </c>
      <c r="K311" s="59" t="s">
        <v>6379</v>
      </c>
      <c r="L311" s="70" t="s">
        <v>7713</v>
      </c>
      <c r="M311" s="82" t="s">
        <v>4686</v>
      </c>
      <c r="N311" s="70" t="s">
        <v>2687</v>
      </c>
      <c r="O311" s="59" t="s">
        <v>2772</v>
      </c>
      <c r="P311" s="59" t="str">
        <f>O310</f>
        <v>0218009</v>
      </c>
      <c r="Q311" s="163" t="str">
        <f t="shared" si="57"/>
        <v>02180@gsfmcg.com</v>
      </c>
      <c r="R311" s="59" t="s">
        <v>2772</v>
      </c>
      <c r="S311" s="59" t="s">
        <v>7823</v>
      </c>
      <c r="T311" s="59" t="str">
        <f>V311</f>
        <v>Abdul Qayyum</v>
      </c>
      <c r="U311" s="70" t="s">
        <v>3257</v>
      </c>
      <c r="V311" s="70" t="s">
        <v>298</v>
      </c>
      <c r="W311" s="70" t="str">
        <f t="shared" ref="W311:W316" si="61">TRIM(CONCATENATE(K311," - ",AD311," - ",V311))</f>
        <v>SWL01 - ASM - Abdul Qayyum</v>
      </c>
      <c r="X311" s="70" t="s">
        <v>135</v>
      </c>
      <c r="Y311" s="70" t="s">
        <v>774</v>
      </c>
      <c r="Z311" s="70" t="s">
        <v>6623</v>
      </c>
      <c r="AA311" s="171">
        <v>44699</v>
      </c>
      <c r="AB311" s="70" t="s">
        <v>774</v>
      </c>
      <c r="AC311" s="70" t="s">
        <v>1219</v>
      </c>
      <c r="AD311" s="70" t="s">
        <v>1028</v>
      </c>
      <c r="AE311" s="82" t="s">
        <v>3414</v>
      </c>
      <c r="AF311" s="70" t="s">
        <v>1171</v>
      </c>
      <c r="AG311" s="70" t="s">
        <v>1159</v>
      </c>
      <c r="AH311" s="70" t="s">
        <v>3283</v>
      </c>
      <c r="AI311" s="70" t="s">
        <v>291</v>
      </c>
      <c r="AJ311" s="70" t="s">
        <v>3252</v>
      </c>
      <c r="AK311" s="70">
        <v>2</v>
      </c>
      <c r="AL311" s="108" t="s">
        <v>6294</v>
      </c>
      <c r="AM311" t="e">
        <v>#N/A</v>
      </c>
      <c r="AN311" t="e">
        <f t="shared" si="59"/>
        <v>#N/A</v>
      </c>
      <c r="AP311" t="s">
        <v>8085</v>
      </c>
    </row>
    <row r="312" spans="1:42" ht="14.4" customHeight="1" x14ac:dyDescent="0.3">
      <c r="A312" s="59" t="str">
        <f t="shared" si="58"/>
        <v>OKR01-FMCG01-SPO-01</v>
      </c>
      <c r="B312" s="70" t="s">
        <v>1170</v>
      </c>
      <c r="C312" s="70" t="s">
        <v>1987</v>
      </c>
      <c r="D312" s="70" t="s">
        <v>1219</v>
      </c>
      <c r="E312" s="70" t="s">
        <v>143</v>
      </c>
      <c r="F312" s="70" t="s">
        <v>3072</v>
      </c>
      <c r="G312" s="70" t="s">
        <v>5634</v>
      </c>
      <c r="H312" s="70" t="s">
        <v>3199</v>
      </c>
      <c r="I312" s="161" t="s">
        <v>4900</v>
      </c>
      <c r="J312" s="70" t="s">
        <v>3200</v>
      </c>
      <c r="K312" s="59" t="s">
        <v>6381</v>
      </c>
      <c r="L312" s="70">
        <v>5302</v>
      </c>
      <c r="M312" s="82" t="s">
        <v>4686</v>
      </c>
      <c r="N312" s="70" t="s">
        <v>2687</v>
      </c>
      <c r="O312" s="59" t="s">
        <v>2626</v>
      </c>
      <c r="P312" s="59" t="str">
        <f t="shared" ref="P312:P317" si="62">O312</f>
        <v>0218003</v>
      </c>
      <c r="Q312" s="163" t="str">
        <f t="shared" si="57"/>
        <v>0218003@gsfmcg.com</v>
      </c>
      <c r="R312" s="59" t="s">
        <v>2626</v>
      </c>
      <c r="S312" s="59" t="s">
        <v>3356</v>
      </c>
      <c r="T312" s="59" t="str">
        <f>TRIM(CONCATENATE(V312," (",S312,")"))</f>
        <v>Sajjad Hussain (OKR-01)</v>
      </c>
      <c r="U312" s="70" t="s">
        <v>3201</v>
      </c>
      <c r="V312" s="70" t="s">
        <v>522</v>
      </c>
      <c r="W312" s="70" t="str">
        <f t="shared" si="61"/>
        <v>OKR01 - SPO - Sajjad Hussain</v>
      </c>
      <c r="X312" s="70" t="s">
        <v>136</v>
      </c>
      <c r="Y312" s="70" t="s">
        <v>6298</v>
      </c>
      <c r="Z312" s="70" t="s">
        <v>774</v>
      </c>
      <c r="AA312" s="171" t="s">
        <v>774</v>
      </c>
      <c r="AB312" s="70" t="s">
        <v>774</v>
      </c>
      <c r="AC312" s="70" t="s">
        <v>1171</v>
      </c>
      <c r="AD312" s="70" t="s">
        <v>163</v>
      </c>
      <c r="AE312" s="82" t="s">
        <v>1162</v>
      </c>
      <c r="AF312" s="70" t="s">
        <v>1171</v>
      </c>
      <c r="AG312" s="70" t="s">
        <v>1159</v>
      </c>
      <c r="AH312" s="70" t="s">
        <v>3208</v>
      </c>
      <c r="AI312" s="70" t="s">
        <v>516</v>
      </c>
      <c r="AJ312" s="70" t="s">
        <v>136</v>
      </c>
      <c r="AK312" s="70">
        <v>1</v>
      </c>
      <c r="AL312" s="108" t="s">
        <v>6293</v>
      </c>
      <c r="AM312" t="s">
        <v>3431</v>
      </c>
      <c r="AN312" t="b">
        <f t="shared" si="59"/>
        <v>0</v>
      </c>
    </row>
    <row r="313" spans="1:42" ht="14.4" customHeight="1" x14ac:dyDescent="0.3">
      <c r="A313" s="59" t="str">
        <f t="shared" si="58"/>
        <v>OKR01-FMCG01-SPO-02</v>
      </c>
      <c r="B313" s="70" t="s">
        <v>1170</v>
      </c>
      <c r="C313" s="70" t="s">
        <v>1987</v>
      </c>
      <c r="D313" s="70" t="s">
        <v>1219</v>
      </c>
      <c r="E313" s="70" t="s">
        <v>143</v>
      </c>
      <c r="F313" s="70" t="s">
        <v>3072</v>
      </c>
      <c r="G313" s="70" t="s">
        <v>5634</v>
      </c>
      <c r="H313" s="70" t="s">
        <v>3199</v>
      </c>
      <c r="I313" s="161" t="s">
        <v>4900</v>
      </c>
      <c r="J313" s="70" t="s">
        <v>3200</v>
      </c>
      <c r="K313" s="59" t="s">
        <v>6381</v>
      </c>
      <c r="L313" s="70" t="s">
        <v>7709</v>
      </c>
      <c r="M313" s="82" t="s">
        <v>4686</v>
      </c>
      <c r="N313" s="70" t="s">
        <v>2687</v>
      </c>
      <c r="O313" s="59" t="s">
        <v>2627</v>
      </c>
      <c r="P313" s="59" t="str">
        <f t="shared" si="62"/>
        <v>0218004</v>
      </c>
      <c r="Q313" s="163" t="str">
        <f t="shared" si="57"/>
        <v>0218004@gsfmcg.com</v>
      </c>
      <c r="R313" s="59" t="s">
        <v>2627</v>
      </c>
      <c r="S313" s="59" t="s">
        <v>3358</v>
      </c>
      <c r="T313" s="59" t="str">
        <f>TRIM(CONCATENATE(V313," (",S313,")"))</f>
        <v>Khurram Shahzad (OKR-02)</v>
      </c>
      <c r="U313" s="70" t="s">
        <v>3202</v>
      </c>
      <c r="V313" s="70" t="s">
        <v>572</v>
      </c>
      <c r="W313" s="70" t="str">
        <f t="shared" si="61"/>
        <v>OKR01 - SPO - Khurram Shahzad</v>
      </c>
      <c r="X313" s="70" t="s">
        <v>136</v>
      </c>
      <c r="Y313" s="70" t="s">
        <v>6298</v>
      </c>
      <c r="Z313" s="70" t="s">
        <v>774</v>
      </c>
      <c r="AA313" s="171" t="s">
        <v>774</v>
      </c>
      <c r="AB313" s="70" t="s">
        <v>774</v>
      </c>
      <c r="AC313" s="70" t="s">
        <v>1171</v>
      </c>
      <c r="AD313" s="70" t="s">
        <v>163</v>
      </c>
      <c r="AE313" s="82" t="s">
        <v>1162</v>
      </c>
      <c r="AF313" s="70" t="s">
        <v>1171</v>
      </c>
      <c r="AG313" s="70" t="s">
        <v>1159</v>
      </c>
      <c r="AH313" s="70" t="s">
        <v>3208</v>
      </c>
      <c r="AI313" s="70" t="s">
        <v>516</v>
      </c>
      <c r="AJ313" s="70" t="s">
        <v>136</v>
      </c>
      <c r="AK313" s="70">
        <v>1</v>
      </c>
      <c r="AL313" s="108" t="s">
        <v>6293</v>
      </c>
      <c r="AM313" t="e">
        <v>#N/A</v>
      </c>
      <c r="AN313" t="e">
        <f t="shared" si="59"/>
        <v>#N/A</v>
      </c>
    </row>
    <row r="314" spans="1:42" ht="14.4" customHeight="1" x14ac:dyDescent="0.3">
      <c r="A314" s="59" t="str">
        <f t="shared" si="58"/>
        <v>OKR01-FMCG01-SPO-03</v>
      </c>
      <c r="B314" s="70" t="s">
        <v>1170</v>
      </c>
      <c r="C314" s="70" t="s">
        <v>1987</v>
      </c>
      <c r="D314" s="70" t="s">
        <v>1219</v>
      </c>
      <c r="E314" s="70" t="s">
        <v>143</v>
      </c>
      <c r="F314" s="70" t="s">
        <v>3072</v>
      </c>
      <c r="G314" s="70" t="s">
        <v>5634</v>
      </c>
      <c r="H314" s="70" t="s">
        <v>3199</v>
      </c>
      <c r="I314" s="161" t="s">
        <v>4900</v>
      </c>
      <c r="J314" s="70" t="s">
        <v>3200</v>
      </c>
      <c r="K314" s="59" t="s">
        <v>6381</v>
      </c>
      <c r="L314" s="70" t="s">
        <v>4591</v>
      </c>
      <c r="M314" s="82" t="s">
        <v>4686</v>
      </c>
      <c r="N314" s="70" t="s">
        <v>2687</v>
      </c>
      <c r="O314" s="59" t="s">
        <v>3431</v>
      </c>
      <c r="P314" s="59" t="str">
        <f t="shared" si="62"/>
        <v>0222006</v>
      </c>
      <c r="Q314" s="163" t="str">
        <f t="shared" si="57"/>
        <v>0222006@gsfmcg.com</v>
      </c>
      <c r="R314" s="59" t="s">
        <v>3431</v>
      </c>
      <c r="S314" s="59" t="s">
        <v>3360</v>
      </c>
      <c r="T314" s="59" t="str">
        <f>TRIM(CONCATENATE(V314," (",S314,")"))</f>
        <v>Shahzad Saleem (OKR-03)</v>
      </c>
      <c r="U314" s="70" t="s">
        <v>3203</v>
      </c>
      <c r="V314" s="70" t="s">
        <v>4590</v>
      </c>
      <c r="W314" s="70" t="str">
        <f t="shared" si="61"/>
        <v>OKR01 - SPO - Shahzad Saleem</v>
      </c>
      <c r="X314" s="70" t="s">
        <v>7708</v>
      </c>
      <c r="Y314" s="70" t="s">
        <v>6298</v>
      </c>
      <c r="Z314" s="70" t="s">
        <v>774</v>
      </c>
      <c r="AA314" s="171" t="s">
        <v>774</v>
      </c>
      <c r="AB314" s="70" t="s">
        <v>774</v>
      </c>
      <c r="AC314" s="70" t="s">
        <v>1171</v>
      </c>
      <c r="AD314" s="70" t="s">
        <v>163</v>
      </c>
      <c r="AE314" s="82" t="s">
        <v>1162</v>
      </c>
      <c r="AF314" s="70" t="s">
        <v>1171</v>
      </c>
      <c r="AG314" s="70" t="s">
        <v>1159</v>
      </c>
      <c r="AH314" s="70" t="s">
        <v>3208</v>
      </c>
      <c r="AI314" s="70" t="s">
        <v>516</v>
      </c>
      <c r="AJ314" s="70" t="s">
        <v>136</v>
      </c>
      <c r="AK314" s="70">
        <v>1</v>
      </c>
      <c r="AL314" s="108" t="s">
        <v>6293</v>
      </c>
      <c r="AM314" t="s">
        <v>2627</v>
      </c>
      <c r="AN314" t="b">
        <f t="shared" si="59"/>
        <v>0</v>
      </c>
    </row>
    <row r="315" spans="1:42" ht="14.4" customHeight="1" x14ac:dyDescent="0.3">
      <c r="A315" s="59" t="str">
        <f t="shared" si="58"/>
        <v>OKR01-FMCG02-SPO-01</v>
      </c>
      <c r="B315" s="70" t="s">
        <v>1195</v>
      </c>
      <c r="C315" s="70" t="s">
        <v>1988</v>
      </c>
      <c r="D315" s="70" t="s">
        <v>1219</v>
      </c>
      <c r="E315" s="70" t="s">
        <v>143</v>
      </c>
      <c r="F315" s="70" t="s">
        <v>3072</v>
      </c>
      <c r="G315" s="70" t="s">
        <v>5634</v>
      </c>
      <c r="H315" s="70" t="s">
        <v>3199</v>
      </c>
      <c r="I315" s="161" t="s">
        <v>4900</v>
      </c>
      <c r="J315" s="70" t="s">
        <v>3200</v>
      </c>
      <c r="K315" s="59" t="s">
        <v>6381</v>
      </c>
      <c r="L315" s="70" t="s">
        <v>737</v>
      </c>
      <c r="M315" s="82" t="s">
        <v>4686</v>
      </c>
      <c r="N315" s="70" t="s">
        <v>2687</v>
      </c>
      <c r="O315" s="59" t="s">
        <v>2676</v>
      </c>
      <c r="P315" s="59" t="str">
        <f t="shared" si="62"/>
        <v>0222004</v>
      </c>
      <c r="Q315" s="163" t="str">
        <f t="shared" si="57"/>
        <v>0222004@gsfmcg.com</v>
      </c>
      <c r="R315" s="59" t="s">
        <v>2676</v>
      </c>
      <c r="S315" s="59" t="s">
        <v>3362</v>
      </c>
      <c r="T315" s="59" t="str">
        <f>TRIM(CONCATENATE(V315," (",S315,")"))</f>
        <v>M. Akhtar (T-OKR-01)</v>
      </c>
      <c r="U315" s="70" t="s">
        <v>3205</v>
      </c>
      <c r="V315" s="70" t="s">
        <v>3207</v>
      </c>
      <c r="W315" s="70" t="str">
        <f t="shared" si="61"/>
        <v>OKR01 - SPO - M. Akhtar</v>
      </c>
      <c r="X315" s="70" t="s">
        <v>136</v>
      </c>
      <c r="Y315" s="70" t="s">
        <v>6298</v>
      </c>
      <c r="Z315" s="70" t="s">
        <v>774</v>
      </c>
      <c r="AA315" s="171" t="s">
        <v>774</v>
      </c>
      <c r="AB315" s="70" t="s">
        <v>774</v>
      </c>
      <c r="AC315" s="70" t="s">
        <v>1171</v>
      </c>
      <c r="AD315" s="70" t="s">
        <v>163</v>
      </c>
      <c r="AE315" s="82" t="s">
        <v>1162</v>
      </c>
      <c r="AF315" s="70" t="s">
        <v>1171</v>
      </c>
      <c r="AG315" s="70" t="s">
        <v>1159</v>
      </c>
      <c r="AH315" s="70" t="s">
        <v>3208</v>
      </c>
      <c r="AI315" s="70" t="s">
        <v>516</v>
      </c>
      <c r="AJ315" s="70" t="s">
        <v>136</v>
      </c>
      <c r="AK315" s="70">
        <v>1</v>
      </c>
      <c r="AL315" s="108" t="s">
        <v>6293</v>
      </c>
      <c r="AM315" t="s">
        <v>2676</v>
      </c>
      <c r="AN315" t="b">
        <f t="shared" si="59"/>
        <v>1</v>
      </c>
    </row>
    <row r="316" spans="1:42" ht="14.4" customHeight="1" x14ac:dyDescent="0.3">
      <c r="A316" s="59" t="str">
        <f t="shared" si="58"/>
        <v>OKR01-FMCG02-SPO-02</v>
      </c>
      <c r="B316" s="70" t="s">
        <v>1195</v>
      </c>
      <c r="C316" s="70" t="s">
        <v>1988</v>
      </c>
      <c r="D316" s="70" t="s">
        <v>1219</v>
      </c>
      <c r="E316" s="70" t="s">
        <v>143</v>
      </c>
      <c r="F316" s="70" t="s">
        <v>3072</v>
      </c>
      <c r="G316" s="70" t="s">
        <v>5634</v>
      </c>
      <c r="H316" s="70" t="s">
        <v>3199</v>
      </c>
      <c r="I316" s="161" t="s">
        <v>4900</v>
      </c>
      <c r="J316" s="70" t="s">
        <v>3200</v>
      </c>
      <c r="K316" s="59" t="s">
        <v>6381</v>
      </c>
      <c r="L316" s="99" t="s">
        <v>7710</v>
      </c>
      <c r="M316" s="82" t="s">
        <v>4686</v>
      </c>
      <c r="N316" s="70" t="s">
        <v>2687</v>
      </c>
      <c r="O316" s="59" t="s">
        <v>2677</v>
      </c>
      <c r="P316" s="59" t="str">
        <f t="shared" si="62"/>
        <v>0222005</v>
      </c>
      <c r="Q316" s="163" t="str">
        <f t="shared" si="57"/>
        <v>0222005@gsfmcg.com</v>
      </c>
      <c r="R316" s="59" t="s">
        <v>2677</v>
      </c>
      <c r="S316" s="59" t="s">
        <v>3364</v>
      </c>
      <c r="T316" s="59" t="str">
        <f>TRIM(CONCATENATE(V316," (",S316,")"))</f>
        <v>Haider Khan (T-OKR-02)</v>
      </c>
      <c r="U316" s="70" t="s">
        <v>3206</v>
      </c>
      <c r="V316" s="70" t="s">
        <v>7707</v>
      </c>
      <c r="W316" s="70" t="str">
        <f t="shared" si="61"/>
        <v>OKR01 - SPO - Haider Khan</v>
      </c>
      <c r="X316" s="70" t="s">
        <v>136</v>
      </c>
      <c r="Y316" s="70" t="s">
        <v>6298</v>
      </c>
      <c r="Z316" s="70" t="s">
        <v>774</v>
      </c>
      <c r="AA316" s="171" t="s">
        <v>774</v>
      </c>
      <c r="AB316" s="70" t="s">
        <v>774</v>
      </c>
      <c r="AC316" s="70" t="s">
        <v>1171</v>
      </c>
      <c r="AD316" s="70" t="s">
        <v>163</v>
      </c>
      <c r="AE316" s="82" t="s">
        <v>1162</v>
      </c>
      <c r="AF316" s="70" t="s">
        <v>1171</v>
      </c>
      <c r="AG316" s="70" t="s">
        <v>1159</v>
      </c>
      <c r="AH316" s="70" t="s">
        <v>3208</v>
      </c>
      <c r="AI316" s="70" t="s">
        <v>516</v>
      </c>
      <c r="AJ316" s="70" t="s">
        <v>136</v>
      </c>
      <c r="AK316" s="70">
        <v>1</v>
      </c>
      <c r="AL316" s="108" t="s">
        <v>6293</v>
      </c>
      <c r="AM316" t="e">
        <v>#N/A</v>
      </c>
      <c r="AN316" t="e">
        <f t="shared" si="59"/>
        <v>#N/A</v>
      </c>
    </row>
    <row r="317" spans="1:42" ht="14.4" customHeight="1" x14ac:dyDescent="0.3">
      <c r="A317" s="59" t="str">
        <f t="shared" si="58"/>
        <v>OKR01-FMCG-SPO-00</v>
      </c>
      <c r="B317" s="70" t="s">
        <v>1171</v>
      </c>
      <c r="C317" s="70" t="s">
        <v>3078</v>
      </c>
      <c r="D317" s="70" t="s">
        <v>1219</v>
      </c>
      <c r="E317" s="70" t="s">
        <v>143</v>
      </c>
      <c r="F317" s="70" t="s">
        <v>3072</v>
      </c>
      <c r="G317" s="70" t="s">
        <v>5634</v>
      </c>
      <c r="H317" s="70" t="s">
        <v>3199</v>
      </c>
      <c r="I317" s="161" t="s">
        <v>4900</v>
      </c>
      <c r="J317" s="70" t="s">
        <v>3200</v>
      </c>
      <c r="K317" s="59" t="s">
        <v>6381</v>
      </c>
      <c r="L317" s="82" t="str">
        <f>P317</f>
        <v>0222003</v>
      </c>
      <c r="M317" s="82" t="s">
        <v>4686</v>
      </c>
      <c r="N317" s="70" t="s">
        <v>2687</v>
      </c>
      <c r="O317" s="59" t="s">
        <v>2678</v>
      </c>
      <c r="P317" s="59" t="str">
        <f t="shared" si="62"/>
        <v>0222003</v>
      </c>
      <c r="Q317" s="163" t="str">
        <f t="shared" si="57"/>
        <v>0222003@gsfmcg.com</v>
      </c>
      <c r="R317" s="59" t="s">
        <v>2678</v>
      </c>
      <c r="S317" s="59" t="s">
        <v>5238</v>
      </c>
      <c r="T317" s="59" t="str">
        <f>TRIM(CONCATENATE(W317))</f>
        <v>OKR01 - FMCG Unmapped</v>
      </c>
      <c r="U317" s="70" t="s">
        <v>3400</v>
      </c>
      <c r="V317" s="70" t="s">
        <v>5921</v>
      </c>
      <c r="W317" s="70" t="str">
        <f>TRIM(CONCATENATE(K317," - ",V317))</f>
        <v>OKR01 - FMCG Unmapped</v>
      </c>
      <c r="X317" s="70" t="s">
        <v>136</v>
      </c>
      <c r="Y317" s="70" t="s">
        <v>774</v>
      </c>
      <c r="Z317" s="70" t="s">
        <v>774</v>
      </c>
      <c r="AA317" s="171" t="s">
        <v>774</v>
      </c>
      <c r="AB317" s="70" t="s">
        <v>774</v>
      </c>
      <c r="AC317" s="70" t="s">
        <v>1171</v>
      </c>
      <c r="AD317" s="70" t="s">
        <v>163</v>
      </c>
      <c r="AE317" s="82" t="s">
        <v>1162</v>
      </c>
      <c r="AF317" s="70" t="s">
        <v>1171</v>
      </c>
      <c r="AG317" s="70" t="s">
        <v>1159</v>
      </c>
      <c r="AH317" s="70" t="s">
        <v>3208</v>
      </c>
      <c r="AI317" s="70" t="s">
        <v>516</v>
      </c>
      <c r="AJ317" s="70" t="s">
        <v>136</v>
      </c>
      <c r="AK317" s="70">
        <v>0</v>
      </c>
      <c r="AL317" s="108" t="s">
        <v>5606</v>
      </c>
      <c r="AM317" t="s">
        <v>2678</v>
      </c>
      <c r="AN317" t="b">
        <f t="shared" si="59"/>
        <v>1</v>
      </c>
      <c r="AP317" t="s">
        <v>8085</v>
      </c>
    </row>
    <row r="318" spans="1:42" ht="14.4" customHeight="1" x14ac:dyDescent="0.3">
      <c r="A318" s="59" t="str">
        <f t="shared" si="58"/>
        <v>OKR01-FMCG-ASM-01</v>
      </c>
      <c r="B318" s="70" t="s">
        <v>1171</v>
      </c>
      <c r="C318" s="70" t="s">
        <v>3078</v>
      </c>
      <c r="D318" s="70" t="s">
        <v>1219</v>
      </c>
      <c r="E318" s="70" t="s">
        <v>143</v>
      </c>
      <c r="F318" s="70" t="s">
        <v>3072</v>
      </c>
      <c r="G318" s="70" t="s">
        <v>5634</v>
      </c>
      <c r="H318" s="70" t="s">
        <v>3199</v>
      </c>
      <c r="I318" s="161" t="s">
        <v>4900</v>
      </c>
      <c r="J318" s="70" t="s">
        <v>3200</v>
      </c>
      <c r="K318" s="59" t="s">
        <v>6381</v>
      </c>
      <c r="L318" s="70" t="s">
        <v>7711</v>
      </c>
      <c r="M318" s="82" t="s">
        <v>4686</v>
      </c>
      <c r="N318" s="70" t="s">
        <v>2687</v>
      </c>
      <c r="O318" s="59" t="s">
        <v>2785</v>
      </c>
      <c r="P318" s="59" t="str">
        <f>O317</f>
        <v>0222003</v>
      </c>
      <c r="Q318" s="163" t="str">
        <f t="shared" si="57"/>
        <v>02220@gsfmcg.com</v>
      </c>
      <c r="R318" s="59" t="s">
        <v>2785</v>
      </c>
      <c r="S318" s="59" t="s">
        <v>7824</v>
      </c>
      <c r="T318" s="59" t="str">
        <f>V318</f>
        <v>Naqash Afzal</v>
      </c>
      <c r="U318" s="70" t="s">
        <v>3208</v>
      </c>
      <c r="V318" s="70" t="s">
        <v>516</v>
      </c>
      <c r="W318" s="70" t="str">
        <f>TRIM(CONCATENATE(K318," - ",AD318," - ",V318))</f>
        <v>OKR01 - ASM - Naqash Afzal</v>
      </c>
      <c r="X318" s="70" t="s">
        <v>136</v>
      </c>
      <c r="Y318" s="70" t="s">
        <v>774</v>
      </c>
      <c r="Z318" s="70" t="s">
        <v>6577</v>
      </c>
      <c r="AA318" s="171">
        <v>41852</v>
      </c>
      <c r="AB318" s="70" t="s">
        <v>774</v>
      </c>
      <c r="AC318" s="70" t="s">
        <v>1219</v>
      </c>
      <c r="AD318" s="70" t="s">
        <v>1028</v>
      </c>
      <c r="AE318" s="82" t="s">
        <v>3414</v>
      </c>
      <c r="AF318" s="70" t="s">
        <v>1171</v>
      </c>
      <c r="AG318" s="70" t="s">
        <v>1159</v>
      </c>
      <c r="AH318" s="70" t="s">
        <v>3283</v>
      </c>
      <c r="AI318" s="70" t="s">
        <v>291</v>
      </c>
      <c r="AJ318" s="70" t="s">
        <v>3252</v>
      </c>
      <c r="AK318" s="70">
        <v>2</v>
      </c>
      <c r="AL318" s="108" t="s">
        <v>6294</v>
      </c>
      <c r="AM318" t="e">
        <v>#N/A</v>
      </c>
      <c r="AN318" t="e">
        <f t="shared" si="59"/>
        <v>#N/A</v>
      </c>
      <c r="AP318" t="s">
        <v>8085</v>
      </c>
    </row>
    <row r="319" spans="1:42" ht="14.4" customHeight="1" x14ac:dyDescent="0.3">
      <c r="A319" s="59" t="str">
        <f t="shared" si="58"/>
        <v>NTH-C-FMCG-RSM-01</v>
      </c>
      <c r="B319" s="70" t="s">
        <v>1171</v>
      </c>
      <c r="C319" s="70" t="s">
        <v>3078</v>
      </c>
      <c r="D319" s="70" t="s">
        <v>1219</v>
      </c>
      <c r="E319" s="70" t="s">
        <v>143</v>
      </c>
      <c r="F319" s="70" t="s">
        <v>3072</v>
      </c>
      <c r="G319" s="70" t="s">
        <v>5634</v>
      </c>
      <c r="H319" s="70" t="s">
        <v>2074</v>
      </c>
      <c r="I319" s="161" t="s">
        <v>4900</v>
      </c>
      <c r="J319" s="70" t="s">
        <v>3252</v>
      </c>
      <c r="K319" s="59" t="s">
        <v>6379</v>
      </c>
      <c r="L319" s="99" t="s">
        <v>1126</v>
      </c>
      <c r="M319" s="82" t="s">
        <v>4686</v>
      </c>
      <c r="N319" s="70" t="s">
        <v>2687</v>
      </c>
      <c r="O319" s="82" t="s">
        <v>3418</v>
      </c>
      <c r="P319" s="59" t="str">
        <f>O320</f>
        <v>01305</v>
      </c>
      <c r="Q319" s="163" t="str">
        <f t="shared" si="57"/>
        <v>19@gsfmcg.com</v>
      </c>
      <c r="R319" s="99">
        <v>12345</v>
      </c>
      <c r="S319" s="59" t="s">
        <v>3283</v>
      </c>
      <c r="T319" s="59" t="str">
        <f>V319</f>
        <v>Azeem Abbas</v>
      </c>
      <c r="U319" s="70" t="s">
        <v>3283</v>
      </c>
      <c r="V319" s="70" t="s">
        <v>291</v>
      </c>
      <c r="W319" s="70" t="str">
        <f>TRIM(CONCATENATE(G319," - ",AD319," - ",V319))</f>
        <v>NTH-C - RSM - Azeem Abbas</v>
      </c>
      <c r="X319" s="70" t="s">
        <v>3252</v>
      </c>
      <c r="Y319" s="70" t="s">
        <v>774</v>
      </c>
      <c r="Z319" s="70" t="s">
        <v>774</v>
      </c>
      <c r="AA319" s="171" t="s">
        <v>774</v>
      </c>
      <c r="AB319" s="70" t="s">
        <v>774</v>
      </c>
      <c r="AC319" s="70" t="s">
        <v>1806</v>
      </c>
      <c r="AD319" s="70" t="s">
        <v>1146</v>
      </c>
      <c r="AE319" s="82" t="s">
        <v>2488</v>
      </c>
      <c r="AF319" s="70" t="s">
        <v>1171</v>
      </c>
      <c r="AG319" s="70" t="s">
        <v>1159</v>
      </c>
      <c r="AH319" s="70" t="s">
        <v>3279</v>
      </c>
      <c r="AI319" s="70" t="s">
        <v>645</v>
      </c>
      <c r="AJ319" s="70" t="s">
        <v>65</v>
      </c>
      <c r="AK319" s="81">
        <v>3</v>
      </c>
      <c r="AL319" s="108" t="s">
        <v>6294</v>
      </c>
      <c r="AM319" t="s">
        <v>3418</v>
      </c>
      <c r="AN319" t="b">
        <f t="shared" si="59"/>
        <v>1</v>
      </c>
    </row>
    <row r="320" spans="1:42" ht="14.4" customHeight="1" x14ac:dyDescent="0.3">
      <c r="A320" s="59" t="str">
        <f t="shared" si="58"/>
        <v>NTH-C-FMCG-RSM-00</v>
      </c>
      <c r="B320" s="70" t="s">
        <v>1171</v>
      </c>
      <c r="C320" s="70" t="s">
        <v>3078</v>
      </c>
      <c r="D320" s="70" t="s">
        <v>1219</v>
      </c>
      <c r="E320" s="70" t="s">
        <v>143</v>
      </c>
      <c r="F320" s="70" t="s">
        <v>3072</v>
      </c>
      <c r="G320" s="70" t="s">
        <v>5634</v>
      </c>
      <c r="H320" s="70" t="s">
        <v>2074</v>
      </c>
      <c r="I320" s="161" t="s">
        <v>4900</v>
      </c>
      <c r="J320" s="70" t="s">
        <v>3252</v>
      </c>
      <c r="K320" s="59" t="s">
        <v>6379</v>
      </c>
      <c r="L320" s="99" t="str">
        <f>O320</f>
        <v>01305</v>
      </c>
      <c r="M320" s="82" t="s">
        <v>4686</v>
      </c>
      <c r="N320" s="70" t="s">
        <v>2687</v>
      </c>
      <c r="O320" s="59" t="s">
        <v>8070</v>
      </c>
      <c r="P320" s="59" t="str">
        <f>O320</f>
        <v>01305</v>
      </c>
      <c r="Q320" s="163" t="str">
        <f t="shared" si="57"/>
        <v>01305@gsfmcg.com</v>
      </c>
      <c r="R320" s="99">
        <v>12345</v>
      </c>
      <c r="S320" s="70" t="s">
        <v>6729</v>
      </c>
      <c r="T320" s="59" t="str">
        <f>W320</f>
        <v>NTH-C - RSM - FMCG Unmapped</v>
      </c>
      <c r="U320" s="70" t="s">
        <v>6729</v>
      </c>
      <c r="V320" s="70" t="s">
        <v>5921</v>
      </c>
      <c r="W320" s="70" t="str">
        <f>TRIM(CONCATENATE(G320," - ",AD320," - ",V320))</f>
        <v>NTH-C - RSM - FMCG Unmapped</v>
      </c>
      <c r="X320" s="70" t="s">
        <v>3252</v>
      </c>
      <c r="Y320" s="70" t="s">
        <v>774</v>
      </c>
      <c r="Z320" s="70" t="s">
        <v>774</v>
      </c>
      <c r="AA320" s="171" t="s">
        <v>774</v>
      </c>
      <c r="AB320" s="70" t="s">
        <v>774</v>
      </c>
      <c r="AC320" s="70" t="s">
        <v>1806</v>
      </c>
      <c r="AD320" s="70" t="s">
        <v>1146</v>
      </c>
      <c r="AE320" s="82" t="s">
        <v>3414</v>
      </c>
      <c r="AF320" s="70" t="s">
        <v>1171</v>
      </c>
      <c r="AG320" s="70" t="s">
        <v>1159</v>
      </c>
      <c r="AH320" s="70" t="s">
        <v>3283</v>
      </c>
      <c r="AI320" s="70" t="s">
        <v>291</v>
      </c>
      <c r="AJ320" s="70" t="s">
        <v>3252</v>
      </c>
      <c r="AK320" s="81">
        <v>0</v>
      </c>
      <c r="AL320" s="108" t="s">
        <v>5606</v>
      </c>
      <c r="AM320" t="e">
        <v>#N/A</v>
      </c>
      <c r="AN320" t="e">
        <f t="shared" si="59"/>
        <v>#N/A</v>
      </c>
    </row>
    <row r="321" spans="1:42" ht="14.4" customHeight="1" x14ac:dyDescent="0.3">
      <c r="A321" s="59" t="str">
        <f t="shared" si="58"/>
        <v>NTH-D-FMCG-RSM-01</v>
      </c>
      <c r="B321" s="70" t="s">
        <v>1171</v>
      </c>
      <c r="C321" s="70" t="s">
        <v>3078</v>
      </c>
      <c r="D321" s="70" t="s">
        <v>1805</v>
      </c>
      <c r="E321" s="70" t="s">
        <v>143</v>
      </c>
      <c r="F321" s="70" t="s">
        <v>3084</v>
      </c>
      <c r="G321" s="70" t="s">
        <v>5635</v>
      </c>
      <c r="H321" s="70" t="s">
        <v>2867</v>
      </c>
      <c r="I321" s="59" t="s">
        <v>144</v>
      </c>
      <c r="J321" s="70" t="s">
        <v>2862</v>
      </c>
      <c r="K321" s="59" t="s">
        <v>6364</v>
      </c>
      <c r="L321" s="99" t="s">
        <v>1132</v>
      </c>
      <c r="M321" s="82" t="s">
        <v>4686</v>
      </c>
      <c r="N321" s="70" t="s">
        <v>2687</v>
      </c>
      <c r="O321" s="82" t="s">
        <v>3416</v>
      </c>
      <c r="P321" s="59" t="str">
        <f>O322</f>
        <v>0130601</v>
      </c>
      <c r="Q321" s="163" t="str">
        <f t="shared" si="57"/>
        <v>17@gsfmcg.com</v>
      </c>
      <c r="R321" s="99">
        <v>12345</v>
      </c>
      <c r="S321" s="59" t="s">
        <v>3284</v>
      </c>
      <c r="T321" s="59" t="str">
        <f>V321</f>
        <v>Moeen Zafar</v>
      </c>
      <c r="U321" s="70" t="s">
        <v>3284</v>
      </c>
      <c r="V321" s="70" t="s">
        <v>349</v>
      </c>
      <c r="W321" s="70" t="str">
        <f>TRIM(CONCATENATE(G321," - ",AD321," - ",V321))</f>
        <v>NTH-D - RSM - Moeen Zafar</v>
      </c>
      <c r="X321" s="70" t="s">
        <v>144</v>
      </c>
      <c r="Y321" s="70" t="s">
        <v>774</v>
      </c>
      <c r="Z321" s="70" t="s">
        <v>774</v>
      </c>
      <c r="AA321" s="171" t="s">
        <v>774</v>
      </c>
      <c r="AB321" s="70" t="s">
        <v>774</v>
      </c>
      <c r="AC321" s="70" t="s">
        <v>1806</v>
      </c>
      <c r="AD321" s="70" t="s">
        <v>1146</v>
      </c>
      <c r="AE321" s="82" t="s">
        <v>2488</v>
      </c>
      <c r="AF321" s="70" t="s">
        <v>1171</v>
      </c>
      <c r="AG321" s="70" t="s">
        <v>1159</v>
      </c>
      <c r="AH321" s="70" t="s">
        <v>3279</v>
      </c>
      <c r="AI321" s="70" t="s">
        <v>645</v>
      </c>
      <c r="AJ321" s="70" t="s">
        <v>65</v>
      </c>
      <c r="AK321" s="81">
        <v>3</v>
      </c>
      <c r="AL321" s="108" t="s">
        <v>6294</v>
      </c>
      <c r="AM321" t="s">
        <v>3416</v>
      </c>
      <c r="AN321" t="b">
        <f t="shared" si="59"/>
        <v>1</v>
      </c>
    </row>
    <row r="322" spans="1:42" ht="14.4" customHeight="1" x14ac:dyDescent="0.3">
      <c r="A322" s="59" t="str">
        <f t="shared" si="58"/>
        <v>NTH-D-FMCG-RSM-00</v>
      </c>
      <c r="B322" s="70" t="s">
        <v>1171</v>
      </c>
      <c r="C322" s="70" t="s">
        <v>3078</v>
      </c>
      <c r="D322" s="70" t="s">
        <v>1805</v>
      </c>
      <c r="E322" s="70" t="s">
        <v>143</v>
      </c>
      <c r="F322" s="70" t="s">
        <v>3084</v>
      </c>
      <c r="G322" s="70" t="s">
        <v>5635</v>
      </c>
      <c r="H322" s="70" t="s">
        <v>2867</v>
      </c>
      <c r="I322" s="59" t="s">
        <v>144</v>
      </c>
      <c r="J322" s="70" t="s">
        <v>2862</v>
      </c>
      <c r="K322" s="59" t="s">
        <v>6364</v>
      </c>
      <c r="L322" s="99" t="str">
        <f>O322</f>
        <v>0130601</v>
      </c>
      <c r="M322" s="82" t="s">
        <v>4686</v>
      </c>
      <c r="N322" s="70" t="s">
        <v>2687</v>
      </c>
      <c r="O322" s="59" t="s">
        <v>6756</v>
      </c>
      <c r="P322" s="59" t="str">
        <f t="shared" ref="P322:P327" si="63">O322</f>
        <v>0130601</v>
      </c>
      <c r="Q322" s="163" t="str">
        <f t="shared" si="57"/>
        <v>0130601@gsfmcg.com</v>
      </c>
      <c r="R322" s="99">
        <v>12345</v>
      </c>
      <c r="S322" s="70" t="s">
        <v>6730</v>
      </c>
      <c r="T322" s="59" t="str">
        <f>W322</f>
        <v>NTH-D - RSM - FMCG Unmapped</v>
      </c>
      <c r="U322" s="70" t="s">
        <v>6730</v>
      </c>
      <c r="V322" s="70" t="s">
        <v>5921</v>
      </c>
      <c r="W322" s="70" t="str">
        <f>TRIM(CONCATENATE(G322," - ",AD322," - ",V322))</f>
        <v>NTH-D - RSM - FMCG Unmapped</v>
      </c>
      <c r="X322" s="70" t="s">
        <v>144</v>
      </c>
      <c r="Y322" s="70" t="s">
        <v>774</v>
      </c>
      <c r="Z322" s="70" t="s">
        <v>774</v>
      </c>
      <c r="AA322" s="171" t="s">
        <v>774</v>
      </c>
      <c r="AB322" s="70" t="s">
        <v>774</v>
      </c>
      <c r="AC322" s="70" t="s">
        <v>1806</v>
      </c>
      <c r="AD322" s="70" t="s">
        <v>1146</v>
      </c>
      <c r="AE322" s="82" t="s">
        <v>3414</v>
      </c>
      <c r="AF322" s="70" t="s">
        <v>1171</v>
      </c>
      <c r="AG322" s="70" t="s">
        <v>1159</v>
      </c>
      <c r="AH322" s="59" t="s">
        <v>3284</v>
      </c>
      <c r="AI322" s="59" t="s">
        <v>349</v>
      </c>
      <c r="AJ322" s="70" t="s">
        <v>144</v>
      </c>
      <c r="AK322" s="81">
        <v>0</v>
      </c>
      <c r="AL322" s="108" t="s">
        <v>5606</v>
      </c>
      <c r="AM322" t="s">
        <v>6756</v>
      </c>
      <c r="AN322" t="b">
        <f t="shared" si="59"/>
        <v>1</v>
      </c>
    </row>
    <row r="323" spans="1:42" ht="14.4" customHeight="1" x14ac:dyDescent="0.3">
      <c r="A323" s="59" t="str">
        <f t="shared" si="58"/>
        <v>ISB02-FMCG01-SPO-01</v>
      </c>
      <c r="B323" s="70" t="s">
        <v>1170</v>
      </c>
      <c r="C323" s="70" t="s">
        <v>1987</v>
      </c>
      <c r="D323" s="70" t="s">
        <v>1805</v>
      </c>
      <c r="E323" s="70" t="s">
        <v>143</v>
      </c>
      <c r="F323" s="70" t="s">
        <v>3084</v>
      </c>
      <c r="G323" s="70" t="s">
        <v>5635</v>
      </c>
      <c r="H323" s="70" t="s">
        <v>7733</v>
      </c>
      <c r="I323" s="59" t="s">
        <v>144</v>
      </c>
      <c r="J323" s="70" t="s">
        <v>7734</v>
      </c>
      <c r="K323" s="59" t="s">
        <v>7735</v>
      </c>
      <c r="L323" s="70" t="s">
        <v>7745</v>
      </c>
      <c r="M323" s="82" t="s">
        <v>4686</v>
      </c>
      <c r="N323" s="70" t="s">
        <v>2687</v>
      </c>
      <c r="O323" s="59" t="s">
        <v>8071</v>
      </c>
      <c r="P323" s="59" t="str">
        <f t="shared" si="63"/>
        <v>0112101</v>
      </c>
      <c r="Q323" s="163" t="str">
        <f t="shared" si="57"/>
        <v>0112101@gsfmcg.com</v>
      </c>
      <c r="R323" s="59" t="s">
        <v>2633</v>
      </c>
      <c r="S323" s="59" t="s">
        <v>376</v>
      </c>
      <c r="T323" s="59" t="str">
        <f>TRIM(CONCATENATE(V323," (",S323,")"))</f>
        <v>Danish Mehmood (ISB-04)</v>
      </c>
      <c r="U323" s="70" t="s">
        <v>7741</v>
      </c>
      <c r="V323" s="70" t="s">
        <v>7738</v>
      </c>
      <c r="W323" s="70" t="str">
        <f>TRIM(CONCATENATE(K323," - ",AD323," - ",V323))</f>
        <v>ISB02 - SPO - Danish Mehmood</v>
      </c>
      <c r="X323" s="70" t="s">
        <v>144</v>
      </c>
      <c r="Y323" s="70" t="s">
        <v>6298</v>
      </c>
      <c r="Z323" s="70" t="s">
        <v>774</v>
      </c>
      <c r="AA323" s="171" t="s">
        <v>774</v>
      </c>
      <c r="AB323" s="70" t="s">
        <v>774</v>
      </c>
      <c r="AC323" s="70" t="s">
        <v>1171</v>
      </c>
      <c r="AD323" s="70" t="s">
        <v>163</v>
      </c>
      <c r="AE323" s="82" t="s">
        <v>1162</v>
      </c>
      <c r="AF323" s="70" t="s">
        <v>1171</v>
      </c>
      <c r="AG323" s="70" t="s">
        <v>1159</v>
      </c>
      <c r="AH323" s="70" t="s">
        <v>7836</v>
      </c>
      <c r="AI323" s="70" t="s">
        <v>5253</v>
      </c>
      <c r="AJ323" s="70" t="s">
        <v>144</v>
      </c>
      <c r="AK323" s="70">
        <v>1</v>
      </c>
      <c r="AL323" s="108" t="s">
        <v>6293</v>
      </c>
      <c r="AM323" t="e">
        <v>#N/A</v>
      </c>
      <c r="AN323" t="e">
        <f t="shared" si="59"/>
        <v>#N/A</v>
      </c>
    </row>
    <row r="324" spans="1:42" ht="14.4" customHeight="1" x14ac:dyDescent="0.3">
      <c r="A324" s="59" t="str">
        <f t="shared" si="58"/>
        <v>ISB02-FMCG01-SPO-02</v>
      </c>
      <c r="B324" s="70" t="s">
        <v>1170</v>
      </c>
      <c r="C324" s="70" t="s">
        <v>1987</v>
      </c>
      <c r="D324" s="70" t="s">
        <v>1805</v>
      </c>
      <c r="E324" s="70" t="s">
        <v>143</v>
      </c>
      <c r="F324" s="70" t="s">
        <v>3084</v>
      </c>
      <c r="G324" s="70" t="s">
        <v>5635</v>
      </c>
      <c r="H324" s="70" t="s">
        <v>7733</v>
      </c>
      <c r="I324" s="59" t="s">
        <v>144</v>
      </c>
      <c r="J324" s="70" t="s">
        <v>7734</v>
      </c>
      <c r="K324" s="59" t="s">
        <v>7735</v>
      </c>
      <c r="L324" s="70" t="str">
        <f>P324</f>
        <v>0112102</v>
      </c>
      <c r="M324" s="82" t="s">
        <v>4686</v>
      </c>
      <c r="N324" s="70" t="s">
        <v>2687</v>
      </c>
      <c r="O324" s="59" t="s">
        <v>8072</v>
      </c>
      <c r="P324" s="59" t="str">
        <f t="shared" si="63"/>
        <v>0112102</v>
      </c>
      <c r="Q324" s="163" t="str">
        <f t="shared" si="57"/>
        <v>0112102@gsfmcg.com</v>
      </c>
      <c r="R324" s="59" t="s">
        <v>2680</v>
      </c>
      <c r="S324" s="59" t="s">
        <v>379</v>
      </c>
      <c r="T324" s="59" t="str">
        <f>TRIM(CONCATENATE(V324," (",S324,")"))</f>
        <v>Vacant ISB-05 (ISB-05)</v>
      </c>
      <c r="U324" s="70" t="s">
        <v>7742</v>
      </c>
      <c r="V324" s="70" t="s">
        <v>7739</v>
      </c>
      <c r="W324" s="70" t="str">
        <f>TRIM(CONCATENATE(K324," - ",AD324," - ",V324))</f>
        <v>ISB02 - SPO - Vacant ISB-05</v>
      </c>
      <c r="X324" s="70" t="s">
        <v>144</v>
      </c>
      <c r="Y324" s="70" t="s">
        <v>6298</v>
      </c>
      <c r="Z324" s="70" t="s">
        <v>774</v>
      </c>
      <c r="AA324" s="171" t="s">
        <v>774</v>
      </c>
      <c r="AB324" s="70" t="s">
        <v>774</v>
      </c>
      <c r="AC324" s="70" t="s">
        <v>1171</v>
      </c>
      <c r="AD324" s="70" t="s">
        <v>163</v>
      </c>
      <c r="AE324" s="82" t="s">
        <v>1162</v>
      </c>
      <c r="AF324" s="70" t="s">
        <v>1171</v>
      </c>
      <c r="AG324" s="70" t="s">
        <v>1159</v>
      </c>
      <c r="AH324" s="70" t="s">
        <v>7836</v>
      </c>
      <c r="AI324" s="70" t="s">
        <v>5253</v>
      </c>
      <c r="AJ324" s="70" t="s">
        <v>144</v>
      </c>
      <c r="AK324" s="70">
        <v>1</v>
      </c>
      <c r="AL324" s="108" t="s">
        <v>6293</v>
      </c>
      <c r="AM324" t="e">
        <v>#N/A</v>
      </c>
      <c r="AN324" t="e">
        <f t="shared" si="59"/>
        <v>#N/A</v>
      </c>
    </row>
    <row r="325" spans="1:42" ht="14.4" customHeight="1" x14ac:dyDescent="0.3">
      <c r="A325" s="59" t="str">
        <f t="shared" si="58"/>
        <v>ISB02-FMCG01-SPO-03</v>
      </c>
      <c r="B325" s="70" t="s">
        <v>1170</v>
      </c>
      <c r="C325" s="70" t="s">
        <v>1987</v>
      </c>
      <c r="D325" s="70" t="s">
        <v>1805</v>
      </c>
      <c r="E325" s="70" t="s">
        <v>143</v>
      </c>
      <c r="F325" s="70" t="s">
        <v>3084</v>
      </c>
      <c r="G325" s="70" t="s">
        <v>5635</v>
      </c>
      <c r="H325" s="70" t="s">
        <v>7733</v>
      </c>
      <c r="I325" s="59" t="s">
        <v>144</v>
      </c>
      <c r="J325" s="70" t="s">
        <v>7734</v>
      </c>
      <c r="K325" s="59" t="s">
        <v>7735</v>
      </c>
      <c r="L325" s="70" t="s">
        <v>7746</v>
      </c>
      <c r="M325" s="82" t="s">
        <v>4686</v>
      </c>
      <c r="N325" s="70" t="s">
        <v>2687</v>
      </c>
      <c r="O325" s="59" t="s">
        <v>8073</v>
      </c>
      <c r="P325" s="59" t="str">
        <f t="shared" si="63"/>
        <v>0112103</v>
      </c>
      <c r="Q325" s="163" t="str">
        <f t="shared" si="57"/>
        <v>0112103@gsfmcg.com</v>
      </c>
      <c r="R325" s="59" t="s">
        <v>2680</v>
      </c>
      <c r="S325" s="59" t="s">
        <v>7736</v>
      </c>
      <c r="T325" s="59" t="str">
        <f>TRIM(CONCATENATE(V325," (",S325,")"))</f>
        <v>Asif Hussain (ISB-06)</v>
      </c>
      <c r="U325" s="70" t="s">
        <v>7743</v>
      </c>
      <c r="V325" s="70" t="s">
        <v>7740</v>
      </c>
      <c r="W325" s="70" t="str">
        <f>TRIM(CONCATENATE(K325," - ",AD325," - ",V325))</f>
        <v>ISB02 - SPO - Asif Hussain</v>
      </c>
      <c r="X325" s="70" t="s">
        <v>144</v>
      </c>
      <c r="Y325" s="70" t="s">
        <v>6298</v>
      </c>
      <c r="Z325" s="70" t="s">
        <v>774</v>
      </c>
      <c r="AA325" s="171" t="s">
        <v>774</v>
      </c>
      <c r="AB325" s="70" t="s">
        <v>774</v>
      </c>
      <c r="AC325" s="70" t="s">
        <v>1171</v>
      </c>
      <c r="AD325" s="70" t="s">
        <v>163</v>
      </c>
      <c r="AE325" s="82" t="s">
        <v>1162</v>
      </c>
      <c r="AF325" s="70" t="s">
        <v>1171</v>
      </c>
      <c r="AG325" s="70" t="s">
        <v>1159</v>
      </c>
      <c r="AH325" s="70" t="s">
        <v>7836</v>
      </c>
      <c r="AI325" s="70" t="s">
        <v>5253</v>
      </c>
      <c r="AJ325" s="70" t="s">
        <v>144</v>
      </c>
      <c r="AK325" s="70">
        <v>1</v>
      </c>
      <c r="AL325" s="108" t="s">
        <v>6293</v>
      </c>
      <c r="AM325" t="e">
        <v>#N/A</v>
      </c>
      <c r="AN325" t="e">
        <f t="shared" si="59"/>
        <v>#N/A</v>
      </c>
    </row>
    <row r="326" spans="1:42" ht="14.4" customHeight="1" x14ac:dyDescent="0.3">
      <c r="A326" s="59" t="str">
        <f>U326</f>
        <v>ISB02-FMCG01-SPO-04</v>
      </c>
      <c r="B326" s="70" t="s">
        <v>1170</v>
      </c>
      <c r="C326" s="70" t="s">
        <v>1987</v>
      </c>
      <c r="D326" s="70" t="s">
        <v>1805</v>
      </c>
      <c r="E326" s="70" t="s">
        <v>143</v>
      </c>
      <c r="F326" s="70" t="s">
        <v>3084</v>
      </c>
      <c r="G326" s="70" t="s">
        <v>5635</v>
      </c>
      <c r="H326" s="70" t="s">
        <v>7733</v>
      </c>
      <c r="I326" s="59" t="s">
        <v>144</v>
      </c>
      <c r="J326" s="70" t="s">
        <v>7734</v>
      </c>
      <c r="K326" s="59" t="s">
        <v>7735</v>
      </c>
      <c r="L326" s="70" t="str">
        <f>P326</f>
        <v>0212003</v>
      </c>
      <c r="M326" s="82" t="s">
        <v>4686</v>
      </c>
      <c r="N326" s="70" t="s">
        <v>2687</v>
      </c>
      <c r="O326" s="59" t="s">
        <v>2596</v>
      </c>
      <c r="P326" s="59" t="str">
        <f t="shared" si="63"/>
        <v>0212003</v>
      </c>
      <c r="Q326" s="163" t="str">
        <f>CONCATENATE(O326,"@gsfmcg.com")</f>
        <v>0212003@gsfmcg.com</v>
      </c>
      <c r="R326" s="59" t="s">
        <v>2596</v>
      </c>
      <c r="S326" s="174" t="s">
        <v>373</v>
      </c>
      <c r="T326" s="59" t="str">
        <f>TRIM(CONCATENATE(V326," (",S326,")"))</f>
        <v>Vacant ISB-03 (ISB-03)</v>
      </c>
      <c r="U326" s="70" t="s">
        <v>8107</v>
      </c>
      <c r="V326" s="70" t="s">
        <v>7749</v>
      </c>
      <c r="W326" s="70" t="str">
        <f>TRIM(CONCATENATE(K326," - ",AD326," - ",V326))</f>
        <v>ISB02 - SPO - Vacant ISB-03</v>
      </c>
      <c r="X326" s="70" t="s">
        <v>375</v>
      </c>
      <c r="Y326" s="70" t="s">
        <v>6298</v>
      </c>
      <c r="Z326" s="70" t="s">
        <v>774</v>
      </c>
      <c r="AA326" s="171" t="s">
        <v>774</v>
      </c>
      <c r="AB326" s="70" t="s">
        <v>774</v>
      </c>
      <c r="AC326" s="70" t="s">
        <v>1171</v>
      </c>
      <c r="AD326" s="70" t="s">
        <v>163</v>
      </c>
      <c r="AE326" s="82" t="s">
        <v>1162</v>
      </c>
      <c r="AF326" s="70" t="s">
        <v>1171</v>
      </c>
      <c r="AG326" s="70" t="s">
        <v>1159</v>
      </c>
      <c r="AH326" s="70" t="s">
        <v>7836</v>
      </c>
      <c r="AI326" s="70" t="s">
        <v>5253</v>
      </c>
      <c r="AJ326" s="70" t="s">
        <v>144</v>
      </c>
      <c r="AK326" s="70">
        <v>1</v>
      </c>
      <c r="AL326" s="108" t="s">
        <v>6293</v>
      </c>
      <c r="AM326" t="e">
        <v>#N/A</v>
      </c>
      <c r="AN326" t="e">
        <f>AM326=O326</f>
        <v>#N/A</v>
      </c>
      <c r="AO326" t="s">
        <v>8103</v>
      </c>
    </row>
    <row r="327" spans="1:42" ht="14.4" customHeight="1" x14ac:dyDescent="0.3">
      <c r="A327" s="59" t="str">
        <f t="shared" si="58"/>
        <v>ISB02-FMCG-SPO-00</v>
      </c>
      <c r="B327" s="70" t="s">
        <v>1171</v>
      </c>
      <c r="C327" s="70" t="s">
        <v>3078</v>
      </c>
      <c r="D327" s="70" t="s">
        <v>1805</v>
      </c>
      <c r="E327" s="70" t="s">
        <v>143</v>
      </c>
      <c r="F327" s="70" t="s">
        <v>3084</v>
      </c>
      <c r="G327" s="70" t="s">
        <v>5635</v>
      </c>
      <c r="H327" s="70" t="s">
        <v>7733</v>
      </c>
      <c r="I327" s="59" t="s">
        <v>144</v>
      </c>
      <c r="J327" s="70" t="s">
        <v>7734</v>
      </c>
      <c r="K327" s="59" t="s">
        <v>7735</v>
      </c>
      <c r="L327" s="82" t="str">
        <f>P327</f>
        <v>0112104</v>
      </c>
      <c r="M327" s="82" t="s">
        <v>4686</v>
      </c>
      <c r="N327" s="70" t="s">
        <v>2687</v>
      </c>
      <c r="O327" s="59" t="s">
        <v>8074</v>
      </c>
      <c r="P327" s="59" t="str">
        <f t="shared" si="63"/>
        <v>0112104</v>
      </c>
      <c r="Q327" s="163" t="str">
        <f t="shared" si="57"/>
        <v>0112104@gsfmcg.com</v>
      </c>
      <c r="R327" s="59" t="s">
        <v>3432</v>
      </c>
      <c r="S327" s="59" t="s">
        <v>5238</v>
      </c>
      <c r="T327" s="59" t="str">
        <f>TRIM(CONCATENATE(W327))</f>
        <v>ISB02 - FMCG Unmapped</v>
      </c>
      <c r="U327" s="70" t="s">
        <v>7744</v>
      </c>
      <c r="V327" s="70" t="s">
        <v>5921</v>
      </c>
      <c r="W327" s="70" t="str">
        <f>TRIM(CONCATENATE(K327," - ",V327))</f>
        <v>ISB02 - FMCG Unmapped</v>
      </c>
      <c r="X327" s="70" t="s">
        <v>144</v>
      </c>
      <c r="Y327" s="70" t="s">
        <v>774</v>
      </c>
      <c r="Z327" s="70" t="s">
        <v>774</v>
      </c>
      <c r="AA327" s="171" t="s">
        <v>774</v>
      </c>
      <c r="AB327" s="70" t="s">
        <v>774</v>
      </c>
      <c r="AC327" s="70" t="s">
        <v>1171</v>
      </c>
      <c r="AD327" s="70" t="s">
        <v>163</v>
      </c>
      <c r="AE327" s="82" t="s">
        <v>1162</v>
      </c>
      <c r="AF327" s="70" t="s">
        <v>1171</v>
      </c>
      <c r="AG327" s="70" t="s">
        <v>1159</v>
      </c>
      <c r="AH327" s="70" t="s">
        <v>7836</v>
      </c>
      <c r="AI327" s="70" t="s">
        <v>5253</v>
      </c>
      <c r="AJ327" s="70" t="s">
        <v>144</v>
      </c>
      <c r="AK327" s="70">
        <v>0</v>
      </c>
      <c r="AL327" s="108" t="s">
        <v>5606</v>
      </c>
      <c r="AM327" t="e">
        <v>#N/A</v>
      </c>
      <c r="AN327" t="e">
        <f t="shared" si="59"/>
        <v>#N/A</v>
      </c>
      <c r="AP327" t="s">
        <v>8085</v>
      </c>
    </row>
    <row r="328" spans="1:42" ht="14.4" customHeight="1" x14ac:dyDescent="0.3">
      <c r="A328" s="59" t="str">
        <f t="shared" si="58"/>
        <v>ISB02-FMCG01-ASM-01</v>
      </c>
      <c r="B328" s="70" t="s">
        <v>1170</v>
      </c>
      <c r="C328" s="70" t="s">
        <v>1987</v>
      </c>
      <c r="D328" s="70" t="s">
        <v>1805</v>
      </c>
      <c r="E328" s="70" t="s">
        <v>143</v>
      </c>
      <c r="F328" s="70" t="s">
        <v>3084</v>
      </c>
      <c r="G328" s="70" t="s">
        <v>5635</v>
      </c>
      <c r="H328" s="70" t="s">
        <v>7733</v>
      </c>
      <c r="I328" s="59" t="s">
        <v>144</v>
      </c>
      <c r="J328" s="70" t="s">
        <v>7734</v>
      </c>
      <c r="K328" s="59" t="s">
        <v>7735</v>
      </c>
      <c r="L328" s="70" t="s">
        <v>5254</v>
      </c>
      <c r="M328" s="82" t="s">
        <v>4686</v>
      </c>
      <c r="N328" s="70" t="s">
        <v>2687</v>
      </c>
      <c r="O328" s="59" t="s">
        <v>8075</v>
      </c>
      <c r="P328" s="59" t="str">
        <f>O327</f>
        <v>0112104</v>
      </c>
      <c r="Q328" s="163" t="str">
        <f t="shared" si="57"/>
        <v>01121@gsfmcg.com</v>
      </c>
      <c r="R328" s="59" t="s">
        <v>2773</v>
      </c>
      <c r="S328" s="59" t="s">
        <v>7737</v>
      </c>
      <c r="T328" s="59" t="str">
        <f>V328</f>
        <v>Shafqat Zaman</v>
      </c>
      <c r="U328" s="70" t="s">
        <v>7836</v>
      </c>
      <c r="V328" s="70" t="s">
        <v>5253</v>
      </c>
      <c r="W328" s="70" t="str">
        <f t="shared" ref="W328:W333" si="64">TRIM(CONCATENATE(K328," - ",AD328," - ",V328))</f>
        <v>ISB02 - ASM - Shafqat Zaman</v>
      </c>
      <c r="X328" s="70" t="s">
        <v>144</v>
      </c>
      <c r="Y328" s="70" t="s">
        <v>774</v>
      </c>
      <c r="Z328" s="70" t="s">
        <v>774</v>
      </c>
      <c r="AA328" s="171" t="s">
        <v>774</v>
      </c>
      <c r="AB328" s="70" t="s">
        <v>774</v>
      </c>
      <c r="AC328" s="70" t="s">
        <v>1219</v>
      </c>
      <c r="AD328" s="70" t="s">
        <v>1028</v>
      </c>
      <c r="AE328" s="82" t="s">
        <v>3414</v>
      </c>
      <c r="AF328" s="70" t="s">
        <v>1171</v>
      </c>
      <c r="AG328" s="70" t="s">
        <v>1159</v>
      </c>
      <c r="AH328" s="70" t="s">
        <v>3284</v>
      </c>
      <c r="AI328" s="70" t="s">
        <v>349</v>
      </c>
      <c r="AJ328" s="70" t="s">
        <v>144</v>
      </c>
      <c r="AK328" s="70">
        <v>2</v>
      </c>
      <c r="AL328" s="108" t="s">
        <v>6294</v>
      </c>
      <c r="AM328" t="s">
        <v>2621</v>
      </c>
      <c r="AN328" t="b">
        <f t="shared" si="59"/>
        <v>0</v>
      </c>
      <c r="AP328" t="s">
        <v>8085</v>
      </c>
    </row>
    <row r="329" spans="1:42" ht="14.4" customHeight="1" x14ac:dyDescent="0.3">
      <c r="A329" s="59" t="str">
        <f t="shared" si="58"/>
        <v>SGD01-FMCG01-SPO-01</v>
      </c>
      <c r="B329" s="70" t="s">
        <v>1170</v>
      </c>
      <c r="C329" s="70" t="s">
        <v>1987</v>
      </c>
      <c r="D329" s="70" t="s">
        <v>1805</v>
      </c>
      <c r="E329" s="70" t="s">
        <v>143</v>
      </c>
      <c r="F329" s="70" t="s">
        <v>3084</v>
      </c>
      <c r="G329" s="70" t="s">
        <v>5635</v>
      </c>
      <c r="H329" s="70" t="s">
        <v>1808</v>
      </c>
      <c r="I329" s="161" t="s">
        <v>4900</v>
      </c>
      <c r="J329" s="70" t="s">
        <v>68</v>
      </c>
      <c r="K329" s="59" t="s">
        <v>6365</v>
      </c>
      <c r="L329" s="70" t="s">
        <v>5292</v>
      </c>
      <c r="M329" s="82" t="s">
        <v>4686</v>
      </c>
      <c r="N329" s="70" t="s">
        <v>2687</v>
      </c>
      <c r="O329" s="59" t="s">
        <v>2632</v>
      </c>
      <c r="P329" s="59" t="str">
        <f t="shared" ref="P329:P334" si="65">O329</f>
        <v>0219011</v>
      </c>
      <c r="Q329" s="163" t="str">
        <f t="shared" si="57"/>
        <v>0219011@gsfmcg.com</v>
      </c>
      <c r="R329" s="59" t="s">
        <v>2633</v>
      </c>
      <c r="S329" s="59" t="s">
        <v>310</v>
      </c>
      <c r="T329" s="59" t="str">
        <f>TRIM(CONCATENATE(V329," (",S329,")"))</f>
        <v>Naeem Ahmed (SGD-01)</v>
      </c>
      <c r="U329" s="70" t="s">
        <v>3068</v>
      </c>
      <c r="V329" s="70" t="s">
        <v>5886</v>
      </c>
      <c r="W329" s="70" t="str">
        <f t="shared" si="64"/>
        <v>SGD01 - SPO - Naeem Ahmed</v>
      </c>
      <c r="X329" s="70" t="s">
        <v>1094</v>
      </c>
      <c r="Y329" s="70" t="s">
        <v>6298</v>
      </c>
      <c r="Z329" s="70" t="s">
        <v>774</v>
      </c>
      <c r="AA329" s="171" t="s">
        <v>774</v>
      </c>
      <c r="AB329" s="70" t="s">
        <v>774</v>
      </c>
      <c r="AC329" s="70" t="s">
        <v>1171</v>
      </c>
      <c r="AD329" s="70" t="s">
        <v>163</v>
      </c>
      <c r="AE329" s="82" t="s">
        <v>1162</v>
      </c>
      <c r="AF329" s="70" t="s">
        <v>1171</v>
      </c>
      <c r="AG329" s="70" t="s">
        <v>1159</v>
      </c>
      <c r="AH329" s="70" t="s">
        <v>3260</v>
      </c>
      <c r="AI329" s="70" t="s">
        <v>1091</v>
      </c>
      <c r="AJ329" s="70" t="s">
        <v>1094</v>
      </c>
      <c r="AK329" s="70">
        <v>1</v>
      </c>
      <c r="AL329" s="108" t="s">
        <v>6293</v>
      </c>
      <c r="AM329" t="s">
        <v>2632</v>
      </c>
      <c r="AN329" t="b">
        <f t="shared" si="59"/>
        <v>1</v>
      </c>
    </row>
    <row r="330" spans="1:42" ht="14.4" customHeight="1" x14ac:dyDescent="0.3">
      <c r="A330" s="59" t="str">
        <f t="shared" si="58"/>
        <v>SGD01-FMCG01-SPO-02</v>
      </c>
      <c r="B330" s="70" t="s">
        <v>1170</v>
      </c>
      <c r="C330" s="70" t="s">
        <v>1987</v>
      </c>
      <c r="D330" s="70" t="s">
        <v>1805</v>
      </c>
      <c r="E330" s="70" t="s">
        <v>143</v>
      </c>
      <c r="F330" s="70" t="s">
        <v>3084</v>
      </c>
      <c r="G330" s="70" t="s">
        <v>5635</v>
      </c>
      <c r="H330" s="70" t="s">
        <v>1808</v>
      </c>
      <c r="I330" s="161" t="s">
        <v>4900</v>
      </c>
      <c r="J330" s="70" t="s">
        <v>68</v>
      </c>
      <c r="K330" s="59" t="s">
        <v>6365</v>
      </c>
      <c r="L330" s="70" t="str">
        <f>P330</f>
        <v>0219001</v>
      </c>
      <c r="M330" s="82" t="s">
        <v>4686</v>
      </c>
      <c r="N330" s="70" t="s">
        <v>2687</v>
      </c>
      <c r="O330" s="59" t="s">
        <v>2633</v>
      </c>
      <c r="P330" s="59" t="str">
        <f t="shared" si="65"/>
        <v>0219001</v>
      </c>
      <c r="Q330" s="163" t="str">
        <f t="shared" si="57"/>
        <v>0219001@gsfmcg.com</v>
      </c>
      <c r="R330" s="59" t="s">
        <v>2680</v>
      </c>
      <c r="S330" s="59" t="s">
        <v>314</v>
      </c>
      <c r="T330" s="59" t="str">
        <f>TRIM(CONCATENATE(V330," (",S330,")"))</f>
        <v>Vacant SGD-02 (SGD-02)</v>
      </c>
      <c r="U330" s="70" t="s">
        <v>3069</v>
      </c>
      <c r="V330" s="70" t="s">
        <v>7729</v>
      </c>
      <c r="W330" s="70" t="str">
        <f t="shared" si="64"/>
        <v>SGD01 - SPO - Vacant SGD-02</v>
      </c>
      <c r="X330" s="70" t="s">
        <v>71</v>
      </c>
      <c r="Y330" s="70" t="s">
        <v>6298</v>
      </c>
      <c r="Z330" s="70" t="s">
        <v>774</v>
      </c>
      <c r="AA330" s="171" t="s">
        <v>774</v>
      </c>
      <c r="AB330" s="70" t="s">
        <v>774</v>
      </c>
      <c r="AC330" s="70" t="s">
        <v>1171</v>
      </c>
      <c r="AD330" s="70" t="s">
        <v>163</v>
      </c>
      <c r="AE330" s="82" t="s">
        <v>1162</v>
      </c>
      <c r="AF330" s="70" t="s">
        <v>1171</v>
      </c>
      <c r="AG330" s="70" t="s">
        <v>1159</v>
      </c>
      <c r="AH330" s="70" t="s">
        <v>3260</v>
      </c>
      <c r="AI330" s="70" t="s">
        <v>1091</v>
      </c>
      <c r="AJ330" s="70" t="s">
        <v>1094</v>
      </c>
      <c r="AK330" s="70">
        <v>1</v>
      </c>
      <c r="AL330" s="108" t="s">
        <v>6293</v>
      </c>
      <c r="AM330" t="e">
        <v>#N/A</v>
      </c>
      <c r="AN330" t="e">
        <f t="shared" si="59"/>
        <v>#N/A</v>
      </c>
    </row>
    <row r="331" spans="1:42" ht="14.4" customHeight="1" x14ac:dyDescent="0.3">
      <c r="A331" s="59" t="str">
        <f t="shared" si="58"/>
        <v>SGD01-FMCG01-SPO-03</v>
      </c>
      <c r="B331" s="70" t="s">
        <v>1170</v>
      </c>
      <c r="C331" s="70" t="s">
        <v>1987</v>
      </c>
      <c r="D331" s="70" t="s">
        <v>1805</v>
      </c>
      <c r="E331" s="70" t="s">
        <v>143</v>
      </c>
      <c r="F331" s="70" t="s">
        <v>3084</v>
      </c>
      <c r="G331" s="70" t="s">
        <v>5635</v>
      </c>
      <c r="H331" s="70" t="s">
        <v>1808</v>
      </c>
      <c r="I331" s="161" t="s">
        <v>4900</v>
      </c>
      <c r="J331" s="70" t="s">
        <v>68</v>
      </c>
      <c r="K331" s="59" t="s">
        <v>6365</v>
      </c>
      <c r="L331" s="70" t="s">
        <v>7731</v>
      </c>
      <c r="M331" s="82" t="s">
        <v>4686</v>
      </c>
      <c r="N331" s="70" t="s">
        <v>2687</v>
      </c>
      <c r="O331" s="59" t="s">
        <v>2680</v>
      </c>
      <c r="P331" s="59" t="str">
        <f t="shared" si="65"/>
        <v>0219005</v>
      </c>
      <c r="Q331" s="163" t="str">
        <f t="shared" si="57"/>
        <v>0219005@gsfmcg.com</v>
      </c>
      <c r="R331" s="59" t="s">
        <v>2680</v>
      </c>
      <c r="S331" s="59" t="s">
        <v>3379</v>
      </c>
      <c r="T331" s="59" t="str">
        <f>TRIM(CONCATENATE(V331," (",S331,")"))</f>
        <v>Abdul Rehman (SGD-03)</v>
      </c>
      <c r="U331" s="70" t="s">
        <v>3258</v>
      </c>
      <c r="V331" s="70" t="s">
        <v>89</v>
      </c>
      <c r="W331" s="70" t="str">
        <f t="shared" si="64"/>
        <v>SGD01 - SPO - Abdul Rehman</v>
      </c>
      <c r="X331" s="70" t="s">
        <v>1094</v>
      </c>
      <c r="Y331" s="70" t="s">
        <v>6298</v>
      </c>
      <c r="Z331" s="70" t="s">
        <v>774</v>
      </c>
      <c r="AA331" s="171" t="s">
        <v>774</v>
      </c>
      <c r="AB331" s="70" t="s">
        <v>774</v>
      </c>
      <c r="AC331" s="70" t="s">
        <v>1171</v>
      </c>
      <c r="AD331" s="70" t="s">
        <v>163</v>
      </c>
      <c r="AE331" s="82" t="s">
        <v>1162</v>
      </c>
      <c r="AF331" s="70" t="s">
        <v>1171</v>
      </c>
      <c r="AG331" s="70" t="s">
        <v>1159</v>
      </c>
      <c r="AH331" s="70" t="s">
        <v>3260</v>
      </c>
      <c r="AI331" s="70" t="s">
        <v>1091</v>
      </c>
      <c r="AJ331" s="70" t="s">
        <v>1094</v>
      </c>
      <c r="AK331" s="70">
        <v>1</v>
      </c>
      <c r="AL331" s="108" t="s">
        <v>6293</v>
      </c>
      <c r="AM331" t="e">
        <v>#N/A</v>
      </c>
      <c r="AN331" t="e">
        <f t="shared" si="59"/>
        <v>#N/A</v>
      </c>
    </row>
    <row r="332" spans="1:42" ht="14.4" customHeight="1" x14ac:dyDescent="0.3">
      <c r="A332" s="59" t="str">
        <f t="shared" si="58"/>
        <v>SGD01-FMCG02-SPO-01</v>
      </c>
      <c r="B332" s="70" t="s">
        <v>1195</v>
      </c>
      <c r="C332" s="70" t="s">
        <v>1988</v>
      </c>
      <c r="D332" s="70" t="s">
        <v>1805</v>
      </c>
      <c r="E332" s="70" t="s">
        <v>143</v>
      </c>
      <c r="F332" s="70" t="s">
        <v>3084</v>
      </c>
      <c r="G332" s="70" t="s">
        <v>5635</v>
      </c>
      <c r="H332" s="70" t="s">
        <v>1808</v>
      </c>
      <c r="I332" s="161" t="s">
        <v>4900</v>
      </c>
      <c r="J332" s="70" t="s">
        <v>68</v>
      </c>
      <c r="K332" s="59" t="s">
        <v>6365</v>
      </c>
      <c r="L332" s="70" t="s">
        <v>6624</v>
      </c>
      <c r="M332" s="82" t="s">
        <v>4686</v>
      </c>
      <c r="N332" s="70" t="s">
        <v>2687</v>
      </c>
      <c r="O332" s="59" t="s">
        <v>2679</v>
      </c>
      <c r="P332" s="59" t="str">
        <f t="shared" si="65"/>
        <v>0219004</v>
      </c>
      <c r="Q332" s="163" t="str">
        <f t="shared" si="57"/>
        <v>0219004@gsfmcg.com</v>
      </c>
      <c r="R332" s="59" t="s">
        <v>2679</v>
      </c>
      <c r="S332" s="59" t="s">
        <v>526</v>
      </c>
      <c r="T332" s="59" t="str">
        <f>TRIM(CONCATENATE(V332," (",S332,")"))</f>
        <v>Ameer Hamza (T-SGD-01)</v>
      </c>
      <c r="U332" s="70" t="s">
        <v>3070</v>
      </c>
      <c r="V332" s="70" t="s">
        <v>1671</v>
      </c>
      <c r="W332" s="70" t="str">
        <f t="shared" si="64"/>
        <v>SGD01 - SPO - Ameer Hamza</v>
      </c>
      <c r="X332" s="70" t="s">
        <v>1094</v>
      </c>
      <c r="Y332" s="70" t="s">
        <v>6305</v>
      </c>
      <c r="Z332" s="70" t="s">
        <v>774</v>
      </c>
      <c r="AA332" s="171" t="s">
        <v>774</v>
      </c>
      <c r="AB332" s="70" t="s">
        <v>774</v>
      </c>
      <c r="AC332" s="70" t="s">
        <v>1171</v>
      </c>
      <c r="AD332" s="70" t="s">
        <v>163</v>
      </c>
      <c r="AE332" s="82" t="s">
        <v>1162</v>
      </c>
      <c r="AF332" s="70" t="s">
        <v>1171</v>
      </c>
      <c r="AG332" s="70" t="s">
        <v>1159</v>
      </c>
      <c r="AH332" s="70" t="s">
        <v>3260</v>
      </c>
      <c r="AI332" s="70" t="s">
        <v>1091</v>
      </c>
      <c r="AJ332" s="70" t="s">
        <v>1094</v>
      </c>
      <c r="AK332" s="70">
        <v>1</v>
      </c>
      <c r="AL332" s="108" t="s">
        <v>6293</v>
      </c>
      <c r="AM332" t="s">
        <v>2679</v>
      </c>
      <c r="AN332" t="b">
        <f t="shared" si="59"/>
        <v>1</v>
      </c>
    </row>
    <row r="333" spans="1:42" ht="14.4" customHeight="1" x14ac:dyDescent="0.3">
      <c r="A333" s="59" t="str">
        <f t="shared" si="58"/>
        <v>SGD01-FMCG02-SPO-02</v>
      </c>
      <c r="B333" s="70" t="s">
        <v>1195</v>
      </c>
      <c r="C333" s="70" t="s">
        <v>1988</v>
      </c>
      <c r="D333" s="70" t="s">
        <v>1805</v>
      </c>
      <c r="E333" s="70" t="s">
        <v>143</v>
      </c>
      <c r="F333" s="70" t="s">
        <v>3084</v>
      </c>
      <c r="G333" s="70" t="s">
        <v>5635</v>
      </c>
      <c r="H333" s="70" t="s">
        <v>1808</v>
      </c>
      <c r="I333" s="161" t="s">
        <v>4900</v>
      </c>
      <c r="J333" s="70" t="s">
        <v>68</v>
      </c>
      <c r="K333" s="59" t="s">
        <v>6365</v>
      </c>
      <c r="L333" s="99" t="s">
        <v>7732</v>
      </c>
      <c r="M333" s="82" t="s">
        <v>4686</v>
      </c>
      <c r="N333" s="70" t="s">
        <v>2687</v>
      </c>
      <c r="O333" s="59" t="s">
        <v>2681</v>
      </c>
      <c r="P333" s="59" t="str">
        <f t="shared" si="65"/>
        <v>0219006</v>
      </c>
      <c r="Q333" s="163" t="str">
        <f t="shared" si="57"/>
        <v>0219006@gsfmcg.com</v>
      </c>
      <c r="R333" s="59" t="s">
        <v>2681</v>
      </c>
      <c r="S333" s="59" t="s">
        <v>528</v>
      </c>
      <c r="T333" s="59" t="str">
        <f>TRIM(CONCATENATE(V333," (",S333,")"))</f>
        <v>M. Raheel (T-SGD-02)</v>
      </c>
      <c r="U333" s="70" t="s">
        <v>3071</v>
      </c>
      <c r="V333" s="70" t="s">
        <v>7730</v>
      </c>
      <c r="W333" s="70" t="str">
        <f t="shared" si="64"/>
        <v>SGD01 - SPO - M. Raheel</v>
      </c>
      <c r="X333" s="70" t="s">
        <v>71</v>
      </c>
      <c r="Y333" s="70" t="s">
        <v>6298</v>
      </c>
      <c r="Z333" s="70" t="s">
        <v>774</v>
      </c>
      <c r="AA333" s="171" t="s">
        <v>774</v>
      </c>
      <c r="AB333" s="70" t="s">
        <v>774</v>
      </c>
      <c r="AC333" s="70" t="s">
        <v>1171</v>
      </c>
      <c r="AD333" s="70" t="s">
        <v>163</v>
      </c>
      <c r="AE333" s="82" t="s">
        <v>1162</v>
      </c>
      <c r="AF333" s="70" t="s">
        <v>1171</v>
      </c>
      <c r="AG333" s="70" t="s">
        <v>1159</v>
      </c>
      <c r="AH333" s="70" t="s">
        <v>3260</v>
      </c>
      <c r="AI333" s="70" t="s">
        <v>1091</v>
      </c>
      <c r="AJ333" s="70" t="s">
        <v>1094</v>
      </c>
      <c r="AK333" s="70">
        <v>1</v>
      </c>
      <c r="AL333" s="108" t="s">
        <v>6293</v>
      </c>
      <c r="AM333" t="e">
        <v>#N/A</v>
      </c>
      <c r="AN333" t="e">
        <f t="shared" si="59"/>
        <v>#N/A</v>
      </c>
    </row>
    <row r="334" spans="1:42" ht="14.4" customHeight="1" x14ac:dyDescent="0.3">
      <c r="A334" s="59" t="str">
        <f t="shared" si="58"/>
        <v>SGD01-FMCG-SPO-00</v>
      </c>
      <c r="B334" s="70" t="s">
        <v>1171</v>
      </c>
      <c r="C334" s="70" t="s">
        <v>3078</v>
      </c>
      <c r="D334" s="70" t="s">
        <v>1805</v>
      </c>
      <c r="E334" s="70" t="s">
        <v>143</v>
      </c>
      <c r="F334" s="70" t="s">
        <v>3084</v>
      </c>
      <c r="G334" s="70" t="s">
        <v>5635</v>
      </c>
      <c r="H334" s="70" t="s">
        <v>1808</v>
      </c>
      <c r="I334" s="161" t="s">
        <v>4900</v>
      </c>
      <c r="J334" s="70" t="s">
        <v>68</v>
      </c>
      <c r="K334" s="59" t="s">
        <v>6365</v>
      </c>
      <c r="L334" s="82" t="str">
        <f>P334</f>
        <v>0219002</v>
      </c>
      <c r="M334" s="82" t="s">
        <v>4686</v>
      </c>
      <c r="N334" s="70" t="s">
        <v>2687</v>
      </c>
      <c r="O334" s="59" t="s">
        <v>3432</v>
      </c>
      <c r="P334" s="59" t="str">
        <f t="shared" si="65"/>
        <v>0219002</v>
      </c>
      <c r="Q334" s="163" t="str">
        <f t="shared" si="57"/>
        <v>0219002@gsfmcg.com</v>
      </c>
      <c r="R334" s="59" t="s">
        <v>3432</v>
      </c>
      <c r="S334" s="59" t="s">
        <v>5238</v>
      </c>
      <c r="T334" s="59" t="str">
        <f>TRIM(CONCATENATE(W334))</f>
        <v>SGD01 - FMCG Unmapped</v>
      </c>
      <c r="U334" s="70" t="s">
        <v>3406</v>
      </c>
      <c r="V334" s="70" t="s">
        <v>5921</v>
      </c>
      <c r="W334" s="70" t="str">
        <f>TRIM(CONCATENATE(K334," - ",V334))</f>
        <v>SGD01 - FMCG Unmapped</v>
      </c>
      <c r="X334" s="70" t="s">
        <v>1094</v>
      </c>
      <c r="Y334" s="70" t="s">
        <v>774</v>
      </c>
      <c r="Z334" s="70" t="s">
        <v>774</v>
      </c>
      <c r="AA334" s="171" t="s">
        <v>774</v>
      </c>
      <c r="AB334" s="70" t="s">
        <v>774</v>
      </c>
      <c r="AC334" s="70" t="s">
        <v>1171</v>
      </c>
      <c r="AD334" s="70" t="s">
        <v>163</v>
      </c>
      <c r="AE334" s="82" t="s">
        <v>1162</v>
      </c>
      <c r="AF334" s="70" t="s">
        <v>1171</v>
      </c>
      <c r="AG334" s="70" t="s">
        <v>1159</v>
      </c>
      <c r="AH334" s="70" t="s">
        <v>3260</v>
      </c>
      <c r="AI334" s="70" t="s">
        <v>1091</v>
      </c>
      <c r="AJ334" s="70" t="s">
        <v>1094</v>
      </c>
      <c r="AK334" s="70">
        <v>0</v>
      </c>
      <c r="AL334" s="108" t="s">
        <v>5606</v>
      </c>
      <c r="AM334" t="s">
        <v>3432</v>
      </c>
      <c r="AN334" t="b">
        <f t="shared" si="59"/>
        <v>1</v>
      </c>
      <c r="AP334" t="s">
        <v>8085</v>
      </c>
    </row>
    <row r="335" spans="1:42" ht="14.4" customHeight="1" x14ac:dyDescent="0.3">
      <c r="A335" s="59" t="str">
        <f t="shared" si="58"/>
        <v>SGD01-FMCG-ASM-01</v>
      </c>
      <c r="B335" s="70" t="s">
        <v>1171</v>
      </c>
      <c r="C335" s="70" t="s">
        <v>3078</v>
      </c>
      <c r="D335" s="70" t="s">
        <v>1805</v>
      </c>
      <c r="E335" s="70" t="s">
        <v>143</v>
      </c>
      <c r="F335" s="70" t="s">
        <v>3084</v>
      </c>
      <c r="G335" s="70" t="s">
        <v>5635</v>
      </c>
      <c r="H335" s="70" t="s">
        <v>1808</v>
      </c>
      <c r="I335" s="161" t="s">
        <v>4900</v>
      </c>
      <c r="J335" s="70" t="s">
        <v>68</v>
      </c>
      <c r="K335" s="59" t="s">
        <v>6365</v>
      </c>
      <c r="L335" s="70" t="s">
        <v>5887</v>
      </c>
      <c r="M335" s="82" t="s">
        <v>4686</v>
      </c>
      <c r="N335" s="70" t="s">
        <v>2687</v>
      </c>
      <c r="O335" s="59" t="s">
        <v>2773</v>
      </c>
      <c r="P335" s="59" t="str">
        <f>O334</f>
        <v>0219002</v>
      </c>
      <c r="Q335" s="163" t="str">
        <f t="shared" si="57"/>
        <v>02190@gsfmcg.com</v>
      </c>
      <c r="R335" s="59" t="s">
        <v>2773</v>
      </c>
      <c r="S335" s="59" t="s">
        <v>7825</v>
      </c>
      <c r="T335" s="59" t="str">
        <f>V335</f>
        <v>Adnan Sajid</v>
      </c>
      <c r="U335" s="70" t="s">
        <v>3260</v>
      </c>
      <c r="V335" s="70" t="s">
        <v>1091</v>
      </c>
      <c r="W335" s="70" t="str">
        <f>TRIM(CONCATENATE(K335," - ",AD335," - ",V335))</f>
        <v>SGD01 - ASM - Adnan Sajid</v>
      </c>
      <c r="X335" s="70" t="s">
        <v>1094</v>
      </c>
      <c r="Y335" s="70" t="s">
        <v>774</v>
      </c>
      <c r="Z335" s="70" t="s">
        <v>774</v>
      </c>
      <c r="AA335" s="171" t="s">
        <v>774</v>
      </c>
      <c r="AB335" s="70" t="s">
        <v>774</v>
      </c>
      <c r="AC335" s="70" t="s">
        <v>1219</v>
      </c>
      <c r="AD335" s="70" t="s">
        <v>1028</v>
      </c>
      <c r="AE335" s="82" t="s">
        <v>3414</v>
      </c>
      <c r="AF335" s="70" t="s">
        <v>1171</v>
      </c>
      <c r="AG335" s="70" t="s">
        <v>1159</v>
      </c>
      <c r="AH335" s="70" t="s">
        <v>3284</v>
      </c>
      <c r="AI335" s="70" t="s">
        <v>349</v>
      </c>
      <c r="AJ335" s="70" t="s">
        <v>144</v>
      </c>
      <c r="AK335" s="70">
        <v>2</v>
      </c>
      <c r="AL335" s="108" t="s">
        <v>6294</v>
      </c>
      <c r="AM335" t="s">
        <v>2773</v>
      </c>
      <c r="AN335" t="b">
        <f t="shared" si="59"/>
        <v>1</v>
      </c>
      <c r="AP335" t="s">
        <v>8085</v>
      </c>
    </row>
    <row r="336" spans="1:42" ht="14.4" customHeight="1" x14ac:dyDescent="0.3">
      <c r="A336" s="59" t="str">
        <f t="shared" si="58"/>
        <v>STH-FMCG-DGM-01</v>
      </c>
      <c r="B336" s="70" t="s">
        <v>1171</v>
      </c>
      <c r="C336" s="70" t="s">
        <v>3078</v>
      </c>
      <c r="D336" s="70" t="s">
        <v>1171</v>
      </c>
      <c r="E336" s="70" t="s">
        <v>17</v>
      </c>
      <c r="F336" s="70" t="s">
        <v>1166</v>
      </c>
      <c r="G336" s="70" t="s">
        <v>5637</v>
      </c>
      <c r="H336" s="70" t="s">
        <v>1171</v>
      </c>
      <c r="I336" s="59" t="s">
        <v>4901</v>
      </c>
      <c r="J336" s="70" t="s">
        <v>1212</v>
      </c>
      <c r="K336" s="59" t="s">
        <v>1160</v>
      </c>
      <c r="L336" s="70" t="s">
        <v>1197</v>
      </c>
      <c r="M336" s="82" t="s">
        <v>4686</v>
      </c>
      <c r="N336" s="70" t="s">
        <v>2687</v>
      </c>
      <c r="O336" s="82" t="s">
        <v>3419</v>
      </c>
      <c r="P336" s="59" t="str">
        <f>O336</f>
        <v>81</v>
      </c>
      <c r="Q336" s="163" t="str">
        <f t="shared" si="57"/>
        <v>81@gsfmcg.com</v>
      </c>
      <c r="R336" s="99">
        <v>81</v>
      </c>
      <c r="S336" s="59" t="s">
        <v>3280</v>
      </c>
      <c r="T336" s="59" t="str">
        <f>TRIM(CONCATENATE(V336))</f>
        <v>Nasir Baig</v>
      </c>
      <c r="U336" s="70" t="s">
        <v>3280</v>
      </c>
      <c r="V336" s="70" t="s">
        <v>644</v>
      </c>
      <c r="W336" s="70" t="str">
        <f>TRIM(CONCATENATE(G336," - ",AD336," - ",V336))</f>
        <v>STH-A - DGM - Nasir Baig</v>
      </c>
      <c r="X336" s="70" t="s">
        <v>18</v>
      </c>
      <c r="Y336" s="70" t="s">
        <v>774</v>
      </c>
      <c r="Z336" s="70" t="s">
        <v>774</v>
      </c>
      <c r="AA336" s="171" t="s">
        <v>774</v>
      </c>
      <c r="AB336" s="70" t="s">
        <v>774</v>
      </c>
      <c r="AC336" s="70" t="s">
        <v>1910</v>
      </c>
      <c r="AD336" s="70" t="s">
        <v>1145</v>
      </c>
      <c r="AE336" s="82" t="s">
        <v>2486</v>
      </c>
      <c r="AF336" s="70" t="s">
        <v>1171</v>
      </c>
      <c r="AG336" s="70" t="s">
        <v>1159</v>
      </c>
      <c r="AH336" s="70" t="s">
        <v>4405</v>
      </c>
      <c r="AI336" s="70" t="s">
        <v>4402</v>
      </c>
      <c r="AJ336" s="70" t="s">
        <v>1367</v>
      </c>
      <c r="AK336" s="70">
        <v>4</v>
      </c>
      <c r="AL336" s="108" t="s">
        <v>6295</v>
      </c>
      <c r="AM336" t="s">
        <v>3419</v>
      </c>
      <c r="AN336" t="b">
        <f t="shared" si="59"/>
        <v>1</v>
      </c>
    </row>
    <row r="337" spans="1:42" ht="14.4" customHeight="1" x14ac:dyDescent="0.3">
      <c r="A337" s="59" t="str">
        <f t="shared" si="58"/>
        <v>NTH-FMCG-DGM-01</v>
      </c>
      <c r="B337" s="70" t="s">
        <v>1171</v>
      </c>
      <c r="C337" s="70" t="s">
        <v>3078</v>
      </c>
      <c r="D337" s="70" t="s">
        <v>1217</v>
      </c>
      <c r="E337" s="70" t="s">
        <v>143</v>
      </c>
      <c r="F337" s="70" t="s">
        <v>1168</v>
      </c>
      <c r="G337" s="70" t="s">
        <v>5631</v>
      </c>
      <c r="H337" s="70" t="s">
        <v>2069</v>
      </c>
      <c r="I337" s="121" t="s">
        <v>4900</v>
      </c>
      <c r="J337" s="70" t="s">
        <v>1213</v>
      </c>
      <c r="K337" s="59" t="s">
        <v>6368</v>
      </c>
      <c r="L337" s="70" t="s">
        <v>1198</v>
      </c>
      <c r="M337" s="82" t="s">
        <v>4686</v>
      </c>
      <c r="N337" s="70" t="s">
        <v>2687</v>
      </c>
      <c r="O337" s="82" t="s">
        <v>3420</v>
      </c>
      <c r="P337" s="59" t="str">
        <f>O337</f>
        <v>82</v>
      </c>
      <c r="Q337" s="163" t="str">
        <f t="shared" si="57"/>
        <v>82@gsfmcg.com</v>
      </c>
      <c r="R337" s="99">
        <v>82</v>
      </c>
      <c r="S337" s="59" t="s">
        <v>3279</v>
      </c>
      <c r="T337" s="59" t="str">
        <f>TRIM(CONCATENATE(V337))</f>
        <v>Nadeem Khan</v>
      </c>
      <c r="U337" s="70" t="s">
        <v>3279</v>
      </c>
      <c r="V337" s="70" t="s">
        <v>645</v>
      </c>
      <c r="W337" s="70" t="str">
        <f>TRIM(CONCATENATE(G337," - ",AD337," - ",V337))</f>
        <v>NTH-A - DGM - Nadeem Khan</v>
      </c>
      <c r="X337" s="70" t="s">
        <v>65</v>
      </c>
      <c r="Y337" s="70" t="s">
        <v>774</v>
      </c>
      <c r="Z337" s="70" t="s">
        <v>774</v>
      </c>
      <c r="AA337" s="171" t="s">
        <v>774</v>
      </c>
      <c r="AB337" s="70" t="s">
        <v>774</v>
      </c>
      <c r="AC337" s="70" t="s">
        <v>1910</v>
      </c>
      <c r="AD337" s="70" t="s">
        <v>1145</v>
      </c>
      <c r="AE337" s="82" t="s">
        <v>2486</v>
      </c>
      <c r="AF337" s="70" t="s">
        <v>1171</v>
      </c>
      <c r="AG337" s="70" t="s">
        <v>1159</v>
      </c>
      <c r="AH337" s="70" t="s">
        <v>4405</v>
      </c>
      <c r="AI337" s="70" t="s">
        <v>4402</v>
      </c>
      <c r="AJ337" s="70" t="s">
        <v>1367</v>
      </c>
      <c r="AK337" s="70">
        <v>4</v>
      </c>
      <c r="AL337" s="108" t="s">
        <v>6295</v>
      </c>
      <c r="AM337" t="s">
        <v>3420</v>
      </c>
      <c r="AN337" t="b">
        <f t="shared" si="59"/>
        <v>1</v>
      </c>
    </row>
    <row r="338" spans="1:42" ht="14.4" customHeight="1" x14ac:dyDescent="0.3">
      <c r="A338" s="59" t="str">
        <f t="shared" si="58"/>
        <v>STH-A-FMCG-RSM-01</v>
      </c>
      <c r="B338" s="70" t="s">
        <v>1171</v>
      </c>
      <c r="C338" s="70" t="s">
        <v>3078</v>
      </c>
      <c r="D338" s="70" t="s">
        <v>1171</v>
      </c>
      <c r="E338" s="70" t="s">
        <v>17</v>
      </c>
      <c r="F338" s="70" t="s">
        <v>1166</v>
      </c>
      <c r="G338" s="70" t="s">
        <v>5637</v>
      </c>
      <c r="H338" s="70" t="s">
        <v>1171</v>
      </c>
      <c r="I338" s="59" t="s">
        <v>4901</v>
      </c>
      <c r="J338" s="70" t="s">
        <v>1212</v>
      </c>
      <c r="K338" s="59" t="s">
        <v>1160</v>
      </c>
      <c r="L338" s="99" t="s">
        <v>6239</v>
      </c>
      <c r="M338" s="82" t="s">
        <v>4686</v>
      </c>
      <c r="N338" s="70" t="s">
        <v>2687</v>
      </c>
      <c r="O338" s="82" t="s">
        <v>3415</v>
      </c>
      <c r="P338" s="59" t="str">
        <f>O420</f>
        <v>0130001</v>
      </c>
      <c r="Q338" s="163" t="str">
        <f t="shared" si="57"/>
        <v>16@gsfmcg.com</v>
      </c>
      <c r="R338" s="59">
        <v>16</v>
      </c>
      <c r="S338" s="59" t="s">
        <v>3277</v>
      </c>
      <c r="T338" s="59" t="str">
        <f>W338</f>
        <v>STH-A - RSM - FMCG Vacant</v>
      </c>
      <c r="U338" s="70" t="s">
        <v>3277</v>
      </c>
      <c r="V338" s="70" t="s">
        <v>7400</v>
      </c>
      <c r="W338" s="70" t="str">
        <f>TRIM(CONCATENATE(G338," - ",AD338," - ",V338))</f>
        <v>STH-A - RSM - FMCG Vacant</v>
      </c>
      <c r="X338" s="70" t="s">
        <v>18</v>
      </c>
      <c r="Y338" s="70" t="s">
        <v>774</v>
      </c>
      <c r="Z338" s="70" t="s">
        <v>774</v>
      </c>
      <c r="AA338" s="171" t="s">
        <v>774</v>
      </c>
      <c r="AB338" s="70" t="s">
        <v>774</v>
      </c>
      <c r="AC338" s="70" t="s">
        <v>1806</v>
      </c>
      <c r="AD338" s="70" t="s">
        <v>1146</v>
      </c>
      <c r="AE338" s="82" t="s">
        <v>2488</v>
      </c>
      <c r="AF338" s="70" t="s">
        <v>1171</v>
      </c>
      <c r="AG338" s="70" t="s">
        <v>1159</v>
      </c>
      <c r="AH338" s="70" t="s">
        <v>3280</v>
      </c>
      <c r="AI338" s="70" t="s">
        <v>644</v>
      </c>
      <c r="AJ338" s="70" t="s">
        <v>18</v>
      </c>
      <c r="AK338" s="81">
        <v>3</v>
      </c>
      <c r="AL338" s="108" t="s">
        <v>6294</v>
      </c>
      <c r="AM338" t="s">
        <v>3415</v>
      </c>
      <c r="AN338" t="b">
        <f t="shared" si="59"/>
        <v>1</v>
      </c>
    </row>
    <row r="339" spans="1:42" ht="14.4" customHeight="1" x14ac:dyDescent="0.3">
      <c r="A339" s="59" t="str">
        <f t="shared" si="58"/>
        <v>ABT01-FMCG01-SPO-01</v>
      </c>
      <c r="B339" s="70" t="s">
        <v>1170</v>
      </c>
      <c r="C339" s="70" t="s">
        <v>1987</v>
      </c>
      <c r="D339" s="70" t="s">
        <v>1805</v>
      </c>
      <c r="E339" s="70" t="s">
        <v>143</v>
      </c>
      <c r="F339" s="70" t="s">
        <v>3084</v>
      </c>
      <c r="G339" s="70" t="s">
        <v>5635</v>
      </c>
      <c r="H339" s="70" t="s">
        <v>1809</v>
      </c>
      <c r="I339" s="70" t="s">
        <v>4899</v>
      </c>
      <c r="J339" s="70" t="s">
        <v>3073</v>
      </c>
      <c r="K339" s="59" t="s">
        <v>6374</v>
      </c>
      <c r="L339" s="59" t="s">
        <v>7718</v>
      </c>
      <c r="M339" s="82" t="s">
        <v>4686</v>
      </c>
      <c r="N339" s="70" t="s">
        <v>2687</v>
      </c>
      <c r="O339" s="82" t="s">
        <v>2582</v>
      </c>
      <c r="P339" s="59" t="str">
        <f>O339</f>
        <v>0212005</v>
      </c>
      <c r="Q339" s="163" t="str">
        <f t="shared" si="57"/>
        <v>0212005@gsfmcg.com</v>
      </c>
      <c r="R339" s="59" t="s">
        <v>2581</v>
      </c>
      <c r="S339" s="59" t="s">
        <v>3319</v>
      </c>
      <c r="T339" s="59" t="str">
        <f>TRIM(CONCATENATE(V339," (",S339,")"))</f>
        <v>Shairaz Ahmed (ABT-01)</v>
      </c>
      <c r="U339" s="70" t="s">
        <v>3037</v>
      </c>
      <c r="V339" s="70" t="s">
        <v>7715</v>
      </c>
      <c r="W339" s="70" t="str">
        <f>TRIM(CONCATENATE(K339," - ",AD339," - ",V339))</f>
        <v>ABT01 - SPO - Shairaz Ahmed</v>
      </c>
      <c r="X339" s="70" t="s">
        <v>4304</v>
      </c>
      <c r="Y339" s="70" t="s">
        <v>6311</v>
      </c>
      <c r="Z339" s="70" t="s">
        <v>774</v>
      </c>
      <c r="AA339" s="171" t="s">
        <v>774</v>
      </c>
      <c r="AB339" s="70" t="s">
        <v>774</v>
      </c>
      <c r="AC339" s="70" t="s">
        <v>1171</v>
      </c>
      <c r="AD339" s="70" t="s">
        <v>163</v>
      </c>
      <c r="AE339" s="82" t="s">
        <v>1162</v>
      </c>
      <c r="AF339" s="70" t="s">
        <v>1171</v>
      </c>
      <c r="AG339" s="70" t="s">
        <v>1159</v>
      </c>
      <c r="AH339" s="70" t="s">
        <v>3079</v>
      </c>
      <c r="AI339" s="70" t="s">
        <v>5850</v>
      </c>
      <c r="AJ339" s="70" t="s">
        <v>1029</v>
      </c>
      <c r="AK339" s="70">
        <v>1</v>
      </c>
      <c r="AL339" s="108" t="s">
        <v>6293</v>
      </c>
      <c r="AM339" t="e">
        <v>#N/A</v>
      </c>
      <c r="AN339" t="e">
        <f t="shared" si="59"/>
        <v>#N/A</v>
      </c>
    </row>
    <row r="340" spans="1:42" ht="14.4" customHeight="1" x14ac:dyDescent="0.3">
      <c r="A340" s="59" t="str">
        <f t="shared" si="58"/>
        <v>ABT01-FMCG01-SPO-02</v>
      </c>
      <c r="B340" s="70" t="s">
        <v>1170</v>
      </c>
      <c r="C340" s="70" t="s">
        <v>1987</v>
      </c>
      <c r="D340" s="70" t="s">
        <v>1805</v>
      </c>
      <c r="E340" s="70" t="s">
        <v>143</v>
      </c>
      <c r="F340" s="70" t="s">
        <v>3084</v>
      </c>
      <c r="G340" s="70" t="s">
        <v>5635</v>
      </c>
      <c r="H340" s="70" t="s">
        <v>1809</v>
      </c>
      <c r="I340" s="70" t="s">
        <v>4899</v>
      </c>
      <c r="J340" s="70" t="s">
        <v>3073</v>
      </c>
      <c r="K340" s="59" t="s">
        <v>6374</v>
      </c>
      <c r="L340" s="59" t="s">
        <v>7719</v>
      </c>
      <c r="M340" s="82" t="s">
        <v>4686</v>
      </c>
      <c r="N340" s="70" t="s">
        <v>2687</v>
      </c>
      <c r="O340" s="82" t="s">
        <v>2581</v>
      </c>
      <c r="P340" s="59" t="str">
        <f>O340</f>
        <v>0212004</v>
      </c>
      <c r="Q340" s="163" t="str">
        <f t="shared" si="57"/>
        <v>0212004@gsfmcg.com</v>
      </c>
      <c r="R340" s="59" t="s">
        <v>2581</v>
      </c>
      <c r="S340" s="59" t="s">
        <v>3320</v>
      </c>
      <c r="T340" s="59" t="str">
        <f>TRIM(CONCATENATE(V340," (",S340,")"))</f>
        <v>Abid Nazir (ABT-02)</v>
      </c>
      <c r="U340" s="70" t="s">
        <v>3038</v>
      </c>
      <c r="V340" s="70" t="s">
        <v>6310</v>
      </c>
      <c r="W340" s="70" t="str">
        <f>TRIM(CONCATENATE(K340," - ",AD340," - ",V340))</f>
        <v>ABT01 - SPO - Abid Nazir</v>
      </c>
      <c r="X340" s="70" t="s">
        <v>1029</v>
      </c>
      <c r="Y340" s="70" t="s">
        <v>6311</v>
      </c>
      <c r="Z340" s="70" t="s">
        <v>774</v>
      </c>
      <c r="AA340" s="171" t="s">
        <v>774</v>
      </c>
      <c r="AB340" s="70" t="s">
        <v>774</v>
      </c>
      <c r="AC340" s="70" t="s">
        <v>1171</v>
      </c>
      <c r="AD340" s="70" t="s">
        <v>163</v>
      </c>
      <c r="AE340" s="82" t="s">
        <v>1162</v>
      </c>
      <c r="AF340" s="70" t="s">
        <v>1171</v>
      </c>
      <c r="AG340" s="70" t="s">
        <v>1159</v>
      </c>
      <c r="AH340" s="70" t="s">
        <v>3079</v>
      </c>
      <c r="AI340" s="70" t="s">
        <v>5850</v>
      </c>
      <c r="AJ340" s="70" t="s">
        <v>1029</v>
      </c>
      <c r="AK340" s="70">
        <v>1</v>
      </c>
      <c r="AL340" s="108" t="s">
        <v>6293</v>
      </c>
      <c r="AM340" t="e">
        <v>#N/A</v>
      </c>
      <c r="AN340" t="e">
        <f t="shared" si="59"/>
        <v>#N/A</v>
      </c>
    </row>
    <row r="341" spans="1:42" ht="14.4" customHeight="1" x14ac:dyDescent="0.3">
      <c r="A341" s="59" t="str">
        <f t="shared" si="58"/>
        <v>ABT01-FMCG02-SPO-01</v>
      </c>
      <c r="B341" s="70" t="s">
        <v>1195</v>
      </c>
      <c r="C341" s="70" t="s">
        <v>1988</v>
      </c>
      <c r="D341" s="70" t="s">
        <v>1805</v>
      </c>
      <c r="E341" s="70" t="s">
        <v>143</v>
      </c>
      <c r="F341" s="70" t="s">
        <v>3084</v>
      </c>
      <c r="G341" s="70" t="s">
        <v>5635</v>
      </c>
      <c r="H341" s="70" t="s">
        <v>1809</v>
      </c>
      <c r="I341" s="70" t="s">
        <v>4899</v>
      </c>
      <c r="J341" s="70" t="s">
        <v>3073</v>
      </c>
      <c r="K341" s="59" t="s">
        <v>6374</v>
      </c>
      <c r="L341" s="59" t="s">
        <v>6308</v>
      </c>
      <c r="M341" s="82" t="s">
        <v>4686</v>
      </c>
      <c r="N341" s="70" t="s">
        <v>2687</v>
      </c>
      <c r="O341" s="82" t="s">
        <v>2635</v>
      </c>
      <c r="P341" s="59" t="str">
        <f>O341</f>
        <v>0226003</v>
      </c>
      <c r="Q341" s="163" t="str">
        <f t="shared" si="57"/>
        <v>0226003@gsfmcg.com</v>
      </c>
      <c r="R341" s="59" t="s">
        <v>2581</v>
      </c>
      <c r="S341" s="59" t="s">
        <v>3321</v>
      </c>
      <c r="T341" s="59" t="str">
        <f>TRIM(CONCATENATE(V341," (",S341,")"))</f>
        <v>Abdul Jabbar (T-ABT-01)</v>
      </c>
      <c r="U341" s="70" t="s">
        <v>3039</v>
      </c>
      <c r="V341" s="70" t="s">
        <v>200</v>
      </c>
      <c r="W341" s="70" t="str">
        <f>TRIM(CONCATENATE(K341," - ",AD341," - ",V341))</f>
        <v>ABT01 - SPO - Abdul Jabbar</v>
      </c>
      <c r="X341" s="70" t="s">
        <v>4304</v>
      </c>
      <c r="Y341" s="70" t="s">
        <v>6311</v>
      </c>
      <c r="Z341" s="70" t="s">
        <v>774</v>
      </c>
      <c r="AA341" s="171" t="s">
        <v>774</v>
      </c>
      <c r="AB341" s="70" t="s">
        <v>774</v>
      </c>
      <c r="AC341" s="70" t="s">
        <v>1171</v>
      </c>
      <c r="AD341" s="70" t="s">
        <v>163</v>
      </c>
      <c r="AE341" s="82" t="s">
        <v>1162</v>
      </c>
      <c r="AF341" s="70" t="s">
        <v>1171</v>
      </c>
      <c r="AG341" s="70" t="s">
        <v>1159</v>
      </c>
      <c r="AH341" s="70" t="s">
        <v>3079</v>
      </c>
      <c r="AI341" s="70" t="s">
        <v>5850</v>
      </c>
      <c r="AJ341" s="70" t="s">
        <v>1029</v>
      </c>
      <c r="AK341" s="70">
        <v>1</v>
      </c>
      <c r="AL341" s="108" t="s">
        <v>6293</v>
      </c>
      <c r="AM341" t="s">
        <v>2635</v>
      </c>
      <c r="AN341" t="b">
        <f t="shared" si="59"/>
        <v>1</v>
      </c>
    </row>
    <row r="342" spans="1:42" ht="14.4" customHeight="1" x14ac:dyDescent="0.3">
      <c r="A342" s="59" t="str">
        <f t="shared" si="58"/>
        <v>ABT01-FMCG02-SPO-02</v>
      </c>
      <c r="B342" s="70" t="s">
        <v>1195</v>
      </c>
      <c r="C342" s="70" t="s">
        <v>1988</v>
      </c>
      <c r="D342" s="70" t="s">
        <v>1805</v>
      </c>
      <c r="E342" s="70" t="s">
        <v>143</v>
      </c>
      <c r="F342" s="70" t="s">
        <v>3084</v>
      </c>
      <c r="G342" s="70" t="s">
        <v>5635</v>
      </c>
      <c r="H342" s="70" t="s">
        <v>1809</v>
      </c>
      <c r="I342" s="70" t="s">
        <v>4899</v>
      </c>
      <c r="J342" s="70" t="s">
        <v>3073</v>
      </c>
      <c r="K342" s="59" t="s">
        <v>6374</v>
      </c>
      <c r="L342" s="59" t="s">
        <v>7720</v>
      </c>
      <c r="M342" s="82" t="s">
        <v>4686</v>
      </c>
      <c r="N342" s="70" t="s">
        <v>2687</v>
      </c>
      <c r="O342" s="82" t="s">
        <v>2636</v>
      </c>
      <c r="P342" s="59" t="str">
        <f>O342</f>
        <v>0226004</v>
      </c>
      <c r="Q342" s="163" t="str">
        <f t="shared" si="57"/>
        <v>0226004@gsfmcg.com</v>
      </c>
      <c r="R342" s="59" t="s">
        <v>2581</v>
      </c>
      <c r="S342" s="59" t="s">
        <v>3322</v>
      </c>
      <c r="T342" s="59" t="str">
        <f>TRIM(CONCATENATE(V342," (",S342,")"))</f>
        <v>Atif Khaqan (T-ABT-02)</v>
      </c>
      <c r="U342" s="70" t="s">
        <v>3040</v>
      </c>
      <c r="V342" s="70" t="s">
        <v>7716</v>
      </c>
      <c r="W342" s="70" t="str">
        <f>TRIM(CONCATENATE(K342," - ",AD342," - ",V342))</f>
        <v>ABT01 - SPO - Atif Khaqan</v>
      </c>
      <c r="X342" s="70" t="s">
        <v>1029</v>
      </c>
      <c r="Y342" s="70" t="s">
        <v>6311</v>
      </c>
      <c r="Z342" s="70" t="s">
        <v>774</v>
      </c>
      <c r="AA342" s="171" t="s">
        <v>774</v>
      </c>
      <c r="AB342" s="70" t="s">
        <v>774</v>
      </c>
      <c r="AC342" s="70" t="s">
        <v>1171</v>
      </c>
      <c r="AD342" s="70" t="s">
        <v>163</v>
      </c>
      <c r="AE342" s="82" t="s">
        <v>1162</v>
      </c>
      <c r="AF342" s="70" t="s">
        <v>1171</v>
      </c>
      <c r="AG342" s="70" t="s">
        <v>1159</v>
      </c>
      <c r="AH342" s="70" t="s">
        <v>3079</v>
      </c>
      <c r="AI342" s="70" t="s">
        <v>5850</v>
      </c>
      <c r="AJ342" s="70" t="s">
        <v>1029</v>
      </c>
      <c r="AK342" s="70">
        <v>1</v>
      </c>
      <c r="AL342" s="108" t="s">
        <v>6293</v>
      </c>
      <c r="AM342" t="e">
        <v>#N/A</v>
      </c>
      <c r="AN342" t="e">
        <f t="shared" si="59"/>
        <v>#N/A</v>
      </c>
    </row>
    <row r="343" spans="1:42" ht="14.4" customHeight="1" x14ac:dyDescent="0.3">
      <c r="A343" s="59" t="str">
        <f t="shared" si="58"/>
        <v>ABT01-FMCG-SPO-00</v>
      </c>
      <c r="B343" s="70" t="s">
        <v>1171</v>
      </c>
      <c r="C343" s="70" t="s">
        <v>3078</v>
      </c>
      <c r="D343" s="70" t="s">
        <v>1805</v>
      </c>
      <c r="E343" s="70" t="s">
        <v>143</v>
      </c>
      <c r="F343" s="70" t="s">
        <v>3084</v>
      </c>
      <c r="G343" s="70" t="s">
        <v>5635</v>
      </c>
      <c r="H343" s="70" t="s">
        <v>1809</v>
      </c>
      <c r="I343" s="70" t="s">
        <v>4899</v>
      </c>
      <c r="J343" s="70" t="s">
        <v>3073</v>
      </c>
      <c r="K343" s="59" t="s">
        <v>6374</v>
      </c>
      <c r="L343" s="82" t="str">
        <f>P343</f>
        <v>0212006</v>
      </c>
      <c r="M343" s="82" t="s">
        <v>4686</v>
      </c>
      <c r="N343" s="70" t="s">
        <v>2687</v>
      </c>
      <c r="O343" s="59" t="s">
        <v>3428</v>
      </c>
      <c r="P343" s="59" t="str">
        <f>O343</f>
        <v>0212006</v>
      </c>
      <c r="Q343" s="163" t="str">
        <f t="shared" ref="Q343:Q404" si="66">CONCATENATE(O343,"@gsfmcg.com")</f>
        <v>0212006@gsfmcg.com</v>
      </c>
      <c r="R343" s="59" t="s">
        <v>3428</v>
      </c>
      <c r="S343" s="59" t="s">
        <v>5238</v>
      </c>
      <c r="T343" s="59" t="str">
        <f>TRIM(CONCATENATE(W343))</f>
        <v>ABT01 - FMCG Unmapped</v>
      </c>
      <c r="U343" s="70" t="s">
        <v>3382</v>
      </c>
      <c r="V343" s="70" t="s">
        <v>5921</v>
      </c>
      <c r="W343" s="70" t="str">
        <f>TRIM(CONCATENATE(K343," - ",V343))</f>
        <v>ABT01 - FMCG Unmapped</v>
      </c>
      <c r="X343" s="70" t="s">
        <v>1029</v>
      </c>
      <c r="Y343" s="70" t="s">
        <v>774</v>
      </c>
      <c r="Z343" s="70" t="s">
        <v>774</v>
      </c>
      <c r="AA343" s="171" t="s">
        <v>774</v>
      </c>
      <c r="AB343" s="70" t="s">
        <v>774</v>
      </c>
      <c r="AC343" s="70" t="s">
        <v>1171</v>
      </c>
      <c r="AD343" s="70" t="s">
        <v>163</v>
      </c>
      <c r="AE343" s="82" t="s">
        <v>1162</v>
      </c>
      <c r="AF343" s="70" t="s">
        <v>1171</v>
      </c>
      <c r="AG343" s="70" t="s">
        <v>1159</v>
      </c>
      <c r="AH343" s="70" t="s">
        <v>3079</v>
      </c>
      <c r="AI343" s="70" t="s">
        <v>5850</v>
      </c>
      <c r="AJ343" s="70" t="s">
        <v>1029</v>
      </c>
      <c r="AK343" s="70">
        <v>0</v>
      </c>
      <c r="AL343" s="108" t="s">
        <v>5606</v>
      </c>
      <c r="AM343" t="s">
        <v>3428</v>
      </c>
      <c r="AN343" t="b">
        <f t="shared" si="59"/>
        <v>1</v>
      </c>
      <c r="AP343" t="s">
        <v>8085</v>
      </c>
    </row>
    <row r="344" spans="1:42" ht="14.4" customHeight="1" x14ac:dyDescent="0.3">
      <c r="A344" s="59" t="str">
        <f t="shared" si="58"/>
        <v>ABT01-FMCG-ASM-01</v>
      </c>
      <c r="B344" s="70" t="s">
        <v>1171</v>
      </c>
      <c r="C344" s="70" t="s">
        <v>3078</v>
      </c>
      <c r="D344" s="70" t="s">
        <v>1805</v>
      </c>
      <c r="E344" s="70" t="s">
        <v>143</v>
      </c>
      <c r="F344" s="70" t="s">
        <v>3084</v>
      </c>
      <c r="G344" s="70" t="s">
        <v>5635</v>
      </c>
      <c r="H344" s="70" t="s">
        <v>1809</v>
      </c>
      <c r="I344" s="70" t="s">
        <v>4899</v>
      </c>
      <c r="J344" s="70" t="s">
        <v>3073</v>
      </c>
      <c r="K344" s="59" t="s">
        <v>6374</v>
      </c>
      <c r="L344" s="99" t="s">
        <v>7717</v>
      </c>
      <c r="M344" s="82" t="s">
        <v>4686</v>
      </c>
      <c r="N344" s="70" t="s">
        <v>2687</v>
      </c>
      <c r="O344" s="59" t="s">
        <v>2774</v>
      </c>
      <c r="P344" s="59" t="str">
        <f>O343</f>
        <v>0212006</v>
      </c>
      <c r="Q344" s="163" t="str">
        <f t="shared" si="66"/>
        <v>02260@gsfmcg.com</v>
      </c>
      <c r="R344" s="59" t="s">
        <v>2774</v>
      </c>
      <c r="S344" s="59" t="s">
        <v>7826</v>
      </c>
      <c r="T344" s="59" t="str">
        <f>V344</f>
        <v>Navaid Iqbal</v>
      </c>
      <c r="U344" s="70" t="s">
        <v>3079</v>
      </c>
      <c r="V344" s="70" t="s">
        <v>5850</v>
      </c>
      <c r="W344" s="70" t="str">
        <f>TRIM(CONCATENATE(K344," - ",AD344," - ",V344))</f>
        <v>ABT01 - ASM - Navaid Iqbal</v>
      </c>
      <c r="X344" s="70" t="s">
        <v>1029</v>
      </c>
      <c r="Y344" s="70" t="s">
        <v>774</v>
      </c>
      <c r="Z344" s="70" t="s">
        <v>6316</v>
      </c>
      <c r="AA344" s="171">
        <v>43721</v>
      </c>
      <c r="AB344" s="70" t="s">
        <v>774</v>
      </c>
      <c r="AC344" s="70" t="s">
        <v>1219</v>
      </c>
      <c r="AD344" s="70" t="s">
        <v>1028</v>
      </c>
      <c r="AE344" s="82" t="s">
        <v>3414</v>
      </c>
      <c r="AF344" s="70" t="s">
        <v>1171</v>
      </c>
      <c r="AG344" s="70" t="s">
        <v>1159</v>
      </c>
      <c r="AH344" s="70" t="s">
        <v>3284</v>
      </c>
      <c r="AI344" s="70" t="s">
        <v>349</v>
      </c>
      <c r="AJ344" s="70" t="s">
        <v>144</v>
      </c>
      <c r="AK344" s="70">
        <v>2</v>
      </c>
      <c r="AL344" s="108" t="s">
        <v>6294</v>
      </c>
      <c r="AM344" t="e">
        <v>#N/A</v>
      </c>
      <c r="AN344" t="e">
        <f t="shared" si="59"/>
        <v>#N/A</v>
      </c>
      <c r="AP344" t="s">
        <v>8085</v>
      </c>
    </row>
    <row r="345" spans="1:42" ht="14.4" customHeight="1" x14ac:dyDescent="0.3">
      <c r="A345" s="59" t="str">
        <f t="shared" si="58"/>
        <v>RWP01-FMCG01-SPO-01</v>
      </c>
      <c r="B345" s="70" t="s">
        <v>1170</v>
      </c>
      <c r="C345" s="70" t="s">
        <v>1987</v>
      </c>
      <c r="D345" s="70" t="s">
        <v>1805</v>
      </c>
      <c r="E345" s="70" t="s">
        <v>143</v>
      </c>
      <c r="F345" s="70" t="s">
        <v>3084</v>
      </c>
      <c r="G345" s="70" t="s">
        <v>5635</v>
      </c>
      <c r="H345" s="70" t="s">
        <v>2934</v>
      </c>
      <c r="I345" s="161" t="s">
        <v>4900</v>
      </c>
      <c r="J345" s="70" t="s">
        <v>2935</v>
      </c>
      <c r="K345" s="59" t="s">
        <v>6382</v>
      </c>
      <c r="L345" s="70" t="s">
        <v>4603</v>
      </c>
      <c r="M345" s="82" t="s">
        <v>4686</v>
      </c>
      <c r="N345" s="70" t="s">
        <v>2687</v>
      </c>
      <c r="O345" s="59" t="s">
        <v>2622</v>
      </c>
      <c r="P345" s="59" t="str">
        <f>O345</f>
        <v>0217002</v>
      </c>
      <c r="Q345" s="163" t="str">
        <f t="shared" si="66"/>
        <v>0217002@gsfmcg.com</v>
      </c>
      <c r="R345" s="59" t="s">
        <v>2594</v>
      </c>
      <c r="S345" s="59" t="s">
        <v>3375</v>
      </c>
      <c r="T345" s="59" t="str">
        <f>TRIM(CONCATENATE(V345," (",S345,")"))</f>
        <v>M. Usman (RWP-01)</v>
      </c>
      <c r="U345" s="70" t="s">
        <v>3064</v>
      </c>
      <c r="V345" s="70" t="s">
        <v>2895</v>
      </c>
      <c r="W345" s="70" t="str">
        <f>TRIM(CONCATENATE(K345," - ",AD345," - ",V345))</f>
        <v>RWP01 - SPO - M. Usman</v>
      </c>
      <c r="X345" s="70" t="s">
        <v>145</v>
      </c>
      <c r="Y345" s="70" t="s">
        <v>6298</v>
      </c>
      <c r="Z345" s="70" t="s">
        <v>774</v>
      </c>
      <c r="AA345" s="171" t="s">
        <v>774</v>
      </c>
      <c r="AB345" s="70" t="s">
        <v>774</v>
      </c>
      <c r="AC345" s="70" t="s">
        <v>1171</v>
      </c>
      <c r="AD345" s="70" t="s">
        <v>163</v>
      </c>
      <c r="AE345" s="82" t="s">
        <v>1162</v>
      </c>
      <c r="AF345" s="70" t="s">
        <v>1171</v>
      </c>
      <c r="AG345" s="70" t="s">
        <v>1159</v>
      </c>
      <c r="AH345" s="70" t="s">
        <v>3251</v>
      </c>
      <c r="AI345" s="70" t="s">
        <v>573</v>
      </c>
      <c r="AJ345" s="70" t="s">
        <v>145</v>
      </c>
      <c r="AK345" s="70">
        <v>1</v>
      </c>
      <c r="AL345" s="108" t="s">
        <v>6293</v>
      </c>
      <c r="AM345" t="s">
        <v>2622</v>
      </c>
      <c r="AN345" t="b">
        <f t="shared" si="59"/>
        <v>1</v>
      </c>
    </row>
    <row r="346" spans="1:42" ht="14.4" customHeight="1" x14ac:dyDescent="0.3">
      <c r="A346" s="59" t="str">
        <f t="shared" si="58"/>
        <v>RWP01-FMCG01-SPO-02</v>
      </c>
      <c r="B346" s="70" t="s">
        <v>1170</v>
      </c>
      <c r="C346" s="70" t="s">
        <v>1987</v>
      </c>
      <c r="D346" s="70" t="s">
        <v>1805</v>
      </c>
      <c r="E346" s="70" t="s">
        <v>143</v>
      </c>
      <c r="F346" s="70" t="s">
        <v>3084</v>
      </c>
      <c r="G346" s="70" t="s">
        <v>5635</v>
      </c>
      <c r="H346" s="70" t="s">
        <v>2934</v>
      </c>
      <c r="I346" s="161" t="s">
        <v>4900</v>
      </c>
      <c r="J346" s="70" t="s">
        <v>2935</v>
      </c>
      <c r="K346" s="59" t="s">
        <v>6382</v>
      </c>
      <c r="L346" s="70" t="s">
        <v>7722</v>
      </c>
      <c r="M346" s="82" t="s">
        <v>4686</v>
      </c>
      <c r="N346" s="70" t="s">
        <v>2687</v>
      </c>
      <c r="O346" s="59" t="s">
        <v>2621</v>
      </c>
      <c r="P346" s="59" t="str">
        <f>O346</f>
        <v>0217003</v>
      </c>
      <c r="Q346" s="163" t="str">
        <f t="shared" si="66"/>
        <v>0217003@gsfmcg.com</v>
      </c>
      <c r="R346" s="59" t="s">
        <v>2595</v>
      </c>
      <c r="S346" s="59" t="s">
        <v>385</v>
      </c>
      <c r="T346" s="59" t="str">
        <f>TRIM(CONCATENATE(V346," (",S346,")"))</f>
        <v>Noman Khan (RWP-02)</v>
      </c>
      <c r="U346" s="70" t="s">
        <v>3065</v>
      </c>
      <c r="V346" s="70" t="s">
        <v>2915</v>
      </c>
      <c r="W346" s="70" t="str">
        <f>TRIM(CONCATENATE(K346," - ",AD346," - ",V346))</f>
        <v>RWP01 - SPO - Noman Khan</v>
      </c>
      <c r="X346" s="70" t="s">
        <v>145</v>
      </c>
      <c r="Y346" s="70" t="s">
        <v>6305</v>
      </c>
      <c r="Z346" s="70" t="s">
        <v>774</v>
      </c>
      <c r="AA346" s="171" t="s">
        <v>774</v>
      </c>
      <c r="AB346" s="70" t="s">
        <v>774</v>
      </c>
      <c r="AC346" s="70" t="s">
        <v>1171</v>
      </c>
      <c r="AD346" s="70" t="s">
        <v>163</v>
      </c>
      <c r="AE346" s="82" t="s">
        <v>1162</v>
      </c>
      <c r="AF346" s="70" t="s">
        <v>1171</v>
      </c>
      <c r="AG346" s="70" t="s">
        <v>1159</v>
      </c>
      <c r="AH346" s="70" t="s">
        <v>3251</v>
      </c>
      <c r="AI346" s="70" t="s">
        <v>573</v>
      </c>
      <c r="AJ346" s="70" t="s">
        <v>145</v>
      </c>
      <c r="AK346" s="70">
        <v>1</v>
      </c>
      <c r="AL346" s="108" t="s">
        <v>6293</v>
      </c>
      <c r="AM346" t="e">
        <v>#N/A</v>
      </c>
      <c r="AN346" t="e">
        <f t="shared" si="59"/>
        <v>#N/A</v>
      </c>
    </row>
    <row r="347" spans="1:42" ht="14.4" customHeight="1" x14ac:dyDescent="0.3">
      <c r="A347" s="59" t="str">
        <f t="shared" ref="A347:A410" si="67">U347</f>
        <v>RWP01-FMCG02-SPO-01</v>
      </c>
      <c r="B347" s="70" t="s">
        <v>1195</v>
      </c>
      <c r="C347" s="70" t="s">
        <v>1988</v>
      </c>
      <c r="D347" s="70" t="s">
        <v>1805</v>
      </c>
      <c r="E347" s="70" t="s">
        <v>143</v>
      </c>
      <c r="F347" s="70" t="s">
        <v>3084</v>
      </c>
      <c r="G347" s="70" t="s">
        <v>5635</v>
      </c>
      <c r="H347" s="70" t="s">
        <v>2934</v>
      </c>
      <c r="I347" s="161" t="s">
        <v>4900</v>
      </c>
      <c r="J347" s="70" t="s">
        <v>2935</v>
      </c>
      <c r="K347" s="59" t="s">
        <v>6382</v>
      </c>
      <c r="L347" s="82" t="s">
        <v>5288</v>
      </c>
      <c r="M347" s="82" t="s">
        <v>4686</v>
      </c>
      <c r="N347" s="70" t="s">
        <v>2687</v>
      </c>
      <c r="O347" s="59" t="s">
        <v>2671</v>
      </c>
      <c r="P347" s="59" t="str">
        <f>O347</f>
        <v>0223001</v>
      </c>
      <c r="Q347" s="163" t="str">
        <f t="shared" si="66"/>
        <v>0223001@gsfmcg.com</v>
      </c>
      <c r="R347" s="59">
        <v>12345</v>
      </c>
      <c r="S347" s="59" t="s">
        <v>560</v>
      </c>
      <c r="T347" s="59" t="str">
        <f>TRIM(CONCATENATE(V347," (",S347,")"))</f>
        <v>Ghulam Abbas (T-RWP-01)</v>
      </c>
      <c r="U347" s="70" t="s">
        <v>3066</v>
      </c>
      <c r="V347" s="70" t="s">
        <v>232</v>
      </c>
      <c r="W347" s="70" t="str">
        <f>TRIM(CONCATENATE(K347," - ",AD347," - ",V347))</f>
        <v>RWP01 - SPO - Ghulam Abbas</v>
      </c>
      <c r="X347" s="70" t="s">
        <v>145</v>
      </c>
      <c r="Y347" s="70" t="s">
        <v>6298</v>
      </c>
      <c r="Z347" s="70" t="s">
        <v>774</v>
      </c>
      <c r="AA347" s="171" t="s">
        <v>774</v>
      </c>
      <c r="AB347" s="70" t="s">
        <v>774</v>
      </c>
      <c r="AC347" s="70" t="s">
        <v>1171</v>
      </c>
      <c r="AD347" s="70" t="s">
        <v>163</v>
      </c>
      <c r="AE347" s="82" t="s">
        <v>1162</v>
      </c>
      <c r="AF347" s="70" t="s">
        <v>1171</v>
      </c>
      <c r="AG347" s="70" t="s">
        <v>1159</v>
      </c>
      <c r="AH347" s="70" t="s">
        <v>3251</v>
      </c>
      <c r="AI347" s="70" t="s">
        <v>573</v>
      </c>
      <c r="AJ347" s="70" t="s">
        <v>145</v>
      </c>
      <c r="AK347" s="70">
        <v>1</v>
      </c>
      <c r="AL347" s="108" t="s">
        <v>6293</v>
      </c>
      <c r="AM347" t="s">
        <v>2671</v>
      </c>
      <c r="AN347" t="b">
        <f t="shared" ref="AN347:AN410" si="68">AM347=O347</f>
        <v>1</v>
      </c>
    </row>
    <row r="348" spans="1:42" ht="14.4" customHeight="1" x14ac:dyDescent="0.3">
      <c r="A348" s="59" t="str">
        <f t="shared" si="67"/>
        <v>RWP01-FMCG02-SPO-02</v>
      </c>
      <c r="B348" s="70" t="s">
        <v>1195</v>
      </c>
      <c r="C348" s="70" t="s">
        <v>1988</v>
      </c>
      <c r="D348" s="70" t="s">
        <v>1805</v>
      </c>
      <c r="E348" s="70" t="s">
        <v>143</v>
      </c>
      <c r="F348" s="70" t="s">
        <v>3084</v>
      </c>
      <c r="G348" s="70" t="s">
        <v>5635</v>
      </c>
      <c r="H348" s="70" t="s">
        <v>2934</v>
      </c>
      <c r="I348" s="161" t="s">
        <v>4900</v>
      </c>
      <c r="J348" s="70" t="s">
        <v>2935</v>
      </c>
      <c r="K348" s="59" t="s">
        <v>6382</v>
      </c>
      <c r="L348" s="99" t="s">
        <v>5289</v>
      </c>
      <c r="M348" s="82" t="s">
        <v>4686</v>
      </c>
      <c r="N348" s="70" t="s">
        <v>2687</v>
      </c>
      <c r="O348" s="59" t="s">
        <v>2672</v>
      </c>
      <c r="P348" s="59" t="str">
        <f>O348</f>
        <v>0223002</v>
      </c>
      <c r="Q348" s="163" t="str">
        <f t="shared" si="66"/>
        <v>0223002@gsfmcg.com</v>
      </c>
      <c r="R348" s="59" t="s">
        <v>2646</v>
      </c>
      <c r="S348" s="59" t="s">
        <v>563</v>
      </c>
      <c r="T348" s="59" t="str">
        <f>TRIM(CONCATENATE(V348," (",S348,")"))</f>
        <v>Naveed Ahmed Saeed (T-RWP-02)</v>
      </c>
      <c r="U348" s="70" t="s">
        <v>3067</v>
      </c>
      <c r="V348" s="70" t="s">
        <v>5884</v>
      </c>
      <c r="W348" s="70" t="str">
        <f>TRIM(CONCATENATE(K348," - ",AD348," - ",V348))</f>
        <v>RWP01 - SPO - Naveed Ahmed Saeed</v>
      </c>
      <c r="X348" s="70" t="s">
        <v>145</v>
      </c>
      <c r="Y348" s="70" t="s">
        <v>6305</v>
      </c>
      <c r="Z348" s="70" t="s">
        <v>774</v>
      </c>
      <c r="AA348" s="171" t="s">
        <v>774</v>
      </c>
      <c r="AB348" s="70" t="s">
        <v>774</v>
      </c>
      <c r="AC348" s="70" t="s">
        <v>1171</v>
      </c>
      <c r="AD348" s="70" t="s">
        <v>163</v>
      </c>
      <c r="AE348" s="82" t="s">
        <v>1162</v>
      </c>
      <c r="AF348" s="70" t="s">
        <v>1171</v>
      </c>
      <c r="AG348" s="70" t="s">
        <v>1159</v>
      </c>
      <c r="AH348" s="70" t="s">
        <v>3251</v>
      </c>
      <c r="AI348" s="70" t="s">
        <v>573</v>
      </c>
      <c r="AJ348" s="70" t="s">
        <v>145</v>
      </c>
      <c r="AK348" s="70">
        <v>1</v>
      </c>
      <c r="AL348" s="108" t="s">
        <v>6293</v>
      </c>
      <c r="AM348" t="s">
        <v>2672</v>
      </c>
      <c r="AN348" t="b">
        <f t="shared" si="68"/>
        <v>1</v>
      </c>
    </row>
    <row r="349" spans="1:42" ht="14.4" customHeight="1" x14ac:dyDescent="0.3">
      <c r="A349" s="59" t="str">
        <f t="shared" si="67"/>
        <v>RWP01-FMCG-SPO-00</v>
      </c>
      <c r="B349" s="70" t="s">
        <v>1171</v>
      </c>
      <c r="C349" s="70" t="s">
        <v>3078</v>
      </c>
      <c r="D349" s="70" t="s">
        <v>1805</v>
      </c>
      <c r="E349" s="70" t="s">
        <v>143</v>
      </c>
      <c r="F349" s="70" t="s">
        <v>3084</v>
      </c>
      <c r="G349" s="70" t="s">
        <v>5635</v>
      </c>
      <c r="H349" s="70" t="s">
        <v>2934</v>
      </c>
      <c r="I349" s="161" t="s">
        <v>4900</v>
      </c>
      <c r="J349" s="70" t="s">
        <v>2935</v>
      </c>
      <c r="K349" s="59" t="s">
        <v>6382</v>
      </c>
      <c r="L349" s="82" t="str">
        <f>P349</f>
        <v>0217007</v>
      </c>
      <c r="M349" s="82" t="s">
        <v>4686</v>
      </c>
      <c r="N349" s="70" t="s">
        <v>2687</v>
      </c>
      <c r="O349" s="59" t="s">
        <v>2623</v>
      </c>
      <c r="P349" s="59" t="str">
        <f>O349</f>
        <v>0217007</v>
      </c>
      <c r="Q349" s="163" t="str">
        <f t="shared" si="66"/>
        <v>0217007@gsfmcg.com</v>
      </c>
      <c r="R349" s="59" t="s">
        <v>2597</v>
      </c>
      <c r="S349" s="59" t="s">
        <v>5238</v>
      </c>
      <c r="T349" s="59" t="str">
        <f>TRIM(CONCATENATE(W349))</f>
        <v>RWP01 - FMCG Unmapped</v>
      </c>
      <c r="U349" s="70" t="s">
        <v>3404</v>
      </c>
      <c r="V349" s="70" t="s">
        <v>5921</v>
      </c>
      <c r="W349" s="70" t="str">
        <f>TRIM(CONCATENATE(K349," - ",V349))</f>
        <v>RWP01 - FMCG Unmapped</v>
      </c>
      <c r="X349" s="70" t="s">
        <v>145</v>
      </c>
      <c r="Y349" s="70" t="s">
        <v>774</v>
      </c>
      <c r="Z349" s="70" t="s">
        <v>774</v>
      </c>
      <c r="AA349" s="171" t="s">
        <v>774</v>
      </c>
      <c r="AB349" s="70" t="s">
        <v>774</v>
      </c>
      <c r="AC349" s="70" t="s">
        <v>1171</v>
      </c>
      <c r="AD349" s="70" t="s">
        <v>163</v>
      </c>
      <c r="AE349" s="82" t="s">
        <v>1162</v>
      </c>
      <c r="AF349" s="70" t="s">
        <v>1171</v>
      </c>
      <c r="AG349" s="70" t="s">
        <v>1159</v>
      </c>
      <c r="AH349" s="70" t="s">
        <v>3251</v>
      </c>
      <c r="AI349" s="70" t="s">
        <v>573</v>
      </c>
      <c r="AJ349" s="70" t="s">
        <v>145</v>
      </c>
      <c r="AK349" s="70">
        <v>0</v>
      </c>
      <c r="AL349" s="108" t="s">
        <v>5606</v>
      </c>
      <c r="AM349" t="s">
        <v>2623</v>
      </c>
      <c r="AN349" t="b">
        <f t="shared" si="68"/>
        <v>1</v>
      </c>
      <c r="AP349" t="s">
        <v>8085</v>
      </c>
    </row>
    <row r="350" spans="1:42" ht="14.4" customHeight="1" x14ac:dyDescent="0.3">
      <c r="A350" s="59" t="str">
        <f t="shared" si="67"/>
        <v>RWP01-FMCG-ASM-01</v>
      </c>
      <c r="B350" s="70" t="s">
        <v>1171</v>
      </c>
      <c r="C350" s="70" t="s">
        <v>3078</v>
      </c>
      <c r="D350" s="70" t="s">
        <v>1805</v>
      </c>
      <c r="E350" s="70" t="s">
        <v>143</v>
      </c>
      <c r="F350" s="70" t="s">
        <v>3084</v>
      </c>
      <c r="G350" s="70" t="s">
        <v>5635</v>
      </c>
      <c r="H350" s="70" t="s">
        <v>2934</v>
      </c>
      <c r="I350" s="161" t="s">
        <v>4900</v>
      </c>
      <c r="J350" s="70" t="s">
        <v>2935</v>
      </c>
      <c r="K350" s="59" t="s">
        <v>6382</v>
      </c>
      <c r="L350" s="82" t="s">
        <v>7721</v>
      </c>
      <c r="M350" s="82" t="s">
        <v>4686</v>
      </c>
      <c r="N350" s="70" t="s">
        <v>2687</v>
      </c>
      <c r="O350" s="59" t="s">
        <v>2771</v>
      </c>
      <c r="P350" s="59" t="str">
        <f>O349</f>
        <v>0217007</v>
      </c>
      <c r="Q350" s="163" t="str">
        <f t="shared" si="66"/>
        <v>02170@gsfmcg.com</v>
      </c>
      <c r="R350" s="59" t="s">
        <v>2760</v>
      </c>
      <c r="S350" s="59" t="s">
        <v>7827</v>
      </c>
      <c r="T350" s="59" t="str">
        <f>V350</f>
        <v>Saeed Saleem</v>
      </c>
      <c r="U350" s="70" t="s">
        <v>3251</v>
      </c>
      <c r="V350" s="70" t="s">
        <v>573</v>
      </c>
      <c r="W350" s="70" t="str">
        <f>TRIM(CONCATENATE(K350," - ",AD350," - ",V350))</f>
        <v>RWP01 - ASM - Saeed Saleem</v>
      </c>
      <c r="X350" s="70" t="s">
        <v>145</v>
      </c>
      <c r="Y350" s="70" t="s">
        <v>774</v>
      </c>
      <c r="Z350" s="70" t="s">
        <v>6455</v>
      </c>
      <c r="AA350" s="171">
        <v>44655</v>
      </c>
      <c r="AB350" s="70" t="s">
        <v>774</v>
      </c>
      <c r="AC350" s="70" t="s">
        <v>1219</v>
      </c>
      <c r="AD350" s="70" t="s">
        <v>1028</v>
      </c>
      <c r="AE350" s="82" t="s">
        <v>3414</v>
      </c>
      <c r="AF350" s="70" t="s">
        <v>1171</v>
      </c>
      <c r="AG350" s="70" t="s">
        <v>1159</v>
      </c>
      <c r="AH350" s="70" t="s">
        <v>3284</v>
      </c>
      <c r="AI350" s="70" t="s">
        <v>349</v>
      </c>
      <c r="AJ350" s="70" t="s">
        <v>144</v>
      </c>
      <c r="AK350" s="70">
        <v>2</v>
      </c>
      <c r="AL350" s="108" t="s">
        <v>6294</v>
      </c>
      <c r="AM350" t="e">
        <v>#N/A</v>
      </c>
      <c r="AN350" t="e">
        <f t="shared" si="68"/>
        <v>#N/A</v>
      </c>
      <c r="AP350" t="s">
        <v>8085</v>
      </c>
    </row>
    <row r="351" spans="1:42" ht="14.4" customHeight="1" x14ac:dyDescent="0.3">
      <c r="A351" s="59" t="str">
        <f t="shared" si="67"/>
        <v>ISB01-FMCG01-SPO-01</v>
      </c>
      <c r="B351" s="70" t="s">
        <v>1170</v>
      </c>
      <c r="C351" s="70" t="s">
        <v>1987</v>
      </c>
      <c r="D351" s="70" t="s">
        <v>1805</v>
      </c>
      <c r="E351" s="70" t="s">
        <v>143</v>
      </c>
      <c r="F351" s="70" t="s">
        <v>3084</v>
      </c>
      <c r="G351" s="70" t="s">
        <v>5635</v>
      </c>
      <c r="H351" s="70" t="s">
        <v>2867</v>
      </c>
      <c r="I351" s="59" t="s">
        <v>144</v>
      </c>
      <c r="J351" s="70" t="s">
        <v>2862</v>
      </c>
      <c r="K351" s="59" t="s">
        <v>6364</v>
      </c>
      <c r="L351" s="70" t="s">
        <v>7753</v>
      </c>
      <c r="M351" s="82" t="s">
        <v>4686</v>
      </c>
      <c r="N351" s="70" t="s">
        <v>2687</v>
      </c>
      <c r="O351" s="59" t="s">
        <v>2594</v>
      </c>
      <c r="P351" s="59" t="str">
        <f>O351</f>
        <v>0212001</v>
      </c>
      <c r="Q351" s="163" t="str">
        <f t="shared" si="66"/>
        <v>0212001@gsfmcg.com</v>
      </c>
      <c r="R351" s="59" t="s">
        <v>2594</v>
      </c>
      <c r="S351" s="59" t="s">
        <v>367</v>
      </c>
      <c r="T351" s="59" t="str">
        <f>TRIM(CONCATENATE(V351," (",S351,")"))</f>
        <v>M. Kamran (ISB-01)</v>
      </c>
      <c r="U351" s="70" t="s">
        <v>3009</v>
      </c>
      <c r="V351" s="70" t="s">
        <v>7747</v>
      </c>
      <c r="W351" s="70" t="str">
        <f>TRIM(CONCATENATE(K351," - ",AD351," - ",V351))</f>
        <v>ISB01 - SPO - M. Kamran</v>
      </c>
      <c r="X351" s="70" t="s">
        <v>144</v>
      </c>
      <c r="Y351" s="70" t="s">
        <v>6298</v>
      </c>
      <c r="Z351" s="70" t="s">
        <v>774</v>
      </c>
      <c r="AA351" s="171" t="s">
        <v>774</v>
      </c>
      <c r="AB351" s="70" t="s">
        <v>774</v>
      </c>
      <c r="AC351" s="70" t="s">
        <v>1171</v>
      </c>
      <c r="AD351" s="70" t="s">
        <v>163</v>
      </c>
      <c r="AE351" s="82" t="s">
        <v>1162</v>
      </c>
      <c r="AF351" s="70" t="s">
        <v>1171</v>
      </c>
      <c r="AG351" s="70" t="s">
        <v>1159</v>
      </c>
      <c r="AH351" s="70" t="s">
        <v>3152</v>
      </c>
      <c r="AI351" s="70" t="s">
        <v>5257</v>
      </c>
      <c r="AJ351" s="70" t="s">
        <v>144</v>
      </c>
      <c r="AK351" s="70">
        <v>1</v>
      </c>
      <c r="AL351" s="108" t="s">
        <v>6293</v>
      </c>
      <c r="AM351" t="e">
        <v>#N/A</v>
      </c>
      <c r="AN351" t="e">
        <f t="shared" si="68"/>
        <v>#N/A</v>
      </c>
    </row>
    <row r="352" spans="1:42" ht="14.4" customHeight="1" x14ac:dyDescent="0.3">
      <c r="A352" s="59" t="str">
        <f t="shared" si="67"/>
        <v>ISB01-FMCG01-SPO-02</v>
      </c>
      <c r="B352" s="70" t="s">
        <v>1170</v>
      </c>
      <c r="C352" s="70" t="s">
        <v>1987</v>
      </c>
      <c r="D352" s="70" t="s">
        <v>1805</v>
      </c>
      <c r="E352" s="70" t="s">
        <v>143</v>
      </c>
      <c r="F352" s="70" t="s">
        <v>3084</v>
      </c>
      <c r="G352" s="70" t="s">
        <v>5635</v>
      </c>
      <c r="H352" s="70" t="s">
        <v>2867</v>
      </c>
      <c r="I352" s="59" t="s">
        <v>144</v>
      </c>
      <c r="J352" s="70" t="s">
        <v>2862</v>
      </c>
      <c r="K352" s="59" t="s">
        <v>6364</v>
      </c>
      <c r="L352" s="70" t="s">
        <v>7754</v>
      </c>
      <c r="M352" s="82" t="s">
        <v>4686</v>
      </c>
      <c r="N352" s="70" t="s">
        <v>2687</v>
      </c>
      <c r="O352" s="59" t="s">
        <v>2595</v>
      </c>
      <c r="P352" s="59" t="str">
        <f>O352</f>
        <v>0212002</v>
      </c>
      <c r="Q352" s="163" t="str">
        <f t="shared" si="66"/>
        <v>0212002@gsfmcg.com</v>
      </c>
      <c r="R352" s="59" t="s">
        <v>2595</v>
      </c>
      <c r="S352" s="59" t="s">
        <v>371</v>
      </c>
      <c r="T352" s="59" t="str">
        <f>TRIM(CONCATENATE(V352," (",S352,")"))</f>
        <v>Faisal Sardar (ISB-02)</v>
      </c>
      <c r="U352" s="70" t="s">
        <v>3010</v>
      </c>
      <c r="V352" s="70" t="s">
        <v>7748</v>
      </c>
      <c r="W352" s="70" t="str">
        <f>TRIM(CONCATENATE(K352," - ",AD352," - ",V352))</f>
        <v>ISB01 - SPO - Faisal Sardar</v>
      </c>
      <c r="X352" s="70" t="s">
        <v>144</v>
      </c>
      <c r="Y352" s="70" t="s">
        <v>6305</v>
      </c>
      <c r="Z352" s="70" t="s">
        <v>774</v>
      </c>
      <c r="AA352" s="171" t="s">
        <v>774</v>
      </c>
      <c r="AB352" s="70" t="s">
        <v>774</v>
      </c>
      <c r="AC352" s="70" t="s">
        <v>1171</v>
      </c>
      <c r="AD352" s="70" t="s">
        <v>163</v>
      </c>
      <c r="AE352" s="82" t="s">
        <v>1162</v>
      </c>
      <c r="AF352" s="70" t="s">
        <v>1171</v>
      </c>
      <c r="AG352" s="70" t="s">
        <v>1159</v>
      </c>
      <c r="AH352" s="70" t="s">
        <v>3152</v>
      </c>
      <c r="AI352" s="70" t="s">
        <v>5257</v>
      </c>
      <c r="AJ352" s="70" t="s">
        <v>144</v>
      </c>
      <c r="AK352" s="70">
        <v>1</v>
      </c>
      <c r="AL352" s="108" t="s">
        <v>6293</v>
      </c>
      <c r="AM352" t="e">
        <v>#N/A</v>
      </c>
      <c r="AN352" t="e">
        <f t="shared" si="68"/>
        <v>#N/A</v>
      </c>
    </row>
    <row r="353" spans="1:42" ht="14.4" customHeight="1" x14ac:dyDescent="0.3">
      <c r="A353" s="59" t="str">
        <f t="shared" si="67"/>
        <v>ISB01-FMCG02-SPO-01</v>
      </c>
      <c r="B353" s="70" t="s">
        <v>1195</v>
      </c>
      <c r="C353" s="70" t="s">
        <v>1988</v>
      </c>
      <c r="D353" s="70" t="s">
        <v>1805</v>
      </c>
      <c r="E353" s="70" t="s">
        <v>143</v>
      </c>
      <c r="F353" s="70" t="s">
        <v>3084</v>
      </c>
      <c r="G353" s="70" t="s">
        <v>5635</v>
      </c>
      <c r="H353" s="70" t="s">
        <v>2867</v>
      </c>
      <c r="I353" s="59" t="s">
        <v>144</v>
      </c>
      <c r="J353" s="70" t="s">
        <v>2862</v>
      </c>
      <c r="K353" s="59" t="s">
        <v>6364</v>
      </c>
      <c r="L353" s="82" t="s">
        <v>7755</v>
      </c>
      <c r="M353" s="82" t="s">
        <v>4686</v>
      </c>
      <c r="N353" s="70" t="s">
        <v>2687</v>
      </c>
      <c r="O353" s="59" t="s">
        <v>2645</v>
      </c>
      <c r="P353" s="59" t="str">
        <f>O353</f>
        <v>0226001</v>
      </c>
      <c r="Q353" s="163" t="str">
        <f t="shared" si="66"/>
        <v>0226001@gsfmcg.com</v>
      </c>
      <c r="R353" s="59">
        <v>12345</v>
      </c>
      <c r="S353" s="59" t="s">
        <v>571</v>
      </c>
      <c r="T353" s="59" t="str">
        <f>TRIM(CONCATENATE(V353," (",S353,")"))</f>
        <v>Sy. Abbas Raza Naqvi (T-ISB-01)</v>
      </c>
      <c r="U353" s="70" t="s">
        <v>3012</v>
      </c>
      <c r="V353" s="70" t="s">
        <v>7750</v>
      </c>
      <c r="W353" s="70" t="str">
        <f>TRIM(CONCATENATE(K353," - ",AD353," - ",V353))</f>
        <v>ISB01 - SPO - Sy. Abbas Raza Naqvi</v>
      </c>
      <c r="X353" s="70" t="s">
        <v>144</v>
      </c>
      <c r="Y353" s="70" t="s">
        <v>6298</v>
      </c>
      <c r="Z353" s="70" t="s">
        <v>774</v>
      </c>
      <c r="AA353" s="171" t="s">
        <v>774</v>
      </c>
      <c r="AB353" s="70" t="s">
        <v>774</v>
      </c>
      <c r="AC353" s="70" t="s">
        <v>1171</v>
      </c>
      <c r="AD353" s="70" t="s">
        <v>163</v>
      </c>
      <c r="AE353" s="82" t="s">
        <v>1162</v>
      </c>
      <c r="AF353" s="70" t="s">
        <v>1171</v>
      </c>
      <c r="AG353" s="70" t="s">
        <v>1159</v>
      </c>
      <c r="AH353" s="70" t="s">
        <v>3152</v>
      </c>
      <c r="AI353" s="70" t="s">
        <v>5257</v>
      </c>
      <c r="AJ353" s="70" t="s">
        <v>144</v>
      </c>
      <c r="AK353" s="70">
        <v>1</v>
      </c>
      <c r="AL353" s="108" t="s">
        <v>6293</v>
      </c>
      <c r="AM353" t="e">
        <v>#N/A</v>
      </c>
      <c r="AN353" t="e">
        <f t="shared" si="68"/>
        <v>#N/A</v>
      </c>
    </row>
    <row r="354" spans="1:42" ht="14.4" customHeight="1" x14ac:dyDescent="0.3">
      <c r="A354" s="59" t="str">
        <f t="shared" si="67"/>
        <v>ISB01-FMCG02-SPO-02</v>
      </c>
      <c r="B354" s="70" t="s">
        <v>1195</v>
      </c>
      <c r="C354" s="70" t="s">
        <v>1988</v>
      </c>
      <c r="D354" s="70" t="s">
        <v>1805</v>
      </c>
      <c r="E354" s="70" t="s">
        <v>143</v>
      </c>
      <c r="F354" s="70" t="s">
        <v>3084</v>
      </c>
      <c r="G354" s="70" t="s">
        <v>5635</v>
      </c>
      <c r="H354" s="70" t="s">
        <v>2867</v>
      </c>
      <c r="I354" s="59" t="s">
        <v>144</v>
      </c>
      <c r="J354" s="70" t="s">
        <v>2862</v>
      </c>
      <c r="K354" s="59" t="s">
        <v>6364</v>
      </c>
      <c r="L354" s="99" t="s">
        <v>7756</v>
      </c>
      <c r="M354" s="82" t="s">
        <v>4686</v>
      </c>
      <c r="N354" s="70" t="s">
        <v>2687</v>
      </c>
      <c r="O354" s="59" t="s">
        <v>2646</v>
      </c>
      <c r="P354" s="59" t="str">
        <f>O354</f>
        <v>0226002</v>
      </c>
      <c r="Q354" s="163" t="str">
        <f t="shared" si="66"/>
        <v>0226002@gsfmcg.com</v>
      </c>
      <c r="R354" s="59" t="s">
        <v>2646</v>
      </c>
      <c r="S354" s="59" t="s">
        <v>575</v>
      </c>
      <c r="T354" s="59" t="str">
        <f>TRIM(CONCATENATE(V354," (",S354,")"))</f>
        <v>Farooq (T-ISB-02)</v>
      </c>
      <c r="U354" s="70" t="s">
        <v>3013</v>
      </c>
      <c r="V354" s="70" t="s">
        <v>7751</v>
      </c>
      <c r="W354" s="70" t="str">
        <f>TRIM(CONCATENATE(K354," - ",AD354," - ",V354))</f>
        <v>ISB01 - SPO - Farooq</v>
      </c>
      <c r="X354" s="70" t="s">
        <v>144</v>
      </c>
      <c r="Y354" s="70" t="s">
        <v>6305</v>
      </c>
      <c r="Z354" s="70" t="s">
        <v>774</v>
      </c>
      <c r="AA354" s="171" t="s">
        <v>774</v>
      </c>
      <c r="AB354" s="70" t="s">
        <v>774</v>
      </c>
      <c r="AC354" s="70" t="s">
        <v>1171</v>
      </c>
      <c r="AD354" s="70" t="s">
        <v>163</v>
      </c>
      <c r="AE354" s="82" t="s">
        <v>1162</v>
      </c>
      <c r="AF354" s="70" t="s">
        <v>1171</v>
      </c>
      <c r="AG354" s="70" t="s">
        <v>1159</v>
      </c>
      <c r="AH354" s="70" t="s">
        <v>3152</v>
      </c>
      <c r="AI354" s="70" t="s">
        <v>5257</v>
      </c>
      <c r="AJ354" s="70" t="s">
        <v>144</v>
      </c>
      <c r="AK354" s="70">
        <v>1</v>
      </c>
      <c r="AL354" s="108" t="s">
        <v>6293</v>
      </c>
      <c r="AM354" t="e">
        <v>#N/A</v>
      </c>
      <c r="AN354" t="e">
        <f t="shared" si="68"/>
        <v>#N/A</v>
      </c>
    </row>
    <row r="355" spans="1:42" ht="14.4" customHeight="1" x14ac:dyDescent="0.3">
      <c r="A355" s="59" t="str">
        <f t="shared" si="67"/>
        <v>ISB01-FMCG-SPO-00</v>
      </c>
      <c r="B355" s="70" t="s">
        <v>1171</v>
      </c>
      <c r="C355" s="70" t="s">
        <v>3078</v>
      </c>
      <c r="D355" s="70" t="s">
        <v>1805</v>
      </c>
      <c r="E355" s="70" t="s">
        <v>143</v>
      </c>
      <c r="F355" s="70" t="s">
        <v>3084</v>
      </c>
      <c r="G355" s="70" t="s">
        <v>5635</v>
      </c>
      <c r="H355" s="70" t="s">
        <v>2867</v>
      </c>
      <c r="I355" s="59" t="s">
        <v>144</v>
      </c>
      <c r="J355" s="70" t="s">
        <v>2862</v>
      </c>
      <c r="K355" s="59" t="s">
        <v>6364</v>
      </c>
      <c r="L355" s="82" t="str">
        <f>P355</f>
        <v>0212007</v>
      </c>
      <c r="M355" s="82" t="s">
        <v>4686</v>
      </c>
      <c r="N355" s="70" t="s">
        <v>2687</v>
      </c>
      <c r="O355" s="59" t="s">
        <v>2597</v>
      </c>
      <c r="P355" s="59" t="str">
        <f>O355</f>
        <v>0212007</v>
      </c>
      <c r="Q355" s="163" t="str">
        <f t="shared" si="66"/>
        <v>0212007@gsfmcg.com</v>
      </c>
      <c r="R355" s="59" t="s">
        <v>2597</v>
      </c>
      <c r="S355" s="59" t="s">
        <v>5238</v>
      </c>
      <c r="T355" s="59" t="str">
        <f>TRIM(CONCATENATE(W355))</f>
        <v>ISB01 - FMCG Unmapped</v>
      </c>
      <c r="U355" s="70" t="s">
        <v>3392</v>
      </c>
      <c r="V355" s="70" t="s">
        <v>5921</v>
      </c>
      <c r="W355" s="70" t="str">
        <f>TRIM(CONCATENATE(K355," - ",V355))</f>
        <v>ISB01 - FMCG Unmapped</v>
      </c>
      <c r="X355" s="70" t="s">
        <v>144</v>
      </c>
      <c r="Y355" s="70" t="s">
        <v>774</v>
      </c>
      <c r="Z355" s="70" t="s">
        <v>774</v>
      </c>
      <c r="AA355" s="171" t="s">
        <v>774</v>
      </c>
      <c r="AB355" s="70" t="s">
        <v>774</v>
      </c>
      <c r="AC355" s="70" t="s">
        <v>1171</v>
      </c>
      <c r="AD355" s="70" t="s">
        <v>163</v>
      </c>
      <c r="AE355" s="82" t="s">
        <v>1162</v>
      </c>
      <c r="AF355" s="70" t="s">
        <v>1171</v>
      </c>
      <c r="AG355" s="70" t="s">
        <v>1159</v>
      </c>
      <c r="AH355" s="70" t="s">
        <v>3152</v>
      </c>
      <c r="AI355" s="70" t="s">
        <v>5257</v>
      </c>
      <c r="AJ355" s="70" t="s">
        <v>144</v>
      </c>
      <c r="AK355" s="70">
        <v>0</v>
      </c>
      <c r="AL355" s="108" t="s">
        <v>5606</v>
      </c>
      <c r="AM355" t="s">
        <v>2597</v>
      </c>
      <c r="AN355" t="b">
        <f t="shared" si="68"/>
        <v>1</v>
      </c>
      <c r="AP355" t="s">
        <v>8085</v>
      </c>
    </row>
    <row r="356" spans="1:42" ht="14.4" customHeight="1" x14ac:dyDescent="0.3">
      <c r="A356" s="59" t="str">
        <f t="shared" si="67"/>
        <v>ISB01-FMCG-ASM-01</v>
      </c>
      <c r="B356" s="70" t="s">
        <v>1171</v>
      </c>
      <c r="C356" s="70" t="s">
        <v>3078</v>
      </c>
      <c r="D356" s="70" t="s">
        <v>1805</v>
      </c>
      <c r="E356" s="70" t="s">
        <v>143</v>
      </c>
      <c r="F356" s="70" t="s">
        <v>3084</v>
      </c>
      <c r="G356" s="70" t="s">
        <v>5635</v>
      </c>
      <c r="H356" s="70" t="s">
        <v>2867</v>
      </c>
      <c r="I356" s="59" t="s">
        <v>144</v>
      </c>
      <c r="J356" s="70" t="s">
        <v>2862</v>
      </c>
      <c r="K356" s="59" t="s">
        <v>6364</v>
      </c>
      <c r="L356" s="82" t="s">
        <v>7752</v>
      </c>
      <c r="M356" s="82" t="s">
        <v>4686</v>
      </c>
      <c r="N356" s="70" t="s">
        <v>2687</v>
      </c>
      <c r="O356" s="59" t="s">
        <v>2760</v>
      </c>
      <c r="P356" s="59" t="str">
        <f>O355</f>
        <v>0212007</v>
      </c>
      <c r="Q356" s="163" t="str">
        <f t="shared" si="66"/>
        <v>02120@gsfmcg.com</v>
      </c>
      <c r="R356" s="59" t="s">
        <v>2760</v>
      </c>
      <c r="S356" s="59" t="s">
        <v>7828</v>
      </c>
      <c r="T356" s="59" t="str">
        <f>V356</f>
        <v>Azhar Nazir Ghouri</v>
      </c>
      <c r="U356" s="70" t="s">
        <v>3152</v>
      </c>
      <c r="V356" s="70" t="s">
        <v>5257</v>
      </c>
      <c r="W356" s="70" t="str">
        <f t="shared" ref="W356:W364" si="69">TRIM(CONCATENATE(K356," - ",AD356," - ",V356))</f>
        <v>ISB01 - ASM - Azhar Nazir Ghouri</v>
      </c>
      <c r="X356" s="70" t="s">
        <v>144</v>
      </c>
      <c r="Y356" s="70" t="s">
        <v>774</v>
      </c>
      <c r="Z356" s="70" t="s">
        <v>6455</v>
      </c>
      <c r="AA356" s="171">
        <v>44655</v>
      </c>
      <c r="AB356" s="70" t="s">
        <v>774</v>
      </c>
      <c r="AC356" s="70" t="s">
        <v>1219</v>
      </c>
      <c r="AD356" s="70" t="s">
        <v>1028</v>
      </c>
      <c r="AE356" s="82" t="s">
        <v>3414</v>
      </c>
      <c r="AF356" s="70" t="s">
        <v>1171</v>
      </c>
      <c r="AG356" s="70" t="s">
        <v>1159</v>
      </c>
      <c r="AH356" s="70" t="s">
        <v>3284</v>
      </c>
      <c r="AI356" s="70" t="s">
        <v>349</v>
      </c>
      <c r="AJ356" s="70" t="s">
        <v>144</v>
      </c>
      <c r="AK356" s="70">
        <v>2</v>
      </c>
      <c r="AL356" s="108" t="s">
        <v>6294</v>
      </c>
      <c r="AM356" t="e">
        <v>#N/A</v>
      </c>
      <c r="AN356" t="e">
        <f t="shared" si="68"/>
        <v>#N/A</v>
      </c>
      <c r="AP356" t="s">
        <v>8085</v>
      </c>
    </row>
    <row r="357" spans="1:42" ht="14.4" customHeight="1" x14ac:dyDescent="0.3">
      <c r="A357" s="59" t="str">
        <f t="shared" si="67"/>
        <v>RWP02-FMCG-CM-01</v>
      </c>
      <c r="B357" s="70" t="s">
        <v>1171</v>
      </c>
      <c r="C357" s="70" t="s">
        <v>3078</v>
      </c>
      <c r="D357" s="70" t="s">
        <v>1805</v>
      </c>
      <c r="E357" s="70" t="s">
        <v>143</v>
      </c>
      <c r="F357" s="70" t="s">
        <v>3084</v>
      </c>
      <c r="G357" s="70" t="s">
        <v>5635</v>
      </c>
      <c r="H357" s="70" t="s">
        <v>7724</v>
      </c>
      <c r="I357" s="161" t="s">
        <v>4900</v>
      </c>
      <c r="J357" s="70" t="s">
        <v>7725</v>
      </c>
      <c r="K357" s="59" t="s">
        <v>7726</v>
      </c>
      <c r="L357" s="99" t="s">
        <v>1124</v>
      </c>
      <c r="M357" s="82" t="s">
        <v>4686</v>
      </c>
      <c r="N357" s="70" t="s">
        <v>2687</v>
      </c>
      <c r="O357" s="59" t="s">
        <v>5595</v>
      </c>
      <c r="P357" s="59" t="str">
        <f>O359</f>
        <v>0888801</v>
      </c>
      <c r="Q357" s="163" t="str">
        <f>CONCATENATE(O357,"@gsfmcg.com")</f>
        <v>08888@gsfmcg.com</v>
      </c>
      <c r="R357" s="59" t="s">
        <v>5591</v>
      </c>
      <c r="S357" s="59" t="s">
        <v>6770</v>
      </c>
      <c r="T357" s="59" t="str">
        <f>V357</f>
        <v>Altaf Hussain</v>
      </c>
      <c r="U357" s="70" t="s">
        <v>7727</v>
      </c>
      <c r="V357" s="70" t="s">
        <v>383</v>
      </c>
      <c r="W357" s="70" t="str">
        <f t="shared" si="69"/>
        <v>RWP02 - CM - Altaf Hussain</v>
      </c>
      <c r="X357" s="70" t="s">
        <v>145</v>
      </c>
      <c r="Y357" s="70" t="s">
        <v>774</v>
      </c>
      <c r="Z357" s="70" t="s">
        <v>774</v>
      </c>
      <c r="AA357" s="171" t="s">
        <v>774</v>
      </c>
      <c r="AB357" s="70" t="s">
        <v>774</v>
      </c>
      <c r="AC357" s="70" t="s">
        <v>2072</v>
      </c>
      <c r="AD357" s="70" t="s">
        <v>5293</v>
      </c>
      <c r="AE357" s="82" t="s">
        <v>3414</v>
      </c>
      <c r="AF357" s="70" t="s">
        <v>1171</v>
      </c>
      <c r="AG357" s="70" t="s">
        <v>1159</v>
      </c>
      <c r="AH357" s="70" t="s">
        <v>3284</v>
      </c>
      <c r="AI357" s="70" t="s">
        <v>349</v>
      </c>
      <c r="AJ357" s="70" t="s">
        <v>144</v>
      </c>
      <c r="AK357" s="70">
        <v>2</v>
      </c>
      <c r="AL357" s="108" t="s">
        <v>6294</v>
      </c>
      <c r="AM357" t="s">
        <v>5595</v>
      </c>
      <c r="AN357" t="b">
        <f t="shared" si="68"/>
        <v>1</v>
      </c>
      <c r="AP357" t="s">
        <v>8085</v>
      </c>
    </row>
    <row r="358" spans="1:42" ht="14.4" customHeight="1" x14ac:dyDescent="0.3">
      <c r="A358" s="59" t="str">
        <f>U358</f>
        <v>RWP02-FMCG01-SPO-01</v>
      </c>
      <c r="B358" s="70" t="s">
        <v>1170</v>
      </c>
      <c r="C358" s="70" t="s">
        <v>1987</v>
      </c>
      <c r="D358" s="70" t="s">
        <v>1805</v>
      </c>
      <c r="E358" s="70" t="s">
        <v>143</v>
      </c>
      <c r="F358" s="70" t="s">
        <v>3084</v>
      </c>
      <c r="G358" s="70" t="s">
        <v>5635</v>
      </c>
      <c r="H358" s="70" t="s">
        <v>7724</v>
      </c>
      <c r="I358" s="161" t="s">
        <v>4900</v>
      </c>
      <c r="J358" s="70" t="s">
        <v>7725</v>
      </c>
      <c r="K358" s="59" t="s">
        <v>7726</v>
      </c>
      <c r="L358" s="70" t="s">
        <v>7723</v>
      </c>
      <c r="M358" s="82" t="s">
        <v>4686</v>
      </c>
      <c r="N358" s="70" t="s">
        <v>2687</v>
      </c>
      <c r="O358" s="59" t="s">
        <v>3430</v>
      </c>
      <c r="P358" s="59" t="str">
        <f t="shared" ref="P358:P365" si="70">O358</f>
        <v>0217001</v>
      </c>
      <c r="Q358" s="163" t="str">
        <f>CONCATENATE(O358,"@gsfmcg.com")</f>
        <v>0217001@gsfmcg.com</v>
      </c>
      <c r="R358" s="59" t="s">
        <v>2596</v>
      </c>
      <c r="S358" s="174" t="s">
        <v>390</v>
      </c>
      <c r="T358" s="59" t="str">
        <f>TRIM(CONCATENATE(V358," (",S358,")"))</f>
        <v>Khurram Shahzad (RWP-04)</v>
      </c>
      <c r="U358" s="70" t="s">
        <v>8106</v>
      </c>
      <c r="V358" s="70" t="s">
        <v>572</v>
      </c>
      <c r="W358" s="70" t="str">
        <f>TRIM(CONCATENATE(K358," - ",AD358," - ",V358))</f>
        <v>RWP02 - SPO - Khurram Shahzad</v>
      </c>
      <c r="X358" s="70" t="s">
        <v>145</v>
      </c>
      <c r="Y358" s="70" t="s">
        <v>6298</v>
      </c>
      <c r="Z358" s="70" t="s">
        <v>774</v>
      </c>
      <c r="AA358" s="171" t="s">
        <v>774</v>
      </c>
      <c r="AB358" s="70" t="s">
        <v>774</v>
      </c>
      <c r="AC358" s="70" t="s">
        <v>1171</v>
      </c>
      <c r="AD358" s="70" t="s">
        <v>163</v>
      </c>
      <c r="AE358" s="82" t="s">
        <v>1162</v>
      </c>
      <c r="AF358" s="70" t="s">
        <v>1171</v>
      </c>
      <c r="AG358" s="70" t="s">
        <v>1159</v>
      </c>
      <c r="AH358" s="70" t="s">
        <v>7727</v>
      </c>
      <c r="AI358" s="70" t="s">
        <v>383</v>
      </c>
      <c r="AJ358" s="70" t="s">
        <v>145</v>
      </c>
      <c r="AK358" s="70">
        <v>1</v>
      </c>
      <c r="AL358" s="108" t="s">
        <v>6293</v>
      </c>
      <c r="AM358" t="e">
        <v>#N/A</v>
      </c>
      <c r="AN358" t="e">
        <f>AM358=O358</f>
        <v>#N/A</v>
      </c>
      <c r="AO358" t="s">
        <v>8103</v>
      </c>
    </row>
    <row r="359" spans="1:42" ht="14.4" customHeight="1" x14ac:dyDescent="0.3">
      <c r="A359" s="59" t="str">
        <f t="shared" si="67"/>
        <v>RWP02-FMCG-CM-00</v>
      </c>
      <c r="B359" s="70" t="s">
        <v>1171</v>
      </c>
      <c r="C359" s="70" t="s">
        <v>3078</v>
      </c>
      <c r="D359" s="70" t="s">
        <v>1805</v>
      </c>
      <c r="E359" s="70" t="s">
        <v>143</v>
      </c>
      <c r="F359" s="70" t="s">
        <v>3084</v>
      </c>
      <c r="G359" s="70" t="s">
        <v>5635</v>
      </c>
      <c r="H359" s="70" t="s">
        <v>7724</v>
      </c>
      <c r="I359" s="161" t="s">
        <v>4900</v>
      </c>
      <c r="J359" s="70" t="s">
        <v>7725</v>
      </c>
      <c r="K359" s="59" t="s">
        <v>7726</v>
      </c>
      <c r="L359" s="82" t="str">
        <f>P359</f>
        <v>0888801</v>
      </c>
      <c r="M359" s="82" t="s">
        <v>4686</v>
      </c>
      <c r="N359" s="70" t="s">
        <v>2687</v>
      </c>
      <c r="O359" s="59" t="s">
        <v>5596</v>
      </c>
      <c r="P359" s="59" t="str">
        <f t="shared" si="70"/>
        <v>0888801</v>
      </c>
      <c r="Q359" s="163" t="str">
        <f>CONCATENATE(O359,"@gsfmcg.com")</f>
        <v>0888801@gsfmcg.com</v>
      </c>
      <c r="R359" s="59" t="s">
        <v>5592</v>
      </c>
      <c r="S359" s="59" t="s">
        <v>6768</v>
      </c>
      <c r="T359" s="59" t="str">
        <f>V359</f>
        <v>FMCG Unmapped</v>
      </c>
      <c r="U359" s="70" t="s">
        <v>7728</v>
      </c>
      <c r="V359" s="70" t="s">
        <v>5921</v>
      </c>
      <c r="W359" s="70" t="str">
        <f t="shared" si="69"/>
        <v>RWP02 - CM - FMCG Unmapped</v>
      </c>
      <c r="X359" s="70" t="s">
        <v>145</v>
      </c>
      <c r="Y359" s="70" t="s">
        <v>774</v>
      </c>
      <c r="Z359" s="70" t="s">
        <v>774</v>
      </c>
      <c r="AA359" s="171" t="s">
        <v>774</v>
      </c>
      <c r="AB359" s="70" t="s">
        <v>774</v>
      </c>
      <c r="AC359" s="70" t="s">
        <v>2072</v>
      </c>
      <c r="AD359" s="70" t="s">
        <v>5293</v>
      </c>
      <c r="AE359" s="82" t="s">
        <v>1162</v>
      </c>
      <c r="AF359" s="70" t="s">
        <v>1171</v>
      </c>
      <c r="AG359" s="70" t="s">
        <v>1159</v>
      </c>
      <c r="AH359" s="70" t="s">
        <v>7727</v>
      </c>
      <c r="AI359" s="70" t="s">
        <v>383</v>
      </c>
      <c r="AJ359" s="70" t="s">
        <v>145</v>
      </c>
      <c r="AK359" s="70">
        <v>0</v>
      </c>
      <c r="AL359" s="108" t="s">
        <v>5606</v>
      </c>
      <c r="AM359" t="s">
        <v>5596</v>
      </c>
      <c r="AN359" t="b">
        <f t="shared" si="68"/>
        <v>1</v>
      </c>
      <c r="AP359" t="s">
        <v>8085</v>
      </c>
    </row>
    <row r="360" spans="1:42" ht="14.4" customHeight="1" x14ac:dyDescent="0.3">
      <c r="A360" s="59" t="str">
        <f t="shared" si="67"/>
        <v>LHR01-FMCG01-SPO-01</v>
      </c>
      <c r="B360" s="70" t="s">
        <v>1170</v>
      </c>
      <c r="C360" s="70" t="s">
        <v>1987</v>
      </c>
      <c r="D360" s="70" t="s">
        <v>1217</v>
      </c>
      <c r="E360" s="70" t="s">
        <v>143</v>
      </c>
      <c r="F360" s="70" t="s">
        <v>1168</v>
      </c>
      <c r="G360" s="70" t="s">
        <v>5631</v>
      </c>
      <c r="H360" s="70" t="s">
        <v>2069</v>
      </c>
      <c r="I360" s="161" t="s">
        <v>4900</v>
      </c>
      <c r="J360" s="70" t="s">
        <v>1213</v>
      </c>
      <c r="K360" s="59" t="s">
        <v>6368</v>
      </c>
      <c r="L360" s="70" t="s">
        <v>7589</v>
      </c>
      <c r="M360" s="82" t="s">
        <v>4686</v>
      </c>
      <c r="N360" s="70" t="s">
        <v>2687</v>
      </c>
      <c r="O360" s="59" t="s">
        <v>2657</v>
      </c>
      <c r="P360" s="59" t="str">
        <f t="shared" si="70"/>
        <v>0220007</v>
      </c>
      <c r="Q360" s="163" t="str">
        <f t="shared" si="66"/>
        <v>0220007@gsfmcg.com</v>
      </c>
      <c r="R360" s="59" t="s">
        <v>3410</v>
      </c>
      <c r="S360" s="59" t="s">
        <v>340</v>
      </c>
      <c r="T360" s="59" t="str">
        <f>TRIM(CONCATENATE(V360," (",S360,")"))</f>
        <v>Hasnain Pujtaba (LHR-07)</v>
      </c>
      <c r="U360" s="70" t="s">
        <v>2236</v>
      </c>
      <c r="V360" s="70" t="s">
        <v>7593</v>
      </c>
      <c r="W360" s="70" t="str">
        <f t="shared" si="69"/>
        <v>LHR01 - SPO - Hasnain Pujtaba</v>
      </c>
      <c r="X360" s="70" t="s">
        <v>65</v>
      </c>
      <c r="Y360" s="70" t="s">
        <v>6305</v>
      </c>
      <c r="Z360" s="70" t="s">
        <v>774</v>
      </c>
      <c r="AA360" s="171" t="s">
        <v>774</v>
      </c>
      <c r="AB360" s="70" t="s">
        <v>774</v>
      </c>
      <c r="AC360" s="70" t="s">
        <v>1171</v>
      </c>
      <c r="AD360" s="70" t="s">
        <v>163</v>
      </c>
      <c r="AE360" s="82" t="s">
        <v>1162</v>
      </c>
      <c r="AF360" s="70" t="s">
        <v>1171</v>
      </c>
      <c r="AG360" s="70" t="s">
        <v>1159</v>
      </c>
      <c r="AH360" s="70" t="s">
        <v>2241</v>
      </c>
      <c r="AI360" s="70" t="s">
        <v>3193</v>
      </c>
      <c r="AJ360" s="70" t="s">
        <v>65</v>
      </c>
      <c r="AK360" s="70">
        <v>1</v>
      </c>
      <c r="AL360" s="108" t="s">
        <v>6293</v>
      </c>
      <c r="AM360" t="e">
        <v>#N/A</v>
      </c>
      <c r="AN360" t="e">
        <f t="shared" si="68"/>
        <v>#N/A</v>
      </c>
    </row>
    <row r="361" spans="1:42" ht="14.4" customHeight="1" x14ac:dyDescent="0.3">
      <c r="A361" s="59" t="str">
        <f t="shared" si="67"/>
        <v>LHR01-FMCG01-SPO-02</v>
      </c>
      <c r="B361" s="70" t="s">
        <v>1170</v>
      </c>
      <c r="C361" s="70" t="s">
        <v>1987</v>
      </c>
      <c r="D361" s="70" t="s">
        <v>1217</v>
      </c>
      <c r="E361" s="70" t="s">
        <v>143</v>
      </c>
      <c r="F361" s="70" t="s">
        <v>1168</v>
      </c>
      <c r="G361" s="70" t="s">
        <v>5631</v>
      </c>
      <c r="H361" s="70" t="s">
        <v>2069</v>
      </c>
      <c r="I361" s="161" t="s">
        <v>4900</v>
      </c>
      <c r="J361" s="70" t="s">
        <v>1213</v>
      </c>
      <c r="K361" s="59" t="s">
        <v>6368</v>
      </c>
      <c r="L361" s="82" t="s">
        <v>5275</v>
      </c>
      <c r="M361" s="82" t="s">
        <v>4686</v>
      </c>
      <c r="N361" s="70" t="s">
        <v>2687</v>
      </c>
      <c r="O361" s="59" t="s">
        <v>2609</v>
      </c>
      <c r="P361" s="59" t="str">
        <f t="shared" si="70"/>
        <v>0213005</v>
      </c>
      <c r="Q361" s="163" t="str">
        <f t="shared" si="66"/>
        <v>0213005@gsfmcg.com</v>
      </c>
      <c r="R361" s="59" t="s">
        <v>2608</v>
      </c>
      <c r="S361" s="59" t="s">
        <v>343</v>
      </c>
      <c r="T361" s="59" t="str">
        <f>TRIM(CONCATENATE(V361," (",S361,")"))</f>
        <v>M. Haseeb (LHR-08)</v>
      </c>
      <c r="U361" s="70" t="s">
        <v>2237</v>
      </c>
      <c r="V361" s="70" t="s">
        <v>5271</v>
      </c>
      <c r="W361" s="70" t="str">
        <f t="shared" si="69"/>
        <v>LHR01 - SPO - M. Haseeb</v>
      </c>
      <c r="X361" s="70" t="s">
        <v>65</v>
      </c>
      <c r="Y361" s="70" t="s">
        <v>6305</v>
      </c>
      <c r="Z361" s="70" t="s">
        <v>774</v>
      </c>
      <c r="AA361" s="171" t="s">
        <v>774</v>
      </c>
      <c r="AB361" s="70" t="s">
        <v>774</v>
      </c>
      <c r="AC361" s="70" t="s">
        <v>1171</v>
      </c>
      <c r="AD361" s="70" t="s">
        <v>163</v>
      </c>
      <c r="AE361" s="82" t="s">
        <v>1162</v>
      </c>
      <c r="AF361" s="70" t="s">
        <v>1171</v>
      </c>
      <c r="AG361" s="70" t="s">
        <v>1159</v>
      </c>
      <c r="AH361" s="70" t="s">
        <v>2241</v>
      </c>
      <c r="AI361" s="70" t="s">
        <v>3193</v>
      </c>
      <c r="AJ361" s="70" t="s">
        <v>65</v>
      </c>
      <c r="AK361" s="70">
        <v>1</v>
      </c>
      <c r="AL361" s="108" t="s">
        <v>6293</v>
      </c>
      <c r="AM361" t="s">
        <v>2602</v>
      </c>
      <c r="AN361" t="b">
        <f t="shared" si="68"/>
        <v>0</v>
      </c>
    </row>
    <row r="362" spans="1:42" ht="14.4" customHeight="1" x14ac:dyDescent="0.3">
      <c r="A362" s="59" t="str">
        <f t="shared" si="67"/>
        <v>LHR01-FMCG01-SPO-03</v>
      </c>
      <c r="B362" s="70" t="s">
        <v>1170</v>
      </c>
      <c r="C362" s="70" t="s">
        <v>1987</v>
      </c>
      <c r="D362" s="70" t="s">
        <v>1217</v>
      </c>
      <c r="E362" s="70" t="s">
        <v>143</v>
      </c>
      <c r="F362" s="70" t="s">
        <v>1168</v>
      </c>
      <c r="G362" s="70" t="s">
        <v>5631</v>
      </c>
      <c r="H362" s="70" t="s">
        <v>2069</v>
      </c>
      <c r="I362" s="161" t="s">
        <v>4900</v>
      </c>
      <c r="J362" s="70" t="s">
        <v>1213</v>
      </c>
      <c r="K362" s="59" t="s">
        <v>6368</v>
      </c>
      <c r="L362" s="70" t="s">
        <v>7590</v>
      </c>
      <c r="M362" s="82" t="s">
        <v>4686</v>
      </c>
      <c r="N362" s="70" t="s">
        <v>2687</v>
      </c>
      <c r="O362" s="59" t="s">
        <v>2653</v>
      </c>
      <c r="P362" s="59" t="str">
        <f t="shared" si="70"/>
        <v>0220002</v>
      </c>
      <c r="Q362" s="163" t="str">
        <f t="shared" si="66"/>
        <v>0220002@gsfmcg.com</v>
      </c>
      <c r="R362" s="59" t="s">
        <v>2607</v>
      </c>
      <c r="S362" s="59" t="s">
        <v>346</v>
      </c>
      <c r="T362" s="59" t="str">
        <f>TRIM(CONCATENATE(V362," (",S362,")"))</f>
        <v>M. Zohaib (LHR-09)</v>
      </c>
      <c r="U362" s="70" t="s">
        <v>2238</v>
      </c>
      <c r="V362" s="70" t="s">
        <v>7594</v>
      </c>
      <c r="W362" s="70" t="str">
        <f t="shared" si="69"/>
        <v>LHR01 - SPO - M. Zohaib</v>
      </c>
      <c r="X362" s="70" t="s">
        <v>65</v>
      </c>
      <c r="Y362" s="70" t="s">
        <v>6305</v>
      </c>
      <c r="Z362" s="70" t="s">
        <v>774</v>
      </c>
      <c r="AA362" s="171" t="s">
        <v>774</v>
      </c>
      <c r="AB362" s="70" t="s">
        <v>774</v>
      </c>
      <c r="AC362" s="70" t="s">
        <v>1171</v>
      </c>
      <c r="AD362" s="70" t="s">
        <v>163</v>
      </c>
      <c r="AE362" s="82" t="s">
        <v>1162</v>
      </c>
      <c r="AF362" s="70" t="s">
        <v>1171</v>
      </c>
      <c r="AG362" s="70" t="s">
        <v>1159</v>
      </c>
      <c r="AH362" s="70" t="s">
        <v>2241</v>
      </c>
      <c r="AI362" s="70" t="s">
        <v>3193</v>
      </c>
      <c r="AJ362" s="70" t="s">
        <v>65</v>
      </c>
      <c r="AK362" s="70">
        <v>1</v>
      </c>
      <c r="AL362" s="108" t="s">
        <v>6293</v>
      </c>
      <c r="AM362" t="e">
        <v>#N/A</v>
      </c>
      <c r="AN362" t="e">
        <f t="shared" si="68"/>
        <v>#N/A</v>
      </c>
    </row>
    <row r="363" spans="1:42" ht="14.4" customHeight="1" x14ac:dyDescent="0.3">
      <c r="A363" s="59" t="str">
        <f t="shared" si="67"/>
        <v>LHR01-FMCG01-SPO-04</v>
      </c>
      <c r="B363" s="70" t="s">
        <v>1170</v>
      </c>
      <c r="C363" s="70" t="s">
        <v>1987</v>
      </c>
      <c r="D363" s="70" t="s">
        <v>1217</v>
      </c>
      <c r="E363" s="70" t="s">
        <v>143</v>
      </c>
      <c r="F363" s="70" t="s">
        <v>1168</v>
      </c>
      <c r="G363" s="70" t="s">
        <v>5631</v>
      </c>
      <c r="H363" s="70" t="s">
        <v>2069</v>
      </c>
      <c r="I363" s="161" t="s">
        <v>4900</v>
      </c>
      <c r="J363" s="70" t="s">
        <v>1213</v>
      </c>
      <c r="K363" s="59" t="s">
        <v>6368</v>
      </c>
      <c r="L363" s="99" t="s">
        <v>7591</v>
      </c>
      <c r="M363" s="82" t="s">
        <v>4686</v>
      </c>
      <c r="N363" s="70" t="s">
        <v>2687</v>
      </c>
      <c r="O363" s="82" t="s">
        <v>2600</v>
      </c>
      <c r="P363" s="59" t="str">
        <f t="shared" si="70"/>
        <v>0214001</v>
      </c>
      <c r="Q363" s="163" t="str">
        <f t="shared" si="66"/>
        <v>0214001@gsfmcg.com</v>
      </c>
      <c r="R363" s="59">
        <v>12345</v>
      </c>
      <c r="S363" s="59" t="s">
        <v>3330</v>
      </c>
      <c r="T363" s="59" t="str">
        <f>TRIM(CONCATENATE(V363," (",S363,")"))</f>
        <v>M. Sabtain (LHR-10)</v>
      </c>
      <c r="U363" s="70" t="s">
        <v>2239</v>
      </c>
      <c r="V363" s="70" t="s">
        <v>7595</v>
      </c>
      <c r="W363" s="70" t="str">
        <f t="shared" si="69"/>
        <v>LHR01 - SPO - M. Sabtain</v>
      </c>
      <c r="X363" s="70" t="s">
        <v>65</v>
      </c>
      <c r="Y363" s="70" t="s">
        <v>6305</v>
      </c>
      <c r="Z363" s="70" t="s">
        <v>774</v>
      </c>
      <c r="AA363" s="171" t="s">
        <v>774</v>
      </c>
      <c r="AB363" s="70" t="s">
        <v>774</v>
      </c>
      <c r="AC363" s="70" t="s">
        <v>1171</v>
      </c>
      <c r="AD363" s="70" t="s">
        <v>163</v>
      </c>
      <c r="AE363" s="82" t="s">
        <v>1162</v>
      </c>
      <c r="AF363" s="70" t="s">
        <v>1171</v>
      </c>
      <c r="AG363" s="70" t="s">
        <v>1159</v>
      </c>
      <c r="AH363" s="70" t="s">
        <v>2241</v>
      </c>
      <c r="AI363" s="70" t="s">
        <v>3193</v>
      </c>
      <c r="AJ363" s="70" t="s">
        <v>65</v>
      </c>
      <c r="AK363" s="70">
        <v>1</v>
      </c>
      <c r="AL363" s="108" t="s">
        <v>6293</v>
      </c>
      <c r="AM363" t="e">
        <v>#N/A</v>
      </c>
      <c r="AN363" t="e">
        <f t="shared" si="68"/>
        <v>#N/A</v>
      </c>
    </row>
    <row r="364" spans="1:42" ht="14.4" customHeight="1" x14ac:dyDescent="0.3">
      <c r="A364" s="59" t="str">
        <f t="shared" si="67"/>
        <v>LHR01-FMCG01-SPO-05</v>
      </c>
      <c r="B364" s="70" t="s">
        <v>1170</v>
      </c>
      <c r="C364" s="70" t="s">
        <v>1987</v>
      </c>
      <c r="D364" s="70" t="s">
        <v>1217</v>
      </c>
      <c r="E364" s="70" t="s">
        <v>143</v>
      </c>
      <c r="F364" s="70" t="s">
        <v>1168</v>
      </c>
      <c r="G364" s="70" t="s">
        <v>5631</v>
      </c>
      <c r="H364" s="70" t="s">
        <v>2069</v>
      </c>
      <c r="I364" s="161" t="s">
        <v>4900</v>
      </c>
      <c r="J364" s="70" t="s">
        <v>1213</v>
      </c>
      <c r="K364" s="59" t="s">
        <v>6368</v>
      </c>
      <c r="L364" s="99" t="s">
        <v>686</v>
      </c>
      <c r="M364" s="82" t="s">
        <v>4686</v>
      </c>
      <c r="N364" s="70" t="s">
        <v>2687</v>
      </c>
      <c r="O364" s="59" t="s">
        <v>6745</v>
      </c>
      <c r="P364" s="59" t="str">
        <f t="shared" si="70"/>
        <v>0666603</v>
      </c>
      <c r="Q364" s="163" t="str">
        <f t="shared" si="66"/>
        <v>0666603@gsfmcg.com</v>
      </c>
      <c r="R364" s="59" t="s">
        <v>2605</v>
      </c>
      <c r="S364" s="59" t="s">
        <v>6524</v>
      </c>
      <c r="T364" s="59" t="str">
        <f>TRIM(CONCATENATE(V364," (",S364,")"))</f>
        <v>Anees Ur Rehman (LHR-12)</v>
      </c>
      <c r="U364" s="70" t="s">
        <v>7596</v>
      </c>
      <c r="V364" s="70" t="s">
        <v>344</v>
      </c>
      <c r="W364" s="70" t="str">
        <f t="shared" si="69"/>
        <v>LHR01 - SPO - Anees Ur Rehman</v>
      </c>
      <c r="X364" s="70" t="s">
        <v>65</v>
      </c>
      <c r="Y364" s="70" t="s">
        <v>6305</v>
      </c>
      <c r="Z364" s="70" t="s">
        <v>774</v>
      </c>
      <c r="AA364" s="171" t="s">
        <v>774</v>
      </c>
      <c r="AB364" s="70" t="s">
        <v>774</v>
      </c>
      <c r="AC364" s="70" t="s">
        <v>1171</v>
      </c>
      <c r="AD364" s="70" t="s">
        <v>163</v>
      </c>
      <c r="AE364" s="82" t="s">
        <v>1162</v>
      </c>
      <c r="AF364" s="70" t="s">
        <v>1171</v>
      </c>
      <c r="AG364" s="70" t="s">
        <v>1159</v>
      </c>
      <c r="AH364" s="70" t="s">
        <v>2241</v>
      </c>
      <c r="AI364" s="70" t="s">
        <v>3193</v>
      </c>
      <c r="AJ364" s="70" t="s">
        <v>65</v>
      </c>
      <c r="AK364" s="70">
        <v>1</v>
      </c>
      <c r="AL364" s="108" t="s">
        <v>6293</v>
      </c>
      <c r="AM364" t="s">
        <v>6745</v>
      </c>
      <c r="AN364" t="b">
        <f t="shared" si="68"/>
        <v>1</v>
      </c>
    </row>
    <row r="365" spans="1:42" ht="14.4" customHeight="1" x14ac:dyDescent="0.3">
      <c r="A365" s="59" t="str">
        <f t="shared" si="67"/>
        <v>LHR01-FMCG-SPO-00</v>
      </c>
      <c r="B365" s="70" t="s">
        <v>1171</v>
      </c>
      <c r="C365" s="70" t="s">
        <v>3078</v>
      </c>
      <c r="D365" s="70" t="s">
        <v>1217</v>
      </c>
      <c r="E365" s="70" t="s">
        <v>143</v>
      </c>
      <c r="F365" s="70" t="s">
        <v>1168</v>
      </c>
      <c r="G365" s="70" t="s">
        <v>5631</v>
      </c>
      <c r="H365" s="70" t="s">
        <v>2069</v>
      </c>
      <c r="I365" s="161" t="s">
        <v>4900</v>
      </c>
      <c r="J365" s="70" t="s">
        <v>1213</v>
      </c>
      <c r="K365" s="59" t="s">
        <v>6368</v>
      </c>
      <c r="L365" s="82" t="str">
        <f>P365</f>
        <v>0213007</v>
      </c>
      <c r="M365" s="82" t="s">
        <v>4686</v>
      </c>
      <c r="N365" s="70" t="s">
        <v>2687</v>
      </c>
      <c r="O365" s="59" t="s">
        <v>2604</v>
      </c>
      <c r="P365" s="59" t="str">
        <f t="shared" si="70"/>
        <v>0213007</v>
      </c>
      <c r="Q365" s="163" t="str">
        <f t="shared" si="66"/>
        <v>0213007@gsfmcg.com</v>
      </c>
      <c r="R365" s="59" t="s">
        <v>2604</v>
      </c>
      <c r="S365" s="59" t="s">
        <v>5238</v>
      </c>
      <c r="T365" s="59" t="str">
        <f>TRIM(CONCATENATE(W365))</f>
        <v>LHR01 - FMCG Unmapped</v>
      </c>
      <c r="U365" s="70" t="s">
        <v>3394</v>
      </c>
      <c r="V365" s="70" t="s">
        <v>5921</v>
      </c>
      <c r="W365" s="70" t="str">
        <f>TRIM(CONCATENATE(K365," - ",V365))</f>
        <v>LHR01 - FMCG Unmapped</v>
      </c>
      <c r="X365" s="70" t="s">
        <v>65</v>
      </c>
      <c r="Y365" s="70" t="s">
        <v>774</v>
      </c>
      <c r="Z365" s="70" t="s">
        <v>774</v>
      </c>
      <c r="AA365" s="171" t="s">
        <v>774</v>
      </c>
      <c r="AB365" s="70" t="s">
        <v>774</v>
      </c>
      <c r="AC365" s="70" t="s">
        <v>1171</v>
      </c>
      <c r="AD365" s="70" t="s">
        <v>163</v>
      </c>
      <c r="AE365" s="82" t="s">
        <v>1162</v>
      </c>
      <c r="AF365" s="70" t="s">
        <v>1171</v>
      </c>
      <c r="AG365" s="70" t="s">
        <v>1159</v>
      </c>
      <c r="AH365" s="70" t="s">
        <v>2241</v>
      </c>
      <c r="AI365" s="70" t="s">
        <v>3193</v>
      </c>
      <c r="AJ365" s="70" t="s">
        <v>65</v>
      </c>
      <c r="AK365" s="70">
        <v>0</v>
      </c>
      <c r="AL365" s="108" t="s">
        <v>5606</v>
      </c>
      <c r="AM365" t="s">
        <v>2604</v>
      </c>
      <c r="AN365" t="b">
        <f t="shared" si="68"/>
        <v>1</v>
      </c>
      <c r="AP365" t="s">
        <v>8085</v>
      </c>
    </row>
    <row r="366" spans="1:42" ht="14.4" customHeight="1" x14ac:dyDescent="0.3">
      <c r="A366" s="59" t="str">
        <f t="shared" si="67"/>
        <v>LHR01-FMCG01-ASM-01</v>
      </c>
      <c r="B366" s="70" t="s">
        <v>1170</v>
      </c>
      <c r="C366" s="70" t="s">
        <v>1987</v>
      </c>
      <c r="D366" s="70" t="s">
        <v>1217</v>
      </c>
      <c r="E366" s="70" t="s">
        <v>143</v>
      </c>
      <c r="F366" s="70" t="s">
        <v>1168</v>
      </c>
      <c r="G366" s="70" t="s">
        <v>5631</v>
      </c>
      <c r="H366" s="70" t="s">
        <v>2069</v>
      </c>
      <c r="I366" s="161" t="s">
        <v>4900</v>
      </c>
      <c r="J366" s="70" t="s">
        <v>1213</v>
      </c>
      <c r="K366" s="59" t="s">
        <v>6368</v>
      </c>
      <c r="L366" s="99" t="s">
        <v>7592</v>
      </c>
      <c r="M366" s="82" t="s">
        <v>4686</v>
      </c>
      <c r="N366" s="70" t="s">
        <v>2687</v>
      </c>
      <c r="O366" s="59" t="s">
        <v>2767</v>
      </c>
      <c r="P366" s="59" t="str">
        <f>O365</f>
        <v>0213007</v>
      </c>
      <c r="Q366" s="163" t="str">
        <f t="shared" si="66"/>
        <v>02130@gsfmcg.com</v>
      </c>
      <c r="R366" s="59" t="s">
        <v>2767</v>
      </c>
      <c r="S366" s="59" t="s">
        <v>3329</v>
      </c>
      <c r="T366" s="59" t="str">
        <f>V366</f>
        <v>Waqas Rasool</v>
      </c>
      <c r="U366" s="70" t="s">
        <v>2241</v>
      </c>
      <c r="V366" s="70" t="s">
        <v>3193</v>
      </c>
      <c r="W366" s="70" t="str">
        <f t="shared" ref="W366:W375" si="71">TRIM(CONCATENATE(K366," - ",AD366," - ",V366))</f>
        <v>LHR01 - ASM - Waqas Rasool</v>
      </c>
      <c r="X366" s="70" t="s">
        <v>65</v>
      </c>
      <c r="Y366" s="70" t="s">
        <v>774</v>
      </c>
      <c r="Z366" s="70" t="s">
        <v>6523</v>
      </c>
      <c r="AA366" s="171">
        <v>43818</v>
      </c>
      <c r="AB366" s="70" t="s">
        <v>774</v>
      </c>
      <c r="AC366" s="70" t="s">
        <v>1219</v>
      </c>
      <c r="AD366" s="70" t="s">
        <v>1028</v>
      </c>
      <c r="AE366" s="82" t="s">
        <v>3414</v>
      </c>
      <c r="AF366" s="70" t="s">
        <v>1171</v>
      </c>
      <c r="AG366" s="70" t="s">
        <v>1159</v>
      </c>
      <c r="AH366" s="70" t="s">
        <v>3281</v>
      </c>
      <c r="AI366" s="70" t="s">
        <v>7588</v>
      </c>
      <c r="AJ366" s="70" t="s">
        <v>65</v>
      </c>
      <c r="AK366" s="70">
        <v>2</v>
      </c>
      <c r="AL366" s="108" t="s">
        <v>6294</v>
      </c>
      <c r="AM366" t="e">
        <v>#N/A</v>
      </c>
      <c r="AN366" t="e">
        <f t="shared" si="68"/>
        <v>#N/A</v>
      </c>
      <c r="AP366" t="s">
        <v>8085</v>
      </c>
    </row>
    <row r="367" spans="1:42" ht="14.4" customHeight="1" x14ac:dyDescent="0.3">
      <c r="A367" s="59" t="str">
        <f t="shared" si="67"/>
        <v>LHR04-FMCG-CM-01</v>
      </c>
      <c r="B367" s="70" t="s">
        <v>1171</v>
      </c>
      <c r="C367" s="70" t="s">
        <v>3078</v>
      </c>
      <c r="D367" s="70" t="s">
        <v>1217</v>
      </c>
      <c r="E367" s="70" t="s">
        <v>143</v>
      </c>
      <c r="F367" s="70" t="s">
        <v>1168</v>
      </c>
      <c r="G367" s="70" t="s">
        <v>5631</v>
      </c>
      <c r="H367" s="70" t="s">
        <v>7598</v>
      </c>
      <c r="I367" s="161" t="s">
        <v>4900</v>
      </c>
      <c r="J367" s="70" t="s">
        <v>7597</v>
      </c>
      <c r="K367" s="59" t="s">
        <v>7599</v>
      </c>
      <c r="L367" s="99" t="s">
        <v>1121</v>
      </c>
      <c r="M367" s="82" t="s">
        <v>4686</v>
      </c>
      <c r="N367" s="70" t="s">
        <v>2687</v>
      </c>
      <c r="O367" s="59" t="s">
        <v>5591</v>
      </c>
      <c r="P367" s="59" t="str">
        <f>O368</f>
        <v>0666601</v>
      </c>
      <c r="Q367" s="163" t="str">
        <f>CONCATENATE(O367,"@gsfmcg.com")</f>
        <v>06666@gsfmcg.com</v>
      </c>
      <c r="R367" s="59" t="s">
        <v>5591</v>
      </c>
      <c r="S367" s="59" t="s">
        <v>6765</v>
      </c>
      <c r="T367" s="59" t="str">
        <f>V367</f>
        <v>Abdul Rehman (L)</v>
      </c>
      <c r="U367" s="70" t="s">
        <v>7600</v>
      </c>
      <c r="V367" s="70" t="s">
        <v>338</v>
      </c>
      <c r="W367" s="70" t="str">
        <f t="shared" si="71"/>
        <v>LHR04 - CM - Abdul Rehman (L)</v>
      </c>
      <c r="X367" s="70" t="s">
        <v>65</v>
      </c>
      <c r="Y367" s="70" t="s">
        <v>774</v>
      </c>
      <c r="Z367" s="70" t="s">
        <v>774</v>
      </c>
      <c r="AA367" s="171" t="s">
        <v>774</v>
      </c>
      <c r="AB367" s="70" t="s">
        <v>774</v>
      </c>
      <c r="AC367" s="70" t="s">
        <v>2072</v>
      </c>
      <c r="AD367" s="70" t="s">
        <v>5293</v>
      </c>
      <c r="AE367" s="82" t="s">
        <v>3414</v>
      </c>
      <c r="AF367" s="70" t="s">
        <v>1171</v>
      </c>
      <c r="AG367" s="70" t="s">
        <v>1159</v>
      </c>
      <c r="AH367" s="70" t="s">
        <v>3281</v>
      </c>
      <c r="AI367" s="70" t="s">
        <v>7588</v>
      </c>
      <c r="AJ367" s="70" t="s">
        <v>65</v>
      </c>
      <c r="AK367" s="70">
        <v>2</v>
      </c>
      <c r="AL367" s="108" t="s">
        <v>6294</v>
      </c>
      <c r="AM367" t="s">
        <v>5591</v>
      </c>
      <c r="AN367" t="b">
        <f t="shared" si="68"/>
        <v>1</v>
      </c>
      <c r="AP367" t="s">
        <v>8085</v>
      </c>
    </row>
    <row r="368" spans="1:42" ht="14.4" customHeight="1" x14ac:dyDescent="0.3">
      <c r="A368" s="59" t="str">
        <f t="shared" si="67"/>
        <v>LHR04-FMCG-CM-00</v>
      </c>
      <c r="B368" s="70" t="s">
        <v>1171</v>
      </c>
      <c r="C368" s="70" t="s">
        <v>3078</v>
      </c>
      <c r="D368" s="70" t="s">
        <v>1217</v>
      </c>
      <c r="E368" s="70" t="s">
        <v>143</v>
      </c>
      <c r="F368" s="70" t="s">
        <v>1168</v>
      </c>
      <c r="G368" s="70" t="s">
        <v>5631</v>
      </c>
      <c r="H368" s="70" t="s">
        <v>7598</v>
      </c>
      <c r="I368" s="161" t="s">
        <v>4900</v>
      </c>
      <c r="J368" s="70" t="s">
        <v>7597</v>
      </c>
      <c r="K368" s="59" t="s">
        <v>7599</v>
      </c>
      <c r="L368" s="82" t="s">
        <v>5592</v>
      </c>
      <c r="M368" s="82" t="s">
        <v>4686</v>
      </c>
      <c r="N368" s="70" t="s">
        <v>2687</v>
      </c>
      <c r="O368" s="59" t="s">
        <v>5592</v>
      </c>
      <c r="P368" s="59" t="str">
        <f t="shared" ref="P368:P376" si="72">O368</f>
        <v>0666601</v>
      </c>
      <c r="Q368" s="163" t="str">
        <f>CONCATENATE(O368,"@gsfmcg.com")</f>
        <v>0666601@gsfmcg.com</v>
      </c>
      <c r="R368" s="59" t="s">
        <v>5592</v>
      </c>
      <c r="S368" s="59" t="s">
        <v>6766</v>
      </c>
      <c r="T368" s="59" t="str">
        <f>V368</f>
        <v>FMCG Unmapped</v>
      </c>
      <c r="U368" s="70" t="s">
        <v>7601</v>
      </c>
      <c r="V368" s="70" t="s">
        <v>5921</v>
      </c>
      <c r="W368" s="70" t="str">
        <f t="shared" si="71"/>
        <v>LHR04 - CM - FMCG Unmapped</v>
      </c>
      <c r="X368" s="70" t="s">
        <v>65</v>
      </c>
      <c r="Y368" s="70" t="s">
        <v>774</v>
      </c>
      <c r="Z368" s="70" t="s">
        <v>774</v>
      </c>
      <c r="AA368" s="171" t="s">
        <v>774</v>
      </c>
      <c r="AB368" s="70" t="s">
        <v>774</v>
      </c>
      <c r="AC368" s="70" t="s">
        <v>2072</v>
      </c>
      <c r="AD368" s="70" t="s">
        <v>5293</v>
      </c>
      <c r="AE368" s="82" t="s">
        <v>1162</v>
      </c>
      <c r="AF368" s="70" t="s">
        <v>1171</v>
      </c>
      <c r="AG368" s="70" t="s">
        <v>1159</v>
      </c>
      <c r="AH368" s="70" t="s">
        <v>7600</v>
      </c>
      <c r="AI368" s="70" t="s">
        <v>338</v>
      </c>
      <c r="AJ368" s="70" t="s">
        <v>65</v>
      </c>
      <c r="AK368" s="70">
        <v>0</v>
      </c>
      <c r="AL368" s="108" t="s">
        <v>5606</v>
      </c>
      <c r="AM368" t="s">
        <v>5592</v>
      </c>
      <c r="AN368" t="b">
        <f t="shared" si="68"/>
        <v>1</v>
      </c>
      <c r="AP368" t="s">
        <v>8085</v>
      </c>
    </row>
    <row r="369" spans="1:42" ht="14.4" customHeight="1" x14ac:dyDescent="0.3">
      <c r="A369" s="59" t="str">
        <f t="shared" si="67"/>
        <v>LHR04-FMCG02-SPO-01</v>
      </c>
      <c r="B369" s="70" t="s">
        <v>1195</v>
      </c>
      <c r="C369" s="70" t="s">
        <v>1988</v>
      </c>
      <c r="D369" s="70" t="s">
        <v>1217</v>
      </c>
      <c r="E369" s="70" t="s">
        <v>143</v>
      </c>
      <c r="F369" s="70" t="s">
        <v>1168</v>
      </c>
      <c r="G369" s="70" t="s">
        <v>5631</v>
      </c>
      <c r="H369" s="70" t="s">
        <v>7598</v>
      </c>
      <c r="I369" s="161" t="s">
        <v>4900</v>
      </c>
      <c r="J369" s="70" t="s">
        <v>7597</v>
      </c>
      <c r="K369" s="59" t="s">
        <v>7599</v>
      </c>
      <c r="L369" s="99" t="s">
        <v>5272</v>
      </c>
      <c r="M369" s="82" t="s">
        <v>4686</v>
      </c>
      <c r="N369" s="70" t="s">
        <v>2687</v>
      </c>
      <c r="O369" s="82" t="s">
        <v>5904</v>
      </c>
      <c r="P369" s="59" t="str">
        <f t="shared" si="72"/>
        <v>0666602</v>
      </c>
      <c r="Q369" s="163" t="str">
        <f>CONCATENATE(O369,"@gsfmcg.com")</f>
        <v>0666602@gsfmcg.com</v>
      </c>
      <c r="R369" s="59" t="s">
        <v>2657</v>
      </c>
      <c r="S369" s="59" t="s">
        <v>7990</v>
      </c>
      <c r="T369" s="59" t="str">
        <f t="shared" ref="T369:T375" si="73">TRIM(CONCATENATE(V369," (",S369,")"))</f>
        <v>Kazim Ali (W-LHR-11)</v>
      </c>
      <c r="U369" s="70" t="s">
        <v>8087</v>
      </c>
      <c r="V369" s="70" t="s">
        <v>5274</v>
      </c>
      <c r="W369" s="70" t="str">
        <f t="shared" si="71"/>
        <v>LHR04 - SPO - Kazim Ali</v>
      </c>
      <c r="X369" s="70" t="s">
        <v>65</v>
      </c>
      <c r="Y369" s="70" t="s">
        <v>6507</v>
      </c>
      <c r="Z369" s="70" t="s">
        <v>6525</v>
      </c>
      <c r="AA369" s="171">
        <v>44622</v>
      </c>
      <c r="AB369" s="70" t="s">
        <v>774</v>
      </c>
      <c r="AC369" s="70" t="s">
        <v>1171</v>
      </c>
      <c r="AD369" s="70" t="s">
        <v>163</v>
      </c>
      <c r="AE369" s="82" t="s">
        <v>1162</v>
      </c>
      <c r="AF369" s="70" t="s">
        <v>1171</v>
      </c>
      <c r="AG369" s="70" t="s">
        <v>1159</v>
      </c>
      <c r="AH369" s="70" t="s">
        <v>7600</v>
      </c>
      <c r="AI369" s="70" t="s">
        <v>338</v>
      </c>
      <c r="AJ369" s="70" t="s">
        <v>65</v>
      </c>
      <c r="AK369" s="70">
        <v>1</v>
      </c>
      <c r="AL369" s="108" t="s">
        <v>6293</v>
      </c>
      <c r="AM369" t="s">
        <v>5904</v>
      </c>
      <c r="AN369" t="b">
        <f t="shared" si="68"/>
        <v>1</v>
      </c>
    </row>
    <row r="370" spans="1:42" ht="14.4" customHeight="1" x14ac:dyDescent="0.3">
      <c r="A370" s="59" t="str">
        <f t="shared" si="67"/>
        <v>LHR03-FMCG01-SPO-01</v>
      </c>
      <c r="B370" s="70" t="s">
        <v>1170</v>
      </c>
      <c r="C370" s="70" t="s">
        <v>1987</v>
      </c>
      <c r="D370" s="70" t="s">
        <v>1217</v>
      </c>
      <c r="E370" s="70" t="s">
        <v>143</v>
      </c>
      <c r="F370" s="70" t="s">
        <v>1168</v>
      </c>
      <c r="G370" s="70" t="s">
        <v>5631</v>
      </c>
      <c r="H370" s="70" t="s">
        <v>2070</v>
      </c>
      <c r="I370" s="161" t="s">
        <v>4900</v>
      </c>
      <c r="J370" s="70" t="s">
        <v>3181</v>
      </c>
      <c r="K370" s="59" t="s">
        <v>6377</v>
      </c>
      <c r="L370" s="99" t="s">
        <v>6512</v>
      </c>
      <c r="M370" s="82" t="s">
        <v>4686</v>
      </c>
      <c r="N370" s="70" t="s">
        <v>2687</v>
      </c>
      <c r="O370" s="59" t="s">
        <v>2603</v>
      </c>
      <c r="P370" s="59" t="str">
        <f t="shared" si="72"/>
        <v>0214004</v>
      </c>
      <c r="Q370" s="163" t="str">
        <f t="shared" si="66"/>
        <v>0214004@gsfmcg.com</v>
      </c>
      <c r="R370" s="59" t="s">
        <v>2609</v>
      </c>
      <c r="S370" s="59" t="s">
        <v>332</v>
      </c>
      <c r="T370" s="59" t="str">
        <f t="shared" si="73"/>
        <v>Ameen Ehtesham Elahi (LHR-04)</v>
      </c>
      <c r="U370" s="70" t="s">
        <v>3182</v>
      </c>
      <c r="V370" s="70" t="s">
        <v>6515</v>
      </c>
      <c r="W370" s="70" t="str">
        <f t="shared" si="71"/>
        <v>LHR03 - SPO - Ameen Ehtesham Elahi</v>
      </c>
      <c r="X370" s="70" t="s">
        <v>65</v>
      </c>
      <c r="Y370" s="70" t="s">
        <v>6305</v>
      </c>
      <c r="Z370" s="70" t="s">
        <v>774</v>
      </c>
      <c r="AA370" s="171" t="s">
        <v>774</v>
      </c>
      <c r="AB370" s="70" t="s">
        <v>774</v>
      </c>
      <c r="AC370" s="70" t="s">
        <v>1171</v>
      </c>
      <c r="AD370" s="70" t="s">
        <v>163</v>
      </c>
      <c r="AE370" s="82" t="s">
        <v>1162</v>
      </c>
      <c r="AF370" s="70" t="s">
        <v>1171</v>
      </c>
      <c r="AG370" s="70" t="s">
        <v>1159</v>
      </c>
      <c r="AH370" s="70" t="s">
        <v>3191</v>
      </c>
      <c r="AI370" s="70" t="s">
        <v>7617</v>
      </c>
      <c r="AJ370" s="70" t="s">
        <v>65</v>
      </c>
      <c r="AK370" s="70">
        <v>1</v>
      </c>
      <c r="AL370" s="108" t="s">
        <v>6293</v>
      </c>
      <c r="AM370" t="s">
        <v>2608</v>
      </c>
      <c r="AN370" t="b">
        <f t="shared" si="68"/>
        <v>0</v>
      </c>
    </row>
    <row r="371" spans="1:42" ht="14.4" customHeight="1" x14ac:dyDescent="0.3">
      <c r="A371" s="59" t="str">
        <f t="shared" si="67"/>
        <v>LHR03-FMCG01-SPO-02</v>
      </c>
      <c r="B371" s="70" t="s">
        <v>1170</v>
      </c>
      <c r="C371" s="70" t="s">
        <v>1987</v>
      </c>
      <c r="D371" s="70" t="s">
        <v>1217</v>
      </c>
      <c r="E371" s="70" t="s">
        <v>143</v>
      </c>
      <c r="F371" s="70" t="s">
        <v>1168</v>
      </c>
      <c r="G371" s="70" t="s">
        <v>5631</v>
      </c>
      <c r="H371" s="70" t="s">
        <v>2070</v>
      </c>
      <c r="I371" s="161" t="s">
        <v>4900</v>
      </c>
      <c r="J371" s="70" t="s">
        <v>3181</v>
      </c>
      <c r="K371" s="59" t="s">
        <v>6377</v>
      </c>
      <c r="L371" s="99" t="s">
        <v>7606</v>
      </c>
      <c r="M371" s="82" t="s">
        <v>4686</v>
      </c>
      <c r="N371" s="70" t="s">
        <v>2687</v>
      </c>
      <c r="O371" s="59" t="s">
        <v>2601</v>
      </c>
      <c r="P371" s="59" t="str">
        <f t="shared" si="72"/>
        <v>0214002</v>
      </c>
      <c r="Q371" s="163" t="str">
        <f t="shared" si="66"/>
        <v>0214002@gsfmcg.com</v>
      </c>
      <c r="R371" s="59" t="s">
        <v>2653</v>
      </c>
      <c r="S371" s="59" t="s">
        <v>335</v>
      </c>
      <c r="T371" s="59" t="str">
        <f t="shared" si="73"/>
        <v>Bilal Ilyas (LHR-05)</v>
      </c>
      <c r="U371" s="70" t="s">
        <v>3184</v>
      </c>
      <c r="V371" s="70" t="s">
        <v>7610</v>
      </c>
      <c r="W371" s="70" t="str">
        <f t="shared" si="71"/>
        <v>LHR03 - SPO - Bilal Ilyas</v>
      </c>
      <c r="X371" s="70" t="s">
        <v>65</v>
      </c>
      <c r="Y371" s="70" t="s">
        <v>6305</v>
      </c>
      <c r="Z371" s="70" t="s">
        <v>774</v>
      </c>
      <c r="AA371" s="171" t="s">
        <v>774</v>
      </c>
      <c r="AB371" s="70" t="s">
        <v>774</v>
      </c>
      <c r="AC371" s="70" t="s">
        <v>1171</v>
      </c>
      <c r="AD371" s="70" t="s">
        <v>163</v>
      </c>
      <c r="AE371" s="82" t="s">
        <v>1162</v>
      </c>
      <c r="AF371" s="70" t="s">
        <v>1171</v>
      </c>
      <c r="AG371" s="70" t="s">
        <v>1159</v>
      </c>
      <c r="AH371" s="70" t="s">
        <v>3191</v>
      </c>
      <c r="AI371" s="70" t="s">
        <v>7617</v>
      </c>
      <c r="AJ371" s="70" t="s">
        <v>65</v>
      </c>
      <c r="AK371" s="70">
        <v>1</v>
      </c>
      <c r="AL371" s="108" t="s">
        <v>6293</v>
      </c>
      <c r="AM371" t="e">
        <v>#N/A</v>
      </c>
      <c r="AN371" t="e">
        <f t="shared" si="68"/>
        <v>#N/A</v>
      </c>
    </row>
    <row r="372" spans="1:42" ht="14.4" customHeight="1" x14ac:dyDescent="0.3">
      <c r="A372" s="59" t="str">
        <f t="shared" si="67"/>
        <v>LHR03-FMCG01-SPO-03</v>
      </c>
      <c r="B372" s="70" t="s">
        <v>1170</v>
      </c>
      <c r="C372" s="70" t="s">
        <v>1987</v>
      </c>
      <c r="D372" s="70" t="s">
        <v>1217</v>
      </c>
      <c r="E372" s="70" t="s">
        <v>143</v>
      </c>
      <c r="F372" s="70" t="s">
        <v>1168</v>
      </c>
      <c r="G372" s="70" t="s">
        <v>5631</v>
      </c>
      <c r="H372" s="70" t="s">
        <v>2070</v>
      </c>
      <c r="I372" s="161" t="s">
        <v>4900</v>
      </c>
      <c r="J372" s="70" t="s">
        <v>3181</v>
      </c>
      <c r="K372" s="59" t="s">
        <v>6377</v>
      </c>
      <c r="L372" s="99" t="s">
        <v>7607</v>
      </c>
      <c r="M372" s="82" t="s">
        <v>4686</v>
      </c>
      <c r="N372" s="70" t="s">
        <v>2687</v>
      </c>
      <c r="O372" s="59" t="s">
        <v>2602</v>
      </c>
      <c r="P372" s="59" t="str">
        <f t="shared" si="72"/>
        <v>0214003</v>
      </c>
      <c r="Q372" s="163" t="str">
        <f t="shared" si="66"/>
        <v>0214003@gsfmcg.com</v>
      </c>
      <c r="R372" s="59" t="s">
        <v>2600</v>
      </c>
      <c r="S372" s="59" t="s">
        <v>337</v>
      </c>
      <c r="T372" s="59" t="str">
        <f t="shared" si="73"/>
        <v>Ali Hasnain (LHR-06)</v>
      </c>
      <c r="U372" s="70" t="s">
        <v>3187</v>
      </c>
      <c r="V372" s="70" t="s">
        <v>7611</v>
      </c>
      <c r="W372" s="70" t="str">
        <f t="shared" si="71"/>
        <v>LHR03 - SPO - Ali Hasnain</v>
      </c>
      <c r="X372" s="70" t="s">
        <v>7615</v>
      </c>
      <c r="Y372" s="70" t="s">
        <v>6305</v>
      </c>
      <c r="Z372" s="70" t="s">
        <v>774</v>
      </c>
      <c r="AA372" s="171" t="s">
        <v>774</v>
      </c>
      <c r="AB372" s="70" t="s">
        <v>774</v>
      </c>
      <c r="AC372" s="70" t="s">
        <v>1171</v>
      </c>
      <c r="AD372" s="70" t="s">
        <v>163</v>
      </c>
      <c r="AE372" s="82" t="s">
        <v>1162</v>
      </c>
      <c r="AF372" s="70" t="s">
        <v>1171</v>
      </c>
      <c r="AG372" s="70" t="s">
        <v>1159</v>
      </c>
      <c r="AH372" s="70" t="s">
        <v>3191</v>
      </c>
      <c r="AI372" s="70" t="s">
        <v>7617</v>
      </c>
      <c r="AJ372" s="70" t="s">
        <v>65</v>
      </c>
      <c r="AK372" s="70">
        <v>1</v>
      </c>
      <c r="AL372" s="108" t="s">
        <v>6293</v>
      </c>
      <c r="AM372" t="e">
        <v>#N/A</v>
      </c>
      <c r="AN372" t="e">
        <f t="shared" si="68"/>
        <v>#N/A</v>
      </c>
    </row>
    <row r="373" spans="1:42" ht="14.4" customHeight="1" x14ac:dyDescent="0.3">
      <c r="A373" s="59" t="str">
        <f t="shared" si="67"/>
        <v>LHR03-FMCG02-SPO-03</v>
      </c>
      <c r="B373" s="70" t="s">
        <v>1195</v>
      </c>
      <c r="C373" s="70" t="s">
        <v>1988</v>
      </c>
      <c r="D373" s="70" t="s">
        <v>1217</v>
      </c>
      <c r="E373" s="70" t="s">
        <v>143</v>
      </c>
      <c r="F373" s="70" t="s">
        <v>1168</v>
      </c>
      <c r="G373" s="70" t="s">
        <v>5631</v>
      </c>
      <c r="H373" s="70" t="s">
        <v>2070</v>
      </c>
      <c r="I373" s="161" t="s">
        <v>4900</v>
      </c>
      <c r="J373" s="70" t="s">
        <v>3181</v>
      </c>
      <c r="K373" s="59" t="s">
        <v>6377</v>
      </c>
      <c r="L373" s="70" t="s">
        <v>4576</v>
      </c>
      <c r="M373" s="82" t="s">
        <v>4686</v>
      </c>
      <c r="N373" s="70" t="s">
        <v>2687</v>
      </c>
      <c r="O373" s="59" t="s">
        <v>3409</v>
      </c>
      <c r="P373" s="59" t="str">
        <f t="shared" si="72"/>
        <v>0220009</v>
      </c>
      <c r="Q373" s="163" t="str">
        <f t="shared" si="66"/>
        <v>0220009@gsfmcg.com</v>
      </c>
      <c r="R373" s="59">
        <v>220001</v>
      </c>
      <c r="S373" s="59" t="s">
        <v>541</v>
      </c>
      <c r="T373" s="59" t="str">
        <f t="shared" si="73"/>
        <v>Amir Nazeer (T-LHR-03)</v>
      </c>
      <c r="U373" s="70" t="s">
        <v>7616</v>
      </c>
      <c r="V373" s="70" t="s">
        <v>7612</v>
      </c>
      <c r="W373" s="70" t="str">
        <f t="shared" si="71"/>
        <v>LHR03 - SPO - Amir Nazeer</v>
      </c>
      <c r="X373" s="70" t="s">
        <v>65</v>
      </c>
      <c r="Y373" s="70" t="s">
        <v>6305</v>
      </c>
      <c r="Z373" s="70" t="s">
        <v>774</v>
      </c>
      <c r="AA373" s="171" t="s">
        <v>774</v>
      </c>
      <c r="AB373" s="70" t="s">
        <v>774</v>
      </c>
      <c r="AC373" s="70" t="s">
        <v>1171</v>
      </c>
      <c r="AD373" s="70" t="s">
        <v>163</v>
      </c>
      <c r="AE373" s="82" t="s">
        <v>1162</v>
      </c>
      <c r="AF373" s="70" t="s">
        <v>1171</v>
      </c>
      <c r="AG373" s="70" t="s">
        <v>1159</v>
      </c>
      <c r="AH373" s="70" t="s">
        <v>3191</v>
      </c>
      <c r="AI373" s="70" t="s">
        <v>7617</v>
      </c>
      <c r="AJ373" s="70" t="s">
        <v>65</v>
      </c>
      <c r="AK373" s="70">
        <v>1</v>
      </c>
      <c r="AL373" s="108" t="s">
        <v>6293</v>
      </c>
      <c r="AM373" t="s">
        <v>3409</v>
      </c>
      <c r="AN373" t="b">
        <f t="shared" si="68"/>
        <v>1</v>
      </c>
    </row>
    <row r="374" spans="1:42" ht="14.4" customHeight="1" x14ac:dyDescent="0.3">
      <c r="A374" s="59" t="str">
        <f t="shared" si="67"/>
        <v>LHR03-FMCG02-SPO-02</v>
      </c>
      <c r="B374" s="70" t="s">
        <v>1195</v>
      </c>
      <c r="C374" s="70" t="s">
        <v>1988</v>
      </c>
      <c r="D374" s="70" t="s">
        <v>1217</v>
      </c>
      <c r="E374" s="70" t="s">
        <v>143</v>
      </c>
      <c r="F374" s="70" t="s">
        <v>1168</v>
      </c>
      <c r="G374" s="70" t="s">
        <v>5631</v>
      </c>
      <c r="H374" s="70" t="s">
        <v>2070</v>
      </c>
      <c r="I374" s="161" t="s">
        <v>4900</v>
      </c>
      <c r="J374" s="70" t="s">
        <v>3181</v>
      </c>
      <c r="K374" s="59" t="s">
        <v>6377</v>
      </c>
      <c r="L374" s="70" t="s">
        <v>7608</v>
      </c>
      <c r="M374" s="82" t="s">
        <v>4686</v>
      </c>
      <c r="N374" s="70" t="s">
        <v>2687</v>
      </c>
      <c r="O374" s="59" t="s">
        <v>2655</v>
      </c>
      <c r="P374" s="59" t="str">
        <f t="shared" si="72"/>
        <v>0220004</v>
      </c>
      <c r="Q374" s="163" t="str">
        <f t="shared" si="66"/>
        <v>0220004@gsfmcg.com</v>
      </c>
      <c r="R374" s="59">
        <v>220001</v>
      </c>
      <c r="S374" s="59" t="s">
        <v>543</v>
      </c>
      <c r="T374" s="59" t="str">
        <f t="shared" si="73"/>
        <v>Bilal Shakeel (T-LHR-04)</v>
      </c>
      <c r="U374" s="70" t="s">
        <v>3190</v>
      </c>
      <c r="V374" s="70" t="s">
        <v>7613</v>
      </c>
      <c r="W374" s="70" t="str">
        <f t="shared" si="71"/>
        <v>LHR03 - SPO - Bilal Shakeel</v>
      </c>
      <c r="X374" s="70" t="s">
        <v>7615</v>
      </c>
      <c r="Y374" s="70" t="s">
        <v>6305</v>
      </c>
      <c r="Z374" s="70" t="s">
        <v>774</v>
      </c>
      <c r="AA374" s="171" t="s">
        <v>774</v>
      </c>
      <c r="AB374" s="70" t="s">
        <v>774</v>
      </c>
      <c r="AC374" s="70" t="s">
        <v>1171</v>
      </c>
      <c r="AD374" s="70" t="s">
        <v>163</v>
      </c>
      <c r="AE374" s="82" t="s">
        <v>1162</v>
      </c>
      <c r="AF374" s="70" t="s">
        <v>1171</v>
      </c>
      <c r="AG374" s="70" t="s">
        <v>1159</v>
      </c>
      <c r="AH374" s="70" t="s">
        <v>3191</v>
      </c>
      <c r="AI374" s="70" t="s">
        <v>7617</v>
      </c>
      <c r="AJ374" s="70" t="s">
        <v>65</v>
      </c>
      <c r="AK374" s="70">
        <v>1</v>
      </c>
      <c r="AL374" s="108" t="s">
        <v>6293</v>
      </c>
      <c r="AM374" t="e">
        <v>#N/A</v>
      </c>
      <c r="AN374" t="e">
        <f t="shared" si="68"/>
        <v>#N/A</v>
      </c>
    </row>
    <row r="375" spans="1:42" ht="14.4" customHeight="1" x14ac:dyDescent="0.3">
      <c r="A375" s="59" t="str">
        <f t="shared" si="67"/>
        <v>LHR03-FMCG02-SPO-01</v>
      </c>
      <c r="B375" s="70" t="s">
        <v>1195</v>
      </c>
      <c r="C375" s="70" t="s">
        <v>1988</v>
      </c>
      <c r="D375" s="70" t="s">
        <v>1217</v>
      </c>
      <c r="E375" s="70" t="s">
        <v>143</v>
      </c>
      <c r="F375" s="70" t="s">
        <v>1168</v>
      </c>
      <c r="G375" s="70" t="s">
        <v>5631</v>
      </c>
      <c r="H375" s="70" t="s">
        <v>2070</v>
      </c>
      <c r="I375" s="161" t="s">
        <v>4900</v>
      </c>
      <c r="J375" s="70" t="s">
        <v>3181</v>
      </c>
      <c r="K375" s="59" t="s">
        <v>6377</v>
      </c>
      <c r="L375" s="70" t="s">
        <v>7609</v>
      </c>
      <c r="M375" s="82" t="s">
        <v>4686</v>
      </c>
      <c r="N375" s="70" t="s">
        <v>2687</v>
      </c>
      <c r="O375" s="59" t="s">
        <v>2652</v>
      </c>
      <c r="P375" s="59" t="str">
        <f t="shared" si="72"/>
        <v>0220001</v>
      </c>
      <c r="Q375" s="163" t="str">
        <f t="shared" si="66"/>
        <v>0220001@gsfmcg.com</v>
      </c>
      <c r="R375" s="59">
        <v>220001</v>
      </c>
      <c r="S375" s="59" t="s">
        <v>546</v>
      </c>
      <c r="T375" s="59" t="str">
        <f t="shared" si="73"/>
        <v>Asif Ali Nasir (T-LHR-05)</v>
      </c>
      <c r="U375" s="70" t="s">
        <v>3189</v>
      </c>
      <c r="V375" s="70" t="s">
        <v>7614</v>
      </c>
      <c r="W375" s="70" t="str">
        <f t="shared" si="71"/>
        <v>LHR03 - SPO - Asif Ali Nasir</v>
      </c>
      <c r="X375" s="70" t="s">
        <v>65</v>
      </c>
      <c r="Y375" s="70" t="s">
        <v>6305</v>
      </c>
      <c r="Z375" s="70" t="s">
        <v>774</v>
      </c>
      <c r="AA375" s="171" t="s">
        <v>774</v>
      </c>
      <c r="AB375" s="70" t="s">
        <v>774</v>
      </c>
      <c r="AC375" s="70" t="s">
        <v>1171</v>
      </c>
      <c r="AD375" s="70" t="s">
        <v>163</v>
      </c>
      <c r="AE375" s="82" t="s">
        <v>1162</v>
      </c>
      <c r="AF375" s="70" t="s">
        <v>1171</v>
      </c>
      <c r="AG375" s="70" t="s">
        <v>1159</v>
      </c>
      <c r="AH375" s="70" t="s">
        <v>3191</v>
      </c>
      <c r="AI375" s="70" t="s">
        <v>7617</v>
      </c>
      <c r="AJ375" s="70" t="s">
        <v>65</v>
      </c>
      <c r="AK375" s="70">
        <v>1</v>
      </c>
      <c r="AL375" s="108" t="s">
        <v>6293</v>
      </c>
      <c r="AM375" t="e">
        <v>#N/A</v>
      </c>
      <c r="AN375" t="e">
        <f t="shared" si="68"/>
        <v>#N/A</v>
      </c>
    </row>
    <row r="376" spans="1:42" ht="14.4" customHeight="1" x14ac:dyDescent="0.3">
      <c r="A376" s="59" t="str">
        <f t="shared" si="67"/>
        <v>LHR03-FMCG-SPO-00</v>
      </c>
      <c r="B376" s="70" t="s">
        <v>1171</v>
      </c>
      <c r="C376" s="70" t="s">
        <v>3078</v>
      </c>
      <c r="D376" s="70" t="s">
        <v>1217</v>
      </c>
      <c r="E376" s="70" t="s">
        <v>143</v>
      </c>
      <c r="F376" s="70" t="s">
        <v>1168</v>
      </c>
      <c r="G376" s="70" t="s">
        <v>5631</v>
      </c>
      <c r="H376" s="70" t="s">
        <v>2070</v>
      </c>
      <c r="I376" s="161" t="s">
        <v>4900</v>
      </c>
      <c r="J376" s="70" t="s">
        <v>3181</v>
      </c>
      <c r="K376" s="59" t="s">
        <v>6377</v>
      </c>
      <c r="L376" s="82" t="str">
        <f>P376</f>
        <v>0220006</v>
      </c>
      <c r="M376" s="82" t="s">
        <v>4686</v>
      </c>
      <c r="N376" s="70" t="s">
        <v>2687</v>
      </c>
      <c r="O376" s="59" t="s">
        <v>2659</v>
      </c>
      <c r="P376" s="59" t="str">
        <f t="shared" si="72"/>
        <v>0220006</v>
      </c>
      <c r="Q376" s="163" t="str">
        <f t="shared" si="66"/>
        <v>0220006@gsfmcg.com</v>
      </c>
      <c r="R376" s="59" t="s">
        <v>2659</v>
      </c>
      <c r="S376" s="59" t="s">
        <v>5238</v>
      </c>
      <c r="T376" s="59" t="str">
        <f>TRIM(CONCATENATE(W376))</f>
        <v>LHR03 - FMCG Unmapped</v>
      </c>
      <c r="U376" s="70" t="s">
        <v>3396</v>
      </c>
      <c r="V376" s="70" t="s">
        <v>5921</v>
      </c>
      <c r="W376" s="70" t="str">
        <f>TRIM(CONCATENATE(K376," - ",V376))</f>
        <v>LHR03 - FMCG Unmapped</v>
      </c>
      <c r="X376" s="70" t="s">
        <v>65</v>
      </c>
      <c r="Y376" s="70" t="s">
        <v>774</v>
      </c>
      <c r="Z376" s="70" t="s">
        <v>774</v>
      </c>
      <c r="AA376" s="171" t="s">
        <v>774</v>
      </c>
      <c r="AB376" s="70" t="s">
        <v>774</v>
      </c>
      <c r="AC376" s="70" t="s">
        <v>1171</v>
      </c>
      <c r="AD376" s="70" t="s">
        <v>163</v>
      </c>
      <c r="AE376" s="82" t="s">
        <v>1162</v>
      </c>
      <c r="AF376" s="70" t="s">
        <v>1171</v>
      </c>
      <c r="AG376" s="70" t="s">
        <v>1159</v>
      </c>
      <c r="AH376" s="70" t="s">
        <v>3191</v>
      </c>
      <c r="AI376" s="70" t="s">
        <v>7617</v>
      </c>
      <c r="AJ376" s="70" t="s">
        <v>65</v>
      </c>
      <c r="AK376" s="70">
        <v>0</v>
      </c>
      <c r="AL376" s="108" t="s">
        <v>5606</v>
      </c>
      <c r="AM376" t="s">
        <v>2659</v>
      </c>
      <c r="AN376" t="b">
        <f t="shared" si="68"/>
        <v>1</v>
      </c>
      <c r="AP376" t="s">
        <v>8085</v>
      </c>
    </row>
    <row r="377" spans="1:42" ht="14.4" customHeight="1" x14ac:dyDescent="0.3">
      <c r="A377" s="59" t="str">
        <f t="shared" si="67"/>
        <v>LHR03-FMCG-ASM-01</v>
      </c>
      <c r="B377" s="70" t="s">
        <v>1171</v>
      </c>
      <c r="C377" s="70" t="s">
        <v>3078</v>
      </c>
      <c r="D377" s="70" t="s">
        <v>1217</v>
      </c>
      <c r="E377" s="70" t="s">
        <v>143</v>
      </c>
      <c r="F377" s="70" t="s">
        <v>1168</v>
      </c>
      <c r="G377" s="70" t="s">
        <v>5631</v>
      </c>
      <c r="H377" s="70" t="s">
        <v>2070</v>
      </c>
      <c r="I377" s="161" t="s">
        <v>4900</v>
      </c>
      <c r="J377" s="70" t="s">
        <v>3181</v>
      </c>
      <c r="K377" s="59" t="s">
        <v>6377</v>
      </c>
      <c r="L377" s="70" t="s">
        <v>7618</v>
      </c>
      <c r="M377" s="82" t="s">
        <v>4686</v>
      </c>
      <c r="N377" s="70" t="s">
        <v>2687</v>
      </c>
      <c r="O377" s="59" t="s">
        <v>2779</v>
      </c>
      <c r="P377" s="59" t="str">
        <f>O376</f>
        <v>0220006</v>
      </c>
      <c r="Q377" s="163" t="str">
        <f t="shared" si="66"/>
        <v>02200@gsfmcg.com</v>
      </c>
      <c r="R377" s="59" t="s">
        <v>2779</v>
      </c>
      <c r="S377" s="59" t="s">
        <v>7829</v>
      </c>
      <c r="T377" s="59" t="str">
        <f>V377</f>
        <v>Sy. Salman Haider Zaidi</v>
      </c>
      <c r="U377" s="70" t="s">
        <v>3191</v>
      </c>
      <c r="V377" s="70" t="s">
        <v>7617</v>
      </c>
      <c r="W377" s="70" t="str">
        <f t="shared" ref="W377:W382" si="74">TRIM(CONCATENATE(K377," - ",AD377," - ",V377))</f>
        <v>LHR03 - ASM - Sy. Salman Haider Zaidi</v>
      </c>
      <c r="X377" s="70" t="s">
        <v>65</v>
      </c>
      <c r="Y377" s="70" t="s">
        <v>774</v>
      </c>
      <c r="Z377" s="70" t="s">
        <v>6541</v>
      </c>
      <c r="AA377" s="171">
        <v>43899</v>
      </c>
      <c r="AB377" s="70" t="s">
        <v>774</v>
      </c>
      <c r="AC377" s="70" t="s">
        <v>1219</v>
      </c>
      <c r="AD377" s="70" t="s">
        <v>1028</v>
      </c>
      <c r="AE377" s="82" t="s">
        <v>3414</v>
      </c>
      <c r="AF377" s="70" t="s">
        <v>1171</v>
      </c>
      <c r="AG377" s="70" t="s">
        <v>1159</v>
      </c>
      <c r="AH377" s="70" t="s">
        <v>3281</v>
      </c>
      <c r="AI377" s="70" t="s">
        <v>7588</v>
      </c>
      <c r="AJ377" s="70" t="s">
        <v>65</v>
      </c>
      <c r="AK377" s="70">
        <v>2</v>
      </c>
      <c r="AL377" s="108" t="s">
        <v>6294</v>
      </c>
      <c r="AM377" t="e">
        <v>#N/A</v>
      </c>
      <c r="AN377" t="e">
        <f t="shared" si="68"/>
        <v>#N/A</v>
      </c>
      <c r="AP377" t="s">
        <v>8085</v>
      </c>
    </row>
    <row r="378" spans="1:42" ht="14.4" customHeight="1" x14ac:dyDescent="0.3">
      <c r="A378" s="59" t="str">
        <f t="shared" si="67"/>
        <v>LHR02-FMCG01-SPO-01</v>
      </c>
      <c r="B378" s="70" t="s">
        <v>1170</v>
      </c>
      <c r="C378" s="70" t="s">
        <v>1987</v>
      </c>
      <c r="D378" s="70" t="s">
        <v>1217</v>
      </c>
      <c r="E378" s="70" t="s">
        <v>143</v>
      </c>
      <c r="F378" s="70" t="s">
        <v>1168</v>
      </c>
      <c r="G378" s="70" t="s">
        <v>5631</v>
      </c>
      <c r="H378" s="70" t="s">
        <v>2071</v>
      </c>
      <c r="I378" s="161" t="s">
        <v>4900</v>
      </c>
      <c r="J378" s="70" t="s">
        <v>1214</v>
      </c>
      <c r="K378" s="59" t="s">
        <v>6369</v>
      </c>
      <c r="L378" s="70" t="s">
        <v>6514</v>
      </c>
      <c r="M378" s="82" t="s">
        <v>4686</v>
      </c>
      <c r="N378" s="70" t="s">
        <v>2687</v>
      </c>
      <c r="O378" s="59" t="s">
        <v>3410</v>
      </c>
      <c r="P378" s="59" t="str">
        <f t="shared" ref="P378:P383" si="75">O378</f>
        <v>0214009</v>
      </c>
      <c r="Q378" s="163" t="str">
        <f t="shared" si="66"/>
        <v>0214009@gsfmcg.com</v>
      </c>
      <c r="R378" s="59" t="s">
        <v>2601</v>
      </c>
      <c r="S378" s="59" t="s">
        <v>325</v>
      </c>
      <c r="T378" s="59" t="str">
        <f>TRIM(CONCATENATE(V378," (",S378,")"))</f>
        <v>Ammarul Hassan (LHR-01)</v>
      </c>
      <c r="U378" s="70" t="s">
        <v>2243</v>
      </c>
      <c r="V378" s="70" t="s">
        <v>6517</v>
      </c>
      <c r="W378" s="70" t="str">
        <f t="shared" si="74"/>
        <v>LHR02 - SPO - Ammarul Hassan</v>
      </c>
      <c r="X378" s="70" t="s">
        <v>65</v>
      </c>
      <c r="Y378" s="70" t="s">
        <v>6305</v>
      </c>
      <c r="Z378" s="70" t="s">
        <v>774</v>
      </c>
      <c r="AA378" s="171" t="s">
        <v>774</v>
      </c>
      <c r="AB378" s="70" t="s">
        <v>774</v>
      </c>
      <c r="AC378" s="70" t="s">
        <v>1171</v>
      </c>
      <c r="AD378" s="70" t="s">
        <v>163</v>
      </c>
      <c r="AE378" s="82" t="s">
        <v>1162</v>
      </c>
      <c r="AF378" s="70" t="s">
        <v>1171</v>
      </c>
      <c r="AG378" s="70" t="s">
        <v>1159</v>
      </c>
      <c r="AH378" s="70" t="s">
        <v>3198</v>
      </c>
      <c r="AI378" s="70" t="s">
        <v>544</v>
      </c>
      <c r="AJ378" s="70" t="s">
        <v>65</v>
      </c>
      <c r="AK378" s="70">
        <v>1</v>
      </c>
      <c r="AL378" s="108" t="s">
        <v>6293</v>
      </c>
      <c r="AM378" t="s">
        <v>2605</v>
      </c>
      <c r="AN378" t="b">
        <f t="shared" si="68"/>
        <v>0</v>
      </c>
    </row>
    <row r="379" spans="1:42" ht="14.4" customHeight="1" x14ac:dyDescent="0.3">
      <c r="A379" s="59" t="str">
        <f t="shared" si="67"/>
        <v>LHR02-FMCG01-SPO-02</v>
      </c>
      <c r="B379" s="70" t="s">
        <v>1170</v>
      </c>
      <c r="C379" s="70" t="s">
        <v>1987</v>
      </c>
      <c r="D379" s="70" t="s">
        <v>1217</v>
      </c>
      <c r="E379" s="70" t="s">
        <v>143</v>
      </c>
      <c r="F379" s="70" t="s">
        <v>1168</v>
      </c>
      <c r="G379" s="70" t="s">
        <v>5631</v>
      </c>
      <c r="H379" s="70" t="s">
        <v>2071</v>
      </c>
      <c r="I379" s="161" t="s">
        <v>4900</v>
      </c>
      <c r="J379" s="70" t="s">
        <v>1214</v>
      </c>
      <c r="K379" s="59" t="s">
        <v>6369</v>
      </c>
      <c r="L379" s="70" t="s">
        <v>7602</v>
      </c>
      <c r="M379" s="82" t="s">
        <v>4686</v>
      </c>
      <c r="N379" s="70" t="s">
        <v>2687</v>
      </c>
      <c r="O379" s="59" t="s">
        <v>2608</v>
      </c>
      <c r="P379" s="59" t="str">
        <f t="shared" si="75"/>
        <v>0213004</v>
      </c>
      <c r="Q379" s="163" t="str">
        <f t="shared" si="66"/>
        <v>0213004@gsfmcg.com</v>
      </c>
      <c r="R379" s="59" t="s">
        <v>2602</v>
      </c>
      <c r="S379" s="59" t="s">
        <v>328</v>
      </c>
      <c r="T379" s="59" t="str">
        <f>TRIM(CONCATENATE(V379," (",S379,")"))</f>
        <v>Raza Ahmed (LHR-02)</v>
      </c>
      <c r="U379" s="70" t="s">
        <v>2244</v>
      </c>
      <c r="V379" s="70" t="s">
        <v>7603</v>
      </c>
      <c r="W379" s="70" t="str">
        <f t="shared" si="74"/>
        <v>LHR02 - SPO - Raza Ahmed</v>
      </c>
      <c r="X379" s="70" t="s">
        <v>65</v>
      </c>
      <c r="Y379" s="70" t="s">
        <v>6305</v>
      </c>
      <c r="Z379" s="70" t="s">
        <v>774</v>
      </c>
      <c r="AA379" s="171" t="s">
        <v>774</v>
      </c>
      <c r="AB379" s="70" t="s">
        <v>774</v>
      </c>
      <c r="AC379" s="70" t="s">
        <v>1171</v>
      </c>
      <c r="AD379" s="70" t="s">
        <v>163</v>
      </c>
      <c r="AE379" s="82" t="s">
        <v>1162</v>
      </c>
      <c r="AF379" s="70" t="s">
        <v>1171</v>
      </c>
      <c r="AG379" s="70" t="s">
        <v>1159</v>
      </c>
      <c r="AH379" s="70" t="s">
        <v>3198</v>
      </c>
      <c r="AI379" s="70" t="s">
        <v>544</v>
      </c>
      <c r="AJ379" s="70" t="s">
        <v>65</v>
      </c>
      <c r="AK379" s="70">
        <v>1</v>
      </c>
      <c r="AL379" s="108" t="s">
        <v>6293</v>
      </c>
      <c r="AM379" t="e">
        <v>#N/A</v>
      </c>
      <c r="AN379" t="e">
        <f t="shared" si="68"/>
        <v>#N/A</v>
      </c>
    </row>
    <row r="380" spans="1:42" ht="14.4" customHeight="1" x14ac:dyDescent="0.3">
      <c r="A380" s="59" t="str">
        <f t="shared" si="67"/>
        <v>LHR02-FMCG01-SPO-03</v>
      </c>
      <c r="B380" s="70" t="s">
        <v>1170</v>
      </c>
      <c r="C380" s="70" t="s">
        <v>1987</v>
      </c>
      <c r="D380" s="70" t="s">
        <v>1217</v>
      </c>
      <c r="E380" s="70" t="s">
        <v>143</v>
      </c>
      <c r="F380" s="70" t="s">
        <v>1168</v>
      </c>
      <c r="G380" s="70" t="s">
        <v>5631</v>
      </c>
      <c r="H380" s="70" t="s">
        <v>2071</v>
      </c>
      <c r="I380" s="161" t="s">
        <v>4900</v>
      </c>
      <c r="J380" s="70" t="s">
        <v>1214</v>
      </c>
      <c r="K380" s="59" t="s">
        <v>6369</v>
      </c>
      <c r="L380" s="99" t="str">
        <f>O380</f>
        <v>0213003</v>
      </c>
      <c r="M380" s="82" t="s">
        <v>4686</v>
      </c>
      <c r="N380" s="70" t="s">
        <v>2687</v>
      </c>
      <c r="O380" s="59" t="s">
        <v>2607</v>
      </c>
      <c r="P380" s="59" t="str">
        <f t="shared" si="75"/>
        <v>0213003</v>
      </c>
      <c r="Q380" s="163" t="str">
        <f t="shared" si="66"/>
        <v>0213003@gsfmcg.com</v>
      </c>
      <c r="R380" s="59" t="s">
        <v>2657</v>
      </c>
      <c r="S380" s="59" t="s">
        <v>330</v>
      </c>
      <c r="T380" s="59" t="str">
        <f>TRIM(CONCATENATE(V380," (",S380,")"))</f>
        <v>Vacant LHR-03 (LHR-03)</v>
      </c>
      <c r="U380" s="70" t="s">
        <v>2245</v>
      </c>
      <c r="V380" s="70" t="s">
        <v>7604</v>
      </c>
      <c r="W380" s="70" t="str">
        <f t="shared" si="74"/>
        <v>LHR02 - SPO - Vacant LHR-03</v>
      </c>
      <c r="X380" s="70" t="s">
        <v>65</v>
      </c>
      <c r="Y380" s="70" t="s">
        <v>6305</v>
      </c>
      <c r="Z380" s="70" t="s">
        <v>774</v>
      </c>
      <c r="AA380" s="171" t="s">
        <v>774</v>
      </c>
      <c r="AB380" s="70" t="s">
        <v>774</v>
      </c>
      <c r="AC380" s="70" t="s">
        <v>1171</v>
      </c>
      <c r="AD380" s="70" t="s">
        <v>163</v>
      </c>
      <c r="AE380" s="82" t="s">
        <v>1162</v>
      </c>
      <c r="AF380" s="70" t="s">
        <v>1171</v>
      </c>
      <c r="AG380" s="70" t="s">
        <v>1159</v>
      </c>
      <c r="AH380" s="70" t="s">
        <v>3198</v>
      </c>
      <c r="AI380" s="70" t="s">
        <v>544</v>
      </c>
      <c r="AJ380" s="70" t="s">
        <v>65</v>
      </c>
      <c r="AK380" s="70">
        <v>1</v>
      </c>
      <c r="AL380" s="108" t="s">
        <v>6293</v>
      </c>
      <c r="AM380" t="e">
        <v>#N/A</v>
      </c>
      <c r="AN380" t="e">
        <f t="shared" si="68"/>
        <v>#N/A</v>
      </c>
    </row>
    <row r="381" spans="1:42" ht="14.4" customHeight="1" x14ac:dyDescent="0.3">
      <c r="A381" s="59" t="str">
        <f t="shared" si="67"/>
        <v>LHR02-FMCG02-SPO-01</v>
      </c>
      <c r="B381" s="70" t="s">
        <v>1195</v>
      </c>
      <c r="C381" s="70" t="s">
        <v>1988</v>
      </c>
      <c r="D381" s="70" t="s">
        <v>1217</v>
      </c>
      <c r="E381" s="70" t="s">
        <v>143</v>
      </c>
      <c r="F381" s="70" t="s">
        <v>1168</v>
      </c>
      <c r="G381" s="70" t="s">
        <v>5631</v>
      </c>
      <c r="H381" s="70" t="s">
        <v>2071</v>
      </c>
      <c r="I381" s="161" t="s">
        <v>4900</v>
      </c>
      <c r="J381" s="70" t="s">
        <v>1214</v>
      </c>
      <c r="K381" s="59" t="s">
        <v>6369</v>
      </c>
      <c r="L381" s="99" t="s">
        <v>5270</v>
      </c>
      <c r="M381" s="82" t="s">
        <v>4686</v>
      </c>
      <c r="N381" s="70" t="s">
        <v>2687</v>
      </c>
      <c r="O381" s="59" t="s">
        <v>2606</v>
      </c>
      <c r="P381" s="59" t="str">
        <f t="shared" si="75"/>
        <v>0213002</v>
      </c>
      <c r="Q381" s="163" t="str">
        <f>CONCATENATE(O381,"@gsfmcg.com")</f>
        <v>0213002@gsfmcg.com</v>
      </c>
      <c r="R381" s="59" t="s">
        <v>3409</v>
      </c>
      <c r="S381" s="59" t="s">
        <v>537</v>
      </c>
      <c r="T381" s="59" t="str">
        <f>TRIM(CONCATENATE(V381," (",S381,")"))</f>
        <v>Malik M. Awais (T-LHR-01)</v>
      </c>
      <c r="U381" s="70" t="s">
        <v>3196</v>
      </c>
      <c r="V381" s="70" t="s">
        <v>5864</v>
      </c>
      <c r="W381" s="70" t="str">
        <f t="shared" si="74"/>
        <v>LHR02 - SPO - Malik M. Awais</v>
      </c>
      <c r="X381" s="70" t="s">
        <v>65</v>
      </c>
      <c r="Y381" s="70" t="s">
        <v>6305</v>
      </c>
      <c r="Z381" s="70" t="s">
        <v>774</v>
      </c>
      <c r="AA381" s="171" t="s">
        <v>774</v>
      </c>
      <c r="AB381" s="70" t="s">
        <v>774</v>
      </c>
      <c r="AC381" s="70" t="s">
        <v>1171</v>
      </c>
      <c r="AD381" s="70" t="s">
        <v>163</v>
      </c>
      <c r="AE381" s="82" t="s">
        <v>1162</v>
      </c>
      <c r="AF381" s="70" t="s">
        <v>1171</v>
      </c>
      <c r="AG381" s="70" t="s">
        <v>1159</v>
      </c>
      <c r="AH381" s="70" t="s">
        <v>3198</v>
      </c>
      <c r="AI381" s="70" t="s">
        <v>544</v>
      </c>
      <c r="AJ381" s="70" t="s">
        <v>65</v>
      </c>
      <c r="AK381" s="70">
        <v>1</v>
      </c>
      <c r="AL381" s="108" t="s">
        <v>6293</v>
      </c>
      <c r="AM381" t="s">
        <v>2606</v>
      </c>
      <c r="AN381" t="b">
        <f t="shared" si="68"/>
        <v>1</v>
      </c>
    </row>
    <row r="382" spans="1:42" ht="14.4" customHeight="1" x14ac:dyDescent="0.3">
      <c r="A382" s="59" t="str">
        <f t="shared" si="67"/>
        <v>LHR02-FMCG02-SPO-02</v>
      </c>
      <c r="B382" s="70" t="s">
        <v>1195</v>
      </c>
      <c r="C382" s="70" t="s">
        <v>1988</v>
      </c>
      <c r="D382" s="70" t="s">
        <v>1217</v>
      </c>
      <c r="E382" s="70" t="s">
        <v>143</v>
      </c>
      <c r="F382" s="70" t="s">
        <v>1168</v>
      </c>
      <c r="G382" s="70" t="s">
        <v>5631</v>
      </c>
      <c r="H382" s="70" t="s">
        <v>2071</v>
      </c>
      <c r="I382" s="161" t="s">
        <v>4900</v>
      </c>
      <c r="J382" s="70" t="s">
        <v>1214</v>
      </c>
      <c r="K382" s="59" t="s">
        <v>6369</v>
      </c>
      <c r="L382" s="99" t="s">
        <v>6536</v>
      </c>
      <c r="M382" s="82" t="s">
        <v>4686</v>
      </c>
      <c r="N382" s="70" t="s">
        <v>2687</v>
      </c>
      <c r="O382" s="59" t="s">
        <v>2605</v>
      </c>
      <c r="P382" s="59" t="str">
        <f t="shared" si="75"/>
        <v>0213001</v>
      </c>
      <c r="Q382" s="163" t="str">
        <f t="shared" si="66"/>
        <v>0213001@gsfmcg.com</v>
      </c>
      <c r="R382" s="59" t="s">
        <v>3409</v>
      </c>
      <c r="S382" s="59" t="s">
        <v>539</v>
      </c>
      <c r="T382" s="59" t="str">
        <f>TRIM(CONCATENATE(V382," (",S382,")"))</f>
        <v>Shan Irfan (T-LHR-02)</v>
      </c>
      <c r="U382" s="70" t="s">
        <v>6528</v>
      </c>
      <c r="V382" s="70" t="s">
        <v>3197</v>
      </c>
      <c r="W382" s="70" t="str">
        <f t="shared" si="74"/>
        <v>LHR02 - SPO - Shan Irfan</v>
      </c>
      <c r="X382" s="70" t="s">
        <v>65</v>
      </c>
      <c r="Y382" s="70" t="s">
        <v>6305</v>
      </c>
      <c r="Z382" s="70" t="s">
        <v>774</v>
      </c>
      <c r="AA382" s="171" t="s">
        <v>774</v>
      </c>
      <c r="AB382" s="70" t="s">
        <v>774</v>
      </c>
      <c r="AC382" s="70" t="s">
        <v>1171</v>
      </c>
      <c r="AD382" s="70" t="s">
        <v>163</v>
      </c>
      <c r="AE382" s="82" t="s">
        <v>1162</v>
      </c>
      <c r="AF382" s="70" t="s">
        <v>1171</v>
      </c>
      <c r="AG382" s="70" t="s">
        <v>1159</v>
      </c>
      <c r="AH382" s="70" t="s">
        <v>3198</v>
      </c>
      <c r="AI382" s="70" t="s">
        <v>544</v>
      </c>
      <c r="AJ382" s="70" t="s">
        <v>65</v>
      </c>
      <c r="AK382" s="70">
        <v>1</v>
      </c>
      <c r="AL382" s="108" t="s">
        <v>6293</v>
      </c>
      <c r="AM382" t="s">
        <v>2652</v>
      </c>
      <c r="AN382" t="b">
        <f t="shared" si="68"/>
        <v>0</v>
      </c>
    </row>
    <row r="383" spans="1:42" ht="14.4" customHeight="1" x14ac:dyDescent="0.3">
      <c r="A383" s="59" t="str">
        <f t="shared" si="67"/>
        <v>LHR02-FMCG-SPO-00</v>
      </c>
      <c r="B383" s="70" t="s">
        <v>1171</v>
      </c>
      <c r="C383" s="70" t="s">
        <v>3078</v>
      </c>
      <c r="D383" s="70" t="s">
        <v>1217</v>
      </c>
      <c r="E383" s="70" t="s">
        <v>143</v>
      </c>
      <c r="F383" s="70" t="s">
        <v>1168</v>
      </c>
      <c r="G383" s="70" t="s">
        <v>5631</v>
      </c>
      <c r="H383" s="70" t="s">
        <v>2071</v>
      </c>
      <c r="I383" s="161" t="s">
        <v>4900</v>
      </c>
      <c r="J383" s="70" t="s">
        <v>1214</v>
      </c>
      <c r="K383" s="59" t="s">
        <v>6369</v>
      </c>
      <c r="L383" s="82" t="str">
        <f>P383</f>
        <v>0214006</v>
      </c>
      <c r="M383" s="82" t="s">
        <v>4686</v>
      </c>
      <c r="N383" s="70" t="s">
        <v>2687</v>
      </c>
      <c r="O383" s="59" t="s">
        <v>2610</v>
      </c>
      <c r="P383" s="59" t="str">
        <f t="shared" si="75"/>
        <v>0214006</v>
      </c>
      <c r="Q383" s="163" t="str">
        <f t="shared" si="66"/>
        <v>0214006@gsfmcg.com</v>
      </c>
      <c r="R383" s="59" t="s">
        <v>2610</v>
      </c>
      <c r="S383" s="59" t="s">
        <v>5238</v>
      </c>
      <c r="T383" s="59" t="str">
        <f>TRIM(CONCATENATE(W383))</f>
        <v>LHR02 - FMCG Unmapped</v>
      </c>
      <c r="U383" s="70" t="s">
        <v>3395</v>
      </c>
      <c r="V383" s="70" t="s">
        <v>5921</v>
      </c>
      <c r="W383" s="70" t="str">
        <f>TRIM(CONCATENATE(K383," - ",V383))</f>
        <v>LHR02 - FMCG Unmapped</v>
      </c>
      <c r="X383" s="70" t="s">
        <v>65</v>
      </c>
      <c r="Y383" s="70" t="s">
        <v>774</v>
      </c>
      <c r="Z383" s="70" t="s">
        <v>774</v>
      </c>
      <c r="AA383" s="171" t="s">
        <v>774</v>
      </c>
      <c r="AB383" s="70" t="s">
        <v>774</v>
      </c>
      <c r="AC383" s="70" t="s">
        <v>1171</v>
      </c>
      <c r="AD383" s="70" t="s">
        <v>163</v>
      </c>
      <c r="AE383" s="82" t="s">
        <v>1162</v>
      </c>
      <c r="AF383" s="70" t="s">
        <v>1171</v>
      </c>
      <c r="AG383" s="70" t="s">
        <v>1159</v>
      </c>
      <c r="AH383" s="70" t="s">
        <v>3198</v>
      </c>
      <c r="AI383" s="70" t="s">
        <v>544</v>
      </c>
      <c r="AJ383" s="70" t="s">
        <v>65</v>
      </c>
      <c r="AK383" s="70">
        <v>0</v>
      </c>
      <c r="AL383" s="108" t="s">
        <v>5606</v>
      </c>
      <c r="AM383" t="s">
        <v>2610</v>
      </c>
      <c r="AN383" t="b">
        <f t="shared" si="68"/>
        <v>1</v>
      </c>
      <c r="AP383" t="s">
        <v>8085</v>
      </c>
    </row>
    <row r="384" spans="1:42" ht="14.4" customHeight="1" x14ac:dyDescent="0.3">
      <c r="A384" s="59" t="str">
        <f t="shared" si="67"/>
        <v>LHR02-FMCG-ASM-01</v>
      </c>
      <c r="B384" s="70" t="s">
        <v>1171</v>
      </c>
      <c r="C384" s="70" t="s">
        <v>3078</v>
      </c>
      <c r="D384" s="70" t="s">
        <v>1217</v>
      </c>
      <c r="E384" s="70" t="s">
        <v>143</v>
      </c>
      <c r="F384" s="70" t="s">
        <v>1168</v>
      </c>
      <c r="G384" s="70" t="s">
        <v>5631</v>
      </c>
      <c r="H384" s="70" t="s">
        <v>2071</v>
      </c>
      <c r="I384" s="161" t="s">
        <v>4900</v>
      </c>
      <c r="J384" s="70" t="s">
        <v>1214</v>
      </c>
      <c r="K384" s="59" t="s">
        <v>6369</v>
      </c>
      <c r="L384" s="82" t="s">
        <v>7605</v>
      </c>
      <c r="M384" s="82" t="s">
        <v>4686</v>
      </c>
      <c r="N384" s="70" t="s">
        <v>2687</v>
      </c>
      <c r="O384" s="59" t="s">
        <v>2766</v>
      </c>
      <c r="P384" s="59" t="str">
        <f>O383</f>
        <v>0214006</v>
      </c>
      <c r="Q384" s="163" t="str">
        <f t="shared" si="66"/>
        <v>02140@gsfmcg.com</v>
      </c>
      <c r="R384" s="59" t="s">
        <v>2766</v>
      </c>
      <c r="S384" s="59" t="s">
        <v>7830</v>
      </c>
      <c r="T384" s="59" t="str">
        <f>V384</f>
        <v>Moazzam Ali Hashmi</v>
      </c>
      <c r="U384" s="70" t="s">
        <v>3198</v>
      </c>
      <c r="V384" s="70" t="s">
        <v>544</v>
      </c>
      <c r="W384" s="70" t="str">
        <f>TRIM(CONCATENATE(K384," - ",AD384," - ",V384))</f>
        <v>LHR02 - ASM - Moazzam Ali Hashmi</v>
      </c>
      <c r="X384" s="70" t="s">
        <v>65</v>
      </c>
      <c r="Y384" s="70" t="s">
        <v>774</v>
      </c>
      <c r="Z384" s="70" t="s">
        <v>6534</v>
      </c>
      <c r="AA384" s="171">
        <v>42410</v>
      </c>
      <c r="AB384" s="70" t="s">
        <v>774</v>
      </c>
      <c r="AC384" s="70" t="s">
        <v>1219</v>
      </c>
      <c r="AD384" s="70" t="s">
        <v>1028</v>
      </c>
      <c r="AE384" s="82" t="s">
        <v>3414</v>
      </c>
      <c r="AF384" s="70" t="s">
        <v>1171</v>
      </c>
      <c r="AG384" s="70" t="s">
        <v>1159</v>
      </c>
      <c r="AH384" s="70" t="s">
        <v>3281</v>
      </c>
      <c r="AI384" s="70" t="s">
        <v>7588</v>
      </c>
      <c r="AJ384" s="70" t="s">
        <v>65</v>
      </c>
      <c r="AK384" s="70">
        <v>2</v>
      </c>
      <c r="AL384" s="108" t="s">
        <v>6294</v>
      </c>
      <c r="AM384" t="e">
        <v>#N/A</v>
      </c>
      <c r="AN384" t="e">
        <f t="shared" si="68"/>
        <v>#N/A</v>
      </c>
      <c r="AP384" t="s">
        <v>8085</v>
      </c>
    </row>
    <row r="385" spans="1:42" ht="14.4" customHeight="1" x14ac:dyDescent="0.3">
      <c r="A385" s="59" t="str">
        <f t="shared" si="67"/>
        <v>DIK01-FMCG01-SPO-01</v>
      </c>
      <c r="B385" s="70" t="s">
        <v>1170</v>
      </c>
      <c r="C385" s="70" t="s">
        <v>1987</v>
      </c>
      <c r="D385" s="70" t="s">
        <v>2075</v>
      </c>
      <c r="E385" s="70" t="s">
        <v>143</v>
      </c>
      <c r="F385" s="70" t="s">
        <v>7621</v>
      </c>
      <c r="G385" s="70" t="s">
        <v>7622</v>
      </c>
      <c r="H385" s="70" t="s">
        <v>3085</v>
      </c>
      <c r="I385" s="70" t="s">
        <v>4899</v>
      </c>
      <c r="J385" s="70" t="s">
        <v>3086</v>
      </c>
      <c r="K385" s="59" t="s">
        <v>6375</v>
      </c>
      <c r="L385" s="70" t="s">
        <v>7759</v>
      </c>
      <c r="M385" s="82" t="s">
        <v>4686</v>
      </c>
      <c r="N385" s="70" t="s">
        <v>2687</v>
      </c>
      <c r="O385" s="59" t="s">
        <v>2583</v>
      </c>
      <c r="P385" s="59" t="str">
        <f>O385</f>
        <v>0210001</v>
      </c>
      <c r="Q385" s="163" t="str">
        <f t="shared" si="66"/>
        <v>0210001@gsfmcg.com</v>
      </c>
      <c r="R385" s="59" t="s">
        <v>2583</v>
      </c>
      <c r="S385" s="59" t="s">
        <v>316</v>
      </c>
      <c r="T385" s="59" t="str">
        <f>TRIM(CONCATENATE(V385," (",S385,")"))</f>
        <v>Farid Khan (DIK-01)</v>
      </c>
      <c r="U385" s="70" t="s">
        <v>3055</v>
      </c>
      <c r="V385" s="70" t="s">
        <v>7757</v>
      </c>
      <c r="W385" s="70" t="str">
        <f>TRIM(CONCATENATE(K385," - ",AD385," - ",V385))</f>
        <v>DIK01 - SPO - Farid Khan</v>
      </c>
      <c r="X385" s="70" t="s">
        <v>3088</v>
      </c>
      <c r="Y385" s="70" t="s">
        <v>6298</v>
      </c>
      <c r="Z385" s="70" t="s">
        <v>774</v>
      </c>
      <c r="AA385" s="171" t="s">
        <v>774</v>
      </c>
      <c r="AB385" s="70" t="s">
        <v>774</v>
      </c>
      <c r="AC385" s="70" t="s">
        <v>1171</v>
      </c>
      <c r="AD385" s="70" t="s">
        <v>163</v>
      </c>
      <c r="AE385" s="82" t="s">
        <v>1162</v>
      </c>
      <c r="AF385" s="70" t="s">
        <v>1171</v>
      </c>
      <c r="AG385" s="70" t="s">
        <v>1159</v>
      </c>
      <c r="AH385" s="70" t="s">
        <v>3089</v>
      </c>
      <c r="AI385" s="70" t="s">
        <v>5833</v>
      </c>
      <c r="AJ385" s="70" t="s">
        <v>2950</v>
      </c>
      <c r="AK385" s="70">
        <v>1</v>
      </c>
      <c r="AL385" s="108" t="s">
        <v>6293</v>
      </c>
      <c r="AM385" t="e">
        <v>#N/A</v>
      </c>
      <c r="AN385" t="e">
        <f t="shared" si="68"/>
        <v>#N/A</v>
      </c>
    </row>
    <row r="386" spans="1:42" ht="14.4" customHeight="1" x14ac:dyDescent="0.3">
      <c r="A386" s="59" t="str">
        <f t="shared" si="67"/>
        <v>DIK01-FMCG01-SPO-02</v>
      </c>
      <c r="B386" s="70" t="s">
        <v>1170</v>
      </c>
      <c r="C386" s="70" t="s">
        <v>1987</v>
      </c>
      <c r="D386" s="70" t="s">
        <v>2075</v>
      </c>
      <c r="E386" s="70" t="s">
        <v>143</v>
      </c>
      <c r="F386" s="70" t="s">
        <v>7621</v>
      </c>
      <c r="G386" s="70" t="s">
        <v>7622</v>
      </c>
      <c r="H386" s="70" t="s">
        <v>3085</v>
      </c>
      <c r="I386" s="70" t="s">
        <v>4899</v>
      </c>
      <c r="J386" s="70" t="s">
        <v>3086</v>
      </c>
      <c r="K386" s="59" t="s">
        <v>6375</v>
      </c>
      <c r="L386" s="70" t="s">
        <v>680</v>
      </c>
      <c r="M386" s="82" t="s">
        <v>4686</v>
      </c>
      <c r="N386" s="70" t="s">
        <v>2687</v>
      </c>
      <c r="O386" s="59" t="s">
        <v>2584</v>
      </c>
      <c r="P386" s="59" t="str">
        <f>O386</f>
        <v>0210002</v>
      </c>
      <c r="Q386" s="163" t="str">
        <f t="shared" si="66"/>
        <v>0210002@gsfmcg.com</v>
      </c>
      <c r="R386" s="59" t="s">
        <v>2584</v>
      </c>
      <c r="S386" s="59" t="s">
        <v>320</v>
      </c>
      <c r="T386" s="59" t="str">
        <f>TRIM(CONCATENATE(V386," (",S386,")"))</f>
        <v>M. Irfan (DIK-02)</v>
      </c>
      <c r="U386" s="70" t="s">
        <v>3056</v>
      </c>
      <c r="V386" s="70" t="s">
        <v>3087</v>
      </c>
      <c r="W386" s="70" t="str">
        <f>TRIM(CONCATENATE(K386," - ",AD386," - ",V386))</f>
        <v>DIK01 - SPO - M. Irfan</v>
      </c>
      <c r="X386" s="70" t="s">
        <v>2950</v>
      </c>
      <c r="Y386" s="70" t="s">
        <v>6298</v>
      </c>
      <c r="Z386" s="70" t="s">
        <v>774</v>
      </c>
      <c r="AA386" s="171" t="s">
        <v>774</v>
      </c>
      <c r="AB386" s="70" t="s">
        <v>774</v>
      </c>
      <c r="AC386" s="70" t="s">
        <v>1171</v>
      </c>
      <c r="AD386" s="70" t="s">
        <v>163</v>
      </c>
      <c r="AE386" s="82" t="s">
        <v>1162</v>
      </c>
      <c r="AF386" s="70" t="s">
        <v>1171</v>
      </c>
      <c r="AG386" s="70" t="s">
        <v>1159</v>
      </c>
      <c r="AH386" s="70" t="s">
        <v>3089</v>
      </c>
      <c r="AI386" s="70" t="s">
        <v>5833</v>
      </c>
      <c r="AJ386" s="70" t="s">
        <v>2950</v>
      </c>
      <c r="AK386" s="70">
        <v>1</v>
      </c>
      <c r="AL386" s="108" t="s">
        <v>6293</v>
      </c>
      <c r="AM386" t="s">
        <v>2584</v>
      </c>
      <c r="AN386" t="b">
        <f t="shared" si="68"/>
        <v>1</v>
      </c>
    </row>
    <row r="387" spans="1:42" ht="14.4" customHeight="1" x14ac:dyDescent="0.3">
      <c r="A387" s="59" t="str">
        <f t="shared" si="67"/>
        <v>DIK01-FMCG02-SPO-01</v>
      </c>
      <c r="B387" s="70" t="s">
        <v>1195</v>
      </c>
      <c r="C387" s="70" t="s">
        <v>1988</v>
      </c>
      <c r="D387" s="70" t="s">
        <v>2075</v>
      </c>
      <c r="E387" s="70" t="s">
        <v>143</v>
      </c>
      <c r="F387" s="70" t="s">
        <v>7621</v>
      </c>
      <c r="G387" s="70" t="s">
        <v>7622</v>
      </c>
      <c r="H387" s="70" t="s">
        <v>3085</v>
      </c>
      <c r="I387" s="70" t="s">
        <v>4899</v>
      </c>
      <c r="J387" s="70" t="s">
        <v>3086</v>
      </c>
      <c r="K387" s="59" t="s">
        <v>6375</v>
      </c>
      <c r="L387" s="70" t="s">
        <v>7760</v>
      </c>
      <c r="M387" s="82" t="s">
        <v>4686</v>
      </c>
      <c r="N387" s="70" t="s">
        <v>2687</v>
      </c>
      <c r="O387" s="59" t="s">
        <v>2637</v>
      </c>
      <c r="P387" s="59" t="str">
        <f>O387</f>
        <v>0210006</v>
      </c>
      <c r="Q387" s="163" t="str">
        <f t="shared" si="66"/>
        <v>0210006@gsfmcg.com</v>
      </c>
      <c r="R387" s="59" t="s">
        <v>2637</v>
      </c>
      <c r="S387" s="59" t="s">
        <v>533</v>
      </c>
      <c r="T387" s="59" t="str">
        <f>TRIM(CONCATENATE(V387," (",S387,")"))</f>
        <v>M. Ali Nawaz (T-DIK-01)</v>
      </c>
      <c r="U387" s="70" t="s">
        <v>3057</v>
      </c>
      <c r="V387" s="70" t="s">
        <v>7758</v>
      </c>
      <c r="W387" s="70" t="str">
        <f>TRIM(CONCATENATE(K387," - ",AD387," - ",V387))</f>
        <v>DIK01 - SPO - M. Ali Nawaz</v>
      </c>
      <c r="X387" s="70" t="s">
        <v>2950</v>
      </c>
      <c r="Y387" s="70" t="s">
        <v>6298</v>
      </c>
      <c r="Z387" s="70" t="s">
        <v>774</v>
      </c>
      <c r="AA387" s="171" t="s">
        <v>774</v>
      </c>
      <c r="AB387" s="70" t="s">
        <v>774</v>
      </c>
      <c r="AC387" s="70" t="s">
        <v>1171</v>
      </c>
      <c r="AD387" s="70" t="s">
        <v>163</v>
      </c>
      <c r="AE387" s="82" t="s">
        <v>1162</v>
      </c>
      <c r="AF387" s="70" t="s">
        <v>1171</v>
      </c>
      <c r="AG387" s="70" t="s">
        <v>1159</v>
      </c>
      <c r="AH387" s="70" t="s">
        <v>3089</v>
      </c>
      <c r="AI387" s="70" t="s">
        <v>5833</v>
      </c>
      <c r="AJ387" s="70" t="s">
        <v>2950</v>
      </c>
      <c r="AK387" s="70">
        <v>1</v>
      </c>
      <c r="AL387" s="108" t="s">
        <v>6293</v>
      </c>
      <c r="AM387" t="e">
        <v>#N/A</v>
      </c>
      <c r="AN387" t="e">
        <f t="shared" si="68"/>
        <v>#N/A</v>
      </c>
    </row>
    <row r="388" spans="1:42" ht="14.4" customHeight="1" x14ac:dyDescent="0.3">
      <c r="A388" s="59" t="str">
        <f t="shared" si="67"/>
        <v>DIK01-FMCG02-SPO-02</v>
      </c>
      <c r="B388" s="70" t="s">
        <v>1195</v>
      </c>
      <c r="C388" s="70" t="s">
        <v>1988</v>
      </c>
      <c r="D388" s="70" t="s">
        <v>2075</v>
      </c>
      <c r="E388" s="70" t="s">
        <v>143</v>
      </c>
      <c r="F388" s="70" t="s">
        <v>7621</v>
      </c>
      <c r="G388" s="70" t="s">
        <v>7622</v>
      </c>
      <c r="H388" s="70" t="s">
        <v>3085</v>
      </c>
      <c r="I388" s="70" t="s">
        <v>4899</v>
      </c>
      <c r="J388" s="70" t="s">
        <v>3086</v>
      </c>
      <c r="K388" s="59" t="s">
        <v>6375</v>
      </c>
      <c r="L388" s="70" t="s">
        <v>5244</v>
      </c>
      <c r="M388" s="82" t="s">
        <v>4686</v>
      </c>
      <c r="N388" s="70" t="s">
        <v>2687</v>
      </c>
      <c r="O388" s="59" t="s">
        <v>2638</v>
      </c>
      <c r="P388" s="59" t="str">
        <f>O388</f>
        <v>0210007</v>
      </c>
      <c r="Q388" s="163" t="str">
        <f t="shared" si="66"/>
        <v>0210007@gsfmcg.com</v>
      </c>
      <c r="R388" s="59" t="s">
        <v>2638</v>
      </c>
      <c r="S388" s="59" t="s">
        <v>535</v>
      </c>
      <c r="T388" s="59" t="str">
        <f>TRIM(CONCATENATE(V388," (",S388,")"))</f>
        <v>Shafqat Ullah (T-DIK-02)</v>
      </c>
      <c r="U388" s="70" t="s">
        <v>3058</v>
      </c>
      <c r="V388" s="70" t="s">
        <v>5242</v>
      </c>
      <c r="W388" s="70" t="str">
        <f>TRIM(CONCATENATE(K388," - ",AD388," - ",V388))</f>
        <v>DIK01 - SPO - Shafqat Ullah</v>
      </c>
      <c r="X388" s="70" t="s">
        <v>3088</v>
      </c>
      <c r="Y388" s="70" t="s">
        <v>6298</v>
      </c>
      <c r="Z388" s="70" t="s">
        <v>774</v>
      </c>
      <c r="AA388" s="171" t="s">
        <v>774</v>
      </c>
      <c r="AB388" s="70" t="s">
        <v>774</v>
      </c>
      <c r="AC388" s="70" t="s">
        <v>1171</v>
      </c>
      <c r="AD388" s="70" t="s">
        <v>163</v>
      </c>
      <c r="AE388" s="82" t="s">
        <v>1162</v>
      </c>
      <c r="AF388" s="70" t="s">
        <v>1171</v>
      </c>
      <c r="AG388" s="70" t="s">
        <v>1159</v>
      </c>
      <c r="AH388" s="70" t="s">
        <v>3089</v>
      </c>
      <c r="AI388" s="70" t="s">
        <v>5833</v>
      </c>
      <c r="AJ388" s="70" t="s">
        <v>2950</v>
      </c>
      <c r="AK388" s="70">
        <v>1</v>
      </c>
      <c r="AL388" s="108" t="s">
        <v>6293</v>
      </c>
      <c r="AM388" t="s">
        <v>2638</v>
      </c>
      <c r="AN388" t="b">
        <f t="shared" si="68"/>
        <v>1</v>
      </c>
    </row>
    <row r="389" spans="1:42" ht="14.4" customHeight="1" x14ac:dyDescent="0.3">
      <c r="A389" s="59" t="str">
        <f t="shared" si="67"/>
        <v>DIK01-FMCG-SPO-00</v>
      </c>
      <c r="B389" s="70" t="s">
        <v>1171</v>
      </c>
      <c r="C389" s="70" t="s">
        <v>3078</v>
      </c>
      <c r="D389" s="70" t="s">
        <v>2075</v>
      </c>
      <c r="E389" s="70" t="s">
        <v>143</v>
      </c>
      <c r="F389" s="70" t="s">
        <v>7621</v>
      </c>
      <c r="G389" s="70" t="s">
        <v>7622</v>
      </c>
      <c r="H389" s="70" t="s">
        <v>3085</v>
      </c>
      <c r="I389" s="70" t="s">
        <v>4899</v>
      </c>
      <c r="J389" s="70" t="s">
        <v>3086</v>
      </c>
      <c r="K389" s="59" t="s">
        <v>6375</v>
      </c>
      <c r="L389" s="82" t="str">
        <f>P389</f>
        <v>0210004</v>
      </c>
      <c r="M389" s="82" t="s">
        <v>4686</v>
      </c>
      <c r="N389" s="70" t="s">
        <v>2687</v>
      </c>
      <c r="O389" s="59" t="s">
        <v>2586</v>
      </c>
      <c r="P389" s="59" t="str">
        <f>O389</f>
        <v>0210004</v>
      </c>
      <c r="Q389" s="163" t="str">
        <f t="shared" si="66"/>
        <v>0210004@gsfmcg.com</v>
      </c>
      <c r="R389" s="59" t="s">
        <v>2586</v>
      </c>
      <c r="S389" s="59" t="s">
        <v>5238</v>
      </c>
      <c r="T389" s="59" t="str">
        <f>TRIM(CONCATENATE(W389))</f>
        <v>DIK01 - FMCG Unmapped</v>
      </c>
      <c r="U389" s="70" t="s">
        <v>3385</v>
      </c>
      <c r="V389" s="70" t="s">
        <v>5921</v>
      </c>
      <c r="W389" s="70" t="str">
        <f>TRIM(CONCATENATE(K389," - ",V389))</f>
        <v>DIK01 - FMCG Unmapped</v>
      </c>
      <c r="X389" s="70" t="s">
        <v>2950</v>
      </c>
      <c r="Y389" s="70" t="s">
        <v>774</v>
      </c>
      <c r="Z389" s="70" t="s">
        <v>774</v>
      </c>
      <c r="AA389" s="171" t="s">
        <v>774</v>
      </c>
      <c r="AB389" s="70" t="s">
        <v>774</v>
      </c>
      <c r="AC389" s="70" t="s">
        <v>1171</v>
      </c>
      <c r="AD389" s="70" t="s">
        <v>163</v>
      </c>
      <c r="AE389" s="82" t="s">
        <v>1162</v>
      </c>
      <c r="AF389" s="70" t="s">
        <v>1171</v>
      </c>
      <c r="AG389" s="70" t="s">
        <v>1159</v>
      </c>
      <c r="AH389" s="70" t="s">
        <v>3089</v>
      </c>
      <c r="AI389" s="70" t="s">
        <v>5833</v>
      </c>
      <c r="AJ389" s="70" t="s">
        <v>2950</v>
      </c>
      <c r="AK389" s="70">
        <v>0</v>
      </c>
      <c r="AL389" s="108" t="s">
        <v>5606</v>
      </c>
      <c r="AM389" t="s">
        <v>2586</v>
      </c>
      <c r="AN389" t="b">
        <f t="shared" si="68"/>
        <v>1</v>
      </c>
      <c r="AP389" t="s">
        <v>8085</v>
      </c>
    </row>
    <row r="390" spans="1:42" ht="14.4" customHeight="1" x14ac:dyDescent="0.3">
      <c r="A390" s="59" t="str">
        <f t="shared" si="67"/>
        <v>DIK01-FMCG-ASM-01</v>
      </c>
      <c r="B390" s="70" t="s">
        <v>1171</v>
      </c>
      <c r="C390" s="70" t="s">
        <v>3078</v>
      </c>
      <c r="D390" s="70" t="s">
        <v>2075</v>
      </c>
      <c r="E390" s="70" t="s">
        <v>143</v>
      </c>
      <c r="F390" s="70" t="s">
        <v>7621</v>
      </c>
      <c r="G390" s="70" t="s">
        <v>7622</v>
      </c>
      <c r="H390" s="70" t="s">
        <v>3085</v>
      </c>
      <c r="I390" s="59" t="s">
        <v>4899</v>
      </c>
      <c r="J390" s="70" t="s">
        <v>3086</v>
      </c>
      <c r="K390" s="59" t="s">
        <v>6375</v>
      </c>
      <c r="L390" s="99" t="s">
        <v>7761</v>
      </c>
      <c r="M390" s="82" t="s">
        <v>4686</v>
      </c>
      <c r="N390" s="70" t="s">
        <v>2687</v>
      </c>
      <c r="O390" s="59" t="s">
        <v>2761</v>
      </c>
      <c r="P390" s="59" t="str">
        <f>O389</f>
        <v>0210004</v>
      </c>
      <c r="Q390" s="163" t="str">
        <f t="shared" si="66"/>
        <v>02100@gsfmcg.com</v>
      </c>
      <c r="R390" s="59" t="s">
        <v>2761</v>
      </c>
      <c r="S390" s="59" t="s">
        <v>7831</v>
      </c>
      <c r="T390" s="59" t="str">
        <f>V390</f>
        <v>Daniyal Hussain Mughal</v>
      </c>
      <c r="U390" s="70" t="s">
        <v>3089</v>
      </c>
      <c r="V390" s="70" t="s">
        <v>5833</v>
      </c>
      <c r="W390" s="70" t="str">
        <f t="shared" ref="W390:W396" si="76">TRIM(CONCATENATE(K390," - ",AD390," - ",V390))</f>
        <v>DIK01 - ASM - Daniyal Hussain Mughal</v>
      </c>
      <c r="X390" s="70" t="s">
        <v>2950</v>
      </c>
      <c r="Y390" s="70" t="s">
        <v>774</v>
      </c>
      <c r="Z390" s="70" t="s">
        <v>6333</v>
      </c>
      <c r="AA390" s="171">
        <v>44714</v>
      </c>
      <c r="AB390" s="70" t="s">
        <v>774</v>
      </c>
      <c r="AC390" s="70" t="s">
        <v>1219</v>
      </c>
      <c r="AD390" s="70" t="s">
        <v>1028</v>
      </c>
      <c r="AE390" s="82" t="s">
        <v>3414</v>
      </c>
      <c r="AF390" s="70" t="s">
        <v>1171</v>
      </c>
      <c r="AG390" s="70" t="s">
        <v>1159</v>
      </c>
      <c r="AH390" s="70" t="s">
        <v>7619</v>
      </c>
      <c r="AI390" s="70" t="s">
        <v>368</v>
      </c>
      <c r="AJ390" s="70" t="s">
        <v>149</v>
      </c>
      <c r="AK390" s="70">
        <v>2</v>
      </c>
      <c r="AL390" s="108" t="s">
        <v>6294</v>
      </c>
      <c r="AM390" t="e">
        <v>#N/A</v>
      </c>
      <c r="AN390" t="e">
        <f t="shared" si="68"/>
        <v>#N/A</v>
      </c>
      <c r="AP390" t="s">
        <v>8085</v>
      </c>
    </row>
    <row r="391" spans="1:42" ht="14.4" customHeight="1" x14ac:dyDescent="0.3">
      <c r="A391" s="59" t="str">
        <f t="shared" si="67"/>
        <v>MNG01-FMCG01-SPO-01</v>
      </c>
      <c r="B391" s="70" t="s">
        <v>1170</v>
      </c>
      <c r="C391" s="70" t="s">
        <v>1987</v>
      </c>
      <c r="D391" s="70" t="s">
        <v>2075</v>
      </c>
      <c r="E391" s="70" t="s">
        <v>143</v>
      </c>
      <c r="F391" s="70" t="s">
        <v>7621</v>
      </c>
      <c r="G391" s="70" t="s">
        <v>7622</v>
      </c>
      <c r="H391" s="70" t="s">
        <v>3209</v>
      </c>
      <c r="I391" s="59" t="s">
        <v>4899</v>
      </c>
      <c r="J391" s="70" t="s">
        <v>3210</v>
      </c>
      <c r="K391" s="59" t="s">
        <v>6378</v>
      </c>
      <c r="L391" s="70" t="s">
        <v>6542</v>
      </c>
      <c r="M391" s="82" t="s">
        <v>4686</v>
      </c>
      <c r="N391" s="70" t="s">
        <v>2687</v>
      </c>
      <c r="O391" s="59" t="s">
        <v>2613</v>
      </c>
      <c r="P391" s="59" t="str">
        <f t="shared" ref="P391:P397" si="77">O391</f>
        <v>0227001</v>
      </c>
      <c r="Q391" s="163" t="str">
        <f t="shared" si="66"/>
        <v>0227001@gsfmcg.com</v>
      </c>
      <c r="R391" s="59" t="s">
        <v>2613</v>
      </c>
      <c r="S391" s="59" t="s">
        <v>413</v>
      </c>
      <c r="T391" s="59" t="str">
        <f t="shared" ref="T391:T396" si="78">TRIM(CONCATENATE(V391," (",S391,")"))</f>
        <v>Salahuddin (MNG-01)</v>
      </c>
      <c r="U391" s="70" t="s">
        <v>3018</v>
      </c>
      <c r="V391" s="70" t="s">
        <v>3211</v>
      </c>
      <c r="W391" s="70" t="str">
        <f t="shared" si="76"/>
        <v>MNG01 - SPO - Salahuddin</v>
      </c>
      <c r="X391" s="70" t="s">
        <v>263</v>
      </c>
      <c r="Y391" s="70" t="s">
        <v>6298</v>
      </c>
      <c r="Z391" s="70" t="s">
        <v>774</v>
      </c>
      <c r="AA391" s="171" t="s">
        <v>774</v>
      </c>
      <c r="AB391" s="70" t="s">
        <v>774</v>
      </c>
      <c r="AC391" s="70" t="s">
        <v>1171</v>
      </c>
      <c r="AD391" s="70" t="s">
        <v>163</v>
      </c>
      <c r="AE391" s="82" t="s">
        <v>1162</v>
      </c>
      <c r="AF391" s="70" t="s">
        <v>1171</v>
      </c>
      <c r="AG391" s="70" t="s">
        <v>1159</v>
      </c>
      <c r="AH391" s="70" t="s">
        <v>3216</v>
      </c>
      <c r="AI391" s="70" t="s">
        <v>262</v>
      </c>
      <c r="AJ391" s="70" t="s">
        <v>263</v>
      </c>
      <c r="AK391" s="70">
        <v>1</v>
      </c>
      <c r="AL391" s="108" t="s">
        <v>6293</v>
      </c>
      <c r="AM391" t="s">
        <v>2613</v>
      </c>
      <c r="AN391" t="b">
        <f t="shared" si="68"/>
        <v>1</v>
      </c>
    </row>
    <row r="392" spans="1:42" ht="14.4" customHeight="1" x14ac:dyDescent="0.3">
      <c r="A392" s="59" t="str">
        <f t="shared" si="67"/>
        <v>MNG01-FMCG01-SPO-02</v>
      </c>
      <c r="B392" s="70" t="s">
        <v>1170</v>
      </c>
      <c r="C392" s="70" t="s">
        <v>1987</v>
      </c>
      <c r="D392" s="70" t="s">
        <v>2075</v>
      </c>
      <c r="E392" s="70" t="s">
        <v>143</v>
      </c>
      <c r="F392" s="70" t="s">
        <v>7621</v>
      </c>
      <c r="G392" s="70" t="s">
        <v>7622</v>
      </c>
      <c r="H392" s="70" t="s">
        <v>3209</v>
      </c>
      <c r="I392" s="59" t="s">
        <v>4899</v>
      </c>
      <c r="J392" s="70" t="s">
        <v>3210</v>
      </c>
      <c r="K392" s="59" t="s">
        <v>6378</v>
      </c>
      <c r="L392" s="70" t="s">
        <v>6543</v>
      </c>
      <c r="M392" s="82" t="s">
        <v>4686</v>
      </c>
      <c r="N392" s="70" t="s">
        <v>2687</v>
      </c>
      <c r="O392" s="59" t="s">
        <v>2614</v>
      </c>
      <c r="P392" s="59" t="str">
        <f t="shared" si="77"/>
        <v>0227002</v>
      </c>
      <c r="Q392" s="163" t="str">
        <f t="shared" si="66"/>
        <v>0227002@gsfmcg.com</v>
      </c>
      <c r="R392" s="59" t="s">
        <v>2614</v>
      </c>
      <c r="S392" s="59" t="s">
        <v>416</v>
      </c>
      <c r="T392" s="59" t="str">
        <f t="shared" si="78"/>
        <v>Barkat ALI (MNG-02)</v>
      </c>
      <c r="U392" s="70" t="s">
        <v>3019</v>
      </c>
      <c r="V392" s="70" t="s">
        <v>7769</v>
      </c>
      <c r="W392" s="70" t="str">
        <f t="shared" si="76"/>
        <v>MNG01 - SPO - Barkat ALI</v>
      </c>
      <c r="X392" s="70" t="s">
        <v>263</v>
      </c>
      <c r="Y392" s="70" t="s">
        <v>6298</v>
      </c>
      <c r="Z392" s="70" t="s">
        <v>774</v>
      </c>
      <c r="AA392" s="171" t="s">
        <v>774</v>
      </c>
      <c r="AB392" s="70" t="s">
        <v>774</v>
      </c>
      <c r="AC392" s="70" t="s">
        <v>1171</v>
      </c>
      <c r="AD392" s="70" t="s">
        <v>163</v>
      </c>
      <c r="AE392" s="82" t="s">
        <v>1162</v>
      </c>
      <c r="AF392" s="70" t="s">
        <v>1171</v>
      </c>
      <c r="AG392" s="70" t="s">
        <v>1159</v>
      </c>
      <c r="AH392" s="70" t="s">
        <v>3216</v>
      </c>
      <c r="AI392" s="70" t="s">
        <v>262</v>
      </c>
      <c r="AJ392" s="70" t="s">
        <v>263</v>
      </c>
      <c r="AK392" s="70">
        <v>1</v>
      </c>
      <c r="AL392" s="108" t="s">
        <v>6293</v>
      </c>
      <c r="AM392" t="s">
        <v>2614</v>
      </c>
      <c r="AN392" t="b">
        <f t="shared" si="68"/>
        <v>1</v>
      </c>
    </row>
    <row r="393" spans="1:42" ht="14.4" customHeight="1" x14ac:dyDescent="0.3">
      <c r="A393" s="59" t="str">
        <f t="shared" si="67"/>
        <v>MNG01-FMCG01-SPO-03</v>
      </c>
      <c r="B393" s="70" t="s">
        <v>1170</v>
      </c>
      <c r="C393" s="70" t="s">
        <v>1987</v>
      </c>
      <c r="D393" s="70" t="s">
        <v>2075</v>
      </c>
      <c r="E393" s="70" t="s">
        <v>143</v>
      </c>
      <c r="F393" s="70" t="s">
        <v>7621</v>
      </c>
      <c r="G393" s="70" t="s">
        <v>7622</v>
      </c>
      <c r="H393" s="70" t="s">
        <v>3209</v>
      </c>
      <c r="I393" s="59" t="s">
        <v>4899</v>
      </c>
      <c r="J393" s="70" t="s">
        <v>3210</v>
      </c>
      <c r="K393" s="59" t="s">
        <v>6378</v>
      </c>
      <c r="L393" s="70">
        <v>5297</v>
      </c>
      <c r="M393" s="82" t="s">
        <v>4686</v>
      </c>
      <c r="N393" s="70" t="s">
        <v>2687</v>
      </c>
      <c r="O393" s="59" t="s">
        <v>2615</v>
      </c>
      <c r="P393" s="59" t="str">
        <f t="shared" si="77"/>
        <v>0227003</v>
      </c>
      <c r="Q393" s="163" t="str">
        <f t="shared" si="66"/>
        <v>0227003@gsfmcg.com</v>
      </c>
      <c r="R393" s="59" t="s">
        <v>2615</v>
      </c>
      <c r="S393" s="59" t="s">
        <v>418</v>
      </c>
      <c r="T393" s="59" t="str">
        <f t="shared" si="78"/>
        <v>Maheeb Ullah (MNG-03)</v>
      </c>
      <c r="U393" s="70" t="s">
        <v>3020</v>
      </c>
      <c r="V393" s="70" t="s">
        <v>5868</v>
      </c>
      <c r="W393" s="70" t="str">
        <f t="shared" si="76"/>
        <v>MNG01 - SPO - Maheeb Ullah</v>
      </c>
      <c r="X393" s="70" t="s">
        <v>7772</v>
      </c>
      <c r="Y393" s="70" t="s">
        <v>6298</v>
      </c>
      <c r="Z393" s="70" t="s">
        <v>774</v>
      </c>
      <c r="AA393" s="171" t="s">
        <v>774</v>
      </c>
      <c r="AB393" s="70" t="s">
        <v>774</v>
      </c>
      <c r="AC393" s="70" t="s">
        <v>1171</v>
      </c>
      <c r="AD393" s="70" t="s">
        <v>163</v>
      </c>
      <c r="AE393" s="82" t="s">
        <v>1162</v>
      </c>
      <c r="AF393" s="70" t="s">
        <v>1171</v>
      </c>
      <c r="AG393" s="70" t="s">
        <v>1159</v>
      </c>
      <c r="AH393" s="70" t="s">
        <v>3216</v>
      </c>
      <c r="AI393" s="70" t="s">
        <v>262</v>
      </c>
      <c r="AJ393" s="70" t="s">
        <v>263</v>
      </c>
      <c r="AK393" s="70">
        <v>1</v>
      </c>
      <c r="AL393" s="108" t="s">
        <v>6293</v>
      </c>
      <c r="AM393" t="s">
        <v>2615</v>
      </c>
      <c r="AN393" t="b">
        <f t="shared" si="68"/>
        <v>1</v>
      </c>
    </row>
    <row r="394" spans="1:42" ht="14.4" customHeight="1" x14ac:dyDescent="0.3">
      <c r="A394" s="59" t="str">
        <f t="shared" si="67"/>
        <v>MNG01-FMCG01-SPO-04</v>
      </c>
      <c r="B394" s="70" t="s">
        <v>1170</v>
      </c>
      <c r="C394" s="70" t="s">
        <v>1987</v>
      </c>
      <c r="D394" s="70" t="s">
        <v>2075</v>
      </c>
      <c r="E394" s="70" t="s">
        <v>143</v>
      </c>
      <c r="F394" s="70" t="s">
        <v>7621</v>
      </c>
      <c r="G394" s="70" t="s">
        <v>7622</v>
      </c>
      <c r="H394" s="70" t="s">
        <v>3209</v>
      </c>
      <c r="I394" s="59" t="s">
        <v>4899</v>
      </c>
      <c r="J394" s="70" t="s">
        <v>3210</v>
      </c>
      <c r="K394" s="59" t="s">
        <v>6378</v>
      </c>
      <c r="L394" s="70" t="s">
        <v>7771</v>
      </c>
      <c r="M394" s="82" t="s">
        <v>4686</v>
      </c>
      <c r="N394" s="70" t="s">
        <v>2687</v>
      </c>
      <c r="O394" s="59" t="s">
        <v>2685</v>
      </c>
      <c r="P394" s="59" t="str">
        <f t="shared" si="77"/>
        <v>0215001</v>
      </c>
      <c r="Q394" s="163" t="str">
        <f t="shared" si="66"/>
        <v>0215001@gsfmcg.com</v>
      </c>
      <c r="R394" s="59" t="s">
        <v>2685</v>
      </c>
      <c r="S394" s="59" t="s">
        <v>7768</v>
      </c>
      <c r="T394" s="59" t="str">
        <f t="shared" si="78"/>
        <v>Iqbal Ahmad Khan (MNG-04)</v>
      </c>
      <c r="U394" s="70" t="s">
        <v>5279</v>
      </c>
      <c r="V394" s="70" t="s">
        <v>7770</v>
      </c>
      <c r="W394" s="70" t="str">
        <f t="shared" si="76"/>
        <v>MNG01 - SPO - Iqbal Ahmad Khan</v>
      </c>
      <c r="X394" s="70" t="s">
        <v>7773</v>
      </c>
      <c r="Y394" s="70" t="s">
        <v>6298</v>
      </c>
      <c r="Z394" s="70" t="s">
        <v>774</v>
      </c>
      <c r="AA394" s="171" t="s">
        <v>774</v>
      </c>
      <c r="AB394" s="70" t="s">
        <v>774</v>
      </c>
      <c r="AC394" s="70" t="s">
        <v>1171</v>
      </c>
      <c r="AD394" s="70" t="s">
        <v>163</v>
      </c>
      <c r="AE394" s="82" t="s">
        <v>1162</v>
      </c>
      <c r="AF394" s="70" t="s">
        <v>1171</v>
      </c>
      <c r="AG394" s="70" t="s">
        <v>1159</v>
      </c>
      <c r="AH394" s="70" t="s">
        <v>3216</v>
      </c>
      <c r="AI394" s="70" t="s">
        <v>262</v>
      </c>
      <c r="AJ394" s="70" t="s">
        <v>263</v>
      </c>
      <c r="AK394" s="70">
        <v>1</v>
      </c>
      <c r="AL394" s="108" t="s">
        <v>6293</v>
      </c>
      <c r="AM394" t="e">
        <v>#N/A</v>
      </c>
      <c r="AN394" t="e">
        <f t="shared" si="68"/>
        <v>#N/A</v>
      </c>
    </row>
    <row r="395" spans="1:42" ht="14.4" customHeight="1" x14ac:dyDescent="0.3">
      <c r="A395" s="59" t="str">
        <f t="shared" si="67"/>
        <v>MNG01-FMCG02-SPO-01</v>
      </c>
      <c r="B395" s="70" t="s">
        <v>1195</v>
      </c>
      <c r="C395" s="70" t="s">
        <v>1988</v>
      </c>
      <c r="D395" s="70" t="s">
        <v>2075</v>
      </c>
      <c r="E395" s="70" t="s">
        <v>143</v>
      </c>
      <c r="F395" s="70" t="s">
        <v>7621</v>
      </c>
      <c r="G395" s="70" t="s">
        <v>7622</v>
      </c>
      <c r="H395" s="70" t="s">
        <v>3209</v>
      </c>
      <c r="I395" s="59" t="s">
        <v>4899</v>
      </c>
      <c r="J395" s="70" t="s">
        <v>3210</v>
      </c>
      <c r="K395" s="59" t="s">
        <v>6378</v>
      </c>
      <c r="L395" s="70" t="s">
        <v>5277</v>
      </c>
      <c r="M395" s="82" t="s">
        <v>4686</v>
      </c>
      <c r="N395" s="70" t="s">
        <v>2687</v>
      </c>
      <c r="O395" s="59" t="s">
        <v>2662</v>
      </c>
      <c r="P395" s="59" t="str">
        <f t="shared" si="77"/>
        <v>0227006</v>
      </c>
      <c r="Q395" s="163" t="str">
        <f t="shared" si="66"/>
        <v>0227006@gsfmcg.com</v>
      </c>
      <c r="R395" s="59" t="s">
        <v>2662</v>
      </c>
      <c r="S395" s="59" t="s">
        <v>592</v>
      </c>
      <c r="T395" s="59" t="str">
        <f t="shared" si="78"/>
        <v>Abbas Khan (T-MNG-01)</v>
      </c>
      <c r="U395" s="70" t="s">
        <v>3021</v>
      </c>
      <c r="V395" s="70" t="s">
        <v>5276</v>
      </c>
      <c r="W395" s="70" t="str">
        <f t="shared" si="76"/>
        <v>MNG01 - SPO - Abbas Khan</v>
      </c>
      <c r="X395" s="70" t="s">
        <v>263</v>
      </c>
      <c r="Y395" s="70" t="s">
        <v>6298</v>
      </c>
      <c r="Z395" s="70" t="s">
        <v>774</v>
      </c>
      <c r="AA395" s="171" t="s">
        <v>774</v>
      </c>
      <c r="AB395" s="70" t="s">
        <v>774</v>
      </c>
      <c r="AC395" s="70" t="s">
        <v>1171</v>
      </c>
      <c r="AD395" s="70" t="s">
        <v>163</v>
      </c>
      <c r="AE395" s="82" t="s">
        <v>1162</v>
      </c>
      <c r="AF395" s="70" t="s">
        <v>1171</v>
      </c>
      <c r="AG395" s="70" t="s">
        <v>1159</v>
      </c>
      <c r="AH395" s="70" t="s">
        <v>3216</v>
      </c>
      <c r="AI395" s="70" t="s">
        <v>262</v>
      </c>
      <c r="AJ395" s="70" t="s">
        <v>263</v>
      </c>
      <c r="AK395" s="70">
        <v>1</v>
      </c>
      <c r="AL395" s="108" t="s">
        <v>6293</v>
      </c>
      <c r="AM395" t="s">
        <v>2662</v>
      </c>
      <c r="AN395" t="b">
        <f t="shared" si="68"/>
        <v>1</v>
      </c>
    </row>
    <row r="396" spans="1:42" ht="14.4" customHeight="1" x14ac:dyDescent="0.3">
      <c r="A396" s="59" t="str">
        <f t="shared" si="67"/>
        <v>MNG01-FMCG02-SPO-02</v>
      </c>
      <c r="B396" s="70" t="s">
        <v>1195</v>
      </c>
      <c r="C396" s="70" t="s">
        <v>1988</v>
      </c>
      <c r="D396" s="70" t="s">
        <v>2075</v>
      </c>
      <c r="E396" s="70" t="s">
        <v>143</v>
      </c>
      <c r="F396" s="70" t="s">
        <v>7621</v>
      </c>
      <c r="G396" s="70" t="s">
        <v>7622</v>
      </c>
      <c r="H396" s="70" t="s">
        <v>3209</v>
      </c>
      <c r="I396" s="59" t="s">
        <v>4899</v>
      </c>
      <c r="J396" s="70" t="s">
        <v>3210</v>
      </c>
      <c r="K396" s="59" t="s">
        <v>6378</v>
      </c>
      <c r="L396" s="99" t="s">
        <v>6544</v>
      </c>
      <c r="M396" s="82" t="s">
        <v>4686</v>
      </c>
      <c r="N396" s="70" t="s">
        <v>2687</v>
      </c>
      <c r="O396" s="59" t="s">
        <v>2663</v>
      </c>
      <c r="P396" s="59" t="str">
        <f t="shared" si="77"/>
        <v>0227007</v>
      </c>
      <c r="Q396" s="163" t="str">
        <f t="shared" si="66"/>
        <v>0227007@gsfmcg.com</v>
      </c>
      <c r="R396" s="59" t="s">
        <v>2663</v>
      </c>
      <c r="S396" s="59" t="s">
        <v>261</v>
      </c>
      <c r="T396" s="59" t="str">
        <f t="shared" si="78"/>
        <v>Shahid Mehmood Awan (T-MNG-02)</v>
      </c>
      <c r="U396" s="70" t="s">
        <v>3022</v>
      </c>
      <c r="V396" s="70" t="s">
        <v>6546</v>
      </c>
      <c r="W396" s="70" t="str">
        <f t="shared" si="76"/>
        <v>MNG01 - SPO - Shahid Mehmood Awan</v>
      </c>
      <c r="X396" s="70" t="s">
        <v>7772</v>
      </c>
      <c r="Y396" s="70" t="s">
        <v>6298</v>
      </c>
      <c r="Z396" s="70" t="s">
        <v>774</v>
      </c>
      <c r="AA396" s="171" t="s">
        <v>774</v>
      </c>
      <c r="AB396" s="70" t="s">
        <v>774</v>
      </c>
      <c r="AC396" s="70" t="s">
        <v>1171</v>
      </c>
      <c r="AD396" s="70" t="s">
        <v>163</v>
      </c>
      <c r="AE396" s="82" t="s">
        <v>1162</v>
      </c>
      <c r="AF396" s="70" t="s">
        <v>1171</v>
      </c>
      <c r="AG396" s="70" t="s">
        <v>1159</v>
      </c>
      <c r="AH396" s="70" t="s">
        <v>3216</v>
      </c>
      <c r="AI396" s="70" t="s">
        <v>262</v>
      </c>
      <c r="AJ396" s="70" t="s">
        <v>263</v>
      </c>
      <c r="AK396" s="70">
        <v>1</v>
      </c>
      <c r="AL396" s="108" t="s">
        <v>6293</v>
      </c>
      <c r="AM396" t="s">
        <v>2663</v>
      </c>
      <c r="AN396" t="b">
        <f t="shared" si="68"/>
        <v>1</v>
      </c>
    </row>
    <row r="397" spans="1:42" ht="14.4" customHeight="1" x14ac:dyDescent="0.3">
      <c r="A397" s="59" t="str">
        <f t="shared" si="67"/>
        <v>MNG01-FMCG-SPO-00</v>
      </c>
      <c r="B397" s="70" t="s">
        <v>1171</v>
      </c>
      <c r="C397" s="70" t="s">
        <v>3078</v>
      </c>
      <c r="D397" s="70" t="s">
        <v>2075</v>
      </c>
      <c r="E397" s="70" t="s">
        <v>143</v>
      </c>
      <c r="F397" s="70" t="s">
        <v>7621</v>
      </c>
      <c r="G397" s="70" t="s">
        <v>7622</v>
      </c>
      <c r="H397" s="70" t="s">
        <v>3209</v>
      </c>
      <c r="I397" s="59" t="s">
        <v>4899</v>
      </c>
      <c r="J397" s="70" t="s">
        <v>3210</v>
      </c>
      <c r="K397" s="59" t="s">
        <v>6378</v>
      </c>
      <c r="L397" s="82" t="str">
        <f>P397</f>
        <v>0227004</v>
      </c>
      <c r="M397" s="82" t="s">
        <v>4686</v>
      </c>
      <c r="N397" s="70" t="s">
        <v>2687</v>
      </c>
      <c r="O397" s="59" t="s">
        <v>2616</v>
      </c>
      <c r="P397" s="59" t="str">
        <f t="shared" si="77"/>
        <v>0227004</v>
      </c>
      <c r="Q397" s="163" t="str">
        <f t="shared" si="66"/>
        <v>0227004@gsfmcg.com</v>
      </c>
      <c r="R397" s="59" t="s">
        <v>2616</v>
      </c>
      <c r="S397" s="59" t="s">
        <v>5238</v>
      </c>
      <c r="T397" s="59" t="str">
        <f>TRIM(CONCATENATE(W397))</f>
        <v>MNG01 - FMCG Unmapped</v>
      </c>
      <c r="U397" s="70" t="s">
        <v>3397</v>
      </c>
      <c r="V397" s="70" t="s">
        <v>5921</v>
      </c>
      <c r="W397" s="70" t="str">
        <f>TRIM(CONCATENATE(K397," - ",V397))</f>
        <v>MNG01 - FMCG Unmapped</v>
      </c>
      <c r="X397" s="70" t="s">
        <v>263</v>
      </c>
      <c r="Y397" s="70" t="s">
        <v>774</v>
      </c>
      <c r="Z397" s="70" t="s">
        <v>774</v>
      </c>
      <c r="AA397" s="171" t="s">
        <v>774</v>
      </c>
      <c r="AB397" s="70" t="s">
        <v>774</v>
      </c>
      <c r="AC397" s="70" t="s">
        <v>1171</v>
      </c>
      <c r="AD397" s="70" t="s">
        <v>163</v>
      </c>
      <c r="AE397" s="82" t="s">
        <v>1162</v>
      </c>
      <c r="AF397" s="70" t="s">
        <v>1171</v>
      </c>
      <c r="AG397" s="70" t="s">
        <v>1159</v>
      </c>
      <c r="AH397" s="70" t="s">
        <v>3216</v>
      </c>
      <c r="AI397" s="70" t="s">
        <v>262</v>
      </c>
      <c r="AJ397" s="70" t="s">
        <v>263</v>
      </c>
      <c r="AK397" s="70">
        <v>0</v>
      </c>
      <c r="AL397" s="108" t="s">
        <v>5606</v>
      </c>
      <c r="AM397" t="s">
        <v>2616</v>
      </c>
      <c r="AN397" t="b">
        <f t="shared" si="68"/>
        <v>1</v>
      </c>
      <c r="AP397" t="s">
        <v>8085</v>
      </c>
    </row>
    <row r="398" spans="1:42" ht="14.4" customHeight="1" x14ac:dyDescent="0.3">
      <c r="A398" s="59" t="str">
        <f t="shared" si="67"/>
        <v>MNG01-FMCG-ASM-01</v>
      </c>
      <c r="B398" s="70" t="s">
        <v>1171</v>
      </c>
      <c r="C398" s="70" t="s">
        <v>3078</v>
      </c>
      <c r="D398" s="70" t="s">
        <v>2075</v>
      </c>
      <c r="E398" s="70" t="s">
        <v>143</v>
      </c>
      <c r="F398" s="70" t="s">
        <v>7621</v>
      </c>
      <c r="G398" s="70" t="s">
        <v>7622</v>
      </c>
      <c r="H398" s="70" t="s">
        <v>3209</v>
      </c>
      <c r="I398" s="59" t="s">
        <v>4899</v>
      </c>
      <c r="J398" s="70" t="s">
        <v>3210</v>
      </c>
      <c r="K398" s="59" t="s">
        <v>6378</v>
      </c>
      <c r="L398" s="70" t="s">
        <v>1131</v>
      </c>
      <c r="M398" s="82" t="s">
        <v>4686</v>
      </c>
      <c r="N398" s="70" t="s">
        <v>2687</v>
      </c>
      <c r="O398" s="59" t="s">
        <v>2769</v>
      </c>
      <c r="P398" s="59" t="str">
        <f>O397</f>
        <v>0227004</v>
      </c>
      <c r="Q398" s="163" t="str">
        <f t="shared" si="66"/>
        <v>02270@gsfmcg.com</v>
      </c>
      <c r="R398" s="59" t="s">
        <v>2769</v>
      </c>
      <c r="S398" s="59" t="s">
        <v>7832</v>
      </c>
      <c r="T398" s="59" t="str">
        <f>V398</f>
        <v>Latif Khan</v>
      </c>
      <c r="U398" s="70" t="s">
        <v>3216</v>
      </c>
      <c r="V398" s="70" t="s">
        <v>262</v>
      </c>
      <c r="W398" s="70" t="str">
        <f>TRIM(CONCATENATE(K398," - ",AD398," - ",V398))</f>
        <v>MNG01 - ASM - Latif Khan</v>
      </c>
      <c r="X398" s="70" t="s">
        <v>263</v>
      </c>
      <c r="Y398" s="70" t="s">
        <v>774</v>
      </c>
      <c r="Z398" s="70" t="s">
        <v>774</v>
      </c>
      <c r="AA398" s="171" t="s">
        <v>774</v>
      </c>
      <c r="AB398" s="70" t="s">
        <v>774</v>
      </c>
      <c r="AC398" s="70" t="s">
        <v>1219</v>
      </c>
      <c r="AD398" s="70" t="s">
        <v>1028</v>
      </c>
      <c r="AE398" s="82" t="s">
        <v>3414</v>
      </c>
      <c r="AF398" s="70" t="s">
        <v>1171</v>
      </c>
      <c r="AG398" s="70" t="s">
        <v>1159</v>
      </c>
      <c r="AH398" s="70" t="s">
        <v>7619</v>
      </c>
      <c r="AI398" s="70" t="s">
        <v>368</v>
      </c>
      <c r="AJ398" s="70" t="s">
        <v>149</v>
      </c>
      <c r="AK398" s="70">
        <v>2</v>
      </c>
      <c r="AL398" s="108" t="s">
        <v>6294</v>
      </c>
      <c r="AM398" t="s">
        <v>2769</v>
      </c>
      <c r="AN398" t="b">
        <f t="shared" si="68"/>
        <v>1</v>
      </c>
      <c r="AP398" t="s">
        <v>8085</v>
      </c>
    </row>
    <row r="399" spans="1:42" ht="14.4" customHeight="1" x14ac:dyDescent="0.3">
      <c r="A399" s="59" t="str">
        <f t="shared" si="67"/>
        <v>PSH01-FMCG01-SPO-01</v>
      </c>
      <c r="B399" s="70" t="s">
        <v>1170</v>
      </c>
      <c r="C399" s="70" t="s">
        <v>1987</v>
      </c>
      <c r="D399" s="70" t="s">
        <v>2075</v>
      </c>
      <c r="E399" s="70" t="s">
        <v>143</v>
      </c>
      <c r="F399" s="70" t="s">
        <v>7621</v>
      </c>
      <c r="G399" s="70" t="s">
        <v>7622</v>
      </c>
      <c r="H399" s="70" t="s">
        <v>2866</v>
      </c>
      <c r="I399" s="59" t="s">
        <v>4899</v>
      </c>
      <c r="J399" s="70" t="s">
        <v>2861</v>
      </c>
      <c r="K399" s="59" t="s">
        <v>6363</v>
      </c>
      <c r="L399" s="70" t="s">
        <v>7796</v>
      </c>
      <c r="M399" s="82" t="s">
        <v>4686</v>
      </c>
      <c r="N399" s="70" t="s">
        <v>2687</v>
      </c>
      <c r="O399" s="59" t="s">
        <v>2619</v>
      </c>
      <c r="P399" s="59" t="str">
        <f t="shared" ref="P399:P418" si="79">O399</f>
        <v>0216002</v>
      </c>
      <c r="Q399" s="163" t="str">
        <f t="shared" si="66"/>
        <v>0216002@gsfmcg.com</v>
      </c>
      <c r="R399" s="59" t="s">
        <v>2619</v>
      </c>
      <c r="S399" s="59" t="s">
        <v>3367</v>
      </c>
      <c r="T399" s="59" t="str">
        <f>TRIM(CONCATENATE(V399," (",S399,")"))</f>
        <v>Abdul Jabbar (PSH-01)</v>
      </c>
      <c r="U399" s="70" t="s">
        <v>3059</v>
      </c>
      <c r="V399" s="70" t="s">
        <v>200</v>
      </c>
      <c r="W399" s="70" t="str">
        <f>TRIM(CONCATENATE(K399," - ",AD399," - ",V399))</f>
        <v>PSH01 - SPO - Abdul Jabbar</v>
      </c>
      <c r="X399" s="70" t="s">
        <v>7795</v>
      </c>
      <c r="Y399" s="70" t="s">
        <v>6298</v>
      </c>
      <c r="Z399" s="70" t="s">
        <v>774</v>
      </c>
      <c r="AA399" s="171" t="s">
        <v>774</v>
      </c>
      <c r="AB399" s="70" t="s">
        <v>774</v>
      </c>
      <c r="AC399" s="70" t="s">
        <v>1171</v>
      </c>
      <c r="AD399" s="70" t="s">
        <v>163</v>
      </c>
      <c r="AE399" s="82" t="s">
        <v>1162</v>
      </c>
      <c r="AF399" s="70" t="s">
        <v>1171</v>
      </c>
      <c r="AG399" s="70" t="s">
        <v>1159</v>
      </c>
      <c r="AH399" s="70" t="s">
        <v>3234</v>
      </c>
      <c r="AI399" s="70" t="s">
        <v>3150</v>
      </c>
      <c r="AJ399" s="70" t="s">
        <v>149</v>
      </c>
      <c r="AK399" s="70">
        <v>1</v>
      </c>
      <c r="AL399" s="108" t="s">
        <v>6293</v>
      </c>
      <c r="AM399" t="e">
        <v>#N/A</v>
      </c>
      <c r="AN399" t="e">
        <f t="shared" si="68"/>
        <v>#N/A</v>
      </c>
    </row>
    <row r="400" spans="1:42" ht="14.4" customHeight="1" x14ac:dyDescent="0.3">
      <c r="A400" s="59" t="str">
        <f t="shared" si="67"/>
        <v>PSH01-FMCG01-SPO-02</v>
      </c>
      <c r="B400" s="70" t="s">
        <v>1170</v>
      </c>
      <c r="C400" s="70" t="s">
        <v>1987</v>
      </c>
      <c r="D400" s="70" t="s">
        <v>2075</v>
      </c>
      <c r="E400" s="70" t="s">
        <v>143</v>
      </c>
      <c r="F400" s="70" t="s">
        <v>7621</v>
      </c>
      <c r="G400" s="70" t="s">
        <v>7622</v>
      </c>
      <c r="H400" s="70" t="s">
        <v>2866</v>
      </c>
      <c r="I400" s="59" t="s">
        <v>4899</v>
      </c>
      <c r="J400" s="70" t="s">
        <v>2861</v>
      </c>
      <c r="K400" s="59" t="s">
        <v>6363</v>
      </c>
      <c r="L400" s="70" t="s">
        <v>7797</v>
      </c>
      <c r="M400" s="82" t="s">
        <v>4686</v>
      </c>
      <c r="N400" s="70" t="s">
        <v>2687</v>
      </c>
      <c r="O400" s="59" t="s">
        <v>2666</v>
      </c>
      <c r="P400" s="59" t="str">
        <f t="shared" si="79"/>
        <v>0224002</v>
      </c>
      <c r="Q400" s="163" t="str">
        <f t="shared" si="66"/>
        <v>0224002@gsfmcg.com</v>
      </c>
      <c r="R400" s="59" t="s">
        <v>2666</v>
      </c>
      <c r="S400" s="59" t="s">
        <v>397</v>
      </c>
      <c r="T400" s="59" t="str">
        <f>TRIM(CONCATENATE(V400," (",S400,")"))</f>
        <v>Zainul Abdeen (PSH-02)</v>
      </c>
      <c r="U400" s="70" t="s">
        <v>3060</v>
      </c>
      <c r="V400" s="70" t="s">
        <v>7792</v>
      </c>
      <c r="W400" s="70" t="str">
        <f>TRIM(CONCATENATE(K400," - ",AD400," - ",V400))</f>
        <v>PSH01 - SPO - Zainul Abdeen</v>
      </c>
      <c r="X400" s="70" t="s">
        <v>7795</v>
      </c>
      <c r="Y400" s="70" t="s">
        <v>6298</v>
      </c>
      <c r="Z400" s="70" t="s">
        <v>774</v>
      </c>
      <c r="AA400" s="171" t="s">
        <v>774</v>
      </c>
      <c r="AB400" s="70" t="s">
        <v>774</v>
      </c>
      <c r="AC400" s="70" t="s">
        <v>1171</v>
      </c>
      <c r="AD400" s="70" t="s">
        <v>163</v>
      </c>
      <c r="AE400" s="82" t="s">
        <v>1162</v>
      </c>
      <c r="AF400" s="70" t="s">
        <v>1171</v>
      </c>
      <c r="AG400" s="70" t="s">
        <v>1159</v>
      </c>
      <c r="AH400" s="70" t="s">
        <v>3234</v>
      </c>
      <c r="AI400" s="70" t="s">
        <v>3150</v>
      </c>
      <c r="AJ400" s="70" t="s">
        <v>149</v>
      </c>
      <c r="AK400" s="70">
        <v>1</v>
      </c>
      <c r="AL400" s="108" t="s">
        <v>6293</v>
      </c>
      <c r="AM400" t="e">
        <v>#N/A</v>
      </c>
      <c r="AN400" t="e">
        <f t="shared" si="68"/>
        <v>#N/A</v>
      </c>
    </row>
    <row r="401" spans="1:42" ht="14.4" customHeight="1" x14ac:dyDescent="0.3">
      <c r="A401" s="59" t="str">
        <f t="shared" si="67"/>
        <v>PSH01-FMCG02-SPO-01</v>
      </c>
      <c r="B401" s="70" t="s">
        <v>1195</v>
      </c>
      <c r="C401" s="70" t="s">
        <v>1988</v>
      </c>
      <c r="D401" s="70" t="s">
        <v>2075</v>
      </c>
      <c r="E401" s="70" t="s">
        <v>143</v>
      </c>
      <c r="F401" s="70" t="s">
        <v>7621</v>
      </c>
      <c r="G401" s="70" t="s">
        <v>7622</v>
      </c>
      <c r="H401" s="70" t="s">
        <v>2866</v>
      </c>
      <c r="I401" s="59" t="s">
        <v>4899</v>
      </c>
      <c r="J401" s="70" t="s">
        <v>2861</v>
      </c>
      <c r="K401" s="59" t="s">
        <v>6363</v>
      </c>
      <c r="L401" s="70" t="str">
        <f>P401</f>
        <v>0224001</v>
      </c>
      <c r="M401" s="82" t="s">
        <v>4686</v>
      </c>
      <c r="N401" s="70" t="s">
        <v>2687</v>
      </c>
      <c r="O401" s="59" t="s">
        <v>2665</v>
      </c>
      <c r="P401" s="59" t="str">
        <f t="shared" si="79"/>
        <v>0224001</v>
      </c>
      <c r="Q401" s="163" t="str">
        <f t="shared" si="66"/>
        <v>0224001@gsfmcg.com</v>
      </c>
      <c r="R401" s="59" t="s">
        <v>2611</v>
      </c>
      <c r="S401" s="59" t="s">
        <v>582</v>
      </c>
      <c r="T401" s="59" t="str">
        <f>TRIM(CONCATENATE(V401," (",S401,")"))</f>
        <v>Vacant T-PSH-01 (T-PSH-01)</v>
      </c>
      <c r="U401" s="70" t="s">
        <v>3062</v>
      </c>
      <c r="V401" s="70" t="s">
        <v>7793</v>
      </c>
      <c r="W401" s="70" t="str">
        <f>TRIM(CONCATENATE(K401," - ",AD401," - ",V401))</f>
        <v>PSH01 - SPO - Vacant T-PSH-01</v>
      </c>
      <c r="X401" s="70" t="s">
        <v>7795</v>
      </c>
      <c r="Y401" s="70" t="s">
        <v>6311</v>
      </c>
      <c r="Z401" s="70" t="s">
        <v>774</v>
      </c>
      <c r="AA401" s="171" t="s">
        <v>774</v>
      </c>
      <c r="AB401" s="70" t="s">
        <v>774</v>
      </c>
      <c r="AC401" s="70" t="s">
        <v>1171</v>
      </c>
      <c r="AD401" s="70" t="s">
        <v>163</v>
      </c>
      <c r="AE401" s="82" t="s">
        <v>1162</v>
      </c>
      <c r="AF401" s="70" t="s">
        <v>1171</v>
      </c>
      <c r="AG401" s="70" t="s">
        <v>1159</v>
      </c>
      <c r="AH401" s="70" t="s">
        <v>3234</v>
      </c>
      <c r="AI401" s="70" t="s">
        <v>3150</v>
      </c>
      <c r="AJ401" s="70" t="s">
        <v>149</v>
      </c>
      <c r="AK401" s="70">
        <v>1</v>
      </c>
      <c r="AL401" s="108" t="s">
        <v>6293</v>
      </c>
      <c r="AM401" t="e">
        <v>#N/A</v>
      </c>
      <c r="AN401" t="e">
        <f t="shared" si="68"/>
        <v>#N/A</v>
      </c>
    </row>
    <row r="402" spans="1:42" ht="14.4" customHeight="1" x14ac:dyDescent="0.3">
      <c r="A402" s="59" t="str">
        <f t="shared" si="67"/>
        <v>PSH01-FMCG02-SPO-02</v>
      </c>
      <c r="B402" s="70" t="s">
        <v>1195</v>
      </c>
      <c r="C402" s="70" t="s">
        <v>1988</v>
      </c>
      <c r="D402" s="70" t="s">
        <v>2075</v>
      </c>
      <c r="E402" s="70" t="s">
        <v>143</v>
      </c>
      <c r="F402" s="70" t="s">
        <v>7621</v>
      </c>
      <c r="G402" s="70" t="s">
        <v>7622</v>
      </c>
      <c r="H402" s="70" t="s">
        <v>2866</v>
      </c>
      <c r="I402" s="59" t="s">
        <v>4899</v>
      </c>
      <c r="J402" s="70" t="s">
        <v>2861</v>
      </c>
      <c r="K402" s="59" t="s">
        <v>6363</v>
      </c>
      <c r="L402" s="70" t="s">
        <v>7798</v>
      </c>
      <c r="M402" s="82" t="s">
        <v>4686</v>
      </c>
      <c r="N402" s="70" t="s">
        <v>2687</v>
      </c>
      <c r="O402" s="59" t="s">
        <v>2667</v>
      </c>
      <c r="P402" s="59" t="str">
        <f t="shared" si="79"/>
        <v>0224003</v>
      </c>
      <c r="Q402" s="163" t="str">
        <f t="shared" si="66"/>
        <v>0224003@gsfmcg.com</v>
      </c>
      <c r="R402" s="59" t="s">
        <v>2665</v>
      </c>
      <c r="S402" s="59" t="s">
        <v>584</v>
      </c>
      <c r="T402" s="59" t="str">
        <f>TRIM(CONCATENATE(V402," (",S402,")"))</f>
        <v>Tariq Sshah (T-PSH-02)</v>
      </c>
      <c r="U402" s="70" t="s">
        <v>3063</v>
      </c>
      <c r="V402" s="70" t="s">
        <v>7794</v>
      </c>
      <c r="W402" s="70" t="str">
        <f>TRIM(CONCATENATE(K402," - ",AD402," - ",V402))</f>
        <v>PSH01 - SPO - Tariq Sshah</v>
      </c>
      <c r="X402" s="70" t="s">
        <v>7795</v>
      </c>
      <c r="Y402" s="70" t="s">
        <v>6298</v>
      </c>
      <c r="Z402" s="70" t="s">
        <v>774</v>
      </c>
      <c r="AA402" s="171" t="s">
        <v>774</v>
      </c>
      <c r="AB402" s="70" t="s">
        <v>774</v>
      </c>
      <c r="AC402" s="70" t="s">
        <v>1171</v>
      </c>
      <c r="AD402" s="70" t="s">
        <v>163</v>
      </c>
      <c r="AE402" s="82" t="s">
        <v>1162</v>
      </c>
      <c r="AF402" s="70" t="s">
        <v>1171</v>
      </c>
      <c r="AG402" s="70" t="s">
        <v>1159</v>
      </c>
      <c r="AH402" s="70" t="s">
        <v>3234</v>
      </c>
      <c r="AI402" s="70" t="s">
        <v>3150</v>
      </c>
      <c r="AJ402" s="70" t="s">
        <v>149</v>
      </c>
      <c r="AK402" s="70">
        <v>1</v>
      </c>
      <c r="AL402" s="108" t="s">
        <v>6293</v>
      </c>
      <c r="AM402" t="e">
        <v>#N/A</v>
      </c>
      <c r="AN402" t="e">
        <f t="shared" si="68"/>
        <v>#N/A</v>
      </c>
    </row>
    <row r="403" spans="1:42" ht="14.4" customHeight="1" x14ac:dyDescent="0.3">
      <c r="A403" s="59" t="str">
        <f t="shared" si="67"/>
        <v>PSH01-FMCG-SPO-00</v>
      </c>
      <c r="B403" s="70" t="s">
        <v>1171</v>
      </c>
      <c r="C403" s="70" t="s">
        <v>3078</v>
      </c>
      <c r="D403" s="70" t="s">
        <v>2075</v>
      </c>
      <c r="E403" s="70" t="s">
        <v>143</v>
      </c>
      <c r="F403" s="70" t="s">
        <v>7621</v>
      </c>
      <c r="G403" s="70" t="s">
        <v>7622</v>
      </c>
      <c r="H403" s="70" t="s">
        <v>2866</v>
      </c>
      <c r="I403" s="59" t="s">
        <v>4899</v>
      </c>
      <c r="J403" s="70" t="s">
        <v>2861</v>
      </c>
      <c r="K403" s="59" t="s">
        <v>6363</v>
      </c>
      <c r="L403" s="82" t="str">
        <f>P403</f>
        <v>0224004</v>
      </c>
      <c r="M403" s="82" t="s">
        <v>4686</v>
      </c>
      <c r="N403" s="70" t="s">
        <v>2687</v>
      </c>
      <c r="O403" s="59" t="s">
        <v>2670</v>
      </c>
      <c r="P403" s="59" t="str">
        <f t="shared" si="79"/>
        <v>0224004</v>
      </c>
      <c r="Q403" s="163" t="str">
        <f t="shared" si="66"/>
        <v>0224004@gsfmcg.com</v>
      </c>
      <c r="R403" s="59" t="s">
        <v>2670</v>
      </c>
      <c r="S403" s="59" t="s">
        <v>5238</v>
      </c>
      <c r="T403" s="59" t="str">
        <f>TRIM(CONCATENATE(W403))</f>
        <v>PSH01 - FMCG Unmapped</v>
      </c>
      <c r="U403" s="70" t="s">
        <v>3401</v>
      </c>
      <c r="V403" s="70" t="s">
        <v>5921</v>
      </c>
      <c r="W403" s="70" t="str">
        <f>TRIM(CONCATENATE(K403," - ",V403))</f>
        <v>PSH01 - FMCG Unmapped</v>
      </c>
      <c r="X403" s="70" t="s">
        <v>7795</v>
      </c>
      <c r="Y403" s="70" t="s">
        <v>774</v>
      </c>
      <c r="Z403" s="70" t="s">
        <v>774</v>
      </c>
      <c r="AA403" s="171" t="s">
        <v>774</v>
      </c>
      <c r="AB403" s="70" t="s">
        <v>774</v>
      </c>
      <c r="AC403" s="70" t="s">
        <v>1171</v>
      </c>
      <c r="AD403" s="70" t="s">
        <v>163</v>
      </c>
      <c r="AE403" s="82" t="s">
        <v>1162</v>
      </c>
      <c r="AF403" s="70" t="s">
        <v>1171</v>
      </c>
      <c r="AG403" s="70" t="s">
        <v>1159</v>
      </c>
      <c r="AH403" s="70" t="s">
        <v>3234</v>
      </c>
      <c r="AI403" s="70" t="s">
        <v>3150</v>
      </c>
      <c r="AJ403" s="70" t="s">
        <v>149</v>
      </c>
      <c r="AK403" s="70">
        <v>0</v>
      </c>
      <c r="AL403" s="108" t="s">
        <v>5606</v>
      </c>
      <c r="AM403" t="s">
        <v>2670</v>
      </c>
      <c r="AN403" t="b">
        <f t="shared" si="68"/>
        <v>1</v>
      </c>
      <c r="AP403" t="s">
        <v>8085</v>
      </c>
    </row>
    <row r="404" spans="1:42" ht="14.4" customHeight="1" x14ac:dyDescent="0.3">
      <c r="A404" s="59" t="str">
        <f t="shared" si="67"/>
        <v>PSH01-FMCG-ASM-01</v>
      </c>
      <c r="B404" s="70" t="s">
        <v>1171</v>
      </c>
      <c r="C404" s="70" t="s">
        <v>3078</v>
      </c>
      <c r="D404" s="70" t="s">
        <v>2075</v>
      </c>
      <c r="E404" s="70" t="s">
        <v>143</v>
      </c>
      <c r="F404" s="70" t="s">
        <v>7621</v>
      </c>
      <c r="G404" s="70" t="s">
        <v>7622</v>
      </c>
      <c r="H404" s="70" t="s">
        <v>2866</v>
      </c>
      <c r="I404" s="59" t="s">
        <v>4899</v>
      </c>
      <c r="J404" s="70" t="s">
        <v>2861</v>
      </c>
      <c r="K404" s="59" t="s">
        <v>6363</v>
      </c>
      <c r="L404" s="70" t="s">
        <v>693</v>
      </c>
      <c r="M404" s="82" t="s">
        <v>4686</v>
      </c>
      <c r="N404" s="70" t="s">
        <v>2687</v>
      </c>
      <c r="O404" s="59" t="s">
        <v>2783</v>
      </c>
      <c r="P404" s="59" t="str">
        <f>O403</f>
        <v>0224004</v>
      </c>
      <c r="Q404" s="163" t="str">
        <f t="shared" si="66"/>
        <v>02240@gsfmcg.com</v>
      </c>
      <c r="R404" s="59" t="s">
        <v>2783</v>
      </c>
      <c r="S404" s="59" t="s">
        <v>7833</v>
      </c>
      <c r="T404" s="59" t="str">
        <f>V404</f>
        <v>Naveed Khan</v>
      </c>
      <c r="U404" s="70" t="s">
        <v>3234</v>
      </c>
      <c r="V404" s="70" t="s">
        <v>3150</v>
      </c>
      <c r="W404" s="70" t="str">
        <f t="shared" ref="W404:W411" si="80">TRIM(CONCATENATE(K404," - ",AD404," - ",V404))</f>
        <v>PSH01 - ASM - Naveed Khan</v>
      </c>
      <c r="X404" s="70" t="s">
        <v>149</v>
      </c>
      <c r="Y404" s="70" t="s">
        <v>774</v>
      </c>
      <c r="Z404" s="70" t="s">
        <v>774</v>
      </c>
      <c r="AA404" s="171" t="s">
        <v>774</v>
      </c>
      <c r="AB404" s="70" t="s">
        <v>774</v>
      </c>
      <c r="AC404" s="70" t="s">
        <v>1219</v>
      </c>
      <c r="AD404" s="70" t="s">
        <v>1028</v>
      </c>
      <c r="AE404" s="82" t="s">
        <v>3414</v>
      </c>
      <c r="AF404" s="70" t="s">
        <v>1171</v>
      </c>
      <c r="AG404" s="70" t="s">
        <v>1159</v>
      </c>
      <c r="AH404" s="70" t="s">
        <v>7619</v>
      </c>
      <c r="AI404" s="70" t="s">
        <v>368</v>
      </c>
      <c r="AJ404" s="70" t="s">
        <v>149</v>
      </c>
      <c r="AK404" s="70">
        <v>2</v>
      </c>
      <c r="AL404" s="108" t="s">
        <v>6294</v>
      </c>
      <c r="AM404" t="s">
        <v>2596</v>
      </c>
      <c r="AN404" t="b">
        <f t="shared" si="68"/>
        <v>0</v>
      </c>
      <c r="AP404" t="s">
        <v>8085</v>
      </c>
    </row>
    <row r="405" spans="1:42" ht="14.4" customHeight="1" x14ac:dyDescent="0.3">
      <c r="A405" s="59" t="str">
        <f t="shared" si="67"/>
        <v>PSH03-FMCG-CM-01</v>
      </c>
      <c r="B405" s="70" t="s">
        <v>1171</v>
      </c>
      <c r="C405" s="70" t="s">
        <v>3078</v>
      </c>
      <c r="D405" s="70" t="s">
        <v>2075</v>
      </c>
      <c r="E405" s="70" t="s">
        <v>143</v>
      </c>
      <c r="F405" s="70" t="s">
        <v>7621</v>
      </c>
      <c r="G405" s="70" t="s">
        <v>7622</v>
      </c>
      <c r="H405" s="70" t="s">
        <v>7762</v>
      </c>
      <c r="I405" s="59" t="s">
        <v>4899</v>
      </c>
      <c r="J405" s="70" t="s">
        <v>7763</v>
      </c>
      <c r="K405" s="59" t="s">
        <v>7764</v>
      </c>
      <c r="L405" s="70" t="str">
        <f>O405</f>
        <v>09999</v>
      </c>
      <c r="M405" s="82" t="s">
        <v>4686</v>
      </c>
      <c r="N405" s="70" t="s">
        <v>2687</v>
      </c>
      <c r="O405" s="59" t="s">
        <v>5594</v>
      </c>
      <c r="P405" s="59" t="str">
        <f>O406</f>
        <v>0999901</v>
      </c>
      <c r="Q405" s="163" t="str">
        <f>CONCATENATE(O405,"@gsfmcg.com")</f>
        <v>09999@gsfmcg.com</v>
      </c>
      <c r="R405" s="59" t="s">
        <v>5594</v>
      </c>
      <c r="S405" s="59" t="s">
        <v>6769</v>
      </c>
      <c r="T405" s="59" t="str">
        <f>W405</f>
        <v>PSH03 - CM - Vacant</v>
      </c>
      <c r="U405" s="70" t="s">
        <v>7766</v>
      </c>
      <c r="V405" s="70" t="s">
        <v>10</v>
      </c>
      <c r="W405" s="70" t="str">
        <f t="shared" si="80"/>
        <v>PSH03 - CM - Vacant</v>
      </c>
      <c r="X405" s="70" t="s">
        <v>149</v>
      </c>
      <c r="Y405" s="70" t="s">
        <v>774</v>
      </c>
      <c r="Z405" s="70" t="s">
        <v>6592</v>
      </c>
      <c r="AA405" s="171">
        <v>44819</v>
      </c>
      <c r="AB405" s="70" t="s">
        <v>774</v>
      </c>
      <c r="AC405" s="70" t="s">
        <v>2072</v>
      </c>
      <c r="AD405" s="70" t="s">
        <v>5293</v>
      </c>
      <c r="AE405" s="82" t="s">
        <v>3414</v>
      </c>
      <c r="AF405" s="70" t="s">
        <v>1171</v>
      </c>
      <c r="AG405" s="70" t="s">
        <v>1159</v>
      </c>
      <c r="AH405" s="70" t="s">
        <v>7619</v>
      </c>
      <c r="AI405" s="70" t="s">
        <v>368</v>
      </c>
      <c r="AJ405" s="70" t="s">
        <v>149</v>
      </c>
      <c r="AK405" s="70">
        <v>2</v>
      </c>
      <c r="AL405" s="108" t="s">
        <v>6294</v>
      </c>
      <c r="AM405" t="e">
        <v>#N/A</v>
      </c>
      <c r="AN405" t="e">
        <f t="shared" si="68"/>
        <v>#N/A</v>
      </c>
      <c r="AP405" t="s">
        <v>8085</v>
      </c>
    </row>
    <row r="406" spans="1:42" ht="14.4" customHeight="1" x14ac:dyDescent="0.3">
      <c r="A406" s="59" t="str">
        <f t="shared" si="67"/>
        <v>PSH03-FMCG-CM-00</v>
      </c>
      <c r="B406" s="70" t="s">
        <v>1171</v>
      </c>
      <c r="C406" s="70" t="s">
        <v>3078</v>
      </c>
      <c r="D406" s="70" t="s">
        <v>2075</v>
      </c>
      <c r="E406" s="70" t="s">
        <v>143</v>
      </c>
      <c r="F406" s="70" t="s">
        <v>7621</v>
      </c>
      <c r="G406" s="70" t="s">
        <v>7622</v>
      </c>
      <c r="H406" s="70" t="s">
        <v>7762</v>
      </c>
      <c r="I406" s="59" t="s">
        <v>4899</v>
      </c>
      <c r="J406" s="70" t="s">
        <v>7763</v>
      </c>
      <c r="K406" s="59" t="s">
        <v>7764</v>
      </c>
      <c r="L406" s="70" t="str">
        <f>O406</f>
        <v>0999901</v>
      </c>
      <c r="M406" s="82" t="s">
        <v>4686</v>
      </c>
      <c r="N406" s="70" t="s">
        <v>2687</v>
      </c>
      <c r="O406" s="59" t="s">
        <v>5593</v>
      </c>
      <c r="P406" s="59" t="str">
        <f>O406</f>
        <v>0999901</v>
      </c>
      <c r="Q406" s="163" t="str">
        <f>CONCATENATE(O406,"@gsfmcg.com")</f>
        <v>0999901@gsfmcg.com</v>
      </c>
      <c r="R406" s="59" t="s">
        <v>5593</v>
      </c>
      <c r="S406" s="59" t="s">
        <v>6767</v>
      </c>
      <c r="T406" s="59" t="str">
        <f>V406</f>
        <v>FMCG Unmapped</v>
      </c>
      <c r="U406" s="70" t="s">
        <v>7767</v>
      </c>
      <c r="V406" s="70" t="s">
        <v>5921</v>
      </c>
      <c r="W406" s="70" t="str">
        <f t="shared" si="80"/>
        <v>PSH03 - CM - FMCG Unmapped</v>
      </c>
      <c r="X406" s="70" t="s">
        <v>149</v>
      </c>
      <c r="Y406" s="70" t="s">
        <v>774</v>
      </c>
      <c r="Z406" s="70" t="s">
        <v>774</v>
      </c>
      <c r="AA406" s="171" t="s">
        <v>774</v>
      </c>
      <c r="AB406" s="70" t="s">
        <v>774</v>
      </c>
      <c r="AC406" s="70" t="s">
        <v>2072</v>
      </c>
      <c r="AD406" s="70" t="s">
        <v>5293</v>
      </c>
      <c r="AE406" s="82" t="s">
        <v>1162</v>
      </c>
      <c r="AF406" s="70" t="s">
        <v>1171</v>
      </c>
      <c r="AG406" s="70" t="s">
        <v>1159</v>
      </c>
      <c r="AH406" s="70" t="s">
        <v>7766</v>
      </c>
      <c r="AI406" s="70" t="s">
        <v>7765</v>
      </c>
      <c r="AJ406" s="70" t="s">
        <v>149</v>
      </c>
      <c r="AK406" s="70">
        <v>0</v>
      </c>
      <c r="AL406" s="108" t="s">
        <v>5606</v>
      </c>
      <c r="AM406" t="s">
        <v>5593</v>
      </c>
      <c r="AN406" t="b">
        <f t="shared" si="68"/>
        <v>1</v>
      </c>
      <c r="AP406" t="s">
        <v>8085</v>
      </c>
    </row>
    <row r="407" spans="1:42" ht="14.4" customHeight="1" x14ac:dyDescent="0.3">
      <c r="A407" s="59" t="str">
        <f t="shared" si="67"/>
        <v>PSH02-FMCG01-SPO-01</v>
      </c>
      <c r="B407" s="70" t="s">
        <v>1170</v>
      </c>
      <c r="C407" s="70" t="s">
        <v>1987</v>
      </c>
      <c r="D407" s="70" t="s">
        <v>2075</v>
      </c>
      <c r="E407" s="70" t="s">
        <v>143</v>
      </c>
      <c r="F407" s="70" t="s">
        <v>7621</v>
      </c>
      <c r="G407" s="70" t="s">
        <v>7622</v>
      </c>
      <c r="H407" s="70" t="s">
        <v>3235</v>
      </c>
      <c r="I407" s="59" t="s">
        <v>4899</v>
      </c>
      <c r="J407" s="70" t="s">
        <v>3236</v>
      </c>
      <c r="K407" s="59" t="s">
        <v>6362</v>
      </c>
      <c r="L407" s="70" t="s">
        <v>7799</v>
      </c>
      <c r="M407" s="82" t="s">
        <v>4686</v>
      </c>
      <c r="N407" s="70" t="s">
        <v>2687</v>
      </c>
      <c r="O407" s="59" t="s">
        <v>2618</v>
      </c>
      <c r="P407" s="59" t="str">
        <f t="shared" ref="P407:P412" si="81">O407</f>
        <v>0216001</v>
      </c>
      <c r="Q407" s="163" t="str">
        <f t="shared" ref="Q407:Q429" si="82">CONCATENATE(O407,"@gsfmcg.com")</f>
        <v>0216001@gsfmcg.com</v>
      </c>
      <c r="R407" s="59" t="s">
        <v>2618</v>
      </c>
      <c r="S407" s="59" t="s">
        <v>3370</v>
      </c>
      <c r="T407" s="59" t="str">
        <f>TRIM(CONCATENATE(V407," (",S407,")"))</f>
        <v>M. Haseeb (PSH-05)</v>
      </c>
      <c r="U407" s="70" t="s">
        <v>3237</v>
      </c>
      <c r="V407" s="70" t="s">
        <v>5271</v>
      </c>
      <c r="W407" s="70" t="str">
        <f t="shared" si="80"/>
        <v>PSH02 - SPO - M. Haseeb</v>
      </c>
      <c r="X407" s="70" t="s">
        <v>7795</v>
      </c>
      <c r="Y407" s="70" t="s">
        <v>6298</v>
      </c>
      <c r="Z407" s="70" t="s">
        <v>774</v>
      </c>
      <c r="AA407" s="171" t="s">
        <v>774</v>
      </c>
      <c r="AB407" s="70" t="s">
        <v>774</v>
      </c>
      <c r="AC407" s="70" t="s">
        <v>1171</v>
      </c>
      <c r="AD407" s="70" t="s">
        <v>163</v>
      </c>
      <c r="AE407" s="82" t="s">
        <v>1162</v>
      </c>
      <c r="AF407" s="70" t="s">
        <v>1171</v>
      </c>
      <c r="AG407" s="70" t="s">
        <v>1159</v>
      </c>
      <c r="AH407" s="70" t="s">
        <v>3244</v>
      </c>
      <c r="AI407" s="70" t="s">
        <v>3230</v>
      </c>
      <c r="AJ407" s="70" t="s">
        <v>149</v>
      </c>
      <c r="AK407" s="70">
        <v>1</v>
      </c>
      <c r="AL407" s="108" t="s">
        <v>6293</v>
      </c>
      <c r="AM407" t="e">
        <v>#N/A</v>
      </c>
      <c r="AN407" t="e">
        <f t="shared" si="68"/>
        <v>#N/A</v>
      </c>
    </row>
    <row r="408" spans="1:42" ht="14.4" customHeight="1" x14ac:dyDescent="0.3">
      <c r="A408" s="59" t="str">
        <f t="shared" si="67"/>
        <v>PSH02-FMCG01-SPO-02</v>
      </c>
      <c r="B408" s="70" t="s">
        <v>1170</v>
      </c>
      <c r="C408" s="70" t="s">
        <v>1987</v>
      </c>
      <c r="D408" s="70" t="s">
        <v>2075</v>
      </c>
      <c r="E408" s="70" t="s">
        <v>143</v>
      </c>
      <c r="F408" s="70" t="s">
        <v>7621</v>
      </c>
      <c r="G408" s="70" t="s">
        <v>7622</v>
      </c>
      <c r="H408" s="70" t="s">
        <v>3235</v>
      </c>
      <c r="I408" s="59" t="s">
        <v>4899</v>
      </c>
      <c r="J408" s="70" t="s">
        <v>3236</v>
      </c>
      <c r="K408" s="59" t="s">
        <v>6362</v>
      </c>
      <c r="L408" s="70" t="s">
        <v>703</v>
      </c>
      <c r="M408" s="82" t="s">
        <v>4686</v>
      </c>
      <c r="N408" s="70" t="s">
        <v>2687</v>
      </c>
      <c r="O408" s="59" t="s">
        <v>2617</v>
      </c>
      <c r="P408" s="59" t="str">
        <f t="shared" si="81"/>
        <v>0216003</v>
      </c>
      <c r="Q408" s="163" t="str">
        <f t="shared" si="82"/>
        <v>0216003@gsfmcg.com</v>
      </c>
      <c r="R408" s="59" t="s">
        <v>2617</v>
      </c>
      <c r="S408" s="59" t="s">
        <v>3372</v>
      </c>
      <c r="T408" s="59" t="str">
        <f>TRIM(CONCATENATE(V408," (",S408,")"))</f>
        <v>Fazil Jan (PSH-06)</v>
      </c>
      <c r="U408" s="70" t="s">
        <v>3238</v>
      </c>
      <c r="V408" s="70" t="s">
        <v>404</v>
      </c>
      <c r="W408" s="70" t="str">
        <f t="shared" si="80"/>
        <v>PSH02 - SPO - Fazil Jan</v>
      </c>
      <c r="X408" s="70" t="s">
        <v>7804</v>
      </c>
      <c r="Y408" s="70" t="s">
        <v>6298</v>
      </c>
      <c r="Z408" s="70" t="s">
        <v>774</v>
      </c>
      <c r="AA408" s="171" t="s">
        <v>774</v>
      </c>
      <c r="AB408" s="70" t="s">
        <v>774</v>
      </c>
      <c r="AC408" s="70" t="s">
        <v>1171</v>
      </c>
      <c r="AD408" s="70" t="s">
        <v>163</v>
      </c>
      <c r="AE408" s="82" t="s">
        <v>1162</v>
      </c>
      <c r="AF408" s="70" t="s">
        <v>1171</v>
      </c>
      <c r="AG408" s="70" t="s">
        <v>1159</v>
      </c>
      <c r="AH408" s="70" t="s">
        <v>3244</v>
      </c>
      <c r="AI408" s="70" t="s">
        <v>3230</v>
      </c>
      <c r="AJ408" s="70" t="s">
        <v>149</v>
      </c>
      <c r="AK408" s="70">
        <v>1</v>
      </c>
      <c r="AL408" s="108" t="s">
        <v>6293</v>
      </c>
      <c r="AM408" t="s">
        <v>2617</v>
      </c>
      <c r="AN408" t="b">
        <f t="shared" si="68"/>
        <v>1</v>
      </c>
    </row>
    <row r="409" spans="1:42" ht="14.4" customHeight="1" x14ac:dyDescent="0.3">
      <c r="A409" s="59" t="str">
        <f t="shared" si="67"/>
        <v>PSH02-FMCG01-SPO-03</v>
      </c>
      <c r="B409" s="70" t="s">
        <v>1170</v>
      </c>
      <c r="C409" s="70" t="s">
        <v>1987</v>
      </c>
      <c r="D409" s="70" t="s">
        <v>2075</v>
      </c>
      <c r="E409" s="70" t="s">
        <v>143</v>
      </c>
      <c r="F409" s="70" t="s">
        <v>7621</v>
      </c>
      <c r="G409" s="70" t="s">
        <v>7622</v>
      </c>
      <c r="H409" s="70" t="s">
        <v>3235</v>
      </c>
      <c r="I409" s="59" t="s">
        <v>4899</v>
      </c>
      <c r="J409" s="70" t="s">
        <v>3236</v>
      </c>
      <c r="K409" s="59" t="s">
        <v>6362</v>
      </c>
      <c r="L409" s="70" t="s">
        <v>5883</v>
      </c>
      <c r="M409" s="82" t="s">
        <v>4686</v>
      </c>
      <c r="N409" s="70" t="s">
        <v>2687</v>
      </c>
      <c r="O409" s="59" t="s">
        <v>6731</v>
      </c>
      <c r="P409" s="59" t="str">
        <f t="shared" si="81"/>
        <v>0999902</v>
      </c>
      <c r="Q409" s="163" t="str">
        <f t="shared" si="82"/>
        <v>0999902@gsfmcg.com</v>
      </c>
      <c r="R409" s="59" t="s">
        <v>2617</v>
      </c>
      <c r="S409" s="59" t="s">
        <v>6589</v>
      </c>
      <c r="T409" s="59" t="str">
        <f>TRIM(CONCATENATE(V409," (",S409,")"))</f>
        <v>Farhan Ayub (PSH-07)</v>
      </c>
      <c r="U409" s="70" t="s">
        <v>7305</v>
      </c>
      <c r="V409" s="70" t="s">
        <v>5882</v>
      </c>
      <c r="W409" s="70" t="str">
        <f t="shared" si="80"/>
        <v>PSH02 - SPO - Farhan Ayub</v>
      </c>
      <c r="X409" s="70" t="s">
        <v>7795</v>
      </c>
      <c r="Y409" s="70" t="s">
        <v>6298</v>
      </c>
      <c r="Z409" s="70" t="s">
        <v>774</v>
      </c>
      <c r="AA409" s="171" t="s">
        <v>774</v>
      </c>
      <c r="AB409" s="70" t="s">
        <v>774</v>
      </c>
      <c r="AC409" s="70" t="s">
        <v>1171</v>
      </c>
      <c r="AD409" s="70" t="s">
        <v>163</v>
      </c>
      <c r="AE409" s="82" t="s">
        <v>1162</v>
      </c>
      <c r="AF409" s="70" t="s">
        <v>1171</v>
      </c>
      <c r="AG409" s="70" t="s">
        <v>1159</v>
      </c>
      <c r="AH409" s="70" t="s">
        <v>3244</v>
      </c>
      <c r="AI409" s="70" t="s">
        <v>3230</v>
      </c>
      <c r="AJ409" s="70" t="s">
        <v>149</v>
      </c>
      <c r="AK409" s="70">
        <v>1</v>
      </c>
      <c r="AL409" s="108" t="s">
        <v>6293</v>
      </c>
      <c r="AM409" t="s">
        <v>2668</v>
      </c>
      <c r="AN409" t="b">
        <f t="shared" si="68"/>
        <v>0</v>
      </c>
    </row>
    <row r="410" spans="1:42" ht="14.4" customHeight="1" x14ac:dyDescent="0.3">
      <c r="A410" s="59" t="str">
        <f t="shared" si="67"/>
        <v>PSH02-FMCG02-SPO-01</v>
      </c>
      <c r="B410" s="70" t="s">
        <v>1195</v>
      </c>
      <c r="C410" s="70" t="s">
        <v>1988</v>
      </c>
      <c r="D410" s="70" t="s">
        <v>2075</v>
      </c>
      <c r="E410" s="70" t="s">
        <v>143</v>
      </c>
      <c r="F410" s="70" t="s">
        <v>7621</v>
      </c>
      <c r="G410" s="70" t="s">
        <v>7622</v>
      </c>
      <c r="H410" s="70" t="s">
        <v>3235</v>
      </c>
      <c r="I410" s="59" t="s">
        <v>4899</v>
      </c>
      <c r="J410" s="70" t="s">
        <v>3236</v>
      </c>
      <c r="K410" s="59" t="s">
        <v>6362</v>
      </c>
      <c r="L410" s="82" t="s">
        <v>7800</v>
      </c>
      <c r="M410" s="82" t="s">
        <v>4686</v>
      </c>
      <c r="N410" s="70" t="s">
        <v>2687</v>
      </c>
      <c r="O410" s="59" t="s">
        <v>2669</v>
      </c>
      <c r="P410" s="59" t="str">
        <f t="shared" si="81"/>
        <v>0216009</v>
      </c>
      <c r="Q410" s="163" t="str">
        <f t="shared" si="82"/>
        <v>0216009@gsfmcg.com</v>
      </c>
      <c r="R410" s="59" t="s">
        <v>2669</v>
      </c>
      <c r="S410" s="59" t="s">
        <v>586</v>
      </c>
      <c r="T410" s="59" t="str">
        <f>TRIM(CONCATENATE(V410," (",S410,")"))</f>
        <v>Adil Shah (T-PSH-03)</v>
      </c>
      <c r="U410" s="70" t="s">
        <v>3241</v>
      </c>
      <c r="V410" s="70" t="s">
        <v>3231</v>
      </c>
      <c r="W410" s="70" t="str">
        <f t="shared" si="80"/>
        <v>PSH02 - SPO - Adil Shah</v>
      </c>
      <c r="X410" s="70" t="s">
        <v>7795</v>
      </c>
      <c r="Y410" s="70" t="s">
        <v>6298</v>
      </c>
      <c r="Z410" s="70" t="s">
        <v>774</v>
      </c>
      <c r="AA410" s="171" t="s">
        <v>774</v>
      </c>
      <c r="AB410" s="70" t="s">
        <v>774</v>
      </c>
      <c r="AC410" s="70" t="s">
        <v>1171</v>
      </c>
      <c r="AD410" s="70" t="s">
        <v>163</v>
      </c>
      <c r="AE410" s="82" t="s">
        <v>1162</v>
      </c>
      <c r="AF410" s="70" t="s">
        <v>1171</v>
      </c>
      <c r="AG410" s="70" t="s">
        <v>1159</v>
      </c>
      <c r="AH410" s="70" t="s">
        <v>3244</v>
      </c>
      <c r="AI410" s="70" t="s">
        <v>3230</v>
      </c>
      <c r="AJ410" s="70" t="s">
        <v>149</v>
      </c>
      <c r="AK410" s="70">
        <v>1</v>
      </c>
      <c r="AL410" s="108" t="s">
        <v>6293</v>
      </c>
      <c r="AM410" t="e">
        <v>#N/A</v>
      </c>
      <c r="AN410" t="e">
        <f t="shared" si="68"/>
        <v>#N/A</v>
      </c>
    </row>
    <row r="411" spans="1:42" ht="14.4" customHeight="1" x14ac:dyDescent="0.3">
      <c r="A411" s="59" t="str">
        <f t="shared" ref="A411:A474" si="83">U411</f>
        <v>PSH02-FMCG02-SPO-02</v>
      </c>
      <c r="B411" s="70" t="s">
        <v>1195</v>
      </c>
      <c r="C411" s="70" t="s">
        <v>1988</v>
      </c>
      <c r="D411" s="70" t="s">
        <v>2075</v>
      </c>
      <c r="E411" s="70" t="s">
        <v>143</v>
      </c>
      <c r="F411" s="70" t="s">
        <v>7621</v>
      </c>
      <c r="G411" s="70" t="s">
        <v>7622</v>
      </c>
      <c r="H411" s="70" t="s">
        <v>3235</v>
      </c>
      <c r="I411" s="59" t="s">
        <v>4899</v>
      </c>
      <c r="J411" s="70" t="s">
        <v>3236</v>
      </c>
      <c r="K411" s="59" t="s">
        <v>6362</v>
      </c>
      <c r="L411" s="99" t="s">
        <v>7801</v>
      </c>
      <c r="M411" s="82" t="s">
        <v>4686</v>
      </c>
      <c r="N411" s="70" t="s">
        <v>2687</v>
      </c>
      <c r="O411" s="59" t="s">
        <v>2668</v>
      </c>
      <c r="P411" s="59" t="str">
        <f t="shared" si="81"/>
        <v>0224005</v>
      </c>
      <c r="Q411" s="163" t="str">
        <f t="shared" si="82"/>
        <v>0224005@gsfmcg.com</v>
      </c>
      <c r="R411" s="59" t="s">
        <v>2668</v>
      </c>
      <c r="S411" s="59" t="s">
        <v>394</v>
      </c>
      <c r="T411" s="59" t="str">
        <f>TRIM(CONCATENATE(V411," (",S411,")"))</f>
        <v>M. Ubaid (T-PSH-05)</v>
      </c>
      <c r="U411" s="70" t="s">
        <v>3243</v>
      </c>
      <c r="V411" s="70" t="s">
        <v>7803</v>
      </c>
      <c r="W411" s="70" t="str">
        <f t="shared" si="80"/>
        <v>PSH02 - SPO - M. Ubaid</v>
      </c>
      <c r="X411" s="70" t="s">
        <v>7795</v>
      </c>
      <c r="Y411" s="70" t="s">
        <v>6298</v>
      </c>
      <c r="Z411" s="70" t="s">
        <v>774</v>
      </c>
      <c r="AA411" s="171" t="s">
        <v>774</v>
      </c>
      <c r="AB411" s="70" t="s">
        <v>774</v>
      </c>
      <c r="AC411" s="70" t="s">
        <v>1171</v>
      </c>
      <c r="AD411" s="70" t="s">
        <v>163</v>
      </c>
      <c r="AE411" s="82" t="s">
        <v>1162</v>
      </c>
      <c r="AF411" s="70" t="s">
        <v>1171</v>
      </c>
      <c r="AG411" s="70" t="s">
        <v>1159</v>
      </c>
      <c r="AH411" s="70" t="s">
        <v>3244</v>
      </c>
      <c r="AI411" s="70" t="s">
        <v>3230</v>
      </c>
      <c r="AJ411" s="70" t="s">
        <v>149</v>
      </c>
      <c r="AK411" s="70">
        <v>1</v>
      </c>
      <c r="AL411" s="108" t="s">
        <v>6293</v>
      </c>
      <c r="AM411" t="e">
        <v>#N/A</v>
      </c>
      <c r="AN411" t="e">
        <f t="shared" ref="AN411:AN474" si="84">AM411=O411</f>
        <v>#N/A</v>
      </c>
    </row>
    <row r="412" spans="1:42" ht="14.4" customHeight="1" x14ac:dyDescent="0.3">
      <c r="A412" s="59" t="str">
        <f t="shared" si="83"/>
        <v>PSH02-FMCG-SPO-00</v>
      </c>
      <c r="B412" s="70" t="s">
        <v>1171</v>
      </c>
      <c r="C412" s="70" t="s">
        <v>3078</v>
      </c>
      <c r="D412" s="70" t="s">
        <v>2075</v>
      </c>
      <c r="E412" s="70" t="s">
        <v>143</v>
      </c>
      <c r="F412" s="70" t="s">
        <v>7621</v>
      </c>
      <c r="G412" s="70" t="s">
        <v>7622</v>
      </c>
      <c r="H412" s="70" t="s">
        <v>3235</v>
      </c>
      <c r="I412" s="59" t="s">
        <v>4899</v>
      </c>
      <c r="J412" s="70" t="s">
        <v>3236</v>
      </c>
      <c r="K412" s="59" t="s">
        <v>6362</v>
      </c>
      <c r="L412" s="82" t="str">
        <f>P412</f>
        <v>0216008</v>
      </c>
      <c r="M412" s="82" t="s">
        <v>4686</v>
      </c>
      <c r="N412" s="70" t="s">
        <v>2687</v>
      </c>
      <c r="O412" s="59" t="s">
        <v>3434</v>
      </c>
      <c r="P412" s="59" t="str">
        <f t="shared" si="81"/>
        <v>0216008</v>
      </c>
      <c r="Q412" s="163" t="str">
        <f t="shared" si="82"/>
        <v>0216008@gsfmcg.com</v>
      </c>
      <c r="R412" s="59" t="s">
        <v>3434</v>
      </c>
      <c r="S412" s="59" t="s">
        <v>5238</v>
      </c>
      <c r="T412" s="59" t="str">
        <f>TRIM(CONCATENATE(W412))</f>
        <v>PSH02 - FMCG Unmapped</v>
      </c>
      <c r="U412" s="70" t="s">
        <v>3402</v>
      </c>
      <c r="V412" s="70" t="s">
        <v>5921</v>
      </c>
      <c r="W412" s="70" t="str">
        <f>TRIM(CONCATENATE(K412," - ",V412))</f>
        <v>PSH02 - FMCG Unmapped</v>
      </c>
      <c r="X412" s="70" t="s">
        <v>149</v>
      </c>
      <c r="Y412" s="70" t="s">
        <v>774</v>
      </c>
      <c r="Z412" s="70" t="s">
        <v>774</v>
      </c>
      <c r="AA412" s="171" t="s">
        <v>774</v>
      </c>
      <c r="AB412" s="70" t="s">
        <v>774</v>
      </c>
      <c r="AC412" s="70" t="s">
        <v>1171</v>
      </c>
      <c r="AD412" s="70" t="s">
        <v>163</v>
      </c>
      <c r="AE412" s="82" t="s">
        <v>1162</v>
      </c>
      <c r="AF412" s="70" t="s">
        <v>1171</v>
      </c>
      <c r="AG412" s="70" t="s">
        <v>1159</v>
      </c>
      <c r="AH412" s="70" t="s">
        <v>3244</v>
      </c>
      <c r="AI412" s="70" t="s">
        <v>3230</v>
      </c>
      <c r="AJ412" s="70" t="s">
        <v>149</v>
      </c>
      <c r="AK412" s="70">
        <v>0</v>
      </c>
      <c r="AL412" s="108" t="s">
        <v>5606</v>
      </c>
      <c r="AM412" t="s">
        <v>3434</v>
      </c>
      <c r="AN412" t="b">
        <f t="shared" si="84"/>
        <v>1</v>
      </c>
      <c r="AP412" t="s">
        <v>8085</v>
      </c>
    </row>
    <row r="413" spans="1:42" ht="14.4" customHeight="1" x14ac:dyDescent="0.3">
      <c r="A413" s="59" t="str">
        <f t="shared" si="83"/>
        <v>PSH02-FMCG-ASM-01</v>
      </c>
      <c r="B413" s="70" t="s">
        <v>1171</v>
      </c>
      <c r="C413" s="70" t="s">
        <v>3078</v>
      </c>
      <c r="D413" s="70" t="s">
        <v>2075</v>
      </c>
      <c r="E413" s="70" t="s">
        <v>143</v>
      </c>
      <c r="F413" s="70" t="s">
        <v>7621</v>
      </c>
      <c r="G413" s="70" t="s">
        <v>7622</v>
      </c>
      <c r="H413" s="70" t="s">
        <v>3235</v>
      </c>
      <c r="I413" s="59" t="s">
        <v>4899</v>
      </c>
      <c r="J413" s="70" t="s">
        <v>3236</v>
      </c>
      <c r="K413" s="59" t="s">
        <v>6362</v>
      </c>
      <c r="L413" s="70" t="s">
        <v>7802</v>
      </c>
      <c r="M413" s="82" t="s">
        <v>4686</v>
      </c>
      <c r="N413" s="70" t="s">
        <v>2687</v>
      </c>
      <c r="O413" s="59" t="s">
        <v>2770</v>
      </c>
      <c r="P413" s="59" t="str">
        <f>O412</f>
        <v>0216008</v>
      </c>
      <c r="Q413" s="163" t="str">
        <f t="shared" si="82"/>
        <v>02160@gsfmcg.com</v>
      </c>
      <c r="R413" s="59" t="s">
        <v>2770</v>
      </c>
      <c r="S413" s="59" t="s">
        <v>7834</v>
      </c>
      <c r="T413" s="59" t="str">
        <f>V413</f>
        <v>Faizan Ali</v>
      </c>
      <c r="U413" s="70" t="s">
        <v>3244</v>
      </c>
      <c r="V413" s="70" t="s">
        <v>3230</v>
      </c>
      <c r="W413" s="70" t="str">
        <f>TRIM(CONCATENATE(K413," - ",AD413," - ",V413))</f>
        <v>PSH02 - ASM - Faizan Ali</v>
      </c>
      <c r="X413" s="70" t="s">
        <v>149</v>
      </c>
      <c r="Y413" s="70" t="s">
        <v>774</v>
      </c>
      <c r="Z413" s="70" t="s">
        <v>6599</v>
      </c>
      <c r="AA413" s="171">
        <v>43831</v>
      </c>
      <c r="AB413" s="70" t="s">
        <v>774</v>
      </c>
      <c r="AC413" s="70" t="s">
        <v>1219</v>
      </c>
      <c r="AD413" s="70" t="s">
        <v>1028</v>
      </c>
      <c r="AE413" s="82" t="s">
        <v>3414</v>
      </c>
      <c r="AF413" s="70" t="s">
        <v>1171</v>
      </c>
      <c r="AG413" s="70" t="s">
        <v>1159</v>
      </c>
      <c r="AH413" s="70" t="s">
        <v>7619</v>
      </c>
      <c r="AI413" s="70" t="s">
        <v>368</v>
      </c>
      <c r="AJ413" s="70" t="s">
        <v>149</v>
      </c>
      <c r="AK413" s="70">
        <v>2</v>
      </c>
      <c r="AL413" s="108" t="s">
        <v>6294</v>
      </c>
      <c r="AM413" t="e">
        <v>#N/A</v>
      </c>
      <c r="AN413" t="e">
        <f t="shared" si="84"/>
        <v>#N/A</v>
      </c>
      <c r="AP413" t="s">
        <v>8085</v>
      </c>
    </row>
    <row r="414" spans="1:42" ht="14.4" customHeight="1" x14ac:dyDescent="0.3">
      <c r="A414" s="59" t="str">
        <f t="shared" si="83"/>
        <v>MDN01-FMCG01-SPO-01</v>
      </c>
      <c r="B414" s="70" t="s">
        <v>1170</v>
      </c>
      <c r="C414" s="70" t="s">
        <v>1987</v>
      </c>
      <c r="D414" s="70" t="s">
        <v>2075</v>
      </c>
      <c r="E414" s="70" t="s">
        <v>143</v>
      </c>
      <c r="F414" s="70" t="s">
        <v>7621</v>
      </c>
      <c r="G414" s="70" t="s">
        <v>7622</v>
      </c>
      <c r="H414" s="70" t="s">
        <v>7775</v>
      </c>
      <c r="I414" s="59" t="s">
        <v>4899</v>
      </c>
      <c r="J414" s="70" t="s">
        <v>7774</v>
      </c>
      <c r="K414" s="59" t="s">
        <v>7776</v>
      </c>
      <c r="L414" s="70" t="s">
        <v>7777</v>
      </c>
      <c r="M414" s="82" t="s">
        <v>4686</v>
      </c>
      <c r="N414" s="70" t="s">
        <v>2687</v>
      </c>
      <c r="O414" s="59" t="s">
        <v>8076</v>
      </c>
      <c r="P414" s="59" t="str">
        <f t="shared" si="79"/>
        <v>0112201</v>
      </c>
      <c r="Q414" s="163" t="str">
        <f t="shared" si="82"/>
        <v>0112201@gsfmcg.com</v>
      </c>
      <c r="R414" s="59" t="s">
        <v>2618</v>
      </c>
      <c r="S414" s="59" t="s">
        <v>406</v>
      </c>
      <c r="T414" s="59" t="str">
        <f>TRIM(CONCATENATE(V414," (",S414,")"))</f>
        <v>Jawad Iqbal (MDN-01)</v>
      </c>
      <c r="U414" s="70" t="s">
        <v>7785</v>
      </c>
      <c r="V414" s="70" t="s">
        <v>7781</v>
      </c>
      <c r="W414" s="70" t="str">
        <f>TRIM(CONCATENATE(K414," - ",AD414," - ",V414))</f>
        <v>MDN01 - SPO - Jawad Iqbal</v>
      </c>
      <c r="X414" s="70" t="s">
        <v>150</v>
      </c>
      <c r="Y414" s="70" t="s">
        <v>6298</v>
      </c>
      <c r="Z414" s="70" t="s">
        <v>774</v>
      </c>
      <c r="AA414" s="171">
        <v>45108</v>
      </c>
      <c r="AB414" s="70" t="s">
        <v>774</v>
      </c>
      <c r="AC414" s="70" t="s">
        <v>1171</v>
      </c>
      <c r="AD414" s="70" t="s">
        <v>163</v>
      </c>
      <c r="AE414" s="82" t="s">
        <v>1162</v>
      </c>
      <c r="AF414" s="70" t="s">
        <v>1171</v>
      </c>
      <c r="AG414" s="70" t="s">
        <v>1159</v>
      </c>
      <c r="AH414" s="70" t="s">
        <v>7790</v>
      </c>
      <c r="AI414" s="70" t="s">
        <v>7784</v>
      </c>
      <c r="AJ414" s="70" t="s">
        <v>150</v>
      </c>
      <c r="AK414" s="70">
        <v>1</v>
      </c>
      <c r="AL414" s="108" t="s">
        <v>6293</v>
      </c>
      <c r="AM414" t="e">
        <v>#N/A</v>
      </c>
      <c r="AN414" t="e">
        <f t="shared" si="84"/>
        <v>#N/A</v>
      </c>
    </row>
    <row r="415" spans="1:42" ht="14.4" customHeight="1" x14ac:dyDescent="0.3">
      <c r="A415" s="59" t="str">
        <f t="shared" si="83"/>
        <v>MDN01-FMCG01-SPO-02</v>
      </c>
      <c r="B415" s="70" t="s">
        <v>1170</v>
      </c>
      <c r="C415" s="70" t="s">
        <v>1987</v>
      </c>
      <c r="D415" s="70" t="s">
        <v>2075</v>
      </c>
      <c r="E415" s="70" t="s">
        <v>143</v>
      </c>
      <c r="F415" s="70" t="s">
        <v>7621</v>
      </c>
      <c r="G415" s="70" t="s">
        <v>7622</v>
      </c>
      <c r="H415" s="70" t="s">
        <v>7775</v>
      </c>
      <c r="I415" s="59" t="s">
        <v>4899</v>
      </c>
      <c r="J415" s="70" t="s">
        <v>7774</v>
      </c>
      <c r="K415" s="59" t="s">
        <v>7776</v>
      </c>
      <c r="L415" s="70" t="s">
        <v>7778</v>
      </c>
      <c r="M415" s="82" t="s">
        <v>4686</v>
      </c>
      <c r="N415" s="70" t="s">
        <v>2687</v>
      </c>
      <c r="O415" s="59" t="s">
        <v>8077</v>
      </c>
      <c r="P415" s="59" t="str">
        <f t="shared" si="79"/>
        <v>0112202</v>
      </c>
      <c r="Q415" s="163" t="str">
        <f t="shared" si="82"/>
        <v>0112202@gsfmcg.com</v>
      </c>
      <c r="R415" s="59" t="s">
        <v>2617</v>
      </c>
      <c r="S415" s="59" t="s">
        <v>409</v>
      </c>
      <c r="T415" s="59" t="str">
        <f>TRIM(CONCATENATE(V415," (",S415,")"))</f>
        <v>Saeed Ahmad (MDN-02)</v>
      </c>
      <c r="U415" s="70" t="s">
        <v>7786</v>
      </c>
      <c r="V415" s="70" t="s">
        <v>7782</v>
      </c>
      <c r="W415" s="70" t="str">
        <f>TRIM(CONCATENATE(K415," - ",AD415," - ",V415))</f>
        <v>MDN01 - SPO - Saeed Ahmad</v>
      </c>
      <c r="X415" s="70" t="s">
        <v>412</v>
      </c>
      <c r="Y415" s="70" t="s">
        <v>6298</v>
      </c>
      <c r="Z415" s="70" t="s">
        <v>774</v>
      </c>
      <c r="AA415" s="171" t="s">
        <v>774</v>
      </c>
      <c r="AB415" s="70" t="s">
        <v>774</v>
      </c>
      <c r="AC415" s="70" t="s">
        <v>1171</v>
      </c>
      <c r="AD415" s="70" t="s">
        <v>163</v>
      </c>
      <c r="AE415" s="82" t="s">
        <v>1162</v>
      </c>
      <c r="AF415" s="70" t="s">
        <v>1171</v>
      </c>
      <c r="AG415" s="70" t="s">
        <v>1159</v>
      </c>
      <c r="AH415" s="70" t="s">
        <v>7790</v>
      </c>
      <c r="AI415" s="70" t="s">
        <v>7784</v>
      </c>
      <c r="AJ415" s="70" t="s">
        <v>150</v>
      </c>
      <c r="AK415" s="70">
        <v>1</v>
      </c>
      <c r="AL415" s="108" t="s">
        <v>6293</v>
      </c>
      <c r="AM415" t="e">
        <v>#N/A</v>
      </c>
      <c r="AN415" t="e">
        <f t="shared" si="84"/>
        <v>#N/A</v>
      </c>
    </row>
    <row r="416" spans="1:42" ht="14.4" customHeight="1" x14ac:dyDescent="0.3">
      <c r="A416" s="59" t="str">
        <f t="shared" si="83"/>
        <v>MDN01-FMCG02-SPO-01</v>
      </c>
      <c r="B416" s="70" t="s">
        <v>1195</v>
      </c>
      <c r="C416" s="70" t="s">
        <v>1988</v>
      </c>
      <c r="D416" s="70" t="s">
        <v>2075</v>
      </c>
      <c r="E416" s="70" t="s">
        <v>143</v>
      </c>
      <c r="F416" s="70" t="s">
        <v>7621</v>
      </c>
      <c r="G416" s="70" t="s">
        <v>7622</v>
      </c>
      <c r="H416" s="70" t="s">
        <v>7775</v>
      </c>
      <c r="I416" s="59" t="s">
        <v>4899</v>
      </c>
      <c r="J416" s="70" t="s">
        <v>7774</v>
      </c>
      <c r="K416" s="59" t="s">
        <v>7776</v>
      </c>
      <c r="L416" s="82" t="s">
        <v>5870</v>
      </c>
      <c r="M416" s="82" t="s">
        <v>4686</v>
      </c>
      <c r="N416" s="70" t="s">
        <v>2687</v>
      </c>
      <c r="O416" s="59" t="s">
        <v>5906</v>
      </c>
      <c r="P416" s="59" t="str">
        <f t="shared" si="79"/>
        <v>0227005</v>
      </c>
      <c r="Q416" s="163" t="str">
        <f t="shared" si="82"/>
        <v>0227005@gsfmcg.com</v>
      </c>
      <c r="R416" s="59" t="s">
        <v>2669</v>
      </c>
      <c r="S416" s="59" t="s">
        <v>590</v>
      </c>
      <c r="T416" s="59" t="str">
        <f>TRIM(CONCATENATE(V416," (",S416,")"))</f>
        <v>Faizan Ahmed (T-MDN-01)</v>
      </c>
      <c r="U416" s="70" t="s">
        <v>7787</v>
      </c>
      <c r="V416" s="70" t="s">
        <v>5869</v>
      </c>
      <c r="W416" s="70" t="str">
        <f>TRIM(CONCATENATE(K416," - ",AD416," - ",V416))</f>
        <v>MDN01 - SPO - Faizan Ahmed</v>
      </c>
      <c r="X416" s="70" t="s">
        <v>7791</v>
      </c>
      <c r="Y416" s="70" t="s">
        <v>6298</v>
      </c>
      <c r="Z416" s="70" t="s">
        <v>774</v>
      </c>
      <c r="AA416" s="171" t="s">
        <v>774</v>
      </c>
      <c r="AB416" s="70" t="s">
        <v>774</v>
      </c>
      <c r="AC416" s="70" t="s">
        <v>1171</v>
      </c>
      <c r="AD416" s="70" t="s">
        <v>163</v>
      </c>
      <c r="AE416" s="82" t="s">
        <v>1162</v>
      </c>
      <c r="AF416" s="70" t="s">
        <v>1171</v>
      </c>
      <c r="AG416" s="70" t="s">
        <v>1159</v>
      </c>
      <c r="AH416" s="70" t="s">
        <v>7790</v>
      </c>
      <c r="AI416" s="70" t="s">
        <v>7784</v>
      </c>
      <c r="AJ416" s="70" t="s">
        <v>150</v>
      </c>
      <c r="AK416" s="70">
        <v>1</v>
      </c>
      <c r="AL416" s="108" t="s">
        <v>6293</v>
      </c>
      <c r="AM416" t="s">
        <v>5906</v>
      </c>
      <c r="AN416" t="b">
        <f t="shared" si="84"/>
        <v>1</v>
      </c>
    </row>
    <row r="417" spans="1:42" ht="14.4" customHeight="1" x14ac:dyDescent="0.3">
      <c r="A417" s="59" t="str">
        <f t="shared" si="83"/>
        <v>MDN01-FMCG02-SPO-02</v>
      </c>
      <c r="B417" s="70" t="s">
        <v>1195</v>
      </c>
      <c r="C417" s="70" t="s">
        <v>1988</v>
      </c>
      <c r="D417" s="70" t="s">
        <v>2075</v>
      </c>
      <c r="E417" s="70" t="s">
        <v>143</v>
      </c>
      <c r="F417" s="70" t="s">
        <v>7621</v>
      </c>
      <c r="G417" s="70" t="s">
        <v>7622</v>
      </c>
      <c r="H417" s="70" t="s">
        <v>7775</v>
      </c>
      <c r="I417" s="59" t="s">
        <v>4899</v>
      </c>
      <c r="J417" s="70" t="s">
        <v>7774</v>
      </c>
      <c r="K417" s="59" t="s">
        <v>7776</v>
      </c>
      <c r="L417" s="99" t="s">
        <v>7779</v>
      </c>
      <c r="M417" s="82" t="s">
        <v>4686</v>
      </c>
      <c r="N417" s="70" t="s">
        <v>2687</v>
      </c>
      <c r="O417" s="59" t="s">
        <v>8078</v>
      </c>
      <c r="P417" s="59" t="str">
        <f t="shared" si="79"/>
        <v>0112203</v>
      </c>
      <c r="Q417" s="163" t="str">
        <f t="shared" si="82"/>
        <v>0112203@gsfmcg.com</v>
      </c>
      <c r="R417" s="59" t="s">
        <v>2668</v>
      </c>
      <c r="S417" s="59" t="s">
        <v>591</v>
      </c>
      <c r="T417" s="59" t="str">
        <f>TRIM(CONCATENATE(V417," (",S417,")"))</f>
        <v>Tahir Ameen (T-MDN-02)</v>
      </c>
      <c r="U417" s="70" t="s">
        <v>7788</v>
      </c>
      <c r="V417" s="70" t="s">
        <v>7783</v>
      </c>
      <c r="W417" s="70" t="str">
        <f>TRIM(CONCATENATE(K417," - ",AD417," - ",V417))</f>
        <v>MDN01 - SPO - Tahir Ameen</v>
      </c>
      <c r="X417" s="70" t="s">
        <v>5569</v>
      </c>
      <c r="Y417" s="70" t="s">
        <v>6298</v>
      </c>
      <c r="Z417" s="70" t="s">
        <v>774</v>
      </c>
      <c r="AA417" s="171" t="s">
        <v>774</v>
      </c>
      <c r="AB417" s="70" t="s">
        <v>774</v>
      </c>
      <c r="AC417" s="70" t="s">
        <v>1171</v>
      </c>
      <c r="AD417" s="70" t="s">
        <v>163</v>
      </c>
      <c r="AE417" s="82" t="s">
        <v>1162</v>
      </c>
      <c r="AF417" s="70" t="s">
        <v>1171</v>
      </c>
      <c r="AG417" s="70" t="s">
        <v>1159</v>
      </c>
      <c r="AH417" s="70" t="s">
        <v>7790</v>
      </c>
      <c r="AI417" s="70" t="s">
        <v>7784</v>
      </c>
      <c r="AJ417" s="70" t="s">
        <v>150</v>
      </c>
      <c r="AK417" s="70">
        <v>1</v>
      </c>
      <c r="AL417" s="108" t="s">
        <v>6293</v>
      </c>
      <c r="AM417" t="e">
        <v>#N/A</v>
      </c>
      <c r="AN417" t="e">
        <f t="shared" si="84"/>
        <v>#N/A</v>
      </c>
    </row>
    <row r="418" spans="1:42" ht="14.4" customHeight="1" x14ac:dyDescent="0.3">
      <c r="A418" s="59" t="str">
        <f t="shared" si="83"/>
        <v>MDN01-FMCG-SPO-00</v>
      </c>
      <c r="B418" s="70" t="s">
        <v>1171</v>
      </c>
      <c r="C418" s="70" t="s">
        <v>3078</v>
      </c>
      <c r="D418" s="70" t="s">
        <v>2075</v>
      </c>
      <c r="E418" s="70" t="s">
        <v>143</v>
      </c>
      <c r="F418" s="70" t="s">
        <v>7621</v>
      </c>
      <c r="G418" s="70" t="s">
        <v>7622</v>
      </c>
      <c r="H418" s="70" t="s">
        <v>7775</v>
      </c>
      <c r="I418" s="59" t="s">
        <v>4899</v>
      </c>
      <c r="J418" s="70" t="s">
        <v>7774</v>
      </c>
      <c r="K418" s="59" t="s">
        <v>7776</v>
      </c>
      <c r="L418" s="82" t="str">
        <f>P418</f>
        <v>0112204</v>
      </c>
      <c r="M418" s="82" t="s">
        <v>4686</v>
      </c>
      <c r="N418" s="70" t="s">
        <v>2687</v>
      </c>
      <c r="O418" s="59" t="s">
        <v>8079</v>
      </c>
      <c r="P418" s="59" t="str">
        <f t="shared" si="79"/>
        <v>0112204</v>
      </c>
      <c r="Q418" s="163" t="str">
        <f t="shared" si="82"/>
        <v>0112204@gsfmcg.com</v>
      </c>
      <c r="R418" s="59" t="s">
        <v>3434</v>
      </c>
      <c r="S418" s="59" t="s">
        <v>5238</v>
      </c>
      <c r="T418" s="59" t="str">
        <f>TRIM(CONCATENATE(W418))</f>
        <v>MDN01 - FMCG Unmapped</v>
      </c>
      <c r="U418" s="70" t="s">
        <v>7789</v>
      </c>
      <c r="V418" s="70" t="s">
        <v>5921</v>
      </c>
      <c r="W418" s="70" t="str">
        <f>TRIM(CONCATENATE(K418," - ",V418))</f>
        <v>MDN01 - FMCG Unmapped</v>
      </c>
      <c r="X418" s="70" t="s">
        <v>7791</v>
      </c>
      <c r="Y418" s="70" t="s">
        <v>774</v>
      </c>
      <c r="Z418" s="70" t="s">
        <v>774</v>
      </c>
      <c r="AA418" s="171" t="s">
        <v>774</v>
      </c>
      <c r="AB418" s="70" t="s">
        <v>774</v>
      </c>
      <c r="AC418" s="70" t="s">
        <v>1171</v>
      </c>
      <c r="AD418" s="70" t="s">
        <v>163</v>
      </c>
      <c r="AE418" s="82" t="s">
        <v>1162</v>
      </c>
      <c r="AF418" s="70" t="s">
        <v>1171</v>
      </c>
      <c r="AG418" s="70" t="s">
        <v>1159</v>
      </c>
      <c r="AH418" s="70" t="s">
        <v>7790</v>
      </c>
      <c r="AI418" s="70" t="s">
        <v>7784</v>
      </c>
      <c r="AJ418" s="70" t="s">
        <v>150</v>
      </c>
      <c r="AK418" s="70">
        <v>0</v>
      </c>
      <c r="AL418" s="108" t="s">
        <v>5606</v>
      </c>
      <c r="AM418" t="e">
        <v>#N/A</v>
      </c>
      <c r="AN418" t="e">
        <f t="shared" si="84"/>
        <v>#N/A</v>
      </c>
      <c r="AP418" t="s">
        <v>8085</v>
      </c>
    </row>
    <row r="419" spans="1:42" ht="14.4" customHeight="1" x14ac:dyDescent="0.3">
      <c r="A419" s="59" t="str">
        <f t="shared" si="83"/>
        <v>MDN01-FMCG-ASM-01</v>
      </c>
      <c r="B419" s="70" t="s">
        <v>1171</v>
      </c>
      <c r="C419" s="70" t="s">
        <v>3078</v>
      </c>
      <c r="D419" s="70" t="s">
        <v>2075</v>
      </c>
      <c r="E419" s="70" t="s">
        <v>143</v>
      </c>
      <c r="F419" s="70" t="s">
        <v>7621</v>
      </c>
      <c r="G419" s="70" t="s">
        <v>7622</v>
      </c>
      <c r="H419" s="70" t="s">
        <v>7775</v>
      </c>
      <c r="I419" s="59" t="s">
        <v>4899</v>
      </c>
      <c r="J419" s="70" t="s">
        <v>7774</v>
      </c>
      <c r="K419" s="59" t="s">
        <v>7776</v>
      </c>
      <c r="L419" s="70" t="s">
        <v>7780</v>
      </c>
      <c r="M419" s="82" t="s">
        <v>4686</v>
      </c>
      <c r="N419" s="70" t="s">
        <v>2687</v>
      </c>
      <c r="O419" s="59" t="s">
        <v>8080</v>
      </c>
      <c r="P419" s="59" t="str">
        <f>O418</f>
        <v>0112204</v>
      </c>
      <c r="Q419" s="163" t="str">
        <f t="shared" si="82"/>
        <v>01122@gsfmcg.com</v>
      </c>
      <c r="R419" s="59" t="s">
        <v>2770</v>
      </c>
      <c r="S419" s="59" t="s">
        <v>7835</v>
      </c>
      <c r="T419" s="59" t="str">
        <f>V419</f>
        <v>Rizwan Khan</v>
      </c>
      <c r="U419" s="70" t="s">
        <v>7790</v>
      </c>
      <c r="V419" s="70" t="s">
        <v>7784</v>
      </c>
      <c r="W419" s="70" t="str">
        <f>TRIM(CONCATENATE(K419," - ",AD419," - ",V419))</f>
        <v>MDN01 - ASM - Rizwan Khan</v>
      </c>
      <c r="X419" s="70" t="s">
        <v>7791</v>
      </c>
      <c r="Y419" s="70" t="s">
        <v>774</v>
      </c>
      <c r="Z419" s="70" t="s">
        <v>6599</v>
      </c>
      <c r="AA419" s="171">
        <v>43831</v>
      </c>
      <c r="AB419" s="70" t="s">
        <v>774</v>
      </c>
      <c r="AC419" s="70" t="s">
        <v>1219</v>
      </c>
      <c r="AD419" s="70" t="s">
        <v>1028</v>
      </c>
      <c r="AE419" s="82" t="s">
        <v>3414</v>
      </c>
      <c r="AF419" s="70" t="s">
        <v>1171</v>
      </c>
      <c r="AG419" s="70" t="s">
        <v>1159</v>
      </c>
      <c r="AH419" s="70" t="s">
        <v>7619</v>
      </c>
      <c r="AI419" s="70" t="s">
        <v>368</v>
      </c>
      <c r="AJ419" s="70" t="s">
        <v>149</v>
      </c>
      <c r="AK419" s="70">
        <v>2</v>
      </c>
      <c r="AL419" s="108" t="s">
        <v>6294</v>
      </c>
      <c r="AM419" t="e">
        <v>#N/A</v>
      </c>
      <c r="AN419" t="e">
        <f t="shared" si="84"/>
        <v>#N/A</v>
      </c>
      <c r="AP419" t="s">
        <v>8085</v>
      </c>
    </row>
    <row r="420" spans="1:42" ht="14.4" customHeight="1" x14ac:dyDescent="0.3">
      <c r="A420" s="59" t="str">
        <f t="shared" si="83"/>
        <v>STH-A-FMCG-RSM-00</v>
      </c>
      <c r="B420" s="70" t="s">
        <v>1171</v>
      </c>
      <c r="C420" s="70" t="s">
        <v>3078</v>
      </c>
      <c r="D420" s="70" t="s">
        <v>1171</v>
      </c>
      <c r="E420" s="70" t="s">
        <v>17</v>
      </c>
      <c r="F420" s="70" t="s">
        <v>1166</v>
      </c>
      <c r="G420" s="70" t="s">
        <v>5637</v>
      </c>
      <c r="H420" s="70" t="s">
        <v>1171</v>
      </c>
      <c r="I420" s="59" t="s">
        <v>4901</v>
      </c>
      <c r="J420" s="70" t="s">
        <v>1212</v>
      </c>
      <c r="K420" s="59" t="s">
        <v>1160</v>
      </c>
      <c r="L420" s="82" t="str">
        <f>P420</f>
        <v>0130001</v>
      </c>
      <c r="M420" s="82" t="s">
        <v>4686</v>
      </c>
      <c r="N420" s="70" t="s">
        <v>2687</v>
      </c>
      <c r="O420" s="59" t="s">
        <v>6750</v>
      </c>
      <c r="P420" s="59" t="str">
        <f t="shared" ref="P420:P483" si="85">O420</f>
        <v>0130001</v>
      </c>
      <c r="Q420" s="163" t="str">
        <f t="shared" si="82"/>
        <v>0130001@gsfmcg.com</v>
      </c>
      <c r="R420" s="59">
        <v>16</v>
      </c>
      <c r="S420" s="70" t="s">
        <v>6724</v>
      </c>
      <c r="T420" s="59" t="str">
        <f>W420</f>
        <v>STH-A - RSM - FMCG Unmapped</v>
      </c>
      <c r="U420" s="70" t="s">
        <v>6724</v>
      </c>
      <c r="V420" s="70" t="s">
        <v>5921</v>
      </c>
      <c r="W420" s="70" t="str">
        <f>TRIM(CONCATENATE(G420," - ",AD420," - ",V420))</f>
        <v>STH-A - RSM - FMCG Unmapped</v>
      </c>
      <c r="X420" s="70" t="s">
        <v>18</v>
      </c>
      <c r="Y420" s="70" t="s">
        <v>774</v>
      </c>
      <c r="Z420" s="70" t="s">
        <v>774</v>
      </c>
      <c r="AA420" s="171" t="s">
        <v>774</v>
      </c>
      <c r="AB420" s="70" t="s">
        <v>774</v>
      </c>
      <c r="AC420" s="70" t="s">
        <v>1806</v>
      </c>
      <c r="AD420" s="70" t="s">
        <v>1146</v>
      </c>
      <c r="AE420" s="82" t="s">
        <v>3414</v>
      </c>
      <c r="AF420" s="70" t="s">
        <v>1171</v>
      </c>
      <c r="AG420" s="70" t="s">
        <v>1159</v>
      </c>
      <c r="AH420" s="70" t="s">
        <v>3277</v>
      </c>
      <c r="AI420" s="70" t="s">
        <v>7399</v>
      </c>
      <c r="AJ420" s="70" t="s">
        <v>18</v>
      </c>
      <c r="AK420" s="81">
        <v>0</v>
      </c>
      <c r="AL420" s="108" t="s">
        <v>5606</v>
      </c>
      <c r="AM420" t="s">
        <v>6750</v>
      </c>
      <c r="AN420" t="b">
        <f t="shared" si="84"/>
        <v>1</v>
      </c>
    </row>
    <row r="421" spans="1:42" ht="14.4" customHeight="1" x14ac:dyDescent="0.3">
      <c r="A421" s="59" t="str">
        <f>U421</f>
        <v>STH-B-FMCG-RSM-01</v>
      </c>
      <c r="B421" s="70" t="s">
        <v>1171</v>
      </c>
      <c r="C421" s="70" t="s">
        <v>3078</v>
      </c>
      <c r="D421" s="70" t="s">
        <v>1170</v>
      </c>
      <c r="E421" s="70" t="s">
        <v>17</v>
      </c>
      <c r="F421" s="70" t="s">
        <v>1167</v>
      </c>
      <c r="G421" s="70" t="s">
        <v>5636</v>
      </c>
      <c r="H421" s="70" t="s">
        <v>1218</v>
      </c>
      <c r="I421" s="59" t="s">
        <v>4901</v>
      </c>
      <c r="J421" s="70" t="s">
        <v>2860</v>
      </c>
      <c r="K421" s="59" t="s">
        <v>6360</v>
      </c>
      <c r="L421" s="99" t="s">
        <v>1141</v>
      </c>
      <c r="M421" s="82" t="s">
        <v>4686</v>
      </c>
      <c r="N421" s="70" t="s">
        <v>2687</v>
      </c>
      <c r="O421" s="59" t="s">
        <v>2485</v>
      </c>
      <c r="P421" s="59" t="str">
        <f>O422</f>
        <v>0130101</v>
      </c>
      <c r="Q421" s="163" t="str">
        <f t="shared" si="82"/>
        <v>15@gsfmcg.com</v>
      </c>
      <c r="R421" s="59">
        <v>16</v>
      </c>
      <c r="S421" s="59" t="s">
        <v>3278</v>
      </c>
      <c r="T421" s="59" t="str">
        <f>V421</f>
        <v>Sajid Phul</v>
      </c>
      <c r="U421" s="70" t="s">
        <v>3278</v>
      </c>
      <c r="V421" s="70" t="s">
        <v>463</v>
      </c>
      <c r="W421" s="70" t="str">
        <f>TRIM(CONCATENATE(G421," - ",AD421," - ",V421))</f>
        <v>STH-B - RSM - Sajid Phul</v>
      </c>
      <c r="X421" s="70" t="s">
        <v>1803</v>
      </c>
      <c r="Y421" s="70" t="s">
        <v>774</v>
      </c>
      <c r="Z421" s="70" t="s">
        <v>774</v>
      </c>
      <c r="AA421" s="171" t="s">
        <v>774</v>
      </c>
      <c r="AB421" s="70" t="s">
        <v>774</v>
      </c>
      <c r="AC421" s="70" t="s">
        <v>1806</v>
      </c>
      <c r="AD421" s="70" t="s">
        <v>1146</v>
      </c>
      <c r="AE421" s="82" t="s">
        <v>2488</v>
      </c>
      <c r="AF421" s="70" t="s">
        <v>1171</v>
      </c>
      <c r="AG421" s="70" t="s">
        <v>1159</v>
      </c>
      <c r="AH421" s="70" t="s">
        <v>3280</v>
      </c>
      <c r="AI421" s="70" t="s">
        <v>644</v>
      </c>
      <c r="AJ421" s="70" t="s">
        <v>18</v>
      </c>
      <c r="AK421" s="81">
        <v>3</v>
      </c>
      <c r="AL421" s="108" t="s">
        <v>6294</v>
      </c>
      <c r="AM421" t="s">
        <v>2485</v>
      </c>
      <c r="AN421" t="b">
        <f t="shared" si="84"/>
        <v>1</v>
      </c>
    </row>
    <row r="422" spans="1:42" ht="14.4" customHeight="1" x14ac:dyDescent="0.3">
      <c r="A422" s="59" t="str">
        <f>U422</f>
        <v>STH-B-FMCG-RSM-00</v>
      </c>
      <c r="B422" s="70" t="s">
        <v>1171</v>
      </c>
      <c r="C422" s="70" t="s">
        <v>3078</v>
      </c>
      <c r="D422" s="70" t="s">
        <v>1170</v>
      </c>
      <c r="E422" s="70" t="s">
        <v>17</v>
      </c>
      <c r="F422" s="70" t="s">
        <v>1167</v>
      </c>
      <c r="G422" s="70" t="s">
        <v>5636</v>
      </c>
      <c r="H422" s="70" t="s">
        <v>1218</v>
      </c>
      <c r="I422" s="59" t="s">
        <v>4901</v>
      </c>
      <c r="J422" s="70" t="s">
        <v>2860</v>
      </c>
      <c r="K422" s="59" t="s">
        <v>6360</v>
      </c>
      <c r="L422" s="99" t="str">
        <f>O422</f>
        <v>0130101</v>
      </c>
      <c r="M422" s="82" t="s">
        <v>4686</v>
      </c>
      <c r="N422" s="70" t="s">
        <v>2687</v>
      </c>
      <c r="O422" s="59" t="s">
        <v>6751</v>
      </c>
      <c r="P422" s="59" t="str">
        <f>O422</f>
        <v>0130101</v>
      </c>
      <c r="Q422" s="163" t="str">
        <f>CONCATENATE(O422,"@gsfmcg.com")</f>
        <v>0130101@gsfmcg.com</v>
      </c>
      <c r="R422" s="59">
        <v>16</v>
      </c>
      <c r="S422" s="70" t="s">
        <v>6725</v>
      </c>
      <c r="T422" s="59" t="str">
        <f>W422</f>
        <v>STH-B - RSM - FMCG Unmapped</v>
      </c>
      <c r="U422" s="70" t="s">
        <v>6725</v>
      </c>
      <c r="V422" s="70" t="s">
        <v>5921</v>
      </c>
      <c r="W422" s="70" t="str">
        <f>TRIM(CONCATENATE(G422," - ",AD422," - ",V422))</f>
        <v>STH-B - RSM - FMCG Unmapped</v>
      </c>
      <c r="X422" s="70" t="s">
        <v>1803</v>
      </c>
      <c r="Y422" s="70" t="s">
        <v>774</v>
      </c>
      <c r="Z422" s="70" t="s">
        <v>774</v>
      </c>
      <c r="AA422" s="171" t="s">
        <v>774</v>
      </c>
      <c r="AB422" s="70" t="s">
        <v>774</v>
      </c>
      <c r="AC422" s="70" t="s">
        <v>1806</v>
      </c>
      <c r="AD422" s="70" t="s">
        <v>1146</v>
      </c>
      <c r="AE422" s="82" t="s">
        <v>3414</v>
      </c>
      <c r="AF422" s="70" t="s">
        <v>1171</v>
      </c>
      <c r="AG422" s="70" t="s">
        <v>1159</v>
      </c>
      <c r="AH422" s="70" t="s">
        <v>3278</v>
      </c>
      <c r="AI422" s="70" t="s">
        <v>463</v>
      </c>
      <c r="AJ422" s="70" t="s">
        <v>26</v>
      </c>
      <c r="AK422" s="81">
        <v>0</v>
      </c>
      <c r="AL422" s="108" t="s">
        <v>5606</v>
      </c>
      <c r="AM422" t="s">
        <v>6751</v>
      </c>
      <c r="AN422" t="b">
        <f t="shared" si="84"/>
        <v>1</v>
      </c>
    </row>
    <row r="423" spans="1:42" ht="14.4" customHeight="1" x14ac:dyDescent="0.3">
      <c r="A423" s="59" t="str">
        <f>U423</f>
        <v>SUK01-FMCG01-SPO-03</v>
      </c>
      <c r="B423" s="70" t="s">
        <v>1170</v>
      </c>
      <c r="C423" s="70" t="s">
        <v>1987</v>
      </c>
      <c r="D423" s="70" t="s">
        <v>1170</v>
      </c>
      <c r="E423" s="70" t="s">
        <v>17</v>
      </c>
      <c r="F423" s="70" t="s">
        <v>1167</v>
      </c>
      <c r="G423" s="70" t="s">
        <v>5636</v>
      </c>
      <c r="H423" s="70" t="s">
        <v>1218</v>
      </c>
      <c r="I423" s="59" t="s">
        <v>4901</v>
      </c>
      <c r="J423" s="70" t="s">
        <v>2860</v>
      </c>
      <c r="K423" s="59" t="s">
        <v>6360</v>
      </c>
      <c r="L423" s="70" t="s">
        <v>7410</v>
      </c>
      <c r="M423" s="82" t="s">
        <v>4686</v>
      </c>
      <c r="N423" s="70" t="s">
        <v>2687</v>
      </c>
      <c r="O423" s="59" t="s">
        <v>8081</v>
      </c>
      <c r="P423" s="59" t="str">
        <f>O423</f>
        <v>0130102</v>
      </c>
      <c r="Q423" s="163" t="str">
        <f>CONCATENATE(O423,"@gsfmcg.com")</f>
        <v>0130102@gsfmcg.com</v>
      </c>
      <c r="R423" s="59" t="s">
        <v>2534</v>
      </c>
      <c r="S423" s="59" t="s">
        <v>7411</v>
      </c>
      <c r="T423" s="59" t="str">
        <f>TRIM(CONCATENATE(V423," (",S423,")"))</f>
        <v>Sabir (SUK-06)</v>
      </c>
      <c r="U423" s="70" t="s">
        <v>3025</v>
      </c>
      <c r="V423" s="70" t="s">
        <v>7412</v>
      </c>
      <c r="W423" s="70" t="str">
        <f>TRIM(CONCATENATE(K423," - ",AD423," - ",V423))</f>
        <v>SUK01 - SPO - Sabir</v>
      </c>
      <c r="X423" s="70" t="s">
        <v>26</v>
      </c>
      <c r="Y423" s="70" t="s">
        <v>502</v>
      </c>
      <c r="Z423" s="70" t="s">
        <v>774</v>
      </c>
      <c r="AA423" s="171" t="s">
        <v>774</v>
      </c>
      <c r="AB423" s="70" t="s">
        <v>774</v>
      </c>
      <c r="AC423" s="70" t="s">
        <v>1171</v>
      </c>
      <c r="AD423" s="70" t="s">
        <v>163</v>
      </c>
      <c r="AE423" s="82" t="s">
        <v>1162</v>
      </c>
      <c r="AF423" s="70" t="s">
        <v>1171</v>
      </c>
      <c r="AG423" s="70" t="s">
        <v>1159</v>
      </c>
      <c r="AH423" s="70" t="s">
        <v>3278</v>
      </c>
      <c r="AI423" s="70" t="s">
        <v>463</v>
      </c>
      <c r="AJ423" s="70" t="s">
        <v>26</v>
      </c>
      <c r="AK423" s="70">
        <v>1</v>
      </c>
      <c r="AL423" s="108" t="s">
        <v>6293</v>
      </c>
      <c r="AM423" t="e">
        <v>#N/A</v>
      </c>
      <c r="AN423" t="e">
        <f t="shared" si="84"/>
        <v>#N/A</v>
      </c>
    </row>
    <row r="424" spans="1:42" ht="14.4" customHeight="1" x14ac:dyDescent="0.3">
      <c r="A424" s="59" t="str">
        <f>U424</f>
        <v>STH-C-FMCG-RSM-01</v>
      </c>
      <c r="B424" s="70" t="s">
        <v>1171</v>
      </c>
      <c r="C424" s="70" t="s">
        <v>3078</v>
      </c>
      <c r="D424" s="70" t="s">
        <v>1911</v>
      </c>
      <c r="E424" s="70" t="s">
        <v>17</v>
      </c>
      <c r="F424" s="70" t="s">
        <v>6354</v>
      </c>
      <c r="G424" s="70" t="s">
        <v>6355</v>
      </c>
      <c r="H424" s="70" t="s">
        <v>1806</v>
      </c>
      <c r="I424" s="161" t="s">
        <v>4900</v>
      </c>
      <c r="J424" s="70" t="s">
        <v>2863</v>
      </c>
      <c r="K424" s="59" t="s">
        <v>6366</v>
      </c>
      <c r="L424" s="99" t="str">
        <f>O424</f>
        <v>24</v>
      </c>
      <c r="M424" s="82" t="s">
        <v>4686</v>
      </c>
      <c r="N424" s="70" t="s">
        <v>2687</v>
      </c>
      <c r="O424" s="59" t="s">
        <v>8082</v>
      </c>
      <c r="P424" s="59" t="str">
        <f>O425</f>
        <v>0130201</v>
      </c>
      <c r="Q424" s="163" t="str">
        <f>CONCATENATE(O424,"@gsfmcg.com")</f>
        <v>24@gsfmcg.com</v>
      </c>
      <c r="R424" s="99" t="s">
        <v>1162</v>
      </c>
      <c r="S424" s="59" t="s">
        <v>6356</v>
      </c>
      <c r="T424" s="59" t="str">
        <f>W424</f>
        <v>STH-C - RSM - FMCG Vacant</v>
      </c>
      <c r="U424" s="70" t="s">
        <v>6356</v>
      </c>
      <c r="V424" s="70" t="s">
        <v>7400</v>
      </c>
      <c r="W424" s="70" t="str">
        <f t="shared" ref="W424:W487" si="86">TRIM(CONCATENATE(G424," - ",AD424," - ",V424))</f>
        <v>STH-C - RSM - FMCG Vacant</v>
      </c>
      <c r="X424" s="70" t="s">
        <v>131</v>
      </c>
      <c r="Y424" s="70" t="s">
        <v>774</v>
      </c>
      <c r="Z424" s="70" t="s">
        <v>774</v>
      </c>
      <c r="AA424" s="171" t="s">
        <v>774</v>
      </c>
      <c r="AB424" s="70" t="s">
        <v>774</v>
      </c>
      <c r="AC424" s="70" t="s">
        <v>1806</v>
      </c>
      <c r="AD424" s="70" t="s">
        <v>1146</v>
      </c>
      <c r="AE424" s="82" t="s">
        <v>2488</v>
      </c>
      <c r="AF424" s="70" t="s">
        <v>1171</v>
      </c>
      <c r="AG424" s="70" t="s">
        <v>1159</v>
      </c>
      <c r="AH424" s="70" t="s">
        <v>3280</v>
      </c>
      <c r="AI424" s="70" t="s">
        <v>644</v>
      </c>
      <c r="AJ424" s="70" t="s">
        <v>18</v>
      </c>
      <c r="AK424" s="81">
        <v>3</v>
      </c>
      <c r="AL424" s="108" t="s">
        <v>6294</v>
      </c>
      <c r="AM424" t="e">
        <v>#N/A</v>
      </c>
      <c r="AN424" t="e">
        <f t="shared" si="84"/>
        <v>#N/A</v>
      </c>
    </row>
    <row r="425" spans="1:42" ht="14.4" customHeight="1" x14ac:dyDescent="0.3">
      <c r="A425" s="59" t="str">
        <f t="shared" si="83"/>
        <v>STH-C-FMCG-RSM-00</v>
      </c>
      <c r="B425" s="70" t="s">
        <v>1171</v>
      </c>
      <c r="C425" s="70" t="s">
        <v>3078</v>
      </c>
      <c r="D425" s="70" t="s">
        <v>1911</v>
      </c>
      <c r="E425" s="70" t="s">
        <v>17</v>
      </c>
      <c r="F425" s="70" t="s">
        <v>6354</v>
      </c>
      <c r="G425" s="70" t="s">
        <v>6355</v>
      </c>
      <c r="H425" s="70" t="s">
        <v>1806</v>
      </c>
      <c r="I425" s="161" t="s">
        <v>4900</v>
      </c>
      <c r="J425" s="70" t="s">
        <v>2863</v>
      </c>
      <c r="K425" s="59" t="s">
        <v>6366</v>
      </c>
      <c r="L425" s="99" t="str">
        <f>O425</f>
        <v>0130201</v>
      </c>
      <c r="M425" s="82" t="s">
        <v>4686</v>
      </c>
      <c r="N425" s="70" t="s">
        <v>2687</v>
      </c>
      <c r="O425" s="59" t="s">
        <v>6752</v>
      </c>
      <c r="P425" s="59" t="str">
        <f t="shared" si="85"/>
        <v>0130201</v>
      </c>
      <c r="Q425" s="163" t="str">
        <f t="shared" si="82"/>
        <v>0130201@gsfmcg.com</v>
      </c>
      <c r="R425" s="99" t="s">
        <v>1162</v>
      </c>
      <c r="S425" s="70" t="s">
        <v>6726</v>
      </c>
      <c r="T425" s="59" t="str">
        <f>W425</f>
        <v>STH-C - RSM - FMCG Unmapped</v>
      </c>
      <c r="U425" s="70" t="s">
        <v>6726</v>
      </c>
      <c r="V425" s="70" t="s">
        <v>5921</v>
      </c>
      <c r="W425" s="70" t="str">
        <f t="shared" si="86"/>
        <v>STH-C - RSM - FMCG Unmapped</v>
      </c>
      <c r="X425" s="70" t="s">
        <v>131</v>
      </c>
      <c r="Y425" s="70" t="s">
        <v>774</v>
      </c>
      <c r="Z425" s="70" t="s">
        <v>774</v>
      </c>
      <c r="AA425" s="171" t="s">
        <v>774</v>
      </c>
      <c r="AB425" s="70" t="s">
        <v>774</v>
      </c>
      <c r="AC425" s="70" t="s">
        <v>1806</v>
      </c>
      <c r="AD425" s="70" t="s">
        <v>1146</v>
      </c>
      <c r="AE425" s="82" t="s">
        <v>3414</v>
      </c>
      <c r="AF425" s="70" t="s">
        <v>1171</v>
      </c>
      <c r="AG425" s="70" t="s">
        <v>1159</v>
      </c>
      <c r="AH425" s="70" t="s">
        <v>6356</v>
      </c>
      <c r="AI425" s="70" t="s">
        <v>7455</v>
      </c>
      <c r="AJ425" s="70" t="s">
        <v>131</v>
      </c>
      <c r="AK425" s="81">
        <v>0</v>
      </c>
      <c r="AL425" s="108" t="s">
        <v>5606</v>
      </c>
      <c r="AM425" t="s">
        <v>6752</v>
      </c>
      <c r="AN425" t="b">
        <f t="shared" si="84"/>
        <v>1</v>
      </c>
    </row>
    <row r="426" spans="1:42" ht="14.4" customHeight="1" x14ac:dyDescent="0.3">
      <c r="A426" s="59" t="str">
        <f>U426</f>
        <v>NTH-A-FMCG-RSM-01</v>
      </c>
      <c r="B426" s="70" t="s">
        <v>1171</v>
      </c>
      <c r="C426" s="70" t="s">
        <v>3078</v>
      </c>
      <c r="D426" s="70" t="s">
        <v>1217</v>
      </c>
      <c r="E426" s="70" t="s">
        <v>143</v>
      </c>
      <c r="F426" s="70" t="s">
        <v>1168</v>
      </c>
      <c r="G426" s="70" t="s">
        <v>5631</v>
      </c>
      <c r="H426" s="70" t="s">
        <v>2069</v>
      </c>
      <c r="I426" s="161" t="s">
        <v>4900</v>
      </c>
      <c r="J426" s="70" t="s">
        <v>1213</v>
      </c>
      <c r="K426" s="59" t="s">
        <v>6368</v>
      </c>
      <c r="L426" s="70" t="str">
        <f>O426</f>
        <v>25</v>
      </c>
      <c r="M426" s="82" t="s">
        <v>4686</v>
      </c>
      <c r="N426" s="70" t="s">
        <v>2687</v>
      </c>
      <c r="O426" s="82" t="s">
        <v>8083</v>
      </c>
      <c r="P426" s="59" t="str">
        <f>O427</f>
        <v>0130301</v>
      </c>
      <c r="Q426" s="163" t="str">
        <f>CONCATENATE(O426,"@gsfmcg.com")</f>
        <v>25@gsfmcg.com</v>
      </c>
      <c r="R426" s="99">
        <v>12345</v>
      </c>
      <c r="S426" s="59" t="s">
        <v>3281</v>
      </c>
      <c r="T426" s="59" t="str">
        <f>W426</f>
        <v>NTH-A - RSM - Vacant RSM NTH-A</v>
      </c>
      <c r="U426" s="70" t="s">
        <v>3281</v>
      </c>
      <c r="V426" s="70" t="s">
        <v>7588</v>
      </c>
      <c r="W426" s="70" t="str">
        <f t="shared" si="86"/>
        <v>NTH-A - RSM - Vacant RSM NTH-A</v>
      </c>
      <c r="X426" s="70" t="s">
        <v>65</v>
      </c>
      <c r="Y426" s="70" t="s">
        <v>774</v>
      </c>
      <c r="Z426" s="70" t="s">
        <v>774</v>
      </c>
      <c r="AA426" s="171" t="s">
        <v>774</v>
      </c>
      <c r="AB426" s="70" t="s">
        <v>774</v>
      </c>
      <c r="AC426" s="70" t="s">
        <v>1806</v>
      </c>
      <c r="AD426" s="70" t="s">
        <v>1146</v>
      </c>
      <c r="AE426" s="82" t="s">
        <v>2488</v>
      </c>
      <c r="AF426" s="70" t="s">
        <v>1171</v>
      </c>
      <c r="AG426" s="70" t="s">
        <v>1159</v>
      </c>
      <c r="AH426" s="70" t="s">
        <v>3279</v>
      </c>
      <c r="AI426" s="70" t="s">
        <v>645</v>
      </c>
      <c r="AJ426" s="70" t="s">
        <v>65</v>
      </c>
      <c r="AK426" s="81">
        <v>3</v>
      </c>
      <c r="AL426" s="108" t="s">
        <v>6294</v>
      </c>
      <c r="AM426" t="e">
        <v>#N/A</v>
      </c>
      <c r="AN426" t="e">
        <f t="shared" si="84"/>
        <v>#N/A</v>
      </c>
    </row>
    <row r="427" spans="1:42" ht="14.4" customHeight="1" x14ac:dyDescent="0.3">
      <c r="A427" s="59" t="str">
        <f t="shared" si="83"/>
        <v>NTH-A-FMCG-RSM-00</v>
      </c>
      <c r="B427" s="70" t="s">
        <v>1171</v>
      </c>
      <c r="C427" s="70" t="s">
        <v>3078</v>
      </c>
      <c r="D427" s="70" t="s">
        <v>1217</v>
      </c>
      <c r="E427" s="70" t="s">
        <v>143</v>
      </c>
      <c r="F427" s="70" t="s">
        <v>1168</v>
      </c>
      <c r="G427" s="70" t="s">
        <v>5631</v>
      </c>
      <c r="H427" s="70" t="s">
        <v>2069</v>
      </c>
      <c r="I427" s="161" t="s">
        <v>4900</v>
      </c>
      <c r="J427" s="70" t="s">
        <v>1213</v>
      </c>
      <c r="K427" s="59" t="s">
        <v>6368</v>
      </c>
      <c r="L427" s="70" t="str">
        <f>O427</f>
        <v>0130301</v>
      </c>
      <c r="M427" s="82" t="s">
        <v>4686</v>
      </c>
      <c r="N427" s="70" t="s">
        <v>2687</v>
      </c>
      <c r="O427" s="59" t="s">
        <v>6753</v>
      </c>
      <c r="P427" s="59" t="str">
        <f t="shared" si="85"/>
        <v>0130301</v>
      </c>
      <c r="Q427" s="163" t="str">
        <f t="shared" si="82"/>
        <v>0130301@gsfmcg.com</v>
      </c>
      <c r="R427" s="99">
        <v>12345</v>
      </c>
      <c r="S427" s="70" t="s">
        <v>6727</v>
      </c>
      <c r="T427" s="59" t="str">
        <f>W427</f>
        <v>NTH-A - RSM - FMCG Unmapped</v>
      </c>
      <c r="U427" s="70" t="s">
        <v>6727</v>
      </c>
      <c r="V427" s="70" t="s">
        <v>5921</v>
      </c>
      <c r="W427" s="70" t="str">
        <f t="shared" si="86"/>
        <v>NTH-A - RSM - FMCG Unmapped</v>
      </c>
      <c r="X427" s="70" t="s">
        <v>65</v>
      </c>
      <c r="Y427" s="70" t="s">
        <v>774</v>
      </c>
      <c r="Z427" s="70" t="s">
        <v>774</v>
      </c>
      <c r="AA427" s="171" t="s">
        <v>774</v>
      </c>
      <c r="AB427" s="70" t="s">
        <v>774</v>
      </c>
      <c r="AC427" s="70" t="s">
        <v>1806</v>
      </c>
      <c r="AD427" s="70" t="s">
        <v>1146</v>
      </c>
      <c r="AE427" s="82" t="s">
        <v>3414</v>
      </c>
      <c r="AF427" s="70" t="s">
        <v>1171</v>
      </c>
      <c r="AG427" s="70" t="s">
        <v>1159</v>
      </c>
      <c r="AH427" s="70" t="s">
        <v>3281</v>
      </c>
      <c r="AI427" s="70" t="s">
        <v>7588</v>
      </c>
      <c r="AJ427" s="70" t="s">
        <v>65</v>
      </c>
      <c r="AK427" s="81">
        <v>0</v>
      </c>
      <c r="AL427" s="108" t="s">
        <v>5606</v>
      </c>
      <c r="AM427" t="s">
        <v>6753</v>
      </c>
      <c r="AN427" t="b">
        <f t="shared" si="84"/>
        <v>1</v>
      </c>
    </row>
    <row r="428" spans="1:42" ht="14.4" customHeight="1" x14ac:dyDescent="0.3">
      <c r="A428" s="59" t="str">
        <f>U428</f>
        <v>NTH-E-FMCG-RSM-01</v>
      </c>
      <c r="B428" s="70" t="s">
        <v>1171</v>
      </c>
      <c r="C428" s="70" t="s">
        <v>3078</v>
      </c>
      <c r="D428" s="70" t="s">
        <v>2075</v>
      </c>
      <c r="E428" s="70" t="s">
        <v>143</v>
      </c>
      <c r="F428" s="70" t="s">
        <v>7621</v>
      </c>
      <c r="G428" s="70" t="s">
        <v>7622</v>
      </c>
      <c r="H428" s="70" t="s">
        <v>2866</v>
      </c>
      <c r="I428" s="59" t="s">
        <v>4899</v>
      </c>
      <c r="J428" s="70" t="s">
        <v>2861</v>
      </c>
      <c r="K428" s="59" t="s">
        <v>6363</v>
      </c>
      <c r="L428" s="99" t="s">
        <v>1140</v>
      </c>
      <c r="M428" s="82" t="s">
        <v>4686</v>
      </c>
      <c r="N428" s="70" t="s">
        <v>2687</v>
      </c>
      <c r="O428" s="59" t="s">
        <v>3414</v>
      </c>
      <c r="P428" s="59" t="str">
        <f>O429</f>
        <v>0112401</v>
      </c>
      <c r="Q428" s="163" t="str">
        <f>CONCATENATE(O428,"@gsfmcg.com")</f>
        <v>02@gsfmcg.com</v>
      </c>
      <c r="R428" s="99" t="s">
        <v>3414</v>
      </c>
      <c r="S428" s="59" t="s">
        <v>7619</v>
      </c>
      <c r="T428" s="59" t="str">
        <f>V428</f>
        <v>Sajid Maqbool</v>
      </c>
      <c r="U428" s="70" t="s">
        <v>7619</v>
      </c>
      <c r="V428" s="70" t="s">
        <v>368</v>
      </c>
      <c r="W428" s="70" t="str">
        <f t="shared" si="86"/>
        <v>NTH-E - RSM - Sajid Maqbool</v>
      </c>
      <c r="X428" s="70" t="s">
        <v>149</v>
      </c>
      <c r="Y428" s="70" t="s">
        <v>774</v>
      </c>
      <c r="Z428" s="70" t="s">
        <v>774</v>
      </c>
      <c r="AA428" s="171" t="s">
        <v>774</v>
      </c>
      <c r="AB428" s="70" t="s">
        <v>774</v>
      </c>
      <c r="AC428" s="70" t="s">
        <v>1806</v>
      </c>
      <c r="AD428" s="70" t="s">
        <v>1146</v>
      </c>
      <c r="AE428" s="82" t="s">
        <v>2488</v>
      </c>
      <c r="AF428" s="70" t="s">
        <v>1171</v>
      </c>
      <c r="AG428" s="70" t="s">
        <v>1159</v>
      </c>
      <c r="AH428" s="70" t="s">
        <v>3279</v>
      </c>
      <c r="AI428" s="70" t="s">
        <v>645</v>
      </c>
      <c r="AJ428" s="70" t="s">
        <v>65</v>
      </c>
      <c r="AK428" s="81">
        <v>3</v>
      </c>
      <c r="AL428" s="108" t="s">
        <v>6294</v>
      </c>
      <c r="AM428" t="s">
        <v>3414</v>
      </c>
      <c r="AN428" t="b">
        <f t="shared" si="84"/>
        <v>1</v>
      </c>
    </row>
    <row r="429" spans="1:42" ht="14.4" customHeight="1" x14ac:dyDescent="0.3">
      <c r="A429" s="59" t="str">
        <f t="shared" si="83"/>
        <v>NTH-E-FMCG-RSM-00</v>
      </c>
      <c r="B429" s="70" t="s">
        <v>1171</v>
      </c>
      <c r="C429" s="70" t="s">
        <v>3078</v>
      </c>
      <c r="D429" s="70" t="s">
        <v>2075</v>
      </c>
      <c r="E429" s="70" t="s">
        <v>143</v>
      </c>
      <c r="F429" s="70" t="s">
        <v>7621</v>
      </c>
      <c r="G429" s="70" t="s">
        <v>7622</v>
      </c>
      <c r="H429" s="70" t="s">
        <v>2866</v>
      </c>
      <c r="I429" s="59" t="s">
        <v>4899</v>
      </c>
      <c r="J429" s="70" t="s">
        <v>2861</v>
      </c>
      <c r="K429" s="59" t="s">
        <v>6363</v>
      </c>
      <c r="L429" s="99" t="str">
        <f>O429</f>
        <v>0112401</v>
      </c>
      <c r="M429" s="82" t="s">
        <v>4686</v>
      </c>
      <c r="N429" s="70" t="s">
        <v>2687</v>
      </c>
      <c r="O429" s="59" t="s">
        <v>8084</v>
      </c>
      <c r="P429" s="59" t="str">
        <f t="shared" si="85"/>
        <v>0112401</v>
      </c>
      <c r="Q429" s="163" t="str">
        <f t="shared" si="82"/>
        <v>0112401@gsfmcg.com</v>
      </c>
      <c r="R429" s="99" t="s">
        <v>3414</v>
      </c>
      <c r="S429" s="70" t="s">
        <v>7620</v>
      </c>
      <c r="T429" s="59" t="str">
        <f>W429</f>
        <v>NTH-E - RSM - FMCG Unmapped</v>
      </c>
      <c r="U429" s="70" t="s">
        <v>7620</v>
      </c>
      <c r="V429" s="70" t="s">
        <v>5921</v>
      </c>
      <c r="W429" s="70" t="str">
        <f t="shared" si="86"/>
        <v>NTH-E - RSM - FMCG Unmapped</v>
      </c>
      <c r="X429" s="70" t="s">
        <v>149</v>
      </c>
      <c r="Y429" s="70" t="s">
        <v>774</v>
      </c>
      <c r="Z429" s="70" t="s">
        <v>774</v>
      </c>
      <c r="AA429" s="171" t="s">
        <v>774</v>
      </c>
      <c r="AB429" s="70" t="s">
        <v>774</v>
      </c>
      <c r="AC429" s="70" t="s">
        <v>1806</v>
      </c>
      <c r="AD429" s="70" t="s">
        <v>1146</v>
      </c>
      <c r="AE429" s="82" t="s">
        <v>2488</v>
      </c>
      <c r="AF429" s="70" t="s">
        <v>1171</v>
      </c>
      <c r="AG429" s="70" t="s">
        <v>1159</v>
      </c>
      <c r="AH429" s="70" t="s">
        <v>7619</v>
      </c>
      <c r="AI429" s="70" t="s">
        <v>368</v>
      </c>
      <c r="AJ429" s="70" t="s">
        <v>149</v>
      </c>
      <c r="AK429" s="81">
        <v>0</v>
      </c>
      <c r="AL429" s="108" t="s">
        <v>5606</v>
      </c>
      <c r="AM429" t="e">
        <v>#N/A</v>
      </c>
      <c r="AN429" t="e">
        <f t="shared" si="84"/>
        <v>#N/A</v>
      </c>
    </row>
    <row r="430" spans="1:42" ht="14.4" customHeight="1" x14ac:dyDescent="0.3">
      <c r="A430" s="59" t="str">
        <f t="shared" si="83"/>
        <v>NATL-SF-INST-HOD-01</v>
      </c>
      <c r="B430" s="70" t="s">
        <v>1806</v>
      </c>
      <c r="C430" s="70" t="s">
        <v>3437</v>
      </c>
      <c r="D430" s="70" t="s">
        <v>1806</v>
      </c>
      <c r="E430" s="70" t="s">
        <v>1201</v>
      </c>
      <c r="F430" s="70" t="s">
        <v>1201</v>
      </c>
      <c r="G430" s="59" t="s">
        <v>5630</v>
      </c>
      <c r="H430" s="70" t="s">
        <v>4725</v>
      </c>
      <c r="I430" s="59" t="s">
        <v>4901</v>
      </c>
      <c r="J430" s="70" t="s">
        <v>1367</v>
      </c>
      <c r="K430" s="59" t="s">
        <v>1163</v>
      </c>
      <c r="L430" s="82" t="str">
        <f>O430</f>
        <v>0912001</v>
      </c>
      <c r="M430" s="82" t="s">
        <v>4686</v>
      </c>
      <c r="N430" s="70" t="s">
        <v>2687</v>
      </c>
      <c r="O430" s="82" t="s">
        <v>4892</v>
      </c>
      <c r="P430" s="59" t="str">
        <f t="shared" si="85"/>
        <v>0912001</v>
      </c>
      <c r="Q430" s="162" t="s">
        <v>4893</v>
      </c>
      <c r="R430" s="59" t="s">
        <v>4892</v>
      </c>
      <c r="S430" s="59" t="s">
        <v>4387</v>
      </c>
      <c r="T430" s="59" t="str">
        <f>TRIM(CONCATENATE(V430))</f>
        <v>National SF-Institute</v>
      </c>
      <c r="U430" s="70" t="s">
        <v>4387</v>
      </c>
      <c r="V430" s="70" t="s">
        <v>4386</v>
      </c>
      <c r="W430" s="70" t="str">
        <f t="shared" si="86"/>
        <v>NATL - HOD - National SF-Institute</v>
      </c>
      <c r="X430" s="70" t="s">
        <v>1367</v>
      </c>
      <c r="Y430" s="70" t="s">
        <v>774</v>
      </c>
      <c r="Z430" s="70" t="s">
        <v>774</v>
      </c>
      <c r="AA430" s="171" t="s">
        <v>774</v>
      </c>
      <c r="AB430" s="70" t="s">
        <v>774</v>
      </c>
      <c r="AC430" s="70" t="s">
        <v>2075</v>
      </c>
      <c r="AD430" s="70" t="s">
        <v>1151</v>
      </c>
      <c r="AE430" s="82" t="s">
        <v>2486</v>
      </c>
      <c r="AF430" s="70" t="s">
        <v>1216</v>
      </c>
      <c r="AG430" s="70" t="s">
        <v>3437</v>
      </c>
      <c r="AH430" s="70" t="s">
        <v>4406</v>
      </c>
      <c r="AI430" s="70" t="s">
        <v>3890</v>
      </c>
      <c r="AJ430" s="70" t="s">
        <v>1367</v>
      </c>
      <c r="AK430" s="70">
        <v>5</v>
      </c>
      <c r="AL430" s="103" t="s">
        <v>5610</v>
      </c>
      <c r="AM430" t="s">
        <v>4892</v>
      </c>
      <c r="AN430" t="b">
        <f t="shared" si="84"/>
        <v>1</v>
      </c>
    </row>
    <row r="431" spans="1:42" ht="14.4" customHeight="1" x14ac:dyDescent="0.3">
      <c r="A431" s="59" t="str">
        <f t="shared" si="83"/>
        <v>NATL-UNMAP-HOD-01</v>
      </c>
      <c r="B431" s="70" t="s">
        <v>1806</v>
      </c>
      <c r="C431" s="70" t="s">
        <v>3437</v>
      </c>
      <c r="D431" s="70" t="s">
        <v>1806</v>
      </c>
      <c r="E431" s="70" t="s">
        <v>1201</v>
      </c>
      <c r="F431" s="70" t="s">
        <v>1201</v>
      </c>
      <c r="G431" s="59" t="s">
        <v>5630</v>
      </c>
      <c r="H431" s="70" t="s">
        <v>4725</v>
      </c>
      <c r="I431" s="59" t="s">
        <v>4901</v>
      </c>
      <c r="J431" s="70" t="s">
        <v>1367</v>
      </c>
      <c r="K431" s="59" t="s">
        <v>1163</v>
      </c>
      <c r="L431" s="82" t="str">
        <f>O431</f>
        <v>0913001</v>
      </c>
      <c r="M431" s="82" t="s">
        <v>4686</v>
      </c>
      <c r="N431" s="70" t="s">
        <v>2687</v>
      </c>
      <c r="O431" s="82" t="s">
        <v>4894</v>
      </c>
      <c r="P431" s="59" t="str">
        <f t="shared" si="85"/>
        <v>0913001</v>
      </c>
      <c r="Q431" s="162" t="s">
        <v>4895</v>
      </c>
      <c r="R431" s="59" t="s">
        <v>4894</v>
      </c>
      <c r="S431" s="4" t="s">
        <v>3441</v>
      </c>
      <c r="T431" s="59" t="str">
        <f>TRIM(CONCATENATE(V431))</f>
        <v>Unmapped SF-PHR</v>
      </c>
      <c r="U431" s="70" t="s">
        <v>3441</v>
      </c>
      <c r="V431" s="70" t="s">
        <v>4385</v>
      </c>
      <c r="W431" s="70" t="str">
        <f t="shared" si="86"/>
        <v>NATL - HOD - Unmapped SF-PHR</v>
      </c>
      <c r="X431" s="70" t="s">
        <v>1367</v>
      </c>
      <c r="Y431" s="70" t="s">
        <v>774</v>
      </c>
      <c r="Z431" s="70" t="s">
        <v>774</v>
      </c>
      <c r="AA431" s="171" t="s">
        <v>774</v>
      </c>
      <c r="AB431" s="70" t="s">
        <v>774</v>
      </c>
      <c r="AC431" s="70" t="s">
        <v>2075</v>
      </c>
      <c r="AD431" s="70" t="s">
        <v>1151</v>
      </c>
      <c r="AE431" s="82" t="s">
        <v>2486</v>
      </c>
      <c r="AF431" s="70" t="s">
        <v>1216</v>
      </c>
      <c r="AG431" s="70" t="s">
        <v>3437</v>
      </c>
      <c r="AH431" s="70" t="s">
        <v>4406</v>
      </c>
      <c r="AI431" s="70" t="s">
        <v>3890</v>
      </c>
      <c r="AJ431" s="70" t="s">
        <v>1367</v>
      </c>
      <c r="AK431" s="70">
        <v>5</v>
      </c>
      <c r="AL431" s="103" t="s">
        <v>5610</v>
      </c>
      <c r="AM431" t="s">
        <v>4894</v>
      </c>
      <c r="AN431" t="b">
        <f t="shared" si="84"/>
        <v>1</v>
      </c>
    </row>
    <row r="432" spans="1:42" ht="14.4" customHeight="1" x14ac:dyDescent="0.3">
      <c r="A432" s="59" t="str">
        <f t="shared" si="83"/>
        <v>NATL-FMCG-HOD-01</v>
      </c>
      <c r="B432" s="70" t="s">
        <v>1171</v>
      </c>
      <c r="C432" s="70" t="s">
        <v>3078</v>
      </c>
      <c r="D432" s="70" t="s">
        <v>1806</v>
      </c>
      <c r="E432" s="70" t="s">
        <v>1201</v>
      </c>
      <c r="F432" s="70" t="s">
        <v>1201</v>
      </c>
      <c r="G432" s="59" t="s">
        <v>5630</v>
      </c>
      <c r="H432" s="70" t="s">
        <v>4725</v>
      </c>
      <c r="I432" s="59" t="s">
        <v>4901</v>
      </c>
      <c r="J432" s="59" t="s">
        <v>1367</v>
      </c>
      <c r="K432" s="59" t="s">
        <v>1163</v>
      </c>
      <c r="L432" s="82" t="s">
        <v>5239</v>
      </c>
      <c r="M432" s="82" t="s">
        <v>4686</v>
      </c>
      <c r="N432" s="70" t="s">
        <v>2687</v>
      </c>
      <c r="O432" s="82" t="s">
        <v>5239</v>
      </c>
      <c r="P432" s="59" t="str">
        <f t="shared" si="85"/>
        <v>0911002</v>
      </c>
      <c r="Q432" s="163" t="str">
        <f>CONCATENATE(O432,"@gsfmcg.com")</f>
        <v>0911002@gsfmcg.com</v>
      </c>
      <c r="R432" s="82" t="s">
        <v>5239</v>
      </c>
      <c r="S432" s="59" t="s">
        <v>5230</v>
      </c>
      <c r="T432" s="59" t="str">
        <f>TRIM(CONCATENATE(V432))</f>
        <v>National FMCG Street</v>
      </c>
      <c r="U432" s="70" t="s">
        <v>5230</v>
      </c>
      <c r="V432" s="70" t="s">
        <v>5231</v>
      </c>
      <c r="W432" s="70" t="str">
        <f t="shared" si="86"/>
        <v>NATL - HOD - National FMCG Street</v>
      </c>
      <c r="X432" s="70" t="s">
        <v>1367</v>
      </c>
      <c r="Y432" s="70" t="s">
        <v>774</v>
      </c>
      <c r="Z432" s="70" t="s">
        <v>774</v>
      </c>
      <c r="AA432" s="171" t="s">
        <v>774</v>
      </c>
      <c r="AB432" s="70" t="s">
        <v>774</v>
      </c>
      <c r="AC432" s="70" t="s">
        <v>2075</v>
      </c>
      <c r="AD432" s="70" t="s">
        <v>1151</v>
      </c>
      <c r="AE432" s="82" t="s">
        <v>2486</v>
      </c>
      <c r="AF432" s="70" t="s">
        <v>1171</v>
      </c>
      <c r="AG432" s="70" t="s">
        <v>1159</v>
      </c>
      <c r="AH432" s="70" t="s">
        <v>4405</v>
      </c>
      <c r="AI432" s="70" t="s">
        <v>4402</v>
      </c>
      <c r="AJ432" s="70" t="s">
        <v>1367</v>
      </c>
      <c r="AK432" s="70">
        <v>5</v>
      </c>
      <c r="AL432" s="103" t="s">
        <v>5610</v>
      </c>
      <c r="AM432" t="s">
        <v>5239</v>
      </c>
      <c r="AN432" t="b">
        <f t="shared" si="84"/>
        <v>1</v>
      </c>
    </row>
    <row r="433" spans="1:40" ht="14.4" customHeight="1" x14ac:dyDescent="0.3">
      <c r="A433" s="59" t="str">
        <f t="shared" si="83"/>
        <v>NATL-MKT-INST-HOD-01</v>
      </c>
      <c r="B433" s="70" t="s">
        <v>1806</v>
      </c>
      <c r="C433" s="70" t="s">
        <v>3437</v>
      </c>
      <c r="D433" s="70" t="s">
        <v>1806</v>
      </c>
      <c r="E433" s="70" t="s">
        <v>1201</v>
      </c>
      <c r="F433" s="70" t="s">
        <v>1201</v>
      </c>
      <c r="G433" s="59" t="s">
        <v>5630</v>
      </c>
      <c r="H433" s="70" t="s">
        <v>4725</v>
      </c>
      <c r="I433" s="59" t="s">
        <v>4901</v>
      </c>
      <c r="J433" s="70" t="s">
        <v>1367</v>
      </c>
      <c r="K433" s="59" t="s">
        <v>1163</v>
      </c>
      <c r="L433" s="82" t="str">
        <f>O433</f>
        <v>0911001</v>
      </c>
      <c r="M433" s="82" t="s">
        <v>4686</v>
      </c>
      <c r="N433" s="70" t="s">
        <v>2687</v>
      </c>
      <c r="O433" s="82" t="s">
        <v>4890</v>
      </c>
      <c r="P433" s="59" t="str">
        <f t="shared" si="85"/>
        <v>0911001</v>
      </c>
      <c r="Q433" s="162" t="s">
        <v>4891</v>
      </c>
      <c r="R433" s="59" t="s">
        <v>4890</v>
      </c>
      <c r="S433" s="59" t="s">
        <v>3438</v>
      </c>
      <c r="T433" s="59" t="str">
        <f>TRIM(CONCATENATE(V433))</f>
        <v>National MKT-Institute</v>
      </c>
      <c r="U433" s="70" t="s">
        <v>3438</v>
      </c>
      <c r="V433" s="70" t="s">
        <v>3439</v>
      </c>
      <c r="W433" s="70" t="str">
        <f t="shared" si="86"/>
        <v>NATL - HOD - National MKT-Institute</v>
      </c>
      <c r="X433" s="70" t="s">
        <v>1367</v>
      </c>
      <c r="Y433" s="70" t="s">
        <v>774</v>
      </c>
      <c r="Z433" s="70" t="s">
        <v>774</v>
      </c>
      <c r="AA433" s="171" t="s">
        <v>774</v>
      </c>
      <c r="AB433" s="70" t="s">
        <v>774</v>
      </c>
      <c r="AC433" s="70" t="s">
        <v>2075</v>
      </c>
      <c r="AD433" s="70" t="s">
        <v>1151</v>
      </c>
      <c r="AE433" s="82" t="s">
        <v>2486</v>
      </c>
      <c r="AF433" s="70" t="s">
        <v>1216</v>
      </c>
      <c r="AG433" s="70" t="s">
        <v>3437</v>
      </c>
      <c r="AH433" s="70" t="s">
        <v>4405</v>
      </c>
      <c r="AI433" s="70" t="s">
        <v>4402</v>
      </c>
      <c r="AJ433" s="70" t="s">
        <v>1367</v>
      </c>
      <c r="AK433" s="70">
        <v>5</v>
      </c>
      <c r="AL433" s="103" t="s">
        <v>5610</v>
      </c>
      <c r="AM433" t="s">
        <v>4890</v>
      </c>
      <c r="AN433" t="b">
        <f t="shared" si="84"/>
        <v>1</v>
      </c>
    </row>
    <row r="434" spans="1:40" ht="14.4" customHeight="1" x14ac:dyDescent="0.3">
      <c r="A434" s="59" t="str">
        <f t="shared" si="83"/>
        <v>NATL-UNMAP-HOD-01</v>
      </c>
      <c r="B434" s="70" t="s">
        <v>1806</v>
      </c>
      <c r="C434" s="70" t="s">
        <v>3437</v>
      </c>
      <c r="D434" s="70" t="s">
        <v>1806</v>
      </c>
      <c r="E434" s="70" t="s">
        <v>1201</v>
      </c>
      <c r="F434" s="70" t="s">
        <v>1201</v>
      </c>
      <c r="G434" s="59" t="s">
        <v>5630</v>
      </c>
      <c r="H434" s="70" t="s">
        <v>4725</v>
      </c>
      <c r="I434" s="59" t="s">
        <v>4901</v>
      </c>
      <c r="J434" s="70" t="s">
        <v>1367</v>
      </c>
      <c r="K434" s="59" t="s">
        <v>1163</v>
      </c>
      <c r="L434" s="82" t="str">
        <f>O434</f>
        <v>0913001</v>
      </c>
      <c r="M434" s="82" t="s">
        <v>4686</v>
      </c>
      <c r="N434" s="70" t="s">
        <v>2687</v>
      </c>
      <c r="O434" s="82" t="s">
        <v>4894</v>
      </c>
      <c r="P434" s="59" t="str">
        <f t="shared" si="85"/>
        <v>0913001</v>
      </c>
      <c r="Q434" s="162" t="s">
        <v>4895</v>
      </c>
      <c r="R434" s="59" t="s">
        <v>4894</v>
      </c>
      <c r="S434" s="4" t="s">
        <v>3441</v>
      </c>
      <c r="T434" s="59" t="str">
        <f>TRIM(CONCATENATE(V434))</f>
        <v>Unmapped SF-PHR</v>
      </c>
      <c r="U434" s="70" t="s">
        <v>3441</v>
      </c>
      <c r="V434" s="70" t="s">
        <v>4385</v>
      </c>
      <c r="W434" s="70" t="str">
        <f t="shared" si="86"/>
        <v>NATL - HOD - Unmapped SF-PHR</v>
      </c>
      <c r="X434" s="70" t="s">
        <v>1367</v>
      </c>
      <c r="Y434" s="70" t="s">
        <v>774</v>
      </c>
      <c r="Z434" s="70" t="s">
        <v>774</v>
      </c>
      <c r="AA434" s="171" t="s">
        <v>774</v>
      </c>
      <c r="AB434" s="70" t="s">
        <v>774</v>
      </c>
      <c r="AC434" s="70" t="s">
        <v>2075</v>
      </c>
      <c r="AD434" s="70" t="s">
        <v>1151</v>
      </c>
      <c r="AE434" s="82" t="s">
        <v>2486</v>
      </c>
      <c r="AF434" s="70" t="s">
        <v>1216</v>
      </c>
      <c r="AG434" s="70" t="s">
        <v>3437</v>
      </c>
      <c r="AH434" s="70" t="s">
        <v>4405</v>
      </c>
      <c r="AI434" s="70" t="s">
        <v>4402</v>
      </c>
      <c r="AJ434" s="70" t="s">
        <v>1367</v>
      </c>
      <c r="AK434" s="70">
        <v>5</v>
      </c>
      <c r="AL434" s="103" t="s">
        <v>5610</v>
      </c>
      <c r="AM434" t="s">
        <v>4894</v>
      </c>
      <c r="AN434" t="b">
        <f t="shared" si="84"/>
        <v>1</v>
      </c>
    </row>
    <row r="435" spans="1:40" ht="14.4" customHeight="1" x14ac:dyDescent="0.3">
      <c r="A435" s="59" t="str">
        <f t="shared" si="83"/>
        <v>NATL-MKT-EXECUTIVE</v>
      </c>
      <c r="B435" s="70" t="s">
        <v>1910</v>
      </c>
      <c r="C435" s="70" t="s">
        <v>4409</v>
      </c>
      <c r="D435" s="70" t="s">
        <v>1806</v>
      </c>
      <c r="E435" s="70" t="s">
        <v>1201</v>
      </c>
      <c r="F435" s="70" t="s">
        <v>1201</v>
      </c>
      <c r="G435" s="59" t="s">
        <v>5630</v>
      </c>
      <c r="H435" s="70" t="s">
        <v>4725</v>
      </c>
      <c r="I435" s="59" t="s">
        <v>4901</v>
      </c>
      <c r="J435" s="70" t="s">
        <v>1367</v>
      </c>
      <c r="K435" s="59" t="s">
        <v>1163</v>
      </c>
      <c r="L435" s="99" t="s">
        <v>4887</v>
      </c>
      <c r="M435" s="82" t="s">
        <v>4686</v>
      </c>
      <c r="N435" s="70" t="s">
        <v>2687</v>
      </c>
      <c r="O435" s="82" t="s">
        <v>3440</v>
      </c>
      <c r="P435" s="59" t="str">
        <f t="shared" si="85"/>
        <v>87</v>
      </c>
      <c r="Q435" s="162" t="s">
        <v>4886</v>
      </c>
      <c r="R435" s="59" t="s">
        <v>3440</v>
      </c>
      <c r="S435" s="119" t="s">
        <v>4405</v>
      </c>
      <c r="T435" s="59" t="str">
        <f t="shared" ref="T435:T479" si="87">TRIM(CONCATENATE(V435))</f>
        <v>Dr. Syed Saeedul Hoda</v>
      </c>
      <c r="U435" s="70" t="s">
        <v>4405</v>
      </c>
      <c r="V435" s="70" t="s">
        <v>4402</v>
      </c>
      <c r="W435" s="70" t="str">
        <f t="shared" si="86"/>
        <v>NATL - EXEC - Dr. Syed Saeedul Hoda</v>
      </c>
      <c r="X435" s="70" t="s">
        <v>1367</v>
      </c>
      <c r="Y435" s="70" t="s">
        <v>774</v>
      </c>
      <c r="Z435" s="70" t="s">
        <v>774</v>
      </c>
      <c r="AA435" s="171" t="s">
        <v>774</v>
      </c>
      <c r="AB435" s="70" t="s">
        <v>774</v>
      </c>
      <c r="AC435" s="70" t="s">
        <v>2074</v>
      </c>
      <c r="AD435" s="70" t="s">
        <v>4726</v>
      </c>
      <c r="AE435" s="82" t="s">
        <v>2487</v>
      </c>
      <c r="AF435" s="70" t="s">
        <v>1217</v>
      </c>
      <c r="AG435" s="70" t="s">
        <v>4409</v>
      </c>
      <c r="AH435" s="70" t="s">
        <v>4403</v>
      </c>
      <c r="AI435" s="70" t="s">
        <v>4404</v>
      </c>
      <c r="AJ435" s="70" t="s">
        <v>1367</v>
      </c>
      <c r="AK435" s="70">
        <v>99</v>
      </c>
      <c r="AL435" s="103" t="s">
        <v>1367</v>
      </c>
      <c r="AM435" t="s">
        <v>3440</v>
      </c>
      <c r="AN435" t="b">
        <f t="shared" si="84"/>
        <v>1</v>
      </c>
    </row>
    <row r="436" spans="1:40" ht="14.4" customHeight="1" x14ac:dyDescent="0.3">
      <c r="A436" s="59" t="str">
        <f t="shared" si="83"/>
        <v>NATL-SF-EXECUTIVE</v>
      </c>
      <c r="B436" s="70" t="s">
        <v>1910</v>
      </c>
      <c r="C436" s="70" t="s">
        <v>4409</v>
      </c>
      <c r="D436" s="70" t="s">
        <v>1806</v>
      </c>
      <c r="E436" s="70" t="s">
        <v>1201</v>
      </c>
      <c r="F436" s="70" t="s">
        <v>1201</v>
      </c>
      <c r="G436" s="59" t="s">
        <v>5630</v>
      </c>
      <c r="H436" s="70" t="s">
        <v>4725</v>
      </c>
      <c r="I436" s="59" t="s">
        <v>4901</v>
      </c>
      <c r="J436" s="70" t="s">
        <v>1367</v>
      </c>
      <c r="K436" s="59" t="s">
        <v>1163</v>
      </c>
      <c r="L436" s="99" t="s">
        <v>3889</v>
      </c>
      <c r="M436" s="82" t="s">
        <v>4686</v>
      </c>
      <c r="N436" s="70" t="s">
        <v>2687</v>
      </c>
      <c r="O436" s="82" t="s">
        <v>2359</v>
      </c>
      <c r="P436" s="59" t="str">
        <f t="shared" si="85"/>
        <v>84</v>
      </c>
      <c r="Q436" s="162" t="s">
        <v>4885</v>
      </c>
      <c r="R436" s="59">
        <v>84</v>
      </c>
      <c r="S436" s="119" t="s">
        <v>4406</v>
      </c>
      <c r="T436" s="59" t="str">
        <f t="shared" si="87"/>
        <v>Dr. Sana Durvesh</v>
      </c>
      <c r="U436" s="70" t="s">
        <v>4406</v>
      </c>
      <c r="V436" s="70" t="s">
        <v>3890</v>
      </c>
      <c r="W436" s="70" t="str">
        <f t="shared" si="86"/>
        <v>NATL - EXEC - Dr. Sana Durvesh</v>
      </c>
      <c r="X436" s="70" t="s">
        <v>1367</v>
      </c>
      <c r="Y436" s="70" t="s">
        <v>774</v>
      </c>
      <c r="Z436" s="70" t="s">
        <v>774</v>
      </c>
      <c r="AA436" s="171" t="s">
        <v>774</v>
      </c>
      <c r="AB436" s="70" t="s">
        <v>774</v>
      </c>
      <c r="AC436" s="70" t="s">
        <v>2074</v>
      </c>
      <c r="AD436" s="70" t="s">
        <v>4726</v>
      </c>
      <c r="AE436" s="82" t="s">
        <v>2487</v>
      </c>
      <c r="AF436" s="70" t="s">
        <v>1217</v>
      </c>
      <c r="AG436" s="70" t="s">
        <v>4409</v>
      </c>
      <c r="AH436" s="70" t="s">
        <v>4403</v>
      </c>
      <c r="AI436" s="70" t="s">
        <v>4404</v>
      </c>
      <c r="AJ436" s="70" t="s">
        <v>1367</v>
      </c>
      <c r="AK436" s="70">
        <v>99</v>
      </c>
      <c r="AL436" s="103" t="s">
        <v>1367</v>
      </c>
      <c r="AM436" t="s">
        <v>2359</v>
      </c>
      <c r="AN436" t="b">
        <f t="shared" si="84"/>
        <v>1</v>
      </c>
    </row>
    <row r="437" spans="1:40" ht="14.4" customHeight="1" x14ac:dyDescent="0.3">
      <c r="A437" s="59" t="str">
        <f t="shared" si="83"/>
        <v>NATL-GSM-EXECUTIVE</v>
      </c>
      <c r="B437" s="70" t="s">
        <v>1910</v>
      </c>
      <c r="C437" s="70" t="s">
        <v>4409</v>
      </c>
      <c r="D437" s="70" t="s">
        <v>1806</v>
      </c>
      <c r="E437" s="70" t="s">
        <v>1201</v>
      </c>
      <c r="F437" s="70" t="s">
        <v>1201</v>
      </c>
      <c r="G437" s="59" t="s">
        <v>5630</v>
      </c>
      <c r="H437" s="70" t="s">
        <v>4725</v>
      </c>
      <c r="I437" s="59" t="s">
        <v>4901</v>
      </c>
      <c r="J437" s="70" t="s">
        <v>1367</v>
      </c>
      <c r="K437" s="59" t="s">
        <v>1163</v>
      </c>
      <c r="L437" s="99" t="s">
        <v>4422</v>
      </c>
      <c r="M437" s="82" t="s">
        <v>4686</v>
      </c>
      <c r="N437" s="70" t="s">
        <v>2687</v>
      </c>
      <c r="O437" s="82" t="s">
        <v>4896</v>
      </c>
      <c r="P437" s="59" t="str">
        <f t="shared" si="85"/>
        <v>89</v>
      </c>
      <c r="Q437" s="163" t="s">
        <v>4897</v>
      </c>
      <c r="R437" s="59" t="s">
        <v>4896</v>
      </c>
      <c r="S437" s="4" t="s">
        <v>4403</v>
      </c>
      <c r="T437" s="59" t="str">
        <f t="shared" si="87"/>
        <v>Dr. Syed Azizur Rab</v>
      </c>
      <c r="U437" s="70" t="s">
        <v>4403</v>
      </c>
      <c r="V437" s="70" t="s">
        <v>4404</v>
      </c>
      <c r="W437" s="70" t="str">
        <f t="shared" si="86"/>
        <v>NATL - EXEC - Dr. Syed Azizur Rab</v>
      </c>
      <c r="X437" s="70" t="s">
        <v>1367</v>
      </c>
      <c r="Y437" s="70" t="s">
        <v>774</v>
      </c>
      <c r="Z437" s="70" t="s">
        <v>774</v>
      </c>
      <c r="AA437" s="171" t="s">
        <v>774</v>
      </c>
      <c r="AB437" s="70" t="s">
        <v>774</v>
      </c>
      <c r="AC437" s="70" t="s">
        <v>2074</v>
      </c>
      <c r="AD437" s="70" t="s">
        <v>4726</v>
      </c>
      <c r="AE437" s="99" t="s">
        <v>2360</v>
      </c>
      <c r="AF437" s="70" t="s">
        <v>1217</v>
      </c>
      <c r="AG437" s="70" t="s">
        <v>4409</v>
      </c>
      <c r="AH437" s="70"/>
      <c r="AI437" s="70"/>
      <c r="AJ437" s="70"/>
      <c r="AK437" s="70">
        <v>99</v>
      </c>
      <c r="AL437" s="103" t="s">
        <v>1367</v>
      </c>
      <c r="AM437" t="s">
        <v>4896</v>
      </c>
      <c r="AN437" t="b">
        <f t="shared" si="84"/>
        <v>1</v>
      </c>
    </row>
    <row r="438" spans="1:40" ht="14.4" customHeight="1" x14ac:dyDescent="0.3">
      <c r="A438" s="59" t="str">
        <f t="shared" si="83"/>
        <v>NATL-MKT-EXECUTIVE-1</v>
      </c>
      <c r="B438" s="70" t="s">
        <v>1910</v>
      </c>
      <c r="C438" s="70" t="s">
        <v>4409</v>
      </c>
      <c r="D438" s="70" t="s">
        <v>1806</v>
      </c>
      <c r="E438" s="70" t="s">
        <v>1201</v>
      </c>
      <c r="F438" s="70" t="s">
        <v>1201</v>
      </c>
      <c r="G438" s="59" t="s">
        <v>5630</v>
      </c>
      <c r="H438" s="70" t="s">
        <v>4725</v>
      </c>
      <c r="I438" s="59" t="s">
        <v>4901</v>
      </c>
      <c r="J438" s="70" t="s">
        <v>1367</v>
      </c>
      <c r="K438" s="59" t="s">
        <v>1163</v>
      </c>
      <c r="L438" s="99" t="s">
        <v>4888</v>
      </c>
      <c r="M438" s="82" t="s">
        <v>4686</v>
      </c>
      <c r="N438" s="70" t="s">
        <v>2687</v>
      </c>
      <c r="O438" s="82" t="s">
        <v>5931</v>
      </c>
      <c r="P438" s="59" t="str">
        <f t="shared" si="85"/>
        <v>99991</v>
      </c>
      <c r="Q438" s="163" t="str">
        <f>CONCATENATE(O438,"@gspharma.com")</f>
        <v>99991@gspharma.com</v>
      </c>
      <c r="R438" s="59"/>
      <c r="S438" s="4" t="s">
        <v>4408</v>
      </c>
      <c r="T438" s="59" t="str">
        <f t="shared" si="87"/>
        <v>M. Umar Saleem</v>
      </c>
      <c r="U438" s="70" t="s">
        <v>4408</v>
      </c>
      <c r="V438" s="70" t="s">
        <v>4913</v>
      </c>
      <c r="W438" s="70" t="str">
        <f t="shared" si="86"/>
        <v>NATL - EXEC - M. Umar Saleem</v>
      </c>
      <c r="X438" s="70" t="s">
        <v>1367</v>
      </c>
      <c r="Y438" s="70" t="s">
        <v>774</v>
      </c>
      <c r="Z438" s="70" t="s">
        <v>774</v>
      </c>
      <c r="AA438" s="171" t="s">
        <v>774</v>
      </c>
      <c r="AB438" s="70" t="s">
        <v>774</v>
      </c>
      <c r="AC438" s="70" t="s">
        <v>2074</v>
      </c>
      <c r="AD438" s="70" t="s">
        <v>4726</v>
      </c>
      <c r="AE438" s="82" t="s">
        <v>2487</v>
      </c>
      <c r="AF438" s="70" t="s">
        <v>1217</v>
      </c>
      <c r="AG438" s="70" t="s">
        <v>4409</v>
      </c>
      <c r="AH438" s="70"/>
      <c r="AI438" s="70"/>
      <c r="AJ438" s="70"/>
      <c r="AK438" s="70">
        <v>99</v>
      </c>
      <c r="AL438" s="103" t="s">
        <v>1367</v>
      </c>
      <c r="AM438" t="s">
        <v>5931</v>
      </c>
      <c r="AN438" t="b">
        <f t="shared" si="84"/>
        <v>1</v>
      </c>
    </row>
    <row r="439" spans="1:40" ht="14.4" customHeight="1" x14ac:dyDescent="0.3">
      <c r="A439" s="59" t="str">
        <f t="shared" si="83"/>
        <v>NATL-PHR-DGM-01</v>
      </c>
      <c r="B439" s="59" t="s">
        <v>1216</v>
      </c>
      <c r="C439" s="59" t="s">
        <v>1985</v>
      </c>
      <c r="D439" s="70" t="s">
        <v>1171</v>
      </c>
      <c r="E439" s="70" t="s">
        <v>17</v>
      </c>
      <c r="F439" s="70" t="s">
        <v>1166</v>
      </c>
      <c r="G439" s="70" t="s">
        <v>5637</v>
      </c>
      <c r="H439" s="70" t="s">
        <v>1171</v>
      </c>
      <c r="I439" s="59" t="s">
        <v>4901</v>
      </c>
      <c r="J439" s="70" t="s">
        <v>1212</v>
      </c>
      <c r="K439" s="59" t="s">
        <v>1160</v>
      </c>
      <c r="L439" s="59" t="s">
        <v>8109</v>
      </c>
      <c r="M439" s="82" t="s">
        <v>4686</v>
      </c>
      <c r="N439" s="70" t="s">
        <v>2687</v>
      </c>
      <c r="O439" s="82" t="s">
        <v>2484</v>
      </c>
      <c r="P439" s="59" t="str">
        <f t="shared" si="85"/>
        <v>83</v>
      </c>
      <c r="Q439" s="162" t="str">
        <f>CONCATENATE(O439,"@gspharma.com")</f>
        <v>83@gspharma.com</v>
      </c>
      <c r="R439" s="59">
        <v>83</v>
      </c>
      <c r="S439" s="59" t="s">
        <v>1211</v>
      </c>
      <c r="T439" s="59" t="str">
        <f t="shared" si="87"/>
        <v>Khurram Moazzam</v>
      </c>
      <c r="U439" s="59" t="s">
        <v>1211</v>
      </c>
      <c r="V439" s="70" t="s">
        <v>8108</v>
      </c>
      <c r="W439" s="70" t="str">
        <f t="shared" si="86"/>
        <v>STH-A - DGM - Khurram Moazzam</v>
      </c>
      <c r="X439" s="70" t="s">
        <v>18</v>
      </c>
      <c r="Y439" s="70" t="s">
        <v>774</v>
      </c>
      <c r="Z439" s="70" t="s">
        <v>774</v>
      </c>
      <c r="AA439" s="171">
        <v>45083</v>
      </c>
      <c r="AB439" s="70" t="s">
        <v>774</v>
      </c>
      <c r="AC439" s="70" t="s">
        <v>1910</v>
      </c>
      <c r="AD439" s="70" t="s">
        <v>1145</v>
      </c>
      <c r="AE439" s="82" t="s">
        <v>2486</v>
      </c>
      <c r="AF439" s="70" t="s">
        <v>1171</v>
      </c>
      <c r="AG439" s="70" t="s">
        <v>1159</v>
      </c>
      <c r="AH439" s="70" t="s">
        <v>4408</v>
      </c>
      <c r="AI439" s="70" t="s">
        <v>4913</v>
      </c>
      <c r="AJ439" s="70" t="s">
        <v>1367</v>
      </c>
      <c r="AK439" s="70">
        <v>4</v>
      </c>
      <c r="AL439" s="108" t="s">
        <v>6295</v>
      </c>
      <c r="AM439" t="e">
        <v>#N/A</v>
      </c>
      <c r="AN439" t="e">
        <f t="shared" si="84"/>
        <v>#N/A</v>
      </c>
    </row>
    <row r="440" spans="1:40" ht="14.4" customHeight="1" x14ac:dyDescent="0.3">
      <c r="A440" s="59" t="str">
        <f t="shared" si="83"/>
        <v>STH-FMCG-DGM-01</v>
      </c>
      <c r="B440" s="70" t="s">
        <v>1171</v>
      </c>
      <c r="C440" s="70" t="s">
        <v>3078</v>
      </c>
      <c r="D440" s="70" t="s">
        <v>1171</v>
      </c>
      <c r="E440" s="70" t="s">
        <v>17</v>
      </c>
      <c r="F440" s="70" t="s">
        <v>1166</v>
      </c>
      <c r="G440" s="70" t="s">
        <v>5637</v>
      </c>
      <c r="H440" s="70" t="s">
        <v>1171</v>
      </c>
      <c r="I440" s="59" t="s">
        <v>4901</v>
      </c>
      <c r="J440" s="70" t="s">
        <v>1212</v>
      </c>
      <c r="K440" s="59" t="s">
        <v>1160</v>
      </c>
      <c r="L440" s="70" t="s">
        <v>1197</v>
      </c>
      <c r="M440" s="82" t="s">
        <v>4686</v>
      </c>
      <c r="N440" s="70" t="s">
        <v>2687</v>
      </c>
      <c r="O440" s="82" t="s">
        <v>3419</v>
      </c>
      <c r="P440" s="59" t="str">
        <f t="shared" si="85"/>
        <v>81</v>
      </c>
      <c r="Q440" s="163" t="str">
        <f>CONCATENATE(O440,"@gsfmcg.com")</f>
        <v>81@gsfmcg.com</v>
      </c>
      <c r="R440" s="99">
        <v>81</v>
      </c>
      <c r="S440" s="59" t="s">
        <v>3280</v>
      </c>
      <c r="T440" s="59" t="str">
        <f t="shared" si="87"/>
        <v>Nasir Baig</v>
      </c>
      <c r="U440" s="70" t="s">
        <v>3280</v>
      </c>
      <c r="V440" s="70" t="s">
        <v>644</v>
      </c>
      <c r="W440" s="70" t="str">
        <f t="shared" si="86"/>
        <v>STH-A - DGM - Nasir Baig</v>
      </c>
      <c r="X440" s="70" t="s">
        <v>18</v>
      </c>
      <c r="Y440" s="70" t="s">
        <v>774</v>
      </c>
      <c r="Z440" s="70" t="s">
        <v>774</v>
      </c>
      <c r="AA440" s="171" t="s">
        <v>774</v>
      </c>
      <c r="AB440" s="70" t="s">
        <v>774</v>
      </c>
      <c r="AC440" s="70" t="s">
        <v>1910</v>
      </c>
      <c r="AD440" s="70" t="s">
        <v>1145</v>
      </c>
      <c r="AE440" s="82" t="s">
        <v>2486</v>
      </c>
      <c r="AF440" s="70" t="s">
        <v>1171</v>
      </c>
      <c r="AG440" s="70" t="s">
        <v>1159</v>
      </c>
      <c r="AH440" s="70" t="s">
        <v>4408</v>
      </c>
      <c r="AI440" s="70" t="s">
        <v>4913</v>
      </c>
      <c r="AJ440" s="70" t="s">
        <v>1367</v>
      </c>
      <c r="AK440" s="70">
        <v>4</v>
      </c>
      <c r="AL440" s="108" t="s">
        <v>6295</v>
      </c>
      <c r="AM440" t="s">
        <v>3419</v>
      </c>
      <c r="AN440" t="b">
        <f t="shared" si="84"/>
        <v>1</v>
      </c>
    </row>
    <row r="441" spans="1:40" ht="14.4" customHeight="1" x14ac:dyDescent="0.3">
      <c r="A441" s="59" t="str">
        <f t="shared" si="83"/>
        <v>NTH-FMCG-DGM-01</v>
      </c>
      <c r="B441" s="70" t="s">
        <v>1171</v>
      </c>
      <c r="C441" s="70" t="s">
        <v>3078</v>
      </c>
      <c r="D441" s="70" t="s">
        <v>1217</v>
      </c>
      <c r="E441" s="70" t="s">
        <v>143</v>
      </c>
      <c r="F441" s="70" t="s">
        <v>1168</v>
      </c>
      <c r="G441" s="70" t="s">
        <v>5631</v>
      </c>
      <c r="H441" s="70" t="s">
        <v>2069</v>
      </c>
      <c r="I441" s="121" t="s">
        <v>4900</v>
      </c>
      <c r="J441" s="70" t="s">
        <v>1213</v>
      </c>
      <c r="K441" s="59" t="s">
        <v>6368</v>
      </c>
      <c r="L441" s="70" t="s">
        <v>1198</v>
      </c>
      <c r="M441" s="82" t="s">
        <v>4686</v>
      </c>
      <c r="N441" s="70" t="s">
        <v>2687</v>
      </c>
      <c r="O441" s="82" t="s">
        <v>3420</v>
      </c>
      <c r="P441" s="59" t="str">
        <f t="shared" si="85"/>
        <v>82</v>
      </c>
      <c r="Q441" s="163" t="str">
        <f>CONCATENATE(O441,"@gsfmcg.com")</f>
        <v>82@gsfmcg.com</v>
      </c>
      <c r="R441" s="99">
        <v>82</v>
      </c>
      <c r="S441" s="59" t="s">
        <v>3279</v>
      </c>
      <c r="T441" s="59" t="str">
        <f t="shared" si="87"/>
        <v>Nadeem Khan</v>
      </c>
      <c r="U441" s="70" t="s">
        <v>3279</v>
      </c>
      <c r="V441" s="70" t="s">
        <v>645</v>
      </c>
      <c r="W441" s="70" t="str">
        <f t="shared" si="86"/>
        <v>NTH-A - DGM - Nadeem Khan</v>
      </c>
      <c r="X441" s="70" t="s">
        <v>65</v>
      </c>
      <c r="Y441" s="70" t="s">
        <v>774</v>
      </c>
      <c r="Z441" s="70" t="s">
        <v>774</v>
      </c>
      <c r="AA441" s="171" t="s">
        <v>774</v>
      </c>
      <c r="AB441" s="70" t="s">
        <v>774</v>
      </c>
      <c r="AC441" s="70" t="s">
        <v>1910</v>
      </c>
      <c r="AD441" s="70" t="s">
        <v>1145</v>
      </c>
      <c r="AE441" s="82" t="s">
        <v>2486</v>
      </c>
      <c r="AF441" s="70" t="s">
        <v>1171</v>
      </c>
      <c r="AG441" s="70" t="s">
        <v>1159</v>
      </c>
      <c r="AH441" s="70" t="s">
        <v>4408</v>
      </c>
      <c r="AI441" s="70" t="s">
        <v>4913</v>
      </c>
      <c r="AJ441" s="70" t="s">
        <v>1367</v>
      </c>
      <c r="AK441" s="70">
        <v>4</v>
      </c>
      <c r="AL441" s="108" t="s">
        <v>6295</v>
      </c>
      <c r="AM441" t="s">
        <v>3420</v>
      </c>
      <c r="AN441" t="b">
        <f t="shared" si="84"/>
        <v>1</v>
      </c>
    </row>
    <row r="442" spans="1:40" ht="14.4" customHeight="1" x14ac:dyDescent="0.3">
      <c r="A442" s="59" t="str">
        <f t="shared" si="83"/>
        <v>NATL-FMCG-HOD-01</v>
      </c>
      <c r="B442" s="70" t="s">
        <v>1171</v>
      </c>
      <c r="C442" s="70" t="s">
        <v>3078</v>
      </c>
      <c r="D442" s="70" t="s">
        <v>1806</v>
      </c>
      <c r="E442" s="70" t="s">
        <v>1201</v>
      </c>
      <c r="F442" s="70" t="s">
        <v>1201</v>
      </c>
      <c r="G442" s="59" t="s">
        <v>5630</v>
      </c>
      <c r="H442" s="70" t="s">
        <v>4725</v>
      </c>
      <c r="I442" s="59" t="s">
        <v>4901</v>
      </c>
      <c r="J442" s="59" t="s">
        <v>1367</v>
      </c>
      <c r="K442" s="59" t="s">
        <v>1163</v>
      </c>
      <c r="L442" s="82" t="str">
        <f t="shared" ref="L442:L505" si="88">O442</f>
        <v>0911002</v>
      </c>
      <c r="M442" s="82" t="s">
        <v>4686</v>
      </c>
      <c r="N442" s="70" t="s">
        <v>2687</v>
      </c>
      <c r="O442" s="82" t="s">
        <v>5239</v>
      </c>
      <c r="P442" s="59" t="str">
        <f t="shared" si="85"/>
        <v>0911002</v>
      </c>
      <c r="Q442" s="163" t="str">
        <f>CONCATENATE(O442,"@gsfmcg.com")</f>
        <v>0911002@gsfmcg.com</v>
      </c>
      <c r="R442" s="82" t="s">
        <v>5239</v>
      </c>
      <c r="S442" s="59" t="s">
        <v>5230</v>
      </c>
      <c r="T442" s="59" t="str">
        <f t="shared" si="87"/>
        <v>National FMCG Street</v>
      </c>
      <c r="U442" s="70" t="s">
        <v>5230</v>
      </c>
      <c r="V442" s="70" t="s">
        <v>5231</v>
      </c>
      <c r="W442" s="70" t="str">
        <f t="shared" si="86"/>
        <v>NATL - HOD - National FMCG Street</v>
      </c>
      <c r="X442" s="70" t="s">
        <v>1367</v>
      </c>
      <c r="Y442" s="70" t="s">
        <v>774</v>
      </c>
      <c r="Z442" s="70" t="s">
        <v>774</v>
      </c>
      <c r="AA442" s="171" t="s">
        <v>774</v>
      </c>
      <c r="AB442" s="70" t="s">
        <v>774</v>
      </c>
      <c r="AC442" s="70" t="s">
        <v>2075</v>
      </c>
      <c r="AD442" s="70" t="s">
        <v>1151</v>
      </c>
      <c r="AE442" s="82" t="s">
        <v>2486</v>
      </c>
      <c r="AF442" s="70" t="s">
        <v>1171</v>
      </c>
      <c r="AG442" s="70" t="s">
        <v>1159</v>
      </c>
      <c r="AH442" s="70" t="s">
        <v>4408</v>
      </c>
      <c r="AI442" s="70" t="s">
        <v>4913</v>
      </c>
      <c r="AJ442" s="70" t="s">
        <v>1367</v>
      </c>
      <c r="AK442" s="70">
        <v>5</v>
      </c>
      <c r="AL442" s="103" t="s">
        <v>5610</v>
      </c>
      <c r="AM442" t="s">
        <v>5239</v>
      </c>
      <c r="AN442" t="b">
        <f t="shared" si="84"/>
        <v>1</v>
      </c>
    </row>
    <row r="443" spans="1:40" ht="14.4" customHeight="1" x14ac:dyDescent="0.3">
      <c r="A443" s="59" t="str">
        <f t="shared" si="83"/>
        <v>NATL-MKT-INST-HOD-01</v>
      </c>
      <c r="B443" s="70" t="s">
        <v>1806</v>
      </c>
      <c r="C443" s="70" t="s">
        <v>3437</v>
      </c>
      <c r="D443" s="70" t="s">
        <v>1806</v>
      </c>
      <c r="E443" s="70" t="s">
        <v>1201</v>
      </c>
      <c r="F443" s="70" t="s">
        <v>1201</v>
      </c>
      <c r="G443" s="59" t="s">
        <v>5630</v>
      </c>
      <c r="H443" s="70" t="s">
        <v>4725</v>
      </c>
      <c r="I443" s="59" t="s">
        <v>4901</v>
      </c>
      <c r="J443" s="70" t="s">
        <v>1367</v>
      </c>
      <c r="K443" s="59" t="s">
        <v>1163</v>
      </c>
      <c r="L443" s="82" t="str">
        <f t="shared" si="88"/>
        <v>0911001</v>
      </c>
      <c r="M443" s="82" t="s">
        <v>4686</v>
      </c>
      <c r="N443" s="70" t="s">
        <v>2687</v>
      </c>
      <c r="O443" s="82" t="s">
        <v>4890</v>
      </c>
      <c r="P443" s="59" t="str">
        <f t="shared" si="85"/>
        <v>0911001</v>
      </c>
      <c r="Q443" s="163" t="s">
        <v>4891</v>
      </c>
      <c r="R443" s="59" t="s">
        <v>4890</v>
      </c>
      <c r="S443" s="59" t="s">
        <v>3438</v>
      </c>
      <c r="T443" s="59" t="str">
        <f t="shared" si="87"/>
        <v>National MKT-Institute</v>
      </c>
      <c r="U443" s="70" t="s">
        <v>3438</v>
      </c>
      <c r="V443" s="70" t="s">
        <v>3439</v>
      </c>
      <c r="W443" s="70" t="str">
        <f t="shared" si="86"/>
        <v>NATL - HOD - National MKT-Institute</v>
      </c>
      <c r="X443" s="70" t="s">
        <v>1367</v>
      </c>
      <c r="Y443" s="70" t="s">
        <v>774</v>
      </c>
      <c r="Z443" s="70" t="s">
        <v>774</v>
      </c>
      <c r="AA443" s="171" t="s">
        <v>774</v>
      </c>
      <c r="AB443" s="70" t="s">
        <v>774</v>
      </c>
      <c r="AC443" s="70" t="s">
        <v>2075</v>
      </c>
      <c r="AD443" s="70" t="s">
        <v>1151</v>
      </c>
      <c r="AE443" s="82" t="s">
        <v>2486</v>
      </c>
      <c r="AF443" s="70" t="s">
        <v>1216</v>
      </c>
      <c r="AG443" s="70" t="s">
        <v>3437</v>
      </c>
      <c r="AH443" s="70" t="s">
        <v>4408</v>
      </c>
      <c r="AI443" s="70" t="s">
        <v>4913</v>
      </c>
      <c r="AJ443" s="70" t="s">
        <v>1367</v>
      </c>
      <c r="AK443" s="70">
        <v>5</v>
      </c>
      <c r="AL443" s="103" t="s">
        <v>5610</v>
      </c>
      <c r="AM443" t="s">
        <v>4890</v>
      </c>
      <c r="AN443" t="b">
        <f t="shared" si="84"/>
        <v>1</v>
      </c>
    </row>
    <row r="444" spans="1:40" ht="14.4" customHeight="1" x14ac:dyDescent="0.3">
      <c r="A444" s="59" t="str">
        <f t="shared" si="83"/>
        <v>NATL-UNMAP-HOD-01</v>
      </c>
      <c r="B444" s="70" t="s">
        <v>1806</v>
      </c>
      <c r="C444" s="70" t="s">
        <v>3437</v>
      </c>
      <c r="D444" s="70" t="s">
        <v>1806</v>
      </c>
      <c r="E444" s="70" t="s">
        <v>1201</v>
      </c>
      <c r="F444" s="70" t="s">
        <v>1201</v>
      </c>
      <c r="G444" s="59" t="s">
        <v>5630</v>
      </c>
      <c r="H444" s="70" t="s">
        <v>4725</v>
      </c>
      <c r="I444" s="59" t="s">
        <v>4901</v>
      </c>
      <c r="J444" s="70" t="s">
        <v>1367</v>
      </c>
      <c r="K444" s="59" t="s">
        <v>1163</v>
      </c>
      <c r="L444" s="82" t="str">
        <f t="shared" si="88"/>
        <v>0913001</v>
      </c>
      <c r="M444" s="82" t="s">
        <v>4686</v>
      </c>
      <c r="N444" s="70" t="s">
        <v>2687</v>
      </c>
      <c r="O444" s="82" t="s">
        <v>4894</v>
      </c>
      <c r="P444" s="59" t="str">
        <f t="shared" si="85"/>
        <v>0913001</v>
      </c>
      <c r="Q444" s="163" t="s">
        <v>4895</v>
      </c>
      <c r="R444" s="59" t="s">
        <v>4894</v>
      </c>
      <c r="S444" s="4" t="s">
        <v>3441</v>
      </c>
      <c r="T444" s="59" t="str">
        <f t="shared" si="87"/>
        <v>Unmapped SF-PHR</v>
      </c>
      <c r="U444" s="70" t="s">
        <v>3441</v>
      </c>
      <c r="V444" s="70" t="s">
        <v>4385</v>
      </c>
      <c r="W444" s="70" t="str">
        <f t="shared" si="86"/>
        <v>NATL - HOD - Unmapped SF-PHR</v>
      </c>
      <c r="X444" s="70" t="s">
        <v>1367</v>
      </c>
      <c r="Y444" s="70" t="s">
        <v>774</v>
      </c>
      <c r="Z444" s="70" t="s">
        <v>774</v>
      </c>
      <c r="AA444" s="171" t="s">
        <v>774</v>
      </c>
      <c r="AB444" s="70" t="s">
        <v>774</v>
      </c>
      <c r="AC444" s="70" t="s">
        <v>2075</v>
      </c>
      <c r="AD444" s="70" t="s">
        <v>1151</v>
      </c>
      <c r="AE444" s="82" t="s">
        <v>2486</v>
      </c>
      <c r="AF444" s="70" t="s">
        <v>1216</v>
      </c>
      <c r="AG444" s="70" t="s">
        <v>3437</v>
      </c>
      <c r="AH444" s="70" t="s">
        <v>4408</v>
      </c>
      <c r="AI444" s="70" t="s">
        <v>4913</v>
      </c>
      <c r="AJ444" s="70" t="s">
        <v>1367</v>
      </c>
      <c r="AK444" s="70">
        <v>5</v>
      </c>
      <c r="AL444" s="103" t="s">
        <v>5610</v>
      </c>
      <c r="AM444" t="s">
        <v>4894</v>
      </c>
      <c r="AN444" t="b">
        <f t="shared" si="84"/>
        <v>1</v>
      </c>
    </row>
    <row r="445" spans="1:40" ht="14.4" customHeight="1" x14ac:dyDescent="0.3">
      <c r="A445" s="59" t="str">
        <f t="shared" si="83"/>
        <v>NATL-MKT-COORDINATOR</v>
      </c>
      <c r="B445" s="70" t="s">
        <v>1910</v>
      </c>
      <c r="C445" s="70" t="s">
        <v>4409</v>
      </c>
      <c r="D445" s="70" t="s">
        <v>1806</v>
      </c>
      <c r="E445" s="70" t="s">
        <v>1201</v>
      </c>
      <c r="F445" s="70" t="s">
        <v>1201</v>
      </c>
      <c r="G445" s="59" t="s">
        <v>5630</v>
      </c>
      <c r="H445" s="70" t="s">
        <v>4725</v>
      </c>
      <c r="I445" s="59" t="s">
        <v>4901</v>
      </c>
      <c r="J445" s="70" t="s">
        <v>1367</v>
      </c>
      <c r="K445" s="59" t="s">
        <v>1163</v>
      </c>
      <c r="L445" s="99" t="str">
        <f t="shared" si="88"/>
        <v>99992</v>
      </c>
      <c r="M445" s="82" t="s">
        <v>4686</v>
      </c>
      <c r="N445" s="70" t="s">
        <v>2687</v>
      </c>
      <c r="O445" s="82" t="s">
        <v>5932</v>
      </c>
      <c r="P445" s="59" t="str">
        <f t="shared" si="85"/>
        <v>99992</v>
      </c>
      <c r="Q445" s="163" t="str">
        <f>CONCATENATE(O445,"@gspharma.com")</f>
        <v>99992@gspharma.com</v>
      </c>
      <c r="R445" s="59"/>
      <c r="S445" s="4" t="s">
        <v>4410</v>
      </c>
      <c r="T445" s="59" t="str">
        <f t="shared" si="87"/>
        <v>Marketing Coordinators</v>
      </c>
      <c r="U445" s="70" t="s">
        <v>4410</v>
      </c>
      <c r="V445" s="70" t="s">
        <v>4411</v>
      </c>
      <c r="W445" s="70" t="str">
        <f t="shared" si="86"/>
        <v>NATL - EXEC - Marketing Coordinators</v>
      </c>
      <c r="X445" s="70" t="s">
        <v>1367</v>
      </c>
      <c r="Y445" s="70" t="s">
        <v>774</v>
      </c>
      <c r="Z445" s="70" t="s">
        <v>774</v>
      </c>
      <c r="AA445" s="171" t="s">
        <v>774</v>
      </c>
      <c r="AB445" s="70" t="s">
        <v>774</v>
      </c>
      <c r="AC445" s="70" t="s">
        <v>2074</v>
      </c>
      <c r="AD445" s="70" t="s">
        <v>4726</v>
      </c>
      <c r="AE445" s="82" t="s">
        <v>2487</v>
      </c>
      <c r="AF445" s="70" t="s">
        <v>1217</v>
      </c>
      <c r="AG445" s="70" t="s">
        <v>4409</v>
      </c>
      <c r="AH445" s="70"/>
      <c r="AI445" s="70"/>
      <c r="AJ445" s="70"/>
      <c r="AK445" s="70">
        <v>99</v>
      </c>
      <c r="AL445" s="103" t="s">
        <v>1367</v>
      </c>
      <c r="AM445" t="s">
        <v>5932</v>
      </c>
      <c r="AN445" t="b">
        <f t="shared" si="84"/>
        <v>1</v>
      </c>
    </row>
    <row r="446" spans="1:40" ht="14.4" customHeight="1" x14ac:dyDescent="0.3">
      <c r="A446" s="59" t="str">
        <f t="shared" si="83"/>
        <v>NATL-PHR-DGM-01</v>
      </c>
      <c r="B446" s="59" t="s">
        <v>1216</v>
      </c>
      <c r="C446" s="59" t="s">
        <v>1985</v>
      </c>
      <c r="D446" s="70" t="s">
        <v>1171</v>
      </c>
      <c r="E446" s="70" t="s">
        <v>17</v>
      </c>
      <c r="F446" s="70" t="s">
        <v>1166</v>
      </c>
      <c r="G446" s="70" t="s">
        <v>5637</v>
      </c>
      <c r="H446" s="70" t="s">
        <v>1171</v>
      </c>
      <c r="I446" s="59" t="s">
        <v>4901</v>
      </c>
      <c r="J446" s="70" t="s">
        <v>1212</v>
      </c>
      <c r="K446" s="59" t="s">
        <v>1160</v>
      </c>
      <c r="L446" s="59" t="s">
        <v>8109</v>
      </c>
      <c r="M446" s="82" t="s">
        <v>4686</v>
      </c>
      <c r="N446" s="70" t="s">
        <v>2687</v>
      </c>
      <c r="O446" s="82" t="s">
        <v>2484</v>
      </c>
      <c r="P446" s="59" t="str">
        <f t="shared" si="85"/>
        <v>83</v>
      </c>
      <c r="Q446" s="162" t="str">
        <f>CONCATENATE(O446,"@gspharma.com")</f>
        <v>83@gspharma.com</v>
      </c>
      <c r="R446" s="59">
        <v>83</v>
      </c>
      <c r="S446" s="59" t="s">
        <v>1211</v>
      </c>
      <c r="T446" s="59" t="str">
        <f t="shared" si="87"/>
        <v>Khurram Moazzam</v>
      </c>
      <c r="U446" s="59" t="s">
        <v>1211</v>
      </c>
      <c r="V446" s="70" t="s">
        <v>8108</v>
      </c>
      <c r="W446" s="70" t="str">
        <f t="shared" si="86"/>
        <v>STH-A - DGM - Khurram Moazzam</v>
      </c>
      <c r="X446" s="70" t="s">
        <v>18</v>
      </c>
      <c r="Y446" s="70" t="s">
        <v>774</v>
      </c>
      <c r="Z446" s="70" t="s">
        <v>774</v>
      </c>
      <c r="AA446" s="171">
        <v>45083</v>
      </c>
      <c r="AB446" s="70" t="s">
        <v>774</v>
      </c>
      <c r="AC446" s="70" t="s">
        <v>1910</v>
      </c>
      <c r="AD446" s="70" t="s">
        <v>1145</v>
      </c>
      <c r="AE446" s="82" t="s">
        <v>2486</v>
      </c>
      <c r="AF446" s="70" t="s">
        <v>1171</v>
      </c>
      <c r="AG446" s="70" t="s">
        <v>1159</v>
      </c>
      <c r="AH446" s="70" t="s">
        <v>4410</v>
      </c>
      <c r="AI446" s="70" t="s">
        <v>4411</v>
      </c>
      <c r="AJ446" s="70" t="s">
        <v>1367</v>
      </c>
      <c r="AK446" s="70">
        <v>4</v>
      </c>
      <c r="AL446" s="108" t="s">
        <v>6295</v>
      </c>
      <c r="AM446" t="e">
        <v>#N/A</v>
      </c>
      <c r="AN446" t="e">
        <f t="shared" si="84"/>
        <v>#N/A</v>
      </c>
    </row>
    <row r="447" spans="1:40" ht="14.4" customHeight="1" x14ac:dyDescent="0.3">
      <c r="A447" s="59" t="str">
        <f t="shared" si="83"/>
        <v>STH-FMCG-DGM-01</v>
      </c>
      <c r="B447" s="70" t="s">
        <v>1171</v>
      </c>
      <c r="C447" s="70" t="s">
        <v>3078</v>
      </c>
      <c r="D447" s="70" t="s">
        <v>1171</v>
      </c>
      <c r="E447" s="70" t="s">
        <v>17</v>
      </c>
      <c r="F447" s="70" t="s">
        <v>1166</v>
      </c>
      <c r="G447" s="70" t="s">
        <v>5637</v>
      </c>
      <c r="H447" s="70" t="s">
        <v>1171</v>
      </c>
      <c r="I447" s="59" t="s">
        <v>4901</v>
      </c>
      <c r="J447" s="70" t="s">
        <v>1212</v>
      </c>
      <c r="K447" s="59" t="s">
        <v>1160</v>
      </c>
      <c r="L447" s="70" t="s">
        <v>1197</v>
      </c>
      <c r="M447" s="82" t="s">
        <v>4686</v>
      </c>
      <c r="N447" s="70" t="s">
        <v>2687</v>
      </c>
      <c r="O447" s="82" t="s">
        <v>3419</v>
      </c>
      <c r="P447" s="59" t="str">
        <f t="shared" si="85"/>
        <v>81</v>
      </c>
      <c r="Q447" s="163" t="str">
        <f>CONCATENATE(O447,"@gsfmcg.com")</f>
        <v>81@gsfmcg.com</v>
      </c>
      <c r="R447" s="99">
        <v>81</v>
      </c>
      <c r="S447" s="59" t="s">
        <v>3280</v>
      </c>
      <c r="T447" s="59" t="str">
        <f t="shared" si="87"/>
        <v>Nasir Baig</v>
      </c>
      <c r="U447" s="70" t="s">
        <v>3280</v>
      </c>
      <c r="V447" s="70" t="s">
        <v>644</v>
      </c>
      <c r="W447" s="70" t="str">
        <f t="shared" si="86"/>
        <v>STH-A - DGM - Nasir Baig</v>
      </c>
      <c r="X447" s="70" t="s">
        <v>18</v>
      </c>
      <c r="Y447" s="70" t="s">
        <v>774</v>
      </c>
      <c r="Z447" s="70" t="s">
        <v>774</v>
      </c>
      <c r="AA447" s="171" t="s">
        <v>774</v>
      </c>
      <c r="AB447" s="70" t="s">
        <v>774</v>
      </c>
      <c r="AC447" s="70" t="s">
        <v>1910</v>
      </c>
      <c r="AD447" s="70" t="s">
        <v>1145</v>
      </c>
      <c r="AE447" s="82" t="s">
        <v>2486</v>
      </c>
      <c r="AF447" s="70" t="s">
        <v>1171</v>
      </c>
      <c r="AG447" s="70" t="s">
        <v>1159</v>
      </c>
      <c r="AH447" s="70" t="s">
        <v>4410</v>
      </c>
      <c r="AI447" s="70" t="s">
        <v>4411</v>
      </c>
      <c r="AJ447" s="70" t="s">
        <v>1367</v>
      </c>
      <c r="AK447" s="70">
        <v>4</v>
      </c>
      <c r="AL447" s="108" t="s">
        <v>6295</v>
      </c>
      <c r="AM447" t="s">
        <v>3419</v>
      </c>
      <c r="AN447" t="b">
        <f t="shared" si="84"/>
        <v>1</v>
      </c>
    </row>
    <row r="448" spans="1:40" ht="14.4" customHeight="1" x14ac:dyDescent="0.3">
      <c r="A448" s="59" t="str">
        <f t="shared" si="83"/>
        <v>NTH-FMCG-DGM-01</v>
      </c>
      <c r="B448" s="70" t="s">
        <v>1171</v>
      </c>
      <c r="C448" s="70" t="s">
        <v>3078</v>
      </c>
      <c r="D448" s="70" t="s">
        <v>1217</v>
      </c>
      <c r="E448" s="70" t="s">
        <v>143</v>
      </c>
      <c r="F448" s="70" t="s">
        <v>1168</v>
      </c>
      <c r="G448" s="70" t="s">
        <v>5631</v>
      </c>
      <c r="H448" s="70" t="s">
        <v>2069</v>
      </c>
      <c r="I448" s="121" t="s">
        <v>4900</v>
      </c>
      <c r="J448" s="70" t="s">
        <v>1213</v>
      </c>
      <c r="K448" s="59" t="s">
        <v>6368</v>
      </c>
      <c r="L448" s="70" t="s">
        <v>1198</v>
      </c>
      <c r="M448" s="82" t="s">
        <v>4686</v>
      </c>
      <c r="N448" s="70" t="s">
        <v>2687</v>
      </c>
      <c r="O448" s="82" t="s">
        <v>3420</v>
      </c>
      <c r="P448" s="59" t="str">
        <f t="shared" si="85"/>
        <v>82</v>
      </c>
      <c r="Q448" s="163" t="str">
        <f>CONCATENATE(O448,"@gsfmcg.com")</f>
        <v>82@gsfmcg.com</v>
      </c>
      <c r="R448" s="99">
        <v>82</v>
      </c>
      <c r="S448" s="59" t="s">
        <v>3279</v>
      </c>
      <c r="T448" s="59" t="str">
        <f t="shared" si="87"/>
        <v>Nadeem Khan</v>
      </c>
      <c r="U448" s="70" t="s">
        <v>3279</v>
      </c>
      <c r="V448" s="70" t="s">
        <v>645</v>
      </c>
      <c r="W448" s="70" t="str">
        <f t="shared" si="86"/>
        <v>NTH-A - DGM - Nadeem Khan</v>
      </c>
      <c r="X448" s="70" t="s">
        <v>65</v>
      </c>
      <c r="Y448" s="70" t="s">
        <v>774</v>
      </c>
      <c r="Z448" s="70" t="s">
        <v>774</v>
      </c>
      <c r="AA448" s="171" t="s">
        <v>774</v>
      </c>
      <c r="AB448" s="70" t="s">
        <v>774</v>
      </c>
      <c r="AC448" s="70" t="s">
        <v>1910</v>
      </c>
      <c r="AD448" s="70" t="s">
        <v>1145</v>
      </c>
      <c r="AE448" s="82" t="s">
        <v>2486</v>
      </c>
      <c r="AF448" s="70" t="s">
        <v>1171</v>
      </c>
      <c r="AG448" s="70" t="s">
        <v>1159</v>
      </c>
      <c r="AH448" s="70" t="s">
        <v>4410</v>
      </c>
      <c r="AI448" s="70" t="s">
        <v>4411</v>
      </c>
      <c r="AJ448" s="70" t="s">
        <v>1367</v>
      </c>
      <c r="AK448" s="70">
        <v>4</v>
      </c>
      <c r="AL448" s="108" t="s">
        <v>6295</v>
      </c>
      <c r="AM448" t="s">
        <v>3420</v>
      </c>
      <c r="AN448" t="b">
        <f t="shared" si="84"/>
        <v>1</v>
      </c>
    </row>
    <row r="449" spans="1:40" ht="14.4" customHeight="1" x14ac:dyDescent="0.3">
      <c r="A449" s="59" t="str">
        <f t="shared" si="83"/>
        <v>NATL-FMCG-HOD-01</v>
      </c>
      <c r="B449" s="70" t="s">
        <v>1171</v>
      </c>
      <c r="C449" s="70" t="s">
        <v>3078</v>
      </c>
      <c r="D449" s="70" t="s">
        <v>1806</v>
      </c>
      <c r="E449" s="70" t="s">
        <v>1201</v>
      </c>
      <c r="F449" s="70" t="s">
        <v>1201</v>
      </c>
      <c r="G449" s="59" t="s">
        <v>5630</v>
      </c>
      <c r="H449" s="70" t="s">
        <v>4725</v>
      </c>
      <c r="I449" s="59" t="s">
        <v>4901</v>
      </c>
      <c r="J449" s="59" t="s">
        <v>1367</v>
      </c>
      <c r="K449" s="59" t="s">
        <v>1163</v>
      </c>
      <c r="L449" s="82" t="str">
        <f t="shared" si="88"/>
        <v>0911002</v>
      </c>
      <c r="M449" s="82" t="s">
        <v>4686</v>
      </c>
      <c r="N449" s="70" t="s">
        <v>2687</v>
      </c>
      <c r="O449" s="82" t="s">
        <v>5239</v>
      </c>
      <c r="P449" s="59" t="str">
        <f t="shared" si="85"/>
        <v>0911002</v>
      </c>
      <c r="Q449" s="163" t="str">
        <f>CONCATENATE(O449,"@gsfmcg.com")</f>
        <v>0911002@gsfmcg.com</v>
      </c>
      <c r="R449" s="82" t="s">
        <v>5239</v>
      </c>
      <c r="S449" s="59" t="s">
        <v>5230</v>
      </c>
      <c r="T449" s="59" t="str">
        <f t="shared" si="87"/>
        <v>National FMCG Street</v>
      </c>
      <c r="U449" s="70" t="s">
        <v>5230</v>
      </c>
      <c r="V449" s="70" t="s">
        <v>5231</v>
      </c>
      <c r="W449" s="70" t="str">
        <f t="shared" si="86"/>
        <v>NATL - HOD - National FMCG Street</v>
      </c>
      <c r="X449" s="70" t="s">
        <v>1367</v>
      </c>
      <c r="Y449" s="70" t="s">
        <v>774</v>
      </c>
      <c r="Z449" s="70" t="s">
        <v>774</v>
      </c>
      <c r="AA449" s="171" t="s">
        <v>774</v>
      </c>
      <c r="AB449" s="70" t="s">
        <v>774</v>
      </c>
      <c r="AC449" s="70" t="s">
        <v>2075</v>
      </c>
      <c r="AD449" s="70" t="s">
        <v>1151</v>
      </c>
      <c r="AE449" s="82" t="s">
        <v>2486</v>
      </c>
      <c r="AF449" s="70" t="s">
        <v>1171</v>
      </c>
      <c r="AG449" s="70" t="s">
        <v>1159</v>
      </c>
      <c r="AH449" s="70" t="s">
        <v>4410</v>
      </c>
      <c r="AI449" s="70" t="s">
        <v>4411</v>
      </c>
      <c r="AJ449" s="70" t="s">
        <v>1367</v>
      </c>
      <c r="AK449" s="70">
        <v>5</v>
      </c>
      <c r="AL449" s="103" t="s">
        <v>5610</v>
      </c>
      <c r="AM449" t="s">
        <v>5239</v>
      </c>
      <c r="AN449" t="b">
        <f t="shared" si="84"/>
        <v>1</v>
      </c>
    </row>
    <row r="450" spans="1:40" ht="14.4" customHeight="1" x14ac:dyDescent="0.3">
      <c r="A450" s="59" t="str">
        <f t="shared" si="83"/>
        <v>NATL-MKT-INST-HOD-01</v>
      </c>
      <c r="B450" s="70" t="s">
        <v>1806</v>
      </c>
      <c r="C450" s="70" t="s">
        <v>3437</v>
      </c>
      <c r="D450" s="70" t="s">
        <v>1806</v>
      </c>
      <c r="E450" s="70" t="s">
        <v>1201</v>
      </c>
      <c r="F450" s="70" t="s">
        <v>1201</v>
      </c>
      <c r="G450" s="59" t="s">
        <v>5630</v>
      </c>
      <c r="H450" s="70" t="s">
        <v>4725</v>
      </c>
      <c r="I450" s="59" t="s">
        <v>4901</v>
      </c>
      <c r="J450" s="70" t="s">
        <v>1367</v>
      </c>
      <c r="K450" s="59" t="s">
        <v>1163</v>
      </c>
      <c r="L450" s="82" t="str">
        <f t="shared" si="88"/>
        <v>0911001</v>
      </c>
      <c r="M450" s="82" t="s">
        <v>4686</v>
      </c>
      <c r="N450" s="70" t="s">
        <v>2687</v>
      </c>
      <c r="O450" s="82" t="s">
        <v>4890</v>
      </c>
      <c r="P450" s="59" t="str">
        <f t="shared" si="85"/>
        <v>0911001</v>
      </c>
      <c r="Q450" s="163" t="s">
        <v>4891</v>
      </c>
      <c r="R450" s="59" t="s">
        <v>4890</v>
      </c>
      <c r="S450" s="59" t="s">
        <v>3438</v>
      </c>
      <c r="T450" s="59" t="str">
        <f t="shared" si="87"/>
        <v>National MKT-Institute</v>
      </c>
      <c r="U450" s="70" t="s">
        <v>3438</v>
      </c>
      <c r="V450" s="70" t="s">
        <v>3439</v>
      </c>
      <c r="W450" s="70" t="str">
        <f t="shared" si="86"/>
        <v>NATL - HOD - National MKT-Institute</v>
      </c>
      <c r="X450" s="70" t="s">
        <v>1367</v>
      </c>
      <c r="Y450" s="70" t="s">
        <v>774</v>
      </c>
      <c r="Z450" s="70" t="s">
        <v>774</v>
      </c>
      <c r="AA450" s="171" t="s">
        <v>774</v>
      </c>
      <c r="AB450" s="70" t="s">
        <v>774</v>
      </c>
      <c r="AC450" s="70" t="s">
        <v>2075</v>
      </c>
      <c r="AD450" s="70" t="s">
        <v>1151</v>
      </c>
      <c r="AE450" s="82" t="s">
        <v>2486</v>
      </c>
      <c r="AF450" s="70" t="s">
        <v>1216</v>
      </c>
      <c r="AG450" s="70" t="s">
        <v>3437</v>
      </c>
      <c r="AH450" s="70" t="s">
        <v>4410</v>
      </c>
      <c r="AI450" s="70" t="s">
        <v>4411</v>
      </c>
      <c r="AJ450" s="70" t="s">
        <v>1367</v>
      </c>
      <c r="AK450" s="70">
        <v>5</v>
      </c>
      <c r="AL450" s="103" t="s">
        <v>5610</v>
      </c>
      <c r="AM450" t="s">
        <v>4890</v>
      </c>
      <c r="AN450" t="b">
        <f t="shared" si="84"/>
        <v>1</v>
      </c>
    </row>
    <row r="451" spans="1:40" ht="14.4" customHeight="1" x14ac:dyDescent="0.3">
      <c r="A451" s="59" t="str">
        <f t="shared" si="83"/>
        <v>NATL-UNMAP-HOD-01</v>
      </c>
      <c r="B451" s="70" t="s">
        <v>1806</v>
      </c>
      <c r="C451" s="70" t="s">
        <v>3437</v>
      </c>
      <c r="D451" s="70" t="s">
        <v>1806</v>
      </c>
      <c r="E451" s="70" t="s">
        <v>1201</v>
      </c>
      <c r="F451" s="70" t="s">
        <v>1201</v>
      </c>
      <c r="G451" s="59" t="s">
        <v>5630</v>
      </c>
      <c r="H451" s="70" t="s">
        <v>4725</v>
      </c>
      <c r="I451" s="59" t="s">
        <v>4901</v>
      </c>
      <c r="J451" s="70" t="s">
        <v>1367</v>
      </c>
      <c r="K451" s="59" t="s">
        <v>1163</v>
      </c>
      <c r="L451" s="82" t="str">
        <f t="shared" si="88"/>
        <v>0913001</v>
      </c>
      <c r="M451" s="82" t="s">
        <v>4686</v>
      </c>
      <c r="N451" s="70" t="s">
        <v>2687</v>
      </c>
      <c r="O451" s="82" t="s">
        <v>4894</v>
      </c>
      <c r="P451" s="59" t="str">
        <f t="shared" si="85"/>
        <v>0913001</v>
      </c>
      <c r="Q451" s="163" t="s">
        <v>4895</v>
      </c>
      <c r="R451" s="59" t="s">
        <v>4894</v>
      </c>
      <c r="S451" s="4" t="s">
        <v>3441</v>
      </c>
      <c r="T451" s="59" t="str">
        <f t="shared" si="87"/>
        <v>Unmapped SF-PHR</v>
      </c>
      <c r="U451" s="70" t="s">
        <v>3441</v>
      </c>
      <c r="V451" s="70" t="s">
        <v>4385</v>
      </c>
      <c r="W451" s="70" t="str">
        <f t="shared" si="86"/>
        <v>NATL - HOD - Unmapped SF-PHR</v>
      </c>
      <c r="X451" s="70" t="s">
        <v>1367</v>
      </c>
      <c r="Y451" s="70" t="s">
        <v>774</v>
      </c>
      <c r="Z451" s="70" t="s">
        <v>774</v>
      </c>
      <c r="AA451" s="171" t="s">
        <v>774</v>
      </c>
      <c r="AB451" s="70" t="s">
        <v>774</v>
      </c>
      <c r="AC451" s="70" t="s">
        <v>2075</v>
      </c>
      <c r="AD451" s="70" t="s">
        <v>1151</v>
      </c>
      <c r="AE451" s="82" t="s">
        <v>2486</v>
      </c>
      <c r="AF451" s="70" t="s">
        <v>1216</v>
      </c>
      <c r="AG451" s="70" t="s">
        <v>3437</v>
      </c>
      <c r="AH451" s="70" t="s">
        <v>4410</v>
      </c>
      <c r="AI451" s="70" t="s">
        <v>4411</v>
      </c>
      <c r="AJ451" s="70" t="s">
        <v>1367</v>
      </c>
      <c r="AK451" s="70">
        <v>5</v>
      </c>
      <c r="AL451" s="103" t="s">
        <v>5610</v>
      </c>
      <c r="AM451" t="s">
        <v>4894</v>
      </c>
      <c r="AN451" t="b">
        <f t="shared" si="84"/>
        <v>1</v>
      </c>
    </row>
    <row r="452" spans="1:40" ht="14.4" customHeight="1" x14ac:dyDescent="0.3">
      <c r="A452" s="59" t="str">
        <f t="shared" si="83"/>
        <v>NATL-SF-EXECUTIVE-1</v>
      </c>
      <c r="B452" s="70" t="s">
        <v>1910</v>
      </c>
      <c r="C452" s="70" t="s">
        <v>4409</v>
      </c>
      <c r="D452" s="70" t="s">
        <v>1806</v>
      </c>
      <c r="E452" s="70" t="s">
        <v>1201</v>
      </c>
      <c r="F452" s="70" t="s">
        <v>1201</v>
      </c>
      <c r="G452" s="59" t="s">
        <v>5630</v>
      </c>
      <c r="H452" s="70" t="s">
        <v>4725</v>
      </c>
      <c r="I452" s="70" t="s">
        <v>4901</v>
      </c>
      <c r="J452" s="70" t="s">
        <v>1367</v>
      </c>
      <c r="K452" s="59" t="s">
        <v>1163</v>
      </c>
      <c r="L452" s="99" t="str">
        <f t="shared" si="88"/>
        <v>99993</v>
      </c>
      <c r="M452" s="82" t="s">
        <v>4686</v>
      </c>
      <c r="N452" s="70" t="s">
        <v>2687</v>
      </c>
      <c r="O452" s="82" t="s">
        <v>5933</v>
      </c>
      <c r="P452" s="59" t="str">
        <f t="shared" si="85"/>
        <v>99993</v>
      </c>
      <c r="Q452" s="163" t="str">
        <f>CONCATENATE(O452,"@gspharma.com")</f>
        <v>99993@gspharma.com</v>
      </c>
      <c r="R452" s="59"/>
      <c r="S452" s="4" t="s">
        <v>4412</v>
      </c>
      <c r="T452" s="59" t="str">
        <f t="shared" si="87"/>
        <v>Abdul Ghanee Meghany</v>
      </c>
      <c r="U452" s="70" t="s">
        <v>4412</v>
      </c>
      <c r="V452" s="70" t="s">
        <v>4413</v>
      </c>
      <c r="W452" s="70" t="str">
        <f t="shared" si="86"/>
        <v>NATL - EXEC - Abdul Ghanee Meghany</v>
      </c>
      <c r="X452" s="70" t="s">
        <v>1367</v>
      </c>
      <c r="Y452" s="70" t="s">
        <v>774</v>
      </c>
      <c r="Z452" s="70" t="s">
        <v>774</v>
      </c>
      <c r="AA452" s="171" t="s">
        <v>774</v>
      </c>
      <c r="AB452" s="70" t="s">
        <v>774</v>
      </c>
      <c r="AC452" s="70" t="s">
        <v>2074</v>
      </c>
      <c r="AD452" s="70" t="s">
        <v>4726</v>
      </c>
      <c r="AE452" s="82" t="s">
        <v>2487</v>
      </c>
      <c r="AF452" s="70" t="s">
        <v>1217</v>
      </c>
      <c r="AG452" s="70" t="s">
        <v>4409</v>
      </c>
      <c r="AH452" s="70"/>
      <c r="AI452" s="70"/>
      <c r="AJ452" s="70"/>
      <c r="AK452" s="70">
        <v>99</v>
      </c>
      <c r="AL452" s="103" t="s">
        <v>1367</v>
      </c>
      <c r="AM452" t="s">
        <v>5933</v>
      </c>
      <c r="AN452" t="b">
        <f t="shared" si="84"/>
        <v>1</v>
      </c>
    </row>
    <row r="453" spans="1:40" ht="14.4" customHeight="1" x14ac:dyDescent="0.3">
      <c r="A453" s="59" t="str">
        <f t="shared" si="83"/>
        <v>NATL-SF-INST-HOD-01</v>
      </c>
      <c r="B453" s="70" t="s">
        <v>1806</v>
      </c>
      <c r="C453" s="70" t="s">
        <v>3437</v>
      </c>
      <c r="D453" s="70" t="s">
        <v>1806</v>
      </c>
      <c r="E453" s="70" t="s">
        <v>1201</v>
      </c>
      <c r="F453" s="70" t="s">
        <v>1201</v>
      </c>
      <c r="G453" s="59" t="s">
        <v>5630</v>
      </c>
      <c r="H453" s="70" t="s">
        <v>4725</v>
      </c>
      <c r="I453" s="59" t="s">
        <v>4901</v>
      </c>
      <c r="J453" s="70" t="s">
        <v>1367</v>
      </c>
      <c r="K453" s="59" t="s">
        <v>1163</v>
      </c>
      <c r="L453" s="82" t="str">
        <f t="shared" si="88"/>
        <v>0912001</v>
      </c>
      <c r="M453" s="82" t="s">
        <v>4686</v>
      </c>
      <c r="N453" s="70" t="s">
        <v>2687</v>
      </c>
      <c r="O453" s="82" t="s">
        <v>4892</v>
      </c>
      <c r="P453" s="59" t="str">
        <f t="shared" si="85"/>
        <v>0912001</v>
      </c>
      <c r="Q453" s="163" t="s">
        <v>4893</v>
      </c>
      <c r="R453" s="59" t="s">
        <v>4892</v>
      </c>
      <c r="S453" s="59" t="s">
        <v>4387</v>
      </c>
      <c r="T453" s="59" t="str">
        <f t="shared" si="87"/>
        <v>National SF-Institute</v>
      </c>
      <c r="U453" s="70" t="s">
        <v>4387</v>
      </c>
      <c r="V453" s="70" t="s">
        <v>4386</v>
      </c>
      <c r="W453" s="70" t="str">
        <f t="shared" si="86"/>
        <v>NATL - HOD - National SF-Institute</v>
      </c>
      <c r="X453" s="70" t="s">
        <v>1367</v>
      </c>
      <c r="Y453" s="70" t="s">
        <v>774</v>
      </c>
      <c r="Z453" s="70" t="s">
        <v>774</v>
      </c>
      <c r="AA453" s="171" t="s">
        <v>774</v>
      </c>
      <c r="AB453" s="70" t="s">
        <v>774</v>
      </c>
      <c r="AC453" s="70" t="s">
        <v>2075</v>
      </c>
      <c r="AD453" s="70" t="s">
        <v>1151</v>
      </c>
      <c r="AE453" s="82" t="s">
        <v>2486</v>
      </c>
      <c r="AF453" s="70" t="s">
        <v>1216</v>
      </c>
      <c r="AG453" s="70" t="s">
        <v>3437</v>
      </c>
      <c r="AH453" s="70" t="s">
        <v>4412</v>
      </c>
      <c r="AI453" s="70" t="s">
        <v>4413</v>
      </c>
      <c r="AJ453" s="70" t="s">
        <v>1367</v>
      </c>
      <c r="AK453" s="70">
        <v>5</v>
      </c>
      <c r="AL453" s="103" t="s">
        <v>5610</v>
      </c>
      <c r="AM453" t="s">
        <v>4892</v>
      </c>
      <c r="AN453" t="b">
        <f t="shared" si="84"/>
        <v>1</v>
      </c>
    </row>
    <row r="454" spans="1:40" ht="14.4" customHeight="1" x14ac:dyDescent="0.3">
      <c r="A454" s="59" t="str">
        <f t="shared" si="83"/>
        <v>NATL-UNMAP-HOD-01</v>
      </c>
      <c r="B454" s="70" t="s">
        <v>1806</v>
      </c>
      <c r="C454" s="70" t="s">
        <v>3437</v>
      </c>
      <c r="D454" s="70" t="s">
        <v>1806</v>
      </c>
      <c r="E454" s="70" t="s">
        <v>1201</v>
      </c>
      <c r="F454" s="70" t="s">
        <v>1201</v>
      </c>
      <c r="G454" s="59" t="s">
        <v>5630</v>
      </c>
      <c r="H454" s="70" t="s">
        <v>4725</v>
      </c>
      <c r="I454" s="59" t="s">
        <v>4901</v>
      </c>
      <c r="J454" s="70" t="s">
        <v>1367</v>
      </c>
      <c r="K454" s="59" t="s">
        <v>1163</v>
      </c>
      <c r="L454" s="82" t="str">
        <f t="shared" si="88"/>
        <v>0913001</v>
      </c>
      <c r="M454" s="82" t="s">
        <v>4686</v>
      </c>
      <c r="N454" s="70" t="s">
        <v>2687</v>
      </c>
      <c r="O454" s="82" t="s">
        <v>4894</v>
      </c>
      <c r="P454" s="59" t="str">
        <f t="shared" si="85"/>
        <v>0913001</v>
      </c>
      <c r="Q454" s="163" t="s">
        <v>4895</v>
      </c>
      <c r="R454" s="59" t="s">
        <v>4894</v>
      </c>
      <c r="S454" s="4" t="s">
        <v>3441</v>
      </c>
      <c r="T454" s="59" t="str">
        <f t="shared" si="87"/>
        <v>Unmapped SF-PHR</v>
      </c>
      <c r="U454" s="70" t="s">
        <v>3441</v>
      </c>
      <c r="V454" s="70" t="s">
        <v>4385</v>
      </c>
      <c r="W454" s="70" t="str">
        <f t="shared" si="86"/>
        <v>NATL - HOD - Unmapped SF-PHR</v>
      </c>
      <c r="X454" s="70" t="s">
        <v>1367</v>
      </c>
      <c r="Y454" s="70" t="s">
        <v>774</v>
      </c>
      <c r="Z454" s="70" t="s">
        <v>774</v>
      </c>
      <c r="AA454" s="171" t="s">
        <v>774</v>
      </c>
      <c r="AB454" s="70" t="s">
        <v>774</v>
      </c>
      <c r="AC454" s="70" t="s">
        <v>2075</v>
      </c>
      <c r="AD454" s="70" t="s">
        <v>1151</v>
      </c>
      <c r="AE454" s="82" t="s">
        <v>2486</v>
      </c>
      <c r="AF454" s="70" t="s">
        <v>1216</v>
      </c>
      <c r="AG454" s="70" t="s">
        <v>3437</v>
      </c>
      <c r="AH454" s="70" t="s">
        <v>4412</v>
      </c>
      <c r="AI454" s="70" t="s">
        <v>4413</v>
      </c>
      <c r="AJ454" s="70" t="s">
        <v>1367</v>
      </c>
      <c r="AK454" s="70">
        <v>5</v>
      </c>
      <c r="AL454" s="103" t="s">
        <v>5610</v>
      </c>
      <c r="AM454" t="s">
        <v>4894</v>
      </c>
      <c r="AN454" t="b">
        <f t="shared" si="84"/>
        <v>1</v>
      </c>
    </row>
    <row r="455" spans="1:40" ht="14.4" customHeight="1" x14ac:dyDescent="0.3">
      <c r="A455" s="59" t="str">
        <f t="shared" si="83"/>
        <v>NATL-SF-COORDINATOR</v>
      </c>
      <c r="B455" s="70" t="s">
        <v>1910</v>
      </c>
      <c r="C455" s="70" t="s">
        <v>4409</v>
      </c>
      <c r="D455" s="70" t="s">
        <v>1806</v>
      </c>
      <c r="E455" s="70" t="s">
        <v>1201</v>
      </c>
      <c r="F455" s="70" t="s">
        <v>1201</v>
      </c>
      <c r="G455" s="59" t="s">
        <v>5630</v>
      </c>
      <c r="H455" s="70" t="s">
        <v>4725</v>
      </c>
      <c r="I455" s="70" t="s">
        <v>4901</v>
      </c>
      <c r="J455" s="70" t="s">
        <v>1367</v>
      </c>
      <c r="K455" s="59" t="s">
        <v>1163</v>
      </c>
      <c r="L455" s="99" t="str">
        <f t="shared" si="88"/>
        <v>99994</v>
      </c>
      <c r="M455" s="82" t="s">
        <v>4686</v>
      </c>
      <c r="N455" s="70" t="s">
        <v>2687</v>
      </c>
      <c r="O455" s="82" t="s">
        <v>5934</v>
      </c>
      <c r="P455" s="59" t="str">
        <f t="shared" si="85"/>
        <v>99994</v>
      </c>
      <c r="Q455" s="163" t="str">
        <f>CONCATENATE(O455,"@gspharma.com")</f>
        <v>99994@gspharma.com</v>
      </c>
      <c r="R455" s="59"/>
      <c r="S455" s="4" t="s">
        <v>4414</v>
      </c>
      <c r="T455" s="59" t="str">
        <f t="shared" si="87"/>
        <v>Social Franchise Coordinators</v>
      </c>
      <c r="U455" s="70" t="s">
        <v>4414</v>
      </c>
      <c r="V455" s="70" t="s">
        <v>4415</v>
      </c>
      <c r="W455" s="70" t="str">
        <f t="shared" si="86"/>
        <v>NATL - EXEC - Social Franchise Coordinators</v>
      </c>
      <c r="X455" s="70" t="s">
        <v>1367</v>
      </c>
      <c r="Y455" s="70" t="s">
        <v>774</v>
      </c>
      <c r="Z455" s="70" t="s">
        <v>774</v>
      </c>
      <c r="AA455" s="171" t="s">
        <v>774</v>
      </c>
      <c r="AB455" s="70" t="s">
        <v>774</v>
      </c>
      <c r="AC455" s="70" t="s">
        <v>2074</v>
      </c>
      <c r="AD455" s="70" t="s">
        <v>4726</v>
      </c>
      <c r="AE455" s="82" t="s">
        <v>2487</v>
      </c>
      <c r="AF455" s="70" t="s">
        <v>1217</v>
      </c>
      <c r="AG455" s="70" t="s">
        <v>4409</v>
      </c>
      <c r="AH455" s="70"/>
      <c r="AI455" s="70"/>
      <c r="AJ455" s="70"/>
      <c r="AK455" s="70">
        <v>99</v>
      </c>
      <c r="AL455" s="103" t="s">
        <v>1367</v>
      </c>
      <c r="AM455" t="s">
        <v>5934</v>
      </c>
      <c r="AN455" t="b">
        <f t="shared" si="84"/>
        <v>1</v>
      </c>
    </row>
    <row r="456" spans="1:40" ht="14.4" customHeight="1" x14ac:dyDescent="0.3">
      <c r="A456" s="59" t="str">
        <f t="shared" si="83"/>
        <v>NATL-SF-INST-HOD-01</v>
      </c>
      <c r="B456" s="70" t="s">
        <v>1806</v>
      </c>
      <c r="C456" s="70" t="s">
        <v>3437</v>
      </c>
      <c r="D456" s="70" t="s">
        <v>1806</v>
      </c>
      <c r="E456" s="70" t="s">
        <v>1201</v>
      </c>
      <c r="F456" s="70" t="s">
        <v>1201</v>
      </c>
      <c r="G456" s="59" t="s">
        <v>5630</v>
      </c>
      <c r="H456" s="70" t="s">
        <v>4725</v>
      </c>
      <c r="I456" s="59" t="s">
        <v>4901</v>
      </c>
      <c r="J456" s="70" t="s">
        <v>1367</v>
      </c>
      <c r="K456" s="59" t="s">
        <v>1163</v>
      </c>
      <c r="L456" s="82" t="str">
        <f t="shared" si="88"/>
        <v>0912001</v>
      </c>
      <c r="M456" s="82" t="s">
        <v>4686</v>
      </c>
      <c r="N456" s="70" t="s">
        <v>2687</v>
      </c>
      <c r="O456" s="82" t="s">
        <v>4892</v>
      </c>
      <c r="P456" s="59" t="str">
        <f t="shared" si="85"/>
        <v>0912001</v>
      </c>
      <c r="Q456" s="163" t="s">
        <v>4893</v>
      </c>
      <c r="R456" s="59" t="s">
        <v>4892</v>
      </c>
      <c r="S456" s="59" t="s">
        <v>4387</v>
      </c>
      <c r="T456" s="59" t="str">
        <f t="shared" si="87"/>
        <v>National SF-Institute</v>
      </c>
      <c r="U456" s="70" t="s">
        <v>4387</v>
      </c>
      <c r="V456" s="70" t="s">
        <v>4386</v>
      </c>
      <c r="W456" s="70" t="str">
        <f t="shared" si="86"/>
        <v>NATL - HOD - National SF-Institute</v>
      </c>
      <c r="X456" s="70" t="s">
        <v>1367</v>
      </c>
      <c r="Y456" s="70" t="s">
        <v>774</v>
      </c>
      <c r="Z456" s="70" t="s">
        <v>774</v>
      </c>
      <c r="AA456" s="171" t="s">
        <v>774</v>
      </c>
      <c r="AB456" s="70" t="s">
        <v>774</v>
      </c>
      <c r="AC456" s="70" t="s">
        <v>2075</v>
      </c>
      <c r="AD456" s="70" t="s">
        <v>1151</v>
      </c>
      <c r="AE456" s="82" t="s">
        <v>2486</v>
      </c>
      <c r="AF456" s="70" t="s">
        <v>1216</v>
      </c>
      <c r="AG456" s="70" t="s">
        <v>3437</v>
      </c>
      <c r="AH456" s="70" t="s">
        <v>4414</v>
      </c>
      <c r="AI456" s="70" t="s">
        <v>4415</v>
      </c>
      <c r="AJ456" s="70" t="s">
        <v>1367</v>
      </c>
      <c r="AK456" s="70">
        <v>5</v>
      </c>
      <c r="AL456" s="103" t="s">
        <v>5610</v>
      </c>
      <c r="AM456" t="s">
        <v>4892</v>
      </c>
      <c r="AN456" t="b">
        <f t="shared" si="84"/>
        <v>1</v>
      </c>
    </row>
    <row r="457" spans="1:40" ht="14.4" customHeight="1" x14ac:dyDescent="0.3">
      <c r="A457" s="59" t="str">
        <f t="shared" si="83"/>
        <v>NATL-UNMAP-HOD-01</v>
      </c>
      <c r="B457" s="70" t="s">
        <v>1806</v>
      </c>
      <c r="C457" s="70" t="s">
        <v>3437</v>
      </c>
      <c r="D457" s="70" t="s">
        <v>1806</v>
      </c>
      <c r="E457" s="70" t="s">
        <v>1201</v>
      </c>
      <c r="F457" s="70" t="s">
        <v>1201</v>
      </c>
      <c r="G457" s="59" t="s">
        <v>5630</v>
      </c>
      <c r="H457" s="70" t="s">
        <v>4725</v>
      </c>
      <c r="I457" s="59" t="s">
        <v>4901</v>
      </c>
      <c r="J457" s="70" t="s">
        <v>1367</v>
      </c>
      <c r="K457" s="59" t="s">
        <v>1163</v>
      </c>
      <c r="L457" s="82" t="str">
        <f t="shared" si="88"/>
        <v>0913001</v>
      </c>
      <c r="M457" s="82" t="s">
        <v>4686</v>
      </c>
      <c r="N457" s="70" t="s">
        <v>2687</v>
      </c>
      <c r="O457" s="82" t="s">
        <v>4894</v>
      </c>
      <c r="P457" s="59" t="str">
        <f t="shared" si="85"/>
        <v>0913001</v>
      </c>
      <c r="Q457" s="163" t="s">
        <v>4895</v>
      </c>
      <c r="R457" s="59" t="s">
        <v>4894</v>
      </c>
      <c r="S457" s="4" t="s">
        <v>3441</v>
      </c>
      <c r="T457" s="59" t="str">
        <f t="shared" si="87"/>
        <v>Unmapped SF-PHR</v>
      </c>
      <c r="U457" s="70" t="s">
        <v>3441</v>
      </c>
      <c r="V457" s="70" t="s">
        <v>4385</v>
      </c>
      <c r="W457" s="70" t="str">
        <f t="shared" si="86"/>
        <v>NATL - HOD - Unmapped SF-PHR</v>
      </c>
      <c r="X457" s="70" t="s">
        <v>1367</v>
      </c>
      <c r="Y457" s="70" t="s">
        <v>774</v>
      </c>
      <c r="Z457" s="70" t="s">
        <v>774</v>
      </c>
      <c r="AA457" s="171" t="s">
        <v>774</v>
      </c>
      <c r="AB457" s="70" t="s">
        <v>774</v>
      </c>
      <c r="AC457" s="70" t="s">
        <v>2075</v>
      </c>
      <c r="AD457" s="70" t="s">
        <v>1151</v>
      </c>
      <c r="AE457" s="82" t="s">
        <v>2486</v>
      </c>
      <c r="AF457" s="70" t="s">
        <v>1216</v>
      </c>
      <c r="AG457" s="70" t="s">
        <v>3437</v>
      </c>
      <c r="AH457" s="70" t="s">
        <v>4414</v>
      </c>
      <c r="AI457" s="70" t="s">
        <v>4415</v>
      </c>
      <c r="AJ457" s="70" t="s">
        <v>1367</v>
      </c>
      <c r="AK457" s="70">
        <v>5</v>
      </c>
      <c r="AL457" s="103" t="s">
        <v>5610</v>
      </c>
      <c r="AM457" t="s">
        <v>4894</v>
      </c>
      <c r="AN457" t="b">
        <f t="shared" si="84"/>
        <v>1</v>
      </c>
    </row>
    <row r="458" spans="1:40" ht="14.4" customHeight="1" x14ac:dyDescent="0.3">
      <c r="A458" s="59" t="str">
        <f t="shared" si="83"/>
        <v>NATL-MIS-EXECUTIVE</v>
      </c>
      <c r="B458" s="70" t="s">
        <v>1910</v>
      </c>
      <c r="C458" s="70" t="s">
        <v>4409</v>
      </c>
      <c r="D458" s="70" t="s">
        <v>1806</v>
      </c>
      <c r="E458" s="70" t="s">
        <v>1201</v>
      </c>
      <c r="F458" s="70" t="s">
        <v>1201</v>
      </c>
      <c r="G458" s="59" t="s">
        <v>5630</v>
      </c>
      <c r="H458" s="70" t="s">
        <v>4725</v>
      </c>
      <c r="I458" s="70" t="s">
        <v>4901</v>
      </c>
      <c r="J458" s="70" t="s">
        <v>1367</v>
      </c>
      <c r="K458" s="59" t="s">
        <v>1163</v>
      </c>
      <c r="L458" s="99" t="str">
        <f t="shared" si="88"/>
        <v>99995</v>
      </c>
      <c r="M458" s="82" t="s">
        <v>4686</v>
      </c>
      <c r="N458" s="70" t="s">
        <v>2687</v>
      </c>
      <c r="O458" s="82" t="s">
        <v>5935</v>
      </c>
      <c r="P458" s="59" t="str">
        <f t="shared" si="85"/>
        <v>99995</v>
      </c>
      <c r="Q458" s="163" t="str">
        <f>CONCATENATE(O458,"@gspharma.com")</f>
        <v>99995@gspharma.com</v>
      </c>
      <c r="R458" s="59"/>
      <c r="S458" s="4" t="s">
        <v>4416</v>
      </c>
      <c r="T458" s="59" t="str">
        <f t="shared" si="87"/>
        <v>M. Shariq Yawar</v>
      </c>
      <c r="U458" s="70" t="s">
        <v>4416</v>
      </c>
      <c r="V458" s="70" t="s">
        <v>4914</v>
      </c>
      <c r="W458" s="70" t="str">
        <f t="shared" si="86"/>
        <v>NATL - EXEC - M. Shariq Yawar</v>
      </c>
      <c r="X458" s="70" t="s">
        <v>1367</v>
      </c>
      <c r="Y458" s="70" t="s">
        <v>774</v>
      </c>
      <c r="Z458" s="70" t="s">
        <v>774</v>
      </c>
      <c r="AA458" s="171" t="s">
        <v>774</v>
      </c>
      <c r="AB458" s="70" t="s">
        <v>774</v>
      </c>
      <c r="AC458" s="70" t="s">
        <v>2074</v>
      </c>
      <c r="AD458" s="70" t="s">
        <v>4726</v>
      </c>
      <c r="AE458" s="82" t="s">
        <v>2487</v>
      </c>
      <c r="AF458" s="70" t="s">
        <v>1217</v>
      </c>
      <c r="AG458" s="70" t="s">
        <v>4409</v>
      </c>
      <c r="AH458" s="70"/>
      <c r="AI458" s="70"/>
      <c r="AJ458" s="70"/>
      <c r="AK458" s="70">
        <v>99</v>
      </c>
      <c r="AL458" s="103" t="s">
        <v>1367</v>
      </c>
      <c r="AM458" t="s">
        <v>5935</v>
      </c>
      <c r="AN458" t="b">
        <f t="shared" si="84"/>
        <v>1</v>
      </c>
    </row>
    <row r="459" spans="1:40" ht="14.4" customHeight="1" x14ac:dyDescent="0.3">
      <c r="A459" s="59" t="str">
        <f t="shared" si="83"/>
        <v>NATL-PHR-DGM-01</v>
      </c>
      <c r="B459" s="59" t="s">
        <v>1216</v>
      </c>
      <c r="C459" s="59" t="s">
        <v>1985</v>
      </c>
      <c r="D459" s="70" t="s">
        <v>1171</v>
      </c>
      <c r="E459" s="70" t="s">
        <v>17</v>
      </c>
      <c r="F459" s="70" t="s">
        <v>1166</v>
      </c>
      <c r="G459" s="70" t="s">
        <v>5637</v>
      </c>
      <c r="H459" s="70" t="s">
        <v>1171</v>
      </c>
      <c r="I459" s="59" t="s">
        <v>4901</v>
      </c>
      <c r="J459" s="70" t="s">
        <v>1212</v>
      </c>
      <c r="K459" s="59" t="s">
        <v>1160</v>
      </c>
      <c r="L459" s="59" t="s">
        <v>8109</v>
      </c>
      <c r="M459" s="82" t="s">
        <v>4686</v>
      </c>
      <c r="N459" s="70" t="s">
        <v>2687</v>
      </c>
      <c r="O459" s="82" t="s">
        <v>2484</v>
      </c>
      <c r="P459" s="59" t="str">
        <f t="shared" si="85"/>
        <v>83</v>
      </c>
      <c r="Q459" s="162" t="str">
        <f>CONCATENATE(O459,"@gspharma.com")</f>
        <v>83@gspharma.com</v>
      </c>
      <c r="R459" s="59">
        <v>83</v>
      </c>
      <c r="S459" s="59" t="s">
        <v>1211</v>
      </c>
      <c r="T459" s="59" t="str">
        <f t="shared" si="87"/>
        <v>Khurram Moazzam</v>
      </c>
      <c r="U459" s="59" t="s">
        <v>1211</v>
      </c>
      <c r="V459" s="70" t="s">
        <v>8108</v>
      </c>
      <c r="W459" s="70" t="str">
        <f t="shared" si="86"/>
        <v>STH-A - DGM - Khurram Moazzam</v>
      </c>
      <c r="X459" s="70" t="s">
        <v>18</v>
      </c>
      <c r="Y459" s="70" t="s">
        <v>774</v>
      </c>
      <c r="Z459" s="70" t="s">
        <v>774</v>
      </c>
      <c r="AA459" s="171">
        <v>45083</v>
      </c>
      <c r="AB459" s="70" t="s">
        <v>774</v>
      </c>
      <c r="AC459" s="70" t="s">
        <v>1910</v>
      </c>
      <c r="AD459" s="70" t="s">
        <v>1145</v>
      </c>
      <c r="AE459" s="82" t="s">
        <v>2486</v>
      </c>
      <c r="AF459" s="70" t="s">
        <v>1171</v>
      </c>
      <c r="AG459" s="70" t="s">
        <v>1159</v>
      </c>
      <c r="AH459" s="70" t="s">
        <v>4416</v>
      </c>
      <c r="AI459" s="70" t="s">
        <v>4914</v>
      </c>
      <c r="AJ459" s="70" t="s">
        <v>1367</v>
      </c>
      <c r="AK459" s="70">
        <v>4</v>
      </c>
      <c r="AL459" s="108" t="s">
        <v>6295</v>
      </c>
      <c r="AM459" t="e">
        <v>#N/A</v>
      </c>
      <c r="AN459" t="e">
        <f t="shared" si="84"/>
        <v>#N/A</v>
      </c>
    </row>
    <row r="460" spans="1:40" ht="14.4" customHeight="1" x14ac:dyDescent="0.3">
      <c r="A460" s="59" t="str">
        <f t="shared" si="83"/>
        <v>STH-FMCG-DGM-01</v>
      </c>
      <c r="B460" s="70" t="s">
        <v>1171</v>
      </c>
      <c r="C460" s="70" t="s">
        <v>3078</v>
      </c>
      <c r="D460" s="70" t="s">
        <v>1171</v>
      </c>
      <c r="E460" s="70" t="s">
        <v>17</v>
      </c>
      <c r="F460" s="70" t="s">
        <v>1166</v>
      </c>
      <c r="G460" s="70" t="s">
        <v>5637</v>
      </c>
      <c r="H460" s="70" t="s">
        <v>1171</v>
      </c>
      <c r="I460" s="59" t="s">
        <v>4901</v>
      </c>
      <c r="J460" s="70" t="s">
        <v>1212</v>
      </c>
      <c r="K460" s="59" t="s">
        <v>1160</v>
      </c>
      <c r="L460" s="70" t="s">
        <v>1197</v>
      </c>
      <c r="M460" s="82" t="s">
        <v>4686</v>
      </c>
      <c r="N460" s="70" t="s">
        <v>2687</v>
      </c>
      <c r="O460" s="82" t="s">
        <v>3419</v>
      </c>
      <c r="P460" s="59" t="str">
        <f t="shared" si="85"/>
        <v>81</v>
      </c>
      <c r="Q460" s="163" t="str">
        <f>CONCATENATE(O460,"@gsfmcg.com")</f>
        <v>81@gsfmcg.com</v>
      </c>
      <c r="R460" s="99">
        <v>81</v>
      </c>
      <c r="S460" s="59" t="s">
        <v>3280</v>
      </c>
      <c r="T460" s="59" t="str">
        <f t="shared" si="87"/>
        <v>Nasir Baig</v>
      </c>
      <c r="U460" s="70" t="s">
        <v>3280</v>
      </c>
      <c r="V460" s="70" t="s">
        <v>644</v>
      </c>
      <c r="W460" s="70" t="str">
        <f t="shared" si="86"/>
        <v>STH-A - DGM - Nasir Baig</v>
      </c>
      <c r="X460" s="70" t="s">
        <v>18</v>
      </c>
      <c r="Y460" s="70" t="s">
        <v>774</v>
      </c>
      <c r="Z460" s="70" t="s">
        <v>774</v>
      </c>
      <c r="AA460" s="171" t="s">
        <v>774</v>
      </c>
      <c r="AB460" s="70" t="s">
        <v>774</v>
      </c>
      <c r="AC460" s="70" t="s">
        <v>1910</v>
      </c>
      <c r="AD460" s="70" t="s">
        <v>1145</v>
      </c>
      <c r="AE460" s="82" t="s">
        <v>2486</v>
      </c>
      <c r="AF460" s="70" t="s">
        <v>1171</v>
      </c>
      <c r="AG460" s="70" t="s">
        <v>1159</v>
      </c>
      <c r="AH460" s="70" t="s">
        <v>4416</v>
      </c>
      <c r="AI460" s="70" t="s">
        <v>4914</v>
      </c>
      <c r="AJ460" s="70" t="s">
        <v>1367</v>
      </c>
      <c r="AK460" s="70">
        <v>4</v>
      </c>
      <c r="AL460" s="108" t="s">
        <v>6295</v>
      </c>
      <c r="AM460" t="s">
        <v>3419</v>
      </c>
      <c r="AN460" t="b">
        <f t="shared" si="84"/>
        <v>1</v>
      </c>
    </row>
    <row r="461" spans="1:40" ht="14.4" customHeight="1" x14ac:dyDescent="0.3">
      <c r="A461" s="59" t="str">
        <f t="shared" si="83"/>
        <v>NTH-FMCG-DGM-01</v>
      </c>
      <c r="B461" s="70" t="s">
        <v>1171</v>
      </c>
      <c r="C461" s="70" t="s">
        <v>3078</v>
      </c>
      <c r="D461" s="70" t="s">
        <v>1217</v>
      </c>
      <c r="E461" s="70" t="s">
        <v>143</v>
      </c>
      <c r="F461" s="70" t="s">
        <v>1168</v>
      </c>
      <c r="G461" s="70" t="s">
        <v>5631</v>
      </c>
      <c r="H461" s="70" t="s">
        <v>2069</v>
      </c>
      <c r="I461" s="121" t="s">
        <v>4900</v>
      </c>
      <c r="J461" s="70" t="s">
        <v>1213</v>
      </c>
      <c r="K461" s="59" t="s">
        <v>6368</v>
      </c>
      <c r="L461" s="70" t="s">
        <v>1198</v>
      </c>
      <c r="M461" s="82" t="s">
        <v>4686</v>
      </c>
      <c r="N461" s="70" t="s">
        <v>2687</v>
      </c>
      <c r="O461" s="82" t="s">
        <v>3420</v>
      </c>
      <c r="P461" s="59" t="str">
        <f t="shared" si="85"/>
        <v>82</v>
      </c>
      <c r="Q461" s="163" t="str">
        <f>CONCATENATE(O461,"@gsfmcg.com")</f>
        <v>82@gsfmcg.com</v>
      </c>
      <c r="R461" s="99">
        <v>82</v>
      </c>
      <c r="S461" s="59" t="s">
        <v>3279</v>
      </c>
      <c r="T461" s="59" t="str">
        <f t="shared" si="87"/>
        <v>Nadeem Khan</v>
      </c>
      <c r="U461" s="70" t="s">
        <v>3279</v>
      </c>
      <c r="V461" s="70" t="s">
        <v>645</v>
      </c>
      <c r="W461" s="70" t="str">
        <f t="shared" si="86"/>
        <v>NTH-A - DGM - Nadeem Khan</v>
      </c>
      <c r="X461" s="70" t="s">
        <v>65</v>
      </c>
      <c r="Y461" s="70" t="s">
        <v>774</v>
      </c>
      <c r="Z461" s="70" t="s">
        <v>774</v>
      </c>
      <c r="AA461" s="171" t="s">
        <v>774</v>
      </c>
      <c r="AB461" s="70" t="s">
        <v>774</v>
      </c>
      <c r="AC461" s="70" t="s">
        <v>1910</v>
      </c>
      <c r="AD461" s="70" t="s">
        <v>1145</v>
      </c>
      <c r="AE461" s="82" t="s">
        <v>2486</v>
      </c>
      <c r="AF461" s="70" t="s">
        <v>1171</v>
      </c>
      <c r="AG461" s="70" t="s">
        <v>1159</v>
      </c>
      <c r="AH461" s="70" t="s">
        <v>4416</v>
      </c>
      <c r="AI461" s="70" t="s">
        <v>4914</v>
      </c>
      <c r="AJ461" s="70" t="s">
        <v>1367</v>
      </c>
      <c r="AK461" s="70">
        <v>4</v>
      </c>
      <c r="AL461" s="108" t="s">
        <v>6295</v>
      </c>
      <c r="AM461" t="s">
        <v>3420</v>
      </c>
      <c r="AN461" t="b">
        <f t="shared" si="84"/>
        <v>1</v>
      </c>
    </row>
    <row r="462" spans="1:40" ht="14.4" customHeight="1" x14ac:dyDescent="0.3">
      <c r="A462" s="59" t="str">
        <f t="shared" si="83"/>
        <v>NATL-FMCG-HOD-01</v>
      </c>
      <c r="B462" s="70" t="s">
        <v>1171</v>
      </c>
      <c r="C462" s="70" t="s">
        <v>3078</v>
      </c>
      <c r="D462" s="70" t="s">
        <v>1806</v>
      </c>
      <c r="E462" s="70" t="s">
        <v>1201</v>
      </c>
      <c r="F462" s="70" t="s">
        <v>1201</v>
      </c>
      <c r="G462" s="59" t="s">
        <v>5630</v>
      </c>
      <c r="H462" s="70" t="s">
        <v>4725</v>
      </c>
      <c r="I462" s="70" t="s">
        <v>4901</v>
      </c>
      <c r="J462" s="59" t="s">
        <v>1367</v>
      </c>
      <c r="K462" s="59" t="s">
        <v>1163</v>
      </c>
      <c r="L462" s="82" t="str">
        <f t="shared" si="88"/>
        <v>0911002</v>
      </c>
      <c r="M462" s="82" t="s">
        <v>4686</v>
      </c>
      <c r="N462" s="70" t="s">
        <v>2687</v>
      </c>
      <c r="O462" s="82" t="s">
        <v>5239</v>
      </c>
      <c r="P462" s="59" t="str">
        <f t="shared" si="85"/>
        <v>0911002</v>
      </c>
      <c r="Q462" s="163" t="str">
        <f>CONCATENATE(O462,"@gsfmcg.com")</f>
        <v>0911002@gsfmcg.com</v>
      </c>
      <c r="R462" s="82" t="s">
        <v>5239</v>
      </c>
      <c r="S462" s="59" t="s">
        <v>5230</v>
      </c>
      <c r="T462" s="59" t="str">
        <f t="shared" si="87"/>
        <v>National FMCG Street</v>
      </c>
      <c r="U462" s="70" t="s">
        <v>5230</v>
      </c>
      <c r="V462" s="70" t="s">
        <v>5231</v>
      </c>
      <c r="W462" s="70" t="str">
        <f t="shared" si="86"/>
        <v>NATL - HOD - National FMCG Street</v>
      </c>
      <c r="X462" s="70" t="s">
        <v>1367</v>
      </c>
      <c r="Y462" s="70" t="s">
        <v>774</v>
      </c>
      <c r="Z462" s="70" t="s">
        <v>774</v>
      </c>
      <c r="AA462" s="171" t="s">
        <v>774</v>
      </c>
      <c r="AB462" s="70" t="s">
        <v>774</v>
      </c>
      <c r="AC462" s="70" t="s">
        <v>2075</v>
      </c>
      <c r="AD462" s="70" t="s">
        <v>1151</v>
      </c>
      <c r="AE462" s="82" t="s">
        <v>2486</v>
      </c>
      <c r="AF462" s="70" t="s">
        <v>1171</v>
      </c>
      <c r="AG462" s="70" t="s">
        <v>1159</v>
      </c>
      <c r="AH462" s="70" t="s">
        <v>4416</v>
      </c>
      <c r="AI462" s="70" t="s">
        <v>4914</v>
      </c>
      <c r="AJ462" s="70" t="s">
        <v>1367</v>
      </c>
      <c r="AK462" s="70">
        <v>5</v>
      </c>
      <c r="AL462" s="103" t="s">
        <v>5610</v>
      </c>
      <c r="AM462" t="s">
        <v>5239</v>
      </c>
      <c r="AN462" t="b">
        <f t="shared" si="84"/>
        <v>1</v>
      </c>
    </row>
    <row r="463" spans="1:40" ht="14.4" customHeight="1" x14ac:dyDescent="0.3">
      <c r="A463" s="59" t="str">
        <f t="shared" si="83"/>
        <v>NATL-UNMAP-HOD-01</v>
      </c>
      <c r="B463" s="70" t="s">
        <v>1806</v>
      </c>
      <c r="C463" s="70" t="s">
        <v>3437</v>
      </c>
      <c r="D463" s="70" t="s">
        <v>1806</v>
      </c>
      <c r="E463" s="70" t="s">
        <v>1201</v>
      </c>
      <c r="F463" s="70" t="s">
        <v>1201</v>
      </c>
      <c r="G463" s="59" t="s">
        <v>5630</v>
      </c>
      <c r="H463" s="70" t="s">
        <v>4725</v>
      </c>
      <c r="I463" s="59" t="s">
        <v>4901</v>
      </c>
      <c r="J463" s="70" t="s">
        <v>1367</v>
      </c>
      <c r="K463" s="59" t="s">
        <v>1163</v>
      </c>
      <c r="L463" s="82" t="str">
        <f t="shared" si="88"/>
        <v>0913001</v>
      </c>
      <c r="M463" s="82" t="s">
        <v>4686</v>
      </c>
      <c r="N463" s="70" t="s">
        <v>2687</v>
      </c>
      <c r="O463" s="82" t="s">
        <v>4894</v>
      </c>
      <c r="P463" s="59" t="str">
        <f t="shared" si="85"/>
        <v>0913001</v>
      </c>
      <c r="Q463" s="163" t="s">
        <v>4895</v>
      </c>
      <c r="R463" s="59" t="s">
        <v>4894</v>
      </c>
      <c r="S463" s="4" t="s">
        <v>3441</v>
      </c>
      <c r="T463" s="59" t="str">
        <f t="shared" si="87"/>
        <v>Unmapped SF-PHR</v>
      </c>
      <c r="U463" s="70" t="s">
        <v>3441</v>
      </c>
      <c r="V463" s="70" t="s">
        <v>4385</v>
      </c>
      <c r="W463" s="70" t="str">
        <f t="shared" si="86"/>
        <v>NATL - HOD - Unmapped SF-PHR</v>
      </c>
      <c r="X463" s="70" t="s">
        <v>1367</v>
      </c>
      <c r="Y463" s="70" t="s">
        <v>774</v>
      </c>
      <c r="Z463" s="70" t="s">
        <v>774</v>
      </c>
      <c r="AA463" s="171" t="s">
        <v>774</v>
      </c>
      <c r="AB463" s="70" t="s">
        <v>774</v>
      </c>
      <c r="AC463" s="70" t="s">
        <v>2075</v>
      </c>
      <c r="AD463" s="70" t="s">
        <v>1151</v>
      </c>
      <c r="AE463" s="82" t="s">
        <v>2486</v>
      </c>
      <c r="AF463" s="70" t="s">
        <v>1216</v>
      </c>
      <c r="AG463" s="70" t="s">
        <v>3437</v>
      </c>
      <c r="AH463" s="70" t="s">
        <v>4416</v>
      </c>
      <c r="AI463" s="70" t="s">
        <v>4914</v>
      </c>
      <c r="AJ463" s="70" t="s">
        <v>1367</v>
      </c>
      <c r="AK463" s="70">
        <v>5</v>
      </c>
      <c r="AL463" s="103" t="s">
        <v>5610</v>
      </c>
      <c r="AM463" t="s">
        <v>4894</v>
      </c>
      <c r="AN463" t="b">
        <f t="shared" si="84"/>
        <v>1</v>
      </c>
    </row>
    <row r="464" spans="1:40" ht="14.4" customHeight="1" x14ac:dyDescent="0.3">
      <c r="A464" s="59" t="str">
        <f t="shared" si="83"/>
        <v>NATL-SF-INST-HOD-01</v>
      </c>
      <c r="B464" s="70" t="s">
        <v>1806</v>
      </c>
      <c r="C464" s="70" t="s">
        <v>3437</v>
      </c>
      <c r="D464" s="70" t="s">
        <v>1806</v>
      </c>
      <c r="E464" s="70" t="s">
        <v>1201</v>
      </c>
      <c r="F464" s="70" t="s">
        <v>1201</v>
      </c>
      <c r="G464" s="59" t="s">
        <v>5630</v>
      </c>
      <c r="H464" s="70" t="s">
        <v>4725</v>
      </c>
      <c r="I464" s="59" t="s">
        <v>4901</v>
      </c>
      <c r="J464" s="70" t="s">
        <v>1367</v>
      </c>
      <c r="K464" s="59" t="s">
        <v>1163</v>
      </c>
      <c r="L464" s="82" t="str">
        <f t="shared" si="88"/>
        <v>0912001</v>
      </c>
      <c r="M464" s="82" t="s">
        <v>4686</v>
      </c>
      <c r="N464" s="70" t="s">
        <v>2687</v>
      </c>
      <c r="O464" s="82" t="s">
        <v>4892</v>
      </c>
      <c r="P464" s="59" t="str">
        <f t="shared" si="85"/>
        <v>0912001</v>
      </c>
      <c r="Q464" s="163" t="s">
        <v>4893</v>
      </c>
      <c r="R464" s="59" t="s">
        <v>4892</v>
      </c>
      <c r="S464" s="59" t="s">
        <v>4387</v>
      </c>
      <c r="T464" s="59" t="str">
        <f t="shared" si="87"/>
        <v>National SF-Institute</v>
      </c>
      <c r="U464" s="70" t="s">
        <v>4387</v>
      </c>
      <c r="V464" s="70" t="s">
        <v>4386</v>
      </c>
      <c r="W464" s="70" t="str">
        <f t="shared" si="86"/>
        <v>NATL - HOD - National SF-Institute</v>
      </c>
      <c r="X464" s="70" t="s">
        <v>1367</v>
      </c>
      <c r="Y464" s="70" t="s">
        <v>774</v>
      </c>
      <c r="Z464" s="70" t="s">
        <v>774</v>
      </c>
      <c r="AA464" s="171" t="s">
        <v>774</v>
      </c>
      <c r="AB464" s="70" t="s">
        <v>774</v>
      </c>
      <c r="AC464" s="70" t="s">
        <v>2075</v>
      </c>
      <c r="AD464" s="70" t="s">
        <v>1151</v>
      </c>
      <c r="AE464" s="82" t="s">
        <v>2486</v>
      </c>
      <c r="AF464" s="70" t="s">
        <v>1216</v>
      </c>
      <c r="AG464" s="70" t="s">
        <v>3437</v>
      </c>
      <c r="AH464" s="70" t="s">
        <v>4416</v>
      </c>
      <c r="AI464" s="70" t="s">
        <v>4914</v>
      </c>
      <c r="AJ464" s="70" t="s">
        <v>1367</v>
      </c>
      <c r="AK464" s="70">
        <v>5</v>
      </c>
      <c r="AL464" s="103" t="s">
        <v>5610</v>
      </c>
      <c r="AM464" t="s">
        <v>4892</v>
      </c>
      <c r="AN464" t="b">
        <f t="shared" si="84"/>
        <v>1</v>
      </c>
    </row>
    <row r="465" spans="1:40" ht="14.4" customHeight="1" x14ac:dyDescent="0.3">
      <c r="A465" s="59" t="str">
        <f t="shared" si="83"/>
        <v>NATL-MKT-INST-HOD-01</v>
      </c>
      <c r="B465" s="70" t="s">
        <v>1806</v>
      </c>
      <c r="C465" s="70" t="s">
        <v>3437</v>
      </c>
      <c r="D465" s="70" t="s">
        <v>1806</v>
      </c>
      <c r="E465" s="70" t="s">
        <v>1201</v>
      </c>
      <c r="F465" s="70" t="s">
        <v>1201</v>
      </c>
      <c r="G465" s="59" t="s">
        <v>5630</v>
      </c>
      <c r="H465" s="70" t="s">
        <v>4725</v>
      </c>
      <c r="I465" s="59" t="s">
        <v>4901</v>
      </c>
      <c r="J465" s="70" t="s">
        <v>1367</v>
      </c>
      <c r="K465" s="59" t="s">
        <v>1163</v>
      </c>
      <c r="L465" s="82" t="str">
        <f t="shared" si="88"/>
        <v>0911001</v>
      </c>
      <c r="M465" s="82" t="s">
        <v>4686</v>
      </c>
      <c r="N465" s="70" t="s">
        <v>2687</v>
      </c>
      <c r="O465" s="82" t="s">
        <v>4890</v>
      </c>
      <c r="P465" s="59" t="str">
        <f t="shared" si="85"/>
        <v>0911001</v>
      </c>
      <c r="Q465" s="163" t="s">
        <v>4891</v>
      </c>
      <c r="R465" s="59" t="s">
        <v>4890</v>
      </c>
      <c r="S465" s="59" t="s">
        <v>3438</v>
      </c>
      <c r="T465" s="59" t="str">
        <f t="shared" si="87"/>
        <v>National MKT-Institute</v>
      </c>
      <c r="U465" s="70" t="s">
        <v>3438</v>
      </c>
      <c r="V465" s="70" t="s">
        <v>3439</v>
      </c>
      <c r="W465" s="70" t="str">
        <f t="shared" si="86"/>
        <v>NATL - HOD - National MKT-Institute</v>
      </c>
      <c r="X465" s="70" t="s">
        <v>1367</v>
      </c>
      <c r="Y465" s="70" t="s">
        <v>774</v>
      </c>
      <c r="Z465" s="70" t="s">
        <v>774</v>
      </c>
      <c r="AA465" s="171" t="s">
        <v>774</v>
      </c>
      <c r="AB465" s="70" t="s">
        <v>774</v>
      </c>
      <c r="AC465" s="70" t="s">
        <v>2075</v>
      </c>
      <c r="AD465" s="70" t="s">
        <v>1151</v>
      </c>
      <c r="AE465" s="82" t="s">
        <v>2486</v>
      </c>
      <c r="AF465" s="70" t="s">
        <v>1216</v>
      </c>
      <c r="AG465" s="70" t="s">
        <v>3437</v>
      </c>
      <c r="AH465" s="70" t="s">
        <v>4416</v>
      </c>
      <c r="AI465" s="70" t="s">
        <v>4914</v>
      </c>
      <c r="AJ465" s="70" t="s">
        <v>1367</v>
      </c>
      <c r="AK465" s="70">
        <v>5</v>
      </c>
      <c r="AL465" s="103" t="s">
        <v>5610</v>
      </c>
      <c r="AM465" t="s">
        <v>4890</v>
      </c>
      <c r="AN465" t="b">
        <f t="shared" si="84"/>
        <v>1</v>
      </c>
    </row>
    <row r="466" spans="1:40" ht="14.4" customHeight="1" x14ac:dyDescent="0.3">
      <c r="A466" s="59" t="str">
        <f t="shared" si="83"/>
        <v>NATL-MIS-SUPERUSER</v>
      </c>
      <c r="B466" s="70" t="s">
        <v>1910</v>
      </c>
      <c r="C466" s="70" t="s">
        <v>4409</v>
      </c>
      <c r="D466" s="70" t="s">
        <v>1806</v>
      </c>
      <c r="E466" s="70" t="s">
        <v>1201</v>
      </c>
      <c r="F466" s="70" t="s">
        <v>1201</v>
      </c>
      <c r="G466" s="59" t="s">
        <v>5630</v>
      </c>
      <c r="H466" s="70" t="s">
        <v>4725</v>
      </c>
      <c r="I466" s="70" t="s">
        <v>4901</v>
      </c>
      <c r="J466" s="70" t="s">
        <v>1367</v>
      </c>
      <c r="K466" s="59" t="s">
        <v>1163</v>
      </c>
      <c r="L466" s="99" t="str">
        <f t="shared" si="88"/>
        <v>99996</v>
      </c>
      <c r="M466" s="82" t="s">
        <v>4686</v>
      </c>
      <c r="N466" s="70" t="s">
        <v>2687</v>
      </c>
      <c r="O466" s="82" t="s">
        <v>5937</v>
      </c>
      <c r="P466" s="59" t="str">
        <f t="shared" si="85"/>
        <v>99996</v>
      </c>
      <c r="Q466" s="163" t="str">
        <f>CONCATENATE(O466,"@gspharma.com")</f>
        <v>99996@gspharma.com</v>
      </c>
      <c r="R466" s="59"/>
      <c r="S466" s="4" t="s">
        <v>4418</v>
      </c>
      <c r="T466" s="59" t="str">
        <f t="shared" si="87"/>
        <v>Hasnain Ali Qureshi</v>
      </c>
      <c r="U466" s="4" t="s">
        <v>4418</v>
      </c>
      <c r="V466" s="70" t="s">
        <v>4419</v>
      </c>
      <c r="W466" s="70" t="str">
        <f t="shared" si="86"/>
        <v>NATL - EXEC - Hasnain Ali Qureshi</v>
      </c>
      <c r="X466" s="70" t="s">
        <v>1367</v>
      </c>
      <c r="Y466" s="70" t="s">
        <v>774</v>
      </c>
      <c r="Z466" s="70" t="s">
        <v>774</v>
      </c>
      <c r="AA466" s="171" t="s">
        <v>774</v>
      </c>
      <c r="AB466" s="70" t="s">
        <v>774</v>
      </c>
      <c r="AC466" s="70" t="s">
        <v>2074</v>
      </c>
      <c r="AD466" s="70" t="s">
        <v>4726</v>
      </c>
      <c r="AE466" s="82" t="s">
        <v>2487</v>
      </c>
      <c r="AF466" s="70" t="s">
        <v>1217</v>
      </c>
      <c r="AG466" s="70" t="s">
        <v>4409</v>
      </c>
      <c r="AH466" s="70"/>
      <c r="AI466" s="70"/>
      <c r="AJ466" s="70"/>
      <c r="AK466" s="70">
        <v>99</v>
      </c>
      <c r="AL466" s="103" t="s">
        <v>1367</v>
      </c>
      <c r="AM466" t="s">
        <v>5937</v>
      </c>
      <c r="AN466" t="b">
        <f t="shared" si="84"/>
        <v>1</v>
      </c>
    </row>
    <row r="467" spans="1:40" ht="14.4" customHeight="1" x14ac:dyDescent="0.3">
      <c r="A467" s="59" t="str">
        <f t="shared" si="83"/>
        <v>NATL-PHR-DGM-01</v>
      </c>
      <c r="B467" s="59" t="s">
        <v>1216</v>
      </c>
      <c r="C467" s="59" t="s">
        <v>1985</v>
      </c>
      <c r="D467" s="70" t="s">
        <v>1171</v>
      </c>
      <c r="E467" s="70" t="s">
        <v>17</v>
      </c>
      <c r="F467" s="70" t="s">
        <v>1166</v>
      </c>
      <c r="G467" s="70" t="s">
        <v>5637</v>
      </c>
      <c r="H467" s="70" t="s">
        <v>1171</v>
      </c>
      <c r="I467" s="59" t="s">
        <v>4901</v>
      </c>
      <c r="J467" s="70" t="s">
        <v>1212</v>
      </c>
      <c r="K467" s="59" t="s">
        <v>1160</v>
      </c>
      <c r="L467" s="59" t="s">
        <v>8109</v>
      </c>
      <c r="M467" s="82" t="s">
        <v>4686</v>
      </c>
      <c r="N467" s="70" t="s">
        <v>2687</v>
      </c>
      <c r="O467" s="82" t="s">
        <v>2484</v>
      </c>
      <c r="P467" s="59" t="str">
        <f t="shared" si="85"/>
        <v>83</v>
      </c>
      <c r="Q467" s="162" t="str">
        <f>CONCATENATE(O467,"@gspharma.com")</f>
        <v>83@gspharma.com</v>
      </c>
      <c r="R467" s="59">
        <v>83</v>
      </c>
      <c r="S467" s="59" t="s">
        <v>1211</v>
      </c>
      <c r="T467" s="59" t="str">
        <f t="shared" si="87"/>
        <v>Khurram Moazzam</v>
      </c>
      <c r="U467" s="59" t="s">
        <v>1211</v>
      </c>
      <c r="V467" s="70" t="s">
        <v>8108</v>
      </c>
      <c r="W467" s="70" t="str">
        <f t="shared" si="86"/>
        <v>STH-A - DGM - Khurram Moazzam</v>
      </c>
      <c r="X467" s="70" t="s">
        <v>18</v>
      </c>
      <c r="Y467" s="70" t="s">
        <v>774</v>
      </c>
      <c r="Z467" s="70" t="s">
        <v>774</v>
      </c>
      <c r="AA467" s="171">
        <v>45083</v>
      </c>
      <c r="AB467" s="70" t="s">
        <v>774</v>
      </c>
      <c r="AC467" s="70" t="s">
        <v>1910</v>
      </c>
      <c r="AD467" s="70" t="s">
        <v>1145</v>
      </c>
      <c r="AE467" s="82" t="s">
        <v>2486</v>
      </c>
      <c r="AF467" s="70" t="s">
        <v>1171</v>
      </c>
      <c r="AG467" s="70" t="s">
        <v>1159</v>
      </c>
      <c r="AH467" s="70" t="s">
        <v>4418</v>
      </c>
      <c r="AI467" s="70" t="s">
        <v>4419</v>
      </c>
      <c r="AJ467" s="70" t="s">
        <v>1367</v>
      </c>
      <c r="AK467" s="70">
        <v>4</v>
      </c>
      <c r="AL467" s="108" t="s">
        <v>6295</v>
      </c>
      <c r="AM467" t="e">
        <v>#N/A</v>
      </c>
      <c r="AN467" t="e">
        <f t="shared" si="84"/>
        <v>#N/A</v>
      </c>
    </row>
    <row r="468" spans="1:40" ht="14.4" customHeight="1" x14ac:dyDescent="0.3">
      <c r="A468" s="59" t="str">
        <f t="shared" si="83"/>
        <v>STH-FMCG-DGM-01</v>
      </c>
      <c r="B468" s="70" t="s">
        <v>1171</v>
      </c>
      <c r="C468" s="70" t="s">
        <v>3078</v>
      </c>
      <c r="D468" s="70" t="s">
        <v>1171</v>
      </c>
      <c r="E468" s="70" t="s">
        <v>17</v>
      </c>
      <c r="F468" s="70" t="s">
        <v>1166</v>
      </c>
      <c r="G468" s="70" t="s">
        <v>5637</v>
      </c>
      <c r="H468" s="70" t="s">
        <v>1171</v>
      </c>
      <c r="I468" s="59" t="s">
        <v>4901</v>
      </c>
      <c r="J468" s="70" t="s">
        <v>1212</v>
      </c>
      <c r="K468" s="59" t="s">
        <v>1160</v>
      </c>
      <c r="L468" s="70" t="s">
        <v>1197</v>
      </c>
      <c r="M468" s="82" t="s">
        <v>4686</v>
      </c>
      <c r="N468" s="70" t="s">
        <v>2687</v>
      </c>
      <c r="O468" s="82" t="s">
        <v>3419</v>
      </c>
      <c r="P468" s="59" t="str">
        <f t="shared" si="85"/>
        <v>81</v>
      </c>
      <c r="Q468" s="163" t="str">
        <f>CONCATENATE(O468,"@gsfmcg.com")</f>
        <v>81@gsfmcg.com</v>
      </c>
      <c r="R468" s="99">
        <v>81</v>
      </c>
      <c r="S468" s="59" t="s">
        <v>3280</v>
      </c>
      <c r="T468" s="59" t="str">
        <f t="shared" si="87"/>
        <v>Nasir Baig</v>
      </c>
      <c r="U468" s="70" t="s">
        <v>3280</v>
      </c>
      <c r="V468" s="70" t="s">
        <v>644</v>
      </c>
      <c r="W468" s="70" t="str">
        <f t="shared" si="86"/>
        <v>STH-A - DGM - Nasir Baig</v>
      </c>
      <c r="X468" s="70" t="s">
        <v>18</v>
      </c>
      <c r="Y468" s="70" t="s">
        <v>774</v>
      </c>
      <c r="Z468" s="70" t="s">
        <v>774</v>
      </c>
      <c r="AA468" s="171" t="s">
        <v>774</v>
      </c>
      <c r="AB468" s="70" t="s">
        <v>774</v>
      </c>
      <c r="AC468" s="70" t="s">
        <v>1910</v>
      </c>
      <c r="AD468" s="70" t="s">
        <v>1145</v>
      </c>
      <c r="AE468" s="82" t="s">
        <v>2486</v>
      </c>
      <c r="AF468" s="70" t="s">
        <v>1171</v>
      </c>
      <c r="AG468" s="70" t="s">
        <v>1159</v>
      </c>
      <c r="AH468" s="70" t="s">
        <v>4418</v>
      </c>
      <c r="AI468" s="70" t="s">
        <v>4419</v>
      </c>
      <c r="AJ468" s="70" t="s">
        <v>1367</v>
      </c>
      <c r="AK468" s="70">
        <v>4</v>
      </c>
      <c r="AL468" s="108" t="s">
        <v>6295</v>
      </c>
      <c r="AM468" t="s">
        <v>3419</v>
      </c>
      <c r="AN468" t="b">
        <f t="shared" si="84"/>
        <v>1</v>
      </c>
    </row>
    <row r="469" spans="1:40" ht="14.4" customHeight="1" x14ac:dyDescent="0.3">
      <c r="A469" s="59" t="str">
        <f t="shared" si="83"/>
        <v>NTH-FMCG-DGM-01</v>
      </c>
      <c r="B469" s="70" t="s">
        <v>1171</v>
      </c>
      <c r="C469" s="70" t="s">
        <v>3078</v>
      </c>
      <c r="D469" s="70" t="s">
        <v>1217</v>
      </c>
      <c r="E469" s="70" t="s">
        <v>143</v>
      </c>
      <c r="F469" s="70" t="s">
        <v>1168</v>
      </c>
      <c r="G469" s="70" t="s">
        <v>5631</v>
      </c>
      <c r="H469" s="70" t="s">
        <v>2069</v>
      </c>
      <c r="I469" s="121" t="s">
        <v>4900</v>
      </c>
      <c r="J469" s="70" t="s">
        <v>1213</v>
      </c>
      <c r="K469" s="59" t="s">
        <v>6368</v>
      </c>
      <c r="L469" s="70" t="s">
        <v>1198</v>
      </c>
      <c r="M469" s="82" t="s">
        <v>4686</v>
      </c>
      <c r="N469" s="70" t="s">
        <v>2687</v>
      </c>
      <c r="O469" s="82" t="s">
        <v>3420</v>
      </c>
      <c r="P469" s="59" t="str">
        <f t="shared" si="85"/>
        <v>82</v>
      </c>
      <c r="Q469" s="163" t="str">
        <f>CONCATENATE(O469,"@gsfmcg.com")</f>
        <v>82@gsfmcg.com</v>
      </c>
      <c r="R469" s="99">
        <v>82</v>
      </c>
      <c r="S469" s="59" t="s">
        <v>3279</v>
      </c>
      <c r="T469" s="59" t="str">
        <f t="shared" si="87"/>
        <v>Nadeem Khan</v>
      </c>
      <c r="U469" s="70" t="s">
        <v>3279</v>
      </c>
      <c r="V469" s="70" t="s">
        <v>645</v>
      </c>
      <c r="W469" s="70" t="str">
        <f t="shared" si="86"/>
        <v>NTH-A - DGM - Nadeem Khan</v>
      </c>
      <c r="X469" s="70" t="s">
        <v>65</v>
      </c>
      <c r="Y469" s="70" t="s">
        <v>774</v>
      </c>
      <c r="Z469" s="70" t="s">
        <v>774</v>
      </c>
      <c r="AA469" s="171" t="s">
        <v>774</v>
      </c>
      <c r="AB469" s="70" t="s">
        <v>774</v>
      </c>
      <c r="AC469" s="70" t="s">
        <v>1910</v>
      </c>
      <c r="AD469" s="70" t="s">
        <v>1145</v>
      </c>
      <c r="AE469" s="82" t="s">
        <v>2486</v>
      </c>
      <c r="AF469" s="70" t="s">
        <v>1171</v>
      </c>
      <c r="AG469" s="70" t="s">
        <v>1159</v>
      </c>
      <c r="AH469" s="70" t="s">
        <v>4418</v>
      </c>
      <c r="AI469" s="70" t="s">
        <v>4419</v>
      </c>
      <c r="AJ469" s="70" t="s">
        <v>1367</v>
      </c>
      <c r="AK469" s="70">
        <v>4</v>
      </c>
      <c r="AL469" s="108" t="s">
        <v>6295</v>
      </c>
      <c r="AM469" t="s">
        <v>3420</v>
      </c>
      <c r="AN469" t="b">
        <f t="shared" si="84"/>
        <v>1</v>
      </c>
    </row>
    <row r="470" spans="1:40" ht="14.4" customHeight="1" x14ac:dyDescent="0.3">
      <c r="A470" s="59" t="str">
        <f t="shared" si="83"/>
        <v>NATL-FMCG-HOD-01</v>
      </c>
      <c r="B470" s="70" t="s">
        <v>1171</v>
      </c>
      <c r="C470" s="70" t="s">
        <v>3078</v>
      </c>
      <c r="D470" s="70" t="s">
        <v>1806</v>
      </c>
      <c r="E470" s="70" t="s">
        <v>1201</v>
      </c>
      <c r="F470" s="70" t="s">
        <v>1201</v>
      </c>
      <c r="G470" s="59" t="s">
        <v>5630</v>
      </c>
      <c r="H470" s="70" t="s">
        <v>4725</v>
      </c>
      <c r="I470" s="70" t="s">
        <v>4901</v>
      </c>
      <c r="J470" s="59" t="s">
        <v>1367</v>
      </c>
      <c r="K470" s="59" t="s">
        <v>1163</v>
      </c>
      <c r="L470" s="82" t="str">
        <f t="shared" si="88"/>
        <v>0911002</v>
      </c>
      <c r="M470" s="82" t="s">
        <v>4686</v>
      </c>
      <c r="N470" s="70" t="s">
        <v>2687</v>
      </c>
      <c r="O470" s="82" t="s">
        <v>5239</v>
      </c>
      <c r="P470" s="59" t="str">
        <f t="shared" si="85"/>
        <v>0911002</v>
      </c>
      <c r="Q470" s="163" t="str">
        <f>CONCATENATE(O470,"@gsfmcg.com")</f>
        <v>0911002@gsfmcg.com</v>
      </c>
      <c r="R470" s="82" t="s">
        <v>5239</v>
      </c>
      <c r="S470" s="59" t="s">
        <v>5230</v>
      </c>
      <c r="T470" s="59" t="str">
        <f t="shared" si="87"/>
        <v>National FMCG Street</v>
      </c>
      <c r="U470" s="70" t="s">
        <v>5230</v>
      </c>
      <c r="V470" s="70" t="s">
        <v>5231</v>
      </c>
      <c r="W470" s="70" t="str">
        <f t="shared" si="86"/>
        <v>NATL - HOD - National FMCG Street</v>
      </c>
      <c r="X470" s="70" t="s">
        <v>1367</v>
      </c>
      <c r="Y470" s="70" t="s">
        <v>774</v>
      </c>
      <c r="Z470" s="70" t="s">
        <v>774</v>
      </c>
      <c r="AA470" s="171" t="s">
        <v>774</v>
      </c>
      <c r="AB470" s="70" t="s">
        <v>774</v>
      </c>
      <c r="AC470" s="70" t="s">
        <v>2075</v>
      </c>
      <c r="AD470" s="70" t="s">
        <v>1151</v>
      </c>
      <c r="AE470" s="82" t="s">
        <v>2486</v>
      </c>
      <c r="AF470" s="70" t="s">
        <v>1171</v>
      </c>
      <c r="AG470" s="70" t="s">
        <v>1159</v>
      </c>
      <c r="AH470" s="70" t="s">
        <v>4418</v>
      </c>
      <c r="AI470" s="70" t="s">
        <v>4419</v>
      </c>
      <c r="AJ470" s="70" t="s">
        <v>1367</v>
      </c>
      <c r="AK470" s="70">
        <v>5</v>
      </c>
      <c r="AL470" s="103" t="s">
        <v>5610</v>
      </c>
      <c r="AM470" t="s">
        <v>5239</v>
      </c>
      <c r="AN470" t="b">
        <f t="shared" si="84"/>
        <v>1</v>
      </c>
    </row>
    <row r="471" spans="1:40" ht="14.4" customHeight="1" x14ac:dyDescent="0.3">
      <c r="A471" s="59" t="str">
        <f t="shared" si="83"/>
        <v>NATL-UNMAP-HOD-01</v>
      </c>
      <c r="B471" s="70" t="s">
        <v>1806</v>
      </c>
      <c r="C471" s="70" t="s">
        <v>3437</v>
      </c>
      <c r="D471" s="70" t="s">
        <v>1806</v>
      </c>
      <c r="E471" s="70" t="s">
        <v>1201</v>
      </c>
      <c r="F471" s="70" t="s">
        <v>1201</v>
      </c>
      <c r="G471" s="59" t="s">
        <v>5630</v>
      </c>
      <c r="H471" s="70" t="s">
        <v>4725</v>
      </c>
      <c r="I471" s="59" t="s">
        <v>4901</v>
      </c>
      <c r="J471" s="70" t="s">
        <v>1367</v>
      </c>
      <c r="K471" s="59" t="s">
        <v>1163</v>
      </c>
      <c r="L471" s="82" t="str">
        <f t="shared" si="88"/>
        <v>0913001</v>
      </c>
      <c r="M471" s="82" t="s">
        <v>4686</v>
      </c>
      <c r="N471" s="70" t="s">
        <v>2687</v>
      </c>
      <c r="O471" s="82" t="s">
        <v>4894</v>
      </c>
      <c r="P471" s="59" t="str">
        <f t="shared" si="85"/>
        <v>0913001</v>
      </c>
      <c r="Q471" s="163" t="s">
        <v>4895</v>
      </c>
      <c r="R471" s="59" t="s">
        <v>4894</v>
      </c>
      <c r="S471" s="4" t="s">
        <v>3441</v>
      </c>
      <c r="T471" s="59" t="str">
        <f t="shared" si="87"/>
        <v>Unmapped SF-PHR</v>
      </c>
      <c r="U471" s="70" t="s">
        <v>3441</v>
      </c>
      <c r="V471" s="70" t="s">
        <v>4385</v>
      </c>
      <c r="W471" s="70" t="str">
        <f t="shared" si="86"/>
        <v>NATL - HOD - Unmapped SF-PHR</v>
      </c>
      <c r="X471" s="70" t="s">
        <v>1367</v>
      </c>
      <c r="Y471" s="70" t="s">
        <v>774</v>
      </c>
      <c r="Z471" s="70" t="s">
        <v>774</v>
      </c>
      <c r="AA471" s="171" t="s">
        <v>774</v>
      </c>
      <c r="AB471" s="70" t="s">
        <v>774</v>
      </c>
      <c r="AC471" s="70" t="s">
        <v>2075</v>
      </c>
      <c r="AD471" s="70" t="s">
        <v>1151</v>
      </c>
      <c r="AE471" s="82" t="s">
        <v>2486</v>
      </c>
      <c r="AF471" s="70" t="s">
        <v>1216</v>
      </c>
      <c r="AG471" s="70" t="s">
        <v>3437</v>
      </c>
      <c r="AH471" s="70" t="s">
        <v>4418</v>
      </c>
      <c r="AI471" s="70" t="s">
        <v>4419</v>
      </c>
      <c r="AJ471" s="70" t="s">
        <v>1367</v>
      </c>
      <c r="AK471" s="70">
        <v>5</v>
      </c>
      <c r="AL471" s="103" t="s">
        <v>5610</v>
      </c>
      <c r="AM471" t="s">
        <v>4894</v>
      </c>
      <c r="AN471" t="b">
        <f t="shared" si="84"/>
        <v>1</v>
      </c>
    </row>
    <row r="472" spans="1:40" ht="14.4" customHeight="1" x14ac:dyDescent="0.3">
      <c r="A472" s="59" t="str">
        <f t="shared" si="83"/>
        <v>NATL-SF-INST-HOD-01</v>
      </c>
      <c r="B472" s="70" t="s">
        <v>1806</v>
      </c>
      <c r="C472" s="70" t="s">
        <v>3437</v>
      </c>
      <c r="D472" s="70" t="s">
        <v>1806</v>
      </c>
      <c r="E472" s="70" t="s">
        <v>1201</v>
      </c>
      <c r="F472" s="70" t="s">
        <v>1201</v>
      </c>
      <c r="G472" s="59" t="s">
        <v>5630</v>
      </c>
      <c r="H472" s="70" t="s">
        <v>4725</v>
      </c>
      <c r="I472" s="59" t="s">
        <v>4901</v>
      </c>
      <c r="J472" s="70" t="s">
        <v>1367</v>
      </c>
      <c r="K472" s="59" t="s">
        <v>1163</v>
      </c>
      <c r="L472" s="82" t="str">
        <f t="shared" si="88"/>
        <v>0912001</v>
      </c>
      <c r="M472" s="82" t="s">
        <v>4686</v>
      </c>
      <c r="N472" s="70" t="s">
        <v>2687</v>
      </c>
      <c r="O472" s="82" t="s">
        <v>4892</v>
      </c>
      <c r="P472" s="59" t="str">
        <f t="shared" si="85"/>
        <v>0912001</v>
      </c>
      <c r="Q472" s="163" t="s">
        <v>4893</v>
      </c>
      <c r="R472" s="59" t="s">
        <v>4892</v>
      </c>
      <c r="S472" s="59" t="s">
        <v>4387</v>
      </c>
      <c r="T472" s="59" t="str">
        <f t="shared" si="87"/>
        <v>National SF-Institute</v>
      </c>
      <c r="U472" s="70" t="s">
        <v>4387</v>
      </c>
      <c r="V472" s="70" t="s">
        <v>4386</v>
      </c>
      <c r="W472" s="70" t="str">
        <f t="shared" si="86"/>
        <v>NATL - HOD - National SF-Institute</v>
      </c>
      <c r="X472" s="70" t="s">
        <v>1367</v>
      </c>
      <c r="Y472" s="70" t="s">
        <v>774</v>
      </c>
      <c r="Z472" s="70" t="s">
        <v>774</v>
      </c>
      <c r="AA472" s="171" t="s">
        <v>774</v>
      </c>
      <c r="AB472" s="70" t="s">
        <v>774</v>
      </c>
      <c r="AC472" s="70" t="s">
        <v>2075</v>
      </c>
      <c r="AD472" s="70" t="s">
        <v>1151</v>
      </c>
      <c r="AE472" s="82" t="s">
        <v>2486</v>
      </c>
      <c r="AF472" s="70" t="s">
        <v>1216</v>
      </c>
      <c r="AG472" s="70" t="s">
        <v>3437</v>
      </c>
      <c r="AH472" s="70" t="s">
        <v>4418</v>
      </c>
      <c r="AI472" s="70" t="s">
        <v>4419</v>
      </c>
      <c r="AJ472" s="70" t="s">
        <v>1367</v>
      </c>
      <c r="AK472" s="70">
        <v>5</v>
      </c>
      <c r="AL472" s="103" t="s">
        <v>5610</v>
      </c>
      <c r="AM472" t="s">
        <v>4892</v>
      </c>
      <c r="AN472" t="b">
        <f t="shared" si="84"/>
        <v>1</v>
      </c>
    </row>
    <row r="473" spans="1:40" ht="14.4" customHeight="1" x14ac:dyDescent="0.3">
      <c r="A473" s="59" t="str">
        <f t="shared" si="83"/>
        <v>NATL-MKT-INST-HOD-01</v>
      </c>
      <c r="B473" s="70" t="s">
        <v>1806</v>
      </c>
      <c r="C473" s="70" t="s">
        <v>3437</v>
      </c>
      <c r="D473" s="70" t="s">
        <v>1806</v>
      </c>
      <c r="E473" s="70" t="s">
        <v>1201</v>
      </c>
      <c r="F473" s="70" t="s">
        <v>1201</v>
      </c>
      <c r="G473" s="59" t="s">
        <v>5630</v>
      </c>
      <c r="H473" s="70" t="s">
        <v>4725</v>
      </c>
      <c r="I473" s="59" t="s">
        <v>4901</v>
      </c>
      <c r="J473" s="70" t="s">
        <v>1367</v>
      </c>
      <c r="K473" s="59" t="s">
        <v>1163</v>
      </c>
      <c r="L473" s="82" t="str">
        <f t="shared" si="88"/>
        <v>0911001</v>
      </c>
      <c r="M473" s="82" t="s">
        <v>4686</v>
      </c>
      <c r="N473" s="70" t="s">
        <v>2687</v>
      </c>
      <c r="O473" s="82" t="s">
        <v>4890</v>
      </c>
      <c r="P473" s="59" t="str">
        <f t="shared" si="85"/>
        <v>0911001</v>
      </c>
      <c r="Q473" s="163" t="s">
        <v>4891</v>
      </c>
      <c r="R473" s="59" t="s">
        <v>4890</v>
      </c>
      <c r="S473" s="59" t="s">
        <v>3438</v>
      </c>
      <c r="T473" s="59" t="str">
        <f t="shared" si="87"/>
        <v>National MKT-Institute</v>
      </c>
      <c r="U473" s="70" t="s">
        <v>3438</v>
      </c>
      <c r="V473" s="70" t="s">
        <v>3439</v>
      </c>
      <c r="W473" s="70" t="str">
        <f t="shared" si="86"/>
        <v>NATL - HOD - National MKT-Institute</v>
      </c>
      <c r="X473" s="70" t="s">
        <v>1367</v>
      </c>
      <c r="Y473" s="70" t="s">
        <v>774</v>
      </c>
      <c r="Z473" s="70" t="s">
        <v>774</v>
      </c>
      <c r="AA473" s="171" t="s">
        <v>774</v>
      </c>
      <c r="AB473" s="70" t="s">
        <v>774</v>
      </c>
      <c r="AC473" s="70" t="s">
        <v>2075</v>
      </c>
      <c r="AD473" s="70" t="s">
        <v>1151</v>
      </c>
      <c r="AE473" s="82" t="s">
        <v>2486</v>
      </c>
      <c r="AF473" s="70" t="s">
        <v>1216</v>
      </c>
      <c r="AG473" s="70" t="s">
        <v>3437</v>
      </c>
      <c r="AH473" s="70" t="s">
        <v>4418</v>
      </c>
      <c r="AI473" s="70" t="s">
        <v>4419</v>
      </c>
      <c r="AJ473" s="70" t="s">
        <v>1367</v>
      </c>
      <c r="AK473" s="70">
        <v>5</v>
      </c>
      <c r="AL473" s="103" t="s">
        <v>5610</v>
      </c>
      <c r="AM473" t="s">
        <v>4890</v>
      </c>
      <c r="AN473" t="b">
        <f t="shared" si="84"/>
        <v>1</v>
      </c>
    </row>
    <row r="474" spans="1:40" ht="14.4" customHeight="1" x14ac:dyDescent="0.3">
      <c r="A474" s="59" t="str">
        <f t="shared" si="83"/>
        <v>NATL-MIS-SUPERUSER1</v>
      </c>
      <c r="B474" s="70" t="s">
        <v>1910</v>
      </c>
      <c r="C474" s="70" t="s">
        <v>4409</v>
      </c>
      <c r="D474" s="70" t="s">
        <v>1806</v>
      </c>
      <c r="E474" s="70" t="s">
        <v>1201</v>
      </c>
      <c r="F474" s="70" t="s">
        <v>1201</v>
      </c>
      <c r="G474" s="59" t="s">
        <v>5630</v>
      </c>
      <c r="H474" s="70" t="s">
        <v>4725</v>
      </c>
      <c r="I474" s="70" t="s">
        <v>4901</v>
      </c>
      <c r="J474" s="70" t="s">
        <v>1367</v>
      </c>
      <c r="K474" s="59" t="s">
        <v>1163</v>
      </c>
      <c r="L474" s="99" t="str">
        <f t="shared" si="88"/>
        <v>99997</v>
      </c>
      <c r="M474" s="82" t="s">
        <v>4686</v>
      </c>
      <c r="N474" s="70" t="s">
        <v>2687</v>
      </c>
      <c r="O474" s="82" t="s">
        <v>5938</v>
      </c>
      <c r="P474" s="59" t="str">
        <f t="shared" si="85"/>
        <v>99997</v>
      </c>
      <c r="Q474" s="163" t="str">
        <f>CONCATENATE(O474,"@gspharma.com")</f>
        <v>99997@gspharma.com</v>
      </c>
      <c r="R474" s="59"/>
      <c r="S474" s="4" t="s">
        <v>4418</v>
      </c>
      <c r="T474" s="59" t="str">
        <f t="shared" si="87"/>
        <v>Shahzaib Sattar</v>
      </c>
      <c r="U474" s="70" t="s">
        <v>4903</v>
      </c>
      <c r="V474" s="70" t="s">
        <v>4904</v>
      </c>
      <c r="W474" s="70" t="str">
        <f t="shared" si="86"/>
        <v>NATL - EXEC - Shahzaib Sattar</v>
      </c>
      <c r="X474" s="70" t="s">
        <v>1367</v>
      </c>
      <c r="Y474" s="70" t="s">
        <v>774</v>
      </c>
      <c r="Z474" s="70" t="s">
        <v>774</v>
      </c>
      <c r="AA474" s="171" t="s">
        <v>774</v>
      </c>
      <c r="AB474" s="70" t="s">
        <v>774</v>
      </c>
      <c r="AC474" s="70" t="s">
        <v>2074</v>
      </c>
      <c r="AD474" s="70" t="s">
        <v>4726</v>
      </c>
      <c r="AE474" s="82" t="s">
        <v>2487</v>
      </c>
      <c r="AF474" s="70" t="s">
        <v>1217</v>
      </c>
      <c r="AG474" s="70" t="s">
        <v>4409</v>
      </c>
      <c r="AH474" s="70"/>
      <c r="AI474" s="70"/>
      <c r="AJ474" s="70"/>
      <c r="AK474" s="70">
        <v>99</v>
      </c>
      <c r="AL474" s="103" t="s">
        <v>1367</v>
      </c>
      <c r="AM474" t="s">
        <v>5938</v>
      </c>
      <c r="AN474" t="b">
        <f t="shared" si="84"/>
        <v>1</v>
      </c>
    </row>
    <row r="475" spans="1:40" ht="14.4" customHeight="1" x14ac:dyDescent="0.3">
      <c r="A475" s="59" t="str">
        <f t="shared" ref="A475:A538" si="89">U475</f>
        <v>NATL-PHR-DGM-01</v>
      </c>
      <c r="B475" s="59" t="s">
        <v>1216</v>
      </c>
      <c r="C475" s="59" t="s">
        <v>1985</v>
      </c>
      <c r="D475" s="70" t="s">
        <v>1171</v>
      </c>
      <c r="E475" s="70" t="s">
        <v>17</v>
      </c>
      <c r="F475" s="70" t="s">
        <v>1166</v>
      </c>
      <c r="G475" s="70" t="s">
        <v>5637</v>
      </c>
      <c r="H475" s="70" t="s">
        <v>1171</v>
      </c>
      <c r="I475" s="59" t="s">
        <v>4901</v>
      </c>
      <c r="J475" s="70" t="s">
        <v>1212</v>
      </c>
      <c r="K475" s="59" t="s">
        <v>1160</v>
      </c>
      <c r="L475" s="59" t="s">
        <v>8109</v>
      </c>
      <c r="M475" s="82" t="s">
        <v>4686</v>
      </c>
      <c r="N475" s="70" t="s">
        <v>2687</v>
      </c>
      <c r="O475" s="82" t="s">
        <v>2484</v>
      </c>
      <c r="P475" s="59" t="str">
        <f t="shared" si="85"/>
        <v>83</v>
      </c>
      <c r="Q475" s="162" t="str">
        <f>CONCATENATE(O475,"@gspharma.com")</f>
        <v>83@gspharma.com</v>
      </c>
      <c r="R475" s="59">
        <v>83</v>
      </c>
      <c r="S475" s="59" t="s">
        <v>1211</v>
      </c>
      <c r="T475" s="59" t="str">
        <f t="shared" si="87"/>
        <v>Khurram Moazzam</v>
      </c>
      <c r="U475" s="59" t="s">
        <v>1211</v>
      </c>
      <c r="V475" s="70" t="s">
        <v>8108</v>
      </c>
      <c r="W475" s="70" t="str">
        <f t="shared" si="86"/>
        <v>STH-A - DGM - Khurram Moazzam</v>
      </c>
      <c r="X475" s="70" t="s">
        <v>18</v>
      </c>
      <c r="Y475" s="70" t="s">
        <v>774</v>
      </c>
      <c r="Z475" s="70" t="s">
        <v>774</v>
      </c>
      <c r="AA475" s="171">
        <v>45083</v>
      </c>
      <c r="AB475" s="70" t="s">
        <v>774</v>
      </c>
      <c r="AC475" s="70" t="s">
        <v>1910</v>
      </c>
      <c r="AD475" s="70" t="s">
        <v>1145</v>
      </c>
      <c r="AE475" s="82" t="s">
        <v>2486</v>
      </c>
      <c r="AF475" s="70" t="s">
        <v>1171</v>
      </c>
      <c r="AG475" s="70" t="s">
        <v>1159</v>
      </c>
      <c r="AH475" s="70" t="s">
        <v>4903</v>
      </c>
      <c r="AI475" s="70" t="s">
        <v>4904</v>
      </c>
      <c r="AJ475" s="70" t="s">
        <v>1367</v>
      </c>
      <c r="AK475" s="70">
        <v>4</v>
      </c>
      <c r="AL475" s="108" t="s">
        <v>6295</v>
      </c>
      <c r="AM475" t="e">
        <v>#N/A</v>
      </c>
      <c r="AN475" t="e">
        <f t="shared" ref="AN475:AN538" si="90">AM475=O475</f>
        <v>#N/A</v>
      </c>
    </row>
    <row r="476" spans="1:40" ht="14.4" customHeight="1" x14ac:dyDescent="0.3">
      <c r="A476" s="59" t="str">
        <f t="shared" si="89"/>
        <v>STH-FMCG-DGM-01</v>
      </c>
      <c r="B476" s="70" t="s">
        <v>1171</v>
      </c>
      <c r="C476" s="70" t="s">
        <v>3078</v>
      </c>
      <c r="D476" s="70" t="s">
        <v>1171</v>
      </c>
      <c r="E476" s="70" t="s">
        <v>17</v>
      </c>
      <c r="F476" s="70" t="s">
        <v>1166</v>
      </c>
      <c r="G476" s="70" t="s">
        <v>5637</v>
      </c>
      <c r="H476" s="70" t="s">
        <v>1171</v>
      </c>
      <c r="I476" s="59" t="s">
        <v>4901</v>
      </c>
      <c r="J476" s="70" t="s">
        <v>1212</v>
      </c>
      <c r="K476" s="59" t="s">
        <v>1160</v>
      </c>
      <c r="L476" s="70" t="s">
        <v>1197</v>
      </c>
      <c r="M476" s="82" t="s">
        <v>4686</v>
      </c>
      <c r="N476" s="70" t="s">
        <v>2687</v>
      </c>
      <c r="O476" s="82" t="s">
        <v>3419</v>
      </c>
      <c r="P476" s="59" t="str">
        <f t="shared" si="85"/>
        <v>81</v>
      </c>
      <c r="Q476" s="163" t="str">
        <f>CONCATENATE(O476,"@gsfmcg.com")</f>
        <v>81@gsfmcg.com</v>
      </c>
      <c r="R476" s="99">
        <v>81</v>
      </c>
      <c r="S476" s="59" t="s">
        <v>3280</v>
      </c>
      <c r="T476" s="59" t="str">
        <f t="shared" si="87"/>
        <v>Nasir Baig</v>
      </c>
      <c r="U476" s="70" t="s">
        <v>3280</v>
      </c>
      <c r="V476" s="70" t="s">
        <v>644</v>
      </c>
      <c r="W476" s="70" t="str">
        <f t="shared" si="86"/>
        <v>STH-A - DGM - Nasir Baig</v>
      </c>
      <c r="X476" s="70" t="s">
        <v>18</v>
      </c>
      <c r="Y476" s="70" t="s">
        <v>774</v>
      </c>
      <c r="Z476" s="70" t="s">
        <v>774</v>
      </c>
      <c r="AA476" s="171" t="s">
        <v>774</v>
      </c>
      <c r="AB476" s="70" t="s">
        <v>774</v>
      </c>
      <c r="AC476" s="70" t="s">
        <v>1910</v>
      </c>
      <c r="AD476" s="70" t="s">
        <v>1145</v>
      </c>
      <c r="AE476" s="82" t="s">
        <v>2486</v>
      </c>
      <c r="AF476" s="70" t="s">
        <v>1171</v>
      </c>
      <c r="AG476" s="70" t="s">
        <v>1159</v>
      </c>
      <c r="AH476" s="70" t="s">
        <v>4903</v>
      </c>
      <c r="AI476" s="70" t="s">
        <v>4904</v>
      </c>
      <c r="AJ476" s="70" t="s">
        <v>1367</v>
      </c>
      <c r="AK476" s="70">
        <v>4</v>
      </c>
      <c r="AL476" s="108" t="s">
        <v>6295</v>
      </c>
      <c r="AM476" t="s">
        <v>3419</v>
      </c>
      <c r="AN476" t="b">
        <f t="shared" si="90"/>
        <v>1</v>
      </c>
    </row>
    <row r="477" spans="1:40" ht="14.4" customHeight="1" x14ac:dyDescent="0.3">
      <c r="A477" s="59" t="str">
        <f t="shared" si="89"/>
        <v>NTH-FMCG-DGM-01</v>
      </c>
      <c r="B477" s="70" t="s">
        <v>1171</v>
      </c>
      <c r="C477" s="70" t="s">
        <v>3078</v>
      </c>
      <c r="D477" s="70" t="s">
        <v>1217</v>
      </c>
      <c r="E477" s="70" t="s">
        <v>143</v>
      </c>
      <c r="F477" s="70" t="s">
        <v>1168</v>
      </c>
      <c r="G477" s="70" t="s">
        <v>5631</v>
      </c>
      <c r="H477" s="70" t="s">
        <v>2069</v>
      </c>
      <c r="I477" s="121" t="s">
        <v>4900</v>
      </c>
      <c r="J477" s="70" t="s">
        <v>1213</v>
      </c>
      <c r="K477" s="59" t="s">
        <v>6368</v>
      </c>
      <c r="L477" s="70" t="s">
        <v>1198</v>
      </c>
      <c r="M477" s="82" t="s">
        <v>4686</v>
      </c>
      <c r="N477" s="70" t="s">
        <v>2687</v>
      </c>
      <c r="O477" s="82" t="s">
        <v>3420</v>
      </c>
      <c r="P477" s="59" t="str">
        <f t="shared" si="85"/>
        <v>82</v>
      </c>
      <c r="Q477" s="163" t="str">
        <f>CONCATENATE(O477,"@gsfmcg.com")</f>
        <v>82@gsfmcg.com</v>
      </c>
      <c r="R477" s="99">
        <v>82</v>
      </c>
      <c r="S477" s="59" t="s">
        <v>3279</v>
      </c>
      <c r="T477" s="59" t="str">
        <f t="shared" si="87"/>
        <v>Nadeem Khan</v>
      </c>
      <c r="U477" s="70" t="s">
        <v>3279</v>
      </c>
      <c r="V477" s="70" t="s">
        <v>645</v>
      </c>
      <c r="W477" s="70" t="str">
        <f t="shared" si="86"/>
        <v>NTH-A - DGM - Nadeem Khan</v>
      </c>
      <c r="X477" s="70" t="s">
        <v>65</v>
      </c>
      <c r="Y477" s="70" t="s">
        <v>774</v>
      </c>
      <c r="Z477" s="70" t="s">
        <v>774</v>
      </c>
      <c r="AA477" s="171" t="s">
        <v>774</v>
      </c>
      <c r="AB477" s="70" t="s">
        <v>774</v>
      </c>
      <c r="AC477" s="70" t="s">
        <v>1910</v>
      </c>
      <c r="AD477" s="70" t="s">
        <v>1145</v>
      </c>
      <c r="AE477" s="82" t="s">
        <v>2486</v>
      </c>
      <c r="AF477" s="70" t="s">
        <v>1171</v>
      </c>
      <c r="AG477" s="70" t="s">
        <v>1159</v>
      </c>
      <c r="AH477" s="70" t="s">
        <v>4903</v>
      </c>
      <c r="AI477" s="70" t="s">
        <v>4904</v>
      </c>
      <c r="AJ477" s="70" t="s">
        <v>1367</v>
      </c>
      <c r="AK477" s="70">
        <v>4</v>
      </c>
      <c r="AL477" s="108" t="s">
        <v>6295</v>
      </c>
      <c r="AM477" t="s">
        <v>3420</v>
      </c>
      <c r="AN477" t="b">
        <f t="shared" si="90"/>
        <v>1</v>
      </c>
    </row>
    <row r="478" spans="1:40" ht="14.4" customHeight="1" x14ac:dyDescent="0.3">
      <c r="A478" s="59" t="str">
        <f t="shared" si="89"/>
        <v>NATL-FMCG-HOD-01</v>
      </c>
      <c r="B478" s="70" t="s">
        <v>1171</v>
      </c>
      <c r="C478" s="70" t="s">
        <v>3078</v>
      </c>
      <c r="D478" s="70" t="s">
        <v>1806</v>
      </c>
      <c r="E478" s="70" t="s">
        <v>1201</v>
      </c>
      <c r="F478" s="70" t="s">
        <v>1201</v>
      </c>
      <c r="G478" s="59" t="s">
        <v>5630</v>
      </c>
      <c r="H478" s="70" t="s">
        <v>4725</v>
      </c>
      <c r="I478" s="70" t="s">
        <v>4901</v>
      </c>
      <c r="J478" s="59" t="s">
        <v>1367</v>
      </c>
      <c r="K478" s="59" t="s">
        <v>1163</v>
      </c>
      <c r="L478" s="82" t="str">
        <f t="shared" si="88"/>
        <v>0911002</v>
      </c>
      <c r="M478" s="82" t="s">
        <v>4686</v>
      </c>
      <c r="N478" s="70" t="s">
        <v>2687</v>
      </c>
      <c r="O478" s="82" t="s">
        <v>5239</v>
      </c>
      <c r="P478" s="59" t="str">
        <f t="shared" si="85"/>
        <v>0911002</v>
      </c>
      <c r="Q478" s="163" t="str">
        <f>CONCATENATE(O478,"@gsfmcg.com")</f>
        <v>0911002@gsfmcg.com</v>
      </c>
      <c r="R478" s="82" t="s">
        <v>5239</v>
      </c>
      <c r="S478" s="59" t="s">
        <v>5230</v>
      </c>
      <c r="T478" s="59" t="str">
        <f t="shared" si="87"/>
        <v>National FMCG Street</v>
      </c>
      <c r="U478" s="70" t="s">
        <v>5230</v>
      </c>
      <c r="V478" s="70" t="s">
        <v>5231</v>
      </c>
      <c r="W478" s="70" t="str">
        <f t="shared" si="86"/>
        <v>NATL - HOD - National FMCG Street</v>
      </c>
      <c r="X478" s="70" t="s">
        <v>1367</v>
      </c>
      <c r="Y478" s="70" t="s">
        <v>774</v>
      </c>
      <c r="Z478" s="70" t="s">
        <v>774</v>
      </c>
      <c r="AA478" s="171" t="s">
        <v>774</v>
      </c>
      <c r="AB478" s="70" t="s">
        <v>774</v>
      </c>
      <c r="AC478" s="70" t="s">
        <v>2075</v>
      </c>
      <c r="AD478" s="70" t="s">
        <v>1151</v>
      </c>
      <c r="AE478" s="82" t="s">
        <v>2486</v>
      </c>
      <c r="AF478" s="70" t="s">
        <v>1171</v>
      </c>
      <c r="AG478" s="70" t="s">
        <v>1159</v>
      </c>
      <c r="AH478" s="70" t="s">
        <v>4903</v>
      </c>
      <c r="AI478" s="70" t="s">
        <v>4904</v>
      </c>
      <c r="AJ478" s="70" t="s">
        <v>1367</v>
      </c>
      <c r="AK478" s="70">
        <v>5</v>
      </c>
      <c r="AL478" s="103" t="s">
        <v>5610</v>
      </c>
      <c r="AM478" t="s">
        <v>5239</v>
      </c>
      <c r="AN478" t="b">
        <f t="shared" si="90"/>
        <v>1</v>
      </c>
    </row>
    <row r="479" spans="1:40" ht="14.4" customHeight="1" x14ac:dyDescent="0.3">
      <c r="A479" s="59" t="str">
        <f t="shared" si="89"/>
        <v>NATL-UNMAP-HOD-01</v>
      </c>
      <c r="B479" s="70" t="s">
        <v>1806</v>
      </c>
      <c r="C479" s="70" t="s">
        <v>3437</v>
      </c>
      <c r="D479" s="70" t="s">
        <v>1806</v>
      </c>
      <c r="E479" s="70" t="s">
        <v>1201</v>
      </c>
      <c r="F479" s="70" t="s">
        <v>1201</v>
      </c>
      <c r="G479" s="59" t="s">
        <v>5630</v>
      </c>
      <c r="H479" s="70" t="s">
        <v>4725</v>
      </c>
      <c r="I479" s="59" t="s">
        <v>4901</v>
      </c>
      <c r="J479" s="70" t="s">
        <v>1367</v>
      </c>
      <c r="K479" s="59" t="s">
        <v>1163</v>
      </c>
      <c r="L479" s="82" t="str">
        <f t="shared" si="88"/>
        <v>0913001</v>
      </c>
      <c r="M479" s="82" t="s">
        <v>4686</v>
      </c>
      <c r="N479" s="70" t="s">
        <v>2687</v>
      </c>
      <c r="O479" s="82" t="s">
        <v>4894</v>
      </c>
      <c r="P479" s="59" t="str">
        <f t="shared" si="85"/>
        <v>0913001</v>
      </c>
      <c r="Q479" s="163" t="s">
        <v>4895</v>
      </c>
      <c r="R479" s="59" t="s">
        <v>4894</v>
      </c>
      <c r="S479" s="4" t="s">
        <v>3441</v>
      </c>
      <c r="T479" s="59" t="str">
        <f t="shared" si="87"/>
        <v>Unmapped SF-PHR</v>
      </c>
      <c r="U479" s="70" t="s">
        <v>3441</v>
      </c>
      <c r="V479" s="70" t="s">
        <v>4385</v>
      </c>
      <c r="W479" s="70" t="str">
        <f t="shared" si="86"/>
        <v>NATL - HOD - Unmapped SF-PHR</v>
      </c>
      <c r="X479" s="70" t="s">
        <v>1367</v>
      </c>
      <c r="Y479" s="70" t="s">
        <v>774</v>
      </c>
      <c r="Z479" s="70" t="s">
        <v>774</v>
      </c>
      <c r="AA479" s="171" t="s">
        <v>774</v>
      </c>
      <c r="AB479" s="70" t="s">
        <v>774</v>
      </c>
      <c r="AC479" s="70" t="s">
        <v>2075</v>
      </c>
      <c r="AD479" s="70" t="s">
        <v>1151</v>
      </c>
      <c r="AE479" s="82" t="s">
        <v>2486</v>
      </c>
      <c r="AF479" s="70" t="s">
        <v>1216</v>
      </c>
      <c r="AG479" s="70" t="s">
        <v>3437</v>
      </c>
      <c r="AH479" s="70" t="s">
        <v>4903</v>
      </c>
      <c r="AI479" s="70" t="s">
        <v>4904</v>
      </c>
      <c r="AJ479" s="70" t="s">
        <v>1367</v>
      </c>
      <c r="AK479" s="70">
        <v>5</v>
      </c>
      <c r="AL479" s="103" t="s">
        <v>5610</v>
      </c>
      <c r="AM479" t="s">
        <v>4894</v>
      </c>
      <c r="AN479" t="b">
        <f t="shared" si="90"/>
        <v>1</v>
      </c>
    </row>
    <row r="480" spans="1:40" ht="14.4" customHeight="1" x14ac:dyDescent="0.3">
      <c r="A480" s="59" t="str">
        <f t="shared" si="89"/>
        <v>NATL-SF-INST-HOD-01</v>
      </c>
      <c r="B480" s="70" t="s">
        <v>1806</v>
      </c>
      <c r="C480" s="70" t="s">
        <v>3437</v>
      </c>
      <c r="D480" s="70" t="s">
        <v>1806</v>
      </c>
      <c r="E480" s="70" t="s">
        <v>1201</v>
      </c>
      <c r="F480" s="70" t="s">
        <v>1201</v>
      </c>
      <c r="G480" s="59" t="s">
        <v>5630</v>
      </c>
      <c r="H480" s="70" t="s">
        <v>4725</v>
      </c>
      <c r="I480" s="59" t="s">
        <v>4901</v>
      </c>
      <c r="J480" s="70" t="s">
        <v>1367</v>
      </c>
      <c r="K480" s="59" t="s">
        <v>1163</v>
      </c>
      <c r="L480" s="82" t="str">
        <f t="shared" si="88"/>
        <v>0912001</v>
      </c>
      <c r="M480" s="82" t="s">
        <v>4686</v>
      </c>
      <c r="N480" s="70" t="s">
        <v>2687</v>
      </c>
      <c r="O480" s="82" t="s">
        <v>4892</v>
      </c>
      <c r="P480" s="59" t="str">
        <f t="shared" si="85"/>
        <v>0912001</v>
      </c>
      <c r="Q480" s="163" t="s">
        <v>4893</v>
      </c>
      <c r="R480" s="59" t="s">
        <v>4892</v>
      </c>
      <c r="S480" s="59" t="s">
        <v>4387</v>
      </c>
      <c r="T480" s="59" t="str">
        <f>TRIM(CONCATENATE(V480))</f>
        <v>National SF-Institute</v>
      </c>
      <c r="U480" s="70" t="s">
        <v>4387</v>
      </c>
      <c r="V480" s="70" t="s">
        <v>4386</v>
      </c>
      <c r="W480" s="70" t="str">
        <f t="shared" si="86"/>
        <v>NATL - HOD - National SF-Institute</v>
      </c>
      <c r="X480" s="70" t="s">
        <v>1367</v>
      </c>
      <c r="Y480" s="70" t="s">
        <v>774</v>
      </c>
      <c r="Z480" s="70" t="s">
        <v>774</v>
      </c>
      <c r="AA480" s="171" t="s">
        <v>774</v>
      </c>
      <c r="AB480" s="70" t="s">
        <v>774</v>
      </c>
      <c r="AC480" s="70" t="s">
        <v>2075</v>
      </c>
      <c r="AD480" s="70" t="s">
        <v>1151</v>
      </c>
      <c r="AE480" s="82" t="s">
        <v>2486</v>
      </c>
      <c r="AF480" s="70" t="s">
        <v>1216</v>
      </c>
      <c r="AG480" s="70" t="s">
        <v>3437</v>
      </c>
      <c r="AH480" s="70" t="s">
        <v>4903</v>
      </c>
      <c r="AI480" s="70" t="s">
        <v>4904</v>
      </c>
      <c r="AJ480" s="70" t="s">
        <v>1367</v>
      </c>
      <c r="AK480" s="70">
        <v>5</v>
      </c>
      <c r="AL480" s="103" t="s">
        <v>5610</v>
      </c>
      <c r="AM480" t="s">
        <v>4892</v>
      </c>
      <c r="AN480" t="b">
        <f t="shared" si="90"/>
        <v>1</v>
      </c>
    </row>
    <row r="481" spans="1:40" ht="14.4" customHeight="1" x14ac:dyDescent="0.3">
      <c r="A481" s="59" t="str">
        <f t="shared" si="89"/>
        <v>NATL-MKT-INST-HOD-01</v>
      </c>
      <c r="B481" s="70" t="s">
        <v>1806</v>
      </c>
      <c r="C481" s="70" t="s">
        <v>3437</v>
      </c>
      <c r="D481" s="70" t="s">
        <v>1806</v>
      </c>
      <c r="E481" s="70" t="s">
        <v>1201</v>
      </c>
      <c r="F481" s="70" t="s">
        <v>1201</v>
      </c>
      <c r="G481" s="59" t="s">
        <v>5630</v>
      </c>
      <c r="H481" s="70" t="s">
        <v>4725</v>
      </c>
      <c r="I481" s="59" t="s">
        <v>4901</v>
      </c>
      <c r="J481" s="70" t="s">
        <v>1367</v>
      </c>
      <c r="K481" s="59" t="s">
        <v>1163</v>
      </c>
      <c r="L481" s="82" t="str">
        <f t="shared" si="88"/>
        <v>0911001</v>
      </c>
      <c r="M481" s="82" t="s">
        <v>4686</v>
      </c>
      <c r="N481" s="70" t="s">
        <v>2687</v>
      </c>
      <c r="O481" s="82" t="s">
        <v>4890</v>
      </c>
      <c r="P481" s="59" t="str">
        <f t="shared" si="85"/>
        <v>0911001</v>
      </c>
      <c r="Q481" s="163" t="s">
        <v>4891</v>
      </c>
      <c r="R481" s="59" t="s">
        <v>4890</v>
      </c>
      <c r="S481" s="59" t="s">
        <v>3438</v>
      </c>
      <c r="T481" s="59" t="str">
        <f>TRIM(CONCATENATE(V481))</f>
        <v>National MKT-Institute</v>
      </c>
      <c r="U481" s="70" t="s">
        <v>3438</v>
      </c>
      <c r="V481" s="70" t="s">
        <v>3439</v>
      </c>
      <c r="W481" s="70" t="str">
        <f t="shared" si="86"/>
        <v>NATL - HOD - National MKT-Institute</v>
      </c>
      <c r="X481" s="70" t="s">
        <v>1367</v>
      </c>
      <c r="Y481" s="70" t="s">
        <v>774</v>
      </c>
      <c r="Z481" s="70" t="s">
        <v>774</v>
      </c>
      <c r="AA481" s="171" t="s">
        <v>774</v>
      </c>
      <c r="AB481" s="70" t="s">
        <v>774</v>
      </c>
      <c r="AC481" s="70" t="s">
        <v>2075</v>
      </c>
      <c r="AD481" s="70" t="s">
        <v>1151</v>
      </c>
      <c r="AE481" s="82" t="s">
        <v>2486</v>
      </c>
      <c r="AF481" s="70" t="s">
        <v>1216</v>
      </c>
      <c r="AG481" s="70" t="s">
        <v>3437</v>
      </c>
      <c r="AH481" s="70" t="s">
        <v>4903</v>
      </c>
      <c r="AI481" s="70" t="s">
        <v>4904</v>
      </c>
      <c r="AJ481" s="70" t="s">
        <v>1367</v>
      </c>
      <c r="AK481" s="70">
        <v>5</v>
      </c>
      <c r="AL481" s="103" t="s">
        <v>5610</v>
      </c>
      <c r="AM481" t="s">
        <v>4890</v>
      </c>
      <c r="AN481" t="b">
        <f t="shared" si="90"/>
        <v>1</v>
      </c>
    </row>
    <row r="482" spans="1:40" ht="14.4" customHeight="1" x14ac:dyDescent="0.3">
      <c r="A482" s="59" t="str">
        <f t="shared" si="89"/>
        <v>NATL-MKT-EXECUTIVE-2</v>
      </c>
      <c r="B482" s="70" t="s">
        <v>1910</v>
      </c>
      <c r="C482" s="70" t="s">
        <v>4409</v>
      </c>
      <c r="D482" s="70" t="s">
        <v>1806</v>
      </c>
      <c r="E482" s="70" t="s">
        <v>1201</v>
      </c>
      <c r="F482" s="70" t="s">
        <v>1201</v>
      </c>
      <c r="G482" s="59" t="s">
        <v>5630</v>
      </c>
      <c r="H482" s="70" t="s">
        <v>4725</v>
      </c>
      <c r="I482" s="70" t="s">
        <v>4901</v>
      </c>
      <c r="J482" s="70" t="s">
        <v>1367</v>
      </c>
      <c r="K482" s="59" t="s">
        <v>1163</v>
      </c>
      <c r="L482" s="99" t="str">
        <f t="shared" si="88"/>
        <v>99998</v>
      </c>
      <c r="M482" s="82" t="s">
        <v>4686</v>
      </c>
      <c r="N482" s="70" t="s">
        <v>2687</v>
      </c>
      <c r="O482" s="82" t="s">
        <v>5939</v>
      </c>
      <c r="P482" s="59" t="str">
        <f t="shared" si="85"/>
        <v>99998</v>
      </c>
      <c r="Q482" s="163" t="str">
        <f>CONCATENATE(O482,"@gspharma.com")</f>
        <v>99998@gspharma.com</v>
      </c>
      <c r="R482" s="59"/>
      <c r="S482" s="70" t="s">
        <v>4908</v>
      </c>
      <c r="T482" s="59" t="str">
        <f>TRIM(CONCATENATE(V482))</f>
        <v>Ashfaq Ahmed Mian</v>
      </c>
      <c r="U482" s="70" t="s">
        <v>4908</v>
      </c>
      <c r="V482" s="70" t="s">
        <v>4907</v>
      </c>
      <c r="W482" s="70" t="str">
        <f t="shared" si="86"/>
        <v>NATL - EXEC - Ashfaq Ahmed Mian</v>
      </c>
      <c r="X482" s="70" t="s">
        <v>1367</v>
      </c>
      <c r="Y482" s="70" t="s">
        <v>774</v>
      </c>
      <c r="Z482" s="70" t="s">
        <v>774</v>
      </c>
      <c r="AA482" s="171" t="s">
        <v>774</v>
      </c>
      <c r="AB482" s="70" t="s">
        <v>774</v>
      </c>
      <c r="AC482" s="70" t="s">
        <v>2074</v>
      </c>
      <c r="AD482" s="70" t="s">
        <v>4726</v>
      </c>
      <c r="AE482" s="82" t="s">
        <v>2487</v>
      </c>
      <c r="AF482" s="70" t="s">
        <v>1217</v>
      </c>
      <c r="AG482" s="70" t="s">
        <v>4409</v>
      </c>
      <c r="AH482" s="70"/>
      <c r="AI482" s="70"/>
      <c r="AJ482" s="70"/>
      <c r="AK482" s="70">
        <v>99</v>
      </c>
      <c r="AL482" s="103" t="s">
        <v>1367</v>
      </c>
      <c r="AM482" t="s">
        <v>5939</v>
      </c>
      <c r="AN482" t="b">
        <f t="shared" si="90"/>
        <v>1</v>
      </c>
    </row>
    <row r="483" spans="1:40" ht="14.4" customHeight="1" x14ac:dyDescent="0.3">
      <c r="A483" s="59" t="str">
        <f t="shared" si="89"/>
        <v>NATL-PHR-DGM-01</v>
      </c>
      <c r="B483" s="59" t="s">
        <v>1216</v>
      </c>
      <c r="C483" s="59" t="s">
        <v>1985</v>
      </c>
      <c r="D483" s="70" t="s">
        <v>1171</v>
      </c>
      <c r="E483" s="70" t="s">
        <v>17</v>
      </c>
      <c r="F483" s="70" t="s">
        <v>1166</v>
      </c>
      <c r="G483" s="70" t="s">
        <v>5637</v>
      </c>
      <c r="H483" s="70" t="s">
        <v>1171</v>
      </c>
      <c r="I483" s="59" t="s">
        <v>4901</v>
      </c>
      <c r="J483" s="70" t="s">
        <v>1212</v>
      </c>
      <c r="K483" s="59" t="s">
        <v>1160</v>
      </c>
      <c r="L483" s="59" t="s">
        <v>8109</v>
      </c>
      <c r="M483" s="82" t="s">
        <v>4686</v>
      </c>
      <c r="N483" s="70" t="s">
        <v>2687</v>
      </c>
      <c r="O483" s="82" t="s">
        <v>2484</v>
      </c>
      <c r="P483" s="59" t="str">
        <f t="shared" si="85"/>
        <v>83</v>
      </c>
      <c r="Q483" s="162" t="str">
        <f>CONCATENATE(O483,"@gspharma.com")</f>
        <v>83@gspharma.com</v>
      </c>
      <c r="R483" s="59">
        <v>83</v>
      </c>
      <c r="S483" s="59" t="s">
        <v>1211</v>
      </c>
      <c r="T483" s="59" t="str">
        <f t="shared" ref="T483:T528" si="91">TRIM(CONCATENATE(V483))</f>
        <v>Khurram Moazzam</v>
      </c>
      <c r="U483" s="59" t="s">
        <v>1211</v>
      </c>
      <c r="V483" s="70" t="s">
        <v>8108</v>
      </c>
      <c r="W483" s="70" t="str">
        <f t="shared" si="86"/>
        <v>STH-A - DGM - Khurram Moazzam</v>
      </c>
      <c r="X483" s="70" t="s">
        <v>18</v>
      </c>
      <c r="Y483" s="70" t="s">
        <v>774</v>
      </c>
      <c r="Z483" s="70" t="s">
        <v>774</v>
      </c>
      <c r="AA483" s="171">
        <v>45083</v>
      </c>
      <c r="AB483" s="70" t="s">
        <v>774</v>
      </c>
      <c r="AC483" s="70" t="s">
        <v>1910</v>
      </c>
      <c r="AD483" s="70" t="s">
        <v>1145</v>
      </c>
      <c r="AE483" s="82" t="s">
        <v>2486</v>
      </c>
      <c r="AF483" s="70" t="s">
        <v>1171</v>
      </c>
      <c r="AG483" s="70" t="s">
        <v>1159</v>
      </c>
      <c r="AH483" s="70" t="s">
        <v>4908</v>
      </c>
      <c r="AI483" s="70" t="s">
        <v>4907</v>
      </c>
      <c r="AJ483" s="70" t="s">
        <v>1367</v>
      </c>
      <c r="AK483" s="70">
        <v>4</v>
      </c>
      <c r="AL483" s="108" t="s">
        <v>6295</v>
      </c>
      <c r="AM483" t="e">
        <v>#N/A</v>
      </c>
      <c r="AN483" t="e">
        <f t="shared" si="90"/>
        <v>#N/A</v>
      </c>
    </row>
    <row r="484" spans="1:40" ht="14.4" customHeight="1" x14ac:dyDescent="0.3">
      <c r="A484" s="59" t="str">
        <f t="shared" si="89"/>
        <v>STH-FMCG-DGM-01</v>
      </c>
      <c r="B484" s="70" t="s">
        <v>1171</v>
      </c>
      <c r="C484" s="70" t="s">
        <v>3078</v>
      </c>
      <c r="D484" s="70" t="s">
        <v>1171</v>
      </c>
      <c r="E484" s="70" t="s">
        <v>17</v>
      </c>
      <c r="F484" s="70" t="s">
        <v>1166</v>
      </c>
      <c r="G484" s="70" t="s">
        <v>5637</v>
      </c>
      <c r="H484" s="70" t="s">
        <v>1171</v>
      </c>
      <c r="I484" s="59" t="s">
        <v>4901</v>
      </c>
      <c r="J484" s="70" t="s">
        <v>1212</v>
      </c>
      <c r="K484" s="59" t="s">
        <v>1160</v>
      </c>
      <c r="L484" s="70" t="s">
        <v>1197</v>
      </c>
      <c r="M484" s="82" t="s">
        <v>4686</v>
      </c>
      <c r="N484" s="70" t="s">
        <v>2687</v>
      </c>
      <c r="O484" s="82" t="s">
        <v>3419</v>
      </c>
      <c r="P484" s="59" t="str">
        <f t="shared" ref="P484:P512" si="92">O484</f>
        <v>81</v>
      </c>
      <c r="Q484" s="163" t="str">
        <f>CONCATENATE(O484,"@gsfmcg.com")</f>
        <v>81@gsfmcg.com</v>
      </c>
      <c r="R484" s="99">
        <v>81</v>
      </c>
      <c r="S484" s="59" t="s">
        <v>3280</v>
      </c>
      <c r="T484" s="59" t="str">
        <f t="shared" si="91"/>
        <v>Nasir Baig</v>
      </c>
      <c r="U484" s="70" t="s">
        <v>3280</v>
      </c>
      <c r="V484" s="70" t="s">
        <v>644</v>
      </c>
      <c r="W484" s="70" t="str">
        <f t="shared" si="86"/>
        <v>STH-A - DGM - Nasir Baig</v>
      </c>
      <c r="X484" s="70" t="s">
        <v>18</v>
      </c>
      <c r="Y484" s="70" t="s">
        <v>774</v>
      </c>
      <c r="Z484" s="70" t="s">
        <v>774</v>
      </c>
      <c r="AA484" s="171" t="s">
        <v>774</v>
      </c>
      <c r="AB484" s="70" t="s">
        <v>774</v>
      </c>
      <c r="AC484" s="70" t="s">
        <v>1910</v>
      </c>
      <c r="AD484" s="70" t="s">
        <v>1145</v>
      </c>
      <c r="AE484" s="82" t="s">
        <v>2486</v>
      </c>
      <c r="AF484" s="70" t="s">
        <v>1171</v>
      </c>
      <c r="AG484" s="70" t="s">
        <v>1159</v>
      </c>
      <c r="AH484" s="70" t="s">
        <v>4908</v>
      </c>
      <c r="AI484" s="70" t="s">
        <v>4907</v>
      </c>
      <c r="AJ484" s="70" t="s">
        <v>1367</v>
      </c>
      <c r="AK484" s="70">
        <v>4</v>
      </c>
      <c r="AL484" s="108" t="s">
        <v>6295</v>
      </c>
      <c r="AM484" t="s">
        <v>3419</v>
      </c>
      <c r="AN484" t="b">
        <f t="shared" si="90"/>
        <v>1</v>
      </c>
    </row>
    <row r="485" spans="1:40" ht="14.4" customHeight="1" x14ac:dyDescent="0.3">
      <c r="A485" s="59" t="str">
        <f t="shared" si="89"/>
        <v>NTH-FMCG-DGM-01</v>
      </c>
      <c r="B485" s="70" t="s">
        <v>1171</v>
      </c>
      <c r="C485" s="70" t="s">
        <v>3078</v>
      </c>
      <c r="D485" s="70" t="s">
        <v>1217</v>
      </c>
      <c r="E485" s="70" t="s">
        <v>143</v>
      </c>
      <c r="F485" s="70" t="s">
        <v>1168</v>
      </c>
      <c r="G485" s="70" t="s">
        <v>5631</v>
      </c>
      <c r="H485" s="70" t="s">
        <v>2069</v>
      </c>
      <c r="I485" s="121" t="s">
        <v>4900</v>
      </c>
      <c r="J485" s="70" t="s">
        <v>1213</v>
      </c>
      <c r="K485" s="59" t="s">
        <v>6368</v>
      </c>
      <c r="L485" s="70" t="s">
        <v>1198</v>
      </c>
      <c r="M485" s="82" t="s">
        <v>4686</v>
      </c>
      <c r="N485" s="70" t="s">
        <v>2687</v>
      </c>
      <c r="O485" s="82" t="s">
        <v>3420</v>
      </c>
      <c r="P485" s="59" t="str">
        <f t="shared" si="92"/>
        <v>82</v>
      </c>
      <c r="Q485" s="163" t="str">
        <f>CONCATENATE(O485,"@gsfmcg.com")</f>
        <v>82@gsfmcg.com</v>
      </c>
      <c r="R485" s="99">
        <v>82</v>
      </c>
      <c r="S485" s="59" t="s">
        <v>3279</v>
      </c>
      <c r="T485" s="59" t="str">
        <f t="shared" si="91"/>
        <v>Nadeem Khan</v>
      </c>
      <c r="U485" s="70" t="s">
        <v>3279</v>
      </c>
      <c r="V485" s="70" t="s">
        <v>645</v>
      </c>
      <c r="W485" s="70" t="str">
        <f t="shared" si="86"/>
        <v>NTH-A - DGM - Nadeem Khan</v>
      </c>
      <c r="X485" s="70" t="s">
        <v>65</v>
      </c>
      <c r="Y485" s="70" t="s">
        <v>774</v>
      </c>
      <c r="Z485" s="70" t="s">
        <v>774</v>
      </c>
      <c r="AA485" s="171" t="s">
        <v>774</v>
      </c>
      <c r="AB485" s="70" t="s">
        <v>774</v>
      </c>
      <c r="AC485" s="70" t="s">
        <v>1910</v>
      </c>
      <c r="AD485" s="70" t="s">
        <v>1145</v>
      </c>
      <c r="AE485" s="82" t="s">
        <v>2486</v>
      </c>
      <c r="AF485" s="70" t="s">
        <v>1171</v>
      </c>
      <c r="AG485" s="70" t="s">
        <v>1159</v>
      </c>
      <c r="AH485" s="70" t="s">
        <v>4908</v>
      </c>
      <c r="AI485" s="70" t="s">
        <v>4907</v>
      </c>
      <c r="AJ485" s="70" t="s">
        <v>1367</v>
      </c>
      <c r="AK485" s="70">
        <v>4</v>
      </c>
      <c r="AL485" s="108" t="s">
        <v>6295</v>
      </c>
      <c r="AM485" t="s">
        <v>3420</v>
      </c>
      <c r="AN485" t="b">
        <f t="shared" si="90"/>
        <v>1</v>
      </c>
    </row>
    <row r="486" spans="1:40" ht="14.4" customHeight="1" x14ac:dyDescent="0.3">
      <c r="A486" s="59" t="str">
        <f t="shared" si="89"/>
        <v>NATL-FMCG-HOD-01</v>
      </c>
      <c r="B486" s="70" t="s">
        <v>1171</v>
      </c>
      <c r="C486" s="70" t="s">
        <v>3078</v>
      </c>
      <c r="D486" s="70" t="s">
        <v>1806</v>
      </c>
      <c r="E486" s="70" t="s">
        <v>1201</v>
      </c>
      <c r="F486" s="70" t="s">
        <v>1201</v>
      </c>
      <c r="G486" s="59" t="s">
        <v>5630</v>
      </c>
      <c r="H486" s="70" t="s">
        <v>4725</v>
      </c>
      <c r="I486" s="70" t="s">
        <v>4901</v>
      </c>
      <c r="J486" s="59" t="s">
        <v>1367</v>
      </c>
      <c r="K486" s="59" t="s">
        <v>1163</v>
      </c>
      <c r="L486" s="82" t="str">
        <f t="shared" si="88"/>
        <v>0911002</v>
      </c>
      <c r="M486" s="82" t="s">
        <v>4686</v>
      </c>
      <c r="N486" s="70" t="s">
        <v>2687</v>
      </c>
      <c r="O486" s="82" t="s">
        <v>5239</v>
      </c>
      <c r="P486" s="59" t="str">
        <f t="shared" si="92"/>
        <v>0911002</v>
      </c>
      <c r="Q486" s="163" t="str">
        <f>CONCATENATE(O486,"@gsfmcg.com")</f>
        <v>0911002@gsfmcg.com</v>
      </c>
      <c r="R486" s="82" t="s">
        <v>5239</v>
      </c>
      <c r="S486" s="59" t="s">
        <v>5230</v>
      </c>
      <c r="T486" s="59" t="str">
        <f t="shared" si="91"/>
        <v>National FMCG Street</v>
      </c>
      <c r="U486" s="70" t="s">
        <v>5230</v>
      </c>
      <c r="V486" s="70" t="s">
        <v>5231</v>
      </c>
      <c r="W486" s="70" t="str">
        <f t="shared" si="86"/>
        <v>NATL - HOD - National FMCG Street</v>
      </c>
      <c r="X486" s="70" t="s">
        <v>1367</v>
      </c>
      <c r="Y486" s="70" t="s">
        <v>774</v>
      </c>
      <c r="Z486" s="70" t="s">
        <v>774</v>
      </c>
      <c r="AA486" s="171" t="s">
        <v>774</v>
      </c>
      <c r="AB486" s="70" t="s">
        <v>774</v>
      </c>
      <c r="AC486" s="70" t="s">
        <v>2075</v>
      </c>
      <c r="AD486" s="70" t="s">
        <v>1151</v>
      </c>
      <c r="AE486" s="82" t="s">
        <v>2486</v>
      </c>
      <c r="AF486" s="70" t="s">
        <v>1171</v>
      </c>
      <c r="AG486" s="70" t="s">
        <v>1159</v>
      </c>
      <c r="AH486" s="70" t="s">
        <v>4908</v>
      </c>
      <c r="AI486" s="70" t="s">
        <v>4907</v>
      </c>
      <c r="AJ486" s="70" t="s">
        <v>1367</v>
      </c>
      <c r="AK486" s="70">
        <v>5</v>
      </c>
      <c r="AL486" s="103" t="s">
        <v>5610</v>
      </c>
      <c r="AM486" t="s">
        <v>5239</v>
      </c>
      <c r="AN486" t="b">
        <f t="shared" si="90"/>
        <v>1</v>
      </c>
    </row>
    <row r="487" spans="1:40" ht="14.4" customHeight="1" x14ac:dyDescent="0.3">
      <c r="A487" s="59" t="str">
        <f t="shared" si="89"/>
        <v>NATL-UNMAP-HOD-01</v>
      </c>
      <c r="B487" s="70" t="s">
        <v>1806</v>
      </c>
      <c r="C487" s="70" t="s">
        <v>3437</v>
      </c>
      <c r="D487" s="70" t="s">
        <v>1806</v>
      </c>
      <c r="E487" s="70" t="s">
        <v>1201</v>
      </c>
      <c r="F487" s="70" t="s">
        <v>1201</v>
      </c>
      <c r="G487" s="59" t="s">
        <v>5630</v>
      </c>
      <c r="H487" s="70" t="s">
        <v>4725</v>
      </c>
      <c r="I487" s="59" t="s">
        <v>4901</v>
      </c>
      <c r="J487" s="70" t="s">
        <v>1367</v>
      </c>
      <c r="K487" s="59" t="s">
        <v>1163</v>
      </c>
      <c r="L487" s="82" t="str">
        <f t="shared" si="88"/>
        <v>0913001</v>
      </c>
      <c r="M487" s="82" t="s">
        <v>4686</v>
      </c>
      <c r="N487" s="70" t="s">
        <v>2687</v>
      </c>
      <c r="O487" s="82" t="s">
        <v>4894</v>
      </c>
      <c r="P487" s="59" t="str">
        <f t="shared" si="92"/>
        <v>0913001</v>
      </c>
      <c r="Q487" s="163" t="s">
        <v>4895</v>
      </c>
      <c r="R487" s="59" t="s">
        <v>4894</v>
      </c>
      <c r="S487" s="4" t="s">
        <v>3441</v>
      </c>
      <c r="T487" s="59" t="str">
        <f t="shared" si="91"/>
        <v>Unmapped SF-PHR</v>
      </c>
      <c r="U487" s="70" t="s">
        <v>3441</v>
      </c>
      <c r="V487" s="70" t="s">
        <v>4385</v>
      </c>
      <c r="W487" s="70" t="str">
        <f t="shared" si="86"/>
        <v>NATL - HOD - Unmapped SF-PHR</v>
      </c>
      <c r="X487" s="70" t="s">
        <v>1367</v>
      </c>
      <c r="Y487" s="70" t="s">
        <v>774</v>
      </c>
      <c r="Z487" s="70" t="s">
        <v>774</v>
      </c>
      <c r="AA487" s="171" t="s">
        <v>774</v>
      </c>
      <c r="AB487" s="70" t="s">
        <v>774</v>
      </c>
      <c r="AC487" s="70" t="s">
        <v>2075</v>
      </c>
      <c r="AD487" s="70" t="s">
        <v>1151</v>
      </c>
      <c r="AE487" s="82" t="s">
        <v>2486</v>
      </c>
      <c r="AF487" s="70" t="s">
        <v>1216</v>
      </c>
      <c r="AG487" s="70" t="s">
        <v>3437</v>
      </c>
      <c r="AH487" s="70" t="s">
        <v>4908</v>
      </c>
      <c r="AI487" s="70" t="s">
        <v>4907</v>
      </c>
      <c r="AJ487" s="70" t="s">
        <v>1367</v>
      </c>
      <c r="AK487" s="70">
        <v>5</v>
      </c>
      <c r="AL487" s="103" t="s">
        <v>5610</v>
      </c>
      <c r="AM487" t="s">
        <v>4894</v>
      </c>
      <c r="AN487" t="b">
        <f t="shared" si="90"/>
        <v>1</v>
      </c>
    </row>
    <row r="488" spans="1:40" ht="14.4" customHeight="1" x14ac:dyDescent="0.3">
      <c r="A488" s="59" t="str">
        <f t="shared" si="89"/>
        <v>NATL-MKT-INST-HOD-01</v>
      </c>
      <c r="B488" s="70" t="s">
        <v>1806</v>
      </c>
      <c r="C488" s="70" t="s">
        <v>3437</v>
      </c>
      <c r="D488" s="70" t="s">
        <v>1806</v>
      </c>
      <c r="E488" s="70" t="s">
        <v>1201</v>
      </c>
      <c r="F488" s="70" t="s">
        <v>1201</v>
      </c>
      <c r="G488" s="59" t="s">
        <v>5630</v>
      </c>
      <c r="H488" s="70" t="s">
        <v>4725</v>
      </c>
      <c r="I488" s="59" t="s">
        <v>4901</v>
      </c>
      <c r="J488" s="70" t="s">
        <v>1367</v>
      </c>
      <c r="K488" s="59" t="s">
        <v>1163</v>
      </c>
      <c r="L488" s="82" t="str">
        <f t="shared" si="88"/>
        <v>0911001</v>
      </c>
      <c r="M488" s="82" t="s">
        <v>4686</v>
      </c>
      <c r="N488" s="70" t="s">
        <v>2687</v>
      </c>
      <c r="O488" s="82" t="s">
        <v>4890</v>
      </c>
      <c r="P488" s="59" t="str">
        <f t="shared" si="92"/>
        <v>0911001</v>
      </c>
      <c r="Q488" s="163" t="s">
        <v>4891</v>
      </c>
      <c r="R488" s="59" t="s">
        <v>4890</v>
      </c>
      <c r="S488" s="59" t="s">
        <v>3438</v>
      </c>
      <c r="T488" s="59" t="str">
        <f t="shared" si="91"/>
        <v>National MKT-Institute</v>
      </c>
      <c r="U488" s="70" t="s">
        <v>3438</v>
      </c>
      <c r="V488" s="70" t="s">
        <v>3439</v>
      </c>
      <c r="W488" s="70" t="str">
        <f t="shared" ref="W488:W529" si="93">TRIM(CONCATENATE(G488," - ",AD488," - ",V488))</f>
        <v>NATL - HOD - National MKT-Institute</v>
      </c>
      <c r="X488" s="70" t="s">
        <v>1367</v>
      </c>
      <c r="Y488" s="70" t="s">
        <v>774</v>
      </c>
      <c r="Z488" s="70" t="s">
        <v>774</v>
      </c>
      <c r="AA488" s="171" t="s">
        <v>774</v>
      </c>
      <c r="AB488" s="70" t="s">
        <v>774</v>
      </c>
      <c r="AC488" s="70" t="s">
        <v>2075</v>
      </c>
      <c r="AD488" s="70" t="s">
        <v>1151</v>
      </c>
      <c r="AE488" s="82" t="s">
        <v>2486</v>
      </c>
      <c r="AF488" s="70" t="s">
        <v>1216</v>
      </c>
      <c r="AG488" s="70" t="s">
        <v>3437</v>
      </c>
      <c r="AH488" s="70" t="s">
        <v>4908</v>
      </c>
      <c r="AI488" s="70" t="s">
        <v>4907</v>
      </c>
      <c r="AJ488" s="70" t="s">
        <v>1367</v>
      </c>
      <c r="AK488" s="70">
        <v>5</v>
      </c>
      <c r="AL488" s="103" t="s">
        <v>5610</v>
      </c>
      <c r="AM488" t="s">
        <v>4890</v>
      </c>
      <c r="AN488" t="b">
        <f t="shared" si="90"/>
        <v>1</v>
      </c>
    </row>
    <row r="489" spans="1:40" ht="14.4" customHeight="1" x14ac:dyDescent="0.3">
      <c r="A489" s="59" t="str">
        <f t="shared" si="89"/>
        <v>FMCG-MKT-COORDINATOR</v>
      </c>
      <c r="B489" s="70" t="s">
        <v>1910</v>
      </c>
      <c r="C489" s="70" t="s">
        <v>4409</v>
      </c>
      <c r="D489" s="70" t="s">
        <v>1806</v>
      </c>
      <c r="E489" s="70" t="s">
        <v>1201</v>
      </c>
      <c r="F489" s="70" t="s">
        <v>1201</v>
      </c>
      <c r="G489" s="59" t="s">
        <v>5630</v>
      </c>
      <c r="H489" s="70" t="s">
        <v>4725</v>
      </c>
      <c r="I489" s="70" t="s">
        <v>4901</v>
      </c>
      <c r="J489" s="70" t="s">
        <v>1367</v>
      </c>
      <c r="K489" s="59" t="s">
        <v>1163</v>
      </c>
      <c r="L489" s="99" t="str">
        <f t="shared" si="88"/>
        <v>99999</v>
      </c>
      <c r="M489" s="82" t="s">
        <v>4686</v>
      </c>
      <c r="N489" s="70" t="s">
        <v>2687</v>
      </c>
      <c r="O489" s="82" t="s">
        <v>5940</v>
      </c>
      <c r="P489" s="59" t="str">
        <f t="shared" si="92"/>
        <v>99999</v>
      </c>
      <c r="Q489" s="163" t="str">
        <f>CONCATENATE(O489,"@gspharma.com")</f>
        <v>99999@gspharma.com</v>
      </c>
      <c r="R489" s="59"/>
      <c r="S489" s="70" t="s">
        <v>4917</v>
      </c>
      <c r="T489" s="59" t="str">
        <f t="shared" si="91"/>
        <v>FMCG COORDINATOR</v>
      </c>
      <c r="U489" s="70" t="s">
        <v>4917</v>
      </c>
      <c r="V489" s="70" t="s">
        <v>4918</v>
      </c>
      <c r="W489" s="70" t="str">
        <f t="shared" si="93"/>
        <v>NATL - EXEC - FMCG COORDINATOR</v>
      </c>
      <c r="X489" s="70" t="s">
        <v>1367</v>
      </c>
      <c r="Y489" s="70" t="s">
        <v>774</v>
      </c>
      <c r="Z489" s="70" t="s">
        <v>774</v>
      </c>
      <c r="AA489" s="171" t="s">
        <v>774</v>
      </c>
      <c r="AB489" s="70" t="s">
        <v>774</v>
      </c>
      <c r="AC489" s="70" t="s">
        <v>2074</v>
      </c>
      <c r="AD489" s="70" t="s">
        <v>4726</v>
      </c>
      <c r="AE489" s="82" t="s">
        <v>2487</v>
      </c>
      <c r="AF489" s="70" t="s">
        <v>1217</v>
      </c>
      <c r="AG489" s="70" t="s">
        <v>4409</v>
      </c>
      <c r="AH489" s="70"/>
      <c r="AI489" s="70"/>
      <c r="AJ489" s="70"/>
      <c r="AK489" s="70">
        <v>99</v>
      </c>
      <c r="AL489" s="103" t="s">
        <v>1367</v>
      </c>
      <c r="AM489" t="s">
        <v>5940</v>
      </c>
      <c r="AN489" t="b">
        <f t="shared" si="90"/>
        <v>1</v>
      </c>
    </row>
    <row r="490" spans="1:40" ht="14.4" customHeight="1" x14ac:dyDescent="0.3">
      <c r="A490" s="59" t="str">
        <f t="shared" si="89"/>
        <v>NATL-FMCG-HOD-01</v>
      </c>
      <c r="B490" s="70" t="s">
        <v>1171</v>
      </c>
      <c r="C490" s="70" t="s">
        <v>3078</v>
      </c>
      <c r="D490" s="70" t="s">
        <v>1806</v>
      </c>
      <c r="E490" s="70" t="s">
        <v>1201</v>
      </c>
      <c r="F490" s="70" t="s">
        <v>1201</v>
      </c>
      <c r="G490" s="59" t="s">
        <v>5630</v>
      </c>
      <c r="H490" s="70" t="s">
        <v>4725</v>
      </c>
      <c r="I490" s="70" t="s">
        <v>4901</v>
      </c>
      <c r="J490" s="59" t="s">
        <v>1367</v>
      </c>
      <c r="K490" s="59" t="s">
        <v>1163</v>
      </c>
      <c r="L490" s="82" t="str">
        <f t="shared" si="88"/>
        <v>0911002</v>
      </c>
      <c r="M490" s="82" t="s">
        <v>4686</v>
      </c>
      <c r="N490" s="70" t="s">
        <v>2687</v>
      </c>
      <c r="O490" s="82" t="s">
        <v>5239</v>
      </c>
      <c r="P490" s="59" t="str">
        <f t="shared" si="92"/>
        <v>0911002</v>
      </c>
      <c r="Q490" s="163" t="str">
        <f>CONCATENATE(O490,"@gsfmcg.com")</f>
        <v>0911002@gsfmcg.com</v>
      </c>
      <c r="R490" s="82" t="s">
        <v>5239</v>
      </c>
      <c r="S490" s="59" t="s">
        <v>5230</v>
      </c>
      <c r="T490" s="59" t="str">
        <f t="shared" si="91"/>
        <v>National FMCG Street</v>
      </c>
      <c r="U490" s="70" t="s">
        <v>5230</v>
      </c>
      <c r="V490" s="70" t="s">
        <v>5231</v>
      </c>
      <c r="W490" s="70" t="str">
        <f t="shared" si="93"/>
        <v>NATL - HOD - National FMCG Street</v>
      </c>
      <c r="X490" s="70" t="s">
        <v>1367</v>
      </c>
      <c r="Y490" s="70" t="s">
        <v>774</v>
      </c>
      <c r="Z490" s="70" t="s">
        <v>774</v>
      </c>
      <c r="AA490" s="171" t="s">
        <v>774</v>
      </c>
      <c r="AB490" s="70" t="s">
        <v>774</v>
      </c>
      <c r="AC490" s="70" t="s">
        <v>2075</v>
      </c>
      <c r="AD490" s="70" t="s">
        <v>1151</v>
      </c>
      <c r="AE490" s="82" t="s">
        <v>2486</v>
      </c>
      <c r="AF490" s="70" t="s">
        <v>1171</v>
      </c>
      <c r="AG490" s="70" t="s">
        <v>1159</v>
      </c>
      <c r="AH490" s="70" t="s">
        <v>4917</v>
      </c>
      <c r="AI490" s="70" t="s">
        <v>4918</v>
      </c>
      <c r="AJ490" s="70" t="s">
        <v>1367</v>
      </c>
      <c r="AK490" s="70">
        <v>5</v>
      </c>
      <c r="AL490" s="103" t="s">
        <v>5610</v>
      </c>
      <c r="AM490" t="s">
        <v>5239</v>
      </c>
      <c r="AN490" t="b">
        <f t="shared" si="90"/>
        <v>1</v>
      </c>
    </row>
    <row r="491" spans="1:40" s="118" customFormat="1" ht="14.4" customHeight="1" x14ac:dyDescent="0.3">
      <c r="A491" s="59" t="str">
        <f t="shared" si="89"/>
        <v>STH-FMCG-DGM-01</v>
      </c>
      <c r="B491" s="70" t="s">
        <v>1171</v>
      </c>
      <c r="C491" s="70" t="s">
        <v>3078</v>
      </c>
      <c r="D491" s="70" t="s">
        <v>1171</v>
      </c>
      <c r="E491" s="70" t="s">
        <v>17</v>
      </c>
      <c r="F491" s="70" t="s">
        <v>1166</v>
      </c>
      <c r="G491" s="70" t="s">
        <v>5637</v>
      </c>
      <c r="H491" s="70" t="s">
        <v>1171</v>
      </c>
      <c r="I491" s="59" t="s">
        <v>4901</v>
      </c>
      <c r="J491" s="70" t="s">
        <v>1212</v>
      </c>
      <c r="K491" s="59" t="s">
        <v>1160</v>
      </c>
      <c r="L491" s="70" t="s">
        <v>1197</v>
      </c>
      <c r="M491" s="82" t="s">
        <v>4686</v>
      </c>
      <c r="N491" s="70" t="s">
        <v>2687</v>
      </c>
      <c r="O491" s="82" t="s">
        <v>3419</v>
      </c>
      <c r="P491" s="59" t="str">
        <f t="shared" si="92"/>
        <v>81</v>
      </c>
      <c r="Q491" s="163" t="str">
        <f>CONCATENATE(O491,"@gsfmcg.com")</f>
        <v>81@gsfmcg.com</v>
      </c>
      <c r="R491" s="99">
        <v>81</v>
      </c>
      <c r="S491" s="59" t="s">
        <v>3280</v>
      </c>
      <c r="T491" s="59" t="str">
        <f t="shared" si="91"/>
        <v>Nasir Baig</v>
      </c>
      <c r="U491" s="70" t="s">
        <v>3280</v>
      </c>
      <c r="V491" s="70" t="s">
        <v>644</v>
      </c>
      <c r="W491" s="70" t="str">
        <f t="shared" si="93"/>
        <v>STH-A - DGM - Nasir Baig</v>
      </c>
      <c r="X491" s="70" t="s">
        <v>18</v>
      </c>
      <c r="Y491" s="70" t="s">
        <v>774</v>
      </c>
      <c r="Z491" s="70" t="s">
        <v>774</v>
      </c>
      <c r="AA491" s="171" t="s">
        <v>774</v>
      </c>
      <c r="AB491" s="70" t="s">
        <v>774</v>
      </c>
      <c r="AC491" s="70" t="s">
        <v>1910</v>
      </c>
      <c r="AD491" s="70" t="s">
        <v>1145</v>
      </c>
      <c r="AE491" s="82" t="s">
        <v>2486</v>
      </c>
      <c r="AF491" s="70" t="s">
        <v>1171</v>
      </c>
      <c r="AG491" s="70" t="s">
        <v>1159</v>
      </c>
      <c r="AH491" s="70" t="s">
        <v>4917</v>
      </c>
      <c r="AI491" s="70" t="s">
        <v>4918</v>
      </c>
      <c r="AJ491" s="70" t="s">
        <v>1367</v>
      </c>
      <c r="AK491" s="70">
        <v>4</v>
      </c>
      <c r="AL491" s="108" t="s">
        <v>6295</v>
      </c>
      <c r="AM491" t="s">
        <v>3419</v>
      </c>
      <c r="AN491" t="b">
        <f t="shared" si="90"/>
        <v>1</v>
      </c>
    </row>
    <row r="492" spans="1:40" s="118" customFormat="1" ht="14.4" customHeight="1" x14ac:dyDescent="0.3">
      <c r="A492" s="59" t="str">
        <f t="shared" si="89"/>
        <v>NTH-FMCG-DGM-01</v>
      </c>
      <c r="B492" s="70" t="s">
        <v>1171</v>
      </c>
      <c r="C492" s="70" t="s">
        <v>3078</v>
      </c>
      <c r="D492" s="70" t="s">
        <v>1217</v>
      </c>
      <c r="E492" s="70" t="s">
        <v>143</v>
      </c>
      <c r="F492" s="70" t="s">
        <v>1168</v>
      </c>
      <c r="G492" s="70" t="s">
        <v>5631</v>
      </c>
      <c r="H492" s="70" t="s">
        <v>2069</v>
      </c>
      <c r="I492" s="121" t="s">
        <v>4900</v>
      </c>
      <c r="J492" s="70" t="s">
        <v>1213</v>
      </c>
      <c r="K492" s="59" t="s">
        <v>6368</v>
      </c>
      <c r="L492" s="70" t="s">
        <v>1198</v>
      </c>
      <c r="M492" s="82" t="s">
        <v>4686</v>
      </c>
      <c r="N492" s="70" t="s">
        <v>2687</v>
      </c>
      <c r="O492" s="82" t="s">
        <v>3420</v>
      </c>
      <c r="P492" s="59" t="str">
        <f t="shared" si="92"/>
        <v>82</v>
      </c>
      <c r="Q492" s="163" t="str">
        <f>CONCATENATE(O492,"@gsfmcg.com")</f>
        <v>82@gsfmcg.com</v>
      </c>
      <c r="R492" s="99">
        <v>82</v>
      </c>
      <c r="S492" s="59" t="s">
        <v>3279</v>
      </c>
      <c r="T492" s="59" t="str">
        <f t="shared" si="91"/>
        <v>Nadeem Khan</v>
      </c>
      <c r="U492" s="70" t="s">
        <v>3279</v>
      </c>
      <c r="V492" s="70" t="s">
        <v>645</v>
      </c>
      <c r="W492" s="70" t="str">
        <f t="shared" si="93"/>
        <v>NTH-A - DGM - Nadeem Khan</v>
      </c>
      <c r="X492" s="70" t="s">
        <v>65</v>
      </c>
      <c r="Y492" s="70" t="s">
        <v>774</v>
      </c>
      <c r="Z492" s="70" t="s">
        <v>774</v>
      </c>
      <c r="AA492" s="171" t="s">
        <v>774</v>
      </c>
      <c r="AB492" s="70" t="s">
        <v>774</v>
      </c>
      <c r="AC492" s="70" t="s">
        <v>1910</v>
      </c>
      <c r="AD492" s="70" t="s">
        <v>1145</v>
      </c>
      <c r="AE492" s="82" t="s">
        <v>2486</v>
      </c>
      <c r="AF492" s="70" t="s">
        <v>1171</v>
      </c>
      <c r="AG492" s="70" t="s">
        <v>1159</v>
      </c>
      <c r="AH492" s="70" t="s">
        <v>4917</v>
      </c>
      <c r="AI492" s="70" t="s">
        <v>4918</v>
      </c>
      <c r="AJ492" s="70" t="s">
        <v>1367</v>
      </c>
      <c r="AK492" s="70">
        <v>4</v>
      </c>
      <c r="AL492" s="108" t="s">
        <v>6295</v>
      </c>
      <c r="AM492" t="s">
        <v>3420</v>
      </c>
      <c r="AN492" t="b">
        <f t="shared" si="90"/>
        <v>1</v>
      </c>
    </row>
    <row r="493" spans="1:40" s="118" customFormat="1" ht="14.4" customHeight="1" x14ac:dyDescent="0.3">
      <c r="A493" s="59" t="str">
        <f t="shared" si="89"/>
        <v>PHR-MKT-COORDINATOR</v>
      </c>
      <c r="B493" s="70" t="s">
        <v>1910</v>
      </c>
      <c r="C493" s="70" t="s">
        <v>4409</v>
      </c>
      <c r="D493" s="70" t="s">
        <v>1806</v>
      </c>
      <c r="E493" s="70" t="s">
        <v>1201</v>
      </c>
      <c r="F493" s="70" t="s">
        <v>1201</v>
      </c>
      <c r="G493" s="59" t="s">
        <v>5630</v>
      </c>
      <c r="H493" s="70" t="s">
        <v>4725</v>
      </c>
      <c r="I493" s="70" t="s">
        <v>4901</v>
      </c>
      <c r="J493" s="70" t="s">
        <v>1367</v>
      </c>
      <c r="K493" s="59" t="s">
        <v>1163</v>
      </c>
      <c r="L493" s="99" t="str">
        <f t="shared" si="88"/>
        <v>99919</v>
      </c>
      <c r="M493" s="82" t="s">
        <v>4686</v>
      </c>
      <c r="N493" s="70" t="s">
        <v>2687</v>
      </c>
      <c r="O493" s="82" t="s">
        <v>5941</v>
      </c>
      <c r="P493" s="59" t="str">
        <f t="shared" si="92"/>
        <v>99919</v>
      </c>
      <c r="Q493" s="163" t="str">
        <f>CONCATENATE(O493,"@gspharma.com")</f>
        <v>99919@gspharma.com</v>
      </c>
      <c r="R493" s="59"/>
      <c r="S493" s="70" t="s">
        <v>4920</v>
      </c>
      <c r="T493" s="59" t="str">
        <f t="shared" si="91"/>
        <v>PHARMA COORDINATOR</v>
      </c>
      <c r="U493" s="70" t="s">
        <v>4920</v>
      </c>
      <c r="V493" s="70" t="s">
        <v>4919</v>
      </c>
      <c r="W493" s="70" t="str">
        <f t="shared" si="93"/>
        <v>NATL - EXEC - PHARMA COORDINATOR</v>
      </c>
      <c r="X493" s="70" t="s">
        <v>1367</v>
      </c>
      <c r="Y493" s="70" t="s">
        <v>774</v>
      </c>
      <c r="Z493" s="70" t="s">
        <v>774</v>
      </c>
      <c r="AA493" s="171" t="s">
        <v>774</v>
      </c>
      <c r="AB493" s="70" t="s">
        <v>774</v>
      </c>
      <c r="AC493" s="70" t="s">
        <v>2074</v>
      </c>
      <c r="AD493" s="70" t="s">
        <v>4726</v>
      </c>
      <c r="AE493" s="82" t="s">
        <v>2487</v>
      </c>
      <c r="AF493" s="70" t="s">
        <v>1217</v>
      </c>
      <c r="AG493" s="70" t="s">
        <v>4409</v>
      </c>
      <c r="AH493" s="70"/>
      <c r="AI493" s="70"/>
      <c r="AJ493" s="70"/>
      <c r="AK493" s="70">
        <v>99</v>
      </c>
      <c r="AL493" s="103" t="s">
        <v>1367</v>
      </c>
      <c r="AM493" t="s">
        <v>5941</v>
      </c>
      <c r="AN493" t="b">
        <f t="shared" si="90"/>
        <v>1</v>
      </c>
    </row>
    <row r="494" spans="1:40" s="118" customFormat="1" ht="14.4" customHeight="1" x14ac:dyDescent="0.3">
      <c r="A494" s="59" t="str">
        <f t="shared" si="89"/>
        <v>NATL-PHR-DGM-01</v>
      </c>
      <c r="B494" s="59" t="s">
        <v>1216</v>
      </c>
      <c r="C494" s="59" t="s">
        <v>1985</v>
      </c>
      <c r="D494" s="70" t="s">
        <v>1171</v>
      </c>
      <c r="E494" s="70" t="s">
        <v>17</v>
      </c>
      <c r="F494" s="70" t="s">
        <v>1166</v>
      </c>
      <c r="G494" s="70" t="s">
        <v>5637</v>
      </c>
      <c r="H494" s="70" t="s">
        <v>1171</v>
      </c>
      <c r="I494" s="59" t="s">
        <v>4901</v>
      </c>
      <c r="J494" s="70" t="s">
        <v>1212</v>
      </c>
      <c r="K494" s="59" t="s">
        <v>1160</v>
      </c>
      <c r="L494" s="59" t="s">
        <v>8109</v>
      </c>
      <c r="M494" s="82" t="s">
        <v>4686</v>
      </c>
      <c r="N494" s="70" t="s">
        <v>2687</v>
      </c>
      <c r="O494" s="82" t="s">
        <v>2484</v>
      </c>
      <c r="P494" s="59" t="str">
        <f t="shared" si="92"/>
        <v>83</v>
      </c>
      <c r="Q494" s="162" t="str">
        <f>CONCATENATE(O494,"@gspharma.com")</f>
        <v>83@gspharma.com</v>
      </c>
      <c r="R494" s="59">
        <v>83</v>
      </c>
      <c r="S494" s="59" t="s">
        <v>1211</v>
      </c>
      <c r="T494" s="59" t="str">
        <f t="shared" si="91"/>
        <v>Khurram Moazzam</v>
      </c>
      <c r="U494" s="59" t="s">
        <v>1211</v>
      </c>
      <c r="V494" s="70" t="s">
        <v>8108</v>
      </c>
      <c r="W494" s="70" t="str">
        <f t="shared" si="93"/>
        <v>STH-A - DGM - Khurram Moazzam</v>
      </c>
      <c r="X494" s="70" t="s">
        <v>18</v>
      </c>
      <c r="Y494" s="70" t="s">
        <v>774</v>
      </c>
      <c r="Z494" s="70" t="s">
        <v>774</v>
      </c>
      <c r="AA494" s="171">
        <v>45083</v>
      </c>
      <c r="AB494" s="70" t="s">
        <v>774</v>
      </c>
      <c r="AC494" s="70" t="s">
        <v>1910</v>
      </c>
      <c r="AD494" s="70" t="s">
        <v>1145</v>
      </c>
      <c r="AE494" s="82" t="s">
        <v>2486</v>
      </c>
      <c r="AF494" s="70" t="s">
        <v>1171</v>
      </c>
      <c r="AG494" s="70" t="s">
        <v>1159</v>
      </c>
      <c r="AH494" s="70" t="s">
        <v>4920</v>
      </c>
      <c r="AI494" s="70" t="s">
        <v>4919</v>
      </c>
      <c r="AJ494" s="70" t="s">
        <v>1367</v>
      </c>
      <c r="AK494" s="70">
        <v>4</v>
      </c>
      <c r="AL494" s="108" t="s">
        <v>6295</v>
      </c>
      <c r="AM494" t="e">
        <v>#N/A</v>
      </c>
      <c r="AN494" t="e">
        <f t="shared" si="90"/>
        <v>#N/A</v>
      </c>
    </row>
    <row r="495" spans="1:40" s="118" customFormat="1" ht="14.4" customHeight="1" x14ac:dyDescent="0.3">
      <c r="A495" s="59" t="str">
        <f t="shared" si="89"/>
        <v>NATL-UNMAP-HOD-01</v>
      </c>
      <c r="B495" s="70" t="s">
        <v>1806</v>
      </c>
      <c r="C495" s="70" t="s">
        <v>3437</v>
      </c>
      <c r="D495" s="70" t="s">
        <v>1806</v>
      </c>
      <c r="E495" s="70" t="s">
        <v>1201</v>
      </c>
      <c r="F495" s="70" t="s">
        <v>1201</v>
      </c>
      <c r="G495" s="59" t="s">
        <v>5630</v>
      </c>
      <c r="H495" s="70" t="s">
        <v>4725</v>
      </c>
      <c r="I495" s="59" t="s">
        <v>4901</v>
      </c>
      <c r="J495" s="70" t="s">
        <v>1367</v>
      </c>
      <c r="K495" s="59" t="s">
        <v>1163</v>
      </c>
      <c r="L495" s="82" t="str">
        <f t="shared" si="88"/>
        <v>0913001</v>
      </c>
      <c r="M495" s="82" t="s">
        <v>4686</v>
      </c>
      <c r="N495" s="70" t="s">
        <v>2687</v>
      </c>
      <c r="O495" s="82" t="s">
        <v>4894</v>
      </c>
      <c r="P495" s="59" t="str">
        <f t="shared" si="92"/>
        <v>0913001</v>
      </c>
      <c r="Q495" s="163" t="s">
        <v>4895</v>
      </c>
      <c r="R495" s="59" t="s">
        <v>4894</v>
      </c>
      <c r="S495" s="4" t="s">
        <v>3441</v>
      </c>
      <c r="T495" s="59" t="str">
        <f t="shared" si="91"/>
        <v>Unmapped SF-PHR</v>
      </c>
      <c r="U495" s="70" t="s">
        <v>3441</v>
      </c>
      <c r="V495" s="70" t="s">
        <v>4385</v>
      </c>
      <c r="W495" s="70" t="str">
        <f t="shared" si="93"/>
        <v>NATL - HOD - Unmapped SF-PHR</v>
      </c>
      <c r="X495" s="70" t="s">
        <v>1367</v>
      </c>
      <c r="Y495" s="70" t="s">
        <v>774</v>
      </c>
      <c r="Z495" s="70" t="s">
        <v>774</v>
      </c>
      <c r="AA495" s="171" t="s">
        <v>774</v>
      </c>
      <c r="AB495" s="70" t="s">
        <v>774</v>
      </c>
      <c r="AC495" s="70" t="s">
        <v>2075</v>
      </c>
      <c r="AD495" s="70" t="s">
        <v>1151</v>
      </c>
      <c r="AE495" s="82" t="s">
        <v>2486</v>
      </c>
      <c r="AF495" s="70" t="s">
        <v>1216</v>
      </c>
      <c r="AG495" s="70" t="s">
        <v>3437</v>
      </c>
      <c r="AH495" s="70" t="s">
        <v>4920</v>
      </c>
      <c r="AI495" s="70" t="s">
        <v>4919</v>
      </c>
      <c r="AJ495" s="70" t="s">
        <v>1367</v>
      </c>
      <c r="AK495" s="70">
        <v>5</v>
      </c>
      <c r="AL495" s="103" t="s">
        <v>5610</v>
      </c>
      <c r="AM495" t="s">
        <v>4894</v>
      </c>
      <c r="AN495" t="b">
        <f t="shared" si="90"/>
        <v>1</v>
      </c>
    </row>
    <row r="496" spans="1:40" ht="14.4" customHeight="1" x14ac:dyDescent="0.3">
      <c r="A496" s="59" t="str">
        <f t="shared" si="89"/>
        <v>NATL-PHR-INST-HOD-01</v>
      </c>
      <c r="B496" s="70" t="s">
        <v>1216</v>
      </c>
      <c r="C496" s="70" t="s">
        <v>1985</v>
      </c>
      <c r="D496" s="70" t="s">
        <v>1806</v>
      </c>
      <c r="E496" s="70" t="s">
        <v>1201</v>
      </c>
      <c r="F496" s="70" t="s">
        <v>1201</v>
      </c>
      <c r="G496" s="59" t="s">
        <v>5630</v>
      </c>
      <c r="H496" s="70" t="s">
        <v>4725</v>
      </c>
      <c r="I496" s="59" t="s">
        <v>4901</v>
      </c>
      <c r="J496" s="59" t="s">
        <v>1367</v>
      </c>
      <c r="K496" s="59" t="s">
        <v>1163</v>
      </c>
      <c r="L496" s="82" t="str">
        <f t="shared" si="88"/>
        <v>0911003</v>
      </c>
      <c r="M496" s="82" t="s">
        <v>4686</v>
      </c>
      <c r="N496" s="70" t="s">
        <v>2687</v>
      </c>
      <c r="O496" s="82" t="s">
        <v>6733</v>
      </c>
      <c r="P496" s="59" t="str">
        <f t="shared" si="92"/>
        <v>0911003</v>
      </c>
      <c r="Q496" s="163" t="str">
        <f>CONCATENATE(O496,"@gsfmcg.com")</f>
        <v>0911003@gsfmcg.com</v>
      </c>
      <c r="R496" s="82"/>
      <c r="S496" s="59" t="s">
        <v>5516</v>
      </c>
      <c r="T496" s="59" t="str">
        <f t="shared" si="91"/>
        <v>National Pharma Institute</v>
      </c>
      <c r="U496" s="59" t="s">
        <v>5516</v>
      </c>
      <c r="V496" s="70" t="s">
        <v>5517</v>
      </c>
      <c r="W496" s="70" t="str">
        <f t="shared" si="93"/>
        <v>NATL - HOD - National Pharma Institute</v>
      </c>
      <c r="X496" s="70" t="s">
        <v>1367</v>
      </c>
      <c r="Y496" s="70" t="s">
        <v>774</v>
      </c>
      <c r="Z496" s="70" t="s">
        <v>774</v>
      </c>
      <c r="AA496" s="171" t="s">
        <v>774</v>
      </c>
      <c r="AB496" s="70" t="s">
        <v>774</v>
      </c>
      <c r="AC496" s="70" t="s">
        <v>2075</v>
      </c>
      <c r="AD496" s="70" t="s">
        <v>1151</v>
      </c>
      <c r="AE496" s="82" t="s">
        <v>2486</v>
      </c>
      <c r="AF496" s="70" t="s">
        <v>1171</v>
      </c>
      <c r="AG496" s="70" t="s">
        <v>1159</v>
      </c>
      <c r="AH496" s="70" t="s">
        <v>1211</v>
      </c>
      <c r="AI496" s="70" t="s">
        <v>8108</v>
      </c>
      <c r="AJ496" s="70" t="s">
        <v>1367</v>
      </c>
      <c r="AK496" s="70">
        <v>5</v>
      </c>
      <c r="AL496" s="103" t="s">
        <v>5610</v>
      </c>
      <c r="AM496" t="s">
        <v>6733</v>
      </c>
      <c r="AN496" t="b">
        <f t="shared" si="90"/>
        <v>1</v>
      </c>
    </row>
    <row r="497" spans="1:40" ht="14.4" customHeight="1" x14ac:dyDescent="0.3">
      <c r="A497" s="59" t="str">
        <f t="shared" si="89"/>
        <v>NATL-CWH-EXECUTIVE</v>
      </c>
      <c r="B497" s="70" t="s">
        <v>1910</v>
      </c>
      <c r="C497" s="70" t="s">
        <v>4409</v>
      </c>
      <c r="D497" s="70" t="s">
        <v>1806</v>
      </c>
      <c r="E497" s="70" t="s">
        <v>1201</v>
      </c>
      <c r="F497" s="70" t="s">
        <v>1201</v>
      </c>
      <c r="G497" s="59" t="s">
        <v>5630</v>
      </c>
      <c r="H497" s="70" t="s">
        <v>4725</v>
      </c>
      <c r="I497" s="70" t="s">
        <v>4901</v>
      </c>
      <c r="J497" s="70" t="s">
        <v>1367</v>
      </c>
      <c r="K497" s="59" t="s">
        <v>1163</v>
      </c>
      <c r="L497" s="99" t="str">
        <f t="shared" si="88"/>
        <v>99917</v>
      </c>
      <c r="M497" s="82" t="s">
        <v>4686</v>
      </c>
      <c r="N497" s="70" t="s">
        <v>2687</v>
      </c>
      <c r="O497" s="82" t="s">
        <v>5944</v>
      </c>
      <c r="P497" s="59" t="str">
        <f t="shared" si="92"/>
        <v>99917</v>
      </c>
      <c r="Q497" s="163" t="str">
        <f>CONCATENATE(O497,"@gspharma.com")</f>
        <v>99917@gspharma.com</v>
      </c>
      <c r="R497" s="59"/>
      <c r="S497" s="4" t="s">
        <v>5597</v>
      </c>
      <c r="T497" s="59" t="str">
        <f t="shared" si="91"/>
        <v>CWH Executive</v>
      </c>
      <c r="U497" s="4" t="s">
        <v>5597</v>
      </c>
      <c r="V497" s="70" t="s">
        <v>8007</v>
      </c>
      <c r="W497" s="70" t="str">
        <f t="shared" si="93"/>
        <v>NATL - EXEC - CWH Executive</v>
      </c>
      <c r="X497" s="70" t="s">
        <v>5605</v>
      </c>
      <c r="Y497" s="70" t="s">
        <v>774</v>
      </c>
      <c r="Z497" s="70" t="s">
        <v>774</v>
      </c>
      <c r="AA497" s="171" t="s">
        <v>774</v>
      </c>
      <c r="AB497" s="70" t="s">
        <v>774</v>
      </c>
      <c r="AC497" s="70" t="s">
        <v>2074</v>
      </c>
      <c r="AD497" s="70" t="s">
        <v>4726</v>
      </c>
      <c r="AE497" s="82" t="s">
        <v>2487</v>
      </c>
      <c r="AF497" s="70" t="s">
        <v>1217</v>
      </c>
      <c r="AG497" s="70" t="s">
        <v>4409</v>
      </c>
      <c r="AH497" s="70"/>
      <c r="AI497" s="70"/>
      <c r="AJ497" s="70"/>
      <c r="AK497" s="70">
        <v>99</v>
      </c>
      <c r="AL497" s="103" t="s">
        <v>1367</v>
      </c>
      <c r="AM497" t="s">
        <v>5944</v>
      </c>
      <c r="AN497" t="b">
        <f t="shared" si="90"/>
        <v>1</v>
      </c>
    </row>
    <row r="498" spans="1:40" ht="14.4" customHeight="1" x14ac:dyDescent="0.3">
      <c r="A498" s="59" t="str">
        <f t="shared" si="89"/>
        <v>NATL-MIS-SUPERUSER2</v>
      </c>
      <c r="B498" s="70" t="s">
        <v>1910</v>
      </c>
      <c r="C498" s="70" t="s">
        <v>4409</v>
      </c>
      <c r="D498" s="70" t="s">
        <v>1806</v>
      </c>
      <c r="E498" s="70" t="s">
        <v>1201</v>
      </c>
      <c r="F498" s="70" t="s">
        <v>1201</v>
      </c>
      <c r="G498" s="59" t="s">
        <v>5630</v>
      </c>
      <c r="H498" s="70" t="s">
        <v>4725</v>
      </c>
      <c r="I498" s="70" t="s">
        <v>4901</v>
      </c>
      <c r="J498" s="70" t="s">
        <v>1367</v>
      </c>
      <c r="K498" s="59" t="s">
        <v>1163</v>
      </c>
      <c r="L498" s="99" t="str">
        <f t="shared" si="88"/>
        <v>99918</v>
      </c>
      <c r="M498" s="82" t="s">
        <v>4686</v>
      </c>
      <c r="N498" s="70" t="s">
        <v>2687</v>
      </c>
      <c r="O498" s="82" t="s">
        <v>5945</v>
      </c>
      <c r="P498" s="59" t="str">
        <f t="shared" si="92"/>
        <v>99918</v>
      </c>
      <c r="Q498" s="163" t="str">
        <f>CONCATENATE(O498,"@gspharma.com")</f>
        <v>99918@gspharma.com</v>
      </c>
      <c r="R498" s="59"/>
      <c r="S498" s="4" t="s">
        <v>5600</v>
      </c>
      <c r="T498" s="59" t="str">
        <f t="shared" si="91"/>
        <v>M. Tafseer</v>
      </c>
      <c r="U498" s="4" t="s">
        <v>5600</v>
      </c>
      <c r="V498" s="70" t="s">
        <v>5599</v>
      </c>
      <c r="W498" s="70" t="str">
        <f t="shared" si="93"/>
        <v>NATL - EXEC - M. Tafseer</v>
      </c>
      <c r="X498" s="70" t="s">
        <v>1367</v>
      </c>
      <c r="Y498" s="70" t="s">
        <v>774</v>
      </c>
      <c r="Z498" s="70" t="s">
        <v>774</v>
      </c>
      <c r="AA498" s="171" t="s">
        <v>774</v>
      </c>
      <c r="AB498" s="70" t="s">
        <v>774</v>
      </c>
      <c r="AC498" s="70" t="s">
        <v>2074</v>
      </c>
      <c r="AD498" s="70" t="s">
        <v>4726</v>
      </c>
      <c r="AE498" s="82" t="s">
        <v>2487</v>
      </c>
      <c r="AF498" s="70" t="s">
        <v>1217</v>
      </c>
      <c r="AG498" s="70" t="s">
        <v>4409</v>
      </c>
      <c r="AH498" s="70"/>
      <c r="AI498" s="70"/>
      <c r="AJ498" s="70"/>
      <c r="AK498" s="70">
        <v>99</v>
      </c>
      <c r="AL498" s="103" t="s">
        <v>1367</v>
      </c>
      <c r="AM498" t="s">
        <v>5945</v>
      </c>
      <c r="AN498" t="b">
        <f t="shared" si="90"/>
        <v>1</v>
      </c>
    </row>
    <row r="499" spans="1:40" ht="14.4" customHeight="1" x14ac:dyDescent="0.3">
      <c r="A499" s="59" t="str">
        <f t="shared" si="89"/>
        <v>NATL-PHR-DGM-01</v>
      </c>
      <c r="B499" s="59" t="s">
        <v>1216</v>
      </c>
      <c r="C499" s="59" t="s">
        <v>1985</v>
      </c>
      <c r="D499" s="70" t="s">
        <v>1171</v>
      </c>
      <c r="E499" s="70" t="s">
        <v>17</v>
      </c>
      <c r="F499" s="70" t="s">
        <v>1166</v>
      </c>
      <c r="G499" s="70" t="s">
        <v>5637</v>
      </c>
      <c r="H499" s="70" t="s">
        <v>1171</v>
      </c>
      <c r="I499" s="59" t="s">
        <v>4901</v>
      </c>
      <c r="J499" s="70" t="s">
        <v>1212</v>
      </c>
      <c r="K499" s="59" t="s">
        <v>1160</v>
      </c>
      <c r="L499" s="59" t="s">
        <v>8109</v>
      </c>
      <c r="M499" s="82" t="s">
        <v>4686</v>
      </c>
      <c r="N499" s="70" t="s">
        <v>2687</v>
      </c>
      <c r="O499" s="82" t="s">
        <v>2484</v>
      </c>
      <c r="P499" s="59" t="str">
        <f t="shared" si="92"/>
        <v>83</v>
      </c>
      <c r="Q499" s="162" t="s">
        <v>4423</v>
      </c>
      <c r="R499" s="59">
        <v>83</v>
      </c>
      <c r="S499" s="59" t="s">
        <v>1211</v>
      </c>
      <c r="T499" s="59" t="str">
        <f t="shared" si="91"/>
        <v>Khurram Moazzam</v>
      </c>
      <c r="U499" s="59" t="s">
        <v>1211</v>
      </c>
      <c r="V499" s="70" t="s">
        <v>8108</v>
      </c>
      <c r="W499" s="70" t="str">
        <f t="shared" si="93"/>
        <v>STH-A - DGM - Khurram Moazzam</v>
      </c>
      <c r="X499" s="70" t="s">
        <v>18</v>
      </c>
      <c r="Y499" s="70" t="s">
        <v>774</v>
      </c>
      <c r="Z499" s="70" t="s">
        <v>774</v>
      </c>
      <c r="AA499" s="171">
        <v>45083</v>
      </c>
      <c r="AB499" s="70" t="s">
        <v>774</v>
      </c>
      <c r="AC499" s="70" t="s">
        <v>1910</v>
      </c>
      <c r="AD499" s="70" t="s">
        <v>1145</v>
      </c>
      <c r="AE499" s="82" t="s">
        <v>2486</v>
      </c>
      <c r="AF499" s="70" t="s">
        <v>1171</v>
      </c>
      <c r="AG499" s="70" t="s">
        <v>1159</v>
      </c>
      <c r="AH499" s="70" t="s">
        <v>5597</v>
      </c>
      <c r="AI499" s="70" t="s">
        <v>8007</v>
      </c>
      <c r="AJ499" s="70" t="s">
        <v>5605</v>
      </c>
      <c r="AK499" s="70">
        <v>4</v>
      </c>
      <c r="AL499" s="108" t="s">
        <v>6295</v>
      </c>
      <c r="AM499" t="e">
        <v>#N/A</v>
      </c>
      <c r="AN499" t="e">
        <f t="shared" si="90"/>
        <v>#N/A</v>
      </c>
    </row>
    <row r="500" spans="1:40" ht="14.4" customHeight="1" x14ac:dyDescent="0.3">
      <c r="A500" s="59" t="str">
        <f t="shared" si="89"/>
        <v>STH-FMCG-DGM-01</v>
      </c>
      <c r="B500" s="70" t="s">
        <v>1171</v>
      </c>
      <c r="C500" s="70" t="s">
        <v>3078</v>
      </c>
      <c r="D500" s="70" t="s">
        <v>1171</v>
      </c>
      <c r="E500" s="70" t="s">
        <v>17</v>
      </c>
      <c r="F500" s="70" t="s">
        <v>1166</v>
      </c>
      <c r="G500" s="70" t="s">
        <v>5637</v>
      </c>
      <c r="H500" s="70" t="s">
        <v>1171</v>
      </c>
      <c r="I500" s="59" t="s">
        <v>4901</v>
      </c>
      <c r="J500" s="70" t="s">
        <v>1212</v>
      </c>
      <c r="K500" s="59" t="s">
        <v>1160</v>
      </c>
      <c r="L500" s="70" t="s">
        <v>1197</v>
      </c>
      <c r="M500" s="82" t="s">
        <v>4686</v>
      </c>
      <c r="N500" s="70" t="s">
        <v>2687</v>
      </c>
      <c r="O500" s="82" t="s">
        <v>3419</v>
      </c>
      <c r="P500" s="59" t="str">
        <f t="shared" si="92"/>
        <v>81</v>
      </c>
      <c r="Q500" s="163" t="s">
        <v>3863</v>
      </c>
      <c r="R500" s="99">
        <v>81</v>
      </c>
      <c r="S500" s="59" t="s">
        <v>3280</v>
      </c>
      <c r="T500" s="59" t="str">
        <f t="shared" si="91"/>
        <v>Nasir Baig</v>
      </c>
      <c r="U500" s="70" t="s">
        <v>3280</v>
      </c>
      <c r="V500" s="70" t="s">
        <v>644</v>
      </c>
      <c r="W500" s="70" t="str">
        <f t="shared" si="93"/>
        <v>STH-A - DGM - Nasir Baig</v>
      </c>
      <c r="X500" s="70" t="s">
        <v>18</v>
      </c>
      <c r="Y500" s="70" t="s">
        <v>774</v>
      </c>
      <c r="Z500" s="70" t="s">
        <v>774</v>
      </c>
      <c r="AA500" s="171" t="s">
        <v>774</v>
      </c>
      <c r="AB500" s="70" t="s">
        <v>774</v>
      </c>
      <c r="AC500" s="70" t="s">
        <v>1910</v>
      </c>
      <c r="AD500" s="70" t="s">
        <v>1145</v>
      </c>
      <c r="AE500" s="82" t="s">
        <v>2486</v>
      </c>
      <c r="AF500" s="70" t="s">
        <v>1171</v>
      </c>
      <c r="AG500" s="70" t="s">
        <v>1159</v>
      </c>
      <c r="AH500" s="70" t="s">
        <v>5597</v>
      </c>
      <c r="AI500" s="70" t="s">
        <v>8007</v>
      </c>
      <c r="AJ500" s="70" t="s">
        <v>5605</v>
      </c>
      <c r="AK500" s="70">
        <v>4</v>
      </c>
      <c r="AL500" s="108" t="s">
        <v>6295</v>
      </c>
      <c r="AM500" t="s">
        <v>3419</v>
      </c>
      <c r="AN500" t="b">
        <f t="shared" si="90"/>
        <v>1</v>
      </c>
    </row>
    <row r="501" spans="1:40" ht="14.4" customHeight="1" x14ac:dyDescent="0.3">
      <c r="A501" s="59" t="str">
        <f t="shared" si="89"/>
        <v>NTH-FMCG-DGM-01</v>
      </c>
      <c r="B501" s="70" t="s">
        <v>1171</v>
      </c>
      <c r="C501" s="70" t="s">
        <v>3078</v>
      </c>
      <c r="D501" s="70" t="s">
        <v>1217</v>
      </c>
      <c r="E501" s="70" t="s">
        <v>143</v>
      </c>
      <c r="F501" s="70" t="s">
        <v>1168</v>
      </c>
      <c r="G501" s="70" t="s">
        <v>5631</v>
      </c>
      <c r="H501" s="70" t="s">
        <v>2069</v>
      </c>
      <c r="I501" s="121" t="s">
        <v>4900</v>
      </c>
      <c r="J501" s="70" t="s">
        <v>1213</v>
      </c>
      <c r="K501" s="59" t="s">
        <v>6368</v>
      </c>
      <c r="L501" s="70" t="s">
        <v>1198</v>
      </c>
      <c r="M501" s="82" t="s">
        <v>4686</v>
      </c>
      <c r="N501" s="70" t="s">
        <v>2687</v>
      </c>
      <c r="O501" s="82" t="s">
        <v>3420</v>
      </c>
      <c r="P501" s="59" t="str">
        <f t="shared" si="92"/>
        <v>82</v>
      </c>
      <c r="Q501" s="163" t="s">
        <v>3864</v>
      </c>
      <c r="R501" s="99">
        <v>82</v>
      </c>
      <c r="S501" s="59" t="s">
        <v>3279</v>
      </c>
      <c r="T501" s="59" t="str">
        <f t="shared" si="91"/>
        <v>Nadeem Khan</v>
      </c>
      <c r="U501" s="70" t="s">
        <v>3279</v>
      </c>
      <c r="V501" s="70" t="s">
        <v>645</v>
      </c>
      <c r="W501" s="70" t="str">
        <f t="shared" si="93"/>
        <v>NTH-A - DGM - Nadeem Khan</v>
      </c>
      <c r="X501" s="70" t="s">
        <v>65</v>
      </c>
      <c r="Y501" s="70" t="s">
        <v>774</v>
      </c>
      <c r="Z501" s="70" t="s">
        <v>774</v>
      </c>
      <c r="AA501" s="171" t="s">
        <v>774</v>
      </c>
      <c r="AB501" s="70" t="s">
        <v>774</v>
      </c>
      <c r="AC501" s="70" t="s">
        <v>1910</v>
      </c>
      <c r="AD501" s="70" t="s">
        <v>1145</v>
      </c>
      <c r="AE501" s="82" t="s">
        <v>2486</v>
      </c>
      <c r="AF501" s="70" t="s">
        <v>1171</v>
      </c>
      <c r="AG501" s="70" t="s">
        <v>1159</v>
      </c>
      <c r="AH501" s="70" t="s">
        <v>5597</v>
      </c>
      <c r="AI501" s="70" t="s">
        <v>8007</v>
      </c>
      <c r="AJ501" s="70" t="s">
        <v>5605</v>
      </c>
      <c r="AK501" s="70">
        <v>4</v>
      </c>
      <c r="AL501" s="108" t="s">
        <v>6295</v>
      </c>
      <c r="AM501" t="s">
        <v>3420</v>
      </c>
      <c r="AN501" t="b">
        <f t="shared" si="90"/>
        <v>1</v>
      </c>
    </row>
    <row r="502" spans="1:40" ht="14.4" customHeight="1" x14ac:dyDescent="0.3">
      <c r="A502" s="59" t="str">
        <f t="shared" si="89"/>
        <v>NATL-FMCG-HOD-01</v>
      </c>
      <c r="B502" s="70" t="s">
        <v>1171</v>
      </c>
      <c r="C502" s="70" t="s">
        <v>3078</v>
      </c>
      <c r="D502" s="70" t="s">
        <v>1806</v>
      </c>
      <c r="E502" s="70" t="s">
        <v>1201</v>
      </c>
      <c r="F502" s="70" t="s">
        <v>1201</v>
      </c>
      <c r="G502" s="59" t="s">
        <v>5630</v>
      </c>
      <c r="H502" s="70" t="s">
        <v>4725</v>
      </c>
      <c r="I502" s="70" t="s">
        <v>4901</v>
      </c>
      <c r="J502" s="59" t="s">
        <v>1367</v>
      </c>
      <c r="K502" s="59" t="s">
        <v>1163</v>
      </c>
      <c r="L502" s="82" t="str">
        <f t="shared" si="88"/>
        <v>0911002</v>
      </c>
      <c r="M502" s="82" t="s">
        <v>4686</v>
      </c>
      <c r="N502" s="70" t="s">
        <v>2687</v>
      </c>
      <c r="O502" s="82" t="s">
        <v>5239</v>
      </c>
      <c r="P502" s="59" t="str">
        <f t="shared" si="92"/>
        <v>0911002</v>
      </c>
      <c r="Q502" s="163" t="s">
        <v>5240</v>
      </c>
      <c r="R502" s="82" t="s">
        <v>5239</v>
      </c>
      <c r="S502" s="59" t="s">
        <v>5230</v>
      </c>
      <c r="T502" s="59" t="str">
        <f t="shared" si="91"/>
        <v>National FMCG Street</v>
      </c>
      <c r="U502" s="70" t="s">
        <v>5230</v>
      </c>
      <c r="V502" s="70" t="s">
        <v>5231</v>
      </c>
      <c r="W502" s="70" t="str">
        <f t="shared" si="93"/>
        <v>NATL - HOD - National FMCG Street</v>
      </c>
      <c r="X502" s="70" t="s">
        <v>1367</v>
      </c>
      <c r="Y502" s="70" t="s">
        <v>774</v>
      </c>
      <c r="Z502" s="70" t="s">
        <v>774</v>
      </c>
      <c r="AA502" s="171" t="s">
        <v>774</v>
      </c>
      <c r="AB502" s="70" t="s">
        <v>774</v>
      </c>
      <c r="AC502" s="70" t="s">
        <v>2075</v>
      </c>
      <c r="AD502" s="70" t="s">
        <v>1151</v>
      </c>
      <c r="AE502" s="82" t="s">
        <v>2486</v>
      </c>
      <c r="AF502" s="70" t="s">
        <v>1171</v>
      </c>
      <c r="AG502" s="70" t="s">
        <v>1159</v>
      </c>
      <c r="AH502" s="70" t="s">
        <v>5597</v>
      </c>
      <c r="AI502" s="70" t="s">
        <v>8007</v>
      </c>
      <c r="AJ502" s="70" t="s">
        <v>5605</v>
      </c>
      <c r="AK502" s="70">
        <v>5</v>
      </c>
      <c r="AL502" s="103" t="s">
        <v>5610</v>
      </c>
      <c r="AM502" t="s">
        <v>5239</v>
      </c>
      <c r="AN502" t="b">
        <f t="shared" si="90"/>
        <v>1</v>
      </c>
    </row>
    <row r="503" spans="1:40" ht="14.4" customHeight="1" x14ac:dyDescent="0.3">
      <c r="A503" s="59" t="str">
        <f t="shared" si="89"/>
        <v>NATL-UNMAP-HOD-01</v>
      </c>
      <c r="B503" s="70" t="s">
        <v>1806</v>
      </c>
      <c r="C503" s="70" t="s">
        <v>3437</v>
      </c>
      <c r="D503" s="70" t="s">
        <v>1806</v>
      </c>
      <c r="E503" s="70" t="s">
        <v>1201</v>
      </c>
      <c r="F503" s="70" t="s">
        <v>1201</v>
      </c>
      <c r="G503" s="59" t="s">
        <v>5630</v>
      </c>
      <c r="H503" s="70" t="s">
        <v>4725</v>
      </c>
      <c r="I503" s="59" t="s">
        <v>4901</v>
      </c>
      <c r="J503" s="70" t="s">
        <v>1367</v>
      </c>
      <c r="K503" s="59" t="s">
        <v>1163</v>
      </c>
      <c r="L503" s="82" t="str">
        <f t="shared" si="88"/>
        <v>0913001</v>
      </c>
      <c r="M503" s="82" t="s">
        <v>4686</v>
      </c>
      <c r="N503" s="70" t="s">
        <v>2687</v>
      </c>
      <c r="O503" s="82" t="s">
        <v>4894</v>
      </c>
      <c r="P503" s="59" t="str">
        <f t="shared" si="92"/>
        <v>0913001</v>
      </c>
      <c r="Q503" s="163" t="s">
        <v>4895</v>
      </c>
      <c r="R503" s="59" t="s">
        <v>4894</v>
      </c>
      <c r="S503" s="4" t="s">
        <v>3441</v>
      </c>
      <c r="T503" s="59" t="str">
        <f t="shared" si="91"/>
        <v>Unmapped SF-PHR</v>
      </c>
      <c r="U503" s="70" t="s">
        <v>3441</v>
      </c>
      <c r="V503" s="70" t="s">
        <v>4385</v>
      </c>
      <c r="W503" s="70" t="str">
        <f t="shared" si="93"/>
        <v>NATL - HOD - Unmapped SF-PHR</v>
      </c>
      <c r="X503" s="70" t="s">
        <v>1367</v>
      </c>
      <c r="Y503" s="70" t="s">
        <v>774</v>
      </c>
      <c r="Z503" s="70" t="s">
        <v>774</v>
      </c>
      <c r="AA503" s="171" t="s">
        <v>774</v>
      </c>
      <c r="AB503" s="70" t="s">
        <v>774</v>
      </c>
      <c r="AC503" s="70" t="s">
        <v>2075</v>
      </c>
      <c r="AD503" s="70" t="s">
        <v>1151</v>
      </c>
      <c r="AE503" s="82" t="s">
        <v>2486</v>
      </c>
      <c r="AF503" s="70" t="s">
        <v>1216</v>
      </c>
      <c r="AG503" s="70" t="s">
        <v>3437</v>
      </c>
      <c r="AH503" s="70" t="s">
        <v>5597</v>
      </c>
      <c r="AI503" s="70" t="s">
        <v>8007</v>
      </c>
      <c r="AJ503" s="70" t="s">
        <v>5605</v>
      </c>
      <c r="AK503" s="70">
        <v>5</v>
      </c>
      <c r="AL503" s="103" t="s">
        <v>5610</v>
      </c>
      <c r="AM503" t="s">
        <v>4894</v>
      </c>
      <c r="AN503" t="b">
        <f t="shared" si="90"/>
        <v>1</v>
      </c>
    </row>
    <row r="504" spans="1:40" ht="14.4" customHeight="1" x14ac:dyDescent="0.3">
      <c r="A504" s="59" t="str">
        <f t="shared" si="89"/>
        <v>NATL-SF-INST-HOD-01</v>
      </c>
      <c r="B504" s="70" t="s">
        <v>1806</v>
      </c>
      <c r="C504" s="70" t="s">
        <v>3437</v>
      </c>
      <c r="D504" s="70" t="s">
        <v>1806</v>
      </c>
      <c r="E504" s="70" t="s">
        <v>1201</v>
      </c>
      <c r="F504" s="70" t="s">
        <v>1201</v>
      </c>
      <c r="G504" s="59" t="s">
        <v>5630</v>
      </c>
      <c r="H504" s="70" t="s">
        <v>4725</v>
      </c>
      <c r="I504" s="59" t="s">
        <v>4901</v>
      </c>
      <c r="J504" s="70" t="s">
        <v>1367</v>
      </c>
      <c r="K504" s="59" t="s">
        <v>1163</v>
      </c>
      <c r="L504" s="82" t="str">
        <f t="shared" si="88"/>
        <v>0912001</v>
      </c>
      <c r="M504" s="82" t="s">
        <v>4686</v>
      </c>
      <c r="N504" s="70" t="s">
        <v>2687</v>
      </c>
      <c r="O504" s="82" t="s">
        <v>4892</v>
      </c>
      <c r="P504" s="59" t="str">
        <f t="shared" si="92"/>
        <v>0912001</v>
      </c>
      <c r="Q504" s="163" t="s">
        <v>4893</v>
      </c>
      <c r="R504" s="59" t="s">
        <v>4892</v>
      </c>
      <c r="S504" s="59" t="s">
        <v>4387</v>
      </c>
      <c r="T504" s="59" t="str">
        <f t="shared" si="91"/>
        <v>National SF-Institute</v>
      </c>
      <c r="U504" s="70" t="s">
        <v>4387</v>
      </c>
      <c r="V504" s="70" t="s">
        <v>4386</v>
      </c>
      <c r="W504" s="70" t="str">
        <f t="shared" si="93"/>
        <v>NATL - HOD - National SF-Institute</v>
      </c>
      <c r="X504" s="70" t="s">
        <v>1367</v>
      </c>
      <c r="Y504" s="70" t="s">
        <v>774</v>
      </c>
      <c r="Z504" s="70" t="s">
        <v>774</v>
      </c>
      <c r="AA504" s="171" t="s">
        <v>774</v>
      </c>
      <c r="AB504" s="70" t="s">
        <v>774</v>
      </c>
      <c r="AC504" s="70" t="s">
        <v>2075</v>
      </c>
      <c r="AD504" s="70" t="s">
        <v>1151</v>
      </c>
      <c r="AE504" s="82" t="s">
        <v>2486</v>
      </c>
      <c r="AF504" s="70" t="s">
        <v>1216</v>
      </c>
      <c r="AG504" s="70" t="s">
        <v>3437</v>
      </c>
      <c r="AH504" s="70" t="s">
        <v>5597</v>
      </c>
      <c r="AI504" s="70" t="s">
        <v>8007</v>
      </c>
      <c r="AJ504" s="70" t="s">
        <v>5605</v>
      </c>
      <c r="AK504" s="70">
        <v>5</v>
      </c>
      <c r="AL504" s="103" t="s">
        <v>5610</v>
      </c>
      <c r="AM504" t="s">
        <v>4892</v>
      </c>
      <c r="AN504" t="b">
        <f t="shared" si="90"/>
        <v>1</v>
      </c>
    </row>
    <row r="505" spans="1:40" ht="14.4" customHeight="1" x14ac:dyDescent="0.3">
      <c r="A505" s="59" t="str">
        <f t="shared" si="89"/>
        <v>NATL-MKT-INST-HOD-01</v>
      </c>
      <c r="B505" s="70" t="s">
        <v>1806</v>
      </c>
      <c r="C505" s="70" t="s">
        <v>3437</v>
      </c>
      <c r="D505" s="70" t="s">
        <v>1806</v>
      </c>
      <c r="E505" s="70" t="s">
        <v>1201</v>
      </c>
      <c r="F505" s="70" t="s">
        <v>1201</v>
      </c>
      <c r="G505" s="59" t="s">
        <v>5630</v>
      </c>
      <c r="H505" s="70" t="s">
        <v>4725</v>
      </c>
      <c r="I505" s="59" t="s">
        <v>4901</v>
      </c>
      <c r="J505" s="70" t="s">
        <v>1367</v>
      </c>
      <c r="K505" s="59" t="s">
        <v>1163</v>
      </c>
      <c r="L505" s="82" t="str">
        <f t="shared" si="88"/>
        <v>0911001</v>
      </c>
      <c r="M505" s="82" t="s">
        <v>4686</v>
      </c>
      <c r="N505" s="70" t="s">
        <v>2687</v>
      </c>
      <c r="O505" s="82" t="s">
        <v>4890</v>
      </c>
      <c r="P505" s="59" t="str">
        <f t="shared" si="92"/>
        <v>0911001</v>
      </c>
      <c r="Q505" s="163" t="s">
        <v>4891</v>
      </c>
      <c r="R505" s="59" t="s">
        <v>4890</v>
      </c>
      <c r="S505" s="59" t="s">
        <v>3438</v>
      </c>
      <c r="T505" s="59" t="str">
        <f t="shared" si="91"/>
        <v>National MKT-Institute</v>
      </c>
      <c r="U505" s="70" t="s">
        <v>3438</v>
      </c>
      <c r="V505" s="70" t="s">
        <v>3439</v>
      </c>
      <c r="W505" s="70" t="str">
        <f t="shared" si="93"/>
        <v>NATL - HOD - National MKT-Institute</v>
      </c>
      <c r="X505" s="70" t="s">
        <v>1367</v>
      </c>
      <c r="Y505" s="70" t="s">
        <v>774</v>
      </c>
      <c r="Z505" s="70" t="s">
        <v>774</v>
      </c>
      <c r="AA505" s="171" t="s">
        <v>774</v>
      </c>
      <c r="AB505" s="70" t="s">
        <v>774</v>
      </c>
      <c r="AC505" s="70" t="s">
        <v>2075</v>
      </c>
      <c r="AD505" s="70" t="s">
        <v>1151</v>
      </c>
      <c r="AE505" s="82" t="s">
        <v>2486</v>
      </c>
      <c r="AF505" s="70" t="s">
        <v>1216</v>
      </c>
      <c r="AG505" s="70" t="s">
        <v>3437</v>
      </c>
      <c r="AH505" s="70" t="s">
        <v>5597</v>
      </c>
      <c r="AI505" s="70" t="s">
        <v>8007</v>
      </c>
      <c r="AJ505" s="70" t="s">
        <v>5605</v>
      </c>
      <c r="AK505" s="70">
        <v>5</v>
      </c>
      <c r="AL505" s="103" t="s">
        <v>5610</v>
      </c>
      <c r="AM505" t="s">
        <v>4890</v>
      </c>
      <c r="AN505" t="b">
        <f t="shared" si="90"/>
        <v>1</v>
      </c>
    </row>
    <row r="506" spans="1:40" ht="14.4" customHeight="1" x14ac:dyDescent="0.3">
      <c r="A506" s="59" t="str">
        <f t="shared" si="89"/>
        <v>NATL-PHR-DGM-01</v>
      </c>
      <c r="B506" s="59" t="s">
        <v>1216</v>
      </c>
      <c r="C506" s="59" t="s">
        <v>1985</v>
      </c>
      <c r="D506" s="70" t="s">
        <v>1171</v>
      </c>
      <c r="E506" s="70" t="s">
        <v>17</v>
      </c>
      <c r="F506" s="70" t="s">
        <v>1166</v>
      </c>
      <c r="G506" s="70" t="s">
        <v>5637</v>
      </c>
      <c r="H506" s="70" t="s">
        <v>1171</v>
      </c>
      <c r="I506" s="59" t="s">
        <v>4901</v>
      </c>
      <c r="J506" s="70" t="s">
        <v>1212</v>
      </c>
      <c r="K506" s="59" t="s">
        <v>1160</v>
      </c>
      <c r="L506" s="59" t="s">
        <v>8109</v>
      </c>
      <c r="M506" s="82" t="s">
        <v>4686</v>
      </c>
      <c r="N506" s="70" t="s">
        <v>2687</v>
      </c>
      <c r="O506" s="82" t="s">
        <v>2484</v>
      </c>
      <c r="P506" s="59" t="str">
        <f t="shared" si="92"/>
        <v>83</v>
      </c>
      <c r="Q506" s="162" t="s">
        <v>4423</v>
      </c>
      <c r="R506" s="59">
        <v>83</v>
      </c>
      <c r="S506" s="59" t="s">
        <v>1211</v>
      </c>
      <c r="T506" s="59" t="str">
        <f t="shared" si="91"/>
        <v>Khurram Moazzam</v>
      </c>
      <c r="U506" s="59" t="s">
        <v>1211</v>
      </c>
      <c r="V506" s="70" t="s">
        <v>8108</v>
      </c>
      <c r="W506" s="70" t="str">
        <f t="shared" si="93"/>
        <v>STH-A - DGM - Khurram Moazzam</v>
      </c>
      <c r="X506" s="70" t="s">
        <v>18</v>
      </c>
      <c r="Y506" s="70" t="s">
        <v>774</v>
      </c>
      <c r="Z506" s="70" t="s">
        <v>774</v>
      </c>
      <c r="AA506" s="171">
        <v>45083</v>
      </c>
      <c r="AB506" s="70" t="s">
        <v>774</v>
      </c>
      <c r="AC506" s="70" t="s">
        <v>1910</v>
      </c>
      <c r="AD506" s="70" t="s">
        <v>1145</v>
      </c>
      <c r="AE506" s="82" t="s">
        <v>2486</v>
      </c>
      <c r="AF506" s="70" t="s">
        <v>1171</v>
      </c>
      <c r="AG506" s="70" t="s">
        <v>1159</v>
      </c>
      <c r="AH506" s="70" t="s">
        <v>5600</v>
      </c>
      <c r="AI506" s="70" t="s">
        <v>5599</v>
      </c>
      <c r="AJ506" s="70" t="s">
        <v>1367</v>
      </c>
      <c r="AK506" s="70">
        <v>4</v>
      </c>
      <c r="AL506" s="108" t="s">
        <v>6295</v>
      </c>
      <c r="AM506" t="e">
        <v>#N/A</v>
      </c>
      <c r="AN506" t="e">
        <f t="shared" si="90"/>
        <v>#N/A</v>
      </c>
    </row>
    <row r="507" spans="1:40" ht="14.4" customHeight="1" x14ac:dyDescent="0.3">
      <c r="A507" s="59" t="str">
        <f t="shared" si="89"/>
        <v>STH-FMCG-DGM-01</v>
      </c>
      <c r="B507" s="70" t="s">
        <v>1171</v>
      </c>
      <c r="C507" s="70" t="s">
        <v>3078</v>
      </c>
      <c r="D507" s="70" t="s">
        <v>1171</v>
      </c>
      <c r="E507" s="70" t="s">
        <v>17</v>
      </c>
      <c r="F507" s="70" t="s">
        <v>1166</v>
      </c>
      <c r="G507" s="70" t="s">
        <v>5637</v>
      </c>
      <c r="H507" s="70" t="s">
        <v>1171</v>
      </c>
      <c r="I507" s="59" t="s">
        <v>4901</v>
      </c>
      <c r="J507" s="70" t="s">
        <v>1212</v>
      </c>
      <c r="K507" s="59" t="s">
        <v>1160</v>
      </c>
      <c r="L507" s="70" t="s">
        <v>1197</v>
      </c>
      <c r="M507" s="82" t="s">
        <v>4686</v>
      </c>
      <c r="N507" s="70" t="s">
        <v>2687</v>
      </c>
      <c r="O507" s="82" t="s">
        <v>3419</v>
      </c>
      <c r="P507" s="59" t="str">
        <f t="shared" si="92"/>
        <v>81</v>
      </c>
      <c r="Q507" s="163" t="s">
        <v>3863</v>
      </c>
      <c r="R507" s="99">
        <v>81</v>
      </c>
      <c r="S507" s="59" t="s">
        <v>3280</v>
      </c>
      <c r="T507" s="59" t="str">
        <f t="shared" si="91"/>
        <v>Nasir Baig</v>
      </c>
      <c r="U507" s="70" t="s">
        <v>3280</v>
      </c>
      <c r="V507" s="70" t="s">
        <v>644</v>
      </c>
      <c r="W507" s="70" t="str">
        <f t="shared" si="93"/>
        <v>STH-A - DGM - Nasir Baig</v>
      </c>
      <c r="X507" s="70" t="s">
        <v>18</v>
      </c>
      <c r="Y507" s="70" t="s">
        <v>774</v>
      </c>
      <c r="Z507" s="70" t="s">
        <v>774</v>
      </c>
      <c r="AA507" s="171" t="s">
        <v>774</v>
      </c>
      <c r="AB507" s="70" t="s">
        <v>774</v>
      </c>
      <c r="AC507" s="70" t="s">
        <v>1910</v>
      </c>
      <c r="AD507" s="70" t="s">
        <v>1145</v>
      </c>
      <c r="AE507" s="82" t="s">
        <v>2486</v>
      </c>
      <c r="AF507" s="70" t="s">
        <v>1171</v>
      </c>
      <c r="AG507" s="70" t="s">
        <v>1159</v>
      </c>
      <c r="AH507" s="70" t="s">
        <v>5600</v>
      </c>
      <c r="AI507" s="70" t="s">
        <v>5599</v>
      </c>
      <c r="AJ507" s="70" t="s">
        <v>1367</v>
      </c>
      <c r="AK507" s="70">
        <v>4</v>
      </c>
      <c r="AL507" s="108" t="s">
        <v>6295</v>
      </c>
      <c r="AM507" t="s">
        <v>3419</v>
      </c>
      <c r="AN507" t="b">
        <f t="shared" si="90"/>
        <v>1</v>
      </c>
    </row>
    <row r="508" spans="1:40" ht="14.4" customHeight="1" x14ac:dyDescent="0.3">
      <c r="A508" s="59" t="str">
        <f t="shared" si="89"/>
        <v>NTH-FMCG-DGM-01</v>
      </c>
      <c r="B508" s="70" t="s">
        <v>1171</v>
      </c>
      <c r="C508" s="70" t="s">
        <v>3078</v>
      </c>
      <c r="D508" s="70" t="s">
        <v>1217</v>
      </c>
      <c r="E508" s="70" t="s">
        <v>143</v>
      </c>
      <c r="F508" s="70" t="s">
        <v>1168</v>
      </c>
      <c r="G508" s="70" t="s">
        <v>5631</v>
      </c>
      <c r="H508" s="70" t="s">
        <v>2069</v>
      </c>
      <c r="I508" s="121" t="s">
        <v>4900</v>
      </c>
      <c r="J508" s="70" t="s">
        <v>1213</v>
      </c>
      <c r="K508" s="59" t="s">
        <v>6368</v>
      </c>
      <c r="L508" s="70" t="s">
        <v>1198</v>
      </c>
      <c r="M508" s="82" t="s">
        <v>4686</v>
      </c>
      <c r="N508" s="70" t="s">
        <v>2687</v>
      </c>
      <c r="O508" s="82" t="s">
        <v>3420</v>
      </c>
      <c r="P508" s="59" t="str">
        <f t="shared" si="92"/>
        <v>82</v>
      </c>
      <c r="Q508" s="163" t="s">
        <v>3864</v>
      </c>
      <c r="R508" s="99">
        <v>82</v>
      </c>
      <c r="S508" s="59" t="s">
        <v>3279</v>
      </c>
      <c r="T508" s="59" t="str">
        <f t="shared" si="91"/>
        <v>Nadeem Khan</v>
      </c>
      <c r="U508" s="70" t="s">
        <v>3279</v>
      </c>
      <c r="V508" s="70" t="s">
        <v>645</v>
      </c>
      <c r="W508" s="70" t="str">
        <f t="shared" si="93"/>
        <v>NTH-A - DGM - Nadeem Khan</v>
      </c>
      <c r="X508" s="70" t="s">
        <v>65</v>
      </c>
      <c r="Y508" s="70" t="s">
        <v>774</v>
      </c>
      <c r="Z508" s="70" t="s">
        <v>774</v>
      </c>
      <c r="AA508" s="171" t="s">
        <v>774</v>
      </c>
      <c r="AB508" s="70" t="s">
        <v>774</v>
      </c>
      <c r="AC508" s="70" t="s">
        <v>1910</v>
      </c>
      <c r="AD508" s="70" t="s">
        <v>1145</v>
      </c>
      <c r="AE508" s="82" t="s">
        <v>2486</v>
      </c>
      <c r="AF508" s="70" t="s">
        <v>1171</v>
      </c>
      <c r="AG508" s="70" t="s">
        <v>1159</v>
      </c>
      <c r="AH508" s="70" t="s">
        <v>5600</v>
      </c>
      <c r="AI508" s="70" t="s">
        <v>5599</v>
      </c>
      <c r="AJ508" s="70" t="s">
        <v>1367</v>
      </c>
      <c r="AK508" s="70">
        <v>4</v>
      </c>
      <c r="AL508" s="108" t="s">
        <v>6295</v>
      </c>
      <c r="AM508" t="s">
        <v>3420</v>
      </c>
      <c r="AN508" t="b">
        <f t="shared" si="90"/>
        <v>1</v>
      </c>
    </row>
    <row r="509" spans="1:40" ht="14.4" customHeight="1" x14ac:dyDescent="0.3">
      <c r="A509" s="59" t="str">
        <f t="shared" si="89"/>
        <v>NATL-FMCG-HOD-01</v>
      </c>
      <c r="B509" s="70" t="s">
        <v>1171</v>
      </c>
      <c r="C509" s="70" t="s">
        <v>3078</v>
      </c>
      <c r="D509" s="70" t="s">
        <v>1806</v>
      </c>
      <c r="E509" s="70" t="s">
        <v>1201</v>
      </c>
      <c r="F509" s="70" t="s">
        <v>1201</v>
      </c>
      <c r="G509" s="59" t="s">
        <v>5630</v>
      </c>
      <c r="H509" s="70" t="s">
        <v>4725</v>
      </c>
      <c r="I509" s="70" t="s">
        <v>4901</v>
      </c>
      <c r="J509" s="59" t="s">
        <v>1367</v>
      </c>
      <c r="K509" s="59" t="s">
        <v>1163</v>
      </c>
      <c r="L509" s="82" t="str">
        <f t="shared" ref="L509:L520" si="94">O509</f>
        <v>0911002</v>
      </c>
      <c r="M509" s="82" t="s">
        <v>4686</v>
      </c>
      <c r="N509" s="70" t="s">
        <v>2687</v>
      </c>
      <c r="O509" s="82" t="s">
        <v>5239</v>
      </c>
      <c r="P509" s="59" t="str">
        <f t="shared" si="92"/>
        <v>0911002</v>
      </c>
      <c r="Q509" s="163" t="s">
        <v>5240</v>
      </c>
      <c r="R509" s="82" t="s">
        <v>5239</v>
      </c>
      <c r="S509" s="59" t="s">
        <v>5230</v>
      </c>
      <c r="T509" s="59" t="str">
        <f t="shared" si="91"/>
        <v>National FMCG Street</v>
      </c>
      <c r="U509" s="70" t="s">
        <v>5230</v>
      </c>
      <c r="V509" s="70" t="s">
        <v>5231</v>
      </c>
      <c r="W509" s="70" t="str">
        <f t="shared" si="93"/>
        <v>NATL - HOD - National FMCG Street</v>
      </c>
      <c r="X509" s="70" t="s">
        <v>1367</v>
      </c>
      <c r="Y509" s="70" t="s">
        <v>774</v>
      </c>
      <c r="Z509" s="70" t="s">
        <v>774</v>
      </c>
      <c r="AA509" s="171" t="s">
        <v>774</v>
      </c>
      <c r="AB509" s="70" t="s">
        <v>774</v>
      </c>
      <c r="AC509" s="70" t="s">
        <v>2075</v>
      </c>
      <c r="AD509" s="70" t="s">
        <v>1151</v>
      </c>
      <c r="AE509" s="82" t="s">
        <v>2486</v>
      </c>
      <c r="AF509" s="70" t="s">
        <v>1171</v>
      </c>
      <c r="AG509" s="70" t="s">
        <v>1159</v>
      </c>
      <c r="AH509" s="70" t="s">
        <v>5600</v>
      </c>
      <c r="AI509" s="70" t="s">
        <v>5599</v>
      </c>
      <c r="AJ509" s="70" t="s">
        <v>1367</v>
      </c>
      <c r="AK509" s="70">
        <v>5</v>
      </c>
      <c r="AL509" s="103" t="s">
        <v>5610</v>
      </c>
      <c r="AM509" t="s">
        <v>5239</v>
      </c>
      <c r="AN509" t="b">
        <f t="shared" si="90"/>
        <v>1</v>
      </c>
    </row>
    <row r="510" spans="1:40" ht="14.4" customHeight="1" x14ac:dyDescent="0.3">
      <c r="A510" s="59" t="str">
        <f t="shared" si="89"/>
        <v>NATL-UNMAP-HOD-01</v>
      </c>
      <c r="B510" s="70" t="s">
        <v>1806</v>
      </c>
      <c r="C510" s="70" t="s">
        <v>3437</v>
      </c>
      <c r="D510" s="70" t="s">
        <v>1806</v>
      </c>
      <c r="E510" s="70" t="s">
        <v>1201</v>
      </c>
      <c r="F510" s="70" t="s">
        <v>1201</v>
      </c>
      <c r="G510" s="59" t="s">
        <v>5630</v>
      </c>
      <c r="H510" s="70" t="s">
        <v>4725</v>
      </c>
      <c r="I510" s="59" t="s">
        <v>4901</v>
      </c>
      <c r="J510" s="70" t="s">
        <v>1367</v>
      </c>
      <c r="K510" s="59" t="s">
        <v>1163</v>
      </c>
      <c r="L510" s="82" t="str">
        <f t="shared" si="94"/>
        <v>0913001</v>
      </c>
      <c r="M510" s="82" t="s">
        <v>4686</v>
      </c>
      <c r="N510" s="70" t="s">
        <v>2687</v>
      </c>
      <c r="O510" s="82" t="s">
        <v>4894</v>
      </c>
      <c r="P510" s="59" t="str">
        <f t="shared" si="92"/>
        <v>0913001</v>
      </c>
      <c r="Q510" s="163" t="s">
        <v>4895</v>
      </c>
      <c r="R510" s="59" t="s">
        <v>4894</v>
      </c>
      <c r="S510" s="4" t="s">
        <v>3441</v>
      </c>
      <c r="T510" s="59" t="str">
        <f t="shared" si="91"/>
        <v>Unmapped SF-PHR</v>
      </c>
      <c r="U510" s="70" t="s">
        <v>3441</v>
      </c>
      <c r="V510" s="70" t="s">
        <v>4385</v>
      </c>
      <c r="W510" s="70" t="str">
        <f t="shared" si="93"/>
        <v>NATL - HOD - Unmapped SF-PHR</v>
      </c>
      <c r="X510" s="70" t="s">
        <v>1367</v>
      </c>
      <c r="Y510" s="70" t="s">
        <v>774</v>
      </c>
      <c r="Z510" s="70" t="s">
        <v>774</v>
      </c>
      <c r="AA510" s="171" t="s">
        <v>774</v>
      </c>
      <c r="AB510" s="70" t="s">
        <v>774</v>
      </c>
      <c r="AC510" s="70" t="s">
        <v>2075</v>
      </c>
      <c r="AD510" s="70" t="s">
        <v>1151</v>
      </c>
      <c r="AE510" s="82" t="s">
        <v>2486</v>
      </c>
      <c r="AF510" s="70" t="s">
        <v>1216</v>
      </c>
      <c r="AG510" s="70" t="s">
        <v>3437</v>
      </c>
      <c r="AH510" s="70" t="s">
        <v>5600</v>
      </c>
      <c r="AI510" s="70" t="s">
        <v>5599</v>
      </c>
      <c r="AJ510" s="70" t="s">
        <v>1367</v>
      </c>
      <c r="AK510" s="70">
        <v>5</v>
      </c>
      <c r="AL510" s="103" t="s">
        <v>5610</v>
      </c>
      <c r="AM510" t="s">
        <v>4894</v>
      </c>
      <c r="AN510" t="b">
        <f t="shared" si="90"/>
        <v>1</v>
      </c>
    </row>
    <row r="511" spans="1:40" ht="14.4" customHeight="1" x14ac:dyDescent="0.3">
      <c r="A511" s="59" t="str">
        <f t="shared" si="89"/>
        <v>NATL-SF-INST-HOD-01</v>
      </c>
      <c r="B511" s="70" t="s">
        <v>1806</v>
      </c>
      <c r="C511" s="70" t="s">
        <v>3437</v>
      </c>
      <c r="D511" s="70" t="s">
        <v>1806</v>
      </c>
      <c r="E511" s="70" t="s">
        <v>1201</v>
      </c>
      <c r="F511" s="70" t="s">
        <v>1201</v>
      </c>
      <c r="G511" s="59" t="s">
        <v>5630</v>
      </c>
      <c r="H511" s="70" t="s">
        <v>4725</v>
      </c>
      <c r="I511" s="59" t="s">
        <v>4901</v>
      </c>
      <c r="J511" s="70" t="s">
        <v>1367</v>
      </c>
      <c r="K511" s="59" t="s">
        <v>1163</v>
      </c>
      <c r="L511" s="82" t="str">
        <f t="shared" si="94"/>
        <v>0912001</v>
      </c>
      <c r="M511" s="82" t="s">
        <v>4686</v>
      </c>
      <c r="N511" s="70" t="s">
        <v>2687</v>
      </c>
      <c r="O511" s="82" t="s">
        <v>4892</v>
      </c>
      <c r="P511" s="59" t="str">
        <f t="shared" si="92"/>
        <v>0912001</v>
      </c>
      <c r="Q511" s="163" t="s">
        <v>4893</v>
      </c>
      <c r="R511" s="59" t="s">
        <v>4892</v>
      </c>
      <c r="S511" s="59" t="s">
        <v>4387</v>
      </c>
      <c r="T511" s="59" t="str">
        <f t="shared" si="91"/>
        <v>National SF-Institute</v>
      </c>
      <c r="U511" s="70" t="s">
        <v>4387</v>
      </c>
      <c r="V511" s="70" t="s">
        <v>4386</v>
      </c>
      <c r="W511" s="70" t="str">
        <f t="shared" si="93"/>
        <v>NATL - HOD - National SF-Institute</v>
      </c>
      <c r="X511" s="70" t="s">
        <v>1367</v>
      </c>
      <c r="Y511" s="70" t="s">
        <v>774</v>
      </c>
      <c r="Z511" s="70" t="s">
        <v>774</v>
      </c>
      <c r="AA511" s="171" t="s">
        <v>774</v>
      </c>
      <c r="AB511" s="70" t="s">
        <v>774</v>
      </c>
      <c r="AC511" s="70" t="s">
        <v>2075</v>
      </c>
      <c r="AD511" s="70" t="s">
        <v>1151</v>
      </c>
      <c r="AE511" s="82" t="s">
        <v>2486</v>
      </c>
      <c r="AF511" s="70" t="s">
        <v>1216</v>
      </c>
      <c r="AG511" s="70" t="s">
        <v>3437</v>
      </c>
      <c r="AH511" s="70" t="s">
        <v>5600</v>
      </c>
      <c r="AI511" s="70" t="s">
        <v>5599</v>
      </c>
      <c r="AJ511" s="70" t="s">
        <v>1367</v>
      </c>
      <c r="AK511" s="70">
        <v>5</v>
      </c>
      <c r="AL511" s="103" t="s">
        <v>5610</v>
      </c>
      <c r="AM511" t="s">
        <v>4892</v>
      </c>
      <c r="AN511" t="b">
        <f t="shared" si="90"/>
        <v>1</v>
      </c>
    </row>
    <row r="512" spans="1:40" ht="14.4" customHeight="1" x14ac:dyDescent="0.3">
      <c r="A512" s="59" t="str">
        <f t="shared" si="89"/>
        <v>NATL-MKT-INST-HOD-01</v>
      </c>
      <c r="B512" s="70" t="s">
        <v>1806</v>
      </c>
      <c r="C512" s="70" t="s">
        <v>3437</v>
      </c>
      <c r="D512" s="70" t="s">
        <v>1806</v>
      </c>
      <c r="E512" s="70" t="s">
        <v>1201</v>
      </c>
      <c r="F512" s="70" t="s">
        <v>1201</v>
      </c>
      <c r="G512" s="59" t="s">
        <v>5630</v>
      </c>
      <c r="H512" s="70" t="s">
        <v>4725</v>
      </c>
      <c r="I512" s="59" t="s">
        <v>4901</v>
      </c>
      <c r="J512" s="70" t="s">
        <v>1367</v>
      </c>
      <c r="K512" s="59" t="s">
        <v>1163</v>
      </c>
      <c r="L512" s="82" t="str">
        <f>O512</f>
        <v>0911001</v>
      </c>
      <c r="M512" s="82" t="s">
        <v>4686</v>
      </c>
      <c r="N512" s="70" t="s">
        <v>2687</v>
      </c>
      <c r="O512" s="82" t="s">
        <v>4890</v>
      </c>
      <c r="P512" s="59" t="str">
        <f t="shared" si="92"/>
        <v>0911001</v>
      </c>
      <c r="Q512" s="163" t="s">
        <v>4891</v>
      </c>
      <c r="R512" s="59" t="s">
        <v>4890</v>
      </c>
      <c r="S512" s="59" t="s">
        <v>3438</v>
      </c>
      <c r="T512" s="59" t="str">
        <f t="shared" si="91"/>
        <v>National MKT-Institute</v>
      </c>
      <c r="U512" s="70" t="s">
        <v>3438</v>
      </c>
      <c r="V512" s="70" t="s">
        <v>3439</v>
      </c>
      <c r="W512" s="70" t="str">
        <f t="shared" si="93"/>
        <v>NATL - HOD - National MKT-Institute</v>
      </c>
      <c r="X512" s="70" t="s">
        <v>1367</v>
      </c>
      <c r="Y512" s="70" t="s">
        <v>774</v>
      </c>
      <c r="Z512" s="70" t="s">
        <v>774</v>
      </c>
      <c r="AA512" s="171" t="s">
        <v>774</v>
      </c>
      <c r="AB512" s="70" t="s">
        <v>774</v>
      </c>
      <c r="AC512" s="70" t="s">
        <v>2075</v>
      </c>
      <c r="AD512" s="70" t="s">
        <v>1151</v>
      </c>
      <c r="AE512" s="82" t="s">
        <v>2486</v>
      </c>
      <c r="AF512" s="70" t="s">
        <v>1216</v>
      </c>
      <c r="AG512" s="70" t="s">
        <v>3437</v>
      </c>
      <c r="AH512" s="70" t="s">
        <v>5600</v>
      </c>
      <c r="AI512" s="70" t="s">
        <v>5599</v>
      </c>
      <c r="AJ512" s="70" t="s">
        <v>1367</v>
      </c>
      <c r="AK512" s="70">
        <v>5</v>
      </c>
      <c r="AL512" s="103" t="s">
        <v>5610</v>
      </c>
      <c r="AM512" t="s">
        <v>4890</v>
      </c>
      <c r="AN512" t="b">
        <f t="shared" si="90"/>
        <v>1</v>
      </c>
    </row>
    <row r="513" spans="1:40" ht="14.4" customHeight="1" x14ac:dyDescent="0.3">
      <c r="A513" s="59" t="str">
        <f t="shared" si="89"/>
        <v>NATL-AUD-EXECUTIVE-2</v>
      </c>
      <c r="B513" s="70" t="s">
        <v>1910</v>
      </c>
      <c r="C513" s="70" t="s">
        <v>4409</v>
      </c>
      <c r="D513" s="70" t="s">
        <v>1806</v>
      </c>
      <c r="E513" s="70" t="s">
        <v>1201</v>
      </c>
      <c r="F513" s="70" t="s">
        <v>1201</v>
      </c>
      <c r="G513" s="59" t="s">
        <v>5630</v>
      </c>
      <c r="H513" s="70" t="s">
        <v>4725</v>
      </c>
      <c r="I513" s="70" t="s">
        <v>4901</v>
      </c>
      <c r="J513" s="70" t="s">
        <v>1367</v>
      </c>
      <c r="K513" s="59" t="s">
        <v>1163</v>
      </c>
      <c r="L513" s="99" t="str">
        <f t="shared" si="94"/>
        <v>99920</v>
      </c>
      <c r="M513" s="82" t="s">
        <v>5959</v>
      </c>
      <c r="N513" s="70" t="s">
        <v>2687</v>
      </c>
      <c r="O513" s="82" t="s">
        <v>5952</v>
      </c>
      <c r="P513" s="59" t="str">
        <f>O513</f>
        <v>99920</v>
      </c>
      <c r="Q513" s="163" t="str">
        <f>CONCATENATE(O513,"@gspharma.com")</f>
        <v>99920@gspharma.com</v>
      </c>
      <c r="R513" s="59"/>
      <c r="S513" s="4" t="s">
        <v>5956</v>
      </c>
      <c r="T513" s="59" t="str">
        <f t="shared" si="91"/>
        <v>Muhammad Uzair</v>
      </c>
      <c r="U513" s="4" t="s">
        <v>5956</v>
      </c>
      <c r="V513" s="70" t="s">
        <v>5955</v>
      </c>
      <c r="W513" s="70" t="str">
        <f t="shared" si="93"/>
        <v>NATL - EXEC - Muhammad Uzair</v>
      </c>
      <c r="X513" s="70" t="s">
        <v>1367</v>
      </c>
      <c r="Y513" s="70" t="s">
        <v>774</v>
      </c>
      <c r="Z513" s="70" t="s">
        <v>774</v>
      </c>
      <c r="AA513" s="171" t="s">
        <v>774</v>
      </c>
      <c r="AB513" s="70" t="s">
        <v>774</v>
      </c>
      <c r="AC513" s="70" t="s">
        <v>2074</v>
      </c>
      <c r="AD513" s="70" t="s">
        <v>4726</v>
      </c>
      <c r="AE513" s="82" t="s">
        <v>2487</v>
      </c>
      <c r="AF513" s="70" t="s">
        <v>1217</v>
      </c>
      <c r="AG513" s="70" t="s">
        <v>4409</v>
      </c>
      <c r="AH513" s="70"/>
      <c r="AI513" s="70"/>
      <c r="AJ513" s="70"/>
      <c r="AK513" s="70">
        <v>99</v>
      </c>
      <c r="AL513" s="103" t="s">
        <v>1367</v>
      </c>
      <c r="AM513" t="s">
        <v>5952</v>
      </c>
      <c r="AN513" t="b">
        <f t="shared" si="90"/>
        <v>1</v>
      </c>
    </row>
    <row r="514" spans="1:40" ht="14.4" customHeight="1" x14ac:dyDescent="0.3">
      <c r="A514" s="59" t="str">
        <f t="shared" si="89"/>
        <v>NATL-AUD-EXECUTIVE-1</v>
      </c>
      <c r="B514" s="70" t="s">
        <v>1910</v>
      </c>
      <c r="C514" s="70" t="s">
        <v>4409</v>
      </c>
      <c r="D514" s="70" t="s">
        <v>1806</v>
      </c>
      <c r="E514" s="70" t="s">
        <v>1201</v>
      </c>
      <c r="F514" s="70" t="s">
        <v>1201</v>
      </c>
      <c r="G514" s="59" t="s">
        <v>5630</v>
      </c>
      <c r="H514" s="70" t="s">
        <v>4725</v>
      </c>
      <c r="I514" s="70" t="s">
        <v>4901</v>
      </c>
      <c r="J514" s="70" t="s">
        <v>1367</v>
      </c>
      <c r="K514" s="59" t="s">
        <v>1163</v>
      </c>
      <c r="L514" s="99" t="str">
        <f t="shared" si="94"/>
        <v>99921</v>
      </c>
      <c r="M514" s="82" t="s">
        <v>5958</v>
      </c>
      <c r="N514" s="70" t="s">
        <v>2687</v>
      </c>
      <c r="O514" s="82" t="s">
        <v>5953</v>
      </c>
      <c r="P514" s="59" t="str">
        <f>O514</f>
        <v>99921</v>
      </c>
      <c r="Q514" s="163" t="str">
        <f>CONCATENATE(O514,"@gspharma.com")</f>
        <v>99921@gspharma.com</v>
      </c>
      <c r="R514" s="59"/>
      <c r="S514" s="4" t="s">
        <v>5957</v>
      </c>
      <c r="T514" s="59" t="str">
        <f t="shared" si="91"/>
        <v>Abdul Ghani</v>
      </c>
      <c r="U514" s="4" t="s">
        <v>5957</v>
      </c>
      <c r="V514" s="70" t="s">
        <v>5954</v>
      </c>
      <c r="W514" s="70" t="str">
        <f t="shared" si="93"/>
        <v>NATL - EXEC - Abdul Ghani</v>
      </c>
      <c r="X514" s="70" t="s">
        <v>1367</v>
      </c>
      <c r="Y514" s="70" t="s">
        <v>774</v>
      </c>
      <c r="Z514" s="70" t="s">
        <v>774</v>
      </c>
      <c r="AA514" s="171" t="s">
        <v>774</v>
      </c>
      <c r="AB514" s="70" t="s">
        <v>774</v>
      </c>
      <c r="AC514" s="70" t="s">
        <v>2074</v>
      </c>
      <c r="AD514" s="70" t="s">
        <v>4726</v>
      </c>
      <c r="AE514" s="82" t="s">
        <v>2487</v>
      </c>
      <c r="AF514" s="70" t="s">
        <v>1217</v>
      </c>
      <c r="AG514" s="70" t="s">
        <v>4409</v>
      </c>
      <c r="AH514" s="70"/>
      <c r="AI514" s="70"/>
      <c r="AJ514" s="70"/>
      <c r="AK514" s="70">
        <v>99</v>
      </c>
      <c r="AL514" s="103" t="s">
        <v>1367</v>
      </c>
      <c r="AM514" t="s">
        <v>5953</v>
      </c>
      <c r="AN514" t="b">
        <f t="shared" si="90"/>
        <v>1</v>
      </c>
    </row>
    <row r="515" spans="1:40" ht="14.4" customHeight="1" x14ac:dyDescent="0.3">
      <c r="A515" s="59" t="str">
        <f t="shared" si="89"/>
        <v>NATL-PHR-DGM-01</v>
      </c>
      <c r="B515" s="59" t="s">
        <v>1216</v>
      </c>
      <c r="C515" s="59" t="s">
        <v>1985</v>
      </c>
      <c r="D515" s="70" t="s">
        <v>1171</v>
      </c>
      <c r="E515" s="70" t="s">
        <v>17</v>
      </c>
      <c r="F515" s="70" t="s">
        <v>1166</v>
      </c>
      <c r="G515" s="70" t="s">
        <v>5637</v>
      </c>
      <c r="H515" s="70" t="s">
        <v>1171</v>
      </c>
      <c r="I515" s="59" t="s">
        <v>4901</v>
      </c>
      <c r="J515" s="70" t="s">
        <v>1212</v>
      </c>
      <c r="K515" s="59" t="s">
        <v>1160</v>
      </c>
      <c r="L515" s="59" t="s">
        <v>8109</v>
      </c>
      <c r="M515" s="82" t="s">
        <v>4686</v>
      </c>
      <c r="N515" s="70" t="s">
        <v>2687</v>
      </c>
      <c r="O515" s="82" t="s">
        <v>2484</v>
      </c>
      <c r="P515" s="59" t="str">
        <f>O515</f>
        <v>83</v>
      </c>
      <c r="Q515" s="162" t="s">
        <v>4423</v>
      </c>
      <c r="R515" s="59">
        <v>83</v>
      </c>
      <c r="S515" s="59" t="s">
        <v>1211</v>
      </c>
      <c r="T515" s="59" t="str">
        <f t="shared" si="91"/>
        <v>Khurram Moazzam</v>
      </c>
      <c r="U515" s="59" t="s">
        <v>1211</v>
      </c>
      <c r="V515" s="70" t="s">
        <v>8108</v>
      </c>
      <c r="W515" s="70" t="str">
        <f t="shared" si="93"/>
        <v>STH-A - DGM - Khurram Moazzam</v>
      </c>
      <c r="X515" s="70" t="s">
        <v>18</v>
      </c>
      <c r="Y515" s="70" t="s">
        <v>774</v>
      </c>
      <c r="Z515" s="70" t="s">
        <v>774</v>
      </c>
      <c r="AA515" s="171">
        <v>45083</v>
      </c>
      <c r="AB515" s="70" t="s">
        <v>774</v>
      </c>
      <c r="AC515" s="70" t="s">
        <v>1910</v>
      </c>
      <c r="AD515" s="70" t="s">
        <v>1145</v>
      </c>
      <c r="AE515" s="82" t="s">
        <v>2486</v>
      </c>
      <c r="AF515" s="70" t="s">
        <v>1171</v>
      </c>
      <c r="AG515" s="70" t="s">
        <v>1159</v>
      </c>
      <c r="AH515" s="70" t="s">
        <v>5956</v>
      </c>
      <c r="AI515" s="70" t="s">
        <v>5955</v>
      </c>
      <c r="AJ515" s="70" t="s">
        <v>1367</v>
      </c>
      <c r="AK515" s="70">
        <v>4</v>
      </c>
      <c r="AL515" s="108" t="s">
        <v>6295</v>
      </c>
      <c r="AM515" t="e">
        <v>#N/A</v>
      </c>
      <c r="AN515" t="e">
        <f t="shared" si="90"/>
        <v>#N/A</v>
      </c>
    </row>
    <row r="516" spans="1:40" ht="14.4" customHeight="1" x14ac:dyDescent="0.3">
      <c r="A516" s="59" t="str">
        <f t="shared" si="89"/>
        <v>STH-FMCG-DGM-01</v>
      </c>
      <c r="B516" s="70" t="s">
        <v>1171</v>
      </c>
      <c r="C516" s="70" t="s">
        <v>3078</v>
      </c>
      <c r="D516" s="70" t="s">
        <v>1171</v>
      </c>
      <c r="E516" s="70" t="s">
        <v>17</v>
      </c>
      <c r="F516" s="70" t="s">
        <v>1166</v>
      </c>
      <c r="G516" s="70" t="s">
        <v>5637</v>
      </c>
      <c r="H516" s="70" t="s">
        <v>1171</v>
      </c>
      <c r="I516" s="59" t="s">
        <v>4901</v>
      </c>
      <c r="J516" s="70" t="s">
        <v>1212</v>
      </c>
      <c r="K516" s="59" t="s">
        <v>1160</v>
      </c>
      <c r="L516" s="70" t="s">
        <v>1197</v>
      </c>
      <c r="M516" s="82" t="s">
        <v>4686</v>
      </c>
      <c r="N516" s="70" t="s">
        <v>2687</v>
      </c>
      <c r="O516" s="82" t="s">
        <v>3419</v>
      </c>
      <c r="P516" s="59" t="str">
        <f t="shared" ref="P516:P521" si="95">O516</f>
        <v>81</v>
      </c>
      <c r="Q516" s="163" t="s">
        <v>3863</v>
      </c>
      <c r="R516" s="99">
        <v>81</v>
      </c>
      <c r="S516" s="59" t="s">
        <v>3280</v>
      </c>
      <c r="T516" s="59" t="str">
        <f t="shared" si="91"/>
        <v>Nasir Baig</v>
      </c>
      <c r="U516" s="70" t="s">
        <v>3280</v>
      </c>
      <c r="V516" s="70" t="s">
        <v>644</v>
      </c>
      <c r="W516" s="70" t="str">
        <f t="shared" si="93"/>
        <v>STH-A - DGM - Nasir Baig</v>
      </c>
      <c r="X516" s="70" t="s">
        <v>18</v>
      </c>
      <c r="Y516" s="70" t="s">
        <v>774</v>
      </c>
      <c r="Z516" s="70" t="s">
        <v>774</v>
      </c>
      <c r="AA516" s="171" t="s">
        <v>774</v>
      </c>
      <c r="AB516" s="70" t="s">
        <v>774</v>
      </c>
      <c r="AC516" s="70" t="s">
        <v>1910</v>
      </c>
      <c r="AD516" s="70" t="s">
        <v>1145</v>
      </c>
      <c r="AE516" s="82" t="s">
        <v>2486</v>
      </c>
      <c r="AF516" s="70" t="s">
        <v>1171</v>
      </c>
      <c r="AG516" s="70" t="s">
        <v>1159</v>
      </c>
      <c r="AH516" s="70" t="s">
        <v>5956</v>
      </c>
      <c r="AI516" s="70" t="s">
        <v>5955</v>
      </c>
      <c r="AJ516" s="70" t="s">
        <v>1367</v>
      </c>
      <c r="AK516" s="70">
        <v>4</v>
      </c>
      <c r="AL516" s="108" t="s">
        <v>6295</v>
      </c>
      <c r="AM516" t="s">
        <v>3419</v>
      </c>
      <c r="AN516" t="b">
        <f t="shared" si="90"/>
        <v>1</v>
      </c>
    </row>
    <row r="517" spans="1:40" ht="14.4" customHeight="1" x14ac:dyDescent="0.3">
      <c r="A517" s="59" t="str">
        <f t="shared" si="89"/>
        <v>NTH-FMCG-DGM-01</v>
      </c>
      <c r="B517" s="70" t="s">
        <v>1171</v>
      </c>
      <c r="C517" s="70" t="s">
        <v>3078</v>
      </c>
      <c r="D517" s="70" t="s">
        <v>1217</v>
      </c>
      <c r="E517" s="70" t="s">
        <v>143</v>
      </c>
      <c r="F517" s="70" t="s">
        <v>1168</v>
      </c>
      <c r="G517" s="70" t="s">
        <v>5631</v>
      </c>
      <c r="H517" s="70" t="s">
        <v>2069</v>
      </c>
      <c r="I517" s="121" t="s">
        <v>4900</v>
      </c>
      <c r="J517" s="70" t="s">
        <v>1213</v>
      </c>
      <c r="K517" s="59" t="s">
        <v>6368</v>
      </c>
      <c r="L517" s="70" t="s">
        <v>1198</v>
      </c>
      <c r="M517" s="82" t="s">
        <v>4686</v>
      </c>
      <c r="N517" s="70" t="s">
        <v>2687</v>
      </c>
      <c r="O517" s="82" t="s">
        <v>3420</v>
      </c>
      <c r="P517" s="59" t="str">
        <f t="shared" si="95"/>
        <v>82</v>
      </c>
      <c r="Q517" s="163" t="s">
        <v>3864</v>
      </c>
      <c r="R517" s="99">
        <v>82</v>
      </c>
      <c r="S517" s="59" t="s">
        <v>3279</v>
      </c>
      <c r="T517" s="59" t="str">
        <f t="shared" si="91"/>
        <v>Nadeem Khan</v>
      </c>
      <c r="U517" s="70" t="s">
        <v>3279</v>
      </c>
      <c r="V517" s="70" t="s">
        <v>645</v>
      </c>
      <c r="W517" s="70" t="str">
        <f t="shared" si="93"/>
        <v>NTH-A - DGM - Nadeem Khan</v>
      </c>
      <c r="X517" s="70" t="s">
        <v>65</v>
      </c>
      <c r="Y517" s="70" t="s">
        <v>774</v>
      </c>
      <c r="Z517" s="70" t="s">
        <v>774</v>
      </c>
      <c r="AA517" s="171" t="s">
        <v>774</v>
      </c>
      <c r="AB517" s="70" t="s">
        <v>774</v>
      </c>
      <c r="AC517" s="70" t="s">
        <v>1910</v>
      </c>
      <c r="AD517" s="70" t="s">
        <v>1145</v>
      </c>
      <c r="AE517" s="82" t="s">
        <v>2486</v>
      </c>
      <c r="AF517" s="70" t="s">
        <v>1171</v>
      </c>
      <c r="AG517" s="70" t="s">
        <v>1159</v>
      </c>
      <c r="AH517" s="70" t="s">
        <v>5956</v>
      </c>
      <c r="AI517" s="70" t="s">
        <v>5955</v>
      </c>
      <c r="AJ517" s="70" t="s">
        <v>1367</v>
      </c>
      <c r="AK517" s="70">
        <v>4</v>
      </c>
      <c r="AL517" s="108" t="s">
        <v>6295</v>
      </c>
      <c r="AM517" t="s">
        <v>3420</v>
      </c>
      <c r="AN517" t="b">
        <f t="shared" si="90"/>
        <v>1</v>
      </c>
    </row>
    <row r="518" spans="1:40" ht="14.4" customHeight="1" x14ac:dyDescent="0.3">
      <c r="A518" s="59" t="str">
        <f t="shared" si="89"/>
        <v>NATL-FMCG-HOD-01</v>
      </c>
      <c r="B518" s="70" t="s">
        <v>1171</v>
      </c>
      <c r="C518" s="70" t="s">
        <v>3078</v>
      </c>
      <c r="D518" s="70" t="s">
        <v>1806</v>
      </c>
      <c r="E518" s="70" t="s">
        <v>1201</v>
      </c>
      <c r="F518" s="70" t="s">
        <v>1201</v>
      </c>
      <c r="G518" s="59" t="s">
        <v>5630</v>
      </c>
      <c r="H518" s="70" t="s">
        <v>4725</v>
      </c>
      <c r="I518" s="70" t="s">
        <v>4901</v>
      </c>
      <c r="J518" s="59" t="s">
        <v>1367</v>
      </c>
      <c r="K518" s="59" t="s">
        <v>1163</v>
      </c>
      <c r="L518" s="82" t="str">
        <f t="shared" si="94"/>
        <v>0911002</v>
      </c>
      <c r="M518" s="82" t="s">
        <v>4686</v>
      </c>
      <c r="N518" s="70" t="s">
        <v>2687</v>
      </c>
      <c r="O518" s="82" t="s">
        <v>5239</v>
      </c>
      <c r="P518" s="59" t="str">
        <f t="shared" si="95"/>
        <v>0911002</v>
      </c>
      <c r="Q518" s="163" t="s">
        <v>5240</v>
      </c>
      <c r="R518" s="82" t="s">
        <v>5239</v>
      </c>
      <c r="S518" s="59" t="s">
        <v>5230</v>
      </c>
      <c r="T518" s="59" t="str">
        <f t="shared" si="91"/>
        <v>National FMCG Street</v>
      </c>
      <c r="U518" s="70" t="s">
        <v>5230</v>
      </c>
      <c r="V518" s="70" t="s">
        <v>5231</v>
      </c>
      <c r="W518" s="70" t="str">
        <f t="shared" si="93"/>
        <v>NATL - HOD - National FMCG Street</v>
      </c>
      <c r="X518" s="70" t="s">
        <v>1367</v>
      </c>
      <c r="Y518" s="70" t="s">
        <v>774</v>
      </c>
      <c r="Z518" s="70" t="s">
        <v>774</v>
      </c>
      <c r="AA518" s="171" t="s">
        <v>774</v>
      </c>
      <c r="AB518" s="70" t="s">
        <v>774</v>
      </c>
      <c r="AC518" s="70" t="s">
        <v>2075</v>
      </c>
      <c r="AD518" s="70" t="s">
        <v>1151</v>
      </c>
      <c r="AE518" s="82" t="s">
        <v>2486</v>
      </c>
      <c r="AF518" s="70" t="s">
        <v>1171</v>
      </c>
      <c r="AG518" s="70" t="s">
        <v>1159</v>
      </c>
      <c r="AH518" s="70" t="s">
        <v>5956</v>
      </c>
      <c r="AI518" s="70" t="s">
        <v>5955</v>
      </c>
      <c r="AJ518" s="70" t="s">
        <v>1367</v>
      </c>
      <c r="AK518" s="70">
        <v>5</v>
      </c>
      <c r="AL518" s="103" t="s">
        <v>5610</v>
      </c>
      <c r="AM518" t="s">
        <v>5239</v>
      </c>
      <c r="AN518" t="b">
        <f t="shared" si="90"/>
        <v>1</v>
      </c>
    </row>
    <row r="519" spans="1:40" ht="14.4" customHeight="1" x14ac:dyDescent="0.3">
      <c r="A519" s="59" t="str">
        <f t="shared" si="89"/>
        <v>NATL-UNMAP-HOD-01</v>
      </c>
      <c r="B519" s="70" t="s">
        <v>1806</v>
      </c>
      <c r="C519" s="70" t="s">
        <v>3437</v>
      </c>
      <c r="D519" s="70" t="s">
        <v>1806</v>
      </c>
      <c r="E519" s="70" t="s">
        <v>1201</v>
      </c>
      <c r="F519" s="70" t="s">
        <v>1201</v>
      </c>
      <c r="G519" s="59" t="s">
        <v>5630</v>
      </c>
      <c r="H519" s="70" t="s">
        <v>4725</v>
      </c>
      <c r="I519" s="59" t="s">
        <v>4901</v>
      </c>
      <c r="J519" s="70" t="s">
        <v>1367</v>
      </c>
      <c r="K519" s="59" t="s">
        <v>1163</v>
      </c>
      <c r="L519" s="82" t="str">
        <f t="shared" si="94"/>
        <v>0913001</v>
      </c>
      <c r="M519" s="82" t="s">
        <v>4686</v>
      </c>
      <c r="N519" s="70" t="s">
        <v>2687</v>
      </c>
      <c r="O519" s="82" t="s">
        <v>4894</v>
      </c>
      <c r="P519" s="59" t="str">
        <f t="shared" si="95"/>
        <v>0913001</v>
      </c>
      <c r="Q519" s="163" t="s">
        <v>4895</v>
      </c>
      <c r="R519" s="59" t="s">
        <v>4894</v>
      </c>
      <c r="S519" s="4" t="s">
        <v>3441</v>
      </c>
      <c r="T519" s="59" t="str">
        <f t="shared" si="91"/>
        <v>Unmapped SF-PHR</v>
      </c>
      <c r="U519" s="70" t="s">
        <v>3441</v>
      </c>
      <c r="V519" s="70" t="s">
        <v>4385</v>
      </c>
      <c r="W519" s="70" t="str">
        <f t="shared" si="93"/>
        <v>NATL - HOD - Unmapped SF-PHR</v>
      </c>
      <c r="X519" s="70" t="s">
        <v>1367</v>
      </c>
      <c r="Y519" s="70" t="s">
        <v>774</v>
      </c>
      <c r="Z519" s="70" t="s">
        <v>774</v>
      </c>
      <c r="AA519" s="171" t="s">
        <v>774</v>
      </c>
      <c r="AB519" s="70" t="s">
        <v>774</v>
      </c>
      <c r="AC519" s="70" t="s">
        <v>2075</v>
      </c>
      <c r="AD519" s="70" t="s">
        <v>1151</v>
      </c>
      <c r="AE519" s="82" t="s">
        <v>2486</v>
      </c>
      <c r="AF519" s="70" t="s">
        <v>1216</v>
      </c>
      <c r="AG519" s="70" t="s">
        <v>3437</v>
      </c>
      <c r="AH519" s="70" t="s">
        <v>5956</v>
      </c>
      <c r="AI519" s="70" t="s">
        <v>5955</v>
      </c>
      <c r="AJ519" s="70" t="s">
        <v>1367</v>
      </c>
      <c r="AK519" s="70">
        <v>5</v>
      </c>
      <c r="AL519" s="103" t="s">
        <v>5610</v>
      </c>
      <c r="AM519" t="s">
        <v>4894</v>
      </c>
      <c r="AN519" t="b">
        <f t="shared" si="90"/>
        <v>1</v>
      </c>
    </row>
    <row r="520" spans="1:40" ht="14.4" customHeight="1" x14ac:dyDescent="0.3">
      <c r="A520" s="59" t="str">
        <f t="shared" si="89"/>
        <v>NATL-SF-INST-HOD-01</v>
      </c>
      <c r="B520" s="70" t="s">
        <v>1806</v>
      </c>
      <c r="C520" s="70" t="s">
        <v>3437</v>
      </c>
      <c r="D520" s="70" t="s">
        <v>1806</v>
      </c>
      <c r="E520" s="70" t="s">
        <v>1201</v>
      </c>
      <c r="F520" s="70" t="s">
        <v>1201</v>
      </c>
      <c r="G520" s="59" t="s">
        <v>5630</v>
      </c>
      <c r="H520" s="70" t="s">
        <v>4725</v>
      </c>
      <c r="I520" s="59" t="s">
        <v>4901</v>
      </c>
      <c r="J520" s="70" t="s">
        <v>1367</v>
      </c>
      <c r="K520" s="59" t="s">
        <v>1163</v>
      </c>
      <c r="L520" s="82" t="str">
        <f t="shared" si="94"/>
        <v>0912001</v>
      </c>
      <c r="M520" s="82" t="s">
        <v>4686</v>
      </c>
      <c r="N520" s="70" t="s">
        <v>2687</v>
      </c>
      <c r="O520" s="82" t="s">
        <v>4892</v>
      </c>
      <c r="P520" s="59" t="str">
        <f t="shared" si="95"/>
        <v>0912001</v>
      </c>
      <c r="Q520" s="163" t="s">
        <v>4893</v>
      </c>
      <c r="R520" s="59" t="s">
        <v>4892</v>
      </c>
      <c r="S520" s="59" t="s">
        <v>4387</v>
      </c>
      <c r="T520" s="59" t="str">
        <f t="shared" si="91"/>
        <v>National SF-Institute</v>
      </c>
      <c r="U520" s="70" t="s">
        <v>4387</v>
      </c>
      <c r="V520" s="70" t="s">
        <v>4386</v>
      </c>
      <c r="W520" s="70" t="str">
        <f t="shared" si="93"/>
        <v>NATL - HOD - National SF-Institute</v>
      </c>
      <c r="X520" s="70" t="s">
        <v>1367</v>
      </c>
      <c r="Y520" s="70" t="s">
        <v>774</v>
      </c>
      <c r="Z520" s="70" t="s">
        <v>774</v>
      </c>
      <c r="AA520" s="171" t="s">
        <v>774</v>
      </c>
      <c r="AB520" s="70" t="s">
        <v>774</v>
      </c>
      <c r="AC520" s="70" t="s">
        <v>2075</v>
      </c>
      <c r="AD520" s="70" t="s">
        <v>1151</v>
      </c>
      <c r="AE520" s="82" t="s">
        <v>2486</v>
      </c>
      <c r="AF520" s="70" t="s">
        <v>1216</v>
      </c>
      <c r="AG520" s="70" t="s">
        <v>3437</v>
      </c>
      <c r="AH520" s="70" t="s">
        <v>5956</v>
      </c>
      <c r="AI520" s="70" t="s">
        <v>5955</v>
      </c>
      <c r="AJ520" s="70" t="s">
        <v>1367</v>
      </c>
      <c r="AK520" s="70">
        <v>5</v>
      </c>
      <c r="AL520" s="103" t="s">
        <v>5610</v>
      </c>
      <c r="AM520" t="s">
        <v>4892</v>
      </c>
      <c r="AN520" t="b">
        <f t="shared" si="90"/>
        <v>1</v>
      </c>
    </row>
    <row r="521" spans="1:40" ht="14.4" customHeight="1" x14ac:dyDescent="0.3">
      <c r="A521" s="59" t="str">
        <f t="shared" si="89"/>
        <v>NATL-MKT-INST-HOD-01</v>
      </c>
      <c r="B521" s="70" t="s">
        <v>1806</v>
      </c>
      <c r="C521" s="70" t="s">
        <v>3437</v>
      </c>
      <c r="D521" s="70" t="s">
        <v>1806</v>
      </c>
      <c r="E521" s="70" t="s">
        <v>1201</v>
      </c>
      <c r="F521" s="70" t="s">
        <v>1201</v>
      </c>
      <c r="G521" s="59" t="s">
        <v>5630</v>
      </c>
      <c r="H521" s="70" t="s">
        <v>4725</v>
      </c>
      <c r="I521" s="59" t="s">
        <v>4901</v>
      </c>
      <c r="J521" s="70" t="s">
        <v>1367</v>
      </c>
      <c r="K521" s="59" t="s">
        <v>1163</v>
      </c>
      <c r="L521" s="82" t="str">
        <f>O521</f>
        <v>0911001</v>
      </c>
      <c r="M521" s="82" t="s">
        <v>4686</v>
      </c>
      <c r="N521" s="70" t="s">
        <v>2687</v>
      </c>
      <c r="O521" s="82" t="s">
        <v>4890</v>
      </c>
      <c r="P521" s="59" t="str">
        <f t="shared" si="95"/>
        <v>0911001</v>
      </c>
      <c r="Q521" s="163" t="s">
        <v>4891</v>
      </c>
      <c r="R521" s="59" t="s">
        <v>4890</v>
      </c>
      <c r="S521" s="59" t="s">
        <v>3438</v>
      </c>
      <c r="T521" s="59" t="str">
        <f t="shared" si="91"/>
        <v>National MKT-Institute</v>
      </c>
      <c r="U521" s="70" t="s">
        <v>3438</v>
      </c>
      <c r="V521" s="70" t="s">
        <v>3439</v>
      </c>
      <c r="W521" s="70" t="str">
        <f t="shared" si="93"/>
        <v>NATL - HOD - National MKT-Institute</v>
      </c>
      <c r="X521" s="70" t="s">
        <v>1367</v>
      </c>
      <c r="Y521" s="70" t="s">
        <v>774</v>
      </c>
      <c r="Z521" s="70" t="s">
        <v>774</v>
      </c>
      <c r="AA521" s="171" t="s">
        <v>774</v>
      </c>
      <c r="AB521" s="70" t="s">
        <v>774</v>
      </c>
      <c r="AC521" s="70" t="s">
        <v>2075</v>
      </c>
      <c r="AD521" s="70" t="s">
        <v>1151</v>
      </c>
      <c r="AE521" s="82" t="s">
        <v>2486</v>
      </c>
      <c r="AF521" s="70" t="s">
        <v>1216</v>
      </c>
      <c r="AG521" s="70" t="s">
        <v>3437</v>
      </c>
      <c r="AH521" s="70" t="s">
        <v>5956</v>
      </c>
      <c r="AI521" s="70" t="s">
        <v>5955</v>
      </c>
      <c r="AJ521" s="70" t="s">
        <v>1367</v>
      </c>
      <c r="AK521" s="70">
        <v>5</v>
      </c>
      <c r="AL521" s="103" t="s">
        <v>5610</v>
      </c>
      <c r="AM521" t="s">
        <v>4890</v>
      </c>
      <c r="AN521" t="b">
        <f t="shared" si="90"/>
        <v>1</v>
      </c>
    </row>
    <row r="522" spans="1:40" ht="14.4" customHeight="1" x14ac:dyDescent="0.3">
      <c r="A522" s="59" t="str">
        <f t="shared" si="89"/>
        <v>NATL-PHR-DGM-01</v>
      </c>
      <c r="B522" s="59" t="s">
        <v>1216</v>
      </c>
      <c r="C522" s="59" t="s">
        <v>1985</v>
      </c>
      <c r="D522" s="70" t="s">
        <v>1171</v>
      </c>
      <c r="E522" s="70" t="s">
        <v>17</v>
      </c>
      <c r="F522" s="70" t="s">
        <v>1166</v>
      </c>
      <c r="G522" s="70" t="s">
        <v>5637</v>
      </c>
      <c r="H522" s="70" t="s">
        <v>1171</v>
      </c>
      <c r="I522" s="59" t="s">
        <v>4901</v>
      </c>
      <c r="J522" s="70" t="s">
        <v>1212</v>
      </c>
      <c r="K522" s="59" t="s">
        <v>1160</v>
      </c>
      <c r="L522" s="59" t="s">
        <v>8109</v>
      </c>
      <c r="M522" s="82" t="s">
        <v>4686</v>
      </c>
      <c r="N522" s="70" t="s">
        <v>2687</v>
      </c>
      <c r="O522" s="82" t="s">
        <v>2484</v>
      </c>
      <c r="P522" s="59" t="str">
        <f>O522</f>
        <v>83</v>
      </c>
      <c r="Q522" s="162" t="s">
        <v>4423</v>
      </c>
      <c r="R522" s="59">
        <v>83</v>
      </c>
      <c r="S522" s="59" t="s">
        <v>1211</v>
      </c>
      <c r="T522" s="59" t="str">
        <f t="shared" si="91"/>
        <v>Khurram Moazzam</v>
      </c>
      <c r="U522" s="59" t="s">
        <v>1211</v>
      </c>
      <c r="V522" s="70" t="s">
        <v>8108</v>
      </c>
      <c r="W522" s="70" t="str">
        <f t="shared" si="93"/>
        <v>STH-A - DGM - Khurram Moazzam</v>
      </c>
      <c r="X522" s="70" t="s">
        <v>18</v>
      </c>
      <c r="Y522" s="70" t="s">
        <v>774</v>
      </c>
      <c r="Z522" s="70" t="s">
        <v>774</v>
      </c>
      <c r="AA522" s="171">
        <v>45083</v>
      </c>
      <c r="AB522" s="70" t="s">
        <v>774</v>
      </c>
      <c r="AC522" s="70" t="s">
        <v>1910</v>
      </c>
      <c r="AD522" s="70" t="s">
        <v>1145</v>
      </c>
      <c r="AE522" s="82" t="s">
        <v>2486</v>
      </c>
      <c r="AF522" s="70" t="s">
        <v>1171</v>
      </c>
      <c r="AG522" s="70" t="s">
        <v>1159</v>
      </c>
      <c r="AH522" s="70" t="s">
        <v>5957</v>
      </c>
      <c r="AI522" s="70" t="s">
        <v>5954</v>
      </c>
      <c r="AJ522" s="70" t="s">
        <v>1367</v>
      </c>
      <c r="AK522" s="70">
        <v>4</v>
      </c>
      <c r="AL522" s="108" t="s">
        <v>6295</v>
      </c>
      <c r="AM522" t="e">
        <v>#N/A</v>
      </c>
      <c r="AN522" t="e">
        <f t="shared" si="90"/>
        <v>#N/A</v>
      </c>
    </row>
    <row r="523" spans="1:40" ht="14.4" customHeight="1" x14ac:dyDescent="0.3">
      <c r="A523" s="59" t="str">
        <f t="shared" si="89"/>
        <v>STH-FMCG-DGM-01</v>
      </c>
      <c r="B523" s="70" t="s">
        <v>1171</v>
      </c>
      <c r="C523" s="70" t="s">
        <v>3078</v>
      </c>
      <c r="D523" s="70" t="s">
        <v>1171</v>
      </c>
      <c r="E523" s="70" t="s">
        <v>17</v>
      </c>
      <c r="F523" s="70" t="s">
        <v>1166</v>
      </c>
      <c r="G523" s="70" t="s">
        <v>5637</v>
      </c>
      <c r="H523" s="70" t="s">
        <v>1171</v>
      </c>
      <c r="I523" s="59" t="s">
        <v>4901</v>
      </c>
      <c r="J523" s="70" t="s">
        <v>1212</v>
      </c>
      <c r="K523" s="59" t="s">
        <v>1160</v>
      </c>
      <c r="L523" s="70" t="s">
        <v>1197</v>
      </c>
      <c r="M523" s="82" t="s">
        <v>4686</v>
      </c>
      <c r="N523" s="70" t="s">
        <v>2687</v>
      </c>
      <c r="O523" s="82" t="s">
        <v>3419</v>
      </c>
      <c r="P523" s="59" t="str">
        <f t="shared" ref="P523:P571" si="96">O523</f>
        <v>81</v>
      </c>
      <c r="Q523" s="163" t="s">
        <v>3863</v>
      </c>
      <c r="R523" s="99">
        <v>81</v>
      </c>
      <c r="S523" s="59" t="s">
        <v>3280</v>
      </c>
      <c r="T523" s="59" t="str">
        <f t="shared" si="91"/>
        <v>Nasir Baig</v>
      </c>
      <c r="U523" s="70" t="s">
        <v>3280</v>
      </c>
      <c r="V523" s="70" t="s">
        <v>644</v>
      </c>
      <c r="W523" s="70" t="str">
        <f t="shared" si="93"/>
        <v>STH-A - DGM - Nasir Baig</v>
      </c>
      <c r="X523" s="70" t="s">
        <v>18</v>
      </c>
      <c r="Y523" s="70" t="s">
        <v>774</v>
      </c>
      <c r="Z523" s="70" t="s">
        <v>774</v>
      </c>
      <c r="AA523" s="171" t="s">
        <v>774</v>
      </c>
      <c r="AB523" s="70" t="s">
        <v>774</v>
      </c>
      <c r="AC523" s="70" t="s">
        <v>1910</v>
      </c>
      <c r="AD523" s="70" t="s">
        <v>1145</v>
      </c>
      <c r="AE523" s="82" t="s">
        <v>2486</v>
      </c>
      <c r="AF523" s="70" t="s">
        <v>1171</v>
      </c>
      <c r="AG523" s="70" t="s">
        <v>1159</v>
      </c>
      <c r="AH523" s="70" t="s">
        <v>5957</v>
      </c>
      <c r="AI523" s="70" t="s">
        <v>5954</v>
      </c>
      <c r="AJ523" s="70" t="s">
        <v>1367</v>
      </c>
      <c r="AK523" s="70">
        <v>4</v>
      </c>
      <c r="AL523" s="108" t="s">
        <v>6295</v>
      </c>
      <c r="AM523" t="s">
        <v>3419</v>
      </c>
      <c r="AN523" t="b">
        <f t="shared" si="90"/>
        <v>1</v>
      </c>
    </row>
    <row r="524" spans="1:40" ht="14.4" customHeight="1" x14ac:dyDescent="0.3">
      <c r="A524" s="59" t="str">
        <f t="shared" si="89"/>
        <v>NTH-FMCG-DGM-01</v>
      </c>
      <c r="B524" s="70" t="s">
        <v>1171</v>
      </c>
      <c r="C524" s="70" t="s">
        <v>3078</v>
      </c>
      <c r="D524" s="70" t="s">
        <v>1217</v>
      </c>
      <c r="E524" s="70" t="s">
        <v>143</v>
      </c>
      <c r="F524" s="70" t="s">
        <v>1168</v>
      </c>
      <c r="G524" s="70" t="s">
        <v>5631</v>
      </c>
      <c r="H524" s="70" t="s">
        <v>2069</v>
      </c>
      <c r="I524" s="121" t="s">
        <v>4900</v>
      </c>
      <c r="J524" s="70" t="s">
        <v>1213</v>
      </c>
      <c r="K524" s="59" t="s">
        <v>6368</v>
      </c>
      <c r="L524" s="70" t="s">
        <v>1198</v>
      </c>
      <c r="M524" s="82" t="s">
        <v>4686</v>
      </c>
      <c r="N524" s="70" t="s">
        <v>2687</v>
      </c>
      <c r="O524" s="82" t="s">
        <v>3420</v>
      </c>
      <c r="P524" s="59" t="str">
        <f t="shared" si="96"/>
        <v>82</v>
      </c>
      <c r="Q524" s="163" t="s">
        <v>3864</v>
      </c>
      <c r="R524" s="99">
        <v>82</v>
      </c>
      <c r="S524" s="59" t="s">
        <v>3279</v>
      </c>
      <c r="T524" s="59" t="str">
        <f t="shared" si="91"/>
        <v>Nadeem Khan</v>
      </c>
      <c r="U524" s="70" t="s">
        <v>3279</v>
      </c>
      <c r="V524" s="70" t="s">
        <v>645</v>
      </c>
      <c r="W524" s="70" t="str">
        <f t="shared" si="93"/>
        <v>NTH-A - DGM - Nadeem Khan</v>
      </c>
      <c r="X524" s="70" t="s">
        <v>65</v>
      </c>
      <c r="Y524" s="70" t="s">
        <v>774</v>
      </c>
      <c r="Z524" s="70" t="s">
        <v>774</v>
      </c>
      <c r="AA524" s="171" t="s">
        <v>774</v>
      </c>
      <c r="AB524" s="70" t="s">
        <v>774</v>
      </c>
      <c r="AC524" s="70" t="s">
        <v>1910</v>
      </c>
      <c r="AD524" s="70" t="s">
        <v>1145</v>
      </c>
      <c r="AE524" s="82" t="s">
        <v>2486</v>
      </c>
      <c r="AF524" s="70" t="s">
        <v>1171</v>
      </c>
      <c r="AG524" s="70" t="s">
        <v>1159</v>
      </c>
      <c r="AH524" s="70" t="s">
        <v>5957</v>
      </c>
      <c r="AI524" s="70" t="s">
        <v>5954</v>
      </c>
      <c r="AJ524" s="70" t="s">
        <v>1367</v>
      </c>
      <c r="AK524" s="70">
        <v>4</v>
      </c>
      <c r="AL524" s="108" t="s">
        <v>6295</v>
      </c>
      <c r="AM524" t="s">
        <v>3420</v>
      </c>
      <c r="AN524" t="b">
        <f t="shared" si="90"/>
        <v>1</v>
      </c>
    </row>
    <row r="525" spans="1:40" ht="14.4" customHeight="1" x14ac:dyDescent="0.3">
      <c r="A525" s="59" t="str">
        <f t="shared" si="89"/>
        <v>NATL-FMCG-HOD-01</v>
      </c>
      <c r="B525" s="70" t="s">
        <v>1171</v>
      </c>
      <c r="C525" s="70" t="s">
        <v>3078</v>
      </c>
      <c r="D525" s="70" t="s">
        <v>1806</v>
      </c>
      <c r="E525" s="70" t="s">
        <v>1201</v>
      </c>
      <c r="F525" s="70" t="s">
        <v>1201</v>
      </c>
      <c r="G525" s="59" t="s">
        <v>5630</v>
      </c>
      <c r="H525" s="70" t="s">
        <v>4725</v>
      </c>
      <c r="I525" s="70" t="s">
        <v>4901</v>
      </c>
      <c r="J525" s="59" t="s">
        <v>1367</v>
      </c>
      <c r="K525" s="59" t="s">
        <v>1163</v>
      </c>
      <c r="L525" s="82" t="s">
        <v>5239</v>
      </c>
      <c r="M525" s="82" t="s">
        <v>4686</v>
      </c>
      <c r="N525" s="70" t="s">
        <v>2687</v>
      </c>
      <c r="O525" s="82" t="s">
        <v>5239</v>
      </c>
      <c r="P525" s="59" t="str">
        <f t="shared" si="96"/>
        <v>0911002</v>
      </c>
      <c r="Q525" s="163" t="s">
        <v>5240</v>
      </c>
      <c r="R525" s="82" t="s">
        <v>5239</v>
      </c>
      <c r="S525" s="59" t="s">
        <v>5230</v>
      </c>
      <c r="T525" s="59" t="str">
        <f t="shared" si="91"/>
        <v>National FMCG Street</v>
      </c>
      <c r="U525" s="70" t="s">
        <v>5230</v>
      </c>
      <c r="V525" s="70" t="s">
        <v>5231</v>
      </c>
      <c r="W525" s="70" t="str">
        <f t="shared" si="93"/>
        <v>NATL - HOD - National FMCG Street</v>
      </c>
      <c r="X525" s="70" t="s">
        <v>1367</v>
      </c>
      <c r="Y525" s="70" t="s">
        <v>774</v>
      </c>
      <c r="Z525" s="70" t="s">
        <v>774</v>
      </c>
      <c r="AA525" s="171" t="s">
        <v>774</v>
      </c>
      <c r="AB525" s="70" t="s">
        <v>774</v>
      </c>
      <c r="AC525" s="70" t="s">
        <v>2075</v>
      </c>
      <c r="AD525" s="70" t="s">
        <v>1151</v>
      </c>
      <c r="AE525" s="82" t="s">
        <v>2486</v>
      </c>
      <c r="AF525" s="70" t="s">
        <v>1171</v>
      </c>
      <c r="AG525" s="70" t="s">
        <v>1159</v>
      </c>
      <c r="AH525" s="70" t="s">
        <v>5957</v>
      </c>
      <c r="AI525" s="70" t="s">
        <v>5954</v>
      </c>
      <c r="AJ525" s="70" t="s">
        <v>1367</v>
      </c>
      <c r="AK525" s="70">
        <v>5</v>
      </c>
      <c r="AL525" s="103" t="s">
        <v>5610</v>
      </c>
      <c r="AM525" t="s">
        <v>5239</v>
      </c>
      <c r="AN525" t="b">
        <f t="shared" si="90"/>
        <v>1</v>
      </c>
    </row>
    <row r="526" spans="1:40" s="118" customFormat="1" ht="14.4" customHeight="1" x14ac:dyDescent="0.3">
      <c r="A526" s="59" t="str">
        <f t="shared" si="89"/>
        <v>NATL-UNMAP-HOD-01</v>
      </c>
      <c r="B526" s="70" t="s">
        <v>1806</v>
      </c>
      <c r="C526" s="70" t="s">
        <v>3437</v>
      </c>
      <c r="D526" s="70" t="s">
        <v>1806</v>
      </c>
      <c r="E526" s="70" t="s">
        <v>1201</v>
      </c>
      <c r="F526" s="70" t="s">
        <v>1201</v>
      </c>
      <c r="G526" s="59" t="s">
        <v>5630</v>
      </c>
      <c r="H526" s="70" t="s">
        <v>4725</v>
      </c>
      <c r="I526" s="59" t="s">
        <v>4901</v>
      </c>
      <c r="J526" s="70" t="s">
        <v>1367</v>
      </c>
      <c r="K526" s="59" t="s">
        <v>1163</v>
      </c>
      <c r="L526" s="82" t="str">
        <f>O526</f>
        <v>0913001</v>
      </c>
      <c r="M526" s="82" t="s">
        <v>4686</v>
      </c>
      <c r="N526" s="70" t="s">
        <v>2687</v>
      </c>
      <c r="O526" s="82" t="s">
        <v>4894</v>
      </c>
      <c r="P526" s="59" t="str">
        <f t="shared" si="96"/>
        <v>0913001</v>
      </c>
      <c r="Q526" s="163" t="s">
        <v>4895</v>
      </c>
      <c r="R526" s="59" t="s">
        <v>4894</v>
      </c>
      <c r="S526" s="4" t="s">
        <v>3441</v>
      </c>
      <c r="T526" s="59" t="str">
        <f t="shared" si="91"/>
        <v>Unmapped SF-PHR</v>
      </c>
      <c r="U526" s="70" t="s">
        <v>3441</v>
      </c>
      <c r="V526" s="70" t="s">
        <v>4385</v>
      </c>
      <c r="W526" s="70" t="str">
        <f t="shared" si="93"/>
        <v>NATL - HOD - Unmapped SF-PHR</v>
      </c>
      <c r="X526" s="70" t="s">
        <v>1367</v>
      </c>
      <c r="Y526" s="70" t="s">
        <v>774</v>
      </c>
      <c r="Z526" s="70" t="s">
        <v>774</v>
      </c>
      <c r="AA526" s="171" t="s">
        <v>774</v>
      </c>
      <c r="AB526" s="70" t="s">
        <v>774</v>
      </c>
      <c r="AC526" s="70" t="s">
        <v>2075</v>
      </c>
      <c r="AD526" s="70" t="s">
        <v>1151</v>
      </c>
      <c r="AE526" s="82" t="s">
        <v>2486</v>
      </c>
      <c r="AF526" s="70" t="s">
        <v>1216</v>
      </c>
      <c r="AG526" s="70" t="s">
        <v>3437</v>
      </c>
      <c r="AH526" s="70" t="s">
        <v>5957</v>
      </c>
      <c r="AI526" s="70" t="s">
        <v>5954</v>
      </c>
      <c r="AJ526" s="70" t="s">
        <v>1367</v>
      </c>
      <c r="AK526" s="70">
        <v>5</v>
      </c>
      <c r="AL526" s="103" t="s">
        <v>5610</v>
      </c>
      <c r="AM526" t="s">
        <v>4894</v>
      </c>
      <c r="AN526" t="b">
        <f t="shared" si="90"/>
        <v>1</v>
      </c>
    </row>
    <row r="527" spans="1:40" s="118" customFormat="1" ht="14.4" customHeight="1" x14ac:dyDescent="0.3">
      <c r="A527" s="59" t="str">
        <f t="shared" si="89"/>
        <v>NATL-SF-INST-HOD-01</v>
      </c>
      <c r="B527" s="70" t="s">
        <v>1806</v>
      </c>
      <c r="C527" s="70" t="s">
        <v>3437</v>
      </c>
      <c r="D527" s="70" t="s">
        <v>1806</v>
      </c>
      <c r="E527" s="70" t="s">
        <v>1201</v>
      </c>
      <c r="F527" s="70" t="s">
        <v>1201</v>
      </c>
      <c r="G527" s="59" t="s">
        <v>5630</v>
      </c>
      <c r="H527" s="70" t="s">
        <v>4725</v>
      </c>
      <c r="I527" s="59" t="s">
        <v>4901</v>
      </c>
      <c r="J527" s="70" t="s">
        <v>1367</v>
      </c>
      <c r="K527" s="59" t="s">
        <v>1163</v>
      </c>
      <c r="L527" s="82" t="str">
        <f>O527</f>
        <v>0912001</v>
      </c>
      <c r="M527" s="82" t="s">
        <v>4686</v>
      </c>
      <c r="N527" s="70" t="s">
        <v>2687</v>
      </c>
      <c r="O527" s="82" t="s">
        <v>4892</v>
      </c>
      <c r="P527" s="59" t="str">
        <f t="shared" si="96"/>
        <v>0912001</v>
      </c>
      <c r="Q527" s="163" t="s">
        <v>4893</v>
      </c>
      <c r="R527" s="59" t="s">
        <v>4892</v>
      </c>
      <c r="S527" s="59" t="s">
        <v>4387</v>
      </c>
      <c r="T527" s="59" t="str">
        <f t="shared" si="91"/>
        <v>National SF-Institute</v>
      </c>
      <c r="U527" s="70" t="s">
        <v>4387</v>
      </c>
      <c r="V527" s="70" t="s">
        <v>4386</v>
      </c>
      <c r="W527" s="70" t="str">
        <f t="shared" si="93"/>
        <v>NATL - HOD - National SF-Institute</v>
      </c>
      <c r="X527" s="70" t="s">
        <v>1367</v>
      </c>
      <c r="Y527" s="70" t="s">
        <v>774</v>
      </c>
      <c r="Z527" s="70" t="s">
        <v>774</v>
      </c>
      <c r="AA527" s="171" t="s">
        <v>774</v>
      </c>
      <c r="AB527" s="70" t="s">
        <v>774</v>
      </c>
      <c r="AC527" s="70" t="s">
        <v>2075</v>
      </c>
      <c r="AD527" s="70" t="s">
        <v>1151</v>
      </c>
      <c r="AE527" s="82" t="s">
        <v>2486</v>
      </c>
      <c r="AF527" s="70" t="s">
        <v>1216</v>
      </c>
      <c r="AG527" s="70" t="s">
        <v>3437</v>
      </c>
      <c r="AH527" s="70" t="s">
        <v>5957</v>
      </c>
      <c r="AI527" s="70" t="s">
        <v>5954</v>
      </c>
      <c r="AJ527" s="70" t="s">
        <v>1367</v>
      </c>
      <c r="AK527" s="70">
        <v>5</v>
      </c>
      <c r="AL527" s="103" t="s">
        <v>5610</v>
      </c>
      <c r="AM527" t="s">
        <v>4892</v>
      </c>
      <c r="AN527" t="b">
        <f t="shared" si="90"/>
        <v>1</v>
      </c>
    </row>
    <row r="528" spans="1:40" s="118" customFormat="1" ht="14.4" customHeight="1" x14ac:dyDescent="0.3">
      <c r="A528" s="59" t="str">
        <f t="shared" si="89"/>
        <v>NATL-MKT-INST-HOD-01</v>
      </c>
      <c r="B528" s="70" t="s">
        <v>1806</v>
      </c>
      <c r="C528" s="70" t="s">
        <v>3437</v>
      </c>
      <c r="D528" s="70" t="s">
        <v>1806</v>
      </c>
      <c r="E528" s="70" t="s">
        <v>1201</v>
      </c>
      <c r="F528" s="70" t="s">
        <v>1201</v>
      </c>
      <c r="G528" s="59" t="s">
        <v>5630</v>
      </c>
      <c r="H528" s="70" t="s">
        <v>4725</v>
      </c>
      <c r="I528" s="59" t="s">
        <v>4901</v>
      </c>
      <c r="J528" s="70" t="s">
        <v>1367</v>
      </c>
      <c r="K528" s="59" t="s">
        <v>1163</v>
      </c>
      <c r="L528" s="82" t="str">
        <f>O528</f>
        <v>0911001</v>
      </c>
      <c r="M528" s="82" t="s">
        <v>4686</v>
      </c>
      <c r="N528" s="70" t="s">
        <v>2687</v>
      </c>
      <c r="O528" s="82" t="s">
        <v>4890</v>
      </c>
      <c r="P528" s="59" t="str">
        <f t="shared" si="96"/>
        <v>0911001</v>
      </c>
      <c r="Q528" s="163" t="s">
        <v>4891</v>
      </c>
      <c r="R528" s="59" t="s">
        <v>4890</v>
      </c>
      <c r="S528" s="59" t="s">
        <v>3438</v>
      </c>
      <c r="T528" s="59" t="str">
        <f t="shared" si="91"/>
        <v>National MKT-Institute</v>
      </c>
      <c r="U528" s="70" t="s">
        <v>3438</v>
      </c>
      <c r="V528" s="70" t="s">
        <v>3439</v>
      </c>
      <c r="W528" s="70" t="str">
        <f t="shared" si="93"/>
        <v>NATL - HOD - National MKT-Institute</v>
      </c>
      <c r="X528" s="70" t="s">
        <v>1367</v>
      </c>
      <c r="Y528" s="70" t="s">
        <v>774</v>
      </c>
      <c r="Z528" s="70" t="s">
        <v>774</v>
      </c>
      <c r="AA528" s="171" t="s">
        <v>774</v>
      </c>
      <c r="AB528" s="70" t="s">
        <v>774</v>
      </c>
      <c r="AC528" s="70" t="s">
        <v>2075</v>
      </c>
      <c r="AD528" s="70" t="s">
        <v>1151</v>
      </c>
      <c r="AE528" s="82" t="s">
        <v>2486</v>
      </c>
      <c r="AF528" s="70" t="s">
        <v>1216</v>
      </c>
      <c r="AG528" s="70" t="s">
        <v>3437</v>
      </c>
      <c r="AH528" s="70" t="s">
        <v>5957</v>
      </c>
      <c r="AI528" s="70" t="s">
        <v>5954</v>
      </c>
      <c r="AJ528" s="70" t="s">
        <v>1367</v>
      </c>
      <c r="AK528" s="70">
        <v>5</v>
      </c>
      <c r="AL528" s="103" t="s">
        <v>5610</v>
      </c>
      <c r="AM528" t="s">
        <v>4890</v>
      </c>
      <c r="AN528" t="b">
        <f t="shared" si="90"/>
        <v>1</v>
      </c>
    </row>
    <row r="529" spans="1:42" ht="14.4" customHeight="1" x14ac:dyDescent="0.3">
      <c r="A529" s="59" t="str">
        <f t="shared" si="89"/>
        <v>NATL-SF-DGM-01</v>
      </c>
      <c r="B529" s="70" t="s">
        <v>1911</v>
      </c>
      <c r="C529" s="70" t="s">
        <v>3442</v>
      </c>
      <c r="D529" s="59" t="s">
        <v>1806</v>
      </c>
      <c r="E529" s="59" t="s">
        <v>1201</v>
      </c>
      <c r="F529" s="59" t="s">
        <v>1201</v>
      </c>
      <c r="G529" s="59" t="s">
        <v>5630</v>
      </c>
      <c r="H529" s="59" t="s">
        <v>4725</v>
      </c>
      <c r="I529" s="59" t="s">
        <v>4901</v>
      </c>
      <c r="J529" s="59" t="s">
        <v>1367</v>
      </c>
      <c r="K529" s="59" t="s">
        <v>1163</v>
      </c>
      <c r="L529" s="99" t="s">
        <v>3891</v>
      </c>
      <c r="M529" s="82" t="s">
        <v>4686</v>
      </c>
      <c r="N529" s="70" t="s">
        <v>2687</v>
      </c>
      <c r="O529" s="82" t="s">
        <v>6720</v>
      </c>
      <c r="P529" s="59" t="str">
        <f t="shared" si="96"/>
        <v>85</v>
      </c>
      <c r="Q529" s="162" t="str">
        <f t="shared" ref="Q529:Q577" si="97">CONCATENATE(O529,"@gspharma.com")</f>
        <v>85@gspharma.com</v>
      </c>
      <c r="R529" s="59" t="s">
        <v>2360</v>
      </c>
      <c r="S529" s="59" t="s">
        <v>5652</v>
      </c>
      <c r="T529" s="59" t="str">
        <f>TRIM(CONCATENATE(V529))</f>
        <v>Dr. M. Ilyas</v>
      </c>
      <c r="U529" s="59" t="s">
        <v>5652</v>
      </c>
      <c r="V529" s="70" t="s">
        <v>4911</v>
      </c>
      <c r="W529" s="70" t="str">
        <f t="shared" si="93"/>
        <v>NATL - DGM - Dr. M. Ilyas</v>
      </c>
      <c r="X529" s="70" t="s">
        <v>1367</v>
      </c>
      <c r="Y529" s="70" t="s">
        <v>774</v>
      </c>
      <c r="Z529" s="99" t="s">
        <v>6718</v>
      </c>
      <c r="AA529" s="171" t="s">
        <v>774</v>
      </c>
      <c r="AB529" s="70" t="s">
        <v>774</v>
      </c>
      <c r="AC529" s="70" t="s">
        <v>1910</v>
      </c>
      <c r="AD529" s="70" t="s">
        <v>1145</v>
      </c>
      <c r="AE529" s="99" t="s">
        <v>2486</v>
      </c>
      <c r="AF529" s="70" t="s">
        <v>1170</v>
      </c>
      <c r="AG529" s="70" t="s">
        <v>3442</v>
      </c>
      <c r="AH529" s="70" t="s">
        <v>4406</v>
      </c>
      <c r="AI529" s="70" t="s">
        <v>3890</v>
      </c>
      <c r="AJ529" s="70" t="s">
        <v>1367</v>
      </c>
      <c r="AK529" s="70">
        <v>4</v>
      </c>
      <c r="AL529" s="108" t="s">
        <v>6295</v>
      </c>
      <c r="AM529" t="s">
        <v>6720</v>
      </c>
      <c r="AN529" t="b">
        <f t="shared" si="90"/>
        <v>1</v>
      </c>
    </row>
    <row r="530" spans="1:42" ht="14.4" customHeight="1" x14ac:dyDescent="0.3">
      <c r="A530" s="59" t="str">
        <f t="shared" si="89"/>
        <v>KHI01-SF-CHO-01</v>
      </c>
      <c r="B530" s="70" t="s">
        <v>1911</v>
      </c>
      <c r="C530" s="70" t="s">
        <v>3442</v>
      </c>
      <c r="D530" s="70" t="s">
        <v>1171</v>
      </c>
      <c r="E530" s="70" t="s">
        <v>17</v>
      </c>
      <c r="F530" s="70" t="s">
        <v>1166</v>
      </c>
      <c r="G530" s="59" t="s">
        <v>5637</v>
      </c>
      <c r="H530" s="70" t="s">
        <v>1171</v>
      </c>
      <c r="I530" s="59" t="s">
        <v>4901</v>
      </c>
      <c r="J530" s="70" t="s">
        <v>1212</v>
      </c>
      <c r="K530" s="59" t="s">
        <v>1160</v>
      </c>
      <c r="L530" s="82" t="s">
        <v>7942</v>
      </c>
      <c r="M530" s="82" t="s">
        <v>4686</v>
      </c>
      <c r="N530" s="70" t="s">
        <v>2687</v>
      </c>
      <c r="O530" s="82" t="s">
        <v>5129</v>
      </c>
      <c r="P530" s="59" t="str">
        <f t="shared" si="96"/>
        <v>0515001</v>
      </c>
      <c r="Q530" s="162" t="str">
        <f t="shared" si="97"/>
        <v>0515001@gspharma.com</v>
      </c>
      <c r="R530" s="59" t="s">
        <v>5127</v>
      </c>
      <c r="S530" s="4" t="s">
        <v>7298</v>
      </c>
      <c r="T530" s="59" t="str">
        <f>TRIM(CONCATENATE(V530," (",S530,")"))</f>
        <v>Saima Parveen (KHI01-SF-CHO-01)</v>
      </c>
      <c r="U530" s="70" t="s">
        <v>7298</v>
      </c>
      <c r="V530" s="70" t="s">
        <v>6242</v>
      </c>
      <c r="W530" s="70" t="str">
        <f>TRIM(CONCATENATE(K530," - ",AD530," - ",V530))</f>
        <v>KHI01 - CHO - Saima Parveen</v>
      </c>
      <c r="X530" s="70" t="s">
        <v>18</v>
      </c>
      <c r="Y530" s="70" t="s">
        <v>774</v>
      </c>
      <c r="Z530" s="70" t="s">
        <v>7949</v>
      </c>
      <c r="AA530" s="171">
        <v>44932</v>
      </c>
      <c r="AB530" s="70" t="s">
        <v>7952</v>
      </c>
      <c r="AC530" s="70" t="s">
        <v>1195</v>
      </c>
      <c r="AD530" s="70" t="s">
        <v>1231</v>
      </c>
      <c r="AE530" s="82" t="s">
        <v>3414</v>
      </c>
      <c r="AF530" s="70" t="s">
        <v>1170</v>
      </c>
      <c r="AG530" s="70" t="s">
        <v>3442</v>
      </c>
      <c r="AH530" s="70" t="s">
        <v>3448</v>
      </c>
      <c r="AI530" s="70" t="s">
        <v>6263</v>
      </c>
      <c r="AJ530" s="70" t="s">
        <v>26</v>
      </c>
      <c r="AK530" s="70">
        <v>1</v>
      </c>
      <c r="AL530" s="108" t="s">
        <v>6293</v>
      </c>
      <c r="AM530" t="e">
        <v>#N/A</v>
      </c>
      <c r="AN530" t="e">
        <f t="shared" si="90"/>
        <v>#N/A</v>
      </c>
    </row>
    <row r="531" spans="1:42" ht="14.4" customHeight="1" x14ac:dyDescent="0.3">
      <c r="A531" s="59" t="str">
        <f t="shared" si="89"/>
        <v>KHI01-SF-CHO-02</v>
      </c>
      <c r="B531" s="70" t="s">
        <v>1911</v>
      </c>
      <c r="C531" s="70" t="s">
        <v>3442</v>
      </c>
      <c r="D531" s="70" t="s">
        <v>1171</v>
      </c>
      <c r="E531" s="70" t="s">
        <v>17</v>
      </c>
      <c r="F531" s="70" t="s">
        <v>1166</v>
      </c>
      <c r="G531" s="59" t="s">
        <v>5637</v>
      </c>
      <c r="H531" s="70" t="s">
        <v>1171</v>
      </c>
      <c r="I531" s="59" t="s">
        <v>4901</v>
      </c>
      <c r="J531" s="70" t="s">
        <v>1212</v>
      </c>
      <c r="K531" s="59" t="s">
        <v>1160</v>
      </c>
      <c r="L531" s="82" t="s">
        <v>7943</v>
      </c>
      <c r="M531" s="82" t="s">
        <v>4686</v>
      </c>
      <c r="N531" s="70" t="s">
        <v>2687</v>
      </c>
      <c r="O531" s="82" t="s">
        <v>5131</v>
      </c>
      <c r="P531" s="59" t="str">
        <f t="shared" si="96"/>
        <v>0515002</v>
      </c>
      <c r="Q531" s="162" t="str">
        <f t="shared" si="97"/>
        <v>0515002@gspharma.com</v>
      </c>
      <c r="R531" s="59" t="s">
        <v>5152</v>
      </c>
      <c r="S531" s="4" t="s">
        <v>7299</v>
      </c>
      <c r="T531" s="59" t="str">
        <f>TRIM(CONCATENATE(V531," (",S531,")"))</f>
        <v>Mehwish Kanwal (KHI01-SF-CHO-02)</v>
      </c>
      <c r="U531" s="70" t="s">
        <v>7299</v>
      </c>
      <c r="V531" s="70" t="s">
        <v>1383</v>
      </c>
      <c r="W531" s="70" t="str">
        <f>TRIM(CONCATENATE(K531," - ",AD531," - ",V531))</f>
        <v>KHI01 - CHO - Mehwish Kanwal</v>
      </c>
      <c r="X531" s="70" t="s">
        <v>18</v>
      </c>
      <c r="Y531" s="70" t="s">
        <v>774</v>
      </c>
      <c r="Z531" s="70" t="s">
        <v>1385</v>
      </c>
      <c r="AA531" s="171">
        <v>44896</v>
      </c>
      <c r="AB531" s="70" t="s">
        <v>7953</v>
      </c>
      <c r="AC531" s="70" t="s">
        <v>1195</v>
      </c>
      <c r="AD531" s="70" t="s">
        <v>1231</v>
      </c>
      <c r="AE531" s="82" t="s">
        <v>3414</v>
      </c>
      <c r="AF531" s="70" t="s">
        <v>1170</v>
      </c>
      <c r="AG531" s="70" t="s">
        <v>3442</v>
      </c>
      <c r="AH531" s="70" t="s">
        <v>3448</v>
      </c>
      <c r="AI531" s="70" t="s">
        <v>6263</v>
      </c>
      <c r="AJ531" s="70" t="s">
        <v>26</v>
      </c>
      <c r="AK531" s="70">
        <v>1</v>
      </c>
      <c r="AL531" s="108" t="s">
        <v>6293</v>
      </c>
      <c r="AM531" t="e">
        <v>#N/A</v>
      </c>
      <c r="AN531" t="e">
        <f t="shared" si="90"/>
        <v>#N/A</v>
      </c>
    </row>
    <row r="532" spans="1:42" ht="14.4" customHeight="1" x14ac:dyDescent="0.3">
      <c r="A532" s="59" t="str">
        <f t="shared" si="89"/>
        <v>KHI01-SF-CHO-03</v>
      </c>
      <c r="B532" s="70" t="s">
        <v>1911</v>
      </c>
      <c r="C532" s="70" t="s">
        <v>3442</v>
      </c>
      <c r="D532" s="70" t="s">
        <v>1171</v>
      </c>
      <c r="E532" s="70" t="s">
        <v>17</v>
      </c>
      <c r="F532" s="70" t="s">
        <v>1166</v>
      </c>
      <c r="G532" s="59" t="s">
        <v>5637</v>
      </c>
      <c r="H532" s="70" t="s">
        <v>1171</v>
      </c>
      <c r="I532" s="59" t="s">
        <v>4901</v>
      </c>
      <c r="J532" s="70" t="s">
        <v>1212</v>
      </c>
      <c r="K532" s="59" t="s">
        <v>1160</v>
      </c>
      <c r="L532" s="82" t="s">
        <v>7944</v>
      </c>
      <c r="M532" s="82" t="s">
        <v>4686</v>
      </c>
      <c r="N532" s="70" t="s">
        <v>2687</v>
      </c>
      <c r="O532" s="82" t="s">
        <v>5133</v>
      </c>
      <c r="P532" s="59" t="str">
        <f t="shared" si="96"/>
        <v>0515003</v>
      </c>
      <c r="Q532" s="162" t="str">
        <f t="shared" si="97"/>
        <v>0515003@gspharma.com</v>
      </c>
      <c r="R532" s="59" t="s">
        <v>5127</v>
      </c>
      <c r="S532" s="4" t="s">
        <v>7300</v>
      </c>
      <c r="T532" s="59" t="str">
        <f>TRIM(CONCATENATE(V532," (",S532,")"))</f>
        <v>Tasleem Khan (KHI01-SF-CHO-03)</v>
      </c>
      <c r="U532" s="70" t="s">
        <v>7300</v>
      </c>
      <c r="V532" s="70" t="s">
        <v>7947</v>
      </c>
      <c r="W532" s="70" t="str">
        <f>TRIM(CONCATENATE(K532," - ",AD532," - ",V532))</f>
        <v>KHI01 - CHO - Tasleem Khan</v>
      </c>
      <c r="X532" s="70" t="s">
        <v>18</v>
      </c>
      <c r="Y532" s="70" t="s">
        <v>774</v>
      </c>
      <c r="Z532" s="70" t="s">
        <v>7950</v>
      </c>
      <c r="AA532" s="171">
        <v>45142</v>
      </c>
      <c r="AB532" s="70" t="s">
        <v>7954</v>
      </c>
      <c r="AC532" s="70" t="s">
        <v>1195</v>
      </c>
      <c r="AD532" s="70" t="s">
        <v>1231</v>
      </c>
      <c r="AE532" s="82" t="s">
        <v>3414</v>
      </c>
      <c r="AF532" s="70" t="s">
        <v>1170</v>
      </c>
      <c r="AG532" s="70" t="s">
        <v>3442</v>
      </c>
      <c r="AH532" s="70" t="s">
        <v>3448</v>
      </c>
      <c r="AI532" s="70" t="s">
        <v>6263</v>
      </c>
      <c r="AJ532" s="70" t="s">
        <v>26</v>
      </c>
      <c r="AK532" s="70">
        <v>1</v>
      </c>
      <c r="AL532" s="108" t="s">
        <v>6293</v>
      </c>
      <c r="AM532" t="e">
        <v>#N/A</v>
      </c>
      <c r="AN532" t="e">
        <f t="shared" si="90"/>
        <v>#N/A</v>
      </c>
    </row>
    <row r="533" spans="1:42" ht="14.4" customHeight="1" x14ac:dyDescent="0.3">
      <c r="A533" s="59" t="str">
        <f t="shared" si="89"/>
        <v>KHI01-SF-CHO-04</v>
      </c>
      <c r="B533" s="70" t="s">
        <v>1911</v>
      </c>
      <c r="C533" s="70" t="s">
        <v>3442</v>
      </c>
      <c r="D533" s="70" t="s">
        <v>1171</v>
      </c>
      <c r="E533" s="70" t="s">
        <v>17</v>
      </c>
      <c r="F533" s="70" t="s">
        <v>1166</v>
      </c>
      <c r="G533" s="59" t="s">
        <v>5637</v>
      </c>
      <c r="H533" s="70" t="s">
        <v>1171</v>
      </c>
      <c r="I533" s="59" t="s">
        <v>4901</v>
      </c>
      <c r="J533" s="70" t="s">
        <v>1212</v>
      </c>
      <c r="K533" s="59" t="s">
        <v>1160</v>
      </c>
      <c r="L533" s="82" t="s">
        <v>7945</v>
      </c>
      <c r="M533" s="82" t="s">
        <v>4686</v>
      </c>
      <c r="N533" s="70" t="s">
        <v>2687</v>
      </c>
      <c r="O533" s="82" t="s">
        <v>5135</v>
      </c>
      <c r="P533" s="59" t="str">
        <f t="shared" si="96"/>
        <v>0515004</v>
      </c>
      <c r="Q533" s="162" t="str">
        <f t="shared" si="97"/>
        <v>0515004@gspharma.com</v>
      </c>
      <c r="R533" s="59" t="s">
        <v>5152</v>
      </c>
      <c r="S533" s="4" t="s">
        <v>7301</v>
      </c>
      <c r="T533" s="59" t="str">
        <f>TRIM(CONCATENATE(V533," (",S533,")"))</f>
        <v>Asim Khan (KHI01-SF-CHO-04)</v>
      </c>
      <c r="U533" s="70" t="s">
        <v>7301</v>
      </c>
      <c r="V533" s="70" t="s">
        <v>7948</v>
      </c>
      <c r="W533" s="70" t="str">
        <f>TRIM(CONCATENATE(K533," - ",AD533," - ",V533))</f>
        <v>KHI01 - CHO - Asim Khan</v>
      </c>
      <c r="X533" s="70" t="s">
        <v>18</v>
      </c>
      <c r="Y533" s="70" t="s">
        <v>774</v>
      </c>
      <c r="Z533" s="70" t="s">
        <v>7951</v>
      </c>
      <c r="AA533" s="171">
        <v>45267</v>
      </c>
      <c r="AB533" s="70" t="s">
        <v>7955</v>
      </c>
      <c r="AC533" s="70" t="s">
        <v>1195</v>
      </c>
      <c r="AD533" s="70" t="s">
        <v>1231</v>
      </c>
      <c r="AE533" s="82" t="s">
        <v>3414</v>
      </c>
      <c r="AF533" s="70" t="s">
        <v>1170</v>
      </c>
      <c r="AG533" s="70" t="s">
        <v>3442</v>
      </c>
      <c r="AH533" s="70" t="s">
        <v>3448</v>
      </c>
      <c r="AI533" s="70" t="s">
        <v>6263</v>
      </c>
      <c r="AJ533" s="70" t="s">
        <v>26</v>
      </c>
      <c r="AK533" s="70">
        <v>1</v>
      </c>
      <c r="AL533" s="108" t="s">
        <v>6293</v>
      </c>
      <c r="AM533" t="e">
        <v>#N/A</v>
      </c>
      <c r="AN533" t="e">
        <f t="shared" si="90"/>
        <v>#N/A</v>
      </c>
    </row>
    <row r="534" spans="1:42" ht="14.4" customHeight="1" x14ac:dyDescent="0.3">
      <c r="A534" s="59" t="str">
        <f>U534</f>
        <v>KHI01-SF-SFE-01</v>
      </c>
      <c r="B534" s="70" t="s">
        <v>1911</v>
      </c>
      <c r="C534" s="70" t="s">
        <v>3442</v>
      </c>
      <c r="D534" s="70" t="s">
        <v>1171</v>
      </c>
      <c r="E534" s="70" t="s">
        <v>17</v>
      </c>
      <c r="F534" s="70" t="s">
        <v>1166</v>
      </c>
      <c r="G534" s="59" t="s">
        <v>5637</v>
      </c>
      <c r="H534" s="70" t="s">
        <v>1171</v>
      </c>
      <c r="I534" s="59" t="s">
        <v>4901</v>
      </c>
      <c r="J534" s="70" t="s">
        <v>1212</v>
      </c>
      <c r="K534" s="59" t="s">
        <v>1160</v>
      </c>
      <c r="L534" s="99" t="s">
        <v>7946</v>
      </c>
      <c r="M534" s="82" t="s">
        <v>4686</v>
      </c>
      <c r="N534" s="70" t="s">
        <v>2687</v>
      </c>
      <c r="O534" s="82" t="s">
        <v>2429</v>
      </c>
      <c r="P534" s="59" t="str">
        <f>O534</f>
        <v>1210001</v>
      </c>
      <c r="Q534" s="162" t="str">
        <f>CONCATENATE(O534,"@gspharma.com")</f>
        <v>1210001@gspharma.com</v>
      </c>
      <c r="R534" s="59" t="s">
        <v>2362</v>
      </c>
      <c r="S534" s="59" t="s">
        <v>3449</v>
      </c>
      <c r="T534" s="59" t="str">
        <f>TRIM(CONCATENATE(V534," (",S534,")"))</f>
        <v>Shumaila (KHI01-SF-SFE-01)</v>
      </c>
      <c r="U534" s="70" t="s">
        <v>3449</v>
      </c>
      <c r="V534" s="70" t="s">
        <v>7304</v>
      </c>
      <c r="W534" s="70" t="str">
        <f>TRIM(CONCATENATE(K534," - ",AD534," - ",V534))</f>
        <v>KHI01 - SFE - Shumaila</v>
      </c>
      <c r="X534" s="70" t="s">
        <v>18</v>
      </c>
      <c r="Y534" s="70" t="s">
        <v>6305</v>
      </c>
      <c r="Z534" s="99" t="s">
        <v>1395</v>
      </c>
      <c r="AA534" s="171">
        <v>45220</v>
      </c>
      <c r="AB534" s="70" t="s">
        <v>7956</v>
      </c>
      <c r="AC534" s="70" t="s">
        <v>2071</v>
      </c>
      <c r="AD534" s="70" t="s">
        <v>3450</v>
      </c>
      <c r="AE534" s="99" t="s">
        <v>1162</v>
      </c>
      <c r="AF534" s="70" t="s">
        <v>1170</v>
      </c>
      <c r="AG534" s="70" t="s">
        <v>3442</v>
      </c>
      <c r="AH534" s="70" t="s">
        <v>3448</v>
      </c>
      <c r="AI534" s="70" t="s">
        <v>6263</v>
      </c>
      <c r="AJ534" s="70" t="s">
        <v>26</v>
      </c>
      <c r="AK534" s="70">
        <v>1</v>
      </c>
      <c r="AL534" s="108" t="s">
        <v>6293</v>
      </c>
      <c r="AM534" t="e">
        <v>#N/A</v>
      </c>
      <c r="AN534" t="e">
        <f>AM534=O534</f>
        <v>#N/A</v>
      </c>
    </row>
    <row r="535" spans="1:42" ht="14.4" customHeight="1" x14ac:dyDescent="0.3">
      <c r="A535" s="59" t="str">
        <f t="shared" si="89"/>
        <v>KHI01-SF-SFEMIO-00</v>
      </c>
      <c r="B535" s="70" t="s">
        <v>1911</v>
      </c>
      <c r="C535" s="70" t="s">
        <v>3442</v>
      </c>
      <c r="D535" s="70" t="s">
        <v>1171</v>
      </c>
      <c r="E535" s="70" t="s">
        <v>17</v>
      </c>
      <c r="F535" s="70" t="s">
        <v>1166</v>
      </c>
      <c r="G535" s="59" t="s">
        <v>5637</v>
      </c>
      <c r="H535" s="70" t="s">
        <v>1171</v>
      </c>
      <c r="I535" s="59" t="s">
        <v>4901</v>
      </c>
      <c r="J535" s="70" t="s">
        <v>1212</v>
      </c>
      <c r="K535" s="59" t="s">
        <v>1160</v>
      </c>
      <c r="L535" s="82" t="str">
        <f>O535</f>
        <v>1210011</v>
      </c>
      <c r="M535" s="82" t="s">
        <v>4686</v>
      </c>
      <c r="N535" s="70" t="s">
        <v>2687</v>
      </c>
      <c r="O535" s="82" t="s">
        <v>5926</v>
      </c>
      <c r="P535" s="59" t="str">
        <f>O535</f>
        <v>1210011</v>
      </c>
      <c r="Q535" s="162" t="str">
        <f t="shared" si="97"/>
        <v>1210011@gspharma.com</v>
      </c>
      <c r="R535" s="59">
        <v>1210011</v>
      </c>
      <c r="S535" s="59" t="s">
        <v>5653</v>
      </c>
      <c r="T535" s="59" t="str">
        <f>TRIM(CONCATENATE(W535))</f>
        <v>KHI01 - SF Unmapped</v>
      </c>
      <c r="U535" s="59" t="s">
        <v>5653</v>
      </c>
      <c r="V535" s="70" t="s">
        <v>5922</v>
      </c>
      <c r="W535" s="70" t="str">
        <f>TRIM(CONCATENATE(K535," - ",V535))</f>
        <v>KHI01 - SF Unmapped</v>
      </c>
      <c r="X535" s="70" t="s">
        <v>18</v>
      </c>
      <c r="Y535" s="70" t="s">
        <v>774</v>
      </c>
      <c r="Z535" s="70" t="s">
        <v>774</v>
      </c>
      <c r="AA535" s="171" t="s">
        <v>774</v>
      </c>
      <c r="AB535" s="70" t="s">
        <v>774</v>
      </c>
      <c r="AC535" s="70" t="s">
        <v>2071</v>
      </c>
      <c r="AD535" s="70" t="s">
        <v>3450</v>
      </c>
      <c r="AE535" s="99" t="s">
        <v>1162</v>
      </c>
      <c r="AF535" s="70" t="s">
        <v>1170</v>
      </c>
      <c r="AG535" s="70" t="s">
        <v>3442</v>
      </c>
      <c r="AH535" s="70" t="s">
        <v>3448</v>
      </c>
      <c r="AI535" s="70" t="s">
        <v>6263</v>
      </c>
      <c r="AJ535" s="70" t="s">
        <v>26</v>
      </c>
      <c r="AK535" s="70">
        <v>0</v>
      </c>
      <c r="AL535" s="108" t="s">
        <v>5606</v>
      </c>
      <c r="AM535" t="e">
        <v>#N/A</v>
      </c>
      <c r="AN535" t="e">
        <f t="shared" si="90"/>
        <v>#N/A</v>
      </c>
      <c r="AP535" t="s">
        <v>8085</v>
      </c>
    </row>
    <row r="536" spans="1:42" ht="14.4" customHeight="1" x14ac:dyDescent="0.3">
      <c r="A536" s="59" t="str">
        <f t="shared" si="89"/>
        <v>KHI01-SF-AM-01</v>
      </c>
      <c r="B536" s="70" t="s">
        <v>1911</v>
      </c>
      <c r="C536" s="70" t="s">
        <v>3442</v>
      </c>
      <c r="D536" s="70" t="s">
        <v>1171</v>
      </c>
      <c r="E536" s="70" t="s">
        <v>17</v>
      </c>
      <c r="F536" s="70" t="s">
        <v>1166</v>
      </c>
      <c r="G536" s="59" t="s">
        <v>5637</v>
      </c>
      <c r="H536" s="70" t="s">
        <v>1171</v>
      </c>
      <c r="I536" s="59" t="s">
        <v>4901</v>
      </c>
      <c r="J536" s="70" t="s">
        <v>1212</v>
      </c>
      <c r="K536" s="59" t="s">
        <v>1160</v>
      </c>
      <c r="L536" s="82" t="s">
        <v>7938</v>
      </c>
      <c r="M536" s="82" t="s">
        <v>4686</v>
      </c>
      <c r="N536" s="70" t="s">
        <v>2687</v>
      </c>
      <c r="O536" s="82" t="s">
        <v>2431</v>
      </c>
      <c r="P536" s="59" t="str">
        <f>O535</f>
        <v>1210011</v>
      </c>
      <c r="Q536" s="162" t="str">
        <f t="shared" si="97"/>
        <v>12100@gspharma.com</v>
      </c>
      <c r="R536" s="59">
        <v>12100</v>
      </c>
      <c r="S536" s="59" t="s">
        <v>3448</v>
      </c>
      <c r="T536" s="59" t="str">
        <f>TRIM(CONCATENATE(W536))</f>
        <v>KHI01 - AM - Sy. Nusrat Ali Naqvi</v>
      </c>
      <c r="U536" s="70" t="s">
        <v>3448</v>
      </c>
      <c r="V536" s="70" t="s">
        <v>6263</v>
      </c>
      <c r="W536" s="70" t="str">
        <f>TRIM(CONCATENATE(K536," - ",AD536," - ",V536))</f>
        <v>KHI01 - AM - Sy. Nusrat Ali Naqvi</v>
      </c>
      <c r="X536" s="70" t="s">
        <v>18</v>
      </c>
      <c r="Y536" s="70" t="s">
        <v>774</v>
      </c>
      <c r="Z536" s="70" t="s">
        <v>7939</v>
      </c>
      <c r="AA536" s="171">
        <v>45240</v>
      </c>
      <c r="AB536" s="70" t="s">
        <v>774</v>
      </c>
      <c r="AC536" s="70" t="s">
        <v>1805</v>
      </c>
      <c r="AD536" s="70" t="s">
        <v>1222</v>
      </c>
      <c r="AE536" s="99" t="s">
        <v>3414</v>
      </c>
      <c r="AF536" s="70" t="s">
        <v>1170</v>
      </c>
      <c r="AG536" s="70" t="s">
        <v>3442</v>
      </c>
      <c r="AH536" s="59" t="s">
        <v>7935</v>
      </c>
      <c r="AI536" s="70" t="s">
        <v>6263</v>
      </c>
      <c r="AJ536" s="70" t="s">
        <v>26</v>
      </c>
      <c r="AK536" s="70">
        <v>2</v>
      </c>
      <c r="AL536" s="108" t="s">
        <v>6294</v>
      </c>
      <c r="AM536" t="e">
        <v>#N/A</v>
      </c>
      <c r="AN536" t="e">
        <f t="shared" si="90"/>
        <v>#N/A</v>
      </c>
      <c r="AP536" t="s">
        <v>8085</v>
      </c>
    </row>
    <row r="537" spans="1:42" ht="14.4" customHeight="1" x14ac:dyDescent="0.3">
      <c r="A537" s="59" t="str">
        <f t="shared" si="89"/>
        <v>SUK01-SF-SFE-01</v>
      </c>
      <c r="B537" s="70" t="s">
        <v>1911</v>
      </c>
      <c r="C537" s="70" t="s">
        <v>3442</v>
      </c>
      <c r="D537" s="70" t="s">
        <v>1171</v>
      </c>
      <c r="E537" s="70" t="s">
        <v>17</v>
      </c>
      <c r="F537" s="70" t="s">
        <v>1166</v>
      </c>
      <c r="G537" s="59" t="s">
        <v>5637</v>
      </c>
      <c r="H537" s="70" t="s">
        <v>1218</v>
      </c>
      <c r="I537" s="59" t="s">
        <v>4901</v>
      </c>
      <c r="J537" s="70" t="s">
        <v>2860</v>
      </c>
      <c r="K537" s="59" t="s">
        <v>6360</v>
      </c>
      <c r="L537" s="99" t="str">
        <f>O537</f>
        <v>1412001</v>
      </c>
      <c r="M537" s="82" t="s">
        <v>4686</v>
      </c>
      <c r="N537" s="70" t="s">
        <v>2687</v>
      </c>
      <c r="O537" s="82" t="s">
        <v>2418</v>
      </c>
      <c r="P537" s="59" t="str">
        <f>O537</f>
        <v>1412001</v>
      </c>
      <c r="Q537" s="162" t="str">
        <f t="shared" si="97"/>
        <v>1412001@gspharma.com</v>
      </c>
      <c r="R537" s="59">
        <v>1210004</v>
      </c>
      <c r="S537" s="59" t="s">
        <v>3874</v>
      </c>
      <c r="T537" s="59" t="str">
        <f>TRIM(CONCATENATE(V537," (",S537,")"))</f>
        <v>Naeemullah Shaikh (SUK01-SF-SFE-01)</v>
      </c>
      <c r="U537" s="70" t="s">
        <v>3874</v>
      </c>
      <c r="V537" s="70" t="s">
        <v>7960</v>
      </c>
      <c r="W537" s="70" t="str">
        <f>TRIM(CONCATENATE(K537," - ",AD537," - ",V537))</f>
        <v>SUK01 - SFE - Naeemullah Shaikh</v>
      </c>
      <c r="X537" s="70" t="s">
        <v>1803</v>
      </c>
      <c r="Y537" s="70" t="s">
        <v>6305</v>
      </c>
      <c r="Z537" s="70" t="s">
        <v>7961</v>
      </c>
      <c r="AA537" s="171">
        <v>45494</v>
      </c>
      <c r="AB537" s="70" t="s">
        <v>7962</v>
      </c>
      <c r="AC537" s="70" t="s">
        <v>2071</v>
      </c>
      <c r="AD537" s="70" t="s">
        <v>3450</v>
      </c>
      <c r="AE537" s="99" t="s">
        <v>1162</v>
      </c>
      <c r="AF537" s="70" t="s">
        <v>1170</v>
      </c>
      <c r="AG537" s="70" t="s">
        <v>3442</v>
      </c>
      <c r="AH537" s="70" t="s">
        <v>3873</v>
      </c>
      <c r="AI537" s="70" t="s">
        <v>6263</v>
      </c>
      <c r="AJ537" s="70" t="s">
        <v>26</v>
      </c>
      <c r="AK537" s="70">
        <v>1</v>
      </c>
      <c r="AL537" s="108" t="s">
        <v>6293</v>
      </c>
      <c r="AM537" t="e">
        <v>#N/A</v>
      </c>
      <c r="AN537" t="e">
        <f t="shared" si="90"/>
        <v>#N/A</v>
      </c>
    </row>
    <row r="538" spans="1:42" ht="14.4" customHeight="1" x14ac:dyDescent="0.3">
      <c r="A538" s="59" t="str">
        <f t="shared" si="89"/>
        <v>SUK01-SF-SFEMIO-00</v>
      </c>
      <c r="B538" s="70" t="s">
        <v>1911</v>
      </c>
      <c r="C538" s="70" t="s">
        <v>3442</v>
      </c>
      <c r="D538" s="70" t="s">
        <v>1171</v>
      </c>
      <c r="E538" s="70" t="s">
        <v>17</v>
      </c>
      <c r="F538" s="70" t="s">
        <v>1166</v>
      </c>
      <c r="G538" s="59" t="s">
        <v>5637</v>
      </c>
      <c r="H538" s="70" t="s">
        <v>1218</v>
      </c>
      <c r="I538" s="59" t="s">
        <v>4901</v>
      </c>
      <c r="J538" s="70" t="s">
        <v>2860</v>
      </c>
      <c r="K538" s="59" t="s">
        <v>6360</v>
      </c>
      <c r="L538" s="82" t="str">
        <f>O538</f>
        <v>1412011</v>
      </c>
      <c r="M538" s="82" t="s">
        <v>4686</v>
      </c>
      <c r="N538" s="70" t="s">
        <v>2687</v>
      </c>
      <c r="O538" s="82" t="s">
        <v>5929</v>
      </c>
      <c r="P538" s="59" t="str">
        <f>O538</f>
        <v>1412011</v>
      </c>
      <c r="Q538" s="162" t="str">
        <f t="shared" si="97"/>
        <v>1412011@gspharma.com</v>
      </c>
      <c r="R538" s="59">
        <v>1210011</v>
      </c>
      <c r="S538" s="59" t="s">
        <v>5654</v>
      </c>
      <c r="T538" s="59" t="str">
        <f>TRIM(CONCATENATE(W538))</f>
        <v>SUK01 - SF Unmapped</v>
      </c>
      <c r="U538" s="59" t="s">
        <v>5654</v>
      </c>
      <c r="V538" s="70" t="s">
        <v>5922</v>
      </c>
      <c r="W538" s="70" t="str">
        <f>TRIM(CONCATENATE(K538," - ",V538))</f>
        <v>SUK01 - SF Unmapped</v>
      </c>
      <c r="X538" s="70" t="s">
        <v>26</v>
      </c>
      <c r="Y538" s="70" t="s">
        <v>774</v>
      </c>
      <c r="Z538" s="70" t="s">
        <v>774</v>
      </c>
      <c r="AA538" s="171" t="s">
        <v>774</v>
      </c>
      <c r="AB538" s="70" t="s">
        <v>774</v>
      </c>
      <c r="AC538" s="70" t="s">
        <v>2071</v>
      </c>
      <c r="AD538" s="70" t="s">
        <v>3450</v>
      </c>
      <c r="AE538" s="99" t="s">
        <v>1162</v>
      </c>
      <c r="AF538" s="70" t="s">
        <v>1170</v>
      </c>
      <c r="AG538" s="70" t="s">
        <v>3442</v>
      </c>
      <c r="AH538" s="70" t="s">
        <v>3873</v>
      </c>
      <c r="AI538" s="70" t="s">
        <v>6263</v>
      </c>
      <c r="AJ538" s="70" t="s">
        <v>26</v>
      </c>
      <c r="AK538" s="70">
        <v>0</v>
      </c>
      <c r="AL538" s="108" t="s">
        <v>5606</v>
      </c>
      <c r="AM538" t="s">
        <v>5929</v>
      </c>
      <c r="AN538" t="b">
        <f t="shared" si="90"/>
        <v>1</v>
      </c>
      <c r="AP538" t="s">
        <v>8085</v>
      </c>
    </row>
    <row r="539" spans="1:42" ht="14.4" customHeight="1" x14ac:dyDescent="0.3">
      <c r="A539" s="59" t="str">
        <f t="shared" ref="A539:A552" si="98">U539</f>
        <v>SUK01-SF-AM-01</v>
      </c>
      <c r="B539" s="70" t="s">
        <v>1911</v>
      </c>
      <c r="C539" s="70" t="s">
        <v>3442</v>
      </c>
      <c r="D539" s="70" t="s">
        <v>1171</v>
      </c>
      <c r="E539" s="70" t="s">
        <v>17</v>
      </c>
      <c r="F539" s="70" t="s">
        <v>1166</v>
      </c>
      <c r="G539" s="59" t="s">
        <v>5637</v>
      </c>
      <c r="H539" s="70" t="s">
        <v>1218</v>
      </c>
      <c r="I539" s="59" t="s">
        <v>4901</v>
      </c>
      <c r="J539" s="70" t="s">
        <v>2860</v>
      </c>
      <c r="K539" s="59" t="s">
        <v>6360</v>
      </c>
      <c r="L539" s="82" t="s">
        <v>1712</v>
      </c>
      <c r="M539" s="82" t="s">
        <v>4686</v>
      </c>
      <c r="N539" s="70" t="s">
        <v>2687</v>
      </c>
      <c r="O539" s="82" t="s">
        <v>2420</v>
      </c>
      <c r="P539" s="59" t="str">
        <f>O538</f>
        <v>1412011</v>
      </c>
      <c r="Q539" s="162" t="str">
        <f t="shared" si="97"/>
        <v>14120@gspharma.com</v>
      </c>
      <c r="R539" s="59">
        <v>12100</v>
      </c>
      <c r="S539" s="59" t="s">
        <v>3873</v>
      </c>
      <c r="T539" s="59" t="str">
        <f>TRIM(CONCATENATE(V539))</f>
        <v>Sy. Nusrat Ali Naqvi</v>
      </c>
      <c r="U539" s="59" t="s">
        <v>3873</v>
      </c>
      <c r="V539" s="70" t="s">
        <v>6263</v>
      </c>
      <c r="W539" s="70" t="str">
        <f t="shared" ref="W539:W545" si="99">TRIM(CONCATENATE(K539," - ",AD539," - ",V539))</f>
        <v>SUK01 - AM - Sy. Nusrat Ali Naqvi</v>
      </c>
      <c r="X539" s="70" t="s">
        <v>26</v>
      </c>
      <c r="Y539" s="70" t="s">
        <v>774</v>
      </c>
      <c r="Z539" s="70" t="s">
        <v>7940</v>
      </c>
      <c r="AA539" s="171" t="s">
        <v>774</v>
      </c>
      <c r="AB539" s="70" t="s">
        <v>774</v>
      </c>
      <c r="AC539" s="70" t="s">
        <v>1805</v>
      </c>
      <c r="AD539" s="70" t="s">
        <v>1222</v>
      </c>
      <c r="AE539" s="99" t="s">
        <v>3414</v>
      </c>
      <c r="AF539" s="70" t="s">
        <v>1170</v>
      </c>
      <c r="AG539" s="70" t="s">
        <v>3442</v>
      </c>
      <c r="AH539" s="59" t="s">
        <v>7935</v>
      </c>
      <c r="AI539" s="70" t="s">
        <v>6263</v>
      </c>
      <c r="AJ539" s="70" t="s">
        <v>26</v>
      </c>
      <c r="AK539" s="70">
        <v>2</v>
      </c>
      <c r="AL539" s="108" t="s">
        <v>6294</v>
      </c>
      <c r="AM539" t="s">
        <v>2420</v>
      </c>
      <c r="AN539" t="b">
        <f t="shared" ref="AN539:AN552" si="100">AM539=O539</f>
        <v>1</v>
      </c>
      <c r="AP539" t="s">
        <v>8085</v>
      </c>
    </row>
    <row r="540" spans="1:42" ht="14.4" customHeight="1" x14ac:dyDescent="0.3">
      <c r="A540" s="59" t="str">
        <f t="shared" si="98"/>
        <v>BLC01-SF-SFE-01</v>
      </c>
      <c r="B540" s="70" t="s">
        <v>1911</v>
      </c>
      <c r="C540" s="70" t="s">
        <v>3442</v>
      </c>
      <c r="D540" s="70" t="s">
        <v>1171</v>
      </c>
      <c r="E540" s="70" t="s">
        <v>17</v>
      </c>
      <c r="F540" s="70" t="s">
        <v>1166</v>
      </c>
      <c r="G540" s="59" t="s">
        <v>5637</v>
      </c>
      <c r="H540" s="70" t="s">
        <v>6036</v>
      </c>
      <c r="I540" s="59" t="s">
        <v>4901</v>
      </c>
      <c r="J540" s="70" t="s">
        <v>6262</v>
      </c>
      <c r="K540" s="59" t="s">
        <v>6035</v>
      </c>
      <c r="L540" s="99" t="s">
        <v>6704</v>
      </c>
      <c r="M540" s="82" t="s">
        <v>4686</v>
      </c>
      <c r="N540" s="70" t="s">
        <v>2687</v>
      </c>
      <c r="O540" s="82" t="s">
        <v>2980</v>
      </c>
      <c r="P540" s="59" t="str">
        <f t="shared" ref="P540:P545" si="101">O540</f>
        <v>1412002</v>
      </c>
      <c r="Q540" s="162" t="str">
        <f t="shared" si="97"/>
        <v>1412002@gspharma.com</v>
      </c>
      <c r="R540" s="59">
        <v>1210004</v>
      </c>
      <c r="S540" s="59" t="s">
        <v>6017</v>
      </c>
      <c r="T540" s="59" t="str">
        <f t="shared" ref="T540:T545" si="102">TRIM(CONCATENATE(V540," (",S540,")"))</f>
        <v>Sami Ullah (BLC01-SF-SFE-01)</v>
      </c>
      <c r="U540" s="70" t="s">
        <v>6017</v>
      </c>
      <c r="V540" s="70" t="s">
        <v>5722</v>
      </c>
      <c r="W540" s="70" t="str">
        <f t="shared" si="99"/>
        <v>BLC01 - SFE - Sami Ullah</v>
      </c>
      <c r="X540" s="70" t="s">
        <v>62</v>
      </c>
      <c r="Y540" s="70" t="s">
        <v>6305</v>
      </c>
      <c r="Z540" s="70" t="s">
        <v>5730</v>
      </c>
      <c r="AA540" s="171">
        <v>45027</v>
      </c>
      <c r="AB540" s="70" t="s">
        <v>5734</v>
      </c>
      <c r="AC540" s="70" t="s">
        <v>2071</v>
      </c>
      <c r="AD540" s="70" t="s">
        <v>3450</v>
      </c>
      <c r="AE540" s="99" t="s">
        <v>1162</v>
      </c>
      <c r="AF540" s="70" t="s">
        <v>1170</v>
      </c>
      <c r="AG540" s="70" t="s">
        <v>3442</v>
      </c>
      <c r="AH540" s="59" t="s">
        <v>6033</v>
      </c>
      <c r="AI540" s="70" t="s">
        <v>6263</v>
      </c>
      <c r="AJ540" s="70" t="s">
        <v>26</v>
      </c>
      <c r="AK540" s="70">
        <v>1</v>
      </c>
      <c r="AL540" s="108" t="s">
        <v>6293</v>
      </c>
      <c r="AM540" t="s">
        <v>2418</v>
      </c>
      <c r="AN540" t="b">
        <f t="shared" si="100"/>
        <v>0</v>
      </c>
    </row>
    <row r="541" spans="1:42" ht="14.4" customHeight="1" x14ac:dyDescent="0.3">
      <c r="A541" s="59" t="str">
        <f t="shared" si="98"/>
        <v>BLC01-SF-SFE-02</v>
      </c>
      <c r="B541" s="70" t="s">
        <v>1911</v>
      </c>
      <c r="C541" s="70" t="s">
        <v>3442</v>
      </c>
      <c r="D541" s="70" t="s">
        <v>1171</v>
      </c>
      <c r="E541" s="70" t="s">
        <v>17</v>
      </c>
      <c r="F541" s="70" t="s">
        <v>1166</v>
      </c>
      <c r="G541" s="59" t="s">
        <v>5637</v>
      </c>
      <c r="H541" s="70" t="s">
        <v>6036</v>
      </c>
      <c r="I541" s="59" t="s">
        <v>4901</v>
      </c>
      <c r="J541" s="70" t="s">
        <v>6262</v>
      </c>
      <c r="K541" s="59" t="s">
        <v>6035</v>
      </c>
      <c r="L541" s="99" t="s">
        <v>6009</v>
      </c>
      <c r="M541" s="82" t="s">
        <v>4686</v>
      </c>
      <c r="N541" s="70" t="s">
        <v>2687</v>
      </c>
      <c r="O541" s="82" t="s">
        <v>2981</v>
      </c>
      <c r="P541" s="59" t="str">
        <f t="shared" si="101"/>
        <v>1412003</v>
      </c>
      <c r="Q541" s="162" t="str">
        <f t="shared" si="97"/>
        <v>1412003@gspharma.com</v>
      </c>
      <c r="R541" s="59">
        <v>1210004</v>
      </c>
      <c r="S541" s="59" t="s">
        <v>6019</v>
      </c>
      <c r="T541" s="59" t="str">
        <f t="shared" si="102"/>
        <v>M. Idrees (BLC01-SF-SFE-02)</v>
      </c>
      <c r="U541" s="70" t="s">
        <v>6019</v>
      </c>
      <c r="V541" s="70" t="s">
        <v>6709</v>
      </c>
      <c r="W541" s="70" t="str">
        <f t="shared" si="99"/>
        <v>BLC01 - SFE - M. Idrees</v>
      </c>
      <c r="X541" s="70" t="s">
        <v>6026</v>
      </c>
      <c r="Y541" s="70" t="s">
        <v>6305</v>
      </c>
      <c r="Z541" s="70" t="s">
        <v>6031</v>
      </c>
      <c r="AA541" s="171">
        <v>44896</v>
      </c>
      <c r="AB541" s="70" t="s">
        <v>6264</v>
      </c>
      <c r="AC541" s="70" t="s">
        <v>2071</v>
      </c>
      <c r="AD541" s="70" t="s">
        <v>3450</v>
      </c>
      <c r="AE541" s="99" t="s">
        <v>1162</v>
      </c>
      <c r="AF541" s="70" t="s">
        <v>1170</v>
      </c>
      <c r="AG541" s="70" t="s">
        <v>3442</v>
      </c>
      <c r="AH541" s="59" t="s">
        <v>6033</v>
      </c>
      <c r="AI541" s="70" t="s">
        <v>6263</v>
      </c>
      <c r="AJ541" s="70" t="s">
        <v>26</v>
      </c>
      <c r="AK541" s="70">
        <v>1</v>
      </c>
      <c r="AL541" s="108" t="s">
        <v>6293</v>
      </c>
      <c r="AM541" t="s">
        <v>2419</v>
      </c>
      <c r="AN541" t="b">
        <f t="shared" si="100"/>
        <v>0</v>
      </c>
    </row>
    <row r="542" spans="1:42" ht="14.4" customHeight="1" x14ac:dyDescent="0.3">
      <c r="A542" s="59" t="str">
        <f t="shared" si="98"/>
        <v>BLC01-SF-SFE-03</v>
      </c>
      <c r="B542" s="70" t="s">
        <v>1911</v>
      </c>
      <c r="C542" s="70" t="s">
        <v>3442</v>
      </c>
      <c r="D542" s="70" t="s">
        <v>1171</v>
      </c>
      <c r="E542" s="70" t="s">
        <v>17</v>
      </c>
      <c r="F542" s="70" t="s">
        <v>1166</v>
      </c>
      <c r="G542" s="59" t="s">
        <v>5637</v>
      </c>
      <c r="H542" s="70" t="s">
        <v>6036</v>
      </c>
      <c r="I542" s="59" t="s">
        <v>4901</v>
      </c>
      <c r="J542" s="70" t="s">
        <v>6262</v>
      </c>
      <c r="K542" s="59" t="s">
        <v>6035</v>
      </c>
      <c r="L542" s="99" t="s">
        <v>6706</v>
      </c>
      <c r="M542" s="82" t="s">
        <v>4686</v>
      </c>
      <c r="N542" s="70" t="s">
        <v>2687</v>
      </c>
      <c r="O542" s="82" t="s">
        <v>2419</v>
      </c>
      <c r="P542" s="59" t="str">
        <f t="shared" si="101"/>
        <v>1412004</v>
      </c>
      <c r="Q542" s="162" t="str">
        <f t="shared" si="97"/>
        <v>1412004@gspharma.com</v>
      </c>
      <c r="R542" s="59">
        <v>1210004</v>
      </c>
      <c r="S542" s="59" t="s">
        <v>7957</v>
      </c>
      <c r="T542" s="59" t="str">
        <f t="shared" si="102"/>
        <v>Naqeeb Ullah (BLC01-SF-SFE-03)</v>
      </c>
      <c r="U542" s="70" t="s">
        <v>7957</v>
      </c>
      <c r="V542" s="70" t="s">
        <v>6708</v>
      </c>
      <c r="W542" s="70" t="str">
        <f t="shared" si="99"/>
        <v>BLC01 - SFE - Naqeeb Ullah</v>
      </c>
      <c r="X542" s="70" t="s">
        <v>7958</v>
      </c>
      <c r="Y542" s="70" t="s">
        <v>6305</v>
      </c>
      <c r="Z542" s="70" t="s">
        <v>7963</v>
      </c>
      <c r="AA542" s="171">
        <v>44835</v>
      </c>
      <c r="AB542" s="70" t="s">
        <v>6711</v>
      </c>
      <c r="AC542" s="70" t="s">
        <v>2071</v>
      </c>
      <c r="AD542" s="70" t="s">
        <v>3450</v>
      </c>
      <c r="AE542" s="99" t="s">
        <v>1162</v>
      </c>
      <c r="AF542" s="70" t="s">
        <v>1170</v>
      </c>
      <c r="AG542" s="70" t="s">
        <v>3442</v>
      </c>
      <c r="AH542" s="59" t="s">
        <v>6033</v>
      </c>
      <c r="AI542" s="70" t="s">
        <v>6263</v>
      </c>
      <c r="AJ542" s="70" t="s">
        <v>26</v>
      </c>
      <c r="AK542" s="70">
        <v>1</v>
      </c>
      <c r="AL542" s="108" t="s">
        <v>6293</v>
      </c>
      <c r="AM542" t="s">
        <v>2981</v>
      </c>
      <c r="AN542" t="b">
        <f t="shared" si="100"/>
        <v>0</v>
      </c>
    </row>
    <row r="543" spans="1:42" ht="14.4" customHeight="1" x14ac:dyDescent="0.3">
      <c r="A543" s="59" t="str">
        <f t="shared" si="98"/>
        <v>BLC01-SF-MIO-01</v>
      </c>
      <c r="B543" s="70" t="s">
        <v>1911</v>
      </c>
      <c r="C543" s="70" t="s">
        <v>3442</v>
      </c>
      <c r="D543" s="70" t="s">
        <v>1171</v>
      </c>
      <c r="E543" s="70" t="s">
        <v>17</v>
      </c>
      <c r="F543" s="70" t="s">
        <v>1166</v>
      </c>
      <c r="G543" s="59" t="s">
        <v>5637</v>
      </c>
      <c r="H543" s="70" t="s">
        <v>6036</v>
      </c>
      <c r="I543" s="59" t="s">
        <v>4901</v>
      </c>
      <c r="J543" s="70" t="s">
        <v>6262</v>
      </c>
      <c r="K543" s="59" t="s">
        <v>6035</v>
      </c>
      <c r="L543" s="99" t="s">
        <v>6705</v>
      </c>
      <c r="M543" s="82" t="s">
        <v>4686</v>
      </c>
      <c r="N543" s="70" t="s">
        <v>2687</v>
      </c>
      <c r="O543" s="82" t="s">
        <v>7255</v>
      </c>
      <c r="P543" s="59" t="str">
        <f t="shared" si="101"/>
        <v>1412006</v>
      </c>
      <c r="Q543" s="162" t="str">
        <f t="shared" si="97"/>
        <v>1412006@gspharma.com</v>
      </c>
      <c r="R543" s="59">
        <v>1210004</v>
      </c>
      <c r="S543" s="59" t="s">
        <v>6018</v>
      </c>
      <c r="T543" s="59" t="str">
        <f t="shared" si="102"/>
        <v>Mati Ullah (BLC01-SF-MIO-01)</v>
      </c>
      <c r="U543" s="70" t="s">
        <v>6018</v>
      </c>
      <c r="V543" s="70" t="s">
        <v>6707</v>
      </c>
      <c r="W543" s="70" t="str">
        <f t="shared" si="99"/>
        <v>BLC01 - MIO - Mati Ullah</v>
      </c>
      <c r="X543" s="70" t="s">
        <v>7959</v>
      </c>
      <c r="Y543" s="70" t="s">
        <v>6305</v>
      </c>
      <c r="Z543" s="70" t="s">
        <v>7964</v>
      </c>
      <c r="AA543" s="171">
        <v>45027</v>
      </c>
      <c r="AB543" s="171" t="s">
        <v>6710</v>
      </c>
      <c r="AC543" s="70" t="s">
        <v>1170</v>
      </c>
      <c r="AD543" s="70" t="s">
        <v>19</v>
      </c>
      <c r="AE543" s="99" t="s">
        <v>1162</v>
      </c>
      <c r="AF543" s="70" t="s">
        <v>1170</v>
      </c>
      <c r="AG543" s="70" t="s">
        <v>3442</v>
      </c>
      <c r="AH543" s="59" t="s">
        <v>6033</v>
      </c>
      <c r="AI543" s="70" t="s">
        <v>6263</v>
      </c>
      <c r="AJ543" s="70" t="s">
        <v>26</v>
      </c>
      <c r="AK543" s="70">
        <v>1</v>
      </c>
      <c r="AL543" s="108" t="s">
        <v>6293</v>
      </c>
      <c r="AM543" t="s">
        <v>2980</v>
      </c>
      <c r="AN543" t="b">
        <f t="shared" si="100"/>
        <v>0</v>
      </c>
    </row>
    <row r="544" spans="1:42" ht="14.4" customHeight="1" x14ac:dyDescent="0.3">
      <c r="A544" s="59" t="str">
        <f t="shared" si="98"/>
        <v>BLC01-SF-MIO-02</v>
      </c>
      <c r="B544" s="70" t="s">
        <v>1911</v>
      </c>
      <c r="C544" s="70" t="s">
        <v>3442</v>
      </c>
      <c r="D544" s="70" t="s">
        <v>1171</v>
      </c>
      <c r="E544" s="70" t="s">
        <v>17</v>
      </c>
      <c r="F544" s="70" t="s">
        <v>1166</v>
      </c>
      <c r="G544" s="59" t="s">
        <v>5637</v>
      </c>
      <c r="H544" s="70" t="s">
        <v>6036</v>
      </c>
      <c r="I544" s="59" t="s">
        <v>4901</v>
      </c>
      <c r="J544" s="70" t="s">
        <v>6262</v>
      </c>
      <c r="K544" s="59" t="s">
        <v>6035</v>
      </c>
      <c r="L544" s="82" t="s">
        <v>8095</v>
      </c>
      <c r="M544" s="82" t="s">
        <v>4686</v>
      </c>
      <c r="N544" s="70" t="s">
        <v>2687</v>
      </c>
      <c r="O544" s="82">
        <v>1412007</v>
      </c>
      <c r="P544" s="59">
        <f t="shared" si="101"/>
        <v>1412007</v>
      </c>
      <c r="Q544" s="162" t="str">
        <f t="shared" si="97"/>
        <v>1412007@gspharma.com</v>
      </c>
      <c r="R544" s="59">
        <v>1210004</v>
      </c>
      <c r="S544" s="59" t="s">
        <v>6020</v>
      </c>
      <c r="T544" s="59" t="str">
        <f t="shared" si="102"/>
        <v>Inayat Ullah (BLC01-SF-MIO-02)</v>
      </c>
      <c r="U544" s="70" t="s">
        <v>6020</v>
      </c>
      <c r="V544" s="70" t="s">
        <v>8093</v>
      </c>
      <c r="W544" s="70" t="str">
        <f t="shared" si="99"/>
        <v>BLC01 - MIO - Inayat Ullah</v>
      </c>
      <c r="X544" s="70" t="s">
        <v>62</v>
      </c>
      <c r="Y544" s="70" t="s">
        <v>6305</v>
      </c>
      <c r="Z544" s="70" t="s">
        <v>7965</v>
      </c>
      <c r="AA544" s="171">
        <v>45494</v>
      </c>
      <c r="AB544" s="171" t="s">
        <v>7966</v>
      </c>
      <c r="AC544" s="70" t="s">
        <v>1170</v>
      </c>
      <c r="AD544" s="70" t="s">
        <v>19</v>
      </c>
      <c r="AE544" s="99" t="s">
        <v>1162</v>
      </c>
      <c r="AF544" s="70" t="s">
        <v>1170</v>
      </c>
      <c r="AG544" s="70" t="s">
        <v>3442</v>
      </c>
      <c r="AH544" s="59" t="s">
        <v>6033</v>
      </c>
      <c r="AI544" s="70" t="s">
        <v>6263</v>
      </c>
      <c r="AJ544" s="70" t="s">
        <v>26</v>
      </c>
      <c r="AK544" s="70">
        <v>1</v>
      </c>
      <c r="AL544" s="108" t="s">
        <v>6293</v>
      </c>
      <c r="AM544" t="e">
        <v>#N/A</v>
      </c>
      <c r="AN544" t="e">
        <f t="shared" si="100"/>
        <v>#N/A</v>
      </c>
    </row>
    <row r="545" spans="1:42" ht="14.4" customHeight="1" x14ac:dyDescent="0.3">
      <c r="A545" s="59" t="str">
        <f t="shared" si="98"/>
        <v>BLC01-SF-MIO-03</v>
      </c>
      <c r="B545" s="70" t="s">
        <v>1911</v>
      </c>
      <c r="C545" s="70" t="s">
        <v>3442</v>
      </c>
      <c r="D545" s="70" t="s">
        <v>1171</v>
      </c>
      <c r="E545" s="70" t="s">
        <v>17</v>
      </c>
      <c r="F545" s="70" t="s">
        <v>1166</v>
      </c>
      <c r="G545" s="59" t="s">
        <v>5637</v>
      </c>
      <c r="H545" s="70" t="s">
        <v>6036</v>
      </c>
      <c r="I545" s="59" t="s">
        <v>4901</v>
      </c>
      <c r="J545" s="70" t="s">
        <v>6262</v>
      </c>
      <c r="K545" s="59" t="s">
        <v>6035</v>
      </c>
      <c r="L545" s="82" t="s">
        <v>8096</v>
      </c>
      <c r="M545" s="82" t="s">
        <v>4686</v>
      </c>
      <c r="N545" s="70" t="s">
        <v>2687</v>
      </c>
      <c r="O545" s="82">
        <v>1412008</v>
      </c>
      <c r="P545" s="59">
        <f t="shared" si="101"/>
        <v>1412008</v>
      </c>
      <c r="Q545" s="162" t="str">
        <f t="shared" si="97"/>
        <v>1412008@gspharma.com</v>
      </c>
      <c r="R545" s="59">
        <v>1210004</v>
      </c>
      <c r="S545" s="59" t="s">
        <v>6021</v>
      </c>
      <c r="T545" s="59" t="str">
        <f t="shared" si="102"/>
        <v>Sehar Fatima (BLC01-SF-MIO-03)</v>
      </c>
      <c r="U545" s="70" t="s">
        <v>6021</v>
      </c>
      <c r="V545" s="70" t="s">
        <v>8094</v>
      </c>
      <c r="W545" s="70" t="str">
        <f t="shared" si="99"/>
        <v>BLC01 - MIO - Sehar Fatima</v>
      </c>
      <c r="X545" s="70" t="s">
        <v>62</v>
      </c>
      <c r="Y545" s="70" t="s">
        <v>6305</v>
      </c>
      <c r="Z545" s="70" t="s">
        <v>7967</v>
      </c>
      <c r="AA545" s="171">
        <v>45494</v>
      </c>
      <c r="AB545" s="171" t="s">
        <v>7968</v>
      </c>
      <c r="AC545" s="70" t="s">
        <v>1170</v>
      </c>
      <c r="AD545" s="70" t="s">
        <v>19</v>
      </c>
      <c r="AE545" s="99" t="s">
        <v>1162</v>
      </c>
      <c r="AF545" s="70" t="s">
        <v>1170</v>
      </c>
      <c r="AG545" s="70" t="s">
        <v>3442</v>
      </c>
      <c r="AH545" s="59" t="s">
        <v>6033</v>
      </c>
      <c r="AI545" s="70" t="s">
        <v>6263</v>
      </c>
      <c r="AJ545" s="70" t="s">
        <v>26</v>
      </c>
      <c r="AK545" s="70">
        <v>1</v>
      </c>
      <c r="AL545" s="108" t="s">
        <v>6293</v>
      </c>
      <c r="AM545" t="e">
        <v>#N/A</v>
      </c>
      <c r="AN545" t="e">
        <f t="shared" si="100"/>
        <v>#N/A</v>
      </c>
    </row>
    <row r="546" spans="1:42" ht="14.4" customHeight="1" x14ac:dyDescent="0.3">
      <c r="A546" s="59" t="str">
        <f t="shared" si="98"/>
        <v>BLC01-SF-SFEMIO-00</v>
      </c>
      <c r="B546" s="70" t="s">
        <v>1911</v>
      </c>
      <c r="C546" s="70" t="s">
        <v>3442</v>
      </c>
      <c r="D546" s="70" t="s">
        <v>1171</v>
      </c>
      <c r="E546" s="70" t="s">
        <v>17</v>
      </c>
      <c r="F546" s="70" t="s">
        <v>1166</v>
      </c>
      <c r="G546" s="59" t="s">
        <v>5637</v>
      </c>
      <c r="H546" s="70" t="s">
        <v>6036</v>
      </c>
      <c r="I546" s="59" t="s">
        <v>4901</v>
      </c>
      <c r="J546" s="70" t="s">
        <v>6262</v>
      </c>
      <c r="K546" s="59" t="s">
        <v>6035</v>
      </c>
      <c r="L546" s="82" t="str">
        <f>O546</f>
        <v>1412012</v>
      </c>
      <c r="M546" s="82" t="s">
        <v>4686</v>
      </c>
      <c r="N546" s="70" t="s">
        <v>2687</v>
      </c>
      <c r="O546" s="82" t="s">
        <v>8097</v>
      </c>
      <c r="P546" s="59" t="str">
        <f>O546</f>
        <v>1412012</v>
      </c>
      <c r="Q546" s="162" t="str">
        <f t="shared" si="97"/>
        <v>1412012@gspharma.com</v>
      </c>
      <c r="R546" s="59">
        <v>1210011</v>
      </c>
      <c r="S546" s="59" t="s">
        <v>6032</v>
      </c>
      <c r="T546" s="59" t="str">
        <f>TRIM(CONCATENATE(W546))</f>
        <v>BLC01 - SF Unmapped</v>
      </c>
      <c r="U546" s="59" t="s">
        <v>6032</v>
      </c>
      <c r="V546" s="70" t="s">
        <v>5922</v>
      </c>
      <c r="W546" s="70" t="str">
        <f>TRIM(CONCATENATE(K546," - ",V546))</f>
        <v>BLC01 - SF Unmapped</v>
      </c>
      <c r="X546" s="70" t="s">
        <v>26</v>
      </c>
      <c r="Y546" s="70" t="s">
        <v>774</v>
      </c>
      <c r="Z546" s="70" t="s">
        <v>774</v>
      </c>
      <c r="AA546" s="171" t="s">
        <v>774</v>
      </c>
      <c r="AB546" s="70" t="s">
        <v>774</v>
      </c>
      <c r="AC546" s="70" t="s">
        <v>2071</v>
      </c>
      <c r="AD546" s="70" t="s">
        <v>3450</v>
      </c>
      <c r="AE546" s="99" t="s">
        <v>1162</v>
      </c>
      <c r="AF546" s="70" t="s">
        <v>1170</v>
      </c>
      <c r="AG546" s="70" t="s">
        <v>3442</v>
      </c>
      <c r="AH546" s="59" t="s">
        <v>6033</v>
      </c>
      <c r="AI546" s="70" t="s">
        <v>6263</v>
      </c>
      <c r="AJ546" s="70" t="s">
        <v>26</v>
      </c>
      <c r="AK546" s="70">
        <v>0</v>
      </c>
      <c r="AL546" s="108" t="s">
        <v>5606</v>
      </c>
      <c r="AM546" t="e">
        <v>#N/A</v>
      </c>
      <c r="AN546" t="e">
        <f t="shared" si="100"/>
        <v>#N/A</v>
      </c>
      <c r="AP546" t="s">
        <v>8085</v>
      </c>
    </row>
    <row r="547" spans="1:42" ht="14.4" customHeight="1" x14ac:dyDescent="0.3">
      <c r="A547" s="59" t="str">
        <f t="shared" si="98"/>
        <v>BLC01-SF-AM-01</v>
      </c>
      <c r="B547" s="70" t="s">
        <v>1911</v>
      </c>
      <c r="C547" s="70" t="s">
        <v>3442</v>
      </c>
      <c r="D547" s="70" t="s">
        <v>1171</v>
      </c>
      <c r="E547" s="70" t="s">
        <v>17</v>
      </c>
      <c r="F547" s="70" t="s">
        <v>1166</v>
      </c>
      <c r="G547" s="59" t="s">
        <v>5637</v>
      </c>
      <c r="H547" s="70" t="s">
        <v>6036</v>
      </c>
      <c r="I547" s="59" t="s">
        <v>4901</v>
      </c>
      <c r="J547" s="70" t="s">
        <v>6262</v>
      </c>
      <c r="K547" s="59" t="s">
        <v>6035</v>
      </c>
      <c r="L547" s="82" t="str">
        <f>O547</f>
        <v>14121</v>
      </c>
      <c r="M547" s="82" t="s">
        <v>4686</v>
      </c>
      <c r="N547" s="70" t="s">
        <v>2687</v>
      </c>
      <c r="O547" s="82" t="s">
        <v>8098</v>
      </c>
      <c r="P547" s="59" t="str">
        <f>O546</f>
        <v>1412012</v>
      </c>
      <c r="Q547" s="162" t="str">
        <f t="shared" si="97"/>
        <v>14121@gspharma.com</v>
      </c>
      <c r="R547" s="59">
        <v>12100</v>
      </c>
      <c r="S547" s="59" t="s">
        <v>6033</v>
      </c>
      <c r="T547" s="59" t="str">
        <f>TRIM(CONCATENATE(V547))</f>
        <v>Sy. Nusrat Ali Naqvi</v>
      </c>
      <c r="U547" s="59" t="s">
        <v>6033</v>
      </c>
      <c r="V547" s="70" t="s">
        <v>6263</v>
      </c>
      <c r="W547" s="70" t="str">
        <f>TRIM(CONCATENATE(K547," - ",AD547," - ",V547))</f>
        <v>BLC01 - AM - Sy. Nusrat Ali Naqvi</v>
      </c>
      <c r="X547" s="70" t="s">
        <v>26</v>
      </c>
      <c r="Y547" s="70" t="s">
        <v>774</v>
      </c>
      <c r="Z547" s="70" t="s">
        <v>7940</v>
      </c>
      <c r="AA547" s="171" t="s">
        <v>774</v>
      </c>
      <c r="AB547" s="70" t="s">
        <v>774</v>
      </c>
      <c r="AC547" s="70" t="s">
        <v>1805</v>
      </c>
      <c r="AD547" s="70" t="s">
        <v>1222</v>
      </c>
      <c r="AE547" s="99" t="s">
        <v>3414</v>
      </c>
      <c r="AF547" s="70" t="s">
        <v>1170</v>
      </c>
      <c r="AG547" s="70" t="s">
        <v>3442</v>
      </c>
      <c r="AH547" s="59" t="s">
        <v>7935</v>
      </c>
      <c r="AI547" s="70" t="s">
        <v>6263</v>
      </c>
      <c r="AJ547" s="70" t="s">
        <v>26</v>
      </c>
      <c r="AK547" s="70">
        <v>2</v>
      </c>
      <c r="AL547" s="108" t="s">
        <v>6294</v>
      </c>
      <c r="AM547" t="e">
        <v>#N/A</v>
      </c>
      <c r="AN547" t="e">
        <f t="shared" si="100"/>
        <v>#N/A</v>
      </c>
      <c r="AP547" t="s">
        <v>8085</v>
      </c>
    </row>
    <row r="548" spans="1:42" ht="14.4" customHeight="1" x14ac:dyDescent="0.3">
      <c r="A548" s="59" t="str">
        <f t="shared" si="98"/>
        <v>FSD01-SF-CHO-01</v>
      </c>
      <c r="B548" s="70" t="s">
        <v>1911</v>
      </c>
      <c r="C548" s="70" t="s">
        <v>3442</v>
      </c>
      <c r="D548" s="70" t="s">
        <v>1195</v>
      </c>
      <c r="E548" s="70" t="s">
        <v>1668</v>
      </c>
      <c r="F548" s="70" t="s">
        <v>1802</v>
      </c>
      <c r="G548" s="59" t="s">
        <v>7838</v>
      </c>
      <c r="H548" s="70" t="s">
        <v>2075</v>
      </c>
      <c r="I548" s="161" t="s">
        <v>4900</v>
      </c>
      <c r="J548" s="70" t="s">
        <v>2864</v>
      </c>
      <c r="K548" s="59" t="s">
        <v>6357</v>
      </c>
      <c r="L548" s="99" t="s">
        <v>5672</v>
      </c>
      <c r="M548" s="82" t="s">
        <v>4686</v>
      </c>
      <c r="N548" s="70" t="s">
        <v>2687</v>
      </c>
      <c r="O548" s="82" t="s">
        <v>6722</v>
      </c>
      <c r="P548" s="59" t="str">
        <f>O548</f>
        <v>1411002</v>
      </c>
      <c r="Q548" s="162" t="str">
        <f t="shared" si="97"/>
        <v>1411002@gspharma.com</v>
      </c>
      <c r="R548" s="59" t="s">
        <v>2394</v>
      </c>
      <c r="S548" s="59" t="s">
        <v>7969</v>
      </c>
      <c r="T548" s="59" t="str">
        <f t="shared" ref="T548:T555" si="103">TRIM(CONCATENATE(V548," (",S548,")"))</f>
        <v>Shazia Shahzad (FSD01-SF-CHO-01)</v>
      </c>
      <c r="U548" s="59" t="s">
        <v>7969</v>
      </c>
      <c r="V548" s="70" t="s">
        <v>1583</v>
      </c>
      <c r="W548" s="70" t="str">
        <f t="shared" ref="W548:W555" si="104">TRIM(CONCATENATE(K548," - ",AD548," - ",V548))</f>
        <v>FSD01 - CHO - Shazia Shahzad</v>
      </c>
      <c r="X548" s="70" t="s">
        <v>67</v>
      </c>
      <c r="Y548" s="70" t="s">
        <v>774</v>
      </c>
      <c r="Z548" s="164" t="s">
        <v>1584</v>
      </c>
      <c r="AA548" s="171">
        <v>44838</v>
      </c>
      <c r="AB548" s="70" t="s">
        <v>5669</v>
      </c>
      <c r="AC548" s="70" t="s">
        <v>1195</v>
      </c>
      <c r="AD548" s="70" t="s">
        <v>1231</v>
      </c>
      <c r="AE548" s="99" t="s">
        <v>1162</v>
      </c>
      <c r="AF548" s="70" t="s">
        <v>1170</v>
      </c>
      <c r="AG548" s="70" t="s">
        <v>3442</v>
      </c>
      <c r="AH548" s="59" t="s">
        <v>3498</v>
      </c>
      <c r="AI548" s="70" t="s">
        <v>4912</v>
      </c>
      <c r="AJ548" s="70" t="s">
        <v>131</v>
      </c>
      <c r="AK548" s="70">
        <v>1</v>
      </c>
      <c r="AL548" s="108" t="s">
        <v>6293</v>
      </c>
      <c r="AM548" t="s">
        <v>6722</v>
      </c>
      <c r="AN548" t="b">
        <f t="shared" si="100"/>
        <v>1</v>
      </c>
    </row>
    <row r="549" spans="1:42" ht="14.4" customHeight="1" x14ac:dyDescent="0.3">
      <c r="A549" s="59" t="str">
        <f t="shared" si="98"/>
        <v>FSD01-SF-SFE-01</v>
      </c>
      <c r="B549" s="70" t="s">
        <v>1911</v>
      </c>
      <c r="C549" s="70" t="s">
        <v>3442</v>
      </c>
      <c r="D549" s="70" t="s">
        <v>1195</v>
      </c>
      <c r="E549" s="70" t="s">
        <v>1668</v>
      </c>
      <c r="F549" s="70" t="s">
        <v>1802</v>
      </c>
      <c r="G549" s="59" t="s">
        <v>7838</v>
      </c>
      <c r="H549" s="70" t="s">
        <v>2075</v>
      </c>
      <c r="I549" s="161" t="s">
        <v>4900</v>
      </c>
      <c r="J549" s="70" t="s">
        <v>2864</v>
      </c>
      <c r="K549" s="59" t="s">
        <v>6357</v>
      </c>
      <c r="L549" s="99" t="s">
        <v>4137</v>
      </c>
      <c r="M549" s="82" t="s">
        <v>4686</v>
      </c>
      <c r="N549" s="70" t="s">
        <v>2687</v>
      </c>
      <c r="O549" s="82" t="s">
        <v>6721</v>
      </c>
      <c r="P549" s="59" t="str">
        <f>O549</f>
        <v>1411001</v>
      </c>
      <c r="Q549" s="162" t="str">
        <f t="shared" si="97"/>
        <v>1411001@gspharma.com</v>
      </c>
      <c r="R549" s="59" t="s">
        <v>2395</v>
      </c>
      <c r="S549" s="59" t="s">
        <v>3499</v>
      </c>
      <c r="T549" s="59" t="str">
        <f t="shared" si="103"/>
        <v>Zahida Ikhtiar (FSD01-SF-SFE-01)</v>
      </c>
      <c r="U549" s="59" t="s">
        <v>3499</v>
      </c>
      <c r="V549" s="70" t="s">
        <v>1250</v>
      </c>
      <c r="W549" s="70" t="str">
        <f t="shared" si="104"/>
        <v>FSD01 - SFE - Zahida Ikhtiar</v>
      </c>
      <c r="X549" s="70" t="s">
        <v>67</v>
      </c>
      <c r="Y549" s="70" t="s">
        <v>774</v>
      </c>
      <c r="Z549" s="164" t="s">
        <v>7975</v>
      </c>
      <c r="AA549" s="171">
        <v>44521</v>
      </c>
      <c r="AB549" s="70" t="s">
        <v>1252</v>
      </c>
      <c r="AC549" s="70" t="s">
        <v>2071</v>
      </c>
      <c r="AD549" s="70" t="s">
        <v>3450</v>
      </c>
      <c r="AE549" s="99" t="s">
        <v>1162</v>
      </c>
      <c r="AF549" s="70" t="s">
        <v>1170</v>
      </c>
      <c r="AG549" s="70" t="s">
        <v>3442</v>
      </c>
      <c r="AH549" s="59" t="s">
        <v>3498</v>
      </c>
      <c r="AI549" s="70" t="s">
        <v>4912</v>
      </c>
      <c r="AJ549" s="70" t="s">
        <v>131</v>
      </c>
      <c r="AK549" s="70">
        <v>1</v>
      </c>
      <c r="AL549" s="108" t="s">
        <v>6293</v>
      </c>
      <c r="AM549" t="s">
        <v>6721</v>
      </c>
      <c r="AN549" t="b">
        <f t="shared" si="100"/>
        <v>1</v>
      </c>
    </row>
    <row r="550" spans="1:42" ht="14.4" customHeight="1" x14ac:dyDescent="0.3">
      <c r="A550" s="59" t="str">
        <f t="shared" si="98"/>
        <v>FSD01-SF-SFE-02</v>
      </c>
      <c r="B550" s="70" t="s">
        <v>1911</v>
      </c>
      <c r="C550" s="70" t="s">
        <v>3442</v>
      </c>
      <c r="D550" s="70" t="s">
        <v>1195</v>
      </c>
      <c r="E550" s="70" t="s">
        <v>1668</v>
      </c>
      <c r="F550" s="70" t="s">
        <v>1802</v>
      </c>
      <c r="G550" s="59" t="s">
        <v>7838</v>
      </c>
      <c r="H550" s="70" t="s">
        <v>2075</v>
      </c>
      <c r="I550" s="161" t="s">
        <v>4900</v>
      </c>
      <c r="J550" s="70" t="s">
        <v>2864</v>
      </c>
      <c r="K550" s="59" t="s">
        <v>6357</v>
      </c>
      <c r="L550" s="99" t="s">
        <v>5525</v>
      </c>
      <c r="M550" s="82" t="s">
        <v>4686</v>
      </c>
      <c r="N550" s="70" t="s">
        <v>2687</v>
      </c>
      <c r="O550" s="82" t="s">
        <v>6723</v>
      </c>
      <c r="P550" s="59" t="str">
        <f>O550</f>
        <v>1411004</v>
      </c>
      <c r="Q550" s="162" t="str">
        <f t="shared" si="97"/>
        <v>1411004@gspharma.com</v>
      </c>
      <c r="R550" s="59" t="s">
        <v>2396</v>
      </c>
      <c r="S550" s="59" t="s">
        <v>3500</v>
      </c>
      <c r="T550" s="59" t="str">
        <f t="shared" si="103"/>
        <v>Shabnum Anwar (FSD01-SF-SFE-02)</v>
      </c>
      <c r="U550" s="59" t="s">
        <v>3500</v>
      </c>
      <c r="V550" s="70" t="s">
        <v>7973</v>
      </c>
      <c r="W550" s="70" t="str">
        <f t="shared" si="104"/>
        <v>FSD01 - SFE - Shabnum Anwar</v>
      </c>
      <c r="X550" s="70" t="s">
        <v>136</v>
      </c>
      <c r="Y550" s="70" t="s">
        <v>774</v>
      </c>
      <c r="Z550" s="164" t="s">
        <v>5668</v>
      </c>
      <c r="AA550" s="171">
        <v>44707</v>
      </c>
      <c r="AB550" s="70" t="s">
        <v>5522</v>
      </c>
      <c r="AC550" s="70" t="s">
        <v>2071</v>
      </c>
      <c r="AD550" s="70" t="s">
        <v>3450</v>
      </c>
      <c r="AE550" s="99" t="s">
        <v>1162</v>
      </c>
      <c r="AF550" s="70" t="s">
        <v>1170</v>
      </c>
      <c r="AG550" s="70" t="s">
        <v>3442</v>
      </c>
      <c r="AH550" s="59" t="s">
        <v>3498</v>
      </c>
      <c r="AI550" s="70" t="s">
        <v>4912</v>
      </c>
      <c r="AJ550" s="70" t="s">
        <v>131</v>
      </c>
      <c r="AK550" s="70">
        <v>1</v>
      </c>
      <c r="AL550" s="108" t="s">
        <v>6293</v>
      </c>
      <c r="AM550" t="s">
        <v>10825</v>
      </c>
      <c r="AN550" t="b">
        <f t="shared" si="100"/>
        <v>0</v>
      </c>
    </row>
    <row r="551" spans="1:42" ht="14.4" customHeight="1" x14ac:dyDescent="0.3">
      <c r="A551" s="59" t="str">
        <f t="shared" si="98"/>
        <v>FSD01-SF-SFEMIO-00</v>
      </c>
      <c r="B551" s="70" t="s">
        <v>1911</v>
      </c>
      <c r="C551" s="70" t="s">
        <v>3442</v>
      </c>
      <c r="D551" s="70" t="s">
        <v>1195</v>
      </c>
      <c r="E551" s="70" t="s">
        <v>1668</v>
      </c>
      <c r="F551" s="70" t="s">
        <v>1802</v>
      </c>
      <c r="G551" s="59" t="s">
        <v>7838</v>
      </c>
      <c r="H551" s="70" t="s">
        <v>2075</v>
      </c>
      <c r="I551" s="161" t="s">
        <v>4900</v>
      </c>
      <c r="J551" s="70" t="s">
        <v>2864</v>
      </c>
      <c r="K551" s="59" t="s">
        <v>6357</v>
      </c>
      <c r="L551" s="82" t="str">
        <f>O551</f>
        <v>0812006</v>
      </c>
      <c r="M551" s="82" t="s">
        <v>4686</v>
      </c>
      <c r="N551" s="70" t="s">
        <v>2687</v>
      </c>
      <c r="O551" s="82" t="s">
        <v>2386</v>
      </c>
      <c r="P551" s="59" t="str">
        <f>O551</f>
        <v>0812006</v>
      </c>
      <c r="Q551" s="162" t="str">
        <f t="shared" si="97"/>
        <v>0812006@gspharma.com</v>
      </c>
      <c r="R551" s="59" t="s">
        <v>2385</v>
      </c>
      <c r="S551" s="70" t="s">
        <v>5657</v>
      </c>
      <c r="T551" s="59" t="str">
        <f>TRIM(CONCATENATE(W551))</f>
        <v>FSD01 - SF Unmapped</v>
      </c>
      <c r="U551" s="70" t="s">
        <v>5657</v>
      </c>
      <c r="V551" s="70" t="s">
        <v>5922</v>
      </c>
      <c r="W551" s="70" t="str">
        <f>TRIM(CONCATENATE(K551," - ",V551))</f>
        <v>FSD01 - SF Unmapped</v>
      </c>
      <c r="X551" s="70" t="s">
        <v>131</v>
      </c>
      <c r="Y551" s="70" t="s">
        <v>774</v>
      </c>
      <c r="Z551" s="70" t="s">
        <v>774</v>
      </c>
      <c r="AA551" s="171" t="s">
        <v>774</v>
      </c>
      <c r="AB551" s="70" t="s">
        <v>774</v>
      </c>
      <c r="AC551" s="70" t="s">
        <v>2071</v>
      </c>
      <c r="AD551" s="70" t="s">
        <v>3450</v>
      </c>
      <c r="AE551" s="99" t="s">
        <v>1162</v>
      </c>
      <c r="AF551" s="70" t="s">
        <v>1170</v>
      </c>
      <c r="AG551" s="70" t="s">
        <v>3442</v>
      </c>
      <c r="AH551" s="59" t="s">
        <v>3498</v>
      </c>
      <c r="AI551" s="70" t="s">
        <v>4912</v>
      </c>
      <c r="AJ551" s="70" t="s">
        <v>131</v>
      </c>
      <c r="AK551" s="70">
        <v>0</v>
      </c>
      <c r="AL551" s="108" t="s">
        <v>5606</v>
      </c>
      <c r="AM551" t="e">
        <v>#N/A</v>
      </c>
      <c r="AN551" t="e">
        <f t="shared" si="100"/>
        <v>#N/A</v>
      </c>
      <c r="AP551" t="s">
        <v>8085</v>
      </c>
    </row>
    <row r="552" spans="1:42" ht="14.4" customHeight="1" x14ac:dyDescent="0.3">
      <c r="A552" s="59" t="str">
        <f t="shared" si="98"/>
        <v>FSD01-SF-AM-01</v>
      </c>
      <c r="B552" s="70" t="s">
        <v>1911</v>
      </c>
      <c r="C552" s="70" t="s">
        <v>3442</v>
      </c>
      <c r="D552" s="70" t="s">
        <v>1195</v>
      </c>
      <c r="E552" s="70" t="s">
        <v>1668</v>
      </c>
      <c r="F552" s="70" t="s">
        <v>1802</v>
      </c>
      <c r="G552" s="59" t="s">
        <v>7838</v>
      </c>
      <c r="H552" s="70" t="s">
        <v>2075</v>
      </c>
      <c r="I552" s="161" t="s">
        <v>4900</v>
      </c>
      <c r="J552" s="70" t="s">
        <v>2864</v>
      </c>
      <c r="K552" s="59" t="s">
        <v>6357</v>
      </c>
      <c r="L552" s="82" t="str">
        <f>O552</f>
        <v>08121</v>
      </c>
      <c r="M552" s="82" t="s">
        <v>4686</v>
      </c>
      <c r="N552" s="70" t="s">
        <v>2687</v>
      </c>
      <c r="O552" s="82" t="s">
        <v>8099</v>
      </c>
      <c r="P552" s="59" t="str">
        <f>O551</f>
        <v>0812006</v>
      </c>
      <c r="Q552" s="162" t="str">
        <f t="shared" si="97"/>
        <v>08121@gspharma.com</v>
      </c>
      <c r="R552" s="59" t="s">
        <v>2380</v>
      </c>
      <c r="S552" s="59" t="s">
        <v>3498</v>
      </c>
      <c r="T552" s="59" t="str">
        <f>TRIM(CONCATENATE(V552))</f>
        <v>M. Sajid</v>
      </c>
      <c r="U552" s="59" t="s">
        <v>3498</v>
      </c>
      <c r="V552" s="70" t="s">
        <v>4912</v>
      </c>
      <c r="W552" s="70" t="str">
        <f>TRIM(CONCATENATE(K552," - ",AD552," - ",V552))</f>
        <v>FSD01 - AM - M. Sajid</v>
      </c>
      <c r="X552" s="70" t="s">
        <v>131</v>
      </c>
      <c r="Y552" s="70" t="s">
        <v>774</v>
      </c>
      <c r="Z552" s="99" t="s">
        <v>6719</v>
      </c>
      <c r="AA552" s="171" t="s">
        <v>774</v>
      </c>
      <c r="AB552" s="70" t="s">
        <v>774</v>
      </c>
      <c r="AC552" s="70" t="s">
        <v>1805</v>
      </c>
      <c r="AD552" s="70" t="s">
        <v>1222</v>
      </c>
      <c r="AE552" s="99" t="s">
        <v>3414</v>
      </c>
      <c r="AF552" s="70" t="s">
        <v>1170</v>
      </c>
      <c r="AG552" s="70" t="s">
        <v>3442</v>
      </c>
      <c r="AH552" s="59" t="s">
        <v>7936</v>
      </c>
      <c r="AI552" s="70" t="s">
        <v>4912</v>
      </c>
      <c r="AJ552" s="70" t="s">
        <v>131</v>
      </c>
      <c r="AK552" s="70">
        <v>2</v>
      </c>
      <c r="AL552" s="108" t="s">
        <v>6294</v>
      </c>
      <c r="AM552" t="e">
        <v>#N/A</v>
      </c>
      <c r="AN552" t="e">
        <f t="shared" si="100"/>
        <v>#N/A</v>
      </c>
      <c r="AP552" t="s">
        <v>8085</v>
      </c>
    </row>
    <row r="553" spans="1:42" ht="14.4" customHeight="1" x14ac:dyDescent="0.3">
      <c r="A553" s="59" t="str">
        <f>U553</f>
        <v>MUX01-SF-CHO-01</v>
      </c>
      <c r="B553" s="70" t="s">
        <v>1911</v>
      </c>
      <c r="C553" s="70" t="s">
        <v>3442</v>
      </c>
      <c r="D553" s="70" t="s">
        <v>1195</v>
      </c>
      <c r="E553" s="70" t="s">
        <v>1668</v>
      </c>
      <c r="F553" s="70" t="s">
        <v>1802</v>
      </c>
      <c r="G553" s="59" t="s">
        <v>7838</v>
      </c>
      <c r="H553" s="70" t="s">
        <v>1806</v>
      </c>
      <c r="I553" s="161" t="s">
        <v>4900</v>
      </c>
      <c r="J553" s="70" t="s">
        <v>2863</v>
      </c>
      <c r="K553" s="59" t="s">
        <v>6366</v>
      </c>
      <c r="L553" s="99" t="s">
        <v>4018</v>
      </c>
      <c r="M553" s="82" t="s">
        <v>4686</v>
      </c>
      <c r="N553" s="70" t="s">
        <v>2687</v>
      </c>
      <c r="O553" s="82" t="s">
        <v>2381</v>
      </c>
      <c r="P553" s="59" t="str">
        <f>O553</f>
        <v>0812001</v>
      </c>
      <c r="Q553" s="162" t="str">
        <f>CONCATENATE(O553,"@gspharma.com")</f>
        <v>0812001@gspharma.com</v>
      </c>
      <c r="R553" s="59" t="s">
        <v>2394</v>
      </c>
      <c r="S553" s="59" t="s">
        <v>7970</v>
      </c>
      <c r="T553" s="59" t="str">
        <f t="shared" si="103"/>
        <v>Azra Batool (MUX01-SF-CHO-01)</v>
      </c>
      <c r="U553" s="59" t="s">
        <v>7970</v>
      </c>
      <c r="V553" s="70" t="s">
        <v>1501</v>
      </c>
      <c r="W553" s="70" t="str">
        <f t="shared" si="104"/>
        <v>MUX01 - CHO - Azra Batool</v>
      </c>
      <c r="X553" s="70" t="s">
        <v>131</v>
      </c>
      <c r="Y553" s="70" t="s">
        <v>774</v>
      </c>
      <c r="Z553" s="164" t="s">
        <v>1503</v>
      </c>
      <c r="AA553" s="171">
        <v>44521</v>
      </c>
      <c r="AB553" s="70" t="s">
        <v>5556</v>
      </c>
      <c r="AC553" s="70" t="s">
        <v>1195</v>
      </c>
      <c r="AD553" s="70" t="s">
        <v>1231</v>
      </c>
      <c r="AE553" s="99" t="s">
        <v>1162</v>
      </c>
      <c r="AF553" s="70" t="s">
        <v>1170</v>
      </c>
      <c r="AG553" s="70" t="s">
        <v>3442</v>
      </c>
      <c r="AH553" s="70" t="s">
        <v>3464</v>
      </c>
      <c r="AI553" s="70" t="s">
        <v>4912</v>
      </c>
      <c r="AJ553" s="70" t="s">
        <v>131</v>
      </c>
      <c r="AK553" s="70">
        <v>1</v>
      </c>
      <c r="AL553" s="108" t="s">
        <v>6293</v>
      </c>
      <c r="AM553" t="s">
        <v>2381</v>
      </c>
      <c r="AN553" t="b">
        <f>AM553=O553</f>
        <v>1</v>
      </c>
    </row>
    <row r="554" spans="1:42" ht="14.4" customHeight="1" x14ac:dyDescent="0.3">
      <c r="A554" s="59" t="str">
        <f t="shared" ref="A554:A581" si="105">U554</f>
        <v>MUX01-SF-SFE-01</v>
      </c>
      <c r="B554" s="70" t="s">
        <v>1911</v>
      </c>
      <c r="C554" s="70" t="s">
        <v>3442</v>
      </c>
      <c r="D554" s="70" t="s">
        <v>1195</v>
      </c>
      <c r="E554" s="70" t="s">
        <v>1668</v>
      </c>
      <c r="F554" s="70" t="s">
        <v>1802</v>
      </c>
      <c r="G554" s="59" t="s">
        <v>7838</v>
      </c>
      <c r="H554" s="70" t="s">
        <v>1806</v>
      </c>
      <c r="I554" s="161" t="s">
        <v>4900</v>
      </c>
      <c r="J554" s="70" t="s">
        <v>2863</v>
      </c>
      <c r="K554" s="59" t="s">
        <v>6366</v>
      </c>
      <c r="L554" s="99" t="s">
        <v>7971</v>
      </c>
      <c r="M554" s="82" t="s">
        <v>4686</v>
      </c>
      <c r="N554" s="70" t="s">
        <v>2687</v>
      </c>
      <c r="O554" s="59" t="s">
        <v>2382</v>
      </c>
      <c r="P554" s="59" t="str">
        <f t="shared" si="96"/>
        <v>0812002</v>
      </c>
      <c r="Q554" s="162" t="str">
        <f t="shared" si="97"/>
        <v>0812002@gspharma.com</v>
      </c>
      <c r="R554" s="59" t="s">
        <v>2381</v>
      </c>
      <c r="S554" s="59" t="s">
        <v>3465</v>
      </c>
      <c r="T554" s="59" t="str">
        <f t="shared" si="103"/>
        <v>Shah Noor (MUX01-SF-SFE-01)</v>
      </c>
      <c r="U554" s="59" t="s">
        <v>3465</v>
      </c>
      <c r="V554" s="70" t="s">
        <v>7974</v>
      </c>
      <c r="W554" s="70" t="str">
        <f t="shared" si="104"/>
        <v>MUX01 - SFE - Shah Noor</v>
      </c>
      <c r="X554" s="70" t="s">
        <v>3092</v>
      </c>
      <c r="Y554" s="70" t="s">
        <v>774</v>
      </c>
      <c r="Z554" s="70" t="s">
        <v>7976</v>
      </c>
      <c r="AA554" s="171">
        <v>45353</v>
      </c>
      <c r="AB554" s="70" t="s">
        <v>7977</v>
      </c>
      <c r="AC554" s="70" t="s">
        <v>2071</v>
      </c>
      <c r="AD554" s="70" t="s">
        <v>3450</v>
      </c>
      <c r="AE554" s="99" t="s">
        <v>1162</v>
      </c>
      <c r="AF554" s="70" t="s">
        <v>1170</v>
      </c>
      <c r="AG554" s="70" t="s">
        <v>3442</v>
      </c>
      <c r="AH554" s="70" t="s">
        <v>3464</v>
      </c>
      <c r="AI554" s="70" t="s">
        <v>4912</v>
      </c>
      <c r="AJ554" s="70" t="s">
        <v>131</v>
      </c>
      <c r="AK554" s="70">
        <v>1</v>
      </c>
      <c r="AL554" s="108" t="s">
        <v>6293</v>
      </c>
      <c r="AM554" t="e">
        <v>#N/A</v>
      </c>
      <c r="AN554" t="e">
        <f t="shared" ref="AN554:AN581" si="106">AM554=O554</f>
        <v>#N/A</v>
      </c>
    </row>
    <row r="555" spans="1:42" ht="14.4" customHeight="1" x14ac:dyDescent="0.3">
      <c r="A555" s="59" t="str">
        <f t="shared" si="105"/>
        <v>MUX01-SF-SFE-02</v>
      </c>
      <c r="B555" s="70" t="s">
        <v>1911</v>
      </c>
      <c r="C555" s="70" t="s">
        <v>3442</v>
      </c>
      <c r="D555" s="70" t="s">
        <v>1195</v>
      </c>
      <c r="E555" s="70" t="s">
        <v>1668</v>
      </c>
      <c r="F555" s="70" t="s">
        <v>1802</v>
      </c>
      <c r="G555" s="59" t="s">
        <v>7838</v>
      </c>
      <c r="H555" s="70" t="s">
        <v>1806</v>
      </c>
      <c r="I555" s="161" t="s">
        <v>4900</v>
      </c>
      <c r="J555" s="70" t="s">
        <v>2863</v>
      </c>
      <c r="K555" s="59" t="s">
        <v>6366</v>
      </c>
      <c r="L555" s="99" t="s">
        <v>7972</v>
      </c>
      <c r="M555" s="82" t="s">
        <v>4686</v>
      </c>
      <c r="N555" s="70" t="s">
        <v>2687</v>
      </c>
      <c r="O555" s="82" t="s">
        <v>2383</v>
      </c>
      <c r="P555" s="59" t="str">
        <f t="shared" si="96"/>
        <v>0812003</v>
      </c>
      <c r="Q555" s="162" t="str">
        <f t="shared" si="97"/>
        <v>0812003@gspharma.com</v>
      </c>
      <c r="R555" s="59" t="s">
        <v>2382</v>
      </c>
      <c r="S555" s="59" t="s">
        <v>3466</v>
      </c>
      <c r="T555" s="59" t="str">
        <f t="shared" si="103"/>
        <v>Ghulam Murtaza (MUX01-SF-SFE-02)</v>
      </c>
      <c r="U555" s="59" t="s">
        <v>3466</v>
      </c>
      <c r="V555" s="70" t="s">
        <v>4053</v>
      </c>
      <c r="W555" s="70" t="str">
        <f t="shared" si="104"/>
        <v>MUX01 - SFE - Ghulam Murtaza</v>
      </c>
      <c r="X555" s="70" t="s">
        <v>4054</v>
      </c>
      <c r="Y555" s="70" t="s">
        <v>774</v>
      </c>
      <c r="Z555" s="70" t="s">
        <v>5760</v>
      </c>
      <c r="AA555" s="171">
        <v>45478</v>
      </c>
      <c r="AB555" s="70" t="s">
        <v>5564</v>
      </c>
      <c r="AC555" s="70" t="s">
        <v>2071</v>
      </c>
      <c r="AD555" s="70" t="s">
        <v>3450</v>
      </c>
      <c r="AE555" s="99" t="s">
        <v>1162</v>
      </c>
      <c r="AF555" s="70" t="s">
        <v>1170</v>
      </c>
      <c r="AG555" s="70" t="s">
        <v>3442</v>
      </c>
      <c r="AH555" s="70" t="s">
        <v>3464</v>
      </c>
      <c r="AI555" s="70" t="s">
        <v>4912</v>
      </c>
      <c r="AJ555" s="70" t="s">
        <v>131</v>
      </c>
      <c r="AK555" s="70">
        <v>1</v>
      </c>
      <c r="AL555" s="108" t="s">
        <v>6293</v>
      </c>
      <c r="AM555" t="e">
        <v>#N/A</v>
      </c>
      <c r="AN555" t="e">
        <f t="shared" si="106"/>
        <v>#N/A</v>
      </c>
    </row>
    <row r="556" spans="1:42" ht="14.4" customHeight="1" x14ac:dyDescent="0.3">
      <c r="A556" s="59" t="str">
        <f t="shared" si="105"/>
        <v>MUX01-SF-SFEMIO-00</v>
      </c>
      <c r="B556" s="70" t="s">
        <v>1911</v>
      </c>
      <c r="C556" s="70" t="s">
        <v>3442</v>
      </c>
      <c r="D556" s="70" t="s">
        <v>1195</v>
      </c>
      <c r="E556" s="70" t="s">
        <v>1668</v>
      </c>
      <c r="F556" s="70" t="s">
        <v>1802</v>
      </c>
      <c r="G556" s="59" t="s">
        <v>7838</v>
      </c>
      <c r="H556" s="70" t="s">
        <v>1806</v>
      </c>
      <c r="I556" s="161" t="s">
        <v>4900</v>
      </c>
      <c r="J556" s="70" t="s">
        <v>2863</v>
      </c>
      <c r="K556" s="59" t="s">
        <v>6366</v>
      </c>
      <c r="L556" s="82" t="str">
        <f>O556</f>
        <v>0812005</v>
      </c>
      <c r="M556" s="82" t="s">
        <v>4686</v>
      </c>
      <c r="N556" s="70" t="s">
        <v>2687</v>
      </c>
      <c r="O556" s="59" t="s">
        <v>2385</v>
      </c>
      <c r="P556" s="59" t="str">
        <f t="shared" si="96"/>
        <v>0812005</v>
      </c>
      <c r="Q556" s="162" t="str">
        <f t="shared" si="97"/>
        <v>0812005@gspharma.com</v>
      </c>
      <c r="R556" s="59" t="s">
        <v>2385</v>
      </c>
      <c r="S556" s="70" t="s">
        <v>5655</v>
      </c>
      <c r="T556" s="59" t="str">
        <f>TRIM(CONCATENATE(W556))</f>
        <v>MUX01 - SF Unmapped</v>
      </c>
      <c r="U556" s="70" t="s">
        <v>5655</v>
      </c>
      <c r="V556" s="70" t="s">
        <v>5922</v>
      </c>
      <c r="W556" s="70" t="str">
        <f>TRIM(CONCATENATE(K556," - ",V556))</f>
        <v>MUX01 - SF Unmapped</v>
      </c>
      <c r="X556" s="70" t="s">
        <v>131</v>
      </c>
      <c r="Y556" s="70" t="s">
        <v>774</v>
      </c>
      <c r="Z556" s="70" t="s">
        <v>774</v>
      </c>
      <c r="AA556" s="171" t="s">
        <v>774</v>
      </c>
      <c r="AB556" s="70" t="s">
        <v>774</v>
      </c>
      <c r="AC556" s="70" t="s">
        <v>2071</v>
      </c>
      <c r="AD556" s="70" t="s">
        <v>3450</v>
      </c>
      <c r="AE556" s="99" t="s">
        <v>1162</v>
      </c>
      <c r="AF556" s="70" t="s">
        <v>1170</v>
      </c>
      <c r="AG556" s="70" t="s">
        <v>3442</v>
      </c>
      <c r="AH556" s="70" t="s">
        <v>3464</v>
      </c>
      <c r="AI556" s="70" t="s">
        <v>4912</v>
      </c>
      <c r="AJ556" s="70" t="s">
        <v>131</v>
      </c>
      <c r="AK556" s="70">
        <v>0</v>
      </c>
      <c r="AL556" s="108" t="s">
        <v>5606</v>
      </c>
      <c r="AM556" t="s">
        <v>2385</v>
      </c>
      <c r="AN556" t="b">
        <f t="shared" si="106"/>
        <v>1</v>
      </c>
      <c r="AP556" t="s">
        <v>8085</v>
      </c>
    </row>
    <row r="557" spans="1:42" ht="14.4" customHeight="1" x14ac:dyDescent="0.3">
      <c r="A557" s="59" t="str">
        <f t="shared" si="105"/>
        <v>MUX01-SF-AM-01</v>
      </c>
      <c r="B557" s="70" t="s">
        <v>1911</v>
      </c>
      <c r="C557" s="70" t="s">
        <v>3442</v>
      </c>
      <c r="D557" s="70" t="s">
        <v>1195</v>
      </c>
      <c r="E557" s="70" t="s">
        <v>1668</v>
      </c>
      <c r="F557" s="70" t="s">
        <v>1802</v>
      </c>
      <c r="G557" s="59" t="s">
        <v>7838</v>
      </c>
      <c r="H557" s="70" t="s">
        <v>1806</v>
      </c>
      <c r="I557" s="161" t="s">
        <v>4900</v>
      </c>
      <c r="J557" s="70" t="s">
        <v>2863</v>
      </c>
      <c r="K557" s="59" t="s">
        <v>6366</v>
      </c>
      <c r="L557" s="99" t="s">
        <v>1489</v>
      </c>
      <c r="M557" s="82" t="s">
        <v>4686</v>
      </c>
      <c r="N557" s="70" t="s">
        <v>2687</v>
      </c>
      <c r="O557" s="59" t="s">
        <v>2380</v>
      </c>
      <c r="P557" s="59" t="str">
        <f>O556</f>
        <v>0812005</v>
      </c>
      <c r="Q557" s="162" t="str">
        <f t="shared" si="97"/>
        <v>08120@gspharma.com</v>
      </c>
      <c r="R557" s="59" t="s">
        <v>2380</v>
      </c>
      <c r="S557" s="59" t="s">
        <v>3464</v>
      </c>
      <c r="T557" s="59" t="str">
        <f>TRIM(CONCATENATE(V557))</f>
        <v>M. Sajid</v>
      </c>
      <c r="U557" s="70" t="s">
        <v>3464</v>
      </c>
      <c r="V557" s="70" t="s">
        <v>4912</v>
      </c>
      <c r="W557" s="70" t="str">
        <f>TRIM(CONCATENATE(K557," - ",AD557," - ",V557))</f>
        <v>MUX01 - AM - M. Sajid</v>
      </c>
      <c r="X557" s="70" t="s">
        <v>131</v>
      </c>
      <c r="Y557" s="70" t="s">
        <v>774</v>
      </c>
      <c r="Z557" s="99" t="s">
        <v>6719</v>
      </c>
      <c r="AA557" s="171" t="s">
        <v>774</v>
      </c>
      <c r="AB557" s="70" t="s">
        <v>774</v>
      </c>
      <c r="AC557" s="70" t="s">
        <v>1805</v>
      </c>
      <c r="AD557" s="70" t="s">
        <v>1222</v>
      </c>
      <c r="AE557" s="99" t="s">
        <v>3414</v>
      </c>
      <c r="AF557" s="70" t="s">
        <v>1170</v>
      </c>
      <c r="AG557" s="70" t="s">
        <v>3442</v>
      </c>
      <c r="AH557" s="59" t="s">
        <v>7936</v>
      </c>
      <c r="AI557" s="70" t="s">
        <v>4912</v>
      </c>
      <c r="AJ557" s="70" t="s">
        <v>131</v>
      </c>
      <c r="AK557" s="70">
        <v>2</v>
      </c>
      <c r="AL557" s="108" t="s">
        <v>6294</v>
      </c>
      <c r="AM557" t="s">
        <v>2380</v>
      </c>
      <c r="AN557" t="b">
        <f t="shared" si="106"/>
        <v>1</v>
      </c>
      <c r="AP557" t="s">
        <v>8085</v>
      </c>
    </row>
    <row r="558" spans="1:42" ht="14.4" customHeight="1" x14ac:dyDescent="0.3">
      <c r="A558" s="59" t="str">
        <f t="shared" si="105"/>
        <v>STH-A-SF-RM-01</v>
      </c>
      <c r="B558" s="70" t="s">
        <v>1911</v>
      </c>
      <c r="C558" s="70" t="s">
        <v>3442</v>
      </c>
      <c r="D558" s="70" t="s">
        <v>1171</v>
      </c>
      <c r="E558" s="70" t="s">
        <v>17</v>
      </c>
      <c r="F558" s="70" t="s">
        <v>1166</v>
      </c>
      <c r="G558" s="59" t="s">
        <v>5637</v>
      </c>
      <c r="H558" s="70" t="s">
        <v>1218</v>
      </c>
      <c r="I558" s="59" t="s">
        <v>4901</v>
      </c>
      <c r="J558" s="70" t="s">
        <v>2860</v>
      </c>
      <c r="K558" s="59" t="s">
        <v>6360</v>
      </c>
      <c r="L558" s="59" t="str">
        <f>O558</f>
        <v>09</v>
      </c>
      <c r="M558" s="82" t="s">
        <v>4686</v>
      </c>
      <c r="N558" s="70" t="s">
        <v>2687</v>
      </c>
      <c r="O558" s="82" t="s">
        <v>8004</v>
      </c>
      <c r="P558" s="59" t="str">
        <f>O558</f>
        <v>09</v>
      </c>
      <c r="Q558" s="162" t="str">
        <f t="shared" si="97"/>
        <v>09@gspharma.com</v>
      </c>
      <c r="R558" s="59">
        <v>99914</v>
      </c>
      <c r="S558" s="59" t="s">
        <v>7935</v>
      </c>
      <c r="T558" s="59" t="str">
        <f>TRIM(CONCATENATE(V558))</f>
        <v>Sy. Nusrat Ali Naqvi</v>
      </c>
      <c r="U558" s="59" t="s">
        <v>7935</v>
      </c>
      <c r="V558" s="70" t="s">
        <v>6263</v>
      </c>
      <c r="W558" s="70" t="str">
        <f>TRIM(CONCATENATE(G558," - ",AD558," - ",V558))</f>
        <v>STH-A - RM - Sy. Nusrat Ali Naqvi</v>
      </c>
      <c r="X558" s="70" t="s">
        <v>26</v>
      </c>
      <c r="Y558" s="70" t="s">
        <v>774</v>
      </c>
      <c r="Z558" s="70" t="s">
        <v>7940</v>
      </c>
      <c r="AA558" s="171" t="s">
        <v>774</v>
      </c>
      <c r="AB558" s="70" t="s">
        <v>774</v>
      </c>
      <c r="AC558" s="70" t="s">
        <v>1911</v>
      </c>
      <c r="AD558" s="70" t="s">
        <v>1812</v>
      </c>
      <c r="AE558" s="99" t="s">
        <v>2488</v>
      </c>
      <c r="AF558" s="70" t="s">
        <v>1170</v>
      </c>
      <c r="AG558" s="70" t="s">
        <v>3442</v>
      </c>
      <c r="AH558" s="59" t="s">
        <v>5652</v>
      </c>
      <c r="AI558" s="70" t="s">
        <v>4911</v>
      </c>
      <c r="AJ558" s="70" t="s">
        <v>1367</v>
      </c>
      <c r="AK558" s="81">
        <v>3</v>
      </c>
      <c r="AL558" s="108" t="s">
        <v>6294</v>
      </c>
      <c r="AM558" t="e">
        <v>#N/A</v>
      </c>
      <c r="AN558" t="e">
        <f t="shared" si="106"/>
        <v>#N/A</v>
      </c>
    </row>
    <row r="559" spans="1:42" ht="14.4" customHeight="1" x14ac:dyDescent="0.3">
      <c r="A559" s="59" t="str">
        <f t="shared" si="105"/>
        <v>CNT-A-SF-RM-01</v>
      </c>
      <c r="B559" s="70" t="s">
        <v>1911</v>
      </c>
      <c r="C559" s="70" t="s">
        <v>3442</v>
      </c>
      <c r="D559" s="70" t="s">
        <v>1195</v>
      </c>
      <c r="E559" s="70" t="s">
        <v>1668</v>
      </c>
      <c r="F559" s="70" t="s">
        <v>1802</v>
      </c>
      <c r="G559" s="59" t="s">
        <v>7838</v>
      </c>
      <c r="H559" s="70" t="s">
        <v>1806</v>
      </c>
      <c r="I559" s="161" t="s">
        <v>4900</v>
      </c>
      <c r="J559" s="70" t="s">
        <v>2863</v>
      </c>
      <c r="K559" s="59" t="s">
        <v>6366</v>
      </c>
      <c r="L559" s="59" t="str">
        <f>O559</f>
        <v>07</v>
      </c>
      <c r="M559" s="82" t="s">
        <v>4686</v>
      </c>
      <c r="N559" s="70" t="s">
        <v>2687</v>
      </c>
      <c r="O559" s="82" t="s">
        <v>2392</v>
      </c>
      <c r="P559" s="59" t="str">
        <f t="shared" si="96"/>
        <v>07</v>
      </c>
      <c r="Q559" s="162" t="str">
        <f t="shared" si="97"/>
        <v>07@gspharma.com</v>
      </c>
      <c r="R559" s="59">
        <v>99914</v>
      </c>
      <c r="S559" s="59" t="s">
        <v>7936</v>
      </c>
      <c r="T559" s="59" t="str">
        <f>TRIM(CONCATENATE(V559))</f>
        <v>M. Sajid</v>
      </c>
      <c r="U559" s="59" t="s">
        <v>7936</v>
      </c>
      <c r="V559" s="70" t="s">
        <v>4912</v>
      </c>
      <c r="W559" s="70" t="str">
        <f>TRIM(CONCATENATE(G559," - ",AD559," - ",V559))</f>
        <v>CNT-A - RM - M. Sajid</v>
      </c>
      <c r="X559" s="70" t="s">
        <v>131</v>
      </c>
      <c r="Y559" s="70" t="s">
        <v>774</v>
      </c>
      <c r="Z559" s="70" t="s">
        <v>1492</v>
      </c>
      <c r="AA559" s="171" t="s">
        <v>774</v>
      </c>
      <c r="AB559" s="70" t="s">
        <v>774</v>
      </c>
      <c r="AC559" s="70" t="s">
        <v>1911</v>
      </c>
      <c r="AD559" s="70" t="s">
        <v>1812</v>
      </c>
      <c r="AE559" s="99" t="s">
        <v>2488</v>
      </c>
      <c r="AF559" s="70" t="s">
        <v>1170</v>
      </c>
      <c r="AG559" s="70" t="s">
        <v>3442</v>
      </c>
      <c r="AH559" s="59" t="s">
        <v>5652</v>
      </c>
      <c r="AI559" s="70" t="s">
        <v>4911</v>
      </c>
      <c r="AJ559" s="70" t="s">
        <v>1367</v>
      </c>
      <c r="AK559" s="81">
        <v>3</v>
      </c>
      <c r="AL559" s="108" t="s">
        <v>6294</v>
      </c>
      <c r="AM559" t="s">
        <v>2392</v>
      </c>
      <c r="AN559" t="b">
        <f t="shared" si="106"/>
        <v>1</v>
      </c>
    </row>
    <row r="560" spans="1:42" ht="14.4" customHeight="1" x14ac:dyDescent="0.3">
      <c r="A560" s="59" t="str">
        <f>U560</f>
        <v>NTH-A-SF-RM-01</v>
      </c>
      <c r="B560" s="70" t="s">
        <v>1911</v>
      </c>
      <c r="C560" s="70" t="s">
        <v>3442</v>
      </c>
      <c r="D560" s="70" t="s">
        <v>1217</v>
      </c>
      <c r="E560" s="70" t="s">
        <v>143</v>
      </c>
      <c r="F560" s="70" t="s">
        <v>1168</v>
      </c>
      <c r="G560" s="59" t="s">
        <v>5631</v>
      </c>
      <c r="H560" s="70" t="s">
        <v>2867</v>
      </c>
      <c r="I560" s="59" t="s">
        <v>144</v>
      </c>
      <c r="J560" s="70" t="s">
        <v>2862</v>
      </c>
      <c r="K560" s="59" t="s">
        <v>6364</v>
      </c>
      <c r="L560" s="59" t="str">
        <f>O560</f>
        <v>08</v>
      </c>
      <c r="M560" s="82" t="s">
        <v>4686</v>
      </c>
      <c r="N560" s="70" t="s">
        <v>2687</v>
      </c>
      <c r="O560" s="82" t="s">
        <v>2373</v>
      </c>
      <c r="P560" s="59" t="str">
        <f t="shared" si="96"/>
        <v>08</v>
      </c>
      <c r="Q560" s="162" t="str">
        <f t="shared" si="97"/>
        <v>08@gspharma.com</v>
      </c>
      <c r="R560" s="59">
        <v>99914</v>
      </c>
      <c r="S560" s="59" t="s">
        <v>7937</v>
      </c>
      <c r="T560" s="59" t="str">
        <f>TRIM(CONCATENATE(V560))</f>
        <v>Amna Yasir</v>
      </c>
      <c r="U560" s="59" t="s">
        <v>7937</v>
      </c>
      <c r="V560" s="70" t="s">
        <v>1293</v>
      </c>
      <c r="W560" s="70" t="str">
        <f>TRIM(CONCATENATE(G560," - ",AD560," - ",V560))</f>
        <v>NTH-A - RM - Amna Yasir</v>
      </c>
      <c r="X560" s="70" t="s">
        <v>144</v>
      </c>
      <c r="Y560" s="70" t="s">
        <v>774</v>
      </c>
      <c r="Z560" s="70" t="s">
        <v>7941</v>
      </c>
      <c r="AA560" s="171" t="s">
        <v>774</v>
      </c>
      <c r="AB560" s="70" t="s">
        <v>774</v>
      </c>
      <c r="AC560" s="70" t="s">
        <v>1911</v>
      </c>
      <c r="AD560" s="70" t="s">
        <v>1812</v>
      </c>
      <c r="AE560" s="99" t="s">
        <v>2488</v>
      </c>
      <c r="AF560" s="70" t="s">
        <v>1170</v>
      </c>
      <c r="AG560" s="70" t="s">
        <v>3442</v>
      </c>
      <c r="AH560" s="59" t="s">
        <v>5652</v>
      </c>
      <c r="AI560" s="70" t="s">
        <v>4911</v>
      </c>
      <c r="AJ560" s="70" t="s">
        <v>1367</v>
      </c>
      <c r="AK560" s="81">
        <v>3</v>
      </c>
      <c r="AL560" s="108" t="s">
        <v>6294</v>
      </c>
      <c r="AM560" t="s">
        <v>2373</v>
      </c>
      <c r="AN560" t="b">
        <f>AM560=O560</f>
        <v>1</v>
      </c>
    </row>
    <row r="561" spans="1:42" ht="14.4" customHeight="1" x14ac:dyDescent="0.3">
      <c r="A561" s="59" t="str">
        <f t="shared" si="105"/>
        <v>ISB01-SF-CHO-01</v>
      </c>
      <c r="B561" s="70" t="s">
        <v>1911</v>
      </c>
      <c r="C561" s="70" t="s">
        <v>3442</v>
      </c>
      <c r="D561" s="70" t="s">
        <v>1217</v>
      </c>
      <c r="E561" s="70" t="s">
        <v>143</v>
      </c>
      <c r="F561" s="70" t="s">
        <v>1168</v>
      </c>
      <c r="G561" s="59" t="s">
        <v>5631</v>
      </c>
      <c r="H561" s="70" t="s">
        <v>2867</v>
      </c>
      <c r="I561" s="59" t="s">
        <v>144</v>
      </c>
      <c r="J561" s="70" t="s">
        <v>2862</v>
      </c>
      <c r="K561" s="59" t="s">
        <v>6364</v>
      </c>
      <c r="L561" s="82" t="s">
        <v>4257</v>
      </c>
      <c r="M561" s="82" t="s">
        <v>4686</v>
      </c>
      <c r="N561" s="70" t="s">
        <v>2687</v>
      </c>
      <c r="O561" s="82" t="s">
        <v>5183</v>
      </c>
      <c r="P561" s="59" t="str">
        <f t="shared" si="96"/>
        <v>0518001</v>
      </c>
      <c r="Q561" s="162" t="str">
        <f t="shared" si="97"/>
        <v>0518001@gspharma.com</v>
      </c>
      <c r="R561" s="59" t="s">
        <v>5181</v>
      </c>
      <c r="S561" s="70" t="s">
        <v>7302</v>
      </c>
      <c r="T561" s="59" t="str">
        <f t="shared" ref="T561:T570" si="107">TRIM(CONCATENATE(V561," (",S561,")"))</f>
        <v>Ghazala Shaheen (ISB01-SF-CHO-01)</v>
      </c>
      <c r="U561" s="70" t="s">
        <v>7302</v>
      </c>
      <c r="V561" s="70" t="s">
        <v>1606</v>
      </c>
      <c r="W561" s="70" t="str">
        <f t="shared" ref="W561:W570" si="108">TRIM(CONCATENATE(K561," - ",AD561," - ",V561))</f>
        <v>ISB01 - CHO - Ghazala Shaheen</v>
      </c>
      <c r="X561" s="70" t="s">
        <v>7980</v>
      </c>
      <c r="Y561" s="70" t="s">
        <v>774</v>
      </c>
      <c r="Z561" s="70" t="s">
        <v>1608</v>
      </c>
      <c r="AA561" s="171">
        <v>44521</v>
      </c>
      <c r="AB561" s="70" t="s">
        <v>5533</v>
      </c>
      <c r="AC561" s="70" t="s">
        <v>1195</v>
      </c>
      <c r="AD561" s="70" t="s">
        <v>1231</v>
      </c>
      <c r="AE561" s="82" t="s">
        <v>3414</v>
      </c>
      <c r="AF561" s="70" t="s">
        <v>1170</v>
      </c>
      <c r="AG561" s="70" t="s">
        <v>3442</v>
      </c>
      <c r="AH561" s="70" t="s">
        <v>3535</v>
      </c>
      <c r="AI561" s="70" t="s">
        <v>1293</v>
      </c>
      <c r="AJ561" s="70" t="s">
        <v>144</v>
      </c>
      <c r="AK561" s="70">
        <v>1</v>
      </c>
      <c r="AL561" s="108" t="s">
        <v>6293</v>
      </c>
      <c r="AM561" t="s">
        <v>2424</v>
      </c>
      <c r="AN561" t="b">
        <f t="shared" si="106"/>
        <v>0</v>
      </c>
    </row>
    <row r="562" spans="1:42" ht="14.4" customHeight="1" x14ac:dyDescent="0.3">
      <c r="A562" s="59" t="str">
        <f t="shared" si="105"/>
        <v>ISB01-SF-CHO-02</v>
      </c>
      <c r="B562" s="70" t="s">
        <v>1911</v>
      </c>
      <c r="C562" s="70" t="s">
        <v>3442</v>
      </c>
      <c r="D562" s="70" t="s">
        <v>1217</v>
      </c>
      <c r="E562" s="70" t="s">
        <v>143</v>
      </c>
      <c r="F562" s="70" t="s">
        <v>1168</v>
      </c>
      <c r="G562" s="59" t="s">
        <v>5631</v>
      </c>
      <c r="H562" s="70" t="s">
        <v>2867</v>
      </c>
      <c r="I562" s="59" t="s">
        <v>144</v>
      </c>
      <c r="J562" s="70" t="s">
        <v>2862</v>
      </c>
      <c r="K562" s="59" t="s">
        <v>6364</v>
      </c>
      <c r="L562" s="82" t="s">
        <v>4261</v>
      </c>
      <c r="M562" s="82" t="s">
        <v>4686</v>
      </c>
      <c r="N562" s="70" t="s">
        <v>2687</v>
      </c>
      <c r="O562" s="82" t="s">
        <v>5185</v>
      </c>
      <c r="P562" s="59" t="str">
        <f t="shared" si="96"/>
        <v>0518002</v>
      </c>
      <c r="Q562" s="162" t="str">
        <f t="shared" si="97"/>
        <v>0518002@gspharma.com</v>
      </c>
      <c r="R562" s="59" t="s">
        <v>5206</v>
      </c>
      <c r="S562" s="70" t="s">
        <v>7303</v>
      </c>
      <c r="T562" s="59" t="str">
        <f t="shared" si="107"/>
        <v>Noman Ali (ISB01-SF-CHO-02)</v>
      </c>
      <c r="U562" s="70" t="s">
        <v>7303</v>
      </c>
      <c r="V562" s="70" t="s">
        <v>1299</v>
      </c>
      <c r="W562" s="70" t="str">
        <f t="shared" si="108"/>
        <v>ISB01 - CHO - Noman Ali</v>
      </c>
      <c r="X562" s="70" t="s">
        <v>145</v>
      </c>
      <c r="Y562" s="70" t="s">
        <v>774</v>
      </c>
      <c r="Z562" s="70" t="s">
        <v>5700</v>
      </c>
      <c r="AA562" s="171">
        <v>44521</v>
      </c>
      <c r="AB562" s="70" t="s">
        <v>1301</v>
      </c>
      <c r="AC562" s="70" t="s">
        <v>1195</v>
      </c>
      <c r="AD562" s="70" t="s">
        <v>1231</v>
      </c>
      <c r="AE562" s="82" t="s">
        <v>3414</v>
      </c>
      <c r="AF562" s="70" t="s">
        <v>1170</v>
      </c>
      <c r="AG562" s="70" t="s">
        <v>3442</v>
      </c>
      <c r="AH562" s="70" t="s">
        <v>3535</v>
      </c>
      <c r="AI562" s="70" t="s">
        <v>1293</v>
      </c>
      <c r="AJ562" s="70" t="s">
        <v>144</v>
      </c>
      <c r="AK562" s="70">
        <v>1</v>
      </c>
      <c r="AL562" s="108" t="s">
        <v>6293</v>
      </c>
      <c r="AM562" t="s">
        <v>2425</v>
      </c>
      <c r="AN562" t="b">
        <f t="shared" si="106"/>
        <v>0</v>
      </c>
    </row>
    <row r="563" spans="1:42" ht="14.4" customHeight="1" x14ac:dyDescent="0.3">
      <c r="A563" s="59" t="str">
        <f>U563</f>
        <v>ISB01-SF-SFE-01</v>
      </c>
      <c r="B563" s="70" t="s">
        <v>1911</v>
      </c>
      <c r="C563" s="70" t="s">
        <v>3442</v>
      </c>
      <c r="D563" s="70" t="s">
        <v>1217</v>
      </c>
      <c r="E563" s="70" t="s">
        <v>143</v>
      </c>
      <c r="F563" s="70" t="s">
        <v>1168</v>
      </c>
      <c r="G563" s="59" t="s">
        <v>5631</v>
      </c>
      <c r="H563" s="70" t="s">
        <v>2867</v>
      </c>
      <c r="I563" s="59" t="s">
        <v>144</v>
      </c>
      <c r="J563" s="70" t="s">
        <v>2862</v>
      </c>
      <c r="K563" s="59" t="s">
        <v>6364</v>
      </c>
      <c r="L563" s="99" t="s">
        <v>7985</v>
      </c>
      <c r="M563" s="82" t="s">
        <v>4686</v>
      </c>
      <c r="N563" s="70" t="s">
        <v>2687</v>
      </c>
      <c r="O563" s="82" t="s">
        <v>2425</v>
      </c>
      <c r="P563" s="59" t="str">
        <f t="shared" si="96"/>
        <v>1311002</v>
      </c>
      <c r="Q563" s="162" t="str">
        <f t="shared" si="97"/>
        <v>1311002@gspharma.com</v>
      </c>
      <c r="R563" s="59" t="s">
        <v>2401</v>
      </c>
      <c r="S563" s="70" t="s">
        <v>3536</v>
      </c>
      <c r="T563" s="59" t="str">
        <f t="shared" si="107"/>
        <v>Seemab Shabbir (ISB01-SF-SFE-01)</v>
      </c>
      <c r="U563" s="70" t="s">
        <v>3536</v>
      </c>
      <c r="V563" s="70" t="s">
        <v>7978</v>
      </c>
      <c r="W563" s="70" t="str">
        <f t="shared" si="108"/>
        <v>ISB01 - SFE - Seemab Shabbir</v>
      </c>
      <c r="X563" s="70" t="s">
        <v>139</v>
      </c>
      <c r="Y563" s="70" t="s">
        <v>774</v>
      </c>
      <c r="Z563" s="70" t="s">
        <v>5684</v>
      </c>
      <c r="AA563" s="171">
        <v>45477</v>
      </c>
      <c r="AB563" s="70" t="s">
        <v>7981</v>
      </c>
      <c r="AC563" s="70" t="s">
        <v>2071</v>
      </c>
      <c r="AD563" s="70" t="s">
        <v>3450</v>
      </c>
      <c r="AE563" s="99" t="s">
        <v>1162</v>
      </c>
      <c r="AF563" s="70" t="s">
        <v>1170</v>
      </c>
      <c r="AG563" s="70" t="s">
        <v>3442</v>
      </c>
      <c r="AH563" s="70" t="s">
        <v>3535</v>
      </c>
      <c r="AI563" s="70" t="s">
        <v>1293</v>
      </c>
      <c r="AJ563" s="70" t="s">
        <v>144</v>
      </c>
      <c r="AK563" s="70">
        <v>1</v>
      </c>
      <c r="AL563" s="108" t="s">
        <v>6293</v>
      </c>
      <c r="AM563" t="e">
        <v>#N/A</v>
      </c>
      <c r="AN563" t="e">
        <f>AM563=O563</f>
        <v>#N/A</v>
      </c>
    </row>
    <row r="564" spans="1:42" ht="14.4" customHeight="1" x14ac:dyDescent="0.3">
      <c r="A564" s="59" t="str">
        <f t="shared" si="105"/>
        <v>ISB01-SF-SFE-02</v>
      </c>
      <c r="B564" s="70" t="s">
        <v>1911</v>
      </c>
      <c r="C564" s="70" t="s">
        <v>3442</v>
      </c>
      <c r="D564" s="70" t="s">
        <v>1217</v>
      </c>
      <c r="E564" s="70" t="s">
        <v>143</v>
      </c>
      <c r="F564" s="70" t="s">
        <v>1168</v>
      </c>
      <c r="G564" s="59" t="s">
        <v>5631</v>
      </c>
      <c r="H564" s="70" t="s">
        <v>2867</v>
      </c>
      <c r="I564" s="59" t="s">
        <v>144</v>
      </c>
      <c r="J564" s="70" t="s">
        <v>2862</v>
      </c>
      <c r="K564" s="59" t="s">
        <v>6364</v>
      </c>
      <c r="L564" s="82" t="s">
        <v>6712</v>
      </c>
      <c r="M564" s="82" t="s">
        <v>4686</v>
      </c>
      <c r="N564" s="70" t="s">
        <v>2687</v>
      </c>
      <c r="O564" s="82" t="s">
        <v>5187</v>
      </c>
      <c r="P564" s="59" t="str">
        <f t="shared" si="96"/>
        <v>0518003</v>
      </c>
      <c r="Q564" s="162" t="str">
        <f t="shared" si="97"/>
        <v>0518003@gspharma.com</v>
      </c>
      <c r="R564" s="59" t="s">
        <v>5181</v>
      </c>
      <c r="S564" s="70" t="s">
        <v>3537</v>
      </c>
      <c r="T564" s="59" t="str">
        <f t="shared" si="107"/>
        <v>Aliya Batool (ISB01-SF-SFE-02)</v>
      </c>
      <c r="U564" s="70" t="s">
        <v>3537</v>
      </c>
      <c r="V564" s="70" t="s">
        <v>6713</v>
      </c>
      <c r="W564" s="70" t="str">
        <f t="shared" si="108"/>
        <v>ISB01 - SFE - Aliya Batool</v>
      </c>
      <c r="X564" s="70" t="s">
        <v>150</v>
      </c>
      <c r="Y564" s="70" t="s">
        <v>774</v>
      </c>
      <c r="Z564" s="70" t="s">
        <v>7982</v>
      </c>
      <c r="AA564" s="171">
        <v>45474</v>
      </c>
      <c r="AB564" s="70" t="s">
        <v>7983</v>
      </c>
      <c r="AC564" s="70" t="s">
        <v>2071</v>
      </c>
      <c r="AD564" s="70" t="s">
        <v>3450</v>
      </c>
      <c r="AE564" s="82" t="s">
        <v>3414</v>
      </c>
      <c r="AF564" s="70" t="s">
        <v>1170</v>
      </c>
      <c r="AG564" s="70" t="s">
        <v>3442</v>
      </c>
      <c r="AH564" s="70" t="s">
        <v>3535</v>
      </c>
      <c r="AI564" s="70" t="s">
        <v>1293</v>
      </c>
      <c r="AJ564" s="70" t="s">
        <v>144</v>
      </c>
      <c r="AK564" s="70">
        <v>1</v>
      </c>
      <c r="AL564" s="108" t="s">
        <v>6293</v>
      </c>
      <c r="AM564" t="s">
        <v>2427</v>
      </c>
      <c r="AN564" t="b">
        <f t="shared" si="106"/>
        <v>0</v>
      </c>
    </row>
    <row r="565" spans="1:42" ht="14.4" customHeight="1" x14ac:dyDescent="0.3">
      <c r="A565" s="59" t="str">
        <f t="shared" si="105"/>
        <v>ISB01-SF-SFE-03</v>
      </c>
      <c r="B565" s="70" t="s">
        <v>1911</v>
      </c>
      <c r="C565" s="70" t="s">
        <v>3442</v>
      </c>
      <c r="D565" s="70" t="s">
        <v>1217</v>
      </c>
      <c r="E565" s="70" t="s">
        <v>143</v>
      </c>
      <c r="F565" s="70" t="s">
        <v>1168</v>
      </c>
      <c r="G565" s="59" t="s">
        <v>5631</v>
      </c>
      <c r="H565" s="70" t="s">
        <v>2867</v>
      </c>
      <c r="I565" s="59" t="s">
        <v>144</v>
      </c>
      <c r="J565" s="70" t="s">
        <v>2862</v>
      </c>
      <c r="K565" s="59" t="s">
        <v>6364</v>
      </c>
      <c r="L565" s="82" t="s">
        <v>5710</v>
      </c>
      <c r="M565" s="82" t="s">
        <v>4686</v>
      </c>
      <c r="N565" s="70" t="s">
        <v>2687</v>
      </c>
      <c r="O565" s="82" t="s">
        <v>5189</v>
      </c>
      <c r="P565" s="59" t="str">
        <f t="shared" si="96"/>
        <v>0518004</v>
      </c>
      <c r="Q565" s="162" t="str">
        <f t="shared" si="97"/>
        <v>0518004@gspharma.com</v>
      </c>
      <c r="R565" s="59" t="s">
        <v>5206</v>
      </c>
      <c r="S565" s="70" t="s">
        <v>3538</v>
      </c>
      <c r="T565" s="59" t="str">
        <f t="shared" si="107"/>
        <v>Babar Haider (ISB01-SF-SFE-03)</v>
      </c>
      <c r="U565" s="70" t="s">
        <v>3538</v>
      </c>
      <c r="V565" s="70" t="s">
        <v>4303</v>
      </c>
      <c r="W565" s="70" t="str">
        <f t="shared" si="108"/>
        <v>ISB01 - SFE - Babar Haider</v>
      </c>
      <c r="X565" s="70" t="s">
        <v>138</v>
      </c>
      <c r="Y565" s="70" t="s">
        <v>774</v>
      </c>
      <c r="Z565" s="70" t="s">
        <v>7984</v>
      </c>
      <c r="AA565" s="171">
        <v>45048</v>
      </c>
      <c r="AB565" s="70" t="s">
        <v>1283</v>
      </c>
      <c r="AC565" s="70" t="s">
        <v>2071</v>
      </c>
      <c r="AD565" s="70" t="s">
        <v>3450</v>
      </c>
      <c r="AE565" s="82" t="s">
        <v>3414</v>
      </c>
      <c r="AF565" s="70" t="s">
        <v>1170</v>
      </c>
      <c r="AG565" s="70" t="s">
        <v>3442</v>
      </c>
      <c r="AH565" s="70" t="s">
        <v>3535</v>
      </c>
      <c r="AI565" s="70" t="s">
        <v>1293</v>
      </c>
      <c r="AJ565" s="70" t="s">
        <v>144</v>
      </c>
      <c r="AK565" s="70">
        <v>1</v>
      </c>
      <c r="AL565" s="108" t="s">
        <v>6293</v>
      </c>
      <c r="AM565" t="s">
        <v>2426</v>
      </c>
      <c r="AN565" t="b">
        <f t="shared" si="106"/>
        <v>0</v>
      </c>
    </row>
    <row r="566" spans="1:42" ht="14.4" customHeight="1" x14ac:dyDescent="0.3">
      <c r="A566" s="59" t="str">
        <f t="shared" si="105"/>
        <v>ISB01-SF-SFEMIO-00</v>
      </c>
      <c r="B566" s="70" t="s">
        <v>1911</v>
      </c>
      <c r="C566" s="70" t="s">
        <v>3442</v>
      </c>
      <c r="D566" s="70" t="s">
        <v>1217</v>
      </c>
      <c r="E566" s="70" t="s">
        <v>143</v>
      </c>
      <c r="F566" s="70" t="s">
        <v>1168</v>
      </c>
      <c r="G566" s="59" t="s">
        <v>5631</v>
      </c>
      <c r="H566" s="70" t="s">
        <v>2867</v>
      </c>
      <c r="I566" s="59" t="s">
        <v>144</v>
      </c>
      <c r="J566" s="70" t="s">
        <v>2862</v>
      </c>
      <c r="K566" s="59" t="s">
        <v>6364</v>
      </c>
      <c r="L566" s="82" t="str">
        <f>O566</f>
        <v>1311011</v>
      </c>
      <c r="M566" s="82" t="s">
        <v>4686</v>
      </c>
      <c r="N566" s="70" t="s">
        <v>2687</v>
      </c>
      <c r="O566" s="82" t="s">
        <v>4861</v>
      </c>
      <c r="P566" s="59" t="str">
        <f t="shared" si="96"/>
        <v>1311011</v>
      </c>
      <c r="Q566" s="162" t="str">
        <f t="shared" si="97"/>
        <v>1311011@gspharma.com</v>
      </c>
      <c r="R566" s="59" t="s">
        <v>2976</v>
      </c>
      <c r="S566" s="70" t="s">
        <v>5659</v>
      </c>
      <c r="T566" s="59" t="str">
        <f>TRIM(CONCATENATE(W566))</f>
        <v>ISB01 - SF Unmapped</v>
      </c>
      <c r="U566" s="70" t="s">
        <v>5659</v>
      </c>
      <c r="V566" s="70" t="s">
        <v>5922</v>
      </c>
      <c r="W566" s="70" t="str">
        <f>TRIM(CONCATENATE(K566," - ",V566))</f>
        <v>ISB01 - SF Unmapped</v>
      </c>
      <c r="X566" s="70" t="s">
        <v>144</v>
      </c>
      <c r="Y566" s="70" t="s">
        <v>774</v>
      </c>
      <c r="Z566" s="70" t="s">
        <v>774</v>
      </c>
      <c r="AA566" s="171" t="s">
        <v>774</v>
      </c>
      <c r="AB566" s="70" t="s">
        <v>774</v>
      </c>
      <c r="AC566" s="70" t="s">
        <v>2071</v>
      </c>
      <c r="AD566" s="70" t="s">
        <v>3450</v>
      </c>
      <c r="AE566" s="99" t="s">
        <v>1162</v>
      </c>
      <c r="AF566" s="70" t="s">
        <v>1170</v>
      </c>
      <c r="AG566" s="70" t="s">
        <v>3442</v>
      </c>
      <c r="AH566" s="70" t="s">
        <v>3535</v>
      </c>
      <c r="AI566" s="70" t="s">
        <v>1293</v>
      </c>
      <c r="AJ566" s="70" t="s">
        <v>144</v>
      </c>
      <c r="AK566" s="70">
        <v>0</v>
      </c>
      <c r="AL566" s="108" t="s">
        <v>5606</v>
      </c>
      <c r="AM566" t="e">
        <v>#N/A</v>
      </c>
      <c r="AN566" t="e">
        <f t="shared" si="106"/>
        <v>#N/A</v>
      </c>
      <c r="AP566" t="s">
        <v>8085</v>
      </c>
    </row>
    <row r="567" spans="1:42" ht="14.4" customHeight="1" x14ac:dyDescent="0.3">
      <c r="A567" s="59" t="str">
        <f t="shared" si="105"/>
        <v>ISB01-SF-AM-01</v>
      </c>
      <c r="B567" s="70" t="s">
        <v>1911</v>
      </c>
      <c r="C567" s="70" t="s">
        <v>3442</v>
      </c>
      <c r="D567" s="70" t="s">
        <v>1217</v>
      </c>
      <c r="E567" s="70" t="s">
        <v>143</v>
      </c>
      <c r="F567" s="70" t="s">
        <v>1168</v>
      </c>
      <c r="G567" s="59" t="s">
        <v>5631</v>
      </c>
      <c r="H567" s="70" t="s">
        <v>2867</v>
      </c>
      <c r="I567" s="59" t="s">
        <v>144</v>
      </c>
      <c r="J567" s="70" t="s">
        <v>2862</v>
      </c>
      <c r="K567" s="59" t="s">
        <v>6364</v>
      </c>
      <c r="L567" s="99" t="s">
        <v>1708</v>
      </c>
      <c r="M567" s="82" t="s">
        <v>4686</v>
      </c>
      <c r="N567" s="70" t="s">
        <v>2687</v>
      </c>
      <c r="O567" s="82" t="s">
        <v>2428</v>
      </c>
      <c r="P567" s="59" t="str">
        <f>O566</f>
        <v>1311011</v>
      </c>
      <c r="Q567" s="162" t="str">
        <f t="shared" si="97"/>
        <v>13110@gspharma.com</v>
      </c>
      <c r="R567" s="59" t="s">
        <v>2428</v>
      </c>
      <c r="S567" s="70" t="s">
        <v>3535</v>
      </c>
      <c r="T567" s="59" t="str">
        <f>TRIM(CONCATENATE(V567))</f>
        <v>Amna Yasir</v>
      </c>
      <c r="U567" s="70" t="s">
        <v>3535</v>
      </c>
      <c r="V567" s="70" t="s">
        <v>1293</v>
      </c>
      <c r="W567" s="70" t="str">
        <f>TRIM(CONCATENATE(K567," - ",AD567," - ",V567))</f>
        <v>ISB01 - AM - Amna Yasir</v>
      </c>
      <c r="X567" s="70" t="s">
        <v>144</v>
      </c>
      <c r="Y567" s="70" t="s">
        <v>774</v>
      </c>
      <c r="Z567" s="99" t="s">
        <v>6715</v>
      </c>
      <c r="AA567" s="171" t="s">
        <v>774</v>
      </c>
      <c r="AB567" s="70" t="s">
        <v>774</v>
      </c>
      <c r="AC567" s="70" t="s">
        <v>1805</v>
      </c>
      <c r="AD567" s="70" t="s">
        <v>1222</v>
      </c>
      <c r="AE567" s="99" t="s">
        <v>3414</v>
      </c>
      <c r="AF567" s="70" t="s">
        <v>1170</v>
      </c>
      <c r="AG567" s="70" t="s">
        <v>3442</v>
      </c>
      <c r="AH567" s="59" t="s">
        <v>7937</v>
      </c>
      <c r="AI567" s="70" t="s">
        <v>1293</v>
      </c>
      <c r="AJ567" s="70" t="s">
        <v>144</v>
      </c>
      <c r="AK567" s="70">
        <v>2</v>
      </c>
      <c r="AL567" s="108" t="s">
        <v>6294</v>
      </c>
      <c r="AM567" t="s">
        <v>2428</v>
      </c>
      <c r="AN567" t="b">
        <f t="shared" si="106"/>
        <v>1</v>
      </c>
      <c r="AP567" t="s">
        <v>8085</v>
      </c>
    </row>
    <row r="568" spans="1:42" ht="14.4" customHeight="1" x14ac:dyDescent="0.3">
      <c r="A568" s="59" t="str">
        <f t="shared" si="105"/>
        <v>PSH01-SF-SFE-01</v>
      </c>
      <c r="B568" s="70" t="s">
        <v>1911</v>
      </c>
      <c r="C568" s="70" t="s">
        <v>3442</v>
      </c>
      <c r="D568" s="70" t="s">
        <v>1217</v>
      </c>
      <c r="E568" s="70" t="s">
        <v>143</v>
      </c>
      <c r="F568" s="70" t="s">
        <v>1168</v>
      </c>
      <c r="G568" s="59" t="s">
        <v>5631</v>
      </c>
      <c r="H568" s="70" t="s">
        <v>2866</v>
      </c>
      <c r="I568" s="59" t="s">
        <v>4899</v>
      </c>
      <c r="J568" s="70" t="s">
        <v>2861</v>
      </c>
      <c r="K568" s="59" t="s">
        <v>6363</v>
      </c>
      <c r="L568" s="82" t="s">
        <v>4336</v>
      </c>
      <c r="M568" s="82" t="s">
        <v>4686</v>
      </c>
      <c r="N568" s="70" t="s">
        <v>2687</v>
      </c>
      <c r="O568" s="82" t="s">
        <v>5191</v>
      </c>
      <c r="P568" s="59" t="str">
        <f t="shared" si="96"/>
        <v>0518005</v>
      </c>
      <c r="Q568" s="162" t="str">
        <f t="shared" si="97"/>
        <v>0518005@gspharma.com</v>
      </c>
      <c r="R568" s="59" t="s">
        <v>5206</v>
      </c>
      <c r="S568" s="70" t="s">
        <v>3553</v>
      </c>
      <c r="T568" s="59" t="str">
        <f t="shared" si="107"/>
        <v>Farzana Bibi (PSH01-SF-SFE-01)</v>
      </c>
      <c r="U568" s="70" t="s">
        <v>3553</v>
      </c>
      <c r="V568" s="70" t="s">
        <v>1651</v>
      </c>
      <c r="W568" s="70" t="str">
        <f t="shared" si="108"/>
        <v>PSH01 - SFE - Farzana Bibi</v>
      </c>
      <c r="X568" s="70" t="s">
        <v>4304</v>
      </c>
      <c r="Y568" s="70" t="s">
        <v>774</v>
      </c>
      <c r="Z568" s="70" t="s">
        <v>5703</v>
      </c>
      <c r="AA568" s="171">
        <v>44613</v>
      </c>
      <c r="AB568" s="70" t="s">
        <v>5538</v>
      </c>
      <c r="AC568" s="70" t="s">
        <v>2071</v>
      </c>
      <c r="AD568" s="70" t="s">
        <v>3450</v>
      </c>
      <c r="AE568" s="82" t="s">
        <v>3414</v>
      </c>
      <c r="AF568" s="70" t="s">
        <v>1170</v>
      </c>
      <c r="AG568" s="70" t="s">
        <v>3442</v>
      </c>
      <c r="AH568" s="70" t="s">
        <v>3552</v>
      </c>
      <c r="AI568" s="70" t="s">
        <v>1293</v>
      </c>
      <c r="AJ568" s="70" t="s">
        <v>144</v>
      </c>
      <c r="AK568" s="70">
        <v>1</v>
      </c>
      <c r="AL568" s="108" t="s">
        <v>6293</v>
      </c>
      <c r="AM568" t="s">
        <v>2407</v>
      </c>
      <c r="AN568" t="b">
        <f t="shared" si="106"/>
        <v>0</v>
      </c>
    </row>
    <row r="569" spans="1:42" ht="14.4" customHeight="1" x14ac:dyDescent="0.3">
      <c r="A569" s="59" t="str">
        <f>U569</f>
        <v>PSH01-SF-SFE-02</v>
      </c>
      <c r="B569" s="70" t="s">
        <v>1911</v>
      </c>
      <c r="C569" s="70" t="s">
        <v>3442</v>
      </c>
      <c r="D569" s="70" t="s">
        <v>1217</v>
      </c>
      <c r="E569" s="70" t="s">
        <v>143</v>
      </c>
      <c r="F569" s="70" t="s">
        <v>1168</v>
      </c>
      <c r="G569" s="59" t="s">
        <v>5631</v>
      </c>
      <c r="H569" s="70" t="s">
        <v>2866</v>
      </c>
      <c r="I569" s="59" t="s">
        <v>4899</v>
      </c>
      <c r="J569" s="70" t="s">
        <v>2861</v>
      </c>
      <c r="K569" s="59" t="s">
        <v>6363</v>
      </c>
      <c r="L569" s="99" t="s">
        <v>7986</v>
      </c>
      <c r="M569" s="82" t="s">
        <v>4686</v>
      </c>
      <c r="N569" s="70" t="s">
        <v>2687</v>
      </c>
      <c r="O569" s="82" t="s">
        <v>2407</v>
      </c>
      <c r="P569" s="59" t="str">
        <f t="shared" si="96"/>
        <v>0712002</v>
      </c>
      <c r="Q569" s="162" t="str">
        <f t="shared" si="97"/>
        <v>0712002@gspharma.com</v>
      </c>
      <c r="R569" s="59" t="s">
        <v>2408</v>
      </c>
      <c r="S569" s="70" t="s">
        <v>3554</v>
      </c>
      <c r="T569" s="59" t="str">
        <f t="shared" si="107"/>
        <v>Zarqa (PSH01-SF-SFE-02)</v>
      </c>
      <c r="U569" s="70" t="s">
        <v>3554</v>
      </c>
      <c r="V569" s="70" t="s">
        <v>8101</v>
      </c>
      <c r="W569" s="70" t="str">
        <f t="shared" si="108"/>
        <v>PSH01 - SFE - Zarqa</v>
      </c>
      <c r="X569" s="70" t="s">
        <v>2950</v>
      </c>
      <c r="Y569" s="70" t="s">
        <v>774</v>
      </c>
      <c r="Z569" s="70" t="s">
        <v>5771</v>
      </c>
      <c r="AA569" s="171">
        <v>44521</v>
      </c>
      <c r="AB569" s="70" t="s">
        <v>5571</v>
      </c>
      <c r="AC569" s="70" t="s">
        <v>2071</v>
      </c>
      <c r="AD569" s="70" t="s">
        <v>3450</v>
      </c>
      <c r="AE569" s="99" t="s">
        <v>1162</v>
      </c>
      <c r="AF569" s="70" t="s">
        <v>1170</v>
      </c>
      <c r="AG569" s="70" t="s">
        <v>3442</v>
      </c>
      <c r="AH569" s="70" t="s">
        <v>3552</v>
      </c>
      <c r="AI569" s="70" t="s">
        <v>1293</v>
      </c>
      <c r="AJ569" s="70" t="s">
        <v>144</v>
      </c>
      <c r="AK569" s="70">
        <v>1</v>
      </c>
      <c r="AL569" s="108" t="s">
        <v>6293</v>
      </c>
      <c r="AM569" t="e">
        <v>#N/A</v>
      </c>
      <c r="AN569" t="e">
        <f>AM569=O569</f>
        <v>#N/A</v>
      </c>
    </row>
    <row r="570" spans="1:42" ht="14.4" customHeight="1" x14ac:dyDescent="0.3">
      <c r="A570" s="59" t="str">
        <f>U570</f>
        <v>PSH01-SF-MIO-01</v>
      </c>
      <c r="B570" s="70" t="s">
        <v>1911</v>
      </c>
      <c r="C570" s="70" t="s">
        <v>3442</v>
      </c>
      <c r="D570" s="70" t="s">
        <v>1217</v>
      </c>
      <c r="E570" s="70" t="s">
        <v>143</v>
      </c>
      <c r="F570" s="70" t="s">
        <v>1168</v>
      </c>
      <c r="G570" s="59" t="s">
        <v>5631</v>
      </c>
      <c r="H570" s="70" t="s">
        <v>2866</v>
      </c>
      <c r="I570" s="59" t="s">
        <v>4899</v>
      </c>
      <c r="J570" s="70" t="s">
        <v>2861</v>
      </c>
      <c r="K570" s="59" t="s">
        <v>6363</v>
      </c>
      <c r="L570" s="59" t="s">
        <v>6714</v>
      </c>
      <c r="M570" s="82" t="s">
        <v>4686</v>
      </c>
      <c r="N570" s="70" t="s">
        <v>2687</v>
      </c>
      <c r="O570" s="82" t="s">
        <v>2408</v>
      </c>
      <c r="P570" s="59" t="str">
        <f t="shared" si="96"/>
        <v>0712003</v>
      </c>
      <c r="Q570" s="162" t="str">
        <f t="shared" si="97"/>
        <v>0712003@gspharma.com</v>
      </c>
      <c r="R570" s="59" t="s">
        <v>2977</v>
      </c>
      <c r="S570" s="70" t="s">
        <v>5767</v>
      </c>
      <c r="T570" s="59" t="str">
        <f t="shared" si="107"/>
        <v>Inzimam ul Haq (PSH01-SF-MIO-01)</v>
      </c>
      <c r="U570" s="70" t="s">
        <v>5767</v>
      </c>
      <c r="V570" s="70" t="s">
        <v>7979</v>
      </c>
      <c r="W570" s="70" t="str">
        <f t="shared" si="108"/>
        <v>PSH01 - MIO - Inzimam ul Haq</v>
      </c>
      <c r="X570" s="70" t="s">
        <v>149</v>
      </c>
      <c r="Y570" s="70" t="s">
        <v>774</v>
      </c>
      <c r="Z570" s="70" t="s">
        <v>5769</v>
      </c>
      <c r="AA570" s="171">
        <v>45128</v>
      </c>
      <c r="AB570" s="70" t="s">
        <v>5570</v>
      </c>
      <c r="AC570" s="70" t="s">
        <v>1170</v>
      </c>
      <c r="AD570" s="70" t="s">
        <v>19</v>
      </c>
      <c r="AE570" s="99" t="s">
        <v>1162</v>
      </c>
      <c r="AF570" s="70" t="s">
        <v>1170</v>
      </c>
      <c r="AG570" s="70" t="s">
        <v>3442</v>
      </c>
      <c r="AH570" s="70" t="s">
        <v>3552</v>
      </c>
      <c r="AI570" s="70" t="s">
        <v>1293</v>
      </c>
      <c r="AJ570" s="70" t="s">
        <v>144</v>
      </c>
      <c r="AK570" s="70">
        <v>1</v>
      </c>
      <c r="AL570" s="108" t="s">
        <v>6293</v>
      </c>
      <c r="AM570" t="s">
        <v>2408</v>
      </c>
      <c r="AN570" t="b">
        <f>AM570=O570</f>
        <v>1</v>
      </c>
    </row>
    <row r="571" spans="1:42" ht="14.4" customHeight="1" x14ac:dyDescent="0.3">
      <c r="A571" s="59" t="str">
        <f t="shared" si="105"/>
        <v>PSH01-SF-SFEMIO-00</v>
      </c>
      <c r="B571" s="70" t="s">
        <v>1911</v>
      </c>
      <c r="C571" s="70" t="s">
        <v>3442</v>
      </c>
      <c r="D571" s="70" t="s">
        <v>1217</v>
      </c>
      <c r="E571" s="70" t="s">
        <v>143</v>
      </c>
      <c r="F571" s="70" t="s">
        <v>1168</v>
      </c>
      <c r="G571" s="59" t="s">
        <v>5631</v>
      </c>
      <c r="H571" s="70" t="s">
        <v>2866</v>
      </c>
      <c r="I571" s="59" t="s">
        <v>4899</v>
      </c>
      <c r="J571" s="70" t="s">
        <v>2861</v>
      </c>
      <c r="K571" s="59" t="s">
        <v>6363</v>
      </c>
      <c r="L571" s="82" t="str">
        <f>O571</f>
        <v>1311012</v>
      </c>
      <c r="M571" s="82" t="s">
        <v>4686</v>
      </c>
      <c r="N571" s="70" t="s">
        <v>2687</v>
      </c>
      <c r="O571" s="82" t="s">
        <v>4863</v>
      </c>
      <c r="P571" s="59" t="str">
        <f t="shared" si="96"/>
        <v>1311012</v>
      </c>
      <c r="Q571" s="162" t="str">
        <f t="shared" si="97"/>
        <v>1311012@gspharma.com</v>
      </c>
      <c r="R571" s="59" t="s">
        <v>2976</v>
      </c>
      <c r="S571" s="70" t="s">
        <v>5660</v>
      </c>
      <c r="T571" s="59" t="str">
        <f>TRIM(CONCATENATE(W571))</f>
        <v>PSH01 - SF Unmapped</v>
      </c>
      <c r="U571" s="70" t="s">
        <v>5660</v>
      </c>
      <c r="V571" s="70" t="s">
        <v>5922</v>
      </c>
      <c r="W571" s="70" t="str">
        <f>TRIM(CONCATENATE(K571," - ",V571))</f>
        <v>PSH01 - SF Unmapped</v>
      </c>
      <c r="X571" s="70" t="s">
        <v>144</v>
      </c>
      <c r="Y571" s="70" t="s">
        <v>774</v>
      </c>
      <c r="Z571" s="70" t="s">
        <v>774</v>
      </c>
      <c r="AA571" s="171" t="s">
        <v>774</v>
      </c>
      <c r="AB571" s="70" t="s">
        <v>774</v>
      </c>
      <c r="AC571" s="70" t="s">
        <v>2071</v>
      </c>
      <c r="AD571" s="70" t="s">
        <v>3450</v>
      </c>
      <c r="AE571" s="99" t="s">
        <v>1162</v>
      </c>
      <c r="AF571" s="70" t="s">
        <v>1170</v>
      </c>
      <c r="AG571" s="70" t="s">
        <v>3442</v>
      </c>
      <c r="AH571" s="70" t="s">
        <v>3552</v>
      </c>
      <c r="AI571" s="70" t="s">
        <v>1293</v>
      </c>
      <c r="AJ571" s="70" t="s">
        <v>144</v>
      </c>
      <c r="AK571" s="70">
        <v>0</v>
      </c>
      <c r="AL571" s="108" t="s">
        <v>5606</v>
      </c>
      <c r="AM571" t="e">
        <v>#N/A</v>
      </c>
      <c r="AN571" t="e">
        <f t="shared" si="106"/>
        <v>#N/A</v>
      </c>
      <c r="AP571" t="s">
        <v>8085</v>
      </c>
    </row>
    <row r="572" spans="1:42" ht="14.4" customHeight="1" x14ac:dyDescent="0.3">
      <c r="A572" s="59" t="str">
        <f t="shared" si="105"/>
        <v>PSH01-SF-AM-01</v>
      </c>
      <c r="B572" s="70" t="s">
        <v>1911</v>
      </c>
      <c r="C572" s="70" t="s">
        <v>3442</v>
      </c>
      <c r="D572" s="70" t="s">
        <v>1217</v>
      </c>
      <c r="E572" s="70" t="s">
        <v>143</v>
      </c>
      <c r="F572" s="70" t="s">
        <v>1168</v>
      </c>
      <c r="G572" s="59" t="s">
        <v>5631</v>
      </c>
      <c r="H572" s="70" t="s">
        <v>2866</v>
      </c>
      <c r="I572" s="59" t="s">
        <v>4899</v>
      </c>
      <c r="J572" s="70" t="s">
        <v>2861</v>
      </c>
      <c r="K572" s="59" t="s">
        <v>6363</v>
      </c>
      <c r="L572" s="82" t="str">
        <f>O572</f>
        <v>13111</v>
      </c>
      <c r="M572" s="82" t="s">
        <v>4686</v>
      </c>
      <c r="N572" s="70" t="s">
        <v>2687</v>
      </c>
      <c r="O572" s="82" t="s">
        <v>8100</v>
      </c>
      <c r="P572" s="59" t="str">
        <f>O571</f>
        <v>1311012</v>
      </c>
      <c r="Q572" s="162" t="str">
        <f t="shared" si="97"/>
        <v>13111@gspharma.com</v>
      </c>
      <c r="R572" s="59" t="s">
        <v>2428</v>
      </c>
      <c r="S572" s="70" t="s">
        <v>3552</v>
      </c>
      <c r="T572" s="59" t="str">
        <f>TRIM(CONCATENATE(V572))</f>
        <v>Amna Yasir</v>
      </c>
      <c r="U572" s="70" t="s">
        <v>3552</v>
      </c>
      <c r="V572" s="70" t="s">
        <v>1293</v>
      </c>
      <c r="W572" s="70" t="str">
        <f>TRIM(CONCATENATE(K572," - ",AD572," - ",V572))</f>
        <v>PSH01 - AM - Amna Yasir</v>
      </c>
      <c r="X572" s="70" t="s">
        <v>144</v>
      </c>
      <c r="Y572" s="70" t="s">
        <v>774</v>
      </c>
      <c r="Z572" s="99" t="s">
        <v>6715</v>
      </c>
      <c r="AA572" s="171" t="s">
        <v>774</v>
      </c>
      <c r="AB572" s="70" t="s">
        <v>774</v>
      </c>
      <c r="AC572" s="70" t="s">
        <v>1805</v>
      </c>
      <c r="AD572" s="70" t="s">
        <v>1222</v>
      </c>
      <c r="AE572" s="99" t="s">
        <v>3414</v>
      </c>
      <c r="AF572" s="70" t="s">
        <v>1170</v>
      </c>
      <c r="AG572" s="70" t="s">
        <v>3442</v>
      </c>
      <c r="AH572" s="59" t="s">
        <v>7937</v>
      </c>
      <c r="AI572" s="70" t="s">
        <v>1293</v>
      </c>
      <c r="AJ572" s="70" t="s">
        <v>144</v>
      </c>
      <c r="AK572" s="70">
        <v>2</v>
      </c>
      <c r="AL572" s="108" t="s">
        <v>6294</v>
      </c>
      <c r="AM572" t="e">
        <v>#N/A</v>
      </c>
      <c r="AN572" t="e">
        <f t="shared" si="106"/>
        <v>#N/A</v>
      </c>
      <c r="AP572" t="s">
        <v>8085</v>
      </c>
    </row>
    <row r="573" spans="1:42" ht="14.4" customHeight="1" x14ac:dyDescent="0.3">
      <c r="A573" s="59" t="str">
        <f t="shared" si="105"/>
        <v>NATL-SF-DGM-01</v>
      </c>
      <c r="B573" s="70" t="s">
        <v>1911</v>
      </c>
      <c r="C573" s="70" t="s">
        <v>3442</v>
      </c>
      <c r="D573" s="59" t="s">
        <v>1806</v>
      </c>
      <c r="E573" s="59" t="s">
        <v>1201</v>
      </c>
      <c r="F573" s="59" t="s">
        <v>1201</v>
      </c>
      <c r="G573" s="59" t="s">
        <v>5630</v>
      </c>
      <c r="H573" s="59" t="s">
        <v>4725</v>
      </c>
      <c r="I573" s="59" t="s">
        <v>4901</v>
      </c>
      <c r="J573" s="59" t="s">
        <v>1367</v>
      </c>
      <c r="K573" s="59" t="s">
        <v>1163</v>
      </c>
      <c r="L573" s="99" t="s">
        <v>3891</v>
      </c>
      <c r="M573" s="82" t="s">
        <v>4686</v>
      </c>
      <c r="N573" s="70" t="s">
        <v>2687</v>
      </c>
      <c r="O573" s="82" t="s">
        <v>6720</v>
      </c>
      <c r="P573" s="59" t="str">
        <f t="shared" ref="P573:P579" si="109">O573</f>
        <v>85</v>
      </c>
      <c r="Q573" s="162" t="str">
        <f t="shared" si="97"/>
        <v>85@gspharma.com</v>
      </c>
      <c r="R573" s="59" t="s">
        <v>2360</v>
      </c>
      <c r="S573" s="59" t="s">
        <v>5652</v>
      </c>
      <c r="T573" s="59" t="str">
        <f t="shared" ref="T573:T581" si="110">TRIM(CONCATENATE(V573))</f>
        <v>Dr. M. Ilyas</v>
      </c>
      <c r="U573" s="59" t="s">
        <v>5652</v>
      </c>
      <c r="V573" s="70" t="s">
        <v>4911</v>
      </c>
      <c r="W573" s="70" t="str">
        <f t="shared" ref="W573:W581" si="111">TRIM(CONCATENATE(G573," - ",AD573," - ",V573))</f>
        <v>NATL - DGM - Dr. M. Ilyas</v>
      </c>
      <c r="X573" s="70" t="s">
        <v>1367</v>
      </c>
      <c r="Y573" s="70" t="s">
        <v>774</v>
      </c>
      <c r="Z573" s="70" t="s">
        <v>3892</v>
      </c>
      <c r="AA573" s="171" t="s">
        <v>774</v>
      </c>
      <c r="AB573" s="70" t="s">
        <v>774</v>
      </c>
      <c r="AC573" s="70" t="s">
        <v>1910</v>
      </c>
      <c r="AD573" s="70" t="s">
        <v>1145</v>
      </c>
      <c r="AE573" s="99" t="s">
        <v>2486</v>
      </c>
      <c r="AF573" s="70" t="s">
        <v>1170</v>
      </c>
      <c r="AG573" s="70" t="s">
        <v>3442</v>
      </c>
      <c r="AH573" s="70" t="s">
        <v>4412</v>
      </c>
      <c r="AI573" s="70" t="s">
        <v>4413</v>
      </c>
      <c r="AJ573" s="70" t="s">
        <v>1367</v>
      </c>
      <c r="AK573" s="70">
        <v>4</v>
      </c>
      <c r="AL573" s="108" t="s">
        <v>6295</v>
      </c>
      <c r="AM573" t="s">
        <v>6720</v>
      </c>
      <c r="AN573" t="b">
        <f t="shared" si="106"/>
        <v>1</v>
      </c>
    </row>
    <row r="574" spans="1:42" ht="14.4" customHeight="1" x14ac:dyDescent="0.3">
      <c r="A574" s="59" t="str">
        <f t="shared" si="105"/>
        <v>NATL-SF-DGM-01</v>
      </c>
      <c r="B574" s="70" t="s">
        <v>1911</v>
      </c>
      <c r="C574" s="70" t="s">
        <v>3442</v>
      </c>
      <c r="D574" s="59" t="s">
        <v>1806</v>
      </c>
      <c r="E574" s="59" t="s">
        <v>1201</v>
      </c>
      <c r="F574" s="59" t="s">
        <v>1201</v>
      </c>
      <c r="G574" s="59" t="s">
        <v>5630</v>
      </c>
      <c r="H574" s="59" t="s">
        <v>4725</v>
      </c>
      <c r="I574" s="59" t="s">
        <v>4901</v>
      </c>
      <c r="J574" s="59" t="s">
        <v>1367</v>
      </c>
      <c r="K574" s="59" t="s">
        <v>1163</v>
      </c>
      <c r="L574" s="99" t="s">
        <v>3891</v>
      </c>
      <c r="M574" s="82" t="s">
        <v>4686</v>
      </c>
      <c r="N574" s="70" t="s">
        <v>2687</v>
      </c>
      <c r="O574" s="82" t="s">
        <v>6720</v>
      </c>
      <c r="P574" s="59" t="str">
        <f t="shared" si="109"/>
        <v>85</v>
      </c>
      <c r="Q574" s="162" t="str">
        <f t="shared" si="97"/>
        <v>85@gspharma.com</v>
      </c>
      <c r="R574" s="59" t="s">
        <v>2360</v>
      </c>
      <c r="S574" s="59" t="s">
        <v>5652</v>
      </c>
      <c r="T574" s="59" t="str">
        <f t="shared" si="110"/>
        <v>Dr. M. Ilyas</v>
      </c>
      <c r="U574" s="59" t="s">
        <v>5652</v>
      </c>
      <c r="V574" s="70" t="s">
        <v>4911</v>
      </c>
      <c r="W574" s="70" t="str">
        <f t="shared" si="111"/>
        <v>NATL - DGM - Dr. M. Ilyas</v>
      </c>
      <c r="X574" s="70" t="s">
        <v>1367</v>
      </c>
      <c r="Y574" s="70" t="s">
        <v>774</v>
      </c>
      <c r="Z574" s="70" t="s">
        <v>3892</v>
      </c>
      <c r="AA574" s="171" t="s">
        <v>774</v>
      </c>
      <c r="AB574" s="70" t="s">
        <v>774</v>
      </c>
      <c r="AC574" s="70" t="s">
        <v>1910</v>
      </c>
      <c r="AD574" s="70" t="s">
        <v>1145</v>
      </c>
      <c r="AE574" s="99" t="s">
        <v>2486</v>
      </c>
      <c r="AF574" s="70" t="s">
        <v>1170</v>
      </c>
      <c r="AG574" s="70" t="s">
        <v>3442</v>
      </c>
      <c r="AH574" s="70" t="s">
        <v>4414</v>
      </c>
      <c r="AI574" s="70" t="s">
        <v>4415</v>
      </c>
      <c r="AJ574" s="70" t="s">
        <v>1367</v>
      </c>
      <c r="AK574" s="70">
        <v>4</v>
      </c>
      <c r="AL574" s="108" t="s">
        <v>6295</v>
      </c>
      <c r="AM574" t="s">
        <v>6720</v>
      </c>
      <c r="AN574" t="b">
        <f t="shared" si="106"/>
        <v>1</v>
      </c>
    </row>
    <row r="575" spans="1:42" ht="14.4" customHeight="1" x14ac:dyDescent="0.3">
      <c r="A575" s="59" t="str">
        <f t="shared" si="105"/>
        <v>NATL-SF-DGM-01</v>
      </c>
      <c r="B575" s="70" t="s">
        <v>1911</v>
      </c>
      <c r="C575" s="70" t="s">
        <v>3442</v>
      </c>
      <c r="D575" s="59" t="s">
        <v>1806</v>
      </c>
      <c r="E575" s="59" t="s">
        <v>1201</v>
      </c>
      <c r="F575" s="59" t="s">
        <v>1201</v>
      </c>
      <c r="G575" s="59" t="s">
        <v>5630</v>
      </c>
      <c r="H575" s="59" t="s">
        <v>4725</v>
      </c>
      <c r="I575" s="59" t="s">
        <v>4901</v>
      </c>
      <c r="J575" s="59" t="s">
        <v>1367</v>
      </c>
      <c r="K575" s="59" t="s">
        <v>1163</v>
      </c>
      <c r="L575" s="99" t="s">
        <v>3891</v>
      </c>
      <c r="M575" s="82" t="s">
        <v>4686</v>
      </c>
      <c r="N575" s="70" t="s">
        <v>2687</v>
      </c>
      <c r="O575" s="82" t="s">
        <v>6720</v>
      </c>
      <c r="P575" s="59" t="str">
        <f t="shared" si="109"/>
        <v>85</v>
      </c>
      <c r="Q575" s="162" t="str">
        <f t="shared" si="97"/>
        <v>85@gspharma.com</v>
      </c>
      <c r="R575" s="59" t="s">
        <v>2360</v>
      </c>
      <c r="S575" s="59" t="s">
        <v>5652</v>
      </c>
      <c r="T575" s="59" t="str">
        <f t="shared" si="110"/>
        <v>Dr. M. Ilyas</v>
      </c>
      <c r="U575" s="59" t="s">
        <v>5652</v>
      </c>
      <c r="V575" s="70" t="s">
        <v>4911</v>
      </c>
      <c r="W575" s="70" t="str">
        <f t="shared" si="111"/>
        <v>NATL - DGM - Dr. M. Ilyas</v>
      </c>
      <c r="X575" s="70" t="s">
        <v>1367</v>
      </c>
      <c r="Y575" s="70" t="s">
        <v>774</v>
      </c>
      <c r="Z575" s="70" t="s">
        <v>3892</v>
      </c>
      <c r="AA575" s="171" t="s">
        <v>774</v>
      </c>
      <c r="AB575" s="70" t="s">
        <v>774</v>
      </c>
      <c r="AC575" s="70" t="s">
        <v>1910</v>
      </c>
      <c r="AD575" s="70" t="s">
        <v>1145</v>
      </c>
      <c r="AE575" s="99" t="s">
        <v>2486</v>
      </c>
      <c r="AF575" s="70" t="s">
        <v>1170</v>
      </c>
      <c r="AG575" s="70" t="s">
        <v>3442</v>
      </c>
      <c r="AH575" s="70" t="s">
        <v>4416</v>
      </c>
      <c r="AI575" s="70" t="s">
        <v>4914</v>
      </c>
      <c r="AJ575" s="70" t="s">
        <v>1367</v>
      </c>
      <c r="AK575" s="70">
        <v>4</v>
      </c>
      <c r="AL575" s="108" t="s">
        <v>6295</v>
      </c>
      <c r="AM575" t="s">
        <v>6720</v>
      </c>
      <c r="AN575" t="b">
        <f t="shared" si="106"/>
        <v>1</v>
      </c>
    </row>
    <row r="576" spans="1:42" ht="14.4" customHeight="1" x14ac:dyDescent="0.3">
      <c r="A576" s="59" t="str">
        <f t="shared" si="105"/>
        <v>NATL-SF-DGM-01</v>
      </c>
      <c r="B576" s="70" t="s">
        <v>1911</v>
      </c>
      <c r="C576" s="70" t="s">
        <v>3442</v>
      </c>
      <c r="D576" s="59" t="s">
        <v>1806</v>
      </c>
      <c r="E576" s="59" t="s">
        <v>1201</v>
      </c>
      <c r="F576" s="59" t="s">
        <v>1201</v>
      </c>
      <c r="G576" s="59" t="s">
        <v>5630</v>
      </c>
      <c r="H576" s="59" t="s">
        <v>4725</v>
      </c>
      <c r="I576" s="59" t="s">
        <v>4901</v>
      </c>
      <c r="J576" s="59" t="s">
        <v>1367</v>
      </c>
      <c r="K576" s="59" t="s">
        <v>1163</v>
      </c>
      <c r="L576" s="99" t="s">
        <v>3891</v>
      </c>
      <c r="M576" s="82" t="s">
        <v>4686</v>
      </c>
      <c r="N576" s="70" t="s">
        <v>2687</v>
      </c>
      <c r="O576" s="82" t="s">
        <v>6720</v>
      </c>
      <c r="P576" s="59" t="str">
        <f t="shared" si="109"/>
        <v>85</v>
      </c>
      <c r="Q576" s="162" t="str">
        <f t="shared" si="97"/>
        <v>85@gspharma.com</v>
      </c>
      <c r="R576" s="59" t="s">
        <v>2360</v>
      </c>
      <c r="S576" s="59" t="s">
        <v>5652</v>
      </c>
      <c r="T576" s="59" t="str">
        <f t="shared" si="110"/>
        <v>Dr. M. Ilyas</v>
      </c>
      <c r="U576" s="59" t="s">
        <v>5652</v>
      </c>
      <c r="V576" s="70" t="s">
        <v>4911</v>
      </c>
      <c r="W576" s="70" t="str">
        <f t="shared" si="111"/>
        <v>NATL - DGM - Dr. M. Ilyas</v>
      </c>
      <c r="X576" s="70" t="s">
        <v>1367</v>
      </c>
      <c r="Y576" s="70" t="s">
        <v>774</v>
      </c>
      <c r="Z576" s="70" t="s">
        <v>3892</v>
      </c>
      <c r="AA576" s="171" t="s">
        <v>774</v>
      </c>
      <c r="AB576" s="70" t="s">
        <v>774</v>
      </c>
      <c r="AC576" s="70" t="s">
        <v>1910</v>
      </c>
      <c r="AD576" s="70" t="s">
        <v>1145</v>
      </c>
      <c r="AE576" s="99" t="s">
        <v>2486</v>
      </c>
      <c r="AF576" s="70" t="s">
        <v>1170</v>
      </c>
      <c r="AG576" s="70" t="s">
        <v>3442</v>
      </c>
      <c r="AH576" s="70" t="s">
        <v>4418</v>
      </c>
      <c r="AI576" s="70" t="s">
        <v>4419</v>
      </c>
      <c r="AJ576" s="70" t="s">
        <v>1367</v>
      </c>
      <c r="AK576" s="70">
        <v>4</v>
      </c>
      <c r="AL576" s="108" t="s">
        <v>6295</v>
      </c>
      <c r="AM576" t="s">
        <v>6720</v>
      </c>
      <c r="AN576" t="b">
        <f t="shared" si="106"/>
        <v>1</v>
      </c>
    </row>
    <row r="577" spans="1:40" ht="14.4" customHeight="1" x14ac:dyDescent="0.3">
      <c r="A577" s="59" t="str">
        <f t="shared" si="105"/>
        <v>NATL-SF-DGM-01</v>
      </c>
      <c r="B577" s="70" t="s">
        <v>1911</v>
      </c>
      <c r="C577" s="70" t="s">
        <v>3442</v>
      </c>
      <c r="D577" s="59" t="s">
        <v>1806</v>
      </c>
      <c r="E577" s="59" t="s">
        <v>1201</v>
      </c>
      <c r="F577" s="59" t="s">
        <v>1201</v>
      </c>
      <c r="G577" s="59" t="s">
        <v>5630</v>
      </c>
      <c r="H577" s="59" t="s">
        <v>4725</v>
      </c>
      <c r="I577" s="59" t="s">
        <v>4901</v>
      </c>
      <c r="J577" s="59" t="s">
        <v>1367</v>
      </c>
      <c r="K577" s="59" t="s">
        <v>1163</v>
      </c>
      <c r="L577" s="99" t="s">
        <v>3891</v>
      </c>
      <c r="M577" s="82" t="s">
        <v>4686</v>
      </c>
      <c r="N577" s="70" t="s">
        <v>2687</v>
      </c>
      <c r="O577" s="82" t="s">
        <v>6720</v>
      </c>
      <c r="P577" s="59" t="str">
        <f t="shared" si="109"/>
        <v>85</v>
      </c>
      <c r="Q577" s="162" t="str">
        <f t="shared" si="97"/>
        <v>85@gspharma.com</v>
      </c>
      <c r="R577" s="59" t="s">
        <v>2360</v>
      </c>
      <c r="S577" s="59" t="s">
        <v>5652</v>
      </c>
      <c r="T577" s="59" t="str">
        <f t="shared" si="110"/>
        <v>Dr. M. Ilyas</v>
      </c>
      <c r="U577" s="59" t="s">
        <v>5652</v>
      </c>
      <c r="V577" s="70" t="s">
        <v>4911</v>
      </c>
      <c r="W577" s="70" t="str">
        <f t="shared" si="111"/>
        <v>NATL - DGM - Dr. M. Ilyas</v>
      </c>
      <c r="X577" s="70" t="s">
        <v>1367</v>
      </c>
      <c r="Y577" s="70" t="s">
        <v>774</v>
      </c>
      <c r="Z577" s="70" t="s">
        <v>3892</v>
      </c>
      <c r="AA577" s="171" t="s">
        <v>774</v>
      </c>
      <c r="AB577" s="70" t="s">
        <v>774</v>
      </c>
      <c r="AC577" s="70" t="s">
        <v>1910</v>
      </c>
      <c r="AD577" s="70" t="s">
        <v>1145</v>
      </c>
      <c r="AE577" s="99" t="s">
        <v>2486</v>
      </c>
      <c r="AF577" s="70" t="s">
        <v>1170</v>
      </c>
      <c r="AG577" s="70" t="s">
        <v>3442</v>
      </c>
      <c r="AH577" s="70" t="s">
        <v>4903</v>
      </c>
      <c r="AI577" s="70" t="s">
        <v>4904</v>
      </c>
      <c r="AJ577" s="70" t="s">
        <v>1367</v>
      </c>
      <c r="AK577" s="70">
        <v>4</v>
      </c>
      <c r="AL577" s="108" t="s">
        <v>6295</v>
      </c>
      <c r="AM577" t="s">
        <v>6720</v>
      </c>
      <c r="AN577" t="b">
        <f t="shared" si="106"/>
        <v>1</v>
      </c>
    </row>
    <row r="578" spans="1:40" ht="14.4" customHeight="1" x14ac:dyDescent="0.3">
      <c r="A578" s="59" t="str">
        <f t="shared" si="105"/>
        <v>NATL-SF-DGM-01</v>
      </c>
      <c r="B578" s="70" t="s">
        <v>1911</v>
      </c>
      <c r="C578" s="70" t="s">
        <v>3442</v>
      </c>
      <c r="D578" s="59" t="s">
        <v>1806</v>
      </c>
      <c r="E578" s="59" t="s">
        <v>1201</v>
      </c>
      <c r="F578" s="59" t="s">
        <v>1201</v>
      </c>
      <c r="G578" s="59" t="s">
        <v>5630</v>
      </c>
      <c r="H578" s="59" t="s">
        <v>4725</v>
      </c>
      <c r="I578" s="59" t="s">
        <v>4901</v>
      </c>
      <c r="J578" s="59" t="s">
        <v>1367</v>
      </c>
      <c r="K578" s="59" t="s">
        <v>1163</v>
      </c>
      <c r="L578" s="99" t="s">
        <v>3891</v>
      </c>
      <c r="M578" s="82" t="s">
        <v>4686</v>
      </c>
      <c r="N578" s="70" t="s">
        <v>2687</v>
      </c>
      <c r="O578" s="82" t="s">
        <v>6720</v>
      </c>
      <c r="P578" s="59" t="str">
        <f t="shared" si="109"/>
        <v>85</v>
      </c>
      <c r="Q578" s="162" t="s">
        <v>4688</v>
      </c>
      <c r="R578" s="59" t="s">
        <v>2360</v>
      </c>
      <c r="S578" s="59" t="s">
        <v>5652</v>
      </c>
      <c r="T578" s="59" t="str">
        <f t="shared" si="110"/>
        <v>Dr. M. Ilyas</v>
      </c>
      <c r="U578" s="59" t="s">
        <v>5652</v>
      </c>
      <c r="V578" s="70" t="s">
        <v>4911</v>
      </c>
      <c r="W578" s="70" t="str">
        <f t="shared" si="111"/>
        <v>NATL - DGM - Dr. M. Ilyas</v>
      </c>
      <c r="X578" s="70" t="s">
        <v>1367</v>
      </c>
      <c r="Y578" s="70" t="s">
        <v>774</v>
      </c>
      <c r="Z578" s="70" t="s">
        <v>3892</v>
      </c>
      <c r="AA578" s="171" t="s">
        <v>774</v>
      </c>
      <c r="AB578" s="70" t="s">
        <v>774</v>
      </c>
      <c r="AC578" s="70" t="s">
        <v>1910</v>
      </c>
      <c r="AD578" s="70" t="s">
        <v>1145</v>
      </c>
      <c r="AE578" s="99" t="s">
        <v>2486</v>
      </c>
      <c r="AF578" s="70" t="s">
        <v>1170</v>
      </c>
      <c r="AG578" s="70" t="s">
        <v>3442</v>
      </c>
      <c r="AH578" s="70" t="s">
        <v>5597</v>
      </c>
      <c r="AI578" s="70" t="s">
        <v>8007</v>
      </c>
      <c r="AJ578" s="70" t="s">
        <v>5605</v>
      </c>
      <c r="AK578" s="70">
        <v>4</v>
      </c>
      <c r="AL578" s="108" t="s">
        <v>6295</v>
      </c>
      <c r="AM578" t="s">
        <v>6720</v>
      </c>
      <c r="AN578" t="b">
        <f t="shared" si="106"/>
        <v>1</v>
      </c>
    </row>
    <row r="579" spans="1:40" ht="14.4" customHeight="1" x14ac:dyDescent="0.3">
      <c r="A579" s="59" t="str">
        <f t="shared" si="105"/>
        <v>NATL-SF-DGM-01</v>
      </c>
      <c r="B579" s="70" t="s">
        <v>1911</v>
      </c>
      <c r="C579" s="70" t="s">
        <v>3442</v>
      </c>
      <c r="D579" s="59" t="s">
        <v>1806</v>
      </c>
      <c r="E579" s="59" t="s">
        <v>1201</v>
      </c>
      <c r="F579" s="59" t="s">
        <v>1201</v>
      </c>
      <c r="G579" s="59" t="s">
        <v>5630</v>
      </c>
      <c r="H579" s="59" t="s">
        <v>4725</v>
      </c>
      <c r="I579" s="59" t="s">
        <v>4901</v>
      </c>
      <c r="J579" s="59" t="s">
        <v>1367</v>
      </c>
      <c r="K579" s="59" t="s">
        <v>1163</v>
      </c>
      <c r="L579" s="99" t="s">
        <v>3891</v>
      </c>
      <c r="M579" s="82" t="s">
        <v>4686</v>
      </c>
      <c r="N579" s="70" t="s">
        <v>2687</v>
      </c>
      <c r="O579" s="82" t="s">
        <v>6720</v>
      </c>
      <c r="P579" s="59" t="str">
        <f t="shared" si="109"/>
        <v>85</v>
      </c>
      <c r="Q579" s="162" t="s">
        <v>4688</v>
      </c>
      <c r="R579" s="59" t="s">
        <v>2360</v>
      </c>
      <c r="S579" s="59" t="s">
        <v>5652</v>
      </c>
      <c r="T579" s="59" t="str">
        <f t="shared" si="110"/>
        <v>Dr. M. Ilyas</v>
      </c>
      <c r="U579" s="59" t="s">
        <v>5652</v>
      </c>
      <c r="V579" s="70" t="s">
        <v>4911</v>
      </c>
      <c r="W579" s="70" t="str">
        <f t="shared" si="111"/>
        <v>NATL - DGM - Dr. M. Ilyas</v>
      </c>
      <c r="X579" s="70" t="s">
        <v>1367</v>
      </c>
      <c r="Y579" s="70" t="s">
        <v>774</v>
      </c>
      <c r="Z579" s="70" t="s">
        <v>3892</v>
      </c>
      <c r="AA579" s="171" t="s">
        <v>774</v>
      </c>
      <c r="AB579" s="70" t="s">
        <v>774</v>
      </c>
      <c r="AC579" s="70" t="s">
        <v>1910</v>
      </c>
      <c r="AD579" s="70" t="s">
        <v>1145</v>
      </c>
      <c r="AE579" s="99" t="s">
        <v>2486</v>
      </c>
      <c r="AF579" s="70" t="s">
        <v>1170</v>
      </c>
      <c r="AG579" s="70" t="s">
        <v>3442</v>
      </c>
      <c r="AH579" s="70" t="s">
        <v>5600</v>
      </c>
      <c r="AI579" s="70" t="s">
        <v>5599</v>
      </c>
      <c r="AJ579" s="70" t="s">
        <v>1367</v>
      </c>
      <c r="AK579" s="70">
        <v>4</v>
      </c>
      <c r="AL579" s="108" t="s">
        <v>6295</v>
      </c>
      <c r="AM579" t="s">
        <v>6720</v>
      </c>
      <c r="AN579" t="b">
        <f t="shared" si="106"/>
        <v>1</v>
      </c>
    </row>
    <row r="580" spans="1:40" ht="14.4" customHeight="1" x14ac:dyDescent="0.3">
      <c r="A580" s="59" t="str">
        <f t="shared" si="105"/>
        <v>NATL-SF-DGM-01</v>
      </c>
      <c r="B580" s="70" t="s">
        <v>1911</v>
      </c>
      <c r="C580" s="70" t="s">
        <v>3442</v>
      </c>
      <c r="D580" s="59" t="s">
        <v>1806</v>
      </c>
      <c r="E580" s="59" t="s">
        <v>1201</v>
      </c>
      <c r="F580" s="59" t="s">
        <v>1201</v>
      </c>
      <c r="G580" s="59" t="s">
        <v>5630</v>
      </c>
      <c r="H580" s="59" t="s">
        <v>4725</v>
      </c>
      <c r="I580" s="59" t="s">
        <v>4901</v>
      </c>
      <c r="J580" s="59" t="s">
        <v>1367</v>
      </c>
      <c r="K580" s="59" t="s">
        <v>1163</v>
      </c>
      <c r="L580" s="99" t="s">
        <v>3891</v>
      </c>
      <c r="M580" s="82" t="s">
        <v>4686</v>
      </c>
      <c r="N580" s="70" t="s">
        <v>2687</v>
      </c>
      <c r="O580" s="82" t="s">
        <v>6720</v>
      </c>
      <c r="P580" s="59" t="str">
        <f>O580</f>
        <v>85</v>
      </c>
      <c r="Q580" s="162" t="s">
        <v>4688</v>
      </c>
      <c r="R580" s="59" t="s">
        <v>2360</v>
      </c>
      <c r="S580" s="59" t="s">
        <v>5652</v>
      </c>
      <c r="T580" s="59" t="str">
        <f t="shared" si="110"/>
        <v>Dr. M. Ilyas</v>
      </c>
      <c r="U580" s="59" t="s">
        <v>5652</v>
      </c>
      <c r="V580" s="70" t="s">
        <v>4911</v>
      </c>
      <c r="W580" s="70" t="str">
        <f t="shared" si="111"/>
        <v>NATL - DGM - Dr. M. Ilyas</v>
      </c>
      <c r="X580" s="70" t="s">
        <v>1367</v>
      </c>
      <c r="Y580" s="70" t="s">
        <v>774</v>
      </c>
      <c r="Z580" s="70" t="s">
        <v>3892</v>
      </c>
      <c r="AA580" s="171" t="s">
        <v>774</v>
      </c>
      <c r="AB580" s="70" t="s">
        <v>774</v>
      </c>
      <c r="AC580" s="70" t="s">
        <v>1910</v>
      </c>
      <c r="AD580" s="70" t="s">
        <v>1145</v>
      </c>
      <c r="AE580" s="99" t="s">
        <v>2486</v>
      </c>
      <c r="AF580" s="70" t="s">
        <v>1170</v>
      </c>
      <c r="AG580" s="70" t="s">
        <v>3442</v>
      </c>
      <c r="AH580" s="70" t="s">
        <v>5956</v>
      </c>
      <c r="AI580" s="70" t="s">
        <v>5955</v>
      </c>
      <c r="AJ580" s="70" t="s">
        <v>1367</v>
      </c>
      <c r="AK580" s="70">
        <v>4</v>
      </c>
      <c r="AL580" s="108" t="s">
        <v>6295</v>
      </c>
      <c r="AM580" t="s">
        <v>6720</v>
      </c>
      <c r="AN580" t="b">
        <f t="shared" si="106"/>
        <v>1</v>
      </c>
    </row>
    <row r="581" spans="1:40" s="118" customFormat="1" ht="14.4" customHeight="1" x14ac:dyDescent="0.3">
      <c r="A581" s="59" t="str">
        <f t="shared" si="105"/>
        <v>NATL-SF-DGM-01</v>
      </c>
      <c r="B581" s="70" t="s">
        <v>1911</v>
      </c>
      <c r="C581" s="70" t="s">
        <v>3442</v>
      </c>
      <c r="D581" s="59" t="s">
        <v>1806</v>
      </c>
      <c r="E581" s="59" t="s">
        <v>1201</v>
      </c>
      <c r="F581" s="59" t="s">
        <v>1201</v>
      </c>
      <c r="G581" s="59" t="s">
        <v>5630</v>
      </c>
      <c r="H581" s="59" t="s">
        <v>4725</v>
      </c>
      <c r="I581" s="59" t="s">
        <v>4901</v>
      </c>
      <c r="J581" s="59" t="s">
        <v>1367</v>
      </c>
      <c r="K581" s="59" t="s">
        <v>1163</v>
      </c>
      <c r="L581" s="99" t="s">
        <v>3891</v>
      </c>
      <c r="M581" s="82" t="s">
        <v>4686</v>
      </c>
      <c r="N581" s="70" t="s">
        <v>2687</v>
      </c>
      <c r="O581" s="82" t="s">
        <v>6720</v>
      </c>
      <c r="P581" s="59" t="str">
        <f>O581</f>
        <v>85</v>
      </c>
      <c r="Q581" s="162" t="s">
        <v>4688</v>
      </c>
      <c r="R581" s="59" t="s">
        <v>2360</v>
      </c>
      <c r="S581" s="59" t="s">
        <v>5652</v>
      </c>
      <c r="T581" s="59" t="str">
        <f t="shared" si="110"/>
        <v>Dr. M. Ilyas</v>
      </c>
      <c r="U581" s="59" t="s">
        <v>5652</v>
      </c>
      <c r="V581" s="70" t="s">
        <v>4911</v>
      </c>
      <c r="W581" s="70" t="str">
        <f t="shared" si="111"/>
        <v>NATL - DGM - Dr. M. Ilyas</v>
      </c>
      <c r="X581" s="70" t="s">
        <v>1367</v>
      </c>
      <c r="Y581" s="70" t="s">
        <v>774</v>
      </c>
      <c r="Z581" s="70" t="s">
        <v>3892</v>
      </c>
      <c r="AA581" s="171" t="s">
        <v>774</v>
      </c>
      <c r="AB581" s="70" t="s">
        <v>774</v>
      </c>
      <c r="AC581" s="70" t="s">
        <v>1910</v>
      </c>
      <c r="AD581" s="70" t="s">
        <v>1145</v>
      </c>
      <c r="AE581" s="99" t="s">
        <v>2486</v>
      </c>
      <c r="AF581" s="70" t="s">
        <v>1170</v>
      </c>
      <c r="AG581" s="70" t="s">
        <v>3442</v>
      </c>
      <c r="AH581" s="70" t="s">
        <v>5957</v>
      </c>
      <c r="AI581" s="70" t="s">
        <v>5954</v>
      </c>
      <c r="AJ581" s="70" t="s">
        <v>1367</v>
      </c>
      <c r="AK581" s="70">
        <v>4</v>
      </c>
      <c r="AL581" s="108" t="s">
        <v>6295</v>
      </c>
      <c r="AM581" t="s">
        <v>6720</v>
      </c>
      <c r="AN581" t="b">
        <f t="shared" si="106"/>
        <v>1</v>
      </c>
    </row>
    <row r="582" spans="1:40" ht="14.4" customHeight="1" x14ac:dyDescent="0.3">
      <c r="A582" s="83"/>
      <c r="B582" s="85"/>
      <c r="C582" s="85"/>
      <c r="D582" s="85"/>
      <c r="E582" s="85"/>
      <c r="F582" s="85"/>
      <c r="G582" s="85"/>
      <c r="H582" s="85"/>
      <c r="I582" s="83"/>
      <c r="J582" s="85"/>
      <c r="K582" s="85"/>
      <c r="L582" s="84"/>
      <c r="M582" s="84"/>
      <c r="N582" s="85"/>
      <c r="O582" s="84"/>
      <c r="P582" s="84"/>
      <c r="Q582" s="159"/>
      <c r="R582" s="83"/>
      <c r="U582" s="85"/>
      <c r="V582" s="85"/>
      <c r="W582" s="85"/>
      <c r="X582" s="85"/>
      <c r="Y582" s="85"/>
      <c r="Z582" s="85"/>
      <c r="AA582" s="85"/>
      <c r="AB582" s="85"/>
      <c r="AC582" s="85"/>
      <c r="AD582" s="85"/>
      <c r="AE582" s="84"/>
      <c r="AF582" s="85"/>
      <c r="AG582" s="85"/>
      <c r="AH582" s="85"/>
      <c r="AI582" s="85"/>
      <c r="AJ582" s="85"/>
      <c r="AK582" s="85"/>
    </row>
    <row r="583" spans="1:40" ht="14.4" customHeight="1" x14ac:dyDescent="0.3">
      <c r="A583" s="83"/>
      <c r="B583" s="85"/>
      <c r="C583" s="85"/>
      <c r="D583" s="85"/>
      <c r="E583" s="85"/>
      <c r="F583" s="85"/>
      <c r="G583" s="85"/>
      <c r="H583" s="85"/>
      <c r="I583" s="83"/>
      <c r="J583" s="85"/>
      <c r="K583" s="85"/>
      <c r="L583" s="84"/>
      <c r="M583" s="84"/>
      <c r="N583" s="85"/>
      <c r="O583" s="84"/>
      <c r="P583" s="84"/>
      <c r="Q583" s="159"/>
      <c r="R583" s="83"/>
      <c r="U583" s="85"/>
      <c r="V583" s="85"/>
      <c r="W583" s="85"/>
      <c r="X583" s="85"/>
      <c r="Y583" s="85"/>
      <c r="Z583" s="85"/>
      <c r="AA583" s="85"/>
      <c r="AB583" s="85"/>
      <c r="AC583" s="85"/>
      <c r="AD583" s="85"/>
      <c r="AE583" s="84"/>
      <c r="AF583" s="85"/>
      <c r="AG583" s="85"/>
      <c r="AH583" s="85"/>
      <c r="AI583" s="85"/>
      <c r="AJ583" s="85"/>
      <c r="AK583" s="85"/>
    </row>
    <row r="584" spans="1:40" ht="14.4" customHeight="1" x14ac:dyDescent="0.3">
      <c r="A584" s="83"/>
      <c r="B584" s="85"/>
      <c r="C584" s="85"/>
      <c r="D584" s="85"/>
      <c r="E584" s="85"/>
      <c r="F584" s="85"/>
      <c r="G584" s="85"/>
      <c r="H584" s="85"/>
      <c r="I584" s="83"/>
      <c r="J584" s="85"/>
      <c r="K584" s="85"/>
      <c r="L584" s="84"/>
      <c r="M584" s="84"/>
      <c r="N584" s="85"/>
      <c r="O584" s="84"/>
      <c r="P584" s="84"/>
      <c r="Q584" s="159"/>
      <c r="R584" s="83"/>
      <c r="U584" s="85"/>
      <c r="V584" s="85"/>
      <c r="W584" s="85"/>
      <c r="X584" s="85"/>
      <c r="Y584" s="85"/>
      <c r="Z584" s="85"/>
      <c r="AA584" s="85"/>
      <c r="AB584" s="85"/>
      <c r="AC584" s="85"/>
      <c r="AD584" s="85"/>
      <c r="AE584" s="84"/>
      <c r="AF584" s="85"/>
      <c r="AG584" s="85"/>
      <c r="AH584" s="85"/>
      <c r="AI584" s="85"/>
      <c r="AJ584" s="85"/>
      <c r="AK584" s="85"/>
    </row>
    <row r="585" spans="1:40" ht="14.4" customHeight="1" x14ac:dyDescent="0.3">
      <c r="A585" s="83"/>
      <c r="B585" s="85"/>
      <c r="C585" s="85"/>
      <c r="D585" s="85"/>
      <c r="E585" s="85"/>
      <c r="F585" s="85"/>
      <c r="G585" s="85"/>
      <c r="H585" s="85"/>
      <c r="I585" s="83"/>
      <c r="J585" s="85"/>
      <c r="K585" s="85"/>
      <c r="L585" s="84"/>
      <c r="M585" s="84"/>
      <c r="N585" s="85"/>
      <c r="O585" s="84"/>
      <c r="P585" s="84"/>
      <c r="Q585" s="159"/>
      <c r="R585" s="83"/>
      <c r="U585" s="85"/>
      <c r="V585" s="85"/>
      <c r="W585" s="85"/>
      <c r="X585" s="85"/>
      <c r="Y585" s="85"/>
      <c r="Z585" s="85"/>
      <c r="AA585" s="85"/>
      <c r="AB585" s="85"/>
      <c r="AC585" s="85"/>
      <c r="AD585" s="85"/>
      <c r="AE585" s="84"/>
      <c r="AF585" s="85"/>
      <c r="AG585" s="85"/>
      <c r="AH585" s="85"/>
      <c r="AI585" s="85"/>
      <c r="AJ585" s="85"/>
      <c r="AK585" s="85"/>
    </row>
    <row r="586" spans="1:40" ht="14.4" customHeight="1" x14ac:dyDescent="0.3">
      <c r="AL586"/>
    </row>
    <row r="587" spans="1:40" ht="14.4" customHeight="1" x14ac:dyDescent="0.3">
      <c r="AL587"/>
    </row>
    <row r="588" spans="1:40" ht="14.4" customHeight="1" x14ac:dyDescent="0.3">
      <c r="A588" s="83"/>
      <c r="B588" s="85"/>
      <c r="C588" s="85"/>
      <c r="D588" s="85"/>
      <c r="E588" s="85"/>
      <c r="F588" s="85"/>
      <c r="G588" s="85"/>
      <c r="H588" s="85"/>
      <c r="I588" s="83"/>
      <c r="J588" s="85"/>
      <c r="K588" s="85"/>
      <c r="L588" s="84"/>
      <c r="M588" s="84"/>
      <c r="N588" s="85"/>
      <c r="O588" s="84"/>
      <c r="P588" s="84"/>
      <c r="Q588" s="159"/>
      <c r="R588" s="83"/>
      <c r="U588" s="85"/>
      <c r="V588" s="85"/>
      <c r="W588" s="85"/>
      <c r="X588" s="85"/>
      <c r="Y588" s="85"/>
      <c r="Z588" s="85"/>
      <c r="AA588" s="85"/>
      <c r="AB588" s="85"/>
      <c r="AC588" s="85"/>
      <c r="AD588" s="85"/>
      <c r="AE588" s="84"/>
      <c r="AF588" s="85"/>
      <c r="AG588" s="85"/>
      <c r="AH588" s="85"/>
      <c r="AI588" s="85"/>
      <c r="AJ588" s="85"/>
      <c r="AK588" s="85"/>
    </row>
    <row r="589" spans="1:40" ht="14.4" customHeight="1" x14ac:dyDescent="0.3">
      <c r="A589" s="83"/>
      <c r="B589" s="85"/>
      <c r="C589" s="85"/>
      <c r="D589" s="85"/>
      <c r="E589" s="85"/>
      <c r="F589" s="85"/>
      <c r="G589" s="85"/>
      <c r="H589" s="85"/>
      <c r="I589" s="83"/>
      <c r="J589" s="85"/>
      <c r="K589" s="85"/>
      <c r="L589" s="84"/>
      <c r="M589" s="84"/>
      <c r="N589" s="85"/>
      <c r="O589" s="84"/>
      <c r="P589" s="84"/>
      <c r="Q589" s="159"/>
      <c r="R589" s="83"/>
      <c r="U589" s="85"/>
      <c r="V589" s="85"/>
      <c r="W589" s="85"/>
      <c r="X589" s="85"/>
      <c r="Y589" s="85"/>
      <c r="Z589" s="85"/>
      <c r="AA589" s="85"/>
      <c r="AB589" s="85"/>
      <c r="AC589" s="85"/>
      <c r="AD589" s="85"/>
      <c r="AE589" s="84"/>
      <c r="AF589" s="85"/>
      <c r="AG589" s="85"/>
      <c r="AH589" s="85"/>
      <c r="AI589" s="85"/>
      <c r="AJ589" s="85"/>
      <c r="AK589" s="85"/>
    </row>
    <row r="590" spans="1:40" ht="14.4" customHeight="1" x14ac:dyDescent="0.3">
      <c r="A590" s="83"/>
      <c r="B590" s="85"/>
      <c r="C590" s="85"/>
      <c r="D590" s="85"/>
      <c r="E590" s="85"/>
      <c r="F590" s="85"/>
      <c r="G590" s="85"/>
      <c r="H590" s="85"/>
      <c r="I590" s="83"/>
      <c r="J590" s="85"/>
      <c r="K590" s="85"/>
      <c r="L590" s="84"/>
      <c r="M590" s="84"/>
      <c r="N590" s="85"/>
      <c r="O590" s="84"/>
      <c r="P590" s="84"/>
      <c r="Q590" s="159"/>
      <c r="R590" s="83"/>
      <c r="U590" s="85"/>
      <c r="V590" s="85"/>
      <c r="W590" s="85"/>
      <c r="X590" s="85"/>
      <c r="Y590" s="85"/>
      <c r="Z590" s="85"/>
      <c r="AA590" s="85"/>
      <c r="AB590" s="85"/>
      <c r="AC590" s="85"/>
      <c r="AD590" s="85"/>
      <c r="AE590" s="84"/>
      <c r="AF590" s="85"/>
      <c r="AG590" s="85"/>
      <c r="AH590" s="85"/>
      <c r="AI590" s="85"/>
      <c r="AJ590" s="85"/>
      <c r="AK590" s="85"/>
    </row>
    <row r="591" spans="1:40" ht="14.4" customHeight="1" x14ac:dyDescent="0.3">
      <c r="A591" s="83"/>
      <c r="B591" s="85"/>
      <c r="C591" s="85"/>
      <c r="D591" s="85"/>
      <c r="E591" s="85"/>
      <c r="F591" s="85"/>
      <c r="G591" s="85"/>
      <c r="H591" s="85"/>
      <c r="I591" s="83"/>
      <c r="J591" s="85"/>
      <c r="K591" s="85"/>
      <c r="L591" s="84"/>
      <c r="M591" s="84"/>
      <c r="N591" s="85"/>
      <c r="O591" s="84"/>
      <c r="P591" s="84"/>
      <c r="Q591" s="159"/>
      <c r="R591" s="83"/>
      <c r="U591" s="85"/>
      <c r="V591" s="85"/>
      <c r="W591" s="85"/>
      <c r="X591" s="85"/>
      <c r="Y591" s="85"/>
      <c r="Z591" s="85"/>
      <c r="AA591" s="85"/>
      <c r="AB591" s="85"/>
      <c r="AC591" s="85"/>
      <c r="AD591" s="85"/>
      <c r="AE591" s="84"/>
      <c r="AF591" s="85"/>
      <c r="AG591" s="85"/>
      <c r="AH591" s="85"/>
      <c r="AI591" s="85"/>
      <c r="AJ591" s="85"/>
      <c r="AK591" s="85"/>
    </row>
    <row r="592" spans="1:40" ht="14.4" customHeight="1" x14ac:dyDescent="0.3">
      <c r="A592" s="83"/>
      <c r="B592" s="85"/>
      <c r="C592" s="85"/>
      <c r="D592" s="85"/>
      <c r="E592" s="85"/>
      <c r="F592" s="85"/>
      <c r="G592" s="85"/>
      <c r="H592" s="85"/>
      <c r="I592" s="83"/>
      <c r="J592" s="85"/>
      <c r="K592" s="85"/>
      <c r="L592" s="84"/>
      <c r="M592" s="84"/>
      <c r="N592" s="85"/>
      <c r="O592" s="84"/>
      <c r="P592" s="84"/>
      <c r="Q592" s="159"/>
      <c r="R592" s="83"/>
      <c r="U592" s="85"/>
      <c r="V592" s="85"/>
      <c r="W592" s="85"/>
      <c r="X592" s="85"/>
      <c r="Y592" s="85"/>
      <c r="Z592" s="85"/>
      <c r="AA592" s="85"/>
      <c r="AB592" s="85"/>
      <c r="AC592" s="85"/>
      <c r="AD592" s="85"/>
      <c r="AE592" s="84"/>
      <c r="AF592" s="85"/>
      <c r="AG592" s="85"/>
      <c r="AH592" s="85"/>
      <c r="AI592" s="85"/>
      <c r="AJ592" s="85"/>
      <c r="AK592" s="85"/>
    </row>
    <row r="593" spans="1:37" ht="14.4" customHeight="1" x14ac:dyDescent="0.3">
      <c r="A593" s="83"/>
      <c r="B593" s="85"/>
      <c r="C593" s="85"/>
      <c r="D593" s="85"/>
      <c r="E593" s="85"/>
      <c r="F593" s="85"/>
      <c r="G593" s="85"/>
      <c r="H593" s="85"/>
      <c r="I593" s="83"/>
      <c r="J593" s="85"/>
      <c r="K593" s="85"/>
      <c r="L593" s="84"/>
      <c r="M593" s="84"/>
      <c r="N593" s="85"/>
      <c r="O593" s="84"/>
      <c r="P593" s="84"/>
      <c r="Q593" s="159"/>
      <c r="R593" s="83"/>
      <c r="U593" s="85"/>
      <c r="V593" s="85"/>
      <c r="W593" s="85"/>
      <c r="X593" s="85"/>
      <c r="Y593" s="85"/>
      <c r="Z593" s="85"/>
      <c r="AA593" s="85"/>
      <c r="AB593" s="85"/>
      <c r="AC593" s="85"/>
      <c r="AD593" s="85"/>
      <c r="AE593" s="84"/>
      <c r="AF593" s="85"/>
      <c r="AG593" s="85"/>
      <c r="AH593" s="85"/>
      <c r="AI593" s="85"/>
      <c r="AJ593" s="85"/>
      <c r="AK593" s="85"/>
    </row>
    <row r="594" spans="1:37" ht="14.4" customHeight="1" x14ac:dyDescent="0.3">
      <c r="A594" s="83"/>
      <c r="B594" s="85"/>
      <c r="C594" s="85"/>
      <c r="D594" s="85"/>
      <c r="E594" s="85"/>
      <c r="F594" s="85"/>
      <c r="G594" s="85"/>
      <c r="H594" s="85"/>
      <c r="I594" s="83"/>
      <c r="J594" s="85"/>
      <c r="K594" s="85"/>
      <c r="L594" s="84"/>
      <c r="M594" s="84"/>
      <c r="N594" s="85"/>
      <c r="O594" s="84"/>
      <c r="P594" s="84"/>
      <c r="Q594" s="159"/>
      <c r="R594" s="83"/>
      <c r="U594" s="85"/>
      <c r="V594" s="85"/>
      <c r="W594" s="85"/>
      <c r="X594" s="85"/>
      <c r="Y594" s="85"/>
      <c r="Z594" s="85"/>
      <c r="AA594" s="85"/>
      <c r="AB594" s="85"/>
      <c r="AC594" s="85"/>
      <c r="AD594" s="85"/>
      <c r="AE594" s="84"/>
      <c r="AF594" s="85"/>
      <c r="AG594" s="85"/>
      <c r="AH594" s="85"/>
      <c r="AI594" s="85"/>
      <c r="AJ594" s="85"/>
      <c r="AK594" s="85"/>
    </row>
    <row r="595" spans="1:37" ht="14.4" customHeight="1" x14ac:dyDescent="0.3">
      <c r="A595" s="83"/>
      <c r="B595" s="85"/>
      <c r="C595" s="85"/>
      <c r="D595" s="85"/>
      <c r="E595" s="85"/>
      <c r="F595" s="85"/>
      <c r="G595" s="85"/>
      <c r="H595" s="85"/>
      <c r="I595" s="83"/>
      <c r="J595" s="85"/>
      <c r="K595" s="85"/>
      <c r="L595" s="84"/>
      <c r="M595" s="84"/>
      <c r="N595" s="85"/>
      <c r="O595" s="84"/>
      <c r="P595" s="84"/>
      <c r="Q595" s="159"/>
      <c r="R595" s="83"/>
      <c r="U595" s="85"/>
      <c r="V595" s="85"/>
      <c r="W595" s="85"/>
      <c r="X595" s="85"/>
      <c r="Y595" s="85"/>
      <c r="Z595" s="85"/>
      <c r="AA595" s="85"/>
      <c r="AB595" s="85"/>
      <c r="AC595" s="85"/>
      <c r="AD595" s="85"/>
      <c r="AE595" s="84"/>
      <c r="AF595" s="85"/>
      <c r="AG595" s="85"/>
      <c r="AH595" s="85"/>
      <c r="AI595" s="85"/>
      <c r="AJ595" s="85"/>
      <c r="AK595" s="85"/>
    </row>
    <row r="596" spans="1:37" ht="14.4" customHeight="1" x14ac:dyDescent="0.3">
      <c r="A596" s="83"/>
      <c r="B596" s="85"/>
      <c r="C596" s="85"/>
      <c r="D596" s="85"/>
      <c r="E596" s="85"/>
      <c r="F596" s="85"/>
      <c r="G596" s="85"/>
      <c r="H596" s="85"/>
      <c r="I596" s="83"/>
      <c r="J596" s="85"/>
      <c r="K596" s="85"/>
      <c r="L596" s="84"/>
      <c r="M596" s="84"/>
      <c r="N596" s="85"/>
      <c r="O596" s="84"/>
      <c r="P596" s="84"/>
      <c r="Q596" s="159"/>
      <c r="R596" s="83"/>
      <c r="U596" s="85"/>
      <c r="V596" s="85"/>
      <c r="W596" s="85"/>
      <c r="X596" s="85"/>
      <c r="Y596" s="85"/>
      <c r="Z596" s="85"/>
      <c r="AA596" s="85"/>
      <c r="AB596" s="85"/>
      <c r="AC596" s="85"/>
      <c r="AD596" s="85"/>
      <c r="AE596" s="84"/>
      <c r="AF596" s="85"/>
      <c r="AG596" s="85"/>
      <c r="AH596" s="85"/>
      <c r="AI596" s="85"/>
      <c r="AJ596" s="85"/>
      <c r="AK596" s="85"/>
    </row>
    <row r="597" spans="1:37" ht="14.4" customHeight="1" x14ac:dyDescent="0.3">
      <c r="A597" s="83"/>
      <c r="B597" s="85"/>
      <c r="C597" s="85"/>
      <c r="D597" s="85"/>
      <c r="E597" s="85"/>
      <c r="F597" s="85"/>
      <c r="G597" s="85"/>
      <c r="H597" s="85"/>
      <c r="I597" s="83"/>
      <c r="J597" s="85"/>
      <c r="K597" s="85"/>
      <c r="L597" s="84"/>
      <c r="M597" s="84"/>
      <c r="N597" s="85"/>
      <c r="O597" s="84"/>
      <c r="P597" s="84"/>
      <c r="Q597" s="159"/>
      <c r="R597" s="83"/>
      <c r="U597" s="85"/>
      <c r="V597" s="85"/>
      <c r="W597" s="85"/>
      <c r="X597" s="85"/>
      <c r="Y597" s="85"/>
      <c r="Z597" s="85"/>
      <c r="AA597" s="85"/>
      <c r="AB597" s="85"/>
      <c r="AC597" s="85"/>
      <c r="AD597" s="85"/>
      <c r="AE597" s="84"/>
      <c r="AF597" s="85"/>
      <c r="AG597" s="85"/>
      <c r="AH597" s="85"/>
      <c r="AI597" s="85"/>
      <c r="AJ597" s="85"/>
      <c r="AK597" s="85"/>
    </row>
    <row r="598" spans="1:37" ht="14.4" customHeight="1" x14ac:dyDescent="0.3">
      <c r="A598" s="83"/>
      <c r="B598" s="85"/>
      <c r="C598" s="85"/>
      <c r="D598" s="85"/>
      <c r="E598" s="85"/>
      <c r="F598" s="85"/>
      <c r="G598" s="85"/>
      <c r="H598" s="85"/>
      <c r="I598" s="83"/>
      <c r="J598" s="85"/>
      <c r="K598" s="85"/>
      <c r="L598" s="84"/>
      <c r="M598" s="84"/>
      <c r="N598" s="85"/>
      <c r="O598" s="84"/>
      <c r="P598" s="84"/>
      <c r="Q598" s="159"/>
      <c r="R598" s="83"/>
      <c r="U598" s="85"/>
      <c r="V598" s="85"/>
      <c r="W598" s="85"/>
      <c r="X598" s="85"/>
      <c r="Y598" s="85"/>
      <c r="Z598" s="85"/>
      <c r="AA598" s="85"/>
      <c r="AB598" s="85"/>
      <c r="AC598" s="85"/>
      <c r="AD598" s="85"/>
      <c r="AE598" s="84"/>
      <c r="AF598" s="85"/>
      <c r="AG598" s="85"/>
      <c r="AH598" s="85"/>
      <c r="AI598" s="85"/>
      <c r="AJ598" s="85"/>
      <c r="AK598" s="85"/>
    </row>
    <row r="599" spans="1:37" ht="14.4" customHeight="1" x14ac:dyDescent="0.3">
      <c r="A599" s="83"/>
      <c r="B599" s="85"/>
      <c r="C599" s="85"/>
      <c r="D599" s="85"/>
      <c r="E599" s="85"/>
      <c r="F599" s="85"/>
      <c r="G599" s="85"/>
      <c r="H599" s="85"/>
      <c r="I599" s="83"/>
      <c r="J599" s="85"/>
      <c r="K599" s="85"/>
      <c r="L599" s="84"/>
      <c r="M599" s="84"/>
      <c r="N599" s="85"/>
      <c r="O599" s="84"/>
      <c r="P599" s="84"/>
      <c r="Q599" s="159"/>
      <c r="R599" s="83"/>
      <c r="U599" s="85"/>
      <c r="V599" s="85"/>
      <c r="W599" s="85"/>
      <c r="X599" s="85"/>
      <c r="Y599" s="85"/>
      <c r="Z599" s="85"/>
      <c r="AA599" s="85"/>
      <c r="AB599" s="85"/>
      <c r="AC599" s="85"/>
      <c r="AD599" s="85"/>
      <c r="AE599" s="84"/>
      <c r="AF599" s="85"/>
      <c r="AG599" s="85"/>
      <c r="AH599" s="85"/>
      <c r="AI599" s="85"/>
      <c r="AJ599" s="85"/>
      <c r="AK599" s="85"/>
    </row>
    <row r="600" spans="1:37" ht="14.4" customHeight="1" x14ac:dyDescent="0.3">
      <c r="A600" s="83"/>
      <c r="B600" s="85"/>
      <c r="C600" s="85"/>
      <c r="D600" s="85"/>
      <c r="E600" s="85"/>
      <c r="F600" s="85"/>
      <c r="G600" s="85"/>
      <c r="H600" s="85"/>
      <c r="I600" s="83"/>
      <c r="J600" s="85"/>
      <c r="K600" s="85"/>
      <c r="L600" s="84"/>
      <c r="M600" s="84"/>
      <c r="N600" s="85"/>
      <c r="O600" s="84"/>
      <c r="P600" s="84"/>
      <c r="Q600" s="159"/>
      <c r="R600" s="83"/>
      <c r="U600" s="85"/>
      <c r="V600" s="85"/>
      <c r="W600" s="85"/>
      <c r="X600" s="85"/>
      <c r="Y600" s="85"/>
      <c r="Z600" s="85"/>
      <c r="AA600" s="85"/>
      <c r="AB600" s="85"/>
      <c r="AC600" s="85"/>
      <c r="AD600" s="85"/>
      <c r="AE600" s="84"/>
      <c r="AF600" s="85"/>
      <c r="AG600" s="85"/>
      <c r="AH600" s="85"/>
      <c r="AI600" s="85"/>
      <c r="AJ600" s="85"/>
      <c r="AK600" s="85"/>
    </row>
    <row r="601" spans="1:37" ht="14.4" customHeight="1" x14ac:dyDescent="0.3">
      <c r="A601" s="83"/>
      <c r="B601" s="85"/>
      <c r="C601" s="85"/>
      <c r="D601" s="85"/>
      <c r="E601" s="85"/>
      <c r="F601" s="85"/>
      <c r="G601" s="85"/>
      <c r="H601" s="85"/>
      <c r="I601" s="83"/>
      <c r="J601" s="85"/>
      <c r="K601" s="85"/>
      <c r="L601" s="84"/>
      <c r="M601" s="84"/>
      <c r="N601" s="85"/>
      <c r="O601" s="84"/>
      <c r="P601" s="84"/>
      <c r="Q601" s="159"/>
      <c r="R601" s="83"/>
      <c r="U601" s="85"/>
      <c r="V601" s="85"/>
      <c r="W601" s="85"/>
      <c r="X601" s="85"/>
      <c r="Y601" s="85"/>
      <c r="Z601" s="85"/>
      <c r="AA601" s="85"/>
      <c r="AB601" s="85"/>
      <c r="AC601" s="85"/>
      <c r="AD601" s="85"/>
      <c r="AE601" s="84"/>
      <c r="AF601" s="85"/>
      <c r="AG601" s="85"/>
      <c r="AH601" s="85"/>
      <c r="AI601" s="85"/>
      <c r="AJ601" s="85"/>
      <c r="AK601" s="85"/>
    </row>
    <row r="602" spans="1:37" ht="14.4" customHeight="1" x14ac:dyDescent="0.3">
      <c r="A602" s="83"/>
      <c r="B602" s="85"/>
      <c r="C602" s="85"/>
      <c r="D602" s="85"/>
      <c r="E602" s="85">
        <f>150*2</f>
        <v>300</v>
      </c>
      <c r="F602" s="85">
        <f>900*4</f>
        <v>3600</v>
      </c>
      <c r="G602" s="85"/>
      <c r="H602" s="85">
        <f>80*4</f>
        <v>320</v>
      </c>
      <c r="I602" s="83">
        <f>27*25</f>
        <v>675</v>
      </c>
      <c r="J602" s="85">
        <f>570+550</f>
        <v>1120</v>
      </c>
      <c r="K602" s="85"/>
      <c r="L602" s="84">
        <f>SUM(E602:J602)</f>
        <v>6015</v>
      </c>
      <c r="M602" s="84"/>
      <c r="N602" s="85"/>
      <c r="O602" s="84">
        <v>668.33333333333337</v>
      </c>
      <c r="P602" s="84"/>
      <c r="Q602" s="159"/>
      <c r="R602" s="83"/>
      <c r="U602" s="85"/>
      <c r="V602" s="85"/>
      <c r="W602" s="85"/>
      <c r="X602" s="85"/>
      <c r="Y602" s="85"/>
      <c r="Z602" s="85"/>
      <c r="AA602" s="85"/>
      <c r="AB602" s="85"/>
      <c r="AC602" s="85"/>
      <c r="AD602" s="85"/>
      <c r="AE602" s="84"/>
      <c r="AF602" s="85"/>
      <c r="AG602" s="85"/>
      <c r="AH602" s="85"/>
      <c r="AI602" s="85"/>
      <c r="AJ602" s="85"/>
      <c r="AK602" s="85"/>
    </row>
    <row r="603" spans="1:37" ht="14.4" customHeight="1" x14ac:dyDescent="0.3">
      <c r="A603" s="83"/>
      <c r="B603" s="85"/>
      <c r="C603" s="85"/>
      <c r="D603" s="85"/>
      <c r="E603" s="85"/>
      <c r="F603" s="85"/>
      <c r="G603" s="85"/>
      <c r="H603" s="85"/>
      <c r="I603" s="83"/>
      <c r="J603" s="85"/>
      <c r="K603" s="85"/>
      <c r="L603" s="84"/>
      <c r="M603" s="84"/>
      <c r="N603" s="85"/>
      <c r="O603" s="84"/>
      <c r="P603" s="84"/>
      <c r="Q603" s="159"/>
      <c r="R603" s="83"/>
      <c r="U603" s="85"/>
      <c r="V603" s="85"/>
      <c r="W603" s="85"/>
      <c r="X603" s="85"/>
      <c r="Y603" s="85"/>
      <c r="Z603" s="85"/>
      <c r="AA603" s="85"/>
      <c r="AB603" s="85"/>
      <c r="AC603" s="85"/>
      <c r="AD603" s="85"/>
      <c r="AE603" s="84"/>
      <c r="AF603" s="85"/>
      <c r="AG603" s="85"/>
      <c r="AH603" s="85"/>
      <c r="AI603" s="85"/>
      <c r="AJ603" s="85"/>
      <c r="AK603" s="85"/>
    </row>
    <row r="604" spans="1:37" ht="14.4" customHeight="1" x14ac:dyDescent="0.3">
      <c r="A604" s="83"/>
      <c r="B604" s="85"/>
      <c r="C604" s="85"/>
      <c r="D604" s="85"/>
      <c r="E604" s="85"/>
      <c r="F604" s="85"/>
      <c r="G604" s="85"/>
      <c r="H604" s="85"/>
      <c r="I604" s="83"/>
      <c r="J604" s="85"/>
      <c r="K604" s="85"/>
      <c r="L604" s="84"/>
      <c r="M604" s="84"/>
      <c r="N604" s="85"/>
      <c r="O604" s="84"/>
      <c r="P604" s="84"/>
      <c r="Q604" s="159"/>
      <c r="R604" s="83"/>
      <c r="U604" s="85"/>
      <c r="V604" s="85"/>
      <c r="W604" s="85"/>
      <c r="X604" s="85"/>
      <c r="Y604" s="85"/>
      <c r="Z604" s="85"/>
      <c r="AA604" s="85"/>
      <c r="AB604" s="85"/>
      <c r="AC604" s="85"/>
      <c r="AD604" s="85"/>
      <c r="AE604" s="84"/>
      <c r="AF604" s="85"/>
      <c r="AG604" s="85"/>
      <c r="AH604" s="85"/>
      <c r="AI604" s="85"/>
      <c r="AJ604" s="85"/>
      <c r="AK604" s="85"/>
    </row>
    <row r="605" spans="1:37" ht="14.4" customHeight="1" x14ac:dyDescent="0.3">
      <c r="A605" s="83"/>
      <c r="B605" s="85"/>
      <c r="C605" s="85"/>
      <c r="D605" s="85"/>
      <c r="E605" s="85"/>
      <c r="F605" s="85"/>
      <c r="G605" s="85"/>
      <c r="H605" s="85"/>
      <c r="I605" s="83"/>
      <c r="J605" s="85"/>
      <c r="K605" s="85"/>
      <c r="L605" s="84"/>
      <c r="M605" s="84"/>
      <c r="N605" s="85"/>
      <c r="O605" s="84"/>
      <c r="P605" s="84"/>
      <c r="Q605" s="159"/>
      <c r="R605" s="83"/>
      <c r="U605" s="85"/>
      <c r="V605" s="85"/>
      <c r="W605" s="85"/>
      <c r="X605" s="85"/>
      <c r="Y605" s="85"/>
      <c r="Z605" s="85"/>
      <c r="AA605" s="85"/>
      <c r="AB605" s="85"/>
      <c r="AC605" s="85"/>
      <c r="AD605" s="85"/>
      <c r="AE605" s="84"/>
      <c r="AF605" s="85"/>
      <c r="AG605" s="85"/>
      <c r="AH605" s="85"/>
      <c r="AI605" s="85"/>
      <c r="AJ605" s="85"/>
      <c r="AK605" s="85"/>
    </row>
    <row r="606" spans="1:37" ht="14.4" customHeight="1" x14ac:dyDescent="0.3">
      <c r="A606" s="83"/>
      <c r="B606" s="85"/>
      <c r="C606" s="85"/>
      <c r="D606" s="85"/>
      <c r="E606" s="85"/>
      <c r="F606" s="85"/>
      <c r="G606" s="85"/>
      <c r="H606" s="85"/>
      <c r="I606" s="83"/>
      <c r="J606" s="85"/>
      <c r="K606" s="85"/>
      <c r="L606" s="84"/>
      <c r="M606" s="84"/>
      <c r="N606" s="85"/>
      <c r="O606" s="84"/>
      <c r="P606" s="84"/>
      <c r="Q606" s="159"/>
      <c r="R606" s="83"/>
      <c r="U606" s="85"/>
      <c r="V606" s="85"/>
      <c r="W606" s="85"/>
      <c r="X606" s="85"/>
      <c r="Y606" s="85"/>
      <c r="Z606" s="85"/>
      <c r="AA606" s="85"/>
      <c r="AB606" s="85"/>
      <c r="AC606" s="85"/>
      <c r="AD606" s="85"/>
      <c r="AE606" s="84"/>
      <c r="AF606" s="85"/>
      <c r="AG606" s="85"/>
      <c r="AH606" s="85"/>
      <c r="AI606" s="85"/>
      <c r="AJ606" s="85"/>
      <c r="AK606" s="85"/>
    </row>
    <row r="607" spans="1:37" ht="14.4" customHeight="1" x14ac:dyDescent="0.3">
      <c r="A607" s="85"/>
      <c r="B607" s="85"/>
      <c r="C607" s="85"/>
      <c r="D607" s="85"/>
      <c r="E607" s="85"/>
      <c r="F607" s="85"/>
      <c r="G607" s="85"/>
      <c r="H607" s="85"/>
      <c r="I607" s="85"/>
      <c r="J607" s="85"/>
      <c r="K607" s="85"/>
      <c r="L607" s="101"/>
      <c r="M607" s="83"/>
      <c r="N607" s="85"/>
      <c r="O607" s="101"/>
      <c r="P607" s="101"/>
      <c r="Q607" s="101"/>
      <c r="R607" s="83"/>
      <c r="U607" s="85"/>
      <c r="V607" s="85"/>
      <c r="W607" s="85"/>
      <c r="X607" s="85"/>
      <c r="Y607" s="85"/>
      <c r="Z607" s="85"/>
      <c r="AA607" s="85"/>
      <c r="AB607" s="85"/>
      <c r="AC607" s="85"/>
      <c r="AD607" s="85"/>
      <c r="AE607" s="101"/>
      <c r="AF607" s="85"/>
      <c r="AG607" s="85"/>
      <c r="AH607" s="85"/>
      <c r="AI607" s="85"/>
      <c r="AJ607" s="85"/>
      <c r="AK607" s="85"/>
    </row>
    <row r="608" spans="1:37" ht="14.4" customHeight="1" x14ac:dyDescent="0.3">
      <c r="A608" s="85"/>
      <c r="B608" s="85"/>
      <c r="C608" s="85"/>
      <c r="D608" s="85"/>
      <c r="E608" s="85"/>
      <c r="F608" s="85"/>
      <c r="G608" s="85"/>
      <c r="H608" s="85"/>
      <c r="I608" s="85"/>
      <c r="J608" s="85"/>
      <c r="K608" s="85"/>
      <c r="L608" s="101"/>
      <c r="M608" s="83"/>
      <c r="N608" s="85"/>
      <c r="O608" s="101"/>
      <c r="P608" s="101"/>
      <c r="Q608" s="101"/>
      <c r="R608" s="83"/>
      <c r="U608" s="85"/>
      <c r="V608" s="85"/>
      <c r="W608" s="85"/>
      <c r="X608" s="85"/>
      <c r="Y608" s="85"/>
      <c r="Z608" s="85"/>
      <c r="AA608" s="85"/>
      <c r="AB608" s="85"/>
      <c r="AC608" s="85"/>
      <c r="AD608" s="85"/>
      <c r="AE608" s="101"/>
      <c r="AF608" s="85"/>
      <c r="AG608" s="85"/>
      <c r="AH608" s="85"/>
      <c r="AI608" s="85"/>
      <c r="AJ608" s="85"/>
      <c r="AK608" s="85"/>
    </row>
    <row r="609" spans="1:37" ht="14.4" customHeight="1" x14ac:dyDescent="0.3">
      <c r="A609" s="85"/>
      <c r="B609" s="85"/>
      <c r="C609" s="85"/>
      <c r="D609" s="85"/>
      <c r="E609" s="85"/>
      <c r="F609" s="85"/>
      <c r="G609" s="85"/>
      <c r="H609" s="85"/>
      <c r="I609" s="85"/>
      <c r="J609" s="85"/>
      <c r="K609" s="85"/>
      <c r="L609" s="101"/>
      <c r="M609" s="83"/>
      <c r="N609" s="85"/>
      <c r="O609" s="101"/>
      <c r="P609" s="101"/>
      <c r="Q609" s="101"/>
      <c r="R609" s="83"/>
      <c r="U609" s="85"/>
      <c r="V609" s="85"/>
      <c r="W609" s="85"/>
      <c r="X609" s="85"/>
      <c r="Y609" s="85"/>
      <c r="Z609" s="85"/>
      <c r="AA609" s="85"/>
      <c r="AB609" s="85"/>
      <c r="AC609" s="85"/>
      <c r="AD609" s="85"/>
      <c r="AE609" s="101"/>
      <c r="AF609" s="85"/>
      <c r="AG609" s="85"/>
      <c r="AH609" s="85"/>
      <c r="AI609" s="85"/>
      <c r="AJ609" s="85"/>
      <c r="AK609" s="85"/>
    </row>
    <row r="610" spans="1:37" ht="14.4" customHeight="1" x14ac:dyDescent="0.3">
      <c r="A610" s="85"/>
      <c r="B610" s="85"/>
      <c r="C610" s="85"/>
      <c r="D610" s="85"/>
      <c r="E610" s="85"/>
      <c r="F610" s="85"/>
      <c r="G610" s="85"/>
      <c r="H610" s="85"/>
      <c r="I610" s="85"/>
      <c r="J610" s="85"/>
      <c r="K610" s="85"/>
      <c r="L610" s="101"/>
      <c r="M610" s="83"/>
      <c r="N610" s="85"/>
      <c r="O610" s="101"/>
      <c r="P610" s="101"/>
      <c r="Q610" s="101"/>
      <c r="R610" s="83"/>
      <c r="U610" s="85"/>
      <c r="V610" s="85"/>
      <c r="W610" s="85"/>
      <c r="X610" s="85"/>
      <c r="Y610" s="85"/>
      <c r="Z610" s="85"/>
      <c r="AA610" s="85"/>
      <c r="AB610" s="85"/>
      <c r="AC610" s="85"/>
      <c r="AD610" s="85"/>
      <c r="AE610" s="101"/>
      <c r="AF610" s="85"/>
      <c r="AG610" s="85"/>
      <c r="AH610" s="85"/>
      <c r="AI610" s="85"/>
      <c r="AJ610" s="85"/>
      <c r="AK610" s="85"/>
    </row>
    <row r="611" spans="1:37" ht="14.4" customHeight="1" x14ac:dyDescent="0.3">
      <c r="A611" s="85"/>
      <c r="B611" s="85"/>
      <c r="C611" s="85"/>
      <c r="D611" s="85"/>
      <c r="E611" s="85"/>
      <c r="F611" s="85"/>
      <c r="G611" s="85"/>
      <c r="H611" s="85"/>
      <c r="I611" s="85"/>
      <c r="J611" s="85"/>
      <c r="K611" s="85"/>
      <c r="L611" s="101"/>
      <c r="M611" s="83"/>
      <c r="N611" s="85"/>
      <c r="O611" s="101"/>
      <c r="P611" s="101"/>
      <c r="Q611" s="101"/>
      <c r="R611" s="83"/>
      <c r="U611" s="85"/>
      <c r="V611" s="85"/>
      <c r="W611" s="85"/>
      <c r="X611" s="85"/>
      <c r="Y611" s="85"/>
      <c r="Z611" s="85"/>
      <c r="AA611" s="85"/>
      <c r="AB611" s="85"/>
      <c r="AC611" s="85"/>
      <c r="AD611" s="85"/>
      <c r="AE611" s="101"/>
      <c r="AF611" s="85"/>
      <c r="AG611" s="85"/>
      <c r="AH611" s="85"/>
      <c r="AI611" s="85"/>
      <c r="AJ611" s="85"/>
      <c r="AK611" s="85"/>
    </row>
    <row r="612" spans="1:37" ht="14.4" customHeight="1" x14ac:dyDescent="0.3">
      <c r="A612" s="85"/>
      <c r="B612" s="85"/>
      <c r="C612" s="85"/>
      <c r="D612" s="85"/>
      <c r="E612" s="85"/>
      <c r="F612" s="85"/>
      <c r="G612" s="85"/>
      <c r="H612" s="85"/>
      <c r="I612" s="85"/>
      <c r="J612" s="85"/>
      <c r="K612" s="85"/>
      <c r="L612" s="82" t="str">
        <f>CONCATENATE(999,RIGHT(B612,2),RIGHT(H612,2),RIGHT(AC612,2),RIGHT(U612,2))</f>
        <v>999</v>
      </c>
      <c r="M612" s="83"/>
      <c r="N612" s="85"/>
      <c r="O612" s="101"/>
      <c r="P612" s="101"/>
      <c r="Q612" s="101"/>
      <c r="R612" s="83"/>
      <c r="U612" s="85"/>
      <c r="V612" s="85"/>
      <c r="W612" s="85"/>
      <c r="X612" s="85"/>
      <c r="Y612" s="85"/>
      <c r="Z612" s="85"/>
      <c r="AA612" s="85"/>
      <c r="AB612" s="85"/>
      <c r="AC612" s="85"/>
      <c r="AD612" s="85"/>
      <c r="AE612" s="84"/>
      <c r="AF612" s="85"/>
      <c r="AG612" s="85"/>
      <c r="AH612" s="85"/>
      <c r="AI612" s="85"/>
      <c r="AJ612" s="85"/>
      <c r="AK612" s="85"/>
    </row>
    <row r="613" spans="1:37" ht="14.4" customHeight="1" x14ac:dyDescent="0.3">
      <c r="A613" s="85"/>
      <c r="B613" s="85"/>
      <c r="C613" s="85"/>
      <c r="D613" s="85"/>
      <c r="E613" s="85"/>
      <c r="F613" s="85"/>
      <c r="G613" s="85"/>
      <c r="H613" s="85"/>
      <c r="I613" s="85"/>
      <c r="J613" s="85"/>
      <c r="K613" s="85"/>
      <c r="L613" s="82" t="str">
        <f>CONCATENATE(999,RIGHT(H613,2),RIGHT(AC613,2),RIGHT(U613,2))</f>
        <v>999</v>
      </c>
      <c r="M613" s="83"/>
      <c r="N613" s="85"/>
      <c r="O613" s="101"/>
      <c r="P613" s="101"/>
      <c r="Q613" s="101"/>
      <c r="R613" s="83"/>
      <c r="U613" s="85"/>
      <c r="V613" s="85"/>
      <c r="W613" s="85"/>
      <c r="X613" s="85"/>
      <c r="Y613" s="85"/>
      <c r="Z613" s="85"/>
      <c r="AA613" s="85"/>
      <c r="AB613" s="85"/>
      <c r="AC613" s="85"/>
      <c r="AD613" s="85"/>
      <c r="AE613" s="84"/>
      <c r="AF613" s="85"/>
      <c r="AG613" s="85"/>
      <c r="AH613" s="85"/>
      <c r="AI613" s="85"/>
      <c r="AJ613" s="85"/>
      <c r="AK613" s="85"/>
    </row>
    <row r="614" spans="1:37" ht="14.4" customHeight="1" x14ac:dyDescent="0.3">
      <c r="A614" s="85"/>
      <c r="B614" s="85"/>
      <c r="C614" s="85"/>
      <c r="D614" s="85"/>
      <c r="E614" s="85"/>
      <c r="F614" s="85"/>
      <c r="G614" s="85"/>
      <c r="H614" s="85"/>
      <c r="I614" s="85"/>
      <c r="J614" s="85"/>
      <c r="K614" s="85"/>
      <c r="L614" s="101" t="s">
        <v>4446</v>
      </c>
      <c r="M614" s="83"/>
      <c r="N614" s="85"/>
      <c r="O614" s="101"/>
      <c r="P614" s="101"/>
      <c r="Q614" s="101"/>
      <c r="R614" s="83"/>
      <c r="U614" s="85"/>
      <c r="V614" s="85"/>
      <c r="W614" s="85"/>
      <c r="X614" s="85"/>
      <c r="Y614" s="85"/>
      <c r="Z614" s="85"/>
      <c r="AA614" s="85"/>
      <c r="AB614" s="85"/>
      <c r="AC614" s="85"/>
      <c r="AD614" s="85"/>
      <c r="AE614" s="101"/>
      <c r="AF614" s="85"/>
      <c r="AG614" s="85"/>
      <c r="AH614" s="85"/>
      <c r="AI614" s="85"/>
      <c r="AJ614" s="85"/>
      <c r="AK614" s="85"/>
    </row>
    <row r="615" spans="1:37" ht="14.4" customHeight="1" x14ac:dyDescent="0.3">
      <c r="A615" s="85"/>
      <c r="B615" s="85"/>
      <c r="C615" s="85"/>
      <c r="D615" s="85"/>
      <c r="E615" s="85"/>
      <c r="F615" s="85"/>
      <c r="G615" s="85"/>
      <c r="H615" s="85"/>
      <c r="I615" s="85"/>
      <c r="J615" s="85"/>
      <c r="K615" s="85"/>
      <c r="L615" s="101" t="s">
        <v>4445</v>
      </c>
      <c r="M615" s="83"/>
      <c r="N615" s="85"/>
      <c r="O615" s="101"/>
      <c r="P615" s="101"/>
      <c r="Q615" s="101"/>
      <c r="R615" s="83"/>
      <c r="U615" s="85"/>
      <c r="V615" s="85"/>
      <c r="W615" s="85"/>
      <c r="X615" s="85"/>
      <c r="Y615" s="85"/>
      <c r="Z615" s="85"/>
      <c r="AA615" s="85"/>
      <c r="AB615" s="85"/>
      <c r="AC615" s="85"/>
      <c r="AD615" s="85"/>
      <c r="AE615" s="101"/>
      <c r="AF615" s="85"/>
      <c r="AG615" s="85"/>
      <c r="AH615" s="85"/>
      <c r="AI615" s="85"/>
      <c r="AJ615" s="85"/>
      <c r="AK615" s="85"/>
    </row>
    <row r="616" spans="1:37" ht="14.4" customHeight="1" x14ac:dyDescent="0.3">
      <c r="A616" s="85"/>
      <c r="B616" s="85"/>
      <c r="C616" s="85"/>
      <c r="D616" s="85"/>
      <c r="E616" s="85"/>
      <c r="F616" s="85"/>
      <c r="G616" s="85"/>
      <c r="H616" s="85"/>
      <c r="I616" s="85"/>
      <c r="J616" s="85"/>
      <c r="K616" s="85"/>
      <c r="L616" s="101"/>
      <c r="M616" s="83"/>
      <c r="N616" s="85"/>
      <c r="O616" s="101"/>
      <c r="P616" s="101"/>
      <c r="Q616" s="101"/>
      <c r="R616" s="83"/>
      <c r="U616" s="85"/>
      <c r="V616" s="85"/>
      <c r="W616" s="85"/>
      <c r="X616" s="85"/>
      <c r="Y616" s="85"/>
      <c r="Z616" s="85"/>
      <c r="AA616" s="85"/>
      <c r="AB616" s="85"/>
      <c r="AC616" s="85"/>
      <c r="AD616" s="85"/>
      <c r="AE616" s="101"/>
      <c r="AF616" s="85"/>
      <c r="AG616" s="85"/>
      <c r="AH616" s="85"/>
      <c r="AI616" s="85"/>
      <c r="AJ616" s="85"/>
      <c r="AK616" s="85"/>
    </row>
    <row r="617" spans="1:37" ht="14.4" customHeight="1" x14ac:dyDescent="0.3">
      <c r="A617" s="85"/>
      <c r="B617" s="85"/>
      <c r="C617" s="85"/>
      <c r="D617" s="85"/>
      <c r="E617" s="85"/>
      <c r="F617" s="85"/>
      <c r="G617" s="85"/>
      <c r="H617" s="85"/>
      <c r="I617" s="85"/>
      <c r="J617" s="85"/>
      <c r="K617" s="85"/>
      <c r="L617" s="101"/>
      <c r="M617" s="83"/>
      <c r="N617" s="85"/>
      <c r="O617" s="101"/>
      <c r="P617" s="101"/>
      <c r="Q617" s="101"/>
      <c r="R617" s="83"/>
      <c r="U617" s="85"/>
      <c r="V617" s="85"/>
      <c r="W617" s="85"/>
      <c r="X617" s="85"/>
      <c r="Y617" s="85"/>
      <c r="Z617" s="85"/>
      <c r="AA617" s="85"/>
      <c r="AB617" s="85"/>
      <c r="AC617" s="85"/>
      <c r="AD617" s="85"/>
      <c r="AE617" s="101"/>
      <c r="AF617" s="85"/>
      <c r="AG617" s="85"/>
      <c r="AH617" s="85"/>
      <c r="AI617" s="85"/>
      <c r="AJ617" s="85"/>
      <c r="AK617" s="85"/>
    </row>
    <row r="618" spans="1:37" ht="14.4" customHeight="1" x14ac:dyDescent="0.3">
      <c r="A618" s="85"/>
      <c r="B618" s="85"/>
      <c r="C618" s="85"/>
      <c r="D618" s="85"/>
      <c r="E618" s="85"/>
      <c r="F618" s="85"/>
      <c r="G618" s="85"/>
      <c r="H618" s="85"/>
      <c r="I618" s="85"/>
      <c r="J618" s="85"/>
      <c r="K618" s="85"/>
      <c r="L618" s="101"/>
      <c r="M618" s="83"/>
      <c r="N618" s="85"/>
      <c r="O618" s="101"/>
      <c r="P618" s="101"/>
      <c r="Q618" s="101"/>
      <c r="R618" s="83"/>
      <c r="U618" s="85"/>
      <c r="V618" s="85"/>
      <c r="W618" s="85"/>
      <c r="X618" s="85"/>
      <c r="Y618" s="85"/>
      <c r="Z618" s="85"/>
      <c r="AA618" s="85"/>
      <c r="AB618" s="85"/>
      <c r="AC618" s="85"/>
      <c r="AD618" s="85"/>
      <c r="AE618" s="101"/>
      <c r="AF618" s="85"/>
      <c r="AG618" s="85"/>
      <c r="AH618" s="85"/>
      <c r="AI618" s="85"/>
      <c r="AJ618" s="85"/>
      <c r="AK618" s="85"/>
    </row>
    <row r="619" spans="1:37" ht="14.4" customHeight="1" x14ac:dyDescent="0.3">
      <c r="A619" s="85"/>
      <c r="B619" s="85"/>
      <c r="C619" s="85"/>
      <c r="D619" s="85"/>
      <c r="E619" s="85"/>
      <c r="F619" s="85"/>
      <c r="G619" s="85"/>
      <c r="H619" s="85"/>
      <c r="I619" s="85"/>
      <c r="J619" s="85"/>
      <c r="K619" s="85"/>
      <c r="L619" s="101"/>
      <c r="M619" s="83"/>
      <c r="N619" s="85"/>
      <c r="O619" s="101"/>
      <c r="P619" s="101"/>
      <c r="Q619" s="101"/>
      <c r="R619" s="83"/>
      <c r="U619" s="85"/>
      <c r="V619" s="85"/>
      <c r="W619" s="85"/>
      <c r="X619" s="85"/>
      <c r="Y619" s="85"/>
      <c r="Z619" s="85"/>
      <c r="AA619" s="85"/>
      <c r="AB619" s="85"/>
      <c r="AC619" s="85"/>
      <c r="AD619" s="85"/>
      <c r="AE619" s="101"/>
      <c r="AF619" s="85"/>
      <c r="AG619" s="85"/>
      <c r="AH619" s="85"/>
      <c r="AI619" s="85"/>
      <c r="AJ619" s="85"/>
      <c r="AK619" s="85"/>
    </row>
    <row r="620" spans="1:37" ht="14.4" customHeight="1" x14ac:dyDescent="0.3">
      <c r="A620" s="85"/>
      <c r="B620" s="85"/>
      <c r="C620" s="85"/>
      <c r="D620" s="85"/>
      <c r="E620" s="85"/>
      <c r="F620" s="85"/>
      <c r="G620" s="85"/>
      <c r="H620" s="85"/>
      <c r="I620" s="85"/>
      <c r="J620" s="85"/>
      <c r="K620" s="85"/>
      <c r="L620" s="101"/>
      <c r="M620" s="83"/>
      <c r="N620" s="85"/>
      <c r="O620" s="101"/>
      <c r="P620" s="101"/>
      <c r="Q620" s="101"/>
      <c r="R620" s="83"/>
      <c r="U620" s="85"/>
      <c r="V620" s="85"/>
      <c r="W620" s="85"/>
      <c r="X620" s="85"/>
      <c r="Y620" s="85"/>
      <c r="Z620" s="85"/>
      <c r="AA620" s="85"/>
      <c r="AB620" s="85"/>
      <c r="AC620" s="85"/>
      <c r="AD620" s="85"/>
      <c r="AE620" s="101"/>
      <c r="AF620" s="85"/>
      <c r="AG620" s="85"/>
      <c r="AH620" s="85"/>
      <c r="AI620" s="85"/>
      <c r="AJ620" s="85"/>
      <c r="AK620" s="85"/>
    </row>
    <row r="621" spans="1:37" ht="14.4" customHeight="1" x14ac:dyDescent="0.3">
      <c r="A621" s="85"/>
      <c r="B621" s="85"/>
      <c r="C621" s="85"/>
      <c r="D621" s="85"/>
      <c r="E621" s="85"/>
      <c r="F621" s="85"/>
      <c r="G621" s="85"/>
      <c r="H621" s="85"/>
      <c r="I621" s="85"/>
      <c r="J621" s="85"/>
      <c r="K621" s="85"/>
      <c r="L621" s="101"/>
      <c r="M621" s="83"/>
      <c r="N621" s="85"/>
      <c r="O621" s="101"/>
      <c r="P621" s="101"/>
      <c r="Q621" s="101"/>
      <c r="R621" s="83"/>
      <c r="U621" s="85"/>
      <c r="V621" s="85"/>
      <c r="W621" s="85"/>
      <c r="X621" s="85"/>
      <c r="Y621" s="85"/>
      <c r="Z621" s="85"/>
      <c r="AA621" s="85"/>
      <c r="AB621" s="85"/>
      <c r="AC621" s="85"/>
      <c r="AD621" s="85"/>
      <c r="AE621" s="101"/>
      <c r="AF621" s="85"/>
      <c r="AG621" s="85"/>
      <c r="AH621" s="85"/>
      <c r="AI621" s="85"/>
      <c r="AJ621" s="85"/>
      <c r="AK621" s="85"/>
    </row>
    <row r="622" spans="1:37" ht="14.4" customHeight="1" x14ac:dyDescent="0.3">
      <c r="A622" s="85"/>
      <c r="B622" s="85"/>
      <c r="C622" s="85"/>
      <c r="D622" s="85"/>
      <c r="E622" s="85"/>
      <c r="F622" s="85"/>
      <c r="G622" s="85"/>
      <c r="H622" s="85"/>
      <c r="I622" s="85"/>
      <c r="J622" s="85"/>
      <c r="K622" s="85"/>
      <c r="L622" s="101"/>
      <c r="M622" s="83"/>
      <c r="N622" s="85"/>
      <c r="O622" s="101"/>
      <c r="P622" s="101"/>
      <c r="Q622" s="101"/>
      <c r="R622" s="83"/>
      <c r="U622" s="85"/>
      <c r="V622" s="85"/>
      <c r="W622" s="85"/>
      <c r="X622" s="85"/>
      <c r="Y622" s="85"/>
      <c r="Z622" s="85"/>
      <c r="AA622" s="85"/>
      <c r="AB622" s="85"/>
      <c r="AC622" s="85"/>
      <c r="AD622" s="85"/>
      <c r="AE622" s="101"/>
      <c r="AF622" s="85"/>
      <c r="AG622" s="85"/>
      <c r="AH622" s="85"/>
      <c r="AI622" s="85"/>
      <c r="AJ622" s="85"/>
      <c r="AK622" s="85"/>
    </row>
    <row r="623" spans="1:37" ht="14.4" customHeight="1" x14ac:dyDescent="0.3">
      <c r="A623" s="85"/>
      <c r="B623" s="85"/>
      <c r="C623" s="85"/>
      <c r="D623" s="85"/>
      <c r="E623" s="85"/>
      <c r="F623" s="85"/>
      <c r="G623" s="85"/>
      <c r="H623" s="85"/>
      <c r="I623" s="85"/>
      <c r="J623" s="85"/>
      <c r="K623" s="85"/>
      <c r="L623" s="101"/>
      <c r="M623" s="83"/>
      <c r="N623" s="85"/>
      <c r="O623" s="101"/>
      <c r="P623" s="101"/>
      <c r="Q623" s="101"/>
      <c r="R623" s="83"/>
      <c r="U623" s="85"/>
      <c r="V623" s="85"/>
      <c r="W623" s="85"/>
      <c r="X623" s="85"/>
      <c r="Y623" s="85"/>
      <c r="Z623" s="85"/>
      <c r="AA623" s="85"/>
      <c r="AB623" s="85"/>
      <c r="AC623" s="85"/>
      <c r="AD623" s="85"/>
      <c r="AE623" s="101"/>
      <c r="AF623" s="85"/>
      <c r="AG623" s="85"/>
      <c r="AH623" s="85"/>
      <c r="AI623" s="85"/>
      <c r="AJ623" s="85"/>
      <c r="AK623" s="85"/>
    </row>
    <row r="624" spans="1:37" ht="14.4" customHeight="1" x14ac:dyDescent="0.3">
      <c r="A624" s="85"/>
      <c r="B624" s="85"/>
      <c r="C624" s="85"/>
      <c r="D624" s="85"/>
      <c r="E624" s="85"/>
      <c r="F624" s="85"/>
      <c r="G624" s="85"/>
      <c r="H624" s="85"/>
      <c r="I624" s="85"/>
      <c r="J624" s="85"/>
      <c r="K624" s="85"/>
      <c r="L624" s="101"/>
      <c r="M624" s="83"/>
      <c r="N624" s="85"/>
      <c r="O624" s="101"/>
      <c r="P624" s="101"/>
      <c r="Q624" s="101"/>
      <c r="R624" s="83"/>
      <c r="U624" s="85"/>
      <c r="V624" s="85"/>
      <c r="W624" s="85"/>
      <c r="X624" s="85"/>
      <c r="Y624" s="85"/>
      <c r="Z624" s="85"/>
      <c r="AA624" s="85"/>
      <c r="AB624" s="85"/>
      <c r="AC624" s="85"/>
      <c r="AD624" s="85"/>
      <c r="AE624" s="101"/>
      <c r="AF624" s="85"/>
      <c r="AG624" s="85"/>
      <c r="AH624" s="85"/>
      <c r="AI624" s="85"/>
      <c r="AJ624" s="85"/>
      <c r="AK624" s="85"/>
    </row>
    <row r="625" spans="1:37" ht="14.4" customHeight="1" x14ac:dyDescent="0.3">
      <c r="A625" s="85"/>
      <c r="B625" s="85"/>
      <c r="C625" s="85"/>
      <c r="D625" s="85"/>
      <c r="E625" s="85"/>
      <c r="F625" s="85"/>
      <c r="G625" s="85"/>
      <c r="H625" s="85"/>
      <c r="I625" s="85"/>
      <c r="J625" s="85"/>
      <c r="K625" s="85"/>
      <c r="L625" s="101"/>
      <c r="M625" s="83"/>
      <c r="N625" s="85"/>
      <c r="O625" s="101"/>
      <c r="P625" s="101"/>
      <c r="Q625" s="101"/>
      <c r="R625" s="83"/>
      <c r="U625" s="85"/>
      <c r="V625" s="85"/>
      <c r="W625" s="85"/>
      <c r="X625" s="85"/>
      <c r="Y625" s="85"/>
      <c r="Z625" s="85"/>
      <c r="AA625" s="85"/>
      <c r="AB625" s="85"/>
      <c r="AC625" s="85"/>
      <c r="AD625" s="85"/>
      <c r="AE625" s="101"/>
      <c r="AF625" s="85"/>
      <c r="AG625" s="85"/>
      <c r="AH625" s="85"/>
      <c r="AI625" s="85"/>
      <c r="AJ625" s="85"/>
      <c r="AK625" s="85"/>
    </row>
    <row r="626" spans="1:37" ht="14.4" customHeight="1" x14ac:dyDescent="0.3">
      <c r="A626" s="85"/>
      <c r="B626" s="85"/>
      <c r="C626" s="85"/>
      <c r="D626" s="85"/>
      <c r="E626" s="85"/>
      <c r="F626" s="85"/>
      <c r="G626" s="85"/>
      <c r="H626" s="85"/>
      <c r="I626" s="85"/>
      <c r="J626" s="85"/>
      <c r="K626" s="85"/>
      <c r="L626" s="101"/>
      <c r="M626" s="83"/>
      <c r="N626" s="85"/>
      <c r="O626" s="101"/>
      <c r="P626" s="101"/>
      <c r="Q626" s="101"/>
      <c r="R626" s="83"/>
      <c r="U626" s="85"/>
      <c r="V626" s="85"/>
      <c r="W626" s="85"/>
      <c r="X626" s="85"/>
      <c r="Y626" s="85"/>
      <c r="Z626" s="85"/>
      <c r="AA626" s="85"/>
      <c r="AB626" s="85"/>
      <c r="AC626" s="85"/>
      <c r="AD626" s="85"/>
      <c r="AE626" s="101"/>
      <c r="AF626" s="85"/>
      <c r="AG626" s="85"/>
      <c r="AH626" s="85"/>
      <c r="AI626" s="85"/>
      <c r="AJ626" s="85"/>
      <c r="AK626" s="85"/>
    </row>
    <row r="627" spans="1:37" ht="14.4" customHeight="1" x14ac:dyDescent="0.3">
      <c r="A627" s="85"/>
      <c r="B627" s="85"/>
      <c r="C627" s="85"/>
      <c r="D627" s="85"/>
      <c r="E627" s="85"/>
      <c r="F627" s="85"/>
      <c r="G627" s="85"/>
      <c r="H627" s="85"/>
      <c r="I627" s="85"/>
      <c r="J627" s="85"/>
      <c r="K627" s="85"/>
      <c r="L627" s="101"/>
      <c r="M627" s="83"/>
      <c r="N627" s="85"/>
      <c r="O627" s="101"/>
      <c r="P627" s="101"/>
      <c r="Q627" s="101"/>
      <c r="R627" s="83"/>
      <c r="U627" s="85"/>
      <c r="V627" s="85"/>
      <c r="W627" s="85"/>
      <c r="X627" s="85"/>
      <c r="Y627" s="85"/>
      <c r="Z627" s="85"/>
      <c r="AA627" s="85"/>
      <c r="AB627" s="85"/>
      <c r="AC627" s="85"/>
      <c r="AD627" s="85"/>
      <c r="AE627" s="101"/>
      <c r="AF627" s="85"/>
      <c r="AG627" s="85"/>
      <c r="AH627" s="85"/>
      <c r="AI627" s="85"/>
      <c r="AJ627" s="85"/>
      <c r="AK627" s="85"/>
    </row>
    <row r="628" spans="1:37" ht="14.4" customHeight="1" x14ac:dyDescent="0.3">
      <c r="A628" s="85"/>
      <c r="B628" s="85"/>
      <c r="C628" s="85"/>
      <c r="D628" s="85"/>
      <c r="E628" s="85"/>
      <c r="F628" s="85"/>
      <c r="G628" s="85"/>
      <c r="H628" s="85"/>
      <c r="I628" s="85"/>
      <c r="J628" s="85"/>
      <c r="K628" s="85"/>
      <c r="L628" s="101"/>
      <c r="M628" s="83"/>
      <c r="N628" s="85"/>
      <c r="O628" s="101"/>
      <c r="P628" s="101"/>
      <c r="Q628" s="101"/>
      <c r="R628" s="83"/>
      <c r="U628" s="85"/>
      <c r="V628" s="85"/>
      <c r="W628" s="85"/>
      <c r="X628" s="85"/>
      <c r="Y628" s="85"/>
      <c r="Z628" s="85"/>
      <c r="AA628" s="85"/>
      <c r="AB628" s="85"/>
      <c r="AC628" s="85"/>
      <c r="AD628" s="85"/>
      <c r="AE628" s="101"/>
      <c r="AF628" s="85"/>
      <c r="AG628" s="85"/>
      <c r="AH628" s="85"/>
      <c r="AI628" s="85"/>
      <c r="AJ628" s="85"/>
      <c r="AK628" s="85"/>
    </row>
    <row r="629" spans="1:37" ht="14.4" customHeight="1" x14ac:dyDescent="0.3">
      <c r="A629" s="85"/>
      <c r="B629" s="85"/>
      <c r="C629" s="85"/>
      <c r="D629" s="85"/>
      <c r="E629" s="85"/>
      <c r="F629" s="85"/>
      <c r="G629" s="85"/>
      <c r="H629" s="85"/>
      <c r="I629" s="85"/>
      <c r="J629" s="85"/>
      <c r="K629" s="85"/>
      <c r="L629" s="101"/>
      <c r="M629" s="83"/>
      <c r="N629" s="85"/>
      <c r="O629" s="101"/>
      <c r="P629" s="101"/>
      <c r="Q629" s="101"/>
      <c r="R629" s="83"/>
      <c r="U629" s="85"/>
      <c r="V629" s="85"/>
      <c r="W629" s="85"/>
      <c r="X629" s="85"/>
      <c r="Y629" s="85"/>
      <c r="Z629" s="85"/>
      <c r="AA629" s="85"/>
      <c r="AB629" s="85"/>
      <c r="AC629" s="85"/>
      <c r="AD629" s="85"/>
      <c r="AE629" s="101"/>
      <c r="AF629" s="85"/>
      <c r="AG629" s="85"/>
      <c r="AH629" s="85"/>
      <c r="AI629" s="85"/>
      <c r="AJ629" s="85"/>
      <c r="AK629" s="85"/>
    </row>
    <row r="630" spans="1:37" ht="14.4" customHeight="1" x14ac:dyDescent="0.3">
      <c r="A630" s="85"/>
      <c r="B630" s="85"/>
      <c r="C630" s="85"/>
      <c r="D630" s="85"/>
      <c r="E630" s="85"/>
      <c r="F630" s="85"/>
      <c r="G630" s="85"/>
      <c r="H630" s="85"/>
      <c r="I630" s="85"/>
      <c r="J630" s="85"/>
      <c r="K630" s="85"/>
      <c r="L630" s="101"/>
      <c r="M630" s="83"/>
      <c r="N630" s="85"/>
      <c r="O630" s="101"/>
      <c r="P630" s="101"/>
      <c r="Q630" s="101"/>
      <c r="R630" s="83"/>
      <c r="U630" s="85"/>
      <c r="V630" s="85"/>
      <c r="W630" s="85"/>
      <c r="X630" s="85"/>
      <c r="Y630" s="85"/>
      <c r="Z630" s="85"/>
      <c r="AA630" s="85"/>
      <c r="AB630" s="85"/>
      <c r="AC630" s="85"/>
      <c r="AD630" s="85"/>
      <c r="AE630" s="101"/>
      <c r="AF630" s="85"/>
      <c r="AG630" s="85"/>
      <c r="AH630" s="85"/>
      <c r="AI630" s="85"/>
      <c r="AJ630" s="85"/>
      <c r="AK630" s="85"/>
    </row>
    <row r="631" spans="1:37" ht="14.4" customHeight="1" x14ac:dyDescent="0.3">
      <c r="A631" s="85"/>
      <c r="B631" s="85"/>
      <c r="C631" s="85"/>
      <c r="D631" s="85"/>
      <c r="E631" s="85"/>
      <c r="F631" s="85"/>
      <c r="G631" s="85"/>
      <c r="H631" s="85"/>
      <c r="I631" s="85"/>
      <c r="J631" s="85"/>
      <c r="K631" s="85"/>
      <c r="L631" s="101"/>
      <c r="M631" s="83"/>
      <c r="N631" s="85"/>
      <c r="O631" s="101"/>
      <c r="P631" s="101"/>
      <c r="Q631" s="101"/>
      <c r="R631" s="83"/>
      <c r="U631" s="85"/>
      <c r="V631" s="85"/>
      <c r="W631" s="85"/>
      <c r="X631" s="85"/>
      <c r="Y631" s="85"/>
      <c r="Z631" s="85"/>
      <c r="AA631" s="85"/>
      <c r="AB631" s="85"/>
      <c r="AC631" s="85"/>
      <c r="AD631" s="85"/>
      <c r="AE631" s="101"/>
      <c r="AF631" s="85"/>
      <c r="AG631" s="85"/>
      <c r="AH631" s="85"/>
      <c r="AI631" s="85"/>
      <c r="AJ631" s="85"/>
      <c r="AK631" s="85"/>
    </row>
    <row r="632" spans="1:37" ht="14.4" customHeight="1" x14ac:dyDescent="0.3">
      <c r="A632" s="85"/>
      <c r="B632" s="85"/>
      <c r="C632" s="85"/>
      <c r="D632" s="85"/>
      <c r="E632" s="85"/>
      <c r="F632" s="85"/>
      <c r="G632" s="85"/>
      <c r="H632" s="85"/>
      <c r="I632" s="85"/>
      <c r="J632" s="85"/>
      <c r="K632" s="85"/>
      <c r="L632" s="101"/>
      <c r="M632" s="83"/>
      <c r="N632" s="85"/>
      <c r="O632" s="101"/>
      <c r="P632" s="101"/>
      <c r="Q632" s="101"/>
      <c r="R632" s="83"/>
      <c r="U632" s="85"/>
      <c r="V632" s="85"/>
      <c r="W632" s="85"/>
      <c r="X632" s="85"/>
      <c r="Y632" s="85"/>
      <c r="Z632" s="85"/>
      <c r="AA632" s="85"/>
      <c r="AB632" s="85"/>
      <c r="AC632" s="85"/>
      <c r="AD632" s="85"/>
      <c r="AE632" s="101"/>
      <c r="AF632" s="85"/>
      <c r="AG632" s="85"/>
      <c r="AH632" s="85"/>
      <c r="AI632" s="85"/>
      <c r="AJ632" s="85"/>
      <c r="AK632" s="85"/>
    </row>
    <row r="633" spans="1:37" ht="14.4" customHeight="1" x14ac:dyDescent="0.3">
      <c r="A633" s="85"/>
      <c r="B633" s="85"/>
      <c r="C633" s="85"/>
      <c r="D633" s="85"/>
      <c r="E633" s="85"/>
      <c r="F633" s="85"/>
      <c r="G633" s="85"/>
      <c r="H633" s="85"/>
      <c r="I633" s="85"/>
      <c r="J633" s="85"/>
      <c r="K633" s="85"/>
      <c r="L633" s="101"/>
      <c r="M633" s="83"/>
      <c r="N633" s="85"/>
      <c r="O633" s="101"/>
      <c r="P633" s="101"/>
      <c r="Q633" s="101"/>
      <c r="R633" s="83"/>
      <c r="U633" s="85"/>
      <c r="V633" s="85"/>
      <c r="W633" s="85"/>
      <c r="X633" s="85"/>
      <c r="Y633" s="85"/>
      <c r="Z633" s="85"/>
      <c r="AA633" s="85"/>
      <c r="AB633" s="85"/>
      <c r="AC633" s="85"/>
      <c r="AD633" s="85"/>
      <c r="AE633" s="101"/>
      <c r="AF633" s="85"/>
      <c r="AG633" s="85"/>
      <c r="AH633" s="85"/>
      <c r="AI633" s="85"/>
      <c r="AJ633" s="85"/>
      <c r="AK633" s="85"/>
    </row>
    <row r="634" spans="1:37" ht="14.4" customHeight="1" x14ac:dyDescent="0.3">
      <c r="A634" s="85"/>
      <c r="B634" s="85"/>
      <c r="C634" s="85"/>
      <c r="D634" s="85"/>
      <c r="E634" s="85"/>
      <c r="F634" s="85"/>
      <c r="G634" s="85"/>
      <c r="H634" s="85"/>
      <c r="I634" s="85"/>
      <c r="J634" s="85"/>
      <c r="K634" s="85"/>
      <c r="L634" s="101"/>
      <c r="M634" s="83"/>
      <c r="N634" s="85"/>
      <c r="O634" s="101"/>
      <c r="P634" s="101"/>
      <c r="Q634" s="101"/>
      <c r="R634" s="83"/>
      <c r="U634" s="85"/>
      <c r="V634" s="85"/>
      <c r="W634" s="85"/>
      <c r="X634" s="85"/>
      <c r="Y634" s="85"/>
      <c r="Z634" s="85"/>
      <c r="AA634" s="85"/>
      <c r="AB634" s="85"/>
      <c r="AC634" s="85"/>
      <c r="AD634" s="85"/>
      <c r="AE634" s="101"/>
      <c r="AF634" s="85"/>
      <c r="AG634" s="85"/>
      <c r="AH634" s="85"/>
      <c r="AI634" s="85"/>
      <c r="AJ634" s="85"/>
      <c r="AK634" s="85"/>
    </row>
    <row r="635" spans="1:37" ht="14.4" customHeight="1" x14ac:dyDescent="0.3">
      <c r="A635" s="85"/>
      <c r="B635" s="85"/>
      <c r="C635" s="85"/>
      <c r="D635" s="85"/>
      <c r="E635" s="85"/>
      <c r="F635" s="85"/>
      <c r="G635" s="85"/>
      <c r="H635" s="85"/>
      <c r="I635" s="85"/>
      <c r="J635" s="85"/>
      <c r="K635" s="85"/>
      <c r="L635" s="101"/>
      <c r="M635" s="83"/>
      <c r="N635" s="85"/>
      <c r="O635" s="101"/>
      <c r="P635" s="101"/>
      <c r="Q635" s="101"/>
      <c r="R635" s="83"/>
      <c r="U635" s="85"/>
      <c r="V635" s="85"/>
      <c r="W635" s="85"/>
      <c r="X635" s="85"/>
      <c r="Y635" s="85"/>
      <c r="Z635" s="85"/>
      <c r="AA635" s="85"/>
      <c r="AB635" s="85"/>
      <c r="AC635" s="85"/>
      <c r="AD635" s="85"/>
      <c r="AE635" s="101"/>
      <c r="AF635" s="85"/>
      <c r="AG635" s="85"/>
      <c r="AH635" s="85"/>
      <c r="AI635" s="85"/>
      <c r="AJ635" s="85"/>
      <c r="AK635" s="85"/>
    </row>
    <row r="636" spans="1:37" ht="14.4" customHeight="1" x14ac:dyDescent="0.3">
      <c r="A636" s="85"/>
      <c r="B636" s="85"/>
      <c r="C636" s="85"/>
      <c r="D636" s="85"/>
      <c r="E636" s="85"/>
      <c r="F636" s="85"/>
      <c r="G636" s="85"/>
      <c r="H636" s="85"/>
      <c r="I636" s="85"/>
      <c r="J636" s="85"/>
      <c r="K636" s="85"/>
      <c r="L636" s="101"/>
      <c r="M636" s="83"/>
      <c r="N636" s="85"/>
      <c r="O636" s="101"/>
      <c r="P636" s="101"/>
      <c r="Q636" s="101"/>
      <c r="R636" s="83"/>
      <c r="U636" s="85"/>
      <c r="V636" s="85"/>
      <c r="W636" s="85"/>
      <c r="X636" s="85"/>
      <c r="Y636" s="85"/>
      <c r="Z636" s="85"/>
      <c r="AA636" s="85"/>
      <c r="AB636" s="85"/>
      <c r="AC636" s="85"/>
      <c r="AD636" s="85"/>
      <c r="AE636" s="101"/>
      <c r="AF636" s="85"/>
      <c r="AG636" s="85"/>
      <c r="AH636" s="85"/>
      <c r="AI636" s="85"/>
      <c r="AJ636" s="85"/>
      <c r="AK636" s="85"/>
    </row>
    <row r="637" spans="1:37" ht="14.4" customHeight="1" x14ac:dyDescent="0.3">
      <c r="A637" s="85"/>
      <c r="B637" s="85"/>
      <c r="C637" s="85"/>
      <c r="D637" s="85"/>
      <c r="E637" s="85"/>
      <c r="F637" s="85"/>
      <c r="G637" s="85"/>
      <c r="H637" s="85"/>
      <c r="I637" s="85"/>
      <c r="J637" s="85"/>
      <c r="K637" s="85"/>
      <c r="L637" s="101"/>
      <c r="M637" s="83"/>
      <c r="N637" s="85"/>
      <c r="O637" s="101"/>
      <c r="P637" s="101"/>
      <c r="Q637" s="101"/>
      <c r="R637" s="83"/>
      <c r="U637" s="85"/>
      <c r="V637" s="85"/>
      <c r="W637" s="85"/>
      <c r="X637" s="85"/>
      <c r="Y637" s="85"/>
      <c r="Z637" s="85"/>
      <c r="AA637" s="85"/>
      <c r="AB637" s="85"/>
      <c r="AC637" s="85"/>
      <c r="AD637" s="85"/>
      <c r="AE637" s="101"/>
      <c r="AF637" s="85"/>
      <c r="AG637" s="85"/>
      <c r="AH637" s="85"/>
      <c r="AI637" s="85"/>
      <c r="AJ637" s="85"/>
      <c r="AK637" s="85"/>
    </row>
    <row r="638" spans="1:37" ht="14.4" customHeight="1" x14ac:dyDescent="0.3">
      <c r="A638" s="85"/>
      <c r="B638" s="85"/>
      <c r="C638" s="85"/>
      <c r="D638" s="85"/>
      <c r="E638" s="85"/>
      <c r="F638" s="85"/>
      <c r="G638" s="85"/>
      <c r="H638" s="85"/>
      <c r="I638" s="85"/>
      <c r="J638" s="85"/>
      <c r="K638" s="85"/>
      <c r="L638" s="101"/>
      <c r="M638" s="83"/>
      <c r="N638" s="85"/>
      <c r="O638" s="101"/>
      <c r="P638" s="101"/>
      <c r="Q638" s="101"/>
      <c r="R638" s="83"/>
      <c r="U638" s="85"/>
      <c r="V638" s="85"/>
      <c r="W638" s="85"/>
      <c r="X638" s="85"/>
      <c r="Y638" s="85"/>
      <c r="Z638" s="85"/>
      <c r="AA638" s="85"/>
      <c r="AB638" s="85"/>
      <c r="AC638" s="85"/>
      <c r="AD638" s="85"/>
      <c r="AE638" s="101"/>
      <c r="AF638" s="85"/>
      <c r="AG638" s="85"/>
      <c r="AH638" s="85"/>
      <c r="AI638" s="85"/>
      <c r="AJ638" s="85"/>
      <c r="AK638" s="85"/>
    </row>
    <row r="639" spans="1:37" ht="14.4" customHeight="1" x14ac:dyDescent="0.3">
      <c r="A639" s="85"/>
      <c r="B639" s="85"/>
      <c r="C639" s="85"/>
      <c r="D639" s="85"/>
      <c r="E639" s="85"/>
      <c r="F639" s="85"/>
      <c r="G639" s="85"/>
      <c r="H639" s="85"/>
      <c r="I639" s="85"/>
      <c r="J639" s="85"/>
      <c r="K639" s="85"/>
      <c r="L639" s="101"/>
      <c r="M639" s="83"/>
      <c r="N639" s="85"/>
      <c r="O639" s="101"/>
      <c r="P639" s="101"/>
      <c r="Q639" s="101"/>
      <c r="R639" s="83"/>
      <c r="U639" s="85"/>
      <c r="V639" s="85"/>
      <c r="W639" s="85"/>
      <c r="X639" s="85"/>
      <c r="Y639" s="85"/>
      <c r="Z639" s="85"/>
      <c r="AA639" s="85"/>
      <c r="AB639" s="85"/>
      <c r="AC639" s="85"/>
      <c r="AD639" s="85"/>
      <c r="AE639" s="101"/>
      <c r="AF639" s="85"/>
      <c r="AG639" s="85"/>
      <c r="AH639" s="85"/>
      <c r="AI639" s="85"/>
      <c r="AJ639" s="85"/>
      <c r="AK639" s="85"/>
    </row>
    <row r="640" spans="1:37" ht="14.4" customHeight="1" x14ac:dyDescent="0.3">
      <c r="A640" s="85"/>
      <c r="B640" s="85"/>
      <c r="C640" s="85"/>
      <c r="D640" s="85"/>
      <c r="E640" s="85"/>
      <c r="F640" s="85"/>
      <c r="G640" s="85"/>
      <c r="H640" s="85"/>
      <c r="I640" s="85"/>
      <c r="J640" s="85"/>
      <c r="K640" s="85"/>
      <c r="L640" s="101"/>
      <c r="M640" s="83"/>
      <c r="N640" s="85"/>
      <c r="O640" s="101"/>
      <c r="P640" s="101"/>
      <c r="Q640" s="101"/>
      <c r="R640" s="83"/>
      <c r="U640" s="85"/>
      <c r="V640" s="85"/>
      <c r="W640" s="85"/>
      <c r="X640" s="85"/>
      <c r="Y640" s="85"/>
      <c r="Z640" s="85"/>
      <c r="AA640" s="85"/>
      <c r="AB640" s="85"/>
      <c r="AC640" s="85"/>
      <c r="AD640" s="85"/>
      <c r="AE640" s="101"/>
      <c r="AF640" s="85"/>
      <c r="AG640" s="85"/>
      <c r="AH640" s="85"/>
      <c r="AI640" s="85"/>
      <c r="AJ640" s="85"/>
      <c r="AK640" s="85"/>
    </row>
    <row r="641" spans="1:37" ht="14.4" customHeight="1" x14ac:dyDescent="0.3">
      <c r="A641" s="85"/>
      <c r="B641" s="85"/>
      <c r="C641" s="85"/>
      <c r="D641" s="85"/>
      <c r="E641" s="85"/>
      <c r="F641" s="85"/>
      <c r="G641" s="85"/>
      <c r="H641" s="85"/>
      <c r="I641" s="85"/>
      <c r="J641" s="85"/>
      <c r="K641" s="85"/>
      <c r="L641" s="101"/>
      <c r="M641" s="83"/>
      <c r="N641" s="85"/>
      <c r="O641" s="101"/>
      <c r="P641" s="101"/>
      <c r="Q641" s="101"/>
      <c r="R641" s="83"/>
      <c r="U641" s="85"/>
      <c r="V641" s="85"/>
      <c r="W641" s="85"/>
      <c r="X641" s="85"/>
      <c r="Y641" s="85"/>
      <c r="Z641" s="85"/>
      <c r="AA641" s="85"/>
      <c r="AB641" s="85"/>
      <c r="AC641" s="85"/>
      <c r="AD641" s="85"/>
      <c r="AE641" s="101"/>
      <c r="AF641" s="85"/>
      <c r="AG641" s="85"/>
      <c r="AH641" s="85"/>
      <c r="AI641" s="85"/>
      <c r="AJ641" s="85"/>
      <c r="AK641" s="85"/>
    </row>
    <row r="642" spans="1:37" ht="14.4" customHeight="1" x14ac:dyDescent="0.3">
      <c r="A642" s="85"/>
      <c r="B642" s="85"/>
      <c r="C642" s="85"/>
      <c r="D642" s="85"/>
      <c r="E642" s="85"/>
      <c r="F642" s="85"/>
      <c r="G642" s="85"/>
      <c r="H642" s="85"/>
      <c r="I642" s="85"/>
      <c r="J642" s="85"/>
      <c r="K642" s="85"/>
      <c r="L642" s="101"/>
      <c r="M642" s="83"/>
      <c r="N642" s="85"/>
      <c r="O642" s="101"/>
      <c r="P642" s="101"/>
      <c r="Q642" s="101"/>
      <c r="R642" s="83"/>
      <c r="U642" s="85"/>
      <c r="V642" s="85"/>
      <c r="W642" s="85"/>
      <c r="X642" s="85"/>
      <c r="Y642" s="85"/>
      <c r="Z642" s="85"/>
      <c r="AA642" s="85"/>
      <c r="AB642" s="85"/>
      <c r="AC642" s="85"/>
      <c r="AD642" s="85"/>
      <c r="AE642" s="101"/>
      <c r="AF642" s="85"/>
      <c r="AG642" s="85"/>
      <c r="AH642" s="85"/>
      <c r="AI642" s="85"/>
      <c r="AJ642" s="85"/>
      <c r="AK642" s="85"/>
    </row>
    <row r="643" spans="1:37" ht="14.4" customHeight="1" x14ac:dyDescent="0.3">
      <c r="A643" s="85"/>
      <c r="B643" s="85"/>
      <c r="C643" s="85"/>
      <c r="D643" s="85"/>
      <c r="E643" s="85"/>
      <c r="F643" s="85"/>
      <c r="G643" s="85"/>
      <c r="H643" s="85"/>
      <c r="I643" s="85"/>
      <c r="J643" s="85"/>
      <c r="K643" s="85"/>
      <c r="L643" s="101"/>
      <c r="M643" s="83"/>
      <c r="N643" s="85"/>
      <c r="O643" s="101"/>
      <c r="P643" s="101"/>
      <c r="Q643" s="101"/>
      <c r="R643" s="83"/>
      <c r="U643" s="85"/>
      <c r="V643" s="85"/>
      <c r="W643" s="85"/>
      <c r="X643" s="85"/>
      <c r="Y643" s="85"/>
      <c r="Z643" s="85"/>
      <c r="AA643" s="85"/>
      <c r="AB643" s="85"/>
      <c r="AC643" s="85"/>
      <c r="AD643" s="85"/>
      <c r="AE643" s="101"/>
      <c r="AF643" s="85"/>
      <c r="AG643" s="85"/>
      <c r="AH643" s="85"/>
      <c r="AI643" s="85"/>
      <c r="AJ643" s="85"/>
      <c r="AK643" s="85"/>
    </row>
    <row r="644" spans="1:37" ht="14.4" customHeight="1" x14ac:dyDescent="0.3">
      <c r="A644" s="85"/>
      <c r="B644" s="85"/>
      <c r="C644" s="85"/>
      <c r="D644" s="85"/>
      <c r="E644" s="85"/>
      <c r="F644" s="85"/>
      <c r="G644" s="85"/>
      <c r="H644" s="85"/>
      <c r="I644" s="85"/>
      <c r="J644" s="85"/>
      <c r="K644" s="85"/>
      <c r="L644" s="101"/>
      <c r="M644" s="83"/>
      <c r="N644" s="85"/>
      <c r="O644" s="101"/>
      <c r="P644" s="101"/>
      <c r="Q644" s="101"/>
      <c r="R644" s="83"/>
      <c r="U644" s="85"/>
      <c r="V644" s="85"/>
      <c r="W644" s="85"/>
      <c r="X644" s="85"/>
      <c r="Y644" s="85"/>
      <c r="Z644" s="85"/>
      <c r="AA644" s="85"/>
      <c r="AB644" s="85"/>
      <c r="AC644" s="85"/>
      <c r="AD644" s="85"/>
      <c r="AE644" s="101"/>
      <c r="AF644" s="85"/>
      <c r="AG644" s="85"/>
      <c r="AH644" s="85"/>
      <c r="AI644" s="85"/>
      <c r="AJ644" s="85"/>
      <c r="AK644" s="85"/>
    </row>
    <row r="645" spans="1:37" ht="14.4" customHeight="1" x14ac:dyDescent="0.3">
      <c r="A645" s="85"/>
      <c r="B645" s="85"/>
      <c r="C645" s="85"/>
      <c r="D645" s="85"/>
      <c r="E645" s="85"/>
      <c r="F645" s="85"/>
      <c r="G645" s="85"/>
      <c r="H645" s="85"/>
      <c r="I645" s="85"/>
      <c r="J645" s="85"/>
      <c r="K645" s="85"/>
      <c r="L645" s="101"/>
      <c r="M645" s="83"/>
      <c r="N645" s="85"/>
      <c r="O645" s="101"/>
      <c r="P645" s="101"/>
      <c r="Q645" s="101"/>
      <c r="R645" s="83"/>
      <c r="U645" s="85"/>
      <c r="V645" s="85"/>
      <c r="W645" s="85"/>
      <c r="X645" s="85"/>
      <c r="Y645" s="85"/>
      <c r="Z645" s="85"/>
      <c r="AA645" s="85"/>
      <c r="AB645" s="85"/>
      <c r="AC645" s="85"/>
      <c r="AD645" s="85"/>
      <c r="AE645" s="101"/>
      <c r="AF645" s="85"/>
      <c r="AG645" s="85"/>
      <c r="AH645" s="85"/>
      <c r="AI645" s="85"/>
      <c r="AJ645" s="85"/>
      <c r="AK645" s="85"/>
    </row>
    <row r="646" spans="1:37" ht="14.4" customHeight="1" x14ac:dyDescent="0.3">
      <c r="A646" s="85"/>
      <c r="B646" s="85"/>
      <c r="C646" s="85"/>
      <c r="D646" s="85"/>
      <c r="E646" s="85"/>
      <c r="F646" s="85"/>
      <c r="G646" s="85"/>
      <c r="H646" s="85"/>
      <c r="I646" s="85"/>
      <c r="J646" s="85"/>
      <c r="K646" s="85"/>
      <c r="L646" s="101"/>
      <c r="M646" s="83"/>
      <c r="N646" s="85"/>
      <c r="O646" s="101"/>
      <c r="P646" s="101"/>
      <c r="Q646" s="101"/>
      <c r="R646" s="83"/>
      <c r="U646" s="85"/>
      <c r="V646" s="85"/>
      <c r="W646" s="85"/>
      <c r="X646" s="85"/>
      <c r="Y646" s="85"/>
      <c r="Z646" s="85"/>
      <c r="AA646" s="85"/>
      <c r="AB646" s="85"/>
      <c r="AC646" s="85"/>
      <c r="AD646" s="85"/>
      <c r="AE646" s="101"/>
      <c r="AF646" s="85"/>
      <c r="AG646" s="85"/>
      <c r="AH646" s="85"/>
      <c r="AI646" s="85"/>
      <c r="AJ646" s="85"/>
      <c r="AK646" s="85"/>
    </row>
    <row r="647" spans="1:37" ht="14.4" customHeight="1" x14ac:dyDescent="0.3">
      <c r="A647" s="85"/>
      <c r="B647" s="85"/>
      <c r="C647" s="85"/>
      <c r="D647" s="85"/>
      <c r="E647" s="85"/>
      <c r="F647" s="85"/>
      <c r="G647" s="85"/>
      <c r="H647" s="85"/>
      <c r="I647" s="85"/>
      <c r="J647" s="85"/>
      <c r="K647" s="85"/>
      <c r="L647" s="101"/>
      <c r="M647" s="83"/>
      <c r="N647" s="85"/>
      <c r="O647" s="101"/>
      <c r="P647" s="101"/>
      <c r="Q647" s="101"/>
      <c r="R647" s="83"/>
      <c r="U647" s="85"/>
      <c r="V647" s="85"/>
      <c r="W647" s="85"/>
      <c r="X647" s="85"/>
      <c r="Y647" s="85"/>
      <c r="Z647" s="85"/>
      <c r="AA647" s="85"/>
      <c r="AB647" s="85"/>
      <c r="AC647" s="85"/>
      <c r="AD647" s="85"/>
      <c r="AE647" s="101"/>
      <c r="AF647" s="85"/>
      <c r="AG647" s="85"/>
      <c r="AH647" s="85"/>
      <c r="AI647" s="85"/>
      <c r="AJ647" s="85"/>
      <c r="AK647" s="85"/>
    </row>
    <row r="648" spans="1:37" ht="14.4" customHeight="1" x14ac:dyDescent="0.3">
      <c r="A648" s="85"/>
      <c r="B648" s="85"/>
      <c r="C648" s="85"/>
      <c r="D648" s="85"/>
      <c r="E648" s="85"/>
      <c r="F648" s="85"/>
      <c r="G648" s="85"/>
      <c r="H648" s="85"/>
      <c r="I648" s="85"/>
      <c r="J648" s="85"/>
      <c r="K648" s="85"/>
      <c r="L648" s="101"/>
      <c r="M648" s="83"/>
      <c r="N648" s="85"/>
      <c r="O648" s="101"/>
      <c r="P648" s="101"/>
      <c r="Q648" s="101"/>
      <c r="R648" s="83"/>
      <c r="U648" s="85"/>
      <c r="V648" s="85"/>
      <c r="W648" s="85"/>
      <c r="X648" s="85"/>
      <c r="Y648" s="85"/>
      <c r="Z648" s="85"/>
      <c r="AA648" s="85"/>
      <c r="AB648" s="85"/>
      <c r="AC648" s="85"/>
      <c r="AD648" s="85"/>
      <c r="AE648" s="101"/>
      <c r="AF648" s="85"/>
      <c r="AG648" s="85"/>
      <c r="AH648" s="85"/>
      <c r="AI648" s="85"/>
      <c r="AJ648" s="85"/>
      <c r="AK648" s="85"/>
    </row>
    <row r="649" spans="1:37" ht="14.4" customHeight="1" x14ac:dyDescent="0.3">
      <c r="A649" s="85"/>
      <c r="B649" s="85"/>
      <c r="C649" s="85"/>
      <c r="D649" s="85"/>
      <c r="E649" s="85"/>
      <c r="F649" s="85"/>
      <c r="G649" s="85"/>
      <c r="H649" s="85"/>
      <c r="I649" s="85"/>
      <c r="J649" s="85"/>
      <c r="K649" s="85"/>
      <c r="L649" s="101"/>
      <c r="M649" s="83"/>
      <c r="N649" s="85"/>
      <c r="O649" s="101"/>
      <c r="P649" s="101"/>
      <c r="Q649" s="101"/>
      <c r="R649" s="83"/>
      <c r="U649" s="85"/>
      <c r="V649" s="85"/>
      <c r="W649" s="85"/>
      <c r="X649" s="85"/>
      <c r="Y649" s="85"/>
      <c r="Z649" s="85"/>
      <c r="AA649" s="85"/>
      <c r="AB649" s="85"/>
      <c r="AC649" s="85"/>
      <c r="AD649" s="85"/>
      <c r="AE649" s="101"/>
      <c r="AF649" s="85"/>
      <c r="AG649" s="85"/>
      <c r="AH649" s="85"/>
      <c r="AI649" s="85"/>
      <c r="AJ649" s="85"/>
      <c r="AK649" s="85"/>
    </row>
    <row r="650" spans="1:37" ht="14.4" customHeight="1" x14ac:dyDescent="0.3">
      <c r="A650" s="85"/>
      <c r="B650" s="85"/>
      <c r="C650" s="85"/>
      <c r="D650" s="85"/>
      <c r="E650" s="85"/>
      <c r="F650" s="85"/>
      <c r="G650" s="85"/>
      <c r="H650" s="85"/>
      <c r="I650" s="85"/>
      <c r="J650" s="85"/>
      <c r="K650" s="85"/>
      <c r="L650" s="101"/>
      <c r="M650" s="83"/>
      <c r="N650" s="85"/>
      <c r="O650" s="101"/>
      <c r="P650" s="101"/>
      <c r="Q650" s="101"/>
      <c r="R650" s="83"/>
      <c r="U650" s="85"/>
      <c r="V650" s="85"/>
      <c r="W650" s="85"/>
      <c r="X650" s="85"/>
      <c r="Y650" s="85"/>
      <c r="Z650" s="85"/>
      <c r="AA650" s="85"/>
      <c r="AB650" s="85"/>
      <c r="AC650" s="85"/>
      <c r="AD650" s="85"/>
      <c r="AE650" s="101"/>
      <c r="AF650" s="85"/>
      <c r="AG650" s="85"/>
      <c r="AH650" s="85"/>
      <c r="AI650" s="85"/>
      <c r="AJ650" s="85"/>
      <c r="AK650" s="85"/>
    </row>
    <row r="651" spans="1:37" ht="14.4" customHeight="1" x14ac:dyDescent="0.3">
      <c r="A651" s="85"/>
      <c r="B651" s="85"/>
      <c r="C651" s="85"/>
      <c r="D651" s="85"/>
      <c r="E651" s="85"/>
      <c r="F651" s="85"/>
      <c r="G651" s="85"/>
      <c r="H651" s="85"/>
      <c r="I651" s="85"/>
      <c r="J651" s="85"/>
      <c r="K651" s="85"/>
      <c r="L651" s="101"/>
      <c r="M651" s="83"/>
      <c r="N651" s="85"/>
      <c r="O651" s="101"/>
      <c r="P651" s="101"/>
      <c r="Q651" s="101"/>
      <c r="R651" s="83"/>
      <c r="U651" s="85"/>
      <c r="V651" s="85"/>
      <c r="W651" s="85"/>
      <c r="X651" s="85"/>
      <c r="Y651" s="85"/>
      <c r="Z651" s="85"/>
      <c r="AA651" s="85"/>
      <c r="AB651" s="85"/>
      <c r="AC651" s="85"/>
      <c r="AD651" s="85"/>
      <c r="AE651" s="101"/>
      <c r="AF651" s="85"/>
      <c r="AG651" s="85"/>
      <c r="AH651" s="85"/>
      <c r="AI651" s="85"/>
      <c r="AJ651" s="85"/>
      <c r="AK651" s="85"/>
    </row>
    <row r="652" spans="1:37" ht="14.4" customHeight="1" x14ac:dyDescent="0.3">
      <c r="A652" s="85"/>
      <c r="B652" s="85"/>
      <c r="C652" s="85"/>
      <c r="D652" s="85"/>
      <c r="E652" s="85"/>
      <c r="F652" s="85"/>
      <c r="G652" s="85"/>
      <c r="H652" s="85"/>
      <c r="I652" s="85"/>
      <c r="J652" s="85"/>
      <c r="K652" s="85"/>
      <c r="L652" s="101"/>
      <c r="M652" s="83"/>
      <c r="N652" s="85"/>
      <c r="O652" s="101"/>
      <c r="P652" s="101"/>
      <c r="Q652" s="101"/>
      <c r="R652" s="83"/>
      <c r="U652" s="85"/>
      <c r="V652" s="85"/>
      <c r="W652" s="85"/>
      <c r="X652" s="85"/>
      <c r="Y652" s="85"/>
      <c r="Z652" s="85"/>
      <c r="AA652" s="85"/>
      <c r="AB652" s="85"/>
      <c r="AC652" s="85"/>
      <c r="AD652" s="85"/>
      <c r="AE652" s="101"/>
      <c r="AF652" s="85"/>
      <c r="AG652" s="85"/>
      <c r="AH652" s="85"/>
      <c r="AI652" s="85"/>
      <c r="AJ652" s="85"/>
      <c r="AK652" s="85"/>
    </row>
    <row r="653" spans="1:37" ht="14.4" customHeight="1" x14ac:dyDescent="0.3">
      <c r="A653" s="85"/>
      <c r="B653" s="85"/>
      <c r="C653" s="85"/>
      <c r="D653" s="85"/>
      <c r="E653" s="85"/>
      <c r="F653" s="85"/>
      <c r="G653" s="85"/>
      <c r="H653" s="85"/>
      <c r="I653" s="85"/>
      <c r="J653" s="85"/>
      <c r="K653" s="85"/>
      <c r="L653" s="101"/>
      <c r="M653" s="83"/>
      <c r="N653" s="85"/>
      <c r="O653" s="101"/>
      <c r="P653" s="101"/>
      <c r="Q653" s="101"/>
      <c r="R653" s="83"/>
      <c r="U653" s="85"/>
      <c r="V653" s="85"/>
      <c r="W653" s="85"/>
      <c r="X653" s="85"/>
      <c r="Y653" s="85"/>
      <c r="Z653" s="85"/>
      <c r="AA653" s="85"/>
      <c r="AB653" s="85"/>
      <c r="AC653" s="85"/>
      <c r="AD653" s="85"/>
      <c r="AE653" s="101"/>
      <c r="AF653" s="85"/>
      <c r="AG653" s="85"/>
      <c r="AH653" s="85"/>
      <c r="AI653" s="85"/>
      <c r="AJ653" s="85"/>
      <c r="AK653" s="85"/>
    </row>
    <row r="654" spans="1:37" ht="14.4" customHeight="1" x14ac:dyDescent="0.3">
      <c r="A654" s="85"/>
      <c r="B654" s="85"/>
      <c r="C654" s="85"/>
      <c r="D654" s="85"/>
      <c r="E654" s="85"/>
      <c r="F654" s="85"/>
      <c r="G654" s="85"/>
      <c r="H654" s="85"/>
      <c r="I654" s="85"/>
      <c r="J654" s="85"/>
      <c r="K654" s="85"/>
      <c r="L654" s="101"/>
      <c r="M654" s="83"/>
      <c r="N654" s="85"/>
      <c r="O654" s="101"/>
      <c r="P654" s="101"/>
      <c r="Q654" s="101"/>
      <c r="R654" s="83"/>
      <c r="U654" s="85"/>
      <c r="V654" s="85"/>
      <c r="W654" s="85"/>
      <c r="X654" s="85"/>
      <c r="Y654" s="85"/>
      <c r="Z654" s="85"/>
      <c r="AA654" s="85"/>
      <c r="AB654" s="85"/>
      <c r="AC654" s="85"/>
      <c r="AD654" s="85"/>
      <c r="AE654" s="101"/>
      <c r="AF654" s="85"/>
      <c r="AG654" s="85"/>
      <c r="AH654" s="85"/>
      <c r="AI654" s="85"/>
      <c r="AJ654" s="85"/>
      <c r="AK654" s="85"/>
    </row>
    <row r="655" spans="1:37" ht="14.4" customHeight="1" x14ac:dyDescent="0.3">
      <c r="A655" s="85"/>
      <c r="B655" s="85"/>
      <c r="C655" s="85"/>
      <c r="D655" s="85"/>
      <c r="E655" s="85"/>
      <c r="F655" s="85"/>
      <c r="G655" s="85"/>
      <c r="H655" s="85"/>
      <c r="I655" s="85"/>
      <c r="J655" s="85"/>
      <c r="K655" s="85"/>
      <c r="L655" s="101"/>
      <c r="M655" s="83"/>
      <c r="N655" s="85"/>
      <c r="O655" s="101"/>
      <c r="P655" s="101"/>
      <c r="Q655" s="101"/>
      <c r="R655" s="83"/>
      <c r="U655" s="85"/>
      <c r="V655" s="85"/>
      <c r="W655" s="85"/>
      <c r="X655" s="85"/>
      <c r="Y655" s="85"/>
      <c r="Z655" s="85"/>
      <c r="AA655" s="85"/>
      <c r="AB655" s="85"/>
      <c r="AC655" s="85"/>
      <c r="AD655" s="85"/>
      <c r="AE655" s="101"/>
      <c r="AF655" s="85"/>
      <c r="AG655" s="85"/>
      <c r="AH655" s="85"/>
      <c r="AI655" s="85"/>
      <c r="AJ655" s="85"/>
      <c r="AK655" s="85"/>
    </row>
    <row r="656" spans="1:37" ht="14.4" customHeight="1" x14ac:dyDescent="0.3">
      <c r="A656" s="85"/>
      <c r="B656" s="85"/>
      <c r="C656" s="85"/>
      <c r="D656" s="85"/>
      <c r="E656" s="85"/>
      <c r="F656" s="85"/>
      <c r="G656" s="85"/>
      <c r="H656" s="85"/>
      <c r="I656" s="85"/>
      <c r="J656" s="85"/>
      <c r="K656" s="85"/>
      <c r="L656" s="101"/>
      <c r="M656" s="83"/>
      <c r="N656" s="85"/>
      <c r="O656" s="101"/>
      <c r="P656" s="101"/>
      <c r="Q656" s="101"/>
      <c r="R656" s="83"/>
      <c r="U656" s="85"/>
      <c r="V656" s="85"/>
      <c r="W656" s="85"/>
      <c r="X656" s="85"/>
      <c r="Y656" s="85"/>
      <c r="Z656" s="85"/>
      <c r="AA656" s="85"/>
      <c r="AB656" s="85"/>
      <c r="AC656" s="85"/>
      <c r="AD656" s="85"/>
      <c r="AE656" s="101"/>
      <c r="AF656" s="85"/>
      <c r="AG656" s="85"/>
      <c r="AH656" s="85"/>
      <c r="AI656" s="85"/>
      <c r="AJ656" s="85"/>
      <c r="AK656" s="85"/>
    </row>
    <row r="657" spans="1:37" ht="14.4" customHeight="1" x14ac:dyDescent="0.3">
      <c r="A657" s="85"/>
      <c r="B657" s="85"/>
      <c r="C657" s="85"/>
      <c r="D657" s="85"/>
      <c r="E657" s="85"/>
      <c r="F657" s="85"/>
      <c r="G657" s="85"/>
      <c r="H657" s="85"/>
      <c r="I657" s="85"/>
      <c r="J657" s="85"/>
      <c r="K657" s="85"/>
      <c r="L657" s="101"/>
      <c r="M657" s="83"/>
      <c r="N657" s="85"/>
      <c r="O657" s="101"/>
      <c r="P657" s="101"/>
      <c r="Q657" s="101"/>
      <c r="R657" s="83"/>
      <c r="U657" s="85"/>
      <c r="V657" s="85"/>
      <c r="W657" s="85"/>
      <c r="X657" s="85"/>
      <c r="Y657" s="85"/>
      <c r="Z657" s="85"/>
      <c r="AA657" s="85"/>
      <c r="AB657" s="85"/>
      <c r="AC657" s="85"/>
      <c r="AD657" s="85"/>
      <c r="AE657" s="101"/>
      <c r="AF657" s="85"/>
      <c r="AG657" s="85"/>
      <c r="AH657" s="85"/>
      <c r="AI657" s="85"/>
      <c r="AJ657" s="85"/>
      <c r="AK657" s="85"/>
    </row>
    <row r="658" spans="1:37" ht="14.4" customHeight="1" x14ac:dyDescent="0.3">
      <c r="A658" s="85"/>
      <c r="B658" s="85"/>
      <c r="C658" s="85"/>
      <c r="D658" s="85"/>
      <c r="E658" s="85"/>
      <c r="F658" s="85"/>
      <c r="G658" s="85"/>
      <c r="H658" s="85"/>
      <c r="I658" s="85"/>
      <c r="J658" s="85"/>
      <c r="K658" s="85"/>
      <c r="L658" s="101"/>
      <c r="M658" s="83"/>
      <c r="N658" s="85"/>
      <c r="O658" s="101"/>
      <c r="P658" s="101"/>
      <c r="Q658" s="101"/>
      <c r="R658" s="83"/>
      <c r="U658" s="85"/>
      <c r="V658" s="85"/>
      <c r="W658" s="85"/>
      <c r="X658" s="85"/>
      <c r="Y658" s="85"/>
      <c r="Z658" s="85"/>
      <c r="AA658" s="85"/>
      <c r="AB658" s="85"/>
      <c r="AC658" s="85"/>
      <c r="AD658" s="85"/>
      <c r="AE658" s="101"/>
      <c r="AF658" s="85"/>
      <c r="AG658" s="85"/>
      <c r="AH658" s="85"/>
      <c r="AI658" s="85"/>
      <c r="AJ658" s="85"/>
      <c r="AK658" s="85"/>
    </row>
    <row r="659" spans="1:37" ht="14.4" customHeight="1" x14ac:dyDescent="0.3">
      <c r="A659" s="85"/>
      <c r="B659" s="85"/>
      <c r="C659" s="85"/>
      <c r="D659" s="85"/>
      <c r="E659" s="85"/>
      <c r="F659" s="85"/>
      <c r="G659" s="85"/>
      <c r="H659" s="85"/>
      <c r="I659" s="85"/>
      <c r="J659" s="85"/>
      <c r="K659" s="85"/>
      <c r="L659" s="101"/>
      <c r="M659" s="83"/>
      <c r="N659" s="85"/>
      <c r="O659" s="101"/>
      <c r="P659" s="101"/>
      <c r="Q659" s="101"/>
      <c r="R659" s="83"/>
      <c r="U659" s="85"/>
      <c r="V659" s="85"/>
      <c r="W659" s="85"/>
      <c r="X659" s="85"/>
      <c r="Y659" s="85"/>
      <c r="Z659" s="85"/>
      <c r="AA659" s="85"/>
      <c r="AB659" s="85"/>
      <c r="AC659" s="85"/>
      <c r="AD659" s="85"/>
      <c r="AE659" s="101"/>
      <c r="AF659" s="85"/>
      <c r="AG659" s="85"/>
      <c r="AH659" s="85"/>
      <c r="AI659" s="85"/>
      <c r="AJ659" s="85"/>
      <c r="AK659" s="85"/>
    </row>
    <row r="660" spans="1:37" ht="14.4" customHeight="1" x14ac:dyDescent="0.3">
      <c r="A660" s="85"/>
      <c r="B660" s="85"/>
      <c r="C660" s="85"/>
      <c r="D660" s="85"/>
      <c r="E660" s="85"/>
      <c r="F660" s="85"/>
      <c r="G660" s="85"/>
      <c r="H660" s="85"/>
      <c r="I660" s="85"/>
      <c r="J660" s="85"/>
      <c r="K660" s="85"/>
      <c r="L660" s="101"/>
      <c r="M660" s="83"/>
      <c r="N660" s="85"/>
      <c r="O660" s="101"/>
      <c r="P660" s="101"/>
      <c r="Q660" s="101"/>
      <c r="R660" s="83"/>
      <c r="U660" s="85"/>
      <c r="V660" s="85"/>
      <c r="W660" s="85"/>
      <c r="X660" s="85"/>
      <c r="Y660" s="85"/>
      <c r="Z660" s="85"/>
      <c r="AA660" s="85"/>
      <c r="AB660" s="85"/>
      <c r="AC660" s="85"/>
      <c r="AD660" s="85"/>
      <c r="AE660" s="101"/>
      <c r="AF660" s="85"/>
      <c r="AG660" s="85"/>
      <c r="AH660" s="85"/>
      <c r="AI660" s="85"/>
      <c r="AJ660" s="85"/>
      <c r="AK660" s="85"/>
    </row>
    <row r="661" spans="1:37" ht="14.4" customHeight="1" x14ac:dyDescent="0.3">
      <c r="A661" s="85"/>
      <c r="B661" s="85"/>
      <c r="C661" s="85"/>
      <c r="D661" s="85"/>
      <c r="E661" s="85"/>
      <c r="F661" s="85"/>
      <c r="G661" s="85"/>
      <c r="H661" s="85"/>
      <c r="I661" s="85"/>
      <c r="J661" s="85"/>
      <c r="K661" s="85"/>
      <c r="L661" s="101"/>
      <c r="M661" s="83"/>
      <c r="N661" s="85"/>
      <c r="O661" s="101"/>
      <c r="P661" s="101"/>
      <c r="Q661" s="101"/>
      <c r="R661" s="83"/>
      <c r="U661" s="85"/>
      <c r="V661" s="85"/>
      <c r="W661" s="85"/>
      <c r="X661" s="85"/>
      <c r="Y661" s="85"/>
      <c r="Z661" s="85"/>
      <c r="AA661" s="85"/>
      <c r="AB661" s="85"/>
      <c r="AC661" s="85"/>
      <c r="AD661" s="85"/>
      <c r="AE661" s="101"/>
      <c r="AF661" s="85"/>
      <c r="AG661" s="85"/>
      <c r="AH661" s="85"/>
      <c r="AI661" s="85"/>
      <c r="AJ661" s="85"/>
      <c r="AK661" s="85"/>
    </row>
    <row r="662" spans="1:37" ht="14.4" customHeight="1" x14ac:dyDescent="0.3">
      <c r="A662" s="85"/>
      <c r="B662" s="85"/>
      <c r="C662" s="85"/>
      <c r="D662" s="85"/>
      <c r="E662" s="85"/>
      <c r="F662" s="85"/>
      <c r="G662" s="85"/>
      <c r="H662" s="85"/>
      <c r="I662" s="85"/>
      <c r="J662" s="85"/>
      <c r="K662" s="85"/>
      <c r="L662" s="101"/>
      <c r="M662" s="83"/>
      <c r="N662" s="85"/>
      <c r="O662" s="101"/>
      <c r="P662" s="101"/>
      <c r="Q662" s="101"/>
      <c r="R662" s="83"/>
      <c r="U662" s="85"/>
      <c r="V662" s="85"/>
      <c r="W662" s="85"/>
      <c r="X662" s="85"/>
      <c r="Y662" s="85"/>
      <c r="Z662" s="85"/>
      <c r="AA662" s="85"/>
      <c r="AB662" s="85"/>
      <c r="AC662" s="85"/>
      <c r="AD662" s="85"/>
      <c r="AE662" s="101"/>
      <c r="AF662" s="85"/>
      <c r="AG662" s="85"/>
      <c r="AH662" s="85"/>
      <c r="AI662" s="85"/>
      <c r="AJ662" s="85"/>
      <c r="AK662" s="85"/>
    </row>
    <row r="663" spans="1:37" ht="14.4" customHeight="1" x14ac:dyDescent="0.3">
      <c r="A663" s="85"/>
      <c r="B663" s="85"/>
      <c r="C663" s="85"/>
      <c r="D663" s="85"/>
      <c r="E663" s="85"/>
      <c r="F663" s="85"/>
      <c r="G663" s="85"/>
      <c r="H663" s="85"/>
      <c r="I663" s="85"/>
      <c r="J663" s="85"/>
      <c r="K663" s="85"/>
      <c r="L663" s="101"/>
      <c r="M663" s="83"/>
      <c r="N663" s="85"/>
      <c r="O663" s="101"/>
      <c r="P663" s="101"/>
      <c r="Q663" s="101"/>
      <c r="R663" s="83"/>
      <c r="U663" s="85"/>
      <c r="V663" s="85"/>
      <c r="W663" s="85"/>
      <c r="X663" s="85"/>
      <c r="Y663" s="85"/>
      <c r="Z663" s="85"/>
      <c r="AA663" s="85"/>
      <c r="AB663" s="85"/>
      <c r="AC663" s="85"/>
      <c r="AD663" s="85"/>
      <c r="AE663" s="101"/>
      <c r="AF663" s="85"/>
      <c r="AG663" s="85"/>
      <c r="AH663" s="85"/>
      <c r="AI663" s="85"/>
      <c r="AJ663" s="85"/>
      <c r="AK663" s="85"/>
    </row>
    <row r="664" spans="1:37" ht="14.4" customHeight="1" x14ac:dyDescent="0.3">
      <c r="A664" s="85"/>
      <c r="B664" s="85"/>
      <c r="C664" s="85"/>
      <c r="D664" s="85"/>
      <c r="E664" s="85"/>
      <c r="F664" s="85"/>
      <c r="G664" s="85"/>
      <c r="H664" s="85"/>
      <c r="I664" s="85"/>
      <c r="J664" s="85"/>
      <c r="K664" s="85"/>
      <c r="L664" s="101"/>
      <c r="M664" s="83"/>
      <c r="N664" s="85"/>
      <c r="O664" s="101"/>
      <c r="P664" s="101"/>
      <c r="Q664" s="101"/>
      <c r="R664" s="83"/>
      <c r="U664" s="85"/>
      <c r="V664" s="85"/>
      <c r="W664" s="85"/>
      <c r="X664" s="85"/>
      <c r="Y664" s="85"/>
      <c r="Z664" s="85"/>
      <c r="AA664" s="85"/>
      <c r="AB664" s="85"/>
      <c r="AC664" s="85"/>
      <c r="AD664" s="85"/>
      <c r="AE664" s="101"/>
      <c r="AF664" s="85"/>
      <c r="AG664" s="85"/>
      <c r="AH664" s="85"/>
      <c r="AI664" s="85"/>
      <c r="AJ664" s="85"/>
      <c r="AK664" s="85"/>
    </row>
    <row r="665" spans="1:37" ht="14.4" customHeight="1" x14ac:dyDescent="0.3">
      <c r="A665" s="85"/>
      <c r="B665" s="85"/>
      <c r="C665" s="85"/>
      <c r="D665" s="85"/>
      <c r="E665" s="85"/>
      <c r="F665" s="85"/>
      <c r="G665" s="85"/>
      <c r="H665" s="85"/>
      <c r="I665" s="85"/>
      <c r="J665" s="85"/>
      <c r="K665" s="85"/>
      <c r="L665" s="101"/>
      <c r="M665" s="83"/>
      <c r="N665" s="85"/>
      <c r="O665" s="101"/>
      <c r="P665" s="101"/>
      <c r="Q665" s="101"/>
      <c r="R665" s="83"/>
      <c r="U665" s="85"/>
      <c r="V665" s="85"/>
      <c r="W665" s="85"/>
      <c r="X665" s="85"/>
      <c r="Y665" s="85"/>
      <c r="Z665" s="85"/>
      <c r="AA665" s="85"/>
      <c r="AB665" s="85"/>
      <c r="AC665" s="85"/>
      <c r="AD665" s="85"/>
      <c r="AE665" s="101"/>
      <c r="AF665" s="85"/>
      <c r="AG665" s="85"/>
      <c r="AH665" s="85"/>
      <c r="AI665" s="85"/>
      <c r="AJ665" s="85"/>
      <c r="AK665" s="85"/>
    </row>
    <row r="666" spans="1:37" ht="14.4" customHeight="1" x14ac:dyDescent="0.3">
      <c r="A666" s="85"/>
      <c r="B666" s="85"/>
      <c r="C666" s="85"/>
      <c r="D666" s="85"/>
      <c r="E666" s="85"/>
      <c r="F666" s="85"/>
      <c r="G666" s="85"/>
      <c r="H666" s="85"/>
      <c r="I666" s="85"/>
      <c r="J666" s="85"/>
      <c r="K666" s="85"/>
      <c r="L666" s="101"/>
      <c r="M666" s="83"/>
      <c r="N666" s="85"/>
      <c r="O666" s="101"/>
      <c r="P666" s="101"/>
      <c r="Q666" s="101"/>
      <c r="R666" s="83"/>
      <c r="U666" s="85"/>
      <c r="V666" s="85"/>
      <c r="W666" s="85"/>
      <c r="X666" s="85"/>
      <c r="Y666" s="85"/>
      <c r="Z666" s="85"/>
      <c r="AA666" s="85"/>
      <c r="AB666" s="85"/>
      <c r="AC666" s="85"/>
      <c r="AD666" s="85"/>
      <c r="AE666" s="101"/>
      <c r="AF666" s="85"/>
      <c r="AG666" s="85"/>
      <c r="AH666" s="85"/>
      <c r="AI666" s="85"/>
      <c r="AJ666" s="85"/>
      <c r="AK666" s="85"/>
    </row>
    <row r="667" spans="1:37" ht="14.4" customHeight="1" x14ac:dyDescent="0.3">
      <c r="A667" s="85"/>
      <c r="B667" s="85"/>
      <c r="C667" s="85"/>
      <c r="D667" s="85"/>
      <c r="E667" s="85"/>
      <c r="F667" s="85"/>
      <c r="G667" s="85"/>
      <c r="H667" s="85"/>
      <c r="I667" s="85"/>
      <c r="J667" s="85"/>
      <c r="K667" s="85"/>
      <c r="L667" s="101"/>
      <c r="M667" s="83"/>
      <c r="N667" s="85"/>
      <c r="O667" s="101"/>
      <c r="P667" s="101"/>
      <c r="Q667" s="101"/>
      <c r="R667" s="83"/>
      <c r="U667" s="85"/>
      <c r="V667" s="85"/>
      <c r="W667" s="85"/>
      <c r="X667" s="85"/>
      <c r="Y667" s="85"/>
      <c r="Z667" s="85"/>
      <c r="AA667" s="85"/>
      <c r="AB667" s="85"/>
      <c r="AC667" s="85"/>
      <c r="AD667" s="85"/>
      <c r="AE667" s="101"/>
      <c r="AF667" s="85"/>
      <c r="AG667" s="85"/>
      <c r="AH667" s="85"/>
      <c r="AI667" s="85"/>
      <c r="AJ667" s="85"/>
      <c r="AK667" s="85"/>
    </row>
    <row r="668" spans="1:37" ht="14.4" customHeight="1" x14ac:dyDescent="0.3">
      <c r="A668" s="85"/>
      <c r="B668" s="85"/>
      <c r="C668" s="85"/>
      <c r="D668" s="85"/>
      <c r="E668" s="85"/>
      <c r="F668" s="85"/>
      <c r="G668" s="85"/>
      <c r="H668" s="85"/>
      <c r="I668" s="85"/>
      <c r="J668" s="85"/>
      <c r="K668" s="85"/>
      <c r="L668" s="101"/>
      <c r="M668" s="83"/>
      <c r="N668" s="85"/>
      <c r="O668" s="101"/>
      <c r="P668" s="101"/>
      <c r="Q668" s="101"/>
      <c r="R668" s="83"/>
      <c r="U668" s="85"/>
      <c r="V668" s="85"/>
      <c r="W668" s="85"/>
      <c r="X668" s="85"/>
      <c r="Y668" s="85"/>
      <c r="Z668" s="85"/>
      <c r="AA668" s="85"/>
      <c r="AB668" s="85"/>
      <c r="AC668" s="85"/>
      <c r="AD668" s="85"/>
      <c r="AE668" s="101"/>
      <c r="AF668" s="85"/>
      <c r="AG668" s="85"/>
      <c r="AH668" s="85"/>
      <c r="AI668" s="85"/>
      <c r="AJ668" s="85"/>
      <c r="AK668" s="85"/>
    </row>
    <row r="669" spans="1:37" ht="14.4" customHeight="1" x14ac:dyDescent="0.3">
      <c r="A669" s="85"/>
      <c r="B669" s="85"/>
      <c r="C669" s="85"/>
      <c r="D669" s="85"/>
      <c r="E669" s="85"/>
      <c r="F669" s="85"/>
      <c r="G669" s="85"/>
      <c r="H669" s="85"/>
      <c r="I669" s="85"/>
      <c r="J669" s="85"/>
      <c r="K669" s="85"/>
      <c r="L669" s="101"/>
      <c r="M669" s="83"/>
      <c r="N669" s="85"/>
      <c r="O669" s="101"/>
      <c r="P669" s="101"/>
      <c r="Q669" s="101"/>
      <c r="R669" s="83"/>
      <c r="U669" s="85"/>
      <c r="V669" s="85"/>
      <c r="W669" s="85"/>
      <c r="X669" s="85"/>
      <c r="Y669" s="85"/>
      <c r="Z669" s="85"/>
      <c r="AA669" s="85"/>
      <c r="AB669" s="85"/>
      <c r="AC669" s="85"/>
      <c r="AD669" s="85"/>
      <c r="AE669" s="101"/>
      <c r="AF669" s="85"/>
      <c r="AG669" s="85"/>
      <c r="AH669" s="85"/>
      <c r="AI669" s="85"/>
      <c r="AJ669" s="85"/>
      <c r="AK669" s="85"/>
    </row>
    <row r="670" spans="1:37" ht="14.4" customHeight="1" x14ac:dyDescent="0.3">
      <c r="A670" s="85"/>
      <c r="B670" s="85"/>
      <c r="C670" s="85"/>
      <c r="D670" s="85"/>
      <c r="E670" s="85"/>
      <c r="F670" s="85"/>
      <c r="G670" s="85"/>
      <c r="H670" s="85"/>
      <c r="I670" s="85"/>
      <c r="J670" s="85"/>
      <c r="K670" s="85"/>
      <c r="L670" s="101"/>
      <c r="M670" s="83"/>
      <c r="N670" s="85"/>
      <c r="O670" s="101"/>
      <c r="P670" s="101"/>
      <c r="Q670" s="101"/>
      <c r="R670" s="83"/>
      <c r="U670" s="85"/>
      <c r="V670" s="85"/>
      <c r="W670" s="85"/>
      <c r="X670" s="85"/>
      <c r="Y670" s="85"/>
      <c r="Z670" s="85"/>
      <c r="AA670" s="85"/>
      <c r="AB670" s="85"/>
      <c r="AC670" s="85"/>
      <c r="AD670" s="85"/>
      <c r="AE670" s="101"/>
      <c r="AF670" s="85"/>
      <c r="AG670" s="85"/>
      <c r="AH670" s="85"/>
      <c r="AI670" s="85"/>
      <c r="AJ670" s="85"/>
      <c r="AK670" s="85"/>
    </row>
    <row r="671" spans="1:37" ht="14.4" customHeight="1" x14ac:dyDescent="0.3">
      <c r="A671" s="85"/>
      <c r="B671" s="85"/>
      <c r="C671" s="85"/>
      <c r="D671" s="85"/>
      <c r="E671" s="85"/>
      <c r="F671" s="85"/>
      <c r="G671" s="85"/>
      <c r="H671" s="85"/>
      <c r="I671" s="85"/>
      <c r="J671" s="85"/>
      <c r="K671" s="85"/>
      <c r="L671" s="101"/>
      <c r="M671" s="83"/>
      <c r="N671" s="85"/>
      <c r="O671" s="101"/>
      <c r="P671" s="101"/>
      <c r="Q671" s="101"/>
      <c r="R671" s="83"/>
      <c r="U671" s="85"/>
      <c r="V671" s="85"/>
      <c r="W671" s="85"/>
      <c r="X671" s="85"/>
      <c r="Y671" s="85"/>
      <c r="Z671" s="85"/>
      <c r="AA671" s="85"/>
      <c r="AB671" s="85"/>
      <c r="AC671" s="85"/>
      <c r="AD671" s="85"/>
      <c r="AE671" s="101"/>
      <c r="AF671" s="85"/>
      <c r="AG671" s="85"/>
      <c r="AH671" s="85"/>
      <c r="AI671" s="85"/>
      <c r="AJ671" s="85"/>
      <c r="AK671" s="85"/>
    </row>
    <row r="672" spans="1:37" ht="14.4" customHeight="1" x14ac:dyDescent="0.3">
      <c r="A672" s="85"/>
      <c r="B672" s="85"/>
      <c r="C672" s="85"/>
      <c r="D672" s="85"/>
      <c r="E672" s="85"/>
      <c r="F672" s="85"/>
      <c r="G672" s="85"/>
      <c r="H672" s="85"/>
      <c r="I672" s="85"/>
      <c r="J672" s="85"/>
      <c r="K672" s="85"/>
      <c r="L672" s="101"/>
      <c r="M672" s="83"/>
      <c r="N672" s="85"/>
      <c r="O672" s="101"/>
      <c r="P672" s="101"/>
      <c r="Q672" s="101"/>
      <c r="R672" s="83"/>
      <c r="U672" s="85"/>
      <c r="V672" s="85"/>
      <c r="W672" s="85"/>
      <c r="X672" s="85"/>
      <c r="Y672" s="85"/>
      <c r="Z672" s="85"/>
      <c r="AA672" s="85"/>
      <c r="AB672" s="85"/>
      <c r="AC672" s="85"/>
      <c r="AD672" s="85"/>
      <c r="AE672" s="101"/>
      <c r="AF672" s="85"/>
      <c r="AG672" s="85"/>
      <c r="AH672" s="85"/>
      <c r="AI672" s="85"/>
      <c r="AJ672" s="85"/>
      <c r="AK672" s="85"/>
    </row>
    <row r="673" spans="1:37" ht="14.4" customHeight="1" x14ac:dyDescent="0.3">
      <c r="A673" s="85"/>
      <c r="B673" s="85"/>
      <c r="C673" s="85"/>
      <c r="D673" s="85"/>
      <c r="E673" s="85"/>
      <c r="F673" s="85"/>
      <c r="G673" s="85"/>
      <c r="H673" s="85"/>
      <c r="I673" s="85"/>
      <c r="J673" s="85"/>
      <c r="K673" s="85"/>
      <c r="L673" s="101"/>
      <c r="M673" s="83"/>
      <c r="N673" s="85"/>
      <c r="O673" s="101"/>
      <c r="P673" s="101"/>
      <c r="Q673" s="101"/>
      <c r="R673" s="83"/>
      <c r="U673" s="85"/>
      <c r="V673" s="85"/>
      <c r="W673" s="85"/>
      <c r="X673" s="85"/>
      <c r="Y673" s="85"/>
      <c r="Z673" s="85"/>
      <c r="AA673" s="85"/>
      <c r="AB673" s="85"/>
      <c r="AC673" s="85"/>
      <c r="AD673" s="85"/>
      <c r="AE673" s="101"/>
      <c r="AF673" s="85"/>
      <c r="AG673" s="85"/>
      <c r="AH673" s="85"/>
      <c r="AI673" s="85"/>
      <c r="AJ673" s="85"/>
      <c r="AK673" s="85"/>
    </row>
    <row r="674" spans="1:37" ht="14.4" customHeight="1" x14ac:dyDescent="0.3">
      <c r="A674" s="85"/>
      <c r="B674" s="85"/>
      <c r="C674" s="85"/>
      <c r="D674" s="85"/>
      <c r="E674" s="85"/>
      <c r="F674" s="85"/>
      <c r="G674" s="85"/>
      <c r="H674" s="85"/>
      <c r="I674" s="85"/>
      <c r="J674" s="85"/>
      <c r="K674" s="85"/>
      <c r="L674" s="101"/>
      <c r="M674" s="83"/>
      <c r="N674" s="85"/>
      <c r="O674" s="101"/>
      <c r="P674" s="101"/>
      <c r="Q674" s="101"/>
      <c r="R674" s="83"/>
      <c r="U674" s="85"/>
      <c r="V674" s="85"/>
      <c r="W674" s="85"/>
      <c r="X674" s="85"/>
      <c r="Y674" s="85"/>
      <c r="Z674" s="85"/>
      <c r="AA674" s="85"/>
      <c r="AB674" s="85"/>
      <c r="AC674" s="85"/>
      <c r="AD674" s="85"/>
      <c r="AE674" s="101"/>
      <c r="AF674" s="85"/>
      <c r="AG674" s="85"/>
      <c r="AH674" s="85"/>
      <c r="AI674" s="85"/>
      <c r="AJ674" s="85"/>
      <c r="AK674" s="85"/>
    </row>
    <row r="675" spans="1:37" ht="14.4" customHeight="1" x14ac:dyDescent="0.3">
      <c r="A675" s="85"/>
      <c r="B675" s="85"/>
      <c r="C675" s="85"/>
      <c r="D675" s="85"/>
      <c r="E675" s="85"/>
      <c r="F675" s="85"/>
      <c r="G675" s="85"/>
      <c r="H675" s="85"/>
      <c r="I675" s="85"/>
      <c r="J675" s="85"/>
      <c r="K675" s="85"/>
      <c r="L675" s="101"/>
      <c r="M675" s="83"/>
      <c r="N675" s="85"/>
      <c r="O675" s="101"/>
      <c r="P675" s="101"/>
      <c r="Q675" s="101"/>
      <c r="R675" s="83"/>
      <c r="U675" s="85"/>
      <c r="V675" s="85"/>
      <c r="W675" s="85"/>
      <c r="X675" s="85"/>
      <c r="Y675" s="85"/>
      <c r="Z675" s="85"/>
      <c r="AA675" s="85"/>
      <c r="AB675" s="85"/>
      <c r="AC675" s="85"/>
      <c r="AD675" s="85"/>
      <c r="AE675" s="101"/>
      <c r="AF675" s="85"/>
      <c r="AG675" s="85"/>
      <c r="AH675" s="85"/>
      <c r="AI675" s="85"/>
      <c r="AJ675" s="85"/>
      <c r="AK675" s="85"/>
    </row>
    <row r="676" spans="1:37" ht="14.4" customHeight="1" x14ac:dyDescent="0.3">
      <c r="A676" s="85"/>
      <c r="B676" s="85"/>
      <c r="C676" s="85"/>
      <c r="D676" s="85"/>
      <c r="E676" s="85"/>
      <c r="F676" s="85"/>
      <c r="G676" s="85"/>
      <c r="H676" s="85"/>
      <c r="I676" s="85"/>
      <c r="J676" s="85"/>
      <c r="K676" s="85"/>
      <c r="L676" s="101"/>
      <c r="M676" s="83"/>
      <c r="N676" s="85"/>
      <c r="O676" s="101"/>
      <c r="P676" s="101"/>
      <c r="Q676" s="101"/>
      <c r="R676" s="83"/>
      <c r="U676" s="85"/>
      <c r="V676" s="85"/>
      <c r="W676" s="85"/>
      <c r="X676" s="85"/>
      <c r="Y676" s="85"/>
      <c r="Z676" s="85"/>
      <c r="AA676" s="85"/>
      <c r="AB676" s="85"/>
      <c r="AC676" s="85"/>
      <c r="AD676" s="85"/>
      <c r="AE676" s="101"/>
      <c r="AF676" s="85"/>
      <c r="AG676" s="85"/>
      <c r="AH676" s="85"/>
      <c r="AI676" s="85"/>
      <c r="AJ676" s="85"/>
      <c r="AK676" s="85"/>
    </row>
    <row r="677" spans="1:37" ht="14.4" customHeight="1" x14ac:dyDescent="0.3">
      <c r="A677" s="85"/>
      <c r="B677" s="85"/>
      <c r="C677" s="85"/>
      <c r="D677" s="85"/>
      <c r="E677" s="85"/>
      <c r="F677" s="85"/>
      <c r="G677" s="85"/>
      <c r="H677" s="85"/>
      <c r="I677" s="85"/>
      <c r="J677" s="85"/>
      <c r="K677" s="85"/>
      <c r="L677" s="101"/>
      <c r="M677" s="83"/>
      <c r="N677" s="85"/>
      <c r="O677" s="101"/>
      <c r="P677" s="101"/>
      <c r="Q677" s="101"/>
      <c r="R677" s="83"/>
      <c r="U677" s="85"/>
      <c r="V677" s="85"/>
      <c r="W677" s="85"/>
      <c r="X677" s="85"/>
      <c r="Y677" s="85"/>
      <c r="Z677" s="85"/>
      <c r="AA677" s="85"/>
      <c r="AB677" s="85"/>
      <c r="AC677" s="85"/>
      <c r="AD677" s="85"/>
      <c r="AE677" s="101"/>
      <c r="AF677" s="85"/>
      <c r="AG677" s="85"/>
      <c r="AH677" s="85"/>
      <c r="AI677" s="85"/>
      <c r="AJ677" s="85"/>
      <c r="AK677" s="85"/>
    </row>
    <row r="678" spans="1:37" ht="14.4" customHeight="1" x14ac:dyDescent="0.3">
      <c r="A678" s="85"/>
      <c r="B678" s="85"/>
      <c r="C678" s="85"/>
      <c r="D678" s="85"/>
      <c r="E678" s="85"/>
      <c r="F678" s="85"/>
      <c r="G678" s="85"/>
      <c r="H678" s="85"/>
      <c r="I678" s="85"/>
      <c r="J678" s="85"/>
      <c r="K678" s="85"/>
      <c r="L678" s="101"/>
      <c r="M678" s="83"/>
      <c r="N678" s="85"/>
      <c r="O678" s="101"/>
      <c r="P678" s="101"/>
      <c r="Q678" s="101"/>
      <c r="R678" s="83"/>
      <c r="U678" s="85"/>
      <c r="V678" s="85"/>
      <c r="W678" s="85"/>
      <c r="X678" s="85"/>
      <c r="Y678" s="85"/>
      <c r="Z678" s="85"/>
      <c r="AA678" s="85"/>
      <c r="AB678" s="85"/>
      <c r="AC678" s="85"/>
      <c r="AD678" s="85"/>
      <c r="AE678" s="101"/>
      <c r="AF678" s="85"/>
      <c r="AG678" s="85"/>
      <c r="AH678" s="85"/>
      <c r="AI678" s="85"/>
      <c r="AJ678" s="85"/>
      <c r="AK678" s="85"/>
    </row>
    <row r="679" spans="1:37" ht="14.4" customHeight="1" x14ac:dyDescent="0.3">
      <c r="A679" s="85"/>
      <c r="B679" s="85"/>
      <c r="C679" s="85"/>
      <c r="D679" s="85"/>
      <c r="E679" s="85"/>
      <c r="F679" s="85"/>
      <c r="G679" s="85"/>
      <c r="H679" s="85"/>
      <c r="I679" s="85"/>
      <c r="J679" s="85"/>
      <c r="K679" s="85"/>
      <c r="L679" s="101"/>
      <c r="M679" s="83"/>
      <c r="N679" s="85"/>
      <c r="O679" s="101"/>
      <c r="P679" s="101"/>
      <c r="Q679" s="101"/>
      <c r="R679" s="83"/>
      <c r="U679" s="85"/>
      <c r="V679" s="85"/>
      <c r="W679" s="85"/>
      <c r="X679" s="85"/>
      <c r="Y679" s="85"/>
      <c r="Z679" s="85"/>
      <c r="AA679" s="85"/>
      <c r="AB679" s="85"/>
      <c r="AC679" s="85"/>
      <c r="AD679" s="85"/>
      <c r="AE679" s="101"/>
      <c r="AF679" s="85"/>
      <c r="AG679" s="85"/>
      <c r="AH679" s="85"/>
      <c r="AI679" s="85"/>
      <c r="AJ679" s="85"/>
      <c r="AK679" s="85"/>
    </row>
    <row r="680" spans="1:37" ht="14.4" customHeight="1" x14ac:dyDescent="0.3">
      <c r="A680" s="85"/>
      <c r="B680" s="85"/>
      <c r="C680" s="85"/>
      <c r="D680" s="85"/>
      <c r="E680" s="85"/>
      <c r="F680" s="85"/>
      <c r="G680" s="85"/>
      <c r="H680" s="85"/>
      <c r="I680" s="85"/>
      <c r="J680" s="85"/>
      <c r="K680" s="85"/>
      <c r="L680" s="101"/>
      <c r="M680" s="83"/>
      <c r="N680" s="85"/>
      <c r="O680" s="101"/>
      <c r="P680" s="101"/>
      <c r="Q680" s="101"/>
      <c r="R680" s="83"/>
      <c r="U680" s="85"/>
      <c r="V680" s="85"/>
      <c r="W680" s="85"/>
      <c r="X680" s="85"/>
      <c r="Y680" s="85"/>
      <c r="Z680" s="85"/>
      <c r="AA680" s="85"/>
      <c r="AB680" s="85"/>
      <c r="AC680" s="85"/>
      <c r="AD680" s="85"/>
      <c r="AE680" s="101"/>
      <c r="AF680" s="85"/>
      <c r="AG680" s="85"/>
      <c r="AH680" s="85"/>
      <c r="AI680" s="85"/>
      <c r="AJ680" s="85"/>
      <c r="AK680" s="85"/>
    </row>
    <row r="681" spans="1:37" ht="14.4" customHeight="1" x14ac:dyDescent="0.3">
      <c r="A681" s="85"/>
      <c r="B681" s="85"/>
      <c r="C681" s="85"/>
      <c r="D681" s="85"/>
      <c r="E681" s="85"/>
      <c r="F681" s="85"/>
      <c r="G681" s="85"/>
      <c r="H681" s="85"/>
      <c r="I681" s="85"/>
      <c r="J681" s="85"/>
      <c r="K681" s="85"/>
      <c r="L681" s="101"/>
      <c r="M681" s="83"/>
      <c r="N681" s="85"/>
      <c r="O681" s="101"/>
      <c r="P681" s="101"/>
      <c r="Q681" s="101"/>
      <c r="R681" s="83"/>
      <c r="U681" s="85"/>
      <c r="V681" s="85"/>
      <c r="W681" s="85"/>
      <c r="X681" s="85"/>
      <c r="Y681" s="85"/>
      <c r="Z681" s="85"/>
      <c r="AA681" s="85"/>
      <c r="AB681" s="85"/>
      <c r="AC681" s="85"/>
      <c r="AD681" s="85"/>
      <c r="AE681" s="101"/>
      <c r="AF681" s="85"/>
      <c r="AG681" s="85"/>
      <c r="AH681" s="85"/>
      <c r="AI681" s="85"/>
      <c r="AJ681" s="85"/>
      <c r="AK681" s="85"/>
    </row>
    <row r="682" spans="1:37" ht="14.4" customHeight="1" x14ac:dyDescent="0.3">
      <c r="A682" s="85"/>
      <c r="B682" s="85"/>
      <c r="C682" s="85"/>
      <c r="D682" s="85"/>
      <c r="E682" s="85"/>
      <c r="F682" s="85"/>
      <c r="G682" s="85"/>
      <c r="H682" s="85"/>
      <c r="I682" s="85"/>
      <c r="J682" s="85"/>
      <c r="K682" s="85"/>
      <c r="L682" s="101"/>
      <c r="M682" s="83"/>
      <c r="N682" s="85"/>
      <c r="O682" s="101"/>
      <c r="P682" s="101"/>
      <c r="Q682" s="101"/>
      <c r="R682" s="83"/>
      <c r="U682" s="85"/>
      <c r="V682" s="85"/>
      <c r="W682" s="85"/>
      <c r="X682" s="85"/>
      <c r="Y682" s="85"/>
      <c r="Z682" s="85"/>
      <c r="AA682" s="85"/>
      <c r="AB682" s="85"/>
      <c r="AC682" s="85"/>
      <c r="AD682" s="85"/>
      <c r="AE682" s="101"/>
      <c r="AF682" s="85"/>
      <c r="AG682" s="85"/>
      <c r="AH682" s="85"/>
      <c r="AI682" s="85"/>
      <c r="AJ682" s="85"/>
      <c r="AK682" s="85"/>
    </row>
    <row r="683" spans="1:37" ht="14.4" customHeight="1" x14ac:dyDescent="0.3">
      <c r="A683" s="85"/>
      <c r="B683" s="85"/>
      <c r="C683" s="85"/>
      <c r="D683" s="85"/>
      <c r="E683" s="85"/>
      <c r="F683" s="85"/>
      <c r="G683" s="85"/>
      <c r="H683" s="85"/>
      <c r="I683" s="85"/>
      <c r="J683" s="85"/>
      <c r="K683" s="85"/>
      <c r="L683" s="101"/>
      <c r="M683" s="83"/>
      <c r="N683" s="85"/>
      <c r="O683" s="101"/>
      <c r="P683" s="101"/>
      <c r="Q683" s="101"/>
      <c r="R683" s="83"/>
      <c r="U683" s="85"/>
      <c r="V683" s="85"/>
      <c r="W683" s="85"/>
      <c r="X683" s="85"/>
      <c r="Y683" s="85"/>
      <c r="Z683" s="85"/>
      <c r="AA683" s="85"/>
      <c r="AB683" s="85"/>
      <c r="AC683" s="85"/>
      <c r="AD683" s="85"/>
      <c r="AE683" s="101"/>
      <c r="AF683" s="85"/>
      <c r="AG683" s="85"/>
      <c r="AH683" s="85"/>
      <c r="AI683" s="85"/>
      <c r="AJ683" s="85"/>
      <c r="AK683" s="85"/>
    </row>
    <row r="684" spans="1:37" ht="14.4" customHeight="1" x14ac:dyDescent="0.3">
      <c r="A684" s="85"/>
      <c r="B684" s="85"/>
      <c r="C684" s="85"/>
      <c r="D684" s="85"/>
      <c r="E684" s="85"/>
      <c r="F684" s="85"/>
      <c r="G684" s="85"/>
      <c r="H684" s="85"/>
      <c r="I684" s="85"/>
      <c r="J684" s="85"/>
      <c r="K684" s="85"/>
      <c r="L684" s="101"/>
      <c r="M684" s="83"/>
      <c r="N684" s="85"/>
      <c r="O684" s="101"/>
      <c r="P684" s="101"/>
      <c r="Q684" s="101"/>
      <c r="R684" s="83"/>
      <c r="U684" s="85"/>
      <c r="V684" s="85"/>
      <c r="W684" s="85"/>
      <c r="X684" s="85"/>
      <c r="Y684" s="85"/>
      <c r="Z684" s="85"/>
      <c r="AA684" s="85"/>
      <c r="AB684" s="85"/>
      <c r="AC684" s="85"/>
      <c r="AD684" s="85"/>
      <c r="AE684" s="101"/>
      <c r="AF684" s="85"/>
      <c r="AG684" s="85"/>
      <c r="AH684" s="85"/>
      <c r="AI684" s="85"/>
      <c r="AJ684" s="85"/>
      <c r="AK684" s="85"/>
    </row>
    <row r="685" spans="1:37" ht="14.4" customHeight="1" x14ac:dyDescent="0.3">
      <c r="A685" s="85"/>
      <c r="B685" s="85"/>
      <c r="C685" s="85"/>
      <c r="D685" s="85"/>
      <c r="E685" s="85"/>
      <c r="F685" s="85"/>
      <c r="G685" s="85"/>
      <c r="H685" s="85"/>
      <c r="I685" s="85"/>
      <c r="J685" s="85"/>
      <c r="K685" s="85"/>
      <c r="L685" s="101"/>
      <c r="M685" s="83"/>
      <c r="N685" s="85"/>
      <c r="O685" s="101"/>
      <c r="P685" s="101"/>
      <c r="Q685" s="101"/>
      <c r="R685" s="83"/>
      <c r="U685" s="85"/>
      <c r="V685" s="85"/>
      <c r="W685" s="85"/>
      <c r="X685" s="85"/>
      <c r="Y685" s="85"/>
      <c r="Z685" s="85"/>
      <c r="AA685" s="85"/>
      <c r="AB685" s="85"/>
      <c r="AC685" s="85"/>
      <c r="AD685" s="85"/>
      <c r="AE685" s="101"/>
      <c r="AF685" s="85"/>
      <c r="AG685" s="85"/>
      <c r="AH685" s="85"/>
      <c r="AI685" s="85"/>
      <c r="AJ685" s="85"/>
      <c r="AK685" s="85"/>
    </row>
    <row r="686" spans="1:37" ht="14.4" customHeight="1" x14ac:dyDescent="0.3">
      <c r="A686" s="85"/>
      <c r="B686" s="85"/>
      <c r="C686" s="85"/>
      <c r="D686" s="85"/>
      <c r="E686" s="85"/>
      <c r="F686" s="85"/>
      <c r="G686" s="85"/>
      <c r="H686" s="85"/>
      <c r="I686" s="85"/>
      <c r="J686" s="85"/>
      <c r="K686" s="85"/>
      <c r="L686" s="101"/>
      <c r="M686" s="83"/>
      <c r="N686" s="85"/>
      <c r="O686" s="101"/>
      <c r="P686" s="101"/>
      <c r="Q686" s="101"/>
      <c r="R686" s="83"/>
      <c r="U686" s="85"/>
      <c r="V686" s="85"/>
      <c r="W686" s="85"/>
      <c r="X686" s="85"/>
      <c r="Y686" s="85"/>
      <c r="Z686" s="85"/>
      <c r="AA686" s="85"/>
      <c r="AB686" s="85"/>
      <c r="AC686" s="85"/>
      <c r="AD686" s="85"/>
      <c r="AE686" s="101"/>
      <c r="AF686" s="85"/>
      <c r="AG686" s="85"/>
      <c r="AH686" s="85"/>
      <c r="AI686" s="85"/>
      <c r="AJ686" s="85"/>
      <c r="AK686" s="85"/>
    </row>
    <row r="687" spans="1:37" ht="14.4" customHeight="1" x14ac:dyDescent="0.3">
      <c r="A687" s="85"/>
      <c r="B687" s="85"/>
      <c r="C687" s="85"/>
      <c r="D687" s="85"/>
      <c r="E687" s="85"/>
      <c r="F687" s="85"/>
      <c r="G687" s="85"/>
      <c r="H687" s="85"/>
      <c r="I687" s="85"/>
      <c r="J687" s="85"/>
      <c r="K687" s="85"/>
      <c r="L687" s="101"/>
      <c r="M687" s="83"/>
      <c r="N687" s="85"/>
      <c r="O687" s="101"/>
      <c r="P687" s="101"/>
      <c r="Q687" s="101"/>
      <c r="R687" s="83"/>
      <c r="U687" s="85"/>
      <c r="V687" s="85"/>
      <c r="W687" s="85"/>
      <c r="X687" s="85"/>
      <c r="Y687" s="85"/>
      <c r="Z687" s="85"/>
      <c r="AA687" s="85"/>
      <c r="AB687" s="85"/>
      <c r="AC687" s="85"/>
      <c r="AD687" s="85"/>
      <c r="AE687" s="101"/>
      <c r="AF687" s="85"/>
      <c r="AG687" s="85"/>
      <c r="AH687" s="85"/>
      <c r="AI687" s="85"/>
      <c r="AJ687" s="85"/>
      <c r="AK687" s="85"/>
    </row>
    <row r="688" spans="1:37" ht="14.4" customHeight="1" x14ac:dyDescent="0.3">
      <c r="A688" s="85"/>
      <c r="B688" s="85"/>
      <c r="C688" s="85"/>
      <c r="D688" s="85"/>
      <c r="E688" s="85"/>
      <c r="F688" s="85"/>
      <c r="G688" s="85"/>
      <c r="H688" s="85"/>
      <c r="I688" s="85"/>
      <c r="J688" s="85"/>
      <c r="K688" s="85"/>
      <c r="L688" s="101"/>
      <c r="M688" s="83"/>
      <c r="N688" s="85"/>
      <c r="O688" s="101"/>
      <c r="P688" s="101"/>
      <c r="Q688" s="101"/>
      <c r="R688" s="83"/>
      <c r="U688" s="85"/>
      <c r="V688" s="85"/>
      <c r="W688" s="85"/>
      <c r="X688" s="85"/>
      <c r="Y688" s="85"/>
      <c r="Z688" s="85"/>
      <c r="AA688" s="85"/>
      <c r="AB688" s="85"/>
      <c r="AC688" s="85"/>
      <c r="AD688" s="85"/>
      <c r="AE688" s="101"/>
      <c r="AF688" s="85"/>
      <c r="AG688" s="85"/>
      <c r="AH688" s="85"/>
      <c r="AI688" s="85"/>
      <c r="AJ688" s="85"/>
      <c r="AK688" s="85"/>
    </row>
    <row r="689" spans="1:37" ht="14.4" customHeight="1" x14ac:dyDescent="0.3">
      <c r="A689" s="85"/>
      <c r="B689" s="85"/>
      <c r="C689" s="85"/>
      <c r="D689" s="85"/>
      <c r="E689" s="85"/>
      <c r="F689" s="85"/>
      <c r="G689" s="85"/>
      <c r="H689" s="85"/>
      <c r="I689" s="85"/>
      <c r="J689" s="85"/>
      <c r="K689" s="85"/>
      <c r="L689" s="101"/>
      <c r="M689" s="83"/>
      <c r="N689" s="85"/>
      <c r="O689" s="101"/>
      <c r="P689" s="101"/>
      <c r="Q689" s="101"/>
      <c r="R689" s="83"/>
      <c r="U689" s="85"/>
      <c r="V689" s="85"/>
      <c r="W689" s="85"/>
      <c r="X689" s="85"/>
      <c r="Y689" s="85"/>
      <c r="Z689" s="85"/>
      <c r="AA689" s="85"/>
      <c r="AB689" s="85"/>
      <c r="AC689" s="85"/>
      <c r="AD689" s="85"/>
      <c r="AE689" s="101"/>
      <c r="AF689" s="85"/>
      <c r="AG689" s="85"/>
      <c r="AH689" s="85"/>
      <c r="AI689" s="85"/>
      <c r="AJ689" s="85"/>
      <c r="AK689" s="85"/>
    </row>
    <row r="690" spans="1:37" ht="14.4" customHeight="1" x14ac:dyDescent="0.3">
      <c r="A690" s="85"/>
      <c r="B690" s="85"/>
      <c r="C690" s="85"/>
      <c r="D690" s="85"/>
      <c r="E690" s="85"/>
      <c r="F690" s="85"/>
      <c r="G690" s="85"/>
      <c r="H690" s="85"/>
      <c r="I690" s="85"/>
      <c r="J690" s="85"/>
      <c r="K690" s="85"/>
      <c r="L690" s="101"/>
      <c r="M690" s="83"/>
      <c r="N690" s="85"/>
      <c r="O690" s="101"/>
      <c r="P690" s="101"/>
      <c r="Q690" s="101"/>
      <c r="R690" s="83"/>
      <c r="U690" s="85"/>
      <c r="V690" s="85"/>
      <c r="W690" s="85"/>
      <c r="X690" s="85"/>
      <c r="Y690" s="85"/>
      <c r="Z690" s="85"/>
      <c r="AA690" s="85"/>
      <c r="AB690" s="85"/>
      <c r="AC690" s="85"/>
      <c r="AD690" s="85"/>
      <c r="AE690" s="101"/>
      <c r="AF690" s="85"/>
      <c r="AG690" s="85"/>
      <c r="AH690" s="85"/>
      <c r="AI690" s="85"/>
      <c r="AJ690" s="85"/>
      <c r="AK690" s="85"/>
    </row>
    <row r="691" spans="1:37" ht="14.4" customHeight="1" x14ac:dyDescent="0.3">
      <c r="A691" s="85"/>
      <c r="B691" s="85"/>
      <c r="C691" s="85"/>
      <c r="D691" s="85"/>
      <c r="E691" s="85"/>
      <c r="F691" s="85"/>
      <c r="G691" s="85"/>
      <c r="H691" s="85"/>
      <c r="I691" s="85"/>
      <c r="J691" s="85"/>
      <c r="K691" s="85"/>
      <c r="L691" s="101"/>
      <c r="M691" s="83"/>
      <c r="N691" s="85"/>
      <c r="O691" s="101"/>
      <c r="P691" s="101"/>
      <c r="Q691" s="101"/>
      <c r="R691" s="83"/>
      <c r="U691" s="85"/>
      <c r="V691" s="85"/>
      <c r="W691" s="85"/>
      <c r="X691" s="85"/>
      <c r="Y691" s="85"/>
      <c r="Z691" s="85"/>
      <c r="AA691" s="85"/>
      <c r="AB691" s="85"/>
      <c r="AC691" s="85"/>
      <c r="AD691" s="85"/>
      <c r="AE691" s="101"/>
      <c r="AF691" s="85"/>
      <c r="AG691" s="85"/>
      <c r="AH691" s="85"/>
      <c r="AI691" s="85"/>
      <c r="AJ691" s="85"/>
      <c r="AK691" s="85"/>
    </row>
    <row r="692" spans="1:37" ht="14.4" customHeight="1" x14ac:dyDescent="0.3">
      <c r="A692" s="85"/>
      <c r="B692" s="85"/>
      <c r="C692" s="85"/>
      <c r="D692" s="85"/>
      <c r="E692" s="85"/>
      <c r="F692" s="85"/>
      <c r="G692" s="85"/>
      <c r="H692" s="85"/>
      <c r="I692" s="85"/>
      <c r="J692" s="85"/>
      <c r="K692" s="85"/>
      <c r="L692" s="101"/>
      <c r="M692" s="83"/>
      <c r="N692" s="85"/>
      <c r="O692" s="101"/>
      <c r="P692" s="101"/>
      <c r="Q692" s="101"/>
      <c r="R692" s="83"/>
      <c r="U692" s="85"/>
      <c r="V692" s="85"/>
      <c r="W692" s="85"/>
      <c r="X692" s="85"/>
      <c r="Y692" s="85"/>
      <c r="Z692" s="85"/>
      <c r="AA692" s="85"/>
      <c r="AB692" s="85"/>
      <c r="AC692" s="85"/>
      <c r="AD692" s="85"/>
      <c r="AE692" s="101"/>
      <c r="AF692" s="85"/>
      <c r="AG692" s="85"/>
      <c r="AH692" s="85"/>
      <c r="AI692" s="85"/>
      <c r="AJ692" s="85"/>
      <c r="AK692" s="85"/>
    </row>
    <row r="693" spans="1:37" ht="14.4" customHeight="1" x14ac:dyDescent="0.3">
      <c r="A693" s="85"/>
      <c r="B693" s="85"/>
      <c r="C693" s="85"/>
      <c r="D693" s="85"/>
      <c r="E693" s="85"/>
      <c r="F693" s="85"/>
      <c r="G693" s="85"/>
      <c r="H693" s="85"/>
      <c r="I693" s="85"/>
      <c r="J693" s="85"/>
      <c r="K693" s="85"/>
      <c r="L693" s="101"/>
      <c r="M693" s="83"/>
      <c r="N693" s="85"/>
      <c r="O693" s="101"/>
      <c r="P693" s="101"/>
      <c r="Q693" s="101"/>
      <c r="R693" s="83"/>
      <c r="U693" s="85"/>
      <c r="V693" s="85"/>
      <c r="W693" s="85"/>
      <c r="X693" s="85"/>
      <c r="Y693" s="85"/>
      <c r="Z693" s="85"/>
      <c r="AA693" s="85"/>
      <c r="AB693" s="85"/>
      <c r="AC693" s="85"/>
      <c r="AD693" s="85"/>
      <c r="AE693" s="101"/>
      <c r="AF693" s="85"/>
      <c r="AG693" s="85"/>
      <c r="AH693" s="85"/>
      <c r="AI693" s="85"/>
      <c r="AJ693" s="85"/>
      <c r="AK693" s="85"/>
    </row>
    <row r="694" spans="1:37" ht="14.4" customHeight="1" x14ac:dyDescent="0.3">
      <c r="A694" s="85"/>
      <c r="B694" s="85"/>
      <c r="C694" s="85"/>
      <c r="D694" s="85"/>
      <c r="E694" s="85"/>
      <c r="F694" s="85"/>
      <c r="G694" s="85"/>
      <c r="H694" s="85"/>
      <c r="I694" s="85"/>
      <c r="J694" s="85"/>
      <c r="K694" s="85"/>
      <c r="L694" s="101"/>
      <c r="M694" s="83"/>
      <c r="N694" s="85"/>
      <c r="O694" s="101"/>
      <c r="P694" s="101"/>
      <c r="Q694" s="101"/>
      <c r="R694" s="83"/>
      <c r="U694" s="85"/>
      <c r="V694" s="85"/>
      <c r="W694" s="85"/>
      <c r="X694" s="85"/>
      <c r="Y694" s="85"/>
      <c r="Z694" s="85"/>
      <c r="AA694" s="85"/>
      <c r="AB694" s="85"/>
      <c r="AC694" s="85"/>
      <c r="AD694" s="85"/>
      <c r="AE694" s="101"/>
      <c r="AF694" s="85"/>
      <c r="AG694" s="85"/>
      <c r="AH694" s="85"/>
      <c r="AI694" s="85"/>
      <c r="AJ694" s="85"/>
      <c r="AK694" s="85"/>
    </row>
    <row r="695" spans="1:37" ht="14.4" customHeight="1" x14ac:dyDescent="0.3">
      <c r="A695" s="85"/>
      <c r="B695" s="85"/>
      <c r="C695" s="85"/>
      <c r="D695" s="85"/>
      <c r="E695" s="85"/>
      <c r="F695" s="85"/>
      <c r="G695" s="85"/>
      <c r="H695" s="85"/>
      <c r="I695" s="85"/>
      <c r="J695" s="85"/>
      <c r="K695" s="85"/>
      <c r="L695" s="101"/>
      <c r="M695" s="83"/>
      <c r="N695" s="85"/>
      <c r="O695" s="101"/>
      <c r="P695" s="101"/>
      <c r="Q695" s="101"/>
      <c r="R695" s="83"/>
      <c r="U695" s="85"/>
      <c r="V695" s="85"/>
      <c r="W695" s="85"/>
      <c r="X695" s="85"/>
      <c r="Y695" s="85"/>
      <c r="Z695" s="85"/>
      <c r="AA695" s="85"/>
      <c r="AB695" s="85"/>
      <c r="AC695" s="85"/>
      <c r="AD695" s="85"/>
      <c r="AE695" s="101"/>
      <c r="AF695" s="85"/>
      <c r="AG695" s="85"/>
      <c r="AH695" s="85"/>
      <c r="AI695" s="85"/>
      <c r="AJ695" s="85"/>
      <c r="AK695" s="85"/>
    </row>
    <row r="696" spans="1:37" ht="14.4" customHeight="1" x14ac:dyDescent="0.3">
      <c r="A696" s="85"/>
      <c r="B696" s="85"/>
      <c r="C696" s="85"/>
      <c r="D696" s="85"/>
      <c r="E696" s="85"/>
      <c r="F696" s="85"/>
      <c r="G696" s="85"/>
      <c r="H696" s="85"/>
      <c r="I696" s="85"/>
      <c r="J696" s="85"/>
      <c r="K696" s="85"/>
      <c r="L696" s="101"/>
      <c r="M696" s="83"/>
      <c r="N696" s="85"/>
      <c r="O696" s="101"/>
      <c r="P696" s="101"/>
      <c r="Q696" s="101"/>
      <c r="R696" s="83"/>
      <c r="U696" s="85"/>
      <c r="V696" s="85"/>
      <c r="W696" s="85"/>
      <c r="X696" s="85"/>
      <c r="Y696" s="85"/>
      <c r="Z696" s="85"/>
      <c r="AA696" s="85"/>
      <c r="AB696" s="85"/>
      <c r="AC696" s="85"/>
      <c r="AD696" s="85"/>
      <c r="AE696" s="101"/>
      <c r="AF696" s="85"/>
      <c r="AG696" s="85"/>
      <c r="AH696" s="85"/>
      <c r="AI696" s="85"/>
      <c r="AJ696" s="85"/>
      <c r="AK696" s="85"/>
    </row>
    <row r="697" spans="1:37" ht="14.4" customHeight="1" x14ac:dyDescent="0.3">
      <c r="A697" s="85"/>
      <c r="B697" s="85"/>
      <c r="C697" s="85"/>
      <c r="D697" s="85"/>
      <c r="E697" s="85"/>
      <c r="F697" s="85"/>
      <c r="G697" s="85"/>
      <c r="H697" s="85"/>
      <c r="I697" s="85"/>
      <c r="J697" s="85"/>
      <c r="K697" s="85"/>
      <c r="L697" s="101"/>
      <c r="M697" s="83"/>
      <c r="N697" s="85"/>
      <c r="O697" s="101"/>
      <c r="P697" s="101"/>
      <c r="Q697" s="101"/>
      <c r="R697" s="83"/>
      <c r="U697" s="85"/>
      <c r="V697" s="85"/>
      <c r="W697" s="85"/>
      <c r="X697" s="85"/>
      <c r="Y697" s="85"/>
      <c r="Z697" s="85"/>
      <c r="AA697" s="85"/>
      <c r="AB697" s="85"/>
      <c r="AC697" s="85"/>
      <c r="AD697" s="85"/>
      <c r="AE697" s="101"/>
      <c r="AF697" s="85"/>
      <c r="AG697" s="85"/>
      <c r="AH697" s="85"/>
      <c r="AI697" s="85"/>
      <c r="AJ697" s="85"/>
      <c r="AK697" s="85"/>
    </row>
    <row r="698" spans="1:37" ht="14.4" customHeight="1" x14ac:dyDescent="0.3">
      <c r="A698" s="85"/>
      <c r="B698" s="85"/>
      <c r="C698" s="85"/>
      <c r="D698" s="85"/>
      <c r="E698" s="85"/>
      <c r="F698" s="85"/>
      <c r="G698" s="85"/>
      <c r="H698" s="85"/>
      <c r="I698" s="85"/>
      <c r="J698" s="85"/>
      <c r="K698" s="85"/>
      <c r="L698" s="101"/>
      <c r="M698" s="83"/>
      <c r="N698" s="85"/>
      <c r="O698" s="101"/>
      <c r="P698" s="101"/>
      <c r="Q698" s="101"/>
      <c r="R698" s="83"/>
      <c r="U698" s="85"/>
      <c r="V698" s="85"/>
      <c r="W698" s="85"/>
      <c r="X698" s="85"/>
      <c r="Y698" s="85"/>
      <c r="Z698" s="85"/>
      <c r="AA698" s="85"/>
      <c r="AB698" s="85"/>
      <c r="AC698" s="85"/>
      <c r="AD698" s="85"/>
      <c r="AE698" s="101"/>
      <c r="AF698" s="85"/>
      <c r="AG698" s="85"/>
      <c r="AH698" s="85"/>
      <c r="AI698" s="85"/>
      <c r="AJ698" s="85"/>
      <c r="AK698" s="85"/>
    </row>
    <row r="699" spans="1:37" ht="14.4" customHeight="1" x14ac:dyDescent="0.3">
      <c r="A699" s="85"/>
      <c r="B699" s="85"/>
      <c r="C699" s="85"/>
      <c r="D699" s="85"/>
      <c r="E699" s="85"/>
      <c r="F699" s="85"/>
      <c r="G699" s="85"/>
      <c r="H699" s="85"/>
      <c r="I699" s="85"/>
      <c r="J699" s="85"/>
      <c r="K699" s="85"/>
      <c r="L699" s="101"/>
      <c r="M699" s="83"/>
      <c r="N699" s="85"/>
      <c r="O699" s="101"/>
      <c r="P699" s="101"/>
      <c r="Q699" s="101"/>
      <c r="R699" s="83"/>
      <c r="U699" s="85"/>
      <c r="V699" s="85"/>
      <c r="W699" s="85"/>
      <c r="X699" s="85"/>
      <c r="Y699" s="85"/>
      <c r="Z699" s="85"/>
      <c r="AA699" s="85"/>
      <c r="AB699" s="85"/>
      <c r="AC699" s="85"/>
      <c r="AD699" s="85"/>
      <c r="AE699" s="101"/>
      <c r="AF699" s="85"/>
      <c r="AG699" s="85"/>
      <c r="AH699" s="85"/>
      <c r="AI699" s="85"/>
      <c r="AJ699" s="85"/>
      <c r="AK699" s="85"/>
    </row>
    <row r="700" spans="1:37" ht="14.4" customHeight="1" x14ac:dyDescent="0.3">
      <c r="A700" s="85"/>
      <c r="B700" s="85"/>
      <c r="C700" s="85"/>
      <c r="D700" s="85"/>
      <c r="E700" s="85"/>
      <c r="F700" s="85"/>
      <c r="G700" s="85"/>
      <c r="H700" s="85"/>
      <c r="I700" s="85"/>
      <c r="J700" s="85"/>
      <c r="K700" s="85"/>
      <c r="L700" s="101"/>
      <c r="M700" s="83"/>
      <c r="N700" s="85"/>
      <c r="O700" s="101"/>
      <c r="P700" s="101"/>
      <c r="Q700" s="101"/>
      <c r="R700" s="83"/>
      <c r="U700" s="85"/>
      <c r="V700" s="85"/>
      <c r="W700" s="85"/>
      <c r="X700" s="85"/>
      <c r="Y700" s="85"/>
      <c r="Z700" s="85"/>
      <c r="AA700" s="85"/>
      <c r="AB700" s="85"/>
      <c r="AC700" s="85"/>
      <c r="AD700" s="85"/>
      <c r="AE700" s="101"/>
      <c r="AF700" s="85"/>
      <c r="AG700" s="85"/>
      <c r="AH700" s="85"/>
      <c r="AI700" s="85"/>
      <c r="AJ700" s="85"/>
      <c r="AK700" s="85"/>
    </row>
    <row r="701" spans="1:37" ht="14.4" customHeight="1" x14ac:dyDescent="0.3">
      <c r="A701" s="85"/>
      <c r="B701" s="85"/>
      <c r="C701" s="85"/>
      <c r="D701" s="85"/>
      <c r="E701" s="85"/>
      <c r="F701" s="85"/>
      <c r="G701" s="85"/>
      <c r="H701" s="85"/>
      <c r="I701" s="85"/>
      <c r="J701" s="85"/>
      <c r="K701" s="85"/>
      <c r="L701" s="101"/>
      <c r="M701" s="83"/>
      <c r="N701" s="85"/>
      <c r="O701" s="101"/>
      <c r="P701" s="101"/>
      <c r="Q701" s="101"/>
      <c r="R701" s="83"/>
      <c r="U701" s="85"/>
      <c r="V701" s="85"/>
      <c r="W701" s="85"/>
      <c r="X701" s="85"/>
      <c r="Y701" s="85"/>
      <c r="Z701" s="85"/>
      <c r="AA701" s="85"/>
      <c r="AB701" s="85"/>
      <c r="AC701" s="85"/>
      <c r="AD701" s="85"/>
      <c r="AE701" s="101"/>
      <c r="AF701" s="85"/>
      <c r="AG701" s="85"/>
      <c r="AH701" s="85"/>
      <c r="AI701" s="85"/>
      <c r="AJ701" s="85"/>
      <c r="AK701" s="85"/>
    </row>
    <row r="702" spans="1:37" ht="14.4" customHeight="1" x14ac:dyDescent="0.3">
      <c r="A702" s="85"/>
      <c r="B702" s="85"/>
      <c r="C702" s="85"/>
      <c r="D702" s="85"/>
      <c r="E702" s="85"/>
      <c r="F702" s="85"/>
      <c r="G702" s="85"/>
      <c r="H702" s="85"/>
      <c r="I702" s="85"/>
      <c r="J702" s="85"/>
      <c r="K702" s="85"/>
      <c r="L702" s="101"/>
      <c r="M702" s="83"/>
      <c r="N702" s="85"/>
      <c r="O702" s="101"/>
      <c r="P702" s="101"/>
      <c r="Q702" s="101"/>
      <c r="R702" s="83"/>
      <c r="U702" s="85"/>
      <c r="V702" s="85"/>
      <c r="W702" s="85"/>
      <c r="X702" s="85"/>
      <c r="Y702" s="85"/>
      <c r="Z702" s="85"/>
      <c r="AA702" s="85"/>
      <c r="AB702" s="85"/>
      <c r="AC702" s="85"/>
      <c r="AD702" s="85"/>
      <c r="AE702" s="101"/>
      <c r="AF702" s="85"/>
      <c r="AG702" s="85"/>
      <c r="AH702" s="85"/>
      <c r="AI702" s="85"/>
      <c r="AJ702" s="85"/>
      <c r="AK702" s="85"/>
    </row>
    <row r="703" spans="1:37" ht="14.4" customHeight="1" x14ac:dyDescent="0.3">
      <c r="A703" s="85"/>
      <c r="B703" s="85"/>
      <c r="C703" s="85"/>
      <c r="D703" s="85"/>
      <c r="E703" s="85"/>
      <c r="F703" s="85"/>
      <c r="G703" s="85"/>
      <c r="H703" s="85"/>
      <c r="I703" s="85"/>
      <c r="J703" s="85"/>
      <c r="K703" s="85"/>
      <c r="L703" s="101"/>
      <c r="M703" s="83"/>
      <c r="N703" s="85"/>
      <c r="O703" s="101"/>
      <c r="P703" s="101"/>
      <c r="Q703" s="101"/>
      <c r="R703" s="83"/>
      <c r="U703" s="85"/>
      <c r="V703" s="85"/>
      <c r="W703" s="85"/>
      <c r="X703" s="85"/>
      <c r="Y703" s="85"/>
      <c r="Z703" s="85"/>
      <c r="AA703" s="85"/>
      <c r="AB703" s="85"/>
      <c r="AC703" s="85"/>
      <c r="AD703" s="85"/>
      <c r="AE703" s="101"/>
      <c r="AF703" s="85"/>
      <c r="AG703" s="85"/>
      <c r="AH703" s="85"/>
      <c r="AI703" s="85"/>
      <c r="AJ703" s="85"/>
      <c r="AK703" s="85"/>
    </row>
    <row r="704" spans="1:37" ht="14.4" customHeight="1" x14ac:dyDescent="0.3">
      <c r="A704" s="85"/>
      <c r="B704" s="85"/>
      <c r="C704" s="85"/>
      <c r="D704" s="85"/>
      <c r="E704" s="85"/>
      <c r="F704" s="85"/>
      <c r="G704" s="85"/>
      <c r="H704" s="85"/>
      <c r="I704" s="85"/>
      <c r="J704" s="85"/>
      <c r="K704" s="85"/>
      <c r="L704" s="101"/>
      <c r="M704" s="83"/>
      <c r="N704" s="85"/>
      <c r="O704" s="101"/>
      <c r="P704" s="101"/>
      <c r="Q704" s="101"/>
      <c r="R704" s="83"/>
      <c r="U704" s="85"/>
      <c r="V704" s="85"/>
      <c r="W704" s="85"/>
      <c r="X704" s="85"/>
      <c r="Y704" s="85"/>
      <c r="Z704" s="85"/>
      <c r="AA704" s="85"/>
      <c r="AB704" s="85"/>
      <c r="AC704" s="85"/>
      <c r="AD704" s="85"/>
      <c r="AE704" s="101"/>
      <c r="AF704" s="85"/>
      <c r="AG704" s="85"/>
      <c r="AH704" s="85"/>
      <c r="AI704" s="85"/>
      <c r="AJ704" s="85"/>
      <c r="AK704" s="85"/>
    </row>
    <row r="705" spans="1:37" ht="14.4" customHeight="1" x14ac:dyDescent="0.3">
      <c r="A705" s="85"/>
      <c r="B705" s="85"/>
      <c r="C705" s="85"/>
      <c r="D705" s="85"/>
      <c r="E705" s="85"/>
      <c r="F705" s="85"/>
      <c r="G705" s="85"/>
      <c r="H705" s="85"/>
      <c r="I705" s="85"/>
      <c r="J705" s="85"/>
      <c r="K705" s="85"/>
      <c r="L705" s="101"/>
      <c r="M705" s="83"/>
      <c r="N705" s="85"/>
      <c r="O705" s="101"/>
      <c r="P705" s="101"/>
      <c r="Q705" s="101"/>
      <c r="R705" s="83"/>
      <c r="U705" s="85"/>
      <c r="V705" s="85"/>
      <c r="W705" s="85"/>
      <c r="X705" s="85"/>
      <c r="Y705" s="85"/>
      <c r="Z705" s="85"/>
      <c r="AA705" s="85"/>
      <c r="AB705" s="85"/>
      <c r="AC705" s="85"/>
      <c r="AD705" s="85"/>
      <c r="AE705" s="101"/>
      <c r="AF705" s="85"/>
      <c r="AG705" s="85"/>
      <c r="AH705" s="85"/>
      <c r="AI705" s="85"/>
      <c r="AJ705" s="85"/>
      <c r="AK705" s="85"/>
    </row>
    <row r="706" spans="1:37" ht="14.4" customHeight="1" x14ac:dyDescent="0.3">
      <c r="A706" s="85"/>
      <c r="B706" s="85"/>
      <c r="C706" s="85"/>
      <c r="D706" s="85"/>
      <c r="E706" s="85"/>
      <c r="F706" s="85"/>
      <c r="G706" s="85"/>
      <c r="H706" s="85"/>
      <c r="I706" s="85"/>
      <c r="J706" s="85"/>
      <c r="K706" s="85"/>
      <c r="L706" s="101"/>
      <c r="M706" s="83"/>
      <c r="N706" s="85"/>
      <c r="O706" s="101"/>
      <c r="P706" s="101"/>
      <c r="Q706" s="101"/>
      <c r="R706" s="83"/>
      <c r="U706" s="85"/>
      <c r="V706" s="85"/>
      <c r="W706" s="85"/>
      <c r="X706" s="85"/>
      <c r="Y706" s="85"/>
      <c r="Z706" s="85"/>
      <c r="AA706" s="85"/>
      <c r="AB706" s="85"/>
      <c r="AC706" s="85"/>
      <c r="AD706" s="85"/>
      <c r="AE706" s="101"/>
      <c r="AF706" s="85"/>
      <c r="AG706" s="85"/>
      <c r="AH706" s="85"/>
      <c r="AI706" s="85"/>
      <c r="AJ706" s="85"/>
      <c r="AK706" s="85"/>
    </row>
    <row r="707" spans="1:37" ht="14.4" customHeight="1" x14ac:dyDescent="0.3">
      <c r="A707" s="85"/>
      <c r="B707" s="85"/>
      <c r="C707" s="85"/>
      <c r="D707" s="85"/>
      <c r="E707" s="85"/>
      <c r="F707" s="85"/>
      <c r="G707" s="85"/>
      <c r="H707" s="85"/>
      <c r="I707" s="85"/>
      <c r="J707" s="85"/>
      <c r="K707" s="85"/>
      <c r="L707" s="101"/>
      <c r="M707" s="83"/>
      <c r="N707" s="85"/>
      <c r="O707" s="101"/>
      <c r="P707" s="101"/>
      <c r="Q707" s="101"/>
      <c r="R707" s="83"/>
      <c r="U707" s="85"/>
      <c r="V707" s="85"/>
      <c r="W707" s="85"/>
      <c r="X707" s="85"/>
      <c r="Y707" s="85"/>
      <c r="Z707" s="85"/>
      <c r="AA707" s="85"/>
      <c r="AB707" s="85"/>
      <c r="AC707" s="85"/>
      <c r="AD707" s="85"/>
      <c r="AE707" s="101"/>
      <c r="AF707" s="85"/>
      <c r="AG707" s="85"/>
      <c r="AH707" s="85"/>
      <c r="AI707" s="85"/>
      <c r="AJ707" s="85"/>
      <c r="AK707" s="85"/>
    </row>
    <row r="708" spans="1:37" ht="14.4" customHeight="1" x14ac:dyDescent="0.3">
      <c r="A708" s="85"/>
      <c r="B708" s="85"/>
      <c r="C708" s="85"/>
      <c r="D708" s="85"/>
      <c r="E708" s="85"/>
      <c r="F708" s="85"/>
      <c r="G708" s="85"/>
      <c r="H708" s="85"/>
      <c r="I708" s="85"/>
      <c r="J708" s="85"/>
      <c r="K708" s="85"/>
      <c r="L708" s="101"/>
      <c r="M708" s="83"/>
      <c r="N708" s="85"/>
      <c r="O708" s="101"/>
      <c r="P708" s="101"/>
      <c r="Q708" s="101"/>
      <c r="R708" s="83"/>
      <c r="U708" s="85"/>
      <c r="V708" s="85"/>
      <c r="W708" s="85"/>
      <c r="X708" s="85"/>
      <c r="Y708" s="85"/>
      <c r="Z708" s="85"/>
      <c r="AA708" s="85"/>
      <c r="AB708" s="85"/>
      <c r="AC708" s="85"/>
      <c r="AD708" s="85"/>
      <c r="AE708" s="101"/>
      <c r="AF708" s="85"/>
      <c r="AG708" s="85"/>
      <c r="AH708" s="85"/>
      <c r="AI708" s="85"/>
      <c r="AJ708" s="85"/>
      <c r="AK708" s="85"/>
    </row>
    <row r="709" spans="1:37" ht="14.4" customHeight="1" x14ac:dyDescent="0.3">
      <c r="A709" s="85"/>
      <c r="B709" s="85"/>
      <c r="C709" s="85"/>
      <c r="D709" s="85"/>
      <c r="E709" s="85"/>
      <c r="F709" s="85"/>
      <c r="G709" s="85"/>
      <c r="H709" s="85"/>
      <c r="I709" s="85"/>
      <c r="J709" s="85"/>
      <c r="K709" s="85"/>
      <c r="L709" s="101"/>
      <c r="M709" s="83"/>
      <c r="N709" s="85"/>
      <c r="O709" s="101"/>
      <c r="P709" s="101"/>
      <c r="Q709" s="101"/>
      <c r="R709" s="83"/>
      <c r="U709" s="85"/>
      <c r="V709" s="85"/>
      <c r="W709" s="85"/>
      <c r="X709" s="85"/>
      <c r="Y709" s="85"/>
      <c r="Z709" s="85"/>
      <c r="AA709" s="85"/>
      <c r="AB709" s="85"/>
      <c r="AC709" s="85"/>
      <c r="AD709" s="85"/>
      <c r="AE709" s="101"/>
      <c r="AF709" s="85"/>
      <c r="AG709" s="85"/>
      <c r="AH709" s="85"/>
      <c r="AI709" s="85"/>
      <c r="AJ709" s="85"/>
      <c r="AK709" s="85"/>
    </row>
    <row r="710" spans="1:37" ht="14.4" customHeight="1" x14ac:dyDescent="0.3">
      <c r="A710" s="85"/>
      <c r="B710" s="85"/>
      <c r="C710" s="85"/>
      <c r="D710" s="85"/>
      <c r="E710" s="85"/>
      <c r="F710" s="85"/>
      <c r="G710" s="85"/>
      <c r="H710" s="85"/>
      <c r="I710" s="85"/>
      <c r="J710" s="85"/>
      <c r="K710" s="85"/>
      <c r="L710" s="101"/>
      <c r="M710" s="83"/>
      <c r="N710" s="85"/>
      <c r="O710" s="101"/>
      <c r="P710" s="101"/>
      <c r="Q710" s="101"/>
      <c r="R710" s="83"/>
      <c r="U710" s="85"/>
      <c r="V710" s="85"/>
      <c r="W710" s="85"/>
      <c r="X710" s="85"/>
      <c r="Y710" s="85"/>
      <c r="Z710" s="85"/>
      <c r="AA710" s="85"/>
      <c r="AB710" s="85"/>
      <c r="AC710" s="85"/>
      <c r="AD710" s="85"/>
      <c r="AE710" s="101"/>
      <c r="AF710" s="85"/>
      <c r="AG710" s="85"/>
      <c r="AH710" s="85"/>
      <c r="AI710" s="85"/>
      <c r="AJ710" s="85"/>
      <c r="AK710" s="85"/>
    </row>
    <row r="711" spans="1:37" ht="14.4" customHeight="1" x14ac:dyDescent="0.3">
      <c r="A711" s="85"/>
      <c r="B711" s="85"/>
      <c r="C711" s="85"/>
      <c r="D711" s="85"/>
      <c r="E711" s="85"/>
      <c r="F711" s="85"/>
      <c r="G711" s="85"/>
      <c r="H711" s="85"/>
      <c r="I711" s="85"/>
      <c r="J711" s="85"/>
      <c r="K711" s="85"/>
      <c r="L711" s="101"/>
      <c r="M711" s="83"/>
      <c r="N711" s="85"/>
      <c r="O711" s="101"/>
      <c r="P711" s="101"/>
      <c r="Q711" s="101"/>
      <c r="R711" s="83"/>
      <c r="U711" s="85"/>
      <c r="V711" s="85"/>
      <c r="W711" s="85"/>
      <c r="X711" s="85"/>
      <c r="Y711" s="85"/>
      <c r="Z711" s="85"/>
      <c r="AA711" s="85"/>
      <c r="AB711" s="85"/>
      <c r="AC711" s="85"/>
      <c r="AD711" s="85"/>
      <c r="AE711" s="101"/>
      <c r="AF711" s="85"/>
      <c r="AG711" s="85"/>
      <c r="AH711" s="85"/>
      <c r="AI711" s="85"/>
      <c r="AJ711" s="85"/>
      <c r="AK711" s="85"/>
    </row>
    <row r="712" spans="1:37" ht="14.4" customHeight="1" x14ac:dyDescent="0.3">
      <c r="A712" s="85"/>
      <c r="B712" s="85"/>
      <c r="C712" s="85"/>
      <c r="D712" s="85"/>
      <c r="E712" s="85"/>
      <c r="F712" s="85"/>
      <c r="G712" s="85"/>
      <c r="H712" s="85"/>
      <c r="I712" s="85"/>
      <c r="J712" s="85"/>
      <c r="K712" s="85"/>
      <c r="L712" s="101"/>
      <c r="M712" s="83"/>
      <c r="N712" s="85"/>
      <c r="O712" s="101"/>
      <c r="P712" s="101"/>
      <c r="Q712" s="101"/>
      <c r="R712" s="83"/>
      <c r="U712" s="85"/>
      <c r="V712" s="85"/>
      <c r="W712" s="85"/>
      <c r="X712" s="85"/>
      <c r="Y712" s="85"/>
      <c r="Z712" s="85"/>
      <c r="AA712" s="85"/>
      <c r="AB712" s="85"/>
      <c r="AC712" s="85"/>
      <c r="AD712" s="85"/>
      <c r="AE712" s="101"/>
      <c r="AF712" s="85"/>
      <c r="AG712" s="85"/>
      <c r="AH712" s="85"/>
      <c r="AI712" s="85"/>
      <c r="AJ712" s="85"/>
      <c r="AK712" s="85"/>
    </row>
    <row r="713" spans="1:37" ht="14.4" customHeight="1" x14ac:dyDescent="0.3">
      <c r="A713" s="85"/>
      <c r="B713" s="85"/>
      <c r="C713" s="85"/>
      <c r="D713" s="85"/>
      <c r="E713" s="85"/>
      <c r="F713" s="85"/>
      <c r="G713" s="85"/>
      <c r="H713" s="85"/>
      <c r="I713" s="85"/>
      <c r="J713" s="85"/>
      <c r="K713" s="85"/>
      <c r="L713" s="101"/>
      <c r="M713" s="83"/>
      <c r="N713" s="85"/>
      <c r="O713" s="101"/>
      <c r="P713" s="101"/>
      <c r="Q713" s="101"/>
      <c r="R713" s="83"/>
      <c r="U713" s="85"/>
      <c r="V713" s="85"/>
      <c r="W713" s="85"/>
      <c r="X713" s="85"/>
      <c r="Y713" s="85"/>
      <c r="Z713" s="85"/>
      <c r="AA713" s="85"/>
      <c r="AB713" s="85"/>
      <c r="AC713" s="85"/>
      <c r="AD713" s="85"/>
      <c r="AE713" s="101"/>
      <c r="AF713" s="85"/>
      <c r="AG713" s="85"/>
      <c r="AH713" s="85"/>
      <c r="AI713" s="85"/>
      <c r="AJ713" s="85"/>
      <c r="AK713" s="85"/>
    </row>
    <row r="714" spans="1:37" ht="14.4" customHeight="1" x14ac:dyDescent="0.3">
      <c r="A714" s="85"/>
      <c r="B714" s="85"/>
      <c r="C714" s="85"/>
      <c r="D714" s="85"/>
      <c r="E714" s="85"/>
      <c r="F714" s="85"/>
      <c r="G714" s="85"/>
      <c r="H714" s="85"/>
      <c r="I714" s="85"/>
      <c r="J714" s="85"/>
      <c r="K714" s="85"/>
      <c r="L714" s="101"/>
      <c r="M714" s="83"/>
      <c r="N714" s="85"/>
      <c r="O714" s="101"/>
      <c r="P714" s="101"/>
      <c r="Q714" s="101"/>
      <c r="R714" s="83"/>
      <c r="U714" s="85"/>
      <c r="V714" s="85"/>
      <c r="W714" s="85"/>
      <c r="X714" s="85"/>
      <c r="Y714" s="85"/>
      <c r="Z714" s="85"/>
      <c r="AA714" s="85"/>
      <c r="AB714" s="85"/>
      <c r="AC714" s="85"/>
      <c r="AD714" s="85"/>
      <c r="AE714" s="101"/>
      <c r="AF714" s="85"/>
      <c r="AG714" s="85"/>
      <c r="AH714" s="85"/>
      <c r="AI714" s="85"/>
      <c r="AJ714" s="85"/>
      <c r="AK714" s="85"/>
    </row>
    <row r="715" spans="1:37" ht="14.4" customHeight="1" x14ac:dyDescent="0.3">
      <c r="A715" s="85"/>
      <c r="B715" s="85"/>
      <c r="C715" s="85"/>
      <c r="D715" s="85"/>
      <c r="E715" s="85"/>
      <c r="F715" s="85"/>
      <c r="G715" s="85"/>
      <c r="H715" s="85"/>
      <c r="I715" s="85"/>
      <c r="J715" s="85"/>
      <c r="K715" s="85"/>
      <c r="L715" s="101"/>
      <c r="M715" s="83"/>
      <c r="N715" s="85"/>
      <c r="O715" s="101"/>
      <c r="P715" s="101"/>
      <c r="Q715" s="101"/>
      <c r="R715" s="83"/>
      <c r="U715" s="85"/>
      <c r="V715" s="85"/>
      <c r="W715" s="85"/>
      <c r="X715" s="85"/>
      <c r="Y715" s="85"/>
      <c r="Z715" s="85"/>
      <c r="AA715" s="85"/>
      <c r="AB715" s="85"/>
      <c r="AC715" s="85"/>
      <c r="AD715" s="85"/>
      <c r="AE715" s="101"/>
      <c r="AF715" s="85"/>
      <c r="AG715" s="85"/>
      <c r="AH715" s="85"/>
      <c r="AI715" s="85"/>
      <c r="AJ715" s="85"/>
      <c r="AK715" s="85"/>
    </row>
    <row r="716" spans="1:37" ht="14.4" customHeight="1" x14ac:dyDescent="0.3">
      <c r="A716" s="85"/>
      <c r="B716" s="85"/>
      <c r="C716" s="85"/>
      <c r="D716" s="85"/>
      <c r="E716" s="85"/>
      <c r="F716" s="85"/>
      <c r="G716" s="85"/>
      <c r="H716" s="85"/>
      <c r="I716" s="85"/>
      <c r="J716" s="85"/>
      <c r="K716" s="85"/>
      <c r="L716" s="101"/>
      <c r="M716" s="83"/>
      <c r="N716" s="85"/>
      <c r="O716" s="101"/>
      <c r="P716" s="101"/>
      <c r="Q716" s="101"/>
      <c r="R716" s="83"/>
      <c r="U716" s="85"/>
      <c r="V716" s="85"/>
      <c r="W716" s="85"/>
      <c r="X716" s="85"/>
      <c r="Y716" s="85"/>
      <c r="Z716" s="85"/>
      <c r="AA716" s="85"/>
      <c r="AB716" s="85"/>
      <c r="AC716" s="85"/>
      <c r="AD716" s="85"/>
      <c r="AE716" s="101"/>
      <c r="AF716" s="85"/>
      <c r="AG716" s="85"/>
      <c r="AH716" s="85"/>
      <c r="AI716" s="85"/>
      <c r="AJ716" s="85"/>
      <c r="AK716" s="85"/>
    </row>
    <row r="717" spans="1:37" ht="14.4" customHeight="1" x14ac:dyDescent="0.3">
      <c r="A717" s="85"/>
      <c r="B717" s="85"/>
      <c r="C717" s="85"/>
      <c r="D717" s="85"/>
      <c r="E717" s="85"/>
      <c r="F717" s="85"/>
      <c r="G717" s="85"/>
      <c r="H717" s="85"/>
      <c r="I717" s="85"/>
      <c r="J717" s="85"/>
      <c r="K717" s="85"/>
      <c r="L717" s="101"/>
      <c r="M717" s="83"/>
      <c r="N717" s="85"/>
      <c r="O717" s="101"/>
      <c r="P717" s="101"/>
      <c r="Q717" s="101"/>
      <c r="R717" s="83"/>
      <c r="U717" s="85"/>
      <c r="V717" s="85"/>
      <c r="W717" s="85"/>
      <c r="X717" s="85"/>
      <c r="Y717" s="85"/>
      <c r="Z717" s="85"/>
      <c r="AA717" s="85"/>
      <c r="AB717" s="85"/>
      <c r="AC717" s="85"/>
      <c r="AD717" s="85"/>
      <c r="AE717" s="101"/>
      <c r="AF717" s="85"/>
      <c r="AG717" s="85"/>
      <c r="AH717" s="85"/>
      <c r="AI717" s="85"/>
      <c r="AJ717" s="85"/>
      <c r="AK717" s="85"/>
    </row>
    <row r="718" spans="1:37" ht="14.4" customHeight="1" x14ac:dyDescent="0.3">
      <c r="A718" s="85"/>
      <c r="B718" s="85"/>
      <c r="C718" s="85"/>
      <c r="D718" s="85"/>
      <c r="E718" s="85"/>
      <c r="F718" s="85"/>
      <c r="G718" s="85"/>
      <c r="H718" s="85"/>
      <c r="I718" s="85"/>
      <c r="J718" s="85"/>
      <c r="K718" s="85"/>
      <c r="L718" s="101"/>
      <c r="M718" s="83"/>
      <c r="N718" s="85"/>
      <c r="O718" s="101"/>
      <c r="P718" s="101"/>
      <c r="Q718" s="101"/>
      <c r="R718" s="83"/>
      <c r="U718" s="85"/>
      <c r="V718" s="85"/>
      <c r="W718" s="85"/>
      <c r="X718" s="85"/>
      <c r="Y718" s="85"/>
      <c r="Z718" s="85"/>
      <c r="AA718" s="85"/>
      <c r="AB718" s="85"/>
      <c r="AC718" s="85"/>
      <c r="AD718" s="85"/>
      <c r="AE718" s="101"/>
      <c r="AF718" s="85"/>
      <c r="AG718" s="85"/>
      <c r="AH718" s="85"/>
      <c r="AI718" s="85"/>
      <c r="AJ718" s="85"/>
      <c r="AK718" s="85"/>
    </row>
    <row r="719" spans="1:37" ht="14.4" customHeight="1" x14ac:dyDescent="0.3">
      <c r="A719" s="85"/>
      <c r="B719" s="85"/>
      <c r="C719" s="85"/>
      <c r="D719" s="85"/>
      <c r="E719" s="85"/>
      <c r="F719" s="85"/>
      <c r="G719" s="85"/>
      <c r="H719" s="85"/>
      <c r="I719" s="85"/>
      <c r="J719" s="85"/>
      <c r="K719" s="85"/>
      <c r="L719" s="101"/>
      <c r="M719" s="83"/>
      <c r="N719" s="85"/>
      <c r="O719" s="101"/>
      <c r="P719" s="101"/>
      <c r="Q719" s="101"/>
      <c r="R719" s="83"/>
      <c r="U719" s="85"/>
      <c r="V719" s="85"/>
      <c r="W719" s="85"/>
      <c r="X719" s="85"/>
      <c r="Y719" s="85"/>
      <c r="Z719" s="85"/>
      <c r="AA719" s="85"/>
      <c r="AB719" s="85"/>
      <c r="AC719" s="85"/>
      <c r="AD719" s="85"/>
      <c r="AE719" s="101"/>
      <c r="AF719" s="85"/>
      <c r="AG719" s="85"/>
      <c r="AH719" s="85"/>
      <c r="AI719" s="85"/>
      <c r="AJ719" s="85"/>
      <c r="AK719" s="85"/>
    </row>
    <row r="720" spans="1:37" ht="14.4" customHeight="1" x14ac:dyDescent="0.3">
      <c r="A720" s="85"/>
      <c r="B720" s="85"/>
      <c r="C720" s="85"/>
      <c r="D720" s="85"/>
      <c r="E720" s="85"/>
      <c r="F720" s="85"/>
      <c r="G720" s="85"/>
      <c r="H720" s="85"/>
      <c r="I720" s="85"/>
      <c r="J720" s="85"/>
      <c r="K720" s="85"/>
      <c r="L720" s="101"/>
      <c r="M720" s="83"/>
      <c r="N720" s="85"/>
      <c r="O720" s="101"/>
      <c r="P720" s="101"/>
      <c r="Q720" s="101"/>
      <c r="R720" s="83"/>
      <c r="U720" s="85"/>
      <c r="V720" s="85"/>
      <c r="W720" s="85"/>
      <c r="X720" s="85"/>
      <c r="Y720" s="85"/>
      <c r="Z720" s="85"/>
      <c r="AA720" s="85"/>
      <c r="AB720" s="85"/>
      <c r="AC720" s="85"/>
      <c r="AD720" s="85"/>
      <c r="AE720" s="101"/>
      <c r="AF720" s="85"/>
      <c r="AG720" s="85"/>
      <c r="AH720" s="85"/>
      <c r="AI720" s="85"/>
      <c r="AJ720" s="85"/>
      <c r="AK720" s="85"/>
    </row>
    <row r="721" spans="1:37" ht="14.4" customHeight="1" x14ac:dyDescent="0.3">
      <c r="A721" s="85"/>
      <c r="B721" s="85"/>
      <c r="C721" s="85"/>
      <c r="D721" s="85"/>
      <c r="E721" s="85"/>
      <c r="F721" s="85"/>
      <c r="G721" s="85"/>
      <c r="H721" s="85"/>
      <c r="I721" s="85"/>
      <c r="J721" s="85"/>
      <c r="K721" s="85"/>
      <c r="L721" s="101"/>
      <c r="M721" s="83"/>
      <c r="N721" s="85"/>
      <c r="O721" s="101"/>
      <c r="P721" s="101"/>
      <c r="Q721" s="101"/>
      <c r="R721" s="83"/>
      <c r="U721" s="85"/>
      <c r="V721" s="85"/>
      <c r="W721" s="85"/>
      <c r="X721" s="85"/>
      <c r="Y721" s="85"/>
      <c r="Z721" s="85"/>
      <c r="AA721" s="85"/>
      <c r="AB721" s="85"/>
      <c r="AC721" s="85"/>
      <c r="AD721" s="85"/>
      <c r="AE721" s="101"/>
      <c r="AF721" s="85"/>
      <c r="AG721" s="85"/>
      <c r="AH721" s="85"/>
      <c r="AI721" s="85"/>
      <c r="AJ721" s="85"/>
      <c r="AK721" s="85"/>
    </row>
    <row r="722" spans="1:37" ht="14.4" customHeight="1" x14ac:dyDescent="0.3">
      <c r="A722" s="85"/>
      <c r="B722" s="85"/>
      <c r="C722" s="85"/>
      <c r="D722" s="85"/>
      <c r="E722" s="85"/>
      <c r="F722" s="85"/>
      <c r="G722" s="85"/>
      <c r="H722" s="85"/>
      <c r="I722" s="85"/>
      <c r="J722" s="85"/>
      <c r="K722" s="85"/>
      <c r="L722" s="101"/>
      <c r="M722" s="83"/>
      <c r="N722" s="85"/>
      <c r="O722" s="101"/>
      <c r="P722" s="101"/>
      <c r="Q722" s="101"/>
      <c r="R722" s="83"/>
      <c r="U722" s="85"/>
      <c r="V722" s="85"/>
      <c r="W722" s="85"/>
      <c r="X722" s="85"/>
      <c r="Y722" s="85"/>
      <c r="Z722" s="85"/>
      <c r="AA722" s="85"/>
      <c r="AB722" s="85"/>
      <c r="AC722" s="85"/>
      <c r="AD722" s="85"/>
      <c r="AE722" s="101"/>
      <c r="AF722" s="85"/>
      <c r="AG722" s="85"/>
      <c r="AH722" s="85"/>
      <c r="AI722" s="85"/>
      <c r="AJ722" s="85"/>
      <c r="AK722" s="85"/>
    </row>
    <row r="723" spans="1:37" ht="14.4" customHeight="1" x14ac:dyDescent="0.3">
      <c r="A723" s="85"/>
      <c r="B723" s="85"/>
      <c r="C723" s="85"/>
      <c r="D723" s="85"/>
      <c r="E723" s="85"/>
      <c r="F723" s="85"/>
      <c r="G723" s="85"/>
      <c r="H723" s="85"/>
      <c r="I723" s="85"/>
      <c r="J723" s="85"/>
      <c r="K723" s="85"/>
      <c r="L723" s="101"/>
      <c r="M723" s="83"/>
      <c r="N723" s="85"/>
      <c r="O723" s="101"/>
      <c r="P723" s="101"/>
      <c r="Q723" s="101"/>
      <c r="R723" s="83"/>
      <c r="U723" s="85"/>
      <c r="V723" s="85"/>
      <c r="W723" s="85"/>
      <c r="X723" s="85"/>
      <c r="Y723" s="85"/>
      <c r="Z723" s="85"/>
      <c r="AA723" s="85"/>
      <c r="AB723" s="85"/>
      <c r="AC723" s="85"/>
      <c r="AD723" s="85"/>
      <c r="AE723" s="101"/>
      <c r="AF723" s="85"/>
      <c r="AG723" s="85"/>
      <c r="AH723" s="85"/>
      <c r="AI723" s="85"/>
      <c r="AJ723" s="85"/>
      <c r="AK723" s="85"/>
    </row>
    <row r="724" spans="1:37" ht="14.4" customHeight="1" x14ac:dyDescent="0.3">
      <c r="A724" s="85"/>
      <c r="B724" s="85"/>
      <c r="C724" s="85"/>
      <c r="D724" s="85"/>
      <c r="E724" s="85"/>
      <c r="F724" s="85"/>
      <c r="G724" s="85"/>
      <c r="H724" s="85"/>
      <c r="I724" s="85"/>
      <c r="J724" s="85"/>
      <c r="K724" s="85"/>
      <c r="L724" s="101"/>
      <c r="M724" s="83"/>
      <c r="N724" s="85"/>
      <c r="O724" s="101"/>
      <c r="P724" s="101"/>
      <c r="Q724" s="101"/>
      <c r="R724" s="83"/>
      <c r="U724" s="85"/>
      <c r="V724" s="85"/>
      <c r="W724" s="85"/>
      <c r="X724" s="85"/>
      <c r="Y724" s="85"/>
      <c r="Z724" s="85"/>
      <c r="AA724" s="85"/>
      <c r="AB724" s="85"/>
      <c r="AC724" s="85"/>
      <c r="AD724" s="85"/>
      <c r="AE724" s="101"/>
      <c r="AF724" s="85"/>
      <c r="AG724" s="85"/>
      <c r="AH724" s="85"/>
      <c r="AI724" s="85"/>
      <c r="AJ724" s="85"/>
      <c r="AK724" s="85"/>
    </row>
    <row r="725" spans="1:37" ht="14.4" customHeight="1" x14ac:dyDescent="0.3">
      <c r="A725" s="85"/>
      <c r="B725" s="85"/>
      <c r="C725" s="85"/>
      <c r="D725" s="85"/>
      <c r="E725" s="85"/>
      <c r="F725" s="85"/>
      <c r="G725" s="85"/>
      <c r="H725" s="85"/>
      <c r="I725" s="85"/>
      <c r="J725" s="85"/>
      <c r="K725" s="85"/>
      <c r="L725" s="101"/>
      <c r="M725" s="83"/>
      <c r="N725" s="85"/>
      <c r="O725" s="101"/>
      <c r="P725" s="101"/>
      <c r="Q725" s="101"/>
      <c r="R725" s="83"/>
      <c r="U725" s="85"/>
      <c r="V725" s="85"/>
      <c r="W725" s="85"/>
      <c r="X725" s="85"/>
      <c r="Y725" s="85"/>
      <c r="Z725" s="85"/>
      <c r="AA725" s="85"/>
      <c r="AB725" s="85"/>
      <c r="AC725" s="85"/>
      <c r="AD725" s="85"/>
      <c r="AE725" s="101"/>
      <c r="AF725" s="85"/>
      <c r="AG725" s="85"/>
      <c r="AH725" s="85"/>
      <c r="AI725" s="85"/>
      <c r="AJ725" s="85"/>
      <c r="AK725" s="85"/>
    </row>
    <row r="726" spans="1:37" ht="14.4" customHeight="1" x14ac:dyDescent="0.3">
      <c r="A726" s="85"/>
      <c r="B726" s="85"/>
      <c r="C726" s="85"/>
      <c r="D726" s="85"/>
      <c r="E726" s="85"/>
      <c r="F726" s="85"/>
      <c r="G726" s="85"/>
      <c r="H726" s="85"/>
      <c r="I726" s="85"/>
      <c r="J726" s="85"/>
      <c r="K726" s="85"/>
      <c r="L726" s="101"/>
      <c r="M726" s="83"/>
      <c r="N726" s="85"/>
      <c r="O726" s="101"/>
      <c r="P726" s="101"/>
      <c r="Q726" s="101"/>
      <c r="R726" s="83"/>
      <c r="U726" s="85"/>
      <c r="V726" s="85"/>
      <c r="W726" s="85"/>
      <c r="X726" s="85"/>
      <c r="Y726" s="85"/>
      <c r="Z726" s="85"/>
      <c r="AA726" s="85"/>
      <c r="AB726" s="85"/>
      <c r="AC726" s="85"/>
      <c r="AD726" s="85"/>
      <c r="AE726" s="101"/>
      <c r="AF726" s="85"/>
      <c r="AG726" s="85"/>
      <c r="AH726" s="85"/>
      <c r="AI726" s="85"/>
      <c r="AJ726" s="85"/>
      <c r="AK726" s="85"/>
    </row>
    <row r="727" spans="1:37" ht="14.4" customHeight="1" x14ac:dyDescent="0.3">
      <c r="A727" s="85"/>
      <c r="B727" s="85"/>
      <c r="C727" s="85"/>
      <c r="D727" s="85"/>
      <c r="E727" s="85"/>
      <c r="F727" s="85"/>
      <c r="G727" s="85"/>
      <c r="H727" s="85"/>
      <c r="I727" s="85"/>
      <c r="J727" s="85"/>
      <c r="K727" s="85"/>
      <c r="L727" s="101"/>
      <c r="M727" s="83"/>
      <c r="N727" s="85"/>
      <c r="O727" s="101"/>
      <c r="P727" s="101"/>
      <c r="Q727" s="101"/>
      <c r="R727" s="83"/>
      <c r="U727" s="85"/>
      <c r="V727" s="85"/>
      <c r="W727" s="85"/>
      <c r="X727" s="85"/>
      <c r="Y727" s="85"/>
      <c r="Z727" s="85"/>
      <c r="AA727" s="85"/>
      <c r="AB727" s="85"/>
      <c r="AC727" s="85"/>
      <c r="AD727" s="85"/>
      <c r="AE727" s="101"/>
      <c r="AF727" s="85"/>
      <c r="AG727" s="85"/>
      <c r="AH727" s="85"/>
      <c r="AI727" s="85"/>
      <c r="AJ727" s="85"/>
      <c r="AK727" s="85"/>
    </row>
    <row r="728" spans="1:37" ht="14.4" customHeight="1" x14ac:dyDescent="0.3">
      <c r="A728" s="85"/>
      <c r="B728" s="85"/>
      <c r="C728" s="85"/>
      <c r="D728" s="85"/>
      <c r="E728" s="85"/>
      <c r="F728" s="85"/>
      <c r="G728" s="85"/>
      <c r="H728" s="85"/>
      <c r="I728" s="85"/>
      <c r="J728" s="85"/>
      <c r="K728" s="85"/>
      <c r="L728" s="101"/>
      <c r="M728" s="83"/>
      <c r="N728" s="85"/>
      <c r="O728" s="101"/>
      <c r="P728" s="101"/>
      <c r="Q728" s="101"/>
      <c r="R728" s="83"/>
      <c r="U728" s="85"/>
      <c r="V728" s="85"/>
      <c r="W728" s="85"/>
      <c r="X728" s="85"/>
      <c r="Y728" s="85"/>
      <c r="Z728" s="85"/>
      <c r="AA728" s="85"/>
      <c r="AB728" s="85"/>
      <c r="AC728" s="85"/>
      <c r="AD728" s="85"/>
      <c r="AE728" s="101"/>
      <c r="AF728" s="85"/>
      <c r="AG728" s="85"/>
      <c r="AH728" s="85"/>
      <c r="AI728" s="85"/>
      <c r="AJ728" s="85"/>
      <c r="AK728" s="85"/>
    </row>
    <row r="729" spans="1:37" ht="14.4" customHeight="1" x14ac:dyDescent="0.3">
      <c r="A729" s="85"/>
      <c r="B729" s="85"/>
      <c r="C729" s="85"/>
      <c r="D729" s="85"/>
      <c r="E729" s="85"/>
      <c r="F729" s="85"/>
      <c r="G729" s="85"/>
      <c r="H729" s="85"/>
      <c r="I729" s="85"/>
      <c r="J729" s="85"/>
      <c r="K729" s="85"/>
      <c r="L729" s="101"/>
      <c r="M729" s="83"/>
      <c r="N729" s="85"/>
      <c r="O729" s="101"/>
      <c r="P729" s="101"/>
      <c r="Q729" s="101"/>
      <c r="R729" s="83"/>
      <c r="U729" s="85"/>
      <c r="V729" s="85"/>
      <c r="W729" s="85"/>
      <c r="X729" s="85"/>
      <c r="Y729" s="85"/>
      <c r="Z729" s="85"/>
      <c r="AA729" s="85"/>
      <c r="AB729" s="85"/>
      <c r="AC729" s="85"/>
      <c r="AD729" s="85"/>
      <c r="AE729" s="101"/>
      <c r="AF729" s="85"/>
      <c r="AG729" s="85"/>
      <c r="AH729" s="85"/>
      <c r="AI729" s="85"/>
      <c r="AJ729" s="85"/>
      <c r="AK729" s="85"/>
    </row>
    <row r="730" spans="1:37" ht="14.4" customHeight="1" x14ac:dyDescent="0.3">
      <c r="A730" s="85"/>
      <c r="B730" s="85"/>
      <c r="C730" s="85"/>
      <c r="D730" s="85"/>
      <c r="E730" s="85"/>
      <c r="F730" s="85"/>
      <c r="G730" s="85"/>
      <c r="H730" s="85"/>
      <c r="I730" s="85"/>
      <c r="J730" s="85"/>
      <c r="K730" s="85"/>
      <c r="L730" s="101"/>
      <c r="M730" s="83"/>
      <c r="N730" s="85"/>
      <c r="O730" s="101"/>
      <c r="P730" s="101"/>
      <c r="Q730" s="101"/>
      <c r="R730" s="83"/>
      <c r="U730" s="85"/>
      <c r="V730" s="85"/>
      <c r="W730" s="85"/>
      <c r="X730" s="85"/>
      <c r="Y730" s="85"/>
      <c r="Z730" s="85"/>
      <c r="AA730" s="85"/>
      <c r="AB730" s="85"/>
      <c r="AC730" s="85"/>
      <c r="AD730" s="85"/>
      <c r="AE730" s="101"/>
      <c r="AF730" s="85"/>
      <c r="AG730" s="85"/>
      <c r="AH730" s="85"/>
      <c r="AI730" s="85"/>
      <c r="AJ730" s="85"/>
      <c r="AK730" s="85"/>
    </row>
    <row r="731" spans="1:37" ht="14.4" customHeight="1" x14ac:dyDescent="0.3">
      <c r="A731" s="85"/>
      <c r="B731" s="85"/>
      <c r="C731" s="85"/>
      <c r="D731" s="85"/>
      <c r="E731" s="85"/>
      <c r="F731" s="85"/>
      <c r="G731" s="85"/>
      <c r="H731" s="85"/>
      <c r="I731" s="85"/>
      <c r="J731" s="85"/>
      <c r="K731" s="85"/>
      <c r="L731" s="101"/>
      <c r="M731" s="83"/>
      <c r="N731" s="85"/>
      <c r="O731" s="101"/>
      <c r="P731" s="101"/>
      <c r="Q731" s="101"/>
      <c r="R731" s="83"/>
      <c r="U731" s="85"/>
      <c r="V731" s="85"/>
      <c r="W731" s="85"/>
      <c r="X731" s="85"/>
      <c r="Y731" s="85"/>
      <c r="Z731" s="85"/>
      <c r="AA731" s="85"/>
      <c r="AB731" s="85"/>
      <c r="AC731" s="85"/>
      <c r="AD731" s="85"/>
      <c r="AE731" s="101"/>
      <c r="AF731" s="85"/>
      <c r="AG731" s="85"/>
      <c r="AH731" s="85"/>
      <c r="AI731" s="85"/>
      <c r="AJ731" s="85"/>
      <c r="AK731" s="85"/>
    </row>
    <row r="732" spans="1:37" ht="14.4" customHeight="1" x14ac:dyDescent="0.3">
      <c r="A732" s="85"/>
      <c r="B732" s="85"/>
      <c r="C732" s="85"/>
      <c r="D732" s="85"/>
      <c r="E732" s="85"/>
      <c r="F732" s="85"/>
      <c r="G732" s="85"/>
      <c r="H732" s="85"/>
      <c r="I732" s="85"/>
      <c r="J732" s="85"/>
      <c r="K732" s="85"/>
      <c r="L732" s="101"/>
      <c r="M732" s="83"/>
      <c r="N732" s="85"/>
      <c r="O732" s="101"/>
      <c r="P732" s="101"/>
      <c r="Q732" s="101"/>
      <c r="R732" s="83"/>
      <c r="U732" s="85"/>
      <c r="V732" s="85"/>
      <c r="W732" s="85"/>
      <c r="X732" s="85"/>
      <c r="Y732" s="85"/>
      <c r="Z732" s="85"/>
      <c r="AA732" s="85"/>
      <c r="AB732" s="85"/>
      <c r="AC732" s="85"/>
      <c r="AD732" s="85"/>
      <c r="AE732" s="101"/>
      <c r="AF732" s="85"/>
      <c r="AG732" s="85"/>
      <c r="AH732" s="85"/>
      <c r="AI732" s="85"/>
      <c r="AJ732" s="85"/>
      <c r="AK732" s="85"/>
    </row>
    <row r="733" spans="1:37" ht="14.4" customHeight="1" x14ac:dyDescent="0.3">
      <c r="A733" s="85"/>
      <c r="B733" s="85"/>
      <c r="C733" s="85"/>
      <c r="D733" s="85"/>
      <c r="E733" s="85"/>
      <c r="F733" s="85"/>
      <c r="G733" s="85"/>
      <c r="H733" s="85"/>
      <c r="I733" s="85"/>
      <c r="J733" s="85"/>
      <c r="K733" s="85"/>
      <c r="L733" s="101"/>
      <c r="M733" s="83"/>
      <c r="N733" s="85"/>
      <c r="O733" s="101"/>
      <c r="P733" s="101"/>
      <c r="Q733" s="101"/>
      <c r="R733" s="83"/>
      <c r="U733" s="85"/>
      <c r="V733" s="85"/>
      <c r="W733" s="85"/>
      <c r="X733" s="85"/>
      <c r="Y733" s="85"/>
      <c r="Z733" s="85"/>
      <c r="AA733" s="85"/>
      <c r="AB733" s="85"/>
      <c r="AC733" s="85"/>
      <c r="AD733" s="85"/>
      <c r="AE733" s="101"/>
      <c r="AF733" s="85"/>
      <c r="AG733" s="85"/>
      <c r="AH733" s="85"/>
      <c r="AI733" s="85"/>
      <c r="AJ733" s="85"/>
      <c r="AK733" s="85"/>
    </row>
    <row r="734" spans="1:37" ht="14.4" customHeight="1" x14ac:dyDescent="0.3">
      <c r="A734" s="85"/>
      <c r="B734" s="85"/>
      <c r="C734" s="85"/>
      <c r="D734" s="85"/>
      <c r="E734" s="85"/>
      <c r="F734" s="85"/>
      <c r="G734" s="85"/>
      <c r="H734" s="85"/>
      <c r="I734" s="85"/>
      <c r="J734" s="85"/>
      <c r="K734" s="85"/>
      <c r="L734" s="101"/>
      <c r="M734" s="83"/>
      <c r="N734" s="85"/>
      <c r="O734" s="101"/>
      <c r="P734" s="101"/>
      <c r="Q734" s="101"/>
      <c r="R734" s="83"/>
      <c r="U734" s="85"/>
      <c r="V734" s="85"/>
      <c r="W734" s="85"/>
      <c r="X734" s="85"/>
      <c r="Y734" s="85"/>
      <c r="Z734" s="85"/>
      <c r="AA734" s="85"/>
      <c r="AB734" s="85"/>
      <c r="AC734" s="85"/>
      <c r="AD734" s="85"/>
      <c r="AE734" s="101"/>
      <c r="AF734" s="85"/>
      <c r="AG734" s="85"/>
      <c r="AH734" s="85"/>
      <c r="AI734" s="85"/>
      <c r="AJ734" s="85"/>
      <c r="AK734" s="85"/>
    </row>
    <row r="735" spans="1:37" ht="14.4" customHeight="1" x14ac:dyDescent="0.3">
      <c r="A735" s="85"/>
      <c r="B735" s="85"/>
      <c r="C735" s="85"/>
      <c r="D735" s="85"/>
      <c r="E735" s="85"/>
      <c r="F735" s="85"/>
      <c r="G735" s="85"/>
      <c r="H735" s="85"/>
      <c r="I735" s="85"/>
      <c r="J735" s="85"/>
      <c r="K735" s="85"/>
      <c r="L735" s="101"/>
      <c r="M735" s="83"/>
      <c r="N735" s="85"/>
      <c r="O735" s="101"/>
      <c r="P735" s="101"/>
      <c r="Q735" s="101"/>
      <c r="R735" s="83"/>
      <c r="U735" s="85"/>
      <c r="V735" s="85"/>
      <c r="W735" s="85"/>
      <c r="X735" s="85"/>
      <c r="Y735" s="85"/>
      <c r="Z735" s="85"/>
      <c r="AA735" s="85"/>
      <c r="AB735" s="85"/>
      <c r="AC735" s="85"/>
      <c r="AD735" s="85"/>
      <c r="AE735" s="101"/>
      <c r="AF735" s="85"/>
      <c r="AG735" s="85"/>
      <c r="AH735" s="85"/>
      <c r="AI735" s="85"/>
      <c r="AJ735" s="85"/>
      <c r="AK735" s="85"/>
    </row>
    <row r="736" spans="1:37" ht="14.4" customHeight="1" x14ac:dyDescent="0.3">
      <c r="A736" s="85"/>
      <c r="B736" s="85"/>
      <c r="C736" s="85"/>
      <c r="D736" s="85"/>
      <c r="E736" s="85"/>
      <c r="F736" s="85"/>
      <c r="G736" s="85"/>
      <c r="H736" s="85"/>
      <c r="I736" s="85"/>
      <c r="J736" s="85"/>
      <c r="K736" s="85"/>
      <c r="L736" s="101"/>
      <c r="M736" s="83"/>
      <c r="N736" s="85"/>
      <c r="O736" s="101"/>
      <c r="P736" s="101"/>
      <c r="Q736" s="101"/>
      <c r="R736" s="83"/>
      <c r="U736" s="85"/>
      <c r="V736" s="85"/>
      <c r="W736" s="85"/>
      <c r="X736" s="85"/>
      <c r="Y736" s="85"/>
      <c r="Z736" s="85"/>
      <c r="AA736" s="85"/>
      <c r="AB736" s="85"/>
      <c r="AC736" s="85"/>
      <c r="AD736" s="85"/>
      <c r="AE736" s="101"/>
      <c r="AF736" s="85"/>
      <c r="AG736" s="85"/>
      <c r="AH736" s="85"/>
      <c r="AI736" s="85"/>
      <c r="AJ736" s="85"/>
      <c r="AK736" s="85"/>
    </row>
    <row r="737" spans="1:37" ht="14.4" customHeight="1" x14ac:dyDescent="0.3">
      <c r="A737" s="85"/>
      <c r="B737" s="85"/>
      <c r="C737" s="85"/>
      <c r="D737" s="85"/>
      <c r="E737" s="85"/>
      <c r="F737" s="85"/>
      <c r="G737" s="85"/>
      <c r="H737" s="85"/>
      <c r="I737" s="85"/>
      <c r="J737" s="85"/>
      <c r="K737" s="85"/>
      <c r="L737" s="101"/>
      <c r="M737" s="83"/>
      <c r="N737" s="85"/>
      <c r="O737" s="101"/>
      <c r="P737" s="101"/>
      <c r="Q737" s="101"/>
      <c r="R737" s="83"/>
      <c r="U737" s="85"/>
      <c r="V737" s="85"/>
      <c r="W737" s="85"/>
      <c r="X737" s="85"/>
      <c r="Y737" s="85"/>
      <c r="Z737" s="85"/>
      <c r="AA737" s="85"/>
      <c r="AB737" s="85"/>
      <c r="AC737" s="85"/>
      <c r="AD737" s="85"/>
      <c r="AE737" s="101"/>
      <c r="AF737" s="85"/>
      <c r="AG737" s="85"/>
      <c r="AH737" s="85"/>
      <c r="AI737" s="85"/>
      <c r="AJ737" s="85"/>
      <c r="AK737" s="85"/>
    </row>
    <row r="738" spans="1:37" ht="14.4" customHeight="1" x14ac:dyDescent="0.3">
      <c r="A738" s="85"/>
      <c r="B738" s="85"/>
      <c r="C738" s="85"/>
      <c r="D738" s="85"/>
      <c r="E738" s="85"/>
      <c r="F738" s="85"/>
      <c r="G738" s="85"/>
      <c r="H738" s="85"/>
      <c r="I738" s="85"/>
      <c r="J738" s="85"/>
      <c r="K738" s="85"/>
      <c r="L738" s="101"/>
      <c r="M738" s="83"/>
      <c r="N738" s="85"/>
      <c r="O738" s="101"/>
      <c r="P738" s="101"/>
      <c r="Q738" s="101"/>
      <c r="R738" s="83"/>
      <c r="U738" s="85"/>
      <c r="V738" s="85"/>
      <c r="W738" s="85"/>
      <c r="X738" s="85"/>
      <c r="Y738" s="85"/>
      <c r="Z738" s="85"/>
      <c r="AA738" s="85"/>
      <c r="AB738" s="85"/>
      <c r="AC738" s="85"/>
      <c r="AD738" s="85"/>
      <c r="AE738" s="101"/>
      <c r="AF738" s="85"/>
      <c r="AG738" s="85"/>
      <c r="AH738" s="85"/>
      <c r="AI738" s="85"/>
      <c r="AJ738" s="85"/>
      <c r="AK738" s="85"/>
    </row>
    <row r="739" spans="1:37" ht="14.4" customHeight="1" x14ac:dyDescent="0.3">
      <c r="A739" s="85"/>
      <c r="B739" s="85"/>
      <c r="C739" s="85"/>
      <c r="D739" s="85"/>
      <c r="E739" s="85"/>
      <c r="F739" s="85"/>
      <c r="G739" s="85"/>
      <c r="H739" s="85"/>
      <c r="I739" s="85"/>
      <c r="J739" s="85"/>
      <c r="K739" s="85"/>
      <c r="L739" s="101"/>
      <c r="M739" s="83"/>
      <c r="N739" s="85"/>
      <c r="O739" s="101"/>
      <c r="P739" s="101"/>
      <c r="Q739" s="101"/>
      <c r="R739" s="83"/>
      <c r="U739" s="85"/>
      <c r="V739" s="85"/>
      <c r="W739" s="85"/>
      <c r="X739" s="85"/>
      <c r="Y739" s="85"/>
      <c r="Z739" s="85"/>
      <c r="AA739" s="85"/>
      <c r="AB739" s="85"/>
      <c r="AC739" s="85"/>
      <c r="AD739" s="85"/>
      <c r="AE739" s="101"/>
      <c r="AF739" s="85"/>
      <c r="AG739" s="85"/>
      <c r="AH739" s="85"/>
      <c r="AI739" s="85"/>
      <c r="AJ739" s="85"/>
      <c r="AK739" s="85"/>
    </row>
    <row r="740" spans="1:37" ht="14.4" customHeight="1" x14ac:dyDescent="0.3">
      <c r="A740" s="85"/>
      <c r="B740" s="85"/>
      <c r="C740" s="85"/>
      <c r="D740" s="85"/>
      <c r="E740" s="85"/>
      <c r="F740" s="85"/>
      <c r="G740" s="85"/>
      <c r="H740" s="85"/>
      <c r="I740" s="85"/>
      <c r="J740" s="85"/>
      <c r="K740" s="85"/>
      <c r="L740" s="101"/>
      <c r="M740" s="83"/>
      <c r="N740" s="85"/>
      <c r="O740" s="101"/>
      <c r="P740" s="101"/>
      <c r="Q740" s="101"/>
      <c r="R740" s="83"/>
      <c r="U740" s="85"/>
      <c r="V740" s="85"/>
      <c r="W740" s="85"/>
      <c r="X740" s="85"/>
      <c r="Y740" s="85"/>
      <c r="Z740" s="85"/>
      <c r="AA740" s="85"/>
      <c r="AB740" s="85"/>
      <c r="AC740" s="85"/>
      <c r="AD740" s="85"/>
      <c r="AE740" s="101"/>
      <c r="AF740" s="85"/>
      <c r="AG740" s="85"/>
      <c r="AH740" s="85"/>
      <c r="AI740" s="85"/>
      <c r="AJ740" s="85"/>
      <c r="AK740" s="85"/>
    </row>
    <row r="741" spans="1:37" ht="14.4" customHeight="1" x14ac:dyDescent="0.3">
      <c r="A741" s="85"/>
      <c r="B741" s="85"/>
      <c r="C741" s="85"/>
      <c r="D741" s="85"/>
      <c r="E741" s="85"/>
      <c r="F741" s="85"/>
      <c r="G741" s="85"/>
      <c r="H741" s="85"/>
      <c r="I741" s="85"/>
      <c r="J741" s="85"/>
      <c r="K741" s="85"/>
      <c r="L741" s="101"/>
      <c r="M741" s="83"/>
      <c r="N741" s="85"/>
      <c r="O741" s="101"/>
      <c r="P741" s="101"/>
      <c r="Q741" s="101"/>
      <c r="R741" s="83"/>
      <c r="U741" s="85"/>
      <c r="V741" s="85"/>
      <c r="W741" s="85"/>
      <c r="X741" s="85"/>
      <c r="Y741" s="85"/>
      <c r="Z741" s="85"/>
      <c r="AA741" s="85"/>
      <c r="AB741" s="85"/>
      <c r="AC741" s="85"/>
      <c r="AD741" s="85"/>
      <c r="AE741" s="101"/>
      <c r="AF741" s="85"/>
      <c r="AG741" s="85"/>
      <c r="AH741" s="85"/>
      <c r="AI741" s="85"/>
      <c r="AJ741" s="85"/>
      <c r="AK741" s="85"/>
    </row>
    <row r="742" spans="1:37" ht="14.4" customHeight="1" x14ac:dyDescent="0.3">
      <c r="A742" s="85"/>
      <c r="B742" s="85"/>
      <c r="C742" s="85"/>
      <c r="D742" s="85"/>
      <c r="E742" s="85"/>
      <c r="F742" s="85"/>
      <c r="G742" s="85"/>
      <c r="H742" s="85"/>
      <c r="I742" s="85"/>
      <c r="J742" s="85"/>
      <c r="K742" s="85"/>
      <c r="L742" s="101"/>
      <c r="M742" s="83"/>
      <c r="N742" s="85"/>
      <c r="O742" s="101"/>
      <c r="P742" s="101"/>
      <c r="Q742" s="101"/>
      <c r="R742" s="83"/>
      <c r="U742" s="85"/>
      <c r="V742" s="85"/>
      <c r="W742" s="85"/>
      <c r="X742" s="85"/>
      <c r="Y742" s="85"/>
      <c r="Z742" s="85"/>
      <c r="AA742" s="85"/>
      <c r="AB742" s="85"/>
      <c r="AC742" s="85"/>
      <c r="AD742" s="85"/>
      <c r="AE742" s="101"/>
      <c r="AF742" s="85"/>
      <c r="AG742" s="85"/>
      <c r="AH742" s="85"/>
      <c r="AI742" s="85"/>
      <c r="AJ742" s="85"/>
      <c r="AK742" s="85"/>
    </row>
    <row r="743" spans="1:37" ht="14.4" customHeight="1" x14ac:dyDescent="0.3">
      <c r="A743" s="85"/>
      <c r="B743" s="85"/>
      <c r="C743" s="85"/>
      <c r="D743" s="85"/>
      <c r="E743" s="85"/>
      <c r="F743" s="85"/>
      <c r="G743" s="85"/>
      <c r="H743" s="85"/>
      <c r="I743" s="85"/>
      <c r="J743" s="85"/>
      <c r="K743" s="85"/>
      <c r="L743" s="101"/>
      <c r="M743" s="83"/>
      <c r="N743" s="85"/>
      <c r="O743" s="101"/>
      <c r="P743" s="101"/>
      <c r="Q743" s="101"/>
      <c r="R743" s="83"/>
      <c r="U743" s="85"/>
      <c r="V743" s="85"/>
      <c r="W743" s="85"/>
      <c r="X743" s="85"/>
      <c r="Y743" s="85"/>
      <c r="Z743" s="85"/>
      <c r="AA743" s="85"/>
      <c r="AB743" s="85"/>
      <c r="AC743" s="85"/>
      <c r="AD743" s="85"/>
      <c r="AE743" s="101"/>
      <c r="AF743" s="85"/>
      <c r="AG743" s="85"/>
      <c r="AH743" s="85"/>
      <c r="AI743" s="85"/>
      <c r="AJ743" s="85"/>
      <c r="AK743" s="85"/>
    </row>
    <row r="744" spans="1:37" ht="14.4" customHeight="1" x14ac:dyDescent="0.3">
      <c r="A744" s="85"/>
      <c r="B744" s="85"/>
      <c r="C744" s="85"/>
      <c r="D744" s="85"/>
      <c r="E744" s="85"/>
      <c r="F744" s="85"/>
      <c r="G744" s="85"/>
      <c r="H744" s="85"/>
      <c r="I744" s="85"/>
      <c r="J744" s="85"/>
      <c r="K744" s="85"/>
      <c r="L744" s="101"/>
      <c r="M744" s="83"/>
      <c r="N744" s="85"/>
      <c r="O744" s="101"/>
      <c r="P744" s="101"/>
      <c r="Q744" s="101"/>
      <c r="R744" s="83"/>
      <c r="U744" s="85"/>
      <c r="V744" s="85"/>
      <c r="W744" s="85"/>
      <c r="X744" s="85"/>
      <c r="Y744" s="85"/>
      <c r="Z744" s="85"/>
      <c r="AA744" s="85"/>
      <c r="AB744" s="85"/>
      <c r="AC744" s="85"/>
      <c r="AD744" s="85"/>
      <c r="AE744" s="101"/>
      <c r="AF744" s="85"/>
      <c r="AG744" s="85"/>
      <c r="AH744" s="85"/>
      <c r="AI744" s="85"/>
      <c r="AJ744" s="85"/>
      <c r="AK744" s="85"/>
    </row>
    <row r="745" spans="1:37" ht="14.4" customHeight="1" x14ac:dyDescent="0.3">
      <c r="A745" s="85"/>
      <c r="B745" s="85"/>
      <c r="C745" s="85"/>
      <c r="D745" s="85"/>
      <c r="E745" s="85"/>
      <c r="F745" s="85"/>
      <c r="G745" s="85"/>
      <c r="H745" s="85"/>
      <c r="I745" s="85"/>
      <c r="J745" s="85"/>
      <c r="K745" s="85"/>
      <c r="L745" s="101"/>
      <c r="M745" s="83"/>
      <c r="N745" s="85"/>
      <c r="O745" s="101"/>
      <c r="P745" s="101"/>
      <c r="Q745" s="101"/>
      <c r="R745" s="83"/>
      <c r="U745" s="85"/>
      <c r="V745" s="85"/>
      <c r="W745" s="85"/>
      <c r="X745" s="85"/>
      <c r="Y745" s="85"/>
      <c r="Z745" s="85"/>
      <c r="AA745" s="85"/>
      <c r="AB745" s="85"/>
      <c r="AC745" s="85"/>
      <c r="AD745" s="85"/>
      <c r="AE745" s="101"/>
      <c r="AF745" s="85"/>
      <c r="AG745" s="85"/>
      <c r="AH745" s="85"/>
      <c r="AI745" s="85"/>
      <c r="AJ745" s="85"/>
      <c r="AK745" s="85"/>
    </row>
    <row r="746" spans="1:37" ht="14.4" customHeight="1" x14ac:dyDescent="0.3">
      <c r="A746" s="85"/>
      <c r="B746" s="85"/>
      <c r="C746" s="85"/>
      <c r="D746" s="85"/>
      <c r="E746" s="85"/>
      <c r="F746" s="85"/>
      <c r="G746" s="85"/>
      <c r="H746" s="85"/>
      <c r="I746" s="85"/>
      <c r="J746" s="85"/>
      <c r="K746" s="85"/>
      <c r="L746" s="101"/>
      <c r="M746" s="83"/>
      <c r="N746" s="85"/>
      <c r="O746" s="101"/>
      <c r="P746" s="101"/>
      <c r="Q746" s="101"/>
      <c r="R746" s="83"/>
      <c r="U746" s="85"/>
      <c r="V746" s="85"/>
      <c r="W746" s="85"/>
      <c r="X746" s="85"/>
      <c r="Y746" s="85"/>
      <c r="Z746" s="85"/>
      <c r="AA746" s="85"/>
      <c r="AB746" s="85"/>
      <c r="AC746" s="85"/>
      <c r="AD746" s="85"/>
      <c r="AE746" s="101"/>
      <c r="AF746" s="85"/>
      <c r="AG746" s="85"/>
      <c r="AH746" s="85"/>
      <c r="AI746" s="85"/>
      <c r="AJ746" s="85"/>
      <c r="AK746" s="85"/>
    </row>
    <row r="747" spans="1:37" ht="14.4" customHeight="1" x14ac:dyDescent="0.3">
      <c r="A747" s="85"/>
      <c r="B747" s="85"/>
      <c r="C747" s="85"/>
      <c r="D747" s="85"/>
      <c r="E747" s="85"/>
      <c r="F747" s="85"/>
      <c r="G747" s="85"/>
      <c r="H747" s="85"/>
      <c r="I747" s="85"/>
      <c r="J747" s="85"/>
      <c r="K747" s="85"/>
      <c r="L747" s="101"/>
      <c r="M747" s="83"/>
      <c r="N747" s="85"/>
      <c r="O747" s="101"/>
      <c r="P747" s="101"/>
      <c r="Q747" s="101"/>
      <c r="R747" s="83"/>
      <c r="U747" s="85"/>
      <c r="V747" s="85"/>
      <c r="W747" s="85"/>
      <c r="X747" s="85"/>
      <c r="Y747" s="85"/>
      <c r="Z747" s="85"/>
      <c r="AA747" s="85"/>
      <c r="AB747" s="85"/>
      <c r="AC747" s="85"/>
      <c r="AD747" s="85"/>
      <c r="AE747" s="101"/>
      <c r="AF747" s="85"/>
      <c r="AG747" s="85"/>
      <c r="AH747" s="85"/>
      <c r="AI747" s="85"/>
      <c r="AJ747" s="85"/>
      <c r="AK747" s="85"/>
    </row>
    <row r="748" spans="1:37" ht="14.4" customHeight="1" x14ac:dyDescent="0.3">
      <c r="A748" s="85"/>
      <c r="B748" s="85"/>
      <c r="C748" s="85"/>
      <c r="D748" s="85"/>
      <c r="E748" s="85"/>
      <c r="F748" s="85"/>
      <c r="G748" s="85"/>
      <c r="H748" s="85"/>
      <c r="I748" s="85"/>
      <c r="J748" s="85"/>
      <c r="K748" s="85"/>
      <c r="L748" s="101"/>
      <c r="M748" s="83"/>
      <c r="N748" s="85"/>
      <c r="O748" s="101"/>
      <c r="P748" s="101"/>
      <c r="Q748" s="101"/>
      <c r="R748" s="83"/>
      <c r="U748" s="85"/>
      <c r="V748" s="85"/>
      <c r="W748" s="85"/>
      <c r="X748" s="85"/>
      <c r="Y748" s="85"/>
      <c r="Z748" s="85"/>
      <c r="AA748" s="85"/>
      <c r="AB748" s="85"/>
      <c r="AC748" s="85"/>
      <c r="AD748" s="85"/>
      <c r="AE748" s="101"/>
      <c r="AF748" s="85"/>
      <c r="AG748" s="85"/>
      <c r="AH748" s="85"/>
      <c r="AI748" s="85"/>
      <c r="AJ748" s="85"/>
      <c r="AK748" s="85"/>
    </row>
    <row r="749" spans="1:37" ht="14.4" customHeight="1" x14ac:dyDescent="0.3">
      <c r="A749" s="85"/>
      <c r="B749" s="85"/>
      <c r="C749" s="85"/>
      <c r="D749" s="85"/>
      <c r="E749" s="85"/>
      <c r="F749" s="85"/>
      <c r="G749" s="85"/>
      <c r="H749" s="85"/>
      <c r="I749" s="85"/>
      <c r="J749" s="85"/>
      <c r="K749" s="85"/>
      <c r="L749" s="101"/>
      <c r="M749" s="83"/>
      <c r="N749" s="85"/>
      <c r="O749" s="101"/>
      <c r="P749" s="101"/>
      <c r="Q749" s="101"/>
      <c r="R749" s="83"/>
      <c r="U749" s="85"/>
      <c r="V749" s="85"/>
      <c r="W749" s="85"/>
      <c r="X749" s="85"/>
      <c r="Y749" s="85"/>
      <c r="Z749" s="85"/>
      <c r="AA749" s="85"/>
      <c r="AB749" s="85"/>
      <c r="AC749" s="85"/>
      <c r="AD749" s="85"/>
      <c r="AE749" s="101"/>
      <c r="AF749" s="85"/>
      <c r="AG749" s="85"/>
      <c r="AH749" s="85"/>
      <c r="AI749" s="85"/>
      <c r="AJ749" s="85"/>
      <c r="AK749" s="85"/>
    </row>
    <row r="750" spans="1:37" ht="14.4" customHeight="1" x14ac:dyDescent="0.3">
      <c r="A750" s="85"/>
      <c r="B750" s="85"/>
      <c r="C750" s="85"/>
      <c r="D750" s="85"/>
      <c r="E750" s="85"/>
      <c r="F750" s="85"/>
      <c r="G750" s="85"/>
      <c r="H750" s="85"/>
      <c r="I750" s="85"/>
      <c r="J750" s="85"/>
      <c r="K750" s="85"/>
      <c r="L750" s="101"/>
      <c r="M750" s="83"/>
      <c r="N750" s="85"/>
      <c r="O750" s="101"/>
      <c r="P750" s="101"/>
      <c r="Q750" s="101"/>
      <c r="R750" s="83"/>
      <c r="U750" s="85"/>
      <c r="V750" s="85"/>
      <c r="W750" s="85"/>
      <c r="X750" s="85"/>
      <c r="Y750" s="85"/>
      <c r="Z750" s="85"/>
      <c r="AA750" s="85"/>
      <c r="AB750" s="85"/>
      <c r="AC750" s="85"/>
      <c r="AD750" s="85"/>
      <c r="AE750" s="101"/>
      <c r="AF750" s="85"/>
      <c r="AG750" s="85"/>
      <c r="AH750" s="85"/>
      <c r="AI750" s="85"/>
      <c r="AJ750" s="85"/>
      <c r="AK750" s="85"/>
    </row>
    <row r="751" spans="1:37" ht="14.4" customHeight="1" x14ac:dyDescent="0.3">
      <c r="A751" s="85"/>
      <c r="B751" s="85"/>
      <c r="C751" s="85"/>
      <c r="D751" s="85"/>
      <c r="E751" s="85"/>
      <c r="F751" s="85"/>
      <c r="G751" s="85"/>
      <c r="H751" s="85"/>
      <c r="I751" s="85"/>
      <c r="J751" s="85"/>
      <c r="K751" s="85"/>
      <c r="L751" s="101"/>
      <c r="M751" s="83"/>
      <c r="N751" s="85"/>
      <c r="O751" s="101"/>
      <c r="P751" s="101"/>
      <c r="Q751" s="101"/>
      <c r="R751" s="83"/>
      <c r="U751" s="85"/>
      <c r="V751" s="85"/>
      <c r="W751" s="85"/>
      <c r="X751" s="85"/>
      <c r="Y751" s="85"/>
      <c r="Z751" s="85"/>
      <c r="AA751" s="85"/>
      <c r="AB751" s="85"/>
      <c r="AC751" s="85"/>
      <c r="AD751" s="85"/>
      <c r="AE751" s="101"/>
      <c r="AF751" s="85"/>
      <c r="AG751" s="85"/>
      <c r="AH751" s="85"/>
      <c r="AI751" s="85"/>
      <c r="AJ751" s="85"/>
      <c r="AK751" s="85"/>
    </row>
    <row r="752" spans="1:37" ht="14.4" customHeight="1" x14ac:dyDescent="0.3">
      <c r="A752" s="85"/>
      <c r="B752" s="85"/>
      <c r="C752" s="85"/>
      <c r="D752" s="85"/>
      <c r="E752" s="85"/>
      <c r="F752" s="85"/>
      <c r="G752" s="85"/>
      <c r="H752" s="85"/>
      <c r="I752" s="85"/>
      <c r="J752" s="85"/>
      <c r="K752" s="85"/>
      <c r="L752" s="101"/>
      <c r="M752" s="83"/>
      <c r="N752" s="85"/>
      <c r="O752" s="101"/>
      <c r="P752" s="101"/>
      <c r="Q752" s="101"/>
      <c r="R752" s="83"/>
      <c r="U752" s="85"/>
      <c r="V752" s="85"/>
      <c r="W752" s="85"/>
      <c r="X752" s="85"/>
      <c r="Y752" s="85"/>
      <c r="Z752" s="85"/>
      <c r="AA752" s="85"/>
      <c r="AB752" s="85"/>
      <c r="AC752" s="85"/>
      <c r="AD752" s="85"/>
      <c r="AE752" s="101"/>
      <c r="AF752" s="85"/>
      <c r="AG752" s="85"/>
      <c r="AH752" s="85"/>
      <c r="AI752" s="85"/>
      <c r="AJ752" s="85"/>
      <c r="AK752" s="85"/>
    </row>
    <row r="753" spans="1:37" ht="14.4" customHeight="1" x14ac:dyDescent="0.3">
      <c r="A753" s="85"/>
      <c r="B753" s="85"/>
      <c r="C753" s="85"/>
      <c r="D753" s="85"/>
      <c r="E753" s="85"/>
      <c r="F753" s="85"/>
      <c r="G753" s="85"/>
      <c r="H753" s="85"/>
      <c r="I753" s="85"/>
      <c r="J753" s="85"/>
      <c r="K753" s="85"/>
      <c r="L753" s="101"/>
      <c r="M753" s="83"/>
      <c r="N753" s="85"/>
      <c r="O753" s="101"/>
      <c r="P753" s="101"/>
      <c r="Q753" s="101"/>
      <c r="R753" s="83"/>
      <c r="U753" s="85"/>
      <c r="V753" s="85"/>
      <c r="W753" s="85"/>
      <c r="X753" s="85"/>
      <c r="Y753" s="85"/>
      <c r="Z753" s="85"/>
      <c r="AA753" s="85"/>
      <c r="AB753" s="85"/>
      <c r="AC753" s="85"/>
      <c r="AD753" s="85"/>
      <c r="AE753" s="101"/>
      <c r="AF753" s="85"/>
      <c r="AG753" s="85"/>
      <c r="AH753" s="85"/>
      <c r="AI753" s="85"/>
      <c r="AJ753" s="85"/>
      <c r="AK753" s="85"/>
    </row>
    <row r="754" spans="1:37" ht="14.4" customHeight="1" x14ac:dyDescent="0.3">
      <c r="A754" s="85"/>
      <c r="B754" s="85"/>
      <c r="C754" s="85"/>
      <c r="D754" s="85"/>
      <c r="E754" s="85"/>
      <c r="F754" s="85"/>
      <c r="G754" s="85"/>
      <c r="H754" s="85"/>
      <c r="I754" s="85"/>
      <c r="J754" s="85"/>
      <c r="K754" s="85"/>
      <c r="L754" s="101"/>
      <c r="M754" s="83"/>
      <c r="N754" s="85"/>
      <c r="O754" s="101"/>
      <c r="P754" s="101"/>
      <c r="Q754" s="101"/>
      <c r="R754" s="83"/>
      <c r="U754" s="85"/>
      <c r="V754" s="85"/>
      <c r="W754" s="85"/>
      <c r="X754" s="85"/>
      <c r="Y754" s="85"/>
      <c r="Z754" s="85"/>
      <c r="AA754" s="85"/>
      <c r="AB754" s="85"/>
      <c r="AC754" s="85"/>
      <c r="AD754" s="85"/>
      <c r="AE754" s="101"/>
      <c r="AF754" s="85"/>
      <c r="AG754" s="85"/>
      <c r="AH754" s="85"/>
      <c r="AI754" s="85"/>
      <c r="AJ754" s="85"/>
      <c r="AK754" s="85"/>
    </row>
    <row r="755" spans="1:37" ht="14.4" customHeight="1" x14ac:dyDescent="0.3">
      <c r="A755" s="85"/>
      <c r="B755" s="85"/>
      <c r="C755" s="85"/>
      <c r="D755" s="85"/>
      <c r="E755" s="85"/>
      <c r="F755" s="85"/>
      <c r="G755" s="85"/>
      <c r="H755" s="85"/>
      <c r="I755" s="85"/>
      <c r="J755" s="85"/>
      <c r="K755" s="85"/>
      <c r="L755" s="101"/>
      <c r="M755" s="83"/>
      <c r="N755" s="85"/>
      <c r="O755" s="101"/>
      <c r="P755" s="101"/>
      <c r="Q755" s="101"/>
      <c r="R755" s="83"/>
      <c r="U755" s="85"/>
      <c r="V755" s="85"/>
      <c r="W755" s="85"/>
      <c r="X755" s="85"/>
      <c r="Y755" s="85"/>
      <c r="Z755" s="85"/>
      <c r="AA755" s="85"/>
      <c r="AB755" s="85"/>
      <c r="AC755" s="85"/>
      <c r="AD755" s="85"/>
      <c r="AE755" s="101"/>
      <c r="AF755" s="85"/>
      <c r="AG755" s="85"/>
      <c r="AH755" s="85"/>
      <c r="AI755" s="85"/>
      <c r="AJ755" s="85"/>
      <c r="AK755" s="85"/>
    </row>
    <row r="756" spans="1:37" ht="14.4" customHeight="1" x14ac:dyDescent="0.3">
      <c r="A756" s="85"/>
      <c r="B756" s="85"/>
      <c r="C756" s="85"/>
      <c r="D756" s="85"/>
      <c r="E756" s="85"/>
      <c r="F756" s="85"/>
      <c r="G756" s="85"/>
      <c r="H756" s="85"/>
      <c r="I756" s="85"/>
      <c r="J756" s="85"/>
      <c r="K756" s="85"/>
      <c r="L756" s="101"/>
      <c r="M756" s="83"/>
      <c r="N756" s="85"/>
      <c r="O756" s="101"/>
      <c r="P756" s="101"/>
      <c r="Q756" s="101"/>
      <c r="R756" s="83"/>
      <c r="U756" s="85"/>
      <c r="V756" s="85"/>
      <c r="W756" s="85"/>
      <c r="X756" s="85"/>
      <c r="Y756" s="85"/>
      <c r="Z756" s="85"/>
      <c r="AA756" s="85"/>
      <c r="AB756" s="85"/>
      <c r="AC756" s="85"/>
      <c r="AD756" s="85"/>
      <c r="AE756" s="101"/>
      <c r="AF756" s="85"/>
      <c r="AG756" s="85"/>
      <c r="AH756" s="85"/>
      <c r="AI756" s="85"/>
      <c r="AJ756" s="85"/>
      <c r="AK756" s="85"/>
    </row>
    <row r="757" spans="1:37" ht="14.4" customHeight="1" x14ac:dyDescent="0.3">
      <c r="A757" s="85"/>
      <c r="B757" s="85"/>
      <c r="C757" s="85"/>
      <c r="D757" s="85"/>
      <c r="E757" s="85"/>
      <c r="F757" s="85"/>
      <c r="G757" s="85"/>
      <c r="H757" s="85"/>
      <c r="I757" s="85"/>
      <c r="J757" s="85"/>
      <c r="K757" s="85"/>
      <c r="L757" s="101"/>
      <c r="M757" s="83"/>
      <c r="N757" s="85"/>
      <c r="O757" s="101"/>
      <c r="P757" s="101"/>
      <c r="Q757" s="101"/>
      <c r="R757" s="83"/>
      <c r="U757" s="85"/>
      <c r="V757" s="85"/>
      <c r="W757" s="85"/>
      <c r="X757" s="85"/>
      <c r="Y757" s="85"/>
      <c r="Z757" s="85"/>
      <c r="AA757" s="85"/>
      <c r="AB757" s="85"/>
      <c r="AC757" s="85"/>
      <c r="AD757" s="85"/>
      <c r="AE757" s="101"/>
      <c r="AF757" s="85"/>
      <c r="AG757" s="85"/>
      <c r="AH757" s="85"/>
      <c r="AI757" s="85"/>
      <c r="AJ757" s="85"/>
      <c r="AK757" s="85"/>
    </row>
    <row r="758" spans="1:37" ht="14.4" customHeight="1" x14ac:dyDescent="0.3">
      <c r="A758" s="85"/>
      <c r="B758" s="85"/>
      <c r="C758" s="85"/>
      <c r="D758" s="85"/>
      <c r="E758" s="85"/>
      <c r="F758" s="85"/>
      <c r="G758" s="85"/>
      <c r="H758" s="85"/>
      <c r="I758" s="85"/>
      <c r="J758" s="85"/>
      <c r="K758" s="85"/>
      <c r="L758" s="101"/>
      <c r="M758" s="83"/>
      <c r="N758" s="85"/>
      <c r="O758" s="101"/>
      <c r="P758" s="101"/>
      <c r="Q758" s="101"/>
      <c r="R758" s="83"/>
      <c r="U758" s="85"/>
      <c r="V758" s="85"/>
      <c r="W758" s="85"/>
      <c r="X758" s="85"/>
      <c r="Y758" s="85"/>
      <c r="Z758" s="85"/>
      <c r="AA758" s="85"/>
      <c r="AB758" s="85"/>
      <c r="AC758" s="85"/>
      <c r="AD758" s="85"/>
      <c r="AE758" s="101"/>
      <c r="AF758" s="85"/>
      <c r="AG758" s="85"/>
      <c r="AH758" s="85"/>
      <c r="AI758" s="85"/>
      <c r="AJ758" s="85"/>
      <c r="AK758" s="85"/>
    </row>
    <row r="759" spans="1:37" ht="14.4" customHeight="1" x14ac:dyDescent="0.3">
      <c r="A759" s="85"/>
      <c r="B759" s="85"/>
      <c r="C759" s="85"/>
      <c r="D759" s="85"/>
      <c r="E759" s="85"/>
      <c r="F759" s="85"/>
      <c r="G759" s="85"/>
      <c r="H759" s="85"/>
      <c r="I759" s="85"/>
      <c r="J759" s="85"/>
      <c r="K759" s="85"/>
      <c r="L759" s="101"/>
      <c r="M759" s="83"/>
      <c r="N759" s="85"/>
      <c r="O759" s="101"/>
      <c r="P759" s="101"/>
      <c r="Q759" s="101"/>
      <c r="R759" s="83"/>
      <c r="U759" s="85"/>
      <c r="V759" s="85"/>
      <c r="W759" s="85"/>
      <c r="X759" s="85"/>
      <c r="Y759" s="85"/>
      <c r="Z759" s="85"/>
      <c r="AA759" s="85"/>
      <c r="AB759" s="85"/>
      <c r="AC759" s="85"/>
      <c r="AD759" s="85"/>
      <c r="AE759" s="101"/>
      <c r="AF759" s="85"/>
      <c r="AG759" s="85"/>
      <c r="AH759" s="85"/>
      <c r="AI759" s="85"/>
      <c r="AJ759" s="85"/>
      <c r="AK759" s="85"/>
    </row>
    <row r="760" spans="1:37" ht="14.4" customHeight="1" x14ac:dyDescent="0.3">
      <c r="A760" s="85"/>
      <c r="B760" s="85"/>
      <c r="C760" s="85"/>
      <c r="D760" s="85"/>
      <c r="E760" s="85"/>
      <c r="F760" s="85"/>
      <c r="G760" s="85"/>
      <c r="H760" s="85"/>
      <c r="I760" s="85"/>
      <c r="J760" s="85"/>
      <c r="K760" s="85"/>
      <c r="L760" s="101"/>
      <c r="M760" s="83"/>
      <c r="N760" s="85"/>
      <c r="O760" s="101"/>
      <c r="P760" s="101"/>
      <c r="Q760" s="101"/>
      <c r="R760" s="83"/>
      <c r="U760" s="85"/>
      <c r="V760" s="85"/>
      <c r="W760" s="85"/>
      <c r="X760" s="85"/>
      <c r="Y760" s="85"/>
      <c r="Z760" s="85"/>
      <c r="AA760" s="85"/>
      <c r="AB760" s="85"/>
      <c r="AC760" s="85"/>
      <c r="AD760" s="85"/>
      <c r="AE760" s="101"/>
      <c r="AF760" s="85"/>
      <c r="AG760" s="85"/>
      <c r="AH760" s="85"/>
      <c r="AI760" s="85"/>
      <c r="AJ760" s="85"/>
      <c r="AK760" s="85"/>
    </row>
    <row r="761" spans="1:37" ht="14.4" customHeight="1" x14ac:dyDescent="0.3">
      <c r="A761" s="85"/>
      <c r="B761" s="85"/>
      <c r="C761" s="85"/>
      <c r="D761" s="85"/>
      <c r="E761" s="85"/>
      <c r="F761" s="85"/>
      <c r="G761" s="85"/>
      <c r="H761" s="85"/>
      <c r="I761" s="85"/>
      <c r="J761" s="85"/>
      <c r="K761" s="85"/>
      <c r="L761" s="101"/>
      <c r="M761" s="83"/>
      <c r="N761" s="85"/>
      <c r="O761" s="101"/>
      <c r="P761" s="101"/>
      <c r="Q761" s="101"/>
      <c r="R761" s="83"/>
      <c r="U761" s="85"/>
      <c r="V761" s="85"/>
      <c r="W761" s="85"/>
      <c r="X761" s="85"/>
      <c r="Y761" s="85"/>
      <c r="Z761" s="85"/>
      <c r="AA761" s="85"/>
      <c r="AB761" s="85"/>
      <c r="AC761" s="85"/>
      <c r="AD761" s="85"/>
      <c r="AE761" s="101"/>
      <c r="AF761" s="85"/>
      <c r="AG761" s="85"/>
      <c r="AH761" s="85"/>
      <c r="AI761" s="85"/>
      <c r="AJ761" s="85"/>
      <c r="AK761" s="85"/>
    </row>
    <row r="762" spans="1:37" ht="14.4" customHeight="1" x14ac:dyDescent="0.3">
      <c r="A762" s="85"/>
      <c r="B762" s="85"/>
      <c r="C762" s="85"/>
      <c r="D762" s="85"/>
      <c r="E762" s="85"/>
      <c r="F762" s="85"/>
      <c r="G762" s="85"/>
      <c r="H762" s="85"/>
      <c r="I762" s="85"/>
      <c r="J762" s="85"/>
      <c r="K762" s="85"/>
      <c r="L762" s="101"/>
      <c r="M762" s="83"/>
      <c r="N762" s="85"/>
      <c r="O762" s="101"/>
      <c r="P762" s="101"/>
      <c r="Q762" s="101"/>
      <c r="R762" s="83"/>
      <c r="U762" s="85"/>
      <c r="V762" s="85"/>
      <c r="W762" s="85"/>
      <c r="X762" s="85"/>
      <c r="Y762" s="85"/>
      <c r="Z762" s="85"/>
      <c r="AA762" s="85"/>
      <c r="AB762" s="85"/>
      <c r="AC762" s="85"/>
      <c r="AD762" s="85"/>
      <c r="AE762" s="101"/>
      <c r="AF762" s="85"/>
      <c r="AG762" s="85"/>
      <c r="AH762" s="85"/>
      <c r="AI762" s="85"/>
      <c r="AJ762" s="85"/>
      <c r="AK762" s="85"/>
    </row>
    <row r="763" spans="1:37" ht="14.4" customHeight="1" x14ac:dyDescent="0.3">
      <c r="A763" s="85"/>
      <c r="B763" s="85"/>
      <c r="C763" s="85"/>
      <c r="D763" s="85"/>
      <c r="E763" s="85"/>
      <c r="F763" s="85"/>
      <c r="G763" s="85"/>
      <c r="H763" s="85"/>
      <c r="I763" s="85"/>
      <c r="J763" s="85"/>
      <c r="K763" s="85"/>
      <c r="L763" s="101"/>
      <c r="M763" s="83"/>
      <c r="N763" s="85"/>
      <c r="O763" s="101"/>
      <c r="P763" s="101"/>
      <c r="Q763" s="101"/>
      <c r="R763" s="83"/>
      <c r="U763" s="85"/>
      <c r="V763" s="85"/>
      <c r="W763" s="85"/>
      <c r="X763" s="85"/>
      <c r="Y763" s="85"/>
      <c r="Z763" s="85"/>
      <c r="AA763" s="85"/>
      <c r="AB763" s="85"/>
      <c r="AC763" s="85"/>
      <c r="AD763" s="85"/>
      <c r="AE763" s="101"/>
      <c r="AF763" s="85"/>
      <c r="AG763" s="85"/>
      <c r="AH763" s="85"/>
      <c r="AI763" s="85"/>
      <c r="AJ763" s="85"/>
      <c r="AK763" s="85"/>
    </row>
    <row r="764" spans="1:37" ht="14.4" customHeight="1" x14ac:dyDescent="0.3">
      <c r="A764" s="85"/>
      <c r="B764" s="85"/>
      <c r="C764" s="85"/>
      <c r="D764" s="85"/>
      <c r="E764" s="85"/>
      <c r="F764" s="85"/>
      <c r="G764" s="85"/>
      <c r="H764" s="85"/>
      <c r="I764" s="85"/>
      <c r="J764" s="85"/>
      <c r="K764" s="85"/>
      <c r="L764" s="101"/>
      <c r="M764" s="83"/>
      <c r="N764" s="85"/>
      <c r="O764" s="101"/>
      <c r="P764" s="101"/>
      <c r="Q764" s="101"/>
      <c r="R764" s="83"/>
      <c r="U764" s="85"/>
      <c r="V764" s="85"/>
      <c r="W764" s="85"/>
      <c r="X764" s="85"/>
      <c r="Y764" s="85"/>
      <c r="Z764" s="85"/>
      <c r="AA764" s="85"/>
      <c r="AB764" s="85"/>
      <c r="AC764" s="85"/>
      <c r="AD764" s="85"/>
      <c r="AE764" s="101"/>
      <c r="AF764" s="85"/>
      <c r="AG764" s="85"/>
      <c r="AH764" s="85"/>
      <c r="AI764" s="85"/>
      <c r="AJ764" s="85"/>
      <c r="AK764" s="85"/>
    </row>
    <row r="765" spans="1:37" ht="14.4" customHeight="1" x14ac:dyDescent="0.3">
      <c r="A765" s="85"/>
      <c r="B765" s="85"/>
      <c r="C765" s="85"/>
      <c r="D765" s="85"/>
      <c r="E765" s="85"/>
      <c r="F765" s="85"/>
      <c r="G765" s="85"/>
      <c r="H765" s="85"/>
      <c r="I765" s="85"/>
      <c r="J765" s="85"/>
      <c r="K765" s="85"/>
      <c r="L765" s="101"/>
      <c r="M765" s="83"/>
      <c r="N765" s="85"/>
      <c r="O765" s="101"/>
      <c r="P765" s="101"/>
      <c r="Q765" s="101"/>
      <c r="R765" s="83"/>
      <c r="U765" s="85"/>
      <c r="V765" s="85"/>
      <c r="W765" s="85"/>
      <c r="X765" s="85"/>
      <c r="Y765" s="85"/>
      <c r="Z765" s="85"/>
      <c r="AA765" s="85"/>
      <c r="AB765" s="85"/>
      <c r="AC765" s="85"/>
      <c r="AD765" s="85"/>
      <c r="AE765" s="101"/>
      <c r="AF765" s="85"/>
      <c r="AG765" s="85"/>
      <c r="AH765" s="85"/>
      <c r="AI765" s="85"/>
      <c r="AJ765" s="85"/>
      <c r="AK765" s="85"/>
    </row>
    <row r="766" spans="1:37" ht="14.4" customHeight="1" x14ac:dyDescent="0.3">
      <c r="A766" s="85"/>
      <c r="B766" s="85"/>
      <c r="C766" s="85"/>
      <c r="D766" s="85"/>
      <c r="E766" s="85"/>
      <c r="F766" s="85"/>
      <c r="G766" s="85"/>
      <c r="H766" s="85"/>
      <c r="I766" s="85"/>
      <c r="J766" s="85"/>
      <c r="K766" s="85"/>
      <c r="L766" s="101"/>
      <c r="M766" s="83"/>
      <c r="N766" s="85"/>
      <c r="O766" s="101"/>
      <c r="P766" s="101"/>
      <c r="Q766" s="101"/>
      <c r="R766" s="83"/>
      <c r="U766" s="85"/>
      <c r="V766" s="85"/>
      <c r="W766" s="85"/>
      <c r="X766" s="85"/>
      <c r="Y766" s="85"/>
      <c r="Z766" s="85"/>
      <c r="AA766" s="85"/>
      <c r="AB766" s="85"/>
      <c r="AC766" s="85"/>
      <c r="AD766" s="85"/>
      <c r="AE766" s="101"/>
      <c r="AF766" s="85"/>
      <c r="AG766" s="85"/>
      <c r="AH766" s="85"/>
      <c r="AI766" s="85"/>
      <c r="AJ766" s="85"/>
      <c r="AK766" s="85"/>
    </row>
    <row r="767" spans="1:37" ht="14.4" customHeight="1" x14ac:dyDescent="0.3">
      <c r="A767" s="85"/>
      <c r="B767" s="85"/>
      <c r="C767" s="85"/>
      <c r="D767" s="85"/>
      <c r="E767" s="85"/>
      <c r="F767" s="85"/>
      <c r="G767" s="85"/>
      <c r="H767" s="85"/>
      <c r="I767" s="85"/>
      <c r="J767" s="85"/>
      <c r="K767" s="85"/>
      <c r="L767" s="101"/>
      <c r="M767" s="83"/>
      <c r="N767" s="85"/>
      <c r="O767" s="101"/>
      <c r="P767" s="101"/>
      <c r="Q767" s="101"/>
      <c r="R767" s="83"/>
      <c r="U767" s="85"/>
      <c r="V767" s="85"/>
      <c r="W767" s="85"/>
      <c r="X767" s="85"/>
      <c r="Y767" s="85"/>
      <c r="Z767" s="85"/>
      <c r="AA767" s="85"/>
      <c r="AB767" s="85"/>
      <c r="AC767" s="85"/>
      <c r="AD767" s="85"/>
      <c r="AE767" s="101"/>
      <c r="AF767" s="85"/>
      <c r="AG767" s="85"/>
      <c r="AH767" s="85"/>
      <c r="AI767" s="85"/>
      <c r="AJ767" s="85"/>
      <c r="AK767" s="85"/>
    </row>
    <row r="773" spans="10:24" ht="14.4" customHeight="1" x14ac:dyDescent="0.3">
      <c r="U773" t="s">
        <v>3566</v>
      </c>
      <c r="V773" t="s">
        <v>3567</v>
      </c>
    </row>
    <row r="774" spans="10:24" ht="14.4" customHeight="1" x14ac:dyDescent="0.3">
      <c r="J774" t="s">
        <v>3435</v>
      </c>
      <c r="N774" s="83"/>
      <c r="U774" s="59" t="s">
        <v>2045</v>
      </c>
      <c r="V774" s="59" t="s">
        <v>3568</v>
      </c>
      <c r="W774" s="83"/>
      <c r="X774" t="s">
        <v>2924</v>
      </c>
    </row>
    <row r="775" spans="10:24" ht="14.4" customHeight="1" x14ac:dyDescent="0.3">
      <c r="J775" t="s">
        <v>3436</v>
      </c>
      <c r="N775" s="83"/>
      <c r="U775" s="59" t="s">
        <v>2046</v>
      </c>
      <c r="V775" s="59" t="s">
        <v>3569</v>
      </c>
      <c r="W775" s="83"/>
      <c r="X775" t="s">
        <v>2924</v>
      </c>
    </row>
    <row r="780" spans="10:24" ht="14.4" customHeight="1" x14ac:dyDescent="0.3">
      <c r="S780" t="s">
        <v>3582</v>
      </c>
    </row>
  </sheetData>
  <autoFilter ref="A1:AP581" xr:uid="{275E2437-317C-4588-8EB1-9A0A3CDDCB88}"/>
  <conditionalFormatting sqref="L2">
    <cfRule type="duplicateValues" dxfId="1945" priority="356"/>
  </conditionalFormatting>
  <conditionalFormatting sqref="L2:L581">
    <cfRule type="duplicateValues" dxfId="1944" priority="491"/>
  </conditionalFormatting>
  <conditionalFormatting sqref="L3">
    <cfRule type="duplicateValues" dxfId="1943" priority="332"/>
  </conditionalFormatting>
  <conditionalFormatting sqref="L4">
    <cfRule type="duplicateValues" dxfId="1942" priority="30"/>
  </conditionalFormatting>
  <conditionalFormatting sqref="L5">
    <cfRule type="duplicateValues" dxfId="1941" priority="31"/>
  </conditionalFormatting>
  <conditionalFormatting sqref="L6:L7">
    <cfRule type="duplicateValues" dxfId="1940" priority="333"/>
  </conditionalFormatting>
  <conditionalFormatting sqref="L11:L17">
    <cfRule type="duplicateValues" dxfId="1939" priority="441"/>
  </conditionalFormatting>
  <conditionalFormatting sqref="L12:L15">
    <cfRule type="duplicateValues" dxfId="1938" priority="442"/>
  </conditionalFormatting>
  <conditionalFormatting sqref="L16">
    <cfRule type="duplicateValues" dxfId="1937" priority="334"/>
  </conditionalFormatting>
  <conditionalFormatting sqref="L17">
    <cfRule type="duplicateValues" dxfId="1936" priority="28"/>
    <cfRule type="duplicateValues" dxfId="1935" priority="29"/>
  </conditionalFormatting>
  <conditionalFormatting sqref="L18">
    <cfRule type="duplicateValues" dxfId="1934" priority="371"/>
  </conditionalFormatting>
  <conditionalFormatting sqref="L19:L20">
    <cfRule type="duplicateValues" dxfId="1933" priority="303"/>
  </conditionalFormatting>
  <conditionalFormatting sqref="L22 L26">
    <cfRule type="duplicateValues" dxfId="1932" priority="196"/>
  </conditionalFormatting>
  <conditionalFormatting sqref="L23">
    <cfRule type="duplicateValues" dxfId="1931" priority="150"/>
    <cfRule type="duplicateValues" dxfId="1930" priority="151"/>
    <cfRule type="duplicateValues" dxfId="1929" priority="155"/>
  </conditionalFormatting>
  <conditionalFormatting sqref="L24">
    <cfRule type="duplicateValues" dxfId="1928" priority="168"/>
    <cfRule type="duplicateValues" dxfId="1927" priority="169"/>
    <cfRule type="duplicateValues" dxfId="1926" priority="173"/>
    <cfRule type="duplicateValues" dxfId="1925" priority="174"/>
    <cfRule type="duplicateValues" dxfId="1924" priority="175"/>
  </conditionalFormatting>
  <conditionalFormatting sqref="L25">
    <cfRule type="duplicateValues" dxfId="1923" priority="157"/>
    <cfRule type="duplicateValues" dxfId="1922" priority="158"/>
    <cfRule type="duplicateValues" dxfId="1921" priority="159"/>
    <cfRule type="duplicateValues" dxfId="1920" priority="163"/>
    <cfRule type="duplicateValues" dxfId="1919" priority="164"/>
    <cfRule type="duplicateValues" dxfId="1918" priority="165"/>
    <cfRule type="duplicateValues" dxfId="1917" priority="166"/>
  </conditionalFormatting>
  <conditionalFormatting sqref="L26 L2:L22 L28:L52 L54:L515">
    <cfRule type="duplicateValues" dxfId="1916" priority="483"/>
  </conditionalFormatting>
  <conditionalFormatting sqref="L27">
    <cfRule type="duplicateValues" dxfId="1915" priority="138"/>
    <cfRule type="duplicateValues" dxfId="1914" priority="139"/>
    <cfRule type="duplicateValues" dxfId="1913" priority="140"/>
    <cfRule type="duplicateValues" dxfId="1912" priority="144"/>
    <cfRule type="duplicateValues" dxfId="1911" priority="145"/>
    <cfRule type="duplicateValues" dxfId="1910" priority="146"/>
    <cfRule type="duplicateValues" dxfId="1909" priority="147"/>
    <cfRule type="duplicateValues" dxfId="1908" priority="148"/>
  </conditionalFormatting>
  <conditionalFormatting sqref="L29">
    <cfRule type="duplicateValues" dxfId="1907" priority="304"/>
  </conditionalFormatting>
  <conditionalFormatting sqref="L39">
    <cfRule type="duplicateValues" dxfId="1906" priority="302"/>
  </conditionalFormatting>
  <conditionalFormatting sqref="L42">
    <cfRule type="duplicateValues" dxfId="1905" priority="301"/>
  </conditionalFormatting>
  <conditionalFormatting sqref="L46:L47">
    <cfRule type="duplicateValues" dxfId="1904" priority="305"/>
  </conditionalFormatting>
  <conditionalFormatting sqref="L51:L52">
    <cfRule type="duplicateValues" dxfId="1903" priority="24"/>
    <cfRule type="duplicateValues" dxfId="1902" priority="25"/>
  </conditionalFormatting>
  <conditionalFormatting sqref="L53">
    <cfRule type="duplicateValues" dxfId="1901" priority="129"/>
    <cfRule type="duplicateValues" dxfId="1900" priority="130"/>
    <cfRule type="duplicateValues" dxfId="1899" priority="134"/>
    <cfRule type="duplicateValues" dxfId="1898" priority="135"/>
    <cfRule type="duplicateValues" dxfId="1897" priority="136"/>
  </conditionalFormatting>
  <conditionalFormatting sqref="L54">
    <cfRule type="duplicateValues" dxfId="1896" priority="22"/>
    <cfRule type="duplicateValues" dxfId="1895" priority="23"/>
  </conditionalFormatting>
  <conditionalFormatting sqref="L56">
    <cfRule type="duplicateValues" dxfId="1894" priority="300"/>
  </conditionalFormatting>
  <conditionalFormatting sqref="L63">
    <cfRule type="duplicateValues" dxfId="1893" priority="274"/>
    <cfRule type="duplicateValues" dxfId="1892" priority="398"/>
  </conditionalFormatting>
  <conditionalFormatting sqref="L88">
    <cfRule type="duplicateValues" dxfId="1891" priority="264"/>
  </conditionalFormatting>
  <conditionalFormatting sqref="L90">
    <cfRule type="duplicateValues" dxfId="1890" priority="26"/>
    <cfRule type="duplicateValues" dxfId="1889" priority="27"/>
  </conditionalFormatting>
  <conditionalFormatting sqref="L92:L93">
    <cfRule type="duplicateValues" dxfId="1888" priority="265"/>
    <cfRule type="duplicateValues" dxfId="1887" priority="266"/>
  </conditionalFormatting>
  <conditionalFormatting sqref="L94 L73 L26 L45 L48 L28">
    <cfRule type="duplicateValues" dxfId="1886" priority="452"/>
  </conditionalFormatting>
  <conditionalFormatting sqref="L97:L98">
    <cfRule type="duplicateValues" dxfId="1885" priority="195"/>
  </conditionalFormatting>
  <conditionalFormatting sqref="L99 L41 L64 L82 L103:L104 L77:L79">
    <cfRule type="duplicateValues" dxfId="1884" priority="451"/>
  </conditionalFormatting>
  <conditionalFormatting sqref="L106:L107 L10 L40 L55 L57:L58 L83:L85 L20:L22 L100:L103 L48:L50 L44:L45 L26 L65:L68 L87:L91 L94:L98 L30:L38 L80:L81 L70:L76">
    <cfRule type="duplicateValues" dxfId="1883" priority="481"/>
  </conditionalFormatting>
  <conditionalFormatting sqref="L108">
    <cfRule type="duplicateValues" dxfId="1882" priority="90"/>
  </conditionalFormatting>
  <conditionalFormatting sqref="L108:L109">
    <cfRule type="duplicateValues" dxfId="1881" priority="93"/>
  </conditionalFormatting>
  <conditionalFormatting sqref="L109">
    <cfRule type="duplicateValues" dxfId="1880" priority="89"/>
  </conditionalFormatting>
  <conditionalFormatting sqref="L110">
    <cfRule type="duplicateValues" dxfId="1879" priority="466"/>
  </conditionalFormatting>
  <conditionalFormatting sqref="L112:L113">
    <cfRule type="duplicateValues" dxfId="1878" priority="91"/>
  </conditionalFormatting>
  <conditionalFormatting sqref="L113 L111 L119 L117">
    <cfRule type="duplicateValues" dxfId="1877" priority="92"/>
  </conditionalFormatting>
  <conditionalFormatting sqref="L114">
    <cfRule type="duplicateValues" dxfId="1876" priority="85"/>
  </conditionalFormatting>
  <conditionalFormatting sqref="L114:L115">
    <cfRule type="duplicateValues" dxfId="1875" priority="87"/>
  </conditionalFormatting>
  <conditionalFormatting sqref="L115">
    <cfRule type="duplicateValues" dxfId="1874" priority="84"/>
  </conditionalFormatting>
  <conditionalFormatting sqref="L116">
    <cfRule type="duplicateValues" dxfId="1873" priority="88"/>
  </conditionalFormatting>
  <conditionalFormatting sqref="L118">
    <cfRule type="duplicateValues" dxfId="1872" priority="86"/>
  </conditionalFormatting>
  <conditionalFormatting sqref="L121">
    <cfRule type="duplicateValues" dxfId="1871" priority="335"/>
  </conditionalFormatting>
  <conditionalFormatting sqref="L122 L125">
    <cfRule type="duplicateValues" dxfId="1870" priority="358"/>
  </conditionalFormatting>
  <conditionalFormatting sqref="L130">
    <cfRule type="duplicateValues" dxfId="1869" priority="209"/>
    <cfRule type="duplicateValues" dxfId="1868" priority="210"/>
  </conditionalFormatting>
  <conditionalFormatting sqref="L131:L132 L127:L129 L123:L124">
    <cfRule type="duplicateValues" dxfId="1867" priority="449"/>
  </conditionalFormatting>
  <conditionalFormatting sqref="L135">
    <cfRule type="duplicateValues" dxfId="1866" priority="336"/>
  </conditionalFormatting>
  <conditionalFormatting sqref="L138 L136">
    <cfRule type="duplicateValues" dxfId="1865" priority="338"/>
  </conditionalFormatting>
  <conditionalFormatting sqref="L142:L143">
    <cfRule type="duplicateValues" dxfId="1864" priority="337"/>
  </conditionalFormatting>
  <conditionalFormatting sqref="L144">
    <cfRule type="duplicateValues" dxfId="1863" priority="270"/>
    <cfRule type="duplicateValues" dxfId="1862" priority="271"/>
  </conditionalFormatting>
  <conditionalFormatting sqref="L144:L145">
    <cfRule type="duplicateValues" dxfId="1861" priority="490"/>
  </conditionalFormatting>
  <conditionalFormatting sqref="L146:L148">
    <cfRule type="duplicateValues" dxfId="1860" priority="360"/>
  </conditionalFormatting>
  <conditionalFormatting sqref="L151">
    <cfRule type="duplicateValues" dxfId="1859" priority="104"/>
  </conditionalFormatting>
  <conditionalFormatting sqref="L151:L152">
    <cfRule type="duplicateValues" dxfId="1858" priority="105"/>
  </conditionalFormatting>
  <conditionalFormatting sqref="L152">
    <cfRule type="duplicateValues" dxfId="1857" priority="103"/>
  </conditionalFormatting>
  <conditionalFormatting sqref="L153:L154">
    <cfRule type="duplicateValues" dxfId="1856" priority="107"/>
  </conditionalFormatting>
  <conditionalFormatting sqref="L155">
    <cfRule type="duplicateValues" dxfId="1855" priority="102"/>
  </conditionalFormatting>
  <conditionalFormatting sqref="L156 L153:L154">
    <cfRule type="duplicateValues" dxfId="1854" priority="106"/>
  </conditionalFormatting>
  <conditionalFormatting sqref="L157">
    <cfRule type="duplicateValues" dxfId="1853" priority="207"/>
  </conditionalFormatting>
  <conditionalFormatting sqref="L157:L158">
    <cfRule type="duplicateValues" dxfId="1852" priority="208"/>
  </conditionalFormatting>
  <conditionalFormatting sqref="L158">
    <cfRule type="duplicateValues" dxfId="1851" priority="206"/>
  </conditionalFormatting>
  <conditionalFormatting sqref="L159:L160">
    <cfRule type="duplicateValues" dxfId="1850" priority="464"/>
  </conditionalFormatting>
  <conditionalFormatting sqref="L161">
    <cfRule type="duplicateValues" dxfId="1849" priority="205"/>
  </conditionalFormatting>
  <conditionalFormatting sqref="L162 L150 L159:L160 L146:L148">
    <cfRule type="duplicateValues" dxfId="1848" priority="359"/>
  </conditionalFormatting>
  <conditionalFormatting sqref="L174">
    <cfRule type="duplicateValues" dxfId="1847" priority="339"/>
  </conditionalFormatting>
  <conditionalFormatting sqref="L181">
    <cfRule type="duplicateValues" dxfId="1846" priority="117"/>
    <cfRule type="duplicateValues" dxfId="1845" priority="118"/>
  </conditionalFormatting>
  <conditionalFormatting sqref="L189:L191">
    <cfRule type="duplicateValues" dxfId="1844" priority="113"/>
  </conditionalFormatting>
  <conditionalFormatting sqref="L192 L194">
    <cfRule type="duplicateValues" dxfId="1843" priority="112"/>
  </conditionalFormatting>
  <conditionalFormatting sqref="L193">
    <cfRule type="duplicateValues" dxfId="1842" priority="111"/>
    <cfRule type="duplicateValues" dxfId="1841" priority="114"/>
  </conditionalFormatting>
  <conditionalFormatting sqref="L198 L200">
    <cfRule type="duplicateValues" dxfId="1840" priority="340"/>
  </conditionalFormatting>
  <conditionalFormatting sqref="L201:L202 L188 L165:L167 L169:L170 L182:L186 L178:L180">
    <cfRule type="duplicateValues" dxfId="1839" priority="462"/>
  </conditionalFormatting>
  <conditionalFormatting sqref="L202">
    <cfRule type="duplicateValues" dxfId="1838" priority="463"/>
  </conditionalFormatting>
  <conditionalFormatting sqref="L205">
    <cfRule type="duplicateValues" dxfId="1837" priority="448"/>
  </conditionalFormatting>
  <conditionalFormatting sqref="L217:L218">
    <cfRule type="duplicateValues" dxfId="1836" priority="298"/>
    <cfRule type="duplicateValues" dxfId="1835" priority="299"/>
  </conditionalFormatting>
  <conditionalFormatting sqref="L220 L216:L218">
    <cfRule type="duplicateValues" dxfId="1834" priority="366"/>
  </conditionalFormatting>
  <conditionalFormatting sqref="L220">
    <cfRule type="duplicateValues" dxfId="1833" priority="372"/>
  </conditionalFormatting>
  <conditionalFormatting sqref="L222 L224">
    <cfRule type="duplicateValues" dxfId="1832" priority="341"/>
  </conditionalFormatting>
  <conditionalFormatting sqref="L230 L227:L228">
    <cfRule type="duplicateValues" dxfId="1831" priority="342"/>
  </conditionalFormatting>
  <conditionalFormatting sqref="L236">
    <cfRule type="duplicateValues" dxfId="1830" priority="313"/>
  </conditionalFormatting>
  <conditionalFormatting sqref="L237">
    <cfRule type="duplicateValues" dxfId="1829" priority="343"/>
  </conditionalFormatting>
  <conditionalFormatting sqref="L242">
    <cfRule type="duplicateValues" dxfId="1828" priority="307"/>
    <cfRule type="duplicateValues" dxfId="1827" priority="309"/>
    <cfRule type="duplicateValues" dxfId="1826" priority="310"/>
    <cfRule type="duplicateValues" dxfId="1825" priority="311"/>
  </conditionalFormatting>
  <conditionalFormatting sqref="L245">
    <cfRule type="duplicateValues" dxfId="1824" priority="362"/>
  </conditionalFormatting>
  <conditionalFormatting sqref="L249">
    <cfRule type="duplicateValues" dxfId="1823" priority="351"/>
  </conditionalFormatting>
  <conditionalFormatting sqref="L251:L253">
    <cfRule type="duplicateValues" dxfId="1822" priority="81"/>
  </conditionalFormatting>
  <conditionalFormatting sqref="L253">
    <cfRule type="duplicateValues" dxfId="1821" priority="82"/>
  </conditionalFormatting>
  <conditionalFormatting sqref="L254">
    <cfRule type="duplicateValues" dxfId="1820" priority="83"/>
  </conditionalFormatting>
  <conditionalFormatting sqref="L257:L259">
    <cfRule type="duplicateValues" dxfId="1819" priority="197"/>
  </conditionalFormatting>
  <conditionalFormatting sqref="L259">
    <cfRule type="duplicateValues" dxfId="1818" priority="198"/>
  </conditionalFormatting>
  <conditionalFormatting sqref="L260">
    <cfRule type="duplicateValues" dxfId="1817" priority="199"/>
  </conditionalFormatting>
  <conditionalFormatting sqref="L263:L265">
    <cfRule type="duplicateValues" dxfId="1816" priority="370"/>
  </conditionalFormatting>
  <conditionalFormatting sqref="L265">
    <cfRule type="duplicateValues" dxfId="1815" priority="402"/>
  </conditionalFormatting>
  <conditionalFormatting sqref="L270 L273">
    <cfRule type="duplicateValues" dxfId="1814" priority="344"/>
  </conditionalFormatting>
  <conditionalFormatting sqref="L276 L278">
    <cfRule type="duplicateValues" dxfId="1813" priority="203"/>
  </conditionalFormatting>
  <conditionalFormatting sqref="L277">
    <cfRule type="duplicateValues" dxfId="1812" priority="201"/>
  </conditionalFormatting>
  <conditionalFormatting sqref="L279:L280">
    <cfRule type="duplicateValues" dxfId="1811" priority="200"/>
  </conditionalFormatting>
  <conditionalFormatting sqref="L281:L282">
    <cfRule type="duplicateValues" dxfId="1810" priority="204"/>
  </conditionalFormatting>
  <conditionalFormatting sqref="L282">
    <cfRule type="duplicateValues" dxfId="1809" priority="202"/>
  </conditionalFormatting>
  <conditionalFormatting sqref="L283 L285">
    <cfRule type="duplicateValues" dxfId="1808" priority="97"/>
  </conditionalFormatting>
  <conditionalFormatting sqref="L283:L286">
    <cfRule type="duplicateValues" dxfId="1807" priority="100"/>
    <cfRule type="duplicateValues" dxfId="1806" priority="101"/>
  </conditionalFormatting>
  <conditionalFormatting sqref="L284">
    <cfRule type="duplicateValues" dxfId="1805" priority="95"/>
  </conditionalFormatting>
  <conditionalFormatting sqref="L285:L286 L283">
    <cfRule type="duplicateValues" dxfId="1804" priority="99"/>
  </conditionalFormatting>
  <conditionalFormatting sqref="L286">
    <cfRule type="duplicateValues" dxfId="1803" priority="94"/>
  </conditionalFormatting>
  <conditionalFormatting sqref="L287:L288">
    <cfRule type="duplicateValues" dxfId="1802" priority="98"/>
  </conditionalFormatting>
  <conditionalFormatting sqref="L288">
    <cfRule type="duplicateValues" dxfId="1801" priority="96"/>
  </conditionalFormatting>
  <conditionalFormatting sqref="L290">
    <cfRule type="duplicateValues" dxfId="1800" priority="357"/>
  </conditionalFormatting>
  <conditionalFormatting sqref="L294">
    <cfRule type="duplicateValues" dxfId="1799" priority="399"/>
  </conditionalFormatting>
  <conditionalFormatting sqref="L295:L298">
    <cfRule type="duplicateValues" dxfId="1798" priority="80"/>
  </conditionalFormatting>
  <conditionalFormatting sqref="L301:L303">
    <cfRule type="duplicateValues" dxfId="1797" priority="473"/>
  </conditionalFormatting>
  <conditionalFormatting sqref="L304">
    <cfRule type="duplicateValues" dxfId="1796" priority="78"/>
  </conditionalFormatting>
  <conditionalFormatting sqref="L305 L300">
    <cfRule type="duplicateValues" dxfId="1795" priority="79"/>
  </conditionalFormatting>
  <conditionalFormatting sqref="L311">
    <cfRule type="duplicateValues" dxfId="1794" priority="348"/>
  </conditionalFormatting>
  <conditionalFormatting sqref="L313:L314">
    <cfRule type="duplicateValues" dxfId="1793" priority="364"/>
  </conditionalFormatting>
  <conditionalFormatting sqref="L318">
    <cfRule type="duplicateValues" dxfId="1792" priority="353"/>
  </conditionalFormatting>
  <conditionalFormatting sqref="L323">
    <cfRule type="duplicateValues" dxfId="1791" priority="64"/>
  </conditionalFormatting>
  <conditionalFormatting sqref="L324:L325">
    <cfRule type="duplicateValues" dxfId="1790" priority="474"/>
  </conditionalFormatting>
  <conditionalFormatting sqref="L327">
    <cfRule type="duplicateValues" dxfId="1789" priority="65"/>
  </conditionalFormatting>
  <conditionalFormatting sqref="L328 L324:L325">
    <cfRule type="duplicateValues" dxfId="1788" priority="66"/>
  </conditionalFormatting>
  <conditionalFormatting sqref="L328">
    <cfRule type="duplicateValues" dxfId="1787" priority="63"/>
  </conditionalFormatting>
  <conditionalFormatting sqref="L329">
    <cfRule type="duplicateValues" dxfId="1786" priority="369"/>
  </conditionalFormatting>
  <conditionalFormatting sqref="L335">
    <cfRule type="duplicateValues" dxfId="1785" priority="350"/>
  </conditionalFormatting>
  <conditionalFormatting sqref="L336">
    <cfRule type="duplicateValues" dxfId="1784" priority="355"/>
  </conditionalFormatting>
  <conditionalFormatting sqref="L339:L342">
    <cfRule type="duplicateValues" dxfId="1783" priority="267"/>
    <cfRule type="duplicateValues" dxfId="1782" priority="268"/>
    <cfRule type="duplicateValues" dxfId="1781" priority="269"/>
  </conditionalFormatting>
  <conditionalFormatting sqref="L346">
    <cfRule type="duplicateValues" dxfId="1780" priority="75"/>
  </conditionalFormatting>
  <conditionalFormatting sqref="L347">
    <cfRule type="duplicateValues" dxfId="1779" priority="76"/>
  </conditionalFormatting>
  <conditionalFormatting sqref="L348">
    <cfRule type="duplicateValues" dxfId="1778" priority="73"/>
  </conditionalFormatting>
  <conditionalFormatting sqref="L349">
    <cfRule type="duplicateValues" dxfId="1777" priority="77"/>
  </conditionalFormatting>
  <conditionalFormatting sqref="L350">
    <cfRule type="duplicateValues" dxfId="1776" priority="74"/>
  </conditionalFormatting>
  <conditionalFormatting sqref="L352">
    <cfRule type="duplicateValues" dxfId="1775" priority="361"/>
  </conditionalFormatting>
  <conditionalFormatting sqref="L353">
    <cfRule type="duplicateValues" dxfId="1774" priority="400"/>
  </conditionalFormatting>
  <conditionalFormatting sqref="L354">
    <cfRule type="duplicateValues" dxfId="1773" priority="345"/>
  </conditionalFormatting>
  <conditionalFormatting sqref="L356">
    <cfRule type="duplicateValues" dxfId="1772" priority="352"/>
  </conditionalFormatting>
  <conditionalFormatting sqref="L357 L359">
    <cfRule type="duplicateValues" dxfId="1771" priority="70"/>
  </conditionalFormatting>
  <conditionalFormatting sqref="L358 L326 L388 L276 L395:L396 L171:L174 L267:L271 L133:L136 L120:L121 L163:L164 L200 L219 L221:L222 L230:L234 L236:L240 L273 L354 L356 L362 L291:L292 L246:L247 L315:L316 L385:L386 L318 L398:L399 L417 L419 L335 L377:L382 L289 L311:L312 L261:L262 L243:L244 L390:L392 L176:L178 L189:L192 L194:L198 L141:L143 L138 L224:L228 L203:L207 L278:L280 L209:L213 L373:L375 L255:L256 L249:L250 L295:L298 L300:L303 L305:L309 L339:L342 L348 L350:L351 L344:L345 L360 L330:L333 L411 L413:L415 L407:L409">
    <cfRule type="duplicateValues" dxfId="1770" priority="465"/>
  </conditionalFormatting>
  <conditionalFormatting sqref="L358 L326 L414:L415 L388 L395 L306:L309 L203:L204 L195:L197 L171:L173 L377:L380 L267:L269 L133:L134 L120 L141 L163:L164 L219 L221 L225:L226 L231:L234 L238:L240 L385:L386 L271 L360 L362 L289 L291 L246 L312 L315 L399 L261:L262 L243:L244 L390:L392 L176:L178 L206:L207 L209:L213 L255:L256 L250 L339:L342 L351 L344:L345 L330:L332">
    <cfRule type="duplicateValues" dxfId="1769" priority="437"/>
  </conditionalFormatting>
  <conditionalFormatting sqref="L359">
    <cfRule type="duplicateValues" dxfId="1768" priority="67"/>
    <cfRule type="duplicateValues" dxfId="1767" priority="68"/>
    <cfRule type="duplicateValues" dxfId="1766" priority="69"/>
    <cfRule type="duplicateValues" dxfId="1765" priority="71"/>
  </conditionalFormatting>
  <conditionalFormatting sqref="L361">
    <cfRule type="duplicateValues" dxfId="1764" priority="401"/>
  </conditionalFormatting>
  <conditionalFormatting sqref="L363:L364">
    <cfRule type="duplicateValues" dxfId="1763" priority="363"/>
  </conditionalFormatting>
  <conditionalFormatting sqref="L368">
    <cfRule type="duplicateValues" dxfId="1762" priority="295"/>
    <cfRule type="duplicateValues" dxfId="1761" priority="296"/>
    <cfRule type="duplicateValues" dxfId="1760" priority="297"/>
  </conditionalFormatting>
  <conditionalFormatting sqref="L369">
    <cfRule type="duplicateValues" dxfId="1759" priority="467"/>
    <cfRule type="duplicateValues" dxfId="1758" priority="468"/>
  </conditionalFormatting>
  <conditionalFormatting sqref="L370:L372 L363:L364 L366:L368">
    <cfRule type="duplicateValues" dxfId="1757" priority="440"/>
  </conditionalFormatting>
  <conditionalFormatting sqref="L373:L375">
    <cfRule type="duplicateValues" dxfId="1756" priority="450"/>
  </conditionalFormatting>
  <conditionalFormatting sqref="L381:L382">
    <cfRule type="duplicateValues" dxfId="1755" priority="346"/>
  </conditionalFormatting>
  <conditionalFormatting sqref="L387">
    <cfRule type="duplicateValues" dxfId="1754" priority="373"/>
  </conditionalFormatting>
  <conditionalFormatting sqref="L393">
    <cfRule type="duplicateValues" dxfId="1753" priority="365"/>
  </conditionalFormatting>
  <conditionalFormatting sqref="L398 L396">
    <cfRule type="duplicateValues" dxfId="1752" priority="347"/>
  </conditionalFormatting>
  <conditionalFormatting sqref="L398:L402 L267:L271 L10 L16 L40 L55 L57:L58 L230:L234 L236:L240 L354 L362:L364 L83:L85 L162:L167 L169:L174 L377:L382 L216:L222 L289:L292 L261:L265 L243:L247 L20:L22 L100:L103 L48:L50 L44:L45 L26 L182:L186 L176:L180 L194:L198 L188:L192 L224:L228 L150:L154 L156:L160 L127:L136 L138:L148 L200:L207 L385:L388 L390:L396 L311:L316 L273:L280 L209:L213 L106:L111 L113:L117 L119:L125 L366:L375 L255:L259 L249:L253 L295:L298 L300:L303 L305:L309 L335:L342 L348 L350:L352 L344:L346 L356:L360 L328:L333 L318:L326 L411:L415 L2:L4 L6:L7 L65:L68 L87:L91 L94:L98 L30:L38 L80:L81 L70:L76 L417:L427 L404:L409">
    <cfRule type="duplicateValues" dxfId="1751" priority="494"/>
  </conditionalFormatting>
  <conditionalFormatting sqref="L398:L402 O2 L267:L271 L10 L16 L40 L55 L57:L58 L230:L234 L236:L240 L354 L362:L364 L83:L85 L162:L167 L169:L174 L377:L382 L216:L222 L289:L292 L261:L265 L243:L247 L20:L22 L100:L103 L48:L50 L44:L45 L26 L182:L186 L176:L180 L194:L198 L188:L192 L224:L228 L150:L154 L156:L160 L127:L136 L138:L148 L200:L207 L385:L388 L390:L396 L311:L316 L273:L280 L209:L213 L106:L111 L113:L117 L119:L125 L366:L375 L255:L259 L249:L253 L295:L298 L300:L303 L305:L309 L335:L342 L348 L350:L352 L344:L346 L356:L360 L328:L333 L318:L326 L411:L415 L2:L4 L6:L7 L65:L68 L87:L91 L94:L98 L30:L38 L80:L81 L70:L76 L417:L427 L404:L409">
    <cfRule type="duplicateValues" dxfId="1750" priority="495"/>
  </conditionalFormatting>
  <conditionalFormatting sqref="L400:L401 L394 L404:L406">
    <cfRule type="duplicateValues" dxfId="1749" priority="475"/>
  </conditionalFormatting>
  <conditionalFormatting sqref="L400:L401 L394">
    <cfRule type="duplicateValues" dxfId="1748" priority="367"/>
  </conditionalFormatting>
  <conditionalFormatting sqref="L402">
    <cfRule type="duplicateValues" dxfId="1747" priority="368"/>
  </conditionalFormatting>
  <conditionalFormatting sqref="L406 L368 L129 L29 L202 L217:L218">
    <cfRule type="duplicateValues" dxfId="1746" priority="476"/>
  </conditionalFormatting>
  <conditionalFormatting sqref="L406">
    <cfRule type="duplicateValues" dxfId="1745" priority="62"/>
    <cfRule type="duplicateValues" dxfId="1744" priority="477"/>
    <cfRule type="duplicateValues" dxfId="1743" priority="478"/>
    <cfRule type="duplicateValues" dxfId="1742" priority="479"/>
    <cfRule type="duplicateValues" dxfId="1741" priority="480"/>
  </conditionalFormatting>
  <conditionalFormatting sqref="L407:L409">
    <cfRule type="duplicateValues" dxfId="1740" priority="53"/>
  </conditionalFormatting>
  <conditionalFormatting sqref="L410">
    <cfRule type="duplicateValues" dxfId="1739" priority="52"/>
  </conditionalFormatting>
  <conditionalFormatting sqref="L411">
    <cfRule type="duplicateValues" dxfId="1738" priority="51"/>
  </conditionalFormatting>
  <conditionalFormatting sqref="L412">
    <cfRule type="duplicateValues" dxfId="1737" priority="43"/>
    <cfRule type="duplicateValues" dxfId="1736" priority="44"/>
    <cfRule type="duplicateValues" dxfId="1735" priority="45"/>
    <cfRule type="duplicateValues" dxfId="1734" priority="46"/>
    <cfRule type="duplicateValues" dxfId="1733" priority="47"/>
    <cfRule type="duplicateValues" dxfId="1732" priority="48"/>
    <cfRule type="duplicateValues" dxfId="1731" priority="49"/>
    <cfRule type="duplicateValues" dxfId="1730" priority="54"/>
  </conditionalFormatting>
  <conditionalFormatting sqref="L413">
    <cfRule type="duplicateValues" dxfId="1729" priority="50"/>
  </conditionalFormatting>
  <conditionalFormatting sqref="L416">
    <cfRule type="duplicateValues" dxfId="1728" priority="403"/>
  </conditionalFormatting>
  <conditionalFormatting sqref="L417 L292 L333 L247 L316">
    <cfRule type="duplicateValues" dxfId="1727" priority="354"/>
  </conditionalFormatting>
  <conditionalFormatting sqref="L418 L389 L310 L334 L248 L208 L137 L199 L22 L376 L266 L126 L8:L9 L17 L43 L69 L86 L103:L105 L149 L168 L187 L229 L235 L241 L272 L365 L383:L384 L293:L294 L317 L54 L59:L64 L77:L79 L97:L99 L26 L28 L175 L299 L343 L355 L397 L403 L214:L215 L223:L224">
    <cfRule type="duplicateValues" dxfId="1726" priority="445"/>
  </conditionalFormatting>
  <conditionalFormatting sqref="L418">
    <cfRule type="duplicateValues" dxfId="1725" priority="55"/>
    <cfRule type="duplicateValues" dxfId="1724" priority="56"/>
    <cfRule type="duplicateValues" dxfId="1723" priority="57"/>
    <cfRule type="duplicateValues" dxfId="1722" priority="58"/>
    <cfRule type="duplicateValues" dxfId="1721" priority="59"/>
    <cfRule type="duplicateValues" dxfId="1720" priority="60"/>
    <cfRule type="duplicateValues" dxfId="1719" priority="61"/>
  </conditionalFormatting>
  <conditionalFormatting sqref="L419">
    <cfRule type="duplicateValues" dxfId="1718" priority="349"/>
  </conditionalFormatting>
  <conditionalFormatting sqref="L420 L202 L199 L187">
    <cfRule type="duplicateValues" dxfId="1717" priority="116"/>
  </conditionalFormatting>
  <conditionalFormatting sqref="L420">
    <cfRule type="duplicateValues" dxfId="1716" priority="115"/>
  </conditionalFormatting>
  <conditionalFormatting sqref="L423">
    <cfRule type="duplicateValues" dxfId="1715" priority="108"/>
    <cfRule type="duplicateValues" dxfId="1714" priority="109"/>
  </conditionalFormatting>
  <conditionalFormatting sqref="L428:L429">
    <cfRule type="duplicateValues" dxfId="1713" priority="436"/>
  </conditionalFormatting>
  <conditionalFormatting sqref="L432">
    <cfRule type="duplicateValues" dxfId="1712" priority="428"/>
  </conditionalFormatting>
  <conditionalFormatting sqref="L435">
    <cfRule type="duplicateValues" dxfId="1711" priority="374"/>
  </conditionalFormatting>
  <conditionalFormatting sqref="L436">
    <cfRule type="duplicateValues" dxfId="1710" priority="375"/>
  </conditionalFormatting>
  <conditionalFormatting sqref="L437">
    <cfRule type="duplicateValues" dxfId="1709" priority="376"/>
  </conditionalFormatting>
  <conditionalFormatting sqref="L438">
    <cfRule type="duplicateValues" dxfId="1708" priority="377"/>
  </conditionalFormatting>
  <conditionalFormatting sqref="L439">
    <cfRule type="duplicateValues" dxfId="1707" priority="378"/>
  </conditionalFormatting>
  <conditionalFormatting sqref="L440">
    <cfRule type="duplicateValues" dxfId="1706" priority="379"/>
  </conditionalFormatting>
  <conditionalFormatting sqref="L441">
    <cfRule type="duplicateValues" dxfId="1705" priority="380"/>
  </conditionalFormatting>
  <conditionalFormatting sqref="L442">
    <cfRule type="duplicateValues" dxfId="1704" priority="429"/>
  </conditionalFormatting>
  <conditionalFormatting sqref="L445">
    <cfRule type="duplicateValues" dxfId="1703" priority="384"/>
  </conditionalFormatting>
  <conditionalFormatting sqref="L446">
    <cfRule type="duplicateValues" dxfId="1702" priority="381"/>
  </conditionalFormatting>
  <conditionalFormatting sqref="L447">
    <cfRule type="duplicateValues" dxfId="1701" priority="382"/>
  </conditionalFormatting>
  <conditionalFormatting sqref="L448">
    <cfRule type="duplicateValues" dxfId="1700" priority="383"/>
  </conditionalFormatting>
  <conditionalFormatting sqref="L449">
    <cfRule type="duplicateValues" dxfId="1699" priority="430"/>
  </conditionalFormatting>
  <conditionalFormatting sqref="L452">
    <cfRule type="duplicateValues" dxfId="1698" priority="386"/>
  </conditionalFormatting>
  <conditionalFormatting sqref="L455">
    <cfRule type="duplicateValues" dxfId="1697" priority="387"/>
  </conditionalFormatting>
  <conditionalFormatting sqref="L458">
    <cfRule type="duplicateValues" dxfId="1696" priority="388"/>
  </conditionalFormatting>
  <conditionalFormatting sqref="L459">
    <cfRule type="duplicateValues" dxfId="1695" priority="389"/>
  </conditionalFormatting>
  <conditionalFormatting sqref="L460">
    <cfRule type="duplicateValues" dxfId="1694" priority="390"/>
  </conditionalFormatting>
  <conditionalFormatting sqref="L461">
    <cfRule type="duplicateValues" dxfId="1693" priority="391"/>
  </conditionalFormatting>
  <conditionalFormatting sqref="L462">
    <cfRule type="duplicateValues" dxfId="1692" priority="431"/>
  </conditionalFormatting>
  <conditionalFormatting sqref="L466">
    <cfRule type="duplicateValues" dxfId="1691" priority="392"/>
  </conditionalFormatting>
  <conditionalFormatting sqref="L467">
    <cfRule type="duplicateValues" dxfId="1690" priority="393"/>
  </conditionalFormatting>
  <conditionalFormatting sqref="L468">
    <cfRule type="duplicateValues" dxfId="1689" priority="394"/>
  </conditionalFormatting>
  <conditionalFormatting sqref="L469">
    <cfRule type="duplicateValues" dxfId="1688" priority="395"/>
  </conditionalFormatting>
  <conditionalFormatting sqref="L470">
    <cfRule type="duplicateValues" dxfId="1687" priority="432"/>
  </conditionalFormatting>
  <conditionalFormatting sqref="L471 L444 L431 L434 L451 L454 L457 L463">
    <cfRule type="duplicateValues" dxfId="1686" priority="408"/>
  </conditionalFormatting>
  <conditionalFormatting sqref="L471">
    <cfRule type="duplicateValues" dxfId="1685" priority="409"/>
  </conditionalFormatting>
  <conditionalFormatting sqref="L472 L453 L456 L464 L430">
    <cfRule type="duplicateValues" dxfId="1684" priority="406"/>
  </conditionalFormatting>
  <conditionalFormatting sqref="L472">
    <cfRule type="duplicateValues" dxfId="1683" priority="407"/>
  </conditionalFormatting>
  <conditionalFormatting sqref="L473 L443 L450 L465 L433">
    <cfRule type="duplicateValues" dxfId="1682" priority="404"/>
  </conditionalFormatting>
  <conditionalFormatting sqref="L473">
    <cfRule type="duplicateValues" dxfId="1681" priority="405"/>
  </conditionalFormatting>
  <conditionalFormatting sqref="L474">
    <cfRule type="duplicateValues" dxfId="1680" priority="410"/>
  </conditionalFormatting>
  <conditionalFormatting sqref="L475">
    <cfRule type="duplicateValues" dxfId="1679" priority="411"/>
  </conditionalFormatting>
  <conditionalFormatting sqref="L476">
    <cfRule type="duplicateValues" dxfId="1678" priority="412"/>
  </conditionalFormatting>
  <conditionalFormatting sqref="L477">
    <cfRule type="duplicateValues" dxfId="1677" priority="413"/>
  </conditionalFormatting>
  <conditionalFormatting sqref="L478">
    <cfRule type="duplicateValues" dxfId="1676" priority="433"/>
  </conditionalFormatting>
  <conditionalFormatting sqref="L479">
    <cfRule type="duplicateValues" dxfId="1675" priority="416"/>
  </conditionalFormatting>
  <conditionalFormatting sqref="L480">
    <cfRule type="duplicateValues" dxfId="1674" priority="415"/>
  </conditionalFormatting>
  <conditionalFormatting sqref="L481">
    <cfRule type="duplicateValues" dxfId="1673" priority="414"/>
  </conditionalFormatting>
  <conditionalFormatting sqref="L482">
    <cfRule type="duplicateValues" dxfId="1672" priority="417"/>
  </conditionalFormatting>
  <conditionalFormatting sqref="L483">
    <cfRule type="duplicateValues" dxfId="1671" priority="418"/>
  </conditionalFormatting>
  <conditionalFormatting sqref="L484">
    <cfRule type="duplicateValues" dxfId="1670" priority="419"/>
  </conditionalFormatting>
  <conditionalFormatting sqref="L485">
    <cfRule type="duplicateValues" dxfId="1669" priority="420"/>
  </conditionalFormatting>
  <conditionalFormatting sqref="L486">
    <cfRule type="duplicateValues" dxfId="1668" priority="434"/>
  </conditionalFormatting>
  <conditionalFormatting sqref="L487">
    <cfRule type="duplicateValues" dxfId="1667" priority="422"/>
  </conditionalFormatting>
  <conditionalFormatting sqref="L488">
    <cfRule type="duplicateValues" dxfId="1666" priority="421"/>
  </conditionalFormatting>
  <conditionalFormatting sqref="L489">
    <cfRule type="duplicateValues" dxfId="1665" priority="425"/>
  </conditionalFormatting>
  <conditionalFormatting sqref="L490">
    <cfRule type="duplicateValues" dxfId="1664" priority="435"/>
  </conditionalFormatting>
  <conditionalFormatting sqref="L491">
    <cfRule type="duplicateValues" dxfId="1663" priority="423"/>
  </conditionalFormatting>
  <conditionalFormatting sqref="L492">
    <cfRule type="duplicateValues" dxfId="1662" priority="424"/>
  </conditionalFormatting>
  <conditionalFormatting sqref="L493">
    <cfRule type="duplicateValues" dxfId="1661" priority="426"/>
  </conditionalFormatting>
  <conditionalFormatting sqref="L494">
    <cfRule type="duplicateValues" dxfId="1660" priority="427"/>
  </conditionalFormatting>
  <conditionalFormatting sqref="L496">
    <cfRule type="duplicateValues" dxfId="1659" priority="438"/>
  </conditionalFormatting>
  <conditionalFormatting sqref="L497:L498">
    <cfRule type="duplicateValues" dxfId="1658" priority="292"/>
  </conditionalFormatting>
  <conditionalFormatting sqref="L499">
    <cfRule type="duplicateValues" dxfId="1657" priority="286"/>
  </conditionalFormatting>
  <conditionalFormatting sqref="L500">
    <cfRule type="duplicateValues" dxfId="1656" priority="287"/>
  </conditionalFormatting>
  <conditionalFormatting sqref="L501">
    <cfRule type="duplicateValues" dxfId="1655" priority="288"/>
  </conditionalFormatting>
  <conditionalFormatting sqref="L502">
    <cfRule type="duplicateValues" dxfId="1654" priority="291"/>
  </conditionalFormatting>
  <conditionalFormatting sqref="L503">
    <cfRule type="duplicateValues" dxfId="1653" priority="290"/>
  </conditionalFormatting>
  <conditionalFormatting sqref="L504">
    <cfRule type="duplicateValues" dxfId="1652" priority="289"/>
  </conditionalFormatting>
  <conditionalFormatting sqref="L505">
    <cfRule type="duplicateValues" dxfId="1651" priority="458"/>
  </conditionalFormatting>
  <conditionalFormatting sqref="L506">
    <cfRule type="duplicateValues" dxfId="1650" priority="277"/>
  </conditionalFormatting>
  <conditionalFormatting sqref="L507">
    <cfRule type="duplicateValues" dxfId="1649" priority="278"/>
  </conditionalFormatting>
  <conditionalFormatting sqref="L508">
    <cfRule type="duplicateValues" dxfId="1648" priority="279"/>
  </conditionalFormatting>
  <conditionalFormatting sqref="L509 L442 L449 L462 L470 L478 L486 L490 L502">
    <cfRule type="duplicateValues" dxfId="1647" priority="273"/>
  </conditionalFormatting>
  <conditionalFormatting sqref="L509">
    <cfRule type="duplicateValues" dxfId="1646" priority="283"/>
  </conditionalFormatting>
  <conditionalFormatting sqref="L510">
    <cfRule type="duplicateValues" dxfId="1645" priority="282"/>
  </conditionalFormatting>
  <conditionalFormatting sqref="L510:L512 L443:L444 L41 L39 L46:L47 L56 L82 L430:L431 L433:L434 L450:L451 L453:L454 L456:L457 L463:L465 L471:L473 L479:L481 L487:L488 L495:L496 L503:L505 L12:L15">
    <cfRule type="duplicateValues" dxfId="1644" priority="272"/>
  </conditionalFormatting>
  <conditionalFormatting sqref="L511">
    <cfRule type="duplicateValues" dxfId="1643" priority="281"/>
  </conditionalFormatting>
  <conditionalFormatting sqref="L512">
    <cfRule type="duplicateValues" dxfId="1642" priority="280"/>
  </conditionalFormatting>
  <conditionalFormatting sqref="L513">
    <cfRule type="duplicateValues" dxfId="1641" priority="261"/>
  </conditionalFormatting>
  <conditionalFormatting sqref="L514">
    <cfRule type="duplicateValues" dxfId="1640" priority="258"/>
  </conditionalFormatting>
  <conditionalFormatting sqref="L515 L506 L499 L494 L483 L475 L467 L459 L446 L439">
    <cfRule type="duplicateValues" dxfId="1639" priority="32"/>
  </conditionalFormatting>
  <conditionalFormatting sqref="L517 L508 L501 L492 L485 L477 L469 L461 L448 L441">
    <cfRule type="duplicateValues" dxfId="1638" priority="41"/>
  </conditionalFormatting>
  <conditionalFormatting sqref="L517">
    <cfRule type="duplicateValues" dxfId="1637" priority="40"/>
    <cfRule type="duplicateValues" dxfId="1636" priority="42"/>
  </conditionalFormatting>
  <conditionalFormatting sqref="L518">
    <cfRule type="duplicateValues" dxfId="1635" priority="248"/>
    <cfRule type="duplicateValues" dxfId="1634" priority="255"/>
  </conditionalFormatting>
  <conditionalFormatting sqref="L520">
    <cfRule type="duplicateValues" dxfId="1633" priority="253"/>
    <cfRule type="duplicateValues" dxfId="1632" priority="254"/>
  </conditionalFormatting>
  <conditionalFormatting sqref="L520:L521">
    <cfRule type="duplicateValues" dxfId="1631" priority="247"/>
  </conditionalFormatting>
  <conditionalFormatting sqref="L521">
    <cfRule type="duplicateValues" dxfId="1630" priority="251"/>
    <cfRule type="duplicateValues" dxfId="1629" priority="252"/>
  </conditionalFormatting>
  <conditionalFormatting sqref="L522 L515 L506 L499 L494 L483 L475 L467 L459 L446 L439">
    <cfRule type="duplicateValues" dxfId="1628" priority="2"/>
    <cfRule type="duplicateValues" dxfId="1627" priority="3"/>
    <cfRule type="duplicateValues" dxfId="1626" priority="4"/>
    <cfRule type="duplicateValues" dxfId="1625" priority="5"/>
    <cfRule type="duplicateValues" dxfId="1624" priority="20"/>
  </conditionalFormatting>
  <conditionalFormatting sqref="L522">
    <cfRule type="duplicateValues" dxfId="1623" priority="1"/>
    <cfRule type="duplicateValues" dxfId="1622" priority="17"/>
    <cfRule type="duplicateValues" dxfId="1621" priority="18"/>
    <cfRule type="duplicateValues" dxfId="1620" priority="19"/>
    <cfRule type="duplicateValues" dxfId="1619" priority="21"/>
  </conditionalFormatting>
  <conditionalFormatting sqref="L523 L516 L507 L500 L491 L484 L476 L468 L460 L447 L440">
    <cfRule type="duplicateValues" dxfId="1618" priority="34"/>
  </conditionalFormatting>
  <conditionalFormatting sqref="L523 L516">
    <cfRule type="duplicateValues" dxfId="1617" priority="33"/>
  </conditionalFormatting>
  <conditionalFormatting sqref="L523">
    <cfRule type="duplicateValues" dxfId="1616" priority="35"/>
    <cfRule type="duplicateValues" dxfId="1615" priority="36"/>
  </conditionalFormatting>
  <conditionalFormatting sqref="L524">
    <cfRule type="duplicateValues" dxfId="1614" priority="37"/>
    <cfRule type="duplicateValues" dxfId="1613" priority="38"/>
    <cfRule type="duplicateValues" dxfId="1612" priority="39"/>
  </conditionalFormatting>
  <conditionalFormatting sqref="L525">
    <cfRule type="duplicateValues" dxfId="1611" priority="239"/>
    <cfRule type="duplicateValues" dxfId="1610" priority="244"/>
  </conditionalFormatting>
  <conditionalFormatting sqref="L526 L519 L510 L503 L495 L487 L479">
    <cfRule type="duplicateValues" dxfId="1609" priority="187"/>
  </conditionalFormatting>
  <conditionalFormatting sqref="L526 L519">
    <cfRule type="duplicateValues" dxfId="1608" priority="186"/>
  </conditionalFormatting>
  <conditionalFormatting sqref="L526">
    <cfRule type="duplicateValues" dxfId="1607" priority="185"/>
  </conditionalFormatting>
  <conditionalFormatting sqref="L527 L520:L521 L518 L525">
    <cfRule type="duplicateValues" dxfId="1606" priority="454"/>
  </conditionalFormatting>
  <conditionalFormatting sqref="L527">
    <cfRule type="duplicateValues" dxfId="1605" priority="191"/>
    <cfRule type="duplicateValues" dxfId="1604" priority="192"/>
    <cfRule type="duplicateValues" dxfId="1603" priority="193"/>
    <cfRule type="duplicateValues" dxfId="1602" priority="238"/>
    <cfRule type="duplicateValues" dxfId="1601" priority="242"/>
    <cfRule type="duplicateValues" dxfId="1600" priority="243"/>
  </conditionalFormatting>
  <conditionalFormatting sqref="L528">
    <cfRule type="duplicateValues" dxfId="1599" priority="188"/>
    <cfRule type="duplicateValues" dxfId="1598" priority="189"/>
    <cfRule type="duplicateValues" dxfId="1597" priority="190"/>
  </conditionalFormatting>
  <conditionalFormatting sqref="L529 L563 L534:L560 L569:L579">
    <cfRule type="duplicateValues" dxfId="1596" priority="488"/>
  </conditionalFormatting>
  <conditionalFormatting sqref="L530:L533">
    <cfRule type="duplicateValues" dxfId="1595" priority="125"/>
    <cfRule type="duplicateValues" dxfId="1594" priority="127"/>
  </conditionalFormatting>
  <conditionalFormatting sqref="L538:L539 L544:L547">
    <cfRule type="duplicateValues" dxfId="1593" priority="211"/>
  </conditionalFormatting>
  <conditionalFormatting sqref="L551:L552">
    <cfRule type="duplicateValues" dxfId="1592" priority="16"/>
  </conditionalFormatting>
  <conditionalFormatting sqref="L556 L535:L536 L571:L572">
    <cfRule type="duplicateValues" dxfId="1591" priority="485"/>
  </conditionalFormatting>
  <conditionalFormatting sqref="L558:L559">
    <cfRule type="duplicateValues" dxfId="1590" priority="220"/>
    <cfRule type="duplicateValues" dxfId="1589" priority="221"/>
    <cfRule type="duplicateValues" dxfId="1588" priority="222"/>
    <cfRule type="duplicateValues" dxfId="1587" priority="228"/>
  </conditionalFormatting>
  <conditionalFormatting sqref="L558:L560">
    <cfRule type="duplicateValues" dxfId="1586" priority="236"/>
  </conditionalFormatting>
  <conditionalFormatting sqref="L560">
    <cfRule type="duplicateValues" dxfId="1585" priority="217"/>
    <cfRule type="duplicateValues" dxfId="1584" priority="218"/>
    <cfRule type="duplicateValues" dxfId="1583" priority="219"/>
    <cfRule type="duplicateValues" dxfId="1582" priority="225"/>
  </conditionalFormatting>
  <conditionalFormatting sqref="L561:L562 L564:L565 L568">
    <cfRule type="duplicateValues" dxfId="1581" priority="120"/>
    <cfRule type="duplicateValues" dxfId="1580" priority="122"/>
  </conditionalFormatting>
  <conditionalFormatting sqref="L566">
    <cfRule type="duplicateValues" dxfId="1579" priority="10"/>
  </conditionalFormatting>
  <conditionalFormatting sqref="L566:L567">
    <cfRule type="duplicateValues" dxfId="1578" priority="13"/>
  </conditionalFormatting>
  <conditionalFormatting sqref="L567">
    <cfRule type="duplicateValues" dxfId="1577" priority="15"/>
  </conditionalFormatting>
  <conditionalFormatting sqref="L570">
    <cfRule type="duplicateValues" dxfId="1576" priority="214"/>
    <cfRule type="duplicateValues" dxfId="1575" priority="215"/>
    <cfRule type="duplicateValues" dxfId="1574" priority="216"/>
  </conditionalFormatting>
  <conditionalFormatting sqref="L572 L569:L570 L529 L534 L557:L560 L563 L537 L548:L550 L540:L545 L552:L555">
    <cfRule type="duplicateValues" dxfId="1573" priority="493"/>
  </conditionalFormatting>
  <conditionalFormatting sqref="L573">
    <cfRule type="duplicateValues" dxfId="1572" priority="231"/>
  </conditionalFormatting>
  <conditionalFormatting sqref="L574">
    <cfRule type="duplicateValues" dxfId="1571" priority="232"/>
  </conditionalFormatting>
  <conditionalFormatting sqref="L575">
    <cfRule type="duplicateValues" dxfId="1570" priority="233"/>
  </conditionalFormatting>
  <conditionalFormatting sqref="L576">
    <cfRule type="duplicateValues" dxfId="1569" priority="235"/>
  </conditionalFormatting>
  <conditionalFormatting sqref="L577">
    <cfRule type="duplicateValues" dxfId="1568" priority="234"/>
  </conditionalFormatting>
  <conditionalFormatting sqref="L578">
    <cfRule type="duplicateValues" dxfId="1567" priority="224"/>
  </conditionalFormatting>
  <conditionalFormatting sqref="L579">
    <cfRule type="duplicateValues" dxfId="1566" priority="223"/>
  </conditionalFormatting>
  <conditionalFormatting sqref="L580">
    <cfRule type="duplicateValues" dxfId="1565" priority="213"/>
  </conditionalFormatting>
  <conditionalFormatting sqref="L580:L581">
    <cfRule type="duplicateValues" dxfId="1564" priority="453"/>
  </conditionalFormatting>
  <conditionalFormatting sqref="L581">
    <cfRule type="duplicateValues" dxfId="1563" priority="212"/>
  </conditionalFormatting>
  <conditionalFormatting sqref="O2 L106:L107 L10 L16 L40 L55 L57:L58 L83:L85 L20:L22 L100:L103 L48:L50 L44:L45 L26 L2:L4 L6:L7 L65:L68 L87:L91 L94:L98 L30:L38 L80:L81 L70:L76">
    <cfRule type="duplicateValues" dxfId="1562" priority="482"/>
  </conditionalFormatting>
  <conditionalFormatting sqref="O2">
    <cfRule type="duplicateValues" dxfId="1561" priority="327"/>
    <cfRule type="duplicateValues" dxfId="1560" priority="328"/>
  </conditionalFormatting>
  <conditionalFormatting sqref="O23">
    <cfRule type="duplicateValues" dxfId="1559" priority="152"/>
    <cfRule type="duplicateValues" dxfId="1558" priority="153"/>
    <cfRule type="duplicateValues" dxfId="1557" priority="154"/>
    <cfRule type="duplicateValues" dxfId="1556" priority="156"/>
  </conditionalFormatting>
  <conditionalFormatting sqref="O24">
    <cfRule type="duplicateValues" dxfId="1555" priority="170"/>
    <cfRule type="duplicateValues" dxfId="1554" priority="171"/>
    <cfRule type="duplicateValues" dxfId="1553" priority="172"/>
    <cfRule type="duplicateValues" dxfId="1552" priority="176"/>
  </conditionalFormatting>
  <conditionalFormatting sqref="O25">
    <cfRule type="duplicateValues" dxfId="1551" priority="160"/>
    <cfRule type="duplicateValues" dxfId="1550" priority="161"/>
    <cfRule type="duplicateValues" dxfId="1549" priority="162"/>
    <cfRule type="duplicateValues" dxfId="1548" priority="167"/>
  </conditionalFormatting>
  <conditionalFormatting sqref="O26 O2:O22 O28:O50 O54:O515">
    <cfRule type="duplicateValues" dxfId="1547" priority="484"/>
  </conditionalFormatting>
  <conditionalFormatting sqref="O27">
    <cfRule type="duplicateValues" dxfId="1546" priority="141"/>
    <cfRule type="duplicateValues" dxfId="1545" priority="142"/>
    <cfRule type="duplicateValues" dxfId="1544" priority="143"/>
    <cfRule type="duplicateValues" dxfId="1543" priority="149"/>
  </conditionalFormatting>
  <conditionalFormatting sqref="O51:O53">
    <cfRule type="duplicateValues" dxfId="1542" priority="131"/>
    <cfRule type="duplicateValues" dxfId="1541" priority="132"/>
    <cfRule type="duplicateValues" dxfId="1540" priority="133"/>
    <cfRule type="duplicateValues" dxfId="1539" priority="137"/>
  </conditionalFormatting>
  <conditionalFormatting sqref="O242">
    <cfRule type="duplicateValues" dxfId="1538" priority="306"/>
    <cfRule type="duplicateValues" dxfId="1537" priority="308"/>
    <cfRule type="duplicateValues" dxfId="1536" priority="312"/>
  </conditionalFormatting>
  <conditionalFormatting sqref="O357 O359">
    <cfRule type="duplicateValues" dxfId="1535" priority="72"/>
  </conditionalFormatting>
  <conditionalFormatting sqref="O385:O390 O261:O264 O26 O141:O241 O250:O253 O255:O259 O339:O344 O3:O22 O28:O50 O54:O138">
    <cfRule type="duplicateValues" dxfId="1534" priority="471"/>
  </conditionalFormatting>
  <conditionalFormatting sqref="O421 O282 O276:O280">
    <cfRule type="duplicateValues" dxfId="1533" priority="177"/>
  </conditionalFormatting>
  <conditionalFormatting sqref="O423">
    <cfRule type="duplicateValues" dxfId="1532" priority="110"/>
  </conditionalFormatting>
  <conditionalFormatting sqref="O432">
    <cfRule type="duplicateValues" dxfId="1531" priority="318"/>
    <cfRule type="duplicateValues" dxfId="1530" priority="319"/>
  </conditionalFormatting>
  <conditionalFormatting sqref="O471:O473 O26 O243:O431 O2:O22 O28:O50 O54:O241 O433:O441 O443:O448 O450:O461 O463:O469">
    <cfRule type="duplicateValues" dxfId="1529" priority="469"/>
  </conditionalFormatting>
  <conditionalFormatting sqref="O471:O473 O26 O243:O431 O3:O22 O28:O50 O54:O241 O433:O441 O443:O448 O450:O461 O463:O469">
    <cfRule type="duplicateValues" dxfId="1528" priority="470"/>
  </conditionalFormatting>
  <conditionalFormatting sqref="O474:O477 O479:O481">
    <cfRule type="duplicateValues" dxfId="1527" priority="324"/>
  </conditionalFormatting>
  <conditionalFormatting sqref="O479:O481">
    <cfRule type="duplicateValues" dxfId="1526" priority="323"/>
  </conditionalFormatting>
  <conditionalFormatting sqref="O482:O485 O487:O488">
    <cfRule type="duplicateValues" dxfId="1525" priority="329"/>
  </conditionalFormatting>
  <conditionalFormatting sqref="O482:O485">
    <cfRule type="duplicateValues" dxfId="1524" priority="330"/>
  </conditionalFormatting>
  <conditionalFormatting sqref="O486 O442 O449 O462 O470 O478 O490">
    <cfRule type="duplicateValues" dxfId="1523" priority="317"/>
  </conditionalFormatting>
  <conditionalFormatting sqref="O489 O491:O492">
    <cfRule type="duplicateValues" dxfId="1522" priority="331"/>
  </conditionalFormatting>
  <conditionalFormatting sqref="O490">
    <cfRule type="duplicateValues" dxfId="1521" priority="316"/>
  </conditionalFormatting>
  <conditionalFormatting sqref="O493">
    <cfRule type="duplicateValues" dxfId="1520" priority="322"/>
  </conditionalFormatting>
  <conditionalFormatting sqref="O494">
    <cfRule type="duplicateValues" dxfId="1519" priority="320"/>
    <cfRule type="duplicateValues" dxfId="1518" priority="321"/>
  </conditionalFormatting>
  <conditionalFormatting sqref="O495">
    <cfRule type="duplicateValues" dxfId="1517" priority="461"/>
  </conditionalFormatting>
  <conditionalFormatting sqref="O496 O367:O368 O405:O406">
    <cfRule type="duplicateValues" dxfId="1516" priority="472"/>
  </conditionalFormatting>
  <conditionalFormatting sqref="O496">
    <cfRule type="duplicateValues" dxfId="1515" priority="443"/>
    <cfRule type="duplicateValues" dxfId="1514" priority="444"/>
  </conditionalFormatting>
  <conditionalFormatting sqref="O497:O498">
    <cfRule type="duplicateValues" dxfId="1513" priority="293"/>
    <cfRule type="duplicateValues" dxfId="1512" priority="294"/>
  </conditionalFormatting>
  <conditionalFormatting sqref="O499:O501 O503:O505">
    <cfRule type="duplicateValues" dxfId="1511" priority="459"/>
  </conditionalFormatting>
  <conditionalFormatting sqref="O502">
    <cfRule type="duplicateValues" dxfId="1510" priority="285"/>
  </conditionalFormatting>
  <conditionalFormatting sqref="O503:O505">
    <cfRule type="duplicateValues" dxfId="1509" priority="460"/>
  </conditionalFormatting>
  <conditionalFormatting sqref="O506:O508 O510:O512">
    <cfRule type="duplicateValues" dxfId="1508" priority="456"/>
  </conditionalFormatting>
  <conditionalFormatting sqref="O509">
    <cfRule type="duplicateValues" dxfId="1507" priority="276"/>
  </conditionalFormatting>
  <conditionalFormatting sqref="O510:O512">
    <cfRule type="duplicateValues" dxfId="1506" priority="457"/>
  </conditionalFormatting>
  <conditionalFormatting sqref="O513">
    <cfRule type="duplicateValues" dxfId="1505" priority="262"/>
    <cfRule type="duplicateValues" dxfId="1504" priority="263"/>
  </conditionalFormatting>
  <conditionalFormatting sqref="O514">
    <cfRule type="duplicateValues" dxfId="1503" priority="259"/>
    <cfRule type="duplicateValues" dxfId="1502" priority="260"/>
  </conditionalFormatting>
  <conditionalFormatting sqref="O515 O506 O499 O494 O483 O475 O467 O459 O446 O439">
    <cfRule type="duplicateValues" dxfId="1501" priority="181"/>
    <cfRule type="duplicateValues" dxfId="1500" priority="184"/>
  </conditionalFormatting>
  <conditionalFormatting sqref="O515 O506 O499 O494 O483 O475">
    <cfRule type="duplicateValues" dxfId="1499" priority="180"/>
    <cfRule type="duplicateValues" dxfId="1498" priority="183"/>
  </conditionalFormatting>
  <conditionalFormatting sqref="O515">
    <cfRule type="duplicateValues" dxfId="1497" priority="182"/>
  </conditionalFormatting>
  <conditionalFormatting sqref="O516:O517 O519:O521">
    <cfRule type="duplicateValues" dxfId="1496" priority="256"/>
  </conditionalFormatting>
  <conditionalFormatting sqref="O518">
    <cfRule type="duplicateValues" dxfId="1495" priority="250"/>
  </conditionalFormatting>
  <conditionalFormatting sqref="O519:O521">
    <cfRule type="duplicateValues" dxfId="1494" priority="257"/>
  </conditionalFormatting>
  <conditionalFormatting sqref="O522 O515 O506 O499 O494 O483 O475 O467 O459 O446 O439">
    <cfRule type="duplicateValues" dxfId="1493" priority="9"/>
  </conditionalFormatting>
  <conditionalFormatting sqref="O522 O515 O506 O499 O494 O483 O475">
    <cfRule type="duplicateValues" dxfId="1492" priority="7"/>
    <cfRule type="duplicateValues" dxfId="1491" priority="8"/>
  </conditionalFormatting>
  <conditionalFormatting sqref="O522">
    <cfRule type="duplicateValues" dxfId="1490" priority="6"/>
  </conditionalFormatting>
  <conditionalFormatting sqref="O523:O524 O526:O528">
    <cfRule type="duplicateValues" dxfId="1489" priority="245"/>
  </conditionalFormatting>
  <conditionalFormatting sqref="O523:O528 O516:O521">
    <cfRule type="duplicateValues" dxfId="1488" priority="455"/>
  </conditionalFormatting>
  <conditionalFormatting sqref="O525">
    <cfRule type="duplicateValues" dxfId="1487" priority="241"/>
  </conditionalFormatting>
  <conditionalFormatting sqref="O526:O528">
    <cfRule type="duplicateValues" dxfId="1486" priority="246"/>
  </conditionalFormatting>
  <conditionalFormatting sqref="O529">
    <cfRule type="duplicateValues" dxfId="1485" priority="237"/>
  </conditionalFormatting>
  <conditionalFormatting sqref="O530:O533">
    <cfRule type="duplicateValues" dxfId="1484" priority="124"/>
    <cfRule type="duplicateValues" dxfId="1483" priority="126"/>
    <cfRule type="duplicateValues" dxfId="1482" priority="128"/>
  </conditionalFormatting>
  <conditionalFormatting sqref="O558:O559">
    <cfRule type="duplicateValues" dxfId="1481" priority="229"/>
    <cfRule type="duplicateValues" dxfId="1480" priority="230"/>
  </conditionalFormatting>
  <conditionalFormatting sqref="O560">
    <cfRule type="duplicateValues" dxfId="1479" priority="226"/>
    <cfRule type="duplicateValues" dxfId="1478" priority="227"/>
  </conditionalFormatting>
  <conditionalFormatting sqref="O561:O562 O564:O565 O568">
    <cfRule type="duplicateValues" dxfId="1477" priority="119"/>
    <cfRule type="duplicateValues" dxfId="1476" priority="121"/>
    <cfRule type="duplicateValues" dxfId="1475" priority="123"/>
  </conditionalFormatting>
  <conditionalFormatting sqref="O563 O569:O572 O534:O558">
    <cfRule type="duplicateValues" dxfId="1474" priority="486"/>
  </conditionalFormatting>
  <conditionalFormatting sqref="O563 O569:O581 O529 O534:O558">
    <cfRule type="duplicateValues" dxfId="1473" priority="487"/>
  </conditionalFormatting>
  <conditionalFormatting sqref="O566:O567">
    <cfRule type="duplicateValues" dxfId="1472" priority="11"/>
    <cfRule type="duplicateValues" dxfId="1471" priority="12"/>
    <cfRule type="duplicateValues" dxfId="1470" priority="14"/>
  </conditionalFormatting>
  <conditionalFormatting sqref="O569:O581 O529 O563 O534:O560">
    <cfRule type="duplicateValues" dxfId="1469" priority="489"/>
  </conditionalFormatting>
  <conditionalFormatting sqref="O573:O581">
    <cfRule type="duplicateValues" dxfId="1468" priority="194"/>
  </conditionalFormatting>
  <conditionalFormatting sqref="O582:P585 O495 O588:P606">
    <cfRule type="duplicateValues" dxfId="1467" priority="446"/>
  </conditionalFormatting>
  <conditionalFormatting sqref="O607:Q767">
    <cfRule type="duplicateValues" dxfId="1466" priority="326"/>
  </conditionalFormatting>
  <conditionalFormatting sqref="P2:P581">
    <cfRule type="duplicateValues" dxfId="1465" priority="492"/>
  </conditionalFormatting>
  <conditionalFormatting sqref="R486 R432 R442 R449 R462 R470 R478 R490">
    <cfRule type="duplicateValues" dxfId="1464" priority="315"/>
  </conditionalFormatting>
  <conditionalFormatting sqref="R490">
    <cfRule type="duplicateValues" dxfId="1463" priority="314"/>
  </conditionalFormatting>
  <conditionalFormatting sqref="R496">
    <cfRule type="duplicateValues" dxfId="1462" priority="439"/>
  </conditionalFormatting>
  <conditionalFormatting sqref="R502">
    <cfRule type="duplicateValues" dxfId="1461" priority="284"/>
  </conditionalFormatting>
  <conditionalFormatting sqref="R509">
    <cfRule type="duplicateValues" dxfId="1460" priority="275"/>
  </conditionalFormatting>
  <conditionalFormatting sqref="R518">
    <cfRule type="duplicateValues" dxfId="1459" priority="249"/>
  </conditionalFormatting>
  <conditionalFormatting sqref="R525">
    <cfRule type="duplicateValues" dxfId="1458" priority="240"/>
  </conditionalFormatting>
  <conditionalFormatting sqref="R607:R767">
    <cfRule type="duplicateValues" dxfId="1457" priority="325"/>
  </conditionalFormatting>
  <conditionalFormatting sqref="AE582:AE585 L582:L585 L495 L588:L606 AE588:AE606">
    <cfRule type="duplicateValues" dxfId="1456" priority="447"/>
  </conditionalFormatting>
  <conditionalFormatting sqref="AE607:AE611 L452 L607:L611 L614:L767 AE614:AE767">
    <cfRule type="duplicateValues" dxfId="1455" priority="385"/>
  </conditionalFormatting>
  <conditionalFormatting sqref="AE612 L612">
    <cfRule type="duplicateValues" dxfId="1454" priority="397"/>
  </conditionalFormatting>
  <conditionalFormatting sqref="AE613 L613">
    <cfRule type="duplicateValues" dxfId="1453" priority="396"/>
  </conditionalFormatting>
  <hyperlinks>
    <hyperlink ref="Q17" r:id="rId1" xr:uid="{79DF7845-042A-4CBD-8DF3-70F0C945818C}"/>
    <hyperlink ref="Q9" r:id="rId2" xr:uid="{726A92B1-8288-4134-B6A4-8438581685F0}"/>
    <hyperlink ref="Q3" r:id="rId3" display="0311205@gspharma.com" xr:uid="{3FE77D81-59C9-4D7E-B530-5DF660E8A5F3}"/>
    <hyperlink ref="Q2" r:id="rId4" display="0311204@gspharma.com" xr:uid="{63D3CDBB-66CA-4B57-B404-3E9F6C9BD9FC}"/>
    <hyperlink ref="Q436" r:id="rId5" xr:uid="{CCA0E3F2-27A9-4232-8B0A-9444C22651F5}"/>
    <hyperlink ref="Q435" r:id="rId6" xr:uid="{7124AC24-1258-4596-9FA4-2019F91E2195}"/>
    <hyperlink ref="Q433" r:id="rId7" xr:uid="{FA4AADF9-D634-4CA6-8060-51752FF647C4}"/>
    <hyperlink ref="Q443" r:id="rId8" xr:uid="{57871AA5-D95E-4157-BAA4-D7CC024416F8}"/>
    <hyperlink ref="Q450" r:id="rId9" xr:uid="{FE86EBCA-2D32-4CD0-8B79-F964911283AA}"/>
    <hyperlink ref="Q465" r:id="rId10" xr:uid="{E78AB464-0942-4629-B914-3785E079F484}"/>
    <hyperlink ref="Q473" r:id="rId11" xr:uid="{805521D2-4D51-428F-B73F-61616E19720A}"/>
    <hyperlink ref="Q430" r:id="rId12" xr:uid="{51FF86A7-4C63-49D3-96A5-2446C6CDE9FD}"/>
    <hyperlink ref="Q453" r:id="rId13" xr:uid="{17C1BDF5-519F-4AC9-8BA0-254C93C87DC9}"/>
    <hyperlink ref="Q456" r:id="rId14" xr:uid="{7341BC66-6B71-4C32-B3C9-2FC2C4C7E8C3}"/>
    <hyperlink ref="Q464" r:id="rId15" xr:uid="{AAF20128-157B-4AA8-AB99-630277497163}"/>
    <hyperlink ref="Q472" r:id="rId16" xr:uid="{42BD09CC-73FC-46E0-A8FC-3184F0A75FCB}"/>
    <hyperlink ref="Q431" r:id="rId17" xr:uid="{D6543AC6-BE19-4F20-9936-A8572070C2F3}"/>
    <hyperlink ref="Q434" r:id="rId18" xr:uid="{085D1CF2-FA2B-48A9-B730-8A2B01D5AFEA}"/>
    <hyperlink ref="Q444" r:id="rId19" xr:uid="{735DA375-CE7F-402B-A639-6148A5DE9AAC}"/>
    <hyperlink ref="Q451" r:id="rId20" xr:uid="{2F83B47E-A7C2-4D7C-BBEE-EA2019790F74}"/>
    <hyperlink ref="Q454" r:id="rId21" xr:uid="{988E28EF-F8EB-4A38-8B16-D6CB5655FBE8}"/>
    <hyperlink ref="Q457" r:id="rId22" xr:uid="{88689F5D-8964-4821-A853-9A5BD2B49A07}"/>
    <hyperlink ref="Q463" r:id="rId23" xr:uid="{FFFA3552-330C-4516-B784-0436406A7FB3}"/>
    <hyperlink ref="Q471" r:id="rId24" xr:uid="{446D3595-1D17-4714-8EC7-D4D75127E2D6}"/>
    <hyperlink ref="Q437" r:id="rId25" xr:uid="{EE1C4795-27B7-4176-8329-2FEE15717275}"/>
    <hyperlink ref="Q481" r:id="rId26" xr:uid="{14C384D0-6718-4105-B002-4C817690CD9D}"/>
    <hyperlink ref="Q480" r:id="rId27" xr:uid="{5889BD1F-67FA-491E-823B-27BC9B8145C6}"/>
    <hyperlink ref="Q479" r:id="rId28" xr:uid="{EAEEAFD4-D1BE-41EF-8750-7BF77855C9CE}"/>
    <hyperlink ref="Q488" r:id="rId29" xr:uid="{C77B7885-4D81-48D7-8F77-D94A4984066D}"/>
    <hyperlink ref="Q487" r:id="rId30" xr:uid="{E715495C-3C3E-468A-BCF5-F2C454AC9D42}"/>
    <hyperlink ref="Q495" r:id="rId31" xr:uid="{F76DCDEE-56FB-4F63-858F-FF1E8DEFEBA6}"/>
    <hyperlink ref="Q7:Q8" r:id="rId32" display="0311205@gspharma.com" xr:uid="{35A6AE44-D292-4451-94DC-DA227B863C15}"/>
    <hyperlink ref="Q10:Q16" r:id="rId33" display="0311205@gspharma.com" xr:uid="{F9CF2268-F977-486E-8F3A-35D4D3DE7B16}"/>
    <hyperlink ref="Q18:Q21" r:id="rId34" display="0311205@gspharma.com" xr:uid="{741972F2-E711-41B8-B514-30B1386DB809}"/>
    <hyperlink ref="Q22" r:id="rId35" display="0311205@gspharma.com" xr:uid="{541B3765-D322-4DDC-8D27-C2DBFD3D6B0A}"/>
    <hyperlink ref="Q42" r:id="rId36" display="0311205@gspharma.com" xr:uid="{649F7B28-D94B-42FA-A26F-6595EA5D08B9}"/>
    <hyperlink ref="Q32:Q40" r:id="rId37" display="0311205@gspharma.com" xr:uid="{9725F0E0-46A5-4F25-9282-76182905EC49}"/>
    <hyperlink ref="Q44:Q50" r:id="rId38" display="0311205@gspharma.com" xr:uid="{1796CD43-166C-41F4-8CD5-B9E82F63CE84}"/>
    <hyperlink ref="Q55:Q61" r:id="rId39" display="0311205@gspharma.com" xr:uid="{2722AD68-E220-469A-984E-7DB70C846BF6}"/>
    <hyperlink ref="Q63:Q68" r:id="rId40" display="0311205@gspharma.com" xr:uid="{BFBD7145-3559-461A-8252-63D1BF17C36C}"/>
    <hyperlink ref="Q70:Q78" r:id="rId41" display="0311205@gspharma.com" xr:uid="{DC24C426-CFF6-46BF-BD80-A1DD8DF94357}"/>
    <hyperlink ref="Q80:Q85" r:id="rId42" display="0311205@gspharma.com" xr:uid="{A2E48FC9-DB8C-4123-A557-28C0674AF15C}"/>
    <hyperlink ref="Q87:Q97" r:id="rId43" display="0311205@gspharma.com" xr:uid="{91116A55-B025-49B4-ACEB-8AD8B06BA4B9}"/>
    <hyperlink ref="Q99:Q104" r:id="rId44" display="0311205@gspharma.com" xr:uid="{ADD71CC7-929E-43FC-B9D3-2C8F1D5B0080}"/>
    <hyperlink ref="Q106:Q107" r:id="rId45" display="0311205@gspharma.com" xr:uid="{B97C0A55-5FE1-4D5A-AFEB-D008070EE6BF}"/>
    <hyperlink ref="Q439" r:id="rId46" display="0311205@gspharma.com" xr:uid="{A911022B-5426-4964-B8DF-D52CF97F96EA}"/>
    <hyperlink ref="Q446" r:id="rId47" display="0311205@gspharma.com" xr:uid="{6A6C2E59-1EB6-4989-BC71-9F35D5C6BFC4}"/>
    <hyperlink ref="Q459" r:id="rId48" display="0311205@gspharma.com" xr:uid="{2B871EA0-9069-419E-A7CB-2DB30ACE1FD6}"/>
    <hyperlink ref="Q467" r:id="rId49" display="0311205@gspharma.com" xr:uid="{1CB316CC-F371-4FA9-B6F8-00A4F798E0B4}"/>
    <hyperlink ref="Q475" r:id="rId50" display="0311205@gspharma.com" xr:uid="{F8AE9F0B-FFD5-4544-A45B-FB10F1C16AC0}"/>
    <hyperlink ref="Q483" r:id="rId51" display="0311205@gspharma.com" xr:uid="{7E5AAD99-9331-476E-9791-C9966C967FCE}"/>
    <hyperlink ref="Q494" r:id="rId52" display="0311205@gspharma.com" xr:uid="{8F434CAE-6E06-42AB-9692-350FCFF27DBC}"/>
    <hyperlink ref="Q505" r:id="rId53" xr:uid="{A862285D-7D6B-4470-8F91-572D1DE14478}"/>
    <hyperlink ref="Q504" r:id="rId54" xr:uid="{C6F796A8-F37E-4CE0-9F01-A887B033BD5B}"/>
    <hyperlink ref="Q503" r:id="rId55" xr:uid="{685CCE2C-51D9-439D-B91F-39CE401470B3}"/>
    <hyperlink ref="Q499" r:id="rId56" display="0311205@gspharma.com" xr:uid="{F131A926-9630-488F-A0B7-3AB1B609FD76}"/>
    <hyperlink ref="Q512" r:id="rId57" xr:uid="{0C5B7CD6-9D20-4365-A7E1-DF489153DF2A}"/>
    <hyperlink ref="Q511" r:id="rId58" xr:uid="{1558DBBE-9303-48A3-917E-22DA7DEC7F9B}"/>
    <hyperlink ref="Q510" r:id="rId59" xr:uid="{7ADAAD0B-7F4C-431E-B13C-6278F09A6DB0}"/>
    <hyperlink ref="Q506" r:id="rId60" display="0311205@gspharma.com" xr:uid="{14FE3FDC-13E7-41D8-A4ED-2D10A94D6E68}"/>
    <hyperlink ref="Q93" r:id="rId61" display="0311205@gspharma.com" xr:uid="{52883FA2-91E2-4AD6-82B4-0EEE2BFBA4C1}"/>
    <hyperlink ref="Q521" r:id="rId62" xr:uid="{F21AD43B-F383-4BED-A6A6-D4AB63CB2C36}"/>
    <hyperlink ref="Q520" r:id="rId63" xr:uid="{75BFFDF7-9429-4538-A4F3-3F7C904E5382}"/>
    <hyperlink ref="Q519" r:id="rId64" xr:uid="{F8EFBD69-A039-4E76-A2EC-6FE62BD1214D}"/>
    <hyperlink ref="Q515" r:id="rId65" display="0311205@gspharma.com" xr:uid="{5E7565DB-71D9-4BD7-94B2-2A970C895DF4}"/>
    <hyperlink ref="Q528" r:id="rId66" xr:uid="{404B9D01-FA49-4CE1-98C9-78E70F3F8D9E}"/>
    <hyperlink ref="Q527" r:id="rId67" xr:uid="{C05783AE-594B-4B73-8FDD-1148C02B32B6}"/>
    <hyperlink ref="Q526" r:id="rId68" xr:uid="{E2FBA244-E53E-4A90-A207-4DB2927C4D1B}"/>
    <hyperlink ref="Q522" r:id="rId69" display="0311205@gspharma.com" xr:uid="{62A976ED-EA5D-42CE-9933-E0572B6319DA}"/>
    <hyperlink ref="Q559" r:id="rId70" display="06@gspharma.com" xr:uid="{68412952-5A8D-4E95-B71D-C668EE216FA3}"/>
    <hyperlink ref="Q560" r:id="rId71" display="06@gspharma.com" xr:uid="{0B837CA9-4B36-40A4-AFA0-2BC2858D0DC3}"/>
    <hyperlink ref="Q529" r:id="rId72" display="06@gspharma.com" xr:uid="{D9F5549F-158C-4B06-B705-72893AFA4303}"/>
    <hyperlink ref="Q573" r:id="rId73" display="06@gspharma.com" xr:uid="{3D1AF652-D83D-4553-B698-1AE2EB1A1440}"/>
    <hyperlink ref="Q574" r:id="rId74" display="06@gspharma.com" xr:uid="{76064B43-AD54-4280-9483-88A3EF947FF3}"/>
    <hyperlink ref="Q575" r:id="rId75" display="06@gspharma.com" xr:uid="{5B5BA382-4826-4FB8-B8AA-4B1D6F9A00F5}"/>
    <hyperlink ref="Q576" r:id="rId76" display="06@gspharma.com" xr:uid="{43E9CD2D-79D4-4F56-A0E3-F1A60C874561}"/>
    <hyperlink ref="Q577" r:id="rId77" display="06@gspharma.com" xr:uid="{21102FBF-758E-44D5-BD9D-1554DAB98D1F}"/>
    <hyperlink ref="Q578" r:id="rId78" xr:uid="{17295205-2DA1-419A-8E23-73C07435AFF5}"/>
    <hyperlink ref="Q579" r:id="rId79" xr:uid="{F61DB9D4-71DA-4AE3-BB65-D5C5ED2B2DE8}"/>
    <hyperlink ref="Q580" r:id="rId80" xr:uid="{06A07A6E-3D59-4A89-BDB6-A3CD24205731}"/>
    <hyperlink ref="Q581" r:id="rId81" xr:uid="{4150973A-70D2-4F5D-918C-7D8506A256E2}"/>
    <hyperlink ref="Q28" r:id="rId82" display="0311205@gspharma.com" xr:uid="{B5B9C335-1A45-4F52-AE67-D80C711491EB}"/>
    <hyperlink ref="Q84" r:id="rId83" display="0311205@gspharma.com" xr:uid="{3C59F2C2-8E02-4329-9BB1-1E6EE63DA125}"/>
    <hyperlink ref="Q67" r:id="rId84" display="0311205@gspharma.com" xr:uid="{62C19276-7EFE-4879-9E68-FCF0DE862490}"/>
    <hyperlink ref="Q90" r:id="rId85" display="0311205@gspharma.com" xr:uid="{6E91506E-0B17-4293-9919-7DE79F3053DB}"/>
    <hyperlink ref="Q96" r:id="rId86" display="0311205@gspharma.com" xr:uid="{16884110-F37D-4F3D-AC54-33B7AF3F8246}"/>
    <hyperlink ref="Q77" r:id="rId87" display="0311205@gspharma.com" xr:uid="{9A153407-6B3E-49F9-AE9E-38906A23E3DA}"/>
    <hyperlink ref="Q59" r:id="rId88" display="0311205@gspharma.com" xr:uid="{AACF2622-6C85-4572-A8BE-78642E215F8D}"/>
    <hyperlink ref="Q60" r:id="rId89" display="0311205@gspharma.com" xr:uid="{6F338F85-3532-4A18-A778-DE46E00FC0FF}"/>
    <hyperlink ref="Q25" r:id="rId90" display="0311205@gspharma.com" xr:uid="{16A66979-57C4-4D0D-B2B1-1BC14C3F54FE}"/>
    <hyperlink ref="Q52" r:id="rId91" display="0311205@gspharma.com" xr:uid="{7985FB6E-499B-49F2-B58D-C02F2A7833F8}"/>
    <hyperlink ref="Q53" r:id="rId92" display="0311205@gspharma.com" xr:uid="{1B967E61-DACA-4096-BD46-367879BA7B19}"/>
    <hyperlink ref="Q4:Q5" r:id="rId93" display="0311205@gspharma.com" xr:uid="{E03F3917-17D6-4107-83FC-A598FEC148A0}"/>
    <hyperlink ref="Q6" r:id="rId94" display="0311205@gspharma.com" xr:uid="{8C9DE2E1-945D-4949-A9E9-DCBC369C8D63}"/>
    <hyperlink ref="Q12" r:id="rId95" display="0311205@gspharma.com" xr:uid="{FE4F15AA-63A1-4AE5-B8E7-D0AD127EFBCA}"/>
    <hyperlink ref="Q13" r:id="rId96" display="0311205@gspharma.com" xr:uid="{6FBD671F-03B6-4E40-8105-ED47B14E2409}"/>
    <hyperlink ref="Q14" r:id="rId97" display="0311205@gspharma.com" xr:uid="{E5A64E2D-0466-41B0-A524-DAA10D746C75}"/>
    <hyperlink ref="Q89" r:id="rId98" display="0311205@gspharma.com" xr:uid="{3948DAE7-782C-472B-8B10-00B79CE3A44A}"/>
    <hyperlink ref="Q95" r:id="rId99" display="0311205@gspharma.com" xr:uid="{14358614-0143-43B7-BA09-C9DAF1209AAF}"/>
    <hyperlink ref="Q51" r:id="rId100" display="0311205@gspharma.com" xr:uid="{46A692C4-4B63-4782-A414-804B88CB53B0}"/>
    <hyperlink ref="Q33" r:id="rId101" display="0311205@gspharma.com" xr:uid="{1E44F9BC-42DE-44F7-B094-A47428131314}"/>
    <hyperlink ref="Q34" r:id="rId102" display="0311205@gspharma.com" xr:uid="{B27E6AF3-B889-4037-BD6D-B86B5FBE87A4}"/>
    <hyperlink ref="Q35" r:id="rId103" display="0311205@gspharma.com" xr:uid="{598C3B0E-C000-422D-8C31-141773E4DBCE}"/>
    <hyperlink ref="Q36" r:id="rId104" display="0311205@gspharma.com" xr:uid="{74C8C64C-AE24-44DD-8D69-2C18129B5043}"/>
    <hyperlink ref="Q37" r:id="rId105" display="0311205@gspharma.com" xr:uid="{BC8D0AA9-184F-4AD4-AE8F-ADE198C4FBA4}"/>
    <hyperlink ref="Q558" r:id="rId106" display="06@gspharma.com" xr:uid="{D9B861EC-5C58-4566-A613-9D4DD4C2622B}"/>
  </hyperlinks>
  <pageMargins left="0.7" right="0.7" top="0.75" bottom="0.75" header="0.3" footer="0.3"/>
  <pageSetup orientation="portrait" r:id="rId107"/>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1106AB-9107-4618-9827-4A09FEB6F477}">
  <dimension ref="A1:AN257"/>
  <sheetViews>
    <sheetView topLeftCell="C1" zoomScale="66" workbookViewId="0">
      <selection activeCell="T28" sqref="T28"/>
    </sheetView>
  </sheetViews>
  <sheetFormatPr defaultRowHeight="14.4" x14ac:dyDescent="0.3"/>
  <cols>
    <col min="1" max="1" width="22.33203125" hidden="1" customWidth="1"/>
    <col min="2" max="2" width="8" hidden="1" customWidth="1"/>
    <col min="3" max="3" width="27" bestFit="1" customWidth="1"/>
    <col min="4" max="4" width="7.5546875" hidden="1" customWidth="1"/>
    <col min="5" max="5" width="10.44140625" bestFit="1" customWidth="1"/>
    <col min="6" max="6" width="10.21875" hidden="1" customWidth="1"/>
    <col min="7" max="7" width="14.44140625" hidden="1" customWidth="1"/>
    <col min="8" max="8" width="9.88671875" hidden="1" customWidth="1"/>
    <col min="9" max="9" width="11.77734375" hidden="1" customWidth="1"/>
    <col min="10" max="10" width="14.109375" hidden="1" customWidth="1"/>
    <col min="11" max="11" width="14.5546875" bestFit="1" customWidth="1"/>
    <col min="12" max="12" width="9.88671875" bestFit="1" customWidth="1"/>
    <col min="13" max="13" width="15.88671875" hidden="1" customWidth="1"/>
    <col min="14" max="14" width="13.21875" hidden="1" customWidth="1"/>
    <col min="15" max="15" width="8.6640625" bestFit="1" customWidth="1"/>
    <col min="16" max="16" width="15.88671875" bestFit="1" customWidth="1"/>
    <col min="17" max="17" width="20" bestFit="1" customWidth="1"/>
    <col min="18" max="18" width="30.88671875" hidden="1" customWidth="1"/>
    <col min="19" max="19" width="22.33203125" bestFit="1" customWidth="1"/>
    <col min="20" max="20" width="8" bestFit="1" customWidth="1"/>
    <col min="21" max="21" width="21.33203125" bestFit="1" customWidth="1"/>
    <col min="22" max="22" width="17.6640625" bestFit="1" customWidth="1"/>
    <col min="23" max="23" width="19.21875" bestFit="1" customWidth="1"/>
    <col min="24" max="24" width="12.5546875" bestFit="1" customWidth="1"/>
    <col min="25" max="25" width="33.77734375" hidden="1" customWidth="1"/>
    <col min="26" max="26" width="13.109375" hidden="1" customWidth="1"/>
    <col min="27" max="27" width="9.6640625" hidden="1" customWidth="1"/>
    <col min="28" max="28" width="6.109375" hidden="1" customWidth="1"/>
    <col min="29" max="29" width="8.109375" hidden="1" customWidth="1"/>
    <col min="30" max="30" width="16" bestFit="1" customWidth="1"/>
    <col min="31" max="31" width="5.109375" hidden="1" customWidth="1"/>
    <col min="32" max="32" width="8.109375" hidden="1" customWidth="1"/>
    <col min="33" max="33" width="15.6640625" hidden="1" customWidth="1"/>
    <col min="34" max="34" width="25" bestFit="1" customWidth="1"/>
    <col min="35" max="35" width="20.6640625" bestFit="1" customWidth="1"/>
    <col min="36" max="36" width="15.6640625" hidden="1" customWidth="1"/>
    <col min="37" max="37" width="15" bestFit="1" customWidth="1"/>
    <col min="38" max="38" width="20.109375" bestFit="1" customWidth="1"/>
    <col min="39" max="39" width="8" bestFit="1" customWidth="1"/>
    <col min="40" max="40" width="5.6640625" bestFit="1" customWidth="1"/>
  </cols>
  <sheetData>
    <row r="1" spans="1:40" x14ac:dyDescent="0.3">
      <c r="A1" s="89" t="s">
        <v>2348</v>
      </c>
      <c r="B1" s="89" t="s">
        <v>2341</v>
      </c>
      <c r="C1" s="89" t="s">
        <v>2342</v>
      </c>
      <c r="D1" s="89" t="s">
        <v>2343</v>
      </c>
      <c r="E1" s="89" t="s">
        <v>2344</v>
      </c>
      <c r="F1" s="89" t="s">
        <v>5628</v>
      </c>
      <c r="G1" s="89" t="s">
        <v>2357</v>
      </c>
      <c r="H1" s="89" t="s">
        <v>4898</v>
      </c>
      <c r="I1" s="89" t="s">
        <v>5614</v>
      </c>
      <c r="J1" s="148" t="s">
        <v>3871</v>
      </c>
      <c r="K1" s="170" t="s">
        <v>3565</v>
      </c>
      <c r="L1" s="89" t="s">
        <v>5891</v>
      </c>
      <c r="M1" s="147" t="s">
        <v>3583</v>
      </c>
      <c r="N1" s="147" t="s">
        <v>3584</v>
      </c>
      <c r="O1" s="147" t="s">
        <v>2345</v>
      </c>
      <c r="P1" s="147" t="s">
        <v>2346</v>
      </c>
      <c r="Q1" s="147" t="s">
        <v>3289</v>
      </c>
      <c r="R1" s="147" t="s">
        <v>5909</v>
      </c>
      <c r="S1" s="147" t="s">
        <v>2348</v>
      </c>
      <c r="T1" s="147" t="s">
        <v>1986</v>
      </c>
      <c r="U1" s="147" t="s">
        <v>2349</v>
      </c>
      <c r="V1" s="147" t="s">
        <v>2868</v>
      </c>
      <c r="W1" s="147" t="s">
        <v>6291</v>
      </c>
      <c r="X1" s="147" t="s">
        <v>6697</v>
      </c>
      <c r="Y1" s="89" t="s">
        <v>5613</v>
      </c>
      <c r="Z1" s="122" t="s">
        <v>3888</v>
      </c>
      <c r="AA1" s="122" t="s">
        <v>6317</v>
      </c>
      <c r="AB1" s="122" t="s">
        <v>1225</v>
      </c>
      <c r="AC1" s="89" t="s">
        <v>2350</v>
      </c>
      <c r="AD1" s="89" t="s">
        <v>2351</v>
      </c>
      <c r="AE1" s="148" t="s">
        <v>5232</v>
      </c>
      <c r="AF1" s="89" t="s">
        <v>2352</v>
      </c>
      <c r="AG1" s="89" t="s">
        <v>2353</v>
      </c>
      <c r="AH1" s="89" t="s">
        <v>2354</v>
      </c>
      <c r="AI1" s="89" t="s">
        <v>2355</v>
      </c>
      <c r="AJ1" s="89" t="s">
        <v>2356</v>
      </c>
      <c r="AK1" s="89" t="s">
        <v>6292</v>
      </c>
      <c r="AL1" s="113" t="s">
        <v>2711</v>
      </c>
      <c r="AM1" s="169" t="s">
        <v>6738</v>
      </c>
      <c r="AN1" s="169" t="s">
        <v>3565</v>
      </c>
    </row>
    <row r="2" spans="1:40" x14ac:dyDescent="0.3">
      <c r="A2" s="59" t="s">
        <v>3048</v>
      </c>
      <c r="B2" s="70" t="s">
        <v>1170</v>
      </c>
      <c r="C2" s="70" t="s">
        <v>1987</v>
      </c>
      <c r="D2" s="70" t="s">
        <v>1911</v>
      </c>
      <c r="E2" s="70" t="s">
        <v>17</v>
      </c>
      <c r="F2" s="70" t="s">
        <v>6355</v>
      </c>
      <c r="G2" s="70" t="s">
        <v>1805</v>
      </c>
      <c r="H2" s="161" t="s">
        <v>4900</v>
      </c>
      <c r="I2" s="59" t="s">
        <v>6367</v>
      </c>
      <c r="J2" s="82" t="s">
        <v>4686</v>
      </c>
      <c r="K2" s="70" t="s">
        <v>2687</v>
      </c>
      <c r="L2" s="59" t="s">
        <v>2489</v>
      </c>
      <c r="M2" s="163" t="s">
        <v>3645</v>
      </c>
      <c r="N2" s="59" t="s">
        <v>2489</v>
      </c>
      <c r="O2" s="70" t="s">
        <v>6354</v>
      </c>
      <c r="P2" s="70" t="s">
        <v>73</v>
      </c>
      <c r="Q2" s="59" t="s">
        <v>234</v>
      </c>
      <c r="R2" s="59" t="s">
        <v>6772</v>
      </c>
      <c r="S2" s="70" t="s">
        <v>3048</v>
      </c>
      <c r="T2" s="59" t="s">
        <v>2489</v>
      </c>
      <c r="U2" s="70" t="s">
        <v>4510</v>
      </c>
      <c r="V2" s="70" t="s">
        <v>72</v>
      </c>
      <c r="W2" s="70" t="s">
        <v>6298</v>
      </c>
      <c r="X2" s="70" t="s">
        <v>4511</v>
      </c>
      <c r="Y2" s="70" t="s">
        <v>6773</v>
      </c>
      <c r="Z2" s="70" t="s">
        <v>6318</v>
      </c>
      <c r="AA2" s="171">
        <v>44498</v>
      </c>
      <c r="AB2" s="70" t="s">
        <v>774</v>
      </c>
      <c r="AC2" s="70" t="s">
        <v>1171</v>
      </c>
      <c r="AD2" s="70" t="s">
        <v>163</v>
      </c>
      <c r="AE2" s="82" t="s">
        <v>1162</v>
      </c>
      <c r="AF2" s="70" t="s">
        <v>1171</v>
      </c>
      <c r="AG2" s="70" t="s">
        <v>1159</v>
      </c>
      <c r="AH2" s="70" t="s">
        <v>3083</v>
      </c>
      <c r="AI2" s="70" t="s">
        <v>235</v>
      </c>
      <c r="AJ2" s="70" t="s">
        <v>72</v>
      </c>
      <c r="AK2" s="70">
        <v>1</v>
      </c>
      <c r="AL2" s="108" t="s">
        <v>6293</v>
      </c>
      <c r="AM2" t="s">
        <v>2489</v>
      </c>
      <c r="AN2" t="b">
        <v>1</v>
      </c>
    </row>
    <row r="3" spans="1:40" x14ac:dyDescent="0.3">
      <c r="A3" s="59" t="s">
        <v>3049</v>
      </c>
      <c r="B3" s="70" t="s">
        <v>1170</v>
      </c>
      <c r="C3" s="70" t="s">
        <v>1987</v>
      </c>
      <c r="D3" s="70" t="s">
        <v>1911</v>
      </c>
      <c r="E3" s="70" t="s">
        <v>17</v>
      </c>
      <c r="F3" s="70" t="s">
        <v>6355</v>
      </c>
      <c r="G3" s="70" t="s">
        <v>1805</v>
      </c>
      <c r="H3" s="161" t="s">
        <v>4900</v>
      </c>
      <c r="I3" s="59" t="s">
        <v>6367</v>
      </c>
      <c r="J3" s="82" t="s">
        <v>4686</v>
      </c>
      <c r="K3" s="70" t="s">
        <v>2687</v>
      </c>
      <c r="L3" s="59" t="s">
        <v>2490</v>
      </c>
      <c r="M3" s="163" t="s">
        <v>3646</v>
      </c>
      <c r="N3" s="59" t="s">
        <v>2490</v>
      </c>
      <c r="O3" s="70" t="s">
        <v>6354</v>
      </c>
      <c r="P3" s="70" t="s">
        <v>73</v>
      </c>
      <c r="Q3" s="59" t="s">
        <v>239</v>
      </c>
      <c r="R3" s="59" t="s">
        <v>6774</v>
      </c>
      <c r="S3" s="70" t="s">
        <v>3049</v>
      </c>
      <c r="T3" s="59" t="s">
        <v>2490</v>
      </c>
      <c r="U3" s="70" t="s">
        <v>3080</v>
      </c>
      <c r="V3" s="70" t="s">
        <v>72</v>
      </c>
      <c r="W3" s="70" t="s">
        <v>6298</v>
      </c>
      <c r="X3" s="70">
        <v>5282</v>
      </c>
      <c r="Y3" s="70" t="s">
        <v>6775</v>
      </c>
      <c r="Z3" s="70" t="s">
        <v>6319</v>
      </c>
      <c r="AA3" s="171">
        <v>43203</v>
      </c>
      <c r="AB3" s="70" t="s">
        <v>774</v>
      </c>
      <c r="AC3" s="70" t="s">
        <v>1171</v>
      </c>
      <c r="AD3" s="70" t="s">
        <v>163</v>
      </c>
      <c r="AE3" s="82" t="s">
        <v>1162</v>
      </c>
      <c r="AF3" s="70" t="s">
        <v>1171</v>
      </c>
      <c r="AG3" s="70" t="s">
        <v>1159</v>
      </c>
      <c r="AH3" s="70" t="s">
        <v>3083</v>
      </c>
      <c r="AI3" s="70" t="s">
        <v>235</v>
      </c>
      <c r="AJ3" s="70" t="s">
        <v>72</v>
      </c>
      <c r="AK3" s="70">
        <v>1</v>
      </c>
      <c r="AL3" s="108" t="s">
        <v>6293</v>
      </c>
      <c r="AM3" t="s">
        <v>2490</v>
      </c>
      <c r="AN3" t="b">
        <v>1</v>
      </c>
    </row>
    <row r="4" spans="1:40" x14ac:dyDescent="0.3">
      <c r="A4" s="59" t="s">
        <v>3050</v>
      </c>
      <c r="B4" s="70" t="s">
        <v>1170</v>
      </c>
      <c r="C4" s="70" t="s">
        <v>1987</v>
      </c>
      <c r="D4" s="70" t="s">
        <v>1911</v>
      </c>
      <c r="E4" s="70" t="s">
        <v>17</v>
      </c>
      <c r="F4" s="70" t="s">
        <v>6355</v>
      </c>
      <c r="G4" s="70" t="s">
        <v>1805</v>
      </c>
      <c r="H4" s="161" t="s">
        <v>4900</v>
      </c>
      <c r="I4" s="59" t="s">
        <v>6367</v>
      </c>
      <c r="J4" s="82" t="s">
        <v>4686</v>
      </c>
      <c r="K4" s="70" t="s">
        <v>2687</v>
      </c>
      <c r="L4" s="59" t="s">
        <v>3424</v>
      </c>
      <c r="M4" s="163" t="s">
        <v>3652</v>
      </c>
      <c r="N4" s="59" t="s">
        <v>2491</v>
      </c>
      <c r="O4" s="70" t="s">
        <v>6354</v>
      </c>
      <c r="P4" s="70" t="s">
        <v>73</v>
      </c>
      <c r="Q4" s="59" t="s">
        <v>6299</v>
      </c>
      <c r="R4" s="59" t="s">
        <v>6776</v>
      </c>
      <c r="S4" s="70" t="s">
        <v>3050</v>
      </c>
      <c r="T4" s="59" t="s">
        <v>3424</v>
      </c>
      <c r="U4" s="70" t="s">
        <v>6300</v>
      </c>
      <c r="V4" s="70" t="s">
        <v>6301</v>
      </c>
      <c r="W4" s="70" t="s">
        <v>6298</v>
      </c>
      <c r="X4" s="70" t="s">
        <v>6322</v>
      </c>
      <c r="Y4" s="70" t="s">
        <v>6777</v>
      </c>
      <c r="Z4" s="70" t="s">
        <v>6320</v>
      </c>
      <c r="AA4" s="171">
        <v>45111</v>
      </c>
      <c r="AB4" s="70" t="s">
        <v>774</v>
      </c>
      <c r="AC4" s="70" t="s">
        <v>1171</v>
      </c>
      <c r="AD4" s="70" t="s">
        <v>163</v>
      </c>
      <c r="AE4" s="82" t="s">
        <v>1162</v>
      </c>
      <c r="AF4" s="70" t="s">
        <v>1171</v>
      </c>
      <c r="AG4" s="70" t="s">
        <v>1159</v>
      </c>
      <c r="AH4" s="70" t="s">
        <v>3083</v>
      </c>
      <c r="AI4" s="70" t="s">
        <v>235</v>
      </c>
      <c r="AJ4" s="70" t="s">
        <v>72</v>
      </c>
      <c r="AK4" s="70">
        <v>1</v>
      </c>
      <c r="AL4" s="108" t="s">
        <v>6293</v>
      </c>
      <c r="AM4" t="s">
        <v>3424</v>
      </c>
      <c r="AN4" t="b">
        <v>1</v>
      </c>
    </row>
    <row r="5" spans="1:40" x14ac:dyDescent="0.3">
      <c r="A5" s="59" t="s">
        <v>3053</v>
      </c>
      <c r="B5" s="70" t="s">
        <v>1195</v>
      </c>
      <c r="C5" s="70" t="s">
        <v>1988</v>
      </c>
      <c r="D5" s="70" t="s">
        <v>1911</v>
      </c>
      <c r="E5" s="70" t="s">
        <v>17</v>
      </c>
      <c r="F5" s="70" t="s">
        <v>6355</v>
      </c>
      <c r="G5" s="70" t="s">
        <v>1805</v>
      </c>
      <c r="H5" s="161" t="s">
        <v>4900</v>
      </c>
      <c r="I5" s="59" t="s">
        <v>6367</v>
      </c>
      <c r="J5" s="82" t="s">
        <v>4686</v>
      </c>
      <c r="K5" s="70" t="s">
        <v>2687</v>
      </c>
      <c r="L5" s="59" t="s">
        <v>2539</v>
      </c>
      <c r="M5" s="163" t="s">
        <v>3650</v>
      </c>
      <c r="N5" s="59" t="s">
        <v>2539</v>
      </c>
      <c r="O5" s="70" t="s">
        <v>6354</v>
      </c>
      <c r="P5" s="70" t="s">
        <v>73</v>
      </c>
      <c r="Q5" s="59" t="s">
        <v>474</v>
      </c>
      <c r="R5" s="59" t="s">
        <v>6778</v>
      </c>
      <c r="S5" s="70" t="s">
        <v>3053</v>
      </c>
      <c r="T5" s="59" t="s">
        <v>2539</v>
      </c>
      <c r="U5" s="70" t="s">
        <v>5828</v>
      </c>
      <c r="V5" s="70" t="s">
        <v>72</v>
      </c>
      <c r="W5" s="70" t="s">
        <v>6298</v>
      </c>
      <c r="X5" s="70" t="s">
        <v>5830</v>
      </c>
      <c r="Y5" s="70" t="s">
        <v>6779</v>
      </c>
      <c r="Z5" s="70" t="s">
        <v>6321</v>
      </c>
      <c r="AA5" s="171">
        <v>44788</v>
      </c>
      <c r="AB5" s="70" t="s">
        <v>774</v>
      </c>
      <c r="AC5" s="70" t="s">
        <v>1171</v>
      </c>
      <c r="AD5" s="70" t="s">
        <v>163</v>
      </c>
      <c r="AE5" s="82" t="s">
        <v>1162</v>
      </c>
      <c r="AF5" s="70" t="s">
        <v>1171</v>
      </c>
      <c r="AG5" s="70" t="s">
        <v>1159</v>
      </c>
      <c r="AH5" s="70" t="s">
        <v>3083</v>
      </c>
      <c r="AI5" s="70" t="s">
        <v>235</v>
      </c>
      <c r="AJ5" s="70" t="s">
        <v>72</v>
      </c>
      <c r="AK5" s="70">
        <v>1</v>
      </c>
      <c r="AL5" s="108" t="s">
        <v>6293</v>
      </c>
      <c r="AM5" t="s">
        <v>2539</v>
      </c>
      <c r="AN5" t="b">
        <v>1</v>
      </c>
    </row>
    <row r="6" spans="1:40" x14ac:dyDescent="0.3">
      <c r="A6" s="59" t="s">
        <v>3383</v>
      </c>
      <c r="B6" s="70" t="s">
        <v>1171</v>
      </c>
      <c r="C6" s="70" t="s">
        <v>3078</v>
      </c>
      <c r="D6" s="70" t="s">
        <v>1911</v>
      </c>
      <c r="E6" s="70" t="s">
        <v>17</v>
      </c>
      <c r="F6" s="70" t="s">
        <v>6355</v>
      </c>
      <c r="G6" s="70" t="s">
        <v>1805</v>
      </c>
      <c r="H6" s="161" t="s">
        <v>4900</v>
      </c>
      <c r="I6" s="59" t="s">
        <v>6367</v>
      </c>
      <c r="J6" s="82" t="s">
        <v>4686</v>
      </c>
      <c r="K6" s="70" t="s">
        <v>2687</v>
      </c>
      <c r="L6" s="59" t="s">
        <v>2494</v>
      </c>
      <c r="M6" s="163" t="s">
        <v>6780</v>
      </c>
      <c r="N6" s="59" t="s">
        <v>3424</v>
      </c>
      <c r="O6" s="70" t="s">
        <v>6354</v>
      </c>
      <c r="P6" s="70" t="s">
        <v>73</v>
      </c>
      <c r="Q6" s="59" t="s">
        <v>7225</v>
      </c>
      <c r="R6" s="59" t="s">
        <v>6781</v>
      </c>
      <c r="S6" s="70" t="s">
        <v>3383</v>
      </c>
      <c r="T6" s="59" t="s">
        <v>2494</v>
      </c>
      <c r="U6" s="70" t="s">
        <v>5921</v>
      </c>
      <c r="V6" s="70" t="s">
        <v>72</v>
      </c>
      <c r="W6" s="70" t="s">
        <v>2870</v>
      </c>
      <c r="X6" s="82" t="s">
        <v>3424</v>
      </c>
      <c r="Y6" s="70" t="s">
        <v>6781</v>
      </c>
      <c r="Z6" s="70" t="s">
        <v>774</v>
      </c>
      <c r="AA6" s="171" t="s">
        <v>774</v>
      </c>
      <c r="AB6" s="70" t="s">
        <v>774</v>
      </c>
      <c r="AC6" s="70" t="s">
        <v>1171</v>
      </c>
      <c r="AD6" s="70" t="s">
        <v>163</v>
      </c>
      <c r="AE6" s="82" t="s">
        <v>1162</v>
      </c>
      <c r="AF6" s="70" t="s">
        <v>1171</v>
      </c>
      <c r="AG6" s="70" t="s">
        <v>1159</v>
      </c>
      <c r="AH6" s="70" t="s">
        <v>3083</v>
      </c>
      <c r="AI6" s="70" t="s">
        <v>235</v>
      </c>
      <c r="AJ6" s="70" t="s">
        <v>72</v>
      </c>
      <c r="AK6" s="70">
        <v>0</v>
      </c>
      <c r="AL6" s="108" t="s">
        <v>5606</v>
      </c>
      <c r="AM6" t="s">
        <v>2494</v>
      </c>
      <c r="AN6" t="b">
        <v>1</v>
      </c>
    </row>
    <row r="7" spans="1:40" x14ac:dyDescent="0.3">
      <c r="A7" s="59" t="s">
        <v>3083</v>
      </c>
      <c r="B7" s="70" t="s">
        <v>1171</v>
      </c>
      <c r="C7" s="70" t="s">
        <v>3078</v>
      </c>
      <c r="D7" s="70" t="s">
        <v>1911</v>
      </c>
      <c r="E7" s="70" t="s">
        <v>17</v>
      </c>
      <c r="F7" s="70" t="s">
        <v>6355</v>
      </c>
      <c r="G7" s="70" t="s">
        <v>1805</v>
      </c>
      <c r="H7" s="161" t="s">
        <v>4900</v>
      </c>
      <c r="I7" s="59" t="s">
        <v>6367</v>
      </c>
      <c r="J7" s="82" t="s">
        <v>4686</v>
      </c>
      <c r="K7" s="70" t="s">
        <v>2687</v>
      </c>
      <c r="L7" s="59" t="s">
        <v>2494</v>
      </c>
      <c r="M7" s="163" t="s">
        <v>3831</v>
      </c>
      <c r="N7" s="59" t="s">
        <v>2741</v>
      </c>
      <c r="O7" s="70" t="s">
        <v>6354</v>
      </c>
      <c r="P7" s="70" t="s">
        <v>73</v>
      </c>
      <c r="Q7" s="59" t="s">
        <v>3294</v>
      </c>
      <c r="R7" s="59" t="s">
        <v>235</v>
      </c>
      <c r="S7" s="70" t="s">
        <v>3083</v>
      </c>
      <c r="T7" s="59" t="s">
        <v>2741</v>
      </c>
      <c r="U7" s="70" t="s">
        <v>235</v>
      </c>
      <c r="V7" s="70" t="s">
        <v>72</v>
      </c>
      <c r="W7" s="70" t="s">
        <v>2870</v>
      </c>
      <c r="X7" s="70" t="s">
        <v>1136</v>
      </c>
      <c r="Y7" s="70" t="s">
        <v>6782</v>
      </c>
      <c r="Z7" s="70" t="s">
        <v>774</v>
      </c>
      <c r="AA7" s="171" t="s">
        <v>774</v>
      </c>
      <c r="AB7" s="70" t="s">
        <v>774</v>
      </c>
      <c r="AC7" s="70" t="s">
        <v>1219</v>
      </c>
      <c r="AD7" s="70" t="s">
        <v>1028</v>
      </c>
      <c r="AE7" s="82" t="s">
        <v>3414</v>
      </c>
      <c r="AF7" s="70" t="s">
        <v>1171</v>
      </c>
      <c r="AG7" s="70" t="s">
        <v>1159</v>
      </c>
      <c r="AH7" s="70" t="s">
        <v>6356</v>
      </c>
      <c r="AI7" s="70" t="s">
        <v>642</v>
      </c>
      <c r="AJ7" s="70" t="s">
        <v>67</v>
      </c>
      <c r="AK7" s="70">
        <v>2</v>
      </c>
      <c r="AL7" s="108" t="s">
        <v>6294</v>
      </c>
      <c r="AM7" t="s">
        <v>2741</v>
      </c>
      <c r="AN7" t="b">
        <v>1</v>
      </c>
    </row>
    <row r="8" spans="1:40" x14ac:dyDescent="0.3">
      <c r="A8" s="59" t="s">
        <v>3041</v>
      </c>
      <c r="B8" s="70" t="s">
        <v>1170</v>
      </c>
      <c r="C8" s="70" t="s">
        <v>1987</v>
      </c>
      <c r="D8" s="70" t="s">
        <v>1911</v>
      </c>
      <c r="E8" s="70" t="s">
        <v>17</v>
      </c>
      <c r="F8" s="70" t="s">
        <v>6355</v>
      </c>
      <c r="G8" s="70" t="s">
        <v>2075</v>
      </c>
      <c r="H8" s="161" t="s">
        <v>4900</v>
      </c>
      <c r="I8" s="59" t="s">
        <v>6357</v>
      </c>
      <c r="J8" s="82" t="s">
        <v>4686</v>
      </c>
      <c r="K8" s="70" t="s">
        <v>2687</v>
      </c>
      <c r="L8" s="59" t="s">
        <v>2497</v>
      </c>
      <c r="M8" s="163" t="s">
        <v>3653</v>
      </c>
      <c r="N8" s="59" t="s">
        <v>2497</v>
      </c>
      <c r="O8" s="70" t="s">
        <v>6354</v>
      </c>
      <c r="P8" s="70" t="s">
        <v>2864</v>
      </c>
      <c r="Q8" s="59" t="s">
        <v>270</v>
      </c>
      <c r="R8" s="59" t="s">
        <v>6783</v>
      </c>
      <c r="S8" s="70" t="s">
        <v>3041</v>
      </c>
      <c r="T8" s="59" t="s">
        <v>2497</v>
      </c>
      <c r="U8" s="70" t="s">
        <v>5834</v>
      </c>
      <c r="V8" s="70" t="s">
        <v>67</v>
      </c>
      <c r="W8" s="70" t="s">
        <v>6305</v>
      </c>
      <c r="X8" s="70">
        <v>5254</v>
      </c>
      <c r="Y8" s="70" t="s">
        <v>6784</v>
      </c>
      <c r="Z8" s="70" t="s">
        <v>6336</v>
      </c>
      <c r="AA8" s="171">
        <v>42974</v>
      </c>
      <c r="AB8" s="70" t="s">
        <v>774</v>
      </c>
      <c r="AC8" s="70" t="s">
        <v>1171</v>
      </c>
      <c r="AD8" s="70" t="s">
        <v>163</v>
      </c>
      <c r="AE8" s="82" t="s">
        <v>1162</v>
      </c>
      <c r="AF8" s="70" t="s">
        <v>1171</v>
      </c>
      <c r="AG8" s="70" t="s">
        <v>1159</v>
      </c>
      <c r="AH8" s="70" t="s">
        <v>3105</v>
      </c>
      <c r="AI8" s="70" t="s">
        <v>271</v>
      </c>
      <c r="AJ8" s="70" t="s">
        <v>67</v>
      </c>
      <c r="AK8" s="70">
        <v>1</v>
      </c>
      <c r="AL8" s="108" t="s">
        <v>6293</v>
      </c>
      <c r="AM8" t="s">
        <v>2497</v>
      </c>
      <c r="AN8" t="b">
        <v>1</v>
      </c>
    </row>
    <row r="9" spans="1:40" x14ac:dyDescent="0.3">
      <c r="A9" s="59" t="s">
        <v>3042</v>
      </c>
      <c r="B9" s="70" t="s">
        <v>1170</v>
      </c>
      <c r="C9" s="70" t="s">
        <v>1987</v>
      </c>
      <c r="D9" s="70" t="s">
        <v>1911</v>
      </c>
      <c r="E9" s="70" t="s">
        <v>17</v>
      </c>
      <c r="F9" s="70" t="s">
        <v>6355</v>
      </c>
      <c r="G9" s="70" t="s">
        <v>2075</v>
      </c>
      <c r="H9" s="161" t="s">
        <v>4900</v>
      </c>
      <c r="I9" s="59" t="s">
        <v>6357</v>
      </c>
      <c r="J9" s="82" t="s">
        <v>4686</v>
      </c>
      <c r="K9" s="70" t="s">
        <v>2687</v>
      </c>
      <c r="L9" s="59" t="s">
        <v>2498</v>
      </c>
      <c r="M9" s="163" t="s">
        <v>3655</v>
      </c>
      <c r="N9" s="59" t="s">
        <v>2498</v>
      </c>
      <c r="O9" s="70" t="s">
        <v>6354</v>
      </c>
      <c r="P9" s="70" t="s">
        <v>2864</v>
      </c>
      <c r="Q9" s="59" t="s">
        <v>278</v>
      </c>
      <c r="R9" s="59" t="s">
        <v>6785</v>
      </c>
      <c r="S9" s="70" t="s">
        <v>3042</v>
      </c>
      <c r="T9" s="59" t="s">
        <v>2498</v>
      </c>
      <c r="U9" s="70" t="s">
        <v>3101</v>
      </c>
      <c r="V9" s="70" t="s">
        <v>512</v>
      </c>
      <c r="W9" s="70" t="s">
        <v>6298</v>
      </c>
      <c r="X9" s="70" t="s">
        <v>674</v>
      </c>
      <c r="Y9" s="70" t="s">
        <v>6786</v>
      </c>
      <c r="Z9" s="70" t="s">
        <v>6337</v>
      </c>
      <c r="AA9" s="171">
        <v>44248</v>
      </c>
      <c r="AB9" s="70" t="s">
        <v>774</v>
      </c>
      <c r="AC9" s="70" t="s">
        <v>1171</v>
      </c>
      <c r="AD9" s="70" t="s">
        <v>163</v>
      </c>
      <c r="AE9" s="82" t="s">
        <v>1162</v>
      </c>
      <c r="AF9" s="70" t="s">
        <v>1171</v>
      </c>
      <c r="AG9" s="70" t="s">
        <v>1159</v>
      </c>
      <c r="AH9" s="70" t="s">
        <v>3105</v>
      </c>
      <c r="AI9" s="70" t="s">
        <v>271</v>
      </c>
      <c r="AJ9" s="70" t="s">
        <v>67</v>
      </c>
      <c r="AK9" s="70">
        <v>1</v>
      </c>
      <c r="AL9" s="108" t="s">
        <v>6293</v>
      </c>
      <c r="AM9" t="s">
        <v>2498</v>
      </c>
      <c r="AN9" t="b">
        <v>1</v>
      </c>
    </row>
    <row r="10" spans="1:40" x14ac:dyDescent="0.3">
      <c r="A10" s="59" t="s">
        <v>3045</v>
      </c>
      <c r="B10" s="70" t="s">
        <v>1195</v>
      </c>
      <c r="C10" s="70" t="s">
        <v>1988</v>
      </c>
      <c r="D10" s="70" t="s">
        <v>1911</v>
      </c>
      <c r="E10" s="70" t="s">
        <v>17</v>
      </c>
      <c r="F10" s="70" t="s">
        <v>6355</v>
      </c>
      <c r="G10" s="70" t="s">
        <v>2075</v>
      </c>
      <c r="H10" s="161" t="s">
        <v>4900</v>
      </c>
      <c r="I10" s="59" t="s">
        <v>6357</v>
      </c>
      <c r="J10" s="82" t="s">
        <v>4686</v>
      </c>
      <c r="K10" s="70" t="s">
        <v>2687</v>
      </c>
      <c r="L10" s="59" t="s">
        <v>2543</v>
      </c>
      <c r="M10" s="163" t="s">
        <v>3657</v>
      </c>
      <c r="N10" s="59" t="s">
        <v>2543</v>
      </c>
      <c r="O10" s="70" t="s">
        <v>6354</v>
      </c>
      <c r="P10" s="70" t="s">
        <v>2864</v>
      </c>
      <c r="Q10" s="59" t="s">
        <v>497</v>
      </c>
      <c r="R10" s="59" t="s">
        <v>6787</v>
      </c>
      <c r="S10" s="70" t="s">
        <v>3045</v>
      </c>
      <c r="T10" s="59" t="s">
        <v>2543</v>
      </c>
      <c r="U10" s="70" t="s">
        <v>6303</v>
      </c>
      <c r="V10" s="70" t="s">
        <v>67</v>
      </c>
      <c r="W10" s="70" t="s">
        <v>6305</v>
      </c>
      <c r="X10" s="70" t="s">
        <v>6334</v>
      </c>
      <c r="Y10" s="70" t="s">
        <v>6788</v>
      </c>
      <c r="Z10" s="70" t="s">
        <v>6338</v>
      </c>
      <c r="AA10" s="171">
        <v>45066</v>
      </c>
      <c r="AB10" s="70" t="s">
        <v>774</v>
      </c>
      <c r="AC10" s="70" t="s">
        <v>1171</v>
      </c>
      <c r="AD10" s="70" t="s">
        <v>163</v>
      </c>
      <c r="AE10" s="82" t="s">
        <v>1162</v>
      </c>
      <c r="AF10" s="70" t="s">
        <v>1171</v>
      </c>
      <c r="AG10" s="70" t="s">
        <v>1159</v>
      </c>
      <c r="AH10" s="70" t="s">
        <v>3105</v>
      </c>
      <c r="AI10" s="70" t="s">
        <v>271</v>
      </c>
      <c r="AJ10" s="70" t="s">
        <v>67</v>
      </c>
      <c r="AK10" s="70">
        <v>1</v>
      </c>
      <c r="AL10" s="108" t="s">
        <v>6293</v>
      </c>
      <c r="AM10" t="s">
        <v>2543</v>
      </c>
      <c r="AN10" t="b">
        <v>1</v>
      </c>
    </row>
    <row r="11" spans="1:40" x14ac:dyDescent="0.3">
      <c r="A11" s="59" t="s">
        <v>3047</v>
      </c>
      <c r="B11" s="70" t="s">
        <v>1195</v>
      </c>
      <c r="C11" s="70" t="s">
        <v>1988</v>
      </c>
      <c r="D11" s="70" t="s">
        <v>1911</v>
      </c>
      <c r="E11" s="70" t="s">
        <v>17</v>
      </c>
      <c r="F11" s="70" t="s">
        <v>6355</v>
      </c>
      <c r="G11" s="70" t="s">
        <v>2075</v>
      </c>
      <c r="H11" s="161" t="s">
        <v>4900</v>
      </c>
      <c r="I11" s="59" t="s">
        <v>6357</v>
      </c>
      <c r="J11" s="82" t="s">
        <v>4686</v>
      </c>
      <c r="K11" s="70" t="s">
        <v>2687</v>
      </c>
      <c r="L11" s="59" t="s">
        <v>2547</v>
      </c>
      <c r="M11" s="163" t="s">
        <v>3659</v>
      </c>
      <c r="N11" s="59" t="s">
        <v>2547</v>
      </c>
      <c r="O11" s="70" t="s">
        <v>6354</v>
      </c>
      <c r="P11" s="70" t="s">
        <v>2864</v>
      </c>
      <c r="Q11" s="59" t="s">
        <v>505</v>
      </c>
      <c r="R11" s="59" t="s">
        <v>6789</v>
      </c>
      <c r="S11" s="70" t="s">
        <v>3047</v>
      </c>
      <c r="T11" s="59" t="s">
        <v>2547</v>
      </c>
      <c r="U11" s="70" t="s">
        <v>6304</v>
      </c>
      <c r="V11" s="70" t="s">
        <v>512</v>
      </c>
      <c r="W11" s="70" t="s">
        <v>6298</v>
      </c>
      <c r="X11" s="70" t="s">
        <v>6335</v>
      </c>
      <c r="Y11" s="70" t="s">
        <v>6790</v>
      </c>
      <c r="Z11" s="70" t="s">
        <v>6339</v>
      </c>
      <c r="AA11" s="171">
        <v>44959</v>
      </c>
      <c r="AB11" s="70" t="s">
        <v>774</v>
      </c>
      <c r="AC11" s="70" t="s">
        <v>1171</v>
      </c>
      <c r="AD11" s="70" t="s">
        <v>163</v>
      </c>
      <c r="AE11" s="82" t="s">
        <v>1162</v>
      </c>
      <c r="AF11" s="70" t="s">
        <v>1171</v>
      </c>
      <c r="AG11" s="70" t="s">
        <v>1159</v>
      </c>
      <c r="AH11" s="70" t="s">
        <v>3105</v>
      </c>
      <c r="AI11" s="70" t="s">
        <v>271</v>
      </c>
      <c r="AJ11" s="70" t="s">
        <v>67</v>
      </c>
      <c r="AK11" s="70">
        <v>1</v>
      </c>
      <c r="AL11" s="108" t="s">
        <v>6293</v>
      </c>
      <c r="AM11" t="s">
        <v>2547</v>
      </c>
      <c r="AN11" t="b">
        <v>1</v>
      </c>
    </row>
    <row r="12" spans="1:40" x14ac:dyDescent="0.3">
      <c r="A12" s="59" t="s">
        <v>3046</v>
      </c>
      <c r="B12" s="70" t="s">
        <v>1195</v>
      </c>
      <c r="C12" s="70" t="s">
        <v>1988</v>
      </c>
      <c r="D12" s="70" t="s">
        <v>1911</v>
      </c>
      <c r="E12" s="70" t="s">
        <v>17</v>
      </c>
      <c r="F12" s="70" t="s">
        <v>6355</v>
      </c>
      <c r="G12" s="70" t="s">
        <v>2075</v>
      </c>
      <c r="H12" s="161" t="s">
        <v>4900</v>
      </c>
      <c r="I12" s="59" t="s">
        <v>6357</v>
      </c>
      <c r="J12" s="82" t="s">
        <v>4686</v>
      </c>
      <c r="K12" s="70" t="s">
        <v>2687</v>
      </c>
      <c r="L12" s="59" t="s">
        <v>2545</v>
      </c>
      <c r="M12" s="163" t="s">
        <v>3658</v>
      </c>
      <c r="N12" s="59" t="s">
        <v>2545</v>
      </c>
      <c r="O12" s="70" t="s">
        <v>6354</v>
      </c>
      <c r="P12" s="70" t="s">
        <v>2864</v>
      </c>
      <c r="Q12" s="59" t="s">
        <v>510</v>
      </c>
      <c r="R12" s="59" t="s">
        <v>6791</v>
      </c>
      <c r="S12" s="70" t="s">
        <v>3046</v>
      </c>
      <c r="T12" s="59" t="s">
        <v>2545</v>
      </c>
      <c r="U12" s="70" t="s">
        <v>5835</v>
      </c>
      <c r="V12" s="70" t="s">
        <v>67</v>
      </c>
      <c r="W12" s="70" t="s">
        <v>6305</v>
      </c>
      <c r="X12" s="70" t="s">
        <v>732</v>
      </c>
      <c r="Y12" s="70" t="s">
        <v>6792</v>
      </c>
      <c r="Z12" s="70" t="s">
        <v>6340</v>
      </c>
      <c r="AA12" s="171">
        <v>43754</v>
      </c>
      <c r="AB12" s="70" t="s">
        <v>774</v>
      </c>
      <c r="AC12" s="70" t="s">
        <v>1171</v>
      </c>
      <c r="AD12" s="70" t="s">
        <v>163</v>
      </c>
      <c r="AE12" s="82" t="s">
        <v>1162</v>
      </c>
      <c r="AF12" s="70" t="s">
        <v>1171</v>
      </c>
      <c r="AG12" s="70" t="s">
        <v>1159</v>
      </c>
      <c r="AH12" s="70" t="s">
        <v>3105</v>
      </c>
      <c r="AI12" s="70" t="s">
        <v>271</v>
      </c>
      <c r="AJ12" s="70" t="s">
        <v>67</v>
      </c>
      <c r="AK12" s="70">
        <v>1</v>
      </c>
      <c r="AL12" s="108" t="s">
        <v>6293</v>
      </c>
      <c r="AM12" t="s">
        <v>2545</v>
      </c>
      <c r="AN12" t="b">
        <v>1</v>
      </c>
    </row>
    <row r="13" spans="1:40" x14ac:dyDescent="0.3">
      <c r="A13" s="59" t="s">
        <v>3386</v>
      </c>
      <c r="B13" s="70" t="s">
        <v>1171</v>
      </c>
      <c r="C13" s="70" t="s">
        <v>3078</v>
      </c>
      <c r="D13" s="70" t="s">
        <v>1911</v>
      </c>
      <c r="E13" s="70" t="s">
        <v>17</v>
      </c>
      <c r="F13" s="70" t="s">
        <v>6355</v>
      </c>
      <c r="G13" s="70" t="s">
        <v>2075</v>
      </c>
      <c r="H13" s="161" t="s">
        <v>4900</v>
      </c>
      <c r="I13" s="59" t="s">
        <v>6357</v>
      </c>
      <c r="J13" s="82" t="s">
        <v>4686</v>
      </c>
      <c r="K13" s="70" t="s">
        <v>2687</v>
      </c>
      <c r="L13" s="59" t="s">
        <v>2501</v>
      </c>
      <c r="M13" s="163" t="s">
        <v>3660</v>
      </c>
      <c r="N13" s="59" t="s">
        <v>2501</v>
      </c>
      <c r="O13" s="70" t="s">
        <v>6354</v>
      </c>
      <c r="P13" s="70" t="s">
        <v>2864</v>
      </c>
      <c r="Q13" s="59" t="s">
        <v>7226</v>
      </c>
      <c r="R13" s="59" t="s">
        <v>6793</v>
      </c>
      <c r="S13" s="70" t="s">
        <v>3386</v>
      </c>
      <c r="T13" s="59" t="s">
        <v>2501</v>
      </c>
      <c r="U13" s="70" t="s">
        <v>5921</v>
      </c>
      <c r="V13" s="70" t="s">
        <v>67</v>
      </c>
      <c r="W13" s="70" t="s">
        <v>2870</v>
      </c>
      <c r="X13" s="82" t="s">
        <v>2501</v>
      </c>
      <c r="Y13" s="70" t="s">
        <v>6793</v>
      </c>
      <c r="Z13" s="70" t="s">
        <v>774</v>
      </c>
      <c r="AA13" s="171" t="s">
        <v>774</v>
      </c>
      <c r="AB13" s="70" t="s">
        <v>774</v>
      </c>
      <c r="AC13" s="70" t="s">
        <v>1171</v>
      </c>
      <c r="AD13" s="70" t="s">
        <v>163</v>
      </c>
      <c r="AE13" s="82" t="s">
        <v>1162</v>
      </c>
      <c r="AF13" s="70" t="s">
        <v>1171</v>
      </c>
      <c r="AG13" s="70" t="s">
        <v>1159</v>
      </c>
      <c r="AH13" s="70" t="s">
        <v>3105</v>
      </c>
      <c r="AI13" s="70" t="s">
        <v>271</v>
      </c>
      <c r="AJ13" s="70" t="s">
        <v>67</v>
      </c>
      <c r="AK13" s="70">
        <v>0</v>
      </c>
      <c r="AL13" s="108" t="s">
        <v>5606</v>
      </c>
      <c r="AM13" t="s">
        <v>2501</v>
      </c>
      <c r="AN13" t="b">
        <v>1</v>
      </c>
    </row>
    <row r="14" spans="1:40" x14ac:dyDescent="0.3">
      <c r="A14" s="59" t="s">
        <v>3105</v>
      </c>
      <c r="B14" s="70" t="s">
        <v>1171</v>
      </c>
      <c r="C14" s="70" t="s">
        <v>3078</v>
      </c>
      <c r="D14" s="70" t="s">
        <v>1911</v>
      </c>
      <c r="E14" s="70" t="s">
        <v>17</v>
      </c>
      <c r="F14" s="70" t="s">
        <v>6355</v>
      </c>
      <c r="G14" s="70" t="s">
        <v>2075</v>
      </c>
      <c r="H14" s="161" t="s">
        <v>4900</v>
      </c>
      <c r="I14" s="59" t="s">
        <v>6357</v>
      </c>
      <c r="J14" s="82" t="s">
        <v>4686</v>
      </c>
      <c r="K14" s="70" t="s">
        <v>2687</v>
      </c>
      <c r="L14" s="59" t="s">
        <v>2501</v>
      </c>
      <c r="M14" s="163" t="s">
        <v>3832</v>
      </c>
      <c r="N14" s="59" t="s">
        <v>2742</v>
      </c>
      <c r="O14" s="70" t="s">
        <v>6354</v>
      </c>
      <c r="P14" s="70" t="s">
        <v>2864</v>
      </c>
      <c r="Q14" s="59" t="s">
        <v>3299</v>
      </c>
      <c r="R14" s="59" t="s">
        <v>271</v>
      </c>
      <c r="S14" s="70" t="s">
        <v>3105</v>
      </c>
      <c r="T14" s="59" t="s">
        <v>2742</v>
      </c>
      <c r="U14" s="70" t="s">
        <v>271</v>
      </c>
      <c r="V14" s="70" t="s">
        <v>67</v>
      </c>
      <c r="W14" s="70" t="s">
        <v>2870</v>
      </c>
      <c r="X14" s="70">
        <v>5073</v>
      </c>
      <c r="Y14" s="70" t="s">
        <v>6794</v>
      </c>
      <c r="Z14" s="70" t="s">
        <v>6341</v>
      </c>
      <c r="AA14" s="171">
        <v>41852</v>
      </c>
      <c r="AB14" s="70" t="s">
        <v>774</v>
      </c>
      <c r="AC14" s="70" t="s">
        <v>1219</v>
      </c>
      <c r="AD14" s="70" t="s">
        <v>1028</v>
      </c>
      <c r="AE14" s="82" t="s">
        <v>3414</v>
      </c>
      <c r="AF14" s="70" t="s">
        <v>1171</v>
      </c>
      <c r="AG14" s="70" t="s">
        <v>1159</v>
      </c>
      <c r="AH14" s="70" t="s">
        <v>6356</v>
      </c>
      <c r="AI14" s="70" t="s">
        <v>642</v>
      </c>
      <c r="AJ14" s="70" t="s">
        <v>67</v>
      </c>
      <c r="AK14" s="70">
        <v>2</v>
      </c>
      <c r="AL14" s="108" t="s">
        <v>6294</v>
      </c>
      <c r="AM14" t="s">
        <v>2742</v>
      </c>
      <c r="AN14" t="b">
        <v>1</v>
      </c>
    </row>
    <row r="15" spans="1:40" x14ac:dyDescent="0.3">
      <c r="A15" s="59" t="s">
        <v>5296</v>
      </c>
      <c r="B15" s="70" t="s">
        <v>1171</v>
      </c>
      <c r="C15" s="70" t="s">
        <v>3078</v>
      </c>
      <c r="D15" s="70" t="s">
        <v>1911</v>
      </c>
      <c r="E15" s="70" t="s">
        <v>17</v>
      </c>
      <c r="F15" s="70" t="s">
        <v>6355</v>
      </c>
      <c r="G15" s="70" t="s">
        <v>2075</v>
      </c>
      <c r="H15" s="161" t="s">
        <v>4900</v>
      </c>
      <c r="I15" s="59" t="s">
        <v>6357</v>
      </c>
      <c r="J15" s="82" t="s">
        <v>4686</v>
      </c>
      <c r="K15" s="70" t="s">
        <v>2687</v>
      </c>
      <c r="L15" s="59" t="s">
        <v>5585</v>
      </c>
      <c r="M15" s="163" t="s">
        <v>6795</v>
      </c>
      <c r="N15" s="59" t="s">
        <v>5586</v>
      </c>
      <c r="O15" s="70" t="s">
        <v>6354</v>
      </c>
      <c r="P15" s="70" t="s">
        <v>2864</v>
      </c>
      <c r="Q15" s="59" t="s">
        <v>6757</v>
      </c>
      <c r="R15" s="59" t="s">
        <v>3113</v>
      </c>
      <c r="S15" s="70" t="s">
        <v>5296</v>
      </c>
      <c r="T15" s="59" t="s">
        <v>5586</v>
      </c>
      <c r="U15" s="70" t="s">
        <v>5295</v>
      </c>
      <c r="V15" s="70" t="s">
        <v>67</v>
      </c>
      <c r="W15" s="70" t="s">
        <v>2870</v>
      </c>
      <c r="X15" s="70" t="s">
        <v>731</v>
      </c>
      <c r="Y15" s="70" t="s">
        <v>6796</v>
      </c>
      <c r="Z15" s="70" t="s">
        <v>6344</v>
      </c>
      <c r="AA15" s="171">
        <v>43838</v>
      </c>
      <c r="AB15" s="70" t="s">
        <v>774</v>
      </c>
      <c r="AC15" s="70" t="s">
        <v>2072</v>
      </c>
      <c r="AD15" s="70" t="s">
        <v>5293</v>
      </c>
      <c r="AE15" s="82" t="s">
        <v>3414</v>
      </c>
      <c r="AF15" s="70" t="s">
        <v>1171</v>
      </c>
      <c r="AG15" s="70" t="s">
        <v>1159</v>
      </c>
      <c r="AH15" s="70" t="s">
        <v>6356</v>
      </c>
      <c r="AI15" s="70" t="s">
        <v>642</v>
      </c>
      <c r="AJ15" s="70" t="s">
        <v>67</v>
      </c>
      <c r="AK15" s="70">
        <v>2</v>
      </c>
      <c r="AL15" s="108" t="s">
        <v>6294</v>
      </c>
      <c r="AM15" t="s">
        <v>5586</v>
      </c>
      <c r="AN15" t="b">
        <v>1</v>
      </c>
    </row>
    <row r="16" spans="1:40" x14ac:dyDescent="0.3">
      <c r="A16" s="59" t="s">
        <v>5513</v>
      </c>
      <c r="B16" s="70" t="s">
        <v>1171</v>
      </c>
      <c r="C16" s="70" t="s">
        <v>3078</v>
      </c>
      <c r="D16" s="70" t="s">
        <v>1911</v>
      </c>
      <c r="E16" s="70" t="s">
        <v>17</v>
      </c>
      <c r="F16" s="70" t="s">
        <v>6355</v>
      </c>
      <c r="G16" s="70" t="s">
        <v>2075</v>
      </c>
      <c r="H16" s="161" t="s">
        <v>4900</v>
      </c>
      <c r="I16" s="59" t="s">
        <v>6357</v>
      </c>
      <c r="J16" s="82" t="s">
        <v>4686</v>
      </c>
      <c r="K16" s="70" t="s">
        <v>2687</v>
      </c>
      <c r="L16" s="59" t="s">
        <v>5585</v>
      </c>
      <c r="M16" s="163" t="s">
        <v>6797</v>
      </c>
      <c r="N16" s="59" t="s">
        <v>5585</v>
      </c>
      <c r="O16" s="70" t="s">
        <v>6354</v>
      </c>
      <c r="P16" s="70" t="s">
        <v>2864</v>
      </c>
      <c r="Q16" s="59" t="s">
        <v>6758</v>
      </c>
      <c r="R16" s="59" t="s">
        <v>5921</v>
      </c>
      <c r="S16" s="70" t="s">
        <v>5513</v>
      </c>
      <c r="T16" s="59" t="s">
        <v>5585</v>
      </c>
      <c r="U16" s="70" t="s">
        <v>5921</v>
      </c>
      <c r="V16" s="70" t="s">
        <v>67</v>
      </c>
      <c r="W16" s="70" t="s">
        <v>2870</v>
      </c>
      <c r="X16" s="82" t="s">
        <v>5585</v>
      </c>
      <c r="Y16" s="70" t="s">
        <v>6798</v>
      </c>
      <c r="Z16" s="70" t="s">
        <v>774</v>
      </c>
      <c r="AA16" s="171" t="s">
        <v>774</v>
      </c>
      <c r="AB16" s="70" t="s">
        <v>774</v>
      </c>
      <c r="AC16" s="70" t="s">
        <v>2072</v>
      </c>
      <c r="AD16" s="70" t="s">
        <v>5293</v>
      </c>
      <c r="AE16" s="82" t="s">
        <v>1162</v>
      </c>
      <c r="AF16" s="70" t="s">
        <v>1171</v>
      </c>
      <c r="AG16" s="70" t="s">
        <v>1159</v>
      </c>
      <c r="AH16" s="70" t="s">
        <v>5296</v>
      </c>
      <c r="AI16" s="70" t="s">
        <v>5295</v>
      </c>
      <c r="AJ16" s="70" t="s">
        <v>67</v>
      </c>
      <c r="AK16" s="70">
        <v>0</v>
      </c>
      <c r="AL16" s="108" t="s">
        <v>5606</v>
      </c>
      <c r="AM16" t="s">
        <v>5585</v>
      </c>
      <c r="AN16" t="b">
        <v>1</v>
      </c>
    </row>
    <row r="17" spans="1:40" x14ac:dyDescent="0.3">
      <c r="A17" s="59" t="s">
        <v>3043</v>
      </c>
      <c r="B17" s="70" t="s">
        <v>1170</v>
      </c>
      <c r="C17" s="70" t="s">
        <v>1987</v>
      </c>
      <c r="D17" s="70" t="s">
        <v>1911</v>
      </c>
      <c r="E17" s="70" t="s">
        <v>17</v>
      </c>
      <c r="F17" s="70" t="s">
        <v>6355</v>
      </c>
      <c r="G17" s="70" t="s">
        <v>2075</v>
      </c>
      <c r="H17" s="161" t="s">
        <v>4900</v>
      </c>
      <c r="I17" s="59" t="s">
        <v>6357</v>
      </c>
      <c r="J17" s="82" t="s">
        <v>4686</v>
      </c>
      <c r="K17" s="70" t="s">
        <v>2687</v>
      </c>
      <c r="L17" s="59" t="s">
        <v>2495</v>
      </c>
      <c r="M17" s="163" t="s">
        <v>3654</v>
      </c>
      <c r="N17" s="59" t="s">
        <v>2498</v>
      </c>
      <c r="O17" s="70" t="s">
        <v>6354</v>
      </c>
      <c r="P17" s="70" t="s">
        <v>2864</v>
      </c>
      <c r="Q17" s="59" t="s">
        <v>3295</v>
      </c>
      <c r="R17" s="59" t="s">
        <v>6799</v>
      </c>
      <c r="S17" s="70" t="s">
        <v>3043</v>
      </c>
      <c r="T17" s="59" t="s">
        <v>2495</v>
      </c>
      <c r="U17" s="70" t="s">
        <v>499</v>
      </c>
      <c r="V17" s="70" t="s">
        <v>67</v>
      </c>
      <c r="W17" s="70" t="s">
        <v>6342</v>
      </c>
      <c r="X17" s="70" t="s">
        <v>730</v>
      </c>
      <c r="Y17" s="70" t="s">
        <v>6800</v>
      </c>
      <c r="Z17" s="70" t="s">
        <v>6343</v>
      </c>
      <c r="AA17" s="171">
        <v>43013</v>
      </c>
      <c r="AB17" s="70" t="s">
        <v>774</v>
      </c>
      <c r="AC17" s="70" t="s">
        <v>1171</v>
      </c>
      <c r="AD17" s="70" t="s">
        <v>163</v>
      </c>
      <c r="AE17" s="82" t="s">
        <v>1162</v>
      </c>
      <c r="AF17" s="70" t="s">
        <v>1171</v>
      </c>
      <c r="AG17" s="70" t="s">
        <v>1159</v>
      </c>
      <c r="AH17" s="70" t="s">
        <v>5296</v>
      </c>
      <c r="AI17" s="70" t="s">
        <v>5295</v>
      </c>
      <c r="AJ17" s="70" t="s">
        <v>67</v>
      </c>
      <c r="AK17" s="70">
        <v>1</v>
      </c>
      <c r="AL17" s="108" t="s">
        <v>6293</v>
      </c>
      <c r="AM17" t="s">
        <v>2495</v>
      </c>
      <c r="AN17" t="b">
        <v>1</v>
      </c>
    </row>
    <row r="18" spans="1:40" x14ac:dyDescent="0.3">
      <c r="A18" s="59" t="s">
        <v>3107</v>
      </c>
      <c r="B18" s="70" t="s">
        <v>1170</v>
      </c>
      <c r="C18" s="70" t="s">
        <v>1987</v>
      </c>
      <c r="D18" s="70" t="s">
        <v>1911</v>
      </c>
      <c r="E18" s="70" t="s">
        <v>17</v>
      </c>
      <c r="F18" s="70" t="s">
        <v>6355</v>
      </c>
      <c r="G18" s="70" t="s">
        <v>1807</v>
      </c>
      <c r="H18" s="161" t="s">
        <v>4900</v>
      </c>
      <c r="I18" s="59" t="s">
        <v>6370</v>
      </c>
      <c r="J18" s="82" t="s">
        <v>4686</v>
      </c>
      <c r="K18" s="70" t="s">
        <v>2687</v>
      </c>
      <c r="L18" s="59" t="s">
        <v>2496</v>
      </c>
      <c r="M18" s="163" t="s">
        <v>3661</v>
      </c>
      <c r="N18" s="59" t="s">
        <v>2496</v>
      </c>
      <c r="O18" s="70" t="s">
        <v>6354</v>
      </c>
      <c r="P18" s="70" t="s">
        <v>3106</v>
      </c>
      <c r="Q18" s="59" t="s">
        <v>275</v>
      </c>
      <c r="R18" s="59" t="s">
        <v>6801</v>
      </c>
      <c r="S18" s="70" t="s">
        <v>3107</v>
      </c>
      <c r="T18" s="59" t="s">
        <v>2496</v>
      </c>
      <c r="U18" s="70" t="s">
        <v>5836</v>
      </c>
      <c r="V18" s="70" t="s">
        <v>67</v>
      </c>
      <c r="W18" s="70" t="s">
        <v>6298</v>
      </c>
      <c r="X18" s="70">
        <v>5076</v>
      </c>
      <c r="Y18" s="70" t="s">
        <v>6802</v>
      </c>
      <c r="Z18" s="70" t="s">
        <v>6347</v>
      </c>
      <c r="AA18" s="171">
        <v>41852</v>
      </c>
      <c r="AB18" s="70" t="s">
        <v>774</v>
      </c>
      <c r="AC18" s="70" t="s">
        <v>1171</v>
      </c>
      <c r="AD18" s="70" t="s">
        <v>163</v>
      </c>
      <c r="AE18" s="82" t="s">
        <v>1162</v>
      </c>
      <c r="AF18" s="70" t="s">
        <v>1171</v>
      </c>
      <c r="AG18" s="70" t="s">
        <v>1159</v>
      </c>
      <c r="AH18" s="70" t="s">
        <v>3117</v>
      </c>
      <c r="AI18" s="70" t="s">
        <v>2895</v>
      </c>
      <c r="AJ18" s="70" t="s">
        <v>67</v>
      </c>
      <c r="AK18" s="70">
        <v>1</v>
      </c>
      <c r="AL18" s="108" t="s">
        <v>6293</v>
      </c>
      <c r="AM18" t="s">
        <v>2496</v>
      </c>
      <c r="AN18" t="b">
        <v>1</v>
      </c>
    </row>
    <row r="19" spans="1:40" x14ac:dyDescent="0.3">
      <c r="A19" s="59" t="s">
        <v>3109</v>
      </c>
      <c r="B19" s="70" t="s">
        <v>1170</v>
      </c>
      <c r="C19" s="70" t="s">
        <v>1987</v>
      </c>
      <c r="D19" s="70" t="s">
        <v>1911</v>
      </c>
      <c r="E19" s="70" t="s">
        <v>17</v>
      </c>
      <c r="F19" s="70" t="s">
        <v>6355</v>
      </c>
      <c r="G19" s="70" t="s">
        <v>1807</v>
      </c>
      <c r="H19" s="161" t="s">
        <v>4900</v>
      </c>
      <c r="I19" s="59" t="s">
        <v>6370</v>
      </c>
      <c r="J19" s="82" t="s">
        <v>4686</v>
      </c>
      <c r="K19" s="70" t="s">
        <v>2687</v>
      </c>
      <c r="L19" s="59" t="s">
        <v>2499</v>
      </c>
      <c r="M19" s="163" t="s">
        <v>3662</v>
      </c>
      <c r="N19" s="59" t="s">
        <v>2499</v>
      </c>
      <c r="O19" s="70" t="s">
        <v>6354</v>
      </c>
      <c r="P19" s="70" t="s">
        <v>3106</v>
      </c>
      <c r="Q19" s="59" t="s">
        <v>283</v>
      </c>
      <c r="R19" s="59" t="s">
        <v>6803</v>
      </c>
      <c r="S19" s="70" t="s">
        <v>3109</v>
      </c>
      <c r="T19" s="59" t="s">
        <v>2499</v>
      </c>
      <c r="U19" s="70" t="s">
        <v>3110</v>
      </c>
      <c r="V19" s="70" t="s">
        <v>285</v>
      </c>
      <c r="W19" s="70" t="s">
        <v>6298</v>
      </c>
      <c r="X19" s="70" t="s">
        <v>672</v>
      </c>
      <c r="Y19" s="70" t="s">
        <v>6804</v>
      </c>
      <c r="Z19" s="70" t="s">
        <v>6348</v>
      </c>
      <c r="AA19" s="171">
        <v>43052</v>
      </c>
      <c r="AB19" s="70" t="s">
        <v>774</v>
      </c>
      <c r="AC19" s="70" t="s">
        <v>1171</v>
      </c>
      <c r="AD19" s="70" t="s">
        <v>163</v>
      </c>
      <c r="AE19" s="82" t="s">
        <v>1162</v>
      </c>
      <c r="AF19" s="70" t="s">
        <v>1171</v>
      </c>
      <c r="AG19" s="70" t="s">
        <v>1159</v>
      </c>
      <c r="AH19" s="70" t="s">
        <v>3117</v>
      </c>
      <c r="AI19" s="70" t="s">
        <v>2895</v>
      </c>
      <c r="AJ19" s="70" t="s">
        <v>67</v>
      </c>
      <c r="AK19" s="70">
        <v>1</v>
      </c>
      <c r="AL19" s="108" t="s">
        <v>6293</v>
      </c>
      <c r="AM19" t="s">
        <v>2499</v>
      </c>
      <c r="AN19" t="b">
        <v>1</v>
      </c>
    </row>
    <row r="20" spans="1:40" x14ac:dyDescent="0.3">
      <c r="A20" s="59" t="s">
        <v>3111</v>
      </c>
      <c r="B20" s="70" t="s">
        <v>1170</v>
      </c>
      <c r="C20" s="70" t="s">
        <v>1987</v>
      </c>
      <c r="D20" s="70" t="s">
        <v>1911</v>
      </c>
      <c r="E20" s="70" t="s">
        <v>17</v>
      </c>
      <c r="F20" s="70" t="s">
        <v>6355</v>
      </c>
      <c r="G20" s="70" t="s">
        <v>1807</v>
      </c>
      <c r="H20" s="161" t="s">
        <v>4900</v>
      </c>
      <c r="I20" s="59" t="s">
        <v>6370</v>
      </c>
      <c r="J20" s="82" t="s">
        <v>4686</v>
      </c>
      <c r="K20" s="70" t="s">
        <v>2687</v>
      </c>
      <c r="L20" s="59" t="s">
        <v>2500</v>
      </c>
      <c r="M20" s="163" t="s">
        <v>3663</v>
      </c>
      <c r="N20" s="59" t="s">
        <v>2500</v>
      </c>
      <c r="O20" s="70" t="s">
        <v>6354</v>
      </c>
      <c r="P20" s="70" t="s">
        <v>3106</v>
      </c>
      <c r="Q20" s="59" t="s">
        <v>286</v>
      </c>
      <c r="R20" s="59" t="s">
        <v>6805</v>
      </c>
      <c r="S20" s="70" t="s">
        <v>3111</v>
      </c>
      <c r="T20" s="59" t="s">
        <v>2500</v>
      </c>
      <c r="U20" s="70" t="s">
        <v>6346</v>
      </c>
      <c r="V20" s="70" t="s">
        <v>69</v>
      </c>
      <c r="W20" s="70" t="s">
        <v>6298</v>
      </c>
      <c r="X20" s="70" t="s">
        <v>6345</v>
      </c>
      <c r="Y20" s="70" t="s">
        <v>6806</v>
      </c>
      <c r="Z20" s="70" t="s">
        <v>6349</v>
      </c>
      <c r="AA20" s="171">
        <v>45124</v>
      </c>
      <c r="AB20" s="70" t="s">
        <v>774</v>
      </c>
      <c r="AC20" s="70" t="s">
        <v>1171</v>
      </c>
      <c r="AD20" s="70" t="s">
        <v>163</v>
      </c>
      <c r="AE20" s="82" t="s">
        <v>1162</v>
      </c>
      <c r="AF20" s="70" t="s">
        <v>1171</v>
      </c>
      <c r="AG20" s="70" t="s">
        <v>1159</v>
      </c>
      <c r="AH20" s="70" t="s">
        <v>3117</v>
      </c>
      <c r="AI20" s="70" t="s">
        <v>2895</v>
      </c>
      <c r="AJ20" s="70" t="s">
        <v>67</v>
      </c>
      <c r="AK20" s="70">
        <v>1</v>
      </c>
      <c r="AL20" s="108" t="s">
        <v>6293</v>
      </c>
      <c r="AM20" t="s">
        <v>2500</v>
      </c>
      <c r="AN20" t="b">
        <v>1</v>
      </c>
    </row>
    <row r="21" spans="1:40" x14ac:dyDescent="0.3">
      <c r="A21" s="59" t="s">
        <v>3114</v>
      </c>
      <c r="B21" s="70" t="s">
        <v>1195</v>
      </c>
      <c r="C21" s="70" t="s">
        <v>1988</v>
      </c>
      <c r="D21" s="70" t="s">
        <v>1911</v>
      </c>
      <c r="E21" s="70" t="s">
        <v>17</v>
      </c>
      <c r="F21" s="70" t="s">
        <v>6355</v>
      </c>
      <c r="G21" s="70" t="s">
        <v>1807</v>
      </c>
      <c r="H21" s="161" t="s">
        <v>4900</v>
      </c>
      <c r="I21" s="59" t="s">
        <v>6370</v>
      </c>
      <c r="J21" s="82" t="s">
        <v>4686</v>
      </c>
      <c r="K21" s="70" t="s">
        <v>2687</v>
      </c>
      <c r="L21" s="59" t="s">
        <v>2546</v>
      </c>
      <c r="M21" s="163" t="s">
        <v>3665</v>
      </c>
      <c r="N21" s="59" t="s">
        <v>2546</v>
      </c>
      <c r="O21" s="70" t="s">
        <v>6354</v>
      </c>
      <c r="P21" s="70" t="s">
        <v>3106</v>
      </c>
      <c r="Q21" s="59" t="s">
        <v>501</v>
      </c>
      <c r="R21" s="59" t="s">
        <v>6807</v>
      </c>
      <c r="S21" s="70" t="s">
        <v>3114</v>
      </c>
      <c r="T21" s="59" t="s">
        <v>2546</v>
      </c>
      <c r="U21" s="70" t="s">
        <v>5837</v>
      </c>
      <c r="V21" s="70" t="s">
        <v>67</v>
      </c>
      <c r="W21" s="70" t="s">
        <v>6298</v>
      </c>
      <c r="X21" s="70" t="s">
        <v>5247</v>
      </c>
      <c r="Y21" s="70" t="s">
        <v>6808</v>
      </c>
      <c r="Z21" s="70" t="s">
        <v>6350</v>
      </c>
      <c r="AA21" s="171">
        <v>44697</v>
      </c>
      <c r="AB21" s="70" t="s">
        <v>774</v>
      </c>
      <c r="AC21" s="70" t="s">
        <v>1171</v>
      </c>
      <c r="AD21" s="70" t="s">
        <v>163</v>
      </c>
      <c r="AE21" s="82" t="s">
        <v>1162</v>
      </c>
      <c r="AF21" s="70" t="s">
        <v>1171</v>
      </c>
      <c r="AG21" s="70" t="s">
        <v>1159</v>
      </c>
      <c r="AH21" s="70" t="s">
        <v>3117</v>
      </c>
      <c r="AI21" s="70" t="s">
        <v>2895</v>
      </c>
      <c r="AJ21" s="70" t="s">
        <v>67</v>
      </c>
      <c r="AK21" s="70">
        <v>1</v>
      </c>
      <c r="AL21" s="108" t="s">
        <v>6293</v>
      </c>
      <c r="AM21" t="s">
        <v>2546</v>
      </c>
      <c r="AN21" t="b">
        <v>1</v>
      </c>
    </row>
    <row r="22" spans="1:40" x14ac:dyDescent="0.3">
      <c r="A22" s="59" t="s">
        <v>3112</v>
      </c>
      <c r="B22" s="70" t="s">
        <v>1195</v>
      </c>
      <c r="C22" s="70" t="s">
        <v>1988</v>
      </c>
      <c r="D22" s="70" t="s">
        <v>1911</v>
      </c>
      <c r="E22" s="70" t="s">
        <v>17</v>
      </c>
      <c r="F22" s="70" t="s">
        <v>6355</v>
      </c>
      <c r="G22" s="70" t="s">
        <v>1807</v>
      </c>
      <c r="H22" s="161" t="s">
        <v>4900</v>
      </c>
      <c r="I22" s="59" t="s">
        <v>6370</v>
      </c>
      <c r="J22" s="82" t="s">
        <v>4686</v>
      </c>
      <c r="K22" s="70" t="s">
        <v>2687</v>
      </c>
      <c r="L22" s="59" t="s">
        <v>2544</v>
      </c>
      <c r="M22" s="163" t="s">
        <v>3664</v>
      </c>
      <c r="N22" s="59" t="s">
        <v>2544</v>
      </c>
      <c r="O22" s="70" t="s">
        <v>6354</v>
      </c>
      <c r="P22" s="70" t="s">
        <v>3106</v>
      </c>
      <c r="Q22" s="59" t="s">
        <v>508</v>
      </c>
      <c r="R22" s="59" t="s">
        <v>6809</v>
      </c>
      <c r="S22" s="70" t="s">
        <v>3112</v>
      </c>
      <c r="T22" s="59" t="s">
        <v>2544</v>
      </c>
      <c r="U22" s="70" t="s">
        <v>5246</v>
      </c>
      <c r="V22" s="70" t="s">
        <v>67</v>
      </c>
      <c r="W22" s="70" t="s">
        <v>6298</v>
      </c>
      <c r="X22" s="70" t="s">
        <v>5248</v>
      </c>
      <c r="Y22" s="70" t="s">
        <v>6810</v>
      </c>
      <c r="Z22" s="70" t="s">
        <v>6351</v>
      </c>
      <c r="AA22" s="171">
        <v>44606</v>
      </c>
      <c r="AB22" s="70" t="s">
        <v>774</v>
      </c>
      <c r="AC22" s="70" t="s">
        <v>1171</v>
      </c>
      <c r="AD22" s="70" t="s">
        <v>163</v>
      </c>
      <c r="AE22" s="82" t="s">
        <v>1162</v>
      </c>
      <c r="AF22" s="70" t="s">
        <v>1171</v>
      </c>
      <c r="AG22" s="70" t="s">
        <v>1159</v>
      </c>
      <c r="AH22" s="70" t="s">
        <v>3117</v>
      </c>
      <c r="AI22" s="70" t="s">
        <v>2895</v>
      </c>
      <c r="AJ22" s="70" t="s">
        <v>67</v>
      </c>
      <c r="AK22" s="70">
        <v>1</v>
      </c>
      <c r="AL22" s="108" t="s">
        <v>6293</v>
      </c>
      <c r="AM22" t="s">
        <v>2544</v>
      </c>
      <c r="AN22" t="b">
        <v>1</v>
      </c>
    </row>
    <row r="23" spans="1:40" x14ac:dyDescent="0.3">
      <c r="A23" s="59" t="s">
        <v>3115</v>
      </c>
      <c r="B23" s="70" t="s">
        <v>1195</v>
      </c>
      <c r="C23" s="70" t="s">
        <v>1988</v>
      </c>
      <c r="D23" s="70" t="s">
        <v>1911</v>
      </c>
      <c r="E23" s="70" t="s">
        <v>17</v>
      </c>
      <c r="F23" s="70" t="s">
        <v>6355</v>
      </c>
      <c r="G23" s="70" t="s">
        <v>1807</v>
      </c>
      <c r="H23" s="161" t="s">
        <v>4900</v>
      </c>
      <c r="I23" s="59" t="s">
        <v>6370</v>
      </c>
      <c r="J23" s="82" t="s">
        <v>4686</v>
      </c>
      <c r="K23" s="70" t="s">
        <v>2687</v>
      </c>
      <c r="L23" s="59" t="s">
        <v>2548</v>
      </c>
      <c r="M23" s="163" t="s">
        <v>3666</v>
      </c>
      <c r="N23" s="59" t="s">
        <v>2548</v>
      </c>
      <c r="O23" s="70" t="s">
        <v>6354</v>
      </c>
      <c r="P23" s="70" t="s">
        <v>3106</v>
      </c>
      <c r="Q23" s="59" t="s">
        <v>513</v>
      </c>
      <c r="R23" s="59" t="s">
        <v>6811</v>
      </c>
      <c r="S23" s="70" t="s">
        <v>3115</v>
      </c>
      <c r="T23" s="59" t="s">
        <v>2548</v>
      </c>
      <c r="U23" s="70" t="s">
        <v>514</v>
      </c>
      <c r="V23" s="70" t="s">
        <v>69</v>
      </c>
      <c r="W23" s="70" t="s">
        <v>6298</v>
      </c>
      <c r="X23" s="99" t="s">
        <v>735</v>
      </c>
      <c r="Y23" s="70" t="s">
        <v>6812</v>
      </c>
      <c r="Z23" s="70" t="s">
        <v>6352</v>
      </c>
      <c r="AA23" s="171">
        <v>43787</v>
      </c>
      <c r="AB23" s="70" t="s">
        <v>774</v>
      </c>
      <c r="AC23" s="70" t="s">
        <v>1171</v>
      </c>
      <c r="AD23" s="70" t="s">
        <v>163</v>
      </c>
      <c r="AE23" s="82" t="s">
        <v>1162</v>
      </c>
      <c r="AF23" s="70" t="s">
        <v>1171</v>
      </c>
      <c r="AG23" s="70" t="s">
        <v>1159</v>
      </c>
      <c r="AH23" s="70" t="s">
        <v>3117</v>
      </c>
      <c r="AI23" s="70" t="s">
        <v>2895</v>
      </c>
      <c r="AJ23" s="70" t="s">
        <v>67</v>
      </c>
      <c r="AK23" s="70">
        <v>1</v>
      </c>
      <c r="AL23" s="108" t="s">
        <v>6293</v>
      </c>
      <c r="AM23" t="s">
        <v>2548</v>
      </c>
      <c r="AN23" t="b">
        <v>1</v>
      </c>
    </row>
    <row r="24" spans="1:40" x14ac:dyDescent="0.3">
      <c r="A24" s="59" t="s">
        <v>3387</v>
      </c>
      <c r="B24" s="70" t="s">
        <v>1171</v>
      </c>
      <c r="C24" s="70" t="s">
        <v>3078</v>
      </c>
      <c r="D24" s="70" t="s">
        <v>1911</v>
      </c>
      <c r="E24" s="70" t="s">
        <v>17</v>
      </c>
      <c r="F24" s="70" t="s">
        <v>6355</v>
      </c>
      <c r="G24" s="70" t="s">
        <v>1807</v>
      </c>
      <c r="H24" s="161" t="s">
        <v>4900</v>
      </c>
      <c r="I24" s="59" t="s">
        <v>6370</v>
      </c>
      <c r="J24" s="82" t="s">
        <v>4686</v>
      </c>
      <c r="K24" s="70" t="s">
        <v>2687</v>
      </c>
      <c r="L24" s="59" t="s">
        <v>2549</v>
      </c>
      <c r="M24" s="163" t="s">
        <v>3667</v>
      </c>
      <c r="N24" s="59" t="s">
        <v>2549</v>
      </c>
      <c r="O24" s="70" t="s">
        <v>6354</v>
      </c>
      <c r="P24" s="70" t="s">
        <v>3106</v>
      </c>
      <c r="Q24" s="59" t="s">
        <v>7227</v>
      </c>
      <c r="R24" s="59" t="s">
        <v>6813</v>
      </c>
      <c r="S24" s="70" t="s">
        <v>3387</v>
      </c>
      <c r="T24" s="59" t="s">
        <v>2549</v>
      </c>
      <c r="U24" s="70" t="s">
        <v>5921</v>
      </c>
      <c r="V24" s="70" t="s">
        <v>67</v>
      </c>
      <c r="W24" s="70" t="s">
        <v>2870</v>
      </c>
      <c r="X24" s="82" t="s">
        <v>2549</v>
      </c>
      <c r="Y24" s="70" t="s">
        <v>6813</v>
      </c>
      <c r="Z24" s="70" t="s">
        <v>774</v>
      </c>
      <c r="AA24" s="171" t="s">
        <v>774</v>
      </c>
      <c r="AB24" s="70" t="s">
        <v>774</v>
      </c>
      <c r="AC24" s="70" t="s">
        <v>1171</v>
      </c>
      <c r="AD24" s="70" t="s">
        <v>163</v>
      </c>
      <c r="AE24" s="82" t="s">
        <v>1162</v>
      </c>
      <c r="AF24" s="70" t="s">
        <v>1171</v>
      </c>
      <c r="AG24" s="70" t="s">
        <v>1159</v>
      </c>
      <c r="AH24" s="70" t="s">
        <v>3117</v>
      </c>
      <c r="AI24" s="70" t="s">
        <v>2895</v>
      </c>
      <c r="AJ24" s="70" t="s">
        <v>67</v>
      </c>
      <c r="AK24" s="70">
        <v>0</v>
      </c>
      <c r="AL24" s="108" t="s">
        <v>5606</v>
      </c>
      <c r="AM24" t="s">
        <v>2549</v>
      </c>
      <c r="AN24" t="b">
        <v>1</v>
      </c>
    </row>
    <row r="25" spans="1:40" x14ac:dyDescent="0.3">
      <c r="A25" s="59" t="s">
        <v>3117</v>
      </c>
      <c r="B25" s="70" t="s">
        <v>1171</v>
      </c>
      <c r="C25" s="70" t="s">
        <v>3078</v>
      </c>
      <c r="D25" s="70" t="s">
        <v>1911</v>
      </c>
      <c r="E25" s="70" t="s">
        <v>17</v>
      </c>
      <c r="F25" s="70" t="s">
        <v>6355</v>
      </c>
      <c r="G25" s="70" t="s">
        <v>1807</v>
      </c>
      <c r="H25" s="161" t="s">
        <v>4900</v>
      </c>
      <c r="I25" s="59" t="s">
        <v>6370</v>
      </c>
      <c r="J25" s="82" t="s">
        <v>4686</v>
      </c>
      <c r="K25" s="70" t="s">
        <v>2687</v>
      </c>
      <c r="L25" s="59" t="s">
        <v>2549</v>
      </c>
      <c r="M25" s="163" t="s">
        <v>3833</v>
      </c>
      <c r="N25" s="59" t="s">
        <v>2750</v>
      </c>
      <c r="O25" s="70" t="s">
        <v>6354</v>
      </c>
      <c r="P25" s="70" t="s">
        <v>3106</v>
      </c>
      <c r="Q25" s="59" t="s">
        <v>3300</v>
      </c>
      <c r="R25" s="59" t="s">
        <v>2895</v>
      </c>
      <c r="S25" s="70" t="s">
        <v>3117</v>
      </c>
      <c r="T25" s="59" t="s">
        <v>2750</v>
      </c>
      <c r="U25" s="70" t="s">
        <v>2895</v>
      </c>
      <c r="V25" s="70" t="s">
        <v>67</v>
      </c>
      <c r="W25" s="70" t="s">
        <v>2870</v>
      </c>
      <c r="X25" s="70" t="s">
        <v>1135</v>
      </c>
      <c r="Y25" s="70" t="s">
        <v>6814</v>
      </c>
      <c r="Z25" s="70" t="s">
        <v>6353</v>
      </c>
      <c r="AA25" s="171">
        <v>43647</v>
      </c>
      <c r="AB25" s="70" t="s">
        <v>774</v>
      </c>
      <c r="AC25" s="70" t="s">
        <v>1219</v>
      </c>
      <c r="AD25" s="70" t="s">
        <v>1028</v>
      </c>
      <c r="AE25" s="82" t="s">
        <v>3414</v>
      </c>
      <c r="AF25" s="70" t="s">
        <v>1171</v>
      </c>
      <c r="AG25" s="70" t="s">
        <v>1159</v>
      </c>
      <c r="AH25" s="70" t="s">
        <v>6356</v>
      </c>
      <c r="AI25" s="70" t="s">
        <v>642</v>
      </c>
      <c r="AJ25" s="70" t="s">
        <v>67</v>
      </c>
      <c r="AK25" s="70">
        <v>2</v>
      </c>
      <c r="AL25" s="108" t="s">
        <v>6294</v>
      </c>
      <c r="AM25" t="s">
        <v>2750</v>
      </c>
      <c r="AN25" t="b">
        <v>1</v>
      </c>
    </row>
    <row r="26" spans="1:40" x14ac:dyDescent="0.3">
      <c r="A26" s="59" t="s">
        <v>3030</v>
      </c>
      <c r="B26" s="70" t="s">
        <v>1170</v>
      </c>
      <c r="C26" s="70" t="s">
        <v>1987</v>
      </c>
      <c r="D26" s="70" t="s">
        <v>1170</v>
      </c>
      <c r="E26" s="70" t="s">
        <v>17</v>
      </c>
      <c r="F26" s="70" t="s">
        <v>5636</v>
      </c>
      <c r="G26" s="70" t="s">
        <v>1195</v>
      </c>
      <c r="H26" s="59" t="s">
        <v>4901</v>
      </c>
      <c r="I26" s="59" t="s">
        <v>6358</v>
      </c>
      <c r="J26" s="82" t="s">
        <v>4686</v>
      </c>
      <c r="K26" s="70" t="s">
        <v>2687</v>
      </c>
      <c r="L26" s="59" t="s">
        <v>2503</v>
      </c>
      <c r="M26" s="163" t="s">
        <v>3668</v>
      </c>
      <c r="N26" s="59" t="s">
        <v>2503</v>
      </c>
      <c r="O26" s="70" t="s">
        <v>1167</v>
      </c>
      <c r="P26" s="70" t="s">
        <v>3136</v>
      </c>
      <c r="Q26" s="59" t="s">
        <v>202</v>
      </c>
      <c r="R26" s="59" t="s">
        <v>6815</v>
      </c>
      <c r="S26" s="70" t="s">
        <v>3030</v>
      </c>
      <c r="T26" s="59" t="s">
        <v>2503</v>
      </c>
      <c r="U26" s="70" t="s">
        <v>3137</v>
      </c>
      <c r="V26" s="70" t="s">
        <v>1803</v>
      </c>
      <c r="W26" s="70" t="s">
        <v>6298</v>
      </c>
      <c r="X26" s="70" t="s">
        <v>657</v>
      </c>
      <c r="Y26" s="70" t="s">
        <v>6816</v>
      </c>
      <c r="Z26" s="70" t="s">
        <v>6404</v>
      </c>
      <c r="AA26" s="171">
        <v>43831</v>
      </c>
      <c r="AB26" s="70" t="s">
        <v>774</v>
      </c>
      <c r="AC26" s="70" t="s">
        <v>1171</v>
      </c>
      <c r="AD26" s="70" t="s">
        <v>163</v>
      </c>
      <c r="AE26" s="82" t="s">
        <v>1162</v>
      </c>
      <c r="AF26" s="70" t="s">
        <v>1171</v>
      </c>
      <c r="AG26" s="70" t="s">
        <v>1159</v>
      </c>
      <c r="AH26" s="70" t="s">
        <v>3140</v>
      </c>
      <c r="AI26" s="70" t="s">
        <v>203</v>
      </c>
      <c r="AJ26" s="70" t="s">
        <v>1803</v>
      </c>
      <c r="AK26" s="70">
        <v>1</v>
      </c>
      <c r="AL26" s="108" t="s">
        <v>6293</v>
      </c>
      <c r="AM26" t="s">
        <v>2503</v>
      </c>
      <c r="AN26" t="b">
        <v>1</v>
      </c>
    </row>
    <row r="27" spans="1:40" x14ac:dyDescent="0.3">
      <c r="A27" s="59" t="s">
        <v>3031</v>
      </c>
      <c r="B27" s="70" t="s">
        <v>1170</v>
      </c>
      <c r="C27" s="70" t="s">
        <v>1987</v>
      </c>
      <c r="D27" s="70" t="s">
        <v>1170</v>
      </c>
      <c r="E27" s="70" t="s">
        <v>17</v>
      </c>
      <c r="F27" s="70" t="s">
        <v>5636</v>
      </c>
      <c r="G27" s="70" t="s">
        <v>1195</v>
      </c>
      <c r="H27" s="59" t="s">
        <v>4901</v>
      </c>
      <c r="I27" s="59" t="s">
        <v>6358</v>
      </c>
      <c r="J27" s="82" t="s">
        <v>4686</v>
      </c>
      <c r="K27" s="70" t="s">
        <v>2687</v>
      </c>
      <c r="L27" s="59" t="s">
        <v>2502</v>
      </c>
      <c r="M27" s="163" t="s">
        <v>3673</v>
      </c>
      <c r="N27" s="59" t="s">
        <v>2505</v>
      </c>
      <c r="O27" s="70" t="s">
        <v>1167</v>
      </c>
      <c r="P27" s="70" t="s">
        <v>3136</v>
      </c>
      <c r="Q27" s="59" t="s">
        <v>210</v>
      </c>
      <c r="R27" s="59" t="s">
        <v>6817</v>
      </c>
      <c r="S27" s="70" t="s">
        <v>3031</v>
      </c>
      <c r="T27" s="59" t="s">
        <v>2502</v>
      </c>
      <c r="U27" s="70" t="s">
        <v>5845</v>
      </c>
      <c r="V27" s="70" t="s">
        <v>1803</v>
      </c>
      <c r="W27" s="70" t="s">
        <v>6298</v>
      </c>
      <c r="X27" s="70" t="s">
        <v>5252</v>
      </c>
      <c r="Y27" s="70" t="s">
        <v>6818</v>
      </c>
      <c r="Z27" s="70" t="s">
        <v>6405</v>
      </c>
      <c r="AA27" s="171">
        <v>44627</v>
      </c>
      <c r="AB27" s="70" t="s">
        <v>774</v>
      </c>
      <c r="AC27" s="70" t="s">
        <v>1171</v>
      </c>
      <c r="AD27" s="70" t="s">
        <v>163</v>
      </c>
      <c r="AE27" s="82" t="s">
        <v>1162</v>
      </c>
      <c r="AF27" s="70" t="s">
        <v>1171</v>
      </c>
      <c r="AG27" s="70" t="s">
        <v>1159</v>
      </c>
      <c r="AH27" s="70" t="s">
        <v>3140</v>
      </c>
      <c r="AI27" s="70" t="s">
        <v>203</v>
      </c>
      <c r="AJ27" s="70" t="s">
        <v>1803</v>
      </c>
      <c r="AK27" s="70">
        <v>1</v>
      </c>
      <c r="AL27" s="108" t="s">
        <v>6293</v>
      </c>
      <c r="AM27" t="s">
        <v>2502</v>
      </c>
      <c r="AN27" t="b">
        <v>1</v>
      </c>
    </row>
    <row r="28" spans="1:40" x14ac:dyDescent="0.3">
      <c r="A28" s="59" t="s">
        <v>3032</v>
      </c>
      <c r="B28" s="70" t="s">
        <v>1195</v>
      </c>
      <c r="C28" s="70" t="s">
        <v>1988</v>
      </c>
      <c r="D28" s="70" t="s">
        <v>1170</v>
      </c>
      <c r="E28" s="70" t="s">
        <v>17</v>
      </c>
      <c r="F28" s="70" t="s">
        <v>5636</v>
      </c>
      <c r="G28" s="70" t="s">
        <v>1195</v>
      </c>
      <c r="H28" s="59" t="s">
        <v>4901</v>
      </c>
      <c r="I28" s="59" t="s">
        <v>6358</v>
      </c>
      <c r="J28" s="82" t="s">
        <v>4686</v>
      </c>
      <c r="K28" s="70" t="s">
        <v>2687</v>
      </c>
      <c r="L28" s="59" t="s">
        <v>2504</v>
      </c>
      <c r="M28" s="163" t="s">
        <v>3670</v>
      </c>
      <c r="N28" s="59" t="s">
        <v>2504</v>
      </c>
      <c r="O28" s="70" t="s">
        <v>1167</v>
      </c>
      <c r="P28" s="70" t="s">
        <v>3136</v>
      </c>
      <c r="Q28" s="59" t="s">
        <v>449</v>
      </c>
      <c r="R28" s="59" t="s">
        <v>6819</v>
      </c>
      <c r="S28" s="70" t="s">
        <v>3032</v>
      </c>
      <c r="T28" s="59" t="s">
        <v>2504</v>
      </c>
      <c r="U28" s="70" t="s">
        <v>601</v>
      </c>
      <c r="V28" s="70" t="s">
        <v>1803</v>
      </c>
      <c r="W28" s="70" t="s">
        <v>6298</v>
      </c>
      <c r="X28" s="70" t="s">
        <v>658</v>
      </c>
      <c r="Y28" s="70" t="s">
        <v>6820</v>
      </c>
      <c r="Z28" s="70" t="s">
        <v>6406</v>
      </c>
      <c r="AA28" s="171">
        <v>44044</v>
      </c>
      <c r="AB28" s="70" t="s">
        <v>774</v>
      </c>
      <c r="AC28" s="70" t="s">
        <v>1171</v>
      </c>
      <c r="AD28" s="70" t="s">
        <v>163</v>
      </c>
      <c r="AE28" s="82" t="s">
        <v>1162</v>
      </c>
      <c r="AF28" s="70" t="s">
        <v>1171</v>
      </c>
      <c r="AG28" s="70" t="s">
        <v>1159</v>
      </c>
      <c r="AH28" s="70" t="s">
        <v>3140</v>
      </c>
      <c r="AI28" s="70" t="s">
        <v>203</v>
      </c>
      <c r="AJ28" s="70" t="s">
        <v>1803</v>
      </c>
      <c r="AK28" s="70">
        <v>1</v>
      </c>
      <c r="AL28" s="108" t="s">
        <v>6293</v>
      </c>
      <c r="AM28" t="s">
        <v>2504</v>
      </c>
      <c r="AN28" t="b">
        <v>1</v>
      </c>
    </row>
    <row r="29" spans="1:40" x14ac:dyDescent="0.3">
      <c r="A29" s="59" t="s">
        <v>3033</v>
      </c>
      <c r="B29" s="70" t="s">
        <v>1195</v>
      </c>
      <c r="C29" s="70" t="s">
        <v>1988</v>
      </c>
      <c r="D29" s="70" t="s">
        <v>1170</v>
      </c>
      <c r="E29" s="70" t="s">
        <v>17</v>
      </c>
      <c r="F29" s="70" t="s">
        <v>5636</v>
      </c>
      <c r="G29" s="70" t="s">
        <v>1195</v>
      </c>
      <c r="H29" s="59" t="s">
        <v>4901</v>
      </c>
      <c r="I29" s="59" t="s">
        <v>6358</v>
      </c>
      <c r="J29" s="82" t="s">
        <v>4686</v>
      </c>
      <c r="K29" s="70" t="s">
        <v>2687</v>
      </c>
      <c r="L29" s="59" t="s">
        <v>2550</v>
      </c>
      <c r="M29" s="163" t="s">
        <v>3675</v>
      </c>
      <c r="N29" s="59" t="s">
        <v>2552</v>
      </c>
      <c r="O29" s="70" t="s">
        <v>1167</v>
      </c>
      <c r="P29" s="70" t="s">
        <v>3136</v>
      </c>
      <c r="Q29" s="59" t="s">
        <v>456</v>
      </c>
      <c r="R29" s="59" t="s">
        <v>6821</v>
      </c>
      <c r="S29" s="70" t="s">
        <v>3033</v>
      </c>
      <c r="T29" s="59" t="s">
        <v>2550</v>
      </c>
      <c r="U29" s="70" t="s">
        <v>5846</v>
      </c>
      <c r="V29" s="70" t="s">
        <v>1803</v>
      </c>
      <c r="W29" s="70" t="s">
        <v>6298</v>
      </c>
      <c r="X29" s="70" t="s">
        <v>4559</v>
      </c>
      <c r="Y29" s="70" t="s">
        <v>6822</v>
      </c>
      <c r="Z29" s="70" t="s">
        <v>6407</v>
      </c>
      <c r="AA29" s="171">
        <v>44508</v>
      </c>
      <c r="AB29" s="70" t="s">
        <v>774</v>
      </c>
      <c r="AC29" s="70" t="s">
        <v>1171</v>
      </c>
      <c r="AD29" s="70" t="s">
        <v>163</v>
      </c>
      <c r="AE29" s="82" t="s">
        <v>1162</v>
      </c>
      <c r="AF29" s="70" t="s">
        <v>1171</v>
      </c>
      <c r="AG29" s="70" t="s">
        <v>1159</v>
      </c>
      <c r="AH29" s="70" t="s">
        <v>3140</v>
      </c>
      <c r="AI29" s="70" t="s">
        <v>203</v>
      </c>
      <c r="AJ29" s="70" t="s">
        <v>1803</v>
      </c>
      <c r="AK29" s="70">
        <v>1</v>
      </c>
      <c r="AL29" s="108" t="s">
        <v>6293</v>
      </c>
      <c r="AM29" t="s">
        <v>2550</v>
      </c>
      <c r="AN29" t="b">
        <v>1</v>
      </c>
    </row>
    <row r="30" spans="1:40" x14ac:dyDescent="0.3">
      <c r="A30" s="59" t="s">
        <v>3390</v>
      </c>
      <c r="B30" s="70" t="s">
        <v>1171</v>
      </c>
      <c r="C30" s="70" t="s">
        <v>3078</v>
      </c>
      <c r="D30" s="70" t="s">
        <v>1170</v>
      </c>
      <c r="E30" s="70" t="s">
        <v>17</v>
      </c>
      <c r="F30" s="70" t="s">
        <v>5636</v>
      </c>
      <c r="G30" s="70" t="s">
        <v>1195</v>
      </c>
      <c r="H30" s="59" t="s">
        <v>4901</v>
      </c>
      <c r="I30" s="59" t="s">
        <v>6358</v>
      </c>
      <c r="J30" s="82" t="s">
        <v>4686</v>
      </c>
      <c r="K30" s="70" t="s">
        <v>2687</v>
      </c>
      <c r="L30" s="59" t="s">
        <v>2507</v>
      </c>
      <c r="M30" s="163" t="s">
        <v>3672</v>
      </c>
      <c r="N30" s="59" t="s">
        <v>2507</v>
      </c>
      <c r="O30" s="70" t="s">
        <v>1167</v>
      </c>
      <c r="P30" s="70" t="s">
        <v>3136</v>
      </c>
      <c r="Q30" s="59" t="s">
        <v>7228</v>
      </c>
      <c r="R30" s="59" t="s">
        <v>6823</v>
      </c>
      <c r="S30" s="70" t="s">
        <v>3390</v>
      </c>
      <c r="T30" s="59" t="s">
        <v>2507</v>
      </c>
      <c r="U30" s="70" t="s">
        <v>5921</v>
      </c>
      <c r="V30" s="70" t="s">
        <v>1803</v>
      </c>
      <c r="W30" s="70" t="s">
        <v>2870</v>
      </c>
      <c r="X30" s="82" t="s">
        <v>2507</v>
      </c>
      <c r="Y30" s="70" t="s">
        <v>6823</v>
      </c>
      <c r="Z30" s="70" t="s">
        <v>774</v>
      </c>
      <c r="AA30" s="171" t="s">
        <v>774</v>
      </c>
      <c r="AB30" s="70" t="s">
        <v>774</v>
      </c>
      <c r="AC30" s="70" t="s">
        <v>1171</v>
      </c>
      <c r="AD30" s="70" t="s">
        <v>163</v>
      </c>
      <c r="AE30" s="82" t="s">
        <v>1162</v>
      </c>
      <c r="AF30" s="70" t="s">
        <v>1171</v>
      </c>
      <c r="AG30" s="70" t="s">
        <v>1159</v>
      </c>
      <c r="AH30" s="70" t="s">
        <v>3140</v>
      </c>
      <c r="AI30" s="70" t="s">
        <v>203</v>
      </c>
      <c r="AJ30" s="70" t="s">
        <v>1803</v>
      </c>
      <c r="AK30" s="70">
        <v>0</v>
      </c>
      <c r="AL30" s="108" t="s">
        <v>5606</v>
      </c>
      <c r="AM30" t="s">
        <v>2507</v>
      </c>
      <c r="AN30" t="b">
        <v>1</v>
      </c>
    </row>
    <row r="31" spans="1:40" x14ac:dyDescent="0.3">
      <c r="A31" s="59" t="s">
        <v>3140</v>
      </c>
      <c r="B31" s="70" t="s">
        <v>1171</v>
      </c>
      <c r="C31" s="70" t="s">
        <v>3078</v>
      </c>
      <c r="D31" s="70" t="s">
        <v>1170</v>
      </c>
      <c r="E31" s="70" t="s">
        <v>17</v>
      </c>
      <c r="F31" s="70" t="s">
        <v>5636</v>
      </c>
      <c r="G31" s="70" t="s">
        <v>1195</v>
      </c>
      <c r="H31" s="59" t="s">
        <v>4901</v>
      </c>
      <c r="I31" s="59" t="s">
        <v>6358</v>
      </c>
      <c r="J31" s="82" t="s">
        <v>4686</v>
      </c>
      <c r="K31" s="70" t="s">
        <v>2687</v>
      </c>
      <c r="L31" s="59" t="s">
        <v>2507</v>
      </c>
      <c r="M31" s="163" t="s">
        <v>3834</v>
      </c>
      <c r="N31" s="59" t="s">
        <v>2743</v>
      </c>
      <c r="O31" s="70" t="s">
        <v>1167</v>
      </c>
      <c r="P31" s="70" t="s">
        <v>3136</v>
      </c>
      <c r="Q31" s="59" t="s">
        <v>3301</v>
      </c>
      <c r="R31" s="59" t="s">
        <v>203</v>
      </c>
      <c r="S31" s="70" t="s">
        <v>3140</v>
      </c>
      <c r="T31" s="59" t="s">
        <v>2743</v>
      </c>
      <c r="U31" s="70" t="s">
        <v>203</v>
      </c>
      <c r="V31" s="70" t="s">
        <v>1803</v>
      </c>
      <c r="W31" s="70" t="s">
        <v>2870</v>
      </c>
      <c r="X31" s="70" t="s">
        <v>6408</v>
      </c>
      <c r="Y31" s="70" t="s">
        <v>6824</v>
      </c>
      <c r="Z31" s="70" t="s">
        <v>774</v>
      </c>
      <c r="AA31" s="171" t="s">
        <v>774</v>
      </c>
      <c r="AB31" s="70" t="s">
        <v>774</v>
      </c>
      <c r="AC31" s="70" t="s">
        <v>1219</v>
      </c>
      <c r="AD31" s="70" t="s">
        <v>1028</v>
      </c>
      <c r="AE31" s="82" t="s">
        <v>3414</v>
      </c>
      <c r="AF31" s="70" t="s">
        <v>1171</v>
      </c>
      <c r="AG31" s="70" t="s">
        <v>1159</v>
      </c>
      <c r="AH31" s="70" t="s">
        <v>3278</v>
      </c>
      <c r="AI31" s="70" t="s">
        <v>463</v>
      </c>
      <c r="AJ31" s="70" t="s">
        <v>1803</v>
      </c>
      <c r="AK31" s="70">
        <v>2</v>
      </c>
      <c r="AL31" s="108" t="s">
        <v>6294</v>
      </c>
      <c r="AM31" t="s">
        <v>2743</v>
      </c>
      <c r="AN31" t="b">
        <v>1</v>
      </c>
    </row>
    <row r="32" spans="1:40" x14ac:dyDescent="0.3">
      <c r="A32" s="59" t="s">
        <v>5843</v>
      </c>
      <c r="B32" s="70" t="s">
        <v>1171</v>
      </c>
      <c r="C32" s="70" t="s">
        <v>3078</v>
      </c>
      <c r="D32" s="70" t="s">
        <v>1170</v>
      </c>
      <c r="E32" s="70" t="s">
        <v>17</v>
      </c>
      <c r="F32" s="70" t="s">
        <v>5636</v>
      </c>
      <c r="G32" s="70" t="s">
        <v>1195</v>
      </c>
      <c r="H32" s="59" t="s">
        <v>4901</v>
      </c>
      <c r="I32" s="59" t="s">
        <v>6358</v>
      </c>
      <c r="J32" s="82" t="s">
        <v>4686</v>
      </c>
      <c r="K32" s="70" t="s">
        <v>2687</v>
      </c>
      <c r="L32" s="59" t="s">
        <v>5908</v>
      </c>
      <c r="M32" s="163" t="s">
        <v>6825</v>
      </c>
      <c r="N32" s="59" t="s">
        <v>5587</v>
      </c>
      <c r="O32" s="70" t="s">
        <v>1167</v>
      </c>
      <c r="P32" s="70" t="s">
        <v>3136</v>
      </c>
      <c r="Q32" s="59" t="s">
        <v>6759</v>
      </c>
      <c r="R32" s="59" t="s">
        <v>89</v>
      </c>
      <c r="S32" s="70" t="s">
        <v>5843</v>
      </c>
      <c r="T32" s="82" t="s">
        <v>5907</v>
      </c>
      <c r="U32" s="70" t="s">
        <v>89</v>
      </c>
      <c r="V32" s="70" t="s">
        <v>1803</v>
      </c>
      <c r="W32" s="70" t="s">
        <v>2870</v>
      </c>
      <c r="X32" s="70" t="s">
        <v>5842</v>
      </c>
      <c r="Y32" s="70" t="s">
        <v>6826</v>
      </c>
      <c r="Z32" s="70" t="s">
        <v>6409</v>
      </c>
      <c r="AA32" s="171">
        <v>44866</v>
      </c>
      <c r="AB32" s="70" t="s">
        <v>774</v>
      </c>
      <c r="AC32" s="70" t="s">
        <v>2072</v>
      </c>
      <c r="AD32" s="70" t="s">
        <v>5293</v>
      </c>
      <c r="AE32" s="82" t="s">
        <v>3414</v>
      </c>
      <c r="AF32" s="70" t="s">
        <v>1171</v>
      </c>
      <c r="AG32" s="70" t="s">
        <v>1159</v>
      </c>
      <c r="AH32" s="70" t="s">
        <v>3277</v>
      </c>
      <c r="AI32" s="70" t="s">
        <v>644</v>
      </c>
      <c r="AJ32" s="70" t="s">
        <v>18</v>
      </c>
      <c r="AK32" s="70">
        <v>2</v>
      </c>
      <c r="AL32" s="108" t="s">
        <v>6294</v>
      </c>
      <c r="AM32" t="s">
        <v>5907</v>
      </c>
      <c r="AN32" t="b">
        <v>1</v>
      </c>
    </row>
    <row r="33" spans="1:40" x14ac:dyDescent="0.3">
      <c r="A33" s="59" t="s">
        <v>5844</v>
      </c>
      <c r="B33" s="70" t="s">
        <v>1171</v>
      </c>
      <c r="C33" s="70" t="s">
        <v>3078</v>
      </c>
      <c r="D33" s="70" t="s">
        <v>1170</v>
      </c>
      <c r="E33" s="70" t="s">
        <v>17</v>
      </c>
      <c r="F33" s="70" t="s">
        <v>5636</v>
      </c>
      <c r="G33" s="70" t="s">
        <v>1195</v>
      </c>
      <c r="H33" s="59" t="s">
        <v>4901</v>
      </c>
      <c r="I33" s="59" t="s">
        <v>6358</v>
      </c>
      <c r="J33" s="82" t="s">
        <v>4686</v>
      </c>
      <c r="K33" s="70" t="s">
        <v>2687</v>
      </c>
      <c r="L33" s="59" t="s">
        <v>5908</v>
      </c>
      <c r="M33" s="163" t="s">
        <v>6827</v>
      </c>
      <c r="N33" s="59" t="s">
        <v>5588</v>
      </c>
      <c r="O33" s="70" t="s">
        <v>1167</v>
      </c>
      <c r="P33" s="70" t="s">
        <v>3136</v>
      </c>
      <c r="Q33" s="59" t="s">
        <v>6760</v>
      </c>
      <c r="R33" s="59" t="s">
        <v>5921</v>
      </c>
      <c r="S33" s="70" t="s">
        <v>5844</v>
      </c>
      <c r="T33" s="82" t="s">
        <v>5908</v>
      </c>
      <c r="U33" s="70" t="s">
        <v>5921</v>
      </c>
      <c r="V33" s="70" t="s">
        <v>1803</v>
      </c>
      <c r="W33" s="70" t="s">
        <v>2870</v>
      </c>
      <c r="X33" s="82" t="s">
        <v>5908</v>
      </c>
      <c r="Y33" s="70" t="s">
        <v>6828</v>
      </c>
      <c r="Z33" s="70" t="s">
        <v>774</v>
      </c>
      <c r="AA33" s="171" t="s">
        <v>774</v>
      </c>
      <c r="AB33" s="70" t="s">
        <v>774</v>
      </c>
      <c r="AC33" s="70" t="s">
        <v>2072</v>
      </c>
      <c r="AD33" s="70" t="s">
        <v>5293</v>
      </c>
      <c r="AE33" s="82" t="s">
        <v>1162</v>
      </c>
      <c r="AF33" s="70" t="s">
        <v>1171</v>
      </c>
      <c r="AG33" s="70" t="s">
        <v>1159</v>
      </c>
      <c r="AH33" s="70" t="s">
        <v>5843</v>
      </c>
      <c r="AI33" s="70" t="s">
        <v>89</v>
      </c>
      <c r="AJ33" s="70" t="s">
        <v>1803</v>
      </c>
      <c r="AK33" s="70">
        <v>0</v>
      </c>
      <c r="AL33" s="108" t="s">
        <v>5606</v>
      </c>
      <c r="AM33" t="s">
        <v>5908</v>
      </c>
      <c r="AN33" t="b">
        <v>1</v>
      </c>
    </row>
    <row r="34" spans="1:40" x14ac:dyDescent="0.3">
      <c r="A34" s="59" t="s">
        <v>6416</v>
      </c>
      <c r="B34" s="70" t="s">
        <v>1170</v>
      </c>
      <c r="C34" s="70" t="s">
        <v>1987</v>
      </c>
      <c r="D34" s="70" t="s">
        <v>1170</v>
      </c>
      <c r="E34" s="70" t="s">
        <v>17</v>
      </c>
      <c r="F34" s="70" t="s">
        <v>5636</v>
      </c>
      <c r="G34" s="70" t="s">
        <v>6410</v>
      </c>
      <c r="H34" s="59" t="s">
        <v>4901</v>
      </c>
      <c r="I34" s="59" t="s">
        <v>6412</v>
      </c>
      <c r="J34" s="82" t="s">
        <v>4686</v>
      </c>
      <c r="K34" s="70" t="s">
        <v>2687</v>
      </c>
      <c r="L34" s="59" t="s">
        <v>2505</v>
      </c>
      <c r="M34" s="163" t="s">
        <v>3669</v>
      </c>
      <c r="N34" s="59" t="s">
        <v>2503</v>
      </c>
      <c r="O34" s="70" t="s">
        <v>1167</v>
      </c>
      <c r="P34" s="70" t="s">
        <v>6411</v>
      </c>
      <c r="Q34" s="59" t="s">
        <v>207</v>
      </c>
      <c r="R34" s="59" t="s">
        <v>6829</v>
      </c>
      <c r="S34" s="70" t="s">
        <v>6416</v>
      </c>
      <c r="T34" s="59" t="s">
        <v>2505</v>
      </c>
      <c r="U34" s="70" t="s">
        <v>3570</v>
      </c>
      <c r="V34" s="70" t="s">
        <v>6425</v>
      </c>
      <c r="W34" s="70" t="s">
        <v>6298</v>
      </c>
      <c r="X34" s="70" t="s">
        <v>4555</v>
      </c>
      <c r="Y34" s="70" t="s">
        <v>6830</v>
      </c>
      <c r="Z34" s="70" t="s">
        <v>6426</v>
      </c>
      <c r="AA34" s="171">
        <v>44490</v>
      </c>
      <c r="AB34" s="70" t="s">
        <v>774</v>
      </c>
      <c r="AC34" s="70" t="s">
        <v>1171</v>
      </c>
      <c r="AD34" s="70" t="s">
        <v>163</v>
      </c>
      <c r="AE34" s="82" t="s">
        <v>1162</v>
      </c>
      <c r="AF34" s="70" t="s">
        <v>1171</v>
      </c>
      <c r="AG34" s="70" t="s">
        <v>1159</v>
      </c>
      <c r="AH34" s="70" t="s">
        <v>6421</v>
      </c>
      <c r="AI34" s="70" t="s">
        <v>6424</v>
      </c>
      <c r="AJ34" s="70" t="s">
        <v>461</v>
      </c>
      <c r="AK34" s="70">
        <v>1</v>
      </c>
      <c r="AL34" s="108" t="s">
        <v>6293</v>
      </c>
      <c r="AM34" t="s">
        <v>2505</v>
      </c>
      <c r="AN34" t="b">
        <v>1</v>
      </c>
    </row>
    <row r="35" spans="1:40" x14ac:dyDescent="0.3">
      <c r="A35" s="59" t="s">
        <v>6417</v>
      </c>
      <c r="B35" s="70" t="s">
        <v>1170</v>
      </c>
      <c r="C35" s="70" t="s">
        <v>1987</v>
      </c>
      <c r="D35" s="70" t="s">
        <v>1170</v>
      </c>
      <c r="E35" s="70" t="s">
        <v>17</v>
      </c>
      <c r="F35" s="70" t="s">
        <v>5636</v>
      </c>
      <c r="G35" s="70" t="s">
        <v>6410</v>
      </c>
      <c r="H35" s="59" t="s">
        <v>4901</v>
      </c>
      <c r="I35" s="59" t="s">
        <v>6412</v>
      </c>
      <c r="J35" s="82" t="s">
        <v>4686</v>
      </c>
      <c r="K35" s="70" t="s">
        <v>2687</v>
      </c>
      <c r="L35" s="59" t="s">
        <v>2506</v>
      </c>
      <c r="M35" s="163" t="s">
        <v>3674</v>
      </c>
      <c r="N35" s="59" t="s">
        <v>2505</v>
      </c>
      <c r="O35" s="70" t="s">
        <v>1167</v>
      </c>
      <c r="P35" s="70" t="s">
        <v>6411</v>
      </c>
      <c r="Q35" s="59" t="s">
        <v>212</v>
      </c>
      <c r="R35" s="59" t="s">
        <v>6831</v>
      </c>
      <c r="S35" s="70" t="s">
        <v>6417</v>
      </c>
      <c r="T35" s="59" t="s">
        <v>2506</v>
      </c>
      <c r="U35" s="70" t="s">
        <v>3144</v>
      </c>
      <c r="V35" s="70" t="s">
        <v>461</v>
      </c>
      <c r="W35" s="70" t="s">
        <v>6298</v>
      </c>
      <c r="X35" s="70" t="s">
        <v>660</v>
      </c>
      <c r="Y35" s="70" t="s">
        <v>6832</v>
      </c>
      <c r="Z35" s="70" t="s">
        <v>6427</v>
      </c>
      <c r="AA35" s="171">
        <v>44272</v>
      </c>
      <c r="AB35" s="70" t="s">
        <v>774</v>
      </c>
      <c r="AC35" s="70" t="s">
        <v>1171</v>
      </c>
      <c r="AD35" s="70" t="s">
        <v>163</v>
      </c>
      <c r="AE35" s="82" t="s">
        <v>1162</v>
      </c>
      <c r="AF35" s="70" t="s">
        <v>1171</v>
      </c>
      <c r="AG35" s="70" t="s">
        <v>1159</v>
      </c>
      <c r="AH35" s="70" t="s">
        <v>6421</v>
      </c>
      <c r="AI35" s="70" t="s">
        <v>6424</v>
      </c>
      <c r="AJ35" s="70" t="s">
        <v>461</v>
      </c>
      <c r="AK35" s="70">
        <v>1</v>
      </c>
      <c r="AL35" s="108" t="s">
        <v>6293</v>
      </c>
      <c r="AM35" t="s">
        <v>2506</v>
      </c>
      <c r="AN35" t="b">
        <v>1</v>
      </c>
    </row>
    <row r="36" spans="1:40" x14ac:dyDescent="0.3">
      <c r="A36" s="59" t="s">
        <v>6418</v>
      </c>
      <c r="B36" s="70" t="s">
        <v>1195</v>
      </c>
      <c r="C36" s="70" t="s">
        <v>1988</v>
      </c>
      <c r="D36" s="70" t="s">
        <v>1170</v>
      </c>
      <c r="E36" s="70" t="s">
        <v>17</v>
      </c>
      <c r="F36" s="70" t="s">
        <v>5636</v>
      </c>
      <c r="G36" s="70" t="s">
        <v>6410</v>
      </c>
      <c r="H36" s="59" t="s">
        <v>4901</v>
      </c>
      <c r="I36" s="59" t="s">
        <v>6412</v>
      </c>
      <c r="J36" s="82" t="s">
        <v>4686</v>
      </c>
      <c r="K36" s="70" t="s">
        <v>2687</v>
      </c>
      <c r="L36" s="59" t="s">
        <v>2552</v>
      </c>
      <c r="M36" s="163" t="s">
        <v>3671</v>
      </c>
      <c r="N36" s="59" t="s">
        <v>2504</v>
      </c>
      <c r="O36" s="70" t="s">
        <v>1167</v>
      </c>
      <c r="P36" s="70" t="s">
        <v>6411</v>
      </c>
      <c r="Q36" s="59" t="s">
        <v>453</v>
      </c>
      <c r="R36" s="59" t="s">
        <v>6833</v>
      </c>
      <c r="S36" s="70" t="s">
        <v>6418</v>
      </c>
      <c r="T36" s="59" t="s">
        <v>2552</v>
      </c>
      <c r="U36" s="70" t="s">
        <v>5841</v>
      </c>
      <c r="V36" s="70" t="s">
        <v>6425</v>
      </c>
      <c r="W36" s="70" t="s">
        <v>6298</v>
      </c>
      <c r="X36" s="70" t="s">
        <v>5251</v>
      </c>
      <c r="Y36" s="70" t="s">
        <v>6834</v>
      </c>
      <c r="Z36" s="70" t="s">
        <v>6428</v>
      </c>
      <c r="AA36" s="171">
        <v>44695</v>
      </c>
      <c r="AB36" s="70" t="s">
        <v>774</v>
      </c>
      <c r="AC36" s="70" t="s">
        <v>1171</v>
      </c>
      <c r="AD36" s="70" t="s">
        <v>163</v>
      </c>
      <c r="AE36" s="82" t="s">
        <v>1162</v>
      </c>
      <c r="AF36" s="70" t="s">
        <v>1171</v>
      </c>
      <c r="AG36" s="70" t="s">
        <v>1159</v>
      </c>
      <c r="AH36" s="70" t="s">
        <v>6421</v>
      </c>
      <c r="AI36" s="70" t="s">
        <v>6424</v>
      </c>
      <c r="AJ36" s="70" t="s">
        <v>461</v>
      </c>
      <c r="AK36" s="70">
        <v>1</v>
      </c>
      <c r="AL36" s="108" t="s">
        <v>6293</v>
      </c>
      <c r="AM36" t="s">
        <v>2552</v>
      </c>
      <c r="AN36" t="b">
        <v>1</v>
      </c>
    </row>
    <row r="37" spans="1:40" x14ac:dyDescent="0.3">
      <c r="A37" s="59" t="s">
        <v>6419</v>
      </c>
      <c r="B37" s="70" t="s">
        <v>1195</v>
      </c>
      <c r="C37" s="70" t="s">
        <v>1988</v>
      </c>
      <c r="D37" s="70" t="s">
        <v>1170</v>
      </c>
      <c r="E37" s="70" t="s">
        <v>17</v>
      </c>
      <c r="F37" s="70" t="s">
        <v>5636</v>
      </c>
      <c r="G37" s="70" t="s">
        <v>6410</v>
      </c>
      <c r="H37" s="59" t="s">
        <v>4901</v>
      </c>
      <c r="I37" s="59" t="s">
        <v>6412</v>
      </c>
      <c r="J37" s="82" t="s">
        <v>4686</v>
      </c>
      <c r="K37" s="70" t="s">
        <v>2687</v>
      </c>
      <c r="L37" s="59" t="s">
        <v>2553</v>
      </c>
      <c r="M37" s="163" t="s">
        <v>3676</v>
      </c>
      <c r="N37" s="59" t="s">
        <v>2552</v>
      </c>
      <c r="O37" s="70" t="s">
        <v>1167</v>
      </c>
      <c r="P37" s="70" t="s">
        <v>6411</v>
      </c>
      <c r="Q37" s="59" t="s">
        <v>459</v>
      </c>
      <c r="R37" s="59" t="s">
        <v>6835</v>
      </c>
      <c r="S37" s="70" t="s">
        <v>6419</v>
      </c>
      <c r="T37" s="59" t="s">
        <v>2553</v>
      </c>
      <c r="U37" s="70" t="s">
        <v>6422</v>
      </c>
      <c r="V37" s="70" t="s">
        <v>461</v>
      </c>
      <c r="W37" s="70" t="s">
        <v>6298</v>
      </c>
      <c r="X37" s="70" t="s">
        <v>6413</v>
      </c>
      <c r="Y37" s="70" t="s">
        <v>6836</v>
      </c>
      <c r="Z37" s="70" t="s">
        <v>6429</v>
      </c>
      <c r="AA37" s="171">
        <v>45091</v>
      </c>
      <c r="AB37" s="70" t="s">
        <v>774</v>
      </c>
      <c r="AC37" s="70" t="s">
        <v>1171</v>
      </c>
      <c r="AD37" s="70" t="s">
        <v>163</v>
      </c>
      <c r="AE37" s="82" t="s">
        <v>1162</v>
      </c>
      <c r="AF37" s="70" t="s">
        <v>1171</v>
      </c>
      <c r="AG37" s="70" t="s">
        <v>1159</v>
      </c>
      <c r="AH37" s="70" t="s">
        <v>6421</v>
      </c>
      <c r="AI37" s="70" t="s">
        <v>6424</v>
      </c>
      <c r="AJ37" s="70" t="s">
        <v>461</v>
      </c>
      <c r="AK37" s="70">
        <v>1</v>
      </c>
      <c r="AL37" s="108" t="s">
        <v>6293</v>
      </c>
      <c r="AM37" t="s">
        <v>2553</v>
      </c>
      <c r="AN37" t="b">
        <v>1</v>
      </c>
    </row>
    <row r="38" spans="1:40" x14ac:dyDescent="0.3">
      <c r="A38" s="59" t="s">
        <v>6735</v>
      </c>
      <c r="B38" s="70" t="s">
        <v>1195</v>
      </c>
      <c r="C38" s="70" t="s">
        <v>1988</v>
      </c>
      <c r="D38" s="70" t="s">
        <v>1170</v>
      </c>
      <c r="E38" s="70" t="s">
        <v>17</v>
      </c>
      <c r="F38" s="70" t="s">
        <v>5636</v>
      </c>
      <c r="G38" s="70" t="s">
        <v>6410</v>
      </c>
      <c r="H38" s="59" t="s">
        <v>4901</v>
      </c>
      <c r="I38" s="59" t="s">
        <v>6412</v>
      </c>
      <c r="J38" s="82" t="s">
        <v>4686</v>
      </c>
      <c r="K38" s="70" t="s">
        <v>2687</v>
      </c>
      <c r="L38" s="59" t="s">
        <v>5905</v>
      </c>
      <c r="M38" s="163" t="s">
        <v>6837</v>
      </c>
      <c r="N38" s="59" t="s">
        <v>2504</v>
      </c>
      <c r="O38" s="70" t="s">
        <v>1167</v>
      </c>
      <c r="P38" s="70" t="s">
        <v>6411</v>
      </c>
      <c r="Q38" s="59" t="s">
        <v>6415</v>
      </c>
      <c r="R38" s="59" t="s">
        <v>6838</v>
      </c>
      <c r="S38" s="70" t="s">
        <v>6735</v>
      </c>
      <c r="T38" s="59" t="s">
        <v>5905</v>
      </c>
      <c r="U38" s="70" t="s">
        <v>6423</v>
      </c>
      <c r="V38" s="70" t="s">
        <v>32</v>
      </c>
      <c r="W38" s="70" t="s">
        <v>6298</v>
      </c>
      <c r="X38" s="70" t="s">
        <v>6414</v>
      </c>
      <c r="Y38" s="70" t="s">
        <v>6839</v>
      </c>
      <c r="Z38" s="70" t="s">
        <v>6430</v>
      </c>
      <c r="AA38" s="171">
        <v>45124</v>
      </c>
      <c r="AB38" s="70" t="s">
        <v>774</v>
      </c>
      <c r="AC38" s="70" t="s">
        <v>1171</v>
      </c>
      <c r="AD38" s="70" t="s">
        <v>163</v>
      </c>
      <c r="AE38" s="82" t="s">
        <v>1162</v>
      </c>
      <c r="AF38" s="70" t="s">
        <v>1171</v>
      </c>
      <c r="AG38" s="70" t="s">
        <v>1159</v>
      </c>
      <c r="AH38" s="70" t="s">
        <v>6421</v>
      </c>
      <c r="AI38" s="70" t="s">
        <v>6424</v>
      </c>
      <c r="AJ38" s="70" t="s">
        <v>461</v>
      </c>
      <c r="AK38" s="70">
        <v>1</v>
      </c>
      <c r="AL38" s="108" t="s">
        <v>6293</v>
      </c>
      <c r="AM38" t="s">
        <v>5905</v>
      </c>
      <c r="AN38" t="b">
        <v>1</v>
      </c>
    </row>
    <row r="39" spans="1:40" x14ac:dyDescent="0.3">
      <c r="A39" s="59" t="s">
        <v>6420</v>
      </c>
      <c r="B39" s="70" t="s">
        <v>1171</v>
      </c>
      <c r="C39" s="70" t="s">
        <v>3078</v>
      </c>
      <c r="D39" s="70" t="s">
        <v>1170</v>
      </c>
      <c r="E39" s="70" t="s">
        <v>17</v>
      </c>
      <c r="F39" s="70" t="s">
        <v>5636</v>
      </c>
      <c r="G39" s="70" t="s">
        <v>6410</v>
      </c>
      <c r="H39" s="59" t="s">
        <v>4901</v>
      </c>
      <c r="I39" s="59" t="s">
        <v>6412</v>
      </c>
      <c r="J39" s="82" t="s">
        <v>4686</v>
      </c>
      <c r="K39" s="70" t="s">
        <v>2687</v>
      </c>
      <c r="L39" s="59" t="s">
        <v>2554</v>
      </c>
      <c r="M39" s="163" t="s">
        <v>3677</v>
      </c>
      <c r="N39" s="59" t="s">
        <v>2507</v>
      </c>
      <c r="O39" s="70" t="s">
        <v>1167</v>
      </c>
      <c r="P39" s="70" t="s">
        <v>6411</v>
      </c>
      <c r="Q39" s="59" t="s">
        <v>7229</v>
      </c>
      <c r="R39" s="59" t="s">
        <v>6840</v>
      </c>
      <c r="S39" s="70" t="s">
        <v>6420</v>
      </c>
      <c r="T39" s="59" t="s">
        <v>2554</v>
      </c>
      <c r="U39" s="70" t="s">
        <v>5921</v>
      </c>
      <c r="V39" s="70" t="s">
        <v>461</v>
      </c>
      <c r="W39" s="70" t="s">
        <v>2870</v>
      </c>
      <c r="X39" s="82" t="s">
        <v>2554</v>
      </c>
      <c r="Y39" s="70" t="s">
        <v>6840</v>
      </c>
      <c r="Z39" s="70" t="s">
        <v>774</v>
      </c>
      <c r="AA39" s="171" t="s">
        <v>774</v>
      </c>
      <c r="AB39" s="70" t="s">
        <v>774</v>
      </c>
      <c r="AC39" s="70" t="s">
        <v>1171</v>
      </c>
      <c r="AD39" s="70" t="s">
        <v>163</v>
      </c>
      <c r="AE39" s="82" t="s">
        <v>1162</v>
      </c>
      <c r="AF39" s="70" t="s">
        <v>1171</v>
      </c>
      <c r="AG39" s="70" t="s">
        <v>1159</v>
      </c>
      <c r="AH39" s="70" t="s">
        <v>6421</v>
      </c>
      <c r="AI39" s="70" t="s">
        <v>6424</v>
      </c>
      <c r="AJ39" s="70" t="s">
        <v>461</v>
      </c>
      <c r="AK39" s="70">
        <v>0</v>
      </c>
      <c r="AL39" s="108" t="s">
        <v>5606</v>
      </c>
      <c r="AM39" t="s">
        <v>2554</v>
      </c>
      <c r="AN39" t="b">
        <v>1</v>
      </c>
    </row>
    <row r="40" spans="1:40" x14ac:dyDescent="0.3">
      <c r="A40" s="59" t="s">
        <v>6421</v>
      </c>
      <c r="B40" s="70" t="s">
        <v>1171</v>
      </c>
      <c r="C40" s="70" t="s">
        <v>3078</v>
      </c>
      <c r="D40" s="70" t="s">
        <v>1170</v>
      </c>
      <c r="E40" s="70" t="s">
        <v>17</v>
      </c>
      <c r="F40" s="70" t="s">
        <v>5636</v>
      </c>
      <c r="G40" s="70" t="s">
        <v>6410</v>
      </c>
      <c r="H40" s="59" t="s">
        <v>4901</v>
      </c>
      <c r="I40" s="59" t="s">
        <v>6412</v>
      </c>
      <c r="J40" s="82" t="s">
        <v>4686</v>
      </c>
      <c r="K40" s="70" t="s">
        <v>2687</v>
      </c>
      <c r="L40" s="59" t="s">
        <v>2554</v>
      </c>
      <c r="M40" s="163" t="s">
        <v>3835</v>
      </c>
      <c r="N40" s="59" t="s">
        <v>2743</v>
      </c>
      <c r="O40" s="70" t="s">
        <v>1167</v>
      </c>
      <c r="P40" s="70" t="s">
        <v>6411</v>
      </c>
      <c r="Q40" s="59" t="s">
        <v>6671</v>
      </c>
      <c r="R40" s="59" t="s">
        <v>6424</v>
      </c>
      <c r="S40" s="70" t="s">
        <v>6421</v>
      </c>
      <c r="T40" s="59" t="s">
        <v>2751</v>
      </c>
      <c r="U40" s="70" t="s">
        <v>6424</v>
      </c>
      <c r="V40" s="70" t="s">
        <v>461</v>
      </c>
      <c r="W40" s="70" t="s">
        <v>2870</v>
      </c>
      <c r="X40" s="70" t="s">
        <v>4558</v>
      </c>
      <c r="Y40" s="70" t="s">
        <v>6841</v>
      </c>
      <c r="Z40" s="70" t="s">
        <v>6431</v>
      </c>
      <c r="AA40" s="171">
        <v>44482</v>
      </c>
      <c r="AB40" s="70" t="s">
        <v>774</v>
      </c>
      <c r="AC40" s="70" t="s">
        <v>1219</v>
      </c>
      <c r="AD40" s="70" t="s">
        <v>1028</v>
      </c>
      <c r="AE40" s="82" t="s">
        <v>3414</v>
      </c>
      <c r="AF40" s="70" t="s">
        <v>1171</v>
      </c>
      <c r="AG40" s="70" t="s">
        <v>1159</v>
      </c>
      <c r="AH40" s="70" t="s">
        <v>3278</v>
      </c>
      <c r="AI40" s="70" t="s">
        <v>463</v>
      </c>
      <c r="AJ40" s="70" t="s">
        <v>1803</v>
      </c>
      <c r="AK40" s="70">
        <v>2</v>
      </c>
      <c r="AL40" s="108" t="s">
        <v>6294</v>
      </c>
      <c r="AM40" t="s">
        <v>2751</v>
      </c>
      <c r="AN40" t="b">
        <v>1</v>
      </c>
    </row>
    <row r="41" spans="1:40" x14ac:dyDescent="0.3">
      <c r="A41" s="59" t="s">
        <v>2115</v>
      </c>
      <c r="B41" s="70" t="s">
        <v>1170</v>
      </c>
      <c r="C41" s="70" t="s">
        <v>1987</v>
      </c>
      <c r="D41" s="70" t="s">
        <v>1171</v>
      </c>
      <c r="E41" s="70" t="s">
        <v>17</v>
      </c>
      <c r="F41" s="70" t="s">
        <v>5637</v>
      </c>
      <c r="G41" s="70" t="s">
        <v>1171</v>
      </c>
      <c r="H41" s="59" t="s">
        <v>4901</v>
      </c>
      <c r="I41" s="59" t="s">
        <v>1160</v>
      </c>
      <c r="J41" s="82" t="s">
        <v>4686</v>
      </c>
      <c r="K41" s="70" t="s">
        <v>2687</v>
      </c>
      <c r="L41" s="59" t="s">
        <v>2508</v>
      </c>
      <c r="M41" s="163" t="s">
        <v>3678</v>
      </c>
      <c r="N41" s="59" t="s">
        <v>2508</v>
      </c>
      <c r="O41" s="70" t="s">
        <v>1166</v>
      </c>
      <c r="P41" s="70" t="s">
        <v>1212</v>
      </c>
      <c r="Q41" s="59" t="s">
        <v>161</v>
      </c>
      <c r="R41" s="59" t="s">
        <v>6842</v>
      </c>
      <c r="S41" s="70" t="s">
        <v>2115</v>
      </c>
      <c r="T41" s="59" t="s">
        <v>2508</v>
      </c>
      <c r="U41" s="70" t="s">
        <v>598</v>
      </c>
      <c r="V41" s="70" t="s">
        <v>18</v>
      </c>
      <c r="W41" s="70" t="s">
        <v>6305</v>
      </c>
      <c r="X41" s="70" t="s">
        <v>646</v>
      </c>
      <c r="Y41" s="70" t="s">
        <v>6843</v>
      </c>
      <c r="Z41" s="70" t="s">
        <v>6471</v>
      </c>
      <c r="AA41" s="171">
        <v>44215</v>
      </c>
      <c r="AB41" s="70" t="s">
        <v>774</v>
      </c>
      <c r="AC41" s="70" t="s">
        <v>1171</v>
      </c>
      <c r="AD41" s="70" t="s">
        <v>163</v>
      </c>
      <c r="AE41" s="82" t="s">
        <v>1162</v>
      </c>
      <c r="AF41" s="70" t="s">
        <v>1171</v>
      </c>
      <c r="AG41" s="70" t="s">
        <v>1159</v>
      </c>
      <c r="AH41" s="70" t="s">
        <v>2121</v>
      </c>
      <c r="AI41" s="70" t="s">
        <v>3163</v>
      </c>
      <c r="AJ41" s="70" t="s">
        <v>18</v>
      </c>
      <c r="AK41" s="70">
        <v>1</v>
      </c>
      <c r="AL41" s="108" t="s">
        <v>6293</v>
      </c>
      <c r="AM41" t="s">
        <v>2508</v>
      </c>
      <c r="AN41" t="b">
        <v>1</v>
      </c>
    </row>
    <row r="42" spans="1:40" x14ac:dyDescent="0.3">
      <c r="A42" s="59" t="s">
        <v>2116</v>
      </c>
      <c r="B42" s="70" t="s">
        <v>1170</v>
      </c>
      <c r="C42" s="70" t="s">
        <v>1987</v>
      </c>
      <c r="D42" s="70" t="s">
        <v>1171</v>
      </c>
      <c r="E42" s="70" t="s">
        <v>17</v>
      </c>
      <c r="F42" s="70" t="s">
        <v>5637</v>
      </c>
      <c r="G42" s="70" t="s">
        <v>1171</v>
      </c>
      <c r="H42" s="59" t="s">
        <v>4901</v>
      </c>
      <c r="I42" s="59" t="s">
        <v>1160</v>
      </c>
      <c r="J42" s="82" t="s">
        <v>4686</v>
      </c>
      <c r="K42" s="70" t="s">
        <v>2687</v>
      </c>
      <c r="L42" s="59" t="s">
        <v>2509</v>
      </c>
      <c r="M42" s="163" t="s">
        <v>3679</v>
      </c>
      <c r="N42" s="59" t="s">
        <v>2509</v>
      </c>
      <c r="O42" s="70" t="s">
        <v>1166</v>
      </c>
      <c r="P42" s="70" t="s">
        <v>1212</v>
      </c>
      <c r="Q42" s="59" t="s">
        <v>165</v>
      </c>
      <c r="R42" s="59" t="s">
        <v>6844</v>
      </c>
      <c r="S42" s="70" t="s">
        <v>2116</v>
      </c>
      <c r="T42" s="59" t="s">
        <v>2509</v>
      </c>
      <c r="U42" s="70" t="s">
        <v>5854</v>
      </c>
      <c r="V42" s="70" t="s">
        <v>18</v>
      </c>
      <c r="W42" s="70" t="s">
        <v>6305</v>
      </c>
      <c r="X42" s="70" t="s">
        <v>647</v>
      </c>
      <c r="Y42" s="70" t="s">
        <v>6845</v>
      </c>
      <c r="Z42" s="70" t="s">
        <v>6472</v>
      </c>
      <c r="AA42" s="171">
        <v>43678</v>
      </c>
      <c r="AB42" s="70" t="s">
        <v>774</v>
      </c>
      <c r="AC42" s="70" t="s">
        <v>1171</v>
      </c>
      <c r="AD42" s="70" t="s">
        <v>163</v>
      </c>
      <c r="AE42" s="82" t="s">
        <v>1162</v>
      </c>
      <c r="AF42" s="70" t="s">
        <v>1171</v>
      </c>
      <c r="AG42" s="70" t="s">
        <v>1159</v>
      </c>
      <c r="AH42" s="70" t="s">
        <v>2121</v>
      </c>
      <c r="AI42" s="70" t="s">
        <v>3163</v>
      </c>
      <c r="AJ42" s="70" t="s">
        <v>18</v>
      </c>
      <c r="AK42" s="70">
        <v>1</v>
      </c>
      <c r="AL42" s="108" t="s">
        <v>6293</v>
      </c>
      <c r="AM42" t="s">
        <v>2509</v>
      </c>
      <c r="AN42" t="b">
        <v>1</v>
      </c>
    </row>
    <row r="43" spans="1:40" x14ac:dyDescent="0.3">
      <c r="A43" s="59" t="s">
        <v>2118</v>
      </c>
      <c r="B43" s="70" t="s">
        <v>1170</v>
      </c>
      <c r="C43" s="70" t="s">
        <v>1987</v>
      </c>
      <c r="D43" s="70" t="s">
        <v>1171</v>
      </c>
      <c r="E43" s="70" t="s">
        <v>17</v>
      </c>
      <c r="F43" s="70" t="s">
        <v>5637</v>
      </c>
      <c r="G43" s="70" t="s">
        <v>1171</v>
      </c>
      <c r="H43" s="59" t="s">
        <v>4901</v>
      </c>
      <c r="I43" s="59" t="s">
        <v>1160</v>
      </c>
      <c r="J43" s="82" t="s">
        <v>4686</v>
      </c>
      <c r="K43" s="70" t="s">
        <v>2687</v>
      </c>
      <c r="L43" s="59" t="s">
        <v>2511</v>
      </c>
      <c r="M43" s="163" t="s">
        <v>3680</v>
      </c>
      <c r="N43" s="59" t="s">
        <v>2511</v>
      </c>
      <c r="O43" s="70" t="s">
        <v>1166</v>
      </c>
      <c r="P43" s="70" t="s">
        <v>1212</v>
      </c>
      <c r="Q43" s="59" t="s">
        <v>170</v>
      </c>
      <c r="R43" s="59" t="s">
        <v>6846</v>
      </c>
      <c r="S43" s="70" t="s">
        <v>2118</v>
      </c>
      <c r="T43" s="59" t="s">
        <v>2511</v>
      </c>
      <c r="U43" s="70" t="s">
        <v>3082</v>
      </c>
      <c r="V43" s="70" t="s">
        <v>18</v>
      </c>
      <c r="W43" s="70" t="s">
        <v>6305</v>
      </c>
      <c r="X43" s="70" t="s">
        <v>648</v>
      </c>
      <c r="Y43" s="70" t="s">
        <v>6847</v>
      </c>
      <c r="Z43" s="70" t="s">
        <v>6473</v>
      </c>
      <c r="AA43" s="171">
        <v>43049</v>
      </c>
      <c r="AB43" s="70" t="s">
        <v>774</v>
      </c>
      <c r="AC43" s="70" t="s">
        <v>1171</v>
      </c>
      <c r="AD43" s="70" t="s">
        <v>163</v>
      </c>
      <c r="AE43" s="82" t="s">
        <v>1162</v>
      </c>
      <c r="AF43" s="70" t="s">
        <v>1171</v>
      </c>
      <c r="AG43" s="70" t="s">
        <v>1159</v>
      </c>
      <c r="AH43" s="70" t="s">
        <v>2121</v>
      </c>
      <c r="AI43" s="70" t="s">
        <v>3163</v>
      </c>
      <c r="AJ43" s="70" t="s">
        <v>18</v>
      </c>
      <c r="AK43" s="70">
        <v>1</v>
      </c>
      <c r="AL43" s="108" t="s">
        <v>6293</v>
      </c>
      <c r="AM43" t="s">
        <v>2511</v>
      </c>
      <c r="AN43" t="b">
        <v>1</v>
      </c>
    </row>
    <row r="44" spans="1:40" x14ac:dyDescent="0.3">
      <c r="A44" s="59" t="s">
        <v>2119</v>
      </c>
      <c r="B44" s="70" t="s">
        <v>1170</v>
      </c>
      <c r="C44" s="70" t="s">
        <v>1987</v>
      </c>
      <c r="D44" s="70" t="s">
        <v>1171</v>
      </c>
      <c r="E44" s="70" t="s">
        <v>17</v>
      </c>
      <c r="F44" s="70" t="s">
        <v>5637</v>
      </c>
      <c r="G44" s="70" t="s">
        <v>1171</v>
      </c>
      <c r="H44" s="59" t="s">
        <v>4901</v>
      </c>
      <c r="I44" s="59" t="s">
        <v>1160</v>
      </c>
      <c r="J44" s="82" t="s">
        <v>4686</v>
      </c>
      <c r="K44" s="70" t="s">
        <v>2687</v>
      </c>
      <c r="L44" s="59" t="s">
        <v>2512</v>
      </c>
      <c r="M44" s="163" t="s">
        <v>3681</v>
      </c>
      <c r="N44" s="59" t="s">
        <v>2512</v>
      </c>
      <c r="O44" s="70" t="s">
        <v>1166</v>
      </c>
      <c r="P44" s="70" t="s">
        <v>1212</v>
      </c>
      <c r="Q44" s="59" t="s">
        <v>173</v>
      </c>
      <c r="R44" s="59" t="s">
        <v>6848</v>
      </c>
      <c r="S44" s="70" t="s">
        <v>2119</v>
      </c>
      <c r="T44" s="59" t="s">
        <v>2512</v>
      </c>
      <c r="U44" s="70" t="s">
        <v>174</v>
      </c>
      <c r="V44" s="70" t="s">
        <v>18</v>
      </c>
      <c r="W44" s="70" t="s">
        <v>6305</v>
      </c>
      <c r="X44" s="70" t="s">
        <v>649</v>
      </c>
      <c r="Y44" s="70" t="s">
        <v>6849</v>
      </c>
      <c r="Z44" s="70" t="s">
        <v>6474</v>
      </c>
      <c r="AA44" s="171">
        <v>41864</v>
      </c>
      <c r="AB44" s="70" t="s">
        <v>774</v>
      </c>
      <c r="AC44" s="70" t="s">
        <v>1171</v>
      </c>
      <c r="AD44" s="70" t="s">
        <v>163</v>
      </c>
      <c r="AE44" s="82" t="s">
        <v>1162</v>
      </c>
      <c r="AF44" s="70" t="s">
        <v>1171</v>
      </c>
      <c r="AG44" s="70" t="s">
        <v>1159</v>
      </c>
      <c r="AH44" s="70" t="s">
        <v>2121</v>
      </c>
      <c r="AI44" s="70" t="s">
        <v>3163</v>
      </c>
      <c r="AJ44" s="70" t="s">
        <v>18</v>
      </c>
      <c r="AK44" s="70">
        <v>1</v>
      </c>
      <c r="AL44" s="108" t="s">
        <v>6293</v>
      </c>
      <c r="AM44" t="s">
        <v>2512</v>
      </c>
      <c r="AN44" t="b">
        <v>1</v>
      </c>
    </row>
    <row r="45" spans="1:40" x14ac:dyDescent="0.3">
      <c r="A45" s="59" t="s">
        <v>2117</v>
      </c>
      <c r="B45" s="70" t="s">
        <v>1170</v>
      </c>
      <c r="C45" s="70" t="s">
        <v>1987</v>
      </c>
      <c r="D45" s="70" t="s">
        <v>1171</v>
      </c>
      <c r="E45" s="70" t="s">
        <v>17</v>
      </c>
      <c r="F45" s="70" t="s">
        <v>5637</v>
      </c>
      <c r="G45" s="70" t="s">
        <v>1171</v>
      </c>
      <c r="H45" s="59" t="s">
        <v>4901</v>
      </c>
      <c r="I45" s="59" t="s">
        <v>1160</v>
      </c>
      <c r="J45" s="82" t="s">
        <v>4686</v>
      </c>
      <c r="K45" s="70" t="s">
        <v>2687</v>
      </c>
      <c r="L45" s="59" t="s">
        <v>2513</v>
      </c>
      <c r="M45" s="163" t="s">
        <v>3682</v>
      </c>
      <c r="N45" s="59" t="s">
        <v>2513</v>
      </c>
      <c r="O45" s="70" t="s">
        <v>1166</v>
      </c>
      <c r="P45" s="70" t="s">
        <v>1212</v>
      </c>
      <c r="Q45" s="59" t="s">
        <v>175</v>
      </c>
      <c r="R45" s="59" t="s">
        <v>6850</v>
      </c>
      <c r="S45" s="70" t="s">
        <v>2117</v>
      </c>
      <c r="T45" s="59" t="s">
        <v>2513</v>
      </c>
      <c r="U45" s="70" t="s">
        <v>5855</v>
      </c>
      <c r="V45" s="70" t="s">
        <v>18</v>
      </c>
      <c r="W45" s="70" t="s">
        <v>6305</v>
      </c>
      <c r="X45" s="70" t="s">
        <v>5857</v>
      </c>
      <c r="Y45" s="70" t="s">
        <v>6851</v>
      </c>
      <c r="Z45" s="70" t="s">
        <v>6475</v>
      </c>
      <c r="AA45" s="171">
        <v>44797</v>
      </c>
      <c r="AB45" s="70" t="s">
        <v>774</v>
      </c>
      <c r="AC45" s="70" t="s">
        <v>1171</v>
      </c>
      <c r="AD45" s="70" t="s">
        <v>163</v>
      </c>
      <c r="AE45" s="82" t="s">
        <v>1162</v>
      </c>
      <c r="AF45" s="70" t="s">
        <v>1171</v>
      </c>
      <c r="AG45" s="70" t="s">
        <v>1159</v>
      </c>
      <c r="AH45" s="70" t="s">
        <v>2121</v>
      </c>
      <c r="AI45" s="70" t="s">
        <v>3163</v>
      </c>
      <c r="AJ45" s="70" t="s">
        <v>18</v>
      </c>
      <c r="AK45" s="70">
        <v>1</v>
      </c>
      <c r="AL45" s="108" t="s">
        <v>6293</v>
      </c>
      <c r="AM45" t="s">
        <v>2513</v>
      </c>
      <c r="AN45" t="b">
        <v>1</v>
      </c>
    </row>
    <row r="46" spans="1:40" x14ac:dyDescent="0.3">
      <c r="A46" s="59" t="s">
        <v>2112</v>
      </c>
      <c r="B46" s="70" t="s">
        <v>1170</v>
      </c>
      <c r="C46" s="70" t="s">
        <v>1987</v>
      </c>
      <c r="D46" s="70" t="s">
        <v>1171</v>
      </c>
      <c r="E46" s="70" t="s">
        <v>17</v>
      </c>
      <c r="F46" s="70" t="s">
        <v>5637</v>
      </c>
      <c r="G46" s="70" t="s">
        <v>1171</v>
      </c>
      <c r="H46" s="59" t="s">
        <v>4901</v>
      </c>
      <c r="I46" s="59" t="s">
        <v>1160</v>
      </c>
      <c r="J46" s="82" t="s">
        <v>4686</v>
      </c>
      <c r="K46" s="70" t="s">
        <v>2687</v>
      </c>
      <c r="L46" s="59" t="s">
        <v>2514</v>
      </c>
      <c r="M46" s="163" t="s">
        <v>3683</v>
      </c>
      <c r="N46" s="59" t="s">
        <v>2514</v>
      </c>
      <c r="O46" s="70" t="s">
        <v>1166</v>
      </c>
      <c r="P46" s="70" t="s">
        <v>1212</v>
      </c>
      <c r="Q46" s="59" t="s">
        <v>7221</v>
      </c>
      <c r="R46" s="59" t="s">
        <v>6852</v>
      </c>
      <c r="S46" s="70" t="s">
        <v>2112</v>
      </c>
      <c r="T46" s="59" t="s">
        <v>2514</v>
      </c>
      <c r="U46" s="70" t="s">
        <v>6483</v>
      </c>
      <c r="V46" s="70" t="s">
        <v>18</v>
      </c>
      <c r="W46" s="70" t="s">
        <v>2870</v>
      </c>
      <c r="X46" s="82" t="s">
        <v>2514</v>
      </c>
      <c r="Y46" s="70" t="s">
        <v>6852</v>
      </c>
      <c r="Z46" s="70" t="s">
        <v>774</v>
      </c>
      <c r="AA46" s="171" t="s">
        <v>774</v>
      </c>
      <c r="AB46" s="70" t="s">
        <v>774</v>
      </c>
      <c r="AC46" s="70" t="s">
        <v>1171</v>
      </c>
      <c r="AD46" s="70" t="s">
        <v>163</v>
      </c>
      <c r="AE46" s="82" t="s">
        <v>1162</v>
      </c>
      <c r="AF46" s="70" t="s">
        <v>1171</v>
      </c>
      <c r="AG46" s="70" t="s">
        <v>1159</v>
      </c>
      <c r="AH46" s="70" t="s">
        <v>2121</v>
      </c>
      <c r="AI46" s="70" t="s">
        <v>3163</v>
      </c>
      <c r="AJ46" s="70" t="s">
        <v>18</v>
      </c>
      <c r="AK46" s="70">
        <v>0</v>
      </c>
      <c r="AL46" s="108" t="s">
        <v>5606</v>
      </c>
      <c r="AM46" t="s">
        <v>2514</v>
      </c>
      <c r="AN46" t="b">
        <v>1</v>
      </c>
    </row>
    <row r="47" spans="1:40" x14ac:dyDescent="0.3">
      <c r="A47" s="59" t="s">
        <v>2121</v>
      </c>
      <c r="B47" s="70" t="s">
        <v>1170</v>
      </c>
      <c r="C47" s="70" t="s">
        <v>1987</v>
      </c>
      <c r="D47" s="70" t="s">
        <v>1171</v>
      </c>
      <c r="E47" s="70" t="s">
        <v>17</v>
      </c>
      <c r="F47" s="70" t="s">
        <v>5637</v>
      </c>
      <c r="G47" s="70" t="s">
        <v>1171</v>
      </c>
      <c r="H47" s="59" t="s">
        <v>4901</v>
      </c>
      <c r="I47" s="59" t="s">
        <v>1160</v>
      </c>
      <c r="J47" s="82" t="s">
        <v>4686</v>
      </c>
      <c r="K47" s="70" t="s">
        <v>2687</v>
      </c>
      <c r="L47" s="59" t="s">
        <v>2514</v>
      </c>
      <c r="M47" s="163" t="s">
        <v>3836</v>
      </c>
      <c r="N47" s="59" t="s">
        <v>2744</v>
      </c>
      <c r="O47" s="70" t="s">
        <v>1166</v>
      </c>
      <c r="P47" s="70" t="s">
        <v>1212</v>
      </c>
      <c r="Q47" s="59" t="s">
        <v>3303</v>
      </c>
      <c r="R47" s="59" t="s">
        <v>3163</v>
      </c>
      <c r="S47" s="70" t="s">
        <v>2121</v>
      </c>
      <c r="T47" s="59" t="s">
        <v>2744</v>
      </c>
      <c r="U47" s="70" t="s">
        <v>3163</v>
      </c>
      <c r="V47" s="70" t="s">
        <v>18</v>
      </c>
      <c r="W47" s="70" t="s">
        <v>2870</v>
      </c>
      <c r="X47" s="70">
        <v>5117</v>
      </c>
      <c r="Y47" s="70" t="s">
        <v>6853</v>
      </c>
      <c r="Z47" s="70" t="s">
        <v>6476</v>
      </c>
      <c r="AA47" s="171">
        <v>42656</v>
      </c>
      <c r="AB47" s="70" t="s">
        <v>774</v>
      </c>
      <c r="AC47" s="70" t="s">
        <v>1219</v>
      </c>
      <c r="AD47" s="70" t="s">
        <v>1028</v>
      </c>
      <c r="AE47" s="82" t="s">
        <v>3414</v>
      </c>
      <c r="AF47" s="70" t="s">
        <v>1171</v>
      </c>
      <c r="AG47" s="70" t="s">
        <v>1159</v>
      </c>
      <c r="AH47" s="70" t="s">
        <v>3277</v>
      </c>
      <c r="AI47" s="70" t="s">
        <v>644</v>
      </c>
      <c r="AJ47" s="70" t="s">
        <v>18</v>
      </c>
      <c r="AK47" s="70">
        <v>2</v>
      </c>
      <c r="AL47" s="108" t="s">
        <v>6294</v>
      </c>
      <c r="AM47" t="s">
        <v>2744</v>
      </c>
      <c r="AN47" t="b">
        <v>1</v>
      </c>
    </row>
    <row r="48" spans="1:40" x14ac:dyDescent="0.3">
      <c r="A48" s="59" t="s">
        <v>2171</v>
      </c>
      <c r="B48" s="70" t="s">
        <v>1195</v>
      </c>
      <c r="C48" s="70" t="s">
        <v>1988</v>
      </c>
      <c r="D48" s="70" t="s">
        <v>1171</v>
      </c>
      <c r="E48" s="70" t="s">
        <v>17</v>
      </c>
      <c r="F48" s="70" t="s">
        <v>5637</v>
      </c>
      <c r="G48" s="70" t="s">
        <v>1171</v>
      </c>
      <c r="H48" s="59" t="s">
        <v>4901</v>
      </c>
      <c r="I48" s="59" t="s">
        <v>1160</v>
      </c>
      <c r="J48" s="82" t="s">
        <v>4686</v>
      </c>
      <c r="K48" s="70" t="s">
        <v>2687</v>
      </c>
      <c r="L48" s="59" t="s">
        <v>2555</v>
      </c>
      <c r="M48" s="163" t="s">
        <v>3684</v>
      </c>
      <c r="N48" s="59">
        <v>12345</v>
      </c>
      <c r="O48" s="70" t="s">
        <v>1166</v>
      </c>
      <c r="P48" s="70" t="s">
        <v>1212</v>
      </c>
      <c r="Q48" s="59" t="s">
        <v>420</v>
      </c>
      <c r="R48" s="59" t="s">
        <v>6854</v>
      </c>
      <c r="S48" s="70" t="s">
        <v>2171</v>
      </c>
      <c r="T48" s="59" t="s">
        <v>2555</v>
      </c>
      <c r="U48" s="70" t="s">
        <v>422</v>
      </c>
      <c r="V48" s="70" t="s">
        <v>18</v>
      </c>
      <c r="W48" s="70" t="s">
        <v>6305</v>
      </c>
      <c r="X48" s="70" t="s">
        <v>707</v>
      </c>
      <c r="Y48" s="70" t="s">
        <v>6855</v>
      </c>
      <c r="Z48" s="70" t="s">
        <v>6479</v>
      </c>
      <c r="AA48" s="171">
        <v>42199</v>
      </c>
      <c r="AB48" s="70" t="s">
        <v>774</v>
      </c>
      <c r="AC48" s="70" t="s">
        <v>1171</v>
      </c>
      <c r="AD48" s="70" t="s">
        <v>163</v>
      </c>
      <c r="AE48" s="82" t="s">
        <v>1162</v>
      </c>
      <c r="AF48" s="70" t="s">
        <v>1171</v>
      </c>
      <c r="AG48" s="70" t="s">
        <v>1159</v>
      </c>
      <c r="AH48" s="70" t="s">
        <v>2178</v>
      </c>
      <c r="AI48" s="70" t="s">
        <v>3166</v>
      </c>
      <c r="AJ48" s="70" t="s">
        <v>18</v>
      </c>
      <c r="AK48" s="70">
        <v>1</v>
      </c>
      <c r="AL48" s="108" t="s">
        <v>6293</v>
      </c>
      <c r="AM48" t="s">
        <v>2555</v>
      </c>
      <c r="AN48" t="b">
        <v>1</v>
      </c>
    </row>
    <row r="49" spans="1:40" x14ac:dyDescent="0.3">
      <c r="A49" s="59" t="s">
        <v>2172</v>
      </c>
      <c r="B49" s="70" t="s">
        <v>1195</v>
      </c>
      <c r="C49" s="70" t="s">
        <v>1988</v>
      </c>
      <c r="D49" s="70" t="s">
        <v>1171</v>
      </c>
      <c r="E49" s="70" t="s">
        <v>17</v>
      </c>
      <c r="F49" s="70" t="s">
        <v>5637</v>
      </c>
      <c r="G49" s="70" t="s">
        <v>1171</v>
      </c>
      <c r="H49" s="59" t="s">
        <v>4901</v>
      </c>
      <c r="I49" s="59" t="s">
        <v>1160</v>
      </c>
      <c r="J49" s="82" t="s">
        <v>4686</v>
      </c>
      <c r="K49" s="70" t="s">
        <v>2687</v>
      </c>
      <c r="L49" s="59" t="s">
        <v>2556</v>
      </c>
      <c r="M49" s="163" t="s">
        <v>3685</v>
      </c>
      <c r="N49" s="59" t="s">
        <v>2556</v>
      </c>
      <c r="O49" s="70" t="s">
        <v>1166</v>
      </c>
      <c r="P49" s="70" t="s">
        <v>1212</v>
      </c>
      <c r="Q49" s="59" t="s">
        <v>424</v>
      </c>
      <c r="R49" s="59" t="s">
        <v>6856</v>
      </c>
      <c r="S49" s="70" t="s">
        <v>2172</v>
      </c>
      <c r="T49" s="59" t="s">
        <v>2556</v>
      </c>
      <c r="U49" s="70" t="s">
        <v>3164</v>
      </c>
      <c r="V49" s="70" t="s">
        <v>18</v>
      </c>
      <c r="W49" s="70" t="s">
        <v>6305</v>
      </c>
      <c r="X49" s="70" t="s">
        <v>708</v>
      </c>
      <c r="Y49" s="70" t="s">
        <v>6857</v>
      </c>
      <c r="Z49" s="70" t="s">
        <v>6480</v>
      </c>
      <c r="AA49" s="171">
        <v>43612</v>
      </c>
      <c r="AB49" s="70" t="s">
        <v>774</v>
      </c>
      <c r="AC49" s="70" t="s">
        <v>1171</v>
      </c>
      <c r="AD49" s="70" t="s">
        <v>163</v>
      </c>
      <c r="AE49" s="82" t="s">
        <v>1162</v>
      </c>
      <c r="AF49" s="70" t="s">
        <v>1171</v>
      </c>
      <c r="AG49" s="70" t="s">
        <v>1159</v>
      </c>
      <c r="AH49" s="70" t="s">
        <v>2178</v>
      </c>
      <c r="AI49" s="70" t="s">
        <v>3166</v>
      </c>
      <c r="AJ49" s="70" t="s">
        <v>18</v>
      </c>
      <c r="AK49" s="70">
        <v>1</v>
      </c>
      <c r="AL49" s="108" t="s">
        <v>6293</v>
      </c>
      <c r="AM49" t="s">
        <v>2556</v>
      </c>
      <c r="AN49" t="b">
        <v>1</v>
      </c>
    </row>
    <row r="50" spans="1:40" x14ac:dyDescent="0.3">
      <c r="A50" s="59" t="s">
        <v>2173</v>
      </c>
      <c r="B50" s="70" t="s">
        <v>1195</v>
      </c>
      <c r="C50" s="70" t="s">
        <v>1988</v>
      </c>
      <c r="D50" s="70" t="s">
        <v>1171</v>
      </c>
      <c r="E50" s="70" t="s">
        <v>17</v>
      </c>
      <c r="F50" s="70" t="s">
        <v>5637</v>
      </c>
      <c r="G50" s="70" t="s">
        <v>1171</v>
      </c>
      <c r="H50" s="59" t="s">
        <v>4901</v>
      </c>
      <c r="I50" s="59" t="s">
        <v>1160</v>
      </c>
      <c r="J50" s="82" t="s">
        <v>4686</v>
      </c>
      <c r="K50" s="70" t="s">
        <v>2687</v>
      </c>
      <c r="L50" s="59" t="s">
        <v>2557</v>
      </c>
      <c r="M50" s="163" t="s">
        <v>3686</v>
      </c>
      <c r="N50" s="59" t="s">
        <v>2557</v>
      </c>
      <c r="O50" s="70" t="s">
        <v>1166</v>
      </c>
      <c r="P50" s="70" t="s">
        <v>1212</v>
      </c>
      <c r="Q50" s="59" t="s">
        <v>426</v>
      </c>
      <c r="R50" s="59" t="s">
        <v>6858</v>
      </c>
      <c r="S50" s="70" t="s">
        <v>2173</v>
      </c>
      <c r="T50" s="59" t="s">
        <v>2557</v>
      </c>
      <c r="U50" s="70" t="s">
        <v>427</v>
      </c>
      <c r="V50" s="70" t="s">
        <v>18</v>
      </c>
      <c r="W50" s="70" t="s">
        <v>6305</v>
      </c>
      <c r="X50" s="70" t="s">
        <v>709</v>
      </c>
      <c r="Y50" s="70" t="s">
        <v>6859</v>
      </c>
      <c r="Z50" s="70" t="s">
        <v>6481</v>
      </c>
      <c r="AA50" s="171">
        <v>43705</v>
      </c>
      <c r="AB50" s="70" t="s">
        <v>774</v>
      </c>
      <c r="AC50" s="70" t="s">
        <v>1171</v>
      </c>
      <c r="AD50" s="70" t="s">
        <v>163</v>
      </c>
      <c r="AE50" s="82" t="s">
        <v>1162</v>
      </c>
      <c r="AF50" s="70" t="s">
        <v>1171</v>
      </c>
      <c r="AG50" s="70" t="s">
        <v>1159</v>
      </c>
      <c r="AH50" s="70" t="s">
        <v>2178</v>
      </c>
      <c r="AI50" s="70" t="s">
        <v>3166</v>
      </c>
      <c r="AJ50" s="70" t="s">
        <v>18</v>
      </c>
      <c r="AK50" s="70">
        <v>1</v>
      </c>
      <c r="AL50" s="108" t="s">
        <v>6293</v>
      </c>
      <c r="AM50" t="s">
        <v>2557</v>
      </c>
      <c r="AN50" t="b">
        <v>1</v>
      </c>
    </row>
    <row r="51" spans="1:40" x14ac:dyDescent="0.3">
      <c r="A51" s="59" t="s">
        <v>2174</v>
      </c>
      <c r="B51" s="70" t="s">
        <v>1195</v>
      </c>
      <c r="C51" s="70" t="s">
        <v>1988</v>
      </c>
      <c r="D51" s="70" t="s">
        <v>1171</v>
      </c>
      <c r="E51" s="70" t="s">
        <v>17</v>
      </c>
      <c r="F51" s="70" t="s">
        <v>5637</v>
      </c>
      <c r="G51" s="70" t="s">
        <v>1171</v>
      </c>
      <c r="H51" s="59" t="s">
        <v>4901</v>
      </c>
      <c r="I51" s="59" t="s">
        <v>1160</v>
      </c>
      <c r="J51" s="82" t="s">
        <v>4686</v>
      </c>
      <c r="K51" s="70" t="s">
        <v>2687</v>
      </c>
      <c r="L51" s="59" t="s">
        <v>2558</v>
      </c>
      <c r="M51" s="163" t="s">
        <v>3687</v>
      </c>
      <c r="N51" s="59" t="s">
        <v>2558</v>
      </c>
      <c r="O51" s="70" t="s">
        <v>1166</v>
      </c>
      <c r="P51" s="70" t="s">
        <v>1212</v>
      </c>
      <c r="Q51" s="59" t="s">
        <v>429</v>
      </c>
      <c r="R51" s="59" t="s">
        <v>6860</v>
      </c>
      <c r="S51" s="70" t="s">
        <v>2174</v>
      </c>
      <c r="T51" s="59" t="s">
        <v>2558</v>
      </c>
      <c r="U51" s="70" t="s">
        <v>6478</v>
      </c>
      <c r="V51" s="70" t="s">
        <v>18</v>
      </c>
      <c r="W51" s="70" t="s">
        <v>6305</v>
      </c>
      <c r="X51" s="70" t="s">
        <v>6477</v>
      </c>
      <c r="Y51" s="70" t="s">
        <v>6861</v>
      </c>
      <c r="Z51" s="70" t="s">
        <v>774</v>
      </c>
      <c r="AA51" s="171">
        <v>45111</v>
      </c>
      <c r="AB51" s="70" t="s">
        <v>774</v>
      </c>
      <c r="AC51" s="70" t="s">
        <v>1171</v>
      </c>
      <c r="AD51" s="70" t="s">
        <v>163</v>
      </c>
      <c r="AE51" s="82" t="s">
        <v>1162</v>
      </c>
      <c r="AF51" s="70" t="s">
        <v>1171</v>
      </c>
      <c r="AG51" s="70" t="s">
        <v>1159</v>
      </c>
      <c r="AH51" s="70" t="s">
        <v>2178</v>
      </c>
      <c r="AI51" s="70" t="s">
        <v>3166</v>
      </c>
      <c r="AJ51" s="70" t="s">
        <v>18</v>
      </c>
      <c r="AK51" s="70">
        <v>1</v>
      </c>
      <c r="AL51" s="108" t="s">
        <v>6293</v>
      </c>
      <c r="AM51" t="s">
        <v>2558</v>
      </c>
      <c r="AN51" t="b">
        <v>1</v>
      </c>
    </row>
    <row r="52" spans="1:40" x14ac:dyDescent="0.3">
      <c r="A52" s="59" t="s">
        <v>2175</v>
      </c>
      <c r="B52" s="70" t="s">
        <v>1195</v>
      </c>
      <c r="C52" s="70" t="s">
        <v>1988</v>
      </c>
      <c r="D52" s="70" t="s">
        <v>1171</v>
      </c>
      <c r="E52" s="70" t="s">
        <v>17</v>
      </c>
      <c r="F52" s="70" t="s">
        <v>5637</v>
      </c>
      <c r="G52" s="70" t="s">
        <v>1171</v>
      </c>
      <c r="H52" s="59" t="s">
        <v>4901</v>
      </c>
      <c r="I52" s="59" t="s">
        <v>1160</v>
      </c>
      <c r="J52" s="82" t="s">
        <v>4686</v>
      </c>
      <c r="K52" s="70" t="s">
        <v>2687</v>
      </c>
      <c r="L52" s="59" t="s">
        <v>2559</v>
      </c>
      <c r="M52" s="163" t="s">
        <v>3688</v>
      </c>
      <c r="N52" s="59" t="s">
        <v>2559</v>
      </c>
      <c r="O52" s="70" t="s">
        <v>1166</v>
      </c>
      <c r="P52" s="70" t="s">
        <v>1212</v>
      </c>
      <c r="Q52" s="59" t="s">
        <v>432</v>
      </c>
      <c r="R52" s="59" t="s">
        <v>6862</v>
      </c>
      <c r="S52" s="70" t="s">
        <v>2175</v>
      </c>
      <c r="T52" s="59" t="s">
        <v>2559</v>
      </c>
      <c r="U52" s="70" t="s">
        <v>433</v>
      </c>
      <c r="V52" s="70" t="s">
        <v>18</v>
      </c>
      <c r="W52" s="70" t="s">
        <v>6305</v>
      </c>
      <c r="X52" s="70" t="s">
        <v>711</v>
      </c>
      <c r="Y52" s="70" t="s">
        <v>6863</v>
      </c>
      <c r="Z52" s="70" t="s">
        <v>6482</v>
      </c>
      <c r="AA52" s="171">
        <v>43756</v>
      </c>
      <c r="AB52" s="70" t="s">
        <v>774</v>
      </c>
      <c r="AC52" s="70" t="s">
        <v>1171</v>
      </c>
      <c r="AD52" s="70" t="s">
        <v>163</v>
      </c>
      <c r="AE52" s="82" t="s">
        <v>1162</v>
      </c>
      <c r="AF52" s="70" t="s">
        <v>1171</v>
      </c>
      <c r="AG52" s="70" t="s">
        <v>1159</v>
      </c>
      <c r="AH52" s="70" t="s">
        <v>2178</v>
      </c>
      <c r="AI52" s="70" t="s">
        <v>3166</v>
      </c>
      <c r="AJ52" s="70" t="s">
        <v>18</v>
      </c>
      <c r="AK52" s="70">
        <v>1</v>
      </c>
      <c r="AL52" s="108" t="s">
        <v>6293</v>
      </c>
      <c r="AM52" t="s">
        <v>2559</v>
      </c>
      <c r="AN52" t="b">
        <v>1</v>
      </c>
    </row>
    <row r="53" spans="1:40" x14ac:dyDescent="0.3">
      <c r="A53" s="59" t="s">
        <v>2177</v>
      </c>
      <c r="B53" s="70" t="s">
        <v>1195</v>
      </c>
      <c r="C53" s="70" t="s">
        <v>1988</v>
      </c>
      <c r="D53" s="70" t="s">
        <v>1171</v>
      </c>
      <c r="E53" s="70" t="s">
        <v>17</v>
      </c>
      <c r="F53" s="70" t="s">
        <v>5637</v>
      </c>
      <c r="G53" s="70" t="s">
        <v>1171</v>
      </c>
      <c r="H53" s="59" t="s">
        <v>4901</v>
      </c>
      <c r="I53" s="59" t="s">
        <v>1160</v>
      </c>
      <c r="J53" s="82" t="s">
        <v>4686</v>
      </c>
      <c r="K53" s="70" t="s">
        <v>2687</v>
      </c>
      <c r="L53" s="59" t="s">
        <v>2561</v>
      </c>
      <c r="M53" s="163" t="s">
        <v>3689</v>
      </c>
      <c r="N53" s="59" t="s">
        <v>2561</v>
      </c>
      <c r="O53" s="70" t="s">
        <v>1166</v>
      </c>
      <c r="P53" s="70" t="s">
        <v>1212</v>
      </c>
      <c r="Q53" s="59" t="s">
        <v>7224</v>
      </c>
      <c r="R53" s="59" t="s">
        <v>6864</v>
      </c>
      <c r="S53" s="70" t="s">
        <v>2177</v>
      </c>
      <c r="T53" s="59" t="s">
        <v>2561</v>
      </c>
      <c r="U53" s="70" t="s">
        <v>6484</v>
      </c>
      <c r="V53" s="70" t="s">
        <v>18</v>
      </c>
      <c r="W53" s="70" t="s">
        <v>2870</v>
      </c>
      <c r="X53" s="82" t="s">
        <v>2561</v>
      </c>
      <c r="Y53" s="70" t="s">
        <v>6864</v>
      </c>
      <c r="Z53" s="70" t="s">
        <v>774</v>
      </c>
      <c r="AA53" s="171" t="s">
        <v>774</v>
      </c>
      <c r="AB53" s="70" t="s">
        <v>774</v>
      </c>
      <c r="AC53" s="70" t="s">
        <v>1171</v>
      </c>
      <c r="AD53" s="70" t="s">
        <v>163</v>
      </c>
      <c r="AE53" s="82" t="s">
        <v>1162</v>
      </c>
      <c r="AF53" s="70" t="s">
        <v>1171</v>
      </c>
      <c r="AG53" s="70" t="s">
        <v>1159</v>
      </c>
      <c r="AH53" s="70" t="s">
        <v>2178</v>
      </c>
      <c r="AI53" s="70" t="s">
        <v>3166</v>
      </c>
      <c r="AJ53" s="70" t="s">
        <v>18</v>
      </c>
      <c r="AK53" s="70">
        <v>0</v>
      </c>
      <c r="AL53" s="108" t="s">
        <v>5606</v>
      </c>
      <c r="AM53" t="s">
        <v>2561</v>
      </c>
      <c r="AN53" t="b">
        <v>1</v>
      </c>
    </row>
    <row r="54" spans="1:40" x14ac:dyDescent="0.3">
      <c r="A54" s="59" t="s">
        <v>2178</v>
      </c>
      <c r="B54" s="70" t="s">
        <v>1195</v>
      </c>
      <c r="C54" s="70" t="s">
        <v>1988</v>
      </c>
      <c r="D54" s="70" t="s">
        <v>1171</v>
      </c>
      <c r="E54" s="70" t="s">
        <v>17</v>
      </c>
      <c r="F54" s="70" t="s">
        <v>5637</v>
      </c>
      <c r="G54" s="70" t="s">
        <v>1171</v>
      </c>
      <c r="H54" s="59" t="s">
        <v>4901</v>
      </c>
      <c r="I54" s="59" t="s">
        <v>1160</v>
      </c>
      <c r="J54" s="82" t="s">
        <v>4686</v>
      </c>
      <c r="K54" s="70" t="s">
        <v>2687</v>
      </c>
      <c r="L54" s="59" t="s">
        <v>2561</v>
      </c>
      <c r="M54" s="163" t="s">
        <v>3837</v>
      </c>
      <c r="N54" s="59" t="s">
        <v>2754</v>
      </c>
      <c r="O54" s="70" t="s">
        <v>1166</v>
      </c>
      <c r="P54" s="70" t="s">
        <v>1212</v>
      </c>
      <c r="Q54" s="59" t="s">
        <v>3304</v>
      </c>
      <c r="R54" s="59" t="s">
        <v>3166</v>
      </c>
      <c r="S54" s="70" t="s">
        <v>2178</v>
      </c>
      <c r="T54" s="59" t="s">
        <v>2754</v>
      </c>
      <c r="U54" s="70" t="s">
        <v>3166</v>
      </c>
      <c r="V54" s="70" t="s">
        <v>18</v>
      </c>
      <c r="W54" s="70" t="s">
        <v>2870</v>
      </c>
      <c r="X54" s="70" t="s">
        <v>1133</v>
      </c>
      <c r="Y54" s="70" t="s">
        <v>6865</v>
      </c>
      <c r="Z54" s="70" t="s">
        <v>774</v>
      </c>
      <c r="AA54" s="171" t="s">
        <v>774</v>
      </c>
      <c r="AB54" s="70" t="s">
        <v>774</v>
      </c>
      <c r="AC54" s="70" t="s">
        <v>1219</v>
      </c>
      <c r="AD54" s="70" t="s">
        <v>1028</v>
      </c>
      <c r="AE54" s="82" t="s">
        <v>3414</v>
      </c>
      <c r="AF54" s="70" t="s">
        <v>1171</v>
      </c>
      <c r="AG54" s="70" t="s">
        <v>1159</v>
      </c>
      <c r="AH54" s="70" t="s">
        <v>3277</v>
      </c>
      <c r="AI54" s="70" t="s">
        <v>644</v>
      </c>
      <c r="AJ54" s="70" t="s">
        <v>18</v>
      </c>
      <c r="AK54" s="70">
        <v>2</v>
      </c>
      <c r="AL54" s="108" t="s">
        <v>6294</v>
      </c>
      <c r="AM54" t="s">
        <v>2754</v>
      </c>
      <c r="AN54" t="b">
        <v>1</v>
      </c>
    </row>
    <row r="55" spans="1:40" x14ac:dyDescent="0.3">
      <c r="A55" s="59" t="s">
        <v>6469</v>
      </c>
      <c r="B55" s="70" t="s">
        <v>1171</v>
      </c>
      <c r="C55" s="70" t="s">
        <v>3078</v>
      </c>
      <c r="D55" s="70" t="s">
        <v>1171</v>
      </c>
      <c r="E55" s="70" t="s">
        <v>17</v>
      </c>
      <c r="F55" s="70" t="s">
        <v>5637</v>
      </c>
      <c r="G55" s="70" t="s">
        <v>6466</v>
      </c>
      <c r="H55" s="59" t="s">
        <v>4901</v>
      </c>
      <c r="I55" s="59" t="s">
        <v>6468</v>
      </c>
      <c r="J55" s="82" t="s">
        <v>4686</v>
      </c>
      <c r="K55" s="70" t="s">
        <v>2687</v>
      </c>
      <c r="L55" s="59" t="s">
        <v>5588</v>
      </c>
      <c r="M55" s="163" t="s">
        <v>6866</v>
      </c>
      <c r="N55" s="59" t="s">
        <v>5587</v>
      </c>
      <c r="O55" s="70" t="s">
        <v>1166</v>
      </c>
      <c r="P55" s="70" t="s">
        <v>6467</v>
      </c>
      <c r="Q55" s="59" t="s">
        <v>6761</v>
      </c>
      <c r="R55" s="59" t="s">
        <v>3175</v>
      </c>
      <c r="S55" s="70" t="s">
        <v>6469</v>
      </c>
      <c r="T55" s="59" t="s">
        <v>5587</v>
      </c>
      <c r="U55" s="70" t="s">
        <v>3175</v>
      </c>
      <c r="V55" s="70" t="s">
        <v>18</v>
      </c>
      <c r="W55" s="70" t="s">
        <v>2870</v>
      </c>
      <c r="X55" s="70">
        <v>5171</v>
      </c>
      <c r="Y55" s="70" t="s">
        <v>6867</v>
      </c>
      <c r="Z55" s="70" t="s">
        <v>6511</v>
      </c>
      <c r="AA55" s="171">
        <v>42776</v>
      </c>
      <c r="AB55" s="70" t="s">
        <v>774</v>
      </c>
      <c r="AC55" s="70" t="s">
        <v>2072</v>
      </c>
      <c r="AD55" s="70" t="s">
        <v>5293</v>
      </c>
      <c r="AE55" s="82" t="s">
        <v>3414</v>
      </c>
      <c r="AF55" s="70" t="s">
        <v>1171</v>
      </c>
      <c r="AG55" s="70" t="s">
        <v>1159</v>
      </c>
      <c r="AH55" s="70" t="s">
        <v>3277</v>
      </c>
      <c r="AI55" s="70" t="s">
        <v>644</v>
      </c>
      <c r="AJ55" s="70" t="s">
        <v>18</v>
      </c>
      <c r="AK55" s="70">
        <v>2</v>
      </c>
      <c r="AL55" s="108" t="s">
        <v>6294</v>
      </c>
      <c r="AM55" t="s">
        <v>5587</v>
      </c>
      <c r="AN55" t="b">
        <v>1</v>
      </c>
    </row>
    <row r="56" spans="1:40" x14ac:dyDescent="0.3">
      <c r="A56" s="59" t="s">
        <v>6470</v>
      </c>
      <c r="B56" s="70" t="s">
        <v>1171</v>
      </c>
      <c r="C56" s="70" t="s">
        <v>3078</v>
      </c>
      <c r="D56" s="70" t="s">
        <v>1171</v>
      </c>
      <c r="E56" s="70" t="s">
        <v>17</v>
      </c>
      <c r="F56" s="70" t="s">
        <v>5637</v>
      </c>
      <c r="G56" s="70" t="s">
        <v>6466</v>
      </c>
      <c r="H56" s="59" t="s">
        <v>4901</v>
      </c>
      <c r="I56" s="59" t="s">
        <v>6468</v>
      </c>
      <c r="J56" s="82" t="s">
        <v>4686</v>
      </c>
      <c r="K56" s="70" t="s">
        <v>2687</v>
      </c>
      <c r="L56" s="59" t="s">
        <v>5588</v>
      </c>
      <c r="M56" s="163" t="s">
        <v>6868</v>
      </c>
      <c r="N56" s="59" t="s">
        <v>5588</v>
      </c>
      <c r="O56" s="70" t="s">
        <v>1166</v>
      </c>
      <c r="P56" s="70" t="s">
        <v>6467</v>
      </c>
      <c r="Q56" s="59" t="s">
        <v>6762</v>
      </c>
      <c r="R56" s="59" t="s">
        <v>5921</v>
      </c>
      <c r="S56" s="70" t="s">
        <v>6470</v>
      </c>
      <c r="T56" s="59" t="s">
        <v>5588</v>
      </c>
      <c r="U56" s="70" t="s">
        <v>5921</v>
      </c>
      <c r="V56" s="70" t="s">
        <v>18</v>
      </c>
      <c r="W56" s="70" t="s">
        <v>2870</v>
      </c>
      <c r="X56" s="82" t="s">
        <v>5588</v>
      </c>
      <c r="Y56" s="70" t="s">
        <v>6869</v>
      </c>
      <c r="Z56" s="70" t="s">
        <v>774</v>
      </c>
      <c r="AA56" s="171" t="s">
        <v>774</v>
      </c>
      <c r="AB56" s="70" t="s">
        <v>774</v>
      </c>
      <c r="AC56" s="70" t="s">
        <v>2072</v>
      </c>
      <c r="AD56" s="70" t="s">
        <v>5293</v>
      </c>
      <c r="AE56" s="82" t="s">
        <v>1162</v>
      </c>
      <c r="AF56" s="70" t="s">
        <v>1171</v>
      </c>
      <c r="AG56" s="70" t="s">
        <v>1159</v>
      </c>
      <c r="AH56" s="70" t="s">
        <v>6469</v>
      </c>
      <c r="AI56" s="70" t="s">
        <v>3175</v>
      </c>
      <c r="AJ56" s="70" t="s">
        <v>18</v>
      </c>
      <c r="AK56" s="70">
        <v>0</v>
      </c>
      <c r="AL56" s="108" t="s">
        <v>5606</v>
      </c>
      <c r="AM56" t="s">
        <v>5588</v>
      </c>
      <c r="AN56" t="b">
        <v>1</v>
      </c>
    </row>
    <row r="57" spans="1:40" x14ac:dyDescent="0.3">
      <c r="A57" s="59" t="s">
        <v>6737</v>
      </c>
      <c r="B57" s="70" t="s">
        <v>1171</v>
      </c>
      <c r="C57" s="70" t="s">
        <v>3078</v>
      </c>
      <c r="D57" s="70" t="s">
        <v>1171</v>
      </c>
      <c r="E57" s="70" t="s">
        <v>17</v>
      </c>
      <c r="F57" s="70" t="s">
        <v>5637</v>
      </c>
      <c r="G57" s="70" t="s">
        <v>6466</v>
      </c>
      <c r="H57" s="59" t="s">
        <v>4901</v>
      </c>
      <c r="I57" s="59" t="s">
        <v>6468</v>
      </c>
      <c r="J57" s="82" t="s">
        <v>4686</v>
      </c>
      <c r="K57" s="70" t="s">
        <v>2687</v>
      </c>
      <c r="L57" s="59" t="s">
        <v>6739</v>
      </c>
      <c r="M57" s="163" t="s">
        <v>6870</v>
      </c>
      <c r="N57" s="59" t="s">
        <v>5588</v>
      </c>
      <c r="O57" s="70" t="s">
        <v>1166</v>
      </c>
      <c r="P57" s="70" t="s">
        <v>6467</v>
      </c>
      <c r="Q57" s="59" t="s">
        <v>6506</v>
      </c>
      <c r="R57" s="59" t="s">
        <v>6505</v>
      </c>
      <c r="S57" s="70" t="s">
        <v>6737</v>
      </c>
      <c r="T57" s="59" t="s">
        <v>6739</v>
      </c>
      <c r="U57" s="70" t="s">
        <v>6505</v>
      </c>
      <c r="V57" s="70" t="s">
        <v>18</v>
      </c>
      <c r="W57" s="70" t="s">
        <v>6507</v>
      </c>
      <c r="X57" s="82" t="s">
        <v>710</v>
      </c>
      <c r="Y57" s="70" t="s">
        <v>6871</v>
      </c>
      <c r="Z57" s="70" t="s">
        <v>6508</v>
      </c>
      <c r="AA57" s="171">
        <v>43788</v>
      </c>
      <c r="AB57" s="70" t="s">
        <v>774</v>
      </c>
      <c r="AC57" s="70" t="s">
        <v>1171</v>
      </c>
      <c r="AD57" s="70" t="s">
        <v>163</v>
      </c>
      <c r="AE57" s="82" t="s">
        <v>1162</v>
      </c>
      <c r="AF57" s="70" t="s">
        <v>1171</v>
      </c>
      <c r="AG57" s="70" t="s">
        <v>1159</v>
      </c>
      <c r="AH57" s="70" t="s">
        <v>6469</v>
      </c>
      <c r="AI57" s="70" t="s">
        <v>3175</v>
      </c>
      <c r="AJ57" s="70" t="s">
        <v>18</v>
      </c>
      <c r="AK57" s="70">
        <v>1</v>
      </c>
      <c r="AL57" s="108" t="s">
        <v>6293</v>
      </c>
      <c r="AM57" t="s">
        <v>6739</v>
      </c>
      <c r="AN57" t="b">
        <v>1</v>
      </c>
    </row>
    <row r="58" spans="1:40" x14ac:dyDescent="0.3">
      <c r="A58" s="59" t="s">
        <v>6673</v>
      </c>
      <c r="B58" s="70" t="s">
        <v>1170</v>
      </c>
      <c r="C58" s="70" t="s">
        <v>1987</v>
      </c>
      <c r="D58" s="70" t="s">
        <v>1171</v>
      </c>
      <c r="E58" s="70" t="s">
        <v>17</v>
      </c>
      <c r="F58" s="70" t="s">
        <v>5637</v>
      </c>
      <c r="G58" s="70" t="s">
        <v>6466</v>
      </c>
      <c r="H58" s="59" t="s">
        <v>4901</v>
      </c>
      <c r="I58" s="59" t="s">
        <v>6468</v>
      </c>
      <c r="J58" s="82" t="s">
        <v>4686</v>
      </c>
      <c r="K58" s="70" t="s">
        <v>2687</v>
      </c>
      <c r="L58" s="59" t="s">
        <v>3421</v>
      </c>
      <c r="M58" s="163" t="s">
        <v>3695</v>
      </c>
      <c r="N58" s="59" t="s">
        <v>5588</v>
      </c>
      <c r="O58" s="70" t="s">
        <v>1166</v>
      </c>
      <c r="P58" s="70" t="s">
        <v>6467</v>
      </c>
      <c r="Q58" s="59" t="s">
        <v>3307</v>
      </c>
      <c r="R58" s="59" t="s">
        <v>5856</v>
      </c>
      <c r="S58" s="70" t="s">
        <v>6673</v>
      </c>
      <c r="T58" s="59" t="s">
        <v>3421</v>
      </c>
      <c r="U58" s="70" t="s">
        <v>5856</v>
      </c>
      <c r="V58" s="70" t="s">
        <v>18</v>
      </c>
      <c r="W58" s="70" t="s">
        <v>6305</v>
      </c>
      <c r="X58" s="82" t="s">
        <v>5858</v>
      </c>
      <c r="Y58" s="70" t="s">
        <v>6872</v>
      </c>
      <c r="Z58" s="70" t="s">
        <v>6509</v>
      </c>
      <c r="AA58" s="171">
        <v>44779</v>
      </c>
      <c r="AB58" s="70" t="s">
        <v>774</v>
      </c>
      <c r="AC58" s="70" t="s">
        <v>1171</v>
      </c>
      <c r="AD58" s="70" t="s">
        <v>163</v>
      </c>
      <c r="AE58" s="82" t="s">
        <v>1162</v>
      </c>
      <c r="AF58" s="70" t="s">
        <v>1171</v>
      </c>
      <c r="AG58" s="70" t="s">
        <v>1159</v>
      </c>
      <c r="AH58" s="70" t="s">
        <v>6469</v>
      </c>
      <c r="AI58" s="70" t="s">
        <v>3175</v>
      </c>
      <c r="AJ58" s="70" t="s">
        <v>18</v>
      </c>
      <c r="AK58" s="70">
        <v>1</v>
      </c>
      <c r="AL58" s="108" t="s">
        <v>6293</v>
      </c>
      <c r="AM58" t="s">
        <v>3421</v>
      </c>
      <c r="AN58" t="b">
        <v>1</v>
      </c>
    </row>
    <row r="59" spans="1:40" x14ac:dyDescent="0.3">
      <c r="A59" s="59" t="s">
        <v>6672</v>
      </c>
      <c r="B59" s="70" t="s">
        <v>1170</v>
      </c>
      <c r="C59" s="70" t="s">
        <v>1987</v>
      </c>
      <c r="D59" s="70" t="s">
        <v>1171</v>
      </c>
      <c r="E59" s="70" t="s">
        <v>17</v>
      </c>
      <c r="F59" s="70" t="s">
        <v>5637</v>
      </c>
      <c r="G59" s="70" t="s">
        <v>6466</v>
      </c>
      <c r="H59" s="59" t="s">
        <v>4901</v>
      </c>
      <c r="I59" s="59" t="s">
        <v>6468</v>
      </c>
      <c r="J59" s="82" t="s">
        <v>4686</v>
      </c>
      <c r="K59" s="70" t="s">
        <v>2687</v>
      </c>
      <c r="L59" s="59" t="s">
        <v>2515</v>
      </c>
      <c r="M59" s="163" t="s">
        <v>3696</v>
      </c>
      <c r="N59" s="59" t="s">
        <v>5588</v>
      </c>
      <c r="O59" s="70" t="s">
        <v>1166</v>
      </c>
      <c r="P59" s="70" t="s">
        <v>6467</v>
      </c>
      <c r="Q59" s="59" t="s">
        <v>3309</v>
      </c>
      <c r="R59" s="59" t="s">
        <v>3173</v>
      </c>
      <c r="S59" s="70" t="s">
        <v>6672</v>
      </c>
      <c r="T59" s="59" t="s">
        <v>2515</v>
      </c>
      <c r="U59" s="70" t="s">
        <v>3173</v>
      </c>
      <c r="V59" s="70" t="s">
        <v>18</v>
      </c>
      <c r="W59" s="70" t="s">
        <v>6305</v>
      </c>
      <c r="X59" s="82" t="s">
        <v>652</v>
      </c>
      <c r="Y59" s="70" t="s">
        <v>6873</v>
      </c>
      <c r="Z59" s="70" t="s">
        <v>6510</v>
      </c>
      <c r="AA59" s="171">
        <v>43531</v>
      </c>
      <c r="AB59" s="70" t="s">
        <v>774</v>
      </c>
      <c r="AC59" s="70" t="s">
        <v>1171</v>
      </c>
      <c r="AD59" s="70" t="s">
        <v>163</v>
      </c>
      <c r="AE59" s="82" t="s">
        <v>1162</v>
      </c>
      <c r="AF59" s="70" t="s">
        <v>1171</v>
      </c>
      <c r="AG59" s="70" t="s">
        <v>1159</v>
      </c>
      <c r="AH59" s="70" t="s">
        <v>6469</v>
      </c>
      <c r="AI59" s="70" t="s">
        <v>3175</v>
      </c>
      <c r="AJ59" s="70" t="s">
        <v>18</v>
      </c>
      <c r="AK59" s="70">
        <v>1</v>
      </c>
      <c r="AL59" s="108" t="s">
        <v>6293</v>
      </c>
      <c r="AM59" t="s">
        <v>2515</v>
      </c>
      <c r="AN59" t="b">
        <v>1</v>
      </c>
    </row>
    <row r="60" spans="1:40" x14ac:dyDescent="0.3">
      <c r="A60" s="59" t="s">
        <v>2122</v>
      </c>
      <c r="B60" s="70" t="s">
        <v>1170</v>
      </c>
      <c r="C60" s="70" t="s">
        <v>1987</v>
      </c>
      <c r="D60" s="70" t="s">
        <v>1171</v>
      </c>
      <c r="E60" s="70" t="s">
        <v>17</v>
      </c>
      <c r="F60" s="70" t="s">
        <v>5637</v>
      </c>
      <c r="G60" s="70" t="s">
        <v>1170</v>
      </c>
      <c r="H60" s="59" t="s">
        <v>4901</v>
      </c>
      <c r="I60" s="59" t="s">
        <v>6361</v>
      </c>
      <c r="J60" s="82" t="s">
        <v>4686</v>
      </c>
      <c r="K60" s="70" t="s">
        <v>2687</v>
      </c>
      <c r="L60" s="59" t="s">
        <v>2517</v>
      </c>
      <c r="M60" s="163" t="s">
        <v>3690</v>
      </c>
      <c r="N60" s="59" t="s">
        <v>2517</v>
      </c>
      <c r="O60" s="70" t="s">
        <v>1166</v>
      </c>
      <c r="P60" s="70" t="s">
        <v>1215</v>
      </c>
      <c r="Q60" s="59" t="s">
        <v>185</v>
      </c>
      <c r="R60" s="59" t="s">
        <v>6874</v>
      </c>
      <c r="S60" s="70" t="s">
        <v>2122</v>
      </c>
      <c r="T60" s="59" t="s">
        <v>2517</v>
      </c>
      <c r="U60" s="70" t="s">
        <v>3183</v>
      </c>
      <c r="V60" s="70" t="s">
        <v>18</v>
      </c>
      <c r="W60" s="70" t="s">
        <v>6305</v>
      </c>
      <c r="X60" s="70" t="s">
        <v>6485</v>
      </c>
      <c r="Y60" s="70" t="s">
        <v>6875</v>
      </c>
      <c r="Z60" s="70" t="s">
        <v>6490</v>
      </c>
      <c r="AA60" s="171">
        <v>45061</v>
      </c>
      <c r="AB60" s="70" t="s">
        <v>774</v>
      </c>
      <c r="AC60" s="70" t="s">
        <v>1171</v>
      </c>
      <c r="AD60" s="70" t="s">
        <v>163</v>
      </c>
      <c r="AE60" s="82" t="s">
        <v>1162</v>
      </c>
      <c r="AF60" s="70" t="s">
        <v>1171</v>
      </c>
      <c r="AG60" s="70" t="s">
        <v>1159</v>
      </c>
      <c r="AH60" s="70" t="s">
        <v>2129</v>
      </c>
      <c r="AI60" s="70" t="s">
        <v>3174</v>
      </c>
      <c r="AJ60" s="70" t="s">
        <v>18</v>
      </c>
      <c r="AK60" s="70">
        <v>1</v>
      </c>
      <c r="AL60" s="108" t="s">
        <v>6293</v>
      </c>
      <c r="AM60" t="s">
        <v>2517</v>
      </c>
      <c r="AN60" t="b">
        <v>1</v>
      </c>
    </row>
    <row r="61" spans="1:40" x14ac:dyDescent="0.3">
      <c r="A61" s="59" t="s">
        <v>2123</v>
      </c>
      <c r="B61" s="70" t="s">
        <v>1170</v>
      </c>
      <c r="C61" s="70" t="s">
        <v>1987</v>
      </c>
      <c r="D61" s="70" t="s">
        <v>1171</v>
      </c>
      <c r="E61" s="70" t="s">
        <v>17</v>
      </c>
      <c r="F61" s="70" t="s">
        <v>5637</v>
      </c>
      <c r="G61" s="70" t="s">
        <v>1170</v>
      </c>
      <c r="H61" s="59" t="s">
        <v>4901</v>
      </c>
      <c r="I61" s="59" t="s">
        <v>6361</v>
      </c>
      <c r="J61" s="82" t="s">
        <v>4686</v>
      </c>
      <c r="K61" s="70" t="s">
        <v>2687</v>
      </c>
      <c r="L61" s="59" t="s">
        <v>2753</v>
      </c>
      <c r="M61" s="163" t="s">
        <v>3691</v>
      </c>
      <c r="N61" s="59" t="s">
        <v>2753</v>
      </c>
      <c r="O61" s="70" t="s">
        <v>1166</v>
      </c>
      <c r="P61" s="70" t="s">
        <v>1215</v>
      </c>
      <c r="Q61" s="59" t="s">
        <v>188</v>
      </c>
      <c r="R61" s="59" t="s">
        <v>6876</v>
      </c>
      <c r="S61" s="70" t="s">
        <v>2123</v>
      </c>
      <c r="T61" s="59" t="s">
        <v>2753</v>
      </c>
      <c r="U61" s="70" t="s">
        <v>6489</v>
      </c>
      <c r="V61" s="70" t="s">
        <v>18</v>
      </c>
      <c r="W61" s="70" t="s">
        <v>6305</v>
      </c>
      <c r="X61" s="70" t="s">
        <v>6486</v>
      </c>
      <c r="Y61" s="70" t="s">
        <v>6877</v>
      </c>
      <c r="Z61" s="70" t="s">
        <v>6491</v>
      </c>
      <c r="AA61" s="171">
        <v>45128</v>
      </c>
      <c r="AB61" s="70" t="s">
        <v>774</v>
      </c>
      <c r="AC61" s="70" t="s">
        <v>1171</v>
      </c>
      <c r="AD61" s="70" t="s">
        <v>163</v>
      </c>
      <c r="AE61" s="82" t="s">
        <v>1162</v>
      </c>
      <c r="AF61" s="70" t="s">
        <v>1171</v>
      </c>
      <c r="AG61" s="70" t="s">
        <v>1159</v>
      </c>
      <c r="AH61" s="70" t="s">
        <v>2129</v>
      </c>
      <c r="AI61" s="70" t="s">
        <v>3174</v>
      </c>
      <c r="AJ61" s="70" t="s">
        <v>18</v>
      </c>
      <c r="AK61" s="70">
        <v>1</v>
      </c>
      <c r="AL61" s="108" t="s">
        <v>6293</v>
      </c>
      <c r="AM61" t="s">
        <v>2753</v>
      </c>
      <c r="AN61" t="b">
        <v>1</v>
      </c>
    </row>
    <row r="62" spans="1:40" x14ac:dyDescent="0.3">
      <c r="A62" s="59" t="s">
        <v>2124</v>
      </c>
      <c r="B62" s="70" t="s">
        <v>1170</v>
      </c>
      <c r="C62" s="70" t="s">
        <v>1987</v>
      </c>
      <c r="D62" s="70" t="s">
        <v>1171</v>
      </c>
      <c r="E62" s="70" t="s">
        <v>17</v>
      </c>
      <c r="F62" s="70" t="s">
        <v>5637</v>
      </c>
      <c r="G62" s="70" t="s">
        <v>1170</v>
      </c>
      <c r="H62" s="59" t="s">
        <v>4901</v>
      </c>
      <c r="I62" s="59" t="s">
        <v>6361</v>
      </c>
      <c r="J62" s="82" t="s">
        <v>4686</v>
      </c>
      <c r="K62" s="70" t="s">
        <v>2687</v>
      </c>
      <c r="L62" s="59" t="s">
        <v>2518</v>
      </c>
      <c r="M62" s="163" t="s">
        <v>3692</v>
      </c>
      <c r="N62" s="59" t="s">
        <v>2518</v>
      </c>
      <c r="O62" s="70" t="s">
        <v>1166</v>
      </c>
      <c r="P62" s="70" t="s">
        <v>1215</v>
      </c>
      <c r="Q62" s="59" t="s">
        <v>194</v>
      </c>
      <c r="R62" s="59" t="s">
        <v>6878</v>
      </c>
      <c r="S62" s="70" t="s">
        <v>2124</v>
      </c>
      <c r="T62" s="59" t="s">
        <v>2518</v>
      </c>
      <c r="U62" s="70" t="s">
        <v>5859</v>
      </c>
      <c r="V62" s="70" t="s">
        <v>18</v>
      </c>
      <c r="W62" s="70" t="s">
        <v>6305</v>
      </c>
      <c r="X62" s="70" t="s">
        <v>654</v>
      </c>
      <c r="Y62" s="70" t="s">
        <v>6879</v>
      </c>
      <c r="Z62" s="70" t="s">
        <v>6492</v>
      </c>
      <c r="AA62" s="171">
        <v>43865</v>
      </c>
      <c r="AB62" s="70" t="s">
        <v>774</v>
      </c>
      <c r="AC62" s="70" t="s">
        <v>1171</v>
      </c>
      <c r="AD62" s="70" t="s">
        <v>163</v>
      </c>
      <c r="AE62" s="82" t="s">
        <v>1162</v>
      </c>
      <c r="AF62" s="70" t="s">
        <v>1171</v>
      </c>
      <c r="AG62" s="70" t="s">
        <v>1159</v>
      </c>
      <c r="AH62" s="70" t="s">
        <v>2129</v>
      </c>
      <c r="AI62" s="70" t="s">
        <v>3174</v>
      </c>
      <c r="AJ62" s="70" t="s">
        <v>18</v>
      </c>
      <c r="AK62" s="70">
        <v>1</v>
      </c>
      <c r="AL62" s="108" t="s">
        <v>6293</v>
      </c>
      <c r="AM62" t="s">
        <v>2518</v>
      </c>
      <c r="AN62" t="b">
        <v>1</v>
      </c>
    </row>
    <row r="63" spans="1:40" x14ac:dyDescent="0.3">
      <c r="A63" s="59" t="s">
        <v>2125</v>
      </c>
      <c r="B63" s="70" t="s">
        <v>1170</v>
      </c>
      <c r="C63" s="70" t="s">
        <v>1987</v>
      </c>
      <c r="D63" s="70" t="s">
        <v>1171</v>
      </c>
      <c r="E63" s="70" t="s">
        <v>17</v>
      </c>
      <c r="F63" s="70" t="s">
        <v>5637</v>
      </c>
      <c r="G63" s="70" t="s">
        <v>1170</v>
      </c>
      <c r="H63" s="59" t="s">
        <v>4901</v>
      </c>
      <c r="I63" s="59" t="s">
        <v>6361</v>
      </c>
      <c r="J63" s="82" t="s">
        <v>4686</v>
      </c>
      <c r="K63" s="70" t="s">
        <v>2687</v>
      </c>
      <c r="L63" s="59" t="s">
        <v>2519</v>
      </c>
      <c r="M63" s="163" t="s">
        <v>3693</v>
      </c>
      <c r="N63" s="59" t="s">
        <v>2519</v>
      </c>
      <c r="O63" s="70" t="s">
        <v>1166</v>
      </c>
      <c r="P63" s="70" t="s">
        <v>1215</v>
      </c>
      <c r="Q63" s="59" t="s">
        <v>197</v>
      </c>
      <c r="R63" s="59" t="s">
        <v>6880</v>
      </c>
      <c r="S63" s="70" t="s">
        <v>2125</v>
      </c>
      <c r="T63" s="59" t="s">
        <v>2519</v>
      </c>
      <c r="U63" s="70" t="s">
        <v>3171</v>
      </c>
      <c r="V63" s="70" t="s">
        <v>18</v>
      </c>
      <c r="W63" s="70" t="s">
        <v>6305</v>
      </c>
      <c r="X63" s="70">
        <v>5248</v>
      </c>
      <c r="Y63" s="70" t="s">
        <v>6881</v>
      </c>
      <c r="Z63" s="70" t="s">
        <v>6493</v>
      </c>
      <c r="AA63" s="171">
        <v>42941</v>
      </c>
      <c r="AB63" s="70" t="s">
        <v>774</v>
      </c>
      <c r="AC63" s="70" t="s">
        <v>1171</v>
      </c>
      <c r="AD63" s="70" t="s">
        <v>163</v>
      </c>
      <c r="AE63" s="82" t="s">
        <v>1162</v>
      </c>
      <c r="AF63" s="70" t="s">
        <v>1171</v>
      </c>
      <c r="AG63" s="70" t="s">
        <v>1159</v>
      </c>
      <c r="AH63" s="70" t="s">
        <v>2129</v>
      </c>
      <c r="AI63" s="70" t="s">
        <v>3174</v>
      </c>
      <c r="AJ63" s="70" t="s">
        <v>18</v>
      </c>
      <c r="AK63" s="70">
        <v>1</v>
      </c>
      <c r="AL63" s="108" t="s">
        <v>6293</v>
      </c>
      <c r="AM63" t="s">
        <v>2519</v>
      </c>
      <c r="AN63" t="b">
        <v>1</v>
      </c>
    </row>
    <row r="64" spans="1:40" x14ac:dyDescent="0.3">
      <c r="A64" s="59" t="s">
        <v>2126</v>
      </c>
      <c r="B64" s="70" t="s">
        <v>1170</v>
      </c>
      <c r="C64" s="70" t="s">
        <v>1987</v>
      </c>
      <c r="D64" s="70" t="s">
        <v>1171</v>
      </c>
      <c r="E64" s="70" t="s">
        <v>17</v>
      </c>
      <c r="F64" s="70" t="s">
        <v>5637</v>
      </c>
      <c r="G64" s="70" t="s">
        <v>1170</v>
      </c>
      <c r="H64" s="59" t="s">
        <v>4901</v>
      </c>
      <c r="I64" s="59" t="s">
        <v>6361</v>
      </c>
      <c r="J64" s="82" t="s">
        <v>4686</v>
      </c>
      <c r="K64" s="70" t="s">
        <v>2687</v>
      </c>
      <c r="L64" s="59" t="s">
        <v>2520</v>
      </c>
      <c r="M64" s="163" t="s">
        <v>3694</v>
      </c>
      <c r="N64" s="59" t="s">
        <v>2520</v>
      </c>
      <c r="O64" s="70" t="s">
        <v>1166</v>
      </c>
      <c r="P64" s="70" t="s">
        <v>1215</v>
      </c>
      <c r="Q64" s="59" t="s">
        <v>3305</v>
      </c>
      <c r="R64" s="59" t="s">
        <v>6882</v>
      </c>
      <c r="S64" s="70" t="s">
        <v>2126</v>
      </c>
      <c r="T64" s="59" t="s">
        <v>2520</v>
      </c>
      <c r="U64" s="70" t="s">
        <v>6488</v>
      </c>
      <c r="V64" s="70" t="s">
        <v>18</v>
      </c>
      <c r="W64" s="70" t="s">
        <v>6305</v>
      </c>
      <c r="X64" s="99" t="s">
        <v>6487</v>
      </c>
      <c r="Y64" s="70" t="s">
        <v>6883</v>
      </c>
      <c r="Z64" s="70" t="s">
        <v>6494</v>
      </c>
      <c r="AA64" s="171">
        <v>45050</v>
      </c>
      <c r="AB64" s="70" t="s">
        <v>774</v>
      </c>
      <c r="AC64" s="70" t="s">
        <v>1171</v>
      </c>
      <c r="AD64" s="70" t="s">
        <v>163</v>
      </c>
      <c r="AE64" s="82" t="s">
        <v>1162</v>
      </c>
      <c r="AF64" s="70" t="s">
        <v>1171</v>
      </c>
      <c r="AG64" s="70" t="s">
        <v>1159</v>
      </c>
      <c r="AH64" s="70" t="s">
        <v>2129</v>
      </c>
      <c r="AI64" s="70" t="s">
        <v>3174</v>
      </c>
      <c r="AJ64" s="70" t="s">
        <v>18</v>
      </c>
      <c r="AK64" s="70">
        <v>1</v>
      </c>
      <c r="AL64" s="108" t="s">
        <v>6293</v>
      </c>
      <c r="AM64" t="s">
        <v>2520</v>
      </c>
      <c r="AN64" t="b">
        <v>1</v>
      </c>
    </row>
    <row r="65" spans="1:40" x14ac:dyDescent="0.3">
      <c r="A65" s="59" t="s">
        <v>2128</v>
      </c>
      <c r="B65" s="70" t="s">
        <v>1170</v>
      </c>
      <c r="C65" s="70" t="s">
        <v>1987</v>
      </c>
      <c r="D65" s="70" t="s">
        <v>1171</v>
      </c>
      <c r="E65" s="70" t="s">
        <v>17</v>
      </c>
      <c r="F65" s="70" t="s">
        <v>5637</v>
      </c>
      <c r="G65" s="70" t="s">
        <v>1170</v>
      </c>
      <c r="H65" s="59" t="s">
        <v>4901</v>
      </c>
      <c r="I65" s="59" t="s">
        <v>6361</v>
      </c>
      <c r="J65" s="82" t="s">
        <v>4686</v>
      </c>
      <c r="K65" s="70" t="s">
        <v>2687</v>
      </c>
      <c r="L65" s="59" t="s">
        <v>2521</v>
      </c>
      <c r="M65" s="163" t="s">
        <v>3697</v>
      </c>
      <c r="N65" s="59" t="s">
        <v>2521</v>
      </c>
      <c r="O65" s="70" t="s">
        <v>1166</v>
      </c>
      <c r="P65" s="70" t="s">
        <v>1215</v>
      </c>
      <c r="Q65" s="59" t="s">
        <v>7222</v>
      </c>
      <c r="R65" s="59" t="s">
        <v>6884</v>
      </c>
      <c r="S65" s="70" t="s">
        <v>2128</v>
      </c>
      <c r="T65" s="59" t="s">
        <v>2521</v>
      </c>
      <c r="U65" s="70" t="s">
        <v>6483</v>
      </c>
      <c r="V65" s="70" t="s">
        <v>18</v>
      </c>
      <c r="W65" s="70" t="s">
        <v>2870</v>
      </c>
      <c r="X65" s="82" t="s">
        <v>2521</v>
      </c>
      <c r="Y65" s="70" t="s">
        <v>6884</v>
      </c>
      <c r="Z65" s="70" t="s">
        <v>774</v>
      </c>
      <c r="AA65" s="171" t="s">
        <v>774</v>
      </c>
      <c r="AB65" s="70" t="s">
        <v>774</v>
      </c>
      <c r="AC65" s="70" t="s">
        <v>1171</v>
      </c>
      <c r="AD65" s="70" t="s">
        <v>163</v>
      </c>
      <c r="AE65" s="82" t="s">
        <v>1162</v>
      </c>
      <c r="AF65" s="70" t="s">
        <v>1171</v>
      </c>
      <c r="AG65" s="70" t="s">
        <v>1159</v>
      </c>
      <c r="AH65" s="70" t="s">
        <v>2129</v>
      </c>
      <c r="AI65" s="70" t="s">
        <v>3174</v>
      </c>
      <c r="AJ65" s="70" t="s">
        <v>18</v>
      </c>
      <c r="AK65" s="70">
        <v>0</v>
      </c>
      <c r="AL65" s="108" t="s">
        <v>5606</v>
      </c>
      <c r="AM65" t="s">
        <v>2521</v>
      </c>
      <c r="AN65" t="b">
        <v>1</v>
      </c>
    </row>
    <row r="66" spans="1:40" x14ac:dyDescent="0.3">
      <c r="A66" s="59" t="s">
        <v>2129</v>
      </c>
      <c r="B66" s="70" t="s">
        <v>1170</v>
      </c>
      <c r="C66" s="70" t="s">
        <v>1987</v>
      </c>
      <c r="D66" s="70" t="s">
        <v>1171</v>
      </c>
      <c r="E66" s="70" t="s">
        <v>17</v>
      </c>
      <c r="F66" s="70" t="s">
        <v>5637</v>
      </c>
      <c r="G66" s="70" t="s">
        <v>1170</v>
      </c>
      <c r="H66" s="59" t="s">
        <v>4901</v>
      </c>
      <c r="I66" s="59" t="s">
        <v>6361</v>
      </c>
      <c r="J66" s="82" t="s">
        <v>4686</v>
      </c>
      <c r="K66" s="70" t="s">
        <v>2687</v>
      </c>
      <c r="L66" s="59" t="s">
        <v>2521</v>
      </c>
      <c r="M66" s="163" t="s">
        <v>3838</v>
      </c>
      <c r="N66" s="59" t="s">
        <v>2745</v>
      </c>
      <c r="O66" s="70" t="s">
        <v>1166</v>
      </c>
      <c r="P66" s="70" t="s">
        <v>1215</v>
      </c>
      <c r="Q66" s="59" t="s">
        <v>3311</v>
      </c>
      <c r="R66" s="59" t="s">
        <v>3174</v>
      </c>
      <c r="S66" s="70" t="s">
        <v>2129</v>
      </c>
      <c r="T66" s="59" t="s">
        <v>2745</v>
      </c>
      <c r="U66" s="70" t="s">
        <v>3174</v>
      </c>
      <c r="V66" s="70" t="s">
        <v>18</v>
      </c>
      <c r="W66" s="70" t="s">
        <v>2870</v>
      </c>
      <c r="X66" s="70" t="s">
        <v>1138</v>
      </c>
      <c r="Y66" s="70" t="s">
        <v>6885</v>
      </c>
      <c r="Z66" s="70" t="s">
        <v>6495</v>
      </c>
      <c r="AA66" s="171">
        <v>43057</v>
      </c>
      <c r="AB66" s="70" t="s">
        <v>774</v>
      </c>
      <c r="AC66" s="70" t="s">
        <v>1219</v>
      </c>
      <c r="AD66" s="70" t="s">
        <v>1028</v>
      </c>
      <c r="AE66" s="82" t="s">
        <v>3414</v>
      </c>
      <c r="AF66" s="70" t="s">
        <v>1171</v>
      </c>
      <c r="AG66" s="70" t="s">
        <v>1159</v>
      </c>
      <c r="AH66" s="70" t="s">
        <v>3277</v>
      </c>
      <c r="AI66" s="70" t="s">
        <v>644</v>
      </c>
      <c r="AJ66" s="70" t="s">
        <v>18</v>
      </c>
      <c r="AK66" s="70">
        <v>2</v>
      </c>
      <c r="AL66" s="108" t="s">
        <v>6294</v>
      </c>
      <c r="AM66" t="s">
        <v>2745</v>
      </c>
      <c r="AN66" t="b">
        <v>1</v>
      </c>
    </row>
    <row r="67" spans="1:40" x14ac:dyDescent="0.3">
      <c r="A67" s="59" t="s">
        <v>2180</v>
      </c>
      <c r="B67" s="70" t="s">
        <v>1195</v>
      </c>
      <c r="C67" s="70" t="s">
        <v>1988</v>
      </c>
      <c r="D67" s="70" t="s">
        <v>1171</v>
      </c>
      <c r="E67" s="70" t="s">
        <v>17</v>
      </c>
      <c r="F67" s="70" t="s">
        <v>5637</v>
      </c>
      <c r="G67" s="70" t="s">
        <v>1170</v>
      </c>
      <c r="H67" s="59" t="s">
        <v>4901</v>
      </c>
      <c r="I67" s="59" t="s">
        <v>6361</v>
      </c>
      <c r="J67" s="82" t="s">
        <v>4686</v>
      </c>
      <c r="K67" s="70" t="s">
        <v>2687</v>
      </c>
      <c r="L67" s="59" t="s">
        <v>2562</v>
      </c>
      <c r="M67" s="163" t="s">
        <v>3698</v>
      </c>
      <c r="N67" s="82" t="s">
        <v>2562</v>
      </c>
      <c r="O67" s="70" t="s">
        <v>1166</v>
      </c>
      <c r="P67" s="70" t="s">
        <v>1215</v>
      </c>
      <c r="Q67" s="59" t="s">
        <v>435</v>
      </c>
      <c r="R67" s="59" t="s">
        <v>6886</v>
      </c>
      <c r="S67" s="70" t="s">
        <v>2180</v>
      </c>
      <c r="T67" s="82" t="s">
        <v>2562</v>
      </c>
      <c r="U67" s="70" t="s">
        <v>5860</v>
      </c>
      <c r="V67" s="70" t="s">
        <v>18</v>
      </c>
      <c r="W67" s="70" t="s">
        <v>6305</v>
      </c>
      <c r="X67" s="70" t="s">
        <v>4572</v>
      </c>
      <c r="Y67" s="70" t="s">
        <v>6887</v>
      </c>
      <c r="Z67" s="70" t="s">
        <v>6500</v>
      </c>
      <c r="AA67" s="171">
        <v>44498</v>
      </c>
      <c r="AB67" s="70" t="s">
        <v>774</v>
      </c>
      <c r="AC67" s="70" t="s">
        <v>1171</v>
      </c>
      <c r="AD67" s="70" t="s">
        <v>163</v>
      </c>
      <c r="AE67" s="82" t="s">
        <v>1162</v>
      </c>
      <c r="AF67" s="70" t="s">
        <v>1171</v>
      </c>
      <c r="AG67" s="70" t="s">
        <v>1159</v>
      </c>
      <c r="AH67" s="70" t="s">
        <v>2187</v>
      </c>
      <c r="AI67" s="70" t="s">
        <v>200</v>
      </c>
      <c r="AJ67" s="70" t="s">
        <v>18</v>
      </c>
      <c r="AK67" s="70">
        <v>1</v>
      </c>
      <c r="AL67" s="108" t="s">
        <v>6293</v>
      </c>
      <c r="AM67" t="s">
        <v>2562</v>
      </c>
      <c r="AN67" t="b">
        <v>1</v>
      </c>
    </row>
    <row r="68" spans="1:40" x14ac:dyDescent="0.3">
      <c r="A68" s="59" t="s">
        <v>2181</v>
      </c>
      <c r="B68" s="70" t="s">
        <v>1195</v>
      </c>
      <c r="C68" s="70" t="s">
        <v>1988</v>
      </c>
      <c r="D68" s="70" t="s">
        <v>1171</v>
      </c>
      <c r="E68" s="70" t="s">
        <v>17</v>
      </c>
      <c r="F68" s="70" t="s">
        <v>5637</v>
      </c>
      <c r="G68" s="70" t="s">
        <v>1170</v>
      </c>
      <c r="H68" s="59" t="s">
        <v>4901</v>
      </c>
      <c r="I68" s="59" t="s">
        <v>6361</v>
      </c>
      <c r="J68" s="82" t="s">
        <v>4686</v>
      </c>
      <c r="K68" s="70" t="s">
        <v>2687</v>
      </c>
      <c r="L68" s="59" t="s">
        <v>2563</v>
      </c>
      <c r="M68" s="163" t="s">
        <v>3699</v>
      </c>
      <c r="N68" s="59">
        <v>126002</v>
      </c>
      <c r="O68" s="70" t="s">
        <v>1166</v>
      </c>
      <c r="P68" s="70" t="s">
        <v>1215</v>
      </c>
      <c r="Q68" s="59" t="s">
        <v>438</v>
      </c>
      <c r="R68" s="59" t="s">
        <v>6888</v>
      </c>
      <c r="S68" s="70" t="s">
        <v>2181</v>
      </c>
      <c r="T68" s="59" t="s">
        <v>2563</v>
      </c>
      <c r="U68" s="70" t="s">
        <v>439</v>
      </c>
      <c r="V68" s="70" t="s">
        <v>18</v>
      </c>
      <c r="W68" s="70" t="s">
        <v>6305</v>
      </c>
      <c r="X68" s="70" t="s">
        <v>712</v>
      </c>
      <c r="Y68" s="70" t="s">
        <v>6889</v>
      </c>
      <c r="Z68" s="70" t="s">
        <v>6501</v>
      </c>
      <c r="AA68" s="171">
        <v>44014</v>
      </c>
      <c r="AB68" s="70" t="s">
        <v>774</v>
      </c>
      <c r="AC68" s="70" t="s">
        <v>1171</v>
      </c>
      <c r="AD68" s="70" t="s">
        <v>163</v>
      </c>
      <c r="AE68" s="82" t="s">
        <v>1162</v>
      </c>
      <c r="AF68" s="70" t="s">
        <v>1171</v>
      </c>
      <c r="AG68" s="70" t="s">
        <v>1159</v>
      </c>
      <c r="AH68" s="70" t="s">
        <v>2187</v>
      </c>
      <c r="AI68" s="70" t="s">
        <v>200</v>
      </c>
      <c r="AJ68" s="70" t="s">
        <v>18</v>
      </c>
      <c r="AK68" s="70">
        <v>1</v>
      </c>
      <c r="AL68" s="108" t="s">
        <v>6293</v>
      </c>
      <c r="AM68" t="s">
        <v>2563</v>
      </c>
      <c r="AN68" t="b">
        <v>1</v>
      </c>
    </row>
    <row r="69" spans="1:40" x14ac:dyDescent="0.3">
      <c r="A69" s="59" t="s">
        <v>2182</v>
      </c>
      <c r="B69" s="70" t="s">
        <v>1195</v>
      </c>
      <c r="C69" s="70" t="s">
        <v>1988</v>
      </c>
      <c r="D69" s="70" t="s">
        <v>1171</v>
      </c>
      <c r="E69" s="70" t="s">
        <v>17</v>
      </c>
      <c r="F69" s="70" t="s">
        <v>5637</v>
      </c>
      <c r="G69" s="70" t="s">
        <v>1170</v>
      </c>
      <c r="H69" s="59" t="s">
        <v>4901</v>
      </c>
      <c r="I69" s="59" t="s">
        <v>6361</v>
      </c>
      <c r="J69" s="82" t="s">
        <v>4686</v>
      </c>
      <c r="K69" s="70" t="s">
        <v>2687</v>
      </c>
      <c r="L69" s="59" t="s">
        <v>2564</v>
      </c>
      <c r="M69" s="163" t="s">
        <v>3700</v>
      </c>
      <c r="N69" s="59" t="s">
        <v>2564</v>
      </c>
      <c r="O69" s="70" t="s">
        <v>1166</v>
      </c>
      <c r="P69" s="70" t="s">
        <v>1215</v>
      </c>
      <c r="Q69" s="59" t="s">
        <v>440</v>
      </c>
      <c r="R69" s="59" t="s">
        <v>6890</v>
      </c>
      <c r="S69" s="70" t="s">
        <v>2182</v>
      </c>
      <c r="T69" s="59" t="s">
        <v>2564</v>
      </c>
      <c r="U69" s="70" t="s">
        <v>5861</v>
      </c>
      <c r="V69" s="70" t="s">
        <v>18</v>
      </c>
      <c r="W69" s="70" t="s">
        <v>6305</v>
      </c>
      <c r="X69" s="70" t="s">
        <v>5862</v>
      </c>
      <c r="Y69" s="70" t="s">
        <v>6891</v>
      </c>
      <c r="Z69" s="70" t="s">
        <v>6502</v>
      </c>
      <c r="AA69" s="171">
        <v>44795</v>
      </c>
      <c r="AB69" s="70" t="s">
        <v>774</v>
      </c>
      <c r="AC69" s="70" t="s">
        <v>1171</v>
      </c>
      <c r="AD69" s="70" t="s">
        <v>163</v>
      </c>
      <c r="AE69" s="82" t="s">
        <v>1162</v>
      </c>
      <c r="AF69" s="70" t="s">
        <v>1171</v>
      </c>
      <c r="AG69" s="70" t="s">
        <v>1159</v>
      </c>
      <c r="AH69" s="70" t="s">
        <v>2187</v>
      </c>
      <c r="AI69" s="70" t="s">
        <v>200</v>
      </c>
      <c r="AJ69" s="70" t="s">
        <v>18</v>
      </c>
      <c r="AK69" s="70">
        <v>1</v>
      </c>
      <c r="AL69" s="108" t="s">
        <v>6293</v>
      </c>
      <c r="AM69" t="s">
        <v>2564</v>
      </c>
      <c r="AN69" t="b">
        <v>1</v>
      </c>
    </row>
    <row r="70" spans="1:40" x14ac:dyDescent="0.3">
      <c r="A70" s="59" t="s">
        <v>2183</v>
      </c>
      <c r="B70" s="70" t="s">
        <v>1195</v>
      </c>
      <c r="C70" s="70" t="s">
        <v>1988</v>
      </c>
      <c r="D70" s="70" t="s">
        <v>1171</v>
      </c>
      <c r="E70" s="70" t="s">
        <v>17</v>
      </c>
      <c r="F70" s="70" t="s">
        <v>5637</v>
      </c>
      <c r="G70" s="70" t="s">
        <v>1170</v>
      </c>
      <c r="H70" s="59" t="s">
        <v>4901</v>
      </c>
      <c r="I70" s="59" t="s">
        <v>6361</v>
      </c>
      <c r="J70" s="82" t="s">
        <v>4686</v>
      </c>
      <c r="K70" s="70" t="s">
        <v>2687</v>
      </c>
      <c r="L70" s="59" t="s">
        <v>2565</v>
      </c>
      <c r="M70" s="163" t="s">
        <v>3701</v>
      </c>
      <c r="N70" s="59" t="s">
        <v>3827</v>
      </c>
      <c r="O70" s="70" t="s">
        <v>1166</v>
      </c>
      <c r="P70" s="70" t="s">
        <v>1215</v>
      </c>
      <c r="Q70" s="59" t="s">
        <v>443</v>
      </c>
      <c r="R70" s="59" t="s">
        <v>6892</v>
      </c>
      <c r="S70" s="70" t="s">
        <v>2183</v>
      </c>
      <c r="T70" s="59" t="s">
        <v>2565</v>
      </c>
      <c r="U70" s="70" t="s">
        <v>6498</v>
      </c>
      <c r="V70" s="70" t="s">
        <v>18</v>
      </c>
      <c r="W70" s="70" t="s">
        <v>6305</v>
      </c>
      <c r="X70" s="70" t="s">
        <v>6496</v>
      </c>
      <c r="Y70" s="70" t="s">
        <v>6893</v>
      </c>
      <c r="Z70" s="70" t="s">
        <v>6503</v>
      </c>
      <c r="AA70" s="171">
        <v>44877</v>
      </c>
      <c r="AB70" s="70" t="s">
        <v>774</v>
      </c>
      <c r="AC70" s="70" t="s">
        <v>1171</v>
      </c>
      <c r="AD70" s="70" t="s">
        <v>163</v>
      </c>
      <c r="AE70" s="82" t="s">
        <v>1162</v>
      </c>
      <c r="AF70" s="70" t="s">
        <v>1171</v>
      </c>
      <c r="AG70" s="70" t="s">
        <v>1159</v>
      </c>
      <c r="AH70" s="70" t="s">
        <v>2187</v>
      </c>
      <c r="AI70" s="70" t="s">
        <v>200</v>
      </c>
      <c r="AJ70" s="70" t="s">
        <v>18</v>
      </c>
      <c r="AK70" s="70">
        <v>1</v>
      </c>
      <c r="AL70" s="108" t="s">
        <v>6293</v>
      </c>
      <c r="AM70" t="s">
        <v>2565</v>
      </c>
      <c r="AN70" t="b">
        <v>1</v>
      </c>
    </row>
    <row r="71" spans="1:40" x14ac:dyDescent="0.3">
      <c r="A71" s="59" t="s">
        <v>2184</v>
      </c>
      <c r="B71" s="70" t="s">
        <v>1195</v>
      </c>
      <c r="C71" s="70" t="s">
        <v>1988</v>
      </c>
      <c r="D71" s="70" t="s">
        <v>1171</v>
      </c>
      <c r="E71" s="70" t="s">
        <v>17</v>
      </c>
      <c r="F71" s="70" t="s">
        <v>5637</v>
      </c>
      <c r="G71" s="70" t="s">
        <v>1170</v>
      </c>
      <c r="H71" s="59" t="s">
        <v>4901</v>
      </c>
      <c r="I71" s="59" t="s">
        <v>6361</v>
      </c>
      <c r="J71" s="82" t="s">
        <v>4686</v>
      </c>
      <c r="K71" s="70" t="s">
        <v>2687</v>
      </c>
      <c r="L71" s="59" t="s">
        <v>2566</v>
      </c>
      <c r="M71" s="163" t="s">
        <v>3702</v>
      </c>
      <c r="N71" s="59" t="s">
        <v>2566</v>
      </c>
      <c r="O71" s="70" t="s">
        <v>1166</v>
      </c>
      <c r="P71" s="70" t="s">
        <v>1215</v>
      </c>
      <c r="Q71" s="59" t="s">
        <v>446</v>
      </c>
      <c r="R71" s="59" t="s">
        <v>6894</v>
      </c>
      <c r="S71" s="70" t="s">
        <v>2184</v>
      </c>
      <c r="T71" s="59" t="s">
        <v>2566</v>
      </c>
      <c r="U71" s="70" t="s">
        <v>6499</v>
      </c>
      <c r="V71" s="70" t="s">
        <v>18</v>
      </c>
      <c r="W71" s="70" t="s">
        <v>6305</v>
      </c>
      <c r="X71" s="99" t="s">
        <v>6497</v>
      </c>
      <c r="Y71" s="70" t="s">
        <v>6895</v>
      </c>
      <c r="Z71" s="70" t="s">
        <v>6504</v>
      </c>
      <c r="AA71" s="171">
        <v>44988</v>
      </c>
      <c r="AB71" s="70" t="s">
        <v>774</v>
      </c>
      <c r="AC71" s="70" t="s">
        <v>1171</v>
      </c>
      <c r="AD71" s="70" t="s">
        <v>163</v>
      </c>
      <c r="AE71" s="82" t="s">
        <v>1162</v>
      </c>
      <c r="AF71" s="70" t="s">
        <v>1171</v>
      </c>
      <c r="AG71" s="70" t="s">
        <v>1159</v>
      </c>
      <c r="AH71" s="70" t="s">
        <v>2187</v>
      </c>
      <c r="AI71" s="70" t="s">
        <v>200</v>
      </c>
      <c r="AJ71" s="70" t="s">
        <v>18</v>
      </c>
      <c r="AK71" s="70">
        <v>1</v>
      </c>
      <c r="AL71" s="108" t="s">
        <v>6293</v>
      </c>
      <c r="AM71" t="s">
        <v>2566</v>
      </c>
      <c r="AN71" t="b">
        <v>1</v>
      </c>
    </row>
    <row r="72" spans="1:40" x14ac:dyDescent="0.3">
      <c r="A72" s="59" t="s">
        <v>2186</v>
      </c>
      <c r="B72" s="70" t="s">
        <v>1195</v>
      </c>
      <c r="C72" s="70" t="s">
        <v>1988</v>
      </c>
      <c r="D72" s="70" t="s">
        <v>1171</v>
      </c>
      <c r="E72" s="70" t="s">
        <v>17</v>
      </c>
      <c r="F72" s="70" t="s">
        <v>5637</v>
      </c>
      <c r="G72" s="70" t="s">
        <v>1170</v>
      </c>
      <c r="H72" s="59" t="s">
        <v>4901</v>
      </c>
      <c r="I72" s="59" t="s">
        <v>6361</v>
      </c>
      <c r="J72" s="82" t="s">
        <v>4686</v>
      </c>
      <c r="K72" s="70" t="s">
        <v>2687</v>
      </c>
      <c r="L72" s="59" t="s">
        <v>2567</v>
      </c>
      <c r="M72" s="163" t="s">
        <v>3703</v>
      </c>
      <c r="N72" s="59" t="s">
        <v>2567</v>
      </c>
      <c r="O72" s="70" t="s">
        <v>1166</v>
      </c>
      <c r="P72" s="70" t="s">
        <v>1215</v>
      </c>
      <c r="Q72" s="59" t="s">
        <v>7223</v>
      </c>
      <c r="R72" s="59" t="s">
        <v>6896</v>
      </c>
      <c r="S72" s="70" t="s">
        <v>2186</v>
      </c>
      <c r="T72" s="59" t="s">
        <v>2567</v>
      </c>
      <c r="U72" s="70" t="s">
        <v>6484</v>
      </c>
      <c r="V72" s="70" t="s">
        <v>18</v>
      </c>
      <c r="W72" s="70" t="s">
        <v>2870</v>
      </c>
      <c r="X72" s="82" t="s">
        <v>2567</v>
      </c>
      <c r="Y72" s="70" t="s">
        <v>6896</v>
      </c>
      <c r="Z72" s="70" t="s">
        <v>774</v>
      </c>
      <c r="AA72" s="171" t="s">
        <v>774</v>
      </c>
      <c r="AB72" s="70" t="s">
        <v>774</v>
      </c>
      <c r="AC72" s="70" t="s">
        <v>1171</v>
      </c>
      <c r="AD72" s="70" t="s">
        <v>163</v>
      </c>
      <c r="AE72" s="82" t="s">
        <v>1162</v>
      </c>
      <c r="AF72" s="70" t="s">
        <v>1171</v>
      </c>
      <c r="AG72" s="70" t="s">
        <v>1159</v>
      </c>
      <c r="AH72" s="70" t="s">
        <v>2187</v>
      </c>
      <c r="AI72" s="70" t="s">
        <v>200</v>
      </c>
      <c r="AJ72" s="70" t="s">
        <v>18</v>
      </c>
      <c r="AK72" s="70">
        <v>0</v>
      </c>
      <c r="AL72" s="108" t="s">
        <v>5606</v>
      </c>
      <c r="AM72" t="s">
        <v>2567</v>
      </c>
      <c r="AN72" t="b">
        <v>1</v>
      </c>
    </row>
    <row r="73" spans="1:40" x14ac:dyDescent="0.3">
      <c r="A73" s="59" t="s">
        <v>2187</v>
      </c>
      <c r="B73" s="70" t="s">
        <v>1195</v>
      </c>
      <c r="C73" s="70" t="s">
        <v>1988</v>
      </c>
      <c r="D73" s="70" t="s">
        <v>1171</v>
      </c>
      <c r="E73" s="70" t="s">
        <v>17</v>
      </c>
      <c r="F73" s="70" t="s">
        <v>5637</v>
      </c>
      <c r="G73" s="70" t="s">
        <v>1170</v>
      </c>
      <c r="H73" s="59" t="s">
        <v>4901</v>
      </c>
      <c r="I73" s="59" t="s">
        <v>6361</v>
      </c>
      <c r="J73" s="82" t="s">
        <v>4686</v>
      </c>
      <c r="K73" s="70" t="s">
        <v>2687</v>
      </c>
      <c r="L73" s="59" t="s">
        <v>2567</v>
      </c>
      <c r="M73" s="163" t="s">
        <v>3839</v>
      </c>
      <c r="N73" s="59" t="s">
        <v>2755</v>
      </c>
      <c r="O73" s="70" t="s">
        <v>1166</v>
      </c>
      <c r="P73" s="70" t="s">
        <v>1215</v>
      </c>
      <c r="Q73" s="59" t="s">
        <v>3312</v>
      </c>
      <c r="R73" s="59" t="s">
        <v>200</v>
      </c>
      <c r="S73" s="70" t="s">
        <v>2187</v>
      </c>
      <c r="T73" s="59" t="s">
        <v>2755</v>
      </c>
      <c r="U73" s="70" t="s">
        <v>200</v>
      </c>
      <c r="V73" s="70" t="s">
        <v>18</v>
      </c>
      <c r="W73" s="70" t="s">
        <v>2870</v>
      </c>
      <c r="X73" s="70" t="s">
        <v>5863</v>
      </c>
      <c r="Y73" s="70" t="s">
        <v>6897</v>
      </c>
      <c r="Z73" s="70" t="s">
        <v>774</v>
      </c>
      <c r="AA73" s="171" t="s">
        <v>774</v>
      </c>
      <c r="AB73" s="70" t="s">
        <v>774</v>
      </c>
      <c r="AC73" s="70" t="s">
        <v>1219</v>
      </c>
      <c r="AD73" s="70" t="s">
        <v>1028</v>
      </c>
      <c r="AE73" s="82" t="s">
        <v>3414</v>
      </c>
      <c r="AF73" s="70" t="s">
        <v>1171</v>
      </c>
      <c r="AG73" s="70" t="s">
        <v>1159</v>
      </c>
      <c r="AH73" s="70" t="s">
        <v>3277</v>
      </c>
      <c r="AI73" s="70" t="s">
        <v>644</v>
      </c>
      <c r="AJ73" s="70" t="s">
        <v>18</v>
      </c>
      <c r="AK73" s="70">
        <v>2</v>
      </c>
      <c r="AL73" s="108" t="s">
        <v>6294</v>
      </c>
      <c r="AM73" t="s">
        <v>2755</v>
      </c>
      <c r="AN73" t="b">
        <v>1</v>
      </c>
    </row>
    <row r="74" spans="1:40" x14ac:dyDescent="0.3">
      <c r="A74" s="59" t="s">
        <v>3035</v>
      </c>
      <c r="B74" s="70" t="s">
        <v>1170</v>
      </c>
      <c r="C74" s="70" t="s">
        <v>1987</v>
      </c>
      <c r="D74" s="70" t="s">
        <v>1911</v>
      </c>
      <c r="E74" s="70" t="s">
        <v>17</v>
      </c>
      <c r="F74" s="70" t="s">
        <v>6355</v>
      </c>
      <c r="G74" s="70" t="s">
        <v>1806</v>
      </c>
      <c r="H74" s="161" t="s">
        <v>4900</v>
      </c>
      <c r="I74" s="59" t="s">
        <v>6366</v>
      </c>
      <c r="J74" s="82" t="s">
        <v>4686</v>
      </c>
      <c r="K74" s="70" t="s">
        <v>2687</v>
      </c>
      <c r="L74" s="59" t="s">
        <v>2522</v>
      </c>
      <c r="M74" s="163" t="s">
        <v>3705</v>
      </c>
      <c r="N74" s="59" t="s">
        <v>2522</v>
      </c>
      <c r="O74" s="70" t="s">
        <v>6354</v>
      </c>
      <c r="P74" s="70" t="s">
        <v>2863</v>
      </c>
      <c r="Q74" s="59" t="s">
        <v>252</v>
      </c>
      <c r="R74" s="59" t="s">
        <v>6898</v>
      </c>
      <c r="S74" s="70" t="s">
        <v>3035</v>
      </c>
      <c r="T74" s="59" t="s">
        <v>2522</v>
      </c>
      <c r="U74" s="70" t="s">
        <v>5871</v>
      </c>
      <c r="V74" s="70" t="s">
        <v>131</v>
      </c>
      <c r="W74" s="70" t="s">
        <v>6298</v>
      </c>
      <c r="X74" s="70" t="s">
        <v>5873</v>
      </c>
      <c r="Y74" s="70" t="s">
        <v>6899</v>
      </c>
      <c r="Z74" s="70" t="s">
        <v>6560</v>
      </c>
      <c r="AA74" s="171">
        <v>44842</v>
      </c>
      <c r="AB74" s="70" t="s">
        <v>774</v>
      </c>
      <c r="AC74" s="70" t="s">
        <v>1171</v>
      </c>
      <c r="AD74" s="70" t="s">
        <v>163</v>
      </c>
      <c r="AE74" s="82" t="s">
        <v>1162</v>
      </c>
      <c r="AF74" s="70" t="s">
        <v>1171</v>
      </c>
      <c r="AG74" s="70" t="s">
        <v>1159</v>
      </c>
      <c r="AH74" s="70" t="s">
        <v>3221</v>
      </c>
      <c r="AI74" s="70" t="s">
        <v>10</v>
      </c>
      <c r="AJ74" s="70" t="s">
        <v>131</v>
      </c>
      <c r="AK74" s="70">
        <v>1</v>
      </c>
      <c r="AL74" s="108" t="s">
        <v>6293</v>
      </c>
      <c r="AM74" t="s">
        <v>2522</v>
      </c>
      <c r="AN74" t="b">
        <v>1</v>
      </c>
    </row>
    <row r="75" spans="1:40" x14ac:dyDescent="0.3">
      <c r="A75" s="59" t="s">
        <v>3036</v>
      </c>
      <c r="B75" s="70" t="s">
        <v>1170</v>
      </c>
      <c r="C75" s="70" t="s">
        <v>1987</v>
      </c>
      <c r="D75" s="70" t="s">
        <v>1911</v>
      </c>
      <c r="E75" s="70" t="s">
        <v>17</v>
      </c>
      <c r="F75" s="70" t="s">
        <v>6355</v>
      </c>
      <c r="G75" s="70" t="s">
        <v>1806</v>
      </c>
      <c r="H75" s="161" t="s">
        <v>4900</v>
      </c>
      <c r="I75" s="59" t="s">
        <v>6366</v>
      </c>
      <c r="J75" s="82" t="s">
        <v>4686</v>
      </c>
      <c r="K75" s="70" t="s">
        <v>2687</v>
      </c>
      <c r="L75" s="59" t="s">
        <v>2526</v>
      </c>
      <c r="M75" s="163" t="s">
        <v>3706</v>
      </c>
      <c r="N75" s="59" t="s">
        <v>2526</v>
      </c>
      <c r="O75" s="70" t="s">
        <v>6354</v>
      </c>
      <c r="P75" s="70" t="s">
        <v>2863</v>
      </c>
      <c r="Q75" s="59" t="s">
        <v>255</v>
      </c>
      <c r="R75" s="59" t="s">
        <v>6900</v>
      </c>
      <c r="S75" s="70" t="s">
        <v>3036</v>
      </c>
      <c r="T75" s="59" t="s">
        <v>2526</v>
      </c>
      <c r="U75" s="70" t="s">
        <v>6558</v>
      </c>
      <c r="V75" s="70" t="s">
        <v>131</v>
      </c>
      <c r="W75" s="70" t="s">
        <v>6298</v>
      </c>
      <c r="X75" s="70" t="s">
        <v>6556</v>
      </c>
      <c r="Y75" s="70" t="s">
        <v>6901</v>
      </c>
      <c r="Z75" s="70" t="s">
        <v>6561</v>
      </c>
      <c r="AA75" s="171">
        <v>45078</v>
      </c>
      <c r="AB75" s="70" t="s">
        <v>774</v>
      </c>
      <c r="AC75" s="70" t="s">
        <v>1171</v>
      </c>
      <c r="AD75" s="70" t="s">
        <v>163</v>
      </c>
      <c r="AE75" s="82" t="s">
        <v>1162</v>
      </c>
      <c r="AF75" s="70" t="s">
        <v>1171</v>
      </c>
      <c r="AG75" s="70" t="s">
        <v>1159</v>
      </c>
      <c r="AH75" s="70" t="s">
        <v>3221</v>
      </c>
      <c r="AI75" s="70" t="s">
        <v>10</v>
      </c>
      <c r="AJ75" s="70" t="s">
        <v>131</v>
      </c>
      <c r="AK75" s="70">
        <v>1</v>
      </c>
      <c r="AL75" s="108" t="s">
        <v>6293</v>
      </c>
      <c r="AM75" t="s">
        <v>2526</v>
      </c>
      <c r="AN75" t="b">
        <v>1</v>
      </c>
    </row>
    <row r="76" spans="1:40" x14ac:dyDescent="0.3">
      <c r="A76" s="59" t="s">
        <v>4580</v>
      </c>
      <c r="B76" s="70" t="s">
        <v>1170</v>
      </c>
      <c r="C76" s="70" t="s">
        <v>1987</v>
      </c>
      <c r="D76" s="70" t="s">
        <v>1911</v>
      </c>
      <c r="E76" s="70" t="s">
        <v>17</v>
      </c>
      <c r="F76" s="70" t="s">
        <v>6355</v>
      </c>
      <c r="G76" s="70" t="s">
        <v>1806</v>
      </c>
      <c r="H76" s="161" t="s">
        <v>4900</v>
      </c>
      <c r="I76" s="59" t="s">
        <v>6366</v>
      </c>
      <c r="J76" s="82" t="s">
        <v>4686</v>
      </c>
      <c r="K76" s="70" t="s">
        <v>2687</v>
      </c>
      <c r="L76" s="59" t="s">
        <v>2523</v>
      </c>
      <c r="M76" s="163" t="s">
        <v>3709</v>
      </c>
      <c r="N76" s="59" t="s">
        <v>2526</v>
      </c>
      <c r="O76" s="70" t="s">
        <v>6354</v>
      </c>
      <c r="P76" s="70" t="s">
        <v>2863</v>
      </c>
      <c r="Q76" s="59" t="s">
        <v>258</v>
      </c>
      <c r="R76" s="59" t="s">
        <v>6902</v>
      </c>
      <c r="S76" s="70" t="s">
        <v>4580</v>
      </c>
      <c r="T76" s="82" t="s">
        <v>2523</v>
      </c>
      <c r="U76" s="70" t="s">
        <v>6559</v>
      </c>
      <c r="V76" s="70" t="s">
        <v>181</v>
      </c>
      <c r="W76" s="70" t="s">
        <v>6298</v>
      </c>
      <c r="X76" s="70" t="s">
        <v>6557</v>
      </c>
      <c r="Y76" s="70" t="s">
        <v>6903</v>
      </c>
      <c r="Z76" s="70" t="s">
        <v>6562</v>
      </c>
      <c r="AA76" s="171">
        <v>44991</v>
      </c>
      <c r="AB76" s="70" t="s">
        <v>774</v>
      </c>
      <c r="AC76" s="70" t="s">
        <v>1171</v>
      </c>
      <c r="AD76" s="70" t="s">
        <v>163</v>
      </c>
      <c r="AE76" s="82" t="s">
        <v>1162</v>
      </c>
      <c r="AF76" s="70" t="s">
        <v>1171</v>
      </c>
      <c r="AG76" s="70" t="s">
        <v>1159</v>
      </c>
      <c r="AH76" s="70" t="s">
        <v>3221</v>
      </c>
      <c r="AI76" s="70" t="s">
        <v>10</v>
      </c>
      <c r="AJ76" s="70" t="s">
        <v>131</v>
      </c>
      <c r="AK76" s="70">
        <v>1</v>
      </c>
      <c r="AL76" s="108" t="s">
        <v>6293</v>
      </c>
      <c r="AM76" t="s">
        <v>2523</v>
      </c>
      <c r="AN76" t="b">
        <v>1</v>
      </c>
    </row>
    <row r="77" spans="1:40" x14ac:dyDescent="0.3">
      <c r="A77" s="59" t="s">
        <v>3398</v>
      </c>
      <c r="B77" s="70" t="s">
        <v>1171</v>
      </c>
      <c r="C77" s="70" t="s">
        <v>3078</v>
      </c>
      <c r="D77" s="70" t="s">
        <v>1911</v>
      </c>
      <c r="E77" s="70" t="s">
        <v>17</v>
      </c>
      <c r="F77" s="70" t="s">
        <v>6355</v>
      </c>
      <c r="G77" s="70" t="s">
        <v>1806</v>
      </c>
      <c r="H77" s="161" t="s">
        <v>4900</v>
      </c>
      <c r="I77" s="59" t="s">
        <v>6366</v>
      </c>
      <c r="J77" s="82" t="s">
        <v>4686</v>
      </c>
      <c r="K77" s="70" t="s">
        <v>2687</v>
      </c>
      <c r="L77" s="59" t="s">
        <v>2529</v>
      </c>
      <c r="M77" s="163" t="s">
        <v>3708</v>
      </c>
      <c r="N77" s="59" t="s">
        <v>2529</v>
      </c>
      <c r="O77" s="70" t="s">
        <v>6354</v>
      </c>
      <c r="P77" s="70" t="s">
        <v>2863</v>
      </c>
      <c r="Q77" s="59" t="s">
        <v>7230</v>
      </c>
      <c r="R77" s="59" t="s">
        <v>6904</v>
      </c>
      <c r="S77" s="70" t="s">
        <v>3398</v>
      </c>
      <c r="T77" s="59" t="s">
        <v>2529</v>
      </c>
      <c r="U77" s="70" t="s">
        <v>5921</v>
      </c>
      <c r="V77" s="70" t="s">
        <v>131</v>
      </c>
      <c r="W77" s="70" t="s">
        <v>2870</v>
      </c>
      <c r="X77" s="82" t="s">
        <v>2529</v>
      </c>
      <c r="Y77" s="70" t="s">
        <v>6904</v>
      </c>
      <c r="Z77" s="70" t="s">
        <v>774</v>
      </c>
      <c r="AA77" s="171" t="s">
        <v>774</v>
      </c>
      <c r="AB77" s="70" t="s">
        <v>774</v>
      </c>
      <c r="AC77" s="70" t="s">
        <v>1171</v>
      </c>
      <c r="AD77" s="70" t="s">
        <v>163</v>
      </c>
      <c r="AE77" s="82" t="s">
        <v>1162</v>
      </c>
      <c r="AF77" s="70" t="s">
        <v>1171</v>
      </c>
      <c r="AG77" s="70" t="s">
        <v>1159</v>
      </c>
      <c r="AH77" s="70" t="s">
        <v>3221</v>
      </c>
      <c r="AI77" s="70" t="s">
        <v>10</v>
      </c>
      <c r="AJ77" s="70" t="s">
        <v>131</v>
      </c>
      <c r="AK77" s="70">
        <v>0</v>
      </c>
      <c r="AL77" s="108" t="s">
        <v>5606</v>
      </c>
      <c r="AM77" t="s">
        <v>2529</v>
      </c>
      <c r="AN77" t="b">
        <v>1</v>
      </c>
    </row>
    <row r="78" spans="1:40" x14ac:dyDescent="0.3">
      <c r="A78" s="59" t="s">
        <v>3221</v>
      </c>
      <c r="B78" s="70" t="s">
        <v>1171</v>
      </c>
      <c r="C78" s="70" t="s">
        <v>3078</v>
      </c>
      <c r="D78" s="70" t="s">
        <v>1911</v>
      </c>
      <c r="E78" s="70" t="s">
        <v>17</v>
      </c>
      <c r="F78" s="70" t="s">
        <v>6355</v>
      </c>
      <c r="G78" s="70" t="s">
        <v>1806</v>
      </c>
      <c r="H78" s="161" t="s">
        <v>4900</v>
      </c>
      <c r="I78" s="59" t="s">
        <v>6366</v>
      </c>
      <c r="J78" s="82" t="s">
        <v>4686</v>
      </c>
      <c r="K78" s="70" t="s">
        <v>2687</v>
      </c>
      <c r="L78" s="59" t="s">
        <v>2529</v>
      </c>
      <c r="M78" s="163" t="s">
        <v>3840</v>
      </c>
      <c r="N78" s="59" t="s">
        <v>2746</v>
      </c>
      <c r="O78" s="70" t="s">
        <v>6354</v>
      </c>
      <c r="P78" s="70" t="s">
        <v>2863</v>
      </c>
      <c r="Q78" s="59" t="s">
        <v>3313</v>
      </c>
      <c r="R78" s="59" t="s">
        <v>6717</v>
      </c>
      <c r="S78" s="70" t="s">
        <v>3221</v>
      </c>
      <c r="T78" s="59" t="s">
        <v>2746</v>
      </c>
      <c r="U78" s="70" t="s">
        <v>6717</v>
      </c>
      <c r="V78" s="70" t="s">
        <v>131</v>
      </c>
      <c r="W78" s="70" t="s">
        <v>2870</v>
      </c>
      <c r="X78" s="82" t="s">
        <v>5874</v>
      </c>
      <c r="Y78" s="70" t="s">
        <v>6905</v>
      </c>
      <c r="Z78" s="70" t="s">
        <v>774</v>
      </c>
      <c r="AA78" s="171" t="s">
        <v>774</v>
      </c>
      <c r="AB78" s="70" t="s">
        <v>774</v>
      </c>
      <c r="AC78" s="70" t="s">
        <v>1219</v>
      </c>
      <c r="AD78" s="70" t="s">
        <v>1028</v>
      </c>
      <c r="AE78" s="82" t="s">
        <v>3414</v>
      </c>
      <c r="AF78" s="70" t="s">
        <v>1171</v>
      </c>
      <c r="AG78" s="70" t="s">
        <v>1159</v>
      </c>
      <c r="AH78" s="70" t="s">
        <v>6356</v>
      </c>
      <c r="AI78" s="70" t="s">
        <v>642</v>
      </c>
      <c r="AJ78" s="70" t="s">
        <v>67</v>
      </c>
      <c r="AK78" s="70">
        <v>2</v>
      </c>
      <c r="AL78" s="108" t="s">
        <v>6294</v>
      </c>
      <c r="AM78" t="s">
        <v>2746</v>
      </c>
      <c r="AN78" t="b">
        <v>1</v>
      </c>
    </row>
    <row r="79" spans="1:40" x14ac:dyDescent="0.3">
      <c r="A79" s="59" t="s">
        <v>5298</v>
      </c>
      <c r="B79" s="70" t="s">
        <v>1171</v>
      </c>
      <c r="C79" s="70" t="s">
        <v>3078</v>
      </c>
      <c r="D79" s="70" t="s">
        <v>1911</v>
      </c>
      <c r="E79" s="70" t="s">
        <v>17</v>
      </c>
      <c r="F79" s="70" t="s">
        <v>6355</v>
      </c>
      <c r="G79" s="70" t="s">
        <v>1806</v>
      </c>
      <c r="H79" s="161" t="s">
        <v>4900</v>
      </c>
      <c r="I79" s="59" t="s">
        <v>6366</v>
      </c>
      <c r="J79" s="82" t="s">
        <v>4686</v>
      </c>
      <c r="K79" s="70" t="s">
        <v>2687</v>
      </c>
      <c r="L79" s="59" t="s">
        <v>5589</v>
      </c>
      <c r="M79" s="163" t="s">
        <v>6906</v>
      </c>
      <c r="N79" s="59" t="s">
        <v>5590</v>
      </c>
      <c r="O79" s="70" t="s">
        <v>6354</v>
      </c>
      <c r="P79" s="70" t="s">
        <v>2863</v>
      </c>
      <c r="Q79" s="59" t="s">
        <v>6763</v>
      </c>
      <c r="R79" s="59" t="s">
        <v>3222</v>
      </c>
      <c r="S79" s="70" t="s">
        <v>5298</v>
      </c>
      <c r="T79" s="59" t="s">
        <v>5590</v>
      </c>
      <c r="U79" s="70" t="s">
        <v>3222</v>
      </c>
      <c r="V79" s="70" t="s">
        <v>131</v>
      </c>
      <c r="W79" s="70" t="s">
        <v>774</v>
      </c>
      <c r="X79" s="70" t="s">
        <v>1134</v>
      </c>
      <c r="Y79" s="70" t="s">
        <v>6907</v>
      </c>
      <c r="Z79" s="70" t="s">
        <v>774</v>
      </c>
      <c r="AA79" s="171" t="s">
        <v>774</v>
      </c>
      <c r="AB79" s="70" t="s">
        <v>774</v>
      </c>
      <c r="AC79" s="70" t="s">
        <v>2072</v>
      </c>
      <c r="AD79" s="70" t="s">
        <v>5293</v>
      </c>
      <c r="AE79" s="82" t="s">
        <v>3414</v>
      </c>
      <c r="AF79" s="70" t="s">
        <v>1171</v>
      </c>
      <c r="AG79" s="70" t="s">
        <v>1159</v>
      </c>
      <c r="AH79" s="70" t="s">
        <v>6356</v>
      </c>
      <c r="AI79" s="70" t="s">
        <v>642</v>
      </c>
      <c r="AJ79" s="70" t="s">
        <v>67</v>
      </c>
      <c r="AK79" s="70">
        <v>2</v>
      </c>
      <c r="AL79" s="108" t="s">
        <v>6294</v>
      </c>
      <c r="AM79" t="s">
        <v>5590</v>
      </c>
      <c r="AN79" t="b">
        <v>1</v>
      </c>
    </row>
    <row r="80" spans="1:40" x14ac:dyDescent="0.3">
      <c r="A80" s="59" t="s">
        <v>5514</v>
      </c>
      <c r="B80" s="70" t="s">
        <v>1171</v>
      </c>
      <c r="C80" s="70" t="s">
        <v>3078</v>
      </c>
      <c r="D80" s="70" t="s">
        <v>1911</v>
      </c>
      <c r="E80" s="70" t="s">
        <v>17</v>
      </c>
      <c r="F80" s="70" t="s">
        <v>6355</v>
      </c>
      <c r="G80" s="70" t="s">
        <v>1806</v>
      </c>
      <c r="H80" s="161" t="s">
        <v>4900</v>
      </c>
      <c r="I80" s="59" t="s">
        <v>6366</v>
      </c>
      <c r="J80" s="82" t="s">
        <v>4686</v>
      </c>
      <c r="K80" s="70" t="s">
        <v>2687</v>
      </c>
      <c r="L80" s="59" t="s">
        <v>5589</v>
      </c>
      <c r="M80" s="163" t="s">
        <v>6908</v>
      </c>
      <c r="N80" s="59" t="s">
        <v>5589</v>
      </c>
      <c r="O80" s="70" t="s">
        <v>6354</v>
      </c>
      <c r="P80" s="70" t="s">
        <v>2863</v>
      </c>
      <c r="Q80" s="59" t="s">
        <v>6764</v>
      </c>
      <c r="R80" s="59" t="s">
        <v>5921</v>
      </c>
      <c r="S80" s="70" t="s">
        <v>5514</v>
      </c>
      <c r="T80" s="59" t="s">
        <v>5589</v>
      </c>
      <c r="U80" s="70" t="s">
        <v>5921</v>
      </c>
      <c r="V80" s="70" t="s">
        <v>131</v>
      </c>
      <c r="W80" s="70" t="s">
        <v>774</v>
      </c>
      <c r="X80" s="82" t="s">
        <v>5589</v>
      </c>
      <c r="Y80" s="70" t="s">
        <v>6909</v>
      </c>
      <c r="Z80" s="70" t="s">
        <v>774</v>
      </c>
      <c r="AA80" s="171" t="s">
        <v>774</v>
      </c>
      <c r="AB80" s="70" t="s">
        <v>774</v>
      </c>
      <c r="AC80" s="70" t="s">
        <v>2072</v>
      </c>
      <c r="AD80" s="70" t="s">
        <v>5293</v>
      </c>
      <c r="AE80" s="82" t="s">
        <v>1162</v>
      </c>
      <c r="AF80" s="70" t="s">
        <v>1171</v>
      </c>
      <c r="AG80" s="70" t="s">
        <v>1159</v>
      </c>
      <c r="AH80" s="70" t="s">
        <v>5298</v>
      </c>
      <c r="AI80" s="70" t="s">
        <v>3222</v>
      </c>
      <c r="AJ80" s="70" t="s">
        <v>131</v>
      </c>
      <c r="AK80" s="70">
        <v>0</v>
      </c>
      <c r="AL80" s="108" t="s">
        <v>5606</v>
      </c>
      <c r="AM80" t="s">
        <v>5589</v>
      </c>
      <c r="AN80" t="b">
        <v>1</v>
      </c>
    </row>
    <row r="81" spans="1:40" x14ac:dyDescent="0.3">
      <c r="A81" s="59" t="s">
        <v>3034</v>
      </c>
      <c r="B81" s="70" t="s">
        <v>1170</v>
      </c>
      <c r="C81" s="70" t="s">
        <v>1987</v>
      </c>
      <c r="D81" s="70" t="s">
        <v>1911</v>
      </c>
      <c r="E81" s="70" t="s">
        <v>17</v>
      </c>
      <c r="F81" s="70" t="s">
        <v>6355</v>
      </c>
      <c r="G81" s="70" t="s">
        <v>1806</v>
      </c>
      <c r="H81" s="161" t="s">
        <v>4900</v>
      </c>
      <c r="I81" s="59" t="s">
        <v>6366</v>
      </c>
      <c r="J81" s="82" t="s">
        <v>4686</v>
      </c>
      <c r="K81" s="70" t="s">
        <v>2687</v>
      </c>
      <c r="L81" s="59" t="s">
        <v>2524</v>
      </c>
      <c r="M81" s="163" t="s">
        <v>3704</v>
      </c>
      <c r="N81" s="59" t="s">
        <v>5589</v>
      </c>
      <c r="O81" s="70" t="s">
        <v>6354</v>
      </c>
      <c r="P81" s="70" t="s">
        <v>2863</v>
      </c>
      <c r="Q81" s="59" t="s">
        <v>250</v>
      </c>
      <c r="R81" s="59" t="s">
        <v>4441</v>
      </c>
      <c r="S81" s="70" t="s">
        <v>3034</v>
      </c>
      <c r="T81" s="59" t="s">
        <v>2524</v>
      </c>
      <c r="U81" s="70" t="s">
        <v>4441</v>
      </c>
      <c r="V81" s="70" t="s">
        <v>131</v>
      </c>
      <c r="W81" s="70" t="s">
        <v>6342</v>
      </c>
      <c r="X81" s="82" t="s">
        <v>5872</v>
      </c>
      <c r="Y81" s="70" t="s">
        <v>6910</v>
      </c>
      <c r="Z81" s="70" t="s">
        <v>6555</v>
      </c>
      <c r="AA81" s="171">
        <v>44837</v>
      </c>
      <c r="AB81" s="70" t="s">
        <v>774</v>
      </c>
      <c r="AC81" s="70" t="s">
        <v>1171</v>
      </c>
      <c r="AD81" s="70" t="s">
        <v>163</v>
      </c>
      <c r="AE81" s="82" t="s">
        <v>1162</v>
      </c>
      <c r="AF81" s="70" t="s">
        <v>1171</v>
      </c>
      <c r="AG81" s="70" t="s">
        <v>1159</v>
      </c>
      <c r="AH81" s="70" t="s">
        <v>5298</v>
      </c>
      <c r="AI81" s="70" t="s">
        <v>3222</v>
      </c>
      <c r="AJ81" s="70" t="s">
        <v>131</v>
      </c>
      <c r="AK81" s="70">
        <v>1</v>
      </c>
      <c r="AL81" s="108" t="s">
        <v>6293</v>
      </c>
      <c r="AM81" t="s">
        <v>2524</v>
      </c>
      <c r="AN81" t="b">
        <v>1</v>
      </c>
    </row>
    <row r="82" spans="1:40" x14ac:dyDescent="0.3">
      <c r="A82" s="59" t="s">
        <v>3224</v>
      </c>
      <c r="B82" s="70" t="s">
        <v>1170</v>
      </c>
      <c r="C82" s="70" t="s">
        <v>1987</v>
      </c>
      <c r="D82" s="70" t="s">
        <v>1911</v>
      </c>
      <c r="E82" s="70" t="s">
        <v>17</v>
      </c>
      <c r="F82" s="70" t="s">
        <v>6355</v>
      </c>
      <c r="G82" s="70" t="s">
        <v>1911</v>
      </c>
      <c r="H82" s="161" t="s">
        <v>4900</v>
      </c>
      <c r="I82" s="59" t="s">
        <v>6371</v>
      </c>
      <c r="J82" s="82" t="s">
        <v>4686</v>
      </c>
      <c r="K82" s="70" t="s">
        <v>2687</v>
      </c>
      <c r="L82" s="59" t="s">
        <v>2528</v>
      </c>
      <c r="M82" s="163" t="s">
        <v>3710</v>
      </c>
      <c r="N82" s="59" t="s">
        <v>2528</v>
      </c>
      <c r="O82" s="70" t="s">
        <v>6354</v>
      </c>
      <c r="P82" s="70" t="s">
        <v>3223</v>
      </c>
      <c r="Q82" s="59" t="s">
        <v>178</v>
      </c>
      <c r="R82" s="59" t="s">
        <v>6911</v>
      </c>
      <c r="S82" s="70" t="s">
        <v>3224</v>
      </c>
      <c r="T82" s="59" t="s">
        <v>2528</v>
      </c>
      <c r="U82" s="70" t="s">
        <v>4586</v>
      </c>
      <c r="V82" s="70" t="s">
        <v>3225</v>
      </c>
      <c r="W82" s="70" t="s">
        <v>6298</v>
      </c>
      <c r="X82" s="70" t="s">
        <v>4587</v>
      </c>
      <c r="Y82" s="70" t="s">
        <v>6912</v>
      </c>
      <c r="Z82" s="70" t="s">
        <v>6565</v>
      </c>
      <c r="AA82" s="171">
        <v>44531</v>
      </c>
      <c r="AB82" s="70" t="s">
        <v>774</v>
      </c>
      <c r="AC82" s="70" t="s">
        <v>1171</v>
      </c>
      <c r="AD82" s="70" t="s">
        <v>163</v>
      </c>
      <c r="AE82" s="82" t="s">
        <v>1162</v>
      </c>
      <c r="AF82" s="70" t="s">
        <v>1171</v>
      </c>
      <c r="AG82" s="70" t="s">
        <v>1159</v>
      </c>
      <c r="AH82" s="70" t="s">
        <v>3229</v>
      </c>
      <c r="AI82" s="70" t="s">
        <v>281</v>
      </c>
      <c r="AJ82" s="70" t="s">
        <v>131</v>
      </c>
      <c r="AK82" s="70">
        <v>1</v>
      </c>
      <c r="AL82" s="108" t="s">
        <v>6293</v>
      </c>
      <c r="AM82" t="s">
        <v>2528</v>
      </c>
      <c r="AN82" t="b">
        <v>1</v>
      </c>
    </row>
    <row r="83" spans="1:40" x14ac:dyDescent="0.3">
      <c r="A83" s="59" t="s">
        <v>3226</v>
      </c>
      <c r="B83" s="70" t="s">
        <v>1195</v>
      </c>
      <c r="C83" s="70" t="s">
        <v>1988</v>
      </c>
      <c r="D83" s="70" t="s">
        <v>1911</v>
      </c>
      <c r="E83" s="70" t="s">
        <v>17</v>
      </c>
      <c r="F83" s="70" t="s">
        <v>6355</v>
      </c>
      <c r="G83" s="70" t="s">
        <v>1911</v>
      </c>
      <c r="H83" s="161" t="s">
        <v>4900</v>
      </c>
      <c r="I83" s="59" t="s">
        <v>6371</v>
      </c>
      <c r="J83" s="82" t="s">
        <v>4686</v>
      </c>
      <c r="K83" s="70" t="s">
        <v>2687</v>
      </c>
      <c r="L83" s="59" t="s">
        <v>3425</v>
      </c>
      <c r="M83" s="163" t="s">
        <v>3707</v>
      </c>
      <c r="N83" s="59" t="s">
        <v>3425</v>
      </c>
      <c r="O83" s="70" t="s">
        <v>6354</v>
      </c>
      <c r="P83" s="70" t="s">
        <v>3223</v>
      </c>
      <c r="Q83" s="59" t="s">
        <v>484</v>
      </c>
      <c r="R83" s="59" t="s">
        <v>6913</v>
      </c>
      <c r="S83" s="70" t="s">
        <v>3226</v>
      </c>
      <c r="T83" s="59" t="s">
        <v>3425</v>
      </c>
      <c r="U83" s="70" t="s">
        <v>475</v>
      </c>
      <c r="V83" s="70" t="s">
        <v>131</v>
      </c>
      <c r="W83" s="70" t="s">
        <v>6298</v>
      </c>
      <c r="X83" s="70">
        <v>5298</v>
      </c>
      <c r="Y83" s="70" t="s">
        <v>6914</v>
      </c>
      <c r="Z83" s="70" t="s">
        <v>6566</v>
      </c>
      <c r="AA83" s="171">
        <v>43288</v>
      </c>
      <c r="AB83" s="70" t="s">
        <v>774</v>
      </c>
      <c r="AC83" s="70" t="s">
        <v>1171</v>
      </c>
      <c r="AD83" s="70" t="s">
        <v>163</v>
      </c>
      <c r="AE83" s="82" t="s">
        <v>1162</v>
      </c>
      <c r="AF83" s="70" t="s">
        <v>1171</v>
      </c>
      <c r="AG83" s="70" t="s">
        <v>1159</v>
      </c>
      <c r="AH83" s="70" t="s">
        <v>3229</v>
      </c>
      <c r="AI83" s="70" t="s">
        <v>281</v>
      </c>
      <c r="AJ83" s="70" t="s">
        <v>131</v>
      </c>
      <c r="AK83" s="70">
        <v>1</v>
      </c>
      <c r="AL83" s="108" t="s">
        <v>6293</v>
      </c>
      <c r="AM83" t="s">
        <v>3425</v>
      </c>
      <c r="AN83" t="b">
        <v>1</v>
      </c>
    </row>
    <row r="84" spans="1:40" x14ac:dyDescent="0.3">
      <c r="A84" s="59" t="s">
        <v>4582</v>
      </c>
      <c r="B84" s="70" t="s">
        <v>1195</v>
      </c>
      <c r="C84" s="70" t="s">
        <v>1988</v>
      </c>
      <c r="D84" s="70" t="s">
        <v>1911</v>
      </c>
      <c r="E84" s="70" t="s">
        <v>17</v>
      </c>
      <c r="F84" s="70" t="s">
        <v>6355</v>
      </c>
      <c r="G84" s="70" t="s">
        <v>1911</v>
      </c>
      <c r="H84" s="161" t="s">
        <v>4900</v>
      </c>
      <c r="I84" s="59" t="s">
        <v>6371</v>
      </c>
      <c r="J84" s="82" t="s">
        <v>4686</v>
      </c>
      <c r="K84" s="70" t="s">
        <v>2687</v>
      </c>
      <c r="L84" s="59" t="s">
        <v>2684</v>
      </c>
      <c r="M84" s="163" t="s">
        <v>3711</v>
      </c>
      <c r="N84" s="59" t="s">
        <v>2684</v>
      </c>
      <c r="O84" s="70" t="s">
        <v>6354</v>
      </c>
      <c r="P84" s="70" t="s">
        <v>3223</v>
      </c>
      <c r="Q84" s="59" t="s">
        <v>489</v>
      </c>
      <c r="R84" s="59" t="s">
        <v>6915</v>
      </c>
      <c r="S84" s="70" t="s">
        <v>4582</v>
      </c>
      <c r="T84" s="59" t="s">
        <v>2684</v>
      </c>
      <c r="U84" s="70" t="s">
        <v>5875</v>
      </c>
      <c r="V84" s="70" t="s">
        <v>131</v>
      </c>
      <c r="W84" s="70" t="s">
        <v>6298</v>
      </c>
      <c r="X84" s="70" t="s">
        <v>5286</v>
      </c>
      <c r="Y84" s="70" t="s">
        <v>6916</v>
      </c>
      <c r="Z84" s="70" t="s">
        <v>6567</v>
      </c>
      <c r="AA84" s="171">
        <v>44691</v>
      </c>
      <c r="AB84" s="70" t="s">
        <v>774</v>
      </c>
      <c r="AC84" s="70" t="s">
        <v>1171</v>
      </c>
      <c r="AD84" s="70" t="s">
        <v>163</v>
      </c>
      <c r="AE84" s="82" t="s">
        <v>1162</v>
      </c>
      <c r="AF84" s="70" t="s">
        <v>1171</v>
      </c>
      <c r="AG84" s="70" t="s">
        <v>1159</v>
      </c>
      <c r="AH84" s="70" t="s">
        <v>3229</v>
      </c>
      <c r="AI84" s="70" t="s">
        <v>281</v>
      </c>
      <c r="AJ84" s="70" t="s">
        <v>131</v>
      </c>
      <c r="AK84" s="70">
        <v>1</v>
      </c>
      <c r="AL84" s="108" t="s">
        <v>6293</v>
      </c>
      <c r="AM84" t="s">
        <v>2684</v>
      </c>
      <c r="AN84" t="b">
        <v>1</v>
      </c>
    </row>
    <row r="85" spans="1:40" x14ac:dyDescent="0.3">
      <c r="A85" s="59" t="s">
        <v>3227</v>
      </c>
      <c r="B85" s="70" t="s">
        <v>1195</v>
      </c>
      <c r="C85" s="70" t="s">
        <v>1988</v>
      </c>
      <c r="D85" s="70" t="s">
        <v>1911</v>
      </c>
      <c r="E85" s="70" t="s">
        <v>17</v>
      </c>
      <c r="F85" s="70" t="s">
        <v>6355</v>
      </c>
      <c r="G85" s="70" t="s">
        <v>1911</v>
      </c>
      <c r="H85" s="161" t="s">
        <v>4900</v>
      </c>
      <c r="I85" s="59" t="s">
        <v>6371</v>
      </c>
      <c r="J85" s="82" t="s">
        <v>4686</v>
      </c>
      <c r="K85" s="70" t="s">
        <v>2687</v>
      </c>
      <c r="L85" s="59" t="s">
        <v>2569</v>
      </c>
      <c r="M85" s="163" t="s">
        <v>3712</v>
      </c>
      <c r="N85" s="59" t="s">
        <v>2569</v>
      </c>
      <c r="O85" s="70" t="s">
        <v>6354</v>
      </c>
      <c r="P85" s="70" t="s">
        <v>3223</v>
      </c>
      <c r="Q85" s="59" t="s">
        <v>492</v>
      </c>
      <c r="R85" s="59" t="s">
        <v>6917</v>
      </c>
      <c r="S85" s="70" t="s">
        <v>3227</v>
      </c>
      <c r="T85" s="59" t="s">
        <v>2569</v>
      </c>
      <c r="U85" s="70" t="s">
        <v>6564</v>
      </c>
      <c r="V85" s="70" t="s">
        <v>132</v>
      </c>
      <c r="W85" s="70" t="s">
        <v>6298</v>
      </c>
      <c r="X85" s="99" t="s">
        <v>6563</v>
      </c>
      <c r="Y85" s="70" t="s">
        <v>6918</v>
      </c>
      <c r="Z85" s="70" t="s">
        <v>6568</v>
      </c>
      <c r="AA85" s="171">
        <v>45069</v>
      </c>
      <c r="AB85" s="70" t="s">
        <v>774</v>
      </c>
      <c r="AC85" s="70" t="s">
        <v>1171</v>
      </c>
      <c r="AD85" s="70" t="s">
        <v>163</v>
      </c>
      <c r="AE85" s="82" t="s">
        <v>1162</v>
      </c>
      <c r="AF85" s="70" t="s">
        <v>1171</v>
      </c>
      <c r="AG85" s="70" t="s">
        <v>1159</v>
      </c>
      <c r="AH85" s="70" t="s">
        <v>3229</v>
      </c>
      <c r="AI85" s="70" t="s">
        <v>281</v>
      </c>
      <c r="AJ85" s="70" t="s">
        <v>131</v>
      </c>
      <c r="AK85" s="70">
        <v>1</v>
      </c>
      <c r="AL85" s="108" t="s">
        <v>6293</v>
      </c>
      <c r="AM85" t="s">
        <v>2569</v>
      </c>
      <c r="AN85" t="b">
        <v>1</v>
      </c>
    </row>
    <row r="86" spans="1:40" x14ac:dyDescent="0.3">
      <c r="A86" s="59" t="s">
        <v>3399</v>
      </c>
      <c r="B86" s="70" t="s">
        <v>1171</v>
      </c>
      <c r="C86" s="70" t="s">
        <v>3078</v>
      </c>
      <c r="D86" s="70" t="s">
        <v>1911</v>
      </c>
      <c r="E86" s="70" t="s">
        <v>17</v>
      </c>
      <c r="F86" s="70" t="s">
        <v>6355</v>
      </c>
      <c r="G86" s="70" t="s">
        <v>1911</v>
      </c>
      <c r="H86" s="161" t="s">
        <v>4900</v>
      </c>
      <c r="I86" s="59" t="s">
        <v>6371</v>
      </c>
      <c r="J86" s="82" t="s">
        <v>4686</v>
      </c>
      <c r="K86" s="70" t="s">
        <v>2687</v>
      </c>
      <c r="L86" s="59" t="s">
        <v>3426</v>
      </c>
      <c r="M86" s="163" t="s">
        <v>3713</v>
      </c>
      <c r="N86" s="59" t="s">
        <v>3426</v>
      </c>
      <c r="O86" s="70" t="s">
        <v>6354</v>
      </c>
      <c r="P86" s="70" t="s">
        <v>3223</v>
      </c>
      <c r="Q86" s="59" t="s">
        <v>7231</v>
      </c>
      <c r="R86" s="59" t="s">
        <v>6919</v>
      </c>
      <c r="S86" s="70" t="s">
        <v>3399</v>
      </c>
      <c r="T86" s="59" t="s">
        <v>3426</v>
      </c>
      <c r="U86" s="70" t="s">
        <v>5921</v>
      </c>
      <c r="V86" s="70" t="s">
        <v>131</v>
      </c>
      <c r="W86" s="70" t="s">
        <v>2870</v>
      </c>
      <c r="X86" s="82" t="s">
        <v>3426</v>
      </c>
      <c r="Y86" s="70" t="s">
        <v>6919</v>
      </c>
      <c r="Z86" s="70" t="s">
        <v>774</v>
      </c>
      <c r="AA86" s="171" t="s">
        <v>774</v>
      </c>
      <c r="AB86" s="70" t="s">
        <v>774</v>
      </c>
      <c r="AC86" s="70" t="s">
        <v>1171</v>
      </c>
      <c r="AD86" s="70" t="s">
        <v>163</v>
      </c>
      <c r="AE86" s="82" t="s">
        <v>1162</v>
      </c>
      <c r="AF86" s="70" t="s">
        <v>1171</v>
      </c>
      <c r="AG86" s="70" t="s">
        <v>1159</v>
      </c>
      <c r="AH86" s="70" t="s">
        <v>3229</v>
      </c>
      <c r="AI86" s="70" t="s">
        <v>281</v>
      </c>
      <c r="AJ86" s="70" t="s">
        <v>131</v>
      </c>
      <c r="AK86" s="70">
        <v>0</v>
      </c>
      <c r="AL86" s="108" t="s">
        <v>5606</v>
      </c>
      <c r="AM86" t="s">
        <v>3426</v>
      </c>
      <c r="AN86" t="b">
        <v>1</v>
      </c>
    </row>
    <row r="87" spans="1:40" x14ac:dyDescent="0.3">
      <c r="A87" s="59" t="s">
        <v>3229</v>
      </c>
      <c r="B87" s="70" t="s">
        <v>1171</v>
      </c>
      <c r="C87" s="70" t="s">
        <v>3078</v>
      </c>
      <c r="D87" s="70" t="s">
        <v>1911</v>
      </c>
      <c r="E87" s="70" t="s">
        <v>17</v>
      </c>
      <c r="F87" s="70" t="s">
        <v>6355</v>
      </c>
      <c r="G87" s="70" t="s">
        <v>1911</v>
      </c>
      <c r="H87" s="161" t="s">
        <v>4900</v>
      </c>
      <c r="I87" s="59" t="s">
        <v>6371</v>
      </c>
      <c r="J87" s="82" t="s">
        <v>4686</v>
      </c>
      <c r="K87" s="70" t="s">
        <v>2687</v>
      </c>
      <c r="L87" s="59" t="s">
        <v>3426</v>
      </c>
      <c r="M87" s="163" t="s">
        <v>3841</v>
      </c>
      <c r="N87" s="59" t="s">
        <v>2756</v>
      </c>
      <c r="O87" s="70" t="s">
        <v>6354</v>
      </c>
      <c r="P87" s="70" t="s">
        <v>3223</v>
      </c>
      <c r="Q87" s="59" t="s">
        <v>3314</v>
      </c>
      <c r="R87" s="59" t="s">
        <v>281</v>
      </c>
      <c r="S87" s="70" t="s">
        <v>3229</v>
      </c>
      <c r="T87" s="59" t="s">
        <v>2756</v>
      </c>
      <c r="U87" s="70" t="s">
        <v>281</v>
      </c>
      <c r="V87" s="70" t="s">
        <v>131</v>
      </c>
      <c r="W87" s="70" t="s">
        <v>2870</v>
      </c>
      <c r="X87" s="70">
        <v>5077</v>
      </c>
      <c r="Y87" s="70" t="s">
        <v>6920</v>
      </c>
      <c r="Z87" s="70" t="s">
        <v>6569</v>
      </c>
      <c r="AA87" s="171">
        <v>41852</v>
      </c>
      <c r="AB87" s="70" t="s">
        <v>774</v>
      </c>
      <c r="AC87" s="70" t="s">
        <v>1219</v>
      </c>
      <c r="AD87" s="70" t="s">
        <v>1028</v>
      </c>
      <c r="AE87" s="82" t="s">
        <v>3414</v>
      </c>
      <c r="AF87" s="70" t="s">
        <v>1171</v>
      </c>
      <c r="AG87" s="70" t="s">
        <v>1159</v>
      </c>
      <c r="AH87" s="70" t="s">
        <v>6356</v>
      </c>
      <c r="AI87" s="70" t="s">
        <v>642</v>
      </c>
      <c r="AJ87" s="70" t="s">
        <v>67</v>
      </c>
      <c r="AK87" s="70">
        <v>2</v>
      </c>
      <c r="AL87" s="108" t="s">
        <v>6294</v>
      </c>
      <c r="AM87" t="s">
        <v>2756</v>
      </c>
      <c r="AN87" t="b">
        <v>1</v>
      </c>
    </row>
    <row r="88" spans="1:40" x14ac:dyDescent="0.3">
      <c r="A88" s="59" t="s">
        <v>3027</v>
      </c>
      <c r="B88" s="70" t="s">
        <v>1170</v>
      </c>
      <c r="C88" s="70" t="s">
        <v>1987</v>
      </c>
      <c r="D88" s="70" t="s">
        <v>1171</v>
      </c>
      <c r="E88" s="70" t="s">
        <v>17</v>
      </c>
      <c r="F88" s="70" t="s">
        <v>5637</v>
      </c>
      <c r="G88" s="70" t="s">
        <v>1217</v>
      </c>
      <c r="H88" s="70" t="s">
        <v>4902</v>
      </c>
      <c r="I88" s="59" t="s">
        <v>6372</v>
      </c>
      <c r="J88" s="82" t="s">
        <v>4686</v>
      </c>
      <c r="K88" s="70" t="s">
        <v>2687</v>
      </c>
      <c r="L88" s="59" t="s">
        <v>2530</v>
      </c>
      <c r="M88" s="163" t="s">
        <v>3714</v>
      </c>
      <c r="N88" s="59" t="s">
        <v>2530</v>
      </c>
      <c r="O88" s="70" t="s">
        <v>1166</v>
      </c>
      <c r="P88" s="70" t="s">
        <v>2942</v>
      </c>
      <c r="Q88" s="59" t="s">
        <v>227</v>
      </c>
      <c r="R88" s="59" t="s">
        <v>6921</v>
      </c>
      <c r="S88" s="70" t="s">
        <v>3027</v>
      </c>
      <c r="T88" s="82" t="s">
        <v>2530</v>
      </c>
      <c r="U88" s="70" t="s">
        <v>6603</v>
      </c>
      <c r="V88" s="70" t="s">
        <v>62</v>
      </c>
      <c r="W88" s="70" t="s">
        <v>6305</v>
      </c>
      <c r="X88" s="70" t="s">
        <v>6600</v>
      </c>
      <c r="Y88" s="70" t="s">
        <v>6922</v>
      </c>
      <c r="Z88" s="70" t="s">
        <v>6605</v>
      </c>
      <c r="AA88" s="171">
        <v>44881</v>
      </c>
      <c r="AB88" s="70" t="s">
        <v>774</v>
      </c>
      <c r="AC88" s="70" t="s">
        <v>1171</v>
      </c>
      <c r="AD88" s="70" t="s">
        <v>163</v>
      </c>
      <c r="AE88" s="82" t="s">
        <v>1162</v>
      </c>
      <c r="AF88" s="70" t="s">
        <v>1171</v>
      </c>
      <c r="AG88" s="70" t="s">
        <v>1159</v>
      </c>
      <c r="AH88" s="70" t="s">
        <v>3247</v>
      </c>
      <c r="AI88" s="70" t="s">
        <v>228</v>
      </c>
      <c r="AJ88" s="70" t="s">
        <v>62</v>
      </c>
      <c r="AK88" s="70">
        <v>1</v>
      </c>
      <c r="AL88" s="108" t="s">
        <v>6293</v>
      </c>
      <c r="AM88" t="s">
        <v>2530</v>
      </c>
      <c r="AN88" t="b">
        <v>1</v>
      </c>
    </row>
    <row r="89" spans="1:40" x14ac:dyDescent="0.3">
      <c r="A89" s="59" t="s">
        <v>3028</v>
      </c>
      <c r="B89" s="70" t="s">
        <v>1170</v>
      </c>
      <c r="C89" s="70" t="s">
        <v>1987</v>
      </c>
      <c r="D89" s="70" t="s">
        <v>1171</v>
      </c>
      <c r="E89" s="70" t="s">
        <v>17</v>
      </c>
      <c r="F89" s="70" t="s">
        <v>5637</v>
      </c>
      <c r="G89" s="70" t="s">
        <v>1217</v>
      </c>
      <c r="H89" s="70" t="s">
        <v>4902</v>
      </c>
      <c r="I89" s="59" t="s">
        <v>6372</v>
      </c>
      <c r="J89" s="82" t="s">
        <v>4686</v>
      </c>
      <c r="K89" s="70" t="s">
        <v>2687</v>
      </c>
      <c r="L89" s="59" t="s">
        <v>2531</v>
      </c>
      <c r="M89" s="163" t="s">
        <v>3715</v>
      </c>
      <c r="N89" s="59" t="s">
        <v>2531</v>
      </c>
      <c r="O89" s="70" t="s">
        <v>1166</v>
      </c>
      <c r="P89" s="70" t="s">
        <v>2942</v>
      </c>
      <c r="Q89" s="59" t="s">
        <v>231</v>
      </c>
      <c r="R89" s="59" t="s">
        <v>6923</v>
      </c>
      <c r="S89" s="70" t="s">
        <v>3028</v>
      </c>
      <c r="T89" s="59" t="s">
        <v>2531</v>
      </c>
      <c r="U89" s="70" t="s">
        <v>232</v>
      </c>
      <c r="V89" s="70" t="s">
        <v>62</v>
      </c>
      <c r="W89" s="70" t="s">
        <v>6298</v>
      </c>
      <c r="X89" s="70" t="s">
        <v>665</v>
      </c>
      <c r="Y89" s="70" t="s">
        <v>6924</v>
      </c>
      <c r="Z89" s="70" t="s">
        <v>6606</v>
      </c>
      <c r="AA89" s="171">
        <v>43739</v>
      </c>
      <c r="AB89" s="70" t="s">
        <v>774</v>
      </c>
      <c r="AC89" s="70" t="s">
        <v>1171</v>
      </c>
      <c r="AD89" s="70" t="s">
        <v>163</v>
      </c>
      <c r="AE89" s="82" t="s">
        <v>1162</v>
      </c>
      <c r="AF89" s="70" t="s">
        <v>1171</v>
      </c>
      <c r="AG89" s="70" t="s">
        <v>1159</v>
      </c>
      <c r="AH89" s="70" t="s">
        <v>3247</v>
      </c>
      <c r="AI89" s="70" t="s">
        <v>228</v>
      </c>
      <c r="AJ89" s="70" t="s">
        <v>62</v>
      </c>
      <c r="AK89" s="70">
        <v>1</v>
      </c>
      <c r="AL89" s="108" t="s">
        <v>6293</v>
      </c>
      <c r="AM89" t="s">
        <v>2531</v>
      </c>
      <c r="AN89" t="b">
        <v>1</v>
      </c>
    </row>
    <row r="90" spans="1:40" x14ac:dyDescent="0.3">
      <c r="A90" s="59" t="s">
        <v>3029</v>
      </c>
      <c r="B90" s="70" t="s">
        <v>1195</v>
      </c>
      <c r="C90" s="70" t="s">
        <v>1988</v>
      </c>
      <c r="D90" s="70" t="s">
        <v>1171</v>
      </c>
      <c r="E90" s="70" t="s">
        <v>17</v>
      </c>
      <c r="F90" s="70" t="s">
        <v>5637</v>
      </c>
      <c r="G90" s="70" t="s">
        <v>1217</v>
      </c>
      <c r="H90" s="70" t="s">
        <v>4902</v>
      </c>
      <c r="I90" s="59" t="s">
        <v>6372</v>
      </c>
      <c r="J90" s="82" t="s">
        <v>4686</v>
      </c>
      <c r="K90" s="70" t="s">
        <v>2687</v>
      </c>
      <c r="L90" s="59" t="s">
        <v>2574</v>
      </c>
      <c r="M90" s="163" t="s">
        <v>3716</v>
      </c>
      <c r="N90" s="59" t="s">
        <v>2574</v>
      </c>
      <c r="O90" s="70" t="s">
        <v>1166</v>
      </c>
      <c r="P90" s="70" t="s">
        <v>2942</v>
      </c>
      <c r="Q90" s="59" t="s">
        <v>472</v>
      </c>
      <c r="R90" s="59" t="s">
        <v>6925</v>
      </c>
      <c r="S90" s="70" t="s">
        <v>3029</v>
      </c>
      <c r="T90" s="59" t="s">
        <v>2574</v>
      </c>
      <c r="U90" s="70" t="s">
        <v>6604</v>
      </c>
      <c r="V90" s="70" t="s">
        <v>62</v>
      </c>
      <c r="W90" s="70" t="s">
        <v>6298</v>
      </c>
      <c r="X90" s="99" t="s">
        <v>6601</v>
      </c>
      <c r="Y90" s="70" t="s">
        <v>6926</v>
      </c>
      <c r="Z90" s="70" t="s">
        <v>6607</v>
      </c>
      <c r="AA90" s="171">
        <v>45087</v>
      </c>
      <c r="AB90" s="70" t="s">
        <v>774</v>
      </c>
      <c r="AC90" s="70" t="s">
        <v>1171</v>
      </c>
      <c r="AD90" s="70" t="s">
        <v>163</v>
      </c>
      <c r="AE90" s="82" t="s">
        <v>1162</v>
      </c>
      <c r="AF90" s="70" t="s">
        <v>1171</v>
      </c>
      <c r="AG90" s="70" t="s">
        <v>1159</v>
      </c>
      <c r="AH90" s="70" t="s">
        <v>3247</v>
      </c>
      <c r="AI90" s="70" t="s">
        <v>228</v>
      </c>
      <c r="AJ90" s="70" t="s">
        <v>62</v>
      </c>
      <c r="AK90" s="70">
        <v>1</v>
      </c>
      <c r="AL90" s="108" t="s">
        <v>6293</v>
      </c>
      <c r="AM90" t="s">
        <v>2574</v>
      </c>
      <c r="AN90" t="b">
        <v>1</v>
      </c>
    </row>
    <row r="91" spans="1:40" x14ac:dyDescent="0.3">
      <c r="A91" s="59" t="s">
        <v>3403</v>
      </c>
      <c r="B91" s="70" t="s">
        <v>1171</v>
      </c>
      <c r="C91" s="70" t="s">
        <v>3078</v>
      </c>
      <c r="D91" s="70" t="s">
        <v>1171</v>
      </c>
      <c r="E91" s="70" t="s">
        <v>17</v>
      </c>
      <c r="F91" s="70" t="s">
        <v>5637</v>
      </c>
      <c r="G91" s="70" t="s">
        <v>1217</v>
      </c>
      <c r="H91" s="70" t="s">
        <v>4902</v>
      </c>
      <c r="I91" s="59" t="s">
        <v>6372</v>
      </c>
      <c r="J91" s="82" t="s">
        <v>4686</v>
      </c>
      <c r="K91" s="70" t="s">
        <v>2687</v>
      </c>
      <c r="L91" s="59" t="s">
        <v>2532</v>
      </c>
      <c r="M91" s="163" t="s">
        <v>3717</v>
      </c>
      <c r="N91" s="59" t="s">
        <v>2532</v>
      </c>
      <c r="O91" s="70" t="s">
        <v>1166</v>
      </c>
      <c r="P91" s="70" t="s">
        <v>2942</v>
      </c>
      <c r="Q91" s="59" t="s">
        <v>7232</v>
      </c>
      <c r="R91" s="59" t="s">
        <v>6927</v>
      </c>
      <c r="S91" s="70" t="s">
        <v>3403</v>
      </c>
      <c r="T91" s="59" t="s">
        <v>2532</v>
      </c>
      <c r="U91" s="70" t="s">
        <v>5921</v>
      </c>
      <c r="V91" s="70" t="s">
        <v>62</v>
      </c>
      <c r="W91" s="70" t="s">
        <v>2870</v>
      </c>
      <c r="X91" s="82" t="s">
        <v>2532</v>
      </c>
      <c r="Y91" s="70" t="s">
        <v>6927</v>
      </c>
      <c r="Z91" s="70" t="s">
        <v>774</v>
      </c>
      <c r="AA91" s="171" t="s">
        <v>774</v>
      </c>
      <c r="AB91" s="70" t="s">
        <v>774</v>
      </c>
      <c r="AC91" s="70" t="s">
        <v>1171</v>
      </c>
      <c r="AD91" s="70" t="s">
        <v>163</v>
      </c>
      <c r="AE91" s="82" t="s">
        <v>1162</v>
      </c>
      <c r="AF91" s="70" t="s">
        <v>1171</v>
      </c>
      <c r="AG91" s="70" t="s">
        <v>1159</v>
      </c>
      <c r="AH91" s="70" t="s">
        <v>3247</v>
      </c>
      <c r="AI91" s="70" t="s">
        <v>228</v>
      </c>
      <c r="AJ91" s="70" t="s">
        <v>62</v>
      </c>
      <c r="AK91" s="70">
        <v>0</v>
      </c>
      <c r="AL91" s="108" t="s">
        <v>5606</v>
      </c>
      <c r="AM91" t="s">
        <v>2532</v>
      </c>
      <c r="AN91" t="b">
        <v>1</v>
      </c>
    </row>
    <row r="92" spans="1:40" x14ac:dyDescent="0.3">
      <c r="A92" s="59" t="s">
        <v>3247</v>
      </c>
      <c r="B92" s="70" t="s">
        <v>1171</v>
      </c>
      <c r="C92" s="70" t="s">
        <v>3078</v>
      </c>
      <c r="D92" s="70" t="s">
        <v>1171</v>
      </c>
      <c r="E92" s="70" t="s">
        <v>17</v>
      </c>
      <c r="F92" s="70" t="s">
        <v>5637</v>
      </c>
      <c r="G92" s="70" t="s">
        <v>1217</v>
      </c>
      <c r="H92" s="70" t="s">
        <v>4902</v>
      </c>
      <c r="I92" s="59" t="s">
        <v>6372</v>
      </c>
      <c r="J92" s="82" t="s">
        <v>4686</v>
      </c>
      <c r="K92" s="70" t="s">
        <v>2687</v>
      </c>
      <c r="L92" s="59" t="s">
        <v>2532</v>
      </c>
      <c r="M92" s="163" t="s">
        <v>3842</v>
      </c>
      <c r="N92" s="59" t="s">
        <v>3843</v>
      </c>
      <c r="O92" s="70" t="s">
        <v>1166</v>
      </c>
      <c r="P92" s="70" t="s">
        <v>2942</v>
      </c>
      <c r="Q92" s="59" t="s">
        <v>3315</v>
      </c>
      <c r="R92" s="59" t="s">
        <v>228</v>
      </c>
      <c r="S92" s="70" t="s">
        <v>3247</v>
      </c>
      <c r="T92" s="59" t="s">
        <v>2747</v>
      </c>
      <c r="U92" s="70" t="s">
        <v>228</v>
      </c>
      <c r="V92" s="70" t="s">
        <v>62</v>
      </c>
      <c r="W92" s="70" t="s">
        <v>2870</v>
      </c>
      <c r="X92" s="70" t="s">
        <v>6602</v>
      </c>
      <c r="Y92" s="70" t="s">
        <v>6928</v>
      </c>
      <c r="Z92" s="70" t="s">
        <v>774</v>
      </c>
      <c r="AA92" s="171" t="s">
        <v>774</v>
      </c>
      <c r="AB92" s="70" t="s">
        <v>774</v>
      </c>
      <c r="AC92" s="70" t="s">
        <v>1219</v>
      </c>
      <c r="AD92" s="70" t="s">
        <v>1028</v>
      </c>
      <c r="AE92" s="82" t="s">
        <v>3414</v>
      </c>
      <c r="AF92" s="70" t="s">
        <v>1171</v>
      </c>
      <c r="AG92" s="70" t="s">
        <v>1159</v>
      </c>
      <c r="AH92" s="70" t="s">
        <v>3277</v>
      </c>
      <c r="AI92" s="70" t="s">
        <v>644</v>
      </c>
      <c r="AJ92" s="70" t="s">
        <v>18</v>
      </c>
      <c r="AK92" s="70">
        <v>2</v>
      </c>
      <c r="AL92" s="108" t="s">
        <v>6294</v>
      </c>
      <c r="AM92" t="s">
        <v>2747</v>
      </c>
      <c r="AN92" t="b">
        <v>1</v>
      </c>
    </row>
    <row r="93" spans="1:40" x14ac:dyDescent="0.3">
      <c r="A93" s="59" t="s">
        <v>3023</v>
      </c>
      <c r="B93" s="70" t="s">
        <v>1170</v>
      </c>
      <c r="C93" s="70" t="s">
        <v>1987</v>
      </c>
      <c r="D93" s="70" t="s">
        <v>1170</v>
      </c>
      <c r="E93" s="70" t="s">
        <v>17</v>
      </c>
      <c r="F93" s="70" t="s">
        <v>5636</v>
      </c>
      <c r="G93" s="70" t="s">
        <v>1218</v>
      </c>
      <c r="H93" s="59" t="s">
        <v>4901</v>
      </c>
      <c r="I93" s="59" t="s">
        <v>6360</v>
      </c>
      <c r="J93" s="82" t="s">
        <v>4686</v>
      </c>
      <c r="K93" s="70" t="s">
        <v>2687</v>
      </c>
      <c r="L93" s="59" t="s">
        <v>2576</v>
      </c>
      <c r="M93" s="163" t="s">
        <v>3718</v>
      </c>
      <c r="N93" s="59" t="s">
        <v>2576</v>
      </c>
      <c r="O93" s="70" t="s">
        <v>1167</v>
      </c>
      <c r="P93" s="70" t="s">
        <v>2860</v>
      </c>
      <c r="Q93" s="59" t="s">
        <v>217</v>
      </c>
      <c r="R93" s="59" t="s">
        <v>6929</v>
      </c>
      <c r="S93" s="70" t="s">
        <v>3023</v>
      </c>
      <c r="T93" s="59" t="s">
        <v>2576</v>
      </c>
      <c r="U93" s="70" t="s">
        <v>5888</v>
      </c>
      <c r="V93" s="70" t="s">
        <v>26</v>
      </c>
      <c r="W93" s="70" t="s">
        <v>6298</v>
      </c>
      <c r="X93" s="70" t="s">
        <v>718</v>
      </c>
      <c r="Y93" s="70" t="s">
        <v>6930</v>
      </c>
      <c r="Z93" s="70" t="s">
        <v>6434</v>
      </c>
      <c r="AA93" s="171">
        <v>43643</v>
      </c>
      <c r="AB93" s="70" t="s">
        <v>774</v>
      </c>
      <c r="AC93" s="70" t="s">
        <v>1171</v>
      </c>
      <c r="AD93" s="70" t="s">
        <v>163</v>
      </c>
      <c r="AE93" s="82" t="s">
        <v>1162</v>
      </c>
      <c r="AF93" s="70" t="s">
        <v>1171</v>
      </c>
      <c r="AG93" s="70" t="s">
        <v>1159</v>
      </c>
      <c r="AH93" s="70" t="s">
        <v>3265</v>
      </c>
      <c r="AI93" s="70" t="s">
        <v>10</v>
      </c>
      <c r="AJ93" s="70" t="s">
        <v>26</v>
      </c>
      <c r="AK93" s="70">
        <v>1</v>
      </c>
      <c r="AL93" s="108" t="s">
        <v>6293</v>
      </c>
      <c r="AM93" t="s">
        <v>2576</v>
      </c>
      <c r="AN93" t="b">
        <v>1</v>
      </c>
    </row>
    <row r="94" spans="1:40" x14ac:dyDescent="0.3">
      <c r="A94" s="59" t="s">
        <v>3024</v>
      </c>
      <c r="B94" s="70" t="s">
        <v>1170</v>
      </c>
      <c r="C94" s="70" t="s">
        <v>1987</v>
      </c>
      <c r="D94" s="70" t="s">
        <v>1170</v>
      </c>
      <c r="E94" s="70" t="s">
        <v>17</v>
      </c>
      <c r="F94" s="70" t="s">
        <v>5636</v>
      </c>
      <c r="G94" s="70" t="s">
        <v>1218</v>
      </c>
      <c r="H94" s="59" t="s">
        <v>4901</v>
      </c>
      <c r="I94" s="59" t="s">
        <v>6360</v>
      </c>
      <c r="J94" s="82" t="s">
        <v>4686</v>
      </c>
      <c r="K94" s="70" t="s">
        <v>2687</v>
      </c>
      <c r="L94" s="59" t="s">
        <v>2534</v>
      </c>
      <c r="M94" s="163" t="s">
        <v>3719</v>
      </c>
      <c r="N94" s="59" t="s">
        <v>2534</v>
      </c>
      <c r="O94" s="70" t="s">
        <v>1167</v>
      </c>
      <c r="P94" s="70" t="s">
        <v>2860</v>
      </c>
      <c r="Q94" s="59" t="s">
        <v>220</v>
      </c>
      <c r="R94" s="59" t="s">
        <v>6931</v>
      </c>
      <c r="S94" s="70" t="s">
        <v>3024</v>
      </c>
      <c r="T94" s="59" t="s">
        <v>2534</v>
      </c>
      <c r="U94" s="70" t="s">
        <v>5889</v>
      </c>
      <c r="V94" s="70" t="s">
        <v>26</v>
      </c>
      <c r="W94" s="70" t="s">
        <v>6298</v>
      </c>
      <c r="X94" s="70" t="s">
        <v>5267</v>
      </c>
      <c r="Y94" s="70" t="s">
        <v>6932</v>
      </c>
      <c r="Z94" s="70" t="s">
        <v>6435</v>
      </c>
      <c r="AA94" s="171">
        <v>44757</v>
      </c>
      <c r="AB94" s="70" t="s">
        <v>774</v>
      </c>
      <c r="AC94" s="70" t="s">
        <v>1171</v>
      </c>
      <c r="AD94" s="70" t="s">
        <v>163</v>
      </c>
      <c r="AE94" s="82" t="s">
        <v>1162</v>
      </c>
      <c r="AF94" s="70" t="s">
        <v>1171</v>
      </c>
      <c r="AG94" s="70" t="s">
        <v>1159</v>
      </c>
      <c r="AH94" s="70" t="s">
        <v>3265</v>
      </c>
      <c r="AI94" s="70" t="s">
        <v>10</v>
      </c>
      <c r="AJ94" s="70" t="s">
        <v>26</v>
      </c>
      <c r="AK94" s="70">
        <v>1</v>
      </c>
      <c r="AL94" s="108" t="s">
        <v>6293</v>
      </c>
      <c r="AM94" t="s">
        <v>2534</v>
      </c>
      <c r="AN94" t="b">
        <v>1</v>
      </c>
    </row>
    <row r="95" spans="1:40" x14ac:dyDescent="0.3">
      <c r="A95" s="59" t="s">
        <v>3026</v>
      </c>
      <c r="B95" s="70" t="s">
        <v>1195</v>
      </c>
      <c r="C95" s="70" t="s">
        <v>1988</v>
      </c>
      <c r="D95" s="70" t="s">
        <v>1170</v>
      </c>
      <c r="E95" s="70" t="s">
        <v>17</v>
      </c>
      <c r="F95" s="70" t="s">
        <v>5636</v>
      </c>
      <c r="G95" s="70" t="s">
        <v>1218</v>
      </c>
      <c r="H95" s="59" t="s">
        <v>4901</v>
      </c>
      <c r="I95" s="59" t="s">
        <v>6360</v>
      </c>
      <c r="J95" s="82" t="s">
        <v>4686</v>
      </c>
      <c r="K95" s="70" t="s">
        <v>2687</v>
      </c>
      <c r="L95" s="59" t="s">
        <v>2533</v>
      </c>
      <c r="M95" s="163" t="s">
        <v>3724</v>
      </c>
      <c r="N95" s="59" t="s">
        <v>2533</v>
      </c>
      <c r="O95" s="70" t="s">
        <v>1167</v>
      </c>
      <c r="P95" s="70" t="s">
        <v>2860</v>
      </c>
      <c r="Q95" s="59" t="s">
        <v>462</v>
      </c>
      <c r="R95" s="59" t="s">
        <v>6933</v>
      </c>
      <c r="S95" s="70" t="s">
        <v>3026</v>
      </c>
      <c r="T95" s="59" t="s">
        <v>2533</v>
      </c>
      <c r="U95" s="70" t="s">
        <v>603</v>
      </c>
      <c r="V95" s="70" t="s">
        <v>26</v>
      </c>
      <c r="W95" s="70" t="s">
        <v>6298</v>
      </c>
      <c r="X95" s="70" t="s">
        <v>661</v>
      </c>
      <c r="Y95" s="70" t="s">
        <v>6934</v>
      </c>
      <c r="Z95" s="70" t="s">
        <v>6436</v>
      </c>
      <c r="AA95" s="171">
        <v>44251</v>
      </c>
      <c r="AB95" s="70" t="s">
        <v>774</v>
      </c>
      <c r="AC95" s="70" t="s">
        <v>1171</v>
      </c>
      <c r="AD95" s="70" t="s">
        <v>163</v>
      </c>
      <c r="AE95" s="82" t="s">
        <v>1162</v>
      </c>
      <c r="AF95" s="70" t="s">
        <v>1171</v>
      </c>
      <c r="AG95" s="70" t="s">
        <v>1159</v>
      </c>
      <c r="AH95" s="70" t="s">
        <v>3265</v>
      </c>
      <c r="AI95" s="70" t="s">
        <v>10</v>
      </c>
      <c r="AJ95" s="70" t="s">
        <v>26</v>
      </c>
      <c r="AK95" s="70">
        <v>1</v>
      </c>
      <c r="AL95" s="108" t="s">
        <v>6293</v>
      </c>
      <c r="AM95" t="s">
        <v>2533</v>
      </c>
      <c r="AN95" t="b">
        <v>1</v>
      </c>
    </row>
    <row r="96" spans="1:40" x14ac:dyDescent="0.3">
      <c r="A96" s="59" t="s">
        <v>5265</v>
      </c>
      <c r="B96" s="70" t="s">
        <v>1195</v>
      </c>
      <c r="C96" s="70" t="s">
        <v>1988</v>
      </c>
      <c r="D96" s="70" t="s">
        <v>1170</v>
      </c>
      <c r="E96" s="70" t="s">
        <v>17</v>
      </c>
      <c r="F96" s="70" t="s">
        <v>5636</v>
      </c>
      <c r="G96" s="70" t="s">
        <v>1218</v>
      </c>
      <c r="H96" s="59" t="s">
        <v>4901</v>
      </c>
      <c r="I96" s="59" t="s">
        <v>6360</v>
      </c>
      <c r="J96" s="82" t="s">
        <v>4686</v>
      </c>
      <c r="K96" s="70" t="s">
        <v>2687</v>
      </c>
      <c r="L96" s="59" t="s">
        <v>2577</v>
      </c>
      <c r="M96" s="163" t="s">
        <v>3725</v>
      </c>
      <c r="N96" s="59" t="s">
        <v>2577</v>
      </c>
      <c r="O96" s="70" t="s">
        <v>1167</v>
      </c>
      <c r="P96" s="70" t="s">
        <v>2860</v>
      </c>
      <c r="Q96" s="59" t="s">
        <v>466</v>
      </c>
      <c r="R96" s="59" t="s">
        <v>6935</v>
      </c>
      <c r="S96" s="70" t="s">
        <v>5265</v>
      </c>
      <c r="T96" s="59" t="s">
        <v>2577</v>
      </c>
      <c r="U96" s="70" t="s">
        <v>6433</v>
      </c>
      <c r="V96" s="70" t="s">
        <v>26</v>
      </c>
      <c r="W96" s="70" t="s">
        <v>6298</v>
      </c>
      <c r="X96" s="70" t="s">
        <v>6432</v>
      </c>
      <c r="Y96" s="70" t="s">
        <v>6936</v>
      </c>
      <c r="Z96" s="70" t="s">
        <v>6437</v>
      </c>
      <c r="AA96" s="171">
        <v>44958</v>
      </c>
      <c r="AB96" s="70" t="s">
        <v>774</v>
      </c>
      <c r="AC96" s="70" t="s">
        <v>1171</v>
      </c>
      <c r="AD96" s="70" t="s">
        <v>163</v>
      </c>
      <c r="AE96" s="82" t="s">
        <v>1162</v>
      </c>
      <c r="AF96" s="70" t="s">
        <v>1171</v>
      </c>
      <c r="AG96" s="70" t="s">
        <v>1159</v>
      </c>
      <c r="AH96" s="70" t="s">
        <v>3265</v>
      </c>
      <c r="AI96" s="70" t="s">
        <v>10</v>
      </c>
      <c r="AJ96" s="70" t="s">
        <v>26</v>
      </c>
      <c r="AK96" s="70">
        <v>1</v>
      </c>
      <c r="AL96" s="108" t="s">
        <v>6293</v>
      </c>
      <c r="AM96" t="s">
        <v>2577</v>
      </c>
      <c r="AN96" t="b">
        <v>1</v>
      </c>
    </row>
    <row r="97" spans="1:40" x14ac:dyDescent="0.3">
      <c r="A97" s="59" t="s">
        <v>3407</v>
      </c>
      <c r="B97" s="70" t="s">
        <v>1171</v>
      </c>
      <c r="C97" s="70" t="s">
        <v>3078</v>
      </c>
      <c r="D97" s="70" t="s">
        <v>1170</v>
      </c>
      <c r="E97" s="70" t="s">
        <v>17</v>
      </c>
      <c r="F97" s="70" t="s">
        <v>5636</v>
      </c>
      <c r="G97" s="70" t="s">
        <v>1218</v>
      </c>
      <c r="H97" s="59" t="s">
        <v>4901</v>
      </c>
      <c r="I97" s="59" t="s">
        <v>6360</v>
      </c>
      <c r="J97" s="82" t="s">
        <v>4686</v>
      </c>
      <c r="K97" s="70" t="s">
        <v>2687</v>
      </c>
      <c r="L97" s="59" t="s">
        <v>2537</v>
      </c>
      <c r="M97" s="163" t="s">
        <v>3722</v>
      </c>
      <c r="N97" s="59" t="s">
        <v>2537</v>
      </c>
      <c r="O97" s="70" t="s">
        <v>1167</v>
      </c>
      <c r="P97" s="70" t="s">
        <v>2860</v>
      </c>
      <c r="Q97" s="59" t="s">
        <v>7233</v>
      </c>
      <c r="R97" s="59" t="s">
        <v>6937</v>
      </c>
      <c r="S97" s="70" t="s">
        <v>3407</v>
      </c>
      <c r="T97" s="59" t="s">
        <v>2537</v>
      </c>
      <c r="U97" s="70" t="s">
        <v>5921</v>
      </c>
      <c r="V97" s="70" t="s">
        <v>26</v>
      </c>
      <c r="W97" s="70" t="s">
        <v>2870</v>
      </c>
      <c r="X97" s="82" t="s">
        <v>2537</v>
      </c>
      <c r="Y97" s="70" t="s">
        <v>6937</v>
      </c>
      <c r="Z97" s="70" t="s">
        <v>774</v>
      </c>
      <c r="AA97" s="171" t="s">
        <v>774</v>
      </c>
      <c r="AB97" s="70" t="s">
        <v>774</v>
      </c>
      <c r="AC97" s="70" t="s">
        <v>1171</v>
      </c>
      <c r="AD97" s="70" t="s">
        <v>163</v>
      </c>
      <c r="AE97" s="82" t="s">
        <v>1162</v>
      </c>
      <c r="AF97" s="70" t="s">
        <v>1171</v>
      </c>
      <c r="AG97" s="70" t="s">
        <v>1159</v>
      </c>
      <c r="AH97" s="70" t="s">
        <v>3265</v>
      </c>
      <c r="AI97" s="70" t="s">
        <v>10</v>
      </c>
      <c r="AJ97" s="70" t="s">
        <v>26</v>
      </c>
      <c r="AK97" s="70">
        <v>0</v>
      </c>
      <c r="AL97" s="108" t="s">
        <v>5606</v>
      </c>
      <c r="AM97" t="s">
        <v>2537</v>
      </c>
      <c r="AN97" t="b">
        <v>1</v>
      </c>
    </row>
    <row r="98" spans="1:40" x14ac:dyDescent="0.3">
      <c r="A98" s="59" t="s">
        <v>3265</v>
      </c>
      <c r="B98" s="70" t="s">
        <v>1171</v>
      </c>
      <c r="C98" s="70" t="s">
        <v>3078</v>
      </c>
      <c r="D98" s="70" t="s">
        <v>1170</v>
      </c>
      <c r="E98" s="70" t="s">
        <v>17</v>
      </c>
      <c r="F98" s="70" t="s">
        <v>5636</v>
      </c>
      <c r="G98" s="70" t="s">
        <v>1218</v>
      </c>
      <c r="H98" s="59" t="s">
        <v>4901</v>
      </c>
      <c r="I98" s="59" t="s">
        <v>6360</v>
      </c>
      <c r="J98" s="82" t="s">
        <v>4686</v>
      </c>
      <c r="K98" s="70" t="s">
        <v>2687</v>
      </c>
      <c r="L98" s="59" t="s">
        <v>2537</v>
      </c>
      <c r="M98" s="163" t="s">
        <v>3845</v>
      </c>
      <c r="N98" s="59" t="s">
        <v>2758</v>
      </c>
      <c r="O98" s="70" t="s">
        <v>1167</v>
      </c>
      <c r="P98" s="70" t="s">
        <v>2860</v>
      </c>
      <c r="Q98" s="59" t="s">
        <v>3316</v>
      </c>
      <c r="R98" s="59" t="s">
        <v>6717</v>
      </c>
      <c r="S98" s="70" t="s">
        <v>3265</v>
      </c>
      <c r="T98" s="59" t="s">
        <v>2758</v>
      </c>
      <c r="U98" s="70" t="s">
        <v>6717</v>
      </c>
      <c r="V98" s="70" t="s">
        <v>26</v>
      </c>
      <c r="W98" s="70" t="s">
        <v>2870</v>
      </c>
      <c r="X98" s="70" t="s">
        <v>2758</v>
      </c>
      <c r="Y98" s="70" t="s">
        <v>6938</v>
      </c>
      <c r="Z98" s="70" t="s">
        <v>774</v>
      </c>
      <c r="AA98" s="171" t="s">
        <v>774</v>
      </c>
      <c r="AB98" s="70" t="s">
        <v>774</v>
      </c>
      <c r="AC98" s="70" t="s">
        <v>1219</v>
      </c>
      <c r="AD98" s="70" t="s">
        <v>1028</v>
      </c>
      <c r="AE98" s="82" t="s">
        <v>3414</v>
      </c>
      <c r="AF98" s="70" t="s">
        <v>1171</v>
      </c>
      <c r="AG98" s="70" t="s">
        <v>1159</v>
      </c>
      <c r="AH98" s="70" t="s">
        <v>3278</v>
      </c>
      <c r="AI98" s="70" t="s">
        <v>463</v>
      </c>
      <c r="AJ98" s="70" t="s">
        <v>1803</v>
      </c>
      <c r="AK98" s="70">
        <v>2</v>
      </c>
      <c r="AL98" s="108" t="s">
        <v>6294</v>
      </c>
      <c r="AM98" t="s">
        <v>2758</v>
      </c>
      <c r="AN98" t="b">
        <v>1</v>
      </c>
    </row>
    <row r="99" spans="1:40" x14ac:dyDescent="0.3">
      <c r="A99" s="59" t="s">
        <v>5260</v>
      </c>
      <c r="B99" s="70" t="s">
        <v>1170</v>
      </c>
      <c r="C99" s="70" t="s">
        <v>1987</v>
      </c>
      <c r="D99" s="70" t="s">
        <v>1170</v>
      </c>
      <c r="E99" s="70" t="s">
        <v>17</v>
      </c>
      <c r="F99" s="70" t="s">
        <v>5636</v>
      </c>
      <c r="G99" s="70" t="s">
        <v>5268</v>
      </c>
      <c r="H99" s="59" t="s">
        <v>4901</v>
      </c>
      <c r="I99" s="59" t="s">
        <v>6373</v>
      </c>
      <c r="J99" s="82" t="s">
        <v>4686</v>
      </c>
      <c r="K99" s="70" t="s">
        <v>2687</v>
      </c>
      <c r="L99" s="59" t="s">
        <v>2535</v>
      </c>
      <c r="M99" s="163" t="s">
        <v>3723</v>
      </c>
      <c r="N99" s="59" t="s">
        <v>2535</v>
      </c>
      <c r="O99" s="70" t="s">
        <v>1167</v>
      </c>
      <c r="P99" s="70" t="s">
        <v>5258</v>
      </c>
      <c r="Q99" s="59" t="s">
        <v>222</v>
      </c>
      <c r="R99" s="59" t="s">
        <v>6939</v>
      </c>
      <c r="S99" s="70" t="s">
        <v>5260</v>
      </c>
      <c r="T99" s="59" t="s">
        <v>2535</v>
      </c>
      <c r="U99" s="70" t="s">
        <v>5848</v>
      </c>
      <c r="V99" s="70" t="s">
        <v>63</v>
      </c>
      <c r="W99" s="70" t="s">
        <v>6298</v>
      </c>
      <c r="X99" s="99" t="s">
        <v>6238</v>
      </c>
      <c r="Y99" s="70" t="s">
        <v>6940</v>
      </c>
      <c r="Z99" s="70" t="s">
        <v>6439</v>
      </c>
      <c r="AA99" s="171">
        <v>42754</v>
      </c>
      <c r="AB99" s="70" t="s">
        <v>774</v>
      </c>
      <c r="AC99" s="70" t="s">
        <v>1171</v>
      </c>
      <c r="AD99" s="70" t="s">
        <v>163</v>
      </c>
      <c r="AE99" s="82" t="s">
        <v>1162</v>
      </c>
      <c r="AF99" s="70" t="s">
        <v>1171</v>
      </c>
      <c r="AG99" s="70" t="s">
        <v>1159</v>
      </c>
      <c r="AH99" s="70" t="s">
        <v>5262</v>
      </c>
      <c r="AI99" s="70" t="s">
        <v>3266</v>
      </c>
      <c r="AJ99" s="70" t="s">
        <v>64</v>
      </c>
      <c r="AK99" s="70">
        <v>1</v>
      </c>
      <c r="AL99" s="108" t="s">
        <v>6293</v>
      </c>
      <c r="AM99" t="s">
        <v>2535</v>
      </c>
      <c r="AN99" t="b">
        <v>1</v>
      </c>
    </row>
    <row r="100" spans="1:40" x14ac:dyDescent="0.3">
      <c r="A100" s="59" t="s">
        <v>5263</v>
      </c>
      <c r="B100" s="70" t="s">
        <v>1170</v>
      </c>
      <c r="C100" s="70" t="s">
        <v>1987</v>
      </c>
      <c r="D100" s="70" t="s">
        <v>1170</v>
      </c>
      <c r="E100" s="70" t="s">
        <v>17</v>
      </c>
      <c r="F100" s="70" t="s">
        <v>5636</v>
      </c>
      <c r="G100" s="70" t="s">
        <v>5268</v>
      </c>
      <c r="H100" s="59" t="s">
        <v>4901</v>
      </c>
      <c r="I100" s="59" t="s">
        <v>6373</v>
      </c>
      <c r="J100" s="82" t="s">
        <v>4686</v>
      </c>
      <c r="K100" s="70" t="s">
        <v>2687</v>
      </c>
      <c r="L100" s="59" t="s">
        <v>2536</v>
      </c>
      <c r="M100" s="163" t="s">
        <v>3720</v>
      </c>
      <c r="N100" s="59" t="s">
        <v>2536</v>
      </c>
      <c r="O100" s="70" t="s">
        <v>1167</v>
      </c>
      <c r="P100" s="70" t="s">
        <v>5258</v>
      </c>
      <c r="Q100" s="59" t="s">
        <v>224</v>
      </c>
      <c r="R100" s="59" t="s">
        <v>6941</v>
      </c>
      <c r="S100" s="70" t="s">
        <v>5263</v>
      </c>
      <c r="T100" s="59" t="s">
        <v>2536</v>
      </c>
      <c r="U100" s="70" t="s">
        <v>5849</v>
      </c>
      <c r="V100" s="70" t="s">
        <v>64</v>
      </c>
      <c r="W100" s="70" t="s">
        <v>6298</v>
      </c>
      <c r="X100" s="70" t="s">
        <v>663</v>
      </c>
      <c r="Y100" s="70" t="s">
        <v>6942</v>
      </c>
      <c r="Z100" s="70" t="s">
        <v>6440</v>
      </c>
      <c r="AA100" s="171">
        <v>43589</v>
      </c>
      <c r="AB100" s="70" t="s">
        <v>774</v>
      </c>
      <c r="AC100" s="70" t="s">
        <v>1171</v>
      </c>
      <c r="AD100" s="70" t="s">
        <v>163</v>
      </c>
      <c r="AE100" s="82" t="s">
        <v>1162</v>
      </c>
      <c r="AF100" s="70" t="s">
        <v>1171</v>
      </c>
      <c r="AG100" s="70" t="s">
        <v>1159</v>
      </c>
      <c r="AH100" s="70" t="s">
        <v>5262</v>
      </c>
      <c r="AI100" s="70" t="s">
        <v>3266</v>
      </c>
      <c r="AJ100" s="70" t="s">
        <v>64</v>
      </c>
      <c r="AK100" s="70">
        <v>1</v>
      </c>
      <c r="AL100" s="108" t="s">
        <v>6293</v>
      </c>
      <c r="AM100" t="s">
        <v>2536</v>
      </c>
      <c r="AN100" t="b">
        <v>1</v>
      </c>
    </row>
    <row r="101" spans="1:40" x14ac:dyDescent="0.3">
      <c r="A101" s="59" t="s">
        <v>5264</v>
      </c>
      <c r="B101" s="70" t="s">
        <v>1195</v>
      </c>
      <c r="C101" s="70" t="s">
        <v>1988</v>
      </c>
      <c r="D101" s="70" t="s">
        <v>1170</v>
      </c>
      <c r="E101" s="70" t="s">
        <v>17</v>
      </c>
      <c r="F101" s="70" t="s">
        <v>5636</v>
      </c>
      <c r="G101" s="70" t="s">
        <v>5268</v>
      </c>
      <c r="H101" s="59" t="s">
        <v>4901</v>
      </c>
      <c r="I101" s="59" t="s">
        <v>6373</v>
      </c>
      <c r="J101" s="82" t="s">
        <v>4686</v>
      </c>
      <c r="K101" s="70" t="s">
        <v>2687</v>
      </c>
      <c r="L101" s="59" t="s">
        <v>2578</v>
      </c>
      <c r="M101" s="163" t="s">
        <v>3726</v>
      </c>
      <c r="N101" s="59" t="s">
        <v>2578</v>
      </c>
      <c r="O101" s="70" t="s">
        <v>1167</v>
      </c>
      <c r="P101" s="70" t="s">
        <v>5258</v>
      </c>
      <c r="Q101" s="59" t="s">
        <v>469</v>
      </c>
      <c r="R101" s="59" t="s">
        <v>6943</v>
      </c>
      <c r="S101" s="70" t="s">
        <v>5264</v>
      </c>
      <c r="T101" s="59" t="s">
        <v>2578</v>
      </c>
      <c r="U101" s="70" t="s">
        <v>6438</v>
      </c>
      <c r="V101" s="70" t="s">
        <v>63</v>
      </c>
      <c r="W101" s="70" t="s">
        <v>6298</v>
      </c>
      <c r="X101" s="70" t="s">
        <v>6444</v>
      </c>
      <c r="Y101" s="70" t="s">
        <v>6944</v>
      </c>
      <c r="Z101" s="70" t="s">
        <v>6441</v>
      </c>
      <c r="AA101" s="171">
        <v>45126</v>
      </c>
      <c r="AB101" s="70" t="s">
        <v>774</v>
      </c>
      <c r="AC101" s="70" t="s">
        <v>1171</v>
      </c>
      <c r="AD101" s="70" t="s">
        <v>163</v>
      </c>
      <c r="AE101" s="82" t="s">
        <v>1162</v>
      </c>
      <c r="AF101" s="70" t="s">
        <v>1171</v>
      </c>
      <c r="AG101" s="70" t="s">
        <v>1159</v>
      </c>
      <c r="AH101" s="70" t="s">
        <v>5262</v>
      </c>
      <c r="AI101" s="70" t="s">
        <v>3266</v>
      </c>
      <c r="AJ101" s="70" t="s">
        <v>64</v>
      </c>
      <c r="AK101" s="70">
        <v>1</v>
      </c>
      <c r="AL101" s="108" t="s">
        <v>6293</v>
      </c>
      <c r="AM101" t="s">
        <v>2578</v>
      </c>
      <c r="AN101" t="b">
        <v>1</v>
      </c>
    </row>
    <row r="102" spans="1:40" x14ac:dyDescent="0.3">
      <c r="A102" s="59" t="s">
        <v>5259</v>
      </c>
      <c r="B102" s="70" t="s">
        <v>1195</v>
      </c>
      <c r="C102" s="70" t="s">
        <v>1988</v>
      </c>
      <c r="D102" s="70" t="s">
        <v>1170</v>
      </c>
      <c r="E102" s="70" t="s">
        <v>17</v>
      </c>
      <c r="F102" s="70" t="s">
        <v>5636</v>
      </c>
      <c r="G102" s="70" t="s">
        <v>5268</v>
      </c>
      <c r="H102" s="59" t="s">
        <v>4901</v>
      </c>
      <c r="I102" s="59" t="s">
        <v>6373</v>
      </c>
      <c r="J102" s="82" t="s">
        <v>4686</v>
      </c>
      <c r="K102" s="70" t="s">
        <v>2687</v>
      </c>
      <c r="L102" s="59" t="s">
        <v>2579</v>
      </c>
      <c r="M102" s="163" t="s">
        <v>3721</v>
      </c>
      <c r="N102" s="59" t="s">
        <v>2579</v>
      </c>
      <c r="O102" s="70" t="s">
        <v>1167</v>
      </c>
      <c r="P102" s="70" t="s">
        <v>5258</v>
      </c>
      <c r="Q102" s="59" t="s">
        <v>471</v>
      </c>
      <c r="R102" s="59" t="s">
        <v>6945</v>
      </c>
      <c r="S102" s="70" t="s">
        <v>5259</v>
      </c>
      <c r="T102" s="59" t="s">
        <v>2579</v>
      </c>
      <c r="U102" s="70" t="s">
        <v>3264</v>
      </c>
      <c r="V102" s="70" t="s">
        <v>64</v>
      </c>
      <c r="W102" s="70" t="s">
        <v>6298</v>
      </c>
      <c r="X102" s="70" t="s">
        <v>3263</v>
      </c>
      <c r="Y102" s="70" t="s">
        <v>6946</v>
      </c>
      <c r="Z102" s="70" t="s">
        <v>6442</v>
      </c>
      <c r="AA102" s="171">
        <v>44338</v>
      </c>
      <c r="AB102" s="70" t="s">
        <v>774</v>
      </c>
      <c r="AC102" s="70" t="s">
        <v>1171</v>
      </c>
      <c r="AD102" s="70" t="s">
        <v>163</v>
      </c>
      <c r="AE102" s="82" t="s">
        <v>1162</v>
      </c>
      <c r="AF102" s="70" t="s">
        <v>1171</v>
      </c>
      <c r="AG102" s="70" t="s">
        <v>1159</v>
      </c>
      <c r="AH102" s="70" t="s">
        <v>5262</v>
      </c>
      <c r="AI102" s="70" t="s">
        <v>3266</v>
      </c>
      <c r="AJ102" s="70" t="s">
        <v>64</v>
      </c>
      <c r="AK102" s="70">
        <v>1</v>
      </c>
      <c r="AL102" s="108" t="s">
        <v>6293</v>
      </c>
      <c r="AM102" t="s">
        <v>2579</v>
      </c>
      <c r="AN102" t="b">
        <v>1</v>
      </c>
    </row>
    <row r="103" spans="1:40" x14ac:dyDescent="0.3">
      <c r="A103" s="59" t="s">
        <v>5261</v>
      </c>
      <c r="B103" s="70" t="s">
        <v>1171</v>
      </c>
      <c r="C103" s="70" t="s">
        <v>3078</v>
      </c>
      <c r="D103" s="70" t="s">
        <v>1170</v>
      </c>
      <c r="E103" s="70" t="s">
        <v>17</v>
      </c>
      <c r="F103" s="70" t="s">
        <v>5636</v>
      </c>
      <c r="G103" s="70" t="s">
        <v>5268</v>
      </c>
      <c r="H103" s="59" t="s">
        <v>4901</v>
      </c>
      <c r="I103" s="59" t="s">
        <v>6373</v>
      </c>
      <c r="J103" s="82" t="s">
        <v>4686</v>
      </c>
      <c r="K103" s="70" t="s">
        <v>2687</v>
      </c>
      <c r="L103" s="59" t="s">
        <v>2580</v>
      </c>
      <c r="M103" s="163" t="s">
        <v>3728</v>
      </c>
      <c r="N103" s="59" t="s">
        <v>2580</v>
      </c>
      <c r="O103" s="70" t="s">
        <v>1167</v>
      </c>
      <c r="P103" s="70" t="s">
        <v>5258</v>
      </c>
      <c r="Q103" s="59" t="s">
        <v>7234</v>
      </c>
      <c r="R103" s="59" t="s">
        <v>6947</v>
      </c>
      <c r="S103" s="70" t="s">
        <v>5261</v>
      </c>
      <c r="T103" s="59" t="s">
        <v>2580</v>
      </c>
      <c r="U103" s="70" t="s">
        <v>5921</v>
      </c>
      <c r="V103" s="70" t="s">
        <v>64</v>
      </c>
      <c r="W103" s="70" t="s">
        <v>2870</v>
      </c>
      <c r="X103" s="82" t="s">
        <v>2580</v>
      </c>
      <c r="Y103" s="70" t="s">
        <v>6947</v>
      </c>
      <c r="Z103" s="70" t="s">
        <v>774</v>
      </c>
      <c r="AA103" s="171" t="s">
        <v>774</v>
      </c>
      <c r="AB103" s="70" t="s">
        <v>774</v>
      </c>
      <c r="AC103" s="70" t="s">
        <v>1171</v>
      </c>
      <c r="AD103" s="70" t="s">
        <v>163</v>
      </c>
      <c r="AE103" s="82" t="s">
        <v>1162</v>
      </c>
      <c r="AF103" s="70" t="s">
        <v>1171</v>
      </c>
      <c r="AG103" s="70" t="s">
        <v>1159</v>
      </c>
      <c r="AH103" s="70" t="s">
        <v>5262</v>
      </c>
      <c r="AI103" s="70" t="s">
        <v>3266</v>
      </c>
      <c r="AJ103" s="70" t="s">
        <v>64</v>
      </c>
      <c r="AK103" s="70">
        <v>0</v>
      </c>
      <c r="AL103" s="108" t="s">
        <v>5606</v>
      </c>
      <c r="AM103" t="s">
        <v>2580</v>
      </c>
      <c r="AN103" t="b">
        <v>1</v>
      </c>
    </row>
    <row r="104" spans="1:40" x14ac:dyDescent="0.3">
      <c r="A104" s="59" t="s">
        <v>5262</v>
      </c>
      <c r="B104" s="70" t="s">
        <v>1171</v>
      </c>
      <c r="C104" s="70" t="s">
        <v>3078</v>
      </c>
      <c r="D104" s="70" t="s">
        <v>1170</v>
      </c>
      <c r="E104" s="70" t="s">
        <v>17</v>
      </c>
      <c r="F104" s="70" t="s">
        <v>5636</v>
      </c>
      <c r="G104" s="70" t="s">
        <v>5268</v>
      </c>
      <c r="H104" s="59" t="s">
        <v>4901</v>
      </c>
      <c r="I104" s="59" t="s">
        <v>6373</v>
      </c>
      <c r="J104" s="82" t="s">
        <v>4686</v>
      </c>
      <c r="K104" s="70" t="s">
        <v>2687</v>
      </c>
      <c r="L104" s="59" t="s">
        <v>2580</v>
      </c>
      <c r="M104" s="163" t="s">
        <v>3844</v>
      </c>
      <c r="N104" s="59" t="s">
        <v>2748</v>
      </c>
      <c r="O104" s="70" t="s">
        <v>1167</v>
      </c>
      <c r="P104" s="70" t="s">
        <v>5258</v>
      </c>
      <c r="Q104" s="59" t="s">
        <v>5266</v>
      </c>
      <c r="R104" s="59" t="s">
        <v>218</v>
      </c>
      <c r="S104" s="70" t="s">
        <v>5262</v>
      </c>
      <c r="T104" s="59" t="s">
        <v>2748</v>
      </c>
      <c r="U104" s="70" t="s">
        <v>218</v>
      </c>
      <c r="V104" s="70" t="s">
        <v>64</v>
      </c>
      <c r="W104" s="70" t="s">
        <v>2870</v>
      </c>
      <c r="X104" s="99" t="s">
        <v>1127</v>
      </c>
      <c r="Y104" s="70" t="s">
        <v>6948</v>
      </c>
      <c r="Z104" s="70" t="s">
        <v>6443</v>
      </c>
      <c r="AA104" s="171">
        <v>41821</v>
      </c>
      <c r="AB104" s="70" t="s">
        <v>774</v>
      </c>
      <c r="AC104" s="70" t="s">
        <v>1219</v>
      </c>
      <c r="AD104" s="70" t="s">
        <v>1028</v>
      </c>
      <c r="AE104" s="82" t="s">
        <v>3414</v>
      </c>
      <c r="AF104" s="70" t="s">
        <v>1171</v>
      </c>
      <c r="AG104" s="70" t="s">
        <v>1159</v>
      </c>
      <c r="AH104" s="70" t="s">
        <v>3278</v>
      </c>
      <c r="AI104" s="70" t="s">
        <v>463</v>
      </c>
      <c r="AJ104" s="70" t="s">
        <v>1803</v>
      </c>
      <c r="AK104" s="70">
        <v>2</v>
      </c>
      <c r="AL104" s="108" t="s">
        <v>6294</v>
      </c>
      <c r="AM104" t="s">
        <v>2748</v>
      </c>
      <c r="AN104" t="b">
        <v>1</v>
      </c>
    </row>
    <row r="105" spans="1:40" x14ac:dyDescent="0.3">
      <c r="A105" s="59" t="s">
        <v>3037</v>
      </c>
      <c r="B105" s="70" t="s">
        <v>1170</v>
      </c>
      <c r="C105" s="70" t="s">
        <v>1987</v>
      </c>
      <c r="D105" s="70" t="s">
        <v>1219</v>
      </c>
      <c r="E105" s="70" t="s">
        <v>143</v>
      </c>
      <c r="F105" s="70" t="s">
        <v>5634</v>
      </c>
      <c r="G105" s="70" t="s">
        <v>1809</v>
      </c>
      <c r="H105" s="70" t="s">
        <v>4899</v>
      </c>
      <c r="I105" s="59" t="s">
        <v>6374</v>
      </c>
      <c r="J105" s="82" t="s">
        <v>4686</v>
      </c>
      <c r="K105" s="70" t="s">
        <v>2687</v>
      </c>
      <c r="L105" s="59" t="s">
        <v>2582</v>
      </c>
      <c r="M105" s="163" t="s">
        <v>3729</v>
      </c>
      <c r="N105" s="59" t="s">
        <v>2582</v>
      </c>
      <c r="O105" s="70" t="s">
        <v>3072</v>
      </c>
      <c r="P105" s="70" t="s">
        <v>3073</v>
      </c>
      <c r="Q105" s="59" t="s">
        <v>3319</v>
      </c>
      <c r="R105" s="59" t="s">
        <v>6949</v>
      </c>
      <c r="S105" s="70" t="s">
        <v>3037</v>
      </c>
      <c r="T105" s="59" t="s">
        <v>2582</v>
      </c>
      <c r="U105" s="70" t="s">
        <v>6296</v>
      </c>
      <c r="V105" s="70" t="s">
        <v>581</v>
      </c>
      <c r="W105" s="70" t="s">
        <v>6298</v>
      </c>
      <c r="X105" s="82" t="s">
        <v>6306</v>
      </c>
      <c r="Y105" s="70" t="s">
        <v>6950</v>
      </c>
      <c r="Z105" s="70" t="s">
        <v>6312</v>
      </c>
      <c r="AA105" s="171">
        <v>45001</v>
      </c>
      <c r="AB105" s="70" t="s">
        <v>774</v>
      </c>
      <c r="AC105" s="70" t="s">
        <v>1171</v>
      </c>
      <c r="AD105" s="70" t="s">
        <v>163</v>
      </c>
      <c r="AE105" s="82" t="s">
        <v>1162</v>
      </c>
      <c r="AF105" s="70" t="s">
        <v>1171</v>
      </c>
      <c r="AG105" s="70" t="s">
        <v>1159</v>
      </c>
      <c r="AH105" s="70" t="s">
        <v>3079</v>
      </c>
      <c r="AI105" s="70" t="s">
        <v>5850</v>
      </c>
      <c r="AJ105" s="70" t="s">
        <v>1029</v>
      </c>
      <c r="AK105" s="70">
        <v>1</v>
      </c>
      <c r="AL105" s="108" t="s">
        <v>6293</v>
      </c>
      <c r="AM105" t="s">
        <v>2582</v>
      </c>
      <c r="AN105" t="b">
        <v>1</v>
      </c>
    </row>
    <row r="106" spans="1:40" x14ac:dyDescent="0.3">
      <c r="A106" s="59" t="s">
        <v>3038</v>
      </c>
      <c r="B106" s="70" t="s">
        <v>1170</v>
      </c>
      <c r="C106" s="70" t="s">
        <v>1987</v>
      </c>
      <c r="D106" s="70" t="s">
        <v>1219</v>
      </c>
      <c r="E106" s="70" t="s">
        <v>143</v>
      </c>
      <c r="F106" s="70" t="s">
        <v>5634</v>
      </c>
      <c r="G106" s="70" t="s">
        <v>1809</v>
      </c>
      <c r="H106" s="70" t="s">
        <v>4899</v>
      </c>
      <c r="I106" s="59" t="s">
        <v>6374</v>
      </c>
      <c r="J106" s="82" t="s">
        <v>4686</v>
      </c>
      <c r="K106" s="70" t="s">
        <v>2687</v>
      </c>
      <c r="L106" s="59" t="s">
        <v>2581</v>
      </c>
      <c r="M106" s="163" t="s">
        <v>3730</v>
      </c>
      <c r="N106" s="59" t="s">
        <v>2581</v>
      </c>
      <c r="O106" s="70" t="s">
        <v>3072</v>
      </c>
      <c r="P106" s="70" t="s">
        <v>3073</v>
      </c>
      <c r="Q106" s="59" t="s">
        <v>3320</v>
      </c>
      <c r="R106" s="59" t="s">
        <v>6951</v>
      </c>
      <c r="S106" s="70" t="s">
        <v>3038</v>
      </c>
      <c r="T106" s="59" t="s">
        <v>2581</v>
      </c>
      <c r="U106" s="70" t="s">
        <v>6310</v>
      </c>
      <c r="V106" s="70" t="s">
        <v>147</v>
      </c>
      <c r="W106" s="70" t="s">
        <v>6298</v>
      </c>
      <c r="X106" s="70" t="s">
        <v>6307</v>
      </c>
      <c r="Y106" s="70" t="s">
        <v>6952</v>
      </c>
      <c r="Z106" s="70" t="s">
        <v>6313</v>
      </c>
      <c r="AA106" s="171">
        <v>45101</v>
      </c>
      <c r="AB106" s="70" t="s">
        <v>774</v>
      </c>
      <c r="AC106" s="70" t="s">
        <v>1171</v>
      </c>
      <c r="AD106" s="70" t="s">
        <v>163</v>
      </c>
      <c r="AE106" s="82" t="s">
        <v>1162</v>
      </c>
      <c r="AF106" s="70" t="s">
        <v>1171</v>
      </c>
      <c r="AG106" s="70" t="s">
        <v>1159</v>
      </c>
      <c r="AH106" s="70" t="s">
        <v>3079</v>
      </c>
      <c r="AI106" s="70" t="s">
        <v>5850</v>
      </c>
      <c r="AJ106" s="70" t="s">
        <v>1029</v>
      </c>
      <c r="AK106" s="70">
        <v>1</v>
      </c>
      <c r="AL106" s="108" t="s">
        <v>6293</v>
      </c>
      <c r="AM106" t="s">
        <v>2581</v>
      </c>
      <c r="AN106" t="b">
        <v>1</v>
      </c>
    </row>
    <row r="107" spans="1:40" x14ac:dyDescent="0.3">
      <c r="A107" s="59" t="s">
        <v>3039</v>
      </c>
      <c r="B107" s="70" t="s">
        <v>1195</v>
      </c>
      <c r="C107" s="70" t="s">
        <v>1988</v>
      </c>
      <c r="D107" s="70" t="s">
        <v>1219</v>
      </c>
      <c r="E107" s="70" t="s">
        <v>143</v>
      </c>
      <c r="F107" s="70" t="s">
        <v>5634</v>
      </c>
      <c r="G107" s="70" t="s">
        <v>1809</v>
      </c>
      <c r="H107" s="70" t="s">
        <v>4899</v>
      </c>
      <c r="I107" s="59" t="s">
        <v>6374</v>
      </c>
      <c r="J107" s="82" t="s">
        <v>4686</v>
      </c>
      <c r="K107" s="70" t="s">
        <v>2687</v>
      </c>
      <c r="L107" s="59" t="s">
        <v>2635</v>
      </c>
      <c r="M107" s="163" t="s">
        <v>3732</v>
      </c>
      <c r="N107" s="59" t="s">
        <v>2582</v>
      </c>
      <c r="O107" s="70" t="s">
        <v>3072</v>
      </c>
      <c r="P107" s="70" t="s">
        <v>3073</v>
      </c>
      <c r="Q107" s="59" t="s">
        <v>3321</v>
      </c>
      <c r="R107" s="59" t="s">
        <v>6953</v>
      </c>
      <c r="S107" s="70" t="s">
        <v>3039</v>
      </c>
      <c r="T107" s="82" t="s">
        <v>2635</v>
      </c>
      <c r="U107" s="70" t="s">
        <v>200</v>
      </c>
      <c r="V107" s="70" t="s">
        <v>581</v>
      </c>
      <c r="W107" s="70" t="s">
        <v>6298</v>
      </c>
      <c r="X107" s="82" t="s">
        <v>6308</v>
      </c>
      <c r="Y107" s="70" t="s">
        <v>6954</v>
      </c>
      <c r="Z107" s="70" t="s">
        <v>6314</v>
      </c>
      <c r="AA107" s="171">
        <v>45104</v>
      </c>
      <c r="AB107" s="70" t="s">
        <v>774</v>
      </c>
      <c r="AC107" s="70" t="s">
        <v>1171</v>
      </c>
      <c r="AD107" s="70" t="s">
        <v>163</v>
      </c>
      <c r="AE107" s="82" t="s">
        <v>1162</v>
      </c>
      <c r="AF107" s="70" t="s">
        <v>1171</v>
      </c>
      <c r="AG107" s="70" t="s">
        <v>1159</v>
      </c>
      <c r="AH107" s="70" t="s">
        <v>3079</v>
      </c>
      <c r="AI107" s="70" t="s">
        <v>5850</v>
      </c>
      <c r="AJ107" s="70" t="s">
        <v>1029</v>
      </c>
      <c r="AK107" s="70">
        <v>1</v>
      </c>
      <c r="AL107" s="108" t="s">
        <v>6293</v>
      </c>
      <c r="AM107" t="s">
        <v>2635</v>
      </c>
      <c r="AN107" t="b">
        <v>1</v>
      </c>
    </row>
    <row r="108" spans="1:40" x14ac:dyDescent="0.3">
      <c r="A108" s="59" t="s">
        <v>3040</v>
      </c>
      <c r="B108" s="70" t="s">
        <v>1195</v>
      </c>
      <c r="C108" s="70" t="s">
        <v>1988</v>
      </c>
      <c r="D108" s="70" t="s">
        <v>1219</v>
      </c>
      <c r="E108" s="70" t="s">
        <v>143</v>
      </c>
      <c r="F108" s="70" t="s">
        <v>5634</v>
      </c>
      <c r="G108" s="70" t="s">
        <v>1809</v>
      </c>
      <c r="H108" s="70" t="s">
        <v>4899</v>
      </c>
      <c r="I108" s="59" t="s">
        <v>6374</v>
      </c>
      <c r="J108" s="82" t="s">
        <v>4686</v>
      </c>
      <c r="K108" s="70" t="s">
        <v>2687</v>
      </c>
      <c r="L108" s="59" t="s">
        <v>2636</v>
      </c>
      <c r="M108" s="163" t="s">
        <v>3731</v>
      </c>
      <c r="N108" s="59" t="s">
        <v>2581</v>
      </c>
      <c r="O108" s="70" t="s">
        <v>3072</v>
      </c>
      <c r="P108" s="70" t="s">
        <v>3073</v>
      </c>
      <c r="Q108" s="59" t="s">
        <v>3322</v>
      </c>
      <c r="R108" s="59" t="s">
        <v>6955</v>
      </c>
      <c r="S108" s="70" t="s">
        <v>3040</v>
      </c>
      <c r="T108" s="82" t="s">
        <v>2636</v>
      </c>
      <c r="U108" s="70" t="s">
        <v>6297</v>
      </c>
      <c r="V108" s="70" t="s">
        <v>147</v>
      </c>
      <c r="W108" s="70" t="s">
        <v>6311</v>
      </c>
      <c r="X108" s="59" t="s">
        <v>6309</v>
      </c>
      <c r="Y108" s="70" t="s">
        <v>6956</v>
      </c>
      <c r="Z108" s="70" t="s">
        <v>6315</v>
      </c>
      <c r="AA108" s="171">
        <v>45010</v>
      </c>
      <c r="AB108" s="70" t="s">
        <v>774</v>
      </c>
      <c r="AC108" s="70" t="s">
        <v>1171</v>
      </c>
      <c r="AD108" s="70" t="s">
        <v>163</v>
      </c>
      <c r="AE108" s="82" t="s">
        <v>1162</v>
      </c>
      <c r="AF108" s="70" t="s">
        <v>1171</v>
      </c>
      <c r="AG108" s="70" t="s">
        <v>1159</v>
      </c>
      <c r="AH108" s="70" t="s">
        <v>3079</v>
      </c>
      <c r="AI108" s="70" t="s">
        <v>5850</v>
      </c>
      <c r="AJ108" s="70" t="s">
        <v>1029</v>
      </c>
      <c r="AK108" s="70">
        <v>1</v>
      </c>
      <c r="AL108" s="108" t="s">
        <v>6293</v>
      </c>
      <c r="AM108" t="s">
        <v>2636</v>
      </c>
      <c r="AN108" t="b">
        <v>1</v>
      </c>
    </row>
    <row r="109" spans="1:40" x14ac:dyDescent="0.3">
      <c r="A109" s="59" t="s">
        <v>3382</v>
      </c>
      <c r="B109" s="70" t="s">
        <v>1171</v>
      </c>
      <c r="C109" s="70" t="s">
        <v>3078</v>
      </c>
      <c r="D109" s="70" t="s">
        <v>1219</v>
      </c>
      <c r="E109" s="70" t="s">
        <v>143</v>
      </c>
      <c r="F109" s="70" t="s">
        <v>5634</v>
      </c>
      <c r="G109" s="70" t="s">
        <v>1809</v>
      </c>
      <c r="H109" s="70" t="s">
        <v>4899</v>
      </c>
      <c r="I109" s="59" t="s">
        <v>6374</v>
      </c>
      <c r="J109" s="82" t="s">
        <v>4686</v>
      </c>
      <c r="K109" s="70" t="s">
        <v>2687</v>
      </c>
      <c r="L109" s="59" t="s">
        <v>3428</v>
      </c>
      <c r="M109" s="163" t="s">
        <v>3733</v>
      </c>
      <c r="N109" s="59" t="s">
        <v>3428</v>
      </c>
      <c r="O109" s="70" t="s">
        <v>3072</v>
      </c>
      <c r="P109" s="70" t="s">
        <v>3073</v>
      </c>
      <c r="Q109" s="59" t="s">
        <v>7235</v>
      </c>
      <c r="R109" s="59" t="s">
        <v>6957</v>
      </c>
      <c r="S109" s="70" t="s">
        <v>3382</v>
      </c>
      <c r="T109" s="59" t="s">
        <v>3428</v>
      </c>
      <c r="U109" s="70" t="s">
        <v>5921</v>
      </c>
      <c r="V109" s="70" t="s">
        <v>1029</v>
      </c>
      <c r="W109" s="70" t="s">
        <v>2870</v>
      </c>
      <c r="X109" s="82" t="s">
        <v>3428</v>
      </c>
      <c r="Y109" s="70" t="s">
        <v>6957</v>
      </c>
      <c r="Z109" s="70" t="s">
        <v>774</v>
      </c>
      <c r="AA109" s="171" t="s">
        <v>774</v>
      </c>
      <c r="AB109" s="70" t="s">
        <v>774</v>
      </c>
      <c r="AC109" s="70" t="s">
        <v>1171</v>
      </c>
      <c r="AD109" s="70" t="s">
        <v>163</v>
      </c>
      <c r="AE109" s="82" t="s">
        <v>1162</v>
      </c>
      <c r="AF109" s="70" t="s">
        <v>1171</v>
      </c>
      <c r="AG109" s="70" t="s">
        <v>1159</v>
      </c>
      <c r="AH109" s="70" t="s">
        <v>3079</v>
      </c>
      <c r="AI109" s="70" t="s">
        <v>5850</v>
      </c>
      <c r="AJ109" s="70" t="s">
        <v>1029</v>
      </c>
      <c r="AK109" s="70">
        <v>0</v>
      </c>
      <c r="AL109" s="108" t="s">
        <v>5606</v>
      </c>
      <c r="AM109" t="s">
        <v>3428</v>
      </c>
      <c r="AN109" t="b">
        <v>1</v>
      </c>
    </row>
    <row r="110" spans="1:40" x14ac:dyDescent="0.3">
      <c r="A110" s="59" t="s">
        <v>3079</v>
      </c>
      <c r="B110" s="70" t="s">
        <v>1171</v>
      </c>
      <c r="C110" s="70" t="s">
        <v>3078</v>
      </c>
      <c r="D110" s="70" t="s">
        <v>1219</v>
      </c>
      <c r="E110" s="70" t="s">
        <v>143</v>
      </c>
      <c r="F110" s="70" t="s">
        <v>5634</v>
      </c>
      <c r="G110" s="70" t="s">
        <v>1809</v>
      </c>
      <c r="H110" s="70" t="s">
        <v>4899</v>
      </c>
      <c r="I110" s="59" t="s">
        <v>6374</v>
      </c>
      <c r="J110" s="82" t="s">
        <v>4686</v>
      </c>
      <c r="K110" s="70" t="s">
        <v>2687</v>
      </c>
      <c r="L110" s="59" t="s">
        <v>3428</v>
      </c>
      <c r="M110" s="163" t="s">
        <v>3846</v>
      </c>
      <c r="N110" s="59" t="s">
        <v>2774</v>
      </c>
      <c r="O110" s="70" t="s">
        <v>3072</v>
      </c>
      <c r="P110" s="70" t="s">
        <v>3073</v>
      </c>
      <c r="Q110" s="59" t="s">
        <v>3323</v>
      </c>
      <c r="R110" s="59" t="s">
        <v>5850</v>
      </c>
      <c r="S110" s="70" t="s">
        <v>3079</v>
      </c>
      <c r="T110" s="59" t="s">
        <v>2774</v>
      </c>
      <c r="U110" s="70" t="s">
        <v>5850</v>
      </c>
      <c r="V110" s="70" t="s">
        <v>147</v>
      </c>
      <c r="W110" s="70" t="s">
        <v>2870</v>
      </c>
      <c r="X110" s="99" t="s">
        <v>698</v>
      </c>
      <c r="Y110" s="70" t="s">
        <v>6958</v>
      </c>
      <c r="Z110" s="70" t="s">
        <v>6316</v>
      </c>
      <c r="AA110" s="171">
        <v>43721</v>
      </c>
      <c r="AB110" s="70" t="s">
        <v>774</v>
      </c>
      <c r="AC110" s="70" t="s">
        <v>1219</v>
      </c>
      <c r="AD110" s="70" t="s">
        <v>1028</v>
      </c>
      <c r="AE110" s="82" t="s">
        <v>3414</v>
      </c>
      <c r="AF110" s="70" t="s">
        <v>1171</v>
      </c>
      <c r="AG110" s="70" t="s">
        <v>1159</v>
      </c>
      <c r="AH110" s="70" t="s">
        <v>3283</v>
      </c>
      <c r="AI110" s="70" t="s">
        <v>291</v>
      </c>
      <c r="AJ110" s="70" t="s">
        <v>144</v>
      </c>
      <c r="AK110" s="70">
        <v>2</v>
      </c>
      <c r="AL110" s="108" t="s">
        <v>6294</v>
      </c>
      <c r="AM110" t="s">
        <v>2774</v>
      </c>
      <c r="AN110" t="b">
        <v>1</v>
      </c>
    </row>
    <row r="111" spans="1:40" x14ac:dyDescent="0.3">
      <c r="A111" s="59" t="s">
        <v>3055</v>
      </c>
      <c r="B111" s="70" t="s">
        <v>1170</v>
      </c>
      <c r="C111" s="70" t="s">
        <v>1987</v>
      </c>
      <c r="D111" s="70" t="s">
        <v>1805</v>
      </c>
      <c r="E111" s="70" t="s">
        <v>143</v>
      </c>
      <c r="F111" s="70" t="s">
        <v>5635</v>
      </c>
      <c r="G111" s="70" t="s">
        <v>3085</v>
      </c>
      <c r="H111" s="70" t="s">
        <v>4899</v>
      </c>
      <c r="I111" s="59" t="s">
        <v>6375</v>
      </c>
      <c r="J111" s="82" t="s">
        <v>4686</v>
      </c>
      <c r="K111" s="70" t="s">
        <v>2687</v>
      </c>
      <c r="L111" s="59" t="s">
        <v>2583</v>
      </c>
      <c r="M111" s="163" t="s">
        <v>3735</v>
      </c>
      <c r="N111" s="59" t="s">
        <v>2583</v>
      </c>
      <c r="O111" s="70" t="s">
        <v>3084</v>
      </c>
      <c r="P111" s="70" t="s">
        <v>3086</v>
      </c>
      <c r="Q111" s="59" t="s">
        <v>316</v>
      </c>
      <c r="R111" s="59" t="s">
        <v>6959</v>
      </c>
      <c r="S111" s="70" t="s">
        <v>3055</v>
      </c>
      <c r="T111" s="59" t="s">
        <v>2583</v>
      </c>
      <c r="U111" s="70" t="s">
        <v>319</v>
      </c>
      <c r="V111" s="70" t="s">
        <v>3088</v>
      </c>
      <c r="W111" s="70" t="s">
        <v>6298</v>
      </c>
      <c r="X111" s="70">
        <v>5128</v>
      </c>
      <c r="Y111" s="70" t="s">
        <v>6960</v>
      </c>
      <c r="Z111" s="70" t="s">
        <v>6329</v>
      </c>
      <c r="AA111" s="171">
        <v>42691</v>
      </c>
      <c r="AB111" s="70" t="s">
        <v>774</v>
      </c>
      <c r="AC111" s="70" t="s">
        <v>1171</v>
      </c>
      <c r="AD111" s="70" t="s">
        <v>163</v>
      </c>
      <c r="AE111" s="82" t="s">
        <v>1162</v>
      </c>
      <c r="AF111" s="70" t="s">
        <v>1171</v>
      </c>
      <c r="AG111" s="70" t="s">
        <v>1159</v>
      </c>
      <c r="AH111" s="70" t="s">
        <v>3089</v>
      </c>
      <c r="AI111" s="70" t="s">
        <v>5833</v>
      </c>
      <c r="AJ111" s="70" t="s">
        <v>2950</v>
      </c>
      <c r="AK111" s="70">
        <v>1</v>
      </c>
      <c r="AL111" s="108" t="s">
        <v>6293</v>
      </c>
      <c r="AM111" t="s">
        <v>2583</v>
      </c>
      <c r="AN111" t="b">
        <v>1</v>
      </c>
    </row>
    <row r="112" spans="1:40" x14ac:dyDescent="0.3">
      <c r="A112" s="59" t="s">
        <v>3056</v>
      </c>
      <c r="B112" s="70" t="s">
        <v>1170</v>
      </c>
      <c r="C112" s="70" t="s">
        <v>1987</v>
      </c>
      <c r="D112" s="70" t="s">
        <v>1805</v>
      </c>
      <c r="E112" s="70" t="s">
        <v>143</v>
      </c>
      <c r="F112" s="70" t="s">
        <v>5635</v>
      </c>
      <c r="G112" s="70" t="s">
        <v>3085</v>
      </c>
      <c r="H112" s="70" t="s">
        <v>4899</v>
      </c>
      <c r="I112" s="59" t="s">
        <v>6375</v>
      </c>
      <c r="J112" s="82" t="s">
        <v>4686</v>
      </c>
      <c r="K112" s="70" t="s">
        <v>2687</v>
      </c>
      <c r="L112" s="59" t="s">
        <v>2584</v>
      </c>
      <c r="M112" s="163" t="s">
        <v>3734</v>
      </c>
      <c r="N112" s="59" t="s">
        <v>2584</v>
      </c>
      <c r="O112" s="70" t="s">
        <v>3084</v>
      </c>
      <c r="P112" s="70" t="s">
        <v>3086</v>
      </c>
      <c r="Q112" s="59" t="s">
        <v>320</v>
      </c>
      <c r="R112" s="59" t="s">
        <v>6961</v>
      </c>
      <c r="S112" s="70" t="s">
        <v>3056</v>
      </c>
      <c r="T112" s="59" t="s">
        <v>2584</v>
      </c>
      <c r="U112" s="70" t="s">
        <v>3087</v>
      </c>
      <c r="V112" s="70" t="s">
        <v>2950</v>
      </c>
      <c r="W112" s="70" t="s">
        <v>6298</v>
      </c>
      <c r="X112" s="70" t="s">
        <v>680</v>
      </c>
      <c r="Y112" s="70" t="s">
        <v>6962</v>
      </c>
      <c r="Z112" s="70" t="s">
        <v>6330</v>
      </c>
      <c r="AA112" s="171">
        <v>44205</v>
      </c>
      <c r="AB112" s="70" t="s">
        <v>774</v>
      </c>
      <c r="AC112" s="70" t="s">
        <v>1171</v>
      </c>
      <c r="AD112" s="70" t="s">
        <v>163</v>
      </c>
      <c r="AE112" s="82" t="s">
        <v>1162</v>
      </c>
      <c r="AF112" s="70" t="s">
        <v>1171</v>
      </c>
      <c r="AG112" s="70" t="s">
        <v>1159</v>
      </c>
      <c r="AH112" s="70" t="s">
        <v>3089</v>
      </c>
      <c r="AI112" s="70" t="s">
        <v>5833</v>
      </c>
      <c r="AJ112" s="70" t="s">
        <v>2950</v>
      </c>
      <c r="AK112" s="70">
        <v>1</v>
      </c>
      <c r="AL112" s="108" t="s">
        <v>6293</v>
      </c>
      <c r="AM112" t="s">
        <v>2584</v>
      </c>
      <c r="AN112" t="b">
        <v>1</v>
      </c>
    </row>
    <row r="113" spans="1:40" x14ac:dyDescent="0.3">
      <c r="A113" s="59" t="s">
        <v>3057</v>
      </c>
      <c r="B113" s="70" t="s">
        <v>1195</v>
      </c>
      <c r="C113" s="70" t="s">
        <v>1988</v>
      </c>
      <c r="D113" s="70" t="s">
        <v>1805</v>
      </c>
      <c r="E113" s="70" t="s">
        <v>143</v>
      </c>
      <c r="F113" s="70" t="s">
        <v>5635</v>
      </c>
      <c r="G113" s="70" t="s">
        <v>3085</v>
      </c>
      <c r="H113" s="70" t="s">
        <v>4899</v>
      </c>
      <c r="I113" s="59" t="s">
        <v>6375</v>
      </c>
      <c r="J113" s="82" t="s">
        <v>4686</v>
      </c>
      <c r="K113" s="70" t="s">
        <v>2687</v>
      </c>
      <c r="L113" s="59" t="s">
        <v>2637</v>
      </c>
      <c r="M113" s="163" t="s">
        <v>3736</v>
      </c>
      <c r="N113" s="59" t="s">
        <v>2637</v>
      </c>
      <c r="O113" s="70" t="s">
        <v>3084</v>
      </c>
      <c r="P113" s="70" t="s">
        <v>3086</v>
      </c>
      <c r="Q113" s="59" t="s">
        <v>533</v>
      </c>
      <c r="R113" s="59" t="s">
        <v>6963</v>
      </c>
      <c r="S113" s="70" t="s">
        <v>3057</v>
      </c>
      <c r="T113" s="59" t="s">
        <v>2637</v>
      </c>
      <c r="U113" s="70" t="s">
        <v>6302</v>
      </c>
      <c r="V113" s="70" t="s">
        <v>2950</v>
      </c>
      <c r="W113" s="70" t="s">
        <v>6298</v>
      </c>
      <c r="X113" s="70" t="s">
        <v>6328</v>
      </c>
      <c r="Y113" s="70" t="s">
        <v>6964</v>
      </c>
      <c r="Z113" s="70" t="s">
        <v>6331</v>
      </c>
      <c r="AA113" s="171">
        <v>44973</v>
      </c>
      <c r="AB113" s="70" t="s">
        <v>774</v>
      </c>
      <c r="AC113" s="70" t="s">
        <v>1171</v>
      </c>
      <c r="AD113" s="70" t="s">
        <v>163</v>
      </c>
      <c r="AE113" s="82" t="s">
        <v>1162</v>
      </c>
      <c r="AF113" s="70" t="s">
        <v>1171</v>
      </c>
      <c r="AG113" s="70" t="s">
        <v>1159</v>
      </c>
      <c r="AH113" s="70" t="s">
        <v>3089</v>
      </c>
      <c r="AI113" s="70" t="s">
        <v>5833</v>
      </c>
      <c r="AJ113" s="70" t="s">
        <v>2950</v>
      </c>
      <c r="AK113" s="70">
        <v>1</v>
      </c>
      <c r="AL113" s="108" t="s">
        <v>6293</v>
      </c>
      <c r="AM113" t="s">
        <v>2637</v>
      </c>
      <c r="AN113" t="b">
        <v>1</v>
      </c>
    </row>
    <row r="114" spans="1:40" x14ac:dyDescent="0.3">
      <c r="A114" s="59" t="s">
        <v>3058</v>
      </c>
      <c r="B114" s="70" t="s">
        <v>1195</v>
      </c>
      <c r="C114" s="70" t="s">
        <v>1988</v>
      </c>
      <c r="D114" s="70" t="s">
        <v>1805</v>
      </c>
      <c r="E114" s="70" t="s">
        <v>143</v>
      </c>
      <c r="F114" s="70" t="s">
        <v>5635</v>
      </c>
      <c r="G114" s="70" t="s">
        <v>3085</v>
      </c>
      <c r="H114" s="70" t="s">
        <v>4899</v>
      </c>
      <c r="I114" s="59" t="s">
        <v>6375</v>
      </c>
      <c r="J114" s="82" t="s">
        <v>4686</v>
      </c>
      <c r="K114" s="70" t="s">
        <v>2687</v>
      </c>
      <c r="L114" s="59" t="s">
        <v>2638</v>
      </c>
      <c r="M114" s="163" t="s">
        <v>3737</v>
      </c>
      <c r="N114" s="59" t="s">
        <v>2638</v>
      </c>
      <c r="O114" s="70" t="s">
        <v>3084</v>
      </c>
      <c r="P114" s="70" t="s">
        <v>3086</v>
      </c>
      <c r="Q114" s="59" t="s">
        <v>535</v>
      </c>
      <c r="R114" s="59" t="s">
        <v>6965</v>
      </c>
      <c r="S114" s="70" t="s">
        <v>3058</v>
      </c>
      <c r="T114" s="59" t="s">
        <v>2638</v>
      </c>
      <c r="U114" s="70" t="s">
        <v>5242</v>
      </c>
      <c r="V114" s="70" t="s">
        <v>3088</v>
      </c>
      <c r="W114" s="70" t="s">
        <v>6298</v>
      </c>
      <c r="X114" s="70" t="s">
        <v>5244</v>
      </c>
      <c r="Y114" s="70" t="s">
        <v>6966</v>
      </c>
      <c r="Z114" s="70" t="s">
        <v>6332</v>
      </c>
      <c r="AA114" s="171">
        <v>44719</v>
      </c>
      <c r="AB114" s="70" t="s">
        <v>774</v>
      </c>
      <c r="AC114" s="70" t="s">
        <v>1171</v>
      </c>
      <c r="AD114" s="70" t="s">
        <v>163</v>
      </c>
      <c r="AE114" s="82" t="s">
        <v>1162</v>
      </c>
      <c r="AF114" s="70" t="s">
        <v>1171</v>
      </c>
      <c r="AG114" s="70" t="s">
        <v>1159</v>
      </c>
      <c r="AH114" s="70" t="s">
        <v>3089</v>
      </c>
      <c r="AI114" s="70" t="s">
        <v>5833</v>
      </c>
      <c r="AJ114" s="70" t="s">
        <v>2950</v>
      </c>
      <c r="AK114" s="70">
        <v>1</v>
      </c>
      <c r="AL114" s="108" t="s">
        <v>6293</v>
      </c>
      <c r="AM114" t="s">
        <v>2638</v>
      </c>
      <c r="AN114" t="b">
        <v>1</v>
      </c>
    </row>
    <row r="115" spans="1:40" x14ac:dyDescent="0.3">
      <c r="A115" s="59" t="s">
        <v>3385</v>
      </c>
      <c r="B115" s="70" t="s">
        <v>1171</v>
      </c>
      <c r="C115" s="70" t="s">
        <v>3078</v>
      </c>
      <c r="D115" s="70" t="s">
        <v>1805</v>
      </c>
      <c r="E115" s="70" t="s">
        <v>143</v>
      </c>
      <c r="F115" s="70" t="s">
        <v>5635</v>
      </c>
      <c r="G115" s="70" t="s">
        <v>3085</v>
      </c>
      <c r="H115" s="70" t="s">
        <v>4899</v>
      </c>
      <c r="I115" s="59" t="s">
        <v>6375</v>
      </c>
      <c r="J115" s="82" t="s">
        <v>4686</v>
      </c>
      <c r="K115" s="70" t="s">
        <v>2687</v>
      </c>
      <c r="L115" s="59" t="s">
        <v>2586</v>
      </c>
      <c r="M115" s="163" t="s">
        <v>3738</v>
      </c>
      <c r="N115" s="59" t="s">
        <v>2586</v>
      </c>
      <c r="O115" s="70" t="s">
        <v>3084</v>
      </c>
      <c r="P115" s="70" t="s">
        <v>3086</v>
      </c>
      <c r="Q115" s="59" t="s">
        <v>7236</v>
      </c>
      <c r="R115" s="59" t="s">
        <v>6967</v>
      </c>
      <c r="S115" s="70" t="s">
        <v>3385</v>
      </c>
      <c r="T115" s="59" t="s">
        <v>2586</v>
      </c>
      <c r="U115" s="70" t="s">
        <v>5921</v>
      </c>
      <c r="V115" s="70" t="s">
        <v>2950</v>
      </c>
      <c r="W115" s="70" t="s">
        <v>2870</v>
      </c>
      <c r="X115" s="82" t="s">
        <v>2586</v>
      </c>
      <c r="Y115" s="70" t="s">
        <v>6967</v>
      </c>
      <c r="Z115" s="70" t="s">
        <v>774</v>
      </c>
      <c r="AA115" s="171" t="s">
        <v>774</v>
      </c>
      <c r="AB115" s="70" t="s">
        <v>774</v>
      </c>
      <c r="AC115" s="70" t="s">
        <v>1171</v>
      </c>
      <c r="AD115" s="70" t="s">
        <v>163</v>
      </c>
      <c r="AE115" s="82" t="s">
        <v>1162</v>
      </c>
      <c r="AF115" s="70" t="s">
        <v>1171</v>
      </c>
      <c r="AG115" s="70" t="s">
        <v>1159</v>
      </c>
      <c r="AH115" s="70" t="s">
        <v>3089</v>
      </c>
      <c r="AI115" s="70" t="s">
        <v>5833</v>
      </c>
      <c r="AJ115" s="70" t="s">
        <v>2950</v>
      </c>
      <c r="AK115" s="70">
        <v>0</v>
      </c>
      <c r="AL115" s="108" t="s">
        <v>5606</v>
      </c>
      <c r="AM115" t="s">
        <v>2586</v>
      </c>
      <c r="AN115" t="b">
        <v>1</v>
      </c>
    </row>
    <row r="116" spans="1:40" x14ac:dyDescent="0.3">
      <c r="A116" s="59" t="s">
        <v>3089</v>
      </c>
      <c r="B116" s="70" t="s">
        <v>1171</v>
      </c>
      <c r="C116" s="70" t="s">
        <v>3078</v>
      </c>
      <c r="D116" s="70" t="s">
        <v>1805</v>
      </c>
      <c r="E116" s="70" t="s">
        <v>143</v>
      </c>
      <c r="F116" s="70" t="s">
        <v>5635</v>
      </c>
      <c r="G116" s="70" t="s">
        <v>3085</v>
      </c>
      <c r="H116" s="59" t="s">
        <v>4899</v>
      </c>
      <c r="I116" s="59" t="s">
        <v>6375</v>
      </c>
      <c r="J116" s="82" t="s">
        <v>4686</v>
      </c>
      <c r="K116" s="70" t="s">
        <v>2687</v>
      </c>
      <c r="L116" s="59" t="s">
        <v>2586</v>
      </c>
      <c r="M116" s="163" t="s">
        <v>3847</v>
      </c>
      <c r="N116" s="59" t="s">
        <v>2761</v>
      </c>
      <c r="O116" s="70" t="s">
        <v>3084</v>
      </c>
      <c r="P116" s="70" t="s">
        <v>3086</v>
      </c>
      <c r="Q116" s="59" t="s">
        <v>3324</v>
      </c>
      <c r="R116" s="59" t="s">
        <v>5833</v>
      </c>
      <c r="S116" s="70" t="s">
        <v>3089</v>
      </c>
      <c r="T116" s="59" t="s">
        <v>2761</v>
      </c>
      <c r="U116" s="70" t="s">
        <v>5833</v>
      </c>
      <c r="V116" s="70" t="s">
        <v>2950</v>
      </c>
      <c r="W116" s="70" t="s">
        <v>2870</v>
      </c>
      <c r="X116" s="99" t="s">
        <v>5245</v>
      </c>
      <c r="Y116" s="70" t="s">
        <v>6968</v>
      </c>
      <c r="Z116" s="70" t="s">
        <v>6333</v>
      </c>
      <c r="AA116" s="171">
        <v>44714</v>
      </c>
      <c r="AB116" s="70" t="s">
        <v>774</v>
      </c>
      <c r="AC116" s="70" t="s">
        <v>1219</v>
      </c>
      <c r="AD116" s="70" t="s">
        <v>1028</v>
      </c>
      <c r="AE116" s="82" t="s">
        <v>3414</v>
      </c>
      <c r="AF116" s="70" t="s">
        <v>1171</v>
      </c>
      <c r="AG116" s="70" t="s">
        <v>1159</v>
      </c>
      <c r="AH116" s="70" t="s">
        <v>3284</v>
      </c>
      <c r="AI116" s="70" t="s">
        <v>368</v>
      </c>
      <c r="AJ116" s="70" t="s">
        <v>149</v>
      </c>
      <c r="AK116" s="70">
        <v>2</v>
      </c>
      <c r="AL116" s="108" t="s">
        <v>6294</v>
      </c>
      <c r="AM116" t="s">
        <v>2761</v>
      </c>
      <c r="AN116" t="b">
        <v>1</v>
      </c>
    </row>
    <row r="117" spans="1:40" x14ac:dyDescent="0.3">
      <c r="A117" s="59" t="s">
        <v>6661</v>
      </c>
      <c r="B117" s="70" t="s">
        <v>1170</v>
      </c>
      <c r="C117" s="70" t="s">
        <v>1987</v>
      </c>
      <c r="D117" s="70" t="s">
        <v>1218</v>
      </c>
      <c r="E117" s="70" t="s">
        <v>143</v>
      </c>
      <c r="F117" s="70" t="s">
        <v>5633</v>
      </c>
      <c r="G117" s="70" t="s">
        <v>6652</v>
      </c>
      <c r="H117" s="161" t="s">
        <v>4900</v>
      </c>
      <c r="I117" s="59" t="s">
        <v>6654</v>
      </c>
      <c r="J117" s="82" t="s">
        <v>4686</v>
      </c>
      <c r="K117" s="70" t="s">
        <v>2687</v>
      </c>
      <c r="L117" s="59" t="s">
        <v>2590</v>
      </c>
      <c r="M117" s="163" t="s">
        <v>3741</v>
      </c>
      <c r="N117" s="59">
        <v>12345</v>
      </c>
      <c r="O117" s="70" t="s">
        <v>1169</v>
      </c>
      <c r="P117" s="70" t="s">
        <v>6653</v>
      </c>
      <c r="Q117" s="59" t="s">
        <v>362</v>
      </c>
      <c r="R117" s="59" t="s">
        <v>6969</v>
      </c>
      <c r="S117" s="70" t="s">
        <v>6661</v>
      </c>
      <c r="T117" s="59" t="s">
        <v>2590</v>
      </c>
      <c r="U117" s="70" t="s">
        <v>1299</v>
      </c>
      <c r="V117" s="70" t="s">
        <v>139</v>
      </c>
      <c r="W117" s="70" t="s">
        <v>6298</v>
      </c>
      <c r="X117" s="70" t="s">
        <v>6655</v>
      </c>
      <c r="Y117" s="70" t="s">
        <v>6970</v>
      </c>
      <c r="Z117" s="70" t="s">
        <v>774</v>
      </c>
      <c r="AA117" s="171">
        <v>45117</v>
      </c>
      <c r="AB117" s="70" t="s">
        <v>774</v>
      </c>
      <c r="AC117" s="70" t="s">
        <v>1171</v>
      </c>
      <c r="AD117" s="70" t="s">
        <v>163</v>
      </c>
      <c r="AE117" s="82" t="s">
        <v>1162</v>
      </c>
      <c r="AF117" s="70" t="s">
        <v>1171</v>
      </c>
      <c r="AG117" s="70" t="s">
        <v>1159</v>
      </c>
      <c r="AH117" s="70" t="s">
        <v>6665</v>
      </c>
      <c r="AI117" s="70" t="s">
        <v>360</v>
      </c>
      <c r="AJ117" s="70" t="s">
        <v>139</v>
      </c>
      <c r="AK117" s="70">
        <v>1</v>
      </c>
      <c r="AL117" s="108" t="s">
        <v>6293</v>
      </c>
      <c r="AM117" t="s">
        <v>2590</v>
      </c>
      <c r="AN117" t="b">
        <v>1</v>
      </c>
    </row>
    <row r="118" spans="1:40" x14ac:dyDescent="0.3">
      <c r="A118" s="59" t="s">
        <v>6662</v>
      </c>
      <c r="B118" s="70" t="s">
        <v>1170</v>
      </c>
      <c r="C118" s="70" t="s">
        <v>1987</v>
      </c>
      <c r="D118" s="70" t="s">
        <v>1218</v>
      </c>
      <c r="E118" s="70" t="s">
        <v>143</v>
      </c>
      <c r="F118" s="70" t="s">
        <v>5633</v>
      </c>
      <c r="G118" s="70" t="s">
        <v>6652</v>
      </c>
      <c r="H118" s="161" t="s">
        <v>4900</v>
      </c>
      <c r="I118" s="59" t="s">
        <v>6654</v>
      </c>
      <c r="J118" s="82" t="s">
        <v>4686</v>
      </c>
      <c r="K118" s="70" t="s">
        <v>2687</v>
      </c>
      <c r="L118" s="59" t="s">
        <v>6740</v>
      </c>
      <c r="M118" s="163" t="s">
        <v>6971</v>
      </c>
      <c r="N118" s="59" t="s">
        <v>2588</v>
      </c>
      <c r="O118" s="70" t="s">
        <v>1169</v>
      </c>
      <c r="P118" s="70" t="s">
        <v>6653</v>
      </c>
      <c r="Q118" s="59" t="s">
        <v>6658</v>
      </c>
      <c r="R118" s="59" t="s">
        <v>6972</v>
      </c>
      <c r="S118" s="70" t="s">
        <v>6662</v>
      </c>
      <c r="T118" s="59" t="s">
        <v>6740</v>
      </c>
      <c r="U118" s="70" t="s">
        <v>6666</v>
      </c>
      <c r="V118" s="70" t="s">
        <v>4234</v>
      </c>
      <c r="W118" s="70" t="s">
        <v>6298</v>
      </c>
      <c r="X118" s="70" t="s">
        <v>6656</v>
      </c>
      <c r="Y118" s="70" t="s">
        <v>6973</v>
      </c>
      <c r="Z118" s="70" t="s">
        <v>774</v>
      </c>
      <c r="AA118" s="171">
        <v>45110</v>
      </c>
      <c r="AB118" s="70" t="s">
        <v>774</v>
      </c>
      <c r="AC118" s="70" t="s">
        <v>1171</v>
      </c>
      <c r="AD118" s="70" t="s">
        <v>163</v>
      </c>
      <c r="AE118" s="82" t="s">
        <v>1162</v>
      </c>
      <c r="AF118" s="70" t="s">
        <v>1171</v>
      </c>
      <c r="AG118" s="70" t="s">
        <v>1159</v>
      </c>
      <c r="AH118" s="70" t="s">
        <v>6665</v>
      </c>
      <c r="AI118" s="70" t="s">
        <v>360</v>
      </c>
      <c r="AJ118" s="70" t="s">
        <v>139</v>
      </c>
      <c r="AK118" s="70">
        <v>1</v>
      </c>
      <c r="AL118" s="108" t="s">
        <v>6293</v>
      </c>
      <c r="AM118" t="s">
        <v>6740</v>
      </c>
      <c r="AN118" t="b">
        <v>1</v>
      </c>
    </row>
    <row r="119" spans="1:40" x14ac:dyDescent="0.3">
      <c r="A119" s="59" t="s">
        <v>6663</v>
      </c>
      <c r="B119" s="70" t="s">
        <v>1195</v>
      </c>
      <c r="C119" s="70" t="s">
        <v>1988</v>
      </c>
      <c r="D119" s="70" t="s">
        <v>1218</v>
      </c>
      <c r="E119" s="70" t="s">
        <v>143</v>
      </c>
      <c r="F119" s="70" t="s">
        <v>5633</v>
      </c>
      <c r="G119" s="70" t="s">
        <v>6652</v>
      </c>
      <c r="H119" s="161" t="s">
        <v>4900</v>
      </c>
      <c r="I119" s="59" t="s">
        <v>6654</v>
      </c>
      <c r="J119" s="82" t="s">
        <v>4686</v>
      </c>
      <c r="K119" s="70" t="s">
        <v>2687</v>
      </c>
      <c r="L119" s="59" t="s">
        <v>6741</v>
      </c>
      <c r="M119" s="163" t="s">
        <v>6974</v>
      </c>
      <c r="N119" s="59" t="s">
        <v>2590</v>
      </c>
      <c r="O119" s="70" t="s">
        <v>1169</v>
      </c>
      <c r="P119" s="70" t="s">
        <v>6653</v>
      </c>
      <c r="Q119" s="59" t="s">
        <v>558</v>
      </c>
      <c r="R119" s="59" t="s">
        <v>6975</v>
      </c>
      <c r="S119" s="70" t="s">
        <v>6663</v>
      </c>
      <c r="T119" s="59" t="s">
        <v>6741</v>
      </c>
      <c r="U119" s="70" t="s">
        <v>5876</v>
      </c>
      <c r="V119" s="70" t="s">
        <v>6668</v>
      </c>
      <c r="W119" s="70" t="s">
        <v>6298</v>
      </c>
      <c r="X119" s="70" t="s">
        <v>6657</v>
      </c>
      <c r="Y119" s="70" t="s">
        <v>6976</v>
      </c>
      <c r="Z119" s="70" t="s">
        <v>774</v>
      </c>
      <c r="AA119" s="171">
        <v>45110</v>
      </c>
      <c r="AB119" s="70" t="s">
        <v>774</v>
      </c>
      <c r="AC119" s="70" t="s">
        <v>1171</v>
      </c>
      <c r="AD119" s="70" t="s">
        <v>163</v>
      </c>
      <c r="AE119" s="82" t="s">
        <v>1162</v>
      </c>
      <c r="AF119" s="70" t="s">
        <v>1171</v>
      </c>
      <c r="AG119" s="70" t="s">
        <v>1159</v>
      </c>
      <c r="AH119" s="70" t="s">
        <v>6665</v>
      </c>
      <c r="AI119" s="70" t="s">
        <v>360</v>
      </c>
      <c r="AJ119" s="70" t="s">
        <v>139</v>
      </c>
      <c r="AK119" s="70">
        <v>1</v>
      </c>
      <c r="AL119" s="108" t="s">
        <v>6293</v>
      </c>
      <c r="AM119" t="s">
        <v>6741</v>
      </c>
      <c r="AN119" t="b">
        <v>1</v>
      </c>
    </row>
    <row r="120" spans="1:40" x14ac:dyDescent="0.3">
      <c r="A120" s="59" t="s">
        <v>6667</v>
      </c>
      <c r="B120" s="70" t="s">
        <v>1195</v>
      </c>
      <c r="C120" s="70" t="s">
        <v>1988</v>
      </c>
      <c r="D120" s="70" t="s">
        <v>1218</v>
      </c>
      <c r="E120" s="70" t="s">
        <v>143</v>
      </c>
      <c r="F120" s="70" t="s">
        <v>5633</v>
      </c>
      <c r="G120" s="70" t="s">
        <v>6652</v>
      </c>
      <c r="H120" s="161" t="s">
        <v>4900</v>
      </c>
      <c r="I120" s="59" t="s">
        <v>6654</v>
      </c>
      <c r="J120" s="82" t="s">
        <v>4686</v>
      </c>
      <c r="K120" s="70" t="s">
        <v>2687</v>
      </c>
      <c r="L120" s="59" t="s">
        <v>6742</v>
      </c>
      <c r="M120" s="163" t="s">
        <v>6977</v>
      </c>
      <c r="N120" s="59" t="s">
        <v>2641</v>
      </c>
      <c r="O120" s="70" t="s">
        <v>1169</v>
      </c>
      <c r="P120" s="70" t="s">
        <v>6653</v>
      </c>
      <c r="Q120" s="59" t="s">
        <v>6659</v>
      </c>
      <c r="R120" s="59" t="s">
        <v>6978</v>
      </c>
      <c r="S120" s="70" t="s">
        <v>6667</v>
      </c>
      <c r="T120" s="59" t="s">
        <v>6742</v>
      </c>
      <c r="U120" s="70" t="s">
        <v>610</v>
      </c>
      <c r="V120" s="70" t="s">
        <v>6668</v>
      </c>
      <c r="W120" s="70" t="s">
        <v>6298</v>
      </c>
      <c r="X120" s="70" t="s">
        <v>684</v>
      </c>
      <c r="Y120" s="70" t="s">
        <v>6979</v>
      </c>
      <c r="Z120" s="70" t="s">
        <v>6669</v>
      </c>
      <c r="AA120" s="171">
        <v>43993</v>
      </c>
      <c r="AB120" s="70" t="s">
        <v>774</v>
      </c>
      <c r="AC120" s="70" t="s">
        <v>1171</v>
      </c>
      <c r="AD120" s="70" t="s">
        <v>163</v>
      </c>
      <c r="AE120" s="82" t="s">
        <v>1162</v>
      </c>
      <c r="AF120" s="70" t="s">
        <v>1171</v>
      </c>
      <c r="AG120" s="70" t="s">
        <v>1159</v>
      </c>
      <c r="AH120" s="70" t="s">
        <v>6665</v>
      </c>
      <c r="AI120" s="70" t="s">
        <v>360</v>
      </c>
      <c r="AJ120" s="70" t="s">
        <v>139</v>
      </c>
      <c r="AK120" s="70">
        <v>1</v>
      </c>
      <c r="AL120" s="108" t="s">
        <v>6293</v>
      </c>
      <c r="AM120" t="s">
        <v>6742</v>
      </c>
      <c r="AN120" t="b">
        <v>1</v>
      </c>
    </row>
    <row r="121" spans="1:40" x14ac:dyDescent="0.3">
      <c r="A121" s="59" t="s">
        <v>6664</v>
      </c>
      <c r="B121" s="70" t="s">
        <v>1171</v>
      </c>
      <c r="C121" s="70" t="s">
        <v>3078</v>
      </c>
      <c r="D121" s="70" t="s">
        <v>1218</v>
      </c>
      <c r="E121" s="70" t="s">
        <v>143</v>
      </c>
      <c r="F121" s="70" t="s">
        <v>5633</v>
      </c>
      <c r="G121" s="70" t="s">
        <v>6652</v>
      </c>
      <c r="H121" s="161" t="s">
        <v>4900</v>
      </c>
      <c r="I121" s="59" t="s">
        <v>6654</v>
      </c>
      <c r="J121" s="82" t="s">
        <v>4686</v>
      </c>
      <c r="K121" s="70" t="s">
        <v>2687</v>
      </c>
      <c r="L121" s="59" t="s">
        <v>6748</v>
      </c>
      <c r="M121" s="163" t="s">
        <v>6980</v>
      </c>
      <c r="N121" s="59" t="s">
        <v>2643</v>
      </c>
      <c r="O121" s="70" t="s">
        <v>1169</v>
      </c>
      <c r="P121" s="70" t="s">
        <v>6653</v>
      </c>
      <c r="Q121" s="59" t="s">
        <v>7237</v>
      </c>
      <c r="R121" s="59" t="s">
        <v>6981</v>
      </c>
      <c r="S121" s="70" t="s">
        <v>6664</v>
      </c>
      <c r="T121" s="59" t="s">
        <v>6748</v>
      </c>
      <c r="U121" s="70" t="s">
        <v>5921</v>
      </c>
      <c r="V121" s="70" t="s">
        <v>139</v>
      </c>
      <c r="W121" s="70" t="s">
        <v>2870</v>
      </c>
      <c r="X121" s="82" t="s">
        <v>6748</v>
      </c>
      <c r="Y121" s="70" t="s">
        <v>6981</v>
      </c>
      <c r="Z121" s="70" t="s">
        <v>774</v>
      </c>
      <c r="AA121" s="171" t="s">
        <v>774</v>
      </c>
      <c r="AB121" s="70" t="s">
        <v>774</v>
      </c>
      <c r="AC121" s="70" t="s">
        <v>1171</v>
      </c>
      <c r="AD121" s="70" t="s">
        <v>163</v>
      </c>
      <c r="AE121" s="82" t="s">
        <v>1162</v>
      </c>
      <c r="AF121" s="70" t="s">
        <v>1171</v>
      </c>
      <c r="AG121" s="70" t="s">
        <v>1159</v>
      </c>
      <c r="AH121" s="70" t="s">
        <v>6665</v>
      </c>
      <c r="AI121" s="70" t="s">
        <v>360</v>
      </c>
      <c r="AJ121" s="70" t="s">
        <v>139</v>
      </c>
      <c r="AK121" s="70">
        <v>0</v>
      </c>
      <c r="AL121" s="108" t="s">
        <v>5606</v>
      </c>
      <c r="AM121" t="s">
        <v>6748</v>
      </c>
      <c r="AN121" t="b">
        <v>1</v>
      </c>
    </row>
    <row r="122" spans="1:40" x14ac:dyDescent="0.3">
      <c r="A122" s="59" t="s">
        <v>6665</v>
      </c>
      <c r="B122" s="70" t="s">
        <v>1171</v>
      </c>
      <c r="C122" s="70" t="s">
        <v>3078</v>
      </c>
      <c r="D122" s="70" t="s">
        <v>1218</v>
      </c>
      <c r="E122" s="70" t="s">
        <v>143</v>
      </c>
      <c r="F122" s="70" t="s">
        <v>5633</v>
      </c>
      <c r="G122" s="70" t="s">
        <v>6652</v>
      </c>
      <c r="H122" s="161" t="s">
        <v>4900</v>
      </c>
      <c r="I122" s="59" t="s">
        <v>6654</v>
      </c>
      <c r="J122" s="82" t="s">
        <v>4686</v>
      </c>
      <c r="K122" s="70" t="s">
        <v>2687</v>
      </c>
      <c r="L122" s="59" t="s">
        <v>6748</v>
      </c>
      <c r="M122" s="163" t="s">
        <v>6982</v>
      </c>
      <c r="N122" s="59" t="s">
        <v>2776</v>
      </c>
      <c r="O122" s="70" t="s">
        <v>1169</v>
      </c>
      <c r="P122" s="70" t="s">
        <v>6653</v>
      </c>
      <c r="Q122" s="59" t="s">
        <v>6660</v>
      </c>
      <c r="R122" s="59" t="s">
        <v>360</v>
      </c>
      <c r="S122" s="70" t="s">
        <v>6665</v>
      </c>
      <c r="T122" s="59" t="s">
        <v>6743</v>
      </c>
      <c r="U122" s="70" t="s">
        <v>360</v>
      </c>
      <c r="V122" s="70" t="s">
        <v>139</v>
      </c>
      <c r="W122" s="70" t="s">
        <v>2870</v>
      </c>
      <c r="X122" s="70" t="s">
        <v>690</v>
      </c>
      <c r="Y122" s="70" t="s">
        <v>6983</v>
      </c>
      <c r="Z122" s="70" t="s">
        <v>6670</v>
      </c>
      <c r="AA122" s="171">
        <v>43013</v>
      </c>
      <c r="AB122" s="70" t="s">
        <v>774</v>
      </c>
      <c r="AC122" s="70" t="s">
        <v>1219</v>
      </c>
      <c r="AD122" s="70" t="s">
        <v>1028</v>
      </c>
      <c r="AE122" s="82" t="s">
        <v>3414</v>
      </c>
      <c r="AF122" s="70" t="s">
        <v>1171</v>
      </c>
      <c r="AG122" s="70" t="s">
        <v>1159</v>
      </c>
      <c r="AH122" s="70" t="s">
        <v>3282</v>
      </c>
      <c r="AI122" s="70" t="s">
        <v>3135</v>
      </c>
      <c r="AJ122" s="70" t="s">
        <v>138</v>
      </c>
      <c r="AK122" s="70">
        <v>2</v>
      </c>
      <c r="AL122" s="108" t="s">
        <v>6294</v>
      </c>
      <c r="AM122" t="s">
        <v>6743</v>
      </c>
      <c r="AN122" t="b">
        <v>1</v>
      </c>
    </row>
    <row r="123" spans="1:40" x14ac:dyDescent="0.3">
      <c r="A123" s="59" t="s">
        <v>3006</v>
      </c>
      <c r="B123" s="70" t="s">
        <v>1170</v>
      </c>
      <c r="C123" s="70" t="s">
        <v>1987</v>
      </c>
      <c r="D123" s="70" t="s">
        <v>1218</v>
      </c>
      <c r="E123" s="70" t="s">
        <v>143</v>
      </c>
      <c r="F123" s="70" t="s">
        <v>5633</v>
      </c>
      <c r="G123" s="70" t="s">
        <v>2072</v>
      </c>
      <c r="H123" s="161" t="s">
        <v>4900</v>
      </c>
      <c r="I123" s="59" t="s">
        <v>6359</v>
      </c>
      <c r="J123" s="82" t="s">
        <v>4686</v>
      </c>
      <c r="K123" s="70" t="s">
        <v>2687</v>
      </c>
      <c r="L123" s="59" t="s">
        <v>2592</v>
      </c>
      <c r="M123" s="163" t="s">
        <v>3739</v>
      </c>
      <c r="N123" s="59">
        <v>12345</v>
      </c>
      <c r="O123" s="70" t="s">
        <v>1169</v>
      </c>
      <c r="P123" s="70" t="s">
        <v>2865</v>
      </c>
      <c r="Q123" s="59" t="s">
        <v>350</v>
      </c>
      <c r="R123" s="59" t="s">
        <v>6984</v>
      </c>
      <c r="S123" s="70" t="s">
        <v>3006</v>
      </c>
      <c r="T123" s="59" t="s">
        <v>2592</v>
      </c>
      <c r="U123" s="70" t="s">
        <v>6387</v>
      </c>
      <c r="V123" s="70" t="s">
        <v>138</v>
      </c>
      <c r="W123" s="70" t="s">
        <v>6298</v>
      </c>
      <c r="X123" s="70" t="s">
        <v>6384</v>
      </c>
      <c r="Y123" s="70" t="s">
        <v>6985</v>
      </c>
      <c r="Z123" s="70" t="s">
        <v>774</v>
      </c>
      <c r="AA123" s="171">
        <v>45117</v>
      </c>
      <c r="AB123" s="70" t="s">
        <v>774</v>
      </c>
      <c r="AC123" s="70" t="s">
        <v>1171</v>
      </c>
      <c r="AD123" s="70" t="s">
        <v>163</v>
      </c>
      <c r="AE123" s="82" t="s">
        <v>1162</v>
      </c>
      <c r="AF123" s="70" t="s">
        <v>1171</v>
      </c>
      <c r="AG123" s="70" t="s">
        <v>1159</v>
      </c>
      <c r="AH123" s="70" t="s">
        <v>3123</v>
      </c>
      <c r="AI123" s="70" t="s">
        <v>3124</v>
      </c>
      <c r="AJ123" s="70" t="s">
        <v>138</v>
      </c>
      <c r="AK123" s="70">
        <v>1</v>
      </c>
      <c r="AL123" s="108" t="s">
        <v>6293</v>
      </c>
      <c r="AM123" t="s">
        <v>2592</v>
      </c>
      <c r="AN123" t="b">
        <v>1</v>
      </c>
    </row>
    <row r="124" spans="1:40" x14ac:dyDescent="0.3">
      <c r="A124" s="59" t="s">
        <v>4382</v>
      </c>
      <c r="B124" s="70" t="s">
        <v>1170</v>
      </c>
      <c r="C124" s="70" t="s">
        <v>1987</v>
      </c>
      <c r="D124" s="70" t="s">
        <v>1218</v>
      </c>
      <c r="E124" s="70" t="s">
        <v>143</v>
      </c>
      <c r="F124" s="70" t="s">
        <v>5633</v>
      </c>
      <c r="G124" s="70" t="s">
        <v>2072</v>
      </c>
      <c r="H124" s="161" t="s">
        <v>4900</v>
      </c>
      <c r="I124" s="59" t="s">
        <v>6359</v>
      </c>
      <c r="J124" s="82" t="s">
        <v>4686</v>
      </c>
      <c r="K124" s="70" t="s">
        <v>2687</v>
      </c>
      <c r="L124" s="59" t="s">
        <v>2588</v>
      </c>
      <c r="M124" s="163" t="s">
        <v>3740</v>
      </c>
      <c r="N124" s="59" t="s">
        <v>2588</v>
      </c>
      <c r="O124" s="70" t="s">
        <v>1169</v>
      </c>
      <c r="P124" s="70" t="s">
        <v>2865</v>
      </c>
      <c r="Q124" s="59" t="s">
        <v>357</v>
      </c>
      <c r="R124" s="59" t="s">
        <v>6986</v>
      </c>
      <c r="S124" s="70" t="s">
        <v>4382</v>
      </c>
      <c r="T124" s="59" t="s">
        <v>2588</v>
      </c>
      <c r="U124" s="70" t="s">
        <v>2952</v>
      </c>
      <c r="V124" s="70" t="s">
        <v>138</v>
      </c>
      <c r="W124" s="70" t="s">
        <v>6298</v>
      </c>
      <c r="X124" s="70" t="s">
        <v>6385</v>
      </c>
      <c r="Y124" s="70" t="s">
        <v>6987</v>
      </c>
      <c r="Z124" s="70" t="s">
        <v>6389</v>
      </c>
      <c r="AA124" s="171">
        <v>44999</v>
      </c>
      <c r="AB124" s="70" t="s">
        <v>774</v>
      </c>
      <c r="AC124" s="70" t="s">
        <v>1171</v>
      </c>
      <c r="AD124" s="70" t="s">
        <v>163</v>
      </c>
      <c r="AE124" s="82" t="s">
        <v>1162</v>
      </c>
      <c r="AF124" s="70" t="s">
        <v>1171</v>
      </c>
      <c r="AG124" s="70" t="s">
        <v>1159</v>
      </c>
      <c r="AH124" s="70" t="s">
        <v>3123</v>
      </c>
      <c r="AI124" s="70" t="s">
        <v>3124</v>
      </c>
      <c r="AJ124" s="70" t="s">
        <v>138</v>
      </c>
      <c r="AK124" s="70">
        <v>1</v>
      </c>
      <c r="AL124" s="108" t="s">
        <v>6293</v>
      </c>
      <c r="AM124" t="s">
        <v>2588</v>
      </c>
      <c r="AN124" t="b">
        <v>1</v>
      </c>
    </row>
    <row r="125" spans="1:40" x14ac:dyDescent="0.3">
      <c r="A125" s="59" t="s">
        <v>3007</v>
      </c>
      <c r="B125" s="70" t="s">
        <v>1170</v>
      </c>
      <c r="C125" s="70" t="s">
        <v>1987</v>
      </c>
      <c r="D125" s="70" t="s">
        <v>1218</v>
      </c>
      <c r="E125" s="70" t="s">
        <v>143</v>
      </c>
      <c r="F125" s="70" t="s">
        <v>5633</v>
      </c>
      <c r="G125" s="70" t="s">
        <v>2072</v>
      </c>
      <c r="H125" s="161" t="s">
        <v>4900</v>
      </c>
      <c r="I125" s="59" t="s">
        <v>6359</v>
      </c>
      <c r="J125" s="82" t="s">
        <v>4686</v>
      </c>
      <c r="K125" s="70" t="s">
        <v>2687</v>
      </c>
      <c r="L125" s="59" t="s">
        <v>6744</v>
      </c>
      <c r="M125" s="163" t="s">
        <v>6988</v>
      </c>
      <c r="N125" s="59" t="s">
        <v>2590</v>
      </c>
      <c r="O125" s="70" t="s">
        <v>1169</v>
      </c>
      <c r="P125" s="70" t="s">
        <v>2865</v>
      </c>
      <c r="Q125" s="59" t="s">
        <v>6383</v>
      </c>
      <c r="R125" s="59" t="s">
        <v>6989</v>
      </c>
      <c r="S125" s="70" t="s">
        <v>3007</v>
      </c>
      <c r="T125" s="59" t="s">
        <v>6744</v>
      </c>
      <c r="U125" s="70" t="s">
        <v>6388</v>
      </c>
      <c r="V125" s="70" t="s">
        <v>6390</v>
      </c>
      <c r="W125" s="70" t="s">
        <v>6298</v>
      </c>
      <c r="X125" s="70" t="s">
        <v>6386</v>
      </c>
      <c r="Y125" s="70" t="s">
        <v>6990</v>
      </c>
      <c r="Z125" s="70" t="s">
        <v>6391</v>
      </c>
      <c r="AA125" s="171">
        <v>45113</v>
      </c>
      <c r="AB125" s="70" t="s">
        <v>774</v>
      </c>
      <c r="AC125" s="70" t="s">
        <v>1171</v>
      </c>
      <c r="AD125" s="70" t="s">
        <v>163</v>
      </c>
      <c r="AE125" s="82" t="s">
        <v>1162</v>
      </c>
      <c r="AF125" s="70" t="s">
        <v>1171</v>
      </c>
      <c r="AG125" s="70" t="s">
        <v>1159</v>
      </c>
      <c r="AH125" s="70" t="s">
        <v>3123</v>
      </c>
      <c r="AI125" s="70" t="s">
        <v>3124</v>
      </c>
      <c r="AJ125" s="70" t="s">
        <v>138</v>
      </c>
      <c r="AK125" s="70">
        <v>1</v>
      </c>
      <c r="AL125" s="108" t="s">
        <v>6293</v>
      </c>
      <c r="AM125" t="s">
        <v>6744</v>
      </c>
      <c r="AN125" t="b">
        <v>1</v>
      </c>
    </row>
    <row r="126" spans="1:40" x14ac:dyDescent="0.3">
      <c r="A126" s="59" t="s">
        <v>4383</v>
      </c>
      <c r="B126" s="70" t="s">
        <v>1195</v>
      </c>
      <c r="C126" s="70" t="s">
        <v>1988</v>
      </c>
      <c r="D126" s="70" t="s">
        <v>1218</v>
      </c>
      <c r="E126" s="70" t="s">
        <v>143</v>
      </c>
      <c r="F126" s="70" t="s">
        <v>5633</v>
      </c>
      <c r="G126" s="70" t="s">
        <v>2072</v>
      </c>
      <c r="H126" s="161" t="s">
        <v>4900</v>
      </c>
      <c r="I126" s="59" t="s">
        <v>6359</v>
      </c>
      <c r="J126" s="82" t="s">
        <v>4686</v>
      </c>
      <c r="K126" s="70" t="s">
        <v>2687</v>
      </c>
      <c r="L126" s="59" t="s">
        <v>2641</v>
      </c>
      <c r="M126" s="163" t="s">
        <v>3742</v>
      </c>
      <c r="N126" s="59" t="s">
        <v>2641</v>
      </c>
      <c r="O126" s="70" t="s">
        <v>1169</v>
      </c>
      <c r="P126" s="70" t="s">
        <v>2865</v>
      </c>
      <c r="Q126" s="59" t="s">
        <v>553</v>
      </c>
      <c r="R126" s="59" t="s">
        <v>6991</v>
      </c>
      <c r="S126" s="70" t="s">
        <v>4383</v>
      </c>
      <c r="T126" s="59" t="s">
        <v>2641</v>
      </c>
      <c r="U126" s="70" t="s">
        <v>5249</v>
      </c>
      <c r="V126" s="70" t="s">
        <v>138</v>
      </c>
      <c r="W126" s="70" t="s">
        <v>6298</v>
      </c>
      <c r="X126" s="70" t="s">
        <v>5250</v>
      </c>
      <c r="Y126" s="70" t="s">
        <v>6992</v>
      </c>
      <c r="Z126" s="70" t="s">
        <v>6392</v>
      </c>
      <c r="AA126" s="171">
        <v>44687</v>
      </c>
      <c r="AB126" s="70" t="s">
        <v>774</v>
      </c>
      <c r="AC126" s="70" t="s">
        <v>1171</v>
      </c>
      <c r="AD126" s="70" t="s">
        <v>163</v>
      </c>
      <c r="AE126" s="82" t="s">
        <v>1162</v>
      </c>
      <c r="AF126" s="70" t="s">
        <v>1171</v>
      </c>
      <c r="AG126" s="70" t="s">
        <v>1159</v>
      </c>
      <c r="AH126" s="70" t="s">
        <v>3123</v>
      </c>
      <c r="AI126" s="70" t="s">
        <v>3124</v>
      </c>
      <c r="AJ126" s="70" t="s">
        <v>138</v>
      </c>
      <c r="AK126" s="70">
        <v>1</v>
      </c>
      <c r="AL126" s="108" t="s">
        <v>6293</v>
      </c>
      <c r="AM126" t="s">
        <v>2641</v>
      </c>
      <c r="AN126" t="b">
        <v>1</v>
      </c>
    </row>
    <row r="127" spans="1:40" x14ac:dyDescent="0.3">
      <c r="A127" s="59" t="s">
        <v>3388</v>
      </c>
      <c r="B127" s="70" t="s">
        <v>1171</v>
      </c>
      <c r="C127" s="70" t="s">
        <v>3078</v>
      </c>
      <c r="D127" s="70" t="s">
        <v>1218</v>
      </c>
      <c r="E127" s="70" t="s">
        <v>143</v>
      </c>
      <c r="F127" s="70" t="s">
        <v>5633</v>
      </c>
      <c r="G127" s="70" t="s">
        <v>2072</v>
      </c>
      <c r="H127" s="161" t="s">
        <v>4900</v>
      </c>
      <c r="I127" s="59" t="s">
        <v>6359</v>
      </c>
      <c r="J127" s="82" t="s">
        <v>4686</v>
      </c>
      <c r="K127" s="70" t="s">
        <v>2687</v>
      </c>
      <c r="L127" s="59" t="s">
        <v>2643</v>
      </c>
      <c r="M127" s="163" t="s">
        <v>3743</v>
      </c>
      <c r="N127" s="59" t="s">
        <v>2643</v>
      </c>
      <c r="O127" s="70" t="s">
        <v>1169</v>
      </c>
      <c r="P127" s="70" t="s">
        <v>2865</v>
      </c>
      <c r="Q127" s="59" t="s">
        <v>7238</v>
      </c>
      <c r="R127" s="59" t="s">
        <v>6993</v>
      </c>
      <c r="S127" s="70" t="s">
        <v>3388</v>
      </c>
      <c r="T127" s="59" t="s">
        <v>2643</v>
      </c>
      <c r="U127" s="70" t="s">
        <v>5921</v>
      </c>
      <c r="V127" s="70" t="s">
        <v>138</v>
      </c>
      <c r="W127" s="70" t="s">
        <v>2870</v>
      </c>
      <c r="X127" s="82" t="s">
        <v>2643</v>
      </c>
      <c r="Y127" s="70" t="s">
        <v>6993</v>
      </c>
      <c r="Z127" s="70" t="s">
        <v>774</v>
      </c>
      <c r="AA127" s="171" t="s">
        <v>774</v>
      </c>
      <c r="AB127" s="70" t="s">
        <v>774</v>
      </c>
      <c r="AC127" s="70" t="s">
        <v>1171</v>
      </c>
      <c r="AD127" s="70" t="s">
        <v>163</v>
      </c>
      <c r="AE127" s="82" t="s">
        <v>1162</v>
      </c>
      <c r="AF127" s="70" t="s">
        <v>1171</v>
      </c>
      <c r="AG127" s="70" t="s">
        <v>1159</v>
      </c>
      <c r="AH127" s="70" t="s">
        <v>3123</v>
      </c>
      <c r="AI127" s="70" t="s">
        <v>3124</v>
      </c>
      <c r="AJ127" s="70" t="s">
        <v>138</v>
      </c>
      <c r="AK127" s="70">
        <v>0</v>
      </c>
      <c r="AL127" s="108" t="s">
        <v>5606</v>
      </c>
      <c r="AM127" t="s">
        <v>2643</v>
      </c>
      <c r="AN127" t="b">
        <v>1</v>
      </c>
    </row>
    <row r="128" spans="1:40" x14ac:dyDescent="0.3">
      <c r="A128" s="59" t="s">
        <v>3123</v>
      </c>
      <c r="B128" s="70" t="s">
        <v>1171</v>
      </c>
      <c r="C128" s="70" t="s">
        <v>3078</v>
      </c>
      <c r="D128" s="70" t="s">
        <v>1218</v>
      </c>
      <c r="E128" s="70" t="s">
        <v>143</v>
      </c>
      <c r="F128" s="70" t="s">
        <v>5633</v>
      </c>
      <c r="G128" s="70" t="s">
        <v>2072</v>
      </c>
      <c r="H128" s="161" t="s">
        <v>4900</v>
      </c>
      <c r="I128" s="59" t="s">
        <v>6359</v>
      </c>
      <c r="J128" s="82" t="s">
        <v>4686</v>
      </c>
      <c r="K128" s="70" t="s">
        <v>2687</v>
      </c>
      <c r="L128" s="59" t="s">
        <v>2643</v>
      </c>
      <c r="M128" s="163" t="s">
        <v>3848</v>
      </c>
      <c r="N128" s="59" t="s">
        <v>2776</v>
      </c>
      <c r="O128" s="70" t="s">
        <v>1169</v>
      </c>
      <c r="P128" s="70" t="s">
        <v>2865</v>
      </c>
      <c r="Q128" s="59" t="s">
        <v>3325</v>
      </c>
      <c r="R128" s="59" t="s">
        <v>3124</v>
      </c>
      <c r="S128" s="70" t="s">
        <v>3123</v>
      </c>
      <c r="T128" s="59" t="s">
        <v>2776</v>
      </c>
      <c r="U128" s="70" t="s">
        <v>3124</v>
      </c>
      <c r="V128" s="70" t="s">
        <v>138</v>
      </c>
      <c r="W128" s="70" t="s">
        <v>2870</v>
      </c>
      <c r="X128" s="70">
        <v>5318</v>
      </c>
      <c r="Y128" s="70" t="s">
        <v>6994</v>
      </c>
      <c r="Z128" s="70" t="s">
        <v>6393</v>
      </c>
      <c r="AA128" s="171">
        <v>43370</v>
      </c>
      <c r="AB128" s="70" t="s">
        <v>774</v>
      </c>
      <c r="AC128" s="70" t="s">
        <v>1219</v>
      </c>
      <c r="AD128" s="70" t="s">
        <v>1028</v>
      </c>
      <c r="AE128" s="82" t="s">
        <v>3414</v>
      </c>
      <c r="AF128" s="70" t="s">
        <v>1171</v>
      </c>
      <c r="AG128" s="70" t="s">
        <v>1159</v>
      </c>
      <c r="AH128" s="70" t="s">
        <v>3282</v>
      </c>
      <c r="AI128" s="70" t="s">
        <v>3135</v>
      </c>
      <c r="AJ128" s="70" t="s">
        <v>138</v>
      </c>
      <c r="AK128" s="70">
        <v>2</v>
      </c>
      <c r="AL128" s="108" t="s">
        <v>6294</v>
      </c>
      <c r="AM128" t="s">
        <v>2776</v>
      </c>
      <c r="AN128" t="b">
        <v>1</v>
      </c>
    </row>
    <row r="129" spans="1:40" x14ac:dyDescent="0.3">
      <c r="A129" s="59" t="s">
        <v>3127</v>
      </c>
      <c r="B129" s="70" t="s">
        <v>1170</v>
      </c>
      <c r="C129" s="70" t="s">
        <v>1987</v>
      </c>
      <c r="D129" s="70" t="s">
        <v>1218</v>
      </c>
      <c r="E129" s="70" t="s">
        <v>143</v>
      </c>
      <c r="F129" s="70" t="s">
        <v>5633</v>
      </c>
      <c r="G129" s="70" t="s">
        <v>2073</v>
      </c>
      <c r="H129" s="161" t="s">
        <v>4900</v>
      </c>
      <c r="I129" s="59" t="s">
        <v>6376</v>
      </c>
      <c r="J129" s="82" t="s">
        <v>4686</v>
      </c>
      <c r="K129" s="70" t="s">
        <v>2687</v>
      </c>
      <c r="L129" s="59" t="s">
        <v>2587</v>
      </c>
      <c r="M129" s="163" t="s">
        <v>3745</v>
      </c>
      <c r="N129" s="59" t="s">
        <v>2587</v>
      </c>
      <c r="O129" s="70" t="s">
        <v>1169</v>
      </c>
      <c r="P129" s="70" t="s">
        <v>3125</v>
      </c>
      <c r="Q129" s="59" t="s">
        <v>354</v>
      </c>
      <c r="R129" s="59" t="s">
        <v>6995</v>
      </c>
      <c r="S129" s="70" t="s">
        <v>3127</v>
      </c>
      <c r="T129" s="59" t="s">
        <v>2587</v>
      </c>
      <c r="U129" s="70" t="s">
        <v>352</v>
      </c>
      <c r="V129" s="70" t="s">
        <v>6395</v>
      </c>
      <c r="W129" s="70" t="s">
        <v>6298</v>
      </c>
      <c r="X129" s="70">
        <v>5111</v>
      </c>
      <c r="Y129" s="70" t="s">
        <v>6996</v>
      </c>
      <c r="Z129" s="70" t="s">
        <v>6396</v>
      </c>
      <c r="AA129" s="171">
        <v>42661</v>
      </c>
      <c r="AB129" s="70" t="s">
        <v>774</v>
      </c>
      <c r="AC129" s="70" t="s">
        <v>1171</v>
      </c>
      <c r="AD129" s="70" t="s">
        <v>163</v>
      </c>
      <c r="AE129" s="82" t="s">
        <v>1162</v>
      </c>
      <c r="AF129" s="70" t="s">
        <v>1171</v>
      </c>
      <c r="AG129" s="70" t="s">
        <v>1159</v>
      </c>
      <c r="AH129" s="70" t="s">
        <v>3134</v>
      </c>
      <c r="AI129" s="70" t="s">
        <v>5838</v>
      </c>
      <c r="AJ129" s="70" t="s">
        <v>138</v>
      </c>
      <c r="AK129" s="70">
        <v>1</v>
      </c>
      <c r="AL129" s="108" t="s">
        <v>6293</v>
      </c>
      <c r="AM129" t="s">
        <v>2587</v>
      </c>
      <c r="AN129" t="b">
        <v>1</v>
      </c>
    </row>
    <row r="130" spans="1:40" x14ac:dyDescent="0.3">
      <c r="A130" s="59" t="s">
        <v>3128</v>
      </c>
      <c r="B130" s="70" t="s">
        <v>1170</v>
      </c>
      <c r="C130" s="70" t="s">
        <v>1987</v>
      </c>
      <c r="D130" s="70" t="s">
        <v>1218</v>
      </c>
      <c r="E130" s="70" t="s">
        <v>143</v>
      </c>
      <c r="F130" s="70" t="s">
        <v>5633</v>
      </c>
      <c r="G130" s="70" t="s">
        <v>2073</v>
      </c>
      <c r="H130" s="161" t="s">
        <v>4900</v>
      </c>
      <c r="I130" s="59" t="s">
        <v>6376</v>
      </c>
      <c r="J130" s="82" t="s">
        <v>4686</v>
      </c>
      <c r="K130" s="70" t="s">
        <v>2687</v>
      </c>
      <c r="L130" s="59" t="s">
        <v>2591</v>
      </c>
      <c r="M130" s="163" t="s">
        <v>3746</v>
      </c>
      <c r="N130" s="59" t="s">
        <v>2591</v>
      </c>
      <c r="O130" s="70" t="s">
        <v>1169</v>
      </c>
      <c r="P130" s="70" t="s">
        <v>3125</v>
      </c>
      <c r="Q130" s="59" t="s">
        <v>359</v>
      </c>
      <c r="R130" s="59" t="s">
        <v>6997</v>
      </c>
      <c r="S130" s="70" t="s">
        <v>3128</v>
      </c>
      <c r="T130" s="59" t="s">
        <v>2591</v>
      </c>
      <c r="U130" s="70" t="s">
        <v>5839</v>
      </c>
      <c r="V130" s="70" t="s">
        <v>6397</v>
      </c>
      <c r="W130" s="70" t="s">
        <v>6311</v>
      </c>
      <c r="X130" s="70" t="s">
        <v>5840</v>
      </c>
      <c r="Y130" s="70" t="s">
        <v>6998</v>
      </c>
      <c r="Z130" s="70" t="s">
        <v>6398</v>
      </c>
      <c r="AA130" s="171">
        <v>44842</v>
      </c>
      <c r="AB130" s="70" t="s">
        <v>774</v>
      </c>
      <c r="AC130" s="70" t="s">
        <v>1171</v>
      </c>
      <c r="AD130" s="70" t="s">
        <v>163</v>
      </c>
      <c r="AE130" s="82" t="s">
        <v>1162</v>
      </c>
      <c r="AF130" s="70" t="s">
        <v>1171</v>
      </c>
      <c r="AG130" s="70" t="s">
        <v>1159</v>
      </c>
      <c r="AH130" s="70" t="s">
        <v>3134</v>
      </c>
      <c r="AI130" s="70" t="s">
        <v>5838</v>
      </c>
      <c r="AJ130" s="70" t="s">
        <v>138</v>
      </c>
      <c r="AK130" s="70">
        <v>1</v>
      </c>
      <c r="AL130" s="108" t="s">
        <v>6293</v>
      </c>
      <c r="AM130" t="s">
        <v>2591</v>
      </c>
      <c r="AN130" t="b">
        <v>1</v>
      </c>
    </row>
    <row r="131" spans="1:40" x14ac:dyDescent="0.3">
      <c r="A131" s="59" t="s">
        <v>3126</v>
      </c>
      <c r="B131" s="70" t="s">
        <v>1170</v>
      </c>
      <c r="C131" s="70" t="s">
        <v>1987</v>
      </c>
      <c r="D131" s="70" t="s">
        <v>1218</v>
      </c>
      <c r="E131" s="70" t="s">
        <v>143</v>
      </c>
      <c r="F131" s="70" t="s">
        <v>5633</v>
      </c>
      <c r="G131" s="70" t="s">
        <v>2073</v>
      </c>
      <c r="H131" s="161" t="s">
        <v>4900</v>
      </c>
      <c r="I131" s="59" t="s">
        <v>6376</v>
      </c>
      <c r="J131" s="82" t="s">
        <v>4686</v>
      </c>
      <c r="K131" s="70" t="s">
        <v>2687</v>
      </c>
      <c r="L131" s="59" t="s">
        <v>2589</v>
      </c>
      <c r="M131" s="163" t="s">
        <v>3744</v>
      </c>
      <c r="N131" s="59" t="s">
        <v>2589</v>
      </c>
      <c r="O131" s="70" t="s">
        <v>1169</v>
      </c>
      <c r="P131" s="70" t="s">
        <v>3125</v>
      </c>
      <c r="Q131" s="59" t="s">
        <v>365</v>
      </c>
      <c r="R131" s="59" t="s">
        <v>6999</v>
      </c>
      <c r="S131" s="70" t="s">
        <v>3126</v>
      </c>
      <c r="T131" s="59" t="s">
        <v>2589</v>
      </c>
      <c r="U131" s="70" t="s">
        <v>358</v>
      </c>
      <c r="V131" s="70" t="s">
        <v>141</v>
      </c>
      <c r="W131" s="70" t="s">
        <v>6298</v>
      </c>
      <c r="X131" s="70" t="s">
        <v>689</v>
      </c>
      <c r="Y131" s="70" t="s">
        <v>7000</v>
      </c>
      <c r="Z131" s="70" t="s">
        <v>6399</v>
      </c>
      <c r="AA131" s="171">
        <v>41821</v>
      </c>
      <c r="AB131" s="70" t="s">
        <v>774</v>
      </c>
      <c r="AC131" s="70" t="s">
        <v>1171</v>
      </c>
      <c r="AD131" s="70" t="s">
        <v>163</v>
      </c>
      <c r="AE131" s="82" t="s">
        <v>1162</v>
      </c>
      <c r="AF131" s="70" t="s">
        <v>1171</v>
      </c>
      <c r="AG131" s="70" t="s">
        <v>1159</v>
      </c>
      <c r="AH131" s="70" t="s">
        <v>3134</v>
      </c>
      <c r="AI131" s="70" t="s">
        <v>5838</v>
      </c>
      <c r="AJ131" s="70" t="s">
        <v>138</v>
      </c>
      <c r="AK131" s="70">
        <v>1</v>
      </c>
      <c r="AL131" s="108" t="s">
        <v>6293</v>
      </c>
      <c r="AM131" t="s">
        <v>2589</v>
      </c>
      <c r="AN131" t="b">
        <v>1</v>
      </c>
    </row>
    <row r="132" spans="1:40" x14ac:dyDescent="0.3">
      <c r="A132" s="59" t="s">
        <v>3132</v>
      </c>
      <c r="B132" s="70" t="s">
        <v>1195</v>
      </c>
      <c r="C132" s="70" t="s">
        <v>1988</v>
      </c>
      <c r="D132" s="70" t="s">
        <v>1218</v>
      </c>
      <c r="E132" s="70" t="s">
        <v>143</v>
      </c>
      <c r="F132" s="70" t="s">
        <v>5633</v>
      </c>
      <c r="G132" s="70" t="s">
        <v>2073</v>
      </c>
      <c r="H132" s="161" t="s">
        <v>4900</v>
      </c>
      <c r="I132" s="59" t="s">
        <v>6376</v>
      </c>
      <c r="J132" s="82" t="s">
        <v>4686</v>
      </c>
      <c r="K132" s="70" t="s">
        <v>2687</v>
      </c>
      <c r="L132" s="59" t="s">
        <v>2640</v>
      </c>
      <c r="M132" s="163" t="s">
        <v>3748</v>
      </c>
      <c r="N132" s="59" t="s">
        <v>2640</v>
      </c>
      <c r="O132" s="70" t="s">
        <v>1169</v>
      </c>
      <c r="P132" s="70" t="s">
        <v>3125</v>
      </c>
      <c r="Q132" s="59" t="s">
        <v>549</v>
      </c>
      <c r="R132" s="59" t="s">
        <v>7001</v>
      </c>
      <c r="S132" s="70" t="s">
        <v>3132</v>
      </c>
      <c r="T132" s="59" t="s">
        <v>2640</v>
      </c>
      <c r="U132" s="70" t="s">
        <v>3133</v>
      </c>
      <c r="V132" s="70" t="s">
        <v>138</v>
      </c>
      <c r="W132" s="70" t="s">
        <v>6298</v>
      </c>
      <c r="X132" s="99" t="s">
        <v>3131</v>
      </c>
      <c r="Y132" s="70" t="s">
        <v>7002</v>
      </c>
      <c r="Z132" s="70" t="s">
        <v>6400</v>
      </c>
      <c r="AA132" s="171">
        <v>44310</v>
      </c>
      <c r="AB132" s="70" t="s">
        <v>774</v>
      </c>
      <c r="AC132" s="70" t="s">
        <v>1171</v>
      </c>
      <c r="AD132" s="70" t="s">
        <v>163</v>
      </c>
      <c r="AE132" s="82" t="s">
        <v>1162</v>
      </c>
      <c r="AF132" s="70" t="s">
        <v>1171</v>
      </c>
      <c r="AG132" s="70" t="s">
        <v>1159</v>
      </c>
      <c r="AH132" s="70" t="s">
        <v>3134</v>
      </c>
      <c r="AI132" s="70" t="s">
        <v>5838</v>
      </c>
      <c r="AJ132" s="70" t="s">
        <v>138</v>
      </c>
      <c r="AK132" s="70">
        <v>1</v>
      </c>
      <c r="AL132" s="108" t="s">
        <v>6293</v>
      </c>
      <c r="AM132" t="s">
        <v>2640</v>
      </c>
      <c r="AN132" t="b">
        <v>1</v>
      </c>
    </row>
    <row r="133" spans="1:40" x14ac:dyDescent="0.3">
      <c r="A133" s="59" t="s">
        <v>3130</v>
      </c>
      <c r="B133" s="70" t="s">
        <v>1195</v>
      </c>
      <c r="C133" s="70" t="s">
        <v>1988</v>
      </c>
      <c r="D133" s="70" t="s">
        <v>1218</v>
      </c>
      <c r="E133" s="70" t="s">
        <v>143</v>
      </c>
      <c r="F133" s="70" t="s">
        <v>5633</v>
      </c>
      <c r="G133" s="70" t="s">
        <v>2073</v>
      </c>
      <c r="H133" s="161" t="s">
        <v>4900</v>
      </c>
      <c r="I133" s="59" t="s">
        <v>6376</v>
      </c>
      <c r="J133" s="82" t="s">
        <v>4686</v>
      </c>
      <c r="K133" s="70" t="s">
        <v>2687</v>
      </c>
      <c r="L133" s="59" t="s">
        <v>2642</v>
      </c>
      <c r="M133" s="163" t="s">
        <v>3747</v>
      </c>
      <c r="N133" s="59">
        <v>5878009</v>
      </c>
      <c r="O133" s="70" t="s">
        <v>1169</v>
      </c>
      <c r="P133" s="70" t="s">
        <v>3125</v>
      </c>
      <c r="Q133" s="59" t="s">
        <v>555</v>
      </c>
      <c r="R133" s="59" t="s">
        <v>7003</v>
      </c>
      <c r="S133" s="70" t="s">
        <v>3130</v>
      </c>
      <c r="T133" s="59" t="s">
        <v>2642</v>
      </c>
      <c r="U133" s="70" t="s">
        <v>6394</v>
      </c>
      <c r="V133" s="70" t="s">
        <v>6401</v>
      </c>
      <c r="W133" s="70" t="s">
        <v>6298</v>
      </c>
      <c r="X133" s="70" t="s">
        <v>6403</v>
      </c>
      <c r="Y133" s="70" t="s">
        <v>7004</v>
      </c>
      <c r="Z133" s="70" t="s">
        <v>6402</v>
      </c>
      <c r="AA133" s="171">
        <v>45078</v>
      </c>
      <c r="AB133" s="70" t="s">
        <v>774</v>
      </c>
      <c r="AC133" s="70" t="s">
        <v>1171</v>
      </c>
      <c r="AD133" s="70" t="s">
        <v>163</v>
      </c>
      <c r="AE133" s="82" t="s">
        <v>1162</v>
      </c>
      <c r="AF133" s="70" t="s">
        <v>1171</v>
      </c>
      <c r="AG133" s="70" t="s">
        <v>1159</v>
      </c>
      <c r="AH133" s="70" t="s">
        <v>3134</v>
      </c>
      <c r="AI133" s="70" t="s">
        <v>5838</v>
      </c>
      <c r="AJ133" s="70" t="s">
        <v>138</v>
      </c>
      <c r="AK133" s="70">
        <v>1</v>
      </c>
      <c r="AL133" s="108" t="s">
        <v>6293</v>
      </c>
      <c r="AM133" t="s">
        <v>2642</v>
      </c>
      <c r="AN133" t="b">
        <v>1</v>
      </c>
    </row>
    <row r="134" spans="1:40" x14ac:dyDescent="0.3">
      <c r="A134" s="59" t="s">
        <v>3389</v>
      </c>
      <c r="B134" s="70" t="s">
        <v>1171</v>
      </c>
      <c r="C134" s="70" t="s">
        <v>3078</v>
      </c>
      <c r="D134" s="70" t="s">
        <v>1218</v>
      </c>
      <c r="E134" s="70" t="s">
        <v>143</v>
      </c>
      <c r="F134" s="70" t="s">
        <v>5633</v>
      </c>
      <c r="G134" s="70" t="s">
        <v>2073</v>
      </c>
      <c r="H134" s="161" t="s">
        <v>4900</v>
      </c>
      <c r="I134" s="59" t="s">
        <v>6376</v>
      </c>
      <c r="J134" s="82" t="s">
        <v>4686</v>
      </c>
      <c r="K134" s="70" t="s">
        <v>2687</v>
      </c>
      <c r="L134" s="59" t="s">
        <v>3429</v>
      </c>
      <c r="M134" s="163" t="s">
        <v>3749</v>
      </c>
      <c r="N134" s="59" t="s">
        <v>3429</v>
      </c>
      <c r="O134" s="70" t="s">
        <v>1169</v>
      </c>
      <c r="P134" s="70" t="s">
        <v>3125</v>
      </c>
      <c r="Q134" s="59" t="s">
        <v>7239</v>
      </c>
      <c r="R134" s="59" t="s">
        <v>7005</v>
      </c>
      <c r="S134" s="70" t="s">
        <v>3389</v>
      </c>
      <c r="T134" s="59" t="s">
        <v>3429</v>
      </c>
      <c r="U134" s="70" t="s">
        <v>5921</v>
      </c>
      <c r="V134" s="70" t="s">
        <v>138</v>
      </c>
      <c r="W134" s="70" t="s">
        <v>2870</v>
      </c>
      <c r="X134" s="82" t="s">
        <v>3429</v>
      </c>
      <c r="Y134" s="70" t="s">
        <v>7005</v>
      </c>
      <c r="Z134" s="70" t="s">
        <v>774</v>
      </c>
      <c r="AA134" s="171" t="s">
        <v>774</v>
      </c>
      <c r="AB134" s="70" t="s">
        <v>774</v>
      </c>
      <c r="AC134" s="70" t="s">
        <v>1171</v>
      </c>
      <c r="AD134" s="70" t="s">
        <v>163</v>
      </c>
      <c r="AE134" s="82" t="s">
        <v>1162</v>
      </c>
      <c r="AF134" s="70" t="s">
        <v>1171</v>
      </c>
      <c r="AG134" s="70" t="s">
        <v>1159</v>
      </c>
      <c r="AH134" s="70" t="s">
        <v>3134</v>
      </c>
      <c r="AI134" s="70" t="s">
        <v>5838</v>
      </c>
      <c r="AJ134" s="70" t="s">
        <v>138</v>
      </c>
      <c r="AK134" s="70">
        <v>0</v>
      </c>
      <c r="AL134" s="108" t="s">
        <v>5606</v>
      </c>
      <c r="AM134" t="s">
        <v>3429</v>
      </c>
      <c r="AN134" t="b">
        <v>1</v>
      </c>
    </row>
    <row r="135" spans="1:40" x14ac:dyDescent="0.3">
      <c r="A135" s="59" t="s">
        <v>3134</v>
      </c>
      <c r="B135" s="70" t="s">
        <v>1171</v>
      </c>
      <c r="C135" s="70" t="s">
        <v>3078</v>
      </c>
      <c r="D135" s="70" t="s">
        <v>1218</v>
      </c>
      <c r="E135" s="70" t="s">
        <v>143</v>
      </c>
      <c r="F135" s="70" t="s">
        <v>5633</v>
      </c>
      <c r="G135" s="70" t="s">
        <v>2073</v>
      </c>
      <c r="H135" s="161" t="s">
        <v>4900</v>
      </c>
      <c r="I135" s="59" t="s">
        <v>6376</v>
      </c>
      <c r="J135" s="82" t="s">
        <v>4686</v>
      </c>
      <c r="K135" s="70" t="s">
        <v>2687</v>
      </c>
      <c r="L135" s="59" t="s">
        <v>3429</v>
      </c>
      <c r="M135" s="163" t="s">
        <v>3849</v>
      </c>
      <c r="N135" s="59" t="s">
        <v>2762</v>
      </c>
      <c r="O135" s="70" t="s">
        <v>1169</v>
      </c>
      <c r="P135" s="70" t="s">
        <v>3125</v>
      </c>
      <c r="Q135" s="59" t="s">
        <v>3326</v>
      </c>
      <c r="R135" s="59" t="s">
        <v>5838</v>
      </c>
      <c r="S135" s="70" t="s">
        <v>3134</v>
      </c>
      <c r="T135" s="59" t="s">
        <v>2762</v>
      </c>
      <c r="U135" s="70" t="s">
        <v>5838</v>
      </c>
      <c r="V135" s="70" t="s">
        <v>138</v>
      </c>
      <c r="W135" s="70" t="s">
        <v>2870</v>
      </c>
      <c r="X135" s="70">
        <v>5114</v>
      </c>
      <c r="Y135" s="70" t="s">
        <v>7006</v>
      </c>
      <c r="Z135" s="70" t="s">
        <v>774</v>
      </c>
      <c r="AA135" s="171" t="s">
        <v>774</v>
      </c>
      <c r="AB135" s="70" t="s">
        <v>774</v>
      </c>
      <c r="AC135" s="70" t="s">
        <v>1219</v>
      </c>
      <c r="AD135" s="70" t="s">
        <v>1028</v>
      </c>
      <c r="AE135" s="82" t="s">
        <v>3414</v>
      </c>
      <c r="AF135" s="70" t="s">
        <v>1171</v>
      </c>
      <c r="AG135" s="70" t="s">
        <v>1159</v>
      </c>
      <c r="AH135" s="70" t="s">
        <v>3282</v>
      </c>
      <c r="AI135" s="70" t="s">
        <v>3135</v>
      </c>
      <c r="AJ135" s="70" t="s">
        <v>138</v>
      </c>
      <c r="AK135" s="70">
        <v>2</v>
      </c>
      <c r="AL135" s="108" t="s">
        <v>6294</v>
      </c>
      <c r="AM135" t="s">
        <v>2762</v>
      </c>
      <c r="AN135" t="b">
        <v>1</v>
      </c>
    </row>
    <row r="136" spans="1:40" x14ac:dyDescent="0.3">
      <c r="A136" s="59" t="s">
        <v>3009</v>
      </c>
      <c r="B136" s="70" t="s">
        <v>1170</v>
      </c>
      <c r="C136" s="70" t="s">
        <v>1987</v>
      </c>
      <c r="D136" s="70" t="s">
        <v>1219</v>
      </c>
      <c r="E136" s="70" t="s">
        <v>143</v>
      </c>
      <c r="F136" s="70" t="s">
        <v>5634</v>
      </c>
      <c r="G136" s="70" t="s">
        <v>2867</v>
      </c>
      <c r="H136" s="59" t="s">
        <v>144</v>
      </c>
      <c r="I136" s="59" t="s">
        <v>6364</v>
      </c>
      <c r="J136" s="82" t="s">
        <v>4686</v>
      </c>
      <c r="K136" s="70" t="s">
        <v>2687</v>
      </c>
      <c r="L136" s="59" t="s">
        <v>2594</v>
      </c>
      <c r="M136" s="163" t="s">
        <v>3750</v>
      </c>
      <c r="N136" s="59" t="s">
        <v>2594</v>
      </c>
      <c r="O136" s="70" t="s">
        <v>3072</v>
      </c>
      <c r="P136" s="70" t="s">
        <v>2862</v>
      </c>
      <c r="Q136" s="59" t="s">
        <v>367</v>
      </c>
      <c r="R136" s="59" t="s">
        <v>7007</v>
      </c>
      <c r="S136" s="70" t="s">
        <v>3009</v>
      </c>
      <c r="T136" s="59" t="s">
        <v>2594</v>
      </c>
      <c r="U136" s="70" t="s">
        <v>2895</v>
      </c>
      <c r="V136" s="70" t="s">
        <v>144</v>
      </c>
      <c r="W136" s="70" t="s">
        <v>6298</v>
      </c>
      <c r="X136" s="70" t="s">
        <v>6445</v>
      </c>
      <c r="Y136" s="70" t="s">
        <v>7008</v>
      </c>
      <c r="Z136" s="70" t="s">
        <v>6450</v>
      </c>
      <c r="AA136" s="171">
        <v>45061</v>
      </c>
      <c r="AB136" s="70" t="s">
        <v>774</v>
      </c>
      <c r="AC136" s="70" t="s">
        <v>1171</v>
      </c>
      <c r="AD136" s="70" t="s">
        <v>163</v>
      </c>
      <c r="AE136" s="82" t="s">
        <v>1162</v>
      </c>
      <c r="AF136" s="70" t="s">
        <v>1171</v>
      </c>
      <c r="AG136" s="70" t="s">
        <v>1159</v>
      </c>
      <c r="AH136" s="70" t="s">
        <v>3152</v>
      </c>
      <c r="AI136" s="70" t="s">
        <v>5257</v>
      </c>
      <c r="AJ136" s="70" t="s">
        <v>144</v>
      </c>
      <c r="AK136" s="70">
        <v>1</v>
      </c>
      <c r="AL136" s="108" t="s">
        <v>6293</v>
      </c>
      <c r="AM136" t="s">
        <v>2594</v>
      </c>
      <c r="AN136" t="b">
        <v>1</v>
      </c>
    </row>
    <row r="137" spans="1:40" x14ac:dyDescent="0.3">
      <c r="A137" s="59" t="s">
        <v>3010</v>
      </c>
      <c r="B137" s="70" t="s">
        <v>1170</v>
      </c>
      <c r="C137" s="70" t="s">
        <v>1987</v>
      </c>
      <c r="D137" s="70" t="s">
        <v>1219</v>
      </c>
      <c r="E137" s="70" t="s">
        <v>143</v>
      </c>
      <c r="F137" s="70" t="s">
        <v>5634</v>
      </c>
      <c r="G137" s="70" t="s">
        <v>2867</v>
      </c>
      <c r="H137" s="59" t="s">
        <v>144</v>
      </c>
      <c r="I137" s="59" t="s">
        <v>6364</v>
      </c>
      <c r="J137" s="82" t="s">
        <v>4686</v>
      </c>
      <c r="K137" s="70" t="s">
        <v>2687</v>
      </c>
      <c r="L137" s="59" t="s">
        <v>2595</v>
      </c>
      <c r="M137" s="163" t="s">
        <v>3751</v>
      </c>
      <c r="N137" s="59" t="s">
        <v>2595</v>
      </c>
      <c r="O137" s="70" t="s">
        <v>3072</v>
      </c>
      <c r="P137" s="70" t="s">
        <v>2862</v>
      </c>
      <c r="Q137" s="59" t="s">
        <v>371</v>
      </c>
      <c r="R137" s="59" t="s">
        <v>7009</v>
      </c>
      <c r="S137" s="70" t="s">
        <v>3010</v>
      </c>
      <c r="T137" s="59" t="s">
        <v>2595</v>
      </c>
      <c r="U137" s="70" t="s">
        <v>6448</v>
      </c>
      <c r="V137" s="70" t="s">
        <v>144</v>
      </c>
      <c r="W137" s="70" t="s">
        <v>6305</v>
      </c>
      <c r="X137" s="70" t="s">
        <v>6446</v>
      </c>
      <c r="Y137" s="70" t="s">
        <v>7010</v>
      </c>
      <c r="Z137" s="70" t="s">
        <v>6451</v>
      </c>
      <c r="AA137" s="171">
        <v>44866</v>
      </c>
      <c r="AB137" s="70" t="s">
        <v>774</v>
      </c>
      <c r="AC137" s="70" t="s">
        <v>1171</v>
      </c>
      <c r="AD137" s="70" t="s">
        <v>163</v>
      </c>
      <c r="AE137" s="82" t="s">
        <v>1162</v>
      </c>
      <c r="AF137" s="70" t="s">
        <v>1171</v>
      </c>
      <c r="AG137" s="70" t="s">
        <v>1159</v>
      </c>
      <c r="AH137" s="70" t="s">
        <v>3152</v>
      </c>
      <c r="AI137" s="70" t="s">
        <v>5257</v>
      </c>
      <c r="AJ137" s="70" t="s">
        <v>144</v>
      </c>
      <c r="AK137" s="70">
        <v>1</v>
      </c>
      <c r="AL137" s="108" t="s">
        <v>6293</v>
      </c>
      <c r="AM137" t="s">
        <v>2595</v>
      </c>
      <c r="AN137" t="b">
        <v>1</v>
      </c>
    </row>
    <row r="138" spans="1:40" x14ac:dyDescent="0.3">
      <c r="A138" s="59" t="s">
        <v>3011</v>
      </c>
      <c r="B138" s="70" t="s">
        <v>1170</v>
      </c>
      <c r="C138" s="70" t="s">
        <v>1987</v>
      </c>
      <c r="D138" s="70" t="s">
        <v>1219</v>
      </c>
      <c r="E138" s="70" t="s">
        <v>143</v>
      </c>
      <c r="F138" s="70" t="s">
        <v>5634</v>
      </c>
      <c r="G138" s="70" t="s">
        <v>2867</v>
      </c>
      <c r="H138" s="59" t="s">
        <v>144</v>
      </c>
      <c r="I138" s="59" t="s">
        <v>6364</v>
      </c>
      <c r="J138" s="82" t="s">
        <v>4686</v>
      </c>
      <c r="K138" s="70" t="s">
        <v>2687</v>
      </c>
      <c r="L138" s="59" t="s">
        <v>2596</v>
      </c>
      <c r="M138" s="163" t="s">
        <v>3752</v>
      </c>
      <c r="N138" s="59" t="s">
        <v>2596</v>
      </c>
      <c r="O138" s="70" t="s">
        <v>3072</v>
      </c>
      <c r="P138" s="70" t="s">
        <v>2862</v>
      </c>
      <c r="Q138" s="59" t="s">
        <v>373</v>
      </c>
      <c r="R138" s="59" t="s">
        <v>7011</v>
      </c>
      <c r="S138" s="70" t="s">
        <v>3011</v>
      </c>
      <c r="T138" s="59" t="s">
        <v>2596</v>
      </c>
      <c r="U138" s="70" t="s">
        <v>3150</v>
      </c>
      <c r="V138" s="70" t="s">
        <v>375</v>
      </c>
      <c r="W138" s="70" t="s">
        <v>6298</v>
      </c>
      <c r="X138" s="70" t="s">
        <v>693</v>
      </c>
      <c r="Y138" s="70" t="s">
        <v>7012</v>
      </c>
      <c r="Z138" s="70" t="s">
        <v>6452</v>
      </c>
      <c r="AA138" s="171">
        <v>43906</v>
      </c>
      <c r="AB138" s="70" t="s">
        <v>774</v>
      </c>
      <c r="AC138" s="70" t="s">
        <v>1171</v>
      </c>
      <c r="AD138" s="70" t="s">
        <v>163</v>
      </c>
      <c r="AE138" s="82" t="s">
        <v>1162</v>
      </c>
      <c r="AF138" s="70" t="s">
        <v>1171</v>
      </c>
      <c r="AG138" s="70" t="s">
        <v>1159</v>
      </c>
      <c r="AH138" s="70" t="s">
        <v>3152</v>
      </c>
      <c r="AI138" s="70" t="s">
        <v>5257</v>
      </c>
      <c r="AJ138" s="70" t="s">
        <v>144</v>
      </c>
      <c r="AK138" s="70">
        <v>1</v>
      </c>
      <c r="AL138" s="108" t="s">
        <v>6293</v>
      </c>
      <c r="AM138" t="s">
        <v>2596</v>
      </c>
      <c r="AN138" t="b">
        <v>1</v>
      </c>
    </row>
    <row r="139" spans="1:40" x14ac:dyDescent="0.3">
      <c r="A139" s="59" t="s">
        <v>3012</v>
      </c>
      <c r="B139" s="70" t="s">
        <v>1195</v>
      </c>
      <c r="C139" s="70" t="s">
        <v>1988</v>
      </c>
      <c r="D139" s="70" t="s">
        <v>1219</v>
      </c>
      <c r="E139" s="70" t="s">
        <v>143</v>
      </c>
      <c r="F139" s="70" t="s">
        <v>5634</v>
      </c>
      <c r="G139" s="70" t="s">
        <v>2867</v>
      </c>
      <c r="H139" s="59" t="s">
        <v>144</v>
      </c>
      <c r="I139" s="59" t="s">
        <v>6364</v>
      </c>
      <c r="J139" s="82" t="s">
        <v>4686</v>
      </c>
      <c r="K139" s="70" t="s">
        <v>2687</v>
      </c>
      <c r="L139" s="59" t="s">
        <v>2645</v>
      </c>
      <c r="M139" s="163" t="s">
        <v>3753</v>
      </c>
      <c r="N139" s="59">
        <v>12345</v>
      </c>
      <c r="O139" s="70" t="s">
        <v>3072</v>
      </c>
      <c r="P139" s="70" t="s">
        <v>2862</v>
      </c>
      <c r="Q139" s="59" t="s">
        <v>571</v>
      </c>
      <c r="R139" s="59" t="s">
        <v>7013</v>
      </c>
      <c r="S139" s="70" t="s">
        <v>3012</v>
      </c>
      <c r="T139" s="59" t="s">
        <v>2645</v>
      </c>
      <c r="U139" s="70" t="s">
        <v>5847</v>
      </c>
      <c r="V139" s="70" t="s">
        <v>144</v>
      </c>
      <c r="W139" s="70" t="s">
        <v>6298</v>
      </c>
      <c r="X139" s="82" t="s">
        <v>5255</v>
      </c>
      <c r="Y139" s="70" t="s">
        <v>7014</v>
      </c>
      <c r="Z139" s="70" t="s">
        <v>6453</v>
      </c>
      <c r="AA139" s="171">
        <v>44720</v>
      </c>
      <c r="AB139" s="70" t="s">
        <v>774</v>
      </c>
      <c r="AC139" s="70" t="s">
        <v>1171</v>
      </c>
      <c r="AD139" s="70" t="s">
        <v>163</v>
      </c>
      <c r="AE139" s="82" t="s">
        <v>1162</v>
      </c>
      <c r="AF139" s="70" t="s">
        <v>1171</v>
      </c>
      <c r="AG139" s="70" t="s">
        <v>1159</v>
      </c>
      <c r="AH139" s="70" t="s">
        <v>3152</v>
      </c>
      <c r="AI139" s="70" t="s">
        <v>5257</v>
      </c>
      <c r="AJ139" s="70" t="s">
        <v>144</v>
      </c>
      <c r="AK139" s="70">
        <v>1</v>
      </c>
      <c r="AL139" s="108" t="s">
        <v>6293</v>
      </c>
      <c r="AM139" t="s">
        <v>2645</v>
      </c>
      <c r="AN139" t="b">
        <v>1</v>
      </c>
    </row>
    <row r="140" spans="1:40" x14ac:dyDescent="0.3">
      <c r="A140" s="59" t="s">
        <v>3013</v>
      </c>
      <c r="B140" s="70" t="s">
        <v>1195</v>
      </c>
      <c r="C140" s="70" t="s">
        <v>1988</v>
      </c>
      <c r="D140" s="70" t="s">
        <v>1219</v>
      </c>
      <c r="E140" s="70" t="s">
        <v>143</v>
      </c>
      <c r="F140" s="70" t="s">
        <v>5634</v>
      </c>
      <c r="G140" s="70" t="s">
        <v>2867</v>
      </c>
      <c r="H140" s="59" t="s">
        <v>144</v>
      </c>
      <c r="I140" s="59" t="s">
        <v>6364</v>
      </c>
      <c r="J140" s="82" t="s">
        <v>4686</v>
      </c>
      <c r="K140" s="70" t="s">
        <v>2687</v>
      </c>
      <c r="L140" s="59" t="s">
        <v>2646</v>
      </c>
      <c r="M140" s="163" t="s">
        <v>3754</v>
      </c>
      <c r="N140" s="59" t="s">
        <v>2646</v>
      </c>
      <c r="O140" s="70" t="s">
        <v>3072</v>
      </c>
      <c r="P140" s="70" t="s">
        <v>2862</v>
      </c>
      <c r="Q140" s="59" t="s">
        <v>575</v>
      </c>
      <c r="R140" s="59" t="s">
        <v>7015</v>
      </c>
      <c r="S140" s="70" t="s">
        <v>3013</v>
      </c>
      <c r="T140" s="59" t="s">
        <v>2646</v>
      </c>
      <c r="U140" s="70" t="s">
        <v>6449</v>
      </c>
      <c r="V140" s="70" t="s">
        <v>144</v>
      </c>
      <c r="W140" s="70" t="s">
        <v>6305</v>
      </c>
      <c r="X140" s="99" t="s">
        <v>6447</v>
      </c>
      <c r="Y140" s="70" t="s">
        <v>7016</v>
      </c>
      <c r="Z140" s="70" t="s">
        <v>6454</v>
      </c>
      <c r="AA140" s="171">
        <v>45072</v>
      </c>
      <c r="AB140" s="70" t="s">
        <v>774</v>
      </c>
      <c r="AC140" s="70" t="s">
        <v>1171</v>
      </c>
      <c r="AD140" s="70" t="s">
        <v>163</v>
      </c>
      <c r="AE140" s="82" t="s">
        <v>1162</v>
      </c>
      <c r="AF140" s="70" t="s">
        <v>1171</v>
      </c>
      <c r="AG140" s="70" t="s">
        <v>1159</v>
      </c>
      <c r="AH140" s="70" t="s">
        <v>3152</v>
      </c>
      <c r="AI140" s="70" t="s">
        <v>5257</v>
      </c>
      <c r="AJ140" s="70" t="s">
        <v>144</v>
      </c>
      <c r="AK140" s="70">
        <v>1</v>
      </c>
      <c r="AL140" s="108" t="s">
        <v>6293</v>
      </c>
      <c r="AM140" t="s">
        <v>2646</v>
      </c>
      <c r="AN140" t="b">
        <v>1</v>
      </c>
    </row>
    <row r="141" spans="1:40" x14ac:dyDescent="0.3">
      <c r="A141" s="59" t="s">
        <v>3392</v>
      </c>
      <c r="B141" s="70" t="s">
        <v>1171</v>
      </c>
      <c r="C141" s="70" t="s">
        <v>3078</v>
      </c>
      <c r="D141" s="70" t="s">
        <v>1219</v>
      </c>
      <c r="E141" s="70" t="s">
        <v>143</v>
      </c>
      <c r="F141" s="70" t="s">
        <v>5634</v>
      </c>
      <c r="G141" s="70" t="s">
        <v>2867</v>
      </c>
      <c r="H141" s="59" t="s">
        <v>144</v>
      </c>
      <c r="I141" s="59" t="s">
        <v>6364</v>
      </c>
      <c r="J141" s="82" t="s">
        <v>4686</v>
      </c>
      <c r="K141" s="70" t="s">
        <v>2687</v>
      </c>
      <c r="L141" s="59" t="s">
        <v>2597</v>
      </c>
      <c r="M141" s="163" t="s">
        <v>3755</v>
      </c>
      <c r="N141" s="59" t="s">
        <v>2597</v>
      </c>
      <c r="O141" s="70" t="s">
        <v>3072</v>
      </c>
      <c r="P141" s="70" t="s">
        <v>2862</v>
      </c>
      <c r="Q141" s="59" t="s">
        <v>7240</v>
      </c>
      <c r="R141" s="59" t="s">
        <v>7017</v>
      </c>
      <c r="S141" s="70" t="s">
        <v>3392</v>
      </c>
      <c r="T141" s="59" t="s">
        <v>2597</v>
      </c>
      <c r="U141" s="70" t="s">
        <v>5921</v>
      </c>
      <c r="V141" s="70" t="s">
        <v>144</v>
      </c>
      <c r="W141" s="70" t="s">
        <v>2870</v>
      </c>
      <c r="X141" s="82" t="s">
        <v>2597</v>
      </c>
      <c r="Y141" s="70" t="s">
        <v>7017</v>
      </c>
      <c r="Z141" s="70" t="s">
        <v>774</v>
      </c>
      <c r="AA141" s="171" t="s">
        <v>774</v>
      </c>
      <c r="AB141" s="70" t="s">
        <v>774</v>
      </c>
      <c r="AC141" s="70" t="s">
        <v>1171</v>
      </c>
      <c r="AD141" s="70" t="s">
        <v>163</v>
      </c>
      <c r="AE141" s="82" t="s">
        <v>1162</v>
      </c>
      <c r="AF141" s="70" t="s">
        <v>1171</v>
      </c>
      <c r="AG141" s="70" t="s">
        <v>1159</v>
      </c>
      <c r="AH141" s="70" t="s">
        <v>3152</v>
      </c>
      <c r="AI141" s="70" t="s">
        <v>5257</v>
      </c>
      <c r="AJ141" s="70" t="s">
        <v>144</v>
      </c>
      <c r="AK141" s="70">
        <v>0</v>
      </c>
      <c r="AL141" s="108" t="s">
        <v>5606</v>
      </c>
      <c r="AM141" t="s">
        <v>2597</v>
      </c>
      <c r="AN141" t="b">
        <v>1</v>
      </c>
    </row>
    <row r="142" spans="1:40" x14ac:dyDescent="0.3">
      <c r="A142" s="59" t="s">
        <v>3152</v>
      </c>
      <c r="B142" s="70" t="s">
        <v>1171</v>
      </c>
      <c r="C142" s="70" t="s">
        <v>3078</v>
      </c>
      <c r="D142" s="70" t="s">
        <v>1219</v>
      </c>
      <c r="E142" s="70" t="s">
        <v>143</v>
      </c>
      <c r="F142" s="70" t="s">
        <v>5634</v>
      </c>
      <c r="G142" s="70" t="s">
        <v>2867</v>
      </c>
      <c r="H142" s="59" t="s">
        <v>144</v>
      </c>
      <c r="I142" s="59" t="s">
        <v>6364</v>
      </c>
      <c r="J142" s="82" t="s">
        <v>4686</v>
      </c>
      <c r="K142" s="70" t="s">
        <v>2687</v>
      </c>
      <c r="L142" s="59" t="s">
        <v>2597</v>
      </c>
      <c r="M142" s="163" t="s">
        <v>3850</v>
      </c>
      <c r="N142" s="59" t="s">
        <v>2760</v>
      </c>
      <c r="O142" s="70" t="s">
        <v>3072</v>
      </c>
      <c r="P142" s="70" t="s">
        <v>2862</v>
      </c>
      <c r="Q142" s="59" t="s">
        <v>3327</v>
      </c>
      <c r="R142" s="59" t="s">
        <v>5257</v>
      </c>
      <c r="S142" s="70" t="s">
        <v>3152</v>
      </c>
      <c r="T142" s="59" t="s">
        <v>2760</v>
      </c>
      <c r="U142" s="70" t="s">
        <v>5257</v>
      </c>
      <c r="V142" s="70" t="s">
        <v>144</v>
      </c>
      <c r="W142" s="70" t="s">
        <v>2870</v>
      </c>
      <c r="X142" s="82" t="s">
        <v>5256</v>
      </c>
      <c r="Y142" s="70" t="s">
        <v>7018</v>
      </c>
      <c r="Z142" s="70" t="s">
        <v>6455</v>
      </c>
      <c r="AA142" s="171">
        <v>44655</v>
      </c>
      <c r="AB142" s="70" t="s">
        <v>774</v>
      </c>
      <c r="AC142" s="70" t="s">
        <v>1219</v>
      </c>
      <c r="AD142" s="70" t="s">
        <v>1028</v>
      </c>
      <c r="AE142" s="82" t="s">
        <v>3414</v>
      </c>
      <c r="AF142" s="70" t="s">
        <v>1171</v>
      </c>
      <c r="AG142" s="70" t="s">
        <v>1159</v>
      </c>
      <c r="AH142" s="70" t="s">
        <v>3283</v>
      </c>
      <c r="AI142" s="70" t="s">
        <v>291</v>
      </c>
      <c r="AJ142" s="70" t="s">
        <v>144</v>
      </c>
      <c r="AK142" s="70">
        <v>2</v>
      </c>
      <c r="AL142" s="108" t="s">
        <v>6294</v>
      </c>
      <c r="AM142" t="s">
        <v>2760</v>
      </c>
      <c r="AN142" t="b">
        <v>1</v>
      </c>
    </row>
    <row r="143" spans="1:40" x14ac:dyDescent="0.3">
      <c r="A143" s="59" t="s">
        <v>2237</v>
      </c>
      <c r="B143" s="70" t="s">
        <v>1170</v>
      </c>
      <c r="C143" s="70" t="s">
        <v>1987</v>
      </c>
      <c r="D143" s="70" t="s">
        <v>1217</v>
      </c>
      <c r="E143" s="70" t="s">
        <v>143</v>
      </c>
      <c r="F143" s="70" t="s">
        <v>5631</v>
      </c>
      <c r="G143" s="70" t="s">
        <v>2069</v>
      </c>
      <c r="H143" s="161" t="s">
        <v>4900</v>
      </c>
      <c r="I143" s="59" t="s">
        <v>6368</v>
      </c>
      <c r="J143" s="82" t="s">
        <v>4686</v>
      </c>
      <c r="K143" s="70" t="s">
        <v>2687</v>
      </c>
      <c r="L143" s="59" t="s">
        <v>2608</v>
      </c>
      <c r="M143" s="163" t="s">
        <v>3756</v>
      </c>
      <c r="N143" s="59" t="s">
        <v>3410</v>
      </c>
      <c r="O143" s="70" t="s">
        <v>1168</v>
      </c>
      <c r="P143" s="70" t="s">
        <v>1213</v>
      </c>
      <c r="Q143" s="59" t="s">
        <v>328</v>
      </c>
      <c r="R143" s="59" t="s">
        <v>7019</v>
      </c>
      <c r="S143" s="70" t="s">
        <v>2237</v>
      </c>
      <c r="T143" s="59" t="s">
        <v>2608</v>
      </c>
      <c r="U143" s="70" t="s">
        <v>6515</v>
      </c>
      <c r="V143" s="70" t="s">
        <v>65</v>
      </c>
      <c r="W143" s="70" t="s">
        <v>6305</v>
      </c>
      <c r="X143" s="70" t="s">
        <v>6512</v>
      </c>
      <c r="Y143" s="70" t="s">
        <v>7020</v>
      </c>
      <c r="Z143" s="70" t="s">
        <v>6518</v>
      </c>
      <c r="AA143" s="171">
        <v>45023</v>
      </c>
      <c r="AB143" s="70" t="s">
        <v>774</v>
      </c>
      <c r="AC143" s="70" t="s">
        <v>1171</v>
      </c>
      <c r="AD143" s="70" t="s">
        <v>163</v>
      </c>
      <c r="AE143" s="82" t="s">
        <v>1162</v>
      </c>
      <c r="AF143" s="70" t="s">
        <v>1171</v>
      </c>
      <c r="AG143" s="70" t="s">
        <v>1159</v>
      </c>
      <c r="AH143" s="70" t="s">
        <v>3180</v>
      </c>
      <c r="AI143" s="70" t="s">
        <v>544</v>
      </c>
      <c r="AJ143" s="70" t="s">
        <v>65</v>
      </c>
      <c r="AK143" s="70">
        <v>1</v>
      </c>
      <c r="AL143" s="108" t="s">
        <v>6293</v>
      </c>
      <c r="AM143" t="s">
        <v>2608</v>
      </c>
      <c r="AN143" t="b">
        <v>1</v>
      </c>
    </row>
    <row r="144" spans="1:40" x14ac:dyDescent="0.3">
      <c r="A144" s="59" t="s">
        <v>2238</v>
      </c>
      <c r="B144" s="70" t="s">
        <v>1170</v>
      </c>
      <c r="C144" s="70" t="s">
        <v>1987</v>
      </c>
      <c r="D144" s="70" t="s">
        <v>1217</v>
      </c>
      <c r="E144" s="70" t="s">
        <v>143</v>
      </c>
      <c r="F144" s="70" t="s">
        <v>5631</v>
      </c>
      <c r="G144" s="70" t="s">
        <v>2069</v>
      </c>
      <c r="H144" s="161" t="s">
        <v>4900</v>
      </c>
      <c r="I144" s="59" t="s">
        <v>6368</v>
      </c>
      <c r="J144" s="82" t="s">
        <v>4686</v>
      </c>
      <c r="K144" s="70" t="s">
        <v>2687</v>
      </c>
      <c r="L144" s="59" t="s">
        <v>2607</v>
      </c>
      <c r="M144" s="163" t="s">
        <v>3757</v>
      </c>
      <c r="N144" s="59" t="s">
        <v>2608</v>
      </c>
      <c r="O144" s="70" t="s">
        <v>1168</v>
      </c>
      <c r="P144" s="70" t="s">
        <v>1213</v>
      </c>
      <c r="Q144" s="59" t="s">
        <v>330</v>
      </c>
      <c r="R144" s="59" t="s">
        <v>7021</v>
      </c>
      <c r="S144" s="70" t="s">
        <v>2238</v>
      </c>
      <c r="T144" s="59" t="s">
        <v>2607</v>
      </c>
      <c r="U144" s="70" t="s">
        <v>2895</v>
      </c>
      <c r="V144" s="70" t="s">
        <v>65</v>
      </c>
      <c r="W144" s="70" t="s">
        <v>6305</v>
      </c>
      <c r="X144" s="82" t="s">
        <v>5865</v>
      </c>
      <c r="Y144" s="70" t="s">
        <v>7022</v>
      </c>
      <c r="Z144" s="70" t="s">
        <v>6519</v>
      </c>
      <c r="AA144" s="171">
        <v>44763</v>
      </c>
      <c r="AB144" s="70" t="s">
        <v>774</v>
      </c>
      <c r="AC144" s="70" t="s">
        <v>1171</v>
      </c>
      <c r="AD144" s="70" t="s">
        <v>163</v>
      </c>
      <c r="AE144" s="82" t="s">
        <v>1162</v>
      </c>
      <c r="AF144" s="70" t="s">
        <v>1171</v>
      </c>
      <c r="AG144" s="70" t="s">
        <v>1159</v>
      </c>
      <c r="AH144" s="70" t="s">
        <v>3180</v>
      </c>
      <c r="AI144" s="70" t="s">
        <v>544</v>
      </c>
      <c r="AJ144" s="70" t="s">
        <v>65</v>
      </c>
      <c r="AK144" s="70">
        <v>1</v>
      </c>
      <c r="AL144" s="108" t="s">
        <v>6293</v>
      </c>
      <c r="AM144" t="s">
        <v>2607</v>
      </c>
      <c r="AN144" t="b">
        <v>1</v>
      </c>
    </row>
    <row r="145" spans="1:40" x14ac:dyDescent="0.3">
      <c r="A145" s="59" t="s">
        <v>2236</v>
      </c>
      <c r="B145" s="70" t="s">
        <v>1170</v>
      </c>
      <c r="C145" s="70" t="s">
        <v>1987</v>
      </c>
      <c r="D145" s="70" t="s">
        <v>1217</v>
      </c>
      <c r="E145" s="70" t="s">
        <v>143</v>
      </c>
      <c r="F145" s="70" t="s">
        <v>5631</v>
      </c>
      <c r="G145" s="70" t="s">
        <v>2069</v>
      </c>
      <c r="H145" s="161" t="s">
        <v>4900</v>
      </c>
      <c r="I145" s="59" t="s">
        <v>6368</v>
      </c>
      <c r="J145" s="82" t="s">
        <v>4686</v>
      </c>
      <c r="K145" s="70" t="s">
        <v>2687</v>
      </c>
      <c r="L145" s="59" t="s">
        <v>2600</v>
      </c>
      <c r="M145" s="163" t="s">
        <v>3763</v>
      </c>
      <c r="N145" s="59" t="s">
        <v>2607</v>
      </c>
      <c r="O145" s="70" t="s">
        <v>1168</v>
      </c>
      <c r="P145" s="70" t="s">
        <v>1213</v>
      </c>
      <c r="Q145" s="59" t="s">
        <v>3330</v>
      </c>
      <c r="R145" s="59" t="s">
        <v>7023</v>
      </c>
      <c r="S145" s="70" t="s">
        <v>2236</v>
      </c>
      <c r="T145" s="59" t="s">
        <v>2600</v>
      </c>
      <c r="U145" s="70" t="s">
        <v>6516</v>
      </c>
      <c r="V145" s="70" t="s">
        <v>65</v>
      </c>
      <c r="W145" s="70" t="s">
        <v>6305</v>
      </c>
      <c r="X145" s="70" t="s">
        <v>6513</v>
      </c>
      <c r="Y145" s="70" t="s">
        <v>7024</v>
      </c>
      <c r="Z145" s="70" t="s">
        <v>6520</v>
      </c>
      <c r="AA145" s="171">
        <v>45043</v>
      </c>
      <c r="AB145" s="70" t="s">
        <v>774</v>
      </c>
      <c r="AC145" s="70" t="s">
        <v>1171</v>
      </c>
      <c r="AD145" s="70" t="s">
        <v>163</v>
      </c>
      <c r="AE145" s="82" t="s">
        <v>1162</v>
      </c>
      <c r="AF145" s="70" t="s">
        <v>1171</v>
      </c>
      <c r="AG145" s="70" t="s">
        <v>1159</v>
      </c>
      <c r="AH145" s="70" t="s">
        <v>3180</v>
      </c>
      <c r="AI145" s="70" t="s">
        <v>544</v>
      </c>
      <c r="AJ145" s="70" t="s">
        <v>65</v>
      </c>
      <c r="AK145" s="70">
        <v>1</v>
      </c>
      <c r="AL145" s="108" t="s">
        <v>6293</v>
      </c>
      <c r="AM145" t="s">
        <v>2600</v>
      </c>
      <c r="AN145" t="b">
        <v>1</v>
      </c>
    </row>
    <row r="146" spans="1:40" x14ac:dyDescent="0.3">
      <c r="A146" s="59" t="s">
        <v>2301</v>
      </c>
      <c r="B146" s="70" t="s">
        <v>1195</v>
      </c>
      <c r="C146" s="70" t="s">
        <v>1988</v>
      </c>
      <c r="D146" s="70" t="s">
        <v>1217</v>
      </c>
      <c r="E146" s="70" t="s">
        <v>143</v>
      </c>
      <c r="F146" s="70" t="s">
        <v>5631</v>
      </c>
      <c r="G146" s="70" t="s">
        <v>2069</v>
      </c>
      <c r="H146" s="161" t="s">
        <v>4900</v>
      </c>
      <c r="I146" s="59" t="s">
        <v>6368</v>
      </c>
      <c r="J146" s="82" t="s">
        <v>4686</v>
      </c>
      <c r="K146" s="70" t="s">
        <v>2687</v>
      </c>
      <c r="L146" s="59" t="s">
        <v>2606</v>
      </c>
      <c r="M146" s="163" t="s">
        <v>7025</v>
      </c>
      <c r="N146" s="59">
        <v>12345</v>
      </c>
      <c r="O146" s="70" t="s">
        <v>1168</v>
      </c>
      <c r="P146" s="70" t="s">
        <v>1213</v>
      </c>
      <c r="Q146" s="59" t="s">
        <v>537</v>
      </c>
      <c r="R146" s="59" t="s">
        <v>7026</v>
      </c>
      <c r="S146" s="70" t="s">
        <v>2301</v>
      </c>
      <c r="T146" s="82" t="s">
        <v>2606</v>
      </c>
      <c r="U146" s="70" t="s">
        <v>5864</v>
      </c>
      <c r="V146" s="70" t="s">
        <v>65</v>
      </c>
      <c r="W146" s="70" t="s">
        <v>6305</v>
      </c>
      <c r="X146" s="99" t="s">
        <v>5270</v>
      </c>
      <c r="Y146" s="70" t="s">
        <v>7027</v>
      </c>
      <c r="Z146" s="70" t="s">
        <v>6521</v>
      </c>
      <c r="AA146" s="171">
        <v>44747</v>
      </c>
      <c r="AB146" s="70" t="s">
        <v>774</v>
      </c>
      <c r="AC146" s="70" t="s">
        <v>1171</v>
      </c>
      <c r="AD146" s="70" t="s">
        <v>163</v>
      </c>
      <c r="AE146" s="82" t="s">
        <v>1162</v>
      </c>
      <c r="AF146" s="70" t="s">
        <v>1171</v>
      </c>
      <c r="AG146" s="70" t="s">
        <v>1159</v>
      </c>
      <c r="AH146" s="70" t="s">
        <v>3180</v>
      </c>
      <c r="AI146" s="70" t="s">
        <v>544</v>
      </c>
      <c r="AJ146" s="70" t="s">
        <v>65</v>
      </c>
      <c r="AK146" s="70">
        <v>1</v>
      </c>
      <c r="AL146" s="108" t="s">
        <v>6293</v>
      </c>
      <c r="AM146" t="s">
        <v>2606</v>
      </c>
      <c r="AN146" t="b">
        <v>1</v>
      </c>
    </row>
    <row r="147" spans="1:40" x14ac:dyDescent="0.3">
      <c r="A147" s="59" t="s">
        <v>2302</v>
      </c>
      <c r="B147" s="70" t="s">
        <v>1195</v>
      </c>
      <c r="C147" s="70" t="s">
        <v>1988</v>
      </c>
      <c r="D147" s="70" t="s">
        <v>1217</v>
      </c>
      <c r="E147" s="70" t="s">
        <v>143</v>
      </c>
      <c r="F147" s="70" t="s">
        <v>5631</v>
      </c>
      <c r="G147" s="70" t="s">
        <v>2069</v>
      </c>
      <c r="H147" s="161" t="s">
        <v>4900</v>
      </c>
      <c r="I147" s="59" t="s">
        <v>6368</v>
      </c>
      <c r="J147" s="82" t="s">
        <v>4686</v>
      </c>
      <c r="K147" s="70" t="s">
        <v>2687</v>
      </c>
      <c r="L147" s="59" t="s">
        <v>2605</v>
      </c>
      <c r="M147" s="163" t="s">
        <v>3759</v>
      </c>
      <c r="N147" s="59" t="s">
        <v>2605</v>
      </c>
      <c r="O147" s="70" t="s">
        <v>1168</v>
      </c>
      <c r="P147" s="70" t="s">
        <v>1213</v>
      </c>
      <c r="Q147" s="59" t="s">
        <v>539</v>
      </c>
      <c r="R147" s="59" t="s">
        <v>7028</v>
      </c>
      <c r="S147" s="70" t="s">
        <v>2302</v>
      </c>
      <c r="T147" s="59" t="s">
        <v>2605</v>
      </c>
      <c r="U147" s="70" t="s">
        <v>6517</v>
      </c>
      <c r="V147" s="70" t="s">
        <v>65</v>
      </c>
      <c r="W147" s="70" t="s">
        <v>6305</v>
      </c>
      <c r="X147" s="99" t="s">
        <v>6514</v>
      </c>
      <c r="Y147" s="70" t="s">
        <v>7029</v>
      </c>
      <c r="Z147" s="70" t="s">
        <v>6522</v>
      </c>
      <c r="AA147" s="171">
        <v>44964</v>
      </c>
      <c r="AB147" s="70" t="s">
        <v>774</v>
      </c>
      <c r="AC147" s="70" t="s">
        <v>1171</v>
      </c>
      <c r="AD147" s="70" t="s">
        <v>163</v>
      </c>
      <c r="AE147" s="82" t="s">
        <v>1162</v>
      </c>
      <c r="AF147" s="70" t="s">
        <v>1171</v>
      </c>
      <c r="AG147" s="70" t="s">
        <v>1159</v>
      </c>
      <c r="AH147" s="70" t="s">
        <v>3180</v>
      </c>
      <c r="AI147" s="70" t="s">
        <v>544</v>
      </c>
      <c r="AJ147" s="70" t="s">
        <v>65</v>
      </c>
      <c r="AK147" s="70">
        <v>1</v>
      </c>
      <c r="AL147" s="108" t="s">
        <v>6293</v>
      </c>
      <c r="AM147" t="s">
        <v>2605</v>
      </c>
      <c r="AN147" t="b">
        <v>1</v>
      </c>
    </row>
    <row r="148" spans="1:40" x14ac:dyDescent="0.3">
      <c r="A148" s="59" t="s">
        <v>3394</v>
      </c>
      <c r="B148" s="70" t="s">
        <v>1171</v>
      </c>
      <c r="C148" s="70" t="s">
        <v>3078</v>
      </c>
      <c r="D148" s="70" t="s">
        <v>1217</v>
      </c>
      <c r="E148" s="70" t="s">
        <v>143</v>
      </c>
      <c r="F148" s="70" t="s">
        <v>5631</v>
      </c>
      <c r="G148" s="70" t="s">
        <v>2069</v>
      </c>
      <c r="H148" s="161" t="s">
        <v>4900</v>
      </c>
      <c r="I148" s="59" t="s">
        <v>6368</v>
      </c>
      <c r="J148" s="82" t="s">
        <v>4686</v>
      </c>
      <c r="K148" s="70" t="s">
        <v>2687</v>
      </c>
      <c r="L148" s="59" t="s">
        <v>2604</v>
      </c>
      <c r="M148" s="163" t="s">
        <v>3760</v>
      </c>
      <c r="N148" s="59" t="s">
        <v>2604</v>
      </c>
      <c r="O148" s="70" t="s">
        <v>1168</v>
      </c>
      <c r="P148" s="70" t="s">
        <v>1213</v>
      </c>
      <c r="Q148" s="59" t="s">
        <v>7241</v>
      </c>
      <c r="R148" s="59" t="s">
        <v>7030</v>
      </c>
      <c r="S148" s="70" t="s">
        <v>3394</v>
      </c>
      <c r="T148" s="59" t="s">
        <v>2604</v>
      </c>
      <c r="U148" s="70" t="s">
        <v>5921</v>
      </c>
      <c r="V148" s="70" t="s">
        <v>65</v>
      </c>
      <c r="W148" s="70" t="s">
        <v>2870</v>
      </c>
      <c r="X148" s="82" t="s">
        <v>2604</v>
      </c>
      <c r="Y148" s="70" t="s">
        <v>7030</v>
      </c>
      <c r="Z148" s="70" t="s">
        <v>774</v>
      </c>
      <c r="AA148" s="171" t="s">
        <v>774</v>
      </c>
      <c r="AB148" s="70" t="s">
        <v>774</v>
      </c>
      <c r="AC148" s="70" t="s">
        <v>1171</v>
      </c>
      <c r="AD148" s="70" t="s">
        <v>163</v>
      </c>
      <c r="AE148" s="82" t="s">
        <v>1162</v>
      </c>
      <c r="AF148" s="70" t="s">
        <v>1171</v>
      </c>
      <c r="AG148" s="70" t="s">
        <v>1159</v>
      </c>
      <c r="AH148" s="70" t="s">
        <v>3180</v>
      </c>
      <c r="AI148" s="70" t="s">
        <v>544</v>
      </c>
      <c r="AJ148" s="70" t="s">
        <v>65</v>
      </c>
      <c r="AK148" s="70">
        <v>0</v>
      </c>
      <c r="AL148" s="108" t="s">
        <v>5606</v>
      </c>
      <c r="AM148" t="s">
        <v>2604</v>
      </c>
      <c r="AN148" t="b">
        <v>1</v>
      </c>
    </row>
    <row r="149" spans="1:40" x14ac:dyDescent="0.3">
      <c r="A149" s="59" t="s">
        <v>3180</v>
      </c>
      <c r="B149" s="70" t="s">
        <v>1171</v>
      </c>
      <c r="C149" s="70" t="s">
        <v>3078</v>
      </c>
      <c r="D149" s="70" t="s">
        <v>1217</v>
      </c>
      <c r="E149" s="70" t="s">
        <v>143</v>
      </c>
      <c r="F149" s="70" t="s">
        <v>5631</v>
      </c>
      <c r="G149" s="70" t="s">
        <v>2069</v>
      </c>
      <c r="H149" s="161" t="s">
        <v>4900</v>
      </c>
      <c r="I149" s="59" t="s">
        <v>6368</v>
      </c>
      <c r="J149" s="82" t="s">
        <v>4686</v>
      </c>
      <c r="K149" s="70" t="s">
        <v>2687</v>
      </c>
      <c r="L149" s="59" t="s">
        <v>2604</v>
      </c>
      <c r="M149" s="163" t="s">
        <v>3851</v>
      </c>
      <c r="N149" s="59" t="s">
        <v>2767</v>
      </c>
      <c r="O149" s="70" t="s">
        <v>1168</v>
      </c>
      <c r="P149" s="70" t="s">
        <v>1213</v>
      </c>
      <c r="Q149" s="59" t="s">
        <v>3329</v>
      </c>
      <c r="R149" s="59" t="s">
        <v>544</v>
      </c>
      <c r="S149" s="70" t="s">
        <v>3180</v>
      </c>
      <c r="T149" s="59" t="s">
        <v>2767</v>
      </c>
      <c r="U149" s="70" t="s">
        <v>544</v>
      </c>
      <c r="V149" s="70" t="s">
        <v>65</v>
      </c>
      <c r="W149" s="70" t="s">
        <v>2870</v>
      </c>
      <c r="X149" s="99" t="s">
        <v>746</v>
      </c>
      <c r="Y149" s="70" t="s">
        <v>7031</v>
      </c>
      <c r="Z149" s="70" t="s">
        <v>6523</v>
      </c>
      <c r="AA149" s="171">
        <v>43818</v>
      </c>
      <c r="AB149" s="70" t="s">
        <v>774</v>
      </c>
      <c r="AC149" s="70" t="s">
        <v>1219</v>
      </c>
      <c r="AD149" s="70" t="s">
        <v>1028</v>
      </c>
      <c r="AE149" s="82" t="s">
        <v>3414</v>
      </c>
      <c r="AF149" s="70" t="s">
        <v>1171</v>
      </c>
      <c r="AG149" s="70" t="s">
        <v>1159</v>
      </c>
      <c r="AH149" s="70" t="s">
        <v>3281</v>
      </c>
      <c r="AI149" s="70" t="s">
        <v>3285</v>
      </c>
      <c r="AJ149" s="70" t="s">
        <v>65</v>
      </c>
      <c r="AK149" s="70">
        <v>2</v>
      </c>
      <c r="AL149" s="108" t="s">
        <v>6294</v>
      </c>
      <c r="AM149" t="s">
        <v>2767</v>
      </c>
      <c r="AN149" t="b">
        <v>1</v>
      </c>
    </row>
    <row r="150" spans="1:40" x14ac:dyDescent="0.3">
      <c r="A150" s="59" t="s">
        <v>5647</v>
      </c>
      <c r="B150" s="70" t="s">
        <v>1171</v>
      </c>
      <c r="C150" s="70" t="s">
        <v>3078</v>
      </c>
      <c r="D150" s="70" t="s">
        <v>1217</v>
      </c>
      <c r="E150" s="70" t="s">
        <v>143</v>
      </c>
      <c r="F150" s="70" t="s">
        <v>5631</v>
      </c>
      <c r="G150" s="70" t="s">
        <v>2071</v>
      </c>
      <c r="H150" s="161" t="s">
        <v>4900</v>
      </c>
      <c r="I150" s="59" t="s">
        <v>6369</v>
      </c>
      <c r="J150" s="82" t="s">
        <v>4686</v>
      </c>
      <c r="K150" s="70" t="s">
        <v>2687</v>
      </c>
      <c r="L150" s="59" t="s">
        <v>5592</v>
      </c>
      <c r="M150" s="163" t="s">
        <v>7032</v>
      </c>
      <c r="N150" s="59" t="s">
        <v>5591</v>
      </c>
      <c r="O150" s="70" t="s">
        <v>1168</v>
      </c>
      <c r="P150" s="70" t="s">
        <v>1214</v>
      </c>
      <c r="Q150" s="59" t="s">
        <v>6765</v>
      </c>
      <c r="R150" s="59" t="s">
        <v>338</v>
      </c>
      <c r="S150" s="70" t="s">
        <v>5647</v>
      </c>
      <c r="T150" s="59" t="s">
        <v>5591</v>
      </c>
      <c r="U150" s="70" t="s">
        <v>338</v>
      </c>
      <c r="V150" s="70" t="s">
        <v>65</v>
      </c>
      <c r="W150" s="70" t="s">
        <v>2870</v>
      </c>
      <c r="X150" s="99" t="s">
        <v>1121</v>
      </c>
      <c r="Y150" s="70" t="s">
        <v>7033</v>
      </c>
      <c r="Z150" s="70" t="s">
        <v>774</v>
      </c>
      <c r="AA150" s="171" t="s">
        <v>774</v>
      </c>
      <c r="AB150" s="70" t="s">
        <v>774</v>
      </c>
      <c r="AC150" s="70" t="s">
        <v>2072</v>
      </c>
      <c r="AD150" s="70" t="s">
        <v>5293</v>
      </c>
      <c r="AE150" s="82" t="s">
        <v>3414</v>
      </c>
      <c r="AF150" s="70" t="s">
        <v>1171</v>
      </c>
      <c r="AG150" s="70" t="s">
        <v>1159</v>
      </c>
      <c r="AH150" s="70" t="s">
        <v>3281</v>
      </c>
      <c r="AI150" s="70" t="s">
        <v>3285</v>
      </c>
      <c r="AJ150" s="70" t="s">
        <v>65</v>
      </c>
      <c r="AK150" s="70">
        <v>2</v>
      </c>
      <c r="AL150" s="108" t="s">
        <v>6294</v>
      </c>
      <c r="AM150" t="s">
        <v>5591</v>
      </c>
      <c r="AN150" t="b">
        <v>1</v>
      </c>
    </row>
    <row r="151" spans="1:40" x14ac:dyDescent="0.3">
      <c r="A151" s="59" t="s">
        <v>5648</v>
      </c>
      <c r="B151" s="70" t="s">
        <v>1171</v>
      </c>
      <c r="C151" s="70" t="s">
        <v>3078</v>
      </c>
      <c r="D151" s="70" t="s">
        <v>1217</v>
      </c>
      <c r="E151" s="70" t="s">
        <v>143</v>
      </c>
      <c r="F151" s="70" t="s">
        <v>5631</v>
      </c>
      <c r="G151" s="70" t="s">
        <v>2071</v>
      </c>
      <c r="H151" s="161" t="s">
        <v>4900</v>
      </c>
      <c r="I151" s="59" t="s">
        <v>6369</v>
      </c>
      <c r="J151" s="82" t="s">
        <v>4686</v>
      </c>
      <c r="K151" s="70" t="s">
        <v>2687</v>
      </c>
      <c r="L151" s="59" t="s">
        <v>5592</v>
      </c>
      <c r="M151" s="163" t="s">
        <v>7034</v>
      </c>
      <c r="N151" s="59" t="s">
        <v>5592</v>
      </c>
      <c r="O151" s="70" t="s">
        <v>1168</v>
      </c>
      <c r="P151" s="70" t="s">
        <v>1214</v>
      </c>
      <c r="Q151" s="59" t="s">
        <v>6766</v>
      </c>
      <c r="R151" s="59" t="s">
        <v>5921</v>
      </c>
      <c r="S151" s="70" t="s">
        <v>5648</v>
      </c>
      <c r="T151" s="59" t="s">
        <v>5592</v>
      </c>
      <c r="U151" s="70" t="s">
        <v>5921</v>
      </c>
      <c r="V151" s="70" t="s">
        <v>65</v>
      </c>
      <c r="W151" s="70" t="s">
        <v>2870</v>
      </c>
      <c r="X151" s="82" t="s">
        <v>5592</v>
      </c>
      <c r="Y151" s="70" t="s">
        <v>7035</v>
      </c>
      <c r="Z151" s="70" t="s">
        <v>774</v>
      </c>
      <c r="AA151" s="171" t="s">
        <v>774</v>
      </c>
      <c r="AB151" s="70" t="s">
        <v>774</v>
      </c>
      <c r="AC151" s="70" t="s">
        <v>2072</v>
      </c>
      <c r="AD151" s="70" t="s">
        <v>5293</v>
      </c>
      <c r="AE151" s="82" t="s">
        <v>1162</v>
      </c>
      <c r="AF151" s="70" t="s">
        <v>1171</v>
      </c>
      <c r="AG151" s="70" t="s">
        <v>1159</v>
      </c>
      <c r="AH151" s="70" t="s">
        <v>5297</v>
      </c>
      <c r="AI151" s="70" t="s">
        <v>338</v>
      </c>
      <c r="AJ151" s="70" t="s">
        <v>65</v>
      </c>
      <c r="AK151" s="70">
        <v>0</v>
      </c>
      <c r="AL151" s="108" t="s">
        <v>5606</v>
      </c>
      <c r="AM151" t="s">
        <v>5592</v>
      </c>
      <c r="AN151" t="b">
        <v>1</v>
      </c>
    </row>
    <row r="152" spans="1:40" x14ac:dyDescent="0.3">
      <c r="A152" s="59" t="s">
        <v>6736</v>
      </c>
      <c r="B152" s="70" t="s">
        <v>1171</v>
      </c>
      <c r="C152" s="70" t="s">
        <v>3078</v>
      </c>
      <c r="D152" s="70" t="s">
        <v>1218</v>
      </c>
      <c r="E152" s="70" t="s">
        <v>143</v>
      </c>
      <c r="F152" s="70" t="s">
        <v>5631</v>
      </c>
      <c r="G152" s="70" t="s">
        <v>2071</v>
      </c>
      <c r="H152" s="161" t="s">
        <v>4900</v>
      </c>
      <c r="I152" s="59" t="s">
        <v>6369</v>
      </c>
      <c r="J152" s="82" t="s">
        <v>4686</v>
      </c>
      <c r="K152" s="70" t="s">
        <v>2687</v>
      </c>
      <c r="L152" s="59" t="s">
        <v>5904</v>
      </c>
      <c r="M152" s="163" t="s">
        <v>7036</v>
      </c>
      <c r="N152" s="59" t="s">
        <v>2657</v>
      </c>
      <c r="O152" s="70" t="s">
        <v>1168</v>
      </c>
      <c r="P152" s="70" t="s">
        <v>1214</v>
      </c>
      <c r="Q152" s="59" t="s">
        <v>5649</v>
      </c>
      <c r="R152" s="59" t="s">
        <v>7037</v>
      </c>
      <c r="S152" s="70" t="s">
        <v>6736</v>
      </c>
      <c r="T152" s="82" t="s">
        <v>5904</v>
      </c>
      <c r="U152" s="70" t="s">
        <v>5274</v>
      </c>
      <c r="V152" s="70" t="s">
        <v>65</v>
      </c>
      <c r="W152" s="70" t="s">
        <v>6507</v>
      </c>
      <c r="X152" s="99" t="s">
        <v>5272</v>
      </c>
      <c r="Y152" s="70" t="s">
        <v>7038</v>
      </c>
      <c r="Z152" s="70" t="s">
        <v>6525</v>
      </c>
      <c r="AA152" s="171">
        <v>44622</v>
      </c>
      <c r="AB152" s="70" t="s">
        <v>774</v>
      </c>
      <c r="AC152" s="70" t="s">
        <v>1171</v>
      </c>
      <c r="AD152" s="70" t="s">
        <v>163</v>
      </c>
      <c r="AE152" s="82" t="s">
        <v>1162</v>
      </c>
      <c r="AF152" s="70" t="s">
        <v>1171</v>
      </c>
      <c r="AG152" s="70" t="s">
        <v>1159</v>
      </c>
      <c r="AH152" s="70" t="s">
        <v>5647</v>
      </c>
      <c r="AI152" s="70" t="s">
        <v>338</v>
      </c>
      <c r="AJ152" s="70" t="s">
        <v>65</v>
      </c>
      <c r="AK152" s="70">
        <v>1</v>
      </c>
      <c r="AL152" s="108" t="s">
        <v>6293</v>
      </c>
      <c r="AM152" t="s">
        <v>5904</v>
      </c>
      <c r="AN152" t="b">
        <v>1</v>
      </c>
    </row>
    <row r="153" spans="1:40" x14ac:dyDescent="0.3">
      <c r="A153" s="59" t="s">
        <v>5903</v>
      </c>
      <c r="B153" s="70" t="s">
        <v>1171</v>
      </c>
      <c r="C153" s="70" t="s">
        <v>3078</v>
      </c>
      <c r="D153" s="70" t="s">
        <v>1218</v>
      </c>
      <c r="E153" s="70" t="s">
        <v>143</v>
      </c>
      <c r="F153" s="70" t="s">
        <v>5631</v>
      </c>
      <c r="G153" s="70" t="s">
        <v>2071</v>
      </c>
      <c r="H153" s="161" t="s">
        <v>4900</v>
      </c>
      <c r="I153" s="59" t="s">
        <v>6369</v>
      </c>
      <c r="J153" s="82" t="s">
        <v>4686</v>
      </c>
      <c r="K153" s="70" t="s">
        <v>2687</v>
      </c>
      <c r="L153" s="59" t="s">
        <v>6745</v>
      </c>
      <c r="M153" s="163" t="s">
        <v>7039</v>
      </c>
      <c r="N153" s="59" t="s">
        <v>2657</v>
      </c>
      <c r="O153" s="70" t="s">
        <v>1168</v>
      </c>
      <c r="P153" s="70" t="s">
        <v>1214</v>
      </c>
      <c r="Q153" s="59" t="s">
        <v>6524</v>
      </c>
      <c r="R153" s="59" t="s">
        <v>7040</v>
      </c>
      <c r="S153" s="70" t="s">
        <v>5903</v>
      </c>
      <c r="T153" s="59" t="s">
        <v>6745</v>
      </c>
      <c r="U153" s="70" t="s">
        <v>344</v>
      </c>
      <c r="V153" s="70" t="s">
        <v>65</v>
      </c>
      <c r="W153" s="70" t="s">
        <v>6526</v>
      </c>
      <c r="X153" s="99" t="s">
        <v>686</v>
      </c>
      <c r="Y153" s="70" t="s">
        <v>7041</v>
      </c>
      <c r="Z153" s="70" t="s">
        <v>6527</v>
      </c>
      <c r="AA153" s="171">
        <v>41821</v>
      </c>
      <c r="AB153" s="70" t="s">
        <v>774</v>
      </c>
      <c r="AC153" s="70" t="s">
        <v>1171</v>
      </c>
      <c r="AD153" s="70" t="s">
        <v>163</v>
      </c>
      <c r="AE153" s="82" t="s">
        <v>1162</v>
      </c>
      <c r="AF153" s="70" t="s">
        <v>1171</v>
      </c>
      <c r="AG153" s="70" t="s">
        <v>1159</v>
      </c>
      <c r="AH153" s="70" t="s">
        <v>5647</v>
      </c>
      <c r="AI153" s="70" t="s">
        <v>338</v>
      </c>
      <c r="AJ153" s="70" t="s">
        <v>65</v>
      </c>
      <c r="AK153" s="70">
        <v>1</v>
      </c>
      <c r="AL153" s="108" t="s">
        <v>6293</v>
      </c>
      <c r="AM153" t="s">
        <v>6745</v>
      </c>
      <c r="AN153" t="b">
        <v>1</v>
      </c>
    </row>
    <row r="154" spans="1:40" x14ac:dyDescent="0.3">
      <c r="A154" s="59" t="s">
        <v>3182</v>
      </c>
      <c r="B154" s="70" t="s">
        <v>1170</v>
      </c>
      <c r="C154" s="70" t="s">
        <v>1987</v>
      </c>
      <c r="D154" s="70" t="s">
        <v>1217</v>
      </c>
      <c r="E154" s="70" t="s">
        <v>143</v>
      </c>
      <c r="F154" s="70" t="s">
        <v>5631</v>
      </c>
      <c r="G154" s="70" t="s">
        <v>2070</v>
      </c>
      <c r="H154" s="161" t="s">
        <v>4900</v>
      </c>
      <c r="I154" s="59" t="s">
        <v>6377</v>
      </c>
      <c r="J154" s="82" t="s">
        <v>4686</v>
      </c>
      <c r="K154" s="70" t="s">
        <v>2687</v>
      </c>
      <c r="L154" s="59" t="s">
        <v>3410</v>
      </c>
      <c r="M154" s="163" t="s">
        <v>3758</v>
      </c>
      <c r="N154" s="59" t="s">
        <v>2609</v>
      </c>
      <c r="O154" s="70" t="s">
        <v>1168</v>
      </c>
      <c r="P154" s="70" t="s">
        <v>3181</v>
      </c>
      <c r="Q154" s="59" t="s">
        <v>325</v>
      </c>
      <c r="R154" s="59" t="s">
        <v>7042</v>
      </c>
      <c r="S154" s="70" t="s">
        <v>3182</v>
      </c>
      <c r="T154" s="59" t="s">
        <v>3410</v>
      </c>
      <c r="U154" s="70" t="s">
        <v>627</v>
      </c>
      <c r="V154" s="70" t="s">
        <v>65</v>
      </c>
      <c r="W154" s="70" t="s">
        <v>6305</v>
      </c>
      <c r="X154" s="99" t="s">
        <v>743</v>
      </c>
      <c r="Y154" s="70" t="s">
        <v>7043</v>
      </c>
      <c r="Z154" s="70" t="s">
        <v>6537</v>
      </c>
      <c r="AA154" s="171">
        <v>41821</v>
      </c>
      <c r="AB154" s="70" t="s">
        <v>774</v>
      </c>
      <c r="AC154" s="70" t="s">
        <v>1171</v>
      </c>
      <c r="AD154" s="70" t="s">
        <v>163</v>
      </c>
      <c r="AE154" s="82" t="s">
        <v>1162</v>
      </c>
      <c r="AF154" s="70" t="s">
        <v>1171</v>
      </c>
      <c r="AG154" s="70" t="s">
        <v>1159</v>
      </c>
      <c r="AH154" s="70" t="s">
        <v>3191</v>
      </c>
      <c r="AI154" s="70" t="s">
        <v>3193</v>
      </c>
      <c r="AJ154" s="70" t="s">
        <v>65</v>
      </c>
      <c r="AK154" s="70">
        <v>1</v>
      </c>
      <c r="AL154" s="108" t="s">
        <v>6293</v>
      </c>
      <c r="AM154" t="s">
        <v>3410</v>
      </c>
      <c r="AN154" t="b">
        <v>1</v>
      </c>
    </row>
    <row r="155" spans="1:40" x14ac:dyDescent="0.3">
      <c r="A155" s="59" t="s">
        <v>3184</v>
      </c>
      <c r="B155" s="70" t="s">
        <v>1170</v>
      </c>
      <c r="C155" s="70" t="s">
        <v>1987</v>
      </c>
      <c r="D155" s="70" t="s">
        <v>1217</v>
      </c>
      <c r="E155" s="70" t="s">
        <v>143</v>
      </c>
      <c r="F155" s="70" t="s">
        <v>5631</v>
      </c>
      <c r="G155" s="70" t="s">
        <v>2070</v>
      </c>
      <c r="H155" s="161" t="s">
        <v>4900</v>
      </c>
      <c r="I155" s="59" t="s">
        <v>6377</v>
      </c>
      <c r="J155" s="82" t="s">
        <v>4686</v>
      </c>
      <c r="K155" s="70" t="s">
        <v>2687</v>
      </c>
      <c r="L155" s="59" t="s">
        <v>2609</v>
      </c>
      <c r="M155" s="163" t="s">
        <v>3761</v>
      </c>
      <c r="N155" s="59" t="s">
        <v>2653</v>
      </c>
      <c r="O155" s="70" t="s">
        <v>1168</v>
      </c>
      <c r="P155" s="70" t="s">
        <v>3181</v>
      </c>
      <c r="Q155" s="59" t="s">
        <v>343</v>
      </c>
      <c r="R155" s="59" t="s">
        <v>7044</v>
      </c>
      <c r="S155" s="70" t="s">
        <v>3184</v>
      </c>
      <c r="T155" s="59" t="s">
        <v>2609</v>
      </c>
      <c r="U155" s="70" t="s">
        <v>3183</v>
      </c>
      <c r="V155" s="70" t="s">
        <v>137</v>
      </c>
      <c r="W155" s="70" t="s">
        <v>6305</v>
      </c>
      <c r="X155" s="99">
        <v>5088</v>
      </c>
      <c r="Y155" s="70" t="s">
        <v>7045</v>
      </c>
      <c r="Z155" s="70" t="s">
        <v>6538</v>
      </c>
      <c r="AA155" s="171">
        <v>42050</v>
      </c>
      <c r="AB155" s="70" t="s">
        <v>774</v>
      </c>
      <c r="AC155" s="70" t="s">
        <v>1171</v>
      </c>
      <c r="AD155" s="70" t="s">
        <v>163</v>
      </c>
      <c r="AE155" s="82" t="s">
        <v>1162</v>
      </c>
      <c r="AF155" s="70" t="s">
        <v>1171</v>
      </c>
      <c r="AG155" s="70" t="s">
        <v>1159</v>
      </c>
      <c r="AH155" s="70" t="s">
        <v>3191</v>
      </c>
      <c r="AI155" s="70" t="s">
        <v>3193</v>
      </c>
      <c r="AJ155" s="70" t="s">
        <v>65</v>
      </c>
      <c r="AK155" s="70">
        <v>1</v>
      </c>
      <c r="AL155" s="108" t="s">
        <v>6293</v>
      </c>
      <c r="AM155" t="s">
        <v>2609</v>
      </c>
      <c r="AN155" t="b">
        <v>1</v>
      </c>
    </row>
    <row r="156" spans="1:40" x14ac:dyDescent="0.3">
      <c r="A156" s="59" t="s">
        <v>3187</v>
      </c>
      <c r="B156" s="70" t="s">
        <v>1170</v>
      </c>
      <c r="C156" s="70" t="s">
        <v>1987</v>
      </c>
      <c r="D156" s="70" t="s">
        <v>1217</v>
      </c>
      <c r="E156" s="70" t="s">
        <v>143</v>
      </c>
      <c r="F156" s="70" t="s">
        <v>5631</v>
      </c>
      <c r="G156" s="70" t="s">
        <v>2070</v>
      </c>
      <c r="H156" s="161" t="s">
        <v>4900</v>
      </c>
      <c r="I156" s="59" t="s">
        <v>6377</v>
      </c>
      <c r="J156" s="82" t="s">
        <v>4686</v>
      </c>
      <c r="K156" s="70" t="s">
        <v>2687</v>
      </c>
      <c r="L156" s="59" t="s">
        <v>2653</v>
      </c>
      <c r="M156" s="163" t="s">
        <v>3762</v>
      </c>
      <c r="N156" s="59" t="s">
        <v>2600</v>
      </c>
      <c r="O156" s="70" t="s">
        <v>1168</v>
      </c>
      <c r="P156" s="70" t="s">
        <v>3181</v>
      </c>
      <c r="Q156" s="59" t="s">
        <v>346</v>
      </c>
      <c r="R156" s="59" t="s">
        <v>7046</v>
      </c>
      <c r="S156" s="70" t="s">
        <v>3187</v>
      </c>
      <c r="T156" s="59" t="s">
        <v>2653</v>
      </c>
      <c r="U156" s="70" t="s">
        <v>1669</v>
      </c>
      <c r="V156" s="70" t="s">
        <v>65</v>
      </c>
      <c r="W156" s="70" t="s">
        <v>6305</v>
      </c>
      <c r="X156" s="99" t="s">
        <v>6535</v>
      </c>
      <c r="Y156" s="70" t="s">
        <v>7047</v>
      </c>
      <c r="Z156" s="70" t="s">
        <v>6539</v>
      </c>
      <c r="AA156" s="171">
        <v>44965</v>
      </c>
      <c r="AB156" s="70" t="s">
        <v>774</v>
      </c>
      <c r="AC156" s="70" t="s">
        <v>1171</v>
      </c>
      <c r="AD156" s="70" t="s">
        <v>163</v>
      </c>
      <c r="AE156" s="82" t="s">
        <v>1162</v>
      </c>
      <c r="AF156" s="70" t="s">
        <v>1171</v>
      </c>
      <c r="AG156" s="70" t="s">
        <v>1159</v>
      </c>
      <c r="AH156" s="70" t="s">
        <v>3191</v>
      </c>
      <c r="AI156" s="70" t="s">
        <v>3193</v>
      </c>
      <c r="AJ156" s="70" t="s">
        <v>65</v>
      </c>
      <c r="AK156" s="70">
        <v>1</v>
      </c>
      <c r="AL156" s="108" t="s">
        <v>6293</v>
      </c>
      <c r="AM156" t="s">
        <v>2653</v>
      </c>
      <c r="AN156" t="b">
        <v>1</v>
      </c>
    </row>
    <row r="157" spans="1:40" x14ac:dyDescent="0.3">
      <c r="A157" s="59" t="s">
        <v>3189</v>
      </c>
      <c r="B157" s="70" t="s">
        <v>1195</v>
      </c>
      <c r="C157" s="70" t="s">
        <v>1988</v>
      </c>
      <c r="D157" s="70" t="s">
        <v>1217</v>
      </c>
      <c r="E157" s="70" t="s">
        <v>143</v>
      </c>
      <c r="F157" s="70" t="s">
        <v>5631</v>
      </c>
      <c r="G157" s="70" t="s">
        <v>2070</v>
      </c>
      <c r="H157" s="161" t="s">
        <v>4900</v>
      </c>
      <c r="I157" s="59" t="s">
        <v>6377</v>
      </c>
      <c r="J157" s="82" t="s">
        <v>4686</v>
      </c>
      <c r="K157" s="70" t="s">
        <v>2687</v>
      </c>
      <c r="L157" s="59" t="s">
        <v>2652</v>
      </c>
      <c r="M157" s="163" t="s">
        <v>3765</v>
      </c>
      <c r="N157" s="59">
        <v>220001</v>
      </c>
      <c r="O157" s="70" t="s">
        <v>1168</v>
      </c>
      <c r="P157" s="70" t="s">
        <v>3181</v>
      </c>
      <c r="Q157" s="59" t="s">
        <v>546</v>
      </c>
      <c r="R157" s="59" t="s">
        <v>7048</v>
      </c>
      <c r="S157" s="70" t="s">
        <v>3189</v>
      </c>
      <c r="T157" s="59" t="s">
        <v>2652</v>
      </c>
      <c r="U157" s="70" t="s">
        <v>3197</v>
      </c>
      <c r="V157" s="70" t="s">
        <v>65</v>
      </c>
      <c r="W157" s="70" t="s">
        <v>6305</v>
      </c>
      <c r="X157" s="70" t="s">
        <v>6536</v>
      </c>
      <c r="Y157" s="70" t="s">
        <v>7049</v>
      </c>
      <c r="Z157" s="70" t="s">
        <v>6540</v>
      </c>
      <c r="AA157" s="171">
        <v>44877</v>
      </c>
      <c r="AB157" s="70" t="s">
        <v>774</v>
      </c>
      <c r="AC157" s="70" t="s">
        <v>1171</v>
      </c>
      <c r="AD157" s="70" t="s">
        <v>163</v>
      </c>
      <c r="AE157" s="82" t="s">
        <v>1162</v>
      </c>
      <c r="AF157" s="70" t="s">
        <v>1171</v>
      </c>
      <c r="AG157" s="70" t="s">
        <v>1159</v>
      </c>
      <c r="AH157" s="70" t="s">
        <v>3191</v>
      </c>
      <c r="AI157" s="70" t="s">
        <v>3193</v>
      </c>
      <c r="AJ157" s="70" t="s">
        <v>65</v>
      </c>
      <c r="AK157" s="70">
        <v>1</v>
      </c>
      <c r="AL157" s="108" t="s">
        <v>6293</v>
      </c>
      <c r="AM157" t="s">
        <v>2652</v>
      </c>
      <c r="AN157" t="b">
        <v>1</v>
      </c>
    </row>
    <row r="158" spans="1:40" x14ac:dyDescent="0.3">
      <c r="A158" s="59" t="s">
        <v>3396</v>
      </c>
      <c r="B158" s="70" t="s">
        <v>1171</v>
      </c>
      <c r="C158" s="70" t="s">
        <v>3078</v>
      </c>
      <c r="D158" s="70" t="s">
        <v>1217</v>
      </c>
      <c r="E158" s="70" t="s">
        <v>143</v>
      </c>
      <c r="F158" s="70" t="s">
        <v>5631</v>
      </c>
      <c r="G158" s="70" t="s">
        <v>2070</v>
      </c>
      <c r="H158" s="161" t="s">
        <v>4900</v>
      </c>
      <c r="I158" s="59" t="s">
        <v>6377</v>
      </c>
      <c r="J158" s="82" t="s">
        <v>4686</v>
      </c>
      <c r="K158" s="70" t="s">
        <v>2687</v>
      </c>
      <c r="L158" s="59" t="s">
        <v>2659</v>
      </c>
      <c r="M158" s="163" t="s">
        <v>3766</v>
      </c>
      <c r="N158" s="59" t="s">
        <v>2659</v>
      </c>
      <c r="O158" s="70" t="s">
        <v>1168</v>
      </c>
      <c r="P158" s="70" t="s">
        <v>3181</v>
      </c>
      <c r="Q158" s="59" t="s">
        <v>7243</v>
      </c>
      <c r="R158" s="59" t="s">
        <v>7050</v>
      </c>
      <c r="S158" s="70" t="s">
        <v>3396</v>
      </c>
      <c r="T158" s="59" t="s">
        <v>2659</v>
      </c>
      <c r="U158" s="70" t="s">
        <v>5921</v>
      </c>
      <c r="V158" s="70" t="s">
        <v>65</v>
      </c>
      <c r="W158" s="70" t="s">
        <v>2870</v>
      </c>
      <c r="X158" s="82" t="s">
        <v>2659</v>
      </c>
      <c r="Y158" s="70" t="s">
        <v>7050</v>
      </c>
      <c r="Z158" s="70" t="s">
        <v>774</v>
      </c>
      <c r="AA158" s="171" t="s">
        <v>774</v>
      </c>
      <c r="AB158" s="70" t="s">
        <v>774</v>
      </c>
      <c r="AC158" s="70" t="s">
        <v>1171</v>
      </c>
      <c r="AD158" s="70" t="s">
        <v>163</v>
      </c>
      <c r="AE158" s="82" t="s">
        <v>1162</v>
      </c>
      <c r="AF158" s="70" t="s">
        <v>1171</v>
      </c>
      <c r="AG158" s="70" t="s">
        <v>1159</v>
      </c>
      <c r="AH158" s="70" t="s">
        <v>3191</v>
      </c>
      <c r="AI158" s="70" t="s">
        <v>3193</v>
      </c>
      <c r="AJ158" s="70" t="s">
        <v>65</v>
      </c>
      <c r="AK158" s="70">
        <v>0</v>
      </c>
      <c r="AL158" s="108" t="s">
        <v>5606</v>
      </c>
      <c r="AM158" t="s">
        <v>2659</v>
      </c>
      <c r="AN158" t="b">
        <v>1</v>
      </c>
    </row>
    <row r="159" spans="1:40" x14ac:dyDescent="0.3">
      <c r="A159" s="59" t="s">
        <v>3191</v>
      </c>
      <c r="B159" s="70" t="s">
        <v>1171</v>
      </c>
      <c r="C159" s="70" t="s">
        <v>3078</v>
      </c>
      <c r="D159" s="70" t="s">
        <v>1217</v>
      </c>
      <c r="E159" s="70" t="s">
        <v>143</v>
      </c>
      <c r="F159" s="70" t="s">
        <v>5631</v>
      </c>
      <c r="G159" s="70" t="s">
        <v>2070</v>
      </c>
      <c r="H159" s="161" t="s">
        <v>4900</v>
      </c>
      <c r="I159" s="59" t="s">
        <v>6377</v>
      </c>
      <c r="J159" s="82" t="s">
        <v>4686</v>
      </c>
      <c r="K159" s="70" t="s">
        <v>2687</v>
      </c>
      <c r="L159" s="59" t="s">
        <v>2659</v>
      </c>
      <c r="M159" s="163" t="s">
        <v>3852</v>
      </c>
      <c r="N159" s="59" t="s">
        <v>2779</v>
      </c>
      <c r="O159" s="70" t="s">
        <v>1168</v>
      </c>
      <c r="P159" s="70" t="s">
        <v>3181</v>
      </c>
      <c r="Q159" s="59" t="s">
        <v>3332</v>
      </c>
      <c r="R159" s="59" t="s">
        <v>3193</v>
      </c>
      <c r="S159" s="70" t="s">
        <v>3191</v>
      </c>
      <c r="T159" s="59" t="s">
        <v>2779</v>
      </c>
      <c r="U159" s="70" t="s">
        <v>3193</v>
      </c>
      <c r="V159" s="70" t="s">
        <v>65</v>
      </c>
      <c r="W159" s="70" t="s">
        <v>2870</v>
      </c>
      <c r="X159" s="70" t="s">
        <v>685</v>
      </c>
      <c r="Y159" s="70" t="s">
        <v>7051</v>
      </c>
      <c r="Z159" s="70" t="s">
        <v>6541</v>
      </c>
      <c r="AA159" s="171">
        <v>43899</v>
      </c>
      <c r="AB159" s="70" t="s">
        <v>774</v>
      </c>
      <c r="AC159" s="70" t="s">
        <v>1219</v>
      </c>
      <c r="AD159" s="70" t="s">
        <v>1028</v>
      </c>
      <c r="AE159" s="82" t="s">
        <v>3414</v>
      </c>
      <c r="AF159" s="70" t="s">
        <v>1171</v>
      </c>
      <c r="AG159" s="70" t="s">
        <v>1159</v>
      </c>
      <c r="AH159" s="70" t="s">
        <v>3281</v>
      </c>
      <c r="AI159" s="70" t="s">
        <v>3285</v>
      </c>
      <c r="AJ159" s="70" t="s">
        <v>65</v>
      </c>
      <c r="AK159" s="70">
        <v>2</v>
      </c>
      <c r="AL159" s="108" t="s">
        <v>6294</v>
      </c>
      <c r="AM159" t="s">
        <v>2779</v>
      </c>
      <c r="AN159" t="b">
        <v>1</v>
      </c>
    </row>
    <row r="160" spans="1:40" x14ac:dyDescent="0.3">
      <c r="A160" s="59" t="s">
        <v>2243</v>
      </c>
      <c r="B160" s="70" t="s">
        <v>1170</v>
      </c>
      <c r="C160" s="70" t="s">
        <v>1987</v>
      </c>
      <c r="D160" s="70" t="s">
        <v>1218</v>
      </c>
      <c r="E160" s="70" t="s">
        <v>143</v>
      </c>
      <c r="F160" s="70" t="s">
        <v>5631</v>
      </c>
      <c r="G160" s="70" t="s">
        <v>2071</v>
      </c>
      <c r="H160" s="161" t="s">
        <v>4900</v>
      </c>
      <c r="I160" s="59" t="s">
        <v>6369</v>
      </c>
      <c r="J160" s="82" t="s">
        <v>4686</v>
      </c>
      <c r="K160" s="70" t="s">
        <v>2687</v>
      </c>
      <c r="L160" s="59" t="s">
        <v>2601</v>
      </c>
      <c r="M160" s="163" t="s">
        <v>3767</v>
      </c>
      <c r="N160" s="59" t="s">
        <v>2601</v>
      </c>
      <c r="O160" s="70" t="s">
        <v>1168</v>
      </c>
      <c r="P160" s="70" t="s">
        <v>1214</v>
      </c>
      <c r="Q160" s="59" t="s">
        <v>335</v>
      </c>
      <c r="R160" s="59" t="s">
        <v>7052</v>
      </c>
      <c r="S160" s="70" t="s">
        <v>2243</v>
      </c>
      <c r="T160" s="59" t="s">
        <v>2601</v>
      </c>
      <c r="U160" s="70" t="s">
        <v>5866</v>
      </c>
      <c r="V160" s="70" t="s">
        <v>347</v>
      </c>
      <c r="W160" s="70" t="s">
        <v>6305</v>
      </c>
      <c r="X160" s="70" t="s">
        <v>5867</v>
      </c>
      <c r="Y160" s="70" t="s">
        <v>7053</v>
      </c>
      <c r="Z160" s="70" t="s">
        <v>6531</v>
      </c>
      <c r="AA160" s="171">
        <v>44779</v>
      </c>
      <c r="AB160" s="70" t="s">
        <v>774</v>
      </c>
      <c r="AC160" s="70" t="s">
        <v>1171</v>
      </c>
      <c r="AD160" s="70" t="s">
        <v>163</v>
      </c>
      <c r="AE160" s="82" t="s">
        <v>1162</v>
      </c>
      <c r="AF160" s="70" t="s">
        <v>1171</v>
      </c>
      <c r="AG160" s="70" t="s">
        <v>1159</v>
      </c>
      <c r="AH160" s="70" t="s">
        <v>3198</v>
      </c>
      <c r="AI160" s="70" t="s">
        <v>3192</v>
      </c>
      <c r="AJ160" s="70" t="s">
        <v>65</v>
      </c>
      <c r="AK160" s="70">
        <v>1</v>
      </c>
      <c r="AL160" s="108" t="s">
        <v>6293</v>
      </c>
      <c r="AM160" t="s">
        <v>2601</v>
      </c>
      <c r="AN160" t="b">
        <v>1</v>
      </c>
    </row>
    <row r="161" spans="1:40" x14ac:dyDescent="0.3">
      <c r="A161" s="59" t="s">
        <v>2244</v>
      </c>
      <c r="B161" s="70" t="s">
        <v>1170</v>
      </c>
      <c r="C161" s="70" t="s">
        <v>1987</v>
      </c>
      <c r="D161" s="70" t="s">
        <v>1218</v>
      </c>
      <c r="E161" s="70" t="s">
        <v>143</v>
      </c>
      <c r="F161" s="70" t="s">
        <v>5631</v>
      </c>
      <c r="G161" s="70" t="s">
        <v>2071</v>
      </c>
      <c r="H161" s="161" t="s">
        <v>4900</v>
      </c>
      <c r="I161" s="59" t="s">
        <v>6369</v>
      </c>
      <c r="J161" s="82" t="s">
        <v>4686</v>
      </c>
      <c r="K161" s="70" t="s">
        <v>2687</v>
      </c>
      <c r="L161" s="59" t="s">
        <v>2602</v>
      </c>
      <c r="M161" s="163" t="s">
        <v>3769</v>
      </c>
      <c r="N161" s="59" t="s">
        <v>2602</v>
      </c>
      <c r="O161" s="70" t="s">
        <v>1168</v>
      </c>
      <c r="P161" s="70" t="s">
        <v>1214</v>
      </c>
      <c r="Q161" s="59" t="s">
        <v>337</v>
      </c>
      <c r="R161" s="59" t="s">
        <v>7054</v>
      </c>
      <c r="S161" s="70" t="s">
        <v>2244</v>
      </c>
      <c r="T161" s="59" t="s">
        <v>2602</v>
      </c>
      <c r="U161" s="70" t="s">
        <v>5271</v>
      </c>
      <c r="V161" s="70" t="s">
        <v>65</v>
      </c>
      <c r="W161" s="70" t="s">
        <v>6305</v>
      </c>
      <c r="X161" s="70" t="s">
        <v>5275</v>
      </c>
      <c r="Y161" s="70" t="s">
        <v>7055</v>
      </c>
      <c r="Z161" s="70" t="s">
        <v>6532</v>
      </c>
      <c r="AA161" s="171">
        <v>44617</v>
      </c>
      <c r="AB161" s="70" t="s">
        <v>774</v>
      </c>
      <c r="AC161" s="70" t="s">
        <v>1171</v>
      </c>
      <c r="AD161" s="70" t="s">
        <v>163</v>
      </c>
      <c r="AE161" s="82" t="s">
        <v>1162</v>
      </c>
      <c r="AF161" s="70" t="s">
        <v>1171</v>
      </c>
      <c r="AG161" s="70" t="s">
        <v>1159</v>
      </c>
      <c r="AH161" s="70" t="s">
        <v>3198</v>
      </c>
      <c r="AI161" s="70" t="s">
        <v>3192</v>
      </c>
      <c r="AJ161" s="70" t="s">
        <v>65</v>
      </c>
      <c r="AK161" s="70">
        <v>1</v>
      </c>
      <c r="AL161" s="108" t="s">
        <v>6293</v>
      </c>
      <c r="AM161" t="s">
        <v>2602</v>
      </c>
      <c r="AN161" t="b">
        <v>1</v>
      </c>
    </row>
    <row r="162" spans="1:40" x14ac:dyDescent="0.3">
      <c r="A162" s="59" t="s">
        <v>2245</v>
      </c>
      <c r="B162" s="70" t="s">
        <v>1170</v>
      </c>
      <c r="C162" s="70" t="s">
        <v>1987</v>
      </c>
      <c r="D162" s="70" t="s">
        <v>1218</v>
      </c>
      <c r="E162" s="70" t="s">
        <v>143</v>
      </c>
      <c r="F162" s="70" t="s">
        <v>5631</v>
      </c>
      <c r="G162" s="70" t="s">
        <v>2071</v>
      </c>
      <c r="H162" s="161" t="s">
        <v>4900</v>
      </c>
      <c r="I162" s="59" t="s">
        <v>6369</v>
      </c>
      <c r="J162" s="82" t="s">
        <v>4686</v>
      </c>
      <c r="K162" s="70" t="s">
        <v>2687</v>
      </c>
      <c r="L162" s="59" t="s">
        <v>2657</v>
      </c>
      <c r="M162" s="163" t="s">
        <v>3768</v>
      </c>
      <c r="N162" s="59" t="s">
        <v>2657</v>
      </c>
      <c r="O162" s="70" t="s">
        <v>1168</v>
      </c>
      <c r="P162" s="70" t="s">
        <v>1214</v>
      </c>
      <c r="Q162" s="59" t="s">
        <v>340</v>
      </c>
      <c r="R162" s="59" t="s">
        <v>7056</v>
      </c>
      <c r="S162" s="70" t="s">
        <v>2245</v>
      </c>
      <c r="T162" s="59" t="s">
        <v>2657</v>
      </c>
      <c r="U162" s="70" t="s">
        <v>6716</v>
      </c>
      <c r="V162" s="70" t="s">
        <v>65</v>
      </c>
      <c r="W162" s="70" t="s">
        <v>6305</v>
      </c>
      <c r="X162" s="99" t="s">
        <v>2657</v>
      </c>
      <c r="Y162" s="70" t="s">
        <v>7057</v>
      </c>
      <c r="Z162" s="70" t="s">
        <v>774</v>
      </c>
      <c r="AA162" s="171" t="s">
        <v>774</v>
      </c>
      <c r="AB162" s="70" t="s">
        <v>774</v>
      </c>
      <c r="AC162" s="70" t="s">
        <v>1171</v>
      </c>
      <c r="AD162" s="70" t="s">
        <v>163</v>
      </c>
      <c r="AE162" s="82" t="s">
        <v>1162</v>
      </c>
      <c r="AF162" s="70" t="s">
        <v>1171</v>
      </c>
      <c r="AG162" s="70" t="s">
        <v>1159</v>
      </c>
      <c r="AH162" s="70" t="s">
        <v>3198</v>
      </c>
      <c r="AI162" s="70" t="s">
        <v>3192</v>
      </c>
      <c r="AJ162" s="70" t="s">
        <v>65</v>
      </c>
      <c r="AK162" s="70">
        <v>1</v>
      </c>
      <c r="AL162" s="108" t="s">
        <v>6293</v>
      </c>
      <c r="AM162" t="s">
        <v>2657</v>
      </c>
      <c r="AN162" t="b">
        <v>1</v>
      </c>
    </row>
    <row r="163" spans="1:40" x14ac:dyDescent="0.3">
      <c r="A163" s="59" t="s">
        <v>3196</v>
      </c>
      <c r="B163" s="70" t="s">
        <v>1195</v>
      </c>
      <c r="C163" s="70" t="s">
        <v>1988</v>
      </c>
      <c r="D163" s="70" t="s">
        <v>1218</v>
      </c>
      <c r="E163" s="70" t="s">
        <v>143</v>
      </c>
      <c r="F163" s="70" t="s">
        <v>5631</v>
      </c>
      <c r="G163" s="70" t="s">
        <v>2071</v>
      </c>
      <c r="H163" s="161" t="s">
        <v>4900</v>
      </c>
      <c r="I163" s="59" t="s">
        <v>6369</v>
      </c>
      <c r="J163" s="82" t="s">
        <v>4686</v>
      </c>
      <c r="K163" s="70" t="s">
        <v>2687</v>
      </c>
      <c r="L163" s="59" t="s">
        <v>3409</v>
      </c>
      <c r="M163" s="163" t="s">
        <v>3770</v>
      </c>
      <c r="N163" s="59" t="s">
        <v>3409</v>
      </c>
      <c r="O163" s="70" t="s">
        <v>1168</v>
      </c>
      <c r="P163" s="70" t="s">
        <v>1214</v>
      </c>
      <c r="Q163" s="59" t="s">
        <v>541</v>
      </c>
      <c r="R163" s="59" t="s">
        <v>7058</v>
      </c>
      <c r="S163" s="70" t="s">
        <v>3196</v>
      </c>
      <c r="T163" s="59" t="s">
        <v>3409</v>
      </c>
      <c r="U163" s="70" t="s">
        <v>3194</v>
      </c>
      <c r="V163" s="70" t="s">
        <v>65</v>
      </c>
      <c r="W163" s="70" t="s">
        <v>6305</v>
      </c>
      <c r="X163" s="99" t="s">
        <v>4576</v>
      </c>
      <c r="Y163" s="70" t="s">
        <v>7059</v>
      </c>
      <c r="Z163" s="70" t="s">
        <v>6533</v>
      </c>
      <c r="AA163" s="171">
        <v>44431</v>
      </c>
      <c r="AB163" s="70" t="s">
        <v>774</v>
      </c>
      <c r="AC163" s="70" t="s">
        <v>1171</v>
      </c>
      <c r="AD163" s="70" t="s">
        <v>163</v>
      </c>
      <c r="AE163" s="82" t="s">
        <v>1162</v>
      </c>
      <c r="AF163" s="70" t="s">
        <v>1171</v>
      </c>
      <c r="AG163" s="70" t="s">
        <v>1159</v>
      </c>
      <c r="AH163" s="70" t="s">
        <v>3198</v>
      </c>
      <c r="AI163" s="70" t="s">
        <v>3192</v>
      </c>
      <c r="AJ163" s="70" t="s">
        <v>65</v>
      </c>
      <c r="AK163" s="70">
        <v>1</v>
      </c>
      <c r="AL163" s="108" t="s">
        <v>6293</v>
      </c>
      <c r="AM163" t="s">
        <v>3409</v>
      </c>
      <c r="AN163" t="b">
        <v>1</v>
      </c>
    </row>
    <row r="164" spans="1:40" x14ac:dyDescent="0.3">
      <c r="A164" s="59" t="s">
        <v>6528</v>
      </c>
      <c r="B164" s="70" t="s">
        <v>1195</v>
      </c>
      <c r="C164" s="70" t="s">
        <v>1988</v>
      </c>
      <c r="D164" s="70" t="s">
        <v>1218</v>
      </c>
      <c r="E164" s="70" t="s">
        <v>143</v>
      </c>
      <c r="F164" s="70" t="s">
        <v>5631</v>
      </c>
      <c r="G164" s="70" t="s">
        <v>2071</v>
      </c>
      <c r="H164" s="161" t="s">
        <v>4900</v>
      </c>
      <c r="I164" s="59" t="s">
        <v>6369</v>
      </c>
      <c r="J164" s="82" t="s">
        <v>4686</v>
      </c>
      <c r="K164" s="70" t="s">
        <v>2687</v>
      </c>
      <c r="L164" s="59" t="s">
        <v>2655</v>
      </c>
      <c r="M164" s="163" t="s">
        <v>3764</v>
      </c>
      <c r="N164" s="59" t="s">
        <v>3409</v>
      </c>
      <c r="O164" s="70" t="s">
        <v>1168</v>
      </c>
      <c r="P164" s="70" t="s">
        <v>1214</v>
      </c>
      <c r="Q164" s="59" t="s">
        <v>543</v>
      </c>
      <c r="R164" s="59" t="s">
        <v>7060</v>
      </c>
      <c r="S164" s="70" t="s">
        <v>6528</v>
      </c>
      <c r="T164" s="59" t="s">
        <v>2655</v>
      </c>
      <c r="U164" s="70" t="s">
        <v>6530</v>
      </c>
      <c r="V164" s="70" t="s">
        <v>65</v>
      </c>
      <c r="W164" s="70" t="s">
        <v>6298</v>
      </c>
      <c r="X164" s="99" t="s">
        <v>6529</v>
      </c>
      <c r="Y164" s="70" t="s">
        <v>7061</v>
      </c>
      <c r="Z164" s="70" t="s">
        <v>774</v>
      </c>
      <c r="AA164" s="171">
        <v>45111</v>
      </c>
      <c r="AB164" s="70" t="s">
        <v>774</v>
      </c>
      <c r="AC164" s="70" t="s">
        <v>1171</v>
      </c>
      <c r="AD164" s="70" t="s">
        <v>163</v>
      </c>
      <c r="AE164" s="82" t="s">
        <v>1162</v>
      </c>
      <c r="AF164" s="70" t="s">
        <v>1171</v>
      </c>
      <c r="AG164" s="70" t="s">
        <v>1159</v>
      </c>
      <c r="AH164" s="70" t="s">
        <v>3198</v>
      </c>
      <c r="AI164" s="70" t="s">
        <v>3192</v>
      </c>
      <c r="AJ164" s="70" t="s">
        <v>65</v>
      </c>
      <c r="AK164" s="70">
        <v>1</v>
      </c>
      <c r="AL164" s="108" t="s">
        <v>6293</v>
      </c>
      <c r="AM164" t="s">
        <v>2655</v>
      </c>
      <c r="AN164" t="b">
        <v>1</v>
      </c>
    </row>
    <row r="165" spans="1:40" x14ac:dyDescent="0.3">
      <c r="A165" s="59" t="s">
        <v>3395</v>
      </c>
      <c r="B165" s="70" t="s">
        <v>1171</v>
      </c>
      <c r="C165" s="70" t="s">
        <v>3078</v>
      </c>
      <c r="D165" s="70" t="s">
        <v>1218</v>
      </c>
      <c r="E165" s="70" t="s">
        <v>143</v>
      </c>
      <c r="F165" s="70" t="s">
        <v>5631</v>
      </c>
      <c r="G165" s="70" t="s">
        <v>2071</v>
      </c>
      <c r="H165" s="161" t="s">
        <v>4900</v>
      </c>
      <c r="I165" s="59" t="s">
        <v>6369</v>
      </c>
      <c r="J165" s="82" t="s">
        <v>4686</v>
      </c>
      <c r="K165" s="70" t="s">
        <v>2687</v>
      </c>
      <c r="L165" s="59" t="s">
        <v>2610</v>
      </c>
      <c r="M165" s="163" t="s">
        <v>3771</v>
      </c>
      <c r="N165" s="59" t="s">
        <v>2610</v>
      </c>
      <c r="O165" s="70" t="s">
        <v>1168</v>
      </c>
      <c r="P165" s="70" t="s">
        <v>1214</v>
      </c>
      <c r="Q165" s="59" t="s">
        <v>7242</v>
      </c>
      <c r="R165" s="59" t="s">
        <v>7062</v>
      </c>
      <c r="S165" s="70" t="s">
        <v>3395</v>
      </c>
      <c r="T165" s="59" t="s">
        <v>2610</v>
      </c>
      <c r="U165" s="70" t="s">
        <v>5921</v>
      </c>
      <c r="V165" s="70" t="s">
        <v>65</v>
      </c>
      <c r="W165" s="70" t="s">
        <v>2870</v>
      </c>
      <c r="X165" s="82" t="s">
        <v>2610</v>
      </c>
      <c r="Y165" s="70" t="s">
        <v>7062</v>
      </c>
      <c r="Z165" s="70" t="s">
        <v>774</v>
      </c>
      <c r="AA165" s="171" t="s">
        <v>774</v>
      </c>
      <c r="AB165" s="70" t="s">
        <v>774</v>
      </c>
      <c r="AC165" s="70" t="s">
        <v>1171</v>
      </c>
      <c r="AD165" s="70" t="s">
        <v>163</v>
      </c>
      <c r="AE165" s="82" t="s">
        <v>1162</v>
      </c>
      <c r="AF165" s="70" t="s">
        <v>1171</v>
      </c>
      <c r="AG165" s="70" t="s">
        <v>1159</v>
      </c>
      <c r="AH165" s="70" t="s">
        <v>3198</v>
      </c>
      <c r="AI165" s="70" t="s">
        <v>3192</v>
      </c>
      <c r="AJ165" s="70" t="s">
        <v>65</v>
      </c>
      <c r="AK165" s="70">
        <v>0</v>
      </c>
      <c r="AL165" s="108" t="s">
        <v>5606</v>
      </c>
      <c r="AM165" t="s">
        <v>2610</v>
      </c>
      <c r="AN165" t="b">
        <v>1</v>
      </c>
    </row>
    <row r="166" spans="1:40" x14ac:dyDescent="0.3">
      <c r="A166" s="59" t="s">
        <v>3198</v>
      </c>
      <c r="B166" s="70" t="s">
        <v>1171</v>
      </c>
      <c r="C166" s="70" t="s">
        <v>3078</v>
      </c>
      <c r="D166" s="70" t="s">
        <v>1218</v>
      </c>
      <c r="E166" s="70" t="s">
        <v>143</v>
      </c>
      <c r="F166" s="70" t="s">
        <v>5631</v>
      </c>
      <c r="G166" s="70" t="s">
        <v>2071</v>
      </c>
      <c r="H166" s="161" t="s">
        <v>4900</v>
      </c>
      <c r="I166" s="59" t="s">
        <v>6369</v>
      </c>
      <c r="J166" s="82" t="s">
        <v>4686</v>
      </c>
      <c r="K166" s="70" t="s">
        <v>2687</v>
      </c>
      <c r="L166" s="59" t="s">
        <v>2610</v>
      </c>
      <c r="M166" s="163" t="s">
        <v>3853</v>
      </c>
      <c r="N166" s="59" t="s">
        <v>2766</v>
      </c>
      <c r="O166" s="70" t="s">
        <v>1168</v>
      </c>
      <c r="P166" s="70" t="s">
        <v>1214</v>
      </c>
      <c r="Q166" s="59" t="s">
        <v>3333</v>
      </c>
      <c r="R166" s="59" t="s">
        <v>3192</v>
      </c>
      <c r="S166" s="70" t="s">
        <v>3198</v>
      </c>
      <c r="T166" s="59" t="s">
        <v>2766</v>
      </c>
      <c r="U166" s="70" t="s">
        <v>3192</v>
      </c>
      <c r="V166" s="70" t="s">
        <v>65</v>
      </c>
      <c r="W166" s="70" t="s">
        <v>2870</v>
      </c>
      <c r="X166" s="82" t="s">
        <v>748</v>
      </c>
      <c r="Y166" s="70" t="s">
        <v>7063</v>
      </c>
      <c r="Z166" s="70" t="s">
        <v>6534</v>
      </c>
      <c r="AA166" s="171">
        <v>42410</v>
      </c>
      <c r="AB166" s="70" t="s">
        <v>774</v>
      </c>
      <c r="AC166" s="70" t="s">
        <v>1219</v>
      </c>
      <c r="AD166" s="70" t="s">
        <v>1028</v>
      </c>
      <c r="AE166" s="82" t="s">
        <v>3414</v>
      </c>
      <c r="AF166" s="70" t="s">
        <v>1171</v>
      </c>
      <c r="AG166" s="70" t="s">
        <v>1159</v>
      </c>
      <c r="AH166" s="160" t="s">
        <v>3281</v>
      </c>
      <c r="AI166" s="160" t="s">
        <v>3285</v>
      </c>
      <c r="AJ166" s="70" t="s">
        <v>65</v>
      </c>
      <c r="AK166" s="70">
        <v>2</v>
      </c>
      <c r="AL166" s="108" t="s">
        <v>6294</v>
      </c>
      <c r="AM166" t="s">
        <v>2766</v>
      </c>
      <c r="AN166" t="b">
        <v>1</v>
      </c>
    </row>
    <row r="167" spans="1:40" x14ac:dyDescent="0.3">
      <c r="A167" s="59" t="s">
        <v>3018</v>
      </c>
      <c r="B167" s="70" t="s">
        <v>1170</v>
      </c>
      <c r="C167" s="70" t="s">
        <v>1987</v>
      </c>
      <c r="D167" s="70" t="s">
        <v>1805</v>
      </c>
      <c r="E167" s="70" t="s">
        <v>143</v>
      </c>
      <c r="F167" s="70" t="s">
        <v>5635</v>
      </c>
      <c r="G167" s="70" t="s">
        <v>3209</v>
      </c>
      <c r="H167" s="59" t="s">
        <v>4899</v>
      </c>
      <c r="I167" s="59" t="s">
        <v>6378</v>
      </c>
      <c r="J167" s="82" t="s">
        <v>4686</v>
      </c>
      <c r="K167" s="70" t="s">
        <v>2687</v>
      </c>
      <c r="L167" s="59" t="s">
        <v>2613</v>
      </c>
      <c r="M167" s="163" t="s">
        <v>3772</v>
      </c>
      <c r="N167" s="59" t="s">
        <v>2613</v>
      </c>
      <c r="O167" s="70" t="s">
        <v>3084</v>
      </c>
      <c r="P167" s="70" t="s">
        <v>3210</v>
      </c>
      <c r="Q167" s="59" t="s">
        <v>413</v>
      </c>
      <c r="R167" s="59" t="s">
        <v>7064</v>
      </c>
      <c r="S167" s="70" t="s">
        <v>3018</v>
      </c>
      <c r="T167" s="59" t="s">
        <v>2613</v>
      </c>
      <c r="U167" s="70" t="s">
        <v>3211</v>
      </c>
      <c r="V167" s="70" t="s">
        <v>263</v>
      </c>
      <c r="W167" s="70" t="s">
        <v>6298</v>
      </c>
      <c r="X167" s="70" t="s">
        <v>6542</v>
      </c>
      <c r="Y167" s="70" t="s">
        <v>7065</v>
      </c>
      <c r="Z167" s="70" t="s">
        <v>6547</v>
      </c>
      <c r="AA167" s="171">
        <v>45110</v>
      </c>
      <c r="AB167" s="70" t="s">
        <v>774</v>
      </c>
      <c r="AC167" s="70" t="s">
        <v>1171</v>
      </c>
      <c r="AD167" s="70" t="s">
        <v>163</v>
      </c>
      <c r="AE167" s="82" t="s">
        <v>1162</v>
      </c>
      <c r="AF167" s="70" t="s">
        <v>1171</v>
      </c>
      <c r="AG167" s="70" t="s">
        <v>1159</v>
      </c>
      <c r="AH167" s="70" t="s">
        <v>3216</v>
      </c>
      <c r="AI167" s="70" t="s">
        <v>262</v>
      </c>
      <c r="AJ167" s="70" t="s">
        <v>263</v>
      </c>
      <c r="AK167" s="70">
        <v>1</v>
      </c>
      <c r="AL167" s="108" t="s">
        <v>6293</v>
      </c>
      <c r="AM167" t="s">
        <v>2613</v>
      </c>
      <c r="AN167" t="b">
        <v>1</v>
      </c>
    </row>
    <row r="168" spans="1:40" x14ac:dyDescent="0.3">
      <c r="A168" s="59" t="s">
        <v>3019</v>
      </c>
      <c r="B168" s="70" t="s">
        <v>1170</v>
      </c>
      <c r="C168" s="70" t="s">
        <v>1987</v>
      </c>
      <c r="D168" s="70" t="s">
        <v>1805</v>
      </c>
      <c r="E168" s="70" t="s">
        <v>143</v>
      </c>
      <c r="F168" s="70" t="s">
        <v>5635</v>
      </c>
      <c r="G168" s="70" t="s">
        <v>3209</v>
      </c>
      <c r="H168" s="59" t="s">
        <v>4899</v>
      </c>
      <c r="I168" s="59" t="s">
        <v>6378</v>
      </c>
      <c r="J168" s="82" t="s">
        <v>4686</v>
      </c>
      <c r="K168" s="70" t="s">
        <v>2687</v>
      </c>
      <c r="L168" s="59" t="s">
        <v>2614</v>
      </c>
      <c r="M168" s="163" t="s">
        <v>3773</v>
      </c>
      <c r="N168" s="59" t="s">
        <v>2614</v>
      </c>
      <c r="O168" s="70" t="s">
        <v>3084</v>
      </c>
      <c r="P168" s="70" t="s">
        <v>3210</v>
      </c>
      <c r="Q168" s="59" t="s">
        <v>416</v>
      </c>
      <c r="R168" s="59" t="s">
        <v>7066</v>
      </c>
      <c r="S168" s="70" t="s">
        <v>3019</v>
      </c>
      <c r="T168" s="59" t="s">
        <v>2614</v>
      </c>
      <c r="U168" s="70" t="s">
        <v>6545</v>
      </c>
      <c r="V168" s="70" t="s">
        <v>263</v>
      </c>
      <c r="W168" s="70" t="s">
        <v>6298</v>
      </c>
      <c r="X168" s="70" t="s">
        <v>6543</v>
      </c>
      <c r="Y168" s="70" t="s">
        <v>7067</v>
      </c>
      <c r="Z168" s="70" t="s">
        <v>6548</v>
      </c>
      <c r="AA168" s="171">
        <v>44869</v>
      </c>
      <c r="AB168" s="70" t="s">
        <v>774</v>
      </c>
      <c r="AC168" s="70" t="s">
        <v>1171</v>
      </c>
      <c r="AD168" s="70" t="s">
        <v>163</v>
      </c>
      <c r="AE168" s="82" t="s">
        <v>1162</v>
      </c>
      <c r="AF168" s="70" t="s">
        <v>1171</v>
      </c>
      <c r="AG168" s="70" t="s">
        <v>1159</v>
      </c>
      <c r="AH168" s="70" t="s">
        <v>3216</v>
      </c>
      <c r="AI168" s="70" t="s">
        <v>262</v>
      </c>
      <c r="AJ168" s="70" t="s">
        <v>263</v>
      </c>
      <c r="AK168" s="70">
        <v>1</v>
      </c>
      <c r="AL168" s="108" t="s">
        <v>6293</v>
      </c>
      <c r="AM168" t="s">
        <v>2614</v>
      </c>
      <c r="AN168" t="b">
        <v>1</v>
      </c>
    </row>
    <row r="169" spans="1:40" x14ac:dyDescent="0.3">
      <c r="A169" s="59" t="s">
        <v>3020</v>
      </c>
      <c r="B169" s="70" t="s">
        <v>1170</v>
      </c>
      <c r="C169" s="70" t="s">
        <v>1987</v>
      </c>
      <c r="D169" s="70" t="s">
        <v>1805</v>
      </c>
      <c r="E169" s="70" t="s">
        <v>143</v>
      </c>
      <c r="F169" s="70" t="s">
        <v>5635</v>
      </c>
      <c r="G169" s="70" t="s">
        <v>3209</v>
      </c>
      <c r="H169" s="59" t="s">
        <v>4899</v>
      </c>
      <c r="I169" s="59" t="s">
        <v>6378</v>
      </c>
      <c r="J169" s="82" t="s">
        <v>4686</v>
      </c>
      <c r="K169" s="70" t="s">
        <v>2687</v>
      </c>
      <c r="L169" s="59" t="s">
        <v>2615</v>
      </c>
      <c r="M169" s="163" t="s">
        <v>3774</v>
      </c>
      <c r="N169" s="59" t="s">
        <v>2615</v>
      </c>
      <c r="O169" s="70" t="s">
        <v>3084</v>
      </c>
      <c r="P169" s="70" t="s">
        <v>3210</v>
      </c>
      <c r="Q169" s="59" t="s">
        <v>418</v>
      </c>
      <c r="R169" s="59" t="s">
        <v>7068</v>
      </c>
      <c r="S169" s="70" t="s">
        <v>3020</v>
      </c>
      <c r="T169" s="59" t="s">
        <v>2615</v>
      </c>
      <c r="U169" s="70" t="s">
        <v>5868</v>
      </c>
      <c r="V169" s="70" t="s">
        <v>6549</v>
      </c>
      <c r="W169" s="70" t="s">
        <v>6298</v>
      </c>
      <c r="X169" s="70">
        <v>5297</v>
      </c>
      <c r="Y169" s="70" t="s">
        <v>7069</v>
      </c>
      <c r="Z169" s="70" t="s">
        <v>6550</v>
      </c>
      <c r="AA169" s="171">
        <v>43262</v>
      </c>
      <c r="AB169" s="70" t="s">
        <v>774</v>
      </c>
      <c r="AC169" s="70" t="s">
        <v>1171</v>
      </c>
      <c r="AD169" s="70" t="s">
        <v>163</v>
      </c>
      <c r="AE169" s="82" t="s">
        <v>1162</v>
      </c>
      <c r="AF169" s="70" t="s">
        <v>1171</v>
      </c>
      <c r="AG169" s="70" t="s">
        <v>1159</v>
      </c>
      <c r="AH169" s="70" t="s">
        <v>3216</v>
      </c>
      <c r="AI169" s="70" t="s">
        <v>262</v>
      </c>
      <c r="AJ169" s="70" t="s">
        <v>263</v>
      </c>
      <c r="AK169" s="70">
        <v>1</v>
      </c>
      <c r="AL169" s="108" t="s">
        <v>6293</v>
      </c>
      <c r="AM169" t="s">
        <v>2615</v>
      </c>
      <c r="AN169" t="b">
        <v>1</v>
      </c>
    </row>
    <row r="170" spans="1:40" x14ac:dyDescent="0.3">
      <c r="A170" s="59" t="s">
        <v>5279</v>
      </c>
      <c r="B170" s="70" t="s">
        <v>1170</v>
      </c>
      <c r="C170" s="70" t="s">
        <v>1987</v>
      </c>
      <c r="D170" s="70" t="s">
        <v>1805</v>
      </c>
      <c r="E170" s="70" t="s">
        <v>143</v>
      </c>
      <c r="F170" s="70" t="s">
        <v>5635</v>
      </c>
      <c r="G170" s="70" t="s">
        <v>3209</v>
      </c>
      <c r="H170" s="59" t="s">
        <v>4899</v>
      </c>
      <c r="I170" s="59" t="s">
        <v>6378</v>
      </c>
      <c r="J170" s="82" t="s">
        <v>4686</v>
      </c>
      <c r="K170" s="70" t="s">
        <v>2687</v>
      </c>
      <c r="L170" s="59" t="s">
        <v>2685</v>
      </c>
      <c r="M170" s="163" t="s">
        <v>3806</v>
      </c>
      <c r="N170" s="59" t="s">
        <v>2685</v>
      </c>
      <c r="O170" s="70" t="s">
        <v>3084</v>
      </c>
      <c r="P170" s="70" t="s">
        <v>3210</v>
      </c>
      <c r="Q170" s="59" t="s">
        <v>403</v>
      </c>
      <c r="R170" s="59" t="s">
        <v>7070</v>
      </c>
      <c r="S170" s="70" t="s">
        <v>5279</v>
      </c>
      <c r="T170" s="59" t="s">
        <v>2685</v>
      </c>
      <c r="U170" s="70" t="s">
        <v>5280</v>
      </c>
      <c r="V170" s="70" t="s">
        <v>150</v>
      </c>
      <c r="W170" s="70" t="s">
        <v>6298</v>
      </c>
      <c r="X170" s="70" t="s">
        <v>5278</v>
      </c>
      <c r="Y170" s="70" t="s">
        <v>7071</v>
      </c>
      <c r="Z170" s="70" t="s">
        <v>6551</v>
      </c>
      <c r="AA170" s="171">
        <v>44725</v>
      </c>
      <c r="AB170" s="70" t="s">
        <v>774</v>
      </c>
      <c r="AC170" s="70" t="s">
        <v>1171</v>
      </c>
      <c r="AD170" s="70" t="s">
        <v>163</v>
      </c>
      <c r="AE170" s="82" t="s">
        <v>1162</v>
      </c>
      <c r="AF170" s="70" t="s">
        <v>1171</v>
      </c>
      <c r="AG170" s="70" t="s">
        <v>1159</v>
      </c>
      <c r="AH170" s="70" t="s">
        <v>3216</v>
      </c>
      <c r="AI170" s="70" t="s">
        <v>262</v>
      </c>
      <c r="AJ170" s="70" t="s">
        <v>263</v>
      </c>
      <c r="AK170" s="70">
        <v>1</v>
      </c>
      <c r="AL170" s="108" t="s">
        <v>6293</v>
      </c>
      <c r="AM170" t="s">
        <v>2685</v>
      </c>
      <c r="AN170" t="b">
        <v>1</v>
      </c>
    </row>
    <row r="171" spans="1:40" x14ac:dyDescent="0.3">
      <c r="A171" s="59" t="s">
        <v>3021</v>
      </c>
      <c r="B171" s="70" t="s">
        <v>1195</v>
      </c>
      <c r="C171" s="70" t="s">
        <v>1988</v>
      </c>
      <c r="D171" s="70" t="s">
        <v>1805</v>
      </c>
      <c r="E171" s="70" t="s">
        <v>143</v>
      </c>
      <c r="F171" s="70" t="s">
        <v>5635</v>
      </c>
      <c r="G171" s="70" t="s">
        <v>3209</v>
      </c>
      <c r="H171" s="59" t="s">
        <v>4899</v>
      </c>
      <c r="I171" s="59" t="s">
        <v>6378</v>
      </c>
      <c r="J171" s="82" t="s">
        <v>4686</v>
      </c>
      <c r="K171" s="70" t="s">
        <v>2687</v>
      </c>
      <c r="L171" s="59" t="s">
        <v>2662</v>
      </c>
      <c r="M171" s="163" t="s">
        <v>3775</v>
      </c>
      <c r="N171" s="59" t="s">
        <v>2662</v>
      </c>
      <c r="O171" s="70" t="s">
        <v>3084</v>
      </c>
      <c r="P171" s="70" t="s">
        <v>3210</v>
      </c>
      <c r="Q171" s="59" t="s">
        <v>592</v>
      </c>
      <c r="R171" s="59" t="s">
        <v>7072</v>
      </c>
      <c r="S171" s="70" t="s">
        <v>3021</v>
      </c>
      <c r="T171" s="59" t="s">
        <v>2662</v>
      </c>
      <c r="U171" s="70" t="s">
        <v>5276</v>
      </c>
      <c r="V171" s="70" t="s">
        <v>263</v>
      </c>
      <c r="W171" s="70" t="s">
        <v>6298</v>
      </c>
      <c r="X171" s="70" t="s">
        <v>5277</v>
      </c>
      <c r="Y171" s="70" t="s">
        <v>7073</v>
      </c>
      <c r="Z171" s="70" t="s">
        <v>6552</v>
      </c>
      <c r="AA171" s="171">
        <v>44654</v>
      </c>
      <c r="AB171" s="70" t="s">
        <v>774</v>
      </c>
      <c r="AC171" s="70" t="s">
        <v>1171</v>
      </c>
      <c r="AD171" s="70" t="s">
        <v>163</v>
      </c>
      <c r="AE171" s="82" t="s">
        <v>1162</v>
      </c>
      <c r="AF171" s="70" t="s">
        <v>1171</v>
      </c>
      <c r="AG171" s="70" t="s">
        <v>1159</v>
      </c>
      <c r="AH171" s="70" t="s">
        <v>3216</v>
      </c>
      <c r="AI171" s="70" t="s">
        <v>262</v>
      </c>
      <c r="AJ171" s="70" t="s">
        <v>263</v>
      </c>
      <c r="AK171" s="70">
        <v>1</v>
      </c>
      <c r="AL171" s="108" t="s">
        <v>6293</v>
      </c>
      <c r="AM171" t="s">
        <v>2662</v>
      </c>
      <c r="AN171" t="b">
        <v>1</v>
      </c>
    </row>
    <row r="172" spans="1:40" x14ac:dyDescent="0.3">
      <c r="A172" s="59" t="s">
        <v>3022</v>
      </c>
      <c r="B172" s="70" t="s">
        <v>1195</v>
      </c>
      <c r="C172" s="70" t="s">
        <v>1988</v>
      </c>
      <c r="D172" s="70" t="s">
        <v>1805</v>
      </c>
      <c r="E172" s="70" t="s">
        <v>143</v>
      </c>
      <c r="F172" s="70" t="s">
        <v>5635</v>
      </c>
      <c r="G172" s="70" t="s">
        <v>3209</v>
      </c>
      <c r="H172" s="59" t="s">
        <v>4899</v>
      </c>
      <c r="I172" s="59" t="s">
        <v>6378</v>
      </c>
      <c r="J172" s="82" t="s">
        <v>4686</v>
      </c>
      <c r="K172" s="70" t="s">
        <v>2687</v>
      </c>
      <c r="L172" s="59" t="s">
        <v>2663</v>
      </c>
      <c r="M172" s="163" t="s">
        <v>3776</v>
      </c>
      <c r="N172" s="59" t="s">
        <v>2663</v>
      </c>
      <c r="O172" s="70" t="s">
        <v>3084</v>
      </c>
      <c r="P172" s="70" t="s">
        <v>3210</v>
      </c>
      <c r="Q172" s="59" t="s">
        <v>261</v>
      </c>
      <c r="R172" s="59" t="s">
        <v>7074</v>
      </c>
      <c r="S172" s="70" t="s">
        <v>3022</v>
      </c>
      <c r="T172" s="59" t="s">
        <v>2663</v>
      </c>
      <c r="U172" s="70" t="s">
        <v>6546</v>
      </c>
      <c r="V172" s="70" t="s">
        <v>6549</v>
      </c>
      <c r="W172" s="70" t="s">
        <v>6298</v>
      </c>
      <c r="X172" s="99" t="s">
        <v>6544</v>
      </c>
      <c r="Y172" s="70" t="s">
        <v>7075</v>
      </c>
      <c r="Z172" s="70" t="s">
        <v>6553</v>
      </c>
      <c r="AA172" s="171">
        <v>44880</v>
      </c>
      <c r="AB172" s="70" t="s">
        <v>774</v>
      </c>
      <c r="AC172" s="70" t="s">
        <v>1171</v>
      </c>
      <c r="AD172" s="70" t="s">
        <v>163</v>
      </c>
      <c r="AE172" s="82" t="s">
        <v>1162</v>
      </c>
      <c r="AF172" s="70" t="s">
        <v>1171</v>
      </c>
      <c r="AG172" s="70" t="s">
        <v>1159</v>
      </c>
      <c r="AH172" s="70" t="s">
        <v>3216</v>
      </c>
      <c r="AI172" s="70" t="s">
        <v>262</v>
      </c>
      <c r="AJ172" s="70" t="s">
        <v>263</v>
      </c>
      <c r="AK172" s="70">
        <v>1</v>
      </c>
      <c r="AL172" s="108" t="s">
        <v>6293</v>
      </c>
      <c r="AM172" t="s">
        <v>2663</v>
      </c>
      <c r="AN172" t="b">
        <v>1</v>
      </c>
    </row>
    <row r="173" spans="1:40" x14ac:dyDescent="0.3">
      <c r="A173" s="59" t="s">
        <v>5651</v>
      </c>
      <c r="B173" s="70" t="s">
        <v>1195</v>
      </c>
      <c r="C173" s="70" t="s">
        <v>1988</v>
      </c>
      <c r="D173" s="70" t="s">
        <v>1805</v>
      </c>
      <c r="E173" s="70" t="s">
        <v>143</v>
      </c>
      <c r="F173" s="70" t="s">
        <v>5635</v>
      </c>
      <c r="G173" s="70" t="s">
        <v>3209</v>
      </c>
      <c r="H173" s="59" t="s">
        <v>4899</v>
      </c>
      <c r="I173" s="59" t="s">
        <v>6378</v>
      </c>
      <c r="J173" s="82" t="s">
        <v>4686</v>
      </c>
      <c r="K173" s="70" t="s">
        <v>2687</v>
      </c>
      <c r="L173" s="59" t="s">
        <v>5906</v>
      </c>
      <c r="M173" s="163" t="s">
        <v>7076</v>
      </c>
      <c r="N173" s="59" t="s">
        <v>2663</v>
      </c>
      <c r="O173" s="70" t="s">
        <v>3084</v>
      </c>
      <c r="P173" s="70" t="s">
        <v>3210</v>
      </c>
      <c r="Q173" s="59" t="s">
        <v>5650</v>
      </c>
      <c r="R173" s="59" t="s">
        <v>7077</v>
      </c>
      <c r="S173" s="70" t="s">
        <v>5651</v>
      </c>
      <c r="T173" s="82" t="s">
        <v>5906</v>
      </c>
      <c r="U173" s="70" t="s">
        <v>5869</v>
      </c>
      <c r="V173" s="70" t="s">
        <v>150</v>
      </c>
      <c r="W173" s="70" t="s">
        <v>6298</v>
      </c>
      <c r="X173" s="99" t="s">
        <v>5870</v>
      </c>
      <c r="Y173" s="70" t="s">
        <v>7078</v>
      </c>
      <c r="Z173" s="70" t="s">
        <v>6554</v>
      </c>
      <c r="AA173" s="171">
        <v>44851</v>
      </c>
      <c r="AB173" s="70" t="s">
        <v>774</v>
      </c>
      <c r="AC173" s="70" t="s">
        <v>1171</v>
      </c>
      <c r="AD173" s="70" t="s">
        <v>163</v>
      </c>
      <c r="AE173" s="82" t="s">
        <v>1162</v>
      </c>
      <c r="AF173" s="70" t="s">
        <v>1171</v>
      </c>
      <c r="AG173" s="70" t="s">
        <v>1159</v>
      </c>
      <c r="AH173" s="70" t="s">
        <v>3216</v>
      </c>
      <c r="AI173" s="70" t="s">
        <v>262</v>
      </c>
      <c r="AJ173" s="70" t="s">
        <v>263</v>
      </c>
      <c r="AK173" s="70">
        <v>1</v>
      </c>
      <c r="AL173" s="108" t="s">
        <v>6293</v>
      </c>
      <c r="AM173" t="s">
        <v>5906</v>
      </c>
      <c r="AN173" t="b">
        <v>1</v>
      </c>
    </row>
    <row r="174" spans="1:40" x14ac:dyDescent="0.3">
      <c r="A174" s="59" t="s">
        <v>3397</v>
      </c>
      <c r="B174" s="70" t="s">
        <v>1171</v>
      </c>
      <c r="C174" s="70" t="s">
        <v>3078</v>
      </c>
      <c r="D174" s="70" t="s">
        <v>1805</v>
      </c>
      <c r="E174" s="70" t="s">
        <v>143</v>
      </c>
      <c r="F174" s="70" t="s">
        <v>5635</v>
      </c>
      <c r="G174" s="70" t="s">
        <v>3209</v>
      </c>
      <c r="H174" s="59" t="s">
        <v>4899</v>
      </c>
      <c r="I174" s="59" t="s">
        <v>6378</v>
      </c>
      <c r="J174" s="82" t="s">
        <v>4686</v>
      </c>
      <c r="K174" s="70" t="s">
        <v>2687</v>
      </c>
      <c r="L174" s="59" t="s">
        <v>2616</v>
      </c>
      <c r="M174" s="163" t="s">
        <v>3777</v>
      </c>
      <c r="N174" s="59" t="s">
        <v>2616</v>
      </c>
      <c r="O174" s="70" t="s">
        <v>3084</v>
      </c>
      <c r="P174" s="70" t="s">
        <v>3210</v>
      </c>
      <c r="Q174" s="59" t="s">
        <v>7244</v>
      </c>
      <c r="R174" s="59" t="s">
        <v>7079</v>
      </c>
      <c r="S174" s="70" t="s">
        <v>3397</v>
      </c>
      <c r="T174" s="59" t="s">
        <v>2616</v>
      </c>
      <c r="U174" s="70" t="s">
        <v>5921</v>
      </c>
      <c r="V174" s="70" t="s">
        <v>263</v>
      </c>
      <c r="W174" s="70" t="s">
        <v>2870</v>
      </c>
      <c r="X174" s="82" t="s">
        <v>2616</v>
      </c>
      <c r="Y174" s="70" t="s">
        <v>7079</v>
      </c>
      <c r="Z174" s="70" t="s">
        <v>774</v>
      </c>
      <c r="AA174" s="171" t="s">
        <v>774</v>
      </c>
      <c r="AB174" s="70" t="s">
        <v>774</v>
      </c>
      <c r="AC174" s="70" t="s">
        <v>1171</v>
      </c>
      <c r="AD174" s="70" t="s">
        <v>163</v>
      </c>
      <c r="AE174" s="82" t="s">
        <v>1162</v>
      </c>
      <c r="AF174" s="70" t="s">
        <v>1171</v>
      </c>
      <c r="AG174" s="70" t="s">
        <v>1159</v>
      </c>
      <c r="AH174" s="70" t="s">
        <v>3216</v>
      </c>
      <c r="AI174" s="70" t="s">
        <v>262</v>
      </c>
      <c r="AJ174" s="70" t="s">
        <v>263</v>
      </c>
      <c r="AK174" s="70">
        <v>0</v>
      </c>
      <c r="AL174" s="108" t="s">
        <v>5606</v>
      </c>
      <c r="AM174" t="s">
        <v>2616</v>
      </c>
      <c r="AN174" t="b">
        <v>1</v>
      </c>
    </row>
    <row r="175" spans="1:40" x14ac:dyDescent="0.3">
      <c r="A175" s="59" t="s">
        <v>3216</v>
      </c>
      <c r="B175" s="70" t="s">
        <v>1171</v>
      </c>
      <c r="C175" s="70" t="s">
        <v>3078</v>
      </c>
      <c r="D175" s="70" t="s">
        <v>1805</v>
      </c>
      <c r="E175" s="70" t="s">
        <v>143</v>
      </c>
      <c r="F175" s="70" t="s">
        <v>5635</v>
      </c>
      <c r="G175" s="70" t="s">
        <v>3209</v>
      </c>
      <c r="H175" s="59" t="s">
        <v>4899</v>
      </c>
      <c r="I175" s="59" t="s">
        <v>6378</v>
      </c>
      <c r="J175" s="82" t="s">
        <v>4686</v>
      </c>
      <c r="K175" s="70" t="s">
        <v>2687</v>
      </c>
      <c r="L175" s="59" t="s">
        <v>2616</v>
      </c>
      <c r="M175" s="163" t="s">
        <v>3854</v>
      </c>
      <c r="N175" s="59" t="s">
        <v>2769</v>
      </c>
      <c r="O175" s="70" t="s">
        <v>3084</v>
      </c>
      <c r="P175" s="70" t="s">
        <v>3210</v>
      </c>
      <c r="Q175" s="59" t="s">
        <v>3334</v>
      </c>
      <c r="R175" s="59" t="s">
        <v>262</v>
      </c>
      <c r="S175" s="70" t="s">
        <v>3216</v>
      </c>
      <c r="T175" s="59" t="s">
        <v>2769</v>
      </c>
      <c r="U175" s="70" t="s">
        <v>262</v>
      </c>
      <c r="V175" s="70" t="s">
        <v>263</v>
      </c>
      <c r="W175" s="70" t="s">
        <v>2870</v>
      </c>
      <c r="X175" s="70" t="s">
        <v>1131</v>
      </c>
      <c r="Y175" s="70" t="s">
        <v>7080</v>
      </c>
      <c r="Z175" s="70" t="s">
        <v>774</v>
      </c>
      <c r="AA175" s="171" t="s">
        <v>774</v>
      </c>
      <c r="AB175" s="70" t="s">
        <v>774</v>
      </c>
      <c r="AC175" s="70" t="s">
        <v>1219</v>
      </c>
      <c r="AD175" s="70" t="s">
        <v>1028</v>
      </c>
      <c r="AE175" s="82" t="s">
        <v>3414</v>
      </c>
      <c r="AF175" s="70" t="s">
        <v>1171</v>
      </c>
      <c r="AG175" s="70" t="s">
        <v>1159</v>
      </c>
      <c r="AH175" s="70" t="s">
        <v>3284</v>
      </c>
      <c r="AI175" s="70" t="s">
        <v>368</v>
      </c>
      <c r="AJ175" s="70" t="s">
        <v>149</v>
      </c>
      <c r="AK175" s="70">
        <v>2</v>
      </c>
      <c r="AL175" s="108" t="s">
        <v>6294</v>
      </c>
      <c r="AM175" t="s">
        <v>2769</v>
      </c>
      <c r="AN175" t="b">
        <v>1</v>
      </c>
    </row>
    <row r="176" spans="1:40" x14ac:dyDescent="0.3">
      <c r="A176" s="59" t="s">
        <v>2999</v>
      </c>
      <c r="B176" s="70" t="s">
        <v>1170</v>
      </c>
      <c r="C176" s="70" t="s">
        <v>1987</v>
      </c>
      <c r="D176" s="70" t="s">
        <v>1217</v>
      </c>
      <c r="E176" s="70" t="s">
        <v>143</v>
      </c>
      <c r="F176" s="70" t="s">
        <v>5631</v>
      </c>
      <c r="G176" s="70" t="s">
        <v>2074</v>
      </c>
      <c r="H176" s="161" t="s">
        <v>4900</v>
      </c>
      <c r="I176" s="59" t="s">
        <v>6379</v>
      </c>
      <c r="J176" s="82" t="s">
        <v>4686</v>
      </c>
      <c r="K176" s="70" t="s">
        <v>2687</v>
      </c>
      <c r="L176" s="59" t="s">
        <v>2624</v>
      </c>
      <c r="M176" s="163" t="s">
        <v>3778</v>
      </c>
      <c r="N176" s="59" t="s">
        <v>2624</v>
      </c>
      <c r="O176" s="70" t="s">
        <v>1168</v>
      </c>
      <c r="P176" s="70" t="s">
        <v>3252</v>
      </c>
      <c r="Q176" s="59" t="s">
        <v>290</v>
      </c>
      <c r="R176" s="59" t="s">
        <v>7081</v>
      </c>
      <c r="S176" s="70" t="s">
        <v>2999</v>
      </c>
      <c r="T176" s="59" t="s">
        <v>2624</v>
      </c>
      <c r="U176" s="70" t="s">
        <v>3255</v>
      </c>
      <c r="V176" s="70" t="s">
        <v>135</v>
      </c>
      <c r="W176" s="70" t="s">
        <v>6305</v>
      </c>
      <c r="X176" s="70" t="s">
        <v>3254</v>
      </c>
      <c r="Y176" s="70" t="s">
        <v>7082</v>
      </c>
      <c r="Z176" s="70" t="s">
        <v>6615</v>
      </c>
      <c r="AA176" s="171">
        <v>44409</v>
      </c>
      <c r="AB176" s="70" t="s">
        <v>774</v>
      </c>
      <c r="AC176" s="70" t="s">
        <v>1171</v>
      </c>
      <c r="AD176" s="70" t="s">
        <v>163</v>
      </c>
      <c r="AE176" s="82" t="s">
        <v>1162</v>
      </c>
      <c r="AF176" s="70" t="s">
        <v>1171</v>
      </c>
      <c r="AG176" s="70" t="s">
        <v>1159</v>
      </c>
      <c r="AH176" s="70" t="s">
        <v>3257</v>
      </c>
      <c r="AI176" s="70" t="s">
        <v>300</v>
      </c>
      <c r="AJ176" s="70" t="s">
        <v>135</v>
      </c>
      <c r="AK176" s="70">
        <v>1</v>
      </c>
      <c r="AL176" s="108" t="s">
        <v>6293</v>
      </c>
      <c r="AM176" t="s">
        <v>2624</v>
      </c>
      <c r="AN176" t="b">
        <v>1</v>
      </c>
    </row>
    <row r="177" spans="1:40" x14ac:dyDescent="0.3">
      <c r="A177" s="59" t="s">
        <v>3000</v>
      </c>
      <c r="B177" s="70" t="s">
        <v>1170</v>
      </c>
      <c r="C177" s="70" t="s">
        <v>1987</v>
      </c>
      <c r="D177" s="70" t="s">
        <v>1217</v>
      </c>
      <c r="E177" s="70" t="s">
        <v>143</v>
      </c>
      <c r="F177" s="70" t="s">
        <v>5631</v>
      </c>
      <c r="G177" s="70" t="s">
        <v>2074</v>
      </c>
      <c r="H177" s="161" t="s">
        <v>4900</v>
      </c>
      <c r="I177" s="59" t="s">
        <v>6379</v>
      </c>
      <c r="J177" s="82" t="s">
        <v>4686</v>
      </c>
      <c r="K177" s="70" t="s">
        <v>2687</v>
      </c>
      <c r="L177" s="59" t="s">
        <v>2625</v>
      </c>
      <c r="M177" s="163" t="s">
        <v>3779</v>
      </c>
      <c r="N177" s="59" t="s">
        <v>2625</v>
      </c>
      <c r="O177" s="70" t="s">
        <v>1168</v>
      </c>
      <c r="P177" s="70" t="s">
        <v>3252</v>
      </c>
      <c r="Q177" s="59" t="s">
        <v>294</v>
      </c>
      <c r="R177" s="59" t="s">
        <v>7083</v>
      </c>
      <c r="S177" s="70" t="s">
        <v>3000</v>
      </c>
      <c r="T177" s="59" t="s">
        <v>2625</v>
      </c>
      <c r="U177" s="70" t="s">
        <v>295</v>
      </c>
      <c r="V177" s="70" t="s">
        <v>135</v>
      </c>
      <c r="W177" s="70" t="s">
        <v>6298</v>
      </c>
      <c r="X177" s="70">
        <v>5216</v>
      </c>
      <c r="Y177" s="70" t="s">
        <v>7084</v>
      </c>
      <c r="Z177" s="70" t="s">
        <v>6616</v>
      </c>
      <c r="AA177" s="171">
        <v>42863</v>
      </c>
      <c r="AB177" s="70" t="s">
        <v>774</v>
      </c>
      <c r="AC177" s="70" t="s">
        <v>1171</v>
      </c>
      <c r="AD177" s="70" t="s">
        <v>163</v>
      </c>
      <c r="AE177" s="82" t="s">
        <v>1162</v>
      </c>
      <c r="AF177" s="70" t="s">
        <v>1171</v>
      </c>
      <c r="AG177" s="70" t="s">
        <v>1159</v>
      </c>
      <c r="AH177" s="70" t="s">
        <v>3257</v>
      </c>
      <c r="AI177" s="70" t="s">
        <v>300</v>
      </c>
      <c r="AJ177" s="70" t="s">
        <v>135</v>
      </c>
      <c r="AK177" s="70">
        <v>1</v>
      </c>
      <c r="AL177" s="108" t="s">
        <v>6293</v>
      </c>
      <c r="AM177" t="s">
        <v>2625</v>
      </c>
      <c r="AN177" t="b">
        <v>1</v>
      </c>
    </row>
    <row r="178" spans="1:40" x14ac:dyDescent="0.3">
      <c r="A178" s="59" t="s">
        <v>3001</v>
      </c>
      <c r="B178" s="70" t="s">
        <v>1170</v>
      </c>
      <c r="C178" s="70" t="s">
        <v>1987</v>
      </c>
      <c r="D178" s="70" t="s">
        <v>1217</v>
      </c>
      <c r="E178" s="70" t="s">
        <v>143</v>
      </c>
      <c r="F178" s="70" t="s">
        <v>5631</v>
      </c>
      <c r="G178" s="70" t="s">
        <v>2074</v>
      </c>
      <c r="H178" s="161" t="s">
        <v>4900</v>
      </c>
      <c r="I178" s="59" t="s">
        <v>6379</v>
      </c>
      <c r="J178" s="82" t="s">
        <v>4686</v>
      </c>
      <c r="K178" s="70" t="s">
        <v>2687</v>
      </c>
      <c r="L178" s="59" t="s">
        <v>2629</v>
      </c>
      <c r="M178" s="163" t="s">
        <v>3780</v>
      </c>
      <c r="N178" s="59" t="s">
        <v>2629</v>
      </c>
      <c r="O178" s="70" t="s">
        <v>1168</v>
      </c>
      <c r="P178" s="70" t="s">
        <v>3252</v>
      </c>
      <c r="Q178" s="59" t="s">
        <v>297</v>
      </c>
      <c r="R178" s="59" t="s">
        <v>7085</v>
      </c>
      <c r="S178" s="70" t="s">
        <v>3001</v>
      </c>
      <c r="T178" s="59" t="s">
        <v>2629</v>
      </c>
      <c r="U178" s="70" t="s">
        <v>3253</v>
      </c>
      <c r="V178" s="70" t="s">
        <v>6617</v>
      </c>
      <c r="W178" s="70" t="s">
        <v>6311</v>
      </c>
      <c r="X178" s="70" t="s">
        <v>678</v>
      </c>
      <c r="Y178" s="70" t="s">
        <v>7086</v>
      </c>
      <c r="Z178" s="70" t="s">
        <v>6618</v>
      </c>
      <c r="AA178" s="171">
        <v>43589</v>
      </c>
      <c r="AB178" s="70" t="s">
        <v>774</v>
      </c>
      <c r="AC178" s="70" t="s">
        <v>1171</v>
      </c>
      <c r="AD178" s="70" t="s">
        <v>163</v>
      </c>
      <c r="AE178" s="82" t="s">
        <v>1162</v>
      </c>
      <c r="AF178" s="70" t="s">
        <v>1171</v>
      </c>
      <c r="AG178" s="70" t="s">
        <v>1159</v>
      </c>
      <c r="AH178" s="70" t="s">
        <v>3257</v>
      </c>
      <c r="AI178" s="70" t="s">
        <v>300</v>
      </c>
      <c r="AJ178" s="70" t="s">
        <v>135</v>
      </c>
      <c r="AK178" s="70">
        <v>1</v>
      </c>
      <c r="AL178" s="108" t="s">
        <v>6293</v>
      </c>
      <c r="AM178" t="s">
        <v>2629</v>
      </c>
      <c r="AN178" t="b">
        <v>1</v>
      </c>
    </row>
    <row r="179" spans="1:40" x14ac:dyDescent="0.3">
      <c r="A179" s="59" t="s">
        <v>3002</v>
      </c>
      <c r="B179" s="70" t="s">
        <v>1170</v>
      </c>
      <c r="C179" s="70" t="s">
        <v>1987</v>
      </c>
      <c r="D179" s="70" t="s">
        <v>1217</v>
      </c>
      <c r="E179" s="70" t="s">
        <v>143</v>
      </c>
      <c r="F179" s="70" t="s">
        <v>5631</v>
      </c>
      <c r="G179" s="70" t="s">
        <v>2074</v>
      </c>
      <c r="H179" s="161" t="s">
        <v>4900</v>
      </c>
      <c r="I179" s="59" t="s">
        <v>6379</v>
      </c>
      <c r="J179" s="82" t="s">
        <v>4686</v>
      </c>
      <c r="K179" s="70" t="s">
        <v>2687</v>
      </c>
      <c r="L179" s="59" t="s">
        <v>2628</v>
      </c>
      <c r="M179" s="163" t="s">
        <v>3781</v>
      </c>
      <c r="N179" s="59" t="s">
        <v>2628</v>
      </c>
      <c r="O179" s="70" t="s">
        <v>1168</v>
      </c>
      <c r="P179" s="70" t="s">
        <v>3252</v>
      </c>
      <c r="Q179" s="59" t="s">
        <v>299</v>
      </c>
      <c r="R179" s="59" t="s">
        <v>7087</v>
      </c>
      <c r="S179" s="70" t="s">
        <v>3002</v>
      </c>
      <c r="T179" s="59" t="s">
        <v>2628</v>
      </c>
      <c r="U179" s="70" t="s">
        <v>2895</v>
      </c>
      <c r="V179" s="70" t="s">
        <v>6619</v>
      </c>
      <c r="W179" s="70" t="s">
        <v>6311</v>
      </c>
      <c r="X179" s="70" t="s">
        <v>5290</v>
      </c>
      <c r="Y179" s="70" t="s">
        <v>7088</v>
      </c>
      <c r="Z179" s="70" t="s">
        <v>6620</v>
      </c>
      <c r="AA179" s="171">
        <v>44721</v>
      </c>
      <c r="AB179" s="70" t="s">
        <v>774</v>
      </c>
      <c r="AC179" s="70" t="s">
        <v>1171</v>
      </c>
      <c r="AD179" s="70" t="s">
        <v>163</v>
      </c>
      <c r="AE179" s="82" t="s">
        <v>1162</v>
      </c>
      <c r="AF179" s="70" t="s">
        <v>1171</v>
      </c>
      <c r="AG179" s="70" t="s">
        <v>1159</v>
      </c>
      <c r="AH179" s="70" t="s">
        <v>3257</v>
      </c>
      <c r="AI179" s="70" t="s">
        <v>300</v>
      </c>
      <c r="AJ179" s="70" t="s">
        <v>135</v>
      </c>
      <c r="AK179" s="70">
        <v>1</v>
      </c>
      <c r="AL179" s="108" t="s">
        <v>6293</v>
      </c>
      <c r="AM179" t="s">
        <v>2628</v>
      </c>
      <c r="AN179" t="b">
        <v>1</v>
      </c>
    </row>
    <row r="180" spans="1:40" x14ac:dyDescent="0.3">
      <c r="A180" s="59" t="s">
        <v>3003</v>
      </c>
      <c r="B180" s="70" t="s">
        <v>1170</v>
      </c>
      <c r="C180" s="70" t="s">
        <v>1987</v>
      </c>
      <c r="D180" s="70" t="s">
        <v>1217</v>
      </c>
      <c r="E180" s="70" t="s">
        <v>143</v>
      </c>
      <c r="F180" s="70" t="s">
        <v>5631</v>
      </c>
      <c r="G180" s="70" t="s">
        <v>2074</v>
      </c>
      <c r="H180" s="161" t="s">
        <v>4900</v>
      </c>
      <c r="I180" s="59" t="s">
        <v>6379</v>
      </c>
      <c r="J180" s="82" t="s">
        <v>4686</v>
      </c>
      <c r="K180" s="70" t="s">
        <v>2687</v>
      </c>
      <c r="L180" s="59" t="s">
        <v>2630</v>
      </c>
      <c r="M180" s="163" t="s">
        <v>3782</v>
      </c>
      <c r="N180" s="59" t="s">
        <v>2630</v>
      </c>
      <c r="O180" s="70" t="s">
        <v>1168</v>
      </c>
      <c r="P180" s="70" t="s">
        <v>3252</v>
      </c>
      <c r="Q180" s="59" t="s">
        <v>301</v>
      </c>
      <c r="R180" s="59" t="s">
        <v>7089</v>
      </c>
      <c r="S180" s="70" t="s">
        <v>3003</v>
      </c>
      <c r="T180" s="59" t="s">
        <v>2630</v>
      </c>
      <c r="U180" s="70" t="s">
        <v>308</v>
      </c>
      <c r="V180" s="70" t="s">
        <v>135</v>
      </c>
      <c r="W180" s="70" t="s">
        <v>6298</v>
      </c>
      <c r="X180" s="70" t="s">
        <v>679</v>
      </c>
      <c r="Y180" s="70" t="s">
        <v>7090</v>
      </c>
      <c r="Z180" s="70" t="s">
        <v>6621</v>
      </c>
      <c r="AA180" s="171">
        <v>43075</v>
      </c>
      <c r="AB180" s="70" t="s">
        <v>774</v>
      </c>
      <c r="AC180" s="70" t="s">
        <v>1171</v>
      </c>
      <c r="AD180" s="70" t="s">
        <v>163</v>
      </c>
      <c r="AE180" s="82" t="s">
        <v>1162</v>
      </c>
      <c r="AF180" s="70" t="s">
        <v>1171</v>
      </c>
      <c r="AG180" s="70" t="s">
        <v>1159</v>
      </c>
      <c r="AH180" s="70" t="s">
        <v>3257</v>
      </c>
      <c r="AI180" s="70" t="s">
        <v>300</v>
      </c>
      <c r="AJ180" s="70" t="s">
        <v>135</v>
      </c>
      <c r="AK180" s="70">
        <v>1</v>
      </c>
      <c r="AL180" s="108" t="s">
        <v>6293</v>
      </c>
      <c r="AM180" t="s">
        <v>2630</v>
      </c>
      <c r="AN180" t="b">
        <v>1</v>
      </c>
    </row>
    <row r="181" spans="1:40" x14ac:dyDescent="0.3">
      <c r="A181" s="59" t="s">
        <v>3004</v>
      </c>
      <c r="B181" s="70" t="s">
        <v>1195</v>
      </c>
      <c r="C181" s="70" t="s">
        <v>1988</v>
      </c>
      <c r="D181" s="70" t="s">
        <v>1217</v>
      </c>
      <c r="E181" s="70" t="s">
        <v>143</v>
      </c>
      <c r="F181" s="70" t="s">
        <v>5631</v>
      </c>
      <c r="G181" s="70" t="s">
        <v>2074</v>
      </c>
      <c r="H181" s="161" t="s">
        <v>4900</v>
      </c>
      <c r="I181" s="59" t="s">
        <v>6379</v>
      </c>
      <c r="J181" s="82" t="s">
        <v>4686</v>
      </c>
      <c r="K181" s="70" t="s">
        <v>2687</v>
      </c>
      <c r="L181" s="59" t="s">
        <v>2674</v>
      </c>
      <c r="M181" s="163" t="s">
        <v>3783</v>
      </c>
      <c r="N181" s="59" t="s">
        <v>2674</v>
      </c>
      <c r="O181" s="70" t="s">
        <v>1168</v>
      </c>
      <c r="P181" s="70" t="s">
        <v>3252</v>
      </c>
      <c r="Q181" s="59" t="s">
        <v>515</v>
      </c>
      <c r="R181" s="59" t="s">
        <v>7091</v>
      </c>
      <c r="S181" s="70" t="s">
        <v>3004</v>
      </c>
      <c r="T181" s="59" t="s">
        <v>2674</v>
      </c>
      <c r="U181" s="70" t="s">
        <v>5885</v>
      </c>
      <c r="V181" s="70" t="s">
        <v>135</v>
      </c>
      <c r="W181" s="70" t="s">
        <v>6298</v>
      </c>
      <c r="X181" s="70" t="s">
        <v>4608</v>
      </c>
      <c r="Y181" s="70" t="s">
        <v>7092</v>
      </c>
      <c r="Z181" s="70" t="s">
        <v>6622</v>
      </c>
      <c r="AA181" s="171">
        <v>44425</v>
      </c>
      <c r="AB181" s="70" t="s">
        <v>774</v>
      </c>
      <c r="AC181" s="70" t="s">
        <v>1171</v>
      </c>
      <c r="AD181" s="70" t="s">
        <v>163</v>
      </c>
      <c r="AE181" s="82" t="s">
        <v>1162</v>
      </c>
      <c r="AF181" s="70" t="s">
        <v>1171</v>
      </c>
      <c r="AG181" s="70" t="s">
        <v>1159</v>
      </c>
      <c r="AH181" s="70" t="s">
        <v>3257</v>
      </c>
      <c r="AI181" s="70" t="s">
        <v>300</v>
      </c>
      <c r="AJ181" s="70" t="s">
        <v>135</v>
      </c>
      <c r="AK181" s="70">
        <v>1</v>
      </c>
      <c r="AL181" s="108" t="s">
        <v>6293</v>
      </c>
      <c r="AM181" t="s">
        <v>2674</v>
      </c>
      <c r="AN181" t="b">
        <v>1</v>
      </c>
    </row>
    <row r="182" spans="1:40" x14ac:dyDescent="0.3">
      <c r="A182" s="59" t="s">
        <v>3405</v>
      </c>
      <c r="B182" s="70" t="s">
        <v>1171</v>
      </c>
      <c r="C182" s="70" t="s">
        <v>3078</v>
      </c>
      <c r="D182" s="70" t="s">
        <v>1217</v>
      </c>
      <c r="E182" s="70" t="s">
        <v>143</v>
      </c>
      <c r="F182" s="70" t="s">
        <v>5631</v>
      </c>
      <c r="G182" s="70" t="s">
        <v>2074</v>
      </c>
      <c r="H182" s="161" t="s">
        <v>4900</v>
      </c>
      <c r="I182" s="59" t="s">
        <v>6379</v>
      </c>
      <c r="J182" s="82" t="s">
        <v>4686</v>
      </c>
      <c r="K182" s="70" t="s">
        <v>2687</v>
      </c>
      <c r="L182" s="59" t="s">
        <v>2631</v>
      </c>
      <c r="M182" s="163" t="s">
        <v>3785</v>
      </c>
      <c r="N182" s="59" t="s">
        <v>2631</v>
      </c>
      <c r="O182" s="70" t="s">
        <v>1168</v>
      </c>
      <c r="P182" s="70" t="s">
        <v>3252</v>
      </c>
      <c r="Q182" s="59" t="s">
        <v>7245</v>
      </c>
      <c r="R182" s="59" t="s">
        <v>7093</v>
      </c>
      <c r="S182" s="70" t="s">
        <v>3405</v>
      </c>
      <c r="T182" s="59" t="s">
        <v>2631</v>
      </c>
      <c r="U182" s="70" t="s">
        <v>5921</v>
      </c>
      <c r="V182" s="70" t="s">
        <v>135</v>
      </c>
      <c r="W182" s="70" t="s">
        <v>2870</v>
      </c>
      <c r="X182" s="82" t="s">
        <v>2631</v>
      </c>
      <c r="Y182" s="70" t="s">
        <v>7093</v>
      </c>
      <c r="Z182" s="70" t="s">
        <v>774</v>
      </c>
      <c r="AA182" s="171" t="s">
        <v>774</v>
      </c>
      <c r="AB182" s="70" t="s">
        <v>774</v>
      </c>
      <c r="AC182" s="70" t="s">
        <v>1171</v>
      </c>
      <c r="AD182" s="70" t="s">
        <v>163</v>
      </c>
      <c r="AE182" s="82" t="s">
        <v>1162</v>
      </c>
      <c r="AF182" s="70" t="s">
        <v>1171</v>
      </c>
      <c r="AG182" s="70" t="s">
        <v>1159</v>
      </c>
      <c r="AH182" s="70" t="s">
        <v>3257</v>
      </c>
      <c r="AI182" s="70" t="s">
        <v>300</v>
      </c>
      <c r="AJ182" s="70" t="s">
        <v>135</v>
      </c>
      <c r="AK182" s="70">
        <v>0</v>
      </c>
      <c r="AL182" s="108" t="s">
        <v>5606</v>
      </c>
      <c r="AM182" t="s">
        <v>2631</v>
      </c>
      <c r="AN182" t="b">
        <v>1</v>
      </c>
    </row>
    <row r="183" spans="1:40" x14ac:dyDescent="0.3">
      <c r="A183" s="59" t="s">
        <v>3257</v>
      </c>
      <c r="B183" s="70" t="s">
        <v>1171</v>
      </c>
      <c r="C183" s="70" t="s">
        <v>3078</v>
      </c>
      <c r="D183" s="70" t="s">
        <v>1217</v>
      </c>
      <c r="E183" s="70" t="s">
        <v>143</v>
      </c>
      <c r="F183" s="70" t="s">
        <v>5631</v>
      </c>
      <c r="G183" s="70" t="s">
        <v>2074</v>
      </c>
      <c r="H183" s="161" t="s">
        <v>4900</v>
      </c>
      <c r="I183" s="59" t="s">
        <v>6379</v>
      </c>
      <c r="J183" s="82" t="s">
        <v>4686</v>
      </c>
      <c r="K183" s="70" t="s">
        <v>2687</v>
      </c>
      <c r="L183" s="59" t="s">
        <v>2631</v>
      </c>
      <c r="M183" s="163" t="s">
        <v>3855</v>
      </c>
      <c r="N183" s="59" t="s">
        <v>2772</v>
      </c>
      <c r="O183" s="70" t="s">
        <v>1168</v>
      </c>
      <c r="P183" s="70" t="s">
        <v>3252</v>
      </c>
      <c r="Q183" s="59" t="s">
        <v>3335</v>
      </c>
      <c r="R183" s="59" t="s">
        <v>300</v>
      </c>
      <c r="S183" s="70" t="s">
        <v>3257</v>
      </c>
      <c r="T183" s="59" t="s">
        <v>2772</v>
      </c>
      <c r="U183" s="70" t="s">
        <v>300</v>
      </c>
      <c r="V183" s="70" t="s">
        <v>135</v>
      </c>
      <c r="W183" s="70" t="s">
        <v>2870</v>
      </c>
      <c r="X183" s="70" t="s">
        <v>5291</v>
      </c>
      <c r="Y183" s="70" t="s">
        <v>7094</v>
      </c>
      <c r="Z183" s="70" t="s">
        <v>6623</v>
      </c>
      <c r="AA183" s="171">
        <v>44699</v>
      </c>
      <c r="AB183" s="70" t="s">
        <v>774</v>
      </c>
      <c r="AC183" s="70" t="s">
        <v>1219</v>
      </c>
      <c r="AD183" s="70" t="s">
        <v>1028</v>
      </c>
      <c r="AE183" s="82" t="s">
        <v>3414</v>
      </c>
      <c r="AF183" s="70" t="s">
        <v>1171</v>
      </c>
      <c r="AG183" s="70" t="s">
        <v>1159</v>
      </c>
      <c r="AH183" s="70" t="s">
        <v>3281</v>
      </c>
      <c r="AI183" s="70" t="s">
        <v>3285</v>
      </c>
      <c r="AJ183" s="70" t="s">
        <v>65</v>
      </c>
      <c r="AK183" s="70">
        <v>2</v>
      </c>
      <c r="AL183" s="108" t="s">
        <v>6294</v>
      </c>
      <c r="AM183" t="s">
        <v>2772</v>
      </c>
      <c r="AN183" t="b">
        <v>1</v>
      </c>
    </row>
    <row r="184" spans="1:40" x14ac:dyDescent="0.3">
      <c r="A184" s="59" t="s">
        <v>6640</v>
      </c>
      <c r="B184" s="70" t="s">
        <v>1170</v>
      </c>
      <c r="C184" s="70" t="s">
        <v>1987</v>
      </c>
      <c r="D184" s="70" t="s">
        <v>1911</v>
      </c>
      <c r="E184" s="70" t="s">
        <v>17</v>
      </c>
      <c r="F184" s="70" t="s">
        <v>6355</v>
      </c>
      <c r="G184" s="70" t="s">
        <v>6632</v>
      </c>
      <c r="H184" s="161" t="s">
        <v>4900</v>
      </c>
      <c r="I184" s="59" t="s">
        <v>6634</v>
      </c>
      <c r="J184" s="82" t="s">
        <v>4686</v>
      </c>
      <c r="K184" s="70" t="s">
        <v>2687</v>
      </c>
      <c r="L184" s="59" t="s">
        <v>6746</v>
      </c>
      <c r="M184" s="163" t="s">
        <v>7095</v>
      </c>
      <c r="N184" s="59" t="s">
        <v>2525</v>
      </c>
      <c r="O184" s="70" t="s">
        <v>6354</v>
      </c>
      <c r="P184" s="70" t="s">
        <v>6771</v>
      </c>
      <c r="Q184" s="59" t="s">
        <v>242</v>
      </c>
      <c r="R184" s="59" t="s">
        <v>7096</v>
      </c>
      <c r="S184" s="70" t="s">
        <v>6640</v>
      </c>
      <c r="T184" s="59" t="s">
        <v>6746</v>
      </c>
      <c r="U184" s="70" t="s">
        <v>3253</v>
      </c>
      <c r="V184" s="70" t="s">
        <v>6645</v>
      </c>
      <c r="W184" s="70" t="s">
        <v>6298</v>
      </c>
      <c r="X184" s="70" t="s">
        <v>6641</v>
      </c>
      <c r="Y184" s="70" t="s">
        <v>7097</v>
      </c>
      <c r="Z184" s="70" t="s">
        <v>6646</v>
      </c>
      <c r="AA184" s="171">
        <v>45127</v>
      </c>
      <c r="AB184" s="70" t="s">
        <v>774</v>
      </c>
      <c r="AC184" s="70" t="s">
        <v>1171</v>
      </c>
      <c r="AD184" s="70" t="s">
        <v>163</v>
      </c>
      <c r="AE184" s="82" t="s">
        <v>1162</v>
      </c>
      <c r="AF184" s="70" t="s">
        <v>1171</v>
      </c>
      <c r="AG184" s="70" t="s">
        <v>1159</v>
      </c>
      <c r="AH184" s="70" t="s">
        <v>6639</v>
      </c>
      <c r="AI184" s="70" t="s">
        <v>3081</v>
      </c>
      <c r="AJ184" s="70" t="s">
        <v>243</v>
      </c>
      <c r="AK184" s="70">
        <v>1</v>
      </c>
      <c r="AL184" s="108" t="s">
        <v>6293</v>
      </c>
      <c r="AM184" t="s">
        <v>6746</v>
      </c>
      <c r="AN184" t="b">
        <v>1</v>
      </c>
    </row>
    <row r="185" spans="1:40" x14ac:dyDescent="0.3">
      <c r="A185" s="59" t="s">
        <v>6635</v>
      </c>
      <c r="B185" s="70" t="s">
        <v>1170</v>
      </c>
      <c r="C185" s="70" t="s">
        <v>1987</v>
      </c>
      <c r="D185" s="70" t="s">
        <v>1911</v>
      </c>
      <c r="E185" s="70" t="s">
        <v>17</v>
      </c>
      <c r="F185" s="70" t="s">
        <v>6355</v>
      </c>
      <c r="G185" s="70" t="s">
        <v>6632</v>
      </c>
      <c r="H185" s="161" t="s">
        <v>4900</v>
      </c>
      <c r="I185" s="59" t="s">
        <v>6634</v>
      </c>
      <c r="J185" s="82" t="s">
        <v>4686</v>
      </c>
      <c r="K185" s="70" t="s">
        <v>2687</v>
      </c>
      <c r="L185" s="59" t="s">
        <v>2493</v>
      </c>
      <c r="M185" s="163" t="s">
        <v>3648</v>
      </c>
      <c r="N185" s="59" t="s">
        <v>2527</v>
      </c>
      <c r="O185" s="70" t="s">
        <v>6354</v>
      </c>
      <c r="P185" s="70" t="s">
        <v>6771</v>
      </c>
      <c r="Q185" s="59" t="s">
        <v>244</v>
      </c>
      <c r="R185" s="59" t="s">
        <v>7098</v>
      </c>
      <c r="S185" s="70" t="s">
        <v>6635</v>
      </c>
      <c r="T185" s="59" t="s">
        <v>2493</v>
      </c>
      <c r="U185" s="70" t="s">
        <v>5827</v>
      </c>
      <c r="V185" s="70" t="s">
        <v>6647</v>
      </c>
      <c r="W185" s="70" t="s">
        <v>6298</v>
      </c>
      <c r="X185" s="70" t="s">
        <v>5829</v>
      </c>
      <c r="Y185" s="70" t="s">
        <v>7099</v>
      </c>
      <c r="Z185" s="70" t="s">
        <v>6648</v>
      </c>
      <c r="AA185" s="171">
        <v>44866</v>
      </c>
      <c r="AB185" s="70" t="s">
        <v>774</v>
      </c>
      <c r="AC185" s="70" t="s">
        <v>1171</v>
      </c>
      <c r="AD185" s="70" t="s">
        <v>163</v>
      </c>
      <c r="AE185" s="82" t="s">
        <v>1162</v>
      </c>
      <c r="AF185" s="70" t="s">
        <v>1171</v>
      </c>
      <c r="AG185" s="70" t="s">
        <v>1159</v>
      </c>
      <c r="AH185" s="70" t="s">
        <v>6639</v>
      </c>
      <c r="AI185" s="70" t="s">
        <v>3081</v>
      </c>
      <c r="AJ185" s="70" t="s">
        <v>243</v>
      </c>
      <c r="AK185" s="70">
        <v>1</v>
      </c>
      <c r="AL185" s="108" t="s">
        <v>6293</v>
      </c>
      <c r="AM185" t="s">
        <v>2493</v>
      </c>
      <c r="AN185" t="b">
        <v>1</v>
      </c>
    </row>
    <row r="186" spans="1:40" x14ac:dyDescent="0.3">
      <c r="A186" s="59" t="s">
        <v>6636</v>
      </c>
      <c r="B186" s="70" t="s">
        <v>1170</v>
      </c>
      <c r="C186" s="70" t="s">
        <v>1987</v>
      </c>
      <c r="D186" s="70" t="s">
        <v>1911</v>
      </c>
      <c r="E186" s="70" t="s">
        <v>17</v>
      </c>
      <c r="F186" s="70" t="s">
        <v>6355</v>
      </c>
      <c r="G186" s="70" t="s">
        <v>6632</v>
      </c>
      <c r="H186" s="161" t="s">
        <v>4900</v>
      </c>
      <c r="I186" s="59" t="s">
        <v>6634</v>
      </c>
      <c r="J186" s="82" t="s">
        <v>4686</v>
      </c>
      <c r="K186" s="70" t="s">
        <v>2687</v>
      </c>
      <c r="L186" s="59" t="s">
        <v>2491</v>
      </c>
      <c r="M186" s="163" t="s">
        <v>3649</v>
      </c>
      <c r="N186" s="59">
        <v>12345</v>
      </c>
      <c r="O186" s="70" t="s">
        <v>6354</v>
      </c>
      <c r="P186" s="70" t="s">
        <v>6771</v>
      </c>
      <c r="Q186" s="59" t="s">
        <v>247</v>
      </c>
      <c r="R186" s="59" t="s">
        <v>7100</v>
      </c>
      <c r="S186" s="70" t="s">
        <v>6636</v>
      </c>
      <c r="T186" s="59" t="s">
        <v>2491</v>
      </c>
      <c r="U186" s="70" t="s">
        <v>3082</v>
      </c>
      <c r="V186" s="70" t="s">
        <v>243</v>
      </c>
      <c r="W186" s="70" t="s">
        <v>6298</v>
      </c>
      <c r="X186" s="70">
        <v>5066</v>
      </c>
      <c r="Y186" s="70" t="s">
        <v>7101</v>
      </c>
      <c r="Z186" s="70" t="s">
        <v>6649</v>
      </c>
      <c r="AA186" s="171">
        <v>41852</v>
      </c>
      <c r="AB186" s="70" t="s">
        <v>774</v>
      </c>
      <c r="AC186" s="70" t="s">
        <v>1171</v>
      </c>
      <c r="AD186" s="70" t="s">
        <v>163</v>
      </c>
      <c r="AE186" s="82" t="s">
        <v>1162</v>
      </c>
      <c r="AF186" s="70" t="s">
        <v>1171</v>
      </c>
      <c r="AG186" s="70" t="s">
        <v>1159</v>
      </c>
      <c r="AH186" s="70" t="s">
        <v>6639</v>
      </c>
      <c r="AI186" s="70" t="s">
        <v>3081</v>
      </c>
      <c r="AJ186" s="70" t="s">
        <v>243</v>
      </c>
      <c r="AK186" s="70">
        <v>1</v>
      </c>
      <c r="AL186" s="108" t="s">
        <v>6293</v>
      </c>
      <c r="AM186" t="s">
        <v>2491</v>
      </c>
      <c r="AN186" t="b">
        <v>1</v>
      </c>
    </row>
    <row r="187" spans="1:40" x14ac:dyDescent="0.3">
      <c r="A187" s="59" t="s">
        <v>6637</v>
      </c>
      <c r="B187" s="70" t="s">
        <v>1195</v>
      </c>
      <c r="C187" s="70" t="s">
        <v>1988</v>
      </c>
      <c r="D187" s="70" t="s">
        <v>1911</v>
      </c>
      <c r="E187" s="70" t="s">
        <v>17</v>
      </c>
      <c r="F187" s="70" t="s">
        <v>6355</v>
      </c>
      <c r="G187" s="70" t="s">
        <v>6632</v>
      </c>
      <c r="H187" s="161" t="s">
        <v>4900</v>
      </c>
      <c r="I187" s="59" t="s">
        <v>6634</v>
      </c>
      <c r="J187" s="82" t="s">
        <v>4686</v>
      </c>
      <c r="K187" s="70" t="s">
        <v>2687</v>
      </c>
      <c r="L187" s="59" t="s">
        <v>2540</v>
      </c>
      <c r="M187" s="163" t="s">
        <v>3651</v>
      </c>
      <c r="N187" s="59" t="s">
        <v>2571</v>
      </c>
      <c r="O187" s="70" t="s">
        <v>6354</v>
      </c>
      <c r="P187" s="70" t="s">
        <v>6771</v>
      </c>
      <c r="Q187" s="59" t="s">
        <v>478</v>
      </c>
      <c r="R187" s="59" t="s">
        <v>7102</v>
      </c>
      <c r="S187" s="70" t="s">
        <v>6637</v>
      </c>
      <c r="T187" s="59" t="s">
        <v>2540</v>
      </c>
      <c r="U187" s="70" t="s">
        <v>6644</v>
      </c>
      <c r="V187" s="70" t="s">
        <v>243</v>
      </c>
      <c r="W187" s="70" t="s">
        <v>6298</v>
      </c>
      <c r="X187" s="99" t="s">
        <v>6642</v>
      </c>
      <c r="Y187" s="70" t="s">
        <v>7103</v>
      </c>
      <c r="Z187" s="70" t="s">
        <v>6650</v>
      </c>
      <c r="AA187" s="171">
        <v>44873</v>
      </c>
      <c r="AB187" s="70" t="s">
        <v>774</v>
      </c>
      <c r="AC187" s="70" t="s">
        <v>1171</v>
      </c>
      <c r="AD187" s="70" t="s">
        <v>163</v>
      </c>
      <c r="AE187" s="82" t="s">
        <v>1162</v>
      </c>
      <c r="AF187" s="70" t="s">
        <v>1171</v>
      </c>
      <c r="AG187" s="70" t="s">
        <v>1159</v>
      </c>
      <c r="AH187" s="70" t="s">
        <v>6639</v>
      </c>
      <c r="AI187" s="70" t="s">
        <v>3081</v>
      </c>
      <c r="AJ187" s="70" t="s">
        <v>243</v>
      </c>
      <c r="AK187" s="70">
        <v>1</v>
      </c>
      <c r="AL187" s="108" t="s">
        <v>6293</v>
      </c>
      <c r="AM187" t="s">
        <v>2540</v>
      </c>
      <c r="AN187" t="b">
        <v>1</v>
      </c>
    </row>
    <row r="188" spans="1:40" x14ac:dyDescent="0.3">
      <c r="A188" s="59" t="s">
        <v>6638</v>
      </c>
      <c r="B188" s="70" t="s">
        <v>1171</v>
      </c>
      <c r="C188" s="70" t="s">
        <v>3078</v>
      </c>
      <c r="D188" s="70" t="s">
        <v>1911</v>
      </c>
      <c r="E188" s="70" t="s">
        <v>17</v>
      </c>
      <c r="F188" s="70" t="s">
        <v>6355</v>
      </c>
      <c r="G188" s="70" t="s">
        <v>6632</v>
      </c>
      <c r="H188" s="161" t="s">
        <v>4900</v>
      </c>
      <c r="I188" s="59" t="s">
        <v>6634</v>
      </c>
      <c r="J188" s="82" t="s">
        <v>4686</v>
      </c>
      <c r="K188" s="70" t="s">
        <v>2687</v>
      </c>
      <c r="L188" s="59" t="s">
        <v>6749</v>
      </c>
      <c r="M188" s="163" t="s">
        <v>7104</v>
      </c>
      <c r="N188" s="59" t="s">
        <v>2542</v>
      </c>
      <c r="O188" s="70" t="s">
        <v>6354</v>
      </c>
      <c r="P188" s="70" t="s">
        <v>6771</v>
      </c>
      <c r="Q188" s="59" t="s">
        <v>7246</v>
      </c>
      <c r="R188" s="59" t="s">
        <v>7105</v>
      </c>
      <c r="S188" s="70" t="s">
        <v>6638</v>
      </c>
      <c r="T188" s="59" t="s">
        <v>6749</v>
      </c>
      <c r="U188" s="70" t="s">
        <v>5921</v>
      </c>
      <c r="V188" s="70" t="s">
        <v>243</v>
      </c>
      <c r="W188" s="70" t="s">
        <v>2870</v>
      </c>
      <c r="X188" s="82" t="s">
        <v>6749</v>
      </c>
      <c r="Y188" s="70" t="s">
        <v>7105</v>
      </c>
      <c r="Z188" s="70" t="s">
        <v>774</v>
      </c>
      <c r="AA188" s="171" t="s">
        <v>774</v>
      </c>
      <c r="AB188" s="70" t="s">
        <v>774</v>
      </c>
      <c r="AC188" s="70" t="s">
        <v>1171</v>
      </c>
      <c r="AD188" s="70" t="s">
        <v>163</v>
      </c>
      <c r="AE188" s="82" t="s">
        <v>1162</v>
      </c>
      <c r="AF188" s="70" t="s">
        <v>1171</v>
      </c>
      <c r="AG188" s="70" t="s">
        <v>1159</v>
      </c>
      <c r="AH188" s="70" t="s">
        <v>6639</v>
      </c>
      <c r="AI188" s="70" t="s">
        <v>3081</v>
      </c>
      <c r="AJ188" s="70" t="s">
        <v>243</v>
      </c>
      <c r="AK188" s="70">
        <v>0</v>
      </c>
      <c r="AL188" s="108" t="s">
        <v>5606</v>
      </c>
      <c r="AM188" t="s">
        <v>6749</v>
      </c>
      <c r="AN188" t="b">
        <v>1</v>
      </c>
    </row>
    <row r="189" spans="1:40" x14ac:dyDescent="0.3">
      <c r="A189" s="59" t="s">
        <v>6639</v>
      </c>
      <c r="B189" s="70" t="s">
        <v>1171</v>
      </c>
      <c r="C189" s="70" t="s">
        <v>3078</v>
      </c>
      <c r="D189" s="70" t="s">
        <v>1911</v>
      </c>
      <c r="E189" s="70" t="s">
        <v>17</v>
      </c>
      <c r="F189" s="70" t="s">
        <v>6355</v>
      </c>
      <c r="G189" s="70" t="s">
        <v>6632</v>
      </c>
      <c r="H189" s="161" t="s">
        <v>4900</v>
      </c>
      <c r="I189" s="59" t="s">
        <v>6634</v>
      </c>
      <c r="J189" s="82" t="s">
        <v>4686</v>
      </c>
      <c r="K189" s="70" t="s">
        <v>2687</v>
      </c>
      <c r="L189" s="59" t="s">
        <v>6749</v>
      </c>
      <c r="M189" s="163" t="s">
        <v>7106</v>
      </c>
      <c r="N189" s="59" t="s">
        <v>2749</v>
      </c>
      <c r="O189" s="70" t="s">
        <v>6354</v>
      </c>
      <c r="P189" s="70" t="s">
        <v>6771</v>
      </c>
      <c r="Q189" s="59" t="s">
        <v>6643</v>
      </c>
      <c r="R189" s="59" t="s">
        <v>3081</v>
      </c>
      <c r="S189" s="70" t="s">
        <v>6639</v>
      </c>
      <c r="T189" s="59" t="s">
        <v>6747</v>
      </c>
      <c r="U189" s="70" t="s">
        <v>3081</v>
      </c>
      <c r="V189" s="70" t="s">
        <v>243</v>
      </c>
      <c r="W189" s="70" t="s">
        <v>2870</v>
      </c>
      <c r="X189" s="82" t="s">
        <v>666</v>
      </c>
      <c r="Y189" s="70" t="s">
        <v>7107</v>
      </c>
      <c r="Z189" s="70" t="s">
        <v>6651</v>
      </c>
      <c r="AA189" s="171">
        <v>43857</v>
      </c>
      <c r="AB189" s="70" t="s">
        <v>774</v>
      </c>
      <c r="AC189" s="70" t="s">
        <v>1219</v>
      </c>
      <c r="AD189" s="70" t="s">
        <v>1028</v>
      </c>
      <c r="AE189" s="82" t="s">
        <v>3414</v>
      </c>
      <c r="AF189" s="70" t="s">
        <v>1171</v>
      </c>
      <c r="AG189" s="70" t="s">
        <v>1159</v>
      </c>
      <c r="AH189" s="70" t="s">
        <v>6356</v>
      </c>
      <c r="AI189" s="70" t="s">
        <v>642</v>
      </c>
      <c r="AJ189" s="70" t="s">
        <v>67</v>
      </c>
      <c r="AK189" s="70">
        <v>2</v>
      </c>
      <c r="AL189" s="108" t="s">
        <v>6294</v>
      </c>
      <c r="AM189" t="s">
        <v>6747</v>
      </c>
      <c r="AN189" t="b">
        <v>1</v>
      </c>
    </row>
    <row r="190" spans="1:40" x14ac:dyDescent="0.3">
      <c r="A190" s="59" t="s">
        <v>3091</v>
      </c>
      <c r="B190" s="70" t="s">
        <v>1170</v>
      </c>
      <c r="C190" s="70" t="s">
        <v>1987</v>
      </c>
      <c r="D190" s="70" t="s">
        <v>1911</v>
      </c>
      <c r="E190" s="70" t="s">
        <v>17</v>
      </c>
      <c r="F190" s="70" t="s">
        <v>6355</v>
      </c>
      <c r="G190" s="70" t="s">
        <v>1910</v>
      </c>
      <c r="H190" s="161" t="s">
        <v>4900</v>
      </c>
      <c r="I190" s="59" t="s">
        <v>6380</v>
      </c>
      <c r="J190" s="82" t="s">
        <v>4686</v>
      </c>
      <c r="K190" s="70" t="s">
        <v>2687</v>
      </c>
      <c r="L190" s="59" t="s">
        <v>2525</v>
      </c>
      <c r="M190" s="163" t="s">
        <v>3786</v>
      </c>
      <c r="N190" s="59" t="s">
        <v>2525</v>
      </c>
      <c r="O190" s="70" t="s">
        <v>6354</v>
      </c>
      <c r="P190" s="70" t="s">
        <v>3090</v>
      </c>
      <c r="Q190" s="59" t="s">
        <v>3336</v>
      </c>
      <c r="R190" s="59" t="s">
        <v>7108</v>
      </c>
      <c r="S190" s="70" t="s">
        <v>3091</v>
      </c>
      <c r="T190" s="59" t="s">
        <v>2525</v>
      </c>
      <c r="U190" s="70" t="s">
        <v>5831</v>
      </c>
      <c r="V190" s="70" t="s">
        <v>3092</v>
      </c>
      <c r="W190" s="70" t="s">
        <v>6298</v>
      </c>
      <c r="X190" s="70" t="s">
        <v>5241</v>
      </c>
      <c r="Y190" s="70" t="s">
        <v>7109</v>
      </c>
      <c r="Z190" s="70" t="s">
        <v>6323</v>
      </c>
      <c r="AA190" s="171">
        <v>44602</v>
      </c>
      <c r="AB190" s="70" t="s">
        <v>774</v>
      </c>
      <c r="AC190" s="70" t="s">
        <v>1171</v>
      </c>
      <c r="AD190" s="70" t="s">
        <v>163</v>
      </c>
      <c r="AE190" s="82" t="s">
        <v>1162</v>
      </c>
      <c r="AF190" s="70" t="s">
        <v>1171</v>
      </c>
      <c r="AG190" s="70" t="s">
        <v>1159</v>
      </c>
      <c r="AH190" s="70" t="s">
        <v>3100</v>
      </c>
      <c r="AI190" s="70" t="s">
        <v>3217</v>
      </c>
      <c r="AJ190" s="70" t="s">
        <v>3092</v>
      </c>
      <c r="AK190" s="70">
        <v>1</v>
      </c>
      <c r="AL190" s="108" t="s">
        <v>6293</v>
      </c>
      <c r="AM190" t="s">
        <v>2525</v>
      </c>
      <c r="AN190" t="b">
        <v>1</v>
      </c>
    </row>
    <row r="191" spans="1:40" x14ac:dyDescent="0.3">
      <c r="A191" s="59" t="s">
        <v>3093</v>
      </c>
      <c r="B191" s="70" t="s">
        <v>1170</v>
      </c>
      <c r="C191" s="70" t="s">
        <v>1987</v>
      </c>
      <c r="D191" s="70" t="s">
        <v>1911</v>
      </c>
      <c r="E191" s="70" t="s">
        <v>17</v>
      </c>
      <c r="F191" s="70" t="s">
        <v>6355</v>
      </c>
      <c r="G191" s="70" t="s">
        <v>1910</v>
      </c>
      <c r="H191" s="161" t="s">
        <v>4900</v>
      </c>
      <c r="I191" s="59" t="s">
        <v>6380</v>
      </c>
      <c r="J191" s="82" t="s">
        <v>4686</v>
      </c>
      <c r="K191" s="70" t="s">
        <v>2687</v>
      </c>
      <c r="L191" s="59" t="s">
        <v>2527</v>
      </c>
      <c r="M191" s="163" t="s">
        <v>3787</v>
      </c>
      <c r="N191" s="59" t="s">
        <v>2527</v>
      </c>
      <c r="O191" s="70" t="s">
        <v>6354</v>
      </c>
      <c r="P191" s="70" t="s">
        <v>3090</v>
      </c>
      <c r="Q191" s="59" t="s">
        <v>3338</v>
      </c>
      <c r="R191" s="59" t="s">
        <v>7110</v>
      </c>
      <c r="S191" s="70" t="s">
        <v>3093</v>
      </c>
      <c r="T191" s="59" t="s">
        <v>2527</v>
      </c>
      <c r="U191" s="70" t="s">
        <v>3094</v>
      </c>
      <c r="V191" s="70" t="s">
        <v>133</v>
      </c>
      <c r="W191" s="70" t="s">
        <v>6298</v>
      </c>
      <c r="X191" s="70">
        <v>5053</v>
      </c>
      <c r="Y191" s="70" t="s">
        <v>7111</v>
      </c>
      <c r="Z191" s="70" t="s">
        <v>6324</v>
      </c>
      <c r="AA191" s="171">
        <v>41753</v>
      </c>
      <c r="AB191" s="70" t="s">
        <v>774</v>
      </c>
      <c r="AC191" s="70" t="s">
        <v>1171</v>
      </c>
      <c r="AD191" s="70" t="s">
        <v>163</v>
      </c>
      <c r="AE191" s="82" t="s">
        <v>1162</v>
      </c>
      <c r="AF191" s="70" t="s">
        <v>1171</v>
      </c>
      <c r="AG191" s="70" t="s">
        <v>1159</v>
      </c>
      <c r="AH191" s="70" t="s">
        <v>3100</v>
      </c>
      <c r="AI191" s="70" t="s">
        <v>3217</v>
      </c>
      <c r="AJ191" s="70" t="s">
        <v>3092</v>
      </c>
      <c r="AK191" s="70">
        <v>1</v>
      </c>
      <c r="AL191" s="108" t="s">
        <v>6293</v>
      </c>
      <c r="AM191" t="s">
        <v>2527</v>
      </c>
      <c r="AN191" t="b">
        <v>1</v>
      </c>
    </row>
    <row r="192" spans="1:40" x14ac:dyDescent="0.3">
      <c r="A192" s="59" t="s">
        <v>3096</v>
      </c>
      <c r="B192" s="70" t="s">
        <v>1195</v>
      </c>
      <c r="C192" s="70" t="s">
        <v>1988</v>
      </c>
      <c r="D192" s="70" t="s">
        <v>1911</v>
      </c>
      <c r="E192" s="70" t="s">
        <v>17</v>
      </c>
      <c r="F192" s="70" t="s">
        <v>6355</v>
      </c>
      <c r="G192" s="70" t="s">
        <v>1910</v>
      </c>
      <c r="H192" s="161" t="s">
        <v>4900</v>
      </c>
      <c r="I192" s="59" t="s">
        <v>6380</v>
      </c>
      <c r="J192" s="82" t="s">
        <v>4686</v>
      </c>
      <c r="K192" s="70" t="s">
        <v>2687</v>
      </c>
      <c r="L192" s="59" t="s">
        <v>2570</v>
      </c>
      <c r="M192" s="163" t="s">
        <v>3788</v>
      </c>
      <c r="N192" s="59">
        <v>12345</v>
      </c>
      <c r="O192" s="70" t="s">
        <v>6354</v>
      </c>
      <c r="P192" s="70" t="s">
        <v>3090</v>
      </c>
      <c r="Q192" s="59" t="s">
        <v>3340</v>
      </c>
      <c r="R192" s="59" t="s">
        <v>7112</v>
      </c>
      <c r="S192" s="70" t="s">
        <v>3096</v>
      </c>
      <c r="T192" s="59" t="s">
        <v>2570</v>
      </c>
      <c r="U192" s="70" t="s">
        <v>5832</v>
      </c>
      <c r="V192" s="70" t="s">
        <v>3092</v>
      </c>
      <c r="W192" s="70" t="s">
        <v>6298</v>
      </c>
      <c r="X192" s="70" t="s">
        <v>3095</v>
      </c>
      <c r="Y192" s="70" t="s">
        <v>7113</v>
      </c>
      <c r="Z192" s="70" t="s">
        <v>6325</v>
      </c>
      <c r="AA192" s="171">
        <v>44419</v>
      </c>
      <c r="AB192" s="70" t="s">
        <v>774</v>
      </c>
      <c r="AC192" s="70" t="s">
        <v>1171</v>
      </c>
      <c r="AD192" s="70" t="s">
        <v>163</v>
      </c>
      <c r="AE192" s="82" t="s">
        <v>1162</v>
      </c>
      <c r="AF192" s="70" t="s">
        <v>1171</v>
      </c>
      <c r="AG192" s="70" t="s">
        <v>1159</v>
      </c>
      <c r="AH192" s="70" t="s">
        <v>3100</v>
      </c>
      <c r="AI192" s="70" t="s">
        <v>3217</v>
      </c>
      <c r="AJ192" s="70" t="s">
        <v>3092</v>
      </c>
      <c r="AK192" s="70">
        <v>1</v>
      </c>
      <c r="AL192" s="108" t="s">
        <v>6293</v>
      </c>
      <c r="AM192" t="s">
        <v>2570</v>
      </c>
      <c r="AN192" t="b">
        <v>1</v>
      </c>
    </row>
    <row r="193" spans="1:40" x14ac:dyDescent="0.3">
      <c r="A193" s="59" t="s">
        <v>3098</v>
      </c>
      <c r="B193" s="70" t="s">
        <v>1195</v>
      </c>
      <c r="C193" s="70" t="s">
        <v>1988</v>
      </c>
      <c r="D193" s="70" t="s">
        <v>1911</v>
      </c>
      <c r="E193" s="70" t="s">
        <v>17</v>
      </c>
      <c r="F193" s="70" t="s">
        <v>6355</v>
      </c>
      <c r="G193" s="70" t="s">
        <v>1910</v>
      </c>
      <c r="H193" s="161" t="s">
        <v>4900</v>
      </c>
      <c r="I193" s="59" t="s">
        <v>6380</v>
      </c>
      <c r="J193" s="82" t="s">
        <v>4686</v>
      </c>
      <c r="K193" s="70" t="s">
        <v>2687</v>
      </c>
      <c r="L193" s="59" t="s">
        <v>2571</v>
      </c>
      <c r="M193" s="163" t="s">
        <v>3789</v>
      </c>
      <c r="N193" s="59" t="s">
        <v>2571</v>
      </c>
      <c r="O193" s="70" t="s">
        <v>6354</v>
      </c>
      <c r="P193" s="70" t="s">
        <v>3090</v>
      </c>
      <c r="Q193" s="59" t="s">
        <v>3342</v>
      </c>
      <c r="R193" s="59" t="s">
        <v>7114</v>
      </c>
      <c r="S193" s="70" t="s">
        <v>3098</v>
      </c>
      <c r="T193" s="59" t="s">
        <v>2571</v>
      </c>
      <c r="U193" s="70" t="s">
        <v>3099</v>
      </c>
      <c r="V193" s="70" t="s">
        <v>133</v>
      </c>
      <c r="W193" s="70" t="s">
        <v>6298</v>
      </c>
      <c r="X193" s="99" t="s">
        <v>729</v>
      </c>
      <c r="Y193" s="70" t="s">
        <v>7115</v>
      </c>
      <c r="Z193" s="70" t="s">
        <v>6326</v>
      </c>
      <c r="AA193" s="171">
        <v>44019</v>
      </c>
      <c r="AB193" s="70" t="s">
        <v>774</v>
      </c>
      <c r="AC193" s="70" t="s">
        <v>1171</v>
      </c>
      <c r="AD193" s="70" t="s">
        <v>163</v>
      </c>
      <c r="AE193" s="82" t="s">
        <v>1162</v>
      </c>
      <c r="AF193" s="70" t="s">
        <v>1171</v>
      </c>
      <c r="AG193" s="70" t="s">
        <v>1159</v>
      </c>
      <c r="AH193" s="70" t="s">
        <v>3100</v>
      </c>
      <c r="AI193" s="70" t="s">
        <v>3217</v>
      </c>
      <c r="AJ193" s="70" t="s">
        <v>3092</v>
      </c>
      <c r="AK193" s="70">
        <v>1</v>
      </c>
      <c r="AL193" s="108" t="s">
        <v>6293</v>
      </c>
      <c r="AM193" t="s">
        <v>2571</v>
      </c>
      <c r="AN193" t="b">
        <v>1</v>
      </c>
    </row>
    <row r="194" spans="1:40" x14ac:dyDescent="0.3">
      <c r="A194" s="59" t="s">
        <v>3384</v>
      </c>
      <c r="B194" s="70" t="s">
        <v>1171</v>
      </c>
      <c r="C194" s="70" t="s">
        <v>3078</v>
      </c>
      <c r="D194" s="70" t="s">
        <v>1911</v>
      </c>
      <c r="E194" s="70" t="s">
        <v>17</v>
      </c>
      <c r="F194" s="70" t="s">
        <v>6355</v>
      </c>
      <c r="G194" s="70" t="s">
        <v>1910</v>
      </c>
      <c r="H194" s="161" t="s">
        <v>4900</v>
      </c>
      <c r="I194" s="59" t="s">
        <v>6380</v>
      </c>
      <c r="J194" s="82" t="s">
        <v>4686</v>
      </c>
      <c r="K194" s="70" t="s">
        <v>2687</v>
      </c>
      <c r="L194" s="59" t="s">
        <v>2542</v>
      </c>
      <c r="M194" s="163" t="s">
        <v>3790</v>
      </c>
      <c r="N194" s="59" t="s">
        <v>2542</v>
      </c>
      <c r="O194" s="70" t="s">
        <v>6354</v>
      </c>
      <c r="P194" s="70" t="s">
        <v>3090</v>
      </c>
      <c r="Q194" s="59" t="s">
        <v>7247</v>
      </c>
      <c r="R194" s="59" t="s">
        <v>7116</v>
      </c>
      <c r="S194" s="70" t="s">
        <v>3384</v>
      </c>
      <c r="T194" s="59" t="s">
        <v>2542</v>
      </c>
      <c r="U194" s="70" t="s">
        <v>5921</v>
      </c>
      <c r="V194" s="70" t="s">
        <v>3092</v>
      </c>
      <c r="W194" s="70" t="s">
        <v>2870</v>
      </c>
      <c r="X194" s="82" t="s">
        <v>2542</v>
      </c>
      <c r="Y194" s="70" t="s">
        <v>7116</v>
      </c>
      <c r="Z194" s="70" t="s">
        <v>774</v>
      </c>
      <c r="AA194" s="171" t="s">
        <v>774</v>
      </c>
      <c r="AB194" s="70" t="s">
        <v>774</v>
      </c>
      <c r="AC194" s="70" t="s">
        <v>1171</v>
      </c>
      <c r="AD194" s="70" t="s">
        <v>163</v>
      </c>
      <c r="AE194" s="82" t="s">
        <v>1162</v>
      </c>
      <c r="AF194" s="70" t="s">
        <v>1171</v>
      </c>
      <c r="AG194" s="70" t="s">
        <v>1159</v>
      </c>
      <c r="AH194" s="70" t="s">
        <v>3100</v>
      </c>
      <c r="AI194" s="70" t="s">
        <v>3217</v>
      </c>
      <c r="AJ194" s="70" t="s">
        <v>3092</v>
      </c>
      <c r="AK194" s="70">
        <v>0</v>
      </c>
      <c r="AL194" s="108" t="s">
        <v>5606</v>
      </c>
      <c r="AM194" t="s">
        <v>2542</v>
      </c>
      <c r="AN194" t="b">
        <v>1</v>
      </c>
    </row>
    <row r="195" spans="1:40" x14ac:dyDescent="0.3">
      <c r="A195" s="59" t="s">
        <v>3100</v>
      </c>
      <c r="B195" s="70" t="s">
        <v>1171</v>
      </c>
      <c r="C195" s="70" t="s">
        <v>3078</v>
      </c>
      <c r="D195" s="70" t="s">
        <v>1911</v>
      </c>
      <c r="E195" s="70" t="s">
        <v>17</v>
      </c>
      <c r="F195" s="70" t="s">
        <v>6355</v>
      </c>
      <c r="G195" s="70" t="s">
        <v>1910</v>
      </c>
      <c r="H195" s="161" t="s">
        <v>4900</v>
      </c>
      <c r="I195" s="59" t="s">
        <v>6380</v>
      </c>
      <c r="J195" s="82" t="s">
        <v>4686</v>
      </c>
      <c r="K195" s="70" t="s">
        <v>2687</v>
      </c>
      <c r="L195" s="59" t="s">
        <v>2542</v>
      </c>
      <c r="M195" s="163" t="s">
        <v>3856</v>
      </c>
      <c r="N195" s="59" t="s">
        <v>2749</v>
      </c>
      <c r="O195" s="70" t="s">
        <v>6354</v>
      </c>
      <c r="P195" s="70" t="s">
        <v>3090</v>
      </c>
      <c r="Q195" s="59" t="s">
        <v>3344</v>
      </c>
      <c r="R195" s="59" t="s">
        <v>3217</v>
      </c>
      <c r="S195" s="70" t="s">
        <v>3100</v>
      </c>
      <c r="T195" s="59" t="s">
        <v>2749</v>
      </c>
      <c r="U195" s="70" t="s">
        <v>3217</v>
      </c>
      <c r="V195" s="70" t="s">
        <v>3092</v>
      </c>
      <c r="W195" s="70" t="s">
        <v>2870</v>
      </c>
      <c r="X195" s="82">
        <v>5190</v>
      </c>
      <c r="Y195" s="70" t="s">
        <v>7117</v>
      </c>
      <c r="Z195" s="70" t="s">
        <v>6327</v>
      </c>
      <c r="AA195" s="171">
        <v>42783</v>
      </c>
      <c r="AB195" s="70" t="s">
        <v>774</v>
      </c>
      <c r="AC195" s="70" t="s">
        <v>1219</v>
      </c>
      <c r="AD195" s="70" t="s">
        <v>1028</v>
      </c>
      <c r="AE195" s="82" t="s">
        <v>3414</v>
      </c>
      <c r="AF195" s="70" t="s">
        <v>1171</v>
      </c>
      <c r="AG195" s="70" t="s">
        <v>1159</v>
      </c>
      <c r="AH195" s="70" t="s">
        <v>6356</v>
      </c>
      <c r="AI195" s="70" t="s">
        <v>642</v>
      </c>
      <c r="AJ195" s="70" t="s">
        <v>67</v>
      </c>
      <c r="AK195" s="70">
        <v>2</v>
      </c>
      <c r="AL195" s="108" t="s">
        <v>6294</v>
      </c>
      <c r="AM195" t="s">
        <v>2749</v>
      </c>
      <c r="AN195" t="b">
        <v>1</v>
      </c>
    </row>
    <row r="196" spans="1:40" x14ac:dyDescent="0.3">
      <c r="A196" s="59" t="s">
        <v>3014</v>
      </c>
      <c r="B196" s="70" t="s">
        <v>1170</v>
      </c>
      <c r="C196" s="70" t="s">
        <v>1987</v>
      </c>
      <c r="D196" s="70" t="s">
        <v>1218</v>
      </c>
      <c r="E196" s="70" t="s">
        <v>143</v>
      </c>
      <c r="F196" s="70" t="s">
        <v>5633</v>
      </c>
      <c r="G196" s="70" t="s">
        <v>3153</v>
      </c>
      <c r="H196" s="161" t="s">
        <v>4900</v>
      </c>
      <c r="I196" s="59" t="s">
        <v>6062</v>
      </c>
      <c r="J196" s="82" t="s">
        <v>4686</v>
      </c>
      <c r="K196" s="70" t="s">
        <v>2687</v>
      </c>
      <c r="L196" s="59" t="s">
        <v>2598</v>
      </c>
      <c r="M196" s="163" t="s">
        <v>3791</v>
      </c>
      <c r="N196" s="59" t="s">
        <v>2598</v>
      </c>
      <c r="O196" s="70" t="s">
        <v>1169</v>
      </c>
      <c r="P196" s="70" t="s">
        <v>3154</v>
      </c>
      <c r="Q196" s="59" t="s">
        <v>3345</v>
      </c>
      <c r="R196" s="59" t="s">
        <v>7118</v>
      </c>
      <c r="S196" s="70" t="s">
        <v>3014</v>
      </c>
      <c r="T196" s="59" t="s">
        <v>2598</v>
      </c>
      <c r="U196" s="70" t="s">
        <v>6456</v>
      </c>
      <c r="V196" s="70" t="s">
        <v>148</v>
      </c>
      <c r="W196" s="70" t="s">
        <v>6305</v>
      </c>
      <c r="X196" s="70" t="s">
        <v>6463</v>
      </c>
      <c r="Y196" s="70" t="s">
        <v>7119</v>
      </c>
      <c r="Z196" s="70" t="s">
        <v>6458</v>
      </c>
      <c r="AA196" s="171">
        <v>45087</v>
      </c>
      <c r="AB196" s="70" t="s">
        <v>774</v>
      </c>
      <c r="AC196" s="70" t="s">
        <v>1171</v>
      </c>
      <c r="AD196" s="70" t="s">
        <v>163</v>
      </c>
      <c r="AE196" s="82" t="s">
        <v>1162</v>
      </c>
      <c r="AF196" s="70" t="s">
        <v>1171</v>
      </c>
      <c r="AG196" s="70" t="s">
        <v>1159</v>
      </c>
      <c r="AH196" s="70" t="s">
        <v>3160</v>
      </c>
      <c r="AI196" s="70" t="s">
        <v>3159</v>
      </c>
      <c r="AJ196" s="70" t="s">
        <v>142</v>
      </c>
      <c r="AK196" s="70">
        <v>1</v>
      </c>
      <c r="AL196" s="108" t="s">
        <v>6293</v>
      </c>
      <c r="AM196" t="s">
        <v>2598</v>
      </c>
      <c r="AN196" t="b">
        <v>1</v>
      </c>
    </row>
    <row r="197" spans="1:40" x14ac:dyDescent="0.3">
      <c r="A197" s="59" t="s">
        <v>3015</v>
      </c>
      <c r="B197" s="70" t="s">
        <v>1170</v>
      </c>
      <c r="C197" s="70" t="s">
        <v>1987</v>
      </c>
      <c r="D197" s="70" t="s">
        <v>1218</v>
      </c>
      <c r="E197" s="70" t="s">
        <v>143</v>
      </c>
      <c r="F197" s="70" t="s">
        <v>5633</v>
      </c>
      <c r="G197" s="70" t="s">
        <v>3153</v>
      </c>
      <c r="H197" s="161" t="s">
        <v>4900</v>
      </c>
      <c r="I197" s="59" t="s">
        <v>6062</v>
      </c>
      <c r="J197" s="82" t="s">
        <v>4686</v>
      </c>
      <c r="K197" s="70" t="s">
        <v>2687</v>
      </c>
      <c r="L197" s="59" t="s">
        <v>2599</v>
      </c>
      <c r="M197" s="163" t="s">
        <v>3792</v>
      </c>
      <c r="N197" s="59" t="s">
        <v>2599</v>
      </c>
      <c r="O197" s="70" t="s">
        <v>1169</v>
      </c>
      <c r="P197" s="70" t="s">
        <v>3154</v>
      </c>
      <c r="Q197" s="59" t="s">
        <v>3347</v>
      </c>
      <c r="R197" s="59" t="s">
        <v>7120</v>
      </c>
      <c r="S197" s="70" t="s">
        <v>3015</v>
      </c>
      <c r="T197" s="59" t="s">
        <v>2599</v>
      </c>
      <c r="U197" s="70" t="s">
        <v>5851</v>
      </c>
      <c r="V197" s="70" t="s">
        <v>142</v>
      </c>
      <c r="W197" s="70" t="s">
        <v>6298</v>
      </c>
      <c r="X197" s="70" t="s">
        <v>4564</v>
      </c>
      <c r="Y197" s="70" t="s">
        <v>7121</v>
      </c>
      <c r="Z197" s="70" t="s">
        <v>6459</v>
      </c>
      <c r="AA197" s="171">
        <v>44510</v>
      </c>
      <c r="AB197" s="70" t="s">
        <v>774</v>
      </c>
      <c r="AC197" s="70" t="s">
        <v>1171</v>
      </c>
      <c r="AD197" s="70" t="s">
        <v>163</v>
      </c>
      <c r="AE197" s="82" t="s">
        <v>1162</v>
      </c>
      <c r="AF197" s="70" t="s">
        <v>1171</v>
      </c>
      <c r="AG197" s="70" t="s">
        <v>1159</v>
      </c>
      <c r="AH197" s="70" t="s">
        <v>3160</v>
      </c>
      <c r="AI197" s="70" t="s">
        <v>3159</v>
      </c>
      <c r="AJ197" s="70" t="s">
        <v>142</v>
      </c>
      <c r="AK197" s="70">
        <v>1</v>
      </c>
      <c r="AL197" s="108" t="s">
        <v>6293</v>
      </c>
      <c r="AM197" t="s">
        <v>2599</v>
      </c>
      <c r="AN197" t="b">
        <v>1</v>
      </c>
    </row>
    <row r="198" spans="1:40" x14ac:dyDescent="0.3">
      <c r="A198" s="59" t="s">
        <v>3156</v>
      </c>
      <c r="B198" s="70" t="s">
        <v>1170</v>
      </c>
      <c r="C198" s="70" t="s">
        <v>1987</v>
      </c>
      <c r="D198" s="70" t="s">
        <v>1218</v>
      </c>
      <c r="E198" s="70" t="s">
        <v>143</v>
      </c>
      <c r="F198" s="70" t="s">
        <v>5633</v>
      </c>
      <c r="G198" s="70" t="s">
        <v>3153</v>
      </c>
      <c r="H198" s="161" t="s">
        <v>4900</v>
      </c>
      <c r="I198" s="59" t="s">
        <v>6062</v>
      </c>
      <c r="J198" s="82" t="s">
        <v>4686</v>
      </c>
      <c r="K198" s="70" t="s">
        <v>2687</v>
      </c>
      <c r="L198" s="59" t="s">
        <v>2650</v>
      </c>
      <c r="M198" s="163" t="s">
        <v>3793</v>
      </c>
      <c r="N198" s="59" t="s">
        <v>3829</v>
      </c>
      <c r="O198" s="70" t="s">
        <v>1169</v>
      </c>
      <c r="P198" s="70" t="s">
        <v>3154</v>
      </c>
      <c r="Q198" s="59" t="s">
        <v>3349</v>
      </c>
      <c r="R198" s="59" t="s">
        <v>7122</v>
      </c>
      <c r="S198" s="70" t="s">
        <v>3156</v>
      </c>
      <c r="T198" s="59" t="s">
        <v>2650</v>
      </c>
      <c r="U198" s="70" t="s">
        <v>3157</v>
      </c>
      <c r="V198" s="70" t="s">
        <v>6460</v>
      </c>
      <c r="W198" s="70" t="s">
        <v>6298</v>
      </c>
      <c r="X198" s="70" t="s">
        <v>3155</v>
      </c>
      <c r="Y198" s="70" t="s">
        <v>7123</v>
      </c>
      <c r="Z198" s="70" t="s">
        <v>6461</v>
      </c>
      <c r="AA198" s="171">
        <v>44419</v>
      </c>
      <c r="AB198" s="70" t="s">
        <v>774</v>
      </c>
      <c r="AC198" s="70" t="s">
        <v>1171</v>
      </c>
      <c r="AD198" s="70" t="s">
        <v>163</v>
      </c>
      <c r="AE198" s="82" t="s">
        <v>1162</v>
      </c>
      <c r="AF198" s="70" t="s">
        <v>1171</v>
      </c>
      <c r="AG198" s="70" t="s">
        <v>1159</v>
      </c>
      <c r="AH198" s="70" t="s">
        <v>3160</v>
      </c>
      <c r="AI198" s="70" t="s">
        <v>3159</v>
      </c>
      <c r="AJ198" s="70" t="s">
        <v>142</v>
      </c>
      <c r="AK198" s="70">
        <v>1</v>
      </c>
      <c r="AL198" s="108" t="s">
        <v>6293</v>
      </c>
      <c r="AM198" t="s">
        <v>2650</v>
      </c>
      <c r="AN198" t="b">
        <v>1</v>
      </c>
    </row>
    <row r="199" spans="1:40" x14ac:dyDescent="0.3">
      <c r="A199" s="59" t="s">
        <v>3016</v>
      </c>
      <c r="B199" s="70" t="s">
        <v>1195</v>
      </c>
      <c r="C199" s="70" t="s">
        <v>1988</v>
      </c>
      <c r="D199" s="70" t="s">
        <v>1218</v>
      </c>
      <c r="E199" s="70" t="s">
        <v>143</v>
      </c>
      <c r="F199" s="70" t="s">
        <v>5633</v>
      </c>
      <c r="G199" s="70" t="s">
        <v>3153</v>
      </c>
      <c r="H199" s="161" t="s">
        <v>4900</v>
      </c>
      <c r="I199" s="59" t="s">
        <v>6062</v>
      </c>
      <c r="J199" s="82" t="s">
        <v>4686</v>
      </c>
      <c r="K199" s="70" t="s">
        <v>2687</v>
      </c>
      <c r="L199" s="59" t="s">
        <v>2648</v>
      </c>
      <c r="M199" s="163" t="s">
        <v>3794</v>
      </c>
      <c r="N199" s="59" t="s">
        <v>3829</v>
      </c>
      <c r="O199" s="70" t="s">
        <v>1169</v>
      </c>
      <c r="P199" s="70" t="s">
        <v>3154</v>
      </c>
      <c r="Q199" s="59" t="s">
        <v>3351</v>
      </c>
      <c r="R199" s="59" t="s">
        <v>7124</v>
      </c>
      <c r="S199" s="70" t="s">
        <v>3016</v>
      </c>
      <c r="T199" s="59" t="s">
        <v>2648</v>
      </c>
      <c r="U199" s="70" t="s">
        <v>6457</v>
      </c>
      <c r="V199" s="70" t="s">
        <v>5269</v>
      </c>
      <c r="W199" s="70" t="s">
        <v>6298</v>
      </c>
      <c r="X199" s="70" t="s">
        <v>6464</v>
      </c>
      <c r="Y199" s="70" t="s">
        <v>7125</v>
      </c>
      <c r="Z199" s="70" t="s">
        <v>774</v>
      </c>
      <c r="AA199" s="171">
        <v>45110</v>
      </c>
      <c r="AB199" s="70" t="s">
        <v>774</v>
      </c>
      <c r="AC199" s="70" t="s">
        <v>1171</v>
      </c>
      <c r="AD199" s="70" t="s">
        <v>163</v>
      </c>
      <c r="AE199" s="82" t="s">
        <v>1162</v>
      </c>
      <c r="AF199" s="70" t="s">
        <v>1171</v>
      </c>
      <c r="AG199" s="70" t="s">
        <v>1159</v>
      </c>
      <c r="AH199" s="70" t="s">
        <v>3160</v>
      </c>
      <c r="AI199" s="70" t="s">
        <v>3159</v>
      </c>
      <c r="AJ199" s="70" t="s">
        <v>142</v>
      </c>
      <c r="AK199" s="70">
        <v>1</v>
      </c>
      <c r="AL199" s="108" t="s">
        <v>6293</v>
      </c>
      <c r="AM199" t="s">
        <v>2648</v>
      </c>
      <c r="AN199" t="b">
        <v>1</v>
      </c>
    </row>
    <row r="200" spans="1:40" x14ac:dyDescent="0.3">
      <c r="A200" s="59" t="s">
        <v>3017</v>
      </c>
      <c r="B200" s="70" t="s">
        <v>1195</v>
      </c>
      <c r="C200" s="70" t="s">
        <v>1988</v>
      </c>
      <c r="D200" s="70" t="s">
        <v>1218</v>
      </c>
      <c r="E200" s="70" t="s">
        <v>143</v>
      </c>
      <c r="F200" s="70" t="s">
        <v>5633</v>
      </c>
      <c r="G200" s="70" t="s">
        <v>3153</v>
      </c>
      <c r="H200" s="161" t="s">
        <v>4900</v>
      </c>
      <c r="I200" s="59" t="s">
        <v>6062</v>
      </c>
      <c r="J200" s="82" t="s">
        <v>4686</v>
      </c>
      <c r="K200" s="70" t="s">
        <v>2687</v>
      </c>
      <c r="L200" s="59" t="s">
        <v>2649</v>
      </c>
      <c r="M200" s="163" t="s">
        <v>3795</v>
      </c>
      <c r="N200" s="59" t="s">
        <v>2649</v>
      </c>
      <c r="O200" s="70" t="s">
        <v>1169</v>
      </c>
      <c r="P200" s="70" t="s">
        <v>3154</v>
      </c>
      <c r="Q200" s="59" t="s">
        <v>3353</v>
      </c>
      <c r="R200" s="59" t="s">
        <v>7126</v>
      </c>
      <c r="S200" s="70" t="s">
        <v>3017</v>
      </c>
      <c r="T200" s="59" t="s">
        <v>2649</v>
      </c>
      <c r="U200" s="70" t="s">
        <v>5852</v>
      </c>
      <c r="V200" s="70" t="s">
        <v>6460</v>
      </c>
      <c r="W200" s="70" t="s">
        <v>6298</v>
      </c>
      <c r="X200" s="99" t="s">
        <v>5853</v>
      </c>
      <c r="Y200" s="70" t="s">
        <v>7127</v>
      </c>
      <c r="Z200" s="70" t="s">
        <v>6462</v>
      </c>
      <c r="AA200" s="171">
        <v>44774</v>
      </c>
      <c r="AB200" s="70" t="s">
        <v>774</v>
      </c>
      <c r="AC200" s="70" t="s">
        <v>1171</v>
      </c>
      <c r="AD200" s="70" t="s">
        <v>163</v>
      </c>
      <c r="AE200" s="82" t="s">
        <v>1162</v>
      </c>
      <c r="AF200" s="70" t="s">
        <v>1171</v>
      </c>
      <c r="AG200" s="70" t="s">
        <v>1159</v>
      </c>
      <c r="AH200" s="70" t="s">
        <v>3160</v>
      </c>
      <c r="AI200" s="70" t="s">
        <v>3159</v>
      </c>
      <c r="AJ200" s="70" t="s">
        <v>142</v>
      </c>
      <c r="AK200" s="70">
        <v>1</v>
      </c>
      <c r="AL200" s="108" t="s">
        <v>6293</v>
      </c>
      <c r="AM200" t="s">
        <v>2649</v>
      </c>
      <c r="AN200" t="b">
        <v>1</v>
      </c>
    </row>
    <row r="201" spans="1:40" x14ac:dyDescent="0.3">
      <c r="A201" s="59" t="s">
        <v>3393</v>
      </c>
      <c r="B201" s="70" t="s">
        <v>1171</v>
      </c>
      <c r="C201" s="70" t="s">
        <v>3078</v>
      </c>
      <c r="D201" s="70" t="s">
        <v>1218</v>
      </c>
      <c r="E201" s="70" t="s">
        <v>143</v>
      </c>
      <c r="F201" s="70" t="s">
        <v>5633</v>
      </c>
      <c r="G201" s="70" t="s">
        <v>3153</v>
      </c>
      <c r="H201" s="161" t="s">
        <v>4900</v>
      </c>
      <c r="I201" s="59" t="s">
        <v>6062</v>
      </c>
      <c r="J201" s="82" t="s">
        <v>4686</v>
      </c>
      <c r="K201" s="70" t="s">
        <v>2687</v>
      </c>
      <c r="L201" s="59" t="s">
        <v>2651</v>
      </c>
      <c r="M201" s="163" t="s">
        <v>3796</v>
      </c>
      <c r="N201" s="59" t="s">
        <v>2651</v>
      </c>
      <c r="O201" s="70" t="s">
        <v>1169</v>
      </c>
      <c r="P201" s="70" t="s">
        <v>3154</v>
      </c>
      <c r="Q201" s="59" t="s">
        <v>7248</v>
      </c>
      <c r="R201" s="59" t="s">
        <v>7128</v>
      </c>
      <c r="S201" s="70" t="s">
        <v>3393</v>
      </c>
      <c r="T201" s="59" t="s">
        <v>2651</v>
      </c>
      <c r="U201" s="70" t="s">
        <v>5921</v>
      </c>
      <c r="V201" s="70" t="s">
        <v>142</v>
      </c>
      <c r="W201" s="70" t="s">
        <v>2870</v>
      </c>
      <c r="X201" s="82" t="s">
        <v>2651</v>
      </c>
      <c r="Y201" s="70" t="s">
        <v>7128</v>
      </c>
      <c r="Z201" s="70" t="s">
        <v>774</v>
      </c>
      <c r="AA201" s="171" t="s">
        <v>774</v>
      </c>
      <c r="AB201" s="70" t="s">
        <v>774</v>
      </c>
      <c r="AC201" s="70" t="s">
        <v>1171</v>
      </c>
      <c r="AD201" s="70" t="s">
        <v>163</v>
      </c>
      <c r="AE201" s="82" t="s">
        <v>1162</v>
      </c>
      <c r="AF201" s="70" t="s">
        <v>1171</v>
      </c>
      <c r="AG201" s="70" t="s">
        <v>1159</v>
      </c>
      <c r="AH201" s="70" t="s">
        <v>3160</v>
      </c>
      <c r="AI201" s="70" t="s">
        <v>3159</v>
      </c>
      <c r="AJ201" s="70" t="s">
        <v>142</v>
      </c>
      <c r="AK201" s="70">
        <v>0</v>
      </c>
      <c r="AL201" s="108" t="s">
        <v>5606</v>
      </c>
      <c r="AM201" t="s">
        <v>2651</v>
      </c>
      <c r="AN201" t="b">
        <v>1</v>
      </c>
    </row>
    <row r="202" spans="1:40" x14ac:dyDescent="0.3">
      <c r="A202" s="59" t="s">
        <v>3160</v>
      </c>
      <c r="B202" s="70" t="s">
        <v>1171</v>
      </c>
      <c r="C202" s="70" t="s">
        <v>3078</v>
      </c>
      <c r="D202" s="70" t="s">
        <v>1218</v>
      </c>
      <c r="E202" s="70" t="s">
        <v>143</v>
      </c>
      <c r="F202" s="70" t="s">
        <v>5633</v>
      </c>
      <c r="G202" s="70" t="s">
        <v>3153</v>
      </c>
      <c r="H202" s="161" t="s">
        <v>4900</v>
      </c>
      <c r="I202" s="59" t="s">
        <v>6062</v>
      </c>
      <c r="J202" s="82" t="s">
        <v>4686</v>
      </c>
      <c r="K202" s="70" t="s">
        <v>2687</v>
      </c>
      <c r="L202" s="59" t="s">
        <v>2651</v>
      </c>
      <c r="M202" s="163" t="s">
        <v>3857</v>
      </c>
      <c r="N202" s="59" t="s">
        <v>2765</v>
      </c>
      <c r="O202" s="70" t="s">
        <v>1169</v>
      </c>
      <c r="P202" s="70" t="s">
        <v>3154</v>
      </c>
      <c r="Q202" s="59" t="s">
        <v>3355</v>
      </c>
      <c r="R202" s="59" t="s">
        <v>3159</v>
      </c>
      <c r="S202" s="70" t="s">
        <v>3160</v>
      </c>
      <c r="T202" s="59" t="s">
        <v>2765</v>
      </c>
      <c r="U202" s="70" t="s">
        <v>3159</v>
      </c>
      <c r="V202" s="70" t="s">
        <v>142</v>
      </c>
      <c r="W202" s="70" t="s">
        <v>2870</v>
      </c>
      <c r="X202" s="70" t="s">
        <v>755</v>
      </c>
      <c r="Y202" s="70" t="s">
        <v>7129</v>
      </c>
      <c r="Z202" s="70" t="s">
        <v>6465</v>
      </c>
      <c r="AA202" s="171">
        <v>44019</v>
      </c>
      <c r="AB202" s="70" t="s">
        <v>774</v>
      </c>
      <c r="AC202" s="70" t="s">
        <v>1219</v>
      </c>
      <c r="AD202" s="70" t="s">
        <v>1028</v>
      </c>
      <c r="AE202" s="82" t="s">
        <v>3414</v>
      </c>
      <c r="AF202" s="70" t="s">
        <v>1171</v>
      </c>
      <c r="AG202" s="70" t="s">
        <v>1159</v>
      </c>
      <c r="AH202" s="70" t="s">
        <v>3282</v>
      </c>
      <c r="AI202" s="70" t="s">
        <v>3135</v>
      </c>
      <c r="AJ202" s="70" t="s">
        <v>138</v>
      </c>
      <c r="AK202" s="70">
        <v>2</v>
      </c>
      <c r="AL202" s="108" t="s">
        <v>6294</v>
      </c>
      <c r="AM202" t="s">
        <v>2765</v>
      </c>
      <c r="AN202" t="b">
        <v>1</v>
      </c>
    </row>
    <row r="203" spans="1:40" x14ac:dyDescent="0.3">
      <c r="A203" s="59" t="s">
        <v>3201</v>
      </c>
      <c r="B203" s="70" t="s">
        <v>1170</v>
      </c>
      <c r="C203" s="70" t="s">
        <v>1987</v>
      </c>
      <c r="D203" s="70" t="s">
        <v>1217</v>
      </c>
      <c r="E203" s="70" t="s">
        <v>143</v>
      </c>
      <c r="F203" s="70" t="s">
        <v>5631</v>
      </c>
      <c r="G203" s="70" t="s">
        <v>3199</v>
      </c>
      <c r="H203" s="161" t="s">
        <v>4900</v>
      </c>
      <c r="I203" s="59" t="s">
        <v>6381</v>
      </c>
      <c r="J203" s="82" t="s">
        <v>4686</v>
      </c>
      <c r="K203" s="70" t="s">
        <v>2687</v>
      </c>
      <c r="L203" s="59" t="s">
        <v>2626</v>
      </c>
      <c r="M203" s="163" t="s">
        <v>3797</v>
      </c>
      <c r="N203" s="59" t="s">
        <v>2626</v>
      </c>
      <c r="O203" s="70" t="s">
        <v>1168</v>
      </c>
      <c r="P203" s="70" t="s">
        <v>3200</v>
      </c>
      <c r="Q203" s="59" t="s">
        <v>3356</v>
      </c>
      <c r="R203" s="59" t="s">
        <v>7130</v>
      </c>
      <c r="S203" s="70" t="s">
        <v>3201</v>
      </c>
      <c r="T203" s="59" t="s">
        <v>2626</v>
      </c>
      <c r="U203" s="70" t="s">
        <v>298</v>
      </c>
      <c r="V203" s="70" t="s">
        <v>136</v>
      </c>
      <c r="W203" s="70" t="s">
        <v>6298</v>
      </c>
      <c r="X203" s="70" t="s">
        <v>676</v>
      </c>
      <c r="Y203" s="70" t="s">
        <v>7131</v>
      </c>
      <c r="Z203" s="70" t="s">
        <v>6570</v>
      </c>
      <c r="AA203" s="171">
        <v>44013</v>
      </c>
      <c r="AB203" s="70" t="s">
        <v>774</v>
      </c>
      <c r="AC203" s="70" t="s">
        <v>1171</v>
      </c>
      <c r="AD203" s="70" t="s">
        <v>163</v>
      </c>
      <c r="AE203" s="82" t="s">
        <v>1162</v>
      </c>
      <c r="AF203" s="70" t="s">
        <v>1171</v>
      </c>
      <c r="AG203" s="70" t="s">
        <v>1159</v>
      </c>
      <c r="AH203" s="70" t="s">
        <v>3208</v>
      </c>
      <c r="AI203" s="70" t="s">
        <v>516</v>
      </c>
      <c r="AJ203" s="70" t="s">
        <v>136</v>
      </c>
      <c r="AK203" s="70">
        <v>1</v>
      </c>
      <c r="AL203" s="108" t="s">
        <v>6293</v>
      </c>
      <c r="AM203" t="s">
        <v>2626</v>
      </c>
      <c r="AN203" t="b">
        <v>1</v>
      </c>
    </row>
    <row r="204" spans="1:40" x14ac:dyDescent="0.3">
      <c r="A204" s="59" t="s">
        <v>3202</v>
      </c>
      <c r="B204" s="70" t="s">
        <v>1170</v>
      </c>
      <c r="C204" s="70" t="s">
        <v>1987</v>
      </c>
      <c r="D204" s="70" t="s">
        <v>1217</v>
      </c>
      <c r="E204" s="70" t="s">
        <v>143</v>
      </c>
      <c r="F204" s="70" t="s">
        <v>5631</v>
      </c>
      <c r="G204" s="70" t="s">
        <v>3199</v>
      </c>
      <c r="H204" s="161" t="s">
        <v>4900</v>
      </c>
      <c r="I204" s="59" t="s">
        <v>6381</v>
      </c>
      <c r="J204" s="82" t="s">
        <v>4686</v>
      </c>
      <c r="K204" s="70" t="s">
        <v>2687</v>
      </c>
      <c r="L204" s="59" t="s">
        <v>2627</v>
      </c>
      <c r="M204" s="163" t="s">
        <v>3798</v>
      </c>
      <c r="N204" s="59" t="s">
        <v>2627</v>
      </c>
      <c r="O204" s="70" t="s">
        <v>1168</v>
      </c>
      <c r="P204" s="70" t="s">
        <v>3200</v>
      </c>
      <c r="Q204" s="59" t="s">
        <v>3358</v>
      </c>
      <c r="R204" s="59" t="s">
        <v>7132</v>
      </c>
      <c r="S204" s="70" t="s">
        <v>3202</v>
      </c>
      <c r="T204" s="59" t="s">
        <v>2627</v>
      </c>
      <c r="U204" s="70" t="s">
        <v>4590</v>
      </c>
      <c r="V204" s="70" t="s">
        <v>6571</v>
      </c>
      <c r="W204" s="70" t="s">
        <v>6298</v>
      </c>
      <c r="X204" s="70" t="s">
        <v>4591</v>
      </c>
      <c r="Y204" s="70" t="s">
        <v>7133</v>
      </c>
      <c r="Z204" s="70" t="s">
        <v>6572</v>
      </c>
      <c r="AA204" s="171">
        <v>44539</v>
      </c>
      <c r="AB204" s="70" t="s">
        <v>774</v>
      </c>
      <c r="AC204" s="70" t="s">
        <v>1171</v>
      </c>
      <c r="AD204" s="70" t="s">
        <v>163</v>
      </c>
      <c r="AE204" s="82" t="s">
        <v>1162</v>
      </c>
      <c r="AF204" s="70" t="s">
        <v>1171</v>
      </c>
      <c r="AG204" s="70" t="s">
        <v>1159</v>
      </c>
      <c r="AH204" s="70" t="s">
        <v>3208</v>
      </c>
      <c r="AI204" s="70" t="s">
        <v>516</v>
      </c>
      <c r="AJ204" s="70" t="s">
        <v>136</v>
      </c>
      <c r="AK204" s="70">
        <v>1</v>
      </c>
      <c r="AL204" s="108" t="s">
        <v>6293</v>
      </c>
      <c r="AM204" t="s">
        <v>2627</v>
      </c>
      <c r="AN204" t="b">
        <v>1</v>
      </c>
    </row>
    <row r="205" spans="1:40" x14ac:dyDescent="0.3">
      <c r="A205" s="59" t="s">
        <v>3203</v>
      </c>
      <c r="B205" s="70" t="s">
        <v>1170</v>
      </c>
      <c r="C205" s="70" t="s">
        <v>1987</v>
      </c>
      <c r="D205" s="70" t="s">
        <v>1217</v>
      </c>
      <c r="E205" s="70" t="s">
        <v>143</v>
      </c>
      <c r="F205" s="70" t="s">
        <v>5631</v>
      </c>
      <c r="G205" s="70" t="s">
        <v>3199</v>
      </c>
      <c r="H205" s="161" t="s">
        <v>4900</v>
      </c>
      <c r="I205" s="59" t="s">
        <v>6381</v>
      </c>
      <c r="J205" s="82" t="s">
        <v>4686</v>
      </c>
      <c r="K205" s="70" t="s">
        <v>2687</v>
      </c>
      <c r="L205" s="59" t="s">
        <v>3431</v>
      </c>
      <c r="M205" s="163" t="s">
        <v>3799</v>
      </c>
      <c r="N205" s="59" t="s">
        <v>3431</v>
      </c>
      <c r="O205" s="70" t="s">
        <v>1168</v>
      </c>
      <c r="P205" s="70" t="s">
        <v>3200</v>
      </c>
      <c r="Q205" s="59" t="s">
        <v>3360</v>
      </c>
      <c r="R205" s="59" t="s">
        <v>7134</v>
      </c>
      <c r="S205" s="70" t="s">
        <v>3203</v>
      </c>
      <c r="T205" s="59" t="s">
        <v>3431</v>
      </c>
      <c r="U205" s="70" t="s">
        <v>522</v>
      </c>
      <c r="V205" s="70" t="s">
        <v>136</v>
      </c>
      <c r="W205" s="70" t="s">
        <v>6298</v>
      </c>
      <c r="X205" s="70">
        <v>5302</v>
      </c>
      <c r="Y205" s="70" t="s">
        <v>7135</v>
      </c>
      <c r="Z205" s="70" t="s">
        <v>6573</v>
      </c>
      <c r="AA205" s="171">
        <v>43293</v>
      </c>
      <c r="AB205" s="70" t="s">
        <v>774</v>
      </c>
      <c r="AC205" s="70" t="s">
        <v>1171</v>
      </c>
      <c r="AD205" s="70" t="s">
        <v>163</v>
      </c>
      <c r="AE205" s="82" t="s">
        <v>1162</v>
      </c>
      <c r="AF205" s="70" t="s">
        <v>1171</v>
      </c>
      <c r="AG205" s="70" t="s">
        <v>1159</v>
      </c>
      <c r="AH205" s="70" t="s">
        <v>3208</v>
      </c>
      <c r="AI205" s="70" t="s">
        <v>516</v>
      </c>
      <c r="AJ205" s="70" t="s">
        <v>136</v>
      </c>
      <c r="AK205" s="70">
        <v>1</v>
      </c>
      <c r="AL205" s="108" t="s">
        <v>6293</v>
      </c>
      <c r="AM205" t="s">
        <v>3431</v>
      </c>
      <c r="AN205" t="b">
        <v>1</v>
      </c>
    </row>
    <row r="206" spans="1:40" x14ac:dyDescent="0.3">
      <c r="A206" s="59" t="s">
        <v>3205</v>
      </c>
      <c r="B206" s="70" t="s">
        <v>1195</v>
      </c>
      <c r="C206" s="70" t="s">
        <v>1988</v>
      </c>
      <c r="D206" s="70" t="s">
        <v>1217</v>
      </c>
      <c r="E206" s="70" t="s">
        <v>143</v>
      </c>
      <c r="F206" s="70" t="s">
        <v>5631</v>
      </c>
      <c r="G206" s="70" t="s">
        <v>3199</v>
      </c>
      <c r="H206" s="161" t="s">
        <v>4900</v>
      </c>
      <c r="I206" s="59" t="s">
        <v>6381</v>
      </c>
      <c r="J206" s="82" t="s">
        <v>4686</v>
      </c>
      <c r="K206" s="70" t="s">
        <v>2687</v>
      </c>
      <c r="L206" s="59" t="s">
        <v>2676</v>
      </c>
      <c r="M206" s="163" t="s">
        <v>3800</v>
      </c>
      <c r="N206" s="59" t="s">
        <v>2676</v>
      </c>
      <c r="O206" s="70" t="s">
        <v>1168</v>
      </c>
      <c r="P206" s="70" t="s">
        <v>3200</v>
      </c>
      <c r="Q206" s="59" t="s">
        <v>3362</v>
      </c>
      <c r="R206" s="59" t="s">
        <v>7136</v>
      </c>
      <c r="S206" s="70" t="s">
        <v>3205</v>
      </c>
      <c r="T206" s="59" t="s">
        <v>2676</v>
      </c>
      <c r="U206" s="70" t="s">
        <v>3207</v>
      </c>
      <c r="V206" s="70" t="s">
        <v>6574</v>
      </c>
      <c r="W206" s="70" t="s">
        <v>6298</v>
      </c>
      <c r="X206" s="70" t="s">
        <v>737</v>
      </c>
      <c r="Y206" s="70" t="s">
        <v>7137</v>
      </c>
      <c r="Z206" s="70" t="s">
        <v>6575</v>
      </c>
      <c r="AA206" s="171">
        <v>44228</v>
      </c>
      <c r="AB206" s="70" t="s">
        <v>774</v>
      </c>
      <c r="AC206" s="70" t="s">
        <v>1171</v>
      </c>
      <c r="AD206" s="70" t="s">
        <v>163</v>
      </c>
      <c r="AE206" s="82" t="s">
        <v>1162</v>
      </c>
      <c r="AF206" s="70" t="s">
        <v>1171</v>
      </c>
      <c r="AG206" s="70" t="s">
        <v>1159</v>
      </c>
      <c r="AH206" s="70" t="s">
        <v>3208</v>
      </c>
      <c r="AI206" s="70" t="s">
        <v>516</v>
      </c>
      <c r="AJ206" s="70" t="s">
        <v>136</v>
      </c>
      <c r="AK206" s="70">
        <v>1</v>
      </c>
      <c r="AL206" s="108" t="s">
        <v>6293</v>
      </c>
      <c r="AM206" t="s">
        <v>2676</v>
      </c>
      <c r="AN206" t="b">
        <v>1</v>
      </c>
    </row>
    <row r="207" spans="1:40" x14ac:dyDescent="0.3">
      <c r="A207" s="59" t="s">
        <v>3206</v>
      </c>
      <c r="B207" s="70" t="s">
        <v>1195</v>
      </c>
      <c r="C207" s="70" t="s">
        <v>1988</v>
      </c>
      <c r="D207" s="70" t="s">
        <v>1217</v>
      </c>
      <c r="E207" s="70" t="s">
        <v>143</v>
      </c>
      <c r="F207" s="70" t="s">
        <v>5631</v>
      </c>
      <c r="G207" s="70" t="s">
        <v>3199</v>
      </c>
      <c r="H207" s="161" t="s">
        <v>4900</v>
      </c>
      <c r="I207" s="59" t="s">
        <v>6381</v>
      </c>
      <c r="J207" s="82" t="s">
        <v>4686</v>
      </c>
      <c r="K207" s="70" t="s">
        <v>2687</v>
      </c>
      <c r="L207" s="59" t="s">
        <v>2677</v>
      </c>
      <c r="M207" s="163" t="s">
        <v>3801</v>
      </c>
      <c r="N207" s="59" t="s">
        <v>2677</v>
      </c>
      <c r="O207" s="70" t="s">
        <v>1168</v>
      </c>
      <c r="P207" s="70" t="s">
        <v>3200</v>
      </c>
      <c r="Q207" s="59" t="s">
        <v>3364</v>
      </c>
      <c r="R207" s="59" t="s">
        <v>7138</v>
      </c>
      <c r="S207" s="70" t="s">
        <v>3206</v>
      </c>
      <c r="T207" s="59" t="s">
        <v>2677</v>
      </c>
      <c r="U207" s="70" t="s">
        <v>5287</v>
      </c>
      <c r="V207" s="70" t="s">
        <v>334</v>
      </c>
      <c r="W207" s="70" t="s">
        <v>6298</v>
      </c>
      <c r="X207" s="99">
        <v>5287</v>
      </c>
      <c r="Y207" s="70" t="s">
        <v>7139</v>
      </c>
      <c r="Z207" s="70" t="s">
        <v>6576</v>
      </c>
      <c r="AA207" s="171">
        <v>43215</v>
      </c>
      <c r="AB207" s="70" t="s">
        <v>774</v>
      </c>
      <c r="AC207" s="70" t="s">
        <v>1171</v>
      </c>
      <c r="AD207" s="70" t="s">
        <v>163</v>
      </c>
      <c r="AE207" s="82" t="s">
        <v>1162</v>
      </c>
      <c r="AF207" s="70" t="s">
        <v>1171</v>
      </c>
      <c r="AG207" s="70" t="s">
        <v>1159</v>
      </c>
      <c r="AH207" s="70" t="s">
        <v>3208</v>
      </c>
      <c r="AI207" s="70" t="s">
        <v>516</v>
      </c>
      <c r="AJ207" s="70" t="s">
        <v>136</v>
      </c>
      <c r="AK207" s="70">
        <v>1</v>
      </c>
      <c r="AL207" s="108" t="s">
        <v>6293</v>
      </c>
      <c r="AM207" t="s">
        <v>2677</v>
      </c>
      <c r="AN207" t="b">
        <v>1</v>
      </c>
    </row>
    <row r="208" spans="1:40" x14ac:dyDescent="0.3">
      <c r="A208" s="59" t="s">
        <v>3400</v>
      </c>
      <c r="B208" s="70" t="s">
        <v>1171</v>
      </c>
      <c r="C208" s="70" t="s">
        <v>3078</v>
      </c>
      <c r="D208" s="70" t="s">
        <v>1217</v>
      </c>
      <c r="E208" s="70" t="s">
        <v>143</v>
      </c>
      <c r="F208" s="70" t="s">
        <v>5631</v>
      </c>
      <c r="G208" s="70" t="s">
        <v>3199</v>
      </c>
      <c r="H208" s="161" t="s">
        <v>4900</v>
      </c>
      <c r="I208" s="59" t="s">
        <v>6381</v>
      </c>
      <c r="J208" s="82" t="s">
        <v>4686</v>
      </c>
      <c r="K208" s="70" t="s">
        <v>2687</v>
      </c>
      <c r="L208" s="59" t="s">
        <v>2678</v>
      </c>
      <c r="M208" s="163" t="s">
        <v>3802</v>
      </c>
      <c r="N208" s="59" t="s">
        <v>2678</v>
      </c>
      <c r="O208" s="70" t="s">
        <v>1168</v>
      </c>
      <c r="P208" s="70" t="s">
        <v>3200</v>
      </c>
      <c r="Q208" s="59" t="s">
        <v>7249</v>
      </c>
      <c r="R208" s="59" t="s">
        <v>7140</v>
      </c>
      <c r="S208" s="70" t="s">
        <v>3400</v>
      </c>
      <c r="T208" s="59" t="s">
        <v>2678</v>
      </c>
      <c r="U208" s="70" t="s">
        <v>5921</v>
      </c>
      <c r="V208" s="70" t="s">
        <v>136</v>
      </c>
      <c r="W208" s="70" t="s">
        <v>2870</v>
      </c>
      <c r="X208" s="82" t="s">
        <v>2678</v>
      </c>
      <c r="Y208" s="70" t="s">
        <v>7140</v>
      </c>
      <c r="Z208" s="70" t="s">
        <v>774</v>
      </c>
      <c r="AA208" s="171" t="s">
        <v>774</v>
      </c>
      <c r="AB208" s="70" t="s">
        <v>774</v>
      </c>
      <c r="AC208" s="70" t="s">
        <v>1171</v>
      </c>
      <c r="AD208" s="70" t="s">
        <v>163</v>
      </c>
      <c r="AE208" s="82" t="s">
        <v>1162</v>
      </c>
      <c r="AF208" s="70" t="s">
        <v>1171</v>
      </c>
      <c r="AG208" s="70" t="s">
        <v>1159</v>
      </c>
      <c r="AH208" s="70" t="s">
        <v>3208</v>
      </c>
      <c r="AI208" s="70" t="s">
        <v>516</v>
      </c>
      <c r="AJ208" s="70" t="s">
        <v>136</v>
      </c>
      <c r="AK208" s="70">
        <v>0</v>
      </c>
      <c r="AL208" s="108" t="s">
        <v>5606</v>
      </c>
      <c r="AM208" t="s">
        <v>2678</v>
      </c>
      <c r="AN208" t="b">
        <v>1</v>
      </c>
    </row>
    <row r="209" spans="1:40" x14ac:dyDescent="0.3">
      <c r="A209" s="59" t="s">
        <v>3208</v>
      </c>
      <c r="B209" s="70" t="s">
        <v>1171</v>
      </c>
      <c r="C209" s="70" t="s">
        <v>3078</v>
      </c>
      <c r="D209" s="70" t="s">
        <v>1217</v>
      </c>
      <c r="E209" s="70" t="s">
        <v>143</v>
      </c>
      <c r="F209" s="70" t="s">
        <v>5631</v>
      </c>
      <c r="G209" s="70" t="s">
        <v>3199</v>
      </c>
      <c r="H209" s="161" t="s">
        <v>4900</v>
      </c>
      <c r="I209" s="59" t="s">
        <v>6381</v>
      </c>
      <c r="J209" s="82" t="s">
        <v>4686</v>
      </c>
      <c r="K209" s="70" t="s">
        <v>2687</v>
      </c>
      <c r="L209" s="59" t="s">
        <v>2678</v>
      </c>
      <c r="M209" s="163" t="s">
        <v>3858</v>
      </c>
      <c r="N209" s="59" t="s">
        <v>2785</v>
      </c>
      <c r="O209" s="70" t="s">
        <v>1168</v>
      </c>
      <c r="P209" s="70" t="s">
        <v>3200</v>
      </c>
      <c r="Q209" s="59" t="s">
        <v>3366</v>
      </c>
      <c r="R209" s="59" t="s">
        <v>516</v>
      </c>
      <c r="S209" s="70" t="s">
        <v>3208</v>
      </c>
      <c r="T209" s="59" t="s">
        <v>2785</v>
      </c>
      <c r="U209" s="70" t="s">
        <v>516</v>
      </c>
      <c r="V209" s="70" t="s">
        <v>136</v>
      </c>
      <c r="W209" s="70" t="s">
        <v>2870</v>
      </c>
      <c r="X209" s="70">
        <v>5069</v>
      </c>
      <c r="Y209" s="70" t="s">
        <v>7141</v>
      </c>
      <c r="Z209" s="70" t="s">
        <v>6577</v>
      </c>
      <c r="AA209" s="171">
        <v>41852</v>
      </c>
      <c r="AB209" s="70" t="s">
        <v>774</v>
      </c>
      <c r="AC209" s="70" t="s">
        <v>1219</v>
      </c>
      <c r="AD209" s="70" t="s">
        <v>1028</v>
      </c>
      <c r="AE209" s="82" t="s">
        <v>3414</v>
      </c>
      <c r="AF209" s="70" t="s">
        <v>1171</v>
      </c>
      <c r="AG209" s="70" t="s">
        <v>1159</v>
      </c>
      <c r="AH209" s="70" t="s">
        <v>3281</v>
      </c>
      <c r="AI209" s="70" t="s">
        <v>3285</v>
      </c>
      <c r="AJ209" s="70" t="s">
        <v>65</v>
      </c>
      <c r="AK209" s="70">
        <v>2</v>
      </c>
      <c r="AL209" s="108" t="s">
        <v>6294</v>
      </c>
      <c r="AM209" t="s">
        <v>2785</v>
      </c>
      <c r="AN209" t="b">
        <v>1</v>
      </c>
    </row>
    <row r="210" spans="1:40" x14ac:dyDescent="0.3">
      <c r="A210" s="59" t="s">
        <v>3059</v>
      </c>
      <c r="B210" s="70" t="s">
        <v>1170</v>
      </c>
      <c r="C210" s="70" t="s">
        <v>1987</v>
      </c>
      <c r="D210" s="70" t="s">
        <v>1805</v>
      </c>
      <c r="E210" s="70" t="s">
        <v>143</v>
      </c>
      <c r="F210" s="70" t="s">
        <v>5635</v>
      </c>
      <c r="G210" s="70" t="s">
        <v>2866</v>
      </c>
      <c r="H210" s="59" t="s">
        <v>4899</v>
      </c>
      <c r="I210" s="59" t="s">
        <v>6363</v>
      </c>
      <c r="J210" s="82" t="s">
        <v>4686</v>
      </c>
      <c r="K210" s="70" t="s">
        <v>2687</v>
      </c>
      <c r="L210" s="59" t="s">
        <v>2619</v>
      </c>
      <c r="M210" s="163" t="s">
        <v>3803</v>
      </c>
      <c r="N210" s="59" t="s">
        <v>2619</v>
      </c>
      <c r="O210" s="70" t="s">
        <v>3084</v>
      </c>
      <c r="P210" s="70" t="s">
        <v>2861</v>
      </c>
      <c r="Q210" s="59" t="s">
        <v>3367</v>
      </c>
      <c r="R210" s="59" t="s">
        <v>7142</v>
      </c>
      <c r="S210" s="70" t="s">
        <v>3059</v>
      </c>
      <c r="T210" s="59" t="s">
        <v>2619</v>
      </c>
      <c r="U210" s="70" t="s">
        <v>6580</v>
      </c>
      <c r="V210" s="70" t="s">
        <v>6583</v>
      </c>
      <c r="W210" s="70" t="s">
        <v>6298</v>
      </c>
      <c r="X210" s="70" t="s">
        <v>6578</v>
      </c>
      <c r="Y210" s="70" t="s">
        <v>7143</v>
      </c>
      <c r="Z210" s="70" t="s">
        <v>6584</v>
      </c>
      <c r="AA210" s="171">
        <v>45030</v>
      </c>
      <c r="AB210" s="70" t="s">
        <v>774</v>
      </c>
      <c r="AC210" s="70" t="s">
        <v>1171</v>
      </c>
      <c r="AD210" s="70" t="s">
        <v>163</v>
      </c>
      <c r="AE210" s="82" t="s">
        <v>1162</v>
      </c>
      <c r="AF210" s="70" t="s">
        <v>1171</v>
      </c>
      <c r="AG210" s="70" t="s">
        <v>1159</v>
      </c>
      <c r="AH210" s="70" t="s">
        <v>3234</v>
      </c>
      <c r="AI210" s="70" t="s">
        <v>1113</v>
      </c>
      <c r="AJ210" s="70" t="s">
        <v>149</v>
      </c>
      <c r="AK210" s="70">
        <v>1</v>
      </c>
      <c r="AL210" s="108" t="s">
        <v>6293</v>
      </c>
      <c r="AM210" t="s">
        <v>2619</v>
      </c>
      <c r="AN210" t="b">
        <v>1</v>
      </c>
    </row>
    <row r="211" spans="1:40" x14ac:dyDescent="0.3">
      <c r="A211" s="59" t="s">
        <v>3060</v>
      </c>
      <c r="B211" s="70" t="s">
        <v>1170</v>
      </c>
      <c r="C211" s="70" t="s">
        <v>1987</v>
      </c>
      <c r="D211" s="70" t="s">
        <v>1805</v>
      </c>
      <c r="E211" s="70" t="s">
        <v>143</v>
      </c>
      <c r="F211" s="70" t="s">
        <v>5635</v>
      </c>
      <c r="G211" s="70" t="s">
        <v>2866</v>
      </c>
      <c r="H211" s="59" t="s">
        <v>4899</v>
      </c>
      <c r="I211" s="59" t="s">
        <v>6363</v>
      </c>
      <c r="J211" s="82" t="s">
        <v>4686</v>
      </c>
      <c r="K211" s="70" t="s">
        <v>2687</v>
      </c>
      <c r="L211" s="59" t="s">
        <v>2666</v>
      </c>
      <c r="M211" s="163" t="s">
        <v>3804</v>
      </c>
      <c r="N211" s="59" t="s">
        <v>2666</v>
      </c>
      <c r="O211" s="70" t="s">
        <v>3084</v>
      </c>
      <c r="P211" s="70" t="s">
        <v>2861</v>
      </c>
      <c r="Q211" s="59" t="s">
        <v>397</v>
      </c>
      <c r="R211" s="59" t="s">
        <v>7144</v>
      </c>
      <c r="S211" s="70" t="s">
        <v>3060</v>
      </c>
      <c r="T211" s="59" t="s">
        <v>2666</v>
      </c>
      <c r="U211" s="70" t="s">
        <v>5281</v>
      </c>
      <c r="V211" s="70" t="s">
        <v>6583</v>
      </c>
      <c r="W211" s="70" t="s">
        <v>6298</v>
      </c>
      <c r="X211" s="70" t="s">
        <v>5282</v>
      </c>
      <c r="Y211" s="70" t="s">
        <v>7145</v>
      </c>
      <c r="Z211" s="70" t="s">
        <v>6585</v>
      </c>
      <c r="AA211" s="171">
        <v>44721</v>
      </c>
      <c r="AB211" s="70" t="s">
        <v>774</v>
      </c>
      <c r="AC211" s="70" t="s">
        <v>1171</v>
      </c>
      <c r="AD211" s="70" t="s">
        <v>163</v>
      </c>
      <c r="AE211" s="82" t="s">
        <v>1162</v>
      </c>
      <c r="AF211" s="70" t="s">
        <v>1171</v>
      </c>
      <c r="AG211" s="70" t="s">
        <v>1159</v>
      </c>
      <c r="AH211" s="70" t="s">
        <v>3234</v>
      </c>
      <c r="AI211" s="70" t="s">
        <v>1113</v>
      </c>
      <c r="AJ211" s="70" t="s">
        <v>149</v>
      </c>
      <c r="AK211" s="70">
        <v>1</v>
      </c>
      <c r="AL211" s="108" t="s">
        <v>6293</v>
      </c>
      <c r="AM211" t="s">
        <v>2666</v>
      </c>
      <c r="AN211" t="b">
        <v>1</v>
      </c>
    </row>
    <row r="212" spans="1:40" x14ac:dyDescent="0.3">
      <c r="A212" s="59" t="s">
        <v>3061</v>
      </c>
      <c r="B212" s="70" t="s">
        <v>1170</v>
      </c>
      <c r="C212" s="70" t="s">
        <v>1987</v>
      </c>
      <c r="D212" s="70" t="s">
        <v>1805</v>
      </c>
      <c r="E212" s="70" t="s">
        <v>143</v>
      </c>
      <c r="F212" s="70" t="s">
        <v>5635</v>
      </c>
      <c r="G212" s="70" t="s">
        <v>2866</v>
      </c>
      <c r="H212" s="59" t="s">
        <v>4899</v>
      </c>
      <c r="I212" s="59" t="s">
        <v>6363</v>
      </c>
      <c r="J212" s="82" t="s">
        <v>4686</v>
      </c>
      <c r="K212" s="70" t="s">
        <v>2687</v>
      </c>
      <c r="L212" s="59" t="s">
        <v>2611</v>
      </c>
      <c r="M212" s="163" t="s">
        <v>3805</v>
      </c>
      <c r="N212" s="59" t="s">
        <v>2611</v>
      </c>
      <c r="O212" s="70" t="s">
        <v>3084</v>
      </c>
      <c r="P212" s="70" t="s">
        <v>2861</v>
      </c>
      <c r="Q212" s="59" t="s">
        <v>400</v>
      </c>
      <c r="R212" s="59" t="s">
        <v>7146</v>
      </c>
      <c r="S212" s="70" t="s">
        <v>3061</v>
      </c>
      <c r="T212" s="59" t="s">
        <v>2611</v>
      </c>
      <c r="U212" s="70" t="s">
        <v>6581</v>
      </c>
      <c r="V212" s="70" t="s">
        <v>6586</v>
      </c>
      <c r="W212" s="70" t="s">
        <v>6311</v>
      </c>
      <c r="X212" s="70" t="s">
        <v>6579</v>
      </c>
      <c r="Y212" s="70" t="s">
        <v>7147</v>
      </c>
      <c r="Z212" s="70" t="s">
        <v>6587</v>
      </c>
      <c r="AA212" s="171">
        <v>44978</v>
      </c>
      <c r="AB212" s="70" t="s">
        <v>774</v>
      </c>
      <c r="AC212" s="70" t="s">
        <v>1171</v>
      </c>
      <c r="AD212" s="70" t="s">
        <v>163</v>
      </c>
      <c r="AE212" s="82" t="s">
        <v>1162</v>
      </c>
      <c r="AF212" s="70" t="s">
        <v>1171</v>
      </c>
      <c r="AG212" s="70" t="s">
        <v>1159</v>
      </c>
      <c r="AH212" s="70" t="s">
        <v>3234</v>
      </c>
      <c r="AI212" s="70" t="s">
        <v>1113</v>
      </c>
      <c r="AJ212" s="70" t="s">
        <v>149</v>
      </c>
      <c r="AK212" s="70">
        <v>1</v>
      </c>
      <c r="AL212" s="108" t="s">
        <v>6293</v>
      </c>
      <c r="AM212" t="s">
        <v>2611</v>
      </c>
      <c r="AN212" t="b">
        <v>1</v>
      </c>
    </row>
    <row r="213" spans="1:40" x14ac:dyDescent="0.3">
      <c r="A213" s="59" t="s">
        <v>3062</v>
      </c>
      <c r="B213" s="70" t="s">
        <v>1195</v>
      </c>
      <c r="C213" s="70" t="s">
        <v>1988</v>
      </c>
      <c r="D213" s="70" t="s">
        <v>1805</v>
      </c>
      <c r="E213" s="70" t="s">
        <v>143</v>
      </c>
      <c r="F213" s="70" t="s">
        <v>5635</v>
      </c>
      <c r="G213" s="70" t="s">
        <v>2866</v>
      </c>
      <c r="H213" s="59" t="s">
        <v>4899</v>
      </c>
      <c r="I213" s="59" t="s">
        <v>6363</v>
      </c>
      <c r="J213" s="82" t="s">
        <v>4686</v>
      </c>
      <c r="K213" s="70" t="s">
        <v>2687</v>
      </c>
      <c r="L213" s="59" t="s">
        <v>2665</v>
      </c>
      <c r="M213" s="163" t="s">
        <v>3807</v>
      </c>
      <c r="N213" s="59" t="s">
        <v>2665</v>
      </c>
      <c r="O213" s="70" t="s">
        <v>3084</v>
      </c>
      <c r="P213" s="70" t="s">
        <v>2861</v>
      </c>
      <c r="Q213" s="59" t="s">
        <v>582</v>
      </c>
      <c r="R213" s="59" t="s">
        <v>7148</v>
      </c>
      <c r="S213" s="70" t="s">
        <v>3062</v>
      </c>
      <c r="T213" s="59" t="s">
        <v>2665</v>
      </c>
      <c r="U213" s="70" t="s">
        <v>635</v>
      </c>
      <c r="V213" s="70" t="s">
        <v>6583</v>
      </c>
      <c r="W213" s="70" t="s">
        <v>6298</v>
      </c>
      <c r="X213" s="70" t="s">
        <v>761</v>
      </c>
      <c r="Y213" s="70" t="s">
        <v>7149</v>
      </c>
      <c r="Z213" s="70" t="s">
        <v>6588</v>
      </c>
      <c r="AA213" s="171">
        <v>44198</v>
      </c>
      <c r="AB213" s="70" t="s">
        <v>774</v>
      </c>
      <c r="AC213" s="70" t="s">
        <v>1171</v>
      </c>
      <c r="AD213" s="70" t="s">
        <v>163</v>
      </c>
      <c r="AE213" s="82" t="s">
        <v>1162</v>
      </c>
      <c r="AF213" s="70" t="s">
        <v>1171</v>
      </c>
      <c r="AG213" s="70" t="s">
        <v>1159</v>
      </c>
      <c r="AH213" s="70" t="s">
        <v>3234</v>
      </c>
      <c r="AI213" s="70" t="s">
        <v>1113</v>
      </c>
      <c r="AJ213" s="70" t="s">
        <v>149</v>
      </c>
      <c r="AK213" s="70">
        <v>1</v>
      </c>
      <c r="AL213" s="108" t="s">
        <v>6293</v>
      </c>
      <c r="AM213" t="s">
        <v>2665</v>
      </c>
      <c r="AN213" t="b">
        <v>1</v>
      </c>
    </row>
    <row r="214" spans="1:40" x14ac:dyDescent="0.3">
      <c r="A214" s="59" t="s">
        <v>3401</v>
      </c>
      <c r="B214" s="70" t="s">
        <v>1171</v>
      </c>
      <c r="C214" s="70" t="s">
        <v>3078</v>
      </c>
      <c r="D214" s="70" t="s">
        <v>1805</v>
      </c>
      <c r="E214" s="70" t="s">
        <v>143</v>
      </c>
      <c r="F214" s="70" t="s">
        <v>5635</v>
      </c>
      <c r="G214" s="70" t="s">
        <v>2866</v>
      </c>
      <c r="H214" s="59" t="s">
        <v>4899</v>
      </c>
      <c r="I214" s="59" t="s">
        <v>6363</v>
      </c>
      <c r="J214" s="82" t="s">
        <v>4686</v>
      </c>
      <c r="K214" s="70" t="s">
        <v>2687</v>
      </c>
      <c r="L214" s="59" t="s">
        <v>2670</v>
      </c>
      <c r="M214" s="163" t="s">
        <v>3809</v>
      </c>
      <c r="N214" s="59" t="s">
        <v>2670</v>
      </c>
      <c r="O214" s="70" t="s">
        <v>3084</v>
      </c>
      <c r="P214" s="70" t="s">
        <v>2861</v>
      </c>
      <c r="Q214" s="59" t="s">
        <v>7250</v>
      </c>
      <c r="R214" s="59" t="s">
        <v>7150</v>
      </c>
      <c r="S214" s="70" t="s">
        <v>3401</v>
      </c>
      <c r="T214" s="59" t="s">
        <v>2670</v>
      </c>
      <c r="U214" s="70" t="s">
        <v>5921</v>
      </c>
      <c r="V214" s="70" t="s">
        <v>149</v>
      </c>
      <c r="W214" s="70" t="s">
        <v>2870</v>
      </c>
      <c r="X214" s="82" t="s">
        <v>2670</v>
      </c>
      <c r="Y214" s="70" t="s">
        <v>7150</v>
      </c>
      <c r="Z214" s="70" t="s">
        <v>774</v>
      </c>
      <c r="AA214" s="171" t="s">
        <v>774</v>
      </c>
      <c r="AB214" s="70" t="s">
        <v>774</v>
      </c>
      <c r="AC214" s="70" t="s">
        <v>1171</v>
      </c>
      <c r="AD214" s="70" t="s">
        <v>163</v>
      </c>
      <c r="AE214" s="82" t="s">
        <v>1162</v>
      </c>
      <c r="AF214" s="70" t="s">
        <v>1171</v>
      </c>
      <c r="AG214" s="70" t="s">
        <v>1159</v>
      </c>
      <c r="AH214" s="70" t="s">
        <v>3234</v>
      </c>
      <c r="AI214" s="70" t="s">
        <v>1113</v>
      </c>
      <c r="AJ214" s="70" t="s">
        <v>149</v>
      </c>
      <c r="AK214" s="70">
        <v>0</v>
      </c>
      <c r="AL214" s="108" t="s">
        <v>5606</v>
      </c>
      <c r="AM214" t="s">
        <v>2670</v>
      </c>
      <c r="AN214" t="b">
        <v>1</v>
      </c>
    </row>
    <row r="215" spans="1:40" x14ac:dyDescent="0.3">
      <c r="A215" s="59" t="s">
        <v>3234</v>
      </c>
      <c r="B215" s="70" t="s">
        <v>1171</v>
      </c>
      <c r="C215" s="70" t="s">
        <v>3078</v>
      </c>
      <c r="D215" s="70" t="s">
        <v>1805</v>
      </c>
      <c r="E215" s="70" t="s">
        <v>143</v>
      </c>
      <c r="F215" s="70" t="s">
        <v>5635</v>
      </c>
      <c r="G215" s="70" t="s">
        <v>2866</v>
      </c>
      <c r="H215" s="59" t="s">
        <v>4899</v>
      </c>
      <c r="I215" s="59" t="s">
        <v>6363</v>
      </c>
      <c r="J215" s="82" t="s">
        <v>4686</v>
      </c>
      <c r="K215" s="70" t="s">
        <v>2687</v>
      </c>
      <c r="L215" s="59" t="s">
        <v>2670</v>
      </c>
      <c r="M215" s="163" t="s">
        <v>3859</v>
      </c>
      <c r="N215" s="59" t="s">
        <v>2783</v>
      </c>
      <c r="O215" s="70" t="s">
        <v>3084</v>
      </c>
      <c r="P215" s="70" t="s">
        <v>2861</v>
      </c>
      <c r="Q215" s="59" t="s">
        <v>3369</v>
      </c>
      <c r="R215" s="59" t="s">
        <v>6582</v>
      </c>
      <c r="S215" s="70" t="s">
        <v>3234</v>
      </c>
      <c r="T215" s="59" t="s">
        <v>2783</v>
      </c>
      <c r="U215" s="70" t="s">
        <v>6582</v>
      </c>
      <c r="V215" s="70" t="s">
        <v>149</v>
      </c>
      <c r="W215" s="70" t="s">
        <v>2870</v>
      </c>
      <c r="X215" s="70" t="s">
        <v>1139</v>
      </c>
      <c r="Y215" s="70" t="s">
        <v>7151</v>
      </c>
      <c r="Z215" s="70" t="s">
        <v>774</v>
      </c>
      <c r="AA215" s="171" t="s">
        <v>774</v>
      </c>
      <c r="AB215" s="70" t="s">
        <v>774</v>
      </c>
      <c r="AC215" s="70" t="s">
        <v>1219</v>
      </c>
      <c r="AD215" s="70" t="s">
        <v>1028</v>
      </c>
      <c r="AE215" s="82" t="s">
        <v>3414</v>
      </c>
      <c r="AF215" s="70" t="s">
        <v>1171</v>
      </c>
      <c r="AG215" s="70" t="s">
        <v>1159</v>
      </c>
      <c r="AH215" s="70" t="s">
        <v>3284</v>
      </c>
      <c r="AI215" s="70" t="s">
        <v>368</v>
      </c>
      <c r="AJ215" s="70" t="s">
        <v>149</v>
      </c>
      <c r="AK215" s="70">
        <v>2</v>
      </c>
      <c r="AL215" s="108" t="s">
        <v>6294</v>
      </c>
      <c r="AM215" t="s">
        <v>2783</v>
      </c>
      <c r="AN215" t="b">
        <v>1</v>
      </c>
    </row>
    <row r="216" spans="1:40" x14ac:dyDescent="0.3">
      <c r="A216" s="59" t="s">
        <v>5877</v>
      </c>
      <c r="B216" s="70" t="s">
        <v>1171</v>
      </c>
      <c r="C216" s="70" t="s">
        <v>3078</v>
      </c>
      <c r="D216" s="70" t="s">
        <v>1805</v>
      </c>
      <c r="E216" s="70" t="s">
        <v>143</v>
      </c>
      <c r="F216" s="70" t="s">
        <v>5635</v>
      </c>
      <c r="G216" s="70" t="s">
        <v>3235</v>
      </c>
      <c r="H216" s="59" t="s">
        <v>4899</v>
      </c>
      <c r="I216" s="59" t="s">
        <v>6362</v>
      </c>
      <c r="J216" s="82" t="s">
        <v>4686</v>
      </c>
      <c r="K216" s="70" t="s">
        <v>2687</v>
      </c>
      <c r="L216" s="59" t="s">
        <v>5593</v>
      </c>
      <c r="M216" s="163" t="s">
        <v>7152</v>
      </c>
      <c r="N216" s="59" t="s">
        <v>5594</v>
      </c>
      <c r="O216" s="70" t="s">
        <v>3084</v>
      </c>
      <c r="P216" s="70" t="s">
        <v>3236</v>
      </c>
      <c r="Q216" s="59" t="s">
        <v>6769</v>
      </c>
      <c r="R216" s="59" t="s">
        <v>5879</v>
      </c>
      <c r="S216" s="70" t="s">
        <v>5877</v>
      </c>
      <c r="T216" s="59" t="s">
        <v>5594</v>
      </c>
      <c r="U216" s="70" t="s">
        <v>5879</v>
      </c>
      <c r="V216" s="70" t="s">
        <v>149</v>
      </c>
      <c r="W216" s="70" t="s">
        <v>2870</v>
      </c>
      <c r="X216" s="70" t="s">
        <v>5880</v>
      </c>
      <c r="Y216" s="70" t="s">
        <v>7153</v>
      </c>
      <c r="Z216" s="70" t="s">
        <v>6592</v>
      </c>
      <c r="AA216" s="171">
        <v>44819</v>
      </c>
      <c r="AB216" s="70" t="s">
        <v>774</v>
      </c>
      <c r="AC216" s="70" t="s">
        <v>2072</v>
      </c>
      <c r="AD216" s="70" t="s">
        <v>5293</v>
      </c>
      <c r="AE216" s="82" t="s">
        <v>3414</v>
      </c>
      <c r="AF216" s="70" t="s">
        <v>1171</v>
      </c>
      <c r="AG216" s="70" t="s">
        <v>1159</v>
      </c>
      <c r="AH216" s="70" t="s">
        <v>3284</v>
      </c>
      <c r="AI216" s="70" t="s">
        <v>368</v>
      </c>
      <c r="AJ216" s="70" t="s">
        <v>149</v>
      </c>
      <c r="AK216" s="70">
        <v>2</v>
      </c>
      <c r="AL216" s="108" t="s">
        <v>6294</v>
      </c>
      <c r="AM216" t="s">
        <v>5594</v>
      </c>
      <c r="AN216" t="b">
        <v>1</v>
      </c>
    </row>
    <row r="217" spans="1:40" x14ac:dyDescent="0.3">
      <c r="A217" s="59" t="s">
        <v>5878</v>
      </c>
      <c r="B217" s="70" t="s">
        <v>1171</v>
      </c>
      <c r="C217" s="70" t="s">
        <v>3078</v>
      </c>
      <c r="D217" s="70" t="s">
        <v>1805</v>
      </c>
      <c r="E217" s="70" t="s">
        <v>143</v>
      </c>
      <c r="F217" s="70" t="s">
        <v>5635</v>
      </c>
      <c r="G217" s="70" t="s">
        <v>3235</v>
      </c>
      <c r="H217" s="59" t="s">
        <v>4899</v>
      </c>
      <c r="I217" s="59" t="s">
        <v>6362</v>
      </c>
      <c r="J217" s="82" t="s">
        <v>4686</v>
      </c>
      <c r="K217" s="70" t="s">
        <v>2687</v>
      </c>
      <c r="L217" s="59" t="s">
        <v>5593</v>
      </c>
      <c r="M217" s="163" t="s">
        <v>7154</v>
      </c>
      <c r="N217" s="59" t="s">
        <v>5593</v>
      </c>
      <c r="O217" s="70" t="s">
        <v>3084</v>
      </c>
      <c r="P217" s="70" t="s">
        <v>3236</v>
      </c>
      <c r="Q217" s="59" t="s">
        <v>6767</v>
      </c>
      <c r="R217" s="59" t="s">
        <v>5921</v>
      </c>
      <c r="S217" s="70" t="s">
        <v>5878</v>
      </c>
      <c r="T217" s="59" t="s">
        <v>5593</v>
      </c>
      <c r="U217" s="70" t="s">
        <v>5921</v>
      </c>
      <c r="V217" s="70" t="s">
        <v>149</v>
      </c>
      <c r="W217" s="70" t="s">
        <v>2870</v>
      </c>
      <c r="X217" s="82" t="s">
        <v>5593</v>
      </c>
      <c r="Y217" s="70" t="s">
        <v>7155</v>
      </c>
      <c r="Z217" s="70" t="s">
        <v>774</v>
      </c>
      <c r="AA217" s="171" t="s">
        <v>774</v>
      </c>
      <c r="AB217" s="70" t="s">
        <v>774</v>
      </c>
      <c r="AC217" s="70" t="s">
        <v>2072</v>
      </c>
      <c r="AD217" s="70" t="s">
        <v>5293</v>
      </c>
      <c r="AE217" s="82" t="s">
        <v>1162</v>
      </c>
      <c r="AF217" s="70" t="s">
        <v>1171</v>
      </c>
      <c r="AG217" s="70" t="s">
        <v>1159</v>
      </c>
      <c r="AH217" s="70" t="s">
        <v>5877</v>
      </c>
      <c r="AI217" s="70" t="s">
        <v>5879</v>
      </c>
      <c r="AJ217" s="70" t="s">
        <v>149</v>
      </c>
      <c r="AK217" s="70">
        <v>0</v>
      </c>
      <c r="AL217" s="108" t="s">
        <v>5606</v>
      </c>
      <c r="AM217" t="s">
        <v>5593</v>
      </c>
      <c r="AN217" t="b">
        <v>1</v>
      </c>
    </row>
    <row r="218" spans="1:40" x14ac:dyDescent="0.3">
      <c r="A218" s="59" t="s">
        <v>6590</v>
      </c>
      <c r="B218" s="70" t="s">
        <v>1171</v>
      </c>
      <c r="C218" s="70" t="s">
        <v>3078</v>
      </c>
      <c r="D218" s="70" t="s">
        <v>1805</v>
      </c>
      <c r="E218" s="70" t="s">
        <v>143</v>
      </c>
      <c r="F218" s="70" t="s">
        <v>5635</v>
      </c>
      <c r="G218" s="70" t="s">
        <v>3235</v>
      </c>
      <c r="H218" s="59" t="s">
        <v>4899</v>
      </c>
      <c r="I218" s="59" t="s">
        <v>6362</v>
      </c>
      <c r="J218" s="82" t="s">
        <v>4686</v>
      </c>
      <c r="K218" s="70" t="s">
        <v>2687</v>
      </c>
      <c r="L218" s="59" t="s">
        <v>6731</v>
      </c>
      <c r="M218" s="163" t="s">
        <v>7156</v>
      </c>
      <c r="N218" s="59" t="s">
        <v>5593</v>
      </c>
      <c r="O218" s="70" t="s">
        <v>3084</v>
      </c>
      <c r="P218" s="70" t="s">
        <v>3236</v>
      </c>
      <c r="Q218" s="59" t="s">
        <v>6589</v>
      </c>
      <c r="R218" s="59" t="s">
        <v>617</v>
      </c>
      <c r="S218" s="70" t="s">
        <v>6590</v>
      </c>
      <c r="T218" s="82" t="s">
        <v>6731</v>
      </c>
      <c r="U218" s="70" t="s">
        <v>617</v>
      </c>
      <c r="V218" s="70" t="s">
        <v>149</v>
      </c>
      <c r="W218" s="70" t="s">
        <v>6342</v>
      </c>
      <c r="X218" s="82" t="s">
        <v>5283</v>
      </c>
      <c r="Y218" s="70" t="s">
        <v>7157</v>
      </c>
      <c r="Z218" s="70" t="s">
        <v>6591</v>
      </c>
      <c r="AA218" s="171">
        <v>44645</v>
      </c>
      <c r="AB218" s="70" t="s">
        <v>774</v>
      </c>
      <c r="AC218" s="70" t="s">
        <v>1171</v>
      </c>
      <c r="AD218" s="70" t="s">
        <v>163</v>
      </c>
      <c r="AE218" s="82" t="s">
        <v>1162</v>
      </c>
      <c r="AF218" s="70" t="s">
        <v>1171</v>
      </c>
      <c r="AG218" s="70" t="s">
        <v>1159</v>
      </c>
      <c r="AH218" s="70" t="s">
        <v>5877</v>
      </c>
      <c r="AI218" s="70" t="s">
        <v>5879</v>
      </c>
      <c r="AJ218" s="70" t="s">
        <v>149</v>
      </c>
      <c r="AK218" s="70">
        <v>1</v>
      </c>
      <c r="AL218" s="108" t="s">
        <v>6293</v>
      </c>
      <c r="AM218" t="s">
        <v>6731</v>
      </c>
      <c r="AN218" t="b">
        <v>1</v>
      </c>
    </row>
    <row r="219" spans="1:40" x14ac:dyDescent="0.3">
      <c r="A219" s="59" t="s">
        <v>3237</v>
      </c>
      <c r="B219" s="70" t="s">
        <v>1170</v>
      </c>
      <c r="C219" s="70" t="s">
        <v>1987</v>
      </c>
      <c r="D219" s="70" t="s">
        <v>1805</v>
      </c>
      <c r="E219" s="70" t="s">
        <v>143</v>
      </c>
      <c r="F219" s="70" t="s">
        <v>5635</v>
      </c>
      <c r="G219" s="70" t="s">
        <v>3235</v>
      </c>
      <c r="H219" s="59" t="s">
        <v>4899</v>
      </c>
      <c r="I219" s="59" t="s">
        <v>6362</v>
      </c>
      <c r="J219" s="82" t="s">
        <v>4686</v>
      </c>
      <c r="K219" s="70" t="s">
        <v>2687</v>
      </c>
      <c r="L219" s="59" t="s">
        <v>2618</v>
      </c>
      <c r="M219" s="163" t="s">
        <v>3810</v>
      </c>
      <c r="N219" s="59" t="s">
        <v>2618</v>
      </c>
      <c r="O219" s="70" t="s">
        <v>3084</v>
      </c>
      <c r="P219" s="70" t="s">
        <v>3236</v>
      </c>
      <c r="Q219" s="59" t="s">
        <v>3370</v>
      </c>
      <c r="R219" s="59" t="s">
        <v>7158</v>
      </c>
      <c r="S219" s="70" t="s">
        <v>3237</v>
      </c>
      <c r="T219" s="59" t="s">
        <v>2618</v>
      </c>
      <c r="U219" s="70" t="s">
        <v>6594</v>
      </c>
      <c r="V219" s="70" t="s">
        <v>149</v>
      </c>
      <c r="W219" s="70" t="s">
        <v>6298</v>
      </c>
      <c r="X219" s="70" t="s">
        <v>6593</v>
      </c>
      <c r="Y219" s="70" t="s">
        <v>7159</v>
      </c>
      <c r="Z219" s="70" t="s">
        <v>774</v>
      </c>
      <c r="AA219" s="171">
        <v>45108</v>
      </c>
      <c r="AB219" s="70" t="s">
        <v>774</v>
      </c>
      <c r="AC219" s="70" t="s">
        <v>1171</v>
      </c>
      <c r="AD219" s="70" t="s">
        <v>163</v>
      </c>
      <c r="AE219" s="82" t="s">
        <v>1162</v>
      </c>
      <c r="AF219" s="70" t="s">
        <v>1171</v>
      </c>
      <c r="AG219" s="70" t="s">
        <v>1159</v>
      </c>
      <c r="AH219" s="70" t="s">
        <v>3244</v>
      </c>
      <c r="AI219" s="70" t="s">
        <v>3230</v>
      </c>
      <c r="AJ219" s="70" t="s">
        <v>149</v>
      </c>
      <c r="AK219" s="70">
        <v>1</v>
      </c>
      <c r="AL219" s="108" t="s">
        <v>6293</v>
      </c>
      <c r="AM219" t="s">
        <v>2618</v>
      </c>
      <c r="AN219" t="b">
        <v>1</v>
      </c>
    </row>
    <row r="220" spans="1:40" x14ac:dyDescent="0.3">
      <c r="A220" s="59" t="s">
        <v>3238</v>
      </c>
      <c r="B220" s="70" t="s">
        <v>1170</v>
      </c>
      <c r="C220" s="70" t="s">
        <v>1987</v>
      </c>
      <c r="D220" s="70" t="s">
        <v>1805</v>
      </c>
      <c r="E220" s="70" t="s">
        <v>143</v>
      </c>
      <c r="F220" s="70" t="s">
        <v>5635</v>
      </c>
      <c r="G220" s="70" t="s">
        <v>3235</v>
      </c>
      <c r="H220" s="59" t="s">
        <v>4899</v>
      </c>
      <c r="I220" s="59" t="s">
        <v>6362</v>
      </c>
      <c r="J220" s="82" t="s">
        <v>4686</v>
      </c>
      <c r="K220" s="70" t="s">
        <v>2687</v>
      </c>
      <c r="L220" s="59" t="s">
        <v>2617</v>
      </c>
      <c r="M220" s="163" t="s">
        <v>3811</v>
      </c>
      <c r="N220" s="59" t="s">
        <v>2617</v>
      </c>
      <c r="O220" s="70" t="s">
        <v>3084</v>
      </c>
      <c r="P220" s="70" t="s">
        <v>3236</v>
      </c>
      <c r="Q220" s="59" t="s">
        <v>3372</v>
      </c>
      <c r="R220" s="59" t="s">
        <v>7160</v>
      </c>
      <c r="S220" s="70" t="s">
        <v>3238</v>
      </c>
      <c r="T220" s="59" t="s">
        <v>2617</v>
      </c>
      <c r="U220" s="70" t="s">
        <v>404</v>
      </c>
      <c r="V220" s="70" t="s">
        <v>6595</v>
      </c>
      <c r="W220" s="70" t="s">
        <v>6298</v>
      </c>
      <c r="X220" s="70" t="s">
        <v>703</v>
      </c>
      <c r="Y220" s="70" t="s">
        <v>7161</v>
      </c>
      <c r="Z220" s="70" t="s">
        <v>6596</v>
      </c>
      <c r="AA220" s="171">
        <v>41821</v>
      </c>
      <c r="AB220" s="70" t="s">
        <v>774</v>
      </c>
      <c r="AC220" s="70" t="s">
        <v>1171</v>
      </c>
      <c r="AD220" s="70" t="s">
        <v>163</v>
      </c>
      <c r="AE220" s="82" t="s">
        <v>1162</v>
      </c>
      <c r="AF220" s="70" t="s">
        <v>1171</v>
      </c>
      <c r="AG220" s="70" t="s">
        <v>1159</v>
      </c>
      <c r="AH220" s="70" t="s">
        <v>3244</v>
      </c>
      <c r="AI220" s="70" t="s">
        <v>3230</v>
      </c>
      <c r="AJ220" s="70" t="s">
        <v>149</v>
      </c>
      <c r="AK220" s="70">
        <v>1</v>
      </c>
      <c r="AL220" s="108" t="s">
        <v>6293</v>
      </c>
      <c r="AM220" t="s">
        <v>2617</v>
      </c>
      <c r="AN220" t="b">
        <v>1</v>
      </c>
    </row>
    <row r="221" spans="1:40" x14ac:dyDescent="0.3">
      <c r="A221" s="59" t="s">
        <v>3241</v>
      </c>
      <c r="B221" s="70" t="s">
        <v>1195</v>
      </c>
      <c r="C221" s="70" t="s">
        <v>1988</v>
      </c>
      <c r="D221" s="70" t="s">
        <v>1805</v>
      </c>
      <c r="E221" s="70" t="s">
        <v>143</v>
      </c>
      <c r="F221" s="70" t="s">
        <v>5635</v>
      </c>
      <c r="G221" s="70" t="s">
        <v>3235</v>
      </c>
      <c r="H221" s="59" t="s">
        <v>4899</v>
      </c>
      <c r="I221" s="59" t="s">
        <v>6362</v>
      </c>
      <c r="J221" s="82" t="s">
        <v>4686</v>
      </c>
      <c r="K221" s="70" t="s">
        <v>2687</v>
      </c>
      <c r="L221" s="59" t="s">
        <v>2669</v>
      </c>
      <c r="M221" s="163" t="s">
        <v>3812</v>
      </c>
      <c r="N221" s="59" t="s">
        <v>2669</v>
      </c>
      <c r="O221" s="70" t="s">
        <v>3084</v>
      </c>
      <c r="P221" s="70" t="s">
        <v>3236</v>
      </c>
      <c r="Q221" s="59" t="s">
        <v>586</v>
      </c>
      <c r="R221" s="59" t="s">
        <v>7162</v>
      </c>
      <c r="S221" s="70" t="s">
        <v>3241</v>
      </c>
      <c r="T221" s="59" t="s">
        <v>2669</v>
      </c>
      <c r="U221" s="70" t="s">
        <v>5881</v>
      </c>
      <c r="V221" s="70" t="s">
        <v>149</v>
      </c>
      <c r="W221" s="70" t="s">
        <v>6298</v>
      </c>
      <c r="X221" s="82" t="s">
        <v>5284</v>
      </c>
      <c r="Y221" s="70" t="s">
        <v>7163</v>
      </c>
      <c r="Z221" s="70" t="s">
        <v>6597</v>
      </c>
      <c r="AA221" s="171">
        <v>44740</v>
      </c>
      <c r="AB221" s="70" t="s">
        <v>774</v>
      </c>
      <c r="AC221" s="70" t="s">
        <v>1171</v>
      </c>
      <c r="AD221" s="70" t="s">
        <v>163</v>
      </c>
      <c r="AE221" s="82" t="s">
        <v>1162</v>
      </c>
      <c r="AF221" s="70" t="s">
        <v>1171</v>
      </c>
      <c r="AG221" s="70" t="s">
        <v>1159</v>
      </c>
      <c r="AH221" s="70" t="s">
        <v>3244</v>
      </c>
      <c r="AI221" s="70" t="s">
        <v>3230</v>
      </c>
      <c r="AJ221" s="70" t="s">
        <v>149</v>
      </c>
      <c r="AK221" s="70">
        <v>1</v>
      </c>
      <c r="AL221" s="108" t="s">
        <v>6293</v>
      </c>
      <c r="AM221" t="s">
        <v>2669</v>
      </c>
      <c r="AN221" t="b">
        <v>1</v>
      </c>
    </row>
    <row r="222" spans="1:40" x14ac:dyDescent="0.3">
      <c r="A222" s="59" t="s">
        <v>3243</v>
      </c>
      <c r="B222" s="70" t="s">
        <v>1195</v>
      </c>
      <c r="C222" s="70" t="s">
        <v>1988</v>
      </c>
      <c r="D222" s="70" t="s">
        <v>1805</v>
      </c>
      <c r="E222" s="70" t="s">
        <v>143</v>
      </c>
      <c r="F222" s="70" t="s">
        <v>5635</v>
      </c>
      <c r="G222" s="70" t="s">
        <v>3235</v>
      </c>
      <c r="H222" s="59" t="s">
        <v>4899</v>
      </c>
      <c r="I222" s="59" t="s">
        <v>6362</v>
      </c>
      <c r="J222" s="82" t="s">
        <v>4686</v>
      </c>
      <c r="K222" s="70" t="s">
        <v>2687</v>
      </c>
      <c r="L222" s="59" t="s">
        <v>2668</v>
      </c>
      <c r="M222" s="163" t="s">
        <v>3813</v>
      </c>
      <c r="N222" s="59" t="s">
        <v>2668</v>
      </c>
      <c r="O222" s="70" t="s">
        <v>3084</v>
      </c>
      <c r="P222" s="70" t="s">
        <v>3236</v>
      </c>
      <c r="Q222" s="59" t="s">
        <v>394</v>
      </c>
      <c r="R222" s="59" t="s">
        <v>7164</v>
      </c>
      <c r="S222" s="70" t="s">
        <v>3243</v>
      </c>
      <c r="T222" s="59" t="s">
        <v>2668</v>
      </c>
      <c r="U222" s="70" t="s">
        <v>5882</v>
      </c>
      <c r="V222" s="70" t="s">
        <v>3240</v>
      </c>
      <c r="W222" s="70" t="s">
        <v>6298</v>
      </c>
      <c r="X222" s="99" t="s">
        <v>5883</v>
      </c>
      <c r="Y222" s="70" t="s">
        <v>7165</v>
      </c>
      <c r="Z222" s="70" t="s">
        <v>6598</v>
      </c>
      <c r="AA222" s="171">
        <v>44783</v>
      </c>
      <c r="AB222" s="70" t="s">
        <v>774</v>
      </c>
      <c r="AC222" s="70" t="s">
        <v>1171</v>
      </c>
      <c r="AD222" s="70" t="s">
        <v>163</v>
      </c>
      <c r="AE222" s="82" t="s">
        <v>1162</v>
      </c>
      <c r="AF222" s="70" t="s">
        <v>1171</v>
      </c>
      <c r="AG222" s="70" t="s">
        <v>1159</v>
      </c>
      <c r="AH222" s="70" t="s">
        <v>3244</v>
      </c>
      <c r="AI222" s="70" t="s">
        <v>3230</v>
      </c>
      <c r="AJ222" s="70" t="s">
        <v>149</v>
      </c>
      <c r="AK222" s="70">
        <v>1</v>
      </c>
      <c r="AL222" s="108" t="s">
        <v>6293</v>
      </c>
      <c r="AM222" t="s">
        <v>2668</v>
      </c>
      <c r="AN222" t="b">
        <v>1</v>
      </c>
    </row>
    <row r="223" spans="1:40" x14ac:dyDescent="0.3">
      <c r="A223" s="59" t="s">
        <v>3402</v>
      </c>
      <c r="B223" s="70" t="s">
        <v>1171</v>
      </c>
      <c r="C223" s="70" t="s">
        <v>3078</v>
      </c>
      <c r="D223" s="70" t="s">
        <v>1805</v>
      </c>
      <c r="E223" s="70" t="s">
        <v>143</v>
      </c>
      <c r="F223" s="70" t="s">
        <v>5635</v>
      </c>
      <c r="G223" s="70" t="s">
        <v>3235</v>
      </c>
      <c r="H223" s="59" t="s">
        <v>4899</v>
      </c>
      <c r="I223" s="59" t="s">
        <v>6362</v>
      </c>
      <c r="J223" s="82" t="s">
        <v>4686</v>
      </c>
      <c r="K223" s="70" t="s">
        <v>2687</v>
      </c>
      <c r="L223" s="59" t="s">
        <v>3434</v>
      </c>
      <c r="M223" s="163" t="s">
        <v>3814</v>
      </c>
      <c r="N223" s="59" t="s">
        <v>3434</v>
      </c>
      <c r="O223" s="70" t="s">
        <v>3084</v>
      </c>
      <c r="P223" s="70" t="s">
        <v>3236</v>
      </c>
      <c r="Q223" s="59" t="s">
        <v>7251</v>
      </c>
      <c r="R223" s="59" t="s">
        <v>7166</v>
      </c>
      <c r="S223" s="70" t="s">
        <v>3402</v>
      </c>
      <c r="T223" s="59" t="s">
        <v>3434</v>
      </c>
      <c r="U223" s="70" t="s">
        <v>5921</v>
      </c>
      <c r="V223" s="70" t="s">
        <v>149</v>
      </c>
      <c r="W223" s="70" t="s">
        <v>2870</v>
      </c>
      <c r="X223" s="82" t="s">
        <v>3434</v>
      </c>
      <c r="Y223" s="70" t="s">
        <v>7166</v>
      </c>
      <c r="Z223" s="70" t="s">
        <v>774</v>
      </c>
      <c r="AA223" s="171" t="s">
        <v>774</v>
      </c>
      <c r="AB223" s="70" t="s">
        <v>774</v>
      </c>
      <c r="AC223" s="70" t="s">
        <v>1171</v>
      </c>
      <c r="AD223" s="70" t="s">
        <v>163</v>
      </c>
      <c r="AE223" s="82" t="s">
        <v>1162</v>
      </c>
      <c r="AF223" s="70" t="s">
        <v>1171</v>
      </c>
      <c r="AG223" s="70" t="s">
        <v>1159</v>
      </c>
      <c r="AH223" s="70" t="s">
        <v>3244</v>
      </c>
      <c r="AI223" s="70" t="s">
        <v>3230</v>
      </c>
      <c r="AJ223" s="70" t="s">
        <v>149</v>
      </c>
      <c r="AK223" s="70">
        <v>0</v>
      </c>
      <c r="AL223" s="108" t="s">
        <v>5606</v>
      </c>
      <c r="AM223" t="s">
        <v>3434</v>
      </c>
      <c r="AN223" t="b">
        <v>1</v>
      </c>
    </row>
    <row r="224" spans="1:40" x14ac:dyDescent="0.3">
      <c r="A224" s="59" t="s">
        <v>3244</v>
      </c>
      <c r="B224" s="70" t="s">
        <v>1171</v>
      </c>
      <c r="C224" s="70" t="s">
        <v>3078</v>
      </c>
      <c r="D224" s="70" t="s">
        <v>1805</v>
      </c>
      <c r="E224" s="70" t="s">
        <v>143</v>
      </c>
      <c r="F224" s="70" t="s">
        <v>5635</v>
      </c>
      <c r="G224" s="70" t="s">
        <v>3235</v>
      </c>
      <c r="H224" s="59" t="s">
        <v>4899</v>
      </c>
      <c r="I224" s="59" t="s">
        <v>6362</v>
      </c>
      <c r="J224" s="82" t="s">
        <v>4686</v>
      </c>
      <c r="K224" s="70" t="s">
        <v>2687</v>
      </c>
      <c r="L224" s="59" t="s">
        <v>3434</v>
      </c>
      <c r="M224" s="163" t="s">
        <v>3860</v>
      </c>
      <c r="N224" s="59" t="s">
        <v>2770</v>
      </c>
      <c r="O224" s="70" t="s">
        <v>3084</v>
      </c>
      <c r="P224" s="70" t="s">
        <v>3236</v>
      </c>
      <c r="Q224" s="59" t="s">
        <v>3374</v>
      </c>
      <c r="R224" s="59" t="s">
        <v>3230</v>
      </c>
      <c r="S224" s="70" t="s">
        <v>3244</v>
      </c>
      <c r="T224" s="59" t="s">
        <v>2770</v>
      </c>
      <c r="U224" s="70" t="s">
        <v>3230</v>
      </c>
      <c r="V224" s="70" t="s">
        <v>149</v>
      </c>
      <c r="W224" s="70" t="s">
        <v>2870</v>
      </c>
      <c r="X224" s="70" t="s">
        <v>702</v>
      </c>
      <c r="Y224" s="70" t="s">
        <v>7167</v>
      </c>
      <c r="Z224" s="70" t="s">
        <v>6599</v>
      </c>
      <c r="AA224" s="171">
        <v>43831</v>
      </c>
      <c r="AB224" s="70" t="s">
        <v>774</v>
      </c>
      <c r="AC224" s="70" t="s">
        <v>1219</v>
      </c>
      <c r="AD224" s="70" t="s">
        <v>1028</v>
      </c>
      <c r="AE224" s="82" t="s">
        <v>3414</v>
      </c>
      <c r="AF224" s="70" t="s">
        <v>1171</v>
      </c>
      <c r="AG224" s="70" t="s">
        <v>1159</v>
      </c>
      <c r="AH224" s="70" t="s">
        <v>3284</v>
      </c>
      <c r="AI224" s="70" t="s">
        <v>368</v>
      </c>
      <c r="AJ224" s="70" t="s">
        <v>149</v>
      </c>
      <c r="AK224" s="70">
        <v>2</v>
      </c>
      <c r="AL224" s="108" t="s">
        <v>6294</v>
      </c>
      <c r="AM224" t="s">
        <v>2770</v>
      </c>
      <c r="AN224" t="b">
        <v>1</v>
      </c>
    </row>
    <row r="225" spans="1:40" x14ac:dyDescent="0.3">
      <c r="A225" s="59" t="s">
        <v>3064</v>
      </c>
      <c r="B225" s="70" t="s">
        <v>1170</v>
      </c>
      <c r="C225" s="70" t="s">
        <v>1987</v>
      </c>
      <c r="D225" s="70" t="s">
        <v>1219</v>
      </c>
      <c r="E225" s="70" t="s">
        <v>143</v>
      </c>
      <c r="F225" s="70" t="s">
        <v>5634</v>
      </c>
      <c r="G225" s="70" t="s">
        <v>2934</v>
      </c>
      <c r="H225" s="59" t="s">
        <v>144</v>
      </c>
      <c r="I225" s="59" t="s">
        <v>6382</v>
      </c>
      <c r="J225" s="82" t="s">
        <v>4686</v>
      </c>
      <c r="K225" s="70" t="s">
        <v>2687</v>
      </c>
      <c r="L225" s="59" t="s">
        <v>2622</v>
      </c>
      <c r="M225" s="163" t="s">
        <v>3815</v>
      </c>
      <c r="N225" s="59" t="s">
        <v>2622</v>
      </c>
      <c r="O225" s="70" t="s">
        <v>3072</v>
      </c>
      <c r="P225" s="70" t="s">
        <v>2935</v>
      </c>
      <c r="Q225" s="59" t="s">
        <v>3375</v>
      </c>
      <c r="R225" s="59" t="s">
        <v>7168</v>
      </c>
      <c r="S225" s="70" t="s">
        <v>3064</v>
      </c>
      <c r="T225" s="59" t="s">
        <v>2622</v>
      </c>
      <c r="U225" s="70" t="s">
        <v>2895</v>
      </c>
      <c r="V225" s="70" t="s">
        <v>6609</v>
      </c>
      <c r="W225" s="70" t="s">
        <v>6298</v>
      </c>
      <c r="X225" s="70" t="s">
        <v>4603</v>
      </c>
      <c r="Y225" s="70" t="s">
        <v>7169</v>
      </c>
      <c r="Z225" s="70" t="s">
        <v>6610</v>
      </c>
      <c r="AA225" s="171">
        <v>44474</v>
      </c>
      <c r="AB225" s="70" t="s">
        <v>774</v>
      </c>
      <c r="AC225" s="70" t="s">
        <v>1171</v>
      </c>
      <c r="AD225" s="70" t="s">
        <v>163</v>
      </c>
      <c r="AE225" s="82" t="s">
        <v>1162</v>
      </c>
      <c r="AF225" s="70" t="s">
        <v>1171</v>
      </c>
      <c r="AG225" s="70" t="s">
        <v>1159</v>
      </c>
      <c r="AH225" s="70" t="s">
        <v>3251</v>
      </c>
      <c r="AI225" s="70" t="s">
        <v>573</v>
      </c>
      <c r="AJ225" s="70" t="s">
        <v>145</v>
      </c>
      <c r="AK225" s="70">
        <v>1</v>
      </c>
      <c r="AL225" s="108" t="s">
        <v>6293</v>
      </c>
      <c r="AM225" t="s">
        <v>2622</v>
      </c>
      <c r="AN225" t="b">
        <v>1</v>
      </c>
    </row>
    <row r="226" spans="1:40" x14ac:dyDescent="0.3">
      <c r="A226" s="59" t="s">
        <v>3065</v>
      </c>
      <c r="B226" s="70" t="s">
        <v>1170</v>
      </c>
      <c r="C226" s="70" t="s">
        <v>1987</v>
      </c>
      <c r="D226" s="70" t="s">
        <v>1219</v>
      </c>
      <c r="E226" s="70" t="s">
        <v>143</v>
      </c>
      <c r="F226" s="70" t="s">
        <v>5634</v>
      </c>
      <c r="G226" s="70" t="s">
        <v>2934</v>
      </c>
      <c r="H226" s="59" t="s">
        <v>144</v>
      </c>
      <c r="I226" s="59" t="s">
        <v>6382</v>
      </c>
      <c r="J226" s="82" t="s">
        <v>4686</v>
      </c>
      <c r="K226" s="70" t="s">
        <v>2687</v>
      </c>
      <c r="L226" s="59" t="s">
        <v>2621</v>
      </c>
      <c r="M226" s="163" t="s">
        <v>3816</v>
      </c>
      <c r="N226" s="59" t="s">
        <v>2621</v>
      </c>
      <c r="O226" s="70" t="s">
        <v>3072</v>
      </c>
      <c r="P226" s="70" t="s">
        <v>2935</v>
      </c>
      <c r="Q226" s="59" t="s">
        <v>385</v>
      </c>
      <c r="R226" s="59" t="s">
        <v>7170</v>
      </c>
      <c r="S226" s="70" t="s">
        <v>3065</v>
      </c>
      <c r="T226" s="59" t="s">
        <v>2621</v>
      </c>
      <c r="U226" s="70" t="s">
        <v>5253</v>
      </c>
      <c r="V226" s="70" t="s">
        <v>6609</v>
      </c>
      <c r="W226" s="70" t="s">
        <v>6298</v>
      </c>
      <c r="X226" s="70" t="s">
        <v>5254</v>
      </c>
      <c r="Y226" s="70" t="s">
        <v>7171</v>
      </c>
      <c r="Z226" s="70" t="s">
        <v>6611</v>
      </c>
      <c r="AA226" s="171">
        <v>44606</v>
      </c>
      <c r="AB226" s="70" t="s">
        <v>774</v>
      </c>
      <c r="AC226" s="70" t="s">
        <v>1171</v>
      </c>
      <c r="AD226" s="70" t="s">
        <v>163</v>
      </c>
      <c r="AE226" s="82" t="s">
        <v>1162</v>
      </c>
      <c r="AF226" s="70" t="s">
        <v>1171</v>
      </c>
      <c r="AG226" s="70" t="s">
        <v>1159</v>
      </c>
      <c r="AH226" s="70" t="s">
        <v>3251</v>
      </c>
      <c r="AI226" s="70" t="s">
        <v>573</v>
      </c>
      <c r="AJ226" s="70" t="s">
        <v>145</v>
      </c>
      <c r="AK226" s="70">
        <v>1</v>
      </c>
      <c r="AL226" s="108" t="s">
        <v>6293</v>
      </c>
      <c r="AM226" t="s">
        <v>2621</v>
      </c>
      <c r="AN226" t="b">
        <v>1</v>
      </c>
    </row>
    <row r="227" spans="1:40" x14ac:dyDescent="0.3">
      <c r="A227" s="59" t="s">
        <v>3066</v>
      </c>
      <c r="B227" s="70" t="s">
        <v>1195</v>
      </c>
      <c r="C227" s="70" t="s">
        <v>1988</v>
      </c>
      <c r="D227" s="70" t="s">
        <v>1219</v>
      </c>
      <c r="E227" s="70" t="s">
        <v>143</v>
      </c>
      <c r="F227" s="70" t="s">
        <v>5634</v>
      </c>
      <c r="G227" s="70" t="s">
        <v>2934</v>
      </c>
      <c r="H227" s="59" t="s">
        <v>144</v>
      </c>
      <c r="I227" s="59" t="s">
        <v>6382</v>
      </c>
      <c r="J227" s="82" t="s">
        <v>4686</v>
      </c>
      <c r="K227" s="70" t="s">
        <v>2687</v>
      </c>
      <c r="L227" s="59" t="s">
        <v>2671</v>
      </c>
      <c r="M227" s="163" t="s">
        <v>3818</v>
      </c>
      <c r="N227" s="59" t="s">
        <v>2671</v>
      </c>
      <c r="O227" s="70" t="s">
        <v>3072</v>
      </c>
      <c r="P227" s="70" t="s">
        <v>2935</v>
      </c>
      <c r="Q227" s="59" t="s">
        <v>560</v>
      </c>
      <c r="R227" s="59" t="s">
        <v>7172</v>
      </c>
      <c r="S227" s="70" t="s">
        <v>3066</v>
      </c>
      <c r="T227" s="59" t="s">
        <v>2671</v>
      </c>
      <c r="U227" s="70" t="s">
        <v>232</v>
      </c>
      <c r="V227" s="70" t="s">
        <v>6609</v>
      </c>
      <c r="W227" s="70" t="s">
        <v>6298</v>
      </c>
      <c r="X227" s="70" t="s">
        <v>5288</v>
      </c>
      <c r="Y227" s="70" t="s">
        <v>7173</v>
      </c>
      <c r="Z227" s="70" t="s">
        <v>6612</v>
      </c>
      <c r="AA227" s="171">
        <v>44653</v>
      </c>
      <c r="AB227" s="70" t="s">
        <v>774</v>
      </c>
      <c r="AC227" s="70" t="s">
        <v>1171</v>
      </c>
      <c r="AD227" s="70" t="s">
        <v>163</v>
      </c>
      <c r="AE227" s="82" t="s">
        <v>1162</v>
      </c>
      <c r="AF227" s="70" t="s">
        <v>1171</v>
      </c>
      <c r="AG227" s="70" t="s">
        <v>1159</v>
      </c>
      <c r="AH227" s="70" t="s">
        <v>3251</v>
      </c>
      <c r="AI227" s="70" t="s">
        <v>573</v>
      </c>
      <c r="AJ227" s="70" t="s">
        <v>145</v>
      </c>
      <c r="AK227" s="70">
        <v>1</v>
      </c>
      <c r="AL227" s="108" t="s">
        <v>6293</v>
      </c>
      <c r="AM227" t="s">
        <v>2671</v>
      </c>
      <c r="AN227" t="b">
        <v>1</v>
      </c>
    </row>
    <row r="228" spans="1:40" x14ac:dyDescent="0.3">
      <c r="A228" s="59" t="s">
        <v>3067</v>
      </c>
      <c r="B228" s="70" t="s">
        <v>1195</v>
      </c>
      <c r="C228" s="70" t="s">
        <v>1988</v>
      </c>
      <c r="D228" s="70" t="s">
        <v>1219</v>
      </c>
      <c r="E228" s="70" t="s">
        <v>143</v>
      </c>
      <c r="F228" s="70" t="s">
        <v>5634</v>
      </c>
      <c r="G228" s="70" t="s">
        <v>2934</v>
      </c>
      <c r="H228" s="59" t="s">
        <v>144</v>
      </c>
      <c r="I228" s="59" t="s">
        <v>6382</v>
      </c>
      <c r="J228" s="82" t="s">
        <v>4686</v>
      </c>
      <c r="K228" s="70" t="s">
        <v>2687</v>
      </c>
      <c r="L228" s="59" t="s">
        <v>2672</v>
      </c>
      <c r="M228" s="163" t="s">
        <v>3819</v>
      </c>
      <c r="N228" s="59" t="s">
        <v>2672</v>
      </c>
      <c r="O228" s="70" t="s">
        <v>3072</v>
      </c>
      <c r="P228" s="70" t="s">
        <v>2935</v>
      </c>
      <c r="Q228" s="59" t="s">
        <v>563</v>
      </c>
      <c r="R228" s="59" t="s">
        <v>7174</v>
      </c>
      <c r="S228" s="70" t="s">
        <v>3067</v>
      </c>
      <c r="T228" s="59" t="s">
        <v>2672</v>
      </c>
      <c r="U228" s="70" t="s">
        <v>5884</v>
      </c>
      <c r="V228" s="70" t="s">
        <v>6609</v>
      </c>
      <c r="W228" s="70" t="s">
        <v>6298</v>
      </c>
      <c r="X228" s="99" t="s">
        <v>5289</v>
      </c>
      <c r="Y228" s="70" t="s">
        <v>7175</v>
      </c>
      <c r="Z228" s="70" t="s">
        <v>6613</v>
      </c>
      <c r="AA228" s="171">
        <v>44613</v>
      </c>
      <c r="AB228" s="70" t="s">
        <v>774</v>
      </c>
      <c r="AC228" s="70" t="s">
        <v>1171</v>
      </c>
      <c r="AD228" s="70" t="s">
        <v>163</v>
      </c>
      <c r="AE228" s="82" t="s">
        <v>1162</v>
      </c>
      <c r="AF228" s="70" t="s">
        <v>1171</v>
      </c>
      <c r="AG228" s="70" t="s">
        <v>1159</v>
      </c>
      <c r="AH228" s="70" t="s">
        <v>3251</v>
      </c>
      <c r="AI228" s="70" t="s">
        <v>573</v>
      </c>
      <c r="AJ228" s="70" t="s">
        <v>145</v>
      </c>
      <c r="AK228" s="70">
        <v>1</v>
      </c>
      <c r="AL228" s="108" t="s">
        <v>6293</v>
      </c>
      <c r="AM228" t="s">
        <v>2672</v>
      </c>
      <c r="AN228" t="b">
        <v>1</v>
      </c>
    </row>
    <row r="229" spans="1:40" x14ac:dyDescent="0.3">
      <c r="A229" s="59" t="s">
        <v>3404</v>
      </c>
      <c r="B229" s="70" t="s">
        <v>1171</v>
      </c>
      <c r="C229" s="70" t="s">
        <v>3078</v>
      </c>
      <c r="D229" s="70" t="s">
        <v>1219</v>
      </c>
      <c r="E229" s="70" t="s">
        <v>143</v>
      </c>
      <c r="F229" s="70" t="s">
        <v>5634</v>
      </c>
      <c r="G229" s="70" t="s">
        <v>2934</v>
      </c>
      <c r="H229" s="59" t="s">
        <v>144</v>
      </c>
      <c r="I229" s="59" t="s">
        <v>6382</v>
      </c>
      <c r="J229" s="82" t="s">
        <v>4686</v>
      </c>
      <c r="K229" s="70" t="s">
        <v>2687</v>
      </c>
      <c r="L229" s="59" t="s">
        <v>2623</v>
      </c>
      <c r="M229" s="163" t="s">
        <v>3820</v>
      </c>
      <c r="N229" s="59" t="s">
        <v>2623</v>
      </c>
      <c r="O229" s="70" t="s">
        <v>3072</v>
      </c>
      <c r="P229" s="70" t="s">
        <v>2935</v>
      </c>
      <c r="Q229" s="59" t="s">
        <v>7252</v>
      </c>
      <c r="R229" s="59" t="s">
        <v>7176</v>
      </c>
      <c r="S229" s="70" t="s">
        <v>3404</v>
      </c>
      <c r="T229" s="59" t="s">
        <v>2623</v>
      </c>
      <c r="U229" s="70" t="s">
        <v>5921</v>
      </c>
      <c r="V229" s="70" t="s">
        <v>145</v>
      </c>
      <c r="W229" s="70" t="s">
        <v>2870</v>
      </c>
      <c r="X229" s="82" t="s">
        <v>2623</v>
      </c>
      <c r="Y229" s="70" t="s">
        <v>7176</v>
      </c>
      <c r="Z229" s="70" t="s">
        <v>774</v>
      </c>
      <c r="AA229" s="171" t="s">
        <v>774</v>
      </c>
      <c r="AB229" s="70" t="s">
        <v>774</v>
      </c>
      <c r="AC229" s="70" t="s">
        <v>1171</v>
      </c>
      <c r="AD229" s="70" t="s">
        <v>163</v>
      </c>
      <c r="AE229" s="82" t="s">
        <v>1162</v>
      </c>
      <c r="AF229" s="70" t="s">
        <v>1171</v>
      </c>
      <c r="AG229" s="70" t="s">
        <v>1159</v>
      </c>
      <c r="AH229" s="70" t="s">
        <v>3251</v>
      </c>
      <c r="AI229" s="70" t="s">
        <v>573</v>
      </c>
      <c r="AJ229" s="70" t="s">
        <v>145</v>
      </c>
      <c r="AK229" s="70">
        <v>0</v>
      </c>
      <c r="AL229" s="108" t="s">
        <v>5606</v>
      </c>
      <c r="AM229" t="s">
        <v>2623</v>
      </c>
      <c r="AN229" t="b">
        <v>1</v>
      </c>
    </row>
    <row r="230" spans="1:40" x14ac:dyDescent="0.3">
      <c r="A230" s="59" t="s">
        <v>3251</v>
      </c>
      <c r="B230" s="70" t="s">
        <v>1171</v>
      </c>
      <c r="C230" s="70" t="s">
        <v>3078</v>
      </c>
      <c r="D230" s="70" t="s">
        <v>1219</v>
      </c>
      <c r="E230" s="70" t="s">
        <v>143</v>
      </c>
      <c r="F230" s="70" t="s">
        <v>5634</v>
      </c>
      <c r="G230" s="70" t="s">
        <v>2934</v>
      </c>
      <c r="H230" s="59" t="s">
        <v>144</v>
      </c>
      <c r="I230" s="59" t="s">
        <v>6382</v>
      </c>
      <c r="J230" s="82" t="s">
        <v>4686</v>
      </c>
      <c r="K230" s="70" t="s">
        <v>2687</v>
      </c>
      <c r="L230" s="59" t="s">
        <v>2623</v>
      </c>
      <c r="M230" s="163" t="s">
        <v>3861</v>
      </c>
      <c r="N230" s="59" t="s">
        <v>2771</v>
      </c>
      <c r="O230" s="70" t="s">
        <v>3072</v>
      </c>
      <c r="P230" s="70" t="s">
        <v>2935</v>
      </c>
      <c r="Q230" s="59" t="s">
        <v>3378</v>
      </c>
      <c r="R230" s="59" t="s">
        <v>573</v>
      </c>
      <c r="S230" s="70" t="s">
        <v>3251</v>
      </c>
      <c r="T230" s="59" t="s">
        <v>2771</v>
      </c>
      <c r="U230" s="70" t="s">
        <v>573</v>
      </c>
      <c r="V230" s="70" t="s">
        <v>145</v>
      </c>
      <c r="W230" s="70" t="s">
        <v>2870</v>
      </c>
      <c r="X230" s="82">
        <v>5352</v>
      </c>
      <c r="Y230" s="70" t="s">
        <v>7177</v>
      </c>
      <c r="Z230" s="70" t="s">
        <v>6614</v>
      </c>
      <c r="AA230" s="171">
        <v>44582</v>
      </c>
      <c r="AB230" s="70" t="s">
        <v>774</v>
      </c>
      <c r="AC230" s="70" t="s">
        <v>1219</v>
      </c>
      <c r="AD230" s="70" t="s">
        <v>1028</v>
      </c>
      <c r="AE230" s="82" t="s">
        <v>3414</v>
      </c>
      <c r="AF230" s="70" t="s">
        <v>1171</v>
      </c>
      <c r="AG230" s="70" t="s">
        <v>1159</v>
      </c>
      <c r="AH230" s="70" t="s">
        <v>3283</v>
      </c>
      <c r="AI230" s="70" t="s">
        <v>291</v>
      </c>
      <c r="AJ230" s="70" t="s">
        <v>144</v>
      </c>
      <c r="AK230" s="70">
        <v>2</v>
      </c>
      <c r="AL230" s="108" t="s">
        <v>6294</v>
      </c>
      <c r="AM230" t="s">
        <v>2771</v>
      </c>
      <c r="AN230" t="b">
        <v>1</v>
      </c>
    </row>
    <row r="231" spans="1:40" x14ac:dyDescent="0.3">
      <c r="A231" s="59" t="s">
        <v>5294</v>
      </c>
      <c r="B231" s="70" t="s">
        <v>1171</v>
      </c>
      <c r="C231" s="70" t="s">
        <v>3078</v>
      </c>
      <c r="D231" s="70" t="s">
        <v>1219</v>
      </c>
      <c r="E231" s="70" t="s">
        <v>143</v>
      </c>
      <c r="F231" s="70" t="s">
        <v>5634</v>
      </c>
      <c r="G231" s="70" t="s">
        <v>2934</v>
      </c>
      <c r="H231" s="59" t="s">
        <v>144</v>
      </c>
      <c r="I231" s="59" t="s">
        <v>6382</v>
      </c>
      <c r="J231" s="82" t="s">
        <v>4686</v>
      </c>
      <c r="K231" s="70" t="s">
        <v>2687</v>
      </c>
      <c r="L231" s="59" t="s">
        <v>5596</v>
      </c>
      <c r="M231" s="163" t="s">
        <v>7178</v>
      </c>
      <c r="N231" s="59" t="s">
        <v>5595</v>
      </c>
      <c r="O231" s="70" t="s">
        <v>3072</v>
      </c>
      <c r="P231" s="70" t="s">
        <v>2935</v>
      </c>
      <c r="Q231" s="59" t="s">
        <v>6770</v>
      </c>
      <c r="R231" s="59" t="s">
        <v>383</v>
      </c>
      <c r="S231" s="70" t="s">
        <v>5294</v>
      </c>
      <c r="T231" s="59" t="s">
        <v>5595</v>
      </c>
      <c r="U231" s="70" t="s">
        <v>383</v>
      </c>
      <c r="V231" s="70" t="s">
        <v>145</v>
      </c>
      <c r="W231" s="70" t="s">
        <v>2870</v>
      </c>
      <c r="X231" s="82" t="s">
        <v>1124</v>
      </c>
      <c r="Y231" s="70" t="s">
        <v>7179</v>
      </c>
      <c r="Z231" s="70" t="s">
        <v>774</v>
      </c>
      <c r="AA231" s="171" t="s">
        <v>774</v>
      </c>
      <c r="AB231" s="70" t="s">
        <v>774</v>
      </c>
      <c r="AC231" s="70" t="s">
        <v>2072</v>
      </c>
      <c r="AD231" s="70" t="s">
        <v>5293</v>
      </c>
      <c r="AE231" s="82" t="s">
        <v>3414</v>
      </c>
      <c r="AF231" s="70" t="s">
        <v>1171</v>
      </c>
      <c r="AG231" s="70" t="s">
        <v>1159</v>
      </c>
      <c r="AH231" s="70" t="s">
        <v>3283</v>
      </c>
      <c r="AI231" s="70" t="s">
        <v>291</v>
      </c>
      <c r="AJ231" s="70" t="s">
        <v>144</v>
      </c>
      <c r="AK231" s="70">
        <v>2</v>
      </c>
      <c r="AL231" s="108" t="s">
        <v>6294</v>
      </c>
      <c r="AM231" t="s">
        <v>5595</v>
      </c>
      <c r="AN231" t="b">
        <v>1</v>
      </c>
    </row>
    <row r="232" spans="1:40" x14ac:dyDescent="0.3">
      <c r="A232" s="59" t="s">
        <v>5515</v>
      </c>
      <c r="B232" s="70" t="s">
        <v>1171</v>
      </c>
      <c r="C232" s="70" t="s">
        <v>3078</v>
      </c>
      <c r="D232" s="70" t="s">
        <v>1219</v>
      </c>
      <c r="E232" s="70" t="s">
        <v>143</v>
      </c>
      <c r="F232" s="70" t="s">
        <v>5634</v>
      </c>
      <c r="G232" s="70" t="s">
        <v>2934</v>
      </c>
      <c r="H232" s="59" t="s">
        <v>144</v>
      </c>
      <c r="I232" s="59" t="s">
        <v>6382</v>
      </c>
      <c r="J232" s="82" t="s">
        <v>4686</v>
      </c>
      <c r="K232" s="70" t="s">
        <v>2687</v>
      </c>
      <c r="L232" s="59" t="s">
        <v>5596</v>
      </c>
      <c r="M232" s="163" t="s">
        <v>7180</v>
      </c>
      <c r="N232" s="59" t="s">
        <v>5596</v>
      </c>
      <c r="O232" s="70" t="s">
        <v>3072</v>
      </c>
      <c r="P232" s="70" t="s">
        <v>2935</v>
      </c>
      <c r="Q232" s="59" t="s">
        <v>6768</v>
      </c>
      <c r="R232" s="59" t="s">
        <v>5921</v>
      </c>
      <c r="S232" s="70" t="s">
        <v>5515</v>
      </c>
      <c r="T232" s="59" t="s">
        <v>5596</v>
      </c>
      <c r="U232" s="70" t="s">
        <v>5921</v>
      </c>
      <c r="V232" s="70" t="s">
        <v>145</v>
      </c>
      <c r="W232" s="70" t="s">
        <v>2870</v>
      </c>
      <c r="X232" s="82" t="s">
        <v>5596</v>
      </c>
      <c r="Y232" s="70" t="s">
        <v>7181</v>
      </c>
      <c r="Z232" s="70" t="s">
        <v>774</v>
      </c>
      <c r="AA232" s="171" t="s">
        <v>774</v>
      </c>
      <c r="AB232" s="70" t="s">
        <v>774</v>
      </c>
      <c r="AC232" s="70" t="s">
        <v>2072</v>
      </c>
      <c r="AD232" s="70" t="s">
        <v>5293</v>
      </c>
      <c r="AE232" s="82" t="s">
        <v>1162</v>
      </c>
      <c r="AF232" s="70" t="s">
        <v>1171</v>
      </c>
      <c r="AG232" s="70" t="s">
        <v>1159</v>
      </c>
      <c r="AH232" s="70" t="s">
        <v>5294</v>
      </c>
      <c r="AI232" s="70" t="s">
        <v>383</v>
      </c>
      <c r="AJ232" s="70" t="s">
        <v>145</v>
      </c>
      <c r="AK232" s="70">
        <v>0</v>
      </c>
      <c r="AL232" s="108" t="s">
        <v>5606</v>
      </c>
      <c r="AM232" t="s">
        <v>5596</v>
      </c>
      <c r="AN232" t="b">
        <v>1</v>
      </c>
    </row>
    <row r="233" spans="1:40" x14ac:dyDescent="0.3">
      <c r="A233" s="59" t="s">
        <v>3250</v>
      </c>
      <c r="B233" s="70" t="s">
        <v>1170</v>
      </c>
      <c r="C233" s="70" t="s">
        <v>1987</v>
      </c>
      <c r="D233" s="70" t="s">
        <v>1219</v>
      </c>
      <c r="E233" s="70" t="s">
        <v>143</v>
      </c>
      <c r="F233" s="70" t="s">
        <v>5634</v>
      </c>
      <c r="G233" s="70" t="s">
        <v>2934</v>
      </c>
      <c r="H233" s="59" t="s">
        <v>144</v>
      </c>
      <c r="I233" s="59" t="s">
        <v>6382</v>
      </c>
      <c r="J233" s="82" t="s">
        <v>4686</v>
      </c>
      <c r="K233" s="70" t="s">
        <v>2687</v>
      </c>
      <c r="L233" s="59" t="s">
        <v>3430</v>
      </c>
      <c r="M233" s="163" t="s">
        <v>3817</v>
      </c>
      <c r="N233" s="59" t="s">
        <v>3430</v>
      </c>
      <c r="O233" s="70" t="s">
        <v>3072</v>
      </c>
      <c r="P233" s="70" t="s">
        <v>2935</v>
      </c>
      <c r="Q233" s="59" t="s">
        <v>390</v>
      </c>
      <c r="R233" s="59" t="s">
        <v>7182</v>
      </c>
      <c r="S233" s="70" t="s">
        <v>3250</v>
      </c>
      <c r="T233" s="59" t="s">
        <v>3430</v>
      </c>
      <c r="U233" s="70" t="s">
        <v>3249</v>
      </c>
      <c r="V233" s="70" t="s">
        <v>145</v>
      </c>
      <c r="W233" s="70" t="s">
        <v>6342</v>
      </c>
      <c r="X233" s="70" t="s">
        <v>697</v>
      </c>
      <c r="Y233" s="70" t="s">
        <v>7183</v>
      </c>
      <c r="Z233" s="70" t="s">
        <v>6608</v>
      </c>
      <c r="AA233" s="171">
        <v>42986</v>
      </c>
      <c r="AB233" s="70" t="s">
        <v>774</v>
      </c>
      <c r="AC233" s="70" t="s">
        <v>1171</v>
      </c>
      <c r="AD233" s="70" t="s">
        <v>163</v>
      </c>
      <c r="AE233" s="82" t="s">
        <v>1162</v>
      </c>
      <c r="AF233" s="70" t="s">
        <v>1171</v>
      </c>
      <c r="AG233" s="70" t="s">
        <v>1159</v>
      </c>
      <c r="AH233" s="70" t="s">
        <v>5294</v>
      </c>
      <c r="AI233" s="70" t="s">
        <v>383</v>
      </c>
      <c r="AJ233" s="70" t="s">
        <v>145</v>
      </c>
      <c r="AK233" s="70">
        <v>1</v>
      </c>
      <c r="AL233" s="108" t="s">
        <v>6293</v>
      </c>
      <c r="AM233" t="s">
        <v>3430</v>
      </c>
      <c r="AN233" t="b">
        <v>1</v>
      </c>
    </row>
    <row r="234" spans="1:40" x14ac:dyDescent="0.3">
      <c r="A234" s="59" t="s">
        <v>3068</v>
      </c>
      <c r="B234" s="70" t="s">
        <v>1170</v>
      </c>
      <c r="C234" s="70" t="s">
        <v>1987</v>
      </c>
      <c r="D234" s="70" t="s">
        <v>1219</v>
      </c>
      <c r="E234" s="70" t="s">
        <v>143</v>
      </c>
      <c r="F234" s="70" t="s">
        <v>5634</v>
      </c>
      <c r="G234" s="70" t="s">
        <v>1808</v>
      </c>
      <c r="H234" s="161" t="s">
        <v>4900</v>
      </c>
      <c r="I234" s="59" t="s">
        <v>6365</v>
      </c>
      <c r="J234" s="82" t="s">
        <v>4686</v>
      </c>
      <c r="K234" s="70" t="s">
        <v>2687</v>
      </c>
      <c r="L234" s="59" t="s">
        <v>2632</v>
      </c>
      <c r="M234" s="163" t="s">
        <v>3821</v>
      </c>
      <c r="N234" s="59" t="s">
        <v>2632</v>
      </c>
      <c r="O234" s="70" t="s">
        <v>3072</v>
      </c>
      <c r="P234" s="70" t="s">
        <v>68</v>
      </c>
      <c r="Q234" s="59" t="s">
        <v>310</v>
      </c>
      <c r="R234" s="59" t="s">
        <v>7184</v>
      </c>
      <c r="S234" s="70" t="s">
        <v>3068</v>
      </c>
      <c r="T234" s="59" t="s">
        <v>2632</v>
      </c>
      <c r="U234" s="70" t="s">
        <v>5886</v>
      </c>
      <c r="V234" s="70" t="s">
        <v>1094</v>
      </c>
      <c r="W234" s="70" t="s">
        <v>6298</v>
      </c>
      <c r="X234" s="70" t="s">
        <v>5292</v>
      </c>
      <c r="Y234" s="70" t="s">
        <v>7185</v>
      </c>
      <c r="Z234" s="70" t="s">
        <v>6627</v>
      </c>
      <c r="AA234" s="171">
        <v>44652</v>
      </c>
      <c r="AB234" s="70" t="s">
        <v>774</v>
      </c>
      <c r="AC234" s="70" t="s">
        <v>1171</v>
      </c>
      <c r="AD234" s="70" t="s">
        <v>163</v>
      </c>
      <c r="AE234" s="82" t="s">
        <v>1162</v>
      </c>
      <c r="AF234" s="70" t="s">
        <v>1171</v>
      </c>
      <c r="AG234" s="70" t="s">
        <v>1159</v>
      </c>
      <c r="AH234" s="70" t="s">
        <v>3260</v>
      </c>
      <c r="AI234" s="70" t="s">
        <v>1091</v>
      </c>
      <c r="AJ234" s="70" t="s">
        <v>1094</v>
      </c>
      <c r="AK234" s="70">
        <v>1</v>
      </c>
      <c r="AL234" s="108" t="s">
        <v>6293</v>
      </c>
      <c r="AM234" t="s">
        <v>2632</v>
      </c>
      <c r="AN234" t="b">
        <v>1</v>
      </c>
    </row>
    <row r="235" spans="1:40" x14ac:dyDescent="0.3">
      <c r="A235" s="59" t="s">
        <v>3069</v>
      </c>
      <c r="B235" s="70" t="s">
        <v>1170</v>
      </c>
      <c r="C235" s="70" t="s">
        <v>1987</v>
      </c>
      <c r="D235" s="70" t="s">
        <v>1219</v>
      </c>
      <c r="E235" s="70" t="s">
        <v>143</v>
      </c>
      <c r="F235" s="70" t="s">
        <v>5634</v>
      </c>
      <c r="G235" s="70" t="s">
        <v>1808</v>
      </c>
      <c r="H235" s="161" t="s">
        <v>4900</v>
      </c>
      <c r="I235" s="59" t="s">
        <v>6365</v>
      </c>
      <c r="J235" s="82" t="s">
        <v>4686</v>
      </c>
      <c r="K235" s="70" t="s">
        <v>2687</v>
      </c>
      <c r="L235" s="59" t="s">
        <v>2633</v>
      </c>
      <c r="M235" s="163" t="s">
        <v>3830</v>
      </c>
      <c r="N235" s="59" t="s">
        <v>2633</v>
      </c>
      <c r="O235" s="70" t="s">
        <v>3072</v>
      </c>
      <c r="P235" s="70" t="s">
        <v>68</v>
      </c>
      <c r="Q235" s="59" t="s">
        <v>314</v>
      </c>
      <c r="R235" s="59" t="s">
        <v>7186</v>
      </c>
      <c r="S235" s="70" t="s">
        <v>3069</v>
      </c>
      <c r="T235" s="59" t="s">
        <v>2633</v>
      </c>
      <c r="U235" s="70" t="s">
        <v>315</v>
      </c>
      <c r="V235" s="70" t="s">
        <v>71</v>
      </c>
      <c r="W235" s="70" t="s">
        <v>6298</v>
      </c>
      <c r="X235" s="70">
        <v>5220</v>
      </c>
      <c r="Y235" s="70" t="s">
        <v>7187</v>
      </c>
      <c r="Z235" s="70" t="s">
        <v>6628</v>
      </c>
      <c r="AA235" s="171">
        <v>42887</v>
      </c>
      <c r="AB235" s="70" t="s">
        <v>774</v>
      </c>
      <c r="AC235" s="70" t="s">
        <v>1171</v>
      </c>
      <c r="AD235" s="70" t="s">
        <v>163</v>
      </c>
      <c r="AE235" s="82" t="s">
        <v>1162</v>
      </c>
      <c r="AF235" s="70" t="s">
        <v>1171</v>
      </c>
      <c r="AG235" s="70" t="s">
        <v>1159</v>
      </c>
      <c r="AH235" s="70" t="s">
        <v>3260</v>
      </c>
      <c r="AI235" s="70" t="s">
        <v>1091</v>
      </c>
      <c r="AJ235" s="70" t="s">
        <v>1094</v>
      </c>
      <c r="AK235" s="70">
        <v>1</v>
      </c>
      <c r="AL235" s="108" t="s">
        <v>6293</v>
      </c>
      <c r="AM235" t="s">
        <v>2633</v>
      </c>
      <c r="AN235" t="b">
        <v>1</v>
      </c>
    </row>
    <row r="236" spans="1:40" x14ac:dyDescent="0.3">
      <c r="A236" s="59" t="s">
        <v>3258</v>
      </c>
      <c r="B236" s="70" t="s">
        <v>1170</v>
      </c>
      <c r="C236" s="70" t="s">
        <v>1987</v>
      </c>
      <c r="D236" s="70" t="s">
        <v>1219</v>
      </c>
      <c r="E236" s="70" t="s">
        <v>143</v>
      </c>
      <c r="F236" s="70" t="s">
        <v>5634</v>
      </c>
      <c r="G236" s="70" t="s">
        <v>1808</v>
      </c>
      <c r="H236" s="161" t="s">
        <v>4900</v>
      </c>
      <c r="I236" s="59" t="s">
        <v>6365</v>
      </c>
      <c r="J236" s="82" t="s">
        <v>4686</v>
      </c>
      <c r="K236" s="70" t="s">
        <v>2687</v>
      </c>
      <c r="L236" s="59" t="s">
        <v>2680</v>
      </c>
      <c r="M236" s="163" t="s">
        <v>3822</v>
      </c>
      <c r="N236" s="59" t="s">
        <v>2680</v>
      </c>
      <c r="O236" s="70" t="s">
        <v>3072</v>
      </c>
      <c r="P236" s="70" t="s">
        <v>68</v>
      </c>
      <c r="Q236" s="59" t="s">
        <v>3379</v>
      </c>
      <c r="R236" s="59" t="s">
        <v>7188</v>
      </c>
      <c r="S236" s="70" t="s">
        <v>3258</v>
      </c>
      <c r="T236" s="59" t="s">
        <v>2680</v>
      </c>
      <c r="U236" s="70" t="s">
        <v>3259</v>
      </c>
      <c r="V236" s="70" t="s">
        <v>1094</v>
      </c>
      <c r="W236" s="70" t="s">
        <v>6298</v>
      </c>
      <c r="X236" s="70" t="s">
        <v>739</v>
      </c>
      <c r="Y236" s="70" t="s">
        <v>7189</v>
      </c>
      <c r="Z236" s="70" t="s">
        <v>6629</v>
      </c>
      <c r="AA236" s="171">
        <v>43855</v>
      </c>
      <c r="AB236" s="70" t="s">
        <v>774</v>
      </c>
      <c r="AC236" s="70" t="s">
        <v>1171</v>
      </c>
      <c r="AD236" s="70" t="s">
        <v>163</v>
      </c>
      <c r="AE236" s="82" t="s">
        <v>1162</v>
      </c>
      <c r="AF236" s="70" t="s">
        <v>1171</v>
      </c>
      <c r="AG236" s="70" t="s">
        <v>1159</v>
      </c>
      <c r="AH236" s="70" t="s">
        <v>3260</v>
      </c>
      <c r="AI236" s="70" t="s">
        <v>1091</v>
      </c>
      <c r="AJ236" s="70" t="s">
        <v>1094</v>
      </c>
      <c r="AK236" s="70">
        <v>1</v>
      </c>
      <c r="AL236" s="108" t="s">
        <v>6293</v>
      </c>
      <c r="AM236" t="s">
        <v>2680</v>
      </c>
      <c r="AN236" t="b">
        <v>1</v>
      </c>
    </row>
    <row r="237" spans="1:40" x14ac:dyDescent="0.3">
      <c r="A237" s="59" t="s">
        <v>3070</v>
      </c>
      <c r="B237" s="70" t="s">
        <v>1195</v>
      </c>
      <c r="C237" s="70" t="s">
        <v>1988</v>
      </c>
      <c r="D237" s="70" t="s">
        <v>1219</v>
      </c>
      <c r="E237" s="70" t="s">
        <v>143</v>
      </c>
      <c r="F237" s="70" t="s">
        <v>5634</v>
      </c>
      <c r="G237" s="70" t="s">
        <v>1808</v>
      </c>
      <c r="H237" s="161" t="s">
        <v>4900</v>
      </c>
      <c r="I237" s="59" t="s">
        <v>6365</v>
      </c>
      <c r="J237" s="82" t="s">
        <v>4686</v>
      </c>
      <c r="K237" s="70" t="s">
        <v>2687</v>
      </c>
      <c r="L237" s="59" t="s">
        <v>2679</v>
      </c>
      <c r="M237" s="163" t="s">
        <v>3823</v>
      </c>
      <c r="N237" s="59" t="s">
        <v>2679</v>
      </c>
      <c r="O237" s="70" t="s">
        <v>3072</v>
      </c>
      <c r="P237" s="70" t="s">
        <v>68</v>
      </c>
      <c r="Q237" s="59" t="s">
        <v>526</v>
      </c>
      <c r="R237" s="59" t="s">
        <v>7190</v>
      </c>
      <c r="S237" s="70" t="s">
        <v>3070</v>
      </c>
      <c r="T237" s="59" t="s">
        <v>2679</v>
      </c>
      <c r="U237" s="70" t="s">
        <v>1671</v>
      </c>
      <c r="V237" s="70" t="s">
        <v>1094</v>
      </c>
      <c r="W237" s="70" t="s">
        <v>6305</v>
      </c>
      <c r="X237" s="70" t="s">
        <v>6624</v>
      </c>
      <c r="Y237" s="70" t="s">
        <v>7191</v>
      </c>
      <c r="Z237" s="70" t="s">
        <v>6630</v>
      </c>
      <c r="AA237" s="171">
        <v>44938</v>
      </c>
      <c r="AB237" s="70" t="s">
        <v>774</v>
      </c>
      <c r="AC237" s="70" t="s">
        <v>1171</v>
      </c>
      <c r="AD237" s="70" t="s">
        <v>163</v>
      </c>
      <c r="AE237" s="82" t="s">
        <v>1162</v>
      </c>
      <c r="AF237" s="70" t="s">
        <v>1171</v>
      </c>
      <c r="AG237" s="70" t="s">
        <v>1159</v>
      </c>
      <c r="AH237" s="70" t="s">
        <v>3260</v>
      </c>
      <c r="AI237" s="70" t="s">
        <v>1091</v>
      </c>
      <c r="AJ237" s="70" t="s">
        <v>1094</v>
      </c>
      <c r="AK237" s="70">
        <v>1</v>
      </c>
      <c r="AL237" s="108" t="s">
        <v>6293</v>
      </c>
      <c r="AM237" t="s">
        <v>2679</v>
      </c>
      <c r="AN237" t="b">
        <v>1</v>
      </c>
    </row>
    <row r="238" spans="1:40" x14ac:dyDescent="0.3">
      <c r="A238" s="59" t="s">
        <v>3071</v>
      </c>
      <c r="B238" s="70" t="s">
        <v>1195</v>
      </c>
      <c r="C238" s="70" t="s">
        <v>1988</v>
      </c>
      <c r="D238" s="70" t="s">
        <v>1219</v>
      </c>
      <c r="E238" s="70" t="s">
        <v>143</v>
      </c>
      <c r="F238" s="70" t="s">
        <v>5634</v>
      </c>
      <c r="G238" s="70" t="s">
        <v>1808</v>
      </c>
      <c r="H238" s="161" t="s">
        <v>4900</v>
      </c>
      <c r="I238" s="59" t="s">
        <v>6365</v>
      </c>
      <c r="J238" s="82" t="s">
        <v>4686</v>
      </c>
      <c r="K238" s="70" t="s">
        <v>2687</v>
      </c>
      <c r="L238" s="59" t="s">
        <v>2681</v>
      </c>
      <c r="M238" s="163" t="s">
        <v>3824</v>
      </c>
      <c r="N238" s="59" t="s">
        <v>2681</v>
      </c>
      <c r="O238" s="70" t="s">
        <v>3072</v>
      </c>
      <c r="P238" s="70" t="s">
        <v>68</v>
      </c>
      <c r="Q238" s="59" t="s">
        <v>528</v>
      </c>
      <c r="R238" s="59" t="s">
        <v>7192</v>
      </c>
      <c r="S238" s="70" t="s">
        <v>3071</v>
      </c>
      <c r="T238" s="59" t="s">
        <v>2681</v>
      </c>
      <c r="U238" s="70" t="s">
        <v>6626</v>
      </c>
      <c r="V238" s="70" t="s">
        <v>71</v>
      </c>
      <c r="W238" s="70" t="s">
        <v>6298</v>
      </c>
      <c r="X238" s="99" t="s">
        <v>6625</v>
      </c>
      <c r="Y238" s="70" t="s">
        <v>7193</v>
      </c>
      <c r="Z238" s="70" t="s">
        <v>6631</v>
      </c>
      <c r="AA238" s="171">
        <v>45017</v>
      </c>
      <c r="AB238" s="70" t="s">
        <v>774</v>
      </c>
      <c r="AC238" s="70" t="s">
        <v>1171</v>
      </c>
      <c r="AD238" s="70" t="s">
        <v>163</v>
      </c>
      <c r="AE238" s="82" t="s">
        <v>1162</v>
      </c>
      <c r="AF238" s="70" t="s">
        <v>1171</v>
      </c>
      <c r="AG238" s="70" t="s">
        <v>1159</v>
      </c>
      <c r="AH238" s="70" t="s">
        <v>3260</v>
      </c>
      <c r="AI238" s="70" t="s">
        <v>1091</v>
      </c>
      <c r="AJ238" s="70" t="s">
        <v>1094</v>
      </c>
      <c r="AK238" s="70">
        <v>1</v>
      </c>
      <c r="AL238" s="108" t="s">
        <v>6293</v>
      </c>
      <c r="AM238" t="s">
        <v>2681</v>
      </c>
      <c r="AN238" t="b">
        <v>1</v>
      </c>
    </row>
    <row r="239" spans="1:40" x14ac:dyDescent="0.3">
      <c r="A239" s="59" t="s">
        <v>3406</v>
      </c>
      <c r="B239" s="70" t="s">
        <v>1171</v>
      </c>
      <c r="C239" s="70" t="s">
        <v>3078</v>
      </c>
      <c r="D239" s="70" t="s">
        <v>1219</v>
      </c>
      <c r="E239" s="70" t="s">
        <v>143</v>
      </c>
      <c r="F239" s="70" t="s">
        <v>5634</v>
      </c>
      <c r="G239" s="70" t="s">
        <v>1808</v>
      </c>
      <c r="H239" s="161" t="s">
        <v>4900</v>
      </c>
      <c r="I239" s="59" t="s">
        <v>6365</v>
      </c>
      <c r="J239" s="82" t="s">
        <v>4686</v>
      </c>
      <c r="K239" s="70" t="s">
        <v>2687</v>
      </c>
      <c r="L239" s="59" t="s">
        <v>3432</v>
      </c>
      <c r="M239" s="163" t="s">
        <v>3825</v>
      </c>
      <c r="N239" s="59" t="s">
        <v>3432</v>
      </c>
      <c r="O239" s="70" t="s">
        <v>3072</v>
      </c>
      <c r="P239" s="70" t="s">
        <v>68</v>
      </c>
      <c r="Q239" s="59" t="s">
        <v>7253</v>
      </c>
      <c r="R239" s="59" t="s">
        <v>7194</v>
      </c>
      <c r="S239" s="70" t="s">
        <v>3406</v>
      </c>
      <c r="T239" s="59" t="s">
        <v>3432</v>
      </c>
      <c r="U239" s="70" t="s">
        <v>5921</v>
      </c>
      <c r="V239" s="70" t="s">
        <v>1094</v>
      </c>
      <c r="W239" s="70" t="s">
        <v>2870</v>
      </c>
      <c r="X239" s="82" t="s">
        <v>3432</v>
      </c>
      <c r="Y239" s="70" t="s">
        <v>7194</v>
      </c>
      <c r="Z239" s="70" t="s">
        <v>774</v>
      </c>
      <c r="AA239" s="171" t="s">
        <v>774</v>
      </c>
      <c r="AB239" s="70" t="s">
        <v>774</v>
      </c>
      <c r="AC239" s="70" t="s">
        <v>1171</v>
      </c>
      <c r="AD239" s="70" t="s">
        <v>163</v>
      </c>
      <c r="AE239" s="82" t="s">
        <v>1162</v>
      </c>
      <c r="AF239" s="70" t="s">
        <v>1171</v>
      </c>
      <c r="AG239" s="70" t="s">
        <v>1159</v>
      </c>
      <c r="AH239" s="70" t="s">
        <v>3260</v>
      </c>
      <c r="AI239" s="70" t="s">
        <v>1091</v>
      </c>
      <c r="AJ239" s="70" t="s">
        <v>1094</v>
      </c>
      <c r="AK239" s="70">
        <v>0</v>
      </c>
      <c r="AL239" s="108" t="s">
        <v>5606</v>
      </c>
      <c r="AM239" t="s">
        <v>3432</v>
      </c>
      <c r="AN239" t="b">
        <v>1</v>
      </c>
    </row>
    <row r="240" spans="1:40" x14ac:dyDescent="0.3">
      <c r="A240" s="59" t="s">
        <v>3260</v>
      </c>
      <c r="B240" s="70" t="s">
        <v>1171</v>
      </c>
      <c r="C240" s="70" t="s">
        <v>3078</v>
      </c>
      <c r="D240" s="70" t="s">
        <v>1219</v>
      </c>
      <c r="E240" s="70" t="s">
        <v>143</v>
      </c>
      <c r="F240" s="70" t="s">
        <v>5634</v>
      </c>
      <c r="G240" s="70" t="s">
        <v>1808</v>
      </c>
      <c r="H240" s="161" t="s">
        <v>4900</v>
      </c>
      <c r="I240" s="59" t="s">
        <v>6365</v>
      </c>
      <c r="J240" s="82" t="s">
        <v>4686</v>
      </c>
      <c r="K240" s="70" t="s">
        <v>2687</v>
      </c>
      <c r="L240" s="59" t="s">
        <v>3432</v>
      </c>
      <c r="M240" s="163" t="s">
        <v>3862</v>
      </c>
      <c r="N240" s="59" t="s">
        <v>2773</v>
      </c>
      <c r="O240" s="70" t="s">
        <v>3072</v>
      </c>
      <c r="P240" s="70" t="s">
        <v>68</v>
      </c>
      <c r="Q240" s="59" t="s">
        <v>3381</v>
      </c>
      <c r="R240" s="59" t="s">
        <v>1091</v>
      </c>
      <c r="S240" s="70" t="s">
        <v>3260</v>
      </c>
      <c r="T240" s="59" t="s">
        <v>2773</v>
      </c>
      <c r="U240" s="70" t="s">
        <v>1091</v>
      </c>
      <c r="V240" s="70" t="s">
        <v>1094</v>
      </c>
      <c r="W240" s="70" t="s">
        <v>2870</v>
      </c>
      <c r="X240" s="70" t="s">
        <v>5887</v>
      </c>
      <c r="Y240" s="70" t="s">
        <v>7195</v>
      </c>
      <c r="Z240" s="70" t="s">
        <v>774</v>
      </c>
      <c r="AA240" s="171" t="s">
        <v>774</v>
      </c>
      <c r="AB240" s="70" t="s">
        <v>774</v>
      </c>
      <c r="AC240" s="70" t="s">
        <v>1219</v>
      </c>
      <c r="AD240" s="70" t="s">
        <v>1028</v>
      </c>
      <c r="AE240" s="82" t="s">
        <v>3414</v>
      </c>
      <c r="AF240" s="70" t="s">
        <v>1171</v>
      </c>
      <c r="AG240" s="70" t="s">
        <v>1159</v>
      </c>
      <c r="AH240" s="70" t="s">
        <v>3283</v>
      </c>
      <c r="AI240" s="70" t="s">
        <v>291</v>
      </c>
      <c r="AJ240" s="70" t="s">
        <v>144</v>
      </c>
      <c r="AK240" s="70">
        <v>2</v>
      </c>
      <c r="AL240" s="108" t="s">
        <v>6294</v>
      </c>
      <c r="AM240" t="s">
        <v>2773</v>
      </c>
      <c r="AN240" t="b">
        <v>1</v>
      </c>
    </row>
    <row r="241" spans="1:40" x14ac:dyDescent="0.3">
      <c r="A241" s="59" t="s">
        <v>3280</v>
      </c>
      <c r="B241" s="70" t="s">
        <v>1171</v>
      </c>
      <c r="C241" s="70" t="s">
        <v>3078</v>
      </c>
      <c r="D241" s="70" t="s">
        <v>1171</v>
      </c>
      <c r="E241" s="70" t="s">
        <v>17</v>
      </c>
      <c r="F241" s="70" t="s">
        <v>5637</v>
      </c>
      <c r="G241" s="70" t="s">
        <v>1171</v>
      </c>
      <c r="H241" s="59" t="s">
        <v>4901</v>
      </c>
      <c r="I241" s="59" t="s">
        <v>1160</v>
      </c>
      <c r="J241" s="82" t="s">
        <v>4686</v>
      </c>
      <c r="K241" s="70" t="s">
        <v>2687</v>
      </c>
      <c r="L241" s="59" t="s">
        <v>3419</v>
      </c>
      <c r="M241" s="163" t="s">
        <v>3863</v>
      </c>
      <c r="N241" s="99">
        <v>81</v>
      </c>
      <c r="O241" s="70" t="s">
        <v>1166</v>
      </c>
      <c r="P241" s="70" t="s">
        <v>1212</v>
      </c>
      <c r="Q241" s="59" t="s">
        <v>3280</v>
      </c>
      <c r="R241" s="59" t="s">
        <v>644</v>
      </c>
      <c r="S241" s="70" t="s">
        <v>3280</v>
      </c>
      <c r="T241" s="82" t="s">
        <v>3419</v>
      </c>
      <c r="U241" s="70" t="s">
        <v>644</v>
      </c>
      <c r="V241" s="70" t="s">
        <v>18</v>
      </c>
      <c r="W241" s="70" t="s">
        <v>2870</v>
      </c>
      <c r="X241" s="70" t="s">
        <v>1197</v>
      </c>
      <c r="Y241" s="70" t="s">
        <v>7196</v>
      </c>
      <c r="Z241" s="70" t="s">
        <v>774</v>
      </c>
      <c r="AA241" s="171" t="s">
        <v>774</v>
      </c>
      <c r="AB241" s="70" t="s">
        <v>774</v>
      </c>
      <c r="AC241" s="70" t="s">
        <v>1910</v>
      </c>
      <c r="AD241" s="70" t="s">
        <v>1145</v>
      </c>
      <c r="AE241" s="82" t="s">
        <v>2486</v>
      </c>
      <c r="AF241" s="70" t="s">
        <v>1171</v>
      </c>
      <c r="AG241" s="70" t="s">
        <v>1159</v>
      </c>
      <c r="AH241" s="70" t="s">
        <v>4405</v>
      </c>
      <c r="AI241" s="70" t="s">
        <v>4402</v>
      </c>
      <c r="AJ241" s="70" t="s">
        <v>1367</v>
      </c>
      <c r="AK241" s="70">
        <v>4</v>
      </c>
      <c r="AL241" s="108" t="s">
        <v>6295</v>
      </c>
      <c r="AM241" t="s">
        <v>3419</v>
      </c>
      <c r="AN241" t="b">
        <v>1</v>
      </c>
    </row>
    <row r="242" spans="1:40" x14ac:dyDescent="0.3">
      <c r="A242" s="59" t="s">
        <v>3279</v>
      </c>
      <c r="B242" s="70" t="s">
        <v>1171</v>
      </c>
      <c r="C242" s="70" t="s">
        <v>3078</v>
      </c>
      <c r="D242" s="70" t="s">
        <v>1217</v>
      </c>
      <c r="E242" s="70" t="s">
        <v>143</v>
      </c>
      <c r="F242" s="70" t="s">
        <v>5631</v>
      </c>
      <c r="G242" s="70" t="s">
        <v>2069</v>
      </c>
      <c r="H242" s="121" t="s">
        <v>4900</v>
      </c>
      <c r="I242" s="59" t="s">
        <v>6368</v>
      </c>
      <c r="J242" s="82" t="s">
        <v>4686</v>
      </c>
      <c r="K242" s="70" t="s">
        <v>2687</v>
      </c>
      <c r="L242" s="59" t="s">
        <v>3420</v>
      </c>
      <c r="M242" s="163" t="s">
        <v>3864</v>
      </c>
      <c r="N242" s="99">
        <v>82</v>
      </c>
      <c r="O242" s="70" t="s">
        <v>1168</v>
      </c>
      <c r="P242" s="70" t="s">
        <v>1213</v>
      </c>
      <c r="Q242" s="59" t="s">
        <v>3279</v>
      </c>
      <c r="R242" s="59" t="s">
        <v>645</v>
      </c>
      <c r="S242" s="70" t="s">
        <v>3279</v>
      </c>
      <c r="T242" s="82" t="s">
        <v>3420</v>
      </c>
      <c r="U242" s="70" t="s">
        <v>645</v>
      </c>
      <c r="V242" s="70" t="s">
        <v>65</v>
      </c>
      <c r="W242" s="70" t="s">
        <v>2870</v>
      </c>
      <c r="X242" s="70" t="s">
        <v>1198</v>
      </c>
      <c r="Y242" s="70" t="s">
        <v>7197</v>
      </c>
      <c r="Z242" s="70" t="s">
        <v>774</v>
      </c>
      <c r="AA242" s="171" t="s">
        <v>774</v>
      </c>
      <c r="AB242" s="70" t="s">
        <v>774</v>
      </c>
      <c r="AC242" s="70" t="s">
        <v>1910</v>
      </c>
      <c r="AD242" s="70" t="s">
        <v>1145</v>
      </c>
      <c r="AE242" s="82" t="s">
        <v>2486</v>
      </c>
      <c r="AF242" s="70" t="s">
        <v>1171</v>
      </c>
      <c r="AG242" s="70" t="s">
        <v>1159</v>
      </c>
      <c r="AH242" s="70" t="s">
        <v>4405</v>
      </c>
      <c r="AI242" s="70" t="s">
        <v>4402</v>
      </c>
      <c r="AJ242" s="70" t="s">
        <v>1367</v>
      </c>
      <c r="AK242" s="70">
        <v>4</v>
      </c>
      <c r="AL242" s="108" t="s">
        <v>6295</v>
      </c>
      <c r="AM242" t="s">
        <v>3420</v>
      </c>
      <c r="AN242" t="b">
        <v>1</v>
      </c>
    </row>
    <row r="243" spans="1:40" x14ac:dyDescent="0.3">
      <c r="A243" s="59" t="s">
        <v>3277</v>
      </c>
      <c r="B243" s="70" t="s">
        <v>1171</v>
      </c>
      <c r="C243" s="70" t="s">
        <v>3078</v>
      </c>
      <c r="D243" s="70" t="s">
        <v>1171</v>
      </c>
      <c r="E243" s="70" t="s">
        <v>17</v>
      </c>
      <c r="F243" s="70" t="s">
        <v>5637</v>
      </c>
      <c r="G243" s="70" t="s">
        <v>1171</v>
      </c>
      <c r="H243" s="59" t="s">
        <v>4901</v>
      </c>
      <c r="I243" s="59" t="s">
        <v>1160</v>
      </c>
      <c r="J243" s="82" t="s">
        <v>4686</v>
      </c>
      <c r="K243" s="70" t="s">
        <v>2687</v>
      </c>
      <c r="L243" s="59" t="s">
        <v>6750</v>
      </c>
      <c r="M243" s="163" t="s">
        <v>4504</v>
      </c>
      <c r="N243" s="59">
        <v>16</v>
      </c>
      <c r="O243" s="70" t="s">
        <v>1166</v>
      </c>
      <c r="P243" s="70" t="s">
        <v>1212</v>
      </c>
      <c r="Q243" s="59" t="s">
        <v>3277</v>
      </c>
      <c r="R243" s="59" t="s">
        <v>644</v>
      </c>
      <c r="S243" s="70" t="s">
        <v>3277</v>
      </c>
      <c r="T243" s="82" t="s">
        <v>3415</v>
      </c>
      <c r="U243" s="70" t="s">
        <v>644</v>
      </c>
      <c r="V243" s="70" t="s">
        <v>18</v>
      </c>
      <c r="W243" s="70" t="s">
        <v>2870</v>
      </c>
      <c r="X243" s="99" t="s">
        <v>6239</v>
      </c>
      <c r="Y243" s="70" t="s">
        <v>7198</v>
      </c>
      <c r="Z243" s="70" t="s">
        <v>774</v>
      </c>
      <c r="AA243" s="171" t="s">
        <v>774</v>
      </c>
      <c r="AB243" s="70" t="s">
        <v>774</v>
      </c>
      <c r="AC243" s="70" t="s">
        <v>1806</v>
      </c>
      <c r="AD243" s="70" t="s">
        <v>1146</v>
      </c>
      <c r="AE243" s="82" t="s">
        <v>2488</v>
      </c>
      <c r="AF243" s="70" t="s">
        <v>1171</v>
      </c>
      <c r="AG243" s="70" t="s">
        <v>1159</v>
      </c>
      <c r="AH243" s="70" t="s">
        <v>3280</v>
      </c>
      <c r="AI243" s="70" t="s">
        <v>644</v>
      </c>
      <c r="AJ243" s="70" t="s">
        <v>18</v>
      </c>
      <c r="AK243" s="81">
        <v>3</v>
      </c>
      <c r="AL243" s="108" t="s">
        <v>6294</v>
      </c>
      <c r="AM243" t="s">
        <v>3415</v>
      </c>
      <c r="AN243" t="b">
        <v>1</v>
      </c>
    </row>
    <row r="244" spans="1:40" x14ac:dyDescent="0.3">
      <c r="A244" s="59" t="s">
        <v>6724</v>
      </c>
      <c r="B244" s="70" t="s">
        <v>1171</v>
      </c>
      <c r="C244" s="70" t="s">
        <v>3078</v>
      </c>
      <c r="D244" s="70" t="s">
        <v>1171</v>
      </c>
      <c r="E244" s="70" t="s">
        <v>17</v>
      </c>
      <c r="F244" s="70" t="s">
        <v>5637</v>
      </c>
      <c r="G244" s="70" t="s">
        <v>1171</v>
      </c>
      <c r="H244" s="59" t="s">
        <v>4901</v>
      </c>
      <c r="I244" s="59" t="s">
        <v>1160</v>
      </c>
      <c r="J244" s="82" t="s">
        <v>4686</v>
      </c>
      <c r="K244" s="70" t="s">
        <v>2687</v>
      </c>
      <c r="L244" s="59" t="s">
        <v>6750</v>
      </c>
      <c r="M244" s="163" t="s">
        <v>7199</v>
      </c>
      <c r="N244" s="59">
        <v>16</v>
      </c>
      <c r="O244" s="70" t="s">
        <v>1166</v>
      </c>
      <c r="P244" s="70" t="s">
        <v>1212</v>
      </c>
      <c r="Q244" s="70" t="s">
        <v>6724</v>
      </c>
      <c r="R244" s="59" t="s">
        <v>5921</v>
      </c>
      <c r="S244" s="70" t="s">
        <v>6724</v>
      </c>
      <c r="T244" s="59" t="s">
        <v>6750</v>
      </c>
      <c r="U244" s="70" t="s">
        <v>5921</v>
      </c>
      <c r="V244" s="70" t="s">
        <v>18</v>
      </c>
      <c r="W244" s="70" t="s">
        <v>2870</v>
      </c>
      <c r="X244" s="99" t="s">
        <v>6750</v>
      </c>
      <c r="Y244" s="70" t="s">
        <v>7200</v>
      </c>
      <c r="Z244" s="70" t="s">
        <v>774</v>
      </c>
      <c r="AA244" s="171" t="s">
        <v>774</v>
      </c>
      <c r="AB244" s="70" t="s">
        <v>774</v>
      </c>
      <c r="AC244" s="70" t="s">
        <v>1806</v>
      </c>
      <c r="AD244" s="70" t="s">
        <v>1146</v>
      </c>
      <c r="AE244" s="82" t="s">
        <v>3414</v>
      </c>
      <c r="AF244" s="70" t="s">
        <v>1171</v>
      </c>
      <c r="AG244" s="70" t="s">
        <v>1159</v>
      </c>
      <c r="AH244" s="70" t="s">
        <v>3277</v>
      </c>
      <c r="AI244" s="70" t="s">
        <v>644</v>
      </c>
      <c r="AJ244" s="70" t="s">
        <v>18</v>
      </c>
      <c r="AK244" s="81">
        <v>0</v>
      </c>
      <c r="AL244" s="108" t="s">
        <v>5606</v>
      </c>
      <c r="AM244" t="s">
        <v>6750</v>
      </c>
      <c r="AN244" t="b">
        <v>1</v>
      </c>
    </row>
    <row r="245" spans="1:40" x14ac:dyDescent="0.3">
      <c r="A245" s="59" t="s">
        <v>3278</v>
      </c>
      <c r="B245" s="70" t="s">
        <v>1171</v>
      </c>
      <c r="C245" s="70" t="s">
        <v>3078</v>
      </c>
      <c r="D245" s="70" t="s">
        <v>1170</v>
      </c>
      <c r="E245" s="70" t="s">
        <v>17</v>
      </c>
      <c r="F245" s="70" t="s">
        <v>5636</v>
      </c>
      <c r="G245" s="70" t="s">
        <v>1195</v>
      </c>
      <c r="H245" s="59" t="s">
        <v>4901</v>
      </c>
      <c r="I245" s="59" t="s">
        <v>6358</v>
      </c>
      <c r="J245" s="82" t="s">
        <v>4686</v>
      </c>
      <c r="K245" s="70" t="s">
        <v>2687</v>
      </c>
      <c r="L245" s="59" t="s">
        <v>6751</v>
      </c>
      <c r="M245" s="163" t="s">
        <v>7201</v>
      </c>
      <c r="N245" s="59">
        <v>16</v>
      </c>
      <c r="O245" s="70" t="s">
        <v>1167</v>
      </c>
      <c r="P245" s="70" t="s">
        <v>3136</v>
      </c>
      <c r="Q245" s="59" t="s">
        <v>3278</v>
      </c>
      <c r="R245" s="59" t="s">
        <v>463</v>
      </c>
      <c r="S245" s="70" t="s">
        <v>3278</v>
      </c>
      <c r="T245" s="59" t="s">
        <v>2485</v>
      </c>
      <c r="U245" s="70" t="s">
        <v>463</v>
      </c>
      <c r="V245" s="70" t="s">
        <v>1803</v>
      </c>
      <c r="W245" s="70" t="s">
        <v>2870</v>
      </c>
      <c r="X245" s="99" t="s">
        <v>1141</v>
      </c>
      <c r="Y245" s="70" t="s">
        <v>7202</v>
      </c>
      <c r="Z245" s="70" t="s">
        <v>774</v>
      </c>
      <c r="AA245" s="171" t="s">
        <v>774</v>
      </c>
      <c r="AB245" s="70" t="s">
        <v>774</v>
      </c>
      <c r="AC245" s="70" t="s">
        <v>1806</v>
      </c>
      <c r="AD245" s="70" t="s">
        <v>1146</v>
      </c>
      <c r="AE245" s="82" t="s">
        <v>2488</v>
      </c>
      <c r="AF245" s="70" t="s">
        <v>1171</v>
      </c>
      <c r="AG245" s="70" t="s">
        <v>1159</v>
      </c>
      <c r="AH245" s="70" t="s">
        <v>3280</v>
      </c>
      <c r="AI245" s="70" t="s">
        <v>644</v>
      </c>
      <c r="AJ245" s="70" t="s">
        <v>18</v>
      </c>
      <c r="AK245" s="81">
        <v>3</v>
      </c>
      <c r="AL245" s="108" t="s">
        <v>6294</v>
      </c>
      <c r="AM245" t="s">
        <v>2485</v>
      </c>
      <c r="AN245" t="b">
        <v>1</v>
      </c>
    </row>
    <row r="246" spans="1:40" x14ac:dyDescent="0.3">
      <c r="A246" s="59" t="s">
        <v>6725</v>
      </c>
      <c r="B246" s="70" t="s">
        <v>1171</v>
      </c>
      <c r="C246" s="70" t="s">
        <v>3078</v>
      </c>
      <c r="D246" s="70" t="s">
        <v>1170</v>
      </c>
      <c r="E246" s="70" t="s">
        <v>17</v>
      </c>
      <c r="F246" s="70" t="s">
        <v>5636</v>
      </c>
      <c r="G246" s="70" t="s">
        <v>1195</v>
      </c>
      <c r="H246" s="59" t="s">
        <v>4901</v>
      </c>
      <c r="I246" s="59" t="s">
        <v>6358</v>
      </c>
      <c r="J246" s="82" t="s">
        <v>4686</v>
      </c>
      <c r="K246" s="70" t="s">
        <v>2687</v>
      </c>
      <c r="L246" s="59" t="s">
        <v>6751</v>
      </c>
      <c r="M246" s="163" t="s">
        <v>7203</v>
      </c>
      <c r="N246" s="59">
        <v>16</v>
      </c>
      <c r="O246" s="70" t="s">
        <v>1167</v>
      </c>
      <c r="P246" s="70" t="s">
        <v>3136</v>
      </c>
      <c r="Q246" s="70" t="s">
        <v>6725</v>
      </c>
      <c r="R246" s="59" t="s">
        <v>5921</v>
      </c>
      <c r="S246" s="70" t="s">
        <v>6725</v>
      </c>
      <c r="T246" s="59" t="s">
        <v>6751</v>
      </c>
      <c r="U246" s="70" t="s">
        <v>5921</v>
      </c>
      <c r="V246" s="70" t="s">
        <v>1803</v>
      </c>
      <c r="W246" s="70" t="s">
        <v>2870</v>
      </c>
      <c r="X246" s="99" t="s">
        <v>6751</v>
      </c>
      <c r="Y246" s="70" t="s">
        <v>7204</v>
      </c>
      <c r="Z246" s="70" t="s">
        <v>774</v>
      </c>
      <c r="AA246" s="171" t="s">
        <v>774</v>
      </c>
      <c r="AB246" s="70" t="s">
        <v>774</v>
      </c>
      <c r="AC246" s="70" t="s">
        <v>1806</v>
      </c>
      <c r="AD246" s="70" t="s">
        <v>1146</v>
      </c>
      <c r="AE246" s="82" t="s">
        <v>3414</v>
      </c>
      <c r="AF246" s="70" t="s">
        <v>1171</v>
      </c>
      <c r="AG246" s="70" t="s">
        <v>1159</v>
      </c>
      <c r="AH246" s="70" t="s">
        <v>3278</v>
      </c>
      <c r="AI246" s="70" t="s">
        <v>463</v>
      </c>
      <c r="AJ246" s="70" t="s">
        <v>18</v>
      </c>
      <c r="AK246" s="81">
        <v>0</v>
      </c>
      <c r="AL246" s="108" t="s">
        <v>5606</v>
      </c>
      <c r="AM246" t="s">
        <v>6751</v>
      </c>
      <c r="AN246" t="b">
        <v>1</v>
      </c>
    </row>
    <row r="247" spans="1:40" x14ac:dyDescent="0.3">
      <c r="A247" s="59" t="s">
        <v>6356</v>
      </c>
      <c r="B247" s="70" t="s">
        <v>1171</v>
      </c>
      <c r="C247" s="70" t="s">
        <v>3078</v>
      </c>
      <c r="D247" s="70" t="s">
        <v>1911</v>
      </c>
      <c r="E247" s="70" t="s">
        <v>17</v>
      </c>
      <c r="F247" s="70" t="s">
        <v>6355</v>
      </c>
      <c r="G247" s="70" t="s">
        <v>2075</v>
      </c>
      <c r="H247" s="161" t="s">
        <v>4900</v>
      </c>
      <c r="I247" s="59" t="s">
        <v>6357</v>
      </c>
      <c r="J247" s="82" t="s">
        <v>4686</v>
      </c>
      <c r="K247" s="70" t="s">
        <v>2687</v>
      </c>
      <c r="L247" s="59" t="s">
        <v>6752</v>
      </c>
      <c r="M247" s="163" t="s">
        <v>3865</v>
      </c>
      <c r="N247" s="99" t="s">
        <v>1162</v>
      </c>
      <c r="O247" s="70" t="s">
        <v>6354</v>
      </c>
      <c r="P247" s="70" t="s">
        <v>2864</v>
      </c>
      <c r="Q247" s="59" t="s">
        <v>6356</v>
      </c>
      <c r="R247" s="59" t="s">
        <v>642</v>
      </c>
      <c r="S247" s="70" t="s">
        <v>6356</v>
      </c>
      <c r="T247" s="59" t="s">
        <v>1162</v>
      </c>
      <c r="U247" s="70" t="s">
        <v>642</v>
      </c>
      <c r="V247" s="70" t="s">
        <v>67</v>
      </c>
      <c r="W247" s="70" t="s">
        <v>2870</v>
      </c>
      <c r="X247" s="99" t="s">
        <v>1199</v>
      </c>
      <c r="Y247" s="70" t="s">
        <v>7205</v>
      </c>
      <c r="Z247" s="70" t="s">
        <v>774</v>
      </c>
      <c r="AA247" s="171" t="s">
        <v>774</v>
      </c>
      <c r="AB247" s="70" t="s">
        <v>774</v>
      </c>
      <c r="AC247" s="70" t="s">
        <v>1806</v>
      </c>
      <c r="AD247" s="70" t="s">
        <v>1146</v>
      </c>
      <c r="AE247" s="82" t="s">
        <v>2488</v>
      </c>
      <c r="AF247" s="70" t="s">
        <v>1171</v>
      </c>
      <c r="AG247" s="70" t="s">
        <v>1159</v>
      </c>
      <c r="AH247" s="70" t="s">
        <v>3280</v>
      </c>
      <c r="AI247" s="70" t="s">
        <v>644</v>
      </c>
      <c r="AJ247" s="70" t="s">
        <v>18</v>
      </c>
      <c r="AK247" s="81">
        <v>3</v>
      </c>
      <c r="AL247" s="108" t="s">
        <v>6294</v>
      </c>
      <c r="AM247" t="s">
        <v>1162</v>
      </c>
      <c r="AN247" t="b">
        <v>1</v>
      </c>
    </row>
    <row r="248" spans="1:40" x14ac:dyDescent="0.3">
      <c r="A248" s="59" t="s">
        <v>6726</v>
      </c>
      <c r="B248" s="70" t="s">
        <v>1171</v>
      </c>
      <c r="C248" s="70" t="s">
        <v>3078</v>
      </c>
      <c r="D248" s="70" t="s">
        <v>1911</v>
      </c>
      <c r="E248" s="70" t="s">
        <v>17</v>
      </c>
      <c r="F248" s="70" t="s">
        <v>6355</v>
      </c>
      <c r="G248" s="70" t="s">
        <v>2075</v>
      </c>
      <c r="H248" s="161" t="s">
        <v>4900</v>
      </c>
      <c r="I248" s="59" t="s">
        <v>6357</v>
      </c>
      <c r="J248" s="82" t="s">
        <v>4686</v>
      </c>
      <c r="K248" s="70" t="s">
        <v>2687</v>
      </c>
      <c r="L248" s="59" t="s">
        <v>6752</v>
      </c>
      <c r="M248" s="163" t="s">
        <v>7206</v>
      </c>
      <c r="N248" s="99" t="s">
        <v>1162</v>
      </c>
      <c r="O248" s="70" t="s">
        <v>6354</v>
      </c>
      <c r="P248" s="70" t="s">
        <v>2864</v>
      </c>
      <c r="Q248" s="70" t="s">
        <v>6726</v>
      </c>
      <c r="R248" s="59" t="s">
        <v>5921</v>
      </c>
      <c r="S248" s="70" t="s">
        <v>6726</v>
      </c>
      <c r="T248" s="59" t="s">
        <v>6752</v>
      </c>
      <c r="U248" s="70" t="s">
        <v>5921</v>
      </c>
      <c r="V248" s="70" t="s">
        <v>67</v>
      </c>
      <c r="W248" s="70" t="s">
        <v>2870</v>
      </c>
      <c r="X248" s="99" t="s">
        <v>6752</v>
      </c>
      <c r="Y248" s="70" t="s">
        <v>7207</v>
      </c>
      <c r="Z248" s="70" t="s">
        <v>774</v>
      </c>
      <c r="AA248" s="171" t="s">
        <v>774</v>
      </c>
      <c r="AB248" s="70" t="s">
        <v>774</v>
      </c>
      <c r="AC248" s="70" t="s">
        <v>1806</v>
      </c>
      <c r="AD248" s="70" t="s">
        <v>1146</v>
      </c>
      <c r="AE248" s="82" t="s">
        <v>3414</v>
      </c>
      <c r="AF248" s="70" t="s">
        <v>1171</v>
      </c>
      <c r="AG248" s="70" t="s">
        <v>1159</v>
      </c>
      <c r="AH248" s="70" t="s">
        <v>6356</v>
      </c>
      <c r="AI248" s="70" t="s">
        <v>642</v>
      </c>
      <c r="AJ248" s="70" t="s">
        <v>18</v>
      </c>
      <c r="AK248" s="81">
        <v>0</v>
      </c>
      <c r="AL248" s="108" t="s">
        <v>5606</v>
      </c>
      <c r="AM248" t="s">
        <v>6752</v>
      </c>
      <c r="AN248" t="b">
        <v>1</v>
      </c>
    </row>
    <row r="249" spans="1:40" x14ac:dyDescent="0.3">
      <c r="A249" s="59" t="s">
        <v>3281</v>
      </c>
      <c r="B249" s="70" t="s">
        <v>1171</v>
      </c>
      <c r="C249" s="70" t="s">
        <v>3078</v>
      </c>
      <c r="D249" s="70" t="s">
        <v>1217</v>
      </c>
      <c r="E249" s="70" t="s">
        <v>143</v>
      </c>
      <c r="F249" s="70" t="s">
        <v>5631</v>
      </c>
      <c r="G249" s="70" t="s">
        <v>2069</v>
      </c>
      <c r="H249" s="121" t="s">
        <v>4900</v>
      </c>
      <c r="I249" s="59" t="s">
        <v>6368</v>
      </c>
      <c r="J249" s="82" t="s">
        <v>4686</v>
      </c>
      <c r="K249" s="70" t="s">
        <v>2687</v>
      </c>
      <c r="L249" s="59" t="s">
        <v>6753</v>
      </c>
      <c r="M249" s="163" t="s">
        <v>3868</v>
      </c>
      <c r="N249" s="99">
        <v>12345</v>
      </c>
      <c r="O249" s="70" t="s">
        <v>1168</v>
      </c>
      <c r="P249" s="70" t="s">
        <v>1213</v>
      </c>
      <c r="Q249" s="59" t="s">
        <v>3281</v>
      </c>
      <c r="R249" s="59" t="s">
        <v>3285</v>
      </c>
      <c r="S249" s="70" t="s">
        <v>3281</v>
      </c>
      <c r="T249" s="82" t="s">
        <v>3416</v>
      </c>
      <c r="U249" s="70" t="s">
        <v>3285</v>
      </c>
      <c r="V249" s="70" t="s">
        <v>65</v>
      </c>
      <c r="W249" s="70" t="s">
        <v>2870</v>
      </c>
      <c r="X249" s="70" t="s">
        <v>1132</v>
      </c>
      <c r="Y249" s="70" t="s">
        <v>7208</v>
      </c>
      <c r="Z249" s="70" t="s">
        <v>774</v>
      </c>
      <c r="AA249" s="171" t="s">
        <v>774</v>
      </c>
      <c r="AB249" s="70" t="s">
        <v>774</v>
      </c>
      <c r="AC249" s="70" t="s">
        <v>1806</v>
      </c>
      <c r="AD249" s="70" t="s">
        <v>1146</v>
      </c>
      <c r="AE249" s="82" t="s">
        <v>2488</v>
      </c>
      <c r="AF249" s="70" t="s">
        <v>1171</v>
      </c>
      <c r="AG249" s="70" t="s">
        <v>1159</v>
      </c>
      <c r="AH249" s="70" t="s">
        <v>3279</v>
      </c>
      <c r="AI249" s="70" t="s">
        <v>645</v>
      </c>
      <c r="AJ249" s="70" t="s">
        <v>65</v>
      </c>
      <c r="AK249" s="81">
        <v>3</v>
      </c>
      <c r="AL249" s="108" t="s">
        <v>6294</v>
      </c>
      <c r="AM249" t="s">
        <v>3416</v>
      </c>
      <c r="AN249" t="b">
        <v>1</v>
      </c>
    </row>
    <row r="250" spans="1:40" x14ac:dyDescent="0.3">
      <c r="A250" s="59" t="s">
        <v>6727</v>
      </c>
      <c r="B250" s="70" t="s">
        <v>1171</v>
      </c>
      <c r="C250" s="70" t="s">
        <v>3078</v>
      </c>
      <c r="D250" s="70" t="s">
        <v>1217</v>
      </c>
      <c r="E250" s="70" t="s">
        <v>143</v>
      </c>
      <c r="F250" s="70" t="s">
        <v>5631</v>
      </c>
      <c r="G250" s="70" t="s">
        <v>2069</v>
      </c>
      <c r="H250" s="121" t="s">
        <v>4900</v>
      </c>
      <c r="I250" s="59" t="s">
        <v>6368</v>
      </c>
      <c r="J250" s="82" t="s">
        <v>4686</v>
      </c>
      <c r="K250" s="70" t="s">
        <v>2687</v>
      </c>
      <c r="L250" s="59" t="s">
        <v>6753</v>
      </c>
      <c r="M250" s="163" t="s">
        <v>7209</v>
      </c>
      <c r="N250" s="99">
        <v>12345</v>
      </c>
      <c r="O250" s="70" t="s">
        <v>1168</v>
      </c>
      <c r="P250" s="70" t="s">
        <v>1213</v>
      </c>
      <c r="Q250" s="70" t="s">
        <v>6727</v>
      </c>
      <c r="R250" s="59" t="s">
        <v>5921</v>
      </c>
      <c r="S250" s="70" t="s">
        <v>6727</v>
      </c>
      <c r="T250" s="59" t="s">
        <v>6753</v>
      </c>
      <c r="U250" s="70" t="s">
        <v>5921</v>
      </c>
      <c r="V250" s="70" t="s">
        <v>65</v>
      </c>
      <c r="W250" s="70" t="s">
        <v>2870</v>
      </c>
      <c r="X250" s="70" t="s">
        <v>6753</v>
      </c>
      <c r="Y250" s="70" t="s">
        <v>7210</v>
      </c>
      <c r="Z250" s="70" t="s">
        <v>774</v>
      </c>
      <c r="AA250" s="171" t="s">
        <v>774</v>
      </c>
      <c r="AB250" s="70" t="s">
        <v>774</v>
      </c>
      <c r="AC250" s="70" t="s">
        <v>1806</v>
      </c>
      <c r="AD250" s="70" t="s">
        <v>1146</v>
      </c>
      <c r="AE250" s="82" t="s">
        <v>3414</v>
      </c>
      <c r="AF250" s="70" t="s">
        <v>1171</v>
      </c>
      <c r="AG250" s="70" t="s">
        <v>1159</v>
      </c>
      <c r="AH250" s="70" t="s">
        <v>3281</v>
      </c>
      <c r="AI250" s="70" t="s">
        <v>3285</v>
      </c>
      <c r="AJ250" s="70" t="s">
        <v>65</v>
      </c>
      <c r="AK250" s="81">
        <v>0</v>
      </c>
      <c r="AL250" s="108" t="s">
        <v>5606</v>
      </c>
      <c r="AM250" t="s">
        <v>6753</v>
      </c>
      <c r="AN250" t="b">
        <v>1</v>
      </c>
    </row>
    <row r="251" spans="1:40" x14ac:dyDescent="0.3">
      <c r="A251" s="59" t="s">
        <v>3282</v>
      </c>
      <c r="B251" s="70" t="s">
        <v>1171</v>
      </c>
      <c r="C251" s="70" t="s">
        <v>3078</v>
      </c>
      <c r="D251" s="70" t="s">
        <v>1218</v>
      </c>
      <c r="E251" s="70" t="s">
        <v>143</v>
      </c>
      <c r="F251" s="70" t="s">
        <v>5633</v>
      </c>
      <c r="G251" s="70" t="s">
        <v>2072</v>
      </c>
      <c r="H251" s="161" t="s">
        <v>4900</v>
      </c>
      <c r="I251" s="59" t="s">
        <v>6359</v>
      </c>
      <c r="J251" s="82" t="s">
        <v>4686</v>
      </c>
      <c r="K251" s="70" t="s">
        <v>2687</v>
      </c>
      <c r="L251" s="59" t="s">
        <v>6754</v>
      </c>
      <c r="M251" s="163" t="s">
        <v>4505</v>
      </c>
      <c r="N251" s="59">
        <v>18</v>
      </c>
      <c r="O251" s="70" t="s">
        <v>1169</v>
      </c>
      <c r="P251" s="70" t="s">
        <v>2865</v>
      </c>
      <c r="Q251" s="59" t="s">
        <v>3282</v>
      </c>
      <c r="R251" s="59" t="s">
        <v>3135</v>
      </c>
      <c r="S251" s="70" t="s">
        <v>3282</v>
      </c>
      <c r="T251" s="82" t="s">
        <v>3417</v>
      </c>
      <c r="U251" s="70" t="s">
        <v>3135</v>
      </c>
      <c r="V251" s="70" t="s">
        <v>138</v>
      </c>
      <c r="W251" s="70" t="s">
        <v>2870</v>
      </c>
      <c r="X251" s="99" t="s">
        <v>1137</v>
      </c>
      <c r="Y251" s="70" t="s">
        <v>7211</v>
      </c>
      <c r="Z251" s="70" t="s">
        <v>774</v>
      </c>
      <c r="AA251" s="171" t="s">
        <v>774</v>
      </c>
      <c r="AB251" s="70" t="s">
        <v>774</v>
      </c>
      <c r="AC251" s="70" t="s">
        <v>1806</v>
      </c>
      <c r="AD251" s="70" t="s">
        <v>1146</v>
      </c>
      <c r="AE251" s="82" t="s">
        <v>2488</v>
      </c>
      <c r="AF251" s="70" t="s">
        <v>1171</v>
      </c>
      <c r="AG251" s="70" t="s">
        <v>1159</v>
      </c>
      <c r="AH251" s="70" t="s">
        <v>3279</v>
      </c>
      <c r="AI251" s="70" t="s">
        <v>645</v>
      </c>
      <c r="AJ251" s="70" t="s">
        <v>65</v>
      </c>
      <c r="AK251" s="81">
        <v>3</v>
      </c>
      <c r="AL251" s="108" t="s">
        <v>6294</v>
      </c>
      <c r="AM251" t="s">
        <v>3417</v>
      </c>
      <c r="AN251" t="b">
        <v>1</v>
      </c>
    </row>
    <row r="252" spans="1:40" x14ac:dyDescent="0.3">
      <c r="A252" s="59" t="s">
        <v>6728</v>
      </c>
      <c r="B252" s="70" t="s">
        <v>1171</v>
      </c>
      <c r="C252" s="70" t="s">
        <v>3078</v>
      </c>
      <c r="D252" s="70" t="s">
        <v>1218</v>
      </c>
      <c r="E252" s="70" t="s">
        <v>143</v>
      </c>
      <c r="F252" s="70" t="s">
        <v>5633</v>
      </c>
      <c r="G252" s="70" t="s">
        <v>2072</v>
      </c>
      <c r="H252" s="161" t="s">
        <v>4900</v>
      </c>
      <c r="I252" s="59" t="s">
        <v>6359</v>
      </c>
      <c r="J252" s="82" t="s">
        <v>4686</v>
      </c>
      <c r="K252" s="70" t="s">
        <v>2687</v>
      </c>
      <c r="L252" s="59" t="s">
        <v>6754</v>
      </c>
      <c r="M252" s="163" t="s">
        <v>7212</v>
      </c>
      <c r="N252" s="59">
        <v>18</v>
      </c>
      <c r="O252" s="70" t="s">
        <v>1169</v>
      </c>
      <c r="P252" s="70" t="s">
        <v>2865</v>
      </c>
      <c r="Q252" s="70" t="s">
        <v>6728</v>
      </c>
      <c r="R252" s="59" t="s">
        <v>5921</v>
      </c>
      <c r="S252" s="70" t="s">
        <v>6728</v>
      </c>
      <c r="T252" s="59" t="s">
        <v>6754</v>
      </c>
      <c r="U252" s="70" t="s">
        <v>5921</v>
      </c>
      <c r="V252" s="70" t="s">
        <v>138</v>
      </c>
      <c r="W252" s="70" t="s">
        <v>2870</v>
      </c>
      <c r="X252" s="99" t="s">
        <v>6754</v>
      </c>
      <c r="Y252" s="70" t="s">
        <v>7213</v>
      </c>
      <c r="Z252" s="70" t="s">
        <v>774</v>
      </c>
      <c r="AA252" s="171" t="s">
        <v>774</v>
      </c>
      <c r="AB252" s="70" t="s">
        <v>774</v>
      </c>
      <c r="AC252" s="70" t="s">
        <v>1806</v>
      </c>
      <c r="AD252" s="70" t="s">
        <v>1146</v>
      </c>
      <c r="AE252" s="82" t="s">
        <v>3414</v>
      </c>
      <c r="AF252" s="70" t="s">
        <v>1171</v>
      </c>
      <c r="AG252" s="70" t="s">
        <v>1159</v>
      </c>
      <c r="AH252" s="70" t="s">
        <v>3282</v>
      </c>
      <c r="AI252" s="70" t="s">
        <v>3135</v>
      </c>
      <c r="AJ252" s="70" t="s">
        <v>65</v>
      </c>
      <c r="AK252" s="81">
        <v>0</v>
      </c>
      <c r="AL252" s="108" t="s">
        <v>5606</v>
      </c>
      <c r="AM252" t="s">
        <v>6754</v>
      </c>
      <c r="AN252" t="b">
        <v>1</v>
      </c>
    </row>
    <row r="253" spans="1:40" x14ac:dyDescent="0.3">
      <c r="A253" s="59" t="s">
        <v>3283</v>
      </c>
      <c r="B253" s="70" t="s">
        <v>1171</v>
      </c>
      <c r="C253" s="70" t="s">
        <v>3078</v>
      </c>
      <c r="D253" s="70" t="s">
        <v>1219</v>
      </c>
      <c r="E253" s="70" t="s">
        <v>143</v>
      </c>
      <c r="F253" s="70" t="s">
        <v>5634</v>
      </c>
      <c r="G253" s="70" t="s">
        <v>2867</v>
      </c>
      <c r="H253" s="59" t="s">
        <v>144</v>
      </c>
      <c r="I253" s="59" t="s">
        <v>6364</v>
      </c>
      <c r="J253" s="82" t="s">
        <v>4686</v>
      </c>
      <c r="K253" s="70" t="s">
        <v>2687</v>
      </c>
      <c r="L253" s="59" t="s">
        <v>6755</v>
      </c>
      <c r="M253" s="163" t="s">
        <v>3866</v>
      </c>
      <c r="N253" s="99">
        <v>12345</v>
      </c>
      <c r="O253" s="70" t="s">
        <v>3072</v>
      </c>
      <c r="P253" s="70" t="s">
        <v>2862</v>
      </c>
      <c r="Q253" s="59" t="s">
        <v>3283</v>
      </c>
      <c r="R253" s="59" t="s">
        <v>291</v>
      </c>
      <c r="S253" s="70" t="s">
        <v>3283</v>
      </c>
      <c r="T253" s="82" t="s">
        <v>3418</v>
      </c>
      <c r="U253" s="70" t="s">
        <v>291</v>
      </c>
      <c r="V253" s="70" t="s">
        <v>144</v>
      </c>
      <c r="W253" s="70" t="s">
        <v>2870</v>
      </c>
      <c r="X253" s="99" t="s">
        <v>1126</v>
      </c>
      <c r="Y253" s="70" t="s">
        <v>7214</v>
      </c>
      <c r="Z253" s="70" t="s">
        <v>774</v>
      </c>
      <c r="AA253" s="171" t="s">
        <v>774</v>
      </c>
      <c r="AB253" s="70" t="s">
        <v>774</v>
      </c>
      <c r="AC253" s="70" t="s">
        <v>1806</v>
      </c>
      <c r="AD253" s="70" t="s">
        <v>1146</v>
      </c>
      <c r="AE253" s="82" t="s">
        <v>2488</v>
      </c>
      <c r="AF253" s="70" t="s">
        <v>1171</v>
      </c>
      <c r="AG253" s="70" t="s">
        <v>1159</v>
      </c>
      <c r="AH253" s="70" t="s">
        <v>3279</v>
      </c>
      <c r="AI253" s="70" t="s">
        <v>645</v>
      </c>
      <c r="AJ253" s="70" t="s">
        <v>65</v>
      </c>
      <c r="AK253" s="81">
        <v>3</v>
      </c>
      <c r="AL253" s="108" t="s">
        <v>6294</v>
      </c>
      <c r="AM253" t="s">
        <v>3418</v>
      </c>
      <c r="AN253" t="b">
        <v>1</v>
      </c>
    </row>
    <row r="254" spans="1:40" x14ac:dyDescent="0.3">
      <c r="A254" s="59" t="s">
        <v>6729</v>
      </c>
      <c r="B254" s="70" t="s">
        <v>1171</v>
      </c>
      <c r="C254" s="70" t="s">
        <v>3078</v>
      </c>
      <c r="D254" s="70" t="s">
        <v>1219</v>
      </c>
      <c r="E254" s="70" t="s">
        <v>143</v>
      </c>
      <c r="F254" s="70" t="s">
        <v>5634</v>
      </c>
      <c r="G254" s="70" t="s">
        <v>2867</v>
      </c>
      <c r="H254" s="59" t="s">
        <v>144</v>
      </c>
      <c r="I254" s="59" t="s">
        <v>6364</v>
      </c>
      <c r="J254" s="82" t="s">
        <v>4686</v>
      </c>
      <c r="K254" s="70" t="s">
        <v>2687</v>
      </c>
      <c r="L254" s="59" t="s">
        <v>6755</v>
      </c>
      <c r="M254" s="163" t="s">
        <v>7215</v>
      </c>
      <c r="N254" s="99">
        <v>12345</v>
      </c>
      <c r="O254" s="70" t="s">
        <v>3072</v>
      </c>
      <c r="P254" s="70" t="s">
        <v>2862</v>
      </c>
      <c r="Q254" s="70" t="s">
        <v>6729</v>
      </c>
      <c r="R254" s="59" t="s">
        <v>5921</v>
      </c>
      <c r="S254" s="70" t="s">
        <v>6729</v>
      </c>
      <c r="T254" s="59" t="s">
        <v>6755</v>
      </c>
      <c r="U254" s="70" t="s">
        <v>5921</v>
      </c>
      <c r="V254" s="70" t="s">
        <v>144</v>
      </c>
      <c r="W254" s="70" t="s">
        <v>2870</v>
      </c>
      <c r="X254" s="99" t="s">
        <v>6755</v>
      </c>
      <c r="Y254" s="70" t="s">
        <v>7216</v>
      </c>
      <c r="Z254" s="70" t="s">
        <v>774</v>
      </c>
      <c r="AA254" s="171" t="s">
        <v>774</v>
      </c>
      <c r="AB254" s="70" t="s">
        <v>774</v>
      </c>
      <c r="AC254" s="70" t="s">
        <v>1806</v>
      </c>
      <c r="AD254" s="70" t="s">
        <v>1146</v>
      </c>
      <c r="AE254" s="82" t="s">
        <v>3414</v>
      </c>
      <c r="AF254" s="70" t="s">
        <v>1171</v>
      </c>
      <c r="AG254" s="70" t="s">
        <v>1159</v>
      </c>
      <c r="AH254" s="70" t="s">
        <v>3283</v>
      </c>
      <c r="AI254" s="70" t="s">
        <v>291</v>
      </c>
      <c r="AJ254" s="70" t="s">
        <v>65</v>
      </c>
      <c r="AK254" s="81">
        <v>0</v>
      </c>
      <c r="AL254" s="108" t="s">
        <v>5606</v>
      </c>
      <c r="AM254" t="s">
        <v>6755</v>
      </c>
      <c r="AN254" t="b">
        <v>1</v>
      </c>
    </row>
    <row r="255" spans="1:40" x14ac:dyDescent="0.3">
      <c r="A255" s="59" t="s">
        <v>3284</v>
      </c>
      <c r="B255" s="70" t="s">
        <v>1171</v>
      </c>
      <c r="C255" s="70" t="s">
        <v>3078</v>
      </c>
      <c r="D255" s="70" t="s">
        <v>1805</v>
      </c>
      <c r="E255" s="70" t="s">
        <v>143</v>
      </c>
      <c r="F255" s="70" t="s">
        <v>5635</v>
      </c>
      <c r="G255" s="70" t="s">
        <v>2866</v>
      </c>
      <c r="H255" s="59" t="s">
        <v>4899</v>
      </c>
      <c r="I255" s="59" t="s">
        <v>6363</v>
      </c>
      <c r="J255" s="82" t="s">
        <v>4686</v>
      </c>
      <c r="K255" s="70" t="s">
        <v>2687</v>
      </c>
      <c r="L255" s="59" t="s">
        <v>6756</v>
      </c>
      <c r="M255" s="163" t="s">
        <v>3867</v>
      </c>
      <c r="N255" s="99" t="s">
        <v>3414</v>
      </c>
      <c r="O255" s="70" t="s">
        <v>3084</v>
      </c>
      <c r="P255" s="70" t="s">
        <v>2861</v>
      </c>
      <c r="Q255" s="59" t="s">
        <v>3284</v>
      </c>
      <c r="R255" s="59" t="s">
        <v>368</v>
      </c>
      <c r="S255" s="70" t="s">
        <v>3284</v>
      </c>
      <c r="T255" s="59" t="s">
        <v>3414</v>
      </c>
      <c r="U255" s="70" t="s">
        <v>368</v>
      </c>
      <c r="V255" s="70" t="s">
        <v>149</v>
      </c>
      <c r="W255" s="70" t="s">
        <v>2870</v>
      </c>
      <c r="X255" s="99" t="s">
        <v>1140</v>
      </c>
      <c r="Y255" s="70" t="s">
        <v>7217</v>
      </c>
      <c r="Z255" s="70" t="s">
        <v>774</v>
      </c>
      <c r="AA255" s="171" t="s">
        <v>774</v>
      </c>
      <c r="AB255" s="70" t="s">
        <v>774</v>
      </c>
      <c r="AC255" s="70" t="s">
        <v>1806</v>
      </c>
      <c r="AD255" s="70" t="s">
        <v>1146</v>
      </c>
      <c r="AE255" s="82" t="s">
        <v>2488</v>
      </c>
      <c r="AF255" s="70" t="s">
        <v>1171</v>
      </c>
      <c r="AG255" s="70" t="s">
        <v>1159</v>
      </c>
      <c r="AH255" s="70" t="s">
        <v>3279</v>
      </c>
      <c r="AI255" s="70" t="s">
        <v>645</v>
      </c>
      <c r="AJ255" s="70" t="s">
        <v>65</v>
      </c>
      <c r="AK255" s="81">
        <v>3</v>
      </c>
      <c r="AL255" s="108" t="s">
        <v>6294</v>
      </c>
      <c r="AM255" t="s">
        <v>3414</v>
      </c>
      <c r="AN255" t="b">
        <v>1</v>
      </c>
    </row>
    <row r="256" spans="1:40" x14ac:dyDescent="0.3">
      <c r="A256" s="59" t="s">
        <v>6730</v>
      </c>
      <c r="B256" s="70" t="s">
        <v>1171</v>
      </c>
      <c r="C256" s="70" t="s">
        <v>3078</v>
      </c>
      <c r="D256" s="70" t="s">
        <v>1805</v>
      </c>
      <c r="E256" s="70" t="s">
        <v>143</v>
      </c>
      <c r="F256" s="70" t="s">
        <v>5635</v>
      </c>
      <c r="G256" s="70" t="s">
        <v>2866</v>
      </c>
      <c r="H256" s="59" t="s">
        <v>4899</v>
      </c>
      <c r="I256" s="59" t="s">
        <v>6363</v>
      </c>
      <c r="J256" s="82" t="s">
        <v>4686</v>
      </c>
      <c r="K256" s="70" t="s">
        <v>2687</v>
      </c>
      <c r="L256" s="59" t="s">
        <v>6756</v>
      </c>
      <c r="M256" s="163" t="s">
        <v>7218</v>
      </c>
      <c r="N256" s="99" t="s">
        <v>3414</v>
      </c>
      <c r="O256" s="70" t="s">
        <v>3084</v>
      </c>
      <c r="P256" s="70" t="s">
        <v>2861</v>
      </c>
      <c r="Q256" s="70" t="s">
        <v>6730</v>
      </c>
      <c r="R256" s="59" t="s">
        <v>5921</v>
      </c>
      <c r="S256" s="70" t="s">
        <v>6730</v>
      </c>
      <c r="T256" s="59" t="s">
        <v>6756</v>
      </c>
      <c r="U256" s="70" t="s">
        <v>5921</v>
      </c>
      <c r="V256" s="70" t="s">
        <v>149</v>
      </c>
      <c r="W256" s="70" t="s">
        <v>2870</v>
      </c>
      <c r="X256" s="99" t="s">
        <v>6756</v>
      </c>
      <c r="Y256" s="70" t="s">
        <v>7219</v>
      </c>
      <c r="Z256" s="70" t="s">
        <v>774</v>
      </c>
      <c r="AA256" s="171" t="s">
        <v>774</v>
      </c>
      <c r="AB256" s="70" t="s">
        <v>774</v>
      </c>
      <c r="AC256" s="70" t="s">
        <v>1806</v>
      </c>
      <c r="AD256" s="70" t="s">
        <v>1146</v>
      </c>
      <c r="AE256" s="82" t="s">
        <v>2488</v>
      </c>
      <c r="AF256" s="70" t="s">
        <v>1171</v>
      </c>
      <c r="AG256" s="70" t="s">
        <v>1159</v>
      </c>
      <c r="AH256" s="70" t="s">
        <v>3284</v>
      </c>
      <c r="AI256" s="70" t="s">
        <v>368</v>
      </c>
      <c r="AJ256" s="70" t="s">
        <v>65</v>
      </c>
      <c r="AK256" s="81">
        <v>0</v>
      </c>
      <c r="AL256" s="108" t="s">
        <v>5606</v>
      </c>
      <c r="AM256" t="s">
        <v>6756</v>
      </c>
      <c r="AN256" t="b">
        <v>1</v>
      </c>
    </row>
    <row r="257" spans="1:40" x14ac:dyDescent="0.3">
      <c r="A257" s="59" t="s">
        <v>5230</v>
      </c>
      <c r="B257" s="70" t="s">
        <v>1171</v>
      </c>
      <c r="C257" s="70" t="s">
        <v>3078</v>
      </c>
      <c r="D257" s="70" t="s">
        <v>1806</v>
      </c>
      <c r="E257" s="70" t="s">
        <v>1201</v>
      </c>
      <c r="F257" s="59" t="s">
        <v>5630</v>
      </c>
      <c r="G257" s="70" t="s">
        <v>4725</v>
      </c>
      <c r="H257" s="59" t="s">
        <v>4901</v>
      </c>
      <c r="I257" s="59" t="s">
        <v>1163</v>
      </c>
      <c r="J257" s="82" t="s">
        <v>4686</v>
      </c>
      <c r="K257" s="70" t="s">
        <v>2687</v>
      </c>
      <c r="L257" s="59" t="s">
        <v>5239</v>
      </c>
      <c r="M257" s="163" t="s">
        <v>5240</v>
      </c>
      <c r="N257" s="82" t="s">
        <v>5239</v>
      </c>
      <c r="O257" s="70" t="s">
        <v>1201</v>
      </c>
      <c r="P257" s="59" t="s">
        <v>1367</v>
      </c>
      <c r="Q257" s="59" t="s">
        <v>5230</v>
      </c>
      <c r="R257" s="59" t="s">
        <v>5231</v>
      </c>
      <c r="S257" s="70" t="s">
        <v>5230</v>
      </c>
      <c r="T257" s="82" t="s">
        <v>5239</v>
      </c>
      <c r="U257" s="70" t="s">
        <v>5231</v>
      </c>
      <c r="V257" s="70" t="s">
        <v>1367</v>
      </c>
      <c r="W257" s="70" t="s">
        <v>2870</v>
      </c>
      <c r="X257" s="82" t="s">
        <v>5239</v>
      </c>
      <c r="Y257" s="70" t="s">
        <v>7220</v>
      </c>
      <c r="Z257" s="70" t="s">
        <v>774</v>
      </c>
      <c r="AA257" s="171" t="s">
        <v>774</v>
      </c>
      <c r="AB257" s="70" t="s">
        <v>774</v>
      </c>
      <c r="AC257" s="70" t="s">
        <v>2075</v>
      </c>
      <c r="AD257" s="70" t="s">
        <v>1151</v>
      </c>
      <c r="AE257" s="82" t="s">
        <v>2486</v>
      </c>
      <c r="AF257" s="70" t="s">
        <v>1171</v>
      </c>
      <c r="AG257" s="70" t="s">
        <v>1159</v>
      </c>
      <c r="AH257" s="70" t="s">
        <v>4405</v>
      </c>
      <c r="AI257" s="70" t="s">
        <v>4402</v>
      </c>
      <c r="AJ257" s="70" t="s">
        <v>1367</v>
      </c>
      <c r="AK257" s="70">
        <v>5</v>
      </c>
      <c r="AL257" s="103" t="s">
        <v>5610</v>
      </c>
      <c r="AM257" t="s">
        <v>5239</v>
      </c>
      <c r="AN257" t="b">
        <v>1</v>
      </c>
    </row>
  </sheetData>
  <autoFilter ref="A1:AN257" xr:uid="{491106AB-9107-4618-9827-4A09FEB6F477}"/>
  <conditionalFormatting sqref="N257">
    <cfRule type="duplicateValues" dxfId="1452" priority="40580"/>
  </conditionalFormatting>
  <conditionalFormatting sqref="T2:T103 T105:T120 T122:T125">
    <cfRule type="duplicateValues" dxfId="1451" priority="189"/>
  </conditionalFormatting>
  <conditionalFormatting sqref="T2:T103 T105:T256">
    <cfRule type="duplicateValues" dxfId="1450" priority="40302"/>
  </conditionalFormatting>
  <conditionalFormatting sqref="T2:T257">
    <cfRule type="duplicateValues" dxfId="1449" priority="40581"/>
  </conditionalFormatting>
  <conditionalFormatting sqref="T104">
    <cfRule type="duplicateValues" dxfId="1448" priority="130"/>
    <cfRule type="duplicateValues" dxfId="1447" priority="132"/>
    <cfRule type="duplicateValues" dxfId="1446" priority="136"/>
  </conditionalFormatting>
  <conditionalFormatting sqref="T231:T232 T150:T151 T216:T218">
    <cfRule type="duplicateValues" dxfId="1445" priority="192"/>
  </conditionalFormatting>
  <conditionalFormatting sqref="T245 T189 T184:T187 T153">
    <cfRule type="duplicateValues" dxfId="1444" priority="89"/>
  </conditionalFormatting>
  <conditionalFormatting sqref="T257">
    <cfRule type="duplicateValues" dxfId="1443" priority="86"/>
    <cfRule type="duplicateValues" dxfId="1442" priority="87"/>
  </conditionalFormatting>
  <conditionalFormatting sqref="X2:X257">
    <cfRule type="duplicateValues" dxfId="1441" priority="40582"/>
  </conditionalFormatting>
  <conditionalFormatting sqref="X4">
    <cfRule type="duplicateValues" dxfId="1440" priority="40307"/>
  </conditionalFormatting>
  <conditionalFormatting sqref="X9">
    <cfRule type="duplicateValues" dxfId="1439" priority="40308"/>
  </conditionalFormatting>
  <conditionalFormatting sqref="X10 X12">
    <cfRule type="duplicateValues" dxfId="1438" priority="40309"/>
  </conditionalFormatting>
  <conditionalFormatting sqref="X17">
    <cfRule type="duplicateValues" dxfId="1437" priority="40311"/>
    <cfRule type="duplicateValues" dxfId="1436" priority="40312"/>
  </conditionalFormatting>
  <conditionalFormatting sqref="X18:X19 X11 X14:X16">
    <cfRule type="duplicateValues" dxfId="1435" priority="40313"/>
  </conditionalFormatting>
  <conditionalFormatting sqref="X22">
    <cfRule type="duplicateValues" dxfId="1434" priority="40316"/>
  </conditionalFormatting>
  <conditionalFormatting sqref="X23 X25">
    <cfRule type="duplicateValues" dxfId="1433" priority="40317"/>
  </conditionalFormatting>
  <conditionalFormatting sqref="X27">
    <cfRule type="duplicateValues" dxfId="1432" priority="40319"/>
  </conditionalFormatting>
  <conditionalFormatting sqref="X28:X29 X31 X36:X38 X40">
    <cfRule type="duplicateValues" dxfId="1431" priority="40320"/>
  </conditionalFormatting>
  <conditionalFormatting sqref="X28:X29">
    <cfRule type="duplicateValues" dxfId="1430" priority="162"/>
  </conditionalFormatting>
  <conditionalFormatting sqref="X32:X33">
    <cfRule type="duplicateValues" dxfId="1429" priority="110"/>
  </conditionalFormatting>
  <conditionalFormatting sqref="X33">
    <cfRule type="duplicateValues" dxfId="1428" priority="40324"/>
    <cfRule type="duplicateValues" dxfId="1427" priority="40325"/>
  </conditionalFormatting>
  <conditionalFormatting sqref="X34">
    <cfRule type="duplicateValues" dxfId="1426" priority="40326"/>
  </conditionalFormatting>
  <conditionalFormatting sqref="X34:X35">
    <cfRule type="duplicateValues" dxfId="1425" priority="102"/>
  </conditionalFormatting>
  <conditionalFormatting sqref="X35">
    <cfRule type="duplicateValues" dxfId="1424" priority="40327"/>
  </conditionalFormatting>
  <conditionalFormatting sqref="X36:X38">
    <cfRule type="duplicateValues" dxfId="1423" priority="100"/>
  </conditionalFormatting>
  <conditionalFormatting sqref="X39">
    <cfRule type="duplicateValues" dxfId="1422" priority="40328"/>
  </conditionalFormatting>
  <conditionalFormatting sqref="X47:X52 X43:X45 X54:X60">
    <cfRule type="duplicateValues" dxfId="1421" priority="165"/>
  </conditionalFormatting>
  <conditionalFormatting sqref="X56:X59">
    <cfRule type="duplicateValues" dxfId="1420" priority="129"/>
  </conditionalFormatting>
  <conditionalFormatting sqref="X64">
    <cfRule type="duplicateValues" dxfId="1419" priority="40331"/>
  </conditionalFormatting>
  <conditionalFormatting sqref="X71 X73">
    <cfRule type="duplicateValues" dxfId="1418" priority="40332"/>
  </conditionalFormatting>
  <conditionalFormatting sqref="X80:X81">
    <cfRule type="duplicateValues" dxfId="1417" priority="127"/>
    <cfRule type="duplicateValues" dxfId="1416" priority="128"/>
  </conditionalFormatting>
  <conditionalFormatting sqref="X83 X79:X81">
    <cfRule type="duplicateValues" dxfId="1415" priority="40334"/>
  </conditionalFormatting>
  <conditionalFormatting sqref="X83">
    <cfRule type="duplicateValues" dxfId="1414" priority="40336"/>
  </conditionalFormatting>
  <conditionalFormatting sqref="X85 X87">
    <cfRule type="duplicateValues" dxfId="1413" priority="40337"/>
  </conditionalFormatting>
  <conditionalFormatting sqref="X90 X92">
    <cfRule type="duplicateValues" dxfId="1412" priority="40339"/>
  </conditionalFormatting>
  <conditionalFormatting sqref="X98">
    <cfRule type="duplicateValues" dxfId="1411" priority="40341"/>
  </conditionalFormatting>
  <conditionalFormatting sqref="X99">
    <cfRule type="duplicateValues" dxfId="1410" priority="40342"/>
  </conditionalFormatting>
  <conditionalFormatting sqref="X104">
    <cfRule type="duplicateValues" dxfId="1409" priority="40343"/>
    <cfRule type="duplicateValues" dxfId="1408" priority="40344"/>
    <cfRule type="duplicateValues" dxfId="1407" priority="40345"/>
    <cfRule type="duplicateValues" dxfId="1406" priority="40346"/>
  </conditionalFormatting>
  <conditionalFormatting sqref="X105">
    <cfRule type="duplicateValues" dxfId="1405" priority="40347"/>
  </conditionalFormatting>
  <conditionalFormatting sqref="X107">
    <cfRule type="duplicateValues" dxfId="1404" priority="40348"/>
  </conditionalFormatting>
  <conditionalFormatting sqref="X108">
    <cfRule type="duplicateValues" dxfId="1403" priority="40349"/>
    <cfRule type="duplicateValues" dxfId="1402" priority="40350"/>
    <cfRule type="duplicateValues" dxfId="1401" priority="40351"/>
  </conditionalFormatting>
  <conditionalFormatting sqref="X113">
    <cfRule type="duplicateValues" dxfId="1400" priority="40352"/>
  </conditionalFormatting>
  <conditionalFormatting sqref="X118:X120">
    <cfRule type="duplicateValues" dxfId="1399" priority="90"/>
  </conditionalFormatting>
  <conditionalFormatting sqref="X120">
    <cfRule type="duplicateValues" dxfId="1398" priority="40353"/>
  </conditionalFormatting>
  <conditionalFormatting sqref="X121">
    <cfRule type="duplicateValues" dxfId="1397" priority="40354"/>
  </conditionalFormatting>
  <conditionalFormatting sqref="X124:X126">
    <cfRule type="duplicateValues" dxfId="1396" priority="174"/>
  </conditionalFormatting>
  <conditionalFormatting sqref="X126">
    <cfRule type="duplicateValues" dxfId="1395" priority="40355"/>
  </conditionalFormatting>
  <conditionalFormatting sqref="X132 X135">
    <cfRule type="duplicateValues" dxfId="1394" priority="40356"/>
  </conditionalFormatting>
  <conditionalFormatting sqref="X137">
    <cfRule type="duplicateValues" dxfId="1393" priority="40358"/>
  </conditionalFormatting>
  <conditionalFormatting sqref="X139">
    <cfRule type="duplicateValues" dxfId="1392" priority="40359"/>
  </conditionalFormatting>
  <conditionalFormatting sqref="X140">
    <cfRule type="duplicateValues" dxfId="1391" priority="40360"/>
  </conditionalFormatting>
  <conditionalFormatting sqref="X142">
    <cfRule type="duplicateValues" dxfId="1390" priority="40361"/>
  </conditionalFormatting>
  <conditionalFormatting sqref="X144">
    <cfRule type="duplicateValues" dxfId="1389" priority="40362"/>
  </conditionalFormatting>
  <conditionalFormatting sqref="X146:X147 X149:X151 X154:X156">
    <cfRule type="duplicateValues" dxfId="1388" priority="191"/>
  </conditionalFormatting>
  <conditionalFormatting sqref="X146:X147">
    <cfRule type="duplicateValues" dxfId="1387" priority="166"/>
  </conditionalFormatting>
  <conditionalFormatting sqref="X151">
    <cfRule type="duplicateValues" dxfId="1386" priority="40365"/>
    <cfRule type="duplicateValues" dxfId="1385" priority="40366"/>
    <cfRule type="duplicateValues" dxfId="1384" priority="40367"/>
  </conditionalFormatting>
  <conditionalFormatting sqref="X152:X153">
    <cfRule type="duplicateValues" dxfId="1383" priority="112"/>
    <cfRule type="duplicateValues" dxfId="1382" priority="113"/>
  </conditionalFormatting>
  <conditionalFormatting sqref="X157">
    <cfRule type="duplicateValues" dxfId="1381" priority="40368"/>
  </conditionalFormatting>
  <conditionalFormatting sqref="X163:X164">
    <cfRule type="duplicateValues" dxfId="1380" priority="149"/>
  </conditionalFormatting>
  <conditionalFormatting sqref="X167:X173 X128:X133 X25:X29 X7:X12 X2:X5 X47:X52 X66:X71 X73:X76 X87:X90 X92:X96 X98:X102 X106 X108 X110:X114 X135:X138 X140 X142:X143 X145:X147 X175:X181 X196:X200 X202:X207 X209:X213 X222 X224:X228 X232:X238 X14:X23 X31:X38 X40:X45 X54:X64 X149:X157 X159:X164 X79:X85 X215:X220 X190:X193 X183:X187 X122:X126 X116:X120 X240:X254">
    <cfRule type="duplicateValues" dxfId="1379" priority="40369"/>
  </conditionalFormatting>
  <conditionalFormatting sqref="X167:X173">
    <cfRule type="duplicateValues" dxfId="1378" priority="194"/>
  </conditionalFormatting>
  <conditionalFormatting sqref="X169">
    <cfRule type="duplicateValues" dxfId="1377" priority="40407"/>
  </conditionalFormatting>
  <conditionalFormatting sqref="X170 X211:X212 X215:X218">
    <cfRule type="duplicateValues" dxfId="1376" priority="40408"/>
  </conditionalFormatting>
  <conditionalFormatting sqref="X170 X211:X212">
    <cfRule type="duplicateValues" dxfId="1375" priority="40411"/>
  </conditionalFormatting>
  <conditionalFormatting sqref="X172:X173 X175">
    <cfRule type="duplicateValues" dxfId="1374" priority="40413"/>
  </conditionalFormatting>
  <conditionalFormatting sqref="X183">
    <cfRule type="duplicateValues" dxfId="1373" priority="40415"/>
  </conditionalFormatting>
  <conditionalFormatting sqref="X184 X186">
    <cfRule type="duplicateValues" dxfId="1372" priority="40416"/>
  </conditionalFormatting>
  <conditionalFormatting sqref="X185">
    <cfRule type="duplicateValues" dxfId="1371" priority="40418"/>
  </conditionalFormatting>
  <conditionalFormatting sqref="X187">
    <cfRule type="duplicateValues" dxfId="1370" priority="40419"/>
  </conditionalFormatting>
  <conditionalFormatting sqref="X188:X189">
    <cfRule type="duplicateValues" dxfId="1369" priority="97"/>
  </conditionalFormatting>
  <conditionalFormatting sqref="X189">
    <cfRule type="duplicateValues" dxfId="1368" priority="40420"/>
  </conditionalFormatting>
  <conditionalFormatting sqref="X191">
    <cfRule type="duplicateValues" dxfId="1367" priority="40421"/>
  </conditionalFormatting>
  <conditionalFormatting sqref="X195">
    <cfRule type="duplicateValues" dxfId="1366" priority="40422"/>
  </conditionalFormatting>
  <conditionalFormatting sqref="X198">
    <cfRule type="duplicateValues" dxfId="1365" priority="40423"/>
  </conditionalFormatting>
  <conditionalFormatting sqref="X202">
    <cfRule type="duplicateValues" dxfId="1364" priority="40424"/>
  </conditionalFormatting>
  <conditionalFormatting sqref="X204:X205">
    <cfRule type="duplicateValues" dxfId="1363" priority="167"/>
  </conditionalFormatting>
  <conditionalFormatting sqref="X209">
    <cfRule type="duplicateValues" dxfId="1362" priority="40425"/>
  </conditionalFormatting>
  <conditionalFormatting sqref="X213">
    <cfRule type="duplicateValues" dxfId="1361" priority="40426"/>
  </conditionalFormatting>
  <conditionalFormatting sqref="X217:X218">
    <cfRule type="duplicateValues" dxfId="1360" priority="120"/>
    <cfRule type="duplicateValues" dxfId="1359" priority="121"/>
    <cfRule type="duplicateValues" dxfId="1358" priority="122"/>
    <cfRule type="duplicateValues" dxfId="1357" priority="123"/>
  </conditionalFormatting>
  <conditionalFormatting sqref="X221">
    <cfRule type="duplicateValues" dxfId="1356" priority="40427"/>
  </conditionalFormatting>
  <conditionalFormatting sqref="X224">
    <cfRule type="duplicateValues" dxfId="1355" priority="40428"/>
  </conditionalFormatting>
  <conditionalFormatting sqref="X230:X231">
    <cfRule type="duplicateValues" dxfId="1354" priority="183"/>
  </conditionalFormatting>
  <conditionalFormatting sqref="X232 X151 X16 X56:X59 X80:X81 X217:X218">
    <cfRule type="duplicateValues" dxfId="1353" priority="40560"/>
  </conditionalFormatting>
  <conditionalFormatting sqref="X232">
    <cfRule type="duplicateValues" dxfId="1352" priority="40429"/>
    <cfRule type="duplicateValues" dxfId="1351" priority="40430"/>
    <cfRule type="duplicateValues" dxfId="1350" priority="40431"/>
    <cfRule type="duplicateValues" dxfId="1349" priority="40432"/>
    <cfRule type="duplicateValues" dxfId="1348" priority="40433"/>
  </conditionalFormatting>
  <conditionalFormatting sqref="X233">
    <cfRule type="duplicateValues" dxfId="1347" priority="40434"/>
  </conditionalFormatting>
  <conditionalFormatting sqref="X234 X159:X162 X128:X131 X20:X21 X7:X8 X2:X3 X5 X26 X41:X42 X61:X63 X66:X70 X74:X76 X82 X84 X88:X89 X93:X96 X100:X102 X106 X108 X110:X112 X114 X133 X136 X138 X143 X145 X167:X168 X171 X176:X181 X190 X192 X196:X197 X199 X203 X206 X210 X219:X220 X225:X227 X236:X237 X122:X123 X116:X117">
    <cfRule type="duplicateValues" dxfId="1346" priority="40435"/>
  </conditionalFormatting>
  <conditionalFormatting sqref="X234 X167:X168 X128:X133 X20:X23 X7:X9 X2:X5 X25:X27 X41:X42 X61:X64 X66:X71 X73:X76 X82 X84:X85 X87:X90 X92:X96 X98:X102 X106 X108 X110:X112 X114 X135:X136 X138 X140 X142:X143 X145 X157 X171:X173 X175:X181 X192:X193 X196:X197 X199:X200 X202:X203 X206:X207 X209:X210 X219:X220 X222 X224:X228 X236:X238 X240 X159:X164 X190 X183:X184 X186:X187 X122:X123 X116:X117">
    <cfRule type="duplicateValues" dxfId="1345" priority="40476"/>
  </conditionalFormatting>
  <conditionalFormatting sqref="X235">
    <cfRule type="duplicateValues" dxfId="1344" priority="40521"/>
  </conditionalFormatting>
  <conditionalFormatting sqref="X238 X228 X193 X200 X207 X222">
    <cfRule type="duplicateValues" dxfId="1343" priority="40522"/>
  </conditionalFormatting>
  <conditionalFormatting sqref="X239 X229 X158 X127 X24 X13 X6 X30 X46 X53 X65 X72 X77:X78 X86 X91 X97 X103 X109 X115 X134 X141 X148 X165:X166 X174 X182 X194:X195 X201 X208 X214 X223">
    <cfRule type="duplicateValues" dxfId="1342" priority="40528"/>
  </conditionalFormatting>
  <conditionalFormatting sqref="X240">
    <cfRule type="duplicateValues" dxfId="1341" priority="40558"/>
  </conditionalFormatting>
  <conditionalFormatting sqref="X241">
    <cfRule type="duplicateValues" dxfId="1340" priority="40559"/>
  </conditionalFormatting>
  <conditionalFormatting sqref="X255:X256">
    <cfRule type="duplicateValues" dxfId="1339" priority="185"/>
  </conditionalFormatting>
  <conditionalFormatting sqref="X257">
    <cfRule type="duplicateValues" dxfId="1338" priority="40566"/>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5E30F6-8C2D-4FB0-9910-7C86F7108117}">
  <dimension ref="A1:AL19"/>
  <sheetViews>
    <sheetView zoomScale="72" workbookViewId="0">
      <selection activeCell="A19" sqref="A19:AN22"/>
    </sheetView>
  </sheetViews>
  <sheetFormatPr defaultRowHeight="14.4" x14ac:dyDescent="0.3"/>
  <sheetData>
    <row r="1" spans="1:38" x14ac:dyDescent="0.3">
      <c r="A1" s="89" t="s">
        <v>2348</v>
      </c>
      <c r="B1" s="89" t="s">
        <v>2341</v>
      </c>
      <c r="C1" s="89" t="s">
        <v>2342</v>
      </c>
      <c r="D1" s="89" t="s">
        <v>2343</v>
      </c>
      <c r="E1" s="89" t="s">
        <v>2344</v>
      </c>
      <c r="F1" s="89" t="s">
        <v>2345</v>
      </c>
      <c r="G1" s="89" t="s">
        <v>5628</v>
      </c>
      <c r="H1" s="89" t="s">
        <v>2357</v>
      </c>
      <c r="I1" s="89" t="s">
        <v>4898</v>
      </c>
      <c r="J1" s="89" t="s">
        <v>2346</v>
      </c>
      <c r="K1" s="89" t="s">
        <v>5614</v>
      </c>
      <c r="L1" s="148" t="s">
        <v>6697</v>
      </c>
      <c r="M1" s="148" t="s">
        <v>3871</v>
      </c>
      <c r="N1" s="147" t="s">
        <v>1986</v>
      </c>
      <c r="O1" s="147" t="s">
        <v>5891</v>
      </c>
      <c r="P1" s="147" t="s">
        <v>3583</v>
      </c>
      <c r="Q1" s="147" t="s">
        <v>3584</v>
      </c>
      <c r="R1" s="89" t="s">
        <v>3289</v>
      </c>
      <c r="S1" s="89" t="s">
        <v>5909</v>
      </c>
      <c r="T1" s="89" t="s">
        <v>2348</v>
      </c>
      <c r="U1" s="89" t="s">
        <v>2349</v>
      </c>
      <c r="V1" s="170" t="s">
        <v>3565</v>
      </c>
      <c r="W1" s="89" t="s">
        <v>5613</v>
      </c>
      <c r="X1" s="122" t="s">
        <v>2868</v>
      </c>
      <c r="Y1" s="122" t="s">
        <v>6291</v>
      </c>
      <c r="Z1" s="122" t="s">
        <v>3888</v>
      </c>
      <c r="AA1" s="122" t="s">
        <v>6317</v>
      </c>
      <c r="AB1" s="122" t="s">
        <v>1225</v>
      </c>
      <c r="AC1" s="89" t="s">
        <v>2350</v>
      </c>
      <c r="AD1" s="89" t="s">
        <v>2351</v>
      </c>
      <c r="AE1" s="148" t="s">
        <v>5232</v>
      </c>
      <c r="AF1" s="89" t="s">
        <v>2352</v>
      </c>
      <c r="AG1" s="89" t="s">
        <v>2353</v>
      </c>
      <c r="AH1" s="89" t="s">
        <v>2354</v>
      </c>
      <c r="AI1" s="89" t="s">
        <v>2355</v>
      </c>
      <c r="AJ1" s="89" t="s">
        <v>2356</v>
      </c>
      <c r="AK1" s="89" t="s">
        <v>6292</v>
      </c>
      <c r="AL1" s="113" t="s">
        <v>2711</v>
      </c>
    </row>
    <row r="2" spans="1:38" x14ac:dyDescent="0.3">
      <c r="A2" s="59" t="s">
        <v>5963</v>
      </c>
      <c r="B2" s="70" t="s">
        <v>1805</v>
      </c>
      <c r="C2" s="70" t="s">
        <v>5962</v>
      </c>
      <c r="D2" s="70" t="s">
        <v>1806</v>
      </c>
      <c r="E2" s="70" t="s">
        <v>1201</v>
      </c>
      <c r="F2" s="70" t="s">
        <v>1201</v>
      </c>
      <c r="G2" s="59" t="s">
        <v>5630</v>
      </c>
      <c r="H2" s="70" t="s">
        <v>4725</v>
      </c>
      <c r="I2" s="59" t="s">
        <v>4901</v>
      </c>
      <c r="J2" s="70" t="s">
        <v>1367</v>
      </c>
      <c r="K2" s="59" t="s">
        <v>1163</v>
      </c>
      <c r="L2" s="82" t="s">
        <v>5601</v>
      </c>
      <c r="M2" s="82" t="s">
        <v>4686</v>
      </c>
      <c r="N2" s="82" t="s">
        <v>5927</v>
      </c>
      <c r="O2" s="59" t="s">
        <v>5927</v>
      </c>
      <c r="P2" s="162" t="s">
        <v>5604</v>
      </c>
      <c r="Q2" s="59"/>
      <c r="R2" s="59" t="s">
        <v>5963</v>
      </c>
      <c r="S2" s="59" t="s">
        <v>5582</v>
      </c>
      <c r="T2" s="70" t="s">
        <v>5963</v>
      </c>
      <c r="U2" s="70" t="s">
        <v>5582</v>
      </c>
      <c r="V2" s="70"/>
      <c r="W2" s="70" t="s">
        <v>5961</v>
      </c>
      <c r="X2" s="70" t="s">
        <v>18</v>
      </c>
      <c r="Y2" s="70" t="s">
        <v>774</v>
      </c>
      <c r="Z2" s="70" t="s">
        <v>774</v>
      </c>
      <c r="AA2" s="70"/>
      <c r="AB2" s="70" t="s">
        <v>774</v>
      </c>
      <c r="AC2" s="70" t="s">
        <v>2069</v>
      </c>
      <c r="AD2" s="70" t="s">
        <v>3445</v>
      </c>
      <c r="AE2" s="99" t="s">
        <v>2486</v>
      </c>
      <c r="AF2" s="70" t="s">
        <v>1195</v>
      </c>
      <c r="AG2" s="70" t="s">
        <v>5962</v>
      </c>
      <c r="AH2" s="70" t="s">
        <v>4406</v>
      </c>
      <c r="AI2" s="70" t="s">
        <v>3890</v>
      </c>
      <c r="AJ2" s="70" t="s">
        <v>1367</v>
      </c>
      <c r="AK2" s="81">
        <v>3</v>
      </c>
      <c r="AL2" s="108" t="s">
        <v>6294</v>
      </c>
    </row>
    <row r="3" spans="1:38" x14ac:dyDescent="0.3">
      <c r="A3" s="59" t="s">
        <v>5964</v>
      </c>
      <c r="B3" s="70" t="s">
        <v>1805</v>
      </c>
      <c r="C3" s="70" t="s">
        <v>5962</v>
      </c>
      <c r="D3" s="70" t="s">
        <v>1171</v>
      </c>
      <c r="E3" s="70" t="s">
        <v>17</v>
      </c>
      <c r="F3" s="70" t="s">
        <v>1166</v>
      </c>
      <c r="G3" s="59" t="s">
        <v>5638</v>
      </c>
      <c r="H3" s="70" t="s">
        <v>1218</v>
      </c>
      <c r="I3" s="59" t="s">
        <v>4901</v>
      </c>
      <c r="J3" s="70" t="s">
        <v>2860</v>
      </c>
      <c r="K3" s="59" t="s">
        <v>6360</v>
      </c>
      <c r="L3" s="99" t="s">
        <v>3893</v>
      </c>
      <c r="M3" s="82" t="s">
        <v>4686</v>
      </c>
      <c r="N3" s="59" t="s">
        <v>2361</v>
      </c>
      <c r="O3" s="59" t="s">
        <v>2361</v>
      </c>
      <c r="P3" s="162" t="s">
        <v>4705</v>
      </c>
      <c r="Q3" s="59" t="s">
        <v>2361</v>
      </c>
      <c r="R3" s="59" t="s">
        <v>5964</v>
      </c>
      <c r="S3" s="59" t="s">
        <v>3894</v>
      </c>
      <c r="T3" s="70" t="s">
        <v>5964</v>
      </c>
      <c r="U3" s="70" t="s">
        <v>3894</v>
      </c>
      <c r="V3" s="70"/>
      <c r="W3" s="70" t="s">
        <v>6698</v>
      </c>
      <c r="X3" s="70" t="s">
        <v>63</v>
      </c>
      <c r="Y3" s="70" t="s">
        <v>774</v>
      </c>
      <c r="Z3" s="70" t="s">
        <v>3896</v>
      </c>
      <c r="AA3" s="70"/>
      <c r="AB3" s="70" t="s">
        <v>774</v>
      </c>
      <c r="AC3" s="70" t="s">
        <v>1218</v>
      </c>
      <c r="AD3" s="70" t="s">
        <v>1404</v>
      </c>
      <c r="AE3" s="99" t="s">
        <v>3414</v>
      </c>
      <c r="AF3" s="70" t="s">
        <v>1195</v>
      </c>
      <c r="AG3" s="70" t="s">
        <v>5962</v>
      </c>
      <c r="AH3" s="70" t="s">
        <v>5963</v>
      </c>
      <c r="AI3" s="70" t="s">
        <v>5582</v>
      </c>
      <c r="AJ3" s="70" t="s">
        <v>18</v>
      </c>
      <c r="AK3" s="70">
        <v>2</v>
      </c>
      <c r="AL3" s="108" t="s">
        <v>6294</v>
      </c>
    </row>
    <row r="4" spans="1:38" x14ac:dyDescent="0.3">
      <c r="A4" s="59" t="s">
        <v>5965</v>
      </c>
      <c r="B4" s="70" t="s">
        <v>1805</v>
      </c>
      <c r="C4" s="70" t="s">
        <v>5962</v>
      </c>
      <c r="D4" s="70" t="s">
        <v>1171</v>
      </c>
      <c r="E4" s="70" t="s">
        <v>17</v>
      </c>
      <c r="F4" s="70" t="s">
        <v>1166</v>
      </c>
      <c r="G4" s="59" t="s">
        <v>5638</v>
      </c>
      <c r="H4" s="70" t="s">
        <v>1218</v>
      </c>
      <c r="I4" s="59" t="s">
        <v>4901</v>
      </c>
      <c r="J4" s="70" t="s">
        <v>2860</v>
      </c>
      <c r="K4" s="59" t="s">
        <v>6360</v>
      </c>
      <c r="L4" s="82" t="s">
        <v>2961</v>
      </c>
      <c r="M4" s="82" t="s">
        <v>4686</v>
      </c>
      <c r="N4" s="59" t="s">
        <v>2961</v>
      </c>
      <c r="O4" s="59" t="s">
        <v>2961</v>
      </c>
      <c r="P4" s="162" t="s">
        <v>4742</v>
      </c>
      <c r="Q4" s="59" t="s">
        <v>2961</v>
      </c>
      <c r="R4" s="59" t="s">
        <v>5965</v>
      </c>
      <c r="S4" s="59" t="s">
        <v>6286</v>
      </c>
      <c r="T4" s="70" t="s">
        <v>5965</v>
      </c>
      <c r="U4" s="70" t="s">
        <v>3894</v>
      </c>
      <c r="V4" s="70"/>
      <c r="W4" s="70" t="s">
        <v>6698</v>
      </c>
      <c r="X4" s="70" t="s">
        <v>63</v>
      </c>
      <c r="Y4" s="70" t="s">
        <v>774</v>
      </c>
      <c r="Z4" s="70" t="s">
        <v>3896</v>
      </c>
      <c r="AA4" s="70"/>
      <c r="AB4" s="70" t="s">
        <v>774</v>
      </c>
      <c r="AC4" s="70" t="s">
        <v>1218</v>
      </c>
      <c r="AD4" s="70" t="s">
        <v>1404</v>
      </c>
      <c r="AE4" s="99" t="s">
        <v>1162</v>
      </c>
      <c r="AF4" s="70" t="s">
        <v>1195</v>
      </c>
      <c r="AG4" s="70" t="s">
        <v>5962</v>
      </c>
      <c r="AH4" s="70" t="s">
        <v>5964</v>
      </c>
      <c r="AI4" s="70" t="s">
        <v>3894</v>
      </c>
      <c r="AJ4" s="70" t="s">
        <v>63</v>
      </c>
      <c r="AK4" s="70">
        <v>0</v>
      </c>
      <c r="AL4" s="108" t="s">
        <v>5606</v>
      </c>
    </row>
    <row r="5" spans="1:38" x14ac:dyDescent="0.3">
      <c r="A5" s="59" t="s">
        <v>5966</v>
      </c>
      <c r="B5" s="70" t="s">
        <v>1805</v>
      </c>
      <c r="C5" s="70" t="s">
        <v>5962</v>
      </c>
      <c r="D5" s="70" t="s">
        <v>1171</v>
      </c>
      <c r="E5" s="70" t="s">
        <v>17</v>
      </c>
      <c r="F5" s="70" t="s">
        <v>1166</v>
      </c>
      <c r="G5" s="59" t="s">
        <v>5638</v>
      </c>
      <c r="H5" s="70" t="s">
        <v>1806</v>
      </c>
      <c r="I5" s="161" t="s">
        <v>4900</v>
      </c>
      <c r="J5" s="70" t="s">
        <v>2863</v>
      </c>
      <c r="K5" s="59" t="s">
        <v>6366</v>
      </c>
      <c r="L5" s="99" t="s">
        <v>1521</v>
      </c>
      <c r="M5" s="82" t="s">
        <v>4686</v>
      </c>
      <c r="N5" s="82" t="s">
        <v>2416</v>
      </c>
      <c r="O5" s="59" t="s">
        <v>2416</v>
      </c>
      <c r="P5" s="162" t="s">
        <v>4717</v>
      </c>
      <c r="Q5" s="59">
        <v>14100</v>
      </c>
      <c r="R5" s="59" t="s">
        <v>5966</v>
      </c>
      <c r="S5" s="59" t="s">
        <v>3895</v>
      </c>
      <c r="T5" s="70" t="s">
        <v>5966</v>
      </c>
      <c r="U5" s="70" t="s">
        <v>3895</v>
      </c>
      <c r="V5" s="70"/>
      <c r="W5" s="70" t="s">
        <v>6699</v>
      </c>
      <c r="X5" s="70" t="s">
        <v>260</v>
      </c>
      <c r="Y5" s="70" t="s">
        <v>774</v>
      </c>
      <c r="Z5" s="70" t="s">
        <v>3897</v>
      </c>
      <c r="AA5" s="70"/>
      <c r="AB5" s="70" t="s">
        <v>774</v>
      </c>
      <c r="AC5" s="70" t="s">
        <v>1218</v>
      </c>
      <c r="AD5" s="70" t="s">
        <v>1404</v>
      </c>
      <c r="AE5" s="99" t="s">
        <v>3414</v>
      </c>
      <c r="AF5" s="70" t="s">
        <v>1195</v>
      </c>
      <c r="AG5" s="70" t="s">
        <v>5962</v>
      </c>
      <c r="AH5" s="70" t="s">
        <v>5963</v>
      </c>
      <c r="AI5" s="70" t="s">
        <v>5582</v>
      </c>
      <c r="AJ5" s="70" t="s">
        <v>18</v>
      </c>
      <c r="AK5" s="70">
        <v>2</v>
      </c>
      <c r="AL5" s="108" t="s">
        <v>6294</v>
      </c>
    </row>
    <row r="6" spans="1:38" x14ac:dyDescent="0.3">
      <c r="A6" s="59" t="s">
        <v>5967</v>
      </c>
      <c r="B6" s="70" t="s">
        <v>1805</v>
      </c>
      <c r="C6" s="70" t="s">
        <v>5962</v>
      </c>
      <c r="D6" s="70" t="s">
        <v>1171</v>
      </c>
      <c r="E6" s="70" t="s">
        <v>17</v>
      </c>
      <c r="F6" s="70" t="s">
        <v>1166</v>
      </c>
      <c r="G6" s="59" t="s">
        <v>5638</v>
      </c>
      <c r="H6" s="70" t="s">
        <v>1806</v>
      </c>
      <c r="I6" s="161" t="s">
        <v>4900</v>
      </c>
      <c r="J6" s="70" t="s">
        <v>2863</v>
      </c>
      <c r="K6" s="59" t="s">
        <v>6366</v>
      </c>
      <c r="L6" s="82" t="s">
        <v>2386</v>
      </c>
      <c r="M6" s="82" t="s">
        <v>4686</v>
      </c>
      <c r="N6" s="59" t="s">
        <v>2386</v>
      </c>
      <c r="O6" s="59" t="s">
        <v>2386</v>
      </c>
      <c r="P6" s="162" t="s">
        <v>4749</v>
      </c>
      <c r="Q6" s="59" t="s">
        <v>2386</v>
      </c>
      <c r="R6" s="59" t="s">
        <v>5967</v>
      </c>
      <c r="S6" s="59" t="s">
        <v>6287</v>
      </c>
      <c r="T6" s="70" t="s">
        <v>5967</v>
      </c>
      <c r="U6" s="70" t="s">
        <v>3895</v>
      </c>
      <c r="V6" s="70"/>
      <c r="W6" s="70" t="s">
        <v>6699</v>
      </c>
      <c r="X6" s="70" t="s">
        <v>260</v>
      </c>
      <c r="Y6" s="70" t="s">
        <v>774</v>
      </c>
      <c r="Z6" s="70" t="s">
        <v>3897</v>
      </c>
      <c r="AA6" s="70"/>
      <c r="AB6" s="70" t="s">
        <v>774</v>
      </c>
      <c r="AC6" s="70" t="s">
        <v>1218</v>
      </c>
      <c r="AD6" s="70" t="s">
        <v>1404</v>
      </c>
      <c r="AE6" s="99" t="s">
        <v>1162</v>
      </c>
      <c r="AF6" s="70" t="s">
        <v>1195</v>
      </c>
      <c r="AG6" s="70" t="s">
        <v>5962</v>
      </c>
      <c r="AH6" s="70" t="s">
        <v>5966</v>
      </c>
      <c r="AI6" s="70" t="s">
        <v>3895</v>
      </c>
      <c r="AJ6" s="70" t="s">
        <v>260</v>
      </c>
      <c r="AK6" s="70">
        <v>0</v>
      </c>
      <c r="AL6" s="108" t="s">
        <v>5606</v>
      </c>
    </row>
    <row r="7" spans="1:38" x14ac:dyDescent="0.3">
      <c r="A7" s="59" t="s">
        <v>5968</v>
      </c>
      <c r="B7" s="70" t="s">
        <v>1805</v>
      </c>
      <c r="C7" s="70" t="s">
        <v>5962</v>
      </c>
      <c r="D7" s="70" t="s">
        <v>1195</v>
      </c>
      <c r="E7" s="70" t="s">
        <v>1668</v>
      </c>
      <c r="F7" s="70" t="s">
        <v>1802</v>
      </c>
      <c r="G7" s="59" t="s">
        <v>5629</v>
      </c>
      <c r="H7" s="70" t="s">
        <v>2069</v>
      </c>
      <c r="I7" s="161" t="s">
        <v>4900</v>
      </c>
      <c r="J7" s="70" t="s">
        <v>1213</v>
      </c>
      <c r="K7" s="59" t="s">
        <v>6368</v>
      </c>
      <c r="L7" s="99" t="s">
        <v>1448</v>
      </c>
      <c r="M7" s="82" t="s">
        <v>4686</v>
      </c>
      <c r="N7" s="59" t="s">
        <v>2374</v>
      </c>
      <c r="O7" s="59" t="s">
        <v>2374</v>
      </c>
      <c r="P7" s="162" t="s">
        <v>4769</v>
      </c>
      <c r="Q7" s="59" t="s">
        <v>2374</v>
      </c>
      <c r="R7" s="59" t="s">
        <v>5968</v>
      </c>
      <c r="S7" s="59" t="s">
        <v>1449</v>
      </c>
      <c r="T7" s="70" t="s">
        <v>5968</v>
      </c>
      <c r="U7" s="70" t="s">
        <v>1449</v>
      </c>
      <c r="V7" s="70"/>
      <c r="W7" s="70" t="s">
        <v>6700</v>
      </c>
      <c r="X7" s="70" t="s">
        <v>65</v>
      </c>
      <c r="Y7" s="70" t="s">
        <v>774</v>
      </c>
      <c r="Z7" s="70" t="s">
        <v>4074</v>
      </c>
      <c r="AA7" s="70"/>
      <c r="AB7" s="70" t="s">
        <v>774</v>
      </c>
      <c r="AC7" s="70" t="s">
        <v>1218</v>
      </c>
      <c r="AD7" s="70" t="s">
        <v>1404</v>
      </c>
      <c r="AE7" s="99" t="s">
        <v>3414</v>
      </c>
      <c r="AF7" s="70" t="s">
        <v>1195</v>
      </c>
      <c r="AG7" s="70" t="s">
        <v>5962</v>
      </c>
      <c r="AH7" s="70" t="s">
        <v>5963</v>
      </c>
      <c r="AI7" s="70" t="s">
        <v>5582</v>
      </c>
      <c r="AJ7" s="70" t="s">
        <v>65</v>
      </c>
      <c r="AK7" s="70">
        <v>2</v>
      </c>
      <c r="AL7" s="108" t="s">
        <v>6294</v>
      </c>
    </row>
    <row r="8" spans="1:38" x14ac:dyDescent="0.3">
      <c r="A8" s="59" t="s">
        <v>5969</v>
      </c>
      <c r="B8" s="70" t="s">
        <v>1805</v>
      </c>
      <c r="C8" s="70" t="s">
        <v>5962</v>
      </c>
      <c r="D8" s="70" t="s">
        <v>1195</v>
      </c>
      <c r="E8" s="70" t="s">
        <v>1668</v>
      </c>
      <c r="F8" s="70" t="s">
        <v>1802</v>
      </c>
      <c r="G8" s="59" t="s">
        <v>5629</v>
      </c>
      <c r="H8" s="70" t="s">
        <v>2069</v>
      </c>
      <c r="I8" s="161" t="s">
        <v>4900</v>
      </c>
      <c r="J8" s="70" t="s">
        <v>1213</v>
      </c>
      <c r="K8" s="59" t="s">
        <v>6368</v>
      </c>
      <c r="L8" s="82" t="s">
        <v>4770</v>
      </c>
      <c r="M8" s="82" t="s">
        <v>4686</v>
      </c>
      <c r="N8" s="59" t="s">
        <v>4770</v>
      </c>
      <c r="O8" s="59" t="s">
        <v>4770</v>
      </c>
      <c r="P8" s="162" t="s">
        <v>4771</v>
      </c>
      <c r="Q8" s="59" t="s">
        <v>4770</v>
      </c>
      <c r="R8" s="59" t="s">
        <v>5969</v>
      </c>
      <c r="S8" s="59" t="s">
        <v>6288</v>
      </c>
      <c r="T8" s="70" t="s">
        <v>5969</v>
      </c>
      <c r="U8" s="70" t="s">
        <v>1449</v>
      </c>
      <c r="V8" s="70"/>
      <c r="W8" s="70" t="s">
        <v>6700</v>
      </c>
      <c r="X8" s="70" t="s">
        <v>65</v>
      </c>
      <c r="Y8" s="70" t="s">
        <v>774</v>
      </c>
      <c r="Z8" s="70" t="s">
        <v>4074</v>
      </c>
      <c r="AA8" s="70"/>
      <c r="AB8" s="70" t="s">
        <v>774</v>
      </c>
      <c r="AC8" s="70" t="s">
        <v>1218</v>
      </c>
      <c r="AD8" s="70" t="s">
        <v>1404</v>
      </c>
      <c r="AE8" s="99" t="s">
        <v>1162</v>
      </c>
      <c r="AF8" s="70" t="s">
        <v>1195</v>
      </c>
      <c r="AG8" s="70" t="s">
        <v>5962</v>
      </c>
      <c r="AH8" s="70" t="s">
        <v>5968</v>
      </c>
      <c r="AI8" s="70" t="s">
        <v>1449</v>
      </c>
      <c r="AJ8" s="70" t="s">
        <v>65</v>
      </c>
      <c r="AK8" s="70">
        <v>0</v>
      </c>
      <c r="AL8" s="108" t="s">
        <v>5606</v>
      </c>
    </row>
    <row r="9" spans="1:38" x14ac:dyDescent="0.3">
      <c r="A9" s="59" t="s">
        <v>5971</v>
      </c>
      <c r="B9" s="70" t="s">
        <v>1805</v>
      </c>
      <c r="C9" s="70" t="s">
        <v>5962</v>
      </c>
      <c r="D9" s="70" t="s">
        <v>1195</v>
      </c>
      <c r="E9" s="70" t="s">
        <v>1668</v>
      </c>
      <c r="F9" s="70" t="s">
        <v>1802</v>
      </c>
      <c r="G9" s="59" t="s">
        <v>5629</v>
      </c>
      <c r="H9" s="70" t="s">
        <v>2072</v>
      </c>
      <c r="I9" s="161" t="s">
        <v>4900</v>
      </c>
      <c r="J9" s="70" t="s">
        <v>2865</v>
      </c>
      <c r="K9" s="59" t="s">
        <v>6359</v>
      </c>
      <c r="L9" s="99" t="s">
        <v>1551</v>
      </c>
      <c r="M9" s="82" t="s">
        <v>4686</v>
      </c>
      <c r="N9" s="59" t="s">
        <v>2387</v>
      </c>
      <c r="O9" s="59" t="s">
        <v>2387</v>
      </c>
      <c r="P9" s="162" t="s">
        <v>4812</v>
      </c>
      <c r="Q9" s="59" t="s">
        <v>2387</v>
      </c>
      <c r="R9" s="59" t="s">
        <v>5970</v>
      </c>
      <c r="S9" s="59" t="s">
        <v>1553</v>
      </c>
      <c r="T9" s="70" t="s">
        <v>5971</v>
      </c>
      <c r="U9" s="70" t="s">
        <v>1553</v>
      </c>
      <c r="V9" s="70"/>
      <c r="W9" s="70" t="s">
        <v>6701</v>
      </c>
      <c r="X9" s="70" t="s">
        <v>138</v>
      </c>
      <c r="Y9" s="70" t="s">
        <v>774</v>
      </c>
      <c r="Z9" s="70" t="s">
        <v>4075</v>
      </c>
      <c r="AA9" s="70"/>
      <c r="AB9" s="70" t="s">
        <v>774</v>
      </c>
      <c r="AC9" s="70" t="s">
        <v>1218</v>
      </c>
      <c r="AD9" s="70" t="s">
        <v>1404</v>
      </c>
      <c r="AE9" s="99" t="s">
        <v>3414</v>
      </c>
      <c r="AF9" s="70" t="s">
        <v>1195</v>
      </c>
      <c r="AG9" s="70" t="s">
        <v>5962</v>
      </c>
      <c r="AH9" s="70" t="s">
        <v>5963</v>
      </c>
      <c r="AI9" s="70" t="s">
        <v>5582</v>
      </c>
      <c r="AJ9" s="70" t="s">
        <v>65</v>
      </c>
      <c r="AK9" s="70">
        <v>2</v>
      </c>
      <c r="AL9" s="108" t="s">
        <v>6294</v>
      </c>
    </row>
    <row r="10" spans="1:38" x14ac:dyDescent="0.3">
      <c r="A10" s="59" t="s">
        <v>5972</v>
      </c>
      <c r="B10" s="70" t="s">
        <v>1805</v>
      </c>
      <c r="C10" s="70" t="s">
        <v>5962</v>
      </c>
      <c r="D10" s="70" t="s">
        <v>1195</v>
      </c>
      <c r="E10" s="70" t="s">
        <v>1668</v>
      </c>
      <c r="F10" s="70" t="s">
        <v>1802</v>
      </c>
      <c r="G10" s="59" t="s">
        <v>5629</v>
      </c>
      <c r="H10" s="70" t="s">
        <v>2072</v>
      </c>
      <c r="I10" s="161" t="s">
        <v>4900</v>
      </c>
      <c r="J10" s="70" t="s">
        <v>2865</v>
      </c>
      <c r="K10" s="59" t="s">
        <v>6359</v>
      </c>
      <c r="L10" s="82" t="s">
        <v>4813</v>
      </c>
      <c r="M10" s="82" t="s">
        <v>4686</v>
      </c>
      <c r="N10" s="59" t="s">
        <v>4813</v>
      </c>
      <c r="O10" s="59" t="s">
        <v>4813</v>
      </c>
      <c r="P10" s="162" t="s">
        <v>4814</v>
      </c>
      <c r="Q10" s="59" t="s">
        <v>4813</v>
      </c>
      <c r="R10" s="59" t="s">
        <v>5972</v>
      </c>
      <c r="S10" s="59" t="s">
        <v>6289</v>
      </c>
      <c r="T10" s="70" t="s">
        <v>5972</v>
      </c>
      <c r="U10" s="70" t="s">
        <v>1553</v>
      </c>
      <c r="V10" s="70"/>
      <c r="W10" s="70" t="s">
        <v>6701</v>
      </c>
      <c r="X10" s="70" t="s">
        <v>138</v>
      </c>
      <c r="Y10" s="70" t="s">
        <v>774</v>
      </c>
      <c r="Z10" s="70" t="s">
        <v>4075</v>
      </c>
      <c r="AA10" s="70"/>
      <c r="AB10" s="70" t="s">
        <v>774</v>
      </c>
      <c r="AC10" s="70" t="s">
        <v>1218</v>
      </c>
      <c r="AD10" s="70" t="s">
        <v>1404</v>
      </c>
      <c r="AE10" s="99" t="s">
        <v>1162</v>
      </c>
      <c r="AF10" s="70" t="s">
        <v>1195</v>
      </c>
      <c r="AG10" s="70" t="s">
        <v>5962</v>
      </c>
      <c r="AH10" s="70" t="s">
        <v>5971</v>
      </c>
      <c r="AI10" s="70" t="s">
        <v>1553</v>
      </c>
      <c r="AJ10" s="70" t="s">
        <v>138</v>
      </c>
      <c r="AK10" s="70">
        <v>0</v>
      </c>
      <c r="AL10" s="108" t="s">
        <v>5606</v>
      </c>
    </row>
    <row r="11" spans="1:38" x14ac:dyDescent="0.3">
      <c r="A11" s="59" t="s">
        <v>5974</v>
      </c>
      <c r="B11" s="70" t="s">
        <v>1805</v>
      </c>
      <c r="C11" s="70" t="s">
        <v>5962</v>
      </c>
      <c r="D11" s="70" t="s">
        <v>1217</v>
      </c>
      <c r="E11" s="70" t="s">
        <v>143</v>
      </c>
      <c r="F11" s="70" t="s">
        <v>1168</v>
      </c>
      <c r="G11" s="59" t="s">
        <v>5632</v>
      </c>
      <c r="H11" s="70" t="s">
        <v>2867</v>
      </c>
      <c r="I11" s="59" t="s">
        <v>144</v>
      </c>
      <c r="J11" s="70" t="s">
        <v>2862</v>
      </c>
      <c r="K11" s="59" t="s">
        <v>6364</v>
      </c>
      <c r="L11" s="99" t="s">
        <v>4251</v>
      </c>
      <c r="M11" s="82" t="s">
        <v>4686</v>
      </c>
      <c r="N11" s="59" t="s">
        <v>2399</v>
      </c>
      <c r="O11" s="59" t="s">
        <v>2399</v>
      </c>
      <c r="P11" s="162" t="s">
        <v>4840</v>
      </c>
      <c r="Q11" s="59" t="s">
        <v>2399</v>
      </c>
      <c r="R11" s="59" t="s">
        <v>5973</v>
      </c>
      <c r="S11" s="59" t="s">
        <v>4365</v>
      </c>
      <c r="T11" s="70" t="s">
        <v>5974</v>
      </c>
      <c r="U11" s="70" t="s">
        <v>4365</v>
      </c>
      <c r="V11" s="70"/>
      <c r="W11" s="70" t="s">
        <v>6702</v>
      </c>
      <c r="X11" s="70" t="s">
        <v>144</v>
      </c>
      <c r="Y11" s="70" t="s">
        <v>774</v>
      </c>
      <c r="Z11" s="70" t="s">
        <v>4252</v>
      </c>
      <c r="AA11" s="70"/>
      <c r="AB11" s="70" t="s">
        <v>774</v>
      </c>
      <c r="AC11" s="70" t="s">
        <v>1218</v>
      </c>
      <c r="AD11" s="70" t="s">
        <v>1404</v>
      </c>
      <c r="AE11" s="99" t="s">
        <v>3414</v>
      </c>
      <c r="AF11" s="70" t="s">
        <v>1195</v>
      </c>
      <c r="AG11" s="70" t="s">
        <v>5962</v>
      </c>
      <c r="AH11" s="70" t="s">
        <v>5963</v>
      </c>
      <c r="AI11" s="70" t="s">
        <v>5582</v>
      </c>
      <c r="AJ11" s="70" t="s">
        <v>144</v>
      </c>
      <c r="AK11" s="70">
        <v>2</v>
      </c>
      <c r="AL11" s="108" t="s">
        <v>6294</v>
      </c>
    </row>
    <row r="12" spans="1:38" x14ac:dyDescent="0.3">
      <c r="A12" s="59" t="s">
        <v>5975</v>
      </c>
      <c r="B12" s="70" t="s">
        <v>1805</v>
      </c>
      <c r="C12" s="70" t="s">
        <v>5962</v>
      </c>
      <c r="D12" s="70" t="s">
        <v>1217</v>
      </c>
      <c r="E12" s="70" t="s">
        <v>143</v>
      </c>
      <c r="F12" s="70" t="s">
        <v>1168</v>
      </c>
      <c r="G12" s="59" t="s">
        <v>5632</v>
      </c>
      <c r="H12" s="70" t="s">
        <v>2867</v>
      </c>
      <c r="I12" s="59" t="s">
        <v>144</v>
      </c>
      <c r="J12" s="70" t="s">
        <v>2862</v>
      </c>
      <c r="K12" s="59" t="s">
        <v>6364</v>
      </c>
      <c r="L12" s="82" t="s">
        <v>4841</v>
      </c>
      <c r="M12" s="82" t="s">
        <v>4686</v>
      </c>
      <c r="N12" s="59" t="s">
        <v>4841</v>
      </c>
      <c r="O12" s="59" t="s">
        <v>4841</v>
      </c>
      <c r="P12" s="162" t="s">
        <v>4842</v>
      </c>
      <c r="Q12" s="59" t="s">
        <v>4841</v>
      </c>
      <c r="R12" s="59" t="s">
        <v>5975</v>
      </c>
      <c r="S12" s="59" t="s">
        <v>6290</v>
      </c>
      <c r="T12" s="70" t="s">
        <v>5975</v>
      </c>
      <c r="U12" s="70" t="s">
        <v>4365</v>
      </c>
      <c r="V12" s="70"/>
      <c r="W12" s="70" t="s">
        <v>6702</v>
      </c>
      <c r="X12" s="70" t="s">
        <v>144</v>
      </c>
      <c r="Y12" s="70" t="s">
        <v>774</v>
      </c>
      <c r="Z12" s="70" t="s">
        <v>4252</v>
      </c>
      <c r="AA12" s="70"/>
      <c r="AB12" s="70" t="s">
        <v>774</v>
      </c>
      <c r="AC12" s="70" t="s">
        <v>1218</v>
      </c>
      <c r="AD12" s="70" t="s">
        <v>1404</v>
      </c>
      <c r="AE12" s="99" t="s">
        <v>1162</v>
      </c>
      <c r="AF12" s="70" t="s">
        <v>1195</v>
      </c>
      <c r="AG12" s="70" t="s">
        <v>5962</v>
      </c>
      <c r="AH12" s="70" t="s">
        <v>5974</v>
      </c>
      <c r="AI12" s="70" t="s">
        <v>4365</v>
      </c>
      <c r="AJ12" s="70" t="s">
        <v>144</v>
      </c>
      <c r="AK12" s="70">
        <v>0</v>
      </c>
      <c r="AL12" s="108" t="s">
        <v>5606</v>
      </c>
    </row>
    <row r="13" spans="1:38" x14ac:dyDescent="0.3">
      <c r="A13" s="59" t="s">
        <v>5963</v>
      </c>
      <c r="B13" s="70" t="s">
        <v>1805</v>
      </c>
      <c r="C13" s="70" t="s">
        <v>5962</v>
      </c>
      <c r="D13" s="70" t="s">
        <v>1806</v>
      </c>
      <c r="E13" s="70" t="s">
        <v>1201</v>
      </c>
      <c r="F13" s="70" t="s">
        <v>1201</v>
      </c>
      <c r="G13" s="59" t="s">
        <v>5630</v>
      </c>
      <c r="H13" s="70" t="s">
        <v>4725</v>
      </c>
      <c r="I13" s="59" t="s">
        <v>4901</v>
      </c>
      <c r="J13" s="70" t="s">
        <v>1367</v>
      </c>
      <c r="K13" s="59" t="s">
        <v>1163</v>
      </c>
      <c r="L13" s="82" t="s">
        <v>5601</v>
      </c>
      <c r="M13" s="82" t="s">
        <v>4686</v>
      </c>
      <c r="N13" s="82" t="s">
        <v>5927</v>
      </c>
      <c r="O13" s="59" t="s">
        <v>5927</v>
      </c>
      <c r="P13" s="162" t="s">
        <v>5604</v>
      </c>
      <c r="Q13" s="59"/>
      <c r="R13" s="59" t="s">
        <v>5963</v>
      </c>
      <c r="S13" s="59" t="s">
        <v>5582</v>
      </c>
      <c r="T13" s="70" t="s">
        <v>5963</v>
      </c>
      <c r="U13" s="70" t="s">
        <v>5582</v>
      </c>
      <c r="V13" s="70"/>
      <c r="W13" s="70" t="s">
        <v>5961</v>
      </c>
      <c r="X13" s="70" t="s">
        <v>18</v>
      </c>
      <c r="Y13" s="70" t="s">
        <v>774</v>
      </c>
      <c r="Z13" s="70" t="s">
        <v>774</v>
      </c>
      <c r="AA13" s="70"/>
      <c r="AB13" s="70" t="s">
        <v>774</v>
      </c>
      <c r="AC13" s="70" t="s">
        <v>2069</v>
      </c>
      <c r="AD13" s="70" t="s">
        <v>3445</v>
      </c>
      <c r="AE13" s="99" t="s">
        <v>2486</v>
      </c>
      <c r="AF13" s="70" t="s">
        <v>1195</v>
      </c>
      <c r="AG13" s="70" t="s">
        <v>5962</v>
      </c>
      <c r="AH13" s="70" t="s">
        <v>4416</v>
      </c>
      <c r="AI13" s="70" t="s">
        <v>4914</v>
      </c>
      <c r="AJ13" s="70" t="s">
        <v>1367</v>
      </c>
      <c r="AK13" s="81">
        <v>3</v>
      </c>
      <c r="AL13" s="108" t="s">
        <v>6294</v>
      </c>
    </row>
    <row r="14" spans="1:38" x14ac:dyDescent="0.3">
      <c r="A14" s="59" t="s">
        <v>5963</v>
      </c>
      <c r="B14" s="70" t="s">
        <v>1805</v>
      </c>
      <c r="C14" s="70" t="s">
        <v>5962</v>
      </c>
      <c r="D14" s="70" t="s">
        <v>1806</v>
      </c>
      <c r="E14" s="70" t="s">
        <v>1201</v>
      </c>
      <c r="F14" s="70" t="s">
        <v>1201</v>
      </c>
      <c r="G14" s="59" t="s">
        <v>5630</v>
      </c>
      <c r="H14" s="70" t="s">
        <v>4725</v>
      </c>
      <c r="I14" s="59" t="s">
        <v>4901</v>
      </c>
      <c r="J14" s="70" t="s">
        <v>1367</v>
      </c>
      <c r="K14" s="59" t="s">
        <v>1163</v>
      </c>
      <c r="L14" s="82" t="s">
        <v>5601</v>
      </c>
      <c r="M14" s="82" t="s">
        <v>4686</v>
      </c>
      <c r="N14" s="82" t="s">
        <v>5927</v>
      </c>
      <c r="O14" s="59" t="s">
        <v>5927</v>
      </c>
      <c r="P14" s="162" t="s">
        <v>5604</v>
      </c>
      <c r="Q14" s="59"/>
      <c r="R14" s="59" t="s">
        <v>5963</v>
      </c>
      <c r="S14" s="59" t="s">
        <v>5582</v>
      </c>
      <c r="T14" s="70" t="s">
        <v>5963</v>
      </c>
      <c r="U14" s="70" t="s">
        <v>5582</v>
      </c>
      <c r="V14" s="70"/>
      <c r="W14" s="70" t="s">
        <v>5961</v>
      </c>
      <c r="X14" s="70" t="s">
        <v>18</v>
      </c>
      <c r="Y14" s="70" t="s">
        <v>774</v>
      </c>
      <c r="Z14" s="70" t="s">
        <v>774</v>
      </c>
      <c r="AA14" s="70"/>
      <c r="AB14" s="70" t="s">
        <v>774</v>
      </c>
      <c r="AC14" s="70" t="s">
        <v>2069</v>
      </c>
      <c r="AD14" s="70" t="s">
        <v>3445</v>
      </c>
      <c r="AE14" s="99" t="s">
        <v>2486</v>
      </c>
      <c r="AF14" s="70" t="s">
        <v>1195</v>
      </c>
      <c r="AG14" s="70" t="s">
        <v>5962</v>
      </c>
      <c r="AH14" s="70" t="s">
        <v>4418</v>
      </c>
      <c r="AI14" s="70" t="s">
        <v>4419</v>
      </c>
      <c r="AJ14" s="70" t="s">
        <v>1367</v>
      </c>
      <c r="AK14" s="81">
        <v>3</v>
      </c>
      <c r="AL14" s="108" t="s">
        <v>6294</v>
      </c>
    </row>
    <row r="15" spans="1:38" x14ac:dyDescent="0.3">
      <c r="A15" s="59" t="s">
        <v>5963</v>
      </c>
      <c r="B15" s="70" t="s">
        <v>1805</v>
      </c>
      <c r="C15" s="70" t="s">
        <v>5962</v>
      </c>
      <c r="D15" s="70" t="s">
        <v>1806</v>
      </c>
      <c r="E15" s="70" t="s">
        <v>1201</v>
      </c>
      <c r="F15" s="70" t="s">
        <v>1201</v>
      </c>
      <c r="G15" s="59" t="s">
        <v>5630</v>
      </c>
      <c r="H15" s="70" t="s">
        <v>4725</v>
      </c>
      <c r="I15" s="59" t="s">
        <v>4901</v>
      </c>
      <c r="J15" s="70" t="s">
        <v>1367</v>
      </c>
      <c r="K15" s="59" t="s">
        <v>1163</v>
      </c>
      <c r="L15" s="82" t="s">
        <v>5601</v>
      </c>
      <c r="M15" s="82" t="s">
        <v>4686</v>
      </c>
      <c r="N15" s="82" t="s">
        <v>5927</v>
      </c>
      <c r="O15" s="59" t="s">
        <v>5927</v>
      </c>
      <c r="P15" s="162" t="s">
        <v>5604</v>
      </c>
      <c r="Q15" s="59"/>
      <c r="R15" s="59" t="s">
        <v>5963</v>
      </c>
      <c r="S15" s="59" t="s">
        <v>5582</v>
      </c>
      <c r="T15" s="70" t="s">
        <v>5963</v>
      </c>
      <c r="U15" s="70" t="s">
        <v>5582</v>
      </c>
      <c r="V15" s="70"/>
      <c r="W15" s="70" t="s">
        <v>5961</v>
      </c>
      <c r="X15" s="70" t="s">
        <v>18</v>
      </c>
      <c r="Y15" s="70" t="s">
        <v>774</v>
      </c>
      <c r="Z15" s="70" t="s">
        <v>774</v>
      </c>
      <c r="AA15" s="70"/>
      <c r="AB15" s="70" t="s">
        <v>774</v>
      </c>
      <c r="AC15" s="70" t="s">
        <v>2069</v>
      </c>
      <c r="AD15" s="70" t="s">
        <v>3445</v>
      </c>
      <c r="AE15" s="99" t="s">
        <v>2486</v>
      </c>
      <c r="AF15" s="70" t="s">
        <v>1195</v>
      </c>
      <c r="AG15" s="70" t="s">
        <v>5962</v>
      </c>
      <c r="AH15" s="70" t="s">
        <v>4903</v>
      </c>
      <c r="AI15" s="70" t="s">
        <v>4904</v>
      </c>
      <c r="AJ15" s="70" t="s">
        <v>1367</v>
      </c>
      <c r="AK15" s="81">
        <v>3</v>
      </c>
      <c r="AL15" s="108" t="s">
        <v>6294</v>
      </c>
    </row>
    <row r="16" spans="1:38" x14ac:dyDescent="0.3">
      <c r="A16" s="59" t="s">
        <v>5963</v>
      </c>
      <c r="B16" s="70" t="s">
        <v>1805</v>
      </c>
      <c r="C16" s="70" t="s">
        <v>5962</v>
      </c>
      <c r="D16" s="70" t="s">
        <v>1806</v>
      </c>
      <c r="E16" s="70" t="s">
        <v>1201</v>
      </c>
      <c r="F16" s="70" t="s">
        <v>1201</v>
      </c>
      <c r="G16" s="59" t="s">
        <v>5630</v>
      </c>
      <c r="H16" s="70" t="s">
        <v>4725</v>
      </c>
      <c r="I16" s="59" t="s">
        <v>4901</v>
      </c>
      <c r="J16" s="70" t="s">
        <v>1367</v>
      </c>
      <c r="K16" s="59" t="s">
        <v>1163</v>
      </c>
      <c r="L16" s="82" t="s">
        <v>5601</v>
      </c>
      <c r="M16" s="82" t="s">
        <v>4686</v>
      </c>
      <c r="N16" s="82" t="s">
        <v>5927</v>
      </c>
      <c r="O16" s="59" t="s">
        <v>5927</v>
      </c>
      <c r="P16" s="162" t="s">
        <v>5604</v>
      </c>
      <c r="Q16" s="59"/>
      <c r="R16" s="59" t="s">
        <v>5963</v>
      </c>
      <c r="S16" s="59" t="s">
        <v>5582</v>
      </c>
      <c r="T16" s="70" t="s">
        <v>5963</v>
      </c>
      <c r="U16" s="70" t="s">
        <v>5582</v>
      </c>
      <c r="V16" s="70"/>
      <c r="W16" s="70" t="s">
        <v>5961</v>
      </c>
      <c r="X16" s="70" t="s">
        <v>18</v>
      </c>
      <c r="Y16" s="70" t="s">
        <v>774</v>
      </c>
      <c r="Z16" s="70" t="s">
        <v>774</v>
      </c>
      <c r="AA16" s="70"/>
      <c r="AB16" s="70" t="s">
        <v>774</v>
      </c>
      <c r="AC16" s="70" t="s">
        <v>2069</v>
      </c>
      <c r="AD16" s="70" t="s">
        <v>3445</v>
      </c>
      <c r="AE16" s="99" t="s">
        <v>2486</v>
      </c>
      <c r="AF16" s="70" t="s">
        <v>1195</v>
      </c>
      <c r="AG16" s="70" t="s">
        <v>5962</v>
      </c>
      <c r="AH16" s="70" t="s">
        <v>5597</v>
      </c>
      <c r="AI16" s="70" t="s">
        <v>5598</v>
      </c>
      <c r="AJ16" s="70" t="s">
        <v>5605</v>
      </c>
      <c r="AK16" s="81">
        <v>3</v>
      </c>
      <c r="AL16" s="108" t="s">
        <v>6294</v>
      </c>
    </row>
    <row r="17" spans="1:38" x14ac:dyDescent="0.3">
      <c r="A17" s="59" t="s">
        <v>5963</v>
      </c>
      <c r="B17" s="70" t="s">
        <v>1805</v>
      </c>
      <c r="C17" s="70" t="s">
        <v>5962</v>
      </c>
      <c r="D17" s="70" t="s">
        <v>1806</v>
      </c>
      <c r="E17" s="70" t="s">
        <v>1201</v>
      </c>
      <c r="F17" s="70" t="s">
        <v>1201</v>
      </c>
      <c r="G17" s="59" t="s">
        <v>5630</v>
      </c>
      <c r="H17" s="70" t="s">
        <v>4725</v>
      </c>
      <c r="I17" s="59" t="s">
        <v>4901</v>
      </c>
      <c r="J17" s="70" t="s">
        <v>1367</v>
      </c>
      <c r="K17" s="59" t="s">
        <v>1163</v>
      </c>
      <c r="L17" s="82" t="s">
        <v>5601</v>
      </c>
      <c r="M17" s="82" t="s">
        <v>4686</v>
      </c>
      <c r="N17" s="82" t="s">
        <v>5927</v>
      </c>
      <c r="O17" s="59" t="s">
        <v>5927</v>
      </c>
      <c r="P17" s="162" t="s">
        <v>5604</v>
      </c>
      <c r="Q17" s="59"/>
      <c r="R17" s="59" t="s">
        <v>5963</v>
      </c>
      <c r="S17" s="59" t="s">
        <v>5582</v>
      </c>
      <c r="T17" s="70" t="s">
        <v>5963</v>
      </c>
      <c r="U17" s="70" t="s">
        <v>5582</v>
      </c>
      <c r="V17" s="70"/>
      <c r="W17" s="70" t="s">
        <v>5961</v>
      </c>
      <c r="X17" s="70" t="s">
        <v>18</v>
      </c>
      <c r="Y17" s="70" t="s">
        <v>774</v>
      </c>
      <c r="Z17" s="70" t="s">
        <v>774</v>
      </c>
      <c r="AA17" s="70"/>
      <c r="AB17" s="70" t="s">
        <v>774</v>
      </c>
      <c r="AC17" s="70" t="s">
        <v>2069</v>
      </c>
      <c r="AD17" s="70" t="s">
        <v>3445</v>
      </c>
      <c r="AE17" s="99" t="s">
        <v>2486</v>
      </c>
      <c r="AF17" s="70" t="s">
        <v>1195</v>
      </c>
      <c r="AG17" s="70" t="s">
        <v>5962</v>
      </c>
      <c r="AH17" s="70" t="s">
        <v>5600</v>
      </c>
      <c r="AI17" s="70" t="s">
        <v>5599</v>
      </c>
      <c r="AJ17" s="70" t="s">
        <v>1367</v>
      </c>
      <c r="AK17" s="81">
        <v>3</v>
      </c>
      <c r="AL17" s="108" t="s">
        <v>6294</v>
      </c>
    </row>
    <row r="18" spans="1:38" x14ac:dyDescent="0.3">
      <c r="A18" s="59" t="s">
        <v>5963</v>
      </c>
      <c r="B18" s="70" t="s">
        <v>1805</v>
      </c>
      <c r="C18" s="70" t="s">
        <v>5962</v>
      </c>
      <c r="D18" s="70" t="s">
        <v>1806</v>
      </c>
      <c r="E18" s="70" t="s">
        <v>1201</v>
      </c>
      <c r="F18" s="70" t="s">
        <v>1201</v>
      </c>
      <c r="G18" s="59" t="s">
        <v>5630</v>
      </c>
      <c r="H18" s="70" t="s">
        <v>4725</v>
      </c>
      <c r="I18" s="59" t="s">
        <v>4901</v>
      </c>
      <c r="J18" s="70" t="s">
        <v>1367</v>
      </c>
      <c r="K18" s="59" t="s">
        <v>1163</v>
      </c>
      <c r="L18" s="82" t="s">
        <v>5601</v>
      </c>
      <c r="M18" s="82" t="s">
        <v>4686</v>
      </c>
      <c r="N18" s="82" t="s">
        <v>5927</v>
      </c>
      <c r="O18" s="59" t="s">
        <v>5927</v>
      </c>
      <c r="P18" s="162" t="s">
        <v>5604</v>
      </c>
      <c r="Q18" s="59"/>
      <c r="R18" s="59" t="s">
        <v>5963</v>
      </c>
      <c r="S18" s="59" t="s">
        <v>5582</v>
      </c>
      <c r="T18" s="70" t="s">
        <v>5963</v>
      </c>
      <c r="U18" s="70" t="s">
        <v>5582</v>
      </c>
      <c r="V18" s="70"/>
      <c r="W18" s="70" t="s">
        <v>5961</v>
      </c>
      <c r="X18" s="70" t="s">
        <v>18</v>
      </c>
      <c r="Y18" s="70" t="s">
        <v>774</v>
      </c>
      <c r="Z18" s="70" t="s">
        <v>774</v>
      </c>
      <c r="AA18" s="70"/>
      <c r="AB18" s="70" t="s">
        <v>774</v>
      </c>
      <c r="AC18" s="70" t="s">
        <v>2069</v>
      </c>
      <c r="AD18" s="70" t="s">
        <v>3445</v>
      </c>
      <c r="AE18" s="99" t="s">
        <v>2486</v>
      </c>
      <c r="AF18" s="70" t="s">
        <v>1195</v>
      </c>
      <c r="AG18" s="70" t="s">
        <v>5962</v>
      </c>
      <c r="AH18" s="70" t="s">
        <v>5956</v>
      </c>
      <c r="AI18" s="70" t="s">
        <v>5955</v>
      </c>
      <c r="AJ18" s="70" t="s">
        <v>1367</v>
      </c>
      <c r="AK18" s="81">
        <v>3</v>
      </c>
      <c r="AL18" s="108" t="s">
        <v>6294</v>
      </c>
    </row>
    <row r="19" spans="1:38" x14ac:dyDescent="0.3">
      <c r="A19" s="59" t="s">
        <v>5963</v>
      </c>
      <c r="B19" s="70" t="s">
        <v>1805</v>
      </c>
      <c r="C19" s="70" t="s">
        <v>5962</v>
      </c>
      <c r="D19" s="70" t="s">
        <v>1806</v>
      </c>
      <c r="E19" s="70" t="s">
        <v>1201</v>
      </c>
      <c r="F19" s="70" t="s">
        <v>1201</v>
      </c>
      <c r="G19" s="59" t="s">
        <v>5630</v>
      </c>
      <c r="H19" s="70" t="s">
        <v>4725</v>
      </c>
      <c r="I19" s="59" t="s">
        <v>4901</v>
      </c>
      <c r="J19" s="70" t="s">
        <v>1367</v>
      </c>
      <c r="K19" s="59" t="s">
        <v>1163</v>
      </c>
      <c r="L19" s="82" t="s">
        <v>5601</v>
      </c>
      <c r="M19" s="82" t="s">
        <v>4686</v>
      </c>
      <c r="N19" s="82" t="s">
        <v>5927</v>
      </c>
      <c r="O19" s="59" t="s">
        <v>5927</v>
      </c>
      <c r="P19" s="162" t="s">
        <v>5604</v>
      </c>
      <c r="Q19" s="59"/>
      <c r="R19" s="59" t="s">
        <v>5963</v>
      </c>
      <c r="S19" s="59" t="s">
        <v>5582</v>
      </c>
      <c r="T19" s="70" t="s">
        <v>5963</v>
      </c>
      <c r="U19" s="70" t="s">
        <v>5582</v>
      </c>
      <c r="V19" s="70"/>
      <c r="W19" s="70" t="s">
        <v>5961</v>
      </c>
      <c r="X19" s="70" t="s">
        <v>18</v>
      </c>
      <c r="Y19" s="70" t="s">
        <v>774</v>
      </c>
      <c r="Z19" s="70" t="s">
        <v>774</v>
      </c>
      <c r="AA19" s="70"/>
      <c r="AB19" s="70" t="s">
        <v>774</v>
      </c>
      <c r="AC19" s="70" t="s">
        <v>2069</v>
      </c>
      <c r="AD19" s="70" t="s">
        <v>3445</v>
      </c>
      <c r="AE19" s="99" t="s">
        <v>2486</v>
      </c>
      <c r="AF19" s="70" t="s">
        <v>1195</v>
      </c>
      <c r="AG19" s="70" t="s">
        <v>5962</v>
      </c>
      <c r="AH19" s="70" t="s">
        <v>5957</v>
      </c>
      <c r="AI19" s="70" t="s">
        <v>5954</v>
      </c>
      <c r="AJ19" s="70" t="s">
        <v>1367</v>
      </c>
      <c r="AK19" s="81">
        <v>3</v>
      </c>
      <c r="AL19" s="108" t="s">
        <v>6294</v>
      </c>
    </row>
  </sheetData>
  <conditionalFormatting sqref="L2">
    <cfRule type="duplicateValues" dxfId="1337" priority="20"/>
  </conditionalFormatting>
  <conditionalFormatting sqref="L2:L17">
    <cfRule type="duplicateValues" dxfId="1336" priority="32"/>
  </conditionalFormatting>
  <conditionalFormatting sqref="L3">
    <cfRule type="duplicateValues" dxfId="1335" priority="22"/>
  </conditionalFormatting>
  <conditionalFormatting sqref="L4 L6 L8 L10 L12">
    <cfRule type="duplicateValues" dxfId="1334" priority="27"/>
    <cfRule type="duplicateValues" dxfId="1333" priority="30"/>
  </conditionalFormatting>
  <conditionalFormatting sqref="L5">
    <cfRule type="duplicateValues" dxfId="1332" priority="23"/>
  </conditionalFormatting>
  <conditionalFormatting sqref="L7">
    <cfRule type="duplicateValues" dxfId="1331" priority="24"/>
  </conditionalFormatting>
  <conditionalFormatting sqref="L9">
    <cfRule type="duplicateValues" dxfId="1330" priority="25"/>
  </conditionalFormatting>
  <conditionalFormatting sqref="L11">
    <cfRule type="duplicateValues" dxfId="1329" priority="26"/>
  </conditionalFormatting>
  <conditionalFormatting sqref="L13:L15">
    <cfRule type="duplicateValues" dxfId="1328" priority="18"/>
  </conditionalFormatting>
  <conditionalFormatting sqref="L16">
    <cfRule type="duplicateValues" dxfId="1327" priority="16"/>
  </conditionalFormatting>
  <conditionalFormatting sqref="L17">
    <cfRule type="duplicateValues" dxfId="1326" priority="13"/>
  </conditionalFormatting>
  <conditionalFormatting sqref="L18">
    <cfRule type="duplicateValues" dxfId="1325" priority="6"/>
  </conditionalFormatting>
  <conditionalFormatting sqref="L18:L19">
    <cfRule type="duplicateValues" dxfId="1324" priority="12"/>
  </conditionalFormatting>
  <conditionalFormatting sqref="L19">
    <cfRule type="duplicateValues" dxfId="1323" priority="1"/>
  </conditionalFormatting>
  <conditionalFormatting sqref="N2">
    <cfRule type="duplicateValues" dxfId="1322" priority="21"/>
  </conditionalFormatting>
  <conditionalFormatting sqref="N2:N12">
    <cfRule type="duplicateValues" dxfId="1321" priority="28"/>
  </conditionalFormatting>
  <conditionalFormatting sqref="N2:N17">
    <cfRule type="duplicateValues" dxfId="1320" priority="31"/>
  </conditionalFormatting>
  <conditionalFormatting sqref="N3:N12">
    <cfRule type="duplicateValues" dxfId="1319" priority="29"/>
  </conditionalFormatting>
  <conditionalFormatting sqref="N13:N17 N2">
    <cfRule type="duplicateValues" dxfId="1318" priority="19"/>
  </conditionalFormatting>
  <conditionalFormatting sqref="N13:N17">
    <cfRule type="duplicateValues" dxfId="1317" priority="17"/>
  </conditionalFormatting>
  <conditionalFormatting sqref="N17">
    <cfRule type="duplicateValues" dxfId="1316" priority="14"/>
    <cfRule type="duplicateValues" dxfId="1315" priority="15"/>
  </conditionalFormatting>
  <conditionalFormatting sqref="N18">
    <cfRule type="duplicateValues" dxfId="1314" priority="7"/>
    <cfRule type="duplicateValues" dxfId="1313" priority="8"/>
    <cfRule type="duplicateValues" dxfId="1312" priority="9"/>
    <cfRule type="duplicateValues" dxfId="1311" priority="10"/>
  </conditionalFormatting>
  <conditionalFormatting sqref="N18:N19">
    <cfRule type="duplicateValues" dxfId="1310" priority="11"/>
  </conditionalFormatting>
  <conditionalFormatting sqref="N19">
    <cfRule type="duplicateValues" dxfId="1309" priority="2"/>
    <cfRule type="duplicateValues" dxfId="1308" priority="3"/>
    <cfRule type="duplicateValues" dxfId="1307" priority="4"/>
    <cfRule type="duplicateValues" dxfId="1306" priority="5"/>
  </conditionalFormatting>
  <hyperlinks>
    <hyperlink ref="P2:P4" r:id="rId1" display="06@gspharma.com" xr:uid="{6E2A03CA-5607-41BF-A740-F2FFF14100C6}"/>
    <hyperlink ref="P5:P6" r:id="rId2" display="06@gspharma.com" xr:uid="{0E4B9FA1-8BBB-4031-8353-3270E3AD6D8A}"/>
    <hyperlink ref="P7:P8" r:id="rId3" display="06@gspharma.com" xr:uid="{A9F2E1AB-3F2F-44E2-BEA2-32EE4EBE0D18}"/>
    <hyperlink ref="P9:P10" r:id="rId4" display="06@gspharma.com" xr:uid="{11B3BE2A-2589-43F1-93F8-8332833957DE}"/>
    <hyperlink ref="P11:P12" r:id="rId5" display="06@gspharma.com" xr:uid="{DA882DE0-7AFD-4483-BD88-90A48747EADA}"/>
    <hyperlink ref="P13" r:id="rId6" display="06@gspharma.com" xr:uid="{3D03D173-AB22-45DF-A055-17BA2F5422A1}"/>
    <hyperlink ref="P14" r:id="rId7" display="06@gspharma.com" xr:uid="{41030791-47D3-4C9D-A850-3714F68CF151}"/>
    <hyperlink ref="P15" r:id="rId8" display="06@gspharma.com" xr:uid="{E29D521E-E393-4E79-B99D-ACFBB68DAE6F}"/>
    <hyperlink ref="P16" r:id="rId9" display="06@gspharma.com" xr:uid="{627E345F-7969-42DF-B83F-45701936BA3D}"/>
    <hyperlink ref="P17" r:id="rId10" display="06@gspharma.com" xr:uid="{724E921B-45A1-4FFD-B214-F250A183773A}"/>
    <hyperlink ref="P18" r:id="rId11" display="06@gspharma.com" xr:uid="{2359BED8-56D8-4668-BCEE-21A252B55771}"/>
    <hyperlink ref="P19" r:id="rId12" display="06@gspharma.com" xr:uid="{1B7ED08E-EAEC-40D5-94A1-09DD9BA26A82}"/>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F815F5-A6DB-41BD-BC10-D8A556EBD784}">
  <sheetPr filterMode="1"/>
  <dimension ref="A1:AN28"/>
  <sheetViews>
    <sheetView topLeftCell="T1" workbookViewId="0">
      <selection activeCell="A19" sqref="A19:AN22"/>
    </sheetView>
  </sheetViews>
  <sheetFormatPr defaultRowHeight="14.4" x14ac:dyDescent="0.3"/>
  <cols>
    <col min="21" max="21" width="23.109375" bestFit="1" customWidth="1"/>
  </cols>
  <sheetData>
    <row r="1" spans="1:40" x14ac:dyDescent="0.3">
      <c r="A1" s="89" t="s">
        <v>2348</v>
      </c>
      <c r="B1" s="89" t="s">
        <v>2341</v>
      </c>
      <c r="C1" s="89" t="s">
        <v>2342</v>
      </c>
      <c r="D1" s="89" t="s">
        <v>2343</v>
      </c>
      <c r="E1" s="89" t="s">
        <v>2344</v>
      </c>
      <c r="F1" s="89" t="s">
        <v>2345</v>
      </c>
      <c r="G1" s="89" t="s">
        <v>5628</v>
      </c>
      <c r="H1" s="89" t="s">
        <v>2357</v>
      </c>
      <c r="I1" s="89" t="s">
        <v>4898</v>
      </c>
      <c r="J1" s="89" t="s">
        <v>2346</v>
      </c>
      <c r="K1" s="89" t="s">
        <v>5614</v>
      </c>
      <c r="L1" s="148" t="s">
        <v>6697</v>
      </c>
      <c r="M1" s="148" t="s">
        <v>3871</v>
      </c>
      <c r="N1" s="170" t="s">
        <v>3565</v>
      </c>
      <c r="O1" s="147" t="s">
        <v>1986</v>
      </c>
      <c r="P1" s="147" t="s">
        <v>5891</v>
      </c>
      <c r="Q1" s="147" t="s">
        <v>3583</v>
      </c>
      <c r="R1" s="147" t="s">
        <v>3584</v>
      </c>
      <c r="S1" s="89" t="s">
        <v>3289</v>
      </c>
      <c r="T1" s="89" t="s">
        <v>5909</v>
      </c>
      <c r="U1" s="89" t="s">
        <v>2348</v>
      </c>
      <c r="V1" s="89" t="s">
        <v>2349</v>
      </c>
      <c r="W1" s="89" t="s">
        <v>5613</v>
      </c>
      <c r="X1" s="122" t="s">
        <v>2868</v>
      </c>
      <c r="Y1" s="122" t="s">
        <v>6291</v>
      </c>
      <c r="Z1" s="122" t="s">
        <v>3888</v>
      </c>
      <c r="AA1" s="122" t="s">
        <v>6317</v>
      </c>
      <c r="AB1" s="122" t="s">
        <v>1225</v>
      </c>
      <c r="AC1" s="89" t="s">
        <v>2350</v>
      </c>
      <c r="AD1" s="89" t="s">
        <v>2351</v>
      </c>
      <c r="AE1" s="148" t="s">
        <v>5232</v>
      </c>
      <c r="AF1" s="89" t="s">
        <v>2352</v>
      </c>
      <c r="AG1" s="89" t="s">
        <v>2353</v>
      </c>
      <c r="AH1" s="89" t="s">
        <v>2354</v>
      </c>
      <c r="AI1" s="89" t="s">
        <v>2355</v>
      </c>
      <c r="AJ1" s="89" t="s">
        <v>2356</v>
      </c>
      <c r="AK1" s="89" t="s">
        <v>6292</v>
      </c>
      <c r="AL1" s="113" t="s">
        <v>2711</v>
      </c>
      <c r="AM1" s="169" t="s">
        <v>6738</v>
      </c>
      <c r="AN1" s="169" t="s">
        <v>3565</v>
      </c>
    </row>
    <row r="2" spans="1:40" hidden="1" x14ac:dyDescent="0.3">
      <c r="A2" s="59" t="s">
        <v>4942</v>
      </c>
      <c r="B2" s="70" t="s">
        <v>2075</v>
      </c>
      <c r="C2" s="70" t="s">
        <v>4993</v>
      </c>
      <c r="D2" s="70" t="s">
        <v>1806</v>
      </c>
      <c r="E2" s="70" t="s">
        <v>1201</v>
      </c>
      <c r="F2" s="70" t="s">
        <v>1201</v>
      </c>
      <c r="G2" s="59" t="s">
        <v>5630</v>
      </c>
      <c r="H2" s="70" t="s">
        <v>4725</v>
      </c>
      <c r="I2" s="70" t="s">
        <v>4901</v>
      </c>
      <c r="J2" s="59" t="s">
        <v>1367</v>
      </c>
      <c r="K2" s="59" t="s">
        <v>1163</v>
      </c>
      <c r="L2" s="82" t="s">
        <v>1401</v>
      </c>
      <c r="M2" s="82" t="s">
        <v>4686</v>
      </c>
      <c r="N2" s="70" t="s">
        <v>2687</v>
      </c>
      <c r="O2" s="82" t="s">
        <v>5936</v>
      </c>
      <c r="P2" s="59" t="s">
        <v>5936</v>
      </c>
      <c r="Q2" s="163" t="s">
        <v>5603</v>
      </c>
      <c r="R2" s="59"/>
      <c r="S2" s="59" t="s">
        <v>4942</v>
      </c>
      <c r="T2" s="59" t="s">
        <v>1403</v>
      </c>
      <c r="U2" s="70" t="s">
        <v>4942</v>
      </c>
      <c r="V2" s="70" t="s">
        <v>1403</v>
      </c>
      <c r="W2" s="70" t="s">
        <v>7260</v>
      </c>
      <c r="X2" s="70" t="s">
        <v>1367</v>
      </c>
      <c r="Y2" s="70" t="s">
        <v>774</v>
      </c>
      <c r="Z2" s="70" t="s">
        <v>774</v>
      </c>
      <c r="AA2" s="171" t="s">
        <v>774</v>
      </c>
      <c r="AB2" s="70" t="s">
        <v>774</v>
      </c>
      <c r="AC2" s="70" t="s">
        <v>1911</v>
      </c>
      <c r="AD2" s="70" t="s">
        <v>1812</v>
      </c>
      <c r="AE2" s="82" t="s">
        <v>2486</v>
      </c>
      <c r="AF2" s="70" t="s">
        <v>1218</v>
      </c>
      <c r="AG2" s="70" t="s">
        <v>4993</v>
      </c>
      <c r="AH2" s="70" t="s">
        <v>4416</v>
      </c>
      <c r="AI2" s="70" t="s">
        <v>4914</v>
      </c>
      <c r="AJ2" s="70" t="s">
        <v>1367</v>
      </c>
      <c r="AK2" s="81">
        <v>3</v>
      </c>
      <c r="AL2" s="108" t="s">
        <v>6294</v>
      </c>
      <c r="AM2" t="s">
        <v>5936</v>
      </c>
      <c r="AN2" t="b">
        <v>1</v>
      </c>
    </row>
    <row r="3" spans="1:40" hidden="1" x14ac:dyDescent="0.3">
      <c r="A3" s="59" t="s">
        <v>4942</v>
      </c>
      <c r="B3" s="70" t="s">
        <v>2075</v>
      </c>
      <c r="C3" s="70" t="s">
        <v>4993</v>
      </c>
      <c r="D3" s="70" t="s">
        <v>1806</v>
      </c>
      <c r="E3" s="70" t="s">
        <v>1201</v>
      </c>
      <c r="F3" s="70" t="s">
        <v>1201</v>
      </c>
      <c r="G3" s="59" t="s">
        <v>5630</v>
      </c>
      <c r="H3" s="70" t="s">
        <v>4725</v>
      </c>
      <c r="I3" s="70" t="s">
        <v>4901</v>
      </c>
      <c r="J3" s="59" t="s">
        <v>1367</v>
      </c>
      <c r="K3" s="59" t="s">
        <v>1163</v>
      </c>
      <c r="L3" s="82" t="s">
        <v>1401</v>
      </c>
      <c r="M3" s="82" t="s">
        <v>4686</v>
      </c>
      <c r="N3" s="70" t="s">
        <v>2687</v>
      </c>
      <c r="O3" s="82" t="s">
        <v>5936</v>
      </c>
      <c r="P3" s="59" t="s">
        <v>5936</v>
      </c>
      <c r="Q3" s="163" t="s">
        <v>5603</v>
      </c>
      <c r="R3" s="59"/>
      <c r="S3" s="59" t="s">
        <v>4942</v>
      </c>
      <c r="T3" s="59" t="s">
        <v>1403</v>
      </c>
      <c r="U3" s="70" t="s">
        <v>4942</v>
      </c>
      <c r="V3" s="70" t="s">
        <v>1403</v>
      </c>
      <c r="W3" s="70" t="s">
        <v>7260</v>
      </c>
      <c r="X3" s="70" t="s">
        <v>1367</v>
      </c>
      <c r="Y3" s="70" t="s">
        <v>774</v>
      </c>
      <c r="Z3" s="70" t="s">
        <v>774</v>
      </c>
      <c r="AA3" s="171" t="s">
        <v>774</v>
      </c>
      <c r="AB3" s="70" t="s">
        <v>774</v>
      </c>
      <c r="AC3" s="70" t="s">
        <v>1911</v>
      </c>
      <c r="AD3" s="70" t="s">
        <v>1812</v>
      </c>
      <c r="AE3" s="82" t="s">
        <v>2486</v>
      </c>
      <c r="AF3" s="70" t="s">
        <v>1218</v>
      </c>
      <c r="AG3" s="70" t="s">
        <v>4993</v>
      </c>
      <c r="AH3" s="70" t="s">
        <v>4418</v>
      </c>
      <c r="AI3" s="70" t="s">
        <v>4419</v>
      </c>
      <c r="AJ3" s="70" t="s">
        <v>1367</v>
      </c>
      <c r="AK3" s="81">
        <v>3</v>
      </c>
      <c r="AL3" s="108" t="s">
        <v>6294</v>
      </c>
      <c r="AM3" t="s">
        <v>5936</v>
      </c>
      <c r="AN3" t="b">
        <v>1</v>
      </c>
    </row>
    <row r="4" spans="1:40" hidden="1" x14ac:dyDescent="0.3">
      <c r="A4" s="59" t="s">
        <v>4942</v>
      </c>
      <c r="B4" s="70" t="s">
        <v>2075</v>
      </c>
      <c r="C4" s="70" t="s">
        <v>4993</v>
      </c>
      <c r="D4" s="70" t="s">
        <v>1806</v>
      </c>
      <c r="E4" s="70" t="s">
        <v>1201</v>
      </c>
      <c r="F4" s="70" t="s">
        <v>1201</v>
      </c>
      <c r="G4" s="59" t="s">
        <v>5630</v>
      </c>
      <c r="H4" s="70" t="s">
        <v>4725</v>
      </c>
      <c r="I4" s="70" t="s">
        <v>4901</v>
      </c>
      <c r="J4" s="59" t="s">
        <v>1367</v>
      </c>
      <c r="K4" s="59" t="s">
        <v>1163</v>
      </c>
      <c r="L4" s="82" t="s">
        <v>1401</v>
      </c>
      <c r="M4" s="82" t="s">
        <v>4686</v>
      </c>
      <c r="N4" s="70" t="s">
        <v>2687</v>
      </c>
      <c r="O4" s="82" t="s">
        <v>5936</v>
      </c>
      <c r="P4" s="59" t="s">
        <v>5936</v>
      </c>
      <c r="Q4" s="163" t="s">
        <v>5603</v>
      </c>
      <c r="R4" s="59"/>
      <c r="S4" s="59" t="s">
        <v>4942</v>
      </c>
      <c r="T4" s="59" t="s">
        <v>1403</v>
      </c>
      <c r="U4" s="70" t="s">
        <v>4942</v>
      </c>
      <c r="V4" s="70" t="s">
        <v>1403</v>
      </c>
      <c r="W4" s="70" t="s">
        <v>7260</v>
      </c>
      <c r="X4" s="70" t="s">
        <v>1367</v>
      </c>
      <c r="Y4" s="70" t="s">
        <v>774</v>
      </c>
      <c r="Z4" s="70" t="s">
        <v>774</v>
      </c>
      <c r="AA4" s="171" t="s">
        <v>774</v>
      </c>
      <c r="AB4" s="70" t="s">
        <v>774</v>
      </c>
      <c r="AC4" s="70" t="s">
        <v>1911</v>
      </c>
      <c r="AD4" s="70" t="s">
        <v>1812</v>
      </c>
      <c r="AE4" s="82" t="s">
        <v>2486</v>
      </c>
      <c r="AF4" s="70" t="s">
        <v>1218</v>
      </c>
      <c r="AG4" s="70" t="s">
        <v>4993</v>
      </c>
      <c r="AH4" s="70" t="s">
        <v>4903</v>
      </c>
      <c r="AI4" s="70" t="s">
        <v>4904</v>
      </c>
      <c r="AJ4" s="70" t="s">
        <v>1367</v>
      </c>
      <c r="AK4" s="81">
        <v>3</v>
      </c>
      <c r="AL4" s="108" t="s">
        <v>6294</v>
      </c>
      <c r="AM4" t="s">
        <v>5936</v>
      </c>
      <c r="AN4" t="b">
        <v>1</v>
      </c>
    </row>
    <row r="5" spans="1:40" hidden="1" x14ac:dyDescent="0.3">
      <c r="A5" s="59" t="s">
        <v>4942</v>
      </c>
      <c r="B5" s="70" t="s">
        <v>2075</v>
      </c>
      <c r="C5" s="70" t="s">
        <v>4993</v>
      </c>
      <c r="D5" s="70" t="s">
        <v>1806</v>
      </c>
      <c r="E5" s="70" t="s">
        <v>1201</v>
      </c>
      <c r="F5" s="70" t="s">
        <v>1201</v>
      </c>
      <c r="G5" s="59" t="s">
        <v>5630</v>
      </c>
      <c r="H5" s="70" t="s">
        <v>4725</v>
      </c>
      <c r="I5" s="70" t="s">
        <v>4901</v>
      </c>
      <c r="J5" s="70" t="s">
        <v>1367</v>
      </c>
      <c r="K5" s="59" t="s">
        <v>1163</v>
      </c>
      <c r="L5" s="82" t="s">
        <v>1401</v>
      </c>
      <c r="M5" s="82" t="s">
        <v>4686</v>
      </c>
      <c r="N5" s="70" t="s">
        <v>2687</v>
      </c>
      <c r="O5" s="82" t="s">
        <v>5936</v>
      </c>
      <c r="P5" s="59" t="s">
        <v>5936</v>
      </c>
      <c r="Q5" s="163" t="s">
        <v>5603</v>
      </c>
      <c r="R5" s="59">
        <v>99911</v>
      </c>
      <c r="S5" s="59" t="s">
        <v>4942</v>
      </c>
      <c r="T5" s="59" t="s">
        <v>1403</v>
      </c>
      <c r="U5" s="70" t="s">
        <v>4942</v>
      </c>
      <c r="V5" s="70" t="s">
        <v>1403</v>
      </c>
      <c r="W5" s="70" t="s">
        <v>7260</v>
      </c>
      <c r="X5" s="70" t="s">
        <v>1367</v>
      </c>
      <c r="Y5" s="70" t="s">
        <v>774</v>
      </c>
      <c r="Z5" s="70" t="s">
        <v>774</v>
      </c>
      <c r="AA5" s="171" t="s">
        <v>774</v>
      </c>
      <c r="AB5" s="70" t="s">
        <v>774</v>
      </c>
      <c r="AC5" s="70" t="s">
        <v>1911</v>
      </c>
      <c r="AD5" s="70" t="s">
        <v>1812</v>
      </c>
      <c r="AE5" s="82" t="s">
        <v>2486</v>
      </c>
      <c r="AF5" s="70" t="s">
        <v>1218</v>
      </c>
      <c r="AG5" s="70" t="s">
        <v>4993</v>
      </c>
      <c r="AH5" s="70" t="s">
        <v>4941</v>
      </c>
      <c r="AI5" s="70" t="s">
        <v>2943</v>
      </c>
      <c r="AJ5" s="70" t="s">
        <v>1367</v>
      </c>
      <c r="AK5" s="81">
        <v>3</v>
      </c>
      <c r="AL5" s="108" t="s">
        <v>6294</v>
      </c>
      <c r="AM5" t="s">
        <v>5936</v>
      </c>
      <c r="AN5" t="b">
        <v>1</v>
      </c>
    </row>
    <row r="6" spans="1:40" hidden="1" x14ac:dyDescent="0.3">
      <c r="A6" s="59" t="s">
        <v>6247</v>
      </c>
      <c r="B6" s="70" t="s">
        <v>2075</v>
      </c>
      <c r="C6" s="70" t="s">
        <v>4993</v>
      </c>
      <c r="D6" s="70" t="s">
        <v>1171</v>
      </c>
      <c r="E6" s="70" t="s">
        <v>17</v>
      </c>
      <c r="F6" s="70" t="s">
        <v>1166</v>
      </c>
      <c r="G6" s="59" t="s">
        <v>5638</v>
      </c>
      <c r="H6" s="70" t="s">
        <v>1171</v>
      </c>
      <c r="I6" s="59" t="s">
        <v>4901</v>
      </c>
      <c r="J6" s="70" t="s">
        <v>1212</v>
      </c>
      <c r="K6" s="59" t="s">
        <v>1160</v>
      </c>
      <c r="L6" s="82" t="s">
        <v>5125</v>
      </c>
      <c r="M6" s="82" t="s">
        <v>4686</v>
      </c>
      <c r="N6" s="70" t="s">
        <v>2687</v>
      </c>
      <c r="O6" s="82" t="s">
        <v>5125</v>
      </c>
      <c r="P6" s="59" t="s">
        <v>5125</v>
      </c>
      <c r="Q6" s="163" t="s">
        <v>7261</v>
      </c>
      <c r="R6" s="59" t="s">
        <v>5125</v>
      </c>
      <c r="S6" s="4" t="s">
        <v>6247</v>
      </c>
      <c r="T6" s="59" t="s">
        <v>6249</v>
      </c>
      <c r="U6" s="4" t="s">
        <v>6247</v>
      </c>
      <c r="V6" s="70" t="s">
        <v>6249</v>
      </c>
      <c r="W6" s="70" t="s">
        <v>7262</v>
      </c>
      <c r="X6" s="70" t="s">
        <v>18</v>
      </c>
      <c r="Y6" s="70" t="s">
        <v>774</v>
      </c>
      <c r="Z6" s="70" t="s">
        <v>774</v>
      </c>
      <c r="AA6" s="171" t="s">
        <v>774</v>
      </c>
      <c r="AB6" s="70" t="s">
        <v>1319</v>
      </c>
      <c r="AC6" s="70" t="s">
        <v>1805</v>
      </c>
      <c r="AD6" s="70" t="s">
        <v>1222</v>
      </c>
      <c r="AE6" s="82" t="s">
        <v>3414</v>
      </c>
      <c r="AF6" s="70" t="s">
        <v>1218</v>
      </c>
      <c r="AG6" s="70" t="s">
        <v>4993</v>
      </c>
      <c r="AH6" s="70" t="s">
        <v>4942</v>
      </c>
      <c r="AI6" s="70" t="s">
        <v>1403</v>
      </c>
      <c r="AJ6" s="70" t="s">
        <v>18</v>
      </c>
      <c r="AK6" s="70">
        <v>2</v>
      </c>
      <c r="AL6" s="108" t="s">
        <v>6294</v>
      </c>
      <c r="AM6" t="s">
        <v>5125</v>
      </c>
      <c r="AN6" t="b">
        <v>1</v>
      </c>
    </row>
    <row r="7" spans="1:40" hidden="1" x14ac:dyDescent="0.3">
      <c r="A7" s="59" t="s">
        <v>4966</v>
      </c>
      <c r="B7" s="70" t="s">
        <v>2075</v>
      </c>
      <c r="C7" s="70" t="s">
        <v>4993</v>
      </c>
      <c r="D7" s="70" t="s">
        <v>1171</v>
      </c>
      <c r="E7" s="70" t="s">
        <v>17</v>
      </c>
      <c r="F7" s="70" t="s">
        <v>1166</v>
      </c>
      <c r="G7" s="59" t="s">
        <v>5638</v>
      </c>
      <c r="H7" s="70" t="s">
        <v>1171</v>
      </c>
      <c r="I7" s="59" t="s">
        <v>4901</v>
      </c>
      <c r="J7" s="70" t="s">
        <v>1212</v>
      </c>
      <c r="K7" s="59" t="s">
        <v>1160</v>
      </c>
      <c r="L7" s="82" t="s">
        <v>5942</v>
      </c>
      <c r="M7" s="82" t="s">
        <v>4686</v>
      </c>
      <c r="N7" s="70" t="s">
        <v>2687</v>
      </c>
      <c r="O7" s="82" t="s">
        <v>5942</v>
      </c>
      <c r="P7" s="59" t="s">
        <v>5942</v>
      </c>
      <c r="Q7" s="163" t="s">
        <v>7263</v>
      </c>
      <c r="R7" s="59">
        <v>9051701</v>
      </c>
      <c r="S7" s="4" t="s">
        <v>4966</v>
      </c>
      <c r="T7" s="59" t="s">
        <v>2895</v>
      </c>
      <c r="U7" s="4" t="s">
        <v>4966</v>
      </c>
      <c r="V7" s="70" t="s">
        <v>2895</v>
      </c>
      <c r="W7" s="70" t="s">
        <v>7264</v>
      </c>
      <c r="X7" s="70" t="s">
        <v>18</v>
      </c>
      <c r="Y7" s="70" t="s">
        <v>774</v>
      </c>
      <c r="Z7" s="70" t="s">
        <v>774</v>
      </c>
      <c r="AA7" s="171" t="s">
        <v>774</v>
      </c>
      <c r="AB7" s="70" t="s">
        <v>1319</v>
      </c>
      <c r="AC7" s="70" t="s">
        <v>1170</v>
      </c>
      <c r="AD7" s="70" t="s">
        <v>19</v>
      </c>
      <c r="AE7" s="82" t="s">
        <v>1162</v>
      </c>
      <c r="AF7" s="70" t="s">
        <v>1218</v>
      </c>
      <c r="AG7" s="70" t="s">
        <v>4993</v>
      </c>
      <c r="AH7" s="4" t="s">
        <v>6247</v>
      </c>
      <c r="AI7" s="70" t="s">
        <v>6249</v>
      </c>
      <c r="AJ7" s="70" t="s">
        <v>18</v>
      </c>
      <c r="AK7" s="70">
        <v>1</v>
      </c>
      <c r="AL7" s="108" t="s">
        <v>6293</v>
      </c>
      <c r="AM7" t="s">
        <v>5942</v>
      </c>
      <c r="AN7" t="b">
        <v>1</v>
      </c>
    </row>
    <row r="8" spans="1:40" hidden="1" x14ac:dyDescent="0.3">
      <c r="A8" s="59" t="s">
        <v>5892</v>
      </c>
      <c r="B8" s="70" t="s">
        <v>2075</v>
      </c>
      <c r="C8" s="70" t="s">
        <v>4993</v>
      </c>
      <c r="D8" s="70" t="s">
        <v>1171</v>
      </c>
      <c r="E8" s="70" t="s">
        <v>17</v>
      </c>
      <c r="F8" s="70" t="s">
        <v>1166</v>
      </c>
      <c r="G8" s="59" t="s">
        <v>5638</v>
      </c>
      <c r="H8" s="70" t="s">
        <v>1171</v>
      </c>
      <c r="I8" s="59" t="s">
        <v>4901</v>
      </c>
      <c r="J8" s="70" t="s">
        <v>1212</v>
      </c>
      <c r="K8" s="59" t="s">
        <v>1160</v>
      </c>
      <c r="L8" s="82" t="s">
        <v>5943</v>
      </c>
      <c r="M8" s="82" t="s">
        <v>4686</v>
      </c>
      <c r="N8" s="70" t="s">
        <v>2687</v>
      </c>
      <c r="O8" s="82" t="s">
        <v>5943</v>
      </c>
      <c r="P8" s="59" t="s">
        <v>5943</v>
      </c>
      <c r="Q8" s="163" t="s">
        <v>7265</v>
      </c>
      <c r="R8" s="59">
        <v>9051701</v>
      </c>
      <c r="S8" s="4" t="s">
        <v>5892</v>
      </c>
      <c r="T8" s="59" t="s">
        <v>3</v>
      </c>
      <c r="U8" s="4" t="s">
        <v>5892</v>
      </c>
      <c r="V8" s="70" t="s">
        <v>3</v>
      </c>
      <c r="W8" s="70" t="s">
        <v>7266</v>
      </c>
      <c r="X8" s="70" t="s">
        <v>18</v>
      </c>
      <c r="Y8" s="70" t="s">
        <v>774</v>
      </c>
      <c r="Z8" s="70" t="s">
        <v>774</v>
      </c>
      <c r="AA8" s="171" t="s">
        <v>774</v>
      </c>
      <c r="AB8" s="70" t="s">
        <v>1319</v>
      </c>
      <c r="AC8" s="70" t="s">
        <v>1170</v>
      </c>
      <c r="AD8" s="70" t="s">
        <v>19</v>
      </c>
      <c r="AE8" s="82" t="s">
        <v>1162</v>
      </c>
      <c r="AF8" s="70" t="s">
        <v>1218</v>
      </c>
      <c r="AG8" s="70" t="s">
        <v>4993</v>
      </c>
      <c r="AH8" s="4" t="s">
        <v>6247</v>
      </c>
      <c r="AI8" s="70" t="s">
        <v>6249</v>
      </c>
      <c r="AJ8" s="70" t="s">
        <v>18</v>
      </c>
      <c r="AK8" s="70">
        <v>1</v>
      </c>
      <c r="AL8" s="108" t="s">
        <v>6293</v>
      </c>
      <c r="AM8" t="s">
        <v>5943</v>
      </c>
      <c r="AN8" t="b">
        <v>1</v>
      </c>
    </row>
    <row r="9" spans="1:40" hidden="1" x14ac:dyDescent="0.3">
      <c r="A9" s="59" t="s">
        <v>4943</v>
      </c>
      <c r="B9" s="70" t="s">
        <v>2075</v>
      </c>
      <c r="C9" s="70" t="s">
        <v>4993</v>
      </c>
      <c r="D9" s="70" t="s">
        <v>1171</v>
      </c>
      <c r="E9" s="70" t="s">
        <v>17</v>
      </c>
      <c r="F9" s="70" t="s">
        <v>1166</v>
      </c>
      <c r="G9" s="59" t="s">
        <v>5638</v>
      </c>
      <c r="H9" s="70" t="s">
        <v>1171</v>
      </c>
      <c r="I9" s="59" t="s">
        <v>4901</v>
      </c>
      <c r="J9" s="70" t="s">
        <v>1212</v>
      </c>
      <c r="K9" s="59" t="s">
        <v>1160</v>
      </c>
      <c r="L9" s="82" t="s">
        <v>5127</v>
      </c>
      <c r="M9" s="82" t="s">
        <v>4686</v>
      </c>
      <c r="N9" s="70" t="s">
        <v>2687</v>
      </c>
      <c r="O9" s="82" t="s">
        <v>5127</v>
      </c>
      <c r="P9" s="59" t="s">
        <v>5127</v>
      </c>
      <c r="Q9" s="163" t="s">
        <v>7267</v>
      </c>
      <c r="R9" s="59" t="s">
        <v>5125</v>
      </c>
      <c r="S9" s="4" t="s">
        <v>4943</v>
      </c>
      <c r="T9" s="59" t="s">
        <v>6732</v>
      </c>
      <c r="U9" s="4" t="s">
        <v>4943</v>
      </c>
      <c r="V9" s="70" t="s">
        <v>6243</v>
      </c>
      <c r="W9" s="70" t="s">
        <v>7268</v>
      </c>
      <c r="X9" s="70" t="s">
        <v>18</v>
      </c>
      <c r="Y9" s="70" t="s">
        <v>774</v>
      </c>
      <c r="Z9" s="70" t="s">
        <v>774</v>
      </c>
      <c r="AA9" s="171" t="s">
        <v>774</v>
      </c>
      <c r="AB9" s="70" t="s">
        <v>1319</v>
      </c>
      <c r="AC9" s="70" t="s">
        <v>1805</v>
      </c>
      <c r="AD9" s="70" t="s">
        <v>1222</v>
      </c>
      <c r="AE9" s="82" t="s">
        <v>3414</v>
      </c>
      <c r="AF9" s="70" t="s">
        <v>1218</v>
      </c>
      <c r="AG9" s="70" t="s">
        <v>4993</v>
      </c>
      <c r="AH9" s="70" t="s">
        <v>4942</v>
      </c>
      <c r="AI9" s="70" t="s">
        <v>1403</v>
      </c>
      <c r="AJ9" s="70" t="s">
        <v>18</v>
      </c>
      <c r="AK9" s="70">
        <v>2</v>
      </c>
      <c r="AL9" s="108" t="s">
        <v>6294</v>
      </c>
      <c r="AM9" t="s">
        <v>5127</v>
      </c>
      <c r="AN9" t="b">
        <v>1</v>
      </c>
    </row>
    <row r="10" spans="1:40" x14ac:dyDescent="0.3">
      <c r="A10" s="59" t="s">
        <v>4944</v>
      </c>
      <c r="B10" s="70" t="s">
        <v>2075</v>
      </c>
      <c r="C10" s="70" t="s">
        <v>4993</v>
      </c>
      <c r="D10" s="70" t="s">
        <v>1171</v>
      </c>
      <c r="E10" s="70" t="s">
        <v>17</v>
      </c>
      <c r="F10" s="70" t="s">
        <v>1166</v>
      </c>
      <c r="G10" s="59" t="s">
        <v>5638</v>
      </c>
      <c r="H10" s="70" t="s">
        <v>1171</v>
      </c>
      <c r="I10" s="59" t="s">
        <v>4901</v>
      </c>
      <c r="J10" s="70" t="s">
        <v>1212</v>
      </c>
      <c r="K10" s="59" t="s">
        <v>1160</v>
      </c>
      <c r="L10" s="82" t="s">
        <v>5129</v>
      </c>
      <c r="M10" s="82" t="s">
        <v>4686</v>
      </c>
      <c r="N10" s="70" t="s">
        <v>2687</v>
      </c>
      <c r="O10" s="82" t="s">
        <v>5129</v>
      </c>
      <c r="P10" s="59" t="s">
        <v>5129</v>
      </c>
      <c r="Q10" s="163" t="s">
        <v>7269</v>
      </c>
      <c r="R10" s="59" t="s">
        <v>5127</v>
      </c>
      <c r="S10" s="4" t="s">
        <v>4944</v>
      </c>
      <c r="T10" s="59" t="s">
        <v>6242</v>
      </c>
      <c r="U10" s="70" t="s">
        <v>4944</v>
      </c>
      <c r="V10" s="70" t="s">
        <v>6242</v>
      </c>
      <c r="W10" s="70" t="s">
        <v>7270</v>
      </c>
      <c r="X10" s="70" t="s">
        <v>18</v>
      </c>
      <c r="Y10" s="70" t="s">
        <v>774</v>
      </c>
      <c r="Z10" s="70" t="s">
        <v>6258</v>
      </c>
      <c r="AA10" s="171" t="s">
        <v>774</v>
      </c>
      <c r="AB10" s="70" t="s">
        <v>774</v>
      </c>
      <c r="AC10" s="70" t="s">
        <v>1195</v>
      </c>
      <c r="AD10" s="70" t="s">
        <v>1231</v>
      </c>
      <c r="AE10" s="82" t="s">
        <v>3414</v>
      </c>
      <c r="AF10" s="70" t="s">
        <v>1218</v>
      </c>
      <c r="AG10" s="70" t="s">
        <v>4993</v>
      </c>
      <c r="AH10" s="4" t="s">
        <v>4943</v>
      </c>
      <c r="AI10" s="59" t="s">
        <v>6732</v>
      </c>
      <c r="AJ10" s="70" t="s">
        <v>18</v>
      </c>
      <c r="AK10" s="70">
        <v>1</v>
      </c>
      <c r="AL10" s="108" t="s">
        <v>6293</v>
      </c>
      <c r="AM10" t="s">
        <v>5129</v>
      </c>
      <c r="AN10" t="b">
        <v>1</v>
      </c>
    </row>
    <row r="11" spans="1:40" x14ac:dyDescent="0.3">
      <c r="A11" s="59" t="s">
        <v>4955</v>
      </c>
      <c r="B11" s="70" t="s">
        <v>2075</v>
      </c>
      <c r="C11" s="70" t="s">
        <v>4993</v>
      </c>
      <c r="D11" s="70" t="s">
        <v>1171</v>
      </c>
      <c r="E11" s="70" t="s">
        <v>17</v>
      </c>
      <c r="F11" s="70" t="s">
        <v>1166</v>
      </c>
      <c r="G11" s="59" t="s">
        <v>5638</v>
      </c>
      <c r="H11" s="70" t="s">
        <v>1171</v>
      </c>
      <c r="I11" s="59" t="s">
        <v>4901</v>
      </c>
      <c r="J11" s="70" t="s">
        <v>1212</v>
      </c>
      <c r="K11" s="59" t="s">
        <v>1160</v>
      </c>
      <c r="L11" s="82" t="s">
        <v>5131</v>
      </c>
      <c r="M11" s="82" t="s">
        <v>4686</v>
      </c>
      <c r="N11" s="70" t="s">
        <v>2687</v>
      </c>
      <c r="O11" s="82" t="s">
        <v>5131</v>
      </c>
      <c r="P11" s="59" t="s">
        <v>5131</v>
      </c>
      <c r="Q11" s="163" t="s">
        <v>7271</v>
      </c>
      <c r="R11" s="59" t="s">
        <v>5152</v>
      </c>
      <c r="S11" s="4" t="s">
        <v>4955</v>
      </c>
      <c r="T11" s="59" t="s">
        <v>1383</v>
      </c>
      <c r="U11" s="70" t="s">
        <v>4955</v>
      </c>
      <c r="V11" s="70" t="s">
        <v>1383</v>
      </c>
      <c r="W11" s="70" t="s">
        <v>7272</v>
      </c>
      <c r="X11" s="70" t="s">
        <v>18</v>
      </c>
      <c r="Y11" s="70" t="s">
        <v>774</v>
      </c>
      <c r="Z11" s="70" t="s">
        <v>6259</v>
      </c>
      <c r="AA11" s="171" t="s">
        <v>774</v>
      </c>
      <c r="AB11" s="70" t="s">
        <v>774</v>
      </c>
      <c r="AC11" s="70" t="s">
        <v>1195</v>
      </c>
      <c r="AD11" s="70" t="s">
        <v>1231</v>
      </c>
      <c r="AE11" s="82" t="s">
        <v>3414</v>
      </c>
      <c r="AF11" s="70" t="s">
        <v>1218</v>
      </c>
      <c r="AG11" s="70" t="s">
        <v>4993</v>
      </c>
      <c r="AH11" s="4" t="s">
        <v>4943</v>
      </c>
      <c r="AI11" s="59" t="s">
        <v>6732</v>
      </c>
      <c r="AJ11" s="70" t="s">
        <v>18</v>
      </c>
      <c r="AK11" s="70">
        <v>1</v>
      </c>
      <c r="AL11" s="108" t="s">
        <v>6293</v>
      </c>
      <c r="AM11" t="s">
        <v>5131</v>
      </c>
      <c r="AN11" t="b">
        <v>1</v>
      </c>
    </row>
    <row r="12" spans="1:40" x14ac:dyDescent="0.3">
      <c r="A12" s="59" t="s">
        <v>6240</v>
      </c>
      <c r="B12" s="70" t="s">
        <v>2075</v>
      </c>
      <c r="C12" s="70" t="s">
        <v>4993</v>
      </c>
      <c r="D12" s="70" t="s">
        <v>1171</v>
      </c>
      <c r="E12" s="70" t="s">
        <v>17</v>
      </c>
      <c r="F12" s="70" t="s">
        <v>1166</v>
      </c>
      <c r="G12" s="59" t="s">
        <v>5638</v>
      </c>
      <c r="H12" s="70" t="s">
        <v>1171</v>
      </c>
      <c r="I12" s="59" t="s">
        <v>4901</v>
      </c>
      <c r="J12" s="70" t="s">
        <v>1212</v>
      </c>
      <c r="K12" s="59" t="s">
        <v>1160</v>
      </c>
      <c r="L12" s="82" t="s">
        <v>5133</v>
      </c>
      <c r="M12" s="82" t="s">
        <v>4686</v>
      </c>
      <c r="N12" s="70" t="s">
        <v>2687</v>
      </c>
      <c r="O12" s="82" t="s">
        <v>5133</v>
      </c>
      <c r="P12" s="59" t="s">
        <v>5133</v>
      </c>
      <c r="Q12" s="163" t="s">
        <v>7273</v>
      </c>
      <c r="R12" s="59" t="s">
        <v>5127</v>
      </c>
      <c r="S12" s="4" t="s">
        <v>6240</v>
      </c>
      <c r="T12" s="59" t="s">
        <v>6252</v>
      </c>
      <c r="U12" s="70" t="s">
        <v>6240</v>
      </c>
      <c r="V12" s="70" t="s">
        <v>6252</v>
      </c>
      <c r="W12" s="70" t="s">
        <v>7274</v>
      </c>
      <c r="X12" s="70" t="s">
        <v>18</v>
      </c>
      <c r="Y12" s="70" t="s">
        <v>774</v>
      </c>
      <c r="Z12" s="70" t="s">
        <v>6260</v>
      </c>
      <c r="AA12" s="171" t="s">
        <v>774</v>
      </c>
      <c r="AB12" s="70" t="s">
        <v>774</v>
      </c>
      <c r="AC12" s="70" t="s">
        <v>1195</v>
      </c>
      <c r="AD12" s="70" t="s">
        <v>1231</v>
      </c>
      <c r="AE12" s="82" t="s">
        <v>3414</v>
      </c>
      <c r="AF12" s="70" t="s">
        <v>1218</v>
      </c>
      <c r="AG12" s="70" t="s">
        <v>4993</v>
      </c>
      <c r="AH12" s="4" t="s">
        <v>4943</v>
      </c>
      <c r="AI12" s="59" t="s">
        <v>6732</v>
      </c>
      <c r="AJ12" s="70" t="s">
        <v>18</v>
      </c>
      <c r="AK12" s="70">
        <v>1</v>
      </c>
      <c r="AL12" s="108" t="s">
        <v>6293</v>
      </c>
      <c r="AM12" t="s">
        <v>5133</v>
      </c>
      <c r="AN12" t="b">
        <v>1</v>
      </c>
    </row>
    <row r="13" spans="1:40" x14ac:dyDescent="0.3">
      <c r="A13" s="59" t="s">
        <v>6241</v>
      </c>
      <c r="B13" s="70" t="s">
        <v>2075</v>
      </c>
      <c r="C13" s="70" t="s">
        <v>4993</v>
      </c>
      <c r="D13" s="70" t="s">
        <v>1171</v>
      </c>
      <c r="E13" s="70" t="s">
        <v>17</v>
      </c>
      <c r="F13" s="70" t="s">
        <v>1166</v>
      </c>
      <c r="G13" s="59" t="s">
        <v>5638</v>
      </c>
      <c r="H13" s="70" t="s">
        <v>1171</v>
      </c>
      <c r="I13" s="59" t="s">
        <v>4901</v>
      </c>
      <c r="J13" s="70" t="s">
        <v>1212</v>
      </c>
      <c r="K13" s="59" t="s">
        <v>1160</v>
      </c>
      <c r="L13" s="82" t="s">
        <v>5135</v>
      </c>
      <c r="M13" s="82" t="s">
        <v>4686</v>
      </c>
      <c r="N13" s="70" t="s">
        <v>2687</v>
      </c>
      <c r="O13" s="82" t="s">
        <v>5135</v>
      </c>
      <c r="P13" s="59" t="s">
        <v>5135</v>
      </c>
      <c r="Q13" s="163" t="s">
        <v>7275</v>
      </c>
      <c r="R13" s="59" t="s">
        <v>5152</v>
      </c>
      <c r="S13" s="4" t="s">
        <v>6241</v>
      </c>
      <c r="T13" s="59" t="s">
        <v>4660</v>
      </c>
      <c r="U13" s="70" t="s">
        <v>6241</v>
      </c>
      <c r="V13" s="70" t="s">
        <v>4660</v>
      </c>
      <c r="W13" s="70" t="s">
        <v>7276</v>
      </c>
      <c r="X13" s="70" t="s">
        <v>18</v>
      </c>
      <c r="Y13" s="70" t="s">
        <v>774</v>
      </c>
      <c r="Z13" s="70" t="s">
        <v>6261</v>
      </c>
      <c r="AA13" s="171" t="s">
        <v>774</v>
      </c>
      <c r="AB13" s="70" t="s">
        <v>774</v>
      </c>
      <c r="AC13" s="70" t="s">
        <v>1195</v>
      </c>
      <c r="AD13" s="70" t="s">
        <v>1231</v>
      </c>
      <c r="AE13" s="82" t="s">
        <v>3414</v>
      </c>
      <c r="AF13" s="70" t="s">
        <v>1218</v>
      </c>
      <c r="AG13" s="70" t="s">
        <v>4993</v>
      </c>
      <c r="AH13" s="4" t="s">
        <v>4943</v>
      </c>
      <c r="AI13" s="59" t="s">
        <v>6732</v>
      </c>
      <c r="AJ13" s="70" t="s">
        <v>18</v>
      </c>
      <c r="AK13" s="70">
        <v>1</v>
      </c>
      <c r="AL13" s="108" t="s">
        <v>6293</v>
      </c>
      <c r="AM13" t="s">
        <v>5135</v>
      </c>
      <c r="AN13" t="b">
        <v>1</v>
      </c>
    </row>
    <row r="14" spans="1:40" hidden="1" x14ac:dyDescent="0.3">
      <c r="A14" s="59" t="s">
        <v>6250</v>
      </c>
      <c r="B14" s="70" t="s">
        <v>2075</v>
      </c>
      <c r="C14" s="70" t="s">
        <v>4993</v>
      </c>
      <c r="D14" s="70" t="s">
        <v>1171</v>
      </c>
      <c r="E14" s="70" t="s">
        <v>17</v>
      </c>
      <c r="F14" s="70" t="s">
        <v>1166</v>
      </c>
      <c r="G14" s="59" t="s">
        <v>5638</v>
      </c>
      <c r="H14" s="70" t="s">
        <v>1171</v>
      </c>
      <c r="I14" s="59" t="s">
        <v>4901</v>
      </c>
      <c r="J14" s="70" t="s">
        <v>1212</v>
      </c>
      <c r="K14" s="59" t="s">
        <v>1160</v>
      </c>
      <c r="L14" s="82" t="s">
        <v>5137</v>
      </c>
      <c r="M14" s="82" t="s">
        <v>4686</v>
      </c>
      <c r="N14" s="70" t="s">
        <v>2687</v>
      </c>
      <c r="O14" s="82" t="s">
        <v>5137</v>
      </c>
      <c r="P14" s="59" t="s">
        <v>5137</v>
      </c>
      <c r="Q14" s="163" t="s">
        <v>7277</v>
      </c>
      <c r="R14" s="59" t="s">
        <v>5149</v>
      </c>
      <c r="S14" s="70" t="s">
        <v>6250</v>
      </c>
      <c r="T14" s="59" t="s">
        <v>6265</v>
      </c>
      <c r="U14" s="70" t="s">
        <v>6250</v>
      </c>
      <c r="V14" s="70" t="s">
        <v>6265</v>
      </c>
      <c r="W14" s="70" t="s">
        <v>7278</v>
      </c>
      <c r="X14" s="70" t="s">
        <v>18</v>
      </c>
      <c r="Y14" s="70" t="s">
        <v>774</v>
      </c>
      <c r="Z14" s="70" t="s">
        <v>774</v>
      </c>
      <c r="AA14" s="171" t="s">
        <v>774</v>
      </c>
      <c r="AB14" s="70" t="s">
        <v>774</v>
      </c>
      <c r="AC14" s="70" t="s">
        <v>1195</v>
      </c>
      <c r="AD14" s="70" t="s">
        <v>1231</v>
      </c>
      <c r="AE14" s="82" t="s">
        <v>1162</v>
      </c>
      <c r="AF14" s="70" t="s">
        <v>1218</v>
      </c>
      <c r="AG14" s="70" t="s">
        <v>4993</v>
      </c>
      <c r="AH14" s="4" t="s">
        <v>4943</v>
      </c>
      <c r="AI14" s="59" t="s">
        <v>6732</v>
      </c>
      <c r="AJ14" s="70" t="s">
        <v>18</v>
      </c>
      <c r="AK14" s="70">
        <v>0</v>
      </c>
      <c r="AL14" s="103" t="s">
        <v>5606</v>
      </c>
      <c r="AM14" t="s">
        <v>5137</v>
      </c>
      <c r="AN14" t="b">
        <v>1</v>
      </c>
    </row>
    <row r="15" spans="1:40" hidden="1" x14ac:dyDescent="0.3">
      <c r="A15" s="59" t="s">
        <v>6248</v>
      </c>
      <c r="B15" s="70" t="s">
        <v>2075</v>
      </c>
      <c r="C15" s="70" t="s">
        <v>4993</v>
      </c>
      <c r="D15" s="70" t="s">
        <v>1217</v>
      </c>
      <c r="E15" s="70" t="s">
        <v>143</v>
      </c>
      <c r="F15" s="70" t="s">
        <v>1168</v>
      </c>
      <c r="G15" s="59" t="s">
        <v>5632</v>
      </c>
      <c r="H15" s="70" t="s">
        <v>2867</v>
      </c>
      <c r="I15" s="59" t="s">
        <v>144</v>
      </c>
      <c r="J15" s="70" t="s">
        <v>2862</v>
      </c>
      <c r="K15" s="59" t="s">
        <v>6364</v>
      </c>
      <c r="L15" s="82" t="s">
        <v>5178</v>
      </c>
      <c r="M15" s="82" t="s">
        <v>4686</v>
      </c>
      <c r="N15" s="70" t="s">
        <v>2687</v>
      </c>
      <c r="O15" s="82" t="s">
        <v>5178</v>
      </c>
      <c r="P15" s="59" t="s">
        <v>5178</v>
      </c>
      <c r="Q15" s="163" t="s">
        <v>7279</v>
      </c>
      <c r="R15" s="59" t="s">
        <v>5178</v>
      </c>
      <c r="S15" s="4" t="s">
        <v>6248</v>
      </c>
      <c r="T15" s="59" t="s">
        <v>6249</v>
      </c>
      <c r="U15" s="4" t="s">
        <v>6248</v>
      </c>
      <c r="V15" s="70" t="s">
        <v>6249</v>
      </c>
      <c r="W15" s="70" t="s">
        <v>7280</v>
      </c>
      <c r="X15" s="70" t="s">
        <v>144</v>
      </c>
      <c r="Y15" s="70" t="s">
        <v>774</v>
      </c>
      <c r="Z15" s="70" t="s">
        <v>774</v>
      </c>
      <c r="AA15" s="171" t="s">
        <v>774</v>
      </c>
      <c r="AB15" s="70" t="s">
        <v>5005</v>
      </c>
      <c r="AC15" s="70" t="s">
        <v>1805</v>
      </c>
      <c r="AD15" s="70" t="s">
        <v>1222</v>
      </c>
      <c r="AE15" s="82" t="s">
        <v>3414</v>
      </c>
      <c r="AF15" s="70" t="s">
        <v>1218</v>
      </c>
      <c r="AG15" s="70" t="s">
        <v>4993</v>
      </c>
      <c r="AH15" s="70" t="s">
        <v>4942</v>
      </c>
      <c r="AI15" s="70" t="s">
        <v>1403</v>
      </c>
      <c r="AJ15" s="70" t="s">
        <v>144</v>
      </c>
      <c r="AK15" s="70">
        <v>2</v>
      </c>
      <c r="AL15" s="108" t="s">
        <v>6294</v>
      </c>
      <c r="AM15" t="s">
        <v>5178</v>
      </c>
      <c r="AN15" t="b">
        <v>1</v>
      </c>
    </row>
    <row r="16" spans="1:40" hidden="1" x14ac:dyDescent="0.3">
      <c r="A16" s="59" t="s">
        <v>4991</v>
      </c>
      <c r="B16" s="70" t="s">
        <v>2075</v>
      </c>
      <c r="C16" s="70" t="s">
        <v>4993</v>
      </c>
      <c r="D16" s="70" t="s">
        <v>1217</v>
      </c>
      <c r="E16" s="70" t="s">
        <v>143</v>
      </c>
      <c r="F16" s="70" t="s">
        <v>1168</v>
      </c>
      <c r="G16" s="59" t="s">
        <v>5632</v>
      </c>
      <c r="H16" s="70" t="s">
        <v>2867</v>
      </c>
      <c r="I16" s="59" t="s">
        <v>144</v>
      </c>
      <c r="J16" s="70" t="s">
        <v>2862</v>
      </c>
      <c r="K16" s="59" t="s">
        <v>6364</v>
      </c>
      <c r="L16" s="82" t="s">
        <v>5179</v>
      </c>
      <c r="M16" s="82" t="s">
        <v>4686</v>
      </c>
      <c r="N16" s="70" t="s">
        <v>2687</v>
      </c>
      <c r="O16" s="82" t="s">
        <v>5179</v>
      </c>
      <c r="P16" s="59" t="s">
        <v>5179</v>
      </c>
      <c r="Q16" s="163" t="s">
        <v>7281</v>
      </c>
      <c r="R16" s="59" t="s">
        <v>5179</v>
      </c>
      <c r="S16" s="4" t="s">
        <v>4991</v>
      </c>
      <c r="T16" s="59" t="s">
        <v>6703</v>
      </c>
      <c r="U16" s="4" t="s">
        <v>4991</v>
      </c>
      <c r="V16" s="70" t="s">
        <v>6703</v>
      </c>
      <c r="W16" s="70" t="s">
        <v>7282</v>
      </c>
      <c r="X16" s="70" t="s">
        <v>144</v>
      </c>
      <c r="Y16" s="70" t="s">
        <v>774</v>
      </c>
      <c r="Z16" s="70" t="s">
        <v>774</v>
      </c>
      <c r="AA16" s="171" t="s">
        <v>774</v>
      </c>
      <c r="AB16" s="70" t="s">
        <v>5005</v>
      </c>
      <c r="AC16" s="70" t="s">
        <v>1170</v>
      </c>
      <c r="AD16" s="70" t="s">
        <v>19</v>
      </c>
      <c r="AE16" s="82" t="s">
        <v>1162</v>
      </c>
      <c r="AF16" s="70" t="s">
        <v>1218</v>
      </c>
      <c r="AG16" s="70" t="s">
        <v>4993</v>
      </c>
      <c r="AH16" s="4" t="s">
        <v>6248</v>
      </c>
      <c r="AI16" s="70" t="s">
        <v>6249</v>
      </c>
      <c r="AJ16" s="70" t="s">
        <v>144</v>
      </c>
      <c r="AK16" s="70">
        <v>1</v>
      </c>
      <c r="AL16" s="108" t="s">
        <v>6293</v>
      </c>
      <c r="AM16" t="s">
        <v>5179</v>
      </c>
      <c r="AN16" t="b">
        <v>1</v>
      </c>
    </row>
    <row r="17" spans="1:40" hidden="1" x14ac:dyDescent="0.3">
      <c r="A17" s="59" t="s">
        <v>5894</v>
      </c>
      <c r="B17" s="70" t="s">
        <v>2075</v>
      </c>
      <c r="C17" s="70" t="s">
        <v>4993</v>
      </c>
      <c r="D17" s="70" t="s">
        <v>1217</v>
      </c>
      <c r="E17" s="70" t="s">
        <v>143</v>
      </c>
      <c r="F17" s="70" t="s">
        <v>1168</v>
      </c>
      <c r="G17" s="59" t="s">
        <v>5632</v>
      </c>
      <c r="H17" s="70" t="s">
        <v>2867</v>
      </c>
      <c r="I17" s="59" t="s">
        <v>144</v>
      </c>
      <c r="J17" s="70" t="s">
        <v>2862</v>
      </c>
      <c r="K17" s="59" t="s">
        <v>6364</v>
      </c>
      <c r="L17" s="82" t="s">
        <v>5895</v>
      </c>
      <c r="M17" s="82" t="s">
        <v>4686</v>
      </c>
      <c r="N17" s="70" t="s">
        <v>2687</v>
      </c>
      <c r="O17" s="82" t="s">
        <v>5895</v>
      </c>
      <c r="P17" s="59" t="s">
        <v>5895</v>
      </c>
      <c r="Q17" s="163" t="s">
        <v>7283</v>
      </c>
      <c r="R17" s="59" t="s">
        <v>5179</v>
      </c>
      <c r="S17" s="4" t="s">
        <v>5894</v>
      </c>
      <c r="T17" s="59" t="s">
        <v>5893</v>
      </c>
      <c r="U17" s="4" t="s">
        <v>5894</v>
      </c>
      <c r="V17" s="70" t="s">
        <v>5893</v>
      </c>
      <c r="W17" s="70" t="s">
        <v>7284</v>
      </c>
      <c r="X17" s="70" t="s">
        <v>144</v>
      </c>
      <c r="Y17" s="70" t="s">
        <v>774</v>
      </c>
      <c r="Z17" s="70" t="s">
        <v>774</v>
      </c>
      <c r="AA17" s="171" t="s">
        <v>774</v>
      </c>
      <c r="AB17" s="70" t="s">
        <v>5005</v>
      </c>
      <c r="AC17" s="70" t="s">
        <v>1170</v>
      </c>
      <c r="AD17" s="70" t="s">
        <v>19</v>
      </c>
      <c r="AE17" s="82" t="s">
        <v>1162</v>
      </c>
      <c r="AF17" s="70" t="s">
        <v>1218</v>
      </c>
      <c r="AG17" s="70" t="s">
        <v>4993</v>
      </c>
      <c r="AH17" s="4" t="s">
        <v>6248</v>
      </c>
      <c r="AI17" s="70" t="s">
        <v>6249</v>
      </c>
      <c r="AJ17" s="70" t="s">
        <v>144</v>
      </c>
      <c r="AK17" s="70">
        <v>1</v>
      </c>
      <c r="AL17" s="108" t="s">
        <v>6293</v>
      </c>
      <c r="AM17" t="s">
        <v>5895</v>
      </c>
      <c r="AN17" t="b">
        <v>1</v>
      </c>
    </row>
    <row r="18" spans="1:40" hidden="1" x14ac:dyDescent="0.3">
      <c r="A18" s="59" t="s">
        <v>4968</v>
      </c>
      <c r="B18" s="70" t="s">
        <v>2075</v>
      </c>
      <c r="C18" s="70" t="s">
        <v>4993</v>
      </c>
      <c r="D18" s="70" t="s">
        <v>1217</v>
      </c>
      <c r="E18" s="70" t="s">
        <v>143</v>
      </c>
      <c r="F18" s="70" t="s">
        <v>1168</v>
      </c>
      <c r="G18" s="59" t="s">
        <v>5632</v>
      </c>
      <c r="H18" s="70" t="s">
        <v>2867</v>
      </c>
      <c r="I18" s="59" t="s">
        <v>144</v>
      </c>
      <c r="J18" s="70" t="s">
        <v>2862</v>
      </c>
      <c r="K18" s="59" t="s">
        <v>6364</v>
      </c>
      <c r="L18" s="82" t="s">
        <v>5181</v>
      </c>
      <c r="M18" s="82" t="s">
        <v>4686</v>
      </c>
      <c r="N18" s="70" t="s">
        <v>2687</v>
      </c>
      <c r="O18" s="82" t="s">
        <v>5181</v>
      </c>
      <c r="P18" s="59" t="s">
        <v>5181</v>
      </c>
      <c r="Q18" s="163" t="s">
        <v>7285</v>
      </c>
      <c r="R18" s="59" t="s">
        <v>5178</v>
      </c>
      <c r="S18" s="4" t="s">
        <v>4968</v>
      </c>
      <c r="T18" s="59" t="s">
        <v>6244</v>
      </c>
      <c r="U18" s="4" t="s">
        <v>4968</v>
      </c>
      <c r="V18" s="70" t="s">
        <v>6244</v>
      </c>
      <c r="W18" s="70" t="s">
        <v>7286</v>
      </c>
      <c r="X18" s="70" t="s">
        <v>144</v>
      </c>
      <c r="Y18" s="70" t="s">
        <v>774</v>
      </c>
      <c r="Z18" s="70" t="s">
        <v>774</v>
      </c>
      <c r="AA18" s="171" t="s">
        <v>774</v>
      </c>
      <c r="AB18" s="70" t="s">
        <v>5005</v>
      </c>
      <c r="AC18" s="70" t="s">
        <v>1805</v>
      </c>
      <c r="AD18" s="70" t="s">
        <v>1222</v>
      </c>
      <c r="AE18" s="82" t="s">
        <v>3414</v>
      </c>
      <c r="AF18" s="70" t="s">
        <v>1218</v>
      </c>
      <c r="AG18" s="70" t="s">
        <v>4993</v>
      </c>
      <c r="AH18" s="70" t="s">
        <v>4942</v>
      </c>
      <c r="AI18" s="70" t="s">
        <v>1403</v>
      </c>
      <c r="AJ18" s="70" t="s">
        <v>144</v>
      </c>
      <c r="AK18" s="70">
        <v>2</v>
      </c>
      <c r="AL18" s="108" t="s">
        <v>6294</v>
      </c>
      <c r="AM18" t="s">
        <v>5181</v>
      </c>
      <c r="AN18" t="b">
        <v>1</v>
      </c>
    </row>
    <row r="19" spans="1:40" x14ac:dyDescent="0.3">
      <c r="A19" s="59" t="s">
        <v>4969</v>
      </c>
      <c r="B19" s="70" t="s">
        <v>2075</v>
      </c>
      <c r="C19" s="70" t="s">
        <v>4993</v>
      </c>
      <c r="D19" s="70" t="s">
        <v>1217</v>
      </c>
      <c r="E19" s="70" t="s">
        <v>143</v>
      </c>
      <c r="F19" s="70" t="s">
        <v>1168</v>
      </c>
      <c r="G19" s="59" t="s">
        <v>5632</v>
      </c>
      <c r="H19" s="70" t="s">
        <v>2867</v>
      </c>
      <c r="I19" s="59" t="s">
        <v>144</v>
      </c>
      <c r="J19" s="70" t="s">
        <v>2862</v>
      </c>
      <c r="K19" s="59" t="s">
        <v>6364</v>
      </c>
      <c r="L19" s="82" t="s">
        <v>5183</v>
      </c>
      <c r="M19" s="82" t="s">
        <v>4686</v>
      </c>
      <c r="N19" s="70" t="s">
        <v>2687</v>
      </c>
      <c r="O19" s="82" t="s">
        <v>5183</v>
      </c>
      <c r="P19" s="59" t="s">
        <v>5183</v>
      </c>
      <c r="Q19" s="163" t="s">
        <v>7287</v>
      </c>
      <c r="R19" s="59" t="s">
        <v>5181</v>
      </c>
      <c r="S19" s="70" t="s">
        <v>4969</v>
      </c>
      <c r="T19" s="59" t="s">
        <v>4999</v>
      </c>
      <c r="U19" s="70" t="s">
        <v>4969</v>
      </c>
      <c r="V19" s="70" t="s">
        <v>4999</v>
      </c>
      <c r="W19" s="70" t="s">
        <v>7288</v>
      </c>
      <c r="X19" s="70" t="s">
        <v>144</v>
      </c>
      <c r="Y19" s="70" t="s">
        <v>774</v>
      </c>
      <c r="Z19" s="70" t="s">
        <v>6254</v>
      </c>
      <c r="AA19" s="171" t="s">
        <v>774</v>
      </c>
      <c r="AB19" s="70" t="s">
        <v>774</v>
      </c>
      <c r="AC19" s="70" t="s">
        <v>1195</v>
      </c>
      <c r="AD19" s="70" t="s">
        <v>1231</v>
      </c>
      <c r="AE19" s="82" t="s">
        <v>3414</v>
      </c>
      <c r="AF19" s="70" t="s">
        <v>1218</v>
      </c>
      <c r="AG19" s="70" t="s">
        <v>4993</v>
      </c>
      <c r="AH19" s="4" t="s">
        <v>4968</v>
      </c>
      <c r="AI19" s="70" t="s">
        <v>6244</v>
      </c>
      <c r="AJ19" s="70" t="s">
        <v>144</v>
      </c>
      <c r="AK19" s="70">
        <v>1</v>
      </c>
      <c r="AL19" s="108" t="s">
        <v>6293</v>
      </c>
      <c r="AM19" t="s">
        <v>5183</v>
      </c>
      <c r="AN19" t="b">
        <v>1</v>
      </c>
    </row>
    <row r="20" spans="1:40" x14ac:dyDescent="0.3">
      <c r="A20" s="59" t="s">
        <v>4980</v>
      </c>
      <c r="B20" s="70" t="s">
        <v>2075</v>
      </c>
      <c r="C20" s="70" t="s">
        <v>4993</v>
      </c>
      <c r="D20" s="70" t="s">
        <v>1217</v>
      </c>
      <c r="E20" s="70" t="s">
        <v>143</v>
      </c>
      <c r="F20" s="70" t="s">
        <v>1168</v>
      </c>
      <c r="G20" s="59" t="s">
        <v>5632</v>
      </c>
      <c r="H20" s="70" t="s">
        <v>2867</v>
      </c>
      <c r="I20" s="59" t="s">
        <v>144</v>
      </c>
      <c r="J20" s="70" t="s">
        <v>2862</v>
      </c>
      <c r="K20" s="59" t="s">
        <v>6364</v>
      </c>
      <c r="L20" s="82" t="s">
        <v>5185</v>
      </c>
      <c r="M20" s="82" t="s">
        <v>4686</v>
      </c>
      <c r="N20" s="70" t="s">
        <v>2687</v>
      </c>
      <c r="O20" s="82" t="s">
        <v>5185</v>
      </c>
      <c r="P20" s="59" t="s">
        <v>5185</v>
      </c>
      <c r="Q20" s="163" t="s">
        <v>7289</v>
      </c>
      <c r="R20" s="59" t="s">
        <v>5206</v>
      </c>
      <c r="S20" s="70" t="s">
        <v>4980</v>
      </c>
      <c r="T20" s="59" t="s">
        <v>5612</v>
      </c>
      <c r="U20" s="70" t="s">
        <v>4980</v>
      </c>
      <c r="V20" s="70" t="s">
        <v>5612</v>
      </c>
      <c r="W20" s="70" t="s">
        <v>7290</v>
      </c>
      <c r="X20" s="70" t="s">
        <v>144</v>
      </c>
      <c r="Y20" s="70" t="s">
        <v>774</v>
      </c>
      <c r="Z20" s="70" t="s">
        <v>6255</v>
      </c>
      <c r="AA20" s="171" t="s">
        <v>774</v>
      </c>
      <c r="AB20" s="70" t="s">
        <v>774</v>
      </c>
      <c r="AC20" s="70" t="s">
        <v>1195</v>
      </c>
      <c r="AD20" s="70" t="s">
        <v>1231</v>
      </c>
      <c r="AE20" s="82" t="s">
        <v>3414</v>
      </c>
      <c r="AF20" s="70" t="s">
        <v>1218</v>
      </c>
      <c r="AG20" s="70" t="s">
        <v>4993</v>
      </c>
      <c r="AH20" s="4" t="s">
        <v>4968</v>
      </c>
      <c r="AI20" s="70" t="s">
        <v>6244</v>
      </c>
      <c r="AJ20" s="70" t="s">
        <v>144</v>
      </c>
      <c r="AK20" s="70">
        <v>1</v>
      </c>
      <c r="AL20" s="108" t="s">
        <v>6293</v>
      </c>
      <c r="AM20" t="s">
        <v>5185</v>
      </c>
      <c r="AN20" t="b">
        <v>1</v>
      </c>
    </row>
    <row r="21" spans="1:40" x14ac:dyDescent="0.3">
      <c r="A21" s="59" t="s">
        <v>6245</v>
      </c>
      <c r="B21" s="70" t="s">
        <v>2075</v>
      </c>
      <c r="C21" s="70" t="s">
        <v>4993</v>
      </c>
      <c r="D21" s="70" t="s">
        <v>1217</v>
      </c>
      <c r="E21" s="70" t="s">
        <v>143</v>
      </c>
      <c r="F21" s="70" t="s">
        <v>1168</v>
      </c>
      <c r="G21" s="59" t="s">
        <v>5632</v>
      </c>
      <c r="H21" s="70" t="s">
        <v>2867</v>
      </c>
      <c r="I21" s="59" t="s">
        <v>144</v>
      </c>
      <c r="J21" s="70" t="s">
        <v>2862</v>
      </c>
      <c r="K21" s="59" t="s">
        <v>6364</v>
      </c>
      <c r="L21" s="82" t="s">
        <v>5187</v>
      </c>
      <c r="M21" s="82" t="s">
        <v>4686</v>
      </c>
      <c r="N21" s="70" t="s">
        <v>2687</v>
      </c>
      <c r="O21" s="82" t="s">
        <v>5187</v>
      </c>
      <c r="P21" s="59" t="s">
        <v>5187</v>
      </c>
      <c r="Q21" s="163" t="s">
        <v>7291</v>
      </c>
      <c r="R21" s="59" t="s">
        <v>5181</v>
      </c>
      <c r="S21" s="70" t="s">
        <v>6245</v>
      </c>
      <c r="T21" s="59" t="s">
        <v>6253</v>
      </c>
      <c r="U21" s="70" t="s">
        <v>6245</v>
      </c>
      <c r="V21" s="70" t="s">
        <v>6253</v>
      </c>
      <c r="W21" s="70" t="s">
        <v>7292</v>
      </c>
      <c r="X21" s="70" t="s">
        <v>144</v>
      </c>
      <c r="Y21" s="70" t="s">
        <v>774</v>
      </c>
      <c r="Z21" s="70" t="s">
        <v>6256</v>
      </c>
      <c r="AA21" s="171" t="s">
        <v>774</v>
      </c>
      <c r="AB21" s="70" t="s">
        <v>774</v>
      </c>
      <c r="AC21" s="70" t="s">
        <v>1195</v>
      </c>
      <c r="AD21" s="70" t="s">
        <v>1231</v>
      </c>
      <c r="AE21" s="82" t="s">
        <v>3414</v>
      </c>
      <c r="AF21" s="70" t="s">
        <v>1218</v>
      </c>
      <c r="AG21" s="70" t="s">
        <v>4993</v>
      </c>
      <c r="AH21" s="4" t="s">
        <v>4968</v>
      </c>
      <c r="AI21" s="70" t="s">
        <v>6244</v>
      </c>
      <c r="AJ21" s="70" t="s">
        <v>144</v>
      </c>
      <c r="AK21" s="70">
        <v>1</v>
      </c>
      <c r="AL21" s="108" t="s">
        <v>6293</v>
      </c>
      <c r="AM21" t="s">
        <v>5187</v>
      </c>
      <c r="AN21" t="b">
        <v>1</v>
      </c>
    </row>
    <row r="22" spans="1:40" x14ac:dyDescent="0.3">
      <c r="A22" s="59" t="s">
        <v>6246</v>
      </c>
      <c r="B22" s="70" t="s">
        <v>2075</v>
      </c>
      <c r="C22" s="70" t="s">
        <v>4993</v>
      </c>
      <c r="D22" s="70" t="s">
        <v>1217</v>
      </c>
      <c r="E22" s="70" t="s">
        <v>143</v>
      </c>
      <c r="F22" s="70" t="s">
        <v>1168</v>
      </c>
      <c r="G22" s="59" t="s">
        <v>5632</v>
      </c>
      <c r="H22" s="70" t="s">
        <v>2867</v>
      </c>
      <c r="I22" s="59" t="s">
        <v>144</v>
      </c>
      <c r="J22" s="70" t="s">
        <v>2862</v>
      </c>
      <c r="K22" s="59" t="s">
        <v>6364</v>
      </c>
      <c r="L22" s="82" t="s">
        <v>5189</v>
      </c>
      <c r="M22" s="82" t="s">
        <v>4686</v>
      </c>
      <c r="N22" s="70" t="s">
        <v>2687</v>
      </c>
      <c r="O22" s="82" t="s">
        <v>5189</v>
      </c>
      <c r="P22" s="59" t="s">
        <v>5189</v>
      </c>
      <c r="Q22" s="163" t="s">
        <v>7293</v>
      </c>
      <c r="R22" s="59" t="s">
        <v>5206</v>
      </c>
      <c r="S22" s="70" t="s">
        <v>6246</v>
      </c>
      <c r="T22" s="59" t="s">
        <v>5611</v>
      </c>
      <c r="U22" s="70" t="s">
        <v>6246</v>
      </c>
      <c r="V22" s="70" t="s">
        <v>5611</v>
      </c>
      <c r="W22" s="70" t="s">
        <v>7294</v>
      </c>
      <c r="X22" s="70" t="s">
        <v>144</v>
      </c>
      <c r="Y22" s="70" t="s">
        <v>774</v>
      </c>
      <c r="Z22" s="70" t="s">
        <v>6257</v>
      </c>
      <c r="AA22" s="171" t="s">
        <v>774</v>
      </c>
      <c r="AB22" s="70" t="s">
        <v>774</v>
      </c>
      <c r="AC22" s="70" t="s">
        <v>1195</v>
      </c>
      <c r="AD22" s="70" t="s">
        <v>1231</v>
      </c>
      <c r="AE22" s="82" t="s">
        <v>3414</v>
      </c>
      <c r="AF22" s="70" t="s">
        <v>1218</v>
      </c>
      <c r="AG22" s="70" t="s">
        <v>4993</v>
      </c>
      <c r="AH22" s="4" t="s">
        <v>4968</v>
      </c>
      <c r="AI22" s="70" t="s">
        <v>6244</v>
      </c>
      <c r="AJ22" s="70" t="s">
        <v>144</v>
      </c>
      <c r="AK22" s="70">
        <v>1</v>
      </c>
      <c r="AL22" s="108" t="s">
        <v>6293</v>
      </c>
      <c r="AM22" t="s">
        <v>5189</v>
      </c>
      <c r="AN22" t="b">
        <v>1</v>
      </c>
    </row>
    <row r="23" spans="1:40" hidden="1" x14ac:dyDescent="0.3">
      <c r="A23" s="59" t="s">
        <v>6251</v>
      </c>
      <c r="B23" s="70" t="s">
        <v>2075</v>
      </c>
      <c r="C23" s="70" t="s">
        <v>4993</v>
      </c>
      <c r="D23" s="70" t="s">
        <v>1217</v>
      </c>
      <c r="E23" s="70" t="s">
        <v>143</v>
      </c>
      <c r="F23" s="70" t="s">
        <v>1168</v>
      </c>
      <c r="G23" s="59" t="s">
        <v>5632</v>
      </c>
      <c r="H23" s="70" t="s">
        <v>2867</v>
      </c>
      <c r="I23" s="59" t="s">
        <v>144</v>
      </c>
      <c r="J23" s="70" t="s">
        <v>2862</v>
      </c>
      <c r="K23" s="59" t="s">
        <v>6364</v>
      </c>
      <c r="L23" s="82" t="s">
        <v>5191</v>
      </c>
      <c r="M23" s="82" t="s">
        <v>4686</v>
      </c>
      <c r="N23" s="70" t="s">
        <v>2687</v>
      </c>
      <c r="O23" s="82" t="s">
        <v>5191</v>
      </c>
      <c r="P23" s="59" t="s">
        <v>5191</v>
      </c>
      <c r="Q23" s="163" t="s">
        <v>7295</v>
      </c>
      <c r="R23" s="59" t="s">
        <v>5149</v>
      </c>
      <c r="S23" s="70" t="s">
        <v>6251</v>
      </c>
      <c r="T23" s="59" t="s">
        <v>6265</v>
      </c>
      <c r="U23" s="70" t="s">
        <v>6251</v>
      </c>
      <c r="V23" s="70" t="s">
        <v>6265</v>
      </c>
      <c r="W23" s="70" t="s">
        <v>7296</v>
      </c>
      <c r="X23" s="70" t="s">
        <v>144</v>
      </c>
      <c r="Y23" s="70" t="s">
        <v>774</v>
      </c>
      <c r="Z23" s="70" t="s">
        <v>774</v>
      </c>
      <c r="AA23" s="171" t="s">
        <v>774</v>
      </c>
      <c r="AB23" s="70" t="s">
        <v>774</v>
      </c>
      <c r="AC23" s="70" t="s">
        <v>1195</v>
      </c>
      <c r="AD23" s="70" t="s">
        <v>1231</v>
      </c>
      <c r="AE23" s="82" t="s">
        <v>1162</v>
      </c>
      <c r="AF23" s="70" t="s">
        <v>1218</v>
      </c>
      <c r="AG23" s="70" t="s">
        <v>4993</v>
      </c>
      <c r="AH23" s="4" t="s">
        <v>4968</v>
      </c>
      <c r="AI23" s="70" t="s">
        <v>6244</v>
      </c>
      <c r="AJ23" s="70" t="s">
        <v>144</v>
      </c>
      <c r="AK23" s="70">
        <v>0</v>
      </c>
      <c r="AL23" s="103" t="s">
        <v>5606</v>
      </c>
      <c r="AM23" t="s">
        <v>5191</v>
      </c>
      <c r="AN23" t="b">
        <v>1</v>
      </c>
    </row>
    <row r="24" spans="1:40" hidden="1" x14ac:dyDescent="0.3">
      <c r="A24" s="59" t="s">
        <v>6266</v>
      </c>
      <c r="B24" s="70" t="s">
        <v>2075</v>
      </c>
      <c r="C24" s="70" t="s">
        <v>4993</v>
      </c>
      <c r="D24" s="70" t="s">
        <v>1806</v>
      </c>
      <c r="E24" s="70" t="s">
        <v>1201</v>
      </c>
      <c r="F24" s="70" t="s">
        <v>1201</v>
      </c>
      <c r="G24" s="59" t="s">
        <v>5630</v>
      </c>
      <c r="H24" s="70" t="s">
        <v>4725</v>
      </c>
      <c r="I24" s="70" t="s">
        <v>4901</v>
      </c>
      <c r="J24" s="59" t="s">
        <v>1367</v>
      </c>
      <c r="K24" s="59" t="s">
        <v>1163</v>
      </c>
      <c r="L24" s="82" t="s">
        <v>6268</v>
      </c>
      <c r="M24" s="82" t="s">
        <v>4686</v>
      </c>
      <c r="N24" s="70" t="s">
        <v>2687</v>
      </c>
      <c r="O24" s="82" t="s">
        <v>6268</v>
      </c>
      <c r="P24" s="59" t="s">
        <v>6268</v>
      </c>
      <c r="Q24" s="163" t="s">
        <v>5603</v>
      </c>
      <c r="R24" s="59"/>
      <c r="S24" s="59" t="s">
        <v>6266</v>
      </c>
      <c r="T24" s="59" t="s">
        <v>6267</v>
      </c>
      <c r="U24" s="59" t="s">
        <v>6266</v>
      </c>
      <c r="V24" s="59" t="s">
        <v>6267</v>
      </c>
      <c r="W24" s="70" t="s">
        <v>7297</v>
      </c>
      <c r="X24" s="70" t="s">
        <v>1367</v>
      </c>
      <c r="Y24" s="70" t="s">
        <v>774</v>
      </c>
      <c r="Z24" s="70" t="s">
        <v>774</v>
      </c>
      <c r="AA24" s="171" t="s">
        <v>774</v>
      </c>
      <c r="AB24" s="70" t="s">
        <v>774</v>
      </c>
      <c r="AC24" s="70" t="s">
        <v>2075</v>
      </c>
      <c r="AD24" s="70" t="s">
        <v>1151</v>
      </c>
      <c r="AE24" s="82" t="s">
        <v>2486</v>
      </c>
      <c r="AF24" s="70" t="s">
        <v>1218</v>
      </c>
      <c r="AG24" s="70" t="s">
        <v>4993</v>
      </c>
      <c r="AH24" s="70" t="s">
        <v>4941</v>
      </c>
      <c r="AI24" s="70" t="s">
        <v>2943</v>
      </c>
      <c r="AJ24" s="70" t="s">
        <v>1367</v>
      </c>
      <c r="AK24" s="70">
        <v>5</v>
      </c>
      <c r="AL24" s="103" t="s">
        <v>5610</v>
      </c>
      <c r="AM24" t="s">
        <v>6268</v>
      </c>
      <c r="AN24" t="b">
        <v>1</v>
      </c>
    </row>
    <row r="25" spans="1:40" hidden="1" x14ac:dyDescent="0.3">
      <c r="A25" s="59" t="s">
        <v>4942</v>
      </c>
      <c r="B25" s="70" t="s">
        <v>2075</v>
      </c>
      <c r="C25" s="70" t="s">
        <v>4993</v>
      </c>
      <c r="D25" s="70" t="s">
        <v>1806</v>
      </c>
      <c r="E25" s="70" t="s">
        <v>1201</v>
      </c>
      <c r="F25" s="70" t="s">
        <v>1201</v>
      </c>
      <c r="G25" s="59" t="s">
        <v>5630</v>
      </c>
      <c r="H25" s="70" t="s">
        <v>4725</v>
      </c>
      <c r="I25" s="70" t="s">
        <v>4901</v>
      </c>
      <c r="J25" s="59" t="s">
        <v>1367</v>
      </c>
      <c r="K25" s="59" t="s">
        <v>1163</v>
      </c>
      <c r="L25" s="82" t="s">
        <v>1401</v>
      </c>
      <c r="M25" s="82" t="s">
        <v>4686</v>
      </c>
      <c r="N25" s="70" t="s">
        <v>2687</v>
      </c>
      <c r="O25" s="82" t="s">
        <v>5936</v>
      </c>
      <c r="P25" s="59" t="s">
        <v>5936</v>
      </c>
      <c r="Q25" s="163" t="s">
        <v>5603</v>
      </c>
      <c r="R25" s="59"/>
      <c r="S25" s="59" t="s">
        <v>4942</v>
      </c>
      <c r="T25" s="59" t="s">
        <v>1403</v>
      </c>
      <c r="U25" s="70" t="s">
        <v>4942</v>
      </c>
      <c r="V25" s="70" t="s">
        <v>1403</v>
      </c>
      <c r="W25" s="70" t="s">
        <v>7260</v>
      </c>
      <c r="X25" s="70" t="s">
        <v>1367</v>
      </c>
      <c r="Y25" s="70" t="s">
        <v>774</v>
      </c>
      <c r="Z25" s="70" t="s">
        <v>774</v>
      </c>
      <c r="AA25" s="171" t="s">
        <v>774</v>
      </c>
      <c r="AB25" s="70" t="s">
        <v>774</v>
      </c>
      <c r="AC25" s="70" t="s">
        <v>1911</v>
      </c>
      <c r="AD25" s="70" t="s">
        <v>1812</v>
      </c>
      <c r="AE25" s="82" t="s">
        <v>2486</v>
      </c>
      <c r="AF25" s="70" t="s">
        <v>1218</v>
      </c>
      <c r="AG25" s="70" t="s">
        <v>4993</v>
      </c>
      <c r="AH25" s="70" t="s">
        <v>5597</v>
      </c>
      <c r="AI25" s="70" t="s">
        <v>5598</v>
      </c>
      <c r="AJ25" s="70" t="s">
        <v>5605</v>
      </c>
      <c r="AK25" s="81">
        <v>3</v>
      </c>
      <c r="AL25" s="108" t="s">
        <v>6294</v>
      </c>
      <c r="AM25" t="s">
        <v>5936</v>
      </c>
      <c r="AN25" t="b">
        <v>1</v>
      </c>
    </row>
    <row r="26" spans="1:40" hidden="1" x14ac:dyDescent="0.3">
      <c r="A26" s="59" t="s">
        <v>4942</v>
      </c>
      <c r="B26" s="70" t="s">
        <v>2075</v>
      </c>
      <c r="C26" s="70" t="s">
        <v>4993</v>
      </c>
      <c r="D26" s="70" t="s">
        <v>1806</v>
      </c>
      <c r="E26" s="70" t="s">
        <v>1201</v>
      </c>
      <c r="F26" s="70" t="s">
        <v>1201</v>
      </c>
      <c r="G26" s="59" t="s">
        <v>5630</v>
      </c>
      <c r="H26" s="70" t="s">
        <v>4725</v>
      </c>
      <c r="I26" s="70" t="s">
        <v>4901</v>
      </c>
      <c r="J26" s="59" t="s">
        <v>1367</v>
      </c>
      <c r="K26" s="59" t="s">
        <v>1163</v>
      </c>
      <c r="L26" s="82" t="s">
        <v>1401</v>
      </c>
      <c r="M26" s="82" t="s">
        <v>4686</v>
      </c>
      <c r="N26" s="70" t="s">
        <v>2687</v>
      </c>
      <c r="O26" s="82" t="s">
        <v>5936</v>
      </c>
      <c r="P26" s="59" t="s">
        <v>5936</v>
      </c>
      <c r="Q26" s="163" t="s">
        <v>5603</v>
      </c>
      <c r="R26" s="59"/>
      <c r="S26" s="59" t="s">
        <v>4942</v>
      </c>
      <c r="T26" s="59" t="s">
        <v>1403</v>
      </c>
      <c r="U26" s="70" t="s">
        <v>4942</v>
      </c>
      <c r="V26" s="70" t="s">
        <v>1403</v>
      </c>
      <c r="W26" s="70" t="s">
        <v>7260</v>
      </c>
      <c r="X26" s="70" t="s">
        <v>1367</v>
      </c>
      <c r="Y26" s="70" t="s">
        <v>774</v>
      </c>
      <c r="Z26" s="70" t="s">
        <v>774</v>
      </c>
      <c r="AA26" s="171" t="s">
        <v>774</v>
      </c>
      <c r="AB26" s="70" t="s">
        <v>774</v>
      </c>
      <c r="AC26" s="70" t="s">
        <v>1911</v>
      </c>
      <c r="AD26" s="70" t="s">
        <v>1812</v>
      </c>
      <c r="AE26" s="82" t="s">
        <v>2486</v>
      </c>
      <c r="AF26" s="70" t="s">
        <v>1218</v>
      </c>
      <c r="AG26" s="70" t="s">
        <v>4993</v>
      </c>
      <c r="AH26" s="70" t="s">
        <v>5600</v>
      </c>
      <c r="AI26" s="70" t="s">
        <v>5599</v>
      </c>
      <c r="AJ26" s="70" t="s">
        <v>1367</v>
      </c>
      <c r="AK26" s="81">
        <v>3</v>
      </c>
      <c r="AL26" s="108" t="s">
        <v>6294</v>
      </c>
      <c r="AM26" t="s">
        <v>5936</v>
      </c>
      <c r="AN26" t="b">
        <v>1</v>
      </c>
    </row>
    <row r="27" spans="1:40" hidden="1" x14ac:dyDescent="0.3">
      <c r="A27" s="59" t="s">
        <v>4942</v>
      </c>
      <c r="B27" s="70" t="s">
        <v>2075</v>
      </c>
      <c r="C27" s="70" t="s">
        <v>4993</v>
      </c>
      <c r="D27" s="70" t="s">
        <v>1806</v>
      </c>
      <c r="E27" s="70" t="s">
        <v>1201</v>
      </c>
      <c r="F27" s="70" t="s">
        <v>1201</v>
      </c>
      <c r="G27" s="59" t="s">
        <v>5630</v>
      </c>
      <c r="H27" s="70" t="s">
        <v>4725</v>
      </c>
      <c r="I27" s="70" t="s">
        <v>4901</v>
      </c>
      <c r="J27" s="59" t="s">
        <v>1367</v>
      </c>
      <c r="K27" s="59" t="s">
        <v>1163</v>
      </c>
      <c r="L27" s="82" t="s">
        <v>1401</v>
      </c>
      <c r="M27" s="82" t="s">
        <v>4686</v>
      </c>
      <c r="N27" s="70" t="s">
        <v>2687</v>
      </c>
      <c r="O27" s="82" t="s">
        <v>5936</v>
      </c>
      <c r="P27" s="59" t="s">
        <v>5936</v>
      </c>
      <c r="Q27" s="163" t="s">
        <v>5603</v>
      </c>
      <c r="R27" s="59"/>
      <c r="S27" s="59" t="s">
        <v>4942</v>
      </c>
      <c r="T27" s="59" t="s">
        <v>1403</v>
      </c>
      <c r="U27" s="70" t="s">
        <v>4942</v>
      </c>
      <c r="V27" s="70" t="s">
        <v>1403</v>
      </c>
      <c r="W27" s="70" t="s">
        <v>7260</v>
      </c>
      <c r="X27" s="70" t="s">
        <v>1367</v>
      </c>
      <c r="Y27" s="70" t="s">
        <v>774</v>
      </c>
      <c r="Z27" s="70" t="s">
        <v>774</v>
      </c>
      <c r="AA27" s="171" t="s">
        <v>774</v>
      </c>
      <c r="AB27" s="70" t="s">
        <v>774</v>
      </c>
      <c r="AC27" s="70" t="s">
        <v>1911</v>
      </c>
      <c r="AD27" s="70" t="s">
        <v>1812</v>
      </c>
      <c r="AE27" s="82" t="s">
        <v>2486</v>
      </c>
      <c r="AF27" s="70" t="s">
        <v>1218</v>
      </c>
      <c r="AG27" s="70" t="s">
        <v>4993</v>
      </c>
      <c r="AH27" s="70" t="s">
        <v>5956</v>
      </c>
      <c r="AI27" s="70" t="s">
        <v>5955</v>
      </c>
      <c r="AJ27" s="70" t="s">
        <v>1367</v>
      </c>
      <c r="AK27" s="81">
        <v>3</v>
      </c>
      <c r="AL27" s="108" t="s">
        <v>6294</v>
      </c>
      <c r="AM27" t="s">
        <v>5936</v>
      </c>
      <c r="AN27" t="b">
        <v>1</v>
      </c>
    </row>
    <row r="28" spans="1:40" hidden="1" x14ac:dyDescent="0.3">
      <c r="A28" s="59" t="s">
        <v>4942</v>
      </c>
      <c r="B28" s="70" t="s">
        <v>2075</v>
      </c>
      <c r="C28" s="70" t="s">
        <v>4993</v>
      </c>
      <c r="D28" s="70" t="s">
        <v>1806</v>
      </c>
      <c r="E28" s="70" t="s">
        <v>1201</v>
      </c>
      <c r="F28" s="70" t="s">
        <v>1201</v>
      </c>
      <c r="G28" s="59" t="s">
        <v>5630</v>
      </c>
      <c r="H28" s="70" t="s">
        <v>4725</v>
      </c>
      <c r="I28" s="70" t="s">
        <v>4901</v>
      </c>
      <c r="J28" s="59" t="s">
        <v>1367</v>
      </c>
      <c r="K28" s="59" t="s">
        <v>1163</v>
      </c>
      <c r="L28" s="82" t="s">
        <v>1401</v>
      </c>
      <c r="M28" s="82" t="s">
        <v>4686</v>
      </c>
      <c r="N28" s="70" t="s">
        <v>2687</v>
      </c>
      <c r="O28" s="82" t="s">
        <v>5936</v>
      </c>
      <c r="P28" s="59" t="s">
        <v>5936</v>
      </c>
      <c r="Q28" s="163" t="s">
        <v>5603</v>
      </c>
      <c r="R28" s="59"/>
      <c r="S28" s="59" t="s">
        <v>4942</v>
      </c>
      <c r="T28" s="59" t="s">
        <v>1403</v>
      </c>
      <c r="U28" s="70" t="s">
        <v>4942</v>
      </c>
      <c r="V28" s="70" t="s">
        <v>1403</v>
      </c>
      <c r="W28" s="70" t="s">
        <v>7260</v>
      </c>
      <c r="X28" s="70" t="s">
        <v>1367</v>
      </c>
      <c r="Y28" s="70" t="s">
        <v>774</v>
      </c>
      <c r="Z28" s="70" t="s">
        <v>774</v>
      </c>
      <c r="AA28" s="171" t="s">
        <v>774</v>
      </c>
      <c r="AB28" s="70" t="s">
        <v>774</v>
      </c>
      <c r="AC28" s="70" t="s">
        <v>1911</v>
      </c>
      <c r="AD28" s="70" t="s">
        <v>1812</v>
      </c>
      <c r="AE28" s="82" t="s">
        <v>2486</v>
      </c>
      <c r="AF28" s="70" t="s">
        <v>1218</v>
      </c>
      <c r="AG28" s="70" t="s">
        <v>4993</v>
      </c>
      <c r="AH28" s="70" t="s">
        <v>5957</v>
      </c>
      <c r="AI28" s="70" t="s">
        <v>5954</v>
      </c>
      <c r="AJ28" s="70" t="s">
        <v>1367</v>
      </c>
      <c r="AK28" s="81">
        <v>3</v>
      </c>
      <c r="AL28" s="108" t="s">
        <v>6294</v>
      </c>
      <c r="AM28" t="s">
        <v>5936</v>
      </c>
      <c r="AN28" t="b">
        <v>1</v>
      </c>
    </row>
  </sheetData>
  <autoFilter ref="A1:AN28" xr:uid="{F0F815F5-A6DB-41BD-BC10-D8A556EBD784}">
    <filterColumn colId="20">
      <filters>
        <filter val="ISB01-HYST-CHO-01"/>
        <filter val="ISB01-HYST-CHO-02"/>
        <filter val="ISB01-HYST-CHO-03"/>
        <filter val="ISB01-HYST-CHO-04"/>
        <filter val="KHI01-HYST-CHO-01"/>
        <filter val="KHI01-HYST-CHO-02"/>
        <filter val="KHI01-HYST-CHO-03"/>
        <filter val="KHI01-HYST-CHO-04"/>
      </filters>
    </filterColumn>
    <filterColumn colId="29">
      <filters>
        <filter val="CHO"/>
      </filters>
    </filterColumn>
  </autoFilter>
  <conditionalFormatting sqref="L6:L23">
    <cfRule type="duplicateValues" dxfId="1305" priority="20"/>
  </conditionalFormatting>
  <conditionalFormatting sqref="L6:L24">
    <cfRule type="duplicateValues" dxfId="1304" priority="22"/>
  </conditionalFormatting>
  <conditionalFormatting sqref="L7">
    <cfRule type="duplicateValues" dxfId="1303" priority="16"/>
  </conditionalFormatting>
  <conditionalFormatting sqref="L8 L17">
    <cfRule type="duplicateValues" dxfId="1302" priority="18"/>
  </conditionalFormatting>
  <conditionalFormatting sqref="L14">
    <cfRule type="duplicateValues" dxfId="1301" priority="17"/>
  </conditionalFormatting>
  <conditionalFormatting sqref="L16">
    <cfRule type="duplicateValues" dxfId="1300" priority="15"/>
  </conditionalFormatting>
  <conditionalFormatting sqref="L23">
    <cfRule type="duplicateValues" dxfId="1299" priority="14"/>
  </conditionalFormatting>
  <conditionalFormatting sqref="L24">
    <cfRule type="duplicateValues" dxfId="1298" priority="11"/>
  </conditionalFormatting>
  <conditionalFormatting sqref="L25:L26 L2:L5">
    <cfRule type="duplicateValues" dxfId="1297" priority="28"/>
  </conditionalFormatting>
  <conditionalFormatting sqref="L25:L27 L2:L5">
    <cfRule type="duplicateValues" dxfId="1296" priority="27"/>
  </conditionalFormatting>
  <conditionalFormatting sqref="L27">
    <cfRule type="duplicateValues" dxfId="1295" priority="6"/>
  </conditionalFormatting>
  <conditionalFormatting sqref="L27:L28">
    <cfRule type="duplicateValues" dxfId="1294" priority="8"/>
  </conditionalFormatting>
  <conditionalFormatting sqref="L28">
    <cfRule type="duplicateValues" dxfId="1293" priority="3"/>
  </conditionalFormatting>
  <conditionalFormatting sqref="O2">
    <cfRule type="duplicateValues" dxfId="1292" priority="29"/>
    <cfRule type="duplicateValues" dxfId="1291" priority="30"/>
  </conditionalFormatting>
  <conditionalFormatting sqref="O2:O26">
    <cfRule type="duplicateValues" dxfId="1290" priority="31"/>
  </conditionalFormatting>
  <conditionalFormatting sqref="O3">
    <cfRule type="duplicateValues" dxfId="1289" priority="25"/>
    <cfRule type="duplicateValues" dxfId="1288" priority="26"/>
  </conditionalFormatting>
  <conditionalFormatting sqref="O4">
    <cfRule type="duplicateValues" dxfId="1287" priority="23"/>
    <cfRule type="duplicateValues" dxfId="1286" priority="24"/>
  </conditionalFormatting>
  <conditionalFormatting sqref="O5:O23">
    <cfRule type="duplicateValues" dxfId="1285" priority="19"/>
    <cfRule type="duplicateValues" dxfId="1284" priority="21"/>
  </conditionalFormatting>
  <conditionalFormatting sqref="O24:O25">
    <cfRule type="duplicateValues" dxfId="1283" priority="12"/>
    <cfRule type="duplicateValues" dxfId="1282" priority="13"/>
  </conditionalFormatting>
  <conditionalFormatting sqref="O26">
    <cfRule type="duplicateValues" dxfId="1281" priority="9"/>
    <cfRule type="duplicateValues" dxfId="1280" priority="10"/>
  </conditionalFormatting>
  <conditionalFormatting sqref="O27">
    <cfRule type="duplicateValues" dxfId="1279" priority="4"/>
    <cfRule type="duplicateValues" dxfId="1278" priority="5"/>
  </conditionalFormatting>
  <conditionalFormatting sqref="O27:O28">
    <cfRule type="duplicateValues" dxfId="1277" priority="7"/>
  </conditionalFormatting>
  <conditionalFormatting sqref="O28">
    <cfRule type="duplicateValues" dxfId="1276" priority="1"/>
    <cfRule type="duplicateValues" dxfId="1275" priority="2"/>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7BD595-8EDE-407E-B86D-9DA2CAAD978F}">
  <sheetPr filterMode="1">
    <tabColor rgb="FF00B0F0"/>
  </sheetPr>
  <dimension ref="A1:AL283"/>
  <sheetViews>
    <sheetView zoomScale="75" zoomScaleNormal="80" workbookViewId="0">
      <pane xSplit="3" ySplit="1" topLeftCell="J4" activePane="bottomRight" state="frozen"/>
      <selection pane="topRight" activeCell="D1" sqref="D1"/>
      <selection pane="bottomLeft" activeCell="A2" sqref="A2"/>
      <selection pane="bottomRight" activeCell="O4" sqref="O4"/>
    </sheetView>
  </sheetViews>
  <sheetFormatPr defaultRowHeight="14.4" customHeight="1" x14ac:dyDescent="0.3"/>
  <cols>
    <col min="1" max="1" width="18.5546875" customWidth="1"/>
    <col min="2" max="2" width="7.5546875" customWidth="1"/>
    <col min="3" max="3" width="18.88671875" customWidth="1"/>
    <col min="4" max="4" width="7.5546875" customWidth="1"/>
    <col min="5" max="5" width="10.44140625" customWidth="1"/>
    <col min="6" max="7" width="8.6640625" customWidth="1"/>
    <col min="8" max="8" width="9.109375" bestFit="1" customWidth="1"/>
    <col min="9" max="9" width="9.109375" customWidth="1"/>
    <col min="10" max="10" width="14.21875" bestFit="1" customWidth="1"/>
    <col min="11" max="11" width="14.21875" customWidth="1"/>
    <col min="12" max="12" width="11.88671875" bestFit="1" customWidth="1"/>
    <col min="13" max="13" width="17.21875" bestFit="1" customWidth="1"/>
    <col min="14" max="14" width="19.109375" bestFit="1" customWidth="1"/>
    <col min="15" max="15" width="11.6640625" customWidth="1"/>
    <col min="16" max="16" width="12.33203125" customWidth="1"/>
    <col min="17" max="17" width="19.21875" bestFit="1" customWidth="1"/>
    <col min="18" max="18" width="18" bestFit="1" customWidth="1"/>
    <col min="19" max="19" width="17.88671875" customWidth="1"/>
    <col min="20" max="20" width="36.5546875" customWidth="1"/>
    <col min="21" max="21" width="24.109375" customWidth="1"/>
    <col min="22" max="22" width="24.44140625" bestFit="1" customWidth="1"/>
    <col min="23" max="23" width="22.33203125" customWidth="1"/>
    <col min="24" max="24" width="40.21875" customWidth="1"/>
    <col min="25" max="27" width="17.6640625" customWidth="1"/>
    <col min="28" max="28" width="12.88671875" customWidth="1"/>
    <col min="29" max="29" width="8.33203125" customWidth="1"/>
    <col min="30" max="30" width="11.88671875" customWidth="1"/>
    <col min="31" max="31" width="8.109375" customWidth="1"/>
    <col min="32" max="32" width="10.5546875" customWidth="1"/>
    <col min="33" max="33" width="26.5546875" bestFit="1" customWidth="1"/>
    <col min="34" max="34" width="20.33203125" customWidth="1"/>
    <col min="35" max="36" width="16.5546875" customWidth="1"/>
    <col min="37" max="37" width="7.44140625" customWidth="1"/>
  </cols>
  <sheetData>
    <row r="1" spans="1:38" ht="14.4" customHeight="1" x14ac:dyDescent="0.3">
      <c r="A1" s="89" t="s">
        <v>2348</v>
      </c>
      <c r="B1" s="89" t="s">
        <v>2341</v>
      </c>
      <c r="C1" s="89" t="s">
        <v>2342</v>
      </c>
      <c r="D1" s="89" t="s">
        <v>2343</v>
      </c>
      <c r="E1" s="89" t="s">
        <v>2344</v>
      </c>
      <c r="F1" s="89" t="s">
        <v>2345</v>
      </c>
      <c r="G1" s="89" t="s">
        <v>5628</v>
      </c>
      <c r="H1" s="89" t="s">
        <v>2357</v>
      </c>
      <c r="I1" s="89" t="s">
        <v>4898</v>
      </c>
      <c r="J1" s="89" t="s">
        <v>2346</v>
      </c>
      <c r="K1" s="89" t="s">
        <v>5614</v>
      </c>
      <c r="L1" s="148" t="s">
        <v>2347</v>
      </c>
      <c r="M1" s="148" t="s">
        <v>3870</v>
      </c>
      <c r="N1" s="148" t="s">
        <v>3871</v>
      </c>
      <c r="O1" s="147" t="s">
        <v>1986</v>
      </c>
      <c r="P1" s="147" t="s">
        <v>5891</v>
      </c>
      <c r="Q1" s="147" t="s">
        <v>3583</v>
      </c>
      <c r="R1" s="147" t="s">
        <v>3584</v>
      </c>
      <c r="S1" s="89" t="s">
        <v>3289</v>
      </c>
      <c r="T1" s="89" t="s">
        <v>5909</v>
      </c>
      <c r="U1" s="89" t="s">
        <v>3290</v>
      </c>
      <c r="V1" s="89" t="s">
        <v>2348</v>
      </c>
      <c r="W1" s="89" t="s">
        <v>2349</v>
      </c>
      <c r="X1" s="89" t="s">
        <v>5613</v>
      </c>
      <c r="Y1" s="122" t="s">
        <v>2868</v>
      </c>
      <c r="Z1" s="122" t="s">
        <v>3888</v>
      </c>
      <c r="AA1" s="122" t="s">
        <v>1225</v>
      </c>
      <c r="AB1" s="89" t="s">
        <v>2350</v>
      </c>
      <c r="AC1" s="89" t="s">
        <v>2351</v>
      </c>
      <c r="AD1" s="148" t="s">
        <v>5232</v>
      </c>
      <c r="AE1" s="89" t="s">
        <v>2352</v>
      </c>
      <c r="AF1" s="89" t="s">
        <v>2353</v>
      </c>
      <c r="AG1" s="89" t="s">
        <v>2354</v>
      </c>
      <c r="AH1" s="89" t="s">
        <v>2355</v>
      </c>
      <c r="AI1" s="89" t="s">
        <v>2356</v>
      </c>
      <c r="AJ1" s="113" t="s">
        <v>5946</v>
      </c>
      <c r="AK1" s="113" t="s">
        <v>2711</v>
      </c>
      <c r="AL1" s="169" t="s">
        <v>5608</v>
      </c>
    </row>
    <row r="2" spans="1:38" ht="14.4" hidden="1" customHeight="1" x14ac:dyDescent="0.3">
      <c r="A2" s="59" t="str">
        <f t="shared" ref="A2:A10" si="0">V2</f>
        <v>NATL-SF-DGM-01</v>
      </c>
      <c r="B2" s="70" t="s">
        <v>1911</v>
      </c>
      <c r="C2" s="70" t="s">
        <v>3442</v>
      </c>
      <c r="D2" s="59" t="s">
        <v>1806</v>
      </c>
      <c r="E2" s="59" t="s">
        <v>1201</v>
      </c>
      <c r="F2" s="59" t="s">
        <v>1201</v>
      </c>
      <c r="G2" s="59" t="s">
        <v>5630</v>
      </c>
      <c r="H2" s="59" t="s">
        <v>4725</v>
      </c>
      <c r="I2" s="59" t="s">
        <v>4901</v>
      </c>
      <c r="J2" s="59" t="s">
        <v>1367</v>
      </c>
      <c r="K2" s="59" t="s">
        <v>1163</v>
      </c>
      <c r="L2" s="99" t="s">
        <v>3891</v>
      </c>
      <c r="M2" s="99" t="str">
        <f t="shared" ref="M2:M8" si="1">L2</f>
        <v>E-00680</v>
      </c>
      <c r="N2" s="82" t="s">
        <v>4686</v>
      </c>
      <c r="O2" s="59" t="s">
        <v>2360</v>
      </c>
      <c r="P2" s="59" t="str">
        <f t="shared" ref="P2:P48" si="2">O2</f>
        <v>06</v>
      </c>
      <c r="Q2" s="162" t="str">
        <f t="shared" ref="Q2:Q10" si="3">CONCATENATE(O2,"@gspharma.com")</f>
        <v>06@gspharma.com</v>
      </c>
      <c r="R2" s="59" t="s">
        <v>2360</v>
      </c>
      <c r="S2" s="59" t="s">
        <v>5652</v>
      </c>
      <c r="T2" s="59" t="str">
        <f>TRIM(CONCATENATE(W2))</f>
        <v>Dr. M. Ilyas</v>
      </c>
      <c r="U2" s="59" t="s">
        <v>5652</v>
      </c>
      <c r="V2" s="59" t="s">
        <v>5652</v>
      </c>
      <c r="W2" s="70" t="s">
        <v>4911</v>
      </c>
      <c r="X2" s="70" t="str">
        <f>TRIM(CONCATENATE(G2," - ",AC2," - ",W2))</f>
        <v>NATL - DGM - Dr. M. Ilyas</v>
      </c>
      <c r="Y2" s="70" t="s">
        <v>1367</v>
      </c>
      <c r="Z2" s="70" t="s">
        <v>3892</v>
      </c>
      <c r="AA2" s="70" t="s">
        <v>774</v>
      </c>
      <c r="AB2" s="70" t="s">
        <v>1910</v>
      </c>
      <c r="AC2" s="70" t="s">
        <v>1145</v>
      </c>
      <c r="AD2" s="99" t="s">
        <v>2486</v>
      </c>
      <c r="AE2" s="70" t="s">
        <v>1170</v>
      </c>
      <c r="AF2" s="70" t="s">
        <v>3442</v>
      </c>
      <c r="AG2" s="70" t="s">
        <v>4406</v>
      </c>
      <c r="AH2" s="70" t="s">
        <v>3890</v>
      </c>
      <c r="AI2" s="70" t="s">
        <v>1367</v>
      </c>
      <c r="AJ2" s="70"/>
      <c r="AK2" s="114"/>
      <c r="AL2" t="b">
        <f>L2=O2</f>
        <v>0</v>
      </c>
    </row>
    <row r="3" spans="1:38" ht="14.4" hidden="1" customHeight="1" x14ac:dyDescent="0.3">
      <c r="A3" s="59" t="str">
        <f t="shared" si="0"/>
        <v>STH-SF-RM-01</v>
      </c>
      <c r="B3" s="70" t="s">
        <v>1911</v>
      </c>
      <c r="C3" s="70" t="s">
        <v>3442</v>
      </c>
      <c r="D3" s="70" t="s">
        <v>1171</v>
      </c>
      <c r="E3" s="70" t="s">
        <v>17</v>
      </c>
      <c r="F3" s="70" t="s">
        <v>1166</v>
      </c>
      <c r="G3" s="59" t="s">
        <v>5638</v>
      </c>
      <c r="H3" s="70" t="s">
        <v>1171</v>
      </c>
      <c r="I3" s="59" t="s">
        <v>4901</v>
      </c>
      <c r="J3" s="70" t="s">
        <v>1212</v>
      </c>
      <c r="K3" s="70" t="s">
        <v>5620</v>
      </c>
      <c r="L3" s="59" t="str">
        <f>O3</f>
        <v>99913</v>
      </c>
      <c r="M3" s="99" t="str">
        <f t="shared" si="1"/>
        <v>99913</v>
      </c>
      <c r="N3" s="82" t="s">
        <v>4686</v>
      </c>
      <c r="O3" s="82" t="s">
        <v>5923</v>
      </c>
      <c r="P3" s="59" t="str">
        <f t="shared" si="2"/>
        <v>99913</v>
      </c>
      <c r="Q3" s="162" t="str">
        <f t="shared" si="3"/>
        <v>99913@gspharma.com</v>
      </c>
      <c r="R3" s="59">
        <v>99913</v>
      </c>
      <c r="S3" s="59" t="s">
        <v>5233</v>
      </c>
      <c r="T3" s="59" t="str">
        <f>TRIM(CONCATENATE(W3))</f>
        <v>Vacant SF</v>
      </c>
      <c r="U3" s="59" t="s">
        <v>5233</v>
      </c>
      <c r="V3" s="70" t="s">
        <v>5233</v>
      </c>
      <c r="W3" s="70" t="s">
        <v>5646</v>
      </c>
      <c r="X3" s="70" t="str">
        <f>TRIM(CONCATENATE(G3," - ",AC3," - ",W3))</f>
        <v>STH - RM - Vacant SF</v>
      </c>
      <c r="Y3" s="70" t="s">
        <v>18</v>
      </c>
      <c r="Z3" s="70" t="s">
        <v>774</v>
      </c>
      <c r="AA3" s="70" t="s">
        <v>774</v>
      </c>
      <c r="AB3" s="70" t="s">
        <v>1911</v>
      </c>
      <c r="AC3" s="70" t="s">
        <v>1812</v>
      </c>
      <c r="AD3" s="99" t="s">
        <v>2488</v>
      </c>
      <c r="AE3" s="70" t="s">
        <v>1170</v>
      </c>
      <c r="AF3" s="70" t="s">
        <v>3442</v>
      </c>
      <c r="AG3" s="59" t="s">
        <v>5652</v>
      </c>
      <c r="AH3" s="70" t="s">
        <v>4911</v>
      </c>
      <c r="AI3" s="70" t="s">
        <v>1367</v>
      </c>
      <c r="AJ3" s="70"/>
      <c r="AK3" s="108" t="s">
        <v>10</v>
      </c>
      <c r="AL3" t="s">
        <v>5609</v>
      </c>
    </row>
    <row r="4" spans="1:38" ht="14.4" customHeight="1" x14ac:dyDescent="0.3">
      <c r="A4" s="59" t="str">
        <f t="shared" si="0"/>
        <v>KHI01-SF-SFE-01</v>
      </c>
      <c r="B4" s="70" t="s">
        <v>1911</v>
      </c>
      <c r="C4" s="70" t="s">
        <v>3442</v>
      </c>
      <c r="D4" s="70" t="s">
        <v>1171</v>
      </c>
      <c r="E4" s="70" t="s">
        <v>17</v>
      </c>
      <c r="F4" s="70" t="s">
        <v>1166</v>
      </c>
      <c r="G4" s="59" t="s">
        <v>5638</v>
      </c>
      <c r="H4" s="70" t="s">
        <v>1171</v>
      </c>
      <c r="I4" s="59" t="s">
        <v>4901</v>
      </c>
      <c r="J4" s="70" t="s">
        <v>1212</v>
      </c>
      <c r="K4" s="70" t="s">
        <v>5620</v>
      </c>
      <c r="L4" s="99" t="s">
        <v>5737</v>
      </c>
      <c r="M4" s="99" t="str">
        <f t="shared" si="1"/>
        <v>F-GRST-4354</v>
      </c>
      <c r="N4" s="82" t="s">
        <v>4686</v>
      </c>
      <c r="O4" s="59" t="s">
        <v>2362</v>
      </c>
      <c r="P4" s="59" t="str">
        <f t="shared" si="2"/>
        <v>0610001</v>
      </c>
      <c r="Q4" s="162" t="str">
        <f t="shared" si="3"/>
        <v>0610001@gspharma.com</v>
      </c>
      <c r="R4" s="59" t="s">
        <v>2362</v>
      </c>
      <c r="S4" s="59" t="s">
        <v>3900</v>
      </c>
      <c r="T4" s="59" t="str">
        <f>TRIM(CONCATENATE(W4," (",S4,")"))</f>
        <v>SM Meesam Raza Jafri (SFE-KHI-01)</v>
      </c>
      <c r="U4" s="59" t="s">
        <v>3900</v>
      </c>
      <c r="V4" s="70" t="s">
        <v>3449</v>
      </c>
      <c r="W4" s="70" t="s">
        <v>3940</v>
      </c>
      <c r="X4" s="70" t="str">
        <f>TRIM(CONCATENATE(K4," - ",AC4," - ",W4))</f>
        <v>KHI-1 - SFE - SM Meesam Raza Jafri</v>
      </c>
      <c r="Y4" s="70" t="s">
        <v>187</v>
      </c>
      <c r="Z4" s="70" t="s">
        <v>5725</v>
      </c>
      <c r="AA4" s="70" t="s">
        <v>5549</v>
      </c>
      <c r="AB4" s="70" t="s">
        <v>2071</v>
      </c>
      <c r="AC4" s="70" t="s">
        <v>3450</v>
      </c>
      <c r="AD4" s="99" t="s">
        <v>1162</v>
      </c>
      <c r="AE4" s="70" t="s">
        <v>1170</v>
      </c>
      <c r="AF4" s="70" t="s">
        <v>3442</v>
      </c>
      <c r="AG4" s="70" t="s">
        <v>3448</v>
      </c>
      <c r="AH4" s="70" t="s">
        <v>5982</v>
      </c>
      <c r="AI4" s="70" t="s">
        <v>18</v>
      </c>
      <c r="AJ4" s="70"/>
      <c r="AK4" s="114"/>
      <c r="AL4" t="b">
        <f t="shared" ref="AL4:AL9" si="4">L4=O4</f>
        <v>0</v>
      </c>
    </row>
    <row r="5" spans="1:38" ht="14.4" customHeight="1" x14ac:dyDescent="0.3">
      <c r="A5" s="59" t="str">
        <f t="shared" si="0"/>
        <v>KHI01-SF-SFE-02</v>
      </c>
      <c r="B5" s="70" t="s">
        <v>1911</v>
      </c>
      <c r="C5" s="70" t="s">
        <v>3442</v>
      </c>
      <c r="D5" s="70" t="s">
        <v>1171</v>
      </c>
      <c r="E5" s="70" t="s">
        <v>17</v>
      </c>
      <c r="F5" s="70" t="s">
        <v>1166</v>
      </c>
      <c r="G5" s="59" t="s">
        <v>5638</v>
      </c>
      <c r="H5" s="70" t="s">
        <v>1171</v>
      </c>
      <c r="I5" s="59" t="s">
        <v>4901</v>
      </c>
      <c r="J5" s="70" t="s">
        <v>1212</v>
      </c>
      <c r="K5" s="70" t="s">
        <v>5620</v>
      </c>
      <c r="L5" s="99" t="s">
        <v>5550</v>
      </c>
      <c r="M5" s="99" t="str">
        <f t="shared" si="1"/>
        <v>F-GRST-4321</v>
      </c>
      <c r="N5" s="82" t="s">
        <v>4686</v>
      </c>
      <c r="O5" s="59" t="s">
        <v>2364</v>
      </c>
      <c r="P5" s="59" t="str">
        <f t="shared" si="2"/>
        <v>0610003</v>
      </c>
      <c r="Q5" s="162" t="str">
        <f t="shared" si="3"/>
        <v>0610003@gspharma.com</v>
      </c>
      <c r="R5" s="59" t="s">
        <v>2364</v>
      </c>
      <c r="S5" s="59" t="s">
        <v>3902</v>
      </c>
      <c r="T5" s="59" t="str">
        <f>TRIM(CONCATENATE(W5," (",S5,")"))</f>
        <v>Amir Ahmed Khan (SFE-KHI-02)</v>
      </c>
      <c r="U5" s="59" t="s">
        <v>3902</v>
      </c>
      <c r="V5" s="70" t="s">
        <v>3451</v>
      </c>
      <c r="W5" s="70" t="s">
        <v>5721</v>
      </c>
      <c r="X5" s="70" t="str">
        <f>TRIM(CONCATENATE(K5," - ",AC5," - ",W5))</f>
        <v>KHI-1 - SFE - Amir Ahmed Khan</v>
      </c>
      <c r="Y5" s="70" t="s">
        <v>5977</v>
      </c>
      <c r="Z5" s="70" t="s">
        <v>5726</v>
      </c>
      <c r="AA5" s="70" t="s">
        <v>5543</v>
      </c>
      <c r="AB5" s="70" t="s">
        <v>2071</v>
      </c>
      <c r="AC5" s="70" t="s">
        <v>3450</v>
      </c>
      <c r="AD5" s="99" t="s">
        <v>1162</v>
      </c>
      <c r="AE5" s="70" t="s">
        <v>1170</v>
      </c>
      <c r="AF5" s="70" t="s">
        <v>3442</v>
      </c>
      <c r="AG5" s="70" t="s">
        <v>3448</v>
      </c>
      <c r="AH5" s="70" t="s">
        <v>5982</v>
      </c>
      <c r="AI5" s="70" t="s">
        <v>18</v>
      </c>
      <c r="AJ5" s="70"/>
      <c r="AK5" s="114"/>
      <c r="AL5" t="b">
        <f t="shared" si="4"/>
        <v>0</v>
      </c>
    </row>
    <row r="6" spans="1:38" ht="14.4" customHeight="1" x14ac:dyDescent="0.3">
      <c r="A6" s="59" t="str">
        <f t="shared" si="0"/>
        <v>KHI01-SF-SFE-03</v>
      </c>
      <c r="B6" s="70" t="s">
        <v>1911</v>
      </c>
      <c r="C6" s="70" t="s">
        <v>3442</v>
      </c>
      <c r="D6" s="70" t="s">
        <v>1171</v>
      </c>
      <c r="E6" s="70" t="s">
        <v>17</v>
      </c>
      <c r="F6" s="70" t="s">
        <v>1166</v>
      </c>
      <c r="G6" s="59" t="s">
        <v>5638</v>
      </c>
      <c r="H6" s="70" t="s">
        <v>1171</v>
      </c>
      <c r="I6" s="59" t="s">
        <v>4901</v>
      </c>
      <c r="J6" s="70" t="s">
        <v>1212</v>
      </c>
      <c r="K6" s="70" t="s">
        <v>5620</v>
      </c>
      <c r="L6" s="99" t="s">
        <v>5551</v>
      </c>
      <c r="M6" s="99" t="str">
        <f t="shared" si="1"/>
        <v>F-GRST-4162</v>
      </c>
      <c r="N6" s="82" t="s">
        <v>4686</v>
      </c>
      <c r="O6" s="59" t="s">
        <v>2365</v>
      </c>
      <c r="P6" s="59" t="str">
        <f t="shared" si="2"/>
        <v>0610004</v>
      </c>
      <c r="Q6" s="162" t="str">
        <f t="shared" si="3"/>
        <v>0610004@gspharma.com</v>
      </c>
      <c r="R6" s="59" t="s">
        <v>2365</v>
      </c>
      <c r="S6" s="59" t="s">
        <v>3904</v>
      </c>
      <c r="T6" s="59" t="str">
        <f>TRIM(CONCATENATE(W6," (",S6,")"))</f>
        <v>M. Saleem (SFE-KHI-03)</v>
      </c>
      <c r="U6" s="59" t="s">
        <v>3904</v>
      </c>
      <c r="V6" s="70" t="s">
        <v>3452</v>
      </c>
      <c r="W6" s="70" t="s">
        <v>5976</v>
      </c>
      <c r="X6" s="70" t="str">
        <f>TRIM(CONCATENATE(K6," - ",AC6," - ",W6))</f>
        <v>KHI-1 - SFE - M. Saleem</v>
      </c>
      <c r="Y6" s="70" t="s">
        <v>20</v>
      </c>
      <c r="Z6" s="70" t="s">
        <v>5727</v>
      </c>
      <c r="AA6" s="70" t="s">
        <v>5544</v>
      </c>
      <c r="AB6" s="70" t="s">
        <v>2071</v>
      </c>
      <c r="AC6" s="70" t="s">
        <v>3450</v>
      </c>
      <c r="AD6" s="99" t="s">
        <v>1162</v>
      </c>
      <c r="AE6" s="70" t="s">
        <v>1170</v>
      </c>
      <c r="AF6" s="70" t="s">
        <v>3442</v>
      </c>
      <c r="AG6" s="70" t="s">
        <v>3448</v>
      </c>
      <c r="AH6" s="70" t="s">
        <v>5982</v>
      </c>
      <c r="AI6" s="70" t="s">
        <v>18</v>
      </c>
      <c r="AJ6" s="70"/>
      <c r="AK6" s="114"/>
      <c r="AL6" t="b">
        <f t="shared" si="4"/>
        <v>0</v>
      </c>
    </row>
    <row r="7" spans="1:38" ht="14.4" customHeight="1" x14ac:dyDescent="0.3">
      <c r="A7" s="59" t="str">
        <f t="shared" si="0"/>
        <v>KHI01-SF-MIO-01</v>
      </c>
      <c r="B7" s="70" t="s">
        <v>1911</v>
      </c>
      <c r="C7" s="70" t="s">
        <v>3442</v>
      </c>
      <c r="D7" s="70" t="s">
        <v>1171</v>
      </c>
      <c r="E7" s="70" t="s">
        <v>17</v>
      </c>
      <c r="F7" s="70" t="s">
        <v>1166</v>
      </c>
      <c r="G7" s="59" t="s">
        <v>5638</v>
      </c>
      <c r="H7" s="70" t="s">
        <v>1171</v>
      </c>
      <c r="I7" s="59" t="s">
        <v>4901</v>
      </c>
      <c r="J7" s="70" t="s">
        <v>1212</v>
      </c>
      <c r="K7" s="70" t="s">
        <v>5620</v>
      </c>
      <c r="L7" s="99" t="s">
        <v>5742</v>
      </c>
      <c r="M7" s="99" t="str">
        <f>L7</f>
        <v>F-GRST-4365</v>
      </c>
      <c r="N7" s="82" t="s">
        <v>4686</v>
      </c>
      <c r="O7" s="82" t="s">
        <v>5925</v>
      </c>
      <c r="P7" s="59" t="str">
        <f>O7</f>
        <v>1210004</v>
      </c>
      <c r="Q7" s="162" t="str">
        <f t="shared" si="3"/>
        <v>1210004@gspharma.com</v>
      </c>
      <c r="R7" s="59">
        <v>1210004</v>
      </c>
      <c r="S7" s="59" t="s">
        <v>5713</v>
      </c>
      <c r="T7" s="59" t="str">
        <f>TRIM(CONCATENATE(W7," (",S7,")"))</f>
        <v>Haseef Ahmed Memon (SF-MIO-KHI-01)</v>
      </c>
      <c r="U7" s="59" t="s">
        <v>5713</v>
      </c>
      <c r="V7" s="70" t="s">
        <v>5717</v>
      </c>
      <c r="W7" s="70" t="s">
        <v>5724</v>
      </c>
      <c r="X7" s="70" t="str">
        <f>TRIM(CONCATENATE(K7," - ",AC7," - ",W7))</f>
        <v>KHI-1 - MIO - Haseef Ahmed Memon</v>
      </c>
      <c r="Y7" s="70" t="s">
        <v>3937</v>
      </c>
      <c r="Z7" s="70" t="s">
        <v>5732</v>
      </c>
      <c r="AA7" s="70" t="s">
        <v>5736</v>
      </c>
      <c r="AB7" s="70" t="s">
        <v>1170</v>
      </c>
      <c r="AC7" s="70" t="s">
        <v>19</v>
      </c>
      <c r="AD7" s="99" t="s">
        <v>1162</v>
      </c>
      <c r="AE7" s="70" t="s">
        <v>1170</v>
      </c>
      <c r="AF7" s="70" t="s">
        <v>3442</v>
      </c>
      <c r="AG7" s="70" t="s">
        <v>3448</v>
      </c>
      <c r="AH7" s="70" t="s">
        <v>5982</v>
      </c>
      <c r="AI7" s="70" t="s">
        <v>18</v>
      </c>
      <c r="AJ7" s="70"/>
      <c r="AK7" s="114"/>
      <c r="AL7" t="b">
        <f t="shared" si="4"/>
        <v>0</v>
      </c>
    </row>
    <row r="8" spans="1:38" ht="14.4" customHeight="1" x14ac:dyDescent="0.3">
      <c r="A8" s="59" t="str">
        <f t="shared" si="0"/>
        <v>KHI01-SF-MIO-02</v>
      </c>
      <c r="B8" s="70" t="s">
        <v>1911</v>
      </c>
      <c r="C8" s="70" t="s">
        <v>3442</v>
      </c>
      <c r="D8" s="70" t="s">
        <v>1171</v>
      </c>
      <c r="E8" s="70" t="s">
        <v>17</v>
      </c>
      <c r="F8" s="70" t="s">
        <v>1166</v>
      </c>
      <c r="G8" s="59" t="s">
        <v>5638</v>
      </c>
      <c r="H8" s="70" t="s">
        <v>1171</v>
      </c>
      <c r="I8" s="59" t="s">
        <v>4901</v>
      </c>
      <c r="J8" s="70" t="s">
        <v>1212</v>
      </c>
      <c r="K8" s="70" t="s">
        <v>5620</v>
      </c>
      <c r="L8" s="99" t="s">
        <v>5981</v>
      </c>
      <c r="M8" s="99" t="str">
        <f t="shared" si="1"/>
        <v>F-GRST-4388</v>
      </c>
      <c r="N8" s="82" t="s">
        <v>4686</v>
      </c>
      <c r="O8" s="82" t="s">
        <v>2430</v>
      </c>
      <c r="P8" s="59" t="str">
        <f t="shared" si="2"/>
        <v>1210002</v>
      </c>
      <c r="Q8" s="162" t="str">
        <f t="shared" si="3"/>
        <v>1210002@gspharma.com</v>
      </c>
      <c r="R8" s="59">
        <v>1210002</v>
      </c>
      <c r="S8" s="59" t="s">
        <v>5714</v>
      </c>
      <c r="T8" s="59" t="str">
        <f>TRIM(CONCATENATE(W8," (",S8,")"))</f>
        <v>Shoukat Hussain Qureshi (SF-MIO-KHI-02)</v>
      </c>
      <c r="U8" s="59" t="s">
        <v>5714</v>
      </c>
      <c r="V8" s="70" t="s">
        <v>5718</v>
      </c>
      <c r="W8" s="70" t="s">
        <v>5978</v>
      </c>
      <c r="X8" s="70" t="str">
        <f>TRIM(CONCATENATE(K8," - ",AC8," - ",W8))</f>
        <v>KHI-1 - MIO - Shoukat Hussain Qureshi</v>
      </c>
      <c r="Y8" s="70" t="s">
        <v>5979</v>
      </c>
      <c r="Z8" s="70" t="s">
        <v>5980</v>
      </c>
      <c r="AA8" s="70" t="s">
        <v>5983</v>
      </c>
      <c r="AB8" s="70" t="s">
        <v>1170</v>
      </c>
      <c r="AC8" s="70" t="s">
        <v>19</v>
      </c>
      <c r="AD8" s="99" t="s">
        <v>1162</v>
      </c>
      <c r="AE8" s="70" t="s">
        <v>1170</v>
      </c>
      <c r="AF8" s="70" t="s">
        <v>3442</v>
      </c>
      <c r="AG8" s="70" t="s">
        <v>3448</v>
      </c>
      <c r="AH8" s="70" t="s">
        <v>5982</v>
      </c>
      <c r="AI8" s="70" t="s">
        <v>18</v>
      </c>
      <c r="AJ8" s="70"/>
      <c r="AK8" s="114"/>
      <c r="AL8" t="b">
        <f t="shared" si="4"/>
        <v>0</v>
      </c>
    </row>
    <row r="9" spans="1:38" ht="14.4" customHeight="1" x14ac:dyDescent="0.3">
      <c r="A9" s="59" t="str">
        <f t="shared" si="0"/>
        <v>KHI01-SF-SFEMIO-00</v>
      </c>
      <c r="B9" s="70" t="s">
        <v>1911</v>
      </c>
      <c r="C9" s="70" t="s">
        <v>3442</v>
      </c>
      <c r="D9" s="70" t="s">
        <v>1171</v>
      </c>
      <c r="E9" s="70" t="s">
        <v>17</v>
      </c>
      <c r="F9" s="70" t="s">
        <v>1166</v>
      </c>
      <c r="G9" s="59" t="s">
        <v>5638</v>
      </c>
      <c r="H9" s="70" t="s">
        <v>1171</v>
      </c>
      <c r="I9" s="59" t="s">
        <v>4901</v>
      </c>
      <c r="J9" s="70" t="s">
        <v>1212</v>
      </c>
      <c r="K9" s="70" t="s">
        <v>5620</v>
      </c>
      <c r="L9" s="82">
        <v>1210011</v>
      </c>
      <c r="M9" s="99">
        <f>L9</f>
        <v>1210011</v>
      </c>
      <c r="N9" s="82" t="s">
        <v>4686</v>
      </c>
      <c r="O9" s="82" t="s">
        <v>5926</v>
      </c>
      <c r="P9" s="59" t="str">
        <f t="shared" si="2"/>
        <v>1210011</v>
      </c>
      <c r="Q9" s="162" t="str">
        <f t="shared" si="3"/>
        <v>1210011@gspharma.com</v>
      </c>
      <c r="R9" s="59">
        <v>1210011</v>
      </c>
      <c r="S9" s="59" t="s">
        <v>5653</v>
      </c>
      <c r="T9" s="59" t="str">
        <f>TRIM(CONCATENATE(X9))</f>
        <v>KHI-1 - SF Unmapped</v>
      </c>
      <c r="U9" s="59" t="s">
        <v>5653</v>
      </c>
      <c r="V9" s="59" t="s">
        <v>5653</v>
      </c>
      <c r="W9" s="70" t="s">
        <v>5922</v>
      </c>
      <c r="X9" s="70" t="str">
        <f>TRIM(CONCATENATE(K9," - ",W9))</f>
        <v>KHI-1 - SF Unmapped</v>
      </c>
      <c r="Y9" s="70" t="s">
        <v>18</v>
      </c>
      <c r="Z9" s="70" t="s">
        <v>774</v>
      </c>
      <c r="AA9" s="70" t="s">
        <v>774</v>
      </c>
      <c r="AB9" s="70" t="s">
        <v>2071</v>
      </c>
      <c r="AC9" s="70" t="s">
        <v>3450</v>
      </c>
      <c r="AD9" s="99" t="s">
        <v>1162</v>
      </c>
      <c r="AE9" s="70" t="s">
        <v>1170</v>
      </c>
      <c r="AF9" s="70" t="s">
        <v>3442</v>
      </c>
      <c r="AG9" s="70" t="s">
        <v>3448</v>
      </c>
      <c r="AH9" s="70" t="s">
        <v>5982</v>
      </c>
      <c r="AI9" s="70" t="s">
        <v>18</v>
      </c>
      <c r="AJ9" s="108" t="s">
        <v>5606</v>
      </c>
      <c r="AK9" s="108" t="s">
        <v>5606</v>
      </c>
      <c r="AL9" t="b">
        <f t="shared" si="4"/>
        <v>0</v>
      </c>
    </row>
    <row r="10" spans="1:38" ht="14.4" customHeight="1" x14ac:dyDescent="0.3">
      <c r="A10" s="59" t="str">
        <f t="shared" si="0"/>
        <v>KHI01-SF-AM-01</v>
      </c>
      <c r="B10" s="70" t="s">
        <v>1911</v>
      </c>
      <c r="C10" s="70" t="s">
        <v>3442</v>
      </c>
      <c r="D10" s="70" t="s">
        <v>1171</v>
      </c>
      <c r="E10" s="70" t="s">
        <v>17</v>
      </c>
      <c r="F10" s="70" t="s">
        <v>1166</v>
      </c>
      <c r="G10" s="59" t="s">
        <v>5638</v>
      </c>
      <c r="H10" s="70" t="s">
        <v>1171</v>
      </c>
      <c r="I10" s="59" t="s">
        <v>4901</v>
      </c>
      <c r="J10" s="70" t="s">
        <v>1212</v>
      </c>
      <c r="K10" s="70" t="s">
        <v>5620</v>
      </c>
      <c r="L10" s="82">
        <v>12100</v>
      </c>
      <c r="M10" s="99">
        <f>L10</f>
        <v>12100</v>
      </c>
      <c r="N10" s="82" t="s">
        <v>4686</v>
      </c>
      <c r="O10" s="82" t="s">
        <v>2431</v>
      </c>
      <c r="P10" s="59" t="str">
        <f>O9</f>
        <v>1210011</v>
      </c>
      <c r="Q10" s="162" t="str">
        <f t="shared" si="3"/>
        <v>12100@gspharma.com</v>
      </c>
      <c r="R10" s="59">
        <v>12100</v>
      </c>
      <c r="S10" s="59" t="s">
        <v>3448</v>
      </c>
      <c r="T10" s="59" t="str">
        <f>TRIM(CONCATENATE(W10))</f>
        <v>M. Khalid</v>
      </c>
      <c r="U10" s="59" t="s">
        <v>3448</v>
      </c>
      <c r="V10" s="70" t="s">
        <v>3448</v>
      </c>
      <c r="W10" s="70" t="s">
        <v>5982</v>
      </c>
      <c r="X10" s="70" t="str">
        <f>TRIM(CONCATENATE(K10," - ",AC10," - ",W10))</f>
        <v>KHI-1 - AM - M. Khalid</v>
      </c>
      <c r="Y10" s="70" t="s">
        <v>18</v>
      </c>
      <c r="Z10" s="70" t="s">
        <v>3898</v>
      </c>
      <c r="AA10" s="70" t="s">
        <v>774</v>
      </c>
      <c r="AB10" s="70" t="s">
        <v>1805</v>
      </c>
      <c r="AC10" s="70" t="s">
        <v>1222</v>
      </c>
      <c r="AD10" s="99" t="s">
        <v>3414</v>
      </c>
      <c r="AE10" s="70" t="s">
        <v>1170</v>
      </c>
      <c r="AF10" s="70" t="s">
        <v>3442</v>
      </c>
      <c r="AG10" s="70" t="s">
        <v>5233</v>
      </c>
      <c r="AH10" s="70" t="s">
        <v>5234</v>
      </c>
      <c r="AI10" s="70" t="s">
        <v>18</v>
      </c>
      <c r="AJ10" s="70" t="s">
        <v>5947</v>
      </c>
      <c r="AK10" s="108" t="s">
        <v>5607</v>
      </c>
      <c r="AL10" t="s">
        <v>5609</v>
      </c>
    </row>
    <row r="11" spans="1:38" ht="14.4" hidden="1" customHeight="1" x14ac:dyDescent="0.3">
      <c r="A11" s="59" t="str">
        <f t="shared" ref="A11:A68" si="5">V11</f>
        <v>NATL-QA-RD-01</v>
      </c>
      <c r="B11" s="70" t="s">
        <v>1805</v>
      </c>
      <c r="C11" s="70" t="s">
        <v>5962</v>
      </c>
      <c r="D11" s="70" t="s">
        <v>1806</v>
      </c>
      <c r="E11" s="70" t="s">
        <v>1201</v>
      </c>
      <c r="F11" s="70" t="s">
        <v>1201</v>
      </c>
      <c r="G11" s="59" t="s">
        <v>5630</v>
      </c>
      <c r="H11" s="70" t="s">
        <v>4725</v>
      </c>
      <c r="I11" s="59" t="s">
        <v>4901</v>
      </c>
      <c r="J11" s="70" t="s">
        <v>1367</v>
      </c>
      <c r="K11" s="70" t="s">
        <v>1163</v>
      </c>
      <c r="L11" s="82" t="s">
        <v>5601</v>
      </c>
      <c r="M11" s="99" t="str">
        <f t="shared" ref="M11:M68" si="6">L11</f>
        <v>E-00633</v>
      </c>
      <c r="N11" s="82" t="s">
        <v>4686</v>
      </c>
      <c r="O11" s="82" t="s">
        <v>5927</v>
      </c>
      <c r="P11" s="59" t="str">
        <f t="shared" si="2"/>
        <v>99910</v>
      </c>
      <c r="Q11" s="162" t="str">
        <f t="shared" ref="Q11:Q21" si="7">CONCATENATE(O11,"@gspharma.com")</f>
        <v>99910@gspharma.com</v>
      </c>
      <c r="R11" s="59"/>
      <c r="S11" s="59" t="s">
        <v>5963</v>
      </c>
      <c r="T11" s="59" t="str">
        <f>TRIM(CONCATENATE(W11))</f>
        <v>Dr. Kiran Asif</v>
      </c>
      <c r="U11" s="59" t="s">
        <v>5963</v>
      </c>
      <c r="V11" s="70" t="s">
        <v>5963</v>
      </c>
      <c r="W11" s="70" t="s">
        <v>5582</v>
      </c>
      <c r="X11" s="70" t="str">
        <f>TRIM(CONCATENATE(G11," - ",AC11," - ",W11))</f>
        <v>NATL - RD - Dr. Kiran Asif</v>
      </c>
      <c r="Y11" s="70" t="s">
        <v>18</v>
      </c>
      <c r="Z11" s="70" t="s">
        <v>774</v>
      </c>
      <c r="AA11" s="70" t="s">
        <v>774</v>
      </c>
      <c r="AB11" s="70" t="s">
        <v>2069</v>
      </c>
      <c r="AC11" s="70" t="s">
        <v>3445</v>
      </c>
      <c r="AD11" s="99" t="s">
        <v>2486</v>
      </c>
      <c r="AE11" s="70" t="s">
        <v>1195</v>
      </c>
      <c r="AF11" s="70" t="s">
        <v>5962</v>
      </c>
      <c r="AG11" s="70" t="s">
        <v>4406</v>
      </c>
      <c r="AH11" s="70" t="s">
        <v>3890</v>
      </c>
      <c r="AI11" s="70" t="s">
        <v>1367</v>
      </c>
      <c r="AJ11" s="70"/>
      <c r="AK11" s="114"/>
      <c r="AL11" t="b">
        <f>L11=O11</f>
        <v>0</v>
      </c>
    </row>
    <row r="12" spans="1:38" ht="14.4" hidden="1" customHeight="1" x14ac:dyDescent="0.3">
      <c r="A12" s="59" t="str">
        <f t="shared" si="5"/>
        <v>SUK01-QA-QAM-01</v>
      </c>
      <c r="B12" s="70" t="s">
        <v>1805</v>
      </c>
      <c r="C12" s="70" t="s">
        <v>5962</v>
      </c>
      <c r="D12" s="70" t="s">
        <v>1171</v>
      </c>
      <c r="E12" s="70" t="s">
        <v>17</v>
      </c>
      <c r="F12" s="70" t="s">
        <v>1166</v>
      </c>
      <c r="G12" s="59" t="s">
        <v>5638</v>
      </c>
      <c r="H12" s="70" t="s">
        <v>1218</v>
      </c>
      <c r="I12" s="59" t="s">
        <v>4901</v>
      </c>
      <c r="J12" s="70" t="s">
        <v>2860</v>
      </c>
      <c r="K12" s="59" t="s">
        <v>5627</v>
      </c>
      <c r="L12" s="99" t="s">
        <v>3893</v>
      </c>
      <c r="M12" s="99" t="str">
        <f t="shared" si="6"/>
        <v>E-00779</v>
      </c>
      <c r="N12" s="82" t="s">
        <v>4686</v>
      </c>
      <c r="O12" s="59" t="s">
        <v>2361</v>
      </c>
      <c r="P12" s="59" t="str">
        <f t="shared" si="2"/>
        <v>06100</v>
      </c>
      <c r="Q12" s="162" t="str">
        <f t="shared" si="7"/>
        <v>06100@gspharma.com</v>
      </c>
      <c r="R12" s="59" t="s">
        <v>2361</v>
      </c>
      <c r="S12" s="59" t="s">
        <v>5964</v>
      </c>
      <c r="T12" s="59" t="str">
        <f>TRIM(CONCATENATE(W12))</f>
        <v>Dr. Sonam Kumari</v>
      </c>
      <c r="U12" s="59" t="s">
        <v>5964</v>
      </c>
      <c r="V12" s="70" t="s">
        <v>5964</v>
      </c>
      <c r="W12" s="70" t="s">
        <v>3894</v>
      </c>
      <c r="X12" s="70" t="str">
        <f>TRIM(CONCATENATE(K12," - ",AC12," - ",W12))</f>
        <v>SUK-1 - QAM - Dr. Sonam Kumari</v>
      </c>
      <c r="Y12" s="70" t="s">
        <v>63</v>
      </c>
      <c r="Z12" s="70" t="s">
        <v>3896</v>
      </c>
      <c r="AA12" s="70" t="s">
        <v>774</v>
      </c>
      <c r="AB12" s="70" t="s">
        <v>1218</v>
      </c>
      <c r="AC12" s="70" t="s">
        <v>1404</v>
      </c>
      <c r="AD12" s="99" t="s">
        <v>3414</v>
      </c>
      <c r="AE12" s="70" t="s">
        <v>1195</v>
      </c>
      <c r="AF12" s="70" t="s">
        <v>5962</v>
      </c>
      <c r="AG12" s="70" t="s">
        <v>5963</v>
      </c>
      <c r="AH12" s="70" t="s">
        <v>5582</v>
      </c>
      <c r="AI12" s="70" t="s">
        <v>18</v>
      </c>
      <c r="AJ12" s="70"/>
      <c r="AK12" s="108" t="s">
        <v>5607</v>
      </c>
      <c r="AL12" t="b">
        <f>L12=O12</f>
        <v>0</v>
      </c>
    </row>
    <row r="13" spans="1:38" ht="14.4" hidden="1" customHeight="1" x14ac:dyDescent="0.3">
      <c r="A13" s="59" t="str">
        <f t="shared" si="5"/>
        <v>SUK01-QA-QAM-00</v>
      </c>
      <c r="B13" s="70" t="s">
        <v>1805</v>
      </c>
      <c r="C13" s="70" t="s">
        <v>5962</v>
      </c>
      <c r="D13" s="70" t="s">
        <v>1171</v>
      </c>
      <c r="E13" s="70" t="s">
        <v>17</v>
      </c>
      <c r="F13" s="70" t="s">
        <v>1166</v>
      </c>
      <c r="G13" s="59" t="s">
        <v>5638</v>
      </c>
      <c r="H13" s="70" t="s">
        <v>1218</v>
      </c>
      <c r="I13" s="59" t="s">
        <v>4901</v>
      </c>
      <c r="J13" s="70" t="s">
        <v>2860</v>
      </c>
      <c r="K13" s="59" t="s">
        <v>5627</v>
      </c>
      <c r="L13" s="82" t="s">
        <v>2961</v>
      </c>
      <c r="M13" s="99" t="str">
        <f t="shared" si="6"/>
        <v>0610008</v>
      </c>
      <c r="N13" s="82" t="s">
        <v>4686</v>
      </c>
      <c r="O13" s="59" t="s">
        <v>2961</v>
      </c>
      <c r="P13" s="59" t="str">
        <f t="shared" si="2"/>
        <v>0610008</v>
      </c>
      <c r="Q13" s="162" t="str">
        <f t="shared" si="7"/>
        <v>0610008@gspharma.com</v>
      </c>
      <c r="R13" s="59" t="s">
        <v>2961</v>
      </c>
      <c r="S13" s="59" t="s">
        <v>5965</v>
      </c>
      <c r="T13" s="59" t="str">
        <f>TRIM(CONCATENATE(W13," (",S13,")"))</f>
        <v>Dr. Sonam Kumari (SUK01-QA-QAM-00)</v>
      </c>
      <c r="U13" s="59" t="s">
        <v>5965</v>
      </c>
      <c r="V13" s="70" t="s">
        <v>5965</v>
      </c>
      <c r="W13" s="70" t="s">
        <v>3894</v>
      </c>
      <c r="X13" s="70" t="str">
        <f>TRIM(CONCATENATE(K13," - ",AC13," - ",W13))</f>
        <v>SUK-1 - QAM - Dr. Sonam Kumari</v>
      </c>
      <c r="Y13" s="70" t="s">
        <v>63</v>
      </c>
      <c r="Z13" s="70" t="s">
        <v>3896</v>
      </c>
      <c r="AA13" s="70" t="s">
        <v>774</v>
      </c>
      <c r="AB13" s="70" t="s">
        <v>1218</v>
      </c>
      <c r="AC13" s="70" t="s">
        <v>1404</v>
      </c>
      <c r="AD13" s="99" t="s">
        <v>1162</v>
      </c>
      <c r="AE13" s="70" t="s">
        <v>1195</v>
      </c>
      <c r="AF13" s="70" t="s">
        <v>5962</v>
      </c>
      <c r="AG13" s="70" t="s">
        <v>5964</v>
      </c>
      <c r="AH13" s="70" t="s">
        <v>3894</v>
      </c>
      <c r="AI13" s="70" t="s">
        <v>63</v>
      </c>
      <c r="AJ13" s="70"/>
      <c r="AK13" s="108" t="s">
        <v>5606</v>
      </c>
      <c r="AL13" t="b">
        <f>L13=O13</f>
        <v>1</v>
      </c>
    </row>
    <row r="14" spans="1:38" ht="14.4" customHeight="1" x14ac:dyDescent="0.3">
      <c r="A14" s="59" t="str">
        <f t="shared" si="5"/>
        <v>BLC01-SF-SFE-01</v>
      </c>
      <c r="B14" s="70" t="s">
        <v>1911</v>
      </c>
      <c r="C14" s="70" t="s">
        <v>3442</v>
      </c>
      <c r="D14" s="70" t="s">
        <v>1171</v>
      </c>
      <c r="E14" s="70" t="s">
        <v>17</v>
      </c>
      <c r="F14" s="70" t="s">
        <v>1166</v>
      </c>
      <c r="G14" s="59" t="s">
        <v>5638</v>
      </c>
      <c r="H14" s="70" t="s">
        <v>6036</v>
      </c>
      <c r="I14" s="59" t="s">
        <v>4901</v>
      </c>
      <c r="J14" s="70" t="s">
        <v>4902</v>
      </c>
      <c r="K14" s="70" t="s">
        <v>6035</v>
      </c>
      <c r="L14" s="99" t="s">
        <v>6007</v>
      </c>
      <c r="M14" s="99" t="str">
        <f t="shared" si="6"/>
        <v>F-GRST-4389</v>
      </c>
      <c r="N14" s="82" t="s">
        <v>4686</v>
      </c>
      <c r="O14" s="59"/>
      <c r="P14" s="59">
        <f t="shared" ref="P14:P22" si="8">O14</f>
        <v>0</v>
      </c>
      <c r="Q14" s="162" t="str">
        <f t="shared" si="7"/>
        <v>@gspharma.com</v>
      </c>
      <c r="R14" s="59" t="s">
        <v>2362</v>
      </c>
      <c r="S14" s="59" t="s">
        <v>5999</v>
      </c>
      <c r="T14" s="59" t="str">
        <f t="shared" ref="T14:T21" si="9">TRIM(CONCATENATE(W14," (",S14,")"))</f>
        <v>M. Iqbal (SFE-BLC-01)</v>
      </c>
      <c r="U14" s="59" t="s">
        <v>5999</v>
      </c>
      <c r="V14" s="70" t="s">
        <v>6017</v>
      </c>
      <c r="W14" s="70" t="s">
        <v>5997</v>
      </c>
      <c r="X14" s="70" t="str">
        <f t="shared" ref="X14:X21" si="10">TRIM(CONCATENATE(K14," - ",AC14," - ",W14))</f>
        <v>BLC01 - SFE - M. Iqbal</v>
      </c>
      <c r="Y14" s="70" t="s">
        <v>3942</v>
      </c>
      <c r="Z14" s="70" t="s">
        <v>6029</v>
      </c>
      <c r="AA14" s="70" t="s">
        <v>5549</v>
      </c>
      <c r="AB14" s="70" t="s">
        <v>2071</v>
      </c>
      <c r="AC14" s="70" t="s">
        <v>3450</v>
      </c>
      <c r="AD14" s="99" t="s">
        <v>1162</v>
      </c>
      <c r="AE14" s="70" t="s">
        <v>1170</v>
      </c>
      <c r="AF14" s="70" t="s">
        <v>3442</v>
      </c>
      <c r="AG14" s="70" t="s">
        <v>6033</v>
      </c>
      <c r="AH14" s="70" t="s">
        <v>6034</v>
      </c>
      <c r="AI14" s="70" t="s">
        <v>4902</v>
      </c>
      <c r="AJ14" s="70"/>
      <c r="AK14" s="114"/>
      <c r="AL14" t="b">
        <f t="shared" ref="AL14:AL21" si="11">L14=O14</f>
        <v>0</v>
      </c>
    </row>
    <row r="15" spans="1:38" ht="14.4" customHeight="1" x14ac:dyDescent="0.3">
      <c r="A15" s="59" t="str">
        <f t="shared" si="5"/>
        <v>BLC01-SF-SFE-02</v>
      </c>
      <c r="B15" s="70" t="s">
        <v>1911</v>
      </c>
      <c r="C15" s="70" t="s">
        <v>3442</v>
      </c>
      <c r="D15" s="70" t="s">
        <v>1171</v>
      </c>
      <c r="E15" s="70" t="s">
        <v>17</v>
      </c>
      <c r="F15" s="70" t="s">
        <v>1166</v>
      </c>
      <c r="G15" s="59" t="s">
        <v>5638</v>
      </c>
      <c r="H15" s="70" t="s">
        <v>6036</v>
      </c>
      <c r="I15" s="59" t="s">
        <v>4901</v>
      </c>
      <c r="J15" s="70" t="s">
        <v>4902</v>
      </c>
      <c r="K15" s="70" t="s">
        <v>6035</v>
      </c>
      <c r="L15" s="99" t="s">
        <v>6008</v>
      </c>
      <c r="M15" s="99" t="str">
        <f t="shared" si="6"/>
        <v>F-GRST-4391</v>
      </c>
      <c r="N15" s="82" t="s">
        <v>4686</v>
      </c>
      <c r="O15" s="59"/>
      <c r="P15" s="59">
        <f t="shared" si="8"/>
        <v>0</v>
      </c>
      <c r="Q15" s="162" t="str">
        <f t="shared" si="7"/>
        <v>@gspharma.com</v>
      </c>
      <c r="R15" s="59" t="s">
        <v>2362</v>
      </c>
      <c r="S15" s="59" t="s">
        <v>6000</v>
      </c>
      <c r="T15" s="59" t="str">
        <f t="shared" si="9"/>
        <v>Saeed Ahmed (SFE-BLC-02)</v>
      </c>
      <c r="U15" s="59" t="s">
        <v>6000</v>
      </c>
      <c r="V15" s="70" t="s">
        <v>6019</v>
      </c>
      <c r="W15" s="70" t="s">
        <v>5998</v>
      </c>
      <c r="X15" s="70" t="str">
        <f t="shared" si="10"/>
        <v>BLC01 - SFE - Saeed Ahmed</v>
      </c>
      <c r="Y15" s="70" t="s">
        <v>62</v>
      </c>
      <c r="Z15" s="70" t="s">
        <v>6030</v>
      </c>
      <c r="AA15" s="70" t="s">
        <v>5549</v>
      </c>
      <c r="AB15" s="70" t="s">
        <v>2071</v>
      </c>
      <c r="AC15" s="70" t="s">
        <v>3450</v>
      </c>
      <c r="AD15" s="99" t="s">
        <v>1162</v>
      </c>
      <c r="AE15" s="70" t="s">
        <v>1170</v>
      </c>
      <c r="AF15" s="70" t="s">
        <v>3442</v>
      </c>
      <c r="AG15" s="70" t="s">
        <v>6033</v>
      </c>
      <c r="AH15" s="70" t="s">
        <v>6034</v>
      </c>
      <c r="AI15" s="70" t="s">
        <v>4902</v>
      </c>
      <c r="AJ15" s="70"/>
      <c r="AK15" s="114"/>
      <c r="AL15" t="b">
        <f t="shared" si="11"/>
        <v>0</v>
      </c>
    </row>
    <row r="16" spans="1:38" ht="14.4" customHeight="1" x14ac:dyDescent="0.3">
      <c r="A16" s="59" t="str">
        <f t="shared" si="5"/>
        <v>BLC01-SF-MIO-01</v>
      </c>
      <c r="B16" s="70" t="s">
        <v>1911</v>
      </c>
      <c r="C16" s="70" t="s">
        <v>3442</v>
      </c>
      <c r="D16" s="70" t="s">
        <v>1171</v>
      </c>
      <c r="E16" s="70" t="s">
        <v>17</v>
      </c>
      <c r="F16" s="70" t="s">
        <v>1166</v>
      </c>
      <c r="G16" s="59" t="s">
        <v>5638</v>
      </c>
      <c r="H16" s="70" t="s">
        <v>6036</v>
      </c>
      <c r="I16" s="59" t="s">
        <v>4901</v>
      </c>
      <c r="J16" s="70" t="s">
        <v>4902</v>
      </c>
      <c r="K16" s="70" t="s">
        <v>6035</v>
      </c>
      <c r="L16" s="99" t="s">
        <v>5739</v>
      </c>
      <c r="M16" s="99" t="str">
        <f t="shared" si="6"/>
        <v>F-GRST-4353</v>
      </c>
      <c r="N16" s="82" t="s">
        <v>4686</v>
      </c>
      <c r="O16" s="82"/>
      <c r="P16" s="59">
        <f t="shared" si="8"/>
        <v>0</v>
      </c>
      <c r="Q16" s="162" t="str">
        <f t="shared" si="7"/>
        <v>@gspharma.com</v>
      </c>
      <c r="R16" s="59">
        <v>1210004</v>
      </c>
      <c r="S16" s="59" t="s">
        <v>6001</v>
      </c>
      <c r="T16" s="59" t="str">
        <f t="shared" si="9"/>
        <v>Rafeeq Ahmed (SF-MIO-BLC-01)</v>
      </c>
      <c r="U16" s="59" t="s">
        <v>6001</v>
      </c>
      <c r="V16" s="70" t="s">
        <v>6018</v>
      </c>
      <c r="W16" s="70" t="s">
        <v>5547</v>
      </c>
      <c r="X16" s="70" t="str">
        <f t="shared" si="10"/>
        <v>BLC01 - MIO - Rafeeq Ahmed</v>
      </c>
      <c r="Y16" s="70" t="s">
        <v>6025</v>
      </c>
      <c r="Z16" s="70" t="s">
        <v>5729</v>
      </c>
      <c r="AA16" s="70" t="s">
        <v>5736</v>
      </c>
      <c r="AB16" s="70" t="s">
        <v>1170</v>
      </c>
      <c r="AC16" s="70" t="s">
        <v>19</v>
      </c>
      <c r="AD16" s="99" t="s">
        <v>1162</v>
      </c>
      <c r="AE16" s="70" t="s">
        <v>1170</v>
      </c>
      <c r="AF16" s="70" t="s">
        <v>3442</v>
      </c>
      <c r="AG16" s="70" t="s">
        <v>6033</v>
      </c>
      <c r="AH16" s="70" t="s">
        <v>6034</v>
      </c>
      <c r="AI16" s="70" t="s">
        <v>4902</v>
      </c>
      <c r="AJ16" s="70"/>
      <c r="AK16" s="114"/>
      <c r="AL16" t="b">
        <f t="shared" si="11"/>
        <v>0</v>
      </c>
    </row>
    <row r="17" spans="1:38" ht="14.4" customHeight="1" x14ac:dyDescent="0.3">
      <c r="A17" s="59" t="str">
        <f t="shared" si="5"/>
        <v>BLC01-SF-MIO-02</v>
      </c>
      <c r="B17" s="70" t="s">
        <v>1911</v>
      </c>
      <c r="C17" s="70" t="s">
        <v>3442</v>
      </c>
      <c r="D17" s="70" t="s">
        <v>1171</v>
      </c>
      <c r="E17" s="70" t="s">
        <v>17</v>
      </c>
      <c r="F17" s="70" t="s">
        <v>1166</v>
      </c>
      <c r="G17" s="59" t="s">
        <v>5638</v>
      </c>
      <c r="H17" s="70" t="s">
        <v>6036</v>
      </c>
      <c r="I17" s="59" t="s">
        <v>4901</v>
      </c>
      <c r="J17" s="70" t="s">
        <v>4902</v>
      </c>
      <c r="K17" s="70" t="s">
        <v>6035</v>
      </c>
      <c r="L17" s="99" t="s">
        <v>5740</v>
      </c>
      <c r="M17" s="99" t="str">
        <f t="shared" si="6"/>
        <v>F-GRST-4363</v>
      </c>
      <c r="N17" s="82" t="s">
        <v>4686</v>
      </c>
      <c r="O17" s="82"/>
      <c r="P17" s="59">
        <f t="shared" si="8"/>
        <v>0</v>
      </c>
      <c r="Q17" s="162" t="str">
        <f t="shared" si="7"/>
        <v>@gspharma.com</v>
      </c>
      <c r="R17" s="59">
        <v>1210004</v>
      </c>
      <c r="S17" s="59" t="s">
        <v>6002</v>
      </c>
      <c r="T17" s="59" t="str">
        <f t="shared" si="9"/>
        <v>Sami Ullah (SF-MIO-BLC-02)</v>
      </c>
      <c r="U17" s="59" t="s">
        <v>6002</v>
      </c>
      <c r="V17" s="70" t="s">
        <v>6020</v>
      </c>
      <c r="W17" s="70" t="s">
        <v>5722</v>
      </c>
      <c r="X17" s="70" t="str">
        <f t="shared" si="10"/>
        <v>BLC01 - MIO - Sami Ullah</v>
      </c>
      <c r="Y17" s="70" t="s">
        <v>62</v>
      </c>
      <c r="Z17" s="70" t="s">
        <v>5730</v>
      </c>
      <c r="AA17" s="70" t="s">
        <v>5736</v>
      </c>
      <c r="AB17" s="70" t="s">
        <v>1170</v>
      </c>
      <c r="AC17" s="70" t="s">
        <v>19</v>
      </c>
      <c r="AD17" s="99" t="s">
        <v>1162</v>
      </c>
      <c r="AE17" s="70" t="s">
        <v>1170</v>
      </c>
      <c r="AF17" s="70" t="s">
        <v>3442</v>
      </c>
      <c r="AG17" s="70" t="s">
        <v>6033</v>
      </c>
      <c r="AH17" s="70" t="s">
        <v>6034</v>
      </c>
      <c r="AI17" s="70" t="s">
        <v>4902</v>
      </c>
      <c r="AJ17" s="70"/>
      <c r="AK17" s="114"/>
      <c r="AL17" t="b">
        <f t="shared" si="11"/>
        <v>0</v>
      </c>
    </row>
    <row r="18" spans="1:38" ht="14.4" customHeight="1" x14ac:dyDescent="0.3">
      <c r="A18" s="59" t="str">
        <f t="shared" si="5"/>
        <v>BLC01-SF-MIO-03</v>
      </c>
      <c r="B18" s="70" t="s">
        <v>1911</v>
      </c>
      <c r="C18" s="70" t="s">
        <v>3442</v>
      </c>
      <c r="D18" s="70" t="s">
        <v>1171</v>
      </c>
      <c r="E18" s="70" t="s">
        <v>17</v>
      </c>
      <c r="F18" s="70" t="s">
        <v>1166</v>
      </c>
      <c r="G18" s="59" t="s">
        <v>5638</v>
      </c>
      <c r="H18" s="70" t="s">
        <v>6036</v>
      </c>
      <c r="I18" s="59" t="s">
        <v>4901</v>
      </c>
      <c r="J18" s="70" t="s">
        <v>4902</v>
      </c>
      <c r="K18" s="70" t="s">
        <v>6035</v>
      </c>
      <c r="L18" s="99" t="s">
        <v>6009</v>
      </c>
      <c r="M18" s="99" t="str">
        <f t="shared" si="6"/>
        <v>F-GRST-4390</v>
      </c>
      <c r="N18" s="82" t="s">
        <v>4686</v>
      </c>
      <c r="O18" s="82"/>
      <c r="P18" s="59">
        <f t="shared" si="8"/>
        <v>0</v>
      </c>
      <c r="Q18" s="162" t="str">
        <f t="shared" si="7"/>
        <v>@gspharma.com</v>
      </c>
      <c r="R18" s="59">
        <v>1210004</v>
      </c>
      <c r="S18" s="59" t="s">
        <v>6003</v>
      </c>
      <c r="T18" s="59" t="str">
        <f t="shared" si="9"/>
        <v>Idrees (SF-MIO-BLC-03)</v>
      </c>
      <c r="U18" s="59" t="s">
        <v>6003</v>
      </c>
      <c r="V18" s="70" t="s">
        <v>6021</v>
      </c>
      <c r="W18" s="70" t="s">
        <v>6013</v>
      </c>
      <c r="X18" s="70" t="str">
        <f t="shared" si="10"/>
        <v>BLC01 - MIO - Idrees</v>
      </c>
      <c r="Y18" s="70" t="s">
        <v>6026</v>
      </c>
      <c r="Z18" s="70" t="s">
        <v>6031</v>
      </c>
      <c r="AA18" s="70" t="s">
        <v>5736</v>
      </c>
      <c r="AB18" s="70" t="s">
        <v>1170</v>
      </c>
      <c r="AC18" s="70" t="s">
        <v>19</v>
      </c>
      <c r="AD18" s="99" t="s">
        <v>1162</v>
      </c>
      <c r="AE18" s="70" t="s">
        <v>1170</v>
      </c>
      <c r="AF18" s="70" t="s">
        <v>3442</v>
      </c>
      <c r="AG18" s="70" t="s">
        <v>6033</v>
      </c>
      <c r="AH18" s="70" t="s">
        <v>6034</v>
      </c>
      <c r="AI18" s="70" t="s">
        <v>4902</v>
      </c>
      <c r="AJ18" s="70"/>
      <c r="AK18" s="114"/>
      <c r="AL18" t="b">
        <f t="shared" si="11"/>
        <v>0</v>
      </c>
    </row>
    <row r="19" spans="1:38" ht="14.4" customHeight="1" x14ac:dyDescent="0.3">
      <c r="A19" s="59" t="str">
        <f t="shared" si="5"/>
        <v>BLC01-SF-MIO-04</v>
      </c>
      <c r="B19" s="70" t="s">
        <v>1911</v>
      </c>
      <c r="C19" s="70" t="s">
        <v>3442</v>
      </c>
      <c r="D19" s="70" t="s">
        <v>1171</v>
      </c>
      <c r="E19" s="70" t="s">
        <v>17</v>
      </c>
      <c r="F19" s="70" t="s">
        <v>1166</v>
      </c>
      <c r="G19" s="59" t="s">
        <v>5638</v>
      </c>
      <c r="H19" s="70" t="s">
        <v>6036</v>
      </c>
      <c r="I19" s="59" t="s">
        <v>4901</v>
      </c>
      <c r="J19" s="70" t="s">
        <v>4902</v>
      </c>
      <c r="K19" s="70" t="s">
        <v>6035</v>
      </c>
      <c r="L19" s="99" t="s">
        <v>6010</v>
      </c>
      <c r="M19" s="99" t="str">
        <f t="shared" si="6"/>
        <v>F-GRST-4406</v>
      </c>
      <c r="N19" s="82" t="s">
        <v>4686</v>
      </c>
      <c r="O19" s="82"/>
      <c r="P19" s="59">
        <f t="shared" si="8"/>
        <v>0</v>
      </c>
      <c r="Q19" s="162" t="str">
        <f t="shared" si="7"/>
        <v>@gspharma.com</v>
      </c>
      <c r="R19" s="59">
        <v>1210004</v>
      </c>
      <c r="S19" s="59" t="s">
        <v>6004</v>
      </c>
      <c r="T19" s="59" t="str">
        <f t="shared" si="9"/>
        <v>Khuda Ganj (SF-MIO-BLC-04)</v>
      </c>
      <c r="U19" s="59" t="s">
        <v>6004</v>
      </c>
      <c r="V19" s="70" t="s">
        <v>6022</v>
      </c>
      <c r="W19" s="70" t="s">
        <v>6014</v>
      </c>
      <c r="X19" s="70" t="str">
        <f t="shared" si="10"/>
        <v>BLC01 - MIO - Khuda Ganj</v>
      </c>
      <c r="Y19" s="70" t="s">
        <v>6027</v>
      </c>
      <c r="Z19" s="70" t="s">
        <v>774</v>
      </c>
      <c r="AA19" s="70" t="s">
        <v>5736</v>
      </c>
      <c r="AB19" s="70" t="s">
        <v>1170</v>
      </c>
      <c r="AC19" s="70" t="s">
        <v>19</v>
      </c>
      <c r="AD19" s="99" t="s">
        <v>1162</v>
      </c>
      <c r="AE19" s="70" t="s">
        <v>1170</v>
      </c>
      <c r="AF19" s="70" t="s">
        <v>3442</v>
      </c>
      <c r="AG19" s="70" t="s">
        <v>6033</v>
      </c>
      <c r="AH19" s="70" t="s">
        <v>6034</v>
      </c>
      <c r="AI19" s="70" t="s">
        <v>4902</v>
      </c>
      <c r="AJ19" s="70"/>
      <c r="AK19" s="114"/>
      <c r="AL19" t="b">
        <f t="shared" si="11"/>
        <v>0</v>
      </c>
    </row>
    <row r="20" spans="1:38" ht="14.4" customHeight="1" x14ac:dyDescent="0.3">
      <c r="A20" s="59" t="str">
        <f t="shared" si="5"/>
        <v>BLC01-SF-MIO-05</v>
      </c>
      <c r="B20" s="70" t="s">
        <v>1911</v>
      </c>
      <c r="C20" s="70" t="s">
        <v>3442</v>
      </c>
      <c r="D20" s="70" t="s">
        <v>1171</v>
      </c>
      <c r="E20" s="70" t="s">
        <v>17</v>
      </c>
      <c r="F20" s="70" t="s">
        <v>1166</v>
      </c>
      <c r="G20" s="59" t="s">
        <v>5638</v>
      </c>
      <c r="H20" s="70" t="s">
        <v>6036</v>
      </c>
      <c r="I20" s="59" t="s">
        <v>4901</v>
      </c>
      <c r="J20" s="70" t="s">
        <v>4902</v>
      </c>
      <c r="K20" s="70" t="s">
        <v>6035</v>
      </c>
      <c r="L20" s="99" t="s">
        <v>6011</v>
      </c>
      <c r="M20" s="99" t="str">
        <f t="shared" si="6"/>
        <v>F-GRST-4407</v>
      </c>
      <c r="N20" s="82" t="s">
        <v>4686</v>
      </c>
      <c r="O20" s="82"/>
      <c r="P20" s="59">
        <f t="shared" si="8"/>
        <v>0</v>
      </c>
      <c r="Q20" s="162" t="str">
        <f t="shared" si="7"/>
        <v>@gspharma.com</v>
      </c>
      <c r="R20" s="59">
        <v>1210004</v>
      </c>
      <c r="S20" s="59" t="s">
        <v>6005</v>
      </c>
      <c r="T20" s="59" t="str">
        <f t="shared" si="9"/>
        <v>Sah Jan (SF-MIO-BLC-05)</v>
      </c>
      <c r="U20" s="59" t="s">
        <v>6005</v>
      </c>
      <c r="V20" s="70" t="s">
        <v>6023</v>
      </c>
      <c r="W20" s="70" t="s">
        <v>6015</v>
      </c>
      <c r="X20" s="70" t="str">
        <f t="shared" si="10"/>
        <v>BLC01 - MIO - Sah Jan</v>
      </c>
      <c r="Y20" s="70" t="s">
        <v>6028</v>
      </c>
      <c r="Z20" s="70" t="s">
        <v>774</v>
      </c>
      <c r="AA20" s="70" t="s">
        <v>5736</v>
      </c>
      <c r="AB20" s="70" t="s">
        <v>1170</v>
      </c>
      <c r="AC20" s="70" t="s">
        <v>19</v>
      </c>
      <c r="AD20" s="99" t="s">
        <v>1162</v>
      </c>
      <c r="AE20" s="70" t="s">
        <v>1170</v>
      </c>
      <c r="AF20" s="70" t="s">
        <v>3442</v>
      </c>
      <c r="AG20" s="70" t="s">
        <v>6033</v>
      </c>
      <c r="AH20" s="70" t="s">
        <v>6034</v>
      </c>
      <c r="AI20" s="70" t="s">
        <v>4902</v>
      </c>
      <c r="AJ20" s="70"/>
      <c r="AK20" s="114"/>
      <c r="AL20" t="b">
        <f t="shared" si="11"/>
        <v>0</v>
      </c>
    </row>
    <row r="21" spans="1:38" ht="14.4" customHeight="1" x14ac:dyDescent="0.3">
      <c r="A21" s="59" t="str">
        <f t="shared" si="5"/>
        <v>BLC01-SF-MIO-06</v>
      </c>
      <c r="B21" s="70" t="s">
        <v>1911</v>
      </c>
      <c r="C21" s="70" t="s">
        <v>3442</v>
      </c>
      <c r="D21" s="70" t="s">
        <v>1171</v>
      </c>
      <c r="E21" s="70" t="s">
        <v>17</v>
      </c>
      <c r="F21" s="70" t="s">
        <v>1166</v>
      </c>
      <c r="G21" s="59" t="s">
        <v>5638</v>
      </c>
      <c r="H21" s="70" t="s">
        <v>6036</v>
      </c>
      <c r="I21" s="59" t="s">
        <v>4901</v>
      </c>
      <c r="J21" s="70" t="s">
        <v>4902</v>
      </c>
      <c r="K21" s="70" t="s">
        <v>6035</v>
      </c>
      <c r="L21" s="99" t="s">
        <v>6012</v>
      </c>
      <c r="M21" s="99" t="str">
        <f t="shared" si="6"/>
        <v>F-GRST-4408</v>
      </c>
      <c r="N21" s="82" t="s">
        <v>4686</v>
      </c>
      <c r="O21" s="82"/>
      <c r="P21" s="59">
        <f t="shared" si="8"/>
        <v>0</v>
      </c>
      <c r="Q21" s="162" t="str">
        <f t="shared" si="7"/>
        <v>@gspharma.com</v>
      </c>
      <c r="R21" s="59">
        <v>1210004</v>
      </c>
      <c r="S21" s="59" t="s">
        <v>6006</v>
      </c>
      <c r="T21" s="59" t="str">
        <f t="shared" si="9"/>
        <v>Shazaib Khan (SF-MIO-BLC-06)</v>
      </c>
      <c r="U21" s="59" t="s">
        <v>6006</v>
      </c>
      <c r="V21" s="70" t="s">
        <v>6024</v>
      </c>
      <c r="W21" s="70" t="s">
        <v>6016</v>
      </c>
      <c r="X21" s="70" t="str">
        <f t="shared" si="10"/>
        <v>BLC01 - MIO - Shazaib Khan</v>
      </c>
      <c r="Y21" s="70" t="s">
        <v>62</v>
      </c>
      <c r="Z21" s="70" t="s">
        <v>774</v>
      </c>
      <c r="AA21" s="70" t="s">
        <v>5736</v>
      </c>
      <c r="AB21" s="70" t="s">
        <v>1170</v>
      </c>
      <c r="AC21" s="70" t="s">
        <v>19</v>
      </c>
      <c r="AD21" s="99" t="s">
        <v>1162</v>
      </c>
      <c r="AE21" s="70" t="s">
        <v>1170</v>
      </c>
      <c r="AF21" s="70" t="s">
        <v>3442</v>
      </c>
      <c r="AG21" s="70" t="s">
        <v>6033</v>
      </c>
      <c r="AH21" s="70" t="s">
        <v>6034</v>
      </c>
      <c r="AI21" s="70" t="s">
        <v>4902</v>
      </c>
      <c r="AJ21" s="70"/>
      <c r="AK21" s="114"/>
      <c r="AL21" t="b">
        <f t="shared" si="11"/>
        <v>0</v>
      </c>
    </row>
    <row r="22" spans="1:38" ht="14.4" customHeight="1" x14ac:dyDescent="0.3">
      <c r="A22" s="59" t="str">
        <f>V22</f>
        <v>BLC01-SF-SFEMIO-00</v>
      </c>
      <c r="B22" s="70" t="s">
        <v>1911</v>
      </c>
      <c r="C22" s="70" t="s">
        <v>3442</v>
      </c>
      <c r="D22" s="70" t="s">
        <v>1171</v>
      </c>
      <c r="E22" s="70" t="s">
        <v>17</v>
      </c>
      <c r="F22" s="70" t="s">
        <v>1166</v>
      </c>
      <c r="G22" s="59" t="s">
        <v>5638</v>
      </c>
      <c r="H22" s="70" t="s">
        <v>6036</v>
      </c>
      <c r="I22" s="59" t="s">
        <v>4901</v>
      </c>
      <c r="J22" s="70" t="s">
        <v>4902</v>
      </c>
      <c r="K22" s="70" t="s">
        <v>6035</v>
      </c>
      <c r="L22" s="82"/>
      <c r="M22" s="99">
        <f>L22</f>
        <v>0</v>
      </c>
      <c r="N22" s="82" t="s">
        <v>4686</v>
      </c>
      <c r="O22" s="82"/>
      <c r="P22" s="59">
        <f t="shared" si="8"/>
        <v>0</v>
      </c>
      <c r="Q22" s="162" t="str">
        <f t="shared" ref="Q22:Q45" si="12">CONCATENATE(O22,"@gspharma.com")</f>
        <v>@gspharma.com</v>
      </c>
      <c r="R22" s="59">
        <v>1210011</v>
      </c>
      <c r="S22" s="59" t="s">
        <v>6032</v>
      </c>
      <c r="T22" s="59" t="str">
        <f>TRIM(CONCATENATE(X22))</f>
        <v>BLC01 - SF Unmapped</v>
      </c>
      <c r="U22" s="59" t="s">
        <v>6032</v>
      </c>
      <c r="V22" s="59" t="s">
        <v>6032</v>
      </c>
      <c r="W22" s="70" t="s">
        <v>5922</v>
      </c>
      <c r="X22" s="70" t="str">
        <f>TRIM(CONCATENATE(K22," - ",W22))</f>
        <v>BLC01 - SF Unmapped</v>
      </c>
      <c r="Y22" s="70" t="s">
        <v>4902</v>
      </c>
      <c r="Z22" s="70" t="s">
        <v>774</v>
      </c>
      <c r="AA22" s="70" t="s">
        <v>774</v>
      </c>
      <c r="AB22" s="70" t="s">
        <v>2071</v>
      </c>
      <c r="AC22" s="70" t="s">
        <v>3450</v>
      </c>
      <c r="AD22" s="99" t="s">
        <v>1162</v>
      </c>
      <c r="AE22" s="70" t="s">
        <v>1170</v>
      </c>
      <c r="AF22" s="70" t="s">
        <v>3442</v>
      </c>
      <c r="AG22" s="70" t="s">
        <v>6033</v>
      </c>
      <c r="AH22" s="70" t="s">
        <v>6034</v>
      </c>
      <c r="AI22" s="70" t="s">
        <v>4902</v>
      </c>
      <c r="AJ22" s="108" t="s">
        <v>5606</v>
      </c>
      <c r="AK22" s="108" t="s">
        <v>5606</v>
      </c>
      <c r="AL22" t="b">
        <f>L22=O22</f>
        <v>1</v>
      </c>
    </row>
    <row r="23" spans="1:38" ht="14.4" customHeight="1" x14ac:dyDescent="0.3">
      <c r="A23" s="59" t="str">
        <f>V23</f>
        <v>BLC01-SF-AM-01</v>
      </c>
      <c r="B23" s="70" t="s">
        <v>1911</v>
      </c>
      <c r="C23" s="70" t="s">
        <v>3442</v>
      </c>
      <c r="D23" s="70" t="s">
        <v>1171</v>
      </c>
      <c r="E23" s="70" t="s">
        <v>17</v>
      </c>
      <c r="F23" s="70" t="s">
        <v>1166</v>
      </c>
      <c r="G23" s="59" t="s">
        <v>5638</v>
      </c>
      <c r="H23" s="70" t="s">
        <v>6036</v>
      </c>
      <c r="I23" s="59" t="s">
        <v>4901</v>
      </c>
      <c r="J23" s="70" t="s">
        <v>4902</v>
      </c>
      <c r="K23" s="70" t="s">
        <v>6035</v>
      </c>
      <c r="L23" s="82"/>
      <c r="M23" s="99">
        <f>L23</f>
        <v>0</v>
      </c>
      <c r="N23" s="82" t="s">
        <v>4686</v>
      </c>
      <c r="O23" s="82"/>
      <c r="P23" s="59">
        <f>O22</f>
        <v>0</v>
      </c>
      <c r="Q23" s="162" t="str">
        <f t="shared" si="12"/>
        <v>@gspharma.com</v>
      </c>
      <c r="R23" s="59">
        <v>12100</v>
      </c>
      <c r="S23" s="59" t="s">
        <v>6033</v>
      </c>
      <c r="T23" s="59" t="str">
        <f>TRIM(CONCATENATE(W23))</f>
        <v>Syed Nusrat Ali Naqvi (Officiating)</v>
      </c>
      <c r="U23" s="59" t="s">
        <v>6033</v>
      </c>
      <c r="V23" s="70" t="s">
        <v>6033</v>
      </c>
      <c r="W23" s="70" t="s">
        <v>6034</v>
      </c>
      <c r="X23" s="70" t="str">
        <f t="shared" ref="X23:X34" si="13">TRIM(CONCATENATE(K23," - ",AC23," - ",W23))</f>
        <v>BLC01 - AM - Syed Nusrat Ali Naqvi (Officiating)</v>
      </c>
      <c r="Y23" s="70" t="s">
        <v>4902</v>
      </c>
      <c r="Z23" s="70" t="s">
        <v>774</v>
      </c>
      <c r="AA23" s="70" t="s">
        <v>774</v>
      </c>
      <c r="AB23" s="70" t="s">
        <v>1805</v>
      </c>
      <c r="AC23" s="70" t="s">
        <v>1222</v>
      </c>
      <c r="AD23" s="99" t="s">
        <v>3414</v>
      </c>
      <c r="AE23" s="70" t="s">
        <v>1170</v>
      </c>
      <c r="AF23" s="70" t="s">
        <v>3442</v>
      </c>
      <c r="AG23" s="70" t="s">
        <v>5233</v>
      </c>
      <c r="AH23" s="70" t="s">
        <v>5234</v>
      </c>
      <c r="AI23" s="70" t="s">
        <v>18</v>
      </c>
      <c r="AJ23" s="70" t="s">
        <v>5947</v>
      </c>
      <c r="AK23" s="108" t="s">
        <v>5607</v>
      </c>
      <c r="AL23" t="s">
        <v>5609</v>
      </c>
    </row>
    <row r="24" spans="1:38" ht="14.4" customHeight="1" x14ac:dyDescent="0.3">
      <c r="A24" s="59" t="str">
        <f t="shared" si="5"/>
        <v>SUK01-SF-SFE-01</v>
      </c>
      <c r="B24" s="70" t="s">
        <v>1911</v>
      </c>
      <c r="C24" s="70" t="s">
        <v>3442</v>
      </c>
      <c r="D24" s="70" t="s">
        <v>1171</v>
      </c>
      <c r="E24" s="70" t="s">
        <v>17</v>
      </c>
      <c r="F24" s="70" t="s">
        <v>1166</v>
      </c>
      <c r="G24" s="59" t="s">
        <v>5638</v>
      </c>
      <c r="H24" s="70" t="s">
        <v>1218</v>
      </c>
      <c r="I24" s="59" t="s">
        <v>4901</v>
      </c>
      <c r="J24" s="70" t="s">
        <v>2860</v>
      </c>
      <c r="K24" s="59" t="s">
        <v>5627</v>
      </c>
      <c r="L24" s="99" t="s">
        <v>3956</v>
      </c>
      <c r="M24" s="99" t="str">
        <f t="shared" si="6"/>
        <v>F-GRST-4013</v>
      </c>
      <c r="N24" s="82" t="s">
        <v>4686</v>
      </c>
      <c r="O24" s="59" t="s">
        <v>2368</v>
      </c>
      <c r="P24" s="59" t="str">
        <f t="shared" si="2"/>
        <v>0612001</v>
      </c>
      <c r="Q24" s="162" t="str">
        <f t="shared" si="12"/>
        <v>0612001@gspharma.com</v>
      </c>
      <c r="R24" s="59" t="s">
        <v>2368</v>
      </c>
      <c r="S24" s="59" t="s">
        <v>3957</v>
      </c>
      <c r="T24" s="59" t="str">
        <f t="shared" ref="T24:T34" si="14">TRIM(CONCATENATE(W24," (",S24,")"))</f>
        <v>M. Imran Qureshi (SFE-SUK-01)</v>
      </c>
      <c r="U24" s="59" t="s">
        <v>3957</v>
      </c>
      <c r="V24" s="70" t="s">
        <v>3874</v>
      </c>
      <c r="W24" s="70" t="s">
        <v>5639</v>
      </c>
      <c r="X24" s="70" t="str">
        <f t="shared" si="13"/>
        <v>SUK-1 - SFE - M. Imran Qureshi</v>
      </c>
      <c r="Y24" s="70" t="s">
        <v>1803</v>
      </c>
      <c r="Z24" s="70" t="s">
        <v>5803</v>
      </c>
      <c r="AA24" s="70" t="s">
        <v>5573</v>
      </c>
      <c r="AB24" s="70" t="s">
        <v>2071</v>
      </c>
      <c r="AC24" s="70" t="s">
        <v>3450</v>
      </c>
      <c r="AD24" s="99" t="s">
        <v>1162</v>
      </c>
      <c r="AE24" s="70" t="s">
        <v>1170</v>
      </c>
      <c r="AF24" s="70" t="s">
        <v>3442</v>
      </c>
      <c r="AG24" s="70" t="s">
        <v>3873</v>
      </c>
      <c r="AH24" s="70" t="s">
        <v>1711</v>
      </c>
      <c r="AI24" s="70" t="s">
        <v>26</v>
      </c>
      <c r="AJ24" s="70"/>
      <c r="AK24" s="114"/>
      <c r="AL24" t="b">
        <f t="shared" ref="AL24:AL44" si="15">L24=O24</f>
        <v>0</v>
      </c>
    </row>
    <row r="25" spans="1:38" ht="14.4" customHeight="1" x14ac:dyDescent="0.3">
      <c r="A25" s="59" t="str">
        <f t="shared" si="5"/>
        <v>SUK01-SF-SFE-02</v>
      </c>
      <c r="B25" s="70" t="s">
        <v>1911</v>
      </c>
      <c r="C25" s="70" t="s">
        <v>3442</v>
      </c>
      <c r="D25" s="70" t="s">
        <v>1171</v>
      </c>
      <c r="E25" s="70" t="s">
        <v>17</v>
      </c>
      <c r="F25" s="70" t="s">
        <v>1166</v>
      </c>
      <c r="G25" s="59" t="s">
        <v>5638</v>
      </c>
      <c r="H25" s="70" t="s">
        <v>1218</v>
      </c>
      <c r="I25" s="59" t="s">
        <v>4901</v>
      </c>
      <c r="J25" s="70" t="s">
        <v>2860</v>
      </c>
      <c r="K25" s="59" t="s">
        <v>5627</v>
      </c>
      <c r="L25" s="99" t="s">
        <v>5794</v>
      </c>
      <c r="M25" s="99" t="str">
        <f t="shared" si="6"/>
        <v>F-GRST-4361</v>
      </c>
      <c r="N25" s="82" t="s">
        <v>4686</v>
      </c>
      <c r="O25" s="59" t="s">
        <v>2369</v>
      </c>
      <c r="P25" s="59" t="str">
        <f t="shared" si="2"/>
        <v>0612002</v>
      </c>
      <c r="Q25" s="162" t="str">
        <f t="shared" si="12"/>
        <v>0612002@gspharma.com</v>
      </c>
      <c r="R25" s="59" t="s">
        <v>2369</v>
      </c>
      <c r="S25" s="59" t="s">
        <v>3959</v>
      </c>
      <c r="T25" s="59" t="str">
        <f t="shared" si="14"/>
        <v>Mool Chand (SFE-SUK-02)</v>
      </c>
      <c r="U25" s="59" t="s">
        <v>3959</v>
      </c>
      <c r="V25" s="70" t="s">
        <v>3875</v>
      </c>
      <c r="W25" s="70" t="s">
        <v>5788</v>
      </c>
      <c r="X25" s="70" t="str">
        <f t="shared" si="13"/>
        <v>SUK-1 - SFE - Mool Chand</v>
      </c>
      <c r="Y25" s="70" t="s">
        <v>64</v>
      </c>
      <c r="Z25" s="70" t="s">
        <v>5804</v>
      </c>
      <c r="AA25" s="70" t="s">
        <v>5814</v>
      </c>
      <c r="AB25" s="70" t="s">
        <v>2071</v>
      </c>
      <c r="AC25" s="70" t="s">
        <v>3450</v>
      </c>
      <c r="AD25" s="99" t="s">
        <v>1162</v>
      </c>
      <c r="AE25" s="70" t="s">
        <v>1170</v>
      </c>
      <c r="AF25" s="70" t="s">
        <v>3442</v>
      </c>
      <c r="AG25" s="70" t="s">
        <v>3873</v>
      </c>
      <c r="AH25" s="70" t="s">
        <v>1711</v>
      </c>
      <c r="AI25" s="70" t="s">
        <v>26</v>
      </c>
      <c r="AJ25" s="70"/>
      <c r="AK25" s="114"/>
      <c r="AL25" t="b">
        <f t="shared" si="15"/>
        <v>0</v>
      </c>
    </row>
    <row r="26" spans="1:38" ht="14.4" customHeight="1" x14ac:dyDescent="0.3">
      <c r="A26" s="59" t="str">
        <f t="shared" si="5"/>
        <v>SUK01-SF-SFE-03</v>
      </c>
      <c r="B26" s="70" t="s">
        <v>1911</v>
      </c>
      <c r="C26" s="70" t="s">
        <v>3442</v>
      </c>
      <c r="D26" s="70" t="s">
        <v>1171</v>
      </c>
      <c r="E26" s="70" t="s">
        <v>17</v>
      </c>
      <c r="F26" s="70" t="s">
        <v>1166</v>
      </c>
      <c r="G26" s="59" t="s">
        <v>5638</v>
      </c>
      <c r="H26" s="70" t="s">
        <v>1218</v>
      </c>
      <c r="I26" s="59" t="s">
        <v>4901</v>
      </c>
      <c r="J26" s="70" t="s">
        <v>2860</v>
      </c>
      <c r="K26" s="59" t="s">
        <v>5627</v>
      </c>
      <c r="L26" s="99" t="s">
        <v>5581</v>
      </c>
      <c r="M26" s="99" t="str">
        <f t="shared" si="6"/>
        <v>F-GRST-4336</v>
      </c>
      <c r="N26" s="82" t="s">
        <v>4686</v>
      </c>
      <c r="O26" s="59" t="s">
        <v>2370</v>
      </c>
      <c r="P26" s="59" t="str">
        <f t="shared" si="2"/>
        <v>0612003</v>
      </c>
      <c r="Q26" s="162" t="str">
        <f t="shared" si="12"/>
        <v>0612003@gspharma.com</v>
      </c>
      <c r="R26" s="59" t="s">
        <v>2370</v>
      </c>
      <c r="S26" s="59" t="s">
        <v>3961</v>
      </c>
      <c r="T26" s="59" t="str">
        <f t="shared" si="14"/>
        <v>Riaz Ahmed Abro (SFE-SUK-03)</v>
      </c>
      <c r="U26" s="59" t="s">
        <v>3961</v>
      </c>
      <c r="V26" s="70" t="s">
        <v>3876</v>
      </c>
      <c r="W26" s="70" t="s">
        <v>1425</v>
      </c>
      <c r="X26" s="70" t="str">
        <f t="shared" si="13"/>
        <v>SUK-1 - SFE - Riaz Ahmed Abro</v>
      </c>
      <c r="Y26" s="70" t="s">
        <v>26</v>
      </c>
      <c r="Z26" s="70" t="s">
        <v>1427</v>
      </c>
      <c r="AA26" s="70" t="s">
        <v>5574</v>
      </c>
      <c r="AB26" s="70" t="s">
        <v>2071</v>
      </c>
      <c r="AC26" s="70" t="s">
        <v>3450</v>
      </c>
      <c r="AD26" s="99" t="s">
        <v>1162</v>
      </c>
      <c r="AE26" s="70" t="s">
        <v>1170</v>
      </c>
      <c r="AF26" s="70" t="s">
        <v>3442</v>
      </c>
      <c r="AG26" s="70" t="s">
        <v>3873</v>
      </c>
      <c r="AH26" s="70" t="s">
        <v>1711</v>
      </c>
      <c r="AI26" s="70" t="s">
        <v>26</v>
      </c>
      <c r="AJ26" s="70"/>
      <c r="AK26" s="114"/>
      <c r="AL26" t="b">
        <f t="shared" si="15"/>
        <v>0</v>
      </c>
    </row>
    <row r="27" spans="1:38" ht="14.4" customHeight="1" x14ac:dyDescent="0.3">
      <c r="A27" s="59" t="str">
        <f t="shared" si="5"/>
        <v>SUK01-SF-SFE-04</v>
      </c>
      <c r="B27" s="70" t="s">
        <v>1911</v>
      </c>
      <c r="C27" s="70" t="s">
        <v>3442</v>
      </c>
      <c r="D27" s="70" t="s">
        <v>1171</v>
      </c>
      <c r="E27" s="70" t="s">
        <v>17</v>
      </c>
      <c r="F27" s="70" t="s">
        <v>1166</v>
      </c>
      <c r="G27" s="59" t="s">
        <v>5638</v>
      </c>
      <c r="H27" s="70" t="s">
        <v>1218</v>
      </c>
      <c r="I27" s="59" t="s">
        <v>4901</v>
      </c>
      <c r="J27" s="70" t="s">
        <v>2860</v>
      </c>
      <c r="K27" s="59" t="s">
        <v>5627</v>
      </c>
      <c r="L27" s="99" t="s">
        <v>3962</v>
      </c>
      <c r="M27" s="99" t="str">
        <f t="shared" si="6"/>
        <v>F-GRST-4014</v>
      </c>
      <c r="N27" s="82" t="s">
        <v>4686</v>
      </c>
      <c r="O27" s="59" t="s">
        <v>2371</v>
      </c>
      <c r="P27" s="59" t="str">
        <f t="shared" si="2"/>
        <v>0612004</v>
      </c>
      <c r="Q27" s="162" t="str">
        <f t="shared" si="12"/>
        <v>0612004@gspharma.com</v>
      </c>
      <c r="R27" s="59" t="s">
        <v>2371</v>
      </c>
      <c r="S27" s="59" t="s">
        <v>3963</v>
      </c>
      <c r="T27" s="59" t="str">
        <f t="shared" si="14"/>
        <v>Sajida Parveen (SFE-SUK-04)</v>
      </c>
      <c r="U27" s="59" t="s">
        <v>3963</v>
      </c>
      <c r="V27" s="70" t="s">
        <v>3877</v>
      </c>
      <c r="W27" s="70" t="s">
        <v>3968</v>
      </c>
      <c r="X27" s="70" t="str">
        <f t="shared" si="13"/>
        <v>SUK-1 - SFE - Sajida Parveen</v>
      </c>
      <c r="Y27" s="70" t="s">
        <v>461</v>
      </c>
      <c r="Z27" s="70" t="s">
        <v>5805</v>
      </c>
      <c r="AA27" s="70" t="s">
        <v>5575</v>
      </c>
      <c r="AB27" s="70" t="s">
        <v>2071</v>
      </c>
      <c r="AC27" s="70" t="s">
        <v>3450</v>
      </c>
      <c r="AD27" s="99" t="s">
        <v>1162</v>
      </c>
      <c r="AE27" s="70" t="s">
        <v>1170</v>
      </c>
      <c r="AF27" s="70" t="s">
        <v>3442</v>
      </c>
      <c r="AG27" s="70" t="s">
        <v>3873</v>
      </c>
      <c r="AH27" s="70" t="s">
        <v>1711</v>
      </c>
      <c r="AI27" s="70" t="s">
        <v>26</v>
      </c>
      <c r="AJ27" s="70"/>
      <c r="AK27" s="114"/>
      <c r="AL27" t="b">
        <f t="shared" si="15"/>
        <v>0</v>
      </c>
    </row>
    <row r="28" spans="1:38" ht="14.4" customHeight="1" x14ac:dyDescent="0.3">
      <c r="A28" s="59" t="str">
        <f t="shared" si="5"/>
        <v>SUK01-SF-SFE-05</v>
      </c>
      <c r="B28" s="70" t="s">
        <v>1911</v>
      </c>
      <c r="C28" s="70" t="s">
        <v>3442</v>
      </c>
      <c r="D28" s="70" t="s">
        <v>1171</v>
      </c>
      <c r="E28" s="70" t="s">
        <v>17</v>
      </c>
      <c r="F28" s="70" t="s">
        <v>1166</v>
      </c>
      <c r="G28" s="59" t="s">
        <v>5638</v>
      </c>
      <c r="H28" s="70" t="s">
        <v>1218</v>
      </c>
      <c r="I28" s="59" t="s">
        <v>4901</v>
      </c>
      <c r="J28" s="70" t="s">
        <v>2860</v>
      </c>
      <c r="K28" s="59" t="s">
        <v>5627</v>
      </c>
      <c r="L28" s="99" t="s">
        <v>3964</v>
      </c>
      <c r="M28" s="99" t="str">
        <f t="shared" si="6"/>
        <v>F-GRST-4006</v>
      </c>
      <c r="N28" s="82" t="s">
        <v>4686</v>
      </c>
      <c r="O28" s="59" t="s">
        <v>2372</v>
      </c>
      <c r="P28" s="59" t="str">
        <f t="shared" si="2"/>
        <v>0612005</v>
      </c>
      <c r="Q28" s="162" t="str">
        <f t="shared" si="12"/>
        <v>0612005@gspharma.com</v>
      </c>
      <c r="R28" s="59" t="s">
        <v>2372</v>
      </c>
      <c r="S28" s="59" t="s">
        <v>3965</v>
      </c>
      <c r="T28" s="59" t="str">
        <f t="shared" si="14"/>
        <v>Zahid Hussain (SFE-SUK-05)</v>
      </c>
      <c r="U28" s="59" t="s">
        <v>3965</v>
      </c>
      <c r="V28" s="70" t="s">
        <v>3966</v>
      </c>
      <c r="W28" s="70" t="s">
        <v>1435</v>
      </c>
      <c r="X28" s="70" t="str">
        <f t="shared" si="13"/>
        <v>SUK-1 - SFE - Zahid Hussain</v>
      </c>
      <c r="Y28" s="70" t="s">
        <v>63</v>
      </c>
      <c r="Z28" s="70" t="s">
        <v>1437</v>
      </c>
      <c r="AA28" s="70" t="s">
        <v>5576</v>
      </c>
      <c r="AB28" s="70" t="s">
        <v>2071</v>
      </c>
      <c r="AC28" s="70" t="s">
        <v>3450</v>
      </c>
      <c r="AD28" s="99" t="s">
        <v>1162</v>
      </c>
      <c r="AE28" s="70" t="s">
        <v>1170</v>
      </c>
      <c r="AF28" s="70" t="s">
        <v>3442</v>
      </c>
      <c r="AG28" s="70" t="s">
        <v>3873</v>
      </c>
      <c r="AH28" s="70" t="s">
        <v>1711</v>
      </c>
      <c r="AI28" s="70" t="s">
        <v>26</v>
      </c>
      <c r="AJ28" s="70"/>
      <c r="AK28" s="114"/>
      <c r="AL28" t="b">
        <f t="shared" si="15"/>
        <v>0</v>
      </c>
    </row>
    <row r="29" spans="1:38" ht="14.4" customHeight="1" x14ac:dyDescent="0.3">
      <c r="A29" s="59" t="str">
        <f>V29</f>
        <v>SUK01-SF-SFE-06</v>
      </c>
      <c r="B29" s="70" t="s">
        <v>1911</v>
      </c>
      <c r="C29" s="70" t="s">
        <v>3442</v>
      </c>
      <c r="D29" s="70" t="s">
        <v>1171</v>
      </c>
      <c r="E29" s="70" t="s">
        <v>17</v>
      </c>
      <c r="F29" s="70" t="s">
        <v>1166</v>
      </c>
      <c r="G29" s="59" t="s">
        <v>5638</v>
      </c>
      <c r="H29" s="70" t="s">
        <v>1218</v>
      </c>
      <c r="I29" s="59" t="s">
        <v>4901</v>
      </c>
      <c r="J29" s="70" t="s">
        <v>2860</v>
      </c>
      <c r="K29" s="59" t="s">
        <v>5627</v>
      </c>
      <c r="L29" s="99" t="s">
        <v>5987</v>
      </c>
      <c r="M29" s="99" t="str">
        <f>L29</f>
        <v>F-GRST-4405</v>
      </c>
      <c r="N29" s="82" t="s">
        <v>4686</v>
      </c>
      <c r="O29" s="59"/>
      <c r="P29" s="59">
        <f>O29</f>
        <v>0</v>
      </c>
      <c r="Q29" s="162" t="str">
        <f t="shared" si="12"/>
        <v>@gspharma.com</v>
      </c>
      <c r="R29" s="59" t="s">
        <v>2372</v>
      </c>
      <c r="S29" s="59" t="s">
        <v>5986</v>
      </c>
      <c r="T29" s="59" t="str">
        <f t="shared" si="14"/>
        <v>Imran Soomro (SFE-SUK-06)</v>
      </c>
      <c r="U29" s="59" t="s">
        <v>5986</v>
      </c>
      <c r="V29" s="70" t="s">
        <v>5984</v>
      </c>
      <c r="W29" s="70" t="s">
        <v>5985</v>
      </c>
      <c r="X29" s="70" t="str">
        <f t="shared" si="13"/>
        <v>SUK-1 - SFE - Imran Soomro</v>
      </c>
      <c r="Y29" s="70" t="s">
        <v>5988</v>
      </c>
      <c r="Z29" s="70" t="s">
        <v>1437</v>
      </c>
      <c r="AA29" s="70" t="s">
        <v>5992</v>
      </c>
      <c r="AB29" s="70" t="s">
        <v>2071</v>
      </c>
      <c r="AC29" s="70" t="s">
        <v>3450</v>
      </c>
      <c r="AD29" s="99" t="s">
        <v>1162</v>
      </c>
      <c r="AE29" s="70" t="s">
        <v>1170</v>
      </c>
      <c r="AF29" s="70" t="s">
        <v>3442</v>
      </c>
      <c r="AG29" s="70" t="s">
        <v>3873</v>
      </c>
      <c r="AH29" s="70" t="s">
        <v>1711</v>
      </c>
      <c r="AI29" s="70" t="s">
        <v>26</v>
      </c>
      <c r="AJ29" s="70"/>
      <c r="AK29" s="114"/>
      <c r="AL29" t="b">
        <f t="shared" si="15"/>
        <v>0</v>
      </c>
    </row>
    <row r="30" spans="1:38" ht="14.4" customHeight="1" x14ac:dyDescent="0.3">
      <c r="A30" s="59" t="str">
        <f t="shared" si="5"/>
        <v>SUK01-SF-MIO-01</v>
      </c>
      <c r="B30" s="70" t="s">
        <v>1911</v>
      </c>
      <c r="C30" s="70" t="s">
        <v>3442</v>
      </c>
      <c r="D30" s="70" t="s">
        <v>1171</v>
      </c>
      <c r="E30" s="70" t="s">
        <v>17</v>
      </c>
      <c r="F30" s="70" t="s">
        <v>1166</v>
      </c>
      <c r="G30" s="59" t="s">
        <v>5638</v>
      </c>
      <c r="H30" s="70" t="s">
        <v>1218</v>
      </c>
      <c r="I30" s="59" t="s">
        <v>4901</v>
      </c>
      <c r="J30" s="70" t="s">
        <v>2860</v>
      </c>
      <c r="K30" s="59" t="s">
        <v>5627</v>
      </c>
      <c r="L30" s="99" t="s">
        <v>5795</v>
      </c>
      <c r="M30" s="99" t="str">
        <f t="shared" si="6"/>
        <v>F-GRST-4358</v>
      </c>
      <c r="N30" s="82" t="s">
        <v>4686</v>
      </c>
      <c r="O30" s="82" t="s">
        <v>2435</v>
      </c>
      <c r="P30" s="59" t="str">
        <f t="shared" si="2"/>
        <v>1211001</v>
      </c>
      <c r="Q30" s="162" t="str">
        <f t="shared" si="12"/>
        <v>1211001@gspharma.com</v>
      </c>
      <c r="R30" s="59" t="s">
        <v>2372</v>
      </c>
      <c r="S30" s="59" t="s">
        <v>5772</v>
      </c>
      <c r="T30" s="59" t="str">
        <f t="shared" si="14"/>
        <v>Awais Hyder (SF-MIO-SUK-01)</v>
      </c>
      <c r="U30" s="59" t="s">
        <v>5772</v>
      </c>
      <c r="V30" s="70" t="s">
        <v>5780</v>
      </c>
      <c r="W30" s="70" t="s">
        <v>3998</v>
      </c>
      <c r="X30" s="70" t="str">
        <f t="shared" si="13"/>
        <v>SUK-1 - MIO - Awais Hyder</v>
      </c>
      <c r="Y30" s="70" t="s">
        <v>3999</v>
      </c>
      <c r="Z30" s="70" t="s">
        <v>5806</v>
      </c>
      <c r="AA30" s="70" t="s">
        <v>5579</v>
      </c>
      <c r="AB30" s="70" t="s">
        <v>1170</v>
      </c>
      <c r="AC30" s="70" t="s">
        <v>19</v>
      </c>
      <c r="AD30" s="99" t="s">
        <v>1162</v>
      </c>
      <c r="AE30" s="70" t="s">
        <v>1170</v>
      </c>
      <c r="AF30" s="70" t="s">
        <v>3442</v>
      </c>
      <c r="AG30" s="70" t="s">
        <v>3873</v>
      </c>
      <c r="AH30" s="70" t="s">
        <v>1711</v>
      </c>
      <c r="AI30" s="70" t="s">
        <v>26</v>
      </c>
      <c r="AJ30" s="70"/>
      <c r="AK30" s="114"/>
      <c r="AL30" t="b">
        <f t="shared" si="15"/>
        <v>0</v>
      </c>
    </row>
    <row r="31" spans="1:38" ht="14.4" customHeight="1" x14ac:dyDescent="0.3">
      <c r="A31" s="59" t="str">
        <f t="shared" si="5"/>
        <v>SUK01-SF-MIO-02</v>
      </c>
      <c r="B31" s="70" t="s">
        <v>1911</v>
      </c>
      <c r="C31" s="70" t="s">
        <v>3442</v>
      </c>
      <c r="D31" s="70" t="s">
        <v>1171</v>
      </c>
      <c r="E31" s="70" t="s">
        <v>17</v>
      </c>
      <c r="F31" s="70" t="s">
        <v>1166</v>
      </c>
      <c r="G31" s="59" t="s">
        <v>5638</v>
      </c>
      <c r="H31" s="70" t="s">
        <v>1218</v>
      </c>
      <c r="I31" s="59" t="s">
        <v>4901</v>
      </c>
      <c r="J31" s="70" t="s">
        <v>2860</v>
      </c>
      <c r="K31" s="59" t="s">
        <v>5627</v>
      </c>
      <c r="L31" s="99" t="s">
        <v>5796</v>
      </c>
      <c r="M31" s="99" t="str">
        <f t="shared" si="6"/>
        <v>F-GRST-4360</v>
      </c>
      <c r="N31" s="82" t="s">
        <v>4686</v>
      </c>
      <c r="O31" s="82" t="s">
        <v>5910</v>
      </c>
      <c r="P31" s="59" t="str">
        <f t="shared" si="2"/>
        <v>1211002</v>
      </c>
      <c r="Q31" s="162" t="str">
        <f t="shared" si="12"/>
        <v>1211002@gspharma.com</v>
      </c>
      <c r="R31" s="59" t="s">
        <v>2372</v>
      </c>
      <c r="S31" s="59" t="s">
        <v>5773</v>
      </c>
      <c r="T31" s="59" t="str">
        <f t="shared" si="14"/>
        <v>Syed Yasir Ali (SF-MIO-SUK-02)</v>
      </c>
      <c r="U31" s="59" t="s">
        <v>5773</v>
      </c>
      <c r="V31" s="70" t="s">
        <v>5781</v>
      </c>
      <c r="W31" s="70" t="s">
        <v>5577</v>
      </c>
      <c r="X31" s="70" t="str">
        <f t="shared" si="13"/>
        <v>SUK-1 - MIO - Syed Yasir Ali</v>
      </c>
      <c r="Y31" s="70" t="s">
        <v>1803</v>
      </c>
      <c r="Z31" s="70" t="s">
        <v>5807</v>
      </c>
      <c r="AA31" s="70" t="s">
        <v>5578</v>
      </c>
      <c r="AB31" s="70" t="s">
        <v>1170</v>
      </c>
      <c r="AC31" s="70" t="s">
        <v>19</v>
      </c>
      <c r="AD31" s="99" t="s">
        <v>1162</v>
      </c>
      <c r="AE31" s="70" t="s">
        <v>1170</v>
      </c>
      <c r="AF31" s="70" t="s">
        <v>3442</v>
      </c>
      <c r="AG31" s="70" t="s">
        <v>3873</v>
      </c>
      <c r="AH31" s="70" t="s">
        <v>1711</v>
      </c>
      <c r="AI31" s="70" t="s">
        <v>26</v>
      </c>
      <c r="AJ31" s="70"/>
      <c r="AK31" s="114"/>
      <c r="AL31" t="b">
        <f t="shared" si="15"/>
        <v>0</v>
      </c>
    </row>
    <row r="32" spans="1:38" ht="14.4" customHeight="1" x14ac:dyDescent="0.3">
      <c r="A32" s="59" t="str">
        <f>V32</f>
        <v>SUK01-SF-MIO-03</v>
      </c>
      <c r="B32" s="70" t="s">
        <v>1911</v>
      </c>
      <c r="C32" s="70" t="s">
        <v>3442</v>
      </c>
      <c r="D32" s="70" t="s">
        <v>1171</v>
      </c>
      <c r="E32" s="70" t="s">
        <v>17</v>
      </c>
      <c r="F32" s="70" t="s">
        <v>1166</v>
      </c>
      <c r="G32" s="59" t="s">
        <v>5638</v>
      </c>
      <c r="H32" s="70" t="s">
        <v>1218</v>
      </c>
      <c r="I32" s="59" t="s">
        <v>4901</v>
      </c>
      <c r="J32" s="70" t="s">
        <v>2860</v>
      </c>
      <c r="K32" s="59" t="s">
        <v>5627</v>
      </c>
      <c r="L32" s="99" t="s">
        <v>5800</v>
      </c>
      <c r="M32" s="99" t="str">
        <f>L32</f>
        <v>F-GRST-4362</v>
      </c>
      <c r="N32" s="82" t="s">
        <v>4686</v>
      </c>
      <c r="O32" s="82" t="s">
        <v>5914</v>
      </c>
      <c r="P32" s="59" t="str">
        <f>O32</f>
        <v>1211006</v>
      </c>
      <c r="Q32" s="162" t="str">
        <f t="shared" si="12"/>
        <v>1211006@gspharma.com</v>
      </c>
      <c r="R32" s="59" t="s">
        <v>2372</v>
      </c>
      <c r="S32" s="59" t="s">
        <v>5774</v>
      </c>
      <c r="T32" s="59" t="str">
        <f t="shared" si="14"/>
        <v>Raza Mehmood (SF-MIO-SUK-03)</v>
      </c>
      <c r="U32" s="59" t="s">
        <v>5774</v>
      </c>
      <c r="V32" s="70" t="s">
        <v>5782</v>
      </c>
      <c r="W32" s="70" t="s">
        <v>5791</v>
      </c>
      <c r="X32" s="70" t="str">
        <f t="shared" si="13"/>
        <v>SUK-1 - MIO - Raza Mehmood</v>
      </c>
      <c r="Y32" s="70" t="s">
        <v>5989</v>
      </c>
      <c r="Z32" s="70" t="s">
        <v>5811</v>
      </c>
      <c r="AA32" s="70" t="s">
        <v>5818</v>
      </c>
      <c r="AB32" s="70" t="s">
        <v>1170</v>
      </c>
      <c r="AC32" s="70" t="s">
        <v>19</v>
      </c>
      <c r="AD32" s="99" t="s">
        <v>1162</v>
      </c>
      <c r="AE32" s="70" t="s">
        <v>1170</v>
      </c>
      <c r="AF32" s="70" t="s">
        <v>3442</v>
      </c>
      <c r="AG32" s="70" t="s">
        <v>3873</v>
      </c>
      <c r="AH32" s="70" t="s">
        <v>1711</v>
      </c>
      <c r="AI32" s="70" t="s">
        <v>26</v>
      </c>
      <c r="AJ32" s="70"/>
      <c r="AK32" s="114"/>
      <c r="AL32" t="b">
        <f t="shared" si="15"/>
        <v>0</v>
      </c>
    </row>
    <row r="33" spans="1:38" ht="14.4" customHeight="1" x14ac:dyDescent="0.3">
      <c r="A33" s="59" t="str">
        <f>V33</f>
        <v>SUK01-SF-MIO-04</v>
      </c>
      <c r="B33" s="70" t="s">
        <v>1911</v>
      </c>
      <c r="C33" s="70" t="s">
        <v>3442</v>
      </c>
      <c r="D33" s="70" t="s">
        <v>1171</v>
      </c>
      <c r="E33" s="70" t="s">
        <v>17</v>
      </c>
      <c r="F33" s="70" t="s">
        <v>1166</v>
      </c>
      <c r="G33" s="59" t="s">
        <v>5638</v>
      </c>
      <c r="H33" s="70" t="s">
        <v>1218</v>
      </c>
      <c r="I33" s="59" t="s">
        <v>4901</v>
      </c>
      <c r="J33" s="70" t="s">
        <v>2860</v>
      </c>
      <c r="K33" s="59" t="s">
        <v>5627</v>
      </c>
      <c r="L33" s="99" t="s">
        <v>5801</v>
      </c>
      <c r="M33" s="99" t="str">
        <f>L33</f>
        <v>F-GRST-4356</v>
      </c>
      <c r="N33" s="82" t="s">
        <v>4686</v>
      </c>
      <c r="O33" s="82" t="s">
        <v>5915</v>
      </c>
      <c r="P33" s="59" t="str">
        <f>O33</f>
        <v>1211007</v>
      </c>
      <c r="Q33" s="162" t="str">
        <f t="shared" si="12"/>
        <v>1211007@gspharma.com</v>
      </c>
      <c r="R33" s="59" t="s">
        <v>2372</v>
      </c>
      <c r="S33" s="59" t="s">
        <v>5775</v>
      </c>
      <c r="T33" s="59" t="str">
        <f t="shared" si="14"/>
        <v>Salman Khan Qureshi (SF-MIO-SUK-04)</v>
      </c>
      <c r="U33" s="59" t="s">
        <v>5775</v>
      </c>
      <c r="V33" s="70" t="s">
        <v>5783</v>
      </c>
      <c r="W33" s="70" t="s">
        <v>5792</v>
      </c>
      <c r="X33" s="70" t="str">
        <f t="shared" si="13"/>
        <v>SUK-1 - MIO - Salman Khan Qureshi</v>
      </c>
      <c r="Y33" s="70" t="s">
        <v>5990</v>
      </c>
      <c r="Z33" s="70" t="s">
        <v>5812</v>
      </c>
      <c r="AA33" s="70" t="s">
        <v>5580</v>
      </c>
      <c r="AB33" s="70" t="s">
        <v>1170</v>
      </c>
      <c r="AC33" s="70" t="s">
        <v>19</v>
      </c>
      <c r="AD33" s="99" t="s">
        <v>1162</v>
      </c>
      <c r="AE33" s="70" t="s">
        <v>1170</v>
      </c>
      <c r="AF33" s="70" t="s">
        <v>3442</v>
      </c>
      <c r="AG33" s="70" t="s">
        <v>3873</v>
      </c>
      <c r="AH33" s="70" t="s">
        <v>1711</v>
      </c>
      <c r="AI33" s="70" t="s">
        <v>26</v>
      </c>
      <c r="AJ33" s="70"/>
      <c r="AK33" s="114"/>
      <c r="AL33" t="b">
        <f t="shared" si="15"/>
        <v>0</v>
      </c>
    </row>
    <row r="34" spans="1:38" ht="14.4" customHeight="1" x14ac:dyDescent="0.3">
      <c r="A34" s="59" t="str">
        <f>V34</f>
        <v>SUK01-SF-MIO-05</v>
      </c>
      <c r="B34" s="70" t="s">
        <v>1911</v>
      </c>
      <c r="C34" s="70" t="s">
        <v>3442</v>
      </c>
      <c r="D34" s="70" t="s">
        <v>1171</v>
      </c>
      <c r="E34" s="70" t="s">
        <v>17</v>
      </c>
      <c r="F34" s="70" t="s">
        <v>1166</v>
      </c>
      <c r="G34" s="59" t="s">
        <v>5638</v>
      </c>
      <c r="H34" s="70" t="s">
        <v>1218</v>
      </c>
      <c r="I34" s="59" t="s">
        <v>4901</v>
      </c>
      <c r="J34" s="70" t="s">
        <v>2860</v>
      </c>
      <c r="K34" s="59" t="s">
        <v>5627</v>
      </c>
      <c r="L34" s="99" t="s">
        <v>5802</v>
      </c>
      <c r="M34" s="99" t="str">
        <f>L34</f>
        <v>F-GRST-4368</v>
      </c>
      <c r="N34" s="82" t="s">
        <v>4686</v>
      </c>
      <c r="O34" s="82" t="s">
        <v>5916</v>
      </c>
      <c r="P34" s="59" t="str">
        <f>O34</f>
        <v>1211008</v>
      </c>
      <c r="Q34" s="162" t="str">
        <f t="shared" si="12"/>
        <v>1211008@gspharma.com</v>
      </c>
      <c r="R34" s="59" t="s">
        <v>2372</v>
      </c>
      <c r="S34" s="59" t="s">
        <v>5776</v>
      </c>
      <c r="T34" s="59" t="str">
        <f t="shared" si="14"/>
        <v>Asif Ali (SF-MIO-SUK-05)</v>
      </c>
      <c r="U34" s="59" t="s">
        <v>5776</v>
      </c>
      <c r="V34" s="70" t="s">
        <v>5784</v>
      </c>
      <c r="W34" s="70" t="s">
        <v>4441</v>
      </c>
      <c r="X34" s="70" t="str">
        <f t="shared" si="13"/>
        <v>SUK-1 - MIO - Asif Ali</v>
      </c>
      <c r="Y34" s="70" t="s">
        <v>5991</v>
      </c>
      <c r="Z34" s="70" t="s">
        <v>5813</v>
      </c>
      <c r="AA34" s="70" t="s">
        <v>5819</v>
      </c>
      <c r="AB34" s="70" t="s">
        <v>1170</v>
      </c>
      <c r="AC34" s="70" t="s">
        <v>19</v>
      </c>
      <c r="AD34" s="99" t="s">
        <v>1162</v>
      </c>
      <c r="AE34" s="70" t="s">
        <v>1170</v>
      </c>
      <c r="AF34" s="70" t="s">
        <v>3442</v>
      </c>
      <c r="AG34" s="70" t="s">
        <v>3873</v>
      </c>
      <c r="AH34" s="70" t="s">
        <v>1711</v>
      </c>
      <c r="AI34" s="70" t="s">
        <v>26</v>
      </c>
      <c r="AJ34" s="70"/>
      <c r="AK34" s="114"/>
      <c r="AL34" t="b">
        <f t="shared" si="15"/>
        <v>0</v>
      </c>
    </row>
    <row r="35" spans="1:38" ht="14.4" customHeight="1" x14ac:dyDescent="0.3">
      <c r="A35" s="59" t="str">
        <f>V35</f>
        <v>SUK01-SF-SFEMIO-00</v>
      </c>
      <c r="B35" s="70" t="s">
        <v>1911</v>
      </c>
      <c r="C35" s="70" t="s">
        <v>3442</v>
      </c>
      <c r="D35" s="70" t="s">
        <v>1171</v>
      </c>
      <c r="E35" s="70" t="s">
        <v>17</v>
      </c>
      <c r="F35" s="70" t="s">
        <v>1166</v>
      </c>
      <c r="G35" s="59" t="s">
        <v>5638</v>
      </c>
      <c r="H35" s="70" t="s">
        <v>1218</v>
      </c>
      <c r="I35" s="59" t="s">
        <v>4901</v>
      </c>
      <c r="J35" s="70" t="s">
        <v>2860</v>
      </c>
      <c r="K35" s="59" t="s">
        <v>5627</v>
      </c>
      <c r="L35" s="82" t="s">
        <v>2963</v>
      </c>
      <c r="M35" s="99" t="str">
        <f>L35</f>
        <v>0612006</v>
      </c>
      <c r="N35" s="82" t="s">
        <v>4686</v>
      </c>
      <c r="O35" s="59" t="s">
        <v>2963</v>
      </c>
      <c r="P35" s="59" t="str">
        <f t="shared" si="2"/>
        <v>0612006</v>
      </c>
      <c r="Q35" s="162" t="str">
        <f t="shared" si="12"/>
        <v>0612006@gspharma.com</v>
      </c>
      <c r="R35" s="59" t="s">
        <v>2963</v>
      </c>
      <c r="S35" s="70" t="s">
        <v>5654</v>
      </c>
      <c r="T35" s="59" t="str">
        <f>TRIM(CONCATENATE(X35))</f>
        <v>SUK-1 - SF Unmapped</v>
      </c>
      <c r="U35" s="70" t="s">
        <v>5654</v>
      </c>
      <c r="V35" s="70" t="s">
        <v>5654</v>
      </c>
      <c r="W35" s="70" t="s">
        <v>5922</v>
      </c>
      <c r="X35" s="70" t="str">
        <f>TRIM(CONCATENATE(K35," - ",W35))</f>
        <v>SUK-1 - SF Unmapped</v>
      </c>
      <c r="Y35" s="70" t="s">
        <v>26</v>
      </c>
      <c r="Z35" s="70" t="s">
        <v>774</v>
      </c>
      <c r="AA35" s="70" t="s">
        <v>774</v>
      </c>
      <c r="AB35" s="70" t="s">
        <v>2071</v>
      </c>
      <c r="AC35" s="70" t="s">
        <v>3450</v>
      </c>
      <c r="AD35" s="99" t="s">
        <v>1162</v>
      </c>
      <c r="AE35" s="70" t="s">
        <v>1170</v>
      </c>
      <c r="AF35" s="70" t="s">
        <v>3442</v>
      </c>
      <c r="AG35" s="70" t="s">
        <v>3873</v>
      </c>
      <c r="AH35" s="70" t="s">
        <v>1711</v>
      </c>
      <c r="AI35" s="70" t="s">
        <v>26</v>
      </c>
      <c r="AJ35" s="108" t="s">
        <v>5606</v>
      </c>
      <c r="AK35" s="108" t="s">
        <v>5606</v>
      </c>
      <c r="AL35" t="b">
        <f t="shared" si="15"/>
        <v>1</v>
      </c>
    </row>
    <row r="36" spans="1:38" ht="14.4" customHeight="1" x14ac:dyDescent="0.3">
      <c r="A36" s="59" t="str">
        <f>V36</f>
        <v>SUK01-SF-AM-01</v>
      </c>
      <c r="B36" s="70" t="s">
        <v>1911</v>
      </c>
      <c r="C36" s="70" t="s">
        <v>3442</v>
      </c>
      <c r="D36" s="70" t="s">
        <v>1171</v>
      </c>
      <c r="E36" s="70" t="s">
        <v>17</v>
      </c>
      <c r="F36" s="70" t="s">
        <v>1166</v>
      </c>
      <c r="G36" s="59" t="s">
        <v>5638</v>
      </c>
      <c r="H36" s="70" t="s">
        <v>1218</v>
      </c>
      <c r="I36" s="59" t="s">
        <v>4901</v>
      </c>
      <c r="J36" s="70" t="s">
        <v>2860</v>
      </c>
      <c r="K36" s="59" t="s">
        <v>5627</v>
      </c>
      <c r="L36" s="99" t="s">
        <v>1712</v>
      </c>
      <c r="M36" s="99" t="str">
        <f>L36</f>
        <v>E-00596</v>
      </c>
      <c r="N36" s="82" t="s">
        <v>4686</v>
      </c>
      <c r="O36" s="82" t="s">
        <v>2436</v>
      </c>
      <c r="P36" s="59" t="str">
        <f>O35</f>
        <v>0612006</v>
      </c>
      <c r="Q36" s="162" t="str">
        <f t="shared" si="12"/>
        <v>12110@gspharma.com</v>
      </c>
      <c r="R36" s="59">
        <v>12110</v>
      </c>
      <c r="S36" s="59" t="s">
        <v>3873</v>
      </c>
      <c r="T36" s="59" t="str">
        <f>TRIM(CONCATENATE(W36))</f>
        <v>Syed Nusrat Ali Naqvi</v>
      </c>
      <c r="U36" s="59" t="s">
        <v>3873</v>
      </c>
      <c r="V36" s="70" t="s">
        <v>3873</v>
      </c>
      <c r="W36" s="70" t="s">
        <v>1711</v>
      </c>
      <c r="X36" s="70" t="str">
        <f t="shared" ref="X36:X42" si="16">TRIM(CONCATENATE(K36," - ",AC36," - ",W36))</f>
        <v>SUK-1 - AM - Syed Nusrat Ali Naqvi</v>
      </c>
      <c r="Y36" s="70" t="s">
        <v>26</v>
      </c>
      <c r="Z36" s="70" t="s">
        <v>3955</v>
      </c>
      <c r="AA36" s="70" t="s">
        <v>774</v>
      </c>
      <c r="AB36" s="70" t="s">
        <v>1805</v>
      </c>
      <c r="AC36" s="70" t="s">
        <v>1222</v>
      </c>
      <c r="AD36" s="99" t="s">
        <v>3414</v>
      </c>
      <c r="AE36" s="70" t="s">
        <v>1170</v>
      </c>
      <c r="AF36" s="70" t="s">
        <v>3442</v>
      </c>
      <c r="AG36" s="70" t="s">
        <v>5233</v>
      </c>
      <c r="AH36" s="70" t="s">
        <v>5234</v>
      </c>
      <c r="AI36" s="70" t="s">
        <v>18</v>
      </c>
      <c r="AJ36" s="70" t="s">
        <v>5947</v>
      </c>
      <c r="AK36" s="108" t="s">
        <v>5607</v>
      </c>
      <c r="AL36" t="b">
        <f t="shared" si="15"/>
        <v>0</v>
      </c>
    </row>
    <row r="37" spans="1:38" ht="14.4" hidden="1" customHeight="1" x14ac:dyDescent="0.3">
      <c r="A37" s="59" t="str">
        <f t="shared" si="5"/>
        <v>MUX01-QA-QAM-01</v>
      </c>
      <c r="B37" s="70" t="s">
        <v>1805</v>
      </c>
      <c r="C37" s="70" t="s">
        <v>5962</v>
      </c>
      <c r="D37" s="70" t="s">
        <v>1171</v>
      </c>
      <c r="E37" s="70" t="s">
        <v>17</v>
      </c>
      <c r="F37" s="70" t="s">
        <v>1166</v>
      </c>
      <c r="G37" s="59" t="s">
        <v>5638</v>
      </c>
      <c r="H37" s="70" t="s">
        <v>1806</v>
      </c>
      <c r="I37" s="161" t="s">
        <v>4900</v>
      </c>
      <c r="J37" s="70" t="s">
        <v>2863</v>
      </c>
      <c r="K37" s="59" t="s">
        <v>5623</v>
      </c>
      <c r="L37" s="99" t="s">
        <v>1521</v>
      </c>
      <c r="M37" s="99" t="str">
        <f t="shared" si="6"/>
        <v>E-00848</v>
      </c>
      <c r="N37" s="82" t="s">
        <v>4686</v>
      </c>
      <c r="O37" s="82" t="s">
        <v>2416</v>
      </c>
      <c r="P37" s="59" t="str">
        <f t="shared" si="2"/>
        <v>14100</v>
      </c>
      <c r="Q37" s="162" t="str">
        <f t="shared" si="12"/>
        <v>14100@gspharma.com</v>
      </c>
      <c r="R37" s="59">
        <v>14100</v>
      </c>
      <c r="S37" s="59" t="s">
        <v>5966</v>
      </c>
      <c r="T37" s="59" t="str">
        <f>TRIM(CONCATENATE(W37))</f>
        <v>Dr. Anum Wahid</v>
      </c>
      <c r="U37" s="59" t="s">
        <v>5966</v>
      </c>
      <c r="V37" s="70" t="s">
        <v>5966</v>
      </c>
      <c r="W37" s="70" t="s">
        <v>3895</v>
      </c>
      <c r="X37" s="70" t="str">
        <f t="shared" si="16"/>
        <v>MUX-1 - QAM - Dr. Anum Wahid</v>
      </c>
      <c r="Y37" s="70" t="s">
        <v>260</v>
      </c>
      <c r="Z37" s="70" t="s">
        <v>3897</v>
      </c>
      <c r="AA37" s="70" t="s">
        <v>774</v>
      </c>
      <c r="AB37" s="70" t="s">
        <v>1218</v>
      </c>
      <c r="AC37" s="70" t="s">
        <v>1404</v>
      </c>
      <c r="AD37" s="99" t="s">
        <v>3414</v>
      </c>
      <c r="AE37" s="70" t="s">
        <v>1195</v>
      </c>
      <c r="AF37" s="70" t="s">
        <v>5962</v>
      </c>
      <c r="AG37" s="70" t="s">
        <v>5963</v>
      </c>
      <c r="AH37" s="70" t="s">
        <v>5582</v>
      </c>
      <c r="AI37" s="70" t="s">
        <v>18</v>
      </c>
      <c r="AJ37" s="70"/>
      <c r="AK37" s="108" t="s">
        <v>5607</v>
      </c>
      <c r="AL37" t="b">
        <f t="shared" si="15"/>
        <v>0</v>
      </c>
    </row>
    <row r="38" spans="1:38" ht="14.4" hidden="1" customHeight="1" x14ac:dyDescent="0.3">
      <c r="A38" s="59" t="str">
        <f t="shared" si="5"/>
        <v>MUX01-QA-QAM-00</v>
      </c>
      <c r="B38" s="70" t="s">
        <v>1805</v>
      </c>
      <c r="C38" s="70" t="s">
        <v>5962</v>
      </c>
      <c r="D38" s="70" t="s">
        <v>1171</v>
      </c>
      <c r="E38" s="70" t="s">
        <v>17</v>
      </c>
      <c r="F38" s="70" t="s">
        <v>1166</v>
      </c>
      <c r="G38" s="59" t="s">
        <v>5638</v>
      </c>
      <c r="H38" s="70" t="s">
        <v>1806</v>
      </c>
      <c r="I38" s="161" t="s">
        <v>4900</v>
      </c>
      <c r="J38" s="70" t="s">
        <v>2863</v>
      </c>
      <c r="K38" s="59" t="s">
        <v>5623</v>
      </c>
      <c r="L38" s="82" t="s">
        <v>2386</v>
      </c>
      <c r="M38" s="99" t="str">
        <f t="shared" si="6"/>
        <v>0812006</v>
      </c>
      <c r="N38" s="82" t="s">
        <v>4686</v>
      </c>
      <c r="O38" s="59" t="s">
        <v>2386</v>
      </c>
      <c r="P38" s="59" t="str">
        <f t="shared" si="2"/>
        <v>0812006</v>
      </c>
      <c r="Q38" s="162" t="str">
        <f t="shared" si="12"/>
        <v>0812006@gspharma.com</v>
      </c>
      <c r="R38" s="59" t="s">
        <v>2386</v>
      </c>
      <c r="S38" s="59" t="s">
        <v>5967</v>
      </c>
      <c r="T38" s="59" t="str">
        <f>TRIM(CONCATENATE(W38," (",S38,")"))</f>
        <v>Dr. Anum Wahid (MUX01-QA-QAM-00)</v>
      </c>
      <c r="U38" s="59" t="s">
        <v>5967</v>
      </c>
      <c r="V38" s="70" t="s">
        <v>5967</v>
      </c>
      <c r="W38" s="70" t="s">
        <v>3895</v>
      </c>
      <c r="X38" s="70" t="str">
        <f t="shared" si="16"/>
        <v>MUX-1 - QAM - Dr. Anum Wahid</v>
      </c>
      <c r="Y38" s="70" t="s">
        <v>260</v>
      </c>
      <c r="Z38" s="70" t="s">
        <v>3897</v>
      </c>
      <c r="AA38" s="70" t="s">
        <v>774</v>
      </c>
      <c r="AB38" s="70" t="s">
        <v>1218</v>
      </c>
      <c r="AC38" s="70" t="s">
        <v>1404</v>
      </c>
      <c r="AD38" s="99" t="s">
        <v>1162</v>
      </c>
      <c r="AE38" s="70" t="s">
        <v>1195</v>
      </c>
      <c r="AF38" s="70" t="s">
        <v>5962</v>
      </c>
      <c r="AG38" s="70" t="s">
        <v>5966</v>
      </c>
      <c r="AH38" s="70" t="s">
        <v>3895</v>
      </c>
      <c r="AI38" s="70" t="s">
        <v>260</v>
      </c>
      <c r="AJ38" s="70"/>
      <c r="AK38" s="108" t="s">
        <v>5606</v>
      </c>
      <c r="AL38" t="b">
        <f t="shared" si="15"/>
        <v>1</v>
      </c>
    </row>
    <row r="39" spans="1:38" ht="14.4" customHeight="1" x14ac:dyDescent="0.3">
      <c r="A39" s="59" t="str">
        <f t="shared" si="5"/>
        <v>MUX01-SF-SFE-01</v>
      </c>
      <c r="B39" s="70" t="s">
        <v>1911</v>
      </c>
      <c r="C39" s="70" t="s">
        <v>3442</v>
      </c>
      <c r="D39" s="70" t="s">
        <v>1171</v>
      </c>
      <c r="E39" s="70" t="s">
        <v>17</v>
      </c>
      <c r="F39" s="70" t="s">
        <v>1166</v>
      </c>
      <c r="G39" s="59" t="s">
        <v>5638</v>
      </c>
      <c r="H39" s="70" t="s">
        <v>1806</v>
      </c>
      <c r="I39" s="161" t="s">
        <v>4900</v>
      </c>
      <c r="J39" s="70" t="s">
        <v>2863</v>
      </c>
      <c r="K39" s="59" t="s">
        <v>5623</v>
      </c>
      <c r="L39" s="99" t="s">
        <v>4018</v>
      </c>
      <c r="M39" s="99" t="str">
        <f t="shared" si="6"/>
        <v>F-GRST-3987</v>
      </c>
      <c r="N39" s="82" t="s">
        <v>4686</v>
      </c>
      <c r="O39" s="59" t="s">
        <v>2381</v>
      </c>
      <c r="P39" s="59" t="str">
        <f t="shared" si="2"/>
        <v>0812001</v>
      </c>
      <c r="Q39" s="162" t="str">
        <f t="shared" si="12"/>
        <v>0812001@gspharma.com</v>
      </c>
      <c r="R39" s="59" t="s">
        <v>2381</v>
      </c>
      <c r="S39" s="59" t="s">
        <v>4019</v>
      </c>
      <c r="T39" s="59" t="str">
        <f>TRIM(CONCATENATE(W39," (",S39,")"))</f>
        <v>Azra Batool (SFE-MUX-01)</v>
      </c>
      <c r="U39" s="59" t="s">
        <v>4019</v>
      </c>
      <c r="V39" s="70" t="s">
        <v>3465</v>
      </c>
      <c r="W39" s="70" t="s">
        <v>1501</v>
      </c>
      <c r="X39" s="70" t="str">
        <f t="shared" si="16"/>
        <v>MUX-1 - SFE - Azra Batool</v>
      </c>
      <c r="Y39" s="70" t="s">
        <v>131</v>
      </c>
      <c r="Z39" s="70" t="s">
        <v>1503</v>
      </c>
      <c r="AA39" s="70" t="s">
        <v>5556</v>
      </c>
      <c r="AB39" s="70" t="s">
        <v>2071</v>
      </c>
      <c r="AC39" s="70" t="s">
        <v>3450</v>
      </c>
      <c r="AD39" s="99" t="s">
        <v>1162</v>
      </c>
      <c r="AE39" s="70" t="s">
        <v>1170</v>
      </c>
      <c r="AF39" s="70" t="s">
        <v>3442</v>
      </c>
      <c r="AG39" s="70" t="s">
        <v>3464</v>
      </c>
      <c r="AH39" s="70" t="s">
        <v>4912</v>
      </c>
      <c r="AI39" s="70" t="s">
        <v>131</v>
      </c>
      <c r="AJ39" s="70"/>
      <c r="AK39" s="114"/>
      <c r="AL39" t="b">
        <f t="shared" si="15"/>
        <v>0</v>
      </c>
    </row>
    <row r="40" spans="1:38" ht="14.4" customHeight="1" x14ac:dyDescent="0.3">
      <c r="A40" s="59" t="str">
        <f t="shared" si="5"/>
        <v>MUX01-SF-SFE-02</v>
      </c>
      <c r="B40" s="70" t="s">
        <v>1911</v>
      </c>
      <c r="C40" s="70" t="s">
        <v>3442</v>
      </c>
      <c r="D40" s="70" t="s">
        <v>1171</v>
      </c>
      <c r="E40" s="70" t="s">
        <v>17</v>
      </c>
      <c r="F40" s="70" t="s">
        <v>1166</v>
      </c>
      <c r="G40" s="59" t="s">
        <v>5638</v>
      </c>
      <c r="H40" s="70" t="s">
        <v>1806</v>
      </c>
      <c r="I40" s="161" t="s">
        <v>4900</v>
      </c>
      <c r="J40" s="70" t="s">
        <v>2863</v>
      </c>
      <c r="K40" s="59" t="s">
        <v>5623</v>
      </c>
      <c r="L40" s="99" t="s">
        <v>5996</v>
      </c>
      <c r="M40" s="99" t="str">
        <f t="shared" si="6"/>
        <v>F-GRST-4383</v>
      </c>
      <c r="N40" s="82" t="s">
        <v>4686</v>
      </c>
      <c r="O40" s="59" t="s">
        <v>2382</v>
      </c>
      <c r="P40" s="59" t="str">
        <f t="shared" si="2"/>
        <v>0812002</v>
      </c>
      <c r="Q40" s="162" t="str">
        <f t="shared" si="12"/>
        <v>0812002@gspharma.com</v>
      </c>
      <c r="R40" s="59" t="s">
        <v>2382</v>
      </c>
      <c r="S40" s="59" t="s">
        <v>4021</v>
      </c>
      <c r="T40" s="59" t="str">
        <f>TRIM(CONCATENATE(W40," (",S40,")"))</f>
        <v>M. Ismail (SFE-MUX-02)</v>
      </c>
      <c r="U40" s="59" t="s">
        <v>4021</v>
      </c>
      <c r="V40" s="70" t="s">
        <v>3466</v>
      </c>
      <c r="W40" s="70" t="s">
        <v>5993</v>
      </c>
      <c r="X40" s="70" t="str">
        <f t="shared" si="16"/>
        <v>MUX-1 - SFE - M. Ismail</v>
      </c>
      <c r="Y40" s="70" t="s">
        <v>131</v>
      </c>
      <c r="Z40" s="70" t="s">
        <v>5994</v>
      </c>
      <c r="AA40" s="70" t="s">
        <v>5995</v>
      </c>
      <c r="AB40" s="70" t="s">
        <v>2071</v>
      </c>
      <c r="AC40" s="70" t="s">
        <v>3450</v>
      </c>
      <c r="AD40" s="99" t="s">
        <v>1162</v>
      </c>
      <c r="AE40" s="70" t="s">
        <v>1170</v>
      </c>
      <c r="AF40" s="70" t="s">
        <v>3442</v>
      </c>
      <c r="AG40" s="70" t="s">
        <v>3464</v>
      </c>
      <c r="AH40" s="70" t="s">
        <v>4912</v>
      </c>
      <c r="AI40" s="70" t="s">
        <v>131</v>
      </c>
      <c r="AJ40" s="70"/>
      <c r="AK40" s="114"/>
      <c r="AL40" t="b">
        <f t="shared" si="15"/>
        <v>0</v>
      </c>
    </row>
    <row r="41" spans="1:38" ht="14.4" customHeight="1" x14ac:dyDescent="0.3">
      <c r="A41" s="59" t="str">
        <f t="shared" si="5"/>
        <v>MUX01-SF-SFE-03</v>
      </c>
      <c r="B41" s="70" t="s">
        <v>1911</v>
      </c>
      <c r="C41" s="70" t="s">
        <v>3442</v>
      </c>
      <c r="D41" s="70" t="s">
        <v>1171</v>
      </c>
      <c r="E41" s="70" t="s">
        <v>17</v>
      </c>
      <c r="F41" s="70" t="s">
        <v>1166</v>
      </c>
      <c r="G41" s="59" t="s">
        <v>5638</v>
      </c>
      <c r="H41" s="70" t="s">
        <v>1806</v>
      </c>
      <c r="I41" s="161" t="s">
        <v>4900</v>
      </c>
      <c r="J41" s="70" t="s">
        <v>2863</v>
      </c>
      <c r="K41" s="59" t="s">
        <v>5623</v>
      </c>
      <c r="L41" s="99" t="s">
        <v>4022</v>
      </c>
      <c r="M41" s="99" t="str">
        <f t="shared" si="6"/>
        <v>F-GRST-3994</v>
      </c>
      <c r="N41" s="82" t="s">
        <v>4686</v>
      </c>
      <c r="O41" s="59" t="s">
        <v>2383</v>
      </c>
      <c r="P41" s="59" t="str">
        <f t="shared" si="2"/>
        <v>0812003</v>
      </c>
      <c r="Q41" s="162" t="str">
        <f t="shared" si="12"/>
        <v>0812003@gspharma.com</v>
      </c>
      <c r="R41" s="59" t="s">
        <v>2383</v>
      </c>
      <c r="S41" s="59" t="s">
        <v>4023</v>
      </c>
      <c r="T41" s="59" t="str">
        <f>TRIM(CONCATENATE(W41," (",S41,")"))</f>
        <v>Munaza Batool (SFE-MUX-03)</v>
      </c>
      <c r="U41" s="59" t="s">
        <v>4023</v>
      </c>
      <c r="V41" s="70" t="s">
        <v>3467</v>
      </c>
      <c r="W41" s="70" t="s">
        <v>1506</v>
      </c>
      <c r="X41" s="70" t="str">
        <f t="shared" si="16"/>
        <v>MUX-1 - SFE - Munaza Batool</v>
      </c>
      <c r="Y41" s="70" t="s">
        <v>131</v>
      </c>
      <c r="Z41" s="70" t="s">
        <v>1508</v>
      </c>
      <c r="AA41" s="70" t="s">
        <v>5558</v>
      </c>
      <c r="AB41" s="70" t="s">
        <v>2071</v>
      </c>
      <c r="AC41" s="70" t="s">
        <v>3450</v>
      </c>
      <c r="AD41" s="99" t="s">
        <v>1162</v>
      </c>
      <c r="AE41" s="70" t="s">
        <v>1170</v>
      </c>
      <c r="AF41" s="70" t="s">
        <v>3442</v>
      </c>
      <c r="AG41" s="70" t="s">
        <v>3464</v>
      </c>
      <c r="AH41" s="70" t="s">
        <v>4912</v>
      </c>
      <c r="AI41" s="70" t="s">
        <v>131</v>
      </c>
      <c r="AJ41" s="70"/>
      <c r="AK41" s="114"/>
      <c r="AL41" t="b">
        <f t="shared" si="15"/>
        <v>0</v>
      </c>
    </row>
    <row r="42" spans="1:38" ht="14.4" customHeight="1" x14ac:dyDescent="0.3">
      <c r="A42" s="59" t="str">
        <f t="shared" si="5"/>
        <v>MUX01-SF-SFE-04</v>
      </c>
      <c r="B42" s="70" t="s">
        <v>1911</v>
      </c>
      <c r="C42" s="70" t="s">
        <v>3442</v>
      </c>
      <c r="D42" s="70" t="s">
        <v>1171</v>
      </c>
      <c r="E42" s="70" t="s">
        <v>17</v>
      </c>
      <c r="F42" s="70" t="s">
        <v>1166</v>
      </c>
      <c r="G42" s="59" t="s">
        <v>5638</v>
      </c>
      <c r="H42" s="70" t="s">
        <v>1806</v>
      </c>
      <c r="I42" s="161" t="s">
        <v>4900</v>
      </c>
      <c r="J42" s="70" t="s">
        <v>2863</v>
      </c>
      <c r="K42" s="59" t="s">
        <v>5623</v>
      </c>
      <c r="L42" s="99" t="s">
        <v>4024</v>
      </c>
      <c r="M42" s="99" t="str">
        <f t="shared" si="6"/>
        <v>F-GRST-4003</v>
      </c>
      <c r="N42" s="82" t="s">
        <v>4686</v>
      </c>
      <c r="O42" s="59" t="s">
        <v>2384</v>
      </c>
      <c r="P42" s="59" t="str">
        <f t="shared" si="2"/>
        <v>0812004</v>
      </c>
      <c r="Q42" s="162" t="str">
        <f t="shared" si="12"/>
        <v>0812004@gspharma.com</v>
      </c>
      <c r="R42" s="59" t="s">
        <v>2384</v>
      </c>
      <c r="S42" s="59" t="s">
        <v>4025</v>
      </c>
      <c r="T42" s="59" t="str">
        <f>TRIM(CONCATENATE(W42," (",S42,")"))</f>
        <v>Tayyaba Altaf (SFE-MUX-04)</v>
      </c>
      <c r="U42" s="59" t="s">
        <v>4025</v>
      </c>
      <c r="V42" s="70" t="s">
        <v>4026</v>
      </c>
      <c r="W42" s="70" t="s">
        <v>1518</v>
      </c>
      <c r="X42" s="70" t="str">
        <f t="shared" si="16"/>
        <v>MUX-1 - SFE - Tayyaba Altaf</v>
      </c>
      <c r="Y42" s="70" t="s">
        <v>131</v>
      </c>
      <c r="Z42" s="70" t="s">
        <v>1520</v>
      </c>
      <c r="AA42" s="70" t="s">
        <v>5559</v>
      </c>
      <c r="AB42" s="70" t="s">
        <v>2071</v>
      </c>
      <c r="AC42" s="70" t="s">
        <v>3450</v>
      </c>
      <c r="AD42" s="99" t="s">
        <v>1162</v>
      </c>
      <c r="AE42" s="70" t="s">
        <v>1170</v>
      </c>
      <c r="AF42" s="70" t="s">
        <v>3442</v>
      </c>
      <c r="AG42" s="70" t="s">
        <v>3464</v>
      </c>
      <c r="AH42" s="70" t="s">
        <v>4912</v>
      </c>
      <c r="AI42" s="70" t="s">
        <v>131</v>
      </c>
      <c r="AJ42" s="70"/>
      <c r="AK42" s="114"/>
      <c r="AL42" t="b">
        <f t="shared" si="15"/>
        <v>0</v>
      </c>
    </row>
    <row r="43" spans="1:38" ht="14.4" customHeight="1" x14ac:dyDescent="0.3">
      <c r="A43" s="59" t="str">
        <f>V43</f>
        <v>MUX01-SF-SFEMIO-00</v>
      </c>
      <c r="B43" s="70" t="s">
        <v>1911</v>
      </c>
      <c r="C43" s="70" t="s">
        <v>3442</v>
      </c>
      <c r="D43" s="70" t="s">
        <v>1171</v>
      </c>
      <c r="E43" s="70" t="s">
        <v>17</v>
      </c>
      <c r="F43" s="70" t="s">
        <v>1166</v>
      </c>
      <c r="G43" s="59" t="s">
        <v>5638</v>
      </c>
      <c r="H43" s="70" t="s">
        <v>1806</v>
      </c>
      <c r="I43" s="161" t="s">
        <v>4900</v>
      </c>
      <c r="J43" s="70" t="s">
        <v>2863</v>
      </c>
      <c r="K43" s="59" t="s">
        <v>5623</v>
      </c>
      <c r="L43" s="82" t="s">
        <v>2385</v>
      </c>
      <c r="M43" s="99" t="str">
        <f>L43</f>
        <v>0812005</v>
      </c>
      <c r="N43" s="82" t="s">
        <v>4686</v>
      </c>
      <c r="O43" s="59" t="s">
        <v>2385</v>
      </c>
      <c r="P43" s="59" t="str">
        <f t="shared" si="2"/>
        <v>0812005</v>
      </c>
      <c r="Q43" s="162" t="str">
        <f t="shared" si="12"/>
        <v>0812005@gspharma.com</v>
      </c>
      <c r="R43" s="59" t="s">
        <v>2385</v>
      </c>
      <c r="S43" s="70" t="s">
        <v>5655</v>
      </c>
      <c r="T43" s="59" t="str">
        <f>TRIM(CONCATENATE(X43))</f>
        <v>MUX-1 - SF Unmapped</v>
      </c>
      <c r="U43" s="70" t="s">
        <v>5655</v>
      </c>
      <c r="V43" s="70" t="s">
        <v>5655</v>
      </c>
      <c r="W43" s="70" t="s">
        <v>5922</v>
      </c>
      <c r="X43" s="70" t="str">
        <f>TRIM(CONCATENATE(K43," - ",W43))</f>
        <v>MUX-1 - SF Unmapped</v>
      </c>
      <c r="Y43" s="70" t="s">
        <v>131</v>
      </c>
      <c r="Z43" s="70" t="s">
        <v>774</v>
      </c>
      <c r="AA43" s="70" t="s">
        <v>774</v>
      </c>
      <c r="AB43" s="70" t="s">
        <v>2071</v>
      </c>
      <c r="AC43" s="70" t="s">
        <v>3450</v>
      </c>
      <c r="AD43" s="99" t="s">
        <v>1162</v>
      </c>
      <c r="AE43" s="70" t="s">
        <v>1170</v>
      </c>
      <c r="AF43" s="70" t="s">
        <v>3442</v>
      </c>
      <c r="AG43" s="70" t="s">
        <v>3464</v>
      </c>
      <c r="AH43" s="70" t="s">
        <v>4912</v>
      </c>
      <c r="AI43" s="70" t="s">
        <v>131</v>
      </c>
      <c r="AJ43" s="108" t="s">
        <v>5606</v>
      </c>
      <c r="AK43" s="108" t="s">
        <v>5606</v>
      </c>
      <c r="AL43" t="b">
        <f t="shared" si="15"/>
        <v>1</v>
      </c>
    </row>
    <row r="44" spans="1:38" ht="14.4" customHeight="1" x14ac:dyDescent="0.3">
      <c r="A44" s="59" t="str">
        <f>V44</f>
        <v>MUX01-SF-AM-01</v>
      </c>
      <c r="B44" s="70" t="s">
        <v>1911</v>
      </c>
      <c r="C44" s="70" t="s">
        <v>3442</v>
      </c>
      <c r="D44" s="70" t="s">
        <v>1171</v>
      </c>
      <c r="E44" s="70" t="s">
        <v>17</v>
      </c>
      <c r="F44" s="70" t="s">
        <v>1166</v>
      </c>
      <c r="G44" s="59" t="s">
        <v>5638</v>
      </c>
      <c r="H44" s="70" t="s">
        <v>1806</v>
      </c>
      <c r="I44" s="161" t="s">
        <v>4900</v>
      </c>
      <c r="J44" s="70" t="s">
        <v>2863</v>
      </c>
      <c r="K44" s="59" t="s">
        <v>5623</v>
      </c>
      <c r="L44" s="99" t="s">
        <v>1489</v>
      </c>
      <c r="M44" s="99" t="str">
        <f>L44</f>
        <v>E-00805</v>
      </c>
      <c r="N44" s="82" t="s">
        <v>4686</v>
      </c>
      <c r="O44" s="59" t="s">
        <v>2380</v>
      </c>
      <c r="P44" s="59" t="str">
        <f>O43</f>
        <v>0812005</v>
      </c>
      <c r="Q44" s="162" t="str">
        <f t="shared" si="12"/>
        <v>08120@gspharma.com</v>
      </c>
      <c r="R44" s="59" t="s">
        <v>2380</v>
      </c>
      <c r="S44" s="59" t="s">
        <v>3464</v>
      </c>
      <c r="T44" s="59" t="str">
        <f>TRIM(CONCATENATE(W44))</f>
        <v>M. Sajid</v>
      </c>
      <c r="U44" s="59" t="s">
        <v>3464</v>
      </c>
      <c r="V44" s="70" t="s">
        <v>3464</v>
      </c>
      <c r="W44" s="70" t="s">
        <v>4912</v>
      </c>
      <c r="X44" s="70" t="str">
        <f>TRIM(CONCATENATE(K44," - ",AC44," - ",W44))</f>
        <v>MUX-1 - AM - M. Sajid</v>
      </c>
      <c r="Y44" s="70" t="s">
        <v>131</v>
      </c>
      <c r="Z44" s="70" t="s">
        <v>4017</v>
      </c>
      <c r="AA44" s="70" t="s">
        <v>774</v>
      </c>
      <c r="AB44" s="70" t="s">
        <v>1805</v>
      </c>
      <c r="AC44" s="70" t="s">
        <v>1222</v>
      </c>
      <c r="AD44" s="99" t="s">
        <v>3414</v>
      </c>
      <c r="AE44" s="70" t="s">
        <v>1170</v>
      </c>
      <c r="AF44" s="70" t="s">
        <v>3442</v>
      </c>
      <c r="AG44" s="70" t="s">
        <v>5233</v>
      </c>
      <c r="AH44" s="70" t="s">
        <v>5234</v>
      </c>
      <c r="AI44" s="70" t="s">
        <v>18</v>
      </c>
      <c r="AJ44" s="70" t="s">
        <v>5947</v>
      </c>
      <c r="AK44" s="108" t="s">
        <v>5607</v>
      </c>
      <c r="AL44" t="b">
        <f t="shared" si="15"/>
        <v>0</v>
      </c>
    </row>
    <row r="45" spans="1:38" ht="14.4" hidden="1" customHeight="1" x14ac:dyDescent="0.3">
      <c r="A45" s="59" t="str">
        <f t="shared" si="5"/>
        <v>CNT-SF-RM-01</v>
      </c>
      <c r="B45" s="70" t="s">
        <v>1911</v>
      </c>
      <c r="C45" s="70" t="s">
        <v>3442</v>
      </c>
      <c r="D45" s="70" t="s">
        <v>1195</v>
      </c>
      <c r="E45" s="70" t="s">
        <v>1668</v>
      </c>
      <c r="F45" s="70" t="s">
        <v>1802</v>
      </c>
      <c r="G45" s="59" t="s">
        <v>5629</v>
      </c>
      <c r="H45" s="70" t="s">
        <v>2069</v>
      </c>
      <c r="I45" s="121" t="s">
        <v>4900</v>
      </c>
      <c r="J45" s="70" t="s">
        <v>1213</v>
      </c>
      <c r="K45" s="59" t="s">
        <v>5622</v>
      </c>
      <c r="L45" s="59" t="str">
        <f>O45</f>
        <v>99914</v>
      </c>
      <c r="M45" s="99" t="str">
        <f t="shared" si="6"/>
        <v>99914</v>
      </c>
      <c r="N45" s="82" t="s">
        <v>4686</v>
      </c>
      <c r="O45" s="82" t="s">
        <v>5928</v>
      </c>
      <c r="P45" s="59" t="str">
        <f t="shared" si="2"/>
        <v>99914</v>
      </c>
      <c r="Q45" s="162" t="str">
        <f t="shared" si="12"/>
        <v>99914@gspharma.com</v>
      </c>
      <c r="R45" s="59">
        <v>99914</v>
      </c>
      <c r="S45" s="59" t="s">
        <v>5235</v>
      </c>
      <c r="T45" s="59" t="str">
        <f>TRIM(CONCATENATE(W45))</f>
        <v>Vacant SF</v>
      </c>
      <c r="U45" s="59" t="s">
        <v>5235</v>
      </c>
      <c r="V45" s="70" t="s">
        <v>5235</v>
      </c>
      <c r="W45" s="70" t="s">
        <v>5646</v>
      </c>
      <c r="X45" s="70" t="str">
        <f>TRIM(CONCATENATE(G45," - ",AC45," - ",W45))</f>
        <v>CNT - RM - Vacant SF</v>
      </c>
      <c r="Y45" s="70" t="s">
        <v>65</v>
      </c>
      <c r="Z45" s="70" t="s">
        <v>774</v>
      </c>
      <c r="AA45" s="70" t="s">
        <v>774</v>
      </c>
      <c r="AB45" s="70" t="s">
        <v>1911</v>
      </c>
      <c r="AC45" s="70" t="s">
        <v>1812</v>
      </c>
      <c r="AD45" s="99" t="s">
        <v>2488</v>
      </c>
      <c r="AE45" s="70" t="s">
        <v>1170</v>
      </c>
      <c r="AF45" s="70" t="s">
        <v>3442</v>
      </c>
      <c r="AG45" s="59" t="s">
        <v>5652</v>
      </c>
      <c r="AH45" s="70" t="s">
        <v>4911</v>
      </c>
      <c r="AI45" s="70" t="s">
        <v>1367</v>
      </c>
      <c r="AJ45" s="70"/>
      <c r="AK45" s="108" t="s">
        <v>10</v>
      </c>
      <c r="AL45" t="s">
        <v>5609</v>
      </c>
    </row>
    <row r="46" spans="1:38" ht="14.4" hidden="1" customHeight="1" x14ac:dyDescent="0.3">
      <c r="A46" s="59" t="str">
        <f t="shared" si="5"/>
        <v>LHR01-QA-QAM-01</v>
      </c>
      <c r="B46" s="70" t="s">
        <v>1805</v>
      </c>
      <c r="C46" s="70" t="s">
        <v>5962</v>
      </c>
      <c r="D46" s="70" t="s">
        <v>1195</v>
      </c>
      <c r="E46" s="70" t="s">
        <v>1668</v>
      </c>
      <c r="F46" s="70" t="s">
        <v>1802</v>
      </c>
      <c r="G46" s="59" t="s">
        <v>5629</v>
      </c>
      <c r="H46" s="70" t="s">
        <v>2069</v>
      </c>
      <c r="I46" s="161" t="s">
        <v>4900</v>
      </c>
      <c r="J46" s="70" t="s">
        <v>1213</v>
      </c>
      <c r="K46" s="59" t="s">
        <v>5622</v>
      </c>
      <c r="L46" s="99" t="s">
        <v>1448</v>
      </c>
      <c r="M46" s="99" t="str">
        <f t="shared" si="6"/>
        <v>E-00957</v>
      </c>
      <c r="N46" s="82" t="s">
        <v>4686</v>
      </c>
      <c r="O46" s="59" t="s">
        <v>2374</v>
      </c>
      <c r="P46" s="59" t="str">
        <f t="shared" si="2"/>
        <v>08110</v>
      </c>
      <c r="Q46" s="162" t="str">
        <f t="shared" ref="Q46:Q65" si="17">CONCATENATE(O46,"@gspharma.com")</f>
        <v>08110@gspharma.com</v>
      </c>
      <c r="R46" s="59" t="s">
        <v>2374</v>
      </c>
      <c r="S46" s="59" t="s">
        <v>5968</v>
      </c>
      <c r="T46" s="59" t="str">
        <f>TRIM(CONCATENATE(W46))</f>
        <v>Dr. Huma Esther</v>
      </c>
      <c r="U46" s="59" t="s">
        <v>5968</v>
      </c>
      <c r="V46" s="70" t="s">
        <v>5968</v>
      </c>
      <c r="W46" s="70" t="s">
        <v>1449</v>
      </c>
      <c r="X46" s="70" t="str">
        <f t="shared" ref="X46:X53" si="18">TRIM(CONCATENATE(K46," - ",AC46," - ",W46))</f>
        <v>LHR-1 - QAM - Dr. Huma Esther</v>
      </c>
      <c r="Y46" s="70" t="s">
        <v>65</v>
      </c>
      <c r="Z46" s="70" t="s">
        <v>4074</v>
      </c>
      <c r="AA46" s="70" t="s">
        <v>774</v>
      </c>
      <c r="AB46" s="70" t="s">
        <v>1218</v>
      </c>
      <c r="AC46" s="70" t="s">
        <v>1404</v>
      </c>
      <c r="AD46" s="99" t="s">
        <v>3414</v>
      </c>
      <c r="AE46" s="70" t="s">
        <v>1195</v>
      </c>
      <c r="AF46" s="70" t="s">
        <v>5962</v>
      </c>
      <c r="AG46" s="70" t="s">
        <v>5963</v>
      </c>
      <c r="AH46" s="70" t="s">
        <v>5582</v>
      </c>
      <c r="AI46" s="70" t="s">
        <v>65</v>
      </c>
      <c r="AJ46" s="70"/>
      <c r="AK46" s="108" t="s">
        <v>5607</v>
      </c>
      <c r="AL46" t="b">
        <f t="shared" ref="AL46:AL53" si="19">L46=O46</f>
        <v>0</v>
      </c>
    </row>
    <row r="47" spans="1:38" ht="14.4" hidden="1" customHeight="1" x14ac:dyDescent="0.3">
      <c r="A47" s="59" t="str">
        <f t="shared" si="5"/>
        <v>LHR01-QA-QAM-00</v>
      </c>
      <c r="B47" s="70" t="s">
        <v>1805</v>
      </c>
      <c r="C47" s="70" t="s">
        <v>5962</v>
      </c>
      <c r="D47" s="70" t="s">
        <v>1195</v>
      </c>
      <c r="E47" s="70" t="s">
        <v>1668</v>
      </c>
      <c r="F47" s="70" t="s">
        <v>1802</v>
      </c>
      <c r="G47" s="59" t="s">
        <v>5629</v>
      </c>
      <c r="H47" s="70" t="s">
        <v>2069</v>
      </c>
      <c r="I47" s="161" t="s">
        <v>4900</v>
      </c>
      <c r="J47" s="70" t="s">
        <v>1213</v>
      </c>
      <c r="K47" s="59" t="s">
        <v>5622</v>
      </c>
      <c r="L47" s="82" t="s">
        <v>4770</v>
      </c>
      <c r="M47" s="99" t="str">
        <f t="shared" si="6"/>
        <v>0811010</v>
      </c>
      <c r="N47" s="82" t="s">
        <v>4686</v>
      </c>
      <c r="O47" s="59" t="s">
        <v>4770</v>
      </c>
      <c r="P47" s="59" t="str">
        <f t="shared" si="2"/>
        <v>0811010</v>
      </c>
      <c r="Q47" s="162" t="str">
        <f t="shared" si="17"/>
        <v>0811010@gspharma.com</v>
      </c>
      <c r="R47" s="59" t="s">
        <v>4770</v>
      </c>
      <c r="S47" s="59" t="s">
        <v>5969</v>
      </c>
      <c r="T47" s="59" t="str">
        <f t="shared" ref="T47:T53" si="20">TRIM(CONCATENATE(W47," (",S47,")"))</f>
        <v>Dr. Huma Esther (LHR01-QA-QAM-00)</v>
      </c>
      <c r="U47" s="59" t="s">
        <v>5969</v>
      </c>
      <c r="V47" s="70" t="s">
        <v>5969</v>
      </c>
      <c r="W47" s="70" t="s">
        <v>1449</v>
      </c>
      <c r="X47" s="70" t="str">
        <f t="shared" si="18"/>
        <v>LHR-1 - QAM - Dr. Huma Esther</v>
      </c>
      <c r="Y47" s="70" t="s">
        <v>65</v>
      </c>
      <c r="Z47" s="70" t="s">
        <v>4074</v>
      </c>
      <c r="AA47" s="70" t="s">
        <v>774</v>
      </c>
      <c r="AB47" s="70" t="s">
        <v>1218</v>
      </c>
      <c r="AC47" s="70" t="s">
        <v>1404</v>
      </c>
      <c r="AD47" s="99" t="s">
        <v>1162</v>
      </c>
      <c r="AE47" s="70" t="s">
        <v>1195</v>
      </c>
      <c r="AF47" s="70" t="s">
        <v>5962</v>
      </c>
      <c r="AG47" s="70" t="s">
        <v>5968</v>
      </c>
      <c r="AH47" s="70" t="s">
        <v>1449</v>
      </c>
      <c r="AI47" s="70" t="s">
        <v>65</v>
      </c>
      <c r="AJ47" s="70"/>
      <c r="AK47" s="108" t="s">
        <v>5606</v>
      </c>
      <c r="AL47" t="b">
        <f t="shared" si="19"/>
        <v>1</v>
      </c>
    </row>
    <row r="48" spans="1:38" ht="14.4" customHeight="1" x14ac:dyDescent="0.3">
      <c r="A48" s="59" t="str">
        <f t="shared" si="5"/>
        <v>FSD01-SF-SFE-01</v>
      </c>
      <c r="B48" s="70" t="s">
        <v>1911</v>
      </c>
      <c r="C48" s="70" t="s">
        <v>3442</v>
      </c>
      <c r="D48" s="70" t="s">
        <v>1195</v>
      </c>
      <c r="E48" s="70" t="s">
        <v>1668</v>
      </c>
      <c r="F48" s="70" t="s">
        <v>1802</v>
      </c>
      <c r="G48" s="59" t="s">
        <v>5629</v>
      </c>
      <c r="H48" s="70" t="s">
        <v>2075</v>
      </c>
      <c r="I48" s="161" t="s">
        <v>4900</v>
      </c>
      <c r="J48" s="70" t="s">
        <v>2864</v>
      </c>
      <c r="K48" s="59" t="s">
        <v>5616</v>
      </c>
      <c r="L48" s="99" t="s">
        <v>4135</v>
      </c>
      <c r="M48" s="99" t="str">
        <f t="shared" si="6"/>
        <v>F-GRST-3998</v>
      </c>
      <c r="N48" s="82" t="s">
        <v>4686</v>
      </c>
      <c r="O48" s="59" t="s">
        <v>2394</v>
      </c>
      <c r="P48" s="59" t="str">
        <f t="shared" si="2"/>
        <v>0613001</v>
      </c>
      <c r="Q48" s="162" t="str">
        <f t="shared" si="17"/>
        <v>0613001@gspharma.com</v>
      </c>
      <c r="R48" s="59" t="s">
        <v>2394</v>
      </c>
      <c r="S48" s="59" t="s">
        <v>4136</v>
      </c>
      <c r="T48" s="59" t="str">
        <f t="shared" si="20"/>
        <v>Rahat Afza (SFE-FSD-01)</v>
      </c>
      <c r="U48" s="59" t="s">
        <v>4136</v>
      </c>
      <c r="V48" s="70" t="s">
        <v>3499</v>
      </c>
      <c r="W48" s="70" t="s">
        <v>1256</v>
      </c>
      <c r="X48" s="70" t="str">
        <f t="shared" si="18"/>
        <v>FSD-1 - SFE - Rahat Afza</v>
      </c>
      <c r="Y48" s="70" t="s">
        <v>67</v>
      </c>
      <c r="Z48" s="164" t="s">
        <v>5663</v>
      </c>
      <c r="AA48" s="70" t="s">
        <v>1257</v>
      </c>
      <c r="AB48" s="70" t="s">
        <v>2071</v>
      </c>
      <c r="AC48" s="70" t="s">
        <v>3450</v>
      </c>
      <c r="AD48" s="99" t="s">
        <v>1162</v>
      </c>
      <c r="AE48" s="70" t="s">
        <v>1170</v>
      </c>
      <c r="AF48" s="70" t="s">
        <v>3442</v>
      </c>
      <c r="AG48" s="70" t="s">
        <v>3498</v>
      </c>
      <c r="AH48" s="70" t="s">
        <v>1251</v>
      </c>
      <c r="AI48" s="70" t="s">
        <v>67</v>
      </c>
      <c r="AJ48" s="70"/>
      <c r="AK48" s="114"/>
      <c r="AL48" t="b">
        <f t="shared" si="19"/>
        <v>0</v>
      </c>
    </row>
    <row r="49" spans="1:38" ht="14.4" customHeight="1" x14ac:dyDescent="0.3">
      <c r="A49" s="59" t="str">
        <f t="shared" si="5"/>
        <v>FSD01-SF-SFE-02</v>
      </c>
      <c r="B49" s="70" t="s">
        <v>1911</v>
      </c>
      <c r="C49" s="70" t="s">
        <v>3442</v>
      </c>
      <c r="D49" s="70" t="s">
        <v>1195</v>
      </c>
      <c r="E49" s="70" t="s">
        <v>1668</v>
      </c>
      <c r="F49" s="70" t="s">
        <v>1802</v>
      </c>
      <c r="G49" s="59" t="s">
        <v>5629</v>
      </c>
      <c r="H49" s="70" t="s">
        <v>2075</v>
      </c>
      <c r="I49" s="161" t="s">
        <v>4900</v>
      </c>
      <c r="J49" s="70" t="s">
        <v>2864</v>
      </c>
      <c r="K49" s="59" t="s">
        <v>5616</v>
      </c>
      <c r="L49" s="99" t="s">
        <v>4137</v>
      </c>
      <c r="M49" s="99" t="str">
        <f t="shared" si="6"/>
        <v>F-GRST-3991</v>
      </c>
      <c r="N49" s="82" t="s">
        <v>4686</v>
      </c>
      <c r="O49" s="59" t="s">
        <v>2395</v>
      </c>
      <c r="P49" s="59" t="str">
        <f t="shared" ref="P49:P80" si="21">O49</f>
        <v>0613002</v>
      </c>
      <c r="Q49" s="162" t="str">
        <f t="shared" si="17"/>
        <v>0613002@gspharma.com</v>
      </c>
      <c r="R49" s="59" t="s">
        <v>2395</v>
      </c>
      <c r="S49" s="59" t="s">
        <v>4138</v>
      </c>
      <c r="T49" s="59" t="str">
        <f t="shared" si="20"/>
        <v>Zahida Ikhtiar (SFE-FSD-02)</v>
      </c>
      <c r="U49" s="59" t="s">
        <v>4138</v>
      </c>
      <c r="V49" s="70" t="s">
        <v>3500</v>
      </c>
      <c r="W49" s="70" t="s">
        <v>1250</v>
      </c>
      <c r="X49" s="70" t="str">
        <f t="shared" si="18"/>
        <v>FSD-1 - SFE - Zahida Ikhtiar</v>
      </c>
      <c r="Y49" s="70" t="s">
        <v>67</v>
      </c>
      <c r="Z49" s="164" t="s">
        <v>1584</v>
      </c>
      <c r="AA49" s="70" t="s">
        <v>1252</v>
      </c>
      <c r="AB49" s="70" t="s">
        <v>2071</v>
      </c>
      <c r="AC49" s="70" t="s">
        <v>3450</v>
      </c>
      <c r="AD49" s="99" t="s">
        <v>1162</v>
      </c>
      <c r="AE49" s="70" t="s">
        <v>1170</v>
      </c>
      <c r="AF49" s="70" t="s">
        <v>3442</v>
      </c>
      <c r="AG49" s="70" t="s">
        <v>3498</v>
      </c>
      <c r="AH49" s="70" t="s">
        <v>1251</v>
      </c>
      <c r="AI49" s="70" t="s">
        <v>67</v>
      </c>
      <c r="AJ49" s="70"/>
      <c r="AK49" s="114"/>
      <c r="AL49" t="b">
        <f t="shared" si="19"/>
        <v>0</v>
      </c>
    </row>
    <row r="50" spans="1:38" ht="14.4" customHeight="1" x14ac:dyDescent="0.3">
      <c r="A50" s="59" t="str">
        <f t="shared" si="5"/>
        <v>FSD01-SF-SFE-03</v>
      </c>
      <c r="B50" s="70" t="s">
        <v>1911</v>
      </c>
      <c r="C50" s="70" t="s">
        <v>3442</v>
      </c>
      <c r="D50" s="70" t="s">
        <v>1195</v>
      </c>
      <c r="E50" s="70" t="s">
        <v>1668</v>
      </c>
      <c r="F50" s="70" t="s">
        <v>1802</v>
      </c>
      <c r="G50" s="59" t="s">
        <v>5629</v>
      </c>
      <c r="H50" s="70" t="s">
        <v>2075</v>
      </c>
      <c r="I50" s="161" t="s">
        <v>4900</v>
      </c>
      <c r="J50" s="70" t="s">
        <v>2864</v>
      </c>
      <c r="K50" s="59" t="s">
        <v>5616</v>
      </c>
      <c r="L50" s="99" t="s">
        <v>6049</v>
      </c>
      <c r="M50" s="99" t="str">
        <f t="shared" si="6"/>
        <v>F-GRST-4373</v>
      </c>
      <c r="N50" s="82" t="s">
        <v>4686</v>
      </c>
      <c r="O50" s="59" t="s">
        <v>2396</v>
      </c>
      <c r="P50" s="59" t="str">
        <f t="shared" si="21"/>
        <v>0613003</v>
      </c>
      <c r="Q50" s="162" t="str">
        <f t="shared" si="17"/>
        <v>0613003@gspharma.com</v>
      </c>
      <c r="R50" s="59" t="s">
        <v>2396</v>
      </c>
      <c r="S50" s="59" t="s">
        <v>4140</v>
      </c>
      <c r="T50" s="59" t="str">
        <f t="shared" si="20"/>
        <v>Safia Kanwal (SFE-FSD-03)</v>
      </c>
      <c r="U50" s="59" t="s">
        <v>4140</v>
      </c>
      <c r="V50" s="70" t="s">
        <v>3501</v>
      </c>
      <c r="W50" s="70" t="s">
        <v>6038</v>
      </c>
      <c r="X50" s="70" t="str">
        <f t="shared" si="18"/>
        <v>FSD-1 - SFE - Safia Kanwal</v>
      </c>
      <c r="Y50" s="70" t="s">
        <v>67</v>
      </c>
      <c r="Z50" s="164" t="s">
        <v>6041</v>
      </c>
      <c r="AA50" s="70" t="s">
        <v>6044</v>
      </c>
      <c r="AB50" s="70" t="s">
        <v>2071</v>
      </c>
      <c r="AC50" s="70" t="s">
        <v>3450</v>
      </c>
      <c r="AD50" s="99" t="s">
        <v>1162</v>
      </c>
      <c r="AE50" s="70" t="s">
        <v>1170</v>
      </c>
      <c r="AF50" s="70" t="s">
        <v>3442</v>
      </c>
      <c r="AG50" s="70" t="s">
        <v>3498</v>
      </c>
      <c r="AH50" s="70" t="s">
        <v>1251</v>
      </c>
      <c r="AI50" s="70" t="s">
        <v>67</v>
      </c>
      <c r="AJ50" s="70"/>
      <c r="AK50" s="114"/>
      <c r="AL50" t="b">
        <f t="shared" si="19"/>
        <v>0</v>
      </c>
    </row>
    <row r="51" spans="1:38" ht="14.4" customHeight="1" x14ac:dyDescent="0.3">
      <c r="A51" s="59" t="str">
        <f t="shared" si="5"/>
        <v>FSD01-SF-SFE-04</v>
      </c>
      <c r="B51" s="70" t="s">
        <v>1911</v>
      </c>
      <c r="C51" s="70" t="s">
        <v>3442</v>
      </c>
      <c r="D51" s="70" t="s">
        <v>1195</v>
      </c>
      <c r="E51" s="70" t="s">
        <v>1668</v>
      </c>
      <c r="F51" s="70" t="s">
        <v>1802</v>
      </c>
      <c r="G51" s="59" t="s">
        <v>5629</v>
      </c>
      <c r="H51" s="70" t="s">
        <v>2075</v>
      </c>
      <c r="I51" s="161" t="s">
        <v>4900</v>
      </c>
      <c r="J51" s="70" t="s">
        <v>2864</v>
      </c>
      <c r="K51" s="59" t="s">
        <v>5616</v>
      </c>
      <c r="L51" s="99" t="s">
        <v>6050</v>
      </c>
      <c r="M51" s="99" t="str">
        <f t="shared" si="6"/>
        <v>F-GRST-4380</v>
      </c>
      <c r="N51" s="82" t="s">
        <v>4686</v>
      </c>
      <c r="O51" s="59" t="s">
        <v>2397</v>
      </c>
      <c r="P51" s="59" t="str">
        <f t="shared" si="21"/>
        <v>0613004</v>
      </c>
      <c r="Q51" s="162" t="str">
        <f t="shared" si="17"/>
        <v>0613004@gspharma.com</v>
      </c>
      <c r="R51" s="59" t="s">
        <v>2397</v>
      </c>
      <c r="S51" s="59" t="s">
        <v>4142</v>
      </c>
      <c r="T51" s="59" t="str">
        <f t="shared" si="20"/>
        <v>Ayesha Yousaf (SFE-FSD-04)</v>
      </c>
      <c r="U51" s="59" t="s">
        <v>4142</v>
      </c>
      <c r="V51" s="70" t="s">
        <v>3502</v>
      </c>
      <c r="W51" s="70" t="s">
        <v>6039</v>
      </c>
      <c r="X51" s="70" t="str">
        <f t="shared" si="18"/>
        <v>FSD-1 - SFE - Ayesha Yousaf</v>
      </c>
      <c r="Y51" s="70" t="s">
        <v>67</v>
      </c>
      <c r="Z51" s="164" t="s">
        <v>6042</v>
      </c>
      <c r="AA51" s="70" t="s">
        <v>6045</v>
      </c>
      <c r="AB51" s="70" t="s">
        <v>2071</v>
      </c>
      <c r="AC51" s="70" t="s">
        <v>3450</v>
      </c>
      <c r="AD51" s="99" t="s">
        <v>1162</v>
      </c>
      <c r="AE51" s="70" t="s">
        <v>1170</v>
      </c>
      <c r="AF51" s="70" t="s">
        <v>3442</v>
      </c>
      <c r="AG51" s="70" t="s">
        <v>3498</v>
      </c>
      <c r="AH51" s="70" t="s">
        <v>1251</v>
      </c>
      <c r="AI51" s="70" t="s">
        <v>67</v>
      </c>
      <c r="AJ51" s="70"/>
      <c r="AK51" s="114"/>
      <c r="AL51" t="b">
        <f t="shared" si="19"/>
        <v>0</v>
      </c>
    </row>
    <row r="52" spans="1:38" ht="14.4" customHeight="1" x14ac:dyDescent="0.3">
      <c r="A52" s="59" t="str">
        <f t="shared" si="5"/>
        <v>FSD01-SF-SFE-05</v>
      </c>
      <c r="B52" s="70" t="s">
        <v>1911</v>
      </c>
      <c r="C52" s="70" t="s">
        <v>3442</v>
      </c>
      <c r="D52" s="70" t="s">
        <v>1195</v>
      </c>
      <c r="E52" s="70" t="s">
        <v>1668</v>
      </c>
      <c r="F52" s="70" t="s">
        <v>1802</v>
      </c>
      <c r="G52" s="59" t="s">
        <v>5629</v>
      </c>
      <c r="H52" s="70" t="s">
        <v>2075</v>
      </c>
      <c r="I52" s="161" t="s">
        <v>4900</v>
      </c>
      <c r="J52" s="70" t="s">
        <v>2864</v>
      </c>
      <c r="K52" s="59" t="s">
        <v>5616</v>
      </c>
      <c r="L52" s="99"/>
      <c r="M52" s="99">
        <f t="shared" si="6"/>
        <v>0</v>
      </c>
      <c r="N52" s="82" t="s">
        <v>4686</v>
      </c>
      <c r="O52" s="59" t="s">
        <v>2398</v>
      </c>
      <c r="P52" s="59" t="str">
        <f t="shared" si="21"/>
        <v>0613005</v>
      </c>
      <c r="Q52" s="162" t="str">
        <f t="shared" si="17"/>
        <v>0613005@gspharma.com</v>
      </c>
      <c r="R52" s="59" t="s">
        <v>2398</v>
      </c>
      <c r="S52" s="59" t="s">
        <v>4144</v>
      </c>
      <c r="T52" s="59" t="str">
        <f t="shared" si="20"/>
        <v>Asia M. Ali (SFE-FSD-05)</v>
      </c>
      <c r="U52" s="59" t="s">
        <v>4144</v>
      </c>
      <c r="V52" s="70" t="s">
        <v>3503</v>
      </c>
      <c r="W52" s="70" t="s">
        <v>6040</v>
      </c>
      <c r="X52" s="70" t="str">
        <f t="shared" si="18"/>
        <v>FSD-1 - SFE - Asia M. Ali</v>
      </c>
      <c r="Y52" s="70" t="s">
        <v>67</v>
      </c>
      <c r="Z52" s="164" t="s">
        <v>6043</v>
      </c>
      <c r="AA52" s="70" t="s">
        <v>774</v>
      </c>
      <c r="AB52" s="70" t="s">
        <v>2071</v>
      </c>
      <c r="AC52" s="70" t="s">
        <v>3450</v>
      </c>
      <c r="AD52" s="99" t="s">
        <v>1162</v>
      </c>
      <c r="AE52" s="70" t="s">
        <v>1170</v>
      </c>
      <c r="AF52" s="70" t="s">
        <v>3442</v>
      </c>
      <c r="AG52" s="70" t="s">
        <v>3498</v>
      </c>
      <c r="AH52" s="70" t="s">
        <v>1251</v>
      </c>
      <c r="AI52" s="70" t="s">
        <v>67</v>
      </c>
      <c r="AJ52" s="70"/>
      <c r="AK52" s="114"/>
      <c r="AL52" t="b">
        <f t="shared" si="19"/>
        <v>0</v>
      </c>
    </row>
    <row r="53" spans="1:38" ht="14.4" customHeight="1" x14ac:dyDescent="0.3">
      <c r="A53" s="59" t="str">
        <f t="shared" si="5"/>
        <v>FSD01-SF-SFE-06</v>
      </c>
      <c r="B53" s="70" t="s">
        <v>1911</v>
      </c>
      <c r="C53" s="70" t="s">
        <v>3442</v>
      </c>
      <c r="D53" s="70" t="s">
        <v>1195</v>
      </c>
      <c r="E53" s="70" t="s">
        <v>1668</v>
      </c>
      <c r="F53" s="70" t="s">
        <v>1802</v>
      </c>
      <c r="G53" s="59" t="s">
        <v>5629</v>
      </c>
      <c r="H53" s="70" t="s">
        <v>2075</v>
      </c>
      <c r="I53" s="161" t="s">
        <v>4900</v>
      </c>
      <c r="J53" s="70" t="s">
        <v>2864</v>
      </c>
      <c r="K53" s="59" t="s">
        <v>5616</v>
      </c>
      <c r="L53" s="99"/>
      <c r="M53" s="99">
        <f t="shared" si="6"/>
        <v>0</v>
      </c>
      <c r="N53" s="82" t="s">
        <v>4686</v>
      </c>
      <c r="O53" s="59" t="s">
        <v>2974</v>
      </c>
      <c r="P53" s="59" t="str">
        <f t="shared" si="21"/>
        <v>0613006</v>
      </c>
      <c r="Q53" s="162" t="str">
        <f t="shared" si="17"/>
        <v>0613006@gspharma.com</v>
      </c>
      <c r="R53" s="59" t="s">
        <v>2974</v>
      </c>
      <c r="S53" s="59" t="s">
        <v>4145</v>
      </c>
      <c r="T53" s="59" t="str">
        <f t="shared" si="20"/>
        <v>Abida Kanwal (SFE-FSD-06)</v>
      </c>
      <c r="U53" s="59" t="s">
        <v>4145</v>
      </c>
      <c r="V53" s="70" t="s">
        <v>3504</v>
      </c>
      <c r="W53" s="70" t="s">
        <v>1474</v>
      </c>
      <c r="X53" s="70" t="str">
        <f t="shared" si="18"/>
        <v>FSD-1 - SFE - Abida Kanwal</v>
      </c>
      <c r="Y53" s="70" t="s">
        <v>67</v>
      </c>
      <c r="Z53" s="164" t="s">
        <v>1476</v>
      </c>
      <c r="AA53" s="70" t="s">
        <v>774</v>
      </c>
      <c r="AB53" s="70" t="s">
        <v>2071</v>
      </c>
      <c r="AC53" s="70" t="s">
        <v>3450</v>
      </c>
      <c r="AD53" s="99" t="s">
        <v>1162</v>
      </c>
      <c r="AE53" s="70" t="s">
        <v>1170</v>
      </c>
      <c r="AF53" s="70" t="s">
        <v>3442</v>
      </c>
      <c r="AG53" s="70" t="s">
        <v>3498</v>
      </c>
      <c r="AH53" s="70" t="s">
        <v>1251</v>
      </c>
      <c r="AI53" s="70" t="s">
        <v>67</v>
      </c>
      <c r="AJ53" s="70"/>
      <c r="AK53" s="114"/>
      <c r="AL53" t="b">
        <f t="shared" si="19"/>
        <v>0</v>
      </c>
    </row>
    <row r="54" spans="1:38" ht="14.4" customHeight="1" x14ac:dyDescent="0.3">
      <c r="A54" s="59" t="str">
        <f>V54</f>
        <v>FSD01-SF-MIO-01</v>
      </c>
      <c r="B54" s="70" t="s">
        <v>1911</v>
      </c>
      <c r="C54" s="70" t="s">
        <v>3442</v>
      </c>
      <c r="D54" s="70" t="s">
        <v>1195</v>
      </c>
      <c r="E54" s="70" t="s">
        <v>1668</v>
      </c>
      <c r="F54" s="70" t="s">
        <v>1802</v>
      </c>
      <c r="G54" s="59" t="s">
        <v>5629</v>
      </c>
      <c r="H54" s="70" t="s">
        <v>2075</v>
      </c>
      <c r="I54" s="161" t="s">
        <v>4900</v>
      </c>
      <c r="J54" s="70" t="s">
        <v>2864</v>
      </c>
      <c r="K54" s="59" t="s">
        <v>5616</v>
      </c>
      <c r="L54" s="99"/>
      <c r="M54" s="99">
        <f t="shared" si="6"/>
        <v>0</v>
      </c>
      <c r="N54" s="82" t="s">
        <v>4686</v>
      </c>
      <c r="O54" s="59"/>
      <c r="P54" s="59">
        <f>O54</f>
        <v>0</v>
      </c>
      <c r="Q54" s="162" t="str">
        <f>CONCATENATE(O54,"@gspharma.com")</f>
        <v>@gspharma.com</v>
      </c>
      <c r="R54" s="59" t="s">
        <v>2970</v>
      </c>
      <c r="S54" s="59" t="s">
        <v>6047</v>
      </c>
      <c r="T54" s="59" t="str">
        <f>TRIM(CONCATENATE(W54," (",S54,")"))</f>
        <v>Shazia Shahzad (SF-MIO-FSD-01)</v>
      </c>
      <c r="U54" s="59" t="s">
        <v>6047</v>
      </c>
      <c r="V54" s="70" t="s">
        <v>6037</v>
      </c>
      <c r="W54" s="70" t="s">
        <v>1583</v>
      </c>
      <c r="X54" s="70" t="str">
        <f>TRIM(CONCATENATE(K54," - ",AC54," - ",W54))</f>
        <v>FSD-1 - MIO - Shazia Shahzad</v>
      </c>
      <c r="Y54" s="70" t="s">
        <v>67</v>
      </c>
      <c r="Z54" s="70" t="s">
        <v>5664</v>
      </c>
      <c r="AA54" s="70" t="s">
        <v>774</v>
      </c>
      <c r="AB54" s="70" t="s">
        <v>1170</v>
      </c>
      <c r="AC54" s="70" t="s">
        <v>19</v>
      </c>
      <c r="AD54" s="99" t="s">
        <v>1162</v>
      </c>
      <c r="AE54" s="70" t="s">
        <v>1170</v>
      </c>
      <c r="AF54" s="70" t="s">
        <v>3442</v>
      </c>
      <c r="AG54" s="70" t="s">
        <v>3498</v>
      </c>
      <c r="AH54" s="70" t="s">
        <v>1251</v>
      </c>
      <c r="AI54" s="70" t="s">
        <v>67</v>
      </c>
      <c r="AJ54" s="70"/>
      <c r="AK54" s="114"/>
      <c r="AL54" t="b">
        <f>L54=O54</f>
        <v>1</v>
      </c>
    </row>
    <row r="55" spans="1:38" ht="14.4" customHeight="1" x14ac:dyDescent="0.3">
      <c r="A55" s="59" t="str">
        <f>V55</f>
        <v>FSD01-SF-MIO-02</v>
      </c>
      <c r="B55" s="70" t="s">
        <v>1911</v>
      </c>
      <c r="C55" s="70" t="s">
        <v>3442</v>
      </c>
      <c r="D55" s="70" t="s">
        <v>1195</v>
      </c>
      <c r="E55" s="70" t="s">
        <v>1668</v>
      </c>
      <c r="F55" s="70" t="s">
        <v>1802</v>
      </c>
      <c r="G55" s="59" t="s">
        <v>5629</v>
      </c>
      <c r="H55" s="70" t="s">
        <v>2075</v>
      </c>
      <c r="I55" s="161" t="s">
        <v>4900</v>
      </c>
      <c r="J55" s="70" t="s">
        <v>2864</v>
      </c>
      <c r="K55" s="59" t="s">
        <v>5616</v>
      </c>
      <c r="L55" s="99"/>
      <c r="M55" s="99">
        <f t="shared" si="6"/>
        <v>0</v>
      </c>
      <c r="N55" s="82" t="s">
        <v>4686</v>
      </c>
      <c r="O55" s="59"/>
      <c r="P55" s="59">
        <f>O55</f>
        <v>0</v>
      </c>
      <c r="Q55" s="162" t="str">
        <f>CONCATENATE(O55,"@gspharma.com")</f>
        <v>@gspharma.com</v>
      </c>
      <c r="R55" s="59" t="s">
        <v>2970</v>
      </c>
      <c r="S55" s="59" t="s">
        <v>6048</v>
      </c>
      <c r="T55" s="59" t="str">
        <f>TRIM(CONCATENATE(W55," (",S55,")"))</f>
        <v>Vacant-2 SF (SF-MIO-FSD-02)</v>
      </c>
      <c r="U55" s="59" t="s">
        <v>6048</v>
      </c>
      <c r="V55" s="70" t="s">
        <v>6046</v>
      </c>
      <c r="W55" s="70" t="s">
        <v>6236</v>
      </c>
      <c r="X55" s="70" t="str">
        <f>TRIM(CONCATENATE(K55," - ",AC55," - ",W55))</f>
        <v>FSD-1 - MIO - Vacant-2 SF</v>
      </c>
      <c r="Y55" s="70" t="s">
        <v>67</v>
      </c>
      <c r="Z55" s="164" t="s">
        <v>774</v>
      </c>
      <c r="AA55" s="70" t="s">
        <v>774</v>
      </c>
      <c r="AB55" s="70" t="s">
        <v>1170</v>
      </c>
      <c r="AC55" s="70" t="s">
        <v>19</v>
      </c>
      <c r="AD55" s="99" t="s">
        <v>1162</v>
      </c>
      <c r="AE55" s="70" t="s">
        <v>1170</v>
      </c>
      <c r="AF55" s="70" t="s">
        <v>3442</v>
      </c>
      <c r="AG55" s="70" t="s">
        <v>3498</v>
      </c>
      <c r="AH55" s="70" t="s">
        <v>1251</v>
      </c>
      <c r="AI55" s="70" t="s">
        <v>67</v>
      </c>
      <c r="AJ55" s="70"/>
      <c r="AK55" s="114"/>
      <c r="AL55" t="b">
        <f>L55=O55</f>
        <v>1</v>
      </c>
    </row>
    <row r="56" spans="1:38" ht="14.4" customHeight="1" x14ac:dyDescent="0.3">
      <c r="A56" s="59" t="str">
        <f>V56</f>
        <v>FSD01-SF-SFEMIO-00</v>
      </c>
      <c r="B56" s="70" t="s">
        <v>1911</v>
      </c>
      <c r="C56" s="70" t="s">
        <v>3442</v>
      </c>
      <c r="D56" s="70" t="s">
        <v>1195</v>
      </c>
      <c r="E56" s="70" t="s">
        <v>1668</v>
      </c>
      <c r="F56" s="70" t="s">
        <v>1802</v>
      </c>
      <c r="G56" s="59" t="s">
        <v>5629</v>
      </c>
      <c r="H56" s="70" t="s">
        <v>2075</v>
      </c>
      <c r="I56" s="161" t="s">
        <v>4900</v>
      </c>
      <c r="J56" s="70" t="s">
        <v>2864</v>
      </c>
      <c r="K56" s="59" t="s">
        <v>5616</v>
      </c>
      <c r="L56" s="82" t="s">
        <v>4810</v>
      </c>
      <c r="M56" s="99" t="str">
        <f t="shared" si="6"/>
        <v>0613009</v>
      </c>
      <c r="N56" s="82" t="s">
        <v>4686</v>
      </c>
      <c r="O56" s="59" t="s">
        <v>4810</v>
      </c>
      <c r="P56" s="59" t="str">
        <f t="shared" si="21"/>
        <v>0613009</v>
      </c>
      <c r="Q56" s="162" t="str">
        <f t="shared" si="17"/>
        <v>0613009@gspharma.com</v>
      </c>
      <c r="R56" s="59" t="s">
        <v>4810</v>
      </c>
      <c r="S56" s="70" t="s">
        <v>5657</v>
      </c>
      <c r="T56" s="59" t="str">
        <f>TRIM(CONCATENATE(X56))</f>
        <v>FSD-1 - SF Unmapped</v>
      </c>
      <c r="U56" s="70" t="s">
        <v>5657</v>
      </c>
      <c r="V56" s="70" t="s">
        <v>5657</v>
      </c>
      <c r="W56" s="70" t="s">
        <v>5922</v>
      </c>
      <c r="X56" s="70" t="str">
        <f>TRIM(CONCATENATE(K56," - ",W56))</f>
        <v>FSD-1 - SF Unmapped</v>
      </c>
      <c r="Y56" s="70" t="s">
        <v>67</v>
      </c>
      <c r="Z56" s="164" t="s">
        <v>774</v>
      </c>
      <c r="AA56" s="70" t="s">
        <v>774</v>
      </c>
      <c r="AB56" s="70" t="s">
        <v>2071</v>
      </c>
      <c r="AC56" s="70" t="s">
        <v>3450</v>
      </c>
      <c r="AD56" s="99" t="s">
        <v>1162</v>
      </c>
      <c r="AE56" s="70" t="s">
        <v>1170</v>
      </c>
      <c r="AF56" s="70" t="s">
        <v>3442</v>
      </c>
      <c r="AG56" s="70" t="s">
        <v>3498</v>
      </c>
      <c r="AH56" s="70" t="s">
        <v>1251</v>
      </c>
      <c r="AI56" s="70" t="s">
        <v>67</v>
      </c>
      <c r="AJ56" s="108" t="s">
        <v>5606</v>
      </c>
      <c r="AK56" s="108" t="s">
        <v>5606</v>
      </c>
      <c r="AL56" t="b">
        <f t="shared" ref="AL56:AL65" si="22">L56=O56</f>
        <v>1</v>
      </c>
    </row>
    <row r="57" spans="1:38" ht="14.4" customHeight="1" x14ac:dyDescent="0.3">
      <c r="A57" s="59" t="str">
        <f>V57</f>
        <v>FSD01-SF-AM-01</v>
      </c>
      <c r="B57" s="70" t="s">
        <v>1911</v>
      </c>
      <c r="C57" s="70" t="s">
        <v>3442</v>
      </c>
      <c r="D57" s="70" t="s">
        <v>1195</v>
      </c>
      <c r="E57" s="70" t="s">
        <v>1668</v>
      </c>
      <c r="F57" s="70" t="s">
        <v>1802</v>
      </c>
      <c r="G57" s="59" t="s">
        <v>5629</v>
      </c>
      <c r="H57" s="70" t="s">
        <v>2075</v>
      </c>
      <c r="I57" s="161" t="s">
        <v>4900</v>
      </c>
      <c r="J57" s="70" t="s">
        <v>2864</v>
      </c>
      <c r="K57" s="59" t="s">
        <v>5616</v>
      </c>
      <c r="L57" s="99" t="s">
        <v>1702</v>
      </c>
      <c r="M57" s="99" t="str">
        <f t="shared" si="6"/>
        <v>E-00052</v>
      </c>
      <c r="N57" s="82" t="s">
        <v>4686</v>
      </c>
      <c r="O57" s="82" t="s">
        <v>2417</v>
      </c>
      <c r="P57" s="59" t="str">
        <f>O56</f>
        <v>0613009</v>
      </c>
      <c r="Q57" s="162" t="str">
        <f t="shared" si="17"/>
        <v>14110@gspharma.com</v>
      </c>
      <c r="R57" s="59">
        <v>14110</v>
      </c>
      <c r="S57" s="59" t="s">
        <v>3498</v>
      </c>
      <c r="T57" s="59" t="str">
        <f>TRIM(CONCATENATE(W57))</f>
        <v>Mehnaz Fazal</v>
      </c>
      <c r="U57" s="59" t="s">
        <v>3498</v>
      </c>
      <c r="V57" s="70" t="s">
        <v>3498</v>
      </c>
      <c r="W57" s="70" t="s">
        <v>1251</v>
      </c>
      <c r="X57" s="70" t="str">
        <f t="shared" ref="X57:X63" si="23">TRIM(CONCATENATE(K57," - ",AC57," - ",W57))</f>
        <v>FSD-1 - AM - Mehnaz Fazal</v>
      </c>
      <c r="Y57" s="70" t="s">
        <v>67</v>
      </c>
      <c r="Z57" s="164" t="s">
        <v>5523</v>
      </c>
      <c r="AA57" s="70" t="s">
        <v>774</v>
      </c>
      <c r="AB57" s="70" t="s">
        <v>1805</v>
      </c>
      <c r="AC57" s="70" t="s">
        <v>1222</v>
      </c>
      <c r="AD57" s="99" t="s">
        <v>3414</v>
      </c>
      <c r="AE57" s="70" t="s">
        <v>1170</v>
      </c>
      <c r="AF57" s="70" t="s">
        <v>3442</v>
      </c>
      <c r="AG57" s="70" t="s">
        <v>5235</v>
      </c>
      <c r="AH57" s="70" t="s">
        <v>1931</v>
      </c>
      <c r="AI57" s="70" t="s">
        <v>65</v>
      </c>
      <c r="AJ57" s="70" t="s">
        <v>5947</v>
      </c>
      <c r="AK57" s="108" t="s">
        <v>5607</v>
      </c>
      <c r="AL57" t="b">
        <f t="shared" si="22"/>
        <v>0</v>
      </c>
    </row>
    <row r="58" spans="1:38" ht="14.4" hidden="1" customHeight="1" x14ac:dyDescent="0.3">
      <c r="A58" s="59" t="str">
        <f t="shared" si="5"/>
        <v>GUJ01-QA-QAM-01</v>
      </c>
      <c r="B58" s="70" t="s">
        <v>1805</v>
      </c>
      <c r="C58" s="70" t="s">
        <v>5962</v>
      </c>
      <c r="D58" s="70" t="s">
        <v>1195</v>
      </c>
      <c r="E58" s="70" t="s">
        <v>1668</v>
      </c>
      <c r="F58" s="70" t="s">
        <v>1802</v>
      </c>
      <c r="G58" s="59" t="s">
        <v>5629</v>
      </c>
      <c r="H58" s="70" t="s">
        <v>2072</v>
      </c>
      <c r="I58" s="161" t="s">
        <v>4900</v>
      </c>
      <c r="J58" s="70" t="s">
        <v>2865</v>
      </c>
      <c r="K58" s="59" t="s">
        <v>5617</v>
      </c>
      <c r="L58" s="99" t="s">
        <v>1551</v>
      </c>
      <c r="M58" s="99" t="str">
        <f t="shared" si="6"/>
        <v>E-00676</v>
      </c>
      <c r="N58" s="82" t="s">
        <v>4686</v>
      </c>
      <c r="O58" s="59" t="s">
        <v>2387</v>
      </c>
      <c r="P58" s="59" t="str">
        <f t="shared" si="21"/>
        <v>07100</v>
      </c>
      <c r="Q58" s="162" t="str">
        <f t="shared" si="17"/>
        <v>07100@gspharma.com</v>
      </c>
      <c r="R58" s="59" t="s">
        <v>2387</v>
      </c>
      <c r="S58" s="59" t="s">
        <v>5970</v>
      </c>
      <c r="T58" s="59" t="str">
        <f>TRIM(CONCATENATE(W58))</f>
        <v>Dr. Zareen Aslam</v>
      </c>
      <c r="U58" s="59" t="s">
        <v>5970</v>
      </c>
      <c r="V58" s="70" t="s">
        <v>5971</v>
      </c>
      <c r="W58" s="70" t="s">
        <v>1553</v>
      </c>
      <c r="X58" s="70" t="str">
        <f t="shared" si="23"/>
        <v>GUJ-1 - QAM - Dr. Zareen Aslam</v>
      </c>
      <c r="Y58" s="70" t="s">
        <v>138</v>
      </c>
      <c r="Z58" s="70" t="s">
        <v>4075</v>
      </c>
      <c r="AA58" s="70" t="s">
        <v>774</v>
      </c>
      <c r="AB58" s="70" t="s">
        <v>1218</v>
      </c>
      <c r="AC58" s="70" t="s">
        <v>1404</v>
      </c>
      <c r="AD58" s="99" t="s">
        <v>3414</v>
      </c>
      <c r="AE58" s="70" t="s">
        <v>1195</v>
      </c>
      <c r="AF58" s="70" t="s">
        <v>5962</v>
      </c>
      <c r="AG58" s="70" t="s">
        <v>5963</v>
      </c>
      <c r="AH58" s="70" t="s">
        <v>5582</v>
      </c>
      <c r="AI58" s="70" t="s">
        <v>65</v>
      </c>
      <c r="AJ58" s="70"/>
      <c r="AK58" s="108" t="s">
        <v>5607</v>
      </c>
      <c r="AL58" t="b">
        <f t="shared" si="22"/>
        <v>0</v>
      </c>
    </row>
    <row r="59" spans="1:38" ht="14.4" hidden="1" customHeight="1" x14ac:dyDescent="0.3">
      <c r="A59" s="59" t="str">
        <f t="shared" si="5"/>
        <v>GUJ01-QA-QAM-00</v>
      </c>
      <c r="B59" s="70" t="s">
        <v>1805</v>
      </c>
      <c r="C59" s="70" t="s">
        <v>5962</v>
      </c>
      <c r="D59" s="70" t="s">
        <v>1195</v>
      </c>
      <c r="E59" s="70" t="s">
        <v>1668</v>
      </c>
      <c r="F59" s="70" t="s">
        <v>1802</v>
      </c>
      <c r="G59" s="59" t="s">
        <v>5629</v>
      </c>
      <c r="H59" s="70" t="s">
        <v>2072</v>
      </c>
      <c r="I59" s="161" t="s">
        <v>4900</v>
      </c>
      <c r="J59" s="70" t="s">
        <v>2865</v>
      </c>
      <c r="K59" s="59" t="s">
        <v>5617</v>
      </c>
      <c r="L59" s="82" t="s">
        <v>4813</v>
      </c>
      <c r="M59" s="99" t="str">
        <f t="shared" si="6"/>
        <v>0710009</v>
      </c>
      <c r="N59" s="82" t="s">
        <v>4686</v>
      </c>
      <c r="O59" s="59" t="s">
        <v>4813</v>
      </c>
      <c r="P59" s="59" t="str">
        <f t="shared" si="21"/>
        <v>0710009</v>
      </c>
      <c r="Q59" s="162" t="str">
        <f t="shared" si="17"/>
        <v>0710009@gspharma.com</v>
      </c>
      <c r="R59" s="59" t="s">
        <v>4813</v>
      </c>
      <c r="S59" s="59" t="s">
        <v>5972</v>
      </c>
      <c r="T59" s="59" t="str">
        <f>TRIM(CONCATENATE(W59," (",S59,")"))</f>
        <v>Dr. Zareen Aslam (GUJ01-QA-QAM-00)</v>
      </c>
      <c r="U59" s="59" t="s">
        <v>5972</v>
      </c>
      <c r="V59" s="70" t="s">
        <v>5972</v>
      </c>
      <c r="W59" s="70" t="s">
        <v>1553</v>
      </c>
      <c r="X59" s="70" t="str">
        <f t="shared" si="23"/>
        <v>GUJ-1 - QAM - Dr. Zareen Aslam</v>
      </c>
      <c r="Y59" s="70" t="s">
        <v>138</v>
      </c>
      <c r="Z59" s="70" t="s">
        <v>4075</v>
      </c>
      <c r="AA59" s="70" t="s">
        <v>774</v>
      </c>
      <c r="AB59" s="70" t="s">
        <v>1218</v>
      </c>
      <c r="AC59" s="70" t="s">
        <v>1404</v>
      </c>
      <c r="AD59" s="99" t="s">
        <v>1162</v>
      </c>
      <c r="AE59" s="70" t="s">
        <v>1195</v>
      </c>
      <c r="AF59" s="70" t="s">
        <v>5962</v>
      </c>
      <c r="AG59" s="70" t="s">
        <v>5971</v>
      </c>
      <c r="AH59" s="70" t="s">
        <v>1553</v>
      </c>
      <c r="AI59" s="70" t="s">
        <v>138</v>
      </c>
      <c r="AJ59" s="70"/>
      <c r="AK59" s="108" t="s">
        <v>5606</v>
      </c>
      <c r="AL59" t="b">
        <f t="shared" si="22"/>
        <v>1</v>
      </c>
    </row>
    <row r="60" spans="1:38" ht="14.4" customHeight="1" x14ac:dyDescent="0.3">
      <c r="A60" s="59" t="str">
        <f>V60</f>
        <v>JLM01-SF-SFE-01</v>
      </c>
      <c r="B60" s="70" t="s">
        <v>1911</v>
      </c>
      <c r="C60" s="70" t="s">
        <v>3442</v>
      </c>
      <c r="D60" s="70" t="s">
        <v>1195</v>
      </c>
      <c r="E60" s="70" t="s">
        <v>1668</v>
      </c>
      <c r="F60" s="70" t="s">
        <v>1802</v>
      </c>
      <c r="G60" s="59" t="s">
        <v>5629</v>
      </c>
      <c r="H60" s="70" t="s">
        <v>2072</v>
      </c>
      <c r="I60" s="161" t="s">
        <v>4900</v>
      </c>
      <c r="J60" s="70" t="s">
        <v>3154</v>
      </c>
      <c r="K60" s="59" t="s">
        <v>6062</v>
      </c>
      <c r="L60" s="99" t="s">
        <v>5708</v>
      </c>
      <c r="M60" s="99" t="str">
        <f>L60</f>
        <v>F-GRST-4160</v>
      </c>
      <c r="N60" s="82" t="s">
        <v>4686</v>
      </c>
      <c r="O60" s="59" t="s">
        <v>2391</v>
      </c>
      <c r="P60" s="59" t="str">
        <f>O60</f>
        <v>0710004</v>
      </c>
      <c r="Q60" s="162" t="str">
        <f>CONCATENATE(O60,"@gspharma.com")</f>
        <v>0710004@gspharma.com</v>
      </c>
      <c r="R60" s="59" t="s">
        <v>2391</v>
      </c>
      <c r="S60" s="59" t="s">
        <v>6058</v>
      </c>
      <c r="T60" s="59" t="str">
        <f>TRIM(CONCATENATE(W60," (",S60,")"))</f>
        <v>Nighat Yasmeen (SFE-JHE-01)</v>
      </c>
      <c r="U60" s="59" t="s">
        <v>6058</v>
      </c>
      <c r="V60" s="70" t="s">
        <v>6052</v>
      </c>
      <c r="W60" s="70" t="s">
        <v>5534</v>
      </c>
      <c r="X60" s="70" t="str">
        <f t="shared" si="23"/>
        <v>JLM01 - SFE - Nighat Yasmeen</v>
      </c>
      <c r="Y60" s="70" t="s">
        <v>142</v>
      </c>
      <c r="Z60" s="70" t="s">
        <v>5701</v>
      </c>
      <c r="AA60" s="70" t="s">
        <v>5535</v>
      </c>
      <c r="AB60" s="70" t="s">
        <v>2071</v>
      </c>
      <c r="AC60" s="70" t="s">
        <v>3450</v>
      </c>
      <c r="AD60" s="99" t="s">
        <v>1162</v>
      </c>
      <c r="AE60" s="70" t="s">
        <v>1170</v>
      </c>
      <c r="AF60" s="70" t="s">
        <v>3442</v>
      </c>
      <c r="AG60" s="70" t="s">
        <v>6057</v>
      </c>
      <c r="AH60" s="70" t="s">
        <v>6051</v>
      </c>
      <c r="AI60" s="70" t="s">
        <v>142</v>
      </c>
      <c r="AJ60" s="70"/>
      <c r="AK60" s="114"/>
      <c r="AL60" t="b">
        <f t="shared" si="22"/>
        <v>0</v>
      </c>
    </row>
    <row r="61" spans="1:38" ht="14.4" customHeight="1" x14ac:dyDescent="0.3">
      <c r="A61" s="59" t="str">
        <f t="shared" si="5"/>
        <v>JLM01-SF-SFE-02</v>
      </c>
      <c r="B61" s="70" t="s">
        <v>1911</v>
      </c>
      <c r="C61" s="70" t="s">
        <v>3442</v>
      </c>
      <c r="D61" s="70" t="s">
        <v>1195</v>
      </c>
      <c r="E61" s="70" t="s">
        <v>1668</v>
      </c>
      <c r="F61" s="70" t="s">
        <v>1802</v>
      </c>
      <c r="G61" s="59" t="s">
        <v>5629</v>
      </c>
      <c r="H61" s="70" t="s">
        <v>2072</v>
      </c>
      <c r="I61" s="161" t="s">
        <v>4900</v>
      </c>
      <c r="J61" s="70" t="s">
        <v>3154</v>
      </c>
      <c r="K61" s="59" t="s">
        <v>6062</v>
      </c>
      <c r="L61" s="99" t="s">
        <v>4193</v>
      </c>
      <c r="M61" s="99" t="str">
        <f t="shared" si="6"/>
        <v>F-GRST-4016</v>
      </c>
      <c r="N61" s="82" t="s">
        <v>4686</v>
      </c>
      <c r="O61" s="59" t="s">
        <v>2388</v>
      </c>
      <c r="P61" s="59" t="str">
        <f t="shared" si="21"/>
        <v>0710001</v>
      </c>
      <c r="Q61" s="162" t="str">
        <f t="shared" si="17"/>
        <v>0710001@gspharma.com</v>
      </c>
      <c r="R61" s="59" t="s">
        <v>2388</v>
      </c>
      <c r="S61" s="59" t="s">
        <v>6059</v>
      </c>
      <c r="T61" s="59" t="str">
        <f>TRIM(CONCATENATE(W61," (",S61,")"))</f>
        <v>Syed Gohar Raza (SFE-JHE-02)</v>
      </c>
      <c r="U61" s="59" t="s">
        <v>6059</v>
      </c>
      <c r="V61" s="70" t="s">
        <v>6053</v>
      </c>
      <c r="W61" s="70" t="s">
        <v>2952</v>
      </c>
      <c r="X61" s="70" t="str">
        <f t="shared" si="23"/>
        <v>JLM01 - SFE - Syed Gohar Raza</v>
      </c>
      <c r="Y61" s="70" t="s">
        <v>142</v>
      </c>
      <c r="Z61" s="70" t="s">
        <v>5683</v>
      </c>
      <c r="AA61" s="70" t="s">
        <v>5528</v>
      </c>
      <c r="AB61" s="70" t="s">
        <v>2071</v>
      </c>
      <c r="AC61" s="70" t="s">
        <v>3450</v>
      </c>
      <c r="AD61" s="99" t="s">
        <v>1162</v>
      </c>
      <c r="AE61" s="70" t="s">
        <v>1170</v>
      </c>
      <c r="AF61" s="70" t="s">
        <v>3442</v>
      </c>
      <c r="AG61" s="70" t="s">
        <v>6057</v>
      </c>
      <c r="AH61" s="70" t="s">
        <v>6051</v>
      </c>
      <c r="AI61" s="70" t="s">
        <v>142</v>
      </c>
      <c r="AJ61" s="70"/>
      <c r="AK61" s="114"/>
      <c r="AL61" t="b">
        <f t="shared" si="22"/>
        <v>0</v>
      </c>
    </row>
    <row r="62" spans="1:38" ht="14.4" customHeight="1" x14ac:dyDescent="0.3">
      <c r="A62" s="59" t="str">
        <f t="shared" si="5"/>
        <v>JLM01-SF-SFE-03</v>
      </c>
      <c r="B62" s="70" t="s">
        <v>1911</v>
      </c>
      <c r="C62" s="70" t="s">
        <v>3442</v>
      </c>
      <c r="D62" s="70" t="s">
        <v>1195</v>
      </c>
      <c r="E62" s="70" t="s">
        <v>1668</v>
      </c>
      <c r="F62" s="70" t="s">
        <v>1802</v>
      </c>
      <c r="G62" s="59" t="s">
        <v>5629</v>
      </c>
      <c r="H62" s="70" t="s">
        <v>2072</v>
      </c>
      <c r="I62" s="161" t="s">
        <v>4900</v>
      </c>
      <c r="J62" s="70" t="s">
        <v>3154</v>
      </c>
      <c r="K62" s="59" t="s">
        <v>6062</v>
      </c>
      <c r="L62" s="99" t="s">
        <v>4195</v>
      </c>
      <c r="M62" s="99" t="str">
        <f t="shared" si="6"/>
        <v>F-GRST-3993</v>
      </c>
      <c r="N62" s="82" t="s">
        <v>4686</v>
      </c>
      <c r="O62" s="59" t="s">
        <v>2389</v>
      </c>
      <c r="P62" s="59" t="str">
        <f t="shared" si="21"/>
        <v>0710002</v>
      </c>
      <c r="Q62" s="162" t="str">
        <f t="shared" si="17"/>
        <v>0710002@gspharma.com</v>
      </c>
      <c r="R62" s="59" t="s">
        <v>2389</v>
      </c>
      <c r="S62" s="59" t="s">
        <v>6060</v>
      </c>
      <c r="T62" s="59" t="str">
        <f>TRIM(CONCATENATE(W62," (",S62,")"))</f>
        <v>Ansa Shabbir (SFE-JHE-03)</v>
      </c>
      <c r="U62" s="59" t="s">
        <v>6060</v>
      </c>
      <c r="V62" s="70" t="s">
        <v>6054</v>
      </c>
      <c r="W62" s="70" t="s">
        <v>1287</v>
      </c>
      <c r="X62" s="70" t="str">
        <f t="shared" si="23"/>
        <v>JLM01 - SFE - Ansa Shabbir</v>
      </c>
      <c r="Y62" s="70" t="s">
        <v>142</v>
      </c>
      <c r="Z62" s="70" t="s">
        <v>5684</v>
      </c>
      <c r="AA62" s="70" t="s">
        <v>1288</v>
      </c>
      <c r="AB62" s="70" t="s">
        <v>2071</v>
      </c>
      <c r="AC62" s="70" t="s">
        <v>3450</v>
      </c>
      <c r="AD62" s="99" t="s">
        <v>1162</v>
      </c>
      <c r="AE62" s="70" t="s">
        <v>1170</v>
      </c>
      <c r="AF62" s="70" t="s">
        <v>3442</v>
      </c>
      <c r="AG62" s="70" t="s">
        <v>6057</v>
      </c>
      <c r="AH62" s="70" t="s">
        <v>6051</v>
      </c>
      <c r="AI62" s="70" t="s">
        <v>142</v>
      </c>
      <c r="AJ62" s="70"/>
      <c r="AK62" s="114"/>
      <c r="AL62" t="b">
        <f t="shared" si="22"/>
        <v>0</v>
      </c>
    </row>
    <row r="63" spans="1:38" ht="14.4" customHeight="1" x14ac:dyDescent="0.3">
      <c r="A63" s="59" t="str">
        <f t="shared" si="5"/>
        <v>JLM01-SF-SFE-04</v>
      </c>
      <c r="B63" s="70" t="s">
        <v>1911</v>
      </c>
      <c r="C63" s="70" t="s">
        <v>3442</v>
      </c>
      <c r="D63" s="70" t="s">
        <v>1195</v>
      </c>
      <c r="E63" s="70" t="s">
        <v>1668</v>
      </c>
      <c r="F63" s="70" t="s">
        <v>1802</v>
      </c>
      <c r="G63" s="59" t="s">
        <v>5629</v>
      </c>
      <c r="H63" s="70" t="s">
        <v>2072</v>
      </c>
      <c r="I63" s="161" t="s">
        <v>4900</v>
      </c>
      <c r="J63" s="70" t="s">
        <v>3154</v>
      </c>
      <c r="K63" s="59" t="s">
        <v>6062</v>
      </c>
      <c r="L63" s="99"/>
      <c r="M63" s="99">
        <f t="shared" si="6"/>
        <v>0</v>
      </c>
      <c r="N63" s="82" t="s">
        <v>4686</v>
      </c>
      <c r="O63" s="59" t="s">
        <v>2390</v>
      </c>
      <c r="P63" s="59" t="str">
        <f t="shared" si="21"/>
        <v>0710003</v>
      </c>
      <c r="Q63" s="162" t="str">
        <f t="shared" si="17"/>
        <v>0710003@gspharma.com</v>
      </c>
      <c r="R63" s="59" t="s">
        <v>2390</v>
      </c>
      <c r="S63" s="59" t="s">
        <v>6061</v>
      </c>
      <c r="T63" s="59" t="str">
        <f>TRIM(CONCATENATE(W63," (",S63,")"))</f>
        <v>Vacant-4 SF (SFE-JHE-04)</v>
      </c>
      <c r="U63" s="59" t="s">
        <v>6061</v>
      </c>
      <c r="V63" s="70" t="s">
        <v>6055</v>
      </c>
      <c r="W63" s="70" t="s">
        <v>6235</v>
      </c>
      <c r="X63" s="70" t="str">
        <f t="shared" si="23"/>
        <v>JLM01 - SFE - Vacant-4 SF</v>
      </c>
      <c r="Y63" s="70" t="s">
        <v>142</v>
      </c>
      <c r="Z63" s="70" t="s">
        <v>774</v>
      </c>
      <c r="AA63" s="70" t="s">
        <v>774</v>
      </c>
      <c r="AB63" s="70" t="s">
        <v>2071</v>
      </c>
      <c r="AC63" s="70" t="s">
        <v>3450</v>
      </c>
      <c r="AD63" s="99" t="s">
        <v>1162</v>
      </c>
      <c r="AE63" s="70" t="s">
        <v>1170</v>
      </c>
      <c r="AF63" s="70" t="s">
        <v>3442</v>
      </c>
      <c r="AG63" s="70" t="s">
        <v>6057</v>
      </c>
      <c r="AH63" s="70" t="s">
        <v>6051</v>
      </c>
      <c r="AI63" s="70" t="s">
        <v>142</v>
      </c>
      <c r="AJ63" s="70"/>
      <c r="AK63" s="114"/>
      <c r="AL63" t="b">
        <f t="shared" si="22"/>
        <v>0</v>
      </c>
    </row>
    <row r="64" spans="1:38" ht="14.4" customHeight="1" x14ac:dyDescent="0.3">
      <c r="A64" s="59" t="str">
        <f>V64</f>
        <v>JLM01-SF-SFEMIO-00</v>
      </c>
      <c r="B64" s="70" t="s">
        <v>1911</v>
      </c>
      <c r="C64" s="70" t="s">
        <v>3442</v>
      </c>
      <c r="D64" s="70" t="s">
        <v>1195</v>
      </c>
      <c r="E64" s="70" t="s">
        <v>1668</v>
      </c>
      <c r="F64" s="70" t="s">
        <v>1802</v>
      </c>
      <c r="G64" s="59" t="s">
        <v>5629</v>
      </c>
      <c r="H64" s="70" t="s">
        <v>2072</v>
      </c>
      <c r="I64" s="161" t="s">
        <v>4900</v>
      </c>
      <c r="J64" s="70" t="s">
        <v>3154</v>
      </c>
      <c r="K64" s="59" t="s">
        <v>6062</v>
      </c>
      <c r="L64" s="82" t="s">
        <v>2972</v>
      </c>
      <c r="M64" s="99" t="str">
        <f t="shared" si="6"/>
        <v>0710008</v>
      </c>
      <c r="N64" s="82" t="s">
        <v>4686</v>
      </c>
      <c r="O64" s="59" t="s">
        <v>2972</v>
      </c>
      <c r="P64" s="59" t="str">
        <f t="shared" si="21"/>
        <v>0710008</v>
      </c>
      <c r="Q64" s="162" t="str">
        <f t="shared" si="17"/>
        <v>0710008@gspharma.com</v>
      </c>
      <c r="R64" s="59" t="s">
        <v>2972</v>
      </c>
      <c r="S64" s="70" t="s">
        <v>5658</v>
      </c>
      <c r="T64" s="59" t="str">
        <f>TRIM(CONCATENATE(X64))</f>
        <v>JLM01 - SF Unmapped</v>
      </c>
      <c r="U64" s="70" t="s">
        <v>5658</v>
      </c>
      <c r="V64" s="70" t="s">
        <v>6056</v>
      </c>
      <c r="W64" s="70" t="s">
        <v>5922</v>
      </c>
      <c r="X64" s="70" t="str">
        <f>TRIM(CONCATENATE(K64," - ",W64))</f>
        <v>JLM01 - SF Unmapped</v>
      </c>
      <c r="Y64" s="70" t="s">
        <v>142</v>
      </c>
      <c r="Z64" s="70" t="s">
        <v>774</v>
      </c>
      <c r="AA64" s="70" t="s">
        <v>774</v>
      </c>
      <c r="AB64" s="70" t="s">
        <v>2071</v>
      </c>
      <c r="AC64" s="70" t="s">
        <v>3450</v>
      </c>
      <c r="AD64" s="99" t="s">
        <v>1162</v>
      </c>
      <c r="AE64" s="70" t="s">
        <v>1170</v>
      </c>
      <c r="AF64" s="70" t="s">
        <v>3442</v>
      </c>
      <c r="AG64" s="70" t="s">
        <v>6057</v>
      </c>
      <c r="AH64" s="70" t="s">
        <v>6051</v>
      </c>
      <c r="AI64" s="70" t="s">
        <v>142</v>
      </c>
      <c r="AJ64" s="108" t="s">
        <v>5606</v>
      </c>
      <c r="AK64" s="108" t="s">
        <v>5606</v>
      </c>
      <c r="AL64" t="b">
        <f t="shared" si="22"/>
        <v>1</v>
      </c>
    </row>
    <row r="65" spans="1:38" ht="14.4" customHeight="1" x14ac:dyDescent="0.3">
      <c r="A65" s="59" t="str">
        <f>V65</f>
        <v>JLM01-SF-AM-01</v>
      </c>
      <c r="B65" s="70" t="s">
        <v>1911</v>
      </c>
      <c r="C65" s="70" t="s">
        <v>3442</v>
      </c>
      <c r="D65" s="70" t="s">
        <v>1195</v>
      </c>
      <c r="E65" s="70" t="s">
        <v>1668</v>
      </c>
      <c r="F65" s="70" t="s">
        <v>1802</v>
      </c>
      <c r="G65" s="59" t="s">
        <v>5629</v>
      </c>
      <c r="H65" s="70" t="s">
        <v>2072</v>
      </c>
      <c r="I65" s="161" t="s">
        <v>4900</v>
      </c>
      <c r="J65" s="70" t="s">
        <v>3154</v>
      </c>
      <c r="K65" s="59" t="s">
        <v>6062</v>
      </c>
      <c r="L65" s="99"/>
      <c r="M65" s="99">
        <f t="shared" si="6"/>
        <v>0</v>
      </c>
      <c r="N65" s="82" t="s">
        <v>4686</v>
      </c>
      <c r="O65" s="82" t="s">
        <v>2686</v>
      </c>
      <c r="P65" s="59" t="str">
        <f>O64</f>
        <v>0710008</v>
      </c>
      <c r="Q65" s="162" t="str">
        <f t="shared" si="17"/>
        <v>13100@gspharma.com</v>
      </c>
      <c r="R65" s="59">
        <v>13100</v>
      </c>
      <c r="S65" s="59" t="s">
        <v>3515</v>
      </c>
      <c r="T65" s="59" t="str">
        <f>TRIM(CONCATENATE(W65))</f>
        <v>Shahid Ali Tahir</v>
      </c>
      <c r="U65" s="59" t="s">
        <v>3515</v>
      </c>
      <c r="V65" s="70" t="s">
        <v>6057</v>
      </c>
      <c r="W65" s="70" t="s">
        <v>6051</v>
      </c>
      <c r="X65" s="70" t="str">
        <f>TRIM(CONCATENATE(K65," - ",AC65," - ",W65))</f>
        <v>JLM01 - AM - Shahid Ali Tahir</v>
      </c>
      <c r="Y65" s="70" t="s">
        <v>142</v>
      </c>
      <c r="Z65" s="70" t="s">
        <v>774</v>
      </c>
      <c r="AA65" s="70" t="s">
        <v>774</v>
      </c>
      <c r="AB65" s="70" t="s">
        <v>1805</v>
      </c>
      <c r="AC65" s="70" t="s">
        <v>1222</v>
      </c>
      <c r="AD65" s="99" t="s">
        <v>3414</v>
      </c>
      <c r="AE65" s="70" t="s">
        <v>1170</v>
      </c>
      <c r="AF65" s="70" t="s">
        <v>3442</v>
      </c>
      <c r="AG65" s="70" t="s">
        <v>5235</v>
      </c>
      <c r="AH65" s="70" t="s">
        <v>1931</v>
      </c>
      <c r="AI65" s="70" t="s">
        <v>65</v>
      </c>
      <c r="AJ65" s="70" t="s">
        <v>5947</v>
      </c>
      <c r="AK65" s="108" t="s">
        <v>5607</v>
      </c>
      <c r="AL65" t="b">
        <f t="shared" si="22"/>
        <v>0</v>
      </c>
    </row>
    <row r="66" spans="1:38" ht="14.4" hidden="1" customHeight="1" x14ac:dyDescent="0.3">
      <c r="A66" s="59" t="str">
        <f t="shared" si="5"/>
        <v>NTH-SF-RM-01</v>
      </c>
      <c r="B66" s="70" t="s">
        <v>1911</v>
      </c>
      <c r="C66" s="70" t="s">
        <v>3442</v>
      </c>
      <c r="D66" s="70" t="s">
        <v>1217</v>
      </c>
      <c r="E66" s="70" t="s">
        <v>143</v>
      </c>
      <c r="F66" s="70" t="s">
        <v>1168</v>
      </c>
      <c r="G66" s="59" t="s">
        <v>5632</v>
      </c>
      <c r="H66" s="70" t="s">
        <v>2867</v>
      </c>
      <c r="I66" s="59" t="s">
        <v>144</v>
      </c>
      <c r="J66" s="70" t="s">
        <v>2862</v>
      </c>
      <c r="K66" s="59" t="s">
        <v>5619</v>
      </c>
      <c r="L66" s="59" t="str">
        <f>O66</f>
        <v>99915</v>
      </c>
      <c r="M66" s="99" t="str">
        <f t="shared" si="6"/>
        <v>99915</v>
      </c>
      <c r="N66" s="82" t="s">
        <v>4686</v>
      </c>
      <c r="O66" s="82" t="s">
        <v>5930</v>
      </c>
      <c r="P66" s="59" t="str">
        <f t="shared" si="21"/>
        <v>99915</v>
      </c>
      <c r="Q66" s="162" t="str">
        <f>CONCATENATE(O66,"@gspharma.com")</f>
        <v>99915@gspharma.com</v>
      </c>
      <c r="R66" s="59">
        <v>99914</v>
      </c>
      <c r="S66" s="59" t="s">
        <v>5236</v>
      </c>
      <c r="T66" s="59" t="str">
        <f>TRIM(CONCATENATE(W66))</f>
        <v>Vacant SF</v>
      </c>
      <c r="U66" s="59" t="s">
        <v>5236</v>
      </c>
      <c r="V66" s="70" t="s">
        <v>5236</v>
      </c>
      <c r="W66" s="70" t="s">
        <v>5646</v>
      </c>
      <c r="X66" s="70" t="str">
        <f>TRIM(CONCATENATE(G66," - ",AC66," - ",W66))</f>
        <v>NTH - RM - Vacant SF</v>
      </c>
      <c r="Y66" s="70" t="s">
        <v>144</v>
      </c>
      <c r="Z66" s="70" t="s">
        <v>774</v>
      </c>
      <c r="AA66" s="70" t="s">
        <v>774</v>
      </c>
      <c r="AB66" s="70" t="s">
        <v>1911</v>
      </c>
      <c r="AC66" s="70" t="s">
        <v>1812</v>
      </c>
      <c r="AD66" s="99" t="s">
        <v>2488</v>
      </c>
      <c r="AE66" s="70" t="s">
        <v>1170</v>
      </c>
      <c r="AF66" s="70" t="s">
        <v>3442</v>
      </c>
      <c r="AG66" s="59" t="s">
        <v>5652</v>
      </c>
      <c r="AH66" s="70" t="s">
        <v>4911</v>
      </c>
      <c r="AI66" s="70" t="s">
        <v>1367</v>
      </c>
      <c r="AJ66" s="70"/>
      <c r="AK66" s="108" t="s">
        <v>10</v>
      </c>
      <c r="AL66" t="s">
        <v>5609</v>
      </c>
    </row>
    <row r="67" spans="1:38" ht="14.4" hidden="1" customHeight="1" x14ac:dyDescent="0.3">
      <c r="A67" s="59" t="str">
        <f t="shared" si="5"/>
        <v>ISB01-QA-QAM-01</v>
      </c>
      <c r="B67" s="70" t="s">
        <v>1805</v>
      </c>
      <c r="C67" s="70" t="s">
        <v>5962</v>
      </c>
      <c r="D67" s="70" t="s">
        <v>1217</v>
      </c>
      <c r="E67" s="70" t="s">
        <v>143</v>
      </c>
      <c r="F67" s="70" t="s">
        <v>1168</v>
      </c>
      <c r="G67" s="59" t="s">
        <v>5632</v>
      </c>
      <c r="H67" s="70" t="s">
        <v>2867</v>
      </c>
      <c r="I67" s="59" t="s">
        <v>144</v>
      </c>
      <c r="J67" s="70" t="s">
        <v>2862</v>
      </c>
      <c r="K67" s="59" t="s">
        <v>5619</v>
      </c>
      <c r="L67" s="99" t="s">
        <v>4251</v>
      </c>
      <c r="M67" s="99" t="str">
        <f t="shared" si="6"/>
        <v>P-01618</v>
      </c>
      <c r="N67" s="82" t="s">
        <v>4686</v>
      </c>
      <c r="O67" s="59" t="s">
        <v>2399</v>
      </c>
      <c r="P67" s="59" t="str">
        <f t="shared" si="21"/>
        <v>07110</v>
      </c>
      <c r="Q67" s="162" t="str">
        <f t="shared" ref="Q67:Q79" si="24">CONCATENATE(O67,"@gspharma.com")</f>
        <v>07110@gspharma.com</v>
      </c>
      <c r="R67" s="59" t="s">
        <v>2399</v>
      </c>
      <c r="S67" s="59" t="s">
        <v>5973</v>
      </c>
      <c r="T67" s="59" t="str">
        <f>TRIM(CONCATENATE(W67))</f>
        <v>Dr. Suhana Kiran</v>
      </c>
      <c r="U67" s="59" t="s">
        <v>5973</v>
      </c>
      <c r="V67" s="70" t="s">
        <v>5974</v>
      </c>
      <c r="W67" s="70" t="s">
        <v>4365</v>
      </c>
      <c r="X67" s="70" t="str">
        <f t="shared" ref="X67:X74" si="25">TRIM(CONCATENATE(K67," - ",AC67," - ",W67))</f>
        <v>ISB-1 - QAM - Dr. Suhana Kiran</v>
      </c>
      <c r="Y67" s="70" t="s">
        <v>144</v>
      </c>
      <c r="Z67" s="70" t="s">
        <v>4252</v>
      </c>
      <c r="AA67" s="70" t="s">
        <v>774</v>
      </c>
      <c r="AB67" s="70" t="s">
        <v>1218</v>
      </c>
      <c r="AC67" s="70" t="s">
        <v>1404</v>
      </c>
      <c r="AD67" s="99" t="s">
        <v>3414</v>
      </c>
      <c r="AE67" s="70" t="s">
        <v>1195</v>
      </c>
      <c r="AF67" s="70" t="s">
        <v>5962</v>
      </c>
      <c r="AG67" s="70" t="s">
        <v>5963</v>
      </c>
      <c r="AH67" s="70" t="s">
        <v>5582</v>
      </c>
      <c r="AI67" s="70" t="s">
        <v>144</v>
      </c>
      <c r="AJ67" s="70"/>
      <c r="AK67" s="108" t="s">
        <v>5607</v>
      </c>
      <c r="AL67" t="b">
        <f t="shared" ref="AL67:AL93" si="26">L67=O67</f>
        <v>0</v>
      </c>
    </row>
    <row r="68" spans="1:38" ht="14.4" hidden="1" customHeight="1" x14ac:dyDescent="0.3">
      <c r="A68" s="59" t="str">
        <f t="shared" si="5"/>
        <v>ISB01-QA-QAM-00</v>
      </c>
      <c r="B68" s="70" t="s">
        <v>1805</v>
      </c>
      <c r="C68" s="70" t="s">
        <v>5962</v>
      </c>
      <c r="D68" s="70" t="s">
        <v>1217</v>
      </c>
      <c r="E68" s="70" t="s">
        <v>143</v>
      </c>
      <c r="F68" s="70" t="s">
        <v>1168</v>
      </c>
      <c r="G68" s="59" t="s">
        <v>5632</v>
      </c>
      <c r="H68" s="70" t="s">
        <v>2867</v>
      </c>
      <c r="I68" s="59" t="s">
        <v>144</v>
      </c>
      <c r="J68" s="70" t="s">
        <v>2862</v>
      </c>
      <c r="K68" s="59" t="s">
        <v>5619</v>
      </c>
      <c r="L68" s="82" t="s">
        <v>4841</v>
      </c>
      <c r="M68" s="99" t="str">
        <f t="shared" si="6"/>
        <v>0711008</v>
      </c>
      <c r="N68" s="82" t="s">
        <v>4686</v>
      </c>
      <c r="O68" s="59" t="s">
        <v>4841</v>
      </c>
      <c r="P68" s="59" t="str">
        <f t="shared" si="21"/>
        <v>0711008</v>
      </c>
      <c r="Q68" s="162" t="str">
        <f t="shared" si="24"/>
        <v>0711008@gspharma.com</v>
      </c>
      <c r="R68" s="59" t="s">
        <v>4841</v>
      </c>
      <c r="S68" s="59" t="s">
        <v>5975</v>
      </c>
      <c r="T68" s="59" t="str">
        <f t="shared" ref="T68:T74" si="27">TRIM(CONCATENATE(W68," (",S68,")"))</f>
        <v>Dr. Suhana Kiran (ISB01-QA-QAM-00)</v>
      </c>
      <c r="U68" s="59" t="s">
        <v>5975</v>
      </c>
      <c r="V68" s="70" t="s">
        <v>5975</v>
      </c>
      <c r="W68" s="70" t="s">
        <v>4365</v>
      </c>
      <c r="X68" s="70" t="str">
        <f t="shared" si="25"/>
        <v>ISB-1 - QAM - Dr. Suhana Kiran</v>
      </c>
      <c r="Y68" s="70" t="s">
        <v>144</v>
      </c>
      <c r="Z68" s="70" t="s">
        <v>4252</v>
      </c>
      <c r="AA68" s="70" t="s">
        <v>774</v>
      </c>
      <c r="AB68" s="70" t="s">
        <v>1218</v>
      </c>
      <c r="AC68" s="70" t="s">
        <v>1404</v>
      </c>
      <c r="AD68" s="99" t="s">
        <v>1162</v>
      </c>
      <c r="AE68" s="70" t="s">
        <v>1195</v>
      </c>
      <c r="AF68" s="70" t="s">
        <v>5962</v>
      </c>
      <c r="AG68" s="70" t="s">
        <v>5974</v>
      </c>
      <c r="AH68" s="70" t="s">
        <v>4365</v>
      </c>
      <c r="AI68" s="70" t="s">
        <v>144</v>
      </c>
      <c r="AJ68" s="70"/>
      <c r="AK68" s="108" t="s">
        <v>5606</v>
      </c>
      <c r="AL68" t="b">
        <f t="shared" si="26"/>
        <v>1</v>
      </c>
    </row>
    <row r="69" spans="1:38" ht="14.4" customHeight="1" x14ac:dyDescent="0.3">
      <c r="A69" s="59" t="str">
        <f t="shared" ref="A69:A84" si="28">V69</f>
        <v>ISB01-SF-SFE-01</v>
      </c>
      <c r="B69" s="70" t="s">
        <v>1911</v>
      </c>
      <c r="C69" s="70" t="s">
        <v>3442</v>
      </c>
      <c r="D69" s="70" t="s">
        <v>1217</v>
      </c>
      <c r="E69" s="70" t="s">
        <v>143</v>
      </c>
      <c r="F69" s="70" t="s">
        <v>1168</v>
      </c>
      <c r="G69" s="59" t="s">
        <v>5632</v>
      </c>
      <c r="H69" s="70" t="s">
        <v>2867</v>
      </c>
      <c r="I69" s="59" t="s">
        <v>144</v>
      </c>
      <c r="J69" s="70" t="s">
        <v>2862</v>
      </c>
      <c r="K69" s="59" t="s">
        <v>5619</v>
      </c>
      <c r="L69" s="99" t="s">
        <v>4257</v>
      </c>
      <c r="M69" s="99" t="str">
        <f t="shared" ref="M69:M84" si="29">L69</f>
        <v>F-GRST-3982</v>
      </c>
      <c r="N69" s="82" t="s">
        <v>4686</v>
      </c>
      <c r="O69" s="59" t="s">
        <v>2400</v>
      </c>
      <c r="P69" s="59" t="str">
        <f t="shared" si="21"/>
        <v>0711001</v>
      </c>
      <c r="Q69" s="162" t="str">
        <f t="shared" si="24"/>
        <v>0711001@gspharma.com</v>
      </c>
      <c r="R69" s="59" t="s">
        <v>2400</v>
      </c>
      <c r="S69" s="59" t="s">
        <v>4258</v>
      </c>
      <c r="T69" s="59" t="str">
        <f t="shared" si="27"/>
        <v>Ghazala Shaheen (SFE-ISB-01)</v>
      </c>
      <c r="U69" s="59" t="s">
        <v>4258</v>
      </c>
      <c r="V69" s="70" t="s">
        <v>3536</v>
      </c>
      <c r="W69" s="70" t="s">
        <v>1606</v>
      </c>
      <c r="X69" s="70" t="str">
        <f t="shared" si="25"/>
        <v>ISB-1 - SFE - Ghazala Shaheen</v>
      </c>
      <c r="Y69" s="70" t="s">
        <v>144</v>
      </c>
      <c r="Z69" s="70" t="s">
        <v>1608</v>
      </c>
      <c r="AA69" s="70" t="s">
        <v>5533</v>
      </c>
      <c r="AB69" s="70" t="s">
        <v>2071</v>
      </c>
      <c r="AC69" s="70" t="s">
        <v>3450</v>
      </c>
      <c r="AD69" s="99" t="s">
        <v>1162</v>
      </c>
      <c r="AE69" s="70" t="s">
        <v>1170</v>
      </c>
      <c r="AF69" s="70" t="s">
        <v>3442</v>
      </c>
      <c r="AG69" s="70" t="s">
        <v>3535</v>
      </c>
      <c r="AH69" s="70" t="s">
        <v>1293</v>
      </c>
      <c r="AI69" s="70" t="s">
        <v>144</v>
      </c>
      <c r="AJ69" s="70"/>
      <c r="AK69" s="114"/>
      <c r="AL69" t="b">
        <f t="shared" si="26"/>
        <v>0</v>
      </c>
    </row>
    <row r="70" spans="1:38" ht="14.4" customHeight="1" x14ac:dyDescent="0.3">
      <c r="A70" s="59" t="str">
        <f t="shared" si="28"/>
        <v>ISB01-SF-SFE-02</v>
      </c>
      <c r="B70" s="70" t="s">
        <v>1911</v>
      </c>
      <c r="C70" s="70" t="s">
        <v>3442</v>
      </c>
      <c r="D70" s="70" t="s">
        <v>1217</v>
      </c>
      <c r="E70" s="70" t="s">
        <v>143</v>
      </c>
      <c r="F70" s="70" t="s">
        <v>1168</v>
      </c>
      <c r="G70" s="59" t="s">
        <v>5632</v>
      </c>
      <c r="H70" s="70" t="s">
        <v>2867</v>
      </c>
      <c r="I70" s="59" t="s">
        <v>144</v>
      </c>
      <c r="J70" s="70" t="s">
        <v>2862</v>
      </c>
      <c r="K70" s="59" t="s">
        <v>5619</v>
      </c>
      <c r="L70" s="99" t="s">
        <v>4261</v>
      </c>
      <c r="M70" s="99" t="str">
        <f t="shared" si="29"/>
        <v>F-GRST-4012</v>
      </c>
      <c r="N70" s="82" t="s">
        <v>4686</v>
      </c>
      <c r="O70" s="59" t="s">
        <v>2401</v>
      </c>
      <c r="P70" s="59" t="str">
        <f t="shared" si="21"/>
        <v>0711002</v>
      </c>
      <c r="Q70" s="162" t="str">
        <f t="shared" si="24"/>
        <v>0711002@gspharma.com</v>
      </c>
      <c r="R70" s="59" t="s">
        <v>2401</v>
      </c>
      <c r="S70" s="59" t="s">
        <v>4260</v>
      </c>
      <c r="T70" s="59" t="str">
        <f t="shared" si="27"/>
        <v>Noman Ali (SFE-ISB-02)</v>
      </c>
      <c r="U70" s="59" t="s">
        <v>4260</v>
      </c>
      <c r="V70" s="70" t="s">
        <v>3537</v>
      </c>
      <c r="W70" s="70" t="s">
        <v>1299</v>
      </c>
      <c r="X70" s="70" t="str">
        <f t="shared" si="25"/>
        <v>ISB-1 - SFE - Noman Ali</v>
      </c>
      <c r="Y70" s="70" t="s">
        <v>144</v>
      </c>
      <c r="Z70" s="70" t="s">
        <v>5700</v>
      </c>
      <c r="AA70" s="70" t="s">
        <v>1301</v>
      </c>
      <c r="AB70" s="70" t="s">
        <v>2071</v>
      </c>
      <c r="AC70" s="70" t="s">
        <v>3450</v>
      </c>
      <c r="AD70" s="99" t="s">
        <v>1162</v>
      </c>
      <c r="AE70" s="70" t="s">
        <v>1170</v>
      </c>
      <c r="AF70" s="70" t="s">
        <v>3442</v>
      </c>
      <c r="AG70" s="70" t="s">
        <v>3535</v>
      </c>
      <c r="AH70" s="70" t="s">
        <v>1293</v>
      </c>
      <c r="AI70" s="70" t="s">
        <v>144</v>
      </c>
      <c r="AJ70" s="70"/>
      <c r="AK70" s="114"/>
      <c r="AL70" t="b">
        <f t="shared" si="26"/>
        <v>0</v>
      </c>
    </row>
    <row r="71" spans="1:38" ht="14.4" customHeight="1" x14ac:dyDescent="0.3">
      <c r="A71" s="59" t="str">
        <f t="shared" si="28"/>
        <v>ISB01-SF-SFE-03</v>
      </c>
      <c r="B71" s="70" t="s">
        <v>1911</v>
      </c>
      <c r="C71" s="70" t="s">
        <v>3442</v>
      </c>
      <c r="D71" s="70" t="s">
        <v>1217</v>
      </c>
      <c r="E71" s="70" t="s">
        <v>143</v>
      </c>
      <c r="F71" s="70" t="s">
        <v>1168</v>
      </c>
      <c r="G71" s="59" t="s">
        <v>5632</v>
      </c>
      <c r="H71" s="70" t="s">
        <v>2867</v>
      </c>
      <c r="I71" s="59" t="s">
        <v>144</v>
      </c>
      <c r="J71" s="70" t="s">
        <v>2862</v>
      </c>
      <c r="K71" s="59" t="s">
        <v>5619</v>
      </c>
      <c r="L71" s="99" t="s">
        <v>6066</v>
      </c>
      <c r="M71" s="99" t="str">
        <f t="shared" si="29"/>
        <v>F-GRST-4377</v>
      </c>
      <c r="N71" s="82" t="s">
        <v>4686</v>
      </c>
      <c r="O71" s="59" t="s">
        <v>2402</v>
      </c>
      <c r="P71" s="59" t="str">
        <f t="shared" si="21"/>
        <v>0711003</v>
      </c>
      <c r="Q71" s="162" t="str">
        <f t="shared" si="24"/>
        <v>0711003@gspharma.com</v>
      </c>
      <c r="R71" s="59" t="s">
        <v>2402</v>
      </c>
      <c r="S71" s="59" t="s">
        <v>4262</v>
      </c>
      <c r="T71" s="59" t="str">
        <f t="shared" si="27"/>
        <v>Junaid Un Nas (SFE-ISB-03)</v>
      </c>
      <c r="U71" s="59" t="s">
        <v>4262</v>
      </c>
      <c r="V71" s="70" t="s">
        <v>3538</v>
      </c>
      <c r="W71" s="70" t="s">
        <v>6063</v>
      </c>
      <c r="X71" s="70" t="str">
        <f t="shared" si="25"/>
        <v>ISB-1 - SFE - Junaid Un Nas</v>
      </c>
      <c r="Y71" s="70" t="s">
        <v>144</v>
      </c>
      <c r="Z71" s="70" t="s">
        <v>6064</v>
      </c>
      <c r="AA71" s="70" t="s">
        <v>6065</v>
      </c>
      <c r="AB71" s="70" t="s">
        <v>2071</v>
      </c>
      <c r="AC71" s="70" t="s">
        <v>3450</v>
      </c>
      <c r="AD71" s="99" t="s">
        <v>1162</v>
      </c>
      <c r="AE71" s="70" t="s">
        <v>1170</v>
      </c>
      <c r="AF71" s="70" t="s">
        <v>3442</v>
      </c>
      <c r="AG71" s="70" t="s">
        <v>3535</v>
      </c>
      <c r="AH71" s="70" t="s">
        <v>1293</v>
      </c>
      <c r="AI71" s="70" t="s">
        <v>144</v>
      </c>
      <c r="AJ71" s="70"/>
      <c r="AK71" s="114"/>
      <c r="AL71" t="b">
        <f t="shared" si="26"/>
        <v>0</v>
      </c>
    </row>
    <row r="72" spans="1:38" ht="14.4" customHeight="1" x14ac:dyDescent="0.3">
      <c r="A72" s="59" t="str">
        <f t="shared" si="28"/>
        <v>ISB01-SF-SFE-04</v>
      </c>
      <c r="B72" s="70" t="s">
        <v>1911</v>
      </c>
      <c r="C72" s="70" t="s">
        <v>3442</v>
      </c>
      <c r="D72" s="70" t="s">
        <v>1217</v>
      </c>
      <c r="E72" s="70" t="s">
        <v>143</v>
      </c>
      <c r="F72" s="70" t="s">
        <v>1168</v>
      </c>
      <c r="G72" s="59" t="s">
        <v>5632</v>
      </c>
      <c r="H72" s="70" t="s">
        <v>2867</v>
      </c>
      <c r="I72" s="59" t="s">
        <v>144</v>
      </c>
      <c r="J72" s="70" t="s">
        <v>2862</v>
      </c>
      <c r="K72" s="59" t="s">
        <v>5619</v>
      </c>
      <c r="L72" s="99" t="s">
        <v>5709</v>
      </c>
      <c r="M72" s="99" t="str">
        <f t="shared" si="29"/>
        <v>F-GRST-4324</v>
      </c>
      <c r="N72" s="82" t="s">
        <v>4686</v>
      </c>
      <c r="O72" s="59" t="s">
        <v>2404</v>
      </c>
      <c r="P72" s="59" t="str">
        <f t="shared" si="21"/>
        <v>0711005</v>
      </c>
      <c r="Q72" s="162" t="str">
        <f t="shared" si="24"/>
        <v>0711005@gspharma.com</v>
      </c>
      <c r="R72" s="59" t="s">
        <v>2404</v>
      </c>
      <c r="S72" s="59" t="s">
        <v>4264</v>
      </c>
      <c r="T72" s="59" t="str">
        <f t="shared" si="27"/>
        <v>Rani Barnard (SFE-ISB-04)</v>
      </c>
      <c r="U72" s="59" t="s">
        <v>4264</v>
      </c>
      <c r="V72" s="70" t="s">
        <v>3539</v>
      </c>
      <c r="W72" s="70" t="s">
        <v>5536</v>
      </c>
      <c r="X72" s="70" t="str">
        <f t="shared" si="25"/>
        <v>ISB-1 - SFE - Rani Barnard</v>
      </c>
      <c r="Y72" s="70" t="s">
        <v>144</v>
      </c>
      <c r="Z72" s="70" t="s">
        <v>5702</v>
      </c>
      <c r="AA72" s="70" t="s">
        <v>5537</v>
      </c>
      <c r="AB72" s="70" t="s">
        <v>2071</v>
      </c>
      <c r="AC72" s="70" t="s">
        <v>3450</v>
      </c>
      <c r="AD72" s="99" t="s">
        <v>1162</v>
      </c>
      <c r="AE72" s="70" t="s">
        <v>1170</v>
      </c>
      <c r="AF72" s="70" t="s">
        <v>3442</v>
      </c>
      <c r="AG72" s="70" t="s">
        <v>3535</v>
      </c>
      <c r="AH72" s="70" t="s">
        <v>1293</v>
      </c>
      <c r="AI72" s="70" t="s">
        <v>144</v>
      </c>
      <c r="AJ72" s="70"/>
      <c r="AK72" s="114"/>
      <c r="AL72" t="b">
        <f t="shared" si="26"/>
        <v>0</v>
      </c>
    </row>
    <row r="73" spans="1:38" ht="14.4" customHeight="1" x14ac:dyDescent="0.3">
      <c r="A73" s="59" t="str">
        <f t="shared" si="28"/>
        <v>ISB01-SF-SFE-05</v>
      </c>
      <c r="B73" s="70" t="s">
        <v>1911</v>
      </c>
      <c r="C73" s="70" t="s">
        <v>3442</v>
      </c>
      <c r="D73" s="70" t="s">
        <v>1217</v>
      </c>
      <c r="E73" s="70" t="s">
        <v>143</v>
      </c>
      <c r="F73" s="70" t="s">
        <v>1168</v>
      </c>
      <c r="G73" s="59" t="s">
        <v>5632</v>
      </c>
      <c r="H73" s="70" t="s">
        <v>2867</v>
      </c>
      <c r="I73" s="59" t="s">
        <v>144</v>
      </c>
      <c r="J73" s="70" t="s">
        <v>2862</v>
      </c>
      <c r="K73" s="59" t="s">
        <v>5619</v>
      </c>
      <c r="L73" s="99" t="s">
        <v>5710</v>
      </c>
      <c r="M73" s="99" t="str">
        <f t="shared" si="29"/>
        <v>F-GRST-4141</v>
      </c>
      <c r="N73" s="82" t="s">
        <v>4686</v>
      </c>
      <c r="O73" s="59" t="s">
        <v>2975</v>
      </c>
      <c r="P73" s="59" t="str">
        <f t="shared" si="21"/>
        <v>0711006</v>
      </c>
      <c r="Q73" s="162" t="str">
        <f t="shared" si="24"/>
        <v>0711006@gspharma.com</v>
      </c>
      <c r="R73" s="59" t="s">
        <v>2975</v>
      </c>
      <c r="S73" s="59" t="s">
        <v>4266</v>
      </c>
      <c r="T73" s="59" t="str">
        <f t="shared" si="27"/>
        <v>Babar Haider (SFE-ISB-05)</v>
      </c>
      <c r="U73" s="59" t="s">
        <v>4266</v>
      </c>
      <c r="V73" s="70" t="s">
        <v>3540</v>
      </c>
      <c r="W73" s="70" t="s">
        <v>4303</v>
      </c>
      <c r="X73" s="70" t="str">
        <f t="shared" si="25"/>
        <v>ISB-1 - SFE - Babar Haider</v>
      </c>
      <c r="Y73" s="70" t="s">
        <v>144</v>
      </c>
      <c r="Z73" s="70" t="s">
        <v>5703</v>
      </c>
      <c r="AA73" s="70" t="s">
        <v>5538</v>
      </c>
      <c r="AB73" s="70" t="s">
        <v>2071</v>
      </c>
      <c r="AC73" s="70" t="s">
        <v>3450</v>
      </c>
      <c r="AD73" s="99" t="s">
        <v>1162</v>
      </c>
      <c r="AE73" s="70" t="s">
        <v>1170</v>
      </c>
      <c r="AF73" s="70" t="s">
        <v>3442</v>
      </c>
      <c r="AG73" s="70" t="s">
        <v>3535</v>
      </c>
      <c r="AH73" s="70" t="s">
        <v>1293</v>
      </c>
      <c r="AI73" s="70" t="s">
        <v>144</v>
      </c>
      <c r="AJ73" s="70"/>
      <c r="AK73" s="114"/>
      <c r="AL73" t="b">
        <f t="shared" si="26"/>
        <v>0</v>
      </c>
    </row>
    <row r="74" spans="1:38" ht="14.4" customHeight="1" x14ac:dyDescent="0.3">
      <c r="A74" s="59" t="str">
        <f t="shared" si="28"/>
        <v>ISB01-SF-MIO-01</v>
      </c>
      <c r="B74" s="70" t="s">
        <v>1911</v>
      </c>
      <c r="C74" s="70" t="s">
        <v>3442</v>
      </c>
      <c r="D74" s="70" t="s">
        <v>1217</v>
      </c>
      <c r="E74" s="70" t="s">
        <v>143</v>
      </c>
      <c r="F74" s="70" t="s">
        <v>1168</v>
      </c>
      <c r="G74" s="59" t="s">
        <v>5632</v>
      </c>
      <c r="H74" s="70" t="s">
        <v>2867</v>
      </c>
      <c r="I74" s="59" t="s">
        <v>144</v>
      </c>
      <c r="J74" s="70" t="s">
        <v>2862</v>
      </c>
      <c r="K74" s="59" t="s">
        <v>5619</v>
      </c>
      <c r="L74" s="99" t="s">
        <v>5712</v>
      </c>
      <c r="M74" s="99" t="str">
        <f t="shared" si="29"/>
        <v>F-GRST-4372</v>
      </c>
      <c r="N74" s="82" t="s">
        <v>4686</v>
      </c>
      <c r="O74" s="82" t="s">
        <v>2424</v>
      </c>
      <c r="P74" s="59" t="str">
        <f t="shared" si="21"/>
        <v>1311001</v>
      </c>
      <c r="Q74" s="162" t="str">
        <f t="shared" si="24"/>
        <v>1311001@gspharma.com</v>
      </c>
      <c r="R74" s="59" t="s">
        <v>2424</v>
      </c>
      <c r="S74" s="59" t="s">
        <v>5693</v>
      </c>
      <c r="T74" s="59" t="str">
        <f t="shared" si="27"/>
        <v>Qurat Ul Ain (SF-MIO-ISB-01)</v>
      </c>
      <c r="U74" s="59" t="s">
        <v>5693</v>
      </c>
      <c r="V74" s="70" t="s">
        <v>5695</v>
      </c>
      <c r="W74" s="70" t="s">
        <v>5698</v>
      </c>
      <c r="X74" s="70" t="str">
        <f t="shared" si="25"/>
        <v>ISB-1 - MIO - Qurat Ul Ain</v>
      </c>
      <c r="Y74" s="70" t="s">
        <v>144</v>
      </c>
      <c r="Z74" s="70" t="s">
        <v>5705</v>
      </c>
      <c r="AA74" s="70" t="s">
        <v>5539</v>
      </c>
      <c r="AB74" s="70" t="s">
        <v>1170</v>
      </c>
      <c r="AC74" s="70" t="s">
        <v>19</v>
      </c>
      <c r="AD74" s="99" t="s">
        <v>1162</v>
      </c>
      <c r="AE74" s="70" t="s">
        <v>1170</v>
      </c>
      <c r="AF74" s="70" t="s">
        <v>3442</v>
      </c>
      <c r="AG74" s="70" t="s">
        <v>3535</v>
      </c>
      <c r="AH74" s="70" t="s">
        <v>1293</v>
      </c>
      <c r="AI74" s="70" t="s">
        <v>144</v>
      </c>
      <c r="AJ74" s="70"/>
      <c r="AK74" s="114"/>
      <c r="AL74" t="b">
        <f t="shared" si="26"/>
        <v>0</v>
      </c>
    </row>
    <row r="75" spans="1:38" ht="14.4" customHeight="1" x14ac:dyDescent="0.3">
      <c r="A75" s="59" t="str">
        <f>V75</f>
        <v>ISB01-SF-SFEMIO-00</v>
      </c>
      <c r="B75" s="70" t="s">
        <v>1911</v>
      </c>
      <c r="C75" s="70" t="s">
        <v>3442</v>
      </c>
      <c r="D75" s="70" t="s">
        <v>1217</v>
      </c>
      <c r="E75" s="70" t="s">
        <v>143</v>
      </c>
      <c r="F75" s="70" t="s">
        <v>1168</v>
      </c>
      <c r="G75" s="59" t="s">
        <v>5632</v>
      </c>
      <c r="H75" s="70" t="s">
        <v>2867</v>
      </c>
      <c r="I75" s="59" t="s">
        <v>144</v>
      </c>
      <c r="J75" s="70" t="s">
        <v>2862</v>
      </c>
      <c r="K75" s="59" t="s">
        <v>5619</v>
      </c>
      <c r="L75" s="82" t="s">
        <v>2976</v>
      </c>
      <c r="M75" s="99" t="str">
        <f>L75</f>
        <v>0711007</v>
      </c>
      <c r="N75" s="82" t="s">
        <v>4686</v>
      </c>
      <c r="O75" s="59" t="s">
        <v>2976</v>
      </c>
      <c r="P75" s="59" t="str">
        <f t="shared" si="21"/>
        <v>0711007</v>
      </c>
      <c r="Q75" s="162" t="str">
        <f t="shared" si="24"/>
        <v>0711007@gspharma.com</v>
      </c>
      <c r="R75" s="59" t="s">
        <v>2976</v>
      </c>
      <c r="S75" s="70" t="s">
        <v>5659</v>
      </c>
      <c r="T75" s="59" t="str">
        <f>TRIM(CONCATENATE(X75))</f>
        <v>ISB-1 - SF Unmapped</v>
      </c>
      <c r="U75" s="70" t="s">
        <v>5659</v>
      </c>
      <c r="V75" s="70" t="s">
        <v>5659</v>
      </c>
      <c r="W75" s="70" t="s">
        <v>5922</v>
      </c>
      <c r="X75" s="70" t="str">
        <f>TRIM(CONCATENATE(K75," - ",W75))</f>
        <v>ISB-1 - SF Unmapped</v>
      </c>
      <c r="Y75" s="70" t="s">
        <v>144</v>
      </c>
      <c r="Z75" s="70" t="s">
        <v>774</v>
      </c>
      <c r="AA75" s="70" t="s">
        <v>774</v>
      </c>
      <c r="AB75" s="70" t="s">
        <v>2071</v>
      </c>
      <c r="AC75" s="70" t="s">
        <v>3450</v>
      </c>
      <c r="AD75" s="99" t="s">
        <v>1162</v>
      </c>
      <c r="AE75" s="70" t="s">
        <v>1170</v>
      </c>
      <c r="AF75" s="70" t="s">
        <v>3442</v>
      </c>
      <c r="AG75" s="70" t="s">
        <v>3535</v>
      </c>
      <c r="AH75" s="70" t="s">
        <v>1293</v>
      </c>
      <c r="AI75" s="70" t="s">
        <v>144</v>
      </c>
      <c r="AJ75" s="108" t="s">
        <v>5606</v>
      </c>
      <c r="AK75" s="108" t="s">
        <v>5606</v>
      </c>
      <c r="AL75" t="b">
        <f t="shared" si="26"/>
        <v>1</v>
      </c>
    </row>
    <row r="76" spans="1:38" ht="14.4" customHeight="1" x14ac:dyDescent="0.3">
      <c r="A76" s="59" t="str">
        <f>V76</f>
        <v>ISB01-SF-AM-01</v>
      </c>
      <c r="B76" s="70" t="s">
        <v>1911</v>
      </c>
      <c r="C76" s="70" t="s">
        <v>3442</v>
      </c>
      <c r="D76" s="70" t="s">
        <v>1217</v>
      </c>
      <c r="E76" s="70" t="s">
        <v>143</v>
      </c>
      <c r="F76" s="70" t="s">
        <v>1168</v>
      </c>
      <c r="G76" s="59" t="s">
        <v>5632</v>
      </c>
      <c r="H76" s="70" t="s">
        <v>2867</v>
      </c>
      <c r="I76" s="59" t="s">
        <v>144</v>
      </c>
      <c r="J76" s="70" t="s">
        <v>2862</v>
      </c>
      <c r="K76" s="59" t="s">
        <v>5619</v>
      </c>
      <c r="L76" s="99" t="s">
        <v>1708</v>
      </c>
      <c r="M76" s="99" t="str">
        <f>L76</f>
        <v>E-00167</v>
      </c>
      <c r="N76" s="82" t="s">
        <v>4686</v>
      </c>
      <c r="O76" s="82" t="s">
        <v>2428</v>
      </c>
      <c r="P76" s="59" t="str">
        <f>O75</f>
        <v>0711007</v>
      </c>
      <c r="Q76" s="162" t="str">
        <f t="shared" si="24"/>
        <v>13110@gspharma.com</v>
      </c>
      <c r="R76" s="59" t="s">
        <v>2428</v>
      </c>
      <c r="S76" s="59" t="s">
        <v>3535</v>
      </c>
      <c r="T76" s="59" t="str">
        <f>TRIM(CONCATENATE(W76))</f>
        <v>Amna Yasir</v>
      </c>
      <c r="U76" s="59" t="s">
        <v>3535</v>
      </c>
      <c r="V76" s="70" t="s">
        <v>3535</v>
      </c>
      <c r="W76" s="70" t="s">
        <v>1293</v>
      </c>
      <c r="X76" s="70" t="str">
        <f>TRIM(CONCATENATE(K76," - ",AC76," - ",W76))</f>
        <v>ISB-1 - AM - Amna Yasir</v>
      </c>
      <c r="Y76" s="70" t="s">
        <v>144</v>
      </c>
      <c r="Z76" s="70" t="s">
        <v>4253</v>
      </c>
      <c r="AA76" s="70" t="s">
        <v>774</v>
      </c>
      <c r="AB76" s="70" t="s">
        <v>1805</v>
      </c>
      <c r="AC76" s="70" t="s">
        <v>1222</v>
      </c>
      <c r="AD76" s="99" t="s">
        <v>3414</v>
      </c>
      <c r="AE76" s="70" t="s">
        <v>1170</v>
      </c>
      <c r="AF76" s="70" t="s">
        <v>3442</v>
      </c>
      <c r="AG76" s="70" t="s">
        <v>5236</v>
      </c>
      <c r="AH76" s="70" t="s">
        <v>5237</v>
      </c>
      <c r="AI76" s="70" t="s">
        <v>144</v>
      </c>
      <c r="AJ76" s="70" t="s">
        <v>5947</v>
      </c>
      <c r="AK76" s="108" t="s">
        <v>5607</v>
      </c>
      <c r="AL76" t="b">
        <f t="shared" si="26"/>
        <v>0</v>
      </c>
    </row>
    <row r="77" spans="1:38" ht="14.4" customHeight="1" x14ac:dyDescent="0.3">
      <c r="A77" s="59" t="str">
        <f t="shared" si="28"/>
        <v>PSH01-SF-SFE-01</v>
      </c>
      <c r="B77" s="70" t="s">
        <v>1911</v>
      </c>
      <c r="C77" s="70" t="s">
        <v>3442</v>
      </c>
      <c r="D77" s="70" t="s">
        <v>1217</v>
      </c>
      <c r="E77" s="70" t="s">
        <v>143</v>
      </c>
      <c r="F77" s="70" t="s">
        <v>1168</v>
      </c>
      <c r="G77" s="59" t="s">
        <v>5632</v>
      </c>
      <c r="H77" s="70" t="s">
        <v>2866</v>
      </c>
      <c r="I77" s="59" t="s">
        <v>4899</v>
      </c>
      <c r="J77" s="70" t="s">
        <v>2861</v>
      </c>
      <c r="K77" s="59" t="s">
        <v>5624</v>
      </c>
      <c r="L77" s="99" t="s">
        <v>4334</v>
      </c>
      <c r="M77" s="99" t="str">
        <f t="shared" si="29"/>
        <v>F-GRST-4007</v>
      </c>
      <c r="N77" s="82" t="s">
        <v>4686</v>
      </c>
      <c r="O77" s="59" t="s">
        <v>2406</v>
      </c>
      <c r="P77" s="59" t="str">
        <f t="shared" si="21"/>
        <v>0712001</v>
      </c>
      <c r="Q77" s="162" t="str">
        <f t="shared" si="24"/>
        <v>0712001@gspharma.com</v>
      </c>
      <c r="R77" s="59" t="s">
        <v>2406</v>
      </c>
      <c r="S77" s="59" t="s">
        <v>4329</v>
      </c>
      <c r="T77" s="59" t="str">
        <f>TRIM(CONCATENATE(W77," (",S77,")"))</f>
        <v>Gul Naz (SFE-PSW-01)</v>
      </c>
      <c r="U77" s="59" t="s">
        <v>4329</v>
      </c>
      <c r="V77" s="70" t="s">
        <v>3553</v>
      </c>
      <c r="W77" s="70" t="s">
        <v>1333</v>
      </c>
      <c r="X77" s="70" t="str">
        <f>TRIM(CONCATENATE(K77," - ",AC77," - ",W77))</f>
        <v>PSH-1 - SFE - Gul Naz</v>
      </c>
      <c r="Y77" s="70" t="s">
        <v>149</v>
      </c>
      <c r="Z77" s="70" t="s">
        <v>5770</v>
      </c>
      <c r="AA77" s="70" t="s">
        <v>1334</v>
      </c>
      <c r="AB77" s="70" t="s">
        <v>2071</v>
      </c>
      <c r="AC77" s="70" t="s">
        <v>3450</v>
      </c>
      <c r="AD77" s="99" t="s">
        <v>1162</v>
      </c>
      <c r="AE77" s="70" t="s">
        <v>1170</v>
      </c>
      <c r="AF77" s="70" t="s">
        <v>3442</v>
      </c>
      <c r="AG77" s="70" t="s">
        <v>3552</v>
      </c>
      <c r="AH77" s="70" t="s">
        <v>6068</v>
      </c>
      <c r="AI77" s="70" t="s">
        <v>149</v>
      </c>
      <c r="AJ77" s="70"/>
      <c r="AK77" s="114"/>
      <c r="AL77" t="b">
        <f t="shared" si="26"/>
        <v>0</v>
      </c>
    </row>
    <row r="78" spans="1:38" ht="14.4" customHeight="1" x14ac:dyDescent="0.3">
      <c r="A78" s="59" t="str">
        <f t="shared" si="28"/>
        <v>PSH01-SF-SFE-02</v>
      </c>
      <c r="B78" s="70" t="s">
        <v>1911</v>
      </c>
      <c r="C78" s="70" t="s">
        <v>3442</v>
      </c>
      <c r="D78" s="70" t="s">
        <v>1217</v>
      </c>
      <c r="E78" s="70" t="s">
        <v>143</v>
      </c>
      <c r="F78" s="70" t="s">
        <v>1168</v>
      </c>
      <c r="G78" s="59" t="s">
        <v>5632</v>
      </c>
      <c r="H78" s="70" t="s">
        <v>2866</v>
      </c>
      <c r="I78" s="59" t="s">
        <v>4899</v>
      </c>
      <c r="J78" s="70" t="s">
        <v>2861</v>
      </c>
      <c r="K78" s="59" t="s">
        <v>5624</v>
      </c>
      <c r="L78" s="99" t="s">
        <v>4336</v>
      </c>
      <c r="M78" s="99" t="str">
        <f t="shared" si="29"/>
        <v>F-GRST-3985</v>
      </c>
      <c r="N78" s="82" t="s">
        <v>4686</v>
      </c>
      <c r="O78" s="82" t="s">
        <v>2407</v>
      </c>
      <c r="P78" s="59" t="str">
        <f t="shared" si="21"/>
        <v>0712002</v>
      </c>
      <c r="Q78" s="162" t="str">
        <f t="shared" si="24"/>
        <v>0712002@gspharma.com</v>
      </c>
      <c r="R78" s="59" t="s">
        <v>2408</v>
      </c>
      <c r="S78" s="59" t="s">
        <v>4331</v>
      </c>
      <c r="T78" s="59" t="str">
        <f>TRIM(CONCATENATE(W78," (",S78,")"))</f>
        <v>Farzana Bibi (SFE-PSW-02)</v>
      </c>
      <c r="U78" s="59" t="s">
        <v>4331</v>
      </c>
      <c r="V78" s="70" t="s">
        <v>3554</v>
      </c>
      <c r="W78" s="70" t="s">
        <v>1651</v>
      </c>
      <c r="X78" s="70" t="str">
        <f>TRIM(CONCATENATE(K78," - ",AC78," - ",W78))</f>
        <v>PSH-1 - SFE - Farzana Bibi</v>
      </c>
      <c r="Y78" s="70" t="s">
        <v>2950</v>
      </c>
      <c r="Z78" s="70" t="s">
        <v>5771</v>
      </c>
      <c r="AA78" s="70" t="s">
        <v>5571</v>
      </c>
      <c r="AB78" s="70" t="s">
        <v>2071</v>
      </c>
      <c r="AC78" s="70" t="s">
        <v>3450</v>
      </c>
      <c r="AD78" s="99" t="s">
        <v>1162</v>
      </c>
      <c r="AE78" s="70" t="s">
        <v>1170</v>
      </c>
      <c r="AF78" s="70" t="s">
        <v>3442</v>
      </c>
      <c r="AG78" s="70" t="s">
        <v>3552</v>
      </c>
      <c r="AH78" s="70" t="s">
        <v>6068</v>
      </c>
      <c r="AI78" s="70" t="s">
        <v>149</v>
      </c>
      <c r="AJ78" s="70"/>
      <c r="AK78" s="114"/>
      <c r="AL78" t="b">
        <f t="shared" si="26"/>
        <v>0</v>
      </c>
    </row>
    <row r="79" spans="1:38" ht="14.4" customHeight="1" x14ac:dyDescent="0.3">
      <c r="A79" s="59" t="str">
        <f t="shared" si="28"/>
        <v>PSH01-SF-MIO-01</v>
      </c>
      <c r="B79" s="70" t="s">
        <v>1911</v>
      </c>
      <c r="C79" s="70" t="s">
        <v>3442</v>
      </c>
      <c r="D79" s="70" t="s">
        <v>1217</v>
      </c>
      <c r="E79" s="70" t="s">
        <v>143</v>
      </c>
      <c r="F79" s="70" t="s">
        <v>1168</v>
      </c>
      <c r="G79" s="59" t="s">
        <v>5632</v>
      </c>
      <c r="H79" s="70" t="s">
        <v>2866</v>
      </c>
      <c r="I79" s="59" t="s">
        <v>4899</v>
      </c>
      <c r="J79" s="70" t="s">
        <v>2861</v>
      </c>
      <c r="K79" s="59" t="s">
        <v>5624</v>
      </c>
      <c r="L79" s="59" t="s">
        <v>6067</v>
      </c>
      <c r="M79" s="99" t="str">
        <f t="shared" si="29"/>
        <v>F-GRST-4404</v>
      </c>
      <c r="N79" s="82" t="s">
        <v>4686</v>
      </c>
      <c r="O79" s="82" t="s">
        <v>2977</v>
      </c>
      <c r="P79" s="59" t="str">
        <f t="shared" si="21"/>
        <v>0712005</v>
      </c>
      <c r="Q79" s="162" t="str">
        <f t="shared" si="24"/>
        <v>0712005@gspharma.com</v>
      </c>
      <c r="R79" s="59" t="s">
        <v>2977</v>
      </c>
      <c r="S79" s="59" t="s">
        <v>5765</v>
      </c>
      <c r="T79" s="59" t="str">
        <f>TRIM(CONCATENATE(W79," (",S79,")"))</f>
        <v>Asad Rahim (SF-MIO-PSW-01)</v>
      </c>
      <c r="U79" s="59" t="s">
        <v>5765</v>
      </c>
      <c r="V79" s="70" t="s">
        <v>5767</v>
      </c>
      <c r="W79" s="70" t="s">
        <v>4350</v>
      </c>
      <c r="X79" s="70" t="str">
        <f>TRIM(CONCATENATE(K79," - ",AC79," - ",W79))</f>
        <v>PSH-1 - MIO - Asad Rahim</v>
      </c>
      <c r="Y79" s="70" t="s">
        <v>149</v>
      </c>
      <c r="Z79" s="70" t="s">
        <v>5768</v>
      </c>
      <c r="AA79" s="70" t="s">
        <v>5568</v>
      </c>
      <c r="AB79" s="70" t="s">
        <v>1170</v>
      </c>
      <c r="AC79" s="70" t="s">
        <v>19</v>
      </c>
      <c r="AD79" s="99" t="s">
        <v>1162</v>
      </c>
      <c r="AE79" s="70" t="s">
        <v>1170</v>
      </c>
      <c r="AF79" s="70" t="s">
        <v>3442</v>
      </c>
      <c r="AG79" s="70" t="s">
        <v>3552</v>
      </c>
      <c r="AH79" s="70" t="s">
        <v>6068</v>
      </c>
      <c r="AI79" s="70" t="s">
        <v>149</v>
      </c>
      <c r="AJ79" s="70"/>
      <c r="AK79" s="108" t="s">
        <v>10</v>
      </c>
      <c r="AL79" t="b">
        <f t="shared" si="26"/>
        <v>0</v>
      </c>
    </row>
    <row r="80" spans="1:38" ht="14.4" customHeight="1" x14ac:dyDescent="0.3">
      <c r="A80" s="59" t="str">
        <f>V80</f>
        <v>PSH01-SF-SFEMIO-00</v>
      </c>
      <c r="B80" s="70" t="s">
        <v>1911</v>
      </c>
      <c r="C80" s="70" t="s">
        <v>3442</v>
      </c>
      <c r="D80" s="70" t="s">
        <v>1217</v>
      </c>
      <c r="E80" s="70" t="s">
        <v>143</v>
      </c>
      <c r="F80" s="70" t="s">
        <v>1168</v>
      </c>
      <c r="G80" s="59" t="s">
        <v>5632</v>
      </c>
      <c r="H80" s="70" t="s">
        <v>2866</v>
      </c>
      <c r="I80" s="59" t="s">
        <v>4899</v>
      </c>
      <c r="J80" s="70" t="s">
        <v>2861</v>
      </c>
      <c r="K80" s="59" t="s">
        <v>5624</v>
      </c>
      <c r="L80" s="82" t="s">
        <v>2978</v>
      </c>
      <c r="M80" s="99" t="str">
        <f>L80</f>
        <v>0712006</v>
      </c>
      <c r="N80" s="82" t="s">
        <v>4686</v>
      </c>
      <c r="O80" s="82" t="s">
        <v>5919</v>
      </c>
      <c r="P80" s="59" t="str">
        <f t="shared" si="21"/>
        <v>0712007</v>
      </c>
      <c r="Q80" s="162" t="str">
        <f t="shared" ref="Q80:Q86" si="30">CONCATENATE(O80,"@gspharma.com")</f>
        <v>0712007@gspharma.com</v>
      </c>
      <c r="R80" s="59" t="s">
        <v>2978</v>
      </c>
      <c r="S80" s="70" t="s">
        <v>5660</v>
      </c>
      <c r="T80" s="59" t="str">
        <f>TRIM(CONCATENATE(X80))</f>
        <v>PSH-1 - SF Unmapped</v>
      </c>
      <c r="U80" s="70" t="s">
        <v>5660</v>
      </c>
      <c r="V80" s="70" t="s">
        <v>5660</v>
      </c>
      <c r="W80" s="70" t="s">
        <v>5922</v>
      </c>
      <c r="X80" s="70" t="str">
        <f>TRIM(CONCATENATE(K80," - ",W80))</f>
        <v>PSH-1 - SF Unmapped</v>
      </c>
      <c r="Y80" s="70" t="s">
        <v>149</v>
      </c>
      <c r="Z80" s="70" t="s">
        <v>774</v>
      </c>
      <c r="AA80" s="70" t="s">
        <v>774</v>
      </c>
      <c r="AB80" s="70" t="s">
        <v>2071</v>
      </c>
      <c r="AC80" s="70" t="s">
        <v>3450</v>
      </c>
      <c r="AD80" s="99" t="s">
        <v>1162</v>
      </c>
      <c r="AE80" s="70" t="s">
        <v>1170</v>
      </c>
      <c r="AF80" s="70" t="s">
        <v>3442</v>
      </c>
      <c r="AG80" s="70" t="s">
        <v>3552</v>
      </c>
      <c r="AH80" s="70" t="s">
        <v>6068</v>
      </c>
      <c r="AI80" s="70" t="s">
        <v>149</v>
      </c>
      <c r="AJ80" s="108" t="s">
        <v>5606</v>
      </c>
      <c r="AK80" s="108" t="s">
        <v>5606</v>
      </c>
      <c r="AL80" t="b">
        <f t="shared" si="26"/>
        <v>0</v>
      </c>
    </row>
    <row r="81" spans="1:38" ht="14.4" customHeight="1" x14ac:dyDescent="0.3">
      <c r="A81" s="59" t="str">
        <f>V81</f>
        <v>PSH01-SF-AM-01</v>
      </c>
      <c r="B81" s="70" t="s">
        <v>1911</v>
      </c>
      <c r="C81" s="70" t="s">
        <v>3442</v>
      </c>
      <c r="D81" s="70" t="s">
        <v>1217</v>
      </c>
      <c r="E81" s="70" t="s">
        <v>143</v>
      </c>
      <c r="F81" s="70" t="s">
        <v>1168</v>
      </c>
      <c r="G81" s="59" t="s">
        <v>5632</v>
      </c>
      <c r="H81" s="70" t="s">
        <v>2866</v>
      </c>
      <c r="I81" s="59" t="s">
        <v>4899</v>
      </c>
      <c r="J81" s="70" t="s">
        <v>2861</v>
      </c>
      <c r="K81" s="59" t="s">
        <v>5624</v>
      </c>
      <c r="L81" s="99" t="s">
        <v>1710</v>
      </c>
      <c r="M81" s="99" t="str">
        <f>L81</f>
        <v>P-01408</v>
      </c>
      <c r="N81" s="82" t="s">
        <v>4686</v>
      </c>
      <c r="O81" s="59" t="s">
        <v>2405</v>
      </c>
      <c r="P81" s="59" t="str">
        <f>O80</f>
        <v>0712007</v>
      </c>
      <c r="Q81" s="162" t="str">
        <f t="shared" si="30"/>
        <v>07120@gspharma.com</v>
      </c>
      <c r="R81" s="59" t="s">
        <v>2405</v>
      </c>
      <c r="S81" s="59" t="s">
        <v>3552</v>
      </c>
      <c r="T81" s="59" t="str">
        <f>TRIM(CONCATENATE(X81))</f>
        <v>PSH-1 - AM - Amna Yasir (Officiating)</v>
      </c>
      <c r="U81" s="59" t="s">
        <v>3552</v>
      </c>
      <c r="V81" s="70" t="s">
        <v>3552</v>
      </c>
      <c r="W81" s="70" t="s">
        <v>6068</v>
      </c>
      <c r="X81" s="70" t="str">
        <f>TRIM(CONCATENATE(K81," - ",AC81," - ",W81))</f>
        <v>PSH-1 - AM - Amna Yasir (Officiating)</v>
      </c>
      <c r="Y81" s="70" t="s">
        <v>149</v>
      </c>
      <c r="Z81" s="70" t="s">
        <v>4253</v>
      </c>
      <c r="AA81" s="70" t="s">
        <v>774</v>
      </c>
      <c r="AB81" s="70" t="s">
        <v>1805</v>
      </c>
      <c r="AC81" s="70" t="s">
        <v>1222</v>
      </c>
      <c r="AD81" s="99" t="s">
        <v>3414</v>
      </c>
      <c r="AE81" s="70" t="s">
        <v>1170</v>
      </c>
      <c r="AF81" s="70" t="s">
        <v>3442</v>
      </c>
      <c r="AG81" s="70" t="s">
        <v>5236</v>
      </c>
      <c r="AH81" s="70" t="s">
        <v>5237</v>
      </c>
      <c r="AI81" s="70" t="s">
        <v>144</v>
      </c>
      <c r="AJ81" s="70" t="s">
        <v>5947</v>
      </c>
      <c r="AK81" s="108" t="s">
        <v>5607</v>
      </c>
      <c r="AL81" t="b">
        <f t="shared" si="26"/>
        <v>0</v>
      </c>
    </row>
    <row r="82" spans="1:38" ht="14.4" hidden="1" customHeight="1" x14ac:dyDescent="0.3">
      <c r="A82" s="59" t="str">
        <f t="shared" si="28"/>
        <v>NATL-SF-DGM-01</v>
      </c>
      <c r="B82" s="70" t="s">
        <v>1911</v>
      </c>
      <c r="C82" s="70" t="s">
        <v>3442</v>
      </c>
      <c r="D82" s="59" t="s">
        <v>1806</v>
      </c>
      <c r="E82" s="59" t="s">
        <v>1201</v>
      </c>
      <c r="F82" s="59" t="s">
        <v>1201</v>
      </c>
      <c r="G82" s="59" t="s">
        <v>5630</v>
      </c>
      <c r="H82" s="59" t="s">
        <v>4725</v>
      </c>
      <c r="I82" s="59" t="s">
        <v>4901</v>
      </c>
      <c r="J82" s="59" t="s">
        <v>1367</v>
      </c>
      <c r="K82" s="59" t="s">
        <v>1163</v>
      </c>
      <c r="L82" s="99" t="s">
        <v>3891</v>
      </c>
      <c r="M82" s="99" t="str">
        <f t="shared" si="29"/>
        <v>E-00680</v>
      </c>
      <c r="N82" s="82" t="s">
        <v>4686</v>
      </c>
      <c r="O82" s="59" t="s">
        <v>2360</v>
      </c>
      <c r="P82" s="59" t="str">
        <f t="shared" ref="P82:P93" si="31">O82</f>
        <v>06</v>
      </c>
      <c r="Q82" s="162" t="str">
        <f t="shared" si="30"/>
        <v>06@gspharma.com</v>
      </c>
      <c r="R82" s="59" t="s">
        <v>2360</v>
      </c>
      <c r="S82" s="59" t="s">
        <v>5652</v>
      </c>
      <c r="T82" s="59" t="str">
        <f>TRIM(CONCATENATE(W82))</f>
        <v>Dr. M. Ilyas</v>
      </c>
      <c r="U82" s="59" t="s">
        <v>5652</v>
      </c>
      <c r="V82" s="59" t="s">
        <v>5652</v>
      </c>
      <c r="W82" s="70" t="s">
        <v>4911</v>
      </c>
      <c r="X82" s="70" t="str">
        <f t="shared" ref="X82:X93" si="32">TRIM(CONCATENATE(G82," - ",AC82," - ",W82))</f>
        <v>NATL - DGM - Dr. M. Ilyas</v>
      </c>
      <c r="Y82" s="70" t="s">
        <v>1367</v>
      </c>
      <c r="Z82" s="70" t="s">
        <v>3892</v>
      </c>
      <c r="AA82" s="70" t="s">
        <v>774</v>
      </c>
      <c r="AB82" s="70" t="s">
        <v>1910</v>
      </c>
      <c r="AC82" s="70" t="s">
        <v>1145</v>
      </c>
      <c r="AD82" s="99" t="s">
        <v>2486</v>
      </c>
      <c r="AE82" s="70" t="s">
        <v>1170</v>
      </c>
      <c r="AF82" s="70" t="s">
        <v>3442</v>
      </c>
      <c r="AG82" s="70" t="s">
        <v>4412</v>
      </c>
      <c r="AH82" s="70" t="s">
        <v>4413</v>
      </c>
      <c r="AI82" s="70" t="s">
        <v>1367</v>
      </c>
      <c r="AJ82" s="70"/>
      <c r="AK82" s="114"/>
      <c r="AL82" t="b">
        <f t="shared" si="26"/>
        <v>0</v>
      </c>
    </row>
    <row r="83" spans="1:38" ht="14.4" hidden="1" customHeight="1" x14ac:dyDescent="0.3">
      <c r="A83" s="59" t="str">
        <f t="shared" si="28"/>
        <v>NATL-SF-DGM-01</v>
      </c>
      <c r="B83" s="70" t="s">
        <v>1911</v>
      </c>
      <c r="C83" s="70" t="s">
        <v>3442</v>
      </c>
      <c r="D83" s="59" t="s">
        <v>1806</v>
      </c>
      <c r="E83" s="59" t="s">
        <v>1201</v>
      </c>
      <c r="F83" s="59" t="s">
        <v>1201</v>
      </c>
      <c r="G83" s="59" t="s">
        <v>5630</v>
      </c>
      <c r="H83" s="59" t="s">
        <v>4725</v>
      </c>
      <c r="I83" s="59" t="s">
        <v>4901</v>
      </c>
      <c r="J83" s="59" t="s">
        <v>1367</v>
      </c>
      <c r="K83" s="59" t="s">
        <v>1163</v>
      </c>
      <c r="L83" s="99" t="s">
        <v>3891</v>
      </c>
      <c r="M83" s="99" t="str">
        <f t="shared" si="29"/>
        <v>E-00680</v>
      </c>
      <c r="N83" s="82" t="s">
        <v>4686</v>
      </c>
      <c r="O83" s="59" t="s">
        <v>2360</v>
      </c>
      <c r="P83" s="59" t="str">
        <f t="shared" si="31"/>
        <v>06</v>
      </c>
      <c r="Q83" s="162" t="str">
        <f t="shared" si="30"/>
        <v>06@gspharma.com</v>
      </c>
      <c r="R83" s="59" t="s">
        <v>2360</v>
      </c>
      <c r="S83" s="59" t="s">
        <v>5652</v>
      </c>
      <c r="T83" s="59" t="str">
        <f>TRIM(CONCATENATE(W83))</f>
        <v>Dr. M. Ilyas</v>
      </c>
      <c r="U83" s="59" t="s">
        <v>5652</v>
      </c>
      <c r="V83" s="59" t="s">
        <v>5652</v>
      </c>
      <c r="W83" s="70" t="s">
        <v>4911</v>
      </c>
      <c r="X83" s="70" t="str">
        <f t="shared" si="32"/>
        <v>NATL - DGM - Dr. M. Ilyas</v>
      </c>
      <c r="Y83" s="70" t="s">
        <v>1367</v>
      </c>
      <c r="Z83" s="70" t="s">
        <v>3892</v>
      </c>
      <c r="AA83" s="70" t="s">
        <v>774</v>
      </c>
      <c r="AB83" s="70" t="s">
        <v>1910</v>
      </c>
      <c r="AC83" s="70" t="s">
        <v>1145</v>
      </c>
      <c r="AD83" s="99" t="s">
        <v>2486</v>
      </c>
      <c r="AE83" s="70" t="s">
        <v>1170</v>
      </c>
      <c r="AF83" s="70" t="s">
        <v>3442</v>
      </c>
      <c r="AG83" s="70" t="s">
        <v>4414</v>
      </c>
      <c r="AH83" s="70" t="s">
        <v>4415</v>
      </c>
      <c r="AI83" s="70" t="s">
        <v>1367</v>
      </c>
      <c r="AJ83" s="70"/>
      <c r="AK83" s="114"/>
      <c r="AL83" t="b">
        <f t="shared" si="26"/>
        <v>0</v>
      </c>
    </row>
    <row r="84" spans="1:38" ht="14.4" hidden="1" customHeight="1" x14ac:dyDescent="0.3">
      <c r="A84" s="59" t="str">
        <f t="shared" si="28"/>
        <v>NATL-SF-DGM-01</v>
      </c>
      <c r="B84" s="70" t="s">
        <v>1911</v>
      </c>
      <c r="C84" s="70" t="s">
        <v>3442</v>
      </c>
      <c r="D84" s="59" t="s">
        <v>1806</v>
      </c>
      <c r="E84" s="59" t="s">
        <v>1201</v>
      </c>
      <c r="F84" s="59" t="s">
        <v>1201</v>
      </c>
      <c r="G84" s="59" t="s">
        <v>5630</v>
      </c>
      <c r="H84" s="59" t="s">
        <v>4725</v>
      </c>
      <c r="I84" s="59" t="s">
        <v>4901</v>
      </c>
      <c r="J84" s="59" t="s">
        <v>1367</v>
      </c>
      <c r="K84" s="59" t="s">
        <v>1163</v>
      </c>
      <c r="L84" s="99" t="s">
        <v>3891</v>
      </c>
      <c r="M84" s="99" t="str">
        <f t="shared" si="29"/>
        <v>E-00680</v>
      </c>
      <c r="N84" s="82" t="s">
        <v>4686</v>
      </c>
      <c r="O84" s="59" t="s">
        <v>2360</v>
      </c>
      <c r="P84" s="59" t="str">
        <f t="shared" si="31"/>
        <v>06</v>
      </c>
      <c r="Q84" s="162" t="str">
        <f t="shared" si="30"/>
        <v>06@gspharma.com</v>
      </c>
      <c r="R84" s="59" t="s">
        <v>2360</v>
      </c>
      <c r="S84" s="59" t="s">
        <v>5652</v>
      </c>
      <c r="T84" s="59" t="str">
        <f>TRIM(CONCATENATE(W84))</f>
        <v>Dr. M. Ilyas</v>
      </c>
      <c r="U84" s="59" t="s">
        <v>5652</v>
      </c>
      <c r="V84" s="59" t="s">
        <v>5652</v>
      </c>
      <c r="W84" s="70" t="s">
        <v>4911</v>
      </c>
      <c r="X84" s="70" t="str">
        <f t="shared" si="32"/>
        <v>NATL - DGM - Dr. M. Ilyas</v>
      </c>
      <c r="Y84" s="70" t="s">
        <v>1367</v>
      </c>
      <c r="Z84" s="70" t="s">
        <v>3892</v>
      </c>
      <c r="AA84" s="70" t="s">
        <v>774</v>
      </c>
      <c r="AB84" s="70" t="s">
        <v>1910</v>
      </c>
      <c r="AC84" s="70" t="s">
        <v>1145</v>
      </c>
      <c r="AD84" s="99" t="s">
        <v>2486</v>
      </c>
      <c r="AE84" s="70" t="s">
        <v>1170</v>
      </c>
      <c r="AF84" s="70" t="s">
        <v>3442</v>
      </c>
      <c r="AG84" s="70" t="s">
        <v>4416</v>
      </c>
      <c r="AH84" s="70" t="s">
        <v>4914</v>
      </c>
      <c r="AI84" s="70" t="s">
        <v>1367</v>
      </c>
      <c r="AJ84" s="70"/>
      <c r="AK84" s="114"/>
      <c r="AL84" t="b">
        <f t="shared" si="26"/>
        <v>0</v>
      </c>
    </row>
    <row r="85" spans="1:38" ht="14.4" hidden="1" customHeight="1" x14ac:dyDescent="0.3">
      <c r="A85" s="59" t="str">
        <f t="shared" ref="A85:A93" si="33">V85</f>
        <v>NATL-SF-DGM-01</v>
      </c>
      <c r="B85" s="70" t="s">
        <v>1911</v>
      </c>
      <c r="C85" s="70" t="s">
        <v>3442</v>
      </c>
      <c r="D85" s="59" t="s">
        <v>1806</v>
      </c>
      <c r="E85" s="59" t="s">
        <v>1201</v>
      </c>
      <c r="F85" s="59" t="s">
        <v>1201</v>
      </c>
      <c r="G85" s="59" t="s">
        <v>5630</v>
      </c>
      <c r="H85" s="59" t="s">
        <v>4725</v>
      </c>
      <c r="I85" s="59" t="s">
        <v>4901</v>
      </c>
      <c r="J85" s="59" t="s">
        <v>1367</v>
      </c>
      <c r="K85" s="59" t="s">
        <v>1163</v>
      </c>
      <c r="L85" s="99" t="s">
        <v>3891</v>
      </c>
      <c r="M85" s="99" t="str">
        <f>L85</f>
        <v>E-00680</v>
      </c>
      <c r="N85" s="82" t="s">
        <v>4686</v>
      </c>
      <c r="O85" s="59" t="s">
        <v>2360</v>
      </c>
      <c r="P85" s="59" t="str">
        <f t="shared" si="31"/>
        <v>06</v>
      </c>
      <c r="Q85" s="162" t="str">
        <f t="shared" si="30"/>
        <v>06@gspharma.com</v>
      </c>
      <c r="R85" s="59" t="s">
        <v>2360</v>
      </c>
      <c r="S85" s="59" t="s">
        <v>5652</v>
      </c>
      <c r="T85" s="59" t="str">
        <f>TRIM(CONCATENATE(W85))</f>
        <v>Dr. M. Ilyas</v>
      </c>
      <c r="U85" s="59" t="s">
        <v>5652</v>
      </c>
      <c r="V85" s="59" t="s">
        <v>5652</v>
      </c>
      <c r="W85" s="70" t="s">
        <v>4911</v>
      </c>
      <c r="X85" s="70" t="str">
        <f t="shared" si="32"/>
        <v>NATL - DGM - Dr. M. Ilyas</v>
      </c>
      <c r="Y85" s="70" t="s">
        <v>1367</v>
      </c>
      <c r="Z85" s="70" t="s">
        <v>3892</v>
      </c>
      <c r="AA85" s="70" t="s">
        <v>774</v>
      </c>
      <c r="AB85" s="70" t="s">
        <v>1910</v>
      </c>
      <c r="AC85" s="70" t="s">
        <v>1145</v>
      </c>
      <c r="AD85" s="99" t="s">
        <v>2486</v>
      </c>
      <c r="AE85" s="70" t="s">
        <v>1170</v>
      </c>
      <c r="AF85" s="70" t="s">
        <v>3442</v>
      </c>
      <c r="AG85" s="70" t="s">
        <v>4418</v>
      </c>
      <c r="AH85" s="70" t="s">
        <v>4419</v>
      </c>
      <c r="AI85" s="70" t="s">
        <v>1367</v>
      </c>
      <c r="AJ85" s="70"/>
      <c r="AK85" s="103"/>
      <c r="AL85" t="b">
        <f t="shared" si="26"/>
        <v>0</v>
      </c>
    </row>
    <row r="86" spans="1:38" ht="14.4" hidden="1" customHeight="1" x14ac:dyDescent="0.3">
      <c r="A86" s="59" t="str">
        <f t="shared" si="33"/>
        <v>NATL-SF-DGM-01</v>
      </c>
      <c r="B86" s="70" t="s">
        <v>1911</v>
      </c>
      <c r="C86" s="70" t="s">
        <v>3442</v>
      </c>
      <c r="D86" s="59" t="s">
        <v>1806</v>
      </c>
      <c r="E86" s="59" t="s">
        <v>1201</v>
      </c>
      <c r="F86" s="59" t="s">
        <v>1201</v>
      </c>
      <c r="G86" s="59" t="s">
        <v>5630</v>
      </c>
      <c r="H86" s="59" t="s">
        <v>4725</v>
      </c>
      <c r="I86" s="59" t="s">
        <v>4901</v>
      </c>
      <c r="J86" s="59" t="s">
        <v>1367</v>
      </c>
      <c r="K86" s="59" t="s">
        <v>1163</v>
      </c>
      <c r="L86" s="99" t="s">
        <v>3891</v>
      </c>
      <c r="M86" s="99" t="str">
        <f>L86</f>
        <v>E-00680</v>
      </c>
      <c r="N86" s="82" t="s">
        <v>4686</v>
      </c>
      <c r="O86" s="59" t="s">
        <v>2360</v>
      </c>
      <c r="P86" s="59" t="str">
        <f t="shared" si="31"/>
        <v>06</v>
      </c>
      <c r="Q86" s="162" t="str">
        <f t="shared" si="30"/>
        <v>06@gspharma.com</v>
      </c>
      <c r="R86" s="59" t="s">
        <v>2360</v>
      </c>
      <c r="S86" s="59" t="s">
        <v>5652</v>
      </c>
      <c r="T86" s="59" t="str">
        <f>TRIM(CONCATENATE(W86))</f>
        <v>Dr. M. Ilyas</v>
      </c>
      <c r="U86" s="59" t="s">
        <v>5652</v>
      </c>
      <c r="V86" s="59" t="s">
        <v>5652</v>
      </c>
      <c r="W86" s="70" t="s">
        <v>4911</v>
      </c>
      <c r="X86" s="70" t="str">
        <f t="shared" si="32"/>
        <v>NATL - DGM - Dr. M. Ilyas</v>
      </c>
      <c r="Y86" s="70" t="s">
        <v>1367</v>
      </c>
      <c r="Z86" s="70" t="s">
        <v>3892</v>
      </c>
      <c r="AA86" s="70" t="s">
        <v>774</v>
      </c>
      <c r="AB86" s="70" t="s">
        <v>1910</v>
      </c>
      <c r="AC86" s="70" t="s">
        <v>1145</v>
      </c>
      <c r="AD86" s="99" t="s">
        <v>2486</v>
      </c>
      <c r="AE86" s="70" t="s">
        <v>1170</v>
      </c>
      <c r="AF86" s="70" t="s">
        <v>3442</v>
      </c>
      <c r="AG86" s="70" t="s">
        <v>4903</v>
      </c>
      <c r="AH86" s="70" t="s">
        <v>4904</v>
      </c>
      <c r="AI86" s="70" t="s">
        <v>1367</v>
      </c>
      <c r="AJ86" s="70"/>
      <c r="AK86" s="114"/>
      <c r="AL86" t="b">
        <f t="shared" si="26"/>
        <v>0</v>
      </c>
    </row>
    <row r="87" spans="1:38" ht="14.4" hidden="1" customHeight="1" x14ac:dyDescent="0.3">
      <c r="A87" s="59" t="str">
        <f t="shared" si="33"/>
        <v>NATL-QA-RD-01</v>
      </c>
      <c r="B87" s="70" t="s">
        <v>1805</v>
      </c>
      <c r="C87" s="70" t="s">
        <v>5962</v>
      </c>
      <c r="D87" s="70" t="s">
        <v>1806</v>
      </c>
      <c r="E87" s="70" t="s">
        <v>1201</v>
      </c>
      <c r="F87" s="70" t="s">
        <v>1201</v>
      </c>
      <c r="G87" s="59" t="s">
        <v>5630</v>
      </c>
      <c r="H87" s="70" t="s">
        <v>4725</v>
      </c>
      <c r="I87" s="59" t="s">
        <v>4901</v>
      </c>
      <c r="J87" s="70" t="s">
        <v>1367</v>
      </c>
      <c r="K87" s="70" t="s">
        <v>1163</v>
      </c>
      <c r="L87" s="82" t="s">
        <v>5601</v>
      </c>
      <c r="M87" s="99" t="str">
        <f>L87</f>
        <v>E-00633</v>
      </c>
      <c r="N87" s="82" t="s">
        <v>4686</v>
      </c>
      <c r="O87" s="82" t="s">
        <v>5927</v>
      </c>
      <c r="P87" s="59" t="str">
        <f t="shared" si="31"/>
        <v>99910</v>
      </c>
      <c r="Q87" s="162" t="str">
        <f>CONCATENATE(O87,"@gspharma.com")</f>
        <v>99910@gspharma.com</v>
      </c>
      <c r="R87" s="59"/>
      <c r="S87" s="59" t="s">
        <v>5963</v>
      </c>
      <c r="T87" s="59" t="str">
        <f t="shared" ref="T87:T93" si="34">TRIM(CONCATENATE(W87))</f>
        <v>Dr. Kiran Asif</v>
      </c>
      <c r="U87" s="59" t="s">
        <v>5963</v>
      </c>
      <c r="V87" s="70" t="s">
        <v>5963</v>
      </c>
      <c r="W87" s="70" t="s">
        <v>5582</v>
      </c>
      <c r="X87" s="70" t="str">
        <f t="shared" si="32"/>
        <v>NATL - RD - Dr. Kiran Asif</v>
      </c>
      <c r="Y87" s="70" t="s">
        <v>18</v>
      </c>
      <c r="Z87" s="70" t="s">
        <v>774</v>
      </c>
      <c r="AA87" s="70" t="s">
        <v>774</v>
      </c>
      <c r="AB87" s="70" t="s">
        <v>2069</v>
      </c>
      <c r="AC87" s="70" t="s">
        <v>3445</v>
      </c>
      <c r="AD87" s="99" t="s">
        <v>2486</v>
      </c>
      <c r="AE87" s="70" t="s">
        <v>1195</v>
      </c>
      <c r="AF87" s="70" t="s">
        <v>5962</v>
      </c>
      <c r="AG87" s="70" t="s">
        <v>4416</v>
      </c>
      <c r="AH87" s="70" t="s">
        <v>4914</v>
      </c>
      <c r="AI87" s="70" t="s">
        <v>1367</v>
      </c>
      <c r="AJ87" s="70"/>
      <c r="AK87" s="114"/>
      <c r="AL87" t="b">
        <f t="shared" si="26"/>
        <v>0</v>
      </c>
    </row>
    <row r="88" spans="1:38" ht="14.4" hidden="1" customHeight="1" x14ac:dyDescent="0.3">
      <c r="A88" s="59" t="str">
        <f t="shared" si="33"/>
        <v>NATL-QA-RD-01</v>
      </c>
      <c r="B88" s="70" t="s">
        <v>1805</v>
      </c>
      <c r="C88" s="70" t="s">
        <v>5962</v>
      </c>
      <c r="D88" s="70" t="s">
        <v>1806</v>
      </c>
      <c r="E88" s="70" t="s">
        <v>1201</v>
      </c>
      <c r="F88" s="70" t="s">
        <v>1201</v>
      </c>
      <c r="G88" s="59" t="s">
        <v>5630</v>
      </c>
      <c r="H88" s="70" t="s">
        <v>4725</v>
      </c>
      <c r="I88" s="59" t="s">
        <v>4901</v>
      </c>
      <c r="J88" s="70" t="s">
        <v>1367</v>
      </c>
      <c r="K88" s="70" t="s">
        <v>1163</v>
      </c>
      <c r="L88" s="82" t="s">
        <v>5601</v>
      </c>
      <c r="M88" s="99" t="str">
        <f>L88</f>
        <v>E-00633</v>
      </c>
      <c r="N88" s="82" t="s">
        <v>4686</v>
      </c>
      <c r="O88" s="82" t="s">
        <v>5927</v>
      </c>
      <c r="P88" s="59" t="str">
        <f t="shared" si="31"/>
        <v>99910</v>
      </c>
      <c r="Q88" s="162" t="str">
        <f>CONCATENATE(O88,"@gspharma.com")</f>
        <v>99910@gspharma.com</v>
      </c>
      <c r="R88" s="59"/>
      <c r="S88" s="59" t="s">
        <v>5963</v>
      </c>
      <c r="T88" s="59" t="str">
        <f t="shared" si="34"/>
        <v>Dr. Kiran Asif</v>
      </c>
      <c r="U88" s="59" t="s">
        <v>5963</v>
      </c>
      <c r="V88" s="70" t="s">
        <v>5963</v>
      </c>
      <c r="W88" s="70" t="s">
        <v>5582</v>
      </c>
      <c r="X88" s="70" t="str">
        <f t="shared" si="32"/>
        <v>NATL - RD - Dr. Kiran Asif</v>
      </c>
      <c r="Y88" s="70" t="s">
        <v>18</v>
      </c>
      <c r="Z88" s="70" t="s">
        <v>774</v>
      </c>
      <c r="AA88" s="70" t="s">
        <v>774</v>
      </c>
      <c r="AB88" s="70" t="s">
        <v>2069</v>
      </c>
      <c r="AC88" s="70" t="s">
        <v>3445</v>
      </c>
      <c r="AD88" s="99" t="s">
        <v>2486</v>
      </c>
      <c r="AE88" s="70" t="s">
        <v>1195</v>
      </c>
      <c r="AF88" s="70" t="s">
        <v>5962</v>
      </c>
      <c r="AG88" s="70" t="s">
        <v>4418</v>
      </c>
      <c r="AH88" s="70" t="s">
        <v>4419</v>
      </c>
      <c r="AI88" s="70" t="s">
        <v>1367</v>
      </c>
      <c r="AJ88" s="70"/>
      <c r="AK88" s="114"/>
      <c r="AL88" t="b">
        <f t="shared" si="26"/>
        <v>0</v>
      </c>
    </row>
    <row r="89" spans="1:38" ht="14.4" hidden="1" customHeight="1" x14ac:dyDescent="0.3">
      <c r="A89" s="59" t="str">
        <f t="shared" si="33"/>
        <v>NATL-QA-RD-01</v>
      </c>
      <c r="B89" s="70" t="s">
        <v>1805</v>
      </c>
      <c r="C89" s="70" t="s">
        <v>5962</v>
      </c>
      <c r="D89" s="70" t="s">
        <v>1806</v>
      </c>
      <c r="E89" s="70" t="s">
        <v>1201</v>
      </c>
      <c r="F89" s="70" t="s">
        <v>1201</v>
      </c>
      <c r="G89" s="59" t="s">
        <v>5630</v>
      </c>
      <c r="H89" s="70" t="s">
        <v>4725</v>
      </c>
      <c r="I89" s="59" t="s">
        <v>4901</v>
      </c>
      <c r="J89" s="70" t="s">
        <v>1367</v>
      </c>
      <c r="K89" s="70" t="s">
        <v>1163</v>
      </c>
      <c r="L89" s="82" t="s">
        <v>5601</v>
      </c>
      <c r="M89" s="99" t="str">
        <f>L89</f>
        <v>E-00633</v>
      </c>
      <c r="N89" s="82" t="s">
        <v>4686</v>
      </c>
      <c r="O89" s="82" t="s">
        <v>5927</v>
      </c>
      <c r="P89" s="59" t="str">
        <f t="shared" si="31"/>
        <v>99910</v>
      </c>
      <c r="Q89" s="162" t="str">
        <f>CONCATENATE(O89,"@gspharma.com")</f>
        <v>99910@gspharma.com</v>
      </c>
      <c r="R89" s="59"/>
      <c r="S89" s="59" t="s">
        <v>5963</v>
      </c>
      <c r="T89" s="59" t="str">
        <f t="shared" si="34"/>
        <v>Dr. Kiran Asif</v>
      </c>
      <c r="U89" s="59" t="s">
        <v>5963</v>
      </c>
      <c r="V89" s="70" t="s">
        <v>5963</v>
      </c>
      <c r="W89" s="70" t="s">
        <v>5582</v>
      </c>
      <c r="X89" s="70" t="str">
        <f t="shared" si="32"/>
        <v>NATL - RD - Dr. Kiran Asif</v>
      </c>
      <c r="Y89" s="70" t="s">
        <v>18</v>
      </c>
      <c r="Z89" s="70" t="s">
        <v>774</v>
      </c>
      <c r="AA89" s="70" t="s">
        <v>774</v>
      </c>
      <c r="AB89" s="70" t="s">
        <v>2069</v>
      </c>
      <c r="AC89" s="70" t="s">
        <v>3445</v>
      </c>
      <c r="AD89" s="99" t="s">
        <v>2486</v>
      </c>
      <c r="AE89" s="70" t="s">
        <v>1195</v>
      </c>
      <c r="AF89" s="70" t="s">
        <v>5962</v>
      </c>
      <c r="AG89" s="70" t="s">
        <v>4903</v>
      </c>
      <c r="AH89" s="70" t="s">
        <v>4904</v>
      </c>
      <c r="AI89" s="70" t="s">
        <v>1367</v>
      </c>
      <c r="AJ89" s="70"/>
      <c r="AK89" s="114"/>
      <c r="AL89" t="b">
        <f t="shared" si="26"/>
        <v>0</v>
      </c>
    </row>
    <row r="90" spans="1:38" ht="14.4" hidden="1" customHeight="1" x14ac:dyDescent="0.3">
      <c r="A90" s="59" t="str">
        <f t="shared" si="33"/>
        <v>NATL-SF-DGM-01</v>
      </c>
      <c r="B90" s="70" t="s">
        <v>1911</v>
      </c>
      <c r="C90" s="70" t="s">
        <v>3442</v>
      </c>
      <c r="D90" s="59" t="s">
        <v>1806</v>
      </c>
      <c r="E90" s="59" t="s">
        <v>1201</v>
      </c>
      <c r="F90" s="59" t="s">
        <v>1201</v>
      </c>
      <c r="G90" s="59" t="s">
        <v>5630</v>
      </c>
      <c r="H90" s="59" t="s">
        <v>4725</v>
      </c>
      <c r="I90" s="59" t="s">
        <v>4901</v>
      </c>
      <c r="J90" s="59" t="s">
        <v>1367</v>
      </c>
      <c r="K90" s="59" t="s">
        <v>1163</v>
      </c>
      <c r="L90" s="99" t="s">
        <v>3891</v>
      </c>
      <c r="M90" s="99" t="s">
        <v>3891</v>
      </c>
      <c r="N90" s="82" t="s">
        <v>4686</v>
      </c>
      <c r="O90" s="59" t="s">
        <v>2360</v>
      </c>
      <c r="P90" s="59" t="str">
        <f t="shared" si="31"/>
        <v>06</v>
      </c>
      <c r="Q90" s="162" t="s">
        <v>4688</v>
      </c>
      <c r="R90" s="59" t="s">
        <v>2360</v>
      </c>
      <c r="S90" s="59" t="s">
        <v>5652</v>
      </c>
      <c r="T90" s="59" t="str">
        <f t="shared" si="34"/>
        <v>Dr. M. Ilyas</v>
      </c>
      <c r="U90" s="59" t="s">
        <v>5652</v>
      </c>
      <c r="V90" s="59" t="s">
        <v>5652</v>
      </c>
      <c r="W90" s="70" t="s">
        <v>4911</v>
      </c>
      <c r="X90" s="70" t="str">
        <f t="shared" si="32"/>
        <v>NATL - DGM - Dr. M. Ilyas</v>
      </c>
      <c r="Y90" s="70" t="s">
        <v>1367</v>
      </c>
      <c r="Z90" s="70" t="s">
        <v>3892</v>
      </c>
      <c r="AA90" s="70" t="s">
        <v>774</v>
      </c>
      <c r="AB90" s="70" t="s">
        <v>1910</v>
      </c>
      <c r="AC90" s="70" t="s">
        <v>1145</v>
      </c>
      <c r="AD90" s="99" t="s">
        <v>2486</v>
      </c>
      <c r="AE90" s="70" t="s">
        <v>1170</v>
      </c>
      <c r="AF90" s="70" t="s">
        <v>3442</v>
      </c>
      <c r="AG90" s="70" t="s">
        <v>5597</v>
      </c>
      <c r="AH90" s="70" t="s">
        <v>5598</v>
      </c>
      <c r="AI90" s="70" t="s">
        <v>5605</v>
      </c>
      <c r="AJ90" s="85"/>
      <c r="AK90" s="168"/>
      <c r="AL90" t="b">
        <f t="shared" si="26"/>
        <v>0</v>
      </c>
    </row>
    <row r="91" spans="1:38" ht="14.4" hidden="1" customHeight="1" x14ac:dyDescent="0.3">
      <c r="A91" s="59" t="str">
        <f t="shared" si="33"/>
        <v>NATL-QA-RD-01</v>
      </c>
      <c r="B91" s="70" t="s">
        <v>1805</v>
      </c>
      <c r="C91" s="70" t="s">
        <v>5962</v>
      </c>
      <c r="D91" s="70" t="s">
        <v>1806</v>
      </c>
      <c r="E91" s="70" t="s">
        <v>1201</v>
      </c>
      <c r="F91" s="70" t="s">
        <v>1201</v>
      </c>
      <c r="G91" s="59" t="s">
        <v>5630</v>
      </c>
      <c r="H91" s="70" t="s">
        <v>4725</v>
      </c>
      <c r="I91" s="59" t="s">
        <v>4901</v>
      </c>
      <c r="J91" s="70" t="s">
        <v>1367</v>
      </c>
      <c r="K91" s="70" t="s">
        <v>1163</v>
      </c>
      <c r="L91" s="82" t="s">
        <v>5601</v>
      </c>
      <c r="M91" s="99" t="s">
        <v>5601</v>
      </c>
      <c r="N91" s="82" t="s">
        <v>4686</v>
      </c>
      <c r="O91" s="82" t="s">
        <v>5927</v>
      </c>
      <c r="P91" s="59" t="str">
        <f t="shared" si="31"/>
        <v>99910</v>
      </c>
      <c r="Q91" s="162" t="s">
        <v>5604</v>
      </c>
      <c r="R91" s="59"/>
      <c r="S91" s="59" t="s">
        <v>5963</v>
      </c>
      <c r="T91" s="59" t="str">
        <f t="shared" si="34"/>
        <v>Dr. Kiran Asif</v>
      </c>
      <c r="U91" s="59" t="s">
        <v>5963</v>
      </c>
      <c r="V91" s="70" t="s">
        <v>5963</v>
      </c>
      <c r="W91" s="70" t="s">
        <v>5582</v>
      </c>
      <c r="X91" s="70" t="str">
        <f t="shared" si="32"/>
        <v>NATL - RD - Dr. Kiran Asif</v>
      </c>
      <c r="Y91" s="70" t="s">
        <v>18</v>
      </c>
      <c r="Z91" s="70" t="s">
        <v>774</v>
      </c>
      <c r="AA91" s="70" t="s">
        <v>774</v>
      </c>
      <c r="AB91" s="70" t="s">
        <v>2069</v>
      </c>
      <c r="AC91" s="70" t="s">
        <v>3445</v>
      </c>
      <c r="AD91" s="99" t="s">
        <v>2486</v>
      </c>
      <c r="AE91" s="70" t="s">
        <v>1195</v>
      </c>
      <c r="AF91" s="70" t="s">
        <v>5962</v>
      </c>
      <c r="AG91" s="70" t="s">
        <v>5597</v>
      </c>
      <c r="AH91" s="70" t="s">
        <v>5598</v>
      </c>
      <c r="AI91" s="70" t="s">
        <v>5605</v>
      </c>
      <c r="AJ91" s="85"/>
      <c r="AK91" s="168"/>
      <c r="AL91" t="b">
        <f t="shared" si="26"/>
        <v>0</v>
      </c>
    </row>
    <row r="92" spans="1:38" ht="14.4" hidden="1" customHeight="1" x14ac:dyDescent="0.3">
      <c r="A92" s="59" t="str">
        <f t="shared" si="33"/>
        <v>NATL-SF-DGM-01</v>
      </c>
      <c r="B92" s="70" t="s">
        <v>1911</v>
      </c>
      <c r="C92" s="70" t="s">
        <v>3442</v>
      </c>
      <c r="D92" s="59" t="s">
        <v>1806</v>
      </c>
      <c r="E92" s="59" t="s">
        <v>1201</v>
      </c>
      <c r="F92" s="59" t="s">
        <v>1201</v>
      </c>
      <c r="G92" s="59" t="s">
        <v>5630</v>
      </c>
      <c r="H92" s="59" t="s">
        <v>4725</v>
      </c>
      <c r="I92" s="59" t="s">
        <v>4901</v>
      </c>
      <c r="J92" s="59" t="s">
        <v>1367</v>
      </c>
      <c r="K92" s="59" t="s">
        <v>1163</v>
      </c>
      <c r="L92" s="99" t="s">
        <v>3891</v>
      </c>
      <c r="M92" s="99" t="s">
        <v>3891</v>
      </c>
      <c r="N92" s="82" t="s">
        <v>4686</v>
      </c>
      <c r="O92" s="59" t="s">
        <v>2360</v>
      </c>
      <c r="P92" s="59" t="str">
        <f t="shared" si="31"/>
        <v>06</v>
      </c>
      <c r="Q92" s="162" t="s">
        <v>4688</v>
      </c>
      <c r="R92" s="59" t="s">
        <v>2360</v>
      </c>
      <c r="S92" s="59" t="s">
        <v>5652</v>
      </c>
      <c r="T92" s="59" t="str">
        <f t="shared" si="34"/>
        <v>Dr. M. Ilyas</v>
      </c>
      <c r="U92" s="59" t="s">
        <v>5652</v>
      </c>
      <c r="V92" s="59" t="s">
        <v>5652</v>
      </c>
      <c r="W92" s="70" t="s">
        <v>4911</v>
      </c>
      <c r="X92" s="70" t="str">
        <f t="shared" si="32"/>
        <v>NATL - DGM - Dr. M. Ilyas</v>
      </c>
      <c r="Y92" s="70" t="s">
        <v>1367</v>
      </c>
      <c r="Z92" s="70" t="s">
        <v>3892</v>
      </c>
      <c r="AA92" s="70" t="s">
        <v>774</v>
      </c>
      <c r="AB92" s="70" t="s">
        <v>1910</v>
      </c>
      <c r="AC92" s="70" t="s">
        <v>1145</v>
      </c>
      <c r="AD92" s="99" t="s">
        <v>2486</v>
      </c>
      <c r="AE92" s="70" t="s">
        <v>1170</v>
      </c>
      <c r="AF92" s="70" t="s">
        <v>3442</v>
      </c>
      <c r="AG92" s="70" t="s">
        <v>5600</v>
      </c>
      <c r="AH92" s="70" t="s">
        <v>5599</v>
      </c>
      <c r="AI92" s="70" t="s">
        <v>1367</v>
      </c>
      <c r="AJ92" s="85"/>
      <c r="AK92" s="168"/>
      <c r="AL92" t="b">
        <f t="shared" si="26"/>
        <v>0</v>
      </c>
    </row>
    <row r="93" spans="1:38" ht="14.4" hidden="1" customHeight="1" x14ac:dyDescent="0.3">
      <c r="A93" s="59" t="str">
        <f t="shared" si="33"/>
        <v>NATL-QA-RD-01</v>
      </c>
      <c r="B93" s="70" t="s">
        <v>1805</v>
      </c>
      <c r="C93" s="70" t="s">
        <v>5962</v>
      </c>
      <c r="D93" s="70" t="s">
        <v>1806</v>
      </c>
      <c r="E93" s="70" t="s">
        <v>1201</v>
      </c>
      <c r="F93" s="70" t="s">
        <v>1201</v>
      </c>
      <c r="G93" s="59" t="s">
        <v>5630</v>
      </c>
      <c r="H93" s="70" t="s">
        <v>4725</v>
      </c>
      <c r="I93" s="59" t="s">
        <v>4901</v>
      </c>
      <c r="J93" s="70" t="s">
        <v>1367</v>
      </c>
      <c r="K93" s="70" t="s">
        <v>1163</v>
      </c>
      <c r="L93" s="82" t="s">
        <v>5601</v>
      </c>
      <c r="M93" s="99" t="s">
        <v>5601</v>
      </c>
      <c r="N93" s="82" t="s">
        <v>4686</v>
      </c>
      <c r="O93" s="82" t="s">
        <v>5927</v>
      </c>
      <c r="P93" s="59" t="str">
        <f t="shared" si="31"/>
        <v>99910</v>
      </c>
      <c r="Q93" s="162" t="s">
        <v>5604</v>
      </c>
      <c r="R93" s="59"/>
      <c r="S93" s="59" t="s">
        <v>5963</v>
      </c>
      <c r="T93" s="59" t="str">
        <f t="shared" si="34"/>
        <v>Dr. Kiran Asif</v>
      </c>
      <c r="U93" s="59" t="s">
        <v>5963</v>
      </c>
      <c r="V93" s="70" t="s">
        <v>5963</v>
      </c>
      <c r="W93" s="70" t="s">
        <v>5582</v>
      </c>
      <c r="X93" s="70" t="str">
        <f t="shared" si="32"/>
        <v>NATL - RD - Dr. Kiran Asif</v>
      </c>
      <c r="Y93" s="70" t="s">
        <v>18</v>
      </c>
      <c r="Z93" s="70" t="s">
        <v>774</v>
      </c>
      <c r="AA93" s="70" t="s">
        <v>774</v>
      </c>
      <c r="AB93" s="70" t="s">
        <v>2069</v>
      </c>
      <c r="AC93" s="70" t="s">
        <v>3445</v>
      </c>
      <c r="AD93" s="99" t="s">
        <v>2486</v>
      </c>
      <c r="AE93" s="70" t="s">
        <v>1195</v>
      </c>
      <c r="AF93" s="70" t="s">
        <v>5962</v>
      </c>
      <c r="AG93" s="70" t="s">
        <v>5600</v>
      </c>
      <c r="AH93" s="70" t="s">
        <v>5599</v>
      </c>
      <c r="AI93" s="70" t="s">
        <v>1367</v>
      </c>
      <c r="AJ93" s="85"/>
      <c r="AK93" s="168"/>
      <c r="AL93" t="b">
        <f t="shared" si="26"/>
        <v>0</v>
      </c>
    </row>
    <row r="94" spans="1:38" ht="14.4" hidden="1" customHeight="1" x14ac:dyDescent="0.3">
      <c r="A94" s="59" t="s">
        <v>5652</v>
      </c>
      <c r="B94" s="70" t="s">
        <v>1911</v>
      </c>
      <c r="C94" s="70" t="s">
        <v>3442</v>
      </c>
      <c r="D94" s="59" t="s">
        <v>1806</v>
      </c>
      <c r="E94" s="59" t="s">
        <v>1201</v>
      </c>
      <c r="F94" s="59" t="s">
        <v>1201</v>
      </c>
      <c r="G94" s="59" t="s">
        <v>5630</v>
      </c>
      <c r="H94" s="59" t="s">
        <v>4725</v>
      </c>
      <c r="I94" s="59" t="s">
        <v>4901</v>
      </c>
      <c r="J94" s="59" t="s">
        <v>1367</v>
      </c>
      <c r="K94" s="59" t="s">
        <v>1163</v>
      </c>
      <c r="L94" s="99" t="s">
        <v>3891</v>
      </c>
      <c r="M94" s="99" t="s">
        <v>3891</v>
      </c>
      <c r="N94" s="82" t="s">
        <v>4686</v>
      </c>
      <c r="O94" s="59" t="s">
        <v>2360</v>
      </c>
      <c r="P94" s="59" t="s">
        <v>2360</v>
      </c>
      <c r="Q94" s="162" t="s">
        <v>4688</v>
      </c>
      <c r="R94" s="59" t="s">
        <v>2360</v>
      </c>
      <c r="S94" s="59" t="s">
        <v>5652</v>
      </c>
      <c r="T94" s="59" t="s">
        <v>4911</v>
      </c>
      <c r="U94" s="59" t="s">
        <v>5652</v>
      </c>
      <c r="V94" s="59" t="s">
        <v>5652</v>
      </c>
      <c r="W94" s="70" t="s">
        <v>4911</v>
      </c>
      <c r="X94" s="70" t="s">
        <v>5960</v>
      </c>
      <c r="Y94" s="70" t="s">
        <v>1367</v>
      </c>
      <c r="Z94" s="70" t="s">
        <v>3892</v>
      </c>
      <c r="AA94" s="70" t="s">
        <v>774</v>
      </c>
      <c r="AB94" s="70" t="s">
        <v>1910</v>
      </c>
      <c r="AC94" s="70" t="s">
        <v>1145</v>
      </c>
      <c r="AD94" s="99" t="s">
        <v>2486</v>
      </c>
      <c r="AE94" s="70" t="s">
        <v>1170</v>
      </c>
      <c r="AF94" s="70" t="s">
        <v>3442</v>
      </c>
      <c r="AG94" s="70" t="s">
        <v>5956</v>
      </c>
      <c r="AH94" s="70" t="s">
        <v>5955</v>
      </c>
      <c r="AI94" s="70" t="s">
        <v>1367</v>
      </c>
      <c r="AJ94" s="70"/>
      <c r="AK94" s="103"/>
      <c r="AL94" t="b">
        <v>0</v>
      </c>
    </row>
    <row r="95" spans="1:38" ht="14.4" hidden="1" customHeight="1" x14ac:dyDescent="0.3">
      <c r="A95" s="59" t="str">
        <f>V95</f>
        <v>NATL-QA-RD-01</v>
      </c>
      <c r="B95" s="70" t="s">
        <v>1805</v>
      </c>
      <c r="C95" s="70" t="s">
        <v>5962</v>
      </c>
      <c r="D95" s="70" t="s">
        <v>1806</v>
      </c>
      <c r="E95" s="70" t="s">
        <v>1201</v>
      </c>
      <c r="F95" s="70" t="s">
        <v>1201</v>
      </c>
      <c r="G95" s="59" t="s">
        <v>5630</v>
      </c>
      <c r="H95" s="70" t="s">
        <v>4725</v>
      </c>
      <c r="I95" s="59" t="s">
        <v>4901</v>
      </c>
      <c r="J95" s="70" t="s">
        <v>1367</v>
      </c>
      <c r="K95" s="70" t="s">
        <v>1163</v>
      </c>
      <c r="L95" s="82" t="s">
        <v>5601</v>
      </c>
      <c r="M95" s="99" t="s">
        <v>5601</v>
      </c>
      <c r="N95" s="82" t="s">
        <v>4686</v>
      </c>
      <c r="O95" s="82" t="s">
        <v>5927</v>
      </c>
      <c r="P95" s="59" t="s">
        <v>5927</v>
      </c>
      <c r="Q95" s="162" t="s">
        <v>5604</v>
      </c>
      <c r="R95" s="59"/>
      <c r="S95" s="59" t="s">
        <v>5963</v>
      </c>
      <c r="T95" s="59" t="s">
        <v>5582</v>
      </c>
      <c r="U95" s="59" t="s">
        <v>5963</v>
      </c>
      <c r="V95" s="70" t="s">
        <v>5963</v>
      </c>
      <c r="W95" s="70" t="s">
        <v>5582</v>
      </c>
      <c r="X95" s="70" t="s">
        <v>5961</v>
      </c>
      <c r="Y95" s="70" t="s">
        <v>18</v>
      </c>
      <c r="Z95" s="70" t="s">
        <v>774</v>
      </c>
      <c r="AA95" s="70" t="s">
        <v>774</v>
      </c>
      <c r="AB95" s="70" t="s">
        <v>2069</v>
      </c>
      <c r="AC95" s="70" t="s">
        <v>3445</v>
      </c>
      <c r="AD95" s="99" t="s">
        <v>2486</v>
      </c>
      <c r="AE95" s="70" t="s">
        <v>1195</v>
      </c>
      <c r="AF95" s="70" t="s">
        <v>5962</v>
      </c>
      <c r="AG95" s="70" t="s">
        <v>5956</v>
      </c>
      <c r="AH95" s="70" t="s">
        <v>5955</v>
      </c>
      <c r="AI95" s="70" t="s">
        <v>1367</v>
      </c>
      <c r="AJ95" s="70"/>
      <c r="AK95" s="114"/>
      <c r="AL95" t="b">
        <v>0</v>
      </c>
    </row>
    <row r="96" spans="1:38" s="118" customFormat="1" ht="14.4" hidden="1" customHeight="1" x14ac:dyDescent="0.3">
      <c r="A96" s="59" t="s">
        <v>5652</v>
      </c>
      <c r="B96" s="70" t="s">
        <v>1911</v>
      </c>
      <c r="C96" s="70" t="s">
        <v>3442</v>
      </c>
      <c r="D96" s="59" t="s">
        <v>1806</v>
      </c>
      <c r="E96" s="59" t="s">
        <v>1201</v>
      </c>
      <c r="F96" s="59" t="s">
        <v>1201</v>
      </c>
      <c r="G96" s="59" t="s">
        <v>5630</v>
      </c>
      <c r="H96" s="59" t="s">
        <v>4725</v>
      </c>
      <c r="I96" s="59" t="s">
        <v>4901</v>
      </c>
      <c r="J96" s="59" t="s">
        <v>1367</v>
      </c>
      <c r="K96" s="59" t="s">
        <v>1163</v>
      </c>
      <c r="L96" s="99" t="s">
        <v>3891</v>
      </c>
      <c r="M96" s="99" t="s">
        <v>3891</v>
      </c>
      <c r="N96" s="82" t="s">
        <v>4686</v>
      </c>
      <c r="O96" s="59" t="s">
        <v>2360</v>
      </c>
      <c r="P96" s="59" t="s">
        <v>2360</v>
      </c>
      <c r="Q96" s="162" t="s">
        <v>4688</v>
      </c>
      <c r="R96" s="59" t="s">
        <v>2360</v>
      </c>
      <c r="S96" s="59" t="s">
        <v>5652</v>
      </c>
      <c r="T96" s="59" t="s">
        <v>4911</v>
      </c>
      <c r="U96" s="59" t="s">
        <v>5652</v>
      </c>
      <c r="V96" s="59" t="s">
        <v>5652</v>
      </c>
      <c r="W96" s="70" t="s">
        <v>4911</v>
      </c>
      <c r="X96" s="70" t="s">
        <v>5960</v>
      </c>
      <c r="Y96" s="70" t="s">
        <v>1367</v>
      </c>
      <c r="Z96" s="70" t="s">
        <v>3892</v>
      </c>
      <c r="AA96" s="70" t="s">
        <v>774</v>
      </c>
      <c r="AB96" s="70" t="s">
        <v>1910</v>
      </c>
      <c r="AC96" s="70" t="s">
        <v>1145</v>
      </c>
      <c r="AD96" s="99" t="s">
        <v>2486</v>
      </c>
      <c r="AE96" s="70" t="s">
        <v>1170</v>
      </c>
      <c r="AF96" s="70" t="s">
        <v>3442</v>
      </c>
      <c r="AG96" s="70" t="s">
        <v>5957</v>
      </c>
      <c r="AH96" s="70" t="s">
        <v>5954</v>
      </c>
      <c r="AI96" s="70" t="s">
        <v>1367</v>
      </c>
      <c r="AJ96" s="85"/>
      <c r="AK96" s="152"/>
    </row>
    <row r="97" spans="1:37" s="118" customFormat="1" ht="14.4" hidden="1" customHeight="1" x14ac:dyDescent="0.3">
      <c r="A97" s="59" t="str">
        <f>V97</f>
        <v>NATL-QA-RD-01</v>
      </c>
      <c r="B97" s="70" t="s">
        <v>1805</v>
      </c>
      <c r="C97" s="70" t="s">
        <v>5962</v>
      </c>
      <c r="D97" s="70" t="s">
        <v>1806</v>
      </c>
      <c r="E97" s="70" t="s">
        <v>1201</v>
      </c>
      <c r="F97" s="70" t="s">
        <v>1201</v>
      </c>
      <c r="G97" s="59" t="s">
        <v>5630</v>
      </c>
      <c r="H97" s="70" t="s">
        <v>4725</v>
      </c>
      <c r="I97" s="59" t="s">
        <v>4901</v>
      </c>
      <c r="J97" s="70" t="s">
        <v>1367</v>
      </c>
      <c r="K97" s="70" t="s">
        <v>1163</v>
      </c>
      <c r="L97" s="82" t="s">
        <v>5601</v>
      </c>
      <c r="M97" s="99" t="s">
        <v>5601</v>
      </c>
      <c r="N97" s="82" t="s">
        <v>4686</v>
      </c>
      <c r="O97" s="82" t="s">
        <v>5927</v>
      </c>
      <c r="P97" s="59" t="s">
        <v>5927</v>
      </c>
      <c r="Q97" s="162" t="s">
        <v>5604</v>
      </c>
      <c r="R97" s="59"/>
      <c r="S97" s="59" t="s">
        <v>5963</v>
      </c>
      <c r="T97" s="59" t="s">
        <v>5582</v>
      </c>
      <c r="U97" s="59" t="s">
        <v>5963</v>
      </c>
      <c r="V97" s="70" t="s">
        <v>5963</v>
      </c>
      <c r="W97" s="70" t="s">
        <v>5582</v>
      </c>
      <c r="X97" s="70" t="s">
        <v>5961</v>
      </c>
      <c r="Y97" s="70" t="s">
        <v>18</v>
      </c>
      <c r="Z97" s="70" t="s">
        <v>774</v>
      </c>
      <c r="AA97" s="70" t="s">
        <v>774</v>
      </c>
      <c r="AB97" s="70" t="s">
        <v>2069</v>
      </c>
      <c r="AC97" s="70" t="s">
        <v>3445</v>
      </c>
      <c r="AD97" s="99" t="s">
        <v>2486</v>
      </c>
      <c r="AE97" s="70" t="s">
        <v>1195</v>
      </c>
      <c r="AF97" s="70" t="s">
        <v>5962</v>
      </c>
      <c r="AG97" s="70" t="s">
        <v>5957</v>
      </c>
      <c r="AH97" s="70" t="s">
        <v>5954</v>
      </c>
      <c r="AI97" s="70" t="s">
        <v>1367</v>
      </c>
      <c r="AJ97" s="85"/>
      <c r="AK97" s="152"/>
    </row>
    <row r="98" spans="1:37" s="118" customFormat="1" ht="14.4" customHeight="1" x14ac:dyDescent="0.3">
      <c r="A98" s="83"/>
      <c r="B98" s="85"/>
      <c r="C98" s="85"/>
      <c r="D98" s="85"/>
      <c r="E98" s="85"/>
      <c r="F98" s="85"/>
      <c r="G98" s="85"/>
      <c r="H98" s="85"/>
      <c r="I98" s="83"/>
      <c r="J98" s="85"/>
      <c r="K98" s="85"/>
      <c r="L98" s="84"/>
      <c r="M98" s="83"/>
      <c r="N98" s="84"/>
      <c r="O98" s="84"/>
      <c r="P98" s="84"/>
      <c r="Q98" s="159"/>
      <c r="R98" s="83"/>
      <c r="S98"/>
      <c r="T98"/>
      <c r="U98"/>
      <c r="V98" s="85"/>
      <c r="W98" s="85"/>
      <c r="X98" s="85"/>
      <c r="Y98" s="85"/>
      <c r="Z98" s="85"/>
      <c r="AA98" s="85"/>
      <c r="AB98" s="85"/>
      <c r="AC98" s="85"/>
      <c r="AD98" s="84"/>
      <c r="AE98" s="85"/>
      <c r="AF98" s="85"/>
      <c r="AG98" s="85"/>
      <c r="AH98" s="85"/>
      <c r="AI98" s="85"/>
      <c r="AJ98" s="85"/>
      <c r="AK98" s="152"/>
    </row>
    <row r="99" spans="1:37" s="118" customFormat="1" ht="14.4" customHeight="1" x14ac:dyDescent="0.3">
      <c r="A99" s="83"/>
      <c r="B99" s="85"/>
      <c r="C99" s="85"/>
      <c r="D99" s="85"/>
      <c r="E99" s="85"/>
      <c r="F99" s="85"/>
      <c r="G99" s="85"/>
      <c r="H99" s="85"/>
      <c r="I99" s="83"/>
      <c r="J99" s="85"/>
      <c r="K99" s="85"/>
      <c r="L99" s="84"/>
      <c r="M99" s="83"/>
      <c r="N99" s="84"/>
      <c r="O99" s="84"/>
      <c r="P99" s="84"/>
      <c r="Q99" s="159"/>
      <c r="R99" s="83"/>
      <c r="S99"/>
      <c r="T99"/>
      <c r="U99"/>
      <c r="V99" s="85"/>
      <c r="W99" s="85"/>
      <c r="X99" s="85"/>
      <c r="Y99" s="85"/>
      <c r="Z99" s="85"/>
      <c r="AA99" s="85"/>
      <c r="AB99" s="85"/>
      <c r="AC99" s="85"/>
      <c r="AD99" s="84"/>
      <c r="AE99" s="85"/>
      <c r="AF99" s="85"/>
      <c r="AG99" s="85"/>
      <c r="AH99" s="85"/>
      <c r="AI99" s="85"/>
      <c r="AJ99" s="85"/>
      <c r="AK99" s="152"/>
    </row>
    <row r="100" spans="1:37" s="118" customFormat="1" ht="14.4" customHeight="1" x14ac:dyDescent="0.3">
      <c r="A100" s="83"/>
      <c r="B100" s="85"/>
      <c r="C100" s="85"/>
      <c r="D100" s="85"/>
      <c r="E100" s="85"/>
      <c r="F100" s="85"/>
      <c r="G100" s="85"/>
      <c r="H100" s="85"/>
      <c r="I100" s="83"/>
      <c r="J100" s="85"/>
      <c r="K100" s="85"/>
      <c r="L100" s="84"/>
      <c r="M100" s="83"/>
      <c r="N100" s="84"/>
      <c r="O100" s="84"/>
      <c r="P100" s="84"/>
      <c r="Q100" s="159"/>
      <c r="R100" s="83"/>
      <c r="S100"/>
      <c r="T100"/>
      <c r="U100"/>
      <c r="V100" s="85"/>
      <c r="W100" s="85"/>
      <c r="X100" s="85"/>
      <c r="Y100" s="85"/>
      <c r="Z100" s="85"/>
      <c r="AA100" s="85"/>
      <c r="AB100" s="85"/>
      <c r="AC100" s="85"/>
      <c r="AD100" s="84"/>
      <c r="AE100" s="85"/>
      <c r="AF100" s="85"/>
      <c r="AG100" s="85"/>
      <c r="AH100" s="85"/>
      <c r="AI100" s="85"/>
      <c r="AJ100" s="85"/>
      <c r="AK100" s="152"/>
    </row>
    <row r="101" spans="1:37" s="118" customFormat="1" ht="14.4" customHeight="1" x14ac:dyDescent="0.3">
      <c r="A101" s="83"/>
      <c r="B101" s="85"/>
      <c r="C101" s="85"/>
      <c r="D101" s="85"/>
      <c r="E101" s="85"/>
      <c r="F101" s="85"/>
      <c r="G101" s="85"/>
      <c r="H101" s="85"/>
      <c r="I101" s="83"/>
      <c r="J101" s="85"/>
      <c r="K101" s="85"/>
      <c r="L101" s="84"/>
      <c r="M101" s="83"/>
      <c r="N101" s="84"/>
      <c r="O101" s="84"/>
      <c r="P101" s="84"/>
      <c r="Q101" s="159"/>
      <c r="R101" s="83"/>
      <c r="S101"/>
      <c r="T101"/>
      <c r="U101"/>
      <c r="V101" s="85"/>
      <c r="W101" s="85"/>
      <c r="X101" s="85"/>
      <c r="Y101" s="85"/>
      <c r="Z101" s="85"/>
      <c r="AA101" s="85"/>
      <c r="AB101" s="85"/>
      <c r="AC101" s="85"/>
      <c r="AD101" s="84"/>
      <c r="AE101" s="85"/>
      <c r="AF101" s="85"/>
      <c r="AG101" s="85"/>
      <c r="AH101" s="85"/>
      <c r="AI101" s="85"/>
      <c r="AJ101" s="85"/>
      <c r="AK101" s="152"/>
    </row>
    <row r="102" spans="1:37" s="118" customFormat="1" ht="14.4" customHeight="1" x14ac:dyDescent="0.3">
      <c r="A102" s="83"/>
      <c r="B102" s="85"/>
      <c r="C102" s="85"/>
      <c r="D102" s="85"/>
      <c r="E102" s="85"/>
      <c r="F102" s="85"/>
      <c r="G102" s="85"/>
      <c r="H102" s="85"/>
      <c r="I102" s="83"/>
      <c r="J102" s="85"/>
      <c r="K102" s="85"/>
      <c r="L102" s="84"/>
      <c r="M102" s="83"/>
      <c r="N102" s="84"/>
      <c r="O102" s="84"/>
      <c r="P102" s="84"/>
      <c r="Q102" s="159"/>
      <c r="R102" s="83"/>
      <c r="S102"/>
      <c r="T102"/>
      <c r="U102"/>
      <c r="V102" s="85"/>
      <c r="W102" s="85"/>
      <c r="X102" s="85"/>
      <c r="Y102" s="85"/>
      <c r="Z102" s="85"/>
      <c r="AA102" s="85"/>
      <c r="AB102" s="85"/>
      <c r="AC102" s="85"/>
      <c r="AD102" s="84"/>
      <c r="AE102" s="85"/>
      <c r="AF102" s="85"/>
      <c r="AG102" s="85"/>
      <c r="AH102" s="85"/>
      <c r="AI102" s="85"/>
      <c r="AJ102" s="85"/>
      <c r="AK102" s="152"/>
    </row>
    <row r="103" spans="1:37" s="118" customFormat="1" ht="14.4" customHeight="1" x14ac:dyDescent="0.3">
      <c r="A103" s="83"/>
      <c r="B103" s="85"/>
      <c r="C103" s="85"/>
      <c r="D103" s="85"/>
      <c r="E103" s="85"/>
      <c r="F103" s="85"/>
      <c r="G103" s="85"/>
      <c r="H103" s="85"/>
      <c r="I103" s="83"/>
      <c r="J103" s="85"/>
      <c r="K103" s="85"/>
      <c r="L103" s="84"/>
      <c r="M103" s="83"/>
      <c r="N103" s="84"/>
      <c r="O103" s="84"/>
      <c r="P103" s="84"/>
      <c r="Q103" s="159"/>
      <c r="R103" s="83"/>
      <c r="S103"/>
      <c r="T103"/>
      <c r="U103"/>
      <c r="V103" s="85"/>
      <c r="W103" s="85"/>
      <c r="X103" s="85"/>
      <c r="Y103" s="85"/>
      <c r="Z103" s="85"/>
      <c r="AA103" s="85"/>
      <c r="AB103" s="85"/>
      <c r="AC103" s="85"/>
      <c r="AD103" s="84"/>
      <c r="AE103" s="85"/>
      <c r="AF103" s="85"/>
      <c r="AG103" s="85"/>
      <c r="AH103" s="85"/>
      <c r="AI103" s="85"/>
      <c r="AJ103" s="85"/>
      <c r="AK103" s="152"/>
    </row>
    <row r="104" spans="1:37" s="118" customFormat="1" ht="14.4" customHeight="1" x14ac:dyDescent="0.3">
      <c r="A104" s="83"/>
      <c r="B104" s="85"/>
      <c r="C104" s="85"/>
      <c r="D104" s="85"/>
      <c r="E104" s="85"/>
      <c r="F104" s="85"/>
      <c r="G104" s="85"/>
      <c r="H104" s="85"/>
      <c r="I104" s="83"/>
      <c r="J104" s="85"/>
      <c r="K104" s="85"/>
      <c r="L104" s="84"/>
      <c r="M104" s="83"/>
      <c r="N104" s="84"/>
      <c r="O104" s="84"/>
      <c r="P104" s="84"/>
      <c r="Q104" s="159"/>
      <c r="R104" s="83"/>
      <c r="S104"/>
      <c r="T104"/>
      <c r="U104"/>
      <c r="V104" s="85"/>
      <c r="W104" s="85"/>
      <c r="X104" s="85"/>
      <c r="Y104" s="85"/>
      <c r="Z104" s="85"/>
      <c r="AA104" s="85"/>
      <c r="AB104" s="85"/>
      <c r="AC104" s="85"/>
      <c r="AD104" s="84"/>
      <c r="AE104" s="85"/>
      <c r="AF104" s="85"/>
      <c r="AG104" s="85"/>
      <c r="AH104" s="85"/>
      <c r="AI104" s="85"/>
      <c r="AJ104" s="85"/>
      <c r="AK104" s="152"/>
    </row>
    <row r="105" spans="1:37" s="118" customFormat="1" ht="14.4" customHeight="1" x14ac:dyDescent="0.3">
      <c r="A105" s="83"/>
      <c r="B105" s="85"/>
      <c r="C105" s="85"/>
      <c r="D105" s="85"/>
      <c r="E105" s="85">
        <f>150*2</f>
        <v>300</v>
      </c>
      <c r="F105" s="85">
        <f>900*4</f>
        <v>3600</v>
      </c>
      <c r="G105" s="85"/>
      <c r="H105" s="85">
        <f>80*4</f>
        <v>320</v>
      </c>
      <c r="I105" s="83">
        <f>27*25</f>
        <v>675</v>
      </c>
      <c r="J105" s="85">
        <f>570+550</f>
        <v>1120</v>
      </c>
      <c r="K105" s="85"/>
      <c r="L105" s="84">
        <f>SUM(E105:J105)</f>
        <v>6015</v>
      </c>
      <c r="M105" s="83"/>
      <c r="N105" s="84"/>
      <c r="O105" s="84">
        <v>668.33333333333337</v>
      </c>
      <c r="P105" s="84"/>
      <c r="Q105" s="159"/>
      <c r="R105" s="83"/>
      <c r="S105"/>
      <c r="T105"/>
      <c r="U105"/>
      <c r="V105" s="85"/>
      <c r="W105" s="85"/>
      <c r="X105" s="85"/>
      <c r="Y105" s="85"/>
      <c r="Z105" s="85"/>
      <c r="AA105" s="85"/>
      <c r="AB105" s="85"/>
      <c r="AC105" s="85"/>
      <c r="AD105" s="84"/>
      <c r="AE105" s="85"/>
      <c r="AF105" s="85"/>
      <c r="AG105" s="85"/>
      <c r="AH105" s="85"/>
      <c r="AI105" s="85"/>
      <c r="AJ105" s="85"/>
      <c r="AK105" s="152"/>
    </row>
    <row r="106" spans="1:37" s="118" customFormat="1" ht="14.4" customHeight="1" x14ac:dyDescent="0.3">
      <c r="A106" s="83"/>
      <c r="B106" s="85"/>
      <c r="C106" s="85"/>
      <c r="D106" s="85"/>
      <c r="E106" s="85"/>
      <c r="F106" s="85"/>
      <c r="G106" s="85"/>
      <c r="H106" s="85"/>
      <c r="I106" s="83"/>
      <c r="J106" s="85"/>
      <c r="K106" s="85"/>
      <c r="L106" s="84"/>
      <c r="M106" s="83"/>
      <c r="N106" s="84"/>
      <c r="O106" s="84"/>
      <c r="P106" s="84"/>
      <c r="Q106" s="159"/>
      <c r="R106" s="83"/>
      <c r="S106"/>
      <c r="T106"/>
      <c r="U106"/>
      <c r="V106" s="85"/>
      <c r="W106" s="85"/>
      <c r="X106" s="85"/>
      <c r="Y106" s="85"/>
      <c r="Z106" s="85"/>
      <c r="AA106" s="85"/>
      <c r="AB106" s="85"/>
      <c r="AC106" s="85"/>
      <c r="AD106" s="84"/>
      <c r="AE106" s="85"/>
      <c r="AF106" s="85"/>
      <c r="AG106" s="85"/>
      <c r="AH106" s="85"/>
      <c r="AI106" s="85"/>
      <c r="AJ106" s="85"/>
      <c r="AK106" s="152"/>
    </row>
    <row r="107" spans="1:37" s="118" customFormat="1" ht="14.4" customHeight="1" x14ac:dyDescent="0.3">
      <c r="A107" s="83"/>
      <c r="B107" s="85"/>
      <c r="C107" s="85"/>
      <c r="D107" s="85"/>
      <c r="E107" s="85"/>
      <c r="F107" s="85"/>
      <c r="G107" s="85"/>
      <c r="H107" s="85"/>
      <c r="I107" s="83"/>
      <c r="J107" s="85"/>
      <c r="K107" s="85"/>
      <c r="L107" s="84"/>
      <c r="M107" s="83"/>
      <c r="N107" s="84"/>
      <c r="O107" s="84"/>
      <c r="P107" s="84"/>
      <c r="Q107" s="159"/>
      <c r="R107" s="83"/>
      <c r="S107"/>
      <c r="T107"/>
      <c r="U107"/>
      <c r="V107" s="85"/>
      <c r="W107" s="85"/>
      <c r="X107" s="85"/>
      <c r="Y107" s="85"/>
      <c r="Z107" s="85"/>
      <c r="AA107" s="85"/>
      <c r="AB107" s="85"/>
      <c r="AC107" s="85"/>
      <c r="AD107" s="84"/>
      <c r="AE107" s="85"/>
      <c r="AF107" s="85"/>
      <c r="AG107" s="85"/>
      <c r="AH107" s="85"/>
      <c r="AI107" s="85"/>
      <c r="AJ107" s="85"/>
      <c r="AK107" s="152"/>
    </row>
    <row r="108" spans="1:37" s="118" customFormat="1" ht="14.4" customHeight="1" x14ac:dyDescent="0.3">
      <c r="A108" s="83"/>
      <c r="B108" s="85"/>
      <c r="C108" s="85"/>
      <c r="D108" s="85"/>
      <c r="E108" s="85"/>
      <c r="F108" s="85"/>
      <c r="G108" s="85"/>
      <c r="H108" s="85"/>
      <c r="I108" s="83"/>
      <c r="J108" s="85"/>
      <c r="K108" s="85"/>
      <c r="L108" s="84"/>
      <c r="M108" s="83"/>
      <c r="N108" s="84"/>
      <c r="O108" s="84"/>
      <c r="P108" s="84"/>
      <c r="Q108" s="159"/>
      <c r="R108" s="83"/>
      <c r="S108"/>
      <c r="T108"/>
      <c r="U108"/>
      <c r="V108" s="85"/>
      <c r="W108" s="85"/>
      <c r="X108" s="85"/>
      <c r="Y108" s="85"/>
      <c r="Z108" s="85"/>
      <c r="AA108" s="85"/>
      <c r="AB108" s="85"/>
      <c r="AC108" s="85"/>
      <c r="AD108" s="84"/>
      <c r="AE108" s="85"/>
      <c r="AF108" s="85"/>
      <c r="AG108" s="85"/>
      <c r="AH108" s="85"/>
      <c r="AI108" s="85"/>
      <c r="AJ108" s="85"/>
      <c r="AK108" s="152"/>
    </row>
    <row r="109" spans="1:37" s="118" customFormat="1" ht="14.4" customHeight="1" x14ac:dyDescent="0.3">
      <c r="A109" s="83"/>
      <c r="B109" s="85"/>
      <c r="C109" s="85"/>
      <c r="D109" s="85"/>
      <c r="E109" s="85"/>
      <c r="F109" s="85"/>
      <c r="G109" s="85"/>
      <c r="H109" s="85"/>
      <c r="I109" s="83"/>
      <c r="J109" s="85"/>
      <c r="K109" s="85"/>
      <c r="L109" s="84"/>
      <c r="M109" s="83"/>
      <c r="N109" s="84"/>
      <c r="O109" s="84"/>
      <c r="P109" s="84"/>
      <c r="Q109" s="159"/>
      <c r="R109" s="83"/>
      <c r="S109"/>
      <c r="T109"/>
      <c r="U109"/>
      <c r="V109" s="85"/>
      <c r="W109" s="85"/>
      <c r="X109" s="85"/>
      <c r="Y109" s="85"/>
      <c r="Z109" s="85"/>
      <c r="AA109" s="85"/>
      <c r="AB109" s="85"/>
      <c r="AC109" s="85"/>
      <c r="AD109" s="84"/>
      <c r="AE109" s="85"/>
      <c r="AF109" s="85"/>
      <c r="AG109" s="85"/>
      <c r="AH109" s="85"/>
      <c r="AI109" s="85"/>
      <c r="AJ109" s="85"/>
      <c r="AK109" s="152"/>
    </row>
    <row r="110" spans="1:37" s="118" customFormat="1" ht="14.4" customHeight="1" x14ac:dyDescent="0.3">
      <c r="A110" s="85"/>
      <c r="B110" s="85"/>
      <c r="C110" s="85"/>
      <c r="D110" s="85"/>
      <c r="E110" s="85"/>
      <c r="F110" s="85"/>
      <c r="G110" s="85"/>
      <c r="H110" s="85"/>
      <c r="I110" s="85"/>
      <c r="J110" s="85"/>
      <c r="K110" s="85"/>
      <c r="L110" s="101"/>
      <c r="M110" s="83"/>
      <c r="N110" s="83"/>
      <c r="O110" s="101"/>
      <c r="P110" s="101"/>
      <c r="Q110" s="101"/>
      <c r="R110" s="83"/>
      <c r="S110"/>
      <c r="T110"/>
      <c r="U110"/>
      <c r="V110" s="85"/>
      <c r="W110" s="85"/>
      <c r="X110" s="85"/>
      <c r="Y110" s="85"/>
      <c r="Z110" s="85"/>
      <c r="AA110" s="85"/>
      <c r="AB110" s="85"/>
      <c r="AC110" s="85"/>
      <c r="AD110" s="101"/>
      <c r="AE110" s="85"/>
      <c r="AF110" s="85"/>
      <c r="AG110" s="85"/>
      <c r="AH110" s="85"/>
      <c r="AI110" s="85"/>
      <c r="AJ110" s="85"/>
      <c r="AK110" s="152"/>
    </row>
    <row r="111" spans="1:37" s="118" customFormat="1" ht="14.4" customHeight="1" x14ac:dyDescent="0.3">
      <c r="A111" s="85"/>
      <c r="B111" s="85"/>
      <c r="C111" s="85"/>
      <c r="D111" s="85"/>
      <c r="E111" s="85"/>
      <c r="F111" s="85"/>
      <c r="G111" s="85"/>
      <c r="H111" s="85"/>
      <c r="I111" s="85"/>
      <c r="J111" s="85"/>
      <c r="K111" s="85"/>
      <c r="L111" s="101"/>
      <c r="M111" s="83"/>
      <c r="N111" s="83"/>
      <c r="O111" s="101"/>
      <c r="P111" s="101"/>
      <c r="Q111" s="101"/>
      <c r="R111" s="83"/>
      <c r="S111"/>
      <c r="T111"/>
      <c r="U111"/>
      <c r="V111" s="85"/>
      <c r="W111" s="85"/>
      <c r="X111" s="85"/>
      <c r="Y111" s="85"/>
      <c r="Z111" s="85"/>
      <c r="AA111" s="85"/>
      <c r="AB111" s="85"/>
      <c r="AC111" s="85"/>
      <c r="AD111" s="101"/>
      <c r="AE111" s="85"/>
      <c r="AF111" s="85"/>
      <c r="AG111" s="85"/>
      <c r="AH111" s="85"/>
      <c r="AI111" s="85"/>
      <c r="AJ111" s="85"/>
      <c r="AK111" s="152"/>
    </row>
    <row r="112" spans="1:37" s="118" customFormat="1" ht="14.4" customHeight="1" x14ac:dyDescent="0.3">
      <c r="A112" s="85"/>
      <c r="B112" s="85"/>
      <c r="C112" s="85"/>
      <c r="D112" s="85"/>
      <c r="E112" s="85"/>
      <c r="F112" s="85"/>
      <c r="G112" s="85"/>
      <c r="H112" s="85"/>
      <c r="I112" s="85"/>
      <c r="J112" s="85"/>
      <c r="K112" s="85"/>
      <c r="L112" s="101"/>
      <c r="M112" s="83"/>
      <c r="N112" s="83"/>
      <c r="O112" s="101"/>
      <c r="P112" s="101"/>
      <c r="Q112" s="101"/>
      <c r="R112" s="83"/>
      <c r="S112"/>
      <c r="T112"/>
      <c r="U112"/>
      <c r="V112" s="85"/>
      <c r="W112" s="85"/>
      <c r="X112" s="85"/>
      <c r="Y112" s="85"/>
      <c r="Z112" s="85"/>
      <c r="AA112" s="85"/>
      <c r="AB112" s="85"/>
      <c r="AC112" s="85"/>
      <c r="AD112" s="101"/>
      <c r="AE112" s="85"/>
      <c r="AF112" s="85"/>
      <c r="AG112" s="85"/>
      <c r="AH112" s="85"/>
      <c r="AI112" s="85"/>
      <c r="AJ112" s="85"/>
      <c r="AK112" s="152"/>
    </row>
    <row r="113" spans="1:37" s="118" customFormat="1" ht="14.4" customHeight="1" x14ac:dyDescent="0.3">
      <c r="A113" s="85"/>
      <c r="B113" s="85"/>
      <c r="C113" s="85"/>
      <c r="D113" s="85"/>
      <c r="E113" s="85"/>
      <c r="F113" s="85"/>
      <c r="G113" s="85"/>
      <c r="H113" s="85"/>
      <c r="I113" s="85"/>
      <c r="J113" s="85"/>
      <c r="K113" s="85"/>
      <c r="L113" s="101"/>
      <c r="M113" s="83"/>
      <c r="N113" s="83"/>
      <c r="O113" s="101"/>
      <c r="P113" s="101"/>
      <c r="Q113" s="101"/>
      <c r="R113" s="83"/>
      <c r="S113"/>
      <c r="T113"/>
      <c r="U113"/>
      <c r="V113" s="85"/>
      <c r="W113" s="85"/>
      <c r="X113" s="85"/>
      <c r="Y113" s="85"/>
      <c r="Z113" s="85"/>
      <c r="AA113" s="85"/>
      <c r="AB113" s="85"/>
      <c r="AC113" s="85"/>
      <c r="AD113" s="101"/>
      <c r="AE113" s="85"/>
      <c r="AF113" s="85"/>
      <c r="AG113" s="85"/>
      <c r="AH113" s="85"/>
      <c r="AI113" s="85"/>
      <c r="AJ113" s="85"/>
      <c r="AK113" s="152"/>
    </row>
    <row r="114" spans="1:37" s="118" customFormat="1" ht="14.4" customHeight="1" x14ac:dyDescent="0.3">
      <c r="A114" s="85"/>
      <c r="B114" s="85"/>
      <c r="C114" s="85"/>
      <c r="D114" s="85"/>
      <c r="E114" s="85"/>
      <c r="F114" s="85"/>
      <c r="G114" s="85"/>
      <c r="H114" s="85"/>
      <c r="I114" s="85"/>
      <c r="J114" s="85"/>
      <c r="K114" s="85"/>
      <c r="L114" s="101"/>
      <c r="M114" s="83"/>
      <c r="N114" s="83"/>
      <c r="O114" s="101"/>
      <c r="P114" s="101"/>
      <c r="Q114" s="101"/>
      <c r="R114" s="83"/>
      <c r="S114"/>
      <c r="T114"/>
      <c r="U114"/>
      <c r="V114" s="85"/>
      <c r="W114" s="85"/>
      <c r="X114" s="85"/>
      <c r="Y114" s="85"/>
      <c r="Z114" s="85"/>
      <c r="AA114" s="85"/>
      <c r="AB114" s="85"/>
      <c r="AC114" s="85"/>
      <c r="AD114" s="101"/>
      <c r="AE114" s="85"/>
      <c r="AF114" s="85"/>
      <c r="AG114" s="85"/>
      <c r="AH114" s="85"/>
      <c r="AI114" s="85"/>
      <c r="AJ114" s="85"/>
      <c r="AK114" s="152"/>
    </row>
    <row r="115" spans="1:37" s="118" customFormat="1" ht="14.4" customHeight="1" x14ac:dyDescent="0.3">
      <c r="A115" s="85"/>
      <c r="B115" s="85"/>
      <c r="C115" s="85"/>
      <c r="D115" s="85"/>
      <c r="E115" s="85"/>
      <c r="F115" s="85"/>
      <c r="G115" s="85"/>
      <c r="H115" s="85"/>
      <c r="I115" s="85"/>
      <c r="J115" s="85"/>
      <c r="K115" s="85"/>
      <c r="L115" s="82" t="str">
        <f>CONCATENATE(999,RIGHT(B115,2),RIGHT(H115,2),RIGHT(AB115,2),RIGHT(V115,2))</f>
        <v>999</v>
      </c>
      <c r="M115" s="83"/>
      <c r="N115" s="83"/>
      <c r="O115" s="101"/>
      <c r="P115" s="101"/>
      <c r="Q115" s="101"/>
      <c r="R115" s="83"/>
      <c r="S115"/>
      <c r="T115"/>
      <c r="U115"/>
      <c r="V115" s="85"/>
      <c r="W115" s="85"/>
      <c r="X115" s="85"/>
      <c r="Y115" s="85"/>
      <c r="Z115" s="85"/>
      <c r="AA115" s="85"/>
      <c r="AB115" s="85"/>
      <c r="AC115" s="85"/>
      <c r="AD115" s="84"/>
      <c r="AE115" s="85"/>
      <c r="AF115" s="85"/>
      <c r="AG115" s="85"/>
      <c r="AH115" s="85"/>
      <c r="AI115" s="85"/>
      <c r="AJ115" s="85"/>
      <c r="AK115" s="152"/>
    </row>
    <row r="116" spans="1:37" s="118" customFormat="1" ht="14.4" customHeight="1" x14ac:dyDescent="0.3">
      <c r="A116" s="85"/>
      <c r="B116" s="85"/>
      <c r="C116" s="85"/>
      <c r="D116" s="85"/>
      <c r="E116" s="85"/>
      <c r="F116" s="85"/>
      <c r="G116" s="85"/>
      <c r="H116" s="85"/>
      <c r="I116" s="85"/>
      <c r="J116" s="85"/>
      <c r="K116" s="85"/>
      <c r="L116" s="82" t="str">
        <f>CONCATENATE(999,RIGHT(H116,2),RIGHT(AB116,2),RIGHT(V116,2))</f>
        <v>999</v>
      </c>
      <c r="M116" s="83"/>
      <c r="N116" s="83"/>
      <c r="O116" s="101"/>
      <c r="P116" s="101"/>
      <c r="Q116" s="101"/>
      <c r="R116" s="83"/>
      <c r="S116"/>
      <c r="T116"/>
      <c r="U116"/>
      <c r="V116" s="85"/>
      <c r="W116" s="85"/>
      <c r="X116" s="85"/>
      <c r="Y116" s="85"/>
      <c r="Z116" s="85"/>
      <c r="AA116" s="85"/>
      <c r="AB116" s="85"/>
      <c r="AC116" s="85"/>
      <c r="AD116" s="84"/>
      <c r="AE116" s="85"/>
      <c r="AF116" s="85"/>
      <c r="AG116" s="85"/>
      <c r="AH116" s="85"/>
      <c r="AI116" s="85"/>
      <c r="AJ116" s="85"/>
      <c r="AK116" s="152"/>
    </row>
    <row r="117" spans="1:37" s="118" customFormat="1" ht="14.4" customHeight="1" x14ac:dyDescent="0.3">
      <c r="A117" s="85"/>
      <c r="B117" s="85"/>
      <c r="C117" s="85"/>
      <c r="D117" s="85"/>
      <c r="E117" s="85"/>
      <c r="F117" s="85"/>
      <c r="G117" s="85"/>
      <c r="H117" s="85"/>
      <c r="I117" s="85"/>
      <c r="J117" s="85"/>
      <c r="K117" s="85"/>
      <c r="L117" s="101" t="s">
        <v>4446</v>
      </c>
      <c r="M117" s="83"/>
      <c r="N117" s="83"/>
      <c r="O117" s="101"/>
      <c r="P117" s="101"/>
      <c r="Q117" s="101"/>
      <c r="R117" s="83"/>
      <c r="S117"/>
      <c r="T117"/>
      <c r="U117"/>
      <c r="V117" s="85"/>
      <c r="W117" s="85"/>
      <c r="X117" s="85"/>
      <c r="Y117" s="85"/>
      <c r="Z117" s="85"/>
      <c r="AA117" s="85"/>
      <c r="AB117" s="85"/>
      <c r="AC117" s="85"/>
      <c r="AD117" s="101"/>
      <c r="AE117" s="85"/>
      <c r="AF117" s="85"/>
      <c r="AG117" s="85"/>
      <c r="AH117" s="85"/>
      <c r="AI117" s="85"/>
      <c r="AJ117" s="85"/>
      <c r="AK117" s="152"/>
    </row>
    <row r="118" spans="1:37" s="118" customFormat="1" ht="14.4" customHeight="1" x14ac:dyDescent="0.3">
      <c r="A118" s="85"/>
      <c r="B118" s="85"/>
      <c r="C118" s="85"/>
      <c r="D118" s="85"/>
      <c r="E118" s="85"/>
      <c r="F118" s="85"/>
      <c r="G118" s="85"/>
      <c r="H118" s="85"/>
      <c r="I118" s="85"/>
      <c r="J118" s="85"/>
      <c r="K118" s="85"/>
      <c r="L118" s="101" t="s">
        <v>4445</v>
      </c>
      <c r="M118" s="83"/>
      <c r="N118" s="83"/>
      <c r="O118" s="101"/>
      <c r="P118" s="101"/>
      <c r="Q118" s="101"/>
      <c r="R118" s="83"/>
      <c r="S118"/>
      <c r="T118"/>
      <c r="U118"/>
      <c r="V118" s="85"/>
      <c r="W118" s="85"/>
      <c r="X118" s="85"/>
      <c r="Y118" s="85"/>
      <c r="Z118" s="85"/>
      <c r="AA118" s="85"/>
      <c r="AB118" s="85"/>
      <c r="AC118" s="85"/>
      <c r="AD118" s="101"/>
      <c r="AE118" s="85"/>
      <c r="AF118" s="85"/>
      <c r="AG118" s="85"/>
      <c r="AH118" s="85"/>
      <c r="AI118" s="85"/>
      <c r="AJ118" s="85"/>
      <c r="AK118" s="152"/>
    </row>
    <row r="119" spans="1:37" s="118" customFormat="1" ht="14.4" customHeight="1" x14ac:dyDescent="0.3">
      <c r="A119" s="85"/>
      <c r="B119" s="85"/>
      <c r="C119" s="85"/>
      <c r="D119" s="85"/>
      <c r="E119" s="85"/>
      <c r="F119" s="85"/>
      <c r="G119" s="85"/>
      <c r="H119" s="85"/>
      <c r="I119" s="85"/>
      <c r="J119" s="85"/>
      <c r="K119" s="85"/>
      <c r="L119" s="101"/>
      <c r="M119" s="83"/>
      <c r="N119" s="83"/>
      <c r="O119" s="101"/>
      <c r="P119" s="101"/>
      <c r="Q119" s="101"/>
      <c r="R119" s="83"/>
      <c r="S119"/>
      <c r="T119"/>
      <c r="U119"/>
      <c r="V119" s="85"/>
      <c r="W119" s="85"/>
      <c r="X119" s="85"/>
      <c r="Y119" s="85"/>
      <c r="Z119" s="85"/>
      <c r="AA119" s="85"/>
      <c r="AB119" s="85"/>
      <c r="AC119" s="85"/>
      <c r="AD119" s="101"/>
      <c r="AE119" s="85"/>
      <c r="AF119" s="85"/>
      <c r="AG119" s="85"/>
      <c r="AH119" s="85"/>
      <c r="AI119" s="85"/>
      <c r="AJ119" s="85"/>
      <c r="AK119" s="152"/>
    </row>
    <row r="120" spans="1:37" s="118" customFormat="1" ht="14.4" customHeight="1" x14ac:dyDescent="0.3">
      <c r="A120" s="85"/>
      <c r="B120" s="85"/>
      <c r="C120" s="85"/>
      <c r="D120" s="85"/>
      <c r="E120" s="85"/>
      <c r="F120" s="85"/>
      <c r="G120" s="85"/>
      <c r="H120" s="85"/>
      <c r="I120" s="85"/>
      <c r="J120" s="85"/>
      <c r="K120" s="85"/>
      <c r="L120" s="101"/>
      <c r="M120" s="83"/>
      <c r="N120" s="83"/>
      <c r="O120" s="101"/>
      <c r="P120" s="101"/>
      <c r="Q120" s="101"/>
      <c r="R120" s="83"/>
      <c r="S120"/>
      <c r="T120"/>
      <c r="U120"/>
      <c r="V120" s="85"/>
      <c r="W120" s="85"/>
      <c r="X120" s="85"/>
      <c r="Y120" s="85"/>
      <c r="Z120" s="85"/>
      <c r="AA120" s="85"/>
      <c r="AB120" s="85"/>
      <c r="AC120" s="85"/>
      <c r="AD120" s="101"/>
      <c r="AE120" s="85"/>
      <c r="AF120" s="85"/>
      <c r="AG120" s="85"/>
      <c r="AH120" s="85"/>
      <c r="AI120" s="85"/>
      <c r="AJ120" s="85"/>
      <c r="AK120" s="152"/>
    </row>
    <row r="121" spans="1:37" s="118" customFormat="1" ht="14.4" customHeight="1" x14ac:dyDescent="0.3">
      <c r="A121" s="85"/>
      <c r="B121" s="85"/>
      <c r="C121" s="85"/>
      <c r="D121" s="85"/>
      <c r="E121" s="85"/>
      <c r="F121" s="85"/>
      <c r="G121" s="85"/>
      <c r="H121" s="85"/>
      <c r="I121" s="85"/>
      <c r="J121" s="85"/>
      <c r="K121" s="85"/>
      <c r="L121" s="101"/>
      <c r="M121" s="83"/>
      <c r="N121" s="83"/>
      <c r="O121" s="101"/>
      <c r="P121" s="101"/>
      <c r="Q121" s="101"/>
      <c r="R121" s="83"/>
      <c r="S121"/>
      <c r="T121"/>
      <c r="U121"/>
      <c r="V121" s="85"/>
      <c r="W121" s="85"/>
      <c r="X121" s="85"/>
      <c r="Y121" s="85"/>
      <c r="Z121" s="85"/>
      <c r="AA121" s="85"/>
      <c r="AB121" s="85"/>
      <c r="AC121" s="85"/>
      <c r="AD121" s="101"/>
      <c r="AE121" s="85"/>
      <c r="AF121" s="85"/>
      <c r="AG121" s="85"/>
      <c r="AH121" s="85"/>
      <c r="AI121" s="85"/>
      <c r="AJ121" s="85"/>
      <c r="AK121" s="152"/>
    </row>
    <row r="122" spans="1:37" s="118" customFormat="1" ht="14.4" customHeight="1" x14ac:dyDescent="0.3">
      <c r="A122" s="85"/>
      <c r="B122" s="85"/>
      <c r="C122" s="85"/>
      <c r="D122" s="85"/>
      <c r="E122" s="85"/>
      <c r="F122" s="85"/>
      <c r="G122" s="85"/>
      <c r="H122" s="85"/>
      <c r="I122" s="85"/>
      <c r="J122" s="85"/>
      <c r="K122" s="85"/>
      <c r="L122" s="101"/>
      <c r="M122" s="83"/>
      <c r="N122" s="83"/>
      <c r="O122" s="101"/>
      <c r="P122" s="101"/>
      <c r="Q122" s="101"/>
      <c r="R122" s="83"/>
      <c r="S122"/>
      <c r="T122"/>
      <c r="U122"/>
      <c r="V122" s="85"/>
      <c r="W122" s="85"/>
      <c r="X122" s="85"/>
      <c r="Y122" s="85"/>
      <c r="Z122" s="85"/>
      <c r="AA122" s="85"/>
      <c r="AB122" s="85"/>
      <c r="AC122" s="85"/>
      <c r="AD122" s="101"/>
      <c r="AE122" s="85"/>
      <c r="AF122" s="85"/>
      <c r="AG122" s="85"/>
      <c r="AH122" s="85"/>
      <c r="AI122" s="85"/>
      <c r="AJ122" s="85"/>
      <c r="AK122" s="152"/>
    </row>
    <row r="123" spans="1:37" s="118" customFormat="1" ht="14.4" customHeight="1" x14ac:dyDescent="0.3">
      <c r="A123" s="85"/>
      <c r="B123" s="85"/>
      <c r="C123" s="85"/>
      <c r="D123" s="85"/>
      <c r="E123" s="85"/>
      <c r="F123" s="85"/>
      <c r="G123" s="85"/>
      <c r="H123" s="85"/>
      <c r="I123" s="85"/>
      <c r="J123" s="85"/>
      <c r="K123" s="85"/>
      <c r="L123" s="101"/>
      <c r="M123" s="83"/>
      <c r="N123" s="83"/>
      <c r="O123" s="101"/>
      <c r="P123" s="101"/>
      <c r="Q123" s="101"/>
      <c r="R123" s="83"/>
      <c r="S123"/>
      <c r="T123"/>
      <c r="U123"/>
      <c r="V123" s="85"/>
      <c r="W123" s="85"/>
      <c r="X123" s="85"/>
      <c r="Y123" s="85"/>
      <c r="Z123" s="85"/>
      <c r="AA123" s="85"/>
      <c r="AB123" s="85"/>
      <c r="AC123" s="85"/>
      <c r="AD123" s="101"/>
      <c r="AE123" s="85"/>
      <c r="AF123" s="85"/>
      <c r="AG123" s="85"/>
      <c r="AH123" s="85"/>
      <c r="AI123" s="85"/>
      <c r="AJ123" s="85"/>
      <c r="AK123" s="152"/>
    </row>
    <row r="124" spans="1:37" s="118" customFormat="1" ht="14.4" customHeight="1" x14ac:dyDescent="0.3">
      <c r="A124" s="85"/>
      <c r="B124" s="85"/>
      <c r="C124" s="85"/>
      <c r="D124" s="85"/>
      <c r="E124" s="85"/>
      <c r="F124" s="85"/>
      <c r="G124" s="85"/>
      <c r="H124" s="85"/>
      <c r="I124" s="85"/>
      <c r="J124" s="85"/>
      <c r="K124" s="85"/>
      <c r="L124" s="101"/>
      <c r="M124" s="83"/>
      <c r="N124" s="83"/>
      <c r="O124" s="101"/>
      <c r="P124" s="101"/>
      <c r="Q124" s="101"/>
      <c r="R124" s="83"/>
      <c r="S124"/>
      <c r="T124"/>
      <c r="U124"/>
      <c r="V124" s="85"/>
      <c r="W124" s="85"/>
      <c r="X124" s="85"/>
      <c r="Y124" s="85"/>
      <c r="Z124" s="85"/>
      <c r="AA124" s="85"/>
      <c r="AB124" s="85"/>
      <c r="AC124" s="85"/>
      <c r="AD124" s="101"/>
      <c r="AE124" s="85"/>
      <c r="AF124" s="85"/>
      <c r="AG124" s="85"/>
      <c r="AH124" s="85"/>
      <c r="AI124" s="85"/>
      <c r="AJ124" s="85"/>
      <c r="AK124" s="152"/>
    </row>
    <row r="125" spans="1:37" s="118" customFormat="1" ht="14.4" customHeight="1" x14ac:dyDescent="0.3">
      <c r="A125" s="85"/>
      <c r="B125" s="85"/>
      <c r="C125" s="85"/>
      <c r="D125" s="85"/>
      <c r="E125" s="85"/>
      <c r="F125" s="85"/>
      <c r="G125" s="85"/>
      <c r="H125" s="85"/>
      <c r="I125" s="85"/>
      <c r="J125" s="85"/>
      <c r="K125" s="85"/>
      <c r="L125" s="101"/>
      <c r="M125" s="83"/>
      <c r="N125" s="83"/>
      <c r="O125" s="101"/>
      <c r="P125" s="101"/>
      <c r="Q125" s="101"/>
      <c r="R125" s="83"/>
      <c r="S125"/>
      <c r="T125"/>
      <c r="U125"/>
      <c r="V125" s="85"/>
      <c r="W125" s="85"/>
      <c r="X125" s="85"/>
      <c r="Y125" s="85"/>
      <c r="Z125" s="85"/>
      <c r="AA125" s="85"/>
      <c r="AB125" s="85"/>
      <c r="AC125" s="85"/>
      <c r="AD125" s="101"/>
      <c r="AE125" s="85"/>
      <c r="AF125" s="85"/>
      <c r="AG125" s="85"/>
      <c r="AH125" s="85"/>
      <c r="AI125" s="85"/>
      <c r="AJ125" s="85"/>
      <c r="AK125" s="152"/>
    </row>
    <row r="126" spans="1:37" s="118" customFormat="1" ht="14.4" customHeight="1" x14ac:dyDescent="0.3">
      <c r="A126" s="85"/>
      <c r="B126" s="85"/>
      <c r="C126" s="85"/>
      <c r="D126" s="85"/>
      <c r="E126" s="85"/>
      <c r="F126" s="85"/>
      <c r="G126" s="85"/>
      <c r="H126" s="85"/>
      <c r="I126" s="85"/>
      <c r="J126" s="85"/>
      <c r="K126" s="85"/>
      <c r="L126" s="101"/>
      <c r="M126" s="83"/>
      <c r="N126" s="83"/>
      <c r="O126" s="101"/>
      <c r="P126" s="101"/>
      <c r="Q126" s="101"/>
      <c r="R126" s="83"/>
      <c r="S126"/>
      <c r="T126"/>
      <c r="U126"/>
      <c r="V126" s="85"/>
      <c r="W126" s="85"/>
      <c r="X126" s="85"/>
      <c r="Y126" s="85"/>
      <c r="Z126" s="85"/>
      <c r="AA126" s="85"/>
      <c r="AB126" s="85"/>
      <c r="AC126" s="85"/>
      <c r="AD126" s="101"/>
      <c r="AE126" s="85"/>
      <c r="AF126" s="85"/>
      <c r="AG126" s="85"/>
      <c r="AH126" s="85"/>
      <c r="AI126" s="85"/>
      <c r="AJ126" s="85"/>
      <c r="AK126" s="152"/>
    </row>
    <row r="127" spans="1:37" s="118" customFormat="1" ht="14.4" customHeight="1" x14ac:dyDescent="0.3">
      <c r="A127" s="85"/>
      <c r="B127" s="85"/>
      <c r="C127" s="85"/>
      <c r="D127" s="85"/>
      <c r="E127" s="85"/>
      <c r="F127" s="85"/>
      <c r="G127" s="85"/>
      <c r="H127" s="85"/>
      <c r="I127" s="85"/>
      <c r="J127" s="85"/>
      <c r="K127" s="85"/>
      <c r="L127" s="101"/>
      <c r="M127" s="83"/>
      <c r="N127" s="83"/>
      <c r="O127" s="101"/>
      <c r="P127" s="101"/>
      <c r="Q127" s="101"/>
      <c r="R127" s="83"/>
      <c r="S127"/>
      <c r="T127"/>
      <c r="U127"/>
      <c r="V127" s="85"/>
      <c r="W127" s="85"/>
      <c r="X127" s="85"/>
      <c r="Y127" s="85"/>
      <c r="Z127" s="85"/>
      <c r="AA127" s="85"/>
      <c r="AB127" s="85"/>
      <c r="AC127" s="85"/>
      <c r="AD127" s="101"/>
      <c r="AE127" s="85"/>
      <c r="AF127" s="85"/>
      <c r="AG127" s="85"/>
      <c r="AH127" s="85"/>
      <c r="AI127" s="85"/>
      <c r="AJ127" s="85"/>
      <c r="AK127" s="152"/>
    </row>
    <row r="128" spans="1:37" s="118" customFormat="1" ht="14.4" customHeight="1" x14ac:dyDescent="0.3">
      <c r="A128" s="85"/>
      <c r="B128" s="85"/>
      <c r="C128" s="85"/>
      <c r="D128" s="85"/>
      <c r="E128" s="85"/>
      <c r="F128" s="85"/>
      <c r="G128" s="85"/>
      <c r="H128" s="85"/>
      <c r="I128" s="85"/>
      <c r="J128" s="85"/>
      <c r="K128" s="85"/>
      <c r="L128" s="101"/>
      <c r="M128" s="83"/>
      <c r="N128" s="83"/>
      <c r="O128" s="101"/>
      <c r="P128" s="101"/>
      <c r="Q128" s="101"/>
      <c r="R128" s="83"/>
      <c r="S128"/>
      <c r="T128"/>
      <c r="U128"/>
      <c r="V128" s="85"/>
      <c r="W128" s="85"/>
      <c r="X128" s="85"/>
      <c r="Y128" s="85"/>
      <c r="Z128" s="85"/>
      <c r="AA128" s="85"/>
      <c r="AB128" s="85"/>
      <c r="AC128" s="85"/>
      <c r="AD128" s="101"/>
      <c r="AE128" s="85"/>
      <c r="AF128" s="85"/>
      <c r="AG128" s="85"/>
      <c r="AH128" s="85"/>
      <c r="AI128" s="85"/>
      <c r="AJ128" s="85"/>
      <c r="AK128" s="152"/>
    </row>
    <row r="129" spans="1:37" s="118" customFormat="1" ht="14.4" customHeight="1" x14ac:dyDescent="0.3">
      <c r="A129" s="85"/>
      <c r="B129" s="85"/>
      <c r="C129" s="85"/>
      <c r="D129" s="85"/>
      <c r="E129" s="85"/>
      <c r="F129" s="85"/>
      <c r="G129" s="85"/>
      <c r="H129" s="85"/>
      <c r="I129" s="85"/>
      <c r="J129" s="85"/>
      <c r="K129" s="85"/>
      <c r="L129" s="101"/>
      <c r="M129" s="83"/>
      <c r="N129" s="83"/>
      <c r="O129" s="101"/>
      <c r="P129" s="101"/>
      <c r="Q129" s="101"/>
      <c r="R129" s="83"/>
      <c r="S129"/>
      <c r="T129"/>
      <c r="U129"/>
      <c r="V129" s="85"/>
      <c r="W129" s="85"/>
      <c r="X129" s="85"/>
      <c r="Y129" s="85"/>
      <c r="Z129" s="85"/>
      <c r="AA129" s="85"/>
      <c r="AB129" s="85"/>
      <c r="AC129" s="85"/>
      <c r="AD129" s="101"/>
      <c r="AE129" s="85"/>
      <c r="AF129" s="85"/>
      <c r="AG129" s="85"/>
      <c r="AH129" s="85"/>
      <c r="AI129" s="85"/>
      <c r="AJ129" s="85"/>
      <c r="AK129" s="152"/>
    </row>
    <row r="130" spans="1:37" s="118" customFormat="1" ht="14.4" customHeight="1" x14ac:dyDescent="0.3">
      <c r="A130" s="85"/>
      <c r="B130" s="85"/>
      <c r="C130" s="85"/>
      <c r="D130" s="85"/>
      <c r="E130" s="85"/>
      <c r="F130" s="85"/>
      <c r="G130" s="85"/>
      <c r="H130" s="85"/>
      <c r="I130" s="85"/>
      <c r="J130" s="85"/>
      <c r="K130" s="85"/>
      <c r="L130" s="101"/>
      <c r="M130" s="83"/>
      <c r="N130" s="83"/>
      <c r="O130" s="101"/>
      <c r="P130" s="101"/>
      <c r="Q130" s="101"/>
      <c r="R130" s="83"/>
      <c r="S130"/>
      <c r="T130"/>
      <c r="U130"/>
      <c r="V130" s="85"/>
      <c r="W130" s="85"/>
      <c r="X130" s="85"/>
      <c r="Y130" s="85"/>
      <c r="Z130" s="85"/>
      <c r="AA130" s="85"/>
      <c r="AB130" s="85"/>
      <c r="AC130" s="85"/>
      <c r="AD130" s="101"/>
      <c r="AE130" s="85"/>
      <c r="AF130" s="85"/>
      <c r="AG130" s="85"/>
      <c r="AH130" s="85"/>
      <c r="AI130" s="85"/>
      <c r="AJ130" s="85"/>
      <c r="AK130" s="152"/>
    </row>
    <row r="131" spans="1:37" s="118" customFormat="1" ht="14.4" customHeight="1" x14ac:dyDescent="0.3">
      <c r="A131" s="85"/>
      <c r="B131" s="85"/>
      <c r="C131" s="85"/>
      <c r="D131" s="85"/>
      <c r="E131" s="85"/>
      <c r="F131" s="85"/>
      <c r="G131" s="85"/>
      <c r="H131" s="85"/>
      <c r="I131" s="85"/>
      <c r="J131" s="85"/>
      <c r="K131" s="85"/>
      <c r="L131" s="101"/>
      <c r="M131" s="83"/>
      <c r="N131" s="83"/>
      <c r="O131" s="101"/>
      <c r="P131" s="101"/>
      <c r="Q131" s="101"/>
      <c r="R131" s="83"/>
      <c r="S131"/>
      <c r="T131"/>
      <c r="U131"/>
      <c r="V131" s="85"/>
      <c r="W131" s="85"/>
      <c r="X131" s="85"/>
      <c r="Y131" s="85"/>
      <c r="Z131" s="85"/>
      <c r="AA131" s="85"/>
      <c r="AB131" s="85"/>
      <c r="AC131" s="85"/>
      <c r="AD131" s="101"/>
      <c r="AE131" s="85"/>
      <c r="AF131" s="85"/>
      <c r="AG131" s="85"/>
      <c r="AH131" s="85"/>
      <c r="AI131" s="85"/>
      <c r="AJ131" s="85"/>
      <c r="AK131" s="152"/>
    </row>
    <row r="132" spans="1:37" s="118" customFormat="1" ht="14.4" customHeight="1" x14ac:dyDescent="0.3">
      <c r="A132" s="85"/>
      <c r="B132" s="85"/>
      <c r="C132" s="85"/>
      <c r="D132" s="85"/>
      <c r="E132" s="85"/>
      <c r="F132" s="85"/>
      <c r="G132" s="85"/>
      <c r="H132" s="85"/>
      <c r="I132" s="85"/>
      <c r="J132" s="85"/>
      <c r="K132" s="85"/>
      <c r="L132" s="101"/>
      <c r="M132" s="83"/>
      <c r="N132" s="83"/>
      <c r="O132" s="101"/>
      <c r="P132" s="101"/>
      <c r="Q132" s="101"/>
      <c r="R132" s="83"/>
      <c r="S132"/>
      <c r="T132"/>
      <c r="U132"/>
      <c r="V132" s="85"/>
      <c r="W132" s="85"/>
      <c r="X132" s="85"/>
      <c r="Y132" s="85"/>
      <c r="Z132" s="85"/>
      <c r="AA132" s="85"/>
      <c r="AB132" s="85"/>
      <c r="AC132" s="85"/>
      <c r="AD132" s="101"/>
      <c r="AE132" s="85"/>
      <c r="AF132" s="85"/>
      <c r="AG132" s="85"/>
      <c r="AH132" s="85"/>
      <c r="AI132" s="85"/>
      <c r="AJ132" s="85"/>
      <c r="AK132" s="152"/>
    </row>
    <row r="133" spans="1:37" s="118" customFormat="1" ht="14.4" customHeight="1" x14ac:dyDescent="0.3">
      <c r="A133" s="85"/>
      <c r="B133" s="85"/>
      <c r="C133" s="85"/>
      <c r="D133" s="85"/>
      <c r="E133" s="85"/>
      <c r="F133" s="85"/>
      <c r="G133" s="85"/>
      <c r="H133" s="85"/>
      <c r="I133" s="85"/>
      <c r="J133" s="85"/>
      <c r="K133" s="85"/>
      <c r="L133" s="101"/>
      <c r="M133" s="83"/>
      <c r="N133" s="83"/>
      <c r="O133" s="101"/>
      <c r="P133" s="101"/>
      <c r="Q133" s="101"/>
      <c r="R133" s="83"/>
      <c r="S133"/>
      <c r="T133"/>
      <c r="U133"/>
      <c r="V133" s="85"/>
      <c r="W133" s="85"/>
      <c r="X133" s="85"/>
      <c r="Y133" s="85"/>
      <c r="Z133" s="85"/>
      <c r="AA133" s="85"/>
      <c r="AB133" s="85"/>
      <c r="AC133" s="85"/>
      <c r="AD133" s="101"/>
      <c r="AE133" s="85"/>
      <c r="AF133" s="85"/>
      <c r="AG133" s="85"/>
      <c r="AH133" s="85"/>
      <c r="AI133" s="85"/>
      <c r="AJ133" s="85"/>
      <c r="AK133" s="152"/>
    </row>
    <row r="134" spans="1:37" s="118" customFormat="1" ht="14.4" customHeight="1" x14ac:dyDescent="0.3">
      <c r="A134" s="85"/>
      <c r="B134" s="85"/>
      <c r="C134" s="85"/>
      <c r="D134" s="85"/>
      <c r="E134" s="85"/>
      <c r="F134" s="85"/>
      <c r="G134" s="85"/>
      <c r="H134" s="85"/>
      <c r="I134" s="85"/>
      <c r="J134" s="85"/>
      <c r="K134" s="85"/>
      <c r="L134" s="101"/>
      <c r="M134" s="83"/>
      <c r="N134" s="83"/>
      <c r="O134" s="101"/>
      <c r="P134" s="101"/>
      <c r="Q134" s="101"/>
      <c r="R134" s="83"/>
      <c r="S134"/>
      <c r="T134"/>
      <c r="U134"/>
      <c r="V134" s="85"/>
      <c r="W134" s="85"/>
      <c r="X134" s="85"/>
      <c r="Y134" s="85"/>
      <c r="Z134" s="85"/>
      <c r="AA134" s="85"/>
      <c r="AB134" s="85"/>
      <c r="AC134" s="85"/>
      <c r="AD134" s="101"/>
      <c r="AE134" s="85"/>
      <c r="AF134" s="85"/>
      <c r="AG134" s="85"/>
      <c r="AH134" s="85"/>
      <c r="AI134" s="85"/>
      <c r="AJ134" s="85"/>
      <c r="AK134" s="152"/>
    </row>
    <row r="135" spans="1:37" s="118" customFormat="1" ht="14.4" customHeight="1" x14ac:dyDescent="0.3">
      <c r="A135" s="85"/>
      <c r="B135" s="85"/>
      <c r="C135" s="85"/>
      <c r="D135" s="85"/>
      <c r="E135" s="85"/>
      <c r="F135" s="85"/>
      <c r="G135" s="85"/>
      <c r="H135" s="85"/>
      <c r="I135" s="85"/>
      <c r="J135" s="85"/>
      <c r="K135" s="85"/>
      <c r="L135" s="101"/>
      <c r="M135" s="83"/>
      <c r="N135" s="83"/>
      <c r="O135" s="101"/>
      <c r="P135" s="101"/>
      <c r="Q135" s="101"/>
      <c r="R135" s="83"/>
      <c r="S135"/>
      <c r="T135"/>
      <c r="U135"/>
      <c r="V135" s="85"/>
      <c r="W135" s="85"/>
      <c r="X135" s="85"/>
      <c r="Y135" s="85"/>
      <c r="Z135" s="85"/>
      <c r="AA135" s="85"/>
      <c r="AB135" s="85"/>
      <c r="AC135" s="85"/>
      <c r="AD135" s="101"/>
      <c r="AE135" s="85"/>
      <c r="AF135" s="85"/>
      <c r="AG135" s="85"/>
      <c r="AH135" s="85"/>
      <c r="AI135" s="85"/>
      <c r="AJ135" s="85"/>
      <c r="AK135" s="152"/>
    </row>
    <row r="136" spans="1:37" s="118" customFormat="1" ht="14.4" customHeight="1" x14ac:dyDescent="0.3">
      <c r="A136" s="85"/>
      <c r="B136" s="85"/>
      <c r="C136" s="85"/>
      <c r="D136" s="85"/>
      <c r="E136" s="85"/>
      <c r="F136" s="85"/>
      <c r="G136" s="85"/>
      <c r="H136" s="85"/>
      <c r="I136" s="85"/>
      <c r="J136" s="85"/>
      <c r="K136" s="85"/>
      <c r="L136" s="101"/>
      <c r="M136" s="83"/>
      <c r="N136" s="83"/>
      <c r="O136" s="101"/>
      <c r="P136" s="101"/>
      <c r="Q136" s="101"/>
      <c r="R136" s="83"/>
      <c r="S136"/>
      <c r="T136"/>
      <c r="U136"/>
      <c r="V136" s="85"/>
      <c r="W136" s="85"/>
      <c r="X136" s="85"/>
      <c r="Y136" s="85"/>
      <c r="Z136" s="85"/>
      <c r="AA136" s="85"/>
      <c r="AB136" s="85"/>
      <c r="AC136" s="85"/>
      <c r="AD136" s="101"/>
      <c r="AE136" s="85"/>
      <c r="AF136" s="85"/>
      <c r="AG136" s="85"/>
      <c r="AH136" s="85"/>
      <c r="AI136" s="85"/>
      <c r="AJ136" s="85"/>
      <c r="AK136" s="152"/>
    </row>
    <row r="137" spans="1:37" s="118" customFormat="1" ht="14.4" customHeight="1" x14ac:dyDescent="0.3">
      <c r="A137" s="85"/>
      <c r="B137" s="85"/>
      <c r="C137" s="85"/>
      <c r="D137" s="85"/>
      <c r="E137" s="85"/>
      <c r="F137" s="85"/>
      <c r="G137" s="85"/>
      <c r="H137" s="85"/>
      <c r="I137" s="85"/>
      <c r="J137" s="85"/>
      <c r="K137" s="85"/>
      <c r="L137" s="101"/>
      <c r="M137" s="83"/>
      <c r="N137" s="83"/>
      <c r="O137" s="101"/>
      <c r="P137" s="101"/>
      <c r="Q137" s="101"/>
      <c r="R137" s="83"/>
      <c r="S137"/>
      <c r="T137"/>
      <c r="U137"/>
      <c r="V137" s="85"/>
      <c r="W137" s="85"/>
      <c r="X137" s="85"/>
      <c r="Y137" s="85"/>
      <c r="Z137" s="85"/>
      <c r="AA137" s="85"/>
      <c r="AB137" s="85"/>
      <c r="AC137" s="85"/>
      <c r="AD137" s="101"/>
      <c r="AE137" s="85"/>
      <c r="AF137" s="85"/>
      <c r="AG137" s="85"/>
      <c r="AH137" s="85"/>
      <c r="AI137" s="85"/>
      <c r="AJ137" s="85"/>
      <c r="AK137" s="152"/>
    </row>
    <row r="138" spans="1:37" s="118" customFormat="1" ht="14.4" customHeight="1" x14ac:dyDescent="0.3">
      <c r="A138" s="85"/>
      <c r="B138" s="85"/>
      <c r="C138" s="85"/>
      <c r="D138" s="85"/>
      <c r="E138" s="85"/>
      <c r="F138" s="85"/>
      <c r="G138" s="85"/>
      <c r="H138" s="85"/>
      <c r="I138" s="85"/>
      <c r="J138" s="85"/>
      <c r="K138" s="85"/>
      <c r="L138" s="101"/>
      <c r="M138" s="83"/>
      <c r="N138" s="83"/>
      <c r="O138" s="101"/>
      <c r="P138" s="101"/>
      <c r="Q138" s="101"/>
      <c r="R138" s="83"/>
      <c r="S138"/>
      <c r="T138"/>
      <c r="U138"/>
      <c r="V138" s="85"/>
      <c r="W138" s="85"/>
      <c r="X138" s="85"/>
      <c r="Y138" s="85"/>
      <c r="Z138" s="85"/>
      <c r="AA138" s="85"/>
      <c r="AB138" s="85"/>
      <c r="AC138" s="85"/>
      <c r="AD138" s="101"/>
      <c r="AE138" s="85"/>
      <c r="AF138" s="85"/>
      <c r="AG138" s="85"/>
      <c r="AH138" s="85"/>
      <c r="AI138" s="85"/>
      <c r="AJ138" s="85"/>
      <c r="AK138" s="152"/>
    </row>
    <row r="139" spans="1:37" s="118" customFormat="1" ht="14.4" customHeight="1" x14ac:dyDescent="0.3">
      <c r="A139" s="85"/>
      <c r="B139" s="85"/>
      <c r="C139" s="85"/>
      <c r="D139" s="85"/>
      <c r="E139" s="85"/>
      <c r="F139" s="85"/>
      <c r="G139" s="85"/>
      <c r="H139" s="85"/>
      <c r="I139" s="85"/>
      <c r="J139" s="85"/>
      <c r="K139" s="85"/>
      <c r="L139" s="101"/>
      <c r="M139" s="83"/>
      <c r="N139" s="83"/>
      <c r="O139" s="101"/>
      <c r="P139" s="101"/>
      <c r="Q139" s="101"/>
      <c r="R139" s="83"/>
      <c r="S139"/>
      <c r="T139"/>
      <c r="U139"/>
      <c r="V139" s="85"/>
      <c r="W139" s="85"/>
      <c r="X139" s="85"/>
      <c r="Y139" s="85"/>
      <c r="Z139" s="85"/>
      <c r="AA139" s="85"/>
      <c r="AB139" s="85"/>
      <c r="AC139" s="85"/>
      <c r="AD139" s="101"/>
      <c r="AE139" s="85"/>
      <c r="AF139" s="85"/>
      <c r="AG139" s="85"/>
      <c r="AH139" s="85"/>
      <c r="AI139" s="85"/>
      <c r="AJ139" s="85"/>
      <c r="AK139" s="152"/>
    </row>
    <row r="140" spans="1:37" s="118" customFormat="1" ht="14.4" customHeight="1" x14ac:dyDescent="0.3">
      <c r="A140" s="85"/>
      <c r="B140" s="85"/>
      <c r="C140" s="85"/>
      <c r="D140" s="85"/>
      <c r="E140" s="85"/>
      <c r="F140" s="85"/>
      <c r="G140" s="85"/>
      <c r="H140" s="85"/>
      <c r="I140" s="85"/>
      <c r="J140" s="85"/>
      <c r="K140" s="85"/>
      <c r="L140" s="101"/>
      <c r="M140" s="83"/>
      <c r="N140" s="83"/>
      <c r="O140" s="101"/>
      <c r="P140" s="101"/>
      <c r="Q140" s="101"/>
      <c r="R140" s="83"/>
      <c r="S140"/>
      <c r="T140"/>
      <c r="U140"/>
      <c r="V140" s="85"/>
      <c r="W140" s="85"/>
      <c r="X140" s="85"/>
      <c r="Y140" s="85"/>
      <c r="Z140" s="85"/>
      <c r="AA140" s="85"/>
      <c r="AB140" s="85"/>
      <c r="AC140" s="85"/>
      <c r="AD140" s="101"/>
      <c r="AE140" s="85"/>
      <c r="AF140" s="85"/>
      <c r="AG140" s="85"/>
      <c r="AH140" s="85"/>
      <c r="AI140" s="85"/>
      <c r="AJ140" s="85"/>
      <c r="AK140" s="152"/>
    </row>
    <row r="141" spans="1:37" s="118" customFormat="1" ht="14.4" customHeight="1" x14ac:dyDescent="0.3">
      <c r="A141" s="85"/>
      <c r="B141" s="85"/>
      <c r="C141" s="85"/>
      <c r="D141" s="85"/>
      <c r="E141" s="85"/>
      <c r="F141" s="85"/>
      <c r="G141" s="85"/>
      <c r="H141" s="85"/>
      <c r="I141" s="85"/>
      <c r="J141" s="85"/>
      <c r="K141" s="85"/>
      <c r="L141" s="101"/>
      <c r="M141" s="83"/>
      <c r="N141" s="83"/>
      <c r="O141" s="101"/>
      <c r="P141" s="101"/>
      <c r="Q141" s="101"/>
      <c r="R141" s="83"/>
      <c r="S141"/>
      <c r="T141"/>
      <c r="U141"/>
      <c r="V141" s="85"/>
      <c r="W141" s="85"/>
      <c r="X141" s="85"/>
      <c r="Y141" s="85"/>
      <c r="Z141" s="85"/>
      <c r="AA141" s="85"/>
      <c r="AB141" s="85"/>
      <c r="AC141" s="85"/>
      <c r="AD141" s="101"/>
      <c r="AE141" s="85"/>
      <c r="AF141" s="85"/>
      <c r="AG141" s="85"/>
      <c r="AH141" s="85"/>
      <c r="AI141" s="85"/>
      <c r="AJ141" s="85"/>
      <c r="AK141" s="152"/>
    </row>
    <row r="142" spans="1:37" s="118" customFormat="1" ht="14.4" customHeight="1" x14ac:dyDescent="0.3">
      <c r="A142" s="85"/>
      <c r="B142" s="85"/>
      <c r="C142" s="85"/>
      <c r="D142" s="85"/>
      <c r="E142" s="85"/>
      <c r="F142" s="85"/>
      <c r="G142" s="85"/>
      <c r="H142" s="85"/>
      <c r="I142" s="85"/>
      <c r="J142" s="85"/>
      <c r="K142" s="85"/>
      <c r="L142" s="101"/>
      <c r="M142" s="83"/>
      <c r="N142" s="83"/>
      <c r="O142" s="101"/>
      <c r="P142" s="101"/>
      <c r="Q142" s="101"/>
      <c r="R142" s="83"/>
      <c r="S142"/>
      <c r="T142"/>
      <c r="U142"/>
      <c r="V142" s="85"/>
      <c r="W142" s="85"/>
      <c r="X142" s="85"/>
      <c r="Y142" s="85"/>
      <c r="Z142" s="85"/>
      <c r="AA142" s="85"/>
      <c r="AB142" s="85"/>
      <c r="AC142" s="85"/>
      <c r="AD142" s="101"/>
      <c r="AE142" s="85"/>
      <c r="AF142" s="85"/>
      <c r="AG142" s="85"/>
      <c r="AH142" s="85"/>
      <c r="AI142" s="85"/>
      <c r="AJ142" s="85"/>
      <c r="AK142" s="152"/>
    </row>
    <row r="143" spans="1:37" s="118" customFormat="1" ht="14.4" customHeight="1" x14ac:dyDescent="0.3">
      <c r="A143" s="85"/>
      <c r="B143" s="85"/>
      <c r="C143" s="85"/>
      <c r="D143" s="85"/>
      <c r="E143" s="85"/>
      <c r="F143" s="85"/>
      <c r="G143" s="85"/>
      <c r="H143" s="85"/>
      <c r="I143" s="85"/>
      <c r="J143" s="85"/>
      <c r="K143" s="85"/>
      <c r="L143" s="101"/>
      <c r="M143" s="83"/>
      <c r="N143" s="83"/>
      <c r="O143" s="101"/>
      <c r="P143" s="101"/>
      <c r="Q143" s="101"/>
      <c r="R143" s="83"/>
      <c r="S143"/>
      <c r="T143"/>
      <c r="U143"/>
      <c r="V143" s="85"/>
      <c r="W143" s="85"/>
      <c r="X143" s="85"/>
      <c r="Y143" s="85"/>
      <c r="Z143" s="85"/>
      <c r="AA143" s="85"/>
      <c r="AB143" s="85"/>
      <c r="AC143" s="85"/>
      <c r="AD143" s="101"/>
      <c r="AE143" s="85"/>
      <c r="AF143" s="85"/>
      <c r="AG143" s="85"/>
      <c r="AH143" s="85"/>
      <c r="AI143" s="85"/>
      <c r="AJ143" s="85"/>
      <c r="AK143" s="152"/>
    </row>
    <row r="144" spans="1:37" s="118" customFormat="1" ht="14.4" customHeight="1" x14ac:dyDescent="0.3">
      <c r="A144" s="85"/>
      <c r="B144" s="85"/>
      <c r="C144" s="85"/>
      <c r="D144" s="85"/>
      <c r="E144" s="85"/>
      <c r="F144" s="85"/>
      <c r="G144" s="85"/>
      <c r="H144" s="85"/>
      <c r="I144" s="85"/>
      <c r="J144" s="85"/>
      <c r="K144" s="85"/>
      <c r="L144" s="101"/>
      <c r="M144" s="83"/>
      <c r="N144" s="83"/>
      <c r="O144" s="101"/>
      <c r="P144" s="101"/>
      <c r="Q144" s="101"/>
      <c r="R144" s="83"/>
      <c r="S144"/>
      <c r="T144"/>
      <c r="U144"/>
      <c r="V144" s="85"/>
      <c r="W144" s="85"/>
      <c r="X144" s="85"/>
      <c r="Y144" s="85"/>
      <c r="Z144" s="85"/>
      <c r="AA144" s="85"/>
      <c r="AB144" s="85"/>
      <c r="AC144" s="85"/>
      <c r="AD144" s="101"/>
      <c r="AE144" s="85"/>
      <c r="AF144" s="85"/>
      <c r="AG144" s="85"/>
      <c r="AH144" s="85"/>
      <c r="AI144" s="85"/>
      <c r="AJ144" s="85"/>
      <c r="AK144" s="152"/>
    </row>
    <row r="145" spans="1:37" s="118" customFormat="1" ht="14.4" customHeight="1" x14ac:dyDescent="0.3">
      <c r="A145" s="85"/>
      <c r="B145" s="85"/>
      <c r="C145" s="85"/>
      <c r="D145" s="85"/>
      <c r="E145" s="85"/>
      <c r="F145" s="85"/>
      <c r="G145" s="85"/>
      <c r="H145" s="85"/>
      <c r="I145" s="85"/>
      <c r="J145" s="85"/>
      <c r="K145" s="85"/>
      <c r="L145" s="101"/>
      <c r="M145" s="83"/>
      <c r="N145" s="83"/>
      <c r="O145" s="101"/>
      <c r="P145" s="101"/>
      <c r="Q145" s="101"/>
      <c r="R145" s="83"/>
      <c r="S145"/>
      <c r="T145"/>
      <c r="U145"/>
      <c r="V145" s="85"/>
      <c r="W145" s="85"/>
      <c r="X145" s="85"/>
      <c r="Y145" s="85"/>
      <c r="Z145" s="85"/>
      <c r="AA145" s="85"/>
      <c r="AB145" s="85"/>
      <c r="AC145" s="85"/>
      <c r="AD145" s="101"/>
      <c r="AE145" s="85"/>
      <c r="AF145" s="85"/>
      <c r="AG145" s="85"/>
      <c r="AH145" s="85"/>
      <c r="AI145" s="85"/>
      <c r="AJ145" s="85"/>
      <c r="AK145" s="152"/>
    </row>
    <row r="146" spans="1:37" s="118" customFormat="1" ht="14.4" customHeight="1" x14ac:dyDescent="0.3">
      <c r="A146" s="85"/>
      <c r="B146" s="85"/>
      <c r="C146" s="85"/>
      <c r="D146" s="85"/>
      <c r="E146" s="85"/>
      <c r="F146" s="85"/>
      <c r="G146" s="85"/>
      <c r="H146" s="85"/>
      <c r="I146" s="85"/>
      <c r="J146" s="85"/>
      <c r="K146" s="85"/>
      <c r="L146" s="101"/>
      <c r="M146" s="83"/>
      <c r="N146" s="83"/>
      <c r="O146" s="101"/>
      <c r="P146" s="101"/>
      <c r="Q146" s="101"/>
      <c r="R146" s="83"/>
      <c r="S146"/>
      <c r="T146"/>
      <c r="U146"/>
      <c r="V146" s="85"/>
      <c r="W146" s="85"/>
      <c r="X146" s="85"/>
      <c r="Y146" s="85"/>
      <c r="Z146" s="85"/>
      <c r="AA146" s="85"/>
      <c r="AB146" s="85"/>
      <c r="AC146" s="85"/>
      <c r="AD146" s="101"/>
      <c r="AE146" s="85"/>
      <c r="AF146" s="85"/>
      <c r="AG146" s="85"/>
      <c r="AH146" s="85"/>
      <c r="AI146" s="85"/>
      <c r="AJ146" s="85"/>
      <c r="AK146" s="152"/>
    </row>
    <row r="147" spans="1:37" s="118" customFormat="1" ht="14.4" customHeight="1" x14ac:dyDescent="0.3">
      <c r="A147" s="85"/>
      <c r="B147" s="85"/>
      <c r="C147" s="85"/>
      <c r="D147" s="85"/>
      <c r="E147" s="85"/>
      <c r="F147" s="85"/>
      <c r="G147" s="85"/>
      <c r="H147" s="85"/>
      <c r="I147" s="85"/>
      <c r="J147" s="85"/>
      <c r="K147" s="85"/>
      <c r="L147" s="101"/>
      <c r="M147" s="83"/>
      <c r="N147" s="83"/>
      <c r="O147" s="101"/>
      <c r="P147" s="101"/>
      <c r="Q147" s="101"/>
      <c r="R147" s="83"/>
      <c r="S147"/>
      <c r="T147"/>
      <c r="U147"/>
      <c r="V147" s="85"/>
      <c r="W147" s="85"/>
      <c r="X147" s="85"/>
      <c r="Y147" s="85"/>
      <c r="Z147" s="85"/>
      <c r="AA147" s="85"/>
      <c r="AB147" s="85"/>
      <c r="AC147" s="85"/>
      <c r="AD147" s="101"/>
      <c r="AE147" s="85"/>
      <c r="AF147" s="85"/>
      <c r="AG147" s="85"/>
      <c r="AH147" s="85"/>
      <c r="AI147" s="85"/>
      <c r="AJ147" s="85"/>
      <c r="AK147" s="152"/>
    </row>
    <row r="148" spans="1:37" s="118" customFormat="1" ht="14.4" customHeight="1" x14ac:dyDescent="0.3">
      <c r="A148" s="85"/>
      <c r="B148" s="85"/>
      <c r="C148" s="85"/>
      <c r="D148" s="85"/>
      <c r="E148" s="85"/>
      <c r="F148" s="85"/>
      <c r="G148" s="85"/>
      <c r="H148" s="85"/>
      <c r="I148" s="85"/>
      <c r="J148" s="85"/>
      <c r="K148" s="85"/>
      <c r="L148" s="101"/>
      <c r="M148" s="83"/>
      <c r="N148" s="83"/>
      <c r="O148" s="101"/>
      <c r="P148" s="101"/>
      <c r="Q148" s="101"/>
      <c r="R148" s="83"/>
      <c r="S148"/>
      <c r="T148"/>
      <c r="U148"/>
      <c r="V148" s="85"/>
      <c r="W148" s="85"/>
      <c r="X148" s="85"/>
      <c r="Y148" s="85"/>
      <c r="Z148" s="85"/>
      <c r="AA148" s="85"/>
      <c r="AB148" s="85"/>
      <c r="AC148" s="85"/>
      <c r="AD148" s="101"/>
      <c r="AE148" s="85"/>
      <c r="AF148" s="85"/>
      <c r="AG148" s="85"/>
      <c r="AH148" s="85"/>
      <c r="AI148" s="85"/>
      <c r="AJ148" s="85"/>
      <c r="AK148" s="152"/>
    </row>
    <row r="149" spans="1:37" s="118" customFormat="1" ht="14.4" customHeight="1" x14ac:dyDescent="0.3">
      <c r="A149" s="85"/>
      <c r="B149" s="85"/>
      <c r="C149" s="85"/>
      <c r="D149" s="85"/>
      <c r="E149" s="85"/>
      <c r="F149" s="85"/>
      <c r="G149" s="85"/>
      <c r="H149" s="85"/>
      <c r="I149" s="85"/>
      <c r="J149" s="85"/>
      <c r="K149" s="85"/>
      <c r="L149" s="101"/>
      <c r="M149" s="83"/>
      <c r="N149" s="83"/>
      <c r="O149" s="101"/>
      <c r="P149" s="101"/>
      <c r="Q149" s="101"/>
      <c r="R149" s="83"/>
      <c r="S149"/>
      <c r="T149"/>
      <c r="U149"/>
      <c r="V149" s="85"/>
      <c r="W149" s="85"/>
      <c r="X149" s="85"/>
      <c r="Y149" s="85"/>
      <c r="Z149" s="85"/>
      <c r="AA149" s="85"/>
      <c r="AB149" s="85"/>
      <c r="AC149" s="85"/>
      <c r="AD149" s="101"/>
      <c r="AE149" s="85"/>
      <c r="AF149" s="85"/>
      <c r="AG149" s="85"/>
      <c r="AH149" s="85"/>
      <c r="AI149" s="85"/>
      <c r="AJ149" s="85"/>
      <c r="AK149" s="152"/>
    </row>
    <row r="150" spans="1:37" s="118" customFormat="1" ht="14.4" customHeight="1" x14ac:dyDescent="0.3">
      <c r="A150" s="85"/>
      <c r="B150" s="85"/>
      <c r="C150" s="85"/>
      <c r="D150" s="85"/>
      <c r="E150" s="85"/>
      <c r="F150" s="85"/>
      <c r="G150" s="85"/>
      <c r="H150" s="85"/>
      <c r="I150" s="85"/>
      <c r="J150" s="85"/>
      <c r="K150" s="85"/>
      <c r="L150" s="101"/>
      <c r="M150" s="83"/>
      <c r="N150" s="83"/>
      <c r="O150" s="101"/>
      <c r="P150" s="101"/>
      <c r="Q150" s="101"/>
      <c r="R150" s="83"/>
      <c r="S150"/>
      <c r="T150"/>
      <c r="U150"/>
      <c r="V150" s="85"/>
      <c r="W150" s="85"/>
      <c r="X150" s="85"/>
      <c r="Y150" s="85"/>
      <c r="Z150" s="85"/>
      <c r="AA150" s="85"/>
      <c r="AB150" s="85"/>
      <c r="AC150" s="85"/>
      <c r="AD150" s="101"/>
      <c r="AE150" s="85"/>
      <c r="AF150" s="85"/>
      <c r="AG150" s="85"/>
      <c r="AH150" s="85"/>
      <c r="AI150" s="85"/>
      <c r="AJ150" s="85"/>
      <c r="AK150" s="152"/>
    </row>
    <row r="151" spans="1:37" s="118" customFormat="1" ht="14.4" customHeight="1" x14ac:dyDescent="0.3">
      <c r="A151" s="85"/>
      <c r="B151" s="85"/>
      <c r="C151" s="85"/>
      <c r="D151" s="85"/>
      <c r="E151" s="85"/>
      <c r="F151" s="85"/>
      <c r="G151" s="85"/>
      <c r="H151" s="85"/>
      <c r="I151" s="85"/>
      <c r="J151" s="85"/>
      <c r="K151" s="85"/>
      <c r="L151" s="101"/>
      <c r="M151" s="83"/>
      <c r="N151" s="83"/>
      <c r="O151" s="101"/>
      <c r="P151" s="101"/>
      <c r="Q151" s="101"/>
      <c r="R151" s="83"/>
      <c r="S151"/>
      <c r="T151"/>
      <c r="U151"/>
      <c r="V151" s="85"/>
      <c r="W151" s="85"/>
      <c r="X151" s="85"/>
      <c r="Y151" s="85"/>
      <c r="Z151" s="85"/>
      <c r="AA151" s="85"/>
      <c r="AB151" s="85"/>
      <c r="AC151" s="85"/>
      <c r="AD151" s="101"/>
      <c r="AE151" s="85"/>
      <c r="AF151" s="85"/>
      <c r="AG151" s="85"/>
      <c r="AH151" s="85"/>
      <c r="AI151" s="85"/>
      <c r="AJ151" s="85"/>
      <c r="AK151" s="152"/>
    </row>
    <row r="152" spans="1:37" s="118" customFormat="1" ht="14.4" customHeight="1" x14ac:dyDescent="0.3">
      <c r="A152" s="85"/>
      <c r="B152" s="85"/>
      <c r="C152" s="85"/>
      <c r="D152" s="85"/>
      <c r="E152" s="85"/>
      <c r="F152" s="85"/>
      <c r="G152" s="85"/>
      <c r="H152" s="85"/>
      <c r="I152" s="85"/>
      <c r="J152" s="85"/>
      <c r="K152" s="85"/>
      <c r="L152" s="101"/>
      <c r="M152" s="83"/>
      <c r="N152" s="83"/>
      <c r="O152" s="101"/>
      <c r="P152" s="101"/>
      <c r="Q152" s="101"/>
      <c r="R152" s="83"/>
      <c r="S152"/>
      <c r="T152"/>
      <c r="U152"/>
      <c r="V152" s="85"/>
      <c r="W152" s="85"/>
      <c r="X152" s="85"/>
      <c r="Y152" s="85"/>
      <c r="Z152" s="85"/>
      <c r="AA152" s="85"/>
      <c r="AB152" s="85"/>
      <c r="AC152" s="85"/>
      <c r="AD152" s="101"/>
      <c r="AE152" s="85"/>
      <c r="AF152" s="85"/>
      <c r="AG152" s="85"/>
      <c r="AH152" s="85"/>
      <c r="AI152" s="85"/>
      <c r="AJ152" s="85"/>
      <c r="AK152" s="152"/>
    </row>
    <row r="153" spans="1:37" s="118" customFormat="1" ht="14.4" customHeight="1" x14ac:dyDescent="0.3">
      <c r="A153" s="85"/>
      <c r="B153" s="85"/>
      <c r="C153" s="85"/>
      <c r="D153" s="85"/>
      <c r="E153" s="85"/>
      <c r="F153" s="85"/>
      <c r="G153" s="85"/>
      <c r="H153" s="85"/>
      <c r="I153" s="85"/>
      <c r="J153" s="85"/>
      <c r="K153" s="85"/>
      <c r="L153" s="101"/>
      <c r="M153" s="83"/>
      <c r="N153" s="83"/>
      <c r="O153" s="101"/>
      <c r="P153" s="101"/>
      <c r="Q153" s="101"/>
      <c r="R153" s="83"/>
      <c r="S153"/>
      <c r="T153"/>
      <c r="U153"/>
      <c r="V153" s="85"/>
      <c r="W153" s="85"/>
      <c r="X153" s="85"/>
      <c r="Y153" s="85"/>
      <c r="Z153" s="85"/>
      <c r="AA153" s="85"/>
      <c r="AB153" s="85"/>
      <c r="AC153" s="85"/>
      <c r="AD153" s="101"/>
      <c r="AE153" s="85"/>
      <c r="AF153" s="85"/>
      <c r="AG153" s="85"/>
      <c r="AH153" s="85"/>
      <c r="AI153" s="85"/>
      <c r="AJ153" s="85"/>
      <c r="AK153" s="152"/>
    </row>
    <row r="154" spans="1:37" s="118" customFormat="1" ht="14.4" customHeight="1" x14ac:dyDescent="0.3">
      <c r="A154" s="85"/>
      <c r="B154" s="85"/>
      <c r="C154" s="85"/>
      <c r="D154" s="85"/>
      <c r="E154" s="85"/>
      <c r="F154" s="85"/>
      <c r="G154" s="85"/>
      <c r="H154" s="85"/>
      <c r="I154" s="85"/>
      <c r="J154" s="85"/>
      <c r="K154" s="85"/>
      <c r="L154" s="101"/>
      <c r="M154" s="83"/>
      <c r="N154" s="83"/>
      <c r="O154" s="101"/>
      <c r="P154" s="101"/>
      <c r="Q154" s="101"/>
      <c r="R154" s="83"/>
      <c r="S154"/>
      <c r="T154"/>
      <c r="U154"/>
      <c r="V154" s="85"/>
      <c r="W154" s="85"/>
      <c r="X154" s="85"/>
      <c r="Y154" s="85"/>
      <c r="Z154" s="85"/>
      <c r="AA154" s="85"/>
      <c r="AB154" s="85"/>
      <c r="AC154" s="85"/>
      <c r="AD154" s="101"/>
      <c r="AE154" s="85"/>
      <c r="AF154" s="85"/>
      <c r="AG154" s="85"/>
      <c r="AH154" s="85"/>
      <c r="AI154" s="85"/>
      <c r="AJ154" s="85"/>
      <c r="AK154" s="152"/>
    </row>
    <row r="155" spans="1:37" s="118" customFormat="1" ht="14.4" customHeight="1" x14ac:dyDescent="0.3">
      <c r="A155" s="85"/>
      <c r="B155" s="85"/>
      <c r="C155" s="85"/>
      <c r="D155" s="85"/>
      <c r="E155" s="85"/>
      <c r="F155" s="85"/>
      <c r="G155" s="85"/>
      <c r="H155" s="85"/>
      <c r="I155" s="85"/>
      <c r="J155" s="85"/>
      <c r="K155" s="85"/>
      <c r="L155" s="101"/>
      <c r="M155" s="83"/>
      <c r="N155" s="83"/>
      <c r="O155" s="101"/>
      <c r="P155" s="101"/>
      <c r="Q155" s="101"/>
      <c r="R155" s="83"/>
      <c r="S155"/>
      <c r="T155"/>
      <c r="U155"/>
      <c r="V155" s="85"/>
      <c r="W155" s="85"/>
      <c r="X155" s="85"/>
      <c r="Y155" s="85"/>
      <c r="Z155" s="85"/>
      <c r="AA155" s="85"/>
      <c r="AB155" s="85"/>
      <c r="AC155" s="85"/>
      <c r="AD155" s="101"/>
      <c r="AE155" s="85"/>
      <c r="AF155" s="85"/>
      <c r="AG155" s="85"/>
      <c r="AH155" s="85"/>
      <c r="AI155" s="85"/>
      <c r="AJ155" s="85"/>
      <c r="AK155" s="152"/>
    </row>
    <row r="156" spans="1:37" s="118" customFormat="1" ht="14.4" customHeight="1" x14ac:dyDescent="0.3">
      <c r="A156" s="85"/>
      <c r="B156" s="85"/>
      <c r="C156" s="85"/>
      <c r="D156" s="85"/>
      <c r="E156" s="85"/>
      <c r="F156" s="85"/>
      <c r="G156" s="85"/>
      <c r="H156" s="85"/>
      <c r="I156" s="85"/>
      <c r="J156" s="85"/>
      <c r="K156" s="85"/>
      <c r="L156" s="101"/>
      <c r="M156" s="83"/>
      <c r="N156" s="83"/>
      <c r="O156" s="101"/>
      <c r="P156" s="101"/>
      <c r="Q156" s="101"/>
      <c r="R156" s="83"/>
      <c r="S156"/>
      <c r="T156"/>
      <c r="U156"/>
      <c r="V156" s="85"/>
      <c r="W156" s="85"/>
      <c r="X156" s="85"/>
      <c r="Y156" s="85"/>
      <c r="Z156" s="85"/>
      <c r="AA156" s="85"/>
      <c r="AB156" s="85"/>
      <c r="AC156" s="85"/>
      <c r="AD156" s="101"/>
      <c r="AE156" s="85"/>
      <c r="AF156" s="85"/>
      <c r="AG156" s="85"/>
      <c r="AH156" s="85"/>
      <c r="AI156" s="85"/>
      <c r="AJ156" s="85"/>
      <c r="AK156" s="152"/>
    </row>
    <row r="157" spans="1:37" s="118" customFormat="1" ht="14.4" customHeight="1" x14ac:dyDescent="0.3">
      <c r="A157" s="85"/>
      <c r="B157" s="85"/>
      <c r="C157" s="85"/>
      <c r="D157" s="85"/>
      <c r="E157" s="85"/>
      <c r="F157" s="85"/>
      <c r="G157" s="85"/>
      <c r="H157" s="85"/>
      <c r="I157" s="85"/>
      <c r="J157" s="85"/>
      <c r="K157" s="85"/>
      <c r="L157" s="101"/>
      <c r="M157" s="83"/>
      <c r="N157" s="83"/>
      <c r="O157" s="101"/>
      <c r="P157" s="101"/>
      <c r="Q157" s="101"/>
      <c r="R157" s="83"/>
      <c r="S157"/>
      <c r="T157"/>
      <c r="U157"/>
      <c r="V157" s="85"/>
      <c r="W157" s="85"/>
      <c r="X157" s="85"/>
      <c r="Y157" s="85"/>
      <c r="Z157" s="85"/>
      <c r="AA157" s="85"/>
      <c r="AB157" s="85"/>
      <c r="AC157" s="85"/>
      <c r="AD157" s="101"/>
      <c r="AE157" s="85"/>
      <c r="AF157" s="85"/>
      <c r="AG157" s="85"/>
      <c r="AH157" s="85"/>
      <c r="AI157" s="85"/>
      <c r="AJ157" s="85"/>
      <c r="AK157" s="152"/>
    </row>
    <row r="158" spans="1:37" s="118" customFormat="1" ht="14.4" customHeight="1" x14ac:dyDescent="0.3">
      <c r="A158" s="85"/>
      <c r="B158" s="85"/>
      <c r="C158" s="85"/>
      <c r="D158" s="85"/>
      <c r="E158" s="85"/>
      <c r="F158" s="85"/>
      <c r="G158" s="85"/>
      <c r="H158" s="85"/>
      <c r="I158" s="85"/>
      <c r="J158" s="85"/>
      <c r="K158" s="85"/>
      <c r="L158" s="101"/>
      <c r="M158" s="83"/>
      <c r="N158" s="83"/>
      <c r="O158" s="101"/>
      <c r="P158" s="101"/>
      <c r="Q158" s="101"/>
      <c r="R158" s="83"/>
      <c r="S158"/>
      <c r="T158"/>
      <c r="U158"/>
      <c r="V158" s="85"/>
      <c r="W158" s="85"/>
      <c r="X158" s="85"/>
      <c r="Y158" s="85"/>
      <c r="Z158" s="85"/>
      <c r="AA158" s="85"/>
      <c r="AB158" s="85"/>
      <c r="AC158" s="85"/>
      <c r="AD158" s="101"/>
      <c r="AE158" s="85"/>
      <c r="AF158" s="85"/>
      <c r="AG158" s="85"/>
      <c r="AH158" s="85"/>
      <c r="AI158" s="85"/>
      <c r="AJ158" s="85"/>
      <c r="AK158" s="152"/>
    </row>
    <row r="159" spans="1:37" s="118" customFormat="1" ht="14.4" customHeight="1" x14ac:dyDescent="0.3">
      <c r="A159" s="85"/>
      <c r="B159" s="85"/>
      <c r="C159" s="85"/>
      <c r="D159" s="85"/>
      <c r="E159" s="85"/>
      <c r="F159" s="85"/>
      <c r="G159" s="85"/>
      <c r="H159" s="85"/>
      <c r="I159" s="85"/>
      <c r="J159" s="85"/>
      <c r="K159" s="85"/>
      <c r="L159" s="101"/>
      <c r="M159" s="83"/>
      <c r="N159" s="83"/>
      <c r="O159" s="101"/>
      <c r="P159" s="101"/>
      <c r="Q159" s="101"/>
      <c r="R159" s="83"/>
      <c r="S159"/>
      <c r="T159"/>
      <c r="U159"/>
      <c r="V159" s="85"/>
      <c r="W159" s="85"/>
      <c r="X159" s="85"/>
      <c r="Y159" s="85"/>
      <c r="Z159" s="85"/>
      <c r="AA159" s="85"/>
      <c r="AB159" s="85"/>
      <c r="AC159" s="85"/>
      <c r="AD159" s="101"/>
      <c r="AE159" s="85"/>
      <c r="AF159" s="85"/>
      <c r="AG159" s="85"/>
      <c r="AH159" s="85"/>
      <c r="AI159" s="85"/>
      <c r="AJ159" s="85"/>
      <c r="AK159" s="152"/>
    </row>
    <row r="160" spans="1:37" s="118" customFormat="1" ht="14.4" customHeight="1" x14ac:dyDescent="0.3">
      <c r="A160" s="85"/>
      <c r="B160" s="85"/>
      <c r="C160" s="85"/>
      <c r="D160" s="85"/>
      <c r="E160" s="85"/>
      <c r="F160" s="85"/>
      <c r="G160" s="85"/>
      <c r="H160" s="85"/>
      <c r="I160" s="85"/>
      <c r="J160" s="85"/>
      <c r="K160" s="85"/>
      <c r="L160" s="101"/>
      <c r="M160" s="83"/>
      <c r="N160" s="83"/>
      <c r="O160" s="101"/>
      <c r="P160" s="101"/>
      <c r="Q160" s="101"/>
      <c r="R160" s="83"/>
      <c r="S160"/>
      <c r="T160"/>
      <c r="U160"/>
      <c r="V160" s="85"/>
      <c r="W160" s="85"/>
      <c r="X160" s="85"/>
      <c r="Y160" s="85"/>
      <c r="Z160" s="85"/>
      <c r="AA160" s="85"/>
      <c r="AB160" s="85"/>
      <c r="AC160" s="85"/>
      <c r="AD160" s="101"/>
      <c r="AE160" s="85"/>
      <c r="AF160" s="85"/>
      <c r="AG160" s="85"/>
      <c r="AH160" s="85"/>
      <c r="AI160" s="85"/>
      <c r="AJ160" s="85"/>
      <c r="AK160" s="152"/>
    </row>
    <row r="161" spans="1:37" s="118" customFormat="1" ht="14.4" customHeight="1" x14ac:dyDescent="0.3">
      <c r="A161" s="85"/>
      <c r="B161" s="85"/>
      <c r="C161" s="85"/>
      <c r="D161" s="85"/>
      <c r="E161" s="85"/>
      <c r="F161" s="85"/>
      <c r="G161" s="85"/>
      <c r="H161" s="85"/>
      <c r="I161" s="85"/>
      <c r="J161" s="85"/>
      <c r="K161" s="85"/>
      <c r="L161" s="101"/>
      <c r="M161" s="83"/>
      <c r="N161" s="83"/>
      <c r="O161" s="101"/>
      <c r="P161" s="101"/>
      <c r="Q161" s="101"/>
      <c r="R161" s="83"/>
      <c r="S161"/>
      <c r="T161"/>
      <c r="U161"/>
      <c r="V161" s="85"/>
      <c r="W161" s="85"/>
      <c r="X161" s="85"/>
      <c r="Y161" s="85"/>
      <c r="Z161" s="85"/>
      <c r="AA161" s="85"/>
      <c r="AB161" s="85"/>
      <c r="AC161" s="85"/>
      <c r="AD161" s="101"/>
      <c r="AE161" s="85"/>
      <c r="AF161" s="85"/>
      <c r="AG161" s="85"/>
      <c r="AH161" s="85"/>
      <c r="AI161" s="85"/>
      <c r="AJ161" s="85"/>
      <c r="AK161" s="152"/>
    </row>
    <row r="162" spans="1:37" s="118" customFormat="1" ht="14.4" customHeight="1" x14ac:dyDescent="0.3">
      <c r="A162" s="85"/>
      <c r="B162" s="85"/>
      <c r="C162" s="85"/>
      <c r="D162" s="85"/>
      <c r="E162" s="85"/>
      <c r="F162" s="85"/>
      <c r="G162" s="85"/>
      <c r="H162" s="85"/>
      <c r="I162" s="85"/>
      <c r="J162" s="85"/>
      <c r="K162" s="85"/>
      <c r="L162" s="101"/>
      <c r="M162" s="83"/>
      <c r="N162" s="83"/>
      <c r="O162" s="101"/>
      <c r="P162" s="101"/>
      <c r="Q162" s="101"/>
      <c r="R162" s="83"/>
      <c r="S162"/>
      <c r="T162"/>
      <c r="U162"/>
      <c r="V162" s="85"/>
      <c r="W162" s="85"/>
      <c r="X162" s="85"/>
      <c r="Y162" s="85"/>
      <c r="Z162" s="85"/>
      <c r="AA162" s="85"/>
      <c r="AB162" s="85"/>
      <c r="AC162" s="85"/>
      <c r="AD162" s="101"/>
      <c r="AE162" s="85"/>
      <c r="AF162" s="85"/>
      <c r="AG162" s="85"/>
      <c r="AH162" s="85"/>
      <c r="AI162" s="85"/>
      <c r="AJ162" s="85"/>
      <c r="AK162" s="152"/>
    </row>
    <row r="163" spans="1:37" s="118" customFormat="1" ht="14.4" customHeight="1" x14ac:dyDescent="0.3">
      <c r="A163" s="85"/>
      <c r="B163" s="85"/>
      <c r="C163" s="85"/>
      <c r="D163" s="85"/>
      <c r="E163" s="85"/>
      <c r="F163" s="85"/>
      <c r="G163" s="85"/>
      <c r="H163" s="85"/>
      <c r="I163" s="85"/>
      <c r="J163" s="85"/>
      <c r="K163" s="85"/>
      <c r="L163" s="101"/>
      <c r="M163" s="83"/>
      <c r="N163" s="83"/>
      <c r="O163" s="101"/>
      <c r="P163" s="101"/>
      <c r="Q163" s="101"/>
      <c r="R163" s="83"/>
      <c r="S163"/>
      <c r="T163"/>
      <c r="U163"/>
      <c r="V163" s="85"/>
      <c r="W163" s="85"/>
      <c r="X163" s="85"/>
      <c r="Y163" s="85"/>
      <c r="Z163" s="85"/>
      <c r="AA163" s="85"/>
      <c r="AB163" s="85"/>
      <c r="AC163" s="85"/>
      <c r="AD163" s="101"/>
      <c r="AE163" s="85"/>
      <c r="AF163" s="85"/>
      <c r="AG163" s="85"/>
      <c r="AH163" s="85"/>
      <c r="AI163" s="85"/>
      <c r="AJ163" s="85"/>
      <c r="AK163" s="152"/>
    </row>
    <row r="164" spans="1:37" s="118" customFormat="1" ht="14.4" customHeight="1" x14ac:dyDescent="0.3">
      <c r="A164" s="85"/>
      <c r="B164" s="85"/>
      <c r="C164" s="85"/>
      <c r="D164" s="85"/>
      <c r="E164" s="85"/>
      <c r="F164" s="85"/>
      <c r="G164" s="85"/>
      <c r="H164" s="85"/>
      <c r="I164" s="85"/>
      <c r="J164" s="85"/>
      <c r="K164" s="85"/>
      <c r="L164" s="101"/>
      <c r="M164" s="83"/>
      <c r="N164" s="83"/>
      <c r="O164" s="101"/>
      <c r="P164" s="101"/>
      <c r="Q164" s="101"/>
      <c r="R164" s="83"/>
      <c r="S164"/>
      <c r="T164"/>
      <c r="U164"/>
      <c r="V164" s="85"/>
      <c r="W164" s="85"/>
      <c r="X164" s="85"/>
      <c r="Y164" s="85"/>
      <c r="Z164" s="85"/>
      <c r="AA164" s="85"/>
      <c r="AB164" s="85"/>
      <c r="AC164" s="85"/>
      <c r="AD164" s="101"/>
      <c r="AE164" s="85"/>
      <c r="AF164" s="85"/>
      <c r="AG164" s="85"/>
      <c r="AH164" s="85"/>
      <c r="AI164" s="85"/>
      <c r="AJ164" s="85"/>
      <c r="AK164" s="152"/>
    </row>
    <row r="165" spans="1:37" s="118" customFormat="1" ht="14.4" customHeight="1" x14ac:dyDescent="0.3">
      <c r="A165" s="85"/>
      <c r="B165" s="85"/>
      <c r="C165" s="85"/>
      <c r="D165" s="85"/>
      <c r="E165" s="85"/>
      <c r="F165" s="85"/>
      <c r="G165" s="85"/>
      <c r="H165" s="85"/>
      <c r="I165" s="85"/>
      <c r="J165" s="85"/>
      <c r="K165" s="85"/>
      <c r="L165" s="101"/>
      <c r="M165" s="83"/>
      <c r="N165" s="83"/>
      <c r="O165" s="101"/>
      <c r="P165" s="101"/>
      <c r="Q165" s="101"/>
      <c r="R165" s="83"/>
      <c r="S165"/>
      <c r="T165"/>
      <c r="U165"/>
      <c r="V165" s="85"/>
      <c r="W165" s="85"/>
      <c r="X165" s="85"/>
      <c r="Y165" s="85"/>
      <c r="Z165" s="85"/>
      <c r="AA165" s="85"/>
      <c r="AB165" s="85"/>
      <c r="AC165" s="85"/>
      <c r="AD165" s="101"/>
      <c r="AE165" s="85"/>
      <c r="AF165" s="85"/>
      <c r="AG165" s="85"/>
      <c r="AH165" s="85"/>
      <c r="AI165" s="85"/>
      <c r="AJ165" s="85"/>
      <c r="AK165" s="152"/>
    </row>
    <row r="166" spans="1:37" s="118" customFormat="1" ht="14.4" customHeight="1" x14ac:dyDescent="0.3">
      <c r="A166" s="85"/>
      <c r="B166" s="85"/>
      <c r="C166" s="85"/>
      <c r="D166" s="85"/>
      <c r="E166" s="85"/>
      <c r="F166" s="85"/>
      <c r="G166" s="85"/>
      <c r="H166" s="85"/>
      <c r="I166" s="85"/>
      <c r="J166" s="85"/>
      <c r="K166" s="85"/>
      <c r="L166" s="101"/>
      <c r="M166" s="83"/>
      <c r="N166" s="83"/>
      <c r="O166" s="101"/>
      <c r="P166" s="101"/>
      <c r="Q166" s="101"/>
      <c r="R166" s="83"/>
      <c r="S166"/>
      <c r="T166"/>
      <c r="U166"/>
      <c r="V166" s="85"/>
      <c r="W166" s="85"/>
      <c r="X166" s="85"/>
      <c r="Y166" s="85"/>
      <c r="Z166" s="85"/>
      <c r="AA166" s="85"/>
      <c r="AB166" s="85"/>
      <c r="AC166" s="85"/>
      <c r="AD166" s="101"/>
      <c r="AE166" s="85"/>
      <c r="AF166" s="85"/>
      <c r="AG166" s="85"/>
      <c r="AH166" s="85"/>
      <c r="AI166" s="85"/>
      <c r="AJ166" s="85"/>
      <c r="AK166" s="152"/>
    </row>
    <row r="167" spans="1:37" s="118" customFormat="1" ht="14.4" customHeight="1" x14ac:dyDescent="0.3">
      <c r="A167" s="85"/>
      <c r="B167" s="85"/>
      <c r="C167" s="85"/>
      <c r="D167" s="85"/>
      <c r="E167" s="85"/>
      <c r="F167" s="85"/>
      <c r="G167" s="85"/>
      <c r="H167" s="85"/>
      <c r="I167" s="85"/>
      <c r="J167" s="85"/>
      <c r="K167" s="85"/>
      <c r="L167" s="101"/>
      <c r="M167" s="83"/>
      <c r="N167" s="83"/>
      <c r="O167" s="101"/>
      <c r="P167" s="101"/>
      <c r="Q167" s="101"/>
      <c r="R167" s="83"/>
      <c r="S167"/>
      <c r="T167"/>
      <c r="U167"/>
      <c r="V167" s="85"/>
      <c r="W167" s="85"/>
      <c r="X167" s="85"/>
      <c r="Y167" s="85"/>
      <c r="Z167" s="85"/>
      <c r="AA167" s="85"/>
      <c r="AB167" s="85"/>
      <c r="AC167" s="85"/>
      <c r="AD167" s="101"/>
      <c r="AE167" s="85"/>
      <c r="AF167" s="85"/>
      <c r="AG167" s="85"/>
      <c r="AH167" s="85"/>
      <c r="AI167" s="85"/>
      <c r="AJ167" s="85"/>
      <c r="AK167" s="152"/>
    </row>
    <row r="168" spans="1:37" s="118" customFormat="1" ht="14.4" customHeight="1" x14ac:dyDescent="0.3">
      <c r="A168" s="85"/>
      <c r="B168" s="85"/>
      <c r="C168" s="85"/>
      <c r="D168" s="85"/>
      <c r="E168" s="85"/>
      <c r="F168" s="85"/>
      <c r="G168" s="85"/>
      <c r="H168" s="85"/>
      <c r="I168" s="85"/>
      <c r="J168" s="85"/>
      <c r="K168" s="85"/>
      <c r="L168" s="101"/>
      <c r="M168" s="83"/>
      <c r="N168" s="83"/>
      <c r="O168" s="101"/>
      <c r="P168" s="101"/>
      <c r="Q168" s="101"/>
      <c r="R168" s="83"/>
      <c r="S168"/>
      <c r="T168"/>
      <c r="U168"/>
      <c r="V168" s="85"/>
      <c r="W168" s="85"/>
      <c r="X168" s="85"/>
      <c r="Y168" s="85"/>
      <c r="Z168" s="85"/>
      <c r="AA168" s="85"/>
      <c r="AB168" s="85"/>
      <c r="AC168" s="85"/>
      <c r="AD168" s="101"/>
      <c r="AE168" s="85"/>
      <c r="AF168" s="85"/>
      <c r="AG168" s="85"/>
      <c r="AH168" s="85"/>
      <c r="AI168" s="85"/>
      <c r="AJ168" s="85"/>
      <c r="AK168" s="152"/>
    </row>
    <row r="169" spans="1:37" s="118" customFormat="1" ht="14.4" customHeight="1" x14ac:dyDescent="0.3">
      <c r="A169" s="85"/>
      <c r="B169" s="85"/>
      <c r="C169" s="85"/>
      <c r="D169" s="85"/>
      <c r="E169" s="85"/>
      <c r="F169" s="85"/>
      <c r="G169" s="85"/>
      <c r="H169" s="85"/>
      <c r="I169" s="85"/>
      <c r="J169" s="85"/>
      <c r="K169" s="85"/>
      <c r="L169" s="101"/>
      <c r="M169" s="83"/>
      <c r="N169" s="83"/>
      <c r="O169" s="101"/>
      <c r="P169" s="101"/>
      <c r="Q169" s="101"/>
      <c r="R169" s="83"/>
      <c r="S169"/>
      <c r="T169"/>
      <c r="U169"/>
      <c r="V169" s="85"/>
      <c r="W169" s="85"/>
      <c r="X169" s="85"/>
      <c r="Y169" s="85"/>
      <c r="Z169" s="85"/>
      <c r="AA169" s="85"/>
      <c r="AB169" s="85"/>
      <c r="AC169" s="85"/>
      <c r="AD169" s="101"/>
      <c r="AE169" s="85"/>
      <c r="AF169" s="85"/>
      <c r="AG169" s="85"/>
      <c r="AH169" s="85"/>
      <c r="AI169" s="85"/>
      <c r="AJ169" s="85"/>
      <c r="AK169" s="152"/>
    </row>
    <row r="170" spans="1:37" s="118" customFormat="1" ht="14.4" customHeight="1" x14ac:dyDescent="0.3">
      <c r="A170" s="85"/>
      <c r="B170" s="85"/>
      <c r="C170" s="85"/>
      <c r="D170" s="85"/>
      <c r="E170" s="85"/>
      <c r="F170" s="85"/>
      <c r="G170" s="85"/>
      <c r="H170" s="85"/>
      <c r="I170" s="85"/>
      <c r="J170" s="85"/>
      <c r="K170" s="85"/>
      <c r="L170" s="101"/>
      <c r="M170" s="83"/>
      <c r="N170" s="83"/>
      <c r="O170" s="101"/>
      <c r="P170" s="101"/>
      <c r="Q170" s="101"/>
      <c r="R170" s="83"/>
      <c r="S170"/>
      <c r="T170"/>
      <c r="U170"/>
      <c r="V170" s="85"/>
      <c r="W170" s="85"/>
      <c r="X170" s="85"/>
      <c r="Y170" s="85"/>
      <c r="Z170" s="85"/>
      <c r="AA170" s="85"/>
      <c r="AB170" s="85"/>
      <c r="AC170" s="85"/>
      <c r="AD170" s="101"/>
      <c r="AE170" s="85"/>
      <c r="AF170" s="85"/>
      <c r="AG170" s="85"/>
      <c r="AH170" s="85"/>
      <c r="AI170" s="85"/>
      <c r="AJ170" s="85"/>
      <c r="AK170" s="152"/>
    </row>
    <row r="171" spans="1:37" s="118" customFormat="1" ht="14.4" customHeight="1" x14ac:dyDescent="0.3">
      <c r="A171" s="85"/>
      <c r="B171" s="85"/>
      <c r="C171" s="85"/>
      <c r="D171" s="85"/>
      <c r="E171" s="85"/>
      <c r="F171" s="85"/>
      <c r="G171" s="85"/>
      <c r="H171" s="85"/>
      <c r="I171" s="85"/>
      <c r="J171" s="85"/>
      <c r="K171" s="85"/>
      <c r="L171" s="101"/>
      <c r="M171" s="83"/>
      <c r="N171" s="83"/>
      <c r="O171" s="101"/>
      <c r="P171" s="101"/>
      <c r="Q171" s="101"/>
      <c r="R171" s="83"/>
      <c r="S171"/>
      <c r="T171"/>
      <c r="U171"/>
      <c r="V171" s="85"/>
      <c r="W171" s="85"/>
      <c r="X171" s="85"/>
      <c r="Y171" s="85"/>
      <c r="Z171" s="85"/>
      <c r="AA171" s="85"/>
      <c r="AB171" s="85"/>
      <c r="AC171" s="85"/>
      <c r="AD171" s="101"/>
      <c r="AE171" s="85"/>
      <c r="AF171" s="85"/>
      <c r="AG171" s="85"/>
      <c r="AH171" s="85"/>
      <c r="AI171" s="85"/>
      <c r="AJ171" s="85"/>
      <c r="AK171" s="152"/>
    </row>
    <row r="172" spans="1:37" s="118" customFormat="1" ht="14.4" customHeight="1" x14ac:dyDescent="0.3">
      <c r="A172" s="85"/>
      <c r="B172" s="85"/>
      <c r="C172" s="85"/>
      <c r="D172" s="85"/>
      <c r="E172" s="85"/>
      <c r="F172" s="85"/>
      <c r="G172" s="85"/>
      <c r="H172" s="85"/>
      <c r="I172" s="85"/>
      <c r="J172" s="85"/>
      <c r="K172" s="85"/>
      <c r="L172" s="101"/>
      <c r="M172" s="83"/>
      <c r="N172" s="83"/>
      <c r="O172" s="101"/>
      <c r="P172" s="101"/>
      <c r="Q172" s="101"/>
      <c r="R172" s="83"/>
      <c r="S172"/>
      <c r="T172"/>
      <c r="U172"/>
      <c r="V172" s="85"/>
      <c r="W172" s="85"/>
      <c r="X172" s="85"/>
      <c r="Y172" s="85"/>
      <c r="Z172" s="85"/>
      <c r="AA172" s="85"/>
      <c r="AB172" s="85"/>
      <c r="AC172" s="85"/>
      <c r="AD172" s="101"/>
      <c r="AE172" s="85"/>
      <c r="AF172" s="85"/>
      <c r="AG172" s="85"/>
      <c r="AH172" s="85"/>
      <c r="AI172" s="85"/>
      <c r="AJ172" s="85"/>
      <c r="AK172" s="152"/>
    </row>
    <row r="173" spans="1:37" s="118" customFormat="1" ht="14.4" customHeight="1" x14ac:dyDescent="0.3">
      <c r="A173" s="85"/>
      <c r="B173" s="85"/>
      <c r="C173" s="85"/>
      <c r="D173" s="85"/>
      <c r="E173" s="85"/>
      <c r="F173" s="85"/>
      <c r="G173" s="85"/>
      <c r="H173" s="85"/>
      <c r="I173" s="85"/>
      <c r="J173" s="85"/>
      <c r="K173" s="85"/>
      <c r="L173" s="101"/>
      <c r="M173" s="83"/>
      <c r="N173" s="83"/>
      <c r="O173" s="101"/>
      <c r="P173" s="101"/>
      <c r="Q173" s="101"/>
      <c r="R173" s="83"/>
      <c r="S173"/>
      <c r="T173"/>
      <c r="U173"/>
      <c r="V173" s="85"/>
      <c r="W173" s="85"/>
      <c r="X173" s="85"/>
      <c r="Y173" s="85"/>
      <c r="Z173" s="85"/>
      <c r="AA173" s="85"/>
      <c r="AB173" s="85"/>
      <c r="AC173" s="85"/>
      <c r="AD173" s="101"/>
      <c r="AE173" s="85"/>
      <c r="AF173" s="85"/>
      <c r="AG173" s="85"/>
      <c r="AH173" s="85"/>
      <c r="AI173" s="85"/>
      <c r="AJ173" s="85"/>
      <c r="AK173" s="152"/>
    </row>
    <row r="174" spans="1:37" s="118" customFormat="1" ht="14.4" customHeight="1" x14ac:dyDescent="0.3">
      <c r="A174" s="85"/>
      <c r="B174" s="85"/>
      <c r="C174" s="85"/>
      <c r="D174" s="85"/>
      <c r="E174" s="85"/>
      <c r="F174" s="85"/>
      <c r="G174" s="85"/>
      <c r="H174" s="85"/>
      <c r="I174" s="85"/>
      <c r="J174" s="85"/>
      <c r="K174" s="85"/>
      <c r="L174" s="101"/>
      <c r="M174" s="83"/>
      <c r="N174" s="83"/>
      <c r="O174" s="101"/>
      <c r="P174" s="101"/>
      <c r="Q174" s="101"/>
      <c r="R174" s="83"/>
      <c r="S174"/>
      <c r="T174"/>
      <c r="U174"/>
      <c r="V174" s="85"/>
      <c r="W174" s="85"/>
      <c r="X174" s="85"/>
      <c r="Y174" s="85"/>
      <c r="Z174" s="85"/>
      <c r="AA174" s="85"/>
      <c r="AB174" s="85"/>
      <c r="AC174" s="85"/>
      <c r="AD174" s="101"/>
      <c r="AE174" s="85"/>
      <c r="AF174" s="85"/>
      <c r="AG174" s="85"/>
      <c r="AH174" s="85"/>
      <c r="AI174" s="85"/>
      <c r="AJ174" s="85"/>
      <c r="AK174" s="152"/>
    </row>
    <row r="175" spans="1:37" s="118" customFormat="1" ht="14.4" customHeight="1" x14ac:dyDescent="0.3">
      <c r="A175" s="85"/>
      <c r="B175" s="85"/>
      <c r="C175" s="85"/>
      <c r="D175" s="85"/>
      <c r="E175" s="85"/>
      <c r="F175" s="85"/>
      <c r="G175" s="85"/>
      <c r="H175" s="85"/>
      <c r="I175" s="85"/>
      <c r="J175" s="85"/>
      <c r="K175" s="85"/>
      <c r="L175" s="101"/>
      <c r="M175" s="83"/>
      <c r="N175" s="83"/>
      <c r="O175" s="101"/>
      <c r="P175" s="101"/>
      <c r="Q175" s="101"/>
      <c r="R175" s="83"/>
      <c r="S175"/>
      <c r="T175"/>
      <c r="U175"/>
      <c r="V175" s="85"/>
      <c r="W175" s="85"/>
      <c r="X175" s="85"/>
      <c r="Y175" s="85"/>
      <c r="Z175" s="85"/>
      <c r="AA175" s="85"/>
      <c r="AB175" s="85"/>
      <c r="AC175" s="85"/>
      <c r="AD175" s="101"/>
      <c r="AE175" s="85"/>
      <c r="AF175" s="85"/>
      <c r="AG175" s="85"/>
      <c r="AH175" s="85"/>
      <c r="AI175" s="85"/>
      <c r="AJ175" s="85"/>
      <c r="AK175" s="152"/>
    </row>
    <row r="176" spans="1:37" s="118" customFormat="1" ht="14.4" customHeight="1" x14ac:dyDescent="0.3">
      <c r="A176" s="85"/>
      <c r="B176" s="85"/>
      <c r="C176" s="85"/>
      <c r="D176" s="85"/>
      <c r="E176" s="85"/>
      <c r="F176" s="85"/>
      <c r="G176" s="85"/>
      <c r="H176" s="85"/>
      <c r="I176" s="85"/>
      <c r="J176" s="85"/>
      <c r="K176" s="85"/>
      <c r="L176" s="101"/>
      <c r="M176" s="83"/>
      <c r="N176" s="83"/>
      <c r="O176" s="101"/>
      <c r="P176" s="101"/>
      <c r="Q176" s="101"/>
      <c r="R176" s="83"/>
      <c r="S176"/>
      <c r="T176"/>
      <c r="U176"/>
      <c r="V176" s="85"/>
      <c r="W176" s="85"/>
      <c r="X176" s="85"/>
      <c r="Y176" s="85"/>
      <c r="Z176" s="85"/>
      <c r="AA176" s="85"/>
      <c r="AB176" s="85"/>
      <c r="AC176" s="85"/>
      <c r="AD176" s="101"/>
      <c r="AE176" s="85"/>
      <c r="AF176" s="85"/>
      <c r="AG176" s="85"/>
      <c r="AH176" s="85"/>
      <c r="AI176" s="85"/>
      <c r="AJ176" s="85"/>
      <c r="AK176" s="152"/>
    </row>
    <row r="177" spans="1:37" s="118" customFormat="1" ht="14.4" customHeight="1" x14ac:dyDescent="0.3">
      <c r="A177" s="85"/>
      <c r="B177" s="85"/>
      <c r="C177" s="85"/>
      <c r="D177" s="85"/>
      <c r="E177" s="85"/>
      <c r="F177" s="85"/>
      <c r="G177" s="85"/>
      <c r="H177" s="85"/>
      <c r="I177" s="85"/>
      <c r="J177" s="85"/>
      <c r="K177" s="85"/>
      <c r="L177" s="101"/>
      <c r="M177" s="83"/>
      <c r="N177" s="83"/>
      <c r="O177" s="101"/>
      <c r="P177" s="101"/>
      <c r="Q177" s="101"/>
      <c r="R177" s="83"/>
      <c r="S177"/>
      <c r="T177"/>
      <c r="U177"/>
      <c r="V177" s="85"/>
      <c r="W177" s="85"/>
      <c r="X177" s="85"/>
      <c r="Y177" s="85"/>
      <c r="Z177" s="85"/>
      <c r="AA177" s="85"/>
      <c r="AB177" s="85"/>
      <c r="AC177" s="85"/>
      <c r="AD177" s="101"/>
      <c r="AE177" s="85"/>
      <c r="AF177" s="85"/>
      <c r="AG177" s="85"/>
      <c r="AH177" s="85"/>
      <c r="AI177" s="85"/>
      <c r="AJ177" s="85"/>
      <c r="AK177" s="152"/>
    </row>
    <row r="178" spans="1:37" s="118" customFormat="1" ht="14.4" customHeight="1" x14ac:dyDescent="0.3">
      <c r="A178" s="85"/>
      <c r="B178" s="85"/>
      <c r="C178" s="85"/>
      <c r="D178" s="85"/>
      <c r="E178" s="85"/>
      <c r="F178" s="85"/>
      <c r="G178" s="85"/>
      <c r="H178" s="85"/>
      <c r="I178" s="85"/>
      <c r="J178" s="85"/>
      <c r="K178" s="85"/>
      <c r="L178" s="101"/>
      <c r="M178" s="83"/>
      <c r="N178" s="83"/>
      <c r="O178" s="101"/>
      <c r="P178" s="101"/>
      <c r="Q178" s="101"/>
      <c r="R178" s="83"/>
      <c r="S178"/>
      <c r="T178"/>
      <c r="U178"/>
      <c r="V178" s="85"/>
      <c r="W178" s="85"/>
      <c r="X178" s="85"/>
      <c r="Y178" s="85"/>
      <c r="Z178" s="85"/>
      <c r="AA178" s="85"/>
      <c r="AB178" s="85"/>
      <c r="AC178" s="85"/>
      <c r="AD178" s="101"/>
      <c r="AE178" s="85"/>
      <c r="AF178" s="85"/>
      <c r="AG178" s="85"/>
      <c r="AH178" s="85"/>
      <c r="AI178" s="85"/>
      <c r="AJ178" s="85"/>
      <c r="AK178" s="152"/>
    </row>
    <row r="179" spans="1:37" s="118" customFormat="1" ht="14.4" customHeight="1" x14ac:dyDescent="0.3">
      <c r="A179" s="85"/>
      <c r="B179" s="85"/>
      <c r="C179" s="85"/>
      <c r="D179" s="85"/>
      <c r="E179" s="85"/>
      <c r="F179" s="85"/>
      <c r="G179" s="85"/>
      <c r="H179" s="85"/>
      <c r="I179" s="85"/>
      <c r="J179" s="85"/>
      <c r="K179" s="85"/>
      <c r="L179" s="101"/>
      <c r="M179" s="83"/>
      <c r="N179" s="83"/>
      <c r="O179" s="101"/>
      <c r="P179" s="101"/>
      <c r="Q179" s="101"/>
      <c r="R179" s="83"/>
      <c r="S179"/>
      <c r="T179"/>
      <c r="U179"/>
      <c r="V179" s="85"/>
      <c r="W179" s="85"/>
      <c r="X179" s="85"/>
      <c r="Y179" s="85"/>
      <c r="Z179" s="85"/>
      <c r="AA179" s="85"/>
      <c r="AB179" s="85"/>
      <c r="AC179" s="85"/>
      <c r="AD179" s="101"/>
      <c r="AE179" s="85"/>
      <c r="AF179" s="85"/>
      <c r="AG179" s="85"/>
      <c r="AH179" s="85"/>
      <c r="AI179" s="85"/>
      <c r="AJ179" s="85"/>
      <c r="AK179" s="152"/>
    </row>
    <row r="180" spans="1:37" s="118" customFormat="1" ht="14.4" customHeight="1" x14ac:dyDescent="0.3">
      <c r="A180" s="85"/>
      <c r="B180" s="85"/>
      <c r="C180" s="85"/>
      <c r="D180" s="85"/>
      <c r="E180" s="85"/>
      <c r="F180" s="85"/>
      <c r="G180" s="85"/>
      <c r="H180" s="85"/>
      <c r="I180" s="85"/>
      <c r="J180" s="85"/>
      <c r="K180" s="85"/>
      <c r="L180" s="101"/>
      <c r="M180" s="83"/>
      <c r="N180" s="83"/>
      <c r="O180" s="101"/>
      <c r="P180" s="101"/>
      <c r="Q180" s="101"/>
      <c r="R180" s="83"/>
      <c r="S180"/>
      <c r="T180"/>
      <c r="U180"/>
      <c r="V180" s="85"/>
      <c r="W180" s="85"/>
      <c r="X180" s="85"/>
      <c r="Y180" s="85"/>
      <c r="Z180" s="85"/>
      <c r="AA180" s="85"/>
      <c r="AB180" s="85"/>
      <c r="AC180" s="85"/>
      <c r="AD180" s="101"/>
      <c r="AE180" s="85"/>
      <c r="AF180" s="85"/>
      <c r="AG180" s="85"/>
      <c r="AH180" s="85"/>
      <c r="AI180" s="85"/>
      <c r="AJ180" s="85"/>
      <c r="AK180" s="152"/>
    </row>
    <row r="181" spans="1:37" s="118" customFormat="1" ht="14.4" customHeight="1" x14ac:dyDescent="0.3">
      <c r="A181" s="85"/>
      <c r="B181" s="85"/>
      <c r="C181" s="85"/>
      <c r="D181" s="85"/>
      <c r="E181" s="85"/>
      <c r="F181" s="85"/>
      <c r="G181" s="85"/>
      <c r="H181" s="85"/>
      <c r="I181" s="85"/>
      <c r="J181" s="85"/>
      <c r="K181" s="85"/>
      <c r="L181" s="101"/>
      <c r="M181" s="83"/>
      <c r="N181" s="83"/>
      <c r="O181" s="101"/>
      <c r="P181" s="101"/>
      <c r="Q181" s="101"/>
      <c r="R181" s="83"/>
      <c r="S181"/>
      <c r="T181"/>
      <c r="U181"/>
      <c r="V181" s="85"/>
      <c r="W181" s="85"/>
      <c r="X181" s="85"/>
      <c r="Y181" s="85"/>
      <c r="Z181" s="85"/>
      <c r="AA181" s="85"/>
      <c r="AB181" s="85"/>
      <c r="AC181" s="85"/>
      <c r="AD181" s="101"/>
      <c r="AE181" s="85"/>
      <c r="AF181" s="85"/>
      <c r="AG181" s="85"/>
      <c r="AH181" s="85"/>
      <c r="AI181" s="85"/>
      <c r="AJ181" s="85"/>
      <c r="AK181" s="152"/>
    </row>
    <row r="182" spans="1:37" s="118" customFormat="1" ht="14.4" customHeight="1" x14ac:dyDescent="0.3">
      <c r="A182" s="85"/>
      <c r="B182" s="85"/>
      <c r="C182" s="85"/>
      <c r="D182" s="85"/>
      <c r="E182" s="85"/>
      <c r="F182" s="85"/>
      <c r="G182" s="85"/>
      <c r="H182" s="85"/>
      <c r="I182" s="85"/>
      <c r="J182" s="85"/>
      <c r="K182" s="85"/>
      <c r="L182" s="101"/>
      <c r="M182" s="83"/>
      <c r="N182" s="83"/>
      <c r="O182" s="101"/>
      <c r="P182" s="101"/>
      <c r="Q182" s="101"/>
      <c r="R182" s="83"/>
      <c r="S182"/>
      <c r="T182"/>
      <c r="U182"/>
      <c r="V182" s="85"/>
      <c r="W182" s="85"/>
      <c r="X182" s="85"/>
      <c r="Y182" s="85"/>
      <c r="Z182" s="85"/>
      <c r="AA182" s="85"/>
      <c r="AB182" s="85"/>
      <c r="AC182" s="85"/>
      <c r="AD182" s="101"/>
      <c r="AE182" s="85"/>
      <c r="AF182" s="85"/>
      <c r="AG182" s="85"/>
      <c r="AH182" s="85"/>
      <c r="AI182" s="85"/>
      <c r="AJ182" s="85"/>
      <c r="AK182" s="152"/>
    </row>
    <row r="183" spans="1:37" s="118" customFormat="1" ht="14.4" customHeight="1" x14ac:dyDescent="0.3">
      <c r="A183" s="85"/>
      <c r="B183" s="85"/>
      <c r="C183" s="85"/>
      <c r="D183" s="85"/>
      <c r="E183" s="85"/>
      <c r="F183" s="85"/>
      <c r="G183" s="85"/>
      <c r="H183" s="85"/>
      <c r="I183" s="85"/>
      <c r="J183" s="85"/>
      <c r="K183" s="85"/>
      <c r="L183" s="101"/>
      <c r="M183" s="83"/>
      <c r="N183" s="83"/>
      <c r="O183" s="101"/>
      <c r="P183" s="101"/>
      <c r="Q183" s="101"/>
      <c r="R183" s="83"/>
      <c r="S183"/>
      <c r="T183"/>
      <c r="U183"/>
      <c r="V183" s="85"/>
      <c r="W183" s="85"/>
      <c r="X183" s="85"/>
      <c r="Y183" s="85"/>
      <c r="Z183" s="85"/>
      <c r="AA183" s="85"/>
      <c r="AB183" s="85"/>
      <c r="AC183" s="85"/>
      <c r="AD183" s="101"/>
      <c r="AE183" s="85"/>
      <c r="AF183" s="85"/>
      <c r="AG183" s="85"/>
      <c r="AH183" s="85"/>
      <c r="AI183" s="85"/>
      <c r="AJ183" s="85"/>
      <c r="AK183" s="152"/>
    </row>
    <row r="184" spans="1:37" s="118" customFormat="1" ht="14.4" customHeight="1" x14ac:dyDescent="0.3">
      <c r="A184" s="85"/>
      <c r="B184" s="85"/>
      <c r="C184" s="85"/>
      <c r="D184" s="85"/>
      <c r="E184" s="85"/>
      <c r="F184" s="85"/>
      <c r="G184" s="85"/>
      <c r="H184" s="85"/>
      <c r="I184" s="85"/>
      <c r="J184" s="85"/>
      <c r="K184" s="85"/>
      <c r="L184" s="101"/>
      <c r="M184" s="83"/>
      <c r="N184" s="83"/>
      <c r="O184" s="101"/>
      <c r="P184" s="101"/>
      <c r="Q184" s="101"/>
      <c r="R184" s="83"/>
      <c r="S184"/>
      <c r="T184"/>
      <c r="U184"/>
      <c r="V184" s="85"/>
      <c r="W184" s="85"/>
      <c r="X184" s="85"/>
      <c r="Y184" s="85"/>
      <c r="Z184" s="85"/>
      <c r="AA184" s="85"/>
      <c r="AB184" s="85"/>
      <c r="AC184" s="85"/>
      <c r="AD184" s="101"/>
      <c r="AE184" s="85"/>
      <c r="AF184" s="85"/>
      <c r="AG184" s="85"/>
      <c r="AH184" s="85"/>
      <c r="AI184" s="85"/>
      <c r="AJ184" s="85"/>
      <c r="AK184" s="152"/>
    </row>
    <row r="185" spans="1:37" s="118" customFormat="1" ht="14.4" customHeight="1" x14ac:dyDescent="0.3">
      <c r="A185" s="85"/>
      <c r="B185" s="85"/>
      <c r="C185" s="85"/>
      <c r="D185" s="85"/>
      <c r="E185" s="85"/>
      <c r="F185" s="85"/>
      <c r="G185" s="85"/>
      <c r="H185" s="85"/>
      <c r="I185" s="85"/>
      <c r="J185" s="85"/>
      <c r="K185" s="85"/>
      <c r="L185" s="101"/>
      <c r="M185" s="83"/>
      <c r="N185" s="83"/>
      <c r="O185" s="101"/>
      <c r="P185" s="101"/>
      <c r="Q185" s="101"/>
      <c r="R185" s="83"/>
      <c r="S185"/>
      <c r="T185"/>
      <c r="U185"/>
      <c r="V185" s="85"/>
      <c r="W185" s="85"/>
      <c r="X185" s="85"/>
      <c r="Y185" s="85"/>
      <c r="Z185" s="85"/>
      <c r="AA185" s="85"/>
      <c r="AB185" s="85"/>
      <c r="AC185" s="85"/>
      <c r="AD185" s="101"/>
      <c r="AE185" s="85"/>
      <c r="AF185" s="85"/>
      <c r="AG185" s="85"/>
      <c r="AH185" s="85"/>
      <c r="AI185" s="85"/>
      <c r="AJ185" s="85"/>
      <c r="AK185" s="152"/>
    </row>
    <row r="186" spans="1:37" s="118" customFormat="1" ht="14.4" customHeight="1" x14ac:dyDescent="0.3">
      <c r="A186" s="85"/>
      <c r="B186" s="85"/>
      <c r="C186" s="85"/>
      <c r="D186" s="85"/>
      <c r="E186" s="85"/>
      <c r="F186" s="85"/>
      <c r="G186" s="85"/>
      <c r="H186" s="85"/>
      <c r="I186" s="85"/>
      <c r="J186" s="85"/>
      <c r="K186" s="85"/>
      <c r="L186" s="101"/>
      <c r="M186" s="83"/>
      <c r="N186" s="83"/>
      <c r="O186" s="101"/>
      <c r="P186" s="101"/>
      <c r="Q186" s="101"/>
      <c r="R186" s="83"/>
      <c r="S186"/>
      <c r="T186"/>
      <c r="U186"/>
      <c r="V186" s="85"/>
      <c r="W186" s="85"/>
      <c r="X186" s="85"/>
      <c r="Y186" s="85"/>
      <c r="Z186" s="85"/>
      <c r="AA186" s="85"/>
      <c r="AB186" s="85"/>
      <c r="AC186" s="85"/>
      <c r="AD186" s="101"/>
      <c r="AE186" s="85"/>
      <c r="AF186" s="85"/>
      <c r="AG186" s="85"/>
      <c r="AH186" s="85"/>
      <c r="AI186" s="85"/>
      <c r="AJ186" s="85"/>
      <c r="AK186" s="152"/>
    </row>
    <row r="187" spans="1:37" s="118" customFormat="1" ht="14.4" customHeight="1" x14ac:dyDescent="0.3">
      <c r="A187" s="85"/>
      <c r="B187" s="85"/>
      <c r="C187" s="85"/>
      <c r="D187" s="85"/>
      <c r="E187" s="85"/>
      <c r="F187" s="85"/>
      <c r="G187" s="85"/>
      <c r="H187" s="85"/>
      <c r="I187" s="85"/>
      <c r="J187" s="85"/>
      <c r="K187" s="85"/>
      <c r="L187" s="101"/>
      <c r="M187" s="83"/>
      <c r="N187" s="83"/>
      <c r="O187" s="101"/>
      <c r="P187" s="101"/>
      <c r="Q187" s="101"/>
      <c r="R187" s="83"/>
      <c r="S187"/>
      <c r="T187"/>
      <c r="U187"/>
      <c r="V187" s="85"/>
      <c r="W187" s="85"/>
      <c r="X187" s="85"/>
      <c r="Y187" s="85"/>
      <c r="Z187" s="85"/>
      <c r="AA187" s="85"/>
      <c r="AB187" s="85"/>
      <c r="AC187" s="85"/>
      <c r="AD187" s="101"/>
      <c r="AE187" s="85"/>
      <c r="AF187" s="85"/>
      <c r="AG187" s="85"/>
      <c r="AH187" s="85"/>
      <c r="AI187" s="85"/>
      <c r="AJ187" s="85"/>
      <c r="AK187" s="152"/>
    </row>
    <row r="188" spans="1:37" s="118" customFormat="1" ht="14.4" customHeight="1" x14ac:dyDescent="0.3">
      <c r="A188" s="85"/>
      <c r="B188" s="85"/>
      <c r="C188" s="85"/>
      <c r="D188" s="85"/>
      <c r="E188" s="85"/>
      <c r="F188" s="85"/>
      <c r="G188" s="85"/>
      <c r="H188" s="85"/>
      <c r="I188" s="85"/>
      <c r="J188" s="85"/>
      <c r="K188" s="85"/>
      <c r="L188" s="101"/>
      <c r="M188" s="83"/>
      <c r="N188" s="83"/>
      <c r="O188" s="101"/>
      <c r="P188" s="101"/>
      <c r="Q188" s="101"/>
      <c r="R188" s="83"/>
      <c r="S188"/>
      <c r="T188"/>
      <c r="U188"/>
      <c r="V188" s="85"/>
      <c r="W188" s="85"/>
      <c r="X188" s="85"/>
      <c r="Y188" s="85"/>
      <c r="Z188" s="85"/>
      <c r="AA188" s="85"/>
      <c r="AB188" s="85"/>
      <c r="AC188" s="85"/>
      <c r="AD188" s="101"/>
      <c r="AE188" s="85"/>
      <c r="AF188" s="85"/>
      <c r="AG188" s="85"/>
      <c r="AH188" s="85"/>
      <c r="AI188" s="85"/>
      <c r="AJ188" s="85"/>
      <c r="AK188" s="152"/>
    </row>
    <row r="189" spans="1:37" s="118" customFormat="1" ht="14.4" customHeight="1" x14ac:dyDescent="0.3">
      <c r="A189" s="85"/>
      <c r="B189" s="85"/>
      <c r="C189" s="85"/>
      <c r="D189" s="85"/>
      <c r="E189" s="85"/>
      <c r="F189" s="85"/>
      <c r="G189" s="85"/>
      <c r="H189" s="85"/>
      <c r="I189" s="85"/>
      <c r="J189" s="85"/>
      <c r="K189" s="85"/>
      <c r="L189" s="101"/>
      <c r="M189" s="83"/>
      <c r="N189" s="83"/>
      <c r="O189" s="101"/>
      <c r="P189" s="101"/>
      <c r="Q189" s="101"/>
      <c r="R189" s="83"/>
      <c r="S189"/>
      <c r="T189"/>
      <c r="U189"/>
      <c r="V189" s="85"/>
      <c r="W189" s="85"/>
      <c r="X189" s="85"/>
      <c r="Y189" s="85"/>
      <c r="Z189" s="85"/>
      <c r="AA189" s="85"/>
      <c r="AB189" s="85"/>
      <c r="AC189" s="85"/>
      <c r="AD189" s="101"/>
      <c r="AE189" s="85"/>
      <c r="AF189" s="85"/>
      <c r="AG189" s="85"/>
      <c r="AH189" s="85"/>
      <c r="AI189" s="85"/>
      <c r="AJ189" s="85"/>
      <c r="AK189" s="152"/>
    </row>
    <row r="190" spans="1:37" s="118" customFormat="1" ht="14.4" customHeight="1" x14ac:dyDescent="0.3">
      <c r="A190" s="85"/>
      <c r="B190" s="85"/>
      <c r="C190" s="85"/>
      <c r="D190" s="85"/>
      <c r="E190" s="85"/>
      <c r="F190" s="85"/>
      <c r="G190" s="85"/>
      <c r="H190" s="85"/>
      <c r="I190" s="85"/>
      <c r="J190" s="85"/>
      <c r="K190" s="85"/>
      <c r="L190" s="101"/>
      <c r="M190" s="83"/>
      <c r="N190" s="83"/>
      <c r="O190" s="101"/>
      <c r="P190" s="101"/>
      <c r="Q190" s="101"/>
      <c r="R190" s="83"/>
      <c r="S190"/>
      <c r="T190"/>
      <c r="U190"/>
      <c r="V190" s="85"/>
      <c r="W190" s="85"/>
      <c r="X190" s="85"/>
      <c r="Y190" s="85"/>
      <c r="Z190" s="85"/>
      <c r="AA190" s="85"/>
      <c r="AB190" s="85"/>
      <c r="AC190" s="85"/>
      <c r="AD190" s="101"/>
      <c r="AE190" s="85"/>
      <c r="AF190" s="85"/>
      <c r="AG190" s="85"/>
      <c r="AH190" s="85"/>
      <c r="AI190" s="85"/>
      <c r="AJ190" s="85"/>
      <c r="AK190" s="152"/>
    </row>
    <row r="191" spans="1:37" s="118" customFormat="1" ht="14.4" customHeight="1" x14ac:dyDescent="0.3">
      <c r="A191" s="85"/>
      <c r="B191" s="85"/>
      <c r="C191" s="85"/>
      <c r="D191" s="85"/>
      <c r="E191" s="85"/>
      <c r="F191" s="85"/>
      <c r="G191" s="85"/>
      <c r="H191" s="85"/>
      <c r="I191" s="85"/>
      <c r="J191" s="85"/>
      <c r="K191" s="85"/>
      <c r="L191" s="101"/>
      <c r="M191" s="83"/>
      <c r="N191" s="83"/>
      <c r="O191" s="101"/>
      <c r="P191" s="101"/>
      <c r="Q191" s="101"/>
      <c r="R191" s="83"/>
      <c r="S191"/>
      <c r="T191"/>
      <c r="U191"/>
      <c r="V191" s="85"/>
      <c r="W191" s="85"/>
      <c r="X191" s="85"/>
      <c r="Y191" s="85"/>
      <c r="Z191" s="85"/>
      <c r="AA191" s="85"/>
      <c r="AB191" s="85"/>
      <c r="AC191" s="85"/>
      <c r="AD191" s="101"/>
      <c r="AE191" s="85"/>
      <c r="AF191" s="85"/>
      <c r="AG191" s="85"/>
      <c r="AH191" s="85"/>
      <c r="AI191" s="85"/>
      <c r="AJ191" s="85"/>
      <c r="AK191" s="152"/>
    </row>
    <row r="192" spans="1:37" s="118" customFormat="1" ht="14.4" customHeight="1" x14ac:dyDescent="0.3">
      <c r="A192" s="85"/>
      <c r="B192" s="85"/>
      <c r="C192" s="85"/>
      <c r="D192" s="85"/>
      <c r="E192" s="85"/>
      <c r="F192" s="85"/>
      <c r="G192" s="85"/>
      <c r="H192" s="85"/>
      <c r="I192" s="85"/>
      <c r="J192" s="85"/>
      <c r="K192" s="85"/>
      <c r="L192" s="101"/>
      <c r="M192" s="83"/>
      <c r="N192" s="83"/>
      <c r="O192" s="101"/>
      <c r="P192" s="101"/>
      <c r="Q192" s="101"/>
      <c r="R192" s="83"/>
      <c r="S192"/>
      <c r="T192"/>
      <c r="U192"/>
      <c r="V192" s="85"/>
      <c r="W192" s="85"/>
      <c r="X192" s="85"/>
      <c r="Y192" s="85"/>
      <c r="Z192" s="85"/>
      <c r="AA192" s="85"/>
      <c r="AB192" s="85"/>
      <c r="AC192" s="85"/>
      <c r="AD192" s="101"/>
      <c r="AE192" s="85"/>
      <c r="AF192" s="85"/>
      <c r="AG192" s="85"/>
      <c r="AH192" s="85"/>
      <c r="AI192" s="85"/>
      <c r="AJ192" s="85"/>
      <c r="AK192" s="152"/>
    </row>
    <row r="193" spans="1:37" s="118" customFormat="1" ht="14.4" customHeight="1" x14ac:dyDescent="0.3">
      <c r="A193" s="85"/>
      <c r="B193" s="85"/>
      <c r="C193" s="85"/>
      <c r="D193" s="85"/>
      <c r="E193" s="85"/>
      <c r="F193" s="85"/>
      <c r="G193" s="85"/>
      <c r="H193" s="85"/>
      <c r="I193" s="85"/>
      <c r="J193" s="85"/>
      <c r="K193" s="85"/>
      <c r="L193" s="101"/>
      <c r="M193" s="83"/>
      <c r="N193" s="83"/>
      <c r="O193" s="101"/>
      <c r="P193" s="101"/>
      <c r="Q193" s="101"/>
      <c r="R193" s="83"/>
      <c r="S193"/>
      <c r="T193"/>
      <c r="U193"/>
      <c r="V193" s="85"/>
      <c r="W193" s="85"/>
      <c r="X193" s="85"/>
      <c r="Y193" s="85"/>
      <c r="Z193" s="85"/>
      <c r="AA193" s="85"/>
      <c r="AB193" s="85"/>
      <c r="AC193" s="85"/>
      <c r="AD193" s="101"/>
      <c r="AE193" s="85"/>
      <c r="AF193" s="85"/>
      <c r="AG193" s="85"/>
      <c r="AH193" s="85"/>
      <c r="AI193" s="85"/>
      <c r="AJ193" s="85"/>
      <c r="AK193" s="152"/>
    </row>
    <row r="194" spans="1:37" s="118" customFormat="1" ht="14.4" customHeight="1" x14ac:dyDescent="0.3">
      <c r="A194" s="85"/>
      <c r="B194" s="85"/>
      <c r="C194" s="85"/>
      <c r="D194" s="85"/>
      <c r="E194" s="85"/>
      <c r="F194" s="85"/>
      <c r="G194" s="85"/>
      <c r="H194" s="85"/>
      <c r="I194" s="85"/>
      <c r="J194" s="85"/>
      <c r="K194" s="85"/>
      <c r="L194" s="101"/>
      <c r="M194" s="83"/>
      <c r="N194" s="83"/>
      <c r="O194" s="101"/>
      <c r="P194" s="101"/>
      <c r="Q194" s="101"/>
      <c r="R194" s="83"/>
      <c r="S194"/>
      <c r="T194"/>
      <c r="U194"/>
      <c r="V194" s="85"/>
      <c r="W194" s="85"/>
      <c r="X194" s="85"/>
      <c r="Y194" s="85"/>
      <c r="Z194" s="85"/>
      <c r="AA194" s="85"/>
      <c r="AB194" s="85"/>
      <c r="AC194" s="85"/>
      <c r="AD194" s="101"/>
      <c r="AE194" s="85"/>
      <c r="AF194" s="85"/>
      <c r="AG194" s="85"/>
      <c r="AH194" s="85"/>
      <c r="AI194" s="85"/>
      <c r="AJ194" s="85"/>
      <c r="AK194" s="152"/>
    </row>
    <row r="195" spans="1:37" s="118" customFormat="1" ht="14.4" customHeight="1" x14ac:dyDescent="0.3">
      <c r="A195" s="85"/>
      <c r="B195" s="85"/>
      <c r="C195" s="85"/>
      <c r="D195" s="85"/>
      <c r="E195" s="85"/>
      <c r="F195" s="85"/>
      <c r="G195" s="85"/>
      <c r="H195" s="85"/>
      <c r="I195" s="85"/>
      <c r="J195" s="85"/>
      <c r="K195" s="85"/>
      <c r="L195" s="101"/>
      <c r="M195" s="83"/>
      <c r="N195" s="83"/>
      <c r="O195" s="101"/>
      <c r="P195" s="101"/>
      <c r="Q195" s="101"/>
      <c r="R195" s="83"/>
      <c r="S195"/>
      <c r="T195"/>
      <c r="U195"/>
      <c r="V195" s="85"/>
      <c r="W195" s="85"/>
      <c r="X195" s="85"/>
      <c r="Y195" s="85"/>
      <c r="Z195" s="85"/>
      <c r="AA195" s="85"/>
      <c r="AB195" s="85"/>
      <c r="AC195" s="85"/>
      <c r="AD195" s="101"/>
      <c r="AE195" s="85"/>
      <c r="AF195" s="85"/>
      <c r="AG195" s="85"/>
      <c r="AH195" s="85"/>
      <c r="AI195" s="85"/>
      <c r="AJ195" s="85"/>
      <c r="AK195" s="152"/>
    </row>
    <row r="196" spans="1:37" s="118" customFormat="1" ht="14.4" customHeight="1" x14ac:dyDescent="0.3">
      <c r="A196" s="85"/>
      <c r="B196" s="85"/>
      <c r="C196" s="85"/>
      <c r="D196" s="85"/>
      <c r="E196" s="85"/>
      <c r="F196" s="85"/>
      <c r="G196" s="85"/>
      <c r="H196" s="85"/>
      <c r="I196" s="85"/>
      <c r="J196" s="85"/>
      <c r="K196" s="85"/>
      <c r="L196" s="101"/>
      <c r="M196" s="83"/>
      <c r="N196" s="83"/>
      <c r="O196" s="101"/>
      <c r="P196" s="101"/>
      <c r="Q196" s="101"/>
      <c r="R196" s="83"/>
      <c r="S196"/>
      <c r="T196"/>
      <c r="U196"/>
      <c r="V196" s="85"/>
      <c r="W196" s="85"/>
      <c r="X196" s="85"/>
      <c r="Y196" s="85"/>
      <c r="Z196" s="85"/>
      <c r="AA196" s="85"/>
      <c r="AB196" s="85"/>
      <c r="AC196" s="85"/>
      <c r="AD196" s="101"/>
      <c r="AE196" s="85"/>
      <c r="AF196" s="85"/>
      <c r="AG196" s="85"/>
      <c r="AH196" s="85"/>
      <c r="AI196" s="85"/>
      <c r="AJ196" s="85"/>
      <c r="AK196" s="152"/>
    </row>
    <row r="197" spans="1:37" s="118" customFormat="1" ht="14.4" customHeight="1" x14ac:dyDescent="0.3">
      <c r="A197" s="85"/>
      <c r="B197" s="85"/>
      <c r="C197" s="85"/>
      <c r="D197" s="85"/>
      <c r="E197" s="85"/>
      <c r="F197" s="85"/>
      <c r="G197" s="85"/>
      <c r="H197" s="85"/>
      <c r="I197" s="85"/>
      <c r="J197" s="85"/>
      <c r="K197" s="85"/>
      <c r="L197" s="101"/>
      <c r="M197" s="83"/>
      <c r="N197" s="83"/>
      <c r="O197" s="101"/>
      <c r="P197" s="101"/>
      <c r="Q197" s="101"/>
      <c r="R197" s="83"/>
      <c r="S197"/>
      <c r="T197"/>
      <c r="U197"/>
      <c r="V197" s="85"/>
      <c r="W197" s="85"/>
      <c r="X197" s="85"/>
      <c r="Y197" s="85"/>
      <c r="Z197" s="85"/>
      <c r="AA197" s="85"/>
      <c r="AB197" s="85"/>
      <c r="AC197" s="85"/>
      <c r="AD197" s="101"/>
      <c r="AE197" s="85"/>
      <c r="AF197" s="85"/>
      <c r="AG197" s="85"/>
      <c r="AH197" s="85"/>
      <c r="AI197" s="85"/>
      <c r="AJ197" s="85"/>
      <c r="AK197" s="152"/>
    </row>
    <row r="198" spans="1:37" s="118" customFormat="1" ht="14.4" customHeight="1" x14ac:dyDescent="0.3">
      <c r="A198" s="85"/>
      <c r="B198" s="85"/>
      <c r="C198" s="85"/>
      <c r="D198" s="85"/>
      <c r="E198" s="85"/>
      <c r="F198" s="85"/>
      <c r="G198" s="85"/>
      <c r="H198" s="85"/>
      <c r="I198" s="85"/>
      <c r="J198" s="85"/>
      <c r="K198" s="85"/>
      <c r="L198" s="101"/>
      <c r="M198" s="83"/>
      <c r="N198" s="83"/>
      <c r="O198" s="101"/>
      <c r="P198" s="101"/>
      <c r="Q198" s="101"/>
      <c r="R198" s="83"/>
      <c r="S198"/>
      <c r="T198"/>
      <c r="U198"/>
      <c r="V198" s="85"/>
      <c r="W198" s="85"/>
      <c r="X198" s="85"/>
      <c r="Y198" s="85"/>
      <c r="Z198" s="85"/>
      <c r="AA198" s="85"/>
      <c r="AB198" s="85"/>
      <c r="AC198" s="85"/>
      <c r="AD198" s="101"/>
      <c r="AE198" s="85"/>
      <c r="AF198" s="85"/>
      <c r="AG198" s="85"/>
      <c r="AH198" s="85"/>
      <c r="AI198" s="85"/>
      <c r="AJ198" s="85"/>
      <c r="AK198" s="152"/>
    </row>
    <row r="199" spans="1:37" s="118" customFormat="1" ht="14.4" customHeight="1" x14ac:dyDescent="0.3">
      <c r="A199" s="85"/>
      <c r="B199" s="85"/>
      <c r="C199" s="85"/>
      <c r="D199" s="85"/>
      <c r="E199" s="85"/>
      <c r="F199" s="85"/>
      <c r="G199" s="85"/>
      <c r="H199" s="85"/>
      <c r="I199" s="85"/>
      <c r="J199" s="85"/>
      <c r="K199" s="85"/>
      <c r="L199" s="101"/>
      <c r="M199" s="83"/>
      <c r="N199" s="83"/>
      <c r="O199" s="101"/>
      <c r="P199" s="101"/>
      <c r="Q199" s="101"/>
      <c r="R199" s="83"/>
      <c r="S199"/>
      <c r="T199"/>
      <c r="U199"/>
      <c r="V199" s="85"/>
      <c r="W199" s="85"/>
      <c r="X199" s="85"/>
      <c r="Y199" s="85"/>
      <c r="Z199" s="85"/>
      <c r="AA199" s="85"/>
      <c r="AB199" s="85"/>
      <c r="AC199" s="85"/>
      <c r="AD199" s="101"/>
      <c r="AE199" s="85"/>
      <c r="AF199" s="85"/>
      <c r="AG199" s="85"/>
      <c r="AH199" s="85"/>
      <c r="AI199" s="85"/>
      <c r="AJ199" s="85"/>
      <c r="AK199" s="152"/>
    </row>
    <row r="200" spans="1:37" s="118" customFormat="1" ht="14.4" customHeight="1" x14ac:dyDescent="0.3">
      <c r="A200" s="85"/>
      <c r="B200" s="85"/>
      <c r="C200" s="85"/>
      <c r="D200" s="85"/>
      <c r="E200" s="85"/>
      <c r="F200" s="85"/>
      <c r="G200" s="85"/>
      <c r="H200" s="85"/>
      <c r="I200" s="85"/>
      <c r="J200" s="85"/>
      <c r="K200" s="85"/>
      <c r="L200" s="101"/>
      <c r="M200" s="83"/>
      <c r="N200" s="83"/>
      <c r="O200" s="101"/>
      <c r="P200" s="101"/>
      <c r="Q200" s="101"/>
      <c r="R200" s="83"/>
      <c r="S200"/>
      <c r="T200"/>
      <c r="U200"/>
      <c r="V200" s="85"/>
      <c r="W200" s="85"/>
      <c r="X200" s="85"/>
      <c r="Y200" s="85"/>
      <c r="Z200" s="85"/>
      <c r="AA200" s="85"/>
      <c r="AB200" s="85"/>
      <c r="AC200" s="85"/>
      <c r="AD200" s="101"/>
      <c r="AE200" s="85"/>
      <c r="AF200" s="85"/>
      <c r="AG200" s="85"/>
      <c r="AH200" s="85"/>
      <c r="AI200" s="85"/>
      <c r="AJ200" s="85"/>
      <c r="AK200" s="152"/>
    </row>
    <row r="201" spans="1:37" s="118" customFormat="1" ht="14.4" customHeight="1" x14ac:dyDescent="0.3">
      <c r="A201" s="85"/>
      <c r="B201" s="85"/>
      <c r="C201" s="85"/>
      <c r="D201" s="85"/>
      <c r="E201" s="85"/>
      <c r="F201" s="85"/>
      <c r="G201" s="85"/>
      <c r="H201" s="85"/>
      <c r="I201" s="85"/>
      <c r="J201" s="85"/>
      <c r="K201" s="85"/>
      <c r="L201" s="101"/>
      <c r="M201" s="83"/>
      <c r="N201" s="83"/>
      <c r="O201" s="101"/>
      <c r="P201" s="101"/>
      <c r="Q201" s="101"/>
      <c r="R201" s="83"/>
      <c r="S201"/>
      <c r="T201"/>
      <c r="U201"/>
      <c r="V201" s="85"/>
      <c r="W201" s="85"/>
      <c r="X201" s="85"/>
      <c r="Y201" s="85"/>
      <c r="Z201" s="85"/>
      <c r="AA201" s="85"/>
      <c r="AB201" s="85"/>
      <c r="AC201" s="85"/>
      <c r="AD201" s="101"/>
      <c r="AE201" s="85"/>
      <c r="AF201" s="85"/>
      <c r="AG201" s="85"/>
      <c r="AH201" s="85"/>
      <c r="AI201" s="85"/>
      <c r="AJ201" s="85"/>
      <c r="AK201" s="152"/>
    </row>
    <row r="202" spans="1:37" s="118" customFormat="1" ht="14.4" customHeight="1" x14ac:dyDescent="0.3">
      <c r="A202" s="85"/>
      <c r="B202" s="85"/>
      <c r="C202" s="85"/>
      <c r="D202" s="85"/>
      <c r="E202" s="85"/>
      <c r="F202" s="85"/>
      <c r="G202" s="85"/>
      <c r="H202" s="85"/>
      <c r="I202" s="85"/>
      <c r="J202" s="85"/>
      <c r="K202" s="85"/>
      <c r="L202" s="101"/>
      <c r="M202" s="83"/>
      <c r="N202" s="83"/>
      <c r="O202" s="101"/>
      <c r="P202" s="101"/>
      <c r="Q202" s="101"/>
      <c r="R202" s="83"/>
      <c r="S202"/>
      <c r="T202"/>
      <c r="U202"/>
      <c r="V202" s="85"/>
      <c r="W202" s="85"/>
      <c r="X202" s="85"/>
      <c r="Y202" s="85"/>
      <c r="Z202" s="85"/>
      <c r="AA202" s="85"/>
      <c r="AB202" s="85"/>
      <c r="AC202" s="85"/>
      <c r="AD202" s="101"/>
      <c r="AE202" s="85"/>
      <c r="AF202" s="85"/>
      <c r="AG202" s="85"/>
      <c r="AH202" s="85"/>
      <c r="AI202" s="85"/>
      <c r="AJ202" s="85"/>
      <c r="AK202" s="152"/>
    </row>
    <row r="203" spans="1:37" s="118" customFormat="1" ht="14.4" customHeight="1" x14ac:dyDescent="0.3">
      <c r="A203" s="85"/>
      <c r="B203" s="85"/>
      <c r="C203" s="85"/>
      <c r="D203" s="85"/>
      <c r="E203" s="85"/>
      <c r="F203" s="85"/>
      <c r="G203" s="85"/>
      <c r="H203" s="85"/>
      <c r="I203" s="85"/>
      <c r="J203" s="85"/>
      <c r="K203" s="85"/>
      <c r="L203" s="101"/>
      <c r="M203" s="83"/>
      <c r="N203" s="83"/>
      <c r="O203" s="101"/>
      <c r="P203" s="101"/>
      <c r="Q203" s="101"/>
      <c r="R203" s="83"/>
      <c r="S203"/>
      <c r="T203"/>
      <c r="U203"/>
      <c r="V203" s="85"/>
      <c r="W203" s="85"/>
      <c r="X203" s="85"/>
      <c r="Y203" s="85"/>
      <c r="Z203" s="85"/>
      <c r="AA203" s="85"/>
      <c r="AB203" s="85"/>
      <c r="AC203" s="85"/>
      <c r="AD203" s="101"/>
      <c r="AE203" s="85"/>
      <c r="AF203" s="85"/>
      <c r="AG203" s="85"/>
      <c r="AH203" s="85"/>
      <c r="AI203" s="85"/>
      <c r="AJ203" s="85"/>
      <c r="AK203" s="152"/>
    </row>
    <row r="204" spans="1:37" s="118" customFormat="1" ht="14.4" customHeight="1" x14ac:dyDescent="0.3">
      <c r="A204" s="85"/>
      <c r="B204" s="85"/>
      <c r="C204" s="85"/>
      <c r="D204" s="85"/>
      <c r="E204" s="85"/>
      <c r="F204" s="85"/>
      <c r="G204" s="85"/>
      <c r="H204" s="85"/>
      <c r="I204" s="85"/>
      <c r="J204" s="85"/>
      <c r="K204" s="85"/>
      <c r="L204" s="101"/>
      <c r="M204" s="83"/>
      <c r="N204" s="83"/>
      <c r="O204" s="101"/>
      <c r="P204" s="101"/>
      <c r="Q204" s="101"/>
      <c r="R204" s="83"/>
      <c r="S204"/>
      <c r="T204"/>
      <c r="U204"/>
      <c r="V204" s="85"/>
      <c r="W204" s="85"/>
      <c r="X204" s="85"/>
      <c r="Y204" s="85"/>
      <c r="Z204" s="85"/>
      <c r="AA204" s="85"/>
      <c r="AB204" s="85"/>
      <c r="AC204" s="85"/>
      <c r="AD204" s="101"/>
      <c r="AE204" s="85"/>
      <c r="AF204" s="85"/>
      <c r="AG204" s="85"/>
      <c r="AH204" s="85"/>
      <c r="AI204" s="85"/>
      <c r="AJ204" s="85"/>
      <c r="AK204" s="152"/>
    </row>
    <row r="205" spans="1:37" s="118" customFormat="1" ht="14.4" customHeight="1" x14ac:dyDescent="0.3">
      <c r="A205" s="85"/>
      <c r="B205" s="85"/>
      <c r="C205" s="85"/>
      <c r="D205" s="85"/>
      <c r="E205" s="85"/>
      <c r="F205" s="85"/>
      <c r="G205" s="85"/>
      <c r="H205" s="85"/>
      <c r="I205" s="85"/>
      <c r="J205" s="85"/>
      <c r="K205" s="85"/>
      <c r="L205" s="101"/>
      <c r="M205" s="83"/>
      <c r="N205" s="83"/>
      <c r="O205" s="101"/>
      <c r="P205" s="101"/>
      <c r="Q205" s="101"/>
      <c r="R205" s="83"/>
      <c r="S205"/>
      <c r="T205"/>
      <c r="U205"/>
      <c r="V205" s="85"/>
      <c r="W205" s="85"/>
      <c r="X205" s="85"/>
      <c r="Y205" s="85"/>
      <c r="Z205" s="85"/>
      <c r="AA205" s="85"/>
      <c r="AB205" s="85"/>
      <c r="AC205" s="85"/>
      <c r="AD205" s="101"/>
      <c r="AE205" s="85"/>
      <c r="AF205" s="85"/>
      <c r="AG205" s="85"/>
      <c r="AH205" s="85"/>
      <c r="AI205" s="85"/>
      <c r="AJ205" s="85"/>
      <c r="AK205" s="152"/>
    </row>
    <row r="206" spans="1:37" s="118" customFormat="1" ht="14.4" customHeight="1" x14ac:dyDescent="0.3">
      <c r="A206" s="85"/>
      <c r="B206" s="85"/>
      <c r="C206" s="85"/>
      <c r="D206" s="85"/>
      <c r="E206" s="85"/>
      <c r="F206" s="85"/>
      <c r="G206" s="85"/>
      <c r="H206" s="85"/>
      <c r="I206" s="85"/>
      <c r="J206" s="85"/>
      <c r="K206" s="85"/>
      <c r="L206" s="101"/>
      <c r="M206" s="83"/>
      <c r="N206" s="83"/>
      <c r="O206" s="101"/>
      <c r="P206" s="101"/>
      <c r="Q206" s="101"/>
      <c r="R206" s="83"/>
      <c r="S206"/>
      <c r="T206"/>
      <c r="U206"/>
      <c r="V206" s="85"/>
      <c r="W206" s="85"/>
      <c r="X206" s="85"/>
      <c r="Y206" s="85"/>
      <c r="Z206" s="85"/>
      <c r="AA206" s="85"/>
      <c r="AB206" s="85"/>
      <c r="AC206" s="85"/>
      <c r="AD206" s="101"/>
      <c r="AE206" s="85"/>
      <c r="AF206" s="85"/>
      <c r="AG206" s="85"/>
      <c r="AH206" s="85"/>
      <c r="AI206" s="85"/>
      <c r="AJ206" s="85"/>
      <c r="AK206" s="152"/>
    </row>
    <row r="207" spans="1:37" s="118" customFormat="1" ht="14.4" customHeight="1" x14ac:dyDescent="0.3">
      <c r="A207" s="85"/>
      <c r="B207" s="85"/>
      <c r="C207" s="85"/>
      <c r="D207" s="85"/>
      <c r="E207" s="85"/>
      <c r="F207" s="85"/>
      <c r="G207" s="85"/>
      <c r="H207" s="85"/>
      <c r="I207" s="85"/>
      <c r="J207" s="85"/>
      <c r="K207" s="85"/>
      <c r="L207" s="101"/>
      <c r="M207" s="83"/>
      <c r="N207" s="83"/>
      <c r="O207" s="101"/>
      <c r="P207" s="101"/>
      <c r="Q207" s="101"/>
      <c r="R207" s="83"/>
      <c r="S207"/>
      <c r="T207"/>
      <c r="U207"/>
      <c r="V207" s="85"/>
      <c r="W207" s="85"/>
      <c r="X207" s="85"/>
      <c r="Y207" s="85"/>
      <c r="Z207" s="85"/>
      <c r="AA207" s="85"/>
      <c r="AB207" s="85"/>
      <c r="AC207" s="85"/>
      <c r="AD207" s="101"/>
      <c r="AE207" s="85"/>
      <c r="AF207" s="85"/>
      <c r="AG207" s="85"/>
      <c r="AH207" s="85"/>
      <c r="AI207" s="85"/>
      <c r="AJ207" s="85"/>
      <c r="AK207" s="152"/>
    </row>
    <row r="208" spans="1:37" s="118" customFormat="1" ht="14.4" customHeight="1" x14ac:dyDescent="0.3">
      <c r="A208" s="85"/>
      <c r="B208" s="85"/>
      <c r="C208" s="85"/>
      <c r="D208" s="85"/>
      <c r="E208" s="85"/>
      <c r="F208" s="85"/>
      <c r="G208" s="85"/>
      <c r="H208" s="85"/>
      <c r="I208" s="85"/>
      <c r="J208" s="85"/>
      <c r="K208" s="85"/>
      <c r="L208" s="101"/>
      <c r="M208" s="83"/>
      <c r="N208" s="83"/>
      <c r="O208" s="101"/>
      <c r="P208" s="101"/>
      <c r="Q208" s="101"/>
      <c r="R208" s="83"/>
      <c r="S208"/>
      <c r="T208"/>
      <c r="U208"/>
      <c r="V208" s="85"/>
      <c r="W208" s="85"/>
      <c r="X208" s="85"/>
      <c r="Y208" s="85"/>
      <c r="Z208" s="85"/>
      <c r="AA208" s="85"/>
      <c r="AB208" s="85"/>
      <c r="AC208" s="85"/>
      <c r="AD208" s="101"/>
      <c r="AE208" s="85"/>
      <c r="AF208" s="85"/>
      <c r="AG208" s="85"/>
      <c r="AH208" s="85"/>
      <c r="AI208" s="85"/>
      <c r="AJ208" s="85"/>
      <c r="AK208" s="152"/>
    </row>
    <row r="209" spans="1:37" s="118" customFormat="1" ht="14.4" customHeight="1" x14ac:dyDescent="0.3">
      <c r="A209" s="85"/>
      <c r="B209" s="85"/>
      <c r="C209" s="85"/>
      <c r="D209" s="85"/>
      <c r="E209" s="85"/>
      <c r="F209" s="85"/>
      <c r="G209" s="85"/>
      <c r="H209" s="85"/>
      <c r="I209" s="85"/>
      <c r="J209" s="85"/>
      <c r="K209" s="85"/>
      <c r="L209" s="101"/>
      <c r="M209" s="83"/>
      <c r="N209" s="83"/>
      <c r="O209" s="101"/>
      <c r="P209" s="101"/>
      <c r="Q209" s="101"/>
      <c r="R209" s="83"/>
      <c r="S209"/>
      <c r="T209"/>
      <c r="U209"/>
      <c r="V209" s="85"/>
      <c r="W209" s="85"/>
      <c r="X209" s="85"/>
      <c r="Y209" s="85"/>
      <c r="Z209" s="85"/>
      <c r="AA209" s="85"/>
      <c r="AB209" s="85"/>
      <c r="AC209" s="85"/>
      <c r="AD209" s="101"/>
      <c r="AE209" s="85"/>
      <c r="AF209" s="85"/>
      <c r="AG209" s="85"/>
      <c r="AH209" s="85"/>
      <c r="AI209" s="85"/>
      <c r="AJ209" s="85"/>
      <c r="AK209" s="152"/>
    </row>
    <row r="210" spans="1:37" s="118" customFormat="1" ht="14.4" customHeight="1" x14ac:dyDescent="0.3">
      <c r="A210" s="85"/>
      <c r="B210" s="85"/>
      <c r="C210" s="85"/>
      <c r="D210" s="85"/>
      <c r="E210" s="85"/>
      <c r="F210" s="85"/>
      <c r="G210" s="85"/>
      <c r="H210" s="85"/>
      <c r="I210" s="85"/>
      <c r="J210" s="85"/>
      <c r="K210" s="85"/>
      <c r="L210" s="101"/>
      <c r="M210" s="83"/>
      <c r="N210" s="83"/>
      <c r="O210" s="101"/>
      <c r="P210" s="101"/>
      <c r="Q210" s="101"/>
      <c r="R210" s="83"/>
      <c r="S210"/>
      <c r="T210"/>
      <c r="U210"/>
      <c r="V210" s="85"/>
      <c r="W210" s="85"/>
      <c r="X210" s="85"/>
      <c r="Y210" s="85"/>
      <c r="Z210" s="85"/>
      <c r="AA210" s="85"/>
      <c r="AB210" s="85"/>
      <c r="AC210" s="85"/>
      <c r="AD210" s="101"/>
      <c r="AE210" s="85"/>
      <c r="AF210" s="85"/>
      <c r="AG210" s="85"/>
      <c r="AH210" s="85"/>
      <c r="AI210" s="85"/>
      <c r="AJ210" s="85"/>
      <c r="AK210" s="152"/>
    </row>
    <row r="211" spans="1:37" s="118" customFormat="1" ht="14.4" customHeight="1" x14ac:dyDescent="0.3">
      <c r="A211" s="85"/>
      <c r="B211" s="85"/>
      <c r="C211" s="85"/>
      <c r="D211" s="85"/>
      <c r="E211" s="85"/>
      <c r="F211" s="85"/>
      <c r="G211" s="85"/>
      <c r="H211" s="85"/>
      <c r="I211" s="85"/>
      <c r="J211" s="85"/>
      <c r="K211" s="85"/>
      <c r="L211" s="101"/>
      <c r="M211" s="83"/>
      <c r="N211" s="83"/>
      <c r="O211" s="101"/>
      <c r="P211" s="101"/>
      <c r="Q211" s="101"/>
      <c r="R211" s="83"/>
      <c r="S211"/>
      <c r="T211"/>
      <c r="U211"/>
      <c r="V211" s="85"/>
      <c r="W211" s="85"/>
      <c r="X211" s="85"/>
      <c r="Y211" s="85"/>
      <c r="Z211" s="85"/>
      <c r="AA211" s="85"/>
      <c r="AB211" s="85"/>
      <c r="AC211" s="85"/>
      <c r="AD211" s="101"/>
      <c r="AE211" s="85"/>
      <c r="AF211" s="85"/>
      <c r="AG211" s="85"/>
      <c r="AH211" s="85"/>
      <c r="AI211" s="85"/>
      <c r="AJ211" s="85"/>
      <c r="AK211" s="152"/>
    </row>
    <row r="212" spans="1:37" s="118" customFormat="1" ht="14.4" customHeight="1" x14ac:dyDescent="0.3">
      <c r="A212" s="85"/>
      <c r="B212" s="85"/>
      <c r="C212" s="85"/>
      <c r="D212" s="85"/>
      <c r="E212" s="85"/>
      <c r="F212" s="85"/>
      <c r="G212" s="85"/>
      <c r="H212" s="85"/>
      <c r="I212" s="85"/>
      <c r="J212" s="85"/>
      <c r="K212" s="85"/>
      <c r="L212" s="101"/>
      <c r="M212" s="83"/>
      <c r="N212" s="83"/>
      <c r="O212" s="101"/>
      <c r="P212" s="101"/>
      <c r="Q212" s="101"/>
      <c r="R212" s="83"/>
      <c r="S212"/>
      <c r="T212"/>
      <c r="U212"/>
      <c r="V212" s="85"/>
      <c r="W212" s="85"/>
      <c r="X212" s="85"/>
      <c r="Y212" s="85"/>
      <c r="Z212" s="85"/>
      <c r="AA212" s="85"/>
      <c r="AB212" s="85"/>
      <c r="AC212" s="85"/>
      <c r="AD212" s="101"/>
      <c r="AE212" s="85"/>
      <c r="AF212" s="85"/>
      <c r="AG212" s="85"/>
      <c r="AH212" s="85"/>
      <c r="AI212" s="85"/>
      <c r="AJ212" s="85"/>
      <c r="AK212" s="152"/>
    </row>
    <row r="213" spans="1:37" s="118" customFormat="1" ht="14.4" customHeight="1" x14ac:dyDescent="0.3">
      <c r="A213" s="85"/>
      <c r="B213" s="85"/>
      <c r="C213" s="85"/>
      <c r="D213" s="85"/>
      <c r="E213" s="85"/>
      <c r="F213" s="85"/>
      <c r="G213" s="85"/>
      <c r="H213" s="85"/>
      <c r="I213" s="85"/>
      <c r="J213" s="85"/>
      <c r="K213" s="85"/>
      <c r="L213" s="101"/>
      <c r="M213" s="83"/>
      <c r="N213" s="83"/>
      <c r="O213" s="101"/>
      <c r="P213" s="101"/>
      <c r="Q213" s="101"/>
      <c r="R213" s="83"/>
      <c r="S213"/>
      <c r="T213"/>
      <c r="U213"/>
      <c r="V213" s="85"/>
      <c r="W213" s="85"/>
      <c r="X213" s="85"/>
      <c r="Y213" s="85"/>
      <c r="Z213" s="85"/>
      <c r="AA213" s="85"/>
      <c r="AB213" s="85"/>
      <c r="AC213" s="85"/>
      <c r="AD213" s="101"/>
      <c r="AE213" s="85"/>
      <c r="AF213" s="85"/>
      <c r="AG213" s="85"/>
      <c r="AH213" s="85"/>
      <c r="AI213" s="85"/>
      <c r="AJ213" s="85"/>
      <c r="AK213" s="152"/>
    </row>
    <row r="214" spans="1:37" s="118" customFormat="1" ht="14.4" customHeight="1" x14ac:dyDescent="0.3">
      <c r="A214" s="85"/>
      <c r="B214" s="85"/>
      <c r="C214" s="85"/>
      <c r="D214" s="85"/>
      <c r="E214" s="85"/>
      <c r="F214" s="85"/>
      <c r="G214" s="85"/>
      <c r="H214" s="85"/>
      <c r="I214" s="85"/>
      <c r="J214" s="85"/>
      <c r="K214" s="85"/>
      <c r="L214" s="101"/>
      <c r="M214" s="83"/>
      <c r="N214" s="83"/>
      <c r="O214" s="101"/>
      <c r="P214" s="101"/>
      <c r="Q214" s="101"/>
      <c r="R214" s="83"/>
      <c r="S214"/>
      <c r="T214"/>
      <c r="U214"/>
      <c r="V214" s="85"/>
      <c r="W214" s="85"/>
      <c r="X214" s="85"/>
      <c r="Y214" s="85"/>
      <c r="Z214" s="85"/>
      <c r="AA214" s="85"/>
      <c r="AB214" s="85"/>
      <c r="AC214" s="85"/>
      <c r="AD214" s="101"/>
      <c r="AE214" s="85"/>
      <c r="AF214" s="85"/>
      <c r="AG214" s="85"/>
      <c r="AH214" s="85"/>
      <c r="AI214" s="85"/>
      <c r="AJ214" s="85"/>
      <c r="AK214" s="152"/>
    </row>
    <row r="215" spans="1:37" s="118" customFormat="1" ht="14.4" customHeight="1" x14ac:dyDescent="0.3">
      <c r="A215" s="85"/>
      <c r="B215" s="85"/>
      <c r="C215" s="85"/>
      <c r="D215" s="85"/>
      <c r="E215" s="85"/>
      <c r="F215" s="85"/>
      <c r="G215" s="85"/>
      <c r="H215" s="85"/>
      <c r="I215" s="85"/>
      <c r="J215" s="85"/>
      <c r="K215" s="85"/>
      <c r="L215" s="101"/>
      <c r="M215" s="83"/>
      <c r="N215" s="83"/>
      <c r="O215" s="101"/>
      <c r="P215" s="101"/>
      <c r="Q215" s="101"/>
      <c r="R215" s="83"/>
      <c r="S215"/>
      <c r="T215"/>
      <c r="U215"/>
      <c r="V215" s="85"/>
      <c r="W215" s="85"/>
      <c r="X215" s="85"/>
      <c r="Y215" s="85"/>
      <c r="Z215" s="85"/>
      <c r="AA215" s="85"/>
      <c r="AB215" s="85"/>
      <c r="AC215" s="85"/>
      <c r="AD215" s="101"/>
      <c r="AE215" s="85"/>
      <c r="AF215" s="85"/>
      <c r="AG215" s="85"/>
      <c r="AH215" s="85"/>
      <c r="AI215" s="85"/>
      <c r="AJ215" s="85"/>
      <c r="AK215" s="152"/>
    </row>
    <row r="216" spans="1:37" s="118" customFormat="1" ht="14.4" customHeight="1" x14ac:dyDescent="0.3">
      <c r="A216" s="85"/>
      <c r="B216" s="85"/>
      <c r="C216" s="85"/>
      <c r="D216" s="85"/>
      <c r="E216" s="85"/>
      <c r="F216" s="85"/>
      <c r="G216" s="85"/>
      <c r="H216" s="85"/>
      <c r="I216" s="85"/>
      <c r="J216" s="85"/>
      <c r="K216" s="85"/>
      <c r="L216" s="101"/>
      <c r="M216" s="83"/>
      <c r="N216" s="83"/>
      <c r="O216" s="101"/>
      <c r="P216" s="101"/>
      <c r="Q216" s="101"/>
      <c r="R216" s="83"/>
      <c r="S216"/>
      <c r="T216"/>
      <c r="U216"/>
      <c r="V216" s="85"/>
      <c r="W216" s="85"/>
      <c r="X216" s="85"/>
      <c r="Y216" s="85"/>
      <c r="Z216" s="85"/>
      <c r="AA216" s="85"/>
      <c r="AB216" s="85"/>
      <c r="AC216" s="85"/>
      <c r="AD216" s="101"/>
      <c r="AE216" s="85"/>
      <c r="AF216" s="85"/>
      <c r="AG216" s="85"/>
      <c r="AH216" s="85"/>
      <c r="AI216" s="85"/>
      <c r="AJ216" s="85"/>
      <c r="AK216" s="152"/>
    </row>
    <row r="217" spans="1:37" s="118" customFormat="1" ht="14.4" customHeight="1" x14ac:dyDescent="0.3">
      <c r="A217" s="85"/>
      <c r="B217" s="85"/>
      <c r="C217" s="85"/>
      <c r="D217" s="85"/>
      <c r="E217" s="85"/>
      <c r="F217" s="85"/>
      <c r="G217" s="85"/>
      <c r="H217" s="85"/>
      <c r="I217" s="85"/>
      <c r="J217" s="85"/>
      <c r="K217" s="85"/>
      <c r="L217" s="101"/>
      <c r="M217" s="83"/>
      <c r="N217" s="83"/>
      <c r="O217" s="101"/>
      <c r="P217" s="101"/>
      <c r="Q217" s="101"/>
      <c r="R217" s="83"/>
      <c r="S217"/>
      <c r="T217"/>
      <c r="U217"/>
      <c r="V217" s="85"/>
      <c r="W217" s="85"/>
      <c r="X217" s="85"/>
      <c r="Y217" s="85"/>
      <c r="Z217" s="85"/>
      <c r="AA217" s="85"/>
      <c r="AB217" s="85"/>
      <c r="AC217" s="85"/>
      <c r="AD217" s="101"/>
      <c r="AE217" s="85"/>
      <c r="AF217" s="85"/>
      <c r="AG217" s="85"/>
      <c r="AH217" s="85"/>
      <c r="AI217" s="85"/>
      <c r="AJ217" s="85"/>
      <c r="AK217" s="152"/>
    </row>
    <row r="218" spans="1:37" s="118" customFormat="1" ht="14.4" customHeight="1" x14ac:dyDescent="0.3">
      <c r="A218" s="85"/>
      <c r="B218" s="85"/>
      <c r="C218" s="85"/>
      <c r="D218" s="85"/>
      <c r="E218" s="85"/>
      <c r="F218" s="85"/>
      <c r="G218" s="85"/>
      <c r="H218" s="85"/>
      <c r="I218" s="85"/>
      <c r="J218" s="85"/>
      <c r="K218" s="85"/>
      <c r="L218" s="101"/>
      <c r="M218" s="83"/>
      <c r="N218" s="83"/>
      <c r="O218" s="101"/>
      <c r="P218" s="101"/>
      <c r="Q218" s="101"/>
      <c r="R218" s="83"/>
      <c r="S218"/>
      <c r="T218"/>
      <c r="U218"/>
      <c r="V218" s="85"/>
      <c r="W218" s="85"/>
      <c r="X218" s="85"/>
      <c r="Y218" s="85"/>
      <c r="Z218" s="85"/>
      <c r="AA218" s="85"/>
      <c r="AB218" s="85"/>
      <c r="AC218" s="85"/>
      <c r="AD218" s="101"/>
      <c r="AE218" s="85"/>
      <c r="AF218" s="85"/>
      <c r="AG218" s="85"/>
      <c r="AH218" s="85"/>
      <c r="AI218" s="85"/>
      <c r="AJ218" s="85"/>
      <c r="AK218" s="152"/>
    </row>
    <row r="219" spans="1:37" s="118" customFormat="1" ht="14.4" customHeight="1" x14ac:dyDescent="0.3">
      <c r="A219" s="85"/>
      <c r="B219" s="85"/>
      <c r="C219" s="85"/>
      <c r="D219" s="85"/>
      <c r="E219" s="85"/>
      <c r="F219" s="85"/>
      <c r="G219" s="85"/>
      <c r="H219" s="85"/>
      <c r="I219" s="85"/>
      <c r="J219" s="85"/>
      <c r="K219" s="85"/>
      <c r="L219" s="101"/>
      <c r="M219" s="83"/>
      <c r="N219" s="83"/>
      <c r="O219" s="101"/>
      <c r="P219" s="101"/>
      <c r="Q219" s="101"/>
      <c r="R219" s="83"/>
      <c r="S219"/>
      <c r="T219"/>
      <c r="U219"/>
      <c r="V219" s="85"/>
      <c r="W219" s="85"/>
      <c r="X219" s="85"/>
      <c r="Y219" s="85"/>
      <c r="Z219" s="85"/>
      <c r="AA219" s="85"/>
      <c r="AB219" s="85"/>
      <c r="AC219" s="85"/>
      <c r="AD219" s="101"/>
      <c r="AE219" s="85"/>
      <c r="AF219" s="85"/>
      <c r="AG219" s="85"/>
      <c r="AH219" s="85"/>
      <c r="AI219" s="85"/>
      <c r="AJ219" s="85"/>
      <c r="AK219" s="152"/>
    </row>
    <row r="220" spans="1:37" s="118" customFormat="1" ht="14.4" customHeight="1" x14ac:dyDescent="0.3">
      <c r="A220" s="85"/>
      <c r="B220" s="85"/>
      <c r="C220" s="85"/>
      <c r="D220" s="85"/>
      <c r="E220" s="85"/>
      <c r="F220" s="85"/>
      <c r="G220" s="85"/>
      <c r="H220" s="85"/>
      <c r="I220" s="85"/>
      <c r="J220" s="85"/>
      <c r="K220" s="85"/>
      <c r="L220" s="101"/>
      <c r="M220" s="83"/>
      <c r="N220" s="83"/>
      <c r="O220" s="101"/>
      <c r="P220" s="101"/>
      <c r="Q220" s="101"/>
      <c r="R220" s="83"/>
      <c r="S220"/>
      <c r="T220"/>
      <c r="U220"/>
      <c r="V220" s="85"/>
      <c r="W220" s="85"/>
      <c r="X220" s="85"/>
      <c r="Y220" s="85"/>
      <c r="Z220" s="85"/>
      <c r="AA220" s="85"/>
      <c r="AB220" s="85"/>
      <c r="AC220" s="85"/>
      <c r="AD220" s="101"/>
      <c r="AE220" s="85"/>
      <c r="AF220" s="85"/>
      <c r="AG220" s="85"/>
      <c r="AH220" s="85"/>
      <c r="AI220" s="85"/>
      <c r="AJ220" s="85"/>
      <c r="AK220" s="152"/>
    </row>
    <row r="221" spans="1:37" s="118" customFormat="1" ht="14.4" customHeight="1" x14ac:dyDescent="0.3">
      <c r="A221" s="85"/>
      <c r="B221" s="85"/>
      <c r="C221" s="85"/>
      <c r="D221" s="85"/>
      <c r="E221" s="85"/>
      <c r="F221" s="85"/>
      <c r="G221" s="85"/>
      <c r="H221" s="85"/>
      <c r="I221" s="85"/>
      <c r="J221" s="85"/>
      <c r="K221" s="85"/>
      <c r="L221" s="101"/>
      <c r="M221" s="83"/>
      <c r="N221" s="83"/>
      <c r="O221" s="101"/>
      <c r="P221" s="101"/>
      <c r="Q221" s="101"/>
      <c r="R221" s="83"/>
      <c r="S221"/>
      <c r="T221"/>
      <c r="U221"/>
      <c r="V221" s="85"/>
      <c r="W221" s="85"/>
      <c r="X221" s="85"/>
      <c r="Y221" s="85"/>
      <c r="Z221" s="85"/>
      <c r="AA221" s="85"/>
      <c r="AB221" s="85"/>
      <c r="AC221" s="85"/>
      <c r="AD221" s="101"/>
      <c r="AE221" s="85"/>
      <c r="AF221" s="85"/>
      <c r="AG221" s="85"/>
      <c r="AH221" s="85"/>
      <c r="AI221" s="85"/>
      <c r="AJ221" s="85"/>
      <c r="AK221" s="152"/>
    </row>
    <row r="222" spans="1:37" s="118" customFormat="1" ht="14.4" customHeight="1" x14ac:dyDescent="0.3">
      <c r="A222" s="85"/>
      <c r="B222" s="85"/>
      <c r="C222" s="85"/>
      <c r="D222" s="85"/>
      <c r="E222" s="85"/>
      <c r="F222" s="85"/>
      <c r="G222" s="85"/>
      <c r="H222" s="85"/>
      <c r="I222" s="85"/>
      <c r="J222" s="85"/>
      <c r="K222" s="85"/>
      <c r="L222" s="101"/>
      <c r="M222" s="83"/>
      <c r="N222" s="83"/>
      <c r="O222" s="101"/>
      <c r="P222" s="101"/>
      <c r="Q222" s="101"/>
      <c r="R222" s="83"/>
      <c r="S222"/>
      <c r="T222"/>
      <c r="U222"/>
      <c r="V222" s="85"/>
      <c r="W222" s="85"/>
      <c r="X222" s="85"/>
      <c r="Y222" s="85"/>
      <c r="Z222" s="85"/>
      <c r="AA222" s="85"/>
      <c r="AB222" s="85"/>
      <c r="AC222" s="85"/>
      <c r="AD222" s="101"/>
      <c r="AE222" s="85"/>
      <c r="AF222" s="85"/>
      <c r="AG222" s="85"/>
      <c r="AH222" s="85"/>
      <c r="AI222" s="85"/>
      <c r="AJ222" s="85"/>
      <c r="AK222" s="152"/>
    </row>
    <row r="223" spans="1:37" s="118" customFormat="1" ht="14.4" customHeight="1" x14ac:dyDescent="0.3">
      <c r="A223" s="85"/>
      <c r="B223" s="85"/>
      <c r="C223" s="85"/>
      <c r="D223" s="85"/>
      <c r="E223" s="85"/>
      <c r="F223" s="85"/>
      <c r="G223" s="85"/>
      <c r="H223" s="85"/>
      <c r="I223" s="85"/>
      <c r="J223" s="85"/>
      <c r="K223" s="85"/>
      <c r="L223" s="101"/>
      <c r="M223" s="83"/>
      <c r="N223" s="83"/>
      <c r="O223" s="101"/>
      <c r="P223" s="101"/>
      <c r="Q223" s="101"/>
      <c r="R223" s="83"/>
      <c r="S223"/>
      <c r="T223"/>
      <c r="U223"/>
      <c r="V223" s="85"/>
      <c r="W223" s="85"/>
      <c r="X223" s="85"/>
      <c r="Y223" s="85"/>
      <c r="Z223" s="85"/>
      <c r="AA223" s="85"/>
      <c r="AB223" s="85"/>
      <c r="AC223" s="85"/>
      <c r="AD223" s="101"/>
      <c r="AE223" s="85"/>
      <c r="AF223" s="85"/>
      <c r="AG223" s="85"/>
      <c r="AH223" s="85"/>
      <c r="AI223" s="85"/>
      <c r="AJ223" s="85"/>
      <c r="AK223" s="152"/>
    </row>
    <row r="224" spans="1:37" s="118" customFormat="1" ht="14.4" customHeight="1" x14ac:dyDescent="0.3">
      <c r="A224" s="85"/>
      <c r="B224" s="85"/>
      <c r="C224" s="85"/>
      <c r="D224" s="85"/>
      <c r="E224" s="85"/>
      <c r="F224" s="85"/>
      <c r="G224" s="85"/>
      <c r="H224" s="85"/>
      <c r="I224" s="85"/>
      <c r="J224" s="85"/>
      <c r="K224" s="85"/>
      <c r="L224" s="101"/>
      <c r="M224" s="83"/>
      <c r="N224" s="83"/>
      <c r="O224" s="101"/>
      <c r="P224" s="101"/>
      <c r="Q224" s="101"/>
      <c r="R224" s="83"/>
      <c r="S224"/>
      <c r="T224"/>
      <c r="U224"/>
      <c r="V224" s="85"/>
      <c r="W224" s="85"/>
      <c r="X224" s="85"/>
      <c r="Y224" s="85"/>
      <c r="Z224" s="85"/>
      <c r="AA224" s="85"/>
      <c r="AB224" s="85"/>
      <c r="AC224" s="85"/>
      <c r="AD224" s="101"/>
      <c r="AE224" s="85"/>
      <c r="AF224" s="85"/>
      <c r="AG224" s="85"/>
      <c r="AH224" s="85"/>
      <c r="AI224" s="85"/>
      <c r="AJ224" s="85"/>
      <c r="AK224" s="152"/>
    </row>
    <row r="225" spans="1:37" s="118" customFormat="1" ht="14.4" customHeight="1" x14ac:dyDescent="0.3">
      <c r="A225" s="85"/>
      <c r="B225" s="85"/>
      <c r="C225" s="85"/>
      <c r="D225" s="85"/>
      <c r="E225" s="85"/>
      <c r="F225" s="85"/>
      <c r="G225" s="85"/>
      <c r="H225" s="85"/>
      <c r="I225" s="85"/>
      <c r="J225" s="85"/>
      <c r="K225" s="85"/>
      <c r="L225" s="101"/>
      <c r="M225" s="83"/>
      <c r="N225" s="83"/>
      <c r="O225" s="101"/>
      <c r="P225" s="101"/>
      <c r="Q225" s="101"/>
      <c r="R225" s="83"/>
      <c r="S225"/>
      <c r="T225"/>
      <c r="U225"/>
      <c r="V225" s="85"/>
      <c r="W225" s="85"/>
      <c r="X225" s="85"/>
      <c r="Y225" s="85"/>
      <c r="Z225" s="85"/>
      <c r="AA225" s="85"/>
      <c r="AB225" s="85"/>
      <c r="AC225" s="85"/>
      <c r="AD225" s="101"/>
      <c r="AE225" s="85"/>
      <c r="AF225" s="85"/>
      <c r="AG225" s="85"/>
      <c r="AH225" s="85"/>
      <c r="AI225" s="85"/>
      <c r="AJ225" s="85"/>
      <c r="AK225" s="152"/>
    </row>
    <row r="226" spans="1:37" s="118" customFormat="1" ht="14.4" customHeight="1" x14ac:dyDescent="0.3">
      <c r="A226" s="85"/>
      <c r="B226" s="85"/>
      <c r="C226" s="85"/>
      <c r="D226" s="85"/>
      <c r="E226" s="85"/>
      <c r="F226" s="85"/>
      <c r="G226" s="85"/>
      <c r="H226" s="85"/>
      <c r="I226" s="85"/>
      <c r="J226" s="85"/>
      <c r="K226" s="85"/>
      <c r="L226" s="101"/>
      <c r="M226" s="83"/>
      <c r="N226" s="83"/>
      <c r="O226" s="101"/>
      <c r="P226" s="101"/>
      <c r="Q226" s="101"/>
      <c r="R226" s="83"/>
      <c r="S226"/>
      <c r="T226"/>
      <c r="U226"/>
      <c r="V226" s="85"/>
      <c r="W226" s="85"/>
      <c r="X226" s="85"/>
      <c r="Y226" s="85"/>
      <c r="Z226" s="85"/>
      <c r="AA226" s="85"/>
      <c r="AB226" s="85"/>
      <c r="AC226" s="85"/>
      <c r="AD226" s="101"/>
      <c r="AE226" s="85"/>
      <c r="AF226" s="85"/>
      <c r="AG226" s="85"/>
      <c r="AH226" s="85"/>
      <c r="AI226" s="85"/>
      <c r="AJ226" s="85"/>
      <c r="AK226" s="152"/>
    </row>
    <row r="227" spans="1:37" s="118" customFormat="1" ht="14.4" customHeight="1" x14ac:dyDescent="0.3">
      <c r="A227" s="85"/>
      <c r="B227" s="85"/>
      <c r="C227" s="85"/>
      <c r="D227" s="85"/>
      <c r="E227" s="85"/>
      <c r="F227" s="85"/>
      <c r="G227" s="85"/>
      <c r="H227" s="85"/>
      <c r="I227" s="85"/>
      <c r="J227" s="85"/>
      <c r="K227" s="85"/>
      <c r="L227" s="101"/>
      <c r="M227" s="83"/>
      <c r="N227" s="83"/>
      <c r="O227" s="101"/>
      <c r="P227" s="101"/>
      <c r="Q227" s="101"/>
      <c r="R227" s="83"/>
      <c r="S227"/>
      <c r="T227"/>
      <c r="U227"/>
      <c r="V227" s="85"/>
      <c r="W227" s="85"/>
      <c r="X227" s="85"/>
      <c r="Y227" s="85"/>
      <c r="Z227" s="85"/>
      <c r="AA227" s="85"/>
      <c r="AB227" s="85"/>
      <c r="AC227" s="85"/>
      <c r="AD227" s="101"/>
      <c r="AE227" s="85"/>
      <c r="AF227" s="85"/>
      <c r="AG227" s="85"/>
      <c r="AH227" s="85"/>
      <c r="AI227" s="85"/>
      <c r="AJ227" s="85"/>
      <c r="AK227" s="152"/>
    </row>
    <row r="228" spans="1:37" s="118" customFormat="1" ht="14.4" customHeight="1" x14ac:dyDescent="0.3">
      <c r="A228" s="85"/>
      <c r="B228" s="85"/>
      <c r="C228" s="85"/>
      <c r="D228" s="85"/>
      <c r="E228" s="85"/>
      <c r="F228" s="85"/>
      <c r="G228" s="85"/>
      <c r="H228" s="85"/>
      <c r="I228" s="85"/>
      <c r="J228" s="85"/>
      <c r="K228" s="85"/>
      <c r="L228" s="101"/>
      <c r="M228" s="83"/>
      <c r="N228" s="83"/>
      <c r="O228" s="101"/>
      <c r="P228" s="101"/>
      <c r="Q228" s="101"/>
      <c r="R228" s="83"/>
      <c r="S228"/>
      <c r="T228"/>
      <c r="U228"/>
      <c r="V228" s="85"/>
      <c r="W228" s="85"/>
      <c r="X228" s="85"/>
      <c r="Y228" s="85"/>
      <c r="Z228" s="85"/>
      <c r="AA228" s="85"/>
      <c r="AB228" s="85"/>
      <c r="AC228" s="85"/>
      <c r="AD228" s="101"/>
      <c r="AE228" s="85"/>
      <c r="AF228" s="85"/>
      <c r="AG228" s="85"/>
      <c r="AH228" s="85"/>
      <c r="AI228" s="85"/>
      <c r="AJ228" s="85"/>
      <c r="AK228" s="152"/>
    </row>
    <row r="229" spans="1:37" s="118" customFormat="1" ht="14.4" customHeight="1" x14ac:dyDescent="0.3">
      <c r="A229" s="85"/>
      <c r="B229" s="85"/>
      <c r="C229" s="85"/>
      <c r="D229" s="85"/>
      <c r="E229" s="85"/>
      <c r="F229" s="85"/>
      <c r="G229" s="85"/>
      <c r="H229" s="85"/>
      <c r="I229" s="85"/>
      <c r="J229" s="85"/>
      <c r="K229" s="85"/>
      <c r="L229" s="101"/>
      <c r="M229" s="83"/>
      <c r="N229" s="83"/>
      <c r="O229" s="101"/>
      <c r="P229" s="101"/>
      <c r="Q229" s="101"/>
      <c r="R229" s="83"/>
      <c r="S229"/>
      <c r="T229"/>
      <c r="U229"/>
      <c r="V229" s="85"/>
      <c r="W229" s="85"/>
      <c r="X229" s="85"/>
      <c r="Y229" s="85"/>
      <c r="Z229" s="85"/>
      <c r="AA229" s="85"/>
      <c r="AB229" s="85"/>
      <c r="AC229" s="85"/>
      <c r="AD229" s="101"/>
      <c r="AE229" s="85"/>
      <c r="AF229" s="85"/>
      <c r="AG229" s="85"/>
      <c r="AH229" s="85"/>
      <c r="AI229" s="85"/>
      <c r="AJ229" s="85"/>
      <c r="AK229" s="152"/>
    </row>
    <row r="230" spans="1:37" s="118" customFormat="1" ht="14.4" customHeight="1" x14ac:dyDescent="0.3">
      <c r="A230" s="85"/>
      <c r="B230" s="85"/>
      <c r="C230" s="85"/>
      <c r="D230" s="85"/>
      <c r="E230" s="85"/>
      <c r="F230" s="85"/>
      <c r="G230" s="85"/>
      <c r="H230" s="85"/>
      <c r="I230" s="85"/>
      <c r="J230" s="85"/>
      <c r="K230" s="85"/>
      <c r="L230" s="101"/>
      <c r="M230" s="83"/>
      <c r="N230" s="83"/>
      <c r="O230" s="101"/>
      <c r="P230" s="101"/>
      <c r="Q230" s="101"/>
      <c r="R230" s="83"/>
      <c r="S230"/>
      <c r="T230"/>
      <c r="U230"/>
      <c r="V230" s="85"/>
      <c r="W230" s="85"/>
      <c r="X230" s="85"/>
      <c r="Y230" s="85"/>
      <c r="Z230" s="85"/>
      <c r="AA230" s="85"/>
      <c r="AB230" s="85"/>
      <c r="AC230" s="85"/>
      <c r="AD230" s="101"/>
      <c r="AE230" s="85"/>
      <c r="AF230" s="85"/>
      <c r="AG230" s="85"/>
      <c r="AH230" s="85"/>
      <c r="AI230" s="85"/>
      <c r="AJ230" s="85"/>
      <c r="AK230" s="152"/>
    </row>
    <row r="231" spans="1:37" s="118" customFormat="1" ht="14.4" customHeight="1" x14ac:dyDescent="0.3">
      <c r="A231" s="85"/>
      <c r="B231" s="85"/>
      <c r="C231" s="85"/>
      <c r="D231" s="85"/>
      <c r="E231" s="85"/>
      <c r="F231" s="85"/>
      <c r="G231" s="85"/>
      <c r="H231" s="85"/>
      <c r="I231" s="85"/>
      <c r="J231" s="85"/>
      <c r="K231" s="85"/>
      <c r="L231" s="101"/>
      <c r="M231" s="83"/>
      <c r="N231" s="83"/>
      <c r="O231" s="101"/>
      <c r="P231" s="101"/>
      <c r="Q231" s="101"/>
      <c r="R231" s="83"/>
      <c r="S231"/>
      <c r="T231"/>
      <c r="U231"/>
      <c r="V231" s="85"/>
      <c r="W231" s="85"/>
      <c r="X231" s="85"/>
      <c r="Y231" s="85"/>
      <c r="Z231" s="85"/>
      <c r="AA231" s="85"/>
      <c r="AB231" s="85"/>
      <c r="AC231" s="85"/>
      <c r="AD231" s="101"/>
      <c r="AE231" s="85"/>
      <c r="AF231" s="85"/>
      <c r="AG231" s="85"/>
      <c r="AH231" s="85"/>
      <c r="AI231" s="85"/>
      <c r="AJ231" s="85"/>
      <c r="AK231" s="152"/>
    </row>
    <row r="232" spans="1:37" s="118" customFormat="1" ht="14.4" customHeight="1" x14ac:dyDescent="0.3">
      <c r="A232" s="85"/>
      <c r="B232" s="85"/>
      <c r="C232" s="85"/>
      <c r="D232" s="85"/>
      <c r="E232" s="85"/>
      <c r="F232" s="85"/>
      <c r="G232" s="85"/>
      <c r="H232" s="85"/>
      <c r="I232" s="85"/>
      <c r="J232" s="85"/>
      <c r="K232" s="85"/>
      <c r="L232" s="101"/>
      <c r="M232" s="83"/>
      <c r="N232" s="83"/>
      <c r="O232" s="101"/>
      <c r="P232" s="101"/>
      <c r="Q232" s="101"/>
      <c r="R232" s="83"/>
      <c r="S232"/>
      <c r="T232"/>
      <c r="U232"/>
      <c r="V232" s="85"/>
      <c r="W232" s="85"/>
      <c r="X232" s="85"/>
      <c r="Y232" s="85"/>
      <c r="Z232" s="85"/>
      <c r="AA232" s="85"/>
      <c r="AB232" s="85"/>
      <c r="AC232" s="85"/>
      <c r="AD232" s="101"/>
      <c r="AE232" s="85"/>
      <c r="AF232" s="85"/>
      <c r="AG232" s="85"/>
      <c r="AH232" s="85"/>
      <c r="AI232" s="85"/>
      <c r="AJ232" s="85"/>
      <c r="AK232" s="152"/>
    </row>
    <row r="233" spans="1:37" s="118" customFormat="1" ht="14.4" customHeight="1" x14ac:dyDescent="0.3">
      <c r="A233" s="85"/>
      <c r="B233" s="85"/>
      <c r="C233" s="85"/>
      <c r="D233" s="85"/>
      <c r="E233" s="85"/>
      <c r="F233" s="85"/>
      <c r="G233" s="85"/>
      <c r="H233" s="85"/>
      <c r="I233" s="85"/>
      <c r="J233" s="85"/>
      <c r="K233" s="85"/>
      <c r="L233" s="101"/>
      <c r="M233" s="83"/>
      <c r="N233" s="83"/>
      <c r="O233" s="101"/>
      <c r="P233" s="101"/>
      <c r="Q233" s="101"/>
      <c r="R233" s="83"/>
      <c r="S233"/>
      <c r="T233"/>
      <c r="U233"/>
      <c r="V233" s="85"/>
      <c r="W233" s="85"/>
      <c r="X233" s="85"/>
      <c r="Y233" s="85"/>
      <c r="Z233" s="85"/>
      <c r="AA233" s="85"/>
      <c r="AB233" s="85"/>
      <c r="AC233" s="85"/>
      <c r="AD233" s="101"/>
      <c r="AE233" s="85"/>
      <c r="AF233" s="85"/>
      <c r="AG233" s="85"/>
      <c r="AH233" s="85"/>
      <c r="AI233" s="85"/>
      <c r="AJ233" s="85"/>
      <c r="AK233" s="152"/>
    </row>
    <row r="234" spans="1:37" s="118" customFormat="1" ht="14.4" customHeight="1" x14ac:dyDescent="0.3">
      <c r="A234" s="85"/>
      <c r="B234" s="85"/>
      <c r="C234" s="85"/>
      <c r="D234" s="85"/>
      <c r="E234" s="85"/>
      <c r="F234" s="85"/>
      <c r="G234" s="85"/>
      <c r="H234" s="85"/>
      <c r="I234" s="85"/>
      <c r="J234" s="85"/>
      <c r="K234" s="85"/>
      <c r="L234" s="101"/>
      <c r="M234" s="83"/>
      <c r="N234" s="83"/>
      <c r="O234" s="101"/>
      <c r="P234" s="101"/>
      <c r="Q234" s="101"/>
      <c r="R234" s="83"/>
      <c r="S234"/>
      <c r="T234"/>
      <c r="U234"/>
      <c r="V234" s="85"/>
      <c r="W234" s="85"/>
      <c r="X234" s="85"/>
      <c r="Y234" s="85"/>
      <c r="Z234" s="85"/>
      <c r="AA234" s="85"/>
      <c r="AB234" s="85"/>
      <c r="AC234" s="85"/>
      <c r="AD234" s="101"/>
      <c r="AE234" s="85"/>
      <c r="AF234" s="85"/>
      <c r="AG234" s="85"/>
      <c r="AH234" s="85"/>
      <c r="AI234" s="85"/>
      <c r="AJ234" s="85"/>
      <c r="AK234" s="152"/>
    </row>
    <row r="235" spans="1:37" s="118" customFormat="1" ht="14.4" customHeight="1" x14ac:dyDescent="0.3">
      <c r="A235" s="85"/>
      <c r="B235" s="85"/>
      <c r="C235" s="85"/>
      <c r="D235" s="85"/>
      <c r="E235" s="85"/>
      <c r="F235" s="85"/>
      <c r="G235" s="85"/>
      <c r="H235" s="85"/>
      <c r="I235" s="85"/>
      <c r="J235" s="85"/>
      <c r="K235" s="85"/>
      <c r="L235" s="101"/>
      <c r="M235" s="83"/>
      <c r="N235" s="83"/>
      <c r="O235" s="101"/>
      <c r="P235" s="101"/>
      <c r="Q235" s="101"/>
      <c r="R235" s="83"/>
      <c r="S235"/>
      <c r="T235"/>
      <c r="U235"/>
      <c r="V235" s="85"/>
      <c r="W235" s="85"/>
      <c r="X235" s="85"/>
      <c r="Y235" s="85"/>
      <c r="Z235" s="85"/>
      <c r="AA235" s="85"/>
      <c r="AB235" s="85"/>
      <c r="AC235" s="85"/>
      <c r="AD235" s="101"/>
      <c r="AE235" s="85"/>
      <c r="AF235" s="85"/>
      <c r="AG235" s="85"/>
      <c r="AH235" s="85"/>
      <c r="AI235" s="85"/>
      <c r="AJ235" s="85"/>
      <c r="AK235" s="152"/>
    </row>
    <row r="236" spans="1:37" s="118" customFormat="1" ht="14.4" customHeight="1" x14ac:dyDescent="0.3">
      <c r="A236" s="85"/>
      <c r="B236" s="85"/>
      <c r="C236" s="85"/>
      <c r="D236" s="85"/>
      <c r="E236" s="85"/>
      <c r="F236" s="85"/>
      <c r="G236" s="85"/>
      <c r="H236" s="85"/>
      <c r="I236" s="85"/>
      <c r="J236" s="85"/>
      <c r="K236" s="85"/>
      <c r="L236" s="101"/>
      <c r="M236" s="83"/>
      <c r="N236" s="83"/>
      <c r="O236" s="101"/>
      <c r="P236" s="101"/>
      <c r="Q236" s="101"/>
      <c r="R236" s="83"/>
      <c r="S236"/>
      <c r="T236"/>
      <c r="U236"/>
      <c r="V236" s="85"/>
      <c r="W236" s="85"/>
      <c r="X236" s="85"/>
      <c r="Y236" s="85"/>
      <c r="Z236" s="85"/>
      <c r="AA236" s="85"/>
      <c r="AB236" s="85"/>
      <c r="AC236" s="85"/>
      <c r="AD236" s="101"/>
      <c r="AE236" s="85"/>
      <c r="AF236" s="85"/>
      <c r="AG236" s="85"/>
      <c r="AH236" s="85"/>
      <c r="AI236" s="85"/>
      <c r="AJ236" s="85"/>
      <c r="AK236" s="152"/>
    </row>
    <row r="237" spans="1:37" s="118" customFormat="1" ht="14.4" customHeight="1" x14ac:dyDescent="0.3">
      <c r="A237" s="85"/>
      <c r="B237" s="85"/>
      <c r="C237" s="85"/>
      <c r="D237" s="85"/>
      <c r="E237" s="85"/>
      <c r="F237" s="85"/>
      <c r="G237" s="85"/>
      <c r="H237" s="85"/>
      <c r="I237" s="85"/>
      <c r="J237" s="85"/>
      <c r="K237" s="85"/>
      <c r="L237" s="101"/>
      <c r="M237" s="83"/>
      <c r="N237" s="83"/>
      <c r="O237" s="101"/>
      <c r="P237" s="101"/>
      <c r="Q237" s="101"/>
      <c r="R237" s="83"/>
      <c r="S237"/>
      <c r="T237"/>
      <c r="U237"/>
      <c r="V237" s="85"/>
      <c r="W237" s="85"/>
      <c r="X237" s="85"/>
      <c r="Y237" s="85"/>
      <c r="Z237" s="85"/>
      <c r="AA237" s="85"/>
      <c r="AB237" s="85"/>
      <c r="AC237" s="85"/>
      <c r="AD237" s="101"/>
      <c r="AE237" s="85"/>
      <c r="AF237" s="85"/>
      <c r="AG237" s="85"/>
      <c r="AH237" s="85"/>
      <c r="AI237" s="85"/>
      <c r="AJ237" s="85"/>
      <c r="AK237" s="152"/>
    </row>
    <row r="238" spans="1:37" s="118" customFormat="1" ht="14.4" customHeight="1" x14ac:dyDescent="0.3">
      <c r="A238" s="85"/>
      <c r="B238" s="85"/>
      <c r="C238" s="85"/>
      <c r="D238" s="85"/>
      <c r="E238" s="85"/>
      <c r="F238" s="85"/>
      <c r="G238" s="85"/>
      <c r="H238" s="85"/>
      <c r="I238" s="85"/>
      <c r="J238" s="85"/>
      <c r="K238" s="85"/>
      <c r="L238" s="101"/>
      <c r="M238" s="83"/>
      <c r="N238" s="83"/>
      <c r="O238" s="101"/>
      <c r="P238" s="101"/>
      <c r="Q238" s="101"/>
      <c r="R238" s="83"/>
      <c r="S238"/>
      <c r="T238"/>
      <c r="U238"/>
      <c r="V238" s="85"/>
      <c r="W238" s="85"/>
      <c r="X238" s="85"/>
      <c r="Y238" s="85"/>
      <c r="Z238" s="85"/>
      <c r="AA238" s="85"/>
      <c r="AB238" s="85"/>
      <c r="AC238" s="85"/>
      <c r="AD238" s="101"/>
      <c r="AE238" s="85"/>
      <c r="AF238" s="85"/>
      <c r="AG238" s="85"/>
      <c r="AH238" s="85"/>
      <c r="AI238" s="85"/>
      <c r="AJ238" s="85"/>
      <c r="AK238" s="152"/>
    </row>
    <row r="239" spans="1:37" s="118" customFormat="1" ht="14.4" customHeight="1" x14ac:dyDescent="0.3">
      <c r="A239" s="85"/>
      <c r="B239" s="85"/>
      <c r="C239" s="85"/>
      <c r="D239" s="85"/>
      <c r="E239" s="85"/>
      <c r="F239" s="85"/>
      <c r="G239" s="85"/>
      <c r="H239" s="85"/>
      <c r="I239" s="85"/>
      <c r="J239" s="85"/>
      <c r="K239" s="85"/>
      <c r="L239" s="101"/>
      <c r="M239" s="83"/>
      <c r="N239" s="83"/>
      <c r="O239" s="101"/>
      <c r="P239" s="101"/>
      <c r="Q239" s="101"/>
      <c r="R239" s="83"/>
      <c r="S239"/>
      <c r="T239"/>
      <c r="U239"/>
      <c r="V239" s="85"/>
      <c r="W239" s="85"/>
      <c r="X239" s="85"/>
      <c r="Y239" s="85"/>
      <c r="Z239" s="85"/>
      <c r="AA239" s="85"/>
      <c r="AB239" s="85"/>
      <c r="AC239" s="85"/>
      <c r="AD239" s="101"/>
      <c r="AE239" s="85"/>
      <c r="AF239" s="85"/>
      <c r="AG239" s="85"/>
      <c r="AH239" s="85"/>
      <c r="AI239" s="85"/>
      <c r="AJ239" s="85"/>
      <c r="AK239" s="152"/>
    </row>
    <row r="240" spans="1:37" s="118" customFormat="1" ht="14.4" customHeight="1" x14ac:dyDescent="0.3">
      <c r="A240" s="85"/>
      <c r="B240" s="85"/>
      <c r="C240" s="85"/>
      <c r="D240" s="85"/>
      <c r="E240" s="85"/>
      <c r="F240" s="85"/>
      <c r="G240" s="85"/>
      <c r="H240" s="85"/>
      <c r="I240" s="85"/>
      <c r="J240" s="85"/>
      <c r="K240" s="85"/>
      <c r="L240" s="101"/>
      <c r="M240" s="83"/>
      <c r="N240" s="83"/>
      <c r="O240" s="101"/>
      <c r="P240" s="101"/>
      <c r="Q240" s="101"/>
      <c r="R240" s="83"/>
      <c r="S240"/>
      <c r="T240"/>
      <c r="U240"/>
      <c r="V240" s="85"/>
      <c r="W240" s="85"/>
      <c r="X240" s="85"/>
      <c r="Y240" s="85"/>
      <c r="Z240" s="85"/>
      <c r="AA240" s="85"/>
      <c r="AB240" s="85"/>
      <c r="AC240" s="85"/>
      <c r="AD240" s="101"/>
      <c r="AE240" s="85"/>
      <c r="AF240" s="85"/>
      <c r="AG240" s="85"/>
      <c r="AH240" s="85"/>
      <c r="AI240" s="85"/>
      <c r="AJ240" s="85"/>
      <c r="AK240" s="152"/>
    </row>
    <row r="241" spans="1:37" s="118" customFormat="1" ht="14.4" customHeight="1" x14ac:dyDescent="0.3">
      <c r="A241" s="85"/>
      <c r="B241" s="85"/>
      <c r="C241" s="85"/>
      <c r="D241" s="85"/>
      <c r="E241" s="85"/>
      <c r="F241" s="85"/>
      <c r="G241" s="85"/>
      <c r="H241" s="85"/>
      <c r="I241" s="85"/>
      <c r="J241" s="85"/>
      <c r="K241" s="85"/>
      <c r="L241" s="101"/>
      <c r="M241" s="83"/>
      <c r="N241" s="83"/>
      <c r="O241" s="101"/>
      <c r="P241" s="101"/>
      <c r="Q241" s="101"/>
      <c r="R241" s="83"/>
      <c r="S241"/>
      <c r="T241"/>
      <c r="U241"/>
      <c r="V241" s="85"/>
      <c r="W241" s="85"/>
      <c r="X241" s="85"/>
      <c r="Y241" s="85"/>
      <c r="Z241" s="85"/>
      <c r="AA241" s="85"/>
      <c r="AB241" s="85"/>
      <c r="AC241" s="85"/>
      <c r="AD241" s="101"/>
      <c r="AE241" s="85"/>
      <c r="AF241" s="85"/>
      <c r="AG241" s="85"/>
      <c r="AH241" s="85"/>
      <c r="AI241" s="85"/>
      <c r="AJ241" s="85"/>
      <c r="AK241" s="152"/>
    </row>
    <row r="242" spans="1:37" s="118" customFormat="1" ht="14.4" customHeight="1" x14ac:dyDescent="0.3">
      <c r="A242" s="85"/>
      <c r="B242" s="85"/>
      <c r="C242" s="85"/>
      <c r="D242" s="85"/>
      <c r="E242" s="85"/>
      <c r="F242" s="85"/>
      <c r="G242" s="85"/>
      <c r="H242" s="85"/>
      <c r="I242" s="85"/>
      <c r="J242" s="85"/>
      <c r="K242" s="85"/>
      <c r="L242" s="101"/>
      <c r="M242" s="83"/>
      <c r="N242" s="83"/>
      <c r="O242" s="101"/>
      <c r="P242" s="101"/>
      <c r="Q242" s="101"/>
      <c r="R242" s="83"/>
      <c r="S242"/>
      <c r="T242"/>
      <c r="U242"/>
      <c r="V242" s="85"/>
      <c r="W242" s="85"/>
      <c r="X242" s="85"/>
      <c r="Y242" s="85"/>
      <c r="Z242" s="85"/>
      <c r="AA242" s="85"/>
      <c r="AB242" s="85"/>
      <c r="AC242" s="85"/>
      <c r="AD242" s="101"/>
      <c r="AE242" s="85"/>
      <c r="AF242" s="85"/>
      <c r="AG242" s="85"/>
      <c r="AH242" s="85"/>
      <c r="AI242" s="85"/>
      <c r="AJ242" s="85"/>
      <c r="AK242" s="152"/>
    </row>
    <row r="243" spans="1:37" s="118" customFormat="1" ht="14.4" customHeight="1" x14ac:dyDescent="0.3">
      <c r="A243" s="85"/>
      <c r="B243" s="85"/>
      <c r="C243" s="85"/>
      <c r="D243" s="85"/>
      <c r="E243" s="85"/>
      <c r="F243" s="85"/>
      <c r="G243" s="85"/>
      <c r="H243" s="85"/>
      <c r="I243" s="85"/>
      <c r="J243" s="85"/>
      <c r="K243" s="85"/>
      <c r="L243" s="101"/>
      <c r="M243" s="83"/>
      <c r="N243" s="83"/>
      <c r="O243" s="101"/>
      <c r="P243" s="101"/>
      <c r="Q243" s="101"/>
      <c r="R243" s="83"/>
      <c r="S243"/>
      <c r="T243"/>
      <c r="U243"/>
      <c r="V243" s="85"/>
      <c r="W243" s="85"/>
      <c r="X243" s="85"/>
      <c r="Y243" s="85"/>
      <c r="Z243" s="85"/>
      <c r="AA243" s="85"/>
      <c r="AB243" s="85"/>
      <c r="AC243" s="85"/>
      <c r="AD243" s="101"/>
      <c r="AE243" s="85"/>
      <c r="AF243" s="85"/>
      <c r="AG243" s="85"/>
      <c r="AH243" s="85"/>
      <c r="AI243" s="85"/>
      <c r="AJ243" s="85"/>
      <c r="AK243" s="152"/>
    </row>
    <row r="244" spans="1:37" s="118" customFormat="1" ht="14.4" customHeight="1" x14ac:dyDescent="0.3">
      <c r="A244" s="85"/>
      <c r="B244" s="85"/>
      <c r="C244" s="85"/>
      <c r="D244" s="85"/>
      <c r="E244" s="85"/>
      <c r="F244" s="85"/>
      <c r="G244" s="85"/>
      <c r="H244" s="85"/>
      <c r="I244" s="85"/>
      <c r="J244" s="85"/>
      <c r="K244" s="85"/>
      <c r="L244" s="101"/>
      <c r="M244" s="83"/>
      <c r="N244" s="83"/>
      <c r="O244" s="101"/>
      <c r="P244" s="101"/>
      <c r="Q244" s="101"/>
      <c r="R244" s="83"/>
      <c r="S244"/>
      <c r="T244"/>
      <c r="U244"/>
      <c r="V244" s="85"/>
      <c r="W244" s="85"/>
      <c r="X244" s="85"/>
      <c r="Y244" s="85"/>
      <c r="Z244" s="85"/>
      <c r="AA244" s="85"/>
      <c r="AB244" s="85"/>
      <c r="AC244" s="85"/>
      <c r="AD244" s="101"/>
      <c r="AE244" s="85"/>
      <c r="AF244" s="85"/>
      <c r="AG244" s="85"/>
      <c r="AH244" s="85"/>
      <c r="AI244" s="85"/>
      <c r="AJ244" s="85"/>
      <c r="AK244" s="152"/>
    </row>
    <row r="245" spans="1:37" s="118" customFormat="1" ht="14.4" customHeight="1" x14ac:dyDescent="0.3">
      <c r="A245" s="85"/>
      <c r="B245" s="85"/>
      <c r="C245" s="85"/>
      <c r="D245" s="85"/>
      <c r="E245" s="85"/>
      <c r="F245" s="85"/>
      <c r="G245" s="85"/>
      <c r="H245" s="85"/>
      <c r="I245" s="85"/>
      <c r="J245" s="85"/>
      <c r="K245" s="85"/>
      <c r="L245" s="101"/>
      <c r="M245" s="83"/>
      <c r="N245" s="83"/>
      <c r="O245" s="101"/>
      <c r="P245" s="101"/>
      <c r="Q245" s="101"/>
      <c r="R245" s="83"/>
      <c r="S245"/>
      <c r="T245"/>
      <c r="U245"/>
      <c r="V245" s="85"/>
      <c r="W245" s="85"/>
      <c r="X245" s="85"/>
      <c r="Y245" s="85"/>
      <c r="Z245" s="85"/>
      <c r="AA245" s="85"/>
      <c r="AB245" s="85"/>
      <c r="AC245" s="85"/>
      <c r="AD245" s="101"/>
      <c r="AE245" s="85"/>
      <c r="AF245" s="85"/>
      <c r="AG245" s="85"/>
      <c r="AH245" s="85"/>
      <c r="AI245" s="85"/>
      <c r="AJ245" s="85"/>
      <c r="AK245" s="152"/>
    </row>
    <row r="246" spans="1:37" s="118" customFormat="1" ht="14.4" customHeight="1" x14ac:dyDescent="0.3">
      <c r="A246" s="85"/>
      <c r="B246" s="85"/>
      <c r="C246" s="85"/>
      <c r="D246" s="85"/>
      <c r="E246" s="85"/>
      <c r="F246" s="85"/>
      <c r="G246" s="85"/>
      <c r="H246" s="85"/>
      <c r="I246" s="85"/>
      <c r="J246" s="85"/>
      <c r="K246" s="85"/>
      <c r="L246" s="101"/>
      <c r="M246" s="83"/>
      <c r="N246" s="83"/>
      <c r="O246" s="101"/>
      <c r="P246" s="101"/>
      <c r="Q246" s="101"/>
      <c r="R246" s="83"/>
      <c r="S246"/>
      <c r="T246"/>
      <c r="U246"/>
      <c r="V246" s="85"/>
      <c r="W246" s="85"/>
      <c r="X246" s="85"/>
      <c r="Y246" s="85"/>
      <c r="Z246" s="85"/>
      <c r="AA246" s="85"/>
      <c r="AB246" s="85"/>
      <c r="AC246" s="85"/>
      <c r="AD246" s="101"/>
      <c r="AE246" s="85"/>
      <c r="AF246" s="85"/>
      <c r="AG246" s="85"/>
      <c r="AH246" s="85"/>
      <c r="AI246" s="85"/>
      <c r="AJ246" s="85"/>
      <c r="AK246" s="152"/>
    </row>
    <row r="247" spans="1:37" s="118" customFormat="1" ht="14.4" customHeight="1" x14ac:dyDescent="0.3">
      <c r="A247" s="85"/>
      <c r="B247" s="85"/>
      <c r="C247" s="85"/>
      <c r="D247" s="85"/>
      <c r="E247" s="85"/>
      <c r="F247" s="85"/>
      <c r="G247" s="85"/>
      <c r="H247" s="85"/>
      <c r="I247" s="85"/>
      <c r="J247" s="85"/>
      <c r="K247" s="85"/>
      <c r="L247" s="101"/>
      <c r="M247" s="83"/>
      <c r="N247" s="83"/>
      <c r="O247" s="101"/>
      <c r="P247" s="101"/>
      <c r="Q247" s="101"/>
      <c r="R247" s="83"/>
      <c r="S247"/>
      <c r="T247"/>
      <c r="U247"/>
      <c r="V247" s="85"/>
      <c r="W247" s="85"/>
      <c r="X247" s="85"/>
      <c r="Y247" s="85"/>
      <c r="Z247" s="85"/>
      <c r="AA247" s="85"/>
      <c r="AB247" s="85"/>
      <c r="AC247" s="85"/>
      <c r="AD247" s="101"/>
      <c r="AE247" s="85"/>
      <c r="AF247" s="85"/>
      <c r="AG247" s="85"/>
      <c r="AH247" s="85"/>
      <c r="AI247" s="85"/>
      <c r="AJ247" s="85"/>
      <c r="AK247" s="152"/>
    </row>
    <row r="248" spans="1:37" s="118" customFormat="1" ht="14.4" customHeight="1" x14ac:dyDescent="0.3">
      <c r="A248" s="85"/>
      <c r="B248" s="85"/>
      <c r="C248" s="85"/>
      <c r="D248" s="85"/>
      <c r="E248" s="85"/>
      <c r="F248" s="85"/>
      <c r="G248" s="85"/>
      <c r="H248" s="85"/>
      <c r="I248" s="85"/>
      <c r="J248" s="85"/>
      <c r="K248" s="85"/>
      <c r="L248" s="101"/>
      <c r="M248" s="83"/>
      <c r="N248" s="83"/>
      <c r="O248" s="101"/>
      <c r="P248" s="101"/>
      <c r="Q248" s="101"/>
      <c r="R248" s="83"/>
      <c r="S248"/>
      <c r="T248"/>
      <c r="U248"/>
      <c r="V248" s="85"/>
      <c r="W248" s="85"/>
      <c r="X248" s="85"/>
      <c r="Y248" s="85"/>
      <c r="Z248" s="85"/>
      <c r="AA248" s="85"/>
      <c r="AB248" s="85"/>
      <c r="AC248" s="85"/>
      <c r="AD248" s="101"/>
      <c r="AE248" s="85"/>
      <c r="AF248" s="85"/>
      <c r="AG248" s="85"/>
      <c r="AH248" s="85"/>
      <c r="AI248" s="85"/>
      <c r="AJ248" s="85"/>
      <c r="AK248" s="152"/>
    </row>
    <row r="249" spans="1:37" s="118" customFormat="1" ht="14.4" customHeight="1" x14ac:dyDescent="0.3">
      <c r="A249" s="85"/>
      <c r="B249" s="85"/>
      <c r="C249" s="85"/>
      <c r="D249" s="85"/>
      <c r="E249" s="85"/>
      <c r="F249" s="85"/>
      <c r="G249" s="85"/>
      <c r="H249" s="85"/>
      <c r="I249" s="85"/>
      <c r="J249" s="85"/>
      <c r="K249" s="85"/>
      <c r="L249" s="101"/>
      <c r="M249" s="83"/>
      <c r="N249" s="83"/>
      <c r="O249" s="101"/>
      <c r="P249" s="101"/>
      <c r="Q249" s="101"/>
      <c r="R249" s="83"/>
      <c r="S249"/>
      <c r="T249"/>
      <c r="U249"/>
      <c r="V249" s="85"/>
      <c r="W249" s="85"/>
      <c r="X249" s="85"/>
      <c r="Y249" s="85"/>
      <c r="Z249" s="85"/>
      <c r="AA249" s="85"/>
      <c r="AB249" s="85"/>
      <c r="AC249" s="85"/>
      <c r="AD249" s="101"/>
      <c r="AE249" s="85"/>
      <c r="AF249" s="85"/>
      <c r="AG249" s="85"/>
      <c r="AH249" s="85"/>
      <c r="AI249" s="85"/>
      <c r="AJ249" s="85"/>
      <c r="AK249" s="152"/>
    </row>
    <row r="250" spans="1:37" s="118" customFormat="1" ht="14.4" customHeight="1" x14ac:dyDescent="0.3">
      <c r="A250" s="85"/>
      <c r="B250" s="85"/>
      <c r="C250" s="85"/>
      <c r="D250" s="85"/>
      <c r="E250" s="85"/>
      <c r="F250" s="85"/>
      <c r="G250" s="85"/>
      <c r="H250" s="85"/>
      <c r="I250" s="85"/>
      <c r="J250" s="85"/>
      <c r="K250" s="85"/>
      <c r="L250" s="101"/>
      <c r="M250" s="83"/>
      <c r="N250" s="83"/>
      <c r="O250" s="101"/>
      <c r="P250" s="101"/>
      <c r="Q250" s="101"/>
      <c r="R250" s="83"/>
      <c r="S250"/>
      <c r="T250"/>
      <c r="U250"/>
      <c r="V250" s="85"/>
      <c r="W250" s="85"/>
      <c r="X250" s="85"/>
      <c r="Y250" s="85"/>
      <c r="Z250" s="85"/>
      <c r="AA250" s="85"/>
      <c r="AB250" s="85"/>
      <c r="AC250" s="85"/>
      <c r="AD250" s="101"/>
      <c r="AE250" s="85"/>
      <c r="AF250" s="85"/>
      <c r="AG250" s="85"/>
      <c r="AH250" s="85"/>
      <c r="AI250" s="85"/>
      <c r="AJ250" s="85"/>
      <c r="AK250" s="152"/>
    </row>
    <row r="251" spans="1:37" s="118" customFormat="1" ht="14.4" customHeight="1" x14ac:dyDescent="0.3">
      <c r="A251" s="85"/>
      <c r="B251" s="85"/>
      <c r="C251" s="85"/>
      <c r="D251" s="85"/>
      <c r="E251" s="85"/>
      <c r="F251" s="85"/>
      <c r="G251" s="85"/>
      <c r="H251" s="85"/>
      <c r="I251" s="85"/>
      <c r="J251" s="85"/>
      <c r="K251" s="85"/>
      <c r="L251" s="101"/>
      <c r="M251" s="83"/>
      <c r="N251" s="83"/>
      <c r="O251" s="101"/>
      <c r="P251" s="101"/>
      <c r="Q251" s="101"/>
      <c r="R251" s="83"/>
      <c r="S251"/>
      <c r="T251"/>
      <c r="U251"/>
      <c r="V251" s="85"/>
      <c r="W251" s="85"/>
      <c r="X251" s="85"/>
      <c r="Y251" s="85"/>
      <c r="Z251" s="85"/>
      <c r="AA251" s="85"/>
      <c r="AB251" s="85"/>
      <c r="AC251" s="85"/>
      <c r="AD251" s="101"/>
      <c r="AE251" s="85"/>
      <c r="AF251" s="85"/>
      <c r="AG251" s="85"/>
      <c r="AH251" s="85"/>
      <c r="AI251" s="85"/>
      <c r="AJ251" s="85"/>
      <c r="AK251" s="152"/>
    </row>
    <row r="252" spans="1:37" s="118" customFormat="1" ht="14.4" customHeight="1" x14ac:dyDescent="0.3">
      <c r="A252" s="85"/>
      <c r="B252" s="85"/>
      <c r="C252" s="85"/>
      <c r="D252" s="85"/>
      <c r="E252" s="85"/>
      <c r="F252" s="85"/>
      <c r="G252" s="85"/>
      <c r="H252" s="85"/>
      <c r="I252" s="85"/>
      <c r="J252" s="85"/>
      <c r="K252" s="85"/>
      <c r="L252" s="101"/>
      <c r="M252" s="83"/>
      <c r="N252" s="83"/>
      <c r="O252" s="101"/>
      <c r="P252" s="101"/>
      <c r="Q252" s="101"/>
      <c r="R252" s="83"/>
      <c r="S252"/>
      <c r="T252"/>
      <c r="U252"/>
      <c r="V252" s="85"/>
      <c r="W252" s="85"/>
      <c r="X252" s="85"/>
      <c r="Y252" s="85"/>
      <c r="Z252" s="85"/>
      <c r="AA252" s="85"/>
      <c r="AB252" s="85"/>
      <c r="AC252" s="85"/>
      <c r="AD252" s="101"/>
      <c r="AE252" s="85"/>
      <c r="AF252" s="85"/>
      <c r="AG252" s="85"/>
      <c r="AH252" s="85"/>
      <c r="AI252" s="85"/>
      <c r="AJ252" s="85"/>
      <c r="AK252" s="152"/>
    </row>
    <row r="253" spans="1:37" s="118" customFormat="1" ht="14.4" customHeight="1" x14ac:dyDescent="0.3">
      <c r="A253" s="85"/>
      <c r="B253" s="85"/>
      <c r="C253" s="85"/>
      <c r="D253" s="85"/>
      <c r="E253" s="85"/>
      <c r="F253" s="85"/>
      <c r="G253" s="85"/>
      <c r="H253" s="85"/>
      <c r="I253" s="85"/>
      <c r="J253" s="85"/>
      <c r="K253" s="85"/>
      <c r="L253" s="101"/>
      <c r="M253" s="83"/>
      <c r="N253" s="83"/>
      <c r="O253" s="101"/>
      <c r="P253" s="101"/>
      <c r="Q253" s="101"/>
      <c r="R253" s="83"/>
      <c r="S253"/>
      <c r="T253"/>
      <c r="U253"/>
      <c r="V253" s="85"/>
      <c r="W253" s="85"/>
      <c r="X253" s="85"/>
      <c r="Y253" s="85"/>
      <c r="Z253" s="85"/>
      <c r="AA253" s="85"/>
      <c r="AB253" s="85"/>
      <c r="AC253" s="85"/>
      <c r="AD253" s="101"/>
      <c r="AE253" s="85"/>
      <c r="AF253" s="85"/>
      <c r="AG253" s="85"/>
      <c r="AH253" s="85"/>
      <c r="AI253" s="85"/>
      <c r="AJ253" s="85"/>
      <c r="AK253" s="152"/>
    </row>
    <row r="254" spans="1:37" s="118" customFormat="1" ht="14.4" customHeight="1" x14ac:dyDescent="0.3">
      <c r="A254" s="85"/>
      <c r="B254" s="85"/>
      <c r="C254" s="85"/>
      <c r="D254" s="85"/>
      <c r="E254" s="85"/>
      <c r="F254" s="85"/>
      <c r="G254" s="85"/>
      <c r="H254" s="85"/>
      <c r="I254" s="85"/>
      <c r="J254" s="85"/>
      <c r="K254" s="85"/>
      <c r="L254" s="101"/>
      <c r="M254" s="83"/>
      <c r="N254" s="83"/>
      <c r="O254" s="101"/>
      <c r="P254" s="101"/>
      <c r="Q254" s="101"/>
      <c r="R254" s="83"/>
      <c r="S254"/>
      <c r="T254"/>
      <c r="U254"/>
      <c r="V254" s="85"/>
      <c r="W254" s="85"/>
      <c r="X254" s="85"/>
      <c r="Y254" s="85"/>
      <c r="Z254" s="85"/>
      <c r="AA254" s="85"/>
      <c r="AB254" s="85"/>
      <c r="AC254" s="85"/>
      <c r="AD254" s="101"/>
      <c r="AE254" s="85"/>
      <c r="AF254" s="85"/>
      <c r="AG254" s="85"/>
      <c r="AH254" s="85"/>
      <c r="AI254" s="85"/>
      <c r="AJ254" s="85"/>
      <c r="AK254" s="152"/>
    </row>
    <row r="255" spans="1:37" s="118" customFormat="1" ht="14.4" customHeight="1" x14ac:dyDescent="0.3">
      <c r="A255" s="85"/>
      <c r="B255" s="85"/>
      <c r="C255" s="85"/>
      <c r="D255" s="85"/>
      <c r="E255" s="85"/>
      <c r="F255" s="85"/>
      <c r="G255" s="85"/>
      <c r="H255" s="85"/>
      <c r="I255" s="85"/>
      <c r="J255" s="85"/>
      <c r="K255" s="85"/>
      <c r="L255" s="101"/>
      <c r="M255" s="83"/>
      <c r="N255" s="83"/>
      <c r="O255" s="101"/>
      <c r="P255" s="101"/>
      <c r="Q255" s="101"/>
      <c r="R255" s="83"/>
      <c r="S255"/>
      <c r="T255"/>
      <c r="U255"/>
      <c r="V255" s="85"/>
      <c r="W255" s="85"/>
      <c r="X255" s="85"/>
      <c r="Y255" s="85"/>
      <c r="Z255" s="85"/>
      <c r="AA255" s="85"/>
      <c r="AB255" s="85"/>
      <c r="AC255" s="85"/>
      <c r="AD255" s="101"/>
      <c r="AE255" s="85"/>
      <c r="AF255" s="85"/>
      <c r="AG255" s="85"/>
      <c r="AH255" s="85"/>
      <c r="AI255" s="85"/>
      <c r="AJ255" s="85"/>
      <c r="AK255" s="152"/>
    </row>
    <row r="256" spans="1:37" s="118" customFormat="1" ht="14.4" customHeight="1" x14ac:dyDescent="0.3">
      <c r="A256" s="85"/>
      <c r="B256" s="85"/>
      <c r="C256" s="85"/>
      <c r="D256" s="85"/>
      <c r="E256" s="85"/>
      <c r="F256" s="85"/>
      <c r="G256" s="85"/>
      <c r="H256" s="85"/>
      <c r="I256" s="85"/>
      <c r="J256" s="85"/>
      <c r="K256" s="85"/>
      <c r="L256" s="101"/>
      <c r="M256" s="83"/>
      <c r="N256" s="83"/>
      <c r="O256" s="101"/>
      <c r="P256" s="101"/>
      <c r="Q256" s="101"/>
      <c r="R256" s="83"/>
      <c r="S256"/>
      <c r="T256"/>
      <c r="U256"/>
      <c r="V256" s="85"/>
      <c r="W256" s="85"/>
      <c r="X256" s="85"/>
      <c r="Y256" s="85"/>
      <c r="Z256" s="85"/>
      <c r="AA256" s="85"/>
      <c r="AB256" s="85"/>
      <c r="AC256" s="85"/>
      <c r="AD256" s="101"/>
      <c r="AE256" s="85"/>
      <c r="AF256" s="85"/>
      <c r="AG256" s="85"/>
      <c r="AH256" s="85"/>
      <c r="AI256" s="85"/>
      <c r="AJ256" s="85"/>
      <c r="AK256" s="152"/>
    </row>
    <row r="257" spans="1:37" s="118" customFormat="1" ht="14.4" customHeight="1" x14ac:dyDescent="0.3">
      <c r="A257" s="85"/>
      <c r="B257" s="85"/>
      <c r="C257" s="85"/>
      <c r="D257" s="85"/>
      <c r="E257" s="85"/>
      <c r="F257" s="85"/>
      <c r="G257" s="85"/>
      <c r="H257" s="85"/>
      <c r="I257" s="85"/>
      <c r="J257" s="85"/>
      <c r="K257" s="85"/>
      <c r="L257" s="101"/>
      <c r="M257" s="83"/>
      <c r="N257" s="83"/>
      <c r="O257" s="101"/>
      <c r="P257" s="101"/>
      <c r="Q257" s="101"/>
      <c r="R257" s="83"/>
      <c r="S257"/>
      <c r="T257"/>
      <c r="U257"/>
      <c r="V257" s="85"/>
      <c r="W257" s="85"/>
      <c r="X257" s="85"/>
      <c r="Y257" s="85"/>
      <c r="Z257" s="85"/>
      <c r="AA257" s="85"/>
      <c r="AB257" s="85"/>
      <c r="AC257" s="85"/>
      <c r="AD257" s="101"/>
      <c r="AE257" s="85"/>
      <c r="AF257" s="85"/>
      <c r="AG257" s="85"/>
      <c r="AH257" s="85"/>
      <c r="AI257" s="85"/>
      <c r="AJ257" s="85"/>
      <c r="AK257" s="152"/>
    </row>
    <row r="258" spans="1:37" s="118" customFormat="1" ht="14.4" customHeight="1" x14ac:dyDescent="0.3">
      <c r="A258" s="85"/>
      <c r="B258" s="85"/>
      <c r="C258" s="85"/>
      <c r="D258" s="85"/>
      <c r="E258" s="85"/>
      <c r="F258" s="85"/>
      <c r="G258" s="85"/>
      <c r="H258" s="85"/>
      <c r="I258" s="85"/>
      <c r="J258" s="85"/>
      <c r="K258" s="85"/>
      <c r="L258" s="101"/>
      <c r="M258" s="83"/>
      <c r="N258" s="83"/>
      <c r="O258" s="101"/>
      <c r="P258" s="101"/>
      <c r="Q258" s="101"/>
      <c r="R258" s="83"/>
      <c r="S258"/>
      <c r="T258"/>
      <c r="U258"/>
      <c r="V258" s="85"/>
      <c r="W258" s="85"/>
      <c r="X258" s="85"/>
      <c r="Y258" s="85"/>
      <c r="Z258" s="85"/>
      <c r="AA258" s="85"/>
      <c r="AB258" s="85"/>
      <c r="AC258" s="85"/>
      <c r="AD258" s="101"/>
      <c r="AE258" s="85"/>
      <c r="AF258" s="85"/>
      <c r="AG258" s="85"/>
      <c r="AH258" s="85"/>
      <c r="AI258" s="85"/>
      <c r="AJ258" s="85"/>
      <c r="AK258" s="152"/>
    </row>
    <row r="259" spans="1:37" s="118" customFormat="1" ht="14.4" customHeight="1" x14ac:dyDescent="0.3">
      <c r="A259" s="85"/>
      <c r="B259" s="85"/>
      <c r="C259" s="85"/>
      <c r="D259" s="85"/>
      <c r="E259" s="85"/>
      <c r="F259" s="85"/>
      <c r="G259" s="85"/>
      <c r="H259" s="85"/>
      <c r="I259" s="85"/>
      <c r="J259" s="85"/>
      <c r="K259" s="85"/>
      <c r="L259" s="101"/>
      <c r="M259" s="83"/>
      <c r="N259" s="83"/>
      <c r="O259" s="101"/>
      <c r="P259" s="101"/>
      <c r="Q259" s="101"/>
      <c r="R259" s="83"/>
      <c r="S259"/>
      <c r="T259"/>
      <c r="U259"/>
      <c r="V259" s="85"/>
      <c r="W259" s="85"/>
      <c r="X259" s="85"/>
      <c r="Y259" s="85"/>
      <c r="Z259" s="85"/>
      <c r="AA259" s="85"/>
      <c r="AB259" s="85"/>
      <c r="AC259" s="85"/>
      <c r="AD259" s="101"/>
      <c r="AE259" s="85"/>
      <c r="AF259" s="85"/>
      <c r="AG259" s="85"/>
      <c r="AH259" s="85"/>
      <c r="AI259" s="85"/>
      <c r="AJ259" s="85"/>
      <c r="AK259" s="152"/>
    </row>
    <row r="260" spans="1:37" s="118" customFormat="1" ht="14.4" customHeight="1" x14ac:dyDescent="0.3">
      <c r="A260" s="85"/>
      <c r="B260" s="85"/>
      <c r="C260" s="85"/>
      <c r="D260" s="85"/>
      <c r="E260" s="85"/>
      <c r="F260" s="85"/>
      <c r="G260" s="85"/>
      <c r="H260" s="85"/>
      <c r="I260" s="85"/>
      <c r="J260" s="85"/>
      <c r="K260" s="85"/>
      <c r="L260" s="101"/>
      <c r="M260" s="83"/>
      <c r="N260" s="83"/>
      <c r="O260" s="101"/>
      <c r="P260" s="101"/>
      <c r="Q260" s="101"/>
      <c r="R260" s="83"/>
      <c r="S260"/>
      <c r="T260"/>
      <c r="U260"/>
      <c r="V260" s="85"/>
      <c r="W260" s="85"/>
      <c r="X260" s="85"/>
      <c r="Y260" s="85"/>
      <c r="Z260" s="85"/>
      <c r="AA260" s="85"/>
      <c r="AB260" s="85"/>
      <c r="AC260" s="85"/>
      <c r="AD260" s="101"/>
      <c r="AE260" s="85"/>
      <c r="AF260" s="85"/>
      <c r="AG260" s="85"/>
      <c r="AH260" s="85"/>
      <c r="AI260" s="85"/>
      <c r="AJ260" s="85"/>
      <c r="AK260" s="152"/>
    </row>
    <row r="261" spans="1:37" s="118" customFormat="1" ht="14.4" customHeight="1" x14ac:dyDescent="0.3">
      <c r="A261" s="85"/>
      <c r="B261" s="85"/>
      <c r="C261" s="85"/>
      <c r="D261" s="85"/>
      <c r="E261" s="85"/>
      <c r="F261" s="85"/>
      <c r="G261" s="85"/>
      <c r="H261" s="85"/>
      <c r="I261" s="85"/>
      <c r="J261" s="85"/>
      <c r="K261" s="85"/>
      <c r="L261" s="101"/>
      <c r="M261" s="83"/>
      <c r="N261" s="83"/>
      <c r="O261" s="101"/>
      <c r="P261" s="101"/>
      <c r="Q261" s="101"/>
      <c r="R261" s="83"/>
      <c r="S261"/>
      <c r="T261"/>
      <c r="U261"/>
      <c r="V261" s="85"/>
      <c r="W261" s="85"/>
      <c r="X261" s="85"/>
      <c r="Y261" s="85"/>
      <c r="Z261" s="85"/>
      <c r="AA261" s="85"/>
      <c r="AB261" s="85"/>
      <c r="AC261" s="85"/>
      <c r="AD261" s="101"/>
      <c r="AE261" s="85"/>
      <c r="AF261" s="85"/>
      <c r="AG261" s="85"/>
      <c r="AH261" s="85"/>
      <c r="AI261" s="85"/>
      <c r="AJ261" s="85"/>
      <c r="AK261" s="152"/>
    </row>
    <row r="262" spans="1:37" s="118" customFormat="1" ht="14.4" customHeight="1" x14ac:dyDescent="0.3">
      <c r="A262" s="85"/>
      <c r="B262" s="85"/>
      <c r="C262" s="85"/>
      <c r="D262" s="85"/>
      <c r="E262" s="85"/>
      <c r="F262" s="85"/>
      <c r="G262" s="85"/>
      <c r="H262" s="85"/>
      <c r="I262" s="85"/>
      <c r="J262" s="85"/>
      <c r="K262" s="85"/>
      <c r="L262" s="101"/>
      <c r="M262" s="83"/>
      <c r="N262" s="83"/>
      <c r="O262" s="101"/>
      <c r="P262" s="101"/>
      <c r="Q262" s="101"/>
      <c r="R262" s="83"/>
      <c r="S262"/>
      <c r="T262"/>
      <c r="U262"/>
      <c r="V262" s="85"/>
      <c r="W262" s="85"/>
      <c r="X262" s="85"/>
      <c r="Y262" s="85"/>
      <c r="Z262" s="85"/>
      <c r="AA262" s="85"/>
      <c r="AB262" s="85"/>
      <c r="AC262" s="85"/>
      <c r="AD262" s="101"/>
      <c r="AE262" s="85"/>
      <c r="AF262" s="85"/>
      <c r="AG262" s="85"/>
      <c r="AH262" s="85"/>
      <c r="AI262" s="85"/>
      <c r="AJ262" s="85"/>
      <c r="AK262" s="152"/>
    </row>
    <row r="263" spans="1:37" s="118" customFormat="1" ht="14.4" customHeight="1" x14ac:dyDescent="0.3">
      <c r="A263" s="85"/>
      <c r="B263" s="85"/>
      <c r="C263" s="85"/>
      <c r="D263" s="85"/>
      <c r="E263" s="85"/>
      <c r="F263" s="85"/>
      <c r="G263" s="85"/>
      <c r="H263" s="85"/>
      <c r="I263" s="85"/>
      <c r="J263" s="85"/>
      <c r="K263" s="85"/>
      <c r="L263" s="101"/>
      <c r="M263" s="83"/>
      <c r="N263" s="83"/>
      <c r="O263" s="101"/>
      <c r="P263" s="101"/>
      <c r="Q263" s="101"/>
      <c r="R263" s="83"/>
      <c r="S263"/>
      <c r="T263"/>
      <c r="U263"/>
      <c r="V263" s="85"/>
      <c r="W263" s="85"/>
      <c r="X263" s="85"/>
      <c r="Y263" s="85"/>
      <c r="Z263" s="85"/>
      <c r="AA263" s="85"/>
      <c r="AB263" s="85"/>
      <c r="AC263" s="85"/>
      <c r="AD263" s="101"/>
      <c r="AE263" s="85"/>
      <c r="AF263" s="85"/>
      <c r="AG263" s="85"/>
      <c r="AH263" s="85"/>
      <c r="AI263" s="85"/>
      <c r="AJ263" s="85"/>
      <c r="AK263" s="152"/>
    </row>
    <row r="264" spans="1:37" s="118" customFormat="1" ht="14.4" customHeight="1" x14ac:dyDescent="0.3">
      <c r="A264" s="85"/>
      <c r="B264" s="85"/>
      <c r="C264" s="85"/>
      <c r="D264" s="85"/>
      <c r="E264" s="85"/>
      <c r="F264" s="85"/>
      <c r="G264" s="85"/>
      <c r="H264" s="85"/>
      <c r="I264" s="85"/>
      <c r="J264" s="85"/>
      <c r="K264" s="85"/>
      <c r="L264" s="101"/>
      <c r="M264" s="83"/>
      <c r="N264" s="83"/>
      <c r="O264" s="101"/>
      <c r="P264" s="101"/>
      <c r="Q264" s="101"/>
      <c r="R264" s="83"/>
      <c r="S264"/>
      <c r="T264"/>
      <c r="U264"/>
      <c r="V264" s="85"/>
      <c r="W264" s="85"/>
      <c r="X264" s="85"/>
      <c r="Y264" s="85"/>
      <c r="Z264" s="85"/>
      <c r="AA264" s="85"/>
      <c r="AB264" s="85"/>
      <c r="AC264" s="85"/>
      <c r="AD264" s="101"/>
      <c r="AE264" s="85"/>
      <c r="AF264" s="85"/>
      <c r="AG264" s="85"/>
      <c r="AH264" s="85"/>
      <c r="AI264" s="85"/>
      <c r="AJ264" s="85"/>
      <c r="AK264" s="152"/>
    </row>
    <row r="265" spans="1:37" s="118" customFormat="1" ht="14.4" customHeight="1" x14ac:dyDescent="0.3">
      <c r="A265" s="85"/>
      <c r="B265" s="85"/>
      <c r="C265" s="85"/>
      <c r="D265" s="85"/>
      <c r="E265" s="85"/>
      <c r="F265" s="85"/>
      <c r="G265" s="85"/>
      <c r="H265" s="85"/>
      <c r="I265" s="85"/>
      <c r="J265" s="85"/>
      <c r="K265" s="85"/>
      <c r="L265" s="101"/>
      <c r="M265" s="83"/>
      <c r="N265" s="83"/>
      <c r="O265" s="101"/>
      <c r="P265" s="101"/>
      <c r="Q265" s="101"/>
      <c r="R265" s="83"/>
      <c r="S265"/>
      <c r="T265"/>
      <c r="U265"/>
      <c r="V265" s="85"/>
      <c r="W265" s="85"/>
      <c r="X265" s="85"/>
      <c r="Y265" s="85"/>
      <c r="Z265" s="85"/>
      <c r="AA265" s="85"/>
      <c r="AB265" s="85"/>
      <c r="AC265" s="85"/>
      <c r="AD265" s="101"/>
      <c r="AE265" s="85"/>
      <c r="AF265" s="85"/>
      <c r="AG265" s="85"/>
      <c r="AH265" s="85"/>
      <c r="AI265" s="85"/>
      <c r="AJ265" s="85"/>
      <c r="AK265" s="152"/>
    </row>
    <row r="266" spans="1:37" s="118" customFormat="1" ht="14.4" customHeight="1" x14ac:dyDescent="0.3">
      <c r="A266" s="85"/>
      <c r="B266" s="85"/>
      <c r="C266" s="85"/>
      <c r="D266" s="85"/>
      <c r="E266" s="85"/>
      <c r="F266" s="85"/>
      <c r="G266" s="85"/>
      <c r="H266" s="85"/>
      <c r="I266" s="85"/>
      <c r="J266" s="85"/>
      <c r="K266" s="85"/>
      <c r="L266" s="101"/>
      <c r="M266" s="83"/>
      <c r="N266" s="83"/>
      <c r="O266" s="101"/>
      <c r="P266" s="101"/>
      <c r="Q266" s="101"/>
      <c r="R266" s="83"/>
      <c r="S266"/>
      <c r="T266"/>
      <c r="U266"/>
      <c r="V266" s="85"/>
      <c r="W266" s="85"/>
      <c r="X266" s="85"/>
      <c r="Y266" s="85"/>
      <c r="Z266" s="85"/>
      <c r="AA266" s="85"/>
      <c r="AB266" s="85"/>
      <c r="AC266" s="85"/>
      <c r="AD266" s="101"/>
      <c r="AE266" s="85"/>
      <c r="AF266" s="85"/>
      <c r="AG266" s="85"/>
      <c r="AH266" s="85"/>
      <c r="AI266" s="85"/>
      <c r="AJ266" s="85"/>
      <c r="AK266" s="152"/>
    </row>
    <row r="267" spans="1:37" s="118" customFormat="1" ht="14.4" customHeight="1" x14ac:dyDescent="0.3">
      <c r="A267" s="85"/>
      <c r="B267" s="85"/>
      <c r="C267" s="85"/>
      <c r="D267" s="85"/>
      <c r="E267" s="85"/>
      <c r="F267" s="85"/>
      <c r="G267" s="85"/>
      <c r="H267" s="85"/>
      <c r="I267" s="85"/>
      <c r="J267" s="85"/>
      <c r="K267" s="85"/>
      <c r="L267" s="101"/>
      <c r="M267" s="83"/>
      <c r="N267" s="83"/>
      <c r="O267" s="101"/>
      <c r="P267" s="101"/>
      <c r="Q267" s="101"/>
      <c r="R267" s="83"/>
      <c r="S267"/>
      <c r="T267"/>
      <c r="U267"/>
      <c r="V267" s="85"/>
      <c r="W267" s="85"/>
      <c r="X267" s="85"/>
      <c r="Y267" s="85"/>
      <c r="Z267" s="85"/>
      <c r="AA267" s="85"/>
      <c r="AB267" s="85"/>
      <c r="AC267" s="85"/>
      <c r="AD267" s="101"/>
      <c r="AE267" s="85"/>
      <c r="AF267" s="85"/>
      <c r="AG267" s="85"/>
      <c r="AH267" s="85"/>
      <c r="AI267" s="85"/>
      <c r="AJ267" s="85"/>
      <c r="AK267" s="152"/>
    </row>
    <row r="268" spans="1:37" s="118" customFormat="1" ht="14.4" customHeight="1" x14ac:dyDescent="0.3">
      <c r="A268" s="85"/>
      <c r="B268" s="85"/>
      <c r="C268" s="85"/>
      <c r="D268" s="85"/>
      <c r="E268" s="85"/>
      <c r="F268" s="85"/>
      <c r="G268" s="85"/>
      <c r="H268" s="85"/>
      <c r="I268" s="85"/>
      <c r="J268" s="85"/>
      <c r="K268" s="85"/>
      <c r="L268" s="101"/>
      <c r="M268" s="83"/>
      <c r="N268" s="83"/>
      <c r="O268" s="101"/>
      <c r="P268" s="101"/>
      <c r="Q268" s="101"/>
      <c r="R268" s="83"/>
      <c r="S268"/>
      <c r="T268"/>
      <c r="U268"/>
      <c r="V268" s="85"/>
      <c r="W268" s="85"/>
      <c r="X268" s="85"/>
      <c r="Y268" s="85"/>
      <c r="Z268" s="85"/>
      <c r="AA268" s="85"/>
      <c r="AB268" s="85"/>
      <c r="AC268" s="85"/>
      <c r="AD268" s="101"/>
      <c r="AE268" s="85"/>
      <c r="AF268" s="85"/>
      <c r="AG268" s="85"/>
      <c r="AH268" s="85"/>
      <c r="AI268" s="85"/>
      <c r="AJ268" s="85"/>
      <c r="AK268" s="152"/>
    </row>
    <row r="269" spans="1:37" s="118" customFormat="1" ht="14.4" customHeight="1" x14ac:dyDescent="0.3">
      <c r="A269" s="85"/>
      <c r="B269" s="85"/>
      <c r="C269" s="85"/>
      <c r="D269" s="85"/>
      <c r="E269" s="85"/>
      <c r="F269" s="85"/>
      <c r="G269" s="85"/>
      <c r="H269" s="85"/>
      <c r="I269" s="85"/>
      <c r="J269" s="85"/>
      <c r="K269" s="85"/>
      <c r="L269" s="101"/>
      <c r="M269" s="83"/>
      <c r="N269" s="83"/>
      <c r="O269" s="101"/>
      <c r="P269" s="101"/>
      <c r="Q269" s="101"/>
      <c r="R269" s="83"/>
      <c r="S269"/>
      <c r="T269"/>
      <c r="U269"/>
      <c r="V269" s="85"/>
      <c r="W269" s="85"/>
      <c r="X269" s="85"/>
      <c r="Y269" s="85"/>
      <c r="Z269" s="85"/>
      <c r="AA269" s="85"/>
      <c r="AB269" s="85"/>
      <c r="AC269" s="85"/>
      <c r="AD269" s="101"/>
      <c r="AE269" s="85"/>
      <c r="AF269" s="85"/>
      <c r="AG269" s="85"/>
      <c r="AH269" s="85"/>
      <c r="AI269" s="85"/>
      <c r="AJ269" s="85"/>
      <c r="AK269" s="152"/>
    </row>
    <row r="270" spans="1:37" s="118" customFormat="1" ht="14.4" customHeight="1" x14ac:dyDescent="0.3">
      <c r="A270" s="85"/>
      <c r="B270" s="85"/>
      <c r="C270" s="85"/>
      <c r="D270" s="85"/>
      <c r="E270" s="85"/>
      <c r="F270" s="85"/>
      <c r="G270" s="85"/>
      <c r="H270" s="85"/>
      <c r="I270" s="85"/>
      <c r="J270" s="85"/>
      <c r="K270" s="85"/>
      <c r="L270" s="101"/>
      <c r="M270" s="83"/>
      <c r="N270" s="83"/>
      <c r="O270" s="101"/>
      <c r="P270" s="101"/>
      <c r="Q270" s="101"/>
      <c r="R270" s="83"/>
      <c r="S270"/>
      <c r="T270"/>
      <c r="U270"/>
      <c r="V270" s="85"/>
      <c r="W270" s="85"/>
      <c r="X270" s="85"/>
      <c r="Y270" s="85"/>
      <c r="Z270" s="85"/>
      <c r="AA270" s="85"/>
      <c r="AB270" s="85"/>
      <c r="AC270" s="85"/>
      <c r="AD270" s="101"/>
      <c r="AE270" s="85"/>
      <c r="AF270" s="85"/>
      <c r="AG270" s="85"/>
      <c r="AH270" s="85"/>
      <c r="AI270" s="85"/>
      <c r="AJ270" s="85"/>
      <c r="AK270" s="152"/>
    </row>
    <row r="276" spans="1:37" s="118" customFormat="1" ht="14.4" customHeight="1" x14ac:dyDescent="0.3">
      <c r="A276"/>
      <c r="B276"/>
      <c r="C276"/>
      <c r="D276"/>
      <c r="E276"/>
      <c r="F276"/>
      <c r="G276"/>
      <c r="H276"/>
      <c r="I276"/>
      <c r="J276"/>
      <c r="K276"/>
      <c r="L276"/>
      <c r="M276"/>
      <c r="N276"/>
      <c r="O276"/>
      <c r="P276"/>
      <c r="Q276"/>
      <c r="R276"/>
      <c r="S276"/>
      <c r="T276"/>
      <c r="U276"/>
      <c r="V276" t="s">
        <v>3566</v>
      </c>
      <c r="W276" t="s">
        <v>3567</v>
      </c>
      <c r="X276"/>
      <c r="Y276"/>
      <c r="Z276"/>
      <c r="AA276"/>
      <c r="AB276"/>
      <c r="AC276"/>
      <c r="AD276"/>
      <c r="AE276"/>
      <c r="AF276"/>
      <c r="AG276"/>
      <c r="AH276"/>
      <c r="AI276"/>
      <c r="AJ276"/>
      <c r="AK276"/>
    </row>
    <row r="277" spans="1:37" s="118" customFormat="1" ht="14.4" customHeight="1" x14ac:dyDescent="0.3">
      <c r="A277"/>
      <c r="B277"/>
      <c r="C277"/>
      <c r="D277"/>
      <c r="E277"/>
      <c r="F277"/>
      <c r="G277"/>
      <c r="H277"/>
      <c r="I277"/>
      <c r="J277" t="s">
        <v>3435</v>
      </c>
      <c r="K277"/>
      <c r="L277"/>
      <c r="M277"/>
      <c r="N277"/>
      <c r="O277"/>
      <c r="P277"/>
      <c r="Q277"/>
      <c r="R277"/>
      <c r="S277"/>
      <c r="T277"/>
      <c r="U277"/>
      <c r="V277" s="59" t="s">
        <v>2045</v>
      </c>
      <c r="W277" s="59" t="s">
        <v>3568</v>
      </c>
      <c r="X277" s="83"/>
      <c r="Y277" t="s">
        <v>2924</v>
      </c>
      <c r="Z277"/>
      <c r="AA277"/>
      <c r="AB277"/>
      <c r="AC277"/>
      <c r="AD277"/>
      <c r="AE277"/>
      <c r="AF277"/>
      <c r="AG277"/>
      <c r="AH277"/>
      <c r="AI277"/>
      <c r="AJ277"/>
      <c r="AK277"/>
    </row>
    <row r="278" spans="1:37" s="118" customFormat="1" ht="14.4" customHeight="1" x14ac:dyDescent="0.3">
      <c r="A278"/>
      <c r="B278"/>
      <c r="C278"/>
      <c r="D278"/>
      <c r="E278"/>
      <c r="F278"/>
      <c r="G278"/>
      <c r="H278"/>
      <c r="I278"/>
      <c r="J278" t="s">
        <v>3436</v>
      </c>
      <c r="K278"/>
      <c r="L278"/>
      <c r="M278"/>
      <c r="N278"/>
      <c r="O278"/>
      <c r="P278"/>
      <c r="Q278"/>
      <c r="R278"/>
      <c r="S278"/>
      <c r="T278"/>
      <c r="U278"/>
      <c r="V278" s="59" t="s">
        <v>2046</v>
      </c>
      <c r="W278" s="59" t="s">
        <v>3569</v>
      </c>
      <c r="X278" s="83"/>
      <c r="Y278" t="s">
        <v>2924</v>
      </c>
      <c r="Z278"/>
      <c r="AA278"/>
      <c r="AB278"/>
      <c r="AC278"/>
      <c r="AD278"/>
      <c r="AE278"/>
      <c r="AF278"/>
      <c r="AG278"/>
      <c r="AH278"/>
      <c r="AI278"/>
      <c r="AJ278"/>
      <c r="AK278"/>
    </row>
    <row r="283" spans="1:37" ht="14.4" customHeight="1" x14ac:dyDescent="0.3">
      <c r="S283" t="s">
        <v>3582</v>
      </c>
    </row>
  </sheetData>
  <autoFilter ref="A1:AL97" xr:uid="{867BD595-8EDE-407E-B86D-9DA2CAAD978F}">
    <filterColumn colId="2">
      <filters>
        <filter val="Social Franchise"/>
      </filters>
    </filterColumn>
    <filterColumn colId="28">
      <filters>
        <filter val="AM"/>
        <filter val="MIO"/>
        <filter val="SFE"/>
      </filters>
    </filterColumn>
  </autoFilter>
  <conditionalFormatting sqref="L2:L8 L13:L21 L24:L34 L36 L38:L42 L44:L45 L47:L55 L57 L59:L63 L65:L66 L68:L74 L76:L79 L81">
    <cfRule type="duplicateValues" dxfId="1274" priority="23949"/>
  </conditionalFormatting>
  <conditionalFormatting sqref="L2:L93">
    <cfRule type="duplicateValues" dxfId="1273" priority="24106"/>
  </conditionalFormatting>
  <conditionalFormatting sqref="L3 L45 L66">
    <cfRule type="duplicateValues" dxfId="1272" priority="23252"/>
  </conditionalFormatting>
  <conditionalFormatting sqref="L3">
    <cfRule type="duplicateValues" dxfId="1271" priority="206"/>
    <cfRule type="duplicateValues" dxfId="1270" priority="207"/>
    <cfRule type="duplicateValues" dxfId="1269" priority="208"/>
    <cfRule type="duplicateValues" dxfId="1268" priority="313"/>
  </conditionalFormatting>
  <conditionalFormatting sqref="L9:L10 L35 L43 L56 L64 L75 L80">
    <cfRule type="duplicateValues" dxfId="1267" priority="498"/>
  </conditionalFormatting>
  <conditionalFormatting sqref="L11">
    <cfRule type="duplicateValues" dxfId="1266" priority="262"/>
  </conditionalFormatting>
  <conditionalFormatting sqref="L12">
    <cfRule type="duplicateValues" dxfId="1265" priority="514"/>
  </conditionalFormatting>
  <conditionalFormatting sqref="L13 L38 L47 L59 L68">
    <cfRule type="duplicateValues" dxfId="1264" priority="22770"/>
  </conditionalFormatting>
  <conditionalFormatting sqref="L22:L23">
    <cfRule type="duplicateValues" dxfId="1263" priority="1"/>
  </conditionalFormatting>
  <conditionalFormatting sqref="L37">
    <cfRule type="duplicateValues" dxfId="1262" priority="515"/>
  </conditionalFormatting>
  <conditionalFormatting sqref="L45">
    <cfRule type="duplicateValues" dxfId="1261" priority="203"/>
    <cfRule type="duplicateValues" dxfId="1260" priority="204"/>
    <cfRule type="duplicateValues" dxfId="1259" priority="205"/>
    <cfRule type="duplicateValues" dxfId="1258" priority="310"/>
  </conditionalFormatting>
  <conditionalFormatting sqref="L46">
    <cfRule type="duplicateValues" dxfId="1257" priority="516"/>
  </conditionalFormatting>
  <conditionalFormatting sqref="L58">
    <cfRule type="duplicateValues" dxfId="1256" priority="517"/>
  </conditionalFormatting>
  <conditionalFormatting sqref="L66">
    <cfRule type="duplicateValues" dxfId="1255" priority="191"/>
    <cfRule type="duplicateValues" dxfId="1254" priority="192"/>
    <cfRule type="duplicateValues" dxfId="1253" priority="193"/>
    <cfRule type="duplicateValues" dxfId="1252" priority="307"/>
  </conditionalFormatting>
  <conditionalFormatting sqref="L67">
    <cfRule type="duplicateValues" dxfId="1251" priority="518"/>
  </conditionalFormatting>
  <conditionalFormatting sqref="L79">
    <cfRule type="duplicateValues" dxfId="1250" priority="188"/>
    <cfRule type="duplicateValues" dxfId="1249" priority="189"/>
    <cfRule type="duplicateValues" dxfId="1248" priority="190"/>
  </conditionalFormatting>
  <conditionalFormatting sqref="L80">
    <cfRule type="duplicateValues" dxfId="1247" priority="499"/>
  </conditionalFormatting>
  <conditionalFormatting sqref="L81">
    <cfRule type="duplicateValues" dxfId="1246" priority="562"/>
  </conditionalFormatting>
  <conditionalFormatting sqref="L82">
    <cfRule type="duplicateValues" dxfId="1245" priority="483"/>
  </conditionalFormatting>
  <conditionalFormatting sqref="L83">
    <cfRule type="duplicateValues" dxfId="1244" priority="485"/>
  </conditionalFormatting>
  <conditionalFormatting sqref="L84">
    <cfRule type="duplicateValues" dxfId="1243" priority="490"/>
  </conditionalFormatting>
  <conditionalFormatting sqref="L85">
    <cfRule type="duplicateValues" dxfId="1242" priority="551"/>
  </conditionalFormatting>
  <conditionalFormatting sqref="L86">
    <cfRule type="duplicateValues" dxfId="1241" priority="523"/>
  </conditionalFormatting>
  <conditionalFormatting sqref="L87:L89">
    <cfRule type="duplicateValues" dxfId="1240" priority="23358"/>
  </conditionalFormatting>
  <conditionalFormatting sqref="L90">
    <cfRule type="duplicateValues" dxfId="1239" priority="242"/>
  </conditionalFormatting>
  <conditionalFormatting sqref="L91">
    <cfRule type="duplicateValues" dxfId="1238" priority="236"/>
  </conditionalFormatting>
  <conditionalFormatting sqref="L92">
    <cfRule type="duplicateValues" dxfId="1237" priority="229"/>
  </conditionalFormatting>
  <conditionalFormatting sqref="L93">
    <cfRule type="duplicateValues" dxfId="1236" priority="223"/>
  </conditionalFormatting>
  <conditionalFormatting sqref="L94">
    <cfRule type="duplicateValues" dxfId="1235" priority="91"/>
  </conditionalFormatting>
  <conditionalFormatting sqref="L94:L97">
    <cfRule type="duplicateValues" dxfId="1234" priority="22479"/>
  </conditionalFormatting>
  <conditionalFormatting sqref="L95">
    <cfRule type="duplicateValues" dxfId="1233" priority="60"/>
  </conditionalFormatting>
  <conditionalFormatting sqref="L96">
    <cfRule type="duplicateValues" dxfId="1232" priority="45"/>
  </conditionalFormatting>
  <conditionalFormatting sqref="L97">
    <cfRule type="duplicateValues" dxfId="1231" priority="14"/>
  </conditionalFormatting>
  <conditionalFormatting sqref="L98:L109 AD98:AD109">
    <cfRule type="duplicateValues" dxfId="1230" priority="540"/>
  </conditionalFormatting>
  <conditionalFormatting sqref="L110:L114 L117:L270 AD110:AD114 AD117:AD270">
    <cfRule type="duplicateValues" dxfId="1229" priority="481"/>
  </conditionalFormatting>
  <conditionalFormatting sqref="L115 AD115">
    <cfRule type="duplicateValues" dxfId="1228" priority="497"/>
  </conditionalFormatting>
  <conditionalFormatting sqref="L116 AD116">
    <cfRule type="duplicateValues" dxfId="1227" priority="496"/>
  </conditionalFormatting>
  <conditionalFormatting sqref="O2 O4:O44 O46:O65 O67:O84">
    <cfRule type="duplicateValues" dxfId="1226" priority="24099"/>
  </conditionalFormatting>
  <conditionalFormatting sqref="O2">
    <cfRule type="duplicateValues" dxfId="1225" priority="23331"/>
  </conditionalFormatting>
  <conditionalFormatting sqref="O2:O93">
    <cfRule type="duplicateValues" dxfId="1224" priority="24104"/>
  </conditionalFormatting>
  <conditionalFormatting sqref="O3">
    <cfRule type="duplicateValues" dxfId="1223" priority="314"/>
    <cfRule type="duplicateValues" dxfId="1222" priority="315"/>
  </conditionalFormatting>
  <conditionalFormatting sqref="O4:O10 O12:O44 O46:O65 O67:O84">
    <cfRule type="duplicateValues" dxfId="1221" priority="24094"/>
  </conditionalFormatting>
  <conditionalFormatting sqref="O11 O87:O89 O91 O93">
    <cfRule type="duplicateValues" dxfId="1220" priority="261"/>
  </conditionalFormatting>
  <conditionalFormatting sqref="O11">
    <cfRule type="duplicateValues" dxfId="1219" priority="263"/>
  </conditionalFormatting>
  <conditionalFormatting sqref="O45">
    <cfRule type="duplicateValues" dxfId="1218" priority="311"/>
    <cfRule type="duplicateValues" dxfId="1217" priority="312"/>
  </conditionalFormatting>
  <conditionalFormatting sqref="O66">
    <cfRule type="duplicateValues" dxfId="1216" priority="308"/>
    <cfRule type="duplicateValues" dxfId="1215" priority="309"/>
  </conditionalFormatting>
  <conditionalFormatting sqref="O85">
    <cfRule type="duplicateValues" dxfId="1214" priority="316"/>
    <cfRule type="duplicateValues" dxfId="1213" priority="317"/>
  </conditionalFormatting>
  <conditionalFormatting sqref="O86">
    <cfRule type="duplicateValues" dxfId="1212" priority="323"/>
    <cfRule type="duplicateValues" dxfId="1211" priority="566"/>
  </conditionalFormatting>
  <conditionalFormatting sqref="O87:O89 O91 O93">
    <cfRule type="duplicateValues" dxfId="1210" priority="259"/>
  </conditionalFormatting>
  <conditionalFormatting sqref="O90">
    <cfRule type="duplicateValues" dxfId="1209" priority="565"/>
  </conditionalFormatting>
  <conditionalFormatting sqref="O92">
    <cfRule type="duplicateValues" dxfId="1208" priority="564"/>
  </conditionalFormatting>
  <conditionalFormatting sqref="O93">
    <cfRule type="duplicateValues" dxfId="1207" priority="258"/>
    <cfRule type="duplicateValues" dxfId="1206" priority="260"/>
  </conditionalFormatting>
  <conditionalFormatting sqref="O94">
    <cfRule type="duplicateValues" dxfId="1205" priority="76"/>
    <cfRule type="duplicateValues" dxfId="1204" priority="77"/>
  </conditionalFormatting>
  <conditionalFormatting sqref="O94:O97">
    <cfRule type="duplicateValues" dxfId="1203" priority="22478"/>
  </conditionalFormatting>
  <conditionalFormatting sqref="O95">
    <cfRule type="duplicateValues" dxfId="1202" priority="61"/>
    <cfRule type="duplicateValues" dxfId="1201" priority="62"/>
    <cfRule type="duplicateValues" dxfId="1200" priority="63"/>
    <cfRule type="duplicateValues" dxfId="1199" priority="64"/>
  </conditionalFormatting>
  <conditionalFormatting sqref="O96">
    <cfRule type="duplicateValues" dxfId="1198" priority="30"/>
    <cfRule type="duplicateValues" dxfId="1197" priority="31"/>
  </conditionalFormatting>
  <conditionalFormatting sqref="O97">
    <cfRule type="duplicateValues" dxfId="1196" priority="15"/>
    <cfRule type="duplicateValues" dxfId="1195" priority="16"/>
    <cfRule type="duplicateValues" dxfId="1194" priority="17"/>
    <cfRule type="duplicateValues" dxfId="1193" priority="18"/>
  </conditionalFormatting>
  <conditionalFormatting sqref="O98:P109">
    <cfRule type="duplicateValues" dxfId="1192" priority="324"/>
  </conditionalFormatting>
  <conditionalFormatting sqref="O110:Q270">
    <cfRule type="duplicateValues" dxfId="1191" priority="414"/>
  </conditionalFormatting>
  <conditionalFormatting sqref="R110:R270">
    <cfRule type="duplicateValues" dxfId="1190" priority="413"/>
  </conditionalFormatting>
  <hyperlinks>
    <hyperlink ref="Q45" r:id="rId1" display="06@gspharma.com" xr:uid="{9C841255-520E-4545-919E-1F8E7CCE8398}"/>
    <hyperlink ref="Q3" r:id="rId2" display="06@gspharma.com" xr:uid="{62BED1CA-32A3-4827-A6E0-12676EC64C5B}"/>
    <hyperlink ref="Q66" r:id="rId3" display="06@gspharma.com" xr:uid="{368075D8-0DA8-480B-A9E0-0F800216F09A}"/>
    <hyperlink ref="Q42" r:id="rId4" display="06@gspharma.com" xr:uid="{469E4F80-82B9-4A13-A6B4-EB73833014D9}"/>
    <hyperlink ref="Q2" r:id="rId5" display="06@gspharma.com" xr:uid="{9C17F403-ABDC-4DA4-84F4-30522DC71B40}"/>
    <hyperlink ref="Q11:Q13" r:id="rId6" display="06@gspharma.com" xr:uid="{514C23BB-CBBE-4144-9B91-4032830855BF}"/>
    <hyperlink ref="Q37:Q38" r:id="rId7" display="06@gspharma.com" xr:uid="{E97B175C-6AB2-4457-B0B7-99E7659C7E95}"/>
    <hyperlink ref="Q46:Q47" r:id="rId8" display="06@gspharma.com" xr:uid="{78EEA343-B4D5-4FFB-9A12-99AF136566CC}"/>
    <hyperlink ref="Q58:Q59" r:id="rId9" display="06@gspharma.com" xr:uid="{68B94EC5-DAAA-4248-94C8-36603CCDF670}"/>
    <hyperlink ref="Q67:Q68" r:id="rId10" display="06@gspharma.com" xr:uid="{62301494-A5B6-460A-A507-D4E54D9718B2}"/>
    <hyperlink ref="Q82" r:id="rId11" display="06@gspharma.com" xr:uid="{45DE81E0-4350-4638-9ADC-63CE033D0788}"/>
    <hyperlink ref="Q83" r:id="rId12" display="06@gspharma.com" xr:uid="{76291212-F9CD-49B4-87E4-B1D0D0C5BA1D}"/>
    <hyperlink ref="Q84" r:id="rId13" display="06@gspharma.com" xr:uid="{F0FBD9CE-DBE3-4528-8452-828D377D9F7B}"/>
    <hyperlink ref="Q85" r:id="rId14" display="06@gspharma.com" xr:uid="{56F56D47-80CA-4E9C-91C0-C4B5D3A8067E}"/>
    <hyperlink ref="Q86" r:id="rId15" display="06@gspharma.com" xr:uid="{BD21A63D-26CC-4D6E-AD22-ACC583BEB1A0}"/>
    <hyperlink ref="Q87" r:id="rId16" display="06@gspharma.com" xr:uid="{89B85404-70E3-47DD-8DA1-780DD13B4857}"/>
    <hyperlink ref="Q88" r:id="rId17" display="06@gspharma.com" xr:uid="{5D37E2F6-4C81-480B-8630-EF21FA6E69CF}"/>
    <hyperlink ref="Q89" r:id="rId18" display="06@gspharma.com" xr:uid="{8143B51D-2F66-48FD-A218-BAF21F04901C}"/>
    <hyperlink ref="Q90" r:id="rId19" xr:uid="{F750C6AE-8B96-4EA1-BB12-5084EE5EEE97}"/>
    <hyperlink ref="Q91" r:id="rId20" display="06@gspharma.com" xr:uid="{5A6A38B7-D1D1-42F6-B03D-3F548936A55D}"/>
    <hyperlink ref="Q92" r:id="rId21" xr:uid="{FDEE0E47-21E6-4299-9E87-AA4D96B5301D}"/>
    <hyperlink ref="Q93" r:id="rId22" display="06@gspharma.com" xr:uid="{769193FE-AEAE-46A2-BE1A-DD766C244D0C}"/>
    <hyperlink ref="Q94" r:id="rId23" xr:uid="{E175FD74-6D9E-4DFA-97A5-4D681733CEF4}"/>
    <hyperlink ref="Q95" r:id="rId24" display="06@gspharma.com" xr:uid="{571B73CE-2B65-4B99-9DFC-48CE3F6C112A}"/>
    <hyperlink ref="Q96" r:id="rId25" xr:uid="{3002CD80-A9BD-4C21-8ECF-435CBA1C7D06}"/>
    <hyperlink ref="Q97" r:id="rId26" display="06@gspharma.com" xr:uid="{AC91F048-BA64-4AE0-B003-9B3257309CF8}"/>
  </hyperlinks>
  <pageMargins left="0.7" right="0.7" top="0.75" bottom="0.75" header="0.3" footer="0.3"/>
  <pageSetup orientation="portrait" r:id="rId27"/>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B6089D-1BD3-4B33-B3C0-6DC223F0AAA0}">
  <sheetPr filterMode="1">
    <tabColor rgb="FF00B0F0"/>
  </sheetPr>
  <dimension ref="A1:AN114"/>
  <sheetViews>
    <sheetView topLeftCell="D1" workbookViewId="0">
      <selection activeCell="O61" sqref="O61"/>
    </sheetView>
  </sheetViews>
  <sheetFormatPr defaultRowHeight="14.4" x14ac:dyDescent="0.3"/>
  <cols>
    <col min="25" max="25" width="19.77734375" bestFit="1" customWidth="1"/>
  </cols>
  <sheetData>
    <row r="1" spans="1:40" x14ac:dyDescent="0.3">
      <c r="A1" s="89" t="s">
        <v>2348</v>
      </c>
      <c r="B1" s="89" t="s">
        <v>2341</v>
      </c>
      <c r="C1" s="89" t="s">
        <v>2342</v>
      </c>
      <c r="D1" s="89" t="s">
        <v>2343</v>
      </c>
      <c r="E1" s="89" t="s">
        <v>2344</v>
      </c>
      <c r="F1" s="89" t="s">
        <v>2345</v>
      </c>
      <c r="G1" s="89" t="s">
        <v>5628</v>
      </c>
      <c r="H1" s="89" t="s">
        <v>2357</v>
      </c>
      <c r="I1" s="89" t="s">
        <v>4898</v>
      </c>
      <c r="J1" s="89" t="s">
        <v>2346</v>
      </c>
      <c r="K1" s="89" t="s">
        <v>5614</v>
      </c>
      <c r="L1" s="148" t="s">
        <v>2347</v>
      </c>
      <c r="M1" s="148" t="s">
        <v>3870</v>
      </c>
      <c r="N1" s="148" t="s">
        <v>3871</v>
      </c>
      <c r="O1" s="147" t="s">
        <v>1986</v>
      </c>
      <c r="P1" s="147" t="s">
        <v>6237</v>
      </c>
      <c r="Q1" s="147" t="s">
        <v>5891</v>
      </c>
      <c r="R1" s="147" t="s">
        <v>3583</v>
      </c>
      <c r="S1" s="147" t="s">
        <v>3584</v>
      </c>
      <c r="T1" s="89" t="s">
        <v>3289</v>
      </c>
      <c r="U1" s="89" t="s">
        <v>5909</v>
      </c>
      <c r="V1" s="147" t="s">
        <v>2347</v>
      </c>
      <c r="W1" s="89" t="s">
        <v>3290</v>
      </c>
      <c r="X1" s="89" t="s">
        <v>2348</v>
      </c>
      <c r="Y1" s="89" t="s">
        <v>2349</v>
      </c>
      <c r="Z1" s="89" t="s">
        <v>5613</v>
      </c>
      <c r="AA1" s="122" t="s">
        <v>2868</v>
      </c>
      <c r="AB1" s="122" t="s">
        <v>3888</v>
      </c>
      <c r="AC1" s="122" t="s">
        <v>1225</v>
      </c>
      <c r="AD1" s="89" t="s">
        <v>2350</v>
      </c>
      <c r="AE1" s="89" t="s">
        <v>2351</v>
      </c>
      <c r="AF1" s="148" t="s">
        <v>5232</v>
      </c>
      <c r="AG1" s="89" t="s">
        <v>2352</v>
      </c>
      <c r="AH1" s="89" t="s">
        <v>2353</v>
      </c>
      <c r="AI1" s="89" t="s">
        <v>2354</v>
      </c>
      <c r="AJ1" s="89" t="s">
        <v>2355</v>
      </c>
      <c r="AK1" s="89" t="s">
        <v>2356</v>
      </c>
      <c r="AL1" s="113" t="s">
        <v>5946</v>
      </c>
      <c r="AM1" s="113" t="s">
        <v>2711</v>
      </c>
      <c r="AN1" s="169" t="s">
        <v>5608</v>
      </c>
    </row>
    <row r="2" spans="1:40" hidden="1" x14ac:dyDescent="0.3">
      <c r="A2" s="59" t="s">
        <v>5652</v>
      </c>
      <c r="B2" s="70" t="s">
        <v>1911</v>
      </c>
      <c r="C2" s="70" t="s">
        <v>3442</v>
      </c>
      <c r="D2" s="59" t="s">
        <v>1806</v>
      </c>
      <c r="E2" s="59" t="s">
        <v>1201</v>
      </c>
      <c r="F2" s="59" t="s">
        <v>1201</v>
      </c>
      <c r="G2" s="59" t="s">
        <v>5630</v>
      </c>
      <c r="H2" s="59" t="s">
        <v>4725</v>
      </c>
      <c r="I2" s="59" t="s">
        <v>4901</v>
      </c>
      <c r="J2" s="59" t="s">
        <v>1367</v>
      </c>
      <c r="K2" s="59" t="s">
        <v>1163</v>
      </c>
      <c r="L2" s="99" t="s">
        <v>3891</v>
      </c>
      <c r="M2" s="99" t="s">
        <v>3891</v>
      </c>
      <c r="N2" s="82" t="s">
        <v>4686</v>
      </c>
      <c r="O2" s="59" t="s">
        <v>2360</v>
      </c>
      <c r="P2" s="59" t="s">
        <v>2360</v>
      </c>
      <c r="Q2" s="59" t="s">
        <v>2360</v>
      </c>
      <c r="R2" s="162" t="s">
        <v>4688</v>
      </c>
      <c r="S2" s="59" t="s">
        <v>2360</v>
      </c>
      <c r="T2" s="59" t="s">
        <v>5652</v>
      </c>
      <c r="U2" s="59" t="s">
        <v>4911</v>
      </c>
      <c r="V2" s="59" t="s">
        <v>3891</v>
      </c>
      <c r="W2" s="59" t="s">
        <v>5652</v>
      </c>
      <c r="X2" s="59" t="s">
        <v>5652</v>
      </c>
      <c r="Y2" s="70" t="s">
        <v>4911</v>
      </c>
      <c r="Z2" s="70" t="s">
        <v>5960</v>
      </c>
      <c r="AA2" s="70" t="s">
        <v>1367</v>
      </c>
      <c r="AB2" s="70" t="s">
        <v>3892</v>
      </c>
      <c r="AC2" s="70" t="s">
        <v>774</v>
      </c>
      <c r="AD2" s="70" t="s">
        <v>1910</v>
      </c>
      <c r="AE2" s="70" t="s">
        <v>1145</v>
      </c>
      <c r="AF2" s="99" t="s">
        <v>2486</v>
      </c>
      <c r="AG2" s="70" t="s">
        <v>1170</v>
      </c>
      <c r="AH2" s="70" t="s">
        <v>3442</v>
      </c>
      <c r="AI2" s="70" t="s">
        <v>4406</v>
      </c>
      <c r="AJ2" s="70" t="s">
        <v>3890</v>
      </c>
      <c r="AK2" s="70" t="s">
        <v>1367</v>
      </c>
      <c r="AL2" s="70"/>
      <c r="AM2" s="114"/>
      <c r="AN2" t="b">
        <v>0</v>
      </c>
    </row>
    <row r="3" spans="1:40" hidden="1" x14ac:dyDescent="0.3">
      <c r="A3" s="59" t="s">
        <v>5233</v>
      </c>
      <c r="B3" s="70" t="s">
        <v>1911</v>
      </c>
      <c r="C3" s="70" t="s">
        <v>3442</v>
      </c>
      <c r="D3" s="70" t="s">
        <v>1171</v>
      </c>
      <c r="E3" s="70" t="s">
        <v>17</v>
      </c>
      <c r="F3" s="70" t="s">
        <v>1166</v>
      </c>
      <c r="G3" s="59" t="s">
        <v>5638</v>
      </c>
      <c r="H3" s="70" t="s">
        <v>1171</v>
      </c>
      <c r="I3" s="59" t="s">
        <v>4901</v>
      </c>
      <c r="J3" s="70" t="s">
        <v>1212</v>
      </c>
      <c r="K3" s="70" t="s">
        <v>5620</v>
      </c>
      <c r="L3" s="59" t="s">
        <v>5923</v>
      </c>
      <c r="M3" s="99" t="s">
        <v>5923</v>
      </c>
      <c r="N3" s="82" t="s">
        <v>4686</v>
      </c>
      <c r="O3" s="82" t="s">
        <v>5923</v>
      </c>
      <c r="P3" s="59" t="s">
        <v>5923</v>
      </c>
      <c r="Q3" s="59" t="s">
        <v>5923</v>
      </c>
      <c r="R3" s="162" t="s">
        <v>6069</v>
      </c>
      <c r="S3" s="59">
        <v>99913</v>
      </c>
      <c r="T3" s="59" t="s">
        <v>5233</v>
      </c>
      <c r="U3" s="59" t="s">
        <v>5646</v>
      </c>
      <c r="V3" s="59">
        <v>99913</v>
      </c>
      <c r="W3" s="59" t="s">
        <v>5233</v>
      </c>
      <c r="X3" s="70" t="s">
        <v>5233</v>
      </c>
      <c r="Y3" s="70" t="s">
        <v>5646</v>
      </c>
      <c r="Z3" s="70" t="s">
        <v>6070</v>
      </c>
      <c r="AA3" s="70" t="s">
        <v>18</v>
      </c>
      <c r="AB3" s="70" t="s">
        <v>774</v>
      </c>
      <c r="AC3" s="70" t="s">
        <v>774</v>
      </c>
      <c r="AD3" s="70" t="s">
        <v>1911</v>
      </c>
      <c r="AE3" s="70" t="s">
        <v>1812</v>
      </c>
      <c r="AF3" s="99" t="s">
        <v>2488</v>
      </c>
      <c r="AG3" s="70" t="s">
        <v>1170</v>
      </c>
      <c r="AH3" s="70" t="s">
        <v>3442</v>
      </c>
      <c r="AI3" s="59" t="s">
        <v>5652</v>
      </c>
      <c r="AJ3" s="70" t="s">
        <v>4911</v>
      </c>
      <c r="AK3" s="70" t="s">
        <v>1367</v>
      </c>
      <c r="AL3" s="70"/>
      <c r="AM3" s="108" t="s">
        <v>10</v>
      </c>
      <c r="AN3" t="s">
        <v>5609</v>
      </c>
    </row>
    <row r="4" spans="1:40" hidden="1" x14ac:dyDescent="0.3">
      <c r="A4" s="59" t="s">
        <v>3449</v>
      </c>
      <c r="B4" s="70" t="s">
        <v>1911</v>
      </c>
      <c r="C4" s="70" t="s">
        <v>3442</v>
      </c>
      <c r="D4" s="70" t="s">
        <v>1171</v>
      </c>
      <c r="E4" s="70" t="s">
        <v>17</v>
      </c>
      <c r="F4" s="70" t="s">
        <v>1166</v>
      </c>
      <c r="G4" s="59" t="s">
        <v>5638</v>
      </c>
      <c r="H4" s="70" t="s">
        <v>1171</v>
      </c>
      <c r="I4" s="59" t="s">
        <v>4901</v>
      </c>
      <c r="J4" s="70" t="s">
        <v>1212</v>
      </c>
      <c r="K4" s="70" t="s">
        <v>5620</v>
      </c>
      <c r="L4" s="99" t="s">
        <v>5737</v>
      </c>
      <c r="M4" s="99" t="s">
        <v>5737</v>
      </c>
      <c r="N4" s="82" t="s">
        <v>4686</v>
      </c>
      <c r="O4" s="59" t="s">
        <v>2362</v>
      </c>
      <c r="P4" s="59" t="s">
        <v>2362</v>
      </c>
      <c r="Q4" s="59" t="s">
        <v>2362</v>
      </c>
      <c r="R4" s="162" t="s">
        <v>4690</v>
      </c>
      <c r="S4" s="59" t="s">
        <v>2362</v>
      </c>
      <c r="T4" s="59" t="s">
        <v>3900</v>
      </c>
      <c r="U4" s="59" t="s">
        <v>6071</v>
      </c>
      <c r="V4" s="59" t="s">
        <v>5737</v>
      </c>
      <c r="W4" s="59" t="s">
        <v>3900</v>
      </c>
      <c r="X4" s="70" t="s">
        <v>3449</v>
      </c>
      <c r="Y4" s="70" t="s">
        <v>3940</v>
      </c>
      <c r="Z4" s="70" t="s">
        <v>6072</v>
      </c>
      <c r="AA4" s="70" t="s">
        <v>18</v>
      </c>
      <c r="AB4" s="70" t="s">
        <v>5725</v>
      </c>
      <c r="AC4" s="70" t="s">
        <v>5549</v>
      </c>
      <c r="AD4" s="70" t="s">
        <v>2071</v>
      </c>
      <c r="AE4" s="70" t="s">
        <v>3450</v>
      </c>
      <c r="AF4" s="99" t="s">
        <v>1162</v>
      </c>
      <c r="AG4" s="70" t="s">
        <v>1170</v>
      </c>
      <c r="AH4" s="70" t="s">
        <v>3442</v>
      </c>
      <c r="AI4" s="70" t="s">
        <v>3448</v>
      </c>
      <c r="AJ4" s="70" t="s">
        <v>5552</v>
      </c>
      <c r="AK4" s="70" t="s">
        <v>18</v>
      </c>
      <c r="AL4" s="70"/>
      <c r="AM4" s="114"/>
      <c r="AN4" t="b">
        <v>0</v>
      </c>
    </row>
    <row r="5" spans="1:40" x14ac:dyDescent="0.3">
      <c r="A5" s="59" t="s">
        <v>3451</v>
      </c>
      <c r="B5" s="70" t="s">
        <v>1911</v>
      </c>
      <c r="C5" s="70" t="s">
        <v>3442</v>
      </c>
      <c r="D5" s="70" t="s">
        <v>1171</v>
      </c>
      <c r="E5" s="70" t="s">
        <v>17</v>
      </c>
      <c r="F5" s="70" t="s">
        <v>1166</v>
      </c>
      <c r="G5" s="59" t="s">
        <v>5638</v>
      </c>
      <c r="H5" s="70" t="s">
        <v>1171</v>
      </c>
      <c r="I5" s="59" t="s">
        <v>4901</v>
      </c>
      <c r="J5" s="70" t="s">
        <v>1212</v>
      </c>
      <c r="K5" s="70" t="s">
        <v>5620</v>
      </c>
      <c r="L5" s="99" t="s">
        <v>3901</v>
      </c>
      <c r="M5" s="99" t="s">
        <v>3901</v>
      </c>
      <c r="N5" s="82" t="s">
        <v>4686</v>
      </c>
      <c r="O5" s="59" t="s">
        <v>2363</v>
      </c>
      <c r="P5" s="59" t="e">
        <v>#N/A</v>
      </c>
      <c r="Q5" s="59" t="s">
        <v>2363</v>
      </c>
      <c r="R5" s="162" t="s">
        <v>4691</v>
      </c>
      <c r="S5" s="59" t="s">
        <v>2363</v>
      </c>
      <c r="T5" s="59" t="s">
        <v>3902</v>
      </c>
      <c r="U5" s="59" t="s">
        <v>6073</v>
      </c>
      <c r="V5" s="59" t="s">
        <v>3901</v>
      </c>
      <c r="W5" s="59" t="s">
        <v>3902</v>
      </c>
      <c r="X5" s="70" t="s">
        <v>3451</v>
      </c>
      <c r="Y5" s="70" t="s">
        <v>4660</v>
      </c>
      <c r="Z5" s="70" t="s">
        <v>6074</v>
      </c>
      <c r="AA5" s="70" t="s">
        <v>18</v>
      </c>
      <c r="AB5" s="70" t="s">
        <v>1390</v>
      </c>
      <c r="AC5" s="70" t="s">
        <v>5542</v>
      </c>
      <c r="AD5" s="70" t="s">
        <v>2071</v>
      </c>
      <c r="AE5" s="70" t="s">
        <v>3450</v>
      </c>
      <c r="AF5" s="99" t="s">
        <v>1162</v>
      </c>
      <c r="AG5" s="70" t="s">
        <v>1170</v>
      </c>
      <c r="AH5" s="70" t="s">
        <v>3442</v>
      </c>
      <c r="AI5" s="70" t="s">
        <v>3448</v>
      </c>
      <c r="AJ5" s="70" t="s">
        <v>5552</v>
      </c>
      <c r="AK5" s="70" t="s">
        <v>18</v>
      </c>
      <c r="AL5" s="70"/>
      <c r="AM5" s="114"/>
      <c r="AN5" t="b">
        <v>0</v>
      </c>
    </row>
    <row r="6" spans="1:40" hidden="1" x14ac:dyDescent="0.3">
      <c r="A6" s="59" t="s">
        <v>3452</v>
      </c>
      <c r="B6" s="70" t="s">
        <v>1911</v>
      </c>
      <c r="C6" s="70" t="s">
        <v>3442</v>
      </c>
      <c r="D6" s="70" t="s">
        <v>1171</v>
      </c>
      <c r="E6" s="70" t="s">
        <v>17</v>
      </c>
      <c r="F6" s="70" t="s">
        <v>1166</v>
      </c>
      <c r="G6" s="59" t="s">
        <v>5638</v>
      </c>
      <c r="H6" s="70" t="s">
        <v>1171</v>
      </c>
      <c r="I6" s="59" t="s">
        <v>4901</v>
      </c>
      <c r="J6" s="70" t="s">
        <v>1212</v>
      </c>
      <c r="K6" s="70" t="s">
        <v>5620</v>
      </c>
      <c r="L6" s="99" t="s">
        <v>5550</v>
      </c>
      <c r="M6" s="99" t="s">
        <v>5550</v>
      </c>
      <c r="N6" s="82" t="s">
        <v>4686</v>
      </c>
      <c r="O6" s="59" t="s">
        <v>2364</v>
      </c>
      <c r="P6" s="59" t="s">
        <v>2364</v>
      </c>
      <c r="Q6" s="59" t="s">
        <v>2364</v>
      </c>
      <c r="R6" s="162" t="s">
        <v>4692</v>
      </c>
      <c r="S6" s="59" t="s">
        <v>2364</v>
      </c>
      <c r="T6" s="59" t="s">
        <v>3904</v>
      </c>
      <c r="U6" s="59" t="s">
        <v>6075</v>
      </c>
      <c r="V6" s="59" t="s">
        <v>5550</v>
      </c>
      <c r="W6" s="59" t="s">
        <v>3904</v>
      </c>
      <c r="X6" s="70" t="s">
        <v>3452</v>
      </c>
      <c r="Y6" s="70" t="s">
        <v>5721</v>
      </c>
      <c r="Z6" s="70" t="s">
        <v>6076</v>
      </c>
      <c r="AA6" s="70" t="s">
        <v>18</v>
      </c>
      <c r="AB6" s="70" t="s">
        <v>5726</v>
      </c>
      <c r="AC6" s="70" t="s">
        <v>5543</v>
      </c>
      <c r="AD6" s="70" t="s">
        <v>2071</v>
      </c>
      <c r="AE6" s="70" t="s">
        <v>3450</v>
      </c>
      <c r="AF6" s="99" t="s">
        <v>1162</v>
      </c>
      <c r="AG6" s="70" t="s">
        <v>1170</v>
      </c>
      <c r="AH6" s="70" t="s">
        <v>3442</v>
      </c>
      <c r="AI6" s="70" t="s">
        <v>3448</v>
      </c>
      <c r="AJ6" s="70" t="s">
        <v>5552</v>
      </c>
      <c r="AK6" s="70" t="s">
        <v>18</v>
      </c>
      <c r="AL6" s="70"/>
      <c r="AM6" s="114"/>
      <c r="AN6" t="b">
        <v>0</v>
      </c>
    </row>
    <row r="7" spans="1:40" hidden="1" x14ac:dyDescent="0.3">
      <c r="A7" s="59" t="s">
        <v>3908</v>
      </c>
      <c r="B7" s="70" t="s">
        <v>1911</v>
      </c>
      <c r="C7" s="70" t="s">
        <v>3442</v>
      </c>
      <c r="D7" s="70" t="s">
        <v>1171</v>
      </c>
      <c r="E7" s="70" t="s">
        <v>17</v>
      </c>
      <c r="F7" s="70" t="s">
        <v>1166</v>
      </c>
      <c r="G7" s="59" t="s">
        <v>5638</v>
      </c>
      <c r="H7" s="70" t="s">
        <v>1171</v>
      </c>
      <c r="I7" s="59" t="s">
        <v>4901</v>
      </c>
      <c r="J7" s="70" t="s">
        <v>1212</v>
      </c>
      <c r="K7" s="70" t="s">
        <v>5620</v>
      </c>
      <c r="L7" s="99" t="s">
        <v>5551</v>
      </c>
      <c r="M7" s="99" t="s">
        <v>5551</v>
      </c>
      <c r="N7" s="82" t="s">
        <v>4686</v>
      </c>
      <c r="O7" s="59" t="s">
        <v>2365</v>
      </c>
      <c r="P7" s="59" t="s">
        <v>2365</v>
      </c>
      <c r="Q7" s="59" t="s">
        <v>2365</v>
      </c>
      <c r="R7" s="162" t="s">
        <v>4693</v>
      </c>
      <c r="S7" s="59" t="s">
        <v>2365</v>
      </c>
      <c r="T7" s="59" t="s">
        <v>3906</v>
      </c>
      <c r="U7" s="59" t="s">
        <v>6077</v>
      </c>
      <c r="V7" s="59" t="s">
        <v>5551</v>
      </c>
      <c r="W7" s="59" t="s">
        <v>3906</v>
      </c>
      <c r="X7" s="70" t="s">
        <v>3908</v>
      </c>
      <c r="Y7" s="70" t="s">
        <v>3939</v>
      </c>
      <c r="Z7" s="70" t="s">
        <v>6078</v>
      </c>
      <c r="AA7" s="70" t="s">
        <v>18</v>
      </c>
      <c r="AB7" s="70" t="s">
        <v>5727</v>
      </c>
      <c r="AC7" s="70" t="s">
        <v>5544</v>
      </c>
      <c r="AD7" s="70" t="s">
        <v>2071</v>
      </c>
      <c r="AE7" s="70" t="s">
        <v>3450</v>
      </c>
      <c r="AF7" s="99" t="s">
        <v>1162</v>
      </c>
      <c r="AG7" s="70" t="s">
        <v>1170</v>
      </c>
      <c r="AH7" s="70" t="s">
        <v>3442</v>
      </c>
      <c r="AI7" s="70" t="s">
        <v>3448</v>
      </c>
      <c r="AJ7" s="70" t="s">
        <v>5552</v>
      </c>
      <c r="AK7" s="70" t="s">
        <v>18</v>
      </c>
      <c r="AL7" s="70"/>
      <c r="AM7" s="114"/>
      <c r="AN7" t="b">
        <v>0</v>
      </c>
    </row>
    <row r="8" spans="1:40" x14ac:dyDescent="0.3">
      <c r="A8" s="59" t="s">
        <v>5546</v>
      </c>
      <c r="B8" s="70" t="s">
        <v>1911</v>
      </c>
      <c r="C8" s="70" t="s">
        <v>3442</v>
      </c>
      <c r="D8" s="70" t="s">
        <v>1171</v>
      </c>
      <c r="E8" s="70" t="s">
        <v>17</v>
      </c>
      <c r="F8" s="70" t="s">
        <v>1166</v>
      </c>
      <c r="G8" s="59" t="s">
        <v>5638</v>
      </c>
      <c r="H8" s="70" t="s">
        <v>1171</v>
      </c>
      <c r="I8" s="59" t="s">
        <v>4901</v>
      </c>
      <c r="J8" s="70" t="s">
        <v>1212</v>
      </c>
      <c r="K8" s="70" t="s">
        <v>5620</v>
      </c>
      <c r="L8" s="99" t="s">
        <v>5738</v>
      </c>
      <c r="M8" s="99" t="s">
        <v>5738</v>
      </c>
      <c r="N8" s="82" t="s">
        <v>4686</v>
      </c>
      <c r="O8" s="59" t="s">
        <v>5584</v>
      </c>
      <c r="P8" s="59" t="e">
        <v>#N/A</v>
      </c>
      <c r="Q8" s="59" t="s">
        <v>5584</v>
      </c>
      <c r="R8" s="162" t="s">
        <v>6079</v>
      </c>
      <c r="S8" s="59" t="s">
        <v>2365</v>
      </c>
      <c r="T8" s="59" t="s">
        <v>5545</v>
      </c>
      <c r="U8" s="59" t="s">
        <v>6080</v>
      </c>
      <c r="V8" s="59" t="s">
        <v>5738</v>
      </c>
      <c r="W8" s="59" t="s">
        <v>5545</v>
      </c>
      <c r="X8" s="70" t="s">
        <v>5546</v>
      </c>
      <c r="Y8" s="70" t="s">
        <v>171</v>
      </c>
      <c r="Z8" s="70" t="s">
        <v>6081</v>
      </c>
      <c r="AA8" s="70" t="s">
        <v>18</v>
      </c>
      <c r="AB8" s="70" t="s">
        <v>5728</v>
      </c>
      <c r="AC8" s="70" t="s">
        <v>5733</v>
      </c>
      <c r="AD8" s="70" t="s">
        <v>2071</v>
      </c>
      <c r="AE8" s="70" t="s">
        <v>3450</v>
      </c>
      <c r="AF8" s="99" t="s">
        <v>1162</v>
      </c>
      <c r="AG8" s="70" t="s">
        <v>1170</v>
      </c>
      <c r="AH8" s="70" t="s">
        <v>3442</v>
      </c>
      <c r="AI8" s="70" t="s">
        <v>3448</v>
      </c>
      <c r="AJ8" s="70" t="s">
        <v>5552</v>
      </c>
      <c r="AK8" s="70" t="s">
        <v>18</v>
      </c>
      <c r="AL8" s="70"/>
      <c r="AM8" s="114"/>
      <c r="AN8" t="b">
        <v>0</v>
      </c>
    </row>
    <row r="9" spans="1:40" x14ac:dyDescent="0.3">
      <c r="A9" s="59" t="s">
        <v>5717</v>
      </c>
      <c r="B9" s="70" t="s">
        <v>1911</v>
      </c>
      <c r="C9" s="70" t="s">
        <v>3442</v>
      </c>
      <c r="D9" s="70" t="s">
        <v>1171</v>
      </c>
      <c r="E9" s="70" t="s">
        <v>17</v>
      </c>
      <c r="F9" s="70" t="s">
        <v>1166</v>
      </c>
      <c r="G9" s="59" t="s">
        <v>5638</v>
      </c>
      <c r="H9" s="70" t="s">
        <v>1171</v>
      </c>
      <c r="I9" s="59" t="s">
        <v>4901</v>
      </c>
      <c r="J9" s="70" t="s">
        <v>1212</v>
      </c>
      <c r="K9" s="70" t="s">
        <v>5620</v>
      </c>
      <c r="L9" s="99" t="s">
        <v>5739</v>
      </c>
      <c r="M9" s="99" t="s">
        <v>5739</v>
      </c>
      <c r="N9" s="82" t="s">
        <v>4686</v>
      </c>
      <c r="O9" s="82" t="s">
        <v>2429</v>
      </c>
      <c r="P9" s="59" t="e">
        <v>#N/A</v>
      </c>
      <c r="Q9" s="59" t="s">
        <v>2429</v>
      </c>
      <c r="R9" s="162" t="s">
        <v>4694</v>
      </c>
      <c r="S9" s="59">
        <v>1210001</v>
      </c>
      <c r="T9" s="59" t="s">
        <v>5713</v>
      </c>
      <c r="U9" s="59" t="s">
        <v>6082</v>
      </c>
      <c r="V9" s="59" t="s">
        <v>5739</v>
      </c>
      <c r="W9" s="59" t="s">
        <v>5713</v>
      </c>
      <c r="X9" s="70" t="s">
        <v>5717</v>
      </c>
      <c r="Y9" s="70" t="s">
        <v>5547</v>
      </c>
      <c r="Z9" s="70" t="s">
        <v>6083</v>
      </c>
      <c r="AA9" s="70" t="s">
        <v>18</v>
      </c>
      <c r="AB9" s="70" t="s">
        <v>5729</v>
      </c>
      <c r="AC9" s="70" t="s">
        <v>5548</v>
      </c>
      <c r="AD9" s="70" t="s">
        <v>1170</v>
      </c>
      <c r="AE9" s="70" t="s">
        <v>19</v>
      </c>
      <c r="AF9" s="99" t="s">
        <v>1162</v>
      </c>
      <c r="AG9" s="70" t="s">
        <v>1170</v>
      </c>
      <c r="AH9" s="70" t="s">
        <v>3442</v>
      </c>
      <c r="AI9" s="70" t="s">
        <v>3448</v>
      </c>
      <c r="AJ9" s="70" t="s">
        <v>5552</v>
      </c>
      <c r="AK9" s="70" t="s">
        <v>18</v>
      </c>
      <c r="AL9" s="70"/>
      <c r="AM9" s="114"/>
      <c r="AN9" t="b">
        <v>0</v>
      </c>
    </row>
    <row r="10" spans="1:40" hidden="1" x14ac:dyDescent="0.3">
      <c r="A10" s="59" t="s">
        <v>5718</v>
      </c>
      <c r="B10" s="70" t="s">
        <v>1911</v>
      </c>
      <c r="C10" s="70" t="s">
        <v>3442</v>
      </c>
      <c r="D10" s="70" t="s">
        <v>1171</v>
      </c>
      <c r="E10" s="70" t="s">
        <v>17</v>
      </c>
      <c r="F10" s="70" t="s">
        <v>1166</v>
      </c>
      <c r="G10" s="59" t="s">
        <v>5638</v>
      </c>
      <c r="H10" s="70" t="s">
        <v>1171</v>
      </c>
      <c r="I10" s="59" t="s">
        <v>4901</v>
      </c>
      <c r="J10" s="70" t="s">
        <v>1212</v>
      </c>
      <c r="K10" s="70" t="s">
        <v>5620</v>
      </c>
      <c r="L10" s="99" t="s">
        <v>5740</v>
      </c>
      <c r="M10" s="99" t="s">
        <v>5740</v>
      </c>
      <c r="N10" s="82" t="s">
        <v>4686</v>
      </c>
      <c r="O10" s="82" t="s">
        <v>2430</v>
      </c>
      <c r="P10" s="59" t="s">
        <v>2430</v>
      </c>
      <c r="Q10" s="59" t="s">
        <v>2430</v>
      </c>
      <c r="R10" s="162" t="s">
        <v>4695</v>
      </c>
      <c r="S10" s="59">
        <v>1210002</v>
      </c>
      <c r="T10" s="59" t="s">
        <v>5714</v>
      </c>
      <c r="U10" s="59" t="s">
        <v>6084</v>
      </c>
      <c r="V10" s="59" t="s">
        <v>5740</v>
      </c>
      <c r="W10" s="59" t="s">
        <v>5714</v>
      </c>
      <c r="X10" s="70" t="s">
        <v>5718</v>
      </c>
      <c r="Y10" s="70" t="s">
        <v>5722</v>
      </c>
      <c r="Z10" s="70" t="s">
        <v>6085</v>
      </c>
      <c r="AA10" s="70" t="s">
        <v>18</v>
      </c>
      <c r="AB10" s="70" t="s">
        <v>5730</v>
      </c>
      <c r="AC10" s="70" t="s">
        <v>5734</v>
      </c>
      <c r="AD10" s="70" t="s">
        <v>1170</v>
      </c>
      <c r="AE10" s="70" t="s">
        <v>19</v>
      </c>
      <c r="AF10" s="99" t="s">
        <v>1162</v>
      </c>
      <c r="AG10" s="70" t="s">
        <v>1170</v>
      </c>
      <c r="AH10" s="70" t="s">
        <v>3442</v>
      </c>
      <c r="AI10" s="70" t="s">
        <v>3448</v>
      </c>
      <c r="AJ10" s="70" t="s">
        <v>5552</v>
      </c>
      <c r="AK10" s="70" t="s">
        <v>18</v>
      </c>
      <c r="AL10" s="70"/>
      <c r="AM10" s="114"/>
      <c r="AN10" t="b">
        <v>0</v>
      </c>
    </row>
    <row r="11" spans="1:40" x14ac:dyDescent="0.3">
      <c r="A11" s="59" t="s">
        <v>5719</v>
      </c>
      <c r="B11" s="70" t="s">
        <v>1911</v>
      </c>
      <c r="C11" s="70" t="s">
        <v>3442</v>
      </c>
      <c r="D11" s="70" t="s">
        <v>1171</v>
      </c>
      <c r="E11" s="70" t="s">
        <v>17</v>
      </c>
      <c r="F11" s="70" t="s">
        <v>1166</v>
      </c>
      <c r="G11" s="59" t="s">
        <v>5638</v>
      </c>
      <c r="H11" s="70" t="s">
        <v>1171</v>
      </c>
      <c r="I11" s="59" t="s">
        <v>4901</v>
      </c>
      <c r="J11" s="70" t="s">
        <v>1212</v>
      </c>
      <c r="K11" s="70" t="s">
        <v>5620</v>
      </c>
      <c r="L11" s="99" t="s">
        <v>5741</v>
      </c>
      <c r="M11" s="99" t="s">
        <v>5741</v>
      </c>
      <c r="N11" s="82" t="s">
        <v>4686</v>
      </c>
      <c r="O11" s="82" t="s">
        <v>5924</v>
      </c>
      <c r="P11" s="59" t="e">
        <v>#N/A</v>
      </c>
      <c r="Q11" s="59" t="s">
        <v>5924</v>
      </c>
      <c r="R11" s="162" t="s">
        <v>4696</v>
      </c>
      <c r="S11" s="59">
        <v>1210003</v>
      </c>
      <c r="T11" s="59" t="s">
        <v>5715</v>
      </c>
      <c r="U11" s="59" t="s">
        <v>6086</v>
      </c>
      <c r="V11" s="59" t="s">
        <v>5741</v>
      </c>
      <c r="W11" s="59" t="s">
        <v>5715</v>
      </c>
      <c r="X11" s="70" t="s">
        <v>5719</v>
      </c>
      <c r="Y11" s="70" t="s">
        <v>5723</v>
      </c>
      <c r="Z11" s="70" t="s">
        <v>6087</v>
      </c>
      <c r="AA11" s="70" t="s">
        <v>18</v>
      </c>
      <c r="AB11" s="70" t="s">
        <v>5731</v>
      </c>
      <c r="AC11" s="70" t="s">
        <v>5735</v>
      </c>
      <c r="AD11" s="70" t="s">
        <v>1170</v>
      </c>
      <c r="AE11" s="70" t="s">
        <v>19</v>
      </c>
      <c r="AF11" s="99" t="s">
        <v>1162</v>
      </c>
      <c r="AG11" s="70" t="s">
        <v>1170</v>
      </c>
      <c r="AH11" s="70" t="s">
        <v>3442</v>
      </c>
      <c r="AI11" s="70" t="s">
        <v>3448</v>
      </c>
      <c r="AJ11" s="70" t="s">
        <v>5552</v>
      </c>
      <c r="AK11" s="70" t="s">
        <v>18</v>
      </c>
      <c r="AL11" s="70"/>
      <c r="AM11" s="114"/>
      <c r="AN11" t="b">
        <v>0</v>
      </c>
    </row>
    <row r="12" spans="1:40" hidden="1" x14ac:dyDescent="0.3">
      <c r="A12" s="59" t="s">
        <v>5720</v>
      </c>
      <c r="B12" s="70" t="s">
        <v>1911</v>
      </c>
      <c r="C12" s="70" t="s">
        <v>3442</v>
      </c>
      <c r="D12" s="70" t="s">
        <v>1171</v>
      </c>
      <c r="E12" s="70" t="s">
        <v>17</v>
      </c>
      <c r="F12" s="70" t="s">
        <v>1166</v>
      </c>
      <c r="G12" s="59" t="s">
        <v>5638</v>
      </c>
      <c r="H12" s="70" t="s">
        <v>1171</v>
      </c>
      <c r="I12" s="59" t="s">
        <v>4901</v>
      </c>
      <c r="J12" s="70" t="s">
        <v>1212</v>
      </c>
      <c r="K12" s="70" t="s">
        <v>5620</v>
      </c>
      <c r="L12" s="99" t="s">
        <v>5742</v>
      </c>
      <c r="M12" s="99" t="s">
        <v>5742</v>
      </c>
      <c r="N12" s="82" t="s">
        <v>4686</v>
      </c>
      <c r="O12" s="82" t="s">
        <v>5925</v>
      </c>
      <c r="P12" s="59" t="s">
        <v>5925</v>
      </c>
      <c r="Q12" s="59" t="s">
        <v>5925</v>
      </c>
      <c r="R12" s="162" t="s">
        <v>4697</v>
      </c>
      <c r="S12" s="59">
        <v>1210004</v>
      </c>
      <c r="T12" s="59" t="s">
        <v>5716</v>
      </c>
      <c r="U12" s="59" t="s">
        <v>6088</v>
      </c>
      <c r="V12" s="59" t="s">
        <v>5742</v>
      </c>
      <c r="W12" s="59" t="s">
        <v>5716</v>
      </c>
      <c r="X12" s="70" t="s">
        <v>5720</v>
      </c>
      <c r="Y12" s="70" t="s">
        <v>5724</v>
      </c>
      <c r="Z12" s="70" t="s">
        <v>6089</v>
      </c>
      <c r="AA12" s="70" t="s">
        <v>18</v>
      </c>
      <c r="AB12" s="70" t="s">
        <v>5732</v>
      </c>
      <c r="AC12" s="70" t="s">
        <v>5736</v>
      </c>
      <c r="AD12" s="70" t="s">
        <v>1170</v>
      </c>
      <c r="AE12" s="70" t="s">
        <v>19</v>
      </c>
      <c r="AF12" s="99" t="s">
        <v>1162</v>
      </c>
      <c r="AG12" s="70" t="s">
        <v>1170</v>
      </c>
      <c r="AH12" s="70" t="s">
        <v>3442</v>
      </c>
      <c r="AI12" s="70" t="s">
        <v>3448</v>
      </c>
      <c r="AJ12" s="70" t="s">
        <v>5552</v>
      </c>
      <c r="AK12" s="70" t="s">
        <v>18</v>
      </c>
      <c r="AL12" s="70"/>
      <c r="AM12" s="114"/>
      <c r="AN12" t="b">
        <v>0</v>
      </c>
    </row>
    <row r="13" spans="1:40" hidden="1" x14ac:dyDescent="0.3">
      <c r="A13" s="59" t="s">
        <v>5653</v>
      </c>
      <c r="B13" s="70" t="s">
        <v>1911</v>
      </c>
      <c r="C13" s="70" t="s">
        <v>3442</v>
      </c>
      <c r="D13" s="70" t="s">
        <v>1171</v>
      </c>
      <c r="E13" s="70" t="s">
        <v>17</v>
      </c>
      <c r="F13" s="70" t="s">
        <v>1166</v>
      </c>
      <c r="G13" s="59" t="s">
        <v>5638</v>
      </c>
      <c r="H13" s="70" t="s">
        <v>1171</v>
      </c>
      <c r="I13" s="59" t="s">
        <v>4901</v>
      </c>
      <c r="J13" s="70" t="s">
        <v>1212</v>
      </c>
      <c r="K13" s="70" t="s">
        <v>5620</v>
      </c>
      <c r="L13" s="82">
        <v>1210011</v>
      </c>
      <c r="M13" s="99">
        <v>1210011</v>
      </c>
      <c r="N13" s="82" t="s">
        <v>4686</v>
      </c>
      <c r="O13" s="82" t="s">
        <v>5926</v>
      </c>
      <c r="P13" s="59" t="s">
        <v>5926</v>
      </c>
      <c r="Q13" s="59" t="s">
        <v>5926</v>
      </c>
      <c r="R13" s="162" t="s">
        <v>4704</v>
      </c>
      <c r="S13" s="59">
        <v>1210011</v>
      </c>
      <c r="T13" s="59" t="s">
        <v>5653</v>
      </c>
      <c r="U13" s="59" t="s">
        <v>6090</v>
      </c>
      <c r="V13" s="59">
        <v>1210011</v>
      </c>
      <c r="W13" s="59" t="s">
        <v>5653</v>
      </c>
      <c r="X13" s="59" t="s">
        <v>5653</v>
      </c>
      <c r="Y13" s="70" t="s">
        <v>5922</v>
      </c>
      <c r="Z13" s="70" t="s">
        <v>6090</v>
      </c>
      <c r="AA13" s="70" t="s">
        <v>18</v>
      </c>
      <c r="AB13" s="70" t="s">
        <v>774</v>
      </c>
      <c r="AC13" s="70" t="s">
        <v>774</v>
      </c>
      <c r="AD13" s="70" t="s">
        <v>2071</v>
      </c>
      <c r="AE13" s="70" t="s">
        <v>3450</v>
      </c>
      <c r="AF13" s="99" t="s">
        <v>1162</v>
      </c>
      <c r="AG13" s="70" t="s">
        <v>1170</v>
      </c>
      <c r="AH13" s="70" t="s">
        <v>3442</v>
      </c>
      <c r="AI13" s="70" t="s">
        <v>3448</v>
      </c>
      <c r="AJ13" s="70" t="s">
        <v>5552</v>
      </c>
      <c r="AK13" s="70" t="s">
        <v>18</v>
      </c>
      <c r="AL13" s="108" t="s">
        <v>5606</v>
      </c>
      <c r="AM13" s="108" t="s">
        <v>5606</v>
      </c>
      <c r="AN13" t="b">
        <v>0</v>
      </c>
    </row>
    <row r="14" spans="1:40" hidden="1" x14ac:dyDescent="0.3">
      <c r="A14" s="59" t="s">
        <v>3448</v>
      </c>
      <c r="B14" s="70" t="s">
        <v>1911</v>
      </c>
      <c r="C14" s="70" t="s">
        <v>3442</v>
      </c>
      <c r="D14" s="70" t="s">
        <v>1171</v>
      </c>
      <c r="E14" s="70" t="s">
        <v>17</v>
      </c>
      <c r="F14" s="70" t="s">
        <v>1166</v>
      </c>
      <c r="G14" s="59" t="s">
        <v>5638</v>
      </c>
      <c r="H14" s="70" t="s">
        <v>1171</v>
      </c>
      <c r="I14" s="59" t="s">
        <v>4901</v>
      </c>
      <c r="J14" s="70" t="s">
        <v>1212</v>
      </c>
      <c r="K14" s="70" t="s">
        <v>5620</v>
      </c>
      <c r="L14" s="82">
        <v>12100</v>
      </c>
      <c r="M14" s="99">
        <v>12100</v>
      </c>
      <c r="N14" s="82" t="s">
        <v>4686</v>
      </c>
      <c r="O14" s="82" t="s">
        <v>2431</v>
      </c>
      <c r="P14" s="59" t="s">
        <v>2431</v>
      </c>
      <c r="Q14" s="59" t="s">
        <v>5926</v>
      </c>
      <c r="R14" s="162" t="s">
        <v>4689</v>
      </c>
      <c r="S14" s="59">
        <v>12100</v>
      </c>
      <c r="T14" s="59" t="s">
        <v>3448</v>
      </c>
      <c r="U14" s="59" t="s">
        <v>5552</v>
      </c>
      <c r="V14" s="59">
        <v>12100</v>
      </c>
      <c r="W14" s="59" t="s">
        <v>3448</v>
      </c>
      <c r="X14" s="70" t="s">
        <v>3448</v>
      </c>
      <c r="Y14" s="70" t="s">
        <v>5552</v>
      </c>
      <c r="Z14" s="70" t="s">
        <v>6091</v>
      </c>
      <c r="AA14" s="70" t="s">
        <v>18</v>
      </c>
      <c r="AB14" s="70" t="s">
        <v>3898</v>
      </c>
      <c r="AC14" s="70" t="s">
        <v>774</v>
      </c>
      <c r="AD14" s="70" t="s">
        <v>1805</v>
      </c>
      <c r="AE14" s="70" t="s">
        <v>1222</v>
      </c>
      <c r="AF14" s="99" t="s">
        <v>3414</v>
      </c>
      <c r="AG14" s="70" t="s">
        <v>1170</v>
      </c>
      <c r="AH14" s="70" t="s">
        <v>3442</v>
      </c>
      <c r="AI14" s="70" t="s">
        <v>5233</v>
      </c>
      <c r="AJ14" s="70" t="s">
        <v>5234</v>
      </c>
      <c r="AK14" s="70" t="s">
        <v>18</v>
      </c>
      <c r="AL14" s="70" t="s">
        <v>5947</v>
      </c>
      <c r="AM14" s="108" t="s">
        <v>5607</v>
      </c>
      <c r="AN14" t="s">
        <v>5609</v>
      </c>
    </row>
    <row r="15" spans="1:40" hidden="1" x14ac:dyDescent="0.3">
      <c r="A15" s="59" t="s">
        <v>5583</v>
      </c>
      <c r="B15" s="70" t="s">
        <v>1911</v>
      </c>
      <c r="C15" s="70" t="s">
        <v>3442</v>
      </c>
      <c r="D15" s="70" t="s">
        <v>1806</v>
      </c>
      <c r="E15" s="70" t="s">
        <v>1201</v>
      </c>
      <c r="F15" s="70" t="s">
        <v>1201</v>
      </c>
      <c r="G15" s="59" t="s">
        <v>5630</v>
      </c>
      <c r="H15" s="70" t="s">
        <v>4725</v>
      </c>
      <c r="I15" s="59" t="s">
        <v>4901</v>
      </c>
      <c r="J15" s="70" t="s">
        <v>1367</v>
      </c>
      <c r="K15" s="70" t="s">
        <v>1163</v>
      </c>
      <c r="L15" s="82" t="s">
        <v>5601</v>
      </c>
      <c r="M15" s="99" t="s">
        <v>5601</v>
      </c>
      <c r="N15" s="82" t="s">
        <v>4686</v>
      </c>
      <c r="O15" s="82" t="s">
        <v>5927</v>
      </c>
      <c r="P15" s="59" t="s">
        <v>5927</v>
      </c>
      <c r="Q15" s="59" t="s">
        <v>5927</v>
      </c>
      <c r="R15" s="162" t="s">
        <v>5604</v>
      </c>
      <c r="S15" s="59"/>
      <c r="T15" s="59" t="s">
        <v>5583</v>
      </c>
      <c r="U15" s="59" t="s">
        <v>5582</v>
      </c>
      <c r="V15" s="59" t="s">
        <v>5601</v>
      </c>
      <c r="W15" s="59" t="s">
        <v>5583</v>
      </c>
      <c r="X15" s="70" t="s">
        <v>5583</v>
      </c>
      <c r="Y15" s="70" t="s">
        <v>5582</v>
      </c>
      <c r="Z15" s="70" t="s">
        <v>5961</v>
      </c>
      <c r="AA15" s="70" t="s">
        <v>18</v>
      </c>
      <c r="AB15" s="70" t="s">
        <v>774</v>
      </c>
      <c r="AC15" s="70" t="s">
        <v>774</v>
      </c>
      <c r="AD15" s="70" t="s">
        <v>2069</v>
      </c>
      <c r="AE15" s="70" t="s">
        <v>3445</v>
      </c>
      <c r="AF15" s="99" t="s">
        <v>2486</v>
      </c>
      <c r="AG15" s="70" t="s">
        <v>1170</v>
      </c>
      <c r="AH15" s="70" t="s">
        <v>3442</v>
      </c>
      <c r="AI15" s="70" t="s">
        <v>4406</v>
      </c>
      <c r="AJ15" s="70" t="s">
        <v>3890</v>
      </c>
      <c r="AK15" s="70" t="s">
        <v>1367</v>
      </c>
      <c r="AL15" s="70"/>
      <c r="AM15" s="114"/>
      <c r="AN15" t="b">
        <v>0</v>
      </c>
    </row>
    <row r="16" spans="1:40" hidden="1" x14ac:dyDescent="0.3">
      <c r="A16" s="59" t="s">
        <v>4732</v>
      </c>
      <c r="B16" s="70" t="s">
        <v>1911</v>
      </c>
      <c r="C16" s="70" t="s">
        <v>3442</v>
      </c>
      <c r="D16" s="70" t="s">
        <v>1171</v>
      </c>
      <c r="E16" s="70" t="s">
        <v>17</v>
      </c>
      <c r="F16" s="70" t="s">
        <v>1166</v>
      </c>
      <c r="G16" s="59" t="s">
        <v>5638</v>
      </c>
      <c r="H16" s="70" t="s">
        <v>1218</v>
      </c>
      <c r="I16" s="59" t="s">
        <v>4901</v>
      </c>
      <c r="J16" s="70" t="s">
        <v>2860</v>
      </c>
      <c r="K16" s="59" t="s">
        <v>5627</v>
      </c>
      <c r="L16" s="99" t="s">
        <v>3893</v>
      </c>
      <c r="M16" s="99" t="s">
        <v>3893</v>
      </c>
      <c r="N16" s="82" t="s">
        <v>4686</v>
      </c>
      <c r="O16" s="59" t="s">
        <v>2361</v>
      </c>
      <c r="P16" s="59" t="s">
        <v>2361</v>
      </c>
      <c r="Q16" s="59" t="s">
        <v>2361</v>
      </c>
      <c r="R16" s="162" t="s">
        <v>4705</v>
      </c>
      <c r="S16" s="59" t="s">
        <v>2361</v>
      </c>
      <c r="T16" s="59" t="s">
        <v>4732</v>
      </c>
      <c r="U16" s="59" t="s">
        <v>3894</v>
      </c>
      <c r="V16" s="59" t="s">
        <v>3893</v>
      </c>
      <c r="W16" s="59" t="s">
        <v>4732</v>
      </c>
      <c r="X16" s="70" t="s">
        <v>4732</v>
      </c>
      <c r="Y16" s="70" t="s">
        <v>3894</v>
      </c>
      <c r="Z16" s="70" t="s">
        <v>6092</v>
      </c>
      <c r="AA16" s="70" t="s">
        <v>63</v>
      </c>
      <c r="AB16" s="70" t="s">
        <v>3896</v>
      </c>
      <c r="AC16" s="70" t="s">
        <v>774</v>
      </c>
      <c r="AD16" s="70" t="s">
        <v>1218</v>
      </c>
      <c r="AE16" s="70" t="s">
        <v>1404</v>
      </c>
      <c r="AF16" s="99" t="s">
        <v>3414</v>
      </c>
      <c r="AG16" s="70" t="s">
        <v>1170</v>
      </c>
      <c r="AH16" s="70" t="s">
        <v>3442</v>
      </c>
      <c r="AI16" s="70" t="s">
        <v>5583</v>
      </c>
      <c r="AJ16" s="70" t="s">
        <v>5582</v>
      </c>
      <c r="AK16" s="70" t="s">
        <v>18</v>
      </c>
      <c r="AL16" s="70"/>
      <c r="AM16" s="108" t="s">
        <v>5607</v>
      </c>
      <c r="AN16" t="b">
        <v>0</v>
      </c>
    </row>
    <row r="17" spans="1:40" hidden="1" x14ac:dyDescent="0.3">
      <c r="A17" s="59" t="s">
        <v>4733</v>
      </c>
      <c r="B17" s="70" t="s">
        <v>1911</v>
      </c>
      <c r="C17" s="70" t="s">
        <v>3442</v>
      </c>
      <c r="D17" s="70" t="s">
        <v>1171</v>
      </c>
      <c r="E17" s="70" t="s">
        <v>17</v>
      </c>
      <c r="F17" s="70" t="s">
        <v>1166</v>
      </c>
      <c r="G17" s="59" t="s">
        <v>5638</v>
      </c>
      <c r="H17" s="70" t="s">
        <v>1218</v>
      </c>
      <c r="I17" s="59" t="s">
        <v>4901</v>
      </c>
      <c r="J17" s="70" t="s">
        <v>2860</v>
      </c>
      <c r="K17" s="59" t="s">
        <v>5627</v>
      </c>
      <c r="L17" s="82" t="s">
        <v>2961</v>
      </c>
      <c r="M17" s="99" t="s">
        <v>2961</v>
      </c>
      <c r="N17" s="82" t="s">
        <v>4686</v>
      </c>
      <c r="O17" s="59" t="s">
        <v>2961</v>
      </c>
      <c r="P17" s="59" t="s">
        <v>2961</v>
      </c>
      <c r="Q17" s="59" t="s">
        <v>2961</v>
      </c>
      <c r="R17" s="162" t="s">
        <v>4742</v>
      </c>
      <c r="S17" s="59" t="s">
        <v>2961</v>
      </c>
      <c r="T17" s="59" t="s">
        <v>4733</v>
      </c>
      <c r="U17" s="59" t="s">
        <v>6093</v>
      </c>
      <c r="V17" s="59" t="s">
        <v>2961</v>
      </c>
      <c r="W17" s="59" t="s">
        <v>4733</v>
      </c>
      <c r="X17" s="70" t="s">
        <v>4733</v>
      </c>
      <c r="Y17" s="70" t="s">
        <v>3894</v>
      </c>
      <c r="Z17" s="70" t="s">
        <v>6092</v>
      </c>
      <c r="AA17" s="70" t="s">
        <v>63</v>
      </c>
      <c r="AB17" s="70" t="s">
        <v>3896</v>
      </c>
      <c r="AC17" s="70" t="s">
        <v>774</v>
      </c>
      <c r="AD17" s="70" t="s">
        <v>1218</v>
      </c>
      <c r="AE17" s="70" t="s">
        <v>1404</v>
      </c>
      <c r="AF17" s="99" t="s">
        <v>1162</v>
      </c>
      <c r="AG17" s="70" t="s">
        <v>1170</v>
      </c>
      <c r="AH17" s="70" t="s">
        <v>3442</v>
      </c>
      <c r="AI17" s="70" t="s">
        <v>4732</v>
      </c>
      <c r="AJ17" s="70" t="s">
        <v>3894</v>
      </c>
      <c r="AK17" s="70" t="s">
        <v>63</v>
      </c>
      <c r="AL17" s="70"/>
      <c r="AM17" s="108" t="s">
        <v>5606</v>
      </c>
      <c r="AN17" t="b">
        <v>1</v>
      </c>
    </row>
    <row r="18" spans="1:40" hidden="1" x14ac:dyDescent="0.3">
      <c r="A18" s="59" t="s">
        <v>3874</v>
      </c>
      <c r="B18" s="70" t="s">
        <v>1911</v>
      </c>
      <c r="C18" s="70" t="s">
        <v>3442</v>
      </c>
      <c r="D18" s="70" t="s">
        <v>1171</v>
      </c>
      <c r="E18" s="70" t="s">
        <v>17</v>
      </c>
      <c r="F18" s="70" t="s">
        <v>1166</v>
      </c>
      <c r="G18" s="59" t="s">
        <v>5638</v>
      </c>
      <c r="H18" s="70" t="s">
        <v>1218</v>
      </c>
      <c r="I18" s="59" t="s">
        <v>4901</v>
      </c>
      <c r="J18" s="70" t="s">
        <v>2860</v>
      </c>
      <c r="K18" s="59" t="s">
        <v>5627</v>
      </c>
      <c r="L18" s="99" t="s">
        <v>3956</v>
      </c>
      <c r="M18" s="99" t="s">
        <v>3956</v>
      </c>
      <c r="N18" s="82" t="s">
        <v>4686</v>
      </c>
      <c r="O18" s="59" t="s">
        <v>2368</v>
      </c>
      <c r="P18" s="59" t="s">
        <v>2368</v>
      </c>
      <c r="Q18" s="59" t="s">
        <v>2368</v>
      </c>
      <c r="R18" s="162" t="s">
        <v>4707</v>
      </c>
      <c r="S18" s="59" t="s">
        <v>2368</v>
      </c>
      <c r="T18" s="59" t="s">
        <v>3957</v>
      </c>
      <c r="U18" s="59" t="s">
        <v>6094</v>
      </c>
      <c r="V18" s="59" t="s">
        <v>3956</v>
      </c>
      <c r="W18" s="59" t="s">
        <v>3957</v>
      </c>
      <c r="X18" s="70" t="s">
        <v>3874</v>
      </c>
      <c r="Y18" s="70" t="s">
        <v>5639</v>
      </c>
      <c r="Z18" s="70" t="s">
        <v>6095</v>
      </c>
      <c r="AA18" s="70" t="s">
        <v>1803</v>
      </c>
      <c r="AB18" s="70" t="s">
        <v>5803</v>
      </c>
      <c r="AC18" s="70" t="s">
        <v>5573</v>
      </c>
      <c r="AD18" s="70" t="s">
        <v>2071</v>
      </c>
      <c r="AE18" s="70" t="s">
        <v>3450</v>
      </c>
      <c r="AF18" s="99" t="s">
        <v>1162</v>
      </c>
      <c r="AG18" s="70" t="s">
        <v>1170</v>
      </c>
      <c r="AH18" s="70" t="s">
        <v>3442</v>
      </c>
      <c r="AI18" s="70" t="s">
        <v>3873</v>
      </c>
      <c r="AJ18" s="70" t="s">
        <v>1711</v>
      </c>
      <c r="AK18" s="70" t="s">
        <v>26</v>
      </c>
      <c r="AL18" s="70"/>
      <c r="AM18" s="114"/>
      <c r="AN18" t="b">
        <v>0</v>
      </c>
    </row>
    <row r="19" spans="1:40" hidden="1" x14ac:dyDescent="0.3">
      <c r="A19" s="59" t="s">
        <v>3875</v>
      </c>
      <c r="B19" s="70" t="s">
        <v>1911</v>
      </c>
      <c r="C19" s="70" t="s">
        <v>3442</v>
      </c>
      <c r="D19" s="70" t="s">
        <v>1171</v>
      </c>
      <c r="E19" s="70" t="s">
        <v>17</v>
      </c>
      <c r="F19" s="70" t="s">
        <v>1166</v>
      </c>
      <c r="G19" s="59" t="s">
        <v>5638</v>
      </c>
      <c r="H19" s="70" t="s">
        <v>1218</v>
      </c>
      <c r="I19" s="59" t="s">
        <v>4901</v>
      </c>
      <c r="J19" s="70" t="s">
        <v>2860</v>
      </c>
      <c r="K19" s="59" t="s">
        <v>5627</v>
      </c>
      <c r="L19" s="99" t="s">
        <v>5794</v>
      </c>
      <c r="M19" s="99" t="s">
        <v>5794</v>
      </c>
      <c r="N19" s="82" t="s">
        <v>4686</v>
      </c>
      <c r="O19" s="59" t="s">
        <v>2369</v>
      </c>
      <c r="P19" s="59" t="s">
        <v>2369</v>
      </c>
      <c r="Q19" s="59" t="s">
        <v>2369</v>
      </c>
      <c r="R19" s="162" t="s">
        <v>4708</v>
      </c>
      <c r="S19" s="59" t="s">
        <v>2369</v>
      </c>
      <c r="T19" s="59" t="s">
        <v>3959</v>
      </c>
      <c r="U19" s="59" t="s">
        <v>6096</v>
      </c>
      <c r="V19" s="59" t="s">
        <v>5794</v>
      </c>
      <c r="W19" s="59" t="s">
        <v>3959</v>
      </c>
      <c r="X19" s="70" t="s">
        <v>3875</v>
      </c>
      <c r="Y19" s="70" t="s">
        <v>5788</v>
      </c>
      <c r="Z19" s="70" t="s">
        <v>6097</v>
      </c>
      <c r="AA19" s="70" t="s">
        <v>26</v>
      </c>
      <c r="AB19" s="70" t="s">
        <v>5804</v>
      </c>
      <c r="AC19" s="70" t="s">
        <v>5814</v>
      </c>
      <c r="AD19" s="70" t="s">
        <v>2071</v>
      </c>
      <c r="AE19" s="70" t="s">
        <v>3450</v>
      </c>
      <c r="AF19" s="99" t="s">
        <v>1162</v>
      </c>
      <c r="AG19" s="70" t="s">
        <v>1170</v>
      </c>
      <c r="AH19" s="70" t="s">
        <v>3442</v>
      </c>
      <c r="AI19" s="70" t="s">
        <v>3873</v>
      </c>
      <c r="AJ19" s="70" t="s">
        <v>1711</v>
      </c>
      <c r="AK19" s="70" t="s">
        <v>26</v>
      </c>
      <c r="AL19" s="70"/>
      <c r="AM19" s="114"/>
      <c r="AN19" t="b">
        <v>0</v>
      </c>
    </row>
    <row r="20" spans="1:40" hidden="1" x14ac:dyDescent="0.3">
      <c r="A20" s="59" t="s">
        <v>3876</v>
      </c>
      <c r="B20" s="70" t="s">
        <v>1911</v>
      </c>
      <c r="C20" s="70" t="s">
        <v>3442</v>
      </c>
      <c r="D20" s="70" t="s">
        <v>1171</v>
      </c>
      <c r="E20" s="70" t="s">
        <v>17</v>
      </c>
      <c r="F20" s="70" t="s">
        <v>1166</v>
      </c>
      <c r="G20" s="59" t="s">
        <v>5638</v>
      </c>
      <c r="H20" s="70" t="s">
        <v>1218</v>
      </c>
      <c r="I20" s="59" t="s">
        <v>4901</v>
      </c>
      <c r="J20" s="70" t="s">
        <v>2860</v>
      </c>
      <c r="K20" s="59" t="s">
        <v>5627</v>
      </c>
      <c r="L20" s="99" t="s">
        <v>5581</v>
      </c>
      <c r="M20" s="99" t="s">
        <v>5581</v>
      </c>
      <c r="N20" s="82" t="s">
        <v>4686</v>
      </c>
      <c r="O20" s="59" t="s">
        <v>2370</v>
      </c>
      <c r="P20" s="59" t="s">
        <v>2370</v>
      </c>
      <c r="Q20" s="59" t="s">
        <v>2370</v>
      </c>
      <c r="R20" s="162" t="s">
        <v>4709</v>
      </c>
      <c r="S20" s="59" t="s">
        <v>2370</v>
      </c>
      <c r="T20" s="59" t="s">
        <v>3961</v>
      </c>
      <c r="U20" s="59" t="s">
        <v>6098</v>
      </c>
      <c r="V20" s="59" t="s">
        <v>5581</v>
      </c>
      <c r="W20" s="59" t="s">
        <v>3961</v>
      </c>
      <c r="X20" s="70" t="s">
        <v>3876</v>
      </c>
      <c r="Y20" s="70" t="s">
        <v>1425</v>
      </c>
      <c r="Z20" s="70" t="s">
        <v>6099</v>
      </c>
      <c r="AA20" s="70" t="s">
        <v>26</v>
      </c>
      <c r="AB20" s="70" t="s">
        <v>1427</v>
      </c>
      <c r="AC20" s="70" t="s">
        <v>5574</v>
      </c>
      <c r="AD20" s="70" t="s">
        <v>2071</v>
      </c>
      <c r="AE20" s="70" t="s">
        <v>3450</v>
      </c>
      <c r="AF20" s="99" t="s">
        <v>1162</v>
      </c>
      <c r="AG20" s="70" t="s">
        <v>1170</v>
      </c>
      <c r="AH20" s="70" t="s">
        <v>3442</v>
      </c>
      <c r="AI20" s="70" t="s">
        <v>3873</v>
      </c>
      <c r="AJ20" s="70" t="s">
        <v>1711</v>
      </c>
      <c r="AK20" s="70" t="s">
        <v>26</v>
      </c>
      <c r="AL20" s="70"/>
      <c r="AM20" s="114"/>
      <c r="AN20" t="b">
        <v>0</v>
      </c>
    </row>
    <row r="21" spans="1:40" hidden="1" x14ac:dyDescent="0.3">
      <c r="A21" s="59" t="s">
        <v>3877</v>
      </c>
      <c r="B21" s="70" t="s">
        <v>1911</v>
      </c>
      <c r="C21" s="70" t="s">
        <v>3442</v>
      </c>
      <c r="D21" s="70" t="s">
        <v>1171</v>
      </c>
      <c r="E21" s="70" t="s">
        <v>17</v>
      </c>
      <c r="F21" s="70" t="s">
        <v>1166</v>
      </c>
      <c r="G21" s="59" t="s">
        <v>5638</v>
      </c>
      <c r="H21" s="70" t="s">
        <v>1218</v>
      </c>
      <c r="I21" s="59" t="s">
        <v>4901</v>
      </c>
      <c r="J21" s="70" t="s">
        <v>2860</v>
      </c>
      <c r="K21" s="59" t="s">
        <v>5627</v>
      </c>
      <c r="L21" s="99" t="s">
        <v>3962</v>
      </c>
      <c r="M21" s="99" t="s">
        <v>3962</v>
      </c>
      <c r="N21" s="82" t="s">
        <v>4686</v>
      </c>
      <c r="O21" s="59" t="s">
        <v>2371</v>
      </c>
      <c r="P21" s="59" t="s">
        <v>2371</v>
      </c>
      <c r="Q21" s="59" t="s">
        <v>2371</v>
      </c>
      <c r="R21" s="162" t="s">
        <v>4710</v>
      </c>
      <c r="S21" s="59" t="s">
        <v>2371</v>
      </c>
      <c r="T21" s="59" t="s">
        <v>3963</v>
      </c>
      <c r="U21" s="59" t="s">
        <v>6100</v>
      </c>
      <c r="V21" s="59" t="s">
        <v>3962</v>
      </c>
      <c r="W21" s="59" t="s">
        <v>3963</v>
      </c>
      <c r="X21" s="70" t="s">
        <v>3877</v>
      </c>
      <c r="Y21" s="70" t="s">
        <v>3968</v>
      </c>
      <c r="Z21" s="70" t="s">
        <v>6101</v>
      </c>
      <c r="AA21" s="70" t="s">
        <v>461</v>
      </c>
      <c r="AB21" s="70" t="s">
        <v>5805</v>
      </c>
      <c r="AC21" s="70" t="s">
        <v>5575</v>
      </c>
      <c r="AD21" s="70" t="s">
        <v>2071</v>
      </c>
      <c r="AE21" s="70" t="s">
        <v>3450</v>
      </c>
      <c r="AF21" s="99" t="s">
        <v>1162</v>
      </c>
      <c r="AG21" s="70" t="s">
        <v>1170</v>
      </c>
      <c r="AH21" s="70" t="s">
        <v>3442</v>
      </c>
      <c r="AI21" s="70" t="s">
        <v>3873</v>
      </c>
      <c r="AJ21" s="70" t="s">
        <v>1711</v>
      </c>
      <c r="AK21" s="70" t="s">
        <v>26</v>
      </c>
      <c r="AL21" s="70"/>
      <c r="AM21" s="114"/>
      <c r="AN21" t="b">
        <v>0</v>
      </c>
    </row>
    <row r="22" spans="1:40" hidden="1" x14ac:dyDescent="0.3">
      <c r="A22" s="59" t="s">
        <v>3966</v>
      </c>
      <c r="B22" s="70" t="s">
        <v>1911</v>
      </c>
      <c r="C22" s="70" t="s">
        <v>3442</v>
      </c>
      <c r="D22" s="70" t="s">
        <v>1171</v>
      </c>
      <c r="E22" s="70" t="s">
        <v>17</v>
      </c>
      <c r="F22" s="70" t="s">
        <v>1166</v>
      </c>
      <c r="G22" s="59" t="s">
        <v>5638</v>
      </c>
      <c r="H22" s="70" t="s">
        <v>1218</v>
      </c>
      <c r="I22" s="59" t="s">
        <v>4901</v>
      </c>
      <c r="J22" s="70" t="s">
        <v>2860</v>
      </c>
      <c r="K22" s="59" t="s">
        <v>5627</v>
      </c>
      <c r="L22" s="99" t="s">
        <v>3964</v>
      </c>
      <c r="M22" s="99" t="s">
        <v>3964</v>
      </c>
      <c r="N22" s="82" t="s">
        <v>4686</v>
      </c>
      <c r="O22" s="59" t="s">
        <v>2372</v>
      </c>
      <c r="P22" s="59" t="s">
        <v>2372</v>
      </c>
      <c r="Q22" s="59" t="s">
        <v>2372</v>
      </c>
      <c r="R22" s="162" t="s">
        <v>4711</v>
      </c>
      <c r="S22" s="59" t="s">
        <v>2372</v>
      </c>
      <c r="T22" s="59" t="s">
        <v>3965</v>
      </c>
      <c r="U22" s="59" t="s">
        <v>6102</v>
      </c>
      <c r="V22" s="59" t="s">
        <v>3964</v>
      </c>
      <c r="W22" s="59" t="s">
        <v>3965</v>
      </c>
      <c r="X22" s="70" t="s">
        <v>3966</v>
      </c>
      <c r="Y22" s="70" t="s">
        <v>1435</v>
      </c>
      <c r="Z22" s="70" t="s">
        <v>6103</v>
      </c>
      <c r="AA22" s="70" t="s">
        <v>63</v>
      </c>
      <c r="AB22" s="70" t="s">
        <v>1437</v>
      </c>
      <c r="AC22" s="70" t="s">
        <v>5576</v>
      </c>
      <c r="AD22" s="70" t="s">
        <v>2071</v>
      </c>
      <c r="AE22" s="70" t="s">
        <v>3450</v>
      </c>
      <c r="AF22" s="99" t="s">
        <v>1162</v>
      </c>
      <c r="AG22" s="70" t="s">
        <v>1170</v>
      </c>
      <c r="AH22" s="70" t="s">
        <v>3442</v>
      </c>
      <c r="AI22" s="70" t="s">
        <v>3873</v>
      </c>
      <c r="AJ22" s="70" t="s">
        <v>1711</v>
      </c>
      <c r="AK22" s="70" t="s">
        <v>26</v>
      </c>
      <c r="AL22" s="70"/>
      <c r="AM22" s="114"/>
      <c r="AN22" t="b">
        <v>0</v>
      </c>
    </row>
    <row r="23" spans="1:40" hidden="1" x14ac:dyDescent="0.3">
      <c r="A23" s="59" t="s">
        <v>5780</v>
      </c>
      <c r="B23" s="70" t="s">
        <v>1911</v>
      </c>
      <c r="C23" s="70" t="s">
        <v>3442</v>
      </c>
      <c r="D23" s="70" t="s">
        <v>1171</v>
      </c>
      <c r="E23" s="70" t="s">
        <v>17</v>
      </c>
      <c r="F23" s="70" t="s">
        <v>1166</v>
      </c>
      <c r="G23" s="59" t="s">
        <v>5638</v>
      </c>
      <c r="H23" s="70" t="s">
        <v>1218</v>
      </c>
      <c r="I23" s="59" t="s">
        <v>4901</v>
      </c>
      <c r="J23" s="70" t="s">
        <v>2860</v>
      </c>
      <c r="K23" s="59" t="s">
        <v>5627</v>
      </c>
      <c r="L23" s="99" t="s">
        <v>5795</v>
      </c>
      <c r="M23" s="99" t="s">
        <v>5795</v>
      </c>
      <c r="N23" s="82" t="s">
        <v>4686</v>
      </c>
      <c r="O23" s="82" t="s">
        <v>2435</v>
      </c>
      <c r="P23" s="59" t="s">
        <v>2435</v>
      </c>
      <c r="Q23" s="59" t="s">
        <v>2435</v>
      </c>
      <c r="R23" s="162" t="s">
        <v>4712</v>
      </c>
      <c r="S23" s="59" t="s">
        <v>2372</v>
      </c>
      <c r="T23" s="59" t="s">
        <v>5772</v>
      </c>
      <c r="U23" s="59" t="s">
        <v>6104</v>
      </c>
      <c r="V23" s="82" t="s">
        <v>5795</v>
      </c>
      <c r="W23" s="59" t="s">
        <v>5772</v>
      </c>
      <c r="X23" s="70" t="s">
        <v>5780</v>
      </c>
      <c r="Y23" s="70" t="s">
        <v>3998</v>
      </c>
      <c r="Z23" s="70" t="s">
        <v>6105</v>
      </c>
      <c r="AA23" s="70" t="s">
        <v>26</v>
      </c>
      <c r="AB23" s="70" t="s">
        <v>5806</v>
      </c>
      <c r="AC23" s="70" t="s">
        <v>5579</v>
      </c>
      <c r="AD23" s="70" t="s">
        <v>1170</v>
      </c>
      <c r="AE23" s="70" t="s">
        <v>19</v>
      </c>
      <c r="AF23" s="99" t="s">
        <v>1162</v>
      </c>
      <c r="AG23" s="70" t="s">
        <v>1170</v>
      </c>
      <c r="AH23" s="70" t="s">
        <v>3442</v>
      </c>
      <c r="AI23" s="70" t="s">
        <v>3873</v>
      </c>
      <c r="AJ23" s="70" t="s">
        <v>1711</v>
      </c>
      <c r="AK23" s="70" t="s">
        <v>26</v>
      </c>
      <c r="AL23" s="70"/>
      <c r="AM23" s="114"/>
      <c r="AN23" t="b">
        <v>0</v>
      </c>
    </row>
    <row r="24" spans="1:40" hidden="1" x14ac:dyDescent="0.3">
      <c r="A24" s="59" t="s">
        <v>5781</v>
      </c>
      <c r="B24" s="70" t="s">
        <v>1911</v>
      </c>
      <c r="C24" s="70" t="s">
        <v>3442</v>
      </c>
      <c r="D24" s="70" t="s">
        <v>1171</v>
      </c>
      <c r="E24" s="70" t="s">
        <v>17</v>
      </c>
      <c r="F24" s="70" t="s">
        <v>1166</v>
      </c>
      <c r="G24" s="59" t="s">
        <v>5638</v>
      </c>
      <c r="H24" s="70" t="s">
        <v>1218</v>
      </c>
      <c r="I24" s="59" t="s">
        <v>4901</v>
      </c>
      <c r="J24" s="70" t="s">
        <v>2860</v>
      </c>
      <c r="K24" s="59" t="s">
        <v>5627</v>
      </c>
      <c r="L24" s="99" t="s">
        <v>5796</v>
      </c>
      <c r="M24" s="99" t="s">
        <v>5796</v>
      </c>
      <c r="N24" s="82" t="s">
        <v>4686</v>
      </c>
      <c r="O24" s="82" t="s">
        <v>5910</v>
      </c>
      <c r="P24" s="59" t="s">
        <v>5910</v>
      </c>
      <c r="Q24" s="59" t="s">
        <v>5910</v>
      </c>
      <c r="R24" s="162" t="s">
        <v>4713</v>
      </c>
      <c r="S24" s="59" t="s">
        <v>2372</v>
      </c>
      <c r="T24" s="59" t="s">
        <v>5773</v>
      </c>
      <c r="U24" s="59" t="s">
        <v>6106</v>
      </c>
      <c r="V24" s="82" t="s">
        <v>5796</v>
      </c>
      <c r="W24" s="59" t="s">
        <v>5773</v>
      </c>
      <c r="X24" s="70" t="s">
        <v>5781</v>
      </c>
      <c r="Y24" s="70" t="s">
        <v>5577</v>
      </c>
      <c r="Z24" s="70" t="s">
        <v>6107</v>
      </c>
      <c r="AA24" s="70" t="s">
        <v>26</v>
      </c>
      <c r="AB24" s="70" t="s">
        <v>5807</v>
      </c>
      <c r="AC24" s="70" t="s">
        <v>5578</v>
      </c>
      <c r="AD24" s="70" t="s">
        <v>1170</v>
      </c>
      <c r="AE24" s="70" t="s">
        <v>19</v>
      </c>
      <c r="AF24" s="99" t="s">
        <v>1162</v>
      </c>
      <c r="AG24" s="70" t="s">
        <v>1170</v>
      </c>
      <c r="AH24" s="70" t="s">
        <v>3442</v>
      </c>
      <c r="AI24" s="70" t="s">
        <v>3873</v>
      </c>
      <c r="AJ24" s="70" t="s">
        <v>1711</v>
      </c>
      <c r="AK24" s="70" t="s">
        <v>26</v>
      </c>
      <c r="AL24" s="70"/>
      <c r="AM24" s="114"/>
      <c r="AN24" t="b">
        <v>0</v>
      </c>
    </row>
    <row r="25" spans="1:40" x14ac:dyDescent="0.3">
      <c r="A25" s="59" t="s">
        <v>5782</v>
      </c>
      <c r="B25" s="70" t="s">
        <v>1911</v>
      </c>
      <c r="C25" s="70" t="s">
        <v>3442</v>
      </c>
      <c r="D25" s="70" t="s">
        <v>1171</v>
      </c>
      <c r="E25" s="70" t="s">
        <v>17</v>
      </c>
      <c r="F25" s="70" t="s">
        <v>1166</v>
      </c>
      <c r="G25" s="59" t="s">
        <v>5638</v>
      </c>
      <c r="H25" s="70" t="s">
        <v>1218</v>
      </c>
      <c r="I25" s="59" t="s">
        <v>4901</v>
      </c>
      <c r="J25" s="70" t="s">
        <v>2860</v>
      </c>
      <c r="K25" s="59" t="s">
        <v>5627</v>
      </c>
      <c r="L25" s="99" t="s">
        <v>5797</v>
      </c>
      <c r="M25" s="99" t="s">
        <v>5797</v>
      </c>
      <c r="N25" s="82" t="s">
        <v>4686</v>
      </c>
      <c r="O25" s="82" t="s">
        <v>5911</v>
      </c>
      <c r="P25" s="59" t="e">
        <v>#N/A</v>
      </c>
      <c r="Q25" s="59" t="s">
        <v>5911</v>
      </c>
      <c r="R25" s="162" t="s">
        <v>4714</v>
      </c>
      <c r="S25" s="59" t="s">
        <v>2372</v>
      </c>
      <c r="T25" s="59" t="s">
        <v>5774</v>
      </c>
      <c r="U25" s="59" t="s">
        <v>6108</v>
      </c>
      <c r="V25" s="82" t="s">
        <v>5797</v>
      </c>
      <c r="W25" s="59" t="s">
        <v>5774</v>
      </c>
      <c r="X25" s="70" t="s">
        <v>5782</v>
      </c>
      <c r="Y25" s="70" t="s">
        <v>5793</v>
      </c>
      <c r="Z25" s="70" t="s">
        <v>6109</v>
      </c>
      <c r="AA25" s="70" t="s">
        <v>26</v>
      </c>
      <c r="AB25" s="70" t="s">
        <v>5808</v>
      </c>
      <c r="AC25" s="70" t="s">
        <v>5815</v>
      </c>
      <c r="AD25" s="70" t="s">
        <v>1170</v>
      </c>
      <c r="AE25" s="70" t="s">
        <v>19</v>
      </c>
      <c r="AF25" s="99" t="s">
        <v>1162</v>
      </c>
      <c r="AG25" s="70" t="s">
        <v>1170</v>
      </c>
      <c r="AH25" s="70" t="s">
        <v>3442</v>
      </c>
      <c r="AI25" s="70" t="s">
        <v>3873</v>
      </c>
      <c r="AJ25" s="70" t="s">
        <v>1711</v>
      </c>
      <c r="AK25" s="70" t="s">
        <v>26</v>
      </c>
      <c r="AL25" s="70"/>
      <c r="AM25" s="114"/>
      <c r="AN25" t="b">
        <v>0</v>
      </c>
    </row>
    <row r="26" spans="1:40" x14ac:dyDescent="0.3">
      <c r="A26" s="59" t="s">
        <v>5783</v>
      </c>
      <c r="B26" s="70" t="s">
        <v>1911</v>
      </c>
      <c r="C26" s="70" t="s">
        <v>3442</v>
      </c>
      <c r="D26" s="70" t="s">
        <v>1171</v>
      </c>
      <c r="E26" s="70" t="s">
        <v>17</v>
      </c>
      <c r="F26" s="70" t="s">
        <v>1166</v>
      </c>
      <c r="G26" s="59" t="s">
        <v>5638</v>
      </c>
      <c r="H26" s="70" t="s">
        <v>1218</v>
      </c>
      <c r="I26" s="59" t="s">
        <v>4901</v>
      </c>
      <c r="J26" s="70" t="s">
        <v>2860</v>
      </c>
      <c r="K26" s="59" t="s">
        <v>5627</v>
      </c>
      <c r="L26" s="99" t="s">
        <v>5798</v>
      </c>
      <c r="M26" s="99" t="s">
        <v>5798</v>
      </c>
      <c r="N26" s="82" t="s">
        <v>4686</v>
      </c>
      <c r="O26" s="82" t="s">
        <v>5912</v>
      </c>
      <c r="P26" s="59" t="e">
        <v>#N/A</v>
      </c>
      <c r="Q26" s="59" t="s">
        <v>5912</v>
      </c>
      <c r="R26" s="162" t="s">
        <v>4715</v>
      </c>
      <c r="S26" s="59" t="s">
        <v>2372</v>
      </c>
      <c r="T26" s="59" t="s">
        <v>5775</v>
      </c>
      <c r="U26" s="59" t="s">
        <v>6110</v>
      </c>
      <c r="V26" s="82" t="s">
        <v>5798</v>
      </c>
      <c r="W26" s="59" t="s">
        <v>5775</v>
      </c>
      <c r="X26" s="70" t="s">
        <v>5783</v>
      </c>
      <c r="Y26" s="70" t="s">
        <v>5789</v>
      </c>
      <c r="Z26" s="70" t="s">
        <v>6111</v>
      </c>
      <c r="AA26" s="70" t="s">
        <v>26</v>
      </c>
      <c r="AB26" s="70" t="s">
        <v>5809</v>
      </c>
      <c r="AC26" s="70" t="s">
        <v>5816</v>
      </c>
      <c r="AD26" s="70" t="s">
        <v>1170</v>
      </c>
      <c r="AE26" s="70" t="s">
        <v>19</v>
      </c>
      <c r="AF26" s="99" t="s">
        <v>1162</v>
      </c>
      <c r="AG26" s="70" t="s">
        <v>1170</v>
      </c>
      <c r="AH26" s="70" t="s">
        <v>3442</v>
      </c>
      <c r="AI26" s="70" t="s">
        <v>3873</v>
      </c>
      <c r="AJ26" s="70" t="s">
        <v>1711</v>
      </c>
      <c r="AK26" s="70" t="s">
        <v>26</v>
      </c>
      <c r="AL26" s="70"/>
      <c r="AM26" s="114"/>
      <c r="AN26" t="b">
        <v>0</v>
      </c>
    </row>
    <row r="27" spans="1:40" x14ac:dyDescent="0.3">
      <c r="A27" s="59" t="s">
        <v>5784</v>
      </c>
      <c r="B27" s="70" t="s">
        <v>1911</v>
      </c>
      <c r="C27" s="70" t="s">
        <v>3442</v>
      </c>
      <c r="D27" s="70" t="s">
        <v>1171</v>
      </c>
      <c r="E27" s="70" t="s">
        <v>17</v>
      </c>
      <c r="F27" s="70" t="s">
        <v>1166</v>
      </c>
      <c r="G27" s="59" t="s">
        <v>5638</v>
      </c>
      <c r="H27" s="70" t="s">
        <v>1218</v>
      </c>
      <c r="I27" s="59" t="s">
        <v>4901</v>
      </c>
      <c r="J27" s="70" t="s">
        <v>2860</v>
      </c>
      <c r="K27" s="59" t="s">
        <v>5627</v>
      </c>
      <c r="L27" s="99" t="s">
        <v>5799</v>
      </c>
      <c r="M27" s="99" t="s">
        <v>5799</v>
      </c>
      <c r="N27" s="82" t="s">
        <v>4686</v>
      </c>
      <c r="O27" s="82" t="s">
        <v>5913</v>
      </c>
      <c r="P27" s="59" t="e">
        <v>#N/A</v>
      </c>
      <c r="Q27" s="59" t="s">
        <v>5913</v>
      </c>
      <c r="R27" s="162" t="s">
        <v>4716</v>
      </c>
      <c r="S27" s="59" t="s">
        <v>2372</v>
      </c>
      <c r="T27" s="59" t="s">
        <v>5776</v>
      </c>
      <c r="U27" s="59" t="s">
        <v>6112</v>
      </c>
      <c r="V27" s="82" t="s">
        <v>5799</v>
      </c>
      <c r="W27" s="59" t="s">
        <v>5776</v>
      </c>
      <c r="X27" s="70" t="s">
        <v>5784</v>
      </c>
      <c r="Y27" s="70" t="s">
        <v>5790</v>
      </c>
      <c r="Z27" s="70" t="s">
        <v>6113</v>
      </c>
      <c r="AA27" s="70" t="s">
        <v>26</v>
      </c>
      <c r="AB27" s="70" t="s">
        <v>5810</v>
      </c>
      <c r="AC27" s="70" t="s">
        <v>5817</v>
      </c>
      <c r="AD27" s="70" t="s">
        <v>1170</v>
      </c>
      <c r="AE27" s="70" t="s">
        <v>19</v>
      </c>
      <c r="AF27" s="99" t="s">
        <v>1162</v>
      </c>
      <c r="AG27" s="70" t="s">
        <v>1170</v>
      </c>
      <c r="AH27" s="70" t="s">
        <v>3442</v>
      </c>
      <c r="AI27" s="70" t="s">
        <v>3873</v>
      </c>
      <c r="AJ27" s="70" t="s">
        <v>1711</v>
      </c>
      <c r="AK27" s="70" t="s">
        <v>26</v>
      </c>
      <c r="AL27" s="70"/>
      <c r="AM27" s="114"/>
      <c r="AN27" t="b">
        <v>0</v>
      </c>
    </row>
    <row r="28" spans="1:40" hidden="1" x14ac:dyDescent="0.3">
      <c r="A28" s="59" t="s">
        <v>5785</v>
      </c>
      <c r="B28" s="70" t="s">
        <v>1911</v>
      </c>
      <c r="C28" s="70" t="s">
        <v>3442</v>
      </c>
      <c r="D28" s="70" t="s">
        <v>1171</v>
      </c>
      <c r="E28" s="70" t="s">
        <v>17</v>
      </c>
      <c r="F28" s="70" t="s">
        <v>1166</v>
      </c>
      <c r="G28" s="59" t="s">
        <v>5638</v>
      </c>
      <c r="H28" s="70" t="s">
        <v>1218</v>
      </c>
      <c r="I28" s="59" t="s">
        <v>4901</v>
      </c>
      <c r="J28" s="70" t="s">
        <v>2860</v>
      </c>
      <c r="K28" s="59" t="s">
        <v>5627</v>
      </c>
      <c r="L28" s="99" t="s">
        <v>5800</v>
      </c>
      <c r="M28" s="99" t="s">
        <v>5800</v>
      </c>
      <c r="N28" s="82" t="s">
        <v>4686</v>
      </c>
      <c r="O28" s="82" t="s">
        <v>5914</v>
      </c>
      <c r="P28" s="59" t="s">
        <v>5914</v>
      </c>
      <c r="Q28" s="59" t="s">
        <v>5914</v>
      </c>
      <c r="R28" s="162" t="s">
        <v>4743</v>
      </c>
      <c r="S28" s="59" t="s">
        <v>2372</v>
      </c>
      <c r="T28" s="59" t="s">
        <v>5777</v>
      </c>
      <c r="U28" s="59" t="s">
        <v>6114</v>
      </c>
      <c r="V28" s="82" t="s">
        <v>5800</v>
      </c>
      <c r="W28" s="59" t="s">
        <v>5777</v>
      </c>
      <c r="X28" s="70" t="s">
        <v>5785</v>
      </c>
      <c r="Y28" s="70" t="s">
        <v>5791</v>
      </c>
      <c r="Z28" s="70" t="s">
        <v>6115</v>
      </c>
      <c r="AA28" s="70" t="s">
        <v>26</v>
      </c>
      <c r="AB28" s="70" t="s">
        <v>5811</v>
      </c>
      <c r="AC28" s="70" t="s">
        <v>5818</v>
      </c>
      <c r="AD28" s="70" t="s">
        <v>1170</v>
      </c>
      <c r="AE28" s="70" t="s">
        <v>19</v>
      </c>
      <c r="AF28" s="99" t="s">
        <v>1162</v>
      </c>
      <c r="AG28" s="70" t="s">
        <v>1170</v>
      </c>
      <c r="AH28" s="70" t="s">
        <v>3442</v>
      </c>
      <c r="AI28" s="70" t="s">
        <v>3873</v>
      </c>
      <c r="AJ28" s="70" t="s">
        <v>1711</v>
      </c>
      <c r="AK28" s="70" t="s">
        <v>26</v>
      </c>
      <c r="AL28" s="70"/>
      <c r="AM28" s="114"/>
      <c r="AN28" t="b">
        <v>0</v>
      </c>
    </row>
    <row r="29" spans="1:40" hidden="1" x14ac:dyDescent="0.3">
      <c r="A29" s="59" t="s">
        <v>5786</v>
      </c>
      <c r="B29" s="70" t="s">
        <v>1911</v>
      </c>
      <c r="C29" s="70" t="s">
        <v>3442</v>
      </c>
      <c r="D29" s="70" t="s">
        <v>1171</v>
      </c>
      <c r="E29" s="70" t="s">
        <v>17</v>
      </c>
      <c r="F29" s="70" t="s">
        <v>1166</v>
      </c>
      <c r="G29" s="59" t="s">
        <v>5638</v>
      </c>
      <c r="H29" s="70" t="s">
        <v>1218</v>
      </c>
      <c r="I29" s="59" t="s">
        <v>4901</v>
      </c>
      <c r="J29" s="70" t="s">
        <v>2860</v>
      </c>
      <c r="K29" s="59" t="s">
        <v>5627</v>
      </c>
      <c r="L29" s="99" t="s">
        <v>5801</v>
      </c>
      <c r="M29" s="99" t="s">
        <v>5801</v>
      </c>
      <c r="N29" s="82" t="s">
        <v>4686</v>
      </c>
      <c r="O29" s="82" t="s">
        <v>5915</v>
      </c>
      <c r="P29" s="59" t="s">
        <v>5915</v>
      </c>
      <c r="Q29" s="59" t="s">
        <v>5915</v>
      </c>
      <c r="R29" s="162" t="s">
        <v>4744</v>
      </c>
      <c r="S29" s="59" t="s">
        <v>2372</v>
      </c>
      <c r="T29" s="59" t="s">
        <v>5778</v>
      </c>
      <c r="U29" s="59" t="s">
        <v>6116</v>
      </c>
      <c r="V29" s="82" t="s">
        <v>5801</v>
      </c>
      <c r="W29" s="59" t="s">
        <v>5778</v>
      </c>
      <c r="X29" s="70" t="s">
        <v>5786</v>
      </c>
      <c r="Y29" s="70" t="s">
        <v>5792</v>
      </c>
      <c r="Z29" s="70" t="s">
        <v>6117</v>
      </c>
      <c r="AA29" s="70" t="s">
        <v>26</v>
      </c>
      <c r="AB29" s="70" t="s">
        <v>5812</v>
      </c>
      <c r="AC29" s="70" t="s">
        <v>5580</v>
      </c>
      <c r="AD29" s="70" t="s">
        <v>1170</v>
      </c>
      <c r="AE29" s="70" t="s">
        <v>19</v>
      </c>
      <c r="AF29" s="99" t="s">
        <v>1162</v>
      </c>
      <c r="AG29" s="70" t="s">
        <v>1170</v>
      </c>
      <c r="AH29" s="70" t="s">
        <v>3442</v>
      </c>
      <c r="AI29" s="70" t="s">
        <v>3873</v>
      </c>
      <c r="AJ29" s="70" t="s">
        <v>1711</v>
      </c>
      <c r="AK29" s="70" t="s">
        <v>26</v>
      </c>
      <c r="AL29" s="70"/>
      <c r="AM29" s="114"/>
      <c r="AN29" t="b">
        <v>0</v>
      </c>
    </row>
    <row r="30" spans="1:40" hidden="1" x14ac:dyDescent="0.3">
      <c r="A30" s="59" t="s">
        <v>5787</v>
      </c>
      <c r="B30" s="70" t="s">
        <v>1911</v>
      </c>
      <c r="C30" s="70" t="s">
        <v>3442</v>
      </c>
      <c r="D30" s="70" t="s">
        <v>1171</v>
      </c>
      <c r="E30" s="70" t="s">
        <v>17</v>
      </c>
      <c r="F30" s="70" t="s">
        <v>1166</v>
      </c>
      <c r="G30" s="59" t="s">
        <v>5638</v>
      </c>
      <c r="H30" s="70" t="s">
        <v>1218</v>
      </c>
      <c r="I30" s="59" t="s">
        <v>4901</v>
      </c>
      <c r="J30" s="70" t="s">
        <v>2860</v>
      </c>
      <c r="K30" s="59" t="s">
        <v>5627</v>
      </c>
      <c r="L30" s="99" t="s">
        <v>5802</v>
      </c>
      <c r="M30" s="99" t="s">
        <v>5802</v>
      </c>
      <c r="N30" s="82" t="s">
        <v>4686</v>
      </c>
      <c r="O30" s="82" t="s">
        <v>5916</v>
      </c>
      <c r="P30" s="59" t="s">
        <v>5916</v>
      </c>
      <c r="Q30" s="59" t="s">
        <v>5916</v>
      </c>
      <c r="R30" s="162" t="s">
        <v>4745</v>
      </c>
      <c r="S30" s="59" t="s">
        <v>2372</v>
      </c>
      <c r="T30" s="59" t="s">
        <v>5779</v>
      </c>
      <c r="U30" s="59" t="s">
        <v>6118</v>
      </c>
      <c r="V30" s="82" t="s">
        <v>5802</v>
      </c>
      <c r="W30" s="59" t="s">
        <v>5779</v>
      </c>
      <c r="X30" s="70" t="s">
        <v>5787</v>
      </c>
      <c r="Y30" s="70" t="s">
        <v>4441</v>
      </c>
      <c r="Z30" s="70" t="s">
        <v>6119</v>
      </c>
      <c r="AA30" s="70" t="s">
        <v>26</v>
      </c>
      <c r="AB30" s="70" t="s">
        <v>5813</v>
      </c>
      <c r="AC30" s="70" t="s">
        <v>5819</v>
      </c>
      <c r="AD30" s="70" t="s">
        <v>1170</v>
      </c>
      <c r="AE30" s="70" t="s">
        <v>19</v>
      </c>
      <c r="AF30" s="99" t="s">
        <v>1162</v>
      </c>
      <c r="AG30" s="70" t="s">
        <v>1170</v>
      </c>
      <c r="AH30" s="70" t="s">
        <v>3442</v>
      </c>
      <c r="AI30" s="70" t="s">
        <v>3873</v>
      </c>
      <c r="AJ30" s="70" t="s">
        <v>1711</v>
      </c>
      <c r="AK30" s="70" t="s">
        <v>26</v>
      </c>
      <c r="AL30" s="70"/>
      <c r="AM30" s="114"/>
      <c r="AN30" t="b">
        <v>0</v>
      </c>
    </row>
    <row r="31" spans="1:40" hidden="1" x14ac:dyDescent="0.3">
      <c r="A31" s="59" t="s">
        <v>5654</v>
      </c>
      <c r="B31" s="70" t="s">
        <v>1911</v>
      </c>
      <c r="C31" s="70" t="s">
        <v>3442</v>
      </c>
      <c r="D31" s="70" t="s">
        <v>1171</v>
      </c>
      <c r="E31" s="70" t="s">
        <v>17</v>
      </c>
      <c r="F31" s="70" t="s">
        <v>1166</v>
      </c>
      <c r="G31" s="59" t="s">
        <v>5638</v>
      </c>
      <c r="H31" s="70" t="s">
        <v>1218</v>
      </c>
      <c r="I31" s="59" t="s">
        <v>4901</v>
      </c>
      <c r="J31" s="70" t="s">
        <v>2860</v>
      </c>
      <c r="K31" s="59" t="s">
        <v>5627</v>
      </c>
      <c r="L31" s="82" t="s">
        <v>2963</v>
      </c>
      <c r="M31" s="99" t="s">
        <v>2963</v>
      </c>
      <c r="N31" s="82" t="s">
        <v>4686</v>
      </c>
      <c r="O31" s="59" t="s">
        <v>2963</v>
      </c>
      <c r="P31" s="59" t="s">
        <v>2963</v>
      </c>
      <c r="Q31" s="59" t="s">
        <v>2963</v>
      </c>
      <c r="R31" s="162" t="s">
        <v>4748</v>
      </c>
      <c r="S31" s="59" t="s">
        <v>2963</v>
      </c>
      <c r="T31" s="70" t="s">
        <v>5654</v>
      </c>
      <c r="U31" s="59" t="s">
        <v>6120</v>
      </c>
      <c r="V31" s="59" t="s">
        <v>2963</v>
      </c>
      <c r="W31" s="70" t="s">
        <v>5654</v>
      </c>
      <c r="X31" s="70" t="s">
        <v>5654</v>
      </c>
      <c r="Y31" s="70" t="s">
        <v>5922</v>
      </c>
      <c r="Z31" s="70" t="s">
        <v>6120</v>
      </c>
      <c r="AA31" s="70" t="s">
        <v>26</v>
      </c>
      <c r="AB31" s="70" t="s">
        <v>774</v>
      </c>
      <c r="AC31" s="70" t="s">
        <v>774</v>
      </c>
      <c r="AD31" s="70" t="s">
        <v>2071</v>
      </c>
      <c r="AE31" s="70" t="s">
        <v>3450</v>
      </c>
      <c r="AF31" s="99" t="s">
        <v>1162</v>
      </c>
      <c r="AG31" s="70" t="s">
        <v>1170</v>
      </c>
      <c r="AH31" s="70" t="s">
        <v>3442</v>
      </c>
      <c r="AI31" s="70" t="s">
        <v>3873</v>
      </c>
      <c r="AJ31" s="70" t="s">
        <v>1711</v>
      </c>
      <c r="AK31" s="70" t="s">
        <v>26</v>
      </c>
      <c r="AL31" s="108" t="s">
        <v>5606</v>
      </c>
      <c r="AM31" s="108" t="s">
        <v>5606</v>
      </c>
      <c r="AN31" t="b">
        <v>1</v>
      </c>
    </row>
    <row r="32" spans="1:40" hidden="1" x14ac:dyDescent="0.3">
      <c r="A32" s="59" t="s">
        <v>3873</v>
      </c>
      <c r="B32" s="70" t="s">
        <v>1911</v>
      </c>
      <c r="C32" s="70" t="s">
        <v>3442</v>
      </c>
      <c r="D32" s="70" t="s">
        <v>1171</v>
      </c>
      <c r="E32" s="70" t="s">
        <v>17</v>
      </c>
      <c r="F32" s="70" t="s">
        <v>1166</v>
      </c>
      <c r="G32" s="59" t="s">
        <v>5638</v>
      </c>
      <c r="H32" s="70" t="s">
        <v>1218</v>
      </c>
      <c r="I32" s="59" t="s">
        <v>4901</v>
      </c>
      <c r="J32" s="70" t="s">
        <v>2860</v>
      </c>
      <c r="K32" s="59" t="s">
        <v>5627</v>
      </c>
      <c r="L32" s="99" t="s">
        <v>1712</v>
      </c>
      <c r="M32" s="99" t="s">
        <v>1712</v>
      </c>
      <c r="N32" s="82" t="s">
        <v>4686</v>
      </c>
      <c r="O32" s="82" t="s">
        <v>2436</v>
      </c>
      <c r="P32" s="59" t="s">
        <v>2436</v>
      </c>
      <c r="Q32" s="59" t="s">
        <v>2963</v>
      </c>
      <c r="R32" s="162" t="s">
        <v>4706</v>
      </c>
      <c r="S32" s="59">
        <v>12110</v>
      </c>
      <c r="T32" s="59" t="s">
        <v>3873</v>
      </c>
      <c r="U32" s="59" t="s">
        <v>1711</v>
      </c>
      <c r="V32" s="59" t="s">
        <v>1712</v>
      </c>
      <c r="W32" s="59" t="s">
        <v>3873</v>
      </c>
      <c r="X32" s="70" t="s">
        <v>3873</v>
      </c>
      <c r="Y32" s="70" t="s">
        <v>1711</v>
      </c>
      <c r="Z32" s="70" t="s">
        <v>6121</v>
      </c>
      <c r="AA32" s="70" t="s">
        <v>26</v>
      </c>
      <c r="AB32" s="70" t="s">
        <v>3955</v>
      </c>
      <c r="AC32" s="70" t="s">
        <v>774</v>
      </c>
      <c r="AD32" s="70" t="s">
        <v>1805</v>
      </c>
      <c r="AE32" s="70" t="s">
        <v>1222</v>
      </c>
      <c r="AF32" s="99" t="s">
        <v>3414</v>
      </c>
      <c r="AG32" s="70" t="s">
        <v>1170</v>
      </c>
      <c r="AH32" s="70" t="s">
        <v>3442</v>
      </c>
      <c r="AI32" s="70" t="s">
        <v>5233</v>
      </c>
      <c r="AJ32" s="70" t="s">
        <v>5234</v>
      </c>
      <c r="AK32" s="70" t="s">
        <v>18</v>
      </c>
      <c r="AL32" s="70" t="s">
        <v>5947</v>
      </c>
      <c r="AM32" s="108" t="s">
        <v>5607</v>
      </c>
      <c r="AN32" t="b">
        <v>0</v>
      </c>
    </row>
    <row r="33" spans="1:40" hidden="1" x14ac:dyDescent="0.3">
      <c r="A33" s="59" t="s">
        <v>4734</v>
      </c>
      <c r="B33" s="70" t="s">
        <v>1911</v>
      </c>
      <c r="C33" s="70" t="s">
        <v>3442</v>
      </c>
      <c r="D33" s="70" t="s">
        <v>1171</v>
      </c>
      <c r="E33" s="70" t="s">
        <v>17</v>
      </c>
      <c r="F33" s="70" t="s">
        <v>1166</v>
      </c>
      <c r="G33" s="59" t="s">
        <v>5638</v>
      </c>
      <c r="H33" s="70" t="s">
        <v>1806</v>
      </c>
      <c r="I33" s="161" t="s">
        <v>4900</v>
      </c>
      <c r="J33" s="70" t="s">
        <v>2863</v>
      </c>
      <c r="K33" s="59" t="s">
        <v>5623</v>
      </c>
      <c r="L33" s="99" t="s">
        <v>1521</v>
      </c>
      <c r="M33" s="99" t="s">
        <v>1521</v>
      </c>
      <c r="N33" s="82" t="s">
        <v>4686</v>
      </c>
      <c r="O33" s="82" t="s">
        <v>2416</v>
      </c>
      <c r="P33" s="59" t="s">
        <v>2416</v>
      </c>
      <c r="Q33" s="59" t="s">
        <v>2416</v>
      </c>
      <c r="R33" s="162" t="s">
        <v>4717</v>
      </c>
      <c r="S33" s="59">
        <v>14100</v>
      </c>
      <c r="T33" s="59" t="s">
        <v>4734</v>
      </c>
      <c r="U33" s="59" t="s">
        <v>3895</v>
      </c>
      <c r="V33" s="59" t="s">
        <v>1521</v>
      </c>
      <c r="W33" s="59" t="s">
        <v>4734</v>
      </c>
      <c r="X33" s="70" t="s">
        <v>4734</v>
      </c>
      <c r="Y33" s="70" t="s">
        <v>3895</v>
      </c>
      <c r="Z33" s="70" t="s">
        <v>6122</v>
      </c>
      <c r="AA33" s="70" t="s">
        <v>260</v>
      </c>
      <c r="AB33" s="70" t="s">
        <v>3897</v>
      </c>
      <c r="AC33" s="70" t="s">
        <v>774</v>
      </c>
      <c r="AD33" s="70" t="s">
        <v>1218</v>
      </c>
      <c r="AE33" s="70" t="s">
        <v>1404</v>
      </c>
      <c r="AF33" s="99" t="s">
        <v>3414</v>
      </c>
      <c r="AG33" s="70" t="s">
        <v>1170</v>
      </c>
      <c r="AH33" s="70" t="s">
        <v>3442</v>
      </c>
      <c r="AI33" s="70" t="s">
        <v>5583</v>
      </c>
      <c r="AJ33" s="70" t="s">
        <v>5582</v>
      </c>
      <c r="AK33" s="70" t="s">
        <v>18</v>
      </c>
      <c r="AL33" s="70"/>
      <c r="AM33" s="108" t="s">
        <v>5607</v>
      </c>
      <c r="AN33" t="b">
        <v>0</v>
      </c>
    </row>
    <row r="34" spans="1:40" hidden="1" x14ac:dyDescent="0.3">
      <c r="A34" s="59" t="s">
        <v>4735</v>
      </c>
      <c r="B34" s="70" t="s">
        <v>1911</v>
      </c>
      <c r="C34" s="70" t="s">
        <v>3442</v>
      </c>
      <c r="D34" s="70" t="s">
        <v>1171</v>
      </c>
      <c r="E34" s="70" t="s">
        <v>17</v>
      </c>
      <c r="F34" s="70" t="s">
        <v>1166</v>
      </c>
      <c r="G34" s="59" t="s">
        <v>5638</v>
      </c>
      <c r="H34" s="70" t="s">
        <v>1806</v>
      </c>
      <c r="I34" s="161" t="s">
        <v>4900</v>
      </c>
      <c r="J34" s="70" t="s">
        <v>2863</v>
      </c>
      <c r="K34" s="59" t="s">
        <v>5623</v>
      </c>
      <c r="L34" s="82" t="s">
        <v>2386</v>
      </c>
      <c r="M34" s="99" t="s">
        <v>2386</v>
      </c>
      <c r="N34" s="82" t="s">
        <v>4686</v>
      </c>
      <c r="O34" s="59" t="s">
        <v>2386</v>
      </c>
      <c r="P34" s="59" t="s">
        <v>2386</v>
      </c>
      <c r="Q34" s="59" t="s">
        <v>2386</v>
      </c>
      <c r="R34" s="162" t="s">
        <v>4749</v>
      </c>
      <c r="S34" s="59" t="s">
        <v>2386</v>
      </c>
      <c r="T34" s="59" t="s">
        <v>4735</v>
      </c>
      <c r="U34" s="59" t="s">
        <v>6123</v>
      </c>
      <c r="V34" s="59" t="s">
        <v>2386</v>
      </c>
      <c r="W34" s="59" t="s">
        <v>4735</v>
      </c>
      <c r="X34" s="70" t="s">
        <v>4735</v>
      </c>
      <c r="Y34" s="70" t="s">
        <v>3895</v>
      </c>
      <c r="Z34" s="70" t="s">
        <v>6122</v>
      </c>
      <c r="AA34" s="70" t="s">
        <v>260</v>
      </c>
      <c r="AB34" s="70" t="s">
        <v>3897</v>
      </c>
      <c r="AC34" s="70" t="s">
        <v>774</v>
      </c>
      <c r="AD34" s="70" t="s">
        <v>1218</v>
      </c>
      <c r="AE34" s="70" t="s">
        <v>1404</v>
      </c>
      <c r="AF34" s="99" t="s">
        <v>1162</v>
      </c>
      <c r="AG34" s="70" t="s">
        <v>1170</v>
      </c>
      <c r="AH34" s="70" t="s">
        <v>3442</v>
      </c>
      <c r="AI34" s="70" t="s">
        <v>4734</v>
      </c>
      <c r="AJ34" s="70" t="s">
        <v>3895</v>
      </c>
      <c r="AK34" s="70" t="s">
        <v>260</v>
      </c>
      <c r="AL34" s="70"/>
      <c r="AM34" s="108" t="s">
        <v>5606</v>
      </c>
      <c r="AN34" t="b">
        <v>1</v>
      </c>
    </row>
    <row r="35" spans="1:40" hidden="1" x14ac:dyDescent="0.3">
      <c r="A35" s="59" t="s">
        <v>3465</v>
      </c>
      <c r="B35" s="70" t="s">
        <v>1911</v>
      </c>
      <c r="C35" s="70" t="s">
        <v>3442</v>
      </c>
      <c r="D35" s="70" t="s">
        <v>1171</v>
      </c>
      <c r="E35" s="70" t="s">
        <v>17</v>
      </c>
      <c r="F35" s="70" t="s">
        <v>1166</v>
      </c>
      <c r="G35" s="59" t="s">
        <v>5638</v>
      </c>
      <c r="H35" s="70" t="s">
        <v>1806</v>
      </c>
      <c r="I35" s="161" t="s">
        <v>4900</v>
      </c>
      <c r="J35" s="70" t="s">
        <v>2863</v>
      </c>
      <c r="K35" s="59" t="s">
        <v>5623</v>
      </c>
      <c r="L35" s="99" t="s">
        <v>4018</v>
      </c>
      <c r="M35" s="99" t="s">
        <v>4018</v>
      </c>
      <c r="N35" s="82" t="s">
        <v>4686</v>
      </c>
      <c r="O35" s="59" t="s">
        <v>2381</v>
      </c>
      <c r="P35" s="59" t="s">
        <v>2381</v>
      </c>
      <c r="Q35" s="59" t="s">
        <v>2381</v>
      </c>
      <c r="R35" s="162" t="s">
        <v>4750</v>
      </c>
      <c r="S35" s="59" t="s">
        <v>2381</v>
      </c>
      <c r="T35" s="59" t="s">
        <v>4019</v>
      </c>
      <c r="U35" s="59" t="s">
        <v>6124</v>
      </c>
      <c r="V35" s="59" t="s">
        <v>4018</v>
      </c>
      <c r="W35" s="59" t="s">
        <v>4019</v>
      </c>
      <c r="X35" s="70" t="s">
        <v>3465</v>
      </c>
      <c r="Y35" s="70" t="s">
        <v>1501</v>
      </c>
      <c r="Z35" s="70" t="s">
        <v>6125</v>
      </c>
      <c r="AA35" s="70" t="s">
        <v>131</v>
      </c>
      <c r="AB35" s="70" t="s">
        <v>1503</v>
      </c>
      <c r="AC35" s="70" t="s">
        <v>5556</v>
      </c>
      <c r="AD35" s="70" t="s">
        <v>2071</v>
      </c>
      <c r="AE35" s="70" t="s">
        <v>3450</v>
      </c>
      <c r="AF35" s="99" t="s">
        <v>1162</v>
      </c>
      <c r="AG35" s="70" t="s">
        <v>1170</v>
      </c>
      <c r="AH35" s="70" t="s">
        <v>3442</v>
      </c>
      <c r="AI35" s="70" t="s">
        <v>3464</v>
      </c>
      <c r="AJ35" s="70" t="s">
        <v>4912</v>
      </c>
      <c r="AK35" s="70" t="s">
        <v>131</v>
      </c>
      <c r="AL35" s="70"/>
      <c r="AM35" s="114"/>
      <c r="AN35" t="b">
        <v>0</v>
      </c>
    </row>
    <row r="36" spans="1:40" hidden="1" x14ac:dyDescent="0.3">
      <c r="A36" s="59" t="s">
        <v>3466</v>
      </c>
      <c r="B36" s="70" t="s">
        <v>1911</v>
      </c>
      <c r="C36" s="70" t="s">
        <v>3442</v>
      </c>
      <c r="D36" s="70" t="s">
        <v>1171</v>
      </c>
      <c r="E36" s="70" t="s">
        <v>17</v>
      </c>
      <c r="F36" s="70" t="s">
        <v>1166</v>
      </c>
      <c r="G36" s="59" t="s">
        <v>5638</v>
      </c>
      <c r="H36" s="70" t="s">
        <v>1806</v>
      </c>
      <c r="I36" s="161" t="s">
        <v>4900</v>
      </c>
      <c r="J36" s="70" t="s">
        <v>2863</v>
      </c>
      <c r="K36" s="59" t="s">
        <v>5623</v>
      </c>
      <c r="L36" s="99" t="s">
        <v>4020</v>
      </c>
      <c r="M36" s="99" t="s">
        <v>4020</v>
      </c>
      <c r="N36" s="82" t="s">
        <v>4686</v>
      </c>
      <c r="O36" s="59" t="s">
        <v>2382</v>
      </c>
      <c r="P36" s="59" t="s">
        <v>2382</v>
      </c>
      <c r="Q36" s="59" t="s">
        <v>2382</v>
      </c>
      <c r="R36" s="162" t="s">
        <v>4751</v>
      </c>
      <c r="S36" s="59" t="s">
        <v>2382</v>
      </c>
      <c r="T36" s="59" t="s">
        <v>4021</v>
      </c>
      <c r="U36" s="59" t="s">
        <v>6126</v>
      </c>
      <c r="V36" s="59" t="s">
        <v>4020</v>
      </c>
      <c r="W36" s="59" t="s">
        <v>4021</v>
      </c>
      <c r="X36" s="70" t="s">
        <v>3466</v>
      </c>
      <c r="Y36" s="70" t="s">
        <v>1496</v>
      </c>
      <c r="Z36" s="70" t="s">
        <v>6127</v>
      </c>
      <c r="AA36" s="70" t="s">
        <v>131</v>
      </c>
      <c r="AB36" s="70" t="s">
        <v>1498</v>
      </c>
      <c r="AC36" s="70" t="s">
        <v>5557</v>
      </c>
      <c r="AD36" s="70" t="s">
        <v>2071</v>
      </c>
      <c r="AE36" s="70" t="s">
        <v>3450</v>
      </c>
      <c r="AF36" s="99" t="s">
        <v>1162</v>
      </c>
      <c r="AG36" s="70" t="s">
        <v>1170</v>
      </c>
      <c r="AH36" s="70" t="s">
        <v>3442</v>
      </c>
      <c r="AI36" s="70" t="s">
        <v>3464</v>
      </c>
      <c r="AJ36" s="70" t="s">
        <v>4912</v>
      </c>
      <c r="AK36" s="70" t="s">
        <v>131</v>
      </c>
      <c r="AL36" s="70"/>
      <c r="AM36" s="114"/>
      <c r="AN36" t="b">
        <v>0</v>
      </c>
    </row>
    <row r="37" spans="1:40" hidden="1" x14ac:dyDescent="0.3">
      <c r="A37" s="59" t="s">
        <v>3467</v>
      </c>
      <c r="B37" s="70" t="s">
        <v>1911</v>
      </c>
      <c r="C37" s="70" t="s">
        <v>3442</v>
      </c>
      <c r="D37" s="70" t="s">
        <v>1171</v>
      </c>
      <c r="E37" s="70" t="s">
        <v>17</v>
      </c>
      <c r="F37" s="70" t="s">
        <v>1166</v>
      </c>
      <c r="G37" s="59" t="s">
        <v>5638</v>
      </c>
      <c r="H37" s="70" t="s">
        <v>1806</v>
      </c>
      <c r="I37" s="161" t="s">
        <v>4900</v>
      </c>
      <c r="J37" s="70" t="s">
        <v>2863</v>
      </c>
      <c r="K37" s="59" t="s">
        <v>5623</v>
      </c>
      <c r="L37" s="99" t="s">
        <v>4022</v>
      </c>
      <c r="M37" s="99" t="s">
        <v>4022</v>
      </c>
      <c r="N37" s="82" t="s">
        <v>4686</v>
      </c>
      <c r="O37" s="59" t="s">
        <v>2383</v>
      </c>
      <c r="P37" s="59" t="s">
        <v>2383</v>
      </c>
      <c r="Q37" s="59" t="s">
        <v>2383</v>
      </c>
      <c r="R37" s="162" t="s">
        <v>4752</v>
      </c>
      <c r="S37" s="59" t="s">
        <v>2383</v>
      </c>
      <c r="T37" s="59" t="s">
        <v>4023</v>
      </c>
      <c r="U37" s="59" t="s">
        <v>6128</v>
      </c>
      <c r="V37" s="59" t="s">
        <v>4022</v>
      </c>
      <c r="W37" s="59" t="s">
        <v>4023</v>
      </c>
      <c r="X37" s="70" t="s">
        <v>3467</v>
      </c>
      <c r="Y37" s="70" t="s">
        <v>1506</v>
      </c>
      <c r="Z37" s="70" t="s">
        <v>6129</v>
      </c>
      <c r="AA37" s="70" t="s">
        <v>131</v>
      </c>
      <c r="AB37" s="70" t="s">
        <v>1508</v>
      </c>
      <c r="AC37" s="70" t="s">
        <v>5558</v>
      </c>
      <c r="AD37" s="70" t="s">
        <v>2071</v>
      </c>
      <c r="AE37" s="70" t="s">
        <v>3450</v>
      </c>
      <c r="AF37" s="99" t="s">
        <v>1162</v>
      </c>
      <c r="AG37" s="70" t="s">
        <v>1170</v>
      </c>
      <c r="AH37" s="70" t="s">
        <v>3442</v>
      </c>
      <c r="AI37" s="70" t="s">
        <v>3464</v>
      </c>
      <c r="AJ37" s="70" t="s">
        <v>4912</v>
      </c>
      <c r="AK37" s="70" t="s">
        <v>131</v>
      </c>
      <c r="AL37" s="70"/>
      <c r="AM37" s="114"/>
      <c r="AN37" t="b">
        <v>0</v>
      </c>
    </row>
    <row r="38" spans="1:40" hidden="1" x14ac:dyDescent="0.3">
      <c r="A38" s="59" t="s">
        <v>4026</v>
      </c>
      <c r="B38" s="70" t="s">
        <v>1911</v>
      </c>
      <c r="C38" s="70" t="s">
        <v>3442</v>
      </c>
      <c r="D38" s="70" t="s">
        <v>1171</v>
      </c>
      <c r="E38" s="70" t="s">
        <v>17</v>
      </c>
      <c r="F38" s="70" t="s">
        <v>1166</v>
      </c>
      <c r="G38" s="59" t="s">
        <v>5638</v>
      </c>
      <c r="H38" s="70" t="s">
        <v>1806</v>
      </c>
      <c r="I38" s="161" t="s">
        <v>4900</v>
      </c>
      <c r="J38" s="70" t="s">
        <v>2863</v>
      </c>
      <c r="K38" s="59" t="s">
        <v>5623</v>
      </c>
      <c r="L38" s="99" t="s">
        <v>4024</v>
      </c>
      <c r="M38" s="99" t="s">
        <v>4024</v>
      </c>
      <c r="N38" s="82" t="s">
        <v>4686</v>
      </c>
      <c r="O38" s="59" t="s">
        <v>2384</v>
      </c>
      <c r="P38" s="59" t="s">
        <v>2384</v>
      </c>
      <c r="Q38" s="59" t="s">
        <v>2384</v>
      </c>
      <c r="R38" s="162" t="s">
        <v>4753</v>
      </c>
      <c r="S38" s="59" t="s">
        <v>2384</v>
      </c>
      <c r="T38" s="59" t="s">
        <v>4025</v>
      </c>
      <c r="U38" s="59" t="s">
        <v>6130</v>
      </c>
      <c r="V38" s="59" t="s">
        <v>4024</v>
      </c>
      <c r="W38" s="59" t="s">
        <v>4025</v>
      </c>
      <c r="X38" s="70" t="s">
        <v>4026</v>
      </c>
      <c r="Y38" s="70" t="s">
        <v>1518</v>
      </c>
      <c r="Z38" s="70" t="s">
        <v>6131</v>
      </c>
      <c r="AA38" s="70" t="s">
        <v>131</v>
      </c>
      <c r="AB38" s="70" t="s">
        <v>1520</v>
      </c>
      <c r="AC38" s="70" t="s">
        <v>5559</v>
      </c>
      <c r="AD38" s="70" t="s">
        <v>2071</v>
      </c>
      <c r="AE38" s="70" t="s">
        <v>3450</v>
      </c>
      <c r="AF38" s="99" t="s">
        <v>1162</v>
      </c>
      <c r="AG38" s="70" t="s">
        <v>1170</v>
      </c>
      <c r="AH38" s="70" t="s">
        <v>3442</v>
      </c>
      <c r="AI38" s="70" t="s">
        <v>3464</v>
      </c>
      <c r="AJ38" s="70" t="s">
        <v>4912</v>
      </c>
      <c r="AK38" s="70" t="s">
        <v>131</v>
      </c>
      <c r="AL38" s="70"/>
      <c r="AM38" s="114"/>
      <c r="AN38" t="b">
        <v>0</v>
      </c>
    </row>
    <row r="39" spans="1:40" x14ac:dyDescent="0.3">
      <c r="A39" s="59" t="s">
        <v>5561</v>
      </c>
      <c r="B39" s="70" t="s">
        <v>1911</v>
      </c>
      <c r="C39" s="70" t="s">
        <v>3442</v>
      </c>
      <c r="D39" s="70" t="s">
        <v>1171</v>
      </c>
      <c r="E39" s="70" t="s">
        <v>17</v>
      </c>
      <c r="F39" s="70" t="s">
        <v>1166</v>
      </c>
      <c r="G39" s="59" t="s">
        <v>5638</v>
      </c>
      <c r="H39" s="70" t="s">
        <v>1806</v>
      </c>
      <c r="I39" s="161" t="s">
        <v>4900</v>
      </c>
      <c r="J39" s="70" t="s">
        <v>2863</v>
      </c>
      <c r="K39" s="59" t="s">
        <v>5623</v>
      </c>
      <c r="L39" s="99" t="s">
        <v>5567</v>
      </c>
      <c r="M39" s="99" t="s">
        <v>5567</v>
      </c>
      <c r="N39" s="82" t="s">
        <v>4686</v>
      </c>
      <c r="O39" s="59" t="s">
        <v>2969</v>
      </c>
      <c r="P39" s="59" t="e">
        <v>#N/A</v>
      </c>
      <c r="Q39" s="59" t="s">
        <v>2969</v>
      </c>
      <c r="R39" s="162" t="s">
        <v>6132</v>
      </c>
      <c r="S39" s="59" t="s">
        <v>2384</v>
      </c>
      <c r="T39" s="59" t="s">
        <v>5560</v>
      </c>
      <c r="U39" s="59" t="s">
        <v>6133</v>
      </c>
      <c r="V39" s="59" t="s">
        <v>5567</v>
      </c>
      <c r="W39" s="59" t="s">
        <v>5560</v>
      </c>
      <c r="X39" s="70" t="s">
        <v>5561</v>
      </c>
      <c r="Y39" s="70" t="s">
        <v>4053</v>
      </c>
      <c r="Z39" s="70" t="s">
        <v>6134</v>
      </c>
      <c r="AA39" s="70" t="s">
        <v>131</v>
      </c>
      <c r="AB39" s="70" t="s">
        <v>5760</v>
      </c>
      <c r="AC39" s="70" t="s">
        <v>5564</v>
      </c>
      <c r="AD39" s="70" t="s">
        <v>2071</v>
      </c>
      <c r="AE39" s="70" t="s">
        <v>3450</v>
      </c>
      <c r="AF39" s="99" t="s">
        <v>1162</v>
      </c>
      <c r="AG39" s="70" t="s">
        <v>1170</v>
      </c>
      <c r="AH39" s="70" t="s">
        <v>3442</v>
      </c>
      <c r="AI39" s="70" t="s">
        <v>3464</v>
      </c>
      <c r="AJ39" s="70" t="s">
        <v>4912</v>
      </c>
      <c r="AK39" s="70" t="s">
        <v>131</v>
      </c>
      <c r="AL39" s="70"/>
      <c r="AM39" s="114"/>
      <c r="AN39" t="b">
        <v>0</v>
      </c>
    </row>
    <row r="40" spans="1:40" x14ac:dyDescent="0.3">
      <c r="A40" s="59" t="s">
        <v>5758</v>
      </c>
      <c r="B40" s="70" t="s">
        <v>1911</v>
      </c>
      <c r="C40" s="70" t="s">
        <v>3442</v>
      </c>
      <c r="D40" s="70" t="s">
        <v>1171</v>
      </c>
      <c r="E40" s="70" t="s">
        <v>17</v>
      </c>
      <c r="F40" s="70" t="s">
        <v>1166</v>
      </c>
      <c r="G40" s="59" t="s">
        <v>5638</v>
      </c>
      <c r="H40" s="70" t="s">
        <v>1806</v>
      </c>
      <c r="I40" s="161" t="s">
        <v>4900</v>
      </c>
      <c r="J40" s="70" t="s">
        <v>2863</v>
      </c>
      <c r="K40" s="59" t="s">
        <v>5623</v>
      </c>
      <c r="L40" s="99" t="s">
        <v>5763</v>
      </c>
      <c r="M40" s="99" t="s">
        <v>5763</v>
      </c>
      <c r="N40" s="82" t="s">
        <v>4686</v>
      </c>
      <c r="O40" s="59" t="s">
        <v>2968</v>
      </c>
      <c r="P40" s="59" t="e">
        <v>#N/A</v>
      </c>
      <c r="Q40" s="59" t="s">
        <v>2968</v>
      </c>
      <c r="R40" s="162" t="s">
        <v>6135</v>
      </c>
      <c r="S40" s="59" t="s">
        <v>2384</v>
      </c>
      <c r="T40" s="59" t="s">
        <v>5756</v>
      </c>
      <c r="U40" s="59" t="s">
        <v>6136</v>
      </c>
      <c r="V40" s="59" t="s">
        <v>5763</v>
      </c>
      <c r="W40" s="59" t="s">
        <v>5756</v>
      </c>
      <c r="X40" s="70" t="s">
        <v>5758</v>
      </c>
      <c r="Y40" s="70" t="s">
        <v>5562</v>
      </c>
      <c r="Z40" s="70" t="s">
        <v>6137</v>
      </c>
      <c r="AA40" s="70" t="s">
        <v>131</v>
      </c>
      <c r="AB40" s="70" t="s">
        <v>5761</v>
      </c>
      <c r="AC40" s="70" t="s">
        <v>5563</v>
      </c>
      <c r="AD40" s="70" t="s">
        <v>1170</v>
      </c>
      <c r="AE40" s="70" t="s">
        <v>19</v>
      </c>
      <c r="AF40" s="99" t="s">
        <v>1162</v>
      </c>
      <c r="AG40" s="70" t="s">
        <v>1170</v>
      </c>
      <c r="AH40" s="70" t="s">
        <v>3442</v>
      </c>
      <c r="AI40" s="70" t="s">
        <v>3464</v>
      </c>
      <c r="AJ40" s="70" t="s">
        <v>4912</v>
      </c>
      <c r="AK40" s="70" t="s">
        <v>131</v>
      </c>
      <c r="AL40" s="70"/>
      <c r="AM40" s="114"/>
      <c r="AN40" t="b">
        <v>0</v>
      </c>
    </row>
    <row r="41" spans="1:40" x14ac:dyDescent="0.3">
      <c r="A41" s="59" t="s">
        <v>5759</v>
      </c>
      <c r="B41" s="70" t="s">
        <v>1911</v>
      </c>
      <c r="C41" s="70" t="s">
        <v>3442</v>
      </c>
      <c r="D41" s="70" t="s">
        <v>1171</v>
      </c>
      <c r="E41" s="70" t="s">
        <v>17</v>
      </c>
      <c r="F41" s="70" t="s">
        <v>1166</v>
      </c>
      <c r="G41" s="59" t="s">
        <v>5638</v>
      </c>
      <c r="H41" s="70" t="s">
        <v>1806</v>
      </c>
      <c r="I41" s="161" t="s">
        <v>4900</v>
      </c>
      <c r="J41" s="70" t="s">
        <v>2863</v>
      </c>
      <c r="K41" s="59" t="s">
        <v>5623</v>
      </c>
      <c r="L41" s="99" t="s">
        <v>5764</v>
      </c>
      <c r="M41" s="99" t="s">
        <v>5764</v>
      </c>
      <c r="N41" s="82" t="s">
        <v>4686</v>
      </c>
      <c r="O41" s="82" t="s">
        <v>5917</v>
      </c>
      <c r="P41" s="59" t="e">
        <v>#N/A</v>
      </c>
      <c r="Q41" s="59" t="s">
        <v>5917</v>
      </c>
      <c r="R41" s="162" t="s">
        <v>6138</v>
      </c>
      <c r="S41" s="59" t="s">
        <v>2384</v>
      </c>
      <c r="T41" s="59" t="s">
        <v>5757</v>
      </c>
      <c r="U41" s="59" t="s">
        <v>6139</v>
      </c>
      <c r="V41" s="82" t="s">
        <v>5764</v>
      </c>
      <c r="W41" s="59" t="s">
        <v>5757</v>
      </c>
      <c r="X41" s="70" t="s">
        <v>5759</v>
      </c>
      <c r="Y41" s="70" t="s">
        <v>5565</v>
      </c>
      <c r="Z41" s="70" t="s">
        <v>6140</v>
      </c>
      <c r="AA41" s="70" t="s">
        <v>131</v>
      </c>
      <c r="AB41" s="70" t="s">
        <v>5762</v>
      </c>
      <c r="AC41" s="70" t="s">
        <v>5566</v>
      </c>
      <c r="AD41" s="70" t="s">
        <v>1170</v>
      </c>
      <c r="AE41" s="70" t="s">
        <v>19</v>
      </c>
      <c r="AF41" s="99" t="s">
        <v>1162</v>
      </c>
      <c r="AG41" s="70" t="s">
        <v>1170</v>
      </c>
      <c r="AH41" s="70" t="s">
        <v>3442</v>
      </c>
      <c r="AI41" s="70" t="s">
        <v>3464</v>
      </c>
      <c r="AJ41" s="70" t="s">
        <v>4912</v>
      </c>
      <c r="AK41" s="70" t="s">
        <v>131</v>
      </c>
      <c r="AL41" s="70"/>
      <c r="AM41" s="114"/>
      <c r="AN41" t="b">
        <v>0</v>
      </c>
    </row>
    <row r="42" spans="1:40" hidden="1" x14ac:dyDescent="0.3">
      <c r="A42" s="59" t="s">
        <v>5655</v>
      </c>
      <c r="B42" s="70" t="s">
        <v>1911</v>
      </c>
      <c r="C42" s="70" t="s">
        <v>3442</v>
      </c>
      <c r="D42" s="70" t="s">
        <v>1171</v>
      </c>
      <c r="E42" s="70" t="s">
        <v>17</v>
      </c>
      <c r="F42" s="70" t="s">
        <v>1166</v>
      </c>
      <c r="G42" s="59" t="s">
        <v>5638</v>
      </c>
      <c r="H42" s="70" t="s">
        <v>1806</v>
      </c>
      <c r="I42" s="161" t="s">
        <v>4900</v>
      </c>
      <c r="J42" s="70" t="s">
        <v>2863</v>
      </c>
      <c r="K42" s="59" t="s">
        <v>5623</v>
      </c>
      <c r="L42" s="82" t="s">
        <v>2385</v>
      </c>
      <c r="M42" s="99" t="s">
        <v>2385</v>
      </c>
      <c r="N42" s="82" t="s">
        <v>4686</v>
      </c>
      <c r="O42" s="59" t="s">
        <v>2385</v>
      </c>
      <c r="P42" s="59" t="s">
        <v>2385</v>
      </c>
      <c r="Q42" s="59" t="s">
        <v>2385</v>
      </c>
      <c r="R42" s="162" t="s">
        <v>4768</v>
      </c>
      <c r="S42" s="59" t="s">
        <v>2385</v>
      </c>
      <c r="T42" s="70" t="s">
        <v>5655</v>
      </c>
      <c r="U42" s="59" t="s">
        <v>6141</v>
      </c>
      <c r="V42" s="59" t="s">
        <v>2385</v>
      </c>
      <c r="W42" s="70" t="s">
        <v>5655</v>
      </c>
      <c r="X42" s="70" t="s">
        <v>5655</v>
      </c>
      <c r="Y42" s="70" t="s">
        <v>5922</v>
      </c>
      <c r="Z42" s="70" t="s">
        <v>6141</v>
      </c>
      <c r="AA42" s="70" t="s">
        <v>131</v>
      </c>
      <c r="AB42" s="70" t="s">
        <v>774</v>
      </c>
      <c r="AC42" s="70" t="s">
        <v>774</v>
      </c>
      <c r="AD42" s="70" t="s">
        <v>2071</v>
      </c>
      <c r="AE42" s="70" t="s">
        <v>3450</v>
      </c>
      <c r="AF42" s="99" t="s">
        <v>1162</v>
      </c>
      <c r="AG42" s="70" t="s">
        <v>1170</v>
      </c>
      <c r="AH42" s="70" t="s">
        <v>3442</v>
      </c>
      <c r="AI42" s="70" t="s">
        <v>3464</v>
      </c>
      <c r="AJ42" s="70" t="s">
        <v>4912</v>
      </c>
      <c r="AK42" s="70" t="s">
        <v>131</v>
      </c>
      <c r="AL42" s="108" t="s">
        <v>5606</v>
      </c>
      <c r="AM42" s="108" t="s">
        <v>5606</v>
      </c>
      <c r="AN42" t="b">
        <v>1</v>
      </c>
    </row>
    <row r="43" spans="1:40" hidden="1" x14ac:dyDescent="0.3">
      <c r="A43" s="59" t="s">
        <v>3464</v>
      </c>
      <c r="B43" s="70" t="s">
        <v>1911</v>
      </c>
      <c r="C43" s="70" t="s">
        <v>3442</v>
      </c>
      <c r="D43" s="70" t="s">
        <v>1171</v>
      </c>
      <c r="E43" s="70" t="s">
        <v>17</v>
      </c>
      <c r="F43" s="70" t="s">
        <v>1166</v>
      </c>
      <c r="G43" s="59" t="s">
        <v>5638</v>
      </c>
      <c r="H43" s="70" t="s">
        <v>1806</v>
      </c>
      <c r="I43" s="161" t="s">
        <v>4900</v>
      </c>
      <c r="J43" s="70" t="s">
        <v>2863</v>
      </c>
      <c r="K43" s="59" t="s">
        <v>5623</v>
      </c>
      <c r="L43" s="99" t="s">
        <v>1489</v>
      </c>
      <c r="M43" s="99" t="s">
        <v>1489</v>
      </c>
      <c r="N43" s="82" t="s">
        <v>4686</v>
      </c>
      <c r="O43" s="59" t="s">
        <v>2380</v>
      </c>
      <c r="P43" s="59" t="s">
        <v>2380</v>
      </c>
      <c r="Q43" s="59" t="s">
        <v>2385</v>
      </c>
      <c r="R43" s="162" t="s">
        <v>4720</v>
      </c>
      <c r="S43" s="59" t="s">
        <v>2380</v>
      </c>
      <c r="T43" s="59" t="s">
        <v>3464</v>
      </c>
      <c r="U43" s="59" t="s">
        <v>4912</v>
      </c>
      <c r="V43" s="59" t="s">
        <v>1489</v>
      </c>
      <c r="W43" s="59" t="s">
        <v>3464</v>
      </c>
      <c r="X43" s="70" t="s">
        <v>3464</v>
      </c>
      <c r="Y43" s="70" t="s">
        <v>4912</v>
      </c>
      <c r="Z43" s="70" t="s">
        <v>6142</v>
      </c>
      <c r="AA43" s="70" t="s">
        <v>131</v>
      </c>
      <c r="AB43" s="70" t="s">
        <v>4017</v>
      </c>
      <c r="AC43" s="70" t="s">
        <v>774</v>
      </c>
      <c r="AD43" s="70" t="s">
        <v>1805</v>
      </c>
      <c r="AE43" s="70" t="s">
        <v>1222</v>
      </c>
      <c r="AF43" s="99" t="s">
        <v>3414</v>
      </c>
      <c r="AG43" s="70" t="s">
        <v>1170</v>
      </c>
      <c r="AH43" s="70" t="s">
        <v>3442</v>
      </c>
      <c r="AI43" s="70" t="s">
        <v>5233</v>
      </c>
      <c r="AJ43" s="70" t="s">
        <v>5234</v>
      </c>
      <c r="AK43" s="70" t="s">
        <v>18</v>
      </c>
      <c r="AL43" s="70" t="s">
        <v>5947</v>
      </c>
      <c r="AM43" s="108" t="s">
        <v>5607</v>
      </c>
      <c r="AN43" t="b">
        <v>0</v>
      </c>
    </row>
    <row r="44" spans="1:40" hidden="1" x14ac:dyDescent="0.3">
      <c r="A44" s="59" t="s">
        <v>5235</v>
      </c>
      <c r="B44" s="70" t="s">
        <v>1911</v>
      </c>
      <c r="C44" s="70" t="s">
        <v>3442</v>
      </c>
      <c r="D44" s="70" t="s">
        <v>1195</v>
      </c>
      <c r="E44" s="70" t="s">
        <v>1668</v>
      </c>
      <c r="F44" s="70" t="s">
        <v>1802</v>
      </c>
      <c r="G44" s="59" t="s">
        <v>5629</v>
      </c>
      <c r="H44" s="70" t="s">
        <v>2069</v>
      </c>
      <c r="I44" s="121" t="s">
        <v>4900</v>
      </c>
      <c r="J44" s="70" t="s">
        <v>1213</v>
      </c>
      <c r="K44" s="59" t="s">
        <v>5622</v>
      </c>
      <c r="L44" s="59" t="s">
        <v>5928</v>
      </c>
      <c r="M44" s="99" t="s">
        <v>5928</v>
      </c>
      <c r="N44" s="82" t="s">
        <v>4686</v>
      </c>
      <c r="O44" s="82" t="s">
        <v>5928</v>
      </c>
      <c r="P44" s="59" t="s">
        <v>5928</v>
      </c>
      <c r="Q44" s="59" t="s">
        <v>5928</v>
      </c>
      <c r="R44" s="162" t="s">
        <v>6143</v>
      </c>
      <c r="S44" s="59">
        <v>99914</v>
      </c>
      <c r="T44" s="59" t="s">
        <v>5235</v>
      </c>
      <c r="U44" s="59" t="s">
        <v>5646</v>
      </c>
      <c r="V44" s="59">
        <v>99914</v>
      </c>
      <c r="W44" s="59" t="s">
        <v>5235</v>
      </c>
      <c r="X44" s="70" t="s">
        <v>5235</v>
      </c>
      <c r="Y44" s="70" t="s">
        <v>5646</v>
      </c>
      <c r="Z44" s="70" t="s">
        <v>6144</v>
      </c>
      <c r="AA44" s="70" t="s">
        <v>65</v>
      </c>
      <c r="AB44" s="70" t="s">
        <v>774</v>
      </c>
      <c r="AC44" s="70" t="s">
        <v>774</v>
      </c>
      <c r="AD44" s="70" t="s">
        <v>1911</v>
      </c>
      <c r="AE44" s="70" t="s">
        <v>1812</v>
      </c>
      <c r="AF44" s="99" t="s">
        <v>2488</v>
      </c>
      <c r="AG44" s="70" t="s">
        <v>1170</v>
      </c>
      <c r="AH44" s="70" t="s">
        <v>3442</v>
      </c>
      <c r="AI44" s="59" t="s">
        <v>5652</v>
      </c>
      <c r="AJ44" s="70" t="s">
        <v>4911</v>
      </c>
      <c r="AK44" s="70" t="s">
        <v>65</v>
      </c>
      <c r="AL44" s="70"/>
      <c r="AM44" s="108" t="s">
        <v>10</v>
      </c>
      <c r="AN44" t="s">
        <v>5609</v>
      </c>
    </row>
    <row r="45" spans="1:40" hidden="1" x14ac:dyDescent="0.3">
      <c r="A45" s="59" t="s">
        <v>4736</v>
      </c>
      <c r="B45" s="70" t="s">
        <v>1911</v>
      </c>
      <c r="C45" s="70" t="s">
        <v>3442</v>
      </c>
      <c r="D45" s="70" t="s">
        <v>1195</v>
      </c>
      <c r="E45" s="70" t="s">
        <v>1668</v>
      </c>
      <c r="F45" s="70" t="s">
        <v>1802</v>
      </c>
      <c r="G45" s="59" t="s">
        <v>5629</v>
      </c>
      <c r="H45" s="70" t="s">
        <v>2069</v>
      </c>
      <c r="I45" s="161" t="s">
        <v>4900</v>
      </c>
      <c r="J45" s="70" t="s">
        <v>1213</v>
      </c>
      <c r="K45" s="59" t="s">
        <v>5622</v>
      </c>
      <c r="L45" s="99" t="s">
        <v>1448</v>
      </c>
      <c r="M45" s="99" t="s">
        <v>1448</v>
      </c>
      <c r="N45" s="82" t="s">
        <v>4686</v>
      </c>
      <c r="O45" s="59" t="s">
        <v>2374</v>
      </c>
      <c r="P45" s="59" t="s">
        <v>2374</v>
      </c>
      <c r="Q45" s="59" t="s">
        <v>2374</v>
      </c>
      <c r="R45" s="162" t="s">
        <v>4769</v>
      </c>
      <c r="S45" s="59" t="s">
        <v>2374</v>
      </c>
      <c r="T45" s="59" t="s">
        <v>4736</v>
      </c>
      <c r="U45" s="59" t="s">
        <v>1449</v>
      </c>
      <c r="V45" s="59" t="s">
        <v>1448</v>
      </c>
      <c r="W45" s="59" t="s">
        <v>4736</v>
      </c>
      <c r="X45" s="70" t="s">
        <v>4736</v>
      </c>
      <c r="Y45" s="70" t="s">
        <v>1449</v>
      </c>
      <c r="Z45" s="70" t="s">
        <v>6145</v>
      </c>
      <c r="AA45" s="70" t="s">
        <v>65</v>
      </c>
      <c r="AB45" s="70" t="s">
        <v>4074</v>
      </c>
      <c r="AC45" s="70" t="s">
        <v>774</v>
      </c>
      <c r="AD45" s="70" t="s">
        <v>1218</v>
      </c>
      <c r="AE45" s="70" t="s">
        <v>1404</v>
      </c>
      <c r="AF45" s="99" t="s">
        <v>3414</v>
      </c>
      <c r="AG45" s="70" t="s">
        <v>1170</v>
      </c>
      <c r="AH45" s="70" t="s">
        <v>3442</v>
      </c>
      <c r="AI45" s="70" t="s">
        <v>5583</v>
      </c>
      <c r="AJ45" s="70" t="s">
        <v>5582</v>
      </c>
      <c r="AK45" s="70" t="s">
        <v>65</v>
      </c>
      <c r="AL45" s="70"/>
      <c r="AM45" s="108" t="s">
        <v>5607</v>
      </c>
      <c r="AN45" t="b">
        <v>0</v>
      </c>
    </row>
    <row r="46" spans="1:40" hidden="1" x14ac:dyDescent="0.3">
      <c r="A46" s="59" t="s">
        <v>4737</v>
      </c>
      <c r="B46" s="70" t="s">
        <v>1911</v>
      </c>
      <c r="C46" s="70" t="s">
        <v>3442</v>
      </c>
      <c r="D46" s="70" t="s">
        <v>1195</v>
      </c>
      <c r="E46" s="70" t="s">
        <v>1668</v>
      </c>
      <c r="F46" s="70" t="s">
        <v>1802</v>
      </c>
      <c r="G46" s="59" t="s">
        <v>5629</v>
      </c>
      <c r="H46" s="70" t="s">
        <v>2069</v>
      </c>
      <c r="I46" s="161" t="s">
        <v>4900</v>
      </c>
      <c r="J46" s="70" t="s">
        <v>1213</v>
      </c>
      <c r="K46" s="59" t="s">
        <v>5622</v>
      </c>
      <c r="L46" s="82" t="s">
        <v>4770</v>
      </c>
      <c r="M46" s="99" t="s">
        <v>4770</v>
      </c>
      <c r="N46" s="82" t="s">
        <v>4686</v>
      </c>
      <c r="O46" s="59" t="s">
        <v>4770</v>
      </c>
      <c r="P46" s="59" t="s">
        <v>4770</v>
      </c>
      <c r="Q46" s="59" t="s">
        <v>4770</v>
      </c>
      <c r="R46" s="162" t="s">
        <v>4771</v>
      </c>
      <c r="S46" s="59" t="s">
        <v>4770</v>
      </c>
      <c r="T46" s="59" t="s">
        <v>4737</v>
      </c>
      <c r="U46" s="59" t="s">
        <v>6146</v>
      </c>
      <c r="V46" s="59" t="s">
        <v>4770</v>
      </c>
      <c r="W46" s="59" t="s">
        <v>4737</v>
      </c>
      <c r="X46" s="70" t="s">
        <v>4737</v>
      </c>
      <c r="Y46" s="70" t="s">
        <v>1449</v>
      </c>
      <c r="Z46" s="70" t="s">
        <v>6145</v>
      </c>
      <c r="AA46" s="70" t="s">
        <v>65</v>
      </c>
      <c r="AB46" s="70" t="s">
        <v>4074</v>
      </c>
      <c r="AC46" s="70" t="s">
        <v>774</v>
      </c>
      <c r="AD46" s="70" t="s">
        <v>1218</v>
      </c>
      <c r="AE46" s="70" t="s">
        <v>1404</v>
      </c>
      <c r="AF46" s="99" t="s">
        <v>1162</v>
      </c>
      <c r="AG46" s="70" t="s">
        <v>1170</v>
      </c>
      <c r="AH46" s="70" t="s">
        <v>3442</v>
      </c>
      <c r="AI46" s="70" t="s">
        <v>4736</v>
      </c>
      <c r="AJ46" s="70" t="s">
        <v>1449</v>
      </c>
      <c r="AK46" s="70" t="s">
        <v>65</v>
      </c>
      <c r="AL46" s="70"/>
      <c r="AM46" s="108" t="s">
        <v>5606</v>
      </c>
      <c r="AN46" t="b">
        <v>1</v>
      </c>
    </row>
    <row r="47" spans="1:40" x14ac:dyDescent="0.3">
      <c r="A47" s="59" t="s">
        <v>3482</v>
      </c>
      <c r="B47" s="70" t="s">
        <v>1911</v>
      </c>
      <c r="C47" s="70" t="s">
        <v>3442</v>
      </c>
      <c r="D47" s="70" t="s">
        <v>1195</v>
      </c>
      <c r="E47" s="70" t="s">
        <v>1668</v>
      </c>
      <c r="F47" s="70" t="s">
        <v>1802</v>
      </c>
      <c r="G47" s="59" t="s">
        <v>5629</v>
      </c>
      <c r="H47" s="70" t="s">
        <v>2069</v>
      </c>
      <c r="I47" s="161" t="s">
        <v>4900</v>
      </c>
      <c r="J47" s="70" t="s">
        <v>1213</v>
      </c>
      <c r="K47" s="59" t="s">
        <v>5622</v>
      </c>
      <c r="L47" s="99" t="s">
        <v>5554</v>
      </c>
      <c r="M47" s="99" t="s">
        <v>5554</v>
      </c>
      <c r="N47" s="82" t="s">
        <v>4686</v>
      </c>
      <c r="O47" s="59" t="s">
        <v>2375</v>
      </c>
      <c r="P47" s="59" t="e">
        <v>#N/A</v>
      </c>
      <c r="Q47" s="59" t="s">
        <v>2375</v>
      </c>
      <c r="R47" s="162" t="s">
        <v>4772</v>
      </c>
      <c r="S47" s="59" t="s">
        <v>2375</v>
      </c>
      <c r="T47" s="59" t="s">
        <v>4079</v>
      </c>
      <c r="U47" s="59" t="s">
        <v>6147</v>
      </c>
      <c r="V47" s="59" t="s">
        <v>5554</v>
      </c>
      <c r="W47" s="59" t="s">
        <v>4079</v>
      </c>
      <c r="X47" s="70" t="s">
        <v>3482</v>
      </c>
      <c r="Y47" s="70" t="s">
        <v>1266</v>
      </c>
      <c r="Z47" s="70" t="s">
        <v>6148</v>
      </c>
      <c r="AA47" s="70" t="s">
        <v>65</v>
      </c>
      <c r="AB47" s="70" t="s">
        <v>5747</v>
      </c>
      <c r="AC47" s="70" t="s">
        <v>1268</v>
      </c>
      <c r="AD47" s="70" t="s">
        <v>2071</v>
      </c>
      <c r="AE47" s="70" t="s">
        <v>3450</v>
      </c>
      <c r="AF47" s="99" t="s">
        <v>1162</v>
      </c>
      <c r="AG47" s="70" t="s">
        <v>1170</v>
      </c>
      <c r="AH47" s="70" t="s">
        <v>3442</v>
      </c>
      <c r="AI47" s="70" t="s">
        <v>3481</v>
      </c>
      <c r="AJ47" s="70" t="s">
        <v>5754</v>
      </c>
      <c r="AK47" s="70" t="s">
        <v>65</v>
      </c>
      <c r="AL47" s="70"/>
      <c r="AM47" s="114"/>
      <c r="AN47" t="b">
        <v>0</v>
      </c>
    </row>
    <row r="48" spans="1:40" x14ac:dyDescent="0.3">
      <c r="A48" s="59" t="s">
        <v>3483</v>
      </c>
      <c r="B48" s="70" t="s">
        <v>1911</v>
      </c>
      <c r="C48" s="70" t="s">
        <v>3442</v>
      </c>
      <c r="D48" s="70" t="s">
        <v>1195</v>
      </c>
      <c r="E48" s="70" t="s">
        <v>1668</v>
      </c>
      <c r="F48" s="70" t="s">
        <v>1802</v>
      </c>
      <c r="G48" s="59" t="s">
        <v>5629</v>
      </c>
      <c r="H48" s="70" t="s">
        <v>2069</v>
      </c>
      <c r="I48" s="161" t="s">
        <v>4900</v>
      </c>
      <c r="J48" s="70" t="s">
        <v>1213</v>
      </c>
      <c r="K48" s="59" t="s">
        <v>5622</v>
      </c>
      <c r="L48" s="99" t="s">
        <v>5752</v>
      </c>
      <c r="M48" s="99" t="s">
        <v>5752</v>
      </c>
      <c r="N48" s="82" t="s">
        <v>4686</v>
      </c>
      <c r="O48" s="59" t="s">
        <v>2376</v>
      </c>
      <c r="P48" s="59" t="e">
        <v>#N/A</v>
      </c>
      <c r="Q48" s="59" t="s">
        <v>2376</v>
      </c>
      <c r="R48" s="162" t="s">
        <v>4773</v>
      </c>
      <c r="S48" s="59" t="s">
        <v>2376</v>
      </c>
      <c r="T48" s="59" t="s">
        <v>4080</v>
      </c>
      <c r="U48" s="59" t="s">
        <v>6149</v>
      </c>
      <c r="V48" s="59" t="s">
        <v>5752</v>
      </c>
      <c r="W48" s="59" t="s">
        <v>4080</v>
      </c>
      <c r="X48" s="70" t="s">
        <v>3483</v>
      </c>
      <c r="Y48" s="70" t="s">
        <v>5745</v>
      </c>
      <c r="Z48" s="70" t="s">
        <v>6150</v>
      </c>
      <c r="AA48" s="70" t="s">
        <v>5746</v>
      </c>
      <c r="AB48" s="70" t="s">
        <v>5748</v>
      </c>
      <c r="AC48" s="70" t="s">
        <v>5750</v>
      </c>
      <c r="AD48" s="70" t="s">
        <v>2071</v>
      </c>
      <c r="AE48" s="70" t="s">
        <v>3450</v>
      </c>
      <c r="AF48" s="99" t="s">
        <v>1162</v>
      </c>
      <c r="AG48" s="70" t="s">
        <v>1170</v>
      </c>
      <c r="AH48" s="70" t="s">
        <v>3442</v>
      </c>
      <c r="AI48" s="70" t="s">
        <v>3481</v>
      </c>
      <c r="AJ48" s="70" t="s">
        <v>5754</v>
      </c>
      <c r="AK48" s="70" t="s">
        <v>65</v>
      </c>
      <c r="AL48" s="70"/>
      <c r="AM48" s="114"/>
      <c r="AN48" t="b">
        <v>0</v>
      </c>
    </row>
    <row r="49" spans="1:40" x14ac:dyDescent="0.3">
      <c r="A49" s="59" t="s">
        <v>3484</v>
      </c>
      <c r="B49" s="70" t="s">
        <v>1911</v>
      </c>
      <c r="C49" s="70" t="s">
        <v>3442</v>
      </c>
      <c r="D49" s="70" t="s">
        <v>1195</v>
      </c>
      <c r="E49" s="70" t="s">
        <v>1668</v>
      </c>
      <c r="F49" s="70" t="s">
        <v>1802</v>
      </c>
      <c r="G49" s="59" t="s">
        <v>5629</v>
      </c>
      <c r="H49" s="70" t="s">
        <v>2069</v>
      </c>
      <c r="I49" s="161" t="s">
        <v>4900</v>
      </c>
      <c r="J49" s="70" t="s">
        <v>1213</v>
      </c>
      <c r="K49" s="59" t="s">
        <v>5622</v>
      </c>
      <c r="L49" s="99" t="s">
        <v>5555</v>
      </c>
      <c r="M49" s="99" t="s">
        <v>5555</v>
      </c>
      <c r="N49" s="82" t="s">
        <v>4686</v>
      </c>
      <c r="O49" s="59" t="s">
        <v>2377</v>
      </c>
      <c r="P49" s="59" t="e">
        <v>#N/A</v>
      </c>
      <c r="Q49" s="59" t="s">
        <v>2377</v>
      </c>
      <c r="R49" s="162" t="s">
        <v>4774</v>
      </c>
      <c r="S49" s="59" t="s">
        <v>2377</v>
      </c>
      <c r="T49" s="59" t="s">
        <v>4082</v>
      </c>
      <c r="U49" s="59" t="s">
        <v>6151</v>
      </c>
      <c r="V49" s="59" t="s">
        <v>5555</v>
      </c>
      <c r="W49" s="59" t="s">
        <v>4082</v>
      </c>
      <c r="X49" s="70" t="s">
        <v>3484</v>
      </c>
      <c r="Y49" s="70" t="s">
        <v>621</v>
      </c>
      <c r="Z49" s="70" t="s">
        <v>6152</v>
      </c>
      <c r="AA49" s="70" t="s">
        <v>65</v>
      </c>
      <c r="AB49" s="70" t="s">
        <v>1471</v>
      </c>
      <c r="AC49" s="70" t="s">
        <v>5553</v>
      </c>
      <c r="AD49" s="70" t="s">
        <v>2071</v>
      </c>
      <c r="AE49" s="70" t="s">
        <v>3450</v>
      </c>
      <c r="AF49" s="99" t="s">
        <v>1162</v>
      </c>
      <c r="AG49" s="70" t="s">
        <v>1170</v>
      </c>
      <c r="AH49" s="70" t="s">
        <v>3442</v>
      </c>
      <c r="AI49" s="70" t="s">
        <v>3481</v>
      </c>
      <c r="AJ49" s="70" t="s">
        <v>5754</v>
      </c>
      <c r="AK49" s="70" t="s">
        <v>65</v>
      </c>
      <c r="AL49" s="70"/>
      <c r="AM49" s="114"/>
      <c r="AN49" t="b">
        <v>0</v>
      </c>
    </row>
    <row r="50" spans="1:40" x14ac:dyDescent="0.3">
      <c r="A50" s="59" t="s">
        <v>3485</v>
      </c>
      <c r="B50" s="70" t="s">
        <v>1911</v>
      </c>
      <c r="C50" s="70" t="s">
        <v>3442</v>
      </c>
      <c r="D50" s="70" t="s">
        <v>1195</v>
      </c>
      <c r="E50" s="70" t="s">
        <v>1668</v>
      </c>
      <c r="F50" s="70" t="s">
        <v>1802</v>
      </c>
      <c r="G50" s="59" t="s">
        <v>5629</v>
      </c>
      <c r="H50" s="70" t="s">
        <v>2069</v>
      </c>
      <c r="I50" s="161" t="s">
        <v>4900</v>
      </c>
      <c r="J50" s="70" t="s">
        <v>1213</v>
      </c>
      <c r="K50" s="59" t="s">
        <v>5622</v>
      </c>
      <c r="L50" s="99" t="s">
        <v>5753</v>
      </c>
      <c r="M50" s="99" t="s">
        <v>5753</v>
      </c>
      <c r="N50" s="82" t="s">
        <v>4686</v>
      </c>
      <c r="O50" s="59" t="s">
        <v>2378</v>
      </c>
      <c r="P50" s="59" t="e">
        <v>#N/A</v>
      </c>
      <c r="Q50" s="59" t="s">
        <v>2378</v>
      </c>
      <c r="R50" s="162" t="s">
        <v>4775</v>
      </c>
      <c r="S50" s="59" t="s">
        <v>2378</v>
      </c>
      <c r="T50" s="59" t="s">
        <v>4083</v>
      </c>
      <c r="U50" s="59" t="s">
        <v>6153</v>
      </c>
      <c r="V50" s="59" t="s">
        <v>5753</v>
      </c>
      <c r="W50" s="59" t="s">
        <v>4083</v>
      </c>
      <c r="X50" s="70" t="s">
        <v>3485</v>
      </c>
      <c r="Y50" s="70" t="s">
        <v>1282</v>
      </c>
      <c r="Z50" s="70" t="s">
        <v>6154</v>
      </c>
      <c r="AA50" s="70" t="s">
        <v>135</v>
      </c>
      <c r="AB50" s="70" t="s">
        <v>5749</v>
      </c>
      <c r="AC50" s="70" t="s">
        <v>5751</v>
      </c>
      <c r="AD50" s="70" t="s">
        <v>2071</v>
      </c>
      <c r="AE50" s="70" t="s">
        <v>3450</v>
      </c>
      <c r="AF50" s="99" t="s">
        <v>1162</v>
      </c>
      <c r="AG50" s="70" t="s">
        <v>1170</v>
      </c>
      <c r="AH50" s="70" t="s">
        <v>3442</v>
      </c>
      <c r="AI50" s="70" t="s">
        <v>3481</v>
      </c>
      <c r="AJ50" s="70" t="s">
        <v>5754</v>
      </c>
      <c r="AK50" s="70" t="s">
        <v>65</v>
      </c>
      <c r="AL50" s="70"/>
      <c r="AM50" s="114"/>
      <c r="AN50" t="b">
        <v>0</v>
      </c>
    </row>
    <row r="51" spans="1:40" x14ac:dyDescent="0.3">
      <c r="A51" s="59" t="s">
        <v>3486</v>
      </c>
      <c r="B51" s="70" t="s">
        <v>1911</v>
      </c>
      <c r="C51" s="70" t="s">
        <v>3442</v>
      </c>
      <c r="D51" s="70" t="s">
        <v>1195</v>
      </c>
      <c r="E51" s="70" t="s">
        <v>1668</v>
      </c>
      <c r="F51" s="70" t="s">
        <v>1802</v>
      </c>
      <c r="G51" s="59" t="s">
        <v>5629</v>
      </c>
      <c r="H51" s="70" t="s">
        <v>2069</v>
      </c>
      <c r="I51" s="161" t="s">
        <v>4900</v>
      </c>
      <c r="J51" s="70" t="s">
        <v>1213</v>
      </c>
      <c r="K51" s="59" t="s">
        <v>5622</v>
      </c>
      <c r="L51" s="59" t="s">
        <v>2379</v>
      </c>
      <c r="M51" s="99" t="s">
        <v>2379</v>
      </c>
      <c r="N51" s="82" t="s">
        <v>4686</v>
      </c>
      <c r="O51" s="59" t="s">
        <v>2379</v>
      </c>
      <c r="P51" s="59" t="e">
        <v>#N/A</v>
      </c>
      <c r="Q51" s="59" t="s">
        <v>2379</v>
      </c>
      <c r="R51" s="162" t="s">
        <v>4776</v>
      </c>
      <c r="S51" s="59" t="s">
        <v>2379</v>
      </c>
      <c r="T51" s="59" t="s">
        <v>4084</v>
      </c>
      <c r="U51" s="59" t="s">
        <v>6155</v>
      </c>
      <c r="V51" s="59" t="s">
        <v>2379</v>
      </c>
      <c r="W51" s="59" t="s">
        <v>4084</v>
      </c>
      <c r="X51" s="70" t="s">
        <v>3486</v>
      </c>
      <c r="Y51" s="70" t="s">
        <v>5890</v>
      </c>
      <c r="Z51" s="70" t="s">
        <v>6156</v>
      </c>
      <c r="AA51" s="70" t="s">
        <v>2870</v>
      </c>
      <c r="AB51" s="70" t="s">
        <v>774</v>
      </c>
      <c r="AC51" s="70" t="s">
        <v>774</v>
      </c>
      <c r="AD51" s="70" t="s">
        <v>2071</v>
      </c>
      <c r="AE51" s="70" t="s">
        <v>3450</v>
      </c>
      <c r="AF51" s="99" t="s">
        <v>1162</v>
      </c>
      <c r="AG51" s="70" t="s">
        <v>1170</v>
      </c>
      <c r="AH51" s="70" t="s">
        <v>3442</v>
      </c>
      <c r="AI51" s="70" t="s">
        <v>3481</v>
      </c>
      <c r="AJ51" s="70" t="s">
        <v>5754</v>
      </c>
      <c r="AK51" s="70" t="s">
        <v>65</v>
      </c>
      <c r="AL51" s="70"/>
      <c r="AM51" s="108" t="s">
        <v>10</v>
      </c>
      <c r="AN51" t="b">
        <v>1</v>
      </c>
    </row>
    <row r="52" spans="1:40" x14ac:dyDescent="0.3">
      <c r="A52" s="59" t="s">
        <v>5744</v>
      </c>
      <c r="B52" s="70" t="s">
        <v>1911</v>
      </c>
      <c r="C52" s="70" t="s">
        <v>3442</v>
      </c>
      <c r="D52" s="70" t="s">
        <v>1195</v>
      </c>
      <c r="E52" s="70" t="s">
        <v>1668</v>
      </c>
      <c r="F52" s="70" t="s">
        <v>1802</v>
      </c>
      <c r="G52" s="59" t="s">
        <v>5629</v>
      </c>
      <c r="H52" s="70" t="s">
        <v>2069</v>
      </c>
      <c r="I52" s="161" t="s">
        <v>4900</v>
      </c>
      <c r="J52" s="70" t="s">
        <v>1213</v>
      </c>
      <c r="K52" s="59" t="s">
        <v>5622</v>
      </c>
      <c r="L52" s="59" t="s">
        <v>2966</v>
      </c>
      <c r="M52" s="99" t="s">
        <v>2966</v>
      </c>
      <c r="N52" s="82" t="s">
        <v>4686</v>
      </c>
      <c r="O52" s="59" t="s">
        <v>2966</v>
      </c>
      <c r="P52" s="59" t="e">
        <v>#N/A</v>
      </c>
      <c r="Q52" s="59" t="s">
        <v>2966</v>
      </c>
      <c r="R52" s="162" t="s">
        <v>4777</v>
      </c>
      <c r="S52" s="59" t="s">
        <v>2966</v>
      </c>
      <c r="T52" s="59" t="s">
        <v>5743</v>
      </c>
      <c r="U52" s="59" t="s">
        <v>6157</v>
      </c>
      <c r="V52" s="59" t="s">
        <v>2966</v>
      </c>
      <c r="W52" s="59" t="s">
        <v>5743</v>
      </c>
      <c r="X52" s="70" t="s">
        <v>5744</v>
      </c>
      <c r="Y52" s="70" t="s">
        <v>5821</v>
      </c>
      <c r="Z52" s="70" t="s">
        <v>6158</v>
      </c>
      <c r="AA52" s="70" t="s">
        <v>2870</v>
      </c>
      <c r="AB52" s="70" t="s">
        <v>774</v>
      </c>
      <c r="AC52" s="70" t="s">
        <v>774</v>
      </c>
      <c r="AD52" s="70" t="s">
        <v>1170</v>
      </c>
      <c r="AE52" s="70" t="s">
        <v>19</v>
      </c>
      <c r="AF52" s="99" t="s">
        <v>1162</v>
      </c>
      <c r="AG52" s="70" t="s">
        <v>1170</v>
      </c>
      <c r="AH52" s="70" t="s">
        <v>3442</v>
      </c>
      <c r="AI52" s="70" t="s">
        <v>3481</v>
      </c>
      <c r="AJ52" s="70" t="s">
        <v>5754</v>
      </c>
      <c r="AK52" s="70" t="s">
        <v>65</v>
      </c>
      <c r="AL52" s="70"/>
      <c r="AM52" s="108" t="s">
        <v>10</v>
      </c>
      <c r="AN52" t="b">
        <v>1</v>
      </c>
    </row>
    <row r="53" spans="1:40" x14ac:dyDescent="0.3">
      <c r="A53" s="59" t="s">
        <v>5656</v>
      </c>
      <c r="B53" s="70" t="s">
        <v>1911</v>
      </c>
      <c r="C53" s="70" t="s">
        <v>3442</v>
      </c>
      <c r="D53" s="70" t="s">
        <v>1195</v>
      </c>
      <c r="E53" s="70" t="s">
        <v>1668</v>
      </c>
      <c r="F53" s="70" t="s">
        <v>1802</v>
      </c>
      <c r="G53" s="59" t="s">
        <v>5629</v>
      </c>
      <c r="H53" s="70" t="s">
        <v>2069</v>
      </c>
      <c r="I53" s="161" t="s">
        <v>4900</v>
      </c>
      <c r="J53" s="70" t="s">
        <v>1213</v>
      </c>
      <c r="K53" s="59" t="s">
        <v>5622</v>
      </c>
      <c r="L53" s="82">
        <v>1412011</v>
      </c>
      <c r="M53" s="99">
        <v>1412011</v>
      </c>
      <c r="N53" s="82" t="s">
        <v>4686</v>
      </c>
      <c r="O53" s="82" t="s">
        <v>5929</v>
      </c>
      <c r="P53" s="59" t="e">
        <v>#N/A</v>
      </c>
      <c r="Q53" s="59" t="s">
        <v>5929</v>
      </c>
      <c r="R53" s="162" t="s">
        <v>4790</v>
      </c>
      <c r="S53" s="59">
        <v>1412011</v>
      </c>
      <c r="T53" s="70" t="s">
        <v>5656</v>
      </c>
      <c r="U53" s="59" t="s">
        <v>6159</v>
      </c>
      <c r="V53" s="59">
        <v>1412011</v>
      </c>
      <c r="W53" s="70" t="s">
        <v>5656</v>
      </c>
      <c r="X53" s="70" t="s">
        <v>5656</v>
      </c>
      <c r="Y53" s="70" t="s">
        <v>5922</v>
      </c>
      <c r="Z53" s="70" t="s">
        <v>6159</v>
      </c>
      <c r="AA53" s="70" t="s">
        <v>65</v>
      </c>
      <c r="AB53" s="70" t="s">
        <v>774</v>
      </c>
      <c r="AC53" s="70" t="s">
        <v>774</v>
      </c>
      <c r="AD53" s="70" t="s">
        <v>2071</v>
      </c>
      <c r="AE53" s="70" t="s">
        <v>3450</v>
      </c>
      <c r="AF53" s="99" t="s">
        <v>1162</v>
      </c>
      <c r="AG53" s="70" t="s">
        <v>1170</v>
      </c>
      <c r="AH53" s="70" t="s">
        <v>3442</v>
      </c>
      <c r="AI53" s="70" t="s">
        <v>3481</v>
      </c>
      <c r="AJ53" s="70" t="s">
        <v>5754</v>
      </c>
      <c r="AK53" s="70" t="s">
        <v>65</v>
      </c>
      <c r="AL53" s="108" t="s">
        <v>5606</v>
      </c>
      <c r="AM53" s="108" t="s">
        <v>5606</v>
      </c>
      <c r="AN53" t="b">
        <v>0</v>
      </c>
    </row>
    <row r="54" spans="1:40" x14ac:dyDescent="0.3">
      <c r="A54" s="59" t="s">
        <v>3481</v>
      </c>
      <c r="B54" s="70" t="s">
        <v>1911</v>
      </c>
      <c r="C54" s="70" t="s">
        <v>3442</v>
      </c>
      <c r="D54" s="70" t="s">
        <v>1195</v>
      </c>
      <c r="E54" s="70" t="s">
        <v>1668</v>
      </c>
      <c r="F54" s="70" t="s">
        <v>1802</v>
      </c>
      <c r="G54" s="59" t="s">
        <v>5629</v>
      </c>
      <c r="H54" s="70" t="s">
        <v>2069</v>
      </c>
      <c r="I54" s="161" t="s">
        <v>4900</v>
      </c>
      <c r="J54" s="70" t="s">
        <v>1213</v>
      </c>
      <c r="K54" s="59" t="s">
        <v>5622</v>
      </c>
      <c r="L54" s="99" t="s">
        <v>5755</v>
      </c>
      <c r="M54" s="99" t="s">
        <v>5755</v>
      </c>
      <c r="N54" s="82" t="s">
        <v>4686</v>
      </c>
      <c r="O54" s="82" t="s">
        <v>2420</v>
      </c>
      <c r="P54" s="59" t="e">
        <v>#N/A</v>
      </c>
      <c r="Q54" s="59" t="s">
        <v>5929</v>
      </c>
      <c r="R54" s="162" t="s">
        <v>4719</v>
      </c>
      <c r="S54" s="59">
        <v>14120</v>
      </c>
      <c r="T54" s="59" t="s">
        <v>3481</v>
      </c>
      <c r="U54" s="59" t="s">
        <v>5754</v>
      </c>
      <c r="V54" s="59" t="s">
        <v>5755</v>
      </c>
      <c r="W54" s="59" t="s">
        <v>3481</v>
      </c>
      <c r="X54" s="70" t="s">
        <v>3481</v>
      </c>
      <c r="Y54" s="70" t="s">
        <v>5754</v>
      </c>
      <c r="Z54" s="70" t="s">
        <v>6160</v>
      </c>
      <c r="AA54" s="70" t="s">
        <v>65</v>
      </c>
      <c r="AB54" s="70" t="s">
        <v>4093</v>
      </c>
      <c r="AC54" s="70" t="s">
        <v>774</v>
      </c>
      <c r="AD54" s="70" t="s">
        <v>1805</v>
      </c>
      <c r="AE54" s="70" t="s">
        <v>1222</v>
      </c>
      <c r="AF54" s="99" t="s">
        <v>3414</v>
      </c>
      <c r="AG54" s="70" t="s">
        <v>1170</v>
      </c>
      <c r="AH54" s="70" t="s">
        <v>3442</v>
      </c>
      <c r="AI54" s="70" t="s">
        <v>5235</v>
      </c>
      <c r="AJ54" s="70" t="s">
        <v>1931</v>
      </c>
      <c r="AK54" s="70" t="s">
        <v>65</v>
      </c>
      <c r="AL54" s="70" t="s">
        <v>5947</v>
      </c>
      <c r="AM54" s="108" t="s">
        <v>5607</v>
      </c>
      <c r="AN54" t="b">
        <v>0</v>
      </c>
    </row>
    <row r="55" spans="1:40" hidden="1" x14ac:dyDescent="0.3">
      <c r="A55" s="59" t="s">
        <v>3499</v>
      </c>
      <c r="B55" s="70" t="s">
        <v>1911</v>
      </c>
      <c r="C55" s="70" t="s">
        <v>3442</v>
      </c>
      <c r="D55" s="70" t="s">
        <v>1195</v>
      </c>
      <c r="E55" s="70" t="s">
        <v>1668</v>
      </c>
      <c r="F55" s="70" t="s">
        <v>1802</v>
      </c>
      <c r="G55" s="59" t="s">
        <v>5629</v>
      </c>
      <c r="H55" s="70" t="s">
        <v>2075</v>
      </c>
      <c r="I55" s="161" t="s">
        <v>4900</v>
      </c>
      <c r="J55" s="70" t="s">
        <v>2864</v>
      </c>
      <c r="K55" s="59" t="s">
        <v>5616</v>
      </c>
      <c r="L55" s="99" t="s">
        <v>4135</v>
      </c>
      <c r="M55" s="99" t="s">
        <v>4135</v>
      </c>
      <c r="N55" s="82" t="s">
        <v>4686</v>
      </c>
      <c r="O55" s="59" t="s">
        <v>2394</v>
      </c>
      <c r="P55" s="59" t="s">
        <v>2394</v>
      </c>
      <c r="Q55" s="59" t="s">
        <v>2394</v>
      </c>
      <c r="R55" s="162" t="s">
        <v>4791</v>
      </c>
      <c r="S55" s="59" t="s">
        <v>2394</v>
      </c>
      <c r="T55" s="59" t="s">
        <v>4136</v>
      </c>
      <c r="U55" s="59" t="s">
        <v>6161</v>
      </c>
      <c r="V55" s="59" t="s">
        <v>4135</v>
      </c>
      <c r="W55" s="59" t="s">
        <v>4136</v>
      </c>
      <c r="X55" s="70" t="s">
        <v>3499</v>
      </c>
      <c r="Y55" s="70" t="s">
        <v>1256</v>
      </c>
      <c r="Z55" s="70" t="s">
        <v>6162</v>
      </c>
      <c r="AA55" s="70" t="s">
        <v>67</v>
      </c>
      <c r="AB55" s="164" t="s">
        <v>5663</v>
      </c>
      <c r="AC55" s="70" t="s">
        <v>1257</v>
      </c>
      <c r="AD55" s="70" t="s">
        <v>2071</v>
      </c>
      <c r="AE55" s="70" t="s">
        <v>3450</v>
      </c>
      <c r="AF55" s="99" t="s">
        <v>1162</v>
      </c>
      <c r="AG55" s="70" t="s">
        <v>1170</v>
      </c>
      <c r="AH55" s="70" t="s">
        <v>3442</v>
      </c>
      <c r="AI55" s="70" t="s">
        <v>3498</v>
      </c>
      <c r="AJ55" s="70" t="s">
        <v>1251</v>
      </c>
      <c r="AK55" s="70" t="s">
        <v>67</v>
      </c>
      <c r="AL55" s="70"/>
      <c r="AM55" s="114"/>
      <c r="AN55" t="b">
        <v>0</v>
      </c>
    </row>
    <row r="56" spans="1:40" hidden="1" x14ac:dyDescent="0.3">
      <c r="A56" s="59" t="s">
        <v>3500</v>
      </c>
      <c r="B56" s="70" t="s">
        <v>1911</v>
      </c>
      <c r="C56" s="70" t="s">
        <v>3442</v>
      </c>
      <c r="D56" s="70" t="s">
        <v>1195</v>
      </c>
      <c r="E56" s="70" t="s">
        <v>1668</v>
      </c>
      <c r="F56" s="70" t="s">
        <v>1802</v>
      </c>
      <c r="G56" s="59" t="s">
        <v>5629</v>
      </c>
      <c r="H56" s="70" t="s">
        <v>2075</v>
      </c>
      <c r="I56" s="161" t="s">
        <v>4900</v>
      </c>
      <c r="J56" s="70" t="s">
        <v>2864</v>
      </c>
      <c r="K56" s="59" t="s">
        <v>5616</v>
      </c>
      <c r="L56" s="99" t="s">
        <v>4137</v>
      </c>
      <c r="M56" s="99" t="s">
        <v>4137</v>
      </c>
      <c r="N56" s="82" t="s">
        <v>4686</v>
      </c>
      <c r="O56" s="59" t="s">
        <v>2395</v>
      </c>
      <c r="P56" s="59" t="s">
        <v>2395</v>
      </c>
      <c r="Q56" s="59" t="s">
        <v>2395</v>
      </c>
      <c r="R56" s="162" t="s">
        <v>4792</v>
      </c>
      <c r="S56" s="59" t="s">
        <v>2395</v>
      </c>
      <c r="T56" s="59" t="s">
        <v>4138</v>
      </c>
      <c r="U56" s="59" t="s">
        <v>6163</v>
      </c>
      <c r="V56" s="59" t="s">
        <v>4137</v>
      </c>
      <c r="W56" s="59" t="s">
        <v>4138</v>
      </c>
      <c r="X56" s="70" t="s">
        <v>3500</v>
      </c>
      <c r="Y56" s="70" t="s">
        <v>1250</v>
      </c>
      <c r="Z56" s="70" t="s">
        <v>6164</v>
      </c>
      <c r="AA56" s="70" t="s">
        <v>67</v>
      </c>
      <c r="AB56" s="164" t="s">
        <v>1584</v>
      </c>
      <c r="AC56" s="70" t="s">
        <v>1252</v>
      </c>
      <c r="AD56" s="70" t="s">
        <v>2071</v>
      </c>
      <c r="AE56" s="70" t="s">
        <v>3450</v>
      </c>
      <c r="AF56" s="99" t="s">
        <v>1162</v>
      </c>
      <c r="AG56" s="70" t="s">
        <v>1170</v>
      </c>
      <c r="AH56" s="70" t="s">
        <v>3442</v>
      </c>
      <c r="AI56" s="70" t="s">
        <v>3498</v>
      </c>
      <c r="AJ56" s="70" t="s">
        <v>1251</v>
      </c>
      <c r="AK56" s="70" t="s">
        <v>67</v>
      </c>
      <c r="AL56" s="70"/>
      <c r="AM56" s="114"/>
      <c r="AN56" t="b">
        <v>0</v>
      </c>
    </row>
    <row r="57" spans="1:40" hidden="1" x14ac:dyDescent="0.3">
      <c r="A57" s="59" t="s">
        <v>3501</v>
      </c>
      <c r="B57" s="70" t="s">
        <v>1911</v>
      </c>
      <c r="C57" s="70" t="s">
        <v>3442</v>
      </c>
      <c r="D57" s="70" t="s">
        <v>1195</v>
      </c>
      <c r="E57" s="70" t="s">
        <v>1668</v>
      </c>
      <c r="F57" s="70" t="s">
        <v>1802</v>
      </c>
      <c r="G57" s="59" t="s">
        <v>5629</v>
      </c>
      <c r="H57" s="70" t="s">
        <v>2075</v>
      </c>
      <c r="I57" s="161" t="s">
        <v>4900</v>
      </c>
      <c r="J57" s="70" t="s">
        <v>2864</v>
      </c>
      <c r="K57" s="59" t="s">
        <v>5616</v>
      </c>
      <c r="L57" s="99" t="s">
        <v>5672</v>
      </c>
      <c r="M57" s="99" t="s">
        <v>5672</v>
      </c>
      <c r="N57" s="82" t="s">
        <v>4686</v>
      </c>
      <c r="O57" s="59" t="s">
        <v>2396</v>
      </c>
      <c r="P57" s="59" t="s">
        <v>2396</v>
      </c>
      <c r="Q57" s="59" t="s">
        <v>2396</v>
      </c>
      <c r="R57" s="162" t="s">
        <v>4793</v>
      </c>
      <c r="S57" s="59" t="s">
        <v>2396</v>
      </c>
      <c r="T57" s="59" t="s">
        <v>4140</v>
      </c>
      <c r="U57" s="59" t="s">
        <v>6165</v>
      </c>
      <c r="V57" s="59" t="s">
        <v>5672</v>
      </c>
      <c r="W57" s="59" t="s">
        <v>4140</v>
      </c>
      <c r="X57" s="70" t="s">
        <v>3501</v>
      </c>
      <c r="Y57" s="70" t="s">
        <v>1583</v>
      </c>
      <c r="Z57" s="70" t="s">
        <v>6166</v>
      </c>
      <c r="AA57" s="70" t="s">
        <v>67</v>
      </c>
      <c r="AB57" s="164" t="s">
        <v>5664</v>
      </c>
      <c r="AC57" s="70" t="s">
        <v>5669</v>
      </c>
      <c r="AD57" s="70" t="s">
        <v>2071</v>
      </c>
      <c r="AE57" s="70" t="s">
        <v>3450</v>
      </c>
      <c r="AF57" s="99" t="s">
        <v>1162</v>
      </c>
      <c r="AG57" s="70" t="s">
        <v>1170</v>
      </c>
      <c r="AH57" s="70" t="s">
        <v>3442</v>
      </c>
      <c r="AI57" s="70" t="s">
        <v>3498</v>
      </c>
      <c r="AJ57" s="70" t="s">
        <v>1251</v>
      </c>
      <c r="AK57" s="70" t="s">
        <v>67</v>
      </c>
      <c r="AL57" s="70"/>
      <c r="AM57" s="114"/>
      <c r="AN57" t="b">
        <v>0</v>
      </c>
    </row>
    <row r="58" spans="1:40" hidden="1" x14ac:dyDescent="0.3">
      <c r="A58" s="59" t="s">
        <v>3502</v>
      </c>
      <c r="B58" s="70" t="s">
        <v>1911</v>
      </c>
      <c r="C58" s="70" t="s">
        <v>3442</v>
      </c>
      <c r="D58" s="70" t="s">
        <v>1195</v>
      </c>
      <c r="E58" s="70" t="s">
        <v>1668</v>
      </c>
      <c r="F58" s="70" t="s">
        <v>1802</v>
      </c>
      <c r="G58" s="59" t="s">
        <v>5629</v>
      </c>
      <c r="H58" s="70" t="s">
        <v>2075</v>
      </c>
      <c r="I58" s="161" t="s">
        <v>4900</v>
      </c>
      <c r="J58" s="70" t="s">
        <v>2864</v>
      </c>
      <c r="K58" s="59" t="s">
        <v>5616</v>
      </c>
      <c r="L58" s="99" t="s">
        <v>5673</v>
      </c>
      <c r="M58" s="99" t="s">
        <v>5673</v>
      </c>
      <c r="N58" s="82" t="s">
        <v>4686</v>
      </c>
      <c r="O58" s="59" t="s">
        <v>2397</v>
      </c>
      <c r="P58" s="59" t="s">
        <v>2397</v>
      </c>
      <c r="Q58" s="59" t="s">
        <v>2397</v>
      </c>
      <c r="R58" s="162" t="s">
        <v>4794</v>
      </c>
      <c r="S58" s="59" t="s">
        <v>2397</v>
      </c>
      <c r="T58" s="59" t="s">
        <v>4142</v>
      </c>
      <c r="U58" s="59" t="s">
        <v>6167</v>
      </c>
      <c r="V58" s="59" t="s">
        <v>5673</v>
      </c>
      <c r="W58" s="59" t="s">
        <v>4142</v>
      </c>
      <c r="X58" s="70" t="s">
        <v>3502</v>
      </c>
      <c r="Y58" s="70" t="s">
        <v>5662</v>
      </c>
      <c r="Z58" s="70" t="s">
        <v>6168</v>
      </c>
      <c r="AA58" s="70" t="s">
        <v>69</v>
      </c>
      <c r="AB58" s="164" t="s">
        <v>5665</v>
      </c>
      <c r="AC58" s="70" t="s">
        <v>5670</v>
      </c>
      <c r="AD58" s="70" t="s">
        <v>2071</v>
      </c>
      <c r="AE58" s="70" t="s">
        <v>3450</v>
      </c>
      <c r="AF58" s="99" t="s">
        <v>1162</v>
      </c>
      <c r="AG58" s="70" t="s">
        <v>1170</v>
      </c>
      <c r="AH58" s="70" t="s">
        <v>3442</v>
      </c>
      <c r="AI58" s="70" t="s">
        <v>3498</v>
      </c>
      <c r="AJ58" s="70" t="s">
        <v>1251</v>
      </c>
      <c r="AK58" s="70" t="s">
        <v>67</v>
      </c>
      <c r="AL58" s="70"/>
      <c r="AM58" s="114"/>
      <c r="AN58" t="b">
        <v>0</v>
      </c>
    </row>
    <row r="59" spans="1:40" hidden="1" x14ac:dyDescent="0.3">
      <c r="A59" s="59" t="s">
        <v>3503</v>
      </c>
      <c r="B59" s="70" t="s">
        <v>1911</v>
      </c>
      <c r="C59" s="70" t="s">
        <v>3442</v>
      </c>
      <c r="D59" s="70" t="s">
        <v>1195</v>
      </c>
      <c r="E59" s="70" t="s">
        <v>1668</v>
      </c>
      <c r="F59" s="70" t="s">
        <v>1802</v>
      </c>
      <c r="G59" s="59" t="s">
        <v>5629</v>
      </c>
      <c r="H59" s="70" t="s">
        <v>2075</v>
      </c>
      <c r="I59" s="161" t="s">
        <v>4900</v>
      </c>
      <c r="J59" s="70" t="s">
        <v>2864</v>
      </c>
      <c r="K59" s="59" t="s">
        <v>5616</v>
      </c>
      <c r="L59" s="99" t="s">
        <v>5674</v>
      </c>
      <c r="M59" s="99" t="s">
        <v>5674</v>
      </c>
      <c r="N59" s="82" t="s">
        <v>4686</v>
      </c>
      <c r="O59" s="59" t="s">
        <v>2398</v>
      </c>
      <c r="P59" s="59" t="s">
        <v>2398</v>
      </c>
      <c r="Q59" s="59" t="s">
        <v>2398</v>
      </c>
      <c r="R59" s="162" t="s">
        <v>4795</v>
      </c>
      <c r="S59" s="59" t="s">
        <v>2398</v>
      </c>
      <c r="T59" s="59" t="s">
        <v>4144</v>
      </c>
      <c r="U59" s="59" t="s">
        <v>6169</v>
      </c>
      <c r="V59" s="59" t="s">
        <v>5674</v>
      </c>
      <c r="W59" s="59" t="s">
        <v>4144</v>
      </c>
      <c r="X59" s="70" t="s">
        <v>3503</v>
      </c>
      <c r="Y59" s="70" t="s">
        <v>5661</v>
      </c>
      <c r="Z59" s="70" t="s">
        <v>6170</v>
      </c>
      <c r="AA59" s="70" t="s">
        <v>67</v>
      </c>
      <c r="AB59" s="164" t="s">
        <v>5666</v>
      </c>
      <c r="AC59" s="70" t="s">
        <v>5671</v>
      </c>
      <c r="AD59" s="70" t="s">
        <v>2071</v>
      </c>
      <c r="AE59" s="70" t="s">
        <v>3450</v>
      </c>
      <c r="AF59" s="99" t="s">
        <v>1162</v>
      </c>
      <c r="AG59" s="70" t="s">
        <v>1170</v>
      </c>
      <c r="AH59" s="70" t="s">
        <v>3442</v>
      </c>
      <c r="AI59" s="70" t="s">
        <v>3498</v>
      </c>
      <c r="AJ59" s="70" t="s">
        <v>1251</v>
      </c>
      <c r="AK59" s="70" t="s">
        <v>67</v>
      </c>
      <c r="AL59" s="70"/>
      <c r="AM59" s="114"/>
      <c r="AN59" t="b">
        <v>0</v>
      </c>
    </row>
    <row r="60" spans="1:40" hidden="1" x14ac:dyDescent="0.3">
      <c r="A60" s="59" t="s">
        <v>3504</v>
      </c>
      <c r="B60" s="70" t="s">
        <v>1911</v>
      </c>
      <c r="C60" s="70" t="s">
        <v>3442</v>
      </c>
      <c r="D60" s="70" t="s">
        <v>1195</v>
      </c>
      <c r="E60" s="70" t="s">
        <v>1668</v>
      </c>
      <c r="F60" s="70" t="s">
        <v>1802</v>
      </c>
      <c r="G60" s="59" t="s">
        <v>5629</v>
      </c>
      <c r="H60" s="70" t="s">
        <v>2075</v>
      </c>
      <c r="I60" s="161" t="s">
        <v>4900</v>
      </c>
      <c r="J60" s="70" t="s">
        <v>2864</v>
      </c>
      <c r="K60" s="59" t="s">
        <v>5616</v>
      </c>
      <c r="L60" s="99" t="s">
        <v>5524</v>
      </c>
      <c r="M60" s="99" t="s">
        <v>5524</v>
      </c>
      <c r="N60" s="82" t="s">
        <v>4686</v>
      </c>
      <c r="O60" s="59" t="s">
        <v>2974</v>
      </c>
      <c r="P60" s="59" t="s">
        <v>2974</v>
      </c>
      <c r="Q60" s="59" t="s">
        <v>2974</v>
      </c>
      <c r="R60" s="162" t="s">
        <v>4796</v>
      </c>
      <c r="S60" s="59" t="s">
        <v>2974</v>
      </c>
      <c r="T60" s="59" t="s">
        <v>4145</v>
      </c>
      <c r="U60" s="59" t="s">
        <v>6171</v>
      </c>
      <c r="V60" s="59" t="s">
        <v>5524</v>
      </c>
      <c r="W60" s="59" t="s">
        <v>4145</v>
      </c>
      <c r="X60" s="70" t="s">
        <v>3504</v>
      </c>
      <c r="Y60" s="70" t="s">
        <v>5518</v>
      </c>
      <c r="Z60" s="70" t="s">
        <v>6172</v>
      </c>
      <c r="AA60" s="70" t="s">
        <v>5520</v>
      </c>
      <c r="AB60" s="164" t="s">
        <v>5667</v>
      </c>
      <c r="AC60" s="70" t="s">
        <v>5521</v>
      </c>
      <c r="AD60" s="70" t="s">
        <v>2071</v>
      </c>
      <c r="AE60" s="70" t="s">
        <v>3450</v>
      </c>
      <c r="AF60" s="99" t="s">
        <v>1162</v>
      </c>
      <c r="AG60" s="70" t="s">
        <v>1170</v>
      </c>
      <c r="AH60" s="70" t="s">
        <v>3442</v>
      </c>
      <c r="AI60" s="70" t="s">
        <v>3498</v>
      </c>
      <c r="AJ60" s="70" t="s">
        <v>1251</v>
      </c>
      <c r="AK60" s="70" t="s">
        <v>67</v>
      </c>
      <c r="AL60" s="70"/>
      <c r="AM60" s="114"/>
      <c r="AN60" t="b">
        <v>0</v>
      </c>
    </row>
    <row r="61" spans="1:40" x14ac:dyDescent="0.3">
      <c r="A61" s="59" t="s">
        <v>4133</v>
      </c>
      <c r="B61" s="70" t="s">
        <v>1911</v>
      </c>
      <c r="C61" s="70" t="s">
        <v>3442</v>
      </c>
      <c r="D61" s="70" t="s">
        <v>1195</v>
      </c>
      <c r="E61" s="70" t="s">
        <v>1668</v>
      </c>
      <c r="F61" s="70" t="s">
        <v>1802</v>
      </c>
      <c r="G61" s="59" t="s">
        <v>5629</v>
      </c>
      <c r="H61" s="70" t="s">
        <v>2075</v>
      </c>
      <c r="I61" s="161" t="s">
        <v>4900</v>
      </c>
      <c r="J61" s="70" t="s">
        <v>2864</v>
      </c>
      <c r="K61" s="59" t="s">
        <v>5616</v>
      </c>
      <c r="L61" s="82" t="s">
        <v>5525</v>
      </c>
      <c r="M61" s="99" t="s">
        <v>5525</v>
      </c>
      <c r="N61" s="82" t="s">
        <v>4686</v>
      </c>
      <c r="O61" s="59" t="s">
        <v>2973</v>
      </c>
      <c r="P61" s="59" t="e">
        <v>#N/A</v>
      </c>
      <c r="Q61" s="59" t="s">
        <v>2973</v>
      </c>
      <c r="R61" s="162" t="s">
        <v>4797</v>
      </c>
      <c r="S61" s="59" t="s">
        <v>2973</v>
      </c>
      <c r="T61" s="59" t="s">
        <v>4146</v>
      </c>
      <c r="U61" s="59" t="s">
        <v>6173</v>
      </c>
      <c r="V61" s="59" t="s">
        <v>5525</v>
      </c>
      <c r="W61" s="59" t="s">
        <v>4146</v>
      </c>
      <c r="X61" s="70" t="s">
        <v>4133</v>
      </c>
      <c r="Y61" s="70" t="s">
        <v>5519</v>
      </c>
      <c r="Z61" s="70" t="s">
        <v>6174</v>
      </c>
      <c r="AA61" s="70" t="s">
        <v>67</v>
      </c>
      <c r="AB61" s="164" t="s">
        <v>5668</v>
      </c>
      <c r="AC61" s="70" t="s">
        <v>5522</v>
      </c>
      <c r="AD61" s="70" t="s">
        <v>2071</v>
      </c>
      <c r="AE61" s="70" t="s">
        <v>3450</v>
      </c>
      <c r="AF61" s="99" t="s">
        <v>1162</v>
      </c>
      <c r="AG61" s="70" t="s">
        <v>1170</v>
      </c>
      <c r="AH61" s="70" t="s">
        <v>3442</v>
      </c>
      <c r="AI61" s="70" t="s">
        <v>3498</v>
      </c>
      <c r="AJ61" s="70" t="s">
        <v>1251</v>
      </c>
      <c r="AK61" s="70" t="s">
        <v>67</v>
      </c>
      <c r="AL61" s="70"/>
      <c r="AM61" s="114"/>
      <c r="AN61" t="b">
        <v>0</v>
      </c>
    </row>
    <row r="62" spans="1:40" hidden="1" x14ac:dyDescent="0.3">
      <c r="A62" s="59" t="s">
        <v>5657</v>
      </c>
      <c r="B62" s="70" t="s">
        <v>1911</v>
      </c>
      <c r="C62" s="70" t="s">
        <v>3442</v>
      </c>
      <c r="D62" s="70" t="s">
        <v>1195</v>
      </c>
      <c r="E62" s="70" t="s">
        <v>1668</v>
      </c>
      <c r="F62" s="70" t="s">
        <v>1802</v>
      </c>
      <c r="G62" s="59" t="s">
        <v>5629</v>
      </c>
      <c r="H62" s="70" t="s">
        <v>2075</v>
      </c>
      <c r="I62" s="161" t="s">
        <v>4900</v>
      </c>
      <c r="J62" s="70" t="s">
        <v>2864</v>
      </c>
      <c r="K62" s="59" t="s">
        <v>5616</v>
      </c>
      <c r="L62" s="82" t="s">
        <v>4810</v>
      </c>
      <c r="M62" s="99" t="s">
        <v>4810</v>
      </c>
      <c r="N62" s="82" t="s">
        <v>4686</v>
      </c>
      <c r="O62" s="59" t="s">
        <v>4810</v>
      </c>
      <c r="P62" s="59" t="s">
        <v>4810</v>
      </c>
      <c r="Q62" s="59" t="s">
        <v>4810</v>
      </c>
      <c r="R62" s="162" t="s">
        <v>4811</v>
      </c>
      <c r="S62" s="59" t="s">
        <v>4810</v>
      </c>
      <c r="T62" s="70" t="s">
        <v>5657</v>
      </c>
      <c r="U62" s="59" t="s">
        <v>6175</v>
      </c>
      <c r="V62" s="59" t="s">
        <v>4810</v>
      </c>
      <c r="W62" s="70" t="s">
        <v>5657</v>
      </c>
      <c r="X62" s="70" t="s">
        <v>5657</v>
      </c>
      <c r="Y62" s="70" t="s">
        <v>5922</v>
      </c>
      <c r="Z62" s="70" t="s">
        <v>6175</v>
      </c>
      <c r="AA62" s="70" t="s">
        <v>67</v>
      </c>
      <c r="AB62" s="164" t="s">
        <v>774</v>
      </c>
      <c r="AC62" s="70" t="s">
        <v>774</v>
      </c>
      <c r="AD62" s="70" t="s">
        <v>2071</v>
      </c>
      <c r="AE62" s="70" t="s">
        <v>3450</v>
      </c>
      <c r="AF62" s="99" t="s">
        <v>1162</v>
      </c>
      <c r="AG62" s="70" t="s">
        <v>1170</v>
      </c>
      <c r="AH62" s="70" t="s">
        <v>3442</v>
      </c>
      <c r="AI62" s="70" t="s">
        <v>3498</v>
      </c>
      <c r="AJ62" s="70" t="s">
        <v>1251</v>
      </c>
      <c r="AK62" s="70" t="s">
        <v>67</v>
      </c>
      <c r="AL62" s="108" t="s">
        <v>5606</v>
      </c>
      <c r="AM62" s="108" t="s">
        <v>5606</v>
      </c>
      <c r="AN62" t="b">
        <v>1</v>
      </c>
    </row>
    <row r="63" spans="1:40" hidden="1" x14ac:dyDescent="0.3">
      <c r="A63" s="59" t="s">
        <v>3498</v>
      </c>
      <c r="B63" s="70" t="s">
        <v>1911</v>
      </c>
      <c r="C63" s="70" t="s">
        <v>3442</v>
      </c>
      <c r="D63" s="70" t="s">
        <v>1195</v>
      </c>
      <c r="E63" s="70" t="s">
        <v>1668</v>
      </c>
      <c r="F63" s="70" t="s">
        <v>1802</v>
      </c>
      <c r="G63" s="59" t="s">
        <v>5629</v>
      </c>
      <c r="H63" s="70" t="s">
        <v>2075</v>
      </c>
      <c r="I63" s="161" t="s">
        <v>4900</v>
      </c>
      <c r="J63" s="70" t="s">
        <v>2864</v>
      </c>
      <c r="K63" s="59" t="s">
        <v>5616</v>
      </c>
      <c r="L63" s="99" t="s">
        <v>1702</v>
      </c>
      <c r="M63" s="99" t="s">
        <v>1702</v>
      </c>
      <c r="N63" s="82" t="s">
        <v>4686</v>
      </c>
      <c r="O63" s="82" t="s">
        <v>2417</v>
      </c>
      <c r="P63" s="59" t="s">
        <v>2417</v>
      </c>
      <c r="Q63" s="59" t="s">
        <v>4810</v>
      </c>
      <c r="R63" s="162" t="s">
        <v>4722</v>
      </c>
      <c r="S63" s="59">
        <v>14110</v>
      </c>
      <c r="T63" s="59" t="s">
        <v>3498</v>
      </c>
      <c r="U63" s="59" t="s">
        <v>1251</v>
      </c>
      <c r="V63" s="59" t="s">
        <v>1702</v>
      </c>
      <c r="W63" s="59" t="s">
        <v>3498</v>
      </c>
      <c r="X63" s="70" t="s">
        <v>3498</v>
      </c>
      <c r="Y63" s="70" t="s">
        <v>1251</v>
      </c>
      <c r="Z63" s="70" t="s">
        <v>6176</v>
      </c>
      <c r="AA63" s="70" t="s">
        <v>67</v>
      </c>
      <c r="AB63" s="164" t="s">
        <v>5523</v>
      </c>
      <c r="AC63" s="70" t="s">
        <v>774</v>
      </c>
      <c r="AD63" s="70" t="s">
        <v>1805</v>
      </c>
      <c r="AE63" s="70" t="s">
        <v>1222</v>
      </c>
      <c r="AF63" s="99" t="s">
        <v>3414</v>
      </c>
      <c r="AG63" s="70" t="s">
        <v>1170</v>
      </c>
      <c r="AH63" s="70" t="s">
        <v>3442</v>
      </c>
      <c r="AI63" s="70" t="s">
        <v>5235</v>
      </c>
      <c r="AJ63" s="70" t="s">
        <v>1931</v>
      </c>
      <c r="AK63" s="70" t="s">
        <v>65</v>
      </c>
      <c r="AL63" s="70" t="s">
        <v>5947</v>
      </c>
      <c r="AM63" s="108" t="s">
        <v>5607</v>
      </c>
      <c r="AN63" t="b">
        <v>0</v>
      </c>
    </row>
    <row r="64" spans="1:40" hidden="1" x14ac:dyDescent="0.3">
      <c r="A64" s="59" t="s">
        <v>4738</v>
      </c>
      <c r="B64" s="70" t="s">
        <v>1911</v>
      </c>
      <c r="C64" s="70" t="s">
        <v>3442</v>
      </c>
      <c r="D64" s="70" t="s">
        <v>1195</v>
      </c>
      <c r="E64" s="70" t="s">
        <v>1668</v>
      </c>
      <c r="F64" s="70" t="s">
        <v>1802</v>
      </c>
      <c r="G64" s="59" t="s">
        <v>5629</v>
      </c>
      <c r="H64" s="70" t="s">
        <v>2072</v>
      </c>
      <c r="I64" s="161" t="s">
        <v>4900</v>
      </c>
      <c r="J64" s="70" t="s">
        <v>2865</v>
      </c>
      <c r="K64" s="59" t="s">
        <v>5617</v>
      </c>
      <c r="L64" s="99" t="s">
        <v>1551</v>
      </c>
      <c r="M64" s="99" t="s">
        <v>1551</v>
      </c>
      <c r="N64" s="82" t="s">
        <v>4686</v>
      </c>
      <c r="O64" s="59" t="s">
        <v>2387</v>
      </c>
      <c r="P64" s="59" t="s">
        <v>2387</v>
      </c>
      <c r="Q64" s="59" t="s">
        <v>2387</v>
      </c>
      <c r="R64" s="162" t="s">
        <v>4812</v>
      </c>
      <c r="S64" s="59" t="s">
        <v>2387</v>
      </c>
      <c r="T64" s="59" t="s">
        <v>3480</v>
      </c>
      <c r="U64" s="59" t="s">
        <v>1553</v>
      </c>
      <c r="V64" s="59" t="s">
        <v>1551</v>
      </c>
      <c r="W64" s="59" t="s">
        <v>3480</v>
      </c>
      <c r="X64" s="70" t="s">
        <v>4738</v>
      </c>
      <c r="Y64" s="70" t="s">
        <v>1553</v>
      </c>
      <c r="Z64" s="70" t="s">
        <v>6177</v>
      </c>
      <c r="AA64" s="70" t="s">
        <v>138</v>
      </c>
      <c r="AB64" s="70" t="s">
        <v>4075</v>
      </c>
      <c r="AC64" s="70" t="s">
        <v>774</v>
      </c>
      <c r="AD64" s="70" t="s">
        <v>1218</v>
      </c>
      <c r="AE64" s="70" t="s">
        <v>1404</v>
      </c>
      <c r="AF64" s="99" t="s">
        <v>3414</v>
      </c>
      <c r="AG64" s="70" t="s">
        <v>1170</v>
      </c>
      <c r="AH64" s="70" t="s">
        <v>3442</v>
      </c>
      <c r="AI64" s="70" t="s">
        <v>5583</v>
      </c>
      <c r="AJ64" s="70" t="s">
        <v>5582</v>
      </c>
      <c r="AK64" s="70" t="s">
        <v>65</v>
      </c>
      <c r="AL64" s="70"/>
      <c r="AM64" s="108" t="s">
        <v>5607</v>
      </c>
      <c r="AN64" t="b">
        <v>0</v>
      </c>
    </row>
    <row r="65" spans="1:40" hidden="1" x14ac:dyDescent="0.3">
      <c r="A65" s="59" t="s">
        <v>4739</v>
      </c>
      <c r="B65" s="70" t="s">
        <v>1911</v>
      </c>
      <c r="C65" s="70" t="s">
        <v>3442</v>
      </c>
      <c r="D65" s="70" t="s">
        <v>1195</v>
      </c>
      <c r="E65" s="70" t="s">
        <v>1668</v>
      </c>
      <c r="F65" s="70" t="s">
        <v>1802</v>
      </c>
      <c r="G65" s="59" t="s">
        <v>5629</v>
      </c>
      <c r="H65" s="70" t="s">
        <v>2072</v>
      </c>
      <c r="I65" s="161" t="s">
        <v>4900</v>
      </c>
      <c r="J65" s="70" t="s">
        <v>2865</v>
      </c>
      <c r="K65" s="59" t="s">
        <v>5617</v>
      </c>
      <c r="L65" s="82" t="s">
        <v>4813</v>
      </c>
      <c r="M65" s="99" t="s">
        <v>4813</v>
      </c>
      <c r="N65" s="82" t="s">
        <v>4686</v>
      </c>
      <c r="O65" s="59" t="s">
        <v>4813</v>
      </c>
      <c r="P65" s="59" t="s">
        <v>4813</v>
      </c>
      <c r="Q65" s="59" t="s">
        <v>4813</v>
      </c>
      <c r="R65" s="162" t="s">
        <v>4814</v>
      </c>
      <c r="S65" s="59" t="s">
        <v>4813</v>
      </c>
      <c r="T65" s="59" t="s">
        <v>4739</v>
      </c>
      <c r="U65" s="59" t="s">
        <v>6178</v>
      </c>
      <c r="V65" s="59" t="s">
        <v>4813</v>
      </c>
      <c r="W65" s="59" t="s">
        <v>4739</v>
      </c>
      <c r="X65" s="70" t="s">
        <v>4739</v>
      </c>
      <c r="Y65" s="70" t="s">
        <v>1553</v>
      </c>
      <c r="Z65" s="70" t="s">
        <v>6177</v>
      </c>
      <c r="AA65" s="70" t="s">
        <v>138</v>
      </c>
      <c r="AB65" s="70" t="s">
        <v>4075</v>
      </c>
      <c r="AC65" s="70" t="s">
        <v>774</v>
      </c>
      <c r="AD65" s="70" t="s">
        <v>1218</v>
      </c>
      <c r="AE65" s="70" t="s">
        <v>1404</v>
      </c>
      <c r="AF65" s="99" t="s">
        <v>1162</v>
      </c>
      <c r="AG65" s="70" t="s">
        <v>1170</v>
      </c>
      <c r="AH65" s="70" t="s">
        <v>3442</v>
      </c>
      <c r="AI65" s="70" t="s">
        <v>4738</v>
      </c>
      <c r="AJ65" s="70" t="s">
        <v>1553</v>
      </c>
      <c r="AK65" s="70" t="s">
        <v>138</v>
      </c>
      <c r="AL65" s="70"/>
      <c r="AM65" s="108" t="s">
        <v>5606</v>
      </c>
      <c r="AN65" t="b">
        <v>1</v>
      </c>
    </row>
    <row r="66" spans="1:40" hidden="1" x14ac:dyDescent="0.3">
      <c r="A66" s="59" t="s">
        <v>3516</v>
      </c>
      <c r="B66" s="70" t="s">
        <v>1911</v>
      </c>
      <c r="C66" s="70" t="s">
        <v>3442</v>
      </c>
      <c r="D66" s="70" t="s">
        <v>1195</v>
      </c>
      <c r="E66" s="70" t="s">
        <v>1668</v>
      </c>
      <c r="F66" s="70" t="s">
        <v>1802</v>
      </c>
      <c r="G66" s="59" t="s">
        <v>5629</v>
      </c>
      <c r="H66" s="70" t="s">
        <v>2072</v>
      </c>
      <c r="I66" s="161" t="s">
        <v>4900</v>
      </c>
      <c r="J66" s="70" t="s">
        <v>2865</v>
      </c>
      <c r="K66" s="59" t="s">
        <v>5617</v>
      </c>
      <c r="L66" s="99" t="s">
        <v>4193</v>
      </c>
      <c r="M66" s="99" t="s">
        <v>4193</v>
      </c>
      <c r="N66" s="82" t="s">
        <v>4686</v>
      </c>
      <c r="O66" s="59" t="s">
        <v>2388</v>
      </c>
      <c r="P66" s="59" t="s">
        <v>2388</v>
      </c>
      <c r="Q66" s="59" t="s">
        <v>2388</v>
      </c>
      <c r="R66" s="162" t="s">
        <v>4815</v>
      </c>
      <c r="S66" s="59" t="s">
        <v>2388</v>
      </c>
      <c r="T66" s="59" t="s">
        <v>4194</v>
      </c>
      <c r="U66" s="59" t="s">
        <v>6179</v>
      </c>
      <c r="V66" s="59" t="s">
        <v>4193</v>
      </c>
      <c r="W66" s="59" t="s">
        <v>4194</v>
      </c>
      <c r="X66" s="70" t="s">
        <v>3516</v>
      </c>
      <c r="Y66" s="70" t="s">
        <v>2952</v>
      </c>
      <c r="Z66" s="70" t="s">
        <v>6180</v>
      </c>
      <c r="AA66" s="70" t="s">
        <v>138</v>
      </c>
      <c r="AB66" s="70" t="s">
        <v>5683</v>
      </c>
      <c r="AC66" s="70" t="s">
        <v>5528</v>
      </c>
      <c r="AD66" s="70" t="s">
        <v>2071</v>
      </c>
      <c r="AE66" s="70" t="s">
        <v>3450</v>
      </c>
      <c r="AF66" s="99" t="s">
        <v>1162</v>
      </c>
      <c r="AG66" s="70" t="s">
        <v>1170</v>
      </c>
      <c r="AH66" s="70" t="s">
        <v>3442</v>
      </c>
      <c r="AI66" s="70" t="s">
        <v>3515</v>
      </c>
      <c r="AJ66" s="70" t="s">
        <v>1282</v>
      </c>
      <c r="AK66" s="70" t="s">
        <v>138</v>
      </c>
      <c r="AL66" s="70"/>
      <c r="AM66" s="114"/>
      <c r="AN66" t="b">
        <v>0</v>
      </c>
    </row>
    <row r="67" spans="1:40" hidden="1" x14ac:dyDescent="0.3">
      <c r="A67" s="59" t="s">
        <v>3517</v>
      </c>
      <c r="B67" s="70" t="s">
        <v>1911</v>
      </c>
      <c r="C67" s="70" t="s">
        <v>3442</v>
      </c>
      <c r="D67" s="70" t="s">
        <v>1195</v>
      </c>
      <c r="E67" s="70" t="s">
        <v>1668</v>
      </c>
      <c r="F67" s="70" t="s">
        <v>1802</v>
      </c>
      <c r="G67" s="59" t="s">
        <v>5629</v>
      </c>
      <c r="H67" s="70" t="s">
        <v>2072</v>
      </c>
      <c r="I67" s="161" t="s">
        <v>4900</v>
      </c>
      <c r="J67" s="70" t="s">
        <v>2865</v>
      </c>
      <c r="K67" s="59" t="s">
        <v>5617</v>
      </c>
      <c r="L67" s="99" t="s">
        <v>4195</v>
      </c>
      <c r="M67" s="99" t="s">
        <v>4195</v>
      </c>
      <c r="N67" s="82" t="s">
        <v>4686</v>
      </c>
      <c r="O67" s="59" t="s">
        <v>2389</v>
      </c>
      <c r="P67" s="59" t="s">
        <v>2389</v>
      </c>
      <c r="Q67" s="59" t="s">
        <v>2389</v>
      </c>
      <c r="R67" s="162" t="s">
        <v>4816</v>
      </c>
      <c r="S67" s="59" t="s">
        <v>2389</v>
      </c>
      <c r="T67" s="59" t="s">
        <v>4196</v>
      </c>
      <c r="U67" s="59" t="s">
        <v>6181</v>
      </c>
      <c r="V67" s="59" t="s">
        <v>4195</v>
      </c>
      <c r="W67" s="59" t="s">
        <v>4196</v>
      </c>
      <c r="X67" s="70" t="s">
        <v>3517</v>
      </c>
      <c r="Y67" s="70" t="s">
        <v>1287</v>
      </c>
      <c r="Z67" s="70" t="s">
        <v>6182</v>
      </c>
      <c r="AA67" s="70" t="s">
        <v>138</v>
      </c>
      <c r="AB67" s="70" t="s">
        <v>5684</v>
      </c>
      <c r="AC67" s="70" t="s">
        <v>1288</v>
      </c>
      <c r="AD67" s="70" t="s">
        <v>2071</v>
      </c>
      <c r="AE67" s="70" t="s">
        <v>3450</v>
      </c>
      <c r="AF67" s="99" t="s">
        <v>1162</v>
      </c>
      <c r="AG67" s="70" t="s">
        <v>1170</v>
      </c>
      <c r="AH67" s="70" t="s">
        <v>3442</v>
      </c>
      <c r="AI67" s="70" t="s">
        <v>3515</v>
      </c>
      <c r="AJ67" s="70" t="s">
        <v>1282</v>
      </c>
      <c r="AK67" s="70" t="s">
        <v>138</v>
      </c>
      <c r="AL67" s="70"/>
      <c r="AM67" s="114"/>
      <c r="AN67" t="b">
        <v>0</v>
      </c>
    </row>
    <row r="68" spans="1:40" hidden="1" x14ac:dyDescent="0.3">
      <c r="A68" s="59" t="s">
        <v>3518</v>
      </c>
      <c r="B68" s="70" t="s">
        <v>1911</v>
      </c>
      <c r="C68" s="70" t="s">
        <v>3442</v>
      </c>
      <c r="D68" s="70" t="s">
        <v>1195</v>
      </c>
      <c r="E68" s="70" t="s">
        <v>1668</v>
      </c>
      <c r="F68" s="70" t="s">
        <v>1802</v>
      </c>
      <c r="G68" s="59" t="s">
        <v>5629</v>
      </c>
      <c r="H68" s="70" t="s">
        <v>2072</v>
      </c>
      <c r="I68" s="161" t="s">
        <v>4900</v>
      </c>
      <c r="J68" s="70" t="s">
        <v>2865</v>
      </c>
      <c r="K68" s="59" t="s">
        <v>5617</v>
      </c>
      <c r="L68" s="99" t="s">
        <v>4197</v>
      </c>
      <c r="M68" s="99" t="s">
        <v>4197</v>
      </c>
      <c r="N68" s="82" t="s">
        <v>4686</v>
      </c>
      <c r="O68" s="59" t="s">
        <v>2390</v>
      </c>
      <c r="P68" s="59" t="s">
        <v>2390</v>
      </c>
      <c r="Q68" s="59" t="s">
        <v>2390</v>
      </c>
      <c r="R68" s="162" t="s">
        <v>4817</v>
      </c>
      <c r="S68" s="59" t="s">
        <v>2390</v>
      </c>
      <c r="T68" s="59" t="s">
        <v>4198</v>
      </c>
      <c r="U68" s="59" t="s">
        <v>6183</v>
      </c>
      <c r="V68" s="59" t="s">
        <v>4197</v>
      </c>
      <c r="W68" s="59" t="s">
        <v>4198</v>
      </c>
      <c r="X68" s="70" t="s">
        <v>3518</v>
      </c>
      <c r="Y68" s="70" t="s">
        <v>1538</v>
      </c>
      <c r="Z68" s="70" t="s">
        <v>6184</v>
      </c>
      <c r="AA68" s="70" t="s">
        <v>138</v>
      </c>
      <c r="AB68" s="70" t="s">
        <v>5685</v>
      </c>
      <c r="AC68" s="70" t="s">
        <v>5529</v>
      </c>
      <c r="AD68" s="70" t="s">
        <v>2071</v>
      </c>
      <c r="AE68" s="70" t="s">
        <v>3450</v>
      </c>
      <c r="AF68" s="99" t="s">
        <v>1162</v>
      </c>
      <c r="AG68" s="70" t="s">
        <v>1170</v>
      </c>
      <c r="AH68" s="70" t="s">
        <v>3442</v>
      </c>
      <c r="AI68" s="70" t="s">
        <v>3515</v>
      </c>
      <c r="AJ68" s="70" t="s">
        <v>1282</v>
      </c>
      <c r="AK68" s="70" t="s">
        <v>138</v>
      </c>
      <c r="AL68" s="70"/>
      <c r="AM68" s="114"/>
      <c r="AN68" t="b">
        <v>0</v>
      </c>
    </row>
    <row r="69" spans="1:40" hidden="1" x14ac:dyDescent="0.3">
      <c r="A69" s="59" t="s">
        <v>3519</v>
      </c>
      <c r="B69" s="70" t="s">
        <v>1911</v>
      </c>
      <c r="C69" s="70" t="s">
        <v>3442</v>
      </c>
      <c r="D69" s="70" t="s">
        <v>1195</v>
      </c>
      <c r="E69" s="70" t="s">
        <v>1668</v>
      </c>
      <c r="F69" s="70" t="s">
        <v>1802</v>
      </c>
      <c r="G69" s="59" t="s">
        <v>5629</v>
      </c>
      <c r="H69" s="70" t="s">
        <v>2072</v>
      </c>
      <c r="I69" s="161" t="s">
        <v>4900</v>
      </c>
      <c r="J69" s="70" t="s">
        <v>2865</v>
      </c>
      <c r="K69" s="59" t="s">
        <v>5617</v>
      </c>
      <c r="L69" s="99" t="s">
        <v>5526</v>
      </c>
      <c r="M69" s="99" t="s">
        <v>5526</v>
      </c>
      <c r="N69" s="82" t="s">
        <v>4686</v>
      </c>
      <c r="O69" s="59" t="s">
        <v>2391</v>
      </c>
      <c r="P69" s="59" t="s">
        <v>2391</v>
      </c>
      <c r="Q69" s="59" t="s">
        <v>2391</v>
      </c>
      <c r="R69" s="162" t="s">
        <v>4818</v>
      </c>
      <c r="S69" s="59" t="s">
        <v>2391</v>
      </c>
      <c r="T69" s="59" t="s">
        <v>4200</v>
      </c>
      <c r="U69" s="59" t="s">
        <v>6185</v>
      </c>
      <c r="V69" s="59" t="s">
        <v>5526</v>
      </c>
      <c r="W69" s="59" t="s">
        <v>4200</v>
      </c>
      <c r="X69" s="70" t="s">
        <v>3519</v>
      </c>
      <c r="Y69" s="70" t="s">
        <v>5530</v>
      </c>
      <c r="Z69" s="70" t="s">
        <v>6186</v>
      </c>
      <c r="AA69" s="70" t="s">
        <v>138</v>
      </c>
      <c r="AB69" s="70" t="s">
        <v>5686</v>
      </c>
      <c r="AC69" s="70" t="s">
        <v>5531</v>
      </c>
      <c r="AD69" s="70" t="s">
        <v>2071</v>
      </c>
      <c r="AE69" s="70" t="s">
        <v>3450</v>
      </c>
      <c r="AF69" s="99" t="s">
        <v>1162</v>
      </c>
      <c r="AG69" s="70" t="s">
        <v>1170</v>
      </c>
      <c r="AH69" s="70" t="s">
        <v>3442</v>
      </c>
      <c r="AI69" s="70" t="s">
        <v>3515</v>
      </c>
      <c r="AJ69" s="70" t="s">
        <v>1282</v>
      </c>
      <c r="AK69" s="70" t="s">
        <v>138</v>
      </c>
      <c r="AL69" s="70"/>
      <c r="AM69" s="114"/>
      <c r="AN69" t="b">
        <v>0</v>
      </c>
    </row>
    <row r="70" spans="1:40" x14ac:dyDescent="0.3">
      <c r="A70" s="59" t="s">
        <v>3520</v>
      </c>
      <c r="B70" s="70" t="s">
        <v>1911</v>
      </c>
      <c r="C70" s="70" t="s">
        <v>3442</v>
      </c>
      <c r="D70" s="70" t="s">
        <v>1195</v>
      </c>
      <c r="E70" s="70" t="s">
        <v>1668</v>
      </c>
      <c r="F70" s="70" t="s">
        <v>1802</v>
      </c>
      <c r="G70" s="59" t="s">
        <v>5629</v>
      </c>
      <c r="H70" s="70" t="s">
        <v>2072</v>
      </c>
      <c r="I70" s="161" t="s">
        <v>4900</v>
      </c>
      <c r="J70" s="70" t="s">
        <v>2865</v>
      </c>
      <c r="K70" s="59" t="s">
        <v>5617</v>
      </c>
      <c r="L70" s="99" t="s">
        <v>5691</v>
      </c>
      <c r="M70" s="99" t="s">
        <v>4201</v>
      </c>
      <c r="N70" s="82" t="s">
        <v>4686</v>
      </c>
      <c r="O70" s="59" t="s">
        <v>2960</v>
      </c>
      <c r="P70" s="59" t="e">
        <v>#N/A</v>
      </c>
      <c r="Q70" s="59" t="s">
        <v>2960</v>
      </c>
      <c r="R70" s="162" t="s">
        <v>4819</v>
      </c>
      <c r="S70" s="59" t="s">
        <v>2960</v>
      </c>
      <c r="T70" s="59" t="s">
        <v>4202</v>
      </c>
      <c r="U70" s="59" t="s">
        <v>6187</v>
      </c>
      <c r="V70" s="59" t="s">
        <v>5691</v>
      </c>
      <c r="W70" s="59" t="s">
        <v>4202</v>
      </c>
      <c r="X70" s="70" t="s">
        <v>3520</v>
      </c>
      <c r="Y70" s="70" t="s">
        <v>5681</v>
      </c>
      <c r="Z70" s="70" t="s">
        <v>6188</v>
      </c>
      <c r="AA70" s="70" t="s">
        <v>1075</v>
      </c>
      <c r="AB70" s="70" t="s">
        <v>5687</v>
      </c>
      <c r="AC70" s="70" t="s">
        <v>5689</v>
      </c>
      <c r="AD70" s="70" t="s">
        <v>2071</v>
      </c>
      <c r="AE70" s="70" t="s">
        <v>3450</v>
      </c>
      <c r="AF70" s="99" t="s">
        <v>1162</v>
      </c>
      <c r="AG70" s="70" t="s">
        <v>1170</v>
      </c>
      <c r="AH70" s="70" t="s">
        <v>3442</v>
      </c>
      <c r="AI70" s="70" t="s">
        <v>3515</v>
      </c>
      <c r="AJ70" s="70" t="s">
        <v>1282</v>
      </c>
      <c r="AK70" s="70" t="s">
        <v>138</v>
      </c>
      <c r="AL70" s="70"/>
      <c r="AM70" s="114"/>
      <c r="AN70" t="b">
        <v>0</v>
      </c>
    </row>
    <row r="71" spans="1:40" x14ac:dyDescent="0.3">
      <c r="A71" s="59" t="s">
        <v>5678</v>
      </c>
      <c r="B71" s="70" t="s">
        <v>1911</v>
      </c>
      <c r="C71" s="70" t="s">
        <v>3442</v>
      </c>
      <c r="D71" s="70" t="s">
        <v>1195</v>
      </c>
      <c r="E71" s="70" t="s">
        <v>1668</v>
      </c>
      <c r="F71" s="70" t="s">
        <v>1802</v>
      </c>
      <c r="G71" s="59" t="s">
        <v>5629</v>
      </c>
      <c r="H71" s="70" t="s">
        <v>2072</v>
      </c>
      <c r="I71" s="161" t="s">
        <v>4900</v>
      </c>
      <c r="J71" s="70" t="s">
        <v>2865</v>
      </c>
      <c r="K71" s="59" t="s">
        <v>5617</v>
      </c>
      <c r="L71" s="99" t="s">
        <v>4201</v>
      </c>
      <c r="M71" s="99" t="s">
        <v>5527</v>
      </c>
      <c r="N71" s="82" t="s">
        <v>4686</v>
      </c>
      <c r="O71" s="59" t="s">
        <v>2970</v>
      </c>
      <c r="P71" s="59" t="e">
        <v>#N/A</v>
      </c>
      <c r="Q71" s="59" t="s">
        <v>2970</v>
      </c>
      <c r="R71" s="162" t="s">
        <v>4820</v>
      </c>
      <c r="S71" s="59" t="s">
        <v>2970</v>
      </c>
      <c r="T71" s="59" t="s">
        <v>5675</v>
      </c>
      <c r="U71" s="59" t="s">
        <v>6189</v>
      </c>
      <c r="V71" s="59" t="s">
        <v>4201</v>
      </c>
      <c r="W71" s="59" t="s">
        <v>5675</v>
      </c>
      <c r="X71" s="70" t="s">
        <v>5678</v>
      </c>
      <c r="Y71" s="70" t="s">
        <v>1455</v>
      </c>
      <c r="Z71" s="70" t="s">
        <v>6190</v>
      </c>
      <c r="AA71" s="70" t="s">
        <v>141</v>
      </c>
      <c r="AB71" s="70" t="s">
        <v>1535</v>
      </c>
      <c r="AC71" s="70" t="s">
        <v>5532</v>
      </c>
      <c r="AD71" s="70" t="s">
        <v>1170</v>
      </c>
      <c r="AE71" s="70" t="s">
        <v>19</v>
      </c>
      <c r="AF71" s="99" t="s">
        <v>1162</v>
      </c>
      <c r="AG71" s="70" t="s">
        <v>1170</v>
      </c>
      <c r="AH71" s="70" t="s">
        <v>3442</v>
      </c>
      <c r="AI71" s="70" t="s">
        <v>3515</v>
      </c>
      <c r="AJ71" s="70" t="s">
        <v>1282</v>
      </c>
      <c r="AK71" s="70" t="s">
        <v>138</v>
      </c>
      <c r="AL71" s="70"/>
      <c r="AM71" s="114"/>
      <c r="AN71" t="b">
        <v>0</v>
      </c>
    </row>
    <row r="72" spans="1:40" x14ac:dyDescent="0.3">
      <c r="A72" s="59" t="s">
        <v>5679</v>
      </c>
      <c r="B72" s="70" t="s">
        <v>1911</v>
      </c>
      <c r="C72" s="70" t="s">
        <v>3442</v>
      </c>
      <c r="D72" s="70" t="s">
        <v>1195</v>
      </c>
      <c r="E72" s="70" t="s">
        <v>1668</v>
      </c>
      <c r="F72" s="70" t="s">
        <v>1802</v>
      </c>
      <c r="G72" s="59" t="s">
        <v>5629</v>
      </c>
      <c r="H72" s="70" t="s">
        <v>2072</v>
      </c>
      <c r="I72" s="161" t="s">
        <v>4900</v>
      </c>
      <c r="J72" s="70" t="s">
        <v>2865</v>
      </c>
      <c r="K72" s="59" t="s">
        <v>5617</v>
      </c>
      <c r="L72" s="99" t="s">
        <v>5692</v>
      </c>
      <c r="M72" s="99" t="s">
        <v>4637</v>
      </c>
      <c r="N72" s="82" t="s">
        <v>4686</v>
      </c>
      <c r="O72" s="59" t="s">
        <v>2971</v>
      </c>
      <c r="P72" s="59" t="e">
        <v>#N/A</v>
      </c>
      <c r="Q72" s="59" t="s">
        <v>2971</v>
      </c>
      <c r="R72" s="162" t="s">
        <v>4821</v>
      </c>
      <c r="S72" s="59" t="s">
        <v>2971</v>
      </c>
      <c r="T72" s="59" t="s">
        <v>5676</v>
      </c>
      <c r="U72" s="59" t="s">
        <v>6191</v>
      </c>
      <c r="V72" s="59" t="s">
        <v>5692</v>
      </c>
      <c r="W72" s="59" t="s">
        <v>5676</v>
      </c>
      <c r="X72" s="70" t="s">
        <v>5679</v>
      </c>
      <c r="Y72" s="70" t="s">
        <v>5682</v>
      </c>
      <c r="Z72" s="70" t="s">
        <v>6192</v>
      </c>
      <c r="AA72" s="70" t="s">
        <v>138</v>
      </c>
      <c r="AB72" s="70" t="s">
        <v>5688</v>
      </c>
      <c r="AC72" s="70" t="s">
        <v>5690</v>
      </c>
      <c r="AD72" s="70" t="s">
        <v>1170</v>
      </c>
      <c r="AE72" s="70" t="s">
        <v>19</v>
      </c>
      <c r="AF72" s="99" t="s">
        <v>1162</v>
      </c>
      <c r="AG72" s="70" t="s">
        <v>1170</v>
      </c>
      <c r="AH72" s="70" t="s">
        <v>3442</v>
      </c>
      <c r="AI72" s="70" t="s">
        <v>3515</v>
      </c>
      <c r="AJ72" s="70" t="s">
        <v>1282</v>
      </c>
      <c r="AK72" s="70" t="s">
        <v>138</v>
      </c>
      <c r="AL72" s="70"/>
      <c r="AM72" s="114"/>
      <c r="AN72" t="b">
        <v>0</v>
      </c>
    </row>
    <row r="73" spans="1:40" x14ac:dyDescent="0.3">
      <c r="A73" s="59" t="s">
        <v>5680</v>
      </c>
      <c r="B73" s="70" t="s">
        <v>1911</v>
      </c>
      <c r="C73" s="70" t="s">
        <v>3442</v>
      </c>
      <c r="D73" s="70" t="s">
        <v>1195</v>
      </c>
      <c r="E73" s="70" t="s">
        <v>1668</v>
      </c>
      <c r="F73" s="70" t="s">
        <v>1802</v>
      </c>
      <c r="G73" s="59" t="s">
        <v>5629</v>
      </c>
      <c r="H73" s="70" t="s">
        <v>2072</v>
      </c>
      <c r="I73" s="161" t="s">
        <v>4900</v>
      </c>
      <c r="J73" s="70" t="s">
        <v>2865</v>
      </c>
      <c r="K73" s="59" t="s">
        <v>5617</v>
      </c>
      <c r="L73" s="59" t="s">
        <v>5918</v>
      </c>
      <c r="M73" s="99" t="s">
        <v>4637</v>
      </c>
      <c r="N73" s="82" t="s">
        <v>4686</v>
      </c>
      <c r="O73" s="82" t="s">
        <v>5918</v>
      </c>
      <c r="P73" s="59" t="e">
        <v>#N/A</v>
      </c>
      <c r="Q73" s="59" t="s">
        <v>5918</v>
      </c>
      <c r="R73" s="162" t="s">
        <v>6193</v>
      </c>
      <c r="S73" s="59" t="s">
        <v>2971</v>
      </c>
      <c r="T73" s="59" t="s">
        <v>5677</v>
      </c>
      <c r="U73" s="59" t="s">
        <v>6194</v>
      </c>
      <c r="V73" s="82" t="s">
        <v>5918</v>
      </c>
      <c r="W73" s="59" t="s">
        <v>5677</v>
      </c>
      <c r="X73" s="70" t="s">
        <v>5680</v>
      </c>
      <c r="Y73" s="70" t="s">
        <v>5823</v>
      </c>
      <c r="Z73" s="70" t="s">
        <v>6195</v>
      </c>
      <c r="AA73" s="70" t="s">
        <v>2870</v>
      </c>
      <c r="AB73" s="70" t="s">
        <v>774</v>
      </c>
      <c r="AC73" s="70" t="s">
        <v>774</v>
      </c>
      <c r="AD73" s="70" t="s">
        <v>1170</v>
      </c>
      <c r="AE73" s="70" t="s">
        <v>19</v>
      </c>
      <c r="AF73" s="99" t="s">
        <v>1162</v>
      </c>
      <c r="AG73" s="70" t="s">
        <v>1170</v>
      </c>
      <c r="AH73" s="70" t="s">
        <v>3442</v>
      </c>
      <c r="AI73" s="70" t="s">
        <v>3515</v>
      </c>
      <c r="AJ73" s="70" t="s">
        <v>1282</v>
      </c>
      <c r="AK73" s="70" t="s">
        <v>138</v>
      </c>
      <c r="AL73" s="70"/>
      <c r="AM73" s="108" t="s">
        <v>10</v>
      </c>
      <c r="AN73" t="b">
        <v>1</v>
      </c>
    </row>
    <row r="74" spans="1:40" hidden="1" x14ac:dyDescent="0.3">
      <c r="A74" s="59" t="s">
        <v>5658</v>
      </c>
      <c r="B74" s="70" t="s">
        <v>1911</v>
      </c>
      <c r="C74" s="70" t="s">
        <v>3442</v>
      </c>
      <c r="D74" s="70" t="s">
        <v>1195</v>
      </c>
      <c r="E74" s="70" t="s">
        <v>1668</v>
      </c>
      <c r="F74" s="70" t="s">
        <v>1802</v>
      </c>
      <c r="G74" s="59" t="s">
        <v>5629</v>
      </c>
      <c r="H74" s="70" t="s">
        <v>2072</v>
      </c>
      <c r="I74" s="161" t="s">
        <v>4900</v>
      </c>
      <c r="J74" s="70" t="s">
        <v>2865</v>
      </c>
      <c r="K74" s="59" t="s">
        <v>5617</v>
      </c>
      <c r="L74" s="82" t="s">
        <v>2972</v>
      </c>
      <c r="M74" s="99" t="s">
        <v>2972</v>
      </c>
      <c r="N74" s="82" t="s">
        <v>4686</v>
      </c>
      <c r="O74" s="59" t="s">
        <v>2972</v>
      </c>
      <c r="P74" s="59" t="s">
        <v>2972</v>
      </c>
      <c r="Q74" s="59" t="s">
        <v>2972</v>
      </c>
      <c r="R74" s="162" t="s">
        <v>4839</v>
      </c>
      <c r="S74" s="59" t="s">
        <v>2972</v>
      </c>
      <c r="T74" s="70" t="s">
        <v>5658</v>
      </c>
      <c r="U74" s="59" t="s">
        <v>6196</v>
      </c>
      <c r="V74" s="59" t="s">
        <v>2972</v>
      </c>
      <c r="W74" s="70" t="s">
        <v>5658</v>
      </c>
      <c r="X74" s="70" t="s">
        <v>5658</v>
      </c>
      <c r="Y74" s="70" t="s">
        <v>5922</v>
      </c>
      <c r="Z74" s="70" t="s">
        <v>6196</v>
      </c>
      <c r="AA74" s="70" t="s">
        <v>138</v>
      </c>
      <c r="AB74" s="70" t="s">
        <v>774</v>
      </c>
      <c r="AC74" s="70" t="s">
        <v>774</v>
      </c>
      <c r="AD74" s="70" t="s">
        <v>2071</v>
      </c>
      <c r="AE74" s="70" t="s">
        <v>3450</v>
      </c>
      <c r="AF74" s="99" t="s">
        <v>1162</v>
      </c>
      <c r="AG74" s="70" t="s">
        <v>1170</v>
      </c>
      <c r="AH74" s="70" t="s">
        <v>3442</v>
      </c>
      <c r="AI74" s="70" t="s">
        <v>3515</v>
      </c>
      <c r="AJ74" s="70" t="s">
        <v>1282</v>
      </c>
      <c r="AK74" s="70" t="s">
        <v>138</v>
      </c>
      <c r="AL74" s="108" t="s">
        <v>5606</v>
      </c>
      <c r="AM74" s="108" t="s">
        <v>5606</v>
      </c>
      <c r="AN74" t="b">
        <v>1</v>
      </c>
    </row>
    <row r="75" spans="1:40" hidden="1" x14ac:dyDescent="0.3">
      <c r="A75" s="59" t="s">
        <v>3515</v>
      </c>
      <c r="B75" s="70" t="s">
        <v>1911</v>
      </c>
      <c r="C75" s="70" t="s">
        <v>3442</v>
      </c>
      <c r="D75" s="70" t="s">
        <v>1195</v>
      </c>
      <c r="E75" s="70" t="s">
        <v>1668</v>
      </c>
      <c r="F75" s="70" t="s">
        <v>1802</v>
      </c>
      <c r="G75" s="59" t="s">
        <v>5629</v>
      </c>
      <c r="H75" s="70" t="s">
        <v>2072</v>
      </c>
      <c r="I75" s="161" t="s">
        <v>4900</v>
      </c>
      <c r="J75" s="70" t="s">
        <v>2865</v>
      </c>
      <c r="K75" s="59" t="s">
        <v>5617</v>
      </c>
      <c r="L75" s="99" t="s">
        <v>1279</v>
      </c>
      <c r="M75" s="99" t="s">
        <v>1279</v>
      </c>
      <c r="N75" s="82" t="s">
        <v>4686</v>
      </c>
      <c r="O75" s="82" t="s">
        <v>2686</v>
      </c>
      <c r="P75" s="59" t="s">
        <v>2686</v>
      </c>
      <c r="Q75" s="59" t="s">
        <v>2972</v>
      </c>
      <c r="R75" s="162" t="s">
        <v>4723</v>
      </c>
      <c r="S75" s="59">
        <v>13100</v>
      </c>
      <c r="T75" s="59" t="s">
        <v>3515</v>
      </c>
      <c r="U75" s="59" t="s">
        <v>1282</v>
      </c>
      <c r="V75" s="59" t="s">
        <v>1279</v>
      </c>
      <c r="W75" s="59" t="s">
        <v>3515</v>
      </c>
      <c r="X75" s="70" t="s">
        <v>3515</v>
      </c>
      <c r="Y75" s="70" t="s">
        <v>1282</v>
      </c>
      <c r="Z75" s="70" t="s">
        <v>6197</v>
      </c>
      <c r="AA75" s="70" t="s">
        <v>138</v>
      </c>
      <c r="AB75" s="70" t="s">
        <v>4192</v>
      </c>
      <c r="AC75" s="70" t="s">
        <v>774</v>
      </c>
      <c r="AD75" s="70" t="s">
        <v>1805</v>
      </c>
      <c r="AE75" s="70" t="s">
        <v>1222</v>
      </c>
      <c r="AF75" s="99" t="s">
        <v>3414</v>
      </c>
      <c r="AG75" s="70" t="s">
        <v>1170</v>
      </c>
      <c r="AH75" s="70" t="s">
        <v>3442</v>
      </c>
      <c r="AI75" s="70" t="s">
        <v>5235</v>
      </c>
      <c r="AJ75" s="70" t="s">
        <v>1931</v>
      </c>
      <c r="AK75" s="70" t="s">
        <v>65</v>
      </c>
      <c r="AL75" s="70" t="s">
        <v>5947</v>
      </c>
      <c r="AM75" s="108" t="s">
        <v>5607</v>
      </c>
      <c r="AN75" t="b">
        <v>0</v>
      </c>
    </row>
    <row r="76" spans="1:40" hidden="1" x14ac:dyDescent="0.3">
      <c r="A76" s="59" t="s">
        <v>5236</v>
      </c>
      <c r="B76" s="70" t="s">
        <v>1911</v>
      </c>
      <c r="C76" s="70" t="s">
        <v>3442</v>
      </c>
      <c r="D76" s="70" t="s">
        <v>1217</v>
      </c>
      <c r="E76" s="70" t="s">
        <v>143</v>
      </c>
      <c r="F76" s="70" t="s">
        <v>1168</v>
      </c>
      <c r="G76" s="59" t="s">
        <v>5632</v>
      </c>
      <c r="H76" s="70" t="s">
        <v>2867</v>
      </c>
      <c r="I76" s="59" t="s">
        <v>144</v>
      </c>
      <c r="J76" s="70" t="s">
        <v>2862</v>
      </c>
      <c r="K76" s="59" t="s">
        <v>5619</v>
      </c>
      <c r="L76" s="59" t="s">
        <v>5930</v>
      </c>
      <c r="M76" s="99" t="s">
        <v>5930</v>
      </c>
      <c r="N76" s="82" t="s">
        <v>4686</v>
      </c>
      <c r="O76" s="82" t="s">
        <v>5930</v>
      </c>
      <c r="P76" s="59" t="s">
        <v>5930</v>
      </c>
      <c r="Q76" s="59" t="s">
        <v>5930</v>
      </c>
      <c r="R76" s="162" t="s">
        <v>6198</v>
      </c>
      <c r="S76" s="59">
        <v>99914</v>
      </c>
      <c r="T76" s="59" t="s">
        <v>5236</v>
      </c>
      <c r="U76" s="59" t="s">
        <v>5646</v>
      </c>
      <c r="V76" s="59">
        <v>99915</v>
      </c>
      <c r="W76" s="59" t="s">
        <v>5236</v>
      </c>
      <c r="X76" s="70" t="s">
        <v>5236</v>
      </c>
      <c r="Y76" s="70" t="s">
        <v>5646</v>
      </c>
      <c r="Z76" s="70" t="s">
        <v>6199</v>
      </c>
      <c r="AA76" s="70" t="s">
        <v>144</v>
      </c>
      <c r="AB76" s="70" t="s">
        <v>774</v>
      </c>
      <c r="AC76" s="70" t="s">
        <v>774</v>
      </c>
      <c r="AD76" s="70" t="s">
        <v>1911</v>
      </c>
      <c r="AE76" s="70" t="s">
        <v>1812</v>
      </c>
      <c r="AF76" s="99" t="s">
        <v>2488</v>
      </c>
      <c r="AG76" s="70" t="s">
        <v>1170</v>
      </c>
      <c r="AH76" s="70" t="s">
        <v>3442</v>
      </c>
      <c r="AI76" s="59" t="s">
        <v>5652</v>
      </c>
      <c r="AJ76" s="70" t="s">
        <v>4911</v>
      </c>
      <c r="AK76" s="70" t="s">
        <v>144</v>
      </c>
      <c r="AL76" s="70"/>
      <c r="AM76" s="108" t="s">
        <v>10</v>
      </c>
      <c r="AN76" t="s">
        <v>5609</v>
      </c>
    </row>
    <row r="77" spans="1:40" hidden="1" x14ac:dyDescent="0.3">
      <c r="A77" s="59" t="s">
        <v>4740</v>
      </c>
      <c r="B77" s="70" t="s">
        <v>1911</v>
      </c>
      <c r="C77" s="70" t="s">
        <v>3442</v>
      </c>
      <c r="D77" s="70" t="s">
        <v>1217</v>
      </c>
      <c r="E77" s="70" t="s">
        <v>143</v>
      </c>
      <c r="F77" s="70" t="s">
        <v>1168</v>
      </c>
      <c r="G77" s="59" t="s">
        <v>5632</v>
      </c>
      <c r="H77" s="70" t="s">
        <v>2867</v>
      </c>
      <c r="I77" s="59" t="s">
        <v>144</v>
      </c>
      <c r="J77" s="70" t="s">
        <v>2862</v>
      </c>
      <c r="K77" s="59" t="s">
        <v>5619</v>
      </c>
      <c r="L77" s="99" t="s">
        <v>4251</v>
      </c>
      <c r="M77" s="99" t="s">
        <v>4251</v>
      </c>
      <c r="N77" s="82" t="s">
        <v>4686</v>
      </c>
      <c r="O77" s="59" t="s">
        <v>2399</v>
      </c>
      <c r="P77" s="59" t="s">
        <v>2399</v>
      </c>
      <c r="Q77" s="59" t="s">
        <v>2399</v>
      </c>
      <c r="R77" s="162" t="s">
        <v>4840</v>
      </c>
      <c r="S77" s="59" t="s">
        <v>2399</v>
      </c>
      <c r="T77" s="59" t="s">
        <v>3534</v>
      </c>
      <c r="U77" s="59" t="s">
        <v>4365</v>
      </c>
      <c r="V77" s="59" t="s">
        <v>4251</v>
      </c>
      <c r="W77" s="59" t="s">
        <v>3534</v>
      </c>
      <c r="X77" s="70" t="s">
        <v>4740</v>
      </c>
      <c r="Y77" s="70" t="s">
        <v>4365</v>
      </c>
      <c r="Z77" s="70" t="s">
        <v>6200</v>
      </c>
      <c r="AA77" s="70" t="s">
        <v>144</v>
      </c>
      <c r="AB77" s="70" t="s">
        <v>4252</v>
      </c>
      <c r="AC77" s="70" t="s">
        <v>774</v>
      </c>
      <c r="AD77" s="70" t="s">
        <v>1218</v>
      </c>
      <c r="AE77" s="70" t="s">
        <v>1404</v>
      </c>
      <c r="AF77" s="99" t="s">
        <v>3414</v>
      </c>
      <c r="AG77" s="70" t="s">
        <v>1170</v>
      </c>
      <c r="AH77" s="70" t="s">
        <v>3442</v>
      </c>
      <c r="AI77" s="70" t="s">
        <v>5583</v>
      </c>
      <c r="AJ77" s="70" t="s">
        <v>5582</v>
      </c>
      <c r="AK77" s="70" t="s">
        <v>144</v>
      </c>
      <c r="AL77" s="70"/>
      <c r="AM77" s="108" t="s">
        <v>5607</v>
      </c>
      <c r="AN77" t="b">
        <v>0</v>
      </c>
    </row>
    <row r="78" spans="1:40" hidden="1" x14ac:dyDescent="0.3">
      <c r="A78" s="59" t="s">
        <v>4741</v>
      </c>
      <c r="B78" s="70" t="s">
        <v>1911</v>
      </c>
      <c r="C78" s="70" t="s">
        <v>3442</v>
      </c>
      <c r="D78" s="70" t="s">
        <v>1217</v>
      </c>
      <c r="E78" s="70" t="s">
        <v>143</v>
      </c>
      <c r="F78" s="70" t="s">
        <v>1168</v>
      </c>
      <c r="G78" s="59" t="s">
        <v>5632</v>
      </c>
      <c r="H78" s="70" t="s">
        <v>2867</v>
      </c>
      <c r="I78" s="59" t="s">
        <v>144</v>
      </c>
      <c r="J78" s="70" t="s">
        <v>2862</v>
      </c>
      <c r="K78" s="59" t="s">
        <v>5619</v>
      </c>
      <c r="L78" s="82" t="s">
        <v>4841</v>
      </c>
      <c r="M78" s="99" t="s">
        <v>4841</v>
      </c>
      <c r="N78" s="82" t="s">
        <v>4686</v>
      </c>
      <c r="O78" s="59" t="s">
        <v>4841</v>
      </c>
      <c r="P78" s="59" t="s">
        <v>4841</v>
      </c>
      <c r="Q78" s="59" t="s">
        <v>4841</v>
      </c>
      <c r="R78" s="162" t="s">
        <v>4842</v>
      </c>
      <c r="S78" s="59" t="s">
        <v>4841</v>
      </c>
      <c r="T78" s="59" t="s">
        <v>4741</v>
      </c>
      <c r="U78" s="59" t="s">
        <v>6201</v>
      </c>
      <c r="V78" s="59" t="s">
        <v>4841</v>
      </c>
      <c r="W78" s="59" t="s">
        <v>4741</v>
      </c>
      <c r="X78" s="70" t="s">
        <v>4741</v>
      </c>
      <c r="Y78" s="70" t="s">
        <v>4365</v>
      </c>
      <c r="Z78" s="70" t="s">
        <v>6200</v>
      </c>
      <c r="AA78" s="70" t="s">
        <v>144</v>
      </c>
      <c r="AB78" s="70" t="s">
        <v>4252</v>
      </c>
      <c r="AC78" s="70" t="s">
        <v>774</v>
      </c>
      <c r="AD78" s="70" t="s">
        <v>1218</v>
      </c>
      <c r="AE78" s="70" t="s">
        <v>1404</v>
      </c>
      <c r="AF78" s="99" t="s">
        <v>1162</v>
      </c>
      <c r="AG78" s="70" t="s">
        <v>1170</v>
      </c>
      <c r="AH78" s="70" t="s">
        <v>3442</v>
      </c>
      <c r="AI78" s="70" t="s">
        <v>4740</v>
      </c>
      <c r="AJ78" s="70" t="s">
        <v>4365</v>
      </c>
      <c r="AK78" s="70" t="s">
        <v>144</v>
      </c>
      <c r="AL78" s="70"/>
      <c r="AM78" s="108" t="s">
        <v>5606</v>
      </c>
      <c r="AN78" t="b">
        <v>1</v>
      </c>
    </row>
    <row r="79" spans="1:40" hidden="1" x14ac:dyDescent="0.3">
      <c r="A79" s="59" t="s">
        <v>3536</v>
      </c>
      <c r="B79" s="70" t="s">
        <v>1911</v>
      </c>
      <c r="C79" s="70" t="s">
        <v>3442</v>
      </c>
      <c r="D79" s="70" t="s">
        <v>1217</v>
      </c>
      <c r="E79" s="70" t="s">
        <v>143</v>
      </c>
      <c r="F79" s="70" t="s">
        <v>1168</v>
      </c>
      <c r="G79" s="59" t="s">
        <v>5632</v>
      </c>
      <c r="H79" s="70" t="s">
        <v>2867</v>
      </c>
      <c r="I79" s="59" t="s">
        <v>144</v>
      </c>
      <c r="J79" s="70" t="s">
        <v>2862</v>
      </c>
      <c r="K79" s="59" t="s">
        <v>5619</v>
      </c>
      <c r="L79" s="99" t="s">
        <v>4257</v>
      </c>
      <c r="M79" s="99" t="s">
        <v>4257</v>
      </c>
      <c r="N79" s="82" t="s">
        <v>4686</v>
      </c>
      <c r="O79" s="59" t="s">
        <v>2400</v>
      </c>
      <c r="P79" s="59" t="s">
        <v>2400</v>
      </c>
      <c r="Q79" s="59" t="s">
        <v>2400</v>
      </c>
      <c r="R79" s="162" t="s">
        <v>4843</v>
      </c>
      <c r="S79" s="59" t="s">
        <v>2400</v>
      </c>
      <c r="T79" s="59" t="s">
        <v>4258</v>
      </c>
      <c r="U79" s="59" t="s">
        <v>6202</v>
      </c>
      <c r="V79" s="59" t="s">
        <v>4257</v>
      </c>
      <c r="W79" s="59" t="s">
        <v>4258</v>
      </c>
      <c r="X79" s="70" t="s">
        <v>3536</v>
      </c>
      <c r="Y79" s="70" t="s">
        <v>1606</v>
      </c>
      <c r="Z79" s="70" t="s">
        <v>6203</v>
      </c>
      <c r="AA79" s="70" t="s">
        <v>144</v>
      </c>
      <c r="AB79" s="70" t="s">
        <v>1608</v>
      </c>
      <c r="AC79" s="70" t="s">
        <v>5533</v>
      </c>
      <c r="AD79" s="70" t="s">
        <v>2071</v>
      </c>
      <c r="AE79" s="70" t="s">
        <v>3450</v>
      </c>
      <c r="AF79" s="99" t="s">
        <v>1162</v>
      </c>
      <c r="AG79" s="70" t="s">
        <v>1170</v>
      </c>
      <c r="AH79" s="70" t="s">
        <v>3442</v>
      </c>
      <c r="AI79" s="70" t="s">
        <v>3535</v>
      </c>
      <c r="AJ79" s="70" t="s">
        <v>1293</v>
      </c>
      <c r="AK79" s="70" t="s">
        <v>144</v>
      </c>
      <c r="AL79" s="70"/>
      <c r="AM79" s="114"/>
      <c r="AN79" t="b">
        <v>0</v>
      </c>
    </row>
    <row r="80" spans="1:40" hidden="1" x14ac:dyDescent="0.3">
      <c r="A80" s="59" t="s">
        <v>3537</v>
      </c>
      <c r="B80" s="70" t="s">
        <v>1911</v>
      </c>
      <c r="C80" s="70" t="s">
        <v>3442</v>
      </c>
      <c r="D80" s="70" t="s">
        <v>1217</v>
      </c>
      <c r="E80" s="70" t="s">
        <v>143</v>
      </c>
      <c r="F80" s="70" t="s">
        <v>1168</v>
      </c>
      <c r="G80" s="59" t="s">
        <v>5632</v>
      </c>
      <c r="H80" s="70" t="s">
        <v>2867</v>
      </c>
      <c r="I80" s="59" t="s">
        <v>144</v>
      </c>
      <c r="J80" s="70" t="s">
        <v>2862</v>
      </c>
      <c r="K80" s="59" t="s">
        <v>5619</v>
      </c>
      <c r="L80" s="99" t="s">
        <v>5707</v>
      </c>
      <c r="M80" s="99" t="s">
        <v>5707</v>
      </c>
      <c r="N80" s="82" t="s">
        <v>4686</v>
      </c>
      <c r="O80" s="59" t="s">
        <v>2401</v>
      </c>
      <c r="P80" s="59" t="s">
        <v>2401</v>
      </c>
      <c r="Q80" s="59" t="s">
        <v>2401</v>
      </c>
      <c r="R80" s="162" t="s">
        <v>4844</v>
      </c>
      <c r="S80" s="59" t="s">
        <v>2401</v>
      </c>
      <c r="T80" s="59" t="s">
        <v>4260</v>
      </c>
      <c r="U80" s="59" t="s">
        <v>6204</v>
      </c>
      <c r="V80" s="59" t="s">
        <v>5707</v>
      </c>
      <c r="W80" s="59" t="s">
        <v>4260</v>
      </c>
      <c r="X80" s="70" t="s">
        <v>3537</v>
      </c>
      <c r="Y80" s="70" t="s">
        <v>5540</v>
      </c>
      <c r="Z80" s="70" t="s">
        <v>6205</v>
      </c>
      <c r="AA80" s="70" t="s">
        <v>147</v>
      </c>
      <c r="AB80" s="70" t="s">
        <v>5699</v>
      </c>
      <c r="AC80" s="70" t="s">
        <v>5541</v>
      </c>
      <c r="AD80" s="70" t="s">
        <v>2071</v>
      </c>
      <c r="AE80" s="70" t="s">
        <v>3450</v>
      </c>
      <c r="AF80" s="99" t="s">
        <v>1162</v>
      </c>
      <c r="AG80" s="70" t="s">
        <v>1170</v>
      </c>
      <c r="AH80" s="70" t="s">
        <v>3442</v>
      </c>
      <c r="AI80" s="70" t="s">
        <v>3535</v>
      </c>
      <c r="AJ80" s="70" t="s">
        <v>1293</v>
      </c>
      <c r="AK80" s="70" t="s">
        <v>144</v>
      </c>
      <c r="AL80" s="70"/>
      <c r="AM80" s="114"/>
      <c r="AN80" t="b">
        <v>0</v>
      </c>
    </row>
    <row r="81" spans="1:40" hidden="1" x14ac:dyDescent="0.3">
      <c r="A81" s="59" t="s">
        <v>3538</v>
      </c>
      <c r="B81" s="70" t="s">
        <v>1911</v>
      </c>
      <c r="C81" s="70" t="s">
        <v>3442</v>
      </c>
      <c r="D81" s="70" t="s">
        <v>1217</v>
      </c>
      <c r="E81" s="70" t="s">
        <v>143</v>
      </c>
      <c r="F81" s="70" t="s">
        <v>1168</v>
      </c>
      <c r="G81" s="59" t="s">
        <v>5632</v>
      </c>
      <c r="H81" s="70" t="s">
        <v>2867</v>
      </c>
      <c r="I81" s="59" t="s">
        <v>144</v>
      </c>
      <c r="J81" s="70" t="s">
        <v>2862</v>
      </c>
      <c r="K81" s="59" t="s">
        <v>5619</v>
      </c>
      <c r="L81" s="99" t="s">
        <v>4261</v>
      </c>
      <c r="M81" s="99" t="s">
        <v>4261</v>
      </c>
      <c r="N81" s="82" t="s">
        <v>4686</v>
      </c>
      <c r="O81" s="59" t="s">
        <v>2402</v>
      </c>
      <c r="P81" s="59" t="s">
        <v>2402</v>
      </c>
      <c r="Q81" s="59" t="s">
        <v>2402</v>
      </c>
      <c r="R81" s="162" t="s">
        <v>4845</v>
      </c>
      <c r="S81" s="59" t="s">
        <v>2402</v>
      </c>
      <c r="T81" s="59" t="s">
        <v>4262</v>
      </c>
      <c r="U81" s="59" t="s">
        <v>6206</v>
      </c>
      <c r="V81" s="59" t="s">
        <v>4261</v>
      </c>
      <c r="W81" s="59" t="s">
        <v>4262</v>
      </c>
      <c r="X81" s="70" t="s">
        <v>3538</v>
      </c>
      <c r="Y81" s="70" t="s">
        <v>1299</v>
      </c>
      <c r="Z81" s="70" t="s">
        <v>6207</v>
      </c>
      <c r="AA81" s="70" t="s">
        <v>144</v>
      </c>
      <c r="AB81" s="70" t="s">
        <v>5700</v>
      </c>
      <c r="AC81" s="70" t="s">
        <v>1301</v>
      </c>
      <c r="AD81" s="70" t="s">
        <v>2071</v>
      </c>
      <c r="AE81" s="70" t="s">
        <v>3450</v>
      </c>
      <c r="AF81" s="99" t="s">
        <v>1162</v>
      </c>
      <c r="AG81" s="70" t="s">
        <v>1170</v>
      </c>
      <c r="AH81" s="70" t="s">
        <v>3442</v>
      </c>
      <c r="AI81" s="70" t="s">
        <v>3535</v>
      </c>
      <c r="AJ81" s="70" t="s">
        <v>1293</v>
      </c>
      <c r="AK81" s="70" t="s">
        <v>144</v>
      </c>
      <c r="AL81" s="70"/>
      <c r="AM81" s="114"/>
      <c r="AN81" t="b">
        <v>0</v>
      </c>
    </row>
    <row r="82" spans="1:40" x14ac:dyDescent="0.3">
      <c r="A82" s="59" t="s">
        <v>3539</v>
      </c>
      <c r="B82" s="70" t="s">
        <v>1911</v>
      </c>
      <c r="C82" s="70" t="s">
        <v>3442</v>
      </c>
      <c r="D82" s="70" t="s">
        <v>1217</v>
      </c>
      <c r="E82" s="70" t="s">
        <v>143</v>
      </c>
      <c r="F82" s="70" t="s">
        <v>1168</v>
      </c>
      <c r="G82" s="59" t="s">
        <v>5632</v>
      </c>
      <c r="H82" s="70" t="s">
        <v>2867</v>
      </c>
      <c r="I82" s="59" t="s">
        <v>144</v>
      </c>
      <c r="J82" s="70" t="s">
        <v>2862</v>
      </c>
      <c r="K82" s="59" t="s">
        <v>5619</v>
      </c>
      <c r="L82" s="99" t="s">
        <v>5708</v>
      </c>
      <c r="M82" s="99" t="s">
        <v>5708</v>
      </c>
      <c r="N82" s="82" t="s">
        <v>4686</v>
      </c>
      <c r="O82" s="59" t="s">
        <v>2403</v>
      </c>
      <c r="P82" s="59" t="e">
        <v>#N/A</v>
      </c>
      <c r="Q82" s="59" t="s">
        <v>2403</v>
      </c>
      <c r="R82" s="162" t="s">
        <v>4846</v>
      </c>
      <c r="S82" s="59" t="s">
        <v>2403</v>
      </c>
      <c r="T82" s="59" t="s">
        <v>4264</v>
      </c>
      <c r="U82" s="59" t="s">
        <v>6208</v>
      </c>
      <c r="V82" s="59" t="s">
        <v>5708</v>
      </c>
      <c r="W82" s="59" t="s">
        <v>4264</v>
      </c>
      <c r="X82" s="70" t="s">
        <v>3539</v>
      </c>
      <c r="Y82" s="70" t="s">
        <v>5534</v>
      </c>
      <c r="Z82" s="70" t="s">
        <v>6209</v>
      </c>
      <c r="AA82" s="70" t="s">
        <v>144</v>
      </c>
      <c r="AB82" s="70" t="s">
        <v>5701</v>
      </c>
      <c r="AC82" s="70" t="s">
        <v>5535</v>
      </c>
      <c r="AD82" s="70" t="s">
        <v>2071</v>
      </c>
      <c r="AE82" s="70" t="s">
        <v>3450</v>
      </c>
      <c r="AF82" s="99" t="s">
        <v>1162</v>
      </c>
      <c r="AG82" s="70" t="s">
        <v>1170</v>
      </c>
      <c r="AH82" s="70" t="s">
        <v>3442</v>
      </c>
      <c r="AI82" s="70" t="s">
        <v>3535</v>
      </c>
      <c r="AJ82" s="70" t="s">
        <v>1293</v>
      </c>
      <c r="AK82" s="70" t="s">
        <v>144</v>
      </c>
      <c r="AL82" s="70"/>
      <c r="AM82" s="114"/>
      <c r="AN82" t="b">
        <v>0</v>
      </c>
    </row>
    <row r="83" spans="1:40" hidden="1" x14ac:dyDescent="0.3">
      <c r="A83" s="59" t="s">
        <v>3540</v>
      </c>
      <c r="B83" s="70" t="s">
        <v>1911</v>
      </c>
      <c r="C83" s="70" t="s">
        <v>3442</v>
      </c>
      <c r="D83" s="70" t="s">
        <v>1217</v>
      </c>
      <c r="E83" s="70" t="s">
        <v>143</v>
      </c>
      <c r="F83" s="70" t="s">
        <v>1168</v>
      </c>
      <c r="G83" s="59" t="s">
        <v>5632</v>
      </c>
      <c r="H83" s="70" t="s">
        <v>2867</v>
      </c>
      <c r="I83" s="59" t="s">
        <v>144</v>
      </c>
      <c r="J83" s="70" t="s">
        <v>2862</v>
      </c>
      <c r="K83" s="59" t="s">
        <v>5619</v>
      </c>
      <c r="L83" s="99" t="s">
        <v>5709</v>
      </c>
      <c r="M83" s="99" t="s">
        <v>5709</v>
      </c>
      <c r="N83" s="82" t="s">
        <v>4686</v>
      </c>
      <c r="O83" s="59" t="s">
        <v>2404</v>
      </c>
      <c r="P83" s="59" t="s">
        <v>2404</v>
      </c>
      <c r="Q83" s="59" t="s">
        <v>2404</v>
      </c>
      <c r="R83" s="162" t="s">
        <v>4847</v>
      </c>
      <c r="S83" s="59" t="s">
        <v>2404</v>
      </c>
      <c r="T83" s="59" t="s">
        <v>4266</v>
      </c>
      <c r="U83" s="59" t="s">
        <v>6210</v>
      </c>
      <c r="V83" s="59" t="s">
        <v>5709</v>
      </c>
      <c r="W83" s="59" t="s">
        <v>4266</v>
      </c>
      <c r="X83" s="70" t="s">
        <v>3540</v>
      </c>
      <c r="Y83" s="70" t="s">
        <v>5536</v>
      </c>
      <c r="Z83" s="70" t="s">
        <v>6211</v>
      </c>
      <c r="AA83" s="70" t="s">
        <v>144</v>
      </c>
      <c r="AB83" s="70" t="s">
        <v>5702</v>
      </c>
      <c r="AC83" s="70" t="s">
        <v>5537</v>
      </c>
      <c r="AD83" s="70" t="s">
        <v>2071</v>
      </c>
      <c r="AE83" s="70" t="s">
        <v>3450</v>
      </c>
      <c r="AF83" s="99" t="s">
        <v>1162</v>
      </c>
      <c r="AG83" s="70" t="s">
        <v>1170</v>
      </c>
      <c r="AH83" s="70" t="s">
        <v>3442</v>
      </c>
      <c r="AI83" s="70" t="s">
        <v>3535</v>
      </c>
      <c r="AJ83" s="70" t="s">
        <v>1293</v>
      </c>
      <c r="AK83" s="70" t="s">
        <v>144</v>
      </c>
      <c r="AL83" s="70"/>
      <c r="AM83" s="114"/>
      <c r="AN83" t="b">
        <v>0</v>
      </c>
    </row>
    <row r="84" spans="1:40" hidden="1" x14ac:dyDescent="0.3">
      <c r="A84" s="59" t="s">
        <v>3541</v>
      </c>
      <c r="B84" s="70" t="s">
        <v>1911</v>
      </c>
      <c r="C84" s="70" t="s">
        <v>3442</v>
      </c>
      <c r="D84" s="70" t="s">
        <v>1217</v>
      </c>
      <c r="E84" s="70" t="s">
        <v>143</v>
      </c>
      <c r="F84" s="70" t="s">
        <v>1168</v>
      </c>
      <c r="G84" s="59" t="s">
        <v>5632</v>
      </c>
      <c r="H84" s="70" t="s">
        <v>2867</v>
      </c>
      <c r="I84" s="59" t="s">
        <v>144</v>
      </c>
      <c r="J84" s="70" t="s">
        <v>2862</v>
      </c>
      <c r="K84" s="59" t="s">
        <v>5619</v>
      </c>
      <c r="L84" s="99" t="s">
        <v>5710</v>
      </c>
      <c r="M84" s="99" t="s">
        <v>5710</v>
      </c>
      <c r="N84" s="82" t="s">
        <v>4686</v>
      </c>
      <c r="O84" s="59" t="s">
        <v>2975</v>
      </c>
      <c r="P84" s="59" t="s">
        <v>2975</v>
      </c>
      <c r="Q84" s="59" t="s">
        <v>2975</v>
      </c>
      <c r="R84" s="162" t="s">
        <v>4848</v>
      </c>
      <c r="S84" s="59" t="s">
        <v>2975</v>
      </c>
      <c r="T84" s="59" t="s">
        <v>4268</v>
      </c>
      <c r="U84" s="59" t="s">
        <v>6212</v>
      </c>
      <c r="V84" s="59" t="s">
        <v>5710</v>
      </c>
      <c r="W84" s="59" t="s">
        <v>4268</v>
      </c>
      <c r="X84" s="70" t="s">
        <v>3541</v>
      </c>
      <c r="Y84" s="70" t="s">
        <v>4303</v>
      </c>
      <c r="Z84" s="70" t="s">
        <v>6213</v>
      </c>
      <c r="AA84" s="70" t="s">
        <v>144</v>
      </c>
      <c r="AB84" s="70" t="s">
        <v>5703</v>
      </c>
      <c r="AC84" s="70" t="s">
        <v>5538</v>
      </c>
      <c r="AD84" s="70" t="s">
        <v>2071</v>
      </c>
      <c r="AE84" s="70" t="s">
        <v>3450</v>
      </c>
      <c r="AF84" s="99" t="s">
        <v>1162</v>
      </c>
      <c r="AG84" s="70" t="s">
        <v>1170</v>
      </c>
      <c r="AH84" s="70" t="s">
        <v>3442</v>
      </c>
      <c r="AI84" s="70" t="s">
        <v>3535</v>
      </c>
      <c r="AJ84" s="70" t="s">
        <v>1293</v>
      </c>
      <c r="AK84" s="70" t="s">
        <v>144</v>
      </c>
      <c r="AL84" s="70"/>
      <c r="AM84" s="114"/>
      <c r="AN84" t="b">
        <v>0</v>
      </c>
    </row>
    <row r="85" spans="1:40" hidden="1" x14ac:dyDescent="0.3">
      <c r="A85" s="59" t="s">
        <v>5695</v>
      </c>
      <c r="B85" s="70" t="s">
        <v>1911</v>
      </c>
      <c r="C85" s="70" t="s">
        <v>3442</v>
      </c>
      <c r="D85" s="70" t="s">
        <v>1217</v>
      </c>
      <c r="E85" s="70" t="s">
        <v>143</v>
      </c>
      <c r="F85" s="70" t="s">
        <v>1168</v>
      </c>
      <c r="G85" s="59" t="s">
        <v>5632</v>
      </c>
      <c r="H85" s="70" t="s">
        <v>2867</v>
      </c>
      <c r="I85" s="59" t="s">
        <v>144</v>
      </c>
      <c r="J85" s="70" t="s">
        <v>2862</v>
      </c>
      <c r="K85" s="59" t="s">
        <v>5619</v>
      </c>
      <c r="L85" s="99" t="s">
        <v>5711</v>
      </c>
      <c r="M85" s="99" t="s">
        <v>5711</v>
      </c>
      <c r="N85" s="82" t="s">
        <v>4686</v>
      </c>
      <c r="O85" s="82" t="s">
        <v>2424</v>
      </c>
      <c r="P85" s="59" t="s">
        <v>2424</v>
      </c>
      <c r="Q85" s="59" t="s">
        <v>2424</v>
      </c>
      <c r="R85" s="162" t="s">
        <v>4849</v>
      </c>
      <c r="S85" s="59" t="s">
        <v>2424</v>
      </c>
      <c r="T85" s="59" t="s">
        <v>5693</v>
      </c>
      <c r="U85" s="59" t="s">
        <v>6214</v>
      </c>
      <c r="V85" s="59" t="s">
        <v>5711</v>
      </c>
      <c r="W85" s="59" t="s">
        <v>5693</v>
      </c>
      <c r="X85" s="70" t="s">
        <v>5695</v>
      </c>
      <c r="Y85" s="70" t="s">
        <v>5697</v>
      </c>
      <c r="Z85" s="70" t="s">
        <v>6215</v>
      </c>
      <c r="AA85" s="70" t="s">
        <v>144</v>
      </c>
      <c r="AB85" s="70" t="s">
        <v>5704</v>
      </c>
      <c r="AC85" s="70" t="s">
        <v>5706</v>
      </c>
      <c r="AD85" s="70" t="s">
        <v>1170</v>
      </c>
      <c r="AE85" s="70" t="s">
        <v>19</v>
      </c>
      <c r="AF85" s="99" t="s">
        <v>1162</v>
      </c>
      <c r="AG85" s="70" t="s">
        <v>1170</v>
      </c>
      <c r="AH85" s="70" t="s">
        <v>3442</v>
      </c>
      <c r="AI85" s="70" t="s">
        <v>3535</v>
      </c>
      <c r="AJ85" s="70" t="s">
        <v>1293</v>
      </c>
      <c r="AK85" s="70" t="s">
        <v>144</v>
      </c>
      <c r="AL85" s="70"/>
      <c r="AM85" s="114"/>
      <c r="AN85" t="b">
        <v>0</v>
      </c>
    </row>
    <row r="86" spans="1:40" x14ac:dyDescent="0.3">
      <c r="A86" s="59" t="s">
        <v>5696</v>
      </c>
      <c r="B86" s="70" t="s">
        <v>1911</v>
      </c>
      <c r="C86" s="70" t="s">
        <v>3442</v>
      </c>
      <c r="D86" s="70" t="s">
        <v>1217</v>
      </c>
      <c r="E86" s="70" t="s">
        <v>143</v>
      </c>
      <c r="F86" s="70" t="s">
        <v>1168</v>
      </c>
      <c r="G86" s="59" t="s">
        <v>5632</v>
      </c>
      <c r="H86" s="70" t="s">
        <v>2867</v>
      </c>
      <c r="I86" s="59" t="s">
        <v>144</v>
      </c>
      <c r="J86" s="70" t="s">
        <v>2862</v>
      </c>
      <c r="K86" s="59" t="s">
        <v>5619</v>
      </c>
      <c r="L86" s="99" t="s">
        <v>5712</v>
      </c>
      <c r="M86" s="99" t="s">
        <v>5712</v>
      </c>
      <c r="N86" s="82" t="s">
        <v>4686</v>
      </c>
      <c r="O86" s="82" t="s">
        <v>2425</v>
      </c>
      <c r="P86" s="59" t="e">
        <v>#N/A</v>
      </c>
      <c r="Q86" s="59" t="s">
        <v>2425</v>
      </c>
      <c r="R86" s="162" t="s">
        <v>4850</v>
      </c>
      <c r="S86" s="59" t="s">
        <v>2425</v>
      </c>
      <c r="T86" s="59" t="s">
        <v>5694</v>
      </c>
      <c r="U86" s="59" t="s">
        <v>6216</v>
      </c>
      <c r="V86" s="59" t="s">
        <v>5712</v>
      </c>
      <c r="W86" s="59" t="s">
        <v>5694</v>
      </c>
      <c r="X86" s="70" t="s">
        <v>5696</v>
      </c>
      <c r="Y86" s="70" t="s">
        <v>5698</v>
      </c>
      <c r="Z86" s="70" t="s">
        <v>6217</v>
      </c>
      <c r="AA86" s="70" t="s">
        <v>774</v>
      </c>
      <c r="AB86" s="70" t="s">
        <v>5705</v>
      </c>
      <c r="AC86" s="70" t="s">
        <v>5539</v>
      </c>
      <c r="AD86" s="70" t="s">
        <v>1170</v>
      </c>
      <c r="AE86" s="70" t="s">
        <v>19</v>
      </c>
      <c r="AF86" s="99" t="s">
        <v>1162</v>
      </c>
      <c r="AG86" s="70" t="s">
        <v>1170</v>
      </c>
      <c r="AH86" s="70" t="s">
        <v>3442</v>
      </c>
      <c r="AI86" s="70" t="s">
        <v>3535</v>
      </c>
      <c r="AJ86" s="70" t="s">
        <v>1293</v>
      </c>
      <c r="AK86" s="70" t="s">
        <v>144</v>
      </c>
      <c r="AL86" s="70"/>
      <c r="AM86" s="114"/>
      <c r="AN86" t="b">
        <v>0</v>
      </c>
    </row>
    <row r="87" spans="1:40" hidden="1" x14ac:dyDescent="0.3">
      <c r="A87" s="59" t="s">
        <v>5659</v>
      </c>
      <c r="B87" s="70" t="s">
        <v>1911</v>
      </c>
      <c r="C87" s="70" t="s">
        <v>3442</v>
      </c>
      <c r="D87" s="70" t="s">
        <v>1217</v>
      </c>
      <c r="E87" s="70" t="s">
        <v>143</v>
      </c>
      <c r="F87" s="70" t="s">
        <v>1168</v>
      </c>
      <c r="G87" s="59" t="s">
        <v>5632</v>
      </c>
      <c r="H87" s="70" t="s">
        <v>2867</v>
      </c>
      <c r="I87" s="59" t="s">
        <v>144</v>
      </c>
      <c r="J87" s="70" t="s">
        <v>2862</v>
      </c>
      <c r="K87" s="59" t="s">
        <v>5619</v>
      </c>
      <c r="L87" s="82" t="s">
        <v>2976</v>
      </c>
      <c r="M87" s="99" t="s">
        <v>2976</v>
      </c>
      <c r="N87" s="82" t="s">
        <v>4686</v>
      </c>
      <c r="O87" s="59" t="s">
        <v>2976</v>
      </c>
      <c r="P87" s="59" t="s">
        <v>2976</v>
      </c>
      <c r="Q87" s="59" t="s">
        <v>2976</v>
      </c>
      <c r="R87" s="162" t="s">
        <v>4865</v>
      </c>
      <c r="S87" s="59" t="s">
        <v>2976</v>
      </c>
      <c r="T87" s="70" t="s">
        <v>5659</v>
      </c>
      <c r="U87" s="59" t="s">
        <v>6218</v>
      </c>
      <c r="V87" s="59" t="s">
        <v>2976</v>
      </c>
      <c r="W87" s="70" t="s">
        <v>5659</v>
      </c>
      <c r="X87" s="70" t="s">
        <v>5659</v>
      </c>
      <c r="Y87" s="70" t="s">
        <v>5922</v>
      </c>
      <c r="Z87" s="70" t="s">
        <v>6218</v>
      </c>
      <c r="AA87" s="70" t="s">
        <v>144</v>
      </c>
      <c r="AB87" s="70" t="s">
        <v>774</v>
      </c>
      <c r="AC87" s="70" t="s">
        <v>774</v>
      </c>
      <c r="AD87" s="70" t="s">
        <v>2071</v>
      </c>
      <c r="AE87" s="70" t="s">
        <v>3450</v>
      </c>
      <c r="AF87" s="99" t="s">
        <v>1162</v>
      </c>
      <c r="AG87" s="70" t="s">
        <v>1170</v>
      </c>
      <c r="AH87" s="70" t="s">
        <v>3442</v>
      </c>
      <c r="AI87" s="70" t="s">
        <v>3535</v>
      </c>
      <c r="AJ87" s="70" t="s">
        <v>1293</v>
      </c>
      <c r="AK87" s="70" t="s">
        <v>144</v>
      </c>
      <c r="AL87" s="108" t="s">
        <v>5606</v>
      </c>
      <c r="AM87" s="108" t="s">
        <v>5606</v>
      </c>
      <c r="AN87" t="b">
        <v>1</v>
      </c>
    </row>
    <row r="88" spans="1:40" hidden="1" x14ac:dyDescent="0.3">
      <c r="A88" s="59" t="s">
        <v>3535</v>
      </c>
      <c r="B88" s="70" t="s">
        <v>1911</v>
      </c>
      <c r="C88" s="70" t="s">
        <v>3442</v>
      </c>
      <c r="D88" s="70" t="s">
        <v>1217</v>
      </c>
      <c r="E88" s="70" t="s">
        <v>143</v>
      </c>
      <c r="F88" s="70" t="s">
        <v>1168</v>
      </c>
      <c r="G88" s="59" t="s">
        <v>5632</v>
      </c>
      <c r="H88" s="70" t="s">
        <v>2867</v>
      </c>
      <c r="I88" s="59" t="s">
        <v>144</v>
      </c>
      <c r="J88" s="70" t="s">
        <v>2862</v>
      </c>
      <c r="K88" s="59" t="s">
        <v>5619</v>
      </c>
      <c r="L88" s="99" t="s">
        <v>1708</v>
      </c>
      <c r="M88" s="99" t="s">
        <v>1708</v>
      </c>
      <c r="N88" s="82" t="s">
        <v>4686</v>
      </c>
      <c r="O88" s="82" t="s">
        <v>2428</v>
      </c>
      <c r="P88" s="59" t="s">
        <v>2428</v>
      </c>
      <c r="Q88" s="59" t="s">
        <v>2976</v>
      </c>
      <c r="R88" s="162" t="s">
        <v>4724</v>
      </c>
      <c r="S88" s="59" t="s">
        <v>2428</v>
      </c>
      <c r="T88" s="59" t="s">
        <v>3535</v>
      </c>
      <c r="U88" s="59" t="s">
        <v>1293</v>
      </c>
      <c r="V88" s="59" t="s">
        <v>1708</v>
      </c>
      <c r="W88" s="59" t="s">
        <v>3535</v>
      </c>
      <c r="X88" s="70" t="s">
        <v>3535</v>
      </c>
      <c r="Y88" s="70" t="s">
        <v>1293</v>
      </c>
      <c r="Z88" s="70" t="s">
        <v>6219</v>
      </c>
      <c r="AA88" s="70" t="s">
        <v>144</v>
      </c>
      <c r="AB88" s="70" t="s">
        <v>4253</v>
      </c>
      <c r="AC88" s="70" t="s">
        <v>774</v>
      </c>
      <c r="AD88" s="70" t="s">
        <v>1805</v>
      </c>
      <c r="AE88" s="70" t="s">
        <v>1222</v>
      </c>
      <c r="AF88" s="99" t="s">
        <v>3414</v>
      </c>
      <c r="AG88" s="70" t="s">
        <v>1170</v>
      </c>
      <c r="AH88" s="70" t="s">
        <v>3442</v>
      </c>
      <c r="AI88" s="70" t="s">
        <v>5236</v>
      </c>
      <c r="AJ88" s="70" t="s">
        <v>5237</v>
      </c>
      <c r="AK88" s="70" t="s">
        <v>144</v>
      </c>
      <c r="AL88" s="70" t="s">
        <v>5947</v>
      </c>
      <c r="AM88" s="108" t="s">
        <v>5607</v>
      </c>
      <c r="AN88" t="b">
        <v>0</v>
      </c>
    </row>
    <row r="89" spans="1:40" hidden="1" x14ac:dyDescent="0.3">
      <c r="A89" s="59" t="s">
        <v>3553</v>
      </c>
      <c r="B89" s="70" t="s">
        <v>1911</v>
      </c>
      <c r="C89" s="70" t="s">
        <v>3442</v>
      </c>
      <c r="D89" s="70" t="s">
        <v>1217</v>
      </c>
      <c r="E89" s="70" t="s">
        <v>143</v>
      </c>
      <c r="F89" s="70" t="s">
        <v>1168</v>
      </c>
      <c r="G89" s="59" t="s">
        <v>5632</v>
      </c>
      <c r="H89" s="70" t="s">
        <v>2866</v>
      </c>
      <c r="I89" s="59" t="s">
        <v>4899</v>
      </c>
      <c r="J89" s="70" t="s">
        <v>2861</v>
      </c>
      <c r="K89" s="59" t="s">
        <v>5624</v>
      </c>
      <c r="L89" s="99" t="s">
        <v>4328</v>
      </c>
      <c r="M89" s="99" t="s">
        <v>4328</v>
      </c>
      <c r="N89" s="82" t="s">
        <v>4686</v>
      </c>
      <c r="O89" s="59" t="s">
        <v>2406</v>
      </c>
      <c r="P89" s="59" t="s">
        <v>2406</v>
      </c>
      <c r="Q89" s="59" t="s">
        <v>2406</v>
      </c>
      <c r="R89" s="162" t="s">
        <v>4867</v>
      </c>
      <c r="S89" s="59" t="s">
        <v>2406</v>
      </c>
      <c r="T89" s="59" t="s">
        <v>4329</v>
      </c>
      <c r="U89" s="59" t="s">
        <v>6220</v>
      </c>
      <c r="V89" s="59" t="s">
        <v>4328</v>
      </c>
      <c r="W89" s="59" t="s">
        <v>4329</v>
      </c>
      <c r="X89" s="70" t="s">
        <v>3553</v>
      </c>
      <c r="Y89" s="70" t="s">
        <v>4350</v>
      </c>
      <c r="Z89" s="70" t="s">
        <v>6221</v>
      </c>
      <c r="AA89" s="70" t="s">
        <v>149</v>
      </c>
      <c r="AB89" s="70" t="s">
        <v>5768</v>
      </c>
      <c r="AC89" s="70" t="s">
        <v>5568</v>
      </c>
      <c r="AD89" s="70" t="s">
        <v>2071</v>
      </c>
      <c r="AE89" s="70" t="s">
        <v>3450</v>
      </c>
      <c r="AF89" s="99" t="s">
        <v>1162</v>
      </c>
      <c r="AG89" s="70" t="s">
        <v>1170</v>
      </c>
      <c r="AH89" s="70" t="s">
        <v>3442</v>
      </c>
      <c r="AI89" s="70" t="s">
        <v>3552</v>
      </c>
      <c r="AJ89" s="70" t="s">
        <v>4325</v>
      </c>
      <c r="AK89" s="70" t="s">
        <v>149</v>
      </c>
      <c r="AL89" s="70"/>
      <c r="AM89" s="114"/>
      <c r="AN89" t="b">
        <v>0</v>
      </c>
    </row>
    <row r="90" spans="1:40" hidden="1" x14ac:dyDescent="0.3">
      <c r="A90" s="59" t="s">
        <v>3554</v>
      </c>
      <c r="B90" s="70" t="s">
        <v>1911</v>
      </c>
      <c r="C90" s="70" t="s">
        <v>3442</v>
      </c>
      <c r="D90" s="70" t="s">
        <v>1217</v>
      </c>
      <c r="E90" s="70" t="s">
        <v>143</v>
      </c>
      <c r="F90" s="70" t="s">
        <v>1168</v>
      </c>
      <c r="G90" s="59" t="s">
        <v>5632</v>
      </c>
      <c r="H90" s="70" t="s">
        <v>2866</v>
      </c>
      <c r="I90" s="59" t="s">
        <v>4899</v>
      </c>
      <c r="J90" s="70" t="s">
        <v>2861</v>
      </c>
      <c r="K90" s="59" t="s">
        <v>5624</v>
      </c>
      <c r="L90" s="99" t="s">
        <v>5572</v>
      </c>
      <c r="M90" s="99" t="s">
        <v>5572</v>
      </c>
      <c r="N90" s="82" t="s">
        <v>4686</v>
      </c>
      <c r="O90" s="82" t="s">
        <v>2407</v>
      </c>
      <c r="P90" s="59" t="s">
        <v>2407</v>
      </c>
      <c r="Q90" s="59" t="s">
        <v>2407</v>
      </c>
      <c r="R90" s="162" t="s">
        <v>4868</v>
      </c>
      <c r="S90" s="59" t="s">
        <v>2408</v>
      </c>
      <c r="T90" s="59" t="s">
        <v>4331</v>
      </c>
      <c r="U90" s="59" t="s">
        <v>6222</v>
      </c>
      <c r="V90" s="82" t="s">
        <v>5572</v>
      </c>
      <c r="W90" s="59" t="s">
        <v>4331</v>
      </c>
      <c r="X90" s="70" t="s">
        <v>3554</v>
      </c>
      <c r="Y90" s="70" t="s">
        <v>4360</v>
      </c>
      <c r="Z90" s="70" t="s">
        <v>6223</v>
      </c>
      <c r="AA90" s="70" t="s">
        <v>5569</v>
      </c>
      <c r="AB90" s="70" t="s">
        <v>5769</v>
      </c>
      <c r="AC90" s="70" t="s">
        <v>5570</v>
      </c>
      <c r="AD90" s="70" t="s">
        <v>2071</v>
      </c>
      <c r="AE90" s="70" t="s">
        <v>3450</v>
      </c>
      <c r="AF90" s="99" t="s">
        <v>1162</v>
      </c>
      <c r="AG90" s="70" t="s">
        <v>1170</v>
      </c>
      <c r="AH90" s="70" t="s">
        <v>3442</v>
      </c>
      <c r="AI90" s="70" t="s">
        <v>3552</v>
      </c>
      <c r="AJ90" s="70" t="s">
        <v>4325</v>
      </c>
      <c r="AK90" s="70" t="s">
        <v>149</v>
      </c>
      <c r="AL90" s="70"/>
      <c r="AM90" s="114"/>
      <c r="AN90" t="b">
        <v>0</v>
      </c>
    </row>
    <row r="91" spans="1:40" x14ac:dyDescent="0.3">
      <c r="A91" s="59" t="s">
        <v>3555</v>
      </c>
      <c r="B91" s="70" t="s">
        <v>1911</v>
      </c>
      <c r="C91" s="70" t="s">
        <v>3442</v>
      </c>
      <c r="D91" s="70" t="s">
        <v>1217</v>
      </c>
      <c r="E91" s="70" t="s">
        <v>143</v>
      </c>
      <c r="F91" s="70" t="s">
        <v>1168</v>
      </c>
      <c r="G91" s="59" t="s">
        <v>5632</v>
      </c>
      <c r="H91" s="70" t="s">
        <v>2866</v>
      </c>
      <c r="I91" s="59" t="s">
        <v>4899</v>
      </c>
      <c r="J91" s="70" t="s">
        <v>2861</v>
      </c>
      <c r="K91" s="59" t="s">
        <v>5624</v>
      </c>
      <c r="L91" s="99" t="s">
        <v>4334</v>
      </c>
      <c r="M91" s="99" t="s">
        <v>4334</v>
      </c>
      <c r="N91" s="82" t="s">
        <v>4686</v>
      </c>
      <c r="O91" s="82" t="s">
        <v>2408</v>
      </c>
      <c r="P91" s="59" t="e">
        <v>#N/A</v>
      </c>
      <c r="Q91" s="59" t="s">
        <v>2408</v>
      </c>
      <c r="R91" s="162" t="s">
        <v>4869</v>
      </c>
      <c r="S91" s="59" t="s">
        <v>2409</v>
      </c>
      <c r="T91" s="59" t="s">
        <v>4333</v>
      </c>
      <c r="U91" s="59" t="s">
        <v>6224</v>
      </c>
      <c r="V91" s="82" t="s">
        <v>4334</v>
      </c>
      <c r="W91" s="59" t="s">
        <v>4333</v>
      </c>
      <c r="X91" s="70" t="s">
        <v>3555</v>
      </c>
      <c r="Y91" s="70" t="s">
        <v>1333</v>
      </c>
      <c r="Z91" s="70" t="s">
        <v>6225</v>
      </c>
      <c r="AA91" s="70" t="s">
        <v>149</v>
      </c>
      <c r="AB91" s="70" t="s">
        <v>5770</v>
      </c>
      <c r="AC91" s="70" t="s">
        <v>1334</v>
      </c>
      <c r="AD91" s="70" t="s">
        <v>2071</v>
      </c>
      <c r="AE91" s="70" t="s">
        <v>3450</v>
      </c>
      <c r="AF91" s="99" t="s">
        <v>1162</v>
      </c>
      <c r="AG91" s="70" t="s">
        <v>1170</v>
      </c>
      <c r="AH91" s="70" t="s">
        <v>3442</v>
      </c>
      <c r="AI91" s="70" t="s">
        <v>3552</v>
      </c>
      <c r="AJ91" s="70" t="s">
        <v>4325</v>
      </c>
      <c r="AK91" s="70" t="s">
        <v>149</v>
      </c>
      <c r="AL91" s="70"/>
      <c r="AM91" s="114"/>
      <c r="AN91" t="b">
        <v>0</v>
      </c>
    </row>
    <row r="92" spans="1:40" x14ac:dyDescent="0.3">
      <c r="A92" s="59" t="s">
        <v>3556</v>
      </c>
      <c r="B92" s="70" t="s">
        <v>1911</v>
      </c>
      <c r="C92" s="70" t="s">
        <v>3442</v>
      </c>
      <c r="D92" s="70" t="s">
        <v>1217</v>
      </c>
      <c r="E92" s="70" t="s">
        <v>143</v>
      </c>
      <c r="F92" s="70" t="s">
        <v>1168</v>
      </c>
      <c r="G92" s="59" t="s">
        <v>5632</v>
      </c>
      <c r="H92" s="70" t="s">
        <v>2866</v>
      </c>
      <c r="I92" s="59" t="s">
        <v>4899</v>
      </c>
      <c r="J92" s="70" t="s">
        <v>2861</v>
      </c>
      <c r="K92" s="59" t="s">
        <v>5624</v>
      </c>
      <c r="L92" s="99" t="s">
        <v>4336</v>
      </c>
      <c r="M92" s="99" t="s">
        <v>4336</v>
      </c>
      <c r="N92" s="82" t="s">
        <v>4686</v>
      </c>
      <c r="O92" s="82" t="s">
        <v>2409</v>
      </c>
      <c r="P92" s="59" t="e">
        <v>#N/A</v>
      </c>
      <c r="Q92" s="59" t="s">
        <v>2409</v>
      </c>
      <c r="R92" s="162" t="s">
        <v>4870</v>
      </c>
      <c r="S92" s="59" t="s">
        <v>2977</v>
      </c>
      <c r="T92" s="59" t="s">
        <v>4335</v>
      </c>
      <c r="U92" s="59" t="s">
        <v>6226</v>
      </c>
      <c r="V92" s="82" t="s">
        <v>4336</v>
      </c>
      <c r="W92" s="59" t="s">
        <v>4335</v>
      </c>
      <c r="X92" s="70" t="s">
        <v>3556</v>
      </c>
      <c r="Y92" s="70" t="s">
        <v>1651</v>
      </c>
      <c r="Z92" s="70" t="s">
        <v>6227</v>
      </c>
      <c r="AA92" s="70" t="s">
        <v>149</v>
      </c>
      <c r="AB92" s="70" t="s">
        <v>5771</v>
      </c>
      <c r="AC92" s="70" t="s">
        <v>5571</v>
      </c>
      <c r="AD92" s="70" t="s">
        <v>2071</v>
      </c>
      <c r="AE92" s="70" t="s">
        <v>3450</v>
      </c>
      <c r="AF92" s="99" t="s">
        <v>1162</v>
      </c>
      <c r="AG92" s="70" t="s">
        <v>1170</v>
      </c>
      <c r="AH92" s="70" t="s">
        <v>3442</v>
      </c>
      <c r="AI92" s="70" t="s">
        <v>3552</v>
      </c>
      <c r="AJ92" s="70" t="s">
        <v>4325</v>
      </c>
      <c r="AK92" s="70" t="s">
        <v>149</v>
      </c>
      <c r="AL92" s="70"/>
      <c r="AM92" s="114"/>
      <c r="AN92" t="b">
        <v>0</v>
      </c>
    </row>
    <row r="93" spans="1:40" hidden="1" x14ac:dyDescent="0.3">
      <c r="A93" s="59" t="s">
        <v>5767</v>
      </c>
      <c r="B93" s="70" t="s">
        <v>1911</v>
      </c>
      <c r="C93" s="70" t="s">
        <v>3442</v>
      </c>
      <c r="D93" s="70" t="s">
        <v>1217</v>
      </c>
      <c r="E93" s="70" t="s">
        <v>143</v>
      </c>
      <c r="F93" s="70" t="s">
        <v>1168</v>
      </c>
      <c r="G93" s="59" t="s">
        <v>5632</v>
      </c>
      <c r="H93" s="70" t="s">
        <v>2866</v>
      </c>
      <c r="I93" s="59" t="s">
        <v>4899</v>
      </c>
      <c r="J93" s="70" t="s">
        <v>2861</v>
      </c>
      <c r="K93" s="59" t="s">
        <v>5624</v>
      </c>
      <c r="L93" s="59" t="s">
        <v>2977</v>
      </c>
      <c r="M93" s="99" t="s">
        <v>2977</v>
      </c>
      <c r="N93" s="82" t="s">
        <v>4686</v>
      </c>
      <c r="O93" s="82" t="s">
        <v>2977</v>
      </c>
      <c r="P93" s="59" t="s">
        <v>2977</v>
      </c>
      <c r="Q93" s="59" t="s">
        <v>2977</v>
      </c>
      <c r="R93" s="162" t="s">
        <v>4871</v>
      </c>
      <c r="S93" s="59" t="s">
        <v>2977</v>
      </c>
      <c r="T93" s="59" t="s">
        <v>5765</v>
      </c>
      <c r="U93" s="59" t="s">
        <v>6228</v>
      </c>
      <c r="V93" s="82" t="s">
        <v>2977</v>
      </c>
      <c r="W93" s="59" t="s">
        <v>5765</v>
      </c>
      <c r="X93" s="70" t="s">
        <v>5767</v>
      </c>
      <c r="Y93" s="70" t="s">
        <v>5646</v>
      </c>
      <c r="Z93" s="70" t="s">
        <v>6229</v>
      </c>
      <c r="AA93" s="70" t="s">
        <v>2870</v>
      </c>
      <c r="AB93" s="70" t="s">
        <v>774</v>
      </c>
      <c r="AC93" s="70" t="s">
        <v>774</v>
      </c>
      <c r="AD93" s="70" t="s">
        <v>1170</v>
      </c>
      <c r="AE93" s="70" t="s">
        <v>19</v>
      </c>
      <c r="AF93" s="99" t="s">
        <v>1162</v>
      </c>
      <c r="AG93" s="70" t="s">
        <v>1170</v>
      </c>
      <c r="AH93" s="70" t="s">
        <v>3442</v>
      </c>
      <c r="AI93" s="70" t="s">
        <v>3552</v>
      </c>
      <c r="AJ93" s="70" t="s">
        <v>4325</v>
      </c>
      <c r="AK93" s="70" t="s">
        <v>149</v>
      </c>
      <c r="AL93" s="70"/>
      <c r="AM93" s="108" t="s">
        <v>10</v>
      </c>
      <c r="AN93" t="b">
        <v>1</v>
      </c>
    </row>
    <row r="94" spans="1:40" x14ac:dyDescent="0.3">
      <c r="A94" s="59" t="s">
        <v>5896</v>
      </c>
      <c r="B94" s="70" t="s">
        <v>1911</v>
      </c>
      <c r="C94" s="70" t="s">
        <v>3442</v>
      </c>
      <c r="D94" s="70" t="s">
        <v>1217</v>
      </c>
      <c r="E94" s="70" t="s">
        <v>143</v>
      </c>
      <c r="F94" s="70" t="s">
        <v>1168</v>
      </c>
      <c r="G94" s="59" t="s">
        <v>5632</v>
      </c>
      <c r="H94" s="70" t="s">
        <v>2866</v>
      </c>
      <c r="I94" s="59" t="s">
        <v>4899</v>
      </c>
      <c r="J94" s="70" t="s">
        <v>2861</v>
      </c>
      <c r="K94" s="59" t="s">
        <v>5624</v>
      </c>
      <c r="L94" s="59" t="s">
        <v>2978</v>
      </c>
      <c r="M94" s="99" t="s">
        <v>2978</v>
      </c>
      <c r="N94" s="82" t="s">
        <v>4686</v>
      </c>
      <c r="O94" s="82" t="s">
        <v>2978</v>
      </c>
      <c r="P94" s="59" t="e">
        <v>#N/A</v>
      </c>
      <c r="Q94" s="59" t="s">
        <v>2978</v>
      </c>
      <c r="R94" s="162" t="s">
        <v>4884</v>
      </c>
      <c r="S94" s="59" t="s">
        <v>2432</v>
      </c>
      <c r="T94" s="59" t="s">
        <v>5766</v>
      </c>
      <c r="U94" s="59" t="s">
        <v>6230</v>
      </c>
      <c r="V94" s="82" t="s">
        <v>2978</v>
      </c>
      <c r="W94" s="59" t="s">
        <v>5766</v>
      </c>
      <c r="X94" s="70" t="s">
        <v>5896</v>
      </c>
      <c r="Y94" s="70" t="s">
        <v>5822</v>
      </c>
      <c r="Z94" s="70" t="s">
        <v>6231</v>
      </c>
      <c r="AA94" s="70" t="s">
        <v>774</v>
      </c>
      <c r="AB94" s="70" t="s">
        <v>774</v>
      </c>
      <c r="AC94" s="70" t="s">
        <v>774</v>
      </c>
      <c r="AD94" s="70" t="s">
        <v>1170</v>
      </c>
      <c r="AE94" s="70" t="s">
        <v>19</v>
      </c>
      <c r="AF94" s="99" t="s">
        <v>1162</v>
      </c>
      <c r="AG94" s="70" t="s">
        <v>1170</v>
      </c>
      <c r="AH94" s="70" t="s">
        <v>3442</v>
      </c>
      <c r="AI94" s="70" t="s">
        <v>3552</v>
      </c>
      <c r="AJ94" s="70" t="s">
        <v>4325</v>
      </c>
      <c r="AK94" s="70" t="s">
        <v>149</v>
      </c>
      <c r="AL94" s="70"/>
      <c r="AM94" s="108" t="s">
        <v>10</v>
      </c>
      <c r="AN94" t="b">
        <v>1</v>
      </c>
    </row>
    <row r="95" spans="1:40" hidden="1" x14ac:dyDescent="0.3">
      <c r="A95" s="59" t="s">
        <v>5660</v>
      </c>
      <c r="B95" s="70" t="s">
        <v>1911</v>
      </c>
      <c r="C95" s="70" t="s">
        <v>3442</v>
      </c>
      <c r="D95" s="70" t="s">
        <v>1217</v>
      </c>
      <c r="E95" s="70" t="s">
        <v>143</v>
      </c>
      <c r="F95" s="70" t="s">
        <v>1168</v>
      </c>
      <c r="G95" s="59" t="s">
        <v>5632</v>
      </c>
      <c r="H95" s="70" t="s">
        <v>2866</v>
      </c>
      <c r="I95" s="59" t="s">
        <v>4899</v>
      </c>
      <c r="J95" s="70" t="s">
        <v>2861</v>
      </c>
      <c r="K95" s="59" t="s">
        <v>5624</v>
      </c>
      <c r="L95" s="82" t="s">
        <v>2978</v>
      </c>
      <c r="M95" s="99" t="s">
        <v>2978</v>
      </c>
      <c r="N95" s="82" t="s">
        <v>4686</v>
      </c>
      <c r="O95" s="82" t="s">
        <v>5919</v>
      </c>
      <c r="P95" s="59" t="s">
        <v>5919</v>
      </c>
      <c r="Q95" s="59" t="s">
        <v>5919</v>
      </c>
      <c r="R95" s="162" t="s">
        <v>6232</v>
      </c>
      <c r="S95" s="59" t="s">
        <v>2978</v>
      </c>
      <c r="T95" s="70" t="s">
        <v>5660</v>
      </c>
      <c r="U95" s="59" t="s">
        <v>6233</v>
      </c>
      <c r="V95" s="82" t="s">
        <v>2978</v>
      </c>
      <c r="W95" s="70" t="s">
        <v>5660</v>
      </c>
      <c r="X95" s="70" t="s">
        <v>5660</v>
      </c>
      <c r="Y95" s="70" t="s">
        <v>5922</v>
      </c>
      <c r="Z95" s="70" t="s">
        <v>6233</v>
      </c>
      <c r="AA95" s="70" t="s">
        <v>149</v>
      </c>
      <c r="AB95" s="70" t="s">
        <v>774</v>
      </c>
      <c r="AC95" s="70" t="s">
        <v>774</v>
      </c>
      <c r="AD95" s="70" t="s">
        <v>2071</v>
      </c>
      <c r="AE95" s="70" t="s">
        <v>3450</v>
      </c>
      <c r="AF95" s="99" t="s">
        <v>1162</v>
      </c>
      <c r="AG95" s="70" t="s">
        <v>1170</v>
      </c>
      <c r="AH95" s="70" t="s">
        <v>3442</v>
      </c>
      <c r="AI95" s="70" t="s">
        <v>3552</v>
      </c>
      <c r="AJ95" s="70" t="s">
        <v>4325</v>
      </c>
      <c r="AK95" s="70" t="s">
        <v>149</v>
      </c>
      <c r="AL95" s="108" t="s">
        <v>5606</v>
      </c>
      <c r="AM95" s="108" t="s">
        <v>5606</v>
      </c>
      <c r="AN95" t="b">
        <v>0</v>
      </c>
    </row>
    <row r="96" spans="1:40" hidden="1" x14ac:dyDescent="0.3">
      <c r="A96" s="59" t="s">
        <v>3552</v>
      </c>
      <c r="B96" s="70" t="s">
        <v>1911</v>
      </c>
      <c r="C96" s="70" t="s">
        <v>3442</v>
      </c>
      <c r="D96" s="70" t="s">
        <v>1217</v>
      </c>
      <c r="E96" s="70" t="s">
        <v>143</v>
      </c>
      <c r="F96" s="70" t="s">
        <v>1168</v>
      </c>
      <c r="G96" s="59" t="s">
        <v>5632</v>
      </c>
      <c r="H96" s="70" t="s">
        <v>2866</v>
      </c>
      <c r="I96" s="59" t="s">
        <v>4899</v>
      </c>
      <c r="J96" s="70" t="s">
        <v>2861</v>
      </c>
      <c r="K96" s="59" t="s">
        <v>5624</v>
      </c>
      <c r="L96" s="99" t="s">
        <v>1710</v>
      </c>
      <c r="M96" s="99" t="s">
        <v>1710</v>
      </c>
      <c r="N96" s="82" t="s">
        <v>4686</v>
      </c>
      <c r="O96" s="59" t="s">
        <v>2405</v>
      </c>
      <c r="P96" s="59" t="s">
        <v>2405</v>
      </c>
      <c r="Q96" s="59" t="s">
        <v>5919</v>
      </c>
      <c r="R96" s="162" t="s">
        <v>4866</v>
      </c>
      <c r="S96" s="59" t="s">
        <v>2405</v>
      </c>
      <c r="T96" s="59" t="s">
        <v>3552</v>
      </c>
      <c r="U96" s="59" t="s">
        <v>4325</v>
      </c>
      <c r="V96" s="59" t="s">
        <v>1710</v>
      </c>
      <c r="W96" s="59" t="s">
        <v>3552</v>
      </c>
      <c r="X96" s="70" t="s">
        <v>3552</v>
      </c>
      <c r="Y96" s="70" t="s">
        <v>4325</v>
      </c>
      <c r="Z96" s="70" t="s">
        <v>6234</v>
      </c>
      <c r="AA96" s="70" t="s">
        <v>149</v>
      </c>
      <c r="AB96" s="70" t="s">
        <v>4361</v>
      </c>
      <c r="AC96" s="70" t="s">
        <v>774</v>
      </c>
      <c r="AD96" s="70" t="s">
        <v>1805</v>
      </c>
      <c r="AE96" s="70" t="s">
        <v>1222</v>
      </c>
      <c r="AF96" s="99" t="s">
        <v>3414</v>
      </c>
      <c r="AG96" s="70" t="s">
        <v>1170</v>
      </c>
      <c r="AH96" s="70" t="s">
        <v>3442</v>
      </c>
      <c r="AI96" s="70" t="s">
        <v>5236</v>
      </c>
      <c r="AJ96" s="70" t="s">
        <v>5237</v>
      </c>
      <c r="AK96" s="70" t="s">
        <v>144</v>
      </c>
      <c r="AL96" s="70" t="s">
        <v>5947</v>
      </c>
      <c r="AM96" s="108" t="s">
        <v>5607</v>
      </c>
      <c r="AN96" t="b">
        <v>0</v>
      </c>
    </row>
    <row r="97" spans="1:40" hidden="1" x14ac:dyDescent="0.3">
      <c r="A97" s="59" t="s">
        <v>5652</v>
      </c>
      <c r="B97" s="70" t="s">
        <v>1911</v>
      </c>
      <c r="C97" s="70" t="s">
        <v>3442</v>
      </c>
      <c r="D97" s="59" t="s">
        <v>1806</v>
      </c>
      <c r="E97" s="59" t="s">
        <v>1201</v>
      </c>
      <c r="F97" s="59" t="s">
        <v>1201</v>
      </c>
      <c r="G97" s="59" t="s">
        <v>5630</v>
      </c>
      <c r="H97" s="59" t="s">
        <v>4725</v>
      </c>
      <c r="I97" s="59" t="s">
        <v>4901</v>
      </c>
      <c r="J97" s="59" t="s">
        <v>1367</v>
      </c>
      <c r="K97" s="59" t="s">
        <v>1163</v>
      </c>
      <c r="L97" s="99" t="s">
        <v>3891</v>
      </c>
      <c r="M97" s="99" t="s">
        <v>3891</v>
      </c>
      <c r="N97" s="82" t="s">
        <v>4686</v>
      </c>
      <c r="O97" s="59" t="s">
        <v>2360</v>
      </c>
      <c r="P97" s="59" t="s">
        <v>2360</v>
      </c>
      <c r="Q97" s="59" t="s">
        <v>2360</v>
      </c>
      <c r="R97" s="162" t="s">
        <v>4688</v>
      </c>
      <c r="S97" s="59" t="s">
        <v>2360</v>
      </c>
      <c r="T97" s="59" t="s">
        <v>5652</v>
      </c>
      <c r="U97" s="59" t="s">
        <v>4911</v>
      </c>
      <c r="V97" s="59" t="s">
        <v>3891</v>
      </c>
      <c r="W97" s="59" t="s">
        <v>5652</v>
      </c>
      <c r="X97" s="59" t="s">
        <v>5652</v>
      </c>
      <c r="Y97" s="70" t="s">
        <v>4911</v>
      </c>
      <c r="Z97" s="70" t="s">
        <v>5960</v>
      </c>
      <c r="AA97" s="70" t="s">
        <v>1367</v>
      </c>
      <c r="AB97" s="70" t="s">
        <v>3892</v>
      </c>
      <c r="AC97" s="70" t="s">
        <v>774</v>
      </c>
      <c r="AD97" s="70" t="s">
        <v>1910</v>
      </c>
      <c r="AE97" s="70" t="s">
        <v>1145</v>
      </c>
      <c r="AF97" s="99" t="s">
        <v>2486</v>
      </c>
      <c r="AG97" s="70" t="s">
        <v>1170</v>
      </c>
      <c r="AH97" s="70" t="s">
        <v>3442</v>
      </c>
      <c r="AI97" s="70" t="s">
        <v>4412</v>
      </c>
      <c r="AJ97" s="70" t="s">
        <v>4413</v>
      </c>
      <c r="AK97" s="70" t="s">
        <v>1367</v>
      </c>
      <c r="AL97" s="70"/>
      <c r="AM97" s="114"/>
      <c r="AN97" t="b">
        <v>0</v>
      </c>
    </row>
    <row r="98" spans="1:40" hidden="1" x14ac:dyDescent="0.3">
      <c r="A98" s="59" t="s">
        <v>5652</v>
      </c>
      <c r="B98" s="70" t="s">
        <v>1911</v>
      </c>
      <c r="C98" s="70" t="s">
        <v>3442</v>
      </c>
      <c r="D98" s="59" t="s">
        <v>1806</v>
      </c>
      <c r="E98" s="59" t="s">
        <v>1201</v>
      </c>
      <c r="F98" s="59" t="s">
        <v>1201</v>
      </c>
      <c r="G98" s="59" t="s">
        <v>5630</v>
      </c>
      <c r="H98" s="59" t="s">
        <v>4725</v>
      </c>
      <c r="I98" s="59" t="s">
        <v>4901</v>
      </c>
      <c r="J98" s="59" t="s">
        <v>1367</v>
      </c>
      <c r="K98" s="59" t="s">
        <v>1163</v>
      </c>
      <c r="L98" s="99" t="s">
        <v>3891</v>
      </c>
      <c r="M98" s="99" t="s">
        <v>3891</v>
      </c>
      <c r="N98" s="82" t="s">
        <v>4686</v>
      </c>
      <c r="O98" s="59" t="s">
        <v>2360</v>
      </c>
      <c r="P98" s="59" t="s">
        <v>2360</v>
      </c>
      <c r="Q98" s="59" t="s">
        <v>2360</v>
      </c>
      <c r="R98" s="162" t="s">
        <v>4688</v>
      </c>
      <c r="S98" s="59" t="s">
        <v>2360</v>
      </c>
      <c r="T98" s="59" t="s">
        <v>5652</v>
      </c>
      <c r="U98" s="59" t="s">
        <v>4911</v>
      </c>
      <c r="V98" s="59" t="s">
        <v>3891</v>
      </c>
      <c r="W98" s="59" t="s">
        <v>5652</v>
      </c>
      <c r="X98" s="59" t="s">
        <v>5652</v>
      </c>
      <c r="Y98" s="70" t="s">
        <v>4911</v>
      </c>
      <c r="Z98" s="70" t="s">
        <v>5960</v>
      </c>
      <c r="AA98" s="70" t="s">
        <v>1367</v>
      </c>
      <c r="AB98" s="70" t="s">
        <v>3892</v>
      </c>
      <c r="AC98" s="70" t="s">
        <v>774</v>
      </c>
      <c r="AD98" s="70" t="s">
        <v>1910</v>
      </c>
      <c r="AE98" s="70" t="s">
        <v>1145</v>
      </c>
      <c r="AF98" s="99" t="s">
        <v>2486</v>
      </c>
      <c r="AG98" s="70" t="s">
        <v>1170</v>
      </c>
      <c r="AH98" s="70" t="s">
        <v>3442</v>
      </c>
      <c r="AI98" s="70" t="s">
        <v>4414</v>
      </c>
      <c r="AJ98" s="70" t="s">
        <v>4415</v>
      </c>
      <c r="AK98" s="70" t="s">
        <v>1367</v>
      </c>
      <c r="AL98" s="70"/>
      <c r="AM98" s="114"/>
      <c r="AN98" t="b">
        <v>0</v>
      </c>
    </row>
    <row r="99" spans="1:40" hidden="1" x14ac:dyDescent="0.3">
      <c r="A99" s="59" t="s">
        <v>5652</v>
      </c>
      <c r="B99" s="70" t="s">
        <v>1911</v>
      </c>
      <c r="C99" s="70" t="s">
        <v>3442</v>
      </c>
      <c r="D99" s="59" t="s">
        <v>1806</v>
      </c>
      <c r="E99" s="59" t="s">
        <v>1201</v>
      </c>
      <c r="F99" s="59" t="s">
        <v>1201</v>
      </c>
      <c r="G99" s="59" t="s">
        <v>5630</v>
      </c>
      <c r="H99" s="59" t="s">
        <v>4725</v>
      </c>
      <c r="I99" s="59" t="s">
        <v>4901</v>
      </c>
      <c r="J99" s="59" t="s">
        <v>1367</v>
      </c>
      <c r="K99" s="59" t="s">
        <v>1163</v>
      </c>
      <c r="L99" s="99" t="s">
        <v>3891</v>
      </c>
      <c r="M99" s="99" t="s">
        <v>3891</v>
      </c>
      <c r="N99" s="82" t="s">
        <v>4686</v>
      </c>
      <c r="O99" s="59" t="s">
        <v>2360</v>
      </c>
      <c r="P99" s="59" t="s">
        <v>2360</v>
      </c>
      <c r="Q99" s="59" t="s">
        <v>2360</v>
      </c>
      <c r="R99" s="162" t="s">
        <v>4688</v>
      </c>
      <c r="S99" s="59" t="s">
        <v>2360</v>
      </c>
      <c r="T99" s="59" t="s">
        <v>5652</v>
      </c>
      <c r="U99" s="59" t="s">
        <v>4911</v>
      </c>
      <c r="V99" s="59" t="s">
        <v>3891</v>
      </c>
      <c r="W99" s="59" t="s">
        <v>5652</v>
      </c>
      <c r="X99" s="59" t="s">
        <v>5652</v>
      </c>
      <c r="Y99" s="70" t="s">
        <v>4911</v>
      </c>
      <c r="Z99" s="70" t="s">
        <v>5960</v>
      </c>
      <c r="AA99" s="70" t="s">
        <v>1367</v>
      </c>
      <c r="AB99" s="70" t="s">
        <v>3892</v>
      </c>
      <c r="AC99" s="70" t="s">
        <v>774</v>
      </c>
      <c r="AD99" s="70" t="s">
        <v>1910</v>
      </c>
      <c r="AE99" s="70" t="s">
        <v>1145</v>
      </c>
      <c r="AF99" s="99" t="s">
        <v>2486</v>
      </c>
      <c r="AG99" s="70" t="s">
        <v>1170</v>
      </c>
      <c r="AH99" s="70" t="s">
        <v>3442</v>
      </c>
      <c r="AI99" s="70" t="s">
        <v>4416</v>
      </c>
      <c r="AJ99" s="70" t="s">
        <v>4914</v>
      </c>
      <c r="AK99" s="70" t="s">
        <v>1367</v>
      </c>
      <c r="AL99" s="70"/>
      <c r="AM99" s="114"/>
      <c r="AN99" t="b">
        <v>0</v>
      </c>
    </row>
    <row r="100" spans="1:40" hidden="1" x14ac:dyDescent="0.3">
      <c r="A100" s="59" t="s">
        <v>5652</v>
      </c>
      <c r="B100" s="70" t="s">
        <v>1911</v>
      </c>
      <c r="C100" s="70" t="s">
        <v>3442</v>
      </c>
      <c r="D100" s="59" t="s">
        <v>1806</v>
      </c>
      <c r="E100" s="59" t="s">
        <v>1201</v>
      </c>
      <c r="F100" s="59" t="s">
        <v>1201</v>
      </c>
      <c r="G100" s="59" t="s">
        <v>5630</v>
      </c>
      <c r="H100" s="59" t="s">
        <v>4725</v>
      </c>
      <c r="I100" s="59" t="s">
        <v>4901</v>
      </c>
      <c r="J100" s="59" t="s">
        <v>1367</v>
      </c>
      <c r="K100" s="59" t="s">
        <v>1163</v>
      </c>
      <c r="L100" s="99" t="s">
        <v>3891</v>
      </c>
      <c r="M100" s="99" t="s">
        <v>3891</v>
      </c>
      <c r="N100" s="82" t="s">
        <v>4686</v>
      </c>
      <c r="O100" s="59" t="s">
        <v>2360</v>
      </c>
      <c r="P100" s="59" t="s">
        <v>2360</v>
      </c>
      <c r="Q100" s="59" t="s">
        <v>2360</v>
      </c>
      <c r="R100" s="162" t="s">
        <v>4688</v>
      </c>
      <c r="S100" s="59" t="s">
        <v>2360</v>
      </c>
      <c r="T100" s="59" t="s">
        <v>5652</v>
      </c>
      <c r="U100" s="59" t="s">
        <v>4911</v>
      </c>
      <c r="V100" s="59" t="s">
        <v>3891</v>
      </c>
      <c r="W100" s="59" t="s">
        <v>5652</v>
      </c>
      <c r="X100" s="59" t="s">
        <v>5652</v>
      </c>
      <c r="Y100" s="70" t="s">
        <v>4911</v>
      </c>
      <c r="Z100" s="70" t="s">
        <v>5960</v>
      </c>
      <c r="AA100" s="70" t="s">
        <v>1367</v>
      </c>
      <c r="AB100" s="70" t="s">
        <v>3892</v>
      </c>
      <c r="AC100" s="70" t="s">
        <v>774</v>
      </c>
      <c r="AD100" s="70" t="s">
        <v>1910</v>
      </c>
      <c r="AE100" s="70" t="s">
        <v>1145</v>
      </c>
      <c r="AF100" s="99" t="s">
        <v>2486</v>
      </c>
      <c r="AG100" s="70" t="s">
        <v>1170</v>
      </c>
      <c r="AH100" s="70" t="s">
        <v>3442</v>
      </c>
      <c r="AI100" s="70" t="s">
        <v>4418</v>
      </c>
      <c r="AJ100" s="70" t="s">
        <v>4419</v>
      </c>
      <c r="AK100" s="70" t="s">
        <v>1367</v>
      </c>
      <c r="AL100" s="70"/>
      <c r="AM100" s="103"/>
      <c r="AN100" t="b">
        <v>0</v>
      </c>
    </row>
    <row r="101" spans="1:40" hidden="1" x14ac:dyDescent="0.3">
      <c r="A101" s="59" t="s">
        <v>5652</v>
      </c>
      <c r="B101" s="70" t="s">
        <v>1911</v>
      </c>
      <c r="C101" s="70" t="s">
        <v>3442</v>
      </c>
      <c r="D101" s="59" t="s">
        <v>1806</v>
      </c>
      <c r="E101" s="59" t="s">
        <v>1201</v>
      </c>
      <c r="F101" s="59" t="s">
        <v>1201</v>
      </c>
      <c r="G101" s="59" t="s">
        <v>5630</v>
      </c>
      <c r="H101" s="59" t="s">
        <v>4725</v>
      </c>
      <c r="I101" s="59" t="s">
        <v>4901</v>
      </c>
      <c r="J101" s="59" t="s">
        <v>1367</v>
      </c>
      <c r="K101" s="59" t="s">
        <v>1163</v>
      </c>
      <c r="L101" s="99" t="s">
        <v>3891</v>
      </c>
      <c r="M101" s="99" t="s">
        <v>3891</v>
      </c>
      <c r="N101" s="82" t="s">
        <v>4686</v>
      </c>
      <c r="O101" s="59" t="s">
        <v>2360</v>
      </c>
      <c r="P101" s="59" t="s">
        <v>2360</v>
      </c>
      <c r="Q101" s="59" t="s">
        <v>2360</v>
      </c>
      <c r="R101" s="162" t="s">
        <v>4688</v>
      </c>
      <c r="S101" s="59" t="s">
        <v>2360</v>
      </c>
      <c r="T101" s="59" t="s">
        <v>5652</v>
      </c>
      <c r="U101" s="59" t="s">
        <v>4911</v>
      </c>
      <c r="V101" s="59" t="s">
        <v>3891</v>
      </c>
      <c r="W101" s="59" t="s">
        <v>5652</v>
      </c>
      <c r="X101" s="59" t="s">
        <v>5652</v>
      </c>
      <c r="Y101" s="70" t="s">
        <v>4911</v>
      </c>
      <c r="Z101" s="70" t="s">
        <v>5960</v>
      </c>
      <c r="AA101" s="70" t="s">
        <v>1367</v>
      </c>
      <c r="AB101" s="70" t="s">
        <v>3892</v>
      </c>
      <c r="AC101" s="70" t="s">
        <v>774</v>
      </c>
      <c r="AD101" s="70" t="s">
        <v>1910</v>
      </c>
      <c r="AE101" s="70" t="s">
        <v>1145</v>
      </c>
      <c r="AF101" s="99" t="s">
        <v>2486</v>
      </c>
      <c r="AG101" s="70" t="s">
        <v>1170</v>
      </c>
      <c r="AH101" s="70" t="s">
        <v>3442</v>
      </c>
      <c r="AI101" s="70" t="s">
        <v>4903</v>
      </c>
      <c r="AJ101" s="70" t="s">
        <v>4904</v>
      </c>
      <c r="AK101" s="70" t="s">
        <v>1367</v>
      </c>
      <c r="AL101" s="70"/>
      <c r="AM101" s="114"/>
      <c r="AN101" t="b">
        <v>0</v>
      </c>
    </row>
    <row r="102" spans="1:40" hidden="1" x14ac:dyDescent="0.3">
      <c r="A102" s="59" t="s">
        <v>5583</v>
      </c>
      <c r="B102" s="70" t="s">
        <v>1911</v>
      </c>
      <c r="C102" s="70" t="s">
        <v>3442</v>
      </c>
      <c r="D102" s="70" t="s">
        <v>1806</v>
      </c>
      <c r="E102" s="70" t="s">
        <v>1201</v>
      </c>
      <c r="F102" s="70" t="s">
        <v>1201</v>
      </c>
      <c r="G102" s="59" t="s">
        <v>5630</v>
      </c>
      <c r="H102" s="70" t="s">
        <v>4725</v>
      </c>
      <c r="I102" s="59" t="s">
        <v>4901</v>
      </c>
      <c r="J102" s="70" t="s">
        <v>1367</v>
      </c>
      <c r="K102" s="70" t="s">
        <v>1163</v>
      </c>
      <c r="L102" s="82" t="s">
        <v>5601</v>
      </c>
      <c r="M102" s="99" t="s">
        <v>5601</v>
      </c>
      <c r="N102" s="82" t="s">
        <v>4686</v>
      </c>
      <c r="O102" s="82" t="s">
        <v>5927</v>
      </c>
      <c r="P102" s="59" t="s">
        <v>5927</v>
      </c>
      <c r="Q102" s="59" t="s">
        <v>5927</v>
      </c>
      <c r="R102" s="162" t="s">
        <v>5604</v>
      </c>
      <c r="S102" s="59"/>
      <c r="T102" s="59" t="s">
        <v>5583</v>
      </c>
      <c r="U102" s="59" t="s">
        <v>5582</v>
      </c>
      <c r="V102" s="59" t="s">
        <v>5601</v>
      </c>
      <c r="W102" s="59" t="s">
        <v>5583</v>
      </c>
      <c r="X102" s="70" t="s">
        <v>5583</v>
      </c>
      <c r="Y102" s="70" t="s">
        <v>5582</v>
      </c>
      <c r="Z102" s="70" t="s">
        <v>5961</v>
      </c>
      <c r="AA102" s="70" t="s">
        <v>18</v>
      </c>
      <c r="AB102" s="70" t="s">
        <v>774</v>
      </c>
      <c r="AC102" s="70" t="s">
        <v>774</v>
      </c>
      <c r="AD102" s="70" t="s">
        <v>2069</v>
      </c>
      <c r="AE102" s="70" t="s">
        <v>3445</v>
      </c>
      <c r="AF102" s="99" t="s">
        <v>2486</v>
      </c>
      <c r="AG102" s="70" t="s">
        <v>1170</v>
      </c>
      <c r="AH102" s="70" t="s">
        <v>3442</v>
      </c>
      <c r="AI102" s="70" t="s">
        <v>4412</v>
      </c>
      <c r="AJ102" s="70" t="s">
        <v>4413</v>
      </c>
      <c r="AK102" s="70" t="s">
        <v>1367</v>
      </c>
      <c r="AL102" s="70"/>
      <c r="AM102" s="114"/>
      <c r="AN102" t="b">
        <v>0</v>
      </c>
    </row>
    <row r="103" spans="1:40" hidden="1" x14ac:dyDescent="0.3">
      <c r="A103" s="59" t="s">
        <v>5583</v>
      </c>
      <c r="B103" s="70" t="s">
        <v>1911</v>
      </c>
      <c r="C103" s="70" t="s">
        <v>3442</v>
      </c>
      <c r="D103" s="70" t="s">
        <v>1806</v>
      </c>
      <c r="E103" s="70" t="s">
        <v>1201</v>
      </c>
      <c r="F103" s="70" t="s">
        <v>1201</v>
      </c>
      <c r="G103" s="59" t="s">
        <v>5630</v>
      </c>
      <c r="H103" s="70" t="s">
        <v>4725</v>
      </c>
      <c r="I103" s="59" t="s">
        <v>4901</v>
      </c>
      <c r="J103" s="70" t="s">
        <v>1367</v>
      </c>
      <c r="K103" s="70" t="s">
        <v>1163</v>
      </c>
      <c r="L103" s="82" t="s">
        <v>5601</v>
      </c>
      <c r="M103" s="99" t="s">
        <v>5601</v>
      </c>
      <c r="N103" s="82" t="s">
        <v>4686</v>
      </c>
      <c r="O103" s="82" t="s">
        <v>5927</v>
      </c>
      <c r="P103" s="59" t="s">
        <v>5927</v>
      </c>
      <c r="Q103" s="59" t="s">
        <v>5927</v>
      </c>
      <c r="R103" s="162" t="s">
        <v>5604</v>
      </c>
      <c r="S103" s="59"/>
      <c r="T103" s="59" t="s">
        <v>5583</v>
      </c>
      <c r="U103" s="59" t="s">
        <v>5582</v>
      </c>
      <c r="V103" s="59" t="s">
        <v>5601</v>
      </c>
      <c r="W103" s="59" t="s">
        <v>5583</v>
      </c>
      <c r="X103" s="70" t="s">
        <v>5583</v>
      </c>
      <c r="Y103" s="70" t="s">
        <v>5582</v>
      </c>
      <c r="Z103" s="70" t="s">
        <v>5961</v>
      </c>
      <c r="AA103" s="70" t="s">
        <v>18</v>
      </c>
      <c r="AB103" s="70" t="s">
        <v>774</v>
      </c>
      <c r="AC103" s="70" t="s">
        <v>774</v>
      </c>
      <c r="AD103" s="70" t="s">
        <v>2069</v>
      </c>
      <c r="AE103" s="70" t="s">
        <v>3445</v>
      </c>
      <c r="AF103" s="99" t="s">
        <v>2486</v>
      </c>
      <c r="AG103" s="70" t="s">
        <v>1170</v>
      </c>
      <c r="AH103" s="70" t="s">
        <v>3442</v>
      </c>
      <c r="AI103" s="70" t="s">
        <v>4414</v>
      </c>
      <c r="AJ103" s="70" t="s">
        <v>4415</v>
      </c>
      <c r="AK103" s="70" t="s">
        <v>1367</v>
      </c>
      <c r="AL103" s="70"/>
      <c r="AM103" s="114"/>
      <c r="AN103" t="b">
        <v>0</v>
      </c>
    </row>
    <row r="104" spans="1:40" hidden="1" x14ac:dyDescent="0.3">
      <c r="A104" s="59" t="s">
        <v>5583</v>
      </c>
      <c r="B104" s="70" t="s">
        <v>1911</v>
      </c>
      <c r="C104" s="70" t="s">
        <v>3442</v>
      </c>
      <c r="D104" s="70" t="s">
        <v>1806</v>
      </c>
      <c r="E104" s="70" t="s">
        <v>1201</v>
      </c>
      <c r="F104" s="70" t="s">
        <v>1201</v>
      </c>
      <c r="G104" s="59" t="s">
        <v>5630</v>
      </c>
      <c r="H104" s="70" t="s">
        <v>4725</v>
      </c>
      <c r="I104" s="59" t="s">
        <v>4901</v>
      </c>
      <c r="J104" s="70" t="s">
        <v>1367</v>
      </c>
      <c r="K104" s="70" t="s">
        <v>1163</v>
      </c>
      <c r="L104" s="82" t="s">
        <v>5601</v>
      </c>
      <c r="M104" s="99" t="s">
        <v>5601</v>
      </c>
      <c r="N104" s="82" t="s">
        <v>4686</v>
      </c>
      <c r="O104" s="82" t="s">
        <v>5927</v>
      </c>
      <c r="P104" s="59" t="s">
        <v>5927</v>
      </c>
      <c r="Q104" s="59" t="s">
        <v>5927</v>
      </c>
      <c r="R104" s="162" t="s">
        <v>5604</v>
      </c>
      <c r="S104" s="59"/>
      <c r="T104" s="59" t="s">
        <v>5583</v>
      </c>
      <c r="U104" s="59" t="s">
        <v>5582</v>
      </c>
      <c r="V104" s="59" t="s">
        <v>5601</v>
      </c>
      <c r="W104" s="59" t="s">
        <v>5583</v>
      </c>
      <c r="X104" s="70" t="s">
        <v>5583</v>
      </c>
      <c r="Y104" s="70" t="s">
        <v>5582</v>
      </c>
      <c r="Z104" s="70" t="s">
        <v>5961</v>
      </c>
      <c r="AA104" s="70" t="s">
        <v>18</v>
      </c>
      <c r="AB104" s="70" t="s">
        <v>774</v>
      </c>
      <c r="AC104" s="70" t="s">
        <v>774</v>
      </c>
      <c r="AD104" s="70" t="s">
        <v>2069</v>
      </c>
      <c r="AE104" s="70" t="s">
        <v>3445</v>
      </c>
      <c r="AF104" s="99" t="s">
        <v>2486</v>
      </c>
      <c r="AG104" s="70" t="s">
        <v>1170</v>
      </c>
      <c r="AH104" s="70" t="s">
        <v>3442</v>
      </c>
      <c r="AI104" s="70" t="s">
        <v>4416</v>
      </c>
      <c r="AJ104" s="70" t="s">
        <v>4914</v>
      </c>
      <c r="AK104" s="70" t="s">
        <v>1367</v>
      </c>
      <c r="AL104" s="70"/>
      <c r="AM104" s="114"/>
      <c r="AN104" t="b">
        <v>0</v>
      </c>
    </row>
    <row r="105" spans="1:40" hidden="1" x14ac:dyDescent="0.3">
      <c r="A105" s="59" t="s">
        <v>5583</v>
      </c>
      <c r="B105" s="70" t="s">
        <v>1911</v>
      </c>
      <c r="C105" s="70" t="s">
        <v>3442</v>
      </c>
      <c r="D105" s="70" t="s">
        <v>1806</v>
      </c>
      <c r="E105" s="70" t="s">
        <v>1201</v>
      </c>
      <c r="F105" s="70" t="s">
        <v>1201</v>
      </c>
      <c r="G105" s="59" t="s">
        <v>5630</v>
      </c>
      <c r="H105" s="70" t="s">
        <v>4725</v>
      </c>
      <c r="I105" s="59" t="s">
        <v>4901</v>
      </c>
      <c r="J105" s="70" t="s">
        <v>1367</v>
      </c>
      <c r="K105" s="70" t="s">
        <v>1163</v>
      </c>
      <c r="L105" s="82" t="s">
        <v>5601</v>
      </c>
      <c r="M105" s="99" t="s">
        <v>5601</v>
      </c>
      <c r="N105" s="82" t="s">
        <v>4686</v>
      </c>
      <c r="O105" s="82" t="s">
        <v>5927</v>
      </c>
      <c r="P105" s="59" t="s">
        <v>5927</v>
      </c>
      <c r="Q105" s="59" t="s">
        <v>5927</v>
      </c>
      <c r="R105" s="162" t="s">
        <v>5604</v>
      </c>
      <c r="S105" s="59"/>
      <c r="T105" s="59" t="s">
        <v>5583</v>
      </c>
      <c r="U105" s="59" t="s">
        <v>5582</v>
      </c>
      <c r="V105" s="59" t="s">
        <v>5601</v>
      </c>
      <c r="W105" s="59" t="s">
        <v>5583</v>
      </c>
      <c r="X105" s="70" t="s">
        <v>5583</v>
      </c>
      <c r="Y105" s="70" t="s">
        <v>5582</v>
      </c>
      <c r="Z105" s="70" t="s">
        <v>5961</v>
      </c>
      <c r="AA105" s="70" t="s">
        <v>18</v>
      </c>
      <c r="AB105" s="70" t="s">
        <v>774</v>
      </c>
      <c r="AC105" s="70" t="s">
        <v>774</v>
      </c>
      <c r="AD105" s="70" t="s">
        <v>2069</v>
      </c>
      <c r="AE105" s="70" t="s">
        <v>3445</v>
      </c>
      <c r="AF105" s="99" t="s">
        <v>2486</v>
      </c>
      <c r="AG105" s="70" t="s">
        <v>1170</v>
      </c>
      <c r="AH105" s="70" t="s">
        <v>3442</v>
      </c>
      <c r="AI105" s="70" t="s">
        <v>4418</v>
      </c>
      <c r="AJ105" s="70" t="s">
        <v>4419</v>
      </c>
      <c r="AK105" s="70" t="s">
        <v>1367</v>
      </c>
      <c r="AL105" s="70"/>
      <c r="AM105" s="114"/>
      <c r="AN105" t="b">
        <v>0</v>
      </c>
    </row>
    <row r="106" spans="1:40" hidden="1" x14ac:dyDescent="0.3">
      <c r="A106" s="59" t="s">
        <v>5583</v>
      </c>
      <c r="B106" s="70" t="s">
        <v>1911</v>
      </c>
      <c r="C106" s="70" t="s">
        <v>3442</v>
      </c>
      <c r="D106" s="70" t="s">
        <v>1806</v>
      </c>
      <c r="E106" s="70" t="s">
        <v>1201</v>
      </c>
      <c r="F106" s="70" t="s">
        <v>1201</v>
      </c>
      <c r="G106" s="59" t="s">
        <v>5630</v>
      </c>
      <c r="H106" s="70" t="s">
        <v>4725</v>
      </c>
      <c r="I106" s="59" t="s">
        <v>4901</v>
      </c>
      <c r="J106" s="70" t="s">
        <v>1367</v>
      </c>
      <c r="K106" s="70" t="s">
        <v>1163</v>
      </c>
      <c r="L106" s="82" t="s">
        <v>5601</v>
      </c>
      <c r="M106" s="99" t="s">
        <v>5601</v>
      </c>
      <c r="N106" s="82" t="s">
        <v>4686</v>
      </c>
      <c r="O106" s="82" t="s">
        <v>5927</v>
      </c>
      <c r="P106" s="59" t="s">
        <v>5927</v>
      </c>
      <c r="Q106" s="59" t="s">
        <v>5927</v>
      </c>
      <c r="R106" s="162" t="s">
        <v>5604</v>
      </c>
      <c r="S106" s="59"/>
      <c r="T106" s="59" t="s">
        <v>5583</v>
      </c>
      <c r="U106" s="59" t="s">
        <v>5582</v>
      </c>
      <c r="V106" s="59" t="s">
        <v>5601</v>
      </c>
      <c r="W106" s="59" t="s">
        <v>5583</v>
      </c>
      <c r="X106" s="70" t="s">
        <v>5583</v>
      </c>
      <c r="Y106" s="70" t="s">
        <v>5582</v>
      </c>
      <c r="Z106" s="70" t="s">
        <v>5961</v>
      </c>
      <c r="AA106" s="70" t="s">
        <v>18</v>
      </c>
      <c r="AB106" s="70" t="s">
        <v>774</v>
      </c>
      <c r="AC106" s="70" t="s">
        <v>774</v>
      </c>
      <c r="AD106" s="70" t="s">
        <v>2069</v>
      </c>
      <c r="AE106" s="70" t="s">
        <v>3445</v>
      </c>
      <c r="AF106" s="99" t="s">
        <v>2486</v>
      </c>
      <c r="AG106" s="70" t="s">
        <v>1170</v>
      </c>
      <c r="AH106" s="70" t="s">
        <v>3442</v>
      </c>
      <c r="AI106" s="70" t="s">
        <v>4903</v>
      </c>
      <c r="AJ106" s="70" t="s">
        <v>4904</v>
      </c>
      <c r="AK106" s="70" t="s">
        <v>1367</v>
      </c>
      <c r="AL106" s="70"/>
      <c r="AM106" s="114"/>
      <c r="AN106" t="b">
        <v>0</v>
      </c>
    </row>
    <row r="107" spans="1:40" hidden="1" x14ac:dyDescent="0.3">
      <c r="A107" s="59" t="s">
        <v>5652</v>
      </c>
      <c r="B107" s="70" t="s">
        <v>1911</v>
      </c>
      <c r="C107" s="70" t="s">
        <v>3442</v>
      </c>
      <c r="D107" s="59" t="s">
        <v>1806</v>
      </c>
      <c r="E107" s="59" t="s">
        <v>1201</v>
      </c>
      <c r="F107" s="59" t="s">
        <v>1201</v>
      </c>
      <c r="G107" s="59" t="s">
        <v>5630</v>
      </c>
      <c r="H107" s="59" t="s">
        <v>4725</v>
      </c>
      <c r="I107" s="59" t="s">
        <v>4901</v>
      </c>
      <c r="J107" s="59" t="s">
        <v>1367</v>
      </c>
      <c r="K107" s="59" t="s">
        <v>1163</v>
      </c>
      <c r="L107" s="99" t="s">
        <v>3891</v>
      </c>
      <c r="M107" s="99" t="s">
        <v>3891</v>
      </c>
      <c r="N107" s="82" t="s">
        <v>4686</v>
      </c>
      <c r="O107" s="59" t="s">
        <v>2360</v>
      </c>
      <c r="P107" s="59" t="s">
        <v>2360</v>
      </c>
      <c r="Q107" s="59" t="s">
        <v>2360</v>
      </c>
      <c r="R107" s="162" t="s">
        <v>4688</v>
      </c>
      <c r="S107" s="59" t="s">
        <v>2360</v>
      </c>
      <c r="T107" s="59" t="s">
        <v>5652</v>
      </c>
      <c r="U107" s="59" t="s">
        <v>4911</v>
      </c>
      <c r="V107" s="59" t="s">
        <v>3891</v>
      </c>
      <c r="W107" s="59" t="s">
        <v>5652</v>
      </c>
      <c r="X107" s="59" t="s">
        <v>5652</v>
      </c>
      <c r="Y107" s="70" t="s">
        <v>4911</v>
      </c>
      <c r="Z107" s="70" t="s">
        <v>5960</v>
      </c>
      <c r="AA107" s="70" t="s">
        <v>1367</v>
      </c>
      <c r="AB107" s="70" t="s">
        <v>3892</v>
      </c>
      <c r="AC107" s="70" t="s">
        <v>774</v>
      </c>
      <c r="AD107" s="70" t="s">
        <v>1910</v>
      </c>
      <c r="AE107" s="70" t="s">
        <v>1145</v>
      </c>
      <c r="AF107" s="99" t="s">
        <v>2486</v>
      </c>
      <c r="AG107" s="70" t="s">
        <v>1170</v>
      </c>
      <c r="AH107" s="70" t="s">
        <v>3442</v>
      </c>
      <c r="AI107" s="70" t="s">
        <v>5597</v>
      </c>
      <c r="AJ107" s="70" t="s">
        <v>5598</v>
      </c>
      <c r="AK107" s="70" t="s">
        <v>5605</v>
      </c>
      <c r="AL107" s="85"/>
      <c r="AM107" s="168"/>
      <c r="AN107" t="b">
        <v>0</v>
      </c>
    </row>
    <row r="108" spans="1:40" hidden="1" x14ac:dyDescent="0.3">
      <c r="A108" s="59" t="s">
        <v>5583</v>
      </c>
      <c r="B108" s="70" t="s">
        <v>1911</v>
      </c>
      <c r="C108" s="70" t="s">
        <v>3442</v>
      </c>
      <c r="D108" s="70" t="s">
        <v>1806</v>
      </c>
      <c r="E108" s="70" t="s">
        <v>1201</v>
      </c>
      <c r="F108" s="70" t="s">
        <v>1201</v>
      </c>
      <c r="G108" s="59" t="s">
        <v>5630</v>
      </c>
      <c r="H108" s="70" t="s">
        <v>4725</v>
      </c>
      <c r="I108" s="59" t="s">
        <v>4901</v>
      </c>
      <c r="J108" s="70" t="s">
        <v>1367</v>
      </c>
      <c r="K108" s="70" t="s">
        <v>1163</v>
      </c>
      <c r="L108" s="82" t="s">
        <v>5601</v>
      </c>
      <c r="M108" s="99" t="s">
        <v>5601</v>
      </c>
      <c r="N108" s="82" t="s">
        <v>4686</v>
      </c>
      <c r="O108" s="82" t="s">
        <v>5927</v>
      </c>
      <c r="P108" s="59" t="s">
        <v>5927</v>
      </c>
      <c r="Q108" s="59" t="s">
        <v>5927</v>
      </c>
      <c r="R108" s="162" t="s">
        <v>5604</v>
      </c>
      <c r="S108" s="59"/>
      <c r="T108" s="59" t="s">
        <v>5583</v>
      </c>
      <c r="U108" s="59" t="s">
        <v>5582</v>
      </c>
      <c r="V108" s="59" t="s">
        <v>5601</v>
      </c>
      <c r="W108" s="59" t="s">
        <v>5583</v>
      </c>
      <c r="X108" s="70" t="s">
        <v>5583</v>
      </c>
      <c r="Y108" s="70" t="s">
        <v>5582</v>
      </c>
      <c r="Z108" s="70" t="s">
        <v>5961</v>
      </c>
      <c r="AA108" s="70" t="s">
        <v>18</v>
      </c>
      <c r="AB108" s="70" t="s">
        <v>774</v>
      </c>
      <c r="AC108" s="70" t="s">
        <v>774</v>
      </c>
      <c r="AD108" s="70" t="s">
        <v>2069</v>
      </c>
      <c r="AE108" s="70" t="s">
        <v>3445</v>
      </c>
      <c r="AF108" s="99" t="s">
        <v>2486</v>
      </c>
      <c r="AG108" s="70" t="s">
        <v>1170</v>
      </c>
      <c r="AH108" s="70" t="s">
        <v>3442</v>
      </c>
      <c r="AI108" s="70" t="s">
        <v>5597</v>
      </c>
      <c r="AJ108" s="70" t="s">
        <v>5598</v>
      </c>
      <c r="AK108" s="70" t="s">
        <v>5605</v>
      </c>
      <c r="AL108" s="85"/>
      <c r="AM108" s="168"/>
      <c r="AN108" t="b">
        <v>0</v>
      </c>
    </row>
    <row r="109" spans="1:40" hidden="1" x14ac:dyDescent="0.3">
      <c r="A109" s="59" t="s">
        <v>5652</v>
      </c>
      <c r="B109" s="70" t="s">
        <v>1911</v>
      </c>
      <c r="C109" s="70" t="s">
        <v>3442</v>
      </c>
      <c r="D109" s="59" t="s">
        <v>1806</v>
      </c>
      <c r="E109" s="59" t="s">
        <v>1201</v>
      </c>
      <c r="F109" s="59" t="s">
        <v>1201</v>
      </c>
      <c r="G109" s="59" t="s">
        <v>5630</v>
      </c>
      <c r="H109" s="59" t="s">
        <v>4725</v>
      </c>
      <c r="I109" s="59" t="s">
        <v>4901</v>
      </c>
      <c r="J109" s="59" t="s">
        <v>1367</v>
      </c>
      <c r="K109" s="59" t="s">
        <v>1163</v>
      </c>
      <c r="L109" s="99" t="s">
        <v>3891</v>
      </c>
      <c r="M109" s="99" t="s">
        <v>3891</v>
      </c>
      <c r="N109" s="82" t="s">
        <v>4686</v>
      </c>
      <c r="O109" s="59" t="s">
        <v>2360</v>
      </c>
      <c r="P109" s="59" t="s">
        <v>2360</v>
      </c>
      <c r="Q109" s="59" t="s">
        <v>2360</v>
      </c>
      <c r="R109" s="162" t="s">
        <v>4688</v>
      </c>
      <c r="S109" s="59" t="s">
        <v>2360</v>
      </c>
      <c r="T109" s="59" t="s">
        <v>5652</v>
      </c>
      <c r="U109" s="59" t="s">
        <v>4911</v>
      </c>
      <c r="V109" s="59" t="s">
        <v>3891</v>
      </c>
      <c r="W109" s="59" t="s">
        <v>5652</v>
      </c>
      <c r="X109" s="59" t="s">
        <v>5652</v>
      </c>
      <c r="Y109" s="70" t="s">
        <v>4911</v>
      </c>
      <c r="Z109" s="70" t="s">
        <v>5960</v>
      </c>
      <c r="AA109" s="70" t="s">
        <v>1367</v>
      </c>
      <c r="AB109" s="70" t="s">
        <v>3892</v>
      </c>
      <c r="AC109" s="70" t="s">
        <v>774</v>
      </c>
      <c r="AD109" s="70" t="s">
        <v>1910</v>
      </c>
      <c r="AE109" s="70" t="s">
        <v>1145</v>
      </c>
      <c r="AF109" s="99" t="s">
        <v>2486</v>
      </c>
      <c r="AG109" s="70" t="s">
        <v>1170</v>
      </c>
      <c r="AH109" s="70" t="s">
        <v>3442</v>
      </c>
      <c r="AI109" s="70" t="s">
        <v>5600</v>
      </c>
      <c r="AJ109" s="70" t="s">
        <v>5599</v>
      </c>
      <c r="AK109" s="70" t="s">
        <v>1367</v>
      </c>
      <c r="AL109" s="85"/>
      <c r="AM109" s="168"/>
      <c r="AN109" t="b">
        <v>0</v>
      </c>
    </row>
    <row r="110" spans="1:40" hidden="1" x14ac:dyDescent="0.3">
      <c r="A110" s="59" t="s">
        <v>5583</v>
      </c>
      <c r="B110" s="70" t="s">
        <v>1911</v>
      </c>
      <c r="C110" s="70" t="s">
        <v>3442</v>
      </c>
      <c r="D110" s="70" t="s">
        <v>1806</v>
      </c>
      <c r="E110" s="70" t="s">
        <v>1201</v>
      </c>
      <c r="F110" s="70" t="s">
        <v>1201</v>
      </c>
      <c r="G110" s="59" t="s">
        <v>5630</v>
      </c>
      <c r="H110" s="70" t="s">
        <v>4725</v>
      </c>
      <c r="I110" s="59" t="s">
        <v>4901</v>
      </c>
      <c r="J110" s="70" t="s">
        <v>1367</v>
      </c>
      <c r="K110" s="70" t="s">
        <v>1163</v>
      </c>
      <c r="L110" s="82" t="s">
        <v>5601</v>
      </c>
      <c r="M110" s="99" t="s">
        <v>5601</v>
      </c>
      <c r="N110" s="82" t="s">
        <v>4686</v>
      </c>
      <c r="O110" s="82" t="s">
        <v>5927</v>
      </c>
      <c r="P110" s="59" t="s">
        <v>5927</v>
      </c>
      <c r="Q110" s="59" t="s">
        <v>5927</v>
      </c>
      <c r="R110" s="162" t="s">
        <v>5604</v>
      </c>
      <c r="S110" s="59"/>
      <c r="T110" s="59" t="s">
        <v>5583</v>
      </c>
      <c r="U110" s="59" t="s">
        <v>5582</v>
      </c>
      <c r="V110" s="59" t="s">
        <v>5601</v>
      </c>
      <c r="W110" s="59" t="s">
        <v>5583</v>
      </c>
      <c r="X110" s="70" t="s">
        <v>5583</v>
      </c>
      <c r="Y110" s="70" t="s">
        <v>5582</v>
      </c>
      <c r="Z110" s="70" t="s">
        <v>5961</v>
      </c>
      <c r="AA110" s="70" t="s">
        <v>18</v>
      </c>
      <c r="AB110" s="70" t="s">
        <v>774</v>
      </c>
      <c r="AC110" s="70" t="s">
        <v>774</v>
      </c>
      <c r="AD110" s="70" t="s">
        <v>2069</v>
      </c>
      <c r="AE110" s="70" t="s">
        <v>3445</v>
      </c>
      <c r="AF110" s="99" t="s">
        <v>2486</v>
      </c>
      <c r="AG110" s="70" t="s">
        <v>1170</v>
      </c>
      <c r="AH110" s="70" t="s">
        <v>3442</v>
      </c>
      <c r="AI110" s="70" t="s">
        <v>5600</v>
      </c>
      <c r="AJ110" s="70" t="s">
        <v>5599</v>
      </c>
      <c r="AK110" s="70" t="s">
        <v>1367</v>
      </c>
      <c r="AL110" s="85"/>
      <c r="AM110" s="168"/>
      <c r="AN110" t="b">
        <v>0</v>
      </c>
    </row>
    <row r="111" spans="1:40" hidden="1" x14ac:dyDescent="0.3">
      <c r="A111" s="59" t="s">
        <v>5652</v>
      </c>
      <c r="B111" s="70" t="s">
        <v>1911</v>
      </c>
      <c r="C111" s="70" t="s">
        <v>3442</v>
      </c>
      <c r="D111" s="59" t="s">
        <v>1806</v>
      </c>
      <c r="E111" s="59" t="s">
        <v>1201</v>
      </c>
      <c r="F111" s="59" t="s">
        <v>1201</v>
      </c>
      <c r="G111" s="59" t="s">
        <v>5630</v>
      </c>
      <c r="H111" s="59" t="s">
        <v>4725</v>
      </c>
      <c r="I111" s="59" t="s">
        <v>4901</v>
      </c>
      <c r="J111" s="59" t="s">
        <v>1367</v>
      </c>
      <c r="K111" s="59" t="s">
        <v>1163</v>
      </c>
      <c r="L111" s="99" t="s">
        <v>3891</v>
      </c>
      <c r="M111" s="99" t="s">
        <v>3891</v>
      </c>
      <c r="N111" s="82" t="s">
        <v>4686</v>
      </c>
      <c r="O111" s="59" t="s">
        <v>2360</v>
      </c>
      <c r="P111" s="59" t="s">
        <v>2360</v>
      </c>
      <c r="Q111" s="59" t="s">
        <v>2360</v>
      </c>
      <c r="R111" s="162" t="s">
        <v>4688</v>
      </c>
      <c r="S111" s="59" t="s">
        <v>2360</v>
      </c>
      <c r="T111" s="59" t="s">
        <v>5652</v>
      </c>
      <c r="U111" s="59" t="s">
        <v>4911</v>
      </c>
      <c r="V111" s="59" t="s">
        <v>3891</v>
      </c>
      <c r="W111" s="59" t="s">
        <v>5652</v>
      </c>
      <c r="X111" s="59" t="s">
        <v>5652</v>
      </c>
      <c r="Y111" s="70" t="s">
        <v>4911</v>
      </c>
      <c r="Z111" s="70" t="s">
        <v>5960</v>
      </c>
      <c r="AA111" s="70" t="s">
        <v>1367</v>
      </c>
      <c r="AB111" s="70" t="s">
        <v>3892</v>
      </c>
      <c r="AC111" s="70" t="s">
        <v>774</v>
      </c>
      <c r="AD111" s="70" t="s">
        <v>1910</v>
      </c>
      <c r="AE111" s="70" t="s">
        <v>1145</v>
      </c>
      <c r="AF111" s="99" t="s">
        <v>2486</v>
      </c>
      <c r="AG111" s="70" t="s">
        <v>1170</v>
      </c>
      <c r="AH111" s="70" t="s">
        <v>3442</v>
      </c>
      <c r="AI111" s="70" t="s">
        <v>5956</v>
      </c>
      <c r="AJ111" s="70" t="s">
        <v>5955</v>
      </c>
      <c r="AK111" s="70" t="s">
        <v>1367</v>
      </c>
      <c r="AL111" s="70"/>
      <c r="AM111" s="103"/>
      <c r="AN111" t="b">
        <v>0</v>
      </c>
    </row>
    <row r="112" spans="1:40" hidden="1" x14ac:dyDescent="0.3">
      <c r="A112" s="59" t="s">
        <v>5583</v>
      </c>
      <c r="B112" s="70" t="s">
        <v>1911</v>
      </c>
      <c r="C112" s="70" t="s">
        <v>3442</v>
      </c>
      <c r="D112" s="70" t="s">
        <v>1806</v>
      </c>
      <c r="E112" s="70" t="s">
        <v>1201</v>
      </c>
      <c r="F112" s="70" t="s">
        <v>1201</v>
      </c>
      <c r="G112" s="59" t="s">
        <v>5630</v>
      </c>
      <c r="H112" s="70" t="s">
        <v>4725</v>
      </c>
      <c r="I112" s="59" t="s">
        <v>4901</v>
      </c>
      <c r="J112" s="70" t="s">
        <v>1367</v>
      </c>
      <c r="K112" s="70" t="s">
        <v>1163</v>
      </c>
      <c r="L112" s="82" t="s">
        <v>5601</v>
      </c>
      <c r="M112" s="99" t="s">
        <v>5601</v>
      </c>
      <c r="N112" s="82" t="s">
        <v>4686</v>
      </c>
      <c r="O112" s="82" t="s">
        <v>5927</v>
      </c>
      <c r="P112" s="59" t="s">
        <v>5927</v>
      </c>
      <c r="Q112" s="59" t="s">
        <v>5927</v>
      </c>
      <c r="R112" s="162" t="s">
        <v>5604</v>
      </c>
      <c r="S112" s="59"/>
      <c r="T112" s="59" t="s">
        <v>5583</v>
      </c>
      <c r="U112" s="59" t="s">
        <v>5582</v>
      </c>
      <c r="V112" s="59" t="s">
        <v>5601</v>
      </c>
      <c r="W112" s="59" t="s">
        <v>5583</v>
      </c>
      <c r="X112" s="70" t="s">
        <v>5583</v>
      </c>
      <c r="Y112" s="70" t="s">
        <v>5582</v>
      </c>
      <c r="Z112" s="70" t="s">
        <v>5961</v>
      </c>
      <c r="AA112" s="70" t="s">
        <v>18</v>
      </c>
      <c r="AB112" s="70" t="s">
        <v>774</v>
      </c>
      <c r="AC112" s="70" t="s">
        <v>774</v>
      </c>
      <c r="AD112" s="70" t="s">
        <v>2069</v>
      </c>
      <c r="AE112" s="70" t="s">
        <v>3445</v>
      </c>
      <c r="AF112" s="99" t="s">
        <v>2486</v>
      </c>
      <c r="AG112" s="70" t="s">
        <v>1170</v>
      </c>
      <c r="AH112" s="70" t="s">
        <v>3442</v>
      </c>
      <c r="AI112" s="70" t="s">
        <v>5956</v>
      </c>
      <c r="AJ112" s="70" t="s">
        <v>5955</v>
      </c>
      <c r="AK112" s="70" t="s">
        <v>1367</v>
      </c>
      <c r="AL112" s="70"/>
      <c r="AM112" s="114"/>
      <c r="AN112" t="b">
        <v>0</v>
      </c>
    </row>
    <row r="113" spans="1:40" hidden="1" x14ac:dyDescent="0.3">
      <c r="A113" s="59" t="s">
        <v>5652</v>
      </c>
      <c r="B113" s="70" t="s">
        <v>1911</v>
      </c>
      <c r="C113" s="70" t="s">
        <v>3442</v>
      </c>
      <c r="D113" s="59" t="s">
        <v>1806</v>
      </c>
      <c r="E113" s="59" t="s">
        <v>1201</v>
      </c>
      <c r="F113" s="59" t="s">
        <v>1201</v>
      </c>
      <c r="G113" s="59" t="s">
        <v>5630</v>
      </c>
      <c r="H113" s="59" t="s">
        <v>4725</v>
      </c>
      <c r="I113" s="59" t="s">
        <v>4901</v>
      </c>
      <c r="J113" s="59" t="s">
        <v>1367</v>
      </c>
      <c r="K113" s="59" t="s">
        <v>1163</v>
      </c>
      <c r="L113" s="99" t="s">
        <v>3891</v>
      </c>
      <c r="M113" s="99" t="s">
        <v>3891</v>
      </c>
      <c r="N113" s="82" t="s">
        <v>4686</v>
      </c>
      <c r="O113" s="59" t="s">
        <v>2360</v>
      </c>
      <c r="P113" s="59" t="s">
        <v>2360</v>
      </c>
      <c r="Q113" s="59" t="s">
        <v>2360</v>
      </c>
      <c r="R113" s="162" t="s">
        <v>4688</v>
      </c>
      <c r="S113" s="59" t="s">
        <v>2360</v>
      </c>
      <c r="T113" s="59" t="s">
        <v>5652</v>
      </c>
      <c r="U113" s="59" t="s">
        <v>4911</v>
      </c>
      <c r="V113" s="59" t="s">
        <v>3891</v>
      </c>
      <c r="W113" s="59" t="s">
        <v>5652</v>
      </c>
      <c r="X113" s="59" t="s">
        <v>5652</v>
      </c>
      <c r="Y113" s="70" t="s">
        <v>4911</v>
      </c>
      <c r="Z113" s="70" t="s">
        <v>5960</v>
      </c>
      <c r="AA113" s="70" t="s">
        <v>1367</v>
      </c>
      <c r="AB113" s="70" t="s">
        <v>3892</v>
      </c>
      <c r="AC113" s="70" t="s">
        <v>774</v>
      </c>
      <c r="AD113" s="70" t="s">
        <v>1910</v>
      </c>
      <c r="AE113" s="70" t="s">
        <v>1145</v>
      </c>
      <c r="AF113" s="99" t="s">
        <v>2486</v>
      </c>
      <c r="AG113" s="70" t="s">
        <v>1170</v>
      </c>
      <c r="AH113" s="70" t="s">
        <v>3442</v>
      </c>
      <c r="AI113" s="70" t="s">
        <v>5957</v>
      </c>
      <c r="AJ113" s="70" t="s">
        <v>5954</v>
      </c>
      <c r="AK113" s="70" t="s">
        <v>1367</v>
      </c>
      <c r="AL113" s="85"/>
      <c r="AM113" s="152"/>
      <c r="AN113" s="118"/>
    </row>
    <row r="114" spans="1:40" hidden="1" x14ac:dyDescent="0.3">
      <c r="A114" s="59" t="s">
        <v>5583</v>
      </c>
      <c r="B114" s="70" t="s">
        <v>1911</v>
      </c>
      <c r="C114" s="70" t="s">
        <v>3442</v>
      </c>
      <c r="D114" s="70" t="s">
        <v>1806</v>
      </c>
      <c r="E114" s="70" t="s">
        <v>1201</v>
      </c>
      <c r="F114" s="70" t="s">
        <v>1201</v>
      </c>
      <c r="G114" s="59" t="s">
        <v>5630</v>
      </c>
      <c r="H114" s="70" t="s">
        <v>4725</v>
      </c>
      <c r="I114" s="59" t="s">
        <v>4901</v>
      </c>
      <c r="J114" s="70" t="s">
        <v>1367</v>
      </c>
      <c r="K114" s="70" t="s">
        <v>1163</v>
      </c>
      <c r="L114" s="82" t="s">
        <v>5601</v>
      </c>
      <c r="M114" s="99" t="s">
        <v>5601</v>
      </c>
      <c r="N114" s="82" t="s">
        <v>4686</v>
      </c>
      <c r="O114" s="82" t="s">
        <v>5927</v>
      </c>
      <c r="P114" s="59" t="s">
        <v>5927</v>
      </c>
      <c r="Q114" s="59" t="s">
        <v>5927</v>
      </c>
      <c r="R114" s="162" t="s">
        <v>5604</v>
      </c>
      <c r="S114" s="59"/>
      <c r="T114" s="59" t="s">
        <v>5583</v>
      </c>
      <c r="U114" s="59" t="s">
        <v>5582</v>
      </c>
      <c r="V114" s="59" t="s">
        <v>5601</v>
      </c>
      <c r="W114" s="59" t="s">
        <v>5583</v>
      </c>
      <c r="X114" s="70" t="s">
        <v>5583</v>
      </c>
      <c r="Y114" s="70" t="s">
        <v>5582</v>
      </c>
      <c r="Z114" s="70" t="s">
        <v>5961</v>
      </c>
      <c r="AA114" s="70" t="s">
        <v>18</v>
      </c>
      <c r="AB114" s="70" t="s">
        <v>774</v>
      </c>
      <c r="AC114" s="70" t="s">
        <v>774</v>
      </c>
      <c r="AD114" s="70" t="s">
        <v>2069</v>
      </c>
      <c r="AE114" s="70" t="s">
        <v>3445</v>
      </c>
      <c r="AF114" s="99" t="s">
        <v>2486</v>
      </c>
      <c r="AG114" s="70" t="s">
        <v>1170</v>
      </c>
      <c r="AH114" s="70" t="s">
        <v>3442</v>
      </c>
      <c r="AI114" s="70" t="s">
        <v>5957</v>
      </c>
      <c r="AJ114" s="70" t="s">
        <v>5954</v>
      </c>
      <c r="AK114" s="70" t="s">
        <v>1367</v>
      </c>
      <c r="AL114" s="85"/>
      <c r="AM114" s="152"/>
      <c r="AN114" s="118"/>
    </row>
  </sheetData>
  <autoFilter ref="A1:AN114" xr:uid="{27B6089D-1BD3-4B33-B3C0-6DC223F0AAA0}">
    <filterColumn colId="15">
      <filters>
        <filter val="#N/A"/>
      </filters>
    </filterColumn>
  </autoFilter>
  <conditionalFormatting sqref="L2:L12 L17:L30 L32 L34:L41 L43:L44 L46:L52 L54:L60 L63 L65:L73 L75:L76 L78:L86 L88:L94 L96">
    <cfRule type="duplicateValues" dxfId="1189" priority="124"/>
    <cfRule type="duplicateValues" dxfId="1188" priority="125"/>
  </conditionalFormatting>
  <conditionalFormatting sqref="L2:L110">
    <cfRule type="duplicateValues" dxfId="1187" priority="128"/>
  </conditionalFormatting>
  <conditionalFormatting sqref="L3 L44 L76">
    <cfRule type="duplicateValues" dxfId="1186" priority="99"/>
  </conditionalFormatting>
  <conditionalFormatting sqref="L3">
    <cfRule type="duplicateValues" dxfId="1185" priority="96"/>
    <cfRule type="duplicateValues" dxfId="1184" priority="97"/>
    <cfRule type="duplicateValues" dxfId="1183" priority="98"/>
    <cfRule type="duplicateValues" dxfId="1182" priority="111"/>
  </conditionalFormatting>
  <conditionalFormatting sqref="L13:L14 L31 L42 L53 L62 L74 L87 L95">
    <cfRule type="duplicateValues" dxfId="1181" priority="114"/>
  </conditionalFormatting>
  <conditionalFormatting sqref="L15">
    <cfRule type="duplicateValues" dxfId="1180" priority="103"/>
  </conditionalFormatting>
  <conditionalFormatting sqref="L16">
    <cfRule type="duplicateValues" dxfId="1179" priority="117"/>
  </conditionalFormatting>
  <conditionalFormatting sqref="L17 L34 L46 L65 L78">
    <cfRule type="duplicateValues" dxfId="1178" priority="100"/>
  </conditionalFormatting>
  <conditionalFormatting sqref="L33">
    <cfRule type="duplicateValues" dxfId="1177" priority="118"/>
  </conditionalFormatting>
  <conditionalFormatting sqref="L44">
    <cfRule type="duplicateValues" dxfId="1176" priority="93"/>
    <cfRule type="duplicateValues" dxfId="1175" priority="94"/>
    <cfRule type="duplicateValues" dxfId="1174" priority="95"/>
    <cfRule type="duplicateValues" dxfId="1173" priority="108"/>
  </conditionalFormatting>
  <conditionalFormatting sqref="L45">
    <cfRule type="duplicateValues" dxfId="1172" priority="119"/>
  </conditionalFormatting>
  <conditionalFormatting sqref="L51">
    <cfRule type="duplicateValues" dxfId="1171" priority="90"/>
    <cfRule type="duplicateValues" dxfId="1170" priority="91"/>
    <cfRule type="duplicateValues" dxfId="1169" priority="92"/>
  </conditionalFormatting>
  <conditionalFormatting sqref="L52">
    <cfRule type="duplicateValues" dxfId="1168" priority="87"/>
    <cfRule type="duplicateValues" dxfId="1167" priority="88"/>
    <cfRule type="duplicateValues" dxfId="1166" priority="89"/>
  </conditionalFormatting>
  <conditionalFormatting sqref="L61">
    <cfRule type="duplicateValues" dxfId="1165" priority="116"/>
  </conditionalFormatting>
  <conditionalFormatting sqref="L64">
    <cfRule type="duplicateValues" dxfId="1164" priority="120"/>
  </conditionalFormatting>
  <conditionalFormatting sqref="L73">
    <cfRule type="duplicateValues" dxfId="1163" priority="84"/>
    <cfRule type="duplicateValues" dxfId="1162" priority="85"/>
    <cfRule type="duplicateValues" dxfId="1161" priority="86"/>
  </conditionalFormatting>
  <conditionalFormatting sqref="L76">
    <cfRule type="duplicateValues" dxfId="1160" priority="81"/>
    <cfRule type="duplicateValues" dxfId="1159" priority="82"/>
    <cfRule type="duplicateValues" dxfId="1158" priority="83"/>
    <cfRule type="duplicateValues" dxfId="1157" priority="105"/>
  </conditionalFormatting>
  <conditionalFormatting sqref="L77">
    <cfRule type="duplicateValues" dxfId="1156" priority="121"/>
  </conditionalFormatting>
  <conditionalFormatting sqref="L93">
    <cfRule type="duplicateValues" dxfId="1155" priority="78"/>
    <cfRule type="duplicateValues" dxfId="1154" priority="79"/>
    <cfRule type="duplicateValues" dxfId="1153" priority="80"/>
  </conditionalFormatting>
  <conditionalFormatting sqref="L94">
    <cfRule type="duplicateValues" dxfId="1152" priority="75"/>
    <cfRule type="duplicateValues" dxfId="1151" priority="76"/>
    <cfRule type="duplicateValues" dxfId="1150" priority="77"/>
  </conditionalFormatting>
  <conditionalFormatting sqref="L95">
    <cfRule type="duplicateValues" dxfId="1149" priority="115"/>
  </conditionalFormatting>
  <conditionalFormatting sqref="L97">
    <cfRule type="duplicateValues" dxfId="1148" priority="62"/>
  </conditionalFormatting>
  <conditionalFormatting sqref="L98">
    <cfRule type="duplicateValues" dxfId="1147" priority="61"/>
  </conditionalFormatting>
  <conditionalFormatting sqref="L99">
    <cfRule type="duplicateValues" dxfId="1146" priority="60"/>
  </conditionalFormatting>
  <conditionalFormatting sqref="L100">
    <cfRule type="duplicateValues" dxfId="1145" priority="59"/>
  </conditionalFormatting>
  <conditionalFormatting sqref="L101">
    <cfRule type="duplicateValues" dxfId="1144" priority="53"/>
  </conditionalFormatting>
  <conditionalFormatting sqref="L102:L106">
    <cfRule type="duplicateValues" dxfId="1143" priority="47"/>
  </conditionalFormatting>
  <conditionalFormatting sqref="L107">
    <cfRule type="duplicateValues" dxfId="1142" priority="42"/>
  </conditionalFormatting>
  <conditionalFormatting sqref="L108">
    <cfRule type="duplicateValues" dxfId="1141" priority="39"/>
  </conditionalFormatting>
  <conditionalFormatting sqref="L109">
    <cfRule type="duplicateValues" dxfId="1140" priority="36"/>
  </conditionalFormatting>
  <conditionalFormatting sqref="L110">
    <cfRule type="duplicateValues" dxfId="1139" priority="33"/>
  </conditionalFormatting>
  <conditionalFormatting sqref="L111">
    <cfRule type="duplicateValues" dxfId="1138" priority="29"/>
  </conditionalFormatting>
  <conditionalFormatting sqref="L111:L114">
    <cfRule type="duplicateValues" dxfId="1137" priority="31"/>
  </conditionalFormatting>
  <conditionalFormatting sqref="L112">
    <cfRule type="duplicateValues" dxfId="1136" priority="20"/>
  </conditionalFormatting>
  <conditionalFormatting sqref="L113">
    <cfRule type="duplicateValues" dxfId="1135" priority="15"/>
  </conditionalFormatting>
  <conditionalFormatting sqref="L114">
    <cfRule type="duplicateValues" dxfId="1134" priority="6"/>
  </conditionalFormatting>
  <conditionalFormatting sqref="O3">
    <cfRule type="duplicateValues" dxfId="1133" priority="112"/>
    <cfRule type="duplicateValues" dxfId="1132" priority="113"/>
  </conditionalFormatting>
  <conditionalFormatting sqref="O3:O110 O2:P2 P3:P114">
    <cfRule type="duplicateValues" dxfId="1131" priority="127"/>
  </conditionalFormatting>
  <conditionalFormatting sqref="O4:O14 O16:O43 O45:O75 O77:O99">
    <cfRule type="duplicateValues" dxfId="1130" priority="126"/>
  </conditionalFormatting>
  <conditionalFormatting sqref="O4:O43 O45:O75 O77:O99 O2:P2 P3:P114">
    <cfRule type="duplicateValues" dxfId="1129" priority="123"/>
  </conditionalFormatting>
  <conditionalFormatting sqref="O15 O102:O106 O108 O110">
    <cfRule type="duplicateValues" dxfId="1128" priority="101"/>
    <cfRule type="duplicateValues" dxfId="1127" priority="102"/>
  </conditionalFormatting>
  <conditionalFormatting sqref="O15">
    <cfRule type="duplicateValues" dxfId="1126" priority="104"/>
  </conditionalFormatting>
  <conditionalFormatting sqref="O44">
    <cfRule type="duplicateValues" dxfId="1125" priority="109"/>
    <cfRule type="duplicateValues" dxfId="1124" priority="110"/>
  </conditionalFormatting>
  <conditionalFormatting sqref="O76">
    <cfRule type="duplicateValues" dxfId="1123" priority="106"/>
    <cfRule type="duplicateValues" dxfId="1122" priority="107"/>
  </conditionalFormatting>
  <conditionalFormatting sqref="O100">
    <cfRule type="duplicateValues" dxfId="1121" priority="57"/>
    <cfRule type="duplicateValues" dxfId="1120" priority="58"/>
  </conditionalFormatting>
  <conditionalFormatting sqref="O101">
    <cfRule type="duplicateValues" dxfId="1119" priority="52"/>
    <cfRule type="duplicateValues" dxfId="1118" priority="54"/>
  </conditionalFormatting>
  <conditionalFormatting sqref="O102:O106 O108 O110">
    <cfRule type="duplicateValues" dxfId="1117" priority="48"/>
    <cfRule type="duplicateValues" dxfId="1116" priority="49"/>
  </conditionalFormatting>
  <conditionalFormatting sqref="O107">
    <cfRule type="duplicateValues" dxfId="1115" priority="43"/>
    <cfRule type="duplicateValues" dxfId="1114" priority="44"/>
  </conditionalFormatting>
  <conditionalFormatting sqref="O109">
    <cfRule type="duplicateValues" dxfId="1113" priority="37"/>
    <cfRule type="duplicateValues" dxfId="1112" priority="38"/>
  </conditionalFormatting>
  <conditionalFormatting sqref="O111">
    <cfRule type="duplicateValues" dxfId="1111" priority="27"/>
    <cfRule type="duplicateValues" dxfId="1110" priority="28"/>
  </conditionalFormatting>
  <conditionalFormatting sqref="O111:O114">
    <cfRule type="duplicateValues" dxfId="1109" priority="30"/>
  </conditionalFormatting>
  <conditionalFormatting sqref="O112">
    <cfRule type="duplicateValues" dxfId="1108" priority="21"/>
    <cfRule type="duplicateValues" dxfId="1107" priority="22"/>
    <cfRule type="duplicateValues" dxfId="1106" priority="23"/>
    <cfRule type="duplicateValues" dxfId="1105" priority="24"/>
  </conditionalFormatting>
  <conditionalFormatting sqref="O113">
    <cfRule type="duplicateValues" dxfId="1104" priority="13"/>
    <cfRule type="duplicateValues" dxfId="1103" priority="14"/>
  </conditionalFormatting>
  <conditionalFormatting sqref="O114">
    <cfRule type="duplicateValues" dxfId="1102" priority="7"/>
    <cfRule type="duplicateValues" dxfId="1101" priority="8"/>
    <cfRule type="duplicateValues" dxfId="1100" priority="9"/>
    <cfRule type="duplicateValues" dxfId="1099" priority="10"/>
  </conditionalFormatting>
  <conditionalFormatting sqref="O2:P2">
    <cfRule type="duplicateValues" dxfId="1098" priority="122"/>
  </conditionalFormatting>
  <conditionalFormatting sqref="P3:P114">
    <cfRule type="duplicateValues" dxfId="1097" priority="1"/>
  </conditionalFormatting>
  <conditionalFormatting sqref="V2 V4:V43 V45:V75 V77:V99">
    <cfRule type="duplicateValues" dxfId="1096" priority="73"/>
  </conditionalFormatting>
  <conditionalFormatting sqref="V2">
    <cfRule type="duplicateValues" dxfId="1095" priority="72"/>
  </conditionalFormatting>
  <conditionalFormatting sqref="V2:V110">
    <cfRule type="duplicateValues" dxfId="1094" priority="129"/>
  </conditionalFormatting>
  <conditionalFormatting sqref="V3">
    <cfRule type="duplicateValues" dxfId="1093" priority="70"/>
    <cfRule type="duplicateValues" dxfId="1092" priority="71"/>
  </conditionalFormatting>
  <conditionalFormatting sqref="V4:V14 V16:V43 V45:V75 V77:V99">
    <cfRule type="duplicateValues" dxfId="1091" priority="74"/>
  </conditionalFormatting>
  <conditionalFormatting sqref="V15 V102:V106 V108 V110">
    <cfRule type="duplicateValues" dxfId="1090" priority="64"/>
  </conditionalFormatting>
  <conditionalFormatting sqref="V15">
    <cfRule type="duplicateValues" dxfId="1089" priority="65"/>
  </conditionalFormatting>
  <conditionalFormatting sqref="V44">
    <cfRule type="duplicateValues" dxfId="1088" priority="68"/>
    <cfRule type="duplicateValues" dxfId="1087" priority="69"/>
  </conditionalFormatting>
  <conditionalFormatting sqref="V76">
    <cfRule type="duplicateValues" dxfId="1086" priority="66"/>
    <cfRule type="duplicateValues" dxfId="1085" priority="67"/>
  </conditionalFormatting>
  <conditionalFormatting sqref="V100">
    <cfRule type="duplicateValues" dxfId="1084" priority="55"/>
    <cfRule type="duplicateValues" dxfId="1083" priority="56"/>
  </conditionalFormatting>
  <conditionalFormatting sqref="V101">
    <cfRule type="duplicateValues" dxfId="1082" priority="50"/>
    <cfRule type="duplicateValues" dxfId="1081" priority="51"/>
  </conditionalFormatting>
  <conditionalFormatting sqref="V102:V106 V108 V110">
    <cfRule type="duplicateValues" dxfId="1080" priority="46"/>
  </conditionalFormatting>
  <conditionalFormatting sqref="V107">
    <cfRule type="duplicateValues" dxfId="1079" priority="40"/>
    <cfRule type="duplicateValues" dxfId="1078" priority="41"/>
  </conditionalFormatting>
  <conditionalFormatting sqref="V109">
    <cfRule type="duplicateValues" dxfId="1077" priority="34"/>
    <cfRule type="duplicateValues" dxfId="1076" priority="35"/>
  </conditionalFormatting>
  <conditionalFormatting sqref="V110">
    <cfRule type="duplicateValues" dxfId="1075" priority="45"/>
    <cfRule type="duplicateValues" dxfId="1074" priority="63"/>
  </conditionalFormatting>
  <conditionalFormatting sqref="V111">
    <cfRule type="duplicateValues" dxfId="1073" priority="25"/>
    <cfRule type="duplicateValues" dxfId="1072" priority="26"/>
  </conditionalFormatting>
  <conditionalFormatting sqref="V111:V114">
    <cfRule type="duplicateValues" dxfId="1071" priority="32"/>
  </conditionalFormatting>
  <conditionalFormatting sqref="V112">
    <cfRule type="duplicateValues" dxfId="1070" priority="16"/>
    <cfRule type="duplicateValues" dxfId="1069" priority="17"/>
    <cfRule type="duplicateValues" dxfId="1068" priority="18"/>
    <cfRule type="duplicateValues" dxfId="1067" priority="19"/>
  </conditionalFormatting>
  <conditionalFormatting sqref="V113">
    <cfRule type="duplicateValues" dxfId="1066" priority="11"/>
    <cfRule type="duplicateValues" dxfId="1065" priority="12"/>
  </conditionalFormatting>
  <conditionalFormatting sqref="V114">
    <cfRule type="duplicateValues" dxfId="1064" priority="2"/>
    <cfRule type="duplicateValues" dxfId="1063" priority="3"/>
    <cfRule type="duplicateValues" dxfId="1062" priority="4"/>
    <cfRule type="duplicateValues" dxfId="1061" priority="5"/>
  </conditionalFormatting>
  <hyperlinks>
    <hyperlink ref="R44" r:id="rId1" display="06@gspharma.com" xr:uid="{3BC2AF8C-9860-46A7-A29D-3846BD52592C}"/>
    <hyperlink ref="R3" r:id="rId2" display="06@gspharma.com" xr:uid="{BC63AE7A-E348-4274-B84A-AD266A1B2EDF}"/>
    <hyperlink ref="R76" r:id="rId3" display="06@gspharma.com" xr:uid="{97A492D0-F89D-4320-A5FB-224B9AE45228}"/>
    <hyperlink ref="R8" r:id="rId4" display="06@gspharma.com" xr:uid="{5E338731-55B7-487D-BC58-443ED594B2E2}"/>
    <hyperlink ref="R38" r:id="rId5" display="06@gspharma.com" xr:uid="{1D7DC4D9-0940-4BC7-83F7-1F8E719C6F55}"/>
    <hyperlink ref="R39" r:id="rId6" display="06@gspharma.com" xr:uid="{B1BE27C7-34B2-49DC-BFE2-CF85FA59682E}"/>
    <hyperlink ref="R2" r:id="rId7" xr:uid="{4C62A2C5-354F-4286-AA7D-467E45AEB164}"/>
    <hyperlink ref="R15:R17" r:id="rId8" display="06@gspharma.com" xr:uid="{D433209E-0C76-40B6-BFAA-5C11AF8BD66D}"/>
    <hyperlink ref="R33:R34" r:id="rId9" display="06@gspharma.com" xr:uid="{594251EF-5332-4C54-80B3-8D31F24D8AC5}"/>
    <hyperlink ref="R45:R46" r:id="rId10" display="06@gspharma.com" xr:uid="{BE4B7FB7-87D5-4E0E-B441-D817C7426ED9}"/>
    <hyperlink ref="R64:R65" r:id="rId11" display="06@gspharma.com" xr:uid="{C592A7BB-9AF9-44B0-81AE-E818A323579C}"/>
    <hyperlink ref="R77:R78" r:id="rId12" display="06@gspharma.com" xr:uid="{C3CAAFBB-F6DA-485D-AC8A-8BBB85564FDD}"/>
    <hyperlink ref="R97" r:id="rId13" xr:uid="{F1BFBED7-6A4E-43A6-A83F-BF5EDA3ACAD6}"/>
    <hyperlink ref="R98" r:id="rId14" xr:uid="{4F757617-432B-4EB4-965B-86F13D8C45CE}"/>
    <hyperlink ref="R99" r:id="rId15" xr:uid="{1C8E5493-EC30-4A4C-A5AB-24795CD3F475}"/>
    <hyperlink ref="R100" r:id="rId16" xr:uid="{E1626868-D627-435C-AA63-5735750F1F1F}"/>
    <hyperlink ref="R101" r:id="rId17" xr:uid="{1AED2F46-F7DF-46A6-8C65-8F16242397D6}"/>
    <hyperlink ref="R102" r:id="rId18" display="06@gspharma.com" xr:uid="{84861B41-36B9-4AD5-92C8-C236DFBA0A19}"/>
    <hyperlink ref="R103" r:id="rId19" display="06@gspharma.com" xr:uid="{8CC94C7B-C8AF-412E-B521-C9EA800D5705}"/>
    <hyperlink ref="R104" r:id="rId20" display="06@gspharma.com" xr:uid="{9C9D76A7-1CA9-46ED-A329-FD108BA2C3BD}"/>
    <hyperlink ref="R105" r:id="rId21" display="06@gspharma.com" xr:uid="{FA3A1423-E8E5-481A-B2F7-87E8325801B8}"/>
    <hyperlink ref="R106" r:id="rId22" display="06@gspharma.com" xr:uid="{B48175B6-C24B-4067-ADE3-19149DC8EC66}"/>
    <hyperlink ref="R107" r:id="rId23" xr:uid="{277AF28A-A93C-4095-89A0-79088B749C9B}"/>
    <hyperlink ref="R108" r:id="rId24" display="06@gspharma.com" xr:uid="{FFA5FFCC-30C5-4B62-8DA1-F35F642E9CF6}"/>
    <hyperlink ref="R109" r:id="rId25" xr:uid="{9C4E3326-C0A0-49A8-9D57-F8E457B9A3AB}"/>
    <hyperlink ref="R110" r:id="rId26" display="06@gspharma.com" xr:uid="{BE9AB856-FBB5-40FB-A169-B248A4C677CB}"/>
    <hyperlink ref="R111" r:id="rId27" xr:uid="{CC423D2B-1384-4838-8245-472AD900DB80}"/>
    <hyperlink ref="R112" r:id="rId28" display="06@gspharma.com" xr:uid="{2D7B22C6-7FE1-4415-9A32-DC13C0D28006}"/>
    <hyperlink ref="R113" r:id="rId29" xr:uid="{A588AA45-F64E-45C7-A41C-7333E8431129}"/>
    <hyperlink ref="R114" r:id="rId30" display="06@gspharma.com" xr:uid="{CE2DD39E-0E6F-4E21-B64A-A46511E03CD1}"/>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716E07-D8A3-4F9C-ACAD-77A3137AFC6C}">
  <sheetPr>
    <tabColor rgb="FF00B0F0"/>
  </sheetPr>
  <dimension ref="A1:AM7"/>
  <sheetViews>
    <sheetView zoomScale="75" workbookViewId="0">
      <selection activeCell="B7" sqref="B7"/>
    </sheetView>
  </sheetViews>
  <sheetFormatPr defaultRowHeight="14.4" x14ac:dyDescent="0.3"/>
  <cols>
    <col min="1" max="1" width="17.6640625" bestFit="1" customWidth="1"/>
    <col min="2" max="2" width="8" bestFit="1" customWidth="1"/>
    <col min="3" max="3" width="15" bestFit="1" customWidth="1"/>
    <col min="4" max="4" width="7.5546875" bestFit="1" customWidth="1"/>
    <col min="5" max="5" width="10.44140625" bestFit="1" customWidth="1"/>
    <col min="6" max="6" width="8.6640625" bestFit="1" customWidth="1"/>
    <col min="7" max="7" width="10.21875" bestFit="1" customWidth="1"/>
    <col min="8" max="8" width="14.44140625" bestFit="1" customWidth="1"/>
    <col min="9" max="9" width="7.77734375" bestFit="1" customWidth="1"/>
    <col min="10" max="10" width="12" bestFit="1" customWidth="1"/>
    <col min="11" max="11" width="11.77734375" bestFit="1" customWidth="1"/>
    <col min="12" max="12" width="10.44140625" bestFit="1" customWidth="1"/>
    <col min="13" max="13" width="12.33203125" bestFit="1" customWidth="1"/>
    <col min="14" max="14" width="14.109375" bestFit="1" customWidth="1"/>
    <col min="15" max="15" width="8" bestFit="1" customWidth="1"/>
    <col min="16" max="16" width="9.88671875" bestFit="1" customWidth="1"/>
    <col min="17" max="17" width="17.88671875" bestFit="1" customWidth="1"/>
    <col min="18" max="18" width="13.21875" bestFit="1" customWidth="1"/>
    <col min="19" max="19" width="17.6640625" bestFit="1" customWidth="1"/>
    <col min="20" max="20" width="11.6640625" bestFit="1" customWidth="1"/>
    <col min="21" max="21" width="10.44140625" bestFit="1" customWidth="1"/>
    <col min="22" max="22" width="19.33203125" bestFit="1" customWidth="1"/>
    <col min="23" max="23" width="17.6640625" bestFit="1" customWidth="1"/>
    <col min="24" max="24" width="13.44140625" bestFit="1" customWidth="1"/>
    <col min="25" max="25" width="23.77734375" bestFit="1" customWidth="1"/>
    <col min="26" max="26" width="10.33203125" bestFit="1" customWidth="1"/>
    <col min="27" max="27" width="8.33203125" bestFit="1" customWidth="1"/>
    <col min="28" max="28" width="6.109375" bestFit="1" customWidth="1"/>
    <col min="29" max="29" width="8.109375" bestFit="1" customWidth="1"/>
    <col min="30" max="30" width="16" bestFit="1" customWidth="1"/>
    <col min="31" max="31" width="5.109375" bestFit="1" customWidth="1"/>
    <col min="32" max="32" width="8.109375" bestFit="1" customWidth="1"/>
    <col min="33" max="33" width="15.6640625" bestFit="1" customWidth="1"/>
    <col min="34" max="34" width="22" bestFit="1" customWidth="1"/>
    <col min="35" max="35" width="16.33203125" bestFit="1" customWidth="1"/>
    <col min="36" max="36" width="15.6640625" bestFit="1" customWidth="1"/>
    <col min="37" max="37" width="12" bestFit="1" customWidth="1"/>
    <col min="38" max="38" width="17.33203125" bestFit="1" customWidth="1"/>
    <col min="39" max="39" width="16.44140625" bestFit="1" customWidth="1"/>
  </cols>
  <sheetData>
    <row r="1" spans="1:39" x14ac:dyDescent="0.3">
      <c r="A1" s="89" t="s">
        <v>2348</v>
      </c>
      <c r="B1" s="89" t="s">
        <v>2341</v>
      </c>
      <c r="C1" s="89" t="s">
        <v>2342</v>
      </c>
      <c r="D1" s="89" t="s">
        <v>2343</v>
      </c>
      <c r="E1" s="89" t="s">
        <v>2344</v>
      </c>
      <c r="F1" s="89" t="s">
        <v>2345</v>
      </c>
      <c r="G1" s="89" t="s">
        <v>5628</v>
      </c>
      <c r="H1" s="89" t="s">
        <v>2357</v>
      </c>
      <c r="I1" s="89" t="s">
        <v>4898</v>
      </c>
      <c r="J1" s="89" t="s">
        <v>2346</v>
      </c>
      <c r="K1" s="89" t="s">
        <v>5614</v>
      </c>
      <c r="L1" s="148" t="s">
        <v>2347</v>
      </c>
      <c r="M1" s="148" t="s">
        <v>3870</v>
      </c>
      <c r="N1" s="148" t="s">
        <v>3871</v>
      </c>
      <c r="O1" s="147" t="s">
        <v>1986</v>
      </c>
      <c r="P1" s="147" t="s">
        <v>5891</v>
      </c>
      <c r="Q1" s="147" t="s">
        <v>3583</v>
      </c>
      <c r="R1" s="147" t="s">
        <v>3584</v>
      </c>
      <c r="S1" s="89" t="s">
        <v>3289</v>
      </c>
      <c r="T1" s="89" t="s">
        <v>5909</v>
      </c>
      <c r="U1" s="147" t="s">
        <v>2347</v>
      </c>
      <c r="V1" s="89" t="s">
        <v>3290</v>
      </c>
      <c r="W1" s="89" t="s">
        <v>2348</v>
      </c>
      <c r="X1" s="89" t="s">
        <v>2349</v>
      </c>
      <c r="Y1" s="89" t="s">
        <v>5613</v>
      </c>
      <c r="Z1" s="122" t="s">
        <v>2868</v>
      </c>
      <c r="AA1" s="122" t="s">
        <v>3888</v>
      </c>
      <c r="AB1" s="122" t="s">
        <v>1225</v>
      </c>
      <c r="AC1" s="89" t="s">
        <v>2350</v>
      </c>
      <c r="AD1" s="89" t="s">
        <v>2351</v>
      </c>
      <c r="AE1" s="148" t="s">
        <v>5232</v>
      </c>
      <c r="AF1" s="89" t="s">
        <v>2352</v>
      </c>
      <c r="AG1" s="89" t="s">
        <v>2353</v>
      </c>
      <c r="AH1" s="89" t="s">
        <v>2354</v>
      </c>
      <c r="AI1" s="89" t="s">
        <v>2355</v>
      </c>
      <c r="AJ1" s="89" t="s">
        <v>2356</v>
      </c>
      <c r="AK1" s="113" t="s">
        <v>5946</v>
      </c>
      <c r="AL1" s="113" t="s">
        <v>2711</v>
      </c>
      <c r="AM1" s="169" t="s">
        <v>5608</v>
      </c>
    </row>
    <row r="2" spans="1:39" x14ac:dyDescent="0.3">
      <c r="A2" s="59" t="s">
        <v>5948</v>
      </c>
      <c r="B2" s="70" t="s">
        <v>1806</v>
      </c>
      <c r="C2" s="70" t="s">
        <v>3437</v>
      </c>
      <c r="D2" s="70" t="s">
        <v>1806</v>
      </c>
      <c r="E2" s="70" t="s">
        <v>1201</v>
      </c>
      <c r="F2" s="70" t="s">
        <v>1201</v>
      </c>
      <c r="G2" s="59" t="s">
        <v>5630</v>
      </c>
      <c r="H2" s="70" t="s">
        <v>4725</v>
      </c>
      <c r="I2" s="59" t="s">
        <v>4901</v>
      </c>
      <c r="J2" s="70" t="s">
        <v>1367</v>
      </c>
      <c r="K2" s="70" t="s">
        <v>1163</v>
      </c>
      <c r="L2" s="82" t="s">
        <v>5950</v>
      </c>
      <c r="M2" s="59" t="s">
        <v>5950</v>
      </c>
      <c r="N2" s="82" t="s">
        <v>4686</v>
      </c>
      <c r="O2" s="82" t="s">
        <v>5950</v>
      </c>
      <c r="P2" s="59" t="s">
        <v>5950</v>
      </c>
      <c r="Q2" s="163" t="s">
        <v>4893</v>
      </c>
      <c r="R2" s="59" t="s">
        <v>4892</v>
      </c>
      <c r="S2" s="59" t="s">
        <v>5948</v>
      </c>
      <c r="T2" s="59" t="s">
        <v>5949</v>
      </c>
      <c r="U2" s="82" t="s">
        <v>5950</v>
      </c>
      <c r="V2" s="59" t="s">
        <v>5948</v>
      </c>
      <c r="W2" s="59" t="s">
        <v>5948</v>
      </c>
      <c r="X2" s="70" t="s">
        <v>5949</v>
      </c>
      <c r="Y2" s="70" t="s">
        <v>5951</v>
      </c>
      <c r="Z2" s="70" t="s">
        <v>1367</v>
      </c>
      <c r="AA2" s="70" t="s">
        <v>774</v>
      </c>
      <c r="AB2" s="70" t="s">
        <v>774</v>
      </c>
      <c r="AC2" s="70" t="s">
        <v>2075</v>
      </c>
      <c r="AD2" s="70" t="s">
        <v>1151</v>
      </c>
      <c r="AE2" s="82" t="s">
        <v>2486</v>
      </c>
      <c r="AF2" s="70" t="s">
        <v>1216</v>
      </c>
      <c r="AG2" s="70" t="s">
        <v>3437</v>
      </c>
      <c r="AH2" s="70" t="s">
        <v>4406</v>
      </c>
      <c r="AI2" s="70" t="s">
        <v>3890</v>
      </c>
      <c r="AJ2" s="70" t="s">
        <v>1367</v>
      </c>
      <c r="AK2" s="70"/>
      <c r="AL2" s="103" t="s">
        <v>5610</v>
      </c>
      <c r="AM2" t="b">
        <v>1</v>
      </c>
    </row>
    <row r="3" spans="1:39" x14ac:dyDescent="0.3">
      <c r="A3" s="59" t="s">
        <v>5948</v>
      </c>
      <c r="B3" s="70" t="s">
        <v>1806</v>
      </c>
      <c r="C3" s="70" t="s">
        <v>3437</v>
      </c>
      <c r="D3" s="70" t="s">
        <v>1806</v>
      </c>
      <c r="E3" s="70" t="s">
        <v>1201</v>
      </c>
      <c r="F3" s="70" t="s">
        <v>1201</v>
      </c>
      <c r="G3" s="59" t="s">
        <v>5630</v>
      </c>
      <c r="H3" s="70" t="s">
        <v>4725</v>
      </c>
      <c r="I3" s="59" t="s">
        <v>4901</v>
      </c>
      <c r="J3" s="70" t="s">
        <v>1367</v>
      </c>
      <c r="K3" s="70" t="s">
        <v>1163</v>
      </c>
      <c r="L3" s="82" t="s">
        <v>5950</v>
      </c>
      <c r="M3" s="59" t="s">
        <v>5950</v>
      </c>
      <c r="N3" s="82" t="s">
        <v>4686</v>
      </c>
      <c r="O3" s="82" t="s">
        <v>5950</v>
      </c>
      <c r="P3" s="59" t="s">
        <v>5950</v>
      </c>
      <c r="Q3" s="163" t="s">
        <v>4893</v>
      </c>
      <c r="R3" s="59" t="s">
        <v>4892</v>
      </c>
      <c r="S3" s="59" t="s">
        <v>5948</v>
      </c>
      <c r="T3" s="59" t="s">
        <v>5949</v>
      </c>
      <c r="U3" s="82" t="s">
        <v>5950</v>
      </c>
      <c r="V3" s="59" t="s">
        <v>5948</v>
      </c>
      <c r="W3" s="59" t="s">
        <v>5948</v>
      </c>
      <c r="X3" s="70" t="s">
        <v>5949</v>
      </c>
      <c r="Y3" s="70" t="s">
        <v>5951</v>
      </c>
      <c r="Z3" s="70" t="s">
        <v>1367</v>
      </c>
      <c r="AA3" s="70" t="s">
        <v>774</v>
      </c>
      <c r="AB3" s="70" t="s">
        <v>774</v>
      </c>
      <c r="AC3" s="70" t="s">
        <v>2075</v>
      </c>
      <c r="AD3" s="70" t="s">
        <v>1151</v>
      </c>
      <c r="AE3" s="82" t="s">
        <v>2486</v>
      </c>
      <c r="AF3" s="70" t="s">
        <v>1216</v>
      </c>
      <c r="AG3" s="70" t="s">
        <v>3437</v>
      </c>
      <c r="AH3" s="70" t="s">
        <v>4416</v>
      </c>
      <c r="AI3" s="70" t="s">
        <v>4914</v>
      </c>
      <c r="AJ3" s="70" t="s">
        <v>1367</v>
      </c>
      <c r="AK3" s="70"/>
      <c r="AL3" s="103" t="s">
        <v>5610</v>
      </c>
      <c r="AM3" t="b">
        <v>1</v>
      </c>
    </row>
    <row r="4" spans="1:39" x14ac:dyDescent="0.3">
      <c r="A4" s="59" t="s">
        <v>5948</v>
      </c>
      <c r="B4" s="70" t="s">
        <v>1806</v>
      </c>
      <c r="C4" s="70" t="s">
        <v>3437</v>
      </c>
      <c r="D4" s="70" t="s">
        <v>1806</v>
      </c>
      <c r="E4" s="70" t="s">
        <v>1201</v>
      </c>
      <c r="F4" s="70" t="s">
        <v>1201</v>
      </c>
      <c r="G4" s="59" t="s">
        <v>5630</v>
      </c>
      <c r="H4" s="70" t="s">
        <v>4725</v>
      </c>
      <c r="I4" s="59" t="s">
        <v>4901</v>
      </c>
      <c r="J4" s="70" t="s">
        <v>1367</v>
      </c>
      <c r="K4" s="70" t="s">
        <v>1163</v>
      </c>
      <c r="L4" s="82" t="s">
        <v>5950</v>
      </c>
      <c r="M4" s="59" t="s">
        <v>5950</v>
      </c>
      <c r="N4" s="82" t="s">
        <v>4686</v>
      </c>
      <c r="O4" s="82" t="s">
        <v>5950</v>
      </c>
      <c r="P4" s="59" t="s">
        <v>5950</v>
      </c>
      <c r="Q4" s="163" t="s">
        <v>4893</v>
      </c>
      <c r="R4" s="59" t="s">
        <v>4892</v>
      </c>
      <c r="S4" s="59" t="s">
        <v>5948</v>
      </c>
      <c r="T4" s="59" t="s">
        <v>5949</v>
      </c>
      <c r="U4" s="82" t="s">
        <v>5950</v>
      </c>
      <c r="V4" s="59" t="s">
        <v>5948</v>
      </c>
      <c r="W4" s="59" t="s">
        <v>5948</v>
      </c>
      <c r="X4" s="70" t="s">
        <v>5949</v>
      </c>
      <c r="Y4" s="70" t="s">
        <v>5951</v>
      </c>
      <c r="Z4" s="70" t="s">
        <v>1367</v>
      </c>
      <c r="AA4" s="70" t="s">
        <v>774</v>
      </c>
      <c r="AB4" s="70" t="s">
        <v>774</v>
      </c>
      <c r="AC4" s="70" t="s">
        <v>2075</v>
      </c>
      <c r="AD4" s="70" t="s">
        <v>1151</v>
      </c>
      <c r="AE4" s="82" t="s">
        <v>2486</v>
      </c>
      <c r="AF4" s="70" t="s">
        <v>1216</v>
      </c>
      <c r="AG4" s="70" t="s">
        <v>3437</v>
      </c>
      <c r="AH4" s="70" t="s">
        <v>4418</v>
      </c>
      <c r="AI4" s="70" t="s">
        <v>4419</v>
      </c>
      <c r="AJ4" s="70" t="s">
        <v>1367</v>
      </c>
      <c r="AK4" s="70"/>
      <c r="AL4" s="103" t="s">
        <v>5610</v>
      </c>
      <c r="AM4" t="b">
        <v>1</v>
      </c>
    </row>
    <row r="5" spans="1:39" x14ac:dyDescent="0.3">
      <c r="A5" s="59" t="s">
        <v>5948</v>
      </c>
      <c r="B5" s="70" t="s">
        <v>1806</v>
      </c>
      <c r="C5" s="70" t="s">
        <v>3437</v>
      </c>
      <c r="D5" s="70" t="s">
        <v>1806</v>
      </c>
      <c r="E5" s="70" t="s">
        <v>1201</v>
      </c>
      <c r="F5" s="70" t="s">
        <v>1201</v>
      </c>
      <c r="G5" s="59" t="s">
        <v>5630</v>
      </c>
      <c r="H5" s="70" t="s">
        <v>4725</v>
      </c>
      <c r="I5" s="59" t="s">
        <v>4901</v>
      </c>
      <c r="J5" s="70" t="s">
        <v>1367</v>
      </c>
      <c r="K5" s="70" t="s">
        <v>1163</v>
      </c>
      <c r="L5" s="82" t="s">
        <v>5950</v>
      </c>
      <c r="M5" s="59" t="s">
        <v>5950</v>
      </c>
      <c r="N5" s="82" t="s">
        <v>4686</v>
      </c>
      <c r="O5" s="82" t="s">
        <v>5950</v>
      </c>
      <c r="P5" s="59" t="s">
        <v>5950</v>
      </c>
      <c r="Q5" s="163" t="s">
        <v>4893</v>
      </c>
      <c r="R5" s="59" t="s">
        <v>4892</v>
      </c>
      <c r="S5" s="59" t="s">
        <v>5948</v>
      </c>
      <c r="T5" s="59" t="s">
        <v>5949</v>
      </c>
      <c r="U5" s="82" t="s">
        <v>5950</v>
      </c>
      <c r="V5" s="59" t="s">
        <v>5948</v>
      </c>
      <c r="W5" s="59" t="s">
        <v>5948</v>
      </c>
      <c r="X5" s="70" t="s">
        <v>5949</v>
      </c>
      <c r="Y5" s="70" t="s">
        <v>5951</v>
      </c>
      <c r="Z5" s="70" t="s">
        <v>1367</v>
      </c>
      <c r="AA5" s="70" t="s">
        <v>774</v>
      </c>
      <c r="AB5" s="70" t="s">
        <v>774</v>
      </c>
      <c r="AC5" s="70" t="s">
        <v>2075</v>
      </c>
      <c r="AD5" s="70" t="s">
        <v>1151</v>
      </c>
      <c r="AE5" s="82" t="s">
        <v>2486</v>
      </c>
      <c r="AF5" s="70" t="s">
        <v>1216</v>
      </c>
      <c r="AG5" s="70" t="s">
        <v>3437</v>
      </c>
      <c r="AH5" s="70" t="s">
        <v>4903</v>
      </c>
      <c r="AI5" s="70" t="s">
        <v>4904</v>
      </c>
      <c r="AJ5" s="70" t="s">
        <v>1367</v>
      </c>
      <c r="AK5" s="70"/>
      <c r="AL5" s="103" t="s">
        <v>5610</v>
      </c>
      <c r="AM5" t="b">
        <v>1</v>
      </c>
    </row>
    <row r="6" spans="1:39" x14ac:dyDescent="0.3">
      <c r="A6" s="59" t="s">
        <v>5948</v>
      </c>
      <c r="B6" s="70" t="s">
        <v>1806</v>
      </c>
      <c r="C6" s="70" t="s">
        <v>3437</v>
      </c>
      <c r="D6" s="70" t="s">
        <v>1806</v>
      </c>
      <c r="E6" s="70" t="s">
        <v>1201</v>
      </c>
      <c r="F6" s="70" t="s">
        <v>1201</v>
      </c>
      <c r="G6" s="59" t="s">
        <v>5630</v>
      </c>
      <c r="H6" s="70" t="s">
        <v>4725</v>
      </c>
      <c r="I6" s="59" t="s">
        <v>4901</v>
      </c>
      <c r="J6" s="70" t="s">
        <v>1367</v>
      </c>
      <c r="K6" s="70" t="s">
        <v>1163</v>
      </c>
      <c r="L6" s="82" t="s">
        <v>5950</v>
      </c>
      <c r="M6" s="59" t="s">
        <v>5950</v>
      </c>
      <c r="N6" s="82" t="s">
        <v>4686</v>
      </c>
      <c r="O6" s="82" t="s">
        <v>5950</v>
      </c>
      <c r="P6" s="59" t="s">
        <v>5950</v>
      </c>
      <c r="Q6" s="163" t="s">
        <v>4893</v>
      </c>
      <c r="R6" s="59" t="s">
        <v>4892</v>
      </c>
      <c r="S6" s="59" t="s">
        <v>5948</v>
      </c>
      <c r="T6" s="59" t="s">
        <v>5949</v>
      </c>
      <c r="U6" s="82" t="s">
        <v>5950</v>
      </c>
      <c r="V6" s="59" t="s">
        <v>5948</v>
      </c>
      <c r="W6" s="59" t="s">
        <v>5948</v>
      </c>
      <c r="X6" s="70" t="s">
        <v>5949</v>
      </c>
      <c r="Y6" s="70" t="s">
        <v>5951</v>
      </c>
      <c r="Z6" s="70" t="s">
        <v>1367</v>
      </c>
      <c r="AA6" s="70" t="s">
        <v>774</v>
      </c>
      <c r="AB6" s="70" t="s">
        <v>774</v>
      </c>
      <c r="AC6" s="70" t="s">
        <v>2075</v>
      </c>
      <c r="AD6" s="70" t="s">
        <v>1151</v>
      </c>
      <c r="AE6" s="82" t="s">
        <v>2486</v>
      </c>
      <c r="AF6" s="70" t="s">
        <v>1216</v>
      </c>
      <c r="AG6" s="70" t="s">
        <v>3437</v>
      </c>
      <c r="AH6" s="70" t="s">
        <v>5597</v>
      </c>
      <c r="AI6" s="70" t="s">
        <v>5598</v>
      </c>
      <c r="AJ6" s="70" t="s">
        <v>5605</v>
      </c>
      <c r="AK6" s="70"/>
      <c r="AL6" s="103" t="s">
        <v>5610</v>
      </c>
      <c r="AM6" t="b">
        <v>1</v>
      </c>
    </row>
    <row r="7" spans="1:39" x14ac:dyDescent="0.3">
      <c r="A7" s="59" t="s">
        <v>5948</v>
      </c>
      <c r="B7" s="70" t="s">
        <v>1806</v>
      </c>
      <c r="C7" s="70" t="s">
        <v>3437</v>
      </c>
      <c r="D7" s="70" t="s">
        <v>1806</v>
      </c>
      <c r="E7" s="70" t="s">
        <v>1201</v>
      </c>
      <c r="F7" s="70" t="s">
        <v>1201</v>
      </c>
      <c r="G7" s="59" t="s">
        <v>5630</v>
      </c>
      <c r="H7" s="70" t="s">
        <v>4725</v>
      </c>
      <c r="I7" s="59" t="s">
        <v>4901</v>
      </c>
      <c r="J7" s="70" t="s">
        <v>1367</v>
      </c>
      <c r="K7" s="70" t="s">
        <v>1163</v>
      </c>
      <c r="L7" s="82" t="s">
        <v>5950</v>
      </c>
      <c r="M7" s="59" t="s">
        <v>5950</v>
      </c>
      <c r="N7" s="82" t="s">
        <v>4686</v>
      </c>
      <c r="O7" s="82" t="s">
        <v>5950</v>
      </c>
      <c r="P7" s="59" t="s">
        <v>5950</v>
      </c>
      <c r="Q7" s="163" t="s">
        <v>4893</v>
      </c>
      <c r="R7" s="59" t="s">
        <v>4892</v>
      </c>
      <c r="S7" s="59" t="s">
        <v>5948</v>
      </c>
      <c r="T7" s="59" t="s">
        <v>5949</v>
      </c>
      <c r="U7" s="82" t="s">
        <v>5950</v>
      </c>
      <c r="V7" s="59" t="s">
        <v>5948</v>
      </c>
      <c r="W7" s="59" t="s">
        <v>5948</v>
      </c>
      <c r="X7" s="70" t="s">
        <v>5949</v>
      </c>
      <c r="Y7" s="70" t="s">
        <v>5951</v>
      </c>
      <c r="Z7" s="70" t="s">
        <v>1367</v>
      </c>
      <c r="AA7" s="70" t="s">
        <v>774</v>
      </c>
      <c r="AB7" s="70" t="s">
        <v>774</v>
      </c>
      <c r="AC7" s="70" t="s">
        <v>2075</v>
      </c>
      <c r="AD7" s="70" t="s">
        <v>1151</v>
      </c>
      <c r="AE7" s="82" t="s">
        <v>2486</v>
      </c>
      <c r="AF7" s="70" t="s">
        <v>1216</v>
      </c>
      <c r="AG7" s="70" t="s">
        <v>3437</v>
      </c>
      <c r="AH7" s="70" t="s">
        <v>5600</v>
      </c>
      <c r="AI7" s="70" t="s">
        <v>5599</v>
      </c>
      <c r="AJ7" s="70" t="s">
        <v>1367</v>
      </c>
      <c r="AK7" s="70"/>
      <c r="AL7" s="103" t="s">
        <v>5610</v>
      </c>
      <c r="AM7" t="b">
        <v>1</v>
      </c>
    </row>
  </sheetData>
  <conditionalFormatting sqref="L2:L7">
    <cfRule type="duplicateValues" dxfId="1060" priority="5"/>
    <cfRule type="duplicateValues" dxfId="1059" priority="6"/>
    <cfRule type="duplicateValues" dxfId="1058" priority="10"/>
  </conditionalFormatting>
  <conditionalFormatting sqref="O2:O7">
    <cfRule type="duplicateValues" dxfId="1057" priority="1"/>
    <cfRule type="duplicateValues" dxfId="1056" priority="2"/>
    <cfRule type="duplicateValues" dxfId="1055" priority="7"/>
    <cfRule type="duplicateValues" dxfId="1054" priority="8"/>
    <cfRule type="duplicateValues" dxfId="1053" priority="9"/>
  </conditionalFormatting>
  <conditionalFormatting sqref="U2:U7">
    <cfRule type="duplicateValues" dxfId="1052" priority="3"/>
    <cfRule type="duplicateValues" dxfId="1051" priority="4"/>
    <cfRule type="duplicateValues" dxfId="1050" priority="11"/>
  </conditionalFormatting>
  <hyperlinks>
    <hyperlink ref="Q7" r:id="rId1" xr:uid="{3C2CC63B-EA21-4074-88E0-EFDFE83DDF62}"/>
    <hyperlink ref="Q2" r:id="rId2" xr:uid="{EF998CB9-E4ED-44D0-9E58-286C9C8318B4}"/>
    <hyperlink ref="Q3" r:id="rId3" xr:uid="{652F5831-60E5-4232-90AC-7325C15F000C}"/>
    <hyperlink ref="Q4" r:id="rId4" xr:uid="{40E7647C-CFA7-45DE-8C47-C914B2A5EE5A}"/>
    <hyperlink ref="Q5" r:id="rId5" xr:uid="{97DD42DD-88CF-4ED9-B9AB-F626C671075D}"/>
    <hyperlink ref="Q6" r:id="rId6" xr:uid="{CC247072-3BED-4F91-B724-91C933CD86F1}"/>
  </hyperlink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CBADCA-A884-4A3A-9320-6C3C4CB6B955}">
  <sheetPr filterMode="1">
    <tabColor rgb="FF00B0F0"/>
  </sheetPr>
  <dimension ref="A1:AI316"/>
  <sheetViews>
    <sheetView zoomScale="80" zoomScaleNormal="80" workbookViewId="0">
      <pane xSplit="1" ySplit="1" topLeftCell="T2" activePane="bottomRight" state="frozen"/>
      <selection activeCell="B7" sqref="B7"/>
      <selection pane="topRight" activeCell="B7" sqref="B7"/>
      <selection pane="bottomLeft" activeCell="B7" sqref="B7"/>
      <selection pane="bottomRight" activeCell="B7" sqref="B7"/>
    </sheetView>
  </sheetViews>
  <sheetFormatPr defaultRowHeight="14.4" customHeight="1" x14ac:dyDescent="0.3"/>
  <cols>
    <col min="1" max="1" width="22.109375" bestFit="1" customWidth="1"/>
    <col min="2" max="2" width="8" bestFit="1" customWidth="1"/>
    <col min="3" max="3" width="27" bestFit="1" customWidth="1"/>
    <col min="4" max="4" width="7.5546875" customWidth="1"/>
    <col min="5" max="5" width="10.44140625" customWidth="1"/>
    <col min="6" max="7" width="8.6640625" customWidth="1"/>
    <col min="8" max="8" width="9.109375" bestFit="1" customWidth="1"/>
    <col min="9" max="9" width="9.109375" customWidth="1"/>
    <col min="10" max="10" width="14.21875" bestFit="1" customWidth="1"/>
    <col min="11" max="11" width="14.21875" customWidth="1"/>
    <col min="12" max="12" width="11.88671875" bestFit="1" customWidth="1"/>
    <col min="13" max="13" width="17.21875" bestFit="1" customWidth="1"/>
    <col min="14" max="14" width="19.109375" bestFit="1" customWidth="1"/>
    <col min="15" max="15" width="11.6640625" customWidth="1"/>
    <col min="16" max="16" width="19.21875" bestFit="1" customWidth="1"/>
    <col min="17" max="17" width="18" bestFit="1" customWidth="1"/>
    <col min="18" max="18" width="15.6640625" customWidth="1"/>
    <col min="19" max="19" width="24.109375" customWidth="1"/>
    <col min="20" max="20" width="24.44140625" bestFit="1" customWidth="1"/>
    <col min="21" max="21" width="22.33203125" customWidth="1"/>
    <col min="22" max="22" width="40.21875" customWidth="1"/>
    <col min="23" max="25" width="17.6640625" customWidth="1"/>
    <col min="26" max="26" width="12.88671875" customWidth="1"/>
    <col min="27" max="27" width="8.33203125" customWidth="1"/>
    <col min="28" max="28" width="11.88671875" customWidth="1"/>
    <col min="29" max="29" width="8.109375" customWidth="1"/>
    <col min="30" max="30" width="10.5546875" customWidth="1"/>
    <col min="31" max="31" width="26.5546875" bestFit="1" customWidth="1"/>
    <col min="32" max="32" width="20.33203125" customWidth="1"/>
    <col min="33" max="33" width="16.5546875" customWidth="1"/>
    <col min="34" max="34" width="7.44140625" customWidth="1"/>
  </cols>
  <sheetData>
    <row r="1" spans="1:35" ht="14.4" customHeight="1" x14ac:dyDescent="0.3">
      <c r="A1" s="89" t="s">
        <v>2348</v>
      </c>
      <c r="B1" s="89" t="s">
        <v>2341</v>
      </c>
      <c r="C1" s="89" t="s">
        <v>2342</v>
      </c>
      <c r="D1" s="89" t="s">
        <v>2343</v>
      </c>
      <c r="E1" s="89" t="s">
        <v>2344</v>
      </c>
      <c r="F1" s="89" t="s">
        <v>2345</v>
      </c>
      <c r="G1" s="89" t="s">
        <v>5628</v>
      </c>
      <c r="H1" s="89" t="s">
        <v>2357</v>
      </c>
      <c r="I1" s="89" t="s">
        <v>4898</v>
      </c>
      <c r="J1" s="89" t="s">
        <v>2346</v>
      </c>
      <c r="K1" s="89" t="s">
        <v>5614</v>
      </c>
      <c r="L1" s="148" t="s">
        <v>2347</v>
      </c>
      <c r="M1" s="148" t="s">
        <v>3870</v>
      </c>
      <c r="N1" s="148" t="s">
        <v>3871</v>
      </c>
      <c r="O1" s="147" t="s">
        <v>1986</v>
      </c>
      <c r="P1" s="147" t="s">
        <v>3583</v>
      </c>
      <c r="Q1" s="147" t="s">
        <v>3584</v>
      </c>
      <c r="R1" s="89" t="s">
        <v>3289</v>
      </c>
      <c r="S1" s="89" t="s">
        <v>3290</v>
      </c>
      <c r="T1" s="89" t="s">
        <v>2348</v>
      </c>
      <c r="U1" s="89" t="s">
        <v>2349</v>
      </c>
      <c r="V1" s="89" t="s">
        <v>5613</v>
      </c>
      <c r="W1" s="122" t="s">
        <v>2868</v>
      </c>
      <c r="X1" s="122" t="s">
        <v>3888</v>
      </c>
      <c r="Y1" s="122" t="s">
        <v>1225</v>
      </c>
      <c r="Z1" s="89" t="s">
        <v>2350</v>
      </c>
      <c r="AA1" s="89" t="s">
        <v>2351</v>
      </c>
      <c r="AB1" s="148" t="s">
        <v>5232</v>
      </c>
      <c r="AC1" s="89" t="s">
        <v>2352</v>
      </c>
      <c r="AD1" s="89" t="s">
        <v>2353</v>
      </c>
      <c r="AE1" s="89" t="s">
        <v>2354</v>
      </c>
      <c r="AF1" s="89" t="s">
        <v>2355</v>
      </c>
      <c r="AG1" s="89" t="s">
        <v>2356</v>
      </c>
      <c r="AH1" s="113" t="s">
        <v>2711</v>
      </c>
      <c r="AI1" s="169" t="s">
        <v>5608</v>
      </c>
    </row>
    <row r="2" spans="1:35" ht="14.4" customHeight="1" x14ac:dyDescent="0.3">
      <c r="A2" s="59" t="str">
        <f>T2</f>
        <v>SUK01-PHR-MIO-01</v>
      </c>
      <c r="B2" s="59" t="s">
        <v>1216</v>
      </c>
      <c r="C2" s="59" t="s">
        <v>1985</v>
      </c>
      <c r="D2" s="59" t="s">
        <v>1171</v>
      </c>
      <c r="E2" s="59" t="s">
        <v>17</v>
      </c>
      <c r="F2" s="59" t="s">
        <v>1166</v>
      </c>
      <c r="G2" s="59" t="s">
        <v>5638</v>
      </c>
      <c r="H2" s="59" t="s">
        <v>1218</v>
      </c>
      <c r="I2" s="59" t="s">
        <v>4901</v>
      </c>
      <c r="J2" s="59" t="s">
        <v>2860</v>
      </c>
      <c r="K2" s="59" t="s">
        <v>5627</v>
      </c>
      <c r="L2" s="82" t="s">
        <v>3413</v>
      </c>
      <c r="M2" s="82" t="str">
        <f t="shared" ref="M2:M76" si="0">L2</f>
        <v>E-01112</v>
      </c>
      <c r="N2" s="82" t="s">
        <v>4686</v>
      </c>
      <c r="O2" s="59" t="s">
        <v>2439</v>
      </c>
      <c r="P2" s="162" t="str">
        <f>CONCATENATE(O2,"@gspharma.com")</f>
        <v>0311204@gspharma.com</v>
      </c>
      <c r="Q2" s="59">
        <v>12345</v>
      </c>
      <c r="R2" s="59" t="s">
        <v>33</v>
      </c>
      <c r="S2" s="59" t="s">
        <v>824</v>
      </c>
      <c r="T2" s="59" t="s">
        <v>2871</v>
      </c>
      <c r="U2" s="70" t="s">
        <v>2949</v>
      </c>
      <c r="V2" s="70" t="str">
        <f>TRIM(CONCATENATE(K2," - ",AA2," - ",U2))</f>
        <v>SUK-1 - MIO - Shadab Naz</v>
      </c>
      <c r="W2" s="70" t="s">
        <v>5481</v>
      </c>
      <c r="X2" s="164" t="s">
        <v>5484</v>
      </c>
      <c r="Y2" s="70" t="s">
        <v>774</v>
      </c>
      <c r="Z2" s="70" t="s">
        <v>1170</v>
      </c>
      <c r="AA2" s="59" t="s">
        <v>19</v>
      </c>
      <c r="AB2" s="82" t="s">
        <v>1162</v>
      </c>
      <c r="AC2" s="70" t="s">
        <v>1171</v>
      </c>
      <c r="AD2" s="70" t="s">
        <v>1159</v>
      </c>
      <c r="AE2" s="59" t="s">
        <v>2877</v>
      </c>
      <c r="AF2" s="70" t="s">
        <v>5480</v>
      </c>
      <c r="AG2" s="70" t="s">
        <v>26</v>
      </c>
      <c r="AH2" s="108"/>
      <c r="AI2" t="b">
        <f>L2=O2</f>
        <v>0</v>
      </c>
    </row>
    <row r="3" spans="1:35" ht="14.4" customHeight="1" x14ac:dyDescent="0.3">
      <c r="A3" s="59" t="str">
        <f t="shared" ref="A3:A77" si="1">T3</f>
        <v>SUK01-PHR-MIO-02</v>
      </c>
      <c r="B3" s="59" t="s">
        <v>1216</v>
      </c>
      <c r="C3" s="59" t="s">
        <v>1985</v>
      </c>
      <c r="D3" s="59" t="s">
        <v>1171</v>
      </c>
      <c r="E3" s="59" t="s">
        <v>17</v>
      </c>
      <c r="F3" s="59" t="s">
        <v>1166</v>
      </c>
      <c r="G3" s="59" t="s">
        <v>5638</v>
      </c>
      <c r="H3" s="59" t="s">
        <v>1218</v>
      </c>
      <c r="I3" s="59" t="s">
        <v>4901</v>
      </c>
      <c r="J3" s="59" t="s">
        <v>2860</v>
      </c>
      <c r="K3" s="59" t="s">
        <v>5627</v>
      </c>
      <c r="L3" s="59" t="s">
        <v>779</v>
      </c>
      <c r="M3" s="59" t="str">
        <f t="shared" si="0"/>
        <v>E-00673</v>
      </c>
      <c r="N3" s="82" t="s">
        <v>4686</v>
      </c>
      <c r="O3" s="59" t="s">
        <v>2440</v>
      </c>
      <c r="P3" s="162" t="str">
        <f>CONCATENATE(O3,"@gspharma.com")</f>
        <v>0311205@gspharma.com</v>
      </c>
      <c r="Q3" s="59" t="s">
        <v>2440</v>
      </c>
      <c r="R3" s="59" t="s">
        <v>34</v>
      </c>
      <c r="S3" s="59" t="s">
        <v>825</v>
      </c>
      <c r="T3" s="59" t="s">
        <v>2872</v>
      </c>
      <c r="U3" s="70" t="s">
        <v>37</v>
      </c>
      <c r="V3" s="70" t="str">
        <f t="shared" ref="V3:V66" si="2">TRIM(CONCATENATE(K3," - ",AA3," - ",U3))</f>
        <v>SUK-1 - MIO - Hafeez Ahmed Mughal</v>
      </c>
      <c r="W3" s="70" t="s">
        <v>5482</v>
      </c>
      <c r="X3" s="164" t="s">
        <v>5485</v>
      </c>
      <c r="Y3" s="70" t="s">
        <v>774</v>
      </c>
      <c r="Z3" s="70" t="s">
        <v>1170</v>
      </c>
      <c r="AA3" s="70" t="s">
        <v>19</v>
      </c>
      <c r="AB3" s="82" t="s">
        <v>1162</v>
      </c>
      <c r="AC3" s="70" t="s">
        <v>1171</v>
      </c>
      <c r="AD3" s="70" t="s">
        <v>1159</v>
      </c>
      <c r="AE3" s="59" t="s">
        <v>2877</v>
      </c>
      <c r="AF3" s="70" t="s">
        <v>5480</v>
      </c>
      <c r="AG3" s="70" t="s">
        <v>26</v>
      </c>
      <c r="AH3" s="108"/>
      <c r="AI3" t="b">
        <f t="shared" ref="AI3:AI65" si="3">L3=O3</f>
        <v>0</v>
      </c>
    </row>
    <row r="4" spans="1:35" ht="14.4" customHeight="1" x14ac:dyDescent="0.3">
      <c r="A4" s="59" t="str">
        <f t="shared" si="1"/>
        <v>SUK01-PHR-MIO-03</v>
      </c>
      <c r="B4" s="59" t="s">
        <v>1216</v>
      </c>
      <c r="C4" s="59" t="s">
        <v>1985</v>
      </c>
      <c r="D4" s="59" t="s">
        <v>1171</v>
      </c>
      <c r="E4" s="59" t="s">
        <v>17</v>
      </c>
      <c r="F4" s="59" t="s">
        <v>1166</v>
      </c>
      <c r="G4" s="59" t="s">
        <v>5638</v>
      </c>
      <c r="H4" s="59" t="s">
        <v>1218</v>
      </c>
      <c r="I4" s="59" t="s">
        <v>4901</v>
      </c>
      <c r="J4" s="59" t="s">
        <v>2860</v>
      </c>
      <c r="K4" s="59" t="s">
        <v>5627</v>
      </c>
      <c r="L4" s="82" t="s">
        <v>4443</v>
      </c>
      <c r="M4" s="82" t="str">
        <f t="shared" si="0"/>
        <v>E-01301</v>
      </c>
      <c r="N4" s="82" t="s">
        <v>4686</v>
      </c>
      <c r="O4" s="59" t="s">
        <v>2441</v>
      </c>
      <c r="P4" s="162" t="str">
        <f>CONCATENATE(O4,"@gspharma.com")</f>
        <v>0311207@gspharma.com</v>
      </c>
      <c r="Q4" s="59" t="s">
        <v>2441</v>
      </c>
      <c r="R4" s="59" t="s">
        <v>36</v>
      </c>
      <c r="S4" s="59" t="s">
        <v>826</v>
      </c>
      <c r="T4" s="59" t="s">
        <v>2873</v>
      </c>
      <c r="U4" s="62" t="s">
        <v>5478</v>
      </c>
      <c r="V4" s="70" t="str">
        <f t="shared" si="2"/>
        <v>SUK-1 - MIO - Zulfiqar Ahmed</v>
      </c>
      <c r="W4" s="62" t="s">
        <v>63</v>
      </c>
      <c r="X4" s="165" t="s">
        <v>5486</v>
      </c>
      <c r="Y4" s="62" t="s">
        <v>774</v>
      </c>
      <c r="Z4" s="62" t="s">
        <v>1170</v>
      </c>
      <c r="AA4" s="70" t="s">
        <v>19</v>
      </c>
      <c r="AB4" s="82" t="s">
        <v>1162</v>
      </c>
      <c r="AC4" s="70" t="s">
        <v>1171</v>
      </c>
      <c r="AD4" s="70" t="s">
        <v>1159</v>
      </c>
      <c r="AE4" s="59" t="s">
        <v>2877</v>
      </c>
      <c r="AF4" s="70" t="s">
        <v>5480</v>
      </c>
      <c r="AG4" s="70" t="s">
        <v>26</v>
      </c>
      <c r="AH4" s="108"/>
      <c r="AI4" t="b">
        <f t="shared" si="3"/>
        <v>0</v>
      </c>
    </row>
    <row r="5" spans="1:35" ht="14.4" customHeight="1" x14ac:dyDescent="0.3">
      <c r="A5" s="59" t="str">
        <f t="shared" si="1"/>
        <v>SUK01-PHR-MIO-04</v>
      </c>
      <c r="B5" s="59" t="s">
        <v>1216</v>
      </c>
      <c r="C5" s="59" t="s">
        <v>1985</v>
      </c>
      <c r="D5" s="59" t="s">
        <v>1171</v>
      </c>
      <c r="E5" s="59" t="s">
        <v>17</v>
      </c>
      <c r="F5" s="59" t="s">
        <v>1166</v>
      </c>
      <c r="G5" s="59" t="s">
        <v>5638</v>
      </c>
      <c r="H5" s="59" t="s">
        <v>1218</v>
      </c>
      <c r="I5" s="59" t="s">
        <v>4901</v>
      </c>
      <c r="J5" s="59" t="s">
        <v>2860</v>
      </c>
      <c r="K5" s="59" t="s">
        <v>5627</v>
      </c>
      <c r="L5" s="59" t="s">
        <v>5483</v>
      </c>
      <c r="M5" s="59" t="str">
        <f t="shared" si="0"/>
        <v>E-01361</v>
      </c>
      <c r="N5" s="82" t="s">
        <v>4686</v>
      </c>
      <c r="O5" s="82" t="s">
        <v>2442</v>
      </c>
      <c r="P5" s="162" t="str">
        <f>CONCATENATE(O5,"@gspharma.com")</f>
        <v>0311208@gspharma.com</v>
      </c>
      <c r="Q5" s="59" t="s">
        <v>2442</v>
      </c>
      <c r="R5" s="59" t="s">
        <v>58</v>
      </c>
      <c r="S5" s="59" t="s">
        <v>3293</v>
      </c>
      <c r="T5" s="59" t="s">
        <v>2874</v>
      </c>
      <c r="U5" s="70" t="s">
        <v>5479</v>
      </c>
      <c r="V5" s="70" t="str">
        <f t="shared" si="2"/>
        <v>SUK-1 - MIO - Sajjad Mughri</v>
      </c>
      <c r="W5" s="70" t="s">
        <v>226</v>
      </c>
      <c r="X5" s="164" t="s">
        <v>5487</v>
      </c>
      <c r="Y5" s="70" t="s">
        <v>774</v>
      </c>
      <c r="Z5" s="70" t="s">
        <v>1170</v>
      </c>
      <c r="AA5" s="70" t="s">
        <v>19</v>
      </c>
      <c r="AB5" s="82" t="s">
        <v>1162</v>
      </c>
      <c r="AC5" s="70" t="s">
        <v>1171</v>
      </c>
      <c r="AD5" s="70" t="s">
        <v>1159</v>
      </c>
      <c r="AE5" s="59" t="s">
        <v>2877</v>
      </c>
      <c r="AF5" s="70" t="s">
        <v>5480</v>
      </c>
      <c r="AG5" s="70" t="s">
        <v>26</v>
      </c>
      <c r="AH5" s="108"/>
      <c r="AI5" t="b">
        <f t="shared" si="3"/>
        <v>0</v>
      </c>
    </row>
    <row r="6" spans="1:35" ht="14.4" customHeight="1" x14ac:dyDescent="0.3">
      <c r="A6" s="59" t="str">
        <f t="shared" si="1"/>
        <v>SUK01-PHR-MIO-05</v>
      </c>
      <c r="B6" s="59" t="s">
        <v>1216</v>
      </c>
      <c r="C6" s="59" t="s">
        <v>1985</v>
      </c>
      <c r="D6" s="59" t="s">
        <v>1171</v>
      </c>
      <c r="E6" s="59" t="s">
        <v>17</v>
      </c>
      <c r="F6" s="59" t="s">
        <v>1166</v>
      </c>
      <c r="G6" s="59" t="s">
        <v>5638</v>
      </c>
      <c r="H6" s="59" t="s">
        <v>1218</v>
      </c>
      <c r="I6" s="59" t="s">
        <v>4901</v>
      </c>
      <c r="J6" s="59" t="s">
        <v>2860</v>
      </c>
      <c r="K6" s="59" t="s">
        <v>5627</v>
      </c>
      <c r="L6" s="82" t="s">
        <v>2438</v>
      </c>
      <c r="M6" s="59" t="str">
        <f t="shared" si="0"/>
        <v>0311203</v>
      </c>
      <c r="N6" s="82" t="s">
        <v>4686</v>
      </c>
      <c r="O6" s="82" t="s">
        <v>2438</v>
      </c>
      <c r="P6" s="162" t="str">
        <f>CONCATENATE(O6,"@gspharma.com")</f>
        <v>0311203@gspharma.com</v>
      </c>
      <c r="Q6" s="59" t="s">
        <v>2442</v>
      </c>
      <c r="R6" s="59" t="s">
        <v>4368</v>
      </c>
      <c r="S6" s="59" t="s">
        <v>4369</v>
      </c>
      <c r="T6" s="59" t="s">
        <v>5477</v>
      </c>
      <c r="U6" s="70" t="s">
        <v>5512</v>
      </c>
      <c r="V6" s="70" t="str">
        <f t="shared" si="2"/>
        <v>SUK-1 - MIO - Ikhtiar Ahmed</v>
      </c>
      <c r="W6" s="70" t="s">
        <v>32</v>
      </c>
      <c r="X6" s="164" t="s">
        <v>774</v>
      </c>
      <c r="Y6" s="70" t="s">
        <v>774</v>
      </c>
      <c r="Z6" s="70" t="s">
        <v>1170</v>
      </c>
      <c r="AA6" s="70" t="s">
        <v>19</v>
      </c>
      <c r="AB6" s="82" t="s">
        <v>1162</v>
      </c>
      <c r="AC6" s="70" t="s">
        <v>1171</v>
      </c>
      <c r="AD6" s="70" t="s">
        <v>1159</v>
      </c>
      <c r="AE6" s="59" t="s">
        <v>2877</v>
      </c>
      <c r="AF6" s="70" t="s">
        <v>5480</v>
      </c>
      <c r="AG6" s="70" t="s">
        <v>26</v>
      </c>
      <c r="AH6" s="108"/>
      <c r="AI6" t="s">
        <v>5609</v>
      </c>
    </row>
    <row r="7" spans="1:35" ht="14.4" customHeight="1" x14ac:dyDescent="0.3">
      <c r="A7" s="59" t="str">
        <f t="shared" si="1"/>
        <v>SUK01-PHR-MIO-00</v>
      </c>
      <c r="B7" s="59" t="s">
        <v>1216</v>
      </c>
      <c r="C7" s="59" t="s">
        <v>1985</v>
      </c>
      <c r="D7" s="59" t="s">
        <v>1171</v>
      </c>
      <c r="E7" s="59" t="s">
        <v>17</v>
      </c>
      <c r="F7" s="59" t="s">
        <v>1166</v>
      </c>
      <c r="G7" s="59" t="s">
        <v>5638</v>
      </c>
      <c r="H7" s="59" t="s">
        <v>1218</v>
      </c>
      <c r="I7" s="59" t="s">
        <v>4901</v>
      </c>
      <c r="J7" s="59" t="s">
        <v>2860</v>
      </c>
      <c r="K7" s="59" t="s">
        <v>5627</v>
      </c>
      <c r="L7" s="82" t="s">
        <v>2998</v>
      </c>
      <c r="M7" s="82" t="str">
        <f t="shared" si="0"/>
        <v>0311209</v>
      </c>
      <c r="N7" s="82" t="s">
        <v>4686</v>
      </c>
      <c r="O7" s="59" t="s">
        <v>2998</v>
      </c>
      <c r="P7" s="162" t="s">
        <v>3591</v>
      </c>
      <c r="Q7" s="59" t="s">
        <v>2998</v>
      </c>
      <c r="R7" s="59" t="s">
        <v>4381</v>
      </c>
      <c r="S7" s="59" t="s">
        <v>774</v>
      </c>
      <c r="T7" s="59" t="s">
        <v>2876</v>
      </c>
      <c r="U7" s="70" t="s">
        <v>5640</v>
      </c>
      <c r="V7" s="70" t="str">
        <f t="shared" si="2"/>
        <v>SUK-1 - MIO - Unmapped</v>
      </c>
      <c r="W7" s="70" t="s">
        <v>26</v>
      </c>
      <c r="X7" s="164" t="s">
        <v>774</v>
      </c>
      <c r="Y7" s="70" t="s">
        <v>774</v>
      </c>
      <c r="Z7" s="70" t="s">
        <v>1170</v>
      </c>
      <c r="AA7" s="70" t="s">
        <v>19</v>
      </c>
      <c r="AB7" s="82" t="s">
        <v>1162</v>
      </c>
      <c r="AC7" s="70" t="s">
        <v>1171</v>
      </c>
      <c r="AD7" s="70" t="s">
        <v>1159</v>
      </c>
      <c r="AE7" s="59" t="s">
        <v>2877</v>
      </c>
      <c r="AF7" s="70" t="s">
        <v>5480</v>
      </c>
      <c r="AG7" s="70" t="s">
        <v>26</v>
      </c>
      <c r="AH7" s="108" t="s">
        <v>5606</v>
      </c>
      <c r="AI7" t="b">
        <f t="shared" si="3"/>
        <v>1</v>
      </c>
    </row>
    <row r="8" spans="1:35" ht="14.4" hidden="1" customHeight="1" x14ac:dyDescent="0.3">
      <c r="A8" s="59" t="str">
        <f t="shared" si="1"/>
        <v>SUK01-PHR-ASM-01</v>
      </c>
      <c r="B8" s="59" t="s">
        <v>1216</v>
      </c>
      <c r="C8" s="59" t="s">
        <v>1985</v>
      </c>
      <c r="D8" s="59" t="s">
        <v>1171</v>
      </c>
      <c r="E8" s="59" t="s">
        <v>17</v>
      </c>
      <c r="F8" s="59" t="s">
        <v>1166</v>
      </c>
      <c r="G8" s="59" t="s">
        <v>5638</v>
      </c>
      <c r="H8" s="59" t="s">
        <v>1218</v>
      </c>
      <c r="I8" s="59" t="s">
        <v>4901</v>
      </c>
      <c r="J8" s="59" t="s">
        <v>2860</v>
      </c>
      <c r="K8" s="59" t="s">
        <v>5627</v>
      </c>
      <c r="L8" s="59" t="s">
        <v>5489</v>
      </c>
      <c r="M8" s="59" t="str">
        <f t="shared" si="0"/>
        <v>E-01326</v>
      </c>
      <c r="N8" s="82" t="s">
        <v>4686</v>
      </c>
      <c r="O8" s="59" t="s">
        <v>2688</v>
      </c>
      <c r="P8" s="162" t="str">
        <f>CONCATENATE(O8,"@gspharma.com")</f>
        <v>03120@gspharma.com</v>
      </c>
      <c r="Q8" s="59" t="s">
        <v>2688</v>
      </c>
      <c r="R8" s="59" t="str">
        <f>_xlfn.CONCAT(AA8,"-",J8)</f>
        <v>ASM-Sukkur-1</v>
      </c>
      <c r="S8" s="59" t="s">
        <v>774</v>
      </c>
      <c r="T8" s="59" t="s">
        <v>2877</v>
      </c>
      <c r="U8" s="70" t="s">
        <v>5480</v>
      </c>
      <c r="V8" s="70" t="str">
        <f t="shared" si="2"/>
        <v>SUK-1 - ASM - Asif Ali Mehar</v>
      </c>
      <c r="W8" s="70" t="s">
        <v>26</v>
      </c>
      <c r="X8" s="164" t="s">
        <v>5488</v>
      </c>
      <c r="Y8" s="70" t="s">
        <v>774</v>
      </c>
      <c r="Z8" s="70" t="s">
        <v>1219</v>
      </c>
      <c r="AA8" s="70" t="s">
        <v>1028</v>
      </c>
      <c r="AB8" s="82" t="s">
        <v>3414</v>
      </c>
      <c r="AC8" s="70" t="s">
        <v>1171</v>
      </c>
      <c r="AD8" s="70" t="s">
        <v>1159</v>
      </c>
      <c r="AE8" s="59" t="s">
        <v>1742</v>
      </c>
      <c r="AF8" s="70" t="s">
        <v>4424</v>
      </c>
      <c r="AG8" s="70" t="s">
        <v>18</v>
      </c>
      <c r="AH8" s="108" t="s">
        <v>5607</v>
      </c>
      <c r="AI8" t="b">
        <f t="shared" si="3"/>
        <v>0</v>
      </c>
    </row>
    <row r="9" spans="1:35" ht="14.4" customHeight="1" x14ac:dyDescent="0.3">
      <c r="A9" s="59" t="str">
        <f t="shared" si="1"/>
        <v>HYD01-PHR-MIO-01</v>
      </c>
      <c r="B9" s="59" t="s">
        <v>1216</v>
      </c>
      <c r="C9" s="59" t="s">
        <v>1985</v>
      </c>
      <c r="D9" s="59" t="s">
        <v>1171</v>
      </c>
      <c r="E9" s="59" t="s">
        <v>17</v>
      </c>
      <c r="F9" s="59" t="s">
        <v>1166</v>
      </c>
      <c r="G9" s="59" t="s">
        <v>5638</v>
      </c>
      <c r="H9" s="59" t="s">
        <v>1195</v>
      </c>
      <c r="I9" s="59" t="s">
        <v>4901</v>
      </c>
      <c r="J9" s="59" t="s">
        <v>3136</v>
      </c>
      <c r="K9" s="59" t="s">
        <v>5618</v>
      </c>
      <c r="L9" s="59" t="s">
        <v>5346</v>
      </c>
      <c r="M9" s="59" t="str">
        <f t="shared" si="0"/>
        <v>E-01334</v>
      </c>
      <c r="N9" s="82" t="s">
        <v>4686</v>
      </c>
      <c r="O9" s="82" t="s">
        <v>4390</v>
      </c>
      <c r="P9" s="162" t="str">
        <f>CONCATENATE(O9,"@gspharma.com")</f>
        <v>0311002@gspharma.com</v>
      </c>
      <c r="Q9" s="82" t="s">
        <v>4391</v>
      </c>
      <c r="R9" s="59" t="s">
        <v>5337</v>
      </c>
      <c r="S9" s="59" t="s">
        <v>5338</v>
      </c>
      <c r="T9" s="59" t="s">
        <v>4375</v>
      </c>
      <c r="U9" s="62" t="s">
        <v>4389</v>
      </c>
      <c r="V9" s="70" t="str">
        <f t="shared" si="2"/>
        <v>HYD-1 - MIO - Fahad Mirza</v>
      </c>
      <c r="W9" s="70" t="s">
        <v>5343</v>
      </c>
      <c r="X9" s="164" t="s">
        <v>5348</v>
      </c>
      <c r="Y9" s="70" t="s">
        <v>774</v>
      </c>
      <c r="Z9" s="62" t="s">
        <v>1170</v>
      </c>
      <c r="AA9" s="70" t="s">
        <v>19</v>
      </c>
      <c r="AB9" s="82" t="s">
        <v>1162</v>
      </c>
      <c r="AC9" s="70" t="s">
        <v>1171</v>
      </c>
      <c r="AD9" s="70" t="s">
        <v>1159</v>
      </c>
      <c r="AE9" s="59" t="s">
        <v>4371</v>
      </c>
      <c r="AF9" s="70" t="s">
        <v>5342</v>
      </c>
      <c r="AG9" s="70" t="s">
        <v>26</v>
      </c>
      <c r="AH9" s="108"/>
      <c r="AI9" t="b">
        <f t="shared" si="3"/>
        <v>0</v>
      </c>
    </row>
    <row r="10" spans="1:35" ht="14.4" customHeight="1" x14ac:dyDescent="0.3">
      <c r="A10" s="59" t="str">
        <f t="shared" si="1"/>
        <v>HYD01-PHR-MIO-03</v>
      </c>
      <c r="B10" s="59" t="s">
        <v>1216</v>
      </c>
      <c r="C10" s="59" t="s">
        <v>1985</v>
      </c>
      <c r="D10" s="59" t="s">
        <v>1171</v>
      </c>
      <c r="E10" s="59" t="s">
        <v>17</v>
      </c>
      <c r="F10" s="59" t="s">
        <v>1166</v>
      </c>
      <c r="G10" s="59" t="s">
        <v>5638</v>
      </c>
      <c r="H10" s="59" t="s">
        <v>1195</v>
      </c>
      <c r="I10" s="59" t="s">
        <v>4901</v>
      </c>
      <c r="J10" s="59" t="s">
        <v>3136</v>
      </c>
      <c r="K10" s="59" t="s">
        <v>5618</v>
      </c>
      <c r="L10" s="82" t="s">
        <v>2443</v>
      </c>
      <c r="M10" s="59" t="str">
        <f t="shared" si="0"/>
        <v>0311201</v>
      </c>
      <c r="N10" s="82" t="s">
        <v>4686</v>
      </c>
      <c r="O10" s="82" t="s">
        <v>2443</v>
      </c>
      <c r="P10" s="162" t="str">
        <f>CONCATENATE(O10,"@gspharma.com")</f>
        <v>0311201@gspharma.com</v>
      </c>
      <c r="Q10" s="82" t="s">
        <v>4390</v>
      </c>
      <c r="R10" s="59" t="s">
        <v>27</v>
      </c>
      <c r="S10" s="59" t="s">
        <v>822</v>
      </c>
      <c r="T10" s="59" t="s">
        <v>4367</v>
      </c>
      <c r="U10" s="62" t="s">
        <v>5339</v>
      </c>
      <c r="V10" s="70" t="str">
        <f t="shared" si="2"/>
        <v>HYD-1 - MIO - Fayyad Ahmed</v>
      </c>
      <c r="W10" s="70" t="s">
        <v>461</v>
      </c>
      <c r="X10" s="164" t="s">
        <v>774</v>
      </c>
      <c r="Y10" s="70" t="s">
        <v>774</v>
      </c>
      <c r="Z10" s="62" t="s">
        <v>1170</v>
      </c>
      <c r="AA10" s="70" t="s">
        <v>19</v>
      </c>
      <c r="AB10" s="82" t="s">
        <v>1162</v>
      </c>
      <c r="AC10" s="70" t="s">
        <v>1171</v>
      </c>
      <c r="AD10" s="70" t="s">
        <v>1159</v>
      </c>
      <c r="AE10" s="59" t="s">
        <v>4371</v>
      </c>
      <c r="AF10" s="70" t="s">
        <v>5342</v>
      </c>
      <c r="AG10" s="70" t="s">
        <v>26</v>
      </c>
      <c r="AH10" s="108"/>
      <c r="AI10" t="s">
        <v>5609</v>
      </c>
    </row>
    <row r="11" spans="1:35" ht="14.4" customHeight="1" x14ac:dyDescent="0.3">
      <c r="A11" s="59" t="str">
        <f t="shared" si="1"/>
        <v>HYD01-PHR-MIO-04</v>
      </c>
      <c r="B11" s="59" t="s">
        <v>1216</v>
      </c>
      <c r="C11" s="59" t="s">
        <v>1985</v>
      </c>
      <c r="D11" s="59" t="s">
        <v>1171</v>
      </c>
      <c r="E11" s="59" t="s">
        <v>17</v>
      </c>
      <c r="F11" s="59" t="s">
        <v>1166</v>
      </c>
      <c r="G11" s="59" t="s">
        <v>5638</v>
      </c>
      <c r="H11" s="59" t="s">
        <v>1195</v>
      </c>
      <c r="I11" s="59" t="s">
        <v>4901</v>
      </c>
      <c r="J11" s="59" t="s">
        <v>3136</v>
      </c>
      <c r="K11" s="59" t="s">
        <v>5618</v>
      </c>
      <c r="L11" s="82" t="s">
        <v>2444</v>
      </c>
      <c r="M11" s="59" t="str">
        <f t="shared" si="0"/>
        <v>0311202</v>
      </c>
      <c r="N11" s="82" t="s">
        <v>4686</v>
      </c>
      <c r="O11" s="82" t="s">
        <v>2444</v>
      </c>
      <c r="P11" s="162" t="str">
        <f>CONCATENATE(O11,"@gspharma.com")</f>
        <v>0311202@gspharma.com</v>
      </c>
      <c r="Q11" s="59" t="s">
        <v>2443</v>
      </c>
      <c r="R11" s="59" t="s">
        <v>30</v>
      </c>
      <c r="S11" s="59" t="s">
        <v>823</v>
      </c>
      <c r="T11" s="59" t="s">
        <v>4366</v>
      </c>
      <c r="U11" s="62" t="s">
        <v>5340</v>
      </c>
      <c r="V11" s="70" t="str">
        <f t="shared" si="2"/>
        <v>HYD-1 - MIO - Shahrukh</v>
      </c>
      <c r="W11" s="62" t="s">
        <v>5344</v>
      </c>
      <c r="X11" s="165" t="s">
        <v>774</v>
      </c>
      <c r="Y11" s="62" t="s">
        <v>774</v>
      </c>
      <c r="Z11" s="62" t="s">
        <v>1170</v>
      </c>
      <c r="AA11" s="70" t="s">
        <v>19</v>
      </c>
      <c r="AB11" s="82" t="s">
        <v>1162</v>
      </c>
      <c r="AC11" s="70" t="s">
        <v>1171</v>
      </c>
      <c r="AD11" s="70" t="s">
        <v>1159</v>
      </c>
      <c r="AE11" s="59" t="s">
        <v>4371</v>
      </c>
      <c r="AF11" s="70" t="s">
        <v>5342</v>
      </c>
      <c r="AG11" s="70" t="s">
        <v>26</v>
      </c>
      <c r="AH11" s="108"/>
      <c r="AI11" t="s">
        <v>5609</v>
      </c>
    </row>
    <row r="12" spans="1:35" ht="14.4" customHeight="1" x14ac:dyDescent="0.3">
      <c r="A12" s="59" t="str">
        <f t="shared" si="1"/>
        <v>HYD01-PHR-MIO-02</v>
      </c>
      <c r="B12" s="59" t="s">
        <v>1216</v>
      </c>
      <c r="C12" s="59" t="s">
        <v>1985</v>
      </c>
      <c r="D12" s="59" t="s">
        <v>1171</v>
      </c>
      <c r="E12" s="59" t="s">
        <v>17</v>
      </c>
      <c r="F12" s="59" t="s">
        <v>1166</v>
      </c>
      <c r="G12" s="59" t="s">
        <v>5638</v>
      </c>
      <c r="H12" s="59" t="s">
        <v>1195</v>
      </c>
      <c r="I12" s="59" t="s">
        <v>4901</v>
      </c>
      <c r="J12" s="59" t="s">
        <v>3136</v>
      </c>
      <c r="K12" s="59" t="s">
        <v>5618</v>
      </c>
      <c r="L12" s="59" t="s">
        <v>5347</v>
      </c>
      <c r="M12" s="59" t="str">
        <f t="shared" si="0"/>
        <v>E-01346</v>
      </c>
      <c r="N12" s="82" t="s">
        <v>4686</v>
      </c>
      <c r="O12" s="82" t="s">
        <v>4391</v>
      </c>
      <c r="P12" s="162" t="str">
        <f>CONCATENATE(O12,"@gspharma.com")</f>
        <v>0311005@gspharma.com</v>
      </c>
      <c r="Q12" s="59" t="s">
        <v>2444</v>
      </c>
      <c r="R12" s="59" t="s">
        <v>4373</v>
      </c>
      <c r="S12" s="59" t="s">
        <v>4374</v>
      </c>
      <c r="T12" s="59" t="s">
        <v>4370</v>
      </c>
      <c r="U12" s="59" t="s">
        <v>5341</v>
      </c>
      <c r="V12" s="70" t="str">
        <f t="shared" si="2"/>
        <v>HYD-1 - MIO - Haris Khan</v>
      </c>
      <c r="W12" s="59" t="s">
        <v>5345</v>
      </c>
      <c r="X12" s="166" t="s">
        <v>5349</v>
      </c>
      <c r="Y12" s="59" t="s">
        <v>774</v>
      </c>
      <c r="Z12" s="62" t="s">
        <v>1170</v>
      </c>
      <c r="AA12" s="70" t="s">
        <v>19</v>
      </c>
      <c r="AB12" s="82" t="s">
        <v>1162</v>
      </c>
      <c r="AC12" s="70" t="s">
        <v>1171</v>
      </c>
      <c r="AD12" s="70" t="s">
        <v>1159</v>
      </c>
      <c r="AE12" s="59" t="s">
        <v>4371</v>
      </c>
      <c r="AF12" s="70" t="s">
        <v>5342</v>
      </c>
      <c r="AG12" s="70" t="s">
        <v>26</v>
      </c>
      <c r="AH12" s="108"/>
      <c r="AI12" t="b">
        <f t="shared" si="3"/>
        <v>0</v>
      </c>
    </row>
    <row r="13" spans="1:35" ht="14.4" customHeight="1" x14ac:dyDescent="0.3">
      <c r="A13" s="59" t="str">
        <f t="shared" si="1"/>
        <v>HYD01-PHR-MIO-00</v>
      </c>
      <c r="B13" s="59" t="s">
        <v>1216</v>
      </c>
      <c r="C13" s="59" t="s">
        <v>1985</v>
      </c>
      <c r="D13" s="59" t="s">
        <v>1171</v>
      </c>
      <c r="E13" s="59" t="s">
        <v>17</v>
      </c>
      <c r="F13" s="59" t="s">
        <v>1166</v>
      </c>
      <c r="G13" s="59" t="s">
        <v>5638</v>
      </c>
      <c r="H13" s="59" t="s">
        <v>1195</v>
      </c>
      <c r="I13" s="59" t="s">
        <v>4901</v>
      </c>
      <c r="J13" s="59" t="s">
        <v>3136</v>
      </c>
      <c r="K13" s="59" t="s">
        <v>5618</v>
      </c>
      <c r="L13" s="82" t="s">
        <v>4392</v>
      </c>
      <c r="M13" s="82" t="str">
        <f t="shared" si="0"/>
        <v>0311001</v>
      </c>
      <c r="N13" s="82" t="s">
        <v>4686</v>
      </c>
      <c r="O13" s="59" t="s">
        <v>4392</v>
      </c>
      <c r="P13" s="162" t="s">
        <v>4397</v>
      </c>
      <c r="Q13" s="59" t="s">
        <v>4392</v>
      </c>
      <c r="R13" s="59" t="s">
        <v>4454</v>
      </c>
      <c r="S13" s="59" t="s">
        <v>774</v>
      </c>
      <c r="T13" s="59" t="s">
        <v>4377</v>
      </c>
      <c r="U13" s="70" t="s">
        <v>5640</v>
      </c>
      <c r="V13" s="70" t="str">
        <f t="shared" si="2"/>
        <v>HYD-1 - MIO - Unmapped</v>
      </c>
      <c r="W13" s="70" t="s">
        <v>1803</v>
      </c>
      <c r="X13" s="164" t="s">
        <v>774</v>
      </c>
      <c r="Y13" s="70" t="s">
        <v>774</v>
      </c>
      <c r="Z13" s="70" t="s">
        <v>1170</v>
      </c>
      <c r="AA13" s="70" t="s">
        <v>19</v>
      </c>
      <c r="AB13" s="82" t="s">
        <v>1162</v>
      </c>
      <c r="AC13" s="70" t="s">
        <v>1171</v>
      </c>
      <c r="AD13" s="70" t="s">
        <v>1159</v>
      </c>
      <c r="AE13" s="59" t="s">
        <v>4371</v>
      </c>
      <c r="AF13" s="70" t="s">
        <v>5342</v>
      </c>
      <c r="AG13" s="70" t="s">
        <v>26</v>
      </c>
      <c r="AH13" s="108" t="s">
        <v>5606</v>
      </c>
      <c r="AI13" t="b">
        <f t="shared" si="3"/>
        <v>1</v>
      </c>
    </row>
    <row r="14" spans="1:35" ht="14.4" hidden="1" customHeight="1" x14ac:dyDescent="0.3">
      <c r="A14" s="59" t="str">
        <f t="shared" si="1"/>
        <v>HYD01-PHR-ASM-01</v>
      </c>
      <c r="B14" s="59" t="s">
        <v>1216</v>
      </c>
      <c r="C14" s="59" t="s">
        <v>1985</v>
      </c>
      <c r="D14" s="59" t="s">
        <v>1171</v>
      </c>
      <c r="E14" s="59" t="s">
        <v>17</v>
      </c>
      <c r="F14" s="59" t="s">
        <v>1166</v>
      </c>
      <c r="G14" s="59" t="s">
        <v>5638</v>
      </c>
      <c r="H14" s="59" t="s">
        <v>1195</v>
      </c>
      <c r="I14" s="59" t="s">
        <v>4901</v>
      </c>
      <c r="J14" s="59" t="s">
        <v>3136</v>
      </c>
      <c r="K14" s="59" t="s">
        <v>5618</v>
      </c>
      <c r="L14" s="59" t="s">
        <v>4429</v>
      </c>
      <c r="M14" s="59" t="str">
        <f t="shared" si="0"/>
        <v>E-01302</v>
      </c>
      <c r="N14" s="82" t="s">
        <v>4686</v>
      </c>
      <c r="O14" s="59" t="s">
        <v>4393</v>
      </c>
      <c r="P14" s="162" t="str">
        <f>CONCATENATE(O14,"@gspharma.com")</f>
        <v>03110@gspharma.com</v>
      </c>
      <c r="Q14" s="59" t="s">
        <v>4393</v>
      </c>
      <c r="R14" s="59" t="str">
        <f>_xlfn.CONCAT(AA14,"-",J14)</f>
        <v>ASM-Hyderabad-1</v>
      </c>
      <c r="S14" s="59" t="s">
        <v>774</v>
      </c>
      <c r="T14" s="59" t="s">
        <v>4371</v>
      </c>
      <c r="U14" s="70" t="s">
        <v>5342</v>
      </c>
      <c r="V14" s="70" t="str">
        <f t="shared" si="2"/>
        <v>HYD-1 - ASM - M. Usman Khan</v>
      </c>
      <c r="W14" s="70" t="s">
        <v>1803</v>
      </c>
      <c r="X14" s="164" t="s">
        <v>5350</v>
      </c>
      <c r="Y14" s="70" t="s">
        <v>774</v>
      </c>
      <c r="Z14" s="70" t="s">
        <v>1219</v>
      </c>
      <c r="AA14" s="70" t="s">
        <v>1028</v>
      </c>
      <c r="AB14" s="82" t="s">
        <v>3414</v>
      </c>
      <c r="AC14" s="70" t="s">
        <v>1171</v>
      </c>
      <c r="AD14" s="70" t="s">
        <v>1159</v>
      </c>
      <c r="AE14" s="59" t="s">
        <v>1742</v>
      </c>
      <c r="AF14" s="70" t="s">
        <v>4424</v>
      </c>
      <c r="AG14" s="70" t="s">
        <v>18</v>
      </c>
      <c r="AH14" s="108" t="s">
        <v>5607</v>
      </c>
      <c r="AI14" t="b">
        <f t="shared" si="3"/>
        <v>0</v>
      </c>
    </row>
    <row r="15" spans="1:35" ht="14.4" customHeight="1" x14ac:dyDescent="0.3">
      <c r="A15" s="59" t="str">
        <f t="shared" si="1"/>
        <v>KHI01-PHR-MIO-01</v>
      </c>
      <c r="B15" s="59" t="s">
        <v>1216</v>
      </c>
      <c r="C15" s="59" t="s">
        <v>1985</v>
      </c>
      <c r="D15" s="59" t="s">
        <v>1171</v>
      </c>
      <c r="E15" s="59" t="s">
        <v>17</v>
      </c>
      <c r="F15" s="59" t="s">
        <v>1166</v>
      </c>
      <c r="G15" s="59" t="s">
        <v>5638</v>
      </c>
      <c r="H15" s="59" t="s">
        <v>1171</v>
      </c>
      <c r="I15" s="59" t="s">
        <v>4901</v>
      </c>
      <c r="J15" s="59" t="s">
        <v>1212</v>
      </c>
      <c r="K15" s="59" t="s">
        <v>5620</v>
      </c>
      <c r="L15" s="82" t="s">
        <v>5490</v>
      </c>
      <c r="M15" s="59" t="str">
        <f t="shared" si="0"/>
        <v>E-01392</v>
      </c>
      <c r="N15" s="82" t="s">
        <v>4686</v>
      </c>
      <c r="O15" s="82" t="s">
        <v>2445</v>
      </c>
      <c r="P15" s="162" t="str">
        <f>CONCATENATE(O15,"@gspharma.com")</f>
        <v>0310001@gspharma.com</v>
      </c>
      <c r="Q15" s="59" t="s">
        <v>2445</v>
      </c>
      <c r="R15" s="59" t="s">
        <v>8</v>
      </c>
      <c r="S15" s="59" t="s">
        <v>818</v>
      </c>
      <c r="T15" s="59" t="s">
        <v>2010</v>
      </c>
      <c r="U15" s="70" t="s">
        <v>5395</v>
      </c>
      <c r="V15" s="70" t="str">
        <f t="shared" si="2"/>
        <v>KHI-1 - MIO - Usman Sajid</v>
      </c>
      <c r="W15" s="70" t="s">
        <v>5396</v>
      </c>
      <c r="X15" s="165" t="s">
        <v>774</v>
      </c>
      <c r="Y15" s="70" t="s">
        <v>774</v>
      </c>
      <c r="Z15" s="70" t="s">
        <v>1170</v>
      </c>
      <c r="AA15" s="70" t="s">
        <v>19</v>
      </c>
      <c r="AB15" s="82" t="s">
        <v>1162</v>
      </c>
      <c r="AC15" s="70" t="s">
        <v>1171</v>
      </c>
      <c r="AD15" s="70" t="s">
        <v>1159</v>
      </c>
      <c r="AE15" s="59" t="s">
        <v>2016</v>
      </c>
      <c r="AF15" s="70" t="s">
        <v>4586</v>
      </c>
      <c r="AG15" s="70" t="s">
        <v>18</v>
      </c>
      <c r="AH15" s="108"/>
      <c r="AI15" t="b">
        <f t="shared" si="3"/>
        <v>0</v>
      </c>
    </row>
    <row r="16" spans="1:35" ht="14.4" customHeight="1" x14ac:dyDescent="0.3">
      <c r="A16" s="59" t="str">
        <f t="shared" si="1"/>
        <v>KHI01-PHR-MIO-02</v>
      </c>
      <c r="B16" s="59" t="s">
        <v>1216</v>
      </c>
      <c r="C16" s="59" t="s">
        <v>1985</v>
      </c>
      <c r="D16" s="59" t="s">
        <v>1171</v>
      </c>
      <c r="E16" s="59" t="s">
        <v>17</v>
      </c>
      <c r="F16" s="59" t="s">
        <v>1166</v>
      </c>
      <c r="G16" s="59" t="s">
        <v>5638</v>
      </c>
      <c r="H16" s="59" t="s">
        <v>1171</v>
      </c>
      <c r="I16" s="59" t="s">
        <v>4901</v>
      </c>
      <c r="J16" s="59" t="s">
        <v>1212</v>
      </c>
      <c r="K16" s="59" t="s">
        <v>5620</v>
      </c>
      <c r="L16" s="59" t="s">
        <v>4491</v>
      </c>
      <c r="M16" s="59" t="str">
        <f t="shared" si="0"/>
        <v>E-01216</v>
      </c>
      <c r="N16" s="82" t="s">
        <v>4686</v>
      </c>
      <c r="O16" s="82" t="s">
        <v>2446</v>
      </c>
      <c r="P16" s="162" t="str">
        <f>CONCATENATE(O16,"@gspharma.com")</f>
        <v>0310002@gspharma.com</v>
      </c>
      <c r="Q16" s="59" t="s">
        <v>2446</v>
      </c>
      <c r="R16" s="59" t="s">
        <v>4</v>
      </c>
      <c r="S16" s="59" t="s">
        <v>816</v>
      </c>
      <c r="T16" s="59" t="s">
        <v>2011</v>
      </c>
      <c r="U16" s="70" t="s">
        <v>4487</v>
      </c>
      <c r="V16" s="70" t="str">
        <f t="shared" si="2"/>
        <v>KHI-1 - MIO - Saleem Ahmed Khan</v>
      </c>
      <c r="W16" s="70" t="s">
        <v>5397</v>
      </c>
      <c r="X16" s="164" t="s">
        <v>5400</v>
      </c>
      <c r="Y16" s="70" t="s">
        <v>774</v>
      </c>
      <c r="Z16" s="70" t="s">
        <v>1170</v>
      </c>
      <c r="AA16" s="70" t="s">
        <v>19</v>
      </c>
      <c r="AB16" s="82" t="s">
        <v>1162</v>
      </c>
      <c r="AC16" s="70" t="s">
        <v>1171</v>
      </c>
      <c r="AD16" s="70" t="s">
        <v>1159</v>
      </c>
      <c r="AE16" s="59" t="s">
        <v>2016</v>
      </c>
      <c r="AF16" s="70" t="s">
        <v>4586</v>
      </c>
      <c r="AG16" s="70" t="s">
        <v>18</v>
      </c>
      <c r="AH16" s="108"/>
      <c r="AI16" t="b">
        <f t="shared" si="3"/>
        <v>0</v>
      </c>
    </row>
    <row r="17" spans="1:35" ht="14.4" customHeight="1" x14ac:dyDescent="0.3">
      <c r="A17" s="59" t="str">
        <f t="shared" si="1"/>
        <v>KHI01-PHR-MIO-03</v>
      </c>
      <c r="B17" s="59" t="s">
        <v>1216</v>
      </c>
      <c r="C17" s="59" t="s">
        <v>1985</v>
      </c>
      <c r="D17" s="59" t="s">
        <v>1171</v>
      </c>
      <c r="E17" s="59" t="s">
        <v>17</v>
      </c>
      <c r="F17" s="59" t="s">
        <v>1166</v>
      </c>
      <c r="G17" s="59" t="s">
        <v>5638</v>
      </c>
      <c r="H17" s="59" t="s">
        <v>1171</v>
      </c>
      <c r="I17" s="59" t="s">
        <v>4901</v>
      </c>
      <c r="J17" s="59" t="s">
        <v>1212</v>
      </c>
      <c r="K17" s="59" t="s">
        <v>5620</v>
      </c>
      <c r="L17" s="59" t="s">
        <v>772</v>
      </c>
      <c r="M17" s="59" t="str">
        <f t="shared" si="0"/>
        <v>E-00775</v>
      </c>
      <c r="N17" s="82" t="s">
        <v>4686</v>
      </c>
      <c r="O17" s="59" t="s">
        <v>2447</v>
      </c>
      <c r="P17" s="162" t="str">
        <f>CONCATENATE(O17,"@gspharma.com")</f>
        <v>0310003@gspharma.com</v>
      </c>
      <c r="Q17" s="59" t="s">
        <v>2447</v>
      </c>
      <c r="R17" s="59" t="s">
        <v>6</v>
      </c>
      <c r="S17" s="59" t="s">
        <v>817</v>
      </c>
      <c r="T17" s="59" t="s">
        <v>2012</v>
      </c>
      <c r="U17" s="70" t="s">
        <v>7</v>
      </c>
      <c r="V17" s="70" t="str">
        <f t="shared" si="2"/>
        <v>KHI-1 - MIO - Raza Shabir</v>
      </c>
      <c r="W17" s="70" t="s">
        <v>5398</v>
      </c>
      <c r="X17" s="164" t="s">
        <v>5401</v>
      </c>
      <c r="Y17" s="70" t="s">
        <v>774</v>
      </c>
      <c r="Z17" s="70" t="s">
        <v>1170</v>
      </c>
      <c r="AA17" s="70" t="s">
        <v>19</v>
      </c>
      <c r="AB17" s="82" t="s">
        <v>1162</v>
      </c>
      <c r="AC17" s="70" t="s">
        <v>1171</v>
      </c>
      <c r="AD17" s="70" t="s">
        <v>1159</v>
      </c>
      <c r="AE17" s="59" t="s">
        <v>2016</v>
      </c>
      <c r="AF17" s="70" t="s">
        <v>4586</v>
      </c>
      <c r="AG17" s="70" t="s">
        <v>18</v>
      </c>
      <c r="AH17" s="108"/>
      <c r="AI17" t="b">
        <f t="shared" si="3"/>
        <v>0</v>
      </c>
    </row>
    <row r="18" spans="1:35" ht="14.4" customHeight="1" x14ac:dyDescent="0.3">
      <c r="A18" s="59" t="str">
        <f t="shared" si="1"/>
        <v>KHI01-PHR-MIO-04</v>
      </c>
      <c r="B18" s="59" t="s">
        <v>1216</v>
      </c>
      <c r="C18" s="59" t="s">
        <v>1985</v>
      </c>
      <c r="D18" s="59" t="s">
        <v>1171</v>
      </c>
      <c r="E18" s="59" t="s">
        <v>17</v>
      </c>
      <c r="F18" s="59" t="s">
        <v>1166</v>
      </c>
      <c r="G18" s="59" t="s">
        <v>5638</v>
      </c>
      <c r="H18" s="59" t="s">
        <v>1171</v>
      </c>
      <c r="I18" s="59" t="s">
        <v>4901</v>
      </c>
      <c r="J18" s="59" t="s">
        <v>1212</v>
      </c>
      <c r="K18" s="59" t="s">
        <v>5620</v>
      </c>
      <c r="L18" s="82" t="s">
        <v>4488</v>
      </c>
      <c r="M18" s="59" t="str">
        <f t="shared" si="0"/>
        <v>E-01192</v>
      </c>
      <c r="N18" s="82" t="s">
        <v>4686</v>
      </c>
      <c r="O18" s="82" t="s">
        <v>2448</v>
      </c>
      <c r="P18" s="162" t="str">
        <f>CONCATENATE(O18,"@gspharma.com")</f>
        <v>0310004@gspharma.com</v>
      </c>
      <c r="Q18" s="59" t="s">
        <v>2448</v>
      </c>
      <c r="R18" s="59" t="s">
        <v>11</v>
      </c>
      <c r="S18" s="59" t="s">
        <v>819</v>
      </c>
      <c r="T18" s="59" t="s">
        <v>2013</v>
      </c>
      <c r="U18" s="70" t="s">
        <v>4915</v>
      </c>
      <c r="V18" s="70" t="str">
        <f t="shared" si="2"/>
        <v>KHI-1 - MIO - M. Akhlaq Khan</v>
      </c>
      <c r="W18" s="70" t="s">
        <v>5399</v>
      </c>
      <c r="X18" s="164" t="s">
        <v>5402</v>
      </c>
      <c r="Y18" s="70" t="s">
        <v>774</v>
      </c>
      <c r="Z18" s="70" t="s">
        <v>1170</v>
      </c>
      <c r="AA18" s="70" t="s">
        <v>19</v>
      </c>
      <c r="AB18" s="82" t="s">
        <v>1162</v>
      </c>
      <c r="AC18" s="70" t="s">
        <v>1171</v>
      </c>
      <c r="AD18" s="70" t="s">
        <v>1159</v>
      </c>
      <c r="AE18" s="59" t="s">
        <v>2016</v>
      </c>
      <c r="AF18" s="70" t="s">
        <v>4586</v>
      </c>
      <c r="AG18" s="70" t="s">
        <v>18</v>
      </c>
      <c r="AH18" s="108"/>
      <c r="AI18" t="b">
        <f t="shared" si="3"/>
        <v>0</v>
      </c>
    </row>
    <row r="19" spans="1:35" ht="14.4" customHeight="1" x14ac:dyDescent="0.3">
      <c r="A19" s="59" t="str">
        <f t="shared" si="1"/>
        <v>KHI01-PHR-MIO-00</v>
      </c>
      <c r="B19" s="59" t="s">
        <v>1216</v>
      </c>
      <c r="C19" s="59" t="s">
        <v>1985</v>
      </c>
      <c r="D19" s="59" t="s">
        <v>1171</v>
      </c>
      <c r="E19" s="59" t="s">
        <v>17</v>
      </c>
      <c r="F19" s="59" t="s">
        <v>1166</v>
      </c>
      <c r="G19" s="59" t="s">
        <v>5638</v>
      </c>
      <c r="H19" s="59" t="s">
        <v>1171</v>
      </c>
      <c r="I19" s="59" t="s">
        <v>4901</v>
      </c>
      <c r="J19" s="59" t="s">
        <v>1212</v>
      </c>
      <c r="K19" s="59" t="s">
        <v>5620</v>
      </c>
      <c r="L19" s="82" t="s">
        <v>2991</v>
      </c>
      <c r="M19" s="82" t="str">
        <f t="shared" si="0"/>
        <v>0310007</v>
      </c>
      <c r="N19" s="82" t="s">
        <v>4686</v>
      </c>
      <c r="O19" s="59" t="s">
        <v>2991</v>
      </c>
      <c r="P19" s="162" t="s">
        <v>3598</v>
      </c>
      <c r="Q19" s="59" t="s">
        <v>2991</v>
      </c>
      <c r="R19" s="59" t="s">
        <v>5384</v>
      </c>
      <c r="S19" s="59" t="s">
        <v>774</v>
      </c>
      <c r="T19" s="59" t="s">
        <v>2009</v>
      </c>
      <c r="U19" s="70" t="s">
        <v>5640</v>
      </c>
      <c r="V19" s="70" t="str">
        <f t="shared" si="2"/>
        <v>KHI-1 - MIO - Unmapped</v>
      </c>
      <c r="W19" s="70" t="s">
        <v>1212</v>
      </c>
      <c r="X19" s="164" t="s">
        <v>774</v>
      </c>
      <c r="Y19" s="70" t="s">
        <v>774</v>
      </c>
      <c r="Z19" s="70" t="s">
        <v>1170</v>
      </c>
      <c r="AA19" s="70" t="s">
        <v>19</v>
      </c>
      <c r="AB19" s="82" t="s">
        <v>1162</v>
      </c>
      <c r="AC19" s="70" t="s">
        <v>1171</v>
      </c>
      <c r="AD19" s="70" t="s">
        <v>1159</v>
      </c>
      <c r="AE19" s="59" t="s">
        <v>2016</v>
      </c>
      <c r="AF19" s="70" t="s">
        <v>4586</v>
      </c>
      <c r="AG19" s="70" t="s">
        <v>18</v>
      </c>
      <c r="AH19" s="108" t="s">
        <v>5606</v>
      </c>
      <c r="AI19" t="b">
        <f t="shared" si="3"/>
        <v>1</v>
      </c>
    </row>
    <row r="20" spans="1:35" ht="14.4" hidden="1" customHeight="1" x14ac:dyDescent="0.3">
      <c r="A20" s="59" t="str">
        <f t="shared" si="1"/>
        <v>KHI01-PHR-ASM-01</v>
      </c>
      <c r="B20" s="59" t="s">
        <v>1216</v>
      </c>
      <c r="C20" s="59" t="s">
        <v>1985</v>
      </c>
      <c r="D20" s="59" t="s">
        <v>1171</v>
      </c>
      <c r="E20" s="59" t="s">
        <v>17</v>
      </c>
      <c r="F20" s="59" t="s">
        <v>1166</v>
      </c>
      <c r="G20" s="59" t="s">
        <v>5638</v>
      </c>
      <c r="H20" s="59" t="s">
        <v>1171</v>
      </c>
      <c r="I20" s="59" t="s">
        <v>4901</v>
      </c>
      <c r="J20" s="59" t="s">
        <v>1212</v>
      </c>
      <c r="K20" s="59" t="s">
        <v>5620</v>
      </c>
      <c r="L20" s="59" t="s">
        <v>775</v>
      </c>
      <c r="M20" s="59" t="str">
        <f t="shared" si="0"/>
        <v>E-00786</v>
      </c>
      <c r="N20" s="82" t="s">
        <v>4686</v>
      </c>
      <c r="O20" s="59" t="s">
        <v>2692</v>
      </c>
      <c r="P20" s="162" t="str">
        <f>CONCATENATE(O20,"@gspharma.com")</f>
        <v>03100@gspharma.com</v>
      </c>
      <c r="Q20" s="59" t="s">
        <v>2692</v>
      </c>
      <c r="R20" s="59" t="str">
        <f>_xlfn.CONCAT(AA20,"-",J20)</f>
        <v>ASM-Karachi-1</v>
      </c>
      <c r="S20" s="59" t="s">
        <v>774</v>
      </c>
      <c r="T20" s="59" t="s">
        <v>2016</v>
      </c>
      <c r="U20" s="70" t="s">
        <v>4586</v>
      </c>
      <c r="V20" s="70" t="str">
        <f t="shared" si="2"/>
        <v>KHI-1 - ASM - Yasir Ali</v>
      </c>
      <c r="W20" s="70" t="s">
        <v>18</v>
      </c>
      <c r="X20" s="164" t="s">
        <v>5403</v>
      </c>
      <c r="Y20" s="70" t="s">
        <v>774</v>
      </c>
      <c r="Z20" s="70" t="s">
        <v>1219</v>
      </c>
      <c r="AA20" s="70" t="s">
        <v>1028</v>
      </c>
      <c r="AB20" s="82" t="s">
        <v>3414</v>
      </c>
      <c r="AC20" s="70" t="s">
        <v>1171</v>
      </c>
      <c r="AD20" s="70" t="s">
        <v>1159</v>
      </c>
      <c r="AE20" s="59" t="s">
        <v>1742</v>
      </c>
      <c r="AF20" s="70" t="s">
        <v>4424</v>
      </c>
      <c r="AG20" s="70" t="s">
        <v>18</v>
      </c>
      <c r="AH20" s="108" t="s">
        <v>5607</v>
      </c>
      <c r="AI20" t="b">
        <f t="shared" si="3"/>
        <v>0</v>
      </c>
    </row>
    <row r="21" spans="1:35" ht="14.4" customHeight="1" x14ac:dyDescent="0.3">
      <c r="A21" s="59" t="str">
        <f t="shared" si="1"/>
        <v>KHI02-PHR-MIO-01</v>
      </c>
      <c r="B21" s="59" t="s">
        <v>1216</v>
      </c>
      <c r="C21" s="59" t="s">
        <v>1985</v>
      </c>
      <c r="D21" s="59" t="s">
        <v>1171</v>
      </c>
      <c r="E21" s="59" t="s">
        <v>17</v>
      </c>
      <c r="F21" s="59" t="s">
        <v>1166</v>
      </c>
      <c r="G21" s="59" t="s">
        <v>5638</v>
      </c>
      <c r="H21" s="59" t="s">
        <v>1170</v>
      </c>
      <c r="I21" s="59" t="s">
        <v>4901</v>
      </c>
      <c r="J21" s="59" t="s">
        <v>1215</v>
      </c>
      <c r="K21" s="59" t="s">
        <v>5621</v>
      </c>
      <c r="L21" s="82" t="s">
        <v>2449</v>
      </c>
      <c r="M21" s="59" t="str">
        <f t="shared" si="0"/>
        <v>0310005</v>
      </c>
      <c r="N21" s="82" t="s">
        <v>4686</v>
      </c>
      <c r="O21" s="82" t="s">
        <v>2449</v>
      </c>
      <c r="P21" s="162" t="str">
        <f>CONCATENATE(O21,"@gspharma.com")</f>
        <v>0310005@gspharma.com</v>
      </c>
      <c r="Q21" s="59" t="s">
        <v>2449</v>
      </c>
      <c r="R21" s="59" t="s">
        <v>12</v>
      </c>
      <c r="S21" s="59" t="s">
        <v>820</v>
      </c>
      <c r="T21" s="59" t="s">
        <v>5378</v>
      </c>
      <c r="U21" s="70" t="s">
        <v>5496</v>
      </c>
      <c r="V21" s="70" t="str">
        <f t="shared" si="2"/>
        <v>KHI-2 - MIO - Syed M. Raza</v>
      </c>
      <c r="W21" s="70" t="s">
        <v>5386</v>
      </c>
      <c r="X21" s="164" t="s">
        <v>774</v>
      </c>
      <c r="Y21" s="70" t="s">
        <v>774</v>
      </c>
      <c r="Z21" s="70" t="s">
        <v>1170</v>
      </c>
      <c r="AA21" s="70" t="s">
        <v>19</v>
      </c>
      <c r="AB21" s="82" t="s">
        <v>1162</v>
      </c>
      <c r="AC21" s="70" t="s">
        <v>1171</v>
      </c>
      <c r="AD21" s="70" t="s">
        <v>1159</v>
      </c>
      <c r="AE21" s="59" t="s">
        <v>5394</v>
      </c>
      <c r="AF21" s="70" t="s">
        <v>5385</v>
      </c>
      <c r="AG21" s="70" t="s">
        <v>18</v>
      </c>
      <c r="AH21" s="108"/>
      <c r="AI21" t="s">
        <v>5609</v>
      </c>
    </row>
    <row r="22" spans="1:35" ht="14.4" customHeight="1" x14ac:dyDescent="0.3">
      <c r="A22" s="59" t="str">
        <f t="shared" si="1"/>
        <v>KHI02-PHR-MIO-02</v>
      </c>
      <c r="B22" s="59" t="s">
        <v>1216</v>
      </c>
      <c r="C22" s="59" t="s">
        <v>1985</v>
      </c>
      <c r="D22" s="59" t="s">
        <v>1171</v>
      </c>
      <c r="E22" s="59" t="s">
        <v>17</v>
      </c>
      <c r="F22" s="59" t="s">
        <v>1166</v>
      </c>
      <c r="G22" s="59" t="s">
        <v>5638</v>
      </c>
      <c r="H22" s="59" t="s">
        <v>1170</v>
      </c>
      <c r="I22" s="59" t="s">
        <v>4901</v>
      </c>
      <c r="J22" s="59" t="s">
        <v>1215</v>
      </c>
      <c r="K22" s="59" t="s">
        <v>5621</v>
      </c>
      <c r="L22" s="82" t="s">
        <v>2450</v>
      </c>
      <c r="M22" s="59" t="str">
        <f t="shared" si="0"/>
        <v>0310006</v>
      </c>
      <c r="N22" s="82" t="s">
        <v>4686</v>
      </c>
      <c r="O22" s="82" t="s">
        <v>2450</v>
      </c>
      <c r="P22" s="162" t="str">
        <f>CONCATENATE(O22,"@gspharma.com")</f>
        <v>0310006@gspharma.com</v>
      </c>
      <c r="Q22" s="59" t="s">
        <v>2450</v>
      </c>
      <c r="R22" s="59" t="s">
        <v>14</v>
      </c>
      <c r="S22" s="59" t="s">
        <v>821</v>
      </c>
      <c r="T22" s="59" t="s">
        <v>5390</v>
      </c>
      <c r="U22" s="70" t="s">
        <v>5377</v>
      </c>
      <c r="V22" s="70" t="str">
        <f t="shared" si="2"/>
        <v>KHI-2 - MIO - Raza Qadri</v>
      </c>
      <c r="W22" s="70" t="s">
        <v>5387</v>
      </c>
      <c r="X22" s="164" t="s">
        <v>774</v>
      </c>
      <c r="Y22" s="70" t="s">
        <v>774</v>
      </c>
      <c r="Z22" s="70" t="s">
        <v>1170</v>
      </c>
      <c r="AA22" s="70" t="s">
        <v>19</v>
      </c>
      <c r="AB22" s="82" t="s">
        <v>1162</v>
      </c>
      <c r="AC22" s="70" t="s">
        <v>1171</v>
      </c>
      <c r="AD22" s="70" t="s">
        <v>1159</v>
      </c>
      <c r="AE22" s="59" t="s">
        <v>5394</v>
      </c>
      <c r="AF22" s="70" t="s">
        <v>5385</v>
      </c>
      <c r="AG22" s="70" t="s">
        <v>18</v>
      </c>
      <c r="AH22" s="108"/>
      <c r="AI22" t="s">
        <v>5609</v>
      </c>
    </row>
    <row r="23" spans="1:35" ht="14.4" customHeight="1" x14ac:dyDescent="0.3">
      <c r="A23" s="59" t="str">
        <f t="shared" si="1"/>
        <v>KHI02-PHR-MIO-03</v>
      </c>
      <c r="B23" s="59" t="s">
        <v>1216</v>
      </c>
      <c r="C23" s="59" t="s">
        <v>1985</v>
      </c>
      <c r="D23" s="59" t="s">
        <v>1171</v>
      </c>
      <c r="E23" s="59" t="s">
        <v>17</v>
      </c>
      <c r="F23" s="59" t="s">
        <v>1166</v>
      </c>
      <c r="G23" s="59" t="s">
        <v>5638</v>
      </c>
      <c r="H23" s="59" t="s">
        <v>1170</v>
      </c>
      <c r="I23" s="59" t="s">
        <v>4901</v>
      </c>
      <c r="J23" s="59" t="s">
        <v>1215</v>
      </c>
      <c r="K23" s="59" t="s">
        <v>5621</v>
      </c>
      <c r="L23" s="82" t="s">
        <v>5491</v>
      </c>
      <c r="M23" s="59" t="str">
        <f t="shared" si="0"/>
        <v>E-01401</v>
      </c>
      <c r="N23" s="82" t="s">
        <v>4686</v>
      </c>
      <c r="O23" s="82" t="s">
        <v>5497</v>
      </c>
      <c r="P23" s="162" t="str">
        <f>CONCATENATE(O23,"@gspharma.com")</f>
        <v>0320001@gspharma.com</v>
      </c>
      <c r="Q23" s="59" t="s">
        <v>2449</v>
      </c>
      <c r="R23" s="59" t="s">
        <v>5379</v>
      </c>
      <c r="S23" s="59" t="s">
        <v>5381</v>
      </c>
      <c r="T23" s="59" t="s">
        <v>5391</v>
      </c>
      <c r="U23" s="70" t="s">
        <v>3146</v>
      </c>
      <c r="V23" s="70" t="str">
        <f t="shared" si="2"/>
        <v>KHI-2 - MIO - Zain Ahmed</v>
      </c>
      <c r="W23" s="70" t="s">
        <v>5388</v>
      </c>
      <c r="X23" s="164" t="s">
        <v>774</v>
      </c>
      <c r="Y23" s="70" t="s">
        <v>774</v>
      </c>
      <c r="Z23" s="70" t="s">
        <v>1170</v>
      </c>
      <c r="AA23" s="70" t="s">
        <v>19</v>
      </c>
      <c r="AB23" s="82" t="s">
        <v>1162</v>
      </c>
      <c r="AC23" s="70" t="s">
        <v>1171</v>
      </c>
      <c r="AD23" s="70" t="s">
        <v>1159</v>
      </c>
      <c r="AE23" s="59" t="s">
        <v>5394</v>
      </c>
      <c r="AF23" s="70" t="s">
        <v>5385</v>
      </c>
      <c r="AG23" s="70" t="s">
        <v>18</v>
      </c>
      <c r="AH23" s="108"/>
      <c r="AI23" t="b">
        <f t="shared" si="3"/>
        <v>0</v>
      </c>
    </row>
    <row r="24" spans="1:35" ht="14.4" customHeight="1" x14ac:dyDescent="0.3">
      <c r="A24" s="59" t="str">
        <f t="shared" si="1"/>
        <v>KHI02-PHR-MIO-04</v>
      </c>
      <c r="B24" s="59" t="s">
        <v>1216</v>
      </c>
      <c r="C24" s="59" t="s">
        <v>1985</v>
      </c>
      <c r="D24" s="59" t="s">
        <v>1171</v>
      </c>
      <c r="E24" s="59" t="s">
        <v>17</v>
      </c>
      <c r="F24" s="59" t="s">
        <v>1166</v>
      </c>
      <c r="G24" s="59" t="s">
        <v>5638</v>
      </c>
      <c r="H24" s="59" t="s">
        <v>1170</v>
      </c>
      <c r="I24" s="59" t="s">
        <v>4901</v>
      </c>
      <c r="J24" s="59" t="s">
        <v>1215</v>
      </c>
      <c r="K24" s="59" t="s">
        <v>5621</v>
      </c>
      <c r="L24" s="82" t="s">
        <v>5498</v>
      </c>
      <c r="M24" s="59" t="str">
        <f t="shared" si="0"/>
        <v>0320002</v>
      </c>
      <c r="N24" s="82" t="s">
        <v>4686</v>
      </c>
      <c r="O24" s="82" t="s">
        <v>5498</v>
      </c>
      <c r="P24" s="162" t="str">
        <f>CONCATENATE(O24,"@gspharma.com")</f>
        <v>0320002@gspharma.com</v>
      </c>
      <c r="Q24" s="59" t="s">
        <v>2450</v>
      </c>
      <c r="R24" s="59" t="s">
        <v>5380</v>
      </c>
      <c r="S24" s="59" t="s">
        <v>5382</v>
      </c>
      <c r="T24" s="59" t="s">
        <v>5392</v>
      </c>
      <c r="U24" s="70" t="s">
        <v>5376</v>
      </c>
      <c r="V24" s="70" t="str">
        <f t="shared" si="2"/>
        <v>KHI-2 - MIO - Nazaqat</v>
      </c>
      <c r="W24" s="70" t="s">
        <v>5389</v>
      </c>
      <c r="X24" s="164" t="s">
        <v>774</v>
      </c>
      <c r="Y24" s="70" t="s">
        <v>774</v>
      </c>
      <c r="Z24" s="70" t="s">
        <v>1170</v>
      </c>
      <c r="AA24" s="70" t="s">
        <v>19</v>
      </c>
      <c r="AB24" s="82" t="s">
        <v>1162</v>
      </c>
      <c r="AC24" s="70" t="s">
        <v>1171</v>
      </c>
      <c r="AD24" s="70" t="s">
        <v>1159</v>
      </c>
      <c r="AE24" s="59" t="s">
        <v>5394</v>
      </c>
      <c r="AF24" s="70" t="s">
        <v>5385</v>
      </c>
      <c r="AG24" s="70" t="s">
        <v>18</v>
      </c>
      <c r="AH24" s="108"/>
      <c r="AI24" t="s">
        <v>5609</v>
      </c>
    </row>
    <row r="25" spans="1:35" ht="14.4" customHeight="1" x14ac:dyDescent="0.3">
      <c r="A25" s="59" t="str">
        <f t="shared" si="1"/>
        <v>KHI02-PHR-MIO-00</v>
      </c>
      <c r="B25" s="59" t="s">
        <v>1216</v>
      </c>
      <c r="C25" s="59" t="s">
        <v>1985</v>
      </c>
      <c r="D25" s="59" t="s">
        <v>1171</v>
      </c>
      <c r="E25" s="59" t="s">
        <v>17</v>
      </c>
      <c r="F25" s="59" t="s">
        <v>1166</v>
      </c>
      <c r="G25" s="59" t="s">
        <v>5638</v>
      </c>
      <c r="H25" s="59" t="s">
        <v>1170</v>
      </c>
      <c r="I25" s="59" t="s">
        <v>4901</v>
      </c>
      <c r="J25" s="59" t="s">
        <v>1215</v>
      </c>
      <c r="K25" s="59" t="s">
        <v>5621</v>
      </c>
      <c r="L25" s="82" t="s">
        <v>5499</v>
      </c>
      <c r="M25" s="82" t="str">
        <f t="shared" si="0"/>
        <v>0320003</v>
      </c>
      <c r="N25" s="82" t="s">
        <v>4686</v>
      </c>
      <c r="O25" s="82" t="s">
        <v>5499</v>
      </c>
      <c r="P25" s="162" t="s">
        <v>3598</v>
      </c>
      <c r="Q25" s="59" t="s">
        <v>2991</v>
      </c>
      <c r="R25" s="59" t="s">
        <v>5383</v>
      </c>
      <c r="S25" s="59" t="s">
        <v>774</v>
      </c>
      <c r="T25" s="59" t="s">
        <v>5393</v>
      </c>
      <c r="U25" s="70" t="s">
        <v>5640</v>
      </c>
      <c r="V25" s="70" t="str">
        <f t="shared" si="2"/>
        <v>KHI-2 - MIO - Unmapped</v>
      </c>
      <c r="W25" s="70" t="s">
        <v>1215</v>
      </c>
      <c r="X25" s="164" t="s">
        <v>774</v>
      </c>
      <c r="Y25" s="70" t="s">
        <v>774</v>
      </c>
      <c r="Z25" s="70" t="s">
        <v>1170</v>
      </c>
      <c r="AA25" s="70" t="s">
        <v>19</v>
      </c>
      <c r="AB25" s="82" t="s">
        <v>1162</v>
      </c>
      <c r="AC25" s="70" t="s">
        <v>1171</v>
      </c>
      <c r="AD25" s="70" t="s">
        <v>1159</v>
      </c>
      <c r="AE25" s="59" t="s">
        <v>5394</v>
      </c>
      <c r="AF25" s="70" t="s">
        <v>5385</v>
      </c>
      <c r="AG25" s="70" t="s">
        <v>18</v>
      </c>
      <c r="AH25" s="108" t="s">
        <v>5606</v>
      </c>
      <c r="AI25" t="b">
        <f t="shared" si="3"/>
        <v>1</v>
      </c>
    </row>
    <row r="26" spans="1:35" ht="14.4" hidden="1" customHeight="1" x14ac:dyDescent="0.3">
      <c r="A26" s="59" t="str">
        <f t="shared" si="1"/>
        <v>KHI02-PHR-ASM-01</v>
      </c>
      <c r="B26" s="59" t="s">
        <v>1216</v>
      </c>
      <c r="C26" s="59" t="s">
        <v>1985</v>
      </c>
      <c r="D26" s="59" t="s">
        <v>1171</v>
      </c>
      <c r="E26" s="59" t="s">
        <v>17</v>
      </c>
      <c r="F26" s="59" t="s">
        <v>1166</v>
      </c>
      <c r="G26" s="59" t="s">
        <v>5638</v>
      </c>
      <c r="H26" s="59" t="s">
        <v>1170</v>
      </c>
      <c r="I26" s="59" t="s">
        <v>4901</v>
      </c>
      <c r="J26" s="59" t="s">
        <v>1215</v>
      </c>
      <c r="K26" s="59" t="s">
        <v>5621</v>
      </c>
      <c r="L26" s="82" t="s">
        <v>5500</v>
      </c>
      <c r="M26" s="59" t="str">
        <f t="shared" si="0"/>
        <v>03200</v>
      </c>
      <c r="N26" s="82" t="s">
        <v>4686</v>
      </c>
      <c r="O26" s="82" t="s">
        <v>5500</v>
      </c>
      <c r="P26" s="162" t="str">
        <f>CONCATENATE(O26,"@gspharma.com")</f>
        <v>03200@gspharma.com</v>
      </c>
      <c r="Q26" s="59" t="s">
        <v>2692</v>
      </c>
      <c r="R26" s="59" t="str">
        <f>_xlfn.CONCAT(AA26,"-",J26)</f>
        <v>ASM-Karachi-2</v>
      </c>
      <c r="S26" s="59" t="s">
        <v>774</v>
      </c>
      <c r="T26" s="59" t="s">
        <v>5394</v>
      </c>
      <c r="U26" s="70" t="s">
        <v>5385</v>
      </c>
      <c r="V26" s="70" t="str">
        <f t="shared" si="2"/>
        <v>KHI-2 - ASM - Ahsan Rana</v>
      </c>
      <c r="W26" s="70" t="s">
        <v>18</v>
      </c>
      <c r="X26" s="164" t="s">
        <v>774</v>
      </c>
      <c r="Y26" s="70" t="s">
        <v>774</v>
      </c>
      <c r="Z26" s="70" t="s">
        <v>1219</v>
      </c>
      <c r="AA26" s="70" t="s">
        <v>1028</v>
      </c>
      <c r="AB26" s="82" t="s">
        <v>3414</v>
      </c>
      <c r="AC26" s="70" t="s">
        <v>1171</v>
      </c>
      <c r="AD26" s="70" t="s">
        <v>1159</v>
      </c>
      <c r="AE26" s="59" t="s">
        <v>1742</v>
      </c>
      <c r="AF26" s="70" t="s">
        <v>4424</v>
      </c>
      <c r="AG26" s="70" t="s">
        <v>18</v>
      </c>
      <c r="AH26" s="108" t="s">
        <v>5607</v>
      </c>
      <c r="AI26" t="s">
        <v>5609</v>
      </c>
    </row>
    <row r="27" spans="1:35" ht="14.4" customHeight="1" x14ac:dyDescent="0.3">
      <c r="A27" s="59" t="str">
        <f t="shared" si="1"/>
        <v>PSH02-PHR-MIO-01</v>
      </c>
      <c r="B27" s="59" t="s">
        <v>1216</v>
      </c>
      <c r="C27" s="59" t="s">
        <v>1985</v>
      </c>
      <c r="D27" s="59" t="s">
        <v>1217</v>
      </c>
      <c r="E27" s="59" t="s">
        <v>143</v>
      </c>
      <c r="F27" s="59" t="s">
        <v>1168</v>
      </c>
      <c r="G27" s="59" t="s">
        <v>5632</v>
      </c>
      <c r="H27" s="59" t="s">
        <v>3235</v>
      </c>
      <c r="I27" s="59" t="s">
        <v>4899</v>
      </c>
      <c r="J27" s="59" t="s">
        <v>3236</v>
      </c>
      <c r="K27" s="59" t="s">
        <v>5625</v>
      </c>
      <c r="L27" s="59" t="s">
        <v>813</v>
      </c>
      <c r="M27" s="59" t="str">
        <f t="shared" si="0"/>
        <v>E-00597</v>
      </c>
      <c r="N27" s="82" t="s">
        <v>4686</v>
      </c>
      <c r="O27" s="59" t="s">
        <v>2455</v>
      </c>
      <c r="P27" s="162" t="str">
        <f>CONCATENATE(O27,"@gspharma.com")</f>
        <v>0512005@gspharma.com</v>
      </c>
      <c r="Q27" s="59" t="s">
        <v>2451</v>
      </c>
      <c r="R27" s="59" t="s">
        <v>129</v>
      </c>
      <c r="S27" s="59" t="s">
        <v>861</v>
      </c>
      <c r="T27" s="59" t="s">
        <v>5454</v>
      </c>
      <c r="U27" s="70" t="s">
        <v>2931</v>
      </c>
      <c r="V27" s="70" t="str">
        <f t="shared" si="2"/>
        <v>PSH-2 - MIO - Mehran Shah</v>
      </c>
      <c r="W27" s="70" t="s">
        <v>5460</v>
      </c>
      <c r="X27" s="164" t="s">
        <v>5463</v>
      </c>
      <c r="Y27" s="70" t="s">
        <v>774</v>
      </c>
      <c r="Z27" s="70" t="s">
        <v>1170</v>
      </c>
      <c r="AA27" s="70" t="s">
        <v>19</v>
      </c>
      <c r="AB27" s="82" t="s">
        <v>1162</v>
      </c>
      <c r="AC27" s="70" t="s">
        <v>1171</v>
      </c>
      <c r="AD27" s="70" t="s">
        <v>1159</v>
      </c>
      <c r="AE27" s="59" t="s">
        <v>5458</v>
      </c>
      <c r="AF27" s="70" t="s">
        <v>5459</v>
      </c>
      <c r="AG27" s="70" t="s">
        <v>149</v>
      </c>
      <c r="AH27" s="108"/>
      <c r="AI27" t="b">
        <f t="shared" si="3"/>
        <v>0</v>
      </c>
    </row>
    <row r="28" spans="1:35" ht="14.4" customHeight="1" x14ac:dyDescent="0.3">
      <c r="A28" s="59" t="str">
        <f t="shared" si="1"/>
        <v>PSH02-PHR-MIO-02</v>
      </c>
      <c r="B28" s="59" t="s">
        <v>1216</v>
      </c>
      <c r="C28" s="59" t="s">
        <v>1985</v>
      </c>
      <c r="D28" s="59" t="s">
        <v>1217</v>
      </c>
      <c r="E28" s="59" t="s">
        <v>143</v>
      </c>
      <c r="F28" s="59" t="s">
        <v>1168</v>
      </c>
      <c r="G28" s="59" t="s">
        <v>5632</v>
      </c>
      <c r="H28" s="59" t="s">
        <v>3235</v>
      </c>
      <c r="I28" s="59" t="s">
        <v>4899</v>
      </c>
      <c r="J28" s="59" t="s">
        <v>3236</v>
      </c>
      <c r="K28" s="59" t="s">
        <v>5625</v>
      </c>
      <c r="L28" s="82" t="s">
        <v>5506</v>
      </c>
      <c r="M28" s="59" t="str">
        <f t="shared" si="0"/>
        <v>0614001</v>
      </c>
      <c r="N28" s="82" t="s">
        <v>4686</v>
      </c>
      <c r="O28" s="82" t="s">
        <v>5506</v>
      </c>
      <c r="P28" s="162" t="str">
        <f>CONCATENATE(O28,"@gspharma.com")</f>
        <v>0614001@gspharma.com</v>
      </c>
      <c r="Q28" s="59" t="s">
        <v>2452</v>
      </c>
      <c r="R28" s="59" t="s">
        <v>5449</v>
      </c>
      <c r="S28" s="59" t="s">
        <v>5451</v>
      </c>
      <c r="T28" s="59" t="s">
        <v>5455</v>
      </c>
      <c r="U28" s="70" t="s">
        <v>5505</v>
      </c>
      <c r="V28" s="70" t="str">
        <f t="shared" si="2"/>
        <v>PSH-2 - MIO - Mashood</v>
      </c>
      <c r="W28" s="70" t="s">
        <v>3088</v>
      </c>
      <c r="X28" s="70" t="s">
        <v>774</v>
      </c>
      <c r="Y28" s="70" t="s">
        <v>774</v>
      </c>
      <c r="Z28" s="70" t="s">
        <v>1170</v>
      </c>
      <c r="AA28" s="70" t="s">
        <v>19</v>
      </c>
      <c r="AB28" s="82" t="s">
        <v>1162</v>
      </c>
      <c r="AC28" s="70" t="s">
        <v>1171</v>
      </c>
      <c r="AD28" s="70" t="s">
        <v>1159</v>
      </c>
      <c r="AE28" s="59" t="s">
        <v>5458</v>
      </c>
      <c r="AF28" s="70" t="s">
        <v>5459</v>
      </c>
      <c r="AG28" s="70" t="s">
        <v>149</v>
      </c>
      <c r="AH28" s="108"/>
      <c r="AI28" t="s">
        <v>5609</v>
      </c>
    </row>
    <row r="29" spans="1:35" ht="14.4" customHeight="1" x14ac:dyDescent="0.3">
      <c r="A29" s="59" t="str">
        <f t="shared" si="1"/>
        <v>PSH02-PHR-MIO-03</v>
      </c>
      <c r="B29" s="59" t="s">
        <v>1216</v>
      </c>
      <c r="C29" s="59" t="s">
        <v>1985</v>
      </c>
      <c r="D29" s="59" t="s">
        <v>1217</v>
      </c>
      <c r="E29" s="59" t="s">
        <v>143</v>
      </c>
      <c r="F29" s="59" t="s">
        <v>1168</v>
      </c>
      <c r="G29" s="59" t="s">
        <v>5632</v>
      </c>
      <c r="H29" s="59" t="s">
        <v>3235</v>
      </c>
      <c r="I29" s="59" t="s">
        <v>4899</v>
      </c>
      <c r="J29" s="59" t="s">
        <v>3236</v>
      </c>
      <c r="K29" s="59" t="s">
        <v>5625</v>
      </c>
      <c r="L29" s="82" t="s">
        <v>5453</v>
      </c>
      <c r="M29" s="59" t="str">
        <f t="shared" si="0"/>
        <v>E-01383</v>
      </c>
      <c r="N29" s="82" t="s">
        <v>4686</v>
      </c>
      <c r="O29" s="82" t="s">
        <v>5507</v>
      </c>
      <c r="P29" s="162" t="str">
        <f>CONCATENATE(O29,"@gspharma.com")</f>
        <v>0614002@gspharma.com</v>
      </c>
      <c r="Q29" s="59" t="s">
        <v>2453</v>
      </c>
      <c r="R29" s="59" t="s">
        <v>5450</v>
      </c>
      <c r="S29" s="59" t="s">
        <v>5452</v>
      </c>
      <c r="T29" s="59" t="s">
        <v>5456</v>
      </c>
      <c r="U29" s="70" t="s">
        <v>5464</v>
      </c>
      <c r="V29" s="70" t="str">
        <f t="shared" si="2"/>
        <v>PSH-2 - MIO - Ibrar Ud Din</v>
      </c>
      <c r="W29" s="70" t="s">
        <v>5461</v>
      </c>
      <c r="X29" s="70" t="s">
        <v>774</v>
      </c>
      <c r="Y29" s="70" t="s">
        <v>774</v>
      </c>
      <c r="Z29" s="70" t="s">
        <v>1170</v>
      </c>
      <c r="AA29" s="70" t="s">
        <v>19</v>
      </c>
      <c r="AB29" s="82" t="s">
        <v>1162</v>
      </c>
      <c r="AC29" s="70" t="s">
        <v>1171</v>
      </c>
      <c r="AD29" s="70" t="s">
        <v>1159</v>
      </c>
      <c r="AE29" s="59" t="s">
        <v>5458</v>
      </c>
      <c r="AF29" s="70" t="s">
        <v>5459</v>
      </c>
      <c r="AG29" s="70" t="s">
        <v>149</v>
      </c>
      <c r="AH29" s="108"/>
      <c r="AI29" t="b">
        <f t="shared" si="3"/>
        <v>0</v>
      </c>
    </row>
    <row r="30" spans="1:35" ht="14.4" customHeight="1" x14ac:dyDescent="0.3">
      <c r="A30" s="59" t="str">
        <f>T30</f>
        <v>PSH02-PHR-MIO-00</v>
      </c>
      <c r="B30" s="59" t="s">
        <v>1216</v>
      </c>
      <c r="C30" s="59" t="s">
        <v>1985</v>
      </c>
      <c r="D30" s="59" t="s">
        <v>1217</v>
      </c>
      <c r="E30" s="59" t="s">
        <v>143</v>
      </c>
      <c r="F30" s="59" t="s">
        <v>1168</v>
      </c>
      <c r="G30" s="59" t="s">
        <v>5632</v>
      </c>
      <c r="H30" s="59" t="s">
        <v>3235</v>
      </c>
      <c r="I30" s="59" t="s">
        <v>4899</v>
      </c>
      <c r="J30" s="59" t="s">
        <v>3236</v>
      </c>
      <c r="K30" s="59" t="s">
        <v>5625</v>
      </c>
      <c r="L30" s="82" t="s">
        <v>5508</v>
      </c>
      <c r="M30" s="82" t="str">
        <f>L30</f>
        <v>0614003</v>
      </c>
      <c r="N30" s="82" t="s">
        <v>4686</v>
      </c>
      <c r="O30" s="82" t="s">
        <v>5508</v>
      </c>
      <c r="P30" s="162" t="s">
        <v>3604</v>
      </c>
      <c r="Q30" s="59" t="s">
        <v>2995</v>
      </c>
      <c r="R30" s="59" t="s">
        <v>5437</v>
      </c>
      <c r="S30" s="59" t="s">
        <v>774</v>
      </c>
      <c r="T30" s="59" t="s">
        <v>5457</v>
      </c>
      <c r="U30" s="70" t="s">
        <v>5640</v>
      </c>
      <c r="V30" s="70" t="str">
        <f t="shared" si="2"/>
        <v>PSH-2 - MIO - Unmapped</v>
      </c>
      <c r="W30" s="70" t="s">
        <v>3236</v>
      </c>
      <c r="X30" s="70" t="s">
        <v>774</v>
      </c>
      <c r="Y30" s="70" t="s">
        <v>774</v>
      </c>
      <c r="Z30" s="70" t="s">
        <v>1170</v>
      </c>
      <c r="AA30" s="70" t="s">
        <v>19</v>
      </c>
      <c r="AB30" s="82" t="s">
        <v>1162</v>
      </c>
      <c r="AC30" s="70" t="s">
        <v>1171</v>
      </c>
      <c r="AD30" s="70" t="s">
        <v>1159</v>
      </c>
      <c r="AE30" s="59" t="s">
        <v>5458</v>
      </c>
      <c r="AF30" s="70" t="s">
        <v>5459</v>
      </c>
      <c r="AG30" s="70" t="s">
        <v>149</v>
      </c>
      <c r="AH30" s="108" t="s">
        <v>5606</v>
      </c>
      <c r="AI30" t="b">
        <f t="shared" si="3"/>
        <v>1</v>
      </c>
    </row>
    <row r="31" spans="1:35" ht="14.4" hidden="1" customHeight="1" x14ac:dyDescent="0.3">
      <c r="A31" s="59" t="str">
        <f>T31</f>
        <v>PSH02-PHR-ASM-01</v>
      </c>
      <c r="B31" s="59" t="s">
        <v>1216</v>
      </c>
      <c r="C31" s="59" t="s">
        <v>1985</v>
      </c>
      <c r="D31" s="59" t="s">
        <v>1217</v>
      </c>
      <c r="E31" s="59" t="s">
        <v>143</v>
      </c>
      <c r="F31" s="59" t="s">
        <v>1168</v>
      </c>
      <c r="G31" s="59" t="s">
        <v>5632</v>
      </c>
      <c r="H31" s="59" t="s">
        <v>3235</v>
      </c>
      <c r="I31" s="59" t="s">
        <v>4899</v>
      </c>
      <c r="J31" s="59" t="s">
        <v>3236</v>
      </c>
      <c r="K31" s="59" t="s">
        <v>5625</v>
      </c>
      <c r="L31" s="82" t="s">
        <v>5509</v>
      </c>
      <c r="M31" s="59" t="str">
        <f>L31</f>
        <v>06140</v>
      </c>
      <c r="N31" s="82" t="s">
        <v>4686</v>
      </c>
      <c r="O31" s="82" t="s">
        <v>5509</v>
      </c>
      <c r="P31" s="162" t="str">
        <f t="shared" ref="P31:P36" si="4">CONCATENATE(O31,"@gspharma.com")</f>
        <v>06140@gspharma.com</v>
      </c>
      <c r="Q31" s="59" t="s">
        <v>2693</v>
      </c>
      <c r="R31" s="59" t="str">
        <f>_xlfn.CONCAT(AA31,"-",J31)</f>
        <v>ASM-Peshawar-2</v>
      </c>
      <c r="S31" s="59" t="s">
        <v>774</v>
      </c>
      <c r="T31" s="59" t="s">
        <v>5458</v>
      </c>
      <c r="U31" s="70" t="s">
        <v>5459</v>
      </c>
      <c r="V31" s="70" t="str">
        <f t="shared" si="2"/>
        <v>PSH-2 - ASM - M. Ali</v>
      </c>
      <c r="W31" s="70" t="s">
        <v>5462</v>
      </c>
      <c r="X31" s="70" t="s">
        <v>774</v>
      </c>
      <c r="Y31" s="70" t="s">
        <v>774</v>
      </c>
      <c r="Z31" s="70" t="s">
        <v>1219</v>
      </c>
      <c r="AA31" s="70" t="s">
        <v>1028</v>
      </c>
      <c r="AB31" s="82" t="s">
        <v>3414</v>
      </c>
      <c r="AC31" s="70" t="s">
        <v>1171</v>
      </c>
      <c r="AD31" s="70" t="s">
        <v>1159</v>
      </c>
      <c r="AE31" s="59" t="s">
        <v>1743</v>
      </c>
      <c r="AF31" s="70" t="s">
        <v>2907</v>
      </c>
      <c r="AG31" s="70" t="s">
        <v>67</v>
      </c>
      <c r="AH31" s="108" t="s">
        <v>5607</v>
      </c>
      <c r="AI31" t="s">
        <v>5609</v>
      </c>
    </row>
    <row r="32" spans="1:35" ht="14.4" customHeight="1" x14ac:dyDescent="0.3">
      <c r="A32" s="59" t="str">
        <f t="shared" si="1"/>
        <v>PSH01-PHR-MIO-01</v>
      </c>
      <c r="B32" s="59" t="s">
        <v>1216</v>
      </c>
      <c r="C32" s="59" t="s">
        <v>1985</v>
      </c>
      <c r="D32" s="59" t="s">
        <v>1217</v>
      </c>
      <c r="E32" s="59" t="s">
        <v>143</v>
      </c>
      <c r="F32" s="59" t="s">
        <v>1168</v>
      </c>
      <c r="G32" s="59" t="s">
        <v>5632</v>
      </c>
      <c r="H32" s="59" t="s">
        <v>2866</v>
      </c>
      <c r="I32" s="59" t="s">
        <v>4899</v>
      </c>
      <c r="J32" s="59" t="s">
        <v>2861</v>
      </c>
      <c r="K32" s="59" t="s">
        <v>5624</v>
      </c>
      <c r="L32" s="59" t="s">
        <v>810</v>
      </c>
      <c r="M32" s="59" t="str">
        <f t="shared" si="0"/>
        <v>E-00505</v>
      </c>
      <c r="N32" s="82" t="s">
        <v>4686</v>
      </c>
      <c r="O32" s="59" t="s">
        <v>2451</v>
      </c>
      <c r="P32" s="162" t="str">
        <f t="shared" si="4"/>
        <v>0512001@gspharma.com</v>
      </c>
      <c r="Q32" s="59" t="s">
        <v>2451</v>
      </c>
      <c r="R32" s="59" t="s">
        <v>120</v>
      </c>
      <c r="S32" s="59" t="s">
        <v>856</v>
      </c>
      <c r="T32" s="59" t="s">
        <v>2914</v>
      </c>
      <c r="U32" s="70" t="s">
        <v>2915</v>
      </c>
      <c r="V32" s="70" t="str">
        <f t="shared" si="2"/>
        <v>PSH-1 - MIO - Noman Khan</v>
      </c>
      <c r="W32" s="70" t="s">
        <v>5440</v>
      </c>
      <c r="X32" s="164" t="s">
        <v>5444</v>
      </c>
      <c r="Y32" s="70" t="s">
        <v>774</v>
      </c>
      <c r="Z32" s="70" t="s">
        <v>1170</v>
      </c>
      <c r="AA32" s="70" t="s">
        <v>19</v>
      </c>
      <c r="AB32" s="82" t="s">
        <v>1162</v>
      </c>
      <c r="AC32" s="70" t="s">
        <v>1171</v>
      </c>
      <c r="AD32" s="70" t="s">
        <v>1159</v>
      </c>
      <c r="AE32" s="59" t="s">
        <v>2922</v>
      </c>
      <c r="AF32" s="70" t="s">
        <v>5439</v>
      </c>
      <c r="AG32" s="70" t="s">
        <v>149</v>
      </c>
      <c r="AH32" s="108"/>
      <c r="AI32" t="b">
        <f t="shared" si="3"/>
        <v>0</v>
      </c>
    </row>
    <row r="33" spans="1:35" ht="14.4" customHeight="1" x14ac:dyDescent="0.3">
      <c r="A33" s="59" t="str">
        <f t="shared" si="1"/>
        <v>PSH01-PHR-MIO-02</v>
      </c>
      <c r="B33" s="59" t="s">
        <v>1216</v>
      </c>
      <c r="C33" s="59" t="s">
        <v>1985</v>
      </c>
      <c r="D33" s="59" t="s">
        <v>1217</v>
      </c>
      <c r="E33" s="59" t="s">
        <v>143</v>
      </c>
      <c r="F33" s="59" t="s">
        <v>1168</v>
      </c>
      <c r="G33" s="59" t="s">
        <v>5632</v>
      </c>
      <c r="H33" s="59" t="s">
        <v>2866</v>
      </c>
      <c r="I33" s="59" t="s">
        <v>4899</v>
      </c>
      <c r="J33" s="59" t="s">
        <v>2861</v>
      </c>
      <c r="K33" s="59" t="s">
        <v>5624</v>
      </c>
      <c r="L33" s="59" t="s">
        <v>811</v>
      </c>
      <c r="M33" s="59" t="str">
        <f t="shared" si="0"/>
        <v>E-00862</v>
      </c>
      <c r="N33" s="82" t="s">
        <v>4686</v>
      </c>
      <c r="O33" s="59" t="s">
        <v>2452</v>
      </c>
      <c r="P33" s="162" t="str">
        <f t="shared" si="4"/>
        <v>0512002@gspharma.com</v>
      </c>
      <c r="Q33" s="59" t="s">
        <v>2452</v>
      </c>
      <c r="R33" s="59" t="s">
        <v>122</v>
      </c>
      <c r="S33" s="59" t="s">
        <v>857</v>
      </c>
      <c r="T33" s="59" t="s">
        <v>2916</v>
      </c>
      <c r="U33" s="70" t="s">
        <v>123</v>
      </c>
      <c r="V33" s="70" t="str">
        <f t="shared" si="2"/>
        <v>PSH-1 - MIO - Rozia Bibi</v>
      </c>
      <c r="W33" s="70" t="s">
        <v>5441</v>
      </c>
      <c r="X33" s="164" t="s">
        <v>5445</v>
      </c>
      <c r="Y33" s="70" t="s">
        <v>774</v>
      </c>
      <c r="Z33" s="70" t="s">
        <v>1170</v>
      </c>
      <c r="AA33" s="70" t="s">
        <v>19</v>
      </c>
      <c r="AB33" s="82" t="s">
        <v>1162</v>
      </c>
      <c r="AC33" s="70" t="s">
        <v>1171</v>
      </c>
      <c r="AD33" s="70" t="s">
        <v>1159</v>
      </c>
      <c r="AE33" s="59" t="s">
        <v>2922</v>
      </c>
      <c r="AF33" s="70" t="s">
        <v>5439</v>
      </c>
      <c r="AG33" s="70" t="s">
        <v>149</v>
      </c>
      <c r="AH33" s="108"/>
      <c r="AI33" t="b">
        <f t="shared" si="3"/>
        <v>0</v>
      </c>
    </row>
    <row r="34" spans="1:35" ht="14.4" customHeight="1" x14ac:dyDescent="0.3">
      <c r="A34" s="59" t="str">
        <f t="shared" si="1"/>
        <v>PSH01-PHR-MIO-03</v>
      </c>
      <c r="B34" s="59" t="s">
        <v>1216</v>
      </c>
      <c r="C34" s="59" t="s">
        <v>1985</v>
      </c>
      <c r="D34" s="59" t="s">
        <v>1217</v>
      </c>
      <c r="E34" s="59" t="s">
        <v>143</v>
      </c>
      <c r="F34" s="59" t="s">
        <v>1168</v>
      </c>
      <c r="G34" s="59" t="s">
        <v>5632</v>
      </c>
      <c r="H34" s="59" t="s">
        <v>2866</v>
      </c>
      <c r="I34" s="59" t="s">
        <v>4899</v>
      </c>
      <c r="J34" s="59" t="s">
        <v>2861</v>
      </c>
      <c r="K34" s="59" t="s">
        <v>5624</v>
      </c>
      <c r="L34" s="82" t="s">
        <v>2456</v>
      </c>
      <c r="M34" s="59" t="str">
        <f t="shared" si="0"/>
        <v>0512006</v>
      </c>
      <c r="N34" s="82" t="s">
        <v>4686</v>
      </c>
      <c r="O34" s="82" t="s">
        <v>2456</v>
      </c>
      <c r="P34" s="162" t="str">
        <f t="shared" si="4"/>
        <v>0512006@gspharma.com</v>
      </c>
      <c r="Q34" s="59" t="s">
        <v>2453</v>
      </c>
      <c r="R34" s="59" t="s">
        <v>124</v>
      </c>
      <c r="S34" s="59" t="s">
        <v>858</v>
      </c>
      <c r="T34" s="59" t="s">
        <v>2917</v>
      </c>
      <c r="U34" s="70" t="s">
        <v>5641</v>
      </c>
      <c r="V34" s="70" t="str">
        <f t="shared" si="2"/>
        <v>PSH-1 - MIO - Vacant 03</v>
      </c>
      <c r="W34" s="70" t="s">
        <v>5442</v>
      </c>
      <c r="X34" s="164" t="s">
        <v>774</v>
      </c>
      <c r="Y34" s="70" t="s">
        <v>774</v>
      </c>
      <c r="Z34" s="70" t="s">
        <v>1170</v>
      </c>
      <c r="AA34" s="70" t="s">
        <v>19</v>
      </c>
      <c r="AB34" s="82" t="s">
        <v>1162</v>
      </c>
      <c r="AC34" s="70" t="s">
        <v>1171</v>
      </c>
      <c r="AD34" s="70" t="s">
        <v>1159</v>
      </c>
      <c r="AE34" s="59" t="s">
        <v>2922</v>
      </c>
      <c r="AF34" s="70" t="s">
        <v>5439</v>
      </c>
      <c r="AG34" s="70" t="s">
        <v>149</v>
      </c>
      <c r="AH34" s="108"/>
      <c r="AI34" t="s">
        <v>5609</v>
      </c>
    </row>
    <row r="35" spans="1:35" ht="14.4" customHeight="1" x14ac:dyDescent="0.3">
      <c r="A35" s="59" t="str">
        <f t="shared" si="1"/>
        <v>PSH01-PHR-MIO-04</v>
      </c>
      <c r="B35" s="59" t="s">
        <v>1216</v>
      </c>
      <c r="C35" s="59" t="s">
        <v>1985</v>
      </c>
      <c r="D35" s="59" t="s">
        <v>1217</v>
      </c>
      <c r="E35" s="59" t="s">
        <v>143</v>
      </c>
      <c r="F35" s="59" t="s">
        <v>1168</v>
      </c>
      <c r="G35" s="59" t="s">
        <v>5632</v>
      </c>
      <c r="H35" s="59" t="s">
        <v>2866</v>
      </c>
      <c r="I35" s="59" t="s">
        <v>4899</v>
      </c>
      <c r="J35" s="59" t="s">
        <v>2861</v>
      </c>
      <c r="K35" s="59" t="s">
        <v>5624</v>
      </c>
      <c r="L35" s="82" t="s">
        <v>2994</v>
      </c>
      <c r="M35" s="59" t="str">
        <f t="shared" si="0"/>
        <v>E-01093</v>
      </c>
      <c r="N35" s="82" t="s">
        <v>4686</v>
      </c>
      <c r="O35" s="59" t="s">
        <v>2454</v>
      </c>
      <c r="P35" s="162" t="str">
        <f t="shared" si="4"/>
        <v>0512004@gspharma.com</v>
      </c>
      <c r="Q35" s="59" t="s">
        <v>2454</v>
      </c>
      <c r="R35" s="59" t="s">
        <v>126</v>
      </c>
      <c r="S35" s="59" t="s">
        <v>859</v>
      </c>
      <c r="T35" s="59" t="s">
        <v>2919</v>
      </c>
      <c r="U35" s="70" t="s">
        <v>5438</v>
      </c>
      <c r="V35" s="70" t="str">
        <f t="shared" si="2"/>
        <v>PSH-1 - MIO - Ezzat ullah</v>
      </c>
      <c r="W35" s="70" t="s">
        <v>263</v>
      </c>
      <c r="X35" s="164" t="s">
        <v>5446</v>
      </c>
      <c r="Y35" s="70" t="s">
        <v>774</v>
      </c>
      <c r="Z35" s="70" t="s">
        <v>1170</v>
      </c>
      <c r="AA35" s="70" t="s">
        <v>19</v>
      </c>
      <c r="AB35" s="82" t="s">
        <v>1162</v>
      </c>
      <c r="AC35" s="70" t="s">
        <v>1171</v>
      </c>
      <c r="AD35" s="70" t="s">
        <v>1159</v>
      </c>
      <c r="AE35" s="59" t="s">
        <v>2922</v>
      </c>
      <c r="AF35" s="70" t="s">
        <v>5439</v>
      </c>
      <c r="AG35" s="70" t="s">
        <v>149</v>
      </c>
      <c r="AH35" s="108"/>
      <c r="AI35" t="b">
        <f t="shared" si="3"/>
        <v>0</v>
      </c>
    </row>
    <row r="36" spans="1:35" ht="14.4" customHeight="1" x14ac:dyDescent="0.3">
      <c r="A36" s="59" t="str">
        <f t="shared" si="1"/>
        <v>PSH01-PHR-MIO-05</v>
      </c>
      <c r="B36" s="59" t="s">
        <v>1216</v>
      </c>
      <c r="C36" s="59" t="s">
        <v>1985</v>
      </c>
      <c r="D36" s="59" t="s">
        <v>1217</v>
      </c>
      <c r="E36" s="59" t="s">
        <v>143</v>
      </c>
      <c r="F36" s="59" t="s">
        <v>1168</v>
      </c>
      <c r="G36" s="59" t="s">
        <v>5632</v>
      </c>
      <c r="H36" s="59" t="s">
        <v>2866</v>
      </c>
      <c r="I36" s="59" t="s">
        <v>4899</v>
      </c>
      <c r="J36" s="59" t="s">
        <v>2861</v>
      </c>
      <c r="K36" s="59" t="s">
        <v>5624</v>
      </c>
      <c r="L36" s="59" t="s">
        <v>812</v>
      </c>
      <c r="M36" s="59" t="str">
        <f t="shared" si="0"/>
        <v>E-00603</v>
      </c>
      <c r="N36" s="82" t="s">
        <v>4686</v>
      </c>
      <c r="O36" s="59" t="s">
        <v>2453</v>
      </c>
      <c r="P36" s="162" t="str">
        <f t="shared" si="4"/>
        <v>0512003@gspharma.com</v>
      </c>
      <c r="Q36" s="59" t="s">
        <v>2456</v>
      </c>
      <c r="R36" s="59" t="s">
        <v>127</v>
      </c>
      <c r="S36" s="59" t="s">
        <v>860</v>
      </c>
      <c r="T36" s="59" t="s">
        <v>2920</v>
      </c>
      <c r="U36" s="70" t="s">
        <v>125</v>
      </c>
      <c r="V36" s="70" t="str">
        <f t="shared" si="2"/>
        <v>PSH-1 - MIO - Mr. Ikram Khan</v>
      </c>
      <c r="W36" s="70" t="s">
        <v>5443</v>
      </c>
      <c r="X36" s="164" t="s">
        <v>5447</v>
      </c>
      <c r="Y36" s="70" t="s">
        <v>774</v>
      </c>
      <c r="Z36" s="70" t="s">
        <v>1170</v>
      </c>
      <c r="AA36" s="70" t="s">
        <v>19</v>
      </c>
      <c r="AB36" s="82" t="s">
        <v>1162</v>
      </c>
      <c r="AC36" s="70" t="s">
        <v>1171</v>
      </c>
      <c r="AD36" s="70" t="s">
        <v>1159</v>
      </c>
      <c r="AE36" s="59" t="s">
        <v>2922</v>
      </c>
      <c r="AF36" s="70" t="s">
        <v>5439</v>
      </c>
      <c r="AG36" s="70" t="s">
        <v>149</v>
      </c>
      <c r="AH36" s="108"/>
      <c r="AI36" t="b">
        <f t="shared" si="3"/>
        <v>0</v>
      </c>
    </row>
    <row r="37" spans="1:35" ht="14.4" customHeight="1" x14ac:dyDescent="0.3">
      <c r="A37" s="59" t="str">
        <f>T37</f>
        <v>PSH01-PHR-MIO-00</v>
      </c>
      <c r="B37" s="59" t="s">
        <v>1216</v>
      </c>
      <c r="C37" s="59" t="s">
        <v>1985</v>
      </c>
      <c r="D37" s="59" t="s">
        <v>1217</v>
      </c>
      <c r="E37" s="59" t="s">
        <v>143</v>
      </c>
      <c r="F37" s="59" t="s">
        <v>1168</v>
      </c>
      <c r="G37" s="59" t="s">
        <v>5632</v>
      </c>
      <c r="H37" s="59" t="s">
        <v>2866</v>
      </c>
      <c r="I37" s="59" t="s">
        <v>4899</v>
      </c>
      <c r="J37" s="59" t="s">
        <v>2861</v>
      </c>
      <c r="K37" s="59" t="s">
        <v>5624</v>
      </c>
      <c r="L37" s="82" t="s">
        <v>2995</v>
      </c>
      <c r="M37" s="82" t="str">
        <f>L37</f>
        <v>0512008</v>
      </c>
      <c r="N37" s="82" t="s">
        <v>4686</v>
      </c>
      <c r="O37" s="59" t="s">
        <v>2995</v>
      </c>
      <c r="P37" s="162" t="s">
        <v>3604</v>
      </c>
      <c r="Q37" s="59" t="s">
        <v>2995</v>
      </c>
      <c r="R37" s="59" t="s">
        <v>5437</v>
      </c>
      <c r="S37" s="59" t="s">
        <v>774</v>
      </c>
      <c r="T37" s="59" t="s">
        <v>2921</v>
      </c>
      <c r="U37" s="70" t="s">
        <v>5640</v>
      </c>
      <c r="V37" s="70" t="str">
        <f t="shared" si="2"/>
        <v>PSH-1 - MIO - Unmapped</v>
      </c>
      <c r="W37" s="70" t="s">
        <v>2861</v>
      </c>
      <c r="X37" s="164" t="s">
        <v>774</v>
      </c>
      <c r="Y37" s="70" t="s">
        <v>774</v>
      </c>
      <c r="Z37" s="70" t="s">
        <v>1170</v>
      </c>
      <c r="AA37" s="70" t="s">
        <v>19</v>
      </c>
      <c r="AB37" s="82" t="s">
        <v>1162</v>
      </c>
      <c r="AC37" s="70" t="s">
        <v>1171</v>
      </c>
      <c r="AD37" s="70" t="s">
        <v>1159</v>
      </c>
      <c r="AE37" s="59" t="s">
        <v>2922</v>
      </c>
      <c r="AF37" s="70" t="s">
        <v>5439</v>
      </c>
      <c r="AG37" s="70" t="s">
        <v>149</v>
      </c>
      <c r="AH37" s="108" t="s">
        <v>5606</v>
      </c>
      <c r="AI37" t="b">
        <f t="shared" si="3"/>
        <v>1</v>
      </c>
    </row>
    <row r="38" spans="1:35" ht="14.4" hidden="1" customHeight="1" x14ac:dyDescent="0.3">
      <c r="A38" s="59" t="str">
        <f>T38</f>
        <v>PSH01-PHR-ASM-01</v>
      </c>
      <c r="B38" s="59" t="s">
        <v>1216</v>
      </c>
      <c r="C38" s="59" t="s">
        <v>1985</v>
      </c>
      <c r="D38" s="59" t="s">
        <v>1217</v>
      </c>
      <c r="E38" s="59" t="s">
        <v>143</v>
      </c>
      <c r="F38" s="59" t="s">
        <v>1168</v>
      </c>
      <c r="G38" s="59" t="s">
        <v>5632</v>
      </c>
      <c r="H38" s="59" t="s">
        <v>2866</v>
      </c>
      <c r="I38" s="59" t="s">
        <v>4899</v>
      </c>
      <c r="J38" s="59" t="s">
        <v>2861</v>
      </c>
      <c r="K38" s="59" t="s">
        <v>5624</v>
      </c>
      <c r="L38" s="59" t="s">
        <v>1192</v>
      </c>
      <c r="M38" s="59" t="str">
        <f>L38</f>
        <v>P-00841</v>
      </c>
      <c r="N38" s="82" t="s">
        <v>4686</v>
      </c>
      <c r="O38" s="59" t="s">
        <v>2693</v>
      </c>
      <c r="P38" s="162" t="str">
        <f t="shared" ref="P38:P45" si="5">CONCATENATE(O38,"@gspharma.com")</f>
        <v>05120@gspharma.com</v>
      </c>
      <c r="Q38" s="59" t="s">
        <v>2693</v>
      </c>
      <c r="R38" s="59" t="str">
        <f>_xlfn.CONCAT(AA38,"-",J38)</f>
        <v>ASM-Peshawar-1</v>
      </c>
      <c r="S38" s="59" t="s">
        <v>774</v>
      </c>
      <c r="T38" s="59" t="s">
        <v>2922</v>
      </c>
      <c r="U38" s="70" t="s">
        <v>5439</v>
      </c>
      <c r="V38" s="70" t="str">
        <f t="shared" si="2"/>
        <v>PSH-1 - ASM - M. Farooq</v>
      </c>
      <c r="W38" s="70" t="s">
        <v>149</v>
      </c>
      <c r="X38" s="164" t="s">
        <v>5448</v>
      </c>
      <c r="Y38" s="70" t="s">
        <v>774</v>
      </c>
      <c r="Z38" s="70" t="s">
        <v>1219</v>
      </c>
      <c r="AA38" s="70" t="s">
        <v>1028</v>
      </c>
      <c r="AB38" s="82" t="s">
        <v>3414</v>
      </c>
      <c r="AC38" s="70" t="s">
        <v>1171</v>
      </c>
      <c r="AD38" s="70" t="s">
        <v>1159</v>
      </c>
      <c r="AE38" s="59" t="s">
        <v>1743</v>
      </c>
      <c r="AF38" s="70" t="s">
        <v>2907</v>
      </c>
      <c r="AG38" s="70" t="s">
        <v>67</v>
      </c>
      <c r="AH38" s="108" t="s">
        <v>5607</v>
      </c>
      <c r="AI38" t="b">
        <f t="shared" si="3"/>
        <v>0</v>
      </c>
    </row>
    <row r="39" spans="1:35" ht="14.4" customHeight="1" x14ac:dyDescent="0.3">
      <c r="A39" s="59" t="str">
        <f t="shared" si="1"/>
        <v>ISB01-PHR-MIO-01</v>
      </c>
      <c r="B39" s="59" t="s">
        <v>1216</v>
      </c>
      <c r="C39" s="59" t="s">
        <v>1985</v>
      </c>
      <c r="D39" s="59" t="s">
        <v>1217</v>
      </c>
      <c r="E39" s="59" t="s">
        <v>143</v>
      </c>
      <c r="F39" s="59" t="s">
        <v>1168</v>
      </c>
      <c r="G39" s="59" t="s">
        <v>5632</v>
      </c>
      <c r="H39" s="59" t="s">
        <v>2867</v>
      </c>
      <c r="I39" s="59" t="s">
        <v>144</v>
      </c>
      <c r="J39" s="59" t="s">
        <v>2862</v>
      </c>
      <c r="K39" s="59" t="s">
        <v>5619</v>
      </c>
      <c r="L39" s="59" t="s">
        <v>5355</v>
      </c>
      <c r="M39" s="59" t="str">
        <f t="shared" si="0"/>
        <v>E-01362</v>
      </c>
      <c r="N39" s="82" t="s">
        <v>4686</v>
      </c>
      <c r="O39" s="82" t="s">
        <v>2457</v>
      </c>
      <c r="P39" s="162" t="str">
        <f t="shared" si="5"/>
        <v>0511001@gspharma.com</v>
      </c>
      <c r="Q39" s="59" t="s">
        <v>2457</v>
      </c>
      <c r="R39" s="59" t="s">
        <v>110</v>
      </c>
      <c r="S39" s="59" t="s">
        <v>851</v>
      </c>
      <c r="T39" s="59" t="s">
        <v>2908</v>
      </c>
      <c r="U39" s="70" t="s">
        <v>5360</v>
      </c>
      <c r="V39" s="70" t="str">
        <f t="shared" si="2"/>
        <v>ISB-1 - MIO - Maswara Khalil</v>
      </c>
      <c r="W39" s="70" t="s">
        <v>5364</v>
      </c>
      <c r="X39" s="164" t="s">
        <v>5371</v>
      </c>
      <c r="Y39" s="70" t="s">
        <v>774</v>
      </c>
      <c r="Z39" s="70" t="s">
        <v>1170</v>
      </c>
      <c r="AA39" s="70" t="s">
        <v>19</v>
      </c>
      <c r="AB39" s="82" t="s">
        <v>1162</v>
      </c>
      <c r="AC39" s="70" t="s">
        <v>1171</v>
      </c>
      <c r="AD39" s="70" t="s">
        <v>1159</v>
      </c>
      <c r="AE39" s="59" t="s">
        <v>2913</v>
      </c>
      <c r="AF39" s="70" t="s">
        <v>5363</v>
      </c>
      <c r="AG39" s="70" t="s">
        <v>144</v>
      </c>
      <c r="AH39" s="108"/>
      <c r="AI39" t="b">
        <f t="shared" si="3"/>
        <v>0</v>
      </c>
    </row>
    <row r="40" spans="1:35" ht="14.4" customHeight="1" x14ac:dyDescent="0.3">
      <c r="A40" s="59" t="str">
        <f t="shared" si="1"/>
        <v>ISB01-PHR-MIO-02</v>
      </c>
      <c r="B40" s="59" t="s">
        <v>1216</v>
      </c>
      <c r="C40" s="59" t="s">
        <v>1985</v>
      </c>
      <c r="D40" s="59" t="s">
        <v>1217</v>
      </c>
      <c r="E40" s="59" t="s">
        <v>143</v>
      </c>
      <c r="F40" s="59" t="s">
        <v>1168</v>
      </c>
      <c r="G40" s="59" t="s">
        <v>5632</v>
      </c>
      <c r="H40" s="59" t="s">
        <v>2867</v>
      </c>
      <c r="I40" s="59" t="s">
        <v>144</v>
      </c>
      <c r="J40" s="59" t="s">
        <v>2862</v>
      </c>
      <c r="K40" s="59" t="s">
        <v>5619</v>
      </c>
      <c r="L40" s="82" t="s">
        <v>2458</v>
      </c>
      <c r="M40" s="59" t="str">
        <f t="shared" si="0"/>
        <v>0511002</v>
      </c>
      <c r="N40" s="82" t="s">
        <v>4686</v>
      </c>
      <c r="O40" s="82" t="s">
        <v>2458</v>
      </c>
      <c r="P40" s="162" t="str">
        <f t="shared" si="5"/>
        <v>0511002@gspharma.com</v>
      </c>
      <c r="Q40" s="59" t="s">
        <v>2458</v>
      </c>
      <c r="R40" s="59" t="s">
        <v>112</v>
      </c>
      <c r="S40" s="59" t="s">
        <v>852</v>
      </c>
      <c r="T40" s="59" t="s">
        <v>2910</v>
      </c>
      <c r="U40" s="70" t="s">
        <v>5642</v>
      </c>
      <c r="V40" s="70" t="str">
        <f t="shared" si="2"/>
        <v>ISB-1 - MIO - Vacant 02</v>
      </c>
      <c r="W40" s="70" t="s">
        <v>5365</v>
      </c>
      <c r="X40" s="165" t="s">
        <v>774</v>
      </c>
      <c r="Y40" s="70" t="s">
        <v>774</v>
      </c>
      <c r="Z40" s="70" t="s">
        <v>1170</v>
      </c>
      <c r="AA40" s="70" t="s">
        <v>19</v>
      </c>
      <c r="AB40" s="82" t="s">
        <v>1162</v>
      </c>
      <c r="AC40" s="70" t="s">
        <v>1171</v>
      </c>
      <c r="AD40" s="70" t="s">
        <v>1159</v>
      </c>
      <c r="AE40" s="59" t="s">
        <v>2913</v>
      </c>
      <c r="AF40" s="70" t="s">
        <v>5363</v>
      </c>
      <c r="AG40" s="70" t="s">
        <v>144</v>
      </c>
      <c r="AH40" s="108"/>
      <c r="AI40" t="s">
        <v>5609</v>
      </c>
    </row>
    <row r="41" spans="1:35" ht="14.4" customHeight="1" x14ac:dyDescent="0.3">
      <c r="A41" s="59" t="str">
        <f t="shared" si="1"/>
        <v>ISB01-PHR-MIO-03</v>
      </c>
      <c r="B41" s="59" t="s">
        <v>1216</v>
      </c>
      <c r="C41" s="59" t="s">
        <v>1985</v>
      </c>
      <c r="D41" s="59" t="s">
        <v>1217</v>
      </c>
      <c r="E41" s="59" t="s">
        <v>143</v>
      </c>
      <c r="F41" s="59" t="s">
        <v>1168</v>
      </c>
      <c r="G41" s="59" t="s">
        <v>5632</v>
      </c>
      <c r="H41" s="59" t="s">
        <v>2867</v>
      </c>
      <c r="I41" s="59" t="s">
        <v>144</v>
      </c>
      <c r="J41" s="59" t="s">
        <v>2862</v>
      </c>
      <c r="K41" s="59" t="s">
        <v>5619</v>
      </c>
      <c r="L41" s="82" t="s">
        <v>2459</v>
      </c>
      <c r="M41" s="59" t="str">
        <f t="shared" si="0"/>
        <v>0511003</v>
      </c>
      <c r="N41" s="82" t="s">
        <v>4686</v>
      </c>
      <c r="O41" s="82" t="s">
        <v>2459</v>
      </c>
      <c r="P41" s="162" t="str">
        <f t="shared" si="5"/>
        <v>0511003@gspharma.com</v>
      </c>
      <c r="Q41" s="59" t="s">
        <v>2460</v>
      </c>
      <c r="R41" s="59" t="s">
        <v>113</v>
      </c>
      <c r="S41" s="59" t="s">
        <v>853</v>
      </c>
      <c r="T41" s="59" t="s">
        <v>2911</v>
      </c>
      <c r="U41" s="70" t="s">
        <v>5641</v>
      </c>
      <c r="V41" s="70" t="str">
        <f t="shared" si="2"/>
        <v>ISB-1 - MIO - Vacant 03</v>
      </c>
      <c r="W41" s="70" t="s">
        <v>5366</v>
      </c>
      <c r="X41" s="165" t="s">
        <v>774</v>
      </c>
      <c r="Y41" s="70" t="s">
        <v>774</v>
      </c>
      <c r="Z41" s="70" t="s">
        <v>1170</v>
      </c>
      <c r="AA41" s="70" t="s">
        <v>19</v>
      </c>
      <c r="AB41" s="82" t="s">
        <v>1162</v>
      </c>
      <c r="AC41" s="70" t="s">
        <v>1171</v>
      </c>
      <c r="AD41" s="70" t="s">
        <v>1159</v>
      </c>
      <c r="AE41" s="59" t="s">
        <v>2913</v>
      </c>
      <c r="AF41" s="70" t="s">
        <v>5363</v>
      </c>
      <c r="AG41" s="70" t="s">
        <v>144</v>
      </c>
      <c r="AH41" s="108"/>
      <c r="AI41" t="s">
        <v>5609</v>
      </c>
    </row>
    <row r="42" spans="1:35" ht="14.4" customHeight="1" x14ac:dyDescent="0.3">
      <c r="A42" s="59" t="str">
        <f t="shared" si="1"/>
        <v>ISB01-PHR-MIO-04</v>
      </c>
      <c r="B42" s="59" t="s">
        <v>1216</v>
      </c>
      <c r="C42" s="59" t="s">
        <v>1985</v>
      </c>
      <c r="D42" s="59" t="s">
        <v>1217</v>
      </c>
      <c r="E42" s="59" t="s">
        <v>143</v>
      </c>
      <c r="F42" s="59" t="s">
        <v>1168</v>
      </c>
      <c r="G42" s="59" t="s">
        <v>5632</v>
      </c>
      <c r="H42" s="59" t="s">
        <v>2867</v>
      </c>
      <c r="I42" s="59" t="s">
        <v>144</v>
      </c>
      <c r="J42" s="59" t="s">
        <v>2862</v>
      </c>
      <c r="K42" s="59" t="s">
        <v>5619</v>
      </c>
      <c r="L42" s="59" t="s">
        <v>808</v>
      </c>
      <c r="M42" s="59" t="str">
        <f t="shared" si="0"/>
        <v>E-00847</v>
      </c>
      <c r="N42" s="82" t="s">
        <v>4686</v>
      </c>
      <c r="O42" s="59" t="s">
        <v>2460</v>
      </c>
      <c r="P42" s="162" t="str">
        <f t="shared" si="5"/>
        <v>0511004@gspharma.com</v>
      </c>
      <c r="Q42" s="59" t="s">
        <v>2460</v>
      </c>
      <c r="R42" s="59" t="s">
        <v>115</v>
      </c>
      <c r="S42" s="59" t="s">
        <v>854</v>
      </c>
      <c r="T42" s="59" t="s">
        <v>5356</v>
      </c>
      <c r="U42" s="70" t="s">
        <v>5361</v>
      </c>
      <c r="V42" s="70" t="str">
        <f t="shared" si="2"/>
        <v>ISB-1 - MIO - Ms. Bushra Alam</v>
      </c>
      <c r="W42" s="70" t="s">
        <v>5367</v>
      </c>
      <c r="X42" s="164" t="s">
        <v>5372</v>
      </c>
      <c r="Y42" s="70" t="s">
        <v>774</v>
      </c>
      <c r="Z42" s="70" t="s">
        <v>1170</v>
      </c>
      <c r="AA42" s="70" t="s">
        <v>19</v>
      </c>
      <c r="AB42" s="82" t="s">
        <v>1162</v>
      </c>
      <c r="AC42" s="70" t="s">
        <v>1171</v>
      </c>
      <c r="AD42" s="70" t="s">
        <v>1159</v>
      </c>
      <c r="AE42" s="59" t="s">
        <v>2913</v>
      </c>
      <c r="AF42" s="70" t="s">
        <v>5363</v>
      </c>
      <c r="AG42" s="70" t="s">
        <v>144</v>
      </c>
      <c r="AH42" s="108"/>
      <c r="AI42" t="b">
        <f t="shared" si="3"/>
        <v>0</v>
      </c>
    </row>
    <row r="43" spans="1:35" ht="14.4" customHeight="1" x14ac:dyDescent="0.3">
      <c r="A43" s="59" t="str">
        <f t="shared" si="1"/>
        <v>ISB01-PHR-MIO-05</v>
      </c>
      <c r="B43" s="59" t="s">
        <v>1216</v>
      </c>
      <c r="C43" s="59" t="s">
        <v>1985</v>
      </c>
      <c r="D43" s="59" t="s">
        <v>1217</v>
      </c>
      <c r="E43" s="59" t="s">
        <v>143</v>
      </c>
      <c r="F43" s="59" t="s">
        <v>1168</v>
      </c>
      <c r="G43" s="59" t="s">
        <v>5632</v>
      </c>
      <c r="H43" s="59" t="s">
        <v>2867</v>
      </c>
      <c r="I43" s="59" t="s">
        <v>144</v>
      </c>
      <c r="J43" s="59" t="s">
        <v>2862</v>
      </c>
      <c r="K43" s="59" t="s">
        <v>5619</v>
      </c>
      <c r="L43" s="59" t="s">
        <v>805</v>
      </c>
      <c r="M43" s="59" t="str">
        <f t="shared" si="0"/>
        <v>E-00658</v>
      </c>
      <c r="N43" s="82" t="s">
        <v>4686</v>
      </c>
      <c r="O43" s="59" t="s">
        <v>2483</v>
      </c>
      <c r="P43" s="162" t="str">
        <f t="shared" si="5"/>
        <v>0412005@gspharma.com</v>
      </c>
      <c r="Q43" s="59" t="s">
        <v>2460</v>
      </c>
      <c r="R43" s="59" t="s">
        <v>117</v>
      </c>
      <c r="S43" s="59" t="s">
        <v>855</v>
      </c>
      <c r="T43" s="59" t="s">
        <v>5357</v>
      </c>
      <c r="U43" s="70" t="s">
        <v>5362</v>
      </c>
      <c r="V43" s="70" t="str">
        <f t="shared" si="2"/>
        <v>ISB-1 - MIO - Furrukh Shahzad</v>
      </c>
      <c r="W43" s="70" t="s">
        <v>5368</v>
      </c>
      <c r="X43" s="164" t="s">
        <v>5373</v>
      </c>
      <c r="Y43" s="70" t="s">
        <v>774</v>
      </c>
      <c r="Z43" s="70" t="s">
        <v>1170</v>
      </c>
      <c r="AA43" s="70" t="s">
        <v>19</v>
      </c>
      <c r="AB43" s="82" t="s">
        <v>1162</v>
      </c>
      <c r="AC43" s="70" t="s">
        <v>1171</v>
      </c>
      <c r="AD43" s="70" t="s">
        <v>1159</v>
      </c>
      <c r="AE43" s="59" t="s">
        <v>2913</v>
      </c>
      <c r="AF43" s="70" t="s">
        <v>5363</v>
      </c>
      <c r="AG43" s="70" t="s">
        <v>144</v>
      </c>
      <c r="AH43" s="108"/>
      <c r="AI43" t="b">
        <f t="shared" si="3"/>
        <v>0</v>
      </c>
    </row>
    <row r="44" spans="1:35" ht="14.4" customHeight="1" x14ac:dyDescent="0.3">
      <c r="A44" s="59" t="str">
        <f t="shared" si="1"/>
        <v>ISB01-PHR-MIO-06</v>
      </c>
      <c r="B44" s="59" t="s">
        <v>1216</v>
      </c>
      <c r="C44" s="59" t="s">
        <v>1985</v>
      </c>
      <c r="D44" s="59" t="s">
        <v>1217</v>
      </c>
      <c r="E44" s="59" t="s">
        <v>143</v>
      </c>
      <c r="F44" s="59" t="s">
        <v>1168</v>
      </c>
      <c r="G44" s="59" t="s">
        <v>5632</v>
      </c>
      <c r="H44" s="59" t="s">
        <v>2867</v>
      </c>
      <c r="I44" s="59" t="s">
        <v>144</v>
      </c>
      <c r="J44" s="59" t="s">
        <v>2862</v>
      </c>
      <c r="K44" s="59" t="s">
        <v>5619</v>
      </c>
      <c r="L44" s="59" t="s">
        <v>2948</v>
      </c>
      <c r="M44" s="59" t="str">
        <f t="shared" si="0"/>
        <v>E-01109</v>
      </c>
      <c r="N44" s="82" t="s">
        <v>4686</v>
      </c>
      <c r="O44" s="59" t="s">
        <v>2461</v>
      </c>
      <c r="P44" s="162" t="str">
        <f t="shared" si="5"/>
        <v>0511005@gspharma.com</v>
      </c>
      <c r="Q44" s="59" t="s">
        <v>2460</v>
      </c>
      <c r="R44" s="59" t="s">
        <v>5351</v>
      </c>
      <c r="S44" s="59" t="s">
        <v>5353</v>
      </c>
      <c r="T44" s="59" t="s">
        <v>5358</v>
      </c>
      <c r="U44" s="70" t="s">
        <v>2947</v>
      </c>
      <c r="V44" s="70" t="str">
        <f t="shared" si="2"/>
        <v>ISB-1 - MIO - Khawar Abbas</v>
      </c>
      <c r="W44" s="70" t="s">
        <v>5369</v>
      </c>
      <c r="X44" s="164" t="s">
        <v>5374</v>
      </c>
      <c r="Y44" s="70" t="s">
        <v>774</v>
      </c>
      <c r="Z44" s="70" t="s">
        <v>1170</v>
      </c>
      <c r="AA44" s="70" t="s">
        <v>19</v>
      </c>
      <c r="AB44" s="82" t="s">
        <v>1162</v>
      </c>
      <c r="AC44" s="70" t="s">
        <v>1171</v>
      </c>
      <c r="AD44" s="70" t="s">
        <v>1159</v>
      </c>
      <c r="AE44" s="59" t="s">
        <v>2913</v>
      </c>
      <c r="AF44" s="70" t="s">
        <v>5363</v>
      </c>
      <c r="AG44" s="70" t="s">
        <v>144</v>
      </c>
      <c r="AH44" s="108"/>
      <c r="AI44" t="b">
        <f t="shared" si="3"/>
        <v>0</v>
      </c>
    </row>
    <row r="45" spans="1:35" ht="14.4" customHeight="1" x14ac:dyDescent="0.3">
      <c r="A45" s="59" t="str">
        <f t="shared" si="1"/>
        <v>ISB01-PHR-MIO-07</v>
      </c>
      <c r="B45" s="59" t="s">
        <v>1216</v>
      </c>
      <c r="C45" s="59" t="s">
        <v>1985</v>
      </c>
      <c r="D45" s="59" t="s">
        <v>1217</v>
      </c>
      <c r="E45" s="59" t="s">
        <v>143</v>
      </c>
      <c r="F45" s="59" t="s">
        <v>1168</v>
      </c>
      <c r="G45" s="59" t="s">
        <v>5632</v>
      </c>
      <c r="H45" s="59" t="s">
        <v>2867</v>
      </c>
      <c r="I45" s="59" t="s">
        <v>144</v>
      </c>
      <c r="J45" s="59" t="s">
        <v>2862</v>
      </c>
      <c r="K45" s="59" t="s">
        <v>5619</v>
      </c>
      <c r="L45" s="82" t="s">
        <v>2996</v>
      </c>
      <c r="M45" s="59" t="str">
        <f t="shared" si="0"/>
        <v>0511007</v>
      </c>
      <c r="N45" s="82" t="s">
        <v>4686</v>
      </c>
      <c r="O45" s="82" t="s">
        <v>2996</v>
      </c>
      <c r="P45" s="162" t="str">
        <f t="shared" si="5"/>
        <v>0511007@gspharma.com</v>
      </c>
      <c r="Q45" s="59" t="s">
        <v>2460</v>
      </c>
      <c r="R45" s="59" t="s">
        <v>5352</v>
      </c>
      <c r="S45" s="59" t="s">
        <v>5354</v>
      </c>
      <c r="T45" s="59" t="s">
        <v>5359</v>
      </c>
      <c r="U45" s="70" t="s">
        <v>5643</v>
      </c>
      <c r="V45" s="70" t="str">
        <f t="shared" si="2"/>
        <v>ISB-1 - MIO - Vacant 07</v>
      </c>
      <c r="W45" s="70" t="s">
        <v>5370</v>
      </c>
      <c r="X45" s="164" t="s">
        <v>774</v>
      </c>
      <c r="Y45" s="70" t="s">
        <v>774</v>
      </c>
      <c r="Z45" s="70" t="s">
        <v>1170</v>
      </c>
      <c r="AA45" s="70" t="s">
        <v>19</v>
      </c>
      <c r="AB45" s="82" t="s">
        <v>1162</v>
      </c>
      <c r="AC45" s="70" t="s">
        <v>1171</v>
      </c>
      <c r="AD45" s="70" t="s">
        <v>1159</v>
      </c>
      <c r="AE45" s="59" t="s">
        <v>2913</v>
      </c>
      <c r="AF45" s="70" t="s">
        <v>5363</v>
      </c>
      <c r="AG45" s="70" t="s">
        <v>144</v>
      </c>
      <c r="AH45" s="108"/>
      <c r="AI45" t="s">
        <v>5609</v>
      </c>
    </row>
    <row r="46" spans="1:35" ht="14.4" customHeight="1" x14ac:dyDescent="0.3">
      <c r="A46" s="59" t="str">
        <f t="shared" si="1"/>
        <v>ISB01-PHR-MIO-00</v>
      </c>
      <c r="B46" s="59" t="s">
        <v>1216</v>
      </c>
      <c r="C46" s="59" t="s">
        <v>1985</v>
      </c>
      <c r="D46" s="59" t="s">
        <v>1217</v>
      </c>
      <c r="E46" s="59" t="s">
        <v>143</v>
      </c>
      <c r="F46" s="59" t="s">
        <v>1168</v>
      </c>
      <c r="G46" s="59" t="s">
        <v>5632</v>
      </c>
      <c r="H46" s="59" t="s">
        <v>2867</v>
      </c>
      <c r="I46" s="59" t="s">
        <v>144</v>
      </c>
      <c r="J46" s="59" t="s">
        <v>2862</v>
      </c>
      <c r="K46" s="59" t="s">
        <v>5619</v>
      </c>
      <c r="L46" s="82" t="s">
        <v>2990</v>
      </c>
      <c r="M46" s="82" t="str">
        <f t="shared" si="0"/>
        <v>0511006</v>
      </c>
      <c r="N46" s="82" t="s">
        <v>4686</v>
      </c>
      <c r="O46" s="59" t="s">
        <v>2990</v>
      </c>
      <c r="P46" s="162" t="s">
        <v>3608</v>
      </c>
      <c r="Q46" s="59" t="s">
        <v>2990</v>
      </c>
      <c r="R46" s="59" t="s">
        <v>4457</v>
      </c>
      <c r="S46" s="59" t="s">
        <v>774</v>
      </c>
      <c r="T46" s="59" t="s">
        <v>2912</v>
      </c>
      <c r="U46" s="70" t="s">
        <v>5640</v>
      </c>
      <c r="V46" s="70" t="str">
        <f t="shared" si="2"/>
        <v>ISB-1 - MIO - Unmapped</v>
      </c>
      <c r="W46" s="70" t="s">
        <v>144</v>
      </c>
      <c r="X46" s="164" t="s">
        <v>774</v>
      </c>
      <c r="Y46" s="70" t="s">
        <v>774</v>
      </c>
      <c r="Z46" s="70" t="s">
        <v>1170</v>
      </c>
      <c r="AA46" s="70" t="s">
        <v>19</v>
      </c>
      <c r="AB46" s="82" t="s">
        <v>1162</v>
      </c>
      <c r="AC46" s="70" t="s">
        <v>1171</v>
      </c>
      <c r="AD46" s="70" t="s">
        <v>1159</v>
      </c>
      <c r="AE46" s="59" t="s">
        <v>2913</v>
      </c>
      <c r="AF46" s="70" t="s">
        <v>5363</v>
      </c>
      <c r="AG46" s="70" t="s">
        <v>144</v>
      </c>
      <c r="AH46" s="108" t="s">
        <v>5606</v>
      </c>
      <c r="AI46" t="b">
        <f t="shared" si="3"/>
        <v>1</v>
      </c>
    </row>
    <row r="47" spans="1:35" ht="14.4" hidden="1" customHeight="1" x14ac:dyDescent="0.3">
      <c r="A47" s="59" t="str">
        <f t="shared" si="1"/>
        <v>ISB01-PHR-ASM-01</v>
      </c>
      <c r="B47" s="59" t="s">
        <v>1216</v>
      </c>
      <c r="C47" s="59" t="s">
        <v>1985</v>
      </c>
      <c r="D47" s="59" t="s">
        <v>1217</v>
      </c>
      <c r="E47" s="59" t="s">
        <v>143</v>
      </c>
      <c r="F47" s="59" t="s">
        <v>1168</v>
      </c>
      <c r="G47" s="59" t="s">
        <v>5632</v>
      </c>
      <c r="H47" s="59" t="s">
        <v>2867</v>
      </c>
      <c r="I47" s="59" t="s">
        <v>144</v>
      </c>
      <c r="J47" s="59" t="s">
        <v>2862</v>
      </c>
      <c r="K47" s="59" t="s">
        <v>5619</v>
      </c>
      <c r="L47" s="82" t="s">
        <v>807</v>
      </c>
      <c r="M47" s="59" t="str">
        <f t="shared" si="0"/>
        <v>E-00574</v>
      </c>
      <c r="N47" s="82" t="s">
        <v>4686</v>
      </c>
      <c r="O47" s="59" t="s">
        <v>2696</v>
      </c>
      <c r="P47" s="162" t="str">
        <f>CONCATENATE(O47,"@gspharma.com")</f>
        <v>05110@gspharma.com</v>
      </c>
      <c r="Q47" s="59" t="s">
        <v>2696</v>
      </c>
      <c r="R47" s="59" t="str">
        <f>_xlfn.CONCAT(AA47,"-",J47)</f>
        <v>ASM-Islamabad-1</v>
      </c>
      <c r="S47" s="59" t="s">
        <v>774</v>
      </c>
      <c r="T47" s="59" t="s">
        <v>2913</v>
      </c>
      <c r="U47" s="70" t="s">
        <v>5363</v>
      </c>
      <c r="V47" s="70" t="str">
        <f t="shared" si="2"/>
        <v>ISB-1 - ASM - Naseer Younus</v>
      </c>
      <c r="W47" s="70" t="s">
        <v>144</v>
      </c>
      <c r="X47" s="164" t="s">
        <v>5375</v>
      </c>
      <c r="Y47" s="70" t="s">
        <v>774</v>
      </c>
      <c r="Z47" s="70" t="s">
        <v>1219</v>
      </c>
      <c r="AA47" s="70" t="s">
        <v>1028</v>
      </c>
      <c r="AB47" s="82" t="s">
        <v>3414</v>
      </c>
      <c r="AC47" s="70" t="s">
        <v>1171</v>
      </c>
      <c r="AD47" s="70" t="s">
        <v>1159</v>
      </c>
      <c r="AE47" s="59" t="s">
        <v>1743</v>
      </c>
      <c r="AF47" s="70" t="s">
        <v>2907</v>
      </c>
      <c r="AG47" s="70" t="s">
        <v>67</v>
      </c>
      <c r="AH47" s="108" t="s">
        <v>5607</v>
      </c>
      <c r="AI47" t="b">
        <f t="shared" si="3"/>
        <v>0</v>
      </c>
    </row>
    <row r="48" spans="1:35" ht="14.4" customHeight="1" x14ac:dyDescent="0.3">
      <c r="A48" s="59" t="str">
        <f t="shared" si="1"/>
        <v>SGD01-PHR-MIO-01</v>
      </c>
      <c r="B48" s="59" t="s">
        <v>1216</v>
      </c>
      <c r="C48" s="59" t="s">
        <v>1985</v>
      </c>
      <c r="D48" s="59" t="s">
        <v>1217</v>
      </c>
      <c r="E48" s="59" t="s">
        <v>143</v>
      </c>
      <c r="F48" s="59" t="s">
        <v>1168</v>
      </c>
      <c r="G48" s="59" t="s">
        <v>5632</v>
      </c>
      <c r="H48" s="161" t="s">
        <v>1808</v>
      </c>
      <c r="I48" s="161" t="s">
        <v>4900</v>
      </c>
      <c r="J48" s="59" t="s">
        <v>68</v>
      </c>
      <c r="K48" s="59" t="s">
        <v>5626</v>
      </c>
      <c r="L48" s="82" t="s">
        <v>2468</v>
      </c>
      <c r="M48" s="59" t="str">
        <f t="shared" si="0"/>
        <v>0510003</v>
      </c>
      <c r="N48" s="82" t="s">
        <v>4686</v>
      </c>
      <c r="O48" s="82" t="s">
        <v>2468</v>
      </c>
      <c r="P48" s="162" t="str">
        <f>CONCATENATE(O48,"@gspharma.com")</f>
        <v>0510003@gspharma.com</v>
      </c>
      <c r="Q48" s="59" t="s">
        <v>2468</v>
      </c>
      <c r="R48" s="59" t="s">
        <v>5465</v>
      </c>
      <c r="S48" s="59" t="s">
        <v>829</v>
      </c>
      <c r="T48" s="59" t="s">
        <v>2927</v>
      </c>
      <c r="U48" s="70" t="s">
        <v>5644</v>
      </c>
      <c r="V48" s="70" t="str">
        <f t="shared" si="2"/>
        <v>SGD-1 - MIO - Vacant 01</v>
      </c>
      <c r="W48" s="70" t="s">
        <v>5474</v>
      </c>
      <c r="X48" s="164" t="s">
        <v>774</v>
      </c>
      <c r="Y48" s="70" t="s">
        <v>774</v>
      </c>
      <c r="Z48" s="70" t="s">
        <v>1170</v>
      </c>
      <c r="AA48" s="70" t="s">
        <v>19</v>
      </c>
      <c r="AB48" s="82" t="s">
        <v>1162</v>
      </c>
      <c r="AC48" s="161" t="s">
        <v>1171</v>
      </c>
      <c r="AD48" s="119" t="s">
        <v>1159</v>
      </c>
      <c r="AE48" s="59" t="s">
        <v>2933</v>
      </c>
      <c r="AF48" s="70" t="s">
        <v>5470</v>
      </c>
      <c r="AG48" s="70" t="s">
        <v>1094</v>
      </c>
      <c r="AH48" s="108"/>
      <c r="AI48" t="s">
        <v>5609</v>
      </c>
    </row>
    <row r="49" spans="1:35" ht="14.4" customHeight="1" x14ac:dyDescent="0.3">
      <c r="A49" s="59" t="str">
        <f t="shared" si="1"/>
        <v>SGD01-PHR-MIO-02</v>
      </c>
      <c r="B49" s="59" t="s">
        <v>1216</v>
      </c>
      <c r="C49" s="59" t="s">
        <v>1985</v>
      </c>
      <c r="D49" s="59" t="s">
        <v>1217</v>
      </c>
      <c r="E49" s="59" t="s">
        <v>143</v>
      </c>
      <c r="F49" s="59" t="s">
        <v>1168</v>
      </c>
      <c r="G49" s="59" t="s">
        <v>5632</v>
      </c>
      <c r="H49" s="161" t="s">
        <v>1808</v>
      </c>
      <c r="I49" s="161" t="s">
        <v>4900</v>
      </c>
      <c r="J49" s="59" t="s">
        <v>68</v>
      </c>
      <c r="K49" s="59" t="s">
        <v>5626</v>
      </c>
      <c r="L49" s="82" t="s">
        <v>785</v>
      </c>
      <c r="M49" s="59" t="str">
        <f t="shared" si="0"/>
        <v>E-01079</v>
      </c>
      <c r="N49" s="82" t="s">
        <v>4686</v>
      </c>
      <c r="O49" s="59" t="s">
        <v>2470</v>
      </c>
      <c r="P49" s="162" t="str">
        <f>CONCATENATE(O49,"@gspharma.com")</f>
        <v>0510005@gspharma.com</v>
      </c>
      <c r="Q49" s="59" t="s">
        <v>2470</v>
      </c>
      <c r="R49" s="59" t="s">
        <v>5466</v>
      </c>
      <c r="S49" s="59" t="s">
        <v>830</v>
      </c>
      <c r="T49" s="59" t="s">
        <v>2928</v>
      </c>
      <c r="U49" s="70" t="s">
        <v>5469</v>
      </c>
      <c r="V49" s="70" t="str">
        <f t="shared" si="2"/>
        <v>SGD-1 - MIO - Rubina Naz</v>
      </c>
      <c r="W49" s="70" t="s">
        <v>5475</v>
      </c>
      <c r="X49" s="164" t="s">
        <v>5471</v>
      </c>
      <c r="Y49" s="70" t="s">
        <v>774</v>
      </c>
      <c r="Z49" s="70" t="s">
        <v>1170</v>
      </c>
      <c r="AA49" s="70" t="s">
        <v>19</v>
      </c>
      <c r="AB49" s="82" t="s">
        <v>1162</v>
      </c>
      <c r="AC49" s="161" t="s">
        <v>1171</v>
      </c>
      <c r="AD49" s="119" t="s">
        <v>1159</v>
      </c>
      <c r="AE49" s="59" t="s">
        <v>2933</v>
      </c>
      <c r="AF49" s="70" t="s">
        <v>5470</v>
      </c>
      <c r="AG49" s="70" t="s">
        <v>1094</v>
      </c>
      <c r="AH49" s="108"/>
      <c r="AI49" t="b">
        <f t="shared" si="3"/>
        <v>0</v>
      </c>
    </row>
    <row r="50" spans="1:35" ht="14.4" customHeight="1" x14ac:dyDescent="0.3">
      <c r="A50" s="59" t="str">
        <f t="shared" si="1"/>
        <v>SGD01-PHR-MIO-03</v>
      </c>
      <c r="B50" s="59" t="s">
        <v>1216</v>
      </c>
      <c r="C50" s="59" t="s">
        <v>1985</v>
      </c>
      <c r="D50" s="59" t="s">
        <v>1217</v>
      </c>
      <c r="E50" s="59" t="s">
        <v>143</v>
      </c>
      <c r="F50" s="59" t="s">
        <v>1168</v>
      </c>
      <c r="G50" s="59" t="s">
        <v>5632</v>
      </c>
      <c r="H50" s="161" t="s">
        <v>1808</v>
      </c>
      <c r="I50" s="161" t="s">
        <v>4900</v>
      </c>
      <c r="J50" s="59" t="s">
        <v>68</v>
      </c>
      <c r="K50" s="59" t="s">
        <v>5626</v>
      </c>
      <c r="L50" s="82" t="s">
        <v>786</v>
      </c>
      <c r="M50" s="59" t="str">
        <f t="shared" si="0"/>
        <v>E-00663</v>
      </c>
      <c r="N50" s="82" t="s">
        <v>4686</v>
      </c>
      <c r="O50" s="59" t="s">
        <v>2471</v>
      </c>
      <c r="P50" s="162" t="str">
        <f>CONCATENATE(O50,"@gspharma.com")</f>
        <v>0510006@gspharma.com</v>
      </c>
      <c r="Q50" s="59" t="s">
        <v>2471</v>
      </c>
      <c r="R50" s="59" t="s">
        <v>5467</v>
      </c>
      <c r="S50" s="59" t="s">
        <v>831</v>
      </c>
      <c r="T50" s="59" t="s">
        <v>2925</v>
      </c>
      <c r="U50" s="70" t="s">
        <v>2929</v>
      </c>
      <c r="V50" s="70" t="str">
        <f t="shared" si="2"/>
        <v>SGD-1 - MIO - Tanveer Ahmed</v>
      </c>
      <c r="W50" s="70" t="s">
        <v>71</v>
      </c>
      <c r="X50" s="164" t="s">
        <v>5472</v>
      </c>
      <c r="Y50" s="70" t="s">
        <v>774</v>
      </c>
      <c r="Z50" s="70" t="s">
        <v>1170</v>
      </c>
      <c r="AA50" s="70" t="s">
        <v>19</v>
      </c>
      <c r="AB50" s="82" t="s">
        <v>1162</v>
      </c>
      <c r="AC50" s="161" t="s">
        <v>1171</v>
      </c>
      <c r="AD50" s="119" t="s">
        <v>1159</v>
      </c>
      <c r="AE50" s="59" t="s">
        <v>2933</v>
      </c>
      <c r="AF50" s="70" t="s">
        <v>5470</v>
      </c>
      <c r="AG50" s="70" t="s">
        <v>1094</v>
      </c>
      <c r="AH50" s="108"/>
      <c r="AI50" t="b">
        <f t="shared" si="3"/>
        <v>0</v>
      </c>
    </row>
    <row r="51" spans="1:35" ht="14.4" customHeight="1" x14ac:dyDescent="0.3">
      <c r="A51" s="59" t="str">
        <f t="shared" si="1"/>
        <v>SGD01-PHR-MIO-04</v>
      </c>
      <c r="B51" s="59" t="s">
        <v>1216</v>
      </c>
      <c r="C51" s="59" t="s">
        <v>1985</v>
      </c>
      <c r="D51" s="59" t="s">
        <v>1217</v>
      </c>
      <c r="E51" s="59" t="s">
        <v>143</v>
      </c>
      <c r="F51" s="59" t="s">
        <v>1168</v>
      </c>
      <c r="G51" s="59" t="s">
        <v>5632</v>
      </c>
      <c r="H51" s="161" t="s">
        <v>1808</v>
      </c>
      <c r="I51" s="161" t="s">
        <v>4900</v>
      </c>
      <c r="J51" s="59" t="s">
        <v>68</v>
      </c>
      <c r="K51" s="59" t="s">
        <v>5626</v>
      </c>
      <c r="L51" s="82" t="s">
        <v>5511</v>
      </c>
      <c r="M51" s="59" t="str">
        <f t="shared" si="0"/>
        <v>0513002</v>
      </c>
      <c r="N51" s="82" t="s">
        <v>4686</v>
      </c>
      <c r="O51" s="82" t="s">
        <v>5511</v>
      </c>
      <c r="P51" s="162" t="str">
        <f>CONCATENATE(O51,"@gspharma.com")</f>
        <v>0513002@gspharma.com</v>
      </c>
      <c r="Q51" s="59" t="s">
        <v>2455</v>
      </c>
      <c r="R51" s="59" t="s">
        <v>5468</v>
      </c>
      <c r="S51" s="59" t="s">
        <v>859</v>
      </c>
      <c r="T51" s="59" t="s">
        <v>2930</v>
      </c>
      <c r="U51" s="70" t="s">
        <v>5510</v>
      </c>
      <c r="V51" s="70" t="str">
        <f t="shared" si="2"/>
        <v>SGD-1 - MIO - M. Nadeem Arshad</v>
      </c>
      <c r="W51" s="70" t="s">
        <v>5476</v>
      </c>
      <c r="X51" s="164" t="s">
        <v>774</v>
      </c>
      <c r="Y51" s="70" t="s">
        <v>774</v>
      </c>
      <c r="Z51" s="70" t="s">
        <v>1170</v>
      </c>
      <c r="AA51" s="70" t="s">
        <v>19</v>
      </c>
      <c r="AB51" s="82" t="s">
        <v>1162</v>
      </c>
      <c r="AC51" s="161" t="s">
        <v>1171</v>
      </c>
      <c r="AD51" s="119" t="s">
        <v>1159</v>
      </c>
      <c r="AE51" s="59" t="s">
        <v>2933</v>
      </c>
      <c r="AF51" s="70" t="s">
        <v>5470</v>
      </c>
      <c r="AG51" s="70" t="s">
        <v>1094</v>
      </c>
      <c r="AH51" s="108"/>
      <c r="AI51" t="s">
        <v>5609</v>
      </c>
    </row>
    <row r="52" spans="1:35" ht="14.4" customHeight="1" x14ac:dyDescent="0.3">
      <c r="A52" s="59" t="str">
        <f t="shared" si="1"/>
        <v>SGD01-PHR-MIO-00</v>
      </c>
      <c r="B52" s="59" t="s">
        <v>1216</v>
      </c>
      <c r="C52" s="59" t="s">
        <v>1985</v>
      </c>
      <c r="D52" s="59" t="s">
        <v>1217</v>
      </c>
      <c r="E52" s="59" t="s">
        <v>143</v>
      </c>
      <c r="F52" s="59" t="s">
        <v>1168</v>
      </c>
      <c r="G52" s="59" t="s">
        <v>5632</v>
      </c>
      <c r="H52" s="161" t="s">
        <v>1808</v>
      </c>
      <c r="I52" s="161" t="s">
        <v>4900</v>
      </c>
      <c r="J52" s="59" t="s">
        <v>68</v>
      </c>
      <c r="K52" s="59" t="s">
        <v>5626</v>
      </c>
      <c r="L52" s="82" t="s">
        <v>2997</v>
      </c>
      <c r="M52" s="82" t="str">
        <f t="shared" si="0"/>
        <v>0513001</v>
      </c>
      <c r="N52" s="82" t="s">
        <v>4686</v>
      </c>
      <c r="O52" s="59" t="s">
        <v>2997</v>
      </c>
      <c r="P52" s="162" t="s">
        <v>3613</v>
      </c>
      <c r="Q52" s="59" t="s">
        <v>2997</v>
      </c>
      <c r="R52" s="59" t="s">
        <v>4458</v>
      </c>
      <c r="S52" s="59" t="s">
        <v>774</v>
      </c>
      <c r="T52" s="59" t="s">
        <v>2932</v>
      </c>
      <c r="U52" s="70" t="s">
        <v>5640</v>
      </c>
      <c r="V52" s="70" t="str">
        <f t="shared" si="2"/>
        <v>SGD-1 - MIO - Unmapped</v>
      </c>
      <c r="W52" s="70" t="s">
        <v>1094</v>
      </c>
      <c r="X52" s="164" t="s">
        <v>774</v>
      </c>
      <c r="Y52" s="70" t="s">
        <v>774</v>
      </c>
      <c r="Z52" s="70" t="s">
        <v>1170</v>
      </c>
      <c r="AA52" s="70" t="s">
        <v>19</v>
      </c>
      <c r="AB52" s="82" t="s">
        <v>1162</v>
      </c>
      <c r="AC52" s="161" t="s">
        <v>1171</v>
      </c>
      <c r="AD52" s="119" t="s">
        <v>1159</v>
      </c>
      <c r="AE52" s="59" t="s">
        <v>2933</v>
      </c>
      <c r="AF52" s="70" t="s">
        <v>5470</v>
      </c>
      <c r="AG52" s="70" t="s">
        <v>1094</v>
      </c>
      <c r="AH52" s="108" t="s">
        <v>5606</v>
      </c>
      <c r="AI52" t="b">
        <f t="shared" si="3"/>
        <v>1</v>
      </c>
    </row>
    <row r="53" spans="1:35" ht="14.4" hidden="1" customHeight="1" x14ac:dyDescent="0.3">
      <c r="A53" s="59" t="str">
        <f t="shared" si="1"/>
        <v>SGD01-PHR-ASM-01</v>
      </c>
      <c r="B53" s="59" t="s">
        <v>1216</v>
      </c>
      <c r="C53" s="59" t="s">
        <v>1985</v>
      </c>
      <c r="D53" s="59" t="s">
        <v>1217</v>
      </c>
      <c r="E53" s="59" t="s">
        <v>143</v>
      </c>
      <c r="F53" s="59" t="s">
        <v>1168</v>
      </c>
      <c r="G53" s="59" t="s">
        <v>5632</v>
      </c>
      <c r="H53" s="161" t="s">
        <v>1808</v>
      </c>
      <c r="I53" s="161" t="s">
        <v>4900</v>
      </c>
      <c r="J53" s="59" t="s">
        <v>68</v>
      </c>
      <c r="K53" s="59" t="s">
        <v>5626</v>
      </c>
      <c r="L53" s="82" t="s">
        <v>2945</v>
      </c>
      <c r="M53" s="59" t="str">
        <f t="shared" si="0"/>
        <v>05130</v>
      </c>
      <c r="N53" s="82" t="s">
        <v>4686</v>
      </c>
      <c r="O53" s="59" t="s">
        <v>2945</v>
      </c>
      <c r="P53" s="162" t="str">
        <f t="shared" ref="P53:P58" si="6">CONCATENATE(O53,"@gspharma.com")</f>
        <v>05130@gspharma.com</v>
      </c>
      <c r="Q53" s="59" t="s">
        <v>2945</v>
      </c>
      <c r="R53" s="59" t="str">
        <f>_xlfn.CONCAT(AA53,"-",J53)</f>
        <v>ASM-Sargodha-1</v>
      </c>
      <c r="S53" s="59" t="s">
        <v>774</v>
      </c>
      <c r="T53" s="59" t="s">
        <v>2933</v>
      </c>
      <c r="U53" s="70" t="s">
        <v>5470</v>
      </c>
      <c r="V53" s="70" t="str">
        <f t="shared" si="2"/>
        <v>SGD-1 - ASM - Amir Abbas</v>
      </c>
      <c r="W53" s="70" t="s">
        <v>1094</v>
      </c>
      <c r="X53" s="164" t="s">
        <v>5473</v>
      </c>
      <c r="Y53" s="70" t="s">
        <v>774</v>
      </c>
      <c r="Z53" s="70" t="s">
        <v>1219</v>
      </c>
      <c r="AA53" s="70" t="s">
        <v>1028</v>
      </c>
      <c r="AB53" s="82" t="s">
        <v>3414</v>
      </c>
      <c r="AC53" s="161" t="s">
        <v>1171</v>
      </c>
      <c r="AD53" s="70" t="s">
        <v>1159</v>
      </c>
      <c r="AE53" s="59" t="s">
        <v>1743</v>
      </c>
      <c r="AF53" s="70" t="s">
        <v>2907</v>
      </c>
      <c r="AG53" s="70" t="s">
        <v>67</v>
      </c>
      <c r="AH53" s="108" t="s">
        <v>5607</v>
      </c>
      <c r="AI53" t="s">
        <v>5609</v>
      </c>
    </row>
    <row r="54" spans="1:35" ht="14.4" customHeight="1" x14ac:dyDescent="0.3">
      <c r="A54" s="59" t="str">
        <f t="shared" si="1"/>
        <v>MUX01-PHR-MIO-01</v>
      </c>
      <c r="B54" s="59" t="s">
        <v>1216</v>
      </c>
      <c r="C54" s="59" t="s">
        <v>1985</v>
      </c>
      <c r="D54" s="59" t="s">
        <v>1195</v>
      </c>
      <c r="E54" s="59" t="s">
        <v>1668</v>
      </c>
      <c r="F54" s="59" t="s">
        <v>1802</v>
      </c>
      <c r="G54" s="59" t="s">
        <v>5629</v>
      </c>
      <c r="H54" s="59" t="s">
        <v>1806</v>
      </c>
      <c r="I54" s="161" t="s">
        <v>4900</v>
      </c>
      <c r="J54" s="59" t="s">
        <v>2863</v>
      </c>
      <c r="K54" s="59" t="s">
        <v>5623</v>
      </c>
      <c r="L54" s="82" t="s">
        <v>5504</v>
      </c>
      <c r="M54" s="59" t="str">
        <f t="shared" si="0"/>
        <v>0410008</v>
      </c>
      <c r="N54" s="82" t="s">
        <v>4686</v>
      </c>
      <c r="O54" s="82" t="s">
        <v>5504</v>
      </c>
      <c r="P54" s="162" t="str">
        <f t="shared" si="6"/>
        <v>0410008@gspharma.com</v>
      </c>
      <c r="Q54" s="59" t="s">
        <v>2462</v>
      </c>
      <c r="R54" s="59" t="s">
        <v>80</v>
      </c>
      <c r="S54" s="59" t="s">
        <v>836</v>
      </c>
      <c r="T54" s="59" t="s">
        <v>2886</v>
      </c>
      <c r="U54" s="70" t="s">
        <v>5425</v>
      </c>
      <c r="V54" s="70" t="str">
        <f t="shared" si="2"/>
        <v>MUX-1 - MIO - Tanzeel ur Rehman</v>
      </c>
      <c r="W54" s="70" t="s">
        <v>5427</v>
      </c>
      <c r="X54" s="164" t="s">
        <v>774</v>
      </c>
      <c r="Y54" s="70" t="s">
        <v>774</v>
      </c>
      <c r="Z54" s="70" t="s">
        <v>1170</v>
      </c>
      <c r="AA54" s="70" t="s">
        <v>19</v>
      </c>
      <c r="AB54" s="82" t="s">
        <v>1162</v>
      </c>
      <c r="AC54" s="70" t="s">
        <v>1171</v>
      </c>
      <c r="AD54" s="70" t="s">
        <v>1159</v>
      </c>
      <c r="AE54" s="59" t="s">
        <v>2892</v>
      </c>
      <c r="AF54" s="70" t="s">
        <v>4496</v>
      </c>
      <c r="AG54" s="70" t="s">
        <v>131</v>
      </c>
      <c r="AH54" s="108"/>
      <c r="AI54" t="s">
        <v>5609</v>
      </c>
    </row>
    <row r="55" spans="1:35" ht="14.4" customHeight="1" x14ac:dyDescent="0.3">
      <c r="A55" s="59" t="str">
        <f t="shared" si="1"/>
        <v>MUX01-PHR-MIO-02</v>
      </c>
      <c r="B55" s="59" t="s">
        <v>1216</v>
      </c>
      <c r="C55" s="59" t="s">
        <v>1985</v>
      </c>
      <c r="D55" s="59" t="s">
        <v>1195</v>
      </c>
      <c r="E55" s="59" t="s">
        <v>1668</v>
      </c>
      <c r="F55" s="59" t="s">
        <v>1802</v>
      </c>
      <c r="G55" s="59" t="s">
        <v>5629</v>
      </c>
      <c r="H55" s="59" t="s">
        <v>1806</v>
      </c>
      <c r="I55" s="161" t="s">
        <v>4900</v>
      </c>
      <c r="J55" s="59" t="s">
        <v>2863</v>
      </c>
      <c r="K55" s="59" t="s">
        <v>5623</v>
      </c>
      <c r="L55" s="59" t="s">
        <v>5424</v>
      </c>
      <c r="M55" s="59" t="str">
        <f t="shared" si="0"/>
        <v>E-01327</v>
      </c>
      <c r="N55" s="82" t="s">
        <v>4686</v>
      </c>
      <c r="O55" s="82" t="s">
        <v>2463</v>
      </c>
      <c r="P55" s="162" t="str">
        <f t="shared" si="6"/>
        <v>0410002@gspharma.com</v>
      </c>
      <c r="Q55" s="59" t="s">
        <v>2463</v>
      </c>
      <c r="R55" s="59" t="s">
        <v>84</v>
      </c>
      <c r="S55" s="59" t="s">
        <v>838</v>
      </c>
      <c r="T55" s="59" t="s">
        <v>2887</v>
      </c>
      <c r="U55" s="70" t="s">
        <v>5503</v>
      </c>
      <c r="V55" s="70" t="str">
        <f t="shared" si="2"/>
        <v>MUX-1 - MIO - M. Khawer Ali</v>
      </c>
      <c r="W55" s="70" t="s">
        <v>5428</v>
      </c>
      <c r="X55" s="164" t="s">
        <v>5432</v>
      </c>
      <c r="Y55" s="70" t="s">
        <v>774</v>
      </c>
      <c r="Z55" s="70" t="s">
        <v>1170</v>
      </c>
      <c r="AA55" s="70" t="s">
        <v>19</v>
      </c>
      <c r="AB55" s="82" t="s">
        <v>1162</v>
      </c>
      <c r="AC55" s="70" t="s">
        <v>1171</v>
      </c>
      <c r="AD55" s="70" t="s">
        <v>1159</v>
      </c>
      <c r="AE55" s="59" t="s">
        <v>2892</v>
      </c>
      <c r="AF55" s="70" t="s">
        <v>4496</v>
      </c>
      <c r="AG55" s="70" t="s">
        <v>131</v>
      </c>
      <c r="AH55" s="108"/>
      <c r="AI55" t="b">
        <f t="shared" si="3"/>
        <v>0</v>
      </c>
    </row>
    <row r="56" spans="1:35" ht="14.4" customHeight="1" x14ac:dyDescent="0.3">
      <c r="A56" s="59" t="str">
        <f t="shared" si="1"/>
        <v>MUX01-PHR-MIO-03</v>
      </c>
      <c r="B56" s="59" t="s">
        <v>1216</v>
      </c>
      <c r="C56" s="59" t="s">
        <v>1985</v>
      </c>
      <c r="D56" s="59" t="s">
        <v>1195</v>
      </c>
      <c r="E56" s="59" t="s">
        <v>1668</v>
      </c>
      <c r="F56" s="59" t="s">
        <v>1802</v>
      </c>
      <c r="G56" s="59" t="s">
        <v>5629</v>
      </c>
      <c r="H56" s="59" t="s">
        <v>1806</v>
      </c>
      <c r="I56" s="161" t="s">
        <v>4900</v>
      </c>
      <c r="J56" s="59" t="s">
        <v>2863</v>
      </c>
      <c r="K56" s="59" t="s">
        <v>5623</v>
      </c>
      <c r="L56" s="59" t="s">
        <v>793</v>
      </c>
      <c r="M56" s="59" t="str">
        <f t="shared" si="0"/>
        <v>P-01603</v>
      </c>
      <c r="N56" s="82" t="s">
        <v>4686</v>
      </c>
      <c r="O56" s="59" t="s">
        <v>2462</v>
      </c>
      <c r="P56" s="162" t="str">
        <f t="shared" si="6"/>
        <v>0410001@gspharma.com</v>
      </c>
      <c r="Q56" s="59" t="s">
        <v>2464</v>
      </c>
      <c r="R56" s="59" t="s">
        <v>78</v>
      </c>
      <c r="S56" s="59" t="s">
        <v>835</v>
      </c>
      <c r="T56" s="59" t="s">
        <v>2888</v>
      </c>
      <c r="U56" s="70" t="s">
        <v>5426</v>
      </c>
      <c r="V56" s="70" t="str">
        <f t="shared" si="2"/>
        <v>MUX-1 - MIO - Arif Hussain Bhatti</v>
      </c>
      <c r="W56" s="70" t="s">
        <v>5429</v>
      </c>
      <c r="X56" s="164" t="s">
        <v>5433</v>
      </c>
      <c r="Y56" s="70" t="s">
        <v>774</v>
      </c>
      <c r="Z56" s="70" t="s">
        <v>1170</v>
      </c>
      <c r="AA56" s="70" t="s">
        <v>19</v>
      </c>
      <c r="AB56" s="82" t="s">
        <v>1162</v>
      </c>
      <c r="AC56" s="70" t="s">
        <v>1171</v>
      </c>
      <c r="AD56" s="70" t="s">
        <v>1159</v>
      </c>
      <c r="AE56" s="59" t="s">
        <v>2892</v>
      </c>
      <c r="AF56" s="70" t="s">
        <v>4496</v>
      </c>
      <c r="AG56" s="70" t="s">
        <v>131</v>
      </c>
      <c r="AH56" s="108"/>
      <c r="AI56" t="b">
        <f t="shared" si="3"/>
        <v>0</v>
      </c>
    </row>
    <row r="57" spans="1:35" ht="14.4" customHeight="1" x14ac:dyDescent="0.3">
      <c r="A57" s="59" t="str">
        <f t="shared" si="1"/>
        <v>MUX01-PHR-MIO-04</v>
      </c>
      <c r="B57" s="59" t="s">
        <v>1216</v>
      </c>
      <c r="C57" s="59" t="s">
        <v>1985</v>
      </c>
      <c r="D57" s="59" t="s">
        <v>1195</v>
      </c>
      <c r="E57" s="59" t="s">
        <v>1668</v>
      </c>
      <c r="F57" s="59" t="s">
        <v>1802</v>
      </c>
      <c r="G57" s="59" t="s">
        <v>5629</v>
      </c>
      <c r="H57" s="59" t="s">
        <v>1806</v>
      </c>
      <c r="I57" s="161" t="s">
        <v>4900</v>
      </c>
      <c r="J57" s="59" t="s">
        <v>2863</v>
      </c>
      <c r="K57" s="59" t="s">
        <v>5623</v>
      </c>
      <c r="L57" s="59" t="s">
        <v>790</v>
      </c>
      <c r="M57" s="59" t="str">
        <f t="shared" si="0"/>
        <v>E-00654</v>
      </c>
      <c r="N57" s="82" t="s">
        <v>4686</v>
      </c>
      <c r="O57" s="59" t="s">
        <v>2465</v>
      </c>
      <c r="P57" s="162" t="str">
        <f t="shared" si="6"/>
        <v>0410006@gspharma.com</v>
      </c>
      <c r="Q57" s="59" t="s">
        <v>2465</v>
      </c>
      <c r="R57" s="59" t="s">
        <v>60</v>
      </c>
      <c r="S57" s="59" t="s">
        <v>3291</v>
      </c>
      <c r="T57" s="59" t="s">
        <v>2890</v>
      </c>
      <c r="U57" s="70" t="s">
        <v>4909</v>
      </c>
      <c r="V57" s="70" t="str">
        <f t="shared" si="2"/>
        <v>MUX-1 - MIO - M. Ahmed Azeem</v>
      </c>
      <c r="W57" s="70" t="s">
        <v>5430</v>
      </c>
      <c r="X57" s="164" t="s">
        <v>5434</v>
      </c>
      <c r="Y57" s="70" t="s">
        <v>774</v>
      </c>
      <c r="Z57" s="70" t="s">
        <v>1170</v>
      </c>
      <c r="AA57" s="70" t="s">
        <v>19</v>
      </c>
      <c r="AB57" s="82" t="s">
        <v>1162</v>
      </c>
      <c r="AC57" s="70" t="s">
        <v>1171</v>
      </c>
      <c r="AD57" s="70" t="s">
        <v>1159</v>
      </c>
      <c r="AE57" s="59" t="s">
        <v>2892</v>
      </c>
      <c r="AF57" s="70" t="s">
        <v>4496</v>
      </c>
      <c r="AG57" s="70" t="s">
        <v>131</v>
      </c>
      <c r="AH57" s="108"/>
      <c r="AI57" t="b">
        <f t="shared" si="3"/>
        <v>0</v>
      </c>
    </row>
    <row r="58" spans="1:35" ht="14.4" customHeight="1" x14ac:dyDescent="0.3">
      <c r="A58" s="59" t="str">
        <f t="shared" si="1"/>
        <v>MUX01-PHR-MIO-05</v>
      </c>
      <c r="B58" s="59" t="s">
        <v>1216</v>
      </c>
      <c r="C58" s="59" t="s">
        <v>1985</v>
      </c>
      <c r="D58" s="59" t="s">
        <v>1195</v>
      </c>
      <c r="E58" s="59" t="s">
        <v>1668</v>
      </c>
      <c r="F58" s="59" t="s">
        <v>1802</v>
      </c>
      <c r="G58" s="59" t="s">
        <v>5629</v>
      </c>
      <c r="H58" s="59" t="s">
        <v>1806</v>
      </c>
      <c r="I58" s="161" t="s">
        <v>4900</v>
      </c>
      <c r="J58" s="59" t="s">
        <v>2863</v>
      </c>
      <c r="K58" s="59" t="s">
        <v>5623</v>
      </c>
      <c r="L58" s="59" t="s">
        <v>792</v>
      </c>
      <c r="M58" s="59" t="str">
        <f t="shared" si="0"/>
        <v>E-00586</v>
      </c>
      <c r="N58" s="82" t="s">
        <v>4686</v>
      </c>
      <c r="O58" s="59" t="s">
        <v>2464</v>
      </c>
      <c r="P58" s="162" t="str">
        <f t="shared" si="6"/>
        <v>0410003@gspharma.com</v>
      </c>
      <c r="Q58" s="59" t="s">
        <v>2465</v>
      </c>
      <c r="R58" s="59" t="s">
        <v>54</v>
      </c>
      <c r="S58" s="59" t="s">
        <v>3292</v>
      </c>
      <c r="T58" s="59" t="s">
        <v>5423</v>
      </c>
      <c r="U58" s="70" t="s">
        <v>2889</v>
      </c>
      <c r="V58" s="70" t="str">
        <f t="shared" si="2"/>
        <v>MUX-1 - MIO - M. Awais</v>
      </c>
      <c r="W58" s="70" t="s">
        <v>5431</v>
      </c>
      <c r="X58" s="164" t="s">
        <v>5435</v>
      </c>
      <c r="Y58" s="70" t="s">
        <v>774</v>
      </c>
      <c r="Z58" s="70" t="s">
        <v>1170</v>
      </c>
      <c r="AA58" s="70" t="s">
        <v>19</v>
      </c>
      <c r="AB58" s="82" t="s">
        <v>1162</v>
      </c>
      <c r="AC58" s="70" t="s">
        <v>1171</v>
      </c>
      <c r="AD58" s="70" t="s">
        <v>1159</v>
      </c>
      <c r="AE58" s="59" t="s">
        <v>2892</v>
      </c>
      <c r="AF58" s="70" t="s">
        <v>4496</v>
      </c>
      <c r="AG58" s="70" t="s">
        <v>131</v>
      </c>
      <c r="AH58" s="108"/>
      <c r="AI58" t="b">
        <f t="shared" si="3"/>
        <v>0</v>
      </c>
    </row>
    <row r="59" spans="1:35" ht="14.4" customHeight="1" x14ac:dyDescent="0.3">
      <c r="A59" s="59" t="str">
        <f t="shared" si="1"/>
        <v>MUX01-PHR-MIO-00</v>
      </c>
      <c r="B59" s="59" t="s">
        <v>1216</v>
      </c>
      <c r="C59" s="59" t="s">
        <v>1985</v>
      </c>
      <c r="D59" s="59" t="s">
        <v>1195</v>
      </c>
      <c r="E59" s="59" t="s">
        <v>1668</v>
      </c>
      <c r="F59" s="59" t="s">
        <v>1802</v>
      </c>
      <c r="G59" s="59" t="s">
        <v>5629</v>
      </c>
      <c r="H59" s="59" t="s">
        <v>1806</v>
      </c>
      <c r="I59" s="161" t="s">
        <v>4900</v>
      </c>
      <c r="J59" s="59" t="s">
        <v>2863</v>
      </c>
      <c r="K59" s="59" t="s">
        <v>5623</v>
      </c>
      <c r="L59" s="82" t="s">
        <v>2993</v>
      </c>
      <c r="M59" s="82" t="str">
        <f t="shared" si="0"/>
        <v>0410007</v>
      </c>
      <c r="N59" s="82" t="s">
        <v>4686</v>
      </c>
      <c r="O59" s="59" t="s">
        <v>2993</v>
      </c>
      <c r="P59" s="162" t="s">
        <v>3622</v>
      </c>
      <c r="Q59" s="59" t="s">
        <v>2993</v>
      </c>
      <c r="R59" s="59" t="s">
        <v>4460</v>
      </c>
      <c r="S59" s="59" t="s">
        <v>774</v>
      </c>
      <c r="T59" s="59" t="s">
        <v>2891</v>
      </c>
      <c r="U59" s="70" t="s">
        <v>5640</v>
      </c>
      <c r="V59" s="70" t="str">
        <f t="shared" si="2"/>
        <v>MUX-1 - MIO - Unmapped</v>
      </c>
      <c r="W59" s="70" t="s">
        <v>131</v>
      </c>
      <c r="X59" s="164" t="s">
        <v>774</v>
      </c>
      <c r="Y59" s="70" t="s">
        <v>774</v>
      </c>
      <c r="Z59" s="70" t="s">
        <v>1170</v>
      </c>
      <c r="AA59" s="70" t="s">
        <v>19</v>
      </c>
      <c r="AB59" s="82" t="s">
        <v>1162</v>
      </c>
      <c r="AC59" s="70" t="s">
        <v>1171</v>
      </c>
      <c r="AD59" s="70" t="s">
        <v>1159</v>
      </c>
      <c r="AE59" s="59" t="s">
        <v>2892</v>
      </c>
      <c r="AF59" s="70" t="s">
        <v>4496</v>
      </c>
      <c r="AG59" s="70" t="s">
        <v>131</v>
      </c>
      <c r="AH59" s="108" t="s">
        <v>5606</v>
      </c>
      <c r="AI59" t="b">
        <f t="shared" si="3"/>
        <v>1</v>
      </c>
    </row>
    <row r="60" spans="1:35" ht="14.4" hidden="1" customHeight="1" x14ac:dyDescent="0.3">
      <c r="A60" s="59" t="str">
        <f t="shared" si="1"/>
        <v>MUX01-PHR-ASM-01</v>
      </c>
      <c r="B60" s="59" t="s">
        <v>1216</v>
      </c>
      <c r="C60" s="59" t="s">
        <v>1985</v>
      </c>
      <c r="D60" s="59" t="s">
        <v>1195</v>
      </c>
      <c r="E60" s="59" t="s">
        <v>1668</v>
      </c>
      <c r="F60" s="59" t="s">
        <v>1802</v>
      </c>
      <c r="G60" s="59" t="s">
        <v>5629</v>
      </c>
      <c r="H60" s="59" t="s">
        <v>1806</v>
      </c>
      <c r="I60" s="161" t="s">
        <v>4900</v>
      </c>
      <c r="J60" s="59" t="s">
        <v>2863</v>
      </c>
      <c r="K60" s="59" t="s">
        <v>5623</v>
      </c>
      <c r="L60" s="59" t="s">
        <v>1193</v>
      </c>
      <c r="M60" s="59" t="str">
        <f t="shared" si="0"/>
        <v>E-00507</v>
      </c>
      <c r="N60" s="82" t="s">
        <v>4686</v>
      </c>
      <c r="O60" s="59" t="s">
        <v>2699</v>
      </c>
      <c r="P60" s="162" t="str">
        <f t="shared" ref="P60:P66" si="7">CONCATENATE(O60,"@gspharma.com")</f>
        <v>04100@gspharma.com</v>
      </c>
      <c r="Q60" s="59" t="s">
        <v>2699</v>
      </c>
      <c r="R60" s="59" t="str">
        <f>_xlfn.CONCAT(AA60,"-",J60)</f>
        <v>ASM-Multan-1</v>
      </c>
      <c r="S60" s="59" t="s">
        <v>774</v>
      </c>
      <c r="T60" s="59" t="s">
        <v>2892</v>
      </c>
      <c r="U60" s="70" t="s">
        <v>4496</v>
      </c>
      <c r="V60" s="70" t="str">
        <f t="shared" si="2"/>
        <v>MUX-1 - ASM - Mauzzam Islam</v>
      </c>
      <c r="W60" s="70" t="s">
        <v>131</v>
      </c>
      <c r="X60" s="164" t="s">
        <v>5436</v>
      </c>
      <c r="Y60" s="70" t="s">
        <v>774</v>
      </c>
      <c r="Z60" s="70" t="s">
        <v>1219</v>
      </c>
      <c r="AA60" s="70" t="s">
        <v>1028</v>
      </c>
      <c r="AB60" s="82" t="s">
        <v>3414</v>
      </c>
      <c r="AC60" s="70" t="s">
        <v>1171</v>
      </c>
      <c r="AD60" s="70" t="s">
        <v>1159</v>
      </c>
      <c r="AE60" s="59" t="s">
        <v>1210</v>
      </c>
      <c r="AF60" s="70" t="s">
        <v>2899</v>
      </c>
      <c r="AG60" s="70" t="s">
        <v>65</v>
      </c>
      <c r="AH60" s="108" t="s">
        <v>5607</v>
      </c>
      <c r="AI60" t="b">
        <f t="shared" si="3"/>
        <v>0</v>
      </c>
    </row>
    <row r="61" spans="1:35" ht="14.4" customHeight="1" x14ac:dyDescent="0.3">
      <c r="A61" s="59" t="str">
        <f t="shared" si="1"/>
        <v>FSD01-PHR-MIO-01</v>
      </c>
      <c r="B61" s="59" t="s">
        <v>1216</v>
      </c>
      <c r="C61" s="59" t="s">
        <v>1985</v>
      </c>
      <c r="D61" s="59" t="s">
        <v>1217</v>
      </c>
      <c r="E61" s="59" t="s">
        <v>143</v>
      </c>
      <c r="F61" s="59" t="s">
        <v>1168</v>
      </c>
      <c r="G61" s="59" t="s">
        <v>5632</v>
      </c>
      <c r="H61" s="59" t="s">
        <v>2075</v>
      </c>
      <c r="I61" s="161" t="s">
        <v>4900</v>
      </c>
      <c r="J61" s="59" t="s">
        <v>2864</v>
      </c>
      <c r="K61" s="59" t="s">
        <v>5616</v>
      </c>
      <c r="L61" s="59" t="s">
        <v>782</v>
      </c>
      <c r="M61" s="59" t="str">
        <f t="shared" si="0"/>
        <v>P-01668</v>
      </c>
      <c r="N61" s="82" t="s">
        <v>4686</v>
      </c>
      <c r="O61" s="59" t="s">
        <v>2466</v>
      </c>
      <c r="P61" s="162" t="str">
        <f t="shared" si="7"/>
        <v>0510001@gspharma.com</v>
      </c>
      <c r="Q61" s="59">
        <v>12345</v>
      </c>
      <c r="R61" s="59" t="s">
        <v>42</v>
      </c>
      <c r="S61" s="59" t="s">
        <v>829</v>
      </c>
      <c r="T61" s="59" t="s">
        <v>2893</v>
      </c>
      <c r="U61" s="70" t="s">
        <v>4477</v>
      </c>
      <c r="V61" s="70" t="str">
        <f t="shared" si="2"/>
        <v>FSD-1 - MIO - Ms. Iqra Rasheed</v>
      </c>
      <c r="W61" s="70" t="s">
        <v>5307</v>
      </c>
      <c r="X61" s="164" t="s">
        <v>5313</v>
      </c>
      <c r="Y61" s="70" t="s">
        <v>774</v>
      </c>
      <c r="Z61" s="70" t="s">
        <v>1170</v>
      </c>
      <c r="AA61" s="70" t="s">
        <v>19</v>
      </c>
      <c r="AB61" s="82" t="s">
        <v>1162</v>
      </c>
      <c r="AC61" s="70" t="s">
        <v>1171</v>
      </c>
      <c r="AD61" s="70" t="s">
        <v>1159</v>
      </c>
      <c r="AE61" s="59" t="s">
        <v>2924</v>
      </c>
      <c r="AF61" s="70" t="s">
        <v>4910</v>
      </c>
      <c r="AG61" s="70" t="s">
        <v>67</v>
      </c>
      <c r="AH61" s="108"/>
      <c r="AI61" t="b">
        <f t="shared" si="3"/>
        <v>0</v>
      </c>
    </row>
    <row r="62" spans="1:35" ht="14.4" customHeight="1" x14ac:dyDescent="0.3">
      <c r="A62" s="59" t="str">
        <f t="shared" si="1"/>
        <v>FSD01-PHR-MIO-02</v>
      </c>
      <c r="B62" s="59" t="s">
        <v>1216</v>
      </c>
      <c r="C62" s="59" t="s">
        <v>1985</v>
      </c>
      <c r="D62" s="59" t="s">
        <v>1217</v>
      </c>
      <c r="E62" s="59" t="s">
        <v>143</v>
      </c>
      <c r="F62" s="59" t="s">
        <v>1168</v>
      </c>
      <c r="G62" s="59" t="s">
        <v>5632</v>
      </c>
      <c r="H62" s="59" t="s">
        <v>2075</v>
      </c>
      <c r="I62" s="161" t="s">
        <v>4900</v>
      </c>
      <c r="J62" s="59" t="s">
        <v>2864</v>
      </c>
      <c r="K62" s="59" t="s">
        <v>5616</v>
      </c>
      <c r="L62" s="59" t="s">
        <v>2985</v>
      </c>
      <c r="M62" s="59" t="str">
        <f t="shared" si="0"/>
        <v>E-01091</v>
      </c>
      <c r="N62" s="82" t="s">
        <v>4686</v>
      </c>
      <c r="O62" s="59" t="s">
        <v>2467</v>
      </c>
      <c r="P62" s="162" t="str">
        <f t="shared" si="7"/>
        <v>0510002@gspharma.com</v>
      </c>
      <c r="Q62" s="59" t="s">
        <v>2467</v>
      </c>
      <c r="R62" s="59" t="s">
        <v>44</v>
      </c>
      <c r="S62" s="59" t="s">
        <v>830</v>
      </c>
      <c r="T62" s="59" t="s">
        <v>2894</v>
      </c>
      <c r="U62" s="70" t="s">
        <v>5312</v>
      </c>
      <c r="V62" s="70" t="str">
        <f t="shared" si="2"/>
        <v>FSD-1 - MIO - M Imran</v>
      </c>
      <c r="W62" s="70" t="s">
        <v>5308</v>
      </c>
      <c r="X62" s="164" t="s">
        <v>5314</v>
      </c>
      <c r="Y62" s="70" t="s">
        <v>774</v>
      </c>
      <c r="Z62" s="70" t="s">
        <v>1170</v>
      </c>
      <c r="AA62" s="70" t="s">
        <v>19</v>
      </c>
      <c r="AB62" s="82" t="s">
        <v>1162</v>
      </c>
      <c r="AC62" s="70" t="s">
        <v>1171</v>
      </c>
      <c r="AD62" s="70" t="s">
        <v>1159</v>
      </c>
      <c r="AE62" s="59" t="s">
        <v>2924</v>
      </c>
      <c r="AF62" s="70" t="s">
        <v>4910</v>
      </c>
      <c r="AG62" s="70" t="s">
        <v>67</v>
      </c>
      <c r="AH62" s="108"/>
      <c r="AI62" t="b">
        <f t="shared" si="3"/>
        <v>0</v>
      </c>
    </row>
    <row r="63" spans="1:35" ht="14.4" customHeight="1" x14ac:dyDescent="0.3">
      <c r="A63" s="59" t="str">
        <f t="shared" si="1"/>
        <v>FSD01-PHR-MIO-03</v>
      </c>
      <c r="B63" s="59" t="s">
        <v>1216</v>
      </c>
      <c r="C63" s="59" t="s">
        <v>1985</v>
      </c>
      <c r="D63" s="59" t="s">
        <v>1217</v>
      </c>
      <c r="E63" s="59" t="s">
        <v>143</v>
      </c>
      <c r="F63" s="59" t="s">
        <v>1168</v>
      </c>
      <c r="G63" s="59" t="s">
        <v>5632</v>
      </c>
      <c r="H63" s="59" t="s">
        <v>2075</v>
      </c>
      <c r="I63" s="161" t="s">
        <v>4900</v>
      </c>
      <c r="J63" s="59" t="s">
        <v>2864</v>
      </c>
      <c r="K63" s="59" t="s">
        <v>5616</v>
      </c>
      <c r="L63" s="59" t="s">
        <v>2987</v>
      </c>
      <c r="M63" s="59" t="str">
        <f t="shared" si="0"/>
        <v>E-01110</v>
      </c>
      <c r="N63" s="82" t="s">
        <v>4686</v>
      </c>
      <c r="O63" s="59" t="s">
        <v>2469</v>
      </c>
      <c r="P63" s="162" t="str">
        <f t="shared" si="7"/>
        <v>0510004@gspharma.com</v>
      </c>
      <c r="Q63" s="59" t="s">
        <v>2469</v>
      </c>
      <c r="R63" s="59" t="s">
        <v>45</v>
      </c>
      <c r="S63" s="59" t="s">
        <v>831</v>
      </c>
      <c r="T63" s="59" t="s">
        <v>2896</v>
      </c>
      <c r="U63" s="70" t="s">
        <v>2986</v>
      </c>
      <c r="V63" s="70" t="str">
        <f t="shared" si="2"/>
        <v>FSD-1 - MIO - Amir Farooq</v>
      </c>
      <c r="W63" s="70" t="s">
        <v>69</v>
      </c>
      <c r="X63" s="164" t="s">
        <v>5315</v>
      </c>
      <c r="Y63" s="70" t="s">
        <v>774</v>
      </c>
      <c r="Z63" s="70" t="s">
        <v>1170</v>
      </c>
      <c r="AA63" s="70" t="s">
        <v>19</v>
      </c>
      <c r="AB63" s="82" t="s">
        <v>1162</v>
      </c>
      <c r="AC63" s="70" t="s">
        <v>1171</v>
      </c>
      <c r="AD63" s="70" t="s">
        <v>1159</v>
      </c>
      <c r="AE63" s="59" t="s">
        <v>2924</v>
      </c>
      <c r="AF63" s="70" t="s">
        <v>4910</v>
      </c>
      <c r="AG63" s="70" t="s">
        <v>67</v>
      </c>
      <c r="AH63" s="108"/>
      <c r="AI63" t="b">
        <f t="shared" si="3"/>
        <v>0</v>
      </c>
    </row>
    <row r="64" spans="1:35" ht="14.4" customHeight="1" x14ac:dyDescent="0.3">
      <c r="A64" s="59" t="str">
        <f t="shared" si="1"/>
        <v>FSD01-PHR-MIO-04</v>
      </c>
      <c r="B64" s="59" t="s">
        <v>1216</v>
      </c>
      <c r="C64" s="59" t="s">
        <v>1985</v>
      </c>
      <c r="D64" s="59" t="s">
        <v>1217</v>
      </c>
      <c r="E64" s="59" t="s">
        <v>143</v>
      </c>
      <c r="F64" s="59" t="s">
        <v>1168</v>
      </c>
      <c r="G64" s="59" t="s">
        <v>5632</v>
      </c>
      <c r="H64" s="59" t="s">
        <v>2075</v>
      </c>
      <c r="I64" s="161" t="s">
        <v>4900</v>
      </c>
      <c r="J64" s="59" t="s">
        <v>2864</v>
      </c>
      <c r="K64" s="59" t="s">
        <v>5616</v>
      </c>
      <c r="L64" s="59" t="s">
        <v>797</v>
      </c>
      <c r="M64" s="59" t="str">
        <f t="shared" si="0"/>
        <v>P-00952</v>
      </c>
      <c r="N64" s="82" t="s">
        <v>4686</v>
      </c>
      <c r="O64" s="59" t="s">
        <v>2477</v>
      </c>
      <c r="P64" s="162" t="str">
        <f t="shared" si="7"/>
        <v>0411006@gspharma.com</v>
      </c>
      <c r="Q64" s="59" t="s">
        <v>2476</v>
      </c>
      <c r="R64" s="59" t="s">
        <v>47</v>
      </c>
      <c r="S64" s="59" t="s">
        <v>832</v>
      </c>
      <c r="T64" s="59" t="s">
        <v>3568</v>
      </c>
      <c r="U64" s="70" t="s">
        <v>93</v>
      </c>
      <c r="V64" s="70" t="str">
        <f t="shared" si="2"/>
        <v>FSD-1 - MIO - Mr. Khurram Shahzad Khan</v>
      </c>
      <c r="W64" s="70" t="s">
        <v>135</v>
      </c>
      <c r="X64" s="164" t="s">
        <v>5316</v>
      </c>
      <c r="Y64" s="70" t="s">
        <v>774</v>
      </c>
      <c r="Z64" s="70" t="s">
        <v>1170</v>
      </c>
      <c r="AA64" s="70" t="s">
        <v>19</v>
      </c>
      <c r="AB64" s="82" t="s">
        <v>1162</v>
      </c>
      <c r="AC64" s="70" t="s">
        <v>1171</v>
      </c>
      <c r="AD64" s="70" t="s">
        <v>1159</v>
      </c>
      <c r="AE64" s="59" t="s">
        <v>2924</v>
      </c>
      <c r="AF64" s="70" t="s">
        <v>4910</v>
      </c>
      <c r="AG64" s="70" t="s">
        <v>67</v>
      </c>
      <c r="AH64" s="108"/>
      <c r="AI64" t="b">
        <f t="shared" si="3"/>
        <v>0</v>
      </c>
    </row>
    <row r="65" spans="1:35" ht="14.4" customHeight="1" x14ac:dyDescent="0.3">
      <c r="A65" s="59" t="str">
        <f t="shared" si="1"/>
        <v>FSD01-PHR-MIO-05</v>
      </c>
      <c r="B65" s="59" t="s">
        <v>1216</v>
      </c>
      <c r="C65" s="59" t="s">
        <v>1985</v>
      </c>
      <c r="D65" s="59" t="s">
        <v>1217</v>
      </c>
      <c r="E65" s="59" t="s">
        <v>143</v>
      </c>
      <c r="F65" s="59" t="s">
        <v>1168</v>
      </c>
      <c r="G65" s="59" t="s">
        <v>5632</v>
      </c>
      <c r="H65" s="59" t="s">
        <v>2075</v>
      </c>
      <c r="I65" s="161" t="s">
        <v>4900</v>
      </c>
      <c r="J65" s="59" t="s">
        <v>2864</v>
      </c>
      <c r="K65" s="59" t="s">
        <v>5616</v>
      </c>
      <c r="L65" s="59" t="s">
        <v>783</v>
      </c>
      <c r="M65" s="59" t="str">
        <f t="shared" si="0"/>
        <v>P-01479</v>
      </c>
      <c r="N65" s="82" t="s">
        <v>4686</v>
      </c>
      <c r="O65" s="82" t="s">
        <v>2476</v>
      </c>
      <c r="P65" s="162" t="str">
        <f t="shared" si="7"/>
        <v>0411005@gspharma.com</v>
      </c>
      <c r="Q65" s="59" t="s">
        <v>2477</v>
      </c>
      <c r="R65" s="59" t="s">
        <v>49</v>
      </c>
      <c r="S65" s="59" t="s">
        <v>833</v>
      </c>
      <c r="T65" s="59" t="s">
        <v>3569</v>
      </c>
      <c r="U65" s="70" t="s">
        <v>97</v>
      </c>
      <c r="V65" s="70" t="str">
        <f t="shared" si="2"/>
        <v>FSD-1 - MIO - Mr. Abid Ali</v>
      </c>
      <c r="W65" s="70" t="s">
        <v>136</v>
      </c>
      <c r="X65" s="164" t="s">
        <v>5317</v>
      </c>
      <c r="Y65" s="70" t="s">
        <v>774</v>
      </c>
      <c r="Z65" s="70" t="s">
        <v>1170</v>
      </c>
      <c r="AA65" s="70" t="s">
        <v>19</v>
      </c>
      <c r="AB65" s="82" t="s">
        <v>1162</v>
      </c>
      <c r="AC65" s="70" t="s">
        <v>1171</v>
      </c>
      <c r="AD65" s="70" t="s">
        <v>1159</v>
      </c>
      <c r="AE65" s="59" t="s">
        <v>2924</v>
      </c>
      <c r="AF65" s="70" t="s">
        <v>4910</v>
      </c>
      <c r="AG65" s="70" t="s">
        <v>67</v>
      </c>
      <c r="AH65" s="108"/>
      <c r="AI65" t="b">
        <f t="shared" si="3"/>
        <v>0</v>
      </c>
    </row>
    <row r="66" spans="1:35" ht="14.4" customHeight="1" x14ac:dyDescent="0.3">
      <c r="A66" s="59" t="str">
        <f t="shared" si="1"/>
        <v>FSD01-PHR-MIO-06</v>
      </c>
      <c r="B66" s="59" t="s">
        <v>1216</v>
      </c>
      <c r="C66" s="59" t="s">
        <v>1985</v>
      </c>
      <c r="D66" s="59" t="s">
        <v>1217</v>
      </c>
      <c r="E66" s="59" t="s">
        <v>143</v>
      </c>
      <c r="F66" s="59" t="s">
        <v>1168</v>
      </c>
      <c r="G66" s="59" t="s">
        <v>5632</v>
      </c>
      <c r="H66" s="59" t="s">
        <v>2075</v>
      </c>
      <c r="I66" s="161" t="s">
        <v>4900</v>
      </c>
      <c r="J66" s="59" t="s">
        <v>2864</v>
      </c>
      <c r="K66" s="59" t="s">
        <v>5616</v>
      </c>
      <c r="L66" s="82" t="s">
        <v>5493</v>
      </c>
      <c r="M66" s="82" t="str">
        <f t="shared" si="0"/>
        <v>0510008</v>
      </c>
      <c r="N66" s="82" t="s">
        <v>4686</v>
      </c>
      <c r="O66" s="82" t="s">
        <v>5493</v>
      </c>
      <c r="P66" s="162" t="str">
        <f t="shared" si="7"/>
        <v>0510008@gspharma.com</v>
      </c>
      <c r="Q66" s="59" t="s">
        <v>2988</v>
      </c>
      <c r="R66" s="59" t="s">
        <v>51</v>
      </c>
      <c r="S66" s="59" t="s">
        <v>834</v>
      </c>
      <c r="T66" s="59" t="s">
        <v>5310</v>
      </c>
      <c r="U66" s="70" t="s">
        <v>5311</v>
      </c>
      <c r="V66" s="70" t="str">
        <f t="shared" si="2"/>
        <v>FSD-1 - MIO - Faisal Shabeer</v>
      </c>
      <c r="W66" s="70" t="s">
        <v>5309</v>
      </c>
      <c r="X66" s="164" t="s">
        <v>774</v>
      </c>
      <c r="Y66" s="70" t="s">
        <v>774</v>
      </c>
      <c r="Z66" s="70" t="s">
        <v>1170</v>
      </c>
      <c r="AA66" s="70" t="s">
        <v>19</v>
      </c>
      <c r="AB66" s="82" t="s">
        <v>1162</v>
      </c>
      <c r="AC66" s="70" t="s">
        <v>1171</v>
      </c>
      <c r="AD66" s="70" t="s">
        <v>1159</v>
      </c>
      <c r="AE66" s="59" t="s">
        <v>2924</v>
      </c>
      <c r="AF66" s="70" t="s">
        <v>4910</v>
      </c>
      <c r="AG66" s="70" t="s">
        <v>67</v>
      </c>
      <c r="AH66" s="108"/>
      <c r="AI66" t="s">
        <v>5609</v>
      </c>
    </row>
    <row r="67" spans="1:35" ht="14.4" customHeight="1" x14ac:dyDescent="0.3">
      <c r="A67" s="59" t="str">
        <f t="shared" si="1"/>
        <v>FSD01-PHR-MIO-00</v>
      </c>
      <c r="B67" s="59" t="s">
        <v>1216</v>
      </c>
      <c r="C67" s="59" t="s">
        <v>1985</v>
      </c>
      <c r="D67" s="59" t="s">
        <v>1217</v>
      </c>
      <c r="E67" s="59" t="s">
        <v>143</v>
      </c>
      <c r="F67" s="59" t="s">
        <v>1168</v>
      </c>
      <c r="G67" s="59" t="s">
        <v>5632</v>
      </c>
      <c r="H67" s="59" t="s">
        <v>2075</v>
      </c>
      <c r="I67" s="161" t="s">
        <v>4900</v>
      </c>
      <c r="J67" s="59" t="s">
        <v>2864</v>
      </c>
      <c r="K67" s="59" t="s">
        <v>5616</v>
      </c>
      <c r="L67" s="82" t="s">
        <v>2988</v>
      </c>
      <c r="M67" s="82" t="str">
        <f t="shared" si="0"/>
        <v>0510007</v>
      </c>
      <c r="N67" s="82" t="s">
        <v>4686</v>
      </c>
      <c r="O67" s="59" t="s">
        <v>2988</v>
      </c>
      <c r="P67" s="162" t="s">
        <v>3628</v>
      </c>
      <c r="Q67" s="59" t="s">
        <v>2988</v>
      </c>
      <c r="R67" s="59" t="s">
        <v>4461</v>
      </c>
      <c r="S67" s="59" t="s">
        <v>774</v>
      </c>
      <c r="T67" s="59" t="s">
        <v>2923</v>
      </c>
      <c r="U67" s="70" t="s">
        <v>5640</v>
      </c>
      <c r="V67" s="70" t="str">
        <f t="shared" ref="V67:V92" si="8">TRIM(CONCATENATE(K67," - ",AA67," - ",U67))</f>
        <v>FSD-1 - MIO - Unmapped</v>
      </c>
      <c r="W67" s="70" t="s">
        <v>67</v>
      </c>
      <c r="X67" s="164" t="s">
        <v>774</v>
      </c>
      <c r="Y67" s="70" t="s">
        <v>774</v>
      </c>
      <c r="Z67" s="70" t="s">
        <v>1170</v>
      </c>
      <c r="AA67" s="70" t="s">
        <v>19</v>
      </c>
      <c r="AB67" s="82" t="s">
        <v>1162</v>
      </c>
      <c r="AC67" s="70" t="s">
        <v>1171</v>
      </c>
      <c r="AD67" s="70" t="s">
        <v>1159</v>
      </c>
      <c r="AE67" s="59" t="s">
        <v>2924</v>
      </c>
      <c r="AF67" s="70" t="s">
        <v>4910</v>
      </c>
      <c r="AG67" s="70" t="s">
        <v>67</v>
      </c>
      <c r="AH67" s="108" t="s">
        <v>5606</v>
      </c>
      <c r="AI67" t="b">
        <f t="shared" ref="AI67:AI96" si="9">L67=O67</f>
        <v>1</v>
      </c>
    </row>
    <row r="68" spans="1:35" ht="14.4" hidden="1" customHeight="1" x14ac:dyDescent="0.3">
      <c r="A68" s="59" t="str">
        <f t="shared" si="1"/>
        <v>FSD01-PHR-ASM-01</v>
      </c>
      <c r="B68" s="59" t="s">
        <v>1216</v>
      </c>
      <c r="C68" s="59" t="s">
        <v>1985</v>
      </c>
      <c r="D68" s="59" t="s">
        <v>1217</v>
      </c>
      <c r="E68" s="59" t="s">
        <v>143</v>
      </c>
      <c r="F68" s="59" t="s">
        <v>1168</v>
      </c>
      <c r="G68" s="59" t="s">
        <v>5632</v>
      </c>
      <c r="H68" s="59" t="s">
        <v>2075</v>
      </c>
      <c r="I68" s="161" t="s">
        <v>4900</v>
      </c>
      <c r="J68" s="59" t="s">
        <v>2864</v>
      </c>
      <c r="K68" s="59" t="s">
        <v>5616</v>
      </c>
      <c r="L68" s="82" t="s">
        <v>1206</v>
      </c>
      <c r="M68" s="59" t="str">
        <f t="shared" si="0"/>
        <v>P-01549</v>
      </c>
      <c r="N68" s="82" t="s">
        <v>4686</v>
      </c>
      <c r="O68" s="59" t="s">
        <v>2700</v>
      </c>
      <c r="P68" s="162" t="str">
        <f>CONCATENATE(O68,"@gspharma.com")</f>
        <v>05100@gspharma.com</v>
      </c>
      <c r="Q68" s="59" t="s">
        <v>2700</v>
      </c>
      <c r="R68" s="59" t="str">
        <f>_xlfn.CONCAT(AA68,"-",J68)</f>
        <v>ASM-Faisalabad-1</v>
      </c>
      <c r="S68" s="59" t="s">
        <v>774</v>
      </c>
      <c r="T68" s="59" t="s">
        <v>2924</v>
      </c>
      <c r="U68" s="70" t="s">
        <v>4910</v>
      </c>
      <c r="V68" s="70" t="str">
        <f t="shared" si="8"/>
        <v>FSD-1 - ASM - M. Zaman Khan</v>
      </c>
      <c r="W68" s="70" t="s">
        <v>67</v>
      </c>
      <c r="X68" s="164" t="s">
        <v>5318</v>
      </c>
      <c r="Y68" s="70" t="s">
        <v>774</v>
      </c>
      <c r="Z68" s="70" t="s">
        <v>1219</v>
      </c>
      <c r="AA68" s="70" t="s">
        <v>1028</v>
      </c>
      <c r="AB68" s="82" t="s">
        <v>3414</v>
      </c>
      <c r="AC68" s="70" t="s">
        <v>1171</v>
      </c>
      <c r="AD68" s="70" t="s">
        <v>1159</v>
      </c>
      <c r="AE68" s="59" t="s">
        <v>1743</v>
      </c>
      <c r="AF68" s="70" t="s">
        <v>2907</v>
      </c>
      <c r="AG68" s="70" t="s">
        <v>67</v>
      </c>
      <c r="AH68" s="108" t="s">
        <v>5607</v>
      </c>
      <c r="AI68" t="b">
        <f t="shared" si="9"/>
        <v>0</v>
      </c>
    </row>
    <row r="69" spans="1:35" ht="14.4" customHeight="1" x14ac:dyDescent="0.3">
      <c r="A69" s="59" t="str">
        <f t="shared" si="1"/>
        <v>BWP01-PHR-MIO-01</v>
      </c>
      <c r="B69" s="59" t="s">
        <v>1216</v>
      </c>
      <c r="C69" s="59" t="s">
        <v>1985</v>
      </c>
      <c r="D69" s="59" t="s">
        <v>1195</v>
      </c>
      <c r="E69" s="59" t="s">
        <v>1668</v>
      </c>
      <c r="F69" s="59" t="s">
        <v>1802</v>
      </c>
      <c r="G69" s="59" t="s">
        <v>5629</v>
      </c>
      <c r="H69" s="59" t="s">
        <v>1805</v>
      </c>
      <c r="I69" s="161" t="s">
        <v>4900</v>
      </c>
      <c r="J69" s="59" t="s">
        <v>73</v>
      </c>
      <c r="K69" s="59" t="s">
        <v>5615</v>
      </c>
      <c r="L69" s="82" t="s">
        <v>2702</v>
      </c>
      <c r="M69" s="59" t="str">
        <f t="shared" si="0"/>
        <v>033001</v>
      </c>
      <c r="N69" s="82" t="s">
        <v>4686</v>
      </c>
      <c r="O69" s="59" t="s">
        <v>2702</v>
      </c>
      <c r="P69" s="162" t="str">
        <f>CONCATENATE(O69,"@gspharma.com")</f>
        <v>033001@gspharma.com</v>
      </c>
      <c r="Q69" s="59" t="s">
        <v>2702</v>
      </c>
      <c r="R69" s="59" t="s">
        <v>5299</v>
      </c>
      <c r="S69" s="59" t="s">
        <v>862</v>
      </c>
      <c r="T69" s="59" t="s">
        <v>2878</v>
      </c>
      <c r="U69" s="70" t="s">
        <v>5303</v>
      </c>
      <c r="V69" s="70" t="str">
        <f t="shared" si="8"/>
        <v>BWP-1 - MIO - Jawed Iqbal</v>
      </c>
      <c r="W69" s="70" t="s">
        <v>5306</v>
      </c>
      <c r="X69" s="164" t="s">
        <v>774</v>
      </c>
      <c r="Y69" s="70" t="s">
        <v>774</v>
      </c>
      <c r="Z69" s="70" t="s">
        <v>1170</v>
      </c>
      <c r="AA69" s="70" t="s">
        <v>19</v>
      </c>
      <c r="AB69" s="82" t="s">
        <v>1162</v>
      </c>
      <c r="AC69" s="70" t="s">
        <v>1171</v>
      </c>
      <c r="AD69" s="70" t="s">
        <v>1159</v>
      </c>
      <c r="AE69" s="59" t="s">
        <v>2885</v>
      </c>
      <c r="AF69" s="70" t="s">
        <v>4448</v>
      </c>
      <c r="AG69" s="70" t="s">
        <v>72</v>
      </c>
      <c r="AH69" s="108"/>
      <c r="AI69" t="s">
        <v>5609</v>
      </c>
    </row>
    <row r="70" spans="1:35" ht="14.4" customHeight="1" x14ac:dyDescent="0.3">
      <c r="A70" s="59" t="str">
        <f t="shared" si="1"/>
        <v>BWP01-PHR-MIO-02</v>
      </c>
      <c r="B70" s="59" t="s">
        <v>1216</v>
      </c>
      <c r="C70" s="59" t="s">
        <v>1985</v>
      </c>
      <c r="D70" s="59" t="s">
        <v>1195</v>
      </c>
      <c r="E70" s="59" t="s">
        <v>1668</v>
      </c>
      <c r="F70" s="59" t="s">
        <v>1802</v>
      </c>
      <c r="G70" s="59" t="s">
        <v>5629</v>
      </c>
      <c r="H70" s="59" t="s">
        <v>1805</v>
      </c>
      <c r="I70" s="161" t="s">
        <v>4900</v>
      </c>
      <c r="J70" s="59" t="s">
        <v>73</v>
      </c>
      <c r="K70" s="59" t="s">
        <v>5615</v>
      </c>
      <c r="L70" s="59" t="s">
        <v>788</v>
      </c>
      <c r="M70" s="59" t="str">
        <f t="shared" si="0"/>
        <v>E-00843</v>
      </c>
      <c r="N70" s="82" t="s">
        <v>4686</v>
      </c>
      <c r="O70" s="82" t="s">
        <v>2703</v>
      </c>
      <c r="P70" s="162" t="str">
        <f>CONCATENATE(O70,"@gspharma.com")</f>
        <v>033002@gspharma.com</v>
      </c>
      <c r="Q70" s="59" t="s">
        <v>2703</v>
      </c>
      <c r="R70" s="59" t="s">
        <v>5300</v>
      </c>
      <c r="S70" s="59" t="s">
        <v>865</v>
      </c>
      <c r="T70" s="59" t="s">
        <v>2880</v>
      </c>
      <c r="U70" s="70" t="s">
        <v>5304</v>
      </c>
      <c r="V70" s="70" t="str">
        <f t="shared" si="8"/>
        <v>BWP-1 - MIO - Shahbaz Bhatti</v>
      </c>
      <c r="W70" s="70" t="s">
        <v>5305</v>
      </c>
      <c r="X70" s="164" t="s">
        <v>5319</v>
      </c>
      <c r="Y70" s="70" t="s">
        <v>774</v>
      </c>
      <c r="Z70" s="70" t="s">
        <v>1170</v>
      </c>
      <c r="AA70" s="70" t="s">
        <v>19</v>
      </c>
      <c r="AB70" s="82" t="s">
        <v>1162</v>
      </c>
      <c r="AC70" s="70" t="s">
        <v>1171</v>
      </c>
      <c r="AD70" s="70" t="s">
        <v>1159</v>
      </c>
      <c r="AE70" s="59" t="s">
        <v>2885</v>
      </c>
      <c r="AF70" s="70" t="s">
        <v>4448</v>
      </c>
      <c r="AG70" s="70" t="s">
        <v>72</v>
      </c>
      <c r="AH70" s="108"/>
      <c r="AI70" t="b">
        <f t="shared" si="9"/>
        <v>0</v>
      </c>
    </row>
    <row r="71" spans="1:35" ht="14.4" customHeight="1" x14ac:dyDescent="0.3">
      <c r="A71" s="59" t="str">
        <f t="shared" si="1"/>
        <v>BWP01-PHR-MIO-03</v>
      </c>
      <c r="B71" s="59" t="s">
        <v>1216</v>
      </c>
      <c r="C71" s="59" t="s">
        <v>1985</v>
      </c>
      <c r="D71" s="59" t="s">
        <v>1195</v>
      </c>
      <c r="E71" s="59" t="s">
        <v>1668</v>
      </c>
      <c r="F71" s="59" t="s">
        <v>1802</v>
      </c>
      <c r="G71" s="59" t="s">
        <v>5629</v>
      </c>
      <c r="H71" s="59" t="s">
        <v>1805</v>
      </c>
      <c r="I71" s="161" t="s">
        <v>4900</v>
      </c>
      <c r="J71" s="59" t="s">
        <v>73</v>
      </c>
      <c r="K71" s="59" t="s">
        <v>5615</v>
      </c>
      <c r="L71" s="59" t="s">
        <v>789</v>
      </c>
      <c r="M71" s="59" t="str">
        <f t="shared" si="0"/>
        <v>E-00674</v>
      </c>
      <c r="N71" s="82" t="s">
        <v>4686</v>
      </c>
      <c r="O71" s="59" t="s">
        <v>2704</v>
      </c>
      <c r="P71" s="162" t="str">
        <f>CONCATENATE(O71,"@gspharma.com")</f>
        <v>033003@gspharma.com</v>
      </c>
      <c r="Q71" s="59" t="s">
        <v>2683</v>
      </c>
      <c r="R71" s="59" t="s">
        <v>5301</v>
      </c>
      <c r="S71" s="59" t="s">
        <v>864</v>
      </c>
      <c r="T71" s="59" t="s">
        <v>2881</v>
      </c>
      <c r="U71" s="70" t="s">
        <v>2883</v>
      </c>
      <c r="V71" s="70" t="str">
        <f t="shared" si="8"/>
        <v>BWP-1 - MIO - Faisal Shahzad</v>
      </c>
      <c r="W71" s="70" t="s">
        <v>243</v>
      </c>
      <c r="X71" s="164" t="s">
        <v>5320</v>
      </c>
      <c r="Y71" s="70" t="s">
        <v>774</v>
      </c>
      <c r="Z71" s="70" t="s">
        <v>1170</v>
      </c>
      <c r="AA71" s="70" t="s">
        <v>19</v>
      </c>
      <c r="AB71" s="82" t="s">
        <v>1162</v>
      </c>
      <c r="AC71" s="70" t="s">
        <v>1171</v>
      </c>
      <c r="AD71" s="70" t="s">
        <v>1159</v>
      </c>
      <c r="AE71" s="59" t="s">
        <v>2885</v>
      </c>
      <c r="AF71" s="70" t="s">
        <v>4448</v>
      </c>
      <c r="AG71" s="70" t="s">
        <v>72</v>
      </c>
      <c r="AH71" s="108"/>
      <c r="AI71" t="b">
        <f t="shared" si="9"/>
        <v>0</v>
      </c>
    </row>
    <row r="72" spans="1:35" ht="14.4" customHeight="1" x14ac:dyDescent="0.3">
      <c r="A72" s="59" t="str">
        <f t="shared" si="1"/>
        <v>BWP01-PHR-MIO-04</v>
      </c>
      <c r="B72" s="59" t="s">
        <v>1216</v>
      </c>
      <c r="C72" s="59" t="s">
        <v>1985</v>
      </c>
      <c r="D72" s="59" t="s">
        <v>1195</v>
      </c>
      <c r="E72" s="59" t="s">
        <v>1668</v>
      </c>
      <c r="F72" s="59" t="s">
        <v>1802</v>
      </c>
      <c r="G72" s="59" t="s">
        <v>5629</v>
      </c>
      <c r="H72" s="59" t="s">
        <v>1805</v>
      </c>
      <c r="I72" s="161" t="s">
        <v>4900</v>
      </c>
      <c r="J72" s="59" t="s">
        <v>73</v>
      </c>
      <c r="K72" s="59" t="s">
        <v>5615</v>
      </c>
      <c r="L72" s="59" t="s">
        <v>791</v>
      </c>
      <c r="M72" s="59" t="str">
        <f t="shared" si="0"/>
        <v>E-00607</v>
      </c>
      <c r="N72" s="82" t="s">
        <v>4686</v>
      </c>
      <c r="O72" s="82" t="s">
        <v>2683</v>
      </c>
      <c r="P72" s="162" t="str">
        <f>CONCATENATE(O72,"@gspharma.com")</f>
        <v>033004@gspharma.com</v>
      </c>
      <c r="Q72" s="59" t="s">
        <v>2704</v>
      </c>
      <c r="R72" s="59" t="s">
        <v>5302</v>
      </c>
      <c r="S72" s="59" t="s">
        <v>863</v>
      </c>
      <c r="T72" s="59" t="s">
        <v>2882</v>
      </c>
      <c r="U72" s="70" t="s">
        <v>2879</v>
      </c>
      <c r="V72" s="70" t="str">
        <f t="shared" si="8"/>
        <v>BWP-1 - MIO - M. Ahmed</v>
      </c>
      <c r="W72" s="70" t="s">
        <v>76</v>
      </c>
      <c r="X72" s="164" t="s">
        <v>5321</v>
      </c>
      <c r="Y72" s="70" t="s">
        <v>774</v>
      </c>
      <c r="Z72" s="70" t="s">
        <v>1170</v>
      </c>
      <c r="AA72" s="70" t="s">
        <v>19</v>
      </c>
      <c r="AB72" s="82" t="s">
        <v>1162</v>
      </c>
      <c r="AC72" s="70" t="s">
        <v>1171</v>
      </c>
      <c r="AD72" s="70" t="s">
        <v>1159</v>
      </c>
      <c r="AE72" s="59" t="s">
        <v>2885</v>
      </c>
      <c r="AF72" s="70" t="s">
        <v>4448</v>
      </c>
      <c r="AG72" s="70" t="s">
        <v>72</v>
      </c>
      <c r="AH72" s="108"/>
      <c r="AI72" t="b">
        <f t="shared" si="9"/>
        <v>0</v>
      </c>
    </row>
    <row r="73" spans="1:35" ht="14.4" customHeight="1" x14ac:dyDescent="0.3">
      <c r="A73" s="59" t="str">
        <f t="shared" si="1"/>
        <v>BWP01-PHR-MIO-00</v>
      </c>
      <c r="B73" s="59" t="s">
        <v>1216</v>
      </c>
      <c r="C73" s="59" t="s">
        <v>1985</v>
      </c>
      <c r="D73" s="59" t="s">
        <v>1195</v>
      </c>
      <c r="E73" s="59" t="s">
        <v>1668</v>
      </c>
      <c r="F73" s="59" t="s">
        <v>1802</v>
      </c>
      <c r="G73" s="59" t="s">
        <v>5629</v>
      </c>
      <c r="H73" s="59" t="s">
        <v>1805</v>
      </c>
      <c r="I73" s="161" t="s">
        <v>4900</v>
      </c>
      <c r="J73" s="59" t="s">
        <v>73</v>
      </c>
      <c r="K73" s="59" t="s">
        <v>5615</v>
      </c>
      <c r="L73" s="82" t="s">
        <v>2984</v>
      </c>
      <c r="M73" s="82" t="str">
        <f t="shared" si="0"/>
        <v>033005</v>
      </c>
      <c r="N73" s="82" t="s">
        <v>4686</v>
      </c>
      <c r="O73" s="82" t="s">
        <v>2984</v>
      </c>
      <c r="P73" s="162" t="s">
        <v>3633</v>
      </c>
      <c r="Q73" s="59" t="s">
        <v>2984</v>
      </c>
      <c r="R73" s="59" t="s">
        <v>4462</v>
      </c>
      <c r="S73" s="59" t="s">
        <v>774</v>
      </c>
      <c r="T73" s="59" t="s">
        <v>2884</v>
      </c>
      <c r="U73" s="70" t="s">
        <v>5640</v>
      </c>
      <c r="V73" s="70" t="str">
        <f t="shared" si="8"/>
        <v>BWP-1 - MIO - Unmapped</v>
      </c>
      <c r="W73" s="70" t="s">
        <v>72</v>
      </c>
      <c r="X73" s="164" t="s">
        <v>774</v>
      </c>
      <c r="Y73" s="70" t="s">
        <v>774</v>
      </c>
      <c r="Z73" s="70" t="s">
        <v>1170</v>
      </c>
      <c r="AA73" s="70" t="s">
        <v>19</v>
      </c>
      <c r="AB73" s="82" t="s">
        <v>1162</v>
      </c>
      <c r="AC73" s="70" t="s">
        <v>1171</v>
      </c>
      <c r="AD73" s="70" t="s">
        <v>1159</v>
      </c>
      <c r="AE73" s="59" t="s">
        <v>2885</v>
      </c>
      <c r="AF73" s="70" t="s">
        <v>4448</v>
      </c>
      <c r="AG73" s="70" t="s">
        <v>72</v>
      </c>
      <c r="AH73" s="108" t="s">
        <v>5606</v>
      </c>
      <c r="AI73" t="b">
        <f t="shared" si="9"/>
        <v>1</v>
      </c>
    </row>
    <row r="74" spans="1:35" ht="14.4" hidden="1" customHeight="1" x14ac:dyDescent="0.3">
      <c r="A74" s="59" t="str">
        <f t="shared" si="1"/>
        <v>BWP01-PHR-ASM-01</v>
      </c>
      <c r="B74" s="59" t="s">
        <v>1216</v>
      </c>
      <c r="C74" s="59" t="s">
        <v>1985</v>
      </c>
      <c r="D74" s="59" t="s">
        <v>1195</v>
      </c>
      <c r="E74" s="59" t="s">
        <v>1668</v>
      </c>
      <c r="F74" s="59" t="s">
        <v>1802</v>
      </c>
      <c r="G74" s="59" t="s">
        <v>5629</v>
      </c>
      <c r="H74" s="59" t="s">
        <v>1805</v>
      </c>
      <c r="I74" s="161" t="s">
        <v>4900</v>
      </c>
      <c r="J74" s="59" t="s">
        <v>73</v>
      </c>
      <c r="K74" s="59" t="s">
        <v>5615</v>
      </c>
      <c r="L74" s="59" t="s">
        <v>4449</v>
      </c>
      <c r="M74" s="59" t="str">
        <f t="shared" si="0"/>
        <v>E-01209</v>
      </c>
      <c r="N74" s="82" t="s">
        <v>4686</v>
      </c>
      <c r="O74" s="59" t="s">
        <v>2706</v>
      </c>
      <c r="P74" s="162" t="str">
        <f t="shared" ref="P74:P82" si="10">CONCATENATE(O74,"@gspharma.com")</f>
        <v>03300@gspharma.com</v>
      </c>
      <c r="Q74" s="59" t="s">
        <v>2706</v>
      </c>
      <c r="R74" s="59" t="str">
        <f>_xlfn.CONCAT(AA74,"-",J74)</f>
        <v>ASM-Bahawalpur-1</v>
      </c>
      <c r="S74" s="59" t="s">
        <v>774</v>
      </c>
      <c r="T74" s="59" t="s">
        <v>2885</v>
      </c>
      <c r="U74" s="70" t="s">
        <v>4448</v>
      </c>
      <c r="V74" s="70" t="str">
        <f t="shared" si="8"/>
        <v>BWP-1 - ASM - Jawad Ali</v>
      </c>
      <c r="W74" s="70" t="s">
        <v>72</v>
      </c>
      <c r="X74" s="164" t="s">
        <v>774</v>
      </c>
      <c r="Y74" s="70" t="s">
        <v>774</v>
      </c>
      <c r="Z74" s="70" t="s">
        <v>1219</v>
      </c>
      <c r="AA74" s="70" t="s">
        <v>1028</v>
      </c>
      <c r="AB74" s="82" t="s">
        <v>3414</v>
      </c>
      <c r="AC74" s="70" t="s">
        <v>1171</v>
      </c>
      <c r="AD74" s="70" t="s">
        <v>1159</v>
      </c>
      <c r="AE74" s="59" t="s">
        <v>1210</v>
      </c>
      <c r="AF74" s="70" t="s">
        <v>2899</v>
      </c>
      <c r="AG74" s="70" t="s">
        <v>65</v>
      </c>
      <c r="AH74" s="108" t="s">
        <v>5607</v>
      </c>
      <c r="AI74" t="b">
        <f t="shared" si="9"/>
        <v>0</v>
      </c>
    </row>
    <row r="75" spans="1:35" ht="14.4" customHeight="1" x14ac:dyDescent="0.3">
      <c r="A75" s="59" t="str">
        <f t="shared" si="1"/>
        <v>LHR01-PHR-MIO-01</v>
      </c>
      <c r="B75" s="59" t="s">
        <v>1216</v>
      </c>
      <c r="C75" s="59" t="s">
        <v>1985</v>
      </c>
      <c r="D75" s="59" t="s">
        <v>1195</v>
      </c>
      <c r="E75" s="59" t="s">
        <v>1668</v>
      </c>
      <c r="F75" s="59" t="s">
        <v>1802</v>
      </c>
      <c r="G75" s="59" t="s">
        <v>5629</v>
      </c>
      <c r="H75" s="59" t="s">
        <v>2069</v>
      </c>
      <c r="I75" s="161" t="s">
        <v>4900</v>
      </c>
      <c r="J75" s="59" t="s">
        <v>1213</v>
      </c>
      <c r="K75" s="59" t="s">
        <v>5622</v>
      </c>
      <c r="L75" s="59" t="s">
        <v>5422</v>
      </c>
      <c r="M75" s="59" t="str">
        <f t="shared" si="0"/>
        <v>E-01343</v>
      </c>
      <c r="N75" s="82" t="s">
        <v>4686</v>
      </c>
      <c r="O75" s="82" t="s">
        <v>2472</v>
      </c>
      <c r="P75" s="162" t="str">
        <f t="shared" si="10"/>
        <v>0411001@gspharma.com</v>
      </c>
      <c r="Q75" s="59" t="s">
        <v>2472</v>
      </c>
      <c r="R75" s="59" t="s">
        <v>86</v>
      </c>
      <c r="S75" s="59" t="s">
        <v>839</v>
      </c>
      <c r="T75" s="59" t="s">
        <v>2041</v>
      </c>
      <c r="U75" s="70" t="s">
        <v>5405</v>
      </c>
      <c r="V75" s="70" t="str">
        <f t="shared" si="8"/>
        <v>LHR-1 - MIO - Osama Muzaffar</v>
      </c>
      <c r="W75" s="70" t="s">
        <v>5409</v>
      </c>
      <c r="X75" s="164" t="s">
        <v>5415</v>
      </c>
      <c r="Y75" s="70" t="s">
        <v>774</v>
      </c>
      <c r="Z75" s="70" t="s">
        <v>1170</v>
      </c>
      <c r="AA75" s="70" t="s">
        <v>19</v>
      </c>
      <c r="AB75" s="82" t="s">
        <v>1162</v>
      </c>
      <c r="AC75" s="70" t="s">
        <v>1171</v>
      </c>
      <c r="AD75" s="70" t="s">
        <v>1159</v>
      </c>
      <c r="AE75" s="59" t="s">
        <v>2049</v>
      </c>
      <c r="AF75" s="70" t="s">
        <v>5421</v>
      </c>
      <c r="AG75" s="70" t="s">
        <v>65</v>
      </c>
      <c r="AH75" s="108"/>
      <c r="AI75" t="b">
        <f t="shared" si="9"/>
        <v>0</v>
      </c>
    </row>
    <row r="76" spans="1:35" ht="14.4" customHeight="1" x14ac:dyDescent="0.3">
      <c r="A76" s="59" t="str">
        <f t="shared" si="1"/>
        <v>LHR01-PHR-MIO-02</v>
      </c>
      <c r="B76" s="59" t="s">
        <v>1216</v>
      </c>
      <c r="C76" s="59" t="s">
        <v>1985</v>
      </c>
      <c r="D76" s="59" t="s">
        <v>1195</v>
      </c>
      <c r="E76" s="59" t="s">
        <v>1668</v>
      </c>
      <c r="F76" s="59" t="s">
        <v>1802</v>
      </c>
      <c r="G76" s="59" t="s">
        <v>5629</v>
      </c>
      <c r="H76" s="59" t="s">
        <v>2069</v>
      </c>
      <c r="I76" s="161" t="s">
        <v>4900</v>
      </c>
      <c r="J76" s="59" t="s">
        <v>1213</v>
      </c>
      <c r="K76" s="59" t="s">
        <v>5622</v>
      </c>
      <c r="L76" s="82" t="s">
        <v>5501</v>
      </c>
      <c r="M76" s="59" t="str">
        <f t="shared" si="0"/>
        <v>0411009</v>
      </c>
      <c r="N76" s="82" t="s">
        <v>4686</v>
      </c>
      <c r="O76" s="82" t="s">
        <v>5501</v>
      </c>
      <c r="P76" s="162" t="str">
        <f t="shared" si="10"/>
        <v>0411009@gspharma.com</v>
      </c>
      <c r="Q76" s="59" t="s">
        <v>2473</v>
      </c>
      <c r="R76" s="59" t="s">
        <v>88</v>
      </c>
      <c r="S76" s="59" t="s">
        <v>840</v>
      </c>
      <c r="T76" s="59" t="s">
        <v>2042</v>
      </c>
      <c r="U76" s="70" t="s">
        <v>5642</v>
      </c>
      <c r="V76" s="70" t="str">
        <f t="shared" si="8"/>
        <v>LHR-1 - MIO - Vacant 02</v>
      </c>
      <c r="W76" s="70" t="s">
        <v>5410</v>
      </c>
      <c r="X76" s="165" t="s">
        <v>774</v>
      </c>
      <c r="Y76" s="70" t="s">
        <v>774</v>
      </c>
      <c r="Z76" s="70" t="s">
        <v>1170</v>
      </c>
      <c r="AA76" s="70" t="s">
        <v>19</v>
      </c>
      <c r="AB76" s="82" t="s">
        <v>1162</v>
      </c>
      <c r="AC76" s="70" t="s">
        <v>1171</v>
      </c>
      <c r="AD76" s="70" t="s">
        <v>1159</v>
      </c>
      <c r="AE76" s="59" t="s">
        <v>2049</v>
      </c>
      <c r="AF76" s="70" t="s">
        <v>5421</v>
      </c>
      <c r="AG76" s="70" t="s">
        <v>65</v>
      </c>
      <c r="AH76" s="108"/>
      <c r="AI76" t="s">
        <v>5609</v>
      </c>
    </row>
    <row r="77" spans="1:35" ht="14.4" customHeight="1" x14ac:dyDescent="0.3">
      <c r="A77" s="59" t="str">
        <f t="shared" si="1"/>
        <v>LHR01-PHR-MIO-03</v>
      </c>
      <c r="B77" s="59" t="s">
        <v>1216</v>
      </c>
      <c r="C77" s="59" t="s">
        <v>1985</v>
      </c>
      <c r="D77" s="59" t="s">
        <v>1195</v>
      </c>
      <c r="E77" s="59" t="s">
        <v>1668</v>
      </c>
      <c r="F77" s="59" t="s">
        <v>1802</v>
      </c>
      <c r="G77" s="59" t="s">
        <v>5629</v>
      </c>
      <c r="H77" s="59" t="s">
        <v>2069</v>
      </c>
      <c r="I77" s="161" t="s">
        <v>4900</v>
      </c>
      <c r="J77" s="59" t="s">
        <v>1213</v>
      </c>
      <c r="K77" s="59" t="s">
        <v>5622</v>
      </c>
      <c r="L77" s="59" t="s">
        <v>798</v>
      </c>
      <c r="M77" s="59" t="str">
        <f t="shared" ref="M77:M96" si="11">L77</f>
        <v>P-00999</v>
      </c>
      <c r="N77" s="82" t="s">
        <v>4686</v>
      </c>
      <c r="O77" s="59" t="s">
        <v>2475</v>
      </c>
      <c r="P77" s="162" t="str">
        <f t="shared" si="10"/>
        <v>0411004@gspharma.com</v>
      </c>
      <c r="Q77" s="59" t="s">
        <v>2474</v>
      </c>
      <c r="R77" s="59" t="s">
        <v>90</v>
      </c>
      <c r="S77" s="59" t="s">
        <v>841</v>
      </c>
      <c r="T77" s="59" t="s">
        <v>2043</v>
      </c>
      <c r="U77" s="70" t="s">
        <v>4494</v>
      </c>
      <c r="V77" s="70" t="str">
        <f t="shared" si="8"/>
        <v>LHR-1 - MIO - Shahid Sultan</v>
      </c>
      <c r="W77" s="70" t="s">
        <v>5411</v>
      </c>
      <c r="X77" s="164" t="s">
        <v>5416</v>
      </c>
      <c r="Y77" s="70" t="s">
        <v>774</v>
      </c>
      <c r="Z77" s="70" t="s">
        <v>1170</v>
      </c>
      <c r="AA77" s="70" t="s">
        <v>19</v>
      </c>
      <c r="AB77" s="82" t="s">
        <v>1162</v>
      </c>
      <c r="AC77" s="70" t="s">
        <v>1171</v>
      </c>
      <c r="AD77" s="70" t="s">
        <v>1159</v>
      </c>
      <c r="AE77" s="59" t="s">
        <v>2049</v>
      </c>
      <c r="AF77" s="70" t="s">
        <v>5421</v>
      </c>
      <c r="AG77" s="70" t="s">
        <v>65</v>
      </c>
      <c r="AH77" s="108"/>
      <c r="AI77" t="b">
        <f t="shared" si="9"/>
        <v>0</v>
      </c>
    </row>
    <row r="78" spans="1:35" ht="14.4" customHeight="1" x14ac:dyDescent="0.3">
      <c r="A78" s="59" t="str">
        <f t="shared" ref="A78:A96" si="12">T78</f>
        <v>LHR01-PHR-MIO-04</v>
      </c>
      <c r="B78" s="59" t="s">
        <v>1216</v>
      </c>
      <c r="C78" s="59" t="s">
        <v>1985</v>
      </c>
      <c r="D78" s="59" t="s">
        <v>1195</v>
      </c>
      <c r="E78" s="59" t="s">
        <v>1668</v>
      </c>
      <c r="F78" s="59" t="s">
        <v>1802</v>
      </c>
      <c r="G78" s="59" t="s">
        <v>5629</v>
      </c>
      <c r="H78" s="59" t="s">
        <v>2069</v>
      </c>
      <c r="I78" s="161" t="s">
        <v>4900</v>
      </c>
      <c r="J78" s="59" t="s">
        <v>1213</v>
      </c>
      <c r="K78" s="59" t="s">
        <v>5622</v>
      </c>
      <c r="L78" s="59" t="s">
        <v>795</v>
      </c>
      <c r="M78" s="59" t="str">
        <f t="shared" si="11"/>
        <v>E-00763</v>
      </c>
      <c r="N78" s="82" t="s">
        <v>4686</v>
      </c>
      <c r="O78" s="59" t="s">
        <v>2473</v>
      </c>
      <c r="P78" s="162" t="str">
        <f t="shared" si="10"/>
        <v>0411002@gspharma.com</v>
      </c>
      <c r="Q78" s="59" t="s">
        <v>2475</v>
      </c>
      <c r="R78" s="59" t="s">
        <v>94</v>
      </c>
      <c r="S78" s="59" t="s">
        <v>843</v>
      </c>
      <c r="T78" s="59" t="s">
        <v>2044</v>
      </c>
      <c r="U78" s="70" t="s">
        <v>5406</v>
      </c>
      <c r="V78" s="70" t="str">
        <f t="shared" si="8"/>
        <v>LHR-1 - MIO - Abdul Rahman</v>
      </c>
      <c r="W78" s="70" t="s">
        <v>5412</v>
      </c>
      <c r="X78" s="164" t="s">
        <v>5417</v>
      </c>
      <c r="Y78" s="70" t="s">
        <v>774</v>
      </c>
      <c r="Z78" s="70" t="s">
        <v>1170</v>
      </c>
      <c r="AA78" s="70" t="s">
        <v>19</v>
      </c>
      <c r="AB78" s="82" t="s">
        <v>1162</v>
      </c>
      <c r="AC78" s="70" t="s">
        <v>1171</v>
      </c>
      <c r="AD78" s="70" t="s">
        <v>1159</v>
      </c>
      <c r="AE78" s="59" t="s">
        <v>2049</v>
      </c>
      <c r="AF78" s="70" t="s">
        <v>5421</v>
      </c>
      <c r="AG78" s="70" t="s">
        <v>65</v>
      </c>
      <c r="AH78" s="108"/>
      <c r="AI78" t="b">
        <f t="shared" si="9"/>
        <v>0</v>
      </c>
    </row>
    <row r="79" spans="1:35" ht="14.4" customHeight="1" x14ac:dyDescent="0.3">
      <c r="A79" s="59" t="str">
        <f t="shared" si="12"/>
        <v>LHR01-PHR-MIO-05</v>
      </c>
      <c r="B79" s="59" t="s">
        <v>1216</v>
      </c>
      <c r="C79" s="59" t="s">
        <v>1985</v>
      </c>
      <c r="D79" s="59" t="s">
        <v>1195</v>
      </c>
      <c r="E79" s="59" t="s">
        <v>1668</v>
      </c>
      <c r="F79" s="59" t="s">
        <v>1802</v>
      </c>
      <c r="G79" s="59" t="s">
        <v>5629</v>
      </c>
      <c r="H79" s="59" t="s">
        <v>2069</v>
      </c>
      <c r="I79" s="161" t="s">
        <v>4900</v>
      </c>
      <c r="J79" s="59" t="s">
        <v>1213</v>
      </c>
      <c r="K79" s="59" t="s">
        <v>5622</v>
      </c>
      <c r="L79" s="59" t="s">
        <v>800</v>
      </c>
      <c r="M79" s="59" t="str">
        <f t="shared" si="11"/>
        <v>E-00651</v>
      </c>
      <c r="N79" s="82" t="s">
        <v>4686</v>
      </c>
      <c r="O79" s="59" t="s">
        <v>2478</v>
      </c>
      <c r="P79" s="162" t="str">
        <f t="shared" si="10"/>
        <v>0411007@gspharma.com</v>
      </c>
      <c r="Q79" s="59" t="s">
        <v>2475</v>
      </c>
      <c r="R79" s="59" t="s">
        <v>96</v>
      </c>
      <c r="S79" s="59" t="s">
        <v>844</v>
      </c>
      <c r="T79" s="59" t="s">
        <v>2045</v>
      </c>
      <c r="U79" s="70" t="s">
        <v>5407</v>
      </c>
      <c r="V79" s="70" t="str">
        <f t="shared" si="8"/>
        <v>LHR-1 - MIO - Ms. Samina Kosar</v>
      </c>
      <c r="W79" s="70" t="s">
        <v>137</v>
      </c>
      <c r="X79" s="164" t="s">
        <v>5418</v>
      </c>
      <c r="Y79" s="70" t="s">
        <v>774</v>
      </c>
      <c r="Z79" s="70" t="s">
        <v>1170</v>
      </c>
      <c r="AA79" s="70" t="s">
        <v>19</v>
      </c>
      <c r="AB79" s="82" t="s">
        <v>1162</v>
      </c>
      <c r="AC79" s="70" t="s">
        <v>1171</v>
      </c>
      <c r="AD79" s="70" t="s">
        <v>1159</v>
      </c>
      <c r="AE79" s="59" t="s">
        <v>2049</v>
      </c>
      <c r="AF79" s="70" t="s">
        <v>5421</v>
      </c>
      <c r="AG79" s="70" t="s">
        <v>65</v>
      </c>
      <c r="AH79" s="108"/>
      <c r="AI79" t="b">
        <f t="shared" si="9"/>
        <v>0</v>
      </c>
    </row>
    <row r="80" spans="1:35" ht="14.4" customHeight="1" x14ac:dyDescent="0.3">
      <c r="A80" s="59" t="str">
        <f t="shared" si="12"/>
        <v>LHR01-PHR-MIO-06</v>
      </c>
      <c r="B80" s="59" t="s">
        <v>1216</v>
      </c>
      <c r="C80" s="59" t="s">
        <v>1985</v>
      </c>
      <c r="D80" s="59" t="s">
        <v>1195</v>
      </c>
      <c r="E80" s="59" t="s">
        <v>1668</v>
      </c>
      <c r="F80" s="59" t="s">
        <v>1802</v>
      </c>
      <c r="G80" s="59" t="s">
        <v>5629</v>
      </c>
      <c r="H80" s="59" t="s">
        <v>2069</v>
      </c>
      <c r="I80" s="161" t="s">
        <v>4900</v>
      </c>
      <c r="J80" s="59" t="s">
        <v>1213</v>
      </c>
      <c r="K80" s="59" t="s">
        <v>5622</v>
      </c>
      <c r="L80" s="82" t="s">
        <v>5502</v>
      </c>
      <c r="M80" s="59" t="str">
        <f t="shared" si="11"/>
        <v>0411010</v>
      </c>
      <c r="N80" s="82" t="s">
        <v>4686</v>
      </c>
      <c r="O80" s="82" t="s">
        <v>5502</v>
      </c>
      <c r="P80" s="162" t="str">
        <f t="shared" si="10"/>
        <v>0411010@gspharma.com</v>
      </c>
      <c r="Q80" s="59" t="s">
        <v>2475</v>
      </c>
      <c r="R80" s="59" t="s">
        <v>92</v>
      </c>
      <c r="S80" s="59" t="s">
        <v>842</v>
      </c>
      <c r="T80" s="59" t="s">
        <v>2046</v>
      </c>
      <c r="U80" s="70" t="s">
        <v>5645</v>
      </c>
      <c r="V80" s="70" t="str">
        <f t="shared" si="8"/>
        <v>LHR-1 - MIO - Vacant 06</v>
      </c>
      <c r="W80" s="70" t="s">
        <v>5413</v>
      </c>
      <c r="X80" s="165" t="s">
        <v>774</v>
      </c>
      <c r="Y80" s="70" t="s">
        <v>774</v>
      </c>
      <c r="Z80" s="70" t="s">
        <v>1170</v>
      </c>
      <c r="AA80" s="70" t="s">
        <v>19</v>
      </c>
      <c r="AB80" s="82" t="s">
        <v>1162</v>
      </c>
      <c r="AC80" s="70" t="s">
        <v>1171</v>
      </c>
      <c r="AD80" s="70" t="s">
        <v>1159</v>
      </c>
      <c r="AE80" s="59" t="s">
        <v>2049</v>
      </c>
      <c r="AF80" s="70" t="s">
        <v>5421</v>
      </c>
      <c r="AG80" s="70" t="s">
        <v>65</v>
      </c>
      <c r="AH80" s="108"/>
      <c r="AI80" t="s">
        <v>5609</v>
      </c>
    </row>
    <row r="81" spans="1:35" ht="14.4" customHeight="1" x14ac:dyDescent="0.3">
      <c r="A81" s="59" t="str">
        <f t="shared" si="12"/>
        <v>LHR01-PHR-MIO-07</v>
      </c>
      <c r="B81" s="59" t="s">
        <v>1216</v>
      </c>
      <c r="C81" s="59" t="s">
        <v>1985</v>
      </c>
      <c r="D81" s="59" t="s">
        <v>1195</v>
      </c>
      <c r="E81" s="59" t="s">
        <v>1668</v>
      </c>
      <c r="F81" s="59" t="s">
        <v>1802</v>
      </c>
      <c r="G81" s="59" t="s">
        <v>5629</v>
      </c>
      <c r="H81" s="59" t="s">
        <v>2069</v>
      </c>
      <c r="I81" s="161" t="s">
        <v>4900</v>
      </c>
      <c r="J81" s="59" t="s">
        <v>1213</v>
      </c>
      <c r="K81" s="59" t="s">
        <v>5622</v>
      </c>
      <c r="L81" s="59" t="s">
        <v>796</v>
      </c>
      <c r="M81" s="59" t="str">
        <f t="shared" si="11"/>
        <v>P-01507</v>
      </c>
      <c r="N81" s="82" t="s">
        <v>4686</v>
      </c>
      <c r="O81" s="59" t="s">
        <v>2474</v>
      </c>
      <c r="P81" s="162" t="str">
        <f t="shared" si="10"/>
        <v>0411003@gspharma.com</v>
      </c>
      <c r="Q81" s="59" t="s">
        <v>2478</v>
      </c>
      <c r="R81" s="59" t="s">
        <v>98</v>
      </c>
      <c r="S81" s="59" t="s">
        <v>845</v>
      </c>
      <c r="T81" s="59" t="s">
        <v>2047</v>
      </c>
      <c r="U81" s="70" t="s">
        <v>5408</v>
      </c>
      <c r="V81" s="70" t="str">
        <f t="shared" si="8"/>
        <v>LHR-1 - MIO - M. Asim</v>
      </c>
      <c r="W81" s="70" t="s">
        <v>5414</v>
      </c>
      <c r="X81" s="164" t="s">
        <v>5419</v>
      </c>
      <c r="Y81" s="70" t="s">
        <v>774</v>
      </c>
      <c r="Z81" s="70" t="s">
        <v>1170</v>
      </c>
      <c r="AA81" s="70" t="s">
        <v>19</v>
      </c>
      <c r="AB81" s="82" t="s">
        <v>1162</v>
      </c>
      <c r="AC81" s="70" t="s">
        <v>1171</v>
      </c>
      <c r="AD81" s="70" t="s">
        <v>1159</v>
      </c>
      <c r="AE81" s="59" t="s">
        <v>2049</v>
      </c>
      <c r="AF81" s="70" t="s">
        <v>5421</v>
      </c>
      <c r="AG81" s="70" t="s">
        <v>65</v>
      </c>
      <c r="AH81" s="108"/>
      <c r="AI81" t="b">
        <f t="shared" si="9"/>
        <v>0</v>
      </c>
    </row>
    <row r="82" spans="1:35" ht="14.4" customHeight="1" x14ac:dyDescent="0.3">
      <c r="A82" s="59" t="str">
        <f t="shared" si="12"/>
        <v>LHR01-PHR-MIO-08</v>
      </c>
      <c r="B82" s="59" t="s">
        <v>1216</v>
      </c>
      <c r="C82" s="59" t="s">
        <v>1985</v>
      </c>
      <c r="D82" s="59" t="s">
        <v>1195</v>
      </c>
      <c r="E82" s="59" t="s">
        <v>1668</v>
      </c>
      <c r="F82" s="59" t="s">
        <v>1802</v>
      </c>
      <c r="G82" s="59" t="s">
        <v>5629</v>
      </c>
      <c r="H82" s="59" t="s">
        <v>2069</v>
      </c>
      <c r="I82" s="161" t="s">
        <v>4900</v>
      </c>
      <c r="J82" s="59" t="s">
        <v>1213</v>
      </c>
      <c r="K82" s="59" t="s">
        <v>5622</v>
      </c>
      <c r="L82" s="59" t="s">
        <v>803</v>
      </c>
      <c r="M82" s="59" t="str">
        <f t="shared" si="11"/>
        <v>P-01721</v>
      </c>
      <c r="N82" s="82" t="s">
        <v>4686</v>
      </c>
      <c r="O82" s="59" t="s">
        <v>2482</v>
      </c>
      <c r="P82" s="162" t="str">
        <f t="shared" si="10"/>
        <v>0412004@gspharma.com</v>
      </c>
      <c r="Q82" s="59" t="s">
        <v>2478</v>
      </c>
      <c r="R82" s="59" t="s">
        <v>108</v>
      </c>
      <c r="S82" s="59" t="s">
        <v>850</v>
      </c>
      <c r="T82" s="59" t="s">
        <v>5404</v>
      </c>
      <c r="U82" s="70" t="s">
        <v>105</v>
      </c>
      <c r="V82" s="70" t="str">
        <f t="shared" si="8"/>
        <v>LHR-1 - MIO - Mr. Atif Bashir</v>
      </c>
      <c r="W82" s="70" t="s">
        <v>347</v>
      </c>
      <c r="X82" s="164" t="s">
        <v>5420</v>
      </c>
      <c r="Y82" s="70" t="s">
        <v>774</v>
      </c>
      <c r="Z82" s="70" t="s">
        <v>1170</v>
      </c>
      <c r="AA82" s="70" t="s">
        <v>19</v>
      </c>
      <c r="AB82" s="82" t="s">
        <v>1162</v>
      </c>
      <c r="AC82" s="70" t="s">
        <v>1171</v>
      </c>
      <c r="AD82" s="70" t="s">
        <v>1159</v>
      </c>
      <c r="AE82" s="59" t="s">
        <v>2049</v>
      </c>
      <c r="AF82" s="70" t="s">
        <v>5421</v>
      </c>
      <c r="AG82" s="70" t="s">
        <v>65</v>
      </c>
      <c r="AH82" s="108"/>
      <c r="AI82" t="b">
        <f t="shared" si="9"/>
        <v>0</v>
      </c>
    </row>
    <row r="83" spans="1:35" ht="14.4" customHeight="1" x14ac:dyDescent="0.3">
      <c r="A83" s="59" t="str">
        <f t="shared" si="12"/>
        <v>LHR01-PHR-MIO-00</v>
      </c>
      <c r="B83" s="59" t="s">
        <v>1216</v>
      </c>
      <c r="C83" s="59" t="s">
        <v>1985</v>
      </c>
      <c r="D83" s="59" t="s">
        <v>1195</v>
      </c>
      <c r="E83" s="59" t="s">
        <v>1668</v>
      </c>
      <c r="F83" s="59" t="s">
        <v>1802</v>
      </c>
      <c r="G83" s="59" t="s">
        <v>5629</v>
      </c>
      <c r="H83" s="59" t="s">
        <v>2069</v>
      </c>
      <c r="I83" s="161" t="s">
        <v>4900</v>
      </c>
      <c r="J83" s="59" t="s">
        <v>1213</v>
      </c>
      <c r="K83" s="59" t="s">
        <v>5622</v>
      </c>
      <c r="L83" s="82" t="s">
        <v>2992</v>
      </c>
      <c r="M83" s="82" t="str">
        <f t="shared" si="11"/>
        <v>0411008</v>
      </c>
      <c r="N83" s="82" t="s">
        <v>4686</v>
      </c>
      <c r="O83" s="59" t="s">
        <v>2992</v>
      </c>
      <c r="P83" s="162" t="s">
        <v>3639</v>
      </c>
      <c r="Q83" s="59" t="s">
        <v>2992</v>
      </c>
      <c r="R83" s="59" t="s">
        <v>4463</v>
      </c>
      <c r="S83" s="59" t="s">
        <v>774</v>
      </c>
      <c r="T83" s="59" t="s">
        <v>2048</v>
      </c>
      <c r="U83" s="70" t="s">
        <v>5640</v>
      </c>
      <c r="V83" s="70" t="str">
        <f t="shared" si="8"/>
        <v>LHR-1 - MIO - Unmapped</v>
      </c>
      <c r="W83" s="70" t="s">
        <v>65</v>
      </c>
      <c r="X83" s="164" t="s">
        <v>774</v>
      </c>
      <c r="Y83" s="70" t="s">
        <v>774</v>
      </c>
      <c r="Z83" s="70" t="s">
        <v>1170</v>
      </c>
      <c r="AA83" s="70" t="s">
        <v>19</v>
      </c>
      <c r="AB83" s="82" t="s">
        <v>1162</v>
      </c>
      <c r="AC83" s="70" t="s">
        <v>1171</v>
      </c>
      <c r="AD83" s="70" t="s">
        <v>1159</v>
      </c>
      <c r="AE83" s="59" t="s">
        <v>2049</v>
      </c>
      <c r="AF83" s="70" t="s">
        <v>5421</v>
      </c>
      <c r="AG83" s="70" t="s">
        <v>65</v>
      </c>
      <c r="AH83" s="108" t="s">
        <v>5606</v>
      </c>
      <c r="AI83" t="b">
        <f t="shared" si="9"/>
        <v>1</v>
      </c>
    </row>
    <row r="84" spans="1:35" ht="14.4" hidden="1" customHeight="1" x14ac:dyDescent="0.3">
      <c r="A84" s="59" t="str">
        <f t="shared" si="12"/>
        <v>LHR01-PHR-ASM-01</v>
      </c>
      <c r="B84" s="59" t="s">
        <v>1216</v>
      </c>
      <c r="C84" s="59" t="s">
        <v>1985</v>
      </c>
      <c r="D84" s="59" t="s">
        <v>1195</v>
      </c>
      <c r="E84" s="59" t="s">
        <v>1668</v>
      </c>
      <c r="F84" s="59" t="s">
        <v>1802</v>
      </c>
      <c r="G84" s="59" t="s">
        <v>5629</v>
      </c>
      <c r="H84" s="59" t="s">
        <v>2069</v>
      </c>
      <c r="I84" s="161" t="s">
        <v>4900</v>
      </c>
      <c r="J84" s="59" t="s">
        <v>1213</v>
      </c>
      <c r="K84" s="59" t="s">
        <v>5622</v>
      </c>
      <c r="L84" s="82" t="s">
        <v>2707</v>
      </c>
      <c r="M84" s="59" t="str">
        <f t="shared" si="11"/>
        <v>04110</v>
      </c>
      <c r="N84" s="82" t="s">
        <v>4686</v>
      </c>
      <c r="O84" s="59" t="s">
        <v>2707</v>
      </c>
      <c r="P84" s="162" t="str">
        <f t="shared" ref="P84:P90" si="13">CONCATENATE(O84,"@gspharma.com")</f>
        <v>04110@gspharma.com</v>
      </c>
      <c r="Q84" s="59" t="s">
        <v>2707</v>
      </c>
      <c r="R84" s="59" t="str">
        <f>_xlfn.CONCAT(AA84,"-",J84)</f>
        <v>ASM-Lahore-1</v>
      </c>
      <c r="S84" s="59" t="s">
        <v>774</v>
      </c>
      <c r="T84" s="59" t="s">
        <v>2049</v>
      </c>
      <c r="U84" s="70" t="s">
        <v>5421</v>
      </c>
      <c r="V84" s="70" t="str">
        <f t="shared" si="8"/>
        <v>LHR-1 - ASM - M. Nadeem</v>
      </c>
      <c r="W84" s="70" t="s">
        <v>65</v>
      </c>
      <c r="X84" s="70" t="s">
        <v>774</v>
      </c>
      <c r="Y84" s="70" t="s">
        <v>774</v>
      </c>
      <c r="Z84" s="70" t="s">
        <v>1219</v>
      </c>
      <c r="AA84" s="70" t="s">
        <v>1028</v>
      </c>
      <c r="AB84" s="82" t="s">
        <v>3414</v>
      </c>
      <c r="AC84" s="70" t="s">
        <v>1171</v>
      </c>
      <c r="AD84" s="70" t="s">
        <v>1159</v>
      </c>
      <c r="AE84" s="59" t="s">
        <v>1210</v>
      </c>
      <c r="AF84" s="70" t="s">
        <v>2899</v>
      </c>
      <c r="AG84" s="70" t="s">
        <v>65</v>
      </c>
      <c r="AH84" s="108" t="s">
        <v>5607</v>
      </c>
      <c r="AI84" t="s">
        <v>5609</v>
      </c>
    </row>
    <row r="85" spans="1:35" ht="14.4" customHeight="1" x14ac:dyDescent="0.3">
      <c r="A85" s="59" t="str">
        <f t="shared" si="12"/>
        <v>GUJ01-PHR-MIO-01</v>
      </c>
      <c r="B85" s="59" t="s">
        <v>1216</v>
      </c>
      <c r="C85" s="59" t="s">
        <v>1985</v>
      </c>
      <c r="D85" s="59" t="s">
        <v>1195</v>
      </c>
      <c r="E85" s="59" t="s">
        <v>1668</v>
      </c>
      <c r="F85" s="59" t="s">
        <v>1802</v>
      </c>
      <c r="G85" s="59" t="s">
        <v>5629</v>
      </c>
      <c r="H85" s="59" t="s">
        <v>2072</v>
      </c>
      <c r="I85" s="161" t="s">
        <v>4900</v>
      </c>
      <c r="J85" s="59" t="s">
        <v>2865</v>
      </c>
      <c r="K85" s="59" t="s">
        <v>5617</v>
      </c>
      <c r="L85" s="59" t="s">
        <v>801</v>
      </c>
      <c r="M85" s="59" t="str">
        <f t="shared" si="11"/>
        <v>P-01463</v>
      </c>
      <c r="N85" s="82" t="s">
        <v>4686</v>
      </c>
      <c r="O85" s="59" t="s">
        <v>2479</v>
      </c>
      <c r="P85" s="162" t="str">
        <f t="shared" si="13"/>
        <v>0412001@gspharma.com</v>
      </c>
      <c r="Q85" s="59" t="s">
        <v>2479</v>
      </c>
      <c r="R85" s="59" t="s">
        <v>100</v>
      </c>
      <c r="S85" s="59" t="s">
        <v>846</v>
      </c>
      <c r="T85" s="59" t="s">
        <v>2900</v>
      </c>
      <c r="U85" s="70" t="s">
        <v>101</v>
      </c>
      <c r="V85" s="70" t="str">
        <f t="shared" si="8"/>
        <v>GUJ-1 - MIO - Ms. Anjum  Rani</v>
      </c>
      <c r="W85" s="70" t="s">
        <v>5330</v>
      </c>
      <c r="X85" s="164" t="s">
        <v>5323</v>
      </c>
      <c r="Y85" s="70" t="s">
        <v>774</v>
      </c>
      <c r="Z85" s="70" t="s">
        <v>1170</v>
      </c>
      <c r="AA85" s="70" t="s">
        <v>19</v>
      </c>
      <c r="AB85" s="82" t="s">
        <v>1162</v>
      </c>
      <c r="AC85" s="70" t="s">
        <v>1171</v>
      </c>
      <c r="AD85" s="70" t="s">
        <v>1159</v>
      </c>
      <c r="AE85" s="59" t="s">
        <v>2906</v>
      </c>
      <c r="AF85" s="70" t="s">
        <v>5328</v>
      </c>
      <c r="AG85" s="70" t="s">
        <v>138</v>
      </c>
      <c r="AH85" s="108"/>
      <c r="AI85" t="b">
        <f t="shared" si="9"/>
        <v>0</v>
      </c>
    </row>
    <row r="86" spans="1:35" ht="14.4" customHeight="1" x14ac:dyDescent="0.3">
      <c r="A86" s="59" t="str">
        <f t="shared" si="12"/>
        <v>GUJ01-PHR-MIO-02</v>
      </c>
      <c r="B86" s="59" t="s">
        <v>1216</v>
      </c>
      <c r="C86" s="59" t="s">
        <v>1985</v>
      </c>
      <c r="D86" s="59" t="s">
        <v>1195</v>
      </c>
      <c r="E86" s="59" t="s">
        <v>1668</v>
      </c>
      <c r="F86" s="59" t="s">
        <v>1802</v>
      </c>
      <c r="G86" s="59" t="s">
        <v>5629</v>
      </c>
      <c r="H86" s="59" t="s">
        <v>2072</v>
      </c>
      <c r="I86" s="161" t="s">
        <v>4900</v>
      </c>
      <c r="J86" s="59" t="s">
        <v>2865</v>
      </c>
      <c r="K86" s="59" t="s">
        <v>5617</v>
      </c>
      <c r="L86" s="59" t="s">
        <v>5335</v>
      </c>
      <c r="M86" s="59" t="str">
        <f t="shared" si="11"/>
        <v>E-01348</v>
      </c>
      <c r="N86" s="82" t="s">
        <v>4686</v>
      </c>
      <c r="O86" s="82" t="s">
        <v>4394</v>
      </c>
      <c r="P86" s="162" t="str">
        <f t="shared" si="13"/>
        <v>0412007@gspharma.com</v>
      </c>
      <c r="Q86" s="59" t="s">
        <v>2480</v>
      </c>
      <c r="R86" s="59" t="s">
        <v>102</v>
      </c>
      <c r="S86" s="59" t="s">
        <v>847</v>
      </c>
      <c r="T86" s="59" t="s">
        <v>2901</v>
      </c>
      <c r="U86" s="70" t="s">
        <v>5329</v>
      </c>
      <c r="V86" s="70" t="str">
        <f t="shared" si="8"/>
        <v>GUJ-1 - MIO - M. Sufyan</v>
      </c>
      <c r="W86" s="70" t="s">
        <v>5331</v>
      </c>
      <c r="X86" s="164" t="s">
        <v>5324</v>
      </c>
      <c r="Y86" s="70" t="s">
        <v>774</v>
      </c>
      <c r="Z86" s="70" t="s">
        <v>1170</v>
      </c>
      <c r="AA86" s="70" t="s">
        <v>19</v>
      </c>
      <c r="AB86" s="82" t="s">
        <v>1162</v>
      </c>
      <c r="AC86" s="70" t="s">
        <v>1171</v>
      </c>
      <c r="AD86" s="70" t="s">
        <v>1159</v>
      </c>
      <c r="AE86" s="59" t="s">
        <v>2906</v>
      </c>
      <c r="AF86" s="70" t="s">
        <v>5328</v>
      </c>
      <c r="AG86" s="70" t="s">
        <v>138</v>
      </c>
      <c r="AH86" s="108"/>
      <c r="AI86" t="b">
        <f t="shared" si="9"/>
        <v>0</v>
      </c>
    </row>
    <row r="87" spans="1:35" ht="14.4" customHeight="1" x14ac:dyDescent="0.3">
      <c r="A87" s="59" t="str">
        <f t="shared" si="12"/>
        <v>GUJ01-PHR-MIO-03</v>
      </c>
      <c r="B87" s="59" t="s">
        <v>1216</v>
      </c>
      <c r="C87" s="59" t="s">
        <v>1985</v>
      </c>
      <c r="D87" s="59" t="s">
        <v>1195</v>
      </c>
      <c r="E87" s="59" t="s">
        <v>1668</v>
      </c>
      <c r="F87" s="59" t="s">
        <v>1802</v>
      </c>
      <c r="G87" s="59" t="s">
        <v>5629</v>
      </c>
      <c r="H87" s="59" t="s">
        <v>2072</v>
      </c>
      <c r="I87" s="161" t="s">
        <v>4900</v>
      </c>
      <c r="J87" s="59" t="s">
        <v>2865</v>
      </c>
      <c r="K87" s="59" t="s">
        <v>5617</v>
      </c>
      <c r="L87" s="59" t="s">
        <v>804</v>
      </c>
      <c r="M87" s="59" t="str">
        <f t="shared" si="11"/>
        <v>P-01280</v>
      </c>
      <c r="N87" s="82" t="s">
        <v>4686</v>
      </c>
      <c r="O87" s="59" t="s">
        <v>2481</v>
      </c>
      <c r="P87" s="162" t="str">
        <f t="shared" si="13"/>
        <v>0412003@gspharma.com</v>
      </c>
      <c r="Q87" s="59" t="s">
        <v>2481</v>
      </c>
      <c r="R87" s="59" t="s">
        <v>106</v>
      </c>
      <c r="S87" s="59" t="s">
        <v>849</v>
      </c>
      <c r="T87" s="59" t="s">
        <v>2902</v>
      </c>
      <c r="U87" s="70" t="s">
        <v>4916</v>
      </c>
      <c r="V87" s="70" t="str">
        <f t="shared" si="8"/>
        <v>GUJ-1 - MIO - M. Amir</v>
      </c>
      <c r="W87" s="70" t="s">
        <v>141</v>
      </c>
      <c r="X87" s="164" t="s">
        <v>5325</v>
      </c>
      <c r="Y87" s="70" t="s">
        <v>774</v>
      </c>
      <c r="Z87" s="70" t="s">
        <v>1170</v>
      </c>
      <c r="AA87" s="70" t="s">
        <v>19</v>
      </c>
      <c r="AB87" s="82" t="s">
        <v>1162</v>
      </c>
      <c r="AC87" s="70" t="s">
        <v>1171</v>
      </c>
      <c r="AD87" s="70" t="s">
        <v>1159</v>
      </c>
      <c r="AE87" s="59" t="s">
        <v>2906</v>
      </c>
      <c r="AF87" s="70" t="s">
        <v>5328</v>
      </c>
      <c r="AG87" s="70" t="s">
        <v>138</v>
      </c>
      <c r="AH87" s="108"/>
      <c r="AI87" t="b">
        <f t="shared" si="9"/>
        <v>0</v>
      </c>
    </row>
    <row r="88" spans="1:35" ht="14.4" customHeight="1" x14ac:dyDescent="0.3">
      <c r="A88" s="59" t="str">
        <f t="shared" si="12"/>
        <v>GUJ01-PHR-MIO-04</v>
      </c>
      <c r="B88" s="59" t="s">
        <v>1216</v>
      </c>
      <c r="C88" s="59" t="s">
        <v>1985</v>
      </c>
      <c r="D88" s="59" t="s">
        <v>1195</v>
      </c>
      <c r="E88" s="59" t="s">
        <v>1668</v>
      </c>
      <c r="F88" s="59" t="s">
        <v>1802</v>
      </c>
      <c r="G88" s="59" t="s">
        <v>5629</v>
      </c>
      <c r="H88" s="59" t="s">
        <v>2072</v>
      </c>
      <c r="I88" s="161" t="s">
        <v>4900</v>
      </c>
      <c r="J88" s="59" t="s">
        <v>2865</v>
      </c>
      <c r="K88" s="59" t="s">
        <v>5617</v>
      </c>
      <c r="L88" s="82" t="s">
        <v>2480</v>
      </c>
      <c r="M88" s="59" t="str">
        <f t="shared" si="11"/>
        <v>0412002</v>
      </c>
      <c r="N88" s="82" t="s">
        <v>4686</v>
      </c>
      <c r="O88" s="82" t="s">
        <v>2480</v>
      </c>
      <c r="P88" s="162" t="str">
        <f t="shared" si="13"/>
        <v>0412002@gspharma.com</v>
      </c>
      <c r="Q88" s="59" t="s">
        <v>2482</v>
      </c>
      <c r="R88" s="59" t="s">
        <v>104</v>
      </c>
      <c r="S88" s="59" t="s">
        <v>848</v>
      </c>
      <c r="T88" s="59" t="s">
        <v>2903</v>
      </c>
      <c r="U88" s="70" t="s">
        <v>5326</v>
      </c>
      <c r="V88" s="70" t="str">
        <f t="shared" si="8"/>
        <v>GUJ-1 - MIO - Huzaifa</v>
      </c>
      <c r="W88" s="70" t="s">
        <v>139</v>
      </c>
      <c r="X88" s="70" t="s">
        <v>774</v>
      </c>
      <c r="Y88" s="70" t="s">
        <v>774</v>
      </c>
      <c r="Z88" s="70" t="s">
        <v>1170</v>
      </c>
      <c r="AA88" s="70" t="s">
        <v>19</v>
      </c>
      <c r="AB88" s="82" t="s">
        <v>1162</v>
      </c>
      <c r="AC88" s="70" t="s">
        <v>1171</v>
      </c>
      <c r="AD88" s="70" t="s">
        <v>1159</v>
      </c>
      <c r="AE88" s="59" t="s">
        <v>2906</v>
      </c>
      <c r="AF88" s="70" t="s">
        <v>5328</v>
      </c>
      <c r="AG88" s="70" t="s">
        <v>138</v>
      </c>
      <c r="AH88" s="108"/>
      <c r="AI88" t="s">
        <v>5609</v>
      </c>
    </row>
    <row r="89" spans="1:35" ht="14.4" customHeight="1" x14ac:dyDescent="0.3">
      <c r="A89" s="59" t="str">
        <f t="shared" si="12"/>
        <v>GUJ01-PHR-MIO-06</v>
      </c>
      <c r="B89" s="59" t="s">
        <v>1216</v>
      </c>
      <c r="C89" s="59" t="s">
        <v>1985</v>
      </c>
      <c r="D89" s="59" t="s">
        <v>1195</v>
      </c>
      <c r="E89" s="59" t="s">
        <v>1668</v>
      </c>
      <c r="F89" s="59" t="s">
        <v>1802</v>
      </c>
      <c r="G89" s="59" t="s">
        <v>5629</v>
      </c>
      <c r="H89" s="59" t="s">
        <v>2072</v>
      </c>
      <c r="I89" s="161" t="s">
        <v>4900</v>
      </c>
      <c r="J89" s="59" t="s">
        <v>2865</v>
      </c>
      <c r="K89" s="59" t="s">
        <v>5617</v>
      </c>
      <c r="L89" s="82" t="s">
        <v>5494</v>
      </c>
      <c r="M89" s="59" t="str">
        <f t="shared" si="11"/>
        <v>0412008</v>
      </c>
      <c r="N89" s="82" t="s">
        <v>4686</v>
      </c>
      <c r="O89" s="82" t="s">
        <v>5494</v>
      </c>
      <c r="P89" s="162" t="str">
        <f t="shared" si="13"/>
        <v>0412008@gspharma.com</v>
      </c>
      <c r="Q89" s="82" t="s">
        <v>4394</v>
      </c>
      <c r="R89" s="59" t="s">
        <v>4379</v>
      </c>
      <c r="S89" s="59" t="s">
        <v>4380</v>
      </c>
      <c r="T89" s="59" t="s">
        <v>5334</v>
      </c>
      <c r="U89" s="70" t="s">
        <v>5327</v>
      </c>
      <c r="V89" s="70" t="str">
        <f t="shared" si="8"/>
        <v>GUJ-1 - MIO - Abdul Khalil</v>
      </c>
      <c r="W89" s="70" t="s">
        <v>364</v>
      </c>
      <c r="X89" s="70" t="s">
        <v>774</v>
      </c>
      <c r="Y89" s="70" t="s">
        <v>774</v>
      </c>
      <c r="Z89" s="70" t="s">
        <v>1170</v>
      </c>
      <c r="AA89" s="70" t="s">
        <v>19</v>
      </c>
      <c r="AB89" s="82" t="s">
        <v>1162</v>
      </c>
      <c r="AC89" s="70" t="s">
        <v>1171</v>
      </c>
      <c r="AD89" s="70" t="s">
        <v>1159</v>
      </c>
      <c r="AE89" s="59" t="s">
        <v>2906</v>
      </c>
      <c r="AF89" s="70" t="s">
        <v>5328</v>
      </c>
      <c r="AG89" s="70" t="s">
        <v>138</v>
      </c>
      <c r="AH89" s="108"/>
      <c r="AI89" t="s">
        <v>5609</v>
      </c>
    </row>
    <row r="90" spans="1:35" ht="14.4" customHeight="1" x14ac:dyDescent="0.3">
      <c r="A90" s="59" t="str">
        <f t="shared" si="12"/>
        <v>GUJ01-PHR-MIO-05</v>
      </c>
      <c r="B90" s="59" t="s">
        <v>1216</v>
      </c>
      <c r="C90" s="59" t="s">
        <v>1985</v>
      </c>
      <c r="D90" s="59" t="s">
        <v>1195</v>
      </c>
      <c r="E90" s="59" t="s">
        <v>1668</v>
      </c>
      <c r="F90" s="59" t="s">
        <v>1802</v>
      </c>
      <c r="G90" s="59" t="s">
        <v>5629</v>
      </c>
      <c r="H90" s="59" t="s">
        <v>2072</v>
      </c>
      <c r="I90" s="161" t="s">
        <v>4900</v>
      </c>
      <c r="J90" s="59" t="s">
        <v>2865</v>
      </c>
      <c r="K90" s="59" t="s">
        <v>5617</v>
      </c>
      <c r="L90" s="82" t="s">
        <v>5495</v>
      </c>
      <c r="M90" s="59" t="str">
        <f t="shared" si="11"/>
        <v>0412009</v>
      </c>
      <c r="N90" s="82" t="s">
        <v>4686</v>
      </c>
      <c r="O90" s="82" t="s">
        <v>5495</v>
      </c>
      <c r="P90" s="162" t="str">
        <f t="shared" si="13"/>
        <v>0412009@gspharma.com</v>
      </c>
      <c r="Q90" s="82" t="s">
        <v>4394</v>
      </c>
      <c r="R90" s="59" t="s">
        <v>5332</v>
      </c>
      <c r="S90" s="59" t="s">
        <v>5333</v>
      </c>
      <c r="T90" s="59" t="s">
        <v>4378</v>
      </c>
      <c r="U90" s="70" t="s">
        <v>5492</v>
      </c>
      <c r="V90" s="70" t="str">
        <f t="shared" si="8"/>
        <v>GUJ-1 - MIO - Sohail Yaqoob</v>
      </c>
      <c r="W90" s="70" t="s">
        <v>4234</v>
      </c>
      <c r="X90" s="70" t="s">
        <v>774</v>
      </c>
      <c r="Y90" s="70" t="s">
        <v>774</v>
      </c>
      <c r="Z90" s="70" t="s">
        <v>1170</v>
      </c>
      <c r="AA90" s="70" t="s">
        <v>19</v>
      </c>
      <c r="AB90" s="82" t="s">
        <v>1162</v>
      </c>
      <c r="AC90" s="70" t="s">
        <v>1171</v>
      </c>
      <c r="AD90" s="70" t="s">
        <v>1159</v>
      </c>
      <c r="AE90" s="59" t="s">
        <v>2906</v>
      </c>
      <c r="AF90" s="70" t="s">
        <v>5328</v>
      </c>
      <c r="AG90" s="70" t="s">
        <v>138</v>
      </c>
      <c r="AH90" s="108"/>
      <c r="AI90" t="s">
        <v>5609</v>
      </c>
    </row>
    <row r="91" spans="1:35" ht="14.4" customHeight="1" x14ac:dyDescent="0.3">
      <c r="A91" s="59" t="str">
        <f t="shared" si="12"/>
        <v>GUJ01-PHR-MIO-00</v>
      </c>
      <c r="B91" s="59" t="s">
        <v>1216</v>
      </c>
      <c r="C91" s="59" t="s">
        <v>1985</v>
      </c>
      <c r="D91" s="59" t="s">
        <v>1195</v>
      </c>
      <c r="E91" s="59" t="s">
        <v>1668</v>
      </c>
      <c r="F91" s="59" t="s">
        <v>1802</v>
      </c>
      <c r="G91" s="59" t="s">
        <v>5629</v>
      </c>
      <c r="H91" s="59" t="s">
        <v>2072</v>
      </c>
      <c r="I91" s="161" t="s">
        <v>4900</v>
      </c>
      <c r="J91" s="59" t="s">
        <v>2865</v>
      </c>
      <c r="K91" s="59" t="s">
        <v>5617</v>
      </c>
      <c r="L91" s="82" t="s">
        <v>2989</v>
      </c>
      <c r="M91" s="82" t="str">
        <f t="shared" si="11"/>
        <v>0412006</v>
      </c>
      <c r="N91" s="82" t="s">
        <v>4686</v>
      </c>
      <c r="O91" s="59" t="s">
        <v>2989</v>
      </c>
      <c r="P91" s="162" t="s">
        <v>3644</v>
      </c>
      <c r="Q91" s="59" t="s">
        <v>2989</v>
      </c>
      <c r="R91" s="59" t="s">
        <v>4464</v>
      </c>
      <c r="S91" s="59" t="s">
        <v>774</v>
      </c>
      <c r="T91" s="59" t="s">
        <v>2905</v>
      </c>
      <c r="U91" s="70" t="s">
        <v>5640</v>
      </c>
      <c r="V91" s="70" t="str">
        <f t="shared" si="8"/>
        <v>GUJ-1 - MIO - Unmapped</v>
      </c>
      <c r="W91" s="70" t="s">
        <v>138</v>
      </c>
      <c r="X91" s="70" t="s">
        <v>774</v>
      </c>
      <c r="Y91" s="70" t="s">
        <v>774</v>
      </c>
      <c r="Z91" s="70" t="s">
        <v>1170</v>
      </c>
      <c r="AA91" s="70" t="s">
        <v>19</v>
      </c>
      <c r="AB91" s="82" t="s">
        <v>1162</v>
      </c>
      <c r="AC91" s="70" t="s">
        <v>1171</v>
      </c>
      <c r="AD91" s="70" t="s">
        <v>1159</v>
      </c>
      <c r="AE91" s="59" t="s">
        <v>2906</v>
      </c>
      <c r="AF91" s="70" t="s">
        <v>5328</v>
      </c>
      <c r="AG91" s="70" t="s">
        <v>138</v>
      </c>
      <c r="AH91" s="108" t="s">
        <v>5606</v>
      </c>
      <c r="AI91" t="b">
        <f t="shared" si="9"/>
        <v>1</v>
      </c>
    </row>
    <row r="92" spans="1:35" ht="14.4" hidden="1" customHeight="1" x14ac:dyDescent="0.3">
      <c r="A92" s="59" t="str">
        <f t="shared" si="12"/>
        <v>GUJ01-PHR-ASM-01</v>
      </c>
      <c r="B92" s="59" t="s">
        <v>1216</v>
      </c>
      <c r="C92" s="59" t="s">
        <v>1985</v>
      </c>
      <c r="D92" s="59" t="s">
        <v>1195</v>
      </c>
      <c r="E92" s="59" t="s">
        <v>1668</v>
      </c>
      <c r="F92" s="59" t="s">
        <v>1802</v>
      </c>
      <c r="G92" s="59" t="s">
        <v>5629</v>
      </c>
      <c r="H92" s="59" t="s">
        <v>2072</v>
      </c>
      <c r="I92" s="161" t="s">
        <v>4900</v>
      </c>
      <c r="J92" s="59" t="s">
        <v>2865</v>
      </c>
      <c r="K92" s="59" t="s">
        <v>5617</v>
      </c>
      <c r="L92" s="82" t="s">
        <v>5336</v>
      </c>
      <c r="M92" s="59" t="str">
        <f t="shared" si="11"/>
        <v>E-01341</v>
      </c>
      <c r="N92" s="82" t="s">
        <v>4686</v>
      </c>
      <c r="O92" s="59" t="s">
        <v>2709</v>
      </c>
      <c r="P92" s="162" t="str">
        <f>CONCATENATE(O92,"@gspharma.com")</f>
        <v>04120@gspharma.com</v>
      </c>
      <c r="Q92" s="59" t="s">
        <v>2709</v>
      </c>
      <c r="R92" s="59" t="str">
        <f>_xlfn.CONCAT(AA92,"-",J92)</f>
        <v>ASM-Gujranwala-1</v>
      </c>
      <c r="S92" s="59" t="s">
        <v>774</v>
      </c>
      <c r="T92" s="59" t="s">
        <v>2906</v>
      </c>
      <c r="U92" s="70" t="s">
        <v>5328</v>
      </c>
      <c r="V92" s="70" t="str">
        <f t="shared" si="8"/>
        <v>GUJ-1 - ASM - M. Umar Dar</v>
      </c>
      <c r="W92" s="70" t="s">
        <v>138</v>
      </c>
      <c r="X92" s="164" t="s">
        <v>5322</v>
      </c>
      <c r="Y92" s="70" t="s">
        <v>774</v>
      </c>
      <c r="Z92" s="70" t="s">
        <v>1219</v>
      </c>
      <c r="AA92" s="70" t="s">
        <v>1028</v>
      </c>
      <c r="AB92" s="82" t="s">
        <v>3414</v>
      </c>
      <c r="AC92" s="70" t="s">
        <v>1171</v>
      </c>
      <c r="AD92" s="70" t="s">
        <v>1159</v>
      </c>
      <c r="AE92" s="59" t="s">
        <v>1210</v>
      </c>
      <c r="AF92" s="70" t="s">
        <v>2899</v>
      </c>
      <c r="AG92" s="70" t="s">
        <v>65</v>
      </c>
      <c r="AH92" s="108" t="s">
        <v>5607</v>
      </c>
      <c r="AI92" t="b">
        <f t="shared" si="9"/>
        <v>0</v>
      </c>
    </row>
    <row r="93" spans="1:35" ht="14.4" hidden="1" customHeight="1" x14ac:dyDescent="0.3">
      <c r="A93" s="59" t="str">
        <f t="shared" si="12"/>
        <v>NATL-PHR-DGM-01</v>
      </c>
      <c r="B93" s="59" t="s">
        <v>1216</v>
      </c>
      <c r="C93" s="59" t="s">
        <v>1985</v>
      </c>
      <c r="D93" s="59" t="s">
        <v>1806</v>
      </c>
      <c r="E93" s="59" t="s">
        <v>1201</v>
      </c>
      <c r="F93" s="59" t="s">
        <v>1201</v>
      </c>
      <c r="G93" s="59" t="s">
        <v>5630</v>
      </c>
      <c r="H93" s="59" t="s">
        <v>4725</v>
      </c>
      <c r="I93" s="121" t="s">
        <v>4900</v>
      </c>
      <c r="J93" s="59" t="s">
        <v>1367</v>
      </c>
      <c r="K93" s="59" t="s">
        <v>1163</v>
      </c>
      <c r="L93" s="59" t="s">
        <v>1203</v>
      </c>
      <c r="M93" s="59" t="str">
        <f t="shared" si="11"/>
        <v>E-00043</v>
      </c>
      <c r="N93" s="82" t="s">
        <v>4686</v>
      </c>
      <c r="O93" s="59" t="s">
        <v>2484</v>
      </c>
      <c r="P93" s="162" t="str">
        <f>CONCATENATE(O93,"@gspharma.com")</f>
        <v>83@gspharma.com</v>
      </c>
      <c r="Q93" s="59">
        <v>83</v>
      </c>
      <c r="R93" s="59" t="s">
        <v>1211</v>
      </c>
      <c r="S93" s="59" t="s">
        <v>1211</v>
      </c>
      <c r="T93" s="59" t="s">
        <v>1211</v>
      </c>
      <c r="U93" s="70" t="s">
        <v>1202</v>
      </c>
      <c r="V93" s="70" t="str">
        <f t="shared" ref="V93:V106" si="14">TRIM(CONCATENATE(G93," - ",AA93," - ",U93))</f>
        <v>NATL - DGM - Syed Nazim Iqbal Shah</v>
      </c>
      <c r="W93" s="70" t="s">
        <v>65</v>
      </c>
      <c r="X93" s="70" t="s">
        <v>774</v>
      </c>
      <c r="Y93" s="70" t="s">
        <v>774</v>
      </c>
      <c r="Z93" s="70" t="s">
        <v>1910</v>
      </c>
      <c r="AA93" s="70" t="s">
        <v>1145</v>
      </c>
      <c r="AB93" s="82" t="s">
        <v>2486</v>
      </c>
      <c r="AC93" s="70" t="s">
        <v>1171</v>
      </c>
      <c r="AD93" s="70" t="s">
        <v>1159</v>
      </c>
      <c r="AE93" s="70" t="s">
        <v>4405</v>
      </c>
      <c r="AF93" s="70" t="s">
        <v>4402</v>
      </c>
      <c r="AG93" s="70" t="s">
        <v>1367</v>
      </c>
      <c r="AH93" s="108"/>
      <c r="AI93" t="b">
        <f t="shared" si="9"/>
        <v>0</v>
      </c>
    </row>
    <row r="94" spans="1:35" ht="14.4" hidden="1" customHeight="1" x14ac:dyDescent="0.3">
      <c r="A94" s="59" t="str">
        <f t="shared" si="12"/>
        <v>CNT-A-PHR-RSM-01</v>
      </c>
      <c r="B94" s="59" t="s">
        <v>1216</v>
      </c>
      <c r="C94" s="59" t="s">
        <v>1985</v>
      </c>
      <c r="D94" s="59" t="s">
        <v>1195</v>
      </c>
      <c r="E94" s="59" t="s">
        <v>1668</v>
      </c>
      <c r="F94" s="59" t="s">
        <v>1802</v>
      </c>
      <c r="G94" s="59" t="s">
        <v>5629</v>
      </c>
      <c r="H94" s="59" t="s">
        <v>2069</v>
      </c>
      <c r="I94" s="121" t="s">
        <v>4900</v>
      </c>
      <c r="J94" s="59" t="s">
        <v>1213</v>
      </c>
      <c r="K94" s="59" t="s">
        <v>5622</v>
      </c>
      <c r="L94" s="59" t="s">
        <v>1205</v>
      </c>
      <c r="M94" s="59" t="str">
        <f t="shared" si="11"/>
        <v>P-01646</v>
      </c>
      <c r="N94" s="82" t="s">
        <v>4686</v>
      </c>
      <c r="O94" s="59" t="s">
        <v>2486</v>
      </c>
      <c r="P94" s="162" t="str">
        <f>CONCATENATE(O94,"@gspharma.com")</f>
        <v>04@gspharma.com</v>
      </c>
      <c r="Q94" s="82" t="s">
        <v>2486</v>
      </c>
      <c r="R94" s="59" t="s">
        <v>5238</v>
      </c>
      <c r="S94" s="59" t="s">
        <v>774</v>
      </c>
      <c r="T94" s="59" t="s">
        <v>1210</v>
      </c>
      <c r="U94" s="70" t="s">
        <v>2899</v>
      </c>
      <c r="V94" s="70" t="str">
        <f t="shared" si="14"/>
        <v>CNT - RSM - M. Atif Sultan</v>
      </c>
      <c r="W94" s="70" t="s">
        <v>65</v>
      </c>
      <c r="X94" s="70" t="s">
        <v>774</v>
      </c>
      <c r="Y94" s="70" t="s">
        <v>774</v>
      </c>
      <c r="Z94" s="70" t="s">
        <v>1806</v>
      </c>
      <c r="AA94" s="70" t="s">
        <v>1146</v>
      </c>
      <c r="AB94" s="82" t="s">
        <v>2488</v>
      </c>
      <c r="AC94" s="70" t="s">
        <v>1171</v>
      </c>
      <c r="AD94" s="70" t="s">
        <v>1159</v>
      </c>
      <c r="AE94" s="59" t="s">
        <v>1211</v>
      </c>
      <c r="AF94" s="70" t="s">
        <v>1202</v>
      </c>
      <c r="AG94" s="81" t="str">
        <f>W94</f>
        <v>Lahore</v>
      </c>
      <c r="AH94" s="108"/>
      <c r="AI94" t="b">
        <f t="shared" si="9"/>
        <v>0</v>
      </c>
    </row>
    <row r="95" spans="1:35" ht="14.4" hidden="1" customHeight="1" x14ac:dyDescent="0.3">
      <c r="A95" s="59" t="str">
        <f t="shared" si="12"/>
        <v>NTH-A-PHR-RSM-01</v>
      </c>
      <c r="B95" s="59" t="s">
        <v>1216</v>
      </c>
      <c r="C95" s="59" t="s">
        <v>1985</v>
      </c>
      <c r="D95" s="59" t="s">
        <v>1217</v>
      </c>
      <c r="E95" s="59" t="s">
        <v>143</v>
      </c>
      <c r="F95" s="59" t="s">
        <v>1168</v>
      </c>
      <c r="G95" s="59" t="s">
        <v>5632</v>
      </c>
      <c r="H95" s="161" t="s">
        <v>2075</v>
      </c>
      <c r="I95" s="161" t="s">
        <v>4900</v>
      </c>
      <c r="J95" s="59" t="s">
        <v>2864</v>
      </c>
      <c r="K95" s="59" t="s">
        <v>5616</v>
      </c>
      <c r="L95" s="59" t="s">
        <v>1208</v>
      </c>
      <c r="M95" s="59" t="str">
        <f t="shared" si="11"/>
        <v>P-00502</v>
      </c>
      <c r="N95" s="82" t="s">
        <v>4686</v>
      </c>
      <c r="O95" s="59" t="s">
        <v>2487</v>
      </c>
      <c r="P95" s="162" t="str">
        <f>CONCATENATE(O95,"@gspharma.com")</f>
        <v>05@gspharma.com</v>
      </c>
      <c r="Q95" s="82" t="s">
        <v>2487</v>
      </c>
      <c r="R95" s="59" t="s">
        <v>5238</v>
      </c>
      <c r="S95" s="59" t="s">
        <v>774</v>
      </c>
      <c r="T95" s="59" t="s">
        <v>1743</v>
      </c>
      <c r="U95" s="70" t="s">
        <v>2907</v>
      </c>
      <c r="V95" s="70" t="str">
        <f t="shared" si="14"/>
        <v>NTH - RSM - M. Tahir Zamir</v>
      </c>
      <c r="W95" s="70" t="s">
        <v>67</v>
      </c>
      <c r="X95" s="164" t="s">
        <v>774</v>
      </c>
      <c r="Y95" s="70" t="s">
        <v>774</v>
      </c>
      <c r="Z95" s="70" t="s">
        <v>1806</v>
      </c>
      <c r="AA95" s="70" t="s">
        <v>1146</v>
      </c>
      <c r="AB95" s="82" t="s">
        <v>2488</v>
      </c>
      <c r="AC95" s="70" t="s">
        <v>1171</v>
      </c>
      <c r="AD95" s="70" t="s">
        <v>1159</v>
      </c>
      <c r="AE95" s="59" t="s">
        <v>1211</v>
      </c>
      <c r="AF95" s="70" t="s">
        <v>1202</v>
      </c>
      <c r="AG95" s="81" t="s">
        <v>65</v>
      </c>
      <c r="AH95" s="108"/>
      <c r="AI95" t="b">
        <f t="shared" si="9"/>
        <v>0</v>
      </c>
    </row>
    <row r="96" spans="1:35" ht="14.4" hidden="1" customHeight="1" x14ac:dyDescent="0.3">
      <c r="A96" s="59" t="str">
        <f t="shared" si="12"/>
        <v>STH-A-PHR-RSM-01</v>
      </c>
      <c r="B96" s="59" t="s">
        <v>1216</v>
      </c>
      <c r="C96" s="59" t="s">
        <v>1985</v>
      </c>
      <c r="D96" s="59" t="s">
        <v>1171</v>
      </c>
      <c r="E96" s="59" t="s">
        <v>17</v>
      </c>
      <c r="F96" s="59" t="s">
        <v>1166</v>
      </c>
      <c r="G96" s="59" t="s">
        <v>5638</v>
      </c>
      <c r="H96" s="59" t="s">
        <v>1171</v>
      </c>
      <c r="I96" s="59" t="s">
        <v>4901</v>
      </c>
      <c r="J96" s="59" t="s">
        <v>1212</v>
      </c>
      <c r="K96" s="59" t="s">
        <v>5620</v>
      </c>
      <c r="L96" s="82" t="s">
        <v>4425</v>
      </c>
      <c r="M96" s="82" t="str">
        <f t="shared" si="11"/>
        <v>E-01130</v>
      </c>
      <c r="N96" s="82" t="s">
        <v>4686</v>
      </c>
      <c r="O96" s="59" t="s">
        <v>2488</v>
      </c>
      <c r="P96" s="162" t="str">
        <f>CONCATENATE(O96,"@gspharma.com")</f>
        <v>03@gspharma.com</v>
      </c>
      <c r="Q96" s="82" t="s">
        <v>2488</v>
      </c>
      <c r="R96" s="59" t="s">
        <v>5238</v>
      </c>
      <c r="S96" s="59" t="s">
        <v>774</v>
      </c>
      <c r="T96" s="59" t="s">
        <v>1742</v>
      </c>
      <c r="U96" s="70" t="s">
        <v>4424</v>
      </c>
      <c r="V96" s="70" t="str">
        <f t="shared" si="14"/>
        <v>STH - RSM - Mirza Safdar Abbas</v>
      </c>
      <c r="W96" s="70" t="s">
        <v>18</v>
      </c>
      <c r="X96" s="164" t="s">
        <v>774</v>
      </c>
      <c r="Y96" s="70" t="s">
        <v>774</v>
      </c>
      <c r="Z96" s="70" t="s">
        <v>1806</v>
      </c>
      <c r="AA96" s="70" t="s">
        <v>1146</v>
      </c>
      <c r="AB96" s="82" t="s">
        <v>2488</v>
      </c>
      <c r="AC96" s="70" t="s">
        <v>1171</v>
      </c>
      <c r="AD96" s="70" t="s">
        <v>1159</v>
      </c>
      <c r="AE96" s="59" t="s">
        <v>1211</v>
      </c>
      <c r="AF96" s="70" t="s">
        <v>1202</v>
      </c>
      <c r="AG96" s="81" t="s">
        <v>65</v>
      </c>
      <c r="AH96" s="108"/>
      <c r="AI96" t="b">
        <f t="shared" si="9"/>
        <v>0</v>
      </c>
    </row>
    <row r="97" spans="1:35" ht="14.4" hidden="1" customHeight="1" x14ac:dyDescent="0.3">
      <c r="A97" s="59" t="str">
        <f>T97</f>
        <v>NATL-PHR-DGM-01</v>
      </c>
      <c r="B97" s="59" t="s">
        <v>1216</v>
      </c>
      <c r="C97" s="59" t="s">
        <v>1985</v>
      </c>
      <c r="D97" s="59" t="s">
        <v>1806</v>
      </c>
      <c r="E97" s="59" t="s">
        <v>1201</v>
      </c>
      <c r="F97" s="59" t="s">
        <v>1201</v>
      </c>
      <c r="G97" s="59" t="s">
        <v>5630</v>
      </c>
      <c r="H97" s="59" t="s">
        <v>4725</v>
      </c>
      <c r="I97" s="121" t="s">
        <v>4900</v>
      </c>
      <c r="J97" s="59" t="s">
        <v>1367</v>
      </c>
      <c r="K97" s="59" t="s">
        <v>1163</v>
      </c>
      <c r="L97" s="59" t="s">
        <v>1203</v>
      </c>
      <c r="M97" s="59" t="str">
        <f t="shared" ref="M97:M104" si="15">L97</f>
        <v>E-00043</v>
      </c>
      <c r="N97" s="82" t="s">
        <v>4686</v>
      </c>
      <c r="O97" s="59" t="s">
        <v>2484</v>
      </c>
      <c r="P97" s="162" t="str">
        <f t="shared" ref="P97:P103" si="16">CONCATENATE(O97,"@gspharma.com")</f>
        <v>83@gspharma.com</v>
      </c>
      <c r="Q97" s="59">
        <v>83</v>
      </c>
      <c r="R97" s="59" t="s">
        <v>1211</v>
      </c>
      <c r="S97" s="59" t="s">
        <v>1211</v>
      </c>
      <c r="T97" s="59" t="s">
        <v>1211</v>
      </c>
      <c r="U97" s="70" t="s">
        <v>1202</v>
      </c>
      <c r="V97" s="70" t="str">
        <f t="shared" si="14"/>
        <v>NATL - DGM - Syed Nazim Iqbal Shah</v>
      </c>
      <c r="W97" s="70" t="s">
        <v>65</v>
      </c>
      <c r="X97" s="70" t="s">
        <v>774</v>
      </c>
      <c r="Y97" s="70" t="s">
        <v>774</v>
      </c>
      <c r="Z97" s="70" t="s">
        <v>1910</v>
      </c>
      <c r="AA97" s="70" t="s">
        <v>1145</v>
      </c>
      <c r="AB97" s="82" t="s">
        <v>2486</v>
      </c>
      <c r="AC97" s="70" t="s">
        <v>1171</v>
      </c>
      <c r="AD97" s="70" t="s">
        <v>1159</v>
      </c>
      <c r="AE97" s="70" t="s">
        <v>4408</v>
      </c>
      <c r="AF97" s="70" t="s">
        <v>4913</v>
      </c>
      <c r="AG97" s="70" t="s">
        <v>1367</v>
      </c>
      <c r="AH97" s="108"/>
      <c r="AI97" t="b">
        <f t="shared" ref="AI97:AI106" si="17">L97=O97</f>
        <v>0</v>
      </c>
    </row>
    <row r="98" spans="1:35" ht="14.4" hidden="1" customHeight="1" x14ac:dyDescent="0.3">
      <c r="A98" s="59" t="str">
        <f t="shared" ref="A98:A103" si="18">T98</f>
        <v>NATL-PHR-DGM-01</v>
      </c>
      <c r="B98" s="59" t="s">
        <v>1216</v>
      </c>
      <c r="C98" s="59" t="s">
        <v>1985</v>
      </c>
      <c r="D98" s="59" t="s">
        <v>1806</v>
      </c>
      <c r="E98" s="59" t="s">
        <v>1201</v>
      </c>
      <c r="F98" s="59" t="s">
        <v>1201</v>
      </c>
      <c r="G98" s="59" t="s">
        <v>5630</v>
      </c>
      <c r="H98" s="59" t="s">
        <v>4725</v>
      </c>
      <c r="I98" s="121" t="s">
        <v>4900</v>
      </c>
      <c r="J98" s="59" t="s">
        <v>1367</v>
      </c>
      <c r="K98" s="59" t="s">
        <v>1163</v>
      </c>
      <c r="L98" s="59" t="s">
        <v>1203</v>
      </c>
      <c r="M98" s="59" t="str">
        <f t="shared" si="15"/>
        <v>E-00043</v>
      </c>
      <c r="N98" s="82" t="s">
        <v>4686</v>
      </c>
      <c r="O98" s="59" t="s">
        <v>2484</v>
      </c>
      <c r="P98" s="162" t="str">
        <f t="shared" si="16"/>
        <v>83@gspharma.com</v>
      </c>
      <c r="Q98" s="59">
        <v>83</v>
      </c>
      <c r="R98" s="59" t="s">
        <v>1211</v>
      </c>
      <c r="S98" s="59" t="s">
        <v>1211</v>
      </c>
      <c r="T98" s="59" t="s">
        <v>1211</v>
      </c>
      <c r="U98" s="70" t="s">
        <v>1202</v>
      </c>
      <c r="V98" s="70" t="str">
        <f t="shared" si="14"/>
        <v>NATL - DGM - Syed Nazim Iqbal Shah</v>
      </c>
      <c r="W98" s="70" t="s">
        <v>65</v>
      </c>
      <c r="X98" s="70" t="s">
        <v>774</v>
      </c>
      <c r="Y98" s="70" t="s">
        <v>774</v>
      </c>
      <c r="Z98" s="70" t="s">
        <v>1910</v>
      </c>
      <c r="AA98" s="70" t="s">
        <v>1145</v>
      </c>
      <c r="AB98" s="82" t="s">
        <v>2486</v>
      </c>
      <c r="AC98" s="70" t="s">
        <v>1171</v>
      </c>
      <c r="AD98" s="70" t="s">
        <v>1159</v>
      </c>
      <c r="AE98" s="70" t="s">
        <v>4410</v>
      </c>
      <c r="AF98" s="70" t="s">
        <v>4411</v>
      </c>
      <c r="AG98" s="70" t="s">
        <v>1367</v>
      </c>
      <c r="AH98" s="108"/>
      <c r="AI98" t="b">
        <f t="shared" si="17"/>
        <v>0</v>
      </c>
    </row>
    <row r="99" spans="1:35" ht="14.4" hidden="1" customHeight="1" x14ac:dyDescent="0.3">
      <c r="A99" s="59" t="str">
        <f t="shared" si="18"/>
        <v>NATL-PHR-DGM-01</v>
      </c>
      <c r="B99" s="59" t="s">
        <v>1216</v>
      </c>
      <c r="C99" s="59" t="s">
        <v>1985</v>
      </c>
      <c r="D99" s="59" t="s">
        <v>1806</v>
      </c>
      <c r="E99" s="59" t="s">
        <v>1201</v>
      </c>
      <c r="F99" s="59" t="s">
        <v>1201</v>
      </c>
      <c r="G99" s="59" t="s">
        <v>5630</v>
      </c>
      <c r="H99" s="59" t="s">
        <v>4725</v>
      </c>
      <c r="I99" s="121" t="s">
        <v>4900</v>
      </c>
      <c r="J99" s="59" t="s">
        <v>1367</v>
      </c>
      <c r="K99" s="59" t="s">
        <v>1163</v>
      </c>
      <c r="L99" s="59" t="s">
        <v>1203</v>
      </c>
      <c r="M99" s="59" t="str">
        <f t="shared" si="15"/>
        <v>E-00043</v>
      </c>
      <c r="N99" s="82" t="s">
        <v>4686</v>
      </c>
      <c r="O99" s="59" t="s">
        <v>2484</v>
      </c>
      <c r="P99" s="162" t="str">
        <f t="shared" si="16"/>
        <v>83@gspharma.com</v>
      </c>
      <c r="Q99" s="59">
        <v>83</v>
      </c>
      <c r="R99" s="59" t="s">
        <v>1211</v>
      </c>
      <c r="S99" s="59" t="s">
        <v>1211</v>
      </c>
      <c r="T99" s="59" t="s">
        <v>1211</v>
      </c>
      <c r="U99" s="70" t="s">
        <v>1202</v>
      </c>
      <c r="V99" s="70" t="str">
        <f t="shared" si="14"/>
        <v>NATL - DGM - Syed Nazim Iqbal Shah</v>
      </c>
      <c r="W99" s="70" t="s">
        <v>65</v>
      </c>
      <c r="X99" s="70" t="s">
        <v>774</v>
      </c>
      <c r="Y99" s="70" t="s">
        <v>774</v>
      </c>
      <c r="Z99" s="70" t="s">
        <v>1910</v>
      </c>
      <c r="AA99" s="70" t="s">
        <v>1145</v>
      </c>
      <c r="AB99" s="82" t="s">
        <v>2486</v>
      </c>
      <c r="AC99" s="70" t="s">
        <v>1171</v>
      </c>
      <c r="AD99" s="70" t="s">
        <v>1159</v>
      </c>
      <c r="AE99" s="70" t="s">
        <v>4416</v>
      </c>
      <c r="AF99" s="70" t="s">
        <v>4914</v>
      </c>
      <c r="AG99" s="70" t="s">
        <v>1367</v>
      </c>
      <c r="AH99" s="108"/>
      <c r="AI99" t="b">
        <f t="shared" si="17"/>
        <v>0</v>
      </c>
    </row>
    <row r="100" spans="1:35" ht="14.4" hidden="1" customHeight="1" x14ac:dyDescent="0.3">
      <c r="A100" s="59" t="str">
        <f t="shared" si="18"/>
        <v>NATL-PHR-DGM-01</v>
      </c>
      <c r="B100" s="59" t="s">
        <v>1216</v>
      </c>
      <c r="C100" s="59" t="s">
        <v>1985</v>
      </c>
      <c r="D100" s="59" t="s">
        <v>1806</v>
      </c>
      <c r="E100" s="59" t="s">
        <v>1201</v>
      </c>
      <c r="F100" s="59" t="s">
        <v>1201</v>
      </c>
      <c r="G100" s="59" t="s">
        <v>5630</v>
      </c>
      <c r="H100" s="59" t="s">
        <v>4725</v>
      </c>
      <c r="I100" s="121" t="s">
        <v>4900</v>
      </c>
      <c r="J100" s="59" t="s">
        <v>1367</v>
      </c>
      <c r="K100" s="59" t="s">
        <v>1163</v>
      </c>
      <c r="L100" s="59" t="s">
        <v>1203</v>
      </c>
      <c r="M100" s="59" t="str">
        <f t="shared" si="15"/>
        <v>E-00043</v>
      </c>
      <c r="N100" s="82" t="s">
        <v>4686</v>
      </c>
      <c r="O100" s="59" t="s">
        <v>2484</v>
      </c>
      <c r="P100" s="162" t="str">
        <f t="shared" si="16"/>
        <v>83@gspharma.com</v>
      </c>
      <c r="Q100" s="59">
        <v>83</v>
      </c>
      <c r="R100" s="59" t="s">
        <v>1211</v>
      </c>
      <c r="S100" s="59" t="s">
        <v>1211</v>
      </c>
      <c r="T100" s="59" t="s">
        <v>1211</v>
      </c>
      <c r="U100" s="70" t="s">
        <v>1202</v>
      </c>
      <c r="V100" s="70" t="str">
        <f t="shared" si="14"/>
        <v>NATL - DGM - Syed Nazim Iqbal Shah</v>
      </c>
      <c r="W100" s="70" t="s">
        <v>65</v>
      </c>
      <c r="X100" s="70" t="s">
        <v>774</v>
      </c>
      <c r="Y100" s="70" t="s">
        <v>774</v>
      </c>
      <c r="Z100" s="70" t="s">
        <v>1910</v>
      </c>
      <c r="AA100" s="70" t="s">
        <v>1145</v>
      </c>
      <c r="AB100" s="82" t="s">
        <v>2486</v>
      </c>
      <c r="AC100" s="70" t="s">
        <v>1171</v>
      </c>
      <c r="AD100" s="70" t="s">
        <v>1159</v>
      </c>
      <c r="AE100" s="70" t="s">
        <v>4418</v>
      </c>
      <c r="AF100" s="70" t="s">
        <v>4419</v>
      </c>
      <c r="AG100" s="70" t="s">
        <v>1367</v>
      </c>
      <c r="AH100" s="108"/>
      <c r="AI100" t="b">
        <f t="shared" si="17"/>
        <v>0</v>
      </c>
    </row>
    <row r="101" spans="1:35" ht="14.4" hidden="1" customHeight="1" x14ac:dyDescent="0.3">
      <c r="A101" s="59" t="str">
        <f t="shared" si="18"/>
        <v>NATL-PHR-DGM-01</v>
      </c>
      <c r="B101" s="59" t="s">
        <v>1216</v>
      </c>
      <c r="C101" s="59" t="s">
        <v>1985</v>
      </c>
      <c r="D101" s="59" t="s">
        <v>1806</v>
      </c>
      <c r="E101" s="59" t="s">
        <v>1201</v>
      </c>
      <c r="F101" s="59" t="s">
        <v>1201</v>
      </c>
      <c r="G101" s="59" t="s">
        <v>5630</v>
      </c>
      <c r="H101" s="59" t="s">
        <v>4725</v>
      </c>
      <c r="I101" s="121" t="s">
        <v>4900</v>
      </c>
      <c r="J101" s="59" t="s">
        <v>1367</v>
      </c>
      <c r="K101" s="59" t="s">
        <v>1163</v>
      </c>
      <c r="L101" s="59" t="s">
        <v>1203</v>
      </c>
      <c r="M101" s="59" t="str">
        <f t="shared" si="15"/>
        <v>E-00043</v>
      </c>
      <c r="N101" s="82" t="s">
        <v>4686</v>
      </c>
      <c r="O101" s="59" t="s">
        <v>2484</v>
      </c>
      <c r="P101" s="162" t="str">
        <f t="shared" si="16"/>
        <v>83@gspharma.com</v>
      </c>
      <c r="Q101" s="59">
        <v>83</v>
      </c>
      <c r="R101" s="59" t="s">
        <v>1211</v>
      </c>
      <c r="S101" s="59" t="s">
        <v>1211</v>
      </c>
      <c r="T101" s="59" t="s">
        <v>1211</v>
      </c>
      <c r="U101" s="70" t="s">
        <v>1202</v>
      </c>
      <c r="V101" s="70" t="str">
        <f t="shared" si="14"/>
        <v>NATL - DGM - Syed Nazim Iqbal Shah</v>
      </c>
      <c r="W101" s="70" t="s">
        <v>65</v>
      </c>
      <c r="X101" s="70" t="s">
        <v>774</v>
      </c>
      <c r="Y101" s="70" t="s">
        <v>774</v>
      </c>
      <c r="Z101" s="70" t="s">
        <v>1910</v>
      </c>
      <c r="AA101" s="70" t="s">
        <v>1145</v>
      </c>
      <c r="AB101" s="82" t="s">
        <v>2486</v>
      </c>
      <c r="AC101" s="70" t="s">
        <v>1171</v>
      </c>
      <c r="AD101" s="70" t="s">
        <v>1159</v>
      </c>
      <c r="AE101" s="70" t="s">
        <v>4903</v>
      </c>
      <c r="AF101" s="70" t="s">
        <v>4904</v>
      </c>
      <c r="AG101" s="70" t="s">
        <v>1367</v>
      </c>
      <c r="AH101" s="108"/>
      <c r="AI101" t="b">
        <f t="shared" si="17"/>
        <v>0</v>
      </c>
    </row>
    <row r="102" spans="1:35" ht="14.4" hidden="1" customHeight="1" x14ac:dyDescent="0.3">
      <c r="A102" s="59" t="str">
        <f t="shared" si="18"/>
        <v>NATL-PHR-DGM-01</v>
      </c>
      <c r="B102" s="59" t="s">
        <v>1216</v>
      </c>
      <c r="C102" s="59" t="s">
        <v>1985</v>
      </c>
      <c r="D102" s="59" t="s">
        <v>1806</v>
      </c>
      <c r="E102" s="59" t="s">
        <v>1201</v>
      </c>
      <c r="F102" s="59" t="s">
        <v>1201</v>
      </c>
      <c r="G102" s="59" t="s">
        <v>5630</v>
      </c>
      <c r="H102" s="59" t="s">
        <v>4725</v>
      </c>
      <c r="I102" s="121" t="s">
        <v>4900</v>
      </c>
      <c r="J102" s="59" t="s">
        <v>1367</v>
      </c>
      <c r="K102" s="59" t="s">
        <v>1163</v>
      </c>
      <c r="L102" s="59" t="s">
        <v>1203</v>
      </c>
      <c r="M102" s="59" t="str">
        <f t="shared" si="15"/>
        <v>E-00043</v>
      </c>
      <c r="N102" s="82" t="s">
        <v>4686</v>
      </c>
      <c r="O102" s="59" t="s">
        <v>2484</v>
      </c>
      <c r="P102" s="162" t="str">
        <f t="shared" si="16"/>
        <v>83@gspharma.com</v>
      </c>
      <c r="Q102" s="59">
        <v>83</v>
      </c>
      <c r="R102" s="59" t="s">
        <v>1211</v>
      </c>
      <c r="S102" s="59" t="s">
        <v>1211</v>
      </c>
      <c r="T102" s="59" t="s">
        <v>1211</v>
      </c>
      <c r="U102" s="70" t="s">
        <v>1202</v>
      </c>
      <c r="V102" s="70" t="str">
        <f t="shared" si="14"/>
        <v>NATL - DGM - Syed Nazim Iqbal Shah</v>
      </c>
      <c r="W102" s="70" t="s">
        <v>65</v>
      </c>
      <c r="X102" s="70" t="s">
        <v>774</v>
      </c>
      <c r="Y102" s="70" t="s">
        <v>774</v>
      </c>
      <c r="Z102" s="70" t="s">
        <v>1910</v>
      </c>
      <c r="AA102" s="70" t="s">
        <v>1145</v>
      </c>
      <c r="AB102" s="82" t="s">
        <v>2486</v>
      </c>
      <c r="AC102" s="70" t="s">
        <v>1171</v>
      </c>
      <c r="AD102" s="70" t="s">
        <v>1159</v>
      </c>
      <c r="AE102" s="70" t="s">
        <v>4908</v>
      </c>
      <c r="AF102" s="70" t="s">
        <v>4907</v>
      </c>
      <c r="AG102" s="70" t="s">
        <v>1367</v>
      </c>
      <c r="AH102" s="108"/>
      <c r="AI102" t="b">
        <f t="shared" si="17"/>
        <v>0</v>
      </c>
    </row>
    <row r="103" spans="1:35" s="118" customFormat="1" ht="14.4" hidden="1" customHeight="1" x14ac:dyDescent="0.3">
      <c r="A103" s="59" t="str">
        <f t="shared" si="18"/>
        <v>NATL-PHR-DGM-01</v>
      </c>
      <c r="B103" s="59" t="s">
        <v>1216</v>
      </c>
      <c r="C103" s="59" t="s">
        <v>1985</v>
      </c>
      <c r="D103" s="59" t="s">
        <v>1806</v>
      </c>
      <c r="E103" s="59" t="s">
        <v>1201</v>
      </c>
      <c r="F103" s="59" t="s">
        <v>1201</v>
      </c>
      <c r="G103" s="59" t="s">
        <v>5630</v>
      </c>
      <c r="H103" s="59" t="s">
        <v>4725</v>
      </c>
      <c r="I103" s="121" t="s">
        <v>4900</v>
      </c>
      <c r="J103" s="59" t="s">
        <v>1367</v>
      </c>
      <c r="K103" s="59" t="s">
        <v>1163</v>
      </c>
      <c r="L103" s="59" t="s">
        <v>1203</v>
      </c>
      <c r="M103" s="59" t="str">
        <f t="shared" si="15"/>
        <v>E-00043</v>
      </c>
      <c r="N103" s="82" t="s">
        <v>4686</v>
      </c>
      <c r="O103" s="59" t="s">
        <v>2484</v>
      </c>
      <c r="P103" s="162" t="str">
        <f t="shared" si="16"/>
        <v>83@gspharma.com</v>
      </c>
      <c r="Q103" s="59">
        <v>83</v>
      </c>
      <c r="R103" s="59" t="s">
        <v>1211</v>
      </c>
      <c r="S103" s="59" t="s">
        <v>1211</v>
      </c>
      <c r="T103" s="59" t="s">
        <v>1211</v>
      </c>
      <c r="U103" s="70" t="s">
        <v>1202</v>
      </c>
      <c r="V103" s="70" t="str">
        <f t="shared" si="14"/>
        <v>NATL - DGM - Syed Nazim Iqbal Shah</v>
      </c>
      <c r="W103" s="70" t="s">
        <v>65</v>
      </c>
      <c r="X103" s="70" t="s">
        <v>774</v>
      </c>
      <c r="Y103" s="70" t="s">
        <v>774</v>
      </c>
      <c r="Z103" s="70" t="s">
        <v>1910</v>
      </c>
      <c r="AA103" s="70" t="s">
        <v>1145</v>
      </c>
      <c r="AB103" s="82" t="s">
        <v>2486</v>
      </c>
      <c r="AC103" s="70" t="s">
        <v>1171</v>
      </c>
      <c r="AD103" s="70" t="s">
        <v>1159</v>
      </c>
      <c r="AE103" s="70" t="s">
        <v>4920</v>
      </c>
      <c r="AF103" s="70" t="s">
        <v>4919</v>
      </c>
      <c r="AG103" s="70" t="s">
        <v>1367</v>
      </c>
      <c r="AH103" s="103"/>
      <c r="AI103" t="b">
        <f t="shared" si="17"/>
        <v>0</v>
      </c>
    </row>
    <row r="104" spans="1:35" ht="14.4" hidden="1" customHeight="1" x14ac:dyDescent="0.3">
      <c r="A104" s="59" t="str">
        <f>T104</f>
        <v>NATL-PHR-INST-HOD-01</v>
      </c>
      <c r="B104" s="70" t="s">
        <v>1216</v>
      </c>
      <c r="C104" s="70" t="s">
        <v>1985</v>
      </c>
      <c r="D104" s="70" t="s">
        <v>1806</v>
      </c>
      <c r="E104" s="70" t="s">
        <v>1201</v>
      </c>
      <c r="F104" s="70" t="s">
        <v>1201</v>
      </c>
      <c r="G104" s="59" t="s">
        <v>5630</v>
      </c>
      <c r="H104" s="70" t="s">
        <v>4725</v>
      </c>
      <c r="I104" s="59" t="s">
        <v>4901</v>
      </c>
      <c r="J104" s="59" t="s">
        <v>1367</v>
      </c>
      <c r="K104" s="59" t="s">
        <v>1163</v>
      </c>
      <c r="L104" s="82">
        <v>99916</v>
      </c>
      <c r="M104" s="59">
        <f t="shared" si="15"/>
        <v>99916</v>
      </c>
      <c r="N104" s="82" t="s">
        <v>4686</v>
      </c>
      <c r="O104" s="59">
        <v>99916</v>
      </c>
      <c r="P104" s="163" t="str">
        <f>CONCATENATE(O104,"@gsfmcg.com")</f>
        <v>99916@gsfmcg.com</v>
      </c>
      <c r="Q104" s="82"/>
      <c r="R104" s="59" t="s">
        <v>5516</v>
      </c>
      <c r="S104" s="59" t="s">
        <v>5516</v>
      </c>
      <c r="T104" s="59" t="s">
        <v>5516</v>
      </c>
      <c r="U104" s="70" t="s">
        <v>5517</v>
      </c>
      <c r="V104" s="70" t="str">
        <f t="shared" si="14"/>
        <v>NATL - RSM - National Pharma Institute</v>
      </c>
      <c r="W104" s="70" t="s">
        <v>1367</v>
      </c>
      <c r="X104" s="70" t="s">
        <v>774</v>
      </c>
      <c r="Y104" s="70" t="s">
        <v>774</v>
      </c>
      <c r="Z104" s="70" t="s">
        <v>1806</v>
      </c>
      <c r="AA104" s="70" t="s">
        <v>1146</v>
      </c>
      <c r="AB104" s="82" t="s">
        <v>2488</v>
      </c>
      <c r="AC104" s="70" t="s">
        <v>1171</v>
      </c>
      <c r="AD104" s="70" t="s">
        <v>1159</v>
      </c>
      <c r="AE104" s="70" t="s">
        <v>1211</v>
      </c>
      <c r="AF104" s="70" t="s">
        <v>1202</v>
      </c>
      <c r="AG104" s="70" t="s">
        <v>1367</v>
      </c>
      <c r="AH104" s="103" t="s">
        <v>5610</v>
      </c>
      <c r="AI104" t="b">
        <f t="shared" si="17"/>
        <v>1</v>
      </c>
    </row>
    <row r="105" spans="1:35" ht="14.4" hidden="1" customHeight="1" x14ac:dyDescent="0.3">
      <c r="A105" s="59" t="s">
        <v>1211</v>
      </c>
      <c r="B105" s="59" t="s">
        <v>1216</v>
      </c>
      <c r="C105" s="59" t="s">
        <v>1985</v>
      </c>
      <c r="D105" s="59" t="s">
        <v>1806</v>
      </c>
      <c r="E105" s="59" t="s">
        <v>1201</v>
      </c>
      <c r="F105" s="59" t="s">
        <v>1201</v>
      </c>
      <c r="G105" s="59" t="s">
        <v>5630</v>
      </c>
      <c r="H105" s="59" t="s">
        <v>4725</v>
      </c>
      <c r="I105" s="121" t="s">
        <v>4900</v>
      </c>
      <c r="J105" s="59" t="s">
        <v>1367</v>
      </c>
      <c r="K105" s="59" t="s">
        <v>1163</v>
      </c>
      <c r="L105" s="59" t="s">
        <v>1203</v>
      </c>
      <c r="M105" s="59" t="s">
        <v>1203</v>
      </c>
      <c r="N105" s="82" t="s">
        <v>4686</v>
      </c>
      <c r="O105" s="59" t="s">
        <v>2484</v>
      </c>
      <c r="P105" s="162" t="s">
        <v>4423</v>
      </c>
      <c r="Q105" s="59">
        <v>83</v>
      </c>
      <c r="R105" s="59" t="s">
        <v>1211</v>
      </c>
      <c r="S105" s="59" t="s">
        <v>1211</v>
      </c>
      <c r="T105" s="59" t="s">
        <v>1211</v>
      </c>
      <c r="U105" s="70" t="s">
        <v>1202</v>
      </c>
      <c r="V105" s="70" t="str">
        <f t="shared" si="14"/>
        <v>NATL - DGM - Syed Nazim Iqbal Shah</v>
      </c>
      <c r="W105" s="70" t="s">
        <v>65</v>
      </c>
      <c r="X105" s="70" t="s">
        <v>774</v>
      </c>
      <c r="Y105" s="70" t="s">
        <v>774</v>
      </c>
      <c r="Z105" s="70" t="s">
        <v>1910</v>
      </c>
      <c r="AA105" s="70" t="s">
        <v>1145</v>
      </c>
      <c r="AB105" s="82" t="s">
        <v>2486</v>
      </c>
      <c r="AC105" s="70" t="s">
        <v>1171</v>
      </c>
      <c r="AD105" s="70" t="s">
        <v>1159</v>
      </c>
      <c r="AE105" s="70" t="s">
        <v>5597</v>
      </c>
      <c r="AF105" s="70" t="s">
        <v>5598</v>
      </c>
      <c r="AG105" s="70" t="s">
        <v>5605</v>
      </c>
      <c r="AH105" s="168"/>
      <c r="AI105" t="b">
        <f t="shared" si="17"/>
        <v>0</v>
      </c>
    </row>
    <row r="106" spans="1:35" ht="14.4" hidden="1" customHeight="1" x14ac:dyDescent="0.3">
      <c r="A106" s="59" t="s">
        <v>1211</v>
      </c>
      <c r="B106" s="59" t="s">
        <v>1216</v>
      </c>
      <c r="C106" s="59" t="s">
        <v>1985</v>
      </c>
      <c r="D106" s="59" t="s">
        <v>1806</v>
      </c>
      <c r="E106" s="59" t="s">
        <v>1201</v>
      </c>
      <c r="F106" s="59" t="s">
        <v>1201</v>
      </c>
      <c r="G106" s="59" t="s">
        <v>5630</v>
      </c>
      <c r="H106" s="59" t="s">
        <v>4725</v>
      </c>
      <c r="I106" s="121" t="s">
        <v>4900</v>
      </c>
      <c r="J106" s="59" t="s">
        <v>1367</v>
      </c>
      <c r="K106" s="59" t="s">
        <v>1163</v>
      </c>
      <c r="L106" s="59" t="s">
        <v>1203</v>
      </c>
      <c r="M106" s="59" t="s">
        <v>1203</v>
      </c>
      <c r="N106" s="82" t="s">
        <v>4686</v>
      </c>
      <c r="O106" s="59" t="s">
        <v>2484</v>
      </c>
      <c r="P106" s="162" t="s">
        <v>4423</v>
      </c>
      <c r="Q106" s="59">
        <v>83</v>
      </c>
      <c r="R106" s="59" t="s">
        <v>1211</v>
      </c>
      <c r="S106" s="59" t="s">
        <v>1211</v>
      </c>
      <c r="T106" s="59" t="s">
        <v>1211</v>
      </c>
      <c r="U106" s="70" t="s">
        <v>1202</v>
      </c>
      <c r="V106" s="70" t="str">
        <f t="shared" si="14"/>
        <v>NATL - DGM - Syed Nazim Iqbal Shah</v>
      </c>
      <c r="W106" s="70" t="s">
        <v>65</v>
      </c>
      <c r="X106" s="70" t="s">
        <v>774</v>
      </c>
      <c r="Y106" s="70" t="s">
        <v>774</v>
      </c>
      <c r="Z106" s="70" t="s">
        <v>1910</v>
      </c>
      <c r="AA106" s="70" t="s">
        <v>1145</v>
      </c>
      <c r="AB106" s="82" t="s">
        <v>2486</v>
      </c>
      <c r="AC106" s="70" t="s">
        <v>1171</v>
      </c>
      <c r="AD106" s="70" t="s">
        <v>1159</v>
      </c>
      <c r="AE106" s="70" t="s">
        <v>5600</v>
      </c>
      <c r="AF106" s="70" t="s">
        <v>5599</v>
      </c>
      <c r="AG106" s="70" t="s">
        <v>1367</v>
      </c>
      <c r="AH106" s="168"/>
      <c r="AI106" t="b">
        <f t="shared" si="17"/>
        <v>0</v>
      </c>
    </row>
    <row r="107" spans="1:35" ht="14.4" customHeight="1" x14ac:dyDescent="0.3">
      <c r="A107" s="83"/>
      <c r="B107" s="85"/>
      <c r="C107" s="85"/>
      <c r="D107" s="85"/>
      <c r="E107" s="85"/>
      <c r="F107" s="85"/>
      <c r="G107" s="85"/>
      <c r="H107" s="85"/>
      <c r="I107" s="83"/>
      <c r="J107" s="85"/>
      <c r="K107" s="85"/>
      <c r="L107" s="84"/>
      <c r="M107" s="101"/>
      <c r="N107" s="84"/>
      <c r="O107" s="83"/>
      <c r="P107" s="167"/>
      <c r="Q107" s="83"/>
      <c r="R107" s="83"/>
      <c r="S107" s="83"/>
      <c r="T107" s="85"/>
      <c r="U107" s="85"/>
      <c r="V107" s="85"/>
      <c r="W107" s="85"/>
      <c r="X107" s="85"/>
      <c r="Y107" s="85"/>
      <c r="Z107" s="85"/>
      <c r="AA107" s="85"/>
      <c r="AB107" s="101"/>
      <c r="AC107" s="85"/>
      <c r="AD107" s="85"/>
      <c r="AE107" s="85"/>
      <c r="AF107" s="85"/>
      <c r="AG107" s="85"/>
      <c r="AH107" s="168"/>
    </row>
    <row r="108" spans="1:35" ht="14.4" customHeight="1" x14ac:dyDescent="0.3">
      <c r="A108" s="83"/>
      <c r="B108" s="85"/>
      <c r="C108" s="85"/>
      <c r="D108" s="85"/>
      <c r="E108" s="85"/>
      <c r="F108" s="85"/>
      <c r="G108" s="85"/>
      <c r="H108" s="85"/>
      <c r="I108" s="83"/>
      <c r="J108" s="85"/>
      <c r="K108" s="85"/>
      <c r="L108" s="84"/>
      <c r="M108" s="101"/>
      <c r="N108" s="84"/>
      <c r="O108" s="83"/>
      <c r="P108" s="167"/>
      <c r="Q108" s="83"/>
      <c r="R108" s="83"/>
      <c r="S108" s="83"/>
      <c r="T108" s="85"/>
      <c r="U108" s="85"/>
      <c r="V108" s="85"/>
      <c r="W108" s="85"/>
      <c r="X108" s="85"/>
      <c r="Y108" s="85"/>
      <c r="Z108" s="85"/>
      <c r="AA108" s="85"/>
      <c r="AB108" s="101"/>
      <c r="AC108" s="85"/>
      <c r="AD108" s="85"/>
      <c r="AE108" s="85"/>
      <c r="AF108" s="85"/>
      <c r="AG108" s="85"/>
      <c r="AH108" s="168"/>
    </row>
    <row r="109" spans="1:35" ht="14.4" customHeight="1" x14ac:dyDescent="0.3">
      <c r="A109" s="83"/>
      <c r="B109" s="85"/>
      <c r="C109" s="85"/>
      <c r="D109" s="85"/>
      <c r="E109" s="85"/>
      <c r="F109" s="85"/>
      <c r="G109" s="85"/>
      <c r="H109" s="85"/>
      <c r="I109" s="83"/>
      <c r="J109" s="85"/>
      <c r="K109" s="85"/>
      <c r="L109" s="84"/>
      <c r="M109" s="101"/>
      <c r="N109" s="84"/>
      <c r="O109" s="83"/>
      <c r="P109" s="167"/>
      <c r="Q109" s="83"/>
      <c r="R109" s="83"/>
      <c r="S109" s="83"/>
      <c r="T109" s="85"/>
      <c r="U109" s="85"/>
      <c r="V109" s="85"/>
      <c r="W109" s="85"/>
      <c r="X109" s="85"/>
      <c r="Y109" s="85"/>
      <c r="Z109" s="85"/>
      <c r="AA109" s="85"/>
      <c r="AB109" s="101"/>
      <c r="AC109" s="85"/>
      <c r="AD109" s="85"/>
      <c r="AE109" s="85"/>
      <c r="AF109" s="85"/>
      <c r="AG109" s="85"/>
      <c r="AH109" s="168"/>
    </row>
    <row r="110" spans="1:35" ht="14.4" customHeight="1" x14ac:dyDescent="0.3">
      <c r="A110" s="59" t="str">
        <f>T110</f>
        <v>LHR02-FMCG01-SPO-01</v>
      </c>
      <c r="B110" s="70" t="s">
        <v>1170</v>
      </c>
      <c r="C110" s="70" t="s">
        <v>1987</v>
      </c>
      <c r="D110" s="70" t="s">
        <v>1218</v>
      </c>
      <c r="E110" s="70" t="s">
        <v>143</v>
      </c>
      <c r="F110" s="70" t="s">
        <v>1168</v>
      </c>
      <c r="G110" s="70"/>
      <c r="H110" s="70" t="s">
        <v>2071</v>
      </c>
      <c r="I110" s="161" t="s">
        <v>4900</v>
      </c>
      <c r="J110" s="70" t="s">
        <v>1214</v>
      </c>
      <c r="K110" s="70"/>
      <c r="L110" s="70" t="s">
        <v>5272</v>
      </c>
      <c r="M110" s="59" t="str">
        <f>L110</f>
        <v>G1047</v>
      </c>
      <c r="N110" s="82" t="s">
        <v>4686</v>
      </c>
      <c r="O110" s="59" t="s">
        <v>2601</v>
      </c>
      <c r="P110" s="163" t="str">
        <f>CONCATENATE(O110,"@gsfmcg.com")</f>
        <v>0214002@gsfmcg.com</v>
      </c>
      <c r="Q110" s="59" t="s">
        <v>2601</v>
      </c>
      <c r="R110" s="59" t="s">
        <v>335</v>
      </c>
      <c r="S110" s="59" t="s">
        <v>923</v>
      </c>
      <c r="T110" s="70" t="s">
        <v>2243</v>
      </c>
      <c r="U110" s="70" t="s">
        <v>5271</v>
      </c>
      <c r="V110" s="70"/>
      <c r="W110" s="70" t="s">
        <v>3176</v>
      </c>
      <c r="X110" s="70" t="s">
        <v>774</v>
      </c>
      <c r="Y110" s="70" t="s">
        <v>774</v>
      </c>
      <c r="Z110" s="70" t="s">
        <v>1171</v>
      </c>
      <c r="AA110" s="70" t="s">
        <v>163</v>
      </c>
      <c r="AB110" s="82" t="s">
        <v>1162</v>
      </c>
      <c r="AC110" s="70" t="s">
        <v>1171</v>
      </c>
      <c r="AD110" s="70" t="s">
        <v>1159</v>
      </c>
      <c r="AE110" s="70" t="s">
        <v>3198</v>
      </c>
      <c r="AF110" s="70" t="s">
        <v>5273</v>
      </c>
      <c r="AG110" s="70" t="s">
        <v>65</v>
      </c>
      <c r="AH110" s="114"/>
      <c r="AI110" t="b">
        <f>L110=O110</f>
        <v>0</v>
      </c>
    </row>
    <row r="111" spans="1:35" ht="14.4" customHeight="1" x14ac:dyDescent="0.3">
      <c r="A111" s="83"/>
      <c r="B111" s="85"/>
      <c r="C111" s="85"/>
      <c r="D111" s="85"/>
      <c r="E111" s="85"/>
      <c r="F111" s="85"/>
      <c r="G111" s="85"/>
      <c r="H111" s="85"/>
      <c r="I111" s="83"/>
      <c r="J111" s="85"/>
      <c r="K111" s="85"/>
      <c r="L111" s="84"/>
      <c r="M111" s="101"/>
      <c r="N111" s="84"/>
      <c r="O111" s="83"/>
      <c r="P111" s="167"/>
      <c r="Q111" s="83"/>
      <c r="R111" s="83"/>
      <c r="S111" s="83"/>
      <c r="T111" s="85"/>
      <c r="U111" s="85"/>
      <c r="V111" s="85"/>
      <c r="W111" s="85"/>
      <c r="X111" s="85"/>
      <c r="Y111" s="85"/>
      <c r="Z111" s="85"/>
      <c r="AA111" s="85"/>
      <c r="AB111" s="101"/>
      <c r="AC111" s="85"/>
      <c r="AD111" s="85"/>
      <c r="AE111" s="85"/>
      <c r="AF111" s="85"/>
      <c r="AG111" s="85"/>
      <c r="AH111" s="168"/>
    </row>
    <row r="112" spans="1:35" ht="14.4" customHeight="1" x14ac:dyDescent="0.3">
      <c r="A112" s="59" t="str">
        <f>T112</f>
        <v>LHR03-FMCG-ASM-01</v>
      </c>
      <c r="B112" s="70" t="s">
        <v>1171</v>
      </c>
      <c r="C112" s="70" t="s">
        <v>3078</v>
      </c>
      <c r="D112" s="70" t="s">
        <v>1217</v>
      </c>
      <c r="E112" s="70" t="s">
        <v>143</v>
      </c>
      <c r="F112" s="70" t="s">
        <v>1168</v>
      </c>
      <c r="G112" s="70"/>
      <c r="H112" s="70" t="s">
        <v>2070</v>
      </c>
      <c r="I112" s="161" t="s">
        <v>4900</v>
      </c>
      <c r="J112" s="70" t="s">
        <v>3181</v>
      </c>
      <c r="K112" s="70"/>
      <c r="L112" s="70" t="s">
        <v>748</v>
      </c>
      <c r="M112" s="59" t="str">
        <f>L112</f>
        <v>G0461</v>
      </c>
      <c r="N112" s="82" t="s">
        <v>4686</v>
      </c>
      <c r="O112" s="59" t="s">
        <v>2779</v>
      </c>
      <c r="P112" s="163" t="str">
        <f>CONCATENATE(O112,"@gsfmcg.com")</f>
        <v>02200@gsfmcg.com</v>
      </c>
      <c r="Q112" s="59" t="s">
        <v>2779</v>
      </c>
      <c r="R112" s="59" t="s">
        <v>3332</v>
      </c>
      <c r="S112" s="59" t="s">
        <v>3332</v>
      </c>
      <c r="T112" s="70" t="s">
        <v>3191</v>
      </c>
      <c r="U112" s="70" t="s">
        <v>3192</v>
      </c>
      <c r="V112" s="70"/>
      <c r="W112" s="70" t="s">
        <v>65</v>
      </c>
      <c r="X112" s="70" t="s">
        <v>774</v>
      </c>
      <c r="Y112" s="70" t="s">
        <v>774</v>
      </c>
      <c r="Z112" s="70" t="s">
        <v>1219</v>
      </c>
      <c r="AA112" s="70" t="s">
        <v>1028</v>
      </c>
      <c r="AB112" s="82" t="s">
        <v>3414</v>
      </c>
      <c r="AC112" s="70" t="s">
        <v>1171</v>
      </c>
      <c r="AD112" s="70" t="s">
        <v>1159</v>
      </c>
      <c r="AE112" s="70" t="s">
        <v>3281</v>
      </c>
      <c r="AF112" s="70" t="s">
        <v>3285</v>
      </c>
      <c r="AG112" s="70" t="s">
        <v>65</v>
      </c>
      <c r="AH112" s="108" t="s">
        <v>5607</v>
      </c>
      <c r="AI112" t="b">
        <f>L112=O112</f>
        <v>0</v>
      </c>
    </row>
    <row r="113" spans="1:35" ht="14.4" customHeight="1" x14ac:dyDescent="0.3">
      <c r="A113" s="83"/>
      <c r="B113" s="85"/>
      <c r="C113" s="85"/>
      <c r="D113" s="85"/>
      <c r="E113" s="85"/>
      <c r="F113" s="85"/>
      <c r="G113" s="85"/>
      <c r="H113" s="85"/>
      <c r="I113" s="83"/>
      <c r="J113" s="85"/>
      <c r="K113" s="85"/>
      <c r="L113" s="84"/>
      <c r="M113" s="101"/>
      <c r="N113" s="84"/>
      <c r="O113" s="83"/>
      <c r="P113" s="167"/>
      <c r="Q113" s="83"/>
      <c r="R113" s="83"/>
      <c r="S113" s="83"/>
      <c r="T113" s="85"/>
      <c r="U113" s="85"/>
      <c r="V113" s="85"/>
      <c r="W113" s="85"/>
      <c r="X113" s="85"/>
      <c r="Y113" s="85"/>
      <c r="Z113" s="85"/>
      <c r="AA113" s="85"/>
      <c r="AB113" s="101"/>
      <c r="AC113" s="85"/>
      <c r="AD113" s="85"/>
      <c r="AE113" s="85"/>
      <c r="AF113" s="85"/>
      <c r="AG113" s="85"/>
      <c r="AH113" s="168"/>
    </row>
    <row r="114" spans="1:35" ht="14.4" customHeight="1" x14ac:dyDescent="0.3">
      <c r="A114" s="83"/>
      <c r="B114" s="85"/>
      <c r="C114" s="85"/>
      <c r="D114" s="85"/>
      <c r="E114" s="85"/>
      <c r="F114" s="85"/>
      <c r="G114" s="85"/>
      <c r="H114" s="85"/>
      <c r="I114" s="83"/>
      <c r="J114" s="85"/>
      <c r="K114" s="85"/>
      <c r="L114" s="84"/>
      <c r="M114" s="101"/>
      <c r="N114" s="84"/>
      <c r="O114" s="83"/>
      <c r="P114" s="167"/>
      <c r="Q114" s="83"/>
      <c r="R114" s="83"/>
      <c r="S114" s="83"/>
      <c r="T114" s="85"/>
      <c r="U114" s="85"/>
      <c r="V114" s="85"/>
      <c r="W114" s="85"/>
      <c r="X114" s="85"/>
      <c r="Y114" s="85"/>
      <c r="Z114" s="85"/>
      <c r="AA114" s="85"/>
      <c r="AB114" s="101"/>
      <c r="AC114" s="85"/>
      <c r="AD114" s="85"/>
      <c r="AE114" s="85"/>
      <c r="AF114" s="85"/>
      <c r="AG114" s="85"/>
      <c r="AH114" s="168"/>
    </row>
    <row r="115" spans="1:35" ht="14.4" customHeight="1" x14ac:dyDescent="0.3">
      <c r="A115" s="59" t="str">
        <f>T115</f>
        <v>LHR02-FMCG02-SPO-01</v>
      </c>
      <c r="B115" s="70" t="s">
        <v>1195</v>
      </c>
      <c r="C115" s="70" t="s">
        <v>1988</v>
      </c>
      <c r="D115" s="70" t="s">
        <v>1218</v>
      </c>
      <c r="E115" s="70" t="s">
        <v>143</v>
      </c>
      <c r="F115" s="70" t="s">
        <v>1168</v>
      </c>
      <c r="G115" s="70"/>
      <c r="H115" s="70" t="s">
        <v>2071</v>
      </c>
      <c r="I115" s="161" t="s">
        <v>4900</v>
      </c>
      <c r="J115" s="70" t="s">
        <v>1214</v>
      </c>
      <c r="K115" s="70"/>
      <c r="L115" s="99" t="s">
        <v>685</v>
      </c>
      <c r="M115" s="59" t="str">
        <f>L115</f>
        <v>G0840</v>
      </c>
      <c r="N115" s="82" t="s">
        <v>4686</v>
      </c>
      <c r="O115" s="59" t="s">
        <v>3409</v>
      </c>
      <c r="P115" s="163" t="str">
        <f>CONCATENATE(O115,"@gsfmcg.com")</f>
        <v>0220009@gsfmcg.com</v>
      </c>
      <c r="Q115" s="59" t="s">
        <v>3409</v>
      </c>
      <c r="R115" s="59" t="s">
        <v>541</v>
      </c>
      <c r="S115" s="59" t="s">
        <v>1004</v>
      </c>
      <c r="T115" s="70" t="s">
        <v>3196</v>
      </c>
      <c r="U115" s="70" t="s">
        <v>3193</v>
      </c>
      <c r="V115" s="70"/>
      <c r="W115" s="70" t="s">
        <v>3176</v>
      </c>
      <c r="X115" s="70" t="s">
        <v>774</v>
      </c>
      <c r="Y115" s="70" t="s">
        <v>774</v>
      </c>
      <c r="Z115" s="70" t="s">
        <v>1171</v>
      </c>
      <c r="AA115" s="70" t="s">
        <v>163</v>
      </c>
      <c r="AB115" s="82" t="s">
        <v>1162</v>
      </c>
      <c r="AC115" s="70" t="s">
        <v>1171</v>
      </c>
      <c r="AD115" s="70" t="s">
        <v>1159</v>
      </c>
      <c r="AE115" s="70" t="s">
        <v>3198</v>
      </c>
      <c r="AF115" s="70" t="s">
        <v>5273</v>
      </c>
      <c r="AG115" s="70" t="s">
        <v>65</v>
      </c>
      <c r="AH115" s="114"/>
      <c r="AI115" t="b">
        <f>L115=O115</f>
        <v>0</v>
      </c>
    </row>
    <row r="116" spans="1:35" ht="14.4" customHeight="1" x14ac:dyDescent="0.3">
      <c r="A116" s="83"/>
      <c r="B116" s="85"/>
      <c r="C116" s="85"/>
      <c r="D116" s="85"/>
      <c r="E116" s="85"/>
      <c r="F116" s="85"/>
      <c r="G116" s="85"/>
      <c r="H116" s="85"/>
      <c r="I116" s="83"/>
      <c r="J116" s="85"/>
      <c r="K116" s="85"/>
      <c r="L116" s="84"/>
      <c r="M116" s="101"/>
      <c r="N116" s="84"/>
      <c r="O116" s="83"/>
      <c r="P116" s="167"/>
      <c r="Q116" s="83"/>
      <c r="R116" s="83"/>
      <c r="S116" s="83"/>
      <c r="T116" s="85"/>
      <c r="U116" s="85"/>
      <c r="V116" s="85"/>
      <c r="W116" s="85"/>
      <c r="X116" s="85"/>
      <c r="Y116" s="85"/>
      <c r="Z116" s="85"/>
      <c r="AA116" s="85"/>
      <c r="AB116" s="101"/>
      <c r="AC116" s="85"/>
      <c r="AD116" s="85"/>
      <c r="AE116" s="85"/>
      <c r="AF116" s="85"/>
      <c r="AG116" s="85"/>
      <c r="AH116" s="168"/>
    </row>
    <row r="117" spans="1:35" ht="14.4" customHeight="1" x14ac:dyDescent="0.3">
      <c r="A117" s="83"/>
      <c r="B117" s="85"/>
      <c r="C117" s="85"/>
      <c r="D117" s="85"/>
      <c r="E117" s="85"/>
      <c r="F117" s="85"/>
      <c r="G117" s="85"/>
      <c r="H117" s="85"/>
      <c r="I117" s="83"/>
      <c r="J117" s="85"/>
      <c r="K117" s="85"/>
      <c r="L117" s="84"/>
      <c r="M117" s="101"/>
      <c r="N117" s="84"/>
      <c r="O117" s="83"/>
      <c r="P117" s="167"/>
      <c r="Q117" s="83"/>
      <c r="R117" s="83"/>
      <c r="S117" s="83"/>
      <c r="T117" s="85"/>
      <c r="U117" s="85"/>
      <c r="V117" s="85"/>
      <c r="W117" s="85"/>
      <c r="X117" s="85"/>
      <c r="Y117" s="85"/>
      <c r="Z117" s="85"/>
      <c r="AA117" s="85"/>
      <c r="AB117" s="101"/>
      <c r="AC117" s="85"/>
      <c r="AD117" s="85"/>
      <c r="AE117" s="85"/>
      <c r="AF117" s="85"/>
      <c r="AG117" s="85"/>
      <c r="AH117" s="168"/>
    </row>
    <row r="118" spans="1:35" ht="14.4" customHeight="1" x14ac:dyDescent="0.3">
      <c r="A118" s="83"/>
      <c r="B118" s="85"/>
      <c r="C118" s="85"/>
      <c r="D118" s="85"/>
      <c r="E118" s="85"/>
      <c r="F118" s="85"/>
      <c r="G118" s="85"/>
      <c r="H118" s="85"/>
      <c r="I118" s="83"/>
      <c r="J118" s="85"/>
      <c r="K118" s="85"/>
      <c r="L118" s="84"/>
      <c r="M118" s="101"/>
      <c r="N118" s="84"/>
      <c r="O118" s="83"/>
      <c r="P118" s="167"/>
      <c r="Q118" s="83"/>
      <c r="R118" s="83"/>
      <c r="S118" s="83"/>
      <c r="T118" s="85"/>
      <c r="U118" s="85"/>
      <c r="V118" s="85"/>
      <c r="W118" s="85"/>
      <c r="X118" s="85"/>
      <c r="Y118" s="85"/>
      <c r="Z118" s="85"/>
      <c r="AA118" s="85"/>
      <c r="AB118" s="101"/>
      <c r="AC118" s="85"/>
      <c r="AD118" s="85"/>
      <c r="AE118" s="85"/>
      <c r="AF118" s="85"/>
      <c r="AG118" s="85"/>
      <c r="AH118" s="168"/>
    </row>
    <row r="119" spans="1:35" ht="14.4" customHeight="1" x14ac:dyDescent="0.3">
      <c r="A119" s="83"/>
      <c r="B119" s="85"/>
      <c r="C119" s="85"/>
      <c r="D119" s="85"/>
      <c r="E119" s="85"/>
      <c r="F119" s="85"/>
      <c r="G119" s="85"/>
      <c r="H119" s="85"/>
      <c r="I119" s="83"/>
      <c r="J119" s="85"/>
      <c r="K119" s="85"/>
      <c r="L119" s="84"/>
      <c r="M119" s="101"/>
      <c r="N119" s="84"/>
      <c r="O119" s="83"/>
      <c r="P119" s="167"/>
      <c r="S119" s="83"/>
      <c r="T119" s="85"/>
      <c r="U119" s="85"/>
      <c r="V119" s="85"/>
      <c r="W119" s="85"/>
      <c r="X119" s="85"/>
      <c r="Y119" s="85"/>
      <c r="Z119" s="85"/>
      <c r="AA119" s="85"/>
      <c r="AB119" s="101"/>
      <c r="AC119" s="85"/>
      <c r="AD119" s="85"/>
      <c r="AE119" s="85"/>
      <c r="AF119" s="85"/>
      <c r="AG119" s="85"/>
      <c r="AH119" s="168"/>
    </row>
    <row r="120" spans="1:35" ht="14.4" customHeight="1" x14ac:dyDescent="0.3">
      <c r="A120" s="83"/>
      <c r="B120" s="85"/>
      <c r="C120" s="85"/>
      <c r="D120" s="85"/>
      <c r="E120" s="85"/>
      <c r="F120" s="85"/>
      <c r="G120" s="85"/>
      <c r="H120" s="85"/>
      <c r="I120" s="83"/>
      <c r="J120" s="85"/>
      <c r="K120" s="85"/>
      <c r="L120" s="84"/>
      <c r="M120" s="101"/>
      <c r="N120" s="84"/>
      <c r="O120" s="83"/>
      <c r="P120" s="167"/>
      <c r="Q120" s="83"/>
      <c r="S120" s="83"/>
      <c r="T120" s="85"/>
      <c r="U120" s="85"/>
      <c r="V120" s="85"/>
      <c r="W120" s="85"/>
      <c r="X120" s="85"/>
      <c r="Y120" s="85"/>
      <c r="Z120" s="85"/>
      <c r="AA120" s="85"/>
      <c r="AB120" s="101"/>
      <c r="AC120" s="85"/>
      <c r="AD120" s="85"/>
      <c r="AE120" s="85"/>
      <c r="AF120" s="85"/>
      <c r="AG120" s="85"/>
      <c r="AH120" s="168"/>
    </row>
    <row r="121" spans="1:35" ht="14.4" customHeight="1" x14ac:dyDescent="0.3">
      <c r="A121" s="83"/>
      <c r="B121" s="85"/>
      <c r="C121" s="85"/>
      <c r="D121" s="85"/>
      <c r="E121" s="85"/>
      <c r="F121" s="85"/>
      <c r="G121" s="85"/>
      <c r="H121" s="85"/>
      <c r="I121" s="83"/>
      <c r="J121" s="85"/>
      <c r="K121" s="85"/>
      <c r="L121" s="84"/>
      <c r="M121" s="101"/>
      <c r="N121" s="84"/>
      <c r="O121" s="83"/>
      <c r="P121" s="167"/>
      <c r="R121" s="83">
        <f>154000-84000</f>
        <v>70000</v>
      </c>
      <c r="S121" s="83"/>
      <c r="T121" s="85"/>
      <c r="U121" s="85"/>
      <c r="V121" s="85"/>
      <c r="W121" s="85"/>
      <c r="X121" s="85"/>
      <c r="Y121" s="85"/>
      <c r="Z121" s="85"/>
      <c r="AA121" s="85"/>
      <c r="AB121" s="101"/>
      <c r="AC121" s="85"/>
      <c r="AD121" s="85"/>
      <c r="AE121" s="85"/>
      <c r="AF121" s="85"/>
      <c r="AG121" s="85"/>
      <c r="AH121" s="168"/>
    </row>
    <row r="122" spans="1:35" ht="14.4" customHeight="1" x14ac:dyDescent="0.3">
      <c r="A122" s="83"/>
      <c r="B122" s="85"/>
      <c r="C122" s="85"/>
      <c r="D122" s="85"/>
      <c r="E122" s="85"/>
      <c r="F122" s="85"/>
      <c r="G122" s="85"/>
      <c r="H122" s="85"/>
      <c r="I122" s="83"/>
      <c r="J122" s="85"/>
      <c r="K122" s="85"/>
      <c r="L122" s="84"/>
      <c r="M122" s="101"/>
      <c r="N122" s="84"/>
      <c r="O122" s="83"/>
      <c r="P122" s="167"/>
      <c r="Q122" s="83"/>
      <c r="R122" s="83"/>
      <c r="S122" s="83"/>
      <c r="T122" s="85"/>
      <c r="U122" s="85"/>
      <c r="V122" s="85"/>
      <c r="W122" s="85"/>
      <c r="X122" s="85"/>
      <c r="Y122" s="85"/>
      <c r="Z122" s="85"/>
      <c r="AA122" s="85"/>
      <c r="AB122" s="101"/>
      <c r="AC122" s="85"/>
      <c r="AD122" s="85"/>
      <c r="AE122" s="85"/>
      <c r="AF122" s="85"/>
      <c r="AG122" s="85"/>
      <c r="AH122" s="168"/>
    </row>
    <row r="123" spans="1:35" ht="14.4" customHeight="1" x14ac:dyDescent="0.3">
      <c r="A123" s="83"/>
      <c r="B123" s="85"/>
      <c r="C123" s="85"/>
      <c r="D123" s="85"/>
      <c r="E123" s="85"/>
      <c r="F123" s="85"/>
      <c r="G123" s="85"/>
      <c r="H123" s="85"/>
      <c r="I123" s="83"/>
      <c r="J123" s="85"/>
      <c r="K123" s="85"/>
      <c r="L123" s="84"/>
      <c r="M123" s="101"/>
      <c r="N123" s="84"/>
      <c r="O123" s="83"/>
      <c r="P123" s="167"/>
      <c r="Q123" s="83"/>
      <c r="S123" s="83"/>
      <c r="T123" s="85"/>
      <c r="U123" s="85"/>
      <c r="V123" s="85"/>
      <c r="W123" s="85"/>
      <c r="X123" s="85"/>
      <c r="Y123" s="85"/>
      <c r="Z123" s="85"/>
      <c r="AA123" s="85"/>
      <c r="AB123" s="101"/>
      <c r="AC123" s="85"/>
      <c r="AD123" s="85"/>
      <c r="AE123" s="85"/>
      <c r="AF123" s="85"/>
      <c r="AG123" s="85"/>
      <c r="AH123" s="168"/>
    </row>
    <row r="124" spans="1:35" s="118" customFormat="1" ht="14.4" customHeight="1" x14ac:dyDescent="0.3">
      <c r="A124" s="83"/>
      <c r="B124" s="85"/>
      <c r="C124" s="85"/>
      <c r="D124" s="85"/>
      <c r="E124" s="85"/>
      <c r="F124" s="85"/>
      <c r="G124" s="85"/>
      <c r="H124" s="85"/>
      <c r="I124" s="83"/>
      <c r="J124" s="85"/>
      <c r="K124" s="85"/>
      <c r="L124" s="84"/>
      <c r="M124" s="83"/>
      <c r="N124" s="84"/>
      <c r="O124" s="84"/>
      <c r="Q124" s="83"/>
      <c r="R124"/>
      <c r="S124"/>
      <c r="T124" s="85"/>
      <c r="U124" s="85"/>
      <c r="V124" s="85"/>
      <c r="W124" s="85"/>
      <c r="X124" s="85"/>
      <c r="Y124" s="85"/>
      <c r="Z124" s="85"/>
      <c r="AA124" s="85"/>
      <c r="AB124" s="84"/>
      <c r="AC124" s="85"/>
      <c r="AD124" s="85"/>
      <c r="AE124" s="85"/>
      <c r="AF124" s="85"/>
      <c r="AG124" s="85"/>
      <c r="AH124" s="152"/>
    </row>
    <row r="125" spans="1:35" s="118" customFormat="1" ht="14.4" customHeight="1" x14ac:dyDescent="0.3">
      <c r="A125" s="83"/>
      <c r="B125" s="85"/>
      <c r="C125" s="85"/>
      <c r="D125" s="85"/>
      <c r="E125" s="85"/>
      <c r="F125" s="85"/>
      <c r="G125" s="85"/>
      <c r="H125" s="85"/>
      <c r="I125" s="83"/>
      <c r="J125" s="85"/>
      <c r="K125" s="85"/>
      <c r="L125" s="84"/>
      <c r="M125" s="83"/>
      <c r="N125" s="84"/>
      <c r="O125" s="84"/>
      <c r="P125" s="159" t="str">
        <f>CONCATENATE(O125,"@gspharma.com")</f>
        <v>@gspharma.com</v>
      </c>
      <c r="Q125" s="83"/>
      <c r="R125"/>
      <c r="S125"/>
      <c r="T125" s="85"/>
      <c r="U125" s="85"/>
      <c r="V125" s="85"/>
      <c r="W125" s="85"/>
      <c r="X125" s="85"/>
      <c r="Y125" s="85"/>
      <c r="Z125" s="85"/>
      <c r="AA125" s="85"/>
      <c r="AB125" s="84"/>
      <c r="AC125" s="85"/>
      <c r="AD125" s="85"/>
      <c r="AE125" s="85"/>
      <c r="AF125" s="85"/>
      <c r="AG125" s="85"/>
      <c r="AH125" s="152"/>
    </row>
    <row r="126" spans="1:35" s="118" customFormat="1" ht="14.4" customHeight="1" x14ac:dyDescent="0.3">
      <c r="A126" s="83"/>
      <c r="B126" s="85"/>
      <c r="C126" s="85"/>
      <c r="D126" s="85"/>
      <c r="E126" s="85"/>
      <c r="F126" s="85"/>
      <c r="G126" s="85"/>
      <c r="H126" s="85"/>
      <c r="I126" s="83"/>
      <c r="J126" s="85"/>
      <c r="K126" s="85"/>
      <c r="L126" s="84"/>
      <c r="M126" s="84"/>
      <c r="N126" s="84"/>
      <c r="O126" s="84"/>
      <c r="P126" s="84" t="str">
        <f>CONCATENATE(O126,"@gspharma.com")</f>
        <v>@gspharma.com</v>
      </c>
      <c r="Q126" s="84"/>
      <c r="R126" s="84"/>
      <c r="S126" s="84"/>
      <c r="T126" s="84"/>
      <c r="U126" s="84"/>
      <c r="V126" s="84"/>
      <c r="W126" s="85"/>
      <c r="X126" s="85"/>
      <c r="Y126" s="85"/>
      <c r="Z126" s="85"/>
      <c r="AA126" s="85"/>
      <c r="AB126" s="84"/>
      <c r="AC126" s="85"/>
      <c r="AD126" s="85"/>
      <c r="AE126" s="85"/>
      <c r="AF126" s="85"/>
      <c r="AG126" s="85"/>
      <c r="AH126" s="152"/>
    </row>
    <row r="127" spans="1:35" s="118" customFormat="1" ht="14.4" customHeight="1" x14ac:dyDescent="0.3">
      <c r="A127" s="83"/>
      <c r="B127" s="85"/>
      <c r="C127" s="85"/>
      <c r="D127" s="85"/>
      <c r="E127" s="85"/>
      <c r="F127" s="85"/>
      <c r="G127" s="85"/>
      <c r="H127" s="85"/>
      <c r="I127" s="83"/>
      <c r="J127" s="85"/>
      <c r="K127" s="85"/>
      <c r="L127" s="84"/>
      <c r="M127" s="83"/>
      <c r="N127" s="84"/>
      <c r="O127" s="84"/>
      <c r="P127" s="84" t="str">
        <f>CONCATENATE(O127,"@gsfmcg.com")</f>
        <v>@gsfmcg.com</v>
      </c>
      <c r="Q127" s="83"/>
      <c r="S127"/>
      <c r="T127" s="85"/>
      <c r="U127" s="85"/>
      <c r="V127" s="85"/>
      <c r="W127" s="85"/>
      <c r="X127" s="85"/>
      <c r="Y127" s="85"/>
      <c r="Z127" s="85"/>
      <c r="AA127" s="85"/>
      <c r="AB127" s="84"/>
      <c r="AC127" s="85"/>
      <c r="AD127" s="85"/>
      <c r="AE127" s="85"/>
      <c r="AF127" s="85"/>
      <c r="AG127" s="85"/>
      <c r="AH127" s="152"/>
    </row>
    <row r="128" spans="1:35" s="118" customFormat="1" ht="14.4" customHeight="1" x14ac:dyDescent="0.3">
      <c r="A128" s="83"/>
      <c r="B128" s="85"/>
      <c r="C128" s="85"/>
      <c r="D128" s="85"/>
      <c r="E128" s="85"/>
      <c r="F128" s="85"/>
      <c r="G128" s="85"/>
      <c r="H128" s="85"/>
      <c r="I128" s="83"/>
      <c r="J128" s="85"/>
      <c r="K128" s="85"/>
      <c r="L128" s="84"/>
      <c r="M128" s="83"/>
      <c r="N128" s="84"/>
      <c r="O128" s="84"/>
      <c r="P128" s="159"/>
      <c r="Q128" s="83"/>
      <c r="R128">
        <f>5*3</f>
        <v>15</v>
      </c>
      <c r="S128"/>
      <c r="T128" s="85"/>
      <c r="U128" s="85"/>
      <c r="V128" s="85"/>
      <c r="W128" s="85"/>
      <c r="X128" s="85"/>
      <c r="Y128" s="85"/>
      <c r="Z128" s="85"/>
      <c r="AA128" s="85"/>
      <c r="AB128" s="84"/>
      <c r="AC128" s="85"/>
      <c r="AD128" s="85"/>
      <c r="AE128" s="85"/>
      <c r="AF128" s="85"/>
      <c r="AG128" s="85"/>
      <c r="AH128" s="152"/>
    </row>
    <row r="129" spans="1:34" s="118" customFormat="1" ht="14.4" customHeight="1" x14ac:dyDescent="0.3">
      <c r="A129" s="83"/>
      <c r="B129" s="85"/>
      <c r="C129" s="85"/>
      <c r="D129" s="85"/>
      <c r="E129" s="85"/>
      <c r="F129" s="85"/>
      <c r="G129" s="85"/>
      <c r="H129" s="85"/>
      <c r="I129" s="83"/>
      <c r="J129" s="85"/>
      <c r="K129" s="85"/>
      <c r="L129" s="84"/>
      <c r="M129" s="83"/>
      <c r="N129" s="84"/>
      <c r="O129" s="84"/>
      <c r="P129" s="159"/>
      <c r="Q129" s="83"/>
      <c r="R129"/>
      <c r="S129"/>
      <c r="T129" s="85"/>
      <c r="U129" s="85"/>
      <c r="V129" s="85"/>
      <c r="W129" s="85"/>
      <c r="X129" s="85"/>
      <c r="Y129" s="85"/>
      <c r="Z129" s="85"/>
      <c r="AA129" s="85"/>
      <c r="AB129" s="84"/>
      <c r="AC129" s="85"/>
      <c r="AD129" s="85"/>
      <c r="AE129" s="85"/>
      <c r="AF129" s="85"/>
      <c r="AG129" s="85"/>
      <c r="AH129" s="152"/>
    </row>
    <row r="130" spans="1:34" s="118" customFormat="1" ht="14.4" customHeight="1" x14ac:dyDescent="0.3">
      <c r="A130" s="83"/>
      <c r="B130" s="85"/>
      <c r="C130" s="85"/>
      <c r="D130" s="85"/>
      <c r="E130" s="85"/>
      <c r="F130" s="85"/>
      <c r="G130" s="85"/>
      <c r="H130" s="85"/>
      <c r="I130" s="83"/>
      <c r="J130" s="85"/>
      <c r="K130" s="85"/>
      <c r="L130" s="84"/>
      <c r="M130" s="83"/>
      <c r="N130" s="84"/>
      <c r="O130" s="84"/>
      <c r="P130" s="159"/>
      <c r="Q130" s="83"/>
      <c r="R130"/>
      <c r="S130"/>
      <c r="T130" s="85"/>
      <c r="U130" s="85"/>
      <c r="V130" s="85"/>
      <c r="W130" s="85"/>
      <c r="X130" s="85"/>
      <c r="Y130" s="85"/>
      <c r="Z130" s="85"/>
      <c r="AA130" s="85"/>
      <c r="AB130" s="84"/>
      <c r="AC130" s="85"/>
      <c r="AD130" s="85"/>
      <c r="AE130" s="85"/>
      <c r="AF130" s="85"/>
      <c r="AG130" s="85"/>
      <c r="AH130" s="152"/>
    </row>
    <row r="131" spans="1:34" s="118" customFormat="1" ht="14.4" customHeight="1" x14ac:dyDescent="0.3">
      <c r="A131" s="83"/>
      <c r="B131" s="85"/>
      <c r="C131" s="85"/>
      <c r="D131" s="85"/>
      <c r="E131" s="85"/>
      <c r="F131" s="85"/>
      <c r="G131" s="85"/>
      <c r="H131" s="85"/>
      <c r="I131" s="83"/>
      <c r="J131" s="85"/>
      <c r="K131" s="85"/>
      <c r="L131" s="84"/>
      <c r="M131" s="83"/>
      <c r="N131" s="84"/>
      <c r="O131" s="84"/>
      <c r="P131" s="159"/>
      <c r="Q131" s="83"/>
      <c r="R131"/>
      <c r="S131"/>
      <c r="T131" s="85"/>
      <c r="U131" s="85"/>
      <c r="V131" s="85"/>
      <c r="W131" s="85"/>
      <c r="X131" s="85"/>
      <c r="Y131" s="85"/>
      <c r="Z131" s="85"/>
      <c r="AA131" s="85"/>
      <c r="AB131" s="84"/>
      <c r="AC131" s="85"/>
      <c r="AD131" s="85"/>
      <c r="AE131" s="85"/>
      <c r="AF131" s="85"/>
      <c r="AG131" s="85"/>
      <c r="AH131" s="152"/>
    </row>
    <row r="132" spans="1:34" s="118" customFormat="1" ht="14.4" customHeight="1" x14ac:dyDescent="0.3">
      <c r="A132" s="83"/>
      <c r="B132" s="85"/>
      <c r="C132" s="85"/>
      <c r="D132" s="85"/>
      <c r="E132" s="85"/>
      <c r="F132" s="85"/>
      <c r="G132" s="85"/>
      <c r="H132" s="85"/>
      <c r="I132" s="83"/>
      <c r="J132" s="85"/>
      <c r="K132" s="85"/>
      <c r="L132" s="84"/>
      <c r="M132" s="83"/>
      <c r="N132" s="84"/>
      <c r="O132" s="84"/>
      <c r="P132" s="159"/>
      <c r="Q132" s="83"/>
      <c r="R132"/>
      <c r="S132"/>
      <c r="T132" s="85"/>
      <c r="U132" s="85"/>
      <c r="V132" s="85"/>
      <c r="W132" s="85"/>
      <c r="X132" s="85"/>
      <c r="Y132" s="85"/>
      <c r="Z132" s="85"/>
      <c r="AA132" s="85"/>
      <c r="AB132" s="84"/>
      <c r="AC132" s="85"/>
      <c r="AD132" s="85"/>
      <c r="AE132" s="85"/>
      <c r="AF132" s="85"/>
      <c r="AG132" s="85"/>
      <c r="AH132" s="152"/>
    </row>
    <row r="133" spans="1:34" s="118" customFormat="1" ht="14.4" customHeight="1" x14ac:dyDescent="0.3">
      <c r="A133" s="83"/>
      <c r="B133" s="85"/>
      <c r="C133" s="85"/>
      <c r="D133" s="85"/>
      <c r="E133" s="85"/>
      <c r="F133" s="85"/>
      <c r="G133" s="85"/>
      <c r="H133" s="85"/>
      <c r="I133" s="83"/>
      <c r="J133" s="85"/>
      <c r="K133" s="85"/>
      <c r="L133" s="84"/>
      <c r="M133" s="83"/>
      <c r="N133" s="84"/>
      <c r="O133" s="84"/>
      <c r="P133" s="159"/>
      <c r="Q133" s="83"/>
      <c r="R133"/>
      <c r="S133"/>
      <c r="T133" s="85"/>
      <c r="U133" s="85"/>
      <c r="V133" s="85"/>
      <c r="W133" s="85"/>
      <c r="X133" s="85"/>
      <c r="Y133" s="85"/>
      <c r="Z133" s="85"/>
      <c r="AA133" s="85"/>
      <c r="AB133" s="84"/>
      <c r="AC133" s="85"/>
      <c r="AD133" s="85"/>
      <c r="AE133" s="85"/>
      <c r="AF133" s="85"/>
      <c r="AG133" s="85"/>
      <c r="AH133" s="152"/>
    </row>
    <row r="134" spans="1:34" s="118" customFormat="1" ht="14.4" customHeight="1" x14ac:dyDescent="0.3">
      <c r="A134" s="83"/>
      <c r="B134" s="85"/>
      <c r="C134" s="85"/>
      <c r="D134" s="85"/>
      <c r="E134" s="85"/>
      <c r="F134" s="85"/>
      <c r="G134" s="85"/>
      <c r="H134" s="85"/>
      <c r="I134" s="83"/>
      <c r="J134" s="85"/>
      <c r="K134" s="85"/>
      <c r="L134" s="84"/>
      <c r="M134" s="83"/>
      <c r="N134" s="84"/>
      <c r="O134" s="84"/>
      <c r="P134" s="159"/>
      <c r="Q134" s="83"/>
      <c r="R134"/>
      <c r="S134"/>
      <c r="T134" s="85"/>
      <c r="U134" s="85"/>
      <c r="V134" s="85"/>
      <c r="W134" s="85"/>
      <c r="X134" s="85"/>
      <c r="Y134" s="85"/>
      <c r="Z134" s="85"/>
      <c r="AA134" s="85"/>
      <c r="AB134" s="84"/>
      <c r="AC134" s="85"/>
      <c r="AD134" s="85"/>
      <c r="AE134" s="85"/>
      <c r="AF134" s="85"/>
      <c r="AG134" s="85"/>
      <c r="AH134" s="152"/>
    </row>
    <row r="135" spans="1:34" s="118" customFormat="1" ht="14.4" customHeight="1" x14ac:dyDescent="0.3">
      <c r="A135" s="83"/>
      <c r="B135" s="85"/>
      <c r="C135" s="85"/>
      <c r="D135" s="85"/>
      <c r="E135" s="85"/>
      <c r="F135" s="85"/>
      <c r="G135" s="85"/>
      <c r="H135" s="85"/>
      <c r="I135" s="83"/>
      <c r="J135" s="85"/>
      <c r="K135" s="85"/>
      <c r="L135" s="84"/>
      <c r="M135" s="83"/>
      <c r="N135" s="84"/>
      <c r="O135" s="84"/>
      <c r="P135" s="159"/>
      <c r="Q135" s="83"/>
      <c r="R135"/>
      <c r="S135"/>
      <c r="T135" s="85"/>
      <c r="U135" s="85"/>
      <c r="V135" s="85"/>
      <c r="W135" s="85"/>
      <c r="X135" s="85"/>
      <c r="Y135" s="85"/>
      <c r="Z135" s="85"/>
      <c r="AA135" s="85"/>
      <c r="AB135" s="84"/>
      <c r="AC135" s="85"/>
      <c r="AD135" s="85"/>
      <c r="AE135" s="85"/>
      <c r="AF135" s="85"/>
      <c r="AG135" s="85"/>
      <c r="AH135" s="152"/>
    </row>
    <row r="136" spans="1:34" s="118" customFormat="1" ht="14.4" customHeight="1" x14ac:dyDescent="0.3">
      <c r="A136" s="83"/>
      <c r="B136" s="85"/>
      <c r="C136" s="85"/>
      <c r="D136" s="85"/>
      <c r="E136" s="85"/>
      <c r="F136" s="85"/>
      <c r="G136" s="85"/>
      <c r="H136" s="85"/>
      <c r="I136" s="83"/>
      <c r="J136" s="85"/>
      <c r="K136" s="85"/>
      <c r="L136" s="84"/>
      <c r="M136" s="83"/>
      <c r="N136" s="84"/>
      <c r="O136" s="84"/>
      <c r="P136" s="159"/>
      <c r="Q136" s="83"/>
      <c r="R136"/>
      <c r="S136"/>
      <c r="T136" s="85"/>
      <c r="U136" s="85"/>
      <c r="V136" s="85"/>
      <c r="W136" s="85"/>
      <c r="X136" s="85"/>
      <c r="Y136" s="85"/>
      <c r="Z136" s="85"/>
      <c r="AA136" s="85"/>
      <c r="AB136" s="84"/>
      <c r="AC136" s="85"/>
      <c r="AD136" s="85"/>
      <c r="AE136" s="85"/>
      <c r="AF136" s="85"/>
      <c r="AG136" s="85"/>
      <c r="AH136" s="152"/>
    </row>
    <row r="137" spans="1:34" s="118" customFormat="1" ht="14.4" customHeight="1" x14ac:dyDescent="0.3">
      <c r="A137" s="83"/>
      <c r="B137" s="85"/>
      <c r="C137" s="85"/>
      <c r="D137" s="85"/>
      <c r="E137" s="85"/>
      <c r="F137" s="85"/>
      <c r="G137" s="85"/>
      <c r="H137" s="85"/>
      <c r="I137" s="83"/>
      <c r="J137" s="85"/>
      <c r="K137" s="85"/>
      <c r="L137" s="84"/>
      <c r="M137" s="83"/>
      <c r="N137" s="84"/>
      <c r="O137" s="84"/>
      <c r="P137" s="159"/>
      <c r="Q137" s="83"/>
      <c r="R137"/>
      <c r="S137"/>
      <c r="T137" s="85"/>
      <c r="U137" s="85"/>
      <c r="V137" s="85"/>
      <c r="W137" s="85"/>
      <c r="X137" s="85"/>
      <c r="Y137" s="85"/>
      <c r="Z137" s="85"/>
      <c r="AA137" s="85"/>
      <c r="AB137" s="84"/>
      <c r="AC137" s="85"/>
      <c r="AD137" s="85"/>
      <c r="AE137" s="85"/>
      <c r="AF137" s="85"/>
      <c r="AG137" s="85"/>
      <c r="AH137" s="152"/>
    </row>
    <row r="138" spans="1:34" s="118" customFormat="1" ht="14.4" customHeight="1" x14ac:dyDescent="0.3">
      <c r="A138" s="83"/>
      <c r="B138" s="85"/>
      <c r="C138" s="85"/>
      <c r="D138" s="85"/>
      <c r="E138" s="85">
        <f>150*2</f>
        <v>300</v>
      </c>
      <c r="F138" s="85">
        <f>900*4</f>
        <v>3600</v>
      </c>
      <c r="G138" s="85"/>
      <c r="H138" s="85">
        <f>80*4</f>
        <v>320</v>
      </c>
      <c r="I138" s="83">
        <f>27*25</f>
        <v>675</v>
      </c>
      <c r="J138" s="85">
        <f>570+550</f>
        <v>1120</v>
      </c>
      <c r="K138" s="85"/>
      <c r="L138" s="84">
        <f>SUM(E138:J138)</f>
        <v>6015</v>
      </c>
      <c r="M138" s="83"/>
      <c r="N138" s="84"/>
      <c r="O138" s="84">
        <v>668.33333333333337</v>
      </c>
      <c r="P138" s="159"/>
      <c r="Q138" s="83"/>
      <c r="R138"/>
      <c r="S138"/>
      <c r="T138" s="85"/>
      <c r="U138" s="85"/>
      <c r="V138" s="85"/>
      <c r="W138" s="85"/>
      <c r="X138" s="85"/>
      <c r="Y138" s="85"/>
      <c r="Z138" s="85"/>
      <c r="AA138" s="85"/>
      <c r="AB138" s="84"/>
      <c r="AC138" s="85"/>
      <c r="AD138" s="85"/>
      <c r="AE138" s="85"/>
      <c r="AF138" s="85"/>
      <c r="AG138" s="85"/>
      <c r="AH138" s="152"/>
    </row>
    <row r="139" spans="1:34" s="118" customFormat="1" ht="14.4" customHeight="1" x14ac:dyDescent="0.3">
      <c r="A139" s="83"/>
      <c r="B139" s="85"/>
      <c r="C139" s="85"/>
      <c r="D139" s="85"/>
      <c r="E139" s="85"/>
      <c r="F139" s="85"/>
      <c r="G139" s="85"/>
      <c r="H139" s="85"/>
      <c r="I139" s="83"/>
      <c r="J139" s="85"/>
      <c r="K139" s="85"/>
      <c r="L139" s="84"/>
      <c r="M139" s="83"/>
      <c r="N139" s="84"/>
      <c r="O139" s="84"/>
      <c r="P139" s="159"/>
      <c r="Q139" s="83"/>
      <c r="R139"/>
      <c r="S139"/>
      <c r="T139" s="85"/>
      <c r="U139" s="85"/>
      <c r="V139" s="85"/>
      <c r="W139" s="85"/>
      <c r="X139" s="85"/>
      <c r="Y139" s="85"/>
      <c r="Z139" s="85"/>
      <c r="AA139" s="85"/>
      <c r="AB139" s="84"/>
      <c r="AC139" s="85"/>
      <c r="AD139" s="85"/>
      <c r="AE139" s="85"/>
      <c r="AF139" s="85"/>
      <c r="AG139" s="85"/>
      <c r="AH139" s="152"/>
    </row>
    <row r="140" spans="1:34" s="118" customFormat="1" ht="14.4" customHeight="1" x14ac:dyDescent="0.3">
      <c r="A140" s="83"/>
      <c r="B140" s="85"/>
      <c r="C140" s="85"/>
      <c r="D140" s="85"/>
      <c r="E140" s="85"/>
      <c r="F140" s="85"/>
      <c r="G140" s="85"/>
      <c r="H140" s="85"/>
      <c r="I140" s="83"/>
      <c r="J140" s="85"/>
      <c r="K140" s="85"/>
      <c r="L140" s="84"/>
      <c r="M140" s="83"/>
      <c r="N140" s="84"/>
      <c r="O140" s="84"/>
      <c r="P140" s="159"/>
      <c r="Q140" s="83"/>
      <c r="R140"/>
      <c r="S140"/>
      <c r="T140" s="85"/>
      <c r="U140" s="85"/>
      <c r="V140" s="85"/>
      <c r="W140" s="85"/>
      <c r="X140" s="85"/>
      <c r="Y140" s="85"/>
      <c r="Z140" s="85"/>
      <c r="AA140" s="85"/>
      <c r="AB140" s="84"/>
      <c r="AC140" s="85"/>
      <c r="AD140" s="85"/>
      <c r="AE140" s="85"/>
      <c r="AF140" s="85"/>
      <c r="AG140" s="85"/>
      <c r="AH140" s="152"/>
    </row>
    <row r="141" spans="1:34" s="118" customFormat="1" ht="14.4" customHeight="1" x14ac:dyDescent="0.3">
      <c r="A141" s="83"/>
      <c r="B141" s="85"/>
      <c r="C141" s="85"/>
      <c r="D141" s="85"/>
      <c r="E141" s="85"/>
      <c r="F141" s="85"/>
      <c r="G141" s="85"/>
      <c r="H141" s="85"/>
      <c r="I141" s="83"/>
      <c r="J141" s="85"/>
      <c r="K141" s="85"/>
      <c r="L141" s="84"/>
      <c r="M141" s="83"/>
      <c r="N141" s="84"/>
      <c r="O141" s="84"/>
      <c r="P141" s="159"/>
      <c r="Q141" s="83"/>
      <c r="R141"/>
      <c r="S141"/>
      <c r="T141" s="85"/>
      <c r="U141" s="85"/>
      <c r="V141" s="85"/>
      <c r="W141" s="85"/>
      <c r="X141" s="85"/>
      <c r="Y141" s="85"/>
      <c r="Z141" s="85"/>
      <c r="AA141" s="85"/>
      <c r="AB141" s="84"/>
      <c r="AC141" s="85"/>
      <c r="AD141" s="85"/>
      <c r="AE141" s="85"/>
      <c r="AF141" s="85"/>
      <c r="AG141" s="85"/>
      <c r="AH141" s="152"/>
    </row>
    <row r="142" spans="1:34" s="118" customFormat="1" ht="14.4" customHeight="1" x14ac:dyDescent="0.3">
      <c r="A142" s="83"/>
      <c r="B142" s="85"/>
      <c r="C142" s="85"/>
      <c r="D142" s="85"/>
      <c r="E142" s="85"/>
      <c r="F142" s="85"/>
      <c r="G142" s="85"/>
      <c r="H142" s="85"/>
      <c r="I142" s="83"/>
      <c r="J142" s="85"/>
      <c r="K142" s="85"/>
      <c r="L142" s="84"/>
      <c r="M142" s="83"/>
      <c r="N142" s="84"/>
      <c r="O142" s="84"/>
      <c r="P142" s="159"/>
      <c r="Q142" s="83"/>
      <c r="R142"/>
      <c r="S142"/>
      <c r="T142" s="85"/>
      <c r="U142" s="85"/>
      <c r="V142" s="85"/>
      <c r="W142" s="85"/>
      <c r="X142" s="85"/>
      <c r="Y142" s="85"/>
      <c r="Z142" s="85"/>
      <c r="AA142" s="85"/>
      <c r="AB142" s="84"/>
      <c r="AC142" s="85"/>
      <c r="AD142" s="85"/>
      <c r="AE142" s="85"/>
      <c r="AF142" s="85"/>
      <c r="AG142" s="85"/>
      <c r="AH142" s="152"/>
    </row>
    <row r="143" spans="1:34" s="118" customFormat="1" ht="14.4" customHeight="1" x14ac:dyDescent="0.3">
      <c r="A143" s="85"/>
      <c r="B143" s="85"/>
      <c r="C143" s="85"/>
      <c r="D143" s="85"/>
      <c r="E143" s="85"/>
      <c r="F143" s="85"/>
      <c r="G143" s="85"/>
      <c r="H143" s="85"/>
      <c r="I143" s="85"/>
      <c r="J143" s="85"/>
      <c r="K143" s="85"/>
      <c r="L143" s="101"/>
      <c r="M143" s="83"/>
      <c r="N143" s="83"/>
      <c r="O143" s="101"/>
      <c r="P143" s="101"/>
      <c r="Q143" s="83"/>
      <c r="R143"/>
      <c r="S143"/>
      <c r="T143" s="85"/>
      <c r="U143" s="85"/>
      <c r="V143" s="85"/>
      <c r="W143" s="85"/>
      <c r="X143" s="85"/>
      <c r="Y143" s="85"/>
      <c r="Z143" s="85"/>
      <c r="AA143" s="85"/>
      <c r="AB143" s="101"/>
      <c r="AC143" s="85"/>
      <c r="AD143" s="85"/>
      <c r="AE143" s="85"/>
      <c r="AF143" s="85"/>
      <c r="AG143" s="85"/>
      <c r="AH143" s="152"/>
    </row>
    <row r="144" spans="1:34" s="118" customFormat="1" ht="14.4" customHeight="1" x14ac:dyDescent="0.3">
      <c r="A144" s="85"/>
      <c r="B144" s="85"/>
      <c r="C144" s="85"/>
      <c r="D144" s="85"/>
      <c r="E144" s="85"/>
      <c r="F144" s="85"/>
      <c r="G144" s="85"/>
      <c r="H144" s="85"/>
      <c r="I144" s="85"/>
      <c r="J144" s="85"/>
      <c r="K144" s="85"/>
      <c r="L144" s="101"/>
      <c r="M144" s="83"/>
      <c r="N144" s="83"/>
      <c r="O144" s="101"/>
      <c r="P144" s="101"/>
      <c r="Q144" s="83"/>
      <c r="R144"/>
      <c r="S144"/>
      <c r="T144" s="85"/>
      <c r="U144" s="85"/>
      <c r="V144" s="85"/>
      <c r="W144" s="85"/>
      <c r="X144" s="85"/>
      <c r="Y144" s="85"/>
      <c r="Z144" s="85"/>
      <c r="AA144" s="85"/>
      <c r="AB144" s="101"/>
      <c r="AC144" s="85"/>
      <c r="AD144" s="85"/>
      <c r="AE144" s="85"/>
      <c r="AF144" s="85"/>
      <c r="AG144" s="85"/>
      <c r="AH144" s="152"/>
    </row>
    <row r="145" spans="1:34" s="118" customFormat="1" ht="14.4" customHeight="1" x14ac:dyDescent="0.3">
      <c r="A145" s="85"/>
      <c r="B145" s="85"/>
      <c r="C145" s="85"/>
      <c r="D145" s="85"/>
      <c r="E145" s="85"/>
      <c r="F145" s="85"/>
      <c r="G145" s="85"/>
      <c r="H145" s="85"/>
      <c r="I145" s="85"/>
      <c r="J145" s="85"/>
      <c r="K145" s="85"/>
      <c r="L145" s="101"/>
      <c r="M145" s="83"/>
      <c r="N145" s="83"/>
      <c r="O145" s="101"/>
      <c r="P145" s="101"/>
      <c r="Q145" s="83"/>
      <c r="R145"/>
      <c r="S145"/>
      <c r="T145" s="85"/>
      <c r="U145" s="85"/>
      <c r="V145" s="85"/>
      <c r="W145" s="85"/>
      <c r="X145" s="85"/>
      <c r="Y145" s="85"/>
      <c r="Z145" s="85"/>
      <c r="AA145" s="85"/>
      <c r="AB145" s="101"/>
      <c r="AC145" s="85"/>
      <c r="AD145" s="85"/>
      <c r="AE145" s="85"/>
      <c r="AF145" s="85"/>
      <c r="AG145" s="85"/>
      <c r="AH145" s="152"/>
    </row>
    <row r="146" spans="1:34" s="118" customFormat="1" ht="14.4" customHeight="1" x14ac:dyDescent="0.3">
      <c r="A146" s="85"/>
      <c r="B146" s="85"/>
      <c r="C146" s="85"/>
      <c r="D146" s="85"/>
      <c r="E146" s="85"/>
      <c r="F146" s="85"/>
      <c r="G146" s="85"/>
      <c r="H146" s="85"/>
      <c r="I146" s="85"/>
      <c r="J146" s="85"/>
      <c r="K146" s="85"/>
      <c r="L146" s="101"/>
      <c r="M146" s="83"/>
      <c r="N146" s="83"/>
      <c r="O146" s="101"/>
      <c r="P146" s="101"/>
      <c r="Q146" s="83"/>
      <c r="R146"/>
      <c r="S146"/>
      <c r="T146" s="85"/>
      <c r="U146" s="85"/>
      <c r="V146" s="85"/>
      <c r="W146" s="85"/>
      <c r="X146" s="85"/>
      <c r="Y146" s="85"/>
      <c r="Z146" s="85"/>
      <c r="AA146" s="85"/>
      <c r="AB146" s="101"/>
      <c r="AC146" s="85"/>
      <c r="AD146" s="85"/>
      <c r="AE146" s="85"/>
      <c r="AF146" s="85"/>
      <c r="AG146" s="85"/>
      <c r="AH146" s="152"/>
    </row>
    <row r="147" spans="1:34" s="118" customFormat="1" ht="14.4" customHeight="1" x14ac:dyDescent="0.3">
      <c r="A147" s="85"/>
      <c r="B147" s="85"/>
      <c r="C147" s="85"/>
      <c r="D147" s="85"/>
      <c r="E147" s="85"/>
      <c r="F147" s="85"/>
      <c r="G147" s="85"/>
      <c r="H147" s="85"/>
      <c r="I147" s="85"/>
      <c r="J147" s="85"/>
      <c r="K147" s="85"/>
      <c r="L147" s="101"/>
      <c r="M147" s="83"/>
      <c r="N147" s="83"/>
      <c r="O147" s="101"/>
      <c r="P147" s="101"/>
      <c r="Q147" s="83"/>
      <c r="R147"/>
      <c r="S147"/>
      <c r="T147" s="85"/>
      <c r="U147" s="85"/>
      <c r="V147" s="85"/>
      <c r="W147" s="85"/>
      <c r="X147" s="85"/>
      <c r="Y147" s="85"/>
      <c r="Z147" s="85"/>
      <c r="AA147" s="85"/>
      <c r="AB147" s="101"/>
      <c r="AC147" s="85"/>
      <c r="AD147" s="85"/>
      <c r="AE147" s="85"/>
      <c r="AF147" s="85"/>
      <c r="AG147" s="85"/>
      <c r="AH147" s="152"/>
    </row>
    <row r="148" spans="1:34" s="118" customFormat="1" ht="14.4" customHeight="1" x14ac:dyDescent="0.3">
      <c r="A148" s="85"/>
      <c r="B148" s="85"/>
      <c r="C148" s="85"/>
      <c r="D148" s="85"/>
      <c r="E148" s="85"/>
      <c r="F148" s="85"/>
      <c r="G148" s="85"/>
      <c r="H148" s="85"/>
      <c r="I148" s="85"/>
      <c r="J148" s="85"/>
      <c r="K148" s="85"/>
      <c r="L148" s="82" t="str">
        <f>CONCATENATE(999,RIGHT(B148,2),RIGHT(H148,2),RIGHT(Z148,2),RIGHT(T148,2))</f>
        <v>999</v>
      </c>
      <c r="M148" s="83"/>
      <c r="N148" s="83"/>
      <c r="O148" s="101"/>
      <c r="P148" s="101"/>
      <c r="Q148" s="83"/>
      <c r="R148"/>
      <c r="S148"/>
      <c r="T148" s="85"/>
      <c r="U148" s="85"/>
      <c r="V148" s="85"/>
      <c r="W148" s="85"/>
      <c r="X148" s="85"/>
      <c r="Y148" s="85"/>
      <c r="Z148" s="85"/>
      <c r="AA148" s="85"/>
      <c r="AB148" s="84"/>
      <c r="AC148" s="85"/>
      <c r="AD148" s="85"/>
      <c r="AE148" s="85"/>
      <c r="AF148" s="85"/>
      <c r="AG148" s="85"/>
      <c r="AH148" s="152"/>
    </row>
    <row r="149" spans="1:34" s="118" customFormat="1" ht="14.4" customHeight="1" x14ac:dyDescent="0.3">
      <c r="A149" s="85"/>
      <c r="B149" s="85"/>
      <c r="C149" s="85"/>
      <c r="D149" s="85"/>
      <c r="E149" s="85"/>
      <c r="F149" s="85"/>
      <c r="G149" s="85"/>
      <c r="H149" s="85"/>
      <c r="I149" s="85"/>
      <c r="J149" s="85"/>
      <c r="K149" s="85"/>
      <c r="L149" s="82" t="str">
        <f>CONCATENATE(999,RIGHT(H149,2),RIGHT(Z149,2),RIGHT(T149,2))</f>
        <v>999</v>
      </c>
      <c r="M149" s="83"/>
      <c r="N149" s="83"/>
      <c r="O149" s="101"/>
      <c r="P149" s="101"/>
      <c r="Q149" s="83"/>
      <c r="R149"/>
      <c r="S149"/>
      <c r="T149" s="85"/>
      <c r="U149" s="85"/>
      <c r="V149" s="85"/>
      <c r="W149" s="85"/>
      <c r="X149" s="85"/>
      <c r="Y149" s="85"/>
      <c r="Z149" s="85"/>
      <c r="AA149" s="85"/>
      <c r="AB149" s="84"/>
      <c r="AC149" s="85"/>
      <c r="AD149" s="85"/>
      <c r="AE149" s="85"/>
      <c r="AF149" s="85"/>
      <c r="AG149" s="85"/>
      <c r="AH149" s="152"/>
    </row>
    <row r="150" spans="1:34" s="118" customFormat="1" ht="14.4" customHeight="1" x14ac:dyDescent="0.3">
      <c r="A150" s="85"/>
      <c r="B150" s="85"/>
      <c r="C150" s="85"/>
      <c r="D150" s="85"/>
      <c r="E150" s="85"/>
      <c r="F150" s="85"/>
      <c r="G150" s="85"/>
      <c r="H150" s="85"/>
      <c r="I150" s="85"/>
      <c r="J150" s="85"/>
      <c r="K150" s="85"/>
      <c r="L150" s="101" t="s">
        <v>4446</v>
      </c>
      <c r="M150" s="83"/>
      <c r="N150" s="83"/>
      <c r="O150" s="101"/>
      <c r="P150" s="101"/>
      <c r="Q150" s="83"/>
      <c r="R150"/>
      <c r="S150"/>
      <c r="T150" s="85"/>
      <c r="U150" s="85"/>
      <c r="V150" s="85"/>
      <c r="W150" s="85"/>
      <c r="X150" s="85"/>
      <c r="Y150" s="85"/>
      <c r="Z150" s="85"/>
      <c r="AA150" s="85"/>
      <c r="AB150" s="101"/>
      <c r="AC150" s="85"/>
      <c r="AD150" s="85"/>
      <c r="AE150" s="85"/>
      <c r="AF150" s="85"/>
      <c r="AG150" s="85"/>
      <c r="AH150" s="152"/>
    </row>
    <row r="151" spans="1:34" s="118" customFormat="1" ht="14.4" customHeight="1" x14ac:dyDescent="0.3">
      <c r="A151" s="85"/>
      <c r="B151" s="85"/>
      <c r="C151" s="85"/>
      <c r="D151" s="85"/>
      <c r="E151" s="85"/>
      <c r="F151" s="85"/>
      <c r="G151" s="85"/>
      <c r="H151" s="85"/>
      <c r="I151" s="85"/>
      <c r="J151" s="85"/>
      <c r="K151" s="85"/>
      <c r="L151" s="101" t="s">
        <v>4445</v>
      </c>
      <c r="M151" s="83"/>
      <c r="N151" s="83"/>
      <c r="O151" s="101"/>
      <c r="P151" s="101"/>
      <c r="Q151" s="83"/>
      <c r="R151"/>
      <c r="S151"/>
      <c r="T151" s="85"/>
      <c r="U151" s="85"/>
      <c r="V151" s="85"/>
      <c r="W151" s="85"/>
      <c r="X151" s="85"/>
      <c r="Y151" s="85"/>
      <c r="Z151" s="85"/>
      <c r="AA151" s="85"/>
      <c r="AB151" s="101"/>
      <c r="AC151" s="85"/>
      <c r="AD151" s="85"/>
      <c r="AE151" s="85"/>
      <c r="AF151" s="85"/>
      <c r="AG151" s="85"/>
      <c r="AH151" s="152"/>
    </row>
    <row r="152" spans="1:34" s="118" customFormat="1" ht="14.4" customHeight="1" x14ac:dyDescent="0.3">
      <c r="A152" s="85"/>
      <c r="B152" s="85"/>
      <c r="C152" s="85"/>
      <c r="D152" s="85"/>
      <c r="E152" s="85"/>
      <c r="F152" s="85"/>
      <c r="G152" s="85"/>
      <c r="H152" s="85"/>
      <c r="I152" s="85"/>
      <c r="J152" s="85"/>
      <c r="K152" s="85"/>
      <c r="L152" s="101"/>
      <c r="M152" s="83"/>
      <c r="N152" s="83"/>
      <c r="O152" s="101"/>
      <c r="P152" s="101"/>
      <c r="Q152" s="83"/>
      <c r="R152"/>
      <c r="S152"/>
      <c r="T152" s="85"/>
      <c r="U152" s="85"/>
      <c r="V152" s="85"/>
      <c r="W152" s="85"/>
      <c r="X152" s="85"/>
      <c r="Y152" s="85"/>
      <c r="Z152" s="85"/>
      <c r="AA152" s="85"/>
      <c r="AB152" s="101"/>
      <c r="AC152" s="85"/>
      <c r="AD152" s="85"/>
      <c r="AE152" s="85"/>
      <c r="AF152" s="85"/>
      <c r="AG152" s="85"/>
      <c r="AH152" s="152"/>
    </row>
    <row r="153" spans="1:34" s="118" customFormat="1" ht="14.4" customHeight="1" x14ac:dyDescent="0.3">
      <c r="A153" s="85"/>
      <c r="B153" s="85"/>
      <c r="C153" s="85"/>
      <c r="D153" s="85"/>
      <c r="E153" s="85"/>
      <c r="F153" s="85"/>
      <c r="G153" s="85"/>
      <c r="H153" s="85"/>
      <c r="I153" s="85"/>
      <c r="J153" s="85"/>
      <c r="K153" s="85"/>
      <c r="L153" s="101"/>
      <c r="M153" s="83"/>
      <c r="N153" s="83"/>
      <c r="O153" s="101"/>
      <c r="P153" s="101"/>
      <c r="Q153" s="83"/>
      <c r="R153"/>
      <c r="S153"/>
      <c r="T153" s="85"/>
      <c r="U153" s="85"/>
      <c r="V153" s="85"/>
      <c r="W153" s="85"/>
      <c r="X153" s="85"/>
      <c r="Y153" s="85"/>
      <c r="Z153" s="85"/>
      <c r="AA153" s="85"/>
      <c r="AB153" s="101"/>
      <c r="AC153" s="85"/>
      <c r="AD153" s="85"/>
      <c r="AE153" s="85"/>
      <c r="AF153" s="85"/>
      <c r="AG153" s="85"/>
      <c r="AH153" s="152"/>
    </row>
    <row r="154" spans="1:34" s="118" customFormat="1" ht="14.4" customHeight="1" x14ac:dyDescent="0.3">
      <c r="A154" s="85"/>
      <c r="B154" s="85"/>
      <c r="C154" s="85"/>
      <c r="D154" s="85"/>
      <c r="E154" s="85"/>
      <c r="F154" s="85"/>
      <c r="G154" s="85"/>
      <c r="H154" s="85"/>
      <c r="I154" s="85"/>
      <c r="J154" s="85"/>
      <c r="K154" s="85"/>
      <c r="L154" s="101"/>
      <c r="M154" s="83"/>
      <c r="N154" s="83"/>
      <c r="O154" s="101"/>
      <c r="P154" s="101"/>
      <c r="Q154" s="83"/>
      <c r="R154"/>
      <c r="S154"/>
      <c r="T154" s="85"/>
      <c r="U154" s="85"/>
      <c r="V154" s="85"/>
      <c r="W154" s="85"/>
      <c r="X154" s="85"/>
      <c r="Y154" s="85"/>
      <c r="Z154" s="85"/>
      <c r="AA154" s="85"/>
      <c r="AB154" s="101"/>
      <c r="AC154" s="85"/>
      <c r="AD154" s="85"/>
      <c r="AE154" s="85"/>
      <c r="AF154" s="85"/>
      <c r="AG154" s="85"/>
      <c r="AH154" s="152"/>
    </row>
    <row r="155" spans="1:34" s="118" customFormat="1" ht="14.4" customHeight="1" x14ac:dyDescent="0.3">
      <c r="A155" s="85"/>
      <c r="B155" s="85"/>
      <c r="C155" s="85"/>
      <c r="D155" s="85"/>
      <c r="E155" s="85"/>
      <c r="F155" s="85"/>
      <c r="G155" s="85"/>
      <c r="H155" s="85"/>
      <c r="I155" s="85"/>
      <c r="J155" s="85"/>
      <c r="K155" s="85"/>
      <c r="L155" s="101"/>
      <c r="M155" s="83"/>
      <c r="N155" s="83"/>
      <c r="O155" s="101"/>
      <c r="P155" s="101"/>
      <c r="Q155" s="83"/>
      <c r="R155"/>
      <c r="S155"/>
      <c r="T155" s="85"/>
      <c r="U155" s="85"/>
      <c r="V155" s="85"/>
      <c r="W155" s="85"/>
      <c r="X155" s="85"/>
      <c r="Y155" s="85"/>
      <c r="Z155" s="85"/>
      <c r="AA155" s="85"/>
      <c r="AB155" s="101"/>
      <c r="AC155" s="85"/>
      <c r="AD155" s="85"/>
      <c r="AE155" s="85"/>
      <c r="AF155" s="85"/>
      <c r="AG155" s="85"/>
      <c r="AH155" s="152"/>
    </row>
    <row r="156" spans="1:34" s="118" customFormat="1" ht="14.4" customHeight="1" x14ac:dyDescent="0.3">
      <c r="A156" s="85"/>
      <c r="B156" s="85"/>
      <c r="C156" s="85"/>
      <c r="D156" s="85"/>
      <c r="E156" s="85"/>
      <c r="F156" s="85"/>
      <c r="G156" s="85"/>
      <c r="H156" s="85"/>
      <c r="I156" s="85"/>
      <c r="J156" s="85"/>
      <c r="K156" s="85"/>
      <c r="L156" s="101"/>
      <c r="M156" s="83"/>
      <c r="N156" s="83"/>
      <c r="O156" s="101"/>
      <c r="P156" s="101"/>
      <c r="Q156" s="83"/>
      <c r="R156"/>
      <c r="S156"/>
      <c r="T156" s="85"/>
      <c r="U156" s="85"/>
      <c r="V156" s="85"/>
      <c r="W156" s="85"/>
      <c r="X156" s="85"/>
      <c r="Y156" s="85"/>
      <c r="Z156" s="85"/>
      <c r="AA156" s="85"/>
      <c r="AB156" s="101"/>
      <c r="AC156" s="85"/>
      <c r="AD156" s="85"/>
      <c r="AE156" s="85"/>
      <c r="AF156" s="85"/>
      <c r="AG156" s="85"/>
      <c r="AH156" s="152"/>
    </row>
    <row r="157" spans="1:34" s="118" customFormat="1" ht="14.4" customHeight="1" x14ac:dyDescent="0.3">
      <c r="A157" s="85"/>
      <c r="B157" s="85"/>
      <c r="C157" s="85"/>
      <c r="D157" s="85"/>
      <c r="E157" s="85"/>
      <c r="F157" s="85"/>
      <c r="G157" s="85"/>
      <c r="H157" s="85"/>
      <c r="I157" s="85"/>
      <c r="J157" s="85"/>
      <c r="K157" s="85"/>
      <c r="L157" s="101"/>
      <c r="M157" s="83"/>
      <c r="N157" s="83"/>
      <c r="O157" s="101"/>
      <c r="P157" s="101"/>
      <c r="Q157" s="83"/>
      <c r="R157"/>
      <c r="S157"/>
      <c r="T157" s="85"/>
      <c r="U157" s="85"/>
      <c r="V157" s="85"/>
      <c r="W157" s="85"/>
      <c r="X157" s="85"/>
      <c r="Y157" s="85"/>
      <c r="Z157" s="85"/>
      <c r="AA157" s="85"/>
      <c r="AB157" s="101"/>
      <c r="AC157" s="85"/>
      <c r="AD157" s="85"/>
      <c r="AE157" s="85"/>
      <c r="AF157" s="85"/>
      <c r="AG157" s="85"/>
      <c r="AH157" s="152"/>
    </row>
    <row r="158" spans="1:34" s="118" customFormat="1" ht="14.4" customHeight="1" x14ac:dyDescent="0.3">
      <c r="A158" s="85"/>
      <c r="B158" s="85"/>
      <c r="C158" s="85"/>
      <c r="D158" s="85"/>
      <c r="E158" s="85"/>
      <c r="F158" s="85"/>
      <c r="G158" s="85"/>
      <c r="H158" s="85"/>
      <c r="I158" s="85"/>
      <c r="J158" s="85"/>
      <c r="K158" s="85"/>
      <c r="L158" s="101"/>
      <c r="M158" s="83"/>
      <c r="N158" s="83"/>
      <c r="O158" s="101"/>
      <c r="P158" s="101"/>
      <c r="Q158" s="83"/>
      <c r="R158"/>
      <c r="S158"/>
      <c r="T158" s="85"/>
      <c r="U158" s="85"/>
      <c r="V158" s="85"/>
      <c r="W158" s="85"/>
      <c r="X158" s="85"/>
      <c r="Y158" s="85"/>
      <c r="Z158" s="85"/>
      <c r="AA158" s="85"/>
      <c r="AB158" s="101"/>
      <c r="AC158" s="85"/>
      <c r="AD158" s="85"/>
      <c r="AE158" s="85"/>
      <c r="AF158" s="85"/>
      <c r="AG158" s="85"/>
      <c r="AH158" s="152"/>
    </row>
    <row r="159" spans="1:34" s="118" customFormat="1" ht="14.4" customHeight="1" x14ac:dyDescent="0.3">
      <c r="A159" s="85"/>
      <c r="B159" s="85"/>
      <c r="C159" s="85"/>
      <c r="D159" s="85"/>
      <c r="E159" s="85"/>
      <c r="F159" s="85"/>
      <c r="G159" s="85"/>
      <c r="H159" s="85"/>
      <c r="I159" s="85"/>
      <c r="J159" s="85"/>
      <c r="K159" s="85"/>
      <c r="L159" s="101"/>
      <c r="M159" s="83"/>
      <c r="N159" s="83"/>
      <c r="O159" s="101"/>
      <c r="P159" s="101"/>
      <c r="Q159" s="83"/>
      <c r="R159"/>
      <c r="S159"/>
      <c r="T159" s="85"/>
      <c r="U159" s="85"/>
      <c r="V159" s="85"/>
      <c r="W159" s="85"/>
      <c r="X159" s="85"/>
      <c r="Y159" s="85"/>
      <c r="Z159" s="85"/>
      <c r="AA159" s="85"/>
      <c r="AB159" s="101"/>
      <c r="AC159" s="85"/>
      <c r="AD159" s="85"/>
      <c r="AE159" s="85"/>
      <c r="AF159" s="85"/>
      <c r="AG159" s="85"/>
      <c r="AH159" s="152"/>
    </row>
    <row r="160" spans="1:34" s="118" customFormat="1" ht="14.4" customHeight="1" x14ac:dyDescent="0.3">
      <c r="A160" s="85"/>
      <c r="B160" s="85"/>
      <c r="C160" s="85"/>
      <c r="D160" s="85"/>
      <c r="E160" s="85"/>
      <c r="F160" s="85"/>
      <c r="G160" s="85"/>
      <c r="H160" s="85"/>
      <c r="I160" s="85"/>
      <c r="J160" s="85"/>
      <c r="K160" s="85"/>
      <c r="L160" s="101"/>
      <c r="M160" s="83"/>
      <c r="N160" s="83"/>
      <c r="O160" s="101"/>
      <c r="P160" s="101"/>
      <c r="Q160" s="83"/>
      <c r="R160"/>
      <c r="S160"/>
      <c r="T160" s="85"/>
      <c r="U160" s="85"/>
      <c r="V160" s="85"/>
      <c r="W160" s="85"/>
      <c r="X160" s="85"/>
      <c r="Y160" s="85"/>
      <c r="Z160" s="85"/>
      <c r="AA160" s="85"/>
      <c r="AB160" s="101"/>
      <c r="AC160" s="85"/>
      <c r="AD160" s="85"/>
      <c r="AE160" s="85"/>
      <c r="AF160" s="85"/>
      <c r="AG160" s="85"/>
      <c r="AH160" s="152"/>
    </row>
    <row r="161" spans="1:34" s="118" customFormat="1" ht="14.4" customHeight="1" x14ac:dyDescent="0.3">
      <c r="A161" s="85"/>
      <c r="B161" s="85"/>
      <c r="C161" s="85"/>
      <c r="D161" s="85"/>
      <c r="E161" s="85"/>
      <c r="F161" s="85"/>
      <c r="G161" s="85"/>
      <c r="H161" s="85"/>
      <c r="I161" s="85"/>
      <c r="J161" s="85"/>
      <c r="K161" s="85"/>
      <c r="L161" s="101"/>
      <c r="M161" s="83"/>
      <c r="N161" s="83"/>
      <c r="O161" s="101"/>
      <c r="P161" s="101"/>
      <c r="Q161" s="83"/>
      <c r="R161"/>
      <c r="S161"/>
      <c r="T161" s="85"/>
      <c r="U161" s="85"/>
      <c r="V161" s="85"/>
      <c r="W161" s="85"/>
      <c r="X161" s="85"/>
      <c r="Y161" s="85"/>
      <c r="Z161" s="85"/>
      <c r="AA161" s="85"/>
      <c r="AB161" s="101"/>
      <c r="AC161" s="85"/>
      <c r="AD161" s="85"/>
      <c r="AE161" s="85"/>
      <c r="AF161" s="85"/>
      <c r="AG161" s="85"/>
      <c r="AH161" s="152"/>
    </row>
    <row r="162" spans="1:34" s="118" customFormat="1" ht="14.4" customHeight="1" x14ac:dyDescent="0.3">
      <c r="A162" s="85"/>
      <c r="B162" s="85"/>
      <c r="C162" s="85"/>
      <c r="D162" s="85"/>
      <c r="E162" s="85"/>
      <c r="F162" s="85"/>
      <c r="G162" s="85"/>
      <c r="H162" s="85"/>
      <c r="I162" s="85"/>
      <c r="J162" s="85"/>
      <c r="K162" s="85"/>
      <c r="L162" s="101"/>
      <c r="M162" s="83"/>
      <c r="N162" s="83"/>
      <c r="O162" s="101"/>
      <c r="P162" s="101"/>
      <c r="Q162" s="83"/>
      <c r="R162"/>
      <c r="S162"/>
      <c r="T162" s="85"/>
      <c r="U162" s="85"/>
      <c r="V162" s="85"/>
      <c r="W162" s="85"/>
      <c r="X162" s="85"/>
      <c r="Y162" s="85"/>
      <c r="Z162" s="85"/>
      <c r="AA162" s="85"/>
      <c r="AB162" s="101"/>
      <c r="AC162" s="85"/>
      <c r="AD162" s="85"/>
      <c r="AE162" s="85"/>
      <c r="AF162" s="85"/>
      <c r="AG162" s="85"/>
      <c r="AH162" s="152"/>
    </row>
    <row r="163" spans="1:34" s="118" customFormat="1" ht="14.4" customHeight="1" x14ac:dyDescent="0.3">
      <c r="A163" s="85"/>
      <c r="B163" s="85"/>
      <c r="C163" s="85"/>
      <c r="D163" s="85"/>
      <c r="E163" s="85"/>
      <c r="F163" s="85"/>
      <c r="G163" s="85"/>
      <c r="H163" s="85"/>
      <c r="I163" s="85"/>
      <c r="J163" s="85"/>
      <c r="K163" s="85"/>
      <c r="L163" s="101"/>
      <c r="M163" s="83"/>
      <c r="N163" s="83"/>
      <c r="O163" s="101"/>
      <c r="P163" s="101"/>
      <c r="Q163" s="83"/>
      <c r="R163"/>
      <c r="S163"/>
      <c r="T163" s="85"/>
      <c r="U163" s="85"/>
      <c r="V163" s="85"/>
      <c r="W163" s="85"/>
      <c r="X163" s="85"/>
      <c r="Y163" s="85"/>
      <c r="Z163" s="85"/>
      <c r="AA163" s="85"/>
      <c r="AB163" s="101"/>
      <c r="AC163" s="85"/>
      <c r="AD163" s="85"/>
      <c r="AE163" s="85"/>
      <c r="AF163" s="85"/>
      <c r="AG163" s="85"/>
      <c r="AH163" s="152"/>
    </row>
    <row r="164" spans="1:34" s="118" customFormat="1" ht="14.4" customHeight="1" x14ac:dyDescent="0.3">
      <c r="A164" s="85"/>
      <c r="B164" s="85"/>
      <c r="C164" s="85"/>
      <c r="D164" s="85"/>
      <c r="E164" s="85"/>
      <c r="F164" s="85"/>
      <c r="G164" s="85"/>
      <c r="H164" s="85"/>
      <c r="I164" s="85"/>
      <c r="J164" s="85"/>
      <c r="K164" s="85"/>
      <c r="L164" s="101"/>
      <c r="M164" s="83"/>
      <c r="N164" s="83"/>
      <c r="O164" s="101"/>
      <c r="P164" s="101"/>
      <c r="Q164" s="83"/>
      <c r="R164"/>
      <c r="S164"/>
      <c r="T164" s="85"/>
      <c r="U164" s="85"/>
      <c r="V164" s="85"/>
      <c r="W164" s="85"/>
      <c r="X164" s="85"/>
      <c r="Y164" s="85"/>
      <c r="Z164" s="85"/>
      <c r="AA164" s="85"/>
      <c r="AB164" s="101"/>
      <c r="AC164" s="85"/>
      <c r="AD164" s="85"/>
      <c r="AE164" s="85"/>
      <c r="AF164" s="85"/>
      <c r="AG164" s="85"/>
      <c r="AH164" s="152"/>
    </row>
    <row r="165" spans="1:34" s="118" customFormat="1" ht="14.4" customHeight="1" x14ac:dyDescent="0.3">
      <c r="A165" s="85"/>
      <c r="B165" s="85"/>
      <c r="C165" s="85"/>
      <c r="D165" s="85"/>
      <c r="E165" s="85"/>
      <c r="F165" s="85"/>
      <c r="G165" s="85"/>
      <c r="H165" s="85"/>
      <c r="I165" s="85"/>
      <c r="J165" s="85"/>
      <c r="K165" s="85"/>
      <c r="L165" s="101"/>
      <c r="M165" s="83"/>
      <c r="N165" s="83"/>
      <c r="O165" s="101"/>
      <c r="P165" s="101"/>
      <c r="Q165" s="83"/>
      <c r="R165"/>
      <c r="S165"/>
      <c r="T165" s="85"/>
      <c r="U165" s="85"/>
      <c r="V165" s="85"/>
      <c r="W165" s="85"/>
      <c r="X165" s="85"/>
      <c r="Y165" s="85"/>
      <c r="Z165" s="85"/>
      <c r="AA165" s="85"/>
      <c r="AB165" s="101"/>
      <c r="AC165" s="85"/>
      <c r="AD165" s="85"/>
      <c r="AE165" s="85"/>
      <c r="AF165" s="85"/>
      <c r="AG165" s="85"/>
      <c r="AH165" s="152"/>
    </row>
    <row r="166" spans="1:34" s="118" customFormat="1" ht="14.4" customHeight="1" x14ac:dyDescent="0.3">
      <c r="A166" s="85"/>
      <c r="B166" s="85"/>
      <c r="C166" s="85"/>
      <c r="D166" s="85"/>
      <c r="E166" s="85"/>
      <c r="F166" s="85"/>
      <c r="G166" s="85"/>
      <c r="H166" s="85"/>
      <c r="I166" s="85"/>
      <c r="J166" s="85"/>
      <c r="K166" s="85"/>
      <c r="L166" s="101"/>
      <c r="M166" s="83"/>
      <c r="N166" s="83"/>
      <c r="O166" s="101"/>
      <c r="P166" s="101"/>
      <c r="Q166" s="83"/>
      <c r="R166"/>
      <c r="S166"/>
      <c r="T166" s="85"/>
      <c r="U166" s="85"/>
      <c r="V166" s="85"/>
      <c r="W166" s="85"/>
      <c r="X166" s="85"/>
      <c r="Y166" s="85"/>
      <c r="Z166" s="85"/>
      <c r="AA166" s="85"/>
      <c r="AB166" s="101"/>
      <c r="AC166" s="85"/>
      <c r="AD166" s="85"/>
      <c r="AE166" s="85"/>
      <c r="AF166" s="85"/>
      <c r="AG166" s="85"/>
      <c r="AH166" s="152"/>
    </row>
    <row r="167" spans="1:34" s="118" customFormat="1" ht="14.4" customHeight="1" x14ac:dyDescent="0.3">
      <c r="A167" s="85"/>
      <c r="B167" s="85"/>
      <c r="C167" s="85"/>
      <c r="D167" s="85"/>
      <c r="E167" s="85"/>
      <c r="F167" s="85"/>
      <c r="G167" s="85"/>
      <c r="H167" s="85"/>
      <c r="I167" s="85"/>
      <c r="J167" s="85"/>
      <c r="K167" s="85"/>
      <c r="L167" s="101"/>
      <c r="M167" s="83"/>
      <c r="N167" s="83"/>
      <c r="O167" s="101"/>
      <c r="P167" s="101"/>
      <c r="Q167" s="83"/>
      <c r="R167"/>
      <c r="S167"/>
      <c r="T167" s="85"/>
      <c r="U167" s="85"/>
      <c r="V167" s="85"/>
      <c r="W167" s="85"/>
      <c r="X167" s="85"/>
      <c r="Y167" s="85"/>
      <c r="Z167" s="85"/>
      <c r="AA167" s="85"/>
      <c r="AB167" s="101"/>
      <c r="AC167" s="85"/>
      <c r="AD167" s="85"/>
      <c r="AE167" s="85"/>
      <c r="AF167" s="85"/>
      <c r="AG167" s="85"/>
      <c r="AH167" s="152"/>
    </row>
    <row r="168" spans="1:34" s="118" customFormat="1" ht="14.4" customHeight="1" x14ac:dyDescent="0.3">
      <c r="A168" s="85"/>
      <c r="B168" s="85"/>
      <c r="C168" s="85"/>
      <c r="D168" s="85"/>
      <c r="E168" s="85"/>
      <c r="F168" s="85"/>
      <c r="G168" s="85"/>
      <c r="H168" s="85"/>
      <c r="I168" s="85"/>
      <c r="J168" s="85"/>
      <c r="K168" s="85"/>
      <c r="L168" s="101"/>
      <c r="M168" s="83"/>
      <c r="N168" s="83"/>
      <c r="O168" s="101"/>
      <c r="P168" s="101"/>
      <c r="Q168" s="83"/>
      <c r="R168"/>
      <c r="S168"/>
      <c r="T168" s="85"/>
      <c r="U168" s="85"/>
      <c r="V168" s="85"/>
      <c r="W168" s="85"/>
      <c r="X168" s="85"/>
      <c r="Y168" s="85"/>
      <c r="Z168" s="85"/>
      <c r="AA168" s="85"/>
      <c r="AB168" s="101"/>
      <c r="AC168" s="85"/>
      <c r="AD168" s="85"/>
      <c r="AE168" s="85"/>
      <c r="AF168" s="85"/>
      <c r="AG168" s="85"/>
      <c r="AH168" s="152"/>
    </row>
    <row r="169" spans="1:34" s="118" customFormat="1" ht="14.4" customHeight="1" x14ac:dyDescent="0.3">
      <c r="A169" s="85"/>
      <c r="B169" s="85"/>
      <c r="C169" s="85"/>
      <c r="D169" s="85"/>
      <c r="E169" s="85"/>
      <c r="F169" s="85"/>
      <c r="G169" s="85"/>
      <c r="H169" s="85"/>
      <c r="I169" s="85"/>
      <c r="J169" s="85"/>
      <c r="K169" s="85"/>
      <c r="L169" s="101"/>
      <c r="M169" s="83"/>
      <c r="N169" s="83"/>
      <c r="O169" s="101"/>
      <c r="P169" s="101"/>
      <c r="Q169" s="83"/>
      <c r="R169"/>
      <c r="S169"/>
      <c r="T169" s="85"/>
      <c r="U169" s="85"/>
      <c r="V169" s="85"/>
      <c r="W169" s="85"/>
      <c r="X169" s="85"/>
      <c r="Y169" s="85"/>
      <c r="Z169" s="85"/>
      <c r="AA169" s="85"/>
      <c r="AB169" s="101"/>
      <c r="AC169" s="85"/>
      <c r="AD169" s="85"/>
      <c r="AE169" s="85"/>
      <c r="AF169" s="85"/>
      <c r="AG169" s="85"/>
      <c r="AH169" s="152"/>
    </row>
    <row r="170" spans="1:34" s="118" customFormat="1" ht="14.4" customHeight="1" x14ac:dyDescent="0.3">
      <c r="A170" s="85"/>
      <c r="B170" s="85"/>
      <c r="C170" s="85"/>
      <c r="D170" s="85"/>
      <c r="E170" s="85"/>
      <c r="F170" s="85"/>
      <c r="G170" s="85"/>
      <c r="H170" s="85"/>
      <c r="I170" s="85"/>
      <c r="J170" s="85"/>
      <c r="K170" s="85"/>
      <c r="L170" s="101"/>
      <c r="M170" s="83"/>
      <c r="N170" s="83"/>
      <c r="O170" s="101"/>
      <c r="P170" s="101"/>
      <c r="Q170" s="83"/>
      <c r="R170"/>
      <c r="S170"/>
      <c r="T170" s="85"/>
      <c r="U170" s="85"/>
      <c r="V170" s="85"/>
      <c r="W170" s="85"/>
      <c r="X170" s="85"/>
      <c r="Y170" s="85"/>
      <c r="Z170" s="85"/>
      <c r="AA170" s="85"/>
      <c r="AB170" s="101"/>
      <c r="AC170" s="85"/>
      <c r="AD170" s="85"/>
      <c r="AE170" s="85"/>
      <c r="AF170" s="85"/>
      <c r="AG170" s="85"/>
      <c r="AH170" s="152"/>
    </row>
    <row r="171" spans="1:34" s="118" customFormat="1" ht="14.4" customHeight="1" x14ac:dyDescent="0.3">
      <c r="A171" s="85"/>
      <c r="B171" s="85"/>
      <c r="C171" s="85"/>
      <c r="D171" s="85"/>
      <c r="E171" s="85"/>
      <c r="F171" s="85"/>
      <c r="G171" s="85"/>
      <c r="H171" s="85"/>
      <c r="I171" s="85"/>
      <c r="J171" s="85"/>
      <c r="K171" s="85"/>
      <c r="L171" s="101"/>
      <c r="M171" s="83"/>
      <c r="N171" s="83"/>
      <c r="O171" s="101"/>
      <c r="P171" s="101"/>
      <c r="Q171" s="83"/>
      <c r="R171"/>
      <c r="S171"/>
      <c r="T171" s="85"/>
      <c r="U171" s="85"/>
      <c r="V171" s="85"/>
      <c r="W171" s="85"/>
      <c r="X171" s="85"/>
      <c r="Y171" s="85"/>
      <c r="Z171" s="85"/>
      <c r="AA171" s="85"/>
      <c r="AB171" s="101"/>
      <c r="AC171" s="85"/>
      <c r="AD171" s="85"/>
      <c r="AE171" s="85"/>
      <c r="AF171" s="85"/>
      <c r="AG171" s="85"/>
      <c r="AH171" s="152"/>
    </row>
    <row r="172" spans="1:34" s="118" customFormat="1" ht="14.4" customHeight="1" x14ac:dyDescent="0.3">
      <c r="A172" s="85"/>
      <c r="B172" s="85"/>
      <c r="C172" s="85"/>
      <c r="D172" s="85"/>
      <c r="E172" s="85"/>
      <c r="F172" s="85"/>
      <c r="G172" s="85"/>
      <c r="H172" s="85"/>
      <c r="I172" s="85"/>
      <c r="J172" s="85"/>
      <c r="K172" s="85"/>
      <c r="L172" s="101"/>
      <c r="M172" s="83"/>
      <c r="N172" s="83"/>
      <c r="O172" s="101"/>
      <c r="P172" s="101"/>
      <c r="Q172" s="83"/>
      <c r="R172"/>
      <c r="S172"/>
      <c r="T172" s="85"/>
      <c r="U172" s="85"/>
      <c r="V172" s="85"/>
      <c r="W172" s="85"/>
      <c r="X172" s="85"/>
      <c r="Y172" s="85"/>
      <c r="Z172" s="85"/>
      <c r="AA172" s="85"/>
      <c r="AB172" s="101"/>
      <c r="AC172" s="85"/>
      <c r="AD172" s="85"/>
      <c r="AE172" s="85"/>
      <c r="AF172" s="85"/>
      <c r="AG172" s="85"/>
      <c r="AH172" s="152"/>
    </row>
    <row r="173" spans="1:34" s="118" customFormat="1" ht="14.4" customHeight="1" x14ac:dyDescent="0.3">
      <c r="A173" s="85"/>
      <c r="B173" s="85"/>
      <c r="C173" s="85"/>
      <c r="D173" s="85"/>
      <c r="E173" s="85"/>
      <c r="F173" s="85"/>
      <c r="G173" s="85"/>
      <c r="H173" s="85"/>
      <c r="I173" s="85"/>
      <c r="J173" s="85"/>
      <c r="K173" s="85"/>
      <c r="L173" s="101"/>
      <c r="M173" s="83"/>
      <c r="N173" s="83"/>
      <c r="O173" s="101"/>
      <c r="P173" s="101"/>
      <c r="Q173" s="83"/>
      <c r="R173"/>
      <c r="S173"/>
      <c r="T173" s="85"/>
      <c r="U173" s="85"/>
      <c r="V173" s="85"/>
      <c r="W173" s="85"/>
      <c r="X173" s="85"/>
      <c r="Y173" s="85"/>
      <c r="Z173" s="85"/>
      <c r="AA173" s="85"/>
      <c r="AB173" s="101"/>
      <c r="AC173" s="85"/>
      <c r="AD173" s="85"/>
      <c r="AE173" s="85"/>
      <c r="AF173" s="85"/>
      <c r="AG173" s="85"/>
      <c r="AH173" s="152"/>
    </row>
    <row r="174" spans="1:34" s="118" customFormat="1" ht="14.4" customHeight="1" x14ac:dyDescent="0.3">
      <c r="A174" s="85"/>
      <c r="B174" s="85"/>
      <c r="C174" s="85"/>
      <c r="D174" s="85"/>
      <c r="E174" s="85"/>
      <c r="F174" s="85"/>
      <c r="G174" s="85"/>
      <c r="H174" s="85"/>
      <c r="I174" s="85"/>
      <c r="J174" s="85"/>
      <c r="K174" s="85"/>
      <c r="L174" s="101"/>
      <c r="M174" s="83"/>
      <c r="N174" s="83"/>
      <c r="O174" s="101"/>
      <c r="P174" s="101"/>
      <c r="Q174" s="83"/>
      <c r="R174"/>
      <c r="S174"/>
      <c r="T174" s="85"/>
      <c r="U174" s="85"/>
      <c r="V174" s="85"/>
      <c r="W174" s="85"/>
      <c r="X174" s="85"/>
      <c r="Y174" s="85"/>
      <c r="Z174" s="85"/>
      <c r="AA174" s="85"/>
      <c r="AB174" s="101"/>
      <c r="AC174" s="85"/>
      <c r="AD174" s="85"/>
      <c r="AE174" s="85"/>
      <c r="AF174" s="85"/>
      <c r="AG174" s="85"/>
      <c r="AH174" s="152"/>
    </row>
    <row r="175" spans="1:34" s="118" customFormat="1" ht="14.4" customHeight="1" x14ac:dyDescent="0.3">
      <c r="A175" s="85"/>
      <c r="B175" s="85"/>
      <c r="C175" s="85"/>
      <c r="D175" s="85"/>
      <c r="E175" s="85"/>
      <c r="F175" s="85"/>
      <c r="G175" s="85"/>
      <c r="H175" s="85"/>
      <c r="I175" s="85"/>
      <c r="J175" s="85"/>
      <c r="K175" s="85"/>
      <c r="L175" s="101"/>
      <c r="M175" s="83"/>
      <c r="N175" s="83"/>
      <c r="O175" s="101"/>
      <c r="P175" s="101"/>
      <c r="Q175" s="83"/>
      <c r="R175"/>
      <c r="S175"/>
      <c r="T175" s="85"/>
      <c r="U175" s="85"/>
      <c r="V175" s="85"/>
      <c r="W175" s="85"/>
      <c r="X175" s="85"/>
      <c r="Y175" s="85"/>
      <c r="Z175" s="85"/>
      <c r="AA175" s="85"/>
      <c r="AB175" s="101"/>
      <c r="AC175" s="85"/>
      <c r="AD175" s="85"/>
      <c r="AE175" s="85"/>
      <c r="AF175" s="85"/>
      <c r="AG175" s="85"/>
      <c r="AH175" s="152"/>
    </row>
    <row r="176" spans="1:34" s="118" customFormat="1" ht="14.4" customHeight="1" x14ac:dyDescent="0.3">
      <c r="A176" s="85"/>
      <c r="B176" s="85"/>
      <c r="C176" s="85"/>
      <c r="D176" s="85"/>
      <c r="E176" s="85"/>
      <c r="F176" s="85"/>
      <c r="G176" s="85"/>
      <c r="H176" s="85"/>
      <c r="I176" s="85"/>
      <c r="J176" s="85"/>
      <c r="K176" s="85"/>
      <c r="L176" s="101"/>
      <c r="M176" s="83"/>
      <c r="N176" s="83"/>
      <c r="O176" s="101"/>
      <c r="P176" s="101"/>
      <c r="Q176" s="83"/>
      <c r="R176"/>
      <c r="S176"/>
      <c r="T176" s="85"/>
      <c r="U176" s="85"/>
      <c r="V176" s="85"/>
      <c r="W176" s="85"/>
      <c r="X176" s="85"/>
      <c r="Y176" s="85"/>
      <c r="Z176" s="85"/>
      <c r="AA176" s="85"/>
      <c r="AB176" s="101"/>
      <c r="AC176" s="85"/>
      <c r="AD176" s="85"/>
      <c r="AE176" s="85"/>
      <c r="AF176" s="85"/>
      <c r="AG176" s="85"/>
      <c r="AH176" s="152"/>
    </row>
    <row r="177" spans="1:34" s="118" customFormat="1" ht="14.4" customHeight="1" x14ac:dyDescent="0.3">
      <c r="A177" s="85"/>
      <c r="B177" s="85"/>
      <c r="C177" s="85"/>
      <c r="D177" s="85"/>
      <c r="E177" s="85"/>
      <c r="F177" s="85"/>
      <c r="G177" s="85"/>
      <c r="H177" s="85"/>
      <c r="I177" s="85"/>
      <c r="J177" s="85"/>
      <c r="K177" s="85"/>
      <c r="L177" s="101"/>
      <c r="M177" s="83"/>
      <c r="N177" s="83"/>
      <c r="O177" s="101"/>
      <c r="P177" s="101"/>
      <c r="Q177" s="83"/>
      <c r="R177"/>
      <c r="S177"/>
      <c r="T177" s="85"/>
      <c r="U177" s="85"/>
      <c r="V177" s="85"/>
      <c r="W177" s="85"/>
      <c r="X177" s="85"/>
      <c r="Y177" s="85"/>
      <c r="Z177" s="85"/>
      <c r="AA177" s="85"/>
      <c r="AB177" s="101"/>
      <c r="AC177" s="85"/>
      <c r="AD177" s="85"/>
      <c r="AE177" s="85"/>
      <c r="AF177" s="85"/>
      <c r="AG177" s="85"/>
      <c r="AH177" s="152"/>
    </row>
    <row r="178" spans="1:34" s="118" customFormat="1" ht="14.4" customHeight="1" x14ac:dyDescent="0.3">
      <c r="A178" s="85"/>
      <c r="B178" s="85"/>
      <c r="C178" s="85"/>
      <c r="D178" s="85"/>
      <c r="E178" s="85"/>
      <c r="F178" s="85"/>
      <c r="G178" s="85"/>
      <c r="H178" s="85"/>
      <c r="I178" s="85"/>
      <c r="J178" s="85"/>
      <c r="K178" s="85"/>
      <c r="L178" s="101"/>
      <c r="M178" s="83"/>
      <c r="N178" s="83"/>
      <c r="O178" s="101"/>
      <c r="P178" s="101"/>
      <c r="Q178" s="83"/>
      <c r="R178"/>
      <c r="S178"/>
      <c r="T178" s="85"/>
      <c r="U178" s="85"/>
      <c r="V178" s="85"/>
      <c r="W178" s="85"/>
      <c r="X178" s="85"/>
      <c r="Y178" s="85"/>
      <c r="Z178" s="85"/>
      <c r="AA178" s="85"/>
      <c r="AB178" s="101"/>
      <c r="AC178" s="85"/>
      <c r="AD178" s="85"/>
      <c r="AE178" s="85"/>
      <c r="AF178" s="85"/>
      <c r="AG178" s="85"/>
      <c r="AH178" s="152"/>
    </row>
    <row r="179" spans="1:34" s="118" customFormat="1" ht="14.4" customHeight="1" x14ac:dyDescent="0.3">
      <c r="A179" s="85"/>
      <c r="B179" s="85"/>
      <c r="C179" s="85"/>
      <c r="D179" s="85"/>
      <c r="E179" s="85"/>
      <c r="F179" s="85"/>
      <c r="G179" s="85"/>
      <c r="H179" s="85"/>
      <c r="I179" s="85"/>
      <c r="J179" s="85"/>
      <c r="K179" s="85"/>
      <c r="L179" s="101"/>
      <c r="M179" s="83"/>
      <c r="N179" s="83"/>
      <c r="O179" s="101"/>
      <c r="P179" s="101"/>
      <c r="Q179" s="83"/>
      <c r="R179"/>
      <c r="S179"/>
      <c r="T179" s="85"/>
      <c r="U179" s="85"/>
      <c r="V179" s="85"/>
      <c r="W179" s="85"/>
      <c r="X179" s="85"/>
      <c r="Y179" s="85"/>
      <c r="Z179" s="85"/>
      <c r="AA179" s="85"/>
      <c r="AB179" s="101"/>
      <c r="AC179" s="85"/>
      <c r="AD179" s="85"/>
      <c r="AE179" s="85"/>
      <c r="AF179" s="85"/>
      <c r="AG179" s="85"/>
      <c r="AH179" s="152"/>
    </row>
    <row r="180" spans="1:34" s="118" customFormat="1" ht="14.4" customHeight="1" x14ac:dyDescent="0.3">
      <c r="A180" s="85"/>
      <c r="B180" s="85"/>
      <c r="C180" s="85"/>
      <c r="D180" s="85"/>
      <c r="E180" s="85"/>
      <c r="F180" s="85"/>
      <c r="G180" s="85"/>
      <c r="H180" s="85"/>
      <c r="I180" s="85"/>
      <c r="J180" s="85"/>
      <c r="K180" s="85"/>
      <c r="L180" s="101"/>
      <c r="M180" s="83"/>
      <c r="N180" s="83"/>
      <c r="O180" s="101"/>
      <c r="P180" s="101"/>
      <c r="Q180" s="83"/>
      <c r="R180"/>
      <c r="S180"/>
      <c r="T180" s="85"/>
      <c r="U180" s="85"/>
      <c r="V180" s="85"/>
      <c r="W180" s="85"/>
      <c r="X180" s="85"/>
      <c r="Y180" s="85"/>
      <c r="Z180" s="85"/>
      <c r="AA180" s="85"/>
      <c r="AB180" s="101"/>
      <c r="AC180" s="85"/>
      <c r="AD180" s="85"/>
      <c r="AE180" s="85"/>
      <c r="AF180" s="85"/>
      <c r="AG180" s="85"/>
      <c r="AH180" s="152"/>
    </row>
    <row r="181" spans="1:34" s="118" customFormat="1" ht="14.4" customHeight="1" x14ac:dyDescent="0.3">
      <c r="A181" s="85"/>
      <c r="B181" s="85"/>
      <c r="C181" s="85"/>
      <c r="D181" s="85"/>
      <c r="E181" s="85"/>
      <c r="F181" s="85"/>
      <c r="G181" s="85"/>
      <c r="H181" s="85"/>
      <c r="I181" s="85"/>
      <c r="J181" s="85"/>
      <c r="K181" s="85"/>
      <c r="L181" s="101"/>
      <c r="M181" s="83"/>
      <c r="N181" s="83"/>
      <c r="O181" s="101"/>
      <c r="P181" s="101"/>
      <c r="Q181" s="83"/>
      <c r="R181"/>
      <c r="S181"/>
      <c r="T181" s="85"/>
      <c r="U181" s="85"/>
      <c r="V181" s="85"/>
      <c r="W181" s="85"/>
      <c r="X181" s="85"/>
      <c r="Y181" s="85"/>
      <c r="Z181" s="85"/>
      <c r="AA181" s="85"/>
      <c r="AB181" s="101"/>
      <c r="AC181" s="85"/>
      <c r="AD181" s="85"/>
      <c r="AE181" s="85"/>
      <c r="AF181" s="85"/>
      <c r="AG181" s="85"/>
      <c r="AH181" s="152"/>
    </row>
    <row r="182" spans="1:34" s="118" customFormat="1" ht="14.4" customHeight="1" x14ac:dyDescent="0.3">
      <c r="A182" s="85"/>
      <c r="B182" s="85"/>
      <c r="C182" s="85"/>
      <c r="D182" s="85"/>
      <c r="E182" s="85"/>
      <c r="F182" s="85"/>
      <c r="G182" s="85"/>
      <c r="H182" s="85"/>
      <c r="I182" s="85"/>
      <c r="J182" s="85"/>
      <c r="K182" s="85"/>
      <c r="L182" s="101"/>
      <c r="M182" s="83"/>
      <c r="N182" s="83"/>
      <c r="O182" s="101"/>
      <c r="P182" s="101"/>
      <c r="Q182" s="83"/>
      <c r="R182"/>
      <c r="S182"/>
      <c r="T182" s="85"/>
      <c r="U182" s="85"/>
      <c r="V182" s="85"/>
      <c r="W182" s="85"/>
      <c r="X182" s="85"/>
      <c r="Y182" s="85"/>
      <c r="Z182" s="85"/>
      <c r="AA182" s="85"/>
      <c r="AB182" s="101"/>
      <c r="AC182" s="85"/>
      <c r="AD182" s="85"/>
      <c r="AE182" s="85"/>
      <c r="AF182" s="85"/>
      <c r="AG182" s="85"/>
      <c r="AH182" s="152"/>
    </row>
    <row r="183" spans="1:34" s="118" customFormat="1" ht="14.4" customHeight="1" x14ac:dyDescent="0.3">
      <c r="A183" s="85"/>
      <c r="B183" s="85"/>
      <c r="C183" s="85"/>
      <c r="D183" s="85"/>
      <c r="E183" s="85"/>
      <c r="F183" s="85"/>
      <c r="G183" s="85"/>
      <c r="H183" s="85"/>
      <c r="I183" s="85"/>
      <c r="J183" s="85"/>
      <c r="K183" s="85"/>
      <c r="L183" s="101"/>
      <c r="M183" s="83"/>
      <c r="N183" s="83"/>
      <c r="O183" s="101"/>
      <c r="P183" s="101"/>
      <c r="Q183" s="83"/>
      <c r="R183"/>
      <c r="S183"/>
      <c r="T183" s="85"/>
      <c r="U183" s="85"/>
      <c r="V183" s="85"/>
      <c r="W183" s="85"/>
      <c r="X183" s="85"/>
      <c r="Y183" s="85"/>
      <c r="Z183" s="85"/>
      <c r="AA183" s="85"/>
      <c r="AB183" s="101"/>
      <c r="AC183" s="85"/>
      <c r="AD183" s="85"/>
      <c r="AE183" s="85"/>
      <c r="AF183" s="85"/>
      <c r="AG183" s="85"/>
      <c r="AH183" s="152"/>
    </row>
    <row r="184" spans="1:34" s="118" customFormat="1" ht="14.4" customHeight="1" x14ac:dyDescent="0.3">
      <c r="A184" s="85"/>
      <c r="B184" s="85"/>
      <c r="C184" s="85"/>
      <c r="D184" s="85"/>
      <c r="E184" s="85"/>
      <c r="F184" s="85"/>
      <c r="G184" s="85"/>
      <c r="H184" s="85"/>
      <c r="I184" s="85"/>
      <c r="J184" s="85"/>
      <c r="K184" s="85"/>
      <c r="L184" s="101"/>
      <c r="M184" s="83"/>
      <c r="N184" s="83"/>
      <c r="O184" s="101"/>
      <c r="P184" s="101"/>
      <c r="Q184" s="83"/>
      <c r="R184"/>
      <c r="S184"/>
      <c r="T184" s="85"/>
      <c r="U184" s="85"/>
      <c r="V184" s="85"/>
      <c r="W184" s="85"/>
      <c r="X184" s="85"/>
      <c r="Y184" s="85"/>
      <c r="Z184" s="85"/>
      <c r="AA184" s="85"/>
      <c r="AB184" s="101"/>
      <c r="AC184" s="85"/>
      <c r="AD184" s="85"/>
      <c r="AE184" s="85"/>
      <c r="AF184" s="85"/>
      <c r="AG184" s="85"/>
      <c r="AH184" s="152"/>
    </row>
    <row r="185" spans="1:34" s="118" customFormat="1" ht="14.4" customHeight="1" x14ac:dyDescent="0.3">
      <c r="A185" s="85"/>
      <c r="B185" s="85"/>
      <c r="C185" s="85"/>
      <c r="D185" s="85"/>
      <c r="E185" s="85"/>
      <c r="F185" s="85"/>
      <c r="G185" s="85"/>
      <c r="H185" s="85"/>
      <c r="I185" s="85"/>
      <c r="J185" s="85"/>
      <c r="K185" s="85"/>
      <c r="L185" s="101"/>
      <c r="M185" s="83"/>
      <c r="N185" s="83"/>
      <c r="O185" s="101"/>
      <c r="P185" s="101"/>
      <c r="Q185" s="83"/>
      <c r="R185"/>
      <c r="S185"/>
      <c r="T185" s="85"/>
      <c r="U185" s="85"/>
      <c r="V185" s="85"/>
      <c r="W185" s="85"/>
      <c r="X185" s="85"/>
      <c r="Y185" s="85"/>
      <c r="Z185" s="85"/>
      <c r="AA185" s="85"/>
      <c r="AB185" s="101"/>
      <c r="AC185" s="85"/>
      <c r="AD185" s="85"/>
      <c r="AE185" s="85"/>
      <c r="AF185" s="85"/>
      <c r="AG185" s="85"/>
      <c r="AH185" s="152"/>
    </row>
    <row r="186" spans="1:34" s="118" customFormat="1" ht="14.4" customHeight="1" x14ac:dyDescent="0.3">
      <c r="A186" s="85"/>
      <c r="B186" s="85"/>
      <c r="C186" s="85"/>
      <c r="D186" s="85"/>
      <c r="E186" s="85"/>
      <c r="F186" s="85"/>
      <c r="G186" s="85"/>
      <c r="H186" s="85"/>
      <c r="I186" s="85"/>
      <c r="J186" s="85"/>
      <c r="K186" s="85"/>
      <c r="L186" s="101"/>
      <c r="M186" s="83"/>
      <c r="N186" s="83"/>
      <c r="O186" s="101"/>
      <c r="P186" s="101"/>
      <c r="Q186" s="83"/>
      <c r="R186"/>
      <c r="S186"/>
      <c r="T186" s="85"/>
      <c r="U186" s="85"/>
      <c r="V186" s="85"/>
      <c r="W186" s="85"/>
      <c r="X186" s="85"/>
      <c r="Y186" s="85"/>
      <c r="Z186" s="85"/>
      <c r="AA186" s="85"/>
      <c r="AB186" s="101"/>
      <c r="AC186" s="85"/>
      <c r="AD186" s="85"/>
      <c r="AE186" s="85"/>
      <c r="AF186" s="85"/>
      <c r="AG186" s="85"/>
      <c r="AH186" s="152"/>
    </row>
    <row r="187" spans="1:34" s="118" customFormat="1" ht="14.4" customHeight="1" x14ac:dyDescent="0.3">
      <c r="A187" s="85"/>
      <c r="B187" s="85"/>
      <c r="C187" s="85"/>
      <c r="D187" s="85"/>
      <c r="E187" s="85"/>
      <c r="F187" s="85"/>
      <c r="G187" s="85"/>
      <c r="H187" s="85"/>
      <c r="I187" s="85"/>
      <c r="J187" s="85"/>
      <c r="K187" s="85"/>
      <c r="L187" s="101"/>
      <c r="M187" s="83"/>
      <c r="N187" s="83"/>
      <c r="O187" s="101"/>
      <c r="P187" s="101"/>
      <c r="Q187" s="83"/>
      <c r="R187"/>
      <c r="S187"/>
      <c r="T187" s="85"/>
      <c r="U187" s="85"/>
      <c r="V187" s="85"/>
      <c r="W187" s="85"/>
      <c r="X187" s="85"/>
      <c r="Y187" s="85"/>
      <c r="Z187" s="85"/>
      <c r="AA187" s="85"/>
      <c r="AB187" s="101"/>
      <c r="AC187" s="85"/>
      <c r="AD187" s="85"/>
      <c r="AE187" s="85"/>
      <c r="AF187" s="85"/>
      <c r="AG187" s="85"/>
      <c r="AH187" s="152"/>
    </row>
    <row r="188" spans="1:34" s="118" customFormat="1" ht="14.4" customHeight="1" x14ac:dyDescent="0.3">
      <c r="A188" s="85"/>
      <c r="B188" s="85"/>
      <c r="C188" s="85"/>
      <c r="D188" s="85"/>
      <c r="E188" s="85"/>
      <c r="F188" s="85"/>
      <c r="G188" s="85"/>
      <c r="H188" s="85"/>
      <c r="I188" s="85"/>
      <c r="J188" s="85"/>
      <c r="K188" s="85"/>
      <c r="L188" s="101"/>
      <c r="M188" s="83"/>
      <c r="N188" s="83"/>
      <c r="O188" s="101"/>
      <c r="P188" s="101"/>
      <c r="Q188" s="83"/>
      <c r="R188"/>
      <c r="S188"/>
      <c r="T188" s="85"/>
      <c r="U188" s="85"/>
      <c r="V188" s="85"/>
      <c r="W188" s="85"/>
      <c r="X188" s="85"/>
      <c r="Y188" s="85"/>
      <c r="Z188" s="85"/>
      <c r="AA188" s="85"/>
      <c r="AB188" s="101"/>
      <c r="AC188" s="85"/>
      <c r="AD188" s="85"/>
      <c r="AE188" s="85"/>
      <c r="AF188" s="85"/>
      <c r="AG188" s="85"/>
      <c r="AH188" s="152"/>
    </row>
    <row r="189" spans="1:34" s="118" customFormat="1" ht="14.4" customHeight="1" x14ac:dyDescent="0.3">
      <c r="A189" s="85"/>
      <c r="B189" s="85"/>
      <c r="C189" s="85"/>
      <c r="D189" s="85"/>
      <c r="E189" s="85"/>
      <c r="F189" s="85"/>
      <c r="G189" s="85"/>
      <c r="H189" s="85"/>
      <c r="I189" s="85"/>
      <c r="J189" s="85"/>
      <c r="K189" s="85"/>
      <c r="L189" s="101"/>
      <c r="M189" s="83"/>
      <c r="N189" s="83"/>
      <c r="O189" s="101"/>
      <c r="P189" s="101"/>
      <c r="Q189" s="83"/>
      <c r="R189"/>
      <c r="S189"/>
      <c r="T189" s="85"/>
      <c r="U189" s="85"/>
      <c r="V189" s="85"/>
      <c r="W189" s="85"/>
      <c r="X189" s="85"/>
      <c r="Y189" s="85"/>
      <c r="Z189" s="85"/>
      <c r="AA189" s="85"/>
      <c r="AB189" s="101"/>
      <c r="AC189" s="85"/>
      <c r="AD189" s="85"/>
      <c r="AE189" s="85"/>
      <c r="AF189" s="85"/>
      <c r="AG189" s="85"/>
      <c r="AH189" s="152"/>
    </row>
    <row r="190" spans="1:34" s="118" customFormat="1" ht="14.4" customHeight="1" x14ac:dyDescent="0.3">
      <c r="A190" s="85"/>
      <c r="B190" s="85"/>
      <c r="C190" s="85"/>
      <c r="D190" s="85"/>
      <c r="E190" s="85"/>
      <c r="F190" s="85"/>
      <c r="G190" s="85"/>
      <c r="H190" s="85"/>
      <c r="I190" s="85"/>
      <c r="J190" s="85"/>
      <c r="K190" s="85"/>
      <c r="L190" s="101"/>
      <c r="M190" s="83"/>
      <c r="N190" s="83"/>
      <c r="O190" s="101"/>
      <c r="P190" s="101"/>
      <c r="Q190" s="83"/>
      <c r="R190"/>
      <c r="S190"/>
      <c r="T190" s="85"/>
      <c r="U190" s="85"/>
      <c r="V190" s="85"/>
      <c r="W190" s="85"/>
      <c r="X190" s="85"/>
      <c r="Y190" s="85"/>
      <c r="Z190" s="85"/>
      <c r="AA190" s="85"/>
      <c r="AB190" s="101"/>
      <c r="AC190" s="85"/>
      <c r="AD190" s="85"/>
      <c r="AE190" s="85"/>
      <c r="AF190" s="85"/>
      <c r="AG190" s="85"/>
      <c r="AH190" s="152"/>
    </row>
    <row r="191" spans="1:34" s="118" customFormat="1" ht="14.4" customHeight="1" x14ac:dyDescent="0.3">
      <c r="A191" s="85"/>
      <c r="B191" s="85"/>
      <c r="C191" s="85"/>
      <c r="D191" s="85"/>
      <c r="E191" s="85"/>
      <c r="F191" s="85"/>
      <c r="G191" s="85"/>
      <c r="H191" s="85"/>
      <c r="I191" s="85"/>
      <c r="J191" s="85"/>
      <c r="K191" s="85"/>
      <c r="L191" s="101"/>
      <c r="M191" s="83"/>
      <c r="N191" s="83"/>
      <c r="O191" s="101"/>
      <c r="P191" s="101"/>
      <c r="Q191" s="83"/>
      <c r="R191"/>
      <c r="S191"/>
      <c r="T191" s="85"/>
      <c r="U191" s="85"/>
      <c r="V191" s="85"/>
      <c r="W191" s="85"/>
      <c r="X191" s="85"/>
      <c r="Y191" s="85"/>
      <c r="Z191" s="85"/>
      <c r="AA191" s="85"/>
      <c r="AB191" s="101"/>
      <c r="AC191" s="85"/>
      <c r="AD191" s="85"/>
      <c r="AE191" s="85"/>
      <c r="AF191" s="85"/>
      <c r="AG191" s="85"/>
      <c r="AH191" s="152"/>
    </row>
    <row r="192" spans="1:34" s="118" customFormat="1" ht="14.4" customHeight="1" x14ac:dyDescent="0.3">
      <c r="A192" s="85"/>
      <c r="B192" s="85"/>
      <c r="C192" s="85"/>
      <c r="D192" s="85"/>
      <c r="E192" s="85"/>
      <c r="F192" s="85"/>
      <c r="G192" s="85"/>
      <c r="H192" s="85"/>
      <c r="I192" s="85"/>
      <c r="J192" s="85"/>
      <c r="K192" s="85"/>
      <c r="L192" s="101"/>
      <c r="M192" s="83"/>
      <c r="N192" s="83"/>
      <c r="O192" s="101"/>
      <c r="P192" s="101"/>
      <c r="Q192" s="83"/>
      <c r="R192"/>
      <c r="S192"/>
      <c r="T192" s="85"/>
      <c r="U192" s="85"/>
      <c r="V192" s="85"/>
      <c r="W192" s="85"/>
      <c r="X192" s="85"/>
      <c r="Y192" s="85"/>
      <c r="Z192" s="85"/>
      <c r="AA192" s="85"/>
      <c r="AB192" s="101"/>
      <c r="AC192" s="85"/>
      <c r="AD192" s="85"/>
      <c r="AE192" s="85"/>
      <c r="AF192" s="85"/>
      <c r="AG192" s="85"/>
      <c r="AH192" s="152"/>
    </row>
    <row r="193" spans="1:34" s="118" customFormat="1" ht="14.4" customHeight="1" x14ac:dyDescent="0.3">
      <c r="A193" s="85"/>
      <c r="B193" s="85"/>
      <c r="C193" s="85"/>
      <c r="D193" s="85"/>
      <c r="E193" s="85"/>
      <c r="F193" s="85"/>
      <c r="G193" s="85"/>
      <c r="H193" s="85"/>
      <c r="I193" s="85"/>
      <c r="J193" s="85"/>
      <c r="K193" s="85"/>
      <c r="L193" s="101"/>
      <c r="M193" s="83"/>
      <c r="N193" s="83"/>
      <c r="O193" s="101"/>
      <c r="P193" s="101"/>
      <c r="Q193" s="83"/>
      <c r="R193"/>
      <c r="S193"/>
      <c r="T193" s="85"/>
      <c r="U193" s="85"/>
      <c r="V193" s="85"/>
      <c r="W193" s="85"/>
      <c r="X193" s="85"/>
      <c r="Y193" s="85"/>
      <c r="Z193" s="85"/>
      <c r="AA193" s="85"/>
      <c r="AB193" s="101"/>
      <c r="AC193" s="85"/>
      <c r="AD193" s="85"/>
      <c r="AE193" s="85"/>
      <c r="AF193" s="85"/>
      <c r="AG193" s="85"/>
      <c r="AH193" s="152"/>
    </row>
    <row r="194" spans="1:34" s="118" customFormat="1" ht="14.4" customHeight="1" x14ac:dyDescent="0.3">
      <c r="A194" s="85"/>
      <c r="B194" s="85"/>
      <c r="C194" s="85"/>
      <c r="D194" s="85"/>
      <c r="E194" s="85"/>
      <c r="F194" s="85"/>
      <c r="G194" s="85"/>
      <c r="H194" s="85"/>
      <c r="I194" s="85"/>
      <c r="J194" s="85"/>
      <c r="K194" s="85"/>
      <c r="L194" s="101"/>
      <c r="M194" s="83"/>
      <c r="N194" s="83"/>
      <c r="O194" s="101"/>
      <c r="P194" s="101"/>
      <c r="Q194" s="83"/>
      <c r="R194"/>
      <c r="S194"/>
      <c r="T194" s="85"/>
      <c r="U194" s="85"/>
      <c r="V194" s="85"/>
      <c r="W194" s="85"/>
      <c r="X194" s="85"/>
      <c r="Y194" s="85"/>
      <c r="Z194" s="85"/>
      <c r="AA194" s="85"/>
      <c r="AB194" s="101"/>
      <c r="AC194" s="85"/>
      <c r="AD194" s="85"/>
      <c r="AE194" s="85"/>
      <c r="AF194" s="85"/>
      <c r="AG194" s="85"/>
      <c r="AH194" s="152"/>
    </row>
    <row r="195" spans="1:34" s="118" customFormat="1" ht="14.4" customHeight="1" x14ac:dyDescent="0.3">
      <c r="A195" s="85"/>
      <c r="B195" s="85"/>
      <c r="C195" s="85"/>
      <c r="D195" s="85"/>
      <c r="E195" s="85"/>
      <c r="F195" s="85"/>
      <c r="G195" s="85"/>
      <c r="H195" s="85"/>
      <c r="I195" s="85"/>
      <c r="J195" s="85"/>
      <c r="K195" s="85"/>
      <c r="L195" s="101"/>
      <c r="M195" s="83"/>
      <c r="N195" s="83"/>
      <c r="O195" s="101"/>
      <c r="P195" s="101"/>
      <c r="Q195" s="83"/>
      <c r="R195"/>
      <c r="S195"/>
      <c r="T195" s="85"/>
      <c r="U195" s="85"/>
      <c r="V195" s="85"/>
      <c r="W195" s="85"/>
      <c r="X195" s="85"/>
      <c r="Y195" s="85"/>
      <c r="Z195" s="85"/>
      <c r="AA195" s="85"/>
      <c r="AB195" s="101"/>
      <c r="AC195" s="85"/>
      <c r="AD195" s="85"/>
      <c r="AE195" s="85"/>
      <c r="AF195" s="85"/>
      <c r="AG195" s="85"/>
      <c r="AH195" s="152"/>
    </row>
    <row r="196" spans="1:34" s="118" customFormat="1" ht="14.4" customHeight="1" x14ac:dyDescent="0.3">
      <c r="A196" s="85"/>
      <c r="B196" s="85"/>
      <c r="C196" s="85"/>
      <c r="D196" s="85"/>
      <c r="E196" s="85"/>
      <c r="F196" s="85"/>
      <c r="G196" s="85"/>
      <c r="H196" s="85"/>
      <c r="I196" s="85"/>
      <c r="J196" s="85"/>
      <c r="K196" s="85"/>
      <c r="L196" s="101"/>
      <c r="M196" s="83"/>
      <c r="N196" s="83"/>
      <c r="O196" s="101"/>
      <c r="P196" s="101"/>
      <c r="Q196" s="83"/>
      <c r="R196"/>
      <c r="S196"/>
      <c r="T196" s="85"/>
      <c r="U196" s="85"/>
      <c r="V196" s="85"/>
      <c r="W196" s="85"/>
      <c r="X196" s="85"/>
      <c r="Y196" s="85"/>
      <c r="Z196" s="85"/>
      <c r="AA196" s="85"/>
      <c r="AB196" s="101"/>
      <c r="AC196" s="85"/>
      <c r="AD196" s="85"/>
      <c r="AE196" s="85"/>
      <c r="AF196" s="85"/>
      <c r="AG196" s="85"/>
      <c r="AH196" s="152"/>
    </row>
    <row r="197" spans="1:34" s="118" customFormat="1" ht="14.4" customHeight="1" x14ac:dyDescent="0.3">
      <c r="A197" s="85"/>
      <c r="B197" s="85"/>
      <c r="C197" s="85"/>
      <c r="D197" s="85"/>
      <c r="E197" s="85"/>
      <c r="F197" s="85"/>
      <c r="G197" s="85"/>
      <c r="H197" s="85"/>
      <c r="I197" s="85"/>
      <c r="J197" s="85"/>
      <c r="K197" s="85"/>
      <c r="L197" s="101"/>
      <c r="M197" s="83"/>
      <c r="N197" s="83"/>
      <c r="O197" s="101"/>
      <c r="P197" s="101"/>
      <c r="Q197" s="83"/>
      <c r="R197"/>
      <c r="S197"/>
      <c r="T197" s="85"/>
      <c r="U197" s="85"/>
      <c r="V197" s="85"/>
      <c r="W197" s="85"/>
      <c r="X197" s="85"/>
      <c r="Y197" s="85"/>
      <c r="Z197" s="85"/>
      <c r="AA197" s="85"/>
      <c r="AB197" s="101"/>
      <c r="AC197" s="85"/>
      <c r="AD197" s="85"/>
      <c r="AE197" s="85"/>
      <c r="AF197" s="85"/>
      <c r="AG197" s="85"/>
      <c r="AH197" s="152"/>
    </row>
    <row r="198" spans="1:34" s="118" customFormat="1" ht="14.4" customHeight="1" x14ac:dyDescent="0.3">
      <c r="A198" s="85"/>
      <c r="B198" s="85"/>
      <c r="C198" s="85"/>
      <c r="D198" s="85"/>
      <c r="E198" s="85"/>
      <c r="F198" s="85"/>
      <c r="G198" s="85"/>
      <c r="H198" s="85"/>
      <c r="I198" s="85"/>
      <c r="J198" s="85"/>
      <c r="K198" s="85"/>
      <c r="L198" s="101"/>
      <c r="M198" s="83"/>
      <c r="N198" s="83"/>
      <c r="O198" s="101"/>
      <c r="P198" s="101"/>
      <c r="Q198" s="83"/>
      <c r="R198"/>
      <c r="S198"/>
      <c r="T198" s="85"/>
      <c r="U198" s="85"/>
      <c r="V198" s="85"/>
      <c r="W198" s="85"/>
      <c r="X198" s="85"/>
      <c r="Y198" s="85"/>
      <c r="Z198" s="85"/>
      <c r="AA198" s="85"/>
      <c r="AB198" s="101"/>
      <c r="AC198" s="85"/>
      <c r="AD198" s="85"/>
      <c r="AE198" s="85"/>
      <c r="AF198" s="85"/>
      <c r="AG198" s="85"/>
      <c r="AH198" s="152"/>
    </row>
    <row r="199" spans="1:34" s="118" customFormat="1" ht="14.4" customHeight="1" x14ac:dyDescent="0.3">
      <c r="A199" s="85"/>
      <c r="B199" s="85"/>
      <c r="C199" s="85"/>
      <c r="D199" s="85"/>
      <c r="E199" s="85"/>
      <c r="F199" s="85"/>
      <c r="G199" s="85"/>
      <c r="H199" s="85"/>
      <c r="I199" s="85"/>
      <c r="J199" s="85"/>
      <c r="K199" s="85"/>
      <c r="L199" s="101"/>
      <c r="M199" s="83"/>
      <c r="N199" s="83"/>
      <c r="O199" s="101"/>
      <c r="P199" s="101"/>
      <c r="Q199" s="83"/>
      <c r="R199"/>
      <c r="S199"/>
      <c r="T199" s="85"/>
      <c r="U199" s="85"/>
      <c r="V199" s="85"/>
      <c r="W199" s="85"/>
      <c r="X199" s="85"/>
      <c r="Y199" s="85"/>
      <c r="Z199" s="85"/>
      <c r="AA199" s="85"/>
      <c r="AB199" s="101"/>
      <c r="AC199" s="85"/>
      <c r="AD199" s="85"/>
      <c r="AE199" s="85"/>
      <c r="AF199" s="85"/>
      <c r="AG199" s="85"/>
      <c r="AH199" s="152"/>
    </row>
    <row r="200" spans="1:34" s="118" customFormat="1" ht="14.4" customHeight="1" x14ac:dyDescent="0.3">
      <c r="A200" s="85"/>
      <c r="B200" s="85"/>
      <c r="C200" s="85"/>
      <c r="D200" s="85"/>
      <c r="E200" s="85"/>
      <c r="F200" s="85"/>
      <c r="G200" s="85"/>
      <c r="H200" s="85"/>
      <c r="I200" s="85"/>
      <c r="J200" s="85"/>
      <c r="K200" s="85"/>
      <c r="L200" s="101"/>
      <c r="M200" s="83"/>
      <c r="N200" s="83"/>
      <c r="O200" s="101"/>
      <c r="P200" s="101"/>
      <c r="Q200" s="83"/>
      <c r="R200"/>
      <c r="S200"/>
      <c r="T200" s="85"/>
      <c r="U200" s="85"/>
      <c r="V200" s="85"/>
      <c r="W200" s="85"/>
      <c r="X200" s="85"/>
      <c r="Y200" s="85"/>
      <c r="Z200" s="85"/>
      <c r="AA200" s="85"/>
      <c r="AB200" s="101"/>
      <c r="AC200" s="85"/>
      <c r="AD200" s="85"/>
      <c r="AE200" s="85"/>
      <c r="AF200" s="85"/>
      <c r="AG200" s="85"/>
      <c r="AH200" s="152"/>
    </row>
    <row r="201" spans="1:34" s="118" customFormat="1" ht="14.4" customHeight="1" x14ac:dyDescent="0.3">
      <c r="A201" s="85"/>
      <c r="B201" s="85"/>
      <c r="C201" s="85"/>
      <c r="D201" s="85"/>
      <c r="E201" s="85"/>
      <c r="F201" s="85"/>
      <c r="G201" s="85"/>
      <c r="H201" s="85"/>
      <c r="I201" s="85"/>
      <c r="J201" s="85"/>
      <c r="K201" s="85"/>
      <c r="L201" s="101"/>
      <c r="M201" s="83"/>
      <c r="N201" s="83"/>
      <c r="O201" s="101"/>
      <c r="P201" s="101"/>
      <c r="Q201" s="83"/>
      <c r="R201"/>
      <c r="S201"/>
      <c r="T201" s="85"/>
      <c r="U201" s="85"/>
      <c r="V201" s="85"/>
      <c r="W201" s="85"/>
      <c r="X201" s="85"/>
      <c r="Y201" s="85"/>
      <c r="Z201" s="85"/>
      <c r="AA201" s="85"/>
      <c r="AB201" s="101"/>
      <c r="AC201" s="85"/>
      <c r="AD201" s="85"/>
      <c r="AE201" s="85"/>
      <c r="AF201" s="85"/>
      <c r="AG201" s="85"/>
      <c r="AH201" s="152"/>
    </row>
    <row r="202" spans="1:34" s="118" customFormat="1" ht="14.4" customHeight="1" x14ac:dyDescent="0.3">
      <c r="A202" s="85"/>
      <c r="B202" s="85"/>
      <c r="C202" s="85"/>
      <c r="D202" s="85"/>
      <c r="E202" s="85"/>
      <c r="F202" s="85"/>
      <c r="G202" s="85"/>
      <c r="H202" s="85"/>
      <c r="I202" s="85"/>
      <c r="J202" s="85"/>
      <c r="K202" s="85"/>
      <c r="L202" s="101"/>
      <c r="M202" s="83"/>
      <c r="N202" s="83"/>
      <c r="O202" s="101"/>
      <c r="P202" s="101"/>
      <c r="Q202" s="83"/>
      <c r="R202"/>
      <c r="S202"/>
      <c r="T202" s="85"/>
      <c r="U202" s="85"/>
      <c r="V202" s="85"/>
      <c r="W202" s="85"/>
      <c r="X202" s="85"/>
      <c r="Y202" s="85"/>
      <c r="Z202" s="85"/>
      <c r="AA202" s="85"/>
      <c r="AB202" s="101"/>
      <c r="AC202" s="85"/>
      <c r="AD202" s="85"/>
      <c r="AE202" s="85"/>
      <c r="AF202" s="85"/>
      <c r="AG202" s="85"/>
      <c r="AH202" s="152"/>
    </row>
    <row r="203" spans="1:34" s="118" customFormat="1" ht="14.4" customHeight="1" x14ac:dyDescent="0.3">
      <c r="A203" s="85"/>
      <c r="B203" s="85"/>
      <c r="C203" s="85"/>
      <c r="D203" s="85"/>
      <c r="E203" s="85"/>
      <c r="F203" s="85"/>
      <c r="G203" s="85"/>
      <c r="H203" s="85"/>
      <c r="I203" s="85"/>
      <c r="J203" s="85"/>
      <c r="K203" s="85"/>
      <c r="L203" s="101"/>
      <c r="M203" s="83"/>
      <c r="N203" s="83"/>
      <c r="O203" s="101"/>
      <c r="P203" s="101"/>
      <c r="Q203" s="83"/>
      <c r="R203"/>
      <c r="S203"/>
      <c r="T203" s="85"/>
      <c r="U203" s="85"/>
      <c r="V203" s="85"/>
      <c r="W203" s="85"/>
      <c r="X203" s="85"/>
      <c r="Y203" s="85"/>
      <c r="Z203" s="85"/>
      <c r="AA203" s="85"/>
      <c r="AB203" s="101"/>
      <c r="AC203" s="85"/>
      <c r="AD203" s="85"/>
      <c r="AE203" s="85"/>
      <c r="AF203" s="85"/>
      <c r="AG203" s="85"/>
      <c r="AH203" s="152"/>
    </row>
    <row r="204" spans="1:34" s="118" customFormat="1" ht="14.4" customHeight="1" x14ac:dyDescent="0.3">
      <c r="A204" s="85"/>
      <c r="B204" s="85"/>
      <c r="C204" s="85"/>
      <c r="D204" s="85"/>
      <c r="E204" s="85"/>
      <c r="F204" s="85"/>
      <c r="G204" s="85"/>
      <c r="H204" s="85"/>
      <c r="I204" s="85"/>
      <c r="J204" s="85"/>
      <c r="K204" s="85"/>
      <c r="L204" s="101"/>
      <c r="M204" s="83"/>
      <c r="N204" s="83"/>
      <c r="O204" s="101"/>
      <c r="P204" s="101"/>
      <c r="Q204" s="83"/>
      <c r="R204"/>
      <c r="S204"/>
      <c r="T204" s="85"/>
      <c r="U204" s="85"/>
      <c r="V204" s="85"/>
      <c r="W204" s="85"/>
      <c r="X204" s="85"/>
      <c r="Y204" s="85"/>
      <c r="Z204" s="85"/>
      <c r="AA204" s="85"/>
      <c r="AB204" s="101"/>
      <c r="AC204" s="85"/>
      <c r="AD204" s="85"/>
      <c r="AE204" s="85"/>
      <c r="AF204" s="85"/>
      <c r="AG204" s="85"/>
      <c r="AH204" s="152"/>
    </row>
    <row r="205" spans="1:34" s="118" customFormat="1" ht="14.4" customHeight="1" x14ac:dyDescent="0.3">
      <c r="A205" s="85"/>
      <c r="B205" s="85"/>
      <c r="C205" s="85"/>
      <c r="D205" s="85"/>
      <c r="E205" s="85"/>
      <c r="F205" s="85"/>
      <c r="G205" s="85"/>
      <c r="H205" s="85"/>
      <c r="I205" s="85"/>
      <c r="J205" s="85"/>
      <c r="K205" s="85"/>
      <c r="L205" s="101"/>
      <c r="M205" s="83"/>
      <c r="N205" s="83"/>
      <c r="O205" s="101"/>
      <c r="P205" s="101"/>
      <c r="Q205" s="83"/>
      <c r="R205"/>
      <c r="S205"/>
      <c r="T205" s="85"/>
      <c r="U205" s="85"/>
      <c r="V205" s="85"/>
      <c r="W205" s="85"/>
      <c r="X205" s="85"/>
      <c r="Y205" s="85"/>
      <c r="Z205" s="85"/>
      <c r="AA205" s="85"/>
      <c r="AB205" s="101"/>
      <c r="AC205" s="85"/>
      <c r="AD205" s="85"/>
      <c r="AE205" s="85"/>
      <c r="AF205" s="85"/>
      <c r="AG205" s="85"/>
      <c r="AH205" s="152"/>
    </row>
    <row r="206" spans="1:34" s="118" customFormat="1" ht="14.4" customHeight="1" x14ac:dyDescent="0.3">
      <c r="A206" s="85"/>
      <c r="B206" s="85"/>
      <c r="C206" s="85"/>
      <c r="D206" s="85"/>
      <c r="E206" s="85"/>
      <c r="F206" s="85"/>
      <c r="G206" s="85"/>
      <c r="H206" s="85"/>
      <c r="I206" s="85"/>
      <c r="J206" s="85"/>
      <c r="K206" s="85"/>
      <c r="L206" s="101"/>
      <c r="M206" s="83"/>
      <c r="N206" s="83"/>
      <c r="O206" s="101"/>
      <c r="P206" s="101"/>
      <c r="Q206" s="83"/>
      <c r="R206"/>
      <c r="S206"/>
      <c r="T206" s="85"/>
      <c r="U206" s="85"/>
      <c r="V206" s="85"/>
      <c r="W206" s="85"/>
      <c r="X206" s="85"/>
      <c r="Y206" s="85"/>
      <c r="Z206" s="85"/>
      <c r="AA206" s="85"/>
      <c r="AB206" s="101"/>
      <c r="AC206" s="85"/>
      <c r="AD206" s="85"/>
      <c r="AE206" s="85"/>
      <c r="AF206" s="85"/>
      <c r="AG206" s="85"/>
      <c r="AH206" s="152"/>
    </row>
    <row r="207" spans="1:34" s="118" customFormat="1" ht="14.4" customHeight="1" x14ac:dyDescent="0.3">
      <c r="A207" s="85"/>
      <c r="B207" s="85"/>
      <c r="C207" s="85"/>
      <c r="D207" s="85"/>
      <c r="E207" s="85"/>
      <c r="F207" s="85"/>
      <c r="G207" s="85"/>
      <c r="H207" s="85"/>
      <c r="I207" s="85"/>
      <c r="J207" s="85"/>
      <c r="K207" s="85"/>
      <c r="L207" s="101"/>
      <c r="M207" s="83"/>
      <c r="N207" s="83"/>
      <c r="O207" s="101"/>
      <c r="P207" s="101"/>
      <c r="Q207" s="83"/>
      <c r="R207"/>
      <c r="S207"/>
      <c r="T207" s="85"/>
      <c r="U207" s="85"/>
      <c r="V207" s="85"/>
      <c r="W207" s="85"/>
      <c r="X207" s="85"/>
      <c r="Y207" s="85"/>
      <c r="Z207" s="85"/>
      <c r="AA207" s="85"/>
      <c r="AB207" s="101"/>
      <c r="AC207" s="85"/>
      <c r="AD207" s="85"/>
      <c r="AE207" s="85"/>
      <c r="AF207" s="85"/>
      <c r="AG207" s="85"/>
      <c r="AH207" s="152"/>
    </row>
    <row r="208" spans="1:34" s="118" customFormat="1" ht="14.4" customHeight="1" x14ac:dyDescent="0.3">
      <c r="A208" s="85"/>
      <c r="B208" s="85"/>
      <c r="C208" s="85"/>
      <c r="D208" s="85"/>
      <c r="E208" s="85"/>
      <c r="F208" s="85"/>
      <c r="G208" s="85"/>
      <c r="H208" s="85"/>
      <c r="I208" s="85"/>
      <c r="J208" s="85"/>
      <c r="K208" s="85"/>
      <c r="L208" s="101"/>
      <c r="M208" s="83"/>
      <c r="N208" s="83"/>
      <c r="O208" s="101"/>
      <c r="P208" s="101"/>
      <c r="Q208" s="83"/>
      <c r="R208"/>
      <c r="S208"/>
      <c r="T208" s="85"/>
      <c r="U208" s="85"/>
      <c r="V208" s="85"/>
      <c r="W208" s="85"/>
      <c r="X208" s="85"/>
      <c r="Y208" s="85"/>
      <c r="Z208" s="85"/>
      <c r="AA208" s="85"/>
      <c r="AB208" s="101"/>
      <c r="AC208" s="85"/>
      <c r="AD208" s="85"/>
      <c r="AE208" s="85"/>
      <c r="AF208" s="85"/>
      <c r="AG208" s="85"/>
      <c r="AH208" s="152"/>
    </row>
    <row r="209" spans="1:34" s="118" customFormat="1" ht="14.4" customHeight="1" x14ac:dyDescent="0.3">
      <c r="A209" s="85"/>
      <c r="B209" s="85"/>
      <c r="C209" s="85"/>
      <c r="D209" s="85"/>
      <c r="E209" s="85"/>
      <c r="F209" s="85"/>
      <c r="G209" s="85"/>
      <c r="H209" s="85"/>
      <c r="I209" s="85"/>
      <c r="J209" s="85"/>
      <c r="K209" s="85"/>
      <c r="L209" s="101"/>
      <c r="M209" s="83"/>
      <c r="N209" s="83"/>
      <c r="O209" s="101"/>
      <c r="P209" s="101"/>
      <c r="Q209" s="83"/>
      <c r="R209"/>
      <c r="S209"/>
      <c r="T209" s="85"/>
      <c r="U209" s="85"/>
      <c r="V209" s="85"/>
      <c r="W209" s="85"/>
      <c r="X209" s="85"/>
      <c r="Y209" s="85"/>
      <c r="Z209" s="85"/>
      <c r="AA209" s="85"/>
      <c r="AB209" s="101"/>
      <c r="AC209" s="85"/>
      <c r="AD209" s="85"/>
      <c r="AE209" s="85"/>
      <c r="AF209" s="85"/>
      <c r="AG209" s="85"/>
      <c r="AH209" s="152"/>
    </row>
    <row r="210" spans="1:34" s="118" customFormat="1" ht="14.4" customHeight="1" x14ac:dyDescent="0.3">
      <c r="A210" s="85"/>
      <c r="B210" s="85"/>
      <c r="C210" s="85"/>
      <c r="D210" s="85"/>
      <c r="E210" s="85"/>
      <c r="F210" s="85"/>
      <c r="G210" s="85"/>
      <c r="H210" s="85"/>
      <c r="I210" s="85"/>
      <c r="J210" s="85"/>
      <c r="K210" s="85"/>
      <c r="L210" s="101"/>
      <c r="M210" s="83"/>
      <c r="N210" s="83"/>
      <c r="O210" s="101"/>
      <c r="P210" s="101"/>
      <c r="Q210" s="83"/>
      <c r="R210"/>
      <c r="S210"/>
      <c r="T210" s="85"/>
      <c r="U210" s="85"/>
      <c r="V210" s="85"/>
      <c r="W210" s="85"/>
      <c r="X210" s="85"/>
      <c r="Y210" s="85"/>
      <c r="Z210" s="85"/>
      <c r="AA210" s="85"/>
      <c r="AB210" s="101"/>
      <c r="AC210" s="85"/>
      <c r="AD210" s="85"/>
      <c r="AE210" s="85"/>
      <c r="AF210" s="85"/>
      <c r="AG210" s="85"/>
      <c r="AH210" s="152"/>
    </row>
    <row r="211" spans="1:34" s="118" customFormat="1" ht="14.4" customHeight="1" x14ac:dyDescent="0.3">
      <c r="A211" s="85"/>
      <c r="B211" s="85"/>
      <c r="C211" s="85"/>
      <c r="D211" s="85"/>
      <c r="E211" s="85"/>
      <c r="F211" s="85"/>
      <c r="G211" s="85"/>
      <c r="H211" s="85"/>
      <c r="I211" s="85"/>
      <c r="J211" s="85"/>
      <c r="K211" s="85"/>
      <c r="L211" s="101"/>
      <c r="M211" s="83"/>
      <c r="N211" s="83"/>
      <c r="O211" s="101"/>
      <c r="P211" s="101"/>
      <c r="Q211" s="83"/>
      <c r="R211"/>
      <c r="S211"/>
      <c r="T211" s="85"/>
      <c r="U211" s="85"/>
      <c r="V211" s="85"/>
      <c r="W211" s="85"/>
      <c r="X211" s="85"/>
      <c r="Y211" s="85"/>
      <c r="Z211" s="85"/>
      <c r="AA211" s="85"/>
      <c r="AB211" s="101"/>
      <c r="AC211" s="85"/>
      <c r="AD211" s="85"/>
      <c r="AE211" s="85"/>
      <c r="AF211" s="85"/>
      <c r="AG211" s="85"/>
      <c r="AH211" s="152"/>
    </row>
    <row r="212" spans="1:34" s="118" customFormat="1" ht="14.4" customHeight="1" x14ac:dyDescent="0.3">
      <c r="A212" s="85"/>
      <c r="B212" s="85"/>
      <c r="C212" s="85"/>
      <c r="D212" s="85"/>
      <c r="E212" s="85"/>
      <c r="F212" s="85"/>
      <c r="G212" s="85"/>
      <c r="H212" s="85"/>
      <c r="I212" s="85"/>
      <c r="J212" s="85"/>
      <c r="K212" s="85"/>
      <c r="L212" s="101"/>
      <c r="M212" s="83"/>
      <c r="N212" s="83"/>
      <c r="O212" s="101"/>
      <c r="P212" s="101"/>
      <c r="Q212" s="83"/>
      <c r="R212"/>
      <c r="S212"/>
      <c r="T212" s="85"/>
      <c r="U212" s="85"/>
      <c r="V212" s="85"/>
      <c r="W212" s="85"/>
      <c r="X212" s="85"/>
      <c r="Y212" s="85"/>
      <c r="Z212" s="85"/>
      <c r="AA212" s="85"/>
      <c r="AB212" s="101"/>
      <c r="AC212" s="85"/>
      <c r="AD212" s="85"/>
      <c r="AE212" s="85"/>
      <c r="AF212" s="85"/>
      <c r="AG212" s="85"/>
      <c r="AH212" s="152"/>
    </row>
    <row r="213" spans="1:34" s="118" customFormat="1" ht="14.4" customHeight="1" x14ac:dyDescent="0.3">
      <c r="A213" s="85"/>
      <c r="B213" s="85"/>
      <c r="C213" s="85"/>
      <c r="D213" s="85"/>
      <c r="E213" s="85"/>
      <c r="F213" s="85"/>
      <c r="G213" s="85"/>
      <c r="H213" s="85"/>
      <c r="I213" s="85"/>
      <c r="J213" s="85"/>
      <c r="K213" s="85"/>
      <c r="L213" s="101"/>
      <c r="M213" s="83"/>
      <c r="N213" s="83"/>
      <c r="O213" s="101"/>
      <c r="P213" s="101"/>
      <c r="Q213" s="83"/>
      <c r="R213"/>
      <c r="S213"/>
      <c r="T213" s="85"/>
      <c r="U213" s="85"/>
      <c r="V213" s="85"/>
      <c r="W213" s="85"/>
      <c r="X213" s="85"/>
      <c r="Y213" s="85"/>
      <c r="Z213" s="85"/>
      <c r="AA213" s="85"/>
      <c r="AB213" s="101"/>
      <c r="AC213" s="85"/>
      <c r="AD213" s="85"/>
      <c r="AE213" s="85"/>
      <c r="AF213" s="85"/>
      <c r="AG213" s="85"/>
      <c r="AH213" s="152"/>
    </row>
    <row r="214" spans="1:34" s="118" customFormat="1" ht="14.4" customHeight="1" x14ac:dyDescent="0.3">
      <c r="A214" s="85"/>
      <c r="B214" s="85"/>
      <c r="C214" s="85"/>
      <c r="D214" s="85"/>
      <c r="E214" s="85"/>
      <c r="F214" s="85"/>
      <c r="G214" s="85"/>
      <c r="H214" s="85"/>
      <c r="I214" s="85"/>
      <c r="J214" s="85"/>
      <c r="K214" s="85"/>
      <c r="L214" s="101"/>
      <c r="M214" s="83"/>
      <c r="N214" s="83"/>
      <c r="O214" s="101"/>
      <c r="P214" s="101"/>
      <c r="Q214" s="83"/>
      <c r="R214"/>
      <c r="S214"/>
      <c r="T214" s="85"/>
      <c r="U214" s="85"/>
      <c r="V214" s="85"/>
      <c r="W214" s="85"/>
      <c r="X214" s="85"/>
      <c r="Y214" s="85"/>
      <c r="Z214" s="85"/>
      <c r="AA214" s="85"/>
      <c r="AB214" s="101"/>
      <c r="AC214" s="85"/>
      <c r="AD214" s="85"/>
      <c r="AE214" s="85"/>
      <c r="AF214" s="85"/>
      <c r="AG214" s="85"/>
      <c r="AH214" s="152"/>
    </row>
    <row r="215" spans="1:34" s="118" customFormat="1" ht="14.4" customHeight="1" x14ac:dyDescent="0.3">
      <c r="A215" s="85"/>
      <c r="B215" s="85"/>
      <c r="C215" s="85"/>
      <c r="D215" s="85"/>
      <c r="E215" s="85"/>
      <c r="F215" s="85"/>
      <c r="G215" s="85"/>
      <c r="H215" s="85"/>
      <c r="I215" s="85"/>
      <c r="J215" s="85"/>
      <c r="K215" s="85"/>
      <c r="L215" s="101"/>
      <c r="M215" s="83"/>
      <c r="N215" s="83"/>
      <c r="O215" s="101"/>
      <c r="P215" s="101"/>
      <c r="Q215" s="83"/>
      <c r="R215"/>
      <c r="S215"/>
      <c r="T215" s="85"/>
      <c r="U215" s="85"/>
      <c r="V215" s="85"/>
      <c r="W215" s="85"/>
      <c r="X215" s="85"/>
      <c r="Y215" s="85"/>
      <c r="Z215" s="85"/>
      <c r="AA215" s="85"/>
      <c r="AB215" s="101"/>
      <c r="AC215" s="85"/>
      <c r="AD215" s="85"/>
      <c r="AE215" s="85"/>
      <c r="AF215" s="85"/>
      <c r="AG215" s="85"/>
      <c r="AH215" s="152"/>
    </row>
    <row r="216" spans="1:34" s="118" customFormat="1" ht="14.4" customHeight="1" x14ac:dyDescent="0.3">
      <c r="A216" s="85"/>
      <c r="B216" s="85"/>
      <c r="C216" s="85"/>
      <c r="D216" s="85"/>
      <c r="E216" s="85"/>
      <c r="F216" s="85"/>
      <c r="G216" s="85"/>
      <c r="H216" s="85"/>
      <c r="I216" s="85"/>
      <c r="J216" s="85"/>
      <c r="K216" s="85"/>
      <c r="L216" s="101"/>
      <c r="M216" s="83"/>
      <c r="N216" s="83"/>
      <c r="O216" s="101"/>
      <c r="P216" s="101"/>
      <c r="Q216" s="83"/>
      <c r="R216"/>
      <c r="S216"/>
      <c r="T216" s="85"/>
      <c r="U216" s="85"/>
      <c r="V216" s="85"/>
      <c r="W216" s="85"/>
      <c r="X216" s="85"/>
      <c r="Y216" s="85"/>
      <c r="Z216" s="85"/>
      <c r="AA216" s="85"/>
      <c r="AB216" s="101"/>
      <c r="AC216" s="85"/>
      <c r="AD216" s="85"/>
      <c r="AE216" s="85"/>
      <c r="AF216" s="85"/>
      <c r="AG216" s="85"/>
      <c r="AH216" s="152"/>
    </row>
    <row r="217" spans="1:34" s="118" customFormat="1" ht="14.4" customHeight="1" x14ac:dyDescent="0.3">
      <c r="A217" s="85"/>
      <c r="B217" s="85"/>
      <c r="C217" s="85"/>
      <c r="D217" s="85"/>
      <c r="E217" s="85"/>
      <c r="F217" s="85"/>
      <c r="G217" s="85"/>
      <c r="H217" s="85"/>
      <c r="I217" s="85"/>
      <c r="J217" s="85"/>
      <c r="K217" s="85"/>
      <c r="L217" s="101"/>
      <c r="M217" s="83"/>
      <c r="N217" s="83"/>
      <c r="O217" s="101"/>
      <c r="P217" s="101"/>
      <c r="Q217" s="83"/>
      <c r="R217"/>
      <c r="S217"/>
      <c r="T217" s="85"/>
      <c r="U217" s="85"/>
      <c r="V217" s="85"/>
      <c r="W217" s="85"/>
      <c r="X217" s="85"/>
      <c r="Y217" s="85"/>
      <c r="Z217" s="85"/>
      <c r="AA217" s="85"/>
      <c r="AB217" s="101"/>
      <c r="AC217" s="85"/>
      <c r="AD217" s="85"/>
      <c r="AE217" s="85"/>
      <c r="AF217" s="85"/>
      <c r="AG217" s="85"/>
      <c r="AH217" s="152"/>
    </row>
    <row r="218" spans="1:34" s="118" customFormat="1" ht="14.4" customHeight="1" x14ac:dyDescent="0.3">
      <c r="A218" s="85"/>
      <c r="B218" s="85"/>
      <c r="C218" s="85"/>
      <c r="D218" s="85"/>
      <c r="E218" s="85"/>
      <c r="F218" s="85"/>
      <c r="G218" s="85"/>
      <c r="H218" s="85"/>
      <c r="I218" s="85"/>
      <c r="J218" s="85"/>
      <c r="K218" s="85"/>
      <c r="L218" s="101"/>
      <c r="M218" s="83"/>
      <c r="N218" s="83"/>
      <c r="O218" s="101"/>
      <c r="P218" s="101"/>
      <c r="Q218" s="83"/>
      <c r="R218"/>
      <c r="S218"/>
      <c r="T218" s="85"/>
      <c r="U218" s="85"/>
      <c r="V218" s="85"/>
      <c r="W218" s="85"/>
      <c r="X218" s="85"/>
      <c r="Y218" s="85"/>
      <c r="Z218" s="85"/>
      <c r="AA218" s="85"/>
      <c r="AB218" s="101"/>
      <c r="AC218" s="85"/>
      <c r="AD218" s="85"/>
      <c r="AE218" s="85"/>
      <c r="AF218" s="85"/>
      <c r="AG218" s="85"/>
      <c r="AH218" s="152"/>
    </row>
    <row r="219" spans="1:34" s="118" customFormat="1" ht="14.4" customHeight="1" x14ac:dyDescent="0.3">
      <c r="A219" s="85"/>
      <c r="B219" s="85"/>
      <c r="C219" s="85"/>
      <c r="D219" s="85"/>
      <c r="E219" s="85"/>
      <c r="F219" s="85"/>
      <c r="G219" s="85"/>
      <c r="H219" s="85"/>
      <c r="I219" s="85"/>
      <c r="J219" s="85"/>
      <c r="K219" s="85"/>
      <c r="L219" s="101"/>
      <c r="M219" s="83"/>
      <c r="N219" s="83"/>
      <c r="O219" s="101"/>
      <c r="P219" s="101"/>
      <c r="Q219" s="83"/>
      <c r="R219"/>
      <c r="S219"/>
      <c r="T219" s="85"/>
      <c r="U219" s="85"/>
      <c r="V219" s="85"/>
      <c r="W219" s="85"/>
      <c r="X219" s="85"/>
      <c r="Y219" s="85"/>
      <c r="Z219" s="85"/>
      <c r="AA219" s="85"/>
      <c r="AB219" s="101"/>
      <c r="AC219" s="85"/>
      <c r="AD219" s="85"/>
      <c r="AE219" s="85"/>
      <c r="AF219" s="85"/>
      <c r="AG219" s="85"/>
      <c r="AH219" s="152"/>
    </row>
    <row r="220" spans="1:34" s="118" customFormat="1" ht="14.4" customHeight="1" x14ac:dyDescent="0.3">
      <c r="A220" s="85"/>
      <c r="B220" s="85"/>
      <c r="C220" s="85"/>
      <c r="D220" s="85"/>
      <c r="E220" s="85"/>
      <c r="F220" s="85"/>
      <c r="G220" s="85"/>
      <c r="H220" s="85"/>
      <c r="I220" s="85"/>
      <c r="J220" s="85"/>
      <c r="K220" s="85"/>
      <c r="L220" s="101"/>
      <c r="M220" s="83"/>
      <c r="N220" s="83"/>
      <c r="O220" s="101"/>
      <c r="P220" s="101"/>
      <c r="Q220" s="83"/>
      <c r="R220"/>
      <c r="S220"/>
      <c r="T220" s="85"/>
      <c r="U220" s="85"/>
      <c r="V220" s="85"/>
      <c r="W220" s="85"/>
      <c r="X220" s="85"/>
      <c r="Y220" s="85"/>
      <c r="Z220" s="85"/>
      <c r="AA220" s="85"/>
      <c r="AB220" s="101"/>
      <c r="AC220" s="85"/>
      <c r="AD220" s="85"/>
      <c r="AE220" s="85"/>
      <c r="AF220" s="85"/>
      <c r="AG220" s="85"/>
      <c r="AH220" s="152"/>
    </row>
    <row r="221" spans="1:34" s="118" customFormat="1" ht="14.4" customHeight="1" x14ac:dyDescent="0.3">
      <c r="A221" s="85"/>
      <c r="B221" s="85"/>
      <c r="C221" s="85"/>
      <c r="D221" s="85"/>
      <c r="E221" s="85"/>
      <c r="F221" s="85"/>
      <c r="G221" s="85"/>
      <c r="H221" s="85"/>
      <c r="I221" s="85"/>
      <c r="J221" s="85"/>
      <c r="K221" s="85"/>
      <c r="L221" s="101"/>
      <c r="M221" s="83"/>
      <c r="N221" s="83"/>
      <c r="O221" s="101"/>
      <c r="P221" s="101"/>
      <c r="Q221" s="83"/>
      <c r="R221"/>
      <c r="S221"/>
      <c r="T221" s="85"/>
      <c r="U221" s="85"/>
      <c r="V221" s="85"/>
      <c r="W221" s="85"/>
      <c r="X221" s="85"/>
      <c r="Y221" s="85"/>
      <c r="Z221" s="85"/>
      <c r="AA221" s="85"/>
      <c r="AB221" s="101"/>
      <c r="AC221" s="85"/>
      <c r="AD221" s="85"/>
      <c r="AE221" s="85"/>
      <c r="AF221" s="85"/>
      <c r="AG221" s="85"/>
      <c r="AH221" s="152"/>
    </row>
    <row r="222" spans="1:34" s="118" customFormat="1" ht="14.4" customHeight="1" x14ac:dyDescent="0.3">
      <c r="A222" s="85"/>
      <c r="B222" s="85"/>
      <c r="C222" s="85"/>
      <c r="D222" s="85"/>
      <c r="E222" s="85"/>
      <c r="F222" s="85"/>
      <c r="G222" s="85"/>
      <c r="H222" s="85"/>
      <c r="I222" s="85"/>
      <c r="J222" s="85"/>
      <c r="K222" s="85"/>
      <c r="L222" s="101"/>
      <c r="M222" s="83"/>
      <c r="N222" s="83"/>
      <c r="O222" s="101"/>
      <c r="P222" s="101"/>
      <c r="Q222" s="83"/>
      <c r="R222"/>
      <c r="S222"/>
      <c r="T222" s="85"/>
      <c r="U222" s="85"/>
      <c r="V222" s="85"/>
      <c r="W222" s="85"/>
      <c r="X222" s="85"/>
      <c r="Y222" s="85"/>
      <c r="Z222" s="85"/>
      <c r="AA222" s="85"/>
      <c r="AB222" s="101"/>
      <c r="AC222" s="85"/>
      <c r="AD222" s="85"/>
      <c r="AE222" s="85"/>
      <c r="AF222" s="85"/>
      <c r="AG222" s="85"/>
      <c r="AH222" s="152"/>
    </row>
    <row r="223" spans="1:34" s="118" customFormat="1" ht="14.4" customHeight="1" x14ac:dyDescent="0.3">
      <c r="A223" s="85"/>
      <c r="B223" s="85"/>
      <c r="C223" s="85"/>
      <c r="D223" s="85"/>
      <c r="E223" s="85"/>
      <c r="F223" s="85"/>
      <c r="G223" s="85"/>
      <c r="H223" s="85"/>
      <c r="I223" s="85"/>
      <c r="J223" s="85"/>
      <c r="K223" s="85"/>
      <c r="L223" s="101"/>
      <c r="M223" s="83"/>
      <c r="N223" s="83"/>
      <c r="O223" s="101"/>
      <c r="P223" s="101"/>
      <c r="Q223" s="83"/>
      <c r="R223"/>
      <c r="S223"/>
      <c r="T223" s="85"/>
      <c r="U223" s="85"/>
      <c r="V223" s="85"/>
      <c r="W223" s="85"/>
      <c r="X223" s="85"/>
      <c r="Y223" s="85"/>
      <c r="Z223" s="85"/>
      <c r="AA223" s="85"/>
      <c r="AB223" s="101"/>
      <c r="AC223" s="85"/>
      <c r="AD223" s="85"/>
      <c r="AE223" s="85"/>
      <c r="AF223" s="85"/>
      <c r="AG223" s="85"/>
      <c r="AH223" s="152"/>
    </row>
    <row r="224" spans="1:34" s="118" customFormat="1" ht="14.4" customHeight="1" x14ac:dyDescent="0.3">
      <c r="A224" s="85"/>
      <c r="B224" s="85"/>
      <c r="C224" s="85"/>
      <c r="D224" s="85"/>
      <c r="E224" s="85"/>
      <c r="F224" s="85"/>
      <c r="G224" s="85"/>
      <c r="H224" s="85"/>
      <c r="I224" s="85"/>
      <c r="J224" s="85"/>
      <c r="K224" s="85"/>
      <c r="L224" s="101"/>
      <c r="M224" s="83"/>
      <c r="N224" s="83"/>
      <c r="O224" s="101"/>
      <c r="P224" s="101"/>
      <c r="Q224" s="83"/>
      <c r="R224"/>
      <c r="S224"/>
      <c r="T224" s="85"/>
      <c r="U224" s="85"/>
      <c r="V224" s="85"/>
      <c r="W224" s="85"/>
      <c r="X224" s="85"/>
      <c r="Y224" s="85"/>
      <c r="Z224" s="85"/>
      <c r="AA224" s="85"/>
      <c r="AB224" s="101"/>
      <c r="AC224" s="85"/>
      <c r="AD224" s="85"/>
      <c r="AE224" s="85"/>
      <c r="AF224" s="85"/>
      <c r="AG224" s="85"/>
      <c r="AH224" s="152"/>
    </row>
    <row r="225" spans="1:34" s="118" customFormat="1" ht="14.4" customHeight="1" x14ac:dyDescent="0.3">
      <c r="A225" s="85"/>
      <c r="B225" s="85"/>
      <c r="C225" s="85"/>
      <c r="D225" s="85"/>
      <c r="E225" s="85"/>
      <c r="F225" s="85"/>
      <c r="G225" s="85"/>
      <c r="H225" s="85"/>
      <c r="I225" s="85"/>
      <c r="J225" s="85"/>
      <c r="K225" s="85"/>
      <c r="L225" s="101"/>
      <c r="M225" s="83"/>
      <c r="N225" s="83"/>
      <c r="O225" s="101"/>
      <c r="P225" s="101"/>
      <c r="Q225" s="83"/>
      <c r="R225"/>
      <c r="S225"/>
      <c r="T225" s="85"/>
      <c r="U225" s="85"/>
      <c r="V225" s="85"/>
      <c r="W225" s="85"/>
      <c r="X225" s="85"/>
      <c r="Y225" s="85"/>
      <c r="Z225" s="85"/>
      <c r="AA225" s="85"/>
      <c r="AB225" s="101"/>
      <c r="AC225" s="85"/>
      <c r="AD225" s="85"/>
      <c r="AE225" s="85"/>
      <c r="AF225" s="85"/>
      <c r="AG225" s="85"/>
      <c r="AH225" s="152"/>
    </row>
    <row r="226" spans="1:34" s="118" customFormat="1" ht="14.4" customHeight="1" x14ac:dyDescent="0.3">
      <c r="A226" s="85"/>
      <c r="B226" s="85"/>
      <c r="C226" s="85"/>
      <c r="D226" s="85"/>
      <c r="E226" s="85"/>
      <c r="F226" s="85"/>
      <c r="G226" s="85"/>
      <c r="H226" s="85"/>
      <c r="I226" s="85"/>
      <c r="J226" s="85"/>
      <c r="K226" s="85"/>
      <c r="L226" s="101"/>
      <c r="M226" s="83"/>
      <c r="N226" s="83"/>
      <c r="O226" s="101"/>
      <c r="P226" s="101"/>
      <c r="Q226" s="83"/>
      <c r="R226"/>
      <c r="S226"/>
      <c r="T226" s="85"/>
      <c r="U226" s="85"/>
      <c r="V226" s="85"/>
      <c r="W226" s="85"/>
      <c r="X226" s="85"/>
      <c r="Y226" s="85"/>
      <c r="Z226" s="85"/>
      <c r="AA226" s="85"/>
      <c r="AB226" s="101"/>
      <c r="AC226" s="85"/>
      <c r="AD226" s="85"/>
      <c r="AE226" s="85"/>
      <c r="AF226" s="85"/>
      <c r="AG226" s="85"/>
      <c r="AH226" s="152"/>
    </row>
    <row r="227" spans="1:34" s="118" customFormat="1" ht="14.4" customHeight="1" x14ac:dyDescent="0.3">
      <c r="A227" s="85"/>
      <c r="B227" s="85"/>
      <c r="C227" s="85"/>
      <c r="D227" s="85"/>
      <c r="E227" s="85"/>
      <c r="F227" s="85"/>
      <c r="G227" s="85"/>
      <c r="H227" s="85"/>
      <c r="I227" s="85"/>
      <c r="J227" s="85"/>
      <c r="K227" s="85"/>
      <c r="L227" s="101"/>
      <c r="M227" s="83"/>
      <c r="N227" s="83"/>
      <c r="O227" s="101"/>
      <c r="P227" s="101"/>
      <c r="Q227" s="83"/>
      <c r="R227"/>
      <c r="S227"/>
      <c r="T227" s="85"/>
      <c r="U227" s="85"/>
      <c r="V227" s="85"/>
      <c r="W227" s="85"/>
      <c r="X227" s="85"/>
      <c r="Y227" s="85"/>
      <c r="Z227" s="85"/>
      <c r="AA227" s="85"/>
      <c r="AB227" s="101"/>
      <c r="AC227" s="85"/>
      <c r="AD227" s="85"/>
      <c r="AE227" s="85"/>
      <c r="AF227" s="85"/>
      <c r="AG227" s="85"/>
      <c r="AH227" s="152"/>
    </row>
    <row r="228" spans="1:34" s="118" customFormat="1" ht="14.4" customHeight="1" x14ac:dyDescent="0.3">
      <c r="A228" s="85"/>
      <c r="B228" s="85"/>
      <c r="C228" s="85"/>
      <c r="D228" s="85"/>
      <c r="E228" s="85"/>
      <c r="F228" s="85"/>
      <c r="G228" s="85"/>
      <c r="H228" s="85"/>
      <c r="I228" s="85"/>
      <c r="J228" s="85"/>
      <c r="K228" s="85"/>
      <c r="L228" s="101"/>
      <c r="M228" s="83"/>
      <c r="N228" s="83"/>
      <c r="O228" s="101"/>
      <c r="P228" s="101"/>
      <c r="Q228" s="83"/>
      <c r="R228"/>
      <c r="S228"/>
      <c r="T228" s="85"/>
      <c r="U228" s="85"/>
      <c r="V228" s="85"/>
      <c r="W228" s="85"/>
      <c r="X228" s="85"/>
      <c r="Y228" s="85"/>
      <c r="Z228" s="85"/>
      <c r="AA228" s="85"/>
      <c r="AB228" s="101"/>
      <c r="AC228" s="85"/>
      <c r="AD228" s="85"/>
      <c r="AE228" s="85"/>
      <c r="AF228" s="85"/>
      <c r="AG228" s="85"/>
      <c r="AH228" s="152"/>
    </row>
    <row r="229" spans="1:34" s="118" customFormat="1" ht="14.4" customHeight="1" x14ac:dyDescent="0.3">
      <c r="A229" s="85"/>
      <c r="B229" s="85"/>
      <c r="C229" s="85"/>
      <c r="D229" s="85"/>
      <c r="E229" s="85"/>
      <c r="F229" s="85"/>
      <c r="G229" s="85"/>
      <c r="H229" s="85"/>
      <c r="I229" s="85"/>
      <c r="J229" s="85"/>
      <c r="K229" s="85"/>
      <c r="L229" s="101"/>
      <c r="M229" s="83"/>
      <c r="N229" s="83"/>
      <c r="O229" s="101"/>
      <c r="P229" s="101"/>
      <c r="Q229" s="83"/>
      <c r="R229"/>
      <c r="S229"/>
      <c r="T229" s="85"/>
      <c r="U229" s="85"/>
      <c r="V229" s="85"/>
      <c r="W229" s="85"/>
      <c r="X229" s="85"/>
      <c r="Y229" s="85"/>
      <c r="Z229" s="85"/>
      <c r="AA229" s="85"/>
      <c r="AB229" s="101"/>
      <c r="AC229" s="85"/>
      <c r="AD229" s="85"/>
      <c r="AE229" s="85"/>
      <c r="AF229" s="85"/>
      <c r="AG229" s="85"/>
      <c r="AH229" s="152"/>
    </row>
    <row r="230" spans="1:34" s="118" customFormat="1" ht="14.4" customHeight="1" x14ac:dyDescent="0.3">
      <c r="A230" s="85"/>
      <c r="B230" s="85"/>
      <c r="C230" s="85"/>
      <c r="D230" s="85"/>
      <c r="E230" s="85"/>
      <c r="F230" s="85"/>
      <c r="G230" s="85"/>
      <c r="H230" s="85"/>
      <c r="I230" s="85"/>
      <c r="J230" s="85"/>
      <c r="K230" s="85"/>
      <c r="L230" s="101"/>
      <c r="M230" s="83"/>
      <c r="N230" s="83"/>
      <c r="O230" s="101"/>
      <c r="P230" s="101"/>
      <c r="Q230" s="83"/>
      <c r="R230"/>
      <c r="S230"/>
      <c r="T230" s="85"/>
      <c r="U230" s="85"/>
      <c r="V230" s="85"/>
      <c r="W230" s="85"/>
      <c r="X230" s="85"/>
      <c r="Y230" s="85"/>
      <c r="Z230" s="85"/>
      <c r="AA230" s="85"/>
      <c r="AB230" s="101"/>
      <c r="AC230" s="85"/>
      <c r="AD230" s="85"/>
      <c r="AE230" s="85"/>
      <c r="AF230" s="85"/>
      <c r="AG230" s="85"/>
      <c r="AH230" s="152"/>
    </row>
    <row r="231" spans="1:34" s="118" customFormat="1" ht="14.4" customHeight="1" x14ac:dyDescent="0.3">
      <c r="A231" s="85"/>
      <c r="B231" s="85"/>
      <c r="C231" s="85"/>
      <c r="D231" s="85"/>
      <c r="E231" s="85"/>
      <c r="F231" s="85"/>
      <c r="G231" s="85"/>
      <c r="H231" s="85"/>
      <c r="I231" s="85"/>
      <c r="J231" s="85"/>
      <c r="K231" s="85"/>
      <c r="L231" s="101"/>
      <c r="M231" s="83"/>
      <c r="N231" s="83"/>
      <c r="O231" s="101"/>
      <c r="P231" s="101"/>
      <c r="Q231" s="83"/>
      <c r="R231"/>
      <c r="S231"/>
      <c r="T231" s="85"/>
      <c r="U231" s="85"/>
      <c r="V231" s="85"/>
      <c r="W231" s="85"/>
      <c r="X231" s="85"/>
      <c r="Y231" s="85"/>
      <c r="Z231" s="85"/>
      <c r="AA231" s="85"/>
      <c r="AB231" s="101"/>
      <c r="AC231" s="85"/>
      <c r="AD231" s="85"/>
      <c r="AE231" s="85"/>
      <c r="AF231" s="85"/>
      <c r="AG231" s="85"/>
      <c r="AH231" s="152"/>
    </row>
    <row r="232" spans="1:34" s="118" customFormat="1" ht="14.4" customHeight="1" x14ac:dyDescent="0.3">
      <c r="A232" s="85"/>
      <c r="B232" s="85"/>
      <c r="C232" s="85"/>
      <c r="D232" s="85"/>
      <c r="E232" s="85"/>
      <c r="F232" s="85"/>
      <c r="G232" s="85"/>
      <c r="H232" s="85"/>
      <c r="I232" s="85"/>
      <c r="J232" s="85"/>
      <c r="K232" s="85"/>
      <c r="L232" s="101"/>
      <c r="M232" s="83"/>
      <c r="N232" s="83"/>
      <c r="O232" s="101"/>
      <c r="P232" s="101"/>
      <c r="Q232" s="83"/>
      <c r="R232"/>
      <c r="S232"/>
      <c r="T232" s="85"/>
      <c r="U232" s="85"/>
      <c r="V232" s="85"/>
      <c r="W232" s="85"/>
      <c r="X232" s="85"/>
      <c r="Y232" s="85"/>
      <c r="Z232" s="85"/>
      <c r="AA232" s="85"/>
      <c r="AB232" s="101"/>
      <c r="AC232" s="85"/>
      <c r="AD232" s="85"/>
      <c r="AE232" s="85"/>
      <c r="AF232" s="85"/>
      <c r="AG232" s="85"/>
      <c r="AH232" s="152"/>
    </row>
    <row r="233" spans="1:34" s="118" customFormat="1" ht="14.4" customHeight="1" x14ac:dyDescent="0.3">
      <c r="A233" s="85"/>
      <c r="B233" s="85"/>
      <c r="C233" s="85"/>
      <c r="D233" s="85"/>
      <c r="E233" s="85"/>
      <c r="F233" s="85"/>
      <c r="G233" s="85"/>
      <c r="H233" s="85"/>
      <c r="I233" s="85"/>
      <c r="J233" s="85"/>
      <c r="K233" s="85"/>
      <c r="L233" s="101"/>
      <c r="M233" s="83"/>
      <c r="N233" s="83"/>
      <c r="O233" s="101"/>
      <c r="P233" s="101"/>
      <c r="Q233" s="83"/>
      <c r="R233"/>
      <c r="S233"/>
      <c r="T233" s="85"/>
      <c r="U233" s="85"/>
      <c r="V233" s="85"/>
      <c r="W233" s="85"/>
      <c r="X233" s="85"/>
      <c r="Y233" s="85"/>
      <c r="Z233" s="85"/>
      <c r="AA233" s="85"/>
      <c r="AB233" s="101"/>
      <c r="AC233" s="85"/>
      <c r="AD233" s="85"/>
      <c r="AE233" s="85"/>
      <c r="AF233" s="85"/>
      <c r="AG233" s="85"/>
      <c r="AH233" s="152"/>
    </row>
    <row r="234" spans="1:34" s="118" customFormat="1" ht="14.4" customHeight="1" x14ac:dyDescent="0.3">
      <c r="A234" s="85"/>
      <c r="B234" s="85"/>
      <c r="C234" s="85"/>
      <c r="D234" s="85"/>
      <c r="E234" s="85"/>
      <c r="F234" s="85"/>
      <c r="G234" s="85"/>
      <c r="H234" s="85"/>
      <c r="I234" s="85"/>
      <c r="J234" s="85"/>
      <c r="K234" s="85"/>
      <c r="L234" s="101"/>
      <c r="M234" s="83"/>
      <c r="N234" s="83"/>
      <c r="O234" s="101"/>
      <c r="P234" s="101"/>
      <c r="Q234" s="83"/>
      <c r="R234"/>
      <c r="S234"/>
      <c r="T234" s="85"/>
      <c r="U234" s="85"/>
      <c r="V234" s="85"/>
      <c r="W234" s="85"/>
      <c r="X234" s="85"/>
      <c r="Y234" s="85"/>
      <c r="Z234" s="85"/>
      <c r="AA234" s="85"/>
      <c r="AB234" s="101"/>
      <c r="AC234" s="85"/>
      <c r="AD234" s="85"/>
      <c r="AE234" s="85"/>
      <c r="AF234" s="85"/>
      <c r="AG234" s="85"/>
      <c r="AH234" s="152"/>
    </row>
    <row r="235" spans="1:34" s="118" customFormat="1" ht="14.4" customHeight="1" x14ac:dyDescent="0.3">
      <c r="A235" s="85"/>
      <c r="B235" s="85"/>
      <c r="C235" s="85"/>
      <c r="D235" s="85"/>
      <c r="E235" s="85"/>
      <c r="F235" s="85"/>
      <c r="G235" s="85"/>
      <c r="H235" s="85"/>
      <c r="I235" s="85"/>
      <c r="J235" s="85"/>
      <c r="K235" s="85"/>
      <c r="L235" s="101"/>
      <c r="M235" s="83"/>
      <c r="N235" s="83"/>
      <c r="O235" s="101"/>
      <c r="P235" s="101"/>
      <c r="Q235" s="83"/>
      <c r="R235"/>
      <c r="S235"/>
      <c r="T235" s="85"/>
      <c r="U235" s="85"/>
      <c r="V235" s="85"/>
      <c r="W235" s="85"/>
      <c r="X235" s="85"/>
      <c r="Y235" s="85"/>
      <c r="Z235" s="85"/>
      <c r="AA235" s="85"/>
      <c r="AB235" s="101"/>
      <c r="AC235" s="85"/>
      <c r="AD235" s="85"/>
      <c r="AE235" s="85"/>
      <c r="AF235" s="85"/>
      <c r="AG235" s="85"/>
      <c r="AH235" s="152"/>
    </row>
    <row r="236" spans="1:34" s="118" customFormat="1" ht="14.4" customHeight="1" x14ac:dyDescent="0.3">
      <c r="A236" s="85"/>
      <c r="B236" s="85"/>
      <c r="C236" s="85"/>
      <c r="D236" s="85"/>
      <c r="E236" s="85"/>
      <c r="F236" s="85"/>
      <c r="G236" s="85"/>
      <c r="H236" s="85"/>
      <c r="I236" s="85"/>
      <c r="J236" s="85"/>
      <c r="K236" s="85"/>
      <c r="L236" s="101"/>
      <c r="M236" s="83"/>
      <c r="N236" s="83"/>
      <c r="O236" s="101"/>
      <c r="P236" s="101"/>
      <c r="Q236" s="83"/>
      <c r="R236"/>
      <c r="S236"/>
      <c r="T236" s="85"/>
      <c r="U236" s="85"/>
      <c r="V236" s="85"/>
      <c r="W236" s="85"/>
      <c r="X236" s="85"/>
      <c r="Y236" s="85"/>
      <c r="Z236" s="85"/>
      <c r="AA236" s="85"/>
      <c r="AB236" s="101"/>
      <c r="AC236" s="85"/>
      <c r="AD236" s="85"/>
      <c r="AE236" s="85"/>
      <c r="AF236" s="85"/>
      <c r="AG236" s="85"/>
      <c r="AH236" s="152"/>
    </row>
    <row r="237" spans="1:34" s="118" customFormat="1" ht="14.4" customHeight="1" x14ac:dyDescent="0.3">
      <c r="A237" s="85"/>
      <c r="B237" s="85"/>
      <c r="C237" s="85"/>
      <c r="D237" s="85"/>
      <c r="E237" s="85"/>
      <c r="F237" s="85"/>
      <c r="G237" s="85"/>
      <c r="H237" s="85"/>
      <c r="I237" s="85"/>
      <c r="J237" s="85"/>
      <c r="K237" s="85"/>
      <c r="L237" s="101"/>
      <c r="M237" s="83"/>
      <c r="N237" s="83"/>
      <c r="O237" s="101"/>
      <c r="P237" s="101"/>
      <c r="Q237" s="83"/>
      <c r="R237"/>
      <c r="S237"/>
      <c r="T237" s="85"/>
      <c r="U237" s="85"/>
      <c r="V237" s="85"/>
      <c r="W237" s="85"/>
      <c r="X237" s="85"/>
      <c r="Y237" s="85"/>
      <c r="Z237" s="85"/>
      <c r="AA237" s="85"/>
      <c r="AB237" s="101"/>
      <c r="AC237" s="85"/>
      <c r="AD237" s="85"/>
      <c r="AE237" s="85"/>
      <c r="AF237" s="85"/>
      <c r="AG237" s="85"/>
      <c r="AH237" s="152"/>
    </row>
    <row r="238" spans="1:34" s="118" customFormat="1" ht="14.4" customHeight="1" x14ac:dyDescent="0.3">
      <c r="A238" s="85"/>
      <c r="B238" s="85"/>
      <c r="C238" s="85"/>
      <c r="D238" s="85"/>
      <c r="E238" s="85"/>
      <c r="F238" s="85"/>
      <c r="G238" s="85"/>
      <c r="H238" s="85"/>
      <c r="I238" s="85"/>
      <c r="J238" s="85"/>
      <c r="K238" s="85"/>
      <c r="L238" s="101"/>
      <c r="M238" s="83"/>
      <c r="N238" s="83"/>
      <c r="O238" s="101"/>
      <c r="P238" s="101"/>
      <c r="Q238" s="83"/>
      <c r="R238"/>
      <c r="S238"/>
      <c r="T238" s="85"/>
      <c r="U238" s="85"/>
      <c r="V238" s="85"/>
      <c r="W238" s="85"/>
      <c r="X238" s="85"/>
      <c r="Y238" s="85"/>
      <c r="Z238" s="85"/>
      <c r="AA238" s="85"/>
      <c r="AB238" s="101"/>
      <c r="AC238" s="85"/>
      <c r="AD238" s="85"/>
      <c r="AE238" s="85"/>
      <c r="AF238" s="85"/>
      <c r="AG238" s="85"/>
      <c r="AH238" s="152"/>
    </row>
    <row r="239" spans="1:34" s="118" customFormat="1" ht="14.4" customHeight="1" x14ac:dyDescent="0.3">
      <c r="A239" s="85"/>
      <c r="B239" s="85"/>
      <c r="C239" s="85"/>
      <c r="D239" s="85"/>
      <c r="E239" s="85"/>
      <c r="F239" s="85"/>
      <c r="G239" s="85"/>
      <c r="H239" s="85"/>
      <c r="I239" s="85"/>
      <c r="J239" s="85"/>
      <c r="K239" s="85"/>
      <c r="L239" s="101"/>
      <c r="M239" s="83"/>
      <c r="N239" s="83"/>
      <c r="O239" s="101"/>
      <c r="P239" s="101"/>
      <c r="Q239" s="83"/>
      <c r="R239"/>
      <c r="S239"/>
      <c r="T239" s="85"/>
      <c r="U239" s="85"/>
      <c r="V239" s="85"/>
      <c r="W239" s="85"/>
      <c r="X239" s="85"/>
      <c r="Y239" s="85"/>
      <c r="Z239" s="85"/>
      <c r="AA239" s="85"/>
      <c r="AB239" s="101"/>
      <c r="AC239" s="85"/>
      <c r="AD239" s="85"/>
      <c r="AE239" s="85"/>
      <c r="AF239" s="85"/>
      <c r="AG239" s="85"/>
      <c r="AH239" s="152"/>
    </row>
    <row r="240" spans="1:34" s="118" customFormat="1" ht="14.4" customHeight="1" x14ac:dyDescent="0.3">
      <c r="A240" s="85"/>
      <c r="B240" s="85"/>
      <c r="C240" s="85"/>
      <c r="D240" s="85"/>
      <c r="E240" s="85"/>
      <c r="F240" s="85"/>
      <c r="G240" s="85"/>
      <c r="H240" s="85"/>
      <c r="I240" s="85"/>
      <c r="J240" s="85"/>
      <c r="K240" s="85"/>
      <c r="L240" s="101"/>
      <c r="M240" s="83"/>
      <c r="N240" s="83"/>
      <c r="O240" s="101"/>
      <c r="P240" s="101"/>
      <c r="Q240" s="83"/>
      <c r="R240"/>
      <c r="S240"/>
      <c r="T240" s="85"/>
      <c r="U240" s="85"/>
      <c r="V240" s="85"/>
      <c r="W240" s="85"/>
      <c r="X240" s="85"/>
      <c r="Y240" s="85"/>
      <c r="Z240" s="85"/>
      <c r="AA240" s="85"/>
      <c r="AB240" s="101"/>
      <c r="AC240" s="85"/>
      <c r="AD240" s="85"/>
      <c r="AE240" s="85"/>
      <c r="AF240" s="85"/>
      <c r="AG240" s="85"/>
      <c r="AH240" s="152"/>
    </row>
    <row r="241" spans="1:34" s="118" customFormat="1" ht="14.4" customHeight="1" x14ac:dyDescent="0.3">
      <c r="A241" s="85"/>
      <c r="B241" s="85"/>
      <c r="C241" s="85"/>
      <c r="D241" s="85"/>
      <c r="E241" s="85"/>
      <c r="F241" s="85"/>
      <c r="G241" s="85"/>
      <c r="H241" s="85"/>
      <c r="I241" s="85"/>
      <c r="J241" s="85"/>
      <c r="K241" s="85"/>
      <c r="L241" s="101"/>
      <c r="M241" s="83"/>
      <c r="N241" s="83"/>
      <c r="O241" s="101"/>
      <c r="P241" s="101"/>
      <c r="Q241" s="83"/>
      <c r="R241"/>
      <c r="S241"/>
      <c r="T241" s="85"/>
      <c r="U241" s="85"/>
      <c r="V241" s="85"/>
      <c r="W241" s="85"/>
      <c r="X241" s="85"/>
      <c r="Y241" s="85"/>
      <c r="Z241" s="85"/>
      <c r="AA241" s="85"/>
      <c r="AB241" s="101"/>
      <c r="AC241" s="85"/>
      <c r="AD241" s="85"/>
      <c r="AE241" s="85"/>
      <c r="AF241" s="85"/>
      <c r="AG241" s="85"/>
      <c r="AH241" s="152"/>
    </row>
    <row r="242" spans="1:34" s="118" customFormat="1" ht="14.4" customHeight="1" x14ac:dyDescent="0.3">
      <c r="A242" s="85"/>
      <c r="B242" s="85"/>
      <c r="C242" s="85"/>
      <c r="D242" s="85"/>
      <c r="E242" s="85"/>
      <c r="F242" s="85"/>
      <c r="G242" s="85"/>
      <c r="H242" s="85"/>
      <c r="I242" s="85"/>
      <c r="J242" s="85"/>
      <c r="K242" s="85"/>
      <c r="L242" s="101"/>
      <c r="M242" s="83"/>
      <c r="N242" s="83"/>
      <c r="O242" s="101"/>
      <c r="P242" s="101"/>
      <c r="Q242" s="83"/>
      <c r="R242"/>
      <c r="S242"/>
      <c r="T242" s="85"/>
      <c r="U242" s="85"/>
      <c r="V242" s="85"/>
      <c r="W242" s="85"/>
      <c r="X242" s="85"/>
      <c r="Y242" s="85"/>
      <c r="Z242" s="85"/>
      <c r="AA242" s="85"/>
      <c r="AB242" s="101"/>
      <c r="AC242" s="85"/>
      <c r="AD242" s="85"/>
      <c r="AE242" s="85"/>
      <c r="AF242" s="85"/>
      <c r="AG242" s="85"/>
      <c r="AH242" s="152"/>
    </row>
    <row r="243" spans="1:34" s="118" customFormat="1" ht="14.4" customHeight="1" x14ac:dyDescent="0.3">
      <c r="A243" s="85"/>
      <c r="B243" s="85"/>
      <c r="C243" s="85"/>
      <c r="D243" s="85"/>
      <c r="E243" s="85"/>
      <c r="F243" s="85"/>
      <c r="G243" s="85"/>
      <c r="H243" s="85"/>
      <c r="I243" s="85"/>
      <c r="J243" s="85"/>
      <c r="K243" s="85"/>
      <c r="L243" s="101"/>
      <c r="M243" s="83"/>
      <c r="N243" s="83"/>
      <c r="O243" s="101"/>
      <c r="P243" s="101"/>
      <c r="Q243" s="83"/>
      <c r="R243"/>
      <c r="S243"/>
      <c r="T243" s="85"/>
      <c r="U243" s="85"/>
      <c r="V243" s="85"/>
      <c r="W243" s="85"/>
      <c r="X243" s="85"/>
      <c r="Y243" s="85"/>
      <c r="Z243" s="85"/>
      <c r="AA243" s="85"/>
      <c r="AB243" s="101"/>
      <c r="AC243" s="85"/>
      <c r="AD243" s="85"/>
      <c r="AE243" s="85"/>
      <c r="AF243" s="85"/>
      <c r="AG243" s="85"/>
      <c r="AH243" s="152"/>
    </row>
    <row r="244" spans="1:34" s="118" customFormat="1" ht="14.4" customHeight="1" x14ac:dyDescent="0.3">
      <c r="A244" s="85"/>
      <c r="B244" s="85"/>
      <c r="C244" s="85"/>
      <c r="D244" s="85"/>
      <c r="E244" s="85"/>
      <c r="F244" s="85"/>
      <c r="G244" s="85"/>
      <c r="H244" s="85"/>
      <c r="I244" s="85"/>
      <c r="J244" s="85"/>
      <c r="K244" s="85"/>
      <c r="L244" s="101"/>
      <c r="M244" s="83"/>
      <c r="N244" s="83"/>
      <c r="O244" s="101"/>
      <c r="P244" s="101"/>
      <c r="Q244" s="83"/>
      <c r="R244"/>
      <c r="S244"/>
      <c r="T244" s="85"/>
      <c r="U244" s="85"/>
      <c r="V244" s="85"/>
      <c r="W244" s="85"/>
      <c r="X244" s="85"/>
      <c r="Y244" s="85"/>
      <c r="Z244" s="85"/>
      <c r="AA244" s="85"/>
      <c r="AB244" s="101"/>
      <c r="AC244" s="85"/>
      <c r="AD244" s="85"/>
      <c r="AE244" s="85"/>
      <c r="AF244" s="85"/>
      <c r="AG244" s="85"/>
      <c r="AH244" s="152"/>
    </row>
    <row r="245" spans="1:34" s="118" customFormat="1" ht="14.4" customHeight="1" x14ac:dyDescent="0.3">
      <c r="A245" s="85"/>
      <c r="B245" s="85"/>
      <c r="C245" s="85"/>
      <c r="D245" s="85"/>
      <c r="E245" s="85"/>
      <c r="F245" s="85"/>
      <c r="G245" s="85"/>
      <c r="H245" s="85"/>
      <c r="I245" s="85"/>
      <c r="J245" s="85"/>
      <c r="K245" s="85"/>
      <c r="L245" s="101"/>
      <c r="M245" s="83"/>
      <c r="N245" s="83"/>
      <c r="O245" s="101"/>
      <c r="P245" s="101"/>
      <c r="Q245" s="83"/>
      <c r="R245"/>
      <c r="S245"/>
      <c r="T245" s="85"/>
      <c r="U245" s="85"/>
      <c r="V245" s="85"/>
      <c r="W245" s="85"/>
      <c r="X245" s="85"/>
      <c r="Y245" s="85"/>
      <c r="Z245" s="85"/>
      <c r="AA245" s="85"/>
      <c r="AB245" s="101"/>
      <c r="AC245" s="85"/>
      <c r="AD245" s="85"/>
      <c r="AE245" s="85"/>
      <c r="AF245" s="85"/>
      <c r="AG245" s="85"/>
      <c r="AH245" s="152"/>
    </row>
    <row r="246" spans="1:34" s="118" customFormat="1" ht="14.4" customHeight="1" x14ac:dyDescent="0.3">
      <c r="A246" s="85"/>
      <c r="B246" s="85"/>
      <c r="C246" s="85"/>
      <c r="D246" s="85"/>
      <c r="E246" s="85"/>
      <c r="F246" s="85"/>
      <c r="G246" s="85"/>
      <c r="H246" s="85"/>
      <c r="I246" s="85"/>
      <c r="J246" s="85"/>
      <c r="K246" s="85"/>
      <c r="L246" s="101"/>
      <c r="M246" s="83"/>
      <c r="N246" s="83"/>
      <c r="O246" s="101"/>
      <c r="P246" s="101"/>
      <c r="Q246" s="83"/>
      <c r="R246"/>
      <c r="S246"/>
      <c r="T246" s="85"/>
      <c r="U246" s="85"/>
      <c r="V246" s="85"/>
      <c r="W246" s="85"/>
      <c r="X246" s="85"/>
      <c r="Y246" s="85"/>
      <c r="Z246" s="85"/>
      <c r="AA246" s="85"/>
      <c r="AB246" s="101"/>
      <c r="AC246" s="85"/>
      <c r="AD246" s="85"/>
      <c r="AE246" s="85"/>
      <c r="AF246" s="85"/>
      <c r="AG246" s="85"/>
      <c r="AH246" s="152"/>
    </row>
    <row r="247" spans="1:34" s="118" customFormat="1" ht="14.4" customHeight="1" x14ac:dyDescent="0.3">
      <c r="A247" s="85"/>
      <c r="B247" s="85"/>
      <c r="C247" s="85"/>
      <c r="D247" s="85"/>
      <c r="E247" s="85"/>
      <c r="F247" s="85"/>
      <c r="G247" s="85"/>
      <c r="H247" s="85"/>
      <c r="I247" s="85"/>
      <c r="J247" s="85"/>
      <c r="K247" s="85"/>
      <c r="L247" s="101"/>
      <c r="M247" s="83"/>
      <c r="N247" s="83"/>
      <c r="O247" s="101"/>
      <c r="P247" s="101"/>
      <c r="Q247" s="83"/>
      <c r="R247"/>
      <c r="S247"/>
      <c r="T247" s="85"/>
      <c r="U247" s="85"/>
      <c r="V247" s="85"/>
      <c r="W247" s="85"/>
      <c r="X247" s="85"/>
      <c r="Y247" s="85"/>
      <c r="Z247" s="85"/>
      <c r="AA247" s="85"/>
      <c r="AB247" s="101"/>
      <c r="AC247" s="85"/>
      <c r="AD247" s="85"/>
      <c r="AE247" s="85"/>
      <c r="AF247" s="85"/>
      <c r="AG247" s="85"/>
      <c r="AH247" s="152"/>
    </row>
    <row r="248" spans="1:34" s="118" customFormat="1" ht="14.4" customHeight="1" x14ac:dyDescent="0.3">
      <c r="A248" s="85"/>
      <c r="B248" s="85"/>
      <c r="C248" s="85"/>
      <c r="D248" s="85"/>
      <c r="E248" s="85"/>
      <c r="F248" s="85"/>
      <c r="G248" s="85"/>
      <c r="H248" s="85"/>
      <c r="I248" s="85"/>
      <c r="J248" s="85"/>
      <c r="K248" s="85"/>
      <c r="L248" s="101"/>
      <c r="M248" s="83"/>
      <c r="N248" s="83"/>
      <c r="O248" s="101"/>
      <c r="P248" s="101"/>
      <c r="Q248" s="83"/>
      <c r="R248"/>
      <c r="S248"/>
      <c r="T248" s="85"/>
      <c r="U248" s="85"/>
      <c r="V248" s="85"/>
      <c r="W248" s="85"/>
      <c r="X248" s="85"/>
      <c r="Y248" s="85"/>
      <c r="Z248" s="85"/>
      <c r="AA248" s="85"/>
      <c r="AB248" s="101"/>
      <c r="AC248" s="85"/>
      <c r="AD248" s="85"/>
      <c r="AE248" s="85"/>
      <c r="AF248" s="85"/>
      <c r="AG248" s="85"/>
      <c r="AH248" s="152"/>
    </row>
    <row r="249" spans="1:34" s="118" customFormat="1" ht="14.4" customHeight="1" x14ac:dyDescent="0.3">
      <c r="A249" s="85"/>
      <c r="B249" s="85"/>
      <c r="C249" s="85"/>
      <c r="D249" s="85"/>
      <c r="E249" s="85"/>
      <c r="F249" s="85"/>
      <c r="G249" s="85"/>
      <c r="H249" s="85"/>
      <c r="I249" s="85"/>
      <c r="J249" s="85"/>
      <c r="K249" s="85"/>
      <c r="L249" s="101"/>
      <c r="M249" s="83"/>
      <c r="N249" s="83"/>
      <c r="O249" s="101"/>
      <c r="P249" s="101"/>
      <c r="Q249" s="83"/>
      <c r="R249"/>
      <c r="S249"/>
      <c r="T249" s="85"/>
      <c r="U249" s="85"/>
      <c r="V249" s="85"/>
      <c r="W249" s="85"/>
      <c r="X249" s="85"/>
      <c r="Y249" s="85"/>
      <c r="Z249" s="85"/>
      <c r="AA249" s="85"/>
      <c r="AB249" s="101"/>
      <c r="AC249" s="85"/>
      <c r="AD249" s="85"/>
      <c r="AE249" s="85"/>
      <c r="AF249" s="85"/>
      <c r="AG249" s="85"/>
      <c r="AH249" s="152"/>
    </row>
    <row r="250" spans="1:34" s="118" customFormat="1" ht="14.4" customHeight="1" x14ac:dyDescent="0.3">
      <c r="A250" s="85"/>
      <c r="B250" s="85"/>
      <c r="C250" s="85"/>
      <c r="D250" s="85"/>
      <c r="E250" s="85"/>
      <c r="F250" s="85"/>
      <c r="G250" s="85"/>
      <c r="H250" s="85"/>
      <c r="I250" s="85"/>
      <c r="J250" s="85"/>
      <c r="K250" s="85"/>
      <c r="L250" s="101"/>
      <c r="M250" s="83"/>
      <c r="N250" s="83"/>
      <c r="O250" s="101"/>
      <c r="P250" s="101"/>
      <c r="Q250" s="83"/>
      <c r="R250"/>
      <c r="S250"/>
      <c r="T250" s="85"/>
      <c r="U250" s="85"/>
      <c r="V250" s="85"/>
      <c r="W250" s="85"/>
      <c r="X250" s="85"/>
      <c r="Y250" s="85"/>
      <c r="Z250" s="85"/>
      <c r="AA250" s="85"/>
      <c r="AB250" s="101"/>
      <c r="AC250" s="85"/>
      <c r="AD250" s="85"/>
      <c r="AE250" s="85"/>
      <c r="AF250" s="85"/>
      <c r="AG250" s="85"/>
      <c r="AH250" s="152"/>
    </row>
    <row r="251" spans="1:34" s="118" customFormat="1" ht="14.4" customHeight="1" x14ac:dyDescent="0.3">
      <c r="A251" s="85"/>
      <c r="B251" s="85"/>
      <c r="C251" s="85"/>
      <c r="D251" s="85"/>
      <c r="E251" s="85"/>
      <c r="F251" s="85"/>
      <c r="G251" s="85"/>
      <c r="H251" s="85"/>
      <c r="I251" s="85"/>
      <c r="J251" s="85"/>
      <c r="K251" s="85"/>
      <c r="L251" s="101"/>
      <c r="M251" s="83"/>
      <c r="N251" s="83"/>
      <c r="O251" s="101"/>
      <c r="P251" s="101"/>
      <c r="Q251" s="83"/>
      <c r="R251"/>
      <c r="S251"/>
      <c r="T251" s="85"/>
      <c r="U251" s="85"/>
      <c r="V251" s="85"/>
      <c r="W251" s="85"/>
      <c r="X251" s="85"/>
      <c r="Y251" s="85"/>
      <c r="Z251" s="85"/>
      <c r="AA251" s="85"/>
      <c r="AB251" s="101"/>
      <c r="AC251" s="85"/>
      <c r="AD251" s="85"/>
      <c r="AE251" s="85"/>
      <c r="AF251" s="85"/>
      <c r="AG251" s="85"/>
      <c r="AH251" s="152"/>
    </row>
    <row r="252" spans="1:34" s="118" customFormat="1" ht="14.4" customHeight="1" x14ac:dyDescent="0.3">
      <c r="A252" s="85"/>
      <c r="B252" s="85"/>
      <c r="C252" s="85"/>
      <c r="D252" s="85"/>
      <c r="E252" s="85"/>
      <c r="F252" s="85"/>
      <c r="G252" s="85"/>
      <c r="H252" s="85"/>
      <c r="I252" s="85"/>
      <c r="J252" s="85"/>
      <c r="K252" s="85"/>
      <c r="L252" s="101"/>
      <c r="M252" s="83"/>
      <c r="N252" s="83"/>
      <c r="O252" s="101"/>
      <c r="P252" s="101"/>
      <c r="Q252" s="83"/>
      <c r="R252"/>
      <c r="S252"/>
      <c r="T252" s="85"/>
      <c r="U252" s="85"/>
      <c r="V252" s="85"/>
      <c r="W252" s="85"/>
      <c r="X252" s="85"/>
      <c r="Y252" s="85"/>
      <c r="Z252" s="85"/>
      <c r="AA252" s="85"/>
      <c r="AB252" s="101"/>
      <c r="AC252" s="85"/>
      <c r="AD252" s="85"/>
      <c r="AE252" s="85"/>
      <c r="AF252" s="85"/>
      <c r="AG252" s="85"/>
      <c r="AH252" s="152"/>
    </row>
    <row r="253" spans="1:34" s="118" customFormat="1" ht="14.4" customHeight="1" x14ac:dyDescent="0.3">
      <c r="A253" s="85"/>
      <c r="B253" s="85"/>
      <c r="C253" s="85"/>
      <c r="D253" s="85"/>
      <c r="E253" s="85"/>
      <c r="F253" s="85"/>
      <c r="G253" s="85"/>
      <c r="H253" s="85"/>
      <c r="I253" s="85"/>
      <c r="J253" s="85"/>
      <c r="K253" s="85"/>
      <c r="L253" s="101"/>
      <c r="M253" s="83"/>
      <c r="N253" s="83"/>
      <c r="O253" s="101"/>
      <c r="P253" s="101"/>
      <c r="Q253" s="83"/>
      <c r="R253"/>
      <c r="S253"/>
      <c r="T253" s="85"/>
      <c r="U253" s="85"/>
      <c r="V253" s="85"/>
      <c r="W253" s="85"/>
      <c r="X253" s="85"/>
      <c r="Y253" s="85"/>
      <c r="Z253" s="85"/>
      <c r="AA253" s="85"/>
      <c r="AB253" s="101"/>
      <c r="AC253" s="85"/>
      <c r="AD253" s="85"/>
      <c r="AE253" s="85"/>
      <c r="AF253" s="85"/>
      <c r="AG253" s="85"/>
      <c r="AH253" s="152"/>
    </row>
    <row r="254" spans="1:34" s="118" customFormat="1" ht="14.4" customHeight="1" x14ac:dyDescent="0.3">
      <c r="A254" s="85"/>
      <c r="B254" s="85"/>
      <c r="C254" s="85"/>
      <c r="D254" s="85"/>
      <c r="E254" s="85"/>
      <c r="F254" s="85"/>
      <c r="G254" s="85"/>
      <c r="H254" s="85"/>
      <c r="I254" s="85"/>
      <c r="J254" s="85"/>
      <c r="K254" s="85"/>
      <c r="L254" s="101"/>
      <c r="M254" s="83"/>
      <c r="N254" s="83"/>
      <c r="O254" s="101"/>
      <c r="P254" s="101"/>
      <c r="Q254" s="83"/>
      <c r="R254"/>
      <c r="S254"/>
      <c r="T254" s="85"/>
      <c r="U254" s="85"/>
      <c r="V254" s="85"/>
      <c r="W254" s="85"/>
      <c r="X254" s="85"/>
      <c r="Y254" s="85"/>
      <c r="Z254" s="85"/>
      <c r="AA254" s="85"/>
      <c r="AB254" s="101"/>
      <c r="AC254" s="85"/>
      <c r="AD254" s="85"/>
      <c r="AE254" s="85"/>
      <c r="AF254" s="85"/>
      <c r="AG254" s="85"/>
      <c r="AH254" s="152"/>
    </row>
    <row r="255" spans="1:34" s="118" customFormat="1" ht="14.4" customHeight="1" x14ac:dyDescent="0.3">
      <c r="A255" s="85"/>
      <c r="B255" s="85"/>
      <c r="C255" s="85"/>
      <c r="D255" s="85"/>
      <c r="E255" s="85"/>
      <c r="F255" s="85"/>
      <c r="G255" s="85"/>
      <c r="H255" s="85"/>
      <c r="I255" s="85"/>
      <c r="J255" s="85"/>
      <c r="K255" s="85"/>
      <c r="L255" s="101"/>
      <c r="M255" s="83"/>
      <c r="N255" s="83"/>
      <c r="O255" s="101"/>
      <c r="P255" s="101"/>
      <c r="Q255" s="83"/>
      <c r="R255"/>
      <c r="S255"/>
      <c r="T255" s="85"/>
      <c r="U255" s="85"/>
      <c r="V255" s="85"/>
      <c r="W255" s="85"/>
      <c r="X255" s="85"/>
      <c r="Y255" s="85"/>
      <c r="Z255" s="85"/>
      <c r="AA255" s="85"/>
      <c r="AB255" s="101"/>
      <c r="AC255" s="85"/>
      <c r="AD255" s="85"/>
      <c r="AE255" s="85"/>
      <c r="AF255" s="85"/>
      <c r="AG255" s="85"/>
      <c r="AH255" s="152"/>
    </row>
    <row r="256" spans="1:34" s="118" customFormat="1" ht="14.4" customHeight="1" x14ac:dyDescent="0.3">
      <c r="A256" s="85"/>
      <c r="B256" s="85"/>
      <c r="C256" s="85"/>
      <c r="D256" s="85"/>
      <c r="E256" s="85"/>
      <c r="F256" s="85"/>
      <c r="G256" s="85"/>
      <c r="H256" s="85"/>
      <c r="I256" s="85"/>
      <c r="J256" s="85"/>
      <c r="K256" s="85"/>
      <c r="L256" s="101"/>
      <c r="M256" s="83"/>
      <c r="N256" s="83"/>
      <c r="O256" s="101"/>
      <c r="P256" s="101"/>
      <c r="Q256" s="83"/>
      <c r="R256"/>
      <c r="S256"/>
      <c r="T256" s="85"/>
      <c r="U256" s="85"/>
      <c r="V256" s="85"/>
      <c r="W256" s="85"/>
      <c r="X256" s="85"/>
      <c r="Y256" s="85"/>
      <c r="Z256" s="85"/>
      <c r="AA256" s="85"/>
      <c r="AB256" s="101"/>
      <c r="AC256" s="85"/>
      <c r="AD256" s="85"/>
      <c r="AE256" s="85"/>
      <c r="AF256" s="85"/>
      <c r="AG256" s="85"/>
      <c r="AH256" s="152"/>
    </row>
    <row r="257" spans="1:34" s="118" customFormat="1" ht="14.4" customHeight="1" x14ac:dyDescent="0.3">
      <c r="A257" s="85"/>
      <c r="B257" s="85"/>
      <c r="C257" s="85"/>
      <c r="D257" s="85"/>
      <c r="E257" s="85"/>
      <c r="F257" s="85"/>
      <c r="G257" s="85"/>
      <c r="H257" s="85"/>
      <c r="I257" s="85"/>
      <c r="J257" s="85"/>
      <c r="K257" s="85"/>
      <c r="L257" s="101"/>
      <c r="M257" s="83"/>
      <c r="N257" s="83"/>
      <c r="O257" s="101"/>
      <c r="P257" s="101"/>
      <c r="Q257" s="83"/>
      <c r="R257"/>
      <c r="S257"/>
      <c r="T257" s="85"/>
      <c r="U257" s="85"/>
      <c r="V257" s="85"/>
      <c r="W257" s="85"/>
      <c r="X257" s="85"/>
      <c r="Y257" s="85"/>
      <c r="Z257" s="85"/>
      <c r="AA257" s="85"/>
      <c r="AB257" s="101"/>
      <c r="AC257" s="85"/>
      <c r="AD257" s="85"/>
      <c r="AE257" s="85"/>
      <c r="AF257" s="85"/>
      <c r="AG257" s="85"/>
      <c r="AH257" s="152"/>
    </row>
    <row r="258" spans="1:34" s="118" customFormat="1" ht="14.4" customHeight="1" x14ac:dyDescent="0.3">
      <c r="A258" s="85"/>
      <c r="B258" s="85"/>
      <c r="C258" s="85"/>
      <c r="D258" s="85"/>
      <c r="E258" s="85"/>
      <c r="F258" s="85"/>
      <c r="G258" s="85"/>
      <c r="H258" s="85"/>
      <c r="I258" s="85"/>
      <c r="J258" s="85"/>
      <c r="K258" s="85"/>
      <c r="L258" s="101"/>
      <c r="M258" s="83"/>
      <c r="N258" s="83"/>
      <c r="O258" s="101"/>
      <c r="P258" s="101"/>
      <c r="Q258" s="83"/>
      <c r="R258"/>
      <c r="S258"/>
      <c r="T258" s="85"/>
      <c r="U258" s="85"/>
      <c r="V258" s="85"/>
      <c r="W258" s="85"/>
      <c r="X258" s="85"/>
      <c r="Y258" s="85"/>
      <c r="Z258" s="85"/>
      <c r="AA258" s="85"/>
      <c r="AB258" s="101"/>
      <c r="AC258" s="85"/>
      <c r="AD258" s="85"/>
      <c r="AE258" s="85"/>
      <c r="AF258" s="85"/>
      <c r="AG258" s="85"/>
      <c r="AH258" s="152"/>
    </row>
    <row r="259" spans="1:34" s="118" customFormat="1" ht="14.4" customHeight="1" x14ac:dyDescent="0.3">
      <c r="A259" s="85"/>
      <c r="B259" s="85"/>
      <c r="C259" s="85"/>
      <c r="D259" s="85"/>
      <c r="E259" s="85"/>
      <c r="F259" s="85"/>
      <c r="G259" s="85"/>
      <c r="H259" s="85"/>
      <c r="I259" s="85"/>
      <c r="J259" s="85"/>
      <c r="K259" s="85"/>
      <c r="L259" s="101"/>
      <c r="M259" s="83"/>
      <c r="N259" s="83"/>
      <c r="O259" s="101"/>
      <c r="P259" s="101"/>
      <c r="Q259" s="83"/>
      <c r="R259"/>
      <c r="S259"/>
      <c r="T259" s="85"/>
      <c r="U259" s="85"/>
      <c r="V259" s="85"/>
      <c r="W259" s="85"/>
      <c r="X259" s="85"/>
      <c r="Y259" s="85"/>
      <c r="Z259" s="85"/>
      <c r="AA259" s="85"/>
      <c r="AB259" s="101"/>
      <c r="AC259" s="85"/>
      <c r="AD259" s="85"/>
      <c r="AE259" s="85"/>
      <c r="AF259" s="85"/>
      <c r="AG259" s="85"/>
      <c r="AH259" s="152"/>
    </row>
    <row r="260" spans="1:34" s="118" customFormat="1" ht="14.4" customHeight="1" x14ac:dyDescent="0.3">
      <c r="A260" s="85"/>
      <c r="B260" s="85"/>
      <c r="C260" s="85"/>
      <c r="D260" s="85"/>
      <c r="E260" s="85"/>
      <c r="F260" s="85"/>
      <c r="G260" s="85"/>
      <c r="H260" s="85"/>
      <c r="I260" s="85"/>
      <c r="J260" s="85"/>
      <c r="K260" s="85"/>
      <c r="L260" s="101"/>
      <c r="M260" s="83"/>
      <c r="N260" s="83"/>
      <c r="O260" s="101"/>
      <c r="P260" s="101"/>
      <c r="Q260" s="83"/>
      <c r="R260"/>
      <c r="S260"/>
      <c r="T260" s="85"/>
      <c r="U260" s="85"/>
      <c r="V260" s="85"/>
      <c r="W260" s="85"/>
      <c r="X260" s="85"/>
      <c r="Y260" s="85"/>
      <c r="Z260" s="85"/>
      <c r="AA260" s="85"/>
      <c r="AB260" s="101"/>
      <c r="AC260" s="85"/>
      <c r="AD260" s="85"/>
      <c r="AE260" s="85"/>
      <c r="AF260" s="85"/>
      <c r="AG260" s="85"/>
      <c r="AH260" s="152"/>
    </row>
    <row r="261" spans="1:34" s="118" customFormat="1" ht="14.4" customHeight="1" x14ac:dyDescent="0.3">
      <c r="A261" s="85"/>
      <c r="B261" s="85"/>
      <c r="C261" s="85"/>
      <c r="D261" s="85"/>
      <c r="E261" s="85"/>
      <c r="F261" s="85"/>
      <c r="G261" s="85"/>
      <c r="H261" s="85"/>
      <c r="I261" s="85"/>
      <c r="J261" s="85"/>
      <c r="K261" s="85"/>
      <c r="L261" s="101"/>
      <c r="M261" s="83"/>
      <c r="N261" s="83"/>
      <c r="O261" s="101"/>
      <c r="P261" s="101"/>
      <c r="Q261" s="83"/>
      <c r="R261"/>
      <c r="S261"/>
      <c r="T261" s="85"/>
      <c r="U261" s="85"/>
      <c r="V261" s="85"/>
      <c r="W261" s="85"/>
      <c r="X261" s="85"/>
      <c r="Y261" s="85"/>
      <c r="Z261" s="85"/>
      <c r="AA261" s="85"/>
      <c r="AB261" s="101"/>
      <c r="AC261" s="85"/>
      <c r="AD261" s="85"/>
      <c r="AE261" s="85"/>
      <c r="AF261" s="85"/>
      <c r="AG261" s="85"/>
      <c r="AH261" s="152"/>
    </row>
    <row r="262" spans="1:34" s="118" customFormat="1" ht="14.4" customHeight="1" x14ac:dyDescent="0.3">
      <c r="A262" s="85"/>
      <c r="B262" s="85"/>
      <c r="C262" s="85"/>
      <c r="D262" s="85"/>
      <c r="E262" s="85"/>
      <c r="F262" s="85"/>
      <c r="G262" s="85"/>
      <c r="H262" s="85"/>
      <c r="I262" s="85"/>
      <c r="J262" s="85"/>
      <c r="K262" s="85"/>
      <c r="L262" s="101"/>
      <c r="M262" s="83"/>
      <c r="N262" s="83"/>
      <c r="O262" s="101"/>
      <c r="P262" s="101"/>
      <c r="Q262" s="83"/>
      <c r="R262"/>
      <c r="S262"/>
      <c r="T262" s="85"/>
      <c r="U262" s="85"/>
      <c r="V262" s="85"/>
      <c r="W262" s="85"/>
      <c r="X262" s="85"/>
      <c r="Y262" s="85"/>
      <c r="Z262" s="85"/>
      <c r="AA262" s="85"/>
      <c r="AB262" s="101"/>
      <c r="AC262" s="85"/>
      <c r="AD262" s="85"/>
      <c r="AE262" s="85"/>
      <c r="AF262" s="85"/>
      <c r="AG262" s="85"/>
      <c r="AH262" s="152"/>
    </row>
    <row r="263" spans="1:34" s="118" customFormat="1" ht="14.4" customHeight="1" x14ac:dyDescent="0.3">
      <c r="A263" s="85"/>
      <c r="B263" s="85"/>
      <c r="C263" s="85"/>
      <c r="D263" s="85"/>
      <c r="E263" s="85"/>
      <c r="F263" s="85"/>
      <c r="G263" s="85"/>
      <c r="H263" s="85"/>
      <c r="I263" s="85"/>
      <c r="J263" s="85"/>
      <c r="K263" s="85"/>
      <c r="L263" s="101"/>
      <c r="M263" s="83"/>
      <c r="N263" s="83"/>
      <c r="O263" s="101"/>
      <c r="P263" s="101"/>
      <c r="Q263" s="83"/>
      <c r="R263"/>
      <c r="S263"/>
      <c r="T263" s="85"/>
      <c r="U263" s="85"/>
      <c r="V263" s="85"/>
      <c r="W263" s="85"/>
      <c r="X263" s="85"/>
      <c r="Y263" s="85"/>
      <c r="Z263" s="85"/>
      <c r="AA263" s="85"/>
      <c r="AB263" s="101"/>
      <c r="AC263" s="85"/>
      <c r="AD263" s="85"/>
      <c r="AE263" s="85"/>
      <c r="AF263" s="85"/>
      <c r="AG263" s="85"/>
      <c r="AH263" s="152"/>
    </row>
    <row r="264" spans="1:34" s="118" customFormat="1" ht="14.4" customHeight="1" x14ac:dyDescent="0.3">
      <c r="A264" s="85"/>
      <c r="B264" s="85"/>
      <c r="C264" s="85"/>
      <c r="D264" s="85"/>
      <c r="E264" s="85"/>
      <c r="F264" s="85"/>
      <c r="G264" s="85"/>
      <c r="H264" s="85"/>
      <c r="I264" s="85"/>
      <c r="J264" s="85"/>
      <c r="K264" s="85"/>
      <c r="L264" s="101"/>
      <c r="M264" s="83"/>
      <c r="N264" s="83"/>
      <c r="O264" s="101"/>
      <c r="P264" s="101"/>
      <c r="Q264" s="83"/>
      <c r="R264"/>
      <c r="S264"/>
      <c r="T264" s="85"/>
      <c r="U264" s="85"/>
      <c r="V264" s="85"/>
      <c r="W264" s="85"/>
      <c r="X264" s="85"/>
      <c r="Y264" s="85"/>
      <c r="Z264" s="85"/>
      <c r="AA264" s="85"/>
      <c r="AB264" s="101"/>
      <c r="AC264" s="85"/>
      <c r="AD264" s="85"/>
      <c r="AE264" s="85"/>
      <c r="AF264" s="85"/>
      <c r="AG264" s="85"/>
      <c r="AH264" s="152"/>
    </row>
    <row r="265" spans="1:34" s="118" customFormat="1" ht="14.4" customHeight="1" x14ac:dyDescent="0.3">
      <c r="A265" s="85"/>
      <c r="B265" s="85"/>
      <c r="C265" s="85"/>
      <c r="D265" s="85"/>
      <c r="E265" s="85"/>
      <c r="F265" s="85"/>
      <c r="G265" s="85"/>
      <c r="H265" s="85"/>
      <c r="I265" s="85"/>
      <c r="J265" s="85"/>
      <c r="K265" s="85"/>
      <c r="L265" s="101"/>
      <c r="M265" s="83"/>
      <c r="N265" s="83"/>
      <c r="O265" s="101"/>
      <c r="P265" s="101"/>
      <c r="Q265" s="83"/>
      <c r="R265"/>
      <c r="S265"/>
      <c r="T265" s="85"/>
      <c r="U265" s="85"/>
      <c r="V265" s="85"/>
      <c r="W265" s="85"/>
      <c r="X265" s="85"/>
      <c r="Y265" s="85"/>
      <c r="Z265" s="85"/>
      <c r="AA265" s="85"/>
      <c r="AB265" s="101"/>
      <c r="AC265" s="85"/>
      <c r="AD265" s="85"/>
      <c r="AE265" s="85"/>
      <c r="AF265" s="85"/>
      <c r="AG265" s="85"/>
      <c r="AH265" s="152"/>
    </row>
    <row r="266" spans="1:34" s="118" customFormat="1" ht="14.4" customHeight="1" x14ac:dyDescent="0.3">
      <c r="A266" s="85"/>
      <c r="B266" s="85"/>
      <c r="C266" s="85"/>
      <c r="D266" s="85"/>
      <c r="E266" s="85"/>
      <c r="F266" s="85"/>
      <c r="G266" s="85"/>
      <c r="H266" s="85"/>
      <c r="I266" s="85"/>
      <c r="J266" s="85"/>
      <c r="K266" s="85"/>
      <c r="L266" s="101"/>
      <c r="M266" s="83"/>
      <c r="N266" s="83"/>
      <c r="O266" s="101"/>
      <c r="P266" s="101"/>
      <c r="Q266" s="83"/>
      <c r="R266"/>
      <c r="S266"/>
      <c r="T266" s="85"/>
      <c r="U266" s="85"/>
      <c r="V266" s="85"/>
      <c r="W266" s="85"/>
      <c r="X266" s="85"/>
      <c r="Y266" s="85"/>
      <c r="Z266" s="85"/>
      <c r="AA266" s="85"/>
      <c r="AB266" s="101"/>
      <c r="AC266" s="85"/>
      <c r="AD266" s="85"/>
      <c r="AE266" s="85"/>
      <c r="AF266" s="85"/>
      <c r="AG266" s="85"/>
      <c r="AH266" s="152"/>
    </row>
    <row r="267" spans="1:34" s="118" customFormat="1" ht="14.4" customHeight="1" x14ac:dyDescent="0.3">
      <c r="A267" s="85"/>
      <c r="B267" s="85"/>
      <c r="C267" s="85"/>
      <c r="D267" s="85"/>
      <c r="E267" s="85"/>
      <c r="F267" s="85"/>
      <c r="G267" s="85"/>
      <c r="H267" s="85"/>
      <c r="I267" s="85"/>
      <c r="J267" s="85"/>
      <c r="K267" s="85"/>
      <c r="L267" s="101"/>
      <c r="M267" s="83"/>
      <c r="N267" s="83"/>
      <c r="O267" s="101"/>
      <c r="P267" s="101"/>
      <c r="Q267" s="83"/>
      <c r="R267"/>
      <c r="S267"/>
      <c r="T267" s="85"/>
      <c r="U267" s="85"/>
      <c r="V267" s="85"/>
      <c r="W267" s="85"/>
      <c r="X267" s="85"/>
      <c r="Y267" s="85"/>
      <c r="Z267" s="85"/>
      <c r="AA267" s="85"/>
      <c r="AB267" s="101"/>
      <c r="AC267" s="85"/>
      <c r="AD267" s="85"/>
      <c r="AE267" s="85"/>
      <c r="AF267" s="85"/>
      <c r="AG267" s="85"/>
      <c r="AH267" s="152"/>
    </row>
    <row r="268" spans="1:34" s="118" customFormat="1" ht="14.4" customHeight="1" x14ac:dyDescent="0.3">
      <c r="A268" s="85"/>
      <c r="B268" s="85"/>
      <c r="C268" s="85"/>
      <c r="D268" s="85"/>
      <c r="E268" s="85"/>
      <c r="F268" s="85"/>
      <c r="G268" s="85"/>
      <c r="H268" s="85"/>
      <c r="I268" s="85"/>
      <c r="J268" s="85"/>
      <c r="K268" s="85"/>
      <c r="L268" s="101"/>
      <c r="M268" s="83"/>
      <c r="N268" s="83"/>
      <c r="O268" s="101"/>
      <c r="P268" s="101"/>
      <c r="Q268" s="83"/>
      <c r="R268"/>
      <c r="S268"/>
      <c r="T268" s="85"/>
      <c r="U268" s="85"/>
      <c r="V268" s="85"/>
      <c r="W268" s="85"/>
      <c r="X268" s="85"/>
      <c r="Y268" s="85"/>
      <c r="Z268" s="85"/>
      <c r="AA268" s="85"/>
      <c r="AB268" s="101"/>
      <c r="AC268" s="85"/>
      <c r="AD268" s="85"/>
      <c r="AE268" s="85"/>
      <c r="AF268" s="85"/>
      <c r="AG268" s="85"/>
      <c r="AH268" s="152"/>
    </row>
    <row r="269" spans="1:34" s="118" customFormat="1" ht="14.4" customHeight="1" x14ac:dyDescent="0.3">
      <c r="A269" s="85"/>
      <c r="B269" s="85"/>
      <c r="C269" s="85"/>
      <c r="D269" s="85"/>
      <c r="E269" s="85"/>
      <c r="F269" s="85"/>
      <c r="G269" s="85"/>
      <c r="H269" s="85"/>
      <c r="I269" s="85"/>
      <c r="J269" s="85"/>
      <c r="K269" s="85"/>
      <c r="L269" s="101"/>
      <c r="M269" s="83"/>
      <c r="N269" s="83"/>
      <c r="O269" s="101"/>
      <c r="P269" s="101"/>
      <c r="Q269" s="83"/>
      <c r="R269"/>
      <c r="S269"/>
      <c r="T269" s="85"/>
      <c r="U269" s="85"/>
      <c r="V269" s="85"/>
      <c r="W269" s="85"/>
      <c r="X269" s="85"/>
      <c r="Y269" s="85"/>
      <c r="Z269" s="85"/>
      <c r="AA269" s="85"/>
      <c r="AB269" s="101"/>
      <c r="AC269" s="85"/>
      <c r="AD269" s="85"/>
      <c r="AE269" s="85"/>
      <c r="AF269" s="85"/>
      <c r="AG269" s="85"/>
      <c r="AH269" s="152"/>
    </row>
    <row r="270" spans="1:34" s="118" customFormat="1" ht="14.4" customHeight="1" x14ac:dyDescent="0.3">
      <c r="A270" s="85"/>
      <c r="B270" s="85"/>
      <c r="C270" s="85"/>
      <c r="D270" s="85"/>
      <c r="E270" s="85"/>
      <c r="F270" s="85"/>
      <c r="G270" s="85"/>
      <c r="H270" s="85"/>
      <c r="I270" s="85"/>
      <c r="J270" s="85"/>
      <c r="K270" s="85"/>
      <c r="L270" s="101"/>
      <c r="M270" s="83"/>
      <c r="N270" s="83"/>
      <c r="O270" s="101"/>
      <c r="P270" s="101"/>
      <c r="Q270" s="83"/>
      <c r="R270"/>
      <c r="S270"/>
      <c r="T270" s="85"/>
      <c r="U270" s="85"/>
      <c r="V270" s="85"/>
      <c r="W270" s="85"/>
      <c r="X270" s="85"/>
      <c r="Y270" s="85"/>
      <c r="Z270" s="85"/>
      <c r="AA270" s="85"/>
      <c r="AB270" s="101"/>
      <c r="AC270" s="85"/>
      <c r="AD270" s="85"/>
      <c r="AE270" s="85"/>
      <c r="AF270" s="85"/>
      <c r="AG270" s="85"/>
      <c r="AH270" s="152"/>
    </row>
    <row r="271" spans="1:34" s="118" customFormat="1" ht="14.4" customHeight="1" x14ac:dyDescent="0.3">
      <c r="A271" s="85"/>
      <c r="B271" s="85"/>
      <c r="C271" s="85"/>
      <c r="D271" s="85"/>
      <c r="E271" s="85"/>
      <c r="F271" s="85"/>
      <c r="G271" s="85"/>
      <c r="H271" s="85"/>
      <c r="I271" s="85"/>
      <c r="J271" s="85"/>
      <c r="K271" s="85"/>
      <c r="L271" s="101"/>
      <c r="M271" s="83"/>
      <c r="N271" s="83"/>
      <c r="O271" s="101"/>
      <c r="P271" s="101"/>
      <c r="Q271" s="83"/>
      <c r="R271"/>
      <c r="S271"/>
      <c r="T271" s="85"/>
      <c r="U271" s="85"/>
      <c r="V271" s="85"/>
      <c r="W271" s="85"/>
      <c r="X271" s="85"/>
      <c r="Y271" s="85"/>
      <c r="Z271" s="85"/>
      <c r="AA271" s="85"/>
      <c r="AB271" s="101"/>
      <c r="AC271" s="85"/>
      <c r="AD271" s="85"/>
      <c r="AE271" s="85"/>
      <c r="AF271" s="85"/>
      <c r="AG271" s="85"/>
      <c r="AH271" s="152"/>
    </row>
    <row r="272" spans="1:34" s="118" customFormat="1" ht="14.4" customHeight="1" x14ac:dyDescent="0.3">
      <c r="A272" s="85"/>
      <c r="B272" s="85"/>
      <c r="C272" s="85"/>
      <c r="D272" s="85"/>
      <c r="E272" s="85"/>
      <c r="F272" s="85"/>
      <c r="G272" s="85"/>
      <c r="H272" s="85"/>
      <c r="I272" s="85"/>
      <c r="J272" s="85"/>
      <c r="K272" s="85"/>
      <c r="L272" s="101"/>
      <c r="M272" s="83"/>
      <c r="N272" s="83"/>
      <c r="O272" s="101"/>
      <c r="P272" s="101"/>
      <c r="Q272" s="83"/>
      <c r="R272"/>
      <c r="S272"/>
      <c r="T272" s="85"/>
      <c r="U272" s="85"/>
      <c r="V272" s="85"/>
      <c r="W272" s="85"/>
      <c r="X272" s="85"/>
      <c r="Y272" s="85"/>
      <c r="Z272" s="85"/>
      <c r="AA272" s="85"/>
      <c r="AB272" s="101"/>
      <c r="AC272" s="85"/>
      <c r="AD272" s="85"/>
      <c r="AE272" s="85"/>
      <c r="AF272" s="85"/>
      <c r="AG272" s="85"/>
      <c r="AH272" s="152"/>
    </row>
    <row r="273" spans="1:34" s="118" customFormat="1" ht="14.4" customHeight="1" x14ac:dyDescent="0.3">
      <c r="A273" s="85"/>
      <c r="B273" s="85"/>
      <c r="C273" s="85"/>
      <c r="D273" s="85"/>
      <c r="E273" s="85"/>
      <c r="F273" s="85"/>
      <c r="G273" s="85"/>
      <c r="H273" s="85"/>
      <c r="I273" s="85"/>
      <c r="J273" s="85"/>
      <c r="K273" s="85"/>
      <c r="L273" s="101"/>
      <c r="M273" s="83"/>
      <c r="N273" s="83"/>
      <c r="O273" s="101"/>
      <c r="P273" s="101"/>
      <c r="Q273" s="83"/>
      <c r="R273"/>
      <c r="S273"/>
      <c r="T273" s="85"/>
      <c r="U273" s="85"/>
      <c r="V273" s="85"/>
      <c r="W273" s="85"/>
      <c r="X273" s="85"/>
      <c r="Y273" s="85"/>
      <c r="Z273" s="85"/>
      <c r="AA273" s="85"/>
      <c r="AB273" s="101"/>
      <c r="AC273" s="85"/>
      <c r="AD273" s="85"/>
      <c r="AE273" s="85"/>
      <c r="AF273" s="85"/>
      <c r="AG273" s="85"/>
      <c r="AH273" s="152"/>
    </row>
    <row r="274" spans="1:34" s="118" customFormat="1" ht="14.4" customHeight="1" x14ac:dyDescent="0.3">
      <c r="A274" s="85"/>
      <c r="B274" s="85"/>
      <c r="C274" s="85"/>
      <c r="D274" s="85"/>
      <c r="E274" s="85"/>
      <c r="F274" s="85"/>
      <c r="G274" s="85"/>
      <c r="H274" s="85"/>
      <c r="I274" s="85"/>
      <c r="J274" s="85"/>
      <c r="K274" s="85"/>
      <c r="L274" s="101"/>
      <c r="M274" s="83"/>
      <c r="N274" s="83"/>
      <c r="O274" s="101"/>
      <c r="P274" s="101"/>
      <c r="Q274" s="83"/>
      <c r="R274"/>
      <c r="S274"/>
      <c r="T274" s="85"/>
      <c r="U274" s="85"/>
      <c r="V274" s="85"/>
      <c r="W274" s="85"/>
      <c r="X274" s="85"/>
      <c r="Y274" s="85"/>
      <c r="Z274" s="85"/>
      <c r="AA274" s="85"/>
      <c r="AB274" s="101"/>
      <c r="AC274" s="85"/>
      <c r="AD274" s="85"/>
      <c r="AE274" s="85"/>
      <c r="AF274" s="85"/>
      <c r="AG274" s="85"/>
      <c r="AH274" s="152"/>
    </row>
    <row r="275" spans="1:34" s="118" customFormat="1" ht="14.4" customHeight="1" x14ac:dyDescent="0.3">
      <c r="A275" s="85"/>
      <c r="B275" s="85"/>
      <c r="C275" s="85"/>
      <c r="D275" s="85"/>
      <c r="E275" s="85"/>
      <c r="F275" s="85"/>
      <c r="G275" s="85"/>
      <c r="H275" s="85"/>
      <c r="I275" s="85"/>
      <c r="J275" s="85"/>
      <c r="K275" s="85"/>
      <c r="L275" s="101"/>
      <c r="M275" s="83"/>
      <c r="N275" s="83"/>
      <c r="O275" s="101"/>
      <c r="P275" s="101"/>
      <c r="Q275" s="83"/>
      <c r="R275"/>
      <c r="S275"/>
      <c r="T275" s="85"/>
      <c r="U275" s="85"/>
      <c r="V275" s="85"/>
      <c r="W275" s="85"/>
      <c r="X275" s="85"/>
      <c r="Y275" s="85"/>
      <c r="Z275" s="85"/>
      <c r="AA275" s="85"/>
      <c r="AB275" s="101"/>
      <c r="AC275" s="85"/>
      <c r="AD275" s="85"/>
      <c r="AE275" s="85"/>
      <c r="AF275" s="85"/>
      <c r="AG275" s="85"/>
      <c r="AH275" s="152"/>
    </row>
    <row r="276" spans="1:34" s="118" customFormat="1" ht="14.4" customHeight="1" x14ac:dyDescent="0.3">
      <c r="A276" s="85"/>
      <c r="B276" s="85"/>
      <c r="C276" s="85"/>
      <c r="D276" s="85"/>
      <c r="E276" s="85"/>
      <c r="F276" s="85"/>
      <c r="G276" s="85"/>
      <c r="H276" s="85"/>
      <c r="I276" s="85"/>
      <c r="J276" s="85"/>
      <c r="K276" s="85"/>
      <c r="L276" s="101"/>
      <c r="M276" s="83"/>
      <c r="N276" s="83"/>
      <c r="O276" s="101"/>
      <c r="P276" s="101"/>
      <c r="Q276" s="83"/>
      <c r="R276"/>
      <c r="S276"/>
      <c r="T276" s="85"/>
      <c r="U276" s="85"/>
      <c r="V276" s="85"/>
      <c r="W276" s="85"/>
      <c r="X276" s="85"/>
      <c r="Y276" s="85"/>
      <c r="Z276" s="85"/>
      <c r="AA276" s="85"/>
      <c r="AB276" s="101"/>
      <c r="AC276" s="85"/>
      <c r="AD276" s="85"/>
      <c r="AE276" s="85"/>
      <c r="AF276" s="85"/>
      <c r="AG276" s="85"/>
      <c r="AH276" s="152"/>
    </row>
    <row r="277" spans="1:34" s="118" customFormat="1" ht="14.4" customHeight="1" x14ac:dyDescent="0.3">
      <c r="A277" s="85"/>
      <c r="B277" s="85"/>
      <c r="C277" s="85"/>
      <c r="D277" s="85"/>
      <c r="E277" s="85"/>
      <c r="F277" s="85"/>
      <c r="G277" s="85"/>
      <c r="H277" s="85"/>
      <c r="I277" s="85"/>
      <c r="J277" s="85"/>
      <c r="K277" s="85"/>
      <c r="L277" s="101"/>
      <c r="M277" s="83"/>
      <c r="N277" s="83"/>
      <c r="O277" s="101"/>
      <c r="P277" s="101"/>
      <c r="Q277" s="83"/>
      <c r="R277"/>
      <c r="S277"/>
      <c r="T277" s="85"/>
      <c r="U277" s="85"/>
      <c r="V277" s="85"/>
      <c r="W277" s="85"/>
      <c r="X277" s="85"/>
      <c r="Y277" s="85"/>
      <c r="Z277" s="85"/>
      <c r="AA277" s="85"/>
      <c r="AB277" s="101"/>
      <c r="AC277" s="85"/>
      <c r="AD277" s="85"/>
      <c r="AE277" s="85"/>
      <c r="AF277" s="85"/>
      <c r="AG277" s="85"/>
      <c r="AH277" s="152"/>
    </row>
    <row r="278" spans="1:34" s="118" customFormat="1" ht="14.4" customHeight="1" x14ac:dyDescent="0.3">
      <c r="A278" s="85"/>
      <c r="B278" s="85"/>
      <c r="C278" s="85"/>
      <c r="D278" s="85"/>
      <c r="E278" s="85"/>
      <c r="F278" s="85"/>
      <c r="G278" s="85"/>
      <c r="H278" s="85"/>
      <c r="I278" s="85"/>
      <c r="J278" s="85"/>
      <c r="K278" s="85"/>
      <c r="L278" s="101"/>
      <c r="M278" s="83"/>
      <c r="N278" s="83"/>
      <c r="O278" s="101"/>
      <c r="P278" s="101"/>
      <c r="Q278" s="83"/>
      <c r="R278"/>
      <c r="S278"/>
      <c r="T278" s="85"/>
      <c r="U278" s="85"/>
      <c r="V278" s="85"/>
      <c r="W278" s="85"/>
      <c r="X278" s="85"/>
      <c r="Y278" s="85"/>
      <c r="Z278" s="85"/>
      <c r="AA278" s="85"/>
      <c r="AB278" s="101"/>
      <c r="AC278" s="85"/>
      <c r="AD278" s="85"/>
      <c r="AE278" s="85"/>
      <c r="AF278" s="85"/>
      <c r="AG278" s="85"/>
      <c r="AH278" s="152"/>
    </row>
    <row r="279" spans="1:34" s="118" customFormat="1" ht="14.4" customHeight="1" x14ac:dyDescent="0.3">
      <c r="A279" s="85"/>
      <c r="B279" s="85"/>
      <c r="C279" s="85"/>
      <c r="D279" s="85"/>
      <c r="E279" s="85"/>
      <c r="F279" s="85"/>
      <c r="G279" s="85"/>
      <c r="H279" s="85"/>
      <c r="I279" s="85"/>
      <c r="J279" s="85"/>
      <c r="K279" s="85"/>
      <c r="L279" s="101"/>
      <c r="M279" s="83"/>
      <c r="N279" s="83"/>
      <c r="O279" s="101"/>
      <c r="P279" s="101"/>
      <c r="Q279" s="83"/>
      <c r="R279"/>
      <c r="S279"/>
      <c r="T279" s="85"/>
      <c r="U279" s="85"/>
      <c r="V279" s="85"/>
      <c r="W279" s="85"/>
      <c r="X279" s="85"/>
      <c r="Y279" s="85"/>
      <c r="Z279" s="85"/>
      <c r="AA279" s="85"/>
      <c r="AB279" s="101"/>
      <c r="AC279" s="85"/>
      <c r="AD279" s="85"/>
      <c r="AE279" s="85"/>
      <c r="AF279" s="85"/>
      <c r="AG279" s="85"/>
      <c r="AH279" s="152"/>
    </row>
    <row r="280" spans="1:34" s="118" customFormat="1" ht="14.4" customHeight="1" x14ac:dyDescent="0.3">
      <c r="A280" s="85"/>
      <c r="B280" s="85"/>
      <c r="C280" s="85"/>
      <c r="D280" s="85"/>
      <c r="E280" s="85"/>
      <c r="F280" s="85"/>
      <c r="G280" s="85"/>
      <c r="H280" s="85"/>
      <c r="I280" s="85"/>
      <c r="J280" s="85"/>
      <c r="K280" s="85"/>
      <c r="L280" s="101"/>
      <c r="M280" s="83"/>
      <c r="N280" s="83"/>
      <c r="O280" s="101"/>
      <c r="P280" s="101"/>
      <c r="Q280" s="83"/>
      <c r="R280"/>
      <c r="S280"/>
      <c r="T280" s="85"/>
      <c r="U280" s="85"/>
      <c r="V280" s="85"/>
      <c r="W280" s="85"/>
      <c r="X280" s="85"/>
      <c r="Y280" s="85"/>
      <c r="Z280" s="85"/>
      <c r="AA280" s="85"/>
      <c r="AB280" s="101"/>
      <c r="AC280" s="85"/>
      <c r="AD280" s="85"/>
      <c r="AE280" s="85"/>
      <c r="AF280" s="85"/>
      <c r="AG280" s="85"/>
      <c r="AH280" s="152"/>
    </row>
    <row r="281" spans="1:34" s="118" customFormat="1" ht="14.4" customHeight="1" x14ac:dyDescent="0.3">
      <c r="A281" s="85"/>
      <c r="B281" s="85"/>
      <c r="C281" s="85"/>
      <c r="D281" s="85"/>
      <c r="E281" s="85"/>
      <c r="F281" s="85"/>
      <c r="G281" s="85"/>
      <c r="H281" s="85"/>
      <c r="I281" s="85"/>
      <c r="J281" s="85"/>
      <c r="K281" s="85"/>
      <c r="L281" s="101"/>
      <c r="M281" s="83"/>
      <c r="N281" s="83"/>
      <c r="O281" s="101"/>
      <c r="P281" s="101"/>
      <c r="Q281" s="83"/>
      <c r="R281"/>
      <c r="S281"/>
      <c r="T281" s="85"/>
      <c r="U281" s="85"/>
      <c r="V281" s="85"/>
      <c r="W281" s="85"/>
      <c r="X281" s="85"/>
      <c r="Y281" s="85"/>
      <c r="Z281" s="85"/>
      <c r="AA281" s="85"/>
      <c r="AB281" s="101"/>
      <c r="AC281" s="85"/>
      <c r="AD281" s="85"/>
      <c r="AE281" s="85"/>
      <c r="AF281" s="85"/>
      <c r="AG281" s="85"/>
      <c r="AH281" s="152"/>
    </row>
    <row r="282" spans="1:34" s="118" customFormat="1" ht="14.4" customHeight="1" x14ac:dyDescent="0.3">
      <c r="A282" s="85"/>
      <c r="B282" s="85"/>
      <c r="C282" s="85"/>
      <c r="D282" s="85"/>
      <c r="E282" s="85"/>
      <c r="F282" s="85"/>
      <c r="G282" s="85"/>
      <c r="H282" s="85"/>
      <c r="I282" s="85"/>
      <c r="J282" s="85"/>
      <c r="K282" s="85"/>
      <c r="L282" s="101"/>
      <c r="M282" s="83"/>
      <c r="N282" s="83"/>
      <c r="O282" s="101"/>
      <c r="P282" s="101"/>
      <c r="Q282" s="83"/>
      <c r="R282"/>
      <c r="S282"/>
      <c r="T282" s="85"/>
      <c r="U282" s="85"/>
      <c r="V282" s="85"/>
      <c r="W282" s="85"/>
      <c r="X282" s="85"/>
      <c r="Y282" s="85"/>
      <c r="Z282" s="85"/>
      <c r="AA282" s="85"/>
      <c r="AB282" s="101"/>
      <c r="AC282" s="85"/>
      <c r="AD282" s="85"/>
      <c r="AE282" s="85"/>
      <c r="AF282" s="85"/>
      <c r="AG282" s="85"/>
      <c r="AH282" s="152"/>
    </row>
    <row r="283" spans="1:34" s="118" customFormat="1" ht="14.4" customHeight="1" x14ac:dyDescent="0.3">
      <c r="A283" s="85"/>
      <c r="B283" s="85"/>
      <c r="C283" s="85"/>
      <c r="D283" s="85"/>
      <c r="E283" s="85"/>
      <c r="F283" s="85"/>
      <c r="G283" s="85"/>
      <c r="H283" s="85"/>
      <c r="I283" s="85"/>
      <c r="J283" s="85"/>
      <c r="K283" s="85"/>
      <c r="L283" s="101"/>
      <c r="M283" s="83"/>
      <c r="N283" s="83"/>
      <c r="O283" s="101"/>
      <c r="P283" s="101"/>
      <c r="Q283" s="83"/>
      <c r="R283"/>
      <c r="S283"/>
      <c r="T283" s="85"/>
      <c r="U283" s="85"/>
      <c r="V283" s="85"/>
      <c r="W283" s="85"/>
      <c r="X283" s="85"/>
      <c r="Y283" s="85"/>
      <c r="Z283" s="85"/>
      <c r="AA283" s="85"/>
      <c r="AB283" s="101"/>
      <c r="AC283" s="85"/>
      <c r="AD283" s="85"/>
      <c r="AE283" s="85"/>
      <c r="AF283" s="85"/>
      <c r="AG283" s="85"/>
      <c r="AH283" s="152"/>
    </row>
    <row r="284" spans="1:34" s="118" customFormat="1" ht="14.4" customHeight="1" x14ac:dyDescent="0.3">
      <c r="A284" s="85"/>
      <c r="B284" s="85"/>
      <c r="C284" s="85"/>
      <c r="D284" s="85"/>
      <c r="E284" s="85"/>
      <c r="F284" s="85"/>
      <c r="G284" s="85"/>
      <c r="H284" s="85"/>
      <c r="I284" s="85"/>
      <c r="J284" s="85"/>
      <c r="K284" s="85"/>
      <c r="L284" s="101"/>
      <c r="M284" s="83"/>
      <c r="N284" s="83"/>
      <c r="O284" s="101"/>
      <c r="P284" s="101"/>
      <c r="Q284" s="83"/>
      <c r="R284"/>
      <c r="S284"/>
      <c r="T284" s="85"/>
      <c r="U284" s="85"/>
      <c r="V284" s="85"/>
      <c r="W284" s="85"/>
      <c r="X284" s="85"/>
      <c r="Y284" s="85"/>
      <c r="Z284" s="85"/>
      <c r="AA284" s="85"/>
      <c r="AB284" s="101"/>
      <c r="AC284" s="85"/>
      <c r="AD284" s="85"/>
      <c r="AE284" s="85"/>
      <c r="AF284" s="85"/>
      <c r="AG284" s="85"/>
      <c r="AH284" s="152"/>
    </row>
    <row r="285" spans="1:34" s="118" customFormat="1" ht="14.4" customHeight="1" x14ac:dyDescent="0.3">
      <c r="A285" s="85"/>
      <c r="B285" s="85"/>
      <c r="C285" s="85"/>
      <c r="D285" s="85"/>
      <c r="E285" s="85"/>
      <c r="F285" s="85"/>
      <c r="G285" s="85"/>
      <c r="H285" s="85"/>
      <c r="I285" s="85"/>
      <c r="J285" s="85"/>
      <c r="K285" s="85"/>
      <c r="L285" s="101"/>
      <c r="M285" s="83"/>
      <c r="N285" s="83"/>
      <c r="O285" s="101"/>
      <c r="P285" s="101"/>
      <c r="Q285" s="83"/>
      <c r="R285"/>
      <c r="S285"/>
      <c r="T285" s="85"/>
      <c r="U285" s="85"/>
      <c r="V285" s="85"/>
      <c r="W285" s="85"/>
      <c r="X285" s="85"/>
      <c r="Y285" s="85"/>
      <c r="Z285" s="85"/>
      <c r="AA285" s="85"/>
      <c r="AB285" s="101"/>
      <c r="AC285" s="85"/>
      <c r="AD285" s="85"/>
      <c r="AE285" s="85"/>
      <c r="AF285" s="85"/>
      <c r="AG285" s="85"/>
      <c r="AH285" s="152"/>
    </row>
    <row r="286" spans="1:34" s="118" customFormat="1" ht="14.4" customHeight="1" x14ac:dyDescent="0.3">
      <c r="A286" s="85"/>
      <c r="B286" s="85"/>
      <c r="C286" s="85"/>
      <c r="D286" s="85"/>
      <c r="E286" s="85"/>
      <c r="F286" s="85"/>
      <c r="G286" s="85"/>
      <c r="H286" s="85"/>
      <c r="I286" s="85"/>
      <c r="J286" s="85"/>
      <c r="K286" s="85"/>
      <c r="L286" s="101"/>
      <c r="M286" s="83"/>
      <c r="N286" s="83"/>
      <c r="O286" s="101"/>
      <c r="P286" s="101"/>
      <c r="Q286" s="83"/>
      <c r="R286"/>
      <c r="S286"/>
      <c r="T286" s="85"/>
      <c r="U286" s="85"/>
      <c r="V286" s="85"/>
      <c r="W286" s="85"/>
      <c r="X286" s="85"/>
      <c r="Y286" s="85"/>
      <c r="Z286" s="85"/>
      <c r="AA286" s="85"/>
      <c r="AB286" s="101"/>
      <c r="AC286" s="85"/>
      <c r="AD286" s="85"/>
      <c r="AE286" s="85"/>
      <c r="AF286" s="85"/>
      <c r="AG286" s="85"/>
      <c r="AH286" s="152"/>
    </row>
    <row r="287" spans="1:34" s="118" customFormat="1" ht="14.4" customHeight="1" x14ac:dyDescent="0.3">
      <c r="A287" s="85"/>
      <c r="B287" s="85"/>
      <c r="C287" s="85"/>
      <c r="D287" s="85"/>
      <c r="E287" s="85"/>
      <c r="F287" s="85"/>
      <c r="G287" s="85"/>
      <c r="H287" s="85"/>
      <c r="I287" s="85"/>
      <c r="J287" s="85"/>
      <c r="K287" s="85"/>
      <c r="L287" s="101"/>
      <c r="M287" s="83"/>
      <c r="N287" s="83"/>
      <c r="O287" s="101"/>
      <c r="P287" s="101"/>
      <c r="Q287" s="83"/>
      <c r="R287"/>
      <c r="S287"/>
      <c r="T287" s="85"/>
      <c r="U287" s="85"/>
      <c r="V287" s="85"/>
      <c r="W287" s="85"/>
      <c r="X287" s="85"/>
      <c r="Y287" s="85"/>
      <c r="Z287" s="85"/>
      <c r="AA287" s="85"/>
      <c r="AB287" s="101"/>
      <c r="AC287" s="85"/>
      <c r="AD287" s="85"/>
      <c r="AE287" s="85"/>
      <c r="AF287" s="85"/>
      <c r="AG287" s="85"/>
      <c r="AH287" s="152"/>
    </row>
    <row r="288" spans="1:34" s="118" customFormat="1" ht="14.4" customHeight="1" x14ac:dyDescent="0.3">
      <c r="A288" s="85"/>
      <c r="B288" s="85"/>
      <c r="C288" s="85"/>
      <c r="D288" s="85"/>
      <c r="E288" s="85"/>
      <c r="F288" s="85"/>
      <c r="G288" s="85"/>
      <c r="H288" s="85"/>
      <c r="I288" s="85"/>
      <c r="J288" s="85"/>
      <c r="K288" s="85"/>
      <c r="L288" s="101"/>
      <c r="M288" s="83"/>
      <c r="N288" s="83"/>
      <c r="O288" s="101"/>
      <c r="P288" s="101"/>
      <c r="Q288" s="83"/>
      <c r="R288"/>
      <c r="S288"/>
      <c r="T288" s="85"/>
      <c r="U288" s="85"/>
      <c r="V288" s="85"/>
      <c r="W288" s="85"/>
      <c r="X288" s="85"/>
      <c r="Y288" s="85"/>
      <c r="Z288" s="85"/>
      <c r="AA288" s="85"/>
      <c r="AB288" s="101"/>
      <c r="AC288" s="85"/>
      <c r="AD288" s="85"/>
      <c r="AE288" s="85"/>
      <c r="AF288" s="85"/>
      <c r="AG288" s="85"/>
      <c r="AH288" s="152"/>
    </row>
    <row r="289" spans="1:34" s="118" customFormat="1" ht="14.4" customHeight="1" x14ac:dyDescent="0.3">
      <c r="A289" s="85"/>
      <c r="B289" s="85"/>
      <c r="C289" s="85"/>
      <c r="D289" s="85"/>
      <c r="E289" s="85"/>
      <c r="F289" s="85"/>
      <c r="G289" s="85"/>
      <c r="H289" s="85"/>
      <c r="I289" s="85"/>
      <c r="J289" s="85"/>
      <c r="K289" s="85"/>
      <c r="L289" s="101"/>
      <c r="M289" s="83"/>
      <c r="N289" s="83"/>
      <c r="O289" s="101"/>
      <c r="P289" s="101"/>
      <c r="Q289" s="83"/>
      <c r="R289"/>
      <c r="S289"/>
      <c r="T289" s="85"/>
      <c r="U289" s="85"/>
      <c r="V289" s="85"/>
      <c r="W289" s="85"/>
      <c r="X289" s="85"/>
      <c r="Y289" s="85"/>
      <c r="Z289" s="85"/>
      <c r="AA289" s="85"/>
      <c r="AB289" s="101"/>
      <c r="AC289" s="85"/>
      <c r="AD289" s="85"/>
      <c r="AE289" s="85"/>
      <c r="AF289" s="85"/>
      <c r="AG289" s="85"/>
      <c r="AH289" s="152"/>
    </row>
    <row r="290" spans="1:34" s="118" customFormat="1" ht="14.4" customHeight="1" x14ac:dyDescent="0.3">
      <c r="A290" s="85"/>
      <c r="B290" s="85"/>
      <c r="C290" s="85"/>
      <c r="D290" s="85"/>
      <c r="E290" s="85"/>
      <c r="F290" s="85"/>
      <c r="G290" s="85"/>
      <c r="H290" s="85"/>
      <c r="I290" s="85"/>
      <c r="J290" s="85"/>
      <c r="K290" s="85"/>
      <c r="L290" s="101"/>
      <c r="M290" s="83"/>
      <c r="N290" s="83"/>
      <c r="O290" s="101"/>
      <c r="P290" s="101"/>
      <c r="Q290" s="83"/>
      <c r="R290"/>
      <c r="S290"/>
      <c r="T290" s="85"/>
      <c r="U290" s="85"/>
      <c r="V290" s="85"/>
      <c r="W290" s="85"/>
      <c r="X290" s="85"/>
      <c r="Y290" s="85"/>
      <c r="Z290" s="85"/>
      <c r="AA290" s="85"/>
      <c r="AB290" s="101"/>
      <c r="AC290" s="85"/>
      <c r="AD290" s="85"/>
      <c r="AE290" s="85"/>
      <c r="AF290" s="85"/>
      <c r="AG290" s="85"/>
      <c r="AH290" s="152"/>
    </row>
    <row r="291" spans="1:34" s="118" customFormat="1" ht="14.4" customHeight="1" x14ac:dyDescent="0.3">
      <c r="A291" s="85"/>
      <c r="B291" s="85"/>
      <c r="C291" s="85"/>
      <c r="D291" s="85"/>
      <c r="E291" s="85"/>
      <c r="F291" s="85"/>
      <c r="G291" s="85"/>
      <c r="H291" s="85"/>
      <c r="I291" s="85"/>
      <c r="J291" s="85"/>
      <c r="K291" s="85"/>
      <c r="L291" s="101"/>
      <c r="M291" s="83"/>
      <c r="N291" s="83"/>
      <c r="O291" s="101"/>
      <c r="P291" s="101"/>
      <c r="Q291" s="83"/>
      <c r="R291"/>
      <c r="S291"/>
      <c r="T291" s="85"/>
      <c r="U291" s="85"/>
      <c r="V291" s="85"/>
      <c r="W291" s="85"/>
      <c r="X291" s="85"/>
      <c r="Y291" s="85"/>
      <c r="Z291" s="85"/>
      <c r="AA291" s="85"/>
      <c r="AB291" s="101"/>
      <c r="AC291" s="85"/>
      <c r="AD291" s="85"/>
      <c r="AE291" s="85"/>
      <c r="AF291" s="85"/>
      <c r="AG291" s="85"/>
      <c r="AH291" s="152"/>
    </row>
    <row r="292" spans="1:34" s="118" customFormat="1" ht="14.4" customHeight="1" x14ac:dyDescent="0.3">
      <c r="A292" s="85"/>
      <c r="B292" s="85"/>
      <c r="C292" s="85"/>
      <c r="D292" s="85"/>
      <c r="E292" s="85"/>
      <c r="F292" s="85"/>
      <c r="G292" s="85"/>
      <c r="H292" s="85"/>
      <c r="I292" s="85"/>
      <c r="J292" s="85"/>
      <c r="K292" s="85"/>
      <c r="L292" s="101"/>
      <c r="M292" s="83"/>
      <c r="N292" s="83"/>
      <c r="O292" s="101"/>
      <c r="P292" s="101"/>
      <c r="Q292" s="83"/>
      <c r="R292"/>
      <c r="S292"/>
      <c r="T292" s="85"/>
      <c r="U292" s="85"/>
      <c r="V292" s="85"/>
      <c r="W292" s="85"/>
      <c r="X292" s="85"/>
      <c r="Y292" s="85"/>
      <c r="Z292" s="85"/>
      <c r="AA292" s="85"/>
      <c r="AB292" s="101"/>
      <c r="AC292" s="85"/>
      <c r="AD292" s="85"/>
      <c r="AE292" s="85"/>
      <c r="AF292" s="85"/>
      <c r="AG292" s="85"/>
      <c r="AH292" s="152"/>
    </row>
    <row r="293" spans="1:34" s="118" customFormat="1" ht="14.4" customHeight="1" x14ac:dyDescent="0.3">
      <c r="A293" s="85"/>
      <c r="B293" s="85"/>
      <c r="C293" s="85"/>
      <c r="D293" s="85"/>
      <c r="E293" s="85"/>
      <c r="F293" s="85"/>
      <c r="G293" s="85"/>
      <c r="H293" s="85"/>
      <c r="I293" s="85"/>
      <c r="J293" s="85"/>
      <c r="K293" s="85"/>
      <c r="L293" s="101"/>
      <c r="M293" s="83"/>
      <c r="N293" s="83"/>
      <c r="O293" s="101"/>
      <c r="P293" s="101"/>
      <c r="Q293" s="83"/>
      <c r="R293"/>
      <c r="S293"/>
      <c r="T293" s="85"/>
      <c r="U293" s="85"/>
      <c r="V293" s="85"/>
      <c r="W293" s="85"/>
      <c r="X293" s="85"/>
      <c r="Y293" s="85"/>
      <c r="Z293" s="85"/>
      <c r="AA293" s="85"/>
      <c r="AB293" s="101"/>
      <c r="AC293" s="85"/>
      <c r="AD293" s="85"/>
      <c r="AE293" s="85"/>
      <c r="AF293" s="85"/>
      <c r="AG293" s="85"/>
      <c r="AH293" s="152"/>
    </row>
    <row r="294" spans="1:34" s="118" customFormat="1" ht="14.4" customHeight="1" x14ac:dyDescent="0.3">
      <c r="A294" s="85"/>
      <c r="B294" s="85"/>
      <c r="C294" s="85"/>
      <c r="D294" s="85"/>
      <c r="E294" s="85"/>
      <c r="F294" s="85"/>
      <c r="G294" s="85"/>
      <c r="H294" s="85"/>
      <c r="I294" s="85"/>
      <c r="J294" s="85"/>
      <c r="K294" s="85"/>
      <c r="L294" s="101"/>
      <c r="M294" s="83"/>
      <c r="N294" s="83"/>
      <c r="O294" s="101"/>
      <c r="P294" s="101"/>
      <c r="Q294" s="83"/>
      <c r="R294"/>
      <c r="S294"/>
      <c r="T294" s="85"/>
      <c r="U294" s="85"/>
      <c r="V294" s="85"/>
      <c r="W294" s="85"/>
      <c r="X294" s="85"/>
      <c r="Y294" s="85"/>
      <c r="Z294" s="85"/>
      <c r="AA294" s="85"/>
      <c r="AB294" s="101"/>
      <c r="AC294" s="85"/>
      <c r="AD294" s="85"/>
      <c r="AE294" s="85"/>
      <c r="AF294" s="85"/>
      <c r="AG294" s="85"/>
      <c r="AH294" s="152"/>
    </row>
    <row r="295" spans="1:34" s="118" customFormat="1" ht="14.4" customHeight="1" x14ac:dyDescent="0.3">
      <c r="A295" s="85"/>
      <c r="B295" s="85"/>
      <c r="C295" s="85"/>
      <c r="D295" s="85"/>
      <c r="E295" s="85"/>
      <c r="F295" s="85"/>
      <c r="G295" s="85"/>
      <c r="H295" s="85"/>
      <c r="I295" s="85"/>
      <c r="J295" s="85"/>
      <c r="K295" s="85"/>
      <c r="L295" s="101"/>
      <c r="M295" s="83"/>
      <c r="N295" s="83"/>
      <c r="O295" s="101"/>
      <c r="P295" s="101"/>
      <c r="Q295" s="83"/>
      <c r="R295"/>
      <c r="S295"/>
      <c r="T295" s="85"/>
      <c r="U295" s="85"/>
      <c r="V295" s="85"/>
      <c r="W295" s="85"/>
      <c r="X295" s="85"/>
      <c r="Y295" s="85"/>
      <c r="Z295" s="85"/>
      <c r="AA295" s="85"/>
      <c r="AB295" s="101"/>
      <c r="AC295" s="85"/>
      <c r="AD295" s="85"/>
      <c r="AE295" s="85"/>
      <c r="AF295" s="85"/>
      <c r="AG295" s="85"/>
      <c r="AH295" s="152"/>
    </row>
    <row r="296" spans="1:34" s="118" customFormat="1" ht="14.4" customHeight="1" x14ac:dyDescent="0.3">
      <c r="A296" s="85"/>
      <c r="B296" s="85"/>
      <c r="C296" s="85"/>
      <c r="D296" s="85"/>
      <c r="E296" s="85"/>
      <c r="F296" s="85"/>
      <c r="G296" s="85"/>
      <c r="H296" s="85"/>
      <c r="I296" s="85"/>
      <c r="J296" s="85"/>
      <c r="K296" s="85"/>
      <c r="L296" s="101"/>
      <c r="M296" s="83"/>
      <c r="N296" s="83"/>
      <c r="O296" s="101"/>
      <c r="P296" s="101"/>
      <c r="Q296" s="83"/>
      <c r="R296"/>
      <c r="S296"/>
      <c r="T296" s="85"/>
      <c r="U296" s="85"/>
      <c r="V296" s="85"/>
      <c r="W296" s="85"/>
      <c r="X296" s="85"/>
      <c r="Y296" s="85"/>
      <c r="Z296" s="85"/>
      <c r="AA296" s="85"/>
      <c r="AB296" s="101"/>
      <c r="AC296" s="85"/>
      <c r="AD296" s="85"/>
      <c r="AE296" s="85"/>
      <c r="AF296" s="85"/>
      <c r="AG296" s="85"/>
      <c r="AH296" s="152"/>
    </row>
    <row r="297" spans="1:34" s="118" customFormat="1" ht="14.4" customHeight="1" x14ac:dyDescent="0.3">
      <c r="A297" s="85"/>
      <c r="B297" s="85"/>
      <c r="C297" s="85"/>
      <c r="D297" s="85"/>
      <c r="E297" s="85"/>
      <c r="F297" s="85"/>
      <c r="G297" s="85"/>
      <c r="H297" s="85"/>
      <c r="I297" s="85"/>
      <c r="J297" s="85"/>
      <c r="K297" s="85"/>
      <c r="L297" s="101"/>
      <c r="M297" s="83"/>
      <c r="N297" s="83"/>
      <c r="O297" s="101"/>
      <c r="P297" s="101"/>
      <c r="Q297" s="83"/>
      <c r="R297"/>
      <c r="S297"/>
      <c r="T297" s="85"/>
      <c r="U297" s="85"/>
      <c r="V297" s="85"/>
      <c r="W297" s="85"/>
      <c r="X297" s="85"/>
      <c r="Y297" s="85"/>
      <c r="Z297" s="85"/>
      <c r="AA297" s="85"/>
      <c r="AB297" s="101"/>
      <c r="AC297" s="85"/>
      <c r="AD297" s="85"/>
      <c r="AE297" s="85"/>
      <c r="AF297" s="85"/>
      <c r="AG297" s="85"/>
      <c r="AH297" s="152"/>
    </row>
    <row r="298" spans="1:34" s="118" customFormat="1" ht="14.4" customHeight="1" x14ac:dyDescent="0.3">
      <c r="A298" s="85"/>
      <c r="B298" s="85"/>
      <c r="C298" s="85"/>
      <c r="D298" s="85"/>
      <c r="E298" s="85"/>
      <c r="F298" s="85"/>
      <c r="G298" s="85"/>
      <c r="H298" s="85"/>
      <c r="I298" s="85"/>
      <c r="J298" s="85"/>
      <c r="K298" s="85"/>
      <c r="L298" s="101"/>
      <c r="M298" s="83"/>
      <c r="N298" s="83"/>
      <c r="O298" s="101"/>
      <c r="P298" s="101"/>
      <c r="Q298" s="83"/>
      <c r="R298"/>
      <c r="S298"/>
      <c r="T298" s="85"/>
      <c r="U298" s="85"/>
      <c r="V298" s="85"/>
      <c r="W298" s="85"/>
      <c r="X298" s="85"/>
      <c r="Y298" s="85"/>
      <c r="Z298" s="85"/>
      <c r="AA298" s="85"/>
      <c r="AB298" s="101"/>
      <c r="AC298" s="85"/>
      <c r="AD298" s="85"/>
      <c r="AE298" s="85"/>
      <c r="AF298" s="85"/>
      <c r="AG298" s="85"/>
      <c r="AH298" s="152"/>
    </row>
    <row r="299" spans="1:34" s="118" customFormat="1" ht="14.4" customHeight="1" x14ac:dyDescent="0.3">
      <c r="A299" s="85"/>
      <c r="B299" s="85"/>
      <c r="C299" s="85"/>
      <c r="D299" s="85"/>
      <c r="E299" s="85"/>
      <c r="F299" s="85"/>
      <c r="G299" s="85"/>
      <c r="H299" s="85"/>
      <c r="I299" s="85"/>
      <c r="J299" s="85"/>
      <c r="K299" s="85"/>
      <c r="L299" s="101"/>
      <c r="M299" s="83"/>
      <c r="N299" s="83"/>
      <c r="O299" s="101"/>
      <c r="P299" s="101"/>
      <c r="Q299" s="83"/>
      <c r="R299"/>
      <c r="S299"/>
      <c r="T299" s="85"/>
      <c r="U299" s="85"/>
      <c r="V299" s="85"/>
      <c r="W299" s="85"/>
      <c r="X299" s="85"/>
      <c r="Y299" s="85"/>
      <c r="Z299" s="85"/>
      <c r="AA299" s="85"/>
      <c r="AB299" s="101"/>
      <c r="AC299" s="85"/>
      <c r="AD299" s="85"/>
      <c r="AE299" s="85"/>
      <c r="AF299" s="85"/>
      <c r="AG299" s="85"/>
      <c r="AH299" s="152"/>
    </row>
    <row r="300" spans="1:34" s="118" customFormat="1" ht="14.4" customHeight="1" x14ac:dyDescent="0.3">
      <c r="A300" s="85"/>
      <c r="B300" s="85"/>
      <c r="C300" s="85"/>
      <c r="D300" s="85"/>
      <c r="E300" s="85"/>
      <c r="F300" s="85"/>
      <c r="G300" s="85"/>
      <c r="H300" s="85"/>
      <c r="I300" s="85"/>
      <c r="J300" s="85"/>
      <c r="K300" s="85"/>
      <c r="L300" s="101"/>
      <c r="M300" s="83"/>
      <c r="N300" s="83"/>
      <c r="O300" s="101"/>
      <c r="P300" s="101"/>
      <c r="Q300" s="83"/>
      <c r="R300"/>
      <c r="S300"/>
      <c r="T300" s="85"/>
      <c r="U300" s="85"/>
      <c r="V300" s="85"/>
      <c r="W300" s="85"/>
      <c r="X300" s="85"/>
      <c r="Y300" s="85"/>
      <c r="Z300" s="85"/>
      <c r="AA300" s="85"/>
      <c r="AB300" s="101"/>
      <c r="AC300" s="85"/>
      <c r="AD300" s="85"/>
      <c r="AE300" s="85"/>
      <c r="AF300" s="85"/>
      <c r="AG300" s="85"/>
      <c r="AH300" s="152"/>
    </row>
    <row r="301" spans="1:34" s="118" customFormat="1" ht="14.4" customHeight="1" x14ac:dyDescent="0.3">
      <c r="A301" s="85"/>
      <c r="B301" s="85"/>
      <c r="C301" s="85"/>
      <c r="D301" s="85"/>
      <c r="E301" s="85"/>
      <c r="F301" s="85"/>
      <c r="G301" s="85"/>
      <c r="H301" s="85"/>
      <c r="I301" s="85"/>
      <c r="J301" s="85"/>
      <c r="K301" s="85"/>
      <c r="L301" s="101"/>
      <c r="M301" s="83"/>
      <c r="N301" s="83"/>
      <c r="O301" s="101"/>
      <c r="P301" s="101"/>
      <c r="Q301" s="83"/>
      <c r="R301"/>
      <c r="S301"/>
      <c r="T301" s="85"/>
      <c r="U301" s="85"/>
      <c r="V301" s="85"/>
      <c r="W301" s="85"/>
      <c r="X301" s="85"/>
      <c r="Y301" s="85"/>
      <c r="Z301" s="85"/>
      <c r="AA301" s="85"/>
      <c r="AB301" s="101"/>
      <c r="AC301" s="85"/>
      <c r="AD301" s="85"/>
      <c r="AE301" s="85"/>
      <c r="AF301" s="85"/>
      <c r="AG301" s="85"/>
      <c r="AH301" s="152"/>
    </row>
    <row r="302" spans="1:34" s="118" customFormat="1" ht="14.4" customHeight="1" x14ac:dyDescent="0.3">
      <c r="A302" s="85"/>
      <c r="B302" s="85"/>
      <c r="C302" s="85"/>
      <c r="D302" s="85"/>
      <c r="E302" s="85"/>
      <c r="F302" s="85"/>
      <c r="G302" s="85"/>
      <c r="H302" s="85"/>
      <c r="I302" s="85"/>
      <c r="J302" s="85"/>
      <c r="K302" s="85"/>
      <c r="L302" s="101"/>
      <c r="M302" s="83"/>
      <c r="N302" s="83"/>
      <c r="O302" s="101"/>
      <c r="P302" s="101"/>
      <c r="Q302" s="83"/>
      <c r="R302"/>
      <c r="S302"/>
      <c r="T302" s="85"/>
      <c r="U302" s="85"/>
      <c r="V302" s="85"/>
      <c r="W302" s="85"/>
      <c r="X302" s="85"/>
      <c r="Y302" s="85"/>
      <c r="Z302" s="85"/>
      <c r="AA302" s="85"/>
      <c r="AB302" s="101"/>
      <c r="AC302" s="85"/>
      <c r="AD302" s="85"/>
      <c r="AE302" s="85"/>
      <c r="AF302" s="85"/>
      <c r="AG302" s="85"/>
      <c r="AH302" s="152"/>
    </row>
    <row r="303" spans="1:34" s="118" customFormat="1" ht="14.4" customHeight="1" x14ac:dyDescent="0.3">
      <c r="A303" s="85"/>
      <c r="B303" s="85"/>
      <c r="C303" s="85"/>
      <c r="D303" s="85"/>
      <c r="E303" s="85"/>
      <c r="F303" s="85"/>
      <c r="G303" s="85"/>
      <c r="H303" s="85"/>
      <c r="I303" s="85"/>
      <c r="J303" s="85"/>
      <c r="K303" s="85"/>
      <c r="L303" s="101"/>
      <c r="M303" s="83"/>
      <c r="N303" s="83"/>
      <c r="O303" s="101"/>
      <c r="P303" s="101"/>
      <c r="Q303" s="83"/>
      <c r="R303"/>
      <c r="S303"/>
      <c r="T303" s="85"/>
      <c r="U303" s="85"/>
      <c r="V303" s="85"/>
      <c r="W303" s="85"/>
      <c r="X303" s="85"/>
      <c r="Y303" s="85"/>
      <c r="Z303" s="85"/>
      <c r="AA303" s="85"/>
      <c r="AB303" s="101"/>
      <c r="AC303" s="85"/>
      <c r="AD303" s="85"/>
      <c r="AE303" s="85"/>
      <c r="AF303" s="85"/>
      <c r="AG303" s="85"/>
      <c r="AH303" s="152"/>
    </row>
    <row r="309" spans="1:34" s="118" customFormat="1" ht="14.4" customHeight="1" x14ac:dyDescent="0.3">
      <c r="A309"/>
      <c r="B309"/>
      <c r="C309"/>
      <c r="D309"/>
      <c r="E309"/>
      <c r="F309"/>
      <c r="G309"/>
      <c r="H309"/>
      <c r="I309"/>
      <c r="J309"/>
      <c r="K309"/>
      <c r="L309"/>
      <c r="M309"/>
      <c r="N309"/>
      <c r="O309"/>
      <c r="P309"/>
      <c r="Q309"/>
      <c r="R309"/>
      <c r="S309"/>
      <c r="T309" t="s">
        <v>3566</v>
      </c>
      <c r="U309" t="s">
        <v>3567</v>
      </c>
      <c r="V309"/>
      <c r="W309"/>
      <c r="X309"/>
      <c r="Y309"/>
      <c r="Z309"/>
      <c r="AA309"/>
      <c r="AB309"/>
      <c r="AC309"/>
      <c r="AD309"/>
      <c r="AE309"/>
      <c r="AF309"/>
      <c r="AG309"/>
      <c r="AH309"/>
    </row>
    <row r="310" spans="1:34" s="118" customFormat="1" ht="14.4" customHeight="1" x14ac:dyDescent="0.3">
      <c r="A310"/>
      <c r="B310"/>
      <c r="C310"/>
      <c r="D310"/>
      <c r="E310"/>
      <c r="F310"/>
      <c r="G310"/>
      <c r="H310"/>
      <c r="I310"/>
      <c r="J310" t="s">
        <v>3435</v>
      </c>
      <c r="K310"/>
      <c r="L310"/>
      <c r="M310"/>
      <c r="N310"/>
      <c r="O310"/>
      <c r="P310"/>
      <c r="Q310"/>
      <c r="R310"/>
      <c r="S310"/>
      <c r="T310" s="59" t="s">
        <v>2045</v>
      </c>
      <c r="U310" s="59" t="s">
        <v>3568</v>
      </c>
      <c r="V310" s="83"/>
      <c r="W310" t="s">
        <v>2924</v>
      </c>
      <c r="X310"/>
      <c r="Y310"/>
      <c r="Z310"/>
      <c r="AA310"/>
      <c r="AB310"/>
      <c r="AC310"/>
      <c r="AD310"/>
      <c r="AE310"/>
      <c r="AF310"/>
      <c r="AG310"/>
      <c r="AH310"/>
    </row>
    <row r="311" spans="1:34" s="118" customFormat="1" ht="14.4" customHeight="1" x14ac:dyDescent="0.3">
      <c r="A311"/>
      <c r="B311"/>
      <c r="C311"/>
      <c r="D311"/>
      <c r="E311"/>
      <c r="F311"/>
      <c r="G311"/>
      <c r="H311"/>
      <c r="I311"/>
      <c r="J311" t="s">
        <v>3436</v>
      </c>
      <c r="K311"/>
      <c r="L311"/>
      <c r="M311"/>
      <c r="N311"/>
      <c r="O311"/>
      <c r="P311"/>
      <c r="Q311"/>
      <c r="R311"/>
      <c r="S311"/>
      <c r="T311" s="59" t="s">
        <v>2046</v>
      </c>
      <c r="U311" s="59" t="s">
        <v>3569</v>
      </c>
      <c r="V311" s="83"/>
      <c r="W311" t="s">
        <v>2924</v>
      </c>
      <c r="X311"/>
      <c r="Y311"/>
      <c r="Z311"/>
      <c r="AA311"/>
      <c r="AB311"/>
      <c r="AC311"/>
      <c r="AD311"/>
      <c r="AE311"/>
      <c r="AF311"/>
      <c r="AG311"/>
      <c r="AH311"/>
    </row>
    <row r="316" spans="1:34" ht="14.4" customHeight="1" x14ac:dyDescent="0.3">
      <c r="R316" t="s">
        <v>3582</v>
      </c>
    </row>
  </sheetData>
  <autoFilter ref="A1:AI106" xr:uid="{76CBADCA-A884-4A3A-9320-6C3C4CB6B955}">
    <filterColumn colId="26">
      <filters>
        <filter val="MIO"/>
      </filters>
    </filterColumn>
  </autoFilter>
  <conditionalFormatting sqref="L2">
    <cfRule type="duplicateValues" dxfId="1049" priority="279"/>
  </conditionalFormatting>
  <conditionalFormatting sqref="L2:L5 L8 L12 L16:L18 L20 L32:L33 L35:L36 L38:L39 L42:L44 L47 L49:L50 L55:L58 L60:L65 L68 L71:L72 L74:L75 L77:L79 L81:L82 L85:L87 L92:L96 O2">
    <cfRule type="duplicateValues" dxfId="1048" priority="332"/>
    <cfRule type="duplicateValues" dxfId="1047" priority="15110"/>
  </conditionalFormatting>
  <conditionalFormatting sqref="L2:L5 L8 L12 L16:L18 L20 L32:L33 L35:L36 L38:L39 L42:L44 L47 L49:L50 L55:L58 L60:L65 L68 L71:L72 L74:L75 L77:L79 L81:L82 L85:L87 L92:L96">
    <cfRule type="duplicateValues" dxfId="1046" priority="15131"/>
  </conditionalFormatting>
  <conditionalFormatting sqref="L2:L106">
    <cfRule type="duplicateValues" dxfId="1045" priority="15188"/>
  </conditionalFormatting>
  <conditionalFormatting sqref="L3">
    <cfRule type="duplicateValues" dxfId="1044" priority="250"/>
  </conditionalFormatting>
  <conditionalFormatting sqref="L4">
    <cfRule type="duplicateValues" dxfId="1043" priority="251"/>
  </conditionalFormatting>
  <conditionalFormatting sqref="L5 L8 L16:L18 L20 L32:L33 L35:L36 L38:L39 L42:L44 L47 L49:L50 L55:L58 L60:L65 L68 L71:L72 L74:L75 L77:L79 L81:L82 L85:L87 L92:L96">
    <cfRule type="duplicateValues" dxfId="1042" priority="278"/>
  </conditionalFormatting>
  <conditionalFormatting sqref="L6:L7 L13 L21:L26 L37 L45:L46 L51:L54 L59 L66:L67 L73 L83:L84 L88:L91">
    <cfRule type="duplicateValues" dxfId="1041" priority="15096"/>
  </conditionalFormatting>
  <conditionalFormatting sqref="L9">
    <cfRule type="duplicateValues" dxfId="1040" priority="296"/>
  </conditionalFormatting>
  <conditionalFormatting sqref="L10:L11 L28 L31 L34 L40:L41 L48 L69 L76 L80 L104">
    <cfRule type="duplicateValues" dxfId="1039" priority="14520"/>
  </conditionalFormatting>
  <conditionalFormatting sqref="L10:L11">
    <cfRule type="duplicateValues" dxfId="1038" priority="103"/>
  </conditionalFormatting>
  <conditionalFormatting sqref="L12">
    <cfRule type="duplicateValues" dxfId="1037" priority="252"/>
  </conditionalFormatting>
  <conditionalFormatting sqref="L14">
    <cfRule type="duplicateValues" dxfId="1036" priority="297"/>
  </conditionalFormatting>
  <conditionalFormatting sqref="L15">
    <cfRule type="duplicateValues" dxfId="1035" priority="115"/>
  </conditionalFormatting>
  <conditionalFormatting sqref="L19 L30">
    <cfRule type="duplicateValues" dxfId="1034" priority="15171"/>
  </conditionalFormatting>
  <conditionalFormatting sqref="L19">
    <cfRule type="duplicateValues" dxfId="1033" priority="117"/>
  </conditionalFormatting>
  <conditionalFormatting sqref="L21:L22">
    <cfRule type="duplicateValues" dxfId="1032" priority="102"/>
  </conditionalFormatting>
  <conditionalFormatting sqref="L26 L28 L31 L54 L66 L69 L84 L88:L90">
    <cfRule type="duplicateValues" dxfId="1031" priority="101"/>
  </conditionalFormatting>
  <conditionalFormatting sqref="L27">
    <cfRule type="duplicateValues" dxfId="1030" priority="108"/>
    <cfRule type="duplicateValues" dxfId="1029" priority="109"/>
    <cfRule type="duplicateValues" dxfId="1028" priority="110"/>
    <cfRule type="duplicateValues" dxfId="1027" priority="111"/>
  </conditionalFormatting>
  <conditionalFormatting sqref="L29">
    <cfRule type="duplicateValues" dxfId="1026" priority="107"/>
  </conditionalFormatting>
  <conditionalFormatting sqref="L30">
    <cfRule type="duplicateValues" dxfId="1025" priority="106"/>
  </conditionalFormatting>
  <conditionalFormatting sqref="L34">
    <cfRule type="duplicateValues" dxfId="1024" priority="112"/>
  </conditionalFormatting>
  <conditionalFormatting sqref="L40:L41">
    <cfRule type="duplicateValues" dxfId="1023" priority="118"/>
  </conditionalFormatting>
  <conditionalFormatting sqref="L48">
    <cfRule type="duplicateValues" dxfId="1022" priority="104"/>
  </conditionalFormatting>
  <conditionalFormatting sqref="L53">
    <cfRule type="duplicateValues" dxfId="1021" priority="31"/>
    <cfRule type="duplicateValues" dxfId="1020" priority="337"/>
  </conditionalFormatting>
  <conditionalFormatting sqref="L76">
    <cfRule type="duplicateValues" dxfId="1019" priority="113"/>
  </conditionalFormatting>
  <conditionalFormatting sqref="L80">
    <cfRule type="duplicateValues" dxfId="1018" priority="114"/>
  </conditionalFormatting>
  <conditionalFormatting sqref="L97">
    <cfRule type="duplicateValues" dxfId="1017" priority="305"/>
  </conditionalFormatting>
  <conditionalFormatting sqref="L98">
    <cfRule type="duplicateValues" dxfId="1016" priority="308"/>
  </conditionalFormatting>
  <conditionalFormatting sqref="L99">
    <cfRule type="duplicateValues" dxfId="1015" priority="322"/>
  </conditionalFormatting>
  <conditionalFormatting sqref="L100">
    <cfRule type="duplicateValues" dxfId="1014" priority="329"/>
  </conditionalFormatting>
  <conditionalFormatting sqref="L101">
    <cfRule type="duplicateValues" dxfId="1013" priority="359"/>
  </conditionalFormatting>
  <conditionalFormatting sqref="L102">
    <cfRule type="duplicateValues" dxfId="1012" priority="369"/>
  </conditionalFormatting>
  <conditionalFormatting sqref="L103">
    <cfRule type="duplicateValues" dxfId="1011" priority="380"/>
  </conditionalFormatting>
  <conditionalFormatting sqref="L104">
    <cfRule type="duplicateValues" dxfId="1010" priority="401"/>
  </conditionalFormatting>
  <conditionalFormatting sqref="L105">
    <cfRule type="duplicateValues" dxfId="1009" priority="53"/>
  </conditionalFormatting>
  <conditionalFormatting sqref="L106">
    <cfRule type="duplicateValues" dxfId="1008" priority="37"/>
  </conditionalFormatting>
  <conditionalFormatting sqref="L107:L109 L111 L113:L114 L116:L123">
    <cfRule type="duplicateValues" dxfId="1007" priority="80"/>
  </conditionalFormatting>
  <conditionalFormatting sqref="L110">
    <cfRule type="duplicateValues" dxfId="1006" priority="20"/>
    <cfRule type="duplicateValues" dxfId="1005" priority="23"/>
    <cfRule type="duplicateValues" dxfId="1004" priority="24"/>
    <cfRule type="duplicateValues" dxfId="1003" priority="26"/>
    <cfRule type="duplicateValues" dxfId="1002" priority="27"/>
  </conditionalFormatting>
  <conditionalFormatting sqref="L112">
    <cfRule type="duplicateValues" dxfId="1001" priority="12"/>
    <cfRule type="duplicateValues" dxfId="1000" priority="15"/>
    <cfRule type="duplicateValues" dxfId="999" priority="16"/>
    <cfRule type="duplicateValues" dxfId="998" priority="18"/>
    <cfRule type="duplicateValues" dxfId="997" priority="19"/>
  </conditionalFormatting>
  <conditionalFormatting sqref="L115">
    <cfRule type="duplicateValues" dxfId="996" priority="4"/>
    <cfRule type="duplicateValues" dxfId="995" priority="6"/>
    <cfRule type="duplicateValues" dxfId="994" priority="8"/>
    <cfRule type="duplicateValues" dxfId="993" priority="10"/>
    <cfRule type="duplicateValues" dxfId="992" priority="11"/>
  </conditionalFormatting>
  <conditionalFormatting sqref="L124:L125 L127:L142 AB124:AB142">
    <cfRule type="duplicateValues" dxfId="991" priority="381"/>
  </conditionalFormatting>
  <conditionalFormatting sqref="L143:L147 L150:L303 AB143:AB147 AB150:AB303">
    <cfRule type="duplicateValues" dxfId="990" priority="312"/>
  </conditionalFormatting>
  <conditionalFormatting sqref="L148 AB148">
    <cfRule type="duplicateValues" dxfId="989" priority="334"/>
  </conditionalFormatting>
  <conditionalFormatting sqref="L149 AB149">
    <cfRule type="duplicateValues" dxfId="988" priority="333"/>
  </conditionalFormatting>
  <conditionalFormatting sqref="L126:V126">
    <cfRule type="duplicateValues" dxfId="987" priority="407"/>
  </conditionalFormatting>
  <conditionalFormatting sqref="M2">
    <cfRule type="duplicateValues" dxfId="986" priority="191"/>
    <cfRule type="duplicateValues" dxfId="985" priority="192"/>
    <cfRule type="duplicateValues" dxfId="984" priority="193"/>
    <cfRule type="duplicateValues" dxfId="983" priority="194"/>
    <cfRule type="duplicateValues" dxfId="982" priority="195"/>
  </conditionalFormatting>
  <conditionalFormatting sqref="M3">
    <cfRule type="duplicateValues" dxfId="981" priority="202"/>
  </conditionalFormatting>
  <conditionalFormatting sqref="M3:M6">
    <cfRule type="duplicateValues" dxfId="980" priority="204"/>
    <cfRule type="duplicateValues" dxfId="979" priority="205"/>
    <cfRule type="duplicateValues" dxfId="978" priority="206"/>
    <cfRule type="duplicateValues" dxfId="977" priority="207"/>
  </conditionalFormatting>
  <conditionalFormatting sqref="M4">
    <cfRule type="duplicateValues" dxfId="976" priority="201"/>
  </conditionalFormatting>
  <conditionalFormatting sqref="M5:M6">
    <cfRule type="duplicateValues" dxfId="975" priority="203"/>
  </conditionalFormatting>
  <conditionalFormatting sqref="M7">
    <cfRule type="duplicateValues" dxfId="974" priority="196"/>
    <cfRule type="duplicateValues" dxfId="973" priority="197"/>
    <cfRule type="duplicateValues" dxfId="972" priority="198"/>
    <cfRule type="duplicateValues" dxfId="971" priority="199"/>
    <cfRule type="duplicateValues" dxfId="970" priority="200"/>
  </conditionalFormatting>
  <conditionalFormatting sqref="M13 M25 M37 M46 M52 M59 M66:M67 M73 M83 M91">
    <cfRule type="duplicateValues" dxfId="969" priority="181"/>
  </conditionalFormatting>
  <conditionalFormatting sqref="M14">
    <cfRule type="duplicateValues" dxfId="968" priority="208"/>
    <cfRule type="duplicateValues" dxfId="967" priority="209"/>
    <cfRule type="duplicateValues" dxfId="966" priority="210"/>
    <cfRule type="duplicateValues" dxfId="965" priority="211"/>
    <cfRule type="duplicateValues" dxfId="964" priority="212"/>
  </conditionalFormatting>
  <conditionalFormatting sqref="M19">
    <cfRule type="duplicateValues" dxfId="963" priority="116"/>
  </conditionalFormatting>
  <conditionalFormatting sqref="M30">
    <cfRule type="duplicateValues" dxfId="962" priority="105"/>
  </conditionalFormatting>
  <conditionalFormatting sqref="M74">
    <cfRule type="duplicateValues" dxfId="961" priority="186"/>
    <cfRule type="duplicateValues" dxfId="960" priority="187"/>
    <cfRule type="duplicateValues" dxfId="959" priority="188"/>
    <cfRule type="duplicateValues" dxfId="958" priority="189"/>
    <cfRule type="duplicateValues" dxfId="957" priority="190"/>
  </conditionalFormatting>
  <conditionalFormatting sqref="M91">
    <cfRule type="duplicateValues" dxfId="956" priority="182"/>
    <cfRule type="duplicateValues" dxfId="955" priority="183"/>
    <cfRule type="duplicateValues" dxfId="954" priority="184"/>
    <cfRule type="duplicateValues" dxfId="953" priority="185"/>
  </conditionalFormatting>
  <conditionalFormatting sqref="M96">
    <cfRule type="duplicateValues" dxfId="952" priority="213"/>
    <cfRule type="duplicateValues" dxfId="951" priority="214"/>
    <cfRule type="duplicateValues" dxfId="950" priority="215"/>
    <cfRule type="duplicateValues" dxfId="949" priority="216"/>
    <cfRule type="duplicateValues" dxfId="948" priority="217"/>
  </conditionalFormatting>
  <conditionalFormatting sqref="O2">
    <cfRule type="duplicateValues" dxfId="947" priority="245"/>
    <cfRule type="duplicateValues" dxfId="946" priority="246"/>
  </conditionalFormatting>
  <conditionalFormatting sqref="O2:O100">
    <cfRule type="duplicateValues" dxfId="945" priority="15184"/>
  </conditionalFormatting>
  <conditionalFormatting sqref="O2:O106">
    <cfRule type="duplicateValues" dxfId="944" priority="15186"/>
  </conditionalFormatting>
  <conditionalFormatting sqref="O3:O96">
    <cfRule type="duplicateValues" dxfId="943" priority="15109"/>
  </conditionalFormatting>
  <conditionalFormatting sqref="O3:O100">
    <cfRule type="duplicateValues" dxfId="942" priority="15182"/>
  </conditionalFormatting>
  <conditionalFormatting sqref="O101">
    <cfRule type="duplicateValues" dxfId="941" priority="14805"/>
  </conditionalFormatting>
  <conditionalFormatting sqref="O102">
    <cfRule type="duplicateValues" dxfId="940" priority="14692"/>
  </conditionalFormatting>
  <conditionalFormatting sqref="O103">
    <cfRule type="duplicateValues" dxfId="939" priority="154"/>
    <cfRule type="duplicateValues" dxfId="938" priority="155"/>
  </conditionalFormatting>
  <conditionalFormatting sqref="O104 O107:O109 O111 O113:O114 O116:O123">
    <cfRule type="duplicateValues" dxfId="937" priority="77"/>
    <cfRule type="duplicateValues" dxfId="936" priority="78"/>
    <cfRule type="duplicateValues" dxfId="935" priority="79"/>
  </conditionalFormatting>
  <conditionalFormatting sqref="O105">
    <cfRule type="duplicateValues" dxfId="934" priority="14411"/>
    <cfRule type="duplicateValues" dxfId="933" priority="14412"/>
  </conditionalFormatting>
  <conditionalFormatting sqref="O106">
    <cfRule type="duplicateValues" dxfId="932" priority="14357"/>
    <cfRule type="duplicateValues" dxfId="931" priority="14358"/>
  </conditionalFormatting>
  <conditionalFormatting sqref="O107:O109 O111 O113:O114 O116:O123">
    <cfRule type="duplicateValues" dxfId="930" priority="76"/>
  </conditionalFormatting>
  <conditionalFormatting sqref="O110">
    <cfRule type="duplicateValues" dxfId="929" priority="21"/>
    <cfRule type="duplicateValues" dxfId="928" priority="22"/>
    <cfRule type="duplicateValues" dxfId="927" priority="25"/>
  </conditionalFormatting>
  <conditionalFormatting sqref="O111 O113:O114 O116:O123">
    <cfRule type="duplicateValues" dxfId="926" priority="75"/>
  </conditionalFormatting>
  <conditionalFormatting sqref="O112">
    <cfRule type="duplicateValues" dxfId="925" priority="13"/>
    <cfRule type="duplicateValues" dxfId="924" priority="14"/>
    <cfRule type="duplicateValues" dxfId="923" priority="17"/>
  </conditionalFormatting>
  <conditionalFormatting sqref="O115">
    <cfRule type="duplicateValues" dxfId="922" priority="5"/>
    <cfRule type="duplicateValues" dxfId="921" priority="7"/>
    <cfRule type="duplicateValues" dxfId="920" priority="9"/>
  </conditionalFormatting>
  <conditionalFormatting sqref="O124:O125 O127:O142">
    <cfRule type="duplicateValues" dxfId="919" priority="152"/>
  </conditionalFormatting>
  <conditionalFormatting sqref="O143:P303">
    <cfRule type="duplicateValues" dxfId="918" priority="244"/>
  </conditionalFormatting>
  <conditionalFormatting sqref="P127">
    <cfRule type="duplicateValues" dxfId="917" priority="100"/>
  </conditionalFormatting>
  <conditionalFormatting sqref="Q104">
    <cfRule type="duplicateValues" dxfId="916" priority="402"/>
  </conditionalFormatting>
  <conditionalFormatting sqref="Q143:Q303">
    <cfRule type="duplicateValues" dxfId="915" priority="243"/>
  </conditionalFormatting>
  <hyperlinks>
    <hyperlink ref="P13" r:id="rId1" xr:uid="{5C0283E6-86F3-4FDA-98AF-6A4C2E971CAE}"/>
    <hyperlink ref="P7" r:id="rId2" xr:uid="{E566A3F4-281B-4CFC-AAED-03C6569E700E}"/>
    <hyperlink ref="P3" r:id="rId3" display="0311205@gspharma.com" xr:uid="{7CD3D2D6-10B8-43D1-B64D-82AAC9738F40}"/>
    <hyperlink ref="P2" r:id="rId4" display="0311204@gspharma.com" xr:uid="{66B53B16-F6C7-43AD-AD7D-7C93314899EC}"/>
    <hyperlink ref="P4:P6" r:id="rId5" display="0311205@gspharma.com" xr:uid="{CD18F591-7FA5-4E5F-9439-88276CEE8601}"/>
    <hyperlink ref="P8:P12" r:id="rId6" display="0311205@gspharma.com" xr:uid="{98BC61E9-1455-4F3A-B57F-20FD595112AA}"/>
    <hyperlink ref="P14:P18" r:id="rId7" display="0311205@gspharma.com" xr:uid="{1B31C61C-F965-435E-B2C1-9579970D0428}"/>
    <hyperlink ref="P20:P24" r:id="rId8" display="0311205@gspharma.com" xr:uid="{6F7C4DB7-8D6E-4868-BD93-64BEFCE3D877}"/>
    <hyperlink ref="P26:P29" r:id="rId9" display="0311205@gspharma.com" xr:uid="{1D2181A4-019F-4DCF-8A6A-D0D1F51F7563}"/>
    <hyperlink ref="P31:P36" r:id="rId10" display="0311205@gspharma.com" xr:uid="{0BD56D7A-C690-4DBC-A181-9D767E510226}"/>
    <hyperlink ref="P38:P45" r:id="rId11" display="0311205@gspharma.com" xr:uid="{9C61E6D6-B3AC-463C-93D3-C2A7969D0A49}"/>
    <hyperlink ref="P47:P51" r:id="rId12" display="0311205@gspharma.com" xr:uid="{C20F6542-F311-412B-A72E-61117D9F305B}"/>
    <hyperlink ref="P53:P58" r:id="rId13" display="0311205@gspharma.com" xr:uid="{782F3CEF-ED0B-4F65-ABC7-A5E4CBA03E36}"/>
    <hyperlink ref="P60:P66" r:id="rId14" display="0311205@gspharma.com" xr:uid="{B837F13A-F9F0-4B8A-91F3-F2C9AC00112B}"/>
    <hyperlink ref="P68:P72" r:id="rId15" display="0311205@gspharma.com" xr:uid="{E09A2AEC-12DA-4EE3-8CDF-31EDE15813A2}"/>
    <hyperlink ref="P74:P82" r:id="rId16" display="0311205@gspharma.com" xr:uid="{8B999C46-F50E-4185-8058-FF86CEE2E1FA}"/>
    <hyperlink ref="P84:P90" r:id="rId17" display="0311205@gspharma.com" xr:uid="{54D77247-56E2-480C-9E3F-343ADFEF698F}"/>
    <hyperlink ref="P92:P96" r:id="rId18" display="0311205@gspharma.com" xr:uid="{4F705A47-3509-44BF-B873-4BCBCBD85C68}"/>
    <hyperlink ref="P97" r:id="rId19" display="0311205@gspharma.com" xr:uid="{86D1AAC1-B005-4666-8689-2B982AAB8F28}"/>
    <hyperlink ref="P98" r:id="rId20" display="0311205@gspharma.com" xr:uid="{7A1021AE-4229-4229-84AA-77657684ADEC}"/>
    <hyperlink ref="P99" r:id="rId21" display="0311205@gspharma.com" xr:uid="{791A0D1F-73A1-499C-B413-45E441FFA4F6}"/>
    <hyperlink ref="P100" r:id="rId22" display="0311205@gspharma.com" xr:uid="{1A62F154-198E-480B-9F38-B3E9F994EB1E}"/>
    <hyperlink ref="P101" r:id="rId23" display="0311205@gspharma.com" xr:uid="{8CEB7499-D6BF-4C99-8343-91FAEB52196C}"/>
    <hyperlink ref="P102" r:id="rId24" display="0311205@gspharma.com" xr:uid="{4E7FB0C4-54FE-4683-BD27-1EA5C68CB52C}"/>
    <hyperlink ref="P103" r:id="rId25" display="0311205@gspharma.com" xr:uid="{FC09C6F8-3EDE-4FA2-9322-B5DD8F3A3EC7}"/>
    <hyperlink ref="P105" r:id="rId26" display="0311205@gspharma.com" xr:uid="{97F337C3-D44A-4522-85E5-A64F58DE4FA2}"/>
    <hyperlink ref="P106" r:id="rId27" display="0311205@gspharma.com" xr:uid="{026B1D1B-9D17-4869-AFEF-AAD9BC21905D}"/>
  </hyperlinks>
  <pageMargins left="0.7" right="0.7" top="0.75" bottom="0.75" header="0.3" footer="0.3"/>
  <pageSetup orientation="portrait" r:id="rId28"/>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5BBDF4-08DF-4C89-9A47-D9C9331DF5AE}">
  <dimension ref="A1:AF32"/>
  <sheetViews>
    <sheetView topLeftCell="D1" workbookViewId="0">
      <selection activeCell="B7" sqref="B7"/>
    </sheetView>
  </sheetViews>
  <sheetFormatPr defaultRowHeight="14.4" x14ac:dyDescent="0.3"/>
  <sheetData>
    <row r="1" spans="1:32" x14ac:dyDescent="0.3">
      <c r="A1" s="89" t="s">
        <v>2348</v>
      </c>
      <c r="B1" s="89" t="s">
        <v>2341</v>
      </c>
      <c r="C1" s="89" t="s">
        <v>2342</v>
      </c>
      <c r="D1" s="89" t="s">
        <v>2343</v>
      </c>
      <c r="E1" s="89" t="s">
        <v>2344</v>
      </c>
      <c r="F1" s="89" t="s">
        <v>2345</v>
      </c>
      <c r="G1" s="89" t="s">
        <v>2357</v>
      </c>
      <c r="H1" s="89" t="s">
        <v>4898</v>
      </c>
      <c r="I1" s="89" t="s">
        <v>2346</v>
      </c>
      <c r="J1" s="148" t="s">
        <v>2347</v>
      </c>
      <c r="K1" s="148" t="s">
        <v>3870</v>
      </c>
      <c r="L1" s="148" t="s">
        <v>3871</v>
      </c>
      <c r="M1" s="147" t="s">
        <v>1986</v>
      </c>
      <c r="N1" s="147" t="s">
        <v>3583</v>
      </c>
      <c r="O1" s="147" t="s">
        <v>3584</v>
      </c>
      <c r="P1" s="89" t="s">
        <v>3289</v>
      </c>
      <c r="Q1" s="89" t="s">
        <v>3290</v>
      </c>
      <c r="R1" s="89" t="s">
        <v>2348</v>
      </c>
      <c r="S1" s="89" t="s">
        <v>2349</v>
      </c>
      <c r="T1" s="122" t="s">
        <v>2868</v>
      </c>
      <c r="U1" s="122" t="s">
        <v>3888</v>
      </c>
      <c r="V1" s="122" t="s">
        <v>1225</v>
      </c>
      <c r="W1" s="89" t="s">
        <v>2350</v>
      </c>
      <c r="X1" s="89" t="s">
        <v>2351</v>
      </c>
      <c r="Y1" s="148" t="s">
        <v>5232</v>
      </c>
      <c r="Z1" s="89" t="s">
        <v>2352</v>
      </c>
      <c r="AA1" s="89" t="s">
        <v>2353</v>
      </c>
      <c r="AB1" s="89" t="s">
        <v>2354</v>
      </c>
      <c r="AC1" s="89" t="s">
        <v>2355</v>
      </c>
      <c r="AD1" s="89" t="s">
        <v>2356</v>
      </c>
      <c r="AE1" s="113" t="s">
        <v>2711</v>
      </c>
      <c r="AF1" s="169" t="s">
        <v>5608</v>
      </c>
    </row>
    <row r="2" spans="1:32" x14ac:dyDescent="0.3">
      <c r="A2" s="59" t="s">
        <v>3083</v>
      </c>
      <c r="B2" s="70" t="s">
        <v>1171</v>
      </c>
      <c r="C2" s="70" t="s">
        <v>3078</v>
      </c>
      <c r="D2" s="70" t="s">
        <v>1170</v>
      </c>
      <c r="E2" s="70" t="s">
        <v>17</v>
      </c>
      <c r="F2" s="70" t="s">
        <v>1167</v>
      </c>
      <c r="G2" s="70" t="s">
        <v>1805</v>
      </c>
      <c r="H2" s="161" t="s">
        <v>4900</v>
      </c>
      <c r="I2" s="70" t="s">
        <v>73</v>
      </c>
      <c r="J2" s="70" t="s">
        <v>1136</v>
      </c>
      <c r="K2" s="59" t="s">
        <v>1136</v>
      </c>
      <c r="L2" s="82" t="s">
        <v>4686</v>
      </c>
      <c r="M2" s="59" t="s">
        <v>2741</v>
      </c>
      <c r="N2" s="163" t="s">
        <v>3831</v>
      </c>
      <c r="O2" s="59" t="s">
        <v>2741</v>
      </c>
      <c r="P2" s="59" t="s">
        <v>3294</v>
      </c>
      <c r="Q2" s="59" t="s">
        <v>3294</v>
      </c>
      <c r="R2" s="70" t="s">
        <v>3083</v>
      </c>
      <c r="S2" s="70" t="s">
        <v>235</v>
      </c>
      <c r="T2" s="70" t="s">
        <v>72</v>
      </c>
      <c r="U2" s="70" t="s">
        <v>774</v>
      </c>
      <c r="V2" s="70" t="s">
        <v>774</v>
      </c>
      <c r="W2" s="70" t="s">
        <v>1219</v>
      </c>
      <c r="X2" s="70" t="s">
        <v>1028</v>
      </c>
      <c r="Y2" s="82" t="s">
        <v>3414</v>
      </c>
      <c r="Z2" s="70" t="s">
        <v>1171</v>
      </c>
      <c r="AA2" s="70" t="s">
        <v>1159</v>
      </c>
      <c r="AB2" s="70" t="s">
        <v>3278</v>
      </c>
      <c r="AC2" s="70" t="s">
        <v>642</v>
      </c>
      <c r="AD2" s="70" t="s">
        <v>131</v>
      </c>
      <c r="AE2" s="108" t="s">
        <v>5607</v>
      </c>
      <c r="AF2" t="b">
        <v>0</v>
      </c>
    </row>
    <row r="3" spans="1:32" x14ac:dyDescent="0.3">
      <c r="A3" s="59" t="s">
        <v>3105</v>
      </c>
      <c r="B3" s="70" t="s">
        <v>1171</v>
      </c>
      <c r="C3" s="70" t="s">
        <v>3078</v>
      </c>
      <c r="D3" s="70" t="s">
        <v>1170</v>
      </c>
      <c r="E3" s="70" t="s">
        <v>17</v>
      </c>
      <c r="F3" s="70" t="s">
        <v>1167</v>
      </c>
      <c r="G3" s="70" t="s">
        <v>2075</v>
      </c>
      <c r="H3" s="161" t="s">
        <v>4900</v>
      </c>
      <c r="I3" s="70" t="s">
        <v>2864</v>
      </c>
      <c r="J3" s="70">
        <v>5073</v>
      </c>
      <c r="K3" s="59">
        <v>5073</v>
      </c>
      <c r="L3" s="82" t="s">
        <v>4686</v>
      </c>
      <c r="M3" s="59" t="s">
        <v>2742</v>
      </c>
      <c r="N3" s="163" t="s">
        <v>3832</v>
      </c>
      <c r="O3" s="59" t="s">
        <v>2742</v>
      </c>
      <c r="P3" s="59" t="s">
        <v>3299</v>
      </c>
      <c r="Q3" s="59" t="s">
        <v>3299</v>
      </c>
      <c r="R3" s="70" t="s">
        <v>3105</v>
      </c>
      <c r="S3" s="70" t="s">
        <v>271</v>
      </c>
      <c r="T3" s="70" t="s">
        <v>67</v>
      </c>
      <c r="U3" s="70" t="s">
        <v>774</v>
      </c>
      <c r="V3" s="70" t="s">
        <v>774</v>
      </c>
      <c r="W3" s="70" t="s">
        <v>1219</v>
      </c>
      <c r="X3" s="70" t="s">
        <v>1028</v>
      </c>
      <c r="Y3" s="82" t="s">
        <v>3414</v>
      </c>
      <c r="Z3" s="70" t="s">
        <v>1171</v>
      </c>
      <c r="AA3" s="70" t="s">
        <v>1159</v>
      </c>
      <c r="AB3" s="70" t="s">
        <v>3278</v>
      </c>
      <c r="AC3" s="70" t="s">
        <v>642</v>
      </c>
      <c r="AD3" s="70" t="s">
        <v>131</v>
      </c>
      <c r="AE3" s="108" t="s">
        <v>5607</v>
      </c>
      <c r="AF3" t="b">
        <v>0</v>
      </c>
    </row>
    <row r="4" spans="1:32" x14ac:dyDescent="0.3">
      <c r="A4" s="59" t="s">
        <v>3117</v>
      </c>
      <c r="B4" s="70" t="s">
        <v>1171</v>
      </c>
      <c r="C4" s="70" t="s">
        <v>3078</v>
      </c>
      <c r="D4" s="70" t="s">
        <v>1170</v>
      </c>
      <c r="E4" s="70" t="s">
        <v>17</v>
      </c>
      <c r="F4" s="70" t="s">
        <v>1167</v>
      </c>
      <c r="G4" s="70" t="s">
        <v>1807</v>
      </c>
      <c r="H4" s="161" t="s">
        <v>4900</v>
      </c>
      <c r="I4" s="70" t="s">
        <v>3106</v>
      </c>
      <c r="J4" s="70" t="s">
        <v>1135</v>
      </c>
      <c r="K4" s="59" t="s">
        <v>1135</v>
      </c>
      <c r="L4" s="82" t="s">
        <v>4686</v>
      </c>
      <c r="M4" s="59" t="s">
        <v>2750</v>
      </c>
      <c r="N4" s="163" t="s">
        <v>3833</v>
      </c>
      <c r="O4" s="59" t="s">
        <v>2750</v>
      </c>
      <c r="P4" s="59" t="s">
        <v>3300</v>
      </c>
      <c r="Q4" s="59" t="s">
        <v>3300</v>
      </c>
      <c r="R4" s="70" t="s">
        <v>3117</v>
      </c>
      <c r="S4" s="70" t="s">
        <v>2895</v>
      </c>
      <c r="T4" s="70" t="s">
        <v>67</v>
      </c>
      <c r="U4" s="70" t="s">
        <v>774</v>
      </c>
      <c r="V4" s="70" t="s">
        <v>774</v>
      </c>
      <c r="W4" s="70" t="s">
        <v>1219</v>
      </c>
      <c r="X4" s="70" t="s">
        <v>1028</v>
      </c>
      <c r="Y4" s="82" t="s">
        <v>3414</v>
      </c>
      <c r="Z4" s="70" t="s">
        <v>1171</v>
      </c>
      <c r="AA4" s="70" t="s">
        <v>1159</v>
      </c>
      <c r="AB4" s="70" t="s">
        <v>3278</v>
      </c>
      <c r="AC4" s="70" t="s">
        <v>642</v>
      </c>
      <c r="AD4" s="70" t="s">
        <v>131</v>
      </c>
      <c r="AE4" s="108" t="s">
        <v>5607</v>
      </c>
      <c r="AF4" t="b">
        <v>0</v>
      </c>
    </row>
    <row r="5" spans="1:32" x14ac:dyDescent="0.3">
      <c r="A5" s="59" t="s">
        <v>3140</v>
      </c>
      <c r="B5" s="70" t="s">
        <v>1171</v>
      </c>
      <c r="C5" s="70" t="s">
        <v>3078</v>
      </c>
      <c r="D5" s="70" t="s">
        <v>1171</v>
      </c>
      <c r="E5" s="70" t="s">
        <v>17</v>
      </c>
      <c r="F5" s="70" t="s">
        <v>1166</v>
      </c>
      <c r="G5" s="70" t="s">
        <v>1195</v>
      </c>
      <c r="H5" s="59" t="s">
        <v>4901</v>
      </c>
      <c r="I5" s="70" t="s">
        <v>3136</v>
      </c>
      <c r="J5" s="70" t="s">
        <v>1123</v>
      </c>
      <c r="K5" s="59" t="s">
        <v>1123</v>
      </c>
      <c r="L5" s="82" t="s">
        <v>4686</v>
      </c>
      <c r="M5" s="59" t="s">
        <v>2743</v>
      </c>
      <c r="N5" s="163" t="s">
        <v>3834</v>
      </c>
      <c r="O5" s="59" t="s">
        <v>2743</v>
      </c>
      <c r="P5" s="59" t="s">
        <v>3301</v>
      </c>
      <c r="Q5" s="59" t="s">
        <v>3301</v>
      </c>
      <c r="R5" s="70" t="s">
        <v>3140</v>
      </c>
      <c r="S5" s="70" t="s">
        <v>203</v>
      </c>
      <c r="T5" s="70" t="s">
        <v>1803</v>
      </c>
      <c r="U5" s="70" t="s">
        <v>774</v>
      </c>
      <c r="V5" s="70" t="s">
        <v>774</v>
      </c>
      <c r="W5" s="70" t="s">
        <v>1219</v>
      </c>
      <c r="X5" s="70" t="s">
        <v>1028</v>
      </c>
      <c r="Y5" s="82" t="s">
        <v>3414</v>
      </c>
      <c r="Z5" s="70" t="s">
        <v>1171</v>
      </c>
      <c r="AA5" s="70" t="s">
        <v>1159</v>
      </c>
      <c r="AB5" s="70" t="s">
        <v>3277</v>
      </c>
      <c r="AC5" s="70" t="s">
        <v>644</v>
      </c>
      <c r="AD5" s="70" t="s">
        <v>18</v>
      </c>
      <c r="AE5" s="108" t="s">
        <v>5607</v>
      </c>
      <c r="AF5" t="b">
        <v>0</v>
      </c>
    </row>
    <row r="6" spans="1:32" x14ac:dyDescent="0.3">
      <c r="A6" s="59" t="s">
        <v>3149</v>
      </c>
      <c r="B6" s="70" t="s">
        <v>1171</v>
      </c>
      <c r="C6" s="70" t="s">
        <v>3078</v>
      </c>
      <c r="D6" s="70" t="s">
        <v>1171</v>
      </c>
      <c r="E6" s="70" t="s">
        <v>17</v>
      </c>
      <c r="F6" s="70" t="s">
        <v>1166</v>
      </c>
      <c r="G6" s="70" t="s">
        <v>1216</v>
      </c>
      <c r="H6" s="59" t="s">
        <v>4901</v>
      </c>
      <c r="I6" s="70" t="s">
        <v>3141</v>
      </c>
      <c r="J6" s="70" t="s">
        <v>4558</v>
      </c>
      <c r="K6" s="59" t="s">
        <v>4558</v>
      </c>
      <c r="L6" s="82" t="s">
        <v>4686</v>
      </c>
      <c r="M6" s="59" t="s">
        <v>2751</v>
      </c>
      <c r="N6" s="163" t="s">
        <v>3835</v>
      </c>
      <c r="O6" s="59" t="s">
        <v>2751</v>
      </c>
      <c r="P6" s="59" t="s">
        <v>3302</v>
      </c>
      <c r="Q6" s="59" t="s">
        <v>3302</v>
      </c>
      <c r="R6" s="70" t="s">
        <v>3149</v>
      </c>
      <c r="S6" s="70" t="s">
        <v>4557</v>
      </c>
      <c r="T6" s="70" t="s">
        <v>1803</v>
      </c>
      <c r="U6" s="70" t="s">
        <v>774</v>
      </c>
      <c r="V6" s="70" t="s">
        <v>774</v>
      </c>
      <c r="W6" s="70" t="s">
        <v>1219</v>
      </c>
      <c r="X6" s="70" t="s">
        <v>1028</v>
      </c>
      <c r="Y6" s="82" t="s">
        <v>3414</v>
      </c>
      <c r="Z6" s="70" t="s">
        <v>1171</v>
      </c>
      <c r="AA6" s="70" t="s">
        <v>1159</v>
      </c>
      <c r="AB6" s="70" t="s">
        <v>3277</v>
      </c>
      <c r="AC6" s="70" t="s">
        <v>644</v>
      </c>
      <c r="AD6" s="70" t="s">
        <v>18</v>
      </c>
      <c r="AE6" s="108" t="s">
        <v>5607</v>
      </c>
      <c r="AF6" t="b">
        <v>0</v>
      </c>
    </row>
    <row r="7" spans="1:32" x14ac:dyDescent="0.3">
      <c r="A7" s="59" t="s">
        <v>2121</v>
      </c>
      <c r="B7" s="70" t="s">
        <v>1170</v>
      </c>
      <c r="C7" s="70" t="s">
        <v>1987</v>
      </c>
      <c r="D7" s="70" t="s">
        <v>1171</v>
      </c>
      <c r="E7" s="70" t="s">
        <v>17</v>
      </c>
      <c r="F7" s="70" t="s">
        <v>1166</v>
      </c>
      <c r="G7" s="70" t="s">
        <v>1171</v>
      </c>
      <c r="H7" s="59" t="s">
        <v>4901</v>
      </c>
      <c r="I7" s="70" t="s">
        <v>1212</v>
      </c>
      <c r="J7" s="70">
        <v>5117</v>
      </c>
      <c r="K7" s="59">
        <v>5117</v>
      </c>
      <c r="L7" s="82" t="s">
        <v>4686</v>
      </c>
      <c r="M7" s="59" t="s">
        <v>2744</v>
      </c>
      <c r="N7" s="163" t="s">
        <v>3836</v>
      </c>
      <c r="O7" s="59" t="s">
        <v>2744</v>
      </c>
      <c r="P7" s="59" t="s">
        <v>3303</v>
      </c>
      <c r="Q7" s="59" t="s">
        <v>3303</v>
      </c>
      <c r="R7" s="70" t="s">
        <v>2121</v>
      </c>
      <c r="S7" s="70" t="s">
        <v>3163</v>
      </c>
      <c r="T7" s="70" t="s">
        <v>18</v>
      </c>
      <c r="U7" s="70" t="s">
        <v>774</v>
      </c>
      <c r="V7" s="70" t="s">
        <v>774</v>
      </c>
      <c r="W7" s="70" t="s">
        <v>1219</v>
      </c>
      <c r="X7" s="70" t="s">
        <v>1028</v>
      </c>
      <c r="Y7" s="82" t="s">
        <v>3414</v>
      </c>
      <c r="Z7" s="70" t="s">
        <v>1171</v>
      </c>
      <c r="AA7" s="70" t="s">
        <v>1159</v>
      </c>
      <c r="AB7" s="70" t="s">
        <v>3277</v>
      </c>
      <c r="AC7" s="70" t="s">
        <v>644</v>
      </c>
      <c r="AD7" s="70" t="s">
        <v>18</v>
      </c>
      <c r="AE7" s="108" t="s">
        <v>5607</v>
      </c>
      <c r="AF7" t="b">
        <v>0</v>
      </c>
    </row>
    <row r="8" spans="1:32" x14ac:dyDescent="0.3">
      <c r="A8" s="59" t="s">
        <v>2178</v>
      </c>
      <c r="B8" s="70" t="s">
        <v>1195</v>
      </c>
      <c r="C8" s="70" t="s">
        <v>1988</v>
      </c>
      <c r="D8" s="70" t="s">
        <v>1171</v>
      </c>
      <c r="E8" s="70" t="s">
        <v>17</v>
      </c>
      <c r="F8" s="70" t="s">
        <v>1166</v>
      </c>
      <c r="G8" s="70" t="s">
        <v>1171</v>
      </c>
      <c r="H8" s="59" t="s">
        <v>4901</v>
      </c>
      <c r="I8" s="70" t="s">
        <v>1212</v>
      </c>
      <c r="J8" s="70" t="s">
        <v>1133</v>
      </c>
      <c r="K8" s="59" t="s">
        <v>1133</v>
      </c>
      <c r="L8" s="82" t="s">
        <v>4686</v>
      </c>
      <c r="M8" s="59" t="s">
        <v>2754</v>
      </c>
      <c r="N8" s="163" t="s">
        <v>3837</v>
      </c>
      <c r="O8" s="59" t="s">
        <v>2754</v>
      </c>
      <c r="P8" s="59" t="s">
        <v>3304</v>
      </c>
      <c r="Q8" s="59" t="s">
        <v>3304</v>
      </c>
      <c r="R8" s="70" t="s">
        <v>2178</v>
      </c>
      <c r="S8" s="70" t="s">
        <v>3166</v>
      </c>
      <c r="T8" s="70" t="s">
        <v>18</v>
      </c>
      <c r="U8" s="70" t="s">
        <v>774</v>
      </c>
      <c r="V8" s="70" t="s">
        <v>774</v>
      </c>
      <c r="W8" s="70" t="s">
        <v>1219</v>
      </c>
      <c r="X8" s="70" t="s">
        <v>1028</v>
      </c>
      <c r="Y8" s="82" t="s">
        <v>3414</v>
      </c>
      <c r="Z8" s="70" t="s">
        <v>1171</v>
      </c>
      <c r="AA8" s="70" t="s">
        <v>1159</v>
      </c>
      <c r="AB8" s="70" t="s">
        <v>3277</v>
      </c>
      <c r="AC8" s="70" t="s">
        <v>644</v>
      </c>
      <c r="AD8" s="70" t="s">
        <v>18</v>
      </c>
      <c r="AE8" s="108" t="s">
        <v>5607</v>
      </c>
      <c r="AF8" t="b">
        <v>0</v>
      </c>
    </row>
    <row r="9" spans="1:32" x14ac:dyDescent="0.3">
      <c r="A9" s="59" t="s">
        <v>2129</v>
      </c>
      <c r="B9" s="70" t="s">
        <v>1170</v>
      </c>
      <c r="C9" s="70" t="s">
        <v>1987</v>
      </c>
      <c r="D9" s="70" t="s">
        <v>1171</v>
      </c>
      <c r="E9" s="70" t="s">
        <v>17</v>
      </c>
      <c r="F9" s="70" t="s">
        <v>1166</v>
      </c>
      <c r="G9" s="70" t="s">
        <v>1170</v>
      </c>
      <c r="H9" s="59" t="s">
        <v>4901</v>
      </c>
      <c r="I9" s="70" t="s">
        <v>1215</v>
      </c>
      <c r="J9" s="70" t="s">
        <v>1138</v>
      </c>
      <c r="K9" s="59" t="s">
        <v>1138</v>
      </c>
      <c r="L9" s="82" t="s">
        <v>4686</v>
      </c>
      <c r="M9" s="59" t="s">
        <v>2745</v>
      </c>
      <c r="N9" s="163" t="s">
        <v>3838</v>
      </c>
      <c r="O9" s="59" t="s">
        <v>2745</v>
      </c>
      <c r="P9" s="59" t="s">
        <v>3311</v>
      </c>
      <c r="Q9" s="59" t="s">
        <v>3311</v>
      </c>
      <c r="R9" s="70" t="s">
        <v>2129</v>
      </c>
      <c r="S9" s="70" t="s">
        <v>3174</v>
      </c>
      <c r="T9" s="70" t="s">
        <v>18</v>
      </c>
      <c r="U9" s="70" t="s">
        <v>774</v>
      </c>
      <c r="V9" s="70" t="s">
        <v>774</v>
      </c>
      <c r="W9" s="70" t="s">
        <v>1219</v>
      </c>
      <c r="X9" s="70" t="s">
        <v>1028</v>
      </c>
      <c r="Y9" s="82" t="s">
        <v>3414</v>
      </c>
      <c r="Z9" s="70" t="s">
        <v>1171</v>
      </c>
      <c r="AA9" s="70" t="s">
        <v>1159</v>
      </c>
      <c r="AB9" s="70" t="s">
        <v>3277</v>
      </c>
      <c r="AC9" s="70" t="s">
        <v>644</v>
      </c>
      <c r="AD9" s="70" t="s">
        <v>18</v>
      </c>
      <c r="AE9" s="108" t="s">
        <v>5607</v>
      </c>
      <c r="AF9" t="b">
        <v>0</v>
      </c>
    </row>
    <row r="10" spans="1:32" x14ac:dyDescent="0.3">
      <c r="A10" s="59" t="s">
        <v>2187</v>
      </c>
      <c r="B10" s="70" t="s">
        <v>1195</v>
      </c>
      <c r="C10" s="70" t="s">
        <v>1988</v>
      </c>
      <c r="D10" s="70" t="s">
        <v>1171</v>
      </c>
      <c r="E10" s="70" t="s">
        <v>17</v>
      </c>
      <c r="F10" s="70" t="s">
        <v>1166</v>
      </c>
      <c r="G10" s="70" t="s">
        <v>1170</v>
      </c>
      <c r="H10" s="59" t="s">
        <v>4901</v>
      </c>
      <c r="I10" s="70" t="s">
        <v>1215</v>
      </c>
      <c r="J10" s="70" t="s">
        <v>1120</v>
      </c>
      <c r="K10" s="59" t="s">
        <v>1120</v>
      </c>
      <c r="L10" s="82" t="s">
        <v>4686</v>
      </c>
      <c r="M10" s="59" t="s">
        <v>2755</v>
      </c>
      <c r="N10" s="163" t="s">
        <v>3839</v>
      </c>
      <c r="O10" s="59" t="s">
        <v>2755</v>
      </c>
      <c r="P10" s="59" t="s">
        <v>3312</v>
      </c>
      <c r="Q10" s="59" t="s">
        <v>3312</v>
      </c>
      <c r="R10" s="70" t="s">
        <v>2187</v>
      </c>
      <c r="S10" s="70" t="s">
        <v>200</v>
      </c>
      <c r="T10" s="70" t="s">
        <v>18</v>
      </c>
      <c r="U10" s="70" t="s">
        <v>774</v>
      </c>
      <c r="V10" s="70" t="s">
        <v>774</v>
      </c>
      <c r="W10" s="70" t="s">
        <v>1219</v>
      </c>
      <c r="X10" s="70" t="s">
        <v>1028</v>
      </c>
      <c r="Y10" s="82" t="s">
        <v>3414</v>
      </c>
      <c r="Z10" s="70" t="s">
        <v>1171</v>
      </c>
      <c r="AA10" s="70" t="s">
        <v>1159</v>
      </c>
      <c r="AB10" s="70" t="s">
        <v>3277</v>
      </c>
      <c r="AC10" s="70" t="s">
        <v>644</v>
      </c>
      <c r="AD10" s="70" t="s">
        <v>18</v>
      </c>
      <c r="AE10" s="108" t="s">
        <v>5607</v>
      </c>
      <c r="AF10" t="b">
        <v>0</v>
      </c>
    </row>
    <row r="11" spans="1:32" x14ac:dyDescent="0.3">
      <c r="A11" s="59" t="s">
        <v>3221</v>
      </c>
      <c r="B11" s="70" t="s">
        <v>1171</v>
      </c>
      <c r="C11" s="70" t="s">
        <v>3078</v>
      </c>
      <c r="D11" s="70" t="s">
        <v>1170</v>
      </c>
      <c r="E11" s="70" t="s">
        <v>17</v>
      </c>
      <c r="F11" s="70" t="s">
        <v>1167</v>
      </c>
      <c r="G11" s="70" t="s">
        <v>1806</v>
      </c>
      <c r="H11" s="161" t="s">
        <v>4900</v>
      </c>
      <c r="I11" s="70" t="s">
        <v>2863</v>
      </c>
      <c r="J11" s="82" t="s">
        <v>2746</v>
      </c>
      <c r="K11" s="59" t="s">
        <v>2746</v>
      </c>
      <c r="L11" s="82" t="s">
        <v>4686</v>
      </c>
      <c r="M11" s="59" t="s">
        <v>2746</v>
      </c>
      <c r="N11" s="163" t="s">
        <v>3840</v>
      </c>
      <c r="O11" s="59" t="s">
        <v>2746</v>
      </c>
      <c r="P11" s="59" t="s">
        <v>3313</v>
      </c>
      <c r="Q11" s="59" t="s">
        <v>3313</v>
      </c>
      <c r="R11" s="70" t="s">
        <v>3221</v>
      </c>
      <c r="S11" s="70" t="s">
        <v>5285</v>
      </c>
      <c r="T11" s="70" t="s">
        <v>131</v>
      </c>
      <c r="U11" s="70" t="s">
        <v>774</v>
      </c>
      <c r="V11" s="70" t="s">
        <v>774</v>
      </c>
      <c r="W11" s="70" t="s">
        <v>1219</v>
      </c>
      <c r="X11" s="70" t="s">
        <v>1028</v>
      </c>
      <c r="Y11" s="82" t="s">
        <v>3414</v>
      </c>
      <c r="Z11" s="70" t="s">
        <v>1171</v>
      </c>
      <c r="AA11" s="70" t="s">
        <v>1159</v>
      </c>
      <c r="AB11" s="70" t="s">
        <v>3278</v>
      </c>
      <c r="AC11" s="70" t="s">
        <v>642</v>
      </c>
      <c r="AD11" s="70" t="s">
        <v>131</v>
      </c>
      <c r="AE11" s="108" t="s">
        <v>5607</v>
      </c>
      <c r="AF11" t="s">
        <v>5609</v>
      </c>
    </row>
    <row r="12" spans="1:32" x14ac:dyDescent="0.3">
      <c r="A12" s="59" t="s">
        <v>3229</v>
      </c>
      <c r="B12" s="70" t="s">
        <v>1171</v>
      </c>
      <c r="C12" s="70" t="s">
        <v>3078</v>
      </c>
      <c r="D12" s="70" t="s">
        <v>1170</v>
      </c>
      <c r="E12" s="70" t="s">
        <v>17</v>
      </c>
      <c r="F12" s="70" t="s">
        <v>1167</v>
      </c>
      <c r="G12" s="70" t="s">
        <v>1911</v>
      </c>
      <c r="H12" s="161" t="s">
        <v>4900</v>
      </c>
      <c r="I12" s="70" t="s">
        <v>3223</v>
      </c>
      <c r="J12" s="70">
        <v>5077</v>
      </c>
      <c r="K12" s="59">
        <v>5077</v>
      </c>
      <c r="L12" s="82" t="s">
        <v>4686</v>
      </c>
      <c r="M12" s="59" t="s">
        <v>2756</v>
      </c>
      <c r="N12" s="163" t="s">
        <v>3841</v>
      </c>
      <c r="O12" s="59" t="s">
        <v>2756</v>
      </c>
      <c r="P12" s="59" t="s">
        <v>3314</v>
      </c>
      <c r="Q12" s="59" t="s">
        <v>3314</v>
      </c>
      <c r="R12" s="70" t="s">
        <v>3229</v>
      </c>
      <c r="S12" s="70" t="s">
        <v>281</v>
      </c>
      <c r="T12" s="70" t="s">
        <v>131</v>
      </c>
      <c r="U12" s="70" t="s">
        <v>774</v>
      </c>
      <c r="V12" s="70" t="s">
        <v>774</v>
      </c>
      <c r="W12" s="70" t="s">
        <v>1219</v>
      </c>
      <c r="X12" s="70" t="s">
        <v>1028</v>
      </c>
      <c r="Y12" s="82" t="s">
        <v>3414</v>
      </c>
      <c r="Z12" s="70" t="s">
        <v>1171</v>
      </c>
      <c r="AA12" s="70" t="s">
        <v>1159</v>
      </c>
      <c r="AB12" s="70" t="s">
        <v>3278</v>
      </c>
      <c r="AC12" s="70" t="s">
        <v>642</v>
      </c>
      <c r="AD12" s="70" t="s">
        <v>131</v>
      </c>
      <c r="AE12" s="108" t="s">
        <v>5607</v>
      </c>
      <c r="AF12" t="b">
        <v>0</v>
      </c>
    </row>
    <row r="13" spans="1:32" x14ac:dyDescent="0.3">
      <c r="A13" s="59" t="s">
        <v>3247</v>
      </c>
      <c r="B13" s="70" t="s">
        <v>1171</v>
      </c>
      <c r="C13" s="70" t="s">
        <v>3078</v>
      </c>
      <c r="D13" s="70" t="s">
        <v>1171</v>
      </c>
      <c r="E13" s="70" t="s">
        <v>17</v>
      </c>
      <c r="F13" s="70" t="s">
        <v>1166</v>
      </c>
      <c r="G13" s="70" t="s">
        <v>1217</v>
      </c>
      <c r="H13" s="70" t="s">
        <v>4902</v>
      </c>
      <c r="I13" s="70" t="s">
        <v>2942</v>
      </c>
      <c r="J13" s="70">
        <v>5194</v>
      </c>
      <c r="K13" s="59">
        <v>5194</v>
      </c>
      <c r="L13" s="82" t="s">
        <v>4686</v>
      </c>
      <c r="M13" s="59" t="s">
        <v>2747</v>
      </c>
      <c r="N13" s="163" t="s">
        <v>3842</v>
      </c>
      <c r="O13" s="59" t="s">
        <v>3843</v>
      </c>
      <c r="P13" s="59" t="s">
        <v>3315</v>
      </c>
      <c r="Q13" s="59" t="s">
        <v>3315</v>
      </c>
      <c r="R13" s="70" t="s">
        <v>3247</v>
      </c>
      <c r="S13" s="70" t="s">
        <v>3248</v>
      </c>
      <c r="T13" s="70" t="s">
        <v>62</v>
      </c>
      <c r="U13" s="70" t="s">
        <v>774</v>
      </c>
      <c r="V13" s="70" t="s">
        <v>774</v>
      </c>
      <c r="W13" s="70" t="s">
        <v>1219</v>
      </c>
      <c r="X13" s="70" t="s">
        <v>1028</v>
      </c>
      <c r="Y13" s="82" t="s">
        <v>3414</v>
      </c>
      <c r="Z13" s="70" t="s">
        <v>1171</v>
      </c>
      <c r="AA13" s="70" t="s">
        <v>1159</v>
      </c>
      <c r="AB13" s="70" t="s">
        <v>3277</v>
      </c>
      <c r="AC13" s="70" t="s">
        <v>644</v>
      </c>
      <c r="AD13" s="70" t="s">
        <v>18</v>
      </c>
      <c r="AE13" s="108" t="s">
        <v>5607</v>
      </c>
      <c r="AF13" t="b">
        <v>0</v>
      </c>
    </row>
    <row r="14" spans="1:32" x14ac:dyDescent="0.3">
      <c r="A14" s="59" t="s">
        <v>3265</v>
      </c>
      <c r="B14" s="70" t="s">
        <v>1171</v>
      </c>
      <c r="C14" s="70" t="s">
        <v>3078</v>
      </c>
      <c r="D14" s="70" t="s">
        <v>1171</v>
      </c>
      <c r="E14" s="70" t="s">
        <v>17</v>
      </c>
      <c r="F14" s="70" t="s">
        <v>1166</v>
      </c>
      <c r="G14" s="70" t="s">
        <v>1218</v>
      </c>
      <c r="H14" s="59" t="s">
        <v>4901</v>
      </c>
      <c r="I14" s="70" t="s">
        <v>2860</v>
      </c>
      <c r="J14" s="70" t="s">
        <v>1141</v>
      </c>
      <c r="K14" s="59" t="s">
        <v>1141</v>
      </c>
      <c r="L14" s="82" t="s">
        <v>4686</v>
      </c>
      <c r="M14" s="59" t="s">
        <v>2758</v>
      </c>
      <c r="N14" s="163" t="s">
        <v>3845</v>
      </c>
      <c r="O14" s="59" t="s">
        <v>2758</v>
      </c>
      <c r="P14" s="59" t="s">
        <v>3316</v>
      </c>
      <c r="Q14" s="59" t="s">
        <v>3316</v>
      </c>
      <c r="R14" s="70" t="s">
        <v>3265</v>
      </c>
      <c r="S14" s="70" t="s">
        <v>463</v>
      </c>
      <c r="T14" s="70" t="s">
        <v>26</v>
      </c>
      <c r="U14" s="70" t="s">
        <v>774</v>
      </c>
      <c r="V14" s="70" t="s">
        <v>774</v>
      </c>
      <c r="W14" s="70" t="s">
        <v>1219</v>
      </c>
      <c r="X14" s="70" t="s">
        <v>1028</v>
      </c>
      <c r="Y14" s="82" t="s">
        <v>3414</v>
      </c>
      <c r="Z14" s="70" t="s">
        <v>1171</v>
      </c>
      <c r="AA14" s="70" t="s">
        <v>1159</v>
      </c>
      <c r="AB14" s="70" t="s">
        <v>3277</v>
      </c>
      <c r="AC14" s="70" t="s">
        <v>644</v>
      </c>
      <c r="AD14" s="70" t="s">
        <v>18</v>
      </c>
      <c r="AE14" s="108" t="s">
        <v>5607</v>
      </c>
      <c r="AF14" t="b">
        <v>0</v>
      </c>
    </row>
    <row r="15" spans="1:32" x14ac:dyDescent="0.3">
      <c r="A15" s="59" t="s">
        <v>5262</v>
      </c>
      <c r="B15" s="70" t="s">
        <v>1171</v>
      </c>
      <c r="C15" s="70" t="s">
        <v>3078</v>
      </c>
      <c r="D15" s="70" t="s">
        <v>1171</v>
      </c>
      <c r="E15" s="70" t="s">
        <v>17</v>
      </c>
      <c r="F15" s="70" t="s">
        <v>1166</v>
      </c>
      <c r="G15" s="70" t="s">
        <v>5268</v>
      </c>
      <c r="H15" s="59" t="s">
        <v>4901</v>
      </c>
      <c r="I15" s="70" t="s">
        <v>5258</v>
      </c>
      <c r="J15" s="99" t="s">
        <v>1127</v>
      </c>
      <c r="K15" s="59" t="s">
        <v>1127</v>
      </c>
      <c r="L15" s="82" t="s">
        <v>4686</v>
      </c>
      <c r="M15" s="59" t="s">
        <v>2748</v>
      </c>
      <c r="N15" s="163" t="s">
        <v>3844</v>
      </c>
      <c r="O15" s="59" t="s">
        <v>2748</v>
      </c>
      <c r="P15" s="59" t="s">
        <v>5266</v>
      </c>
      <c r="Q15" s="59" t="s">
        <v>5266</v>
      </c>
      <c r="R15" s="70" t="s">
        <v>5262</v>
      </c>
      <c r="S15" s="70" t="s">
        <v>3266</v>
      </c>
      <c r="T15" s="70" t="s">
        <v>26</v>
      </c>
      <c r="U15" s="70" t="s">
        <v>774</v>
      </c>
      <c r="V15" s="70" t="s">
        <v>774</v>
      </c>
      <c r="W15" s="70" t="s">
        <v>1219</v>
      </c>
      <c r="X15" s="70" t="s">
        <v>1028</v>
      </c>
      <c r="Y15" s="82" t="s">
        <v>3414</v>
      </c>
      <c r="Z15" s="70" t="s">
        <v>1171</v>
      </c>
      <c r="AA15" s="70" t="s">
        <v>1159</v>
      </c>
      <c r="AB15" s="70" t="s">
        <v>3277</v>
      </c>
      <c r="AC15" s="70" t="s">
        <v>644</v>
      </c>
      <c r="AD15" s="70" t="s">
        <v>18</v>
      </c>
      <c r="AE15" s="108" t="s">
        <v>5607</v>
      </c>
      <c r="AF15" t="b">
        <v>0</v>
      </c>
    </row>
    <row r="16" spans="1:32" x14ac:dyDescent="0.3">
      <c r="A16" s="59" t="s">
        <v>3079</v>
      </c>
      <c r="B16" s="70" t="s">
        <v>1171</v>
      </c>
      <c r="C16" s="70" t="s">
        <v>3078</v>
      </c>
      <c r="D16" s="70" t="s">
        <v>1219</v>
      </c>
      <c r="E16" s="70" t="s">
        <v>143</v>
      </c>
      <c r="F16" s="70" t="s">
        <v>3072</v>
      </c>
      <c r="G16" s="70" t="s">
        <v>1809</v>
      </c>
      <c r="H16" s="70" t="s">
        <v>4899</v>
      </c>
      <c r="I16" s="70" t="s">
        <v>3073</v>
      </c>
      <c r="J16" s="99" t="s">
        <v>694</v>
      </c>
      <c r="K16" s="59" t="s">
        <v>694</v>
      </c>
      <c r="L16" s="82" t="s">
        <v>4686</v>
      </c>
      <c r="M16" s="59" t="s">
        <v>2774</v>
      </c>
      <c r="N16" s="163" t="s">
        <v>3846</v>
      </c>
      <c r="O16" s="59" t="s">
        <v>2774</v>
      </c>
      <c r="P16" s="59" t="s">
        <v>3323</v>
      </c>
      <c r="Q16" s="59" t="s">
        <v>3323</v>
      </c>
      <c r="R16" s="70" t="s">
        <v>3079</v>
      </c>
      <c r="S16" s="70" t="s">
        <v>377</v>
      </c>
      <c r="T16" s="70" t="s">
        <v>1029</v>
      </c>
      <c r="U16" s="70" t="s">
        <v>774</v>
      </c>
      <c r="V16" s="70" t="s">
        <v>774</v>
      </c>
      <c r="W16" s="70" t="s">
        <v>1219</v>
      </c>
      <c r="X16" s="70" t="s">
        <v>1028</v>
      </c>
      <c r="Y16" s="82" t="s">
        <v>3414</v>
      </c>
      <c r="Z16" s="70" t="s">
        <v>1171</v>
      </c>
      <c r="AA16" s="70" t="s">
        <v>1159</v>
      </c>
      <c r="AB16" s="70" t="s">
        <v>3283</v>
      </c>
      <c r="AC16" s="70" t="s">
        <v>291</v>
      </c>
      <c r="AD16" s="70" t="s">
        <v>144</v>
      </c>
      <c r="AE16" s="108" t="s">
        <v>5607</v>
      </c>
      <c r="AF16" t="b">
        <v>0</v>
      </c>
    </row>
    <row r="17" spans="1:32" x14ac:dyDescent="0.3">
      <c r="A17" s="59" t="s">
        <v>3089</v>
      </c>
      <c r="B17" s="70" t="s">
        <v>1171</v>
      </c>
      <c r="C17" s="70" t="s">
        <v>3078</v>
      </c>
      <c r="D17" s="70" t="s">
        <v>1805</v>
      </c>
      <c r="E17" s="70" t="s">
        <v>143</v>
      </c>
      <c r="F17" s="70" t="s">
        <v>3084</v>
      </c>
      <c r="G17" s="70" t="s">
        <v>3085</v>
      </c>
      <c r="H17" s="59" t="s">
        <v>4899</v>
      </c>
      <c r="I17" s="70" t="s">
        <v>3086</v>
      </c>
      <c r="J17" s="99" t="s">
        <v>5245</v>
      </c>
      <c r="K17" s="59" t="s">
        <v>5245</v>
      </c>
      <c r="L17" s="82" t="s">
        <v>4686</v>
      </c>
      <c r="M17" s="59" t="s">
        <v>2761</v>
      </c>
      <c r="N17" s="163" t="s">
        <v>3847</v>
      </c>
      <c r="O17" s="59" t="s">
        <v>2761</v>
      </c>
      <c r="P17" s="59" t="s">
        <v>3324</v>
      </c>
      <c r="Q17" s="59" t="s">
        <v>3324</v>
      </c>
      <c r="R17" s="70" t="s">
        <v>3089</v>
      </c>
      <c r="S17" s="70" t="s">
        <v>5243</v>
      </c>
      <c r="T17" s="70" t="s">
        <v>2950</v>
      </c>
      <c r="U17" s="70" t="s">
        <v>774</v>
      </c>
      <c r="V17" s="70" t="s">
        <v>774</v>
      </c>
      <c r="W17" s="70" t="s">
        <v>1219</v>
      </c>
      <c r="X17" s="70" t="s">
        <v>1028</v>
      </c>
      <c r="Y17" s="82" t="s">
        <v>3414</v>
      </c>
      <c r="Z17" s="70" t="s">
        <v>1171</v>
      </c>
      <c r="AA17" s="70" t="s">
        <v>1159</v>
      </c>
      <c r="AB17" s="70" t="s">
        <v>3284</v>
      </c>
      <c r="AC17" s="70" t="s">
        <v>368</v>
      </c>
      <c r="AD17" s="70" t="s">
        <v>149</v>
      </c>
      <c r="AE17" s="108" t="s">
        <v>5607</v>
      </c>
      <c r="AF17" t="b">
        <v>0</v>
      </c>
    </row>
    <row r="18" spans="1:32" x14ac:dyDescent="0.3">
      <c r="A18" s="59" t="s">
        <v>3123</v>
      </c>
      <c r="B18" s="70" t="s">
        <v>1171</v>
      </c>
      <c r="C18" s="70" t="s">
        <v>3078</v>
      </c>
      <c r="D18" s="70" t="s">
        <v>1218</v>
      </c>
      <c r="E18" s="70" t="s">
        <v>143</v>
      </c>
      <c r="F18" s="70" t="s">
        <v>1169</v>
      </c>
      <c r="G18" s="70" t="s">
        <v>2072</v>
      </c>
      <c r="H18" s="161" t="s">
        <v>4900</v>
      </c>
      <c r="I18" s="70" t="s">
        <v>2865</v>
      </c>
      <c r="J18" s="70">
        <v>5318</v>
      </c>
      <c r="K18" s="59">
        <v>5318</v>
      </c>
      <c r="L18" s="82" t="s">
        <v>4686</v>
      </c>
      <c r="M18" s="59" t="s">
        <v>2776</v>
      </c>
      <c r="N18" s="163" t="s">
        <v>3848</v>
      </c>
      <c r="O18" s="59" t="s">
        <v>2776</v>
      </c>
      <c r="P18" s="59" t="s">
        <v>3325</v>
      </c>
      <c r="Q18" s="59" t="s">
        <v>3325</v>
      </c>
      <c r="R18" s="70" t="s">
        <v>3123</v>
      </c>
      <c r="S18" s="70" t="s">
        <v>3124</v>
      </c>
      <c r="T18" s="70" t="s">
        <v>138</v>
      </c>
      <c r="U18" s="70" t="s">
        <v>774</v>
      </c>
      <c r="V18" s="70" t="s">
        <v>774</v>
      </c>
      <c r="W18" s="70" t="s">
        <v>1219</v>
      </c>
      <c r="X18" s="70" t="s">
        <v>1028</v>
      </c>
      <c r="Y18" s="82" t="s">
        <v>3414</v>
      </c>
      <c r="Z18" s="70" t="s">
        <v>1171</v>
      </c>
      <c r="AA18" s="70" t="s">
        <v>1159</v>
      </c>
      <c r="AB18" s="70" t="s">
        <v>3282</v>
      </c>
      <c r="AC18" s="70" t="s">
        <v>645</v>
      </c>
      <c r="AD18" s="70" t="s">
        <v>65</v>
      </c>
      <c r="AE18" s="108" t="s">
        <v>5607</v>
      </c>
      <c r="AF18" t="b">
        <v>0</v>
      </c>
    </row>
    <row r="19" spans="1:32" x14ac:dyDescent="0.3">
      <c r="A19" s="59" t="s">
        <v>3134</v>
      </c>
      <c r="B19" s="70" t="s">
        <v>1171</v>
      </c>
      <c r="C19" s="70" t="s">
        <v>3078</v>
      </c>
      <c r="D19" s="70" t="s">
        <v>1218</v>
      </c>
      <c r="E19" s="70" t="s">
        <v>143</v>
      </c>
      <c r="F19" s="70" t="s">
        <v>1169</v>
      </c>
      <c r="G19" s="70" t="s">
        <v>2073</v>
      </c>
      <c r="H19" s="161" t="s">
        <v>4900</v>
      </c>
      <c r="I19" s="70" t="s">
        <v>3125</v>
      </c>
      <c r="J19" s="70" t="s">
        <v>1137</v>
      </c>
      <c r="K19" s="59" t="s">
        <v>1137</v>
      </c>
      <c r="L19" s="82" t="s">
        <v>4686</v>
      </c>
      <c r="M19" s="59" t="s">
        <v>2762</v>
      </c>
      <c r="N19" s="163" t="s">
        <v>3849</v>
      </c>
      <c r="O19" s="59" t="s">
        <v>2762</v>
      </c>
      <c r="P19" s="59" t="s">
        <v>3326</v>
      </c>
      <c r="Q19" s="59" t="s">
        <v>3326</v>
      </c>
      <c r="R19" s="70" t="s">
        <v>3134</v>
      </c>
      <c r="S19" s="70" t="s">
        <v>3135</v>
      </c>
      <c r="T19" s="70" t="s">
        <v>138</v>
      </c>
      <c r="U19" s="70" t="s">
        <v>774</v>
      </c>
      <c r="V19" s="70" t="s">
        <v>774</v>
      </c>
      <c r="W19" s="70" t="s">
        <v>1219</v>
      </c>
      <c r="X19" s="70" t="s">
        <v>1028</v>
      </c>
      <c r="Y19" s="82" t="s">
        <v>3414</v>
      </c>
      <c r="Z19" s="70" t="s">
        <v>1171</v>
      </c>
      <c r="AA19" s="70" t="s">
        <v>1159</v>
      </c>
      <c r="AB19" s="70" t="s">
        <v>3282</v>
      </c>
      <c r="AC19" s="70" t="s">
        <v>645</v>
      </c>
      <c r="AD19" s="70" t="s">
        <v>65</v>
      </c>
      <c r="AE19" s="108" t="s">
        <v>5607</v>
      </c>
      <c r="AF19" t="b">
        <v>0</v>
      </c>
    </row>
    <row r="20" spans="1:32" x14ac:dyDescent="0.3">
      <c r="A20" s="59" t="s">
        <v>3152</v>
      </c>
      <c r="B20" s="70" t="s">
        <v>1171</v>
      </c>
      <c r="C20" s="70" t="s">
        <v>3078</v>
      </c>
      <c r="D20" s="70" t="s">
        <v>1219</v>
      </c>
      <c r="E20" s="70" t="s">
        <v>143</v>
      </c>
      <c r="F20" s="70" t="s">
        <v>3072</v>
      </c>
      <c r="G20" s="70" t="s">
        <v>2867</v>
      </c>
      <c r="H20" s="59" t="s">
        <v>144</v>
      </c>
      <c r="I20" s="70" t="s">
        <v>2862</v>
      </c>
      <c r="J20" s="82" t="s">
        <v>5256</v>
      </c>
      <c r="K20" s="59" t="s">
        <v>5256</v>
      </c>
      <c r="L20" s="82" t="s">
        <v>4686</v>
      </c>
      <c r="M20" s="59" t="s">
        <v>2760</v>
      </c>
      <c r="N20" s="163" t="s">
        <v>3850</v>
      </c>
      <c r="O20" s="59" t="s">
        <v>2760</v>
      </c>
      <c r="P20" s="59" t="s">
        <v>3327</v>
      </c>
      <c r="Q20" s="59" t="s">
        <v>3327</v>
      </c>
      <c r="R20" s="70" t="s">
        <v>3152</v>
      </c>
      <c r="S20" s="70" t="s">
        <v>5257</v>
      </c>
      <c r="T20" s="70" t="s">
        <v>144</v>
      </c>
      <c r="U20" s="70" t="s">
        <v>774</v>
      </c>
      <c r="V20" s="70" t="s">
        <v>774</v>
      </c>
      <c r="W20" s="70" t="s">
        <v>1219</v>
      </c>
      <c r="X20" s="70" t="s">
        <v>1028</v>
      </c>
      <c r="Y20" s="82" t="s">
        <v>3414</v>
      </c>
      <c r="Z20" s="70" t="s">
        <v>1171</v>
      </c>
      <c r="AA20" s="70" t="s">
        <v>1159</v>
      </c>
      <c r="AB20" s="70" t="s">
        <v>3283</v>
      </c>
      <c r="AC20" s="70" t="s">
        <v>291</v>
      </c>
      <c r="AD20" s="70" t="s">
        <v>144</v>
      </c>
      <c r="AE20" s="108" t="s">
        <v>5607</v>
      </c>
      <c r="AF20" t="b">
        <v>0</v>
      </c>
    </row>
    <row r="21" spans="1:32" x14ac:dyDescent="0.3">
      <c r="A21" s="59" t="s">
        <v>3180</v>
      </c>
      <c r="B21" s="70" t="s">
        <v>1171</v>
      </c>
      <c r="C21" s="70" t="s">
        <v>3078</v>
      </c>
      <c r="D21" s="70" t="s">
        <v>1217</v>
      </c>
      <c r="E21" s="70" t="s">
        <v>143</v>
      </c>
      <c r="F21" s="70" t="s">
        <v>1168</v>
      </c>
      <c r="G21" s="70" t="s">
        <v>2069</v>
      </c>
      <c r="H21" s="161" t="s">
        <v>4900</v>
      </c>
      <c r="I21" s="70" t="s">
        <v>1213</v>
      </c>
      <c r="J21" s="99" t="s">
        <v>1143</v>
      </c>
      <c r="K21" s="59" t="s">
        <v>1143</v>
      </c>
      <c r="L21" s="82" t="s">
        <v>4686</v>
      </c>
      <c r="M21" s="59" t="s">
        <v>2767</v>
      </c>
      <c r="N21" s="163" t="s">
        <v>3851</v>
      </c>
      <c r="O21" s="59" t="s">
        <v>2767</v>
      </c>
      <c r="P21" s="59" t="s">
        <v>3329</v>
      </c>
      <c r="Q21" s="59" t="s">
        <v>3329</v>
      </c>
      <c r="R21" s="70" t="s">
        <v>3180</v>
      </c>
      <c r="S21" s="70" t="s">
        <v>326</v>
      </c>
      <c r="T21" s="70" t="s">
        <v>65</v>
      </c>
      <c r="U21" s="70" t="s">
        <v>774</v>
      </c>
      <c r="V21" s="70" t="s">
        <v>774</v>
      </c>
      <c r="W21" s="70" t="s">
        <v>1219</v>
      </c>
      <c r="X21" s="70" t="s">
        <v>1028</v>
      </c>
      <c r="Y21" s="82" t="s">
        <v>3414</v>
      </c>
      <c r="Z21" s="70" t="s">
        <v>1171</v>
      </c>
      <c r="AA21" s="70" t="s">
        <v>1159</v>
      </c>
      <c r="AB21" s="70" t="s">
        <v>3281</v>
      </c>
      <c r="AC21" s="70" t="s">
        <v>3285</v>
      </c>
      <c r="AD21" s="70" t="s">
        <v>65</v>
      </c>
      <c r="AE21" s="108" t="s">
        <v>5607</v>
      </c>
      <c r="AF21" t="b">
        <v>0</v>
      </c>
    </row>
    <row r="22" spans="1:32" x14ac:dyDescent="0.3">
      <c r="A22" s="59" t="s">
        <v>3191</v>
      </c>
      <c r="B22" s="70" t="s">
        <v>1171</v>
      </c>
      <c r="C22" s="70" t="s">
        <v>3078</v>
      </c>
      <c r="D22" s="70" t="s">
        <v>1217</v>
      </c>
      <c r="E22" s="70" t="s">
        <v>143</v>
      </c>
      <c r="F22" s="70" t="s">
        <v>1168</v>
      </c>
      <c r="G22" s="70" t="s">
        <v>2070</v>
      </c>
      <c r="H22" s="161" t="s">
        <v>4900</v>
      </c>
      <c r="I22" s="70" t="s">
        <v>3181</v>
      </c>
      <c r="J22" s="70" t="s">
        <v>748</v>
      </c>
      <c r="K22" s="59" t="s">
        <v>748</v>
      </c>
      <c r="L22" s="82" t="s">
        <v>4686</v>
      </c>
      <c r="M22" s="59" t="s">
        <v>2779</v>
      </c>
      <c r="N22" s="163" t="s">
        <v>3852</v>
      </c>
      <c r="O22" s="59" t="s">
        <v>2779</v>
      </c>
      <c r="P22" s="59" t="s">
        <v>3332</v>
      </c>
      <c r="Q22" s="59" t="s">
        <v>3332</v>
      </c>
      <c r="R22" s="70" t="s">
        <v>3191</v>
      </c>
      <c r="S22" s="70" t="s">
        <v>3192</v>
      </c>
      <c r="T22" s="70" t="s">
        <v>65</v>
      </c>
      <c r="U22" s="70" t="s">
        <v>774</v>
      </c>
      <c r="V22" s="70" t="s">
        <v>774</v>
      </c>
      <c r="W22" s="70" t="s">
        <v>1219</v>
      </c>
      <c r="X22" s="70" t="s">
        <v>1028</v>
      </c>
      <c r="Y22" s="82" t="s">
        <v>3414</v>
      </c>
      <c r="Z22" s="70" t="s">
        <v>1171</v>
      </c>
      <c r="AA22" s="70" t="s">
        <v>1159</v>
      </c>
      <c r="AB22" s="70" t="s">
        <v>3281</v>
      </c>
      <c r="AC22" s="70" t="s">
        <v>3285</v>
      </c>
      <c r="AD22" s="70" t="s">
        <v>65</v>
      </c>
      <c r="AE22" s="108" t="s">
        <v>5607</v>
      </c>
      <c r="AF22" t="b">
        <v>0</v>
      </c>
    </row>
    <row r="23" spans="1:32" x14ac:dyDescent="0.3">
      <c r="A23" s="59" t="s">
        <v>3198</v>
      </c>
      <c r="B23" s="70" t="s">
        <v>1171</v>
      </c>
      <c r="C23" s="70" t="s">
        <v>3078</v>
      </c>
      <c r="D23" s="70" t="s">
        <v>1218</v>
      </c>
      <c r="E23" s="70" t="s">
        <v>143</v>
      </c>
      <c r="F23" s="70" t="s">
        <v>1168</v>
      </c>
      <c r="G23" s="70" t="s">
        <v>2071</v>
      </c>
      <c r="H23" s="161" t="s">
        <v>4900</v>
      </c>
      <c r="I23" s="70" t="s">
        <v>1214</v>
      </c>
      <c r="J23" s="82" t="s">
        <v>2766</v>
      </c>
      <c r="K23" s="59" t="s">
        <v>2766</v>
      </c>
      <c r="L23" s="82" t="s">
        <v>4686</v>
      </c>
      <c r="M23" s="59" t="s">
        <v>2766</v>
      </c>
      <c r="N23" s="163" t="s">
        <v>3853</v>
      </c>
      <c r="O23" s="59" t="s">
        <v>2766</v>
      </c>
      <c r="P23" s="59" t="s">
        <v>3333</v>
      </c>
      <c r="Q23" s="59" t="s">
        <v>3333</v>
      </c>
      <c r="R23" s="70" t="s">
        <v>3198</v>
      </c>
      <c r="S23" s="70" t="s">
        <v>5273</v>
      </c>
      <c r="T23" s="70" t="s">
        <v>65</v>
      </c>
      <c r="U23" s="70" t="s">
        <v>774</v>
      </c>
      <c r="V23" s="70" t="s">
        <v>774</v>
      </c>
      <c r="W23" s="70" t="s">
        <v>1219</v>
      </c>
      <c r="X23" s="70" t="s">
        <v>1028</v>
      </c>
      <c r="Y23" s="82" t="s">
        <v>3414</v>
      </c>
      <c r="Z23" s="70" t="s">
        <v>1171</v>
      </c>
      <c r="AA23" s="70" t="s">
        <v>1159</v>
      </c>
      <c r="AB23" s="160" t="s">
        <v>3281</v>
      </c>
      <c r="AC23" s="160" t="s">
        <v>3285</v>
      </c>
      <c r="AD23" s="70" t="s">
        <v>65</v>
      </c>
      <c r="AE23" s="108" t="s">
        <v>5607</v>
      </c>
      <c r="AF23" t="s">
        <v>5609</v>
      </c>
    </row>
    <row r="24" spans="1:32" x14ac:dyDescent="0.3">
      <c r="A24" s="59" t="s">
        <v>3216</v>
      </c>
      <c r="B24" s="70" t="s">
        <v>1171</v>
      </c>
      <c r="C24" s="70" t="s">
        <v>3078</v>
      </c>
      <c r="D24" s="70" t="s">
        <v>1805</v>
      </c>
      <c r="E24" s="70" t="s">
        <v>143</v>
      </c>
      <c r="F24" s="70" t="s">
        <v>3084</v>
      </c>
      <c r="G24" s="70" t="s">
        <v>3209</v>
      </c>
      <c r="H24" s="59" t="s">
        <v>4899</v>
      </c>
      <c r="I24" s="70" t="s">
        <v>3210</v>
      </c>
      <c r="J24" s="70" t="s">
        <v>1131</v>
      </c>
      <c r="K24" s="59" t="s">
        <v>1131</v>
      </c>
      <c r="L24" s="82" t="s">
        <v>4686</v>
      </c>
      <c r="M24" s="59" t="s">
        <v>2769</v>
      </c>
      <c r="N24" s="163" t="s">
        <v>3854</v>
      </c>
      <c r="O24" s="59" t="s">
        <v>2769</v>
      </c>
      <c r="P24" s="59" t="s">
        <v>3334</v>
      </c>
      <c r="Q24" s="59" t="s">
        <v>3334</v>
      </c>
      <c r="R24" s="70" t="s">
        <v>3216</v>
      </c>
      <c r="S24" s="70" t="s">
        <v>262</v>
      </c>
      <c r="T24" s="70" t="s">
        <v>263</v>
      </c>
      <c r="U24" s="70" t="s">
        <v>774</v>
      </c>
      <c r="V24" s="70" t="s">
        <v>774</v>
      </c>
      <c r="W24" s="70" t="s">
        <v>1219</v>
      </c>
      <c r="X24" s="70" t="s">
        <v>1028</v>
      </c>
      <c r="Y24" s="82" t="s">
        <v>3414</v>
      </c>
      <c r="Z24" s="70" t="s">
        <v>1171</v>
      </c>
      <c r="AA24" s="70" t="s">
        <v>1159</v>
      </c>
      <c r="AB24" s="70" t="s">
        <v>3284</v>
      </c>
      <c r="AC24" s="70" t="s">
        <v>368</v>
      </c>
      <c r="AD24" s="70" t="s">
        <v>149</v>
      </c>
      <c r="AE24" s="108" t="s">
        <v>5607</v>
      </c>
      <c r="AF24" t="b">
        <v>0</v>
      </c>
    </row>
    <row r="25" spans="1:32" x14ac:dyDescent="0.3">
      <c r="A25" s="59" t="s">
        <v>3257</v>
      </c>
      <c r="B25" s="70" t="s">
        <v>1171</v>
      </c>
      <c r="C25" s="70" t="s">
        <v>3078</v>
      </c>
      <c r="D25" s="70" t="s">
        <v>1217</v>
      </c>
      <c r="E25" s="70" t="s">
        <v>143</v>
      </c>
      <c r="F25" s="70" t="s">
        <v>1168</v>
      </c>
      <c r="G25" s="70" t="s">
        <v>2074</v>
      </c>
      <c r="H25" s="161" t="s">
        <v>4900</v>
      </c>
      <c r="I25" s="70" t="s">
        <v>3252</v>
      </c>
      <c r="J25" s="70">
        <v>5069</v>
      </c>
      <c r="K25" s="59">
        <v>5069</v>
      </c>
      <c r="L25" s="82" t="s">
        <v>4686</v>
      </c>
      <c r="M25" s="59" t="s">
        <v>2772</v>
      </c>
      <c r="N25" s="163" t="s">
        <v>3855</v>
      </c>
      <c r="O25" s="59" t="s">
        <v>2772</v>
      </c>
      <c r="P25" s="59" t="s">
        <v>3335</v>
      </c>
      <c r="Q25" s="59" t="s">
        <v>3335</v>
      </c>
      <c r="R25" s="70" t="s">
        <v>3257</v>
      </c>
      <c r="S25" s="70" t="s">
        <v>300</v>
      </c>
      <c r="T25" s="70" t="s">
        <v>65</v>
      </c>
      <c r="U25" s="70" t="s">
        <v>774</v>
      </c>
      <c r="V25" s="70" t="s">
        <v>774</v>
      </c>
      <c r="W25" s="70" t="s">
        <v>1219</v>
      </c>
      <c r="X25" s="70" t="s">
        <v>1028</v>
      </c>
      <c r="Y25" s="82" t="s">
        <v>3414</v>
      </c>
      <c r="Z25" s="70" t="s">
        <v>1171</v>
      </c>
      <c r="AA25" s="70" t="s">
        <v>1159</v>
      </c>
      <c r="AB25" s="70" t="s">
        <v>3281</v>
      </c>
      <c r="AC25" s="70" t="s">
        <v>3285</v>
      </c>
      <c r="AD25" s="70" t="s">
        <v>65</v>
      </c>
      <c r="AE25" s="108" t="s">
        <v>5607</v>
      </c>
      <c r="AF25" t="b">
        <v>0</v>
      </c>
    </row>
    <row r="26" spans="1:32" x14ac:dyDescent="0.3">
      <c r="A26" s="59" t="s">
        <v>3100</v>
      </c>
      <c r="B26" s="70" t="s">
        <v>1171</v>
      </c>
      <c r="C26" s="70" t="s">
        <v>3078</v>
      </c>
      <c r="D26" s="70" t="s">
        <v>1170</v>
      </c>
      <c r="E26" s="70" t="s">
        <v>17</v>
      </c>
      <c r="F26" s="70" t="s">
        <v>1167</v>
      </c>
      <c r="G26" s="70" t="s">
        <v>1910</v>
      </c>
      <c r="H26" s="161" t="s">
        <v>4900</v>
      </c>
      <c r="I26" s="70" t="s">
        <v>3090</v>
      </c>
      <c r="J26" s="82" t="s">
        <v>2749</v>
      </c>
      <c r="K26" s="59" t="s">
        <v>2749</v>
      </c>
      <c r="L26" s="82" t="s">
        <v>4686</v>
      </c>
      <c r="M26" s="59" t="s">
        <v>2749</v>
      </c>
      <c r="N26" s="163" t="s">
        <v>3856</v>
      </c>
      <c r="O26" s="59" t="s">
        <v>2749</v>
      </c>
      <c r="P26" s="59" t="s">
        <v>3344</v>
      </c>
      <c r="Q26" s="59" t="s">
        <v>3344</v>
      </c>
      <c r="R26" s="70" t="s">
        <v>3100</v>
      </c>
      <c r="S26" s="70" t="s">
        <v>3217</v>
      </c>
      <c r="T26" s="70" t="s">
        <v>3092</v>
      </c>
      <c r="U26" s="70" t="s">
        <v>774</v>
      </c>
      <c r="V26" s="70" t="s">
        <v>774</v>
      </c>
      <c r="W26" s="70" t="s">
        <v>1219</v>
      </c>
      <c r="X26" s="70" t="s">
        <v>1028</v>
      </c>
      <c r="Y26" s="82" t="s">
        <v>3414</v>
      </c>
      <c r="Z26" s="70" t="s">
        <v>1171</v>
      </c>
      <c r="AA26" s="70" t="s">
        <v>1159</v>
      </c>
      <c r="AB26" s="70" t="s">
        <v>3278</v>
      </c>
      <c r="AC26" s="70" t="s">
        <v>642</v>
      </c>
      <c r="AD26" s="70" t="s">
        <v>131</v>
      </c>
      <c r="AE26" s="108" t="s">
        <v>5607</v>
      </c>
      <c r="AF26" t="s">
        <v>5609</v>
      </c>
    </row>
    <row r="27" spans="1:32" x14ac:dyDescent="0.3">
      <c r="A27" s="59" t="s">
        <v>3160</v>
      </c>
      <c r="B27" s="70" t="s">
        <v>1171</v>
      </c>
      <c r="C27" s="70" t="s">
        <v>3078</v>
      </c>
      <c r="D27" s="70" t="s">
        <v>1219</v>
      </c>
      <c r="E27" s="70" t="s">
        <v>143</v>
      </c>
      <c r="F27" s="70" t="s">
        <v>3072</v>
      </c>
      <c r="G27" s="70" t="s">
        <v>3153</v>
      </c>
      <c r="H27" s="161" t="s">
        <v>4900</v>
      </c>
      <c r="I27" s="70" t="s">
        <v>3154</v>
      </c>
      <c r="J27" s="70" t="s">
        <v>1129</v>
      </c>
      <c r="K27" s="59" t="s">
        <v>1129</v>
      </c>
      <c r="L27" s="82" t="s">
        <v>4686</v>
      </c>
      <c r="M27" s="59" t="s">
        <v>2765</v>
      </c>
      <c r="N27" s="163" t="s">
        <v>3857</v>
      </c>
      <c r="O27" s="59" t="s">
        <v>2765</v>
      </c>
      <c r="P27" s="59" t="s">
        <v>3355</v>
      </c>
      <c r="Q27" s="59" t="s">
        <v>3355</v>
      </c>
      <c r="R27" s="70" t="s">
        <v>3160</v>
      </c>
      <c r="S27" s="70" t="s">
        <v>3161</v>
      </c>
      <c r="T27" s="70" t="s">
        <v>142</v>
      </c>
      <c r="U27" s="70" t="s">
        <v>774</v>
      </c>
      <c r="V27" s="70" t="s">
        <v>774</v>
      </c>
      <c r="W27" s="70" t="s">
        <v>1219</v>
      </c>
      <c r="X27" s="70" t="s">
        <v>1028</v>
      </c>
      <c r="Y27" s="82" t="s">
        <v>3414</v>
      </c>
      <c r="Z27" s="70" t="s">
        <v>1171</v>
      </c>
      <c r="AA27" s="70" t="s">
        <v>1159</v>
      </c>
      <c r="AB27" s="70" t="s">
        <v>3283</v>
      </c>
      <c r="AC27" s="70" t="s">
        <v>291</v>
      </c>
      <c r="AD27" s="70" t="s">
        <v>144</v>
      </c>
      <c r="AE27" s="108" t="s">
        <v>5607</v>
      </c>
      <c r="AF27" t="b">
        <v>0</v>
      </c>
    </row>
    <row r="28" spans="1:32" x14ac:dyDescent="0.3">
      <c r="A28" s="59" t="s">
        <v>3208</v>
      </c>
      <c r="B28" s="70" t="s">
        <v>1171</v>
      </c>
      <c r="C28" s="70" t="s">
        <v>3078</v>
      </c>
      <c r="D28" s="70" t="s">
        <v>1217</v>
      </c>
      <c r="E28" s="70" t="s">
        <v>143</v>
      </c>
      <c r="F28" s="70" t="s">
        <v>1168</v>
      </c>
      <c r="G28" s="70" t="s">
        <v>3199</v>
      </c>
      <c r="H28" s="161" t="s">
        <v>4900</v>
      </c>
      <c r="I28" s="70" t="s">
        <v>3200</v>
      </c>
      <c r="J28" s="70" t="s">
        <v>5291</v>
      </c>
      <c r="K28" s="59" t="s">
        <v>5291</v>
      </c>
      <c r="L28" s="82" t="s">
        <v>4686</v>
      </c>
      <c r="M28" s="59" t="s">
        <v>2785</v>
      </c>
      <c r="N28" s="163" t="s">
        <v>3858</v>
      </c>
      <c r="O28" s="59" t="s">
        <v>2785</v>
      </c>
      <c r="P28" s="59" t="s">
        <v>3366</v>
      </c>
      <c r="Q28" s="59" t="s">
        <v>3366</v>
      </c>
      <c r="R28" s="70" t="s">
        <v>3208</v>
      </c>
      <c r="S28" s="70" t="s">
        <v>516</v>
      </c>
      <c r="T28" s="70" t="s">
        <v>136</v>
      </c>
      <c r="U28" s="70" t="s">
        <v>774</v>
      </c>
      <c r="V28" s="70" t="s">
        <v>774</v>
      </c>
      <c r="W28" s="70" t="s">
        <v>1219</v>
      </c>
      <c r="X28" s="70" t="s">
        <v>1028</v>
      </c>
      <c r="Y28" s="82" t="s">
        <v>3414</v>
      </c>
      <c r="Z28" s="70" t="s">
        <v>1171</v>
      </c>
      <c r="AA28" s="70" t="s">
        <v>1159</v>
      </c>
      <c r="AB28" s="70" t="s">
        <v>3281</v>
      </c>
      <c r="AC28" s="70" t="s">
        <v>3285</v>
      </c>
      <c r="AD28" s="70" t="s">
        <v>65</v>
      </c>
      <c r="AE28" s="108" t="s">
        <v>5607</v>
      </c>
      <c r="AF28" t="b">
        <v>0</v>
      </c>
    </row>
    <row r="29" spans="1:32" x14ac:dyDescent="0.3">
      <c r="A29" s="59" t="s">
        <v>3234</v>
      </c>
      <c r="B29" s="70" t="s">
        <v>1171</v>
      </c>
      <c r="C29" s="70" t="s">
        <v>3078</v>
      </c>
      <c r="D29" s="70" t="s">
        <v>1805</v>
      </c>
      <c r="E29" s="70" t="s">
        <v>143</v>
      </c>
      <c r="F29" s="70" t="s">
        <v>3084</v>
      </c>
      <c r="G29" s="70" t="s">
        <v>2866</v>
      </c>
      <c r="H29" s="59" t="s">
        <v>4899</v>
      </c>
      <c r="I29" s="70" t="s">
        <v>2861</v>
      </c>
      <c r="J29" s="70" t="s">
        <v>1139</v>
      </c>
      <c r="K29" s="59" t="s">
        <v>1139</v>
      </c>
      <c r="L29" s="82" t="s">
        <v>4686</v>
      </c>
      <c r="M29" s="59" t="s">
        <v>2783</v>
      </c>
      <c r="N29" s="163" t="s">
        <v>3859</v>
      </c>
      <c r="O29" s="59" t="s">
        <v>2783</v>
      </c>
      <c r="P29" s="59" t="s">
        <v>3369</v>
      </c>
      <c r="Q29" s="59" t="s">
        <v>3369</v>
      </c>
      <c r="R29" s="70" t="s">
        <v>3234</v>
      </c>
      <c r="S29" s="70" t="s">
        <v>1113</v>
      </c>
      <c r="T29" s="70" t="s">
        <v>149</v>
      </c>
      <c r="U29" s="70" t="s">
        <v>774</v>
      </c>
      <c r="V29" s="70" t="s">
        <v>774</v>
      </c>
      <c r="W29" s="70" t="s">
        <v>1219</v>
      </c>
      <c r="X29" s="70" t="s">
        <v>1028</v>
      </c>
      <c r="Y29" s="82" t="s">
        <v>3414</v>
      </c>
      <c r="Z29" s="70" t="s">
        <v>1171</v>
      </c>
      <c r="AA29" s="70" t="s">
        <v>1159</v>
      </c>
      <c r="AB29" s="70" t="s">
        <v>3284</v>
      </c>
      <c r="AC29" s="70" t="s">
        <v>368</v>
      </c>
      <c r="AD29" s="70" t="s">
        <v>149</v>
      </c>
      <c r="AE29" s="108" t="s">
        <v>5607</v>
      </c>
      <c r="AF29" t="b">
        <v>0</v>
      </c>
    </row>
    <row r="30" spans="1:32" x14ac:dyDescent="0.3">
      <c r="A30" s="59" t="s">
        <v>3244</v>
      </c>
      <c r="B30" s="70" t="s">
        <v>1171</v>
      </c>
      <c r="C30" s="70" t="s">
        <v>3078</v>
      </c>
      <c r="D30" s="70" t="s">
        <v>1805</v>
      </c>
      <c r="E30" s="70" t="s">
        <v>143</v>
      </c>
      <c r="F30" s="70" t="s">
        <v>3084</v>
      </c>
      <c r="G30" s="70" t="s">
        <v>3235</v>
      </c>
      <c r="H30" s="59" t="s">
        <v>4899</v>
      </c>
      <c r="I30" s="70" t="s">
        <v>3236</v>
      </c>
      <c r="J30" s="70">
        <v>5331</v>
      </c>
      <c r="K30" s="59">
        <v>5331</v>
      </c>
      <c r="L30" s="82" t="s">
        <v>4686</v>
      </c>
      <c r="M30" s="59" t="s">
        <v>2770</v>
      </c>
      <c r="N30" s="163" t="s">
        <v>3860</v>
      </c>
      <c r="O30" s="59" t="s">
        <v>2770</v>
      </c>
      <c r="P30" s="59" t="s">
        <v>3374</v>
      </c>
      <c r="Q30" s="59" t="s">
        <v>3374</v>
      </c>
      <c r="R30" s="70" t="s">
        <v>3244</v>
      </c>
      <c r="S30" s="70" t="s">
        <v>5602</v>
      </c>
      <c r="T30" s="70" t="s">
        <v>149</v>
      </c>
      <c r="U30" s="70" t="s">
        <v>774</v>
      </c>
      <c r="V30" s="70" t="s">
        <v>774</v>
      </c>
      <c r="W30" s="70" t="s">
        <v>1219</v>
      </c>
      <c r="X30" s="70" t="s">
        <v>1028</v>
      </c>
      <c r="Y30" s="82" t="s">
        <v>3414</v>
      </c>
      <c r="Z30" s="70" t="s">
        <v>1171</v>
      </c>
      <c r="AA30" s="70" t="s">
        <v>1159</v>
      </c>
      <c r="AB30" s="70" t="s">
        <v>3284</v>
      </c>
      <c r="AC30" s="70" t="s">
        <v>368</v>
      </c>
      <c r="AD30" s="70" t="s">
        <v>149</v>
      </c>
      <c r="AE30" s="108" t="s">
        <v>5607</v>
      </c>
      <c r="AF30" t="b">
        <v>0</v>
      </c>
    </row>
    <row r="31" spans="1:32" x14ac:dyDescent="0.3">
      <c r="A31" s="59" t="s">
        <v>3251</v>
      </c>
      <c r="B31" s="70" t="s">
        <v>1171</v>
      </c>
      <c r="C31" s="70" t="s">
        <v>3078</v>
      </c>
      <c r="D31" s="70" t="s">
        <v>1219</v>
      </c>
      <c r="E31" s="70" t="s">
        <v>143</v>
      </c>
      <c r="F31" s="70" t="s">
        <v>3072</v>
      </c>
      <c r="G31" s="70" t="s">
        <v>2934</v>
      </c>
      <c r="H31" s="59" t="s">
        <v>144</v>
      </c>
      <c r="I31" s="70" t="s">
        <v>2935</v>
      </c>
      <c r="J31" s="82">
        <v>5354</v>
      </c>
      <c r="K31" s="59">
        <v>5354</v>
      </c>
      <c r="L31" s="82" t="s">
        <v>4686</v>
      </c>
      <c r="M31" s="59" t="s">
        <v>2771</v>
      </c>
      <c r="N31" s="163" t="s">
        <v>3861</v>
      </c>
      <c r="O31" s="59" t="s">
        <v>2771</v>
      </c>
      <c r="P31" s="59" t="s">
        <v>3378</v>
      </c>
      <c r="Q31" s="59" t="s">
        <v>3378</v>
      </c>
      <c r="R31" s="70" t="s">
        <v>3251</v>
      </c>
      <c r="S31" s="70" t="s">
        <v>573</v>
      </c>
      <c r="T31" s="70" t="s">
        <v>145</v>
      </c>
      <c r="U31" s="70" t="s">
        <v>774</v>
      </c>
      <c r="V31" s="70" t="s">
        <v>774</v>
      </c>
      <c r="W31" s="70" t="s">
        <v>1219</v>
      </c>
      <c r="X31" s="70" t="s">
        <v>1028</v>
      </c>
      <c r="Y31" s="82" t="s">
        <v>3414</v>
      </c>
      <c r="Z31" s="70" t="s">
        <v>1171</v>
      </c>
      <c r="AA31" s="70" t="s">
        <v>1159</v>
      </c>
      <c r="AB31" s="70" t="s">
        <v>3283</v>
      </c>
      <c r="AC31" s="70" t="s">
        <v>291</v>
      </c>
      <c r="AD31" s="70" t="s">
        <v>144</v>
      </c>
      <c r="AE31" s="108" t="s">
        <v>5607</v>
      </c>
      <c r="AF31" t="b">
        <v>0</v>
      </c>
    </row>
    <row r="32" spans="1:32" x14ac:dyDescent="0.3">
      <c r="A32" s="59" t="s">
        <v>3260</v>
      </c>
      <c r="B32" s="70" t="s">
        <v>1171</v>
      </c>
      <c r="C32" s="70" t="s">
        <v>3078</v>
      </c>
      <c r="D32" s="70" t="s">
        <v>1219</v>
      </c>
      <c r="E32" s="70" t="s">
        <v>143</v>
      </c>
      <c r="F32" s="70" t="s">
        <v>3072</v>
      </c>
      <c r="G32" s="70" t="s">
        <v>1808</v>
      </c>
      <c r="H32" s="161" t="s">
        <v>4900</v>
      </c>
      <c r="I32" s="70" t="s">
        <v>68</v>
      </c>
      <c r="J32" s="70" t="s">
        <v>1122</v>
      </c>
      <c r="K32" s="59" t="s">
        <v>1122</v>
      </c>
      <c r="L32" s="82" t="s">
        <v>4686</v>
      </c>
      <c r="M32" s="59" t="s">
        <v>2773</v>
      </c>
      <c r="N32" s="163" t="s">
        <v>3862</v>
      </c>
      <c r="O32" s="59" t="s">
        <v>2773</v>
      </c>
      <c r="P32" s="59" t="s">
        <v>3381</v>
      </c>
      <c r="Q32" s="59" t="s">
        <v>3381</v>
      </c>
      <c r="R32" s="70" t="s">
        <v>3260</v>
      </c>
      <c r="S32" s="70" t="s">
        <v>1091</v>
      </c>
      <c r="T32" s="70" t="s">
        <v>1094</v>
      </c>
      <c r="U32" s="70" t="s">
        <v>774</v>
      </c>
      <c r="V32" s="70" t="s">
        <v>774</v>
      </c>
      <c r="W32" s="70" t="s">
        <v>1219</v>
      </c>
      <c r="X32" s="70" t="s">
        <v>1028</v>
      </c>
      <c r="Y32" s="82" t="s">
        <v>3414</v>
      </c>
      <c r="Z32" s="70" t="s">
        <v>1171</v>
      </c>
      <c r="AA32" s="70" t="s">
        <v>1159</v>
      </c>
      <c r="AB32" s="70" t="s">
        <v>3283</v>
      </c>
      <c r="AC32" s="70" t="s">
        <v>291</v>
      </c>
      <c r="AD32" s="70" t="s">
        <v>144</v>
      </c>
      <c r="AE32" s="108" t="s">
        <v>5607</v>
      </c>
      <c r="AF32" t="b">
        <v>0</v>
      </c>
    </row>
  </sheetData>
  <autoFilter ref="A1:AF32" xr:uid="{BB5BBDF4-08DF-4C89-9A47-D9C9331DF5AE}"/>
  <conditionalFormatting sqref="J2 J4 J6 J9:J10 J12:J14 J16:J20 J22 J24:J25 J27:J28 J30 J32">
    <cfRule type="duplicateValues" dxfId="914" priority="34"/>
  </conditionalFormatting>
  <conditionalFormatting sqref="J2 J9 J16:J18 J22">
    <cfRule type="duplicateValues" dxfId="913" priority="33"/>
  </conditionalFormatting>
  <conditionalFormatting sqref="J2:J10 J12:J14 J16:J22 J24:J25 J27:J30 J32">
    <cfRule type="duplicateValues" dxfId="912" priority="37"/>
    <cfRule type="duplicateValues" dxfId="911" priority="38"/>
  </conditionalFormatting>
  <conditionalFormatting sqref="J2:J32">
    <cfRule type="duplicateValues" dxfId="910" priority="30"/>
  </conditionalFormatting>
  <conditionalFormatting sqref="J3">
    <cfRule type="duplicateValues" dxfId="909" priority="29"/>
  </conditionalFormatting>
  <conditionalFormatting sqref="J4">
    <cfRule type="duplicateValues" dxfId="908" priority="28"/>
  </conditionalFormatting>
  <conditionalFormatting sqref="J5">
    <cfRule type="duplicateValues" dxfId="907" priority="27"/>
  </conditionalFormatting>
  <conditionalFormatting sqref="J6">
    <cfRule type="duplicateValues" dxfId="906" priority="26"/>
  </conditionalFormatting>
  <conditionalFormatting sqref="J7:J8">
    <cfRule type="duplicateValues" dxfId="905" priority="25"/>
  </conditionalFormatting>
  <conditionalFormatting sqref="J10">
    <cfRule type="duplicateValues" dxfId="904" priority="24"/>
  </conditionalFormatting>
  <conditionalFormatting sqref="J11 J23 J26">
    <cfRule type="duplicateValues" dxfId="903" priority="23"/>
  </conditionalFormatting>
  <conditionalFormatting sqref="J12">
    <cfRule type="duplicateValues" dxfId="902" priority="22"/>
  </conditionalFormatting>
  <conditionalFormatting sqref="J13">
    <cfRule type="duplicateValues" dxfId="901" priority="21"/>
  </conditionalFormatting>
  <conditionalFormatting sqref="J14">
    <cfRule type="duplicateValues" dxfId="900" priority="20"/>
  </conditionalFormatting>
  <conditionalFormatting sqref="J15">
    <cfRule type="duplicateValues" dxfId="899" priority="14"/>
    <cfRule type="duplicateValues" dxfId="898" priority="16"/>
    <cfRule type="duplicateValues" dxfId="897" priority="17"/>
    <cfRule type="duplicateValues" dxfId="896" priority="18"/>
  </conditionalFormatting>
  <conditionalFormatting sqref="J19">
    <cfRule type="duplicateValues" dxfId="895" priority="12"/>
  </conditionalFormatting>
  <conditionalFormatting sqref="J20">
    <cfRule type="duplicateValues" dxfId="894" priority="11"/>
  </conditionalFormatting>
  <conditionalFormatting sqref="J21">
    <cfRule type="duplicateValues" dxfId="893" priority="10"/>
  </conditionalFormatting>
  <conditionalFormatting sqref="J24">
    <cfRule type="duplicateValues" dxfId="892" priority="9"/>
  </conditionalFormatting>
  <conditionalFormatting sqref="J25">
    <cfRule type="duplicateValues" dxfId="891" priority="8"/>
  </conditionalFormatting>
  <conditionalFormatting sqref="J26">
    <cfRule type="duplicateValues" dxfId="890" priority="7"/>
  </conditionalFormatting>
  <conditionalFormatting sqref="J27">
    <cfRule type="duplicateValues" dxfId="889" priority="6"/>
  </conditionalFormatting>
  <conditionalFormatting sqref="J28">
    <cfRule type="duplicateValues" dxfId="888" priority="5"/>
  </conditionalFormatting>
  <conditionalFormatting sqref="J29">
    <cfRule type="duplicateValues" dxfId="887" priority="4"/>
  </conditionalFormatting>
  <conditionalFormatting sqref="J30">
    <cfRule type="duplicateValues" dxfId="886" priority="3"/>
  </conditionalFormatting>
  <conditionalFormatting sqref="J31">
    <cfRule type="duplicateValues" dxfId="885" priority="2"/>
  </conditionalFormatting>
  <conditionalFormatting sqref="J32">
    <cfRule type="duplicateValues" dxfId="884" priority="1"/>
  </conditionalFormatting>
  <conditionalFormatting sqref="M2:M14 M16:M17">
    <cfRule type="duplicateValues" dxfId="883" priority="35"/>
  </conditionalFormatting>
  <conditionalFormatting sqref="M2:M14 M16:M32">
    <cfRule type="duplicateValues" dxfId="882" priority="32"/>
    <cfRule type="duplicateValues" dxfId="881" priority="36"/>
  </conditionalFormatting>
  <conditionalFormatting sqref="M2:M32">
    <cfRule type="duplicateValues" dxfId="880" priority="31"/>
  </conditionalFormatting>
  <conditionalFormatting sqref="M15">
    <cfRule type="duplicateValues" dxfId="879" priority="13"/>
    <cfRule type="duplicateValues" dxfId="878" priority="15"/>
    <cfRule type="duplicateValues" dxfId="877" priority="19"/>
  </conditionalFormatting>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5F7D30-A577-4D31-8AD9-0E4146AE1194}">
  <dimension ref="A1:AF60"/>
  <sheetViews>
    <sheetView topLeftCell="J1" workbookViewId="0">
      <pane ySplit="1" topLeftCell="A35" activePane="bottomLeft" state="frozen"/>
      <selection activeCell="A104" sqref="A104"/>
      <selection pane="bottomLeft" activeCell="A104" sqref="A104"/>
    </sheetView>
  </sheetViews>
  <sheetFormatPr defaultRowHeight="14.4" x14ac:dyDescent="0.3"/>
  <cols>
    <col min="1" max="1" width="9.77734375" bestFit="1" customWidth="1"/>
    <col min="2" max="2" width="15.33203125" bestFit="1" customWidth="1"/>
    <col min="3" max="3" width="9.33203125" bestFit="1" customWidth="1"/>
    <col min="4" max="4" width="10.21875" bestFit="1" customWidth="1"/>
    <col min="5" max="5" width="11.109375" bestFit="1" customWidth="1"/>
    <col min="6" max="6" width="12.44140625" bestFit="1" customWidth="1"/>
    <col min="7" max="7" width="16.44140625" bestFit="1" customWidth="1"/>
    <col min="8" max="8" width="14.21875" bestFit="1" customWidth="1"/>
    <col min="9" max="9" width="14.21875" customWidth="1"/>
    <col min="10" max="10" width="9.77734375" bestFit="1" customWidth="1"/>
    <col min="11" max="11" width="6.33203125" customWidth="1"/>
    <col min="12" max="12" width="16.6640625" bestFit="1" customWidth="1"/>
    <col min="13" max="13" width="24.6640625" bestFit="1" customWidth="1"/>
    <col min="14" max="16" width="10.5546875" customWidth="1"/>
    <col min="17" max="18" width="6.88671875" customWidth="1"/>
    <col min="19" max="19" width="6.44140625" customWidth="1"/>
    <col min="20" max="20" width="12.109375" customWidth="1"/>
    <col min="21" max="21" width="19" bestFit="1" customWidth="1"/>
    <col min="22" max="22" width="21.21875" bestFit="1" customWidth="1"/>
    <col min="23" max="23" width="13.77734375" bestFit="1" customWidth="1"/>
  </cols>
  <sheetData>
    <row r="1" spans="1:32" s="125" customFormat="1" ht="37.799999999999997" customHeight="1" x14ac:dyDescent="0.3">
      <c r="A1" s="123" t="s">
        <v>2341</v>
      </c>
      <c r="B1" s="123" t="s">
        <v>2342</v>
      </c>
      <c r="C1" s="123" t="s">
        <v>2343</v>
      </c>
      <c r="D1" s="123" t="s">
        <v>2344</v>
      </c>
      <c r="E1" s="123" t="s">
        <v>2345</v>
      </c>
      <c r="F1" s="123" t="s">
        <v>2357</v>
      </c>
      <c r="G1" s="123" t="s">
        <v>2346</v>
      </c>
      <c r="H1" s="123" t="s">
        <v>2347</v>
      </c>
      <c r="I1" s="123" t="s">
        <v>5121</v>
      </c>
      <c r="J1" s="123" t="s">
        <v>1986</v>
      </c>
      <c r="K1" s="123" t="s">
        <v>3289</v>
      </c>
      <c r="L1" s="123" t="s">
        <v>4928</v>
      </c>
      <c r="M1" s="123" t="s">
        <v>2349</v>
      </c>
      <c r="N1" s="124" t="s">
        <v>2868</v>
      </c>
      <c r="O1" s="124" t="s">
        <v>3888</v>
      </c>
      <c r="P1" s="124" t="s">
        <v>1225</v>
      </c>
      <c r="Q1" s="123" t="s">
        <v>2350</v>
      </c>
      <c r="R1" s="123" t="s">
        <v>2351</v>
      </c>
      <c r="S1" s="123" t="s">
        <v>2352</v>
      </c>
      <c r="T1" s="123" t="s">
        <v>2353</v>
      </c>
      <c r="U1" s="123" t="s">
        <v>2354</v>
      </c>
      <c r="V1" s="123" t="s">
        <v>2355</v>
      </c>
      <c r="W1" s="123" t="s">
        <v>2356</v>
      </c>
      <c r="X1" s="123" t="s">
        <v>2347</v>
      </c>
      <c r="Z1" s="125" t="s">
        <v>4921</v>
      </c>
      <c r="AA1" s="125">
        <v>20</v>
      </c>
      <c r="AB1" s="125" t="s">
        <v>4922</v>
      </c>
      <c r="AC1" s="125">
        <v>2</v>
      </c>
      <c r="AD1" s="125" t="s">
        <v>1231</v>
      </c>
      <c r="AE1" s="125">
        <v>1</v>
      </c>
      <c r="AF1" s="125" t="s">
        <v>19</v>
      </c>
    </row>
    <row r="2" spans="1:32" x14ac:dyDescent="0.3">
      <c r="A2" s="126" t="s">
        <v>2075</v>
      </c>
      <c r="B2" s="126" t="s">
        <v>4993</v>
      </c>
      <c r="C2" s="126" t="s">
        <v>1806</v>
      </c>
      <c r="D2" s="126" t="s">
        <v>1201</v>
      </c>
      <c r="E2" s="126" t="s">
        <v>1201</v>
      </c>
      <c r="F2" s="126" t="s">
        <v>4725</v>
      </c>
      <c r="G2" s="126" t="s">
        <v>1367</v>
      </c>
      <c r="H2" s="127" t="s">
        <v>5117</v>
      </c>
      <c r="I2" s="127" t="s">
        <v>5117</v>
      </c>
      <c r="J2" s="127" t="s">
        <v>5118</v>
      </c>
      <c r="K2" s="127" t="s">
        <v>5122</v>
      </c>
      <c r="L2" s="126" t="s">
        <v>4941</v>
      </c>
      <c r="M2" s="128" t="s">
        <v>2943</v>
      </c>
      <c r="N2" s="129" t="s">
        <v>1367</v>
      </c>
      <c r="O2" s="129" t="s">
        <v>774</v>
      </c>
      <c r="P2" s="129" t="s">
        <v>774</v>
      </c>
      <c r="Q2" s="129" t="s">
        <v>2075</v>
      </c>
      <c r="R2" s="128" t="s">
        <v>1151</v>
      </c>
      <c r="S2" s="128" t="s">
        <v>1218</v>
      </c>
      <c r="T2" s="128" t="s">
        <v>4993</v>
      </c>
      <c r="U2" s="126" t="s">
        <v>4403</v>
      </c>
      <c r="V2" s="128" t="s">
        <v>4404</v>
      </c>
      <c r="W2" s="130" t="s">
        <v>1367</v>
      </c>
      <c r="X2" s="127" t="s">
        <v>5117</v>
      </c>
      <c r="Z2" t="s">
        <v>4923</v>
      </c>
      <c r="AA2" s="125">
        <v>20</v>
      </c>
      <c r="AB2" s="125" t="s">
        <v>4922</v>
      </c>
      <c r="AC2" s="125">
        <v>2</v>
      </c>
      <c r="AD2" s="125" t="s">
        <v>1231</v>
      </c>
      <c r="AE2" s="125">
        <v>1</v>
      </c>
      <c r="AF2" s="125" t="s">
        <v>19</v>
      </c>
    </row>
    <row r="3" spans="1:32" x14ac:dyDescent="0.3">
      <c r="A3" s="131" t="s">
        <v>2075</v>
      </c>
      <c r="B3" s="131" t="s">
        <v>4993</v>
      </c>
      <c r="C3" s="131" t="s">
        <v>1806</v>
      </c>
      <c r="D3" s="131" t="s">
        <v>1201</v>
      </c>
      <c r="E3" s="131" t="s">
        <v>1201</v>
      </c>
      <c r="F3" s="131" t="s">
        <v>4725</v>
      </c>
      <c r="G3" s="131" t="s">
        <v>1367</v>
      </c>
      <c r="H3" s="131" t="s">
        <v>1401</v>
      </c>
      <c r="I3" s="127" t="s">
        <v>1401</v>
      </c>
      <c r="J3" s="131">
        <v>99911</v>
      </c>
      <c r="K3" s="131"/>
      <c r="L3" s="131" t="s">
        <v>4942</v>
      </c>
      <c r="M3" s="131" t="s">
        <v>1403</v>
      </c>
      <c r="N3" s="131" t="s">
        <v>1367</v>
      </c>
      <c r="O3" s="149" t="s">
        <v>774</v>
      </c>
      <c r="P3" s="149" t="s">
        <v>774</v>
      </c>
      <c r="Q3" s="132" t="s">
        <v>1911</v>
      </c>
      <c r="R3" s="133" t="s">
        <v>1812</v>
      </c>
      <c r="S3" s="133" t="s">
        <v>1218</v>
      </c>
      <c r="T3" s="133" t="s">
        <v>4993</v>
      </c>
      <c r="U3" s="131" t="s">
        <v>4941</v>
      </c>
      <c r="V3" s="133" t="s">
        <v>2943</v>
      </c>
      <c r="W3" s="134" t="s">
        <v>1367</v>
      </c>
      <c r="X3" s="131" t="s">
        <v>1401</v>
      </c>
    </row>
    <row r="4" spans="1:32" x14ac:dyDescent="0.3">
      <c r="A4" s="139" t="s">
        <v>2075</v>
      </c>
      <c r="B4" s="139" t="s">
        <v>4993</v>
      </c>
      <c r="C4" s="139" t="s">
        <v>1171</v>
      </c>
      <c r="D4" s="139" t="s">
        <v>17</v>
      </c>
      <c r="E4" s="139" t="s">
        <v>1166</v>
      </c>
      <c r="F4" s="139" t="s">
        <v>1171</v>
      </c>
      <c r="G4" s="139" t="s">
        <v>1212</v>
      </c>
      <c r="H4" s="140" t="str">
        <f>CONCATENATE(999,RIGHT(A4,2),RIGHT(F4,2),RIGHT(L4,2),RIGHT(U4,2))</f>
        <v>99912010101</v>
      </c>
      <c r="I4" s="127" t="s">
        <v>5123</v>
      </c>
      <c r="J4" s="139">
        <v>20</v>
      </c>
      <c r="K4" s="140" t="s">
        <v>5122</v>
      </c>
      <c r="L4" s="139" t="s">
        <v>4943</v>
      </c>
      <c r="M4" s="139" t="s">
        <v>1749</v>
      </c>
      <c r="N4" s="139" t="s">
        <v>18</v>
      </c>
      <c r="O4" s="140" t="s">
        <v>774</v>
      </c>
      <c r="P4" s="140" t="s">
        <v>774</v>
      </c>
      <c r="Q4" s="141" t="s">
        <v>1805</v>
      </c>
      <c r="R4" s="141" t="s">
        <v>1222</v>
      </c>
      <c r="S4" s="141" t="s">
        <v>1218</v>
      </c>
      <c r="T4" s="141" t="s">
        <v>4993</v>
      </c>
      <c r="U4" s="139" t="s">
        <v>4942</v>
      </c>
      <c r="V4" s="139" t="s">
        <v>1403</v>
      </c>
      <c r="W4" s="139" t="s">
        <v>1367</v>
      </c>
      <c r="X4" s="140" t="s">
        <v>5123</v>
      </c>
      <c r="Z4" s="156" t="s">
        <v>4924</v>
      </c>
      <c r="AA4">
        <v>20</v>
      </c>
      <c r="AC4" s="156" t="s">
        <v>4924</v>
      </c>
      <c r="AD4">
        <v>20</v>
      </c>
    </row>
    <row r="5" spans="1:32" x14ac:dyDescent="0.3">
      <c r="A5" s="142" t="s">
        <v>2075</v>
      </c>
      <c r="B5" s="142" t="s">
        <v>4993</v>
      </c>
      <c r="C5" s="142" t="s">
        <v>1171</v>
      </c>
      <c r="D5" s="142" t="s">
        <v>17</v>
      </c>
      <c r="E5" s="142" t="s">
        <v>1166</v>
      </c>
      <c r="F5" s="142" t="s">
        <v>1171</v>
      </c>
      <c r="G5" s="142" t="s">
        <v>1212</v>
      </c>
      <c r="H5" s="142" t="s">
        <v>5003</v>
      </c>
      <c r="I5" s="127" t="s">
        <v>5124</v>
      </c>
      <c r="J5" s="154" t="s">
        <v>5125</v>
      </c>
      <c r="K5" s="142" t="s">
        <v>5122</v>
      </c>
      <c r="L5" s="142" t="s">
        <v>4966</v>
      </c>
      <c r="M5" s="143" t="s">
        <v>5116</v>
      </c>
      <c r="N5" s="143" t="s">
        <v>18</v>
      </c>
      <c r="O5" s="145" t="s">
        <v>774</v>
      </c>
      <c r="P5" s="145" t="s">
        <v>1319</v>
      </c>
      <c r="Q5" s="145" t="s">
        <v>1170</v>
      </c>
      <c r="R5" s="142" t="s">
        <v>19</v>
      </c>
      <c r="S5" s="143" t="s">
        <v>1218</v>
      </c>
      <c r="T5" s="143" t="s">
        <v>4993</v>
      </c>
      <c r="U5" s="142" t="s">
        <v>4943</v>
      </c>
      <c r="V5" s="142" t="s">
        <v>4925</v>
      </c>
      <c r="W5" s="144" t="s">
        <v>18</v>
      </c>
      <c r="X5" s="142" t="s">
        <v>5124</v>
      </c>
    </row>
    <row r="6" spans="1:32" x14ac:dyDescent="0.3">
      <c r="A6" s="142" t="s">
        <v>2075</v>
      </c>
      <c r="B6" s="142" t="s">
        <v>4993</v>
      </c>
      <c r="C6" s="142" t="s">
        <v>1171</v>
      </c>
      <c r="D6" s="142" t="s">
        <v>17</v>
      </c>
      <c r="E6" s="142" t="s">
        <v>1166</v>
      </c>
      <c r="F6" s="142" t="s">
        <v>1171</v>
      </c>
      <c r="G6" s="142" t="s">
        <v>1212</v>
      </c>
      <c r="H6" s="142" t="s">
        <v>5003</v>
      </c>
      <c r="I6" s="127" t="s">
        <v>5124</v>
      </c>
      <c r="J6" s="142">
        <v>9051701</v>
      </c>
      <c r="K6" s="142" t="s">
        <v>5122</v>
      </c>
      <c r="L6" s="142" t="s">
        <v>5119</v>
      </c>
      <c r="M6" s="143" t="s">
        <v>5116</v>
      </c>
      <c r="N6" s="143" t="s">
        <v>18</v>
      </c>
      <c r="O6" s="145" t="s">
        <v>774</v>
      </c>
      <c r="P6" s="145" t="s">
        <v>1319</v>
      </c>
      <c r="Q6" s="145" t="s">
        <v>1170</v>
      </c>
      <c r="R6" s="142" t="s">
        <v>19</v>
      </c>
      <c r="S6" s="143" t="s">
        <v>1218</v>
      </c>
      <c r="T6" s="143" t="s">
        <v>4993</v>
      </c>
      <c r="U6" s="142" t="s">
        <v>4966</v>
      </c>
      <c r="V6" s="142" t="s">
        <v>5116</v>
      </c>
      <c r="W6" s="144" t="s">
        <v>18</v>
      </c>
      <c r="X6" s="142" t="s">
        <v>5124</v>
      </c>
    </row>
    <row r="7" spans="1:32" x14ac:dyDescent="0.3">
      <c r="A7" s="142" t="s">
        <v>2075</v>
      </c>
      <c r="B7" s="142" t="s">
        <v>4993</v>
      </c>
      <c r="C7" s="142" t="s">
        <v>1171</v>
      </c>
      <c r="D7" s="142" t="s">
        <v>17</v>
      </c>
      <c r="E7" s="142" t="s">
        <v>1166</v>
      </c>
      <c r="F7" s="142" t="s">
        <v>1171</v>
      </c>
      <c r="G7" s="142" t="s">
        <v>1212</v>
      </c>
      <c r="H7" s="142" t="s">
        <v>4998</v>
      </c>
      <c r="I7" s="127" t="s">
        <v>5126</v>
      </c>
      <c r="J7" s="154" t="s">
        <v>5127</v>
      </c>
      <c r="K7" s="142" t="s">
        <v>5122</v>
      </c>
      <c r="L7" s="142" t="s">
        <v>4944</v>
      </c>
      <c r="M7" s="143" t="s">
        <v>4996</v>
      </c>
      <c r="N7" s="143" t="s">
        <v>18</v>
      </c>
      <c r="O7" s="145" t="s">
        <v>774</v>
      </c>
      <c r="P7" s="145" t="s">
        <v>4997</v>
      </c>
      <c r="Q7" s="145" t="s">
        <v>1195</v>
      </c>
      <c r="R7" s="142" t="s">
        <v>1231</v>
      </c>
      <c r="S7" s="143" t="s">
        <v>1218</v>
      </c>
      <c r="T7" s="143" t="s">
        <v>4993</v>
      </c>
      <c r="U7" s="142" t="s">
        <v>4943</v>
      </c>
      <c r="V7" s="142" t="s">
        <v>4925</v>
      </c>
      <c r="W7" s="144" t="s">
        <v>18</v>
      </c>
      <c r="X7" s="142" t="s">
        <v>5126</v>
      </c>
    </row>
    <row r="8" spans="1:32" x14ac:dyDescent="0.3">
      <c r="A8" s="142" t="s">
        <v>2075</v>
      </c>
      <c r="B8" s="142" t="s">
        <v>4993</v>
      </c>
      <c r="C8" s="142" t="s">
        <v>1171</v>
      </c>
      <c r="D8" s="142" t="s">
        <v>17</v>
      </c>
      <c r="E8" s="142" t="s">
        <v>1166</v>
      </c>
      <c r="F8" s="142" t="s">
        <v>1171</v>
      </c>
      <c r="G8" s="142" t="s">
        <v>1212</v>
      </c>
      <c r="H8" s="142" t="s">
        <v>5006</v>
      </c>
      <c r="I8" s="127" t="s">
        <v>5128</v>
      </c>
      <c r="J8" s="150" t="s">
        <v>5129</v>
      </c>
      <c r="K8" s="142" t="s">
        <v>5122</v>
      </c>
      <c r="L8" s="142" t="s">
        <v>4945</v>
      </c>
      <c r="M8" s="143" t="s">
        <v>4929</v>
      </c>
      <c r="N8" s="143" t="s">
        <v>18</v>
      </c>
      <c r="O8" s="145" t="s">
        <v>774</v>
      </c>
      <c r="P8" s="145" t="s">
        <v>5007</v>
      </c>
      <c r="Q8" s="143" t="s">
        <v>1808</v>
      </c>
      <c r="R8" s="142" t="s">
        <v>4922</v>
      </c>
      <c r="S8" s="143" t="s">
        <v>1218</v>
      </c>
      <c r="T8" s="143" t="s">
        <v>4993</v>
      </c>
      <c r="U8" s="142" t="s">
        <v>4944</v>
      </c>
      <c r="V8" s="142" t="s">
        <v>4996</v>
      </c>
      <c r="W8" s="144" t="s">
        <v>18</v>
      </c>
      <c r="X8" s="142" t="s">
        <v>5128</v>
      </c>
      <c r="Z8" s="156" t="s">
        <v>1231</v>
      </c>
      <c r="AA8">
        <v>2</v>
      </c>
      <c r="AC8" s="156" t="s">
        <v>1231</v>
      </c>
      <c r="AD8">
        <v>2</v>
      </c>
    </row>
    <row r="9" spans="1:32" x14ac:dyDescent="0.3">
      <c r="A9" s="142" t="s">
        <v>2075</v>
      </c>
      <c r="B9" s="142" t="s">
        <v>4993</v>
      </c>
      <c r="C9" s="142" t="s">
        <v>1171</v>
      </c>
      <c r="D9" s="142" t="s">
        <v>17</v>
      </c>
      <c r="E9" s="142" t="s">
        <v>1166</v>
      </c>
      <c r="F9" s="142" t="s">
        <v>1171</v>
      </c>
      <c r="G9" s="142" t="s">
        <v>1212</v>
      </c>
      <c r="H9" s="142" t="s">
        <v>5010</v>
      </c>
      <c r="I9" s="127" t="s">
        <v>5130</v>
      </c>
      <c r="J9" s="150" t="s">
        <v>5131</v>
      </c>
      <c r="K9" s="142" t="s">
        <v>5122</v>
      </c>
      <c r="L9" s="142" t="s">
        <v>4946</v>
      </c>
      <c r="M9" s="143" t="s">
        <v>5008</v>
      </c>
      <c r="N9" s="143" t="s">
        <v>18</v>
      </c>
      <c r="O9" s="145" t="s">
        <v>774</v>
      </c>
      <c r="P9" s="145" t="s">
        <v>5009</v>
      </c>
      <c r="Q9" s="143" t="s">
        <v>1808</v>
      </c>
      <c r="R9" s="142" t="s">
        <v>4922</v>
      </c>
      <c r="S9" s="143" t="s">
        <v>1218</v>
      </c>
      <c r="T9" s="143" t="s">
        <v>4993</v>
      </c>
      <c r="U9" s="142" t="s">
        <v>4944</v>
      </c>
      <c r="V9" s="142" t="s">
        <v>4996</v>
      </c>
      <c r="W9" s="144" t="s">
        <v>18</v>
      </c>
      <c r="X9" s="142" t="s">
        <v>5130</v>
      </c>
      <c r="Z9" s="156" t="s">
        <v>19</v>
      </c>
      <c r="AA9">
        <v>1</v>
      </c>
      <c r="AC9" s="156" t="s">
        <v>19</v>
      </c>
      <c r="AD9">
        <v>1</v>
      </c>
    </row>
    <row r="10" spans="1:32" x14ac:dyDescent="0.3">
      <c r="A10" s="142" t="s">
        <v>2075</v>
      </c>
      <c r="B10" s="142" t="s">
        <v>4993</v>
      </c>
      <c r="C10" s="142" t="s">
        <v>1171</v>
      </c>
      <c r="D10" s="142" t="s">
        <v>17</v>
      </c>
      <c r="E10" s="142" t="s">
        <v>1166</v>
      </c>
      <c r="F10" s="142" t="s">
        <v>1171</v>
      </c>
      <c r="G10" s="142" t="s">
        <v>1212</v>
      </c>
      <c r="H10" s="142" t="s">
        <v>5013</v>
      </c>
      <c r="I10" s="127" t="s">
        <v>5132</v>
      </c>
      <c r="J10" s="150" t="s">
        <v>5133</v>
      </c>
      <c r="K10" s="142" t="s">
        <v>5122</v>
      </c>
      <c r="L10" s="142" t="s">
        <v>4947</v>
      </c>
      <c r="M10" s="143" t="s">
        <v>5011</v>
      </c>
      <c r="N10" s="143" t="s">
        <v>18</v>
      </c>
      <c r="O10" s="145" t="s">
        <v>774</v>
      </c>
      <c r="P10" s="145" t="s">
        <v>5012</v>
      </c>
      <c r="Q10" s="143" t="s">
        <v>1808</v>
      </c>
      <c r="R10" s="142" t="s">
        <v>4922</v>
      </c>
      <c r="S10" s="143" t="s">
        <v>1218</v>
      </c>
      <c r="T10" s="143" t="s">
        <v>4993</v>
      </c>
      <c r="U10" s="142" t="s">
        <v>4944</v>
      </c>
      <c r="V10" s="142" t="s">
        <v>4996</v>
      </c>
      <c r="W10" s="144" t="s">
        <v>18</v>
      </c>
      <c r="X10" s="142" t="s">
        <v>5132</v>
      </c>
      <c r="Z10" s="156" t="s">
        <v>1222</v>
      </c>
      <c r="AA10">
        <v>1</v>
      </c>
      <c r="AC10" s="156" t="s">
        <v>1222</v>
      </c>
      <c r="AD10">
        <v>1</v>
      </c>
    </row>
    <row r="11" spans="1:32" x14ac:dyDescent="0.3">
      <c r="A11" s="142" t="s">
        <v>2075</v>
      </c>
      <c r="B11" s="142" t="s">
        <v>4993</v>
      </c>
      <c r="C11" s="142" t="s">
        <v>1171</v>
      </c>
      <c r="D11" s="142" t="s">
        <v>17</v>
      </c>
      <c r="E11" s="142" t="s">
        <v>1166</v>
      </c>
      <c r="F11" s="142" t="s">
        <v>1171</v>
      </c>
      <c r="G11" s="142" t="s">
        <v>1212</v>
      </c>
      <c r="H11" s="142" t="s">
        <v>5016</v>
      </c>
      <c r="I11" s="127" t="s">
        <v>5134</v>
      </c>
      <c r="J11" s="150" t="s">
        <v>5135</v>
      </c>
      <c r="K11" s="142" t="s">
        <v>5122</v>
      </c>
      <c r="L11" s="142" t="s">
        <v>4948</v>
      </c>
      <c r="M11" s="143" t="s">
        <v>5014</v>
      </c>
      <c r="N11" s="143" t="s">
        <v>18</v>
      </c>
      <c r="O11" s="145" t="s">
        <v>774</v>
      </c>
      <c r="P11" s="145" t="s">
        <v>5015</v>
      </c>
      <c r="Q11" s="143" t="s">
        <v>1808</v>
      </c>
      <c r="R11" s="142" t="s">
        <v>4922</v>
      </c>
      <c r="S11" s="143" t="s">
        <v>1218</v>
      </c>
      <c r="T11" s="143" t="s">
        <v>4993</v>
      </c>
      <c r="U11" s="142" t="s">
        <v>4944</v>
      </c>
      <c r="V11" s="142" t="s">
        <v>4996</v>
      </c>
      <c r="W11" s="144" t="s">
        <v>18</v>
      </c>
      <c r="X11" s="142" t="s">
        <v>5134</v>
      </c>
    </row>
    <row r="12" spans="1:32" x14ac:dyDescent="0.3">
      <c r="A12" s="142" t="s">
        <v>2075</v>
      </c>
      <c r="B12" s="142" t="s">
        <v>4993</v>
      </c>
      <c r="C12" s="142" t="s">
        <v>1171</v>
      </c>
      <c r="D12" s="142" t="s">
        <v>17</v>
      </c>
      <c r="E12" s="142" t="s">
        <v>1166</v>
      </c>
      <c r="F12" s="142" t="s">
        <v>1171</v>
      </c>
      <c r="G12" s="142" t="s">
        <v>1212</v>
      </c>
      <c r="H12" s="142" t="s">
        <v>5019</v>
      </c>
      <c r="I12" s="127" t="s">
        <v>5136</v>
      </c>
      <c r="J12" s="150" t="s">
        <v>5137</v>
      </c>
      <c r="K12" s="142" t="s">
        <v>5122</v>
      </c>
      <c r="L12" s="142" t="s">
        <v>4949</v>
      </c>
      <c r="M12" s="143" t="s">
        <v>5017</v>
      </c>
      <c r="N12" s="143" t="s">
        <v>18</v>
      </c>
      <c r="O12" s="145" t="s">
        <v>774</v>
      </c>
      <c r="P12" s="145" t="s">
        <v>5018</v>
      </c>
      <c r="Q12" s="145" t="s">
        <v>1808</v>
      </c>
      <c r="R12" s="142" t="s">
        <v>4922</v>
      </c>
      <c r="S12" s="143" t="s">
        <v>1218</v>
      </c>
      <c r="T12" s="143" t="s">
        <v>4993</v>
      </c>
      <c r="U12" s="142" t="s">
        <v>4944</v>
      </c>
      <c r="V12" s="142" t="s">
        <v>4996</v>
      </c>
      <c r="W12" s="144" t="s">
        <v>18</v>
      </c>
      <c r="X12" s="142" t="s">
        <v>5136</v>
      </c>
      <c r="Z12" s="156" t="s">
        <v>1146</v>
      </c>
      <c r="AA12">
        <v>1</v>
      </c>
    </row>
    <row r="13" spans="1:32" x14ac:dyDescent="0.3">
      <c r="A13" s="142" t="s">
        <v>2075</v>
      </c>
      <c r="B13" s="142" t="s">
        <v>4993</v>
      </c>
      <c r="C13" s="142" t="s">
        <v>1171</v>
      </c>
      <c r="D13" s="142" t="s">
        <v>17</v>
      </c>
      <c r="E13" s="142" t="s">
        <v>1166</v>
      </c>
      <c r="F13" s="142" t="s">
        <v>1171</v>
      </c>
      <c r="G13" s="142" t="s">
        <v>1212</v>
      </c>
      <c r="H13" s="142" t="s">
        <v>5021</v>
      </c>
      <c r="I13" s="127" t="s">
        <v>5138</v>
      </c>
      <c r="J13" s="150" t="s">
        <v>5139</v>
      </c>
      <c r="K13" s="142" t="s">
        <v>5122</v>
      </c>
      <c r="L13" s="142" t="s">
        <v>4950</v>
      </c>
      <c r="M13" s="143" t="s">
        <v>4930</v>
      </c>
      <c r="N13" s="143" t="s">
        <v>18</v>
      </c>
      <c r="O13" s="145" t="s">
        <v>774</v>
      </c>
      <c r="P13" s="145" t="s">
        <v>5020</v>
      </c>
      <c r="Q13" s="145" t="s">
        <v>1808</v>
      </c>
      <c r="R13" s="142" t="s">
        <v>4922</v>
      </c>
      <c r="S13" s="143" t="s">
        <v>1218</v>
      </c>
      <c r="T13" s="143" t="s">
        <v>4993</v>
      </c>
      <c r="U13" s="142" t="s">
        <v>4944</v>
      </c>
      <c r="V13" s="142" t="s">
        <v>4996</v>
      </c>
      <c r="W13" s="144" t="s">
        <v>18</v>
      </c>
      <c r="X13" s="142" t="s">
        <v>5138</v>
      </c>
      <c r="Z13" s="156" t="s">
        <v>1151</v>
      </c>
      <c r="AA13">
        <v>1</v>
      </c>
    </row>
    <row r="14" spans="1:32" x14ac:dyDescent="0.3">
      <c r="A14" s="142" t="s">
        <v>2075</v>
      </c>
      <c r="B14" s="142" t="s">
        <v>4993</v>
      </c>
      <c r="C14" s="142" t="s">
        <v>1171</v>
      </c>
      <c r="D14" s="142" t="s">
        <v>17</v>
      </c>
      <c r="E14" s="142" t="s">
        <v>1166</v>
      </c>
      <c r="F14" s="142" t="s">
        <v>1171</v>
      </c>
      <c r="G14" s="142" t="s">
        <v>1212</v>
      </c>
      <c r="H14" s="142" t="s">
        <v>5024</v>
      </c>
      <c r="I14" s="127" t="s">
        <v>5140</v>
      </c>
      <c r="J14" s="150" t="s">
        <v>5141</v>
      </c>
      <c r="K14" s="142" t="s">
        <v>5122</v>
      </c>
      <c r="L14" s="142" t="s">
        <v>4951</v>
      </c>
      <c r="M14" s="143" t="s">
        <v>5022</v>
      </c>
      <c r="N14" s="143" t="s">
        <v>18</v>
      </c>
      <c r="O14" s="145" t="s">
        <v>774</v>
      </c>
      <c r="P14" s="145" t="s">
        <v>5023</v>
      </c>
      <c r="Q14" s="145" t="s">
        <v>1808</v>
      </c>
      <c r="R14" s="142" t="s">
        <v>4922</v>
      </c>
      <c r="S14" s="143" t="s">
        <v>1218</v>
      </c>
      <c r="T14" s="143" t="s">
        <v>4993</v>
      </c>
      <c r="U14" s="142" t="s">
        <v>4944</v>
      </c>
      <c r="V14" s="142" t="s">
        <v>4996</v>
      </c>
      <c r="W14" s="144" t="s">
        <v>18</v>
      </c>
      <c r="X14" s="142" t="s">
        <v>5140</v>
      </c>
    </row>
    <row r="15" spans="1:32" x14ac:dyDescent="0.3">
      <c r="A15" s="142" t="s">
        <v>2075</v>
      </c>
      <c r="B15" s="142" t="s">
        <v>4993</v>
      </c>
      <c r="C15" s="142" t="s">
        <v>1171</v>
      </c>
      <c r="D15" s="142" t="s">
        <v>17</v>
      </c>
      <c r="E15" s="142" t="s">
        <v>1166</v>
      </c>
      <c r="F15" s="142" t="s">
        <v>1171</v>
      </c>
      <c r="G15" s="142" t="s">
        <v>1212</v>
      </c>
      <c r="H15" s="142" t="s">
        <v>5027</v>
      </c>
      <c r="I15" s="127" t="s">
        <v>5142</v>
      </c>
      <c r="J15" s="150" t="s">
        <v>5143</v>
      </c>
      <c r="K15" s="142" t="s">
        <v>5122</v>
      </c>
      <c r="L15" s="142" t="s">
        <v>4952</v>
      </c>
      <c r="M15" s="143" t="s">
        <v>5025</v>
      </c>
      <c r="N15" s="143" t="s">
        <v>18</v>
      </c>
      <c r="O15" s="145" t="s">
        <v>774</v>
      </c>
      <c r="P15" s="145" t="s">
        <v>5026</v>
      </c>
      <c r="Q15" s="145" t="s">
        <v>1808</v>
      </c>
      <c r="R15" s="142" t="s">
        <v>4922</v>
      </c>
      <c r="S15" s="143" t="s">
        <v>1218</v>
      </c>
      <c r="T15" s="143" t="s">
        <v>4993</v>
      </c>
      <c r="U15" s="142" t="s">
        <v>4944</v>
      </c>
      <c r="V15" s="142" t="s">
        <v>4996</v>
      </c>
      <c r="W15" s="144" t="s">
        <v>18</v>
      </c>
      <c r="X15" s="142" t="s">
        <v>5142</v>
      </c>
    </row>
    <row r="16" spans="1:32" x14ac:dyDescent="0.3">
      <c r="A16" s="142" t="s">
        <v>2075</v>
      </c>
      <c r="B16" s="142" t="s">
        <v>4993</v>
      </c>
      <c r="C16" s="142" t="s">
        <v>1171</v>
      </c>
      <c r="D16" s="142" t="s">
        <v>17</v>
      </c>
      <c r="E16" s="142" t="s">
        <v>1166</v>
      </c>
      <c r="F16" s="142" t="s">
        <v>1171</v>
      </c>
      <c r="G16" s="142" t="s">
        <v>1212</v>
      </c>
      <c r="H16" s="142" t="s">
        <v>5030</v>
      </c>
      <c r="I16" s="127" t="s">
        <v>5144</v>
      </c>
      <c r="J16" s="150" t="s">
        <v>5145</v>
      </c>
      <c r="K16" s="142" t="s">
        <v>5122</v>
      </c>
      <c r="L16" s="142" t="s">
        <v>4953</v>
      </c>
      <c r="M16" s="143" t="s">
        <v>5028</v>
      </c>
      <c r="N16" s="143" t="s">
        <v>18</v>
      </c>
      <c r="O16" s="145" t="s">
        <v>774</v>
      </c>
      <c r="P16" s="145" t="s">
        <v>5029</v>
      </c>
      <c r="Q16" s="145" t="s">
        <v>1808</v>
      </c>
      <c r="R16" s="142" t="s">
        <v>4922</v>
      </c>
      <c r="S16" s="143" t="s">
        <v>1218</v>
      </c>
      <c r="T16" s="143" t="s">
        <v>4993</v>
      </c>
      <c r="U16" s="142" t="s">
        <v>4944</v>
      </c>
      <c r="V16" s="142" t="s">
        <v>4996</v>
      </c>
      <c r="W16" s="144" t="s">
        <v>18</v>
      </c>
      <c r="X16" s="142" t="s">
        <v>5144</v>
      </c>
    </row>
    <row r="17" spans="1:30" x14ac:dyDescent="0.3">
      <c r="A17" s="142" t="s">
        <v>2075</v>
      </c>
      <c r="B17" s="142" t="s">
        <v>4993</v>
      </c>
      <c r="C17" s="142" t="s">
        <v>1171</v>
      </c>
      <c r="D17" s="142" t="s">
        <v>17</v>
      </c>
      <c r="E17" s="142" t="s">
        <v>1166</v>
      </c>
      <c r="F17" s="142" t="s">
        <v>1171</v>
      </c>
      <c r="G17" s="142" t="s">
        <v>1212</v>
      </c>
      <c r="H17" s="142" t="s">
        <v>5033</v>
      </c>
      <c r="I17" s="127" t="s">
        <v>5146</v>
      </c>
      <c r="J17" s="150" t="s">
        <v>5147</v>
      </c>
      <c r="K17" s="142" t="s">
        <v>5122</v>
      </c>
      <c r="L17" s="142" t="s">
        <v>4954</v>
      </c>
      <c r="M17" s="143" t="s">
        <v>5031</v>
      </c>
      <c r="N17" s="143" t="s">
        <v>18</v>
      </c>
      <c r="O17" s="145" t="s">
        <v>774</v>
      </c>
      <c r="P17" s="145" t="s">
        <v>5032</v>
      </c>
      <c r="Q17" s="145" t="s">
        <v>1808</v>
      </c>
      <c r="R17" s="142" t="s">
        <v>4922</v>
      </c>
      <c r="S17" s="143" t="s">
        <v>1218</v>
      </c>
      <c r="T17" s="143" t="s">
        <v>4993</v>
      </c>
      <c r="U17" s="142" t="s">
        <v>4944</v>
      </c>
      <c r="V17" s="142" t="s">
        <v>4996</v>
      </c>
      <c r="W17" s="144" t="s">
        <v>18</v>
      </c>
      <c r="X17" s="142" t="s">
        <v>5146</v>
      </c>
    </row>
    <row r="18" spans="1:30" x14ac:dyDescent="0.3">
      <c r="A18" s="142" t="s">
        <v>2075</v>
      </c>
      <c r="B18" s="142" t="s">
        <v>4993</v>
      </c>
      <c r="C18" s="142" t="s">
        <v>1171</v>
      </c>
      <c r="D18" s="142" t="s">
        <v>17</v>
      </c>
      <c r="E18" s="142" t="s">
        <v>1166</v>
      </c>
      <c r="F18" s="142" t="s">
        <v>1171</v>
      </c>
      <c r="G18" s="142" t="s">
        <v>1212</v>
      </c>
      <c r="H18" s="142" t="str">
        <f>CONCATENATE(99,RIGHT(A18,2),RIGHT(F18,2),RIGHT(L18,2),RIGHT(U18,2))</f>
        <v>9912010101</v>
      </c>
      <c r="I18" s="127" t="s">
        <v>5148</v>
      </c>
      <c r="J18" s="150" t="s">
        <v>5149</v>
      </c>
      <c r="K18" s="142" t="s">
        <v>5122</v>
      </c>
      <c r="L18" s="142" t="s">
        <v>5150</v>
      </c>
      <c r="M18" s="143" t="s">
        <v>4926</v>
      </c>
      <c r="N18" s="143" t="s">
        <v>18</v>
      </c>
      <c r="O18" s="143" t="s">
        <v>774</v>
      </c>
      <c r="P18" s="143" t="s">
        <v>774</v>
      </c>
      <c r="Q18" s="145" t="s">
        <v>1808</v>
      </c>
      <c r="R18" s="142" t="s">
        <v>4922</v>
      </c>
      <c r="S18" s="143" t="s">
        <v>1218</v>
      </c>
      <c r="T18" s="143" t="s">
        <v>4993</v>
      </c>
      <c r="U18" s="142" t="s">
        <v>4943</v>
      </c>
      <c r="V18" s="142" t="s">
        <v>4925</v>
      </c>
      <c r="W18" s="144" t="s">
        <v>18</v>
      </c>
      <c r="X18" s="142" t="s">
        <v>5148</v>
      </c>
    </row>
    <row r="19" spans="1:30" x14ac:dyDescent="0.3">
      <c r="A19" s="142" t="s">
        <v>2075</v>
      </c>
      <c r="B19" s="142" t="s">
        <v>4993</v>
      </c>
      <c r="C19" s="142" t="s">
        <v>1171</v>
      </c>
      <c r="D19" s="142" t="s">
        <v>17</v>
      </c>
      <c r="E19" s="142" t="s">
        <v>1166</v>
      </c>
      <c r="F19" s="142" t="s">
        <v>1171</v>
      </c>
      <c r="G19" s="142" t="s">
        <v>1212</v>
      </c>
      <c r="H19" s="142" t="s">
        <v>4994</v>
      </c>
      <c r="I19" s="127" t="s">
        <v>5151</v>
      </c>
      <c r="J19" s="158" t="s">
        <v>5152</v>
      </c>
      <c r="K19" s="142" t="s">
        <v>5122</v>
      </c>
      <c r="L19" s="142" t="s">
        <v>4955</v>
      </c>
      <c r="M19" s="143" t="s">
        <v>4931</v>
      </c>
      <c r="N19" s="143" t="s">
        <v>18</v>
      </c>
      <c r="O19" s="145" t="s">
        <v>774</v>
      </c>
      <c r="P19" s="145" t="s">
        <v>4995</v>
      </c>
      <c r="Q19" s="145" t="s">
        <v>1195</v>
      </c>
      <c r="R19" s="142" t="s">
        <v>1231</v>
      </c>
      <c r="S19" s="143" t="s">
        <v>1218</v>
      </c>
      <c r="T19" s="143" t="s">
        <v>4993</v>
      </c>
      <c r="U19" s="142" t="s">
        <v>4943</v>
      </c>
      <c r="V19" s="142" t="s">
        <v>4925</v>
      </c>
      <c r="W19" s="144" t="s">
        <v>18</v>
      </c>
      <c r="X19" s="142" t="s">
        <v>5151</v>
      </c>
    </row>
    <row r="20" spans="1:30" x14ac:dyDescent="0.3">
      <c r="A20" s="142" t="s">
        <v>2075</v>
      </c>
      <c r="B20" s="142" t="s">
        <v>4993</v>
      </c>
      <c r="C20" s="142" t="s">
        <v>1171</v>
      </c>
      <c r="D20" s="142" t="s">
        <v>17</v>
      </c>
      <c r="E20" s="142" t="s">
        <v>1166</v>
      </c>
      <c r="F20" s="142" t="s">
        <v>1171</v>
      </c>
      <c r="G20" s="142" t="s">
        <v>1212</v>
      </c>
      <c r="H20" s="142" t="s">
        <v>5035</v>
      </c>
      <c r="I20" s="127" t="s">
        <v>5153</v>
      </c>
      <c r="J20" s="150" t="s">
        <v>5154</v>
      </c>
      <c r="K20" s="142" t="s">
        <v>5122</v>
      </c>
      <c r="L20" s="142" t="s">
        <v>4956</v>
      </c>
      <c r="M20" s="143" t="s">
        <v>4932</v>
      </c>
      <c r="N20" s="143" t="s">
        <v>18</v>
      </c>
      <c r="O20" s="145" t="s">
        <v>774</v>
      </c>
      <c r="P20" s="145" t="s">
        <v>5034</v>
      </c>
      <c r="Q20" s="145" t="s">
        <v>1808</v>
      </c>
      <c r="R20" s="142" t="s">
        <v>4922</v>
      </c>
      <c r="S20" s="143" t="s">
        <v>1218</v>
      </c>
      <c r="T20" s="143" t="s">
        <v>4993</v>
      </c>
      <c r="U20" s="142" t="s">
        <v>4955</v>
      </c>
      <c r="V20" s="142" t="s">
        <v>4931</v>
      </c>
      <c r="W20" s="144" t="s">
        <v>18</v>
      </c>
      <c r="X20" s="142" t="s">
        <v>5153</v>
      </c>
    </row>
    <row r="21" spans="1:30" x14ac:dyDescent="0.3">
      <c r="A21" s="142" t="s">
        <v>2075</v>
      </c>
      <c r="B21" s="142" t="s">
        <v>4993</v>
      </c>
      <c r="C21" s="142" t="s">
        <v>1171</v>
      </c>
      <c r="D21" s="142" t="s">
        <v>17</v>
      </c>
      <c r="E21" s="142" t="s">
        <v>1166</v>
      </c>
      <c r="F21" s="142" t="s">
        <v>1171</v>
      </c>
      <c r="G21" s="142" t="s">
        <v>1212</v>
      </c>
      <c r="H21" s="142" t="s">
        <v>5038</v>
      </c>
      <c r="I21" s="127" t="s">
        <v>5155</v>
      </c>
      <c r="J21" s="150" t="s">
        <v>5156</v>
      </c>
      <c r="K21" s="142" t="s">
        <v>5122</v>
      </c>
      <c r="L21" s="142" t="s">
        <v>4957</v>
      </c>
      <c r="M21" s="143" t="s">
        <v>5036</v>
      </c>
      <c r="N21" s="143" t="s">
        <v>18</v>
      </c>
      <c r="O21" s="145" t="s">
        <v>774</v>
      </c>
      <c r="P21" s="145" t="s">
        <v>5037</v>
      </c>
      <c r="Q21" s="145" t="s">
        <v>1808</v>
      </c>
      <c r="R21" s="142" t="s">
        <v>4922</v>
      </c>
      <c r="S21" s="143" t="s">
        <v>1218</v>
      </c>
      <c r="T21" s="143" t="s">
        <v>4993</v>
      </c>
      <c r="U21" s="142" t="s">
        <v>4955</v>
      </c>
      <c r="V21" s="142" t="s">
        <v>4931</v>
      </c>
      <c r="W21" s="144" t="s">
        <v>18</v>
      </c>
      <c r="X21" s="142" t="s">
        <v>5155</v>
      </c>
    </row>
    <row r="22" spans="1:30" x14ac:dyDescent="0.3">
      <c r="A22" s="142" t="s">
        <v>2075</v>
      </c>
      <c r="B22" s="142" t="s">
        <v>4993</v>
      </c>
      <c r="C22" s="142" t="s">
        <v>1171</v>
      </c>
      <c r="D22" s="142" t="s">
        <v>17</v>
      </c>
      <c r="E22" s="142" t="s">
        <v>1166</v>
      </c>
      <c r="F22" s="142" t="s">
        <v>1171</v>
      </c>
      <c r="G22" s="142" t="s">
        <v>1212</v>
      </c>
      <c r="H22" s="142" t="s">
        <v>5041</v>
      </c>
      <c r="I22" s="127" t="s">
        <v>5157</v>
      </c>
      <c r="J22" s="150" t="s">
        <v>5158</v>
      </c>
      <c r="K22" s="142" t="s">
        <v>5122</v>
      </c>
      <c r="L22" s="142" t="s">
        <v>4958</v>
      </c>
      <c r="M22" s="143" t="s">
        <v>5039</v>
      </c>
      <c r="N22" s="143" t="s">
        <v>18</v>
      </c>
      <c r="O22" s="145" t="s">
        <v>774</v>
      </c>
      <c r="P22" s="145" t="s">
        <v>5040</v>
      </c>
      <c r="Q22" s="145" t="s">
        <v>1808</v>
      </c>
      <c r="R22" s="142" t="s">
        <v>4922</v>
      </c>
      <c r="S22" s="143" t="s">
        <v>1218</v>
      </c>
      <c r="T22" s="143" t="s">
        <v>4993</v>
      </c>
      <c r="U22" s="142" t="s">
        <v>4955</v>
      </c>
      <c r="V22" s="142" t="s">
        <v>4931</v>
      </c>
      <c r="W22" s="144" t="s">
        <v>18</v>
      </c>
      <c r="X22" s="142" t="s">
        <v>5157</v>
      </c>
    </row>
    <row r="23" spans="1:30" x14ac:dyDescent="0.3">
      <c r="A23" s="142" t="s">
        <v>2075</v>
      </c>
      <c r="B23" s="142" t="s">
        <v>4993</v>
      </c>
      <c r="C23" s="142" t="s">
        <v>1171</v>
      </c>
      <c r="D23" s="142" t="s">
        <v>17</v>
      </c>
      <c r="E23" s="142" t="s">
        <v>1166</v>
      </c>
      <c r="F23" s="142" t="s">
        <v>1171</v>
      </c>
      <c r="G23" s="142" t="s">
        <v>1212</v>
      </c>
      <c r="H23" s="142" t="s">
        <v>5044</v>
      </c>
      <c r="I23" s="127" t="s">
        <v>5159</v>
      </c>
      <c r="J23" s="150" t="s">
        <v>5160</v>
      </c>
      <c r="K23" s="142" t="s">
        <v>5122</v>
      </c>
      <c r="L23" s="142" t="s">
        <v>4959</v>
      </c>
      <c r="M23" s="143" t="s">
        <v>5042</v>
      </c>
      <c r="N23" s="143" t="s">
        <v>18</v>
      </c>
      <c r="O23" s="145" t="s">
        <v>774</v>
      </c>
      <c r="P23" s="145" t="s">
        <v>5043</v>
      </c>
      <c r="Q23" s="145" t="s">
        <v>1808</v>
      </c>
      <c r="R23" s="142" t="s">
        <v>4922</v>
      </c>
      <c r="S23" s="143" t="s">
        <v>1218</v>
      </c>
      <c r="T23" s="143" t="s">
        <v>4993</v>
      </c>
      <c r="U23" s="142" t="s">
        <v>4955</v>
      </c>
      <c r="V23" s="142" t="s">
        <v>4931</v>
      </c>
      <c r="W23" s="144" t="s">
        <v>18</v>
      </c>
      <c r="X23" s="142" t="s">
        <v>5159</v>
      </c>
    </row>
    <row r="24" spans="1:30" x14ac:dyDescent="0.3">
      <c r="A24" s="142" t="s">
        <v>2075</v>
      </c>
      <c r="B24" s="142" t="s">
        <v>4993</v>
      </c>
      <c r="C24" s="142" t="s">
        <v>1171</v>
      </c>
      <c r="D24" s="142" t="s">
        <v>17</v>
      </c>
      <c r="E24" s="142" t="s">
        <v>1166</v>
      </c>
      <c r="F24" s="142" t="s">
        <v>1171</v>
      </c>
      <c r="G24" s="142" t="s">
        <v>1212</v>
      </c>
      <c r="H24" s="142" t="s">
        <v>5046</v>
      </c>
      <c r="I24" s="127" t="s">
        <v>5161</v>
      </c>
      <c r="J24" s="150" t="s">
        <v>5162</v>
      </c>
      <c r="K24" s="142" t="s">
        <v>5122</v>
      </c>
      <c r="L24" s="142" t="s">
        <v>4960</v>
      </c>
      <c r="M24" s="143" t="s">
        <v>4933</v>
      </c>
      <c r="N24" s="143" t="s">
        <v>18</v>
      </c>
      <c r="O24" s="145" t="s">
        <v>774</v>
      </c>
      <c r="P24" s="145" t="s">
        <v>5045</v>
      </c>
      <c r="Q24" s="145" t="s">
        <v>1808</v>
      </c>
      <c r="R24" s="142" t="s">
        <v>4922</v>
      </c>
      <c r="S24" s="143" t="s">
        <v>1218</v>
      </c>
      <c r="T24" s="143" t="s">
        <v>4993</v>
      </c>
      <c r="U24" s="142" t="s">
        <v>4955</v>
      </c>
      <c r="V24" s="142" t="s">
        <v>4931</v>
      </c>
      <c r="W24" s="144" t="s">
        <v>18</v>
      </c>
      <c r="X24" s="142" t="s">
        <v>5161</v>
      </c>
    </row>
    <row r="25" spans="1:30" x14ac:dyDescent="0.3">
      <c r="A25" s="142" t="s">
        <v>2075</v>
      </c>
      <c r="B25" s="142" t="s">
        <v>4993</v>
      </c>
      <c r="C25" s="142" t="s">
        <v>1171</v>
      </c>
      <c r="D25" s="142" t="s">
        <v>17</v>
      </c>
      <c r="E25" s="142" t="s">
        <v>1166</v>
      </c>
      <c r="F25" s="142" t="s">
        <v>1171</v>
      </c>
      <c r="G25" s="142" t="s">
        <v>1212</v>
      </c>
      <c r="H25" s="142" t="s">
        <v>5049</v>
      </c>
      <c r="I25" s="127" t="s">
        <v>5163</v>
      </c>
      <c r="J25" s="150" t="s">
        <v>5164</v>
      </c>
      <c r="K25" s="142" t="s">
        <v>5122</v>
      </c>
      <c r="L25" s="142" t="s">
        <v>4961</v>
      </c>
      <c r="M25" s="143" t="s">
        <v>5047</v>
      </c>
      <c r="N25" s="143" t="s">
        <v>18</v>
      </c>
      <c r="O25" s="145" t="s">
        <v>774</v>
      </c>
      <c r="P25" s="145" t="s">
        <v>5048</v>
      </c>
      <c r="Q25" s="145" t="s">
        <v>1808</v>
      </c>
      <c r="R25" s="142" t="s">
        <v>4922</v>
      </c>
      <c r="S25" s="143" t="s">
        <v>1218</v>
      </c>
      <c r="T25" s="143" t="s">
        <v>4993</v>
      </c>
      <c r="U25" s="142" t="s">
        <v>4955</v>
      </c>
      <c r="V25" s="142" t="s">
        <v>4931</v>
      </c>
      <c r="W25" s="144" t="s">
        <v>18</v>
      </c>
      <c r="X25" s="142" t="s">
        <v>5163</v>
      </c>
    </row>
    <row r="26" spans="1:30" x14ac:dyDescent="0.3">
      <c r="A26" s="142" t="s">
        <v>2075</v>
      </c>
      <c r="B26" s="142" t="s">
        <v>4993</v>
      </c>
      <c r="C26" s="142" t="s">
        <v>1171</v>
      </c>
      <c r="D26" s="142" t="s">
        <v>17</v>
      </c>
      <c r="E26" s="142" t="s">
        <v>1166</v>
      </c>
      <c r="F26" s="142" t="s">
        <v>1171</v>
      </c>
      <c r="G26" s="142" t="s">
        <v>1212</v>
      </c>
      <c r="H26" s="142" t="s">
        <v>5052</v>
      </c>
      <c r="I26" s="127" t="s">
        <v>5165</v>
      </c>
      <c r="J26" s="150" t="s">
        <v>5166</v>
      </c>
      <c r="K26" s="142" t="s">
        <v>5122</v>
      </c>
      <c r="L26" s="142" t="s">
        <v>4962</v>
      </c>
      <c r="M26" s="143" t="s">
        <v>5050</v>
      </c>
      <c r="N26" s="143" t="s">
        <v>18</v>
      </c>
      <c r="O26" s="145" t="s">
        <v>774</v>
      </c>
      <c r="P26" s="145" t="s">
        <v>5051</v>
      </c>
      <c r="Q26" s="145" t="s">
        <v>1808</v>
      </c>
      <c r="R26" s="142" t="s">
        <v>4922</v>
      </c>
      <c r="S26" s="143" t="s">
        <v>1218</v>
      </c>
      <c r="T26" s="143" t="s">
        <v>4993</v>
      </c>
      <c r="U26" s="142" t="s">
        <v>4955</v>
      </c>
      <c r="V26" s="142" t="s">
        <v>4931</v>
      </c>
      <c r="W26" s="144" t="s">
        <v>18</v>
      </c>
      <c r="X26" s="142" t="s">
        <v>5165</v>
      </c>
    </row>
    <row r="27" spans="1:30" x14ac:dyDescent="0.3">
      <c r="A27" s="142" t="s">
        <v>2075</v>
      </c>
      <c r="B27" s="142" t="s">
        <v>4993</v>
      </c>
      <c r="C27" s="142" t="s">
        <v>1171</v>
      </c>
      <c r="D27" s="142" t="s">
        <v>17</v>
      </c>
      <c r="E27" s="142" t="s">
        <v>1166</v>
      </c>
      <c r="F27" s="142" t="s">
        <v>1171</v>
      </c>
      <c r="G27" s="142" t="s">
        <v>1212</v>
      </c>
      <c r="H27" s="142" t="s">
        <v>5055</v>
      </c>
      <c r="I27" s="127" t="s">
        <v>5167</v>
      </c>
      <c r="J27" s="150" t="s">
        <v>5168</v>
      </c>
      <c r="K27" s="142" t="s">
        <v>5122</v>
      </c>
      <c r="L27" s="142" t="s">
        <v>4963</v>
      </c>
      <c r="M27" s="143" t="s">
        <v>5053</v>
      </c>
      <c r="N27" s="143" t="s">
        <v>18</v>
      </c>
      <c r="O27" s="145" t="s">
        <v>774</v>
      </c>
      <c r="P27" s="145" t="s">
        <v>5054</v>
      </c>
      <c r="Q27" s="145" t="s">
        <v>1808</v>
      </c>
      <c r="R27" s="142" t="s">
        <v>4922</v>
      </c>
      <c r="S27" s="143" t="s">
        <v>1218</v>
      </c>
      <c r="T27" s="143" t="s">
        <v>4993</v>
      </c>
      <c r="U27" s="142" t="s">
        <v>4955</v>
      </c>
      <c r="V27" s="142" t="s">
        <v>4931</v>
      </c>
      <c r="W27" s="144" t="s">
        <v>18</v>
      </c>
      <c r="X27" s="142" t="s">
        <v>5167</v>
      </c>
    </row>
    <row r="28" spans="1:30" x14ac:dyDescent="0.3">
      <c r="A28" s="142" t="s">
        <v>2075</v>
      </c>
      <c r="B28" s="142" t="s">
        <v>4993</v>
      </c>
      <c r="C28" s="142" t="s">
        <v>1171</v>
      </c>
      <c r="D28" s="142" t="s">
        <v>17</v>
      </c>
      <c r="E28" s="142" t="s">
        <v>1166</v>
      </c>
      <c r="F28" s="142" t="s">
        <v>1171</v>
      </c>
      <c r="G28" s="142" t="s">
        <v>1212</v>
      </c>
      <c r="H28" s="142" t="s">
        <v>5058</v>
      </c>
      <c r="I28" s="127" t="s">
        <v>5169</v>
      </c>
      <c r="J28" s="150" t="s">
        <v>5170</v>
      </c>
      <c r="K28" s="142" t="s">
        <v>5122</v>
      </c>
      <c r="L28" s="142" t="s">
        <v>4964</v>
      </c>
      <c r="M28" s="143" t="s">
        <v>5056</v>
      </c>
      <c r="N28" s="143" t="s">
        <v>18</v>
      </c>
      <c r="O28" s="145" t="s">
        <v>774</v>
      </c>
      <c r="P28" s="145" t="s">
        <v>5057</v>
      </c>
      <c r="Q28" s="145" t="s">
        <v>1808</v>
      </c>
      <c r="R28" s="142" t="s">
        <v>4922</v>
      </c>
      <c r="S28" s="143" t="s">
        <v>1218</v>
      </c>
      <c r="T28" s="143" t="s">
        <v>4993</v>
      </c>
      <c r="U28" s="142" t="s">
        <v>4955</v>
      </c>
      <c r="V28" s="142" t="s">
        <v>4931</v>
      </c>
      <c r="W28" s="144" t="s">
        <v>18</v>
      </c>
      <c r="X28" s="142" t="s">
        <v>5169</v>
      </c>
    </row>
    <row r="29" spans="1:30" x14ac:dyDescent="0.3">
      <c r="A29" s="142" t="s">
        <v>2075</v>
      </c>
      <c r="B29" s="142" t="s">
        <v>4993</v>
      </c>
      <c r="C29" s="142" t="s">
        <v>1171</v>
      </c>
      <c r="D29" s="142" t="s">
        <v>17</v>
      </c>
      <c r="E29" s="142" t="s">
        <v>1166</v>
      </c>
      <c r="F29" s="142" t="s">
        <v>1171</v>
      </c>
      <c r="G29" s="142" t="s">
        <v>1212</v>
      </c>
      <c r="H29" s="142" t="s">
        <v>5060</v>
      </c>
      <c r="I29" s="127" t="s">
        <v>5171</v>
      </c>
      <c r="J29" s="150" t="s">
        <v>5172</v>
      </c>
      <c r="K29" s="142" t="s">
        <v>5122</v>
      </c>
      <c r="L29" s="142" t="s">
        <v>4965</v>
      </c>
      <c r="M29" s="143" t="s">
        <v>4934</v>
      </c>
      <c r="N29" s="143" t="s">
        <v>18</v>
      </c>
      <c r="O29" s="145" t="s">
        <v>774</v>
      </c>
      <c r="P29" s="145" t="s">
        <v>5059</v>
      </c>
      <c r="Q29" s="145" t="s">
        <v>1808</v>
      </c>
      <c r="R29" s="142" t="s">
        <v>4922</v>
      </c>
      <c r="S29" s="143" t="s">
        <v>1218</v>
      </c>
      <c r="T29" s="143" t="s">
        <v>4993</v>
      </c>
      <c r="U29" s="142" t="s">
        <v>4955</v>
      </c>
      <c r="V29" s="142" t="s">
        <v>4931</v>
      </c>
      <c r="W29" s="144" t="s">
        <v>18</v>
      </c>
      <c r="X29" s="142" t="s">
        <v>5171</v>
      </c>
    </row>
    <row r="30" spans="1:30" x14ac:dyDescent="0.3">
      <c r="A30" s="142" t="s">
        <v>2075</v>
      </c>
      <c r="B30" s="142" t="s">
        <v>4993</v>
      </c>
      <c r="C30" s="142" t="s">
        <v>1171</v>
      </c>
      <c r="D30" s="142" t="s">
        <v>17</v>
      </c>
      <c r="E30" s="142" t="s">
        <v>1166</v>
      </c>
      <c r="F30" s="142" t="s">
        <v>1171</v>
      </c>
      <c r="G30" s="142" t="s">
        <v>1212</v>
      </c>
      <c r="H30" s="142" t="str">
        <f>CONCATENATE(99,RIGHT(A30,2),RIGHT(F30,2),RIGHT(L30,2),RIGHT(U30,2))</f>
        <v>9912010201</v>
      </c>
      <c r="I30" s="127" t="s">
        <v>5173</v>
      </c>
      <c r="J30" s="150" t="s">
        <v>5174</v>
      </c>
      <c r="K30" s="142" t="s">
        <v>5122</v>
      </c>
      <c r="L30" s="142" t="s">
        <v>5175</v>
      </c>
      <c r="M30" s="143" t="s">
        <v>4926</v>
      </c>
      <c r="N30" s="143" t="s">
        <v>18</v>
      </c>
      <c r="O30" s="143" t="s">
        <v>774</v>
      </c>
      <c r="P30" s="143" t="s">
        <v>774</v>
      </c>
      <c r="Q30" s="145" t="s">
        <v>1808</v>
      </c>
      <c r="R30" s="142" t="s">
        <v>4922</v>
      </c>
      <c r="S30" s="143" t="s">
        <v>1218</v>
      </c>
      <c r="T30" s="143" t="s">
        <v>4993</v>
      </c>
      <c r="U30" s="142" t="s">
        <v>4943</v>
      </c>
      <c r="V30" s="142" t="s">
        <v>4925</v>
      </c>
      <c r="W30" s="144" t="s">
        <v>18</v>
      </c>
      <c r="X30" s="142" t="s">
        <v>5173</v>
      </c>
    </row>
    <row r="31" spans="1:30" x14ac:dyDescent="0.3">
      <c r="A31" s="139" t="s">
        <v>2075</v>
      </c>
      <c r="B31" s="139" t="s">
        <v>4993</v>
      </c>
      <c r="C31" s="139" t="s">
        <v>1217</v>
      </c>
      <c r="D31" s="139" t="s">
        <v>143</v>
      </c>
      <c r="E31" s="139" t="s">
        <v>1168</v>
      </c>
      <c r="F31" s="139" t="s">
        <v>2867</v>
      </c>
      <c r="G31" s="139" t="s">
        <v>2862</v>
      </c>
      <c r="H31" s="140" t="str">
        <f>CONCATENATE(999,RIGHT(A31,2),RIGHT(F31,2),RIGHT(L31,2),RIGHT(U31,2))</f>
        <v>99912250101</v>
      </c>
      <c r="I31" s="127" t="s">
        <v>5176</v>
      </c>
      <c r="J31" s="139">
        <v>21</v>
      </c>
      <c r="K31" s="140" t="s">
        <v>5122</v>
      </c>
      <c r="L31" s="139" t="s">
        <v>4968</v>
      </c>
      <c r="M31" s="139" t="s">
        <v>2803</v>
      </c>
      <c r="N31" s="139" t="s">
        <v>144</v>
      </c>
      <c r="O31" s="140" t="s">
        <v>774</v>
      </c>
      <c r="P31" s="140" t="s">
        <v>774</v>
      </c>
      <c r="Q31" s="141" t="s">
        <v>1805</v>
      </c>
      <c r="R31" s="141" t="s">
        <v>1222</v>
      </c>
      <c r="S31" s="141" t="s">
        <v>1218</v>
      </c>
      <c r="T31" s="141" t="s">
        <v>4993</v>
      </c>
      <c r="U31" s="139" t="s">
        <v>4942</v>
      </c>
      <c r="V31" s="139" t="s">
        <v>1403</v>
      </c>
      <c r="W31" s="139" t="s">
        <v>1367</v>
      </c>
      <c r="X31" s="140" t="s">
        <v>5176</v>
      </c>
      <c r="Z31" s="156" t="s">
        <v>4924</v>
      </c>
      <c r="AA31">
        <v>20</v>
      </c>
      <c r="AC31" s="156" t="s">
        <v>4924</v>
      </c>
      <c r="AD31">
        <v>20</v>
      </c>
    </row>
    <row r="32" spans="1:30" x14ac:dyDescent="0.3">
      <c r="A32" s="142" t="s">
        <v>2075</v>
      </c>
      <c r="B32" s="142" t="s">
        <v>4993</v>
      </c>
      <c r="C32" s="142" t="s">
        <v>1217</v>
      </c>
      <c r="D32" s="142" t="s">
        <v>143</v>
      </c>
      <c r="E32" s="142" t="s">
        <v>1168</v>
      </c>
      <c r="F32" s="142" t="s">
        <v>2867</v>
      </c>
      <c r="G32" s="142" t="s">
        <v>2862</v>
      </c>
      <c r="H32" s="142" t="s">
        <v>5004</v>
      </c>
      <c r="I32" s="127" t="s">
        <v>5177</v>
      </c>
      <c r="J32" s="154" t="s">
        <v>5178</v>
      </c>
      <c r="K32" s="142" t="s">
        <v>5122</v>
      </c>
      <c r="L32" s="142" t="s">
        <v>4991</v>
      </c>
      <c r="M32" s="143" t="s">
        <v>625</v>
      </c>
      <c r="N32" s="143" t="s">
        <v>144</v>
      </c>
      <c r="O32" s="145" t="s">
        <v>774</v>
      </c>
      <c r="P32" s="145" t="s">
        <v>5005</v>
      </c>
      <c r="Q32" s="145" t="s">
        <v>1170</v>
      </c>
      <c r="R32" s="142" t="s">
        <v>19</v>
      </c>
      <c r="S32" s="143" t="s">
        <v>1218</v>
      </c>
      <c r="T32" s="143" t="s">
        <v>4993</v>
      </c>
      <c r="U32" s="142" t="s">
        <v>4968</v>
      </c>
      <c r="V32" s="142" t="s">
        <v>4927</v>
      </c>
      <c r="W32" s="144" t="s">
        <v>144</v>
      </c>
      <c r="X32" s="142" t="s">
        <v>5177</v>
      </c>
    </row>
    <row r="33" spans="1:30" x14ac:dyDescent="0.3">
      <c r="A33" s="142" t="s">
        <v>2075</v>
      </c>
      <c r="B33" s="142" t="s">
        <v>4993</v>
      </c>
      <c r="C33" s="142" t="s">
        <v>1217</v>
      </c>
      <c r="D33" s="142" t="s">
        <v>143</v>
      </c>
      <c r="E33" s="142" t="s">
        <v>1168</v>
      </c>
      <c r="F33" s="142" t="s">
        <v>2867</v>
      </c>
      <c r="G33" s="142" t="s">
        <v>2862</v>
      </c>
      <c r="H33" s="142" t="s">
        <v>5004</v>
      </c>
      <c r="I33" s="127" t="s">
        <v>5177</v>
      </c>
      <c r="J33" s="150" t="s">
        <v>5179</v>
      </c>
      <c r="K33" s="142" t="s">
        <v>5122</v>
      </c>
      <c r="L33" s="142" t="s">
        <v>5120</v>
      </c>
      <c r="M33" s="143" t="s">
        <v>625</v>
      </c>
      <c r="N33" s="143" t="s">
        <v>144</v>
      </c>
      <c r="O33" s="145" t="s">
        <v>774</v>
      </c>
      <c r="P33" s="145" t="s">
        <v>5005</v>
      </c>
      <c r="Q33" s="145" t="s">
        <v>1170</v>
      </c>
      <c r="R33" s="142" t="s">
        <v>19</v>
      </c>
      <c r="S33" s="143" t="s">
        <v>1218</v>
      </c>
      <c r="T33" s="143" t="s">
        <v>4993</v>
      </c>
      <c r="U33" s="142" t="s">
        <v>4991</v>
      </c>
      <c r="V33" s="142" t="s">
        <v>625</v>
      </c>
      <c r="W33" s="144" t="s">
        <v>144</v>
      </c>
      <c r="X33" s="142" t="s">
        <v>5177</v>
      </c>
    </row>
    <row r="34" spans="1:30" x14ac:dyDescent="0.3">
      <c r="A34" s="142" t="s">
        <v>2075</v>
      </c>
      <c r="B34" s="142" t="s">
        <v>4993</v>
      </c>
      <c r="C34" s="142" t="s">
        <v>1217</v>
      </c>
      <c r="D34" s="142" t="s">
        <v>143</v>
      </c>
      <c r="E34" s="142" t="s">
        <v>1168</v>
      </c>
      <c r="F34" s="142" t="s">
        <v>2867</v>
      </c>
      <c r="G34" s="142" t="s">
        <v>2862</v>
      </c>
      <c r="H34" s="142" t="s">
        <v>4938</v>
      </c>
      <c r="I34" s="127" t="s">
        <v>5180</v>
      </c>
      <c r="J34" s="154" t="s">
        <v>5181</v>
      </c>
      <c r="K34" s="142" t="s">
        <v>5122</v>
      </c>
      <c r="L34" s="142" t="s">
        <v>4969</v>
      </c>
      <c r="M34" s="143" t="s">
        <v>4999</v>
      </c>
      <c r="N34" s="143" t="s">
        <v>144</v>
      </c>
      <c r="O34" s="145" t="s">
        <v>774</v>
      </c>
      <c r="P34" s="145" t="s">
        <v>5000</v>
      </c>
      <c r="Q34" s="145" t="s">
        <v>1195</v>
      </c>
      <c r="R34" s="142" t="s">
        <v>1231</v>
      </c>
      <c r="S34" s="143" t="s">
        <v>1218</v>
      </c>
      <c r="T34" s="143" t="s">
        <v>4993</v>
      </c>
      <c r="U34" s="142" t="s">
        <v>4968</v>
      </c>
      <c r="V34" s="142" t="s">
        <v>4927</v>
      </c>
      <c r="W34" s="144" t="s">
        <v>144</v>
      </c>
      <c r="X34" s="142" t="s">
        <v>5180</v>
      </c>
    </row>
    <row r="35" spans="1:30" x14ac:dyDescent="0.3">
      <c r="A35" s="142" t="s">
        <v>2075</v>
      </c>
      <c r="B35" s="142" t="s">
        <v>4993</v>
      </c>
      <c r="C35" s="142" t="s">
        <v>1217</v>
      </c>
      <c r="D35" s="142" t="s">
        <v>143</v>
      </c>
      <c r="E35" s="142" t="s">
        <v>1168</v>
      </c>
      <c r="F35" s="142" t="s">
        <v>2867</v>
      </c>
      <c r="G35" s="142" t="s">
        <v>2862</v>
      </c>
      <c r="H35" s="142" t="s">
        <v>5063</v>
      </c>
      <c r="I35" s="127" t="s">
        <v>5182</v>
      </c>
      <c r="J35" s="150" t="s">
        <v>5183</v>
      </c>
      <c r="K35" s="142" t="s">
        <v>5122</v>
      </c>
      <c r="L35" s="142" t="s">
        <v>4970</v>
      </c>
      <c r="M35" s="143" t="s">
        <v>5061</v>
      </c>
      <c r="N35" s="143" t="s">
        <v>145</v>
      </c>
      <c r="O35" s="145" t="s">
        <v>774</v>
      </c>
      <c r="P35" s="145" t="s">
        <v>5062</v>
      </c>
      <c r="Q35" s="145" t="s">
        <v>1808</v>
      </c>
      <c r="R35" s="142" t="s">
        <v>4922</v>
      </c>
      <c r="S35" s="143" t="s">
        <v>1218</v>
      </c>
      <c r="T35" s="143" t="s">
        <v>4993</v>
      </c>
      <c r="U35" s="142" t="s">
        <v>4969</v>
      </c>
      <c r="V35" s="142" t="s">
        <v>4999</v>
      </c>
      <c r="W35" s="144" t="s">
        <v>144</v>
      </c>
      <c r="X35" s="142" t="s">
        <v>5182</v>
      </c>
      <c r="Z35" s="156" t="s">
        <v>1231</v>
      </c>
      <c r="AA35">
        <v>2</v>
      </c>
      <c r="AC35" s="156" t="s">
        <v>1231</v>
      </c>
      <c r="AD35">
        <v>2</v>
      </c>
    </row>
    <row r="36" spans="1:30" x14ac:dyDescent="0.3">
      <c r="A36" s="142" t="s">
        <v>2075</v>
      </c>
      <c r="B36" s="142" t="s">
        <v>4993</v>
      </c>
      <c r="C36" s="142" t="s">
        <v>1217</v>
      </c>
      <c r="D36" s="142" t="s">
        <v>143</v>
      </c>
      <c r="E36" s="142" t="s">
        <v>1168</v>
      </c>
      <c r="F36" s="142" t="s">
        <v>2867</v>
      </c>
      <c r="G36" s="142" t="s">
        <v>2862</v>
      </c>
      <c r="H36" s="142" t="s">
        <v>5110</v>
      </c>
      <c r="I36" s="127" t="s">
        <v>5184</v>
      </c>
      <c r="J36" s="150" t="s">
        <v>5185</v>
      </c>
      <c r="K36" s="142" t="s">
        <v>5122</v>
      </c>
      <c r="L36" s="142" t="s">
        <v>4971</v>
      </c>
      <c r="M36" s="157" t="s">
        <v>5108</v>
      </c>
      <c r="N36" s="143" t="s">
        <v>145</v>
      </c>
      <c r="O36" s="145" t="s">
        <v>774</v>
      </c>
      <c r="P36" s="145" t="s">
        <v>5109</v>
      </c>
      <c r="Q36" s="145" t="s">
        <v>1808</v>
      </c>
      <c r="R36" s="142" t="s">
        <v>4922</v>
      </c>
      <c r="S36" s="143" t="s">
        <v>1218</v>
      </c>
      <c r="T36" s="143" t="s">
        <v>4993</v>
      </c>
      <c r="U36" s="142" t="s">
        <v>4969</v>
      </c>
      <c r="V36" s="142" t="s">
        <v>4999</v>
      </c>
      <c r="W36" s="144" t="s">
        <v>144</v>
      </c>
      <c r="X36" s="142" t="s">
        <v>5184</v>
      </c>
      <c r="Z36" s="156" t="s">
        <v>19</v>
      </c>
      <c r="AA36">
        <v>1</v>
      </c>
      <c r="AC36" s="156" t="s">
        <v>19</v>
      </c>
      <c r="AD36">
        <v>1</v>
      </c>
    </row>
    <row r="37" spans="1:30" x14ac:dyDescent="0.3">
      <c r="A37" s="142" t="s">
        <v>2075</v>
      </c>
      <c r="B37" s="142" t="s">
        <v>4993</v>
      </c>
      <c r="C37" s="142" t="s">
        <v>1217</v>
      </c>
      <c r="D37" s="142" t="s">
        <v>143</v>
      </c>
      <c r="E37" s="142" t="s">
        <v>1168</v>
      </c>
      <c r="F37" s="142" t="s">
        <v>2867</v>
      </c>
      <c r="G37" s="142" t="s">
        <v>2862</v>
      </c>
      <c r="H37" s="142" t="s">
        <v>5066</v>
      </c>
      <c r="I37" s="127" t="s">
        <v>5186</v>
      </c>
      <c r="J37" s="150" t="s">
        <v>5187</v>
      </c>
      <c r="K37" s="142" t="s">
        <v>5122</v>
      </c>
      <c r="L37" s="142" t="s">
        <v>4972</v>
      </c>
      <c r="M37" s="143" t="s">
        <v>5064</v>
      </c>
      <c r="N37" s="143" t="s">
        <v>145</v>
      </c>
      <c r="O37" s="145" t="s">
        <v>774</v>
      </c>
      <c r="P37" s="145" t="s">
        <v>5065</v>
      </c>
      <c r="Q37" s="145" t="s">
        <v>1808</v>
      </c>
      <c r="R37" s="142" t="s">
        <v>4922</v>
      </c>
      <c r="S37" s="143" t="s">
        <v>1218</v>
      </c>
      <c r="T37" s="143" t="s">
        <v>4993</v>
      </c>
      <c r="U37" s="142" t="s">
        <v>4969</v>
      </c>
      <c r="V37" s="142" t="s">
        <v>4999</v>
      </c>
      <c r="W37" s="144" t="s">
        <v>144</v>
      </c>
      <c r="X37" s="142" t="s">
        <v>5186</v>
      </c>
      <c r="Z37" s="156" t="s">
        <v>1222</v>
      </c>
      <c r="AA37">
        <v>1</v>
      </c>
      <c r="AC37" s="156" t="s">
        <v>1222</v>
      </c>
      <c r="AD37">
        <v>1</v>
      </c>
    </row>
    <row r="38" spans="1:30" x14ac:dyDescent="0.3">
      <c r="A38" s="142" t="s">
        <v>2075</v>
      </c>
      <c r="B38" s="142" t="s">
        <v>4993</v>
      </c>
      <c r="C38" s="142" t="s">
        <v>1217</v>
      </c>
      <c r="D38" s="142" t="s">
        <v>143</v>
      </c>
      <c r="E38" s="142" t="s">
        <v>1168</v>
      </c>
      <c r="F38" s="142" t="s">
        <v>2867</v>
      </c>
      <c r="G38" s="142" t="s">
        <v>2862</v>
      </c>
      <c r="H38" s="142" t="s">
        <v>5069</v>
      </c>
      <c r="I38" s="127" t="s">
        <v>5188</v>
      </c>
      <c r="J38" s="150" t="s">
        <v>5189</v>
      </c>
      <c r="K38" s="142" t="s">
        <v>5122</v>
      </c>
      <c r="L38" s="142" t="s">
        <v>4973</v>
      </c>
      <c r="M38" s="143" t="s">
        <v>5067</v>
      </c>
      <c r="N38" s="143" t="s">
        <v>145</v>
      </c>
      <c r="O38" s="145" t="s">
        <v>774</v>
      </c>
      <c r="P38" s="145" t="s">
        <v>5068</v>
      </c>
      <c r="Q38" s="145" t="s">
        <v>1808</v>
      </c>
      <c r="R38" s="142" t="s">
        <v>4922</v>
      </c>
      <c r="S38" s="143" t="s">
        <v>1218</v>
      </c>
      <c r="T38" s="143" t="s">
        <v>4993</v>
      </c>
      <c r="U38" s="142" t="s">
        <v>4969</v>
      </c>
      <c r="V38" s="142" t="s">
        <v>4999</v>
      </c>
      <c r="W38" s="144" t="s">
        <v>144</v>
      </c>
      <c r="X38" s="142" t="s">
        <v>5188</v>
      </c>
    </row>
    <row r="39" spans="1:30" x14ac:dyDescent="0.3">
      <c r="A39" s="142" t="s">
        <v>2075</v>
      </c>
      <c r="B39" s="142" t="s">
        <v>4993</v>
      </c>
      <c r="C39" s="142" t="s">
        <v>1217</v>
      </c>
      <c r="D39" s="142" t="s">
        <v>143</v>
      </c>
      <c r="E39" s="142" t="s">
        <v>1168</v>
      </c>
      <c r="F39" s="142" t="s">
        <v>2867</v>
      </c>
      <c r="G39" s="142" t="s">
        <v>2862</v>
      </c>
      <c r="H39" s="142" t="s">
        <v>5072</v>
      </c>
      <c r="I39" s="127" t="s">
        <v>5190</v>
      </c>
      <c r="J39" s="150" t="s">
        <v>5191</v>
      </c>
      <c r="K39" s="142" t="s">
        <v>5122</v>
      </c>
      <c r="L39" s="142" t="s">
        <v>4974</v>
      </c>
      <c r="M39" s="143" t="s">
        <v>5070</v>
      </c>
      <c r="N39" s="143" t="s">
        <v>145</v>
      </c>
      <c r="O39" s="145" t="s">
        <v>774</v>
      </c>
      <c r="P39" s="145" t="s">
        <v>5071</v>
      </c>
      <c r="Q39" s="145" t="s">
        <v>1808</v>
      </c>
      <c r="R39" s="142" t="s">
        <v>4922</v>
      </c>
      <c r="S39" s="143" t="s">
        <v>1218</v>
      </c>
      <c r="T39" s="143" t="s">
        <v>4993</v>
      </c>
      <c r="U39" s="142" t="s">
        <v>4969</v>
      </c>
      <c r="V39" s="142" t="s">
        <v>4999</v>
      </c>
      <c r="W39" s="144" t="s">
        <v>144</v>
      </c>
      <c r="X39" s="142" t="s">
        <v>5190</v>
      </c>
      <c r="Z39" s="156" t="s">
        <v>1146</v>
      </c>
      <c r="AA39">
        <v>1</v>
      </c>
    </row>
    <row r="40" spans="1:30" x14ac:dyDescent="0.3">
      <c r="A40" s="142" t="s">
        <v>2075</v>
      </c>
      <c r="B40" s="142" t="s">
        <v>4993</v>
      </c>
      <c r="C40" s="142" t="s">
        <v>1217</v>
      </c>
      <c r="D40" s="142" t="s">
        <v>143</v>
      </c>
      <c r="E40" s="142" t="s">
        <v>1168</v>
      </c>
      <c r="F40" s="142" t="s">
        <v>2867</v>
      </c>
      <c r="G40" s="142" t="s">
        <v>2862</v>
      </c>
      <c r="H40" s="142" t="s">
        <v>5075</v>
      </c>
      <c r="I40" s="127" t="s">
        <v>5192</v>
      </c>
      <c r="J40" s="150" t="s">
        <v>5193</v>
      </c>
      <c r="K40" s="142" t="s">
        <v>5122</v>
      </c>
      <c r="L40" s="142" t="s">
        <v>4975</v>
      </c>
      <c r="M40" s="143" t="s">
        <v>5073</v>
      </c>
      <c r="N40" s="143" t="s">
        <v>145</v>
      </c>
      <c r="O40" s="145" t="s">
        <v>774</v>
      </c>
      <c r="P40" s="145" t="s">
        <v>5074</v>
      </c>
      <c r="Q40" s="145" t="s">
        <v>1808</v>
      </c>
      <c r="R40" s="142" t="s">
        <v>4922</v>
      </c>
      <c r="S40" s="143" t="s">
        <v>1218</v>
      </c>
      <c r="T40" s="143" t="s">
        <v>4993</v>
      </c>
      <c r="U40" s="142" t="s">
        <v>4969</v>
      </c>
      <c r="V40" s="142" t="s">
        <v>4999</v>
      </c>
      <c r="W40" s="144" t="s">
        <v>144</v>
      </c>
      <c r="X40" s="142" t="s">
        <v>5192</v>
      </c>
      <c r="Z40" s="156" t="s">
        <v>1151</v>
      </c>
      <c r="AA40">
        <v>1</v>
      </c>
    </row>
    <row r="41" spans="1:30" x14ac:dyDescent="0.3">
      <c r="A41" s="142" t="s">
        <v>2075</v>
      </c>
      <c r="B41" s="142" t="s">
        <v>4993</v>
      </c>
      <c r="C41" s="142" t="s">
        <v>1217</v>
      </c>
      <c r="D41" s="142" t="s">
        <v>143</v>
      </c>
      <c r="E41" s="142" t="s">
        <v>1168</v>
      </c>
      <c r="F41" s="142" t="s">
        <v>2867</v>
      </c>
      <c r="G41" s="142" t="s">
        <v>2862</v>
      </c>
      <c r="H41" s="142" t="s">
        <v>5078</v>
      </c>
      <c r="I41" s="127" t="s">
        <v>5194</v>
      </c>
      <c r="J41" s="150" t="s">
        <v>5195</v>
      </c>
      <c r="K41" s="142" t="s">
        <v>5122</v>
      </c>
      <c r="L41" s="142" t="s">
        <v>4976</v>
      </c>
      <c r="M41" s="143" t="s">
        <v>5076</v>
      </c>
      <c r="N41" s="143" t="s">
        <v>145</v>
      </c>
      <c r="O41" s="145" t="s">
        <v>774</v>
      </c>
      <c r="P41" s="145" t="s">
        <v>5077</v>
      </c>
      <c r="Q41" s="145" t="s">
        <v>1808</v>
      </c>
      <c r="R41" s="142" t="s">
        <v>4922</v>
      </c>
      <c r="S41" s="143" t="s">
        <v>1218</v>
      </c>
      <c r="T41" s="143" t="s">
        <v>4993</v>
      </c>
      <c r="U41" s="142" t="s">
        <v>4969</v>
      </c>
      <c r="V41" s="142" t="s">
        <v>4999</v>
      </c>
      <c r="W41" s="144" t="s">
        <v>144</v>
      </c>
      <c r="X41" s="142" t="s">
        <v>5194</v>
      </c>
    </row>
    <row r="42" spans="1:30" x14ac:dyDescent="0.3">
      <c r="A42" s="142" t="s">
        <v>2075</v>
      </c>
      <c r="B42" s="142" t="s">
        <v>4993</v>
      </c>
      <c r="C42" s="142" t="s">
        <v>1217</v>
      </c>
      <c r="D42" s="142" t="s">
        <v>143</v>
      </c>
      <c r="E42" s="142" t="s">
        <v>1168</v>
      </c>
      <c r="F42" s="142" t="s">
        <v>2867</v>
      </c>
      <c r="G42" s="142" t="s">
        <v>2862</v>
      </c>
      <c r="H42" s="142" t="s">
        <v>5080</v>
      </c>
      <c r="I42" s="127" t="s">
        <v>5196</v>
      </c>
      <c r="J42" s="150" t="s">
        <v>5197</v>
      </c>
      <c r="K42" s="142" t="s">
        <v>5122</v>
      </c>
      <c r="L42" s="142" t="s">
        <v>4977</v>
      </c>
      <c r="M42" s="143" t="s">
        <v>4935</v>
      </c>
      <c r="N42" s="143" t="s">
        <v>145</v>
      </c>
      <c r="O42" s="145" t="s">
        <v>774</v>
      </c>
      <c r="P42" s="145" t="s">
        <v>5079</v>
      </c>
      <c r="Q42" s="145" t="s">
        <v>1808</v>
      </c>
      <c r="R42" s="142" t="s">
        <v>4922</v>
      </c>
      <c r="S42" s="143" t="s">
        <v>1218</v>
      </c>
      <c r="T42" s="143" t="s">
        <v>4993</v>
      </c>
      <c r="U42" s="142" t="s">
        <v>4969</v>
      </c>
      <c r="V42" s="142" t="s">
        <v>4999</v>
      </c>
      <c r="W42" s="144" t="s">
        <v>144</v>
      </c>
      <c r="X42" s="142" t="s">
        <v>5196</v>
      </c>
    </row>
    <row r="43" spans="1:30" x14ac:dyDescent="0.3">
      <c r="A43" s="142" t="s">
        <v>2075</v>
      </c>
      <c r="B43" s="142" t="s">
        <v>4993</v>
      </c>
      <c r="C43" s="142" t="s">
        <v>1217</v>
      </c>
      <c r="D43" s="142" t="s">
        <v>143</v>
      </c>
      <c r="E43" s="142" t="s">
        <v>1168</v>
      </c>
      <c r="F43" s="142" t="s">
        <v>2867</v>
      </c>
      <c r="G43" s="142" t="s">
        <v>2862</v>
      </c>
      <c r="H43" s="142" t="s">
        <v>5083</v>
      </c>
      <c r="I43" s="127" t="s">
        <v>5198</v>
      </c>
      <c r="J43" s="150" t="s">
        <v>5199</v>
      </c>
      <c r="K43" s="142" t="s">
        <v>5122</v>
      </c>
      <c r="L43" s="142" t="s">
        <v>4978</v>
      </c>
      <c r="M43" s="143" t="s">
        <v>5081</v>
      </c>
      <c r="N43" s="143" t="s">
        <v>145</v>
      </c>
      <c r="O43" s="145" t="s">
        <v>774</v>
      </c>
      <c r="P43" s="145" t="s">
        <v>5082</v>
      </c>
      <c r="Q43" s="145" t="s">
        <v>1808</v>
      </c>
      <c r="R43" s="142" t="s">
        <v>4922</v>
      </c>
      <c r="S43" s="143" t="s">
        <v>1218</v>
      </c>
      <c r="T43" s="143" t="s">
        <v>4993</v>
      </c>
      <c r="U43" s="142" t="s">
        <v>4969</v>
      </c>
      <c r="V43" s="142" t="s">
        <v>4999</v>
      </c>
      <c r="W43" s="144" t="s">
        <v>144</v>
      </c>
      <c r="X43" s="142" t="s">
        <v>5198</v>
      </c>
    </row>
    <row r="44" spans="1:30" x14ac:dyDescent="0.3">
      <c r="A44" s="142" t="s">
        <v>2075</v>
      </c>
      <c r="B44" s="142" t="s">
        <v>4993</v>
      </c>
      <c r="C44" s="142" t="s">
        <v>1217</v>
      </c>
      <c r="D44" s="142" t="s">
        <v>143</v>
      </c>
      <c r="E44" s="142" t="s">
        <v>1168</v>
      </c>
      <c r="F44" s="142" t="s">
        <v>2867</v>
      </c>
      <c r="G44" s="142" t="s">
        <v>2862</v>
      </c>
      <c r="H44" s="142" t="s">
        <v>4939</v>
      </c>
      <c r="I44" s="127" t="s">
        <v>5200</v>
      </c>
      <c r="J44" s="150" t="s">
        <v>5201</v>
      </c>
      <c r="K44" s="142" t="s">
        <v>5122</v>
      </c>
      <c r="L44" s="142" t="s">
        <v>4979</v>
      </c>
      <c r="M44" s="143" t="s">
        <v>5084</v>
      </c>
      <c r="N44" s="143" t="s">
        <v>145</v>
      </c>
      <c r="O44" s="145" t="s">
        <v>774</v>
      </c>
      <c r="P44" s="145" t="s">
        <v>5085</v>
      </c>
      <c r="Q44" s="145" t="s">
        <v>1808</v>
      </c>
      <c r="R44" s="142" t="s">
        <v>4922</v>
      </c>
      <c r="S44" s="143" t="s">
        <v>1218</v>
      </c>
      <c r="T44" s="143" t="s">
        <v>4993</v>
      </c>
      <c r="U44" s="142" t="s">
        <v>4969</v>
      </c>
      <c r="V44" s="142" t="s">
        <v>4999</v>
      </c>
      <c r="W44" s="144" t="s">
        <v>144</v>
      </c>
      <c r="X44" s="142" t="s">
        <v>5200</v>
      </c>
    </row>
    <row r="45" spans="1:30" x14ac:dyDescent="0.3">
      <c r="A45" s="142" t="s">
        <v>2075</v>
      </c>
      <c r="B45" s="142" t="s">
        <v>4993</v>
      </c>
      <c r="C45" s="142" t="s">
        <v>1217</v>
      </c>
      <c r="D45" s="142" t="s">
        <v>143</v>
      </c>
      <c r="E45" s="142" t="s">
        <v>1168</v>
      </c>
      <c r="F45" s="142" t="s">
        <v>2867</v>
      </c>
      <c r="G45" s="142" t="s">
        <v>2862</v>
      </c>
      <c r="H45" s="142" t="str">
        <f>CONCATENATE(99,RIGHT(A45,2),RIGHT(F45,2),RIGHT(L45,2),RIGHT(U45,2))</f>
        <v>9912250101</v>
      </c>
      <c r="I45" s="127" t="s">
        <v>5202</v>
      </c>
      <c r="J45" s="150" t="s">
        <v>5203</v>
      </c>
      <c r="K45" s="142" t="s">
        <v>5122</v>
      </c>
      <c r="L45" s="142" t="s">
        <v>5204</v>
      </c>
      <c r="M45" s="143" t="s">
        <v>4926</v>
      </c>
      <c r="N45" s="143" t="s">
        <v>144</v>
      </c>
      <c r="O45" s="143" t="s">
        <v>774</v>
      </c>
      <c r="P45" s="143" t="s">
        <v>774</v>
      </c>
      <c r="Q45" s="145" t="s">
        <v>1808</v>
      </c>
      <c r="R45" s="142" t="s">
        <v>4922</v>
      </c>
      <c r="S45" s="143" t="s">
        <v>1218</v>
      </c>
      <c r="T45" s="143" t="s">
        <v>4993</v>
      </c>
      <c r="U45" s="142" t="s">
        <v>4968</v>
      </c>
      <c r="V45" s="142" t="s">
        <v>4927</v>
      </c>
      <c r="W45" s="144" t="s">
        <v>144</v>
      </c>
      <c r="X45" s="142" t="s">
        <v>5202</v>
      </c>
    </row>
    <row r="46" spans="1:30" x14ac:dyDescent="0.3">
      <c r="A46" s="142" t="s">
        <v>2075</v>
      </c>
      <c r="B46" s="142" t="s">
        <v>4993</v>
      </c>
      <c r="C46" s="142" t="s">
        <v>1217</v>
      </c>
      <c r="D46" s="142" t="s">
        <v>143</v>
      </c>
      <c r="E46" s="142" t="s">
        <v>1168</v>
      </c>
      <c r="F46" s="142" t="s">
        <v>2867</v>
      </c>
      <c r="G46" s="142" t="s">
        <v>2862</v>
      </c>
      <c r="H46" s="142" t="s">
        <v>4940</v>
      </c>
      <c r="I46" s="127" t="s">
        <v>5205</v>
      </c>
      <c r="J46" s="154" t="s">
        <v>5206</v>
      </c>
      <c r="K46" s="142" t="s">
        <v>5122</v>
      </c>
      <c r="L46" s="142" t="s">
        <v>4980</v>
      </c>
      <c r="M46" s="143" t="s">
        <v>5001</v>
      </c>
      <c r="N46" s="143" t="s">
        <v>144</v>
      </c>
      <c r="O46" s="145" t="s">
        <v>774</v>
      </c>
      <c r="P46" s="145" t="s">
        <v>5002</v>
      </c>
      <c r="Q46" s="145" t="s">
        <v>1195</v>
      </c>
      <c r="R46" s="142" t="s">
        <v>1231</v>
      </c>
      <c r="S46" s="143" t="s">
        <v>1218</v>
      </c>
      <c r="T46" s="143" t="s">
        <v>4993</v>
      </c>
      <c r="U46" s="142" t="s">
        <v>4968</v>
      </c>
      <c r="V46" s="142" t="s">
        <v>4927</v>
      </c>
      <c r="W46" s="144" t="s">
        <v>144</v>
      </c>
      <c r="X46" s="142" t="s">
        <v>5205</v>
      </c>
    </row>
    <row r="47" spans="1:30" x14ac:dyDescent="0.3">
      <c r="A47" s="142" t="s">
        <v>2075</v>
      </c>
      <c r="B47" s="142" t="s">
        <v>4993</v>
      </c>
      <c r="C47" s="142" t="s">
        <v>1217</v>
      </c>
      <c r="D47" s="142" t="s">
        <v>143</v>
      </c>
      <c r="E47" s="142" t="s">
        <v>1168</v>
      </c>
      <c r="F47" s="142" t="s">
        <v>2867</v>
      </c>
      <c r="G47" s="142" t="s">
        <v>2862</v>
      </c>
      <c r="H47" s="142" t="s">
        <v>5088</v>
      </c>
      <c r="I47" s="127" t="s">
        <v>5207</v>
      </c>
      <c r="J47" s="150" t="s">
        <v>5208</v>
      </c>
      <c r="K47" s="142" t="s">
        <v>5122</v>
      </c>
      <c r="L47" s="142" t="s">
        <v>4981</v>
      </c>
      <c r="M47" s="143" t="s">
        <v>5086</v>
      </c>
      <c r="N47" s="143" t="s">
        <v>144</v>
      </c>
      <c r="O47" s="145" t="s">
        <v>774</v>
      </c>
      <c r="P47" s="145" t="s">
        <v>5087</v>
      </c>
      <c r="Q47" s="145" t="s">
        <v>1808</v>
      </c>
      <c r="R47" s="142" t="s">
        <v>4922</v>
      </c>
      <c r="S47" s="143" t="s">
        <v>1218</v>
      </c>
      <c r="T47" s="143" t="s">
        <v>4993</v>
      </c>
      <c r="U47" s="142" t="s">
        <v>4980</v>
      </c>
      <c r="V47" s="142" t="s">
        <v>5001</v>
      </c>
      <c r="W47" s="144" t="s">
        <v>144</v>
      </c>
      <c r="X47" s="142" t="s">
        <v>5207</v>
      </c>
    </row>
    <row r="48" spans="1:30" x14ac:dyDescent="0.3">
      <c r="A48" s="142" t="s">
        <v>2075</v>
      </c>
      <c r="B48" s="142" t="s">
        <v>4993</v>
      </c>
      <c r="C48" s="142" t="s">
        <v>1217</v>
      </c>
      <c r="D48" s="142" t="s">
        <v>143</v>
      </c>
      <c r="E48" s="142" t="s">
        <v>1168</v>
      </c>
      <c r="F48" s="142" t="s">
        <v>2867</v>
      </c>
      <c r="G48" s="142" t="s">
        <v>2862</v>
      </c>
      <c r="H48" s="142" t="s">
        <v>4937</v>
      </c>
      <c r="I48" s="127" t="s">
        <v>5209</v>
      </c>
      <c r="J48" s="150" t="s">
        <v>5210</v>
      </c>
      <c r="K48" s="142" t="s">
        <v>5122</v>
      </c>
      <c r="L48" s="142" t="s">
        <v>4982</v>
      </c>
      <c r="M48" s="143" t="s">
        <v>5089</v>
      </c>
      <c r="N48" s="143" t="s">
        <v>144</v>
      </c>
      <c r="O48" s="145" t="s">
        <v>774</v>
      </c>
      <c r="P48" s="145" t="s">
        <v>5090</v>
      </c>
      <c r="Q48" s="145" t="s">
        <v>1808</v>
      </c>
      <c r="R48" s="142" t="s">
        <v>4922</v>
      </c>
      <c r="S48" s="143" t="s">
        <v>1218</v>
      </c>
      <c r="T48" s="143" t="s">
        <v>4993</v>
      </c>
      <c r="U48" s="142" t="s">
        <v>4980</v>
      </c>
      <c r="V48" s="142" t="s">
        <v>5001</v>
      </c>
      <c r="W48" s="144" t="s">
        <v>144</v>
      </c>
      <c r="X48" s="142" t="s">
        <v>5209</v>
      </c>
    </row>
    <row r="49" spans="1:24" x14ac:dyDescent="0.3">
      <c r="A49" s="142" t="s">
        <v>2075</v>
      </c>
      <c r="B49" s="142" t="s">
        <v>4993</v>
      </c>
      <c r="C49" s="142" t="s">
        <v>1217</v>
      </c>
      <c r="D49" s="142" t="s">
        <v>143</v>
      </c>
      <c r="E49" s="142" t="s">
        <v>1168</v>
      </c>
      <c r="F49" s="142" t="s">
        <v>2867</v>
      </c>
      <c r="G49" s="142" t="s">
        <v>2862</v>
      </c>
      <c r="H49" s="142" t="s">
        <v>5113</v>
      </c>
      <c r="I49" s="127" t="s">
        <v>5211</v>
      </c>
      <c r="J49" s="150" t="s">
        <v>5212</v>
      </c>
      <c r="K49" s="142" t="s">
        <v>5122</v>
      </c>
      <c r="L49" s="142" t="s">
        <v>4983</v>
      </c>
      <c r="M49" s="157" t="s">
        <v>5111</v>
      </c>
      <c r="N49" s="143" t="s">
        <v>144</v>
      </c>
      <c r="O49" s="145" t="s">
        <v>774</v>
      </c>
      <c r="P49" s="145" t="s">
        <v>5112</v>
      </c>
      <c r="Q49" s="145" t="s">
        <v>1808</v>
      </c>
      <c r="R49" s="142" t="s">
        <v>4922</v>
      </c>
      <c r="S49" s="143" t="s">
        <v>1218</v>
      </c>
      <c r="T49" s="143" t="s">
        <v>4993</v>
      </c>
      <c r="U49" s="142" t="s">
        <v>4980</v>
      </c>
      <c r="V49" s="142" t="s">
        <v>5001</v>
      </c>
      <c r="W49" s="144" t="s">
        <v>144</v>
      </c>
      <c r="X49" s="142" t="s">
        <v>5211</v>
      </c>
    </row>
    <row r="50" spans="1:24" x14ac:dyDescent="0.3">
      <c r="A50" s="142" t="s">
        <v>2075</v>
      </c>
      <c r="B50" s="142" t="s">
        <v>4993</v>
      </c>
      <c r="C50" s="142" t="s">
        <v>1217</v>
      </c>
      <c r="D50" s="142" t="s">
        <v>143</v>
      </c>
      <c r="E50" s="142" t="s">
        <v>1168</v>
      </c>
      <c r="F50" s="142" t="s">
        <v>2867</v>
      </c>
      <c r="G50" s="142" t="s">
        <v>2862</v>
      </c>
      <c r="H50" s="142" t="s">
        <v>5093</v>
      </c>
      <c r="I50" s="127" t="s">
        <v>5213</v>
      </c>
      <c r="J50" s="150" t="s">
        <v>5214</v>
      </c>
      <c r="K50" s="142" t="s">
        <v>5122</v>
      </c>
      <c r="L50" s="142" t="s">
        <v>4984</v>
      </c>
      <c r="M50" s="143" t="s">
        <v>5091</v>
      </c>
      <c r="N50" s="143" t="s">
        <v>144</v>
      </c>
      <c r="O50" s="145" t="s">
        <v>774</v>
      </c>
      <c r="P50" s="145" t="s">
        <v>5092</v>
      </c>
      <c r="Q50" s="145" t="s">
        <v>1808</v>
      </c>
      <c r="R50" s="142" t="s">
        <v>4922</v>
      </c>
      <c r="S50" s="143" t="s">
        <v>1218</v>
      </c>
      <c r="T50" s="143" t="s">
        <v>4993</v>
      </c>
      <c r="U50" s="142" t="s">
        <v>4980</v>
      </c>
      <c r="V50" s="142" t="s">
        <v>5001</v>
      </c>
      <c r="W50" s="144" t="s">
        <v>144</v>
      </c>
      <c r="X50" s="142" t="s">
        <v>5213</v>
      </c>
    </row>
    <row r="51" spans="1:24" x14ac:dyDescent="0.3">
      <c r="A51" s="142" t="s">
        <v>2075</v>
      </c>
      <c r="B51" s="142" t="s">
        <v>4993</v>
      </c>
      <c r="C51" s="142" t="s">
        <v>1217</v>
      </c>
      <c r="D51" s="142" t="s">
        <v>143</v>
      </c>
      <c r="E51" s="142" t="s">
        <v>1168</v>
      </c>
      <c r="F51" s="142" t="s">
        <v>2867</v>
      </c>
      <c r="G51" s="142" t="s">
        <v>2862</v>
      </c>
      <c r="H51" s="142" t="s">
        <v>5096</v>
      </c>
      <c r="I51" s="127" t="s">
        <v>5215</v>
      </c>
      <c r="J51" s="150" t="s">
        <v>5216</v>
      </c>
      <c r="K51" s="142" t="s">
        <v>5122</v>
      </c>
      <c r="L51" s="142" t="s">
        <v>4985</v>
      </c>
      <c r="M51" s="143" t="s">
        <v>5094</v>
      </c>
      <c r="N51" s="143" t="s">
        <v>144</v>
      </c>
      <c r="O51" s="145" t="s">
        <v>774</v>
      </c>
      <c r="P51" s="145" t="s">
        <v>5095</v>
      </c>
      <c r="Q51" s="145" t="s">
        <v>1808</v>
      </c>
      <c r="R51" s="142" t="s">
        <v>4922</v>
      </c>
      <c r="S51" s="143" t="s">
        <v>1218</v>
      </c>
      <c r="T51" s="143" t="s">
        <v>4993</v>
      </c>
      <c r="U51" s="142" t="s">
        <v>4980</v>
      </c>
      <c r="V51" s="142" t="s">
        <v>5001</v>
      </c>
      <c r="W51" s="144" t="s">
        <v>144</v>
      </c>
      <c r="X51" s="142" t="s">
        <v>5215</v>
      </c>
    </row>
    <row r="52" spans="1:24" x14ac:dyDescent="0.3">
      <c r="A52" s="142" t="s">
        <v>2075</v>
      </c>
      <c r="B52" s="142" t="s">
        <v>4993</v>
      </c>
      <c r="C52" s="142" t="s">
        <v>1217</v>
      </c>
      <c r="D52" s="142" t="s">
        <v>143</v>
      </c>
      <c r="E52" s="142" t="s">
        <v>1168</v>
      </c>
      <c r="F52" s="142" t="s">
        <v>2867</v>
      </c>
      <c r="G52" s="142" t="s">
        <v>2862</v>
      </c>
      <c r="H52" s="142" t="s">
        <v>5098</v>
      </c>
      <c r="I52" s="127" t="s">
        <v>5217</v>
      </c>
      <c r="J52" s="150" t="s">
        <v>5218</v>
      </c>
      <c r="K52" s="142" t="s">
        <v>5122</v>
      </c>
      <c r="L52" s="142" t="s">
        <v>4986</v>
      </c>
      <c r="M52" s="143" t="s">
        <v>4936</v>
      </c>
      <c r="N52" s="143" t="s">
        <v>144</v>
      </c>
      <c r="O52" s="145" t="s">
        <v>774</v>
      </c>
      <c r="P52" s="145" t="s">
        <v>5097</v>
      </c>
      <c r="Q52" s="145" t="s">
        <v>1808</v>
      </c>
      <c r="R52" s="142" t="s">
        <v>4922</v>
      </c>
      <c r="S52" s="143" t="s">
        <v>1218</v>
      </c>
      <c r="T52" s="143" t="s">
        <v>4993</v>
      </c>
      <c r="U52" s="142" t="s">
        <v>4980</v>
      </c>
      <c r="V52" s="142" t="s">
        <v>5001</v>
      </c>
      <c r="W52" s="144" t="s">
        <v>144</v>
      </c>
      <c r="X52" s="142" t="s">
        <v>5217</v>
      </c>
    </row>
    <row r="53" spans="1:24" x14ac:dyDescent="0.3">
      <c r="A53" s="142" t="s">
        <v>2075</v>
      </c>
      <c r="B53" s="142" t="s">
        <v>4993</v>
      </c>
      <c r="C53" s="142" t="s">
        <v>1217</v>
      </c>
      <c r="D53" s="142" t="s">
        <v>143</v>
      </c>
      <c r="E53" s="142" t="s">
        <v>1168</v>
      </c>
      <c r="F53" s="142" t="s">
        <v>2867</v>
      </c>
      <c r="G53" s="142" t="s">
        <v>2862</v>
      </c>
      <c r="H53" s="142" t="s">
        <v>5101</v>
      </c>
      <c r="I53" s="127" t="s">
        <v>5219</v>
      </c>
      <c r="J53" s="150" t="s">
        <v>5220</v>
      </c>
      <c r="K53" s="142" t="s">
        <v>5122</v>
      </c>
      <c r="L53" s="142" t="s">
        <v>4987</v>
      </c>
      <c r="M53" s="143" t="s">
        <v>5099</v>
      </c>
      <c r="N53" s="143" t="s">
        <v>144</v>
      </c>
      <c r="O53" s="145" t="s">
        <v>774</v>
      </c>
      <c r="P53" s="145" t="s">
        <v>5100</v>
      </c>
      <c r="Q53" s="145" t="s">
        <v>1808</v>
      </c>
      <c r="R53" s="142" t="s">
        <v>4922</v>
      </c>
      <c r="S53" s="143" t="s">
        <v>1218</v>
      </c>
      <c r="T53" s="143" t="s">
        <v>4993</v>
      </c>
      <c r="U53" s="142" t="s">
        <v>4980</v>
      </c>
      <c r="V53" s="142" t="s">
        <v>5001</v>
      </c>
      <c r="W53" s="144" t="s">
        <v>144</v>
      </c>
      <c r="X53" s="142" t="s">
        <v>5219</v>
      </c>
    </row>
    <row r="54" spans="1:24" x14ac:dyDescent="0.3">
      <c r="A54" s="142" t="s">
        <v>2075</v>
      </c>
      <c r="B54" s="142" t="s">
        <v>4993</v>
      </c>
      <c r="C54" s="142" t="s">
        <v>1217</v>
      </c>
      <c r="D54" s="142" t="s">
        <v>143</v>
      </c>
      <c r="E54" s="142" t="s">
        <v>1168</v>
      </c>
      <c r="F54" s="142" t="s">
        <v>2867</v>
      </c>
      <c r="G54" s="142" t="s">
        <v>2862</v>
      </c>
      <c r="H54" s="142" t="s">
        <v>5104</v>
      </c>
      <c r="I54" s="127" t="s">
        <v>5221</v>
      </c>
      <c r="J54" s="150" t="s">
        <v>5222</v>
      </c>
      <c r="K54" s="142" t="s">
        <v>5122</v>
      </c>
      <c r="L54" s="142" t="s">
        <v>4988</v>
      </c>
      <c r="M54" s="143" t="s">
        <v>5102</v>
      </c>
      <c r="N54" s="143" t="s">
        <v>144</v>
      </c>
      <c r="O54" s="145" t="s">
        <v>774</v>
      </c>
      <c r="P54" s="145" t="s">
        <v>5103</v>
      </c>
      <c r="Q54" s="145" t="s">
        <v>1808</v>
      </c>
      <c r="R54" s="142" t="s">
        <v>4922</v>
      </c>
      <c r="S54" s="143" t="s">
        <v>1218</v>
      </c>
      <c r="T54" s="143" t="s">
        <v>4993</v>
      </c>
      <c r="U54" s="142" t="s">
        <v>4980</v>
      </c>
      <c r="V54" s="142" t="s">
        <v>5001</v>
      </c>
      <c r="W54" s="144" t="s">
        <v>144</v>
      </c>
      <c r="X54" s="142" t="s">
        <v>5221</v>
      </c>
    </row>
    <row r="55" spans="1:24" x14ac:dyDescent="0.3">
      <c r="A55" s="142" t="s">
        <v>2075</v>
      </c>
      <c r="B55" s="142" t="s">
        <v>4993</v>
      </c>
      <c r="C55" s="142" t="s">
        <v>1217</v>
      </c>
      <c r="D55" s="142" t="s">
        <v>143</v>
      </c>
      <c r="E55" s="142" t="s">
        <v>1168</v>
      </c>
      <c r="F55" s="142" t="s">
        <v>2867</v>
      </c>
      <c r="G55" s="142" t="s">
        <v>2862</v>
      </c>
      <c r="H55" s="142" t="s">
        <v>5107</v>
      </c>
      <c r="I55" s="127" t="s">
        <v>5223</v>
      </c>
      <c r="J55" s="150" t="s">
        <v>5224</v>
      </c>
      <c r="K55" s="142" t="s">
        <v>5122</v>
      </c>
      <c r="L55" s="142" t="s">
        <v>4989</v>
      </c>
      <c r="M55" s="157" t="s">
        <v>5105</v>
      </c>
      <c r="N55" s="143" t="s">
        <v>144</v>
      </c>
      <c r="O55" s="145" t="s">
        <v>774</v>
      </c>
      <c r="P55" s="145" t="s">
        <v>5106</v>
      </c>
      <c r="Q55" s="145" t="s">
        <v>1808</v>
      </c>
      <c r="R55" s="142" t="s">
        <v>4922</v>
      </c>
      <c r="S55" s="143" t="s">
        <v>1218</v>
      </c>
      <c r="T55" s="143" t="s">
        <v>4993</v>
      </c>
      <c r="U55" s="142" t="s">
        <v>4980</v>
      </c>
      <c r="V55" s="142" t="s">
        <v>5001</v>
      </c>
      <c r="W55" s="144" t="s">
        <v>144</v>
      </c>
      <c r="X55" s="142" t="s">
        <v>5223</v>
      </c>
    </row>
    <row r="56" spans="1:24" x14ac:dyDescent="0.3">
      <c r="A56" s="142" t="s">
        <v>2075</v>
      </c>
      <c r="B56" s="142" t="s">
        <v>4993</v>
      </c>
      <c r="C56" s="142" t="s">
        <v>1217</v>
      </c>
      <c r="D56" s="142" t="s">
        <v>143</v>
      </c>
      <c r="E56" s="142" t="s">
        <v>1168</v>
      </c>
      <c r="F56" s="142" t="s">
        <v>2867</v>
      </c>
      <c r="G56" s="142" t="s">
        <v>2862</v>
      </c>
      <c r="H56" s="142" t="s">
        <v>5115</v>
      </c>
      <c r="I56" s="127" t="s">
        <v>5225</v>
      </c>
      <c r="J56" s="150" t="s">
        <v>5226</v>
      </c>
      <c r="K56" s="142" t="s">
        <v>5122</v>
      </c>
      <c r="L56" s="142" t="s">
        <v>4990</v>
      </c>
      <c r="M56" s="143" t="s">
        <v>4116</v>
      </c>
      <c r="N56" s="143" t="s">
        <v>144</v>
      </c>
      <c r="O56" s="145" t="s">
        <v>774</v>
      </c>
      <c r="P56" s="145" t="s">
        <v>5114</v>
      </c>
      <c r="Q56" s="145" t="s">
        <v>1808</v>
      </c>
      <c r="R56" s="142" t="s">
        <v>4922</v>
      </c>
      <c r="S56" s="143" t="s">
        <v>1218</v>
      </c>
      <c r="T56" s="143" t="s">
        <v>4993</v>
      </c>
      <c r="U56" s="142" t="s">
        <v>4980</v>
      </c>
      <c r="V56" s="142" t="s">
        <v>5001</v>
      </c>
      <c r="W56" s="144" t="s">
        <v>144</v>
      </c>
      <c r="X56" s="142" t="s">
        <v>5225</v>
      </c>
    </row>
    <row r="57" spans="1:24" x14ac:dyDescent="0.3">
      <c r="A57" s="142" t="s">
        <v>2075</v>
      </c>
      <c r="B57" s="142" t="s">
        <v>4993</v>
      </c>
      <c r="C57" s="142" t="s">
        <v>1217</v>
      </c>
      <c r="D57" s="142" t="s">
        <v>143</v>
      </c>
      <c r="E57" s="142" t="s">
        <v>1168</v>
      </c>
      <c r="F57" s="142" t="s">
        <v>2867</v>
      </c>
      <c r="G57" s="142" t="s">
        <v>2862</v>
      </c>
      <c r="H57" s="142" t="str">
        <f>CONCATENATE(99,RIGHT(A57,2),RIGHT(F57,2),RIGHT(L57,2),RIGHT(U57,2))</f>
        <v>9912250201</v>
      </c>
      <c r="I57" s="127" t="s">
        <v>5227</v>
      </c>
      <c r="J57" s="150" t="s">
        <v>5228</v>
      </c>
      <c r="K57" s="142" t="s">
        <v>5122</v>
      </c>
      <c r="L57" s="142" t="s">
        <v>5229</v>
      </c>
      <c r="M57" s="143" t="s">
        <v>4926</v>
      </c>
      <c r="N57" s="143" t="s">
        <v>144</v>
      </c>
      <c r="O57" s="143" t="s">
        <v>774</v>
      </c>
      <c r="P57" s="143" t="s">
        <v>774</v>
      </c>
      <c r="Q57" s="145" t="s">
        <v>1808</v>
      </c>
      <c r="R57" s="142" t="s">
        <v>4922</v>
      </c>
      <c r="S57" s="143" t="s">
        <v>1218</v>
      </c>
      <c r="T57" s="143" t="s">
        <v>4993</v>
      </c>
      <c r="U57" s="142" t="s">
        <v>4968</v>
      </c>
      <c r="V57" s="142" t="s">
        <v>4927</v>
      </c>
      <c r="W57" s="144" t="s">
        <v>144</v>
      </c>
      <c r="X57" s="142" t="s">
        <v>5227</v>
      </c>
    </row>
    <row r="58" spans="1:24" x14ac:dyDescent="0.3">
      <c r="A58" t="s">
        <v>2075</v>
      </c>
      <c r="B58" t="s">
        <v>4993</v>
      </c>
      <c r="C58" t="s">
        <v>1806</v>
      </c>
      <c r="D58" t="s">
        <v>1201</v>
      </c>
      <c r="E58" t="s">
        <v>1201</v>
      </c>
      <c r="F58" t="s">
        <v>4725</v>
      </c>
      <c r="G58" t="s">
        <v>1367</v>
      </c>
      <c r="H58" t="s">
        <v>1401</v>
      </c>
      <c r="I58" t="s">
        <v>1401</v>
      </c>
      <c r="J58">
        <v>99911</v>
      </c>
      <c r="K58" s="142" t="s">
        <v>5122</v>
      </c>
      <c r="L58" t="s">
        <v>4942</v>
      </c>
      <c r="M58" t="s">
        <v>1403</v>
      </c>
      <c r="N58" t="s">
        <v>1367</v>
      </c>
      <c r="Q58" t="s">
        <v>1911</v>
      </c>
      <c r="R58" t="s">
        <v>1812</v>
      </c>
      <c r="S58" t="s">
        <v>1218</v>
      </c>
      <c r="T58" t="s">
        <v>4993</v>
      </c>
      <c r="U58" t="s">
        <v>4416</v>
      </c>
      <c r="V58" t="s">
        <v>4914</v>
      </c>
      <c r="W58" t="s">
        <v>1367</v>
      </c>
    </row>
    <row r="59" spans="1:24" x14ac:dyDescent="0.3">
      <c r="A59" t="s">
        <v>2075</v>
      </c>
      <c r="B59" t="s">
        <v>4993</v>
      </c>
      <c r="C59" t="s">
        <v>1806</v>
      </c>
      <c r="D59" t="s">
        <v>1201</v>
      </c>
      <c r="E59" t="s">
        <v>1201</v>
      </c>
      <c r="F59" t="s">
        <v>4725</v>
      </c>
      <c r="G59" t="s">
        <v>1367</v>
      </c>
      <c r="H59" t="s">
        <v>1401</v>
      </c>
      <c r="I59" t="s">
        <v>1401</v>
      </c>
      <c r="J59">
        <v>99911</v>
      </c>
      <c r="K59" s="142" t="s">
        <v>5122</v>
      </c>
      <c r="L59" t="s">
        <v>4942</v>
      </c>
      <c r="M59" t="s">
        <v>1403</v>
      </c>
      <c r="N59" t="s">
        <v>1367</v>
      </c>
      <c r="Q59" t="s">
        <v>1911</v>
      </c>
      <c r="R59" t="s">
        <v>1812</v>
      </c>
      <c r="S59" t="s">
        <v>1218</v>
      </c>
      <c r="T59" t="s">
        <v>4993</v>
      </c>
      <c r="U59" t="s">
        <v>4418</v>
      </c>
      <c r="V59" t="s">
        <v>4419</v>
      </c>
      <c r="W59" t="s">
        <v>1367</v>
      </c>
    </row>
    <row r="60" spans="1:24" x14ac:dyDescent="0.3">
      <c r="A60" t="s">
        <v>2075</v>
      </c>
      <c r="B60" t="s">
        <v>4993</v>
      </c>
      <c r="C60" t="s">
        <v>1806</v>
      </c>
      <c r="D60" t="s">
        <v>1201</v>
      </c>
      <c r="E60" t="s">
        <v>1201</v>
      </c>
      <c r="F60" t="s">
        <v>4725</v>
      </c>
      <c r="G60" t="s">
        <v>1367</v>
      </c>
      <c r="H60" t="s">
        <v>1401</v>
      </c>
      <c r="I60" t="s">
        <v>1401</v>
      </c>
      <c r="J60">
        <v>99911</v>
      </c>
      <c r="K60" s="142" t="s">
        <v>5122</v>
      </c>
      <c r="L60" t="s">
        <v>4942</v>
      </c>
      <c r="M60" t="s">
        <v>1403</v>
      </c>
      <c r="N60" t="s">
        <v>1367</v>
      </c>
      <c r="Q60" t="s">
        <v>1911</v>
      </c>
      <c r="R60" t="s">
        <v>1812</v>
      </c>
      <c r="S60" t="s">
        <v>1218</v>
      </c>
      <c r="T60" t="s">
        <v>4993</v>
      </c>
      <c r="U60" t="s">
        <v>4903</v>
      </c>
      <c r="V60" t="s">
        <v>4904</v>
      </c>
      <c r="W60" t="s">
        <v>1367</v>
      </c>
    </row>
  </sheetData>
  <conditionalFormatting sqref="H2 J2">
    <cfRule type="duplicateValues" dxfId="876" priority="108"/>
  </conditionalFormatting>
  <conditionalFormatting sqref="H2:H3 H8 J2:J3 J8:J9">
    <cfRule type="duplicateValues" dxfId="875" priority="107"/>
  </conditionalFormatting>
  <conditionalFormatting sqref="H2:H3 H8">
    <cfRule type="duplicateValues" dxfId="874" priority="106"/>
  </conditionalFormatting>
  <conditionalFormatting sqref="H2:H3">
    <cfRule type="duplicateValues" dxfId="873" priority="117"/>
  </conditionalFormatting>
  <conditionalFormatting sqref="H2:H5 H7:H32 H34:H57">
    <cfRule type="duplicateValues" dxfId="872" priority="119"/>
  </conditionalFormatting>
  <conditionalFormatting sqref="H3">
    <cfRule type="duplicateValues" dxfId="871" priority="115"/>
  </conditionalFormatting>
  <conditionalFormatting sqref="H4 J4">
    <cfRule type="duplicateValues" dxfId="870" priority="103"/>
  </conditionalFormatting>
  <conditionalFormatting sqref="H4">
    <cfRule type="duplicateValues" dxfId="869" priority="104"/>
  </conditionalFormatting>
  <conditionalFormatting sqref="H5 H7 H19 H24:H29 J5 J7 J19">
    <cfRule type="duplicateValues" dxfId="868" priority="90"/>
  </conditionalFormatting>
  <conditionalFormatting sqref="H5 H7 H19 H24:H29">
    <cfRule type="duplicateValues" dxfId="867" priority="88"/>
  </conditionalFormatting>
  <conditionalFormatting sqref="H6 J6">
    <cfRule type="duplicateValues" dxfId="866" priority="59"/>
  </conditionalFormatting>
  <conditionalFormatting sqref="H6">
    <cfRule type="duplicateValues" dxfId="865" priority="56"/>
    <cfRule type="duplicateValues" dxfId="864" priority="57"/>
  </conditionalFormatting>
  <conditionalFormatting sqref="H8 J8:J9">
    <cfRule type="duplicateValues" dxfId="863" priority="112"/>
  </conditionalFormatting>
  <conditionalFormatting sqref="H8">
    <cfRule type="duplicateValues" dxfId="862" priority="109"/>
  </conditionalFormatting>
  <conditionalFormatting sqref="H9:H10 J10">
    <cfRule type="duplicateValues" dxfId="861" priority="97"/>
  </conditionalFormatting>
  <conditionalFormatting sqref="H9:H10">
    <cfRule type="duplicateValues" dxfId="860" priority="98"/>
  </conditionalFormatting>
  <conditionalFormatting sqref="H11 J11:J18">
    <cfRule type="duplicateValues" dxfId="859" priority="91"/>
  </conditionalFormatting>
  <conditionalFormatting sqref="H11">
    <cfRule type="duplicateValues" dxfId="858" priority="92"/>
  </conditionalFormatting>
  <conditionalFormatting sqref="H12:H18 H20:H23 H30">
    <cfRule type="duplicateValues" dxfId="857" priority="113"/>
    <cfRule type="duplicateValues" dxfId="856" priority="114"/>
  </conditionalFormatting>
  <conditionalFormatting sqref="H31 J31">
    <cfRule type="duplicateValues" dxfId="855" priority="76"/>
  </conditionalFormatting>
  <conditionalFormatting sqref="H31">
    <cfRule type="duplicateValues" dxfId="854" priority="77"/>
  </conditionalFormatting>
  <conditionalFormatting sqref="H32 H34 H51:H56 J34 J46">
    <cfRule type="duplicateValues" dxfId="853" priority="71"/>
  </conditionalFormatting>
  <conditionalFormatting sqref="H32 H34 H51:H56">
    <cfRule type="duplicateValues" dxfId="852" priority="69"/>
  </conditionalFormatting>
  <conditionalFormatting sqref="H33">
    <cfRule type="duplicateValues" dxfId="851" priority="52"/>
    <cfRule type="duplicateValues" dxfId="850" priority="53"/>
    <cfRule type="duplicateValues" dxfId="849" priority="55"/>
  </conditionalFormatting>
  <conditionalFormatting sqref="H35 J35:J38">
    <cfRule type="duplicateValues" dxfId="848" priority="80"/>
    <cfRule type="duplicateValues" dxfId="847" priority="84"/>
  </conditionalFormatting>
  <conditionalFormatting sqref="H35">
    <cfRule type="duplicateValues" dxfId="846" priority="79"/>
    <cfRule type="duplicateValues" dxfId="845" priority="81"/>
  </conditionalFormatting>
  <conditionalFormatting sqref="H36:H37">
    <cfRule type="duplicateValues" dxfId="844" priority="74"/>
    <cfRule type="duplicateValues" dxfId="843" priority="75"/>
  </conditionalFormatting>
  <conditionalFormatting sqref="H38">
    <cfRule type="duplicateValues" dxfId="842" priority="72"/>
    <cfRule type="duplicateValues" dxfId="841" priority="73"/>
  </conditionalFormatting>
  <conditionalFormatting sqref="H39:H43 H45 H47 H49:H50 H57 J39:J45 J47:J57">
    <cfRule type="duplicateValues" dxfId="840" priority="86"/>
  </conditionalFormatting>
  <conditionalFormatting sqref="H39:H43 H45 H47 H49:H50 H57">
    <cfRule type="duplicateValues" dxfId="839" priority="85"/>
  </conditionalFormatting>
  <conditionalFormatting sqref="H44">
    <cfRule type="duplicateValues" dxfId="838" priority="62"/>
    <cfRule type="duplicateValues" dxfId="837" priority="63"/>
  </conditionalFormatting>
  <conditionalFormatting sqref="H46">
    <cfRule type="duplicateValues" dxfId="836" priority="60"/>
    <cfRule type="duplicateValues" dxfId="835" priority="61"/>
  </conditionalFormatting>
  <conditionalFormatting sqref="H48">
    <cfRule type="duplicateValues" dxfId="834" priority="64"/>
    <cfRule type="duplicateValues" dxfId="833" priority="65"/>
  </conditionalFormatting>
  <conditionalFormatting sqref="J2:J3 J8:J9">
    <cfRule type="duplicateValues" dxfId="832" priority="111"/>
  </conditionalFormatting>
  <conditionalFormatting sqref="J2:J3">
    <cfRule type="duplicateValues" dxfId="831" priority="116"/>
  </conditionalFormatting>
  <conditionalFormatting sqref="J3 J8:J9">
    <cfRule type="duplicateValues" dxfId="830" priority="110"/>
  </conditionalFormatting>
  <conditionalFormatting sqref="J3">
    <cfRule type="duplicateValues" dxfId="829" priority="66"/>
    <cfRule type="duplicateValues" dxfId="828" priority="67"/>
    <cfRule type="duplicateValues" dxfId="827" priority="68"/>
  </conditionalFormatting>
  <conditionalFormatting sqref="J4">
    <cfRule type="duplicateValues" dxfId="826" priority="105"/>
  </conditionalFormatting>
  <conditionalFormatting sqref="J5 J7 J19">
    <cfRule type="duplicateValues" dxfId="825" priority="89"/>
  </conditionalFormatting>
  <conditionalFormatting sqref="J6">
    <cfRule type="duplicateValues" dxfId="824" priority="58"/>
  </conditionalFormatting>
  <conditionalFormatting sqref="J10">
    <cfRule type="duplicateValues" dxfId="823" priority="99"/>
    <cfRule type="duplicateValues" dxfId="822" priority="100"/>
    <cfRule type="duplicateValues" dxfId="821" priority="101"/>
    <cfRule type="duplicateValues" dxfId="820" priority="102"/>
  </conditionalFormatting>
  <conditionalFormatting sqref="J11:J18">
    <cfRule type="duplicateValues" dxfId="819" priority="93"/>
    <cfRule type="duplicateValues" dxfId="818" priority="94"/>
    <cfRule type="duplicateValues" dxfId="817" priority="95"/>
    <cfRule type="duplicateValues" dxfId="816" priority="96"/>
  </conditionalFormatting>
  <conditionalFormatting sqref="J20:J30">
    <cfRule type="duplicateValues" dxfId="815" priority="45"/>
    <cfRule type="duplicateValues" dxfId="814" priority="46"/>
    <cfRule type="duplicateValues" dxfId="813" priority="47"/>
    <cfRule type="duplicateValues" dxfId="812" priority="48"/>
    <cfRule type="duplicateValues" dxfId="811" priority="49"/>
  </conditionalFormatting>
  <conditionalFormatting sqref="J31">
    <cfRule type="duplicateValues" dxfId="810" priority="78"/>
  </conditionalFormatting>
  <conditionalFormatting sqref="J32">
    <cfRule type="duplicateValues" dxfId="809" priority="51"/>
    <cfRule type="duplicateValues" dxfId="808" priority="54"/>
  </conditionalFormatting>
  <conditionalFormatting sqref="J33 J39:J45 J47:J57">
    <cfRule type="duplicateValues" dxfId="807" priority="118"/>
  </conditionalFormatting>
  <conditionalFormatting sqref="J33">
    <cfRule type="duplicateValues" dxfId="806" priority="50"/>
  </conditionalFormatting>
  <conditionalFormatting sqref="J34 J46">
    <cfRule type="duplicateValues" dxfId="805" priority="70"/>
  </conditionalFormatting>
  <conditionalFormatting sqref="J35:J38">
    <cfRule type="duplicateValues" dxfId="804" priority="82"/>
    <cfRule type="duplicateValues" dxfId="803" priority="83"/>
  </conditionalFormatting>
  <conditionalFormatting sqref="J39:J45 J47:J57">
    <cfRule type="duplicateValues" dxfId="802" priority="87"/>
  </conditionalFormatting>
  <conditionalFormatting sqref="X2">
    <cfRule type="duplicateValues" dxfId="801" priority="37"/>
  </conditionalFormatting>
  <conditionalFormatting sqref="X2:X3 X8">
    <cfRule type="duplicateValues" dxfId="800" priority="35"/>
    <cfRule type="duplicateValues" dxfId="799" priority="36"/>
  </conditionalFormatting>
  <conditionalFormatting sqref="X2:X3">
    <cfRule type="duplicateValues" dxfId="798" priority="43"/>
  </conditionalFormatting>
  <conditionalFormatting sqref="X2:X5 X7:X32 X34:X57">
    <cfRule type="duplicateValues" dxfId="797" priority="44"/>
  </conditionalFormatting>
  <conditionalFormatting sqref="X3">
    <cfRule type="duplicateValues" dxfId="796" priority="42"/>
  </conditionalFormatting>
  <conditionalFormatting sqref="X4">
    <cfRule type="duplicateValues" dxfId="795" priority="33"/>
    <cfRule type="duplicateValues" dxfId="794" priority="34"/>
  </conditionalFormatting>
  <conditionalFormatting sqref="X5 X7 X19 X24:X29">
    <cfRule type="duplicateValues" dxfId="793" priority="27"/>
    <cfRule type="duplicateValues" dxfId="792" priority="28"/>
  </conditionalFormatting>
  <conditionalFormatting sqref="X6">
    <cfRule type="duplicateValues" dxfId="791" priority="4"/>
    <cfRule type="duplicateValues" dxfId="790" priority="5"/>
    <cfRule type="duplicateValues" dxfId="789" priority="6"/>
  </conditionalFormatting>
  <conditionalFormatting sqref="X8">
    <cfRule type="duplicateValues" dxfId="788" priority="38"/>
    <cfRule type="duplicateValues" dxfId="787" priority="39"/>
  </conditionalFormatting>
  <conditionalFormatting sqref="X9:X10">
    <cfRule type="duplicateValues" dxfId="786" priority="31"/>
    <cfRule type="duplicateValues" dxfId="785" priority="32"/>
  </conditionalFormatting>
  <conditionalFormatting sqref="X11">
    <cfRule type="duplicateValues" dxfId="784" priority="29"/>
    <cfRule type="duplicateValues" dxfId="783" priority="30"/>
  </conditionalFormatting>
  <conditionalFormatting sqref="X12:X18 X20:X23 X30">
    <cfRule type="duplicateValues" dxfId="782" priority="40"/>
    <cfRule type="duplicateValues" dxfId="781" priority="41"/>
  </conditionalFormatting>
  <conditionalFormatting sqref="X31">
    <cfRule type="duplicateValues" dxfId="780" priority="19"/>
    <cfRule type="duplicateValues" dxfId="779" priority="20"/>
  </conditionalFormatting>
  <conditionalFormatting sqref="X32 X34 X51:X56">
    <cfRule type="duplicateValues" dxfId="778" priority="13"/>
    <cfRule type="duplicateValues" dxfId="777" priority="14"/>
  </conditionalFormatting>
  <conditionalFormatting sqref="X33">
    <cfRule type="duplicateValues" dxfId="776" priority="1"/>
    <cfRule type="duplicateValues" dxfId="775" priority="2"/>
    <cfRule type="duplicateValues" dxfId="774" priority="3"/>
  </conditionalFormatting>
  <conditionalFormatting sqref="X35">
    <cfRule type="duplicateValues" dxfId="773" priority="21"/>
    <cfRule type="duplicateValues" dxfId="772" priority="22"/>
    <cfRule type="duplicateValues" dxfId="771" priority="23"/>
    <cfRule type="duplicateValues" dxfId="770" priority="24"/>
  </conditionalFormatting>
  <conditionalFormatting sqref="X36:X37">
    <cfRule type="duplicateValues" dxfId="769" priority="17"/>
    <cfRule type="duplicateValues" dxfId="768" priority="18"/>
  </conditionalFormatting>
  <conditionalFormatting sqref="X38">
    <cfRule type="duplicateValues" dxfId="767" priority="15"/>
    <cfRule type="duplicateValues" dxfId="766" priority="16"/>
  </conditionalFormatting>
  <conditionalFormatting sqref="X39:X43 X45 X47 X49:X50 X57">
    <cfRule type="duplicateValues" dxfId="765" priority="25"/>
    <cfRule type="duplicateValues" dxfId="764" priority="26"/>
  </conditionalFormatting>
  <conditionalFormatting sqref="X44">
    <cfRule type="duplicateValues" dxfId="763" priority="9"/>
    <cfRule type="duplicateValues" dxfId="762" priority="10"/>
  </conditionalFormatting>
  <conditionalFormatting sqref="X46">
    <cfRule type="duplicateValues" dxfId="761" priority="7"/>
    <cfRule type="duplicateValues" dxfId="760" priority="8"/>
  </conditionalFormatting>
  <conditionalFormatting sqref="X48">
    <cfRule type="duplicateValues" dxfId="759" priority="11"/>
    <cfRule type="duplicateValues" dxfId="758" priority="12"/>
  </conditionalFormatting>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EDCF7A-EB65-44CB-8D5F-E5D6CD387740}">
  <sheetPr>
    <tabColor rgb="FF00B0F0"/>
  </sheetPr>
  <dimension ref="A1:AB474"/>
  <sheetViews>
    <sheetView topLeftCell="N1" zoomScale="80" zoomScaleNormal="80" workbookViewId="0">
      <selection activeCell="AB1" sqref="AB1"/>
    </sheetView>
  </sheetViews>
  <sheetFormatPr defaultRowHeight="14.4" customHeight="1" x14ac:dyDescent="0.3"/>
  <cols>
    <col min="1" max="1" width="22.109375" bestFit="1" customWidth="1"/>
    <col min="2" max="2" width="8" bestFit="1" customWidth="1"/>
    <col min="3" max="3" width="27" bestFit="1" customWidth="1"/>
    <col min="4" max="4" width="7.5546875" customWidth="1"/>
    <col min="5" max="5" width="10.44140625" customWidth="1"/>
    <col min="6" max="6" width="8.6640625" customWidth="1"/>
    <col min="7" max="7" width="9.109375" bestFit="1" customWidth="1"/>
    <col min="8" max="8" width="14.21875" bestFit="1" customWidth="1"/>
    <col min="9" max="9" width="11.88671875" bestFit="1" customWidth="1"/>
    <col min="10" max="10" width="17.21875" customWidth="1"/>
    <col min="11" max="11" width="19.109375" customWidth="1"/>
    <col min="12" max="12" width="11.6640625" customWidth="1"/>
    <col min="13" max="13" width="22.44140625" customWidth="1"/>
    <col min="14" max="14" width="12" customWidth="1"/>
    <col min="15" max="15" width="15.6640625" customWidth="1"/>
    <col min="16" max="16" width="24.109375" customWidth="1"/>
    <col min="17" max="17" width="22.109375" customWidth="1"/>
    <col min="18" max="18" width="25.109375" customWidth="1"/>
    <col min="19" max="20" width="17.6640625" customWidth="1"/>
    <col min="21" max="21" width="12.88671875" customWidth="1"/>
    <col min="22" max="22" width="8.33203125" customWidth="1"/>
    <col min="23" max="23" width="8.109375" customWidth="1"/>
    <col min="24" max="24" width="10.5546875" customWidth="1"/>
    <col min="25" max="25" width="22.109375" customWidth="1"/>
    <col min="26" max="26" width="20.33203125" customWidth="1"/>
    <col min="27" max="27" width="16.5546875" customWidth="1"/>
    <col min="28" max="28" width="7.44140625" customWidth="1"/>
    <col min="29" max="32" width="8.88671875" customWidth="1"/>
    <col min="33" max="33" width="19.88671875" bestFit="1" customWidth="1"/>
    <col min="34" max="34" width="8.88671875" customWidth="1"/>
    <col min="35" max="36" width="11" customWidth="1"/>
    <col min="37" max="41" width="8.88671875" customWidth="1"/>
    <col min="42" max="42" width="22.109375" bestFit="1" customWidth="1"/>
  </cols>
  <sheetData>
    <row r="1" spans="1:28" ht="14.4" customHeight="1" x14ac:dyDescent="0.3">
      <c r="A1" s="89" t="s">
        <v>2348</v>
      </c>
      <c r="B1" s="89" t="s">
        <v>2341</v>
      </c>
      <c r="C1" s="89" t="s">
        <v>2342</v>
      </c>
      <c r="D1" s="89" t="s">
        <v>2343</v>
      </c>
      <c r="E1" s="89" t="s">
        <v>2344</v>
      </c>
      <c r="F1" s="89" t="s">
        <v>2345</v>
      </c>
      <c r="G1" s="89" t="s">
        <v>2357</v>
      </c>
      <c r="H1" s="89" t="s">
        <v>4898</v>
      </c>
      <c r="I1" s="89" t="s">
        <v>2346</v>
      </c>
      <c r="J1" s="148" t="s">
        <v>2347</v>
      </c>
      <c r="K1" s="148" t="s">
        <v>3870</v>
      </c>
      <c r="L1" s="148" t="s">
        <v>3871</v>
      </c>
      <c r="M1" s="147" t="s">
        <v>1986</v>
      </c>
      <c r="N1" s="147" t="s">
        <v>3583</v>
      </c>
      <c r="O1" s="147" t="s">
        <v>3584</v>
      </c>
      <c r="P1" s="89" t="s">
        <v>3289</v>
      </c>
      <c r="Q1" s="89" t="s">
        <v>3290</v>
      </c>
      <c r="R1" s="89" t="s">
        <v>2348</v>
      </c>
      <c r="S1" s="89" t="s">
        <v>2349</v>
      </c>
      <c r="T1" s="122" t="s">
        <v>2868</v>
      </c>
      <c r="U1" s="122" t="s">
        <v>3888</v>
      </c>
      <c r="V1" s="89" t="s">
        <v>2350</v>
      </c>
      <c r="W1" s="89" t="s">
        <v>2351</v>
      </c>
      <c r="X1" s="89" t="s">
        <v>2352</v>
      </c>
      <c r="Y1" s="89" t="s">
        <v>2353</v>
      </c>
      <c r="Z1" s="89" t="s">
        <v>2354</v>
      </c>
      <c r="AA1" s="89" t="s">
        <v>2355</v>
      </c>
      <c r="AB1" s="89" t="s">
        <v>2356</v>
      </c>
    </row>
    <row r="2" spans="1:28" ht="14.4" customHeight="1" x14ac:dyDescent="0.3">
      <c r="A2" s="59" t="str">
        <f t="shared" ref="A2:A65" si="0">R2</f>
        <v>SUK01-PHR-MIO-02</v>
      </c>
      <c r="B2" s="59" t="s">
        <v>1216</v>
      </c>
      <c r="C2" s="59" t="s">
        <v>1985</v>
      </c>
      <c r="D2" s="59" t="s">
        <v>1171</v>
      </c>
      <c r="E2" s="59" t="s">
        <v>17</v>
      </c>
      <c r="F2" s="59" t="s">
        <v>1166</v>
      </c>
      <c r="G2" s="59" t="s">
        <v>1218</v>
      </c>
      <c r="H2" s="59" t="s">
        <v>4901</v>
      </c>
      <c r="I2" s="59" t="s">
        <v>2860</v>
      </c>
      <c r="J2" s="82" t="s">
        <v>3413</v>
      </c>
      <c r="K2" s="82" t="str">
        <f t="shared" ref="K2:K65" si="1">J2</f>
        <v>E-01112</v>
      </c>
      <c r="L2" s="82" t="s">
        <v>4686</v>
      </c>
      <c r="M2" s="59" t="s">
        <v>2439</v>
      </c>
      <c r="N2" s="153" t="s">
        <v>3585</v>
      </c>
      <c r="O2" s="59">
        <v>12345</v>
      </c>
      <c r="P2" s="59" t="s">
        <v>34</v>
      </c>
      <c r="Q2" s="59" t="s">
        <v>825</v>
      </c>
      <c r="R2" s="59" t="s">
        <v>2872</v>
      </c>
      <c r="S2" s="70" t="s">
        <v>2949</v>
      </c>
      <c r="T2" s="70" t="s">
        <v>26</v>
      </c>
      <c r="U2" s="70"/>
      <c r="V2" s="70" t="s">
        <v>1170</v>
      </c>
      <c r="W2" s="59" t="s">
        <v>19</v>
      </c>
      <c r="X2" s="70" t="s">
        <v>1171</v>
      </c>
      <c r="Y2" s="70" t="s">
        <v>1159</v>
      </c>
      <c r="Z2" s="59" t="s">
        <v>2877</v>
      </c>
      <c r="AA2" s="70" t="s">
        <v>4441</v>
      </c>
      <c r="AB2" s="70" t="s">
        <v>26</v>
      </c>
    </row>
    <row r="3" spans="1:28" ht="14.4" customHeight="1" x14ac:dyDescent="0.3">
      <c r="A3" s="59" t="str">
        <f t="shared" si="0"/>
        <v>SUK01-PHR-MIO-03</v>
      </c>
      <c r="B3" s="59" t="s">
        <v>1216</v>
      </c>
      <c r="C3" s="59" t="s">
        <v>1985</v>
      </c>
      <c r="D3" s="59" t="s">
        <v>1171</v>
      </c>
      <c r="E3" s="59" t="s">
        <v>17</v>
      </c>
      <c r="F3" s="59" t="s">
        <v>1166</v>
      </c>
      <c r="G3" s="59" t="s">
        <v>1218</v>
      </c>
      <c r="H3" s="59" t="s">
        <v>4901</v>
      </c>
      <c r="I3" s="59" t="s">
        <v>2860</v>
      </c>
      <c r="J3" s="59" t="s">
        <v>779</v>
      </c>
      <c r="K3" s="59" t="str">
        <f t="shared" si="1"/>
        <v>E-00673</v>
      </c>
      <c r="L3" s="82" t="s">
        <v>4686</v>
      </c>
      <c r="M3" s="59" t="s">
        <v>2440</v>
      </c>
      <c r="N3" s="153" t="s">
        <v>3586</v>
      </c>
      <c r="O3" s="59" t="s">
        <v>2440</v>
      </c>
      <c r="P3" s="59" t="s">
        <v>36</v>
      </c>
      <c r="Q3" s="59" t="s">
        <v>826</v>
      </c>
      <c r="R3" s="59" t="s">
        <v>2873</v>
      </c>
      <c r="S3" s="70" t="s">
        <v>37</v>
      </c>
      <c r="T3" s="70" t="s">
        <v>26</v>
      </c>
      <c r="U3" s="70"/>
      <c r="V3" s="70" t="s">
        <v>1170</v>
      </c>
      <c r="W3" s="70" t="s">
        <v>19</v>
      </c>
      <c r="X3" s="70" t="s">
        <v>1171</v>
      </c>
      <c r="Y3" s="70" t="s">
        <v>1159</v>
      </c>
      <c r="Z3" s="59" t="s">
        <v>2877</v>
      </c>
      <c r="AA3" s="70" t="s">
        <v>4441</v>
      </c>
      <c r="AB3" s="70" t="s">
        <v>26</v>
      </c>
    </row>
    <row r="4" spans="1:28" ht="14.4" customHeight="1" x14ac:dyDescent="0.3">
      <c r="A4" s="59" t="str">
        <f t="shared" si="0"/>
        <v>SUK01-PHR-MIO-04</v>
      </c>
      <c r="B4" s="59" t="s">
        <v>1216</v>
      </c>
      <c r="C4" s="59" t="s">
        <v>1985</v>
      </c>
      <c r="D4" s="59" t="s">
        <v>1171</v>
      </c>
      <c r="E4" s="59" t="s">
        <v>17</v>
      </c>
      <c r="F4" s="59" t="s">
        <v>1166</v>
      </c>
      <c r="G4" s="59" t="s">
        <v>1218</v>
      </c>
      <c r="H4" s="59" t="s">
        <v>4901</v>
      </c>
      <c r="I4" s="59" t="s">
        <v>2860</v>
      </c>
      <c r="J4" s="82" t="s">
        <v>4443</v>
      </c>
      <c r="K4" s="82" t="str">
        <f t="shared" si="1"/>
        <v>E-01301</v>
      </c>
      <c r="L4" s="82" t="s">
        <v>4686</v>
      </c>
      <c r="M4" s="59" t="s">
        <v>2441</v>
      </c>
      <c r="N4" s="153" t="s">
        <v>3588</v>
      </c>
      <c r="O4" s="59" t="s">
        <v>2441</v>
      </c>
      <c r="P4" s="59" t="s">
        <v>38</v>
      </c>
      <c r="Q4" s="59" t="s">
        <v>827</v>
      </c>
      <c r="R4" s="59" t="s">
        <v>2874</v>
      </c>
      <c r="S4" s="62" t="s">
        <v>4442</v>
      </c>
      <c r="T4" s="62" t="s">
        <v>63</v>
      </c>
      <c r="U4" s="62"/>
      <c r="V4" s="62" t="s">
        <v>1170</v>
      </c>
      <c r="W4" s="70" t="s">
        <v>19</v>
      </c>
      <c r="X4" s="70" t="s">
        <v>1171</v>
      </c>
      <c r="Y4" s="70" t="s">
        <v>1159</v>
      </c>
      <c r="Z4" s="59" t="s">
        <v>2877</v>
      </c>
      <c r="AA4" s="70" t="s">
        <v>4441</v>
      </c>
      <c r="AB4" s="70" t="s">
        <v>26</v>
      </c>
    </row>
    <row r="5" spans="1:28" ht="14.4" customHeight="1" x14ac:dyDescent="0.3">
      <c r="A5" s="59" t="str">
        <f t="shared" si="0"/>
        <v>SUK01-PHR-MIO-01</v>
      </c>
      <c r="B5" s="59" t="s">
        <v>1216</v>
      </c>
      <c r="C5" s="59" t="s">
        <v>1985</v>
      </c>
      <c r="D5" s="59" t="s">
        <v>1171</v>
      </c>
      <c r="E5" s="59" t="s">
        <v>17</v>
      </c>
      <c r="F5" s="59" t="s">
        <v>1166</v>
      </c>
      <c r="G5" s="59" t="s">
        <v>1218</v>
      </c>
      <c r="H5" s="59" t="s">
        <v>4901</v>
      </c>
      <c r="I5" s="59" t="s">
        <v>2860</v>
      </c>
      <c r="J5" s="59" t="s">
        <v>4444</v>
      </c>
      <c r="K5" s="59" t="str">
        <f t="shared" si="1"/>
        <v>E-01211</v>
      </c>
      <c r="L5" s="82" t="s">
        <v>4686</v>
      </c>
      <c r="M5" s="59" t="s">
        <v>2442</v>
      </c>
      <c r="N5" s="153" t="s">
        <v>3589</v>
      </c>
      <c r="O5" s="59" t="s">
        <v>2442</v>
      </c>
      <c r="P5" s="59" t="s">
        <v>40</v>
      </c>
      <c r="Q5" s="59" t="s">
        <v>828</v>
      </c>
      <c r="R5" s="59" t="s">
        <v>2871</v>
      </c>
      <c r="S5" s="70" t="s">
        <v>4447</v>
      </c>
      <c r="T5" s="70" t="s">
        <v>226</v>
      </c>
      <c r="U5" s="70"/>
      <c r="V5" s="70" t="s">
        <v>1170</v>
      </c>
      <c r="W5" s="70" t="s">
        <v>19</v>
      </c>
      <c r="X5" s="70" t="s">
        <v>1171</v>
      </c>
      <c r="Y5" s="70" t="s">
        <v>1159</v>
      </c>
      <c r="Z5" s="59" t="s">
        <v>2877</v>
      </c>
      <c r="AA5" s="70" t="s">
        <v>4441</v>
      </c>
      <c r="AB5" s="70" t="s">
        <v>26</v>
      </c>
    </row>
    <row r="6" spans="1:28" ht="14.4" customHeight="1" x14ac:dyDescent="0.3">
      <c r="A6" s="59" t="str">
        <f t="shared" si="0"/>
        <v>SUK01-PHR-MIO-00</v>
      </c>
      <c r="B6" s="59" t="s">
        <v>1216</v>
      </c>
      <c r="C6" s="59" t="s">
        <v>1985</v>
      </c>
      <c r="D6" s="59" t="s">
        <v>1171</v>
      </c>
      <c r="E6" s="59" t="s">
        <v>17</v>
      </c>
      <c r="F6" s="59" t="s">
        <v>1166</v>
      </c>
      <c r="G6" s="59" t="s">
        <v>1218</v>
      </c>
      <c r="H6" s="59"/>
      <c r="I6" s="59" t="s">
        <v>2860</v>
      </c>
      <c r="J6" s="82" t="str">
        <f>CONCATENATE(999,RIGHT(B6,2),RIGHT(G6,2),RIGHT(V6,2),RIGHT(R6,2))</f>
        <v>99904060200</v>
      </c>
      <c r="K6" s="82" t="str">
        <f t="shared" si="1"/>
        <v>99904060200</v>
      </c>
      <c r="L6" s="82" t="s">
        <v>4686</v>
      </c>
      <c r="M6" s="59" t="s">
        <v>2998</v>
      </c>
      <c r="N6" s="153" t="s">
        <v>3591</v>
      </c>
      <c r="O6" s="59" t="s">
        <v>2998</v>
      </c>
      <c r="P6" s="59" t="s">
        <v>4381</v>
      </c>
      <c r="Q6" s="59" t="s">
        <v>774</v>
      </c>
      <c r="R6" s="59" t="s">
        <v>2876</v>
      </c>
      <c r="S6" s="70" t="s">
        <v>4465</v>
      </c>
      <c r="T6" s="70" t="s">
        <v>2870</v>
      </c>
      <c r="U6" s="70"/>
      <c r="V6" s="70" t="s">
        <v>1170</v>
      </c>
      <c r="W6" s="70" t="s">
        <v>19</v>
      </c>
      <c r="X6" s="70" t="s">
        <v>1171</v>
      </c>
      <c r="Y6" s="70" t="s">
        <v>1159</v>
      </c>
      <c r="Z6" s="59" t="s">
        <v>2877</v>
      </c>
      <c r="AA6" s="70" t="s">
        <v>4441</v>
      </c>
      <c r="AB6" s="70" t="s">
        <v>26</v>
      </c>
    </row>
    <row r="7" spans="1:28" ht="14.4" customHeight="1" x14ac:dyDescent="0.3">
      <c r="A7" s="59" t="str">
        <f t="shared" si="0"/>
        <v>SUK01-PHR-ASM-01</v>
      </c>
      <c r="B7" s="59" t="s">
        <v>1216</v>
      </c>
      <c r="C7" s="59" t="s">
        <v>1985</v>
      </c>
      <c r="D7" s="59" t="s">
        <v>1171</v>
      </c>
      <c r="E7" s="59" t="s">
        <v>17</v>
      </c>
      <c r="F7" s="59" t="s">
        <v>1166</v>
      </c>
      <c r="G7" s="59" t="s">
        <v>1218</v>
      </c>
      <c r="H7" s="59" t="s">
        <v>4901</v>
      </c>
      <c r="I7" s="59" t="s">
        <v>2860</v>
      </c>
      <c r="J7" s="59" t="s">
        <v>2875</v>
      </c>
      <c r="K7" s="59" t="str">
        <f t="shared" si="1"/>
        <v>E-01106</v>
      </c>
      <c r="L7" s="82" t="s">
        <v>4686</v>
      </c>
      <c r="M7" s="59" t="s">
        <v>2688</v>
      </c>
      <c r="N7" s="153" t="s">
        <v>4430</v>
      </c>
      <c r="O7" s="59" t="s">
        <v>2688</v>
      </c>
      <c r="P7" s="59" t="str">
        <f>_xlfn.CONCAT(W7,"-",I7)</f>
        <v>ASM-Sukkur-1</v>
      </c>
      <c r="Q7" s="59" t="s">
        <v>774</v>
      </c>
      <c r="R7" s="59" t="s">
        <v>2877</v>
      </c>
      <c r="S7" s="70" t="s">
        <v>4441</v>
      </c>
      <c r="T7" s="70" t="s">
        <v>26</v>
      </c>
      <c r="U7" s="70"/>
      <c r="V7" s="70" t="s">
        <v>1219</v>
      </c>
      <c r="W7" s="70" t="s">
        <v>1028</v>
      </c>
      <c r="X7" s="70" t="s">
        <v>1171</v>
      </c>
      <c r="Y7" s="70" t="s">
        <v>1159</v>
      </c>
      <c r="Z7" s="59" t="s">
        <v>1742</v>
      </c>
      <c r="AA7" s="70" t="s">
        <v>4424</v>
      </c>
      <c r="AB7" s="70" t="s">
        <v>18</v>
      </c>
    </row>
    <row r="8" spans="1:28" ht="14.4" customHeight="1" x14ac:dyDescent="0.3">
      <c r="A8" s="59" t="str">
        <f t="shared" si="0"/>
        <v>HYD01-PHR-MIO-01</v>
      </c>
      <c r="B8" s="59" t="s">
        <v>1216</v>
      </c>
      <c r="C8" s="59" t="s">
        <v>1985</v>
      </c>
      <c r="D8" s="59" t="s">
        <v>1171</v>
      </c>
      <c r="E8" s="59" t="s">
        <v>17</v>
      </c>
      <c r="F8" s="59" t="s">
        <v>1166</v>
      </c>
      <c r="G8" s="59" t="s">
        <v>1195</v>
      </c>
      <c r="H8" s="59" t="s">
        <v>4901</v>
      </c>
      <c r="I8" s="59" t="s">
        <v>3136</v>
      </c>
      <c r="J8" s="59" t="str">
        <f>CONCATENATE(999,RIGHT(B8,2),RIGHT(G8,2),RIGHT(V8,2),RIGHT(R8,2))</f>
        <v>99904030201</v>
      </c>
      <c r="K8" s="59" t="str">
        <f t="shared" si="1"/>
        <v>99904030201</v>
      </c>
      <c r="L8" s="82" t="s">
        <v>4686</v>
      </c>
      <c r="M8" s="59" t="s">
        <v>4391</v>
      </c>
      <c r="N8" s="153" t="s">
        <v>4396</v>
      </c>
      <c r="O8" s="82" t="s">
        <v>4391</v>
      </c>
      <c r="P8" s="59" t="s">
        <v>4373</v>
      </c>
      <c r="Q8" s="59" t="s">
        <v>4374</v>
      </c>
      <c r="R8" s="59" t="s">
        <v>4375</v>
      </c>
      <c r="S8" s="62" t="s">
        <v>4376</v>
      </c>
      <c r="T8" s="70" t="s">
        <v>2870</v>
      </c>
      <c r="U8" s="62"/>
      <c r="V8" s="62" t="s">
        <v>1170</v>
      </c>
      <c r="W8" s="70" t="s">
        <v>19</v>
      </c>
      <c r="X8" s="70" t="s">
        <v>1171</v>
      </c>
      <c r="Y8" s="70" t="s">
        <v>1159</v>
      </c>
      <c r="Z8" s="59" t="s">
        <v>4371</v>
      </c>
      <c r="AA8" s="70" t="s">
        <v>4372</v>
      </c>
      <c r="AB8" s="70" t="s">
        <v>26</v>
      </c>
    </row>
    <row r="9" spans="1:28" ht="14.4" customHeight="1" x14ac:dyDescent="0.3">
      <c r="A9" s="59" t="str">
        <f t="shared" si="0"/>
        <v>HYD01-PHR-MIO-02</v>
      </c>
      <c r="B9" s="59" t="s">
        <v>1216</v>
      </c>
      <c r="C9" s="59" t="s">
        <v>1985</v>
      </c>
      <c r="D9" s="59" t="s">
        <v>1171</v>
      </c>
      <c r="E9" s="59" t="s">
        <v>17</v>
      </c>
      <c r="F9" s="59" t="s">
        <v>1166</v>
      </c>
      <c r="G9" s="59" t="s">
        <v>1195</v>
      </c>
      <c r="H9" s="59" t="s">
        <v>4901</v>
      </c>
      <c r="I9" s="59" t="s">
        <v>3136</v>
      </c>
      <c r="J9" s="59" t="str">
        <f>CONCATENATE(999,RIGHT(B9,2),RIGHT(G9,2),RIGHT(V9,2),RIGHT(R9,2))</f>
        <v>99904030202</v>
      </c>
      <c r="K9" s="59" t="str">
        <f t="shared" si="1"/>
        <v>99904030202</v>
      </c>
      <c r="L9" s="82" t="s">
        <v>4686</v>
      </c>
      <c r="M9" s="59" t="s">
        <v>4390</v>
      </c>
      <c r="N9" s="153" t="s">
        <v>4399</v>
      </c>
      <c r="O9" s="82" t="s">
        <v>4390</v>
      </c>
      <c r="P9" s="59" t="s">
        <v>4368</v>
      </c>
      <c r="Q9" s="59" t="s">
        <v>4369</v>
      </c>
      <c r="R9" s="59" t="s">
        <v>4370</v>
      </c>
      <c r="S9" s="62" t="s">
        <v>4389</v>
      </c>
      <c r="T9" s="70" t="s">
        <v>2870</v>
      </c>
      <c r="U9" s="62"/>
      <c r="V9" s="62" t="s">
        <v>1170</v>
      </c>
      <c r="W9" s="70" t="s">
        <v>19</v>
      </c>
      <c r="X9" s="70" t="s">
        <v>1171</v>
      </c>
      <c r="Y9" s="70" t="s">
        <v>1159</v>
      </c>
      <c r="Z9" s="59" t="s">
        <v>4371</v>
      </c>
      <c r="AA9" s="70" t="s">
        <v>4372</v>
      </c>
      <c r="AB9" s="70" t="s">
        <v>26</v>
      </c>
    </row>
    <row r="10" spans="1:28" ht="14.4" customHeight="1" x14ac:dyDescent="0.3">
      <c r="A10" s="59" t="str">
        <f t="shared" si="0"/>
        <v>HYD01-PHR-MIO-03</v>
      </c>
      <c r="B10" s="59" t="s">
        <v>1216</v>
      </c>
      <c r="C10" s="59" t="s">
        <v>1985</v>
      </c>
      <c r="D10" s="59" t="s">
        <v>1171</v>
      </c>
      <c r="E10" s="59" t="s">
        <v>17</v>
      </c>
      <c r="F10" s="59" t="s">
        <v>1166</v>
      </c>
      <c r="G10" s="59" t="s">
        <v>1195</v>
      </c>
      <c r="H10" s="59" t="s">
        <v>4901</v>
      </c>
      <c r="I10" s="59" t="s">
        <v>3136</v>
      </c>
      <c r="J10" s="59" t="s">
        <v>4483</v>
      </c>
      <c r="K10" s="59" t="str">
        <f t="shared" si="1"/>
        <v>E-01217</v>
      </c>
      <c r="L10" s="82" t="s">
        <v>4686</v>
      </c>
      <c r="M10" s="59" t="s">
        <v>2443</v>
      </c>
      <c r="N10" s="153" t="s">
        <v>3590</v>
      </c>
      <c r="O10" s="59" t="s">
        <v>2443</v>
      </c>
      <c r="P10" s="59" t="s">
        <v>27</v>
      </c>
      <c r="Q10" s="59" t="s">
        <v>822</v>
      </c>
      <c r="R10" s="59" t="s">
        <v>4367</v>
      </c>
      <c r="S10" s="62" t="s">
        <v>4388</v>
      </c>
      <c r="T10" s="62" t="s">
        <v>4482</v>
      </c>
      <c r="U10" s="62"/>
      <c r="V10" s="62" t="s">
        <v>1170</v>
      </c>
      <c r="W10" s="70" t="s">
        <v>19</v>
      </c>
      <c r="X10" s="70" t="s">
        <v>1171</v>
      </c>
      <c r="Y10" s="70" t="s">
        <v>1159</v>
      </c>
      <c r="Z10" s="59" t="s">
        <v>4371</v>
      </c>
      <c r="AA10" s="70" t="s">
        <v>4372</v>
      </c>
      <c r="AB10" s="70" t="s">
        <v>26</v>
      </c>
    </row>
    <row r="11" spans="1:28" ht="14.4" customHeight="1" x14ac:dyDescent="0.3">
      <c r="A11" s="59" t="str">
        <f t="shared" si="0"/>
        <v>HYD01-PHR-MIO-04</v>
      </c>
      <c r="B11" s="59" t="s">
        <v>1216</v>
      </c>
      <c r="C11" s="59" t="s">
        <v>1985</v>
      </c>
      <c r="D11" s="59" t="s">
        <v>1171</v>
      </c>
      <c r="E11" s="59" t="s">
        <v>17</v>
      </c>
      <c r="F11" s="59" t="s">
        <v>1166</v>
      </c>
      <c r="G11" s="59" t="s">
        <v>1195</v>
      </c>
      <c r="H11" s="59" t="s">
        <v>4901</v>
      </c>
      <c r="I11" s="59" t="s">
        <v>3136</v>
      </c>
      <c r="J11" s="59" t="s">
        <v>777</v>
      </c>
      <c r="K11" s="59" t="str">
        <f t="shared" si="1"/>
        <v>E-00796</v>
      </c>
      <c r="L11" s="82" t="s">
        <v>4686</v>
      </c>
      <c r="M11" s="59" t="s">
        <v>2444</v>
      </c>
      <c r="N11" s="153" t="s">
        <v>3587</v>
      </c>
      <c r="O11" s="59" t="s">
        <v>2444</v>
      </c>
      <c r="P11" s="59" t="s">
        <v>30</v>
      </c>
      <c r="Q11" s="59" t="s">
        <v>823</v>
      </c>
      <c r="R11" s="59" t="s">
        <v>4366</v>
      </c>
      <c r="S11" s="59" t="s">
        <v>31</v>
      </c>
      <c r="T11" s="59" t="s">
        <v>32</v>
      </c>
      <c r="U11" s="59"/>
      <c r="V11" s="62" t="s">
        <v>1170</v>
      </c>
      <c r="W11" s="70" t="s">
        <v>19</v>
      </c>
      <c r="X11" s="70" t="s">
        <v>1171</v>
      </c>
      <c r="Y11" s="70" t="s">
        <v>1159</v>
      </c>
      <c r="Z11" s="59" t="s">
        <v>4371</v>
      </c>
      <c r="AA11" s="70" t="s">
        <v>4372</v>
      </c>
      <c r="AB11" s="70" t="s">
        <v>26</v>
      </c>
    </row>
    <row r="12" spans="1:28" ht="14.4" customHeight="1" x14ac:dyDescent="0.3">
      <c r="A12" s="59" t="str">
        <f t="shared" si="0"/>
        <v>HYD01-PHR-MIO-00</v>
      </c>
      <c r="B12" s="59" t="s">
        <v>1216</v>
      </c>
      <c r="C12" s="59" t="s">
        <v>1985</v>
      </c>
      <c r="D12" s="59" t="s">
        <v>1171</v>
      </c>
      <c r="E12" s="59" t="s">
        <v>17</v>
      </c>
      <c r="F12" s="59" t="s">
        <v>1166</v>
      </c>
      <c r="G12" s="59" t="s">
        <v>1195</v>
      </c>
      <c r="H12" s="59"/>
      <c r="I12" s="59" t="s">
        <v>3136</v>
      </c>
      <c r="J12" s="82" t="str">
        <f>CONCATENATE(999,RIGHT(B12,2),RIGHT(G12,2),RIGHT(V12,2),RIGHT(R12,2))</f>
        <v>99904030200</v>
      </c>
      <c r="K12" s="82" t="str">
        <f t="shared" si="1"/>
        <v>99904030200</v>
      </c>
      <c r="L12" s="82" t="s">
        <v>4686</v>
      </c>
      <c r="M12" s="59" t="s">
        <v>4392</v>
      </c>
      <c r="N12" s="153" t="s">
        <v>4397</v>
      </c>
      <c r="O12" s="59" t="s">
        <v>4392</v>
      </c>
      <c r="P12" s="59" t="s">
        <v>4454</v>
      </c>
      <c r="Q12" s="59" t="s">
        <v>774</v>
      </c>
      <c r="R12" s="59" t="s">
        <v>4377</v>
      </c>
      <c r="S12" s="70" t="s">
        <v>4466</v>
      </c>
      <c r="T12" s="70" t="s">
        <v>2870</v>
      </c>
      <c r="U12" s="70"/>
      <c r="V12" s="70" t="s">
        <v>1170</v>
      </c>
      <c r="W12" s="70" t="s">
        <v>19</v>
      </c>
      <c r="X12" s="70" t="s">
        <v>1171</v>
      </c>
      <c r="Y12" s="70" t="s">
        <v>1159</v>
      </c>
      <c r="Z12" s="59" t="s">
        <v>4371</v>
      </c>
      <c r="AA12" s="70" t="s">
        <v>4372</v>
      </c>
      <c r="AB12" s="70" t="s">
        <v>26</v>
      </c>
    </row>
    <row r="13" spans="1:28" ht="14.4" customHeight="1" x14ac:dyDescent="0.3">
      <c r="A13" s="59" t="str">
        <f t="shared" si="0"/>
        <v>HYD01-PHR-ASM-01</v>
      </c>
      <c r="B13" s="59" t="s">
        <v>1216</v>
      </c>
      <c r="C13" s="59" t="s">
        <v>1985</v>
      </c>
      <c r="D13" s="59" t="s">
        <v>1171</v>
      </c>
      <c r="E13" s="59" t="s">
        <v>17</v>
      </c>
      <c r="F13" s="59" t="s">
        <v>1166</v>
      </c>
      <c r="G13" s="59" t="s">
        <v>1195</v>
      </c>
      <c r="H13" s="59" t="s">
        <v>4901</v>
      </c>
      <c r="I13" s="59" t="s">
        <v>3136</v>
      </c>
      <c r="J13" s="59" t="s">
        <v>4429</v>
      </c>
      <c r="K13" s="59" t="str">
        <f t="shared" si="1"/>
        <v>E-01302</v>
      </c>
      <c r="L13" s="82" t="s">
        <v>4686</v>
      </c>
      <c r="M13" s="59" t="s">
        <v>4393</v>
      </c>
      <c r="N13" s="153" t="s">
        <v>4398</v>
      </c>
      <c r="O13" s="59" t="s">
        <v>4393</v>
      </c>
      <c r="P13" s="59" t="str">
        <f>_xlfn.CONCAT(W13,"-",I13)</f>
        <v>ASM-Hyderabad-1</v>
      </c>
      <c r="Q13" s="59" t="s">
        <v>774</v>
      </c>
      <c r="R13" s="59" t="s">
        <v>4371</v>
      </c>
      <c r="S13" s="70" t="s">
        <v>498</v>
      </c>
      <c r="T13" s="70" t="s">
        <v>26</v>
      </c>
      <c r="U13" s="70"/>
      <c r="V13" s="70" t="s">
        <v>1219</v>
      </c>
      <c r="W13" s="70" t="s">
        <v>1028</v>
      </c>
      <c r="X13" s="70" t="s">
        <v>1171</v>
      </c>
      <c r="Y13" s="70" t="s">
        <v>1159</v>
      </c>
      <c r="Z13" s="59" t="s">
        <v>1742</v>
      </c>
      <c r="AA13" s="70" t="s">
        <v>2944</v>
      </c>
      <c r="AB13" s="70" t="s">
        <v>18</v>
      </c>
    </row>
    <row r="14" spans="1:28" ht="14.4" customHeight="1" x14ac:dyDescent="0.3">
      <c r="A14" s="59" t="str">
        <f t="shared" si="0"/>
        <v>KHI01-PHR-MIO-01</v>
      </c>
      <c r="B14" s="59" t="s">
        <v>1216</v>
      </c>
      <c r="C14" s="59" t="s">
        <v>1985</v>
      </c>
      <c r="D14" s="59" t="s">
        <v>1171</v>
      </c>
      <c r="E14" s="59" t="s">
        <v>17</v>
      </c>
      <c r="F14" s="59" t="s">
        <v>1166</v>
      </c>
      <c r="G14" s="59" t="s">
        <v>1171</v>
      </c>
      <c r="H14" s="59" t="s">
        <v>4901</v>
      </c>
      <c r="I14" s="59" t="s">
        <v>1212</v>
      </c>
      <c r="J14" s="59" t="str">
        <f>CONCATENATE(999,RIGHT(B14,2),RIGHT(G14,2),RIGHT(V14,2),RIGHT(R14,2))</f>
        <v>99904010201</v>
      </c>
      <c r="K14" s="59" t="str">
        <f t="shared" si="1"/>
        <v>99904010201</v>
      </c>
      <c r="L14" s="82" t="s">
        <v>4686</v>
      </c>
      <c r="M14" s="59" t="s">
        <v>2445</v>
      </c>
      <c r="N14" s="153" t="s">
        <v>3592</v>
      </c>
      <c r="O14" s="59" t="s">
        <v>2445</v>
      </c>
      <c r="P14" s="59" t="s">
        <v>8</v>
      </c>
      <c r="Q14" s="59" t="s">
        <v>818</v>
      </c>
      <c r="R14" s="59" t="s">
        <v>2010</v>
      </c>
      <c r="S14" s="70" t="s">
        <v>4486</v>
      </c>
      <c r="T14" s="70" t="s">
        <v>22</v>
      </c>
      <c r="U14" s="70"/>
      <c r="V14" s="70" t="s">
        <v>1170</v>
      </c>
      <c r="W14" s="70" t="s">
        <v>19</v>
      </c>
      <c r="X14" s="70" t="s">
        <v>1171</v>
      </c>
      <c r="Y14" s="70" t="s">
        <v>1159</v>
      </c>
      <c r="Z14" s="59" t="s">
        <v>2016</v>
      </c>
      <c r="AA14" s="70" t="s">
        <v>3</v>
      </c>
      <c r="AB14" s="70" t="s">
        <v>18</v>
      </c>
    </row>
    <row r="15" spans="1:28" ht="14.4" customHeight="1" x14ac:dyDescent="0.3">
      <c r="A15" s="59" t="str">
        <f t="shared" si="0"/>
        <v>KHI01-PHR-MIO-02</v>
      </c>
      <c r="B15" s="59" t="s">
        <v>1216</v>
      </c>
      <c r="C15" s="59" t="s">
        <v>1985</v>
      </c>
      <c r="D15" s="59" t="s">
        <v>1171</v>
      </c>
      <c r="E15" s="59" t="s">
        <v>17</v>
      </c>
      <c r="F15" s="59" t="s">
        <v>1166</v>
      </c>
      <c r="G15" s="59" t="s">
        <v>1171</v>
      </c>
      <c r="H15" s="59" t="s">
        <v>4901</v>
      </c>
      <c r="I15" s="59" t="s">
        <v>1212</v>
      </c>
      <c r="J15" s="59" t="s">
        <v>4488</v>
      </c>
      <c r="K15" s="59" t="str">
        <f t="shared" si="1"/>
        <v>E-01192</v>
      </c>
      <c r="L15" s="82" t="s">
        <v>4686</v>
      </c>
      <c r="M15" s="59" t="s">
        <v>2446</v>
      </c>
      <c r="N15" s="153" t="s">
        <v>3593</v>
      </c>
      <c r="O15" s="59" t="s">
        <v>2446</v>
      </c>
      <c r="P15" s="59" t="s">
        <v>4</v>
      </c>
      <c r="Q15" s="59" t="s">
        <v>816</v>
      </c>
      <c r="R15" s="59" t="s">
        <v>2011</v>
      </c>
      <c r="S15" s="70" t="s">
        <v>4487</v>
      </c>
      <c r="T15" s="70" t="s">
        <v>20</v>
      </c>
      <c r="U15" s="70"/>
      <c r="V15" s="70" t="s">
        <v>1170</v>
      </c>
      <c r="W15" s="70" t="s">
        <v>19</v>
      </c>
      <c r="X15" s="70" t="s">
        <v>1171</v>
      </c>
      <c r="Y15" s="70" t="s">
        <v>1159</v>
      </c>
      <c r="Z15" s="59" t="s">
        <v>2016</v>
      </c>
      <c r="AA15" s="70" t="s">
        <v>3</v>
      </c>
      <c r="AB15" s="70" t="s">
        <v>18</v>
      </c>
    </row>
    <row r="16" spans="1:28" ht="14.4" customHeight="1" x14ac:dyDescent="0.3">
      <c r="A16" s="59" t="str">
        <f t="shared" si="0"/>
        <v>KHI01-PHR-MIO-03</v>
      </c>
      <c r="B16" s="59" t="s">
        <v>1216</v>
      </c>
      <c r="C16" s="59" t="s">
        <v>1985</v>
      </c>
      <c r="D16" s="59" t="s">
        <v>1171</v>
      </c>
      <c r="E16" s="59" t="s">
        <v>17</v>
      </c>
      <c r="F16" s="59" t="s">
        <v>1166</v>
      </c>
      <c r="G16" s="59" t="s">
        <v>1171</v>
      </c>
      <c r="H16" s="59" t="s">
        <v>4901</v>
      </c>
      <c r="I16" s="59" t="s">
        <v>1212</v>
      </c>
      <c r="J16" s="59" t="s">
        <v>772</v>
      </c>
      <c r="K16" s="59" t="str">
        <f t="shared" si="1"/>
        <v>E-00775</v>
      </c>
      <c r="L16" s="82" t="s">
        <v>4686</v>
      </c>
      <c r="M16" s="59" t="s">
        <v>2447</v>
      </c>
      <c r="N16" s="153" t="s">
        <v>3594</v>
      </c>
      <c r="O16" s="59" t="s">
        <v>2447</v>
      </c>
      <c r="P16" s="59" t="s">
        <v>6</v>
      </c>
      <c r="Q16" s="59" t="s">
        <v>817</v>
      </c>
      <c r="R16" s="59" t="s">
        <v>2012</v>
      </c>
      <c r="S16" s="70" t="s">
        <v>7</v>
      </c>
      <c r="T16" s="70" t="s">
        <v>21</v>
      </c>
      <c r="U16" s="70"/>
      <c r="V16" s="70" t="s">
        <v>1170</v>
      </c>
      <c r="W16" s="70" t="s">
        <v>19</v>
      </c>
      <c r="X16" s="70" t="s">
        <v>1171</v>
      </c>
      <c r="Y16" s="70" t="s">
        <v>1159</v>
      </c>
      <c r="Z16" s="59" t="s">
        <v>2016</v>
      </c>
      <c r="AA16" s="70" t="s">
        <v>3</v>
      </c>
      <c r="AB16" s="70" t="s">
        <v>18</v>
      </c>
    </row>
    <row r="17" spans="1:28" ht="14.4" customHeight="1" x14ac:dyDescent="0.3">
      <c r="A17" s="59" t="str">
        <f t="shared" si="0"/>
        <v>KHI01-PHR-MIO-04</v>
      </c>
      <c r="B17" s="59" t="s">
        <v>1216</v>
      </c>
      <c r="C17" s="59" t="s">
        <v>1985</v>
      </c>
      <c r="D17" s="59" t="s">
        <v>1171</v>
      </c>
      <c r="E17" s="59" t="s">
        <v>17</v>
      </c>
      <c r="F17" s="59" t="s">
        <v>1166</v>
      </c>
      <c r="G17" s="59" t="s">
        <v>1171</v>
      </c>
      <c r="H17" s="59" t="s">
        <v>4901</v>
      </c>
      <c r="I17" s="59" t="s">
        <v>1212</v>
      </c>
      <c r="J17" s="82" t="str">
        <f>CONCATENATE(999,RIGHT(B17,2),RIGHT(G17,2),RIGHT(V17,2),RIGHT(R17,2))</f>
        <v>99904010204</v>
      </c>
      <c r="K17" s="59" t="str">
        <f t="shared" si="1"/>
        <v>99904010204</v>
      </c>
      <c r="L17" s="82" t="s">
        <v>4686</v>
      </c>
      <c r="M17" s="59" t="s">
        <v>2448</v>
      </c>
      <c r="N17" s="153" t="s">
        <v>3595</v>
      </c>
      <c r="O17" s="59" t="s">
        <v>2448</v>
      </c>
      <c r="P17" s="59" t="s">
        <v>11</v>
      </c>
      <c r="Q17" s="59" t="s">
        <v>819</v>
      </c>
      <c r="R17" s="59" t="s">
        <v>2013</v>
      </c>
      <c r="S17" s="70" t="s">
        <v>4489</v>
      </c>
      <c r="T17" s="70" t="s">
        <v>23</v>
      </c>
      <c r="U17" s="70"/>
      <c r="V17" s="70" t="s">
        <v>1170</v>
      </c>
      <c r="W17" s="70" t="s">
        <v>19</v>
      </c>
      <c r="X17" s="70" t="s">
        <v>1171</v>
      </c>
      <c r="Y17" s="70" t="s">
        <v>1159</v>
      </c>
      <c r="Z17" s="59" t="s">
        <v>2016</v>
      </c>
      <c r="AA17" s="70" t="s">
        <v>3</v>
      </c>
      <c r="AB17" s="70" t="s">
        <v>18</v>
      </c>
    </row>
    <row r="18" spans="1:28" ht="14.4" customHeight="1" x14ac:dyDescent="0.3">
      <c r="A18" s="59" t="str">
        <f t="shared" si="0"/>
        <v>KHI01-PHR-MIO-05</v>
      </c>
      <c r="B18" s="59" t="s">
        <v>1216</v>
      </c>
      <c r="C18" s="59" t="s">
        <v>1985</v>
      </c>
      <c r="D18" s="59" t="s">
        <v>1171</v>
      </c>
      <c r="E18" s="59" t="s">
        <v>17</v>
      </c>
      <c r="F18" s="59" t="s">
        <v>1166</v>
      </c>
      <c r="G18" s="59" t="s">
        <v>1171</v>
      </c>
      <c r="H18" s="59" t="s">
        <v>4901</v>
      </c>
      <c r="I18" s="59" t="s">
        <v>1212</v>
      </c>
      <c r="J18" s="59" t="s">
        <v>4491</v>
      </c>
      <c r="K18" s="59" t="str">
        <f t="shared" si="1"/>
        <v>E-01216</v>
      </c>
      <c r="L18" s="82" t="s">
        <v>4686</v>
      </c>
      <c r="M18" s="59" t="s">
        <v>2449</v>
      </c>
      <c r="N18" s="153" t="s">
        <v>3596</v>
      </c>
      <c r="O18" s="59" t="s">
        <v>2449</v>
      </c>
      <c r="P18" s="59" t="s">
        <v>12</v>
      </c>
      <c r="Q18" s="59" t="s">
        <v>820</v>
      </c>
      <c r="R18" s="59" t="s">
        <v>2014</v>
      </c>
      <c r="S18" s="70" t="s">
        <v>4490</v>
      </c>
      <c r="T18" s="70" t="s">
        <v>2869</v>
      </c>
      <c r="U18" s="70"/>
      <c r="V18" s="70" t="s">
        <v>1170</v>
      </c>
      <c r="W18" s="70" t="s">
        <v>19</v>
      </c>
      <c r="X18" s="70" t="s">
        <v>1171</v>
      </c>
      <c r="Y18" s="70" t="s">
        <v>1159</v>
      </c>
      <c r="Z18" s="59" t="s">
        <v>2016</v>
      </c>
      <c r="AA18" s="70" t="s">
        <v>3</v>
      </c>
      <c r="AB18" s="70" t="s">
        <v>18</v>
      </c>
    </row>
    <row r="19" spans="1:28" ht="14.4" customHeight="1" x14ac:dyDescent="0.3">
      <c r="A19" s="59" t="str">
        <f t="shared" si="0"/>
        <v>KHI01-PHR-MIO-06</v>
      </c>
      <c r="B19" s="59" t="s">
        <v>1216</v>
      </c>
      <c r="C19" s="59" t="s">
        <v>1985</v>
      </c>
      <c r="D19" s="59" t="s">
        <v>1171</v>
      </c>
      <c r="E19" s="59" t="s">
        <v>17</v>
      </c>
      <c r="F19" s="59" t="s">
        <v>1166</v>
      </c>
      <c r="G19" s="59" t="s">
        <v>1171</v>
      </c>
      <c r="H19" s="59" t="s">
        <v>4901</v>
      </c>
      <c r="I19" s="59" t="s">
        <v>1212</v>
      </c>
      <c r="J19" s="59" t="s">
        <v>775</v>
      </c>
      <c r="K19" s="59" t="str">
        <f t="shared" si="1"/>
        <v>E-00786</v>
      </c>
      <c r="L19" s="82" t="s">
        <v>4686</v>
      </c>
      <c r="M19" s="59" t="s">
        <v>2450</v>
      </c>
      <c r="N19" s="153" t="s">
        <v>3597</v>
      </c>
      <c r="O19" s="59" t="s">
        <v>2450</v>
      </c>
      <c r="P19" s="59" t="s">
        <v>14</v>
      </c>
      <c r="Q19" s="59" t="s">
        <v>821</v>
      </c>
      <c r="R19" s="59" t="s">
        <v>2015</v>
      </c>
      <c r="S19" s="70" t="s">
        <v>15</v>
      </c>
      <c r="T19" s="70" t="s">
        <v>25</v>
      </c>
      <c r="U19" s="70"/>
      <c r="V19" s="70" t="s">
        <v>1170</v>
      </c>
      <c r="W19" s="70" t="s">
        <v>19</v>
      </c>
      <c r="X19" s="70" t="s">
        <v>1171</v>
      </c>
      <c r="Y19" s="70" t="s">
        <v>1159</v>
      </c>
      <c r="Z19" s="59" t="s">
        <v>2016</v>
      </c>
      <c r="AA19" s="70" t="s">
        <v>3</v>
      </c>
      <c r="AB19" s="70" t="s">
        <v>18</v>
      </c>
    </row>
    <row r="20" spans="1:28" ht="14.4" customHeight="1" x14ac:dyDescent="0.3">
      <c r="A20" s="59" t="str">
        <f t="shared" si="0"/>
        <v>KHI01-PHR-MIO-00</v>
      </c>
      <c r="B20" s="59" t="s">
        <v>1216</v>
      </c>
      <c r="C20" s="59" t="s">
        <v>1985</v>
      </c>
      <c r="D20" s="59" t="s">
        <v>1171</v>
      </c>
      <c r="E20" s="59" t="s">
        <v>17</v>
      </c>
      <c r="F20" s="59" t="s">
        <v>1166</v>
      </c>
      <c r="G20" s="59" t="s">
        <v>1171</v>
      </c>
      <c r="H20" s="59"/>
      <c r="I20" s="59" t="s">
        <v>1212</v>
      </c>
      <c r="J20" s="82" t="str">
        <f>CONCATENATE(999,RIGHT(B20,2),RIGHT(G20,2),RIGHT(V20,2),RIGHT(R20,2))</f>
        <v>99904010200</v>
      </c>
      <c r="K20" s="82" t="str">
        <f t="shared" si="1"/>
        <v>99904010200</v>
      </c>
      <c r="L20" s="82" t="s">
        <v>4686</v>
      </c>
      <c r="M20" s="59" t="s">
        <v>2991</v>
      </c>
      <c r="N20" s="153" t="s">
        <v>3598</v>
      </c>
      <c r="O20" s="59" t="s">
        <v>2991</v>
      </c>
      <c r="P20" s="59" t="s">
        <v>4455</v>
      </c>
      <c r="Q20" s="59" t="s">
        <v>774</v>
      </c>
      <c r="R20" s="59" t="s">
        <v>2009</v>
      </c>
      <c r="S20" s="70" t="s">
        <v>4467</v>
      </c>
      <c r="T20" s="70" t="s">
        <v>2870</v>
      </c>
      <c r="U20" s="70"/>
      <c r="V20" s="70" t="s">
        <v>1170</v>
      </c>
      <c r="W20" s="70" t="s">
        <v>19</v>
      </c>
      <c r="X20" s="70" t="s">
        <v>1171</v>
      </c>
      <c r="Y20" s="70" t="s">
        <v>1159</v>
      </c>
      <c r="Z20" s="59" t="s">
        <v>2016</v>
      </c>
      <c r="AA20" s="70" t="s">
        <v>3</v>
      </c>
      <c r="AB20" s="70" t="s">
        <v>18</v>
      </c>
    </row>
    <row r="21" spans="1:28" ht="14.4" customHeight="1" x14ac:dyDescent="0.3">
      <c r="A21" s="59" t="str">
        <f t="shared" si="0"/>
        <v>KHI01-PHR-ASM-01</v>
      </c>
      <c r="B21" s="59" t="s">
        <v>1216</v>
      </c>
      <c r="C21" s="59" t="s">
        <v>1985</v>
      </c>
      <c r="D21" s="59" t="s">
        <v>1171</v>
      </c>
      <c r="E21" s="59" t="s">
        <v>17</v>
      </c>
      <c r="F21" s="59" t="s">
        <v>1166</v>
      </c>
      <c r="G21" s="59" t="s">
        <v>1171</v>
      </c>
      <c r="H21" s="59" t="s">
        <v>4901</v>
      </c>
      <c r="I21" s="59" t="s">
        <v>1212</v>
      </c>
      <c r="J21" s="59" t="s">
        <v>1191</v>
      </c>
      <c r="K21" s="59" t="str">
        <f t="shared" si="1"/>
        <v>E-00858</v>
      </c>
      <c r="L21" s="82" t="s">
        <v>4686</v>
      </c>
      <c r="M21" s="59" t="s">
        <v>2692</v>
      </c>
      <c r="N21" s="153" t="s">
        <v>4431</v>
      </c>
      <c r="O21" s="59" t="s">
        <v>2692</v>
      </c>
      <c r="P21" s="59" t="str">
        <f>_xlfn.CONCAT(W21,"-",I21)</f>
        <v>ASM-Karachi-1</v>
      </c>
      <c r="Q21" s="59" t="s">
        <v>774</v>
      </c>
      <c r="R21" s="59" t="s">
        <v>2016</v>
      </c>
      <c r="S21" s="70" t="s">
        <v>3</v>
      </c>
      <c r="T21" s="70" t="s">
        <v>18</v>
      </c>
      <c r="U21" s="70"/>
      <c r="V21" s="70" t="s">
        <v>1219</v>
      </c>
      <c r="W21" s="70" t="s">
        <v>1028</v>
      </c>
      <c r="X21" s="70" t="s">
        <v>1171</v>
      </c>
      <c r="Y21" s="70" t="s">
        <v>1159</v>
      </c>
      <c r="Z21" s="59" t="s">
        <v>1742</v>
      </c>
      <c r="AA21" s="70" t="s">
        <v>2944</v>
      </c>
      <c r="AB21" s="70" t="s">
        <v>18</v>
      </c>
    </row>
    <row r="22" spans="1:28" ht="14.4" customHeight="1" x14ac:dyDescent="0.3">
      <c r="A22" s="59" t="str">
        <f t="shared" si="0"/>
        <v>PSH01-PHR-MIO-01</v>
      </c>
      <c r="B22" s="59" t="s">
        <v>1216</v>
      </c>
      <c r="C22" s="59" t="s">
        <v>1985</v>
      </c>
      <c r="D22" s="59" t="s">
        <v>1217</v>
      </c>
      <c r="E22" s="59" t="s">
        <v>143</v>
      </c>
      <c r="F22" s="59" t="s">
        <v>1168</v>
      </c>
      <c r="G22" s="59" t="s">
        <v>2866</v>
      </c>
      <c r="H22" s="59" t="s">
        <v>4899</v>
      </c>
      <c r="I22" s="59" t="s">
        <v>2861</v>
      </c>
      <c r="J22" s="59" t="s">
        <v>810</v>
      </c>
      <c r="K22" s="59" t="str">
        <f t="shared" si="1"/>
        <v>E-00505</v>
      </c>
      <c r="L22" s="82" t="s">
        <v>4686</v>
      </c>
      <c r="M22" s="59" t="s">
        <v>2451</v>
      </c>
      <c r="N22" s="153" t="s">
        <v>3599</v>
      </c>
      <c r="O22" s="59" t="s">
        <v>2451</v>
      </c>
      <c r="P22" s="59" t="s">
        <v>120</v>
      </c>
      <c r="Q22" s="59" t="s">
        <v>856</v>
      </c>
      <c r="R22" s="59" t="s">
        <v>2914</v>
      </c>
      <c r="S22" s="70" t="s">
        <v>2915</v>
      </c>
      <c r="T22" s="70" t="s">
        <v>149</v>
      </c>
      <c r="U22" s="70"/>
      <c r="V22" s="70" t="s">
        <v>1170</v>
      </c>
      <c r="W22" s="70" t="s">
        <v>19</v>
      </c>
      <c r="X22" s="70" t="s">
        <v>1171</v>
      </c>
      <c r="Y22" s="70" t="s">
        <v>1159</v>
      </c>
      <c r="Z22" s="59" t="s">
        <v>2922</v>
      </c>
      <c r="AA22" s="70" t="s">
        <v>4499</v>
      </c>
      <c r="AB22" s="70" t="s">
        <v>149</v>
      </c>
    </row>
    <row r="23" spans="1:28" ht="14.4" customHeight="1" x14ac:dyDescent="0.3">
      <c r="A23" s="59" t="str">
        <f t="shared" si="0"/>
        <v>PSH01-PHR-MIO-02</v>
      </c>
      <c r="B23" s="59" t="s">
        <v>1216</v>
      </c>
      <c r="C23" s="59" t="s">
        <v>1985</v>
      </c>
      <c r="D23" s="59" t="s">
        <v>1217</v>
      </c>
      <c r="E23" s="59" t="s">
        <v>143</v>
      </c>
      <c r="F23" s="59" t="s">
        <v>1168</v>
      </c>
      <c r="G23" s="59" t="s">
        <v>2866</v>
      </c>
      <c r="H23" s="59" t="s">
        <v>4899</v>
      </c>
      <c r="I23" s="59" t="s">
        <v>2861</v>
      </c>
      <c r="J23" s="59" t="s">
        <v>811</v>
      </c>
      <c r="K23" s="59" t="str">
        <f t="shared" si="1"/>
        <v>E-00862</v>
      </c>
      <c r="L23" s="82" t="s">
        <v>4686</v>
      </c>
      <c r="M23" s="59" t="s">
        <v>2452</v>
      </c>
      <c r="N23" s="153" t="s">
        <v>3600</v>
      </c>
      <c r="O23" s="59" t="s">
        <v>2452</v>
      </c>
      <c r="P23" s="59" t="s">
        <v>122</v>
      </c>
      <c r="Q23" s="59" t="s">
        <v>857</v>
      </c>
      <c r="R23" s="59" t="s">
        <v>2916</v>
      </c>
      <c r="S23" s="70" t="s">
        <v>123</v>
      </c>
      <c r="T23" s="70" t="s">
        <v>149</v>
      </c>
      <c r="U23" s="70"/>
      <c r="V23" s="70" t="s">
        <v>1170</v>
      </c>
      <c r="W23" s="70" t="s">
        <v>19</v>
      </c>
      <c r="X23" s="70" t="s">
        <v>1171</v>
      </c>
      <c r="Y23" s="70" t="s">
        <v>1159</v>
      </c>
      <c r="Z23" s="59" t="s">
        <v>2922</v>
      </c>
      <c r="AA23" s="70" t="s">
        <v>4499</v>
      </c>
      <c r="AB23" s="70" t="s">
        <v>149</v>
      </c>
    </row>
    <row r="24" spans="1:28" ht="14.4" customHeight="1" x14ac:dyDescent="0.3">
      <c r="A24" s="59" t="str">
        <f t="shared" si="0"/>
        <v>PSH01-PHR-MIO-03</v>
      </c>
      <c r="B24" s="59" t="s">
        <v>1216</v>
      </c>
      <c r="C24" s="59" t="s">
        <v>1985</v>
      </c>
      <c r="D24" s="59" t="s">
        <v>1217</v>
      </c>
      <c r="E24" s="59" t="s">
        <v>143</v>
      </c>
      <c r="F24" s="59" t="s">
        <v>1168</v>
      </c>
      <c r="G24" s="59" t="s">
        <v>2866</v>
      </c>
      <c r="H24" s="59" t="s">
        <v>4899</v>
      </c>
      <c r="I24" s="59" t="s">
        <v>2861</v>
      </c>
      <c r="J24" s="59" t="s">
        <v>812</v>
      </c>
      <c r="K24" s="59" t="str">
        <f t="shared" si="1"/>
        <v>E-00603</v>
      </c>
      <c r="L24" s="82" t="s">
        <v>4686</v>
      </c>
      <c r="M24" s="59" t="s">
        <v>2453</v>
      </c>
      <c r="N24" s="153" t="s">
        <v>3601</v>
      </c>
      <c r="O24" s="59" t="s">
        <v>2453</v>
      </c>
      <c r="P24" s="59" t="s">
        <v>124</v>
      </c>
      <c r="Q24" s="59" t="s">
        <v>858</v>
      </c>
      <c r="R24" s="59" t="s">
        <v>2917</v>
      </c>
      <c r="S24" s="70" t="s">
        <v>2918</v>
      </c>
      <c r="T24" s="70" t="s">
        <v>150</v>
      </c>
      <c r="U24" s="70"/>
      <c r="V24" s="70" t="s">
        <v>1170</v>
      </c>
      <c r="W24" s="70" t="s">
        <v>19</v>
      </c>
      <c r="X24" s="70" t="s">
        <v>1171</v>
      </c>
      <c r="Y24" s="70" t="s">
        <v>1159</v>
      </c>
      <c r="Z24" s="59" t="s">
        <v>2922</v>
      </c>
      <c r="AA24" s="70" t="s">
        <v>4499</v>
      </c>
      <c r="AB24" s="70" t="s">
        <v>149</v>
      </c>
    </row>
    <row r="25" spans="1:28" ht="14.4" customHeight="1" x14ac:dyDescent="0.3">
      <c r="A25" s="59" t="str">
        <f t="shared" si="0"/>
        <v>PSH01-PHR-MIO-04</v>
      </c>
      <c r="B25" s="59" t="s">
        <v>1216</v>
      </c>
      <c r="C25" s="59" t="s">
        <v>1985</v>
      </c>
      <c r="D25" s="59" t="s">
        <v>1217</v>
      </c>
      <c r="E25" s="59" t="s">
        <v>143</v>
      </c>
      <c r="F25" s="59" t="s">
        <v>1168</v>
      </c>
      <c r="G25" s="59" t="s">
        <v>2866</v>
      </c>
      <c r="H25" s="59" t="s">
        <v>4899</v>
      </c>
      <c r="I25" s="59" t="s">
        <v>2861</v>
      </c>
      <c r="J25" s="82" t="s">
        <v>2994</v>
      </c>
      <c r="K25" s="59" t="str">
        <f t="shared" si="1"/>
        <v>E-01093</v>
      </c>
      <c r="L25" s="82" t="s">
        <v>4686</v>
      </c>
      <c r="M25" s="59" t="s">
        <v>2454</v>
      </c>
      <c r="N25" s="153" t="s">
        <v>3602</v>
      </c>
      <c r="O25" s="59" t="s">
        <v>2454</v>
      </c>
      <c r="P25" s="59" t="s">
        <v>126</v>
      </c>
      <c r="Q25" s="59" t="s">
        <v>859</v>
      </c>
      <c r="R25" s="59" t="s">
        <v>2919</v>
      </c>
      <c r="S25" s="70" t="s">
        <v>4500</v>
      </c>
      <c r="T25" s="70" t="s">
        <v>151</v>
      </c>
      <c r="U25" s="70"/>
      <c r="V25" s="70" t="s">
        <v>1170</v>
      </c>
      <c r="W25" s="70" t="s">
        <v>19</v>
      </c>
      <c r="X25" s="70" t="s">
        <v>1171</v>
      </c>
      <c r="Y25" s="70" t="s">
        <v>1159</v>
      </c>
      <c r="Z25" s="59" t="s">
        <v>2922</v>
      </c>
      <c r="AA25" s="70" t="s">
        <v>4499</v>
      </c>
      <c r="AB25" s="70" t="s">
        <v>149</v>
      </c>
    </row>
    <row r="26" spans="1:28" ht="14.4" customHeight="1" x14ac:dyDescent="0.3">
      <c r="A26" s="59" t="str">
        <f t="shared" si="0"/>
        <v>PSH01-PHR-MIO-05</v>
      </c>
      <c r="B26" s="59" t="s">
        <v>1216</v>
      </c>
      <c r="C26" s="59" t="s">
        <v>1985</v>
      </c>
      <c r="D26" s="59" t="s">
        <v>1217</v>
      </c>
      <c r="E26" s="59" t="s">
        <v>143</v>
      </c>
      <c r="F26" s="59" t="s">
        <v>1168</v>
      </c>
      <c r="G26" s="59" t="s">
        <v>2866</v>
      </c>
      <c r="H26" s="59" t="s">
        <v>4899</v>
      </c>
      <c r="I26" s="59" t="s">
        <v>2861</v>
      </c>
      <c r="J26" s="59" t="s">
        <v>814</v>
      </c>
      <c r="K26" s="59" t="str">
        <f t="shared" si="1"/>
        <v>E-00959</v>
      </c>
      <c r="L26" s="82" t="s">
        <v>4686</v>
      </c>
      <c r="M26" s="59" t="s">
        <v>2456</v>
      </c>
      <c r="N26" s="153" t="s">
        <v>3603</v>
      </c>
      <c r="O26" s="59" t="s">
        <v>2456</v>
      </c>
      <c r="P26" s="59" t="s">
        <v>129</v>
      </c>
      <c r="Q26" s="59" t="s">
        <v>861</v>
      </c>
      <c r="R26" s="59" t="s">
        <v>2920</v>
      </c>
      <c r="S26" s="70" t="s">
        <v>4501</v>
      </c>
      <c r="T26" s="70" t="s">
        <v>153</v>
      </c>
      <c r="U26" s="70"/>
      <c r="V26" s="70" t="s">
        <v>1170</v>
      </c>
      <c r="W26" s="70" t="s">
        <v>19</v>
      </c>
      <c r="X26" s="70" t="s">
        <v>1171</v>
      </c>
      <c r="Y26" s="70" t="s">
        <v>1159</v>
      </c>
      <c r="Z26" s="59" t="s">
        <v>2922</v>
      </c>
      <c r="AA26" s="70" t="s">
        <v>4499</v>
      </c>
      <c r="AB26" s="70" t="s">
        <v>149</v>
      </c>
    </row>
    <row r="27" spans="1:28" ht="14.4" customHeight="1" x14ac:dyDescent="0.3">
      <c r="A27" s="59" t="str">
        <f t="shared" si="0"/>
        <v>PSH01-PHR-MIO-00</v>
      </c>
      <c r="B27" s="59" t="s">
        <v>1216</v>
      </c>
      <c r="C27" s="59" t="s">
        <v>1985</v>
      </c>
      <c r="D27" s="59" t="s">
        <v>1217</v>
      </c>
      <c r="E27" s="59" t="s">
        <v>143</v>
      </c>
      <c r="F27" s="59" t="s">
        <v>1168</v>
      </c>
      <c r="G27" s="59" t="s">
        <v>2866</v>
      </c>
      <c r="H27" s="59"/>
      <c r="I27" s="59" t="s">
        <v>2861</v>
      </c>
      <c r="J27" s="82" t="str">
        <f>CONCATENATE(999,RIGHT(B27,2),RIGHT(G27,2),RIGHT(V27,2),RIGHT(R27,2))</f>
        <v>99904280200</v>
      </c>
      <c r="K27" s="82" t="str">
        <f t="shared" si="1"/>
        <v>99904280200</v>
      </c>
      <c r="L27" s="82" t="s">
        <v>4686</v>
      </c>
      <c r="M27" s="59" t="s">
        <v>2995</v>
      </c>
      <c r="N27" s="153" t="s">
        <v>3604</v>
      </c>
      <c r="O27" s="59" t="s">
        <v>2995</v>
      </c>
      <c r="P27" s="59" t="s">
        <v>4456</v>
      </c>
      <c r="Q27" s="59" t="s">
        <v>774</v>
      </c>
      <c r="R27" s="59" t="s">
        <v>2921</v>
      </c>
      <c r="S27" s="70" t="s">
        <v>4468</v>
      </c>
      <c r="T27" s="70" t="s">
        <v>2870</v>
      </c>
      <c r="U27" s="70"/>
      <c r="V27" s="70" t="s">
        <v>1170</v>
      </c>
      <c r="W27" s="70" t="s">
        <v>19</v>
      </c>
      <c r="X27" s="70" t="s">
        <v>1171</v>
      </c>
      <c r="Y27" s="70" t="s">
        <v>1159</v>
      </c>
      <c r="Z27" s="59" t="s">
        <v>2922</v>
      </c>
      <c r="AA27" s="70" t="s">
        <v>4499</v>
      </c>
      <c r="AB27" s="70" t="s">
        <v>149</v>
      </c>
    </row>
    <row r="28" spans="1:28" ht="14.4" customHeight="1" x14ac:dyDescent="0.3">
      <c r="A28" s="59" t="str">
        <f t="shared" si="0"/>
        <v>PSH01-PHR-ASM-01</v>
      </c>
      <c r="B28" s="59" t="s">
        <v>1216</v>
      </c>
      <c r="C28" s="59" t="s">
        <v>1985</v>
      </c>
      <c r="D28" s="59" t="s">
        <v>1217</v>
      </c>
      <c r="E28" s="59" t="s">
        <v>143</v>
      </c>
      <c r="F28" s="59" t="s">
        <v>1168</v>
      </c>
      <c r="G28" s="59" t="s">
        <v>2866</v>
      </c>
      <c r="H28" s="59" t="s">
        <v>4899</v>
      </c>
      <c r="I28" s="59" t="s">
        <v>2861</v>
      </c>
      <c r="J28" s="59" t="s">
        <v>1192</v>
      </c>
      <c r="K28" s="59" t="str">
        <f t="shared" si="1"/>
        <v>P-00841</v>
      </c>
      <c r="L28" s="82" t="s">
        <v>4686</v>
      </c>
      <c r="M28" s="59" t="s">
        <v>2693</v>
      </c>
      <c r="N28" s="153" t="s">
        <v>4432</v>
      </c>
      <c r="O28" s="59" t="s">
        <v>2693</v>
      </c>
      <c r="P28" s="59" t="str">
        <f>_xlfn.CONCAT(W28,"-",I28)</f>
        <v>ASM-Peshawar-1</v>
      </c>
      <c r="Q28" s="59" t="s">
        <v>774</v>
      </c>
      <c r="R28" s="59" t="s">
        <v>2922</v>
      </c>
      <c r="S28" s="70" t="s">
        <v>4499</v>
      </c>
      <c r="T28" s="70" t="s">
        <v>149</v>
      </c>
      <c r="U28" s="70"/>
      <c r="V28" s="70" t="s">
        <v>1219</v>
      </c>
      <c r="W28" s="70" t="s">
        <v>1028</v>
      </c>
      <c r="X28" s="70" t="s">
        <v>1171</v>
      </c>
      <c r="Y28" s="70" t="s">
        <v>1159</v>
      </c>
      <c r="Z28" s="59" t="s">
        <v>1743</v>
      </c>
      <c r="AA28" s="70" t="s">
        <v>2907</v>
      </c>
      <c r="AB28" s="70" t="s">
        <v>67</v>
      </c>
    </row>
    <row r="29" spans="1:28" ht="14.4" customHeight="1" x14ac:dyDescent="0.3">
      <c r="A29" s="59" t="str">
        <f t="shared" si="0"/>
        <v>ISB01-PHR-MIO-01</v>
      </c>
      <c r="B29" s="59" t="s">
        <v>1216</v>
      </c>
      <c r="C29" s="59" t="s">
        <v>1985</v>
      </c>
      <c r="D29" s="59" t="s">
        <v>1217</v>
      </c>
      <c r="E29" s="59" t="s">
        <v>143</v>
      </c>
      <c r="F29" s="59" t="s">
        <v>1168</v>
      </c>
      <c r="G29" s="59" t="s">
        <v>2867</v>
      </c>
      <c r="H29" s="59" t="s">
        <v>144</v>
      </c>
      <c r="I29" s="59" t="s">
        <v>2862</v>
      </c>
      <c r="J29" s="59" t="s">
        <v>806</v>
      </c>
      <c r="K29" s="59" t="str">
        <f t="shared" si="1"/>
        <v>E-01078</v>
      </c>
      <c r="L29" s="82" t="s">
        <v>4686</v>
      </c>
      <c r="M29" s="59" t="s">
        <v>2457</v>
      </c>
      <c r="N29" s="153" t="s">
        <v>3605</v>
      </c>
      <c r="O29" s="59" t="s">
        <v>2457</v>
      </c>
      <c r="P29" s="59" t="s">
        <v>110</v>
      </c>
      <c r="Q29" s="59" t="s">
        <v>851</v>
      </c>
      <c r="R29" s="59" t="s">
        <v>2908</v>
      </c>
      <c r="S29" s="70" t="s">
        <v>2909</v>
      </c>
      <c r="T29" s="70" t="s">
        <v>144</v>
      </c>
      <c r="U29" s="70"/>
      <c r="V29" s="70" t="s">
        <v>1170</v>
      </c>
      <c r="W29" s="70" t="s">
        <v>19</v>
      </c>
      <c r="X29" s="70" t="s">
        <v>1171</v>
      </c>
      <c r="Y29" s="70" t="s">
        <v>1159</v>
      </c>
      <c r="Z29" s="59" t="s">
        <v>2913</v>
      </c>
      <c r="AA29" s="70" t="s">
        <v>2058</v>
      </c>
      <c r="AB29" s="70" t="s">
        <v>144</v>
      </c>
    </row>
    <row r="30" spans="1:28" ht="14.4" customHeight="1" x14ac:dyDescent="0.3">
      <c r="A30" s="59" t="str">
        <f t="shared" si="0"/>
        <v>ISB01-PHR-MIO-02</v>
      </c>
      <c r="B30" s="59" t="s">
        <v>1216</v>
      </c>
      <c r="C30" s="59" t="s">
        <v>1985</v>
      </c>
      <c r="D30" s="59" t="s">
        <v>1217</v>
      </c>
      <c r="E30" s="59" t="s">
        <v>143</v>
      </c>
      <c r="F30" s="59" t="s">
        <v>1168</v>
      </c>
      <c r="G30" s="59" t="s">
        <v>2867</v>
      </c>
      <c r="H30" s="59" t="s">
        <v>144</v>
      </c>
      <c r="I30" s="59" t="s">
        <v>2862</v>
      </c>
      <c r="J30" s="59" t="s">
        <v>4485</v>
      </c>
      <c r="K30" s="59" t="str">
        <f t="shared" si="1"/>
        <v>E-01267</v>
      </c>
      <c r="L30" s="82" t="s">
        <v>4686</v>
      </c>
      <c r="M30" s="59" t="s">
        <v>2458</v>
      </c>
      <c r="N30" s="153" t="s">
        <v>3606</v>
      </c>
      <c r="O30" s="59" t="s">
        <v>2458</v>
      </c>
      <c r="P30" s="59" t="s">
        <v>112</v>
      </c>
      <c r="Q30" s="59" t="s">
        <v>852</v>
      </c>
      <c r="R30" s="59" t="s">
        <v>2910</v>
      </c>
      <c r="S30" s="70" t="s">
        <v>4484</v>
      </c>
      <c r="T30" s="70" t="s">
        <v>145</v>
      </c>
      <c r="U30" s="70"/>
      <c r="V30" s="70" t="s">
        <v>1170</v>
      </c>
      <c r="W30" s="70" t="s">
        <v>19</v>
      </c>
      <c r="X30" s="70" t="s">
        <v>1171</v>
      </c>
      <c r="Y30" s="70" t="s">
        <v>1159</v>
      </c>
      <c r="Z30" s="59" t="s">
        <v>2913</v>
      </c>
      <c r="AA30" s="70" t="s">
        <v>2058</v>
      </c>
      <c r="AB30" s="70" t="s">
        <v>144</v>
      </c>
    </row>
    <row r="31" spans="1:28" ht="14.4" customHeight="1" x14ac:dyDescent="0.3">
      <c r="A31" s="59" t="str">
        <f t="shared" si="0"/>
        <v>ISB01-PHR-MIO-03</v>
      </c>
      <c r="B31" s="59" t="s">
        <v>1216</v>
      </c>
      <c r="C31" s="59" t="s">
        <v>1985</v>
      </c>
      <c r="D31" s="59" t="s">
        <v>1217</v>
      </c>
      <c r="E31" s="59" t="s">
        <v>143</v>
      </c>
      <c r="F31" s="59" t="s">
        <v>1168</v>
      </c>
      <c r="G31" s="59" t="s">
        <v>2867</v>
      </c>
      <c r="H31" s="59" t="s">
        <v>144</v>
      </c>
      <c r="I31" s="59" t="s">
        <v>2862</v>
      </c>
      <c r="J31" s="59" t="s">
        <v>808</v>
      </c>
      <c r="K31" s="59" t="str">
        <f t="shared" si="1"/>
        <v>E-00847</v>
      </c>
      <c r="L31" s="82" t="s">
        <v>4686</v>
      </c>
      <c r="M31" s="59" t="s">
        <v>2460</v>
      </c>
      <c r="N31" s="153" t="s">
        <v>3607</v>
      </c>
      <c r="O31" s="59" t="s">
        <v>2460</v>
      </c>
      <c r="P31" s="59" t="s">
        <v>115</v>
      </c>
      <c r="Q31" s="59" t="s">
        <v>854</v>
      </c>
      <c r="R31" s="59" t="s">
        <v>2911</v>
      </c>
      <c r="S31" s="70" t="s">
        <v>116</v>
      </c>
      <c r="T31" s="70" t="s">
        <v>147</v>
      </c>
      <c r="U31" s="70"/>
      <c r="V31" s="70" t="s">
        <v>1170</v>
      </c>
      <c r="W31" s="70" t="s">
        <v>19</v>
      </c>
      <c r="X31" s="70" t="s">
        <v>1171</v>
      </c>
      <c r="Y31" s="70" t="s">
        <v>1159</v>
      </c>
      <c r="Z31" s="59" t="s">
        <v>2913</v>
      </c>
      <c r="AA31" s="70" t="s">
        <v>2058</v>
      </c>
      <c r="AB31" s="70" t="s">
        <v>144</v>
      </c>
    </row>
    <row r="32" spans="1:28" ht="14.4" customHeight="1" x14ac:dyDescent="0.3">
      <c r="A32" s="59" t="str">
        <f t="shared" si="0"/>
        <v>ISB01-PHR-MIO-00</v>
      </c>
      <c r="B32" s="59" t="s">
        <v>1216</v>
      </c>
      <c r="C32" s="59" t="s">
        <v>1985</v>
      </c>
      <c r="D32" s="59" t="s">
        <v>1217</v>
      </c>
      <c r="E32" s="59" t="s">
        <v>143</v>
      </c>
      <c r="F32" s="59" t="s">
        <v>1168</v>
      </c>
      <c r="G32" s="59" t="s">
        <v>2867</v>
      </c>
      <c r="H32" s="59"/>
      <c r="I32" s="59" t="s">
        <v>2862</v>
      </c>
      <c r="J32" s="82" t="str">
        <f>CONCATENATE(999,RIGHT(B32,2),RIGHT(G32,2),RIGHT(V32,2),RIGHT(R32,2))</f>
        <v>99904250200</v>
      </c>
      <c r="K32" s="82" t="str">
        <f t="shared" si="1"/>
        <v>99904250200</v>
      </c>
      <c r="L32" s="82" t="s">
        <v>4686</v>
      </c>
      <c r="M32" s="59" t="s">
        <v>2990</v>
      </c>
      <c r="N32" s="153" t="s">
        <v>3608</v>
      </c>
      <c r="O32" s="59" t="s">
        <v>2990</v>
      </c>
      <c r="P32" s="59" t="s">
        <v>4457</v>
      </c>
      <c r="Q32" s="59" t="s">
        <v>774</v>
      </c>
      <c r="R32" s="59" t="s">
        <v>2912</v>
      </c>
      <c r="S32" s="70" t="s">
        <v>4470</v>
      </c>
      <c r="T32" s="70" t="s">
        <v>2870</v>
      </c>
      <c r="U32" s="70"/>
      <c r="V32" s="70" t="s">
        <v>1170</v>
      </c>
      <c r="W32" s="70" t="s">
        <v>19</v>
      </c>
      <c r="X32" s="70" t="s">
        <v>1171</v>
      </c>
      <c r="Y32" s="70" t="s">
        <v>1159</v>
      </c>
      <c r="Z32" s="59" t="s">
        <v>2913</v>
      </c>
      <c r="AA32" s="70" t="s">
        <v>2058</v>
      </c>
      <c r="AB32" s="70" t="s">
        <v>144</v>
      </c>
    </row>
    <row r="33" spans="1:28" ht="14.4" customHeight="1" x14ac:dyDescent="0.3">
      <c r="A33" s="59" t="str">
        <f t="shared" si="0"/>
        <v>ISB01-PHR-ASM-01</v>
      </c>
      <c r="B33" s="59" t="s">
        <v>1216</v>
      </c>
      <c r="C33" s="59" t="s">
        <v>1985</v>
      </c>
      <c r="D33" s="59" t="s">
        <v>1217</v>
      </c>
      <c r="E33" s="59" t="s">
        <v>143</v>
      </c>
      <c r="F33" s="59" t="s">
        <v>1168</v>
      </c>
      <c r="G33" s="59" t="s">
        <v>2867</v>
      </c>
      <c r="H33" s="59" t="s">
        <v>144</v>
      </c>
      <c r="I33" s="59" t="s">
        <v>2862</v>
      </c>
      <c r="J33" s="82" t="str">
        <f>CONCATENATE(999,RIGHT(B33,2),RIGHT(G33,2),RIGHT(V33,2),RIGHT(R33,2))</f>
        <v>99904250701</v>
      </c>
      <c r="K33" s="59" t="str">
        <f t="shared" si="1"/>
        <v>99904250701</v>
      </c>
      <c r="L33" s="82" t="s">
        <v>4686</v>
      </c>
      <c r="M33" s="59" t="s">
        <v>2696</v>
      </c>
      <c r="N33" s="153" t="s">
        <v>4433</v>
      </c>
      <c r="O33" s="59" t="s">
        <v>2696</v>
      </c>
      <c r="P33" s="59" t="str">
        <f>_xlfn.CONCAT(W33,"-",I33)</f>
        <v>ASM-Islamabad-1</v>
      </c>
      <c r="Q33" s="59" t="s">
        <v>774</v>
      </c>
      <c r="R33" s="59" t="s">
        <v>2913</v>
      </c>
      <c r="S33" s="70" t="s">
        <v>2058</v>
      </c>
      <c r="T33" s="70" t="s">
        <v>144</v>
      </c>
      <c r="U33" s="70"/>
      <c r="V33" s="70" t="s">
        <v>1219</v>
      </c>
      <c r="W33" s="70" t="s">
        <v>1028</v>
      </c>
      <c r="X33" s="70" t="s">
        <v>1171</v>
      </c>
      <c r="Y33" s="70" t="s">
        <v>1159</v>
      </c>
      <c r="Z33" s="59" t="s">
        <v>1743</v>
      </c>
      <c r="AA33" s="70" t="s">
        <v>2907</v>
      </c>
      <c r="AB33" s="70" t="s">
        <v>67</v>
      </c>
    </row>
    <row r="34" spans="1:28" ht="14.4" customHeight="1" x14ac:dyDescent="0.3">
      <c r="A34" s="59" t="str">
        <f t="shared" si="0"/>
        <v>SGD01-PHR-MIO-03</v>
      </c>
      <c r="B34" s="59" t="s">
        <v>1216</v>
      </c>
      <c r="C34" s="59" t="s">
        <v>1985</v>
      </c>
      <c r="D34" s="59" t="s">
        <v>1217</v>
      </c>
      <c r="E34" s="59" t="s">
        <v>143</v>
      </c>
      <c r="F34" s="59" t="s">
        <v>1168</v>
      </c>
      <c r="G34" s="121" t="s">
        <v>1808</v>
      </c>
      <c r="H34" s="121" t="s">
        <v>4900</v>
      </c>
      <c r="I34" s="59" t="s">
        <v>68</v>
      </c>
      <c r="J34" s="82" t="s">
        <v>783</v>
      </c>
      <c r="K34" s="59" t="str">
        <f t="shared" si="1"/>
        <v>P-01479</v>
      </c>
      <c r="L34" s="82" t="s">
        <v>4686</v>
      </c>
      <c r="M34" s="59" t="s">
        <v>2468</v>
      </c>
      <c r="N34" s="153" t="s">
        <v>3609</v>
      </c>
      <c r="O34" s="59" t="s">
        <v>2468</v>
      </c>
      <c r="P34" s="59" t="s">
        <v>45</v>
      </c>
      <c r="Q34" s="59" t="s">
        <v>831</v>
      </c>
      <c r="R34" s="59" t="s">
        <v>2925</v>
      </c>
      <c r="S34" s="70" t="s">
        <v>2926</v>
      </c>
      <c r="T34" s="70" t="s">
        <v>68</v>
      </c>
      <c r="U34" s="70"/>
      <c r="V34" s="70" t="s">
        <v>1170</v>
      </c>
      <c r="W34" s="70" t="s">
        <v>19</v>
      </c>
      <c r="X34" s="120" t="s">
        <v>1171</v>
      </c>
      <c r="Y34" t="s">
        <v>1159</v>
      </c>
      <c r="Z34" s="59" t="s">
        <v>2933</v>
      </c>
      <c r="AA34" s="70" t="s">
        <v>2957</v>
      </c>
      <c r="AB34" s="70" t="s">
        <v>1094</v>
      </c>
    </row>
    <row r="35" spans="1:28" ht="14.4" customHeight="1" x14ac:dyDescent="0.3">
      <c r="A35" s="59" t="str">
        <f t="shared" si="0"/>
        <v>SGD01-PHR-MIO-01</v>
      </c>
      <c r="B35" s="59" t="s">
        <v>1216</v>
      </c>
      <c r="C35" s="59" t="s">
        <v>1985</v>
      </c>
      <c r="D35" s="59" t="s">
        <v>1217</v>
      </c>
      <c r="E35" s="59" t="s">
        <v>143</v>
      </c>
      <c r="F35" s="59" t="s">
        <v>1168</v>
      </c>
      <c r="G35" s="121" t="s">
        <v>1808</v>
      </c>
      <c r="H35" s="121" t="s">
        <v>4900</v>
      </c>
      <c r="I35" s="59" t="s">
        <v>68</v>
      </c>
      <c r="J35" s="82" t="s">
        <v>785</v>
      </c>
      <c r="K35" s="59" t="str">
        <f t="shared" si="1"/>
        <v>E-01079</v>
      </c>
      <c r="L35" s="82" t="s">
        <v>4686</v>
      </c>
      <c r="M35" s="59" t="s">
        <v>2470</v>
      </c>
      <c r="N35" s="153" t="s">
        <v>3610</v>
      </c>
      <c r="O35" s="59" t="s">
        <v>2470</v>
      </c>
      <c r="P35" s="59" t="s">
        <v>49</v>
      </c>
      <c r="Q35" s="59" t="s">
        <v>833</v>
      </c>
      <c r="R35" s="59" t="s">
        <v>2927</v>
      </c>
      <c r="S35" s="70" t="s">
        <v>4503</v>
      </c>
      <c r="T35" s="70" t="s">
        <v>70</v>
      </c>
      <c r="U35" s="70"/>
      <c r="V35" s="70" t="s">
        <v>1170</v>
      </c>
      <c r="W35" s="70" t="s">
        <v>19</v>
      </c>
      <c r="X35" s="120" t="s">
        <v>1171</v>
      </c>
      <c r="Y35" t="s">
        <v>1159</v>
      </c>
      <c r="Z35" s="59" t="s">
        <v>2933</v>
      </c>
      <c r="AA35" s="70" t="s">
        <v>2957</v>
      </c>
      <c r="AB35" s="70" t="s">
        <v>1094</v>
      </c>
    </row>
    <row r="36" spans="1:28" ht="14.4" customHeight="1" x14ac:dyDescent="0.3">
      <c r="A36" s="59" t="str">
        <f t="shared" si="0"/>
        <v>SGD01-PHR-MIO-02</v>
      </c>
      <c r="B36" s="59" t="s">
        <v>1216</v>
      </c>
      <c r="C36" s="59" t="s">
        <v>1985</v>
      </c>
      <c r="D36" s="59" t="s">
        <v>1217</v>
      </c>
      <c r="E36" s="59" t="s">
        <v>143</v>
      </c>
      <c r="F36" s="59" t="s">
        <v>1168</v>
      </c>
      <c r="G36" s="121" t="s">
        <v>1808</v>
      </c>
      <c r="H36" s="121" t="s">
        <v>4900</v>
      </c>
      <c r="I36" s="59" t="s">
        <v>68</v>
      </c>
      <c r="J36" s="82" t="s">
        <v>786</v>
      </c>
      <c r="K36" s="59" t="str">
        <f t="shared" si="1"/>
        <v>E-00663</v>
      </c>
      <c r="L36" s="82" t="s">
        <v>4686</v>
      </c>
      <c r="M36" s="59" t="s">
        <v>2471</v>
      </c>
      <c r="N36" s="153" t="s">
        <v>3611</v>
      </c>
      <c r="O36" s="59" t="s">
        <v>2471</v>
      </c>
      <c r="P36" s="59" t="s">
        <v>51</v>
      </c>
      <c r="Q36" s="59" t="s">
        <v>834</v>
      </c>
      <c r="R36" s="59" t="s">
        <v>2928</v>
      </c>
      <c r="S36" s="70" t="s">
        <v>2929</v>
      </c>
      <c r="T36" s="70" t="s">
        <v>71</v>
      </c>
      <c r="U36" s="70"/>
      <c r="V36" s="70" t="s">
        <v>1170</v>
      </c>
      <c r="W36" s="70" t="s">
        <v>19</v>
      </c>
      <c r="X36" s="120" t="s">
        <v>1171</v>
      </c>
      <c r="Y36" t="s">
        <v>1159</v>
      </c>
      <c r="Z36" s="59" t="s">
        <v>2933</v>
      </c>
      <c r="AA36" s="70" t="s">
        <v>2957</v>
      </c>
      <c r="AB36" s="70" t="s">
        <v>1094</v>
      </c>
    </row>
    <row r="37" spans="1:28" ht="14.4" customHeight="1" x14ac:dyDescent="0.3">
      <c r="A37" s="59" t="str">
        <f t="shared" si="0"/>
        <v>SGD01-PHR-MIO-04</v>
      </c>
      <c r="B37" s="59" t="s">
        <v>1216</v>
      </c>
      <c r="C37" s="59" t="s">
        <v>1985</v>
      </c>
      <c r="D37" s="59" t="s">
        <v>1217</v>
      </c>
      <c r="E37" s="59" t="s">
        <v>143</v>
      </c>
      <c r="F37" s="59" t="s">
        <v>1168</v>
      </c>
      <c r="G37" s="121" t="s">
        <v>1808</v>
      </c>
      <c r="H37" s="121" t="s">
        <v>4900</v>
      </c>
      <c r="I37" s="59" t="s">
        <v>68</v>
      </c>
      <c r="J37" s="82" t="s">
        <v>813</v>
      </c>
      <c r="K37" s="59" t="str">
        <f t="shared" si="1"/>
        <v>E-00597</v>
      </c>
      <c r="L37" s="82" t="s">
        <v>4686</v>
      </c>
      <c r="M37" s="59" t="s">
        <v>2455</v>
      </c>
      <c r="N37" s="153" t="s">
        <v>3612</v>
      </c>
      <c r="O37" s="59" t="s">
        <v>2455</v>
      </c>
      <c r="P37" s="59" t="s">
        <v>127</v>
      </c>
      <c r="Q37" s="59" t="s">
        <v>860</v>
      </c>
      <c r="R37" s="59" t="s">
        <v>2930</v>
      </c>
      <c r="S37" s="70" t="s">
        <v>2931</v>
      </c>
      <c r="T37" s="70" t="s">
        <v>152</v>
      </c>
      <c r="U37" s="70"/>
      <c r="V37" s="70" t="s">
        <v>1170</v>
      </c>
      <c r="W37" s="70" t="s">
        <v>19</v>
      </c>
      <c r="X37" s="120" t="s">
        <v>1171</v>
      </c>
      <c r="Y37" t="s">
        <v>1159</v>
      </c>
      <c r="Z37" s="59" t="s">
        <v>2933</v>
      </c>
      <c r="AA37" s="70" t="s">
        <v>2957</v>
      </c>
      <c r="AB37" s="70" t="s">
        <v>1094</v>
      </c>
    </row>
    <row r="38" spans="1:28" ht="14.4" customHeight="1" x14ac:dyDescent="0.3">
      <c r="A38" s="59" t="str">
        <f t="shared" si="0"/>
        <v>SGD01-PHR-MIO-00</v>
      </c>
      <c r="B38" s="59" t="s">
        <v>1216</v>
      </c>
      <c r="C38" s="59" t="s">
        <v>1985</v>
      </c>
      <c r="D38" s="59" t="s">
        <v>1217</v>
      </c>
      <c r="E38" s="59" t="s">
        <v>143</v>
      </c>
      <c r="F38" s="59" t="s">
        <v>1168</v>
      </c>
      <c r="G38" s="121" t="s">
        <v>1808</v>
      </c>
      <c r="H38" s="121"/>
      <c r="I38" s="59" t="s">
        <v>68</v>
      </c>
      <c r="J38" s="82" t="str">
        <f>CONCATENATE(999,RIGHT(B38,2),RIGHT(G38,2),RIGHT(V38,2),RIGHT(R38,2))</f>
        <v>99904180200</v>
      </c>
      <c r="K38" s="82" t="str">
        <f t="shared" si="1"/>
        <v>99904180200</v>
      </c>
      <c r="L38" s="82" t="s">
        <v>4686</v>
      </c>
      <c r="M38" s="59" t="s">
        <v>2997</v>
      </c>
      <c r="N38" s="153" t="s">
        <v>3613</v>
      </c>
      <c r="O38" s="59" t="s">
        <v>2997</v>
      </c>
      <c r="P38" s="59" t="s">
        <v>4458</v>
      </c>
      <c r="Q38" s="59" t="s">
        <v>774</v>
      </c>
      <c r="R38" s="59" t="s">
        <v>2932</v>
      </c>
      <c r="S38" s="70" t="s">
        <v>4469</v>
      </c>
      <c r="T38" s="70" t="s">
        <v>2870</v>
      </c>
      <c r="U38" s="70"/>
      <c r="V38" s="70" t="s">
        <v>1170</v>
      </c>
      <c r="W38" s="70" t="s">
        <v>19</v>
      </c>
      <c r="X38" s="120" t="s">
        <v>1171</v>
      </c>
      <c r="Y38" t="s">
        <v>1159</v>
      </c>
      <c r="Z38" s="59" t="s">
        <v>2933</v>
      </c>
      <c r="AA38" s="70" t="s">
        <v>2957</v>
      </c>
      <c r="AB38" s="70" t="s">
        <v>1094</v>
      </c>
    </row>
    <row r="39" spans="1:28" ht="14.4" customHeight="1" x14ac:dyDescent="0.3">
      <c r="A39" s="59" t="str">
        <f t="shared" si="0"/>
        <v>SGD01-PHR-ASM-01</v>
      </c>
      <c r="B39" s="59" t="s">
        <v>1216</v>
      </c>
      <c r="C39" s="59" t="s">
        <v>1985</v>
      </c>
      <c r="D39" s="59" t="s">
        <v>1217</v>
      </c>
      <c r="E39" s="59" t="s">
        <v>143</v>
      </c>
      <c r="F39" s="59" t="s">
        <v>1168</v>
      </c>
      <c r="G39" s="121" t="s">
        <v>1808</v>
      </c>
      <c r="H39" s="121" t="s">
        <v>4900</v>
      </c>
      <c r="I39" s="59" t="s">
        <v>68</v>
      </c>
      <c r="J39" s="82" t="str">
        <f>CONCATENATE(999,RIGHT(B39,2),RIGHT(G39,2),RIGHT(V39,2),RIGHT(R39,2))</f>
        <v>99904180701</v>
      </c>
      <c r="K39" s="59" t="str">
        <f t="shared" si="1"/>
        <v>99904180701</v>
      </c>
      <c r="L39" s="82" t="s">
        <v>4686</v>
      </c>
      <c r="M39" s="59" t="s">
        <v>2945</v>
      </c>
      <c r="N39" s="153" t="s">
        <v>4434</v>
      </c>
      <c r="O39" s="59" t="s">
        <v>2945</v>
      </c>
      <c r="P39" s="59" t="str">
        <f>_xlfn.CONCAT(W39,"-",I39)</f>
        <v>ASM-Sargodha-1</v>
      </c>
      <c r="Q39" s="59" t="s">
        <v>774</v>
      </c>
      <c r="R39" s="59" t="s">
        <v>2933</v>
      </c>
      <c r="S39" s="70" t="s">
        <v>2957</v>
      </c>
      <c r="T39" s="70" t="s">
        <v>1094</v>
      </c>
      <c r="U39" s="70"/>
      <c r="V39" s="70" t="s">
        <v>1219</v>
      </c>
      <c r="W39" s="70" t="s">
        <v>1028</v>
      </c>
      <c r="X39" s="120" t="s">
        <v>1171</v>
      </c>
      <c r="Y39" s="70" t="s">
        <v>1159</v>
      </c>
      <c r="Z39" s="59" t="s">
        <v>1743</v>
      </c>
      <c r="AA39" s="70" t="s">
        <v>2907</v>
      </c>
      <c r="AB39" s="70" t="s">
        <v>67</v>
      </c>
    </row>
    <row r="40" spans="1:28" ht="14.4" customHeight="1" x14ac:dyDescent="0.3">
      <c r="A40" s="59" t="str">
        <f t="shared" si="0"/>
        <v>RWP01-PHR-MIO-03</v>
      </c>
      <c r="B40" s="59" t="s">
        <v>1216</v>
      </c>
      <c r="C40" s="59" t="s">
        <v>1985</v>
      </c>
      <c r="D40" s="59" t="s">
        <v>1217</v>
      </c>
      <c r="E40" s="59" t="s">
        <v>143</v>
      </c>
      <c r="F40" s="59" t="s">
        <v>1168</v>
      </c>
      <c r="G40" s="121" t="s">
        <v>2934</v>
      </c>
      <c r="H40" s="59" t="s">
        <v>144</v>
      </c>
      <c r="I40" s="59" t="s">
        <v>2935</v>
      </c>
      <c r="J40" s="82" t="s">
        <v>807</v>
      </c>
      <c r="K40" s="59" t="str">
        <f t="shared" si="1"/>
        <v>E-00574</v>
      </c>
      <c r="L40" s="82" t="s">
        <v>4686</v>
      </c>
      <c r="M40" s="59" t="s">
        <v>2459</v>
      </c>
      <c r="N40" s="153" t="s">
        <v>3614</v>
      </c>
      <c r="O40" s="59" t="s">
        <v>2459</v>
      </c>
      <c r="P40" s="59" t="s">
        <v>113</v>
      </c>
      <c r="Q40" s="59" t="s">
        <v>853</v>
      </c>
      <c r="R40" s="59" t="s">
        <v>2936</v>
      </c>
      <c r="S40" s="70" t="s">
        <v>4502</v>
      </c>
      <c r="T40" s="70" t="s">
        <v>146</v>
      </c>
      <c r="U40" s="70"/>
      <c r="V40" s="70" t="s">
        <v>1170</v>
      </c>
      <c r="W40" s="70" t="s">
        <v>19</v>
      </c>
      <c r="X40" s="70" t="s">
        <v>1171</v>
      </c>
      <c r="Y40" s="70" t="s">
        <v>1159</v>
      </c>
      <c r="Z40" s="59" t="s">
        <v>2941</v>
      </c>
      <c r="AA40" s="12" t="s">
        <v>2958</v>
      </c>
      <c r="AB40" s="70" t="s">
        <v>145</v>
      </c>
    </row>
    <row r="41" spans="1:28" ht="14.4" customHeight="1" x14ac:dyDescent="0.3">
      <c r="A41" s="59" t="str">
        <f t="shared" si="0"/>
        <v>RWP01-PHR-MIO-01</v>
      </c>
      <c r="B41" s="59" t="s">
        <v>1216</v>
      </c>
      <c r="C41" s="59" t="s">
        <v>1985</v>
      </c>
      <c r="D41" s="59" t="s">
        <v>1217</v>
      </c>
      <c r="E41" s="59" t="s">
        <v>143</v>
      </c>
      <c r="F41" s="59" t="s">
        <v>1168</v>
      </c>
      <c r="G41" s="121" t="s">
        <v>2934</v>
      </c>
      <c r="H41" s="59" t="s">
        <v>144</v>
      </c>
      <c r="I41" s="59" t="s">
        <v>2935</v>
      </c>
      <c r="J41" s="82" t="s">
        <v>805</v>
      </c>
      <c r="K41" s="59" t="str">
        <f t="shared" si="1"/>
        <v>E-00658</v>
      </c>
      <c r="L41" s="82" t="s">
        <v>4686</v>
      </c>
      <c r="M41" s="59" t="s">
        <v>2483</v>
      </c>
      <c r="N41" s="153" t="s">
        <v>3615</v>
      </c>
      <c r="O41" s="59" t="s">
        <v>2483</v>
      </c>
      <c r="P41" s="59" t="s">
        <v>108</v>
      </c>
      <c r="Q41" s="59" t="s">
        <v>850</v>
      </c>
      <c r="R41" s="59" t="s">
        <v>2937</v>
      </c>
      <c r="S41" s="70" t="s">
        <v>2938</v>
      </c>
      <c r="T41" s="70" t="s">
        <v>142</v>
      </c>
      <c r="U41" s="70"/>
      <c r="V41" s="70" t="s">
        <v>1170</v>
      </c>
      <c r="W41" s="70" t="s">
        <v>19</v>
      </c>
      <c r="X41" s="70" t="s">
        <v>1171</v>
      </c>
      <c r="Y41" s="70" t="s">
        <v>1159</v>
      </c>
      <c r="Z41" s="59" t="s">
        <v>2941</v>
      </c>
      <c r="AA41" s="12" t="s">
        <v>2958</v>
      </c>
      <c r="AB41" s="70" t="s">
        <v>145</v>
      </c>
    </row>
    <row r="42" spans="1:28" ht="14.4" customHeight="1" x14ac:dyDescent="0.3">
      <c r="A42" s="59" t="str">
        <f t="shared" si="0"/>
        <v>RWP01-PHR-MIO-02</v>
      </c>
      <c r="B42" s="59" t="s">
        <v>1216</v>
      </c>
      <c r="C42" s="59" t="s">
        <v>1985</v>
      </c>
      <c r="D42" s="59" t="s">
        <v>1217</v>
      </c>
      <c r="E42" s="59" t="s">
        <v>143</v>
      </c>
      <c r="F42" s="59" t="s">
        <v>1168</v>
      </c>
      <c r="G42" s="121" t="s">
        <v>2934</v>
      </c>
      <c r="H42" s="59" t="s">
        <v>144</v>
      </c>
      <c r="I42" s="59" t="s">
        <v>2935</v>
      </c>
      <c r="J42" s="82" t="s">
        <v>2948</v>
      </c>
      <c r="K42" s="59" t="str">
        <f t="shared" si="1"/>
        <v>E-01109</v>
      </c>
      <c r="L42" s="82" t="s">
        <v>4686</v>
      </c>
      <c r="M42" s="59" t="s">
        <v>2461</v>
      </c>
      <c r="N42" s="153" t="s">
        <v>3616</v>
      </c>
      <c r="O42" s="59" t="s">
        <v>2461</v>
      </c>
      <c r="P42" s="59" t="s">
        <v>117</v>
      </c>
      <c r="Q42" s="59" t="s">
        <v>855</v>
      </c>
      <c r="R42" s="59" t="s">
        <v>2939</v>
      </c>
      <c r="S42" s="70" t="s">
        <v>2947</v>
      </c>
      <c r="T42" s="70" t="s">
        <v>148</v>
      </c>
      <c r="U42" s="70"/>
      <c r="V42" s="70" t="s">
        <v>1170</v>
      </c>
      <c r="W42" s="70" t="s">
        <v>19</v>
      </c>
      <c r="X42" s="70" t="s">
        <v>1171</v>
      </c>
      <c r="Y42" s="70" t="s">
        <v>1159</v>
      </c>
      <c r="Z42" s="59" t="s">
        <v>2941</v>
      </c>
      <c r="AA42" s="12" t="s">
        <v>2958</v>
      </c>
      <c r="AB42" s="70" t="s">
        <v>145</v>
      </c>
    </row>
    <row r="43" spans="1:28" ht="14.4" customHeight="1" x14ac:dyDescent="0.3">
      <c r="A43" s="59" t="str">
        <f t="shared" si="0"/>
        <v>RWP01-PHR-MIO-00</v>
      </c>
      <c r="B43" s="59" t="s">
        <v>1216</v>
      </c>
      <c r="C43" s="59" t="s">
        <v>1985</v>
      </c>
      <c r="D43" s="59" t="s">
        <v>1217</v>
      </c>
      <c r="E43" s="59" t="s">
        <v>143</v>
      </c>
      <c r="F43" s="59" t="s">
        <v>1168</v>
      </c>
      <c r="G43" s="121" t="s">
        <v>2934</v>
      </c>
      <c r="H43" s="121"/>
      <c r="I43" s="59" t="s">
        <v>2935</v>
      </c>
      <c r="J43" s="82" t="str">
        <f>CONCATENATE(999,RIGHT(B43,2),RIGHT(G43,2),RIGHT(V43,2),RIGHT(R43,2))</f>
        <v>99904240200</v>
      </c>
      <c r="K43" s="82" t="str">
        <f t="shared" si="1"/>
        <v>99904240200</v>
      </c>
      <c r="L43" s="82" t="s">
        <v>4686</v>
      </c>
      <c r="M43" s="59" t="s">
        <v>2996</v>
      </c>
      <c r="N43" s="153" t="s">
        <v>3617</v>
      </c>
      <c r="O43" s="59" t="s">
        <v>2996</v>
      </c>
      <c r="P43" s="59" t="s">
        <v>4459</v>
      </c>
      <c r="Q43" s="59" t="s">
        <v>774</v>
      </c>
      <c r="R43" s="59" t="s">
        <v>2940</v>
      </c>
      <c r="S43" s="70" t="s">
        <v>4471</v>
      </c>
      <c r="T43" s="70" t="s">
        <v>2870</v>
      </c>
      <c r="U43" s="70"/>
      <c r="V43" s="70" t="s">
        <v>1170</v>
      </c>
      <c r="W43" s="70" t="s">
        <v>19</v>
      </c>
      <c r="X43" s="70" t="s">
        <v>1171</v>
      </c>
      <c r="Y43" s="70" t="s">
        <v>1159</v>
      </c>
      <c r="Z43" s="59" t="s">
        <v>2941</v>
      </c>
      <c r="AA43" s="12" t="s">
        <v>2958</v>
      </c>
      <c r="AB43" s="70" t="s">
        <v>145</v>
      </c>
    </row>
    <row r="44" spans="1:28" ht="14.4" customHeight="1" x14ac:dyDescent="0.3">
      <c r="A44" s="59" t="str">
        <f t="shared" si="0"/>
        <v>RWP01-PHR-ASM-01</v>
      </c>
      <c r="B44" s="59" t="s">
        <v>1216</v>
      </c>
      <c r="C44" s="59" t="s">
        <v>1985</v>
      </c>
      <c r="D44" s="59" t="s">
        <v>1217</v>
      </c>
      <c r="E44" s="59" t="s">
        <v>143</v>
      </c>
      <c r="F44" s="59" t="s">
        <v>1168</v>
      </c>
      <c r="G44" s="121" t="s">
        <v>2934</v>
      </c>
      <c r="H44" s="59" t="s">
        <v>144</v>
      </c>
      <c r="I44" s="59" t="s">
        <v>2935</v>
      </c>
      <c r="J44" s="82" t="str">
        <f>CONCATENATE(999,RIGHT(B44,2),RIGHT(G44,2),RIGHT(V44,2),RIGHT(R44,2))</f>
        <v>99904240701</v>
      </c>
      <c r="K44" s="59" t="str">
        <f t="shared" si="1"/>
        <v>99904240701</v>
      </c>
      <c r="L44" s="82" t="s">
        <v>4686</v>
      </c>
      <c r="M44" s="59" t="s">
        <v>2946</v>
      </c>
      <c r="N44" s="153" t="s">
        <v>4435</v>
      </c>
      <c r="O44" s="59" t="s">
        <v>2946</v>
      </c>
      <c r="P44" s="59" t="str">
        <f>_xlfn.CONCAT(W44,"-",I44)</f>
        <v>ASM-Rawalpindi-1</v>
      </c>
      <c r="Q44" s="59" t="s">
        <v>774</v>
      </c>
      <c r="R44" s="59" t="s">
        <v>2941</v>
      </c>
      <c r="S44" s="12" t="s">
        <v>2958</v>
      </c>
      <c r="T44" s="70" t="s">
        <v>145</v>
      </c>
      <c r="U44" s="70"/>
      <c r="V44" s="70" t="s">
        <v>1219</v>
      </c>
      <c r="W44" s="70" t="s">
        <v>1028</v>
      </c>
      <c r="X44" s="70" t="s">
        <v>1171</v>
      </c>
      <c r="Y44" s="70" t="s">
        <v>1159</v>
      </c>
      <c r="Z44" s="59" t="s">
        <v>1743</v>
      </c>
      <c r="AA44" s="70" t="s">
        <v>2907</v>
      </c>
      <c r="AB44" s="70" t="s">
        <v>67</v>
      </c>
    </row>
    <row r="45" spans="1:28" ht="14.4" customHeight="1" x14ac:dyDescent="0.3">
      <c r="A45" s="59" t="str">
        <f t="shared" si="0"/>
        <v>MUX01-PHR-MIO-01</v>
      </c>
      <c r="B45" s="59" t="s">
        <v>1216</v>
      </c>
      <c r="C45" s="59" t="s">
        <v>1985</v>
      </c>
      <c r="D45" s="59" t="s">
        <v>1195</v>
      </c>
      <c r="E45" s="59" t="s">
        <v>1668</v>
      </c>
      <c r="F45" s="59" t="s">
        <v>1802</v>
      </c>
      <c r="G45" s="59" t="s">
        <v>1806</v>
      </c>
      <c r="H45" s="121" t="s">
        <v>4900</v>
      </c>
      <c r="I45" s="59" t="s">
        <v>2863</v>
      </c>
      <c r="J45" s="59" t="s">
        <v>793</v>
      </c>
      <c r="K45" s="59" t="str">
        <f t="shared" si="1"/>
        <v>P-01603</v>
      </c>
      <c r="L45" s="82" t="s">
        <v>4686</v>
      </c>
      <c r="M45" s="59" t="s">
        <v>2462</v>
      </c>
      <c r="N45" s="153" t="s">
        <v>3618</v>
      </c>
      <c r="O45" s="59" t="s">
        <v>2462</v>
      </c>
      <c r="P45" s="59" t="s">
        <v>80</v>
      </c>
      <c r="Q45" s="59" t="s">
        <v>836</v>
      </c>
      <c r="R45" s="59" t="s">
        <v>2886</v>
      </c>
      <c r="S45" s="70" t="s">
        <v>4497</v>
      </c>
      <c r="T45" s="70" t="s">
        <v>133</v>
      </c>
      <c r="U45" s="70"/>
      <c r="V45" s="70" t="s">
        <v>1170</v>
      </c>
      <c r="W45" s="70" t="s">
        <v>19</v>
      </c>
      <c r="X45" s="70" t="s">
        <v>1171</v>
      </c>
      <c r="Y45" s="70" t="s">
        <v>1159</v>
      </c>
      <c r="Z45" s="59" t="s">
        <v>2892</v>
      </c>
      <c r="AA45" s="70" t="s">
        <v>4496</v>
      </c>
      <c r="AB45" s="70" t="s">
        <v>131</v>
      </c>
    </row>
    <row r="46" spans="1:28" ht="14.4" customHeight="1" x14ac:dyDescent="0.3">
      <c r="A46" s="59" t="str">
        <f t="shared" si="0"/>
        <v>MUX01-PHR-MIO-02</v>
      </c>
      <c r="B46" s="59" t="s">
        <v>1216</v>
      </c>
      <c r="C46" s="59" t="s">
        <v>1985</v>
      </c>
      <c r="D46" s="59" t="s">
        <v>1195</v>
      </c>
      <c r="E46" s="59" t="s">
        <v>1668</v>
      </c>
      <c r="F46" s="59" t="s">
        <v>1802</v>
      </c>
      <c r="G46" s="59" t="s">
        <v>1806</v>
      </c>
      <c r="H46" s="121" t="s">
        <v>4900</v>
      </c>
      <c r="I46" s="59" t="s">
        <v>2863</v>
      </c>
      <c r="J46" s="59" t="s">
        <v>815</v>
      </c>
      <c r="K46" s="59" t="str">
        <f t="shared" si="1"/>
        <v>E-01084</v>
      </c>
      <c r="L46" s="82" t="s">
        <v>4686</v>
      </c>
      <c r="M46" s="59" t="s">
        <v>2463</v>
      </c>
      <c r="N46" s="153" t="s">
        <v>3619</v>
      </c>
      <c r="O46" s="59" t="s">
        <v>2463</v>
      </c>
      <c r="P46" s="59" t="s">
        <v>84</v>
      </c>
      <c r="Q46" s="59" t="s">
        <v>838</v>
      </c>
      <c r="R46" s="59" t="s">
        <v>2887</v>
      </c>
      <c r="S46" s="70" t="s">
        <v>85</v>
      </c>
      <c r="T46" s="70" t="s">
        <v>131</v>
      </c>
      <c r="U46" s="70"/>
      <c r="V46" s="70" t="s">
        <v>1170</v>
      </c>
      <c r="W46" s="70" t="s">
        <v>19</v>
      </c>
      <c r="X46" s="70" t="s">
        <v>1171</v>
      </c>
      <c r="Y46" s="70" t="s">
        <v>1159</v>
      </c>
      <c r="Z46" s="59" t="s">
        <v>2892</v>
      </c>
      <c r="AA46" s="70" t="s">
        <v>4496</v>
      </c>
      <c r="AB46" s="70" t="s">
        <v>131</v>
      </c>
    </row>
    <row r="47" spans="1:28" ht="14.4" customHeight="1" x14ac:dyDescent="0.3">
      <c r="A47" s="59" t="str">
        <f t="shared" si="0"/>
        <v>MUX01-PHR-MIO-03</v>
      </c>
      <c r="B47" s="59" t="s">
        <v>1216</v>
      </c>
      <c r="C47" s="59" t="s">
        <v>1985</v>
      </c>
      <c r="D47" s="59" t="s">
        <v>1195</v>
      </c>
      <c r="E47" s="59" t="s">
        <v>1668</v>
      </c>
      <c r="F47" s="59" t="s">
        <v>1802</v>
      </c>
      <c r="G47" s="59" t="s">
        <v>1806</v>
      </c>
      <c r="H47" s="121" t="s">
        <v>4900</v>
      </c>
      <c r="I47" s="59" t="s">
        <v>2863</v>
      </c>
      <c r="J47" s="59" t="s">
        <v>792</v>
      </c>
      <c r="K47" s="59" t="str">
        <f t="shared" si="1"/>
        <v>E-00586</v>
      </c>
      <c r="L47" s="82" t="s">
        <v>4686</v>
      </c>
      <c r="M47" s="59" t="s">
        <v>2464</v>
      </c>
      <c r="N47" s="153" t="s">
        <v>3620</v>
      </c>
      <c r="O47" s="59" t="s">
        <v>2464</v>
      </c>
      <c r="P47" s="59" t="s">
        <v>78</v>
      </c>
      <c r="Q47" s="59" t="s">
        <v>835</v>
      </c>
      <c r="R47" s="59" t="s">
        <v>2888</v>
      </c>
      <c r="S47" s="70" t="s">
        <v>130</v>
      </c>
      <c r="T47" s="70" t="s">
        <v>132</v>
      </c>
      <c r="U47" s="70"/>
      <c r="V47" s="70" t="s">
        <v>1170</v>
      </c>
      <c r="W47" s="70" t="s">
        <v>19</v>
      </c>
      <c r="X47" s="70" t="s">
        <v>1171</v>
      </c>
      <c r="Y47" s="70" t="s">
        <v>1159</v>
      </c>
      <c r="Z47" s="59" t="s">
        <v>2892</v>
      </c>
      <c r="AA47" s="70" t="s">
        <v>4496</v>
      </c>
      <c r="AB47" s="70" t="s">
        <v>131</v>
      </c>
    </row>
    <row r="48" spans="1:28" ht="14.4" customHeight="1" x14ac:dyDescent="0.3">
      <c r="A48" s="59" t="str">
        <f t="shared" si="0"/>
        <v>MUX01-PHR-MIO-04</v>
      </c>
      <c r="B48" s="59" t="s">
        <v>1216</v>
      </c>
      <c r="C48" s="59" t="s">
        <v>1985</v>
      </c>
      <c r="D48" s="59" t="s">
        <v>1195</v>
      </c>
      <c r="E48" s="59" t="s">
        <v>1668</v>
      </c>
      <c r="F48" s="59" t="s">
        <v>1802</v>
      </c>
      <c r="G48" s="59" t="s">
        <v>1806</v>
      </c>
      <c r="H48" s="121" t="s">
        <v>4900</v>
      </c>
      <c r="I48" s="59" t="s">
        <v>2863</v>
      </c>
      <c r="J48" s="59" t="s">
        <v>790</v>
      </c>
      <c r="K48" s="59" t="str">
        <f t="shared" si="1"/>
        <v>E-00654</v>
      </c>
      <c r="L48" s="82" t="s">
        <v>4686</v>
      </c>
      <c r="M48" s="59" t="s">
        <v>2465</v>
      </c>
      <c r="N48" s="153" t="s">
        <v>3621</v>
      </c>
      <c r="O48" s="59" t="s">
        <v>2465</v>
      </c>
      <c r="P48" s="59" t="s">
        <v>82</v>
      </c>
      <c r="Q48" s="59" t="s">
        <v>837</v>
      </c>
      <c r="R48" s="59" t="s">
        <v>2890</v>
      </c>
      <c r="S48" s="70" t="s">
        <v>4498</v>
      </c>
      <c r="T48" s="70" t="s">
        <v>260</v>
      </c>
      <c r="U48" s="70"/>
      <c r="V48" s="70" t="s">
        <v>1170</v>
      </c>
      <c r="W48" s="70" t="s">
        <v>19</v>
      </c>
      <c r="X48" s="70" t="s">
        <v>1171</v>
      </c>
      <c r="Y48" s="70" t="s">
        <v>1159</v>
      </c>
      <c r="Z48" s="59" t="s">
        <v>2892</v>
      </c>
      <c r="AA48" s="70" t="s">
        <v>4496</v>
      </c>
      <c r="AB48" s="70" t="s">
        <v>131</v>
      </c>
    </row>
    <row r="49" spans="1:28" ht="14.4" customHeight="1" x14ac:dyDescent="0.3">
      <c r="A49" s="59" t="str">
        <f t="shared" si="0"/>
        <v>MUX01-PHR-MIO-00</v>
      </c>
      <c r="B49" s="59" t="s">
        <v>1216</v>
      </c>
      <c r="C49" s="59" t="s">
        <v>1985</v>
      </c>
      <c r="D49" s="59" t="s">
        <v>1195</v>
      </c>
      <c r="E49" s="59" t="s">
        <v>1668</v>
      </c>
      <c r="F49" s="59" t="s">
        <v>1802</v>
      </c>
      <c r="G49" s="59" t="s">
        <v>1806</v>
      </c>
      <c r="H49" s="59"/>
      <c r="I49" s="59" t="s">
        <v>2863</v>
      </c>
      <c r="J49" s="82" t="str">
        <f>CONCATENATE(999,RIGHT(B49,2),RIGHT(G49,2),RIGHT(V49,2),RIGHT(R49,2))</f>
        <v>99904090200</v>
      </c>
      <c r="K49" s="82" t="str">
        <f t="shared" si="1"/>
        <v>99904090200</v>
      </c>
      <c r="L49" s="82" t="s">
        <v>4686</v>
      </c>
      <c r="M49" s="59" t="s">
        <v>2993</v>
      </c>
      <c r="N49" s="153" t="s">
        <v>3622</v>
      </c>
      <c r="O49" s="59" t="s">
        <v>2993</v>
      </c>
      <c r="P49" s="59" t="s">
        <v>4460</v>
      </c>
      <c r="Q49" s="59" t="s">
        <v>774</v>
      </c>
      <c r="R49" s="59" t="s">
        <v>2891</v>
      </c>
      <c r="S49" s="70" t="s">
        <v>4472</v>
      </c>
      <c r="T49" s="70" t="s">
        <v>2870</v>
      </c>
      <c r="U49" s="70"/>
      <c r="V49" s="70" t="s">
        <v>1170</v>
      </c>
      <c r="W49" s="70" t="s">
        <v>19</v>
      </c>
      <c r="X49" s="70" t="s">
        <v>1171</v>
      </c>
      <c r="Y49" s="70" t="s">
        <v>1159</v>
      </c>
      <c r="Z49" s="59" t="s">
        <v>2892</v>
      </c>
      <c r="AA49" s="70" t="s">
        <v>4496</v>
      </c>
      <c r="AB49" s="70" t="s">
        <v>131</v>
      </c>
    </row>
    <row r="50" spans="1:28" ht="14.4" customHeight="1" x14ac:dyDescent="0.3">
      <c r="A50" s="59" t="str">
        <f t="shared" si="0"/>
        <v>MUX01-PHR-ASM-01</v>
      </c>
      <c r="B50" s="59" t="s">
        <v>1216</v>
      </c>
      <c r="C50" s="59" t="s">
        <v>1985</v>
      </c>
      <c r="D50" s="59" t="s">
        <v>1195</v>
      </c>
      <c r="E50" s="59" t="s">
        <v>1668</v>
      </c>
      <c r="F50" s="59" t="s">
        <v>1802</v>
      </c>
      <c r="G50" s="59" t="s">
        <v>1806</v>
      </c>
      <c r="H50" s="121" t="s">
        <v>4900</v>
      </c>
      <c r="I50" s="59" t="s">
        <v>2863</v>
      </c>
      <c r="J50" s="59" t="s">
        <v>1193</v>
      </c>
      <c r="K50" s="59" t="str">
        <f t="shared" si="1"/>
        <v>E-00507</v>
      </c>
      <c r="L50" s="82" t="s">
        <v>4686</v>
      </c>
      <c r="M50" s="59" t="s">
        <v>2699</v>
      </c>
      <c r="N50" s="153" t="s">
        <v>4436</v>
      </c>
      <c r="O50" s="59" t="s">
        <v>2699</v>
      </c>
      <c r="P50" s="59" t="str">
        <f>_xlfn.CONCAT(W50,"-",I50)</f>
        <v>ASM-Multan-1</v>
      </c>
      <c r="Q50" s="59" t="s">
        <v>774</v>
      </c>
      <c r="R50" s="59" t="s">
        <v>2892</v>
      </c>
      <c r="S50" s="70" t="s">
        <v>4496</v>
      </c>
      <c r="T50" s="70" t="s">
        <v>131</v>
      </c>
      <c r="U50" s="70"/>
      <c r="V50" s="70" t="s">
        <v>1219</v>
      </c>
      <c r="W50" s="70" t="s">
        <v>1028</v>
      </c>
      <c r="X50" s="70" t="s">
        <v>1171</v>
      </c>
      <c r="Y50" s="70" t="s">
        <v>1159</v>
      </c>
      <c r="Z50" s="59" t="s">
        <v>1210</v>
      </c>
      <c r="AA50" s="70" t="s">
        <v>2899</v>
      </c>
      <c r="AB50" s="70" t="s">
        <v>65</v>
      </c>
    </row>
    <row r="51" spans="1:28" ht="14.4" customHeight="1" x14ac:dyDescent="0.3">
      <c r="A51" s="59" t="str">
        <f t="shared" si="0"/>
        <v>FSD01-PHR-MIO-01</v>
      </c>
      <c r="B51" s="59" t="s">
        <v>1216</v>
      </c>
      <c r="C51" s="59" t="s">
        <v>1985</v>
      </c>
      <c r="D51" s="59" t="s">
        <v>1217</v>
      </c>
      <c r="E51" s="59" t="s">
        <v>143</v>
      </c>
      <c r="F51" s="59" t="s">
        <v>1168</v>
      </c>
      <c r="G51" s="59" t="s">
        <v>2075</v>
      </c>
      <c r="H51" s="121" t="s">
        <v>4900</v>
      </c>
      <c r="I51" s="59" t="s">
        <v>2864</v>
      </c>
      <c r="J51" s="59" t="s">
        <v>782</v>
      </c>
      <c r="K51" s="59" t="str">
        <f t="shared" si="1"/>
        <v>P-01668</v>
      </c>
      <c r="L51" s="82" t="s">
        <v>4686</v>
      </c>
      <c r="M51" s="59" t="s">
        <v>2466</v>
      </c>
      <c r="N51" s="153" t="s">
        <v>3623</v>
      </c>
      <c r="O51" s="59">
        <v>12345</v>
      </c>
      <c r="P51" s="59" t="s">
        <v>42</v>
      </c>
      <c r="Q51" s="59" t="s">
        <v>829</v>
      </c>
      <c r="R51" s="59" t="s">
        <v>2893</v>
      </c>
      <c r="S51" s="70" t="s">
        <v>4477</v>
      </c>
      <c r="T51" s="70" t="s">
        <v>67</v>
      </c>
      <c r="U51" s="70"/>
      <c r="V51" s="70" t="s">
        <v>1170</v>
      </c>
      <c r="W51" s="70" t="s">
        <v>19</v>
      </c>
      <c r="X51" s="70" t="s">
        <v>1171</v>
      </c>
      <c r="Y51" s="70" t="s">
        <v>1159</v>
      </c>
      <c r="Z51" s="59" t="s">
        <v>2924</v>
      </c>
      <c r="AA51" s="70" t="s">
        <v>4453</v>
      </c>
      <c r="AB51" s="70" t="s">
        <v>67</v>
      </c>
    </row>
    <row r="52" spans="1:28" ht="14.4" customHeight="1" x14ac:dyDescent="0.3">
      <c r="A52" s="59" t="str">
        <f t="shared" si="0"/>
        <v>FSD01-PHR-MIO-02</v>
      </c>
      <c r="B52" s="59" t="s">
        <v>1216</v>
      </c>
      <c r="C52" s="59" t="s">
        <v>1985</v>
      </c>
      <c r="D52" s="59" t="s">
        <v>1217</v>
      </c>
      <c r="E52" s="59" t="s">
        <v>143</v>
      </c>
      <c r="F52" s="59" t="s">
        <v>1168</v>
      </c>
      <c r="G52" s="59" t="s">
        <v>2075</v>
      </c>
      <c r="H52" s="121" t="s">
        <v>4900</v>
      </c>
      <c r="I52" s="59" t="s">
        <v>2864</v>
      </c>
      <c r="J52" s="59" t="s">
        <v>2985</v>
      </c>
      <c r="K52" s="59" t="str">
        <f t="shared" si="1"/>
        <v>E-01091</v>
      </c>
      <c r="L52" s="82" t="s">
        <v>4686</v>
      </c>
      <c r="M52" s="59" t="s">
        <v>2467</v>
      </c>
      <c r="N52" s="153" t="s">
        <v>3624</v>
      </c>
      <c r="O52" s="59" t="s">
        <v>2467</v>
      </c>
      <c r="P52" s="59" t="s">
        <v>44</v>
      </c>
      <c r="Q52" s="59" t="s">
        <v>830</v>
      </c>
      <c r="R52" s="59" t="s">
        <v>2894</v>
      </c>
      <c r="S52" s="70" t="s">
        <v>1669</v>
      </c>
      <c r="T52" s="70" t="s">
        <v>67</v>
      </c>
      <c r="U52" s="70"/>
      <c r="V52" s="70" t="s">
        <v>1170</v>
      </c>
      <c r="W52" s="70" t="s">
        <v>19</v>
      </c>
      <c r="X52" s="70" t="s">
        <v>1171</v>
      </c>
      <c r="Y52" s="70" t="s">
        <v>1159</v>
      </c>
      <c r="Z52" s="59" t="s">
        <v>2924</v>
      </c>
      <c r="AA52" s="70" t="s">
        <v>4453</v>
      </c>
      <c r="AB52" s="70" t="s">
        <v>67</v>
      </c>
    </row>
    <row r="53" spans="1:28" ht="14.4" customHeight="1" x14ac:dyDescent="0.3">
      <c r="A53" s="59" t="str">
        <f t="shared" si="0"/>
        <v>FSD01-PHR-MIO-03</v>
      </c>
      <c r="B53" s="59" t="s">
        <v>1216</v>
      </c>
      <c r="C53" s="59" t="s">
        <v>1985</v>
      </c>
      <c r="D53" s="59" t="s">
        <v>1217</v>
      </c>
      <c r="E53" s="59" t="s">
        <v>143</v>
      </c>
      <c r="F53" s="59" t="s">
        <v>1168</v>
      </c>
      <c r="G53" s="59" t="s">
        <v>2075</v>
      </c>
      <c r="H53" s="121" t="s">
        <v>4900</v>
      </c>
      <c r="I53" s="59" t="s">
        <v>2864</v>
      </c>
      <c r="J53" s="59" t="s">
        <v>2987</v>
      </c>
      <c r="K53" s="59" t="str">
        <f t="shared" si="1"/>
        <v>E-01110</v>
      </c>
      <c r="L53" s="82" t="s">
        <v>4686</v>
      </c>
      <c r="M53" s="59" t="s">
        <v>2469</v>
      </c>
      <c r="N53" s="153" t="s">
        <v>3625</v>
      </c>
      <c r="O53" s="59" t="s">
        <v>2469</v>
      </c>
      <c r="P53" s="59" t="s">
        <v>47</v>
      </c>
      <c r="Q53" s="59" t="s">
        <v>832</v>
      </c>
      <c r="R53" s="59" t="s">
        <v>2896</v>
      </c>
      <c r="S53" s="70" t="s">
        <v>2986</v>
      </c>
      <c r="T53" s="70" t="s">
        <v>69</v>
      </c>
      <c r="U53" s="70"/>
      <c r="V53" s="70" t="s">
        <v>1170</v>
      </c>
      <c r="W53" s="70" t="s">
        <v>19</v>
      </c>
      <c r="X53" s="70" t="s">
        <v>1171</v>
      </c>
      <c r="Y53" s="70" t="s">
        <v>1159</v>
      </c>
      <c r="Z53" s="59" t="s">
        <v>2924</v>
      </c>
      <c r="AA53" s="70" t="s">
        <v>4453</v>
      </c>
      <c r="AB53" s="70" t="s">
        <v>67</v>
      </c>
    </row>
    <row r="54" spans="1:28" ht="14.4" customHeight="1" x14ac:dyDescent="0.3">
      <c r="A54" s="59" t="str">
        <f t="shared" si="0"/>
        <v>FSD01-PHR-MIO-04</v>
      </c>
      <c r="B54" s="59" t="s">
        <v>1216</v>
      </c>
      <c r="C54" s="59" t="s">
        <v>1985</v>
      </c>
      <c r="D54" s="59" t="s">
        <v>1217</v>
      </c>
      <c r="E54" s="59" t="s">
        <v>143</v>
      </c>
      <c r="F54" s="59" t="s">
        <v>1168</v>
      </c>
      <c r="G54" s="59" t="s">
        <v>2075</v>
      </c>
      <c r="H54" s="121" t="s">
        <v>4900</v>
      </c>
      <c r="I54" s="59" t="s">
        <v>2864</v>
      </c>
      <c r="J54" s="59" t="s">
        <v>799</v>
      </c>
      <c r="K54" s="59" t="str">
        <f t="shared" si="1"/>
        <v>E-00506</v>
      </c>
      <c r="L54" s="82" t="s">
        <v>4686</v>
      </c>
      <c r="M54" s="59" t="s">
        <v>2476</v>
      </c>
      <c r="N54" s="153" t="s">
        <v>3626</v>
      </c>
      <c r="O54" s="59" t="s">
        <v>2476</v>
      </c>
      <c r="P54" s="59" t="s">
        <v>96</v>
      </c>
      <c r="Q54" s="59" t="s">
        <v>844</v>
      </c>
      <c r="R54" s="59" t="s">
        <v>3568</v>
      </c>
      <c r="S54" s="70" t="s">
        <v>2897</v>
      </c>
      <c r="T54" s="70" t="s">
        <v>136</v>
      </c>
      <c r="U54" s="70"/>
      <c r="V54" s="70" t="s">
        <v>1170</v>
      </c>
      <c r="W54" s="70" t="s">
        <v>19</v>
      </c>
      <c r="X54" s="70" t="s">
        <v>1171</v>
      </c>
      <c r="Y54" s="70" t="s">
        <v>1159</v>
      </c>
      <c r="Z54" s="59" t="s">
        <v>2924</v>
      </c>
      <c r="AA54" s="70" t="s">
        <v>4453</v>
      </c>
      <c r="AB54" s="70" t="s">
        <v>67</v>
      </c>
    </row>
    <row r="55" spans="1:28" ht="14.4" customHeight="1" x14ac:dyDescent="0.3">
      <c r="A55" s="59" t="str">
        <f t="shared" si="0"/>
        <v>FSD01-PHR-MIO-05</v>
      </c>
      <c r="B55" s="59" t="s">
        <v>1216</v>
      </c>
      <c r="C55" s="59" t="s">
        <v>1985</v>
      </c>
      <c r="D55" s="59" t="s">
        <v>1217</v>
      </c>
      <c r="E55" s="59" t="s">
        <v>143</v>
      </c>
      <c r="F55" s="59" t="s">
        <v>1168</v>
      </c>
      <c r="G55" s="59" t="s">
        <v>2075</v>
      </c>
      <c r="H55" s="121" t="s">
        <v>4900</v>
      </c>
      <c r="I55" s="59" t="s">
        <v>2864</v>
      </c>
      <c r="J55" s="59" t="s">
        <v>797</v>
      </c>
      <c r="K55" s="59" t="str">
        <f t="shared" si="1"/>
        <v>P-00952</v>
      </c>
      <c r="L55" s="82" t="s">
        <v>4686</v>
      </c>
      <c r="M55" s="59" t="s">
        <v>2477</v>
      </c>
      <c r="N55" s="153" t="s">
        <v>3627</v>
      </c>
      <c r="O55" s="59" t="s">
        <v>2477</v>
      </c>
      <c r="P55" s="59" t="s">
        <v>92</v>
      </c>
      <c r="Q55" s="59" t="s">
        <v>842</v>
      </c>
      <c r="R55" s="59" t="s">
        <v>3569</v>
      </c>
      <c r="S55" s="70" t="s">
        <v>2898</v>
      </c>
      <c r="T55" s="70" t="s">
        <v>135</v>
      </c>
      <c r="U55" s="70"/>
      <c r="V55" s="70" t="s">
        <v>1170</v>
      </c>
      <c r="W55" s="70" t="s">
        <v>19</v>
      </c>
      <c r="X55" s="70" t="s">
        <v>1171</v>
      </c>
      <c r="Y55" s="70" t="s">
        <v>1159</v>
      </c>
      <c r="Z55" s="59" t="s">
        <v>2924</v>
      </c>
      <c r="AA55" s="70" t="s">
        <v>4453</v>
      </c>
      <c r="AB55" s="70" t="s">
        <v>67</v>
      </c>
    </row>
    <row r="56" spans="1:28" ht="14.4" customHeight="1" x14ac:dyDescent="0.3">
      <c r="A56" s="59" t="str">
        <f t="shared" si="0"/>
        <v>FSD01-PHR-MIO-00</v>
      </c>
      <c r="B56" s="59" t="s">
        <v>1216</v>
      </c>
      <c r="C56" s="59" t="s">
        <v>1985</v>
      </c>
      <c r="D56" s="59" t="s">
        <v>1217</v>
      </c>
      <c r="E56" s="59" t="s">
        <v>143</v>
      </c>
      <c r="F56" s="59" t="s">
        <v>1168</v>
      </c>
      <c r="G56" s="59" t="s">
        <v>2075</v>
      </c>
      <c r="H56" s="59"/>
      <c r="I56" s="59" t="s">
        <v>2864</v>
      </c>
      <c r="J56" s="82" t="str">
        <f>CONCATENATE(999,RIGHT(B56,2),RIGHT(G56,2),RIGHT(V56,2),RIGHT(R56,2))</f>
        <v>99904120200</v>
      </c>
      <c r="K56" s="82" t="str">
        <f t="shared" si="1"/>
        <v>99904120200</v>
      </c>
      <c r="L56" s="82" t="s">
        <v>4686</v>
      </c>
      <c r="M56" s="59" t="s">
        <v>2988</v>
      </c>
      <c r="N56" s="153" t="s">
        <v>3628</v>
      </c>
      <c r="O56" s="59" t="s">
        <v>2988</v>
      </c>
      <c r="P56" s="59" t="s">
        <v>4461</v>
      </c>
      <c r="Q56" s="59" t="s">
        <v>774</v>
      </c>
      <c r="R56" s="59" t="s">
        <v>2923</v>
      </c>
      <c r="S56" s="70" t="s">
        <v>4473</v>
      </c>
      <c r="T56" s="70" t="s">
        <v>2870</v>
      </c>
      <c r="U56" s="70"/>
      <c r="V56" s="70" t="s">
        <v>1170</v>
      </c>
      <c r="W56" s="70" t="s">
        <v>19</v>
      </c>
      <c r="X56" s="70" t="s">
        <v>1171</v>
      </c>
      <c r="Y56" s="70" t="s">
        <v>1159</v>
      </c>
      <c r="Z56" s="59" t="s">
        <v>2924</v>
      </c>
      <c r="AA56" s="70" t="s">
        <v>4453</v>
      </c>
      <c r="AB56" s="70" t="s">
        <v>67</v>
      </c>
    </row>
    <row r="57" spans="1:28" ht="14.4" customHeight="1" x14ac:dyDescent="0.3">
      <c r="A57" s="59" t="str">
        <f t="shared" si="0"/>
        <v>FSD01-PHR-ASM-01</v>
      </c>
      <c r="B57" s="59" t="s">
        <v>1216</v>
      </c>
      <c r="C57" s="59" t="s">
        <v>1985</v>
      </c>
      <c r="D57" s="59" t="s">
        <v>1217</v>
      </c>
      <c r="E57" s="59" t="s">
        <v>143</v>
      </c>
      <c r="F57" s="59" t="s">
        <v>1168</v>
      </c>
      <c r="G57" s="59" t="s">
        <v>2075</v>
      </c>
      <c r="H57" s="121" t="s">
        <v>4900</v>
      </c>
      <c r="I57" s="59" t="s">
        <v>2864</v>
      </c>
      <c r="J57" s="82" t="s">
        <v>1206</v>
      </c>
      <c r="K57" s="59" t="str">
        <f t="shared" si="1"/>
        <v>P-01549</v>
      </c>
      <c r="L57" s="82" t="s">
        <v>4686</v>
      </c>
      <c r="M57" s="59" t="s">
        <v>2700</v>
      </c>
      <c r="N57" s="153" t="s">
        <v>4437</v>
      </c>
      <c r="O57" s="59" t="s">
        <v>2700</v>
      </c>
      <c r="P57" s="59" t="str">
        <f>_xlfn.CONCAT(W57,"-",I57)</f>
        <v>ASM-Faisalabad-1</v>
      </c>
      <c r="Q57" s="59" t="s">
        <v>774</v>
      </c>
      <c r="R57" s="59" t="s">
        <v>2924</v>
      </c>
      <c r="S57" s="70" t="s">
        <v>4453</v>
      </c>
      <c r="T57" s="70" t="s">
        <v>67</v>
      </c>
      <c r="U57" s="70"/>
      <c r="V57" s="70" t="s">
        <v>1219</v>
      </c>
      <c r="W57" s="70" t="s">
        <v>1028</v>
      </c>
      <c r="X57" s="70" t="s">
        <v>1171</v>
      </c>
      <c r="Y57" s="70" t="s">
        <v>1159</v>
      </c>
      <c r="Z57" s="59" t="s">
        <v>1743</v>
      </c>
      <c r="AA57" s="70" t="s">
        <v>2907</v>
      </c>
      <c r="AB57" s="70" t="s">
        <v>67</v>
      </c>
    </row>
    <row r="58" spans="1:28" ht="14.4" customHeight="1" x14ac:dyDescent="0.3">
      <c r="A58" s="59" t="str">
        <f t="shared" si="0"/>
        <v>BWP01-PHR-MIO-01</v>
      </c>
      <c r="B58" s="59" t="s">
        <v>1216</v>
      </c>
      <c r="C58" s="59" t="s">
        <v>1985</v>
      </c>
      <c r="D58" s="59" t="s">
        <v>1195</v>
      </c>
      <c r="E58" s="59" t="s">
        <v>1668</v>
      </c>
      <c r="F58" s="59" t="s">
        <v>1802</v>
      </c>
      <c r="G58" s="59" t="s">
        <v>1805</v>
      </c>
      <c r="H58" s="121" t="s">
        <v>4900</v>
      </c>
      <c r="I58" s="59" t="s">
        <v>73</v>
      </c>
      <c r="J58" s="59" t="s">
        <v>791</v>
      </c>
      <c r="K58" s="59" t="str">
        <f t="shared" si="1"/>
        <v>E-00607</v>
      </c>
      <c r="L58" s="82" t="s">
        <v>4686</v>
      </c>
      <c r="M58" s="59" t="s">
        <v>2702</v>
      </c>
      <c r="N58" s="153" t="s">
        <v>3629</v>
      </c>
      <c r="O58" s="59" t="s">
        <v>2702</v>
      </c>
      <c r="P58" s="59" t="s">
        <v>60</v>
      </c>
      <c r="Q58" s="59" t="s">
        <v>3291</v>
      </c>
      <c r="R58" s="59" t="s">
        <v>2878</v>
      </c>
      <c r="S58" s="70" t="s">
        <v>4452</v>
      </c>
      <c r="T58" s="70" t="s">
        <v>76</v>
      </c>
      <c r="U58" s="70"/>
      <c r="V58" s="70" t="s">
        <v>1170</v>
      </c>
      <c r="W58" s="70" t="s">
        <v>19</v>
      </c>
      <c r="X58" s="70" t="s">
        <v>1171</v>
      </c>
      <c r="Y58" s="70" t="s">
        <v>1159</v>
      </c>
      <c r="Z58" s="59" t="s">
        <v>2885</v>
      </c>
      <c r="AA58" s="70" t="s">
        <v>4448</v>
      </c>
      <c r="AB58" s="70" t="s">
        <v>72</v>
      </c>
    </row>
    <row r="59" spans="1:28" ht="14.4" customHeight="1" x14ac:dyDescent="0.3">
      <c r="A59" s="59" t="str">
        <f t="shared" si="0"/>
        <v>BWP01-PHR-MIO-02</v>
      </c>
      <c r="B59" s="59" t="s">
        <v>1216</v>
      </c>
      <c r="C59" s="59" t="s">
        <v>1985</v>
      </c>
      <c r="D59" s="59" t="s">
        <v>1195</v>
      </c>
      <c r="E59" s="59" t="s">
        <v>1668</v>
      </c>
      <c r="F59" s="59" t="s">
        <v>1802</v>
      </c>
      <c r="G59" s="59" t="s">
        <v>1805</v>
      </c>
      <c r="H59" s="121" t="s">
        <v>4900</v>
      </c>
      <c r="I59" s="59" t="s">
        <v>73</v>
      </c>
      <c r="J59" s="59" t="s">
        <v>4451</v>
      </c>
      <c r="K59" s="59" t="str">
        <f t="shared" si="1"/>
        <v>E-01285</v>
      </c>
      <c r="L59" s="82" t="s">
        <v>4686</v>
      </c>
      <c r="M59" s="59" t="s">
        <v>2703</v>
      </c>
      <c r="N59" s="153" t="s">
        <v>3630</v>
      </c>
      <c r="O59" s="59" t="s">
        <v>2703</v>
      </c>
      <c r="P59" s="59" t="s">
        <v>54</v>
      </c>
      <c r="Q59" s="59" t="s">
        <v>3292</v>
      </c>
      <c r="R59" s="59" t="s">
        <v>2880</v>
      </c>
      <c r="S59" s="70" t="s">
        <v>4450</v>
      </c>
      <c r="T59" s="70" t="s">
        <v>73</v>
      </c>
      <c r="U59" s="70"/>
      <c r="V59" s="70" t="s">
        <v>1170</v>
      </c>
      <c r="W59" s="70" t="s">
        <v>19</v>
      </c>
      <c r="X59" s="70" t="s">
        <v>1171</v>
      </c>
      <c r="Y59" s="70" t="s">
        <v>1159</v>
      </c>
      <c r="Z59" s="59" t="s">
        <v>2885</v>
      </c>
      <c r="AA59" s="70" t="s">
        <v>4448</v>
      </c>
      <c r="AB59" s="70" t="s">
        <v>72</v>
      </c>
    </row>
    <row r="60" spans="1:28" ht="14.4" customHeight="1" x14ac:dyDescent="0.3">
      <c r="A60" s="59" t="str">
        <f t="shared" si="0"/>
        <v>BWP01-PHR-MIO-03</v>
      </c>
      <c r="B60" s="59" t="s">
        <v>1216</v>
      </c>
      <c r="C60" s="59" t="s">
        <v>1985</v>
      </c>
      <c r="D60" s="59" t="s">
        <v>1195</v>
      </c>
      <c r="E60" s="59" t="s">
        <v>1668</v>
      </c>
      <c r="F60" s="59" t="s">
        <v>1802</v>
      </c>
      <c r="G60" s="59" t="s">
        <v>1805</v>
      </c>
      <c r="H60" s="121" t="s">
        <v>4900</v>
      </c>
      <c r="I60" s="59" t="s">
        <v>73</v>
      </c>
      <c r="J60" s="59" t="s">
        <v>788</v>
      </c>
      <c r="K60" s="59" t="str">
        <f t="shared" si="1"/>
        <v>E-00843</v>
      </c>
      <c r="L60" s="82" t="s">
        <v>4686</v>
      </c>
      <c r="M60" s="59" t="s">
        <v>2683</v>
      </c>
      <c r="N60" s="153" t="s">
        <v>3631</v>
      </c>
      <c r="O60" s="59" t="s">
        <v>2683</v>
      </c>
      <c r="P60" s="59" t="s">
        <v>56</v>
      </c>
      <c r="Q60" s="59" t="s">
        <v>56</v>
      </c>
      <c r="R60" s="59" t="s">
        <v>2881</v>
      </c>
      <c r="S60" s="70" t="s">
        <v>57</v>
      </c>
      <c r="T60" s="70" t="s">
        <v>74</v>
      </c>
      <c r="U60" s="70"/>
      <c r="V60" s="70" t="s">
        <v>1170</v>
      </c>
      <c r="W60" s="70" t="s">
        <v>19</v>
      </c>
      <c r="X60" s="70" t="s">
        <v>1171</v>
      </c>
      <c r="Y60" s="70" t="s">
        <v>1159</v>
      </c>
      <c r="Z60" s="59" t="s">
        <v>2885</v>
      </c>
      <c r="AA60" s="70" t="s">
        <v>4448</v>
      </c>
      <c r="AB60" s="70" t="s">
        <v>72</v>
      </c>
    </row>
    <row r="61" spans="1:28" ht="14.4" customHeight="1" x14ac:dyDescent="0.3">
      <c r="A61" s="59" t="str">
        <f t="shared" si="0"/>
        <v>BWP01-PHR-MIO-04</v>
      </c>
      <c r="B61" s="59" t="s">
        <v>1216</v>
      </c>
      <c r="C61" s="59" t="s">
        <v>1985</v>
      </c>
      <c r="D61" s="59" t="s">
        <v>1195</v>
      </c>
      <c r="E61" s="59" t="s">
        <v>1668</v>
      </c>
      <c r="F61" s="59" t="s">
        <v>1802</v>
      </c>
      <c r="G61" s="59" t="s">
        <v>1805</v>
      </c>
      <c r="H61" s="121" t="s">
        <v>4900</v>
      </c>
      <c r="I61" s="59" t="s">
        <v>73</v>
      </c>
      <c r="J61" s="59" t="s">
        <v>789</v>
      </c>
      <c r="K61" s="59" t="str">
        <f t="shared" si="1"/>
        <v>E-00674</v>
      </c>
      <c r="L61" s="82" t="s">
        <v>4686</v>
      </c>
      <c r="M61" s="59" t="s">
        <v>2704</v>
      </c>
      <c r="N61" s="153" t="s">
        <v>3632</v>
      </c>
      <c r="O61" s="59" t="s">
        <v>2704</v>
      </c>
      <c r="P61" s="59" t="s">
        <v>58</v>
      </c>
      <c r="Q61" s="59" t="s">
        <v>3293</v>
      </c>
      <c r="R61" s="59" t="s">
        <v>2882</v>
      </c>
      <c r="S61" s="70" t="s">
        <v>2883</v>
      </c>
      <c r="T61" s="70" t="s">
        <v>243</v>
      </c>
      <c r="U61" s="70"/>
      <c r="V61" s="70" t="s">
        <v>1170</v>
      </c>
      <c r="W61" s="70" t="s">
        <v>19</v>
      </c>
      <c r="X61" s="70" t="s">
        <v>1171</v>
      </c>
      <c r="Y61" s="70" t="s">
        <v>1159</v>
      </c>
      <c r="Z61" s="59" t="s">
        <v>2885</v>
      </c>
      <c r="AA61" s="70" t="s">
        <v>4448</v>
      </c>
      <c r="AB61" s="70" t="s">
        <v>72</v>
      </c>
    </row>
    <row r="62" spans="1:28" ht="14.4" customHeight="1" x14ac:dyDescent="0.3">
      <c r="A62" s="59" t="str">
        <f t="shared" si="0"/>
        <v>BWP01-PHR-MIO-00</v>
      </c>
      <c r="B62" s="59" t="s">
        <v>1216</v>
      </c>
      <c r="C62" s="59" t="s">
        <v>1985</v>
      </c>
      <c r="D62" s="59" t="s">
        <v>1195</v>
      </c>
      <c r="E62" s="59" t="s">
        <v>1668</v>
      </c>
      <c r="F62" s="59" t="s">
        <v>1802</v>
      </c>
      <c r="G62" s="59" t="s">
        <v>1805</v>
      </c>
      <c r="H62" s="59"/>
      <c r="I62" s="59" t="s">
        <v>73</v>
      </c>
      <c r="J62" s="82" t="str">
        <f>CONCATENATE(999,RIGHT(B62,2),RIGHT(G62,2),RIGHT(V62,2),RIGHT(R62,2))</f>
        <v>99904080200</v>
      </c>
      <c r="K62" s="82" t="str">
        <f t="shared" si="1"/>
        <v>99904080200</v>
      </c>
      <c r="L62" s="82" t="s">
        <v>4686</v>
      </c>
      <c r="M62" s="59" t="s">
        <v>2984</v>
      </c>
      <c r="N62" s="153" t="s">
        <v>3633</v>
      </c>
      <c r="O62" s="59" t="s">
        <v>2984</v>
      </c>
      <c r="P62" s="59" t="s">
        <v>4462</v>
      </c>
      <c r="Q62" s="59" t="s">
        <v>774</v>
      </c>
      <c r="R62" s="59" t="s">
        <v>2884</v>
      </c>
      <c r="S62" s="70" t="s">
        <v>4474</v>
      </c>
      <c r="T62" s="70" t="s">
        <v>2870</v>
      </c>
      <c r="U62" s="70"/>
      <c r="V62" s="70" t="s">
        <v>1170</v>
      </c>
      <c r="W62" s="70" t="s">
        <v>19</v>
      </c>
      <c r="X62" s="70" t="s">
        <v>1171</v>
      </c>
      <c r="Y62" s="70" t="s">
        <v>1159</v>
      </c>
      <c r="Z62" s="59" t="s">
        <v>2885</v>
      </c>
      <c r="AA62" s="70" t="s">
        <v>4448</v>
      </c>
      <c r="AB62" s="70" t="s">
        <v>72</v>
      </c>
    </row>
    <row r="63" spans="1:28" ht="14.4" customHeight="1" x14ac:dyDescent="0.3">
      <c r="A63" s="59" t="str">
        <f t="shared" si="0"/>
        <v>BWP01-PHR-ASM-01</v>
      </c>
      <c r="B63" s="59" t="s">
        <v>1216</v>
      </c>
      <c r="C63" s="59" t="s">
        <v>1985</v>
      </c>
      <c r="D63" s="59" t="s">
        <v>1195</v>
      </c>
      <c r="E63" s="59" t="s">
        <v>1668</v>
      </c>
      <c r="F63" s="59" t="s">
        <v>1802</v>
      </c>
      <c r="G63" s="59" t="s">
        <v>1805</v>
      </c>
      <c r="H63" s="121" t="s">
        <v>4900</v>
      </c>
      <c r="I63" s="59" t="s">
        <v>73</v>
      </c>
      <c r="J63" s="59" t="s">
        <v>4449</v>
      </c>
      <c r="K63" s="59" t="str">
        <f t="shared" si="1"/>
        <v>E-01209</v>
      </c>
      <c r="L63" s="82" t="s">
        <v>4686</v>
      </c>
      <c r="M63" s="59" t="s">
        <v>2706</v>
      </c>
      <c r="N63" s="153" t="s">
        <v>4438</v>
      </c>
      <c r="O63" s="59" t="s">
        <v>2706</v>
      </c>
      <c r="P63" s="59" t="str">
        <f>_xlfn.CONCAT(W63,"-",I63)</f>
        <v>ASM-Bahawalpur-1</v>
      </c>
      <c r="Q63" s="59" t="s">
        <v>774</v>
      </c>
      <c r="R63" s="59" t="s">
        <v>2885</v>
      </c>
      <c r="S63" s="70" t="s">
        <v>4448</v>
      </c>
      <c r="T63" s="70" t="s">
        <v>72</v>
      </c>
      <c r="U63" s="70"/>
      <c r="V63" s="70" t="s">
        <v>1219</v>
      </c>
      <c r="W63" s="70" t="s">
        <v>1028</v>
      </c>
      <c r="X63" s="70" t="s">
        <v>1171</v>
      </c>
      <c r="Y63" s="70" t="s">
        <v>1159</v>
      </c>
      <c r="Z63" s="59" t="s">
        <v>1210</v>
      </c>
      <c r="AA63" s="70" t="s">
        <v>2899</v>
      </c>
      <c r="AB63" s="70" t="s">
        <v>65</v>
      </c>
    </row>
    <row r="64" spans="1:28" ht="14.4" customHeight="1" x14ac:dyDescent="0.3">
      <c r="A64" s="59" t="str">
        <f t="shared" si="0"/>
        <v>LHR01-PHR-MIO-01</v>
      </c>
      <c r="B64" s="59" t="s">
        <v>1216</v>
      </c>
      <c r="C64" s="59" t="s">
        <v>1985</v>
      </c>
      <c r="D64" s="59" t="s">
        <v>1195</v>
      </c>
      <c r="E64" s="59" t="s">
        <v>1668</v>
      </c>
      <c r="F64" s="59" t="s">
        <v>1802</v>
      </c>
      <c r="G64" s="59" t="s">
        <v>2069</v>
      </c>
      <c r="H64" s="121" t="s">
        <v>4900</v>
      </c>
      <c r="I64" s="59" t="s">
        <v>1213</v>
      </c>
      <c r="J64" s="59" t="s">
        <v>794</v>
      </c>
      <c r="K64" s="59" t="str">
        <f t="shared" si="1"/>
        <v>P-01651</v>
      </c>
      <c r="L64" s="82" t="s">
        <v>4686</v>
      </c>
      <c r="M64" s="59" t="s">
        <v>2472</v>
      </c>
      <c r="N64" s="153" t="s">
        <v>3634</v>
      </c>
      <c r="O64" s="59" t="s">
        <v>2472</v>
      </c>
      <c r="P64" s="59" t="s">
        <v>86</v>
      </c>
      <c r="Q64" s="59" t="s">
        <v>839</v>
      </c>
      <c r="R64" s="59" t="s">
        <v>2041</v>
      </c>
      <c r="S64" s="70" t="s">
        <v>4492</v>
      </c>
      <c r="T64" s="70" t="s">
        <v>65</v>
      </c>
      <c r="U64" s="70"/>
      <c r="V64" s="70" t="s">
        <v>1170</v>
      </c>
      <c r="W64" s="70" t="s">
        <v>19</v>
      </c>
      <c r="X64" s="70" t="s">
        <v>1171</v>
      </c>
      <c r="Y64" s="70" t="s">
        <v>1159</v>
      </c>
      <c r="Z64" s="59" t="s">
        <v>2049</v>
      </c>
      <c r="AA64" s="70" t="s">
        <v>4495</v>
      </c>
      <c r="AB64" s="70" t="s">
        <v>65</v>
      </c>
    </row>
    <row r="65" spans="1:28" ht="14.4" customHeight="1" x14ac:dyDescent="0.3">
      <c r="A65" s="59" t="str">
        <f t="shared" si="0"/>
        <v>LHR01-PHR-MIO-02</v>
      </c>
      <c r="B65" s="59" t="s">
        <v>1216</v>
      </c>
      <c r="C65" s="59" t="s">
        <v>1985</v>
      </c>
      <c r="D65" s="59" t="s">
        <v>1195</v>
      </c>
      <c r="E65" s="59" t="s">
        <v>1668</v>
      </c>
      <c r="F65" s="59" t="s">
        <v>1802</v>
      </c>
      <c r="G65" s="59" t="s">
        <v>2069</v>
      </c>
      <c r="H65" s="121" t="s">
        <v>4900</v>
      </c>
      <c r="I65" s="59" t="s">
        <v>1213</v>
      </c>
      <c r="J65" s="59" t="s">
        <v>795</v>
      </c>
      <c r="K65" s="59" t="str">
        <f t="shared" si="1"/>
        <v>E-00763</v>
      </c>
      <c r="L65" s="82" t="s">
        <v>4686</v>
      </c>
      <c r="M65" s="59" t="s">
        <v>2473</v>
      </c>
      <c r="N65" s="153" t="s">
        <v>3635</v>
      </c>
      <c r="O65" s="59" t="s">
        <v>2473</v>
      </c>
      <c r="P65" s="59" t="s">
        <v>88</v>
      </c>
      <c r="Q65" s="59" t="s">
        <v>840</v>
      </c>
      <c r="R65" s="59" t="s">
        <v>2042</v>
      </c>
      <c r="S65" s="70" t="s">
        <v>89</v>
      </c>
      <c r="T65" s="70" t="s">
        <v>65</v>
      </c>
      <c r="U65" s="70"/>
      <c r="V65" s="70" t="s">
        <v>1170</v>
      </c>
      <c r="W65" s="70" t="s">
        <v>19</v>
      </c>
      <c r="X65" s="70" t="s">
        <v>1171</v>
      </c>
      <c r="Y65" s="70" t="s">
        <v>1159</v>
      </c>
      <c r="Z65" s="59" t="s">
        <v>2049</v>
      </c>
      <c r="AA65" s="70" t="s">
        <v>4495</v>
      </c>
      <c r="AB65" s="70" t="s">
        <v>65</v>
      </c>
    </row>
    <row r="66" spans="1:28" ht="14.4" customHeight="1" x14ac:dyDescent="0.3">
      <c r="A66" s="59" t="str">
        <f t="shared" ref="A66:A129" si="2">R66</f>
        <v>LHR01-PHR-MIO-03</v>
      </c>
      <c r="B66" s="59" t="s">
        <v>1216</v>
      </c>
      <c r="C66" s="59" t="s">
        <v>1985</v>
      </c>
      <c r="D66" s="59" t="s">
        <v>1195</v>
      </c>
      <c r="E66" s="59" t="s">
        <v>1668</v>
      </c>
      <c r="F66" s="59" t="s">
        <v>1802</v>
      </c>
      <c r="G66" s="59" t="s">
        <v>2069</v>
      </c>
      <c r="H66" s="121" t="s">
        <v>4900</v>
      </c>
      <c r="I66" s="59" t="s">
        <v>1213</v>
      </c>
      <c r="J66" s="59" t="s">
        <v>796</v>
      </c>
      <c r="K66" s="59" t="str">
        <f t="shared" ref="K66:K129" si="3">J66</f>
        <v>P-01507</v>
      </c>
      <c r="L66" s="82" t="s">
        <v>4686</v>
      </c>
      <c r="M66" s="59" t="s">
        <v>2474</v>
      </c>
      <c r="N66" s="153" t="s">
        <v>3636</v>
      </c>
      <c r="O66" s="59" t="s">
        <v>2474</v>
      </c>
      <c r="P66" s="59" t="s">
        <v>90</v>
      </c>
      <c r="Q66" s="59" t="s">
        <v>841</v>
      </c>
      <c r="R66" s="59" t="s">
        <v>2043</v>
      </c>
      <c r="S66" s="70" t="s">
        <v>4493</v>
      </c>
      <c r="T66" s="70" t="s">
        <v>65</v>
      </c>
      <c r="U66" s="70"/>
      <c r="V66" s="70" t="s">
        <v>1170</v>
      </c>
      <c r="W66" s="70" t="s">
        <v>19</v>
      </c>
      <c r="X66" s="70" t="s">
        <v>1171</v>
      </c>
      <c r="Y66" s="70" t="s">
        <v>1159</v>
      </c>
      <c r="Z66" s="59" t="s">
        <v>2049</v>
      </c>
      <c r="AA66" s="70" t="s">
        <v>4495</v>
      </c>
      <c r="AB66" s="70" t="s">
        <v>65</v>
      </c>
    </row>
    <row r="67" spans="1:28" ht="14.4" customHeight="1" x14ac:dyDescent="0.3">
      <c r="A67" s="59" t="str">
        <f t="shared" si="2"/>
        <v>LHR01-PHR-MIO-04</v>
      </c>
      <c r="B67" s="59" t="s">
        <v>1216</v>
      </c>
      <c r="C67" s="59" t="s">
        <v>1985</v>
      </c>
      <c r="D67" s="59" t="s">
        <v>1195</v>
      </c>
      <c r="E67" s="59" t="s">
        <v>1668</v>
      </c>
      <c r="F67" s="59" t="s">
        <v>1802</v>
      </c>
      <c r="G67" s="59" t="s">
        <v>2069</v>
      </c>
      <c r="H67" s="121" t="s">
        <v>4900</v>
      </c>
      <c r="I67" s="59" t="s">
        <v>1213</v>
      </c>
      <c r="J67" s="59" t="s">
        <v>798</v>
      </c>
      <c r="K67" s="59" t="str">
        <f t="shared" si="3"/>
        <v>P-00999</v>
      </c>
      <c r="L67" s="82" t="s">
        <v>4686</v>
      </c>
      <c r="M67" s="59" t="s">
        <v>2475</v>
      </c>
      <c r="N67" s="153" t="s">
        <v>3637</v>
      </c>
      <c r="O67" s="59" t="s">
        <v>2475</v>
      </c>
      <c r="P67" s="59" t="s">
        <v>94</v>
      </c>
      <c r="Q67" s="59" t="s">
        <v>843</v>
      </c>
      <c r="R67" s="59" t="s">
        <v>2044</v>
      </c>
      <c r="S67" s="70" t="s">
        <v>4494</v>
      </c>
      <c r="T67" s="70" t="s">
        <v>65</v>
      </c>
      <c r="U67" s="70"/>
      <c r="V67" s="70" t="s">
        <v>1170</v>
      </c>
      <c r="W67" s="70" t="s">
        <v>19</v>
      </c>
      <c r="X67" s="70" t="s">
        <v>1171</v>
      </c>
      <c r="Y67" s="70" t="s">
        <v>1159</v>
      </c>
      <c r="Z67" s="59" t="s">
        <v>2049</v>
      </c>
      <c r="AA67" s="70" t="s">
        <v>4495</v>
      </c>
      <c r="AB67" s="70" t="s">
        <v>65</v>
      </c>
    </row>
    <row r="68" spans="1:28" ht="14.4" customHeight="1" x14ac:dyDescent="0.3">
      <c r="A68" s="59" t="str">
        <f t="shared" si="2"/>
        <v>LHR01-PHR-MIO-07</v>
      </c>
      <c r="B68" s="59" t="s">
        <v>1216</v>
      </c>
      <c r="C68" s="59" t="s">
        <v>1985</v>
      </c>
      <c r="D68" s="59" t="s">
        <v>1195</v>
      </c>
      <c r="E68" s="59" t="s">
        <v>1668</v>
      </c>
      <c r="F68" s="59" t="s">
        <v>1802</v>
      </c>
      <c r="G68" s="59" t="s">
        <v>2069</v>
      </c>
      <c r="H68" s="121" t="s">
        <v>4900</v>
      </c>
      <c r="I68" s="59" t="s">
        <v>1213</v>
      </c>
      <c r="J68" s="59" t="s">
        <v>800</v>
      </c>
      <c r="K68" s="59" t="str">
        <f t="shared" si="3"/>
        <v>E-00651</v>
      </c>
      <c r="L68" s="82" t="s">
        <v>4686</v>
      </c>
      <c r="M68" s="59" t="s">
        <v>2478</v>
      </c>
      <c r="N68" s="153" t="s">
        <v>3638</v>
      </c>
      <c r="O68" s="59" t="s">
        <v>2478</v>
      </c>
      <c r="P68" s="59" t="s">
        <v>98</v>
      </c>
      <c r="Q68" s="59" t="s">
        <v>845</v>
      </c>
      <c r="R68" s="59" t="s">
        <v>2047</v>
      </c>
      <c r="S68" s="70" t="s">
        <v>99</v>
      </c>
      <c r="T68" s="70" t="s">
        <v>137</v>
      </c>
      <c r="U68" s="70"/>
      <c r="V68" s="70" t="s">
        <v>1170</v>
      </c>
      <c r="W68" s="70" t="s">
        <v>19</v>
      </c>
      <c r="X68" s="70" t="s">
        <v>1171</v>
      </c>
      <c r="Y68" s="70" t="s">
        <v>1159</v>
      </c>
      <c r="Z68" s="59" t="s">
        <v>2049</v>
      </c>
      <c r="AA68" s="70" t="s">
        <v>4495</v>
      </c>
      <c r="AB68" s="70" t="s">
        <v>65</v>
      </c>
    </row>
    <row r="69" spans="1:28" ht="14.4" customHeight="1" x14ac:dyDescent="0.3">
      <c r="A69" s="59" t="str">
        <f t="shared" si="2"/>
        <v>LHR01-PHR-MIO-00</v>
      </c>
      <c r="B69" s="59" t="s">
        <v>1216</v>
      </c>
      <c r="C69" s="59" t="s">
        <v>1985</v>
      </c>
      <c r="D69" s="59" t="s">
        <v>1195</v>
      </c>
      <c r="E69" s="59" t="s">
        <v>1668</v>
      </c>
      <c r="F69" s="59" t="s">
        <v>1802</v>
      </c>
      <c r="G69" s="59" t="s">
        <v>2069</v>
      </c>
      <c r="H69" s="59"/>
      <c r="I69" s="59" t="s">
        <v>1213</v>
      </c>
      <c r="J69" s="82" t="str">
        <f>CONCATENATE(999,RIGHT(B69,2),RIGHT(G69,2),RIGHT(V69,2),RIGHT(R69,2))</f>
        <v>99904140200</v>
      </c>
      <c r="K69" s="82" t="str">
        <f t="shared" si="3"/>
        <v>99904140200</v>
      </c>
      <c r="L69" s="82" t="s">
        <v>4686</v>
      </c>
      <c r="M69" s="59" t="s">
        <v>2992</v>
      </c>
      <c r="N69" s="153" t="s">
        <v>3639</v>
      </c>
      <c r="O69" s="59" t="s">
        <v>2992</v>
      </c>
      <c r="P69" s="59" t="s">
        <v>4463</v>
      </c>
      <c r="Q69" s="59" t="s">
        <v>774</v>
      </c>
      <c r="R69" s="59" t="s">
        <v>2048</v>
      </c>
      <c r="S69" s="70" t="s">
        <v>4475</v>
      </c>
      <c r="T69" s="70" t="s">
        <v>2870</v>
      </c>
      <c r="U69" s="70"/>
      <c r="V69" s="70" t="s">
        <v>1170</v>
      </c>
      <c r="W69" s="70" t="s">
        <v>19</v>
      </c>
      <c r="X69" s="70" t="s">
        <v>1171</v>
      </c>
      <c r="Y69" s="70" t="s">
        <v>1159</v>
      </c>
      <c r="Z69" s="59" t="s">
        <v>2049</v>
      </c>
      <c r="AA69" s="70" t="s">
        <v>4495</v>
      </c>
      <c r="AB69" s="70" t="s">
        <v>65</v>
      </c>
    </row>
    <row r="70" spans="1:28" ht="14.4" customHeight="1" x14ac:dyDescent="0.3">
      <c r="A70" s="59" t="str">
        <f t="shared" si="2"/>
        <v>LHR01-PHR-ASM-01</v>
      </c>
      <c r="B70" s="59" t="s">
        <v>1216</v>
      </c>
      <c r="C70" s="59" t="s">
        <v>1985</v>
      </c>
      <c r="D70" s="59" t="s">
        <v>1195</v>
      </c>
      <c r="E70" s="59" t="s">
        <v>1668</v>
      </c>
      <c r="F70" s="59" t="s">
        <v>1802</v>
      </c>
      <c r="G70" s="59" t="s">
        <v>2069</v>
      </c>
      <c r="H70" s="121" t="s">
        <v>4900</v>
      </c>
      <c r="I70" s="59" t="s">
        <v>1213</v>
      </c>
      <c r="J70" s="82" t="str">
        <f>CONCATENATE(999,RIGHT(B70,2),RIGHT(G70,2),RIGHT(V70,2),RIGHT(R70,2))</f>
        <v>99904140701</v>
      </c>
      <c r="K70" s="59" t="str">
        <f t="shared" si="3"/>
        <v>99904140701</v>
      </c>
      <c r="L70" s="82" t="s">
        <v>4686</v>
      </c>
      <c r="M70" s="59" t="s">
        <v>2707</v>
      </c>
      <c r="N70" s="153" t="s">
        <v>4439</v>
      </c>
      <c r="O70" s="59" t="s">
        <v>2707</v>
      </c>
      <c r="P70" s="59" t="str">
        <f>_xlfn.CONCAT(W70,"-",I70)</f>
        <v>ASM-Lahore-1</v>
      </c>
      <c r="Q70" s="59" t="s">
        <v>774</v>
      </c>
      <c r="R70" s="59" t="s">
        <v>2049</v>
      </c>
      <c r="S70" s="70" t="s">
        <v>4495</v>
      </c>
      <c r="T70" s="70" t="s">
        <v>65</v>
      </c>
      <c r="U70" s="70"/>
      <c r="V70" s="70" t="s">
        <v>1219</v>
      </c>
      <c r="W70" s="70" t="s">
        <v>1028</v>
      </c>
      <c r="X70" s="70" t="s">
        <v>1171</v>
      </c>
      <c r="Y70" s="70" t="s">
        <v>1159</v>
      </c>
      <c r="Z70" s="59" t="s">
        <v>1210</v>
      </c>
      <c r="AA70" s="70" t="s">
        <v>2899</v>
      </c>
      <c r="AB70" s="70" t="s">
        <v>65</v>
      </c>
    </row>
    <row r="71" spans="1:28" ht="14.4" customHeight="1" x14ac:dyDescent="0.3">
      <c r="A71" s="59" t="str">
        <f t="shared" si="2"/>
        <v>GUJ01-PHR-MIO-01</v>
      </c>
      <c r="B71" s="59" t="s">
        <v>1216</v>
      </c>
      <c r="C71" s="59" t="s">
        <v>1985</v>
      </c>
      <c r="D71" s="59" t="s">
        <v>1195</v>
      </c>
      <c r="E71" s="59" t="s">
        <v>1668</v>
      </c>
      <c r="F71" s="59" t="s">
        <v>1802</v>
      </c>
      <c r="G71" s="59" t="s">
        <v>2072</v>
      </c>
      <c r="H71" s="121" t="s">
        <v>4900</v>
      </c>
      <c r="I71" s="59" t="s">
        <v>2865</v>
      </c>
      <c r="J71" s="59" t="s">
        <v>801</v>
      </c>
      <c r="K71" s="59" t="str">
        <f t="shared" si="3"/>
        <v>P-01463</v>
      </c>
      <c r="L71" s="82" t="s">
        <v>4686</v>
      </c>
      <c r="M71" s="59" t="s">
        <v>2479</v>
      </c>
      <c r="N71" s="153" t="s">
        <v>3640</v>
      </c>
      <c r="O71" s="59" t="s">
        <v>2479</v>
      </c>
      <c r="P71" s="59" t="s">
        <v>100</v>
      </c>
      <c r="Q71" s="59" t="s">
        <v>846</v>
      </c>
      <c r="R71" s="59" t="s">
        <v>2900</v>
      </c>
      <c r="S71" s="70" t="s">
        <v>4478</v>
      </c>
      <c r="T71" s="70" t="s">
        <v>138</v>
      </c>
      <c r="U71" s="70"/>
      <c r="V71" s="70" t="s">
        <v>1170</v>
      </c>
      <c r="W71" s="70" t="s">
        <v>19</v>
      </c>
      <c r="X71" s="70" t="s">
        <v>1171</v>
      </c>
      <c r="Y71" s="70" t="s">
        <v>1159</v>
      </c>
      <c r="Z71" s="59" t="s">
        <v>2906</v>
      </c>
      <c r="AA71" s="70" t="s">
        <v>2959</v>
      </c>
      <c r="AB71" s="70" t="s">
        <v>138</v>
      </c>
    </row>
    <row r="72" spans="1:28" ht="14.4" customHeight="1" x14ac:dyDescent="0.3">
      <c r="A72" s="59" t="str">
        <f t="shared" si="2"/>
        <v>GUJ01-PHR-MIO-02</v>
      </c>
      <c r="B72" s="59" t="s">
        <v>1216</v>
      </c>
      <c r="C72" s="59" t="s">
        <v>1985</v>
      </c>
      <c r="D72" s="59" t="s">
        <v>1195</v>
      </c>
      <c r="E72" s="59" t="s">
        <v>1668</v>
      </c>
      <c r="F72" s="59" t="s">
        <v>1802</v>
      </c>
      <c r="G72" s="59" t="s">
        <v>2072</v>
      </c>
      <c r="H72" s="121" t="s">
        <v>4900</v>
      </c>
      <c r="I72" s="59" t="s">
        <v>2865</v>
      </c>
      <c r="J72" s="59" t="s">
        <v>802</v>
      </c>
      <c r="K72" s="59" t="str">
        <f t="shared" si="3"/>
        <v>E-01075</v>
      </c>
      <c r="L72" s="82" t="s">
        <v>4686</v>
      </c>
      <c r="M72" s="59" t="s">
        <v>2480</v>
      </c>
      <c r="N72" s="153" t="s">
        <v>3641</v>
      </c>
      <c r="O72" s="59" t="s">
        <v>2480</v>
      </c>
      <c r="P72" s="59" t="s">
        <v>102</v>
      </c>
      <c r="Q72" s="59" t="s">
        <v>847</v>
      </c>
      <c r="R72" s="59" t="s">
        <v>2901</v>
      </c>
      <c r="S72" s="70" t="s">
        <v>103</v>
      </c>
      <c r="T72" s="70" t="s">
        <v>139</v>
      </c>
      <c r="U72" s="70"/>
      <c r="V72" s="70" t="s">
        <v>1170</v>
      </c>
      <c r="W72" s="70" t="s">
        <v>19</v>
      </c>
      <c r="X72" s="70" t="s">
        <v>1171</v>
      </c>
      <c r="Y72" s="70" t="s">
        <v>1159</v>
      </c>
      <c r="Z72" s="59" t="s">
        <v>2906</v>
      </c>
      <c r="AA72" s="70" t="s">
        <v>2959</v>
      </c>
      <c r="AB72" s="70" t="s">
        <v>138</v>
      </c>
    </row>
    <row r="73" spans="1:28" ht="14.4" customHeight="1" x14ac:dyDescent="0.3">
      <c r="A73" s="59" t="str">
        <f t="shared" si="2"/>
        <v>GUJ01-PHR-MIO-03</v>
      </c>
      <c r="B73" s="59" t="s">
        <v>1216</v>
      </c>
      <c r="C73" s="59" t="s">
        <v>1985</v>
      </c>
      <c r="D73" s="59" t="s">
        <v>1195</v>
      </c>
      <c r="E73" s="59" t="s">
        <v>1668</v>
      </c>
      <c r="F73" s="59" t="s">
        <v>1802</v>
      </c>
      <c r="G73" s="59" t="s">
        <v>2072</v>
      </c>
      <c r="H73" s="121" t="s">
        <v>4900</v>
      </c>
      <c r="I73" s="59" t="s">
        <v>2865</v>
      </c>
      <c r="J73" s="59" t="s">
        <v>804</v>
      </c>
      <c r="K73" s="59" t="str">
        <f t="shared" si="3"/>
        <v>P-01280</v>
      </c>
      <c r="L73" s="82" t="s">
        <v>4686</v>
      </c>
      <c r="M73" s="59" t="s">
        <v>2481</v>
      </c>
      <c r="N73" s="153" t="s">
        <v>3642</v>
      </c>
      <c r="O73" s="59" t="s">
        <v>2481</v>
      </c>
      <c r="P73" s="59" t="s">
        <v>106</v>
      </c>
      <c r="Q73" s="59" t="s">
        <v>849</v>
      </c>
      <c r="R73" s="59" t="s">
        <v>2902</v>
      </c>
      <c r="S73" s="70" t="s">
        <v>4481</v>
      </c>
      <c r="T73" s="70" t="s">
        <v>141</v>
      </c>
      <c r="U73" s="70"/>
      <c r="V73" s="70" t="s">
        <v>1170</v>
      </c>
      <c r="W73" s="70" t="s">
        <v>19</v>
      </c>
      <c r="X73" s="70" t="s">
        <v>1171</v>
      </c>
      <c r="Y73" s="70" t="s">
        <v>1159</v>
      </c>
      <c r="Z73" s="59" t="s">
        <v>2906</v>
      </c>
      <c r="AA73" s="70" t="s">
        <v>2959</v>
      </c>
      <c r="AB73" s="70" t="s">
        <v>138</v>
      </c>
    </row>
    <row r="74" spans="1:28" ht="14.4" customHeight="1" x14ac:dyDescent="0.3">
      <c r="A74" s="59" t="str">
        <f t="shared" si="2"/>
        <v>GUJ01-PHR-MIO-04</v>
      </c>
      <c r="B74" s="59" t="s">
        <v>1216</v>
      </c>
      <c r="C74" s="59" t="s">
        <v>1985</v>
      </c>
      <c r="D74" s="59" t="s">
        <v>1195</v>
      </c>
      <c r="E74" s="59" t="s">
        <v>1668</v>
      </c>
      <c r="F74" s="59" t="s">
        <v>1802</v>
      </c>
      <c r="G74" s="59" t="s">
        <v>2072</v>
      </c>
      <c r="H74" s="121" t="s">
        <v>4900</v>
      </c>
      <c r="I74" s="59" t="s">
        <v>2865</v>
      </c>
      <c r="J74" s="59" t="s">
        <v>803</v>
      </c>
      <c r="K74" s="59" t="str">
        <f t="shared" si="3"/>
        <v>P-01721</v>
      </c>
      <c r="L74" s="82" t="s">
        <v>4686</v>
      </c>
      <c r="M74" s="59" t="s">
        <v>2482</v>
      </c>
      <c r="N74" s="153" t="s">
        <v>3643</v>
      </c>
      <c r="O74" s="59" t="s">
        <v>2482</v>
      </c>
      <c r="P74" s="59" t="s">
        <v>104</v>
      </c>
      <c r="Q74" s="59" t="s">
        <v>848</v>
      </c>
      <c r="R74" s="59" t="s">
        <v>2903</v>
      </c>
      <c r="S74" s="70" t="s">
        <v>2904</v>
      </c>
      <c r="T74" s="70" t="s">
        <v>347</v>
      </c>
      <c r="U74" s="70"/>
      <c r="V74" s="70" t="s">
        <v>1170</v>
      </c>
      <c r="W74" s="70" t="s">
        <v>19</v>
      </c>
      <c r="X74" s="70" t="s">
        <v>1171</v>
      </c>
      <c r="Y74" s="70" t="s">
        <v>1159</v>
      </c>
      <c r="Z74" s="59" t="s">
        <v>2906</v>
      </c>
      <c r="AA74" s="70" t="s">
        <v>2959</v>
      </c>
      <c r="AB74" s="70" t="s">
        <v>138</v>
      </c>
    </row>
    <row r="75" spans="1:28" ht="14.4" customHeight="1" x14ac:dyDescent="0.3">
      <c r="A75" s="59" t="str">
        <f t="shared" si="2"/>
        <v>GUJ01-PHR-MIO-05</v>
      </c>
      <c r="B75" s="59" t="s">
        <v>1216</v>
      </c>
      <c r="C75" s="59" t="s">
        <v>1985</v>
      </c>
      <c r="D75" s="59" t="s">
        <v>1195</v>
      </c>
      <c r="E75" s="59" t="s">
        <v>1668</v>
      </c>
      <c r="F75" s="59" t="s">
        <v>1802</v>
      </c>
      <c r="G75" s="59" t="s">
        <v>2072</v>
      </c>
      <c r="H75" s="121" t="s">
        <v>4900</v>
      </c>
      <c r="I75" s="59" t="s">
        <v>2865</v>
      </c>
      <c r="J75" s="59" t="s">
        <v>4480</v>
      </c>
      <c r="K75" s="59" t="str">
        <f t="shared" si="3"/>
        <v>E-01289</v>
      </c>
      <c r="L75" s="82" t="s">
        <v>4686</v>
      </c>
      <c r="M75" s="59" t="s">
        <v>4394</v>
      </c>
      <c r="N75" s="153" t="s">
        <v>4395</v>
      </c>
      <c r="O75" s="82" t="s">
        <v>4394</v>
      </c>
      <c r="P75" s="59" t="s">
        <v>4379</v>
      </c>
      <c r="Q75" s="59" t="s">
        <v>4380</v>
      </c>
      <c r="R75" s="59" t="s">
        <v>4378</v>
      </c>
      <c r="S75" s="70" t="s">
        <v>4479</v>
      </c>
      <c r="T75" s="70" t="s">
        <v>138</v>
      </c>
      <c r="U75" s="70"/>
      <c r="V75" s="70" t="s">
        <v>1170</v>
      </c>
      <c r="W75" s="70" t="s">
        <v>19</v>
      </c>
      <c r="X75" s="70" t="s">
        <v>1171</v>
      </c>
      <c r="Y75" s="70" t="s">
        <v>1159</v>
      </c>
      <c r="Z75" s="59" t="s">
        <v>2906</v>
      </c>
      <c r="AA75" s="70" t="s">
        <v>2959</v>
      </c>
      <c r="AB75" s="70" t="s">
        <v>138</v>
      </c>
    </row>
    <row r="76" spans="1:28" ht="14.4" customHeight="1" x14ac:dyDescent="0.3">
      <c r="A76" s="59" t="str">
        <f t="shared" si="2"/>
        <v>GUJ01-PHR-MIO-00</v>
      </c>
      <c r="B76" s="59" t="s">
        <v>1216</v>
      </c>
      <c r="C76" s="59" t="s">
        <v>1985</v>
      </c>
      <c r="D76" s="59" t="s">
        <v>1195</v>
      </c>
      <c r="E76" s="59" t="s">
        <v>1668</v>
      </c>
      <c r="F76" s="59" t="s">
        <v>1802</v>
      </c>
      <c r="G76" s="59" t="s">
        <v>2072</v>
      </c>
      <c r="H76" s="59"/>
      <c r="I76" s="59" t="s">
        <v>2865</v>
      </c>
      <c r="J76" s="82" t="str">
        <f>CONCATENATE(999,RIGHT(B76,2),RIGHT(G76,2),RIGHT(V76,2),RIGHT(R76,2))</f>
        <v>99904190200</v>
      </c>
      <c r="K76" s="82" t="str">
        <f t="shared" si="3"/>
        <v>99904190200</v>
      </c>
      <c r="L76" s="82" t="s">
        <v>4686</v>
      </c>
      <c r="M76" s="59" t="s">
        <v>2989</v>
      </c>
      <c r="N76" s="153" t="s">
        <v>3644</v>
      </c>
      <c r="O76" s="59" t="s">
        <v>2989</v>
      </c>
      <c r="P76" s="59" t="s">
        <v>4464</v>
      </c>
      <c r="Q76" s="59" t="s">
        <v>774</v>
      </c>
      <c r="R76" s="59" t="s">
        <v>2905</v>
      </c>
      <c r="S76" s="70" t="s">
        <v>4476</v>
      </c>
      <c r="T76" s="70" t="s">
        <v>2870</v>
      </c>
      <c r="U76" s="70"/>
      <c r="V76" s="70" t="s">
        <v>1170</v>
      </c>
      <c r="W76" s="70" t="s">
        <v>19</v>
      </c>
      <c r="X76" s="70" t="s">
        <v>1171</v>
      </c>
      <c r="Y76" s="70" t="s">
        <v>1159</v>
      </c>
      <c r="Z76" s="59" t="s">
        <v>2906</v>
      </c>
      <c r="AA76" s="70" t="s">
        <v>2959</v>
      </c>
      <c r="AB76" s="70" t="s">
        <v>138</v>
      </c>
    </row>
    <row r="77" spans="1:28" ht="14.4" customHeight="1" x14ac:dyDescent="0.3">
      <c r="A77" s="59" t="str">
        <f t="shared" si="2"/>
        <v>GUJ01-PHR-ASM-01</v>
      </c>
      <c r="B77" s="59" t="s">
        <v>1216</v>
      </c>
      <c r="C77" s="59" t="s">
        <v>1985</v>
      </c>
      <c r="D77" s="59" t="s">
        <v>1195</v>
      </c>
      <c r="E77" s="59" t="s">
        <v>1668</v>
      </c>
      <c r="F77" s="59" t="s">
        <v>1802</v>
      </c>
      <c r="G77" s="59" t="s">
        <v>2072</v>
      </c>
      <c r="H77" s="121" t="s">
        <v>4900</v>
      </c>
      <c r="I77" s="59" t="s">
        <v>2865</v>
      </c>
      <c r="J77" s="82" t="str">
        <f>CONCATENATE(999,RIGHT(B77,2),RIGHT(G77,2),RIGHT(V77,2),RIGHT(R77,2))</f>
        <v>99904190701</v>
      </c>
      <c r="K77" s="59" t="str">
        <f t="shared" si="3"/>
        <v>99904190701</v>
      </c>
      <c r="L77" s="82" t="s">
        <v>4686</v>
      </c>
      <c r="M77" s="59" t="s">
        <v>2709</v>
      </c>
      <c r="N77" s="153" t="s">
        <v>4440</v>
      </c>
      <c r="O77" s="59" t="s">
        <v>2709</v>
      </c>
      <c r="P77" s="59" t="str">
        <f>_xlfn.CONCAT(W77,"-",I77)</f>
        <v>ASM-Gujranwala-1</v>
      </c>
      <c r="Q77" s="59" t="s">
        <v>774</v>
      </c>
      <c r="R77" s="59" t="s">
        <v>2906</v>
      </c>
      <c r="S77" s="70" t="s">
        <v>2959</v>
      </c>
      <c r="T77" s="70" t="s">
        <v>138</v>
      </c>
      <c r="U77" s="70"/>
      <c r="V77" s="70" t="s">
        <v>1219</v>
      </c>
      <c r="W77" s="70" t="s">
        <v>1028</v>
      </c>
      <c r="X77" s="70" t="s">
        <v>1171</v>
      </c>
      <c r="Y77" s="70" t="s">
        <v>1159</v>
      </c>
      <c r="Z77" s="59" t="s">
        <v>1210</v>
      </c>
      <c r="AA77" s="70" t="s">
        <v>2899</v>
      </c>
      <c r="AB77" s="70" t="s">
        <v>65</v>
      </c>
    </row>
    <row r="78" spans="1:28" ht="14.4" customHeight="1" x14ac:dyDescent="0.3">
      <c r="A78" s="59" t="str">
        <f t="shared" si="2"/>
        <v>NATL-PHR-DGM-01</v>
      </c>
      <c r="B78" s="59" t="s">
        <v>1216</v>
      </c>
      <c r="C78" s="59" t="s">
        <v>1985</v>
      </c>
      <c r="D78" s="59" t="s">
        <v>1806</v>
      </c>
      <c r="E78" s="59" t="s">
        <v>1201</v>
      </c>
      <c r="F78" s="59" t="s">
        <v>1201</v>
      </c>
      <c r="G78" s="59" t="s">
        <v>2069</v>
      </c>
      <c r="H78" s="121" t="s">
        <v>4900</v>
      </c>
      <c r="I78" s="59" t="s">
        <v>1213</v>
      </c>
      <c r="J78" s="59" t="s">
        <v>1203</v>
      </c>
      <c r="K78" s="59" t="str">
        <f t="shared" si="3"/>
        <v>E-00043</v>
      </c>
      <c r="L78" s="82" t="s">
        <v>4686</v>
      </c>
      <c r="M78" s="59" t="s">
        <v>2484</v>
      </c>
      <c r="N78" s="153" t="s">
        <v>4423</v>
      </c>
      <c r="O78" s="59">
        <v>83</v>
      </c>
      <c r="P78" s="59" t="s">
        <v>1211</v>
      </c>
      <c r="Q78" s="59" t="s">
        <v>1211</v>
      </c>
      <c r="R78" s="59" t="s">
        <v>1211</v>
      </c>
      <c r="S78" s="70" t="s">
        <v>1202</v>
      </c>
      <c r="T78" s="70" t="s">
        <v>65</v>
      </c>
      <c r="U78" s="70"/>
      <c r="V78" s="70" t="s">
        <v>1910</v>
      </c>
      <c r="W78" s="70" t="s">
        <v>1145</v>
      </c>
      <c r="X78" s="70" t="s">
        <v>1171</v>
      </c>
      <c r="Y78" s="70" t="s">
        <v>1159</v>
      </c>
      <c r="Z78" s="70" t="s">
        <v>4405</v>
      </c>
      <c r="AA78" s="100" t="s">
        <v>4402</v>
      </c>
      <c r="AB78" s="100" t="s">
        <v>1367</v>
      </c>
    </row>
    <row r="79" spans="1:28" ht="14.4" customHeight="1" x14ac:dyDescent="0.3">
      <c r="A79" s="59" t="str">
        <f t="shared" si="2"/>
        <v>CNT-A-PHR-RSM-01</v>
      </c>
      <c r="B79" s="59" t="s">
        <v>1216</v>
      </c>
      <c r="C79" s="59" t="s">
        <v>1985</v>
      </c>
      <c r="D79" s="59" t="s">
        <v>1195</v>
      </c>
      <c r="E79" s="59" t="s">
        <v>1668</v>
      </c>
      <c r="F79" s="59" t="s">
        <v>1802</v>
      </c>
      <c r="G79" s="59" t="s">
        <v>2069</v>
      </c>
      <c r="H79" s="121" t="s">
        <v>4900</v>
      </c>
      <c r="I79" s="59" t="s">
        <v>1213</v>
      </c>
      <c r="J79" s="59" t="s">
        <v>1205</v>
      </c>
      <c r="K79" s="59" t="str">
        <f t="shared" si="3"/>
        <v>P-01646</v>
      </c>
      <c r="L79" s="82" t="s">
        <v>4686</v>
      </c>
      <c r="M79" s="59" t="s">
        <v>2486</v>
      </c>
      <c r="N79" s="153" t="s">
        <v>4427</v>
      </c>
      <c r="O79" s="82" t="s">
        <v>2486</v>
      </c>
      <c r="P79" s="59" t="s">
        <v>774</v>
      </c>
      <c r="Q79" s="59" t="s">
        <v>774</v>
      </c>
      <c r="R79" s="59" t="s">
        <v>1210</v>
      </c>
      <c r="S79" s="70" t="s">
        <v>2899</v>
      </c>
      <c r="T79" s="70" t="s">
        <v>65</v>
      </c>
      <c r="U79" s="70"/>
      <c r="V79" s="70" t="s">
        <v>1806</v>
      </c>
      <c r="W79" s="70" t="s">
        <v>1146</v>
      </c>
      <c r="X79" s="70" t="s">
        <v>1171</v>
      </c>
      <c r="Y79" s="70" t="s">
        <v>1159</v>
      </c>
      <c r="Z79" s="59" t="s">
        <v>1211</v>
      </c>
      <c r="AA79" s="70" t="s">
        <v>1202</v>
      </c>
      <c r="AB79" s="105" t="str">
        <f>T79</f>
        <v>Lahore</v>
      </c>
    </row>
    <row r="80" spans="1:28" ht="14.4" customHeight="1" x14ac:dyDescent="0.3">
      <c r="A80" s="59" t="str">
        <f t="shared" si="2"/>
        <v>NTH-A-PHR-RSM-01</v>
      </c>
      <c r="B80" s="59" t="s">
        <v>1216</v>
      </c>
      <c r="C80" s="59" t="s">
        <v>1985</v>
      </c>
      <c r="D80" s="59" t="s">
        <v>1217</v>
      </c>
      <c r="E80" s="59" t="s">
        <v>143</v>
      </c>
      <c r="F80" s="59" t="s">
        <v>1168</v>
      </c>
      <c r="G80" s="121" t="s">
        <v>2075</v>
      </c>
      <c r="H80" s="121" t="s">
        <v>4900</v>
      </c>
      <c r="I80" s="59" t="s">
        <v>2864</v>
      </c>
      <c r="J80" s="59" t="s">
        <v>1208</v>
      </c>
      <c r="K80" s="59" t="str">
        <f t="shared" si="3"/>
        <v>P-00502</v>
      </c>
      <c r="L80" s="82" t="s">
        <v>4686</v>
      </c>
      <c r="M80" s="59" t="s">
        <v>2487</v>
      </c>
      <c r="N80" s="153" t="s">
        <v>4428</v>
      </c>
      <c r="O80" s="82" t="s">
        <v>2487</v>
      </c>
      <c r="P80" s="59" t="s">
        <v>774</v>
      </c>
      <c r="Q80" s="59" t="s">
        <v>774</v>
      </c>
      <c r="R80" s="59" t="s">
        <v>1743</v>
      </c>
      <c r="S80" s="70" t="s">
        <v>2907</v>
      </c>
      <c r="T80" s="70" t="s">
        <v>67</v>
      </c>
      <c r="U80" s="70"/>
      <c r="V80" s="70" t="s">
        <v>1806</v>
      </c>
      <c r="W80" s="70" t="s">
        <v>1146</v>
      </c>
      <c r="X80" s="70" t="s">
        <v>1171</v>
      </c>
      <c r="Y80" s="70" t="s">
        <v>1159</v>
      </c>
      <c r="Z80" s="59" t="s">
        <v>1211</v>
      </c>
      <c r="AA80" s="70" t="s">
        <v>1202</v>
      </c>
      <c r="AB80" s="105" t="s">
        <v>65</v>
      </c>
    </row>
    <row r="81" spans="1:28" ht="14.4" customHeight="1" x14ac:dyDescent="0.3">
      <c r="A81" s="59" t="str">
        <f t="shared" si="2"/>
        <v>STH-A-PHR-RSM-01</v>
      </c>
      <c r="B81" s="59" t="s">
        <v>1216</v>
      </c>
      <c r="C81" s="59" t="s">
        <v>1985</v>
      </c>
      <c r="D81" s="59" t="s">
        <v>1171</v>
      </c>
      <c r="E81" s="59" t="s">
        <v>17</v>
      </c>
      <c r="F81" s="59" t="s">
        <v>1166</v>
      </c>
      <c r="G81" s="59" t="s">
        <v>1171</v>
      </c>
      <c r="H81" s="59" t="s">
        <v>4901</v>
      </c>
      <c r="I81" s="59" t="s">
        <v>1212</v>
      </c>
      <c r="J81" s="82" t="s">
        <v>4425</v>
      </c>
      <c r="K81" s="82" t="str">
        <f t="shared" si="3"/>
        <v>E-01130</v>
      </c>
      <c r="L81" s="82" t="s">
        <v>4686</v>
      </c>
      <c r="M81" s="59" t="s">
        <v>2488</v>
      </c>
      <c r="N81" s="153" t="s">
        <v>4426</v>
      </c>
      <c r="O81" s="82" t="s">
        <v>2488</v>
      </c>
      <c r="P81" s="59" t="s">
        <v>774</v>
      </c>
      <c r="Q81" s="59" t="s">
        <v>774</v>
      </c>
      <c r="R81" s="59" t="s">
        <v>1742</v>
      </c>
      <c r="S81" s="70" t="s">
        <v>4424</v>
      </c>
      <c r="T81" s="70" t="s">
        <v>18</v>
      </c>
      <c r="U81" s="70"/>
      <c r="V81" s="70" t="s">
        <v>1806</v>
      </c>
      <c r="W81" s="70" t="s">
        <v>1146</v>
      </c>
      <c r="X81" s="70" t="s">
        <v>1171</v>
      </c>
      <c r="Y81" s="70" t="s">
        <v>1159</v>
      </c>
      <c r="Z81" s="59" t="s">
        <v>1211</v>
      </c>
      <c r="AA81" s="70" t="s">
        <v>1202</v>
      </c>
      <c r="AB81" s="105" t="s">
        <v>65</v>
      </c>
    </row>
    <row r="82" spans="1:28" ht="14.4" customHeight="1" x14ac:dyDescent="0.3">
      <c r="A82" s="59" t="str">
        <f t="shared" si="2"/>
        <v>BWP01-FMCG01-SPO-01</v>
      </c>
      <c r="B82" s="70" t="s">
        <v>1170</v>
      </c>
      <c r="C82" s="70" t="s">
        <v>1987</v>
      </c>
      <c r="D82" s="70" t="s">
        <v>1170</v>
      </c>
      <c r="E82" s="70" t="s">
        <v>17</v>
      </c>
      <c r="F82" s="70" t="s">
        <v>1167</v>
      </c>
      <c r="G82" s="70" t="s">
        <v>1805</v>
      </c>
      <c r="H82" s="121" t="s">
        <v>4900</v>
      </c>
      <c r="I82" s="70" t="s">
        <v>73</v>
      </c>
      <c r="J82" s="70" t="s">
        <v>4511</v>
      </c>
      <c r="K82" s="59" t="str">
        <f t="shared" si="3"/>
        <v>G1013</v>
      </c>
      <c r="L82" s="82" t="s">
        <v>4686</v>
      </c>
      <c r="M82" s="59" t="s">
        <v>2489</v>
      </c>
      <c r="N82" s="153" t="s">
        <v>3645</v>
      </c>
      <c r="O82" s="59" t="s">
        <v>2489</v>
      </c>
      <c r="P82" s="59" t="s">
        <v>234</v>
      </c>
      <c r="Q82" s="59" t="s">
        <v>890</v>
      </c>
      <c r="R82" s="70" t="s">
        <v>3048</v>
      </c>
      <c r="S82" s="70" t="s">
        <v>4510</v>
      </c>
      <c r="T82" s="70" t="s">
        <v>236</v>
      </c>
      <c r="U82" s="70"/>
      <c r="V82" s="70" t="s">
        <v>1171</v>
      </c>
      <c r="W82" s="70" t="s">
        <v>163</v>
      </c>
      <c r="X82" s="70" t="s">
        <v>1171</v>
      </c>
      <c r="Y82" s="70" t="s">
        <v>1159</v>
      </c>
      <c r="Z82" s="70" t="s">
        <v>3083</v>
      </c>
      <c r="AA82" s="70" t="s">
        <v>235</v>
      </c>
      <c r="AB82" s="70" t="s">
        <v>72</v>
      </c>
    </row>
    <row r="83" spans="1:28" ht="14.4" customHeight="1" x14ac:dyDescent="0.3">
      <c r="A83" s="59" t="str">
        <f t="shared" si="2"/>
        <v>BWP01-FMCG01-SPO-02</v>
      </c>
      <c r="B83" s="70" t="s">
        <v>1170</v>
      </c>
      <c r="C83" s="70" t="s">
        <v>1987</v>
      </c>
      <c r="D83" s="70" t="s">
        <v>1170</v>
      </c>
      <c r="E83" s="70" t="s">
        <v>17</v>
      </c>
      <c r="F83" s="70" t="s">
        <v>1167</v>
      </c>
      <c r="G83" s="70" t="s">
        <v>1805</v>
      </c>
      <c r="H83" s="121" t="s">
        <v>4900</v>
      </c>
      <c r="I83" s="70" t="s">
        <v>73</v>
      </c>
      <c r="J83" s="70">
        <v>5282</v>
      </c>
      <c r="K83" s="59">
        <f t="shared" si="3"/>
        <v>5282</v>
      </c>
      <c r="L83" s="82" t="s">
        <v>4686</v>
      </c>
      <c r="M83" s="59" t="s">
        <v>2490</v>
      </c>
      <c r="N83" s="153" t="s">
        <v>3646</v>
      </c>
      <c r="O83" s="59" t="s">
        <v>2490</v>
      </c>
      <c r="P83" s="59" t="s">
        <v>239</v>
      </c>
      <c r="Q83" s="59" t="s">
        <v>891</v>
      </c>
      <c r="R83" s="70" t="s">
        <v>3049</v>
      </c>
      <c r="S83" s="70" t="s">
        <v>3080</v>
      </c>
      <c r="T83" s="70" t="s">
        <v>236</v>
      </c>
      <c r="U83" s="70"/>
      <c r="V83" s="70" t="s">
        <v>1171</v>
      </c>
      <c r="W83" s="70" t="s">
        <v>163</v>
      </c>
      <c r="X83" s="70" t="s">
        <v>1171</v>
      </c>
      <c r="Y83" s="70" t="s">
        <v>1159</v>
      </c>
      <c r="Z83" s="70" t="s">
        <v>3083</v>
      </c>
      <c r="AA83" s="70" t="s">
        <v>235</v>
      </c>
      <c r="AB83" s="70" t="s">
        <v>72</v>
      </c>
    </row>
    <row r="84" spans="1:28" ht="14.4" customHeight="1" x14ac:dyDescent="0.3">
      <c r="A84" s="59" t="str">
        <f t="shared" si="2"/>
        <v>BWP01-FMCG01-SPO-03</v>
      </c>
      <c r="B84" s="70" t="s">
        <v>1170</v>
      </c>
      <c r="C84" s="70" t="s">
        <v>1987</v>
      </c>
      <c r="D84" s="70" t="s">
        <v>1170</v>
      </c>
      <c r="E84" s="70" t="s">
        <v>17</v>
      </c>
      <c r="F84" s="70" t="s">
        <v>1167</v>
      </c>
      <c r="G84" s="70" t="s">
        <v>1805</v>
      </c>
      <c r="H84" s="121" t="s">
        <v>4900</v>
      </c>
      <c r="I84" s="70" t="s">
        <v>73</v>
      </c>
      <c r="J84" s="70" t="s">
        <v>666</v>
      </c>
      <c r="K84" s="59" t="str">
        <f t="shared" si="3"/>
        <v>G0824</v>
      </c>
      <c r="L84" s="82" t="s">
        <v>4686</v>
      </c>
      <c r="M84" s="59" t="s">
        <v>2492</v>
      </c>
      <c r="N84" s="153" t="s">
        <v>3647</v>
      </c>
      <c r="O84" s="59" t="s">
        <v>2492</v>
      </c>
      <c r="P84" s="59" t="s">
        <v>242</v>
      </c>
      <c r="Q84" s="59" t="s">
        <v>892</v>
      </c>
      <c r="R84" s="70" t="s">
        <v>3050</v>
      </c>
      <c r="S84" s="146" t="s">
        <v>3081</v>
      </c>
      <c r="T84" s="70" t="s">
        <v>4514</v>
      </c>
      <c r="U84" s="70"/>
      <c r="V84" s="70" t="s">
        <v>1171</v>
      </c>
      <c r="W84" s="70" t="s">
        <v>163</v>
      </c>
      <c r="X84" s="70" t="s">
        <v>1171</v>
      </c>
      <c r="Y84" s="70" t="s">
        <v>1159</v>
      </c>
      <c r="Z84" s="70" t="s">
        <v>3083</v>
      </c>
      <c r="AA84" s="70" t="s">
        <v>235</v>
      </c>
      <c r="AB84" s="70" t="s">
        <v>72</v>
      </c>
    </row>
    <row r="85" spans="1:28" ht="14.4" customHeight="1" x14ac:dyDescent="0.3">
      <c r="A85" s="59" t="str">
        <f t="shared" si="2"/>
        <v>BWP01-FMCG01-SPO-04</v>
      </c>
      <c r="B85" s="70" t="s">
        <v>1170</v>
      </c>
      <c r="C85" s="70" t="s">
        <v>1987</v>
      </c>
      <c r="D85" s="70" t="s">
        <v>1170</v>
      </c>
      <c r="E85" s="70" t="s">
        <v>17</v>
      </c>
      <c r="F85" s="70" t="s">
        <v>1167</v>
      </c>
      <c r="G85" s="70" t="s">
        <v>1805</v>
      </c>
      <c r="H85" s="121" t="s">
        <v>4900</v>
      </c>
      <c r="I85" s="70" t="s">
        <v>73</v>
      </c>
      <c r="J85" s="70" t="s">
        <v>667</v>
      </c>
      <c r="K85" s="59" t="str">
        <f t="shared" si="3"/>
        <v>G0661</v>
      </c>
      <c r="L85" s="82" t="s">
        <v>4686</v>
      </c>
      <c r="M85" s="59" t="s">
        <v>2493</v>
      </c>
      <c r="N85" s="153" t="s">
        <v>3648</v>
      </c>
      <c r="O85" s="59" t="s">
        <v>2493</v>
      </c>
      <c r="P85" s="59" t="s">
        <v>244</v>
      </c>
      <c r="Q85" s="59" t="s">
        <v>893</v>
      </c>
      <c r="R85" s="70" t="s">
        <v>3051</v>
      </c>
      <c r="S85" s="70" t="s">
        <v>4512</v>
      </c>
      <c r="T85" s="70" t="s">
        <v>4515</v>
      </c>
      <c r="U85" s="70"/>
      <c r="V85" s="70" t="s">
        <v>1171</v>
      </c>
      <c r="W85" s="70" t="s">
        <v>163</v>
      </c>
      <c r="X85" s="70" t="s">
        <v>1171</v>
      </c>
      <c r="Y85" s="70" t="s">
        <v>1159</v>
      </c>
      <c r="Z85" s="70" t="s">
        <v>3083</v>
      </c>
      <c r="AA85" s="70" t="s">
        <v>235</v>
      </c>
      <c r="AB85" s="70" t="s">
        <v>72</v>
      </c>
    </row>
    <row r="86" spans="1:28" ht="14.4" customHeight="1" x14ac:dyDescent="0.3">
      <c r="A86" s="59" t="str">
        <f t="shared" si="2"/>
        <v>BWP01-FMCG01-SPO-05</v>
      </c>
      <c r="B86" s="70" t="s">
        <v>1170</v>
      </c>
      <c r="C86" s="70" t="s">
        <v>1987</v>
      </c>
      <c r="D86" s="70" t="s">
        <v>1170</v>
      </c>
      <c r="E86" s="70" t="s">
        <v>17</v>
      </c>
      <c r="F86" s="70" t="s">
        <v>1167</v>
      </c>
      <c r="G86" s="70" t="s">
        <v>1805</v>
      </c>
      <c r="H86" s="121" t="s">
        <v>4900</v>
      </c>
      <c r="I86" s="70" t="s">
        <v>73</v>
      </c>
      <c r="J86" s="70">
        <v>5066</v>
      </c>
      <c r="K86" s="59">
        <f t="shared" si="3"/>
        <v>5066</v>
      </c>
      <c r="L86" s="82" t="s">
        <v>4686</v>
      </c>
      <c r="M86" s="59" t="s">
        <v>2491</v>
      </c>
      <c r="N86" s="153" t="s">
        <v>3649</v>
      </c>
      <c r="O86" s="59" t="s">
        <v>2491</v>
      </c>
      <c r="P86" s="59" t="s">
        <v>247</v>
      </c>
      <c r="Q86" s="59" t="s">
        <v>894</v>
      </c>
      <c r="R86" s="70" t="s">
        <v>3052</v>
      </c>
      <c r="S86" s="70" t="s">
        <v>171</v>
      </c>
      <c r="T86" s="70" t="s">
        <v>4516</v>
      </c>
      <c r="U86" s="70"/>
      <c r="V86" s="70" t="s">
        <v>1171</v>
      </c>
      <c r="W86" s="70" t="s">
        <v>163</v>
      </c>
      <c r="X86" s="70" t="s">
        <v>1171</v>
      </c>
      <c r="Y86" s="70" t="s">
        <v>1159</v>
      </c>
      <c r="Z86" s="70" t="s">
        <v>3083</v>
      </c>
      <c r="AA86" s="70" t="s">
        <v>235</v>
      </c>
      <c r="AB86" s="70" t="s">
        <v>72</v>
      </c>
    </row>
    <row r="87" spans="1:28" ht="14.4" customHeight="1" x14ac:dyDescent="0.3">
      <c r="A87" s="59" t="str">
        <f t="shared" si="2"/>
        <v>BWP01-FMCG02-SPO-01</v>
      </c>
      <c r="B87" s="70" t="s">
        <v>1195</v>
      </c>
      <c r="C87" s="70" t="s">
        <v>1988</v>
      </c>
      <c r="D87" s="70" t="s">
        <v>1170</v>
      </c>
      <c r="E87" s="70" t="s">
        <v>17</v>
      </c>
      <c r="F87" s="70" t="s">
        <v>1167</v>
      </c>
      <c r="G87" s="70" t="s">
        <v>1805</v>
      </c>
      <c r="H87" s="121" t="s">
        <v>4900</v>
      </c>
      <c r="I87" s="70" t="s">
        <v>73</v>
      </c>
      <c r="J87" s="70" t="s">
        <v>4518</v>
      </c>
      <c r="K87" s="59" t="str">
        <f t="shared" si="3"/>
        <v>G1032</v>
      </c>
      <c r="L87" s="82" t="s">
        <v>4686</v>
      </c>
      <c r="M87" s="59" t="s">
        <v>2539</v>
      </c>
      <c r="N87" s="153" t="s">
        <v>3650</v>
      </c>
      <c r="O87" s="59" t="s">
        <v>2539</v>
      </c>
      <c r="P87" s="59" t="s">
        <v>474</v>
      </c>
      <c r="Q87" s="59" t="s">
        <v>978</v>
      </c>
      <c r="R87" s="70" t="s">
        <v>3053</v>
      </c>
      <c r="S87" s="146" t="s">
        <v>4513</v>
      </c>
      <c r="T87" s="70" t="s">
        <v>236</v>
      </c>
      <c r="U87" s="70"/>
      <c r="V87" s="70" t="s">
        <v>1171</v>
      </c>
      <c r="W87" s="70" t="s">
        <v>163</v>
      </c>
      <c r="X87" s="70" t="s">
        <v>1171</v>
      </c>
      <c r="Y87" s="70" t="s">
        <v>1159</v>
      </c>
      <c r="Z87" s="70" t="s">
        <v>3083</v>
      </c>
      <c r="AA87" s="70" t="s">
        <v>235</v>
      </c>
      <c r="AB87" s="70" t="s">
        <v>72</v>
      </c>
    </row>
    <row r="88" spans="1:28" ht="14.4" customHeight="1" x14ac:dyDescent="0.3">
      <c r="A88" s="59" t="str">
        <f t="shared" si="2"/>
        <v>BWP01-FMCG02-SPO-02</v>
      </c>
      <c r="B88" s="70" t="s">
        <v>1195</v>
      </c>
      <c r="C88" s="70" t="s">
        <v>1988</v>
      </c>
      <c r="D88" s="70" t="s">
        <v>1170</v>
      </c>
      <c r="E88" s="70" t="s">
        <v>17</v>
      </c>
      <c r="F88" s="70" t="s">
        <v>1167</v>
      </c>
      <c r="G88" s="70" t="s">
        <v>1805</v>
      </c>
      <c r="H88" s="121" t="s">
        <v>4900</v>
      </c>
      <c r="I88" s="70" t="s">
        <v>73</v>
      </c>
      <c r="J88" s="99" t="s">
        <v>4517</v>
      </c>
      <c r="K88" s="59" t="str">
        <f t="shared" si="3"/>
        <v>G1014</v>
      </c>
      <c r="L88" s="82" t="s">
        <v>4686</v>
      </c>
      <c r="M88" s="59" t="s">
        <v>2540</v>
      </c>
      <c r="N88" s="153" t="s">
        <v>3651</v>
      </c>
      <c r="O88" s="59" t="s">
        <v>2540</v>
      </c>
      <c r="P88" s="59" t="s">
        <v>478</v>
      </c>
      <c r="Q88" s="59" t="s">
        <v>979</v>
      </c>
      <c r="R88" s="70" t="s">
        <v>3054</v>
      </c>
      <c r="S88" s="146" t="s">
        <v>3869</v>
      </c>
      <c r="T88" s="70" t="s">
        <v>4516</v>
      </c>
      <c r="U88" s="70"/>
      <c r="V88" s="70" t="s">
        <v>1171</v>
      </c>
      <c r="W88" s="70" t="s">
        <v>163</v>
      </c>
      <c r="X88" s="70" t="s">
        <v>1171</v>
      </c>
      <c r="Y88" s="70" t="s">
        <v>1159</v>
      </c>
      <c r="Z88" s="70" t="s">
        <v>3083</v>
      </c>
      <c r="AA88" s="70" t="s">
        <v>235</v>
      </c>
      <c r="AB88" s="70" t="s">
        <v>72</v>
      </c>
    </row>
    <row r="89" spans="1:28" ht="14.4" customHeight="1" x14ac:dyDescent="0.3">
      <c r="A89" s="59" t="str">
        <f t="shared" si="2"/>
        <v>BWP01-FMCG-SPO-00</v>
      </c>
      <c r="B89" s="70" t="s">
        <v>1171</v>
      </c>
      <c r="C89" s="70" t="s">
        <v>3078</v>
      </c>
      <c r="D89" s="70" t="s">
        <v>1170</v>
      </c>
      <c r="E89" s="70" t="s">
        <v>17</v>
      </c>
      <c r="F89" s="70" t="s">
        <v>1167</v>
      </c>
      <c r="G89" s="70" t="s">
        <v>1805</v>
      </c>
      <c r="H89" s="70"/>
      <c r="I89" s="70" t="s">
        <v>73</v>
      </c>
      <c r="J89" s="82" t="str">
        <f>CONCATENATE(999,RIGHT(B89,2),RIGHT(G89,2),RIGHT(V89,2),RIGHT(R89,2))</f>
        <v>99901080100</v>
      </c>
      <c r="K89" s="59" t="str">
        <f t="shared" si="3"/>
        <v>99901080100</v>
      </c>
      <c r="L89" s="82" t="s">
        <v>4686</v>
      </c>
      <c r="M89" s="59" t="s">
        <v>3424</v>
      </c>
      <c r="N89" s="153" t="s">
        <v>3652</v>
      </c>
      <c r="O89" s="59" t="s">
        <v>3424</v>
      </c>
      <c r="P89" s="59" t="s">
        <v>774</v>
      </c>
      <c r="Q89" s="59" t="s">
        <v>774</v>
      </c>
      <c r="R89" s="70" t="s">
        <v>3383</v>
      </c>
      <c r="S89" s="70" t="s">
        <v>4519</v>
      </c>
      <c r="T89" s="70" t="s">
        <v>2870</v>
      </c>
      <c r="U89" s="70"/>
      <c r="V89" s="70" t="s">
        <v>1171</v>
      </c>
      <c r="W89" s="70" t="s">
        <v>163</v>
      </c>
      <c r="X89" s="70" t="s">
        <v>1171</v>
      </c>
      <c r="Y89" s="70" t="s">
        <v>1159</v>
      </c>
      <c r="Z89" s="70" t="s">
        <v>3083</v>
      </c>
      <c r="AA89" s="70" t="s">
        <v>235</v>
      </c>
      <c r="AB89" s="70" t="s">
        <v>72</v>
      </c>
    </row>
    <row r="90" spans="1:28" ht="14.4" customHeight="1" x14ac:dyDescent="0.3">
      <c r="A90" s="59" t="str">
        <f t="shared" si="2"/>
        <v>BWP01-FMCG-ASM-01</v>
      </c>
      <c r="B90" s="70" t="s">
        <v>1171</v>
      </c>
      <c r="C90" s="70" t="s">
        <v>3078</v>
      </c>
      <c r="D90" s="70" t="s">
        <v>1170</v>
      </c>
      <c r="E90" s="70" t="s">
        <v>17</v>
      </c>
      <c r="F90" s="70" t="s">
        <v>1167</v>
      </c>
      <c r="G90" s="70" t="s">
        <v>1805</v>
      </c>
      <c r="H90" s="121" t="s">
        <v>4900</v>
      </c>
      <c r="I90" s="70" t="s">
        <v>73</v>
      </c>
      <c r="J90" s="70" t="s">
        <v>1136</v>
      </c>
      <c r="K90" s="59" t="str">
        <f t="shared" si="3"/>
        <v>E-00835</v>
      </c>
      <c r="L90" s="82" t="s">
        <v>4686</v>
      </c>
      <c r="M90" s="59" t="s">
        <v>2741</v>
      </c>
      <c r="N90" s="153" t="s">
        <v>3831</v>
      </c>
      <c r="O90" s="59" t="s">
        <v>2741</v>
      </c>
      <c r="P90" s="59" t="s">
        <v>3294</v>
      </c>
      <c r="Q90" s="59" t="s">
        <v>3294</v>
      </c>
      <c r="R90" s="70" t="s">
        <v>3083</v>
      </c>
      <c r="S90" s="70" t="s">
        <v>235</v>
      </c>
      <c r="T90" s="70" t="s">
        <v>72</v>
      </c>
      <c r="U90" s="70"/>
      <c r="V90" s="70" t="s">
        <v>1219</v>
      </c>
      <c r="W90" s="70" t="s">
        <v>1028</v>
      </c>
      <c r="X90" s="70" t="s">
        <v>1171</v>
      </c>
      <c r="Y90" s="70" t="s">
        <v>1159</v>
      </c>
      <c r="Z90" s="85" t="s">
        <v>3278</v>
      </c>
      <c r="AA90" s="100" t="s">
        <v>642</v>
      </c>
      <c r="AB90" s="70" t="s">
        <v>131</v>
      </c>
    </row>
    <row r="91" spans="1:28" ht="14.4" customHeight="1" x14ac:dyDescent="0.3">
      <c r="A91" s="59" t="str">
        <f t="shared" si="2"/>
        <v>FSD01-FMCG01-SPO-01</v>
      </c>
      <c r="B91" s="70" t="s">
        <v>1170</v>
      </c>
      <c r="C91" s="70" t="s">
        <v>1987</v>
      </c>
      <c r="D91" s="70" t="s">
        <v>1170</v>
      </c>
      <c r="E91" s="70" t="s">
        <v>17</v>
      </c>
      <c r="F91" s="70" t="s">
        <v>1167</v>
      </c>
      <c r="G91" s="70" t="s">
        <v>2075</v>
      </c>
      <c r="H91" s="121" t="s">
        <v>4900</v>
      </c>
      <c r="I91" s="70" t="s">
        <v>2864</v>
      </c>
      <c r="J91" s="70">
        <v>5254</v>
      </c>
      <c r="K91" s="59">
        <f t="shared" si="3"/>
        <v>5254</v>
      </c>
      <c r="L91" s="82" t="s">
        <v>4686</v>
      </c>
      <c r="M91" s="59" t="s">
        <v>2497</v>
      </c>
      <c r="N91" s="153" t="s">
        <v>3653</v>
      </c>
      <c r="O91" s="59" t="s">
        <v>2497</v>
      </c>
      <c r="P91" s="59" t="s">
        <v>270</v>
      </c>
      <c r="Q91" s="59" t="s">
        <v>901</v>
      </c>
      <c r="R91" s="70" t="s">
        <v>3041</v>
      </c>
      <c r="S91" s="70" t="s">
        <v>4549</v>
      </c>
      <c r="T91" s="70" t="s">
        <v>67</v>
      </c>
      <c r="U91" s="70"/>
      <c r="V91" s="70" t="s">
        <v>1171</v>
      </c>
      <c r="W91" s="70" t="s">
        <v>163</v>
      </c>
      <c r="X91" s="70" t="s">
        <v>1171</v>
      </c>
      <c r="Y91" s="70" t="s">
        <v>1159</v>
      </c>
      <c r="Z91" s="70" t="s">
        <v>3105</v>
      </c>
      <c r="AA91" s="70" t="s">
        <v>271</v>
      </c>
      <c r="AB91" s="70" t="s">
        <v>67</v>
      </c>
    </row>
    <row r="92" spans="1:28" ht="14.4" customHeight="1" x14ac:dyDescent="0.3">
      <c r="A92" s="59" t="str">
        <f t="shared" si="2"/>
        <v>FSD01-FMCG01-SPO-02</v>
      </c>
      <c r="B92" s="70" t="s">
        <v>1170</v>
      </c>
      <c r="C92" s="70" t="s">
        <v>1987</v>
      </c>
      <c r="D92" s="70" t="s">
        <v>1170</v>
      </c>
      <c r="E92" s="70" t="s">
        <v>17</v>
      </c>
      <c r="F92" s="70" t="s">
        <v>1167</v>
      </c>
      <c r="G92" s="70" t="s">
        <v>2075</v>
      </c>
      <c r="H92" s="121" t="s">
        <v>4900</v>
      </c>
      <c r="I92" s="70" t="s">
        <v>2864</v>
      </c>
      <c r="J92" s="70" t="s">
        <v>670</v>
      </c>
      <c r="K92" s="59" t="str">
        <f t="shared" si="3"/>
        <v>G0828</v>
      </c>
      <c r="L92" s="82" t="s">
        <v>4686</v>
      </c>
      <c r="M92" s="59" t="s">
        <v>2495</v>
      </c>
      <c r="N92" s="153" t="s">
        <v>3654</v>
      </c>
      <c r="O92" s="59" t="s">
        <v>2495</v>
      </c>
      <c r="P92" s="59" t="s">
        <v>3295</v>
      </c>
      <c r="Q92" s="59" t="s">
        <v>3296</v>
      </c>
      <c r="R92" s="70" t="s">
        <v>3042</v>
      </c>
      <c r="S92" s="70" t="s">
        <v>273</v>
      </c>
      <c r="T92" s="70" t="s">
        <v>67</v>
      </c>
      <c r="U92" s="70"/>
      <c r="V92" s="70" t="s">
        <v>1171</v>
      </c>
      <c r="W92" s="70" t="s">
        <v>163</v>
      </c>
      <c r="X92" s="70" t="s">
        <v>1171</v>
      </c>
      <c r="Y92" s="70" t="s">
        <v>1159</v>
      </c>
      <c r="Z92" s="70" t="s">
        <v>3105</v>
      </c>
      <c r="AA92" s="70" t="s">
        <v>271</v>
      </c>
      <c r="AB92" s="70" t="s">
        <v>67</v>
      </c>
    </row>
    <row r="93" spans="1:28" ht="14.4" customHeight="1" x14ac:dyDescent="0.3">
      <c r="A93" s="59" t="str">
        <f t="shared" si="2"/>
        <v>FSD01-FMCG01-SPO-03</v>
      </c>
      <c r="B93" s="70" t="s">
        <v>1170</v>
      </c>
      <c r="C93" s="70" t="s">
        <v>1987</v>
      </c>
      <c r="D93" s="70" t="s">
        <v>1170</v>
      </c>
      <c r="E93" s="70" t="s">
        <v>17</v>
      </c>
      <c r="F93" s="70" t="s">
        <v>1167</v>
      </c>
      <c r="G93" s="70" t="s">
        <v>2075</v>
      </c>
      <c r="H93" s="121" t="s">
        <v>4900</v>
      </c>
      <c r="I93" s="70" t="s">
        <v>2864</v>
      </c>
      <c r="J93" s="70" t="s">
        <v>674</v>
      </c>
      <c r="K93" s="59" t="str">
        <f t="shared" si="3"/>
        <v>G0932</v>
      </c>
      <c r="L93" s="82" t="s">
        <v>4686</v>
      </c>
      <c r="M93" s="59" t="s">
        <v>2498</v>
      </c>
      <c r="N93" s="153" t="s">
        <v>3655</v>
      </c>
      <c r="O93" s="59" t="s">
        <v>2498</v>
      </c>
      <c r="P93" s="59" t="s">
        <v>278</v>
      </c>
      <c r="Q93" s="59" t="s">
        <v>903</v>
      </c>
      <c r="R93" s="70" t="s">
        <v>3043</v>
      </c>
      <c r="S93" s="70" t="s">
        <v>3101</v>
      </c>
      <c r="T93" s="70" t="s">
        <v>512</v>
      </c>
      <c r="U93" s="70"/>
      <c r="V93" s="70" t="s">
        <v>1171</v>
      </c>
      <c r="W93" s="70" t="s">
        <v>163</v>
      </c>
      <c r="X93" s="70" t="s">
        <v>1171</v>
      </c>
      <c r="Y93" s="70" t="s">
        <v>1159</v>
      </c>
      <c r="Z93" s="70" t="s">
        <v>3105</v>
      </c>
      <c r="AA93" s="70" t="s">
        <v>271</v>
      </c>
      <c r="AB93" s="70" t="s">
        <v>67</v>
      </c>
    </row>
    <row r="94" spans="1:28" ht="14.4" customHeight="1" x14ac:dyDescent="0.3">
      <c r="A94" s="59" t="str">
        <f t="shared" si="2"/>
        <v>FSD01-FMCG01-SPO-04</v>
      </c>
      <c r="B94" s="70" t="s">
        <v>1170</v>
      </c>
      <c r="C94" s="70" t="s">
        <v>1987</v>
      </c>
      <c r="D94" s="70" t="s">
        <v>1170</v>
      </c>
      <c r="E94" s="70" t="s">
        <v>17</v>
      </c>
      <c r="F94" s="70" t="s">
        <v>1167</v>
      </c>
      <c r="G94" s="70" t="s">
        <v>2075</v>
      </c>
      <c r="H94" s="121" t="s">
        <v>4900</v>
      </c>
      <c r="I94" s="70" t="s">
        <v>2864</v>
      </c>
      <c r="J94" s="82" t="str">
        <f>CONCATENATE(999,RIGHT(B94,2),RIGHT(G94,2),RIGHT(V94,2),RIGHT(R94,2))</f>
        <v>99902120104</v>
      </c>
      <c r="K94" s="59" t="str">
        <f t="shared" si="3"/>
        <v>99902120104</v>
      </c>
      <c r="L94" s="82" t="s">
        <v>4686</v>
      </c>
      <c r="M94" s="59" t="s">
        <v>3427</v>
      </c>
      <c r="N94" s="153" t="s">
        <v>3656</v>
      </c>
      <c r="O94" s="59" t="s">
        <v>3427</v>
      </c>
      <c r="P94" s="59" t="s">
        <v>3297</v>
      </c>
      <c r="Q94" s="59" t="s">
        <v>3298</v>
      </c>
      <c r="R94" s="70" t="s">
        <v>3044</v>
      </c>
      <c r="S94" s="70" t="s">
        <v>3102</v>
      </c>
      <c r="T94" s="70" t="s">
        <v>67</v>
      </c>
      <c r="U94" s="70"/>
      <c r="V94" s="70" t="s">
        <v>1171</v>
      </c>
      <c r="W94" s="70" t="s">
        <v>163</v>
      </c>
      <c r="X94" s="70" t="s">
        <v>1171</v>
      </c>
      <c r="Y94" s="70" t="s">
        <v>1159</v>
      </c>
      <c r="Z94" s="70" t="s">
        <v>3105</v>
      </c>
      <c r="AA94" s="70" t="s">
        <v>271</v>
      </c>
      <c r="AB94" s="70" t="s">
        <v>67</v>
      </c>
    </row>
    <row r="95" spans="1:28" ht="14.4" customHeight="1" x14ac:dyDescent="0.3">
      <c r="A95" s="59" t="str">
        <f t="shared" si="2"/>
        <v>FSD01-FMCG02-SPO-01</v>
      </c>
      <c r="B95" s="70" t="s">
        <v>1195</v>
      </c>
      <c r="C95" s="70" t="s">
        <v>1988</v>
      </c>
      <c r="D95" s="70" t="s">
        <v>1170</v>
      </c>
      <c r="E95" s="70" t="s">
        <v>17</v>
      </c>
      <c r="F95" s="70" t="s">
        <v>1167</v>
      </c>
      <c r="G95" s="70" t="s">
        <v>2075</v>
      </c>
      <c r="H95" s="121" t="s">
        <v>4900</v>
      </c>
      <c r="I95" s="70" t="s">
        <v>2864</v>
      </c>
      <c r="J95" s="70" t="s">
        <v>730</v>
      </c>
      <c r="K95" s="59" t="str">
        <f t="shared" si="3"/>
        <v>G0618</v>
      </c>
      <c r="L95" s="82" t="s">
        <v>4686</v>
      </c>
      <c r="M95" s="59" t="s">
        <v>2543</v>
      </c>
      <c r="N95" s="153" t="s">
        <v>3657</v>
      </c>
      <c r="O95" s="59" t="s">
        <v>2543</v>
      </c>
      <c r="P95" s="59" t="s">
        <v>497</v>
      </c>
      <c r="Q95" s="59" t="s">
        <v>987</v>
      </c>
      <c r="R95" s="70" t="s">
        <v>3045</v>
      </c>
      <c r="S95" s="70" t="s">
        <v>3103</v>
      </c>
      <c r="T95" s="70" t="s">
        <v>67</v>
      </c>
      <c r="U95" s="70"/>
      <c r="V95" s="70" t="s">
        <v>1171</v>
      </c>
      <c r="W95" s="70" t="s">
        <v>163</v>
      </c>
      <c r="X95" s="70" t="s">
        <v>1171</v>
      </c>
      <c r="Y95" s="70" t="s">
        <v>1159</v>
      </c>
      <c r="Z95" s="70" t="s">
        <v>3105</v>
      </c>
      <c r="AA95" s="70" t="s">
        <v>271</v>
      </c>
      <c r="AB95" s="70" t="s">
        <v>67</v>
      </c>
    </row>
    <row r="96" spans="1:28" ht="14.4" customHeight="1" x14ac:dyDescent="0.3">
      <c r="A96" s="59" t="str">
        <f t="shared" si="2"/>
        <v>FSD01-FMCG02-SPO-02</v>
      </c>
      <c r="B96" s="70" t="s">
        <v>1195</v>
      </c>
      <c r="C96" s="70" t="s">
        <v>1988</v>
      </c>
      <c r="D96" s="70" t="s">
        <v>1170</v>
      </c>
      <c r="E96" s="70" t="s">
        <v>17</v>
      </c>
      <c r="F96" s="70" t="s">
        <v>1167</v>
      </c>
      <c r="G96" s="70" t="s">
        <v>2075</v>
      </c>
      <c r="H96" s="121" t="s">
        <v>4900</v>
      </c>
      <c r="I96" s="70" t="s">
        <v>2864</v>
      </c>
      <c r="J96" s="70" t="s">
        <v>732</v>
      </c>
      <c r="K96" s="59" t="str">
        <f t="shared" si="3"/>
        <v>G0778</v>
      </c>
      <c r="L96" s="82" t="s">
        <v>4686</v>
      </c>
      <c r="M96" s="59" t="s">
        <v>2545</v>
      </c>
      <c r="N96" s="153" t="s">
        <v>3658</v>
      </c>
      <c r="O96" s="59" t="s">
        <v>2545</v>
      </c>
      <c r="P96" s="59" t="s">
        <v>510</v>
      </c>
      <c r="Q96" s="59" t="s">
        <v>991</v>
      </c>
      <c r="R96" s="70" t="s">
        <v>3046</v>
      </c>
      <c r="S96" s="70" t="s">
        <v>3104</v>
      </c>
      <c r="T96" s="70" t="s">
        <v>67</v>
      </c>
      <c r="U96" s="70"/>
      <c r="V96" s="70" t="s">
        <v>1171</v>
      </c>
      <c r="W96" s="70" t="s">
        <v>163</v>
      </c>
      <c r="X96" s="70" t="s">
        <v>1171</v>
      </c>
      <c r="Y96" s="70" t="s">
        <v>1159</v>
      </c>
      <c r="Z96" s="70" t="s">
        <v>3105</v>
      </c>
      <c r="AA96" s="70" t="s">
        <v>271</v>
      </c>
      <c r="AB96" s="70" t="s">
        <v>67</v>
      </c>
    </row>
    <row r="97" spans="1:28" ht="14.4" customHeight="1" x14ac:dyDescent="0.3">
      <c r="A97" s="59" t="str">
        <f t="shared" si="2"/>
        <v>FSD01-FMCG02-SPO-03</v>
      </c>
      <c r="B97" s="70" t="s">
        <v>1195</v>
      </c>
      <c r="C97" s="70" t="s">
        <v>1988</v>
      </c>
      <c r="D97" s="70" t="s">
        <v>1170</v>
      </c>
      <c r="E97" s="70" t="s">
        <v>17</v>
      </c>
      <c r="F97" s="70" t="s">
        <v>1167</v>
      </c>
      <c r="G97" s="70" t="s">
        <v>2075</v>
      </c>
      <c r="H97" s="121" t="s">
        <v>4900</v>
      </c>
      <c r="I97" s="70" t="s">
        <v>2864</v>
      </c>
      <c r="J97" s="70" t="s">
        <v>734</v>
      </c>
      <c r="K97" s="59" t="str">
        <f t="shared" si="3"/>
        <v>G0711</v>
      </c>
      <c r="L97" s="82" t="s">
        <v>4686</v>
      </c>
      <c r="M97" s="59" t="s">
        <v>2547</v>
      </c>
      <c r="N97" s="153" t="s">
        <v>3659</v>
      </c>
      <c r="O97" s="59" t="s">
        <v>2547</v>
      </c>
      <c r="P97" s="59" t="s">
        <v>505</v>
      </c>
      <c r="Q97" s="59" t="s">
        <v>989</v>
      </c>
      <c r="R97" s="70" t="s">
        <v>3047</v>
      </c>
      <c r="S97" s="70" t="s">
        <v>511</v>
      </c>
      <c r="T97" s="70" t="s">
        <v>512</v>
      </c>
      <c r="U97" s="70"/>
      <c r="V97" s="70" t="s">
        <v>1171</v>
      </c>
      <c r="W97" s="70" t="s">
        <v>163</v>
      </c>
      <c r="X97" s="70" t="s">
        <v>1171</v>
      </c>
      <c r="Y97" s="70" t="s">
        <v>1159</v>
      </c>
      <c r="Z97" s="70" t="s">
        <v>3105</v>
      </c>
      <c r="AA97" s="70" t="s">
        <v>271</v>
      </c>
      <c r="AB97" s="70" t="s">
        <v>67</v>
      </c>
    </row>
    <row r="98" spans="1:28" ht="14.4" customHeight="1" x14ac:dyDescent="0.3">
      <c r="A98" s="59" t="str">
        <f t="shared" si="2"/>
        <v>FSD01-FMCG-SPO-00</v>
      </c>
      <c r="B98" s="70" t="s">
        <v>1171</v>
      </c>
      <c r="C98" s="70" t="s">
        <v>3078</v>
      </c>
      <c r="D98" s="70" t="s">
        <v>1170</v>
      </c>
      <c r="E98" s="70" t="s">
        <v>17</v>
      </c>
      <c r="F98" s="70" t="s">
        <v>1167</v>
      </c>
      <c r="G98" s="70" t="s">
        <v>2075</v>
      </c>
      <c r="H98" s="70"/>
      <c r="I98" s="70" t="s">
        <v>2864</v>
      </c>
      <c r="J98" s="82" t="str">
        <f>CONCATENATE(999,RIGHT(B98,2),RIGHT(G98,2),RIGHT(V98,2),RIGHT(R98,2))</f>
        <v>99901120100</v>
      </c>
      <c r="K98" s="59" t="str">
        <f t="shared" si="3"/>
        <v>99901120100</v>
      </c>
      <c r="L98" s="82" t="s">
        <v>4686</v>
      </c>
      <c r="M98" s="59" t="s">
        <v>2501</v>
      </c>
      <c r="N98" s="153" t="s">
        <v>3660</v>
      </c>
      <c r="O98" s="59" t="s">
        <v>2501</v>
      </c>
      <c r="P98" s="59" t="s">
        <v>774</v>
      </c>
      <c r="Q98" s="59" t="s">
        <v>774</v>
      </c>
      <c r="R98" s="70" t="s">
        <v>3386</v>
      </c>
      <c r="S98" s="70" t="s">
        <v>4524</v>
      </c>
      <c r="T98" s="70" t="s">
        <v>67</v>
      </c>
      <c r="U98" s="70"/>
      <c r="V98" s="70" t="s">
        <v>1171</v>
      </c>
      <c r="W98" s="70" t="s">
        <v>163</v>
      </c>
      <c r="X98" s="70" t="s">
        <v>1171</v>
      </c>
      <c r="Y98" s="70" t="s">
        <v>1159</v>
      </c>
      <c r="Z98" s="70" t="s">
        <v>3105</v>
      </c>
      <c r="AA98" s="70" t="s">
        <v>271</v>
      </c>
      <c r="AB98" s="70" t="s">
        <v>67</v>
      </c>
    </row>
    <row r="99" spans="1:28" ht="14.4" customHeight="1" x14ac:dyDescent="0.3">
      <c r="A99" s="59" t="str">
        <f t="shared" si="2"/>
        <v>FSD01-FMCG-ASM-01</v>
      </c>
      <c r="B99" s="70" t="s">
        <v>1171</v>
      </c>
      <c r="C99" s="70" t="s">
        <v>3078</v>
      </c>
      <c r="D99" s="70" t="s">
        <v>1170</v>
      </c>
      <c r="E99" s="70" t="s">
        <v>17</v>
      </c>
      <c r="F99" s="70" t="s">
        <v>1167</v>
      </c>
      <c r="G99" s="70" t="s">
        <v>2075</v>
      </c>
      <c r="H99" s="121" t="s">
        <v>4900</v>
      </c>
      <c r="I99" s="70" t="s">
        <v>2864</v>
      </c>
      <c r="J99" s="70">
        <v>5073</v>
      </c>
      <c r="K99" s="59">
        <f t="shared" si="3"/>
        <v>5073</v>
      </c>
      <c r="L99" s="82" t="s">
        <v>4686</v>
      </c>
      <c r="M99" s="59" t="s">
        <v>2742</v>
      </c>
      <c r="N99" s="153" t="s">
        <v>3832</v>
      </c>
      <c r="O99" s="59" t="s">
        <v>2742</v>
      </c>
      <c r="P99" s="59" t="s">
        <v>3299</v>
      </c>
      <c r="Q99" s="59" t="s">
        <v>3299</v>
      </c>
      <c r="R99" s="70" t="s">
        <v>3105</v>
      </c>
      <c r="S99" s="70" t="s">
        <v>271</v>
      </c>
      <c r="T99" s="70" t="s">
        <v>67</v>
      </c>
      <c r="U99" s="70"/>
      <c r="V99" s="70" t="s">
        <v>1219</v>
      </c>
      <c r="W99" s="70" t="s">
        <v>1028</v>
      </c>
      <c r="X99" s="70" t="s">
        <v>1171</v>
      </c>
      <c r="Y99" s="70" t="s">
        <v>1159</v>
      </c>
      <c r="Z99" s="85" t="s">
        <v>3278</v>
      </c>
      <c r="AA99" s="100" t="s">
        <v>642</v>
      </c>
      <c r="AB99" s="70" t="s">
        <v>131</v>
      </c>
    </row>
    <row r="100" spans="1:28" ht="14.4" customHeight="1" x14ac:dyDescent="0.3">
      <c r="A100" s="59" t="str">
        <f t="shared" si="2"/>
        <v>FSD02-FMCG01-SPO-01</v>
      </c>
      <c r="B100" s="70" t="s">
        <v>1170</v>
      </c>
      <c r="C100" s="70" t="s">
        <v>1987</v>
      </c>
      <c r="D100" s="70" t="s">
        <v>1170</v>
      </c>
      <c r="E100" s="70" t="s">
        <v>17</v>
      </c>
      <c r="F100" s="70" t="s">
        <v>1167</v>
      </c>
      <c r="G100" s="70" t="s">
        <v>1807</v>
      </c>
      <c r="H100" s="121" t="s">
        <v>4900</v>
      </c>
      <c r="I100" s="70" t="s">
        <v>3106</v>
      </c>
      <c r="J100" s="70" t="s">
        <v>672</v>
      </c>
      <c r="K100" s="59" t="str">
        <f t="shared" si="3"/>
        <v>G0626</v>
      </c>
      <c r="L100" s="82" t="s">
        <v>4686</v>
      </c>
      <c r="M100" s="59" t="s">
        <v>2499</v>
      </c>
      <c r="N100" s="153" t="s">
        <v>3662</v>
      </c>
      <c r="O100" s="59" t="s">
        <v>2499</v>
      </c>
      <c r="P100" s="59" t="s">
        <v>283</v>
      </c>
      <c r="Q100" s="59" t="s">
        <v>904</v>
      </c>
      <c r="R100" s="70" t="s">
        <v>3109</v>
      </c>
      <c r="S100" s="70" t="s">
        <v>3110</v>
      </c>
      <c r="T100" s="70" t="s">
        <v>285</v>
      </c>
      <c r="U100" s="70"/>
      <c r="V100" s="70" t="s">
        <v>1171</v>
      </c>
      <c r="W100" s="70" t="s">
        <v>163</v>
      </c>
      <c r="X100" s="70" t="s">
        <v>1171</v>
      </c>
      <c r="Y100" s="70" t="s">
        <v>1159</v>
      </c>
      <c r="Z100" s="70" t="s">
        <v>3117</v>
      </c>
      <c r="AA100" s="70" t="s">
        <v>498</v>
      </c>
      <c r="AB100" s="70" t="s">
        <v>67</v>
      </c>
    </row>
    <row r="101" spans="1:28" ht="14.4" customHeight="1" x14ac:dyDescent="0.3">
      <c r="A101" s="59" t="str">
        <f t="shared" si="2"/>
        <v>FSD02-FMCG01-SPO-02</v>
      </c>
      <c r="B101" s="70" t="s">
        <v>1170</v>
      </c>
      <c r="C101" s="70" t="s">
        <v>1987</v>
      </c>
      <c r="D101" s="70" t="s">
        <v>1170</v>
      </c>
      <c r="E101" s="70" t="s">
        <v>17</v>
      </c>
      <c r="F101" s="70" t="s">
        <v>1167</v>
      </c>
      <c r="G101" s="70" t="s">
        <v>1807</v>
      </c>
      <c r="H101" s="121" t="s">
        <v>4900</v>
      </c>
      <c r="I101" s="70" t="s">
        <v>3106</v>
      </c>
      <c r="J101" s="70">
        <v>5076</v>
      </c>
      <c r="K101" s="59">
        <f t="shared" si="3"/>
        <v>5076</v>
      </c>
      <c r="L101" s="82" t="s">
        <v>4686</v>
      </c>
      <c r="M101" s="59" t="s">
        <v>2496</v>
      </c>
      <c r="N101" s="153" t="s">
        <v>3661</v>
      </c>
      <c r="O101" s="59" t="s">
        <v>2496</v>
      </c>
      <c r="P101" s="59" t="s">
        <v>275</v>
      </c>
      <c r="Q101" s="59" t="s">
        <v>902</v>
      </c>
      <c r="R101" s="70" t="s">
        <v>3107</v>
      </c>
      <c r="S101" s="70" t="s">
        <v>3108</v>
      </c>
      <c r="T101" s="70" t="s">
        <v>67</v>
      </c>
      <c r="U101" s="70"/>
      <c r="V101" s="70" t="s">
        <v>1171</v>
      </c>
      <c r="W101" s="70" t="s">
        <v>163</v>
      </c>
      <c r="X101" s="70" t="s">
        <v>1171</v>
      </c>
      <c r="Y101" s="70" t="s">
        <v>1159</v>
      </c>
      <c r="Z101" s="70" t="s">
        <v>3117</v>
      </c>
      <c r="AA101" s="70" t="s">
        <v>498</v>
      </c>
      <c r="AB101" s="70" t="s">
        <v>67</v>
      </c>
    </row>
    <row r="102" spans="1:28" ht="14.4" customHeight="1" x14ac:dyDescent="0.3">
      <c r="A102" s="59" t="str">
        <f t="shared" si="2"/>
        <v>FSD02-FMCG01-SPO-03</v>
      </c>
      <c r="B102" s="70" t="s">
        <v>1170</v>
      </c>
      <c r="C102" s="70" t="s">
        <v>1987</v>
      </c>
      <c r="D102" s="70" t="s">
        <v>1170</v>
      </c>
      <c r="E102" s="70" t="s">
        <v>17</v>
      </c>
      <c r="F102" s="70" t="s">
        <v>1167</v>
      </c>
      <c r="G102" s="70" t="s">
        <v>1807</v>
      </c>
      <c r="H102" s="121" t="s">
        <v>4900</v>
      </c>
      <c r="I102" s="70" t="s">
        <v>3106</v>
      </c>
      <c r="J102" s="70" t="s">
        <v>673</v>
      </c>
      <c r="K102" s="59" t="str">
        <f t="shared" si="3"/>
        <v>G0624</v>
      </c>
      <c r="L102" s="82" t="s">
        <v>4686</v>
      </c>
      <c r="M102" s="59" t="s">
        <v>2500</v>
      </c>
      <c r="N102" s="153" t="s">
        <v>3663</v>
      </c>
      <c r="O102" s="59" t="s">
        <v>2500</v>
      </c>
      <c r="P102" s="59" t="s">
        <v>286</v>
      </c>
      <c r="Q102" s="59" t="s">
        <v>905</v>
      </c>
      <c r="R102" s="70" t="s">
        <v>3111</v>
      </c>
      <c r="S102" s="70" t="s">
        <v>287</v>
      </c>
      <c r="T102" s="70" t="s">
        <v>69</v>
      </c>
      <c r="U102" s="70"/>
      <c r="V102" s="70" t="s">
        <v>1171</v>
      </c>
      <c r="W102" s="70" t="s">
        <v>163</v>
      </c>
      <c r="X102" s="70" t="s">
        <v>1171</v>
      </c>
      <c r="Y102" s="70" t="s">
        <v>1159</v>
      </c>
      <c r="Z102" s="70" t="s">
        <v>3117</v>
      </c>
      <c r="AA102" s="70" t="s">
        <v>498</v>
      </c>
      <c r="AB102" s="70" t="s">
        <v>67</v>
      </c>
    </row>
    <row r="103" spans="1:28" ht="14.4" customHeight="1" x14ac:dyDescent="0.3">
      <c r="A103" s="59" t="str">
        <f t="shared" si="2"/>
        <v>FSD02-FMCG02-SPO-01</v>
      </c>
      <c r="B103" s="70" t="s">
        <v>1195</v>
      </c>
      <c r="C103" s="70" t="s">
        <v>1988</v>
      </c>
      <c r="D103" s="70" t="s">
        <v>1170</v>
      </c>
      <c r="E103" s="70" t="s">
        <v>17</v>
      </c>
      <c r="F103" s="70" t="s">
        <v>1167</v>
      </c>
      <c r="G103" s="70" t="s">
        <v>1807</v>
      </c>
      <c r="H103" s="121" t="s">
        <v>4900</v>
      </c>
      <c r="I103" s="70" t="s">
        <v>3106</v>
      </c>
      <c r="J103" s="70" t="s">
        <v>731</v>
      </c>
      <c r="K103" s="59" t="str">
        <f t="shared" si="3"/>
        <v>G0812</v>
      </c>
      <c r="L103" s="82" t="s">
        <v>4686</v>
      </c>
      <c r="M103" s="59" t="s">
        <v>2544</v>
      </c>
      <c r="N103" s="153" t="s">
        <v>3664</v>
      </c>
      <c r="O103" s="59" t="s">
        <v>2544</v>
      </c>
      <c r="P103" s="59" t="s">
        <v>508</v>
      </c>
      <c r="Q103" s="59" t="s">
        <v>990</v>
      </c>
      <c r="R103" s="70" t="s">
        <v>3112</v>
      </c>
      <c r="S103" s="70" t="s">
        <v>3113</v>
      </c>
      <c r="T103" s="70" t="s">
        <v>67</v>
      </c>
      <c r="U103" s="70"/>
      <c r="V103" s="70" t="s">
        <v>1171</v>
      </c>
      <c r="W103" s="70" t="s">
        <v>163</v>
      </c>
      <c r="X103" s="70" t="s">
        <v>1171</v>
      </c>
      <c r="Y103" s="70" t="s">
        <v>1159</v>
      </c>
      <c r="Z103" s="70" t="s">
        <v>3117</v>
      </c>
      <c r="AA103" s="70" t="s">
        <v>498</v>
      </c>
      <c r="AB103" s="70" t="s">
        <v>67</v>
      </c>
    </row>
    <row r="104" spans="1:28" ht="14.4" customHeight="1" x14ac:dyDescent="0.3">
      <c r="A104" s="59" t="str">
        <f t="shared" si="2"/>
        <v>FSD02-FMCG02-SPO-02</v>
      </c>
      <c r="B104" s="70" t="s">
        <v>1195</v>
      </c>
      <c r="C104" s="70" t="s">
        <v>1988</v>
      </c>
      <c r="D104" s="70" t="s">
        <v>1170</v>
      </c>
      <c r="E104" s="70" t="s">
        <v>17</v>
      </c>
      <c r="F104" s="70" t="s">
        <v>1167</v>
      </c>
      <c r="G104" s="70" t="s">
        <v>1807</v>
      </c>
      <c r="H104" s="121" t="s">
        <v>4900</v>
      </c>
      <c r="I104" s="70" t="s">
        <v>3106</v>
      </c>
      <c r="J104" s="70" t="s">
        <v>4551</v>
      </c>
      <c r="K104" s="59" t="str">
        <f t="shared" si="3"/>
        <v>G1006</v>
      </c>
      <c r="L104" s="82" t="s">
        <v>4686</v>
      </c>
      <c r="M104" s="59" t="s">
        <v>2546</v>
      </c>
      <c r="N104" s="153" t="s">
        <v>3665</v>
      </c>
      <c r="O104" s="59" t="s">
        <v>2546</v>
      </c>
      <c r="P104" s="59" t="s">
        <v>501</v>
      </c>
      <c r="Q104" s="59" t="s">
        <v>988</v>
      </c>
      <c r="R104" s="70" t="s">
        <v>3114</v>
      </c>
      <c r="S104" s="70" t="s">
        <v>4550</v>
      </c>
      <c r="T104" s="70" t="s">
        <v>67</v>
      </c>
      <c r="U104" s="70"/>
      <c r="V104" s="70" t="s">
        <v>1171</v>
      </c>
      <c r="W104" s="70" t="s">
        <v>163</v>
      </c>
      <c r="X104" s="70" t="s">
        <v>1171</v>
      </c>
      <c r="Y104" s="70" t="s">
        <v>1159</v>
      </c>
      <c r="Z104" s="70" t="s">
        <v>3117</v>
      </c>
      <c r="AA104" s="70" t="s">
        <v>498</v>
      </c>
      <c r="AB104" s="70" t="s">
        <v>67</v>
      </c>
    </row>
    <row r="105" spans="1:28" ht="14.4" customHeight="1" x14ac:dyDescent="0.3">
      <c r="A105" s="59" t="str">
        <f t="shared" si="2"/>
        <v>FSD02-FMCG02-SPO-03</v>
      </c>
      <c r="B105" s="70" t="s">
        <v>1195</v>
      </c>
      <c r="C105" s="70" t="s">
        <v>1988</v>
      </c>
      <c r="D105" s="70" t="s">
        <v>1170</v>
      </c>
      <c r="E105" s="70" t="s">
        <v>17</v>
      </c>
      <c r="F105" s="70" t="s">
        <v>1167</v>
      </c>
      <c r="G105" s="70" t="s">
        <v>1807</v>
      </c>
      <c r="H105" s="121" t="s">
        <v>4900</v>
      </c>
      <c r="I105" s="70" t="s">
        <v>3106</v>
      </c>
      <c r="J105" s="99" t="s">
        <v>735</v>
      </c>
      <c r="K105" s="59" t="str">
        <f t="shared" si="3"/>
        <v>G0789</v>
      </c>
      <c r="L105" s="82" t="s">
        <v>4686</v>
      </c>
      <c r="M105" s="59" t="s">
        <v>2548</v>
      </c>
      <c r="N105" s="153" t="s">
        <v>3666</v>
      </c>
      <c r="O105" s="59" t="s">
        <v>2548</v>
      </c>
      <c r="P105" s="59" t="s">
        <v>513</v>
      </c>
      <c r="Q105" s="59" t="s">
        <v>992</v>
      </c>
      <c r="R105" s="70" t="s">
        <v>3115</v>
      </c>
      <c r="S105" s="70" t="s">
        <v>3116</v>
      </c>
      <c r="T105" s="70" t="s">
        <v>69</v>
      </c>
      <c r="U105" s="70"/>
      <c r="V105" s="70" t="s">
        <v>1171</v>
      </c>
      <c r="W105" s="70" t="s">
        <v>163</v>
      </c>
      <c r="X105" s="70" t="s">
        <v>1171</v>
      </c>
      <c r="Y105" s="70" t="s">
        <v>1159</v>
      </c>
      <c r="Z105" s="70" t="s">
        <v>3117</v>
      </c>
      <c r="AA105" s="70" t="s">
        <v>498</v>
      </c>
      <c r="AB105" s="70" t="s">
        <v>67</v>
      </c>
    </row>
    <row r="106" spans="1:28" ht="14.4" customHeight="1" x14ac:dyDescent="0.3">
      <c r="A106" s="59" t="str">
        <f t="shared" si="2"/>
        <v>FSD02-FMCG-SPO-00</v>
      </c>
      <c r="B106" s="70" t="s">
        <v>1171</v>
      </c>
      <c r="C106" s="70" t="s">
        <v>3078</v>
      </c>
      <c r="D106" s="70" t="s">
        <v>1170</v>
      </c>
      <c r="E106" s="70" t="s">
        <v>17</v>
      </c>
      <c r="F106" s="70" t="s">
        <v>1167</v>
      </c>
      <c r="G106" s="70" t="s">
        <v>1807</v>
      </c>
      <c r="H106" s="70"/>
      <c r="I106" s="70" t="s">
        <v>3106</v>
      </c>
      <c r="J106" s="82" t="str">
        <f>CONCATENATE(999,RIGHT(B106,2),RIGHT(G106,2),RIGHT(V106,2),RIGHT(R106,2))</f>
        <v>99901130100</v>
      </c>
      <c r="K106" s="59" t="str">
        <f t="shared" si="3"/>
        <v>99901130100</v>
      </c>
      <c r="L106" s="82" t="s">
        <v>4686</v>
      </c>
      <c r="M106" s="59" t="s">
        <v>2549</v>
      </c>
      <c r="N106" s="153" t="s">
        <v>3667</v>
      </c>
      <c r="O106" s="59" t="s">
        <v>2549</v>
      </c>
      <c r="P106" s="59" t="s">
        <v>774</v>
      </c>
      <c r="Q106" s="59" t="s">
        <v>774</v>
      </c>
      <c r="R106" s="70" t="s">
        <v>3387</v>
      </c>
      <c r="S106" s="70" t="s">
        <v>4525</v>
      </c>
      <c r="T106" s="70" t="s">
        <v>67</v>
      </c>
      <c r="U106" s="70"/>
      <c r="V106" s="70" t="s">
        <v>1171</v>
      </c>
      <c r="W106" s="70" t="s">
        <v>163</v>
      </c>
      <c r="X106" s="70" t="s">
        <v>1171</v>
      </c>
      <c r="Y106" s="70" t="s">
        <v>1159</v>
      </c>
      <c r="Z106" s="70" t="s">
        <v>3117</v>
      </c>
      <c r="AA106" s="70" t="s">
        <v>498</v>
      </c>
      <c r="AB106" s="70" t="s">
        <v>67</v>
      </c>
    </row>
    <row r="107" spans="1:28" ht="14.4" customHeight="1" x14ac:dyDescent="0.3">
      <c r="A107" s="59" t="str">
        <f t="shared" si="2"/>
        <v>FSD02-FMCG-ASM-01</v>
      </c>
      <c r="B107" s="70" t="s">
        <v>1171</v>
      </c>
      <c r="C107" s="70" t="s">
        <v>3078</v>
      </c>
      <c r="D107" s="70" t="s">
        <v>1170</v>
      </c>
      <c r="E107" s="70" t="s">
        <v>17</v>
      </c>
      <c r="F107" s="70" t="s">
        <v>1167</v>
      </c>
      <c r="G107" s="70" t="s">
        <v>1807</v>
      </c>
      <c r="H107" s="121" t="s">
        <v>4900</v>
      </c>
      <c r="I107" s="70" t="s">
        <v>3106</v>
      </c>
      <c r="J107" s="70" t="s">
        <v>1135</v>
      </c>
      <c r="K107" s="59" t="str">
        <f t="shared" si="3"/>
        <v>G0718</v>
      </c>
      <c r="L107" s="82" t="s">
        <v>4686</v>
      </c>
      <c r="M107" s="59" t="s">
        <v>2750</v>
      </c>
      <c r="N107" s="153" t="s">
        <v>3833</v>
      </c>
      <c r="O107" s="59" t="s">
        <v>2750</v>
      </c>
      <c r="P107" s="59" t="s">
        <v>3300</v>
      </c>
      <c r="Q107" s="59" t="s">
        <v>3300</v>
      </c>
      <c r="R107" s="70" t="s">
        <v>3117</v>
      </c>
      <c r="S107" s="70" t="s">
        <v>498</v>
      </c>
      <c r="T107" s="70" t="s">
        <v>67</v>
      </c>
      <c r="U107" s="70"/>
      <c r="V107" s="70" t="s">
        <v>1219</v>
      </c>
      <c r="W107" s="70" t="s">
        <v>1028</v>
      </c>
      <c r="X107" s="70" t="s">
        <v>1171</v>
      </c>
      <c r="Y107" s="70" t="s">
        <v>1159</v>
      </c>
      <c r="Z107" s="85" t="s">
        <v>3278</v>
      </c>
      <c r="AA107" s="100" t="s">
        <v>642</v>
      </c>
      <c r="AB107" s="70" t="s">
        <v>131</v>
      </c>
    </row>
    <row r="108" spans="1:28" ht="14.4" customHeight="1" x14ac:dyDescent="0.3">
      <c r="A108" s="59" t="str">
        <f t="shared" si="2"/>
        <v>HYD01-FMCG01-SPO-01</v>
      </c>
      <c r="B108" s="70" t="s">
        <v>1170</v>
      </c>
      <c r="C108" s="70" t="s">
        <v>1987</v>
      </c>
      <c r="D108" s="70" t="s">
        <v>1171</v>
      </c>
      <c r="E108" s="70" t="s">
        <v>17</v>
      </c>
      <c r="F108" s="70" t="s">
        <v>1166</v>
      </c>
      <c r="G108" s="70" t="s">
        <v>1195</v>
      </c>
      <c r="H108" s="59" t="s">
        <v>4901</v>
      </c>
      <c r="I108" s="70" t="s">
        <v>3136</v>
      </c>
      <c r="J108" s="70" t="s">
        <v>657</v>
      </c>
      <c r="K108" s="59" t="str">
        <f t="shared" si="3"/>
        <v>G0813</v>
      </c>
      <c r="L108" s="82" t="s">
        <v>4686</v>
      </c>
      <c r="M108" s="59" t="s">
        <v>2503</v>
      </c>
      <c r="N108" s="153" t="s">
        <v>3668</v>
      </c>
      <c r="O108" s="59" t="s">
        <v>2503</v>
      </c>
      <c r="P108" s="59" t="s">
        <v>202</v>
      </c>
      <c r="Q108" s="59" t="s">
        <v>879</v>
      </c>
      <c r="R108" s="70" t="s">
        <v>3030</v>
      </c>
      <c r="S108" s="70" t="s">
        <v>208</v>
      </c>
      <c r="T108" s="70" t="s">
        <v>1803</v>
      </c>
      <c r="U108" s="70"/>
      <c r="V108" s="70" t="s">
        <v>1171</v>
      </c>
      <c r="W108" s="70" t="s">
        <v>163</v>
      </c>
      <c r="X108" s="70" t="s">
        <v>1171</v>
      </c>
      <c r="Y108" s="70" t="s">
        <v>1159</v>
      </c>
      <c r="Z108" s="70" t="s">
        <v>3140</v>
      </c>
      <c r="AA108" s="70" t="s">
        <v>203</v>
      </c>
      <c r="AB108" s="70" t="s">
        <v>1803</v>
      </c>
    </row>
    <row r="109" spans="1:28" ht="14.4" customHeight="1" x14ac:dyDescent="0.3">
      <c r="A109" s="59" t="str">
        <f t="shared" si="2"/>
        <v>HYD01-FMCG01-SPO-02</v>
      </c>
      <c r="B109" s="70" t="s">
        <v>1170</v>
      </c>
      <c r="C109" s="70" t="s">
        <v>1987</v>
      </c>
      <c r="D109" s="70" t="s">
        <v>1171</v>
      </c>
      <c r="E109" s="70" t="s">
        <v>17</v>
      </c>
      <c r="F109" s="70" t="s">
        <v>1166</v>
      </c>
      <c r="G109" s="70" t="s">
        <v>1195</v>
      </c>
      <c r="H109" s="59" t="s">
        <v>4901</v>
      </c>
      <c r="I109" s="70" t="s">
        <v>3136</v>
      </c>
      <c r="J109" s="70" t="s">
        <v>4555</v>
      </c>
      <c r="K109" s="59" t="str">
        <f t="shared" si="3"/>
        <v>G1002</v>
      </c>
      <c r="L109" s="82" t="s">
        <v>4686</v>
      </c>
      <c r="M109" s="59" t="s">
        <v>2505</v>
      </c>
      <c r="N109" s="153" t="s">
        <v>3669</v>
      </c>
      <c r="O109" s="59" t="s">
        <v>2505</v>
      </c>
      <c r="P109" s="59" t="s">
        <v>207</v>
      </c>
      <c r="Q109" s="59" t="s">
        <v>880</v>
      </c>
      <c r="R109" s="70" t="s">
        <v>3031</v>
      </c>
      <c r="S109" s="70" t="s">
        <v>3570</v>
      </c>
      <c r="T109" s="70" t="s">
        <v>3138</v>
      </c>
      <c r="U109" s="70"/>
      <c r="V109" s="70" t="s">
        <v>1171</v>
      </c>
      <c r="W109" s="70" t="s">
        <v>163</v>
      </c>
      <c r="X109" s="70" t="s">
        <v>1171</v>
      </c>
      <c r="Y109" s="70" t="s">
        <v>1159</v>
      </c>
      <c r="Z109" s="70" t="s">
        <v>3140</v>
      </c>
      <c r="AA109" s="70" t="s">
        <v>203</v>
      </c>
      <c r="AB109" s="70" t="s">
        <v>1803</v>
      </c>
    </row>
    <row r="110" spans="1:28" ht="14.4" customHeight="1" x14ac:dyDescent="0.3">
      <c r="A110" s="59" t="str">
        <f t="shared" si="2"/>
        <v>HYD01-FMCG02-SPO-01</v>
      </c>
      <c r="B110" s="70" t="s">
        <v>1195</v>
      </c>
      <c r="C110" s="70" t="s">
        <v>1988</v>
      </c>
      <c r="D110" s="70" t="s">
        <v>1171</v>
      </c>
      <c r="E110" s="70" t="s">
        <v>17</v>
      </c>
      <c r="F110" s="70" t="s">
        <v>1166</v>
      </c>
      <c r="G110" s="70" t="s">
        <v>1195</v>
      </c>
      <c r="H110" s="59" t="s">
        <v>4901</v>
      </c>
      <c r="I110" s="70" t="s">
        <v>3136</v>
      </c>
      <c r="J110" s="70" t="s">
        <v>658</v>
      </c>
      <c r="K110" s="59" t="str">
        <f t="shared" si="3"/>
        <v>G0870</v>
      </c>
      <c r="L110" s="82" t="s">
        <v>4686</v>
      </c>
      <c r="M110" s="59" t="s">
        <v>2504</v>
      </c>
      <c r="N110" s="153" t="s">
        <v>3670</v>
      </c>
      <c r="O110" s="59" t="s">
        <v>2504</v>
      </c>
      <c r="P110" s="59" t="s">
        <v>449</v>
      </c>
      <c r="Q110" s="59" t="s">
        <v>969</v>
      </c>
      <c r="R110" s="70" t="s">
        <v>3032</v>
      </c>
      <c r="S110" s="70" t="s">
        <v>601</v>
      </c>
      <c r="T110" s="70" t="s">
        <v>1803</v>
      </c>
      <c r="U110" s="70"/>
      <c r="V110" s="70" t="s">
        <v>1171</v>
      </c>
      <c r="W110" s="70" t="s">
        <v>163</v>
      </c>
      <c r="X110" s="70" t="s">
        <v>1171</v>
      </c>
      <c r="Y110" s="70" t="s">
        <v>1159</v>
      </c>
      <c r="Z110" s="70" t="s">
        <v>3140</v>
      </c>
      <c r="AA110" s="70" t="s">
        <v>203</v>
      </c>
      <c r="AB110" s="70" t="s">
        <v>1803</v>
      </c>
    </row>
    <row r="111" spans="1:28" ht="14.4" customHeight="1" x14ac:dyDescent="0.3">
      <c r="A111" s="59" t="str">
        <f t="shared" si="2"/>
        <v>HYD01-FMCG02-SPO-02</v>
      </c>
      <c r="B111" s="70" t="s">
        <v>1195</v>
      </c>
      <c r="C111" s="70" t="s">
        <v>1988</v>
      </c>
      <c r="D111" s="70" t="s">
        <v>1171</v>
      </c>
      <c r="E111" s="70" t="s">
        <v>17</v>
      </c>
      <c r="F111" s="70" t="s">
        <v>1166</v>
      </c>
      <c r="G111" s="70" t="s">
        <v>1195</v>
      </c>
      <c r="H111" s="59" t="s">
        <v>4901</v>
      </c>
      <c r="I111" s="70" t="s">
        <v>3136</v>
      </c>
      <c r="J111" s="70" t="s">
        <v>3139</v>
      </c>
      <c r="K111" s="59" t="str">
        <f t="shared" si="3"/>
        <v>G0951</v>
      </c>
      <c r="L111" s="82" t="s">
        <v>4686</v>
      </c>
      <c r="M111" s="59" t="s">
        <v>2552</v>
      </c>
      <c r="N111" s="153" t="s">
        <v>3671</v>
      </c>
      <c r="O111" s="59" t="s">
        <v>2552</v>
      </c>
      <c r="P111" s="59" t="s">
        <v>453</v>
      </c>
      <c r="Q111" s="59" t="s">
        <v>970</v>
      </c>
      <c r="R111" s="70" t="s">
        <v>3033</v>
      </c>
      <c r="S111" s="70" t="s">
        <v>4556</v>
      </c>
      <c r="T111" s="70" t="s">
        <v>3138</v>
      </c>
      <c r="U111" s="70"/>
      <c r="V111" s="70" t="s">
        <v>1171</v>
      </c>
      <c r="W111" s="70" t="s">
        <v>163</v>
      </c>
      <c r="X111" s="70" t="s">
        <v>1171</v>
      </c>
      <c r="Y111" s="70" t="s">
        <v>1159</v>
      </c>
      <c r="Z111" s="70" t="s">
        <v>3140</v>
      </c>
      <c r="AA111" s="70" t="s">
        <v>203</v>
      </c>
      <c r="AB111" s="70" t="s">
        <v>1803</v>
      </c>
    </row>
    <row r="112" spans="1:28" ht="14.4" customHeight="1" x14ac:dyDescent="0.3">
      <c r="A112" s="59" t="str">
        <f t="shared" si="2"/>
        <v>HYD01-FMCG-SPO-00</v>
      </c>
      <c r="B112" s="70" t="s">
        <v>1171</v>
      </c>
      <c r="C112" s="70" t="s">
        <v>3078</v>
      </c>
      <c r="D112" s="70" t="s">
        <v>1171</v>
      </c>
      <c r="E112" s="70" t="s">
        <v>17</v>
      </c>
      <c r="F112" s="70" t="s">
        <v>1166</v>
      </c>
      <c r="G112" s="70" t="s">
        <v>1195</v>
      </c>
      <c r="H112" s="70"/>
      <c r="I112" s="70" t="s">
        <v>3136</v>
      </c>
      <c r="J112" s="82" t="str">
        <f>CONCATENATE(999,RIGHT(B112,2),RIGHT(G112,2),RIGHT(V112,2),RIGHT(R112,2))</f>
        <v>99901030100</v>
      </c>
      <c r="K112" s="59" t="str">
        <f t="shared" si="3"/>
        <v>99901030100</v>
      </c>
      <c r="L112" s="82" t="s">
        <v>4686</v>
      </c>
      <c r="M112" s="59" t="s">
        <v>2507</v>
      </c>
      <c r="N112" s="153" t="s">
        <v>3672</v>
      </c>
      <c r="O112" s="59" t="s">
        <v>2507</v>
      </c>
      <c r="P112" s="59" t="s">
        <v>774</v>
      </c>
      <c r="Q112" s="59" t="s">
        <v>774</v>
      </c>
      <c r="R112" s="70" t="s">
        <v>3390</v>
      </c>
      <c r="S112" s="70" t="s">
        <v>4526</v>
      </c>
      <c r="T112" s="70" t="s">
        <v>1803</v>
      </c>
      <c r="U112" s="70"/>
      <c r="V112" s="70" t="s">
        <v>1171</v>
      </c>
      <c r="W112" s="70" t="s">
        <v>163</v>
      </c>
      <c r="X112" s="70" t="s">
        <v>1171</v>
      </c>
      <c r="Y112" s="70" t="s">
        <v>1159</v>
      </c>
      <c r="Z112" s="70" t="s">
        <v>3140</v>
      </c>
      <c r="AA112" s="70" t="s">
        <v>203</v>
      </c>
      <c r="AB112" s="70" t="s">
        <v>1803</v>
      </c>
    </row>
    <row r="113" spans="1:28" ht="14.4" customHeight="1" x14ac:dyDescent="0.3">
      <c r="A113" s="59" t="str">
        <f t="shared" si="2"/>
        <v>HYD01-FMCG-ASM-01</v>
      </c>
      <c r="B113" s="70" t="s">
        <v>1171</v>
      </c>
      <c r="C113" s="70" t="s">
        <v>3078</v>
      </c>
      <c r="D113" s="70" t="s">
        <v>1171</v>
      </c>
      <c r="E113" s="70" t="s">
        <v>17</v>
      </c>
      <c r="F113" s="70" t="s">
        <v>1166</v>
      </c>
      <c r="G113" s="70" t="s">
        <v>1195</v>
      </c>
      <c r="H113" s="59" t="s">
        <v>4901</v>
      </c>
      <c r="I113" s="70" t="s">
        <v>3136</v>
      </c>
      <c r="J113" s="70" t="s">
        <v>1123</v>
      </c>
      <c r="K113" s="59" t="str">
        <f t="shared" si="3"/>
        <v>G0405</v>
      </c>
      <c r="L113" s="82" t="s">
        <v>4686</v>
      </c>
      <c r="M113" s="59" t="s">
        <v>2743</v>
      </c>
      <c r="N113" s="153" t="s">
        <v>3834</v>
      </c>
      <c r="O113" s="59" t="s">
        <v>2743</v>
      </c>
      <c r="P113" s="59" t="s">
        <v>3301</v>
      </c>
      <c r="Q113" s="59" t="s">
        <v>3301</v>
      </c>
      <c r="R113" s="70" t="s">
        <v>3140</v>
      </c>
      <c r="S113" s="70" t="s">
        <v>203</v>
      </c>
      <c r="T113" s="70" t="s">
        <v>1803</v>
      </c>
      <c r="U113" s="70"/>
      <c r="V113" s="70" t="s">
        <v>1219</v>
      </c>
      <c r="W113" s="70" t="s">
        <v>1028</v>
      </c>
      <c r="X113" s="70" t="s">
        <v>1171</v>
      </c>
      <c r="Y113" s="70" t="s">
        <v>1159</v>
      </c>
      <c r="Z113" s="85" t="s">
        <v>3277</v>
      </c>
      <c r="AA113" s="100" t="s">
        <v>644</v>
      </c>
      <c r="AB113" s="70" t="s">
        <v>18</v>
      </c>
    </row>
    <row r="114" spans="1:28" ht="14.4" customHeight="1" x14ac:dyDescent="0.3">
      <c r="A114" s="59" t="str">
        <f t="shared" si="2"/>
        <v>HYD02-FMCG01-SPO-01</v>
      </c>
      <c r="B114" s="70" t="s">
        <v>1170</v>
      </c>
      <c r="C114" s="70" t="s">
        <v>1987</v>
      </c>
      <c r="D114" s="70" t="s">
        <v>1171</v>
      </c>
      <c r="E114" s="70" t="s">
        <v>17</v>
      </c>
      <c r="F114" s="70" t="s">
        <v>1166</v>
      </c>
      <c r="G114" s="70" t="s">
        <v>1216</v>
      </c>
      <c r="H114" s="59" t="s">
        <v>4901</v>
      </c>
      <c r="I114" s="70" t="s">
        <v>3141</v>
      </c>
      <c r="J114" s="70" t="s">
        <v>656</v>
      </c>
      <c r="K114" s="59" t="str">
        <f t="shared" si="3"/>
        <v>G0189</v>
      </c>
      <c r="L114" s="82" t="s">
        <v>4686</v>
      </c>
      <c r="M114" s="59" t="s">
        <v>2502</v>
      </c>
      <c r="N114" s="153" t="s">
        <v>3673</v>
      </c>
      <c r="O114" s="59" t="s">
        <v>2502</v>
      </c>
      <c r="P114" s="59" t="s">
        <v>210</v>
      </c>
      <c r="Q114" s="59" t="s">
        <v>881</v>
      </c>
      <c r="R114" s="70" t="s">
        <v>3142</v>
      </c>
      <c r="S114" s="70" t="s">
        <v>205</v>
      </c>
      <c r="T114" s="70" t="s">
        <v>1803</v>
      </c>
      <c r="U114" s="70"/>
      <c r="V114" s="70" t="s">
        <v>1171</v>
      </c>
      <c r="W114" s="70" t="s">
        <v>163</v>
      </c>
      <c r="X114" s="70" t="s">
        <v>1171</v>
      </c>
      <c r="Y114" s="70" t="s">
        <v>1159</v>
      </c>
      <c r="Z114" s="70" t="s">
        <v>3149</v>
      </c>
      <c r="AA114" s="70" t="s">
        <v>4557</v>
      </c>
      <c r="AB114" s="70" t="s">
        <v>1803</v>
      </c>
    </row>
    <row r="115" spans="1:28" ht="14.4" customHeight="1" x14ac:dyDescent="0.3">
      <c r="A115" s="59" t="str">
        <f t="shared" si="2"/>
        <v>HYD02-FMCG01-SPO-02</v>
      </c>
      <c r="B115" s="70" t="s">
        <v>1170</v>
      </c>
      <c r="C115" s="70" t="s">
        <v>1987</v>
      </c>
      <c r="D115" s="70" t="s">
        <v>1171</v>
      </c>
      <c r="E115" s="70" t="s">
        <v>17</v>
      </c>
      <c r="F115" s="70" t="s">
        <v>1166</v>
      </c>
      <c r="G115" s="70" t="s">
        <v>1216</v>
      </c>
      <c r="H115" s="59" t="s">
        <v>4901</v>
      </c>
      <c r="I115" s="70" t="s">
        <v>3141</v>
      </c>
      <c r="J115" s="70" t="s">
        <v>660</v>
      </c>
      <c r="K115" s="59" t="str">
        <f t="shared" si="3"/>
        <v>G0937</v>
      </c>
      <c r="L115" s="82" t="s">
        <v>4686</v>
      </c>
      <c r="M115" s="59" t="s">
        <v>2506</v>
      </c>
      <c r="N115" s="153" t="s">
        <v>3674</v>
      </c>
      <c r="O115" s="59" t="s">
        <v>2506</v>
      </c>
      <c r="P115" s="59" t="s">
        <v>212</v>
      </c>
      <c r="Q115" s="59" t="s">
        <v>882</v>
      </c>
      <c r="R115" s="70" t="s">
        <v>3143</v>
      </c>
      <c r="S115" s="70" t="s">
        <v>3144</v>
      </c>
      <c r="T115" s="70" t="s">
        <v>461</v>
      </c>
      <c r="U115" s="70"/>
      <c r="V115" s="70" t="s">
        <v>1171</v>
      </c>
      <c r="W115" s="70" t="s">
        <v>163</v>
      </c>
      <c r="X115" s="70" t="s">
        <v>1171</v>
      </c>
      <c r="Y115" s="70" t="s">
        <v>1159</v>
      </c>
      <c r="Z115" s="70" t="s">
        <v>3149</v>
      </c>
      <c r="AA115" s="70" t="s">
        <v>4557</v>
      </c>
      <c r="AB115" s="70" t="s">
        <v>1803</v>
      </c>
    </row>
    <row r="116" spans="1:28" ht="14.4" customHeight="1" x14ac:dyDescent="0.3">
      <c r="A116" s="59" t="str">
        <f t="shared" si="2"/>
        <v>HYD02-FMCG02-SPO-01</v>
      </c>
      <c r="B116" s="70" t="s">
        <v>1195</v>
      </c>
      <c r="C116" s="70" t="s">
        <v>1988</v>
      </c>
      <c r="D116" s="70" t="s">
        <v>1171</v>
      </c>
      <c r="E116" s="70" t="s">
        <v>17</v>
      </c>
      <c r="F116" s="70" t="s">
        <v>1166</v>
      </c>
      <c r="G116" s="70" t="s">
        <v>1216</v>
      </c>
      <c r="H116" s="59" t="s">
        <v>4901</v>
      </c>
      <c r="I116" s="70" t="s">
        <v>3141</v>
      </c>
      <c r="J116" s="70" t="s">
        <v>4559</v>
      </c>
      <c r="K116" s="59" t="str">
        <f t="shared" si="3"/>
        <v>G1007</v>
      </c>
      <c r="L116" s="82" t="s">
        <v>4686</v>
      </c>
      <c r="M116" s="59" t="s">
        <v>2550</v>
      </c>
      <c r="N116" s="153" t="s">
        <v>3675</v>
      </c>
      <c r="O116" s="59" t="s">
        <v>2550</v>
      </c>
      <c r="P116" s="59" t="s">
        <v>456</v>
      </c>
      <c r="Q116" s="59" t="s">
        <v>971</v>
      </c>
      <c r="R116" s="70" t="s">
        <v>3145</v>
      </c>
      <c r="S116" s="70" t="s">
        <v>3571</v>
      </c>
      <c r="T116" s="70" t="s">
        <v>1803</v>
      </c>
      <c r="U116" s="70"/>
      <c r="V116" s="70" t="s">
        <v>1171</v>
      </c>
      <c r="W116" s="70" t="s">
        <v>163</v>
      </c>
      <c r="X116" s="70" t="s">
        <v>1171</v>
      </c>
      <c r="Y116" s="70" t="s">
        <v>1159</v>
      </c>
      <c r="Z116" s="70" t="s">
        <v>3149</v>
      </c>
      <c r="AA116" s="70" t="s">
        <v>4557</v>
      </c>
      <c r="AB116" s="70" t="s">
        <v>1803</v>
      </c>
    </row>
    <row r="117" spans="1:28" ht="14.4" customHeight="1" x14ac:dyDescent="0.3">
      <c r="A117" s="59" t="str">
        <f t="shared" si="2"/>
        <v>HYD02-FMCG02-SPO-02</v>
      </c>
      <c r="B117" s="70" t="s">
        <v>1195</v>
      </c>
      <c r="C117" s="70" t="s">
        <v>1988</v>
      </c>
      <c r="D117" s="70" t="s">
        <v>1171</v>
      </c>
      <c r="E117" s="70" t="s">
        <v>17</v>
      </c>
      <c r="F117" s="70" t="s">
        <v>1166</v>
      </c>
      <c r="G117" s="70" t="s">
        <v>1216</v>
      </c>
      <c r="H117" s="59" t="s">
        <v>4901</v>
      </c>
      <c r="I117" s="70" t="s">
        <v>3141</v>
      </c>
      <c r="J117" s="99" t="s">
        <v>717</v>
      </c>
      <c r="K117" s="59" t="str">
        <f t="shared" si="3"/>
        <v>G0713</v>
      </c>
      <c r="L117" s="82" t="s">
        <v>4686</v>
      </c>
      <c r="M117" s="59" t="s">
        <v>2553</v>
      </c>
      <c r="N117" s="153" t="s">
        <v>3676</v>
      </c>
      <c r="O117" s="59" t="s">
        <v>2553</v>
      </c>
      <c r="P117" s="59" t="s">
        <v>459</v>
      </c>
      <c r="Q117" s="59" t="s">
        <v>972</v>
      </c>
      <c r="R117" s="70" t="s">
        <v>3147</v>
      </c>
      <c r="S117" s="70" t="s">
        <v>3148</v>
      </c>
      <c r="T117" s="70" t="s">
        <v>461</v>
      </c>
      <c r="U117" s="70"/>
      <c r="V117" s="70" t="s">
        <v>1171</v>
      </c>
      <c r="W117" s="70" t="s">
        <v>163</v>
      </c>
      <c r="X117" s="70" t="s">
        <v>1171</v>
      </c>
      <c r="Y117" s="70" t="s">
        <v>1159</v>
      </c>
      <c r="Z117" s="70" t="s">
        <v>3149</v>
      </c>
      <c r="AA117" s="70" t="s">
        <v>4557</v>
      </c>
      <c r="AB117" s="70" t="s">
        <v>1803</v>
      </c>
    </row>
    <row r="118" spans="1:28" ht="14.4" customHeight="1" x14ac:dyDescent="0.3">
      <c r="A118" s="59" t="str">
        <f t="shared" si="2"/>
        <v>HYD02-FMCG-SPO-00</v>
      </c>
      <c r="B118" s="70" t="s">
        <v>1171</v>
      </c>
      <c r="C118" s="70" t="s">
        <v>3078</v>
      </c>
      <c r="D118" s="70" t="s">
        <v>1171</v>
      </c>
      <c r="E118" s="70" t="s">
        <v>17</v>
      </c>
      <c r="F118" s="70" t="s">
        <v>1166</v>
      </c>
      <c r="G118" s="70" t="s">
        <v>1216</v>
      </c>
      <c r="H118" s="70"/>
      <c r="I118" s="70" t="s">
        <v>3141</v>
      </c>
      <c r="J118" s="82" t="str">
        <f>CONCATENATE(999,RIGHT(B118,2),RIGHT(G118,2),RIGHT(V118,2),RIGHT(R118,2))</f>
        <v>99901040100</v>
      </c>
      <c r="K118" s="59" t="str">
        <f t="shared" si="3"/>
        <v>99901040100</v>
      </c>
      <c r="L118" s="82" t="s">
        <v>4686</v>
      </c>
      <c r="M118" s="59" t="s">
        <v>2554</v>
      </c>
      <c r="N118" s="153" t="s">
        <v>3677</v>
      </c>
      <c r="O118" s="59" t="s">
        <v>2554</v>
      </c>
      <c r="P118" s="59" t="s">
        <v>774</v>
      </c>
      <c r="Q118" s="59" t="s">
        <v>774</v>
      </c>
      <c r="R118" s="70" t="s">
        <v>3391</v>
      </c>
      <c r="S118" s="70" t="s">
        <v>4527</v>
      </c>
      <c r="T118" s="70" t="s">
        <v>1803</v>
      </c>
      <c r="U118" s="70"/>
      <c r="V118" s="70" t="s">
        <v>1171</v>
      </c>
      <c r="W118" s="70" t="s">
        <v>163</v>
      </c>
      <c r="X118" s="70" t="s">
        <v>1171</v>
      </c>
      <c r="Y118" s="70" t="s">
        <v>1159</v>
      </c>
      <c r="Z118" s="70" t="s">
        <v>3149</v>
      </c>
      <c r="AA118" s="70" t="s">
        <v>4557</v>
      </c>
      <c r="AB118" s="70" t="s">
        <v>1803</v>
      </c>
    </row>
    <row r="119" spans="1:28" ht="14.4" customHeight="1" x14ac:dyDescent="0.3">
      <c r="A119" s="59" t="str">
        <f t="shared" si="2"/>
        <v>HYD02-FMCG-ASM-01</v>
      </c>
      <c r="B119" s="70" t="s">
        <v>1171</v>
      </c>
      <c r="C119" s="70" t="s">
        <v>3078</v>
      </c>
      <c r="D119" s="70" t="s">
        <v>1171</v>
      </c>
      <c r="E119" s="70" t="s">
        <v>17</v>
      </c>
      <c r="F119" s="70" t="s">
        <v>1166</v>
      </c>
      <c r="G119" s="70" t="s">
        <v>1216</v>
      </c>
      <c r="H119" s="59" t="s">
        <v>4901</v>
      </c>
      <c r="I119" s="70" t="s">
        <v>3141</v>
      </c>
      <c r="J119" s="70" t="s">
        <v>4558</v>
      </c>
      <c r="K119" s="59" t="str">
        <f t="shared" si="3"/>
        <v>G0999</v>
      </c>
      <c r="L119" s="82" t="s">
        <v>4686</v>
      </c>
      <c r="M119" s="59" t="s">
        <v>2751</v>
      </c>
      <c r="N119" s="153" t="s">
        <v>3835</v>
      </c>
      <c r="O119" s="59" t="s">
        <v>2751</v>
      </c>
      <c r="P119" s="59" t="s">
        <v>3302</v>
      </c>
      <c r="Q119" s="59" t="s">
        <v>3302</v>
      </c>
      <c r="R119" s="70" t="s">
        <v>3149</v>
      </c>
      <c r="S119" s="70" t="s">
        <v>4557</v>
      </c>
      <c r="T119" s="70" t="s">
        <v>1803</v>
      </c>
      <c r="U119" s="70"/>
      <c r="V119" s="70" t="s">
        <v>1219</v>
      </c>
      <c r="W119" s="70" t="s">
        <v>1028</v>
      </c>
      <c r="X119" s="70" t="s">
        <v>1171</v>
      </c>
      <c r="Y119" s="70" t="s">
        <v>1159</v>
      </c>
      <c r="Z119" s="85" t="s">
        <v>3277</v>
      </c>
      <c r="AA119" s="100" t="s">
        <v>644</v>
      </c>
      <c r="AB119" s="70" t="s">
        <v>18</v>
      </c>
    </row>
    <row r="120" spans="1:28" ht="14.4" customHeight="1" x14ac:dyDescent="0.3">
      <c r="A120" s="59" t="str">
        <f t="shared" si="2"/>
        <v>KHI01-FMCG01-SPO-01</v>
      </c>
      <c r="B120" s="70" t="s">
        <v>1170</v>
      </c>
      <c r="C120" s="70" t="s">
        <v>1987</v>
      </c>
      <c r="D120" s="70" t="s">
        <v>1171</v>
      </c>
      <c r="E120" s="70" t="s">
        <v>17</v>
      </c>
      <c r="F120" s="70" t="s">
        <v>1166</v>
      </c>
      <c r="G120" s="70" t="s">
        <v>1171</v>
      </c>
      <c r="H120" s="59" t="s">
        <v>4901</v>
      </c>
      <c r="I120" s="70" t="s">
        <v>1212</v>
      </c>
      <c r="J120" s="70" t="s">
        <v>646</v>
      </c>
      <c r="K120" s="59" t="str">
        <f t="shared" si="3"/>
        <v>G0925</v>
      </c>
      <c r="L120" s="82" t="s">
        <v>4686</v>
      </c>
      <c r="M120" s="59" t="s">
        <v>2508</v>
      </c>
      <c r="N120" s="153" t="s">
        <v>3678</v>
      </c>
      <c r="O120" s="59" t="s">
        <v>2508</v>
      </c>
      <c r="P120" s="59" t="s">
        <v>161</v>
      </c>
      <c r="Q120" s="59" t="s">
        <v>866</v>
      </c>
      <c r="R120" s="70" t="s">
        <v>2115</v>
      </c>
      <c r="S120" s="70" t="s">
        <v>598</v>
      </c>
      <c r="T120" s="70" t="s">
        <v>18</v>
      </c>
      <c r="U120" s="70"/>
      <c r="V120" s="70" t="s">
        <v>1171</v>
      </c>
      <c r="W120" s="70" t="s">
        <v>163</v>
      </c>
      <c r="X120" s="70" t="s">
        <v>1171</v>
      </c>
      <c r="Y120" s="70" t="s">
        <v>1159</v>
      </c>
      <c r="Z120" s="70" t="s">
        <v>2121</v>
      </c>
      <c r="AA120" s="70" t="s">
        <v>3163</v>
      </c>
      <c r="AB120" s="70" t="s">
        <v>18</v>
      </c>
    </row>
    <row r="121" spans="1:28" ht="14.4" customHeight="1" x14ac:dyDescent="0.3">
      <c r="A121" s="59" t="str">
        <f t="shared" si="2"/>
        <v>KHI01-FMCG01-SPO-02</v>
      </c>
      <c r="B121" s="70" t="s">
        <v>1170</v>
      </c>
      <c r="C121" s="70" t="s">
        <v>1987</v>
      </c>
      <c r="D121" s="70" t="s">
        <v>1171</v>
      </c>
      <c r="E121" s="70" t="s">
        <v>17</v>
      </c>
      <c r="F121" s="70" t="s">
        <v>1166</v>
      </c>
      <c r="G121" s="70" t="s">
        <v>1171</v>
      </c>
      <c r="H121" s="59" t="s">
        <v>4901</v>
      </c>
      <c r="I121" s="70" t="s">
        <v>1212</v>
      </c>
      <c r="J121" s="70" t="s">
        <v>647</v>
      </c>
      <c r="K121" s="59" t="str">
        <f t="shared" si="3"/>
        <v>G0754</v>
      </c>
      <c r="L121" s="82" t="s">
        <v>4686</v>
      </c>
      <c r="M121" s="59" t="s">
        <v>2509</v>
      </c>
      <c r="N121" s="153" t="s">
        <v>3679</v>
      </c>
      <c r="O121" s="59" t="s">
        <v>2509</v>
      </c>
      <c r="P121" s="59" t="s">
        <v>165</v>
      </c>
      <c r="Q121" s="59" t="s">
        <v>867</v>
      </c>
      <c r="R121" s="70" t="s">
        <v>2116</v>
      </c>
      <c r="S121" s="70" t="s">
        <v>3162</v>
      </c>
      <c r="T121" s="70" t="s">
        <v>18</v>
      </c>
      <c r="U121" s="70"/>
      <c r="V121" s="70" t="s">
        <v>1171</v>
      </c>
      <c r="W121" s="70" t="s">
        <v>163</v>
      </c>
      <c r="X121" s="70" t="s">
        <v>1171</v>
      </c>
      <c r="Y121" s="70" t="s">
        <v>1159</v>
      </c>
      <c r="Z121" s="70" t="s">
        <v>2121</v>
      </c>
      <c r="AA121" s="70" t="s">
        <v>3163</v>
      </c>
      <c r="AB121" s="70" t="s">
        <v>18</v>
      </c>
    </row>
    <row r="122" spans="1:28" ht="14.4" customHeight="1" x14ac:dyDescent="0.3">
      <c r="A122" s="59" t="str">
        <f t="shared" si="2"/>
        <v>KHI01-FMCG01-SPO-03</v>
      </c>
      <c r="B122" s="70" t="s">
        <v>1170</v>
      </c>
      <c r="C122" s="70" t="s">
        <v>1987</v>
      </c>
      <c r="D122" s="70" t="s">
        <v>1171</v>
      </c>
      <c r="E122" s="70" t="s">
        <v>17</v>
      </c>
      <c r="F122" s="70" t="s">
        <v>1166</v>
      </c>
      <c r="G122" s="70" t="s">
        <v>1171</v>
      </c>
      <c r="H122" s="59" t="s">
        <v>4901</v>
      </c>
      <c r="I122" s="70" t="s">
        <v>1212</v>
      </c>
      <c r="J122" s="70" t="s">
        <v>650</v>
      </c>
      <c r="K122" s="59" t="str">
        <f t="shared" si="3"/>
        <v>G0600</v>
      </c>
      <c r="L122" s="82" t="s">
        <v>4686</v>
      </c>
      <c r="M122" s="59" t="s">
        <v>2513</v>
      </c>
      <c r="N122" s="153" t="s">
        <v>3682</v>
      </c>
      <c r="O122" s="59" t="s">
        <v>2513</v>
      </c>
      <c r="P122" s="59" t="s">
        <v>175</v>
      </c>
      <c r="Q122" s="59" t="s">
        <v>871</v>
      </c>
      <c r="R122" s="70" t="s">
        <v>2117</v>
      </c>
      <c r="S122" s="70" t="s">
        <v>3571</v>
      </c>
      <c r="T122" s="70" t="s">
        <v>18</v>
      </c>
      <c r="U122" s="70"/>
      <c r="V122" s="70" t="s">
        <v>1171</v>
      </c>
      <c r="W122" s="70" t="s">
        <v>163</v>
      </c>
      <c r="X122" s="70" t="s">
        <v>1171</v>
      </c>
      <c r="Y122" s="70" t="s">
        <v>1159</v>
      </c>
      <c r="Z122" s="70" t="s">
        <v>2121</v>
      </c>
      <c r="AA122" s="70" t="s">
        <v>3163</v>
      </c>
      <c r="AB122" s="70" t="s">
        <v>18</v>
      </c>
    </row>
    <row r="123" spans="1:28" ht="14.4" customHeight="1" x14ac:dyDescent="0.3">
      <c r="A123" s="59" t="str">
        <f t="shared" si="2"/>
        <v>KHI01-FMCG01-SPO-04</v>
      </c>
      <c r="B123" s="70" t="s">
        <v>1170</v>
      </c>
      <c r="C123" s="70" t="s">
        <v>1987</v>
      </c>
      <c r="D123" s="70" t="s">
        <v>1171</v>
      </c>
      <c r="E123" s="70" t="s">
        <v>17</v>
      </c>
      <c r="F123" s="70" t="s">
        <v>1166</v>
      </c>
      <c r="G123" s="70" t="s">
        <v>1171</v>
      </c>
      <c r="H123" s="59" t="s">
        <v>4901</v>
      </c>
      <c r="I123" s="70" t="s">
        <v>1212</v>
      </c>
      <c r="J123" s="70" t="s">
        <v>648</v>
      </c>
      <c r="K123" s="59" t="str">
        <f t="shared" si="3"/>
        <v>G0631</v>
      </c>
      <c r="L123" s="82" t="s">
        <v>4686</v>
      </c>
      <c r="M123" s="59" t="s">
        <v>2511</v>
      </c>
      <c r="N123" s="153" t="s">
        <v>3680</v>
      </c>
      <c r="O123" s="59" t="s">
        <v>2511</v>
      </c>
      <c r="P123" s="59" t="s">
        <v>170</v>
      </c>
      <c r="Q123" s="59" t="s">
        <v>869</v>
      </c>
      <c r="R123" s="70" t="s">
        <v>2118</v>
      </c>
      <c r="S123" s="70" t="s">
        <v>171</v>
      </c>
      <c r="T123" s="70" t="s">
        <v>18</v>
      </c>
      <c r="U123" s="70"/>
      <c r="V123" s="70" t="s">
        <v>1171</v>
      </c>
      <c r="W123" s="70" t="s">
        <v>163</v>
      </c>
      <c r="X123" s="70" t="s">
        <v>1171</v>
      </c>
      <c r="Y123" s="70" t="s">
        <v>1159</v>
      </c>
      <c r="Z123" s="70" t="s">
        <v>2121</v>
      </c>
      <c r="AA123" s="70" t="s">
        <v>3163</v>
      </c>
      <c r="AB123" s="70" t="s">
        <v>18</v>
      </c>
    </row>
    <row r="124" spans="1:28" ht="14.4" customHeight="1" x14ac:dyDescent="0.3">
      <c r="A124" s="59" t="str">
        <f t="shared" si="2"/>
        <v>KHI01-FMCG01-SPO-05</v>
      </c>
      <c r="B124" s="70" t="s">
        <v>1170</v>
      </c>
      <c r="C124" s="70" t="s">
        <v>1987</v>
      </c>
      <c r="D124" s="70" t="s">
        <v>1171</v>
      </c>
      <c r="E124" s="70" t="s">
        <v>17</v>
      </c>
      <c r="F124" s="70" t="s">
        <v>1166</v>
      </c>
      <c r="G124" s="70" t="s">
        <v>1171</v>
      </c>
      <c r="H124" s="59" t="s">
        <v>4901</v>
      </c>
      <c r="I124" s="70" t="s">
        <v>1212</v>
      </c>
      <c r="J124" s="70" t="s">
        <v>649</v>
      </c>
      <c r="K124" s="59" t="str">
        <f t="shared" si="3"/>
        <v>G0237</v>
      </c>
      <c r="L124" s="82" t="s">
        <v>4686</v>
      </c>
      <c r="M124" s="59" t="s">
        <v>2512</v>
      </c>
      <c r="N124" s="153" t="s">
        <v>3681</v>
      </c>
      <c r="O124" s="59" t="s">
        <v>2512</v>
      </c>
      <c r="P124" s="59" t="s">
        <v>173</v>
      </c>
      <c r="Q124" s="59" t="s">
        <v>870</v>
      </c>
      <c r="R124" s="70" t="s">
        <v>2119</v>
      </c>
      <c r="S124" s="70" t="s">
        <v>174</v>
      </c>
      <c r="T124" s="70" t="s">
        <v>18</v>
      </c>
      <c r="U124" s="70"/>
      <c r="V124" s="70" t="s">
        <v>1171</v>
      </c>
      <c r="W124" s="70" t="s">
        <v>163</v>
      </c>
      <c r="X124" s="70" t="s">
        <v>1171</v>
      </c>
      <c r="Y124" s="70" t="s">
        <v>1159</v>
      </c>
      <c r="Z124" s="70" t="s">
        <v>2121</v>
      </c>
      <c r="AA124" s="70" t="s">
        <v>3163</v>
      </c>
      <c r="AB124" s="70" t="s">
        <v>18</v>
      </c>
    </row>
    <row r="125" spans="1:28" ht="14.4" customHeight="1" x14ac:dyDescent="0.3">
      <c r="A125" s="59" t="str">
        <f t="shared" si="2"/>
        <v>KHI01-FMCG01-SPO-00</v>
      </c>
      <c r="B125" s="70" t="s">
        <v>1170</v>
      </c>
      <c r="C125" s="70" t="s">
        <v>1987</v>
      </c>
      <c r="D125" s="70" t="s">
        <v>1171</v>
      </c>
      <c r="E125" s="70" t="s">
        <v>17</v>
      </c>
      <c r="F125" s="70" t="s">
        <v>1166</v>
      </c>
      <c r="G125" s="70" t="s">
        <v>1171</v>
      </c>
      <c r="H125" s="70"/>
      <c r="I125" s="70" t="s">
        <v>1212</v>
      </c>
      <c r="J125" s="82" t="str">
        <f>CONCATENATE(999,RIGHT(B125,2),RIGHT(G125,2),RIGHT(V125,2),RIGHT(R125,2))</f>
        <v>99902010100</v>
      </c>
      <c r="K125" s="59" t="str">
        <f t="shared" si="3"/>
        <v>99902010100</v>
      </c>
      <c r="L125" s="82" t="s">
        <v>4686</v>
      </c>
      <c r="M125" s="59" t="s">
        <v>2514</v>
      </c>
      <c r="N125" s="153" t="s">
        <v>3683</v>
      </c>
      <c r="O125" s="59" t="s">
        <v>2514</v>
      </c>
      <c r="P125" s="59" t="s">
        <v>774</v>
      </c>
      <c r="Q125" s="59" t="s">
        <v>774</v>
      </c>
      <c r="R125" s="70" t="s">
        <v>2112</v>
      </c>
      <c r="S125" s="70" t="s">
        <v>4528</v>
      </c>
      <c r="T125" s="70" t="s">
        <v>18</v>
      </c>
      <c r="U125" s="70"/>
      <c r="V125" s="70" t="s">
        <v>1171</v>
      </c>
      <c r="W125" s="70" t="s">
        <v>163</v>
      </c>
      <c r="X125" s="70" t="s">
        <v>1171</v>
      </c>
      <c r="Y125" s="70" t="s">
        <v>1159</v>
      </c>
      <c r="Z125" s="70" t="s">
        <v>2121</v>
      </c>
      <c r="AA125" s="70" t="s">
        <v>3163</v>
      </c>
      <c r="AB125" s="70" t="s">
        <v>18</v>
      </c>
    </row>
    <row r="126" spans="1:28" ht="14.4" customHeight="1" x14ac:dyDescent="0.3">
      <c r="A126" s="59" t="str">
        <f t="shared" si="2"/>
        <v>KHI01-FMCG01-ASM-01</v>
      </c>
      <c r="B126" s="70" t="s">
        <v>1170</v>
      </c>
      <c r="C126" s="70" t="s">
        <v>1987</v>
      </c>
      <c r="D126" s="70" t="s">
        <v>1171</v>
      </c>
      <c r="E126" s="70" t="s">
        <v>17</v>
      </c>
      <c r="F126" s="70" t="s">
        <v>1166</v>
      </c>
      <c r="G126" s="70" t="s">
        <v>1171</v>
      </c>
      <c r="H126" s="59" t="s">
        <v>4901</v>
      </c>
      <c r="I126" s="70" t="s">
        <v>1212</v>
      </c>
      <c r="J126" s="70">
        <v>5117</v>
      </c>
      <c r="K126" s="59">
        <f t="shared" si="3"/>
        <v>5117</v>
      </c>
      <c r="L126" s="82" t="s">
        <v>4686</v>
      </c>
      <c r="M126" s="59" t="s">
        <v>2744</v>
      </c>
      <c r="N126" s="153" t="s">
        <v>3836</v>
      </c>
      <c r="O126" s="59" t="s">
        <v>2744</v>
      </c>
      <c r="P126" s="59" t="s">
        <v>3303</v>
      </c>
      <c r="Q126" s="59" t="s">
        <v>3303</v>
      </c>
      <c r="R126" s="70" t="s">
        <v>2121</v>
      </c>
      <c r="S126" s="70" t="s">
        <v>3163</v>
      </c>
      <c r="T126" s="70" t="s">
        <v>18</v>
      </c>
      <c r="U126" s="70"/>
      <c r="V126" s="70" t="s">
        <v>1219</v>
      </c>
      <c r="W126" s="70" t="s">
        <v>1028</v>
      </c>
      <c r="X126" s="70" t="s">
        <v>1171</v>
      </c>
      <c r="Y126" s="70" t="s">
        <v>1159</v>
      </c>
      <c r="Z126" s="85" t="s">
        <v>3277</v>
      </c>
      <c r="AA126" s="100" t="s">
        <v>644</v>
      </c>
      <c r="AB126" s="70" t="s">
        <v>18</v>
      </c>
    </row>
    <row r="127" spans="1:28" ht="14.4" customHeight="1" x14ac:dyDescent="0.3">
      <c r="A127" s="59" t="str">
        <f t="shared" si="2"/>
        <v>KHI01-FMCG02-SPO-01</v>
      </c>
      <c r="B127" s="70" t="s">
        <v>1195</v>
      </c>
      <c r="C127" s="70" t="s">
        <v>1988</v>
      </c>
      <c r="D127" s="70" t="s">
        <v>1171</v>
      </c>
      <c r="E127" s="70" t="s">
        <v>17</v>
      </c>
      <c r="F127" s="70" t="s">
        <v>1166</v>
      </c>
      <c r="G127" s="70" t="s">
        <v>1171</v>
      </c>
      <c r="H127" s="59" t="s">
        <v>4901</v>
      </c>
      <c r="I127" s="70" t="s">
        <v>1212</v>
      </c>
      <c r="J127" s="70" t="s">
        <v>707</v>
      </c>
      <c r="K127" s="59" t="str">
        <f t="shared" si="3"/>
        <v>G0364</v>
      </c>
      <c r="L127" s="82" t="s">
        <v>4686</v>
      </c>
      <c r="M127" s="59" t="s">
        <v>2555</v>
      </c>
      <c r="N127" s="153" t="s">
        <v>3684</v>
      </c>
      <c r="O127" s="59">
        <v>12345</v>
      </c>
      <c r="P127" s="59" t="s">
        <v>420</v>
      </c>
      <c r="Q127" s="59" t="s">
        <v>959</v>
      </c>
      <c r="R127" s="70" t="s">
        <v>2171</v>
      </c>
      <c r="S127" s="70" t="s">
        <v>422</v>
      </c>
      <c r="T127" s="70" t="s">
        <v>18</v>
      </c>
      <c r="U127" s="70"/>
      <c r="V127" s="70" t="s">
        <v>1171</v>
      </c>
      <c r="W127" s="70" t="s">
        <v>163</v>
      </c>
      <c r="X127" s="70" t="s">
        <v>1171</v>
      </c>
      <c r="Y127" s="70" t="s">
        <v>1159</v>
      </c>
      <c r="Z127" s="70" t="s">
        <v>2178</v>
      </c>
      <c r="AA127" s="70" t="s">
        <v>421</v>
      </c>
      <c r="AB127" s="70" t="s">
        <v>18</v>
      </c>
    </row>
    <row r="128" spans="1:28" ht="14.4" customHeight="1" x14ac:dyDescent="0.3">
      <c r="A128" s="59" t="str">
        <f t="shared" si="2"/>
        <v>KHI01-FMCG02-SPO-02</v>
      </c>
      <c r="B128" s="70" t="s">
        <v>1195</v>
      </c>
      <c r="C128" s="70" t="s">
        <v>1988</v>
      </c>
      <c r="D128" s="70" t="s">
        <v>1171</v>
      </c>
      <c r="E128" s="70" t="s">
        <v>17</v>
      </c>
      <c r="F128" s="70" t="s">
        <v>1166</v>
      </c>
      <c r="G128" s="70" t="s">
        <v>1171</v>
      </c>
      <c r="H128" s="59" t="s">
        <v>4901</v>
      </c>
      <c r="I128" s="70" t="s">
        <v>1212</v>
      </c>
      <c r="J128" s="70" t="s">
        <v>708</v>
      </c>
      <c r="K128" s="59" t="str">
        <f t="shared" si="3"/>
        <v>G0705</v>
      </c>
      <c r="L128" s="82" t="s">
        <v>4686</v>
      </c>
      <c r="M128" s="59" t="s">
        <v>2556</v>
      </c>
      <c r="N128" s="153" t="s">
        <v>3685</v>
      </c>
      <c r="O128" s="59" t="s">
        <v>2556</v>
      </c>
      <c r="P128" s="59" t="s">
        <v>424</v>
      </c>
      <c r="Q128" s="59" t="s">
        <v>960</v>
      </c>
      <c r="R128" s="70" t="s">
        <v>2172</v>
      </c>
      <c r="S128" s="70" t="s">
        <v>3164</v>
      </c>
      <c r="T128" s="70" t="s">
        <v>18</v>
      </c>
      <c r="U128" s="70"/>
      <c r="V128" s="70" t="s">
        <v>1171</v>
      </c>
      <c r="W128" s="70" t="s">
        <v>163</v>
      </c>
      <c r="X128" s="70" t="s">
        <v>1171</v>
      </c>
      <c r="Y128" s="70" t="s">
        <v>1159</v>
      </c>
      <c r="Z128" s="70" t="s">
        <v>2178</v>
      </c>
      <c r="AA128" s="70" t="s">
        <v>421</v>
      </c>
      <c r="AB128" s="70" t="s">
        <v>18</v>
      </c>
    </row>
    <row r="129" spans="1:28" ht="14.4" customHeight="1" x14ac:dyDescent="0.3">
      <c r="A129" s="59" t="str">
        <f t="shared" si="2"/>
        <v>KHI01-FMCG02-SPO-03</v>
      </c>
      <c r="B129" s="70" t="s">
        <v>1195</v>
      </c>
      <c r="C129" s="70" t="s">
        <v>1988</v>
      </c>
      <c r="D129" s="70" t="s">
        <v>1171</v>
      </c>
      <c r="E129" s="70" t="s">
        <v>17</v>
      </c>
      <c r="F129" s="70" t="s">
        <v>1166</v>
      </c>
      <c r="G129" s="70" t="s">
        <v>1171</v>
      </c>
      <c r="H129" s="59" t="s">
        <v>4901</v>
      </c>
      <c r="I129" s="70" t="s">
        <v>1212</v>
      </c>
      <c r="J129" s="70" t="s">
        <v>709</v>
      </c>
      <c r="K129" s="59" t="str">
        <f t="shared" si="3"/>
        <v>G0755</v>
      </c>
      <c r="L129" s="82" t="s">
        <v>4686</v>
      </c>
      <c r="M129" s="59" t="s">
        <v>2557</v>
      </c>
      <c r="N129" s="153" t="s">
        <v>3686</v>
      </c>
      <c r="O129" s="59" t="s">
        <v>2557</v>
      </c>
      <c r="P129" s="59" t="s">
        <v>426</v>
      </c>
      <c r="Q129" s="59" t="s">
        <v>961</v>
      </c>
      <c r="R129" s="70" t="s">
        <v>2173</v>
      </c>
      <c r="S129" s="70" t="s">
        <v>427</v>
      </c>
      <c r="T129" s="70" t="s">
        <v>18</v>
      </c>
      <c r="U129" s="70"/>
      <c r="V129" s="70" t="s">
        <v>1171</v>
      </c>
      <c r="W129" s="70" t="s">
        <v>163</v>
      </c>
      <c r="X129" s="70" t="s">
        <v>1171</v>
      </c>
      <c r="Y129" s="70" t="s">
        <v>1159</v>
      </c>
      <c r="Z129" s="70" t="s">
        <v>2178</v>
      </c>
      <c r="AA129" s="70" t="s">
        <v>421</v>
      </c>
      <c r="AB129" s="70" t="s">
        <v>18</v>
      </c>
    </row>
    <row r="130" spans="1:28" ht="14.4" customHeight="1" x14ac:dyDescent="0.3">
      <c r="A130" s="59" t="str">
        <f t="shared" ref="A130:A193" si="4">R130</f>
        <v>KHI01-FMCG02-SPO-04</v>
      </c>
      <c r="B130" s="70" t="s">
        <v>1195</v>
      </c>
      <c r="C130" s="70" t="s">
        <v>1988</v>
      </c>
      <c r="D130" s="70" t="s">
        <v>1171</v>
      </c>
      <c r="E130" s="70" t="s">
        <v>17</v>
      </c>
      <c r="F130" s="70" t="s">
        <v>1166</v>
      </c>
      <c r="G130" s="70" t="s">
        <v>1171</v>
      </c>
      <c r="H130" s="59" t="s">
        <v>4901</v>
      </c>
      <c r="I130" s="70" t="s">
        <v>1212</v>
      </c>
      <c r="J130" s="70" t="s">
        <v>710</v>
      </c>
      <c r="K130" s="59" t="str">
        <f t="shared" ref="K130:K193" si="5">J130</f>
        <v>G0798</v>
      </c>
      <c r="L130" s="82" t="s">
        <v>4686</v>
      </c>
      <c r="M130" s="59" t="s">
        <v>2558</v>
      </c>
      <c r="N130" s="153" t="s">
        <v>3687</v>
      </c>
      <c r="O130" s="59" t="s">
        <v>2558</v>
      </c>
      <c r="P130" s="59" t="s">
        <v>429</v>
      </c>
      <c r="Q130" s="59" t="s">
        <v>962</v>
      </c>
      <c r="R130" s="70" t="s">
        <v>2174</v>
      </c>
      <c r="S130" s="70" t="s">
        <v>3165</v>
      </c>
      <c r="T130" s="70" t="s">
        <v>18</v>
      </c>
      <c r="U130" s="70"/>
      <c r="V130" s="70" t="s">
        <v>1171</v>
      </c>
      <c r="W130" s="70" t="s">
        <v>163</v>
      </c>
      <c r="X130" s="70" t="s">
        <v>1171</v>
      </c>
      <c r="Y130" s="70" t="s">
        <v>1159</v>
      </c>
      <c r="Z130" s="70" t="s">
        <v>2178</v>
      </c>
      <c r="AA130" s="70" t="s">
        <v>421</v>
      </c>
      <c r="AB130" s="70" t="s">
        <v>18</v>
      </c>
    </row>
    <row r="131" spans="1:28" ht="14.4" customHeight="1" x14ac:dyDescent="0.3">
      <c r="A131" s="59" t="str">
        <f t="shared" si="4"/>
        <v>KHI01-FMCG02-SPO-05</v>
      </c>
      <c r="B131" s="70" t="s">
        <v>1195</v>
      </c>
      <c r="C131" s="70" t="s">
        <v>1988</v>
      </c>
      <c r="D131" s="70" t="s">
        <v>1171</v>
      </c>
      <c r="E131" s="70" t="s">
        <v>17</v>
      </c>
      <c r="F131" s="70" t="s">
        <v>1166</v>
      </c>
      <c r="G131" s="70" t="s">
        <v>1171</v>
      </c>
      <c r="H131" s="59" t="s">
        <v>4901</v>
      </c>
      <c r="I131" s="70" t="s">
        <v>1212</v>
      </c>
      <c r="J131" s="70" t="s">
        <v>711</v>
      </c>
      <c r="K131" s="59" t="str">
        <f t="shared" si="5"/>
        <v>G0780</v>
      </c>
      <c r="L131" s="82" t="s">
        <v>4686</v>
      </c>
      <c r="M131" s="59" t="s">
        <v>2559</v>
      </c>
      <c r="N131" s="153" t="s">
        <v>3688</v>
      </c>
      <c r="O131" s="59" t="s">
        <v>2559</v>
      </c>
      <c r="P131" s="59" t="s">
        <v>432</v>
      </c>
      <c r="Q131" s="59" t="s">
        <v>963</v>
      </c>
      <c r="R131" s="70" t="s">
        <v>2175</v>
      </c>
      <c r="S131" s="70" t="s">
        <v>433</v>
      </c>
      <c r="T131" s="70" t="s">
        <v>18</v>
      </c>
      <c r="U131" s="70"/>
      <c r="V131" s="70" t="s">
        <v>1171</v>
      </c>
      <c r="W131" s="70" t="s">
        <v>163</v>
      </c>
      <c r="X131" s="70" t="s">
        <v>1171</v>
      </c>
      <c r="Y131" s="70" t="s">
        <v>1159</v>
      </c>
      <c r="Z131" s="70" t="s">
        <v>2178</v>
      </c>
      <c r="AA131" s="70" t="s">
        <v>421</v>
      </c>
      <c r="AB131" s="70" t="s">
        <v>18</v>
      </c>
    </row>
    <row r="132" spans="1:28" ht="14.4" customHeight="1" x14ac:dyDescent="0.3">
      <c r="A132" s="59" t="str">
        <f t="shared" si="4"/>
        <v>KHI01-FMCG02-SPO-00</v>
      </c>
      <c r="B132" s="70" t="s">
        <v>1195</v>
      </c>
      <c r="C132" s="70" t="s">
        <v>1988</v>
      </c>
      <c r="D132" s="70" t="s">
        <v>1171</v>
      </c>
      <c r="E132" s="70" t="s">
        <v>17</v>
      </c>
      <c r="F132" s="70" t="s">
        <v>1166</v>
      </c>
      <c r="G132" s="70" t="s">
        <v>1171</v>
      </c>
      <c r="H132" s="70"/>
      <c r="I132" s="70" t="s">
        <v>1212</v>
      </c>
      <c r="J132" s="82" t="str">
        <f>CONCATENATE(999,RIGHT(B132,2),RIGHT(G132,2),RIGHT(V132,2),RIGHT(R132,2))</f>
        <v>99903010100</v>
      </c>
      <c r="K132" s="59" t="str">
        <f t="shared" si="5"/>
        <v>99903010100</v>
      </c>
      <c r="L132" s="82" t="s">
        <v>4686</v>
      </c>
      <c r="M132" s="59" t="s">
        <v>2561</v>
      </c>
      <c r="N132" s="153" t="s">
        <v>3689</v>
      </c>
      <c r="O132" s="59" t="s">
        <v>2561</v>
      </c>
      <c r="P132" s="59" t="s">
        <v>774</v>
      </c>
      <c r="Q132" s="59" t="s">
        <v>774</v>
      </c>
      <c r="R132" s="70" t="s">
        <v>2177</v>
      </c>
      <c r="S132" s="70" t="s">
        <v>4528</v>
      </c>
      <c r="T132" s="70" t="s">
        <v>18</v>
      </c>
      <c r="U132" s="70"/>
      <c r="V132" s="70" t="s">
        <v>1171</v>
      </c>
      <c r="W132" s="70" t="s">
        <v>163</v>
      </c>
      <c r="X132" s="70" t="s">
        <v>1171</v>
      </c>
      <c r="Y132" s="70" t="s">
        <v>1159</v>
      </c>
      <c r="Z132" s="70" t="s">
        <v>2178</v>
      </c>
      <c r="AA132" s="70" t="s">
        <v>421</v>
      </c>
      <c r="AB132" s="70" t="s">
        <v>18</v>
      </c>
    </row>
    <row r="133" spans="1:28" ht="14.4" customHeight="1" x14ac:dyDescent="0.3">
      <c r="A133" s="59" t="str">
        <f t="shared" si="4"/>
        <v>KHI01-FMCG02-ASM-01</v>
      </c>
      <c r="B133" s="70" t="s">
        <v>1195</v>
      </c>
      <c r="C133" s="70" t="s">
        <v>1988</v>
      </c>
      <c r="D133" s="70" t="s">
        <v>1171</v>
      </c>
      <c r="E133" s="70" t="s">
        <v>17</v>
      </c>
      <c r="F133" s="70" t="s">
        <v>1166</v>
      </c>
      <c r="G133" s="70" t="s">
        <v>1171</v>
      </c>
      <c r="H133" s="59" t="s">
        <v>4901</v>
      </c>
      <c r="I133" s="70" t="s">
        <v>1212</v>
      </c>
      <c r="J133" s="70" t="s">
        <v>1133</v>
      </c>
      <c r="K133" s="59" t="str">
        <f t="shared" si="5"/>
        <v>G0098</v>
      </c>
      <c r="L133" s="82" t="s">
        <v>4686</v>
      </c>
      <c r="M133" s="59" t="s">
        <v>2754</v>
      </c>
      <c r="N133" s="153" t="s">
        <v>3837</v>
      </c>
      <c r="O133" s="59" t="s">
        <v>2754</v>
      </c>
      <c r="P133" s="59" t="s">
        <v>3304</v>
      </c>
      <c r="Q133" s="59" t="s">
        <v>3304</v>
      </c>
      <c r="R133" s="70" t="s">
        <v>2178</v>
      </c>
      <c r="S133" s="70" t="s">
        <v>421</v>
      </c>
      <c r="T133" s="70" t="s">
        <v>18</v>
      </c>
      <c r="U133" s="70"/>
      <c r="V133" s="70" t="s">
        <v>1219</v>
      </c>
      <c r="W133" s="70" t="s">
        <v>1028</v>
      </c>
      <c r="X133" s="70" t="s">
        <v>1171</v>
      </c>
      <c r="Y133" s="70" t="s">
        <v>1159</v>
      </c>
      <c r="Z133" s="85" t="s">
        <v>3277</v>
      </c>
      <c r="AA133" s="100" t="s">
        <v>644</v>
      </c>
      <c r="AB133" s="70" t="s">
        <v>18</v>
      </c>
    </row>
    <row r="134" spans="1:28" ht="14.4" customHeight="1" x14ac:dyDescent="0.3">
      <c r="A134" s="59" t="str">
        <f t="shared" si="4"/>
        <v>KHI02-FMCG01-SPO-01</v>
      </c>
      <c r="B134" s="70" t="s">
        <v>1170</v>
      </c>
      <c r="C134" s="70" t="s">
        <v>1987</v>
      </c>
      <c r="D134" s="70" t="s">
        <v>1171</v>
      </c>
      <c r="E134" s="70" t="s">
        <v>17</v>
      </c>
      <c r="F134" s="70" t="s">
        <v>1166</v>
      </c>
      <c r="G134" s="70" t="s">
        <v>1170</v>
      </c>
      <c r="H134" s="59" t="s">
        <v>4901</v>
      </c>
      <c r="I134" s="70" t="s">
        <v>1215</v>
      </c>
      <c r="J134" s="70" t="s">
        <v>3167</v>
      </c>
      <c r="K134" s="59" t="str">
        <f t="shared" si="5"/>
        <v>G0965</v>
      </c>
      <c r="L134" s="82" t="s">
        <v>4686</v>
      </c>
      <c r="M134" s="59" t="s">
        <v>2517</v>
      </c>
      <c r="N134" s="153" t="s">
        <v>3690</v>
      </c>
      <c r="O134" s="59" t="s">
        <v>2517</v>
      </c>
      <c r="P134" s="59" t="s">
        <v>185</v>
      </c>
      <c r="Q134" s="59" t="s">
        <v>874</v>
      </c>
      <c r="R134" s="70" t="s">
        <v>2122</v>
      </c>
      <c r="S134" s="70" t="s">
        <v>4570</v>
      </c>
      <c r="T134" s="70" t="s">
        <v>18</v>
      </c>
      <c r="U134" s="70"/>
      <c r="V134" s="70" t="s">
        <v>1171</v>
      </c>
      <c r="W134" s="70" t="s">
        <v>163</v>
      </c>
      <c r="X134" s="70" t="s">
        <v>1171</v>
      </c>
      <c r="Y134" s="70" t="s">
        <v>1159</v>
      </c>
      <c r="Z134" s="70" t="s">
        <v>2129</v>
      </c>
      <c r="AA134" s="70" t="s">
        <v>3174</v>
      </c>
      <c r="AB134" s="70" t="s">
        <v>18</v>
      </c>
    </row>
    <row r="135" spans="1:28" ht="14.4" customHeight="1" x14ac:dyDescent="0.3">
      <c r="A135" s="59" t="str">
        <f t="shared" si="4"/>
        <v>KHI02-FMCG01-SPO-02</v>
      </c>
      <c r="B135" s="70" t="s">
        <v>1170</v>
      </c>
      <c r="C135" s="70" t="s">
        <v>1987</v>
      </c>
      <c r="D135" s="70" t="s">
        <v>1171</v>
      </c>
      <c r="E135" s="70" t="s">
        <v>17</v>
      </c>
      <c r="F135" s="70" t="s">
        <v>1166</v>
      </c>
      <c r="G135" s="70" t="s">
        <v>1170</v>
      </c>
      <c r="H135" s="59" t="s">
        <v>4901</v>
      </c>
      <c r="I135" s="70" t="s">
        <v>1215</v>
      </c>
      <c r="J135" s="70" t="s">
        <v>3168</v>
      </c>
      <c r="K135" s="59" t="str">
        <f t="shared" si="5"/>
        <v>G0941</v>
      </c>
      <c r="L135" s="82" t="s">
        <v>4686</v>
      </c>
      <c r="M135" s="59" t="s">
        <v>2753</v>
      </c>
      <c r="N135" s="153" t="s">
        <v>3691</v>
      </c>
      <c r="O135" s="59" t="s">
        <v>2753</v>
      </c>
      <c r="P135" s="59" t="s">
        <v>188</v>
      </c>
      <c r="Q135" s="59" t="s">
        <v>876</v>
      </c>
      <c r="R135" s="70" t="s">
        <v>2123</v>
      </c>
      <c r="S135" s="70" t="s">
        <v>3169</v>
      </c>
      <c r="T135" s="70" t="s">
        <v>18</v>
      </c>
      <c r="U135" s="70"/>
      <c r="V135" s="70" t="s">
        <v>1171</v>
      </c>
      <c r="W135" s="70" t="s">
        <v>163</v>
      </c>
      <c r="X135" s="70" t="s">
        <v>1171</v>
      </c>
      <c r="Y135" s="70" t="s">
        <v>1159</v>
      </c>
      <c r="Z135" s="70" t="s">
        <v>2129</v>
      </c>
      <c r="AA135" s="70" t="s">
        <v>3174</v>
      </c>
      <c r="AB135" s="70" t="s">
        <v>18</v>
      </c>
    </row>
    <row r="136" spans="1:28" ht="14.4" customHeight="1" x14ac:dyDescent="0.3">
      <c r="A136" s="59" t="str">
        <f t="shared" si="4"/>
        <v>KHI02-FMCG01-SPO-03</v>
      </c>
      <c r="B136" s="70" t="s">
        <v>1170</v>
      </c>
      <c r="C136" s="70" t="s">
        <v>1987</v>
      </c>
      <c r="D136" s="70" t="s">
        <v>1171</v>
      </c>
      <c r="E136" s="70" t="s">
        <v>17</v>
      </c>
      <c r="F136" s="70" t="s">
        <v>1166</v>
      </c>
      <c r="G136" s="70" t="s">
        <v>1170</v>
      </c>
      <c r="H136" s="59" t="s">
        <v>4901</v>
      </c>
      <c r="I136" s="70" t="s">
        <v>1215</v>
      </c>
      <c r="J136" s="70" t="s">
        <v>654</v>
      </c>
      <c r="K136" s="59" t="str">
        <f t="shared" si="5"/>
        <v>G0829</v>
      </c>
      <c r="L136" s="82" t="s">
        <v>4686</v>
      </c>
      <c r="M136" s="59" t="s">
        <v>2518</v>
      </c>
      <c r="N136" s="153" t="s">
        <v>3692</v>
      </c>
      <c r="O136" s="59" t="s">
        <v>2518</v>
      </c>
      <c r="P136" s="59" t="s">
        <v>194</v>
      </c>
      <c r="Q136" s="59" t="s">
        <v>877</v>
      </c>
      <c r="R136" s="70" t="s">
        <v>2124</v>
      </c>
      <c r="S136" s="70" t="s">
        <v>3170</v>
      </c>
      <c r="T136" s="70" t="s">
        <v>18</v>
      </c>
      <c r="U136" s="70"/>
      <c r="V136" s="70" t="s">
        <v>1171</v>
      </c>
      <c r="W136" s="70" t="s">
        <v>163</v>
      </c>
      <c r="X136" s="70" t="s">
        <v>1171</v>
      </c>
      <c r="Y136" s="70" t="s">
        <v>1159</v>
      </c>
      <c r="Z136" s="70" t="s">
        <v>2129</v>
      </c>
      <c r="AA136" s="70" t="s">
        <v>3174</v>
      </c>
      <c r="AB136" s="70" t="s">
        <v>18</v>
      </c>
    </row>
    <row r="137" spans="1:28" ht="14.4" customHeight="1" x14ac:dyDescent="0.3">
      <c r="A137" s="59" t="str">
        <f t="shared" si="4"/>
        <v>KHI02-FMCG01-SPO-04</v>
      </c>
      <c r="B137" s="70" t="s">
        <v>1170</v>
      </c>
      <c r="C137" s="70" t="s">
        <v>1987</v>
      </c>
      <c r="D137" s="70" t="s">
        <v>1171</v>
      </c>
      <c r="E137" s="70" t="s">
        <v>17</v>
      </c>
      <c r="F137" s="70" t="s">
        <v>1166</v>
      </c>
      <c r="G137" s="70" t="s">
        <v>1170</v>
      </c>
      <c r="H137" s="59" t="s">
        <v>4901</v>
      </c>
      <c r="I137" s="70" t="s">
        <v>1215</v>
      </c>
      <c r="J137" s="70">
        <v>5248</v>
      </c>
      <c r="K137" s="59">
        <f t="shared" si="5"/>
        <v>5248</v>
      </c>
      <c r="L137" s="82" t="s">
        <v>4686</v>
      </c>
      <c r="M137" s="59" t="s">
        <v>2519</v>
      </c>
      <c r="N137" s="153" t="s">
        <v>3693</v>
      </c>
      <c r="O137" s="59" t="s">
        <v>2519</v>
      </c>
      <c r="P137" s="59" t="s">
        <v>197</v>
      </c>
      <c r="Q137" s="59" t="s">
        <v>878</v>
      </c>
      <c r="R137" s="70" t="s">
        <v>2125</v>
      </c>
      <c r="S137" s="70" t="s">
        <v>3171</v>
      </c>
      <c r="T137" s="70" t="s">
        <v>18</v>
      </c>
      <c r="U137" s="70"/>
      <c r="V137" s="70" t="s">
        <v>1171</v>
      </c>
      <c r="W137" s="70" t="s">
        <v>163</v>
      </c>
      <c r="X137" s="70" t="s">
        <v>1171</v>
      </c>
      <c r="Y137" s="70" t="s">
        <v>1159</v>
      </c>
      <c r="Z137" s="70" t="s">
        <v>2129</v>
      </c>
      <c r="AA137" s="70" t="s">
        <v>3174</v>
      </c>
      <c r="AB137" s="70" t="s">
        <v>18</v>
      </c>
    </row>
    <row r="138" spans="1:28" ht="14.4" customHeight="1" x14ac:dyDescent="0.3">
      <c r="A138" s="59" t="str">
        <f t="shared" si="4"/>
        <v>KHI02-FMCG01-SPO-05</v>
      </c>
      <c r="B138" s="70" t="s">
        <v>1170</v>
      </c>
      <c r="C138" s="70" t="s">
        <v>1987</v>
      </c>
      <c r="D138" s="70" t="s">
        <v>1171</v>
      </c>
      <c r="E138" s="70" t="s">
        <v>17</v>
      </c>
      <c r="F138" s="70" t="s">
        <v>1166</v>
      </c>
      <c r="G138" s="70" t="s">
        <v>1170</v>
      </c>
      <c r="H138" s="59" t="s">
        <v>4901</v>
      </c>
      <c r="I138" s="70" t="s">
        <v>1215</v>
      </c>
      <c r="J138" s="99" t="s">
        <v>655</v>
      </c>
      <c r="K138" s="59" t="str">
        <f t="shared" si="5"/>
        <v>G0821</v>
      </c>
      <c r="L138" s="82" t="s">
        <v>4686</v>
      </c>
      <c r="M138" s="59" t="s">
        <v>2520</v>
      </c>
      <c r="N138" s="153" t="s">
        <v>3694</v>
      </c>
      <c r="O138" s="59" t="s">
        <v>2520</v>
      </c>
      <c r="P138" s="59" t="s">
        <v>3305</v>
      </c>
      <c r="Q138" s="59" t="s">
        <v>3306</v>
      </c>
      <c r="R138" s="70" t="s">
        <v>2126</v>
      </c>
      <c r="S138" s="70" t="s">
        <v>198</v>
      </c>
      <c r="T138" s="70" t="s">
        <v>18</v>
      </c>
      <c r="U138" s="70"/>
      <c r="V138" s="70" t="s">
        <v>1171</v>
      </c>
      <c r="W138" s="70" t="s">
        <v>163</v>
      </c>
      <c r="X138" s="70" t="s">
        <v>1171</v>
      </c>
      <c r="Y138" s="70" t="s">
        <v>1159</v>
      </c>
      <c r="Z138" s="70" t="s">
        <v>2129</v>
      </c>
      <c r="AA138" s="70" t="s">
        <v>3174</v>
      </c>
      <c r="AB138" s="70" t="s">
        <v>18</v>
      </c>
    </row>
    <row r="139" spans="1:28" ht="14.4" customHeight="1" x14ac:dyDescent="0.3">
      <c r="A139" s="59" t="str">
        <f t="shared" si="4"/>
        <v>KHI02-FMCG01-SPO-06</v>
      </c>
      <c r="B139" s="70" t="s">
        <v>1170</v>
      </c>
      <c r="C139" s="70" t="s">
        <v>1987</v>
      </c>
      <c r="D139" s="70" t="s">
        <v>1171</v>
      </c>
      <c r="E139" s="70" t="s">
        <v>17</v>
      </c>
      <c r="F139" s="70" t="s">
        <v>1166</v>
      </c>
      <c r="G139" s="70" t="s">
        <v>1170</v>
      </c>
      <c r="H139" s="59" t="s">
        <v>4901</v>
      </c>
      <c r="I139" s="70" t="s">
        <v>1215</v>
      </c>
      <c r="J139" s="99" t="s">
        <v>4569</v>
      </c>
      <c r="K139" s="59" t="str">
        <f t="shared" si="5"/>
        <v>G0996</v>
      </c>
      <c r="L139" s="82" t="s">
        <v>4686</v>
      </c>
      <c r="M139" s="59" t="s">
        <v>3421</v>
      </c>
      <c r="N139" s="153" t="s">
        <v>3695</v>
      </c>
      <c r="O139" s="59" t="s">
        <v>3421</v>
      </c>
      <c r="P139" s="59" t="s">
        <v>3307</v>
      </c>
      <c r="Q139" s="59" t="s">
        <v>3308</v>
      </c>
      <c r="R139" s="70" t="s">
        <v>2127</v>
      </c>
      <c r="S139" s="70" t="s">
        <v>4568</v>
      </c>
      <c r="T139" s="70" t="s">
        <v>18</v>
      </c>
      <c r="U139" s="70"/>
      <c r="V139" s="70" t="s">
        <v>1171</v>
      </c>
      <c r="W139" s="70" t="s">
        <v>163</v>
      </c>
      <c r="X139" s="70" t="s">
        <v>1171</v>
      </c>
      <c r="Y139" s="70" t="s">
        <v>1159</v>
      </c>
      <c r="Z139" s="70" t="s">
        <v>2129</v>
      </c>
      <c r="AA139" s="70" t="s">
        <v>3174</v>
      </c>
      <c r="AB139" s="70" t="s">
        <v>18</v>
      </c>
    </row>
    <row r="140" spans="1:28" ht="14.4" customHeight="1" x14ac:dyDescent="0.3">
      <c r="A140" s="59" t="str">
        <f t="shared" si="4"/>
        <v>KHI02-FMCG01-SPO-07</v>
      </c>
      <c r="B140" s="70" t="s">
        <v>1170</v>
      </c>
      <c r="C140" s="70" t="s">
        <v>1987</v>
      </c>
      <c r="D140" s="70" t="s">
        <v>1171</v>
      </c>
      <c r="E140" s="70" t="s">
        <v>17</v>
      </c>
      <c r="F140" s="70" t="s">
        <v>1166</v>
      </c>
      <c r="G140" s="70" t="s">
        <v>1170</v>
      </c>
      <c r="H140" s="59" t="s">
        <v>4901</v>
      </c>
      <c r="I140" s="70" t="s">
        <v>1215</v>
      </c>
      <c r="J140" s="70" t="s">
        <v>652</v>
      </c>
      <c r="K140" s="59" t="str">
        <f t="shared" si="5"/>
        <v>G0679</v>
      </c>
      <c r="L140" s="82" t="s">
        <v>4686</v>
      </c>
      <c r="M140" s="59" t="s">
        <v>2515</v>
      </c>
      <c r="N140" s="153" t="s">
        <v>3696</v>
      </c>
      <c r="O140" s="59" t="s">
        <v>2515</v>
      </c>
      <c r="P140" s="59" t="s">
        <v>3309</v>
      </c>
      <c r="Q140" s="59" t="s">
        <v>3310</v>
      </c>
      <c r="R140" s="70" t="s">
        <v>3172</v>
      </c>
      <c r="S140" s="70" t="s">
        <v>600</v>
      </c>
      <c r="T140" s="70" t="s">
        <v>18</v>
      </c>
      <c r="U140" s="70"/>
      <c r="V140" s="70" t="s">
        <v>1171</v>
      </c>
      <c r="W140" s="70" t="s">
        <v>163</v>
      </c>
      <c r="X140" s="70" t="s">
        <v>1171</v>
      </c>
      <c r="Y140" s="70" t="s">
        <v>1159</v>
      </c>
      <c r="Z140" s="70" t="s">
        <v>2129</v>
      </c>
      <c r="AA140" s="70" t="s">
        <v>3174</v>
      </c>
      <c r="AB140" s="70" t="s">
        <v>18</v>
      </c>
    </row>
    <row r="141" spans="1:28" ht="14.4" customHeight="1" x14ac:dyDescent="0.3">
      <c r="A141" s="59" t="str">
        <f t="shared" si="4"/>
        <v>KHI02-FMCG01-SPO-00</v>
      </c>
      <c r="B141" s="70" t="s">
        <v>1170</v>
      </c>
      <c r="C141" s="70" t="s">
        <v>1987</v>
      </c>
      <c r="D141" s="70" t="s">
        <v>1171</v>
      </c>
      <c r="E141" s="70" t="s">
        <v>17</v>
      </c>
      <c r="F141" s="70" t="s">
        <v>1166</v>
      </c>
      <c r="G141" s="70" t="s">
        <v>1170</v>
      </c>
      <c r="H141" s="70"/>
      <c r="I141" s="70" t="s">
        <v>1215</v>
      </c>
      <c r="J141" s="82" t="str">
        <f>CONCATENATE(999,RIGHT(B141,2),RIGHT(G141,2),RIGHT(V141,2),RIGHT(R141,2))</f>
        <v>99902020100</v>
      </c>
      <c r="K141" s="59" t="str">
        <f t="shared" si="5"/>
        <v>99902020100</v>
      </c>
      <c r="L141" s="82" t="s">
        <v>4686</v>
      </c>
      <c r="M141" s="59" t="s">
        <v>2521</v>
      </c>
      <c r="N141" s="153" t="s">
        <v>3697</v>
      </c>
      <c r="O141" s="59" t="s">
        <v>2521</v>
      </c>
      <c r="P141" s="59" t="s">
        <v>774</v>
      </c>
      <c r="Q141" s="59" t="s">
        <v>774</v>
      </c>
      <c r="R141" s="70" t="s">
        <v>2128</v>
      </c>
      <c r="S141" s="70" t="s">
        <v>4529</v>
      </c>
      <c r="T141" s="70" t="s">
        <v>18</v>
      </c>
      <c r="U141" s="70"/>
      <c r="V141" s="70" t="s">
        <v>1171</v>
      </c>
      <c r="W141" s="70" t="s">
        <v>163</v>
      </c>
      <c r="X141" s="70" t="s">
        <v>1171</v>
      </c>
      <c r="Y141" s="70" t="s">
        <v>1159</v>
      </c>
      <c r="Z141" s="70" t="s">
        <v>2129</v>
      </c>
      <c r="AA141" s="70" t="s">
        <v>3174</v>
      </c>
      <c r="AB141" s="70" t="s">
        <v>18</v>
      </c>
    </row>
    <row r="142" spans="1:28" ht="14.4" customHeight="1" x14ac:dyDescent="0.3">
      <c r="A142" s="59" t="str">
        <f t="shared" si="4"/>
        <v>KHI02-FMCG01-ASM-01</v>
      </c>
      <c r="B142" s="70" t="s">
        <v>1170</v>
      </c>
      <c r="C142" s="70" t="s">
        <v>1987</v>
      </c>
      <c r="D142" s="70" t="s">
        <v>1171</v>
      </c>
      <c r="E142" s="70" t="s">
        <v>17</v>
      </c>
      <c r="F142" s="70" t="s">
        <v>1166</v>
      </c>
      <c r="G142" s="70" t="s">
        <v>1170</v>
      </c>
      <c r="H142" s="59" t="s">
        <v>4901</v>
      </c>
      <c r="I142" s="70" t="s">
        <v>1215</v>
      </c>
      <c r="J142" s="70" t="s">
        <v>1138</v>
      </c>
      <c r="K142" s="59" t="str">
        <f t="shared" si="5"/>
        <v>G0628</v>
      </c>
      <c r="L142" s="82" t="s">
        <v>4686</v>
      </c>
      <c r="M142" s="59" t="s">
        <v>2745</v>
      </c>
      <c r="N142" s="153" t="s">
        <v>3838</v>
      </c>
      <c r="O142" s="59" t="s">
        <v>2745</v>
      </c>
      <c r="P142" s="59" t="s">
        <v>3311</v>
      </c>
      <c r="Q142" s="59" t="s">
        <v>3311</v>
      </c>
      <c r="R142" s="70" t="s">
        <v>2129</v>
      </c>
      <c r="S142" s="70" t="s">
        <v>3174</v>
      </c>
      <c r="T142" s="70" t="s">
        <v>18</v>
      </c>
      <c r="U142" s="70"/>
      <c r="V142" s="70" t="s">
        <v>1219</v>
      </c>
      <c r="W142" s="70" t="s">
        <v>1028</v>
      </c>
      <c r="X142" s="70" t="s">
        <v>1171</v>
      </c>
      <c r="Y142" s="70" t="s">
        <v>1159</v>
      </c>
      <c r="Z142" s="85" t="s">
        <v>3277</v>
      </c>
      <c r="AA142" s="100" t="s">
        <v>644</v>
      </c>
      <c r="AB142" s="70" t="s">
        <v>18</v>
      </c>
    </row>
    <row r="143" spans="1:28" ht="14.4" customHeight="1" x14ac:dyDescent="0.3">
      <c r="A143" s="59" t="str">
        <f t="shared" si="4"/>
        <v>KHI02-FMCG02-SPO-01</v>
      </c>
      <c r="B143" s="70" t="s">
        <v>1195</v>
      </c>
      <c r="C143" s="70" t="s">
        <v>1988</v>
      </c>
      <c r="D143" s="70" t="s">
        <v>1171</v>
      </c>
      <c r="E143" s="70" t="s">
        <v>17</v>
      </c>
      <c r="F143" s="70" t="s">
        <v>1166</v>
      </c>
      <c r="G143" s="70" t="s">
        <v>1170</v>
      </c>
      <c r="H143" s="59" t="s">
        <v>4901</v>
      </c>
      <c r="I143" s="70" t="s">
        <v>1215</v>
      </c>
      <c r="J143" s="70">
        <v>5171</v>
      </c>
      <c r="K143" s="59">
        <f t="shared" si="5"/>
        <v>5171</v>
      </c>
      <c r="L143" s="82" t="s">
        <v>4686</v>
      </c>
      <c r="M143" s="59" t="s">
        <v>2562</v>
      </c>
      <c r="N143" s="153" t="s">
        <v>3698</v>
      </c>
      <c r="O143" s="59" t="s">
        <v>3826</v>
      </c>
      <c r="P143" s="59" t="s">
        <v>435</v>
      </c>
      <c r="Q143" s="59" t="s">
        <v>964</v>
      </c>
      <c r="R143" s="70" t="s">
        <v>2180</v>
      </c>
      <c r="S143" s="70" t="s">
        <v>3175</v>
      </c>
      <c r="T143" s="70" t="s">
        <v>18</v>
      </c>
      <c r="U143" s="70"/>
      <c r="V143" s="70" t="s">
        <v>1171</v>
      </c>
      <c r="W143" s="70" t="s">
        <v>163</v>
      </c>
      <c r="X143" s="70" t="s">
        <v>1171</v>
      </c>
      <c r="Y143" s="70" t="s">
        <v>1159</v>
      </c>
      <c r="Z143" s="70" t="s">
        <v>2187</v>
      </c>
      <c r="AA143" s="70" t="s">
        <v>200</v>
      </c>
      <c r="AB143" s="70" t="s">
        <v>18</v>
      </c>
    </row>
    <row r="144" spans="1:28" ht="14.4" customHeight="1" x14ac:dyDescent="0.3">
      <c r="A144" s="59" t="str">
        <f t="shared" si="4"/>
        <v>KHI02-FMCG02-SPO-02</v>
      </c>
      <c r="B144" s="70" t="s">
        <v>1195</v>
      </c>
      <c r="C144" s="70" t="s">
        <v>1988</v>
      </c>
      <c r="D144" s="70" t="s">
        <v>1171</v>
      </c>
      <c r="E144" s="70" t="s">
        <v>17</v>
      </c>
      <c r="F144" s="70" t="s">
        <v>1166</v>
      </c>
      <c r="G144" s="70" t="s">
        <v>1170</v>
      </c>
      <c r="H144" s="59" t="s">
        <v>4901</v>
      </c>
      <c r="I144" s="70" t="s">
        <v>1215</v>
      </c>
      <c r="J144" s="70" t="s">
        <v>712</v>
      </c>
      <c r="K144" s="59" t="str">
        <f t="shared" si="5"/>
        <v>G0862</v>
      </c>
      <c r="L144" s="82" t="s">
        <v>4686</v>
      </c>
      <c r="M144" s="59" t="s">
        <v>2563</v>
      </c>
      <c r="N144" s="153" t="s">
        <v>3699</v>
      </c>
      <c r="O144" s="59">
        <v>126002</v>
      </c>
      <c r="P144" s="59" t="s">
        <v>438</v>
      </c>
      <c r="Q144" s="59" t="s">
        <v>965</v>
      </c>
      <c r="R144" s="70" t="s">
        <v>2181</v>
      </c>
      <c r="S144" s="70" t="s">
        <v>439</v>
      </c>
      <c r="T144" s="70" t="s">
        <v>18</v>
      </c>
      <c r="U144" s="70"/>
      <c r="V144" s="70" t="s">
        <v>1171</v>
      </c>
      <c r="W144" s="70" t="s">
        <v>163</v>
      </c>
      <c r="X144" s="70" t="s">
        <v>1171</v>
      </c>
      <c r="Y144" s="70" t="s">
        <v>1159</v>
      </c>
      <c r="Z144" s="70" t="s">
        <v>2187</v>
      </c>
      <c r="AA144" s="70" t="s">
        <v>200</v>
      </c>
      <c r="AB144" s="70" t="s">
        <v>18</v>
      </c>
    </row>
    <row r="145" spans="1:28" ht="14.4" customHeight="1" x14ac:dyDescent="0.3">
      <c r="A145" s="59" t="str">
        <f t="shared" si="4"/>
        <v>KHI02-FMCG02-SPO-03</v>
      </c>
      <c r="B145" s="70" t="s">
        <v>1195</v>
      </c>
      <c r="C145" s="70" t="s">
        <v>1988</v>
      </c>
      <c r="D145" s="70" t="s">
        <v>1171</v>
      </c>
      <c r="E145" s="70" t="s">
        <v>17</v>
      </c>
      <c r="F145" s="70" t="s">
        <v>1166</v>
      </c>
      <c r="G145" s="70" t="s">
        <v>1170</v>
      </c>
      <c r="H145" s="59" t="s">
        <v>4901</v>
      </c>
      <c r="I145" s="70" t="s">
        <v>1215</v>
      </c>
      <c r="J145" s="70" t="s">
        <v>713</v>
      </c>
      <c r="K145" s="59" t="str">
        <f t="shared" si="5"/>
        <v>G0807</v>
      </c>
      <c r="L145" s="82" t="s">
        <v>4686</v>
      </c>
      <c r="M145" s="59" t="s">
        <v>2564</v>
      </c>
      <c r="N145" s="153" t="s">
        <v>3700</v>
      </c>
      <c r="O145" s="59" t="s">
        <v>2564</v>
      </c>
      <c r="P145" s="59" t="s">
        <v>440</v>
      </c>
      <c r="Q145" s="59" t="s">
        <v>966</v>
      </c>
      <c r="R145" s="70" t="s">
        <v>2182</v>
      </c>
      <c r="S145" s="70" t="s">
        <v>4571</v>
      </c>
      <c r="T145" s="70" t="s">
        <v>18</v>
      </c>
      <c r="U145" s="70"/>
      <c r="V145" s="70" t="s">
        <v>1171</v>
      </c>
      <c r="W145" s="70" t="s">
        <v>163</v>
      </c>
      <c r="X145" s="70" t="s">
        <v>1171</v>
      </c>
      <c r="Y145" s="70" t="s">
        <v>1159</v>
      </c>
      <c r="Z145" s="70" t="s">
        <v>2187</v>
      </c>
      <c r="AA145" s="70" t="s">
        <v>200</v>
      </c>
      <c r="AB145" s="70" t="s">
        <v>18</v>
      </c>
    </row>
    <row r="146" spans="1:28" ht="14.4" customHeight="1" x14ac:dyDescent="0.3">
      <c r="A146" s="59" t="str">
        <f t="shared" si="4"/>
        <v>KHI02-FMCG02-SPO-04</v>
      </c>
      <c r="B146" s="70" t="s">
        <v>1195</v>
      </c>
      <c r="C146" s="70" t="s">
        <v>1988</v>
      </c>
      <c r="D146" s="70" t="s">
        <v>1171</v>
      </c>
      <c r="E146" s="70" t="s">
        <v>17</v>
      </c>
      <c r="F146" s="70" t="s">
        <v>1166</v>
      </c>
      <c r="G146" s="70" t="s">
        <v>1170</v>
      </c>
      <c r="H146" s="59" t="s">
        <v>4901</v>
      </c>
      <c r="I146" s="70" t="s">
        <v>1215</v>
      </c>
      <c r="J146" s="70" t="s">
        <v>4572</v>
      </c>
      <c r="K146" s="59" t="str">
        <f t="shared" si="5"/>
        <v>G1011</v>
      </c>
      <c r="L146" s="82" t="s">
        <v>4686</v>
      </c>
      <c r="M146" s="59" t="s">
        <v>2565</v>
      </c>
      <c r="N146" s="153" t="s">
        <v>3701</v>
      </c>
      <c r="O146" s="59" t="s">
        <v>3827</v>
      </c>
      <c r="P146" s="59" t="s">
        <v>443</v>
      </c>
      <c r="Q146" s="59" t="s">
        <v>967</v>
      </c>
      <c r="R146" s="70" t="s">
        <v>2183</v>
      </c>
      <c r="S146" s="70" t="s">
        <v>3572</v>
      </c>
      <c r="T146" s="70" t="s">
        <v>18</v>
      </c>
      <c r="U146" s="70"/>
      <c r="V146" s="70" t="s">
        <v>1171</v>
      </c>
      <c r="W146" s="70" t="s">
        <v>163</v>
      </c>
      <c r="X146" s="70" t="s">
        <v>1171</v>
      </c>
      <c r="Y146" s="70" t="s">
        <v>1159</v>
      </c>
      <c r="Z146" s="70" t="s">
        <v>2187</v>
      </c>
      <c r="AA146" s="70" t="s">
        <v>200</v>
      </c>
      <c r="AB146" s="70" t="s">
        <v>18</v>
      </c>
    </row>
    <row r="147" spans="1:28" ht="14.4" customHeight="1" x14ac:dyDescent="0.3">
      <c r="A147" s="59" t="str">
        <f t="shared" si="4"/>
        <v>KHI02-FMCG02-SPO-05</v>
      </c>
      <c r="B147" s="70" t="s">
        <v>1195</v>
      </c>
      <c r="C147" s="70" t="s">
        <v>1988</v>
      </c>
      <c r="D147" s="70" t="s">
        <v>1171</v>
      </c>
      <c r="E147" s="70" t="s">
        <v>17</v>
      </c>
      <c r="F147" s="70" t="s">
        <v>1166</v>
      </c>
      <c r="G147" s="70" t="s">
        <v>1170</v>
      </c>
      <c r="H147" s="59" t="s">
        <v>4901</v>
      </c>
      <c r="I147" s="70" t="s">
        <v>1215</v>
      </c>
      <c r="J147" s="99" t="s">
        <v>714</v>
      </c>
      <c r="K147" s="59" t="str">
        <f t="shared" si="5"/>
        <v>G0745</v>
      </c>
      <c r="L147" s="82" t="s">
        <v>4686</v>
      </c>
      <c r="M147" s="59" t="s">
        <v>2566</v>
      </c>
      <c r="N147" s="153" t="s">
        <v>3702</v>
      </c>
      <c r="O147" s="59" t="s">
        <v>2566</v>
      </c>
      <c r="P147" s="59" t="s">
        <v>446</v>
      </c>
      <c r="Q147" s="59" t="s">
        <v>968</v>
      </c>
      <c r="R147" s="70" t="s">
        <v>2184</v>
      </c>
      <c r="S147" s="70" t="s">
        <v>1328</v>
      </c>
      <c r="T147" s="70" t="s">
        <v>18</v>
      </c>
      <c r="U147" s="70"/>
      <c r="V147" s="70" t="s">
        <v>1171</v>
      </c>
      <c r="W147" s="70" t="s">
        <v>163</v>
      </c>
      <c r="X147" s="70" t="s">
        <v>1171</v>
      </c>
      <c r="Y147" s="70" t="s">
        <v>1159</v>
      </c>
      <c r="Z147" s="70" t="s">
        <v>2187</v>
      </c>
      <c r="AA147" s="70" t="s">
        <v>200</v>
      </c>
      <c r="AB147" s="70" t="s">
        <v>18</v>
      </c>
    </row>
    <row r="148" spans="1:28" ht="14.4" customHeight="1" x14ac:dyDescent="0.3">
      <c r="A148" s="59" t="str">
        <f t="shared" si="4"/>
        <v>KHI02-FMCG02-SPO-00</v>
      </c>
      <c r="B148" s="70" t="s">
        <v>1195</v>
      </c>
      <c r="C148" s="70" t="s">
        <v>1988</v>
      </c>
      <c r="D148" s="70" t="s">
        <v>1171</v>
      </c>
      <c r="E148" s="70" t="s">
        <v>17</v>
      </c>
      <c r="F148" s="70" t="s">
        <v>1166</v>
      </c>
      <c r="G148" s="70" t="s">
        <v>1170</v>
      </c>
      <c r="H148" s="70"/>
      <c r="I148" s="70" t="s">
        <v>1215</v>
      </c>
      <c r="J148" s="82" t="str">
        <f>CONCATENATE(999,RIGHT(B148,2),RIGHT(G148,2),RIGHT(V148,2),RIGHT(R148,2))</f>
        <v>99903020100</v>
      </c>
      <c r="K148" s="59" t="str">
        <f t="shared" si="5"/>
        <v>99903020100</v>
      </c>
      <c r="L148" s="82" t="s">
        <v>4686</v>
      </c>
      <c r="M148" s="59" t="s">
        <v>2567</v>
      </c>
      <c r="N148" s="153" t="s">
        <v>3703</v>
      </c>
      <c r="O148" s="59" t="s">
        <v>2567</v>
      </c>
      <c r="P148" s="59" t="s">
        <v>774</v>
      </c>
      <c r="Q148" s="59" t="s">
        <v>774</v>
      </c>
      <c r="R148" s="70" t="s">
        <v>2186</v>
      </c>
      <c r="S148" s="70" t="s">
        <v>4529</v>
      </c>
      <c r="T148" s="70" t="s">
        <v>18</v>
      </c>
      <c r="U148" s="70"/>
      <c r="V148" s="70" t="s">
        <v>1171</v>
      </c>
      <c r="W148" s="70" t="s">
        <v>163</v>
      </c>
      <c r="X148" s="70" t="s">
        <v>1171</v>
      </c>
      <c r="Y148" s="70" t="s">
        <v>1159</v>
      </c>
      <c r="Z148" s="70" t="s">
        <v>2187</v>
      </c>
      <c r="AA148" s="70" t="s">
        <v>200</v>
      </c>
      <c r="AB148" s="70" t="s">
        <v>18</v>
      </c>
    </row>
    <row r="149" spans="1:28" ht="14.4" customHeight="1" x14ac:dyDescent="0.3">
      <c r="A149" s="59" t="str">
        <f t="shared" si="4"/>
        <v>KHI02-FMCG02-ASM-01</v>
      </c>
      <c r="B149" s="70" t="s">
        <v>1195</v>
      </c>
      <c r="C149" s="70" t="s">
        <v>1988</v>
      </c>
      <c r="D149" s="70" t="s">
        <v>1171</v>
      </c>
      <c r="E149" s="70" t="s">
        <v>17</v>
      </c>
      <c r="F149" s="70" t="s">
        <v>1166</v>
      </c>
      <c r="G149" s="70" t="s">
        <v>1170</v>
      </c>
      <c r="H149" s="59" t="s">
        <v>4901</v>
      </c>
      <c r="I149" s="70" t="s">
        <v>1215</v>
      </c>
      <c r="J149" s="70" t="s">
        <v>1120</v>
      </c>
      <c r="K149" s="59" t="str">
        <f t="shared" si="5"/>
        <v>G0887</v>
      </c>
      <c r="L149" s="82" t="s">
        <v>4686</v>
      </c>
      <c r="M149" s="59" t="s">
        <v>2755</v>
      </c>
      <c r="N149" s="153" t="s">
        <v>3839</v>
      </c>
      <c r="O149" s="59" t="s">
        <v>2755</v>
      </c>
      <c r="P149" s="59" t="s">
        <v>3312</v>
      </c>
      <c r="Q149" s="59" t="s">
        <v>3312</v>
      </c>
      <c r="R149" s="70" t="s">
        <v>2187</v>
      </c>
      <c r="S149" s="70" t="s">
        <v>200</v>
      </c>
      <c r="T149" s="70" t="s">
        <v>18</v>
      </c>
      <c r="U149" s="70"/>
      <c r="V149" s="70" t="s">
        <v>1219</v>
      </c>
      <c r="W149" s="70" t="s">
        <v>1028</v>
      </c>
      <c r="X149" s="70" t="s">
        <v>1171</v>
      </c>
      <c r="Y149" s="70" t="s">
        <v>1159</v>
      </c>
      <c r="Z149" s="85" t="s">
        <v>3277</v>
      </c>
      <c r="AA149" s="100" t="s">
        <v>644</v>
      </c>
      <c r="AB149" s="70" t="s">
        <v>18</v>
      </c>
    </row>
    <row r="150" spans="1:28" ht="14.4" customHeight="1" x14ac:dyDescent="0.3">
      <c r="A150" s="59" t="str">
        <f t="shared" si="4"/>
        <v>MUX01-FMCG01-SPO-01</v>
      </c>
      <c r="B150" s="70" t="s">
        <v>1170</v>
      </c>
      <c r="C150" s="70" t="s">
        <v>1987</v>
      </c>
      <c r="D150" s="70" t="s">
        <v>1170</v>
      </c>
      <c r="E150" s="70" t="s">
        <v>17</v>
      </c>
      <c r="F150" s="70" t="s">
        <v>1167</v>
      </c>
      <c r="G150" s="70" t="s">
        <v>1806</v>
      </c>
      <c r="H150" s="121" t="s">
        <v>4900</v>
      </c>
      <c r="I150" s="70" t="s">
        <v>2863</v>
      </c>
      <c r="J150" s="99" t="s">
        <v>4584</v>
      </c>
      <c r="K150" s="59" t="str">
        <f t="shared" si="5"/>
        <v>G1001</v>
      </c>
      <c r="L150" s="82" t="s">
        <v>4686</v>
      </c>
      <c r="M150" s="59" t="s">
        <v>2524</v>
      </c>
      <c r="N150" s="153" t="s">
        <v>3704</v>
      </c>
      <c r="O150" s="59" t="s">
        <v>2524</v>
      </c>
      <c r="P150" s="59" t="s">
        <v>250</v>
      </c>
      <c r="Q150" s="59" t="s">
        <v>895</v>
      </c>
      <c r="R150" s="70" t="s">
        <v>3034</v>
      </c>
      <c r="S150" s="70" t="s">
        <v>4583</v>
      </c>
      <c r="T150" s="70" t="s">
        <v>131</v>
      </c>
      <c r="U150" s="70"/>
      <c r="V150" s="70" t="s">
        <v>1171</v>
      </c>
      <c r="W150" s="70" t="s">
        <v>163</v>
      </c>
      <c r="X150" s="70" t="s">
        <v>1171</v>
      </c>
      <c r="Y150" s="70" t="s">
        <v>1159</v>
      </c>
      <c r="Z150" s="70" t="s">
        <v>3221</v>
      </c>
      <c r="AA150" s="70" t="s">
        <v>4581</v>
      </c>
      <c r="AB150" s="70" t="s">
        <v>131</v>
      </c>
    </row>
    <row r="151" spans="1:28" ht="14.4" customHeight="1" x14ac:dyDescent="0.3">
      <c r="A151" s="59" t="str">
        <f t="shared" si="4"/>
        <v>MUX01-FMCG01-SPO-02</v>
      </c>
      <c r="B151" s="70" t="s">
        <v>1170</v>
      </c>
      <c r="C151" s="70" t="s">
        <v>1987</v>
      </c>
      <c r="D151" s="70" t="s">
        <v>1170</v>
      </c>
      <c r="E151" s="70" t="s">
        <v>17</v>
      </c>
      <c r="F151" s="70" t="s">
        <v>1167</v>
      </c>
      <c r="G151" s="70" t="s">
        <v>1806</v>
      </c>
      <c r="H151" s="121" t="s">
        <v>4900</v>
      </c>
      <c r="I151" s="70" t="s">
        <v>2863</v>
      </c>
      <c r="J151" s="70" t="s">
        <v>3220</v>
      </c>
      <c r="K151" s="59" t="str">
        <f t="shared" si="5"/>
        <v>G0963</v>
      </c>
      <c r="L151" s="82" t="s">
        <v>4686</v>
      </c>
      <c r="M151" s="59" t="s">
        <v>2522</v>
      </c>
      <c r="N151" s="153" t="s">
        <v>3705</v>
      </c>
      <c r="O151" s="59" t="s">
        <v>2522</v>
      </c>
      <c r="P151" s="59" t="s">
        <v>252</v>
      </c>
      <c r="Q151" s="59" t="s">
        <v>896</v>
      </c>
      <c r="R151" s="70" t="s">
        <v>3035</v>
      </c>
      <c r="S151" s="70" t="s">
        <v>4585</v>
      </c>
      <c r="T151" s="70" t="s">
        <v>131</v>
      </c>
      <c r="U151" s="70"/>
      <c r="V151" s="70" t="s">
        <v>1171</v>
      </c>
      <c r="W151" s="70" t="s">
        <v>163</v>
      </c>
      <c r="X151" s="70" t="s">
        <v>1171</v>
      </c>
      <c r="Y151" s="70" t="s">
        <v>1159</v>
      </c>
      <c r="Z151" s="70" t="s">
        <v>3221</v>
      </c>
      <c r="AA151" s="70" t="s">
        <v>4581</v>
      </c>
      <c r="AB151" s="70" t="s">
        <v>131</v>
      </c>
    </row>
    <row r="152" spans="1:28" ht="14.4" customHeight="1" x14ac:dyDescent="0.3">
      <c r="A152" s="59" t="str">
        <f t="shared" si="4"/>
        <v>MUX01-FMCG01-SPO-03</v>
      </c>
      <c r="B152" s="70" t="s">
        <v>1170</v>
      </c>
      <c r="C152" s="70" t="s">
        <v>1987</v>
      </c>
      <c r="D152" s="70" t="s">
        <v>1170</v>
      </c>
      <c r="E152" s="70" t="s">
        <v>17</v>
      </c>
      <c r="F152" s="70" t="s">
        <v>1167</v>
      </c>
      <c r="G152" s="70" t="s">
        <v>1806</v>
      </c>
      <c r="H152" s="121" t="s">
        <v>4900</v>
      </c>
      <c r="I152" s="70" t="s">
        <v>2863</v>
      </c>
      <c r="J152" s="70" t="s">
        <v>3218</v>
      </c>
      <c r="K152" s="59" t="str">
        <f t="shared" si="5"/>
        <v>G0978</v>
      </c>
      <c r="L152" s="82" t="s">
        <v>4686</v>
      </c>
      <c r="M152" s="59" t="s">
        <v>2526</v>
      </c>
      <c r="N152" s="153" t="s">
        <v>3706</v>
      </c>
      <c r="O152" s="59" t="s">
        <v>2526</v>
      </c>
      <c r="P152" s="59" t="s">
        <v>255</v>
      </c>
      <c r="Q152" s="59" t="s">
        <v>897</v>
      </c>
      <c r="R152" s="70" t="s">
        <v>3036</v>
      </c>
      <c r="S152" s="70" t="s">
        <v>3219</v>
      </c>
      <c r="T152" s="70" t="s">
        <v>181</v>
      </c>
      <c r="U152" s="70"/>
      <c r="V152" s="70" t="s">
        <v>1171</v>
      </c>
      <c r="W152" s="70" t="s">
        <v>163</v>
      </c>
      <c r="X152" s="70" t="s">
        <v>1171</v>
      </c>
      <c r="Y152" s="70" t="s">
        <v>1159</v>
      </c>
      <c r="Z152" s="70" t="s">
        <v>3221</v>
      </c>
      <c r="AA152" s="70" t="s">
        <v>4581</v>
      </c>
      <c r="AB152" s="70" t="s">
        <v>131</v>
      </c>
    </row>
    <row r="153" spans="1:28" ht="14.4" customHeight="1" x14ac:dyDescent="0.3">
      <c r="A153" s="59" t="str">
        <f t="shared" si="4"/>
        <v>MUX01-FMCG01-SPO-04</v>
      </c>
      <c r="B153" s="70" t="s">
        <v>1170</v>
      </c>
      <c r="C153" s="70" t="s">
        <v>1987</v>
      </c>
      <c r="D153" s="70" t="s">
        <v>1170</v>
      </c>
      <c r="E153" s="70" t="s">
        <v>17</v>
      </c>
      <c r="F153" s="70" t="s">
        <v>1167</v>
      </c>
      <c r="G153" s="70" t="s">
        <v>1806</v>
      </c>
      <c r="H153" s="121" t="s">
        <v>4900</v>
      </c>
      <c r="I153" s="70" t="s">
        <v>2863</v>
      </c>
      <c r="J153" s="70" t="s">
        <v>668</v>
      </c>
      <c r="K153" s="59" t="str">
        <f t="shared" si="5"/>
        <v>G0803</v>
      </c>
      <c r="L153" s="82" t="s">
        <v>4686</v>
      </c>
      <c r="M153" s="59" t="s">
        <v>2523</v>
      </c>
      <c r="N153" s="153" t="s">
        <v>3709</v>
      </c>
      <c r="O153" s="59" t="s">
        <v>2523</v>
      </c>
      <c r="P153" s="59" t="s">
        <v>258</v>
      </c>
      <c r="Q153" s="59" t="s">
        <v>898</v>
      </c>
      <c r="R153" s="70" t="s">
        <v>4580</v>
      </c>
      <c r="S153" s="70" t="s">
        <v>498</v>
      </c>
      <c r="T153" s="70" t="s">
        <v>131</v>
      </c>
      <c r="U153" s="70"/>
      <c r="V153" s="70" t="s">
        <v>1171</v>
      </c>
      <c r="W153" s="70" t="s">
        <v>163</v>
      </c>
      <c r="X153" s="70" t="s">
        <v>1171</v>
      </c>
      <c r="Y153" s="70" t="s">
        <v>1159</v>
      </c>
      <c r="Z153" s="70" t="s">
        <v>3221</v>
      </c>
      <c r="AA153" s="70" t="s">
        <v>4581</v>
      </c>
      <c r="AB153" s="70" t="s">
        <v>131</v>
      </c>
    </row>
    <row r="154" spans="1:28" ht="14.4" customHeight="1" x14ac:dyDescent="0.3">
      <c r="A154" s="59" t="str">
        <f t="shared" si="4"/>
        <v>MUX01-FMCG-SPO-00</v>
      </c>
      <c r="B154" s="70" t="s">
        <v>1171</v>
      </c>
      <c r="C154" s="70" t="s">
        <v>3078</v>
      </c>
      <c r="D154" s="70" t="s">
        <v>1170</v>
      </c>
      <c r="E154" s="70" t="s">
        <v>17</v>
      </c>
      <c r="F154" s="70" t="s">
        <v>1167</v>
      </c>
      <c r="G154" s="70" t="s">
        <v>1806</v>
      </c>
      <c r="H154" s="70"/>
      <c r="I154" s="70" t="s">
        <v>2863</v>
      </c>
      <c r="J154" s="82" t="str">
        <f>CONCATENATE(999,RIGHT(B154,2),RIGHT(G154,2),RIGHT(V154,2),RIGHT(R154,2))</f>
        <v>99901090100</v>
      </c>
      <c r="K154" s="59" t="str">
        <f t="shared" si="5"/>
        <v>99901090100</v>
      </c>
      <c r="L154" s="82" t="s">
        <v>4686</v>
      </c>
      <c r="M154" s="59" t="s">
        <v>2529</v>
      </c>
      <c r="N154" s="153" t="s">
        <v>3708</v>
      </c>
      <c r="O154" s="59" t="s">
        <v>2529</v>
      </c>
      <c r="P154" s="59" t="s">
        <v>774</v>
      </c>
      <c r="Q154" s="59" t="s">
        <v>774</v>
      </c>
      <c r="R154" s="70" t="s">
        <v>3398</v>
      </c>
      <c r="S154" s="70" t="s">
        <v>4530</v>
      </c>
      <c r="T154" s="70" t="s">
        <v>131</v>
      </c>
      <c r="U154" s="70"/>
      <c r="V154" s="70" t="s">
        <v>1171</v>
      </c>
      <c r="W154" s="70" t="s">
        <v>163</v>
      </c>
      <c r="X154" s="70" t="s">
        <v>1171</v>
      </c>
      <c r="Y154" s="70" t="s">
        <v>1159</v>
      </c>
      <c r="Z154" s="70" t="s">
        <v>3221</v>
      </c>
      <c r="AA154" s="70" t="s">
        <v>4581</v>
      </c>
      <c r="AB154" s="70" t="s">
        <v>131</v>
      </c>
    </row>
    <row r="155" spans="1:28" ht="14.4" customHeight="1" x14ac:dyDescent="0.3">
      <c r="A155" s="59" t="str">
        <f t="shared" si="4"/>
        <v>MUX01-FMCG-ASM-01</v>
      </c>
      <c r="B155" s="70" t="s">
        <v>1171</v>
      </c>
      <c r="C155" s="70" t="s">
        <v>3078</v>
      </c>
      <c r="D155" s="70" t="s">
        <v>1170</v>
      </c>
      <c r="E155" s="70" t="s">
        <v>17</v>
      </c>
      <c r="F155" s="70" t="s">
        <v>1167</v>
      </c>
      <c r="G155" s="70" t="s">
        <v>1806</v>
      </c>
      <c r="H155" s="121" t="s">
        <v>4900</v>
      </c>
      <c r="I155" s="70" t="s">
        <v>2863</v>
      </c>
      <c r="J155" s="70" t="s">
        <v>1134</v>
      </c>
      <c r="K155" s="59" t="str">
        <f t="shared" si="5"/>
        <v>P-00445</v>
      </c>
      <c r="L155" s="82" t="s">
        <v>4686</v>
      </c>
      <c r="M155" s="59" t="s">
        <v>2746</v>
      </c>
      <c r="N155" s="153" t="s">
        <v>3840</v>
      </c>
      <c r="O155" s="59" t="s">
        <v>2746</v>
      </c>
      <c r="P155" s="59" t="s">
        <v>3313</v>
      </c>
      <c r="Q155" s="59" t="s">
        <v>3313</v>
      </c>
      <c r="R155" s="70" t="s">
        <v>3221</v>
      </c>
      <c r="S155" s="70" t="s">
        <v>4581</v>
      </c>
      <c r="T155" s="70" t="s">
        <v>131</v>
      </c>
      <c r="U155" s="70"/>
      <c r="V155" s="70" t="s">
        <v>1219</v>
      </c>
      <c r="W155" s="70" t="s">
        <v>1028</v>
      </c>
      <c r="X155" s="70" t="s">
        <v>1171</v>
      </c>
      <c r="Y155" s="70" t="s">
        <v>1159</v>
      </c>
      <c r="Z155" s="85" t="s">
        <v>3278</v>
      </c>
      <c r="AA155" s="100" t="s">
        <v>642</v>
      </c>
      <c r="AB155" s="70" t="s">
        <v>131</v>
      </c>
    </row>
    <row r="156" spans="1:28" ht="14.4" customHeight="1" x14ac:dyDescent="0.3">
      <c r="A156" s="59" t="str">
        <f t="shared" si="4"/>
        <v>MUX02-FMCG01-SPO-01</v>
      </c>
      <c r="B156" s="70" t="s">
        <v>1170</v>
      </c>
      <c r="C156" s="70" t="s">
        <v>1987</v>
      </c>
      <c r="D156" s="70" t="s">
        <v>1170</v>
      </c>
      <c r="E156" s="70" t="s">
        <v>17</v>
      </c>
      <c r="F156" s="70" t="s">
        <v>1167</v>
      </c>
      <c r="G156" s="70" t="s">
        <v>1911</v>
      </c>
      <c r="H156" s="121" t="s">
        <v>4900</v>
      </c>
      <c r="I156" s="70" t="s">
        <v>3223</v>
      </c>
      <c r="J156" s="70" t="s">
        <v>4587</v>
      </c>
      <c r="K156" s="59" t="str">
        <f t="shared" si="5"/>
        <v>G1021</v>
      </c>
      <c r="L156" s="82" t="s">
        <v>4686</v>
      </c>
      <c r="M156" s="59" t="s">
        <v>2528</v>
      </c>
      <c r="N156" s="153" t="s">
        <v>3710</v>
      </c>
      <c r="O156" s="59" t="s">
        <v>2528</v>
      </c>
      <c r="P156" s="59" t="s">
        <v>178</v>
      </c>
      <c r="Q156" s="59" t="s">
        <v>872</v>
      </c>
      <c r="R156" s="70" t="s">
        <v>3224</v>
      </c>
      <c r="S156" s="70" t="s">
        <v>4586</v>
      </c>
      <c r="T156" s="70" t="s">
        <v>3225</v>
      </c>
      <c r="U156" s="70"/>
      <c r="V156" s="70" t="s">
        <v>1171</v>
      </c>
      <c r="W156" s="70" t="s">
        <v>163</v>
      </c>
      <c r="X156" s="70" t="s">
        <v>1171</v>
      </c>
      <c r="Y156" s="70" t="s">
        <v>1159</v>
      </c>
      <c r="Z156" s="70" t="s">
        <v>3229</v>
      </c>
      <c r="AA156" s="70" t="s">
        <v>281</v>
      </c>
      <c r="AB156" s="70" t="s">
        <v>131</v>
      </c>
    </row>
    <row r="157" spans="1:28" ht="14.4" customHeight="1" x14ac:dyDescent="0.3">
      <c r="A157" s="59" t="str">
        <f t="shared" si="4"/>
        <v>MUX02-FMCG01-SPO-02</v>
      </c>
      <c r="B157" s="70" t="s">
        <v>1170</v>
      </c>
      <c r="C157" s="70" t="s">
        <v>1987</v>
      </c>
      <c r="D157" s="70" t="s">
        <v>1170</v>
      </c>
      <c r="E157" s="70" t="s">
        <v>17</v>
      </c>
      <c r="F157" s="70" t="s">
        <v>1167</v>
      </c>
      <c r="G157" s="70" t="s">
        <v>1911</v>
      </c>
      <c r="H157" s="121" t="s">
        <v>4900</v>
      </c>
      <c r="I157" s="70" t="s">
        <v>3223</v>
      </c>
      <c r="J157" s="70">
        <v>5298</v>
      </c>
      <c r="K157" s="59">
        <f t="shared" si="5"/>
        <v>5298</v>
      </c>
      <c r="L157" s="82" t="s">
        <v>4686</v>
      </c>
      <c r="M157" s="59" t="s">
        <v>3425</v>
      </c>
      <c r="N157" s="153" t="s">
        <v>3707</v>
      </c>
      <c r="O157" s="59" t="s">
        <v>3425</v>
      </c>
      <c r="P157" s="59" t="s">
        <v>4731</v>
      </c>
      <c r="Q157" s="59" t="s">
        <v>4730</v>
      </c>
      <c r="R157" s="70" t="s">
        <v>4727</v>
      </c>
      <c r="S157" s="70" t="s">
        <v>4728</v>
      </c>
      <c r="T157" s="70" t="s">
        <v>131</v>
      </c>
      <c r="U157" s="70"/>
      <c r="V157" s="70" t="s">
        <v>1171</v>
      </c>
      <c r="W157" s="70" t="s">
        <v>163</v>
      </c>
      <c r="X157" s="70" t="s">
        <v>1171</v>
      </c>
      <c r="Y157" s="70" t="s">
        <v>1159</v>
      </c>
      <c r="Z157" s="70" t="s">
        <v>3229</v>
      </c>
      <c r="AA157" s="70" t="s">
        <v>281</v>
      </c>
      <c r="AB157" s="70" t="s">
        <v>131</v>
      </c>
    </row>
    <row r="158" spans="1:28" ht="14.4" customHeight="1" x14ac:dyDescent="0.3">
      <c r="A158" s="59" t="str">
        <f t="shared" si="4"/>
        <v>MUX02-FMCG02-SPO-01</v>
      </c>
      <c r="B158" s="70" t="s">
        <v>1195</v>
      </c>
      <c r="C158" s="70" t="s">
        <v>1988</v>
      </c>
      <c r="D158" s="70" t="s">
        <v>1170</v>
      </c>
      <c r="E158" s="70" t="s">
        <v>17</v>
      </c>
      <c r="F158" s="70" t="s">
        <v>1167</v>
      </c>
      <c r="G158" s="70" t="s">
        <v>1911</v>
      </c>
      <c r="H158" s="121" t="s">
        <v>4900</v>
      </c>
      <c r="I158" s="70" t="s">
        <v>3223</v>
      </c>
      <c r="J158" s="70">
        <v>5298</v>
      </c>
      <c r="K158" s="59">
        <f t="shared" si="5"/>
        <v>5298</v>
      </c>
      <c r="L158" s="82" t="s">
        <v>4686</v>
      </c>
      <c r="M158" s="59" t="s">
        <v>3425</v>
      </c>
      <c r="N158" s="153" t="s">
        <v>3707</v>
      </c>
      <c r="O158" s="59" t="s">
        <v>3425</v>
      </c>
      <c r="P158" s="59" t="s">
        <v>484</v>
      </c>
      <c r="Q158" s="59" t="s">
        <v>982</v>
      </c>
      <c r="R158" s="70" t="s">
        <v>3226</v>
      </c>
      <c r="S158" s="70" t="s">
        <v>4729</v>
      </c>
      <c r="T158" s="70" t="s">
        <v>131</v>
      </c>
      <c r="U158" s="70"/>
      <c r="V158" s="70" t="s">
        <v>1171</v>
      </c>
      <c r="W158" s="70" t="s">
        <v>163</v>
      </c>
      <c r="X158" s="70" t="s">
        <v>1171</v>
      </c>
      <c r="Y158" s="70" t="s">
        <v>1159</v>
      </c>
      <c r="Z158" s="70" t="s">
        <v>3229</v>
      </c>
      <c r="AA158" s="70" t="s">
        <v>281</v>
      </c>
      <c r="AB158" s="70" t="s">
        <v>131</v>
      </c>
    </row>
    <row r="159" spans="1:28" ht="14.4" customHeight="1" x14ac:dyDescent="0.3">
      <c r="A159" s="59" t="str">
        <f t="shared" si="4"/>
        <v>MUX02-FMCG02-SPO-02</v>
      </c>
      <c r="B159" s="70" t="s">
        <v>1195</v>
      </c>
      <c r="C159" s="70" t="s">
        <v>1988</v>
      </c>
      <c r="D159" s="70" t="s">
        <v>1170</v>
      </c>
      <c r="E159" s="70" t="s">
        <v>17</v>
      </c>
      <c r="F159" s="70" t="s">
        <v>1167</v>
      </c>
      <c r="G159" s="70" t="s">
        <v>1911</v>
      </c>
      <c r="H159" s="121" t="s">
        <v>4900</v>
      </c>
      <c r="I159" s="70" t="s">
        <v>3223</v>
      </c>
      <c r="J159" s="99" t="s">
        <v>727</v>
      </c>
      <c r="K159" s="59" t="str">
        <f t="shared" si="5"/>
        <v>G0704</v>
      </c>
      <c r="L159" s="82" t="s">
        <v>4686</v>
      </c>
      <c r="M159" s="59" t="s">
        <v>2569</v>
      </c>
      <c r="N159" s="153" t="s">
        <v>3712</v>
      </c>
      <c r="O159" s="59" t="s">
        <v>2569</v>
      </c>
      <c r="P159" s="59" t="s">
        <v>492</v>
      </c>
      <c r="Q159" s="59" t="s">
        <v>985</v>
      </c>
      <c r="R159" s="70" t="s">
        <v>3227</v>
      </c>
      <c r="S159" s="70" t="s">
        <v>3228</v>
      </c>
      <c r="T159" s="70" t="s">
        <v>132</v>
      </c>
      <c r="U159" s="70"/>
      <c r="V159" s="70" t="s">
        <v>1171</v>
      </c>
      <c r="W159" s="70" t="s">
        <v>163</v>
      </c>
      <c r="X159" s="70" t="s">
        <v>1171</v>
      </c>
      <c r="Y159" s="70" t="s">
        <v>1159</v>
      </c>
      <c r="Z159" s="70" t="s">
        <v>3229</v>
      </c>
      <c r="AA159" s="70" t="s">
        <v>281</v>
      </c>
      <c r="AB159" s="70" t="s">
        <v>131</v>
      </c>
    </row>
    <row r="160" spans="1:28" ht="14.4" customHeight="1" x14ac:dyDescent="0.3">
      <c r="A160" s="59" t="str">
        <f t="shared" si="4"/>
        <v>MUX02-FMCG02-SPO-03</v>
      </c>
      <c r="B160" s="70" t="s">
        <v>1195</v>
      </c>
      <c r="C160" s="70" t="s">
        <v>1988</v>
      </c>
      <c r="D160" s="70" t="s">
        <v>1170</v>
      </c>
      <c r="E160" s="70" t="s">
        <v>17</v>
      </c>
      <c r="F160" s="70" t="s">
        <v>1167</v>
      </c>
      <c r="G160" s="70" t="s">
        <v>1911</v>
      </c>
      <c r="H160" s="121" t="s">
        <v>4900</v>
      </c>
      <c r="I160" s="70" t="s">
        <v>3223</v>
      </c>
      <c r="J160" s="70" t="s">
        <v>4589</v>
      </c>
      <c r="K160" s="59" t="str">
        <f t="shared" si="5"/>
        <v>G0998</v>
      </c>
      <c r="L160" s="82" t="s">
        <v>4686</v>
      </c>
      <c r="M160" s="59" t="s">
        <v>2684</v>
      </c>
      <c r="N160" s="153" t="s">
        <v>3711</v>
      </c>
      <c r="O160" s="59" t="s">
        <v>2684</v>
      </c>
      <c r="P160" s="59" t="s">
        <v>489</v>
      </c>
      <c r="Q160" s="59" t="s">
        <v>984</v>
      </c>
      <c r="R160" s="70" t="s">
        <v>4582</v>
      </c>
      <c r="S160" s="70" t="s">
        <v>4588</v>
      </c>
      <c r="T160" s="70" t="s">
        <v>131</v>
      </c>
      <c r="U160" s="70"/>
      <c r="V160" s="70" t="s">
        <v>1171</v>
      </c>
      <c r="W160" s="70" t="s">
        <v>163</v>
      </c>
      <c r="X160" s="70" t="s">
        <v>1171</v>
      </c>
      <c r="Y160" s="70" t="s">
        <v>1159</v>
      </c>
      <c r="Z160" s="70" t="s">
        <v>3229</v>
      </c>
      <c r="AA160" s="70" t="s">
        <v>281</v>
      </c>
      <c r="AB160" s="70" t="s">
        <v>131</v>
      </c>
    </row>
    <row r="161" spans="1:28" ht="14.4" customHeight="1" x14ac:dyDescent="0.3">
      <c r="A161" s="59" t="str">
        <f t="shared" si="4"/>
        <v>MUX02-FMCG-SPO-00</v>
      </c>
      <c r="B161" s="70" t="s">
        <v>1171</v>
      </c>
      <c r="C161" s="70" t="s">
        <v>3078</v>
      </c>
      <c r="D161" s="70" t="s">
        <v>1170</v>
      </c>
      <c r="E161" s="70" t="s">
        <v>17</v>
      </c>
      <c r="F161" s="70" t="s">
        <v>1167</v>
      </c>
      <c r="G161" s="70" t="s">
        <v>1911</v>
      </c>
      <c r="H161" s="70"/>
      <c r="I161" s="70" t="s">
        <v>3223</v>
      </c>
      <c r="J161" s="82" t="str">
        <f>CONCATENATE(999,RIGHT(B161,2),RIGHT(G161,2),RIGHT(V161,2),RIGHT(R161,2))</f>
        <v>99901100100</v>
      </c>
      <c r="K161" s="59" t="str">
        <f t="shared" si="5"/>
        <v>99901100100</v>
      </c>
      <c r="L161" s="82" t="s">
        <v>4686</v>
      </c>
      <c r="M161" s="59" t="s">
        <v>3426</v>
      </c>
      <c r="N161" s="153" t="s">
        <v>3713</v>
      </c>
      <c r="O161" s="59" t="s">
        <v>3426</v>
      </c>
      <c r="P161" s="59" t="s">
        <v>774</v>
      </c>
      <c r="Q161" s="59" t="s">
        <v>774</v>
      </c>
      <c r="R161" s="70" t="s">
        <v>3399</v>
      </c>
      <c r="S161" s="70" t="s">
        <v>4531</v>
      </c>
      <c r="T161" s="70" t="s">
        <v>131</v>
      </c>
      <c r="U161" s="70"/>
      <c r="V161" s="70" t="s">
        <v>1171</v>
      </c>
      <c r="W161" s="70" t="s">
        <v>163</v>
      </c>
      <c r="X161" s="70" t="s">
        <v>1171</v>
      </c>
      <c r="Y161" s="70" t="s">
        <v>1159</v>
      </c>
      <c r="Z161" s="70" t="s">
        <v>3229</v>
      </c>
      <c r="AA161" s="70" t="s">
        <v>281</v>
      </c>
      <c r="AB161" s="70" t="s">
        <v>131</v>
      </c>
    </row>
    <row r="162" spans="1:28" ht="14.4" customHeight="1" x14ac:dyDescent="0.3">
      <c r="A162" s="59" t="str">
        <f t="shared" si="4"/>
        <v>MUX02-FMCG-ASM-01</v>
      </c>
      <c r="B162" s="70" t="s">
        <v>1171</v>
      </c>
      <c r="C162" s="70" t="s">
        <v>3078</v>
      </c>
      <c r="D162" s="70" t="s">
        <v>1170</v>
      </c>
      <c r="E162" s="70" t="s">
        <v>17</v>
      </c>
      <c r="F162" s="70" t="s">
        <v>1167</v>
      </c>
      <c r="G162" s="70" t="s">
        <v>1911</v>
      </c>
      <c r="H162" s="121" t="s">
        <v>4900</v>
      </c>
      <c r="I162" s="70" t="s">
        <v>3223</v>
      </c>
      <c r="J162" s="70">
        <v>5077</v>
      </c>
      <c r="K162" s="59">
        <f t="shared" si="5"/>
        <v>5077</v>
      </c>
      <c r="L162" s="82" t="s">
        <v>4686</v>
      </c>
      <c r="M162" s="59" t="s">
        <v>2756</v>
      </c>
      <c r="N162" s="153" t="s">
        <v>3841</v>
      </c>
      <c r="O162" s="59" t="s">
        <v>2756</v>
      </c>
      <c r="P162" s="59" t="s">
        <v>3314</v>
      </c>
      <c r="Q162" s="59" t="s">
        <v>3314</v>
      </c>
      <c r="R162" s="70" t="s">
        <v>3229</v>
      </c>
      <c r="S162" s="70" t="s">
        <v>281</v>
      </c>
      <c r="T162" s="70" t="s">
        <v>131</v>
      </c>
      <c r="U162" s="70"/>
      <c r="V162" s="70" t="s">
        <v>1219</v>
      </c>
      <c r="W162" s="70" t="s">
        <v>1028</v>
      </c>
      <c r="X162" s="70" t="s">
        <v>1171</v>
      </c>
      <c r="Y162" s="70" t="s">
        <v>1159</v>
      </c>
      <c r="Z162" s="85" t="s">
        <v>3278</v>
      </c>
      <c r="AA162" s="100" t="s">
        <v>642</v>
      </c>
      <c r="AB162" s="70" t="s">
        <v>131</v>
      </c>
    </row>
    <row r="163" spans="1:28" ht="14.4" customHeight="1" x14ac:dyDescent="0.3">
      <c r="A163" s="59" t="str">
        <f t="shared" si="4"/>
        <v>QTA01-FMCG01-SPO-01</v>
      </c>
      <c r="B163" s="70" t="s">
        <v>1170</v>
      </c>
      <c r="C163" s="70" t="s">
        <v>1987</v>
      </c>
      <c r="D163" s="70" t="s">
        <v>1171</v>
      </c>
      <c r="E163" s="70" t="s">
        <v>17</v>
      </c>
      <c r="F163" s="70" t="s">
        <v>1166</v>
      </c>
      <c r="G163" s="70" t="s">
        <v>1217</v>
      </c>
      <c r="H163" s="70" t="s">
        <v>4902</v>
      </c>
      <c r="I163" s="70" t="s">
        <v>2942</v>
      </c>
      <c r="J163" s="70" t="s">
        <v>664</v>
      </c>
      <c r="K163" s="59" t="str">
        <f t="shared" si="5"/>
        <v>G0855</v>
      </c>
      <c r="L163" s="82" t="s">
        <v>4686</v>
      </c>
      <c r="M163" s="59" t="s">
        <v>2530</v>
      </c>
      <c r="N163" s="153" t="s">
        <v>3714</v>
      </c>
      <c r="O163" s="59" t="s">
        <v>2530</v>
      </c>
      <c r="P163" s="59" t="s">
        <v>227</v>
      </c>
      <c r="Q163" s="59" t="s">
        <v>888</v>
      </c>
      <c r="R163" s="70" t="s">
        <v>3027</v>
      </c>
      <c r="S163" s="70" t="s">
        <v>4602</v>
      </c>
      <c r="T163" s="70" t="s">
        <v>62</v>
      </c>
      <c r="U163" s="70"/>
      <c r="V163" s="70" t="s">
        <v>1171</v>
      </c>
      <c r="W163" s="70" t="s">
        <v>163</v>
      </c>
      <c r="X163" s="70" t="s">
        <v>1171</v>
      </c>
      <c r="Y163" s="70" t="s">
        <v>1159</v>
      </c>
      <c r="Z163" s="70" t="s">
        <v>3247</v>
      </c>
      <c r="AA163" s="70" t="s">
        <v>3248</v>
      </c>
      <c r="AB163" s="70" t="s">
        <v>62</v>
      </c>
    </row>
    <row r="164" spans="1:28" ht="14.4" customHeight="1" x14ac:dyDescent="0.3">
      <c r="A164" s="59" t="str">
        <f t="shared" si="4"/>
        <v>QTA01-FMCG01-SPO-02</v>
      </c>
      <c r="B164" s="70" t="s">
        <v>1170</v>
      </c>
      <c r="C164" s="70" t="s">
        <v>1987</v>
      </c>
      <c r="D164" s="70" t="s">
        <v>1171</v>
      </c>
      <c r="E164" s="70" t="s">
        <v>17</v>
      </c>
      <c r="F164" s="70" t="s">
        <v>1166</v>
      </c>
      <c r="G164" s="70" t="s">
        <v>1217</v>
      </c>
      <c r="H164" s="70" t="s">
        <v>4902</v>
      </c>
      <c r="I164" s="70" t="s">
        <v>2942</v>
      </c>
      <c r="J164" s="70" t="s">
        <v>665</v>
      </c>
      <c r="K164" s="59" t="str">
        <f t="shared" si="5"/>
        <v>G0766</v>
      </c>
      <c r="L164" s="82" t="s">
        <v>4686</v>
      </c>
      <c r="M164" s="59" t="s">
        <v>2531</v>
      </c>
      <c r="N164" s="153" t="s">
        <v>3715</v>
      </c>
      <c r="O164" s="59" t="s">
        <v>2531</v>
      </c>
      <c r="P164" s="59" t="s">
        <v>231</v>
      </c>
      <c r="Q164" s="59" t="s">
        <v>889</v>
      </c>
      <c r="R164" s="70" t="s">
        <v>3028</v>
      </c>
      <c r="S164" s="70" t="s">
        <v>3245</v>
      </c>
      <c r="T164" s="70" t="s">
        <v>62</v>
      </c>
      <c r="U164" s="70"/>
      <c r="V164" s="70" t="s">
        <v>1171</v>
      </c>
      <c r="W164" s="70" t="s">
        <v>163</v>
      </c>
      <c r="X164" s="70" t="s">
        <v>1171</v>
      </c>
      <c r="Y164" s="70" t="s">
        <v>1159</v>
      </c>
      <c r="Z164" s="70" t="s">
        <v>3247</v>
      </c>
      <c r="AA164" s="70" t="s">
        <v>3248</v>
      </c>
      <c r="AB164" s="70" t="s">
        <v>62</v>
      </c>
    </row>
    <row r="165" spans="1:28" ht="14.4" customHeight="1" x14ac:dyDescent="0.3">
      <c r="A165" s="59" t="str">
        <f t="shared" si="4"/>
        <v>QTA01-FMCG02-SPO-01</v>
      </c>
      <c r="B165" s="70" t="s">
        <v>1195</v>
      </c>
      <c r="C165" s="70" t="s">
        <v>1988</v>
      </c>
      <c r="D165" s="70" t="s">
        <v>1171</v>
      </c>
      <c r="E165" s="70" t="s">
        <v>17</v>
      </c>
      <c r="F165" s="70" t="s">
        <v>1166</v>
      </c>
      <c r="G165" s="70" t="s">
        <v>1217</v>
      </c>
      <c r="H165" s="70" t="s">
        <v>4902</v>
      </c>
      <c r="I165" s="70" t="s">
        <v>2942</v>
      </c>
      <c r="J165" s="99" t="s">
        <v>722</v>
      </c>
      <c r="K165" s="59" t="str">
        <f t="shared" si="5"/>
        <v>G0808</v>
      </c>
      <c r="L165" s="82" t="s">
        <v>4686</v>
      </c>
      <c r="M165" s="59" t="s">
        <v>2574</v>
      </c>
      <c r="N165" s="153" t="s">
        <v>3716</v>
      </c>
      <c r="O165" s="59" t="s">
        <v>2574</v>
      </c>
      <c r="P165" s="59" t="s">
        <v>472</v>
      </c>
      <c r="Q165" s="59" t="s">
        <v>977</v>
      </c>
      <c r="R165" s="70" t="s">
        <v>3029</v>
      </c>
      <c r="S165" s="70" t="s">
        <v>3246</v>
      </c>
      <c r="T165" s="70" t="s">
        <v>62</v>
      </c>
      <c r="U165" s="70"/>
      <c r="V165" s="70" t="s">
        <v>1171</v>
      </c>
      <c r="W165" s="70" t="s">
        <v>163</v>
      </c>
      <c r="X165" s="70" t="s">
        <v>1171</v>
      </c>
      <c r="Y165" s="70" t="s">
        <v>1159</v>
      </c>
      <c r="Z165" s="70" t="s">
        <v>3247</v>
      </c>
      <c r="AA165" s="70" t="s">
        <v>3248</v>
      </c>
      <c r="AB165" s="70" t="s">
        <v>62</v>
      </c>
    </row>
    <row r="166" spans="1:28" ht="14.4" customHeight="1" x14ac:dyDescent="0.3">
      <c r="A166" s="59" t="str">
        <f t="shared" si="4"/>
        <v>QTA01-FMCG-SPO-00</v>
      </c>
      <c r="B166" s="70" t="s">
        <v>1171</v>
      </c>
      <c r="C166" s="70" t="s">
        <v>3078</v>
      </c>
      <c r="D166" s="70" t="s">
        <v>1171</v>
      </c>
      <c r="E166" s="70" t="s">
        <v>17</v>
      </c>
      <c r="F166" s="70" t="s">
        <v>1166</v>
      </c>
      <c r="G166" s="70" t="s">
        <v>1217</v>
      </c>
      <c r="H166" s="70"/>
      <c r="I166" s="70" t="s">
        <v>2942</v>
      </c>
      <c r="J166" s="82" t="str">
        <f>CONCATENATE(999,RIGHT(B166,2),RIGHT(G166,2),RIGHT(V166,2),RIGHT(R166,2))</f>
        <v>99901050100</v>
      </c>
      <c r="K166" s="59" t="str">
        <f t="shared" si="5"/>
        <v>99901050100</v>
      </c>
      <c r="L166" s="82" t="s">
        <v>4686</v>
      </c>
      <c r="M166" s="59" t="s">
        <v>2532</v>
      </c>
      <c r="N166" s="153" t="s">
        <v>3717</v>
      </c>
      <c r="O166" s="59" t="s">
        <v>2532</v>
      </c>
      <c r="P166" s="59" t="s">
        <v>774</v>
      </c>
      <c r="Q166" s="59" t="s">
        <v>774</v>
      </c>
      <c r="R166" s="70" t="s">
        <v>3403</v>
      </c>
      <c r="S166" s="70" t="s">
        <v>4532</v>
      </c>
      <c r="T166" s="70" t="s">
        <v>62</v>
      </c>
      <c r="U166" s="70"/>
      <c r="V166" s="70" t="s">
        <v>1171</v>
      </c>
      <c r="W166" s="70" t="s">
        <v>163</v>
      </c>
      <c r="X166" s="70" t="s">
        <v>1171</v>
      </c>
      <c r="Y166" s="70" t="s">
        <v>1159</v>
      </c>
      <c r="Z166" s="70" t="s">
        <v>3247</v>
      </c>
      <c r="AA166" s="70" t="s">
        <v>3248</v>
      </c>
      <c r="AB166" s="70" t="s">
        <v>62</v>
      </c>
    </row>
    <row r="167" spans="1:28" ht="14.4" customHeight="1" x14ac:dyDescent="0.3">
      <c r="A167" s="59" t="str">
        <f t="shared" si="4"/>
        <v>QTA01-FMCG-ASM-01</v>
      </c>
      <c r="B167" s="70" t="s">
        <v>1171</v>
      </c>
      <c r="C167" s="70" t="s">
        <v>3078</v>
      </c>
      <c r="D167" s="70" t="s">
        <v>1171</v>
      </c>
      <c r="E167" s="70" t="s">
        <v>17</v>
      </c>
      <c r="F167" s="70" t="s">
        <v>1166</v>
      </c>
      <c r="G167" s="70" t="s">
        <v>1217</v>
      </c>
      <c r="H167" s="70" t="s">
        <v>4902</v>
      </c>
      <c r="I167" s="70" t="s">
        <v>2942</v>
      </c>
      <c r="J167" s="70">
        <v>5194</v>
      </c>
      <c r="K167" s="59">
        <f t="shared" si="5"/>
        <v>5194</v>
      </c>
      <c r="L167" s="82" t="s">
        <v>4686</v>
      </c>
      <c r="M167" s="59" t="s">
        <v>2747</v>
      </c>
      <c r="N167" s="153" t="s">
        <v>3842</v>
      </c>
      <c r="O167" s="59" t="s">
        <v>3843</v>
      </c>
      <c r="P167" s="59" t="s">
        <v>3315</v>
      </c>
      <c r="Q167" s="59" t="s">
        <v>3315</v>
      </c>
      <c r="R167" s="70" t="s">
        <v>3247</v>
      </c>
      <c r="S167" s="70" t="s">
        <v>3248</v>
      </c>
      <c r="T167" s="70" t="s">
        <v>62</v>
      </c>
      <c r="U167" s="70"/>
      <c r="V167" s="70" t="s">
        <v>1219</v>
      </c>
      <c r="W167" s="70" t="s">
        <v>1028</v>
      </c>
      <c r="X167" s="70" t="s">
        <v>1171</v>
      </c>
      <c r="Y167" s="70" t="s">
        <v>1159</v>
      </c>
      <c r="Z167" s="85" t="s">
        <v>3277</v>
      </c>
      <c r="AA167" s="100" t="s">
        <v>644</v>
      </c>
      <c r="AB167" s="70" t="s">
        <v>18</v>
      </c>
    </row>
    <row r="168" spans="1:28" ht="14.4" customHeight="1" x14ac:dyDescent="0.3">
      <c r="A168" s="59" t="str">
        <f t="shared" si="4"/>
        <v>SUK01-FMCG01-SPO-01</v>
      </c>
      <c r="B168" s="70" t="s">
        <v>1170</v>
      </c>
      <c r="C168" s="70" t="s">
        <v>1987</v>
      </c>
      <c r="D168" s="70" t="s">
        <v>1171</v>
      </c>
      <c r="E168" s="70" t="s">
        <v>17</v>
      </c>
      <c r="F168" s="70" t="s">
        <v>1166</v>
      </c>
      <c r="G168" s="70" t="s">
        <v>1218</v>
      </c>
      <c r="H168" s="59" t="s">
        <v>4901</v>
      </c>
      <c r="I168" s="70" t="s">
        <v>2860</v>
      </c>
      <c r="J168" s="70" t="s">
        <v>718</v>
      </c>
      <c r="K168" s="59" t="str">
        <f t="shared" si="5"/>
        <v>G0717</v>
      </c>
      <c r="L168" s="82" t="s">
        <v>4686</v>
      </c>
      <c r="M168" s="59" t="s">
        <v>2576</v>
      </c>
      <c r="N168" s="153" t="s">
        <v>3718</v>
      </c>
      <c r="O168" s="59" t="s">
        <v>2576</v>
      </c>
      <c r="P168" s="59" t="s">
        <v>217</v>
      </c>
      <c r="Q168" s="59" t="s">
        <v>884</v>
      </c>
      <c r="R168" s="70" t="s">
        <v>3023</v>
      </c>
      <c r="S168" s="70" t="s">
        <v>3261</v>
      </c>
      <c r="T168" s="70" t="s">
        <v>26</v>
      </c>
      <c r="U168" s="70"/>
      <c r="V168" s="70" t="s">
        <v>1171</v>
      </c>
      <c r="W168" s="70" t="s">
        <v>163</v>
      </c>
      <c r="X168" s="70" t="s">
        <v>1171</v>
      </c>
      <c r="Y168" s="70" t="s">
        <v>1159</v>
      </c>
      <c r="Z168" s="70" t="s">
        <v>3265</v>
      </c>
      <c r="AA168" s="70" t="s">
        <v>3266</v>
      </c>
      <c r="AB168" s="70" t="s">
        <v>26</v>
      </c>
    </row>
    <row r="169" spans="1:28" ht="14.4" customHeight="1" x14ac:dyDescent="0.3">
      <c r="A169" s="59" t="str">
        <f t="shared" si="4"/>
        <v>SUK01-FMCG01-SPO-02</v>
      </c>
      <c r="B169" s="70" t="s">
        <v>1170</v>
      </c>
      <c r="C169" s="70" t="s">
        <v>1987</v>
      </c>
      <c r="D169" s="70" t="s">
        <v>1171</v>
      </c>
      <c r="E169" s="70" t="s">
        <v>17</v>
      </c>
      <c r="F169" s="70" t="s">
        <v>1166</v>
      </c>
      <c r="G169" s="70" t="s">
        <v>1218</v>
      </c>
      <c r="H169" s="59" t="s">
        <v>4901</v>
      </c>
      <c r="I169" s="70" t="s">
        <v>2860</v>
      </c>
      <c r="J169" s="70" t="s">
        <v>4610</v>
      </c>
      <c r="K169" s="59" t="str">
        <f t="shared" si="5"/>
        <v>G0992</v>
      </c>
      <c r="L169" s="82" t="s">
        <v>4686</v>
      </c>
      <c r="M169" s="59" t="s">
        <v>2534</v>
      </c>
      <c r="N169" s="153" t="s">
        <v>3719</v>
      </c>
      <c r="O169" s="59">
        <v>118002</v>
      </c>
      <c r="P169" s="59" t="s">
        <v>220</v>
      </c>
      <c r="Q169" s="59" t="s">
        <v>885</v>
      </c>
      <c r="R169" s="70" t="s">
        <v>3024</v>
      </c>
      <c r="S169" s="70" t="s">
        <v>3573</v>
      </c>
      <c r="T169" s="70" t="s">
        <v>26</v>
      </c>
      <c r="U169" s="70"/>
      <c r="V169" s="70" t="s">
        <v>1171</v>
      </c>
      <c r="W169" s="70" t="s">
        <v>163</v>
      </c>
      <c r="X169" s="70" t="s">
        <v>1171</v>
      </c>
      <c r="Y169" s="70" t="s">
        <v>1159</v>
      </c>
      <c r="Z169" s="70" t="s">
        <v>3265</v>
      </c>
      <c r="AA169" s="70" t="s">
        <v>3266</v>
      </c>
      <c r="AB169" s="70" t="s">
        <v>26</v>
      </c>
    </row>
    <row r="170" spans="1:28" ht="14.4" customHeight="1" x14ac:dyDescent="0.3">
      <c r="A170" s="59" t="str">
        <f t="shared" si="4"/>
        <v>SUK01-FMCG01-SPO-03</v>
      </c>
      <c r="B170" s="70" t="s">
        <v>1170</v>
      </c>
      <c r="C170" s="70" t="s">
        <v>1987</v>
      </c>
      <c r="D170" s="70" t="s">
        <v>1171</v>
      </c>
      <c r="E170" s="70" t="s">
        <v>17</v>
      </c>
      <c r="F170" s="70" t="s">
        <v>1166</v>
      </c>
      <c r="G170" s="70" t="s">
        <v>1218</v>
      </c>
      <c r="H170" s="59" t="s">
        <v>4901</v>
      </c>
      <c r="I170" s="70" t="s">
        <v>2860</v>
      </c>
      <c r="J170" s="70" t="s">
        <v>663</v>
      </c>
      <c r="K170" s="59" t="str">
        <f t="shared" si="5"/>
        <v>G0702</v>
      </c>
      <c r="L170" s="82" t="s">
        <v>4686</v>
      </c>
      <c r="M170" s="59" t="s">
        <v>2536</v>
      </c>
      <c r="N170" s="153" t="s">
        <v>3720</v>
      </c>
      <c r="O170" s="59" t="s">
        <v>2536</v>
      </c>
      <c r="P170" s="59" t="s">
        <v>224</v>
      </c>
      <c r="Q170" s="59" t="s">
        <v>887</v>
      </c>
      <c r="R170" s="70" t="s">
        <v>3025</v>
      </c>
      <c r="S170" s="70" t="s">
        <v>3262</v>
      </c>
      <c r="T170" s="70" t="s">
        <v>64</v>
      </c>
      <c r="U170" s="70"/>
      <c r="V170" s="70" t="s">
        <v>1171</v>
      </c>
      <c r="W170" s="70" t="s">
        <v>163</v>
      </c>
      <c r="X170" s="70" t="s">
        <v>1171</v>
      </c>
      <c r="Y170" s="70" t="s">
        <v>1159</v>
      </c>
      <c r="Z170" s="70" t="s">
        <v>3265</v>
      </c>
      <c r="AA170" s="70" t="s">
        <v>3266</v>
      </c>
      <c r="AB170" s="70" t="s">
        <v>26</v>
      </c>
    </row>
    <row r="171" spans="1:28" ht="14.4" customHeight="1" x14ac:dyDescent="0.3">
      <c r="A171" s="59" t="str">
        <f t="shared" si="4"/>
        <v>SUK01-FMCG02-SPO-01</v>
      </c>
      <c r="B171" s="70" t="s">
        <v>1195</v>
      </c>
      <c r="C171" s="70" t="s">
        <v>1988</v>
      </c>
      <c r="D171" s="70" t="s">
        <v>1171</v>
      </c>
      <c r="E171" s="70" t="s">
        <v>17</v>
      </c>
      <c r="F171" s="70" t="s">
        <v>1166</v>
      </c>
      <c r="G171" s="70" t="s">
        <v>1218</v>
      </c>
      <c r="H171" s="59" t="s">
        <v>4901</v>
      </c>
      <c r="I171" s="70" t="s">
        <v>2860</v>
      </c>
      <c r="J171" s="70" t="s">
        <v>3263</v>
      </c>
      <c r="K171" s="59" t="str">
        <f t="shared" si="5"/>
        <v>G0955</v>
      </c>
      <c r="L171" s="82" t="s">
        <v>4686</v>
      </c>
      <c r="M171" s="59" t="s">
        <v>2579</v>
      </c>
      <c r="N171" s="153" t="s">
        <v>3721</v>
      </c>
      <c r="O171" s="59">
        <v>121005</v>
      </c>
      <c r="P171" s="59" t="s">
        <v>471</v>
      </c>
      <c r="Q171" s="59" t="s">
        <v>976</v>
      </c>
      <c r="R171" s="70" t="s">
        <v>3026</v>
      </c>
      <c r="S171" s="70" t="s">
        <v>3264</v>
      </c>
      <c r="T171" s="70" t="s">
        <v>64</v>
      </c>
      <c r="U171" s="70"/>
      <c r="V171" s="70" t="s">
        <v>1171</v>
      </c>
      <c r="W171" s="70" t="s">
        <v>163</v>
      </c>
      <c r="X171" s="70" t="s">
        <v>1171</v>
      </c>
      <c r="Y171" s="70" t="s">
        <v>1159</v>
      </c>
      <c r="Z171" s="70" t="s">
        <v>3265</v>
      </c>
      <c r="AA171" s="70" t="s">
        <v>3266</v>
      </c>
      <c r="AB171" s="70" t="s">
        <v>26</v>
      </c>
    </row>
    <row r="172" spans="1:28" ht="14.4" customHeight="1" x14ac:dyDescent="0.3">
      <c r="A172" s="59" t="str">
        <f t="shared" si="4"/>
        <v>SUK01-FMCG-SPO-00</v>
      </c>
      <c r="B172" s="70" t="s">
        <v>1171</v>
      </c>
      <c r="C172" s="70" t="s">
        <v>3078</v>
      </c>
      <c r="D172" s="70" t="s">
        <v>1171</v>
      </c>
      <c r="E172" s="70" t="s">
        <v>17</v>
      </c>
      <c r="F172" s="70" t="s">
        <v>1166</v>
      </c>
      <c r="G172" s="70" t="s">
        <v>1218</v>
      </c>
      <c r="H172" s="70"/>
      <c r="I172" s="70" t="s">
        <v>2860</v>
      </c>
      <c r="J172" s="82" t="str">
        <f>CONCATENATE(999,RIGHT(B172,2),RIGHT(G172,2),RIGHT(V172,2),RIGHT(R172,2))</f>
        <v>99901060100</v>
      </c>
      <c r="K172" s="59" t="str">
        <f t="shared" si="5"/>
        <v>99901060100</v>
      </c>
      <c r="L172" s="82" t="s">
        <v>4686</v>
      </c>
      <c r="M172" s="59" t="s">
        <v>2537</v>
      </c>
      <c r="N172" s="153" t="s">
        <v>3722</v>
      </c>
      <c r="O172" s="59" t="s">
        <v>2537</v>
      </c>
      <c r="P172" s="59" t="s">
        <v>774</v>
      </c>
      <c r="Q172" s="59" t="s">
        <v>774</v>
      </c>
      <c r="R172" s="70" t="s">
        <v>3407</v>
      </c>
      <c r="S172" s="70" t="s">
        <v>4533</v>
      </c>
      <c r="T172" s="70" t="s">
        <v>26</v>
      </c>
      <c r="U172" s="70"/>
      <c r="V172" s="70" t="s">
        <v>1171</v>
      </c>
      <c r="W172" s="70" t="s">
        <v>163</v>
      </c>
      <c r="X172" s="70" t="s">
        <v>1171</v>
      </c>
      <c r="Y172" s="70" t="s">
        <v>1159</v>
      </c>
      <c r="Z172" s="70" t="s">
        <v>3265</v>
      </c>
      <c r="AA172" s="70" t="s">
        <v>3266</v>
      </c>
      <c r="AB172" s="70" t="s">
        <v>26</v>
      </c>
    </row>
    <row r="173" spans="1:28" ht="14.4" customHeight="1" x14ac:dyDescent="0.3">
      <c r="A173" s="59" t="str">
        <f t="shared" si="4"/>
        <v>SUK01-FMCG-ASM-01</v>
      </c>
      <c r="B173" s="70" t="s">
        <v>1171</v>
      </c>
      <c r="C173" s="70" t="s">
        <v>3078</v>
      </c>
      <c r="D173" s="70" t="s">
        <v>1171</v>
      </c>
      <c r="E173" s="70" t="s">
        <v>17</v>
      </c>
      <c r="F173" s="70" t="s">
        <v>1166</v>
      </c>
      <c r="G173" s="70" t="s">
        <v>1218</v>
      </c>
      <c r="H173" s="59" t="s">
        <v>4901</v>
      </c>
      <c r="I173" s="70" t="s">
        <v>2860</v>
      </c>
      <c r="J173" s="99" t="s">
        <v>1127</v>
      </c>
      <c r="K173" s="59" t="str">
        <f t="shared" si="5"/>
        <v>G0086</v>
      </c>
      <c r="L173" s="82" t="s">
        <v>4686</v>
      </c>
      <c r="M173" s="59" t="s">
        <v>2748</v>
      </c>
      <c r="N173" s="153" t="s">
        <v>3844</v>
      </c>
      <c r="O173" s="59" t="s">
        <v>2748</v>
      </c>
      <c r="P173" s="59" t="s">
        <v>3316</v>
      </c>
      <c r="Q173" s="59" t="s">
        <v>3316</v>
      </c>
      <c r="R173" s="70" t="s">
        <v>3265</v>
      </c>
      <c r="S173" s="70" t="s">
        <v>3266</v>
      </c>
      <c r="T173" s="70" t="s">
        <v>26</v>
      </c>
      <c r="U173" s="70"/>
      <c r="V173" s="70" t="s">
        <v>1219</v>
      </c>
      <c r="W173" s="70" t="s">
        <v>1028</v>
      </c>
      <c r="X173" s="70" t="s">
        <v>1171</v>
      </c>
      <c r="Y173" s="70" t="s">
        <v>1159</v>
      </c>
      <c r="Z173" s="85" t="s">
        <v>3277</v>
      </c>
      <c r="AA173" s="100" t="s">
        <v>644</v>
      </c>
      <c r="AB173" s="70" t="s">
        <v>18</v>
      </c>
    </row>
    <row r="174" spans="1:28" ht="14.4" customHeight="1" x14ac:dyDescent="0.3">
      <c r="A174" s="59" t="str">
        <f t="shared" si="4"/>
        <v>SUK02-FMCG01-SPO-01</v>
      </c>
      <c r="B174" s="70" t="s">
        <v>1170</v>
      </c>
      <c r="C174" s="70" t="s">
        <v>1987</v>
      </c>
      <c r="D174" s="70" t="s">
        <v>1171</v>
      </c>
      <c r="E174" s="70" t="s">
        <v>17</v>
      </c>
      <c r="F174" s="70" t="s">
        <v>1166</v>
      </c>
      <c r="G174" s="70" t="s">
        <v>1219</v>
      </c>
      <c r="H174" s="59" t="s">
        <v>4901</v>
      </c>
      <c r="I174" s="70" t="s">
        <v>3267</v>
      </c>
      <c r="J174" s="70">
        <v>5170</v>
      </c>
      <c r="K174" s="59">
        <f t="shared" si="5"/>
        <v>5170</v>
      </c>
      <c r="L174" s="82" t="s">
        <v>4686</v>
      </c>
      <c r="M174" s="59" t="s">
        <v>2535</v>
      </c>
      <c r="N174" s="153" t="s">
        <v>3723</v>
      </c>
      <c r="O174" s="59" t="s">
        <v>2535</v>
      </c>
      <c r="P174" s="59" t="s">
        <v>222</v>
      </c>
      <c r="Q174" s="59" t="s">
        <v>886</v>
      </c>
      <c r="R174" s="70" t="s">
        <v>3268</v>
      </c>
      <c r="S174" s="70" t="s">
        <v>3269</v>
      </c>
      <c r="T174" s="70" t="s">
        <v>4614</v>
      </c>
      <c r="U174" s="70"/>
      <c r="V174" s="70" t="s">
        <v>1171</v>
      </c>
      <c r="W174" s="70" t="s">
        <v>163</v>
      </c>
      <c r="X174" s="70" t="s">
        <v>1171</v>
      </c>
      <c r="Y174" s="70" t="s">
        <v>1159</v>
      </c>
      <c r="Z174" s="70" t="s">
        <v>3276</v>
      </c>
      <c r="AA174" s="70" t="s">
        <v>463</v>
      </c>
      <c r="AB174" s="70" t="s">
        <v>26</v>
      </c>
    </row>
    <row r="175" spans="1:28" ht="14.4" customHeight="1" x14ac:dyDescent="0.3">
      <c r="A175" s="59" t="str">
        <f t="shared" si="4"/>
        <v>SUK02-FMCG02-SPO-01</v>
      </c>
      <c r="B175" s="70" t="s">
        <v>1195</v>
      </c>
      <c r="C175" s="70" t="s">
        <v>1988</v>
      </c>
      <c r="D175" s="70" t="s">
        <v>1171</v>
      </c>
      <c r="E175" s="70" t="s">
        <v>17</v>
      </c>
      <c r="F175" s="70" t="s">
        <v>1166</v>
      </c>
      <c r="G175" s="70" t="s">
        <v>1219</v>
      </c>
      <c r="H175" s="59" t="s">
        <v>4901</v>
      </c>
      <c r="I175" s="70" t="s">
        <v>3267</v>
      </c>
      <c r="J175" s="70" t="s">
        <v>661</v>
      </c>
      <c r="K175" s="59" t="str">
        <f t="shared" si="5"/>
        <v>G0933</v>
      </c>
      <c r="L175" s="82" t="s">
        <v>4686</v>
      </c>
      <c r="M175" s="59" t="s">
        <v>2533</v>
      </c>
      <c r="N175" s="153" t="s">
        <v>3724</v>
      </c>
      <c r="O175" s="59" t="s">
        <v>2533</v>
      </c>
      <c r="P175" s="59" t="s">
        <v>462</v>
      </c>
      <c r="Q175" s="59" t="s">
        <v>973</v>
      </c>
      <c r="R175" s="70" t="s">
        <v>3272</v>
      </c>
      <c r="S175" s="70" t="s">
        <v>3273</v>
      </c>
      <c r="T175" s="70" t="s">
        <v>4615</v>
      </c>
      <c r="U175" s="70"/>
      <c r="V175" s="70" t="s">
        <v>1171</v>
      </c>
      <c r="W175" s="70" t="s">
        <v>163</v>
      </c>
      <c r="X175" s="70" t="s">
        <v>1171</v>
      </c>
      <c r="Y175" s="70" t="s">
        <v>1159</v>
      </c>
      <c r="Z175" s="70" t="s">
        <v>3276</v>
      </c>
      <c r="AA175" s="70" t="s">
        <v>463</v>
      </c>
      <c r="AB175" s="70" t="s">
        <v>26</v>
      </c>
    </row>
    <row r="176" spans="1:28" ht="14.4" customHeight="1" x14ac:dyDescent="0.3">
      <c r="A176" s="59" t="str">
        <f t="shared" si="4"/>
        <v>SUK02-FMCG02-SPO-02</v>
      </c>
      <c r="B176" s="70" t="s">
        <v>1195</v>
      </c>
      <c r="C176" s="70" t="s">
        <v>1988</v>
      </c>
      <c r="D176" s="70" t="s">
        <v>1171</v>
      </c>
      <c r="E176" s="70" t="s">
        <v>17</v>
      </c>
      <c r="F176" s="70" t="s">
        <v>1166</v>
      </c>
      <c r="G176" s="70" t="s">
        <v>1219</v>
      </c>
      <c r="H176" s="59" t="s">
        <v>4901</v>
      </c>
      <c r="I176" s="70" t="s">
        <v>3267</v>
      </c>
      <c r="J176" s="70" t="s">
        <v>4611</v>
      </c>
      <c r="K176" s="59" t="str">
        <f t="shared" si="5"/>
        <v>G1029</v>
      </c>
      <c r="L176" s="82" t="s">
        <v>4686</v>
      </c>
      <c r="M176" s="59" t="s">
        <v>2577</v>
      </c>
      <c r="N176" s="153" t="s">
        <v>3725</v>
      </c>
      <c r="O176" s="59" t="s">
        <v>2577</v>
      </c>
      <c r="P176" s="59" t="s">
        <v>466</v>
      </c>
      <c r="Q176" s="59" t="s">
        <v>974</v>
      </c>
      <c r="R176" s="70" t="s">
        <v>3274</v>
      </c>
      <c r="S176" s="70" t="s">
        <v>4612</v>
      </c>
      <c r="T176" s="70" t="s">
        <v>4615</v>
      </c>
      <c r="U176" s="70"/>
      <c r="V176" s="70" t="s">
        <v>1171</v>
      </c>
      <c r="W176" s="70" t="s">
        <v>163</v>
      </c>
      <c r="X176" s="70" t="s">
        <v>1171</v>
      </c>
      <c r="Y176" s="70" t="s">
        <v>1159</v>
      </c>
      <c r="Z176" s="70" t="s">
        <v>3276</v>
      </c>
      <c r="AA176" s="70" t="s">
        <v>463</v>
      </c>
      <c r="AB176" s="70" t="s">
        <v>26</v>
      </c>
    </row>
    <row r="177" spans="1:28" ht="14.4" customHeight="1" x14ac:dyDescent="0.3">
      <c r="A177" s="59" t="str">
        <f t="shared" si="4"/>
        <v>SUK02-FMCG02-SPO-03</v>
      </c>
      <c r="B177" s="70" t="s">
        <v>1195</v>
      </c>
      <c r="C177" s="70" t="s">
        <v>1988</v>
      </c>
      <c r="D177" s="70" t="s">
        <v>1171</v>
      </c>
      <c r="E177" s="70" t="s">
        <v>17</v>
      </c>
      <c r="F177" s="70" t="s">
        <v>1166</v>
      </c>
      <c r="G177" s="70" t="s">
        <v>1219</v>
      </c>
      <c r="H177" s="59" t="s">
        <v>4901</v>
      </c>
      <c r="I177" s="70" t="s">
        <v>3267</v>
      </c>
      <c r="J177" s="70" t="s">
        <v>720</v>
      </c>
      <c r="K177" s="59" t="str">
        <f t="shared" si="5"/>
        <v>G0873</v>
      </c>
      <c r="L177" s="82" t="s">
        <v>4686</v>
      </c>
      <c r="M177" s="59" t="s">
        <v>2578</v>
      </c>
      <c r="N177" s="153" t="s">
        <v>3726</v>
      </c>
      <c r="O177" s="59" t="s">
        <v>2578</v>
      </c>
      <c r="P177" s="59" t="s">
        <v>469</v>
      </c>
      <c r="Q177" s="59" t="s">
        <v>975</v>
      </c>
      <c r="R177" s="70" t="s">
        <v>3275</v>
      </c>
      <c r="S177" s="70" t="s">
        <v>4613</v>
      </c>
      <c r="T177" s="70" t="s">
        <v>4614</v>
      </c>
      <c r="U177" s="70"/>
      <c r="V177" s="70" t="s">
        <v>1171</v>
      </c>
      <c r="W177" s="70" t="s">
        <v>163</v>
      </c>
      <c r="X177" s="70" t="s">
        <v>1171</v>
      </c>
      <c r="Y177" s="70" t="s">
        <v>1159</v>
      </c>
      <c r="Z177" s="70" t="s">
        <v>3276</v>
      </c>
      <c r="AA177" s="70" t="s">
        <v>463</v>
      </c>
      <c r="AB177" s="70" t="s">
        <v>26</v>
      </c>
    </row>
    <row r="178" spans="1:28" ht="14.4" customHeight="1" x14ac:dyDescent="0.3">
      <c r="A178" s="59" t="str">
        <f t="shared" si="4"/>
        <v>SUK02-FMCG-SPO-01</v>
      </c>
      <c r="B178" s="70" t="s">
        <v>1171</v>
      </c>
      <c r="C178" s="70" t="s">
        <v>3078</v>
      </c>
      <c r="D178" s="70" t="s">
        <v>1171</v>
      </c>
      <c r="E178" s="70" t="s">
        <v>17</v>
      </c>
      <c r="F178" s="70" t="s">
        <v>1166</v>
      </c>
      <c r="G178" s="70" t="s">
        <v>1219</v>
      </c>
      <c r="H178" s="59" t="s">
        <v>4901</v>
      </c>
      <c r="I178" s="70" t="s">
        <v>3267</v>
      </c>
      <c r="J178" s="99" t="s">
        <v>3270</v>
      </c>
      <c r="K178" s="59" t="str">
        <f t="shared" si="5"/>
        <v>G0964</v>
      </c>
      <c r="L178" s="82" t="s">
        <v>4686</v>
      </c>
      <c r="M178" s="59" t="s">
        <v>3288</v>
      </c>
      <c r="N178" s="153" t="s">
        <v>3727</v>
      </c>
      <c r="O178" s="59" t="s">
        <v>3288</v>
      </c>
      <c r="P178" s="59" t="s">
        <v>3317</v>
      </c>
      <c r="Q178" s="59" t="s">
        <v>3423</v>
      </c>
      <c r="R178" s="70" t="s">
        <v>3422</v>
      </c>
      <c r="S178" s="70" t="s">
        <v>3271</v>
      </c>
      <c r="T178" s="70" t="s">
        <v>4616</v>
      </c>
      <c r="U178" s="70"/>
      <c r="V178" s="70" t="s">
        <v>1171</v>
      </c>
      <c r="W178" s="70" t="s">
        <v>163</v>
      </c>
      <c r="X178" s="70" t="s">
        <v>1171</v>
      </c>
      <c r="Y178" s="70" t="s">
        <v>1159</v>
      </c>
      <c r="Z178" s="70" t="s">
        <v>3276</v>
      </c>
      <c r="AA178" s="70" t="s">
        <v>463</v>
      </c>
      <c r="AB178" s="70" t="s">
        <v>26</v>
      </c>
    </row>
    <row r="179" spans="1:28" ht="14.4" customHeight="1" x14ac:dyDescent="0.3">
      <c r="A179" s="59" t="str">
        <f t="shared" si="4"/>
        <v>SUK02-FMCG-SPO-00</v>
      </c>
      <c r="B179" s="70" t="s">
        <v>1171</v>
      </c>
      <c r="C179" s="70" t="s">
        <v>3078</v>
      </c>
      <c r="D179" s="70" t="s">
        <v>1171</v>
      </c>
      <c r="E179" s="70" t="s">
        <v>17</v>
      </c>
      <c r="F179" s="70" t="s">
        <v>1166</v>
      </c>
      <c r="G179" s="70" t="s">
        <v>1219</v>
      </c>
      <c r="H179" s="70"/>
      <c r="I179" s="70" t="s">
        <v>3267</v>
      </c>
      <c r="J179" s="82" t="str">
        <f>CONCATENATE(999,RIGHT(B179,2),RIGHT(G179,2),RIGHT(V179,2),RIGHT(R179,2))</f>
        <v>99901070100</v>
      </c>
      <c r="K179" s="59" t="str">
        <f t="shared" si="5"/>
        <v>99901070100</v>
      </c>
      <c r="L179" s="82" t="s">
        <v>4686</v>
      </c>
      <c r="M179" s="59" t="s">
        <v>2580</v>
      </c>
      <c r="N179" s="153" t="s">
        <v>3728</v>
      </c>
      <c r="O179" s="59" t="s">
        <v>2580</v>
      </c>
      <c r="P179" s="59" t="s">
        <v>774</v>
      </c>
      <c r="Q179" s="59" t="s">
        <v>774</v>
      </c>
      <c r="R179" s="70" t="s">
        <v>3408</v>
      </c>
      <c r="S179" s="70" t="s">
        <v>4534</v>
      </c>
      <c r="T179" s="70" t="s">
        <v>26</v>
      </c>
      <c r="U179" s="70"/>
      <c r="V179" s="70" t="s">
        <v>1171</v>
      </c>
      <c r="W179" s="70" t="s">
        <v>163</v>
      </c>
      <c r="X179" s="70" t="s">
        <v>1171</v>
      </c>
      <c r="Y179" s="70" t="s">
        <v>1159</v>
      </c>
      <c r="Z179" s="70" t="s">
        <v>3276</v>
      </c>
      <c r="AA179" s="70" t="s">
        <v>463</v>
      </c>
      <c r="AB179" s="70" t="s">
        <v>26</v>
      </c>
    </row>
    <row r="180" spans="1:28" ht="14.4" customHeight="1" x14ac:dyDescent="0.3">
      <c r="A180" s="59" t="str">
        <f t="shared" si="4"/>
        <v>SUK02-FMCG-ASM-01</v>
      </c>
      <c r="B180" s="70" t="s">
        <v>1171</v>
      </c>
      <c r="C180" s="70" t="s">
        <v>3078</v>
      </c>
      <c r="D180" s="70" t="s">
        <v>1171</v>
      </c>
      <c r="E180" s="70" t="s">
        <v>17</v>
      </c>
      <c r="F180" s="70" t="s">
        <v>1166</v>
      </c>
      <c r="G180" s="70" t="s">
        <v>1219</v>
      </c>
      <c r="H180" s="59" t="s">
        <v>4901</v>
      </c>
      <c r="I180" s="70" t="s">
        <v>3267</v>
      </c>
      <c r="J180" s="70" t="s">
        <v>1141</v>
      </c>
      <c r="K180" s="59" t="str">
        <f t="shared" si="5"/>
        <v>E-00828</v>
      </c>
      <c r="L180" s="82" t="s">
        <v>4686</v>
      </c>
      <c r="M180" s="59" t="s">
        <v>2758</v>
      </c>
      <c r="N180" s="153" t="s">
        <v>3845</v>
      </c>
      <c r="O180" s="59" t="s">
        <v>2758</v>
      </c>
      <c r="P180" s="59" t="s">
        <v>3318</v>
      </c>
      <c r="Q180" s="59" t="s">
        <v>3318</v>
      </c>
      <c r="R180" s="70" t="s">
        <v>3276</v>
      </c>
      <c r="S180" s="70" t="s">
        <v>463</v>
      </c>
      <c r="T180" s="70" t="s">
        <v>26</v>
      </c>
      <c r="U180" s="70"/>
      <c r="V180" s="70" t="s">
        <v>1219</v>
      </c>
      <c r="W180" s="70" t="s">
        <v>1028</v>
      </c>
      <c r="X180" s="70" t="s">
        <v>1171</v>
      </c>
      <c r="Y180" s="70" t="s">
        <v>1159</v>
      </c>
      <c r="Z180" s="85" t="s">
        <v>3277</v>
      </c>
      <c r="AA180" s="100" t="s">
        <v>644</v>
      </c>
      <c r="AB180" s="70" t="s">
        <v>18</v>
      </c>
    </row>
    <row r="181" spans="1:28" ht="14.4" customHeight="1" x14ac:dyDescent="0.3">
      <c r="A181" s="59" t="str">
        <f t="shared" si="4"/>
        <v>ABT01-FMCG01-SPO-01</v>
      </c>
      <c r="B181" s="70" t="s">
        <v>1170</v>
      </c>
      <c r="C181" s="70" t="s">
        <v>1987</v>
      </c>
      <c r="D181" s="70" t="s">
        <v>1219</v>
      </c>
      <c r="E181" s="70" t="s">
        <v>143</v>
      </c>
      <c r="F181" s="70" t="s">
        <v>3072</v>
      </c>
      <c r="G181" s="70" t="s">
        <v>1809</v>
      </c>
      <c r="H181" s="70" t="s">
        <v>4899</v>
      </c>
      <c r="I181" s="70" t="s">
        <v>3073</v>
      </c>
      <c r="J181" s="70" t="s">
        <v>4507</v>
      </c>
      <c r="K181" s="59" t="str">
        <f t="shared" si="5"/>
        <v>G1004</v>
      </c>
      <c r="L181" s="82" t="s">
        <v>4686</v>
      </c>
      <c r="M181" s="59" t="s">
        <v>2582</v>
      </c>
      <c r="N181" s="153" t="s">
        <v>3729</v>
      </c>
      <c r="O181" s="59" t="s">
        <v>2582</v>
      </c>
      <c r="P181" s="59" t="s">
        <v>3319</v>
      </c>
      <c r="Q181" s="59" t="s">
        <v>937</v>
      </c>
      <c r="R181" s="70" t="s">
        <v>3037</v>
      </c>
      <c r="S181" s="70" t="s">
        <v>4506</v>
      </c>
      <c r="T181" s="70" t="s">
        <v>581</v>
      </c>
      <c r="U181" s="70"/>
      <c r="V181" s="70" t="s">
        <v>1171</v>
      </c>
      <c r="W181" s="70" t="s">
        <v>163</v>
      </c>
      <c r="X181" s="70" t="s">
        <v>1171</v>
      </c>
      <c r="Y181" s="70" t="s">
        <v>1159</v>
      </c>
      <c r="Z181" s="70" t="s">
        <v>3079</v>
      </c>
      <c r="AA181" s="70" t="s">
        <v>377</v>
      </c>
      <c r="AB181" s="70" t="s">
        <v>1029</v>
      </c>
    </row>
    <row r="182" spans="1:28" ht="14.4" customHeight="1" x14ac:dyDescent="0.3">
      <c r="A182" s="59" t="str">
        <f t="shared" si="4"/>
        <v>ABT01-FMCG01-SPO-02</v>
      </c>
      <c r="B182" s="70" t="s">
        <v>1170</v>
      </c>
      <c r="C182" s="70" t="s">
        <v>1987</v>
      </c>
      <c r="D182" s="70" t="s">
        <v>1219</v>
      </c>
      <c r="E182" s="70" t="s">
        <v>143</v>
      </c>
      <c r="F182" s="70" t="s">
        <v>3072</v>
      </c>
      <c r="G182" s="70" t="s">
        <v>1809</v>
      </c>
      <c r="H182" s="70" t="s">
        <v>4899</v>
      </c>
      <c r="I182" s="70" t="s">
        <v>3073</v>
      </c>
      <c r="J182" s="70" t="s">
        <v>3074</v>
      </c>
      <c r="K182" s="59" t="str">
        <f t="shared" si="5"/>
        <v>G0961</v>
      </c>
      <c r="L182" s="82" t="s">
        <v>4686</v>
      </c>
      <c r="M182" s="59" t="s">
        <v>2581</v>
      </c>
      <c r="N182" s="153" t="s">
        <v>3730</v>
      </c>
      <c r="O182" s="59" t="s">
        <v>2581</v>
      </c>
      <c r="P182" s="59" t="s">
        <v>3320</v>
      </c>
      <c r="Q182" s="59" t="s">
        <v>938</v>
      </c>
      <c r="R182" s="70" t="s">
        <v>3038</v>
      </c>
      <c r="S182" s="70" t="s">
        <v>3075</v>
      </c>
      <c r="T182" s="70" t="s">
        <v>1029</v>
      </c>
      <c r="U182" s="70"/>
      <c r="V182" s="70" t="s">
        <v>1171</v>
      </c>
      <c r="W182" s="70" t="s">
        <v>163</v>
      </c>
      <c r="X182" s="70" t="s">
        <v>1171</v>
      </c>
      <c r="Y182" s="70" t="s">
        <v>1159</v>
      </c>
      <c r="Z182" s="70" t="s">
        <v>3079</v>
      </c>
      <c r="AA182" s="70" t="s">
        <v>377</v>
      </c>
      <c r="AB182" s="70" t="s">
        <v>1029</v>
      </c>
    </row>
    <row r="183" spans="1:28" ht="14.4" customHeight="1" x14ac:dyDescent="0.3">
      <c r="A183" s="59" t="str">
        <f t="shared" si="4"/>
        <v>ABT01-FMCG02-SPO-01</v>
      </c>
      <c r="B183" s="70" t="s">
        <v>1195</v>
      </c>
      <c r="C183" s="70" t="s">
        <v>1988</v>
      </c>
      <c r="D183" s="70" t="s">
        <v>1219</v>
      </c>
      <c r="E183" s="70" t="s">
        <v>143</v>
      </c>
      <c r="F183" s="70" t="s">
        <v>3072</v>
      </c>
      <c r="G183" s="70" t="s">
        <v>1809</v>
      </c>
      <c r="H183" s="70" t="s">
        <v>4899</v>
      </c>
      <c r="I183" s="70" t="s">
        <v>3073</v>
      </c>
      <c r="J183" s="99" t="s">
        <v>4508</v>
      </c>
      <c r="K183" s="59" t="str">
        <f t="shared" si="5"/>
        <v>G1003</v>
      </c>
      <c r="L183" s="82" t="s">
        <v>4686</v>
      </c>
      <c r="M183" s="59" t="s">
        <v>2636</v>
      </c>
      <c r="N183" s="153" t="s">
        <v>3731</v>
      </c>
      <c r="O183" s="59" t="s">
        <v>2636</v>
      </c>
      <c r="P183" s="59" t="s">
        <v>3321</v>
      </c>
      <c r="Q183" s="59" t="s">
        <v>1018</v>
      </c>
      <c r="R183" s="70" t="s">
        <v>3039</v>
      </c>
      <c r="S183" s="70" t="s">
        <v>3574</v>
      </c>
      <c r="T183" s="70" t="s">
        <v>581</v>
      </c>
      <c r="U183" s="70"/>
      <c r="V183" s="70" t="s">
        <v>1171</v>
      </c>
      <c r="W183" s="70" t="s">
        <v>163</v>
      </c>
      <c r="X183" s="70" t="s">
        <v>1171</v>
      </c>
      <c r="Y183" s="70" t="s">
        <v>1159</v>
      </c>
      <c r="Z183" s="70" t="s">
        <v>3079</v>
      </c>
      <c r="AA183" s="70" t="s">
        <v>377</v>
      </c>
      <c r="AB183" s="70" t="s">
        <v>1029</v>
      </c>
    </row>
    <row r="184" spans="1:28" ht="14.4" customHeight="1" x14ac:dyDescent="0.3">
      <c r="A184" s="59" t="str">
        <f t="shared" si="4"/>
        <v>ABT01-FMCG02-SPO-02</v>
      </c>
      <c r="B184" s="70" t="s">
        <v>1195</v>
      </c>
      <c r="C184" s="70" t="s">
        <v>1988</v>
      </c>
      <c r="D184" s="70" t="s">
        <v>1219</v>
      </c>
      <c r="E184" s="70" t="s">
        <v>143</v>
      </c>
      <c r="F184" s="70" t="s">
        <v>3072</v>
      </c>
      <c r="G184" s="70" t="s">
        <v>1809</v>
      </c>
      <c r="H184" s="70" t="s">
        <v>4899</v>
      </c>
      <c r="I184" s="70" t="s">
        <v>3073</v>
      </c>
      <c r="J184" s="99" t="s">
        <v>3076</v>
      </c>
      <c r="K184" s="59" t="str">
        <f t="shared" si="5"/>
        <v>G0956</v>
      </c>
      <c r="L184" s="82" t="s">
        <v>4686</v>
      </c>
      <c r="M184" s="59" t="s">
        <v>2635</v>
      </c>
      <c r="N184" s="153" t="s">
        <v>3732</v>
      </c>
      <c r="O184" s="59" t="s">
        <v>2635</v>
      </c>
      <c r="P184" s="59" t="s">
        <v>3322</v>
      </c>
      <c r="Q184" s="59" t="s">
        <v>1019</v>
      </c>
      <c r="R184" s="70" t="s">
        <v>3040</v>
      </c>
      <c r="S184" s="70" t="s">
        <v>3077</v>
      </c>
      <c r="T184" s="70" t="s">
        <v>1029</v>
      </c>
      <c r="U184" s="70"/>
      <c r="V184" s="70" t="s">
        <v>1171</v>
      </c>
      <c r="W184" s="70" t="s">
        <v>163</v>
      </c>
      <c r="X184" s="70" t="s">
        <v>1171</v>
      </c>
      <c r="Y184" s="70" t="s">
        <v>1159</v>
      </c>
      <c r="Z184" s="70" t="s">
        <v>3079</v>
      </c>
      <c r="AA184" s="70" t="s">
        <v>377</v>
      </c>
      <c r="AB184" s="70" t="s">
        <v>1029</v>
      </c>
    </row>
    <row r="185" spans="1:28" ht="14.4" customHeight="1" x14ac:dyDescent="0.3">
      <c r="A185" s="59" t="str">
        <f t="shared" si="4"/>
        <v>ABT01-FMCG-SPO-00</v>
      </c>
      <c r="B185" s="70" t="s">
        <v>1171</v>
      </c>
      <c r="C185" s="70" t="s">
        <v>3078</v>
      </c>
      <c r="D185" s="70" t="s">
        <v>1219</v>
      </c>
      <c r="E185" s="70" t="s">
        <v>143</v>
      </c>
      <c r="F185" s="70" t="s">
        <v>3072</v>
      </c>
      <c r="G185" s="70" t="s">
        <v>1809</v>
      </c>
      <c r="H185" s="70"/>
      <c r="I185" s="70" t="s">
        <v>3073</v>
      </c>
      <c r="J185" s="82" t="str">
        <f>CONCATENATE(999,RIGHT(B185,2),RIGHT(G185,2),RIGHT(V185,2),RIGHT(R185,2))</f>
        <v>99901210100</v>
      </c>
      <c r="K185" s="59" t="str">
        <f t="shared" si="5"/>
        <v>99901210100</v>
      </c>
      <c r="L185" s="82" t="s">
        <v>4686</v>
      </c>
      <c r="M185" s="59" t="s">
        <v>3428</v>
      </c>
      <c r="N185" s="153" t="s">
        <v>3733</v>
      </c>
      <c r="O185" s="59" t="s">
        <v>3428</v>
      </c>
      <c r="P185" s="59" t="s">
        <v>774</v>
      </c>
      <c r="Q185" s="59" t="s">
        <v>774</v>
      </c>
      <c r="R185" s="70" t="s">
        <v>3382</v>
      </c>
      <c r="S185" s="70" t="s">
        <v>4509</v>
      </c>
      <c r="T185" s="70" t="s">
        <v>2870</v>
      </c>
      <c r="U185" s="70"/>
      <c r="V185" s="70" t="s">
        <v>1171</v>
      </c>
      <c r="W185" s="70" t="s">
        <v>163</v>
      </c>
      <c r="X185" s="70" t="s">
        <v>1171</v>
      </c>
      <c r="Y185" s="70" t="s">
        <v>1159</v>
      </c>
      <c r="Z185" s="70" t="s">
        <v>3079</v>
      </c>
      <c r="AA185" s="70" t="s">
        <v>377</v>
      </c>
      <c r="AB185" s="70" t="s">
        <v>1029</v>
      </c>
    </row>
    <row r="186" spans="1:28" ht="14.4" customHeight="1" x14ac:dyDescent="0.3">
      <c r="A186" s="59" t="str">
        <f t="shared" si="4"/>
        <v>ABT01-FMCG-ASM-01</v>
      </c>
      <c r="B186" s="70" t="s">
        <v>1171</v>
      </c>
      <c r="C186" s="70" t="s">
        <v>3078</v>
      </c>
      <c r="D186" s="70" t="s">
        <v>1219</v>
      </c>
      <c r="E186" s="70" t="s">
        <v>143</v>
      </c>
      <c r="F186" s="70" t="s">
        <v>3072</v>
      </c>
      <c r="G186" s="70" t="s">
        <v>1809</v>
      </c>
      <c r="H186" s="70" t="s">
        <v>4899</v>
      </c>
      <c r="I186" s="70" t="s">
        <v>3073</v>
      </c>
      <c r="J186" s="99" t="s">
        <v>694</v>
      </c>
      <c r="K186" s="59" t="str">
        <f t="shared" si="5"/>
        <v>G0851</v>
      </c>
      <c r="L186" s="82" t="s">
        <v>4686</v>
      </c>
      <c r="M186" s="59" t="s">
        <v>2774</v>
      </c>
      <c r="N186" s="153" t="s">
        <v>3846</v>
      </c>
      <c r="O186" s="59" t="s">
        <v>2774</v>
      </c>
      <c r="P186" s="59" t="s">
        <v>3323</v>
      </c>
      <c r="Q186" s="59" t="s">
        <v>3323</v>
      </c>
      <c r="R186" s="70" t="s">
        <v>3079</v>
      </c>
      <c r="S186" s="70" t="s">
        <v>377</v>
      </c>
      <c r="T186" s="70" t="s">
        <v>1029</v>
      </c>
      <c r="U186" s="70"/>
      <c r="V186" s="70" t="s">
        <v>1219</v>
      </c>
      <c r="W186" s="70" t="s">
        <v>1028</v>
      </c>
      <c r="X186" s="70" t="s">
        <v>1171</v>
      </c>
      <c r="Y186" s="70" t="s">
        <v>1159</v>
      </c>
      <c r="Z186" s="85" t="s">
        <v>3283</v>
      </c>
      <c r="AA186" s="100" t="s">
        <v>291</v>
      </c>
      <c r="AB186" s="100" t="s">
        <v>144</v>
      </c>
    </row>
    <row r="187" spans="1:28" ht="14.4" customHeight="1" x14ac:dyDescent="0.3">
      <c r="A187" s="59" t="str">
        <f t="shared" si="4"/>
        <v>DIK01-FMCG01-SPO-01</v>
      </c>
      <c r="B187" s="70" t="s">
        <v>1170</v>
      </c>
      <c r="C187" s="70" t="s">
        <v>1987</v>
      </c>
      <c r="D187" s="70" t="s">
        <v>1805</v>
      </c>
      <c r="E187" s="70" t="s">
        <v>143</v>
      </c>
      <c r="F187" s="70" t="s">
        <v>3084</v>
      </c>
      <c r="G187" s="70" t="s">
        <v>3085</v>
      </c>
      <c r="H187" s="59" t="s">
        <v>4899</v>
      </c>
      <c r="I187" s="70" t="s">
        <v>3086</v>
      </c>
      <c r="J187" s="70">
        <v>5128</v>
      </c>
      <c r="K187" s="59">
        <f t="shared" si="5"/>
        <v>5128</v>
      </c>
      <c r="L187" s="82" t="s">
        <v>4686</v>
      </c>
      <c r="M187" s="59" t="s">
        <v>2583</v>
      </c>
      <c r="N187" s="153" t="s">
        <v>3735</v>
      </c>
      <c r="O187" s="59" t="s">
        <v>2583</v>
      </c>
      <c r="P187" s="59" t="s">
        <v>316</v>
      </c>
      <c r="Q187" s="59" t="s">
        <v>916</v>
      </c>
      <c r="R187" s="70" t="s">
        <v>3055</v>
      </c>
      <c r="S187" s="146" t="s">
        <v>319</v>
      </c>
      <c r="T187" s="70" t="s">
        <v>3088</v>
      </c>
      <c r="U187" s="70"/>
      <c r="V187" s="70" t="s">
        <v>1171</v>
      </c>
      <c r="W187" s="70" t="s">
        <v>163</v>
      </c>
      <c r="X187" s="70" t="s">
        <v>1171</v>
      </c>
      <c r="Y187" s="70" t="s">
        <v>1159</v>
      </c>
      <c r="Z187" s="70" t="s">
        <v>3089</v>
      </c>
      <c r="AA187" s="70" t="s">
        <v>317</v>
      </c>
      <c r="AB187" s="70" t="s">
        <v>2950</v>
      </c>
    </row>
    <row r="188" spans="1:28" ht="14.4" customHeight="1" x14ac:dyDescent="0.3">
      <c r="A188" s="59" t="str">
        <f t="shared" si="4"/>
        <v>DIK01-FMCG01-SPO-02</v>
      </c>
      <c r="B188" s="70" t="s">
        <v>1170</v>
      </c>
      <c r="C188" s="70" t="s">
        <v>1987</v>
      </c>
      <c r="D188" s="70" t="s">
        <v>1805</v>
      </c>
      <c r="E188" s="70" t="s">
        <v>143</v>
      </c>
      <c r="F188" s="70" t="s">
        <v>3084</v>
      </c>
      <c r="G188" s="70" t="s">
        <v>3085</v>
      </c>
      <c r="H188" s="59" t="s">
        <v>4899</v>
      </c>
      <c r="I188" s="70" t="s">
        <v>3086</v>
      </c>
      <c r="J188" s="70" t="s">
        <v>680</v>
      </c>
      <c r="K188" s="59" t="str">
        <f t="shared" si="5"/>
        <v>G0919</v>
      </c>
      <c r="L188" s="82" t="s">
        <v>4686</v>
      </c>
      <c r="M188" s="59" t="s">
        <v>2584</v>
      </c>
      <c r="N188" s="153" t="s">
        <v>3734</v>
      </c>
      <c r="O188" s="59" t="s">
        <v>2584</v>
      </c>
      <c r="P188" s="59" t="s">
        <v>320</v>
      </c>
      <c r="Q188" s="59" t="s">
        <v>917</v>
      </c>
      <c r="R188" s="70" t="s">
        <v>3056</v>
      </c>
      <c r="S188" s="70" t="s">
        <v>292</v>
      </c>
      <c r="T188" s="70" t="s">
        <v>2950</v>
      </c>
      <c r="U188" s="70"/>
      <c r="V188" s="70" t="s">
        <v>1171</v>
      </c>
      <c r="W188" s="70" t="s">
        <v>163</v>
      </c>
      <c r="X188" s="70" t="s">
        <v>1171</v>
      </c>
      <c r="Y188" s="70" t="s">
        <v>1159</v>
      </c>
      <c r="Z188" s="70" t="s">
        <v>3089</v>
      </c>
      <c r="AA188" s="70" t="s">
        <v>317</v>
      </c>
      <c r="AB188" s="70" t="s">
        <v>2950</v>
      </c>
    </row>
    <row r="189" spans="1:28" ht="14.4" customHeight="1" x14ac:dyDescent="0.3">
      <c r="A189" s="59" t="str">
        <f t="shared" si="4"/>
        <v>DIK01-FMCG02-SPO-01</v>
      </c>
      <c r="B189" s="70" t="s">
        <v>1195</v>
      </c>
      <c r="C189" s="70" t="s">
        <v>1988</v>
      </c>
      <c r="D189" s="70" t="s">
        <v>1805</v>
      </c>
      <c r="E189" s="70" t="s">
        <v>143</v>
      </c>
      <c r="F189" s="70" t="s">
        <v>3084</v>
      </c>
      <c r="G189" s="70" t="s">
        <v>3085</v>
      </c>
      <c r="H189" s="59" t="s">
        <v>4899</v>
      </c>
      <c r="I189" s="70" t="s">
        <v>3086</v>
      </c>
      <c r="J189" s="70" t="s">
        <v>4521</v>
      </c>
      <c r="K189" s="59" t="str">
        <f t="shared" si="5"/>
        <v>G1027</v>
      </c>
      <c r="L189" s="82" t="s">
        <v>4686</v>
      </c>
      <c r="M189" s="59" t="s">
        <v>2637</v>
      </c>
      <c r="N189" s="153" t="s">
        <v>3736</v>
      </c>
      <c r="O189" s="59" t="s">
        <v>2637</v>
      </c>
      <c r="P189" s="59" t="s">
        <v>533</v>
      </c>
      <c r="Q189" s="59" t="s">
        <v>1000</v>
      </c>
      <c r="R189" s="70" t="s">
        <v>3057</v>
      </c>
      <c r="S189" s="70" t="s">
        <v>4687</v>
      </c>
      <c r="T189" s="70" t="s">
        <v>2950</v>
      </c>
      <c r="U189" s="70"/>
      <c r="V189" s="70" t="s">
        <v>1171</v>
      </c>
      <c r="W189" s="70" t="s">
        <v>163</v>
      </c>
      <c r="X189" s="70" t="s">
        <v>1171</v>
      </c>
      <c r="Y189" s="70" t="s">
        <v>1159</v>
      </c>
      <c r="Z189" s="70" t="s">
        <v>3089</v>
      </c>
      <c r="AA189" s="70" t="s">
        <v>317</v>
      </c>
      <c r="AB189" s="70" t="s">
        <v>2950</v>
      </c>
    </row>
    <row r="190" spans="1:28" ht="14.4" customHeight="1" x14ac:dyDescent="0.3">
      <c r="A190" s="59" t="str">
        <f t="shared" si="4"/>
        <v>DIK01-FMCG02-SPO-02</v>
      </c>
      <c r="B190" s="70" t="s">
        <v>1195</v>
      </c>
      <c r="C190" s="70" t="s">
        <v>1988</v>
      </c>
      <c r="D190" s="70" t="s">
        <v>1805</v>
      </c>
      <c r="E190" s="70" t="s">
        <v>143</v>
      </c>
      <c r="F190" s="70" t="s">
        <v>3084</v>
      </c>
      <c r="G190" s="70" t="s">
        <v>3085</v>
      </c>
      <c r="H190" s="59" t="s">
        <v>4899</v>
      </c>
      <c r="I190" s="70" t="s">
        <v>3086</v>
      </c>
      <c r="J190" s="70" t="s">
        <v>742</v>
      </c>
      <c r="K190" s="59" t="str">
        <f t="shared" si="5"/>
        <v>G0852</v>
      </c>
      <c r="L190" s="82" t="s">
        <v>4686</v>
      </c>
      <c r="M190" s="59" t="s">
        <v>2638</v>
      </c>
      <c r="N190" s="153" t="s">
        <v>3737</v>
      </c>
      <c r="O190" s="59" t="s">
        <v>2638</v>
      </c>
      <c r="P190" s="59" t="s">
        <v>535</v>
      </c>
      <c r="Q190" s="59" t="s">
        <v>1001</v>
      </c>
      <c r="R190" s="70" t="s">
        <v>3058</v>
      </c>
      <c r="S190" s="70" t="s">
        <v>536</v>
      </c>
      <c r="T190" s="70" t="s">
        <v>3088</v>
      </c>
      <c r="U190" s="70"/>
      <c r="V190" s="70" t="s">
        <v>1171</v>
      </c>
      <c r="W190" s="70" t="s">
        <v>163</v>
      </c>
      <c r="X190" s="70" t="s">
        <v>1171</v>
      </c>
      <c r="Y190" s="70" t="s">
        <v>1159</v>
      </c>
      <c r="Z190" s="70" t="s">
        <v>3089</v>
      </c>
      <c r="AA190" s="70" t="s">
        <v>317</v>
      </c>
      <c r="AB190" s="70" t="s">
        <v>2950</v>
      </c>
    </row>
    <row r="191" spans="1:28" ht="14.4" customHeight="1" x14ac:dyDescent="0.3">
      <c r="A191" s="59" t="str">
        <f t="shared" si="4"/>
        <v>DIK01-FMCG-SPO-00</v>
      </c>
      <c r="B191" s="70" t="s">
        <v>1171</v>
      </c>
      <c r="C191" s="70" t="s">
        <v>3078</v>
      </c>
      <c r="D191" s="70" t="s">
        <v>1805</v>
      </c>
      <c r="E191" s="70" t="s">
        <v>143</v>
      </c>
      <c r="F191" s="70" t="s">
        <v>3084</v>
      </c>
      <c r="G191" s="70" t="s">
        <v>3085</v>
      </c>
      <c r="H191" s="70"/>
      <c r="I191" s="70" t="s">
        <v>3086</v>
      </c>
      <c r="J191" s="82" t="str">
        <f>CONCATENATE(999,RIGHT(B191,2),RIGHT(G191,2),RIGHT(V191,2),RIGHT(R191,2))</f>
        <v>99901230100</v>
      </c>
      <c r="K191" s="59" t="str">
        <f t="shared" si="5"/>
        <v>99901230100</v>
      </c>
      <c r="L191" s="82" t="s">
        <v>4686</v>
      </c>
      <c r="M191" s="59" t="s">
        <v>2586</v>
      </c>
      <c r="N191" s="153" t="s">
        <v>3738</v>
      </c>
      <c r="O191" s="59" t="s">
        <v>2586</v>
      </c>
      <c r="P191" s="59" t="s">
        <v>774</v>
      </c>
      <c r="Q191" s="59" t="s">
        <v>774</v>
      </c>
      <c r="R191" s="70" t="s">
        <v>3385</v>
      </c>
      <c r="S191" s="70" t="s">
        <v>4522</v>
      </c>
      <c r="T191" s="70" t="s">
        <v>2950</v>
      </c>
      <c r="U191" s="70"/>
      <c r="V191" s="70" t="s">
        <v>1171</v>
      </c>
      <c r="W191" s="70" t="s">
        <v>163</v>
      </c>
      <c r="X191" s="70" t="s">
        <v>1171</v>
      </c>
      <c r="Y191" s="70" t="s">
        <v>1159</v>
      </c>
      <c r="Z191" s="70" t="s">
        <v>3089</v>
      </c>
      <c r="AA191" s="70" t="s">
        <v>317</v>
      </c>
      <c r="AB191" s="70" t="s">
        <v>2950</v>
      </c>
    </row>
    <row r="192" spans="1:28" ht="14.4" customHeight="1" x14ac:dyDescent="0.3">
      <c r="A192" s="59" t="str">
        <f t="shared" si="4"/>
        <v>DIK01-FMCG-ASM-01</v>
      </c>
      <c r="B192" s="70" t="s">
        <v>1171</v>
      </c>
      <c r="C192" s="70" t="s">
        <v>3078</v>
      </c>
      <c r="D192" s="70" t="s">
        <v>1805</v>
      </c>
      <c r="E192" s="70" t="s">
        <v>143</v>
      </c>
      <c r="F192" s="70" t="s">
        <v>3084</v>
      </c>
      <c r="G192" s="70" t="s">
        <v>3085</v>
      </c>
      <c r="H192" s="59" t="s">
        <v>4899</v>
      </c>
      <c r="I192" s="70" t="s">
        <v>3086</v>
      </c>
      <c r="J192" s="99" t="s">
        <v>1128</v>
      </c>
      <c r="K192" s="59" t="str">
        <f t="shared" si="5"/>
        <v>E-00727</v>
      </c>
      <c r="L192" s="82" t="s">
        <v>4686</v>
      </c>
      <c r="M192" s="59" t="s">
        <v>2761</v>
      </c>
      <c r="N192" s="153" t="s">
        <v>3847</v>
      </c>
      <c r="O192" s="59" t="s">
        <v>2761</v>
      </c>
      <c r="P192" s="59" t="s">
        <v>3324</v>
      </c>
      <c r="Q192" s="59" t="s">
        <v>3324</v>
      </c>
      <c r="R192" s="70" t="s">
        <v>3089</v>
      </c>
      <c r="S192" s="70" t="s">
        <v>317</v>
      </c>
      <c r="T192" s="70" t="s">
        <v>2950</v>
      </c>
      <c r="U192" s="70"/>
      <c r="V192" s="70" t="s">
        <v>1219</v>
      </c>
      <c r="W192" s="70" t="s">
        <v>1028</v>
      </c>
      <c r="X192" s="70" t="s">
        <v>1171</v>
      </c>
      <c r="Y192" s="70" t="s">
        <v>1159</v>
      </c>
      <c r="Z192" s="85" t="s">
        <v>3284</v>
      </c>
      <c r="AA192" s="100" t="s">
        <v>643</v>
      </c>
      <c r="AB192" s="100" t="s">
        <v>149</v>
      </c>
    </row>
    <row r="193" spans="1:28" ht="14.4" customHeight="1" x14ac:dyDescent="0.3">
      <c r="A193" s="59" t="str">
        <f t="shared" si="4"/>
        <v>GUJ01-FMCG01-SPO-01</v>
      </c>
      <c r="B193" s="70" t="s">
        <v>1170</v>
      </c>
      <c r="C193" s="70" t="s">
        <v>1987</v>
      </c>
      <c r="D193" s="70" t="s">
        <v>1218</v>
      </c>
      <c r="E193" s="70" t="s">
        <v>143</v>
      </c>
      <c r="F193" s="70" t="s">
        <v>1169</v>
      </c>
      <c r="G193" s="70" t="s">
        <v>2072</v>
      </c>
      <c r="H193" s="121" t="s">
        <v>4900</v>
      </c>
      <c r="I193" s="70" t="s">
        <v>2865</v>
      </c>
      <c r="J193" s="70" t="s">
        <v>3118</v>
      </c>
      <c r="K193" s="59" t="str">
        <f t="shared" si="5"/>
        <v>G0977</v>
      </c>
      <c r="L193" s="82" t="s">
        <v>4686</v>
      </c>
      <c r="M193" s="59" t="s">
        <v>2592</v>
      </c>
      <c r="N193" s="153" t="s">
        <v>3739</v>
      </c>
      <c r="O193" s="59" t="s">
        <v>3828</v>
      </c>
      <c r="P193" s="59" t="s">
        <v>350</v>
      </c>
      <c r="Q193" s="59" t="s">
        <v>928</v>
      </c>
      <c r="R193" s="70" t="s">
        <v>3006</v>
      </c>
      <c r="S193" s="70" t="s">
        <v>3119</v>
      </c>
      <c r="T193" s="70" t="s">
        <v>138</v>
      </c>
      <c r="U193" s="70"/>
      <c r="V193" s="70" t="s">
        <v>1171</v>
      </c>
      <c r="W193" s="70" t="s">
        <v>163</v>
      </c>
      <c r="X193" s="70" t="s">
        <v>1171</v>
      </c>
      <c r="Y193" s="70" t="s">
        <v>1159</v>
      </c>
      <c r="Z193" s="70" t="s">
        <v>3123</v>
      </c>
      <c r="AA193" s="70" t="s">
        <v>3124</v>
      </c>
      <c r="AB193" s="70" t="s">
        <v>138</v>
      </c>
    </row>
    <row r="194" spans="1:28" ht="14.4" customHeight="1" x14ac:dyDescent="0.3">
      <c r="A194" s="59" t="str">
        <f t="shared" ref="A194:A257" si="6">R194</f>
        <v>GUJ01-FMCG01-SPO-02</v>
      </c>
      <c r="B194" s="70" t="s">
        <v>1170</v>
      </c>
      <c r="C194" s="70" t="s">
        <v>1987</v>
      </c>
      <c r="D194" s="70" t="s">
        <v>1218</v>
      </c>
      <c r="E194" s="70" t="s">
        <v>143</v>
      </c>
      <c r="F194" s="70" t="s">
        <v>1169</v>
      </c>
      <c r="G194" s="70" t="s">
        <v>2072</v>
      </c>
      <c r="H194" s="121" t="s">
        <v>4900</v>
      </c>
      <c r="I194" s="70" t="s">
        <v>2865</v>
      </c>
      <c r="J194" s="70">
        <v>5114</v>
      </c>
      <c r="K194" s="59">
        <f t="shared" ref="K194:K257" si="7">J194</f>
        <v>5114</v>
      </c>
      <c r="L194" s="82" t="s">
        <v>4686</v>
      </c>
      <c r="M194" s="59" t="s">
        <v>2588</v>
      </c>
      <c r="N194" s="153" t="s">
        <v>3740</v>
      </c>
      <c r="O194" s="59" t="s">
        <v>2588</v>
      </c>
      <c r="P194" s="59" t="s">
        <v>357</v>
      </c>
      <c r="Q194" s="59" t="s">
        <v>930</v>
      </c>
      <c r="R194" s="70" t="s">
        <v>3007</v>
      </c>
      <c r="S194" s="70" t="s">
        <v>355</v>
      </c>
      <c r="T194" s="70" t="s">
        <v>138</v>
      </c>
      <c r="U194" s="70"/>
      <c r="V194" s="70" t="s">
        <v>1171</v>
      </c>
      <c r="W194" s="70" t="s">
        <v>163</v>
      </c>
      <c r="X194" s="70" t="s">
        <v>1171</v>
      </c>
      <c r="Y194" s="70" t="s">
        <v>1159</v>
      </c>
      <c r="Z194" s="70" t="s">
        <v>3123</v>
      </c>
      <c r="AA194" s="70" t="s">
        <v>3124</v>
      </c>
      <c r="AB194" s="70" t="s">
        <v>138</v>
      </c>
    </row>
    <row r="195" spans="1:28" ht="14.4" customHeight="1" x14ac:dyDescent="0.3">
      <c r="A195" s="59" t="str">
        <f t="shared" si="6"/>
        <v>GUJ01-FMCG01-SPO-03</v>
      </c>
      <c r="B195" s="70" t="s">
        <v>1170</v>
      </c>
      <c r="C195" s="70" t="s">
        <v>1987</v>
      </c>
      <c r="D195" s="70" t="s">
        <v>1218</v>
      </c>
      <c r="E195" s="70" t="s">
        <v>143</v>
      </c>
      <c r="F195" s="70" t="s">
        <v>1169</v>
      </c>
      <c r="G195" s="70" t="s">
        <v>2072</v>
      </c>
      <c r="H195" s="121" t="s">
        <v>4900</v>
      </c>
      <c r="I195" s="70" t="s">
        <v>2865</v>
      </c>
      <c r="J195" s="70" t="s">
        <v>690</v>
      </c>
      <c r="K195" s="59" t="str">
        <f t="shared" si="7"/>
        <v>G0610</v>
      </c>
      <c r="L195" s="82" t="s">
        <v>4686</v>
      </c>
      <c r="M195" s="59" t="s">
        <v>2590</v>
      </c>
      <c r="N195" s="153" t="s">
        <v>3741</v>
      </c>
      <c r="O195" s="59" t="s">
        <v>2590</v>
      </c>
      <c r="P195" s="59" t="s">
        <v>362</v>
      </c>
      <c r="Q195" s="59" t="s">
        <v>932</v>
      </c>
      <c r="R195" s="70" t="s">
        <v>4382</v>
      </c>
      <c r="S195" s="70" t="s">
        <v>3120</v>
      </c>
      <c r="T195" s="70" t="s">
        <v>3121</v>
      </c>
      <c r="U195" s="70"/>
      <c r="V195" s="70" t="s">
        <v>1171</v>
      </c>
      <c r="W195" s="70" t="s">
        <v>163</v>
      </c>
      <c r="X195" s="70" t="s">
        <v>1171</v>
      </c>
      <c r="Y195" s="70" t="s">
        <v>1159</v>
      </c>
      <c r="Z195" s="70" t="s">
        <v>3123</v>
      </c>
      <c r="AA195" s="70" t="s">
        <v>3124</v>
      </c>
      <c r="AB195" s="70" t="s">
        <v>138</v>
      </c>
    </row>
    <row r="196" spans="1:28" ht="14.4" customHeight="1" x14ac:dyDescent="0.3">
      <c r="A196" s="59" t="str">
        <f t="shared" si="6"/>
        <v>GUJ01-FMCG02-SPO-01</v>
      </c>
      <c r="B196" s="70" t="s">
        <v>1195</v>
      </c>
      <c r="C196" s="70" t="s">
        <v>1988</v>
      </c>
      <c r="D196" s="70" t="s">
        <v>1218</v>
      </c>
      <c r="E196" s="70" t="s">
        <v>143</v>
      </c>
      <c r="F196" s="70" t="s">
        <v>1169</v>
      </c>
      <c r="G196" s="70" t="s">
        <v>2072</v>
      </c>
      <c r="H196" s="121" t="s">
        <v>4900</v>
      </c>
      <c r="I196" s="70" t="s">
        <v>2865</v>
      </c>
      <c r="J196" s="70" t="s">
        <v>4553</v>
      </c>
      <c r="K196" s="59" t="str">
        <f t="shared" si="7"/>
        <v>G1030</v>
      </c>
      <c r="L196" s="82" t="s">
        <v>4686</v>
      </c>
      <c r="M196" s="59" t="s">
        <v>4400</v>
      </c>
      <c r="N196" s="153" t="s">
        <v>4401</v>
      </c>
      <c r="O196" s="70" t="s">
        <v>4400</v>
      </c>
      <c r="P196" s="70" t="s">
        <v>558</v>
      </c>
      <c r="Q196" s="70" t="s">
        <v>1011</v>
      </c>
      <c r="R196" s="70" t="s">
        <v>4383</v>
      </c>
      <c r="S196" s="146" t="s">
        <v>3872</v>
      </c>
      <c r="T196" s="70" t="s">
        <v>4552</v>
      </c>
      <c r="U196" s="70"/>
      <c r="V196" s="116" t="s">
        <v>1171</v>
      </c>
      <c r="W196" s="70" t="s">
        <v>163</v>
      </c>
      <c r="X196" s="70" t="s">
        <v>1171</v>
      </c>
      <c r="Y196" s="70" t="s">
        <v>1159</v>
      </c>
      <c r="Z196" s="70" t="s">
        <v>3123</v>
      </c>
      <c r="AA196" s="70" t="s">
        <v>3124</v>
      </c>
      <c r="AB196" s="70" t="s">
        <v>138</v>
      </c>
    </row>
    <row r="197" spans="1:28" ht="14.4" customHeight="1" x14ac:dyDescent="0.3">
      <c r="A197" s="59" t="str">
        <f t="shared" si="6"/>
        <v>GUJ01-FMCG02-SPO-02</v>
      </c>
      <c r="B197" s="70" t="s">
        <v>1195</v>
      </c>
      <c r="C197" s="70" t="s">
        <v>1988</v>
      </c>
      <c r="D197" s="70" t="s">
        <v>1218</v>
      </c>
      <c r="E197" s="70" t="s">
        <v>143</v>
      </c>
      <c r="F197" s="70" t="s">
        <v>1169</v>
      </c>
      <c r="G197" s="70" t="s">
        <v>2072</v>
      </c>
      <c r="H197" s="121" t="s">
        <v>4900</v>
      </c>
      <c r="I197" s="70" t="s">
        <v>2865</v>
      </c>
      <c r="J197" s="70" t="s">
        <v>3122</v>
      </c>
      <c r="K197" s="59" t="str">
        <f t="shared" si="7"/>
        <v>G0950</v>
      </c>
      <c r="L197" s="82" t="s">
        <v>4686</v>
      </c>
      <c r="M197" s="59" t="s">
        <v>2641</v>
      </c>
      <c r="N197" s="153" t="s">
        <v>3742</v>
      </c>
      <c r="O197" s="59" t="s">
        <v>2641</v>
      </c>
      <c r="P197" s="59" t="s">
        <v>553</v>
      </c>
      <c r="Q197" s="59" t="s">
        <v>1009</v>
      </c>
      <c r="R197" s="70" t="s">
        <v>3008</v>
      </c>
      <c r="S197" s="70" t="s">
        <v>292</v>
      </c>
      <c r="T197" s="70" t="s">
        <v>138</v>
      </c>
      <c r="U197" s="70"/>
      <c r="V197" s="70" t="s">
        <v>1171</v>
      </c>
      <c r="W197" s="70" t="s">
        <v>163</v>
      </c>
      <c r="X197" s="70" t="s">
        <v>1171</v>
      </c>
      <c r="Y197" s="70" t="s">
        <v>1159</v>
      </c>
      <c r="Z197" s="70" t="s">
        <v>3123</v>
      </c>
      <c r="AA197" s="70" t="s">
        <v>3124</v>
      </c>
      <c r="AB197" s="70" t="s">
        <v>138</v>
      </c>
    </row>
    <row r="198" spans="1:28" ht="14.4" customHeight="1" x14ac:dyDescent="0.3">
      <c r="A198" s="59" t="str">
        <f t="shared" si="6"/>
        <v>GUJ01-FMCG-SPO-00</v>
      </c>
      <c r="B198" s="70" t="s">
        <v>1171</v>
      </c>
      <c r="C198" s="70" t="s">
        <v>3078</v>
      </c>
      <c r="D198" s="70" t="s">
        <v>1218</v>
      </c>
      <c r="E198" s="70" t="s">
        <v>143</v>
      </c>
      <c r="F198" s="70" t="s">
        <v>1169</v>
      </c>
      <c r="G198" s="70" t="s">
        <v>2072</v>
      </c>
      <c r="H198" s="70"/>
      <c r="I198" s="70" t="s">
        <v>2865</v>
      </c>
      <c r="J198" s="82" t="str">
        <f>CONCATENATE(999,RIGHT(B198,2),RIGHT(G198,2),RIGHT(V198,2),RIGHT(R198,2))</f>
        <v>99901190100</v>
      </c>
      <c r="K198" s="59" t="str">
        <f t="shared" si="7"/>
        <v>99901190100</v>
      </c>
      <c r="L198" s="82" t="s">
        <v>4686</v>
      </c>
      <c r="M198" s="59" t="s">
        <v>2643</v>
      </c>
      <c r="N198" s="153" t="s">
        <v>3743</v>
      </c>
      <c r="O198" s="59" t="s">
        <v>2643</v>
      </c>
      <c r="P198" s="59" t="s">
        <v>774</v>
      </c>
      <c r="Q198" s="59" t="s">
        <v>774</v>
      </c>
      <c r="R198" s="70" t="s">
        <v>3388</v>
      </c>
      <c r="S198" s="70" t="s">
        <v>4535</v>
      </c>
      <c r="T198" s="70" t="s">
        <v>138</v>
      </c>
      <c r="U198" s="70"/>
      <c r="V198" s="70" t="s">
        <v>1171</v>
      </c>
      <c r="W198" s="70" t="s">
        <v>163</v>
      </c>
      <c r="X198" s="70" t="s">
        <v>1171</v>
      </c>
      <c r="Y198" s="70" t="s">
        <v>1159</v>
      </c>
      <c r="Z198" s="70" t="s">
        <v>3123</v>
      </c>
      <c r="AA198" s="70" t="s">
        <v>3124</v>
      </c>
      <c r="AB198" s="70" t="s">
        <v>138</v>
      </c>
    </row>
    <row r="199" spans="1:28" ht="14.4" customHeight="1" x14ac:dyDescent="0.3">
      <c r="A199" s="59" t="str">
        <f t="shared" si="6"/>
        <v>GUJ01-FMCG-ASM-01</v>
      </c>
      <c r="B199" s="70" t="s">
        <v>1171</v>
      </c>
      <c r="C199" s="70" t="s">
        <v>3078</v>
      </c>
      <c r="D199" s="70" t="s">
        <v>1218</v>
      </c>
      <c r="E199" s="70" t="s">
        <v>143</v>
      </c>
      <c r="F199" s="70" t="s">
        <v>1169</v>
      </c>
      <c r="G199" s="70" t="s">
        <v>2072</v>
      </c>
      <c r="H199" s="121" t="s">
        <v>4900</v>
      </c>
      <c r="I199" s="70" t="s">
        <v>2865</v>
      </c>
      <c r="J199" s="70">
        <v>5318</v>
      </c>
      <c r="K199" s="59">
        <f t="shared" si="7"/>
        <v>5318</v>
      </c>
      <c r="L199" s="82" t="s">
        <v>4686</v>
      </c>
      <c r="M199" s="59" t="s">
        <v>2776</v>
      </c>
      <c r="N199" s="153" t="s">
        <v>3848</v>
      </c>
      <c r="O199" s="59" t="s">
        <v>2776</v>
      </c>
      <c r="P199" s="59" t="s">
        <v>3325</v>
      </c>
      <c r="Q199" s="59" t="s">
        <v>3325</v>
      </c>
      <c r="R199" s="70" t="s">
        <v>3123</v>
      </c>
      <c r="S199" s="70" t="s">
        <v>3124</v>
      </c>
      <c r="T199" s="70" t="s">
        <v>138</v>
      </c>
      <c r="U199" s="70"/>
      <c r="V199" s="70" t="s">
        <v>1219</v>
      </c>
      <c r="W199" s="70" t="s">
        <v>1028</v>
      </c>
      <c r="X199" s="70" t="s">
        <v>1171</v>
      </c>
      <c r="Y199" s="70" t="s">
        <v>1159</v>
      </c>
      <c r="Z199" s="85" t="s">
        <v>3282</v>
      </c>
      <c r="AA199" s="100" t="s">
        <v>645</v>
      </c>
      <c r="AB199" s="100" t="s">
        <v>65</v>
      </c>
    </row>
    <row r="200" spans="1:28" ht="14.4" customHeight="1" x14ac:dyDescent="0.3">
      <c r="A200" s="59" t="str">
        <f t="shared" si="6"/>
        <v>GUJ02-FMCG01-SPO-01</v>
      </c>
      <c r="B200" s="70" t="s">
        <v>1170</v>
      </c>
      <c r="C200" s="70" t="s">
        <v>1987</v>
      </c>
      <c r="D200" s="70" t="s">
        <v>1218</v>
      </c>
      <c r="E200" s="70" t="s">
        <v>143</v>
      </c>
      <c r="F200" s="70" t="s">
        <v>1169</v>
      </c>
      <c r="G200" s="70" t="s">
        <v>2073</v>
      </c>
      <c r="H200" s="121" t="s">
        <v>4900</v>
      </c>
      <c r="I200" s="70" t="s">
        <v>3125</v>
      </c>
      <c r="J200" s="70" t="s">
        <v>691</v>
      </c>
      <c r="K200" s="59" t="str">
        <f t="shared" si="7"/>
        <v>G0479</v>
      </c>
      <c r="L200" s="82" t="s">
        <v>4686</v>
      </c>
      <c r="M200" s="59" t="s">
        <v>2591</v>
      </c>
      <c r="N200" s="153" t="s">
        <v>3746</v>
      </c>
      <c r="O200" s="59" t="s">
        <v>2591</v>
      </c>
      <c r="P200" s="59" t="s">
        <v>359</v>
      </c>
      <c r="Q200" s="59" t="s">
        <v>931</v>
      </c>
      <c r="R200" s="70" t="s">
        <v>3128</v>
      </c>
      <c r="S200" s="70" t="s">
        <v>363</v>
      </c>
      <c r="T200" s="70" t="s">
        <v>3129</v>
      </c>
      <c r="U200" s="70"/>
      <c r="V200" s="70" t="s">
        <v>1171</v>
      </c>
      <c r="W200" s="70" t="s">
        <v>163</v>
      </c>
      <c r="X200" s="70" t="s">
        <v>1171</v>
      </c>
      <c r="Y200" s="70" t="s">
        <v>1159</v>
      </c>
      <c r="Z200" s="70" t="s">
        <v>3134</v>
      </c>
      <c r="AA200" s="70" t="s">
        <v>3135</v>
      </c>
      <c r="AB200" s="70" t="s">
        <v>138</v>
      </c>
    </row>
    <row r="201" spans="1:28" ht="14.4" customHeight="1" x14ac:dyDescent="0.3">
      <c r="A201" s="59" t="str">
        <f t="shared" si="6"/>
        <v>GUJ02-FMCG01-SPO-02</v>
      </c>
      <c r="B201" s="70" t="s">
        <v>1170</v>
      </c>
      <c r="C201" s="70" t="s">
        <v>1987</v>
      </c>
      <c r="D201" s="70" t="s">
        <v>1218</v>
      </c>
      <c r="E201" s="70" t="s">
        <v>143</v>
      </c>
      <c r="F201" s="70" t="s">
        <v>1169</v>
      </c>
      <c r="G201" s="70" t="s">
        <v>2073</v>
      </c>
      <c r="H201" s="121" t="s">
        <v>4900</v>
      </c>
      <c r="I201" s="70" t="s">
        <v>3125</v>
      </c>
      <c r="J201" s="70">
        <v>5111</v>
      </c>
      <c r="K201" s="59">
        <f t="shared" si="7"/>
        <v>5111</v>
      </c>
      <c r="L201" s="82" t="s">
        <v>4686</v>
      </c>
      <c r="M201" s="59" t="s">
        <v>2587</v>
      </c>
      <c r="N201" s="153" t="s">
        <v>3745</v>
      </c>
      <c r="O201" s="59" t="s">
        <v>2587</v>
      </c>
      <c r="P201" s="59" t="s">
        <v>354</v>
      </c>
      <c r="Q201" s="59" t="s">
        <v>929</v>
      </c>
      <c r="R201" s="70" t="s">
        <v>3127</v>
      </c>
      <c r="S201" s="70" t="s">
        <v>352</v>
      </c>
      <c r="T201" s="70" t="s">
        <v>138</v>
      </c>
      <c r="U201" s="70"/>
      <c r="V201" s="70" t="s">
        <v>1171</v>
      </c>
      <c r="W201" s="70" t="s">
        <v>163</v>
      </c>
      <c r="X201" s="70" t="s">
        <v>1171</v>
      </c>
      <c r="Y201" s="70" t="s">
        <v>1159</v>
      </c>
      <c r="Z201" s="70" t="s">
        <v>3134</v>
      </c>
      <c r="AA201" s="70" t="s">
        <v>3135</v>
      </c>
      <c r="AB201" s="70" t="s">
        <v>138</v>
      </c>
    </row>
    <row r="202" spans="1:28" ht="14.4" customHeight="1" x14ac:dyDescent="0.3">
      <c r="A202" s="59" t="str">
        <f t="shared" si="6"/>
        <v>GUJ02-FMCG01-SPO-03</v>
      </c>
      <c r="B202" s="70" t="s">
        <v>1170</v>
      </c>
      <c r="C202" s="70" t="s">
        <v>1987</v>
      </c>
      <c r="D202" s="70" t="s">
        <v>1218</v>
      </c>
      <c r="E202" s="70" t="s">
        <v>143</v>
      </c>
      <c r="F202" s="70" t="s">
        <v>1169</v>
      </c>
      <c r="G202" s="70" t="s">
        <v>2073</v>
      </c>
      <c r="H202" s="121" t="s">
        <v>4900</v>
      </c>
      <c r="I202" s="70" t="s">
        <v>3125</v>
      </c>
      <c r="J202" s="70" t="s">
        <v>689</v>
      </c>
      <c r="K202" s="59" t="str">
        <f t="shared" si="7"/>
        <v>G0184</v>
      </c>
      <c r="L202" s="82" t="s">
        <v>4686</v>
      </c>
      <c r="M202" s="59" t="s">
        <v>2589</v>
      </c>
      <c r="N202" s="153" t="s">
        <v>3744</v>
      </c>
      <c r="O202" s="59" t="s">
        <v>2589</v>
      </c>
      <c r="P202" s="59" t="s">
        <v>365</v>
      </c>
      <c r="Q202" s="59" t="s">
        <v>933</v>
      </c>
      <c r="R202" s="70" t="s">
        <v>3126</v>
      </c>
      <c r="S202" s="70" t="s">
        <v>358</v>
      </c>
      <c r="T202" s="70" t="s">
        <v>141</v>
      </c>
      <c r="U202" s="70"/>
      <c r="V202" s="70" t="s">
        <v>1171</v>
      </c>
      <c r="W202" s="70" t="s">
        <v>163</v>
      </c>
      <c r="X202" s="70" t="s">
        <v>1171</v>
      </c>
      <c r="Y202" s="70" t="s">
        <v>1159</v>
      </c>
      <c r="Z202" s="70" t="s">
        <v>3134</v>
      </c>
      <c r="AA202" s="70" t="s">
        <v>3135</v>
      </c>
      <c r="AB202" s="70" t="s">
        <v>138</v>
      </c>
    </row>
    <row r="203" spans="1:28" ht="14.4" customHeight="1" x14ac:dyDescent="0.3">
      <c r="A203" s="59" t="str">
        <f t="shared" si="6"/>
        <v>GUJ02-FMCG02-SPO-01</v>
      </c>
      <c r="B203" s="70" t="s">
        <v>1195</v>
      </c>
      <c r="C203" s="70" t="s">
        <v>1988</v>
      </c>
      <c r="D203" s="70" t="s">
        <v>1218</v>
      </c>
      <c r="E203" s="70" t="s">
        <v>143</v>
      </c>
      <c r="F203" s="70" t="s">
        <v>1169</v>
      </c>
      <c r="G203" s="70" t="s">
        <v>2073</v>
      </c>
      <c r="H203" s="121" t="s">
        <v>4900</v>
      </c>
      <c r="I203" s="70" t="s">
        <v>3125</v>
      </c>
      <c r="J203" s="99" t="s">
        <v>3131</v>
      </c>
      <c r="K203" s="59" t="str">
        <f t="shared" si="7"/>
        <v>G0949</v>
      </c>
      <c r="L203" s="82" t="s">
        <v>4686</v>
      </c>
      <c r="M203" s="59" t="s">
        <v>2640</v>
      </c>
      <c r="N203" s="153" t="s">
        <v>3748</v>
      </c>
      <c r="O203" s="59" t="s">
        <v>2640</v>
      </c>
      <c r="P203" s="59" t="s">
        <v>549</v>
      </c>
      <c r="Q203" s="59" t="s">
        <v>1008</v>
      </c>
      <c r="R203" s="70" t="s">
        <v>3132</v>
      </c>
      <c r="S203" s="70" t="s">
        <v>3133</v>
      </c>
      <c r="T203" s="70" t="s">
        <v>138</v>
      </c>
      <c r="U203" s="70"/>
      <c r="V203" s="70" t="s">
        <v>1171</v>
      </c>
      <c r="W203" s="70" t="s">
        <v>163</v>
      </c>
      <c r="X203" s="70" t="s">
        <v>1171</v>
      </c>
      <c r="Y203" s="70" t="s">
        <v>1159</v>
      </c>
      <c r="Z203" s="70" t="s">
        <v>3134</v>
      </c>
      <c r="AA203" s="70" t="s">
        <v>3135</v>
      </c>
      <c r="AB203" s="70" t="s">
        <v>138</v>
      </c>
    </row>
    <row r="204" spans="1:28" ht="14.4" customHeight="1" x14ac:dyDescent="0.3">
      <c r="A204" s="59" t="str">
        <f t="shared" si="6"/>
        <v>GUJ02-FMCG02-SPO-02</v>
      </c>
      <c r="B204" s="70" t="s">
        <v>1195</v>
      </c>
      <c r="C204" s="70" t="s">
        <v>1988</v>
      </c>
      <c r="D204" s="70" t="s">
        <v>1218</v>
      </c>
      <c r="E204" s="70" t="s">
        <v>143</v>
      </c>
      <c r="F204" s="70" t="s">
        <v>1169</v>
      </c>
      <c r="G204" s="70" t="s">
        <v>2073</v>
      </c>
      <c r="H204" s="121" t="s">
        <v>4900</v>
      </c>
      <c r="I204" s="70" t="s">
        <v>3125</v>
      </c>
      <c r="J204" s="70" t="s">
        <v>751</v>
      </c>
      <c r="K204" s="59" t="str">
        <f t="shared" si="7"/>
        <v>G0800</v>
      </c>
      <c r="L204" s="82" t="s">
        <v>4686</v>
      </c>
      <c r="M204" s="59" t="s">
        <v>2642</v>
      </c>
      <c r="N204" s="153" t="s">
        <v>3747</v>
      </c>
      <c r="O204" s="59">
        <v>5878009</v>
      </c>
      <c r="P204" s="59" t="s">
        <v>555</v>
      </c>
      <c r="Q204" s="59" t="s">
        <v>1010</v>
      </c>
      <c r="R204" s="70" t="s">
        <v>3130</v>
      </c>
      <c r="S204" s="70" t="s">
        <v>4554</v>
      </c>
      <c r="T204" s="70" t="s">
        <v>141</v>
      </c>
      <c r="U204" s="70"/>
      <c r="V204" s="70" t="s">
        <v>1171</v>
      </c>
      <c r="W204" s="70" t="s">
        <v>163</v>
      </c>
      <c r="X204" s="70" t="s">
        <v>1171</v>
      </c>
      <c r="Y204" s="70" t="s">
        <v>1159</v>
      </c>
      <c r="Z204" s="70" t="s">
        <v>3134</v>
      </c>
      <c r="AA204" s="70" t="s">
        <v>3135</v>
      </c>
      <c r="AB204" s="70" t="s">
        <v>138</v>
      </c>
    </row>
    <row r="205" spans="1:28" ht="14.4" customHeight="1" x14ac:dyDescent="0.3">
      <c r="A205" s="59" t="str">
        <f t="shared" si="6"/>
        <v>GUJ02-FMCG-SPO-00</v>
      </c>
      <c r="B205" s="70" t="s">
        <v>1171</v>
      </c>
      <c r="C205" s="70" t="s">
        <v>3078</v>
      </c>
      <c r="D205" s="70" t="s">
        <v>1218</v>
      </c>
      <c r="E205" s="70" t="s">
        <v>143</v>
      </c>
      <c r="F205" s="70" t="s">
        <v>1169</v>
      </c>
      <c r="G205" s="70" t="s">
        <v>2073</v>
      </c>
      <c r="H205" s="70"/>
      <c r="I205" s="70" t="s">
        <v>3125</v>
      </c>
      <c r="J205" s="82" t="str">
        <f>CONCATENATE(999,RIGHT(B205,2),RIGHT(G205,2),RIGHT(V205,2),RIGHT(R205,2))</f>
        <v>99901200100</v>
      </c>
      <c r="K205" s="59" t="str">
        <f t="shared" si="7"/>
        <v>99901200100</v>
      </c>
      <c r="L205" s="82" t="s">
        <v>4686</v>
      </c>
      <c r="M205" s="59" t="s">
        <v>3429</v>
      </c>
      <c r="N205" s="153" t="s">
        <v>3749</v>
      </c>
      <c r="O205" s="59" t="s">
        <v>3429</v>
      </c>
      <c r="P205" s="59" t="s">
        <v>774</v>
      </c>
      <c r="Q205" s="59" t="s">
        <v>774</v>
      </c>
      <c r="R205" s="70" t="s">
        <v>3389</v>
      </c>
      <c r="S205" s="70" t="s">
        <v>4536</v>
      </c>
      <c r="T205" s="70" t="s">
        <v>138</v>
      </c>
      <c r="U205" s="70"/>
      <c r="V205" s="70" t="s">
        <v>1171</v>
      </c>
      <c r="W205" s="70" t="s">
        <v>163</v>
      </c>
      <c r="X205" s="70" t="s">
        <v>1171</v>
      </c>
      <c r="Y205" s="70" t="s">
        <v>1159</v>
      </c>
      <c r="Z205" s="70" t="s">
        <v>3134</v>
      </c>
      <c r="AA205" s="70" t="s">
        <v>3135</v>
      </c>
      <c r="AB205" s="70" t="s">
        <v>138</v>
      </c>
    </row>
    <row r="206" spans="1:28" ht="14.4" customHeight="1" x14ac:dyDescent="0.3">
      <c r="A206" s="59" t="str">
        <f t="shared" si="6"/>
        <v>GUJ02-FMCG-ASM-01</v>
      </c>
      <c r="B206" s="70" t="s">
        <v>1171</v>
      </c>
      <c r="C206" s="70" t="s">
        <v>3078</v>
      </c>
      <c r="D206" s="70" t="s">
        <v>1218</v>
      </c>
      <c r="E206" s="70" t="s">
        <v>143</v>
      </c>
      <c r="F206" s="70" t="s">
        <v>1169</v>
      </c>
      <c r="G206" s="70" t="s">
        <v>2073</v>
      </c>
      <c r="H206" s="121" t="s">
        <v>4900</v>
      </c>
      <c r="I206" s="70" t="s">
        <v>3125</v>
      </c>
      <c r="J206" s="70" t="s">
        <v>1137</v>
      </c>
      <c r="K206" s="59" t="str">
        <f t="shared" si="7"/>
        <v>P-01643</v>
      </c>
      <c r="L206" s="82" t="s">
        <v>4686</v>
      </c>
      <c r="M206" s="59" t="s">
        <v>2762</v>
      </c>
      <c r="N206" s="153" t="s">
        <v>3849</v>
      </c>
      <c r="O206" s="59" t="s">
        <v>2762</v>
      </c>
      <c r="P206" s="59" t="s">
        <v>3326</v>
      </c>
      <c r="Q206" s="59" t="s">
        <v>3326</v>
      </c>
      <c r="R206" s="70" t="s">
        <v>3134</v>
      </c>
      <c r="S206" s="70" t="s">
        <v>3135</v>
      </c>
      <c r="T206" s="70" t="s">
        <v>138</v>
      </c>
      <c r="U206" s="70"/>
      <c r="V206" s="70" t="s">
        <v>1219</v>
      </c>
      <c r="W206" s="70" t="s">
        <v>1028</v>
      </c>
      <c r="X206" s="70" t="s">
        <v>1171</v>
      </c>
      <c r="Y206" s="70" t="s">
        <v>1159</v>
      </c>
      <c r="Z206" s="85" t="s">
        <v>3282</v>
      </c>
      <c r="AA206" s="100" t="s">
        <v>645</v>
      </c>
      <c r="AB206" s="100" t="s">
        <v>65</v>
      </c>
    </row>
    <row r="207" spans="1:28" ht="14.4" customHeight="1" x14ac:dyDescent="0.3">
      <c r="A207" s="59" t="str">
        <f t="shared" si="6"/>
        <v>ISB01-FMCG01-SPO-01</v>
      </c>
      <c r="B207" s="70" t="s">
        <v>1170</v>
      </c>
      <c r="C207" s="70" t="s">
        <v>1987</v>
      </c>
      <c r="D207" s="70" t="s">
        <v>1219</v>
      </c>
      <c r="E207" s="70" t="s">
        <v>143</v>
      </c>
      <c r="F207" s="70" t="s">
        <v>3072</v>
      </c>
      <c r="G207" s="70" t="s">
        <v>2867</v>
      </c>
      <c r="H207" s="59" t="s">
        <v>144</v>
      </c>
      <c r="I207" s="70" t="s">
        <v>2862</v>
      </c>
      <c r="J207" s="70" t="s">
        <v>4560</v>
      </c>
      <c r="K207" s="59" t="str">
        <f t="shared" si="7"/>
        <v>G1018</v>
      </c>
      <c r="L207" s="82" t="s">
        <v>4686</v>
      </c>
      <c r="M207" s="59" t="s">
        <v>2594</v>
      </c>
      <c r="N207" s="153" t="s">
        <v>3750</v>
      </c>
      <c r="O207" s="59" t="s">
        <v>2594</v>
      </c>
      <c r="P207" s="59" t="s">
        <v>367</v>
      </c>
      <c r="Q207" s="59" t="s">
        <v>934</v>
      </c>
      <c r="R207" s="70" t="s">
        <v>3009</v>
      </c>
      <c r="S207" s="70" t="s">
        <v>3575</v>
      </c>
      <c r="T207" s="70" t="s">
        <v>144</v>
      </c>
      <c r="U207" s="70"/>
      <c r="V207" s="70" t="s">
        <v>1171</v>
      </c>
      <c r="W207" s="70" t="s">
        <v>163</v>
      </c>
      <c r="X207" s="70" t="s">
        <v>1171</v>
      </c>
      <c r="Y207" s="70" t="s">
        <v>1159</v>
      </c>
      <c r="Z207" s="70" t="s">
        <v>3152</v>
      </c>
      <c r="AA207" s="70" t="s">
        <v>368</v>
      </c>
      <c r="AB207" s="70" t="s">
        <v>144</v>
      </c>
    </row>
    <row r="208" spans="1:28" ht="14.4" customHeight="1" x14ac:dyDescent="0.3">
      <c r="A208" s="59" t="str">
        <f t="shared" si="6"/>
        <v>ISB01-FMCG01-SPO-02</v>
      </c>
      <c r="B208" s="70" t="s">
        <v>1170</v>
      </c>
      <c r="C208" s="70" t="s">
        <v>1987</v>
      </c>
      <c r="D208" s="70" t="s">
        <v>1219</v>
      </c>
      <c r="E208" s="70" t="s">
        <v>143</v>
      </c>
      <c r="F208" s="70" t="s">
        <v>3072</v>
      </c>
      <c r="G208" s="70" t="s">
        <v>2867</v>
      </c>
      <c r="H208" s="59" t="s">
        <v>144</v>
      </c>
      <c r="I208" s="70" t="s">
        <v>2862</v>
      </c>
      <c r="J208" s="70" t="s">
        <v>4562</v>
      </c>
      <c r="K208" s="59" t="str">
        <f t="shared" si="7"/>
        <v>G0997</v>
      </c>
      <c r="L208" s="82" t="s">
        <v>4686</v>
      </c>
      <c r="M208" s="59" t="s">
        <v>2595</v>
      </c>
      <c r="N208" s="153" t="s">
        <v>3751</v>
      </c>
      <c r="O208" s="59" t="s">
        <v>2595</v>
      </c>
      <c r="P208" s="59" t="s">
        <v>371</v>
      </c>
      <c r="Q208" s="59" t="s">
        <v>935</v>
      </c>
      <c r="R208" s="70" t="s">
        <v>3010</v>
      </c>
      <c r="S208" s="70" t="s">
        <v>4561</v>
      </c>
      <c r="T208" s="70" t="s">
        <v>144</v>
      </c>
      <c r="U208" s="70"/>
      <c r="V208" s="70" t="s">
        <v>1171</v>
      </c>
      <c r="W208" s="70" t="s">
        <v>163</v>
      </c>
      <c r="X208" s="70" t="s">
        <v>1171</v>
      </c>
      <c r="Y208" s="70" t="s">
        <v>1159</v>
      </c>
      <c r="Z208" s="70" t="s">
        <v>3152</v>
      </c>
      <c r="AA208" s="70" t="s">
        <v>368</v>
      </c>
      <c r="AB208" s="70" t="s">
        <v>144</v>
      </c>
    </row>
    <row r="209" spans="1:28" ht="14.4" customHeight="1" x14ac:dyDescent="0.3">
      <c r="A209" s="59" t="str">
        <f t="shared" si="6"/>
        <v>ISB01-FMCG01-SPO-03</v>
      </c>
      <c r="B209" s="70" t="s">
        <v>1170</v>
      </c>
      <c r="C209" s="70" t="s">
        <v>1987</v>
      </c>
      <c r="D209" s="70" t="s">
        <v>1219</v>
      </c>
      <c r="E209" s="70" t="s">
        <v>143</v>
      </c>
      <c r="F209" s="70" t="s">
        <v>3072</v>
      </c>
      <c r="G209" s="70" t="s">
        <v>2867</v>
      </c>
      <c r="H209" s="59" t="s">
        <v>144</v>
      </c>
      <c r="I209" s="70" t="s">
        <v>2862</v>
      </c>
      <c r="J209" s="70" t="s">
        <v>693</v>
      </c>
      <c r="K209" s="59" t="str">
        <f t="shared" si="7"/>
        <v>G0841</v>
      </c>
      <c r="L209" s="82" t="s">
        <v>4686</v>
      </c>
      <c r="M209" s="59" t="s">
        <v>2596</v>
      </c>
      <c r="N209" s="153" t="s">
        <v>3752</v>
      </c>
      <c r="O209" s="59" t="s">
        <v>2596</v>
      </c>
      <c r="P209" s="59" t="s">
        <v>373</v>
      </c>
      <c r="Q209" s="59" t="s">
        <v>936</v>
      </c>
      <c r="R209" s="70" t="s">
        <v>3011</v>
      </c>
      <c r="S209" s="70" t="s">
        <v>3150</v>
      </c>
      <c r="T209" s="70" t="s">
        <v>375</v>
      </c>
      <c r="U209" s="70"/>
      <c r="V209" s="70" t="s">
        <v>1171</v>
      </c>
      <c r="W209" s="70" t="s">
        <v>163</v>
      </c>
      <c r="X209" s="70" t="s">
        <v>1171</v>
      </c>
      <c r="Y209" s="70" t="s">
        <v>1159</v>
      </c>
      <c r="Z209" s="70" t="s">
        <v>3152</v>
      </c>
      <c r="AA209" s="70" t="s">
        <v>368</v>
      </c>
      <c r="AB209" s="70" t="s">
        <v>144</v>
      </c>
    </row>
    <row r="210" spans="1:28" ht="14.4" customHeight="1" x14ac:dyDescent="0.3">
      <c r="A210" s="59" t="str">
        <f t="shared" si="6"/>
        <v>ISB01-FMCG02-SPO-01</v>
      </c>
      <c r="B210" s="70" t="s">
        <v>1195</v>
      </c>
      <c r="C210" s="70" t="s">
        <v>1988</v>
      </c>
      <c r="D210" s="70" t="s">
        <v>1219</v>
      </c>
      <c r="E210" s="70" t="s">
        <v>143</v>
      </c>
      <c r="F210" s="70" t="s">
        <v>3072</v>
      </c>
      <c r="G210" s="70" t="s">
        <v>2867</v>
      </c>
      <c r="H210" s="59" t="s">
        <v>144</v>
      </c>
      <c r="I210" s="70" t="s">
        <v>2862</v>
      </c>
      <c r="J210" s="82" t="str">
        <f>CONCATENATE(999,RIGHT(B210,2),RIGHT(G210,2),RIGHT(V210,2),RIGHT(R210,2))</f>
        <v>99903250101</v>
      </c>
      <c r="K210" s="59" t="str">
        <f t="shared" si="7"/>
        <v>99903250101</v>
      </c>
      <c r="L210" s="82" t="s">
        <v>4686</v>
      </c>
      <c r="M210" s="59" t="s">
        <v>2645</v>
      </c>
      <c r="N210" s="153" t="s">
        <v>3753</v>
      </c>
      <c r="O210" s="59" t="s">
        <v>2645</v>
      </c>
      <c r="P210" s="59" t="s">
        <v>571</v>
      </c>
      <c r="Q210" s="59" t="s">
        <v>1016</v>
      </c>
      <c r="R210" s="70" t="s">
        <v>3012</v>
      </c>
      <c r="S210" s="70" t="s">
        <v>4563</v>
      </c>
      <c r="T210" s="70" t="s">
        <v>144</v>
      </c>
      <c r="U210" s="70"/>
      <c r="V210" s="70" t="s">
        <v>1171</v>
      </c>
      <c r="W210" s="70" t="s">
        <v>163</v>
      </c>
      <c r="X210" s="70" t="s">
        <v>1171</v>
      </c>
      <c r="Y210" s="70" t="s">
        <v>1159</v>
      </c>
      <c r="Z210" s="70" t="s">
        <v>3152</v>
      </c>
      <c r="AA210" s="70" t="s">
        <v>368</v>
      </c>
      <c r="AB210" s="70" t="s">
        <v>144</v>
      </c>
    </row>
    <row r="211" spans="1:28" ht="14.4" customHeight="1" x14ac:dyDescent="0.3">
      <c r="A211" s="59" t="str">
        <f t="shared" si="6"/>
        <v>ISB01-FMCG02-SPO-02</v>
      </c>
      <c r="B211" s="70" t="s">
        <v>1195</v>
      </c>
      <c r="C211" s="70" t="s">
        <v>1988</v>
      </c>
      <c r="D211" s="70" t="s">
        <v>1219</v>
      </c>
      <c r="E211" s="70" t="s">
        <v>143</v>
      </c>
      <c r="F211" s="70" t="s">
        <v>3072</v>
      </c>
      <c r="G211" s="70" t="s">
        <v>2867</v>
      </c>
      <c r="H211" s="59" t="s">
        <v>144</v>
      </c>
      <c r="I211" s="70" t="s">
        <v>2862</v>
      </c>
      <c r="J211" s="99" t="s">
        <v>758</v>
      </c>
      <c r="K211" s="59" t="str">
        <f t="shared" si="7"/>
        <v>G0853</v>
      </c>
      <c r="L211" s="82" t="s">
        <v>4686</v>
      </c>
      <c r="M211" s="59" t="s">
        <v>2646</v>
      </c>
      <c r="N211" s="153" t="s">
        <v>3754</v>
      </c>
      <c r="O211" s="59" t="s">
        <v>2646</v>
      </c>
      <c r="P211" s="59" t="s">
        <v>575</v>
      </c>
      <c r="Q211" s="59" t="s">
        <v>1017</v>
      </c>
      <c r="R211" s="70" t="s">
        <v>3013</v>
      </c>
      <c r="S211" s="70" t="s">
        <v>3151</v>
      </c>
      <c r="T211" s="70" t="s">
        <v>144</v>
      </c>
      <c r="U211" s="70"/>
      <c r="V211" s="70" t="s">
        <v>1171</v>
      </c>
      <c r="W211" s="70" t="s">
        <v>163</v>
      </c>
      <c r="X211" s="70" t="s">
        <v>1171</v>
      </c>
      <c r="Y211" s="70" t="s">
        <v>1159</v>
      </c>
      <c r="Z211" s="70" t="s">
        <v>3152</v>
      </c>
      <c r="AA211" s="70" t="s">
        <v>368</v>
      </c>
      <c r="AB211" s="70" t="s">
        <v>144</v>
      </c>
    </row>
    <row r="212" spans="1:28" ht="14.4" customHeight="1" x14ac:dyDescent="0.3">
      <c r="A212" s="59" t="str">
        <f t="shared" si="6"/>
        <v>ISB01-FMCG-SPO-00</v>
      </c>
      <c r="B212" s="70" t="s">
        <v>1171</v>
      </c>
      <c r="C212" s="70" t="s">
        <v>3078</v>
      </c>
      <c r="D212" s="70" t="s">
        <v>1219</v>
      </c>
      <c r="E212" s="70" t="s">
        <v>143</v>
      </c>
      <c r="F212" s="70" t="s">
        <v>3072</v>
      </c>
      <c r="G212" s="70" t="s">
        <v>2867</v>
      </c>
      <c r="H212" s="70"/>
      <c r="I212" s="70" t="s">
        <v>2862</v>
      </c>
      <c r="J212" s="82" t="str">
        <f>CONCATENATE(999,RIGHT(B212,2),RIGHT(G212,2),RIGHT(V212,2),RIGHT(R212,2))</f>
        <v>99901250100</v>
      </c>
      <c r="K212" s="59" t="str">
        <f t="shared" si="7"/>
        <v>99901250100</v>
      </c>
      <c r="L212" s="82" t="s">
        <v>4686</v>
      </c>
      <c r="M212" s="59" t="s">
        <v>2597</v>
      </c>
      <c r="N212" s="153" t="s">
        <v>3755</v>
      </c>
      <c r="O212" s="59" t="s">
        <v>2597</v>
      </c>
      <c r="P212" s="59" t="s">
        <v>774</v>
      </c>
      <c r="Q212" s="59" t="s">
        <v>774</v>
      </c>
      <c r="R212" s="70" t="s">
        <v>3392</v>
      </c>
      <c r="S212" s="70" t="s">
        <v>4537</v>
      </c>
      <c r="T212" s="70" t="s">
        <v>144</v>
      </c>
      <c r="U212" s="70"/>
      <c r="V212" s="70" t="s">
        <v>1171</v>
      </c>
      <c r="W212" s="70" t="s">
        <v>163</v>
      </c>
      <c r="X212" s="70" t="s">
        <v>1171</v>
      </c>
      <c r="Y212" s="70" t="s">
        <v>1159</v>
      </c>
      <c r="Z212" s="70" t="s">
        <v>3152</v>
      </c>
      <c r="AA212" s="70" t="s">
        <v>368</v>
      </c>
      <c r="AB212" s="70" t="s">
        <v>144</v>
      </c>
    </row>
    <row r="213" spans="1:28" ht="14.4" customHeight="1" x14ac:dyDescent="0.3">
      <c r="A213" s="59" t="str">
        <f t="shared" si="6"/>
        <v>ISB01-FMCG-ASM-01</v>
      </c>
      <c r="B213" s="70" t="s">
        <v>1171</v>
      </c>
      <c r="C213" s="70" t="s">
        <v>3078</v>
      </c>
      <c r="D213" s="70" t="s">
        <v>1219</v>
      </c>
      <c r="E213" s="70" t="s">
        <v>143</v>
      </c>
      <c r="F213" s="70" t="s">
        <v>3072</v>
      </c>
      <c r="G213" s="70" t="s">
        <v>2867</v>
      </c>
      <c r="H213" s="59" t="s">
        <v>144</v>
      </c>
      <c r="I213" s="70" t="s">
        <v>2862</v>
      </c>
      <c r="J213" s="70" t="s">
        <v>1140</v>
      </c>
      <c r="K213" s="59" t="str">
        <f t="shared" si="7"/>
        <v>E-00777</v>
      </c>
      <c r="L213" s="82" t="s">
        <v>4686</v>
      </c>
      <c r="M213" s="59" t="s">
        <v>2760</v>
      </c>
      <c r="N213" s="153" t="s">
        <v>3850</v>
      </c>
      <c r="O213" s="59" t="s">
        <v>2760</v>
      </c>
      <c r="P213" s="59" t="s">
        <v>3327</v>
      </c>
      <c r="Q213" s="59" t="s">
        <v>3327</v>
      </c>
      <c r="R213" s="70" t="s">
        <v>3152</v>
      </c>
      <c r="S213" s="70" t="s">
        <v>368</v>
      </c>
      <c r="T213" s="70" t="s">
        <v>144</v>
      </c>
      <c r="U213" s="70"/>
      <c r="V213" s="70" t="s">
        <v>1219</v>
      </c>
      <c r="W213" s="70" t="s">
        <v>1028</v>
      </c>
      <c r="X213" s="70" t="s">
        <v>1171</v>
      </c>
      <c r="Y213" s="70" t="s">
        <v>1159</v>
      </c>
      <c r="Z213" s="85" t="s">
        <v>3283</v>
      </c>
      <c r="AA213" s="100" t="s">
        <v>291</v>
      </c>
      <c r="AB213" s="100" t="s">
        <v>144</v>
      </c>
    </row>
    <row r="214" spans="1:28" ht="14.4" customHeight="1" x14ac:dyDescent="0.3">
      <c r="A214" s="59" t="str">
        <f t="shared" si="6"/>
        <v>LHR01-FMCG01-SPO-01</v>
      </c>
      <c r="B214" s="70" t="s">
        <v>1170</v>
      </c>
      <c r="C214" s="70" t="s">
        <v>1987</v>
      </c>
      <c r="D214" s="70" t="s">
        <v>1217</v>
      </c>
      <c r="E214" s="70" t="s">
        <v>143</v>
      </c>
      <c r="F214" s="70" t="s">
        <v>1168</v>
      </c>
      <c r="G214" s="70" t="s">
        <v>2069</v>
      </c>
      <c r="H214" s="121" t="s">
        <v>4900</v>
      </c>
      <c r="I214" s="70" t="s">
        <v>1213</v>
      </c>
      <c r="J214" s="70" t="s">
        <v>743</v>
      </c>
      <c r="K214" s="59" t="str">
        <f t="shared" si="7"/>
        <v>G0170</v>
      </c>
      <c r="L214" s="82" t="s">
        <v>4686</v>
      </c>
      <c r="M214" s="59" t="s">
        <v>3410</v>
      </c>
      <c r="N214" s="153" t="s">
        <v>3758</v>
      </c>
      <c r="O214" s="59" t="s">
        <v>3410</v>
      </c>
      <c r="P214" s="59" t="s">
        <v>325</v>
      </c>
      <c r="Q214" s="59" t="s">
        <v>919</v>
      </c>
      <c r="R214" s="70" t="s">
        <v>2236</v>
      </c>
      <c r="S214" s="70" t="s">
        <v>627</v>
      </c>
      <c r="T214" s="70" t="s">
        <v>3178</v>
      </c>
      <c r="U214" s="70"/>
      <c r="V214" s="70" t="s">
        <v>1171</v>
      </c>
      <c r="W214" s="70" t="s">
        <v>163</v>
      </c>
      <c r="X214" s="70" t="s">
        <v>1171</v>
      </c>
      <c r="Y214" s="70" t="s">
        <v>1159</v>
      </c>
      <c r="Z214" s="70" t="s">
        <v>3180</v>
      </c>
      <c r="AA214" s="70" t="s">
        <v>326</v>
      </c>
      <c r="AB214" s="70" t="s">
        <v>65</v>
      </c>
    </row>
    <row r="215" spans="1:28" ht="14.4" customHeight="1" x14ac:dyDescent="0.3">
      <c r="A215" s="59" t="str">
        <f t="shared" si="6"/>
        <v>LHR01-FMCG01-SPO-02</v>
      </c>
      <c r="B215" s="70" t="s">
        <v>1170</v>
      </c>
      <c r="C215" s="70" t="s">
        <v>1987</v>
      </c>
      <c r="D215" s="70" t="s">
        <v>1217</v>
      </c>
      <c r="E215" s="70" t="s">
        <v>143</v>
      </c>
      <c r="F215" s="70" t="s">
        <v>1168</v>
      </c>
      <c r="G215" s="70" t="s">
        <v>2069</v>
      </c>
      <c r="H215" s="121" t="s">
        <v>4900</v>
      </c>
      <c r="I215" s="70" t="s">
        <v>1213</v>
      </c>
      <c r="J215" s="82" t="str">
        <f>CONCATENATE(999,RIGHT(B215,2),RIGHT(G215,2),RIGHT(V215,2),RIGHT(R215,2))</f>
        <v>99902140102</v>
      </c>
      <c r="K215" s="59" t="str">
        <f t="shared" si="7"/>
        <v>99902140102</v>
      </c>
      <c r="L215" s="82" t="s">
        <v>4686</v>
      </c>
      <c r="M215" s="59" t="s">
        <v>2608</v>
      </c>
      <c r="N215" s="153" t="s">
        <v>3756</v>
      </c>
      <c r="O215" s="59" t="s">
        <v>2608</v>
      </c>
      <c r="P215" s="59" t="s">
        <v>328</v>
      </c>
      <c r="Q215" s="59" t="s">
        <v>920</v>
      </c>
      <c r="R215" s="70" t="s">
        <v>2237</v>
      </c>
      <c r="S215" s="70" t="s">
        <v>4574</v>
      </c>
      <c r="T215" s="70" t="s">
        <v>3176</v>
      </c>
      <c r="U215" s="70"/>
      <c r="V215" s="70" t="s">
        <v>1171</v>
      </c>
      <c r="W215" s="70" t="s">
        <v>163</v>
      </c>
      <c r="X215" s="70" t="s">
        <v>1171</v>
      </c>
      <c r="Y215" s="70" t="s">
        <v>1159</v>
      </c>
      <c r="Z215" s="70" t="s">
        <v>3180</v>
      </c>
      <c r="AA215" s="70" t="s">
        <v>326</v>
      </c>
      <c r="AB215" s="70" t="s">
        <v>65</v>
      </c>
    </row>
    <row r="216" spans="1:28" ht="14.4" customHeight="1" x14ac:dyDescent="0.3">
      <c r="A216" s="59" t="str">
        <f t="shared" si="6"/>
        <v>LHR01-FMCG01-SPO-03</v>
      </c>
      <c r="B216" s="70" t="s">
        <v>1170</v>
      </c>
      <c r="C216" s="70" t="s">
        <v>1987</v>
      </c>
      <c r="D216" s="70" t="s">
        <v>1217</v>
      </c>
      <c r="E216" s="70" t="s">
        <v>143</v>
      </c>
      <c r="F216" s="70" t="s">
        <v>1168</v>
      </c>
      <c r="G216" s="70" t="s">
        <v>2069</v>
      </c>
      <c r="H216" s="121" t="s">
        <v>4900</v>
      </c>
      <c r="I216" s="70" t="s">
        <v>1213</v>
      </c>
      <c r="J216" s="70" t="s">
        <v>684</v>
      </c>
      <c r="K216" s="59" t="str">
        <f t="shared" si="7"/>
        <v>G0849</v>
      </c>
      <c r="L216" s="82" t="s">
        <v>4686</v>
      </c>
      <c r="M216" s="59" t="s">
        <v>2607</v>
      </c>
      <c r="N216" s="153" t="s">
        <v>3757</v>
      </c>
      <c r="O216" s="59" t="s">
        <v>2607</v>
      </c>
      <c r="P216" s="59" t="s">
        <v>330</v>
      </c>
      <c r="Q216" s="59" t="s">
        <v>921</v>
      </c>
      <c r="R216" s="70" t="s">
        <v>2238</v>
      </c>
      <c r="S216" s="70" t="s">
        <v>3177</v>
      </c>
      <c r="T216" s="70" t="s">
        <v>3176</v>
      </c>
      <c r="U216" s="70"/>
      <c r="V216" s="70" t="s">
        <v>1171</v>
      </c>
      <c r="W216" s="70" t="s">
        <v>163</v>
      </c>
      <c r="X216" s="70" t="s">
        <v>1171</v>
      </c>
      <c r="Y216" s="70" t="s">
        <v>1159</v>
      </c>
      <c r="Z216" s="70" t="s">
        <v>3180</v>
      </c>
      <c r="AA216" s="70" t="s">
        <v>326</v>
      </c>
      <c r="AB216" s="70" t="s">
        <v>65</v>
      </c>
    </row>
    <row r="217" spans="1:28" ht="14.4" customHeight="1" x14ac:dyDescent="0.3">
      <c r="A217" s="59" t="str">
        <f t="shared" si="6"/>
        <v>LHR01-FMCG02-SPO-01</v>
      </c>
      <c r="B217" s="70" t="s">
        <v>1195</v>
      </c>
      <c r="C217" s="70" t="s">
        <v>1988</v>
      </c>
      <c r="D217" s="70" t="s">
        <v>1217</v>
      </c>
      <c r="E217" s="70" t="s">
        <v>143</v>
      </c>
      <c r="F217" s="70" t="s">
        <v>1168</v>
      </c>
      <c r="G217" s="70" t="s">
        <v>2069</v>
      </c>
      <c r="H217" s="121" t="s">
        <v>4900</v>
      </c>
      <c r="I217" s="70" t="s">
        <v>1213</v>
      </c>
      <c r="J217" s="99" t="s">
        <v>3179</v>
      </c>
      <c r="K217" s="59" t="str">
        <f t="shared" si="7"/>
        <v>G0975</v>
      </c>
      <c r="L217" s="82" t="s">
        <v>4686</v>
      </c>
      <c r="M217" s="59" t="s">
        <v>2605</v>
      </c>
      <c r="N217" s="153" t="s">
        <v>3759</v>
      </c>
      <c r="O217" s="59" t="s">
        <v>2605</v>
      </c>
      <c r="P217" s="59" t="s">
        <v>3328</v>
      </c>
      <c r="Q217" s="59" t="s">
        <v>1003</v>
      </c>
      <c r="R217" s="70" t="s">
        <v>2301</v>
      </c>
      <c r="S217" s="70" t="s">
        <v>4573</v>
      </c>
      <c r="T217" s="70" t="s">
        <v>3176</v>
      </c>
      <c r="U217" s="70"/>
      <c r="V217" s="70" t="s">
        <v>1171</v>
      </c>
      <c r="W217" s="70" t="s">
        <v>163</v>
      </c>
      <c r="X217" s="70" t="s">
        <v>1171</v>
      </c>
      <c r="Y217" s="70" t="s">
        <v>1159</v>
      </c>
      <c r="Z217" s="70" t="s">
        <v>3180</v>
      </c>
      <c r="AA217" s="70" t="s">
        <v>326</v>
      </c>
      <c r="AB217" s="70" t="s">
        <v>65</v>
      </c>
    </row>
    <row r="218" spans="1:28" ht="14.4" customHeight="1" x14ac:dyDescent="0.3">
      <c r="A218" s="59" t="str">
        <f t="shared" si="6"/>
        <v>LHR01-FMCG-SPO-00</v>
      </c>
      <c r="B218" s="70" t="s">
        <v>1171</v>
      </c>
      <c r="C218" s="70" t="s">
        <v>3078</v>
      </c>
      <c r="D218" s="70" t="s">
        <v>1217</v>
      </c>
      <c r="E218" s="70" t="s">
        <v>143</v>
      </c>
      <c r="F218" s="70" t="s">
        <v>1168</v>
      </c>
      <c r="G218" s="70" t="s">
        <v>2069</v>
      </c>
      <c r="H218" s="70"/>
      <c r="I218" s="70" t="s">
        <v>1213</v>
      </c>
      <c r="J218" s="82" t="str">
        <f>CONCATENATE(999,RIGHT(B218,2),RIGHT(G218,2),RIGHT(V218,2),RIGHT(R218,2))</f>
        <v>99901140100</v>
      </c>
      <c r="K218" s="59" t="str">
        <f t="shared" si="7"/>
        <v>99901140100</v>
      </c>
      <c r="L218" s="82" t="s">
        <v>4686</v>
      </c>
      <c r="M218" s="59" t="s">
        <v>2604</v>
      </c>
      <c r="N218" s="153" t="s">
        <v>3760</v>
      </c>
      <c r="O218" s="59" t="s">
        <v>2604</v>
      </c>
      <c r="P218" s="59" t="s">
        <v>774</v>
      </c>
      <c r="Q218" s="59" t="s">
        <v>774</v>
      </c>
      <c r="R218" s="70" t="s">
        <v>3394</v>
      </c>
      <c r="S218" s="70" t="s">
        <v>4538</v>
      </c>
      <c r="T218" s="70" t="s">
        <v>65</v>
      </c>
      <c r="U218" s="70"/>
      <c r="V218" s="70" t="s">
        <v>1171</v>
      </c>
      <c r="W218" s="70" t="s">
        <v>163</v>
      </c>
      <c r="X218" s="70" t="s">
        <v>1171</v>
      </c>
      <c r="Y218" s="70" t="s">
        <v>1159</v>
      </c>
      <c r="Z218" s="70" t="s">
        <v>3180</v>
      </c>
      <c r="AA218" s="70" t="s">
        <v>326</v>
      </c>
      <c r="AB218" s="70" t="s">
        <v>65</v>
      </c>
    </row>
    <row r="219" spans="1:28" ht="14.4" customHeight="1" x14ac:dyDescent="0.3">
      <c r="A219" s="59" t="str">
        <f t="shared" si="6"/>
        <v>LHR01-FMCG-ASM-01</v>
      </c>
      <c r="B219" s="70" t="s">
        <v>1171</v>
      </c>
      <c r="C219" s="70" t="s">
        <v>3078</v>
      </c>
      <c r="D219" s="70" t="s">
        <v>1217</v>
      </c>
      <c r="E219" s="70" t="s">
        <v>143</v>
      </c>
      <c r="F219" s="70" t="s">
        <v>1168</v>
      </c>
      <c r="G219" s="70" t="s">
        <v>2069</v>
      </c>
      <c r="H219" s="121" t="s">
        <v>4900</v>
      </c>
      <c r="I219" s="70" t="s">
        <v>1213</v>
      </c>
      <c r="J219" s="99" t="s">
        <v>1143</v>
      </c>
      <c r="K219" s="59" t="str">
        <f t="shared" si="7"/>
        <v>G0723</v>
      </c>
      <c r="L219" s="82" t="s">
        <v>4686</v>
      </c>
      <c r="M219" s="59" t="s">
        <v>2767</v>
      </c>
      <c r="N219" s="153" t="s">
        <v>3851</v>
      </c>
      <c r="O219" s="59" t="s">
        <v>2767</v>
      </c>
      <c r="P219" s="59" t="s">
        <v>3329</v>
      </c>
      <c r="Q219" s="59" t="s">
        <v>3329</v>
      </c>
      <c r="R219" s="70" t="s">
        <v>3180</v>
      </c>
      <c r="S219" s="70" t="s">
        <v>326</v>
      </c>
      <c r="T219" s="70" t="s">
        <v>65</v>
      </c>
      <c r="U219" s="70"/>
      <c r="V219" s="70" t="s">
        <v>1219</v>
      </c>
      <c r="W219" s="70" t="s">
        <v>1028</v>
      </c>
      <c r="X219" s="70" t="s">
        <v>1171</v>
      </c>
      <c r="Y219" s="70" t="s">
        <v>1159</v>
      </c>
      <c r="Z219" s="85" t="s">
        <v>3281</v>
      </c>
      <c r="AA219" s="100" t="s">
        <v>3285</v>
      </c>
      <c r="AB219" s="100" t="s">
        <v>65</v>
      </c>
    </row>
    <row r="220" spans="1:28" ht="14.4" customHeight="1" x14ac:dyDescent="0.3">
      <c r="A220" s="59" t="str">
        <f t="shared" si="6"/>
        <v>LHR03-FMCG01-SPO-01</v>
      </c>
      <c r="B220" s="70" t="s">
        <v>1170</v>
      </c>
      <c r="C220" s="70" t="s">
        <v>1987</v>
      </c>
      <c r="D220" s="70" t="s">
        <v>1217</v>
      </c>
      <c r="E220" s="70" t="s">
        <v>143</v>
      </c>
      <c r="F220" s="70" t="s">
        <v>1168</v>
      </c>
      <c r="G220" s="70" t="s">
        <v>2070</v>
      </c>
      <c r="H220" s="121" t="s">
        <v>4900</v>
      </c>
      <c r="I220" s="70" t="s">
        <v>3181</v>
      </c>
      <c r="J220" s="99">
        <v>5088</v>
      </c>
      <c r="K220" s="59">
        <f t="shared" si="7"/>
        <v>5088</v>
      </c>
      <c r="L220" s="82" t="s">
        <v>4686</v>
      </c>
      <c r="M220" s="59" t="s">
        <v>2609</v>
      </c>
      <c r="N220" s="153" t="s">
        <v>3761</v>
      </c>
      <c r="O220" s="59" t="s">
        <v>2609</v>
      </c>
      <c r="P220" s="59" t="s">
        <v>343</v>
      </c>
      <c r="Q220" s="59" t="s">
        <v>926</v>
      </c>
      <c r="R220" s="70" t="s">
        <v>3182</v>
      </c>
      <c r="S220" s="70" t="s">
        <v>4577</v>
      </c>
      <c r="T220" s="70" t="s">
        <v>137</v>
      </c>
      <c r="U220" s="70"/>
      <c r="V220" s="70" t="s">
        <v>1171</v>
      </c>
      <c r="W220" s="70" t="s">
        <v>163</v>
      </c>
      <c r="X220" s="70" t="s">
        <v>1171</v>
      </c>
      <c r="Y220" s="70" t="s">
        <v>1159</v>
      </c>
      <c r="Z220" s="70" t="s">
        <v>3191</v>
      </c>
      <c r="AA220" s="70" t="s">
        <v>3192</v>
      </c>
      <c r="AB220" s="70" t="s">
        <v>65</v>
      </c>
    </row>
    <row r="221" spans="1:28" ht="14.4" customHeight="1" x14ac:dyDescent="0.3">
      <c r="A221" s="59" t="str">
        <f t="shared" si="6"/>
        <v>LHR03-FMCG01-SPO-02</v>
      </c>
      <c r="B221" s="70" t="s">
        <v>1170</v>
      </c>
      <c r="C221" s="70" t="s">
        <v>1987</v>
      </c>
      <c r="D221" s="70" t="s">
        <v>1217</v>
      </c>
      <c r="E221" s="70" t="s">
        <v>143</v>
      </c>
      <c r="F221" s="70" t="s">
        <v>1168</v>
      </c>
      <c r="G221" s="70" t="s">
        <v>2070</v>
      </c>
      <c r="H221" s="121" t="s">
        <v>4900</v>
      </c>
      <c r="I221" s="70" t="s">
        <v>3181</v>
      </c>
      <c r="J221" s="99" t="s">
        <v>4578</v>
      </c>
      <c r="K221" s="59" t="str">
        <f t="shared" si="7"/>
        <v>G0986</v>
      </c>
      <c r="L221" s="82" t="s">
        <v>4686</v>
      </c>
      <c r="M221" s="59" t="s">
        <v>2653</v>
      </c>
      <c r="N221" s="153" t="s">
        <v>3762</v>
      </c>
      <c r="O221" s="59" t="s">
        <v>2653</v>
      </c>
      <c r="P221" s="59" t="s">
        <v>346</v>
      </c>
      <c r="Q221" s="59" t="s">
        <v>927</v>
      </c>
      <c r="R221" s="70" t="s">
        <v>3184</v>
      </c>
      <c r="S221" s="70" t="s">
        <v>3185</v>
      </c>
      <c r="T221" s="70" t="s">
        <v>3176</v>
      </c>
      <c r="U221" s="70"/>
      <c r="V221" s="70" t="s">
        <v>1171</v>
      </c>
      <c r="W221" s="70" t="s">
        <v>163</v>
      </c>
      <c r="X221" s="70" t="s">
        <v>1171</v>
      </c>
      <c r="Y221" s="70" t="s">
        <v>1159</v>
      </c>
      <c r="Z221" s="70" t="s">
        <v>3191</v>
      </c>
      <c r="AA221" s="70" t="s">
        <v>3192</v>
      </c>
      <c r="AB221" s="70" t="s">
        <v>65</v>
      </c>
    </row>
    <row r="222" spans="1:28" ht="14.4" customHeight="1" x14ac:dyDescent="0.3">
      <c r="A222" s="59" t="str">
        <f t="shared" si="6"/>
        <v>LHR03-FMCG01-SPO-03</v>
      </c>
      <c r="B222" s="70" t="s">
        <v>1170</v>
      </c>
      <c r="C222" s="70" t="s">
        <v>1987</v>
      </c>
      <c r="D222" s="70" t="s">
        <v>1217</v>
      </c>
      <c r="E222" s="70" t="s">
        <v>143</v>
      </c>
      <c r="F222" s="70" t="s">
        <v>1168</v>
      </c>
      <c r="G222" s="70" t="s">
        <v>2070</v>
      </c>
      <c r="H222" s="121" t="s">
        <v>4900</v>
      </c>
      <c r="I222" s="70" t="s">
        <v>3181</v>
      </c>
      <c r="J222" s="99" t="s">
        <v>3186</v>
      </c>
      <c r="K222" s="59" t="str">
        <f t="shared" si="7"/>
        <v>G0948</v>
      </c>
      <c r="L222" s="82" t="s">
        <v>4686</v>
      </c>
      <c r="M222" s="59" t="s">
        <v>2600</v>
      </c>
      <c r="N222" s="153" t="s">
        <v>3763</v>
      </c>
      <c r="O222" s="59" t="s">
        <v>2600</v>
      </c>
      <c r="P222" s="59" t="s">
        <v>3330</v>
      </c>
      <c r="Q222" s="59" t="s">
        <v>3331</v>
      </c>
      <c r="R222" s="70" t="s">
        <v>3187</v>
      </c>
      <c r="S222" s="70" t="s">
        <v>3188</v>
      </c>
      <c r="T222" s="70" t="s">
        <v>3178</v>
      </c>
      <c r="U222" s="70"/>
      <c r="V222" s="70" t="s">
        <v>1171</v>
      </c>
      <c r="W222" s="70" t="s">
        <v>163</v>
      </c>
      <c r="X222" s="70" t="s">
        <v>1171</v>
      </c>
      <c r="Y222" s="70" t="s">
        <v>1159</v>
      </c>
      <c r="Z222" s="70" t="s">
        <v>3191</v>
      </c>
      <c r="AA222" s="70" t="s">
        <v>3192</v>
      </c>
      <c r="AB222" s="70" t="s">
        <v>65</v>
      </c>
    </row>
    <row r="223" spans="1:28" ht="14.4" customHeight="1" x14ac:dyDescent="0.3">
      <c r="A223" s="59" t="str">
        <f t="shared" si="6"/>
        <v>LHR03-FMCG02-SPO-01</v>
      </c>
      <c r="B223" s="70" t="s">
        <v>1195</v>
      </c>
      <c r="C223" s="70" t="s">
        <v>1988</v>
      </c>
      <c r="D223" s="70" t="s">
        <v>1217</v>
      </c>
      <c r="E223" s="70" t="s">
        <v>143</v>
      </c>
      <c r="F223" s="70" t="s">
        <v>1168</v>
      </c>
      <c r="G223" s="70" t="s">
        <v>2070</v>
      </c>
      <c r="H223" s="121" t="s">
        <v>4900</v>
      </c>
      <c r="I223" s="70" t="s">
        <v>3181</v>
      </c>
      <c r="J223" s="99" t="s">
        <v>746</v>
      </c>
      <c r="K223" s="59" t="str">
        <f t="shared" si="7"/>
        <v>G0809</v>
      </c>
      <c r="L223" s="82" t="s">
        <v>4686</v>
      </c>
      <c r="M223" s="59" t="s">
        <v>2655</v>
      </c>
      <c r="N223" s="153" t="s">
        <v>3764</v>
      </c>
      <c r="O223" s="59">
        <v>12345</v>
      </c>
      <c r="P223" s="59" t="s">
        <v>543</v>
      </c>
      <c r="Q223" s="59" t="s">
        <v>1005</v>
      </c>
      <c r="R223" s="70" t="s">
        <v>3189</v>
      </c>
      <c r="S223" s="70" t="s">
        <v>544</v>
      </c>
      <c r="T223" s="70" t="s">
        <v>3176</v>
      </c>
      <c r="U223" s="70"/>
      <c r="V223" s="70" t="s">
        <v>1171</v>
      </c>
      <c r="W223" s="70" t="s">
        <v>163</v>
      </c>
      <c r="X223" s="70" t="s">
        <v>1171</v>
      </c>
      <c r="Y223" s="70" t="s">
        <v>1159</v>
      </c>
      <c r="Z223" s="70" t="s">
        <v>3191</v>
      </c>
      <c r="AA223" s="70" t="s">
        <v>3192</v>
      </c>
      <c r="AB223" s="70" t="s">
        <v>65</v>
      </c>
    </row>
    <row r="224" spans="1:28" ht="14.4" customHeight="1" x14ac:dyDescent="0.3">
      <c r="A224" s="59" t="str">
        <f t="shared" si="6"/>
        <v>LHR03-FMCG02-SPO-02</v>
      </c>
      <c r="B224" s="70" t="s">
        <v>1195</v>
      </c>
      <c r="C224" s="70" t="s">
        <v>1988</v>
      </c>
      <c r="D224" s="70" t="s">
        <v>1217</v>
      </c>
      <c r="E224" s="70" t="s">
        <v>143</v>
      </c>
      <c r="F224" s="70" t="s">
        <v>1168</v>
      </c>
      <c r="G224" s="70" t="s">
        <v>2070</v>
      </c>
      <c r="H224" s="121" t="s">
        <v>4900</v>
      </c>
      <c r="I224" s="70" t="s">
        <v>3181</v>
      </c>
      <c r="J224" s="70" t="s">
        <v>3195</v>
      </c>
      <c r="K224" s="59" t="str">
        <f t="shared" si="7"/>
        <v>G0966</v>
      </c>
      <c r="L224" s="82" t="s">
        <v>4686</v>
      </c>
      <c r="M224" s="59" t="s">
        <v>2652</v>
      </c>
      <c r="N224" s="153" t="s">
        <v>3765</v>
      </c>
      <c r="O224" s="59">
        <v>220001</v>
      </c>
      <c r="P224" s="59" t="s">
        <v>546</v>
      </c>
      <c r="Q224" s="59" t="s">
        <v>1006</v>
      </c>
      <c r="R224" s="70" t="s">
        <v>3190</v>
      </c>
      <c r="S224" s="70" t="s">
        <v>3197</v>
      </c>
      <c r="T224" s="70" t="s">
        <v>3176</v>
      </c>
      <c r="U224" s="70"/>
      <c r="V224" s="70" t="s">
        <v>1171</v>
      </c>
      <c r="W224" s="70" t="s">
        <v>163</v>
      </c>
      <c r="X224" s="70" t="s">
        <v>1171</v>
      </c>
      <c r="Y224" s="70" t="s">
        <v>1159</v>
      </c>
      <c r="Z224" s="70" t="s">
        <v>3191</v>
      </c>
      <c r="AA224" s="70" t="s">
        <v>3192</v>
      </c>
      <c r="AB224" s="70" t="s">
        <v>65</v>
      </c>
    </row>
    <row r="225" spans="1:28" ht="14.4" customHeight="1" x14ac:dyDescent="0.3">
      <c r="A225" s="59" t="str">
        <f t="shared" si="6"/>
        <v>LHR03-FMCG-SPO-00</v>
      </c>
      <c r="B225" s="70" t="s">
        <v>1171</v>
      </c>
      <c r="C225" s="70" t="s">
        <v>3078</v>
      </c>
      <c r="D225" s="70" t="s">
        <v>1217</v>
      </c>
      <c r="E225" s="70" t="s">
        <v>143</v>
      </c>
      <c r="F225" s="70" t="s">
        <v>1168</v>
      </c>
      <c r="G225" s="70" t="s">
        <v>2070</v>
      </c>
      <c r="H225" s="70"/>
      <c r="I225" s="70" t="s">
        <v>3181</v>
      </c>
      <c r="J225" s="82" t="str">
        <f>CONCATENATE(999,RIGHT(B225,2),RIGHT(G225,2),RIGHT(V225,2),RIGHT(R225,2))</f>
        <v>99901160100</v>
      </c>
      <c r="K225" s="59" t="str">
        <f t="shared" si="7"/>
        <v>99901160100</v>
      </c>
      <c r="L225" s="82" t="s">
        <v>4686</v>
      </c>
      <c r="M225" s="59" t="s">
        <v>2659</v>
      </c>
      <c r="N225" s="153" t="s">
        <v>3766</v>
      </c>
      <c r="O225" s="59" t="s">
        <v>2659</v>
      </c>
      <c r="P225" s="59" t="s">
        <v>774</v>
      </c>
      <c r="Q225" s="59" t="s">
        <v>774</v>
      </c>
      <c r="R225" s="70" t="s">
        <v>3396</v>
      </c>
      <c r="S225" s="70" t="s">
        <v>4540</v>
      </c>
      <c r="T225" s="70" t="s">
        <v>65</v>
      </c>
      <c r="U225" s="70"/>
      <c r="V225" s="70" t="s">
        <v>1171</v>
      </c>
      <c r="W225" s="70" t="s">
        <v>163</v>
      </c>
      <c r="X225" s="70" t="s">
        <v>1171</v>
      </c>
      <c r="Y225" s="70" t="s">
        <v>1159</v>
      </c>
      <c r="Z225" s="70" t="s">
        <v>3191</v>
      </c>
      <c r="AA225" s="70" t="s">
        <v>3192</v>
      </c>
      <c r="AB225" s="70" t="s">
        <v>65</v>
      </c>
    </row>
    <row r="226" spans="1:28" ht="14.4" customHeight="1" x14ac:dyDescent="0.3">
      <c r="A226" s="59" t="str">
        <f t="shared" si="6"/>
        <v>LHR03-FMCG-ASM-01</v>
      </c>
      <c r="B226" s="70" t="s">
        <v>1171</v>
      </c>
      <c r="C226" s="70" t="s">
        <v>3078</v>
      </c>
      <c r="D226" s="70" t="s">
        <v>1217</v>
      </c>
      <c r="E226" s="70" t="s">
        <v>143</v>
      </c>
      <c r="F226" s="70" t="s">
        <v>1168</v>
      </c>
      <c r="G226" s="70" t="s">
        <v>2070</v>
      </c>
      <c r="H226" s="121" t="s">
        <v>4900</v>
      </c>
      <c r="I226" s="70" t="s">
        <v>3181</v>
      </c>
      <c r="J226" s="70" t="s">
        <v>748</v>
      </c>
      <c r="K226" s="59" t="str">
        <f t="shared" si="7"/>
        <v>G0461</v>
      </c>
      <c r="L226" s="82" t="s">
        <v>4686</v>
      </c>
      <c r="M226" s="59" t="s">
        <v>2779</v>
      </c>
      <c r="N226" s="153" t="s">
        <v>3852</v>
      </c>
      <c r="O226" s="59" t="s">
        <v>2779</v>
      </c>
      <c r="P226" s="59" t="s">
        <v>3332</v>
      </c>
      <c r="Q226" s="59" t="s">
        <v>3332</v>
      </c>
      <c r="R226" s="70" t="s">
        <v>3191</v>
      </c>
      <c r="S226" s="70" t="s">
        <v>3192</v>
      </c>
      <c r="T226" s="70" t="s">
        <v>65</v>
      </c>
      <c r="U226" s="70"/>
      <c r="V226" s="70" t="s">
        <v>1219</v>
      </c>
      <c r="W226" s="70" t="s">
        <v>1028</v>
      </c>
      <c r="X226" s="70" t="s">
        <v>1171</v>
      </c>
      <c r="Y226" s="70" t="s">
        <v>1159</v>
      </c>
      <c r="Z226" s="85" t="s">
        <v>3281</v>
      </c>
      <c r="AA226" s="100" t="s">
        <v>3285</v>
      </c>
      <c r="AB226" s="100" t="s">
        <v>65</v>
      </c>
    </row>
    <row r="227" spans="1:28" ht="14.4" customHeight="1" x14ac:dyDescent="0.3">
      <c r="A227" s="59" t="str">
        <f t="shared" si="6"/>
        <v>LHR02-FMCG01-SPO-01</v>
      </c>
      <c r="B227" s="70" t="s">
        <v>1170</v>
      </c>
      <c r="C227" s="70" t="s">
        <v>1987</v>
      </c>
      <c r="D227" s="70" t="s">
        <v>1218</v>
      </c>
      <c r="E227" s="70" t="s">
        <v>143</v>
      </c>
      <c r="F227" s="70" t="s">
        <v>1169</v>
      </c>
      <c r="G227" s="70" t="s">
        <v>2071</v>
      </c>
      <c r="H227" s="121" t="s">
        <v>4900</v>
      </c>
      <c r="I227" s="70" t="s">
        <v>1214</v>
      </c>
      <c r="J227" s="70" t="s">
        <v>4575</v>
      </c>
      <c r="K227" s="59" t="str">
        <f t="shared" si="7"/>
        <v>G0991</v>
      </c>
      <c r="L227" s="82" t="s">
        <v>4686</v>
      </c>
      <c r="M227" s="59" t="s">
        <v>2601</v>
      </c>
      <c r="N227" s="153" t="s">
        <v>3767</v>
      </c>
      <c r="O227" s="59" t="s">
        <v>2601</v>
      </c>
      <c r="P227" s="59" t="s">
        <v>335</v>
      </c>
      <c r="Q227" s="59" t="s">
        <v>923</v>
      </c>
      <c r="R227" s="70" t="s">
        <v>2243</v>
      </c>
      <c r="S227" s="70" t="s">
        <v>3576</v>
      </c>
      <c r="T227" s="70" t="s">
        <v>3176</v>
      </c>
      <c r="U227" s="70"/>
      <c r="V227" s="70" t="s">
        <v>1171</v>
      </c>
      <c r="W227" s="70" t="s">
        <v>163</v>
      </c>
      <c r="X227" s="70" t="s">
        <v>1171</v>
      </c>
      <c r="Y227" s="70" t="s">
        <v>1159</v>
      </c>
      <c r="Z227" s="70" t="s">
        <v>3198</v>
      </c>
      <c r="AA227" s="70" t="s">
        <v>89</v>
      </c>
      <c r="AB227" s="70" t="s">
        <v>65</v>
      </c>
    </row>
    <row r="228" spans="1:28" ht="14.4" customHeight="1" x14ac:dyDescent="0.3">
      <c r="A228" s="59" t="str">
        <f t="shared" si="6"/>
        <v>LHR02-FMCG01-SPO-02</v>
      </c>
      <c r="B228" s="70" t="s">
        <v>1170</v>
      </c>
      <c r="C228" s="70" t="s">
        <v>1987</v>
      </c>
      <c r="D228" s="70" t="s">
        <v>1218</v>
      </c>
      <c r="E228" s="70" t="s">
        <v>143</v>
      </c>
      <c r="F228" s="70" t="s">
        <v>1169</v>
      </c>
      <c r="G228" s="70" t="s">
        <v>2071</v>
      </c>
      <c r="H228" s="121" t="s">
        <v>4900</v>
      </c>
      <c r="I228" s="70" t="s">
        <v>1214</v>
      </c>
      <c r="J228" s="70" t="s">
        <v>686</v>
      </c>
      <c r="K228" s="59" t="str">
        <f t="shared" si="7"/>
        <v>G0121</v>
      </c>
      <c r="L228" s="82" t="s">
        <v>4686</v>
      </c>
      <c r="M228" s="59" t="s">
        <v>2602</v>
      </c>
      <c r="N228" s="153" t="s">
        <v>3769</v>
      </c>
      <c r="O228" s="59" t="s">
        <v>2602</v>
      </c>
      <c r="P228" s="59" t="s">
        <v>337</v>
      </c>
      <c r="Q228" s="59" t="s">
        <v>924</v>
      </c>
      <c r="R228" s="70" t="s">
        <v>2244</v>
      </c>
      <c r="S228" s="70" t="s">
        <v>344</v>
      </c>
      <c r="T228" s="70" t="s">
        <v>3176</v>
      </c>
      <c r="U228" s="70"/>
      <c r="V228" s="70" t="s">
        <v>1171</v>
      </c>
      <c r="W228" s="70" t="s">
        <v>163</v>
      </c>
      <c r="X228" s="70" t="s">
        <v>1171</v>
      </c>
      <c r="Y228" s="70" t="s">
        <v>1159</v>
      </c>
      <c r="Z228" s="70" t="s">
        <v>3198</v>
      </c>
      <c r="AA228" s="70" t="s">
        <v>89</v>
      </c>
      <c r="AB228" s="70" t="s">
        <v>65</v>
      </c>
    </row>
    <row r="229" spans="1:28" ht="14.4" customHeight="1" x14ac:dyDescent="0.3">
      <c r="A229" s="59" t="str">
        <f t="shared" si="6"/>
        <v>LHR02-FMCG01-SPO-03</v>
      </c>
      <c r="B229" s="70" t="s">
        <v>1170</v>
      </c>
      <c r="C229" s="70" t="s">
        <v>1987</v>
      </c>
      <c r="D229" s="70" t="s">
        <v>1218</v>
      </c>
      <c r="E229" s="70" t="s">
        <v>143</v>
      </c>
      <c r="F229" s="70" t="s">
        <v>1169</v>
      </c>
      <c r="G229" s="70" t="s">
        <v>2071</v>
      </c>
      <c r="H229" s="121" t="s">
        <v>4900</v>
      </c>
      <c r="I229" s="70" t="s">
        <v>1214</v>
      </c>
      <c r="J229" s="99" t="s">
        <v>4576</v>
      </c>
      <c r="K229" s="59" t="str">
        <f t="shared" si="7"/>
        <v>G0985</v>
      </c>
      <c r="L229" s="82" t="s">
        <v>4686</v>
      </c>
      <c r="M229" s="59" t="s">
        <v>2657</v>
      </c>
      <c r="N229" s="153" t="s">
        <v>3768</v>
      </c>
      <c r="O229" s="59" t="s">
        <v>2657</v>
      </c>
      <c r="P229" s="59" t="s">
        <v>340</v>
      </c>
      <c r="Q229" s="59" t="s">
        <v>925</v>
      </c>
      <c r="R229" s="70" t="s">
        <v>2245</v>
      </c>
      <c r="S229" s="70" t="s">
        <v>3194</v>
      </c>
      <c r="T229" s="70" t="s">
        <v>3176</v>
      </c>
      <c r="U229" s="70"/>
      <c r="V229" s="70" t="s">
        <v>1171</v>
      </c>
      <c r="W229" s="70" t="s">
        <v>163</v>
      </c>
      <c r="X229" s="70" t="s">
        <v>1171</v>
      </c>
      <c r="Y229" s="70" t="s">
        <v>1159</v>
      </c>
      <c r="Z229" s="70" t="s">
        <v>3198</v>
      </c>
      <c r="AA229" s="70" t="s">
        <v>89</v>
      </c>
      <c r="AB229" s="70" t="s">
        <v>65</v>
      </c>
    </row>
    <row r="230" spans="1:28" ht="14.4" customHeight="1" x14ac:dyDescent="0.3">
      <c r="A230" s="59" t="str">
        <f t="shared" si="6"/>
        <v>LHR02-FMCG02-SPO-01</v>
      </c>
      <c r="B230" s="70" t="s">
        <v>1195</v>
      </c>
      <c r="C230" s="70" t="s">
        <v>1988</v>
      </c>
      <c r="D230" s="70" t="s">
        <v>1218</v>
      </c>
      <c r="E230" s="70" t="s">
        <v>143</v>
      </c>
      <c r="F230" s="70" t="s">
        <v>1169</v>
      </c>
      <c r="G230" s="70" t="s">
        <v>2071</v>
      </c>
      <c r="H230" s="121" t="s">
        <v>4900</v>
      </c>
      <c r="I230" s="70" t="s">
        <v>1214</v>
      </c>
      <c r="J230" s="99" t="s">
        <v>685</v>
      </c>
      <c r="K230" s="59" t="str">
        <f t="shared" si="7"/>
        <v>G0840</v>
      </c>
      <c r="L230" s="82" t="s">
        <v>4686</v>
      </c>
      <c r="M230" s="59" t="s">
        <v>3409</v>
      </c>
      <c r="N230" s="153" t="s">
        <v>3770</v>
      </c>
      <c r="O230" s="59" t="s">
        <v>3409</v>
      </c>
      <c r="P230" s="59" t="s">
        <v>541</v>
      </c>
      <c r="Q230" s="59" t="s">
        <v>1004</v>
      </c>
      <c r="R230" s="70" t="s">
        <v>3196</v>
      </c>
      <c r="S230" s="70" t="s">
        <v>3193</v>
      </c>
      <c r="T230" s="70" t="s">
        <v>3176</v>
      </c>
      <c r="U230" s="70"/>
      <c r="V230" s="70" t="s">
        <v>1171</v>
      </c>
      <c r="W230" s="70" t="s">
        <v>163</v>
      </c>
      <c r="X230" s="70" t="s">
        <v>1171</v>
      </c>
      <c r="Y230" s="70" t="s">
        <v>1159</v>
      </c>
      <c r="Z230" s="70" t="s">
        <v>3198</v>
      </c>
      <c r="AA230" s="70" t="s">
        <v>89</v>
      </c>
      <c r="AB230" s="70" t="s">
        <v>65</v>
      </c>
    </row>
    <row r="231" spans="1:28" ht="14.4" customHeight="1" x14ac:dyDescent="0.3">
      <c r="A231" s="59" t="str">
        <f t="shared" si="6"/>
        <v>LHR02-FMCG-SPO-00</v>
      </c>
      <c r="B231" s="70" t="s">
        <v>1171</v>
      </c>
      <c r="C231" s="70" t="s">
        <v>3078</v>
      </c>
      <c r="D231" s="70" t="s">
        <v>1218</v>
      </c>
      <c r="E231" s="70" t="s">
        <v>143</v>
      </c>
      <c r="F231" s="70" t="s">
        <v>1169</v>
      </c>
      <c r="G231" s="70" t="s">
        <v>2071</v>
      </c>
      <c r="H231" s="70"/>
      <c r="I231" s="70" t="s">
        <v>1214</v>
      </c>
      <c r="J231" s="82" t="str">
        <f>CONCATENATE(999,RIGHT(B231,2),RIGHT(G231,2),RIGHT(V231,2),RIGHT(R231,2))</f>
        <v>99901150100</v>
      </c>
      <c r="K231" s="59" t="str">
        <f t="shared" si="7"/>
        <v>99901150100</v>
      </c>
      <c r="L231" s="82" t="s">
        <v>4686</v>
      </c>
      <c r="M231" s="59" t="s">
        <v>2610</v>
      </c>
      <c r="N231" s="153" t="s">
        <v>3771</v>
      </c>
      <c r="O231" s="59" t="s">
        <v>2610</v>
      </c>
      <c r="P231" s="59" t="s">
        <v>774</v>
      </c>
      <c r="Q231" s="59" t="s">
        <v>774</v>
      </c>
      <c r="R231" s="70" t="s">
        <v>3395</v>
      </c>
      <c r="S231" s="70" t="s">
        <v>4539</v>
      </c>
      <c r="T231" s="70" t="s">
        <v>65</v>
      </c>
      <c r="U231" s="70"/>
      <c r="V231" s="70" t="s">
        <v>1171</v>
      </c>
      <c r="W231" s="70" t="s">
        <v>163</v>
      </c>
      <c r="X231" s="70" t="s">
        <v>1171</v>
      </c>
      <c r="Y231" s="70" t="s">
        <v>1159</v>
      </c>
      <c r="Z231" s="70" t="s">
        <v>3198</v>
      </c>
      <c r="AA231" s="70" t="s">
        <v>89</v>
      </c>
      <c r="AB231" s="70" t="s">
        <v>65</v>
      </c>
    </row>
    <row r="232" spans="1:28" ht="14.4" customHeight="1" x14ac:dyDescent="0.3">
      <c r="A232" s="59" t="str">
        <f t="shared" si="6"/>
        <v>LHR02-FMCG-ASM-01</v>
      </c>
      <c r="B232" s="70" t="s">
        <v>1171</v>
      </c>
      <c r="C232" s="70" t="s">
        <v>3078</v>
      </c>
      <c r="D232" s="70" t="s">
        <v>1218</v>
      </c>
      <c r="E232" s="70" t="s">
        <v>143</v>
      </c>
      <c r="F232" s="70" t="s">
        <v>1169</v>
      </c>
      <c r="G232" s="70" t="s">
        <v>2071</v>
      </c>
      <c r="H232" s="121" t="s">
        <v>4900</v>
      </c>
      <c r="I232" s="70" t="s">
        <v>1214</v>
      </c>
      <c r="J232" s="70" t="s">
        <v>1121</v>
      </c>
      <c r="K232" s="59" t="str">
        <f t="shared" si="7"/>
        <v>E-00669</v>
      </c>
      <c r="L232" s="82" t="s">
        <v>4686</v>
      </c>
      <c r="M232" s="59" t="s">
        <v>2766</v>
      </c>
      <c r="N232" s="153" t="s">
        <v>3853</v>
      </c>
      <c r="O232" s="59" t="s">
        <v>2766</v>
      </c>
      <c r="P232" s="59" t="s">
        <v>3333</v>
      </c>
      <c r="Q232" s="59" t="s">
        <v>3333</v>
      </c>
      <c r="R232" s="70" t="s">
        <v>3198</v>
      </c>
      <c r="S232" s="70" t="s">
        <v>89</v>
      </c>
      <c r="T232" s="70" t="s">
        <v>65</v>
      </c>
      <c r="U232" s="70"/>
      <c r="V232" s="70" t="s">
        <v>1219</v>
      </c>
      <c r="W232" s="70" t="s">
        <v>1028</v>
      </c>
      <c r="X232" s="70" t="s">
        <v>1171</v>
      </c>
      <c r="Y232" s="70" t="s">
        <v>1159</v>
      </c>
      <c r="Z232" s="85" t="s">
        <v>3282</v>
      </c>
      <c r="AA232" s="100" t="s">
        <v>645</v>
      </c>
      <c r="AB232" s="100" t="s">
        <v>65</v>
      </c>
    </row>
    <row r="233" spans="1:28" ht="14.4" customHeight="1" x14ac:dyDescent="0.3">
      <c r="A233" s="59" t="str">
        <f t="shared" si="6"/>
        <v>MNG01-FMCG01-SPO-01</v>
      </c>
      <c r="B233" s="70" t="s">
        <v>1170</v>
      </c>
      <c r="C233" s="70" t="s">
        <v>1987</v>
      </c>
      <c r="D233" s="70" t="s">
        <v>1805</v>
      </c>
      <c r="E233" s="70" t="s">
        <v>143</v>
      </c>
      <c r="F233" s="70" t="s">
        <v>3084</v>
      </c>
      <c r="G233" s="70" t="s">
        <v>3209</v>
      </c>
      <c r="H233" s="59" t="s">
        <v>4899</v>
      </c>
      <c r="I233" s="70" t="s">
        <v>3210</v>
      </c>
      <c r="J233" s="70">
        <v>5346</v>
      </c>
      <c r="K233" s="59">
        <f t="shared" si="7"/>
        <v>5346</v>
      </c>
      <c r="L233" s="82" t="s">
        <v>4686</v>
      </c>
      <c r="M233" s="59" t="s">
        <v>2613</v>
      </c>
      <c r="N233" s="153" t="s">
        <v>3772</v>
      </c>
      <c r="O233" s="59" t="s">
        <v>2613</v>
      </c>
      <c r="P233" s="59" t="s">
        <v>413</v>
      </c>
      <c r="Q233" s="59" t="s">
        <v>948</v>
      </c>
      <c r="R233" s="70" t="s">
        <v>3018</v>
      </c>
      <c r="S233" s="70" t="s">
        <v>4579</v>
      </c>
      <c r="T233" s="70" t="s">
        <v>263</v>
      </c>
      <c r="U233" s="70"/>
      <c r="V233" s="70" t="s">
        <v>1171</v>
      </c>
      <c r="W233" s="70" t="s">
        <v>163</v>
      </c>
      <c r="X233" s="70" t="s">
        <v>1171</v>
      </c>
      <c r="Y233" s="70" t="s">
        <v>1159</v>
      </c>
      <c r="Z233" s="70" t="s">
        <v>3216</v>
      </c>
      <c r="AA233" s="70" t="s">
        <v>262</v>
      </c>
      <c r="AB233" s="70" t="s">
        <v>263</v>
      </c>
    </row>
    <row r="234" spans="1:28" ht="14.4" customHeight="1" x14ac:dyDescent="0.3">
      <c r="A234" s="59" t="str">
        <f t="shared" si="6"/>
        <v>MNG01-FMCG01-SPO-02</v>
      </c>
      <c r="B234" s="70" t="s">
        <v>1170</v>
      </c>
      <c r="C234" s="70" t="s">
        <v>1987</v>
      </c>
      <c r="D234" s="70" t="s">
        <v>1805</v>
      </c>
      <c r="E234" s="70" t="s">
        <v>143</v>
      </c>
      <c r="F234" s="70" t="s">
        <v>3084</v>
      </c>
      <c r="G234" s="70" t="s">
        <v>3209</v>
      </c>
      <c r="H234" s="59" t="s">
        <v>4899</v>
      </c>
      <c r="I234" s="70" t="s">
        <v>3210</v>
      </c>
      <c r="J234" s="70" t="s">
        <v>706</v>
      </c>
      <c r="K234" s="59" t="str">
        <f t="shared" si="7"/>
        <v>G0899</v>
      </c>
      <c r="L234" s="82" t="s">
        <v>4686</v>
      </c>
      <c r="M234" s="59" t="s">
        <v>2614</v>
      </c>
      <c r="N234" s="153" t="s">
        <v>3773</v>
      </c>
      <c r="O234" s="59" t="s">
        <v>2614</v>
      </c>
      <c r="P234" s="59" t="s">
        <v>416</v>
      </c>
      <c r="Q234" s="59" t="s">
        <v>949</v>
      </c>
      <c r="R234" s="70" t="s">
        <v>3019</v>
      </c>
      <c r="S234" s="70" t="s">
        <v>3211</v>
      </c>
      <c r="T234" s="70" t="s">
        <v>263</v>
      </c>
      <c r="U234" s="70"/>
      <c r="V234" s="70" t="s">
        <v>1171</v>
      </c>
      <c r="W234" s="70" t="s">
        <v>163</v>
      </c>
      <c r="X234" s="70" t="s">
        <v>1171</v>
      </c>
      <c r="Y234" s="70" t="s">
        <v>1159</v>
      </c>
      <c r="Z234" s="70" t="s">
        <v>3216</v>
      </c>
      <c r="AA234" s="70" t="s">
        <v>262</v>
      </c>
      <c r="AB234" s="70" t="s">
        <v>263</v>
      </c>
    </row>
    <row r="235" spans="1:28" ht="14.4" customHeight="1" x14ac:dyDescent="0.3">
      <c r="A235" s="59" t="str">
        <f t="shared" si="6"/>
        <v>MNG01-FMCG01-SPO-03</v>
      </c>
      <c r="B235" s="70" t="s">
        <v>1170</v>
      </c>
      <c r="C235" s="70" t="s">
        <v>1987</v>
      </c>
      <c r="D235" s="70" t="s">
        <v>1805</v>
      </c>
      <c r="E235" s="70" t="s">
        <v>143</v>
      </c>
      <c r="F235" s="70" t="s">
        <v>3084</v>
      </c>
      <c r="G235" s="70" t="s">
        <v>3209</v>
      </c>
      <c r="H235" s="59" t="s">
        <v>4899</v>
      </c>
      <c r="I235" s="70" t="s">
        <v>3210</v>
      </c>
      <c r="J235" s="70">
        <v>5297</v>
      </c>
      <c r="K235" s="59">
        <f t="shared" si="7"/>
        <v>5297</v>
      </c>
      <c r="L235" s="82" t="s">
        <v>4686</v>
      </c>
      <c r="M235" s="59" t="s">
        <v>2615</v>
      </c>
      <c r="N235" s="153" t="s">
        <v>3774</v>
      </c>
      <c r="O235" s="59" t="s">
        <v>2615</v>
      </c>
      <c r="P235" s="59" t="s">
        <v>418</v>
      </c>
      <c r="Q235" s="59" t="s">
        <v>950</v>
      </c>
      <c r="R235" s="70" t="s">
        <v>3020</v>
      </c>
      <c r="S235" s="70" t="s">
        <v>3212</v>
      </c>
      <c r="T235" s="70" t="s">
        <v>264</v>
      </c>
      <c r="U235" s="70"/>
      <c r="V235" s="70" t="s">
        <v>1171</v>
      </c>
      <c r="W235" s="70" t="s">
        <v>163</v>
      </c>
      <c r="X235" s="70" t="s">
        <v>1171</v>
      </c>
      <c r="Y235" s="70" t="s">
        <v>1159</v>
      </c>
      <c r="Z235" s="70" t="s">
        <v>3216</v>
      </c>
      <c r="AA235" s="70" t="s">
        <v>262</v>
      </c>
      <c r="AB235" s="70" t="s">
        <v>263</v>
      </c>
    </row>
    <row r="236" spans="1:28" ht="14.4" customHeight="1" x14ac:dyDescent="0.3">
      <c r="A236" s="59" t="str">
        <f t="shared" si="6"/>
        <v>MNG01-FMCG02-SPO-01</v>
      </c>
      <c r="B236" s="70" t="s">
        <v>1195</v>
      </c>
      <c r="C236" s="70" t="s">
        <v>1988</v>
      </c>
      <c r="D236" s="70" t="s">
        <v>1805</v>
      </c>
      <c r="E236" s="70" t="s">
        <v>143</v>
      </c>
      <c r="F236" s="70" t="s">
        <v>3084</v>
      </c>
      <c r="G236" s="70" t="s">
        <v>3209</v>
      </c>
      <c r="H236" s="59" t="s">
        <v>4899</v>
      </c>
      <c r="I236" s="70" t="s">
        <v>3210</v>
      </c>
      <c r="J236" s="70" t="s">
        <v>767</v>
      </c>
      <c r="K236" s="59" t="str">
        <f t="shared" si="7"/>
        <v>G0877</v>
      </c>
      <c r="L236" s="82" t="s">
        <v>4686</v>
      </c>
      <c r="M236" s="59" t="s">
        <v>2662</v>
      </c>
      <c r="N236" s="153" t="s">
        <v>3775</v>
      </c>
      <c r="O236" s="59" t="s">
        <v>2662</v>
      </c>
      <c r="P236" s="59" t="s">
        <v>592</v>
      </c>
      <c r="Q236" s="59" t="s">
        <v>1026</v>
      </c>
      <c r="R236" s="70" t="s">
        <v>3021</v>
      </c>
      <c r="S236" s="70" t="s">
        <v>3213</v>
      </c>
      <c r="T236" s="70" t="s">
        <v>263</v>
      </c>
      <c r="U236" s="70"/>
      <c r="V236" s="70" t="s">
        <v>1171</v>
      </c>
      <c r="W236" s="70" t="s">
        <v>163</v>
      </c>
      <c r="X236" s="70" t="s">
        <v>1171</v>
      </c>
      <c r="Y236" s="70" t="s">
        <v>1159</v>
      </c>
      <c r="Z236" s="70" t="s">
        <v>3216</v>
      </c>
      <c r="AA236" s="70" t="s">
        <v>262</v>
      </c>
      <c r="AB236" s="70" t="s">
        <v>263</v>
      </c>
    </row>
    <row r="237" spans="1:28" ht="14.4" customHeight="1" x14ac:dyDescent="0.3">
      <c r="A237" s="59" t="str">
        <f t="shared" si="6"/>
        <v>MNG01-FMCG02-SPO-02</v>
      </c>
      <c r="B237" s="70" t="s">
        <v>1195</v>
      </c>
      <c r="C237" s="70" t="s">
        <v>1988</v>
      </c>
      <c r="D237" s="70" t="s">
        <v>1805</v>
      </c>
      <c r="E237" s="70" t="s">
        <v>143</v>
      </c>
      <c r="F237" s="70" t="s">
        <v>3084</v>
      </c>
      <c r="G237" s="70" t="s">
        <v>3209</v>
      </c>
      <c r="H237" s="59" t="s">
        <v>4899</v>
      </c>
      <c r="I237" s="70" t="s">
        <v>3210</v>
      </c>
      <c r="J237" s="99" t="s">
        <v>3214</v>
      </c>
      <c r="K237" s="59" t="str">
        <f t="shared" si="7"/>
        <v>G0982</v>
      </c>
      <c r="L237" s="82" t="s">
        <v>4686</v>
      </c>
      <c r="M237" s="59" t="s">
        <v>2663</v>
      </c>
      <c r="N237" s="153" t="s">
        <v>3776</v>
      </c>
      <c r="O237" s="59">
        <v>227007</v>
      </c>
      <c r="P237" s="59" t="s">
        <v>261</v>
      </c>
      <c r="Q237" s="59" t="s">
        <v>954</v>
      </c>
      <c r="R237" s="70" t="s">
        <v>3022</v>
      </c>
      <c r="S237" s="70" t="s">
        <v>3215</v>
      </c>
      <c r="T237" s="70" t="s">
        <v>264</v>
      </c>
      <c r="U237" s="70"/>
      <c r="V237" s="70" t="s">
        <v>1171</v>
      </c>
      <c r="W237" s="70" t="s">
        <v>163</v>
      </c>
      <c r="X237" s="70" t="s">
        <v>1171</v>
      </c>
      <c r="Y237" s="70" t="s">
        <v>1159</v>
      </c>
      <c r="Z237" s="70" t="s">
        <v>3216</v>
      </c>
      <c r="AA237" s="70" t="s">
        <v>262</v>
      </c>
      <c r="AB237" s="70" t="s">
        <v>263</v>
      </c>
    </row>
    <row r="238" spans="1:28" ht="14.4" customHeight="1" x14ac:dyDescent="0.3">
      <c r="A238" s="59" t="str">
        <f t="shared" si="6"/>
        <v>MNG01-FMCG-SPO-00</v>
      </c>
      <c r="B238" s="70" t="s">
        <v>1171</v>
      </c>
      <c r="C238" s="70" t="s">
        <v>3078</v>
      </c>
      <c r="D238" s="70" t="s">
        <v>1805</v>
      </c>
      <c r="E238" s="70" t="s">
        <v>143</v>
      </c>
      <c r="F238" s="70" t="s">
        <v>3084</v>
      </c>
      <c r="G238" s="70" t="s">
        <v>3209</v>
      </c>
      <c r="H238" s="70"/>
      <c r="I238" s="70" t="s">
        <v>3210</v>
      </c>
      <c r="J238" s="82" t="str">
        <f>CONCATENATE(999,RIGHT(B238,2),RIGHT(G238,2),RIGHT(V238,2),RIGHT(R238,2))</f>
        <v>99901270100</v>
      </c>
      <c r="K238" s="59" t="str">
        <f t="shared" si="7"/>
        <v>99901270100</v>
      </c>
      <c r="L238" s="82" t="s">
        <v>4686</v>
      </c>
      <c r="M238" s="59" t="s">
        <v>2616</v>
      </c>
      <c r="N238" s="153" t="s">
        <v>3777</v>
      </c>
      <c r="O238" s="59" t="s">
        <v>2616</v>
      </c>
      <c r="P238" s="59" t="s">
        <v>774</v>
      </c>
      <c r="Q238" s="59" t="s">
        <v>774</v>
      </c>
      <c r="R238" s="70" t="s">
        <v>3397</v>
      </c>
      <c r="S238" s="70" t="s">
        <v>4541</v>
      </c>
      <c r="T238" s="70" t="s">
        <v>263</v>
      </c>
      <c r="U238" s="70"/>
      <c r="V238" s="70" t="s">
        <v>1171</v>
      </c>
      <c r="W238" s="70" t="s">
        <v>163</v>
      </c>
      <c r="X238" s="70" t="s">
        <v>1171</v>
      </c>
      <c r="Y238" s="70" t="s">
        <v>1159</v>
      </c>
      <c r="Z238" s="70" t="s">
        <v>3216</v>
      </c>
      <c r="AA238" s="70" t="s">
        <v>262</v>
      </c>
      <c r="AB238" s="70" t="s">
        <v>263</v>
      </c>
    </row>
    <row r="239" spans="1:28" ht="14.4" customHeight="1" x14ac:dyDescent="0.3">
      <c r="A239" s="59" t="str">
        <f t="shared" si="6"/>
        <v>MNG01-FMCG-ASM-01</v>
      </c>
      <c r="B239" s="70" t="s">
        <v>1171</v>
      </c>
      <c r="C239" s="70" t="s">
        <v>3078</v>
      </c>
      <c r="D239" s="70" t="s">
        <v>1805</v>
      </c>
      <c r="E239" s="70" t="s">
        <v>143</v>
      </c>
      <c r="F239" s="70" t="s">
        <v>3084</v>
      </c>
      <c r="G239" s="70" t="s">
        <v>3209</v>
      </c>
      <c r="H239" s="59" t="s">
        <v>4899</v>
      </c>
      <c r="I239" s="70" t="s">
        <v>3210</v>
      </c>
      <c r="J239" s="70" t="s">
        <v>1131</v>
      </c>
      <c r="K239" s="59" t="str">
        <f t="shared" si="7"/>
        <v>E-00834</v>
      </c>
      <c r="L239" s="82" t="s">
        <v>4686</v>
      </c>
      <c r="M239" s="59" t="s">
        <v>2769</v>
      </c>
      <c r="N239" s="153" t="s">
        <v>3854</v>
      </c>
      <c r="O239" s="59" t="s">
        <v>2769</v>
      </c>
      <c r="P239" s="59" t="s">
        <v>3334</v>
      </c>
      <c r="Q239" s="59" t="s">
        <v>3334</v>
      </c>
      <c r="R239" s="70" t="s">
        <v>3216</v>
      </c>
      <c r="S239" s="70" t="s">
        <v>262</v>
      </c>
      <c r="T239" s="70" t="s">
        <v>263</v>
      </c>
      <c r="U239" s="70"/>
      <c r="V239" s="70" t="s">
        <v>1219</v>
      </c>
      <c r="W239" s="70" t="s">
        <v>1028</v>
      </c>
      <c r="X239" s="70" t="s">
        <v>1171</v>
      </c>
      <c r="Y239" s="70" t="s">
        <v>1159</v>
      </c>
      <c r="Z239" s="85" t="s">
        <v>3284</v>
      </c>
      <c r="AA239" s="100" t="s">
        <v>643</v>
      </c>
      <c r="AB239" s="100" t="s">
        <v>149</v>
      </c>
    </row>
    <row r="240" spans="1:28" ht="14.4" customHeight="1" x14ac:dyDescent="0.3">
      <c r="A240" s="59" t="str">
        <f t="shared" si="6"/>
        <v>SWL01-FMCG01-SPO-01</v>
      </c>
      <c r="B240" s="70" t="s">
        <v>1170</v>
      </c>
      <c r="C240" s="70" t="s">
        <v>1987</v>
      </c>
      <c r="D240" s="70" t="s">
        <v>1217</v>
      </c>
      <c r="E240" s="70" t="s">
        <v>143</v>
      </c>
      <c r="F240" s="70" t="s">
        <v>1168</v>
      </c>
      <c r="G240" s="70" t="s">
        <v>2074</v>
      </c>
      <c r="H240" s="121" t="s">
        <v>4900</v>
      </c>
      <c r="I240" s="70" t="s">
        <v>3252</v>
      </c>
      <c r="J240" s="70" t="s">
        <v>736</v>
      </c>
      <c r="K240" s="59" t="str">
        <f t="shared" si="7"/>
        <v>G0731</v>
      </c>
      <c r="L240" s="82" t="s">
        <v>4686</v>
      </c>
      <c r="M240" s="59" t="s">
        <v>2624</v>
      </c>
      <c r="N240" s="153" t="s">
        <v>3778</v>
      </c>
      <c r="O240" s="59" t="s">
        <v>2624</v>
      </c>
      <c r="P240" s="59" t="s">
        <v>290</v>
      </c>
      <c r="Q240" s="59" t="s">
        <v>907</v>
      </c>
      <c r="R240" s="70" t="s">
        <v>2999</v>
      </c>
      <c r="S240" s="70" t="s">
        <v>517</v>
      </c>
      <c r="T240" s="70" t="s">
        <v>4092</v>
      </c>
      <c r="U240" s="70"/>
      <c r="V240" s="70" t="s">
        <v>1171</v>
      </c>
      <c r="W240" s="70" t="s">
        <v>163</v>
      </c>
      <c r="X240" s="70" t="s">
        <v>1171</v>
      </c>
      <c r="Y240" s="70" t="s">
        <v>1159</v>
      </c>
      <c r="Z240" s="70" t="s">
        <v>3257</v>
      </c>
      <c r="AA240" s="70" t="s">
        <v>308</v>
      </c>
      <c r="AB240" s="70" t="s">
        <v>65</v>
      </c>
    </row>
    <row r="241" spans="1:28" ht="14.4" customHeight="1" x14ac:dyDescent="0.3">
      <c r="A241" s="59" t="str">
        <f t="shared" si="6"/>
        <v>SWL01-FMCG01-SPO-02</v>
      </c>
      <c r="B241" s="70" t="s">
        <v>1170</v>
      </c>
      <c r="C241" s="70" t="s">
        <v>1987</v>
      </c>
      <c r="D241" s="70" t="s">
        <v>1217</v>
      </c>
      <c r="E241" s="70" t="s">
        <v>143</v>
      </c>
      <c r="F241" s="70" t="s">
        <v>1168</v>
      </c>
      <c r="G241" s="70" t="s">
        <v>2074</v>
      </c>
      <c r="H241" s="121" t="s">
        <v>4900</v>
      </c>
      <c r="I241" s="70" t="s">
        <v>3252</v>
      </c>
      <c r="J241" s="70">
        <v>5216</v>
      </c>
      <c r="K241" s="59">
        <f t="shared" si="7"/>
        <v>5216</v>
      </c>
      <c r="L241" s="82" t="s">
        <v>4686</v>
      </c>
      <c r="M241" s="59" t="s">
        <v>2625</v>
      </c>
      <c r="N241" s="153" t="s">
        <v>3779</v>
      </c>
      <c r="O241" s="59" t="s">
        <v>2625</v>
      </c>
      <c r="P241" s="59" t="s">
        <v>294</v>
      </c>
      <c r="Q241" s="59" t="s">
        <v>908</v>
      </c>
      <c r="R241" s="70" t="s">
        <v>3000</v>
      </c>
      <c r="S241" s="70" t="s">
        <v>295</v>
      </c>
      <c r="T241" s="70" t="s">
        <v>135</v>
      </c>
      <c r="U241" s="70"/>
      <c r="V241" s="70" t="s">
        <v>1171</v>
      </c>
      <c r="W241" s="70" t="s">
        <v>163</v>
      </c>
      <c r="X241" s="70" t="s">
        <v>1171</v>
      </c>
      <c r="Y241" s="70" t="s">
        <v>1159</v>
      </c>
      <c r="Z241" s="70" t="s">
        <v>3257</v>
      </c>
      <c r="AA241" s="70" t="s">
        <v>308</v>
      </c>
      <c r="AB241" s="70" t="s">
        <v>65</v>
      </c>
    </row>
    <row r="242" spans="1:28" ht="14.4" customHeight="1" x14ac:dyDescent="0.3">
      <c r="A242" s="59" t="str">
        <f t="shared" si="6"/>
        <v>SWL01-FMCG01-SPO-03</v>
      </c>
      <c r="B242" s="70" t="s">
        <v>1170</v>
      </c>
      <c r="C242" s="70" t="s">
        <v>1987</v>
      </c>
      <c r="D242" s="70" t="s">
        <v>1217</v>
      </c>
      <c r="E242" s="70" t="s">
        <v>143</v>
      </c>
      <c r="F242" s="70" t="s">
        <v>1168</v>
      </c>
      <c r="G242" s="70" t="s">
        <v>2074</v>
      </c>
      <c r="H242" s="121" t="s">
        <v>4900</v>
      </c>
      <c r="I242" s="70" t="s">
        <v>3252</v>
      </c>
      <c r="J242" s="70" t="s">
        <v>678</v>
      </c>
      <c r="K242" s="59" t="str">
        <f t="shared" si="7"/>
        <v>G0697</v>
      </c>
      <c r="L242" s="82" t="s">
        <v>4686</v>
      </c>
      <c r="M242" s="59" t="s">
        <v>2629</v>
      </c>
      <c r="N242" s="153" t="s">
        <v>3780</v>
      </c>
      <c r="O242" s="59" t="s">
        <v>2629</v>
      </c>
      <c r="P242" s="59" t="s">
        <v>297</v>
      </c>
      <c r="Q242" s="59" t="s">
        <v>909</v>
      </c>
      <c r="R242" s="70" t="s">
        <v>3001</v>
      </c>
      <c r="S242" s="70" t="s">
        <v>4607</v>
      </c>
      <c r="T242" s="70" t="s">
        <v>135</v>
      </c>
      <c r="U242" s="70"/>
      <c r="V242" s="70" t="s">
        <v>1171</v>
      </c>
      <c r="W242" s="70" t="s">
        <v>163</v>
      </c>
      <c r="X242" s="70" t="s">
        <v>1171</v>
      </c>
      <c r="Y242" s="70" t="s">
        <v>1159</v>
      </c>
      <c r="Z242" s="70" t="s">
        <v>3257</v>
      </c>
      <c r="AA242" s="70" t="s">
        <v>308</v>
      </c>
      <c r="AB242" s="70" t="s">
        <v>65</v>
      </c>
    </row>
    <row r="243" spans="1:28" ht="14.4" customHeight="1" x14ac:dyDescent="0.3">
      <c r="A243" s="59" t="str">
        <f t="shared" si="6"/>
        <v>SWL01-FMCG01-SPO-04</v>
      </c>
      <c r="B243" s="70" t="s">
        <v>1170</v>
      </c>
      <c r="C243" s="70" t="s">
        <v>1987</v>
      </c>
      <c r="D243" s="70" t="s">
        <v>1217</v>
      </c>
      <c r="E243" s="70" t="s">
        <v>143</v>
      </c>
      <c r="F243" s="70" t="s">
        <v>1168</v>
      </c>
      <c r="G243" s="70" t="s">
        <v>2074</v>
      </c>
      <c r="H243" s="121" t="s">
        <v>4900</v>
      </c>
      <c r="I243" s="70" t="s">
        <v>3252</v>
      </c>
      <c r="J243" s="70" t="s">
        <v>677</v>
      </c>
      <c r="K243" s="59" t="str">
        <f t="shared" si="7"/>
        <v>G0447</v>
      </c>
      <c r="L243" s="82" t="s">
        <v>4686</v>
      </c>
      <c r="M243" s="59" t="s">
        <v>2628</v>
      </c>
      <c r="N243" s="153" t="s">
        <v>3781</v>
      </c>
      <c r="O243" s="59" t="s">
        <v>2628</v>
      </c>
      <c r="P243" s="59" t="s">
        <v>299</v>
      </c>
      <c r="Q243" s="59" t="s">
        <v>910</v>
      </c>
      <c r="R243" s="70" t="s">
        <v>3002</v>
      </c>
      <c r="S243" s="70" t="s">
        <v>302</v>
      </c>
      <c r="T243" s="70" t="s">
        <v>303</v>
      </c>
      <c r="U243" s="70"/>
      <c r="V243" s="70" t="s">
        <v>1171</v>
      </c>
      <c r="W243" s="70" t="s">
        <v>163</v>
      </c>
      <c r="X243" s="70" t="s">
        <v>1171</v>
      </c>
      <c r="Y243" s="70" t="s">
        <v>1159</v>
      </c>
      <c r="Z243" s="70" t="s">
        <v>3257</v>
      </c>
      <c r="AA243" s="70" t="s">
        <v>308</v>
      </c>
      <c r="AB243" s="70" t="s">
        <v>65</v>
      </c>
    </row>
    <row r="244" spans="1:28" ht="14.4" customHeight="1" x14ac:dyDescent="0.3">
      <c r="A244" s="59" t="str">
        <f t="shared" si="6"/>
        <v>SWL01-FMCG01-SPO-05</v>
      </c>
      <c r="B244" s="70" t="s">
        <v>1170</v>
      </c>
      <c r="C244" s="70" t="s">
        <v>1987</v>
      </c>
      <c r="D244" s="70" t="s">
        <v>1217</v>
      </c>
      <c r="E244" s="70" t="s">
        <v>143</v>
      </c>
      <c r="F244" s="70" t="s">
        <v>1168</v>
      </c>
      <c r="G244" s="70" t="s">
        <v>2074</v>
      </c>
      <c r="H244" s="121" t="s">
        <v>4900</v>
      </c>
      <c r="I244" s="70" t="s">
        <v>3252</v>
      </c>
      <c r="J244" s="70" t="s">
        <v>3254</v>
      </c>
      <c r="K244" s="59" t="str">
        <f t="shared" si="7"/>
        <v>G0971</v>
      </c>
      <c r="L244" s="82" t="s">
        <v>4686</v>
      </c>
      <c r="M244" s="59" t="s">
        <v>2630</v>
      </c>
      <c r="N244" s="153" t="s">
        <v>3782</v>
      </c>
      <c r="O244" s="59" t="s">
        <v>2630</v>
      </c>
      <c r="P244" s="59" t="s">
        <v>301</v>
      </c>
      <c r="Q244" s="59" t="s">
        <v>911</v>
      </c>
      <c r="R244" s="70" t="s">
        <v>3003</v>
      </c>
      <c r="S244" s="70" t="s">
        <v>3255</v>
      </c>
      <c r="T244" s="70" t="s">
        <v>135</v>
      </c>
      <c r="U244" s="70"/>
      <c r="V244" s="70" t="s">
        <v>1171</v>
      </c>
      <c r="W244" s="70" t="s">
        <v>163</v>
      </c>
      <c r="X244" s="70" t="s">
        <v>1171</v>
      </c>
      <c r="Y244" s="70" t="s">
        <v>1159</v>
      </c>
      <c r="Z244" s="70" t="s">
        <v>3257</v>
      </c>
      <c r="AA244" s="70" t="s">
        <v>308</v>
      </c>
      <c r="AB244" s="70" t="s">
        <v>65</v>
      </c>
    </row>
    <row r="245" spans="1:28" ht="14.4" customHeight="1" x14ac:dyDescent="0.3">
      <c r="A245" s="59" t="str">
        <f t="shared" si="6"/>
        <v>SWL01-FMCG02-SPO-01</v>
      </c>
      <c r="B245" s="70" t="s">
        <v>1195</v>
      </c>
      <c r="C245" s="70" t="s">
        <v>1988</v>
      </c>
      <c r="D245" s="70" t="s">
        <v>1217</v>
      </c>
      <c r="E245" s="70" t="s">
        <v>143</v>
      </c>
      <c r="F245" s="70" t="s">
        <v>1168</v>
      </c>
      <c r="G245" s="70" t="s">
        <v>2074</v>
      </c>
      <c r="H245" s="121" t="s">
        <v>4900</v>
      </c>
      <c r="I245" s="70" t="s">
        <v>3252</v>
      </c>
      <c r="J245" s="70" t="s">
        <v>4608</v>
      </c>
      <c r="K245" s="59" t="str">
        <f t="shared" si="7"/>
        <v>G0983</v>
      </c>
      <c r="L245" s="82" t="s">
        <v>4686</v>
      </c>
      <c r="M245" s="59" t="s">
        <v>2674</v>
      </c>
      <c r="N245" s="153" t="s">
        <v>3783</v>
      </c>
      <c r="O245" s="59" t="s">
        <v>2674</v>
      </c>
      <c r="P245" s="59" t="s">
        <v>515</v>
      </c>
      <c r="Q245" s="59" t="s">
        <v>993</v>
      </c>
      <c r="R245" s="70" t="s">
        <v>3004</v>
      </c>
      <c r="S245" s="70" t="s">
        <v>3577</v>
      </c>
      <c r="T245" s="70" t="s">
        <v>135</v>
      </c>
      <c r="U245" s="70"/>
      <c r="V245" s="70" t="s">
        <v>1171</v>
      </c>
      <c r="W245" s="70" t="s">
        <v>163</v>
      </c>
      <c r="X245" s="70" t="s">
        <v>1171</v>
      </c>
      <c r="Y245" s="70" t="s">
        <v>1159</v>
      </c>
      <c r="Z245" s="70" t="s">
        <v>3257</v>
      </c>
      <c r="AA245" s="70" t="s">
        <v>308</v>
      </c>
      <c r="AB245" s="70" t="s">
        <v>65</v>
      </c>
    </row>
    <row r="246" spans="1:28" ht="14.4" customHeight="1" x14ac:dyDescent="0.3">
      <c r="A246" s="59" t="str">
        <f t="shared" si="6"/>
        <v>SWL01-FMCG02-SPO-02</v>
      </c>
      <c r="B246" s="70" t="s">
        <v>1195</v>
      </c>
      <c r="C246" s="70" t="s">
        <v>1988</v>
      </c>
      <c r="D246" s="70" t="s">
        <v>1217</v>
      </c>
      <c r="E246" s="70" t="s">
        <v>143</v>
      </c>
      <c r="F246" s="70" t="s">
        <v>1168</v>
      </c>
      <c r="G246" s="70" t="s">
        <v>2074</v>
      </c>
      <c r="H246" s="121" t="s">
        <v>4900</v>
      </c>
      <c r="I246" s="70" t="s">
        <v>3252</v>
      </c>
      <c r="J246" s="99">
        <v>5055</v>
      </c>
      <c r="K246" s="59">
        <f t="shared" si="7"/>
        <v>5055</v>
      </c>
      <c r="L246" s="82" t="s">
        <v>4686</v>
      </c>
      <c r="M246" s="59" t="s">
        <v>2675</v>
      </c>
      <c r="N246" s="153" t="s">
        <v>3784</v>
      </c>
      <c r="O246" s="59" t="s">
        <v>2675</v>
      </c>
      <c r="P246" s="59" t="s">
        <v>519</v>
      </c>
      <c r="Q246" s="59" t="s">
        <v>994</v>
      </c>
      <c r="R246" s="70" t="s">
        <v>3005</v>
      </c>
      <c r="S246" s="70" t="s">
        <v>3256</v>
      </c>
      <c r="T246" s="70" t="s">
        <v>303</v>
      </c>
      <c r="U246" s="70"/>
      <c r="V246" s="70" t="s">
        <v>1171</v>
      </c>
      <c r="W246" s="70" t="s">
        <v>163</v>
      </c>
      <c r="X246" s="70" t="s">
        <v>1171</v>
      </c>
      <c r="Y246" s="70" t="s">
        <v>1159</v>
      </c>
      <c r="Z246" s="70" t="s">
        <v>3257</v>
      </c>
      <c r="AA246" s="70" t="s">
        <v>308</v>
      </c>
      <c r="AB246" s="70" t="s">
        <v>65</v>
      </c>
    </row>
    <row r="247" spans="1:28" ht="14.4" customHeight="1" x14ac:dyDescent="0.3">
      <c r="A247" s="59" t="str">
        <f t="shared" si="6"/>
        <v>SWL01-FMCG-SPO-00</v>
      </c>
      <c r="B247" s="70" t="s">
        <v>1171</v>
      </c>
      <c r="C247" s="70" t="s">
        <v>3078</v>
      </c>
      <c r="D247" s="70" t="s">
        <v>1217</v>
      </c>
      <c r="E247" s="70" t="s">
        <v>143</v>
      </c>
      <c r="F247" s="70" t="s">
        <v>1168</v>
      </c>
      <c r="G247" s="70" t="s">
        <v>2074</v>
      </c>
      <c r="H247" s="70"/>
      <c r="I247" s="70" t="s">
        <v>3252</v>
      </c>
      <c r="J247" s="82" t="str">
        <f>CONCATENATE(999,RIGHT(B247,2),RIGHT(G247,2),RIGHT(V247,2),RIGHT(R247,2))</f>
        <v>99901170100</v>
      </c>
      <c r="K247" s="59" t="str">
        <f t="shared" si="7"/>
        <v>99901170100</v>
      </c>
      <c r="L247" s="82" t="s">
        <v>4686</v>
      </c>
      <c r="M247" s="59" t="s">
        <v>2631</v>
      </c>
      <c r="N247" s="153" t="s">
        <v>3785</v>
      </c>
      <c r="O247" s="59" t="s">
        <v>2631</v>
      </c>
      <c r="P247" s="59" t="s">
        <v>774</v>
      </c>
      <c r="Q247" s="59" t="s">
        <v>774</v>
      </c>
      <c r="R247" s="70" t="s">
        <v>3405</v>
      </c>
      <c r="S247" s="70" t="s">
        <v>4542</v>
      </c>
      <c r="T247" s="70" t="s">
        <v>65</v>
      </c>
      <c r="U247" s="70"/>
      <c r="V247" s="70" t="s">
        <v>1171</v>
      </c>
      <c r="W247" s="70" t="s">
        <v>163</v>
      </c>
      <c r="X247" s="70" t="s">
        <v>1171</v>
      </c>
      <c r="Y247" s="70" t="s">
        <v>1159</v>
      </c>
      <c r="Z247" s="70" t="s">
        <v>3257</v>
      </c>
      <c r="AA247" s="70" t="s">
        <v>308</v>
      </c>
      <c r="AB247" s="70" t="s">
        <v>65</v>
      </c>
    </row>
    <row r="248" spans="1:28" ht="14.4" customHeight="1" x14ac:dyDescent="0.3">
      <c r="A248" s="59" t="str">
        <f t="shared" si="6"/>
        <v>SWL01-FMCG-ASM-01</v>
      </c>
      <c r="B248" s="70" t="s">
        <v>1171</v>
      </c>
      <c r="C248" s="70" t="s">
        <v>3078</v>
      </c>
      <c r="D248" s="70" t="s">
        <v>1217</v>
      </c>
      <c r="E248" s="70" t="s">
        <v>143</v>
      </c>
      <c r="F248" s="70" t="s">
        <v>1168</v>
      </c>
      <c r="G248" s="70" t="s">
        <v>2074</v>
      </c>
      <c r="H248" s="121" t="s">
        <v>4900</v>
      </c>
      <c r="I248" s="70" t="s">
        <v>3252</v>
      </c>
      <c r="J248" s="70" t="s">
        <v>679</v>
      </c>
      <c r="K248" s="59" t="str">
        <f t="shared" si="7"/>
        <v>G0639</v>
      </c>
      <c r="L248" s="82" t="s">
        <v>4686</v>
      </c>
      <c r="M248" s="59" t="s">
        <v>2772</v>
      </c>
      <c r="N248" s="153" t="s">
        <v>3855</v>
      </c>
      <c r="O248" s="59" t="s">
        <v>2772</v>
      </c>
      <c r="P248" s="59" t="s">
        <v>3335</v>
      </c>
      <c r="Q248" s="59" t="s">
        <v>3335</v>
      </c>
      <c r="R248" s="70" t="s">
        <v>3257</v>
      </c>
      <c r="S248" s="70" t="s">
        <v>308</v>
      </c>
      <c r="T248" s="70" t="s">
        <v>65</v>
      </c>
      <c r="U248" s="70"/>
      <c r="V248" s="70" t="s">
        <v>1219</v>
      </c>
      <c r="W248" s="70" t="s">
        <v>1028</v>
      </c>
      <c r="X248" s="70" t="s">
        <v>1171</v>
      </c>
      <c r="Y248" s="70" t="s">
        <v>1159</v>
      </c>
      <c r="Z248" s="85" t="s">
        <v>3281</v>
      </c>
      <c r="AA248" s="100" t="s">
        <v>3285</v>
      </c>
      <c r="AB248" s="100" t="s">
        <v>65</v>
      </c>
    </row>
    <row r="249" spans="1:28" ht="14.4" customHeight="1" x14ac:dyDescent="0.3">
      <c r="A249" s="59" t="str">
        <f t="shared" si="6"/>
        <v>DGK01-FMCG01-SPO-01</v>
      </c>
      <c r="B249" s="70" t="s">
        <v>1170</v>
      </c>
      <c r="C249" s="70" t="s">
        <v>1987</v>
      </c>
      <c r="D249" s="70" t="s">
        <v>1170</v>
      </c>
      <c r="E249" s="70" t="s">
        <v>17</v>
      </c>
      <c r="F249" s="70" t="s">
        <v>1167</v>
      </c>
      <c r="G249" s="70" t="s">
        <v>1910</v>
      </c>
      <c r="H249" s="121" t="s">
        <v>4900</v>
      </c>
      <c r="I249" s="70" t="s">
        <v>3090</v>
      </c>
      <c r="J249" s="70" t="s">
        <v>4520</v>
      </c>
      <c r="K249" s="59" t="str">
        <f t="shared" si="7"/>
        <v>G1017</v>
      </c>
      <c r="L249" s="82" t="s">
        <v>4686</v>
      </c>
      <c r="M249" s="59" t="s">
        <v>2525</v>
      </c>
      <c r="N249" s="153" t="s">
        <v>3786</v>
      </c>
      <c r="O249" s="59" t="s">
        <v>2525</v>
      </c>
      <c r="P249" s="59" t="s">
        <v>3336</v>
      </c>
      <c r="Q249" s="59" t="s">
        <v>3337</v>
      </c>
      <c r="R249" s="70" t="s">
        <v>3091</v>
      </c>
      <c r="S249" s="70" t="s">
        <v>493</v>
      </c>
      <c r="T249" s="70" t="s">
        <v>3092</v>
      </c>
      <c r="U249" s="70"/>
      <c r="V249" s="70" t="s">
        <v>1171</v>
      </c>
      <c r="W249" s="70" t="s">
        <v>163</v>
      </c>
      <c r="X249" s="70" t="s">
        <v>1171</v>
      </c>
      <c r="Y249" s="70" t="s">
        <v>1159</v>
      </c>
      <c r="Z249" s="70" t="s">
        <v>3100</v>
      </c>
      <c r="AA249" s="70" t="s">
        <v>3411</v>
      </c>
      <c r="AB249" s="70" t="s">
        <v>3092</v>
      </c>
    </row>
    <row r="250" spans="1:28" ht="14.4" customHeight="1" x14ac:dyDescent="0.3">
      <c r="A250" s="59" t="str">
        <f t="shared" si="6"/>
        <v>DGK01-FMCG01-SPO-02</v>
      </c>
      <c r="B250" s="70" t="s">
        <v>1170</v>
      </c>
      <c r="C250" s="70" t="s">
        <v>1987</v>
      </c>
      <c r="D250" s="70" t="s">
        <v>1170</v>
      </c>
      <c r="E250" s="70" t="s">
        <v>17</v>
      </c>
      <c r="F250" s="70" t="s">
        <v>1167</v>
      </c>
      <c r="G250" s="70" t="s">
        <v>1910</v>
      </c>
      <c r="H250" s="121" t="s">
        <v>4900</v>
      </c>
      <c r="I250" s="70" t="s">
        <v>3090</v>
      </c>
      <c r="J250" s="70">
        <v>5053</v>
      </c>
      <c r="K250" s="59">
        <f t="shared" si="7"/>
        <v>5053</v>
      </c>
      <c r="L250" s="82" t="s">
        <v>4686</v>
      </c>
      <c r="M250" s="59" t="s">
        <v>2527</v>
      </c>
      <c r="N250" s="153" t="s">
        <v>3787</v>
      </c>
      <c r="O250" s="59" t="s">
        <v>2527</v>
      </c>
      <c r="P250" s="59" t="s">
        <v>3338</v>
      </c>
      <c r="Q250" s="59" t="s">
        <v>3339</v>
      </c>
      <c r="R250" s="70" t="s">
        <v>3093</v>
      </c>
      <c r="S250" s="70" t="s">
        <v>3094</v>
      </c>
      <c r="T250" s="70" t="s">
        <v>496</v>
      </c>
      <c r="U250" s="70"/>
      <c r="V250" s="70" t="s">
        <v>1171</v>
      </c>
      <c r="W250" s="70" t="s">
        <v>163</v>
      </c>
      <c r="X250" s="70" t="s">
        <v>1171</v>
      </c>
      <c r="Y250" s="70" t="s">
        <v>1159</v>
      </c>
      <c r="Z250" s="70" t="s">
        <v>3100</v>
      </c>
      <c r="AA250" s="70" t="s">
        <v>3411</v>
      </c>
      <c r="AB250" s="70" t="s">
        <v>3092</v>
      </c>
    </row>
    <row r="251" spans="1:28" ht="14.4" customHeight="1" x14ac:dyDescent="0.3">
      <c r="A251" s="59" t="str">
        <f t="shared" si="6"/>
        <v>DGK01-FMCG02-SPO-01</v>
      </c>
      <c r="B251" s="70" t="s">
        <v>1195</v>
      </c>
      <c r="C251" s="70" t="s">
        <v>1988</v>
      </c>
      <c r="D251" s="70" t="s">
        <v>1170</v>
      </c>
      <c r="E251" s="70" t="s">
        <v>17</v>
      </c>
      <c r="F251" s="70" t="s">
        <v>1167</v>
      </c>
      <c r="G251" s="70" t="s">
        <v>1910</v>
      </c>
      <c r="H251" s="121" t="s">
        <v>4900</v>
      </c>
      <c r="I251" s="70" t="s">
        <v>3090</v>
      </c>
      <c r="J251" s="70" t="s">
        <v>3095</v>
      </c>
      <c r="K251" s="59" t="str">
        <f t="shared" si="7"/>
        <v>G0974</v>
      </c>
      <c r="L251" s="82" t="s">
        <v>4686</v>
      </c>
      <c r="M251" s="59" t="s">
        <v>2570</v>
      </c>
      <c r="N251" s="153" t="s">
        <v>3788</v>
      </c>
      <c r="O251" s="59" t="s">
        <v>2570</v>
      </c>
      <c r="P251" s="59" t="s">
        <v>3340</v>
      </c>
      <c r="Q251" s="59" t="s">
        <v>3341</v>
      </c>
      <c r="R251" s="70" t="s">
        <v>3096</v>
      </c>
      <c r="S251" s="70" t="s">
        <v>3097</v>
      </c>
      <c r="T251" s="70" t="s">
        <v>3092</v>
      </c>
      <c r="U251" s="70"/>
      <c r="V251" s="70" t="s">
        <v>1171</v>
      </c>
      <c r="W251" s="70" t="s">
        <v>163</v>
      </c>
      <c r="X251" s="70" t="s">
        <v>1171</v>
      </c>
      <c r="Y251" s="70" t="s">
        <v>1159</v>
      </c>
      <c r="Z251" s="70" t="s">
        <v>3100</v>
      </c>
      <c r="AA251" s="70" t="s">
        <v>3411</v>
      </c>
      <c r="AB251" s="70" t="s">
        <v>3092</v>
      </c>
    </row>
    <row r="252" spans="1:28" ht="14.4" customHeight="1" x14ac:dyDescent="0.3">
      <c r="A252" s="59" t="str">
        <f t="shared" si="6"/>
        <v>DGK01-FMCG02-SPO-02</v>
      </c>
      <c r="B252" s="70" t="s">
        <v>1195</v>
      </c>
      <c r="C252" s="70" t="s">
        <v>1988</v>
      </c>
      <c r="D252" s="70" t="s">
        <v>1170</v>
      </c>
      <c r="E252" s="70" t="s">
        <v>17</v>
      </c>
      <c r="F252" s="70" t="s">
        <v>1167</v>
      </c>
      <c r="G252" s="70" t="s">
        <v>1910</v>
      </c>
      <c r="H252" s="121" t="s">
        <v>4900</v>
      </c>
      <c r="I252" s="70" t="s">
        <v>3090</v>
      </c>
      <c r="J252" s="99" t="s">
        <v>729</v>
      </c>
      <c r="K252" s="59" t="str">
        <f t="shared" si="7"/>
        <v>G0864</v>
      </c>
      <c r="L252" s="82" t="s">
        <v>4686</v>
      </c>
      <c r="M252" s="59" t="s">
        <v>2571</v>
      </c>
      <c r="N252" s="153" t="s">
        <v>3789</v>
      </c>
      <c r="O252" s="59" t="s">
        <v>2571</v>
      </c>
      <c r="P252" s="59" t="s">
        <v>3342</v>
      </c>
      <c r="Q252" s="59" t="s">
        <v>3343</v>
      </c>
      <c r="R252" s="70" t="s">
        <v>3098</v>
      </c>
      <c r="S252" s="70" t="s">
        <v>3099</v>
      </c>
      <c r="T252" s="70" t="s">
        <v>133</v>
      </c>
      <c r="U252" s="70"/>
      <c r="V252" s="70" t="s">
        <v>1171</v>
      </c>
      <c r="W252" s="70" t="s">
        <v>163</v>
      </c>
      <c r="X252" s="70" t="s">
        <v>1171</v>
      </c>
      <c r="Y252" s="70" t="s">
        <v>1159</v>
      </c>
      <c r="Z252" s="70" t="s">
        <v>3100</v>
      </c>
      <c r="AA252" s="70" t="s">
        <v>3411</v>
      </c>
      <c r="AB252" s="70" t="s">
        <v>3092</v>
      </c>
    </row>
    <row r="253" spans="1:28" ht="14.4" customHeight="1" x14ac:dyDescent="0.3">
      <c r="A253" s="59" t="str">
        <f t="shared" si="6"/>
        <v>DGK01-FMCG-SPO-00</v>
      </c>
      <c r="B253" s="70" t="s">
        <v>1171</v>
      </c>
      <c r="C253" s="70" t="s">
        <v>3078</v>
      </c>
      <c r="D253" s="70" t="s">
        <v>1170</v>
      </c>
      <c r="E253" s="70" t="s">
        <v>17</v>
      </c>
      <c r="F253" s="70" t="s">
        <v>1167</v>
      </c>
      <c r="G253" s="70" t="s">
        <v>1910</v>
      </c>
      <c r="H253" s="70"/>
      <c r="I253" s="70" t="s">
        <v>3090</v>
      </c>
      <c r="J253" s="82" t="str">
        <f>CONCATENATE(999,RIGHT(B253,2),RIGHT(G253,2),RIGHT(V253,2),RIGHT(R253,2))</f>
        <v>99901110100</v>
      </c>
      <c r="K253" s="59" t="str">
        <f t="shared" si="7"/>
        <v>99901110100</v>
      </c>
      <c r="L253" s="82" t="s">
        <v>4686</v>
      </c>
      <c r="M253" s="59" t="s">
        <v>2542</v>
      </c>
      <c r="N253" s="153" t="s">
        <v>3790</v>
      </c>
      <c r="O253" s="59" t="s">
        <v>2542</v>
      </c>
      <c r="P253" s="59" t="s">
        <v>774</v>
      </c>
      <c r="Q253" s="59" t="s">
        <v>774</v>
      </c>
      <c r="R253" s="70" t="s">
        <v>3384</v>
      </c>
      <c r="S253" s="70" t="s">
        <v>4523</v>
      </c>
      <c r="T253" s="70" t="s">
        <v>2870</v>
      </c>
      <c r="U253" s="70"/>
      <c r="V253" s="70" t="s">
        <v>1171</v>
      </c>
      <c r="W253" s="70" t="s">
        <v>163</v>
      </c>
      <c r="X253" s="70" t="s">
        <v>1171</v>
      </c>
      <c r="Y253" s="70" t="s">
        <v>1159</v>
      </c>
      <c r="Z253" s="70" t="s">
        <v>3100</v>
      </c>
      <c r="AA253" s="70" t="s">
        <v>3411</v>
      </c>
      <c r="AB253" s="70" t="s">
        <v>3092</v>
      </c>
    </row>
    <row r="254" spans="1:28" ht="14.4" customHeight="1" x14ac:dyDescent="0.3">
      <c r="A254" s="59" t="str">
        <f t="shared" si="6"/>
        <v>DGK01-FMCG-ASM-01</v>
      </c>
      <c r="B254" s="70" t="s">
        <v>1171</v>
      </c>
      <c r="C254" s="70" t="s">
        <v>3078</v>
      </c>
      <c r="D254" s="70" t="s">
        <v>1170</v>
      </c>
      <c r="E254" s="70" t="s">
        <v>17</v>
      </c>
      <c r="F254" s="70" t="s">
        <v>1167</v>
      </c>
      <c r="G254" s="70" t="s">
        <v>1910</v>
      </c>
      <c r="H254" s="121" t="s">
        <v>4900</v>
      </c>
      <c r="I254" s="70" t="s">
        <v>3090</v>
      </c>
      <c r="J254" s="82" t="str">
        <f>CONCATENATE(999,RIGHT(B254,2),RIGHT(G254,2),RIGHT(V254,2),RIGHT(R254,2))</f>
        <v>99901110701</v>
      </c>
      <c r="K254" s="59" t="str">
        <f t="shared" si="7"/>
        <v>99901110701</v>
      </c>
      <c r="L254" s="82" t="s">
        <v>4686</v>
      </c>
      <c r="M254" s="59" t="s">
        <v>2749</v>
      </c>
      <c r="N254" s="153" t="s">
        <v>3856</v>
      </c>
      <c r="O254" s="59" t="s">
        <v>2749</v>
      </c>
      <c r="P254" s="59" t="s">
        <v>3344</v>
      </c>
      <c r="Q254" s="59" t="s">
        <v>3344</v>
      </c>
      <c r="R254" s="70" t="s">
        <v>3100</v>
      </c>
      <c r="S254" s="70" t="s">
        <v>3411</v>
      </c>
      <c r="T254" s="70" t="s">
        <v>3092</v>
      </c>
      <c r="U254" s="70"/>
      <c r="V254" s="70" t="s">
        <v>1219</v>
      </c>
      <c r="W254" s="70" t="s">
        <v>1028</v>
      </c>
      <c r="X254" s="70" t="s">
        <v>1171</v>
      </c>
      <c r="Y254" s="70" t="s">
        <v>1159</v>
      </c>
      <c r="Z254" s="85" t="s">
        <v>3278</v>
      </c>
      <c r="AA254" s="100" t="s">
        <v>642</v>
      </c>
      <c r="AB254" s="70" t="s">
        <v>131</v>
      </c>
    </row>
    <row r="255" spans="1:28" ht="14.4" customHeight="1" x14ac:dyDescent="0.3">
      <c r="A255" s="59" t="str">
        <f t="shared" si="6"/>
        <v>JLM01-FMCG01-SPO-01</v>
      </c>
      <c r="B255" s="70" t="s">
        <v>1170</v>
      </c>
      <c r="C255" s="70" t="s">
        <v>1987</v>
      </c>
      <c r="D255" s="70" t="s">
        <v>1219</v>
      </c>
      <c r="E255" s="70" t="s">
        <v>143</v>
      </c>
      <c r="F255" s="70" t="s">
        <v>3072</v>
      </c>
      <c r="G255" s="70" t="s">
        <v>3153</v>
      </c>
      <c r="H255" s="121" t="s">
        <v>4900</v>
      </c>
      <c r="I255" s="70" t="s">
        <v>3154</v>
      </c>
      <c r="J255" s="70" t="s">
        <v>698</v>
      </c>
      <c r="K255" s="59" t="str">
        <f t="shared" si="7"/>
        <v>G0762</v>
      </c>
      <c r="L255" s="82" t="s">
        <v>4686</v>
      </c>
      <c r="M255" s="59" t="s">
        <v>2598</v>
      </c>
      <c r="N255" s="153" t="s">
        <v>3791</v>
      </c>
      <c r="O255" s="59" t="s">
        <v>2598</v>
      </c>
      <c r="P255" s="59" t="s">
        <v>3345</v>
      </c>
      <c r="Q255" s="59" t="s">
        <v>3346</v>
      </c>
      <c r="R255" s="70" t="s">
        <v>3014</v>
      </c>
      <c r="S255" s="70" t="s">
        <v>2230</v>
      </c>
      <c r="T255" s="70" t="s">
        <v>148</v>
      </c>
      <c r="U255" s="70"/>
      <c r="V255" s="70" t="s">
        <v>1171</v>
      </c>
      <c r="W255" s="70" t="s">
        <v>163</v>
      </c>
      <c r="X255" s="70" t="s">
        <v>1171</v>
      </c>
      <c r="Y255" s="70" t="s">
        <v>1159</v>
      </c>
      <c r="Z255" s="70" t="s">
        <v>3160</v>
      </c>
      <c r="AA255" s="70" t="s">
        <v>3161</v>
      </c>
      <c r="AB255" s="70" t="s">
        <v>142</v>
      </c>
    </row>
    <row r="256" spans="1:28" ht="14.4" customHeight="1" x14ac:dyDescent="0.3">
      <c r="A256" s="59" t="str">
        <f t="shared" si="6"/>
        <v>JLM01-FMCG01-SPO-02</v>
      </c>
      <c r="B256" s="70" t="s">
        <v>1170</v>
      </c>
      <c r="C256" s="70" t="s">
        <v>1987</v>
      </c>
      <c r="D256" s="70" t="s">
        <v>1219</v>
      </c>
      <c r="E256" s="70" t="s">
        <v>143</v>
      </c>
      <c r="F256" s="70" t="s">
        <v>3072</v>
      </c>
      <c r="G256" s="70" t="s">
        <v>3153</v>
      </c>
      <c r="H256" s="121" t="s">
        <v>4900</v>
      </c>
      <c r="I256" s="70" t="s">
        <v>3154</v>
      </c>
      <c r="J256" s="70" t="s">
        <v>4564</v>
      </c>
      <c r="K256" s="59" t="str">
        <f t="shared" si="7"/>
        <v>G1012</v>
      </c>
      <c r="L256" s="82" t="s">
        <v>4686</v>
      </c>
      <c r="M256" s="59" t="s">
        <v>2599</v>
      </c>
      <c r="N256" s="153" t="s">
        <v>3792</v>
      </c>
      <c r="O256" s="59" t="s">
        <v>2599</v>
      </c>
      <c r="P256" s="59" t="s">
        <v>3347</v>
      </c>
      <c r="Q256" s="59" t="s">
        <v>3348</v>
      </c>
      <c r="R256" s="70" t="s">
        <v>3015</v>
      </c>
      <c r="S256" s="70" t="s">
        <v>3578</v>
      </c>
      <c r="T256" s="70" t="s">
        <v>142</v>
      </c>
      <c r="U256" s="70"/>
      <c r="V256" s="70" t="s">
        <v>1171</v>
      </c>
      <c r="W256" s="70" t="s">
        <v>163</v>
      </c>
      <c r="X256" s="70" t="s">
        <v>1171</v>
      </c>
      <c r="Y256" s="70" t="s">
        <v>1159</v>
      </c>
      <c r="Z256" s="70" t="s">
        <v>3160</v>
      </c>
      <c r="AA256" s="70" t="s">
        <v>3161</v>
      </c>
      <c r="AB256" s="70" t="s">
        <v>142</v>
      </c>
    </row>
    <row r="257" spans="1:28" ht="14.4" customHeight="1" x14ac:dyDescent="0.3">
      <c r="A257" s="59" t="str">
        <f t="shared" si="6"/>
        <v>JLM01-FMCG01-SPO-03</v>
      </c>
      <c r="B257" s="70" t="s">
        <v>1170</v>
      </c>
      <c r="C257" s="70" t="s">
        <v>1987</v>
      </c>
      <c r="D257" s="70" t="s">
        <v>1219</v>
      </c>
      <c r="E257" s="70" t="s">
        <v>143</v>
      </c>
      <c r="F257" s="70" t="s">
        <v>3072</v>
      </c>
      <c r="G257" s="70" t="s">
        <v>3153</v>
      </c>
      <c r="H257" s="121" t="s">
        <v>4900</v>
      </c>
      <c r="I257" s="70" t="s">
        <v>3154</v>
      </c>
      <c r="J257" s="70" t="s">
        <v>3155</v>
      </c>
      <c r="K257" s="59" t="str">
        <f t="shared" si="7"/>
        <v>G0979</v>
      </c>
      <c r="L257" s="82" t="s">
        <v>4686</v>
      </c>
      <c r="M257" s="59" t="s">
        <v>2650</v>
      </c>
      <c r="N257" s="153" t="s">
        <v>3793</v>
      </c>
      <c r="O257" s="59" t="s">
        <v>3829</v>
      </c>
      <c r="P257" s="59" t="s">
        <v>3349</v>
      </c>
      <c r="Q257" s="59" t="s">
        <v>3350</v>
      </c>
      <c r="R257" s="70" t="s">
        <v>3156</v>
      </c>
      <c r="S257" s="70" t="s">
        <v>85</v>
      </c>
      <c r="T257" s="70" t="s">
        <v>3158</v>
      </c>
      <c r="U257" s="70"/>
      <c r="V257" s="70" t="s">
        <v>1171</v>
      </c>
      <c r="W257" s="70" t="s">
        <v>163</v>
      </c>
      <c r="X257" s="70" t="s">
        <v>1171</v>
      </c>
      <c r="Y257" s="70" t="s">
        <v>1159</v>
      </c>
      <c r="Z257" s="70" t="s">
        <v>3160</v>
      </c>
      <c r="AA257" s="70" t="s">
        <v>3161</v>
      </c>
      <c r="AB257" s="70" t="s">
        <v>142</v>
      </c>
    </row>
    <row r="258" spans="1:28" ht="14.4" customHeight="1" x14ac:dyDescent="0.3">
      <c r="A258" s="59" t="str">
        <f t="shared" ref="A258:A321" si="8">R258</f>
        <v>JLM01-FMCG02-SPO-01</v>
      </c>
      <c r="B258" s="70" t="s">
        <v>1195</v>
      </c>
      <c r="C258" s="70" t="s">
        <v>1988</v>
      </c>
      <c r="D258" s="70" t="s">
        <v>1219</v>
      </c>
      <c r="E258" s="70" t="s">
        <v>143</v>
      </c>
      <c r="F258" s="70" t="s">
        <v>3072</v>
      </c>
      <c r="G258" s="70" t="s">
        <v>3153</v>
      </c>
      <c r="H258" s="121" t="s">
        <v>4900</v>
      </c>
      <c r="I258" s="70" t="s">
        <v>3154</v>
      </c>
      <c r="J258" s="70" t="s">
        <v>755</v>
      </c>
      <c r="K258" s="59" t="str">
        <f t="shared" ref="K258:K321" si="9">J258</f>
        <v>G0867</v>
      </c>
      <c r="L258" s="82" t="s">
        <v>4686</v>
      </c>
      <c r="M258" s="59" t="s">
        <v>2648</v>
      </c>
      <c r="N258" s="153" t="s">
        <v>3794</v>
      </c>
      <c r="O258" s="59" t="s">
        <v>3829</v>
      </c>
      <c r="P258" s="59" t="s">
        <v>3351</v>
      </c>
      <c r="Q258" s="59" t="s">
        <v>3352</v>
      </c>
      <c r="R258" s="70" t="s">
        <v>3016</v>
      </c>
      <c r="S258" s="70" t="s">
        <v>4565</v>
      </c>
      <c r="T258" s="70" t="s">
        <v>142</v>
      </c>
      <c r="U258" s="70"/>
      <c r="V258" s="70" t="s">
        <v>1171</v>
      </c>
      <c r="W258" s="70" t="s">
        <v>163</v>
      </c>
      <c r="X258" s="70" t="s">
        <v>1171</v>
      </c>
      <c r="Y258" s="70" t="s">
        <v>1159</v>
      </c>
      <c r="Z258" s="70" t="s">
        <v>3160</v>
      </c>
      <c r="AA258" s="70" t="s">
        <v>3161</v>
      </c>
      <c r="AB258" s="70" t="s">
        <v>142</v>
      </c>
    </row>
    <row r="259" spans="1:28" ht="14.4" customHeight="1" x14ac:dyDescent="0.3">
      <c r="A259" s="59" t="str">
        <f t="shared" si="8"/>
        <v>JLM01-FMCG02-SPO-02</v>
      </c>
      <c r="B259" s="70" t="s">
        <v>1195</v>
      </c>
      <c r="C259" s="70" t="s">
        <v>1988</v>
      </c>
      <c r="D259" s="70" t="s">
        <v>1219</v>
      </c>
      <c r="E259" s="70" t="s">
        <v>143</v>
      </c>
      <c r="F259" s="70" t="s">
        <v>3072</v>
      </c>
      <c r="G259" s="70" t="s">
        <v>3153</v>
      </c>
      <c r="H259" s="121" t="s">
        <v>4900</v>
      </c>
      <c r="I259" s="70" t="s">
        <v>3154</v>
      </c>
      <c r="J259" s="99" t="s">
        <v>4567</v>
      </c>
      <c r="K259" s="59" t="str">
        <f t="shared" si="9"/>
        <v>G0989</v>
      </c>
      <c r="L259" s="82" t="s">
        <v>4686</v>
      </c>
      <c r="M259" s="59" t="s">
        <v>2649</v>
      </c>
      <c r="N259" s="153" t="s">
        <v>3795</v>
      </c>
      <c r="O259" s="59" t="s">
        <v>2649</v>
      </c>
      <c r="P259" s="59" t="s">
        <v>3353</v>
      </c>
      <c r="Q259" s="59" t="s">
        <v>3354</v>
      </c>
      <c r="R259" s="70" t="s">
        <v>3017</v>
      </c>
      <c r="S259" s="70" t="s">
        <v>4566</v>
      </c>
      <c r="T259" s="70" t="s">
        <v>3158</v>
      </c>
      <c r="U259" s="70"/>
      <c r="V259" s="70" t="s">
        <v>1171</v>
      </c>
      <c r="W259" s="70" t="s">
        <v>163</v>
      </c>
      <c r="X259" s="70" t="s">
        <v>1171</v>
      </c>
      <c r="Y259" s="70" t="s">
        <v>1159</v>
      </c>
      <c r="Z259" s="70" t="s">
        <v>3160</v>
      </c>
      <c r="AA259" s="70" t="s">
        <v>3161</v>
      </c>
      <c r="AB259" s="70" t="s">
        <v>142</v>
      </c>
    </row>
    <row r="260" spans="1:28" ht="14.4" customHeight="1" x14ac:dyDescent="0.3">
      <c r="A260" s="59" t="str">
        <f t="shared" si="8"/>
        <v>JLM01-FMCG-SPO-00</v>
      </c>
      <c r="B260" s="70" t="s">
        <v>1171</v>
      </c>
      <c r="C260" s="70" t="s">
        <v>3078</v>
      </c>
      <c r="D260" s="70" t="s">
        <v>1219</v>
      </c>
      <c r="E260" s="70" t="s">
        <v>143</v>
      </c>
      <c r="F260" s="70" t="s">
        <v>3072</v>
      </c>
      <c r="G260" s="70" t="s">
        <v>3153</v>
      </c>
      <c r="H260" s="70"/>
      <c r="I260" s="70" t="s">
        <v>3154</v>
      </c>
      <c r="J260" s="82" t="str">
        <f>CONCATENATE(999,RIGHT(B260,2),RIGHT(G260,2),RIGHT(V260,2),RIGHT(R260,2))</f>
        <v>99901220100</v>
      </c>
      <c r="K260" s="59" t="str">
        <f t="shared" si="9"/>
        <v>99901220100</v>
      </c>
      <c r="L260" s="82" t="s">
        <v>4686</v>
      </c>
      <c r="M260" s="59" t="s">
        <v>2651</v>
      </c>
      <c r="N260" s="153" t="s">
        <v>3796</v>
      </c>
      <c r="O260" s="59" t="s">
        <v>2651</v>
      </c>
      <c r="P260" s="59" t="s">
        <v>774</v>
      </c>
      <c r="Q260" s="59" t="s">
        <v>774</v>
      </c>
      <c r="R260" s="70" t="s">
        <v>3393</v>
      </c>
      <c r="S260" s="70" t="s">
        <v>4543</v>
      </c>
      <c r="T260" s="70" t="s">
        <v>142</v>
      </c>
      <c r="U260" s="70"/>
      <c r="V260" s="70" t="s">
        <v>1171</v>
      </c>
      <c r="W260" s="70" t="s">
        <v>163</v>
      </c>
      <c r="X260" s="70" t="s">
        <v>1171</v>
      </c>
      <c r="Y260" s="70" t="s">
        <v>1159</v>
      </c>
      <c r="Z260" s="70" t="s">
        <v>3160</v>
      </c>
      <c r="AA260" s="70" t="s">
        <v>3161</v>
      </c>
      <c r="AB260" s="70" t="s">
        <v>142</v>
      </c>
    </row>
    <row r="261" spans="1:28" ht="14.4" customHeight="1" x14ac:dyDescent="0.3">
      <c r="A261" s="59" t="str">
        <f t="shared" si="8"/>
        <v>JLM01-FMCG-ASM-01</v>
      </c>
      <c r="B261" s="70" t="s">
        <v>1171</v>
      </c>
      <c r="C261" s="70" t="s">
        <v>3078</v>
      </c>
      <c r="D261" s="70" t="s">
        <v>1219</v>
      </c>
      <c r="E261" s="70" t="s">
        <v>143</v>
      </c>
      <c r="F261" s="70" t="s">
        <v>3072</v>
      </c>
      <c r="G261" s="70" t="s">
        <v>3153</v>
      </c>
      <c r="H261" s="121" t="s">
        <v>4900</v>
      </c>
      <c r="I261" s="70" t="s">
        <v>3154</v>
      </c>
      <c r="J261" s="70" t="s">
        <v>1129</v>
      </c>
      <c r="K261" s="59" t="str">
        <f t="shared" si="9"/>
        <v>G0720</v>
      </c>
      <c r="L261" s="82" t="s">
        <v>4686</v>
      </c>
      <c r="M261" s="59" t="s">
        <v>2765</v>
      </c>
      <c r="N261" s="153" t="s">
        <v>3857</v>
      </c>
      <c r="O261" s="59" t="s">
        <v>2765</v>
      </c>
      <c r="P261" s="59" t="s">
        <v>3355</v>
      </c>
      <c r="Q261" s="59" t="s">
        <v>3355</v>
      </c>
      <c r="R261" s="70" t="s">
        <v>3160</v>
      </c>
      <c r="S261" s="70" t="s">
        <v>3161</v>
      </c>
      <c r="T261" s="70" t="s">
        <v>142</v>
      </c>
      <c r="U261" s="70"/>
      <c r="V261" s="70" t="s">
        <v>1219</v>
      </c>
      <c r="W261" s="70" t="s">
        <v>1028</v>
      </c>
      <c r="X261" s="70" t="s">
        <v>1171</v>
      </c>
      <c r="Y261" s="70" t="s">
        <v>1159</v>
      </c>
      <c r="Z261" s="85" t="s">
        <v>3283</v>
      </c>
      <c r="AA261" s="100" t="s">
        <v>291</v>
      </c>
      <c r="AB261" s="100" t="s">
        <v>144</v>
      </c>
    </row>
    <row r="262" spans="1:28" ht="14.4" customHeight="1" x14ac:dyDescent="0.3">
      <c r="A262" s="59" t="str">
        <f t="shared" si="8"/>
        <v>OKR01-FMCG01-SPO-01</v>
      </c>
      <c r="B262" s="70" t="s">
        <v>1170</v>
      </c>
      <c r="C262" s="70" t="s">
        <v>1987</v>
      </c>
      <c r="D262" s="70" t="s">
        <v>1217</v>
      </c>
      <c r="E262" s="70" t="s">
        <v>143</v>
      </c>
      <c r="F262" s="70" t="s">
        <v>1168</v>
      </c>
      <c r="G262" s="70" t="s">
        <v>3199</v>
      </c>
      <c r="H262" s="121" t="s">
        <v>4900</v>
      </c>
      <c r="I262" s="70" t="s">
        <v>3200</v>
      </c>
      <c r="J262" s="70" t="s">
        <v>676</v>
      </c>
      <c r="K262" s="59" t="str">
        <f t="shared" si="9"/>
        <v>G0861</v>
      </c>
      <c r="L262" s="82" t="s">
        <v>4686</v>
      </c>
      <c r="M262" s="59" t="s">
        <v>2626</v>
      </c>
      <c r="N262" s="153" t="s">
        <v>3797</v>
      </c>
      <c r="O262" s="59" t="s">
        <v>2626</v>
      </c>
      <c r="P262" s="59" t="s">
        <v>3356</v>
      </c>
      <c r="Q262" s="59" t="s">
        <v>3357</v>
      </c>
      <c r="R262" s="70" t="s">
        <v>3201</v>
      </c>
      <c r="S262" s="70" t="s">
        <v>298</v>
      </c>
      <c r="T262" s="70" t="s">
        <v>136</v>
      </c>
      <c r="U262" s="70"/>
      <c r="V262" s="70" t="s">
        <v>1171</v>
      </c>
      <c r="W262" s="70" t="s">
        <v>163</v>
      </c>
      <c r="X262" s="70" t="s">
        <v>1171</v>
      </c>
      <c r="Y262" s="70" t="s">
        <v>1159</v>
      </c>
      <c r="Z262" s="70" t="s">
        <v>3208</v>
      </c>
      <c r="AA262" s="70" t="s">
        <v>516</v>
      </c>
      <c r="AB262" s="70" t="s">
        <v>136</v>
      </c>
    </row>
    <row r="263" spans="1:28" ht="14.4" customHeight="1" x14ac:dyDescent="0.3">
      <c r="A263" s="59" t="str">
        <f t="shared" si="8"/>
        <v>OKR01-FMCG01-SPO-02</v>
      </c>
      <c r="B263" s="70" t="s">
        <v>1170</v>
      </c>
      <c r="C263" s="70" t="s">
        <v>1987</v>
      </c>
      <c r="D263" s="70" t="s">
        <v>1217</v>
      </c>
      <c r="E263" s="70" t="s">
        <v>143</v>
      </c>
      <c r="F263" s="70" t="s">
        <v>1168</v>
      </c>
      <c r="G263" s="70" t="s">
        <v>3199</v>
      </c>
      <c r="H263" s="121" t="s">
        <v>4900</v>
      </c>
      <c r="I263" s="70" t="s">
        <v>3200</v>
      </c>
      <c r="J263" s="70" t="s">
        <v>4591</v>
      </c>
      <c r="K263" s="59" t="str">
        <f t="shared" si="9"/>
        <v>G1019</v>
      </c>
      <c r="L263" s="82" t="s">
        <v>4686</v>
      </c>
      <c r="M263" s="59" t="s">
        <v>2627</v>
      </c>
      <c r="N263" s="153" t="s">
        <v>3798</v>
      </c>
      <c r="O263" s="59" t="s">
        <v>2627</v>
      </c>
      <c r="P263" s="59" t="s">
        <v>3358</v>
      </c>
      <c r="Q263" s="59" t="s">
        <v>3359</v>
      </c>
      <c r="R263" s="70" t="s">
        <v>3202</v>
      </c>
      <c r="S263" s="70" t="s">
        <v>4590</v>
      </c>
      <c r="T263" s="70" t="s">
        <v>4594</v>
      </c>
      <c r="U263" s="70"/>
      <c r="V263" s="70" t="s">
        <v>1171</v>
      </c>
      <c r="W263" s="70" t="s">
        <v>163</v>
      </c>
      <c r="X263" s="70" t="s">
        <v>1171</v>
      </c>
      <c r="Y263" s="70" t="s">
        <v>1159</v>
      </c>
      <c r="Z263" s="70" t="s">
        <v>3208</v>
      </c>
      <c r="AA263" s="70" t="s">
        <v>516</v>
      </c>
      <c r="AB263" s="70" t="s">
        <v>136</v>
      </c>
    </row>
    <row r="264" spans="1:28" ht="14.4" customHeight="1" x14ac:dyDescent="0.3">
      <c r="A264" s="59" t="str">
        <f t="shared" si="8"/>
        <v>OKR01-FMCG01-SPO-03</v>
      </c>
      <c r="B264" s="70" t="s">
        <v>1170</v>
      </c>
      <c r="C264" s="70" t="s">
        <v>1987</v>
      </c>
      <c r="D264" s="70" t="s">
        <v>1217</v>
      </c>
      <c r="E264" s="70" t="s">
        <v>143</v>
      </c>
      <c r="F264" s="70" t="s">
        <v>1168</v>
      </c>
      <c r="G264" s="70" t="s">
        <v>3199</v>
      </c>
      <c r="H264" s="121" t="s">
        <v>4900</v>
      </c>
      <c r="I264" s="70" t="s">
        <v>3200</v>
      </c>
      <c r="J264" s="70">
        <v>5287</v>
      </c>
      <c r="K264" s="59">
        <f t="shared" si="9"/>
        <v>5287</v>
      </c>
      <c r="L264" s="82" t="s">
        <v>4686</v>
      </c>
      <c r="M264" s="59" t="s">
        <v>3431</v>
      </c>
      <c r="N264" s="153" t="s">
        <v>3799</v>
      </c>
      <c r="O264" s="59" t="s">
        <v>3431</v>
      </c>
      <c r="P264" s="59" t="s">
        <v>3360</v>
      </c>
      <c r="Q264" s="59" t="s">
        <v>3361</v>
      </c>
      <c r="R264" s="70" t="s">
        <v>3203</v>
      </c>
      <c r="S264" s="70" t="s">
        <v>3204</v>
      </c>
      <c r="T264" s="70" t="s">
        <v>334</v>
      </c>
      <c r="U264" s="70"/>
      <c r="V264" s="70" t="s">
        <v>1171</v>
      </c>
      <c r="W264" s="70" t="s">
        <v>163</v>
      </c>
      <c r="X264" s="70" t="s">
        <v>1171</v>
      </c>
      <c r="Y264" s="70" t="s">
        <v>1159</v>
      </c>
      <c r="Z264" s="70" t="s">
        <v>3208</v>
      </c>
      <c r="AA264" s="70" t="s">
        <v>516</v>
      </c>
      <c r="AB264" s="70" t="s">
        <v>136</v>
      </c>
    </row>
    <row r="265" spans="1:28" ht="14.4" customHeight="1" x14ac:dyDescent="0.3">
      <c r="A265" s="59" t="str">
        <f t="shared" si="8"/>
        <v>OKR01-FMCG02-SPO-01</v>
      </c>
      <c r="B265" s="70" t="s">
        <v>1195</v>
      </c>
      <c r="C265" s="70" t="s">
        <v>1988</v>
      </c>
      <c r="D265" s="70" t="s">
        <v>1217</v>
      </c>
      <c r="E265" s="70" t="s">
        <v>143</v>
      </c>
      <c r="F265" s="70" t="s">
        <v>1168</v>
      </c>
      <c r="G265" s="70" t="s">
        <v>3199</v>
      </c>
      <c r="H265" s="121" t="s">
        <v>4900</v>
      </c>
      <c r="I265" s="70" t="s">
        <v>3200</v>
      </c>
      <c r="J265" s="70">
        <v>5302</v>
      </c>
      <c r="K265" s="59">
        <f t="shared" si="9"/>
        <v>5302</v>
      </c>
      <c r="L265" s="82" t="s">
        <v>4686</v>
      </c>
      <c r="M265" s="59" t="s">
        <v>2676</v>
      </c>
      <c r="N265" s="153" t="s">
        <v>3800</v>
      </c>
      <c r="O265" s="59" t="s">
        <v>2676</v>
      </c>
      <c r="P265" s="59" t="s">
        <v>3362</v>
      </c>
      <c r="Q265" s="59" t="s">
        <v>3363</v>
      </c>
      <c r="R265" s="70" t="s">
        <v>3205</v>
      </c>
      <c r="S265" s="70" t="s">
        <v>4592</v>
      </c>
      <c r="T265" s="70" t="s">
        <v>136</v>
      </c>
      <c r="U265" s="70"/>
      <c r="V265" s="70" t="s">
        <v>1171</v>
      </c>
      <c r="W265" s="70" t="s">
        <v>163</v>
      </c>
      <c r="X265" s="70" t="s">
        <v>1171</v>
      </c>
      <c r="Y265" s="70" t="s">
        <v>1159</v>
      </c>
      <c r="Z265" s="70" t="s">
        <v>3208</v>
      </c>
      <c r="AA265" s="70" t="s">
        <v>516</v>
      </c>
      <c r="AB265" s="70" t="s">
        <v>136</v>
      </c>
    </row>
    <row r="266" spans="1:28" ht="14.4" customHeight="1" x14ac:dyDescent="0.3">
      <c r="A266" s="59" t="str">
        <f t="shared" si="8"/>
        <v>OKR01-FMCG02-SPO-02</v>
      </c>
      <c r="B266" s="70" t="s">
        <v>1195</v>
      </c>
      <c r="C266" s="70" t="s">
        <v>1988</v>
      </c>
      <c r="D266" s="70" t="s">
        <v>1217</v>
      </c>
      <c r="E266" s="70" t="s">
        <v>143</v>
      </c>
      <c r="F266" s="70" t="s">
        <v>1168</v>
      </c>
      <c r="G266" s="70" t="s">
        <v>3199</v>
      </c>
      <c r="H266" s="121" t="s">
        <v>4900</v>
      </c>
      <c r="I266" s="70" t="s">
        <v>3200</v>
      </c>
      <c r="J266" s="99" t="s">
        <v>737</v>
      </c>
      <c r="K266" s="59" t="str">
        <f t="shared" si="9"/>
        <v>G0927</v>
      </c>
      <c r="L266" s="82" t="s">
        <v>4686</v>
      </c>
      <c r="M266" s="59" t="s">
        <v>2677</v>
      </c>
      <c r="N266" s="153" t="s">
        <v>3801</v>
      </c>
      <c r="O266" s="59" t="s">
        <v>2677</v>
      </c>
      <c r="P266" s="59" t="s">
        <v>3364</v>
      </c>
      <c r="Q266" s="59" t="s">
        <v>3365</v>
      </c>
      <c r="R266" s="70" t="s">
        <v>3206</v>
      </c>
      <c r="S266" s="70" t="s">
        <v>4593</v>
      </c>
      <c r="T266" s="70" t="s">
        <v>136</v>
      </c>
      <c r="U266" s="70"/>
      <c r="V266" s="70" t="s">
        <v>1171</v>
      </c>
      <c r="W266" s="70" t="s">
        <v>163</v>
      </c>
      <c r="X266" s="70" t="s">
        <v>1171</v>
      </c>
      <c r="Y266" s="70" t="s">
        <v>1159</v>
      </c>
      <c r="Z266" s="70" t="s">
        <v>3208</v>
      </c>
      <c r="AA266" s="70" t="s">
        <v>516</v>
      </c>
      <c r="AB266" s="70" t="s">
        <v>136</v>
      </c>
    </row>
    <row r="267" spans="1:28" ht="14.4" customHeight="1" x14ac:dyDescent="0.3">
      <c r="A267" s="59" t="str">
        <f t="shared" si="8"/>
        <v>OKR01-FMCG-SPO-00</v>
      </c>
      <c r="B267" s="70" t="s">
        <v>1171</v>
      </c>
      <c r="C267" s="70" t="s">
        <v>3078</v>
      </c>
      <c r="D267" s="70" t="s">
        <v>1217</v>
      </c>
      <c r="E267" s="70" t="s">
        <v>143</v>
      </c>
      <c r="F267" s="70" t="s">
        <v>1168</v>
      </c>
      <c r="G267" s="70" t="s">
        <v>3199</v>
      </c>
      <c r="H267" s="70"/>
      <c r="I267" s="70" t="s">
        <v>3200</v>
      </c>
      <c r="J267" s="82" t="str">
        <f>CONCATENATE(999,RIGHT(B267,2),RIGHT(G267,2),RIGHT(V267,2),RIGHT(R267,2))</f>
        <v>99901300100</v>
      </c>
      <c r="K267" s="59" t="str">
        <f t="shared" si="9"/>
        <v>99901300100</v>
      </c>
      <c r="L267" s="82" t="s">
        <v>4686</v>
      </c>
      <c r="M267" s="59" t="s">
        <v>2678</v>
      </c>
      <c r="N267" s="153" t="s">
        <v>3802</v>
      </c>
      <c r="O267" s="59" t="s">
        <v>2678</v>
      </c>
      <c r="P267" s="59" t="s">
        <v>774</v>
      </c>
      <c r="Q267" s="59" t="s">
        <v>774</v>
      </c>
      <c r="R267" s="70" t="s">
        <v>3400</v>
      </c>
      <c r="S267" s="70" t="s">
        <v>4544</v>
      </c>
      <c r="T267" s="70" t="s">
        <v>136</v>
      </c>
      <c r="U267" s="70"/>
      <c r="V267" s="70" t="s">
        <v>1171</v>
      </c>
      <c r="W267" s="70" t="s">
        <v>163</v>
      </c>
      <c r="X267" s="70" t="s">
        <v>1171</v>
      </c>
      <c r="Y267" s="70" t="s">
        <v>1159</v>
      </c>
      <c r="Z267" s="70" t="s">
        <v>3208</v>
      </c>
      <c r="AA267" s="70" t="s">
        <v>516</v>
      </c>
      <c r="AB267" s="70" t="s">
        <v>136</v>
      </c>
    </row>
    <row r="268" spans="1:28" ht="14.4" customHeight="1" x14ac:dyDescent="0.3">
      <c r="A268" s="59" t="str">
        <f t="shared" si="8"/>
        <v>OKR01-FMCG-ASM-01</v>
      </c>
      <c r="B268" s="70" t="s">
        <v>1171</v>
      </c>
      <c r="C268" s="70" t="s">
        <v>3078</v>
      </c>
      <c r="D268" s="70" t="s">
        <v>1217</v>
      </c>
      <c r="E268" s="70" t="s">
        <v>143</v>
      </c>
      <c r="F268" s="70" t="s">
        <v>1168</v>
      </c>
      <c r="G268" s="70" t="s">
        <v>3199</v>
      </c>
      <c r="H268" s="121" t="s">
        <v>4900</v>
      </c>
      <c r="I268" s="70" t="s">
        <v>3200</v>
      </c>
      <c r="J268" s="70">
        <v>5069</v>
      </c>
      <c r="K268" s="59">
        <f t="shared" si="9"/>
        <v>5069</v>
      </c>
      <c r="L268" s="82" t="s">
        <v>4686</v>
      </c>
      <c r="M268" s="59" t="s">
        <v>2785</v>
      </c>
      <c r="N268" s="153" t="s">
        <v>3858</v>
      </c>
      <c r="O268" s="59" t="s">
        <v>2785</v>
      </c>
      <c r="P268" s="59" t="s">
        <v>3366</v>
      </c>
      <c r="Q268" s="59" t="s">
        <v>3366</v>
      </c>
      <c r="R268" s="70" t="s">
        <v>3208</v>
      </c>
      <c r="S268" s="70" t="s">
        <v>516</v>
      </c>
      <c r="T268" s="70" t="s">
        <v>136</v>
      </c>
      <c r="U268" s="70"/>
      <c r="V268" s="70" t="s">
        <v>1219</v>
      </c>
      <c r="W268" s="70" t="s">
        <v>1028</v>
      </c>
      <c r="X268" s="70" t="s">
        <v>1171</v>
      </c>
      <c r="Y268" s="70" t="s">
        <v>1159</v>
      </c>
      <c r="Z268" s="85" t="s">
        <v>3281</v>
      </c>
      <c r="AA268" s="100" t="s">
        <v>3285</v>
      </c>
      <c r="AB268" s="100" t="s">
        <v>65</v>
      </c>
    </row>
    <row r="269" spans="1:28" ht="14.4" customHeight="1" x14ac:dyDescent="0.3">
      <c r="A269" s="59" t="str">
        <f t="shared" si="8"/>
        <v>PSH01-FMCG01-SPO-01</v>
      </c>
      <c r="B269" s="70" t="s">
        <v>1170</v>
      </c>
      <c r="C269" s="70" t="s">
        <v>1987</v>
      </c>
      <c r="D269" s="70" t="s">
        <v>1805</v>
      </c>
      <c r="E269" s="70" t="s">
        <v>143</v>
      </c>
      <c r="F269" s="70" t="s">
        <v>3084</v>
      </c>
      <c r="G269" s="70" t="s">
        <v>2866</v>
      </c>
      <c r="H269" s="59" t="s">
        <v>4899</v>
      </c>
      <c r="I269" s="70" t="s">
        <v>2861</v>
      </c>
      <c r="J269" s="70" t="s">
        <v>702</v>
      </c>
      <c r="K269" s="59" t="str">
        <f t="shared" si="9"/>
        <v>G0814</v>
      </c>
      <c r="L269" s="82" t="s">
        <v>4686</v>
      </c>
      <c r="M269" s="59" t="s">
        <v>2619</v>
      </c>
      <c r="N269" s="153" t="s">
        <v>3803</v>
      </c>
      <c r="O269" s="59" t="s">
        <v>2619</v>
      </c>
      <c r="P269" s="59" t="s">
        <v>3367</v>
      </c>
      <c r="Q269" s="59" t="s">
        <v>3368</v>
      </c>
      <c r="R269" s="70" t="s">
        <v>3059</v>
      </c>
      <c r="S269" s="70" t="s">
        <v>3230</v>
      </c>
      <c r="T269" s="70" t="s">
        <v>149</v>
      </c>
      <c r="U269" s="70"/>
      <c r="V269" s="70" t="s">
        <v>1171</v>
      </c>
      <c r="W269" s="70" t="s">
        <v>163</v>
      </c>
      <c r="X269" s="70" t="s">
        <v>1171</v>
      </c>
      <c r="Y269" s="70" t="s">
        <v>1159</v>
      </c>
      <c r="Z269" s="70" t="s">
        <v>3234</v>
      </c>
      <c r="AA269" s="70" t="s">
        <v>1113</v>
      </c>
      <c r="AB269" s="70" t="s">
        <v>149</v>
      </c>
    </row>
    <row r="270" spans="1:28" ht="14.4" customHeight="1" x14ac:dyDescent="0.3">
      <c r="A270" s="59" t="str">
        <f t="shared" si="8"/>
        <v>PSH01-FMCG01-SPO-02</v>
      </c>
      <c r="B270" s="70" t="s">
        <v>1170</v>
      </c>
      <c r="C270" s="70" t="s">
        <v>1987</v>
      </c>
      <c r="D270" s="70" t="s">
        <v>1805</v>
      </c>
      <c r="E270" s="70" t="s">
        <v>143</v>
      </c>
      <c r="F270" s="70" t="s">
        <v>3084</v>
      </c>
      <c r="G270" s="70" t="s">
        <v>2866</v>
      </c>
      <c r="H270" s="59" t="s">
        <v>4899</v>
      </c>
      <c r="I270" s="70" t="s">
        <v>2861</v>
      </c>
      <c r="J270" s="70" t="s">
        <v>3433</v>
      </c>
      <c r="K270" s="59" t="str">
        <f t="shared" si="9"/>
        <v>G0967</v>
      </c>
      <c r="L270" s="82" t="s">
        <v>4686</v>
      </c>
      <c r="M270" s="59" t="s">
        <v>2666</v>
      </c>
      <c r="N270" s="153" t="s">
        <v>3804</v>
      </c>
      <c r="O270" s="59" t="s">
        <v>2666</v>
      </c>
      <c r="P270" s="59" t="s">
        <v>397</v>
      </c>
      <c r="Q270" s="59" t="s">
        <v>943</v>
      </c>
      <c r="R270" s="70" t="s">
        <v>3060</v>
      </c>
      <c r="S270" s="70" t="s">
        <v>3231</v>
      </c>
      <c r="T270" s="70" t="s">
        <v>149</v>
      </c>
      <c r="U270" s="70"/>
      <c r="V270" s="70" t="s">
        <v>1171</v>
      </c>
      <c r="W270" s="70" t="s">
        <v>163</v>
      </c>
      <c r="X270" s="70" t="s">
        <v>1171</v>
      </c>
      <c r="Y270" s="70" t="s">
        <v>1159</v>
      </c>
      <c r="Z270" s="70" t="s">
        <v>3234</v>
      </c>
      <c r="AA270" s="70" t="s">
        <v>1113</v>
      </c>
      <c r="AB270" s="70" t="s">
        <v>149</v>
      </c>
    </row>
    <row r="271" spans="1:28" ht="14.4" customHeight="1" x14ac:dyDescent="0.3">
      <c r="A271" s="59" t="str">
        <f t="shared" si="8"/>
        <v>PSH01-FMCG01-SPO-03</v>
      </c>
      <c r="B271" s="70" t="s">
        <v>1170</v>
      </c>
      <c r="C271" s="70" t="s">
        <v>1987</v>
      </c>
      <c r="D271" s="70" t="s">
        <v>1805</v>
      </c>
      <c r="E271" s="70" t="s">
        <v>143</v>
      </c>
      <c r="F271" s="70" t="s">
        <v>3084</v>
      </c>
      <c r="G271" s="70" t="s">
        <v>2866</v>
      </c>
      <c r="H271" s="59" t="s">
        <v>4899</v>
      </c>
      <c r="I271" s="70" t="s">
        <v>2861</v>
      </c>
      <c r="J271" s="70" t="s">
        <v>4595</v>
      </c>
      <c r="K271" s="59" t="str">
        <f t="shared" si="9"/>
        <v>G0969</v>
      </c>
      <c r="L271" s="82" t="s">
        <v>4686</v>
      </c>
      <c r="M271" s="59" t="s">
        <v>2611</v>
      </c>
      <c r="N271" s="153" t="s">
        <v>3805</v>
      </c>
      <c r="O271" s="59" t="s">
        <v>2611</v>
      </c>
      <c r="P271" s="59" t="s">
        <v>400</v>
      </c>
      <c r="Q271" s="59" t="s">
        <v>944</v>
      </c>
      <c r="R271" s="70" t="s">
        <v>3061</v>
      </c>
      <c r="S271" s="70" t="s">
        <v>3233</v>
      </c>
      <c r="T271" s="70" t="s">
        <v>412</v>
      </c>
      <c r="U271" s="70"/>
      <c r="V271" s="70" t="s">
        <v>1171</v>
      </c>
      <c r="W271" s="70" t="s">
        <v>163</v>
      </c>
      <c r="X271" s="70" t="s">
        <v>1171</v>
      </c>
      <c r="Y271" s="70" t="s">
        <v>1159</v>
      </c>
      <c r="Z271" s="70" t="s">
        <v>3234</v>
      </c>
      <c r="AA271" s="70" t="s">
        <v>1113</v>
      </c>
      <c r="AB271" s="70" t="s">
        <v>149</v>
      </c>
    </row>
    <row r="272" spans="1:28" ht="14.4" customHeight="1" x14ac:dyDescent="0.3">
      <c r="A272" s="59" t="str">
        <f t="shared" si="8"/>
        <v>PSH01-FMCG01-SPO-04</v>
      </c>
      <c r="B272" s="70" t="s">
        <v>1170</v>
      </c>
      <c r="C272" s="70" t="s">
        <v>1987</v>
      </c>
      <c r="D272" s="70" t="s">
        <v>1805</v>
      </c>
      <c r="E272" s="70" t="s">
        <v>143</v>
      </c>
      <c r="F272" s="70" t="s">
        <v>3084</v>
      </c>
      <c r="G272" s="70" t="s">
        <v>2866</v>
      </c>
      <c r="H272" s="59" t="s">
        <v>4899</v>
      </c>
      <c r="I272" s="70" t="s">
        <v>2861</v>
      </c>
      <c r="J272" s="70" t="s">
        <v>4598</v>
      </c>
      <c r="K272" s="59" t="str">
        <f t="shared" si="9"/>
        <v>G1031</v>
      </c>
      <c r="L272" s="82" t="s">
        <v>4686</v>
      </c>
      <c r="M272" s="59" t="s">
        <v>2685</v>
      </c>
      <c r="N272" s="153" t="s">
        <v>3806</v>
      </c>
      <c r="O272" s="59" t="s">
        <v>2685</v>
      </c>
      <c r="P272" s="59" t="s">
        <v>403</v>
      </c>
      <c r="Q272" s="59" t="s">
        <v>945</v>
      </c>
      <c r="R272" s="70" t="s">
        <v>3232</v>
      </c>
      <c r="S272" s="70" t="s">
        <v>4596</v>
      </c>
      <c r="T272" s="70" t="s">
        <v>4597</v>
      </c>
      <c r="U272" s="70"/>
      <c r="V272" s="70" t="s">
        <v>1171</v>
      </c>
      <c r="W272" s="70" t="s">
        <v>163</v>
      </c>
      <c r="X272" s="70" t="s">
        <v>1171</v>
      </c>
      <c r="Y272" s="70" t="s">
        <v>1159</v>
      </c>
      <c r="Z272" s="70" t="s">
        <v>3234</v>
      </c>
      <c r="AA272" s="70" t="s">
        <v>1113</v>
      </c>
      <c r="AB272" s="70" t="s">
        <v>149</v>
      </c>
    </row>
    <row r="273" spans="1:28" ht="14.4" customHeight="1" x14ac:dyDescent="0.3">
      <c r="A273" s="59" t="str">
        <f t="shared" si="8"/>
        <v>PSH01-FMCG02-SPO-01</v>
      </c>
      <c r="B273" s="70" t="s">
        <v>1195</v>
      </c>
      <c r="C273" s="70" t="s">
        <v>1988</v>
      </c>
      <c r="D273" s="70" t="s">
        <v>1805</v>
      </c>
      <c r="E273" s="70" t="s">
        <v>143</v>
      </c>
      <c r="F273" s="70" t="s">
        <v>3084</v>
      </c>
      <c r="G273" s="70" t="s">
        <v>2866</v>
      </c>
      <c r="H273" s="59" t="s">
        <v>4899</v>
      </c>
      <c r="I273" s="70" t="s">
        <v>2861</v>
      </c>
      <c r="J273" s="70" t="s">
        <v>761</v>
      </c>
      <c r="K273" s="59" t="str">
        <f t="shared" si="9"/>
        <v>G0914</v>
      </c>
      <c r="L273" s="82" t="s">
        <v>4686</v>
      </c>
      <c r="M273" s="59" t="s">
        <v>2665</v>
      </c>
      <c r="N273" s="153" t="s">
        <v>3807</v>
      </c>
      <c r="O273" s="59" t="s">
        <v>2665</v>
      </c>
      <c r="P273" s="59" t="s">
        <v>582</v>
      </c>
      <c r="Q273" s="59" t="s">
        <v>1020</v>
      </c>
      <c r="R273" s="70" t="s">
        <v>3062</v>
      </c>
      <c r="S273" s="70" t="s">
        <v>635</v>
      </c>
      <c r="T273" s="70" t="s">
        <v>149</v>
      </c>
      <c r="U273" s="70"/>
      <c r="V273" s="70" t="s">
        <v>1171</v>
      </c>
      <c r="W273" s="70" t="s">
        <v>163</v>
      </c>
      <c r="X273" s="70" t="s">
        <v>1171</v>
      </c>
      <c r="Y273" s="70" t="s">
        <v>1159</v>
      </c>
      <c r="Z273" s="70" t="s">
        <v>3234</v>
      </c>
      <c r="AA273" s="70" t="s">
        <v>1113</v>
      </c>
      <c r="AB273" s="70" t="s">
        <v>149</v>
      </c>
    </row>
    <row r="274" spans="1:28" ht="14.4" customHeight="1" x14ac:dyDescent="0.3">
      <c r="A274" s="59" t="str">
        <f t="shared" si="8"/>
        <v>PSH01-FMCG02-SPO-02</v>
      </c>
      <c r="B274" s="70" t="s">
        <v>1195</v>
      </c>
      <c r="C274" s="70" t="s">
        <v>1988</v>
      </c>
      <c r="D274" s="70" t="s">
        <v>1805</v>
      </c>
      <c r="E274" s="70" t="s">
        <v>143</v>
      </c>
      <c r="F274" s="70" t="s">
        <v>3084</v>
      </c>
      <c r="G274" s="70" t="s">
        <v>2866</v>
      </c>
      <c r="H274" s="59" t="s">
        <v>4899</v>
      </c>
      <c r="I274" s="70" t="s">
        <v>2861</v>
      </c>
      <c r="J274" s="70" t="s">
        <v>765</v>
      </c>
      <c r="K274" s="59" t="str">
        <f t="shared" si="9"/>
        <v>G0906</v>
      </c>
      <c r="L274" s="82" t="s">
        <v>4686</v>
      </c>
      <c r="M274" s="59" t="s">
        <v>2660</v>
      </c>
      <c r="N274" s="153" t="s">
        <v>3808</v>
      </c>
      <c r="O274" s="59" t="s">
        <v>2660</v>
      </c>
      <c r="P274" s="59" t="s">
        <v>584</v>
      </c>
      <c r="Q274" s="59" t="s">
        <v>1021</v>
      </c>
      <c r="R274" s="70" t="s">
        <v>3063</v>
      </c>
      <c r="S274" s="70" t="s">
        <v>639</v>
      </c>
      <c r="T274" s="70" t="s">
        <v>150</v>
      </c>
      <c r="U274" s="70"/>
      <c r="V274" s="70" t="s">
        <v>1171</v>
      </c>
      <c r="W274" s="70" t="s">
        <v>163</v>
      </c>
      <c r="X274" s="70" t="s">
        <v>1171</v>
      </c>
      <c r="Y274" s="70" t="s">
        <v>1159</v>
      </c>
      <c r="Z274" s="70" t="s">
        <v>3234</v>
      </c>
      <c r="AA274" s="70" t="s">
        <v>1113</v>
      </c>
      <c r="AB274" s="70" t="s">
        <v>149</v>
      </c>
    </row>
    <row r="275" spans="1:28" ht="14.4" customHeight="1" x14ac:dyDescent="0.3">
      <c r="A275" s="59" t="str">
        <f t="shared" si="8"/>
        <v>PSH01-FMCG-SPO-00</v>
      </c>
      <c r="B275" s="70" t="s">
        <v>1171</v>
      </c>
      <c r="C275" s="70" t="s">
        <v>3078</v>
      </c>
      <c r="D275" s="70" t="s">
        <v>1805</v>
      </c>
      <c r="E275" s="70" t="s">
        <v>143</v>
      </c>
      <c r="F275" s="70" t="s">
        <v>3084</v>
      </c>
      <c r="G275" s="70" t="s">
        <v>2866</v>
      </c>
      <c r="H275" s="70"/>
      <c r="I275" s="70" t="s">
        <v>2861</v>
      </c>
      <c r="J275" s="82" t="str">
        <f>CONCATENATE(999,RIGHT(B275,2),RIGHT(G275,2),RIGHT(V275,2),RIGHT(R275,2))</f>
        <v>99901280100</v>
      </c>
      <c r="K275" s="59" t="str">
        <f t="shared" si="9"/>
        <v>99901280100</v>
      </c>
      <c r="L275" s="82" t="s">
        <v>4686</v>
      </c>
      <c r="M275" s="59" t="s">
        <v>2670</v>
      </c>
      <c r="N275" s="153" t="s">
        <v>3809</v>
      </c>
      <c r="O275" s="59" t="s">
        <v>2670</v>
      </c>
      <c r="P275" s="59" t="s">
        <v>774</v>
      </c>
      <c r="Q275" s="59" t="s">
        <v>774</v>
      </c>
      <c r="R275" s="70" t="s">
        <v>3401</v>
      </c>
      <c r="S275" s="70" t="s">
        <v>4545</v>
      </c>
      <c r="T275" s="70" t="s">
        <v>149</v>
      </c>
      <c r="U275" s="70"/>
      <c r="V275" s="70" t="s">
        <v>1171</v>
      </c>
      <c r="W275" s="70" t="s">
        <v>163</v>
      </c>
      <c r="X275" s="70" t="s">
        <v>1171</v>
      </c>
      <c r="Y275" s="70" t="s">
        <v>1159</v>
      </c>
      <c r="Z275" s="70" t="s">
        <v>3234</v>
      </c>
      <c r="AA275" s="70" t="s">
        <v>1113</v>
      </c>
      <c r="AB275" s="70" t="s">
        <v>149</v>
      </c>
    </row>
    <row r="276" spans="1:28" ht="14.4" customHeight="1" x14ac:dyDescent="0.3">
      <c r="A276" s="59" t="str">
        <f t="shared" si="8"/>
        <v>PSH01-FMCG-ASM-01</v>
      </c>
      <c r="B276" s="70" t="s">
        <v>1171</v>
      </c>
      <c r="C276" s="70" t="s">
        <v>3078</v>
      </c>
      <c r="D276" s="70" t="s">
        <v>1805</v>
      </c>
      <c r="E276" s="70" t="s">
        <v>143</v>
      </c>
      <c r="F276" s="70" t="s">
        <v>3084</v>
      </c>
      <c r="G276" s="70" t="s">
        <v>2866</v>
      </c>
      <c r="H276" s="59" t="s">
        <v>4899</v>
      </c>
      <c r="I276" s="70" t="s">
        <v>2861</v>
      </c>
      <c r="J276" s="70" t="s">
        <v>1139</v>
      </c>
      <c r="K276" s="59" t="str">
        <f t="shared" si="9"/>
        <v>E-00619</v>
      </c>
      <c r="L276" s="82" t="s">
        <v>4686</v>
      </c>
      <c r="M276" s="59" t="s">
        <v>2783</v>
      </c>
      <c r="N276" s="153" t="s">
        <v>3859</v>
      </c>
      <c r="O276" s="59" t="s">
        <v>2783</v>
      </c>
      <c r="P276" s="59" t="s">
        <v>3369</v>
      </c>
      <c r="Q276" s="59" t="s">
        <v>3369</v>
      </c>
      <c r="R276" s="70" t="s">
        <v>3234</v>
      </c>
      <c r="S276" s="70" t="s">
        <v>1113</v>
      </c>
      <c r="T276" s="70" t="s">
        <v>149</v>
      </c>
      <c r="U276" s="70"/>
      <c r="V276" s="70" t="s">
        <v>1219</v>
      </c>
      <c r="W276" s="70" t="s">
        <v>1028</v>
      </c>
      <c r="X276" s="70" t="s">
        <v>1171</v>
      </c>
      <c r="Y276" s="70" t="s">
        <v>1159</v>
      </c>
      <c r="Z276" s="85" t="s">
        <v>3284</v>
      </c>
      <c r="AA276" s="100" t="s">
        <v>643</v>
      </c>
      <c r="AB276" s="100" t="s">
        <v>149</v>
      </c>
    </row>
    <row r="277" spans="1:28" ht="14.4" customHeight="1" x14ac:dyDescent="0.3">
      <c r="A277" s="59" t="str">
        <f t="shared" si="8"/>
        <v>PSH02-FMCG01-SPO-01</v>
      </c>
      <c r="B277" s="70" t="s">
        <v>1170</v>
      </c>
      <c r="C277" s="70" t="s">
        <v>1987</v>
      </c>
      <c r="D277" s="70" t="s">
        <v>1805</v>
      </c>
      <c r="E277" s="70" t="s">
        <v>143</v>
      </c>
      <c r="F277" s="70" t="s">
        <v>3084</v>
      </c>
      <c r="G277" s="70" t="s">
        <v>3235</v>
      </c>
      <c r="H277" s="59" t="s">
        <v>4899</v>
      </c>
      <c r="I277" s="70" t="s">
        <v>3236</v>
      </c>
      <c r="J277" s="70" t="s">
        <v>4599</v>
      </c>
      <c r="K277" s="59" t="str">
        <f t="shared" si="9"/>
        <v>G1028</v>
      </c>
      <c r="L277" s="82" t="s">
        <v>4686</v>
      </c>
      <c r="M277" s="59" t="s">
        <v>2618</v>
      </c>
      <c r="N277" s="153" t="s">
        <v>3810</v>
      </c>
      <c r="O277" s="59" t="s">
        <v>2618</v>
      </c>
      <c r="P277" s="59" t="s">
        <v>3370</v>
      </c>
      <c r="Q277" s="59" t="s">
        <v>3371</v>
      </c>
      <c r="R277" s="70" t="s">
        <v>3237</v>
      </c>
      <c r="S277" s="70" t="s">
        <v>3579</v>
      </c>
      <c r="T277" s="70" t="s">
        <v>149</v>
      </c>
      <c r="U277" s="70"/>
      <c r="V277" s="70" t="s">
        <v>1171</v>
      </c>
      <c r="W277" s="70" t="s">
        <v>163</v>
      </c>
      <c r="X277" s="70" t="s">
        <v>1171</v>
      </c>
      <c r="Y277" s="70" t="s">
        <v>1159</v>
      </c>
      <c r="Z277" s="70" t="s">
        <v>3244</v>
      </c>
      <c r="AA277" s="70" t="s">
        <v>1086</v>
      </c>
      <c r="AB277" s="70" t="s">
        <v>149</v>
      </c>
    </row>
    <row r="278" spans="1:28" ht="14.4" customHeight="1" x14ac:dyDescent="0.3">
      <c r="A278" s="59" t="str">
        <f t="shared" si="8"/>
        <v>PSH02-FMCG01-SPO-02</v>
      </c>
      <c r="B278" s="70" t="s">
        <v>1170</v>
      </c>
      <c r="C278" s="70" t="s">
        <v>1987</v>
      </c>
      <c r="D278" s="70" t="s">
        <v>1805</v>
      </c>
      <c r="E278" s="70" t="s">
        <v>143</v>
      </c>
      <c r="F278" s="70" t="s">
        <v>3084</v>
      </c>
      <c r="G278" s="70" t="s">
        <v>3235</v>
      </c>
      <c r="H278" s="59" t="s">
        <v>4899</v>
      </c>
      <c r="I278" s="70" t="s">
        <v>3236</v>
      </c>
      <c r="J278" s="70" t="s">
        <v>703</v>
      </c>
      <c r="K278" s="59" t="str">
        <f t="shared" si="9"/>
        <v>G0079</v>
      </c>
      <c r="L278" s="82" t="s">
        <v>4686</v>
      </c>
      <c r="M278" s="59" t="s">
        <v>2617</v>
      </c>
      <c r="N278" s="153" t="s">
        <v>3811</v>
      </c>
      <c r="O278" s="59" t="s">
        <v>2617</v>
      </c>
      <c r="P278" s="59" t="s">
        <v>3372</v>
      </c>
      <c r="Q278" s="59" t="s">
        <v>3373</v>
      </c>
      <c r="R278" s="70" t="s">
        <v>3238</v>
      </c>
      <c r="S278" s="70" t="s">
        <v>3239</v>
      </c>
      <c r="T278" s="70" t="s">
        <v>3240</v>
      </c>
      <c r="U278" s="70"/>
      <c r="V278" s="70" t="s">
        <v>1171</v>
      </c>
      <c r="W278" s="70" t="s">
        <v>163</v>
      </c>
      <c r="X278" s="70" t="s">
        <v>1171</v>
      </c>
      <c r="Y278" s="70" t="s">
        <v>1159</v>
      </c>
      <c r="Z278" s="70" t="s">
        <v>3244</v>
      </c>
      <c r="AA278" s="70" t="s">
        <v>1086</v>
      </c>
      <c r="AB278" s="70" t="s">
        <v>149</v>
      </c>
    </row>
    <row r="279" spans="1:28" ht="14.4" customHeight="1" x14ac:dyDescent="0.3">
      <c r="A279" s="59" t="str">
        <f t="shared" si="8"/>
        <v>PSH02-FMCG02-SPO-01</v>
      </c>
      <c r="B279" s="70" t="s">
        <v>1195</v>
      </c>
      <c r="C279" s="70" t="s">
        <v>1988</v>
      </c>
      <c r="D279" s="70" t="s">
        <v>1805</v>
      </c>
      <c r="E279" s="70" t="s">
        <v>143</v>
      </c>
      <c r="F279" s="70" t="s">
        <v>3084</v>
      </c>
      <c r="G279" s="70" t="s">
        <v>3235</v>
      </c>
      <c r="H279" s="59" t="s">
        <v>4899</v>
      </c>
      <c r="I279" s="70" t="s">
        <v>3236</v>
      </c>
      <c r="J279" s="82" t="str">
        <f>CONCATENATE(999,RIGHT(B279,2),RIGHT(G279,2),RIGHT(V279,2),RIGHT(R279,2))</f>
        <v>99903290101</v>
      </c>
      <c r="K279" s="59" t="str">
        <f t="shared" si="9"/>
        <v>99903290101</v>
      </c>
      <c r="L279" s="82" t="s">
        <v>4686</v>
      </c>
      <c r="M279" s="59" t="s">
        <v>2669</v>
      </c>
      <c r="N279" s="153" t="s">
        <v>3812</v>
      </c>
      <c r="O279" s="59" t="s">
        <v>2669</v>
      </c>
      <c r="P279" s="59" t="s">
        <v>586</v>
      </c>
      <c r="Q279" s="59" t="s">
        <v>1022</v>
      </c>
      <c r="R279" s="70" t="s">
        <v>3241</v>
      </c>
      <c r="S279" s="70" t="s">
        <v>3242</v>
      </c>
      <c r="T279" s="70" t="s">
        <v>149</v>
      </c>
      <c r="U279" s="70"/>
      <c r="V279" s="70" t="s">
        <v>1171</v>
      </c>
      <c r="W279" s="70" t="s">
        <v>163</v>
      </c>
      <c r="X279" s="70" t="s">
        <v>1171</v>
      </c>
      <c r="Y279" s="70" t="s">
        <v>1159</v>
      </c>
      <c r="Z279" s="70" t="s">
        <v>3244</v>
      </c>
      <c r="AA279" s="70" t="s">
        <v>1086</v>
      </c>
      <c r="AB279" s="70" t="s">
        <v>149</v>
      </c>
    </row>
    <row r="280" spans="1:28" ht="14.4" customHeight="1" x14ac:dyDescent="0.3">
      <c r="A280" s="59" t="str">
        <f t="shared" si="8"/>
        <v>PSH02-FMCG02-SPO-02</v>
      </c>
      <c r="B280" s="70" t="s">
        <v>1195</v>
      </c>
      <c r="C280" s="70" t="s">
        <v>1988</v>
      </c>
      <c r="D280" s="70" t="s">
        <v>1805</v>
      </c>
      <c r="E280" s="70" t="s">
        <v>143</v>
      </c>
      <c r="F280" s="70" t="s">
        <v>3084</v>
      </c>
      <c r="G280" s="70" t="s">
        <v>3235</v>
      </c>
      <c r="H280" s="59" t="s">
        <v>4899</v>
      </c>
      <c r="I280" s="70" t="s">
        <v>3236</v>
      </c>
      <c r="J280" s="99" t="s">
        <v>4601</v>
      </c>
      <c r="K280" s="59" t="str">
        <f t="shared" si="9"/>
        <v>G1022</v>
      </c>
      <c r="L280" s="82" t="s">
        <v>4686</v>
      </c>
      <c r="M280" s="59" t="s">
        <v>2668</v>
      </c>
      <c r="N280" s="153" t="s">
        <v>3813</v>
      </c>
      <c r="O280" s="59" t="s">
        <v>2668</v>
      </c>
      <c r="P280" s="59" t="s">
        <v>394</v>
      </c>
      <c r="Q280" s="59" t="s">
        <v>958</v>
      </c>
      <c r="R280" s="70" t="s">
        <v>3243</v>
      </c>
      <c r="S280" s="70" t="s">
        <v>4600</v>
      </c>
      <c r="T280" s="70" t="s">
        <v>3240</v>
      </c>
      <c r="U280" s="70"/>
      <c r="V280" s="70" t="s">
        <v>1171</v>
      </c>
      <c r="W280" s="70" t="s">
        <v>163</v>
      </c>
      <c r="X280" s="70" t="s">
        <v>1171</v>
      </c>
      <c r="Y280" s="70" t="s">
        <v>1159</v>
      </c>
      <c r="Z280" s="70" t="s">
        <v>3244</v>
      </c>
      <c r="AA280" s="70" t="s">
        <v>1086</v>
      </c>
      <c r="AB280" s="70" t="s">
        <v>149</v>
      </c>
    </row>
    <row r="281" spans="1:28" ht="14.4" customHeight="1" x14ac:dyDescent="0.3">
      <c r="A281" s="59" t="str">
        <f t="shared" si="8"/>
        <v>PSH02-FMCG-SPO-00</v>
      </c>
      <c r="B281" s="70" t="s">
        <v>1171</v>
      </c>
      <c r="C281" s="70" t="s">
        <v>3078</v>
      </c>
      <c r="D281" s="70" t="s">
        <v>1805</v>
      </c>
      <c r="E281" s="70" t="s">
        <v>143</v>
      </c>
      <c r="F281" s="70" t="s">
        <v>3084</v>
      </c>
      <c r="G281" s="70" t="s">
        <v>3235</v>
      </c>
      <c r="H281" s="70"/>
      <c r="I281" s="70" t="s">
        <v>3236</v>
      </c>
      <c r="J281" s="82" t="str">
        <f>CONCATENATE(999,RIGHT(B281,2),RIGHT(G281,2),RIGHT(V281,2),RIGHT(R281,2))</f>
        <v>99901290100</v>
      </c>
      <c r="K281" s="59" t="str">
        <f t="shared" si="9"/>
        <v>99901290100</v>
      </c>
      <c r="L281" s="82" t="s">
        <v>4686</v>
      </c>
      <c r="M281" s="59" t="s">
        <v>3434</v>
      </c>
      <c r="N281" s="153" t="s">
        <v>3814</v>
      </c>
      <c r="O281" s="59" t="s">
        <v>3434</v>
      </c>
      <c r="P281" s="59" t="s">
        <v>774</v>
      </c>
      <c r="Q281" s="59" t="s">
        <v>774</v>
      </c>
      <c r="R281" s="70" t="s">
        <v>3402</v>
      </c>
      <c r="S281" s="70" t="s">
        <v>4546</v>
      </c>
      <c r="T281" s="70" t="s">
        <v>149</v>
      </c>
      <c r="U281" s="70"/>
      <c r="V281" s="70" t="s">
        <v>1171</v>
      </c>
      <c r="W281" s="70" t="s">
        <v>163</v>
      </c>
      <c r="X281" s="70" t="s">
        <v>1171</v>
      </c>
      <c r="Y281" s="70" t="s">
        <v>1159</v>
      </c>
      <c r="Z281" s="70" t="s">
        <v>3244</v>
      </c>
      <c r="AA281" s="70" t="s">
        <v>1086</v>
      </c>
      <c r="AB281" s="70" t="s">
        <v>149</v>
      </c>
    </row>
    <row r="282" spans="1:28" ht="14.4" customHeight="1" x14ac:dyDescent="0.3">
      <c r="A282" s="59" t="str">
        <f t="shared" si="8"/>
        <v>PSH02-FMCG-ASM-01</v>
      </c>
      <c r="B282" s="70" t="s">
        <v>1171</v>
      </c>
      <c r="C282" s="70" t="s">
        <v>3078</v>
      </c>
      <c r="D282" s="70" t="s">
        <v>1805</v>
      </c>
      <c r="E282" s="70" t="s">
        <v>143</v>
      </c>
      <c r="F282" s="70" t="s">
        <v>3084</v>
      </c>
      <c r="G282" s="70" t="s">
        <v>3235</v>
      </c>
      <c r="H282" s="59" t="s">
        <v>4899</v>
      </c>
      <c r="I282" s="70" t="s">
        <v>3236</v>
      </c>
      <c r="J282" s="70">
        <v>5331</v>
      </c>
      <c r="K282" s="59">
        <f t="shared" si="9"/>
        <v>5331</v>
      </c>
      <c r="L282" s="82" t="s">
        <v>4686</v>
      </c>
      <c r="M282" s="59" t="s">
        <v>2770</v>
      </c>
      <c r="N282" s="153" t="s">
        <v>3860</v>
      </c>
      <c r="O282" s="59" t="s">
        <v>2770</v>
      </c>
      <c r="P282" s="59" t="s">
        <v>3374</v>
      </c>
      <c r="Q282" s="59" t="s">
        <v>3374</v>
      </c>
      <c r="R282" s="70" t="s">
        <v>3244</v>
      </c>
      <c r="S282" s="146" t="s">
        <v>1086</v>
      </c>
      <c r="T282" s="70" t="s">
        <v>149</v>
      </c>
      <c r="U282" s="70"/>
      <c r="V282" s="70" t="s">
        <v>1219</v>
      </c>
      <c r="W282" s="70" t="s">
        <v>1028</v>
      </c>
      <c r="X282" s="70" t="s">
        <v>1171</v>
      </c>
      <c r="Y282" s="70" t="s">
        <v>1159</v>
      </c>
      <c r="Z282" s="85" t="s">
        <v>3284</v>
      </c>
      <c r="AA282" s="100" t="s">
        <v>643</v>
      </c>
      <c r="AB282" s="100" t="s">
        <v>149</v>
      </c>
    </row>
    <row r="283" spans="1:28" ht="14.4" customHeight="1" x14ac:dyDescent="0.3">
      <c r="A283" s="59" t="str">
        <f t="shared" si="8"/>
        <v>RWP01-FMCG01-SPO-01</v>
      </c>
      <c r="B283" s="70" t="s">
        <v>1170</v>
      </c>
      <c r="C283" s="70" t="s">
        <v>1987</v>
      </c>
      <c r="D283" s="70" t="s">
        <v>1219</v>
      </c>
      <c r="E283" s="70" t="s">
        <v>143</v>
      </c>
      <c r="F283" s="70" t="s">
        <v>3072</v>
      </c>
      <c r="G283" s="70" t="s">
        <v>2934</v>
      </c>
      <c r="H283" s="59" t="s">
        <v>144</v>
      </c>
      <c r="I283" s="70" t="s">
        <v>2935</v>
      </c>
      <c r="J283" s="70" t="s">
        <v>4603</v>
      </c>
      <c r="K283" s="59" t="str">
        <f t="shared" si="9"/>
        <v>G1000</v>
      </c>
      <c r="L283" s="82" t="s">
        <v>4686</v>
      </c>
      <c r="M283" s="59" t="s">
        <v>2622</v>
      </c>
      <c r="N283" s="153" t="s">
        <v>3815</v>
      </c>
      <c r="O283" s="59" t="s">
        <v>2622</v>
      </c>
      <c r="P283" s="59" t="s">
        <v>3375</v>
      </c>
      <c r="Q283" s="59" t="s">
        <v>3376</v>
      </c>
      <c r="R283" s="70" t="s">
        <v>3064</v>
      </c>
      <c r="S283" s="70" t="s">
        <v>498</v>
      </c>
      <c r="T283" s="70" t="s">
        <v>145</v>
      </c>
      <c r="U283" s="70"/>
      <c r="V283" s="70" t="s">
        <v>1171</v>
      </c>
      <c r="W283" s="70" t="s">
        <v>163</v>
      </c>
      <c r="X283" s="70" t="s">
        <v>1171</v>
      </c>
      <c r="Y283" s="70" t="s">
        <v>1159</v>
      </c>
      <c r="Z283" s="70" t="s">
        <v>3251</v>
      </c>
      <c r="AA283" s="70" t="s">
        <v>383</v>
      </c>
      <c r="AB283" s="70" t="s">
        <v>145</v>
      </c>
    </row>
    <row r="284" spans="1:28" ht="14.4" customHeight="1" x14ac:dyDescent="0.3">
      <c r="A284" s="59" t="str">
        <f t="shared" si="8"/>
        <v>RWP01-FMCG01-SPO-02</v>
      </c>
      <c r="B284" s="70" t="s">
        <v>1170</v>
      </c>
      <c r="C284" s="70" t="s">
        <v>1987</v>
      </c>
      <c r="D284" s="70" t="s">
        <v>1219</v>
      </c>
      <c r="E284" s="70" t="s">
        <v>143</v>
      </c>
      <c r="F284" s="70" t="s">
        <v>3072</v>
      </c>
      <c r="G284" s="70" t="s">
        <v>2934</v>
      </c>
      <c r="H284" s="59" t="s">
        <v>144</v>
      </c>
      <c r="I284" s="70" t="s">
        <v>2935</v>
      </c>
      <c r="J284" s="70" t="s">
        <v>697</v>
      </c>
      <c r="K284" s="59" t="str">
        <f t="shared" si="9"/>
        <v>G0593</v>
      </c>
      <c r="L284" s="82" t="s">
        <v>4686</v>
      </c>
      <c r="M284" s="59" t="s">
        <v>2621</v>
      </c>
      <c r="N284" s="153" t="s">
        <v>3816</v>
      </c>
      <c r="O284" s="59" t="s">
        <v>2621</v>
      </c>
      <c r="P284" s="59" t="s">
        <v>385</v>
      </c>
      <c r="Q284" s="59" t="s">
        <v>939</v>
      </c>
      <c r="R284" s="70" t="s">
        <v>3065</v>
      </c>
      <c r="S284" s="70" t="s">
        <v>3249</v>
      </c>
      <c r="T284" s="70" t="s">
        <v>145</v>
      </c>
      <c r="U284" s="70"/>
      <c r="V284" s="70" t="s">
        <v>1171</v>
      </c>
      <c r="W284" s="70" t="s">
        <v>163</v>
      </c>
      <c r="X284" s="70" t="s">
        <v>1171</v>
      </c>
      <c r="Y284" s="70" t="s">
        <v>1159</v>
      </c>
      <c r="Z284" s="70" t="s">
        <v>3251</v>
      </c>
      <c r="AA284" s="70" t="s">
        <v>383</v>
      </c>
      <c r="AB284" s="70" t="s">
        <v>145</v>
      </c>
    </row>
    <row r="285" spans="1:28" ht="14.4" customHeight="1" x14ac:dyDescent="0.3">
      <c r="A285" s="59" t="str">
        <f t="shared" si="8"/>
        <v>RWP01-FMCG01-SPO-03</v>
      </c>
      <c r="B285" s="70" t="s">
        <v>1170</v>
      </c>
      <c r="C285" s="70" t="s">
        <v>1987</v>
      </c>
      <c r="D285" s="70" t="s">
        <v>1219</v>
      </c>
      <c r="E285" s="70" t="s">
        <v>143</v>
      </c>
      <c r="F285" s="70" t="s">
        <v>3072</v>
      </c>
      <c r="G285" s="70" t="s">
        <v>2934</v>
      </c>
      <c r="H285" s="59" t="s">
        <v>144</v>
      </c>
      <c r="I285" s="70" t="s">
        <v>2935</v>
      </c>
      <c r="J285" s="70" t="s">
        <v>695</v>
      </c>
      <c r="K285" s="59" t="str">
        <f t="shared" si="9"/>
        <v>G0918</v>
      </c>
      <c r="L285" s="82" t="s">
        <v>4686</v>
      </c>
      <c r="M285" s="59" t="s">
        <v>3430</v>
      </c>
      <c r="N285" s="153" t="s">
        <v>3817</v>
      </c>
      <c r="O285" s="59" t="s">
        <v>3430</v>
      </c>
      <c r="P285" s="59" t="s">
        <v>390</v>
      </c>
      <c r="Q285" s="59" t="s">
        <v>3377</v>
      </c>
      <c r="R285" s="70" t="s">
        <v>3250</v>
      </c>
      <c r="S285" s="70" t="s">
        <v>614</v>
      </c>
      <c r="T285" s="70" t="s">
        <v>145</v>
      </c>
      <c r="U285" s="70"/>
      <c r="V285" s="70" t="s">
        <v>1171</v>
      </c>
      <c r="W285" s="70" t="s">
        <v>163</v>
      </c>
      <c r="X285" s="70" t="s">
        <v>1171</v>
      </c>
      <c r="Y285" s="70" t="s">
        <v>1159</v>
      </c>
      <c r="Z285" s="70" t="s">
        <v>3251</v>
      </c>
      <c r="AA285" s="70" t="s">
        <v>383</v>
      </c>
      <c r="AB285" s="70" t="s">
        <v>145</v>
      </c>
    </row>
    <row r="286" spans="1:28" ht="14.4" customHeight="1" x14ac:dyDescent="0.3">
      <c r="A286" s="59" t="str">
        <f t="shared" si="8"/>
        <v>RWP01-FMCG02-SPO-01</v>
      </c>
      <c r="B286" s="70" t="s">
        <v>1195</v>
      </c>
      <c r="C286" s="70" t="s">
        <v>1988</v>
      </c>
      <c r="D286" s="70" t="s">
        <v>1219</v>
      </c>
      <c r="E286" s="70" t="s">
        <v>143</v>
      </c>
      <c r="F286" s="70" t="s">
        <v>3072</v>
      </c>
      <c r="G286" s="70" t="s">
        <v>2934</v>
      </c>
      <c r="H286" s="59" t="s">
        <v>144</v>
      </c>
      <c r="I286" s="70" t="s">
        <v>2935</v>
      </c>
      <c r="J286" s="70" t="s">
        <v>4605</v>
      </c>
      <c r="K286" s="59" t="str">
        <f t="shared" si="9"/>
        <v>G1020</v>
      </c>
      <c r="L286" s="82" t="s">
        <v>4686</v>
      </c>
      <c r="M286" s="59" t="s">
        <v>2671</v>
      </c>
      <c r="N286" s="153" t="s">
        <v>3818</v>
      </c>
      <c r="O286" s="59" t="s">
        <v>2671</v>
      </c>
      <c r="P286" s="59" t="s">
        <v>560</v>
      </c>
      <c r="Q286" s="59" t="s">
        <v>1012</v>
      </c>
      <c r="R286" s="70" t="s">
        <v>3066</v>
      </c>
      <c r="S286" s="70" t="s">
        <v>4604</v>
      </c>
      <c r="T286" s="70" t="s">
        <v>145</v>
      </c>
      <c r="U286" s="70"/>
      <c r="V286" s="70" t="s">
        <v>1171</v>
      </c>
      <c r="W286" s="70" t="s">
        <v>163</v>
      </c>
      <c r="X286" s="70" t="s">
        <v>1171</v>
      </c>
      <c r="Y286" s="70" t="s">
        <v>1159</v>
      </c>
      <c r="Z286" s="70" t="s">
        <v>3251</v>
      </c>
      <c r="AA286" s="70" t="s">
        <v>383</v>
      </c>
      <c r="AB286" s="70" t="s">
        <v>145</v>
      </c>
    </row>
    <row r="287" spans="1:28" ht="14.4" customHeight="1" x14ac:dyDescent="0.3">
      <c r="A287" s="59" t="str">
        <f t="shared" si="8"/>
        <v>RWP01-FMCG02-SPO-02</v>
      </c>
      <c r="B287" s="70" t="s">
        <v>1195</v>
      </c>
      <c r="C287" s="70" t="s">
        <v>1988</v>
      </c>
      <c r="D287" s="70" t="s">
        <v>1219</v>
      </c>
      <c r="E287" s="70" t="s">
        <v>143</v>
      </c>
      <c r="F287" s="70" t="s">
        <v>3072</v>
      </c>
      <c r="G287" s="70" t="s">
        <v>2934</v>
      </c>
      <c r="H287" s="59" t="s">
        <v>144</v>
      </c>
      <c r="I287" s="70" t="s">
        <v>2935</v>
      </c>
      <c r="J287" s="99" t="s">
        <v>4606</v>
      </c>
      <c r="K287" s="59" t="str">
        <f t="shared" si="9"/>
        <v>G1010</v>
      </c>
      <c r="L287" s="82" t="s">
        <v>4686</v>
      </c>
      <c r="M287" s="59" t="s">
        <v>2672</v>
      </c>
      <c r="N287" s="153" t="s">
        <v>3819</v>
      </c>
      <c r="O287" s="59" t="s">
        <v>2672</v>
      </c>
      <c r="P287" s="59" t="s">
        <v>563</v>
      </c>
      <c r="Q287" s="59" t="s">
        <v>1013</v>
      </c>
      <c r="R287" s="70" t="s">
        <v>3067</v>
      </c>
      <c r="S287" s="70" t="s">
        <v>3580</v>
      </c>
      <c r="T287" s="70" t="s">
        <v>145</v>
      </c>
      <c r="U287" s="70"/>
      <c r="V287" s="70" t="s">
        <v>1171</v>
      </c>
      <c r="W287" s="70" t="s">
        <v>163</v>
      </c>
      <c r="X287" s="70" t="s">
        <v>1171</v>
      </c>
      <c r="Y287" s="70" t="s">
        <v>1159</v>
      </c>
      <c r="Z287" s="70" t="s">
        <v>3251</v>
      </c>
      <c r="AA287" s="70" t="s">
        <v>383</v>
      </c>
      <c r="AB287" s="70" t="s">
        <v>145</v>
      </c>
    </row>
    <row r="288" spans="1:28" ht="14.4" customHeight="1" x14ac:dyDescent="0.3">
      <c r="A288" s="59" t="str">
        <f t="shared" si="8"/>
        <v>RWP01-FMCG-SPO-00</v>
      </c>
      <c r="B288" s="70" t="s">
        <v>1171</v>
      </c>
      <c r="C288" s="70" t="s">
        <v>3078</v>
      </c>
      <c r="D288" s="70" t="s">
        <v>1219</v>
      </c>
      <c r="E288" s="70" t="s">
        <v>143</v>
      </c>
      <c r="F288" s="70" t="s">
        <v>3072</v>
      </c>
      <c r="G288" s="70" t="s">
        <v>2934</v>
      </c>
      <c r="H288" s="70"/>
      <c r="I288" s="70" t="s">
        <v>2935</v>
      </c>
      <c r="J288" s="82" t="str">
        <f>CONCATENATE(999,RIGHT(B288,2),RIGHT(G288,2),RIGHT(V288,2),RIGHT(R288,2))</f>
        <v>99901240100</v>
      </c>
      <c r="K288" s="59" t="str">
        <f t="shared" si="9"/>
        <v>99901240100</v>
      </c>
      <c r="L288" s="82" t="s">
        <v>4686</v>
      </c>
      <c r="M288" s="59" t="s">
        <v>2623</v>
      </c>
      <c r="N288" s="153" t="s">
        <v>3820</v>
      </c>
      <c r="O288" s="59" t="s">
        <v>2623</v>
      </c>
      <c r="P288" s="59" t="s">
        <v>774</v>
      </c>
      <c r="Q288" s="59" t="s">
        <v>774</v>
      </c>
      <c r="R288" s="70" t="s">
        <v>3404</v>
      </c>
      <c r="S288" s="70" t="s">
        <v>4547</v>
      </c>
      <c r="T288" s="70" t="s">
        <v>145</v>
      </c>
      <c r="U288" s="70"/>
      <c r="V288" s="70" t="s">
        <v>1171</v>
      </c>
      <c r="W288" s="70" t="s">
        <v>163</v>
      </c>
      <c r="X288" s="70" t="s">
        <v>1171</v>
      </c>
      <c r="Y288" s="70" t="s">
        <v>1159</v>
      </c>
      <c r="Z288" s="70" t="s">
        <v>3251</v>
      </c>
      <c r="AA288" s="70" t="s">
        <v>383</v>
      </c>
      <c r="AB288" s="70" t="s">
        <v>145</v>
      </c>
    </row>
    <row r="289" spans="1:28" ht="14.4" customHeight="1" x14ac:dyDescent="0.3">
      <c r="A289" s="59" t="str">
        <f t="shared" si="8"/>
        <v>RWP01-FMCG-ASM-01</v>
      </c>
      <c r="B289" s="70" t="s">
        <v>1171</v>
      </c>
      <c r="C289" s="70" t="s">
        <v>3078</v>
      </c>
      <c r="D289" s="70" t="s">
        <v>1219</v>
      </c>
      <c r="E289" s="70" t="s">
        <v>143</v>
      </c>
      <c r="F289" s="70" t="s">
        <v>3072</v>
      </c>
      <c r="G289" s="70" t="s">
        <v>2934</v>
      </c>
      <c r="H289" s="59" t="s">
        <v>144</v>
      </c>
      <c r="I289" s="70" t="s">
        <v>2935</v>
      </c>
      <c r="J289" s="70" t="s">
        <v>1124</v>
      </c>
      <c r="K289" s="59" t="str">
        <f t="shared" si="9"/>
        <v>E-00272</v>
      </c>
      <c r="L289" s="82" t="s">
        <v>4686</v>
      </c>
      <c r="M289" s="59" t="s">
        <v>2771</v>
      </c>
      <c r="N289" s="153" t="s">
        <v>3861</v>
      </c>
      <c r="O289" s="59" t="s">
        <v>2771</v>
      </c>
      <c r="P289" s="59" t="s">
        <v>3378</v>
      </c>
      <c r="Q289" s="59" t="s">
        <v>3378</v>
      </c>
      <c r="R289" s="70" t="s">
        <v>3251</v>
      </c>
      <c r="S289" s="70" t="s">
        <v>383</v>
      </c>
      <c r="T289" s="70" t="s">
        <v>145</v>
      </c>
      <c r="U289" s="70"/>
      <c r="V289" s="70" t="s">
        <v>1219</v>
      </c>
      <c r="W289" s="70" t="s">
        <v>1028</v>
      </c>
      <c r="X289" s="70" t="s">
        <v>1171</v>
      </c>
      <c r="Y289" s="70" t="s">
        <v>1159</v>
      </c>
      <c r="Z289" s="85" t="s">
        <v>3283</v>
      </c>
      <c r="AA289" s="100" t="s">
        <v>291</v>
      </c>
      <c r="AB289" s="100" t="s">
        <v>144</v>
      </c>
    </row>
    <row r="290" spans="1:28" ht="14.4" customHeight="1" x14ac:dyDescent="0.3">
      <c r="A290" s="59" t="str">
        <f t="shared" si="8"/>
        <v>SGD01-FMCG01-SPO-01</v>
      </c>
      <c r="B290" s="70" t="s">
        <v>1170</v>
      </c>
      <c r="C290" s="70" t="s">
        <v>1987</v>
      </c>
      <c r="D290" s="70" t="s">
        <v>1219</v>
      </c>
      <c r="E290" s="70" t="s">
        <v>143</v>
      </c>
      <c r="F290" s="70" t="s">
        <v>3072</v>
      </c>
      <c r="G290" s="70" t="s">
        <v>1808</v>
      </c>
      <c r="H290" s="121" t="s">
        <v>4900</v>
      </c>
      <c r="I290" s="70" t="s">
        <v>68</v>
      </c>
      <c r="J290" s="70">
        <v>5283</v>
      </c>
      <c r="K290" s="59">
        <f t="shared" si="9"/>
        <v>5283</v>
      </c>
      <c r="L290" s="82" t="s">
        <v>4686</v>
      </c>
      <c r="M290" s="59" t="s">
        <v>2632</v>
      </c>
      <c r="N290" s="153" t="s">
        <v>3821</v>
      </c>
      <c r="O290" s="59" t="s">
        <v>2632</v>
      </c>
      <c r="P290" s="59" t="s">
        <v>310</v>
      </c>
      <c r="Q290" s="59" t="s">
        <v>914</v>
      </c>
      <c r="R290" s="70" t="s">
        <v>3068</v>
      </c>
      <c r="S290" s="70" t="s">
        <v>312</v>
      </c>
      <c r="T290" s="70" t="s">
        <v>1094</v>
      </c>
      <c r="U290" s="70"/>
      <c r="V290" s="70" t="s">
        <v>1171</v>
      </c>
      <c r="W290" s="70" t="s">
        <v>163</v>
      </c>
      <c r="X290" s="70" t="s">
        <v>1171</v>
      </c>
      <c r="Y290" s="70" t="s">
        <v>1159</v>
      </c>
      <c r="Z290" s="70" t="s">
        <v>3260</v>
      </c>
      <c r="AA290" s="70" t="s">
        <v>1091</v>
      </c>
      <c r="AB290" s="70" t="s">
        <v>1094</v>
      </c>
    </row>
    <row r="291" spans="1:28" ht="14.4" customHeight="1" x14ac:dyDescent="0.3">
      <c r="A291" s="59" t="str">
        <f t="shared" si="8"/>
        <v>SGD01-FMCG01-SPO-02</v>
      </c>
      <c r="B291" s="70" t="s">
        <v>1170</v>
      </c>
      <c r="C291" s="70" t="s">
        <v>1987</v>
      </c>
      <c r="D291" s="70" t="s">
        <v>1219</v>
      </c>
      <c r="E291" s="70" t="s">
        <v>143</v>
      </c>
      <c r="F291" s="70" t="s">
        <v>3072</v>
      </c>
      <c r="G291" s="70" t="s">
        <v>1808</v>
      </c>
      <c r="H291" s="121" t="s">
        <v>4900</v>
      </c>
      <c r="I291" s="70" t="s">
        <v>68</v>
      </c>
      <c r="J291" s="70">
        <v>5220</v>
      </c>
      <c r="K291" s="59">
        <f t="shared" si="9"/>
        <v>5220</v>
      </c>
      <c r="L291" s="82" t="s">
        <v>4686</v>
      </c>
      <c r="M291" s="59" t="s">
        <v>2633</v>
      </c>
      <c r="N291" s="153" t="s">
        <v>3830</v>
      </c>
      <c r="O291" s="59" t="s">
        <v>2633</v>
      </c>
      <c r="P291" s="59" t="s">
        <v>314</v>
      </c>
      <c r="Q291" s="59" t="s">
        <v>915</v>
      </c>
      <c r="R291" s="70" t="s">
        <v>3069</v>
      </c>
      <c r="S291" s="70" t="s">
        <v>315</v>
      </c>
      <c r="T291" s="70" t="s">
        <v>71</v>
      </c>
      <c r="U291" s="70"/>
      <c r="V291" s="70" t="s">
        <v>1171</v>
      </c>
      <c r="W291" s="70" t="s">
        <v>163</v>
      </c>
      <c r="X291" s="70" t="s">
        <v>1171</v>
      </c>
      <c r="Y291" s="70" t="s">
        <v>1159</v>
      </c>
      <c r="Z291" s="70" t="s">
        <v>3260</v>
      </c>
      <c r="AA291" s="70" t="s">
        <v>1091</v>
      </c>
      <c r="AB291" s="70" t="s">
        <v>1094</v>
      </c>
    </row>
    <row r="292" spans="1:28" ht="14.4" customHeight="1" x14ac:dyDescent="0.3">
      <c r="A292" s="59" t="str">
        <f t="shared" si="8"/>
        <v>SGD01-FMCG01-SPO-03</v>
      </c>
      <c r="B292" s="70" t="s">
        <v>1170</v>
      </c>
      <c r="C292" s="70" t="s">
        <v>1987</v>
      </c>
      <c r="D292" s="70" t="s">
        <v>1219</v>
      </c>
      <c r="E292" s="70" t="s">
        <v>143</v>
      </c>
      <c r="F292" s="70" t="s">
        <v>3072</v>
      </c>
      <c r="G292" s="70" t="s">
        <v>1808</v>
      </c>
      <c r="H292" s="121" t="s">
        <v>4900</v>
      </c>
      <c r="I292" s="70" t="s">
        <v>68</v>
      </c>
      <c r="J292" s="70" t="s">
        <v>739</v>
      </c>
      <c r="K292" s="59" t="str">
        <f t="shared" si="9"/>
        <v>G0825</v>
      </c>
      <c r="L292" s="82" t="s">
        <v>4686</v>
      </c>
      <c r="M292" s="59" t="s">
        <v>2680</v>
      </c>
      <c r="N292" s="153" t="s">
        <v>3822</v>
      </c>
      <c r="O292" s="59" t="s">
        <v>2680</v>
      </c>
      <c r="P292" s="59" t="s">
        <v>3379</v>
      </c>
      <c r="Q292" s="59" t="s">
        <v>3380</v>
      </c>
      <c r="R292" s="70" t="s">
        <v>3258</v>
      </c>
      <c r="S292" s="70" t="s">
        <v>529</v>
      </c>
      <c r="T292" s="70" t="s">
        <v>1094</v>
      </c>
      <c r="U292" s="70"/>
      <c r="V292" s="70" t="s">
        <v>1171</v>
      </c>
      <c r="W292" s="70" t="s">
        <v>163</v>
      </c>
      <c r="X292" s="70" t="s">
        <v>1171</v>
      </c>
      <c r="Y292" s="70" t="s">
        <v>1159</v>
      </c>
      <c r="Z292" s="70" t="s">
        <v>3260</v>
      </c>
      <c r="AA292" s="70" t="s">
        <v>1091</v>
      </c>
      <c r="AB292" s="70" t="s">
        <v>1094</v>
      </c>
    </row>
    <row r="293" spans="1:28" ht="14.4" customHeight="1" x14ac:dyDescent="0.3">
      <c r="A293" s="59" t="str">
        <f t="shared" si="8"/>
        <v>SGD01-FMCG02-SPO-01</v>
      </c>
      <c r="B293" s="70" t="s">
        <v>1195</v>
      </c>
      <c r="C293" s="70" t="s">
        <v>1988</v>
      </c>
      <c r="D293" s="70" t="s">
        <v>1219</v>
      </c>
      <c r="E293" s="70" t="s">
        <v>143</v>
      </c>
      <c r="F293" s="70" t="s">
        <v>3072</v>
      </c>
      <c r="G293" s="70" t="s">
        <v>1808</v>
      </c>
      <c r="H293" s="121" t="s">
        <v>4900</v>
      </c>
      <c r="I293" s="70" t="s">
        <v>68</v>
      </c>
      <c r="J293" s="70" t="s">
        <v>738</v>
      </c>
      <c r="K293" s="59" t="str">
        <f t="shared" si="9"/>
        <v>G0896</v>
      </c>
      <c r="L293" s="82" t="s">
        <v>4686</v>
      </c>
      <c r="M293" s="59" t="s">
        <v>2679</v>
      </c>
      <c r="N293" s="153" t="s">
        <v>3823</v>
      </c>
      <c r="O293" s="59" t="s">
        <v>2679</v>
      </c>
      <c r="P293" s="59" t="s">
        <v>526</v>
      </c>
      <c r="Q293" s="59" t="s">
        <v>997</v>
      </c>
      <c r="R293" s="70" t="s">
        <v>3070</v>
      </c>
      <c r="S293" s="70" t="s">
        <v>626</v>
      </c>
      <c r="T293" s="70" t="s">
        <v>1094</v>
      </c>
      <c r="U293" s="70"/>
      <c r="V293" s="70" t="s">
        <v>1171</v>
      </c>
      <c r="W293" s="70" t="s">
        <v>163</v>
      </c>
      <c r="X293" s="70" t="s">
        <v>1171</v>
      </c>
      <c r="Y293" s="70" t="s">
        <v>1159</v>
      </c>
      <c r="Z293" s="70" t="s">
        <v>3260</v>
      </c>
      <c r="AA293" s="70" t="s">
        <v>1091</v>
      </c>
      <c r="AB293" s="70" t="s">
        <v>1094</v>
      </c>
    </row>
    <row r="294" spans="1:28" ht="14.4" customHeight="1" x14ac:dyDescent="0.3">
      <c r="A294" s="59" t="str">
        <f t="shared" si="8"/>
        <v>SGD01-FMCG02-SPO-02</v>
      </c>
      <c r="B294" s="70" t="s">
        <v>1195</v>
      </c>
      <c r="C294" s="70" t="s">
        <v>1988</v>
      </c>
      <c r="D294" s="70" t="s">
        <v>1219</v>
      </c>
      <c r="E294" s="70" t="s">
        <v>143</v>
      </c>
      <c r="F294" s="70" t="s">
        <v>3072</v>
      </c>
      <c r="G294" s="70" t="s">
        <v>1808</v>
      </c>
      <c r="H294" s="121" t="s">
        <v>4900</v>
      </c>
      <c r="I294" s="70" t="s">
        <v>68</v>
      </c>
      <c r="J294" s="99" t="s">
        <v>4609</v>
      </c>
      <c r="K294" s="59" t="str">
        <f t="shared" si="9"/>
        <v>G0993</v>
      </c>
      <c r="L294" s="82" t="s">
        <v>4686</v>
      </c>
      <c r="M294" s="59" t="s">
        <v>2681</v>
      </c>
      <c r="N294" s="153" t="s">
        <v>3824</v>
      </c>
      <c r="O294" s="59" t="s">
        <v>2681</v>
      </c>
      <c r="P294" s="59" t="s">
        <v>528</v>
      </c>
      <c r="Q294" s="59" t="s">
        <v>998</v>
      </c>
      <c r="R294" s="70" t="s">
        <v>3071</v>
      </c>
      <c r="S294" s="70" t="s">
        <v>3581</v>
      </c>
      <c r="T294" s="70" t="s">
        <v>71</v>
      </c>
      <c r="U294" s="70"/>
      <c r="V294" s="70" t="s">
        <v>1171</v>
      </c>
      <c r="W294" s="70" t="s">
        <v>163</v>
      </c>
      <c r="X294" s="70" t="s">
        <v>1171</v>
      </c>
      <c r="Y294" s="70" t="s">
        <v>1159</v>
      </c>
      <c r="Z294" s="70" t="s">
        <v>3260</v>
      </c>
      <c r="AA294" s="70" t="s">
        <v>1091</v>
      </c>
      <c r="AB294" s="70" t="s">
        <v>1094</v>
      </c>
    </row>
    <row r="295" spans="1:28" ht="14.4" customHeight="1" x14ac:dyDescent="0.3">
      <c r="A295" s="59" t="str">
        <f t="shared" si="8"/>
        <v>SGD01-FMCG-SPO-00</v>
      </c>
      <c r="B295" s="70" t="s">
        <v>1171</v>
      </c>
      <c r="C295" s="70" t="s">
        <v>3078</v>
      </c>
      <c r="D295" s="70" t="s">
        <v>1219</v>
      </c>
      <c r="E295" s="70" t="s">
        <v>143</v>
      </c>
      <c r="F295" s="70" t="s">
        <v>3072</v>
      </c>
      <c r="G295" s="70" t="s">
        <v>1808</v>
      </c>
      <c r="H295" s="70"/>
      <c r="I295" s="70" t="s">
        <v>68</v>
      </c>
      <c r="J295" s="82" t="str">
        <f>CONCATENATE(999,RIGHT(B295,2),RIGHT(G295,2),RIGHT(V295,2),RIGHT(R295,2))</f>
        <v>99901180100</v>
      </c>
      <c r="K295" s="59" t="str">
        <f t="shared" si="9"/>
        <v>99901180100</v>
      </c>
      <c r="L295" s="82" t="s">
        <v>4686</v>
      </c>
      <c r="M295" s="59" t="s">
        <v>3432</v>
      </c>
      <c r="N295" s="153" t="s">
        <v>3825</v>
      </c>
      <c r="O295" s="59" t="s">
        <v>3432</v>
      </c>
      <c r="P295" s="59" t="s">
        <v>774</v>
      </c>
      <c r="Q295" s="59" t="s">
        <v>774</v>
      </c>
      <c r="R295" s="70" t="s">
        <v>3406</v>
      </c>
      <c r="S295" s="70" t="s">
        <v>4548</v>
      </c>
      <c r="T295" s="70" t="s">
        <v>1094</v>
      </c>
      <c r="U295" s="70"/>
      <c r="V295" s="70" t="s">
        <v>1171</v>
      </c>
      <c r="W295" s="70" t="s">
        <v>163</v>
      </c>
      <c r="X295" s="70" t="s">
        <v>1171</v>
      </c>
      <c r="Y295" s="70" t="s">
        <v>1159</v>
      </c>
      <c r="Z295" s="70" t="s">
        <v>3260</v>
      </c>
      <c r="AA295" s="70" t="s">
        <v>1091</v>
      </c>
      <c r="AB295" s="70" t="s">
        <v>1094</v>
      </c>
    </row>
    <row r="296" spans="1:28" ht="14.4" customHeight="1" x14ac:dyDescent="0.3">
      <c r="A296" s="59" t="str">
        <f t="shared" si="8"/>
        <v>SGD01-FMCG-ASM-01</v>
      </c>
      <c r="B296" s="70" t="s">
        <v>1171</v>
      </c>
      <c r="C296" s="70" t="s">
        <v>3078</v>
      </c>
      <c r="D296" s="70" t="s">
        <v>1219</v>
      </c>
      <c r="E296" s="70" t="s">
        <v>143</v>
      </c>
      <c r="F296" s="70" t="s">
        <v>3072</v>
      </c>
      <c r="G296" s="70" t="s">
        <v>1808</v>
      </c>
      <c r="H296" s="121" t="s">
        <v>4900</v>
      </c>
      <c r="I296" s="70" t="s">
        <v>68</v>
      </c>
      <c r="J296" s="70" t="s">
        <v>1122</v>
      </c>
      <c r="K296" s="59" t="str">
        <f t="shared" si="9"/>
        <v>G0909</v>
      </c>
      <c r="L296" s="82" t="s">
        <v>4686</v>
      </c>
      <c r="M296" s="59" t="s">
        <v>2773</v>
      </c>
      <c r="N296" s="153" t="s">
        <v>3862</v>
      </c>
      <c r="O296" s="59" t="s">
        <v>2773</v>
      </c>
      <c r="P296" s="59" t="s">
        <v>3381</v>
      </c>
      <c r="Q296" s="59" t="s">
        <v>3381</v>
      </c>
      <c r="R296" s="70" t="s">
        <v>3260</v>
      </c>
      <c r="S296" s="70" t="s">
        <v>1091</v>
      </c>
      <c r="T296" s="70" t="s">
        <v>1094</v>
      </c>
      <c r="U296" s="70"/>
      <c r="V296" s="70" t="s">
        <v>1219</v>
      </c>
      <c r="W296" s="70" t="s">
        <v>1028</v>
      </c>
      <c r="X296" s="70" t="s">
        <v>1171</v>
      </c>
      <c r="Y296" s="70" t="s">
        <v>1159</v>
      </c>
      <c r="Z296" s="85" t="s">
        <v>3283</v>
      </c>
      <c r="AA296" s="100" t="s">
        <v>291</v>
      </c>
      <c r="AB296" s="100" t="s">
        <v>144</v>
      </c>
    </row>
    <row r="297" spans="1:28" ht="14.4" customHeight="1" x14ac:dyDescent="0.3">
      <c r="A297" s="59" t="str">
        <f t="shared" si="8"/>
        <v>STH-FMCG-DGM-01</v>
      </c>
      <c r="B297" s="70" t="s">
        <v>1171</v>
      </c>
      <c r="C297" s="70" t="s">
        <v>3078</v>
      </c>
      <c r="D297" s="70" t="s">
        <v>1171</v>
      </c>
      <c r="E297" s="70" t="s">
        <v>17</v>
      </c>
      <c r="F297" s="70" t="s">
        <v>1166</v>
      </c>
      <c r="G297" s="70" t="s">
        <v>1171</v>
      </c>
      <c r="H297" s="59" t="s">
        <v>4901</v>
      </c>
      <c r="I297" s="70" t="s">
        <v>1212</v>
      </c>
      <c r="J297" s="85" t="s">
        <v>1197</v>
      </c>
      <c r="K297" s="99" t="str">
        <f t="shared" si="9"/>
        <v>P-00982</v>
      </c>
      <c r="L297" s="82" t="s">
        <v>4686</v>
      </c>
      <c r="M297" s="59" t="s">
        <v>3419</v>
      </c>
      <c r="N297" s="153" t="s">
        <v>3863</v>
      </c>
      <c r="O297" s="99">
        <v>81</v>
      </c>
      <c r="P297" s="59" t="s">
        <v>3280</v>
      </c>
      <c r="Q297" s="59" t="s">
        <v>3280</v>
      </c>
      <c r="R297" s="85" t="s">
        <v>3280</v>
      </c>
      <c r="S297" s="100" t="s">
        <v>644</v>
      </c>
      <c r="T297" s="70" t="s">
        <v>18</v>
      </c>
      <c r="U297" s="100"/>
      <c r="V297" s="100" t="s">
        <v>1910</v>
      </c>
      <c r="W297" s="100" t="s">
        <v>1145</v>
      </c>
      <c r="X297" s="70" t="s">
        <v>1171</v>
      </c>
      <c r="Y297" s="70" t="s">
        <v>1159</v>
      </c>
      <c r="Z297" s="70" t="s">
        <v>4405</v>
      </c>
      <c r="AA297" s="100" t="s">
        <v>4402</v>
      </c>
      <c r="AB297" s="100" t="s">
        <v>1367</v>
      </c>
    </row>
    <row r="298" spans="1:28" ht="14.4" customHeight="1" x14ac:dyDescent="0.3">
      <c r="A298" s="59" t="str">
        <f t="shared" si="8"/>
        <v>NTH-FMCG-DGM-01</v>
      </c>
      <c r="B298" s="70" t="s">
        <v>1171</v>
      </c>
      <c r="C298" s="70" t="s">
        <v>3078</v>
      </c>
      <c r="D298" s="70" t="s">
        <v>1217</v>
      </c>
      <c r="E298" s="70" t="s">
        <v>143</v>
      </c>
      <c r="F298" s="70" t="s">
        <v>1168</v>
      </c>
      <c r="G298" s="70" t="s">
        <v>2069</v>
      </c>
      <c r="H298" s="121" t="s">
        <v>4900</v>
      </c>
      <c r="I298" s="70" t="s">
        <v>1213</v>
      </c>
      <c r="J298" s="85" t="s">
        <v>1198</v>
      </c>
      <c r="K298" s="99" t="str">
        <f t="shared" si="9"/>
        <v>P-01629</v>
      </c>
      <c r="L298" s="82" t="s">
        <v>4686</v>
      </c>
      <c r="M298" s="59" t="s">
        <v>3420</v>
      </c>
      <c r="N298" s="151" t="s">
        <v>3864</v>
      </c>
      <c r="O298" s="99">
        <v>82</v>
      </c>
      <c r="P298" s="59" t="s">
        <v>3279</v>
      </c>
      <c r="Q298" s="59" t="s">
        <v>3279</v>
      </c>
      <c r="R298" s="85" t="s">
        <v>3279</v>
      </c>
      <c r="S298" s="100" t="s">
        <v>645</v>
      </c>
      <c r="T298" s="100" t="s">
        <v>65</v>
      </c>
      <c r="U298" s="100"/>
      <c r="V298" s="100" t="s">
        <v>1910</v>
      </c>
      <c r="W298" s="100" t="s">
        <v>1145</v>
      </c>
      <c r="X298" s="70" t="s">
        <v>1171</v>
      </c>
      <c r="Y298" s="70" t="s">
        <v>1159</v>
      </c>
      <c r="Z298" s="70" t="s">
        <v>4405</v>
      </c>
      <c r="AA298" s="100" t="s">
        <v>4402</v>
      </c>
      <c r="AB298" s="100" t="s">
        <v>1367</v>
      </c>
    </row>
    <row r="299" spans="1:28" ht="14.4" customHeight="1" x14ac:dyDescent="0.3">
      <c r="A299" s="59" t="str">
        <f t="shared" si="8"/>
        <v>STH-B-FMCG-RSM-01</v>
      </c>
      <c r="B299" s="70" t="s">
        <v>1171</v>
      </c>
      <c r="C299" s="70" t="s">
        <v>3078</v>
      </c>
      <c r="D299" s="70" t="s">
        <v>1170</v>
      </c>
      <c r="E299" s="70" t="s">
        <v>17</v>
      </c>
      <c r="F299" s="70" t="s">
        <v>1167</v>
      </c>
      <c r="G299" s="70" t="s">
        <v>1806</v>
      </c>
      <c r="H299" s="121" t="s">
        <v>4900</v>
      </c>
      <c r="I299" s="70" t="s">
        <v>2863</v>
      </c>
      <c r="J299" s="101" t="s">
        <v>1199</v>
      </c>
      <c r="K299" s="99" t="str">
        <f t="shared" si="9"/>
        <v>P-00508</v>
      </c>
      <c r="L299" s="82" t="s">
        <v>4686</v>
      </c>
      <c r="M299" s="59" t="s">
        <v>1162</v>
      </c>
      <c r="N299" s="153" t="s">
        <v>3865</v>
      </c>
      <c r="O299" s="99" t="s">
        <v>1162</v>
      </c>
      <c r="P299" s="59" t="s">
        <v>3278</v>
      </c>
      <c r="Q299" s="59" t="s">
        <v>3278</v>
      </c>
      <c r="R299" s="85" t="s">
        <v>3278</v>
      </c>
      <c r="S299" s="100" t="s">
        <v>642</v>
      </c>
      <c r="T299" s="70" t="s">
        <v>131</v>
      </c>
      <c r="U299" s="100"/>
      <c r="V299" s="100" t="s">
        <v>1806</v>
      </c>
      <c r="W299" s="100" t="s">
        <v>1146</v>
      </c>
      <c r="X299" s="70" t="s">
        <v>1171</v>
      </c>
      <c r="Y299" s="70" t="s">
        <v>1159</v>
      </c>
      <c r="Z299" s="70" t="s">
        <v>4405</v>
      </c>
      <c r="AA299" s="100" t="s">
        <v>4402</v>
      </c>
      <c r="AB299" s="100" t="s">
        <v>1367</v>
      </c>
    </row>
    <row r="300" spans="1:28" ht="14.4" customHeight="1" x14ac:dyDescent="0.3">
      <c r="A300" s="59" t="str">
        <f t="shared" si="8"/>
        <v>STH-A-FMCG-RSM-01</v>
      </c>
      <c r="B300" s="70" t="s">
        <v>1171</v>
      </c>
      <c r="C300" s="70" t="s">
        <v>3078</v>
      </c>
      <c r="D300" s="70" t="s">
        <v>1171</v>
      </c>
      <c r="E300" s="70" t="s">
        <v>17</v>
      </c>
      <c r="F300" s="70" t="s">
        <v>1166</v>
      </c>
      <c r="G300" s="70" t="s">
        <v>1171</v>
      </c>
      <c r="H300" s="59" t="s">
        <v>4901</v>
      </c>
      <c r="I300" s="70" t="s">
        <v>1212</v>
      </c>
      <c r="J300" s="101" t="s">
        <v>3287</v>
      </c>
      <c r="K300" s="99" t="str">
        <f t="shared" si="9"/>
        <v>00010001091</v>
      </c>
      <c r="L300" s="82" t="s">
        <v>4686</v>
      </c>
      <c r="M300" s="59" t="s">
        <v>3415</v>
      </c>
      <c r="N300" s="151" t="s">
        <v>4504</v>
      </c>
      <c r="O300" s="59">
        <v>16</v>
      </c>
      <c r="P300" s="59" t="s">
        <v>774</v>
      </c>
      <c r="Q300" s="59" t="s">
        <v>774</v>
      </c>
      <c r="R300" s="85" t="s">
        <v>3277</v>
      </c>
      <c r="S300" s="100" t="s">
        <v>644</v>
      </c>
      <c r="T300" s="70" t="s">
        <v>18</v>
      </c>
      <c r="U300" s="100"/>
      <c r="V300" s="100" t="s">
        <v>1806</v>
      </c>
      <c r="W300" s="100" t="s">
        <v>1146</v>
      </c>
      <c r="X300" s="70" t="s">
        <v>1171</v>
      </c>
      <c r="Y300" s="70" t="s">
        <v>1159</v>
      </c>
      <c r="Z300" s="85" t="s">
        <v>3280</v>
      </c>
      <c r="AA300" s="100" t="s">
        <v>644</v>
      </c>
      <c r="AB300" s="70" t="s">
        <v>18</v>
      </c>
    </row>
    <row r="301" spans="1:28" ht="14.4" customHeight="1" x14ac:dyDescent="0.3">
      <c r="A301" s="59" t="str">
        <f t="shared" si="8"/>
        <v>NTH-A-FMCG-RSM-01</v>
      </c>
      <c r="B301" s="70" t="s">
        <v>1171</v>
      </c>
      <c r="C301" s="70" t="s">
        <v>3078</v>
      </c>
      <c r="D301" s="70" t="s">
        <v>1217</v>
      </c>
      <c r="E301" s="70" t="s">
        <v>143</v>
      </c>
      <c r="F301" s="70" t="s">
        <v>1168</v>
      </c>
      <c r="G301" s="70" t="s">
        <v>2069</v>
      </c>
      <c r="H301" s="121" t="s">
        <v>4900</v>
      </c>
      <c r="I301" s="70" t="s">
        <v>1213</v>
      </c>
      <c r="J301" s="85" t="s">
        <v>1132</v>
      </c>
      <c r="K301" s="99" t="str">
        <f t="shared" si="9"/>
        <v>E-00580</v>
      </c>
      <c r="L301" s="82" t="s">
        <v>4686</v>
      </c>
      <c r="M301" s="59" t="s">
        <v>3416</v>
      </c>
      <c r="N301" s="153" t="s">
        <v>3868</v>
      </c>
      <c r="O301" s="99">
        <v>12345</v>
      </c>
      <c r="P301" s="59" t="s">
        <v>774</v>
      </c>
      <c r="Q301" s="59" t="s">
        <v>774</v>
      </c>
      <c r="R301" s="85" t="s">
        <v>3281</v>
      </c>
      <c r="S301" s="100" t="s">
        <v>3285</v>
      </c>
      <c r="T301" s="70" t="s">
        <v>65</v>
      </c>
      <c r="U301" s="100"/>
      <c r="V301" s="100" t="s">
        <v>1806</v>
      </c>
      <c r="W301" s="100" t="s">
        <v>1146</v>
      </c>
      <c r="X301" s="70" t="s">
        <v>1171</v>
      </c>
      <c r="Y301" s="70" t="s">
        <v>1159</v>
      </c>
      <c r="Z301" s="85" t="s">
        <v>3279</v>
      </c>
      <c r="AA301" s="100" t="s">
        <v>645</v>
      </c>
      <c r="AB301" s="70" t="s">
        <v>65</v>
      </c>
    </row>
    <row r="302" spans="1:28" ht="14.4" customHeight="1" x14ac:dyDescent="0.3">
      <c r="A302" s="59" t="str">
        <f t="shared" si="8"/>
        <v>NTH-B-FMCG-RSM-01</v>
      </c>
      <c r="B302" s="70" t="s">
        <v>1171</v>
      </c>
      <c r="C302" s="70" t="s">
        <v>3078</v>
      </c>
      <c r="D302" s="70" t="s">
        <v>1218</v>
      </c>
      <c r="E302" s="70" t="s">
        <v>143</v>
      </c>
      <c r="F302" s="70" t="s">
        <v>1169</v>
      </c>
      <c r="G302" s="70" t="s">
        <v>2071</v>
      </c>
      <c r="H302" s="121" t="s">
        <v>4900</v>
      </c>
      <c r="I302" s="70" t="s">
        <v>1214</v>
      </c>
      <c r="J302" s="101" t="s">
        <v>3286</v>
      </c>
      <c r="K302" s="99" t="str">
        <f t="shared" si="9"/>
        <v>00050014091</v>
      </c>
      <c r="L302" s="82" t="s">
        <v>4686</v>
      </c>
      <c r="M302" s="59" t="s">
        <v>3417</v>
      </c>
      <c r="N302" s="151" t="s">
        <v>4505</v>
      </c>
      <c r="O302" s="59">
        <v>18</v>
      </c>
      <c r="P302" s="59" t="s">
        <v>3282</v>
      </c>
      <c r="Q302" s="59" t="s">
        <v>3282</v>
      </c>
      <c r="R302" s="85" t="s">
        <v>3282</v>
      </c>
      <c r="S302" s="100" t="s">
        <v>645</v>
      </c>
      <c r="T302" s="100" t="s">
        <v>65</v>
      </c>
      <c r="U302" s="100"/>
      <c r="V302" s="100" t="s">
        <v>1806</v>
      </c>
      <c r="W302" s="100" t="s">
        <v>1146</v>
      </c>
      <c r="X302" s="70" t="s">
        <v>1171</v>
      </c>
      <c r="Y302" s="70" t="s">
        <v>1159</v>
      </c>
      <c r="Z302" s="85" t="s">
        <v>3279</v>
      </c>
      <c r="AA302" s="100" t="s">
        <v>645</v>
      </c>
      <c r="AB302" s="100" t="s">
        <v>65</v>
      </c>
    </row>
    <row r="303" spans="1:28" ht="14.4" customHeight="1" x14ac:dyDescent="0.3">
      <c r="A303" s="59" t="str">
        <f t="shared" si="8"/>
        <v>NTH-C-FMCG-RSM-01</v>
      </c>
      <c r="B303" s="70" t="s">
        <v>1171</v>
      </c>
      <c r="C303" s="70" t="s">
        <v>3078</v>
      </c>
      <c r="D303" s="70" t="s">
        <v>1219</v>
      </c>
      <c r="E303" s="70" t="s">
        <v>143</v>
      </c>
      <c r="F303" s="70" t="s">
        <v>3072</v>
      </c>
      <c r="G303" s="70" t="s">
        <v>2867</v>
      </c>
      <c r="H303" s="59" t="s">
        <v>144</v>
      </c>
      <c r="I303" s="70" t="s">
        <v>2862</v>
      </c>
      <c r="J303" s="101" t="s">
        <v>1126</v>
      </c>
      <c r="K303" s="99" t="str">
        <f t="shared" si="9"/>
        <v>P-00485</v>
      </c>
      <c r="L303" s="82" t="s">
        <v>4686</v>
      </c>
      <c r="M303" s="59" t="s">
        <v>3418</v>
      </c>
      <c r="N303" s="153" t="s">
        <v>3866</v>
      </c>
      <c r="O303" s="99">
        <v>12345</v>
      </c>
      <c r="P303" s="59" t="s">
        <v>774</v>
      </c>
      <c r="Q303" s="59" t="s">
        <v>774</v>
      </c>
      <c r="R303" s="85" t="s">
        <v>3283</v>
      </c>
      <c r="S303" s="100" t="s">
        <v>291</v>
      </c>
      <c r="T303" s="100" t="s">
        <v>144</v>
      </c>
      <c r="U303" s="100"/>
      <c r="V303" s="100" t="s">
        <v>1806</v>
      </c>
      <c r="W303" s="100" t="s">
        <v>1146</v>
      </c>
      <c r="X303" s="70" t="s">
        <v>1171</v>
      </c>
      <c r="Y303" s="70" t="s">
        <v>1159</v>
      </c>
      <c r="Z303" s="85" t="s">
        <v>3279</v>
      </c>
      <c r="AA303" s="100" t="s">
        <v>645</v>
      </c>
      <c r="AB303" s="100" t="s">
        <v>65</v>
      </c>
    </row>
    <row r="304" spans="1:28" ht="14.4" customHeight="1" x14ac:dyDescent="0.3">
      <c r="A304" s="59" t="str">
        <f t="shared" si="8"/>
        <v>NTH-D-FMCG-RSM-01</v>
      </c>
      <c r="B304" s="70" t="s">
        <v>1171</v>
      </c>
      <c r="C304" s="70" t="s">
        <v>3078</v>
      </c>
      <c r="D304" s="70" t="s">
        <v>1805</v>
      </c>
      <c r="E304" s="70" t="s">
        <v>143</v>
      </c>
      <c r="F304" s="70" t="s">
        <v>3084</v>
      </c>
      <c r="G304" s="70" t="s">
        <v>2866</v>
      </c>
      <c r="H304" s="59" t="s">
        <v>4899</v>
      </c>
      <c r="I304" s="70" t="s">
        <v>2861</v>
      </c>
      <c r="J304" s="101" t="s">
        <v>1200</v>
      </c>
      <c r="K304" s="99" t="str">
        <f t="shared" si="9"/>
        <v>E-00269</v>
      </c>
      <c r="L304" s="82" t="s">
        <v>4686</v>
      </c>
      <c r="M304" s="59" t="s">
        <v>3414</v>
      </c>
      <c r="N304" s="153" t="s">
        <v>3867</v>
      </c>
      <c r="O304" s="99" t="s">
        <v>3414</v>
      </c>
      <c r="P304" s="59" t="s">
        <v>774</v>
      </c>
      <c r="Q304" s="59" t="s">
        <v>774</v>
      </c>
      <c r="R304" s="85" t="s">
        <v>3284</v>
      </c>
      <c r="S304" s="100" t="s">
        <v>643</v>
      </c>
      <c r="T304" s="100" t="s">
        <v>149</v>
      </c>
      <c r="U304" s="100"/>
      <c r="V304" s="100" t="s">
        <v>1806</v>
      </c>
      <c r="W304" s="100" t="s">
        <v>1146</v>
      </c>
      <c r="X304" s="70" t="s">
        <v>1171</v>
      </c>
      <c r="Y304" s="70" t="s">
        <v>1159</v>
      </c>
      <c r="Z304" s="85" t="s">
        <v>3279</v>
      </c>
      <c r="AA304" s="100" t="s">
        <v>645</v>
      </c>
      <c r="AB304" s="100" t="s">
        <v>65</v>
      </c>
    </row>
    <row r="305" spans="1:28" ht="14.4" customHeight="1" x14ac:dyDescent="0.3">
      <c r="A305" s="59" t="str">
        <f t="shared" si="8"/>
        <v>STH-SF-RD-01</v>
      </c>
      <c r="B305" s="70" t="s">
        <v>1911</v>
      </c>
      <c r="C305" s="70" t="s">
        <v>3442</v>
      </c>
      <c r="D305" s="70" t="s">
        <v>1171</v>
      </c>
      <c r="E305" s="70" t="s">
        <v>17</v>
      </c>
      <c r="F305" s="70" t="s">
        <v>1166</v>
      </c>
      <c r="G305" s="70" t="s">
        <v>1171</v>
      </c>
      <c r="H305" s="59" t="s">
        <v>4901</v>
      </c>
      <c r="I305" s="70" t="s">
        <v>1212</v>
      </c>
      <c r="J305" s="101" t="s">
        <v>3891</v>
      </c>
      <c r="K305" s="99" t="str">
        <f t="shared" si="9"/>
        <v>E-00680</v>
      </c>
      <c r="L305" s="82" t="s">
        <v>4686</v>
      </c>
      <c r="M305" s="59" t="s">
        <v>2360</v>
      </c>
      <c r="N305" s="151" t="s">
        <v>4688</v>
      </c>
      <c r="O305" s="59" t="s">
        <v>2360</v>
      </c>
      <c r="P305" s="59" t="s">
        <v>3443</v>
      </c>
      <c r="Q305" s="59" t="s">
        <v>3443</v>
      </c>
      <c r="R305" s="85" t="s">
        <v>3443</v>
      </c>
      <c r="S305" s="100" t="s">
        <v>3444</v>
      </c>
      <c r="T305" s="100" t="s">
        <v>18</v>
      </c>
      <c r="U305" s="100" t="s">
        <v>3892</v>
      </c>
      <c r="V305" s="100" t="s">
        <v>2069</v>
      </c>
      <c r="W305" s="100" t="s">
        <v>3445</v>
      </c>
      <c r="X305" s="70" t="s">
        <v>1170</v>
      </c>
      <c r="Y305" s="70" t="s">
        <v>3442</v>
      </c>
      <c r="Z305" s="85" t="s">
        <v>4406</v>
      </c>
      <c r="AA305" s="100" t="s">
        <v>3890</v>
      </c>
      <c r="AB305" s="100" t="s">
        <v>1367</v>
      </c>
    </row>
    <row r="306" spans="1:28" ht="14.4" customHeight="1" x14ac:dyDescent="0.3">
      <c r="A306" s="59" t="str">
        <f t="shared" si="8"/>
        <v>KHI01-SF-AM-01</v>
      </c>
      <c r="B306" s="70" t="s">
        <v>1911</v>
      </c>
      <c r="C306" s="70" t="s">
        <v>3442</v>
      </c>
      <c r="D306" s="70" t="s">
        <v>1171</v>
      </c>
      <c r="E306" s="70" t="s">
        <v>17</v>
      </c>
      <c r="F306" s="70" t="s">
        <v>1166</v>
      </c>
      <c r="G306" s="70" t="s">
        <v>1171</v>
      </c>
      <c r="H306" s="59" t="s">
        <v>4901</v>
      </c>
      <c r="I306" s="70" t="s">
        <v>1212</v>
      </c>
      <c r="J306" s="101" t="s">
        <v>1712</v>
      </c>
      <c r="K306" s="99" t="str">
        <f t="shared" si="9"/>
        <v>E-00596</v>
      </c>
      <c r="L306" s="82" t="s">
        <v>4686</v>
      </c>
      <c r="M306" s="59">
        <v>12100</v>
      </c>
      <c r="N306" s="151" t="s">
        <v>4689</v>
      </c>
      <c r="O306" s="59">
        <v>12100</v>
      </c>
      <c r="P306" s="59" t="s">
        <v>3448</v>
      </c>
      <c r="Q306" s="59" t="s">
        <v>3448</v>
      </c>
      <c r="R306" s="85" t="s">
        <v>3448</v>
      </c>
      <c r="S306" s="100" t="s">
        <v>1711</v>
      </c>
      <c r="T306" s="100" t="s">
        <v>18</v>
      </c>
      <c r="U306" s="100" t="s">
        <v>3898</v>
      </c>
      <c r="V306" s="100" t="s">
        <v>1805</v>
      </c>
      <c r="W306" s="100" t="s">
        <v>1222</v>
      </c>
      <c r="X306" s="70" t="s">
        <v>1170</v>
      </c>
      <c r="Y306" s="70" t="s">
        <v>3442</v>
      </c>
      <c r="Z306" s="85" t="s">
        <v>3443</v>
      </c>
      <c r="AA306" s="100" t="s">
        <v>3444</v>
      </c>
      <c r="AB306" s="100" t="s">
        <v>18</v>
      </c>
    </row>
    <row r="307" spans="1:28" ht="14.4" customHeight="1" x14ac:dyDescent="0.3">
      <c r="A307" s="59" t="str">
        <f t="shared" si="8"/>
        <v>KHI01-SF-SFE-01</v>
      </c>
      <c r="B307" s="70" t="s">
        <v>1911</v>
      </c>
      <c r="C307" s="70" t="s">
        <v>3442</v>
      </c>
      <c r="D307" s="70" t="s">
        <v>1171</v>
      </c>
      <c r="E307" s="70" t="s">
        <v>17</v>
      </c>
      <c r="F307" s="70" t="s">
        <v>1166</v>
      </c>
      <c r="G307" s="70" t="s">
        <v>1171</v>
      </c>
      <c r="H307" s="59" t="s">
        <v>4901</v>
      </c>
      <c r="I307" s="70" t="s">
        <v>1212</v>
      </c>
      <c r="J307" s="101" t="s">
        <v>3899</v>
      </c>
      <c r="K307" s="99" t="str">
        <f t="shared" si="9"/>
        <v>F-GRST-3983</v>
      </c>
      <c r="L307" s="82" t="s">
        <v>4686</v>
      </c>
      <c r="M307" s="59" t="s">
        <v>2362</v>
      </c>
      <c r="N307" s="151" t="s">
        <v>4690</v>
      </c>
      <c r="O307" s="59" t="s">
        <v>2362</v>
      </c>
      <c r="P307" s="59" t="s">
        <v>3900</v>
      </c>
      <c r="Q307" s="59" t="s">
        <v>3900</v>
      </c>
      <c r="R307" s="85" t="s">
        <v>3449</v>
      </c>
      <c r="S307" s="100" t="s">
        <v>1383</v>
      </c>
      <c r="T307" s="100" t="s">
        <v>18</v>
      </c>
      <c r="U307" s="155" t="s">
        <v>3909</v>
      </c>
      <c r="V307" s="100" t="s">
        <v>2071</v>
      </c>
      <c r="W307" s="100" t="s">
        <v>3450</v>
      </c>
      <c r="X307" s="70" t="s">
        <v>1170</v>
      </c>
      <c r="Y307" s="70" t="s">
        <v>3442</v>
      </c>
      <c r="Z307" s="85" t="s">
        <v>3448</v>
      </c>
      <c r="AA307" s="100" t="s">
        <v>1711</v>
      </c>
      <c r="AB307" s="100" t="s">
        <v>18</v>
      </c>
    </row>
    <row r="308" spans="1:28" ht="14.4" customHeight="1" x14ac:dyDescent="0.3">
      <c r="A308" s="59" t="str">
        <f t="shared" si="8"/>
        <v>KHI01-SF-SFE-02</v>
      </c>
      <c r="B308" s="70" t="s">
        <v>1911</v>
      </c>
      <c r="C308" s="70" t="s">
        <v>3442</v>
      </c>
      <c r="D308" s="70" t="s">
        <v>1171</v>
      </c>
      <c r="E308" s="70" t="s">
        <v>17</v>
      </c>
      <c r="F308" s="70" t="s">
        <v>1166</v>
      </c>
      <c r="G308" s="70" t="s">
        <v>1171</v>
      </c>
      <c r="H308" s="59" t="s">
        <v>4901</v>
      </c>
      <c r="I308" s="70" t="s">
        <v>1212</v>
      </c>
      <c r="J308" s="101" t="s">
        <v>3901</v>
      </c>
      <c r="K308" s="99" t="str">
        <f t="shared" si="9"/>
        <v>F-GRST-4002</v>
      </c>
      <c r="L308" s="82" t="s">
        <v>4686</v>
      </c>
      <c r="M308" s="59" t="s">
        <v>2363</v>
      </c>
      <c r="N308" s="151" t="s">
        <v>4691</v>
      </c>
      <c r="O308" s="59" t="s">
        <v>2363</v>
      </c>
      <c r="P308" s="59" t="s">
        <v>3902</v>
      </c>
      <c r="Q308" s="59" t="s">
        <v>3902</v>
      </c>
      <c r="R308" s="85" t="s">
        <v>3451</v>
      </c>
      <c r="S308" s="100" t="s">
        <v>4660</v>
      </c>
      <c r="T308" s="100" t="s">
        <v>18</v>
      </c>
      <c r="U308" s="155" t="s">
        <v>3910</v>
      </c>
      <c r="V308" s="100" t="s">
        <v>2071</v>
      </c>
      <c r="W308" s="100" t="s">
        <v>3450</v>
      </c>
      <c r="X308" s="70" t="s">
        <v>1170</v>
      </c>
      <c r="Y308" s="70" t="s">
        <v>3442</v>
      </c>
      <c r="Z308" s="85" t="s">
        <v>3448</v>
      </c>
      <c r="AA308" s="100" t="s">
        <v>1711</v>
      </c>
      <c r="AB308" s="100" t="s">
        <v>18</v>
      </c>
    </row>
    <row r="309" spans="1:28" ht="14.4" customHeight="1" x14ac:dyDescent="0.3">
      <c r="A309" s="59" t="str">
        <f t="shared" si="8"/>
        <v>KHI01-SF-SFE-03</v>
      </c>
      <c r="B309" s="70" t="s">
        <v>1911</v>
      </c>
      <c r="C309" s="70" t="s">
        <v>3442</v>
      </c>
      <c r="D309" s="70" t="s">
        <v>1171</v>
      </c>
      <c r="E309" s="70" t="s">
        <v>17</v>
      </c>
      <c r="F309" s="70" t="s">
        <v>1166</v>
      </c>
      <c r="G309" s="70" t="s">
        <v>1171</v>
      </c>
      <c r="H309" s="59" t="s">
        <v>4901</v>
      </c>
      <c r="I309" s="70" t="s">
        <v>1212</v>
      </c>
      <c r="J309" s="101" t="s">
        <v>3903</v>
      </c>
      <c r="K309" s="99" t="str">
        <f t="shared" si="9"/>
        <v>F-GRST-4008</v>
      </c>
      <c r="L309" s="82" t="s">
        <v>4686</v>
      </c>
      <c r="M309" s="59" t="s">
        <v>2364</v>
      </c>
      <c r="N309" s="151" t="s">
        <v>4692</v>
      </c>
      <c r="O309" s="59" t="s">
        <v>2364</v>
      </c>
      <c r="P309" s="59" t="s">
        <v>3904</v>
      </c>
      <c r="Q309" s="59" t="s">
        <v>3904</v>
      </c>
      <c r="R309" s="85" t="s">
        <v>3452</v>
      </c>
      <c r="S309" s="100" t="s">
        <v>1393</v>
      </c>
      <c r="T309" s="100" t="s">
        <v>18</v>
      </c>
      <c r="U309" s="155" t="s">
        <v>3911</v>
      </c>
      <c r="V309" s="100" t="s">
        <v>2071</v>
      </c>
      <c r="W309" s="100" t="s">
        <v>3450</v>
      </c>
      <c r="X309" s="70" t="s">
        <v>1170</v>
      </c>
      <c r="Y309" s="70" t="s">
        <v>3442</v>
      </c>
      <c r="Z309" s="85" t="s">
        <v>3448</v>
      </c>
      <c r="AA309" s="100" t="s">
        <v>1711</v>
      </c>
      <c r="AB309" s="100" t="s">
        <v>18</v>
      </c>
    </row>
    <row r="310" spans="1:28" ht="14.4" customHeight="1" x14ac:dyDescent="0.3">
      <c r="A310" s="59" t="str">
        <f t="shared" si="8"/>
        <v>KHI01-SF-SFE-04</v>
      </c>
      <c r="B310" s="70" t="s">
        <v>1911</v>
      </c>
      <c r="C310" s="70" t="s">
        <v>3442</v>
      </c>
      <c r="D310" s="70" t="s">
        <v>1171</v>
      </c>
      <c r="E310" s="70" t="s">
        <v>17</v>
      </c>
      <c r="F310" s="70" t="s">
        <v>1166</v>
      </c>
      <c r="G310" s="70" t="s">
        <v>1171</v>
      </c>
      <c r="H310" s="59" t="s">
        <v>4901</v>
      </c>
      <c r="I310" s="70" t="s">
        <v>1212</v>
      </c>
      <c r="J310" s="101" t="s">
        <v>3905</v>
      </c>
      <c r="K310" s="99" t="str">
        <f t="shared" si="9"/>
        <v>F-GRST-4019</v>
      </c>
      <c r="L310" s="82" t="s">
        <v>4686</v>
      </c>
      <c r="M310" s="59" t="s">
        <v>2365</v>
      </c>
      <c r="N310" s="151" t="s">
        <v>4693</v>
      </c>
      <c r="O310" s="59" t="s">
        <v>2365</v>
      </c>
      <c r="P310" s="59" t="s">
        <v>3906</v>
      </c>
      <c r="Q310" s="59" t="s">
        <v>3906</v>
      </c>
      <c r="R310" s="85" t="s">
        <v>3908</v>
      </c>
      <c r="S310" s="100" t="s">
        <v>4661</v>
      </c>
      <c r="T310" s="100" t="s">
        <v>18</v>
      </c>
      <c r="U310" s="155" t="s">
        <v>3912</v>
      </c>
      <c r="V310" s="100" t="s">
        <v>2071</v>
      </c>
      <c r="W310" s="100" t="s">
        <v>3450</v>
      </c>
      <c r="X310" s="70" t="s">
        <v>1170</v>
      </c>
      <c r="Y310" s="70" t="s">
        <v>3442</v>
      </c>
      <c r="Z310" s="85" t="s">
        <v>3448</v>
      </c>
      <c r="AA310" s="100" t="s">
        <v>1711</v>
      </c>
      <c r="AB310" s="100" t="s">
        <v>18</v>
      </c>
    </row>
    <row r="311" spans="1:28" ht="14.4" customHeight="1" x14ac:dyDescent="0.3">
      <c r="A311" s="59" t="str">
        <f t="shared" si="8"/>
        <v>KHI01-SF-SSB-01</v>
      </c>
      <c r="B311" s="70" t="s">
        <v>1911</v>
      </c>
      <c r="C311" s="70" t="s">
        <v>3442</v>
      </c>
      <c r="D311" s="70" t="s">
        <v>1171</v>
      </c>
      <c r="E311" s="70" t="s">
        <v>17</v>
      </c>
      <c r="F311" s="70" t="s">
        <v>1166</v>
      </c>
      <c r="G311" s="70" t="s">
        <v>1171</v>
      </c>
      <c r="H311" s="59" t="s">
        <v>4901</v>
      </c>
      <c r="I311" s="70" t="s">
        <v>1212</v>
      </c>
      <c r="J311" s="101" t="s">
        <v>3914</v>
      </c>
      <c r="K311" s="99" t="str">
        <f t="shared" si="9"/>
        <v>F-GRST-4066</v>
      </c>
      <c r="L311" s="82" t="s">
        <v>4686</v>
      </c>
      <c r="M311" s="59">
        <v>1210001</v>
      </c>
      <c r="N311" s="151" t="s">
        <v>4694</v>
      </c>
      <c r="O311" s="59">
        <v>1210001</v>
      </c>
      <c r="P311" s="59" t="s">
        <v>3915</v>
      </c>
      <c r="Q311" s="59" t="s">
        <v>3915</v>
      </c>
      <c r="R311" s="85" t="s">
        <v>3453</v>
      </c>
      <c r="S311" s="100" t="s">
        <v>3934</v>
      </c>
      <c r="T311" s="100" t="s">
        <v>18</v>
      </c>
      <c r="U311" s="155" t="s">
        <v>3945</v>
      </c>
      <c r="V311" s="100" t="s">
        <v>2070</v>
      </c>
      <c r="W311" s="100" t="s">
        <v>3454</v>
      </c>
      <c r="X311" s="70" t="s">
        <v>1170</v>
      </c>
      <c r="Y311" s="70" t="s">
        <v>3442</v>
      </c>
      <c r="Z311" s="85" t="s">
        <v>3448</v>
      </c>
      <c r="AA311" s="100" t="s">
        <v>1711</v>
      </c>
      <c r="AB311" s="100" t="s">
        <v>18</v>
      </c>
    </row>
    <row r="312" spans="1:28" ht="14.4" customHeight="1" x14ac:dyDescent="0.3">
      <c r="A312" s="59" t="str">
        <f t="shared" si="8"/>
        <v>KHI01-SF-SSB-02</v>
      </c>
      <c r="B312" s="70" t="s">
        <v>1911</v>
      </c>
      <c r="C312" s="70" t="s">
        <v>3442</v>
      </c>
      <c r="D312" s="70" t="s">
        <v>1171</v>
      </c>
      <c r="E312" s="70" t="s">
        <v>17</v>
      </c>
      <c r="F312" s="70" t="s">
        <v>1166</v>
      </c>
      <c r="G312" s="70" t="s">
        <v>1171</v>
      </c>
      <c r="H312" s="59" t="s">
        <v>4901</v>
      </c>
      <c r="I312" s="70" t="s">
        <v>1212</v>
      </c>
      <c r="J312" s="101" t="s">
        <v>3916</v>
      </c>
      <c r="K312" s="99" t="str">
        <f t="shared" si="9"/>
        <v>F-GRST-4068</v>
      </c>
      <c r="L312" s="82" t="s">
        <v>4686</v>
      </c>
      <c r="M312" s="59">
        <v>1210002</v>
      </c>
      <c r="N312" s="151" t="s">
        <v>4695</v>
      </c>
      <c r="O312" s="59">
        <v>1210002</v>
      </c>
      <c r="P312" s="59" t="s">
        <v>3917</v>
      </c>
      <c r="Q312" s="59" t="s">
        <v>3917</v>
      </c>
      <c r="R312" s="85" t="s">
        <v>3455</v>
      </c>
      <c r="S312" s="100" t="s">
        <v>3935</v>
      </c>
      <c r="T312" s="100" t="s">
        <v>18</v>
      </c>
      <c r="U312" s="155" t="s">
        <v>3946</v>
      </c>
      <c r="V312" s="100" t="s">
        <v>2070</v>
      </c>
      <c r="W312" s="100" t="s">
        <v>3454</v>
      </c>
      <c r="X312" s="70" t="s">
        <v>1170</v>
      </c>
      <c r="Y312" s="70" t="s">
        <v>3442</v>
      </c>
      <c r="Z312" s="85" t="s">
        <v>3448</v>
      </c>
      <c r="AA312" s="100" t="s">
        <v>1711</v>
      </c>
      <c r="AB312" s="100" t="s">
        <v>18</v>
      </c>
    </row>
    <row r="313" spans="1:28" ht="14.4" customHeight="1" x14ac:dyDescent="0.3">
      <c r="A313" s="59" t="str">
        <f t="shared" si="8"/>
        <v>KHI01-SF-SSB-03</v>
      </c>
      <c r="B313" s="70" t="s">
        <v>1911</v>
      </c>
      <c r="C313" s="70" t="s">
        <v>3442</v>
      </c>
      <c r="D313" s="70" t="s">
        <v>1171</v>
      </c>
      <c r="E313" s="70" t="s">
        <v>17</v>
      </c>
      <c r="F313" s="70" t="s">
        <v>1166</v>
      </c>
      <c r="G313" s="70" t="s">
        <v>1171</v>
      </c>
      <c r="H313" s="59" t="s">
        <v>4901</v>
      </c>
      <c r="I313" s="70" t="s">
        <v>1212</v>
      </c>
      <c r="J313" s="101" t="s">
        <v>3918</v>
      </c>
      <c r="K313" s="99" t="str">
        <f t="shared" si="9"/>
        <v>F-GRST-4070</v>
      </c>
      <c r="L313" s="82" t="s">
        <v>4686</v>
      </c>
      <c r="M313" s="59">
        <v>1210003</v>
      </c>
      <c r="N313" s="151" t="s">
        <v>4696</v>
      </c>
      <c r="O313" s="59">
        <v>1210003</v>
      </c>
      <c r="P313" s="59" t="s">
        <v>3919</v>
      </c>
      <c r="Q313" s="59" t="s">
        <v>3919</v>
      </c>
      <c r="R313" s="85" t="s">
        <v>3456</v>
      </c>
      <c r="S313" s="100" t="s">
        <v>3936</v>
      </c>
      <c r="T313" s="100" t="s">
        <v>18</v>
      </c>
      <c r="U313" s="155" t="s">
        <v>3947</v>
      </c>
      <c r="V313" s="100" t="s">
        <v>2070</v>
      </c>
      <c r="W313" s="100" t="s">
        <v>3454</v>
      </c>
      <c r="X313" s="70" t="s">
        <v>1170</v>
      </c>
      <c r="Y313" s="70" t="s">
        <v>3442</v>
      </c>
      <c r="Z313" s="85" t="s">
        <v>3448</v>
      </c>
      <c r="AA313" s="100" t="s">
        <v>1711</v>
      </c>
      <c r="AB313" s="100" t="s">
        <v>18</v>
      </c>
    </row>
    <row r="314" spans="1:28" ht="14.4" customHeight="1" x14ac:dyDescent="0.3">
      <c r="A314" s="59" t="str">
        <f t="shared" si="8"/>
        <v>KHI01-SF-SSB-04</v>
      </c>
      <c r="B314" s="70" t="s">
        <v>1911</v>
      </c>
      <c r="C314" s="70" t="s">
        <v>3442</v>
      </c>
      <c r="D314" s="70" t="s">
        <v>1171</v>
      </c>
      <c r="E314" s="70" t="s">
        <v>17</v>
      </c>
      <c r="F314" s="70" t="s">
        <v>1166</v>
      </c>
      <c r="G314" s="70" t="s">
        <v>1171</v>
      </c>
      <c r="H314" s="59" t="s">
        <v>4901</v>
      </c>
      <c r="I314" s="70" t="s">
        <v>1212</v>
      </c>
      <c r="J314" s="101" t="s">
        <v>3920</v>
      </c>
      <c r="K314" s="99" t="str">
        <f t="shared" si="9"/>
        <v>F-GRST-4069</v>
      </c>
      <c r="L314" s="82" t="s">
        <v>4686</v>
      </c>
      <c r="M314" s="59">
        <v>1210004</v>
      </c>
      <c r="N314" s="151" t="s">
        <v>4697</v>
      </c>
      <c r="O314" s="59">
        <v>1210004</v>
      </c>
      <c r="P314" s="59" t="s">
        <v>3921</v>
      </c>
      <c r="Q314" s="59" t="s">
        <v>3921</v>
      </c>
      <c r="R314" s="85" t="s">
        <v>3457</v>
      </c>
      <c r="S314" s="100" t="s">
        <v>235</v>
      </c>
      <c r="T314" s="100" t="s">
        <v>3937</v>
      </c>
      <c r="U314" s="155" t="s">
        <v>3948</v>
      </c>
      <c r="V314" s="100" t="s">
        <v>2070</v>
      </c>
      <c r="W314" s="100" t="s">
        <v>3454</v>
      </c>
      <c r="X314" s="70" t="s">
        <v>1170</v>
      </c>
      <c r="Y314" s="70" t="s">
        <v>3442</v>
      </c>
      <c r="Z314" s="85" t="s">
        <v>3448</v>
      </c>
      <c r="AA314" s="100" t="s">
        <v>1711</v>
      </c>
      <c r="AB314" s="100" t="s">
        <v>18</v>
      </c>
    </row>
    <row r="315" spans="1:28" ht="14.4" customHeight="1" x14ac:dyDescent="0.3">
      <c r="A315" s="59" t="str">
        <f t="shared" si="8"/>
        <v>KHI01-SF-SSB-05</v>
      </c>
      <c r="B315" s="70" t="s">
        <v>1911</v>
      </c>
      <c r="C315" s="70" t="s">
        <v>3442</v>
      </c>
      <c r="D315" s="70" t="s">
        <v>1171</v>
      </c>
      <c r="E315" s="70" t="s">
        <v>17</v>
      </c>
      <c r="F315" s="70" t="s">
        <v>1166</v>
      </c>
      <c r="G315" s="70" t="s">
        <v>1171</v>
      </c>
      <c r="H315" s="59" t="s">
        <v>4901</v>
      </c>
      <c r="I315" s="70" t="s">
        <v>1212</v>
      </c>
      <c r="J315" s="101" t="s">
        <v>3922</v>
      </c>
      <c r="K315" s="99" t="str">
        <f t="shared" si="9"/>
        <v>F-GRST-4065</v>
      </c>
      <c r="L315" s="82" t="s">
        <v>4686</v>
      </c>
      <c r="M315" s="59">
        <v>1210005</v>
      </c>
      <c r="N315" s="151" t="s">
        <v>4698</v>
      </c>
      <c r="O315" s="59">
        <v>1210005</v>
      </c>
      <c r="P315" s="59" t="s">
        <v>3923</v>
      </c>
      <c r="Q315" s="59" t="s">
        <v>3923</v>
      </c>
      <c r="R315" s="85" t="s">
        <v>3458</v>
      </c>
      <c r="S315" s="100" t="s">
        <v>3938</v>
      </c>
      <c r="T315" s="100" t="s">
        <v>18</v>
      </c>
      <c r="U315" s="155" t="s">
        <v>3949</v>
      </c>
      <c r="V315" s="100" t="s">
        <v>2070</v>
      </c>
      <c r="W315" s="100" t="s">
        <v>3454</v>
      </c>
      <c r="X315" s="70" t="s">
        <v>1170</v>
      </c>
      <c r="Y315" s="70" t="s">
        <v>3442</v>
      </c>
      <c r="Z315" s="85" t="s">
        <v>3448</v>
      </c>
      <c r="AA315" s="100" t="s">
        <v>1711</v>
      </c>
      <c r="AB315" s="100" t="s">
        <v>18</v>
      </c>
    </row>
    <row r="316" spans="1:28" ht="14.4" customHeight="1" x14ac:dyDescent="0.3">
      <c r="A316" s="59" t="str">
        <f t="shared" si="8"/>
        <v>KHI01-SF-SSB-06</v>
      </c>
      <c r="B316" s="70" t="s">
        <v>1911</v>
      </c>
      <c r="C316" s="70" t="s">
        <v>3442</v>
      </c>
      <c r="D316" s="70" t="s">
        <v>1171</v>
      </c>
      <c r="E316" s="70" t="s">
        <v>17</v>
      </c>
      <c r="F316" s="70" t="s">
        <v>1166</v>
      </c>
      <c r="G316" s="70" t="s">
        <v>1171</v>
      </c>
      <c r="H316" s="59" t="s">
        <v>4901</v>
      </c>
      <c r="I316" s="70" t="s">
        <v>1212</v>
      </c>
      <c r="J316" s="101" t="s">
        <v>3924</v>
      </c>
      <c r="K316" s="99" t="str">
        <f t="shared" si="9"/>
        <v>F-GRST-4064</v>
      </c>
      <c r="L316" s="82" t="s">
        <v>4686</v>
      </c>
      <c r="M316" s="59">
        <v>1210006</v>
      </c>
      <c r="N316" s="151" t="s">
        <v>4699</v>
      </c>
      <c r="O316" s="59">
        <v>1210006</v>
      </c>
      <c r="P316" s="59" t="s">
        <v>3925</v>
      </c>
      <c r="Q316" s="59" t="s">
        <v>3925</v>
      </c>
      <c r="R316" s="85" t="s">
        <v>3459</v>
      </c>
      <c r="S316" s="100" t="s">
        <v>3939</v>
      </c>
      <c r="T316" s="100" t="s">
        <v>18</v>
      </c>
      <c r="U316" s="155" t="s">
        <v>3950</v>
      </c>
      <c r="V316" s="100" t="s">
        <v>2070</v>
      </c>
      <c r="W316" s="100" t="s">
        <v>3454</v>
      </c>
      <c r="X316" s="70" t="s">
        <v>1170</v>
      </c>
      <c r="Y316" s="70" t="s">
        <v>3442</v>
      </c>
      <c r="Z316" s="85" t="s">
        <v>3448</v>
      </c>
      <c r="AA316" s="100" t="s">
        <v>1711</v>
      </c>
      <c r="AB316" s="100" t="s">
        <v>18</v>
      </c>
    </row>
    <row r="317" spans="1:28" ht="14.4" customHeight="1" x14ac:dyDescent="0.3">
      <c r="A317" s="59" t="str">
        <f t="shared" si="8"/>
        <v>KHI01-SF-SSB-07</v>
      </c>
      <c r="B317" s="70" t="s">
        <v>1911</v>
      </c>
      <c r="C317" s="70" t="s">
        <v>3442</v>
      </c>
      <c r="D317" s="70" t="s">
        <v>1171</v>
      </c>
      <c r="E317" s="70" t="s">
        <v>17</v>
      </c>
      <c r="F317" s="70" t="s">
        <v>1166</v>
      </c>
      <c r="G317" s="70" t="s">
        <v>1171</v>
      </c>
      <c r="H317" s="59" t="s">
        <v>4901</v>
      </c>
      <c r="I317" s="70" t="s">
        <v>1212</v>
      </c>
      <c r="J317" s="101" t="s">
        <v>3926</v>
      </c>
      <c r="K317" s="99" t="str">
        <f t="shared" si="9"/>
        <v>F-GRST-4071</v>
      </c>
      <c r="L317" s="82" t="s">
        <v>4686</v>
      </c>
      <c r="M317" s="59">
        <v>1210007</v>
      </c>
      <c r="N317" s="151" t="s">
        <v>4700</v>
      </c>
      <c r="O317" s="59">
        <v>1210007</v>
      </c>
      <c r="P317" s="59" t="s">
        <v>3927</v>
      </c>
      <c r="Q317" s="59" t="s">
        <v>3927</v>
      </c>
      <c r="R317" s="85" t="s">
        <v>3460</v>
      </c>
      <c r="S317" s="100" t="s">
        <v>3940</v>
      </c>
      <c r="T317" s="100" t="s">
        <v>18</v>
      </c>
      <c r="U317" s="155" t="s">
        <v>3951</v>
      </c>
      <c r="V317" s="100" t="s">
        <v>2070</v>
      </c>
      <c r="W317" s="100" t="s">
        <v>3454</v>
      </c>
      <c r="X317" s="70" t="s">
        <v>1170</v>
      </c>
      <c r="Y317" s="70" t="s">
        <v>3442</v>
      </c>
      <c r="Z317" s="85" t="s">
        <v>3448</v>
      </c>
      <c r="AA317" s="100" t="s">
        <v>1711</v>
      </c>
      <c r="AB317" s="100" t="s">
        <v>18</v>
      </c>
    </row>
    <row r="318" spans="1:28" ht="14.4" customHeight="1" x14ac:dyDescent="0.3">
      <c r="A318" s="59" t="str">
        <f t="shared" si="8"/>
        <v>KHI01-SF-SSB-08</v>
      </c>
      <c r="B318" s="70" t="s">
        <v>1911</v>
      </c>
      <c r="C318" s="70" t="s">
        <v>3442</v>
      </c>
      <c r="D318" s="70" t="s">
        <v>1171</v>
      </c>
      <c r="E318" s="70" t="s">
        <v>17</v>
      </c>
      <c r="F318" s="70" t="s">
        <v>1166</v>
      </c>
      <c r="G318" s="70" t="s">
        <v>1171</v>
      </c>
      <c r="H318" s="59" t="s">
        <v>4901</v>
      </c>
      <c r="I318" s="70" t="s">
        <v>1212</v>
      </c>
      <c r="J318" s="101" t="s">
        <v>3928</v>
      </c>
      <c r="K318" s="99" t="str">
        <f t="shared" si="9"/>
        <v>F-GRST-4072</v>
      </c>
      <c r="L318" s="82" t="s">
        <v>4686</v>
      </c>
      <c r="M318" s="59">
        <v>1210008</v>
      </c>
      <c r="N318" s="151" t="s">
        <v>4701</v>
      </c>
      <c r="O318" s="59">
        <v>1210008</v>
      </c>
      <c r="P318" s="59" t="s">
        <v>3929</v>
      </c>
      <c r="Q318" s="59" t="s">
        <v>3929</v>
      </c>
      <c r="R318" s="85" t="s">
        <v>3461</v>
      </c>
      <c r="S318" s="100" t="s">
        <v>3941</v>
      </c>
      <c r="T318" s="100" t="s">
        <v>3942</v>
      </c>
      <c r="U318" s="155" t="s">
        <v>3952</v>
      </c>
      <c r="V318" s="100" t="s">
        <v>2070</v>
      </c>
      <c r="W318" s="100" t="s">
        <v>3454</v>
      </c>
      <c r="X318" s="70" t="s">
        <v>1170</v>
      </c>
      <c r="Y318" s="70" t="s">
        <v>3442</v>
      </c>
      <c r="Z318" s="85" t="s">
        <v>3448</v>
      </c>
      <c r="AA318" s="100" t="s">
        <v>1711</v>
      </c>
      <c r="AB318" s="100" t="s">
        <v>18</v>
      </c>
    </row>
    <row r="319" spans="1:28" ht="14.4" customHeight="1" x14ac:dyDescent="0.3">
      <c r="A319" s="59" t="str">
        <f t="shared" si="8"/>
        <v>KHI01-SF-SSB-09</v>
      </c>
      <c r="B319" s="70" t="s">
        <v>1911</v>
      </c>
      <c r="C319" s="70" t="s">
        <v>3442</v>
      </c>
      <c r="D319" s="70" t="s">
        <v>1171</v>
      </c>
      <c r="E319" s="70" t="s">
        <v>17</v>
      </c>
      <c r="F319" s="70" t="s">
        <v>1166</v>
      </c>
      <c r="G319" s="70" t="s">
        <v>1171</v>
      </c>
      <c r="H319" s="59" t="s">
        <v>4901</v>
      </c>
      <c r="I319" s="70" t="s">
        <v>1212</v>
      </c>
      <c r="J319" s="101" t="s">
        <v>3930</v>
      </c>
      <c r="K319" s="99" t="str">
        <f t="shared" si="9"/>
        <v>F-GRST-4067</v>
      </c>
      <c r="L319" s="82" t="s">
        <v>4686</v>
      </c>
      <c r="M319" s="59">
        <v>1210009</v>
      </c>
      <c r="N319" s="151" t="s">
        <v>4702</v>
      </c>
      <c r="O319" s="59">
        <v>1210009</v>
      </c>
      <c r="P319" s="59" t="s">
        <v>3931</v>
      </c>
      <c r="Q319" s="59" t="s">
        <v>3931</v>
      </c>
      <c r="R319" s="85" t="s">
        <v>3462</v>
      </c>
      <c r="S319" s="100" t="s">
        <v>3943</v>
      </c>
      <c r="T319" s="100" t="s">
        <v>18</v>
      </c>
      <c r="U319" s="155" t="s">
        <v>3953</v>
      </c>
      <c r="V319" s="100" t="s">
        <v>2070</v>
      </c>
      <c r="W319" s="100" t="s">
        <v>3454</v>
      </c>
      <c r="X319" s="70" t="s">
        <v>1170</v>
      </c>
      <c r="Y319" s="70" t="s">
        <v>3442</v>
      </c>
      <c r="Z319" s="85" t="s">
        <v>3448</v>
      </c>
      <c r="AA319" s="100" t="s">
        <v>1711</v>
      </c>
      <c r="AB319" s="100" t="s">
        <v>18</v>
      </c>
    </row>
    <row r="320" spans="1:28" ht="14.4" customHeight="1" x14ac:dyDescent="0.3">
      <c r="A320" s="59" t="str">
        <f t="shared" si="8"/>
        <v>KHI01-SF-SSB-10</v>
      </c>
      <c r="B320" s="70" t="s">
        <v>1911</v>
      </c>
      <c r="C320" s="70" t="s">
        <v>3442</v>
      </c>
      <c r="D320" s="70" t="s">
        <v>1171</v>
      </c>
      <c r="E320" s="70" t="s">
        <v>17</v>
      </c>
      <c r="F320" s="70" t="s">
        <v>1166</v>
      </c>
      <c r="G320" s="70" t="s">
        <v>1171</v>
      </c>
      <c r="H320" s="59" t="s">
        <v>4901</v>
      </c>
      <c r="I320" s="70" t="s">
        <v>1212</v>
      </c>
      <c r="J320" s="101" t="s">
        <v>3932</v>
      </c>
      <c r="K320" s="99" t="str">
        <f t="shared" si="9"/>
        <v>F-GRST-4063</v>
      </c>
      <c r="L320" s="82" t="s">
        <v>4686</v>
      </c>
      <c r="M320" s="59">
        <v>1210010</v>
      </c>
      <c r="N320" s="151" t="s">
        <v>4703</v>
      </c>
      <c r="O320" s="59">
        <v>1210010</v>
      </c>
      <c r="P320" s="59" t="s">
        <v>3933</v>
      </c>
      <c r="Q320" s="59" t="s">
        <v>3933</v>
      </c>
      <c r="R320" s="85" t="s">
        <v>3463</v>
      </c>
      <c r="S320" s="100" t="s">
        <v>3944</v>
      </c>
      <c r="T320" s="100" t="s">
        <v>18</v>
      </c>
      <c r="U320" s="155" t="s">
        <v>3954</v>
      </c>
      <c r="V320" s="100" t="s">
        <v>2070</v>
      </c>
      <c r="W320" s="100" t="s">
        <v>3454</v>
      </c>
      <c r="X320" s="70" t="s">
        <v>1170</v>
      </c>
      <c r="Y320" s="70" t="s">
        <v>3442</v>
      </c>
      <c r="Z320" s="85" t="s">
        <v>3448</v>
      </c>
      <c r="AA320" s="100" t="s">
        <v>1711</v>
      </c>
      <c r="AB320" s="100" t="s">
        <v>18</v>
      </c>
    </row>
    <row r="321" spans="1:28" ht="14.4" customHeight="1" x14ac:dyDescent="0.3">
      <c r="A321" s="59" t="str">
        <f t="shared" si="8"/>
        <v>KHI01-SF-SFSB-00</v>
      </c>
      <c r="B321" s="70" t="s">
        <v>1911</v>
      </c>
      <c r="C321" s="70" t="s">
        <v>3442</v>
      </c>
      <c r="D321" s="70" t="s">
        <v>1171</v>
      </c>
      <c r="E321" s="70" t="s">
        <v>17</v>
      </c>
      <c r="F321" s="70" t="s">
        <v>1166</v>
      </c>
      <c r="G321" s="70" t="s">
        <v>1171</v>
      </c>
      <c r="H321" s="70"/>
      <c r="I321" s="70" t="s">
        <v>1212</v>
      </c>
      <c r="J321" s="84" t="str">
        <f>CONCATENATE(999,RIGHT(B321,2),RIGHT(G321,2),RIGHT(V321,2),RIGHT(R321,2))</f>
        <v>99910011500</v>
      </c>
      <c r="K321" s="99" t="str">
        <f t="shared" si="9"/>
        <v>99910011500</v>
      </c>
      <c r="L321" s="82" t="s">
        <v>4686</v>
      </c>
      <c r="M321" s="59">
        <v>1210011</v>
      </c>
      <c r="N321" s="151" t="s">
        <v>4704</v>
      </c>
      <c r="O321" s="59">
        <v>1210011</v>
      </c>
      <c r="P321" s="59" t="s">
        <v>3913</v>
      </c>
      <c r="Q321" s="59" t="s">
        <v>3913</v>
      </c>
      <c r="R321" s="85" t="s">
        <v>3913</v>
      </c>
      <c r="S321" s="100" t="s">
        <v>4015</v>
      </c>
      <c r="T321" s="100" t="s">
        <v>18</v>
      </c>
      <c r="U321" s="100"/>
      <c r="V321" s="100" t="s">
        <v>2071</v>
      </c>
      <c r="W321" s="100" t="s">
        <v>3450</v>
      </c>
      <c r="X321" s="70" t="s">
        <v>1170</v>
      </c>
      <c r="Y321" s="70" t="s">
        <v>3442</v>
      </c>
      <c r="Z321" s="85" t="s">
        <v>3448</v>
      </c>
      <c r="AA321" s="100" t="s">
        <v>1711</v>
      </c>
      <c r="AB321" s="100" t="s">
        <v>18</v>
      </c>
    </row>
    <row r="322" spans="1:28" ht="14.4" customHeight="1" x14ac:dyDescent="0.3">
      <c r="A322" s="59" t="str">
        <f t="shared" ref="A322:A385" si="10">R322</f>
        <v>SUK01-SF-QAM-01</v>
      </c>
      <c r="B322" s="70" t="s">
        <v>1911</v>
      </c>
      <c r="C322" s="70" t="s">
        <v>3442</v>
      </c>
      <c r="D322" s="70" t="s">
        <v>1171</v>
      </c>
      <c r="E322" s="70" t="s">
        <v>17</v>
      </c>
      <c r="F322" s="70" t="s">
        <v>1166</v>
      </c>
      <c r="G322" s="70" t="s">
        <v>1218</v>
      </c>
      <c r="H322" s="59" t="s">
        <v>4901</v>
      </c>
      <c r="I322" s="70" t="s">
        <v>2860</v>
      </c>
      <c r="J322" s="99" t="s">
        <v>3893</v>
      </c>
      <c r="K322" s="99" t="str">
        <f t="shared" ref="K322:K385" si="11">J322</f>
        <v>E-00779</v>
      </c>
      <c r="L322" s="82" t="s">
        <v>4686</v>
      </c>
      <c r="M322" s="59" t="s">
        <v>2361</v>
      </c>
      <c r="N322" s="151" t="s">
        <v>4705</v>
      </c>
      <c r="O322" s="59" t="s">
        <v>2361</v>
      </c>
      <c r="P322" s="59" t="s">
        <v>4732</v>
      </c>
      <c r="Q322" s="59" t="s">
        <v>4732</v>
      </c>
      <c r="R322" s="85" t="s">
        <v>4732</v>
      </c>
      <c r="S322" s="100" t="s">
        <v>3894</v>
      </c>
      <c r="T322" s="100" t="s">
        <v>63</v>
      </c>
      <c r="U322" s="100" t="s">
        <v>3896</v>
      </c>
      <c r="V322" s="100" t="s">
        <v>1218</v>
      </c>
      <c r="W322" s="100" t="s">
        <v>1404</v>
      </c>
      <c r="X322" s="70" t="s">
        <v>1170</v>
      </c>
      <c r="Y322" s="70" t="s">
        <v>3442</v>
      </c>
      <c r="Z322" s="85" t="s">
        <v>3443</v>
      </c>
      <c r="AA322" s="100" t="s">
        <v>3444</v>
      </c>
      <c r="AB322" s="100" t="s">
        <v>18</v>
      </c>
    </row>
    <row r="323" spans="1:28" ht="14.4" customHeight="1" x14ac:dyDescent="0.3">
      <c r="A323" s="59" t="str">
        <f t="shared" si="10"/>
        <v>SUK01-SF-QAM-00</v>
      </c>
      <c r="B323" s="70" t="s">
        <v>1911</v>
      </c>
      <c r="C323" s="70" t="s">
        <v>3442</v>
      </c>
      <c r="D323" s="70" t="s">
        <v>1171</v>
      </c>
      <c r="E323" s="70" t="s">
        <v>17</v>
      </c>
      <c r="F323" s="70" t="s">
        <v>1166</v>
      </c>
      <c r="G323" s="70" t="s">
        <v>1218</v>
      </c>
      <c r="H323" s="70"/>
      <c r="I323" s="70" t="s">
        <v>2860</v>
      </c>
      <c r="J323" s="101" t="s">
        <v>3893</v>
      </c>
      <c r="K323" s="99" t="str">
        <f t="shared" si="11"/>
        <v>E-00779</v>
      </c>
      <c r="L323" s="82" t="s">
        <v>4686</v>
      </c>
      <c r="M323" s="59" t="s">
        <v>2961</v>
      </c>
      <c r="N323" s="151" t="s">
        <v>4742</v>
      </c>
      <c r="O323" s="59" t="s">
        <v>2961</v>
      </c>
      <c r="P323" s="59" t="s">
        <v>4733</v>
      </c>
      <c r="Q323" s="59" t="s">
        <v>4733</v>
      </c>
      <c r="R323" s="85" t="s">
        <v>4733</v>
      </c>
      <c r="S323" s="100" t="s">
        <v>3894</v>
      </c>
      <c r="T323" s="100" t="s">
        <v>63</v>
      </c>
      <c r="U323" s="100" t="s">
        <v>3896</v>
      </c>
      <c r="V323" s="100" t="s">
        <v>1218</v>
      </c>
      <c r="W323" s="100" t="s">
        <v>1404</v>
      </c>
      <c r="X323" s="70" t="s">
        <v>1170</v>
      </c>
      <c r="Y323" s="70" t="s">
        <v>3442</v>
      </c>
      <c r="Z323" s="85" t="s">
        <v>4732</v>
      </c>
      <c r="AA323" s="100" t="s">
        <v>3894</v>
      </c>
      <c r="AB323" s="100" t="s">
        <v>63</v>
      </c>
    </row>
    <row r="324" spans="1:28" ht="14.4" customHeight="1" x14ac:dyDescent="0.3">
      <c r="A324" s="59" t="str">
        <f t="shared" si="10"/>
        <v>SUK01-SF-AM-01</v>
      </c>
      <c r="B324" s="70" t="s">
        <v>1911</v>
      </c>
      <c r="C324" s="70" t="s">
        <v>3442</v>
      </c>
      <c r="D324" s="70" t="s">
        <v>1171</v>
      </c>
      <c r="E324" s="70" t="s">
        <v>17</v>
      </c>
      <c r="F324" s="70" t="s">
        <v>1166</v>
      </c>
      <c r="G324" s="70" t="s">
        <v>1218</v>
      </c>
      <c r="H324" s="59" t="s">
        <v>4901</v>
      </c>
      <c r="I324" s="70" t="s">
        <v>2860</v>
      </c>
      <c r="J324" s="101" t="s">
        <v>1418</v>
      </c>
      <c r="K324" s="99" t="str">
        <f t="shared" si="11"/>
        <v>E-00677</v>
      </c>
      <c r="L324" s="82" t="s">
        <v>4686</v>
      </c>
      <c r="M324" s="59">
        <v>12110</v>
      </c>
      <c r="N324" s="151" t="s">
        <v>4706</v>
      </c>
      <c r="O324" s="59">
        <v>12110</v>
      </c>
      <c r="P324" s="59" t="s">
        <v>3873</v>
      </c>
      <c r="Q324" s="59" t="s">
        <v>3873</v>
      </c>
      <c r="R324" s="85" t="s">
        <v>3873</v>
      </c>
      <c r="S324" s="100" t="s">
        <v>1419</v>
      </c>
      <c r="T324" s="100" t="s">
        <v>1803</v>
      </c>
      <c r="U324" s="155" t="s">
        <v>3955</v>
      </c>
      <c r="V324" s="100" t="s">
        <v>1805</v>
      </c>
      <c r="W324" s="100" t="s">
        <v>1222</v>
      </c>
      <c r="X324" s="70" t="s">
        <v>1170</v>
      </c>
      <c r="Y324" s="70" t="s">
        <v>3442</v>
      </c>
      <c r="Z324" s="85" t="s">
        <v>3443</v>
      </c>
      <c r="AA324" s="100" t="s">
        <v>3444</v>
      </c>
      <c r="AB324" s="100" t="s">
        <v>18</v>
      </c>
    </row>
    <row r="325" spans="1:28" ht="14.4" customHeight="1" x14ac:dyDescent="0.3">
      <c r="A325" s="59" t="str">
        <f t="shared" si="10"/>
        <v>SUK01-SF-SFE-01</v>
      </c>
      <c r="B325" s="70" t="s">
        <v>1911</v>
      </c>
      <c r="C325" s="70" t="s">
        <v>3442</v>
      </c>
      <c r="D325" s="70" t="s">
        <v>1171</v>
      </c>
      <c r="E325" s="70" t="s">
        <v>17</v>
      </c>
      <c r="F325" s="70" t="s">
        <v>1166</v>
      </c>
      <c r="G325" s="70" t="s">
        <v>1218</v>
      </c>
      <c r="H325" s="59" t="s">
        <v>4901</v>
      </c>
      <c r="I325" s="70" t="s">
        <v>2860</v>
      </c>
      <c r="J325" s="101" t="s">
        <v>3956</v>
      </c>
      <c r="K325" s="99" t="str">
        <f t="shared" si="11"/>
        <v>F-GRST-4013</v>
      </c>
      <c r="L325" s="82" t="s">
        <v>4686</v>
      </c>
      <c r="M325" s="59" t="s">
        <v>2368</v>
      </c>
      <c r="N325" s="151" t="s">
        <v>4707</v>
      </c>
      <c r="O325" s="59" t="s">
        <v>2368</v>
      </c>
      <c r="P325" s="59" t="s">
        <v>3957</v>
      </c>
      <c r="Q325" s="59" t="s">
        <v>3957</v>
      </c>
      <c r="R325" s="85" t="s">
        <v>3874</v>
      </c>
      <c r="S325" s="100" t="s">
        <v>4618</v>
      </c>
      <c r="T325" s="100" t="s">
        <v>1803</v>
      </c>
      <c r="U325" s="155" t="s">
        <v>3969</v>
      </c>
      <c r="V325" s="100" t="s">
        <v>2071</v>
      </c>
      <c r="W325" s="100" t="s">
        <v>3450</v>
      </c>
      <c r="X325" s="70" t="s">
        <v>1170</v>
      </c>
      <c r="Y325" s="70" t="s">
        <v>3442</v>
      </c>
      <c r="Z325" s="85" t="s">
        <v>3873</v>
      </c>
      <c r="AA325" s="100" t="s">
        <v>1419</v>
      </c>
      <c r="AB325" s="100" t="s">
        <v>26</v>
      </c>
    </row>
    <row r="326" spans="1:28" ht="14.4" customHeight="1" x14ac:dyDescent="0.3">
      <c r="A326" s="59" t="str">
        <f t="shared" si="10"/>
        <v>SUK01-SF-SFE-02</v>
      </c>
      <c r="B326" s="70" t="s">
        <v>1911</v>
      </c>
      <c r="C326" s="70" t="s">
        <v>3442</v>
      </c>
      <c r="D326" s="70" t="s">
        <v>1171</v>
      </c>
      <c r="E326" s="70" t="s">
        <v>17</v>
      </c>
      <c r="F326" s="70" t="s">
        <v>1166</v>
      </c>
      <c r="G326" s="70" t="s">
        <v>1218</v>
      </c>
      <c r="H326" s="59" t="s">
        <v>4901</v>
      </c>
      <c r="I326" s="70" t="s">
        <v>2860</v>
      </c>
      <c r="J326" s="101" t="s">
        <v>3958</v>
      </c>
      <c r="K326" s="99" t="str">
        <f t="shared" si="11"/>
        <v>F-GRST-4021</v>
      </c>
      <c r="L326" s="82" t="s">
        <v>4686</v>
      </c>
      <c r="M326" s="59" t="s">
        <v>2369</v>
      </c>
      <c r="N326" s="151" t="s">
        <v>4708</v>
      </c>
      <c r="O326" s="59" t="s">
        <v>2369</v>
      </c>
      <c r="P326" s="59" t="s">
        <v>3959</v>
      </c>
      <c r="Q326" s="59" t="s">
        <v>3959</v>
      </c>
      <c r="R326" s="85" t="s">
        <v>3875</v>
      </c>
      <c r="S326" s="100" t="s">
        <v>4617</v>
      </c>
      <c r="T326" s="100" t="s">
        <v>1803</v>
      </c>
      <c r="U326" s="155" t="s">
        <v>3970</v>
      </c>
      <c r="V326" s="100" t="s">
        <v>2071</v>
      </c>
      <c r="W326" s="100" t="s">
        <v>3450</v>
      </c>
      <c r="X326" s="70" t="s">
        <v>1170</v>
      </c>
      <c r="Y326" s="70" t="s">
        <v>3442</v>
      </c>
      <c r="Z326" s="85" t="s">
        <v>3873</v>
      </c>
      <c r="AA326" s="100" t="s">
        <v>1419</v>
      </c>
      <c r="AB326" s="100" t="s">
        <v>26</v>
      </c>
    </row>
    <row r="327" spans="1:28" ht="14.4" customHeight="1" x14ac:dyDescent="0.3">
      <c r="A327" s="59" t="str">
        <f t="shared" si="10"/>
        <v>SUK01-SF-SFE-03</v>
      </c>
      <c r="B327" s="70" t="s">
        <v>1911</v>
      </c>
      <c r="C327" s="70" t="s">
        <v>3442</v>
      </c>
      <c r="D327" s="70" t="s">
        <v>1171</v>
      </c>
      <c r="E327" s="70" t="s">
        <v>17</v>
      </c>
      <c r="F327" s="70" t="s">
        <v>1166</v>
      </c>
      <c r="G327" s="70" t="s">
        <v>1218</v>
      </c>
      <c r="H327" s="59" t="s">
        <v>4901</v>
      </c>
      <c r="I327" s="70" t="s">
        <v>2860</v>
      </c>
      <c r="J327" s="101" t="s">
        <v>3960</v>
      </c>
      <c r="K327" s="99" t="str">
        <f t="shared" si="11"/>
        <v>F-GRST-3989</v>
      </c>
      <c r="L327" s="82" t="s">
        <v>4686</v>
      </c>
      <c r="M327" s="59" t="s">
        <v>2370</v>
      </c>
      <c r="N327" s="151" t="s">
        <v>4709</v>
      </c>
      <c r="O327" s="59" t="s">
        <v>2370</v>
      </c>
      <c r="P327" s="59" t="s">
        <v>3961</v>
      </c>
      <c r="Q327" s="59" t="s">
        <v>3961</v>
      </c>
      <c r="R327" s="85" t="s">
        <v>3876</v>
      </c>
      <c r="S327" s="100" t="s">
        <v>1430</v>
      </c>
      <c r="T327" s="100" t="s">
        <v>461</v>
      </c>
      <c r="U327" s="155" t="s">
        <v>3971</v>
      </c>
      <c r="V327" s="100" t="s">
        <v>2071</v>
      </c>
      <c r="W327" s="100" t="s">
        <v>3450</v>
      </c>
      <c r="X327" s="70" t="s">
        <v>1170</v>
      </c>
      <c r="Y327" s="70" t="s">
        <v>3442</v>
      </c>
      <c r="Z327" s="85" t="s">
        <v>3873</v>
      </c>
      <c r="AA327" s="100" t="s">
        <v>1419</v>
      </c>
      <c r="AB327" s="100" t="s">
        <v>26</v>
      </c>
    </row>
    <row r="328" spans="1:28" ht="14.4" customHeight="1" x14ac:dyDescent="0.3">
      <c r="A328" s="59" t="str">
        <f t="shared" si="10"/>
        <v>SUK01-SF-SFE-04</v>
      </c>
      <c r="B328" s="70" t="s">
        <v>1911</v>
      </c>
      <c r="C328" s="70" t="s">
        <v>3442</v>
      </c>
      <c r="D328" s="70" t="s">
        <v>1171</v>
      </c>
      <c r="E328" s="70" t="s">
        <v>17</v>
      </c>
      <c r="F328" s="70" t="s">
        <v>1166</v>
      </c>
      <c r="G328" s="70" t="s">
        <v>1218</v>
      </c>
      <c r="H328" s="59" t="s">
        <v>4901</v>
      </c>
      <c r="I328" s="70" t="s">
        <v>2860</v>
      </c>
      <c r="J328" s="101" t="s">
        <v>3962</v>
      </c>
      <c r="K328" s="99" t="str">
        <f t="shared" si="11"/>
        <v>F-GRST-4014</v>
      </c>
      <c r="L328" s="82" t="s">
        <v>4686</v>
      </c>
      <c r="M328" s="59" t="s">
        <v>2371</v>
      </c>
      <c r="N328" s="151" t="s">
        <v>4710</v>
      </c>
      <c r="O328" s="59" t="s">
        <v>2371</v>
      </c>
      <c r="P328" s="59" t="s">
        <v>3963</v>
      </c>
      <c r="Q328" s="59" t="s">
        <v>3963</v>
      </c>
      <c r="R328" s="85" t="s">
        <v>3877</v>
      </c>
      <c r="S328" s="100" t="s">
        <v>3968</v>
      </c>
      <c r="T328" s="100" t="s">
        <v>461</v>
      </c>
      <c r="U328" s="155" t="s">
        <v>3972</v>
      </c>
      <c r="V328" s="100" t="s">
        <v>2071</v>
      </c>
      <c r="W328" s="100" t="s">
        <v>3450</v>
      </c>
      <c r="X328" s="70" t="s">
        <v>1170</v>
      </c>
      <c r="Y328" s="70" t="s">
        <v>3442</v>
      </c>
      <c r="Z328" s="85" t="s">
        <v>3873</v>
      </c>
      <c r="AA328" s="100" t="s">
        <v>1419</v>
      </c>
      <c r="AB328" s="100" t="s">
        <v>26</v>
      </c>
    </row>
    <row r="329" spans="1:28" ht="14.4" customHeight="1" x14ac:dyDescent="0.3">
      <c r="A329" s="59" t="str">
        <f t="shared" si="10"/>
        <v>SUK01-SF-SFE-05</v>
      </c>
      <c r="B329" s="70" t="s">
        <v>1911</v>
      </c>
      <c r="C329" s="70" t="s">
        <v>3442</v>
      </c>
      <c r="D329" s="70" t="s">
        <v>1171</v>
      </c>
      <c r="E329" s="70" t="s">
        <v>17</v>
      </c>
      <c r="F329" s="70" t="s">
        <v>1166</v>
      </c>
      <c r="G329" s="70" t="s">
        <v>1218</v>
      </c>
      <c r="H329" s="59" t="s">
        <v>4901</v>
      </c>
      <c r="I329" s="70" t="s">
        <v>2860</v>
      </c>
      <c r="J329" s="101" t="s">
        <v>3964</v>
      </c>
      <c r="K329" s="99" t="str">
        <f t="shared" si="11"/>
        <v>F-GRST-4006</v>
      </c>
      <c r="L329" s="82" t="s">
        <v>4686</v>
      </c>
      <c r="M329" s="59" t="s">
        <v>2372</v>
      </c>
      <c r="N329" s="151" t="s">
        <v>4711</v>
      </c>
      <c r="O329" s="59" t="s">
        <v>2372</v>
      </c>
      <c r="P329" s="59" t="s">
        <v>3965</v>
      </c>
      <c r="Q329" s="59" t="s">
        <v>3965</v>
      </c>
      <c r="R329" s="85" t="s">
        <v>3966</v>
      </c>
      <c r="S329" s="100" t="s">
        <v>1435</v>
      </c>
      <c r="T329" s="100" t="s">
        <v>63</v>
      </c>
      <c r="U329" s="155" t="s">
        <v>3973</v>
      </c>
      <c r="V329" s="100" t="s">
        <v>2071</v>
      </c>
      <c r="W329" s="100" t="s">
        <v>3450</v>
      </c>
      <c r="X329" s="70" t="s">
        <v>1170</v>
      </c>
      <c r="Y329" s="70" t="s">
        <v>3442</v>
      </c>
      <c r="Z329" s="85" t="s">
        <v>3873</v>
      </c>
      <c r="AA329" s="100" t="s">
        <v>1419</v>
      </c>
      <c r="AB329" s="100" t="s">
        <v>26</v>
      </c>
    </row>
    <row r="330" spans="1:28" ht="14.4" customHeight="1" x14ac:dyDescent="0.3">
      <c r="A330" s="59" t="str">
        <f t="shared" si="10"/>
        <v>SUK01-SF-SSB-01</v>
      </c>
      <c r="B330" s="70" t="s">
        <v>1911</v>
      </c>
      <c r="C330" s="70" t="s">
        <v>3442</v>
      </c>
      <c r="D330" s="70" t="s">
        <v>1171</v>
      </c>
      <c r="E330" s="70" t="s">
        <v>17</v>
      </c>
      <c r="F330" s="70" t="s">
        <v>1166</v>
      </c>
      <c r="G330" s="70" t="s">
        <v>1218</v>
      </c>
      <c r="H330" s="59" t="s">
        <v>4901</v>
      </c>
      <c r="I330" s="70" t="s">
        <v>2860</v>
      </c>
      <c r="J330" s="101" t="s">
        <v>3974</v>
      </c>
      <c r="K330" s="99" t="str">
        <f t="shared" si="11"/>
        <v>F-GRST-4054</v>
      </c>
      <c r="L330" s="82" t="s">
        <v>4686</v>
      </c>
      <c r="M330" s="59">
        <v>1211001</v>
      </c>
      <c r="N330" s="151" t="s">
        <v>4712</v>
      </c>
      <c r="O330" s="59">
        <v>1211001</v>
      </c>
      <c r="P330" s="59" t="s">
        <v>3975</v>
      </c>
      <c r="Q330" s="59" t="s">
        <v>3975</v>
      </c>
      <c r="R330" s="85" t="s">
        <v>3878</v>
      </c>
      <c r="S330" s="100" t="s">
        <v>3994</v>
      </c>
      <c r="T330" s="100" t="s">
        <v>3995</v>
      </c>
      <c r="U330" s="155" t="s">
        <v>4005</v>
      </c>
      <c r="V330" s="100" t="s">
        <v>2070</v>
      </c>
      <c r="W330" s="100" t="s">
        <v>3454</v>
      </c>
      <c r="X330" s="70" t="s">
        <v>1170</v>
      </c>
      <c r="Y330" s="70" t="s">
        <v>3442</v>
      </c>
      <c r="Z330" s="85" t="s">
        <v>3873</v>
      </c>
      <c r="AA330" s="100" t="s">
        <v>1419</v>
      </c>
      <c r="AB330" s="100" t="s">
        <v>26</v>
      </c>
    </row>
    <row r="331" spans="1:28" ht="14.4" customHeight="1" x14ac:dyDescent="0.3">
      <c r="A331" s="59" t="str">
        <f t="shared" si="10"/>
        <v>SUK01-SF-SSB-02</v>
      </c>
      <c r="B331" s="70" t="s">
        <v>1911</v>
      </c>
      <c r="C331" s="70" t="s">
        <v>3442</v>
      </c>
      <c r="D331" s="70" t="s">
        <v>1171</v>
      </c>
      <c r="E331" s="70" t="s">
        <v>17</v>
      </c>
      <c r="F331" s="70" t="s">
        <v>1166</v>
      </c>
      <c r="G331" s="70" t="s">
        <v>1218</v>
      </c>
      <c r="H331" s="59" t="s">
        <v>4901</v>
      </c>
      <c r="I331" s="70" t="s">
        <v>2860</v>
      </c>
      <c r="J331" s="101" t="s">
        <v>3976</v>
      </c>
      <c r="K331" s="99" t="str">
        <f t="shared" si="11"/>
        <v>F-GRST-4053</v>
      </c>
      <c r="L331" s="82" t="s">
        <v>4686</v>
      </c>
      <c r="M331" s="59">
        <v>1211002</v>
      </c>
      <c r="N331" s="151" t="s">
        <v>4713</v>
      </c>
      <c r="O331" s="59">
        <v>1211002</v>
      </c>
      <c r="P331" s="59" t="s">
        <v>3977</v>
      </c>
      <c r="Q331" s="59" t="s">
        <v>3977</v>
      </c>
      <c r="R331" s="85" t="s">
        <v>3879</v>
      </c>
      <c r="S331" s="100" t="s">
        <v>3996</v>
      </c>
      <c r="T331" s="100" t="s">
        <v>1803</v>
      </c>
      <c r="U331" s="155" t="s">
        <v>4006</v>
      </c>
      <c r="V331" s="100" t="s">
        <v>2070</v>
      </c>
      <c r="W331" s="100" t="s">
        <v>3454</v>
      </c>
      <c r="X331" s="70" t="s">
        <v>1170</v>
      </c>
      <c r="Y331" s="70" t="s">
        <v>3442</v>
      </c>
      <c r="Z331" s="85" t="s">
        <v>3873</v>
      </c>
      <c r="AA331" s="100" t="s">
        <v>1419</v>
      </c>
      <c r="AB331" s="100" t="s">
        <v>26</v>
      </c>
    </row>
    <row r="332" spans="1:28" ht="14.4" customHeight="1" x14ac:dyDescent="0.3">
      <c r="A332" s="59" t="str">
        <f t="shared" si="10"/>
        <v>SUK01-SF-SSB-03</v>
      </c>
      <c r="B332" s="70" t="s">
        <v>1911</v>
      </c>
      <c r="C332" s="70" t="s">
        <v>3442</v>
      </c>
      <c r="D332" s="70" t="s">
        <v>1171</v>
      </c>
      <c r="E332" s="70" t="s">
        <v>17</v>
      </c>
      <c r="F332" s="70" t="s">
        <v>1166</v>
      </c>
      <c r="G332" s="70" t="s">
        <v>1218</v>
      </c>
      <c r="H332" s="59" t="s">
        <v>4901</v>
      </c>
      <c r="I332" s="70" t="s">
        <v>2860</v>
      </c>
      <c r="J332" s="101" t="s">
        <v>3978</v>
      </c>
      <c r="K332" s="99" t="str">
        <f t="shared" si="11"/>
        <v>F-GRST-4045</v>
      </c>
      <c r="L332" s="82" t="s">
        <v>4686</v>
      </c>
      <c r="M332" s="59">
        <v>1211003</v>
      </c>
      <c r="N332" s="151" t="s">
        <v>4714</v>
      </c>
      <c r="O332" s="59">
        <v>1211003</v>
      </c>
      <c r="P332" s="59" t="s">
        <v>3979</v>
      </c>
      <c r="Q332" s="59" t="s">
        <v>3979</v>
      </c>
      <c r="R332" s="85" t="s">
        <v>3880</v>
      </c>
      <c r="S332" s="100" t="s">
        <v>3997</v>
      </c>
      <c r="T332" s="100" t="s">
        <v>1803</v>
      </c>
      <c r="U332" s="155" t="s">
        <v>4007</v>
      </c>
      <c r="V332" s="100" t="s">
        <v>2070</v>
      </c>
      <c r="W332" s="100" t="s">
        <v>3454</v>
      </c>
      <c r="X332" s="70" t="s">
        <v>1170</v>
      </c>
      <c r="Y332" s="70" t="s">
        <v>3442</v>
      </c>
      <c r="Z332" s="85" t="s">
        <v>3873</v>
      </c>
      <c r="AA332" s="100" t="s">
        <v>1419</v>
      </c>
      <c r="AB332" s="100" t="s">
        <v>26</v>
      </c>
    </row>
    <row r="333" spans="1:28" ht="14.4" customHeight="1" x14ac:dyDescent="0.3">
      <c r="A333" s="59" t="str">
        <f t="shared" si="10"/>
        <v>SUK01-SF-SSB-04</v>
      </c>
      <c r="B333" s="70" t="s">
        <v>1911</v>
      </c>
      <c r="C333" s="70" t="s">
        <v>3442</v>
      </c>
      <c r="D333" s="70" t="s">
        <v>1171</v>
      </c>
      <c r="E333" s="70" t="s">
        <v>17</v>
      </c>
      <c r="F333" s="70" t="s">
        <v>1166</v>
      </c>
      <c r="G333" s="70" t="s">
        <v>1218</v>
      </c>
      <c r="H333" s="59" t="s">
        <v>4901</v>
      </c>
      <c r="I333" s="70" t="s">
        <v>2860</v>
      </c>
      <c r="J333" s="101" t="s">
        <v>3980</v>
      </c>
      <c r="K333" s="99" t="str">
        <f t="shared" si="11"/>
        <v>F-GRST-4052</v>
      </c>
      <c r="L333" s="82" t="s">
        <v>4686</v>
      </c>
      <c r="M333" s="59">
        <v>1211004</v>
      </c>
      <c r="N333" s="151" t="s">
        <v>4715</v>
      </c>
      <c r="O333" s="59">
        <v>1211004</v>
      </c>
      <c r="P333" s="59" t="s">
        <v>3981</v>
      </c>
      <c r="Q333" s="59" t="s">
        <v>3981</v>
      </c>
      <c r="R333" s="85" t="s">
        <v>3881</v>
      </c>
      <c r="S333" s="100" t="s">
        <v>3998</v>
      </c>
      <c r="T333" s="100" t="s">
        <v>3999</v>
      </c>
      <c r="U333" s="155" t="s">
        <v>4008</v>
      </c>
      <c r="V333" s="100" t="s">
        <v>2070</v>
      </c>
      <c r="W333" s="100" t="s">
        <v>3454</v>
      </c>
      <c r="X333" s="70" t="s">
        <v>1170</v>
      </c>
      <c r="Y333" s="70" t="s">
        <v>3442</v>
      </c>
      <c r="Z333" s="85" t="s">
        <v>3873</v>
      </c>
      <c r="AA333" s="100" t="s">
        <v>1419</v>
      </c>
      <c r="AB333" s="100" t="s">
        <v>26</v>
      </c>
    </row>
    <row r="334" spans="1:28" ht="14.4" customHeight="1" x14ac:dyDescent="0.3">
      <c r="A334" s="59" t="str">
        <f t="shared" si="10"/>
        <v>SUK01-SF-SSB-05</v>
      </c>
      <c r="B334" s="70" t="s">
        <v>1911</v>
      </c>
      <c r="C334" s="70" t="s">
        <v>3442</v>
      </c>
      <c r="D334" s="70" t="s">
        <v>1171</v>
      </c>
      <c r="E334" s="70" t="s">
        <v>17</v>
      </c>
      <c r="F334" s="70" t="s">
        <v>1166</v>
      </c>
      <c r="G334" s="70" t="s">
        <v>1218</v>
      </c>
      <c r="H334" s="59" t="s">
        <v>4901</v>
      </c>
      <c r="I334" s="70" t="s">
        <v>2860</v>
      </c>
      <c r="J334" s="101" t="s">
        <v>3982</v>
      </c>
      <c r="K334" s="99" t="str">
        <f t="shared" si="11"/>
        <v>F-GRST-4046</v>
      </c>
      <c r="L334" s="82" t="s">
        <v>4686</v>
      </c>
      <c r="M334" s="59">
        <v>1211005</v>
      </c>
      <c r="N334" s="151" t="s">
        <v>4716</v>
      </c>
      <c r="O334" s="59">
        <v>1211005</v>
      </c>
      <c r="P334" s="59" t="s">
        <v>3983</v>
      </c>
      <c r="Q334" s="59" t="s">
        <v>3983</v>
      </c>
      <c r="R334" s="85" t="s">
        <v>3882</v>
      </c>
      <c r="S334" s="100" t="s">
        <v>4000</v>
      </c>
      <c r="T334" s="100" t="s">
        <v>461</v>
      </c>
      <c r="U334" s="155" t="s">
        <v>4009</v>
      </c>
      <c r="V334" s="100" t="s">
        <v>2070</v>
      </c>
      <c r="W334" s="100" t="s">
        <v>3454</v>
      </c>
      <c r="X334" s="70" t="s">
        <v>1170</v>
      </c>
      <c r="Y334" s="70" t="s">
        <v>3442</v>
      </c>
      <c r="Z334" s="85" t="s">
        <v>3873</v>
      </c>
      <c r="AA334" s="100" t="s">
        <v>1419</v>
      </c>
      <c r="AB334" s="100" t="s">
        <v>26</v>
      </c>
    </row>
    <row r="335" spans="1:28" ht="14.4" customHeight="1" x14ac:dyDescent="0.3">
      <c r="A335" s="59" t="str">
        <f t="shared" si="10"/>
        <v>SUK01-SF-SSB-06</v>
      </c>
      <c r="B335" s="70" t="s">
        <v>1911</v>
      </c>
      <c r="C335" s="70" t="s">
        <v>3442</v>
      </c>
      <c r="D335" s="70" t="s">
        <v>1171</v>
      </c>
      <c r="E335" s="70" t="s">
        <v>17</v>
      </c>
      <c r="F335" s="70" t="s">
        <v>1166</v>
      </c>
      <c r="G335" s="70" t="s">
        <v>1218</v>
      </c>
      <c r="H335" s="59" t="s">
        <v>4901</v>
      </c>
      <c r="I335" s="70" t="s">
        <v>2860</v>
      </c>
      <c r="J335" s="101" t="s">
        <v>3984</v>
      </c>
      <c r="K335" s="99" t="str">
        <f t="shared" si="11"/>
        <v>F-GRST-4049</v>
      </c>
      <c r="L335" s="82" t="s">
        <v>4686</v>
      </c>
      <c r="M335" s="59">
        <v>1211006</v>
      </c>
      <c r="N335" s="151" t="s">
        <v>4743</v>
      </c>
      <c r="O335" s="59">
        <v>1211006</v>
      </c>
      <c r="P335" s="59" t="s">
        <v>3985</v>
      </c>
      <c r="Q335" s="59" t="s">
        <v>3985</v>
      </c>
      <c r="R335" s="85" t="s">
        <v>3883</v>
      </c>
      <c r="S335" s="100" t="s">
        <v>4619</v>
      </c>
      <c r="T335" s="100" t="s">
        <v>26</v>
      </c>
      <c r="U335" s="155" t="s">
        <v>4010</v>
      </c>
      <c r="V335" s="100" t="s">
        <v>2070</v>
      </c>
      <c r="W335" s="100" t="s">
        <v>3454</v>
      </c>
      <c r="X335" s="70" t="s">
        <v>1170</v>
      </c>
      <c r="Y335" s="70" t="s">
        <v>3442</v>
      </c>
      <c r="Z335" s="85" t="s">
        <v>3873</v>
      </c>
      <c r="AA335" s="100" t="s">
        <v>1419</v>
      </c>
      <c r="AB335" s="100" t="s">
        <v>26</v>
      </c>
    </row>
    <row r="336" spans="1:28" ht="14.4" customHeight="1" x14ac:dyDescent="0.3">
      <c r="A336" s="59" t="str">
        <f t="shared" si="10"/>
        <v>SUK01-SF-SSB-07</v>
      </c>
      <c r="B336" s="70" t="s">
        <v>1911</v>
      </c>
      <c r="C336" s="70" t="s">
        <v>3442</v>
      </c>
      <c r="D336" s="70" t="s">
        <v>1171</v>
      </c>
      <c r="E336" s="70" t="s">
        <v>17</v>
      </c>
      <c r="F336" s="70" t="s">
        <v>1166</v>
      </c>
      <c r="G336" s="70" t="s">
        <v>1218</v>
      </c>
      <c r="H336" s="59" t="s">
        <v>4901</v>
      </c>
      <c r="I336" s="70" t="s">
        <v>2860</v>
      </c>
      <c r="J336" s="101" t="s">
        <v>3986</v>
      </c>
      <c r="K336" s="99" t="str">
        <f t="shared" si="11"/>
        <v>F-GRST-4051</v>
      </c>
      <c r="L336" s="82" t="s">
        <v>4686</v>
      </c>
      <c r="M336" s="59">
        <v>1211007</v>
      </c>
      <c r="N336" s="151" t="s">
        <v>4744</v>
      </c>
      <c r="O336" s="59">
        <v>1211007</v>
      </c>
      <c r="P336" s="59" t="s">
        <v>3987</v>
      </c>
      <c r="Q336" s="59" t="s">
        <v>3987</v>
      </c>
      <c r="R336" s="85" t="s">
        <v>3884</v>
      </c>
      <c r="S336" s="100" t="s">
        <v>4002</v>
      </c>
      <c r="T336" s="100" t="s">
        <v>32</v>
      </c>
      <c r="U336" s="155" t="s">
        <v>4011</v>
      </c>
      <c r="V336" s="100" t="s">
        <v>2070</v>
      </c>
      <c r="W336" s="100" t="s">
        <v>3454</v>
      </c>
      <c r="X336" s="70" t="s">
        <v>1170</v>
      </c>
      <c r="Y336" s="70" t="s">
        <v>3442</v>
      </c>
      <c r="Z336" s="85" t="s">
        <v>3873</v>
      </c>
      <c r="AA336" s="100" t="s">
        <v>1419</v>
      </c>
      <c r="AB336" s="100" t="s">
        <v>26</v>
      </c>
    </row>
    <row r="337" spans="1:28" ht="14.4" customHeight="1" x14ac:dyDescent="0.3">
      <c r="A337" s="59" t="str">
        <f t="shared" si="10"/>
        <v>SUK01-SF-SSB-08</v>
      </c>
      <c r="B337" s="70" t="s">
        <v>1911</v>
      </c>
      <c r="C337" s="70" t="s">
        <v>3442</v>
      </c>
      <c r="D337" s="70" t="s">
        <v>1171</v>
      </c>
      <c r="E337" s="70" t="s">
        <v>17</v>
      </c>
      <c r="F337" s="70" t="s">
        <v>1166</v>
      </c>
      <c r="G337" s="70" t="s">
        <v>1218</v>
      </c>
      <c r="H337" s="59" t="s">
        <v>4901</v>
      </c>
      <c r="I337" s="70" t="s">
        <v>2860</v>
      </c>
      <c r="J337" s="101" t="s">
        <v>3988</v>
      </c>
      <c r="K337" s="99" t="str">
        <f t="shared" si="11"/>
        <v>F-GRST-4048</v>
      </c>
      <c r="L337" s="82" t="s">
        <v>4686</v>
      </c>
      <c r="M337" s="59">
        <v>1211008</v>
      </c>
      <c r="N337" s="151" t="s">
        <v>4745</v>
      </c>
      <c r="O337" s="59">
        <v>1211008</v>
      </c>
      <c r="P337" s="59" t="s">
        <v>3989</v>
      </c>
      <c r="Q337" s="59" t="s">
        <v>3989</v>
      </c>
      <c r="R337" s="85" t="s">
        <v>3885</v>
      </c>
      <c r="S337" s="100" t="s">
        <v>1425</v>
      </c>
      <c r="T337" s="100" t="s">
        <v>26</v>
      </c>
      <c r="U337" s="155" t="s">
        <v>4012</v>
      </c>
      <c r="V337" s="100" t="s">
        <v>2070</v>
      </c>
      <c r="W337" s="100" t="s">
        <v>3454</v>
      </c>
      <c r="X337" s="70" t="s">
        <v>1170</v>
      </c>
      <c r="Y337" s="70" t="s">
        <v>3442</v>
      </c>
      <c r="Z337" s="85" t="s">
        <v>3873</v>
      </c>
      <c r="AA337" s="100" t="s">
        <v>1419</v>
      </c>
      <c r="AB337" s="100" t="s">
        <v>26</v>
      </c>
    </row>
    <row r="338" spans="1:28" ht="14.4" customHeight="1" x14ac:dyDescent="0.3">
      <c r="A338" s="59" t="str">
        <f t="shared" si="10"/>
        <v>SUK01-SF-SSB-09</v>
      </c>
      <c r="B338" s="70" t="s">
        <v>1911</v>
      </c>
      <c r="C338" s="70" t="s">
        <v>3442</v>
      </c>
      <c r="D338" s="70" t="s">
        <v>1171</v>
      </c>
      <c r="E338" s="70" t="s">
        <v>17</v>
      </c>
      <c r="F338" s="70" t="s">
        <v>1166</v>
      </c>
      <c r="G338" s="70" t="s">
        <v>1218</v>
      </c>
      <c r="H338" s="59" t="s">
        <v>4901</v>
      </c>
      <c r="I338" s="70" t="s">
        <v>2860</v>
      </c>
      <c r="J338" s="101" t="s">
        <v>3990</v>
      </c>
      <c r="K338" s="99" t="str">
        <f t="shared" si="11"/>
        <v>F-GRST-4047</v>
      </c>
      <c r="L338" s="82" t="s">
        <v>4686</v>
      </c>
      <c r="M338" s="59">
        <v>1211009</v>
      </c>
      <c r="N338" s="151" t="s">
        <v>4746</v>
      </c>
      <c r="O338" s="59">
        <v>1211009</v>
      </c>
      <c r="P338" s="59" t="s">
        <v>3991</v>
      </c>
      <c r="Q338" s="59" t="s">
        <v>3991</v>
      </c>
      <c r="R338" s="85" t="s">
        <v>3886</v>
      </c>
      <c r="S338" s="100" t="s">
        <v>4003</v>
      </c>
      <c r="T338" s="100" t="s">
        <v>26</v>
      </c>
      <c r="U338" s="155" t="s">
        <v>4013</v>
      </c>
      <c r="V338" s="100" t="s">
        <v>2070</v>
      </c>
      <c r="W338" s="100" t="s">
        <v>3454</v>
      </c>
      <c r="X338" s="70" t="s">
        <v>1170</v>
      </c>
      <c r="Y338" s="70" t="s">
        <v>3442</v>
      </c>
      <c r="Z338" s="85" t="s">
        <v>3873</v>
      </c>
      <c r="AA338" s="100" t="s">
        <v>1419</v>
      </c>
      <c r="AB338" s="100" t="s">
        <v>26</v>
      </c>
    </row>
    <row r="339" spans="1:28" ht="14.4" customHeight="1" x14ac:dyDescent="0.3">
      <c r="A339" s="59" t="str">
        <f t="shared" si="10"/>
        <v>SUK01-SF-SSB-10</v>
      </c>
      <c r="B339" s="70" t="s">
        <v>1911</v>
      </c>
      <c r="C339" s="70" t="s">
        <v>3442</v>
      </c>
      <c r="D339" s="70" t="s">
        <v>1171</v>
      </c>
      <c r="E339" s="70" t="s">
        <v>17</v>
      </c>
      <c r="F339" s="70" t="s">
        <v>1166</v>
      </c>
      <c r="G339" s="70" t="s">
        <v>1218</v>
      </c>
      <c r="H339" s="59" t="s">
        <v>4901</v>
      </c>
      <c r="I339" s="70" t="s">
        <v>2860</v>
      </c>
      <c r="J339" s="101" t="s">
        <v>3992</v>
      </c>
      <c r="K339" s="99" t="str">
        <f t="shared" si="11"/>
        <v>F-GRST-4050</v>
      </c>
      <c r="L339" s="82" t="s">
        <v>4686</v>
      </c>
      <c r="M339" s="59">
        <v>1211010</v>
      </c>
      <c r="N339" s="151" t="s">
        <v>4747</v>
      </c>
      <c r="O339" s="59">
        <v>1211010</v>
      </c>
      <c r="P339" s="59" t="s">
        <v>3993</v>
      </c>
      <c r="Q339" s="59" t="s">
        <v>3993</v>
      </c>
      <c r="R339" s="85" t="s">
        <v>3887</v>
      </c>
      <c r="S339" s="100" t="s">
        <v>4004</v>
      </c>
      <c r="T339" s="100" t="s">
        <v>26</v>
      </c>
      <c r="U339" s="155" t="s">
        <v>4014</v>
      </c>
      <c r="V339" s="100" t="s">
        <v>2070</v>
      </c>
      <c r="W339" s="100" t="s">
        <v>3454</v>
      </c>
      <c r="X339" s="70" t="s">
        <v>1170</v>
      </c>
      <c r="Y339" s="70" t="s">
        <v>3442</v>
      </c>
      <c r="Z339" s="85" t="s">
        <v>3873</v>
      </c>
      <c r="AA339" s="100" t="s">
        <v>1419</v>
      </c>
      <c r="AB339" s="100" t="s">
        <v>26</v>
      </c>
    </row>
    <row r="340" spans="1:28" ht="14.4" customHeight="1" x14ac:dyDescent="0.3">
      <c r="A340" s="59" t="str">
        <f t="shared" si="10"/>
        <v>SUK01-SF-SFSB-00</v>
      </c>
      <c r="B340" s="70" t="s">
        <v>1911</v>
      </c>
      <c r="C340" s="70" t="s">
        <v>3442</v>
      </c>
      <c r="D340" s="70" t="s">
        <v>1171</v>
      </c>
      <c r="E340" s="70" t="s">
        <v>17</v>
      </c>
      <c r="F340" s="70" t="s">
        <v>1166</v>
      </c>
      <c r="G340" s="70" t="s">
        <v>1218</v>
      </c>
      <c r="H340" s="70"/>
      <c r="I340" s="70" t="s">
        <v>2860</v>
      </c>
      <c r="J340" s="84" t="str">
        <f>CONCATENATE(999,RIGHT(B340,2),RIGHT(G340,2),RIGHT(V340,2),RIGHT(R340,2))</f>
        <v>99910061500</v>
      </c>
      <c r="K340" s="99" t="str">
        <f t="shared" si="11"/>
        <v>99910061500</v>
      </c>
      <c r="L340" s="82" t="s">
        <v>4686</v>
      </c>
      <c r="M340" s="59" t="s">
        <v>2963</v>
      </c>
      <c r="N340" s="151" t="s">
        <v>4748</v>
      </c>
      <c r="O340" s="59" t="s">
        <v>2963</v>
      </c>
      <c r="P340" s="59" t="s">
        <v>4016</v>
      </c>
      <c r="Q340" s="59" t="s">
        <v>4016</v>
      </c>
      <c r="R340" s="85" t="s">
        <v>4016</v>
      </c>
      <c r="S340" s="100" t="s">
        <v>4015</v>
      </c>
      <c r="T340" s="100" t="s">
        <v>26</v>
      </c>
      <c r="U340" s="100"/>
      <c r="V340" s="100" t="s">
        <v>2071</v>
      </c>
      <c r="W340" s="100" t="s">
        <v>3450</v>
      </c>
      <c r="X340" s="70" t="s">
        <v>1170</v>
      </c>
      <c r="Y340" s="70" t="s">
        <v>3442</v>
      </c>
      <c r="Z340" s="85" t="s">
        <v>3873</v>
      </c>
      <c r="AA340" s="100" t="s">
        <v>1419</v>
      </c>
      <c r="AB340" s="100" t="s">
        <v>26</v>
      </c>
    </row>
    <row r="341" spans="1:28" ht="14.4" customHeight="1" x14ac:dyDescent="0.3">
      <c r="A341" s="59" t="str">
        <f t="shared" si="10"/>
        <v>MUX01-SF-QAM-01</v>
      </c>
      <c r="B341" s="70" t="s">
        <v>1911</v>
      </c>
      <c r="C341" s="70" t="s">
        <v>3442</v>
      </c>
      <c r="D341" s="70" t="s">
        <v>1171</v>
      </c>
      <c r="E341" s="70" t="s">
        <v>17</v>
      </c>
      <c r="F341" s="70" t="s">
        <v>1166</v>
      </c>
      <c r="G341" s="70" t="s">
        <v>1806</v>
      </c>
      <c r="H341" s="121" t="s">
        <v>4900</v>
      </c>
      <c r="I341" s="70" t="s">
        <v>2863</v>
      </c>
      <c r="J341" s="99" t="s">
        <v>1521</v>
      </c>
      <c r="K341" s="99" t="str">
        <f t="shared" si="11"/>
        <v>E-00848</v>
      </c>
      <c r="L341" s="82" t="s">
        <v>4686</v>
      </c>
      <c r="M341" s="59">
        <v>14100</v>
      </c>
      <c r="N341" s="151" t="s">
        <v>4717</v>
      </c>
      <c r="O341" s="59">
        <v>14100</v>
      </c>
      <c r="P341" s="59" t="s">
        <v>4734</v>
      </c>
      <c r="Q341" s="59" t="s">
        <v>4734</v>
      </c>
      <c r="R341" s="85" t="s">
        <v>4734</v>
      </c>
      <c r="S341" s="100" t="s">
        <v>3895</v>
      </c>
      <c r="T341" s="100" t="s">
        <v>260</v>
      </c>
      <c r="U341" s="100" t="s">
        <v>3897</v>
      </c>
      <c r="V341" s="100" t="s">
        <v>1218</v>
      </c>
      <c r="W341" s="100" t="s">
        <v>1404</v>
      </c>
      <c r="X341" s="70" t="s">
        <v>1170</v>
      </c>
      <c r="Y341" s="70" t="s">
        <v>3442</v>
      </c>
      <c r="Z341" s="85" t="s">
        <v>3443</v>
      </c>
      <c r="AA341" s="100" t="s">
        <v>3444</v>
      </c>
      <c r="AB341" s="100" t="s">
        <v>18</v>
      </c>
    </row>
    <row r="342" spans="1:28" ht="14.4" customHeight="1" x14ac:dyDescent="0.3">
      <c r="A342" s="59" t="str">
        <f t="shared" si="10"/>
        <v>MUX01-SF-QAM-00</v>
      </c>
      <c r="B342" s="70" t="s">
        <v>1911</v>
      </c>
      <c r="C342" s="70" t="s">
        <v>3442</v>
      </c>
      <c r="D342" s="70" t="s">
        <v>1171</v>
      </c>
      <c r="E342" s="70" t="s">
        <v>17</v>
      </c>
      <c r="F342" s="70" t="s">
        <v>1166</v>
      </c>
      <c r="G342" s="70" t="s">
        <v>1806</v>
      </c>
      <c r="H342" s="70"/>
      <c r="I342" s="70" t="s">
        <v>2863</v>
      </c>
      <c r="J342" s="101" t="s">
        <v>1521</v>
      </c>
      <c r="K342" s="99" t="str">
        <f t="shared" si="11"/>
        <v>E-00848</v>
      </c>
      <c r="L342" s="82" t="s">
        <v>4686</v>
      </c>
      <c r="M342" s="59" t="s">
        <v>2386</v>
      </c>
      <c r="N342" s="151" t="s">
        <v>4749</v>
      </c>
      <c r="O342" s="59" t="s">
        <v>2386</v>
      </c>
      <c r="P342" s="59" t="s">
        <v>4735</v>
      </c>
      <c r="Q342" s="59" t="s">
        <v>4735</v>
      </c>
      <c r="R342" s="85" t="s">
        <v>4735</v>
      </c>
      <c r="S342" s="100" t="s">
        <v>3895</v>
      </c>
      <c r="T342" s="100" t="s">
        <v>260</v>
      </c>
      <c r="U342" s="100" t="s">
        <v>3897</v>
      </c>
      <c r="V342" s="100" t="s">
        <v>1218</v>
      </c>
      <c r="W342" s="100" t="s">
        <v>1404</v>
      </c>
      <c r="X342" s="70" t="s">
        <v>1170</v>
      </c>
      <c r="Y342" s="70" t="s">
        <v>3442</v>
      </c>
      <c r="Z342" s="85" t="s">
        <v>4734</v>
      </c>
      <c r="AA342" s="100" t="s">
        <v>3895</v>
      </c>
      <c r="AB342" s="100" t="s">
        <v>260</v>
      </c>
    </row>
    <row r="343" spans="1:28" ht="14.4" customHeight="1" x14ac:dyDescent="0.3">
      <c r="A343" s="59" t="str">
        <f t="shared" si="10"/>
        <v>MUX01-SF-AM-01</v>
      </c>
      <c r="B343" s="70" t="s">
        <v>1911</v>
      </c>
      <c r="C343" s="70" t="s">
        <v>3442</v>
      </c>
      <c r="D343" s="70" t="s">
        <v>1171</v>
      </c>
      <c r="E343" s="70" t="s">
        <v>17</v>
      </c>
      <c r="F343" s="70" t="s">
        <v>1166</v>
      </c>
      <c r="G343" s="70" t="s">
        <v>1806</v>
      </c>
      <c r="H343" s="121" t="s">
        <v>4900</v>
      </c>
      <c r="I343" s="70" t="s">
        <v>2863</v>
      </c>
      <c r="J343" s="101" t="s">
        <v>1489</v>
      </c>
      <c r="K343" s="99" t="str">
        <f t="shared" si="11"/>
        <v>E-00805</v>
      </c>
      <c r="L343" s="82" t="s">
        <v>4686</v>
      </c>
      <c r="M343" s="59" t="s">
        <v>2380</v>
      </c>
      <c r="N343" s="151" t="s">
        <v>4720</v>
      </c>
      <c r="O343" s="59" t="s">
        <v>2380</v>
      </c>
      <c r="P343" s="59" t="s">
        <v>3464</v>
      </c>
      <c r="Q343" s="59" t="s">
        <v>3464</v>
      </c>
      <c r="R343" s="85" t="s">
        <v>3464</v>
      </c>
      <c r="S343" s="100" t="s">
        <v>1490</v>
      </c>
      <c r="T343" s="100" t="s">
        <v>131</v>
      </c>
      <c r="U343" s="100" t="s">
        <v>4017</v>
      </c>
      <c r="V343" s="100" t="s">
        <v>1805</v>
      </c>
      <c r="W343" s="100" t="s">
        <v>1222</v>
      </c>
      <c r="X343" s="70" t="s">
        <v>1170</v>
      </c>
      <c r="Y343" s="70" t="s">
        <v>3442</v>
      </c>
      <c r="Z343" s="85" t="s">
        <v>3443</v>
      </c>
      <c r="AA343" s="100" t="s">
        <v>3444</v>
      </c>
      <c r="AB343" s="100" t="s">
        <v>18</v>
      </c>
    </row>
    <row r="344" spans="1:28" ht="14.4" customHeight="1" x14ac:dyDescent="0.3">
      <c r="A344" s="59" t="str">
        <f t="shared" si="10"/>
        <v>MUX01-SF-SFE-01</v>
      </c>
      <c r="B344" s="70" t="s">
        <v>1911</v>
      </c>
      <c r="C344" s="70" t="s">
        <v>3442</v>
      </c>
      <c r="D344" s="70" t="s">
        <v>1171</v>
      </c>
      <c r="E344" s="70" t="s">
        <v>17</v>
      </c>
      <c r="F344" s="70" t="s">
        <v>1166</v>
      </c>
      <c r="G344" s="70" t="s">
        <v>1806</v>
      </c>
      <c r="H344" s="121" t="s">
        <v>4900</v>
      </c>
      <c r="I344" s="70" t="s">
        <v>2863</v>
      </c>
      <c r="J344" s="101" t="s">
        <v>4018</v>
      </c>
      <c r="K344" s="99" t="str">
        <f t="shared" si="11"/>
        <v>F-GRST-3987</v>
      </c>
      <c r="L344" s="82" t="s">
        <v>4686</v>
      </c>
      <c r="M344" s="59" t="s">
        <v>2381</v>
      </c>
      <c r="N344" s="151" t="s">
        <v>4750</v>
      </c>
      <c r="O344" s="59" t="s">
        <v>2381</v>
      </c>
      <c r="P344" s="59" t="s">
        <v>4019</v>
      </c>
      <c r="Q344" s="59" t="s">
        <v>4019</v>
      </c>
      <c r="R344" s="85" t="s">
        <v>3465</v>
      </c>
      <c r="S344" s="100" t="s">
        <v>1501</v>
      </c>
      <c r="T344" s="100" t="s">
        <v>131</v>
      </c>
      <c r="U344" s="155" t="s">
        <v>4029</v>
      </c>
      <c r="V344" s="100" t="s">
        <v>2071</v>
      </c>
      <c r="W344" s="100" t="s">
        <v>3450</v>
      </c>
      <c r="X344" s="70" t="s">
        <v>1170</v>
      </c>
      <c r="Y344" s="70" t="s">
        <v>3442</v>
      </c>
      <c r="Z344" s="85" t="s">
        <v>3464</v>
      </c>
      <c r="AA344" s="100" t="s">
        <v>1490</v>
      </c>
      <c r="AB344" s="100" t="s">
        <v>131</v>
      </c>
    </row>
    <row r="345" spans="1:28" ht="14.4" customHeight="1" x14ac:dyDescent="0.3">
      <c r="A345" s="59" t="str">
        <f t="shared" si="10"/>
        <v>MUX01-SF-SFE-02</v>
      </c>
      <c r="B345" s="70" t="s">
        <v>1911</v>
      </c>
      <c r="C345" s="70" t="s">
        <v>3442</v>
      </c>
      <c r="D345" s="70" t="s">
        <v>1171</v>
      </c>
      <c r="E345" s="70" t="s">
        <v>17</v>
      </c>
      <c r="F345" s="70" t="s">
        <v>1166</v>
      </c>
      <c r="G345" s="70" t="s">
        <v>1806</v>
      </c>
      <c r="H345" s="121" t="s">
        <v>4900</v>
      </c>
      <c r="I345" s="70" t="s">
        <v>2863</v>
      </c>
      <c r="J345" s="101" t="s">
        <v>4020</v>
      </c>
      <c r="K345" s="99" t="str">
        <f t="shared" si="11"/>
        <v>F-GRST-4005</v>
      </c>
      <c r="L345" s="82" t="s">
        <v>4686</v>
      </c>
      <c r="M345" s="59" t="s">
        <v>2382</v>
      </c>
      <c r="N345" s="151" t="s">
        <v>4751</v>
      </c>
      <c r="O345" s="59" t="s">
        <v>2382</v>
      </c>
      <c r="P345" s="59" t="s">
        <v>4021</v>
      </c>
      <c r="Q345" s="59" t="s">
        <v>4021</v>
      </c>
      <c r="R345" s="85" t="s">
        <v>3466</v>
      </c>
      <c r="S345" s="100" t="s">
        <v>1496</v>
      </c>
      <c r="T345" s="100" t="s">
        <v>131</v>
      </c>
      <c r="U345" s="155" t="s">
        <v>4030</v>
      </c>
      <c r="V345" s="100" t="s">
        <v>2071</v>
      </c>
      <c r="W345" s="100" t="s">
        <v>3450</v>
      </c>
      <c r="X345" s="70" t="s">
        <v>1170</v>
      </c>
      <c r="Y345" s="70" t="s">
        <v>3442</v>
      </c>
      <c r="Z345" s="85" t="s">
        <v>3464</v>
      </c>
      <c r="AA345" s="100" t="s">
        <v>1490</v>
      </c>
      <c r="AB345" s="100" t="s">
        <v>131</v>
      </c>
    </row>
    <row r="346" spans="1:28" ht="14.4" customHeight="1" x14ac:dyDescent="0.3">
      <c r="A346" s="59" t="str">
        <f t="shared" si="10"/>
        <v>MUX01-SF-SFE-03</v>
      </c>
      <c r="B346" s="70" t="s">
        <v>1911</v>
      </c>
      <c r="C346" s="70" t="s">
        <v>3442</v>
      </c>
      <c r="D346" s="70" t="s">
        <v>1171</v>
      </c>
      <c r="E346" s="70" t="s">
        <v>17</v>
      </c>
      <c r="F346" s="70" t="s">
        <v>1166</v>
      </c>
      <c r="G346" s="70" t="s">
        <v>1806</v>
      </c>
      <c r="H346" s="121" t="s">
        <v>4900</v>
      </c>
      <c r="I346" s="70" t="s">
        <v>2863</v>
      </c>
      <c r="J346" s="101" t="s">
        <v>4022</v>
      </c>
      <c r="K346" s="99" t="str">
        <f t="shared" si="11"/>
        <v>F-GRST-3994</v>
      </c>
      <c r="L346" s="82" t="s">
        <v>4686</v>
      </c>
      <c r="M346" s="59" t="s">
        <v>2383</v>
      </c>
      <c r="N346" s="151" t="s">
        <v>4752</v>
      </c>
      <c r="O346" s="59" t="s">
        <v>2383</v>
      </c>
      <c r="P346" s="59" t="s">
        <v>4023</v>
      </c>
      <c r="Q346" s="59" t="s">
        <v>4023</v>
      </c>
      <c r="R346" s="85" t="s">
        <v>3467</v>
      </c>
      <c r="S346" s="100" t="s">
        <v>1506</v>
      </c>
      <c r="T346" s="100" t="s">
        <v>131</v>
      </c>
      <c r="U346" s="155" t="s">
        <v>4031</v>
      </c>
      <c r="V346" s="100" t="s">
        <v>2071</v>
      </c>
      <c r="W346" s="100" t="s">
        <v>3450</v>
      </c>
      <c r="X346" s="70" t="s">
        <v>1170</v>
      </c>
      <c r="Y346" s="70" t="s">
        <v>3442</v>
      </c>
      <c r="Z346" s="85" t="s">
        <v>3464</v>
      </c>
      <c r="AA346" s="100" t="s">
        <v>1490</v>
      </c>
      <c r="AB346" s="100" t="s">
        <v>131</v>
      </c>
    </row>
    <row r="347" spans="1:28" ht="14.4" customHeight="1" x14ac:dyDescent="0.3">
      <c r="A347" s="59" t="str">
        <f t="shared" si="10"/>
        <v>MUX01-SF-SFE-04</v>
      </c>
      <c r="B347" s="70" t="s">
        <v>1911</v>
      </c>
      <c r="C347" s="70" t="s">
        <v>3442</v>
      </c>
      <c r="D347" s="70" t="s">
        <v>1171</v>
      </c>
      <c r="E347" s="70" t="s">
        <v>17</v>
      </c>
      <c r="F347" s="70" t="s">
        <v>1166</v>
      </c>
      <c r="G347" s="70" t="s">
        <v>1806</v>
      </c>
      <c r="H347" s="121" t="s">
        <v>4900</v>
      </c>
      <c r="I347" s="70" t="s">
        <v>2863</v>
      </c>
      <c r="J347" s="101" t="s">
        <v>4024</v>
      </c>
      <c r="K347" s="99" t="str">
        <f t="shared" si="11"/>
        <v>F-GRST-4003</v>
      </c>
      <c r="L347" s="82" t="s">
        <v>4686</v>
      </c>
      <c r="M347" s="59" t="s">
        <v>2384</v>
      </c>
      <c r="N347" s="151" t="s">
        <v>4753</v>
      </c>
      <c r="O347" s="59" t="s">
        <v>2384</v>
      </c>
      <c r="P347" s="59" t="s">
        <v>4025</v>
      </c>
      <c r="Q347" s="59" t="s">
        <v>4025</v>
      </c>
      <c r="R347" s="85" t="s">
        <v>4026</v>
      </c>
      <c r="S347" s="100" t="s">
        <v>1518</v>
      </c>
      <c r="T347" s="100" t="s">
        <v>4028</v>
      </c>
      <c r="U347" s="155" t="s">
        <v>4032</v>
      </c>
      <c r="V347" s="100" t="s">
        <v>2071</v>
      </c>
      <c r="W347" s="100" t="s">
        <v>3450</v>
      </c>
      <c r="X347" s="70" t="s">
        <v>1170</v>
      </c>
      <c r="Y347" s="70" t="s">
        <v>3442</v>
      </c>
      <c r="Z347" s="85" t="s">
        <v>3464</v>
      </c>
      <c r="AA347" s="100" t="s">
        <v>1490</v>
      </c>
      <c r="AB347" s="100" t="s">
        <v>131</v>
      </c>
    </row>
    <row r="348" spans="1:28" ht="14.4" customHeight="1" x14ac:dyDescent="0.3">
      <c r="A348" s="59" t="str">
        <f t="shared" si="10"/>
        <v>MUX01-SF-SSB-01</v>
      </c>
      <c r="B348" s="70" t="s">
        <v>1911</v>
      </c>
      <c r="C348" s="70" t="s">
        <v>3442</v>
      </c>
      <c r="D348" s="70" t="s">
        <v>1171</v>
      </c>
      <c r="E348" s="70" t="s">
        <v>17</v>
      </c>
      <c r="F348" s="70" t="s">
        <v>1166</v>
      </c>
      <c r="G348" s="70" t="s">
        <v>1806</v>
      </c>
      <c r="H348" s="121" t="s">
        <v>4900</v>
      </c>
      <c r="I348" s="70" t="s">
        <v>2863</v>
      </c>
      <c r="J348" s="101" t="s">
        <v>4033</v>
      </c>
      <c r="K348" s="99" t="str">
        <f t="shared" si="11"/>
        <v>F-GRST-4056</v>
      </c>
      <c r="L348" s="82" t="s">
        <v>4686</v>
      </c>
      <c r="M348" s="59" t="s">
        <v>2410</v>
      </c>
      <c r="N348" s="151" t="s">
        <v>4754</v>
      </c>
      <c r="O348" s="59" t="s">
        <v>2410</v>
      </c>
      <c r="P348" s="59" t="s">
        <v>4034</v>
      </c>
      <c r="Q348" s="59" t="s">
        <v>4034</v>
      </c>
      <c r="R348" s="85" t="s">
        <v>3468</v>
      </c>
      <c r="S348" s="100" t="s">
        <v>4052</v>
      </c>
      <c r="T348" s="100" t="s">
        <v>131</v>
      </c>
      <c r="U348" s="155" t="s">
        <v>4063</v>
      </c>
      <c r="V348" s="100" t="s">
        <v>2070</v>
      </c>
      <c r="W348" s="100" t="s">
        <v>3454</v>
      </c>
      <c r="X348" s="70" t="s">
        <v>1170</v>
      </c>
      <c r="Y348" s="70" t="s">
        <v>3442</v>
      </c>
      <c r="Z348" s="85" t="s">
        <v>3464</v>
      </c>
      <c r="AA348" s="100" t="s">
        <v>1490</v>
      </c>
      <c r="AB348" s="100" t="s">
        <v>131</v>
      </c>
    </row>
    <row r="349" spans="1:28" ht="14.4" customHeight="1" x14ac:dyDescent="0.3">
      <c r="A349" s="59" t="str">
        <f t="shared" si="10"/>
        <v>MUX01-SF-SSB-02</v>
      </c>
      <c r="B349" s="70" t="s">
        <v>1911</v>
      </c>
      <c r="C349" s="70" t="s">
        <v>3442</v>
      </c>
      <c r="D349" s="70" t="s">
        <v>1171</v>
      </c>
      <c r="E349" s="70" t="s">
        <v>17</v>
      </c>
      <c r="F349" s="70" t="s">
        <v>1166</v>
      </c>
      <c r="G349" s="70" t="s">
        <v>1806</v>
      </c>
      <c r="H349" s="121" t="s">
        <v>4900</v>
      </c>
      <c r="I349" s="70" t="s">
        <v>2863</v>
      </c>
      <c r="J349" s="101" t="s">
        <v>4035</v>
      </c>
      <c r="K349" s="99" t="str">
        <f t="shared" si="11"/>
        <v>F-GRST-4055</v>
      </c>
      <c r="L349" s="82" t="s">
        <v>4686</v>
      </c>
      <c r="M349" s="59" t="s">
        <v>2411</v>
      </c>
      <c r="N349" s="151" t="s">
        <v>4755</v>
      </c>
      <c r="O349" s="59" t="s">
        <v>2411</v>
      </c>
      <c r="P349" s="59" t="s">
        <v>4036</v>
      </c>
      <c r="Q349" s="59" t="s">
        <v>4036</v>
      </c>
      <c r="R349" s="85" t="s">
        <v>3469</v>
      </c>
      <c r="S349" s="100" t="s">
        <v>4053</v>
      </c>
      <c r="T349" s="100" t="s">
        <v>4054</v>
      </c>
      <c r="U349" s="155" t="s">
        <v>4064</v>
      </c>
      <c r="V349" s="100" t="s">
        <v>2070</v>
      </c>
      <c r="W349" s="100" t="s">
        <v>3454</v>
      </c>
      <c r="X349" s="70" t="s">
        <v>1170</v>
      </c>
      <c r="Y349" s="70" t="s">
        <v>3442</v>
      </c>
      <c r="Z349" s="85" t="s">
        <v>3464</v>
      </c>
      <c r="AA349" s="100" t="s">
        <v>1490</v>
      </c>
      <c r="AB349" s="100" t="s">
        <v>131</v>
      </c>
    </row>
    <row r="350" spans="1:28" ht="14.4" customHeight="1" x14ac:dyDescent="0.3">
      <c r="A350" s="59" t="str">
        <f t="shared" si="10"/>
        <v>MUX01-SF-SSB-03</v>
      </c>
      <c r="B350" s="70" t="s">
        <v>1911</v>
      </c>
      <c r="C350" s="70" t="s">
        <v>3442</v>
      </c>
      <c r="D350" s="70" t="s">
        <v>1171</v>
      </c>
      <c r="E350" s="70" t="s">
        <v>17</v>
      </c>
      <c r="F350" s="70" t="s">
        <v>1166</v>
      </c>
      <c r="G350" s="70" t="s">
        <v>1806</v>
      </c>
      <c r="H350" s="121" t="s">
        <v>4900</v>
      </c>
      <c r="I350" s="70" t="s">
        <v>2863</v>
      </c>
      <c r="J350" s="101" t="s">
        <v>4037</v>
      </c>
      <c r="K350" s="99" t="str">
        <f t="shared" si="11"/>
        <v>F-GRST-4060</v>
      </c>
      <c r="L350" s="82" t="s">
        <v>4686</v>
      </c>
      <c r="M350" s="59" t="s">
        <v>2412</v>
      </c>
      <c r="N350" s="151" t="s">
        <v>4756</v>
      </c>
      <c r="O350" s="59" t="s">
        <v>2412</v>
      </c>
      <c r="P350" s="59" t="s">
        <v>4038</v>
      </c>
      <c r="Q350" s="59" t="s">
        <v>4038</v>
      </c>
      <c r="R350" s="85" t="s">
        <v>3470</v>
      </c>
      <c r="S350" s="100" t="s">
        <v>4055</v>
      </c>
      <c r="T350" s="100" t="s">
        <v>4056</v>
      </c>
      <c r="U350" s="155" t="s">
        <v>4065</v>
      </c>
      <c r="V350" s="100" t="s">
        <v>2070</v>
      </c>
      <c r="W350" s="100" t="s">
        <v>3454</v>
      </c>
      <c r="X350" s="70" t="s">
        <v>1170</v>
      </c>
      <c r="Y350" s="70" t="s">
        <v>3442</v>
      </c>
      <c r="Z350" s="85" t="s">
        <v>3464</v>
      </c>
      <c r="AA350" s="100" t="s">
        <v>1490</v>
      </c>
      <c r="AB350" s="100" t="s">
        <v>131</v>
      </c>
    </row>
    <row r="351" spans="1:28" ht="14.4" customHeight="1" x14ac:dyDescent="0.3">
      <c r="A351" s="59" t="str">
        <f t="shared" si="10"/>
        <v>MUX01-SF-SSB-04</v>
      </c>
      <c r="B351" s="70" t="s">
        <v>1911</v>
      </c>
      <c r="C351" s="70" t="s">
        <v>3442</v>
      </c>
      <c r="D351" s="70" t="s">
        <v>1171</v>
      </c>
      <c r="E351" s="70" t="s">
        <v>17</v>
      </c>
      <c r="F351" s="70" t="s">
        <v>1166</v>
      </c>
      <c r="G351" s="70" t="s">
        <v>1806</v>
      </c>
      <c r="H351" s="121" t="s">
        <v>4900</v>
      </c>
      <c r="I351" s="70" t="s">
        <v>2863</v>
      </c>
      <c r="J351" s="101" t="s">
        <v>4039</v>
      </c>
      <c r="K351" s="99" t="str">
        <f t="shared" si="11"/>
        <v>F-GRST-4059</v>
      </c>
      <c r="L351" s="82" t="s">
        <v>4686</v>
      </c>
      <c r="M351" s="59" t="s">
        <v>2413</v>
      </c>
      <c r="N351" s="151" t="s">
        <v>4757</v>
      </c>
      <c r="O351" s="59" t="s">
        <v>2413</v>
      </c>
      <c r="P351" s="59" t="s">
        <v>4040</v>
      </c>
      <c r="Q351" s="59" t="s">
        <v>4040</v>
      </c>
      <c r="R351" s="85" t="s">
        <v>3471</v>
      </c>
      <c r="S351" s="100" t="s">
        <v>4057</v>
      </c>
      <c r="T351" s="100" t="s">
        <v>132</v>
      </c>
      <c r="U351" s="155" t="s">
        <v>4066</v>
      </c>
      <c r="V351" s="100" t="s">
        <v>2070</v>
      </c>
      <c r="W351" s="100" t="s">
        <v>3454</v>
      </c>
      <c r="X351" s="70" t="s">
        <v>1170</v>
      </c>
      <c r="Y351" s="70" t="s">
        <v>3442</v>
      </c>
      <c r="Z351" s="85" t="s">
        <v>3464</v>
      </c>
      <c r="AA351" s="100" t="s">
        <v>1490</v>
      </c>
      <c r="AB351" s="100" t="s">
        <v>131</v>
      </c>
    </row>
    <row r="352" spans="1:28" ht="14.4" customHeight="1" x14ac:dyDescent="0.3">
      <c r="A352" s="59" t="str">
        <f t="shared" si="10"/>
        <v>MUX01-SF-SSB-05</v>
      </c>
      <c r="B352" s="70" t="s">
        <v>1911</v>
      </c>
      <c r="C352" s="70" t="s">
        <v>3442</v>
      </c>
      <c r="D352" s="70" t="s">
        <v>1171</v>
      </c>
      <c r="E352" s="70" t="s">
        <v>17</v>
      </c>
      <c r="F352" s="70" t="s">
        <v>1166</v>
      </c>
      <c r="G352" s="70" t="s">
        <v>1806</v>
      </c>
      <c r="H352" s="121" t="s">
        <v>4900</v>
      </c>
      <c r="I352" s="70" t="s">
        <v>2863</v>
      </c>
      <c r="J352" s="101" t="s">
        <v>4041</v>
      </c>
      <c r="K352" s="99" t="str">
        <f t="shared" si="11"/>
        <v>F-GRST-4058</v>
      </c>
      <c r="L352" s="82" t="s">
        <v>4686</v>
      </c>
      <c r="M352" s="59" t="s">
        <v>2414</v>
      </c>
      <c r="N352" s="151" t="s">
        <v>4758</v>
      </c>
      <c r="O352" s="59" t="s">
        <v>2414</v>
      </c>
      <c r="P352" s="59" t="s">
        <v>4042</v>
      </c>
      <c r="Q352" s="59" t="s">
        <v>4042</v>
      </c>
      <c r="R352" s="85" t="s">
        <v>3472</v>
      </c>
      <c r="S352" s="100" t="s">
        <v>4058</v>
      </c>
      <c r="T352" s="100" t="s">
        <v>181</v>
      </c>
      <c r="U352" s="155" t="s">
        <v>4067</v>
      </c>
      <c r="V352" s="100" t="s">
        <v>2070</v>
      </c>
      <c r="W352" s="100" t="s">
        <v>3454</v>
      </c>
      <c r="X352" s="70" t="s">
        <v>1170</v>
      </c>
      <c r="Y352" s="70" t="s">
        <v>3442</v>
      </c>
      <c r="Z352" s="85" t="s">
        <v>3464</v>
      </c>
      <c r="AA352" s="100" t="s">
        <v>1490</v>
      </c>
      <c r="AB352" s="100" t="s">
        <v>131</v>
      </c>
    </row>
    <row r="353" spans="1:28" ht="14.4" customHeight="1" x14ac:dyDescent="0.3">
      <c r="A353" s="59" t="str">
        <f t="shared" si="10"/>
        <v>MUX01-SF-SSB-06</v>
      </c>
      <c r="B353" s="70" t="s">
        <v>1911</v>
      </c>
      <c r="C353" s="70" t="s">
        <v>3442</v>
      </c>
      <c r="D353" s="70" t="s">
        <v>1171</v>
      </c>
      <c r="E353" s="70" t="s">
        <v>17</v>
      </c>
      <c r="F353" s="70" t="s">
        <v>1166</v>
      </c>
      <c r="G353" s="70" t="s">
        <v>1806</v>
      </c>
      <c r="H353" s="121" t="s">
        <v>4900</v>
      </c>
      <c r="I353" s="70" t="s">
        <v>2863</v>
      </c>
      <c r="J353" s="101" t="s">
        <v>4043</v>
      </c>
      <c r="K353" s="99" t="str">
        <f t="shared" si="11"/>
        <v>F-GRST-4057</v>
      </c>
      <c r="L353" s="82" t="s">
        <v>4686</v>
      </c>
      <c r="M353" s="59" t="s">
        <v>2415</v>
      </c>
      <c r="N353" s="151" t="s">
        <v>4759</v>
      </c>
      <c r="O353" s="59" t="s">
        <v>2415</v>
      </c>
      <c r="P353" s="59" t="s">
        <v>4044</v>
      </c>
      <c r="Q353" s="59" t="s">
        <v>4044</v>
      </c>
      <c r="R353" s="85" t="s">
        <v>3473</v>
      </c>
      <c r="S353" s="100" t="s">
        <v>4059</v>
      </c>
      <c r="T353" s="100" t="s">
        <v>4060</v>
      </c>
      <c r="U353" s="155" t="s">
        <v>4068</v>
      </c>
      <c r="V353" s="100" t="s">
        <v>2070</v>
      </c>
      <c r="W353" s="100" t="s">
        <v>3454</v>
      </c>
      <c r="X353" s="70" t="s">
        <v>1170</v>
      </c>
      <c r="Y353" s="70" t="s">
        <v>3442</v>
      </c>
      <c r="Z353" s="85" t="s">
        <v>3464</v>
      </c>
      <c r="AA353" s="100" t="s">
        <v>1490</v>
      </c>
      <c r="AB353" s="100" t="s">
        <v>131</v>
      </c>
    </row>
    <row r="354" spans="1:28" ht="14.4" customHeight="1" x14ac:dyDescent="0.3">
      <c r="A354" s="59" t="str">
        <f t="shared" si="10"/>
        <v>MUX01-SF-SSB-07</v>
      </c>
      <c r="B354" s="70" t="s">
        <v>1911</v>
      </c>
      <c r="C354" s="70" t="s">
        <v>3442</v>
      </c>
      <c r="D354" s="70" t="s">
        <v>1171</v>
      </c>
      <c r="E354" s="70" t="s">
        <v>17</v>
      </c>
      <c r="F354" s="70" t="s">
        <v>1166</v>
      </c>
      <c r="G354" s="70" t="s">
        <v>1806</v>
      </c>
      <c r="H354" s="121" t="s">
        <v>4900</v>
      </c>
      <c r="I354" s="70" t="s">
        <v>2863</v>
      </c>
      <c r="J354" s="101" t="s">
        <v>4045</v>
      </c>
      <c r="K354" s="99" t="str">
        <f t="shared" si="11"/>
        <v>F-GRST-4061</v>
      </c>
      <c r="L354" s="82" t="s">
        <v>4686</v>
      </c>
      <c r="M354" s="59" t="s">
        <v>4760</v>
      </c>
      <c r="N354" s="151" t="s">
        <v>4761</v>
      </c>
      <c r="O354" s="59" t="s">
        <v>4760</v>
      </c>
      <c r="P354" s="59" t="s">
        <v>4046</v>
      </c>
      <c r="Q354" s="59" t="s">
        <v>4046</v>
      </c>
      <c r="R354" s="85" t="s">
        <v>3474</v>
      </c>
      <c r="S354" s="100" t="s">
        <v>4061</v>
      </c>
      <c r="T354" s="100" t="s">
        <v>4028</v>
      </c>
      <c r="U354" s="155" t="s">
        <v>4069</v>
      </c>
      <c r="V354" s="100" t="s">
        <v>2070</v>
      </c>
      <c r="W354" s="100" t="s">
        <v>3454</v>
      </c>
      <c r="X354" s="70" t="s">
        <v>1170</v>
      </c>
      <c r="Y354" s="70" t="s">
        <v>3442</v>
      </c>
      <c r="Z354" s="85" t="s">
        <v>3464</v>
      </c>
      <c r="AA354" s="100" t="s">
        <v>1490</v>
      </c>
      <c r="AB354" s="100" t="s">
        <v>131</v>
      </c>
    </row>
    <row r="355" spans="1:28" ht="14.4" customHeight="1" x14ac:dyDescent="0.3">
      <c r="A355" s="59" t="str">
        <f t="shared" si="10"/>
        <v>MUX01-SF-SSB-08</v>
      </c>
      <c r="B355" s="70" t="s">
        <v>1911</v>
      </c>
      <c r="C355" s="70" t="s">
        <v>3442</v>
      </c>
      <c r="D355" s="70" t="s">
        <v>1171</v>
      </c>
      <c r="E355" s="70" t="s">
        <v>17</v>
      </c>
      <c r="F355" s="70" t="s">
        <v>1166</v>
      </c>
      <c r="G355" s="70" t="s">
        <v>1806</v>
      </c>
      <c r="H355" s="121" t="s">
        <v>4900</v>
      </c>
      <c r="I355" s="70" t="s">
        <v>2863</v>
      </c>
      <c r="J355" s="101" t="s">
        <v>4047</v>
      </c>
      <c r="K355" s="99" t="str">
        <f t="shared" si="11"/>
        <v>F-GRST-4062</v>
      </c>
      <c r="L355" s="82" t="s">
        <v>4686</v>
      </c>
      <c r="M355" s="59" t="s">
        <v>4762</v>
      </c>
      <c r="N355" s="151" t="s">
        <v>4763</v>
      </c>
      <c r="O355" s="59" t="s">
        <v>4762</v>
      </c>
      <c r="P355" s="59" t="s">
        <v>4048</v>
      </c>
      <c r="Q355" s="59" t="s">
        <v>4048</v>
      </c>
      <c r="R355" s="85" t="s">
        <v>3475</v>
      </c>
      <c r="S355" s="100" t="s">
        <v>498</v>
      </c>
      <c r="T355" s="100" t="s">
        <v>4062</v>
      </c>
      <c r="U355" s="155" t="s">
        <v>4070</v>
      </c>
      <c r="V355" s="100" t="s">
        <v>2070</v>
      </c>
      <c r="W355" s="100" t="s">
        <v>3454</v>
      </c>
      <c r="X355" s="70" t="s">
        <v>1170</v>
      </c>
      <c r="Y355" s="70" t="s">
        <v>3442</v>
      </c>
      <c r="Z355" s="85" t="s">
        <v>3464</v>
      </c>
      <c r="AA355" s="100" t="s">
        <v>1490</v>
      </c>
      <c r="AB355" s="100" t="s">
        <v>131</v>
      </c>
    </row>
    <row r="356" spans="1:28" ht="14.4" customHeight="1" x14ac:dyDescent="0.3">
      <c r="A356" s="59" t="str">
        <f t="shared" si="10"/>
        <v>MUX01-SF-SSB-09</v>
      </c>
      <c r="B356" s="70" t="s">
        <v>1911</v>
      </c>
      <c r="C356" s="70" t="s">
        <v>3442</v>
      </c>
      <c r="D356" s="70" t="s">
        <v>1171</v>
      </c>
      <c r="E356" s="70" t="s">
        <v>17</v>
      </c>
      <c r="F356" s="70" t="s">
        <v>1166</v>
      </c>
      <c r="G356" s="70" t="s">
        <v>1806</v>
      </c>
      <c r="H356" s="121" t="s">
        <v>4900</v>
      </c>
      <c r="I356" s="70" t="s">
        <v>2863</v>
      </c>
      <c r="J356" s="84" t="str">
        <f>CONCATENATE(999,RIGHT(B356,2),RIGHT(G356,2),RIGHT(V356,2),RIGHT(R356,2))</f>
        <v>99910091609</v>
      </c>
      <c r="K356" s="99" t="str">
        <f t="shared" si="11"/>
        <v>99910091609</v>
      </c>
      <c r="L356" s="82" t="s">
        <v>4686</v>
      </c>
      <c r="M356" s="59" t="s">
        <v>4764</v>
      </c>
      <c r="N356" s="151" t="s">
        <v>4765</v>
      </c>
      <c r="O356" s="59" t="s">
        <v>4764</v>
      </c>
      <c r="P356" s="59" t="s">
        <v>4049</v>
      </c>
      <c r="Q356" s="59" t="s">
        <v>4049</v>
      </c>
      <c r="R356" s="85" t="s">
        <v>3476</v>
      </c>
      <c r="S356" s="100" t="s">
        <v>4676</v>
      </c>
      <c r="T356" s="100" t="s">
        <v>3092</v>
      </c>
      <c r="U356" s="155" t="s">
        <v>4678</v>
      </c>
      <c r="V356" s="100" t="s">
        <v>2070</v>
      </c>
      <c r="W356" s="100" t="s">
        <v>3454</v>
      </c>
      <c r="X356" s="70" t="s">
        <v>1170</v>
      </c>
      <c r="Y356" s="70" t="s">
        <v>3442</v>
      </c>
      <c r="Z356" s="85" t="s">
        <v>3464</v>
      </c>
      <c r="AA356" s="100" t="s">
        <v>1490</v>
      </c>
      <c r="AB356" s="100" t="s">
        <v>131</v>
      </c>
    </row>
    <row r="357" spans="1:28" ht="14.4" customHeight="1" x14ac:dyDescent="0.3">
      <c r="A357" s="59" t="str">
        <f t="shared" si="10"/>
        <v>MUX01-SF-SSB-10</v>
      </c>
      <c r="B357" s="70" t="s">
        <v>1911</v>
      </c>
      <c r="C357" s="70" t="s">
        <v>3442</v>
      </c>
      <c r="D357" s="70" t="s">
        <v>1171</v>
      </c>
      <c r="E357" s="70" t="s">
        <v>17</v>
      </c>
      <c r="F357" s="70" t="s">
        <v>1166</v>
      </c>
      <c r="G357" s="70" t="s">
        <v>1806</v>
      </c>
      <c r="H357" s="121" t="s">
        <v>4900</v>
      </c>
      <c r="I357" s="70" t="s">
        <v>2863</v>
      </c>
      <c r="J357" s="82" t="str">
        <f>CONCATENATE(999,RIGHT(B357,2),RIGHT(G357,2),RIGHT(V357,2),RIGHT(R357,2))</f>
        <v>99910091610</v>
      </c>
      <c r="K357" s="99" t="str">
        <f t="shared" si="11"/>
        <v>99910091610</v>
      </c>
      <c r="L357" s="82" t="s">
        <v>4686</v>
      </c>
      <c r="M357" s="59" t="s">
        <v>4766</v>
      </c>
      <c r="N357" s="151" t="s">
        <v>4767</v>
      </c>
      <c r="O357" s="59" t="s">
        <v>4766</v>
      </c>
      <c r="P357" s="59" t="s">
        <v>4050</v>
      </c>
      <c r="Q357" s="59" t="s">
        <v>4050</v>
      </c>
      <c r="R357" s="85" t="s">
        <v>3477</v>
      </c>
      <c r="S357" s="100" t="s">
        <v>4677</v>
      </c>
      <c r="T357" s="100" t="s">
        <v>131</v>
      </c>
      <c r="U357" s="155" t="s">
        <v>4679</v>
      </c>
      <c r="V357" s="100" t="s">
        <v>2070</v>
      </c>
      <c r="W357" s="100" t="s">
        <v>3454</v>
      </c>
      <c r="X357" s="70" t="s">
        <v>1170</v>
      </c>
      <c r="Y357" s="70" t="s">
        <v>3442</v>
      </c>
      <c r="Z357" s="85" t="s">
        <v>3464</v>
      </c>
      <c r="AA357" s="100" t="s">
        <v>1490</v>
      </c>
      <c r="AB357" s="100" t="s">
        <v>131</v>
      </c>
    </row>
    <row r="358" spans="1:28" ht="14.4" customHeight="1" x14ac:dyDescent="0.3">
      <c r="A358" s="59" t="str">
        <f t="shared" si="10"/>
        <v>MUX01-SF-SFSB-00</v>
      </c>
      <c r="B358" s="70" t="s">
        <v>1911</v>
      </c>
      <c r="C358" s="70" t="s">
        <v>3442</v>
      </c>
      <c r="D358" s="70" t="s">
        <v>1171</v>
      </c>
      <c r="E358" s="70" t="s">
        <v>17</v>
      </c>
      <c r="F358" s="70" t="s">
        <v>1166</v>
      </c>
      <c r="G358" s="70" t="s">
        <v>1806</v>
      </c>
      <c r="H358" s="70"/>
      <c r="I358" s="70" t="s">
        <v>2863</v>
      </c>
      <c r="J358" s="82" t="str">
        <f>CONCATENATE(999,RIGHT(B358,2),RIGHT(G358,2),RIGHT(V358,2),RIGHT(R358,2))</f>
        <v>99910091500</v>
      </c>
      <c r="K358" s="99" t="str">
        <f t="shared" si="11"/>
        <v>99910091500</v>
      </c>
      <c r="L358" s="82" t="s">
        <v>4686</v>
      </c>
      <c r="M358" s="59" t="s">
        <v>2385</v>
      </c>
      <c r="N358" s="151" t="s">
        <v>4768</v>
      </c>
      <c r="O358" s="59" t="s">
        <v>2385</v>
      </c>
      <c r="P358" s="59" t="s">
        <v>4051</v>
      </c>
      <c r="Q358" s="59" t="s">
        <v>4051</v>
      </c>
      <c r="R358" s="85" t="s">
        <v>4051</v>
      </c>
      <c r="S358" s="100" t="s">
        <v>4015</v>
      </c>
      <c r="T358" s="100" t="s">
        <v>131</v>
      </c>
      <c r="U358" s="100"/>
      <c r="V358" s="100" t="s">
        <v>2071</v>
      </c>
      <c r="W358" s="100" t="s">
        <v>3450</v>
      </c>
      <c r="X358" s="70" t="s">
        <v>1170</v>
      </c>
      <c r="Y358" s="70" t="s">
        <v>3442</v>
      </c>
      <c r="Z358" s="85" t="s">
        <v>3464</v>
      </c>
      <c r="AA358" s="100" t="s">
        <v>1490</v>
      </c>
      <c r="AB358" s="100" t="s">
        <v>131</v>
      </c>
    </row>
    <row r="359" spans="1:28" ht="14.4" customHeight="1" x14ac:dyDescent="0.3">
      <c r="A359" s="59" t="str">
        <f t="shared" si="10"/>
        <v>CNT-SF-RD-01</v>
      </c>
      <c r="B359" s="70" t="s">
        <v>1911</v>
      </c>
      <c r="C359" s="70" t="s">
        <v>3442</v>
      </c>
      <c r="D359" s="70" t="s">
        <v>1195</v>
      </c>
      <c r="E359" s="70" t="s">
        <v>1668</v>
      </c>
      <c r="F359" s="70" t="s">
        <v>1802</v>
      </c>
      <c r="G359" s="70" t="s">
        <v>2069</v>
      </c>
      <c r="H359" s="121" t="s">
        <v>4900</v>
      </c>
      <c r="I359" s="70" t="s">
        <v>1213</v>
      </c>
      <c r="J359" s="99" t="s">
        <v>1740</v>
      </c>
      <c r="K359" s="99" t="str">
        <f t="shared" si="11"/>
        <v>P-01570</v>
      </c>
      <c r="L359" s="82" t="s">
        <v>4686</v>
      </c>
      <c r="M359" s="59" t="s">
        <v>2373</v>
      </c>
      <c r="N359" s="151" t="s">
        <v>4718</v>
      </c>
      <c r="O359" s="59" t="s">
        <v>2373</v>
      </c>
      <c r="P359" s="59" t="s">
        <v>3478</v>
      </c>
      <c r="Q359" s="59" t="s">
        <v>3478</v>
      </c>
      <c r="R359" s="85" t="s">
        <v>3478</v>
      </c>
      <c r="S359" s="100" t="s">
        <v>1701</v>
      </c>
      <c r="T359" s="100" t="s">
        <v>65</v>
      </c>
      <c r="U359" s="100" t="s">
        <v>4073</v>
      </c>
      <c r="V359" s="100" t="s">
        <v>2069</v>
      </c>
      <c r="W359" s="100" t="s">
        <v>3445</v>
      </c>
      <c r="X359" s="70" t="s">
        <v>1170</v>
      </c>
      <c r="Y359" s="70" t="s">
        <v>3442</v>
      </c>
      <c r="Z359" s="85" t="s">
        <v>4406</v>
      </c>
      <c r="AA359" s="100" t="s">
        <v>3890</v>
      </c>
      <c r="AB359" s="100" t="s">
        <v>1367</v>
      </c>
    </row>
    <row r="360" spans="1:28" ht="14.4" customHeight="1" x14ac:dyDescent="0.3">
      <c r="A360" s="59" t="str">
        <f t="shared" si="10"/>
        <v>LHR01-SF-QAM-01</v>
      </c>
      <c r="B360" s="70" t="s">
        <v>1911</v>
      </c>
      <c r="C360" s="70" t="s">
        <v>3442</v>
      </c>
      <c r="D360" s="70" t="s">
        <v>1195</v>
      </c>
      <c r="E360" s="70" t="s">
        <v>1668</v>
      </c>
      <c r="F360" s="70" t="s">
        <v>1802</v>
      </c>
      <c r="G360" s="70" t="s">
        <v>2069</v>
      </c>
      <c r="H360" s="121" t="s">
        <v>4900</v>
      </c>
      <c r="I360" s="70" t="s">
        <v>1213</v>
      </c>
      <c r="J360" s="101" t="s">
        <v>1448</v>
      </c>
      <c r="K360" s="99" t="str">
        <f t="shared" si="11"/>
        <v>E-00957</v>
      </c>
      <c r="L360" s="82" t="s">
        <v>4686</v>
      </c>
      <c r="M360" s="59" t="s">
        <v>2374</v>
      </c>
      <c r="N360" s="151" t="s">
        <v>4769</v>
      </c>
      <c r="O360" s="59" t="s">
        <v>2374</v>
      </c>
      <c r="P360" s="59" t="s">
        <v>4736</v>
      </c>
      <c r="Q360" s="59" t="s">
        <v>4736</v>
      </c>
      <c r="R360" s="85" t="s">
        <v>4736</v>
      </c>
      <c r="S360" s="100" t="s">
        <v>1449</v>
      </c>
      <c r="T360" s="100" t="s">
        <v>65</v>
      </c>
      <c r="U360" s="100" t="s">
        <v>4074</v>
      </c>
      <c r="V360" s="100" t="s">
        <v>1218</v>
      </c>
      <c r="W360" s="100" t="s">
        <v>1404</v>
      </c>
      <c r="X360" s="70" t="s">
        <v>1170</v>
      </c>
      <c r="Y360" s="70" t="s">
        <v>3442</v>
      </c>
      <c r="Z360" s="85" t="s">
        <v>3478</v>
      </c>
      <c r="AA360" s="100" t="s">
        <v>1701</v>
      </c>
      <c r="AB360" s="100" t="s">
        <v>65</v>
      </c>
    </row>
    <row r="361" spans="1:28" ht="14.4" customHeight="1" x14ac:dyDescent="0.3">
      <c r="A361" s="59" t="str">
        <f t="shared" si="10"/>
        <v>LHR01-SF-QAM-00</v>
      </c>
      <c r="B361" s="70" t="s">
        <v>1911</v>
      </c>
      <c r="C361" s="70" t="s">
        <v>3442</v>
      </c>
      <c r="D361" s="70" t="s">
        <v>1195</v>
      </c>
      <c r="E361" s="70" t="s">
        <v>1668</v>
      </c>
      <c r="F361" s="70" t="s">
        <v>1802</v>
      </c>
      <c r="G361" s="70" t="s">
        <v>2069</v>
      </c>
      <c r="H361" s="70"/>
      <c r="I361" s="70" t="s">
        <v>1213</v>
      </c>
      <c r="J361" s="101" t="s">
        <v>1448</v>
      </c>
      <c r="K361" s="99" t="str">
        <f t="shared" si="11"/>
        <v>E-00957</v>
      </c>
      <c r="L361" s="82" t="s">
        <v>4686</v>
      </c>
      <c r="M361" s="59" t="s">
        <v>4770</v>
      </c>
      <c r="N361" s="151" t="s">
        <v>4771</v>
      </c>
      <c r="O361" s="59" t="s">
        <v>4770</v>
      </c>
      <c r="P361" s="59" t="s">
        <v>4737</v>
      </c>
      <c r="Q361" s="59" t="s">
        <v>4737</v>
      </c>
      <c r="R361" s="85" t="s">
        <v>4737</v>
      </c>
      <c r="S361" s="100" t="s">
        <v>1449</v>
      </c>
      <c r="T361" s="100" t="s">
        <v>65</v>
      </c>
      <c r="U361" s="100" t="s">
        <v>4074</v>
      </c>
      <c r="V361" s="100" t="s">
        <v>1218</v>
      </c>
      <c r="W361" s="100" t="s">
        <v>1404</v>
      </c>
      <c r="X361" s="70" t="s">
        <v>1170</v>
      </c>
      <c r="Y361" s="70" t="s">
        <v>3442</v>
      </c>
      <c r="Z361" s="85" t="s">
        <v>4736</v>
      </c>
      <c r="AA361" s="100" t="s">
        <v>1449</v>
      </c>
      <c r="AB361" s="100" t="s">
        <v>65</v>
      </c>
    </row>
    <row r="362" spans="1:28" ht="14.4" customHeight="1" x14ac:dyDescent="0.3">
      <c r="A362" s="59" t="str">
        <f t="shared" si="10"/>
        <v>LHR01-SF-AM-01</v>
      </c>
      <c r="B362" s="70" t="s">
        <v>1911</v>
      </c>
      <c r="C362" s="70" t="s">
        <v>3442</v>
      </c>
      <c r="D362" s="70" t="s">
        <v>1195</v>
      </c>
      <c r="E362" s="70" t="s">
        <v>1668</v>
      </c>
      <c r="F362" s="70" t="s">
        <v>1802</v>
      </c>
      <c r="G362" s="70" t="s">
        <v>2069</v>
      </c>
      <c r="H362" s="121" t="s">
        <v>4900</v>
      </c>
      <c r="I362" s="70" t="s">
        <v>1213</v>
      </c>
      <c r="J362" s="101" t="s">
        <v>1703</v>
      </c>
      <c r="K362" s="99" t="str">
        <f t="shared" si="11"/>
        <v>E-00059</v>
      </c>
      <c r="L362" s="82" t="s">
        <v>4686</v>
      </c>
      <c r="M362" s="59">
        <v>14120</v>
      </c>
      <c r="N362" s="151" t="s">
        <v>4719</v>
      </c>
      <c r="O362" s="59">
        <v>14120</v>
      </c>
      <c r="P362" s="59" t="s">
        <v>3481</v>
      </c>
      <c r="Q362" s="59" t="s">
        <v>3481</v>
      </c>
      <c r="R362" s="85" t="s">
        <v>3481</v>
      </c>
      <c r="S362" s="100" t="s">
        <v>4090</v>
      </c>
      <c r="T362" s="100" t="s">
        <v>65</v>
      </c>
      <c r="U362" s="100" t="s">
        <v>4093</v>
      </c>
      <c r="V362" s="100" t="s">
        <v>1805</v>
      </c>
      <c r="W362" s="100" t="s">
        <v>1222</v>
      </c>
      <c r="X362" s="70" t="s">
        <v>1170</v>
      </c>
      <c r="Y362" s="70" t="s">
        <v>3442</v>
      </c>
      <c r="Z362" s="85" t="s">
        <v>3478</v>
      </c>
      <c r="AA362" s="100" t="s">
        <v>1701</v>
      </c>
      <c r="AB362" s="100" t="s">
        <v>65</v>
      </c>
    </row>
    <row r="363" spans="1:28" ht="14.4" customHeight="1" x14ac:dyDescent="0.3">
      <c r="A363" s="59" t="str">
        <f t="shared" si="10"/>
        <v>LHR01-SF-SFE-01</v>
      </c>
      <c r="B363" s="70" t="s">
        <v>1911</v>
      </c>
      <c r="C363" s="70" t="s">
        <v>3442</v>
      </c>
      <c r="D363" s="70" t="s">
        <v>1195</v>
      </c>
      <c r="E363" s="70" t="s">
        <v>1668</v>
      </c>
      <c r="F363" s="70" t="s">
        <v>1802</v>
      </c>
      <c r="G363" s="70" t="s">
        <v>2069</v>
      </c>
      <c r="H363" s="121" t="s">
        <v>4900</v>
      </c>
      <c r="I363" s="70" t="s">
        <v>1213</v>
      </c>
      <c r="J363" s="101" t="s">
        <v>1263</v>
      </c>
      <c r="K363" s="99" t="str">
        <f t="shared" si="11"/>
        <v>F-GRST-2212</v>
      </c>
      <c r="L363" s="82" t="s">
        <v>4686</v>
      </c>
      <c r="M363" s="59" t="s">
        <v>2375</v>
      </c>
      <c r="N363" s="151" t="s">
        <v>4772</v>
      </c>
      <c r="O363" s="59" t="s">
        <v>2375</v>
      </c>
      <c r="P363" s="59" t="s">
        <v>4079</v>
      </c>
      <c r="Q363" s="59" t="s">
        <v>4079</v>
      </c>
      <c r="R363" s="85" t="s">
        <v>3482</v>
      </c>
      <c r="S363" s="100" t="s">
        <v>1266</v>
      </c>
      <c r="T363" s="100" t="s">
        <v>65</v>
      </c>
      <c r="U363" s="155" t="s">
        <v>4094</v>
      </c>
      <c r="V363" s="100" t="s">
        <v>2071</v>
      </c>
      <c r="W363" s="100" t="s">
        <v>3450</v>
      </c>
      <c r="X363" s="70" t="s">
        <v>1170</v>
      </c>
      <c r="Y363" s="70" t="s">
        <v>3442</v>
      </c>
      <c r="Z363" s="85" t="s">
        <v>3481</v>
      </c>
      <c r="AA363" s="100" t="s">
        <v>4090</v>
      </c>
      <c r="AB363" s="100" t="s">
        <v>65</v>
      </c>
    </row>
    <row r="364" spans="1:28" ht="14.4" customHeight="1" x14ac:dyDescent="0.3">
      <c r="A364" s="59" t="str">
        <f t="shared" si="10"/>
        <v>LHR01-SF-SFE-02</v>
      </c>
      <c r="B364" s="70" t="s">
        <v>1911</v>
      </c>
      <c r="C364" s="70" t="s">
        <v>3442</v>
      </c>
      <c r="D364" s="70" t="s">
        <v>1195</v>
      </c>
      <c r="E364" s="70" t="s">
        <v>1668</v>
      </c>
      <c r="F364" s="70" t="s">
        <v>1802</v>
      </c>
      <c r="G364" s="70" t="s">
        <v>2069</v>
      </c>
      <c r="H364" s="121" t="s">
        <v>4900</v>
      </c>
      <c r="I364" s="70" t="s">
        <v>1213</v>
      </c>
      <c r="J364" s="101" t="s">
        <v>1472</v>
      </c>
      <c r="K364" s="99" t="str">
        <f t="shared" si="11"/>
        <v>F-GRST-2345</v>
      </c>
      <c r="L364" s="82" t="s">
        <v>4686</v>
      </c>
      <c r="M364" s="59" t="s">
        <v>2376</v>
      </c>
      <c r="N364" s="151" t="s">
        <v>4773</v>
      </c>
      <c r="O364" s="59" t="s">
        <v>2376</v>
      </c>
      <c r="P364" s="59" t="s">
        <v>4080</v>
      </c>
      <c r="Q364" s="59" t="s">
        <v>4080</v>
      </c>
      <c r="R364" s="85" t="s">
        <v>3483</v>
      </c>
      <c r="S364" s="100" t="s">
        <v>1474</v>
      </c>
      <c r="T364" s="100" t="s">
        <v>65</v>
      </c>
      <c r="U364" s="155" t="s">
        <v>4095</v>
      </c>
      <c r="V364" s="100" t="s">
        <v>2071</v>
      </c>
      <c r="W364" s="100" t="s">
        <v>3450</v>
      </c>
      <c r="X364" s="70" t="s">
        <v>1170</v>
      </c>
      <c r="Y364" s="70" t="s">
        <v>3442</v>
      </c>
      <c r="Z364" s="85" t="s">
        <v>3481</v>
      </c>
      <c r="AA364" s="100" t="s">
        <v>4090</v>
      </c>
      <c r="AB364" s="100" t="s">
        <v>65</v>
      </c>
    </row>
    <row r="365" spans="1:28" ht="14.4" customHeight="1" x14ac:dyDescent="0.3">
      <c r="A365" s="59" t="str">
        <f t="shared" si="10"/>
        <v>LHR01-SF-SFE-03</v>
      </c>
      <c r="B365" s="70" t="s">
        <v>1911</v>
      </c>
      <c r="C365" s="70" t="s">
        <v>3442</v>
      </c>
      <c r="D365" s="70" t="s">
        <v>1195</v>
      </c>
      <c r="E365" s="70" t="s">
        <v>1668</v>
      </c>
      <c r="F365" s="70" t="s">
        <v>1802</v>
      </c>
      <c r="G365" s="70" t="s">
        <v>2069</v>
      </c>
      <c r="H365" s="121" t="s">
        <v>4900</v>
      </c>
      <c r="I365" s="70" t="s">
        <v>1213</v>
      </c>
      <c r="J365" s="101" t="s">
        <v>4081</v>
      </c>
      <c r="K365" s="99" t="str">
        <f t="shared" si="11"/>
        <v>F-GRST-1674</v>
      </c>
      <c r="L365" s="82" t="s">
        <v>4686</v>
      </c>
      <c r="M365" s="59" t="s">
        <v>2377</v>
      </c>
      <c r="N365" s="151" t="s">
        <v>4774</v>
      </c>
      <c r="O365" s="59" t="s">
        <v>2377</v>
      </c>
      <c r="P365" s="59" t="s">
        <v>4082</v>
      </c>
      <c r="Q365" s="59" t="s">
        <v>4082</v>
      </c>
      <c r="R365" s="85" t="s">
        <v>3484</v>
      </c>
      <c r="S365" s="100" t="s">
        <v>1460</v>
      </c>
      <c r="T365" s="100" t="s">
        <v>347</v>
      </c>
      <c r="U365" s="155" t="s">
        <v>4096</v>
      </c>
      <c r="V365" s="100" t="s">
        <v>2071</v>
      </c>
      <c r="W365" s="100" t="s">
        <v>3450</v>
      </c>
      <c r="X365" s="70" t="s">
        <v>1170</v>
      </c>
      <c r="Y365" s="70" t="s">
        <v>3442</v>
      </c>
      <c r="Z365" s="85" t="s">
        <v>3481</v>
      </c>
      <c r="AA365" s="100" t="s">
        <v>4090</v>
      </c>
      <c r="AB365" s="100" t="s">
        <v>65</v>
      </c>
    </row>
    <row r="366" spans="1:28" ht="14.4" customHeight="1" x14ac:dyDescent="0.3">
      <c r="A366" s="59" t="str">
        <f t="shared" si="10"/>
        <v>LHR01-SF-SFE-04</v>
      </c>
      <c r="B366" s="70" t="s">
        <v>1911</v>
      </c>
      <c r="C366" s="70" t="s">
        <v>3442</v>
      </c>
      <c r="D366" s="70" t="s">
        <v>1195</v>
      </c>
      <c r="E366" s="70" t="s">
        <v>1668</v>
      </c>
      <c r="F366" s="70" t="s">
        <v>1802</v>
      </c>
      <c r="G366" s="70" t="s">
        <v>2069</v>
      </c>
      <c r="H366" s="121" t="s">
        <v>4900</v>
      </c>
      <c r="I366" s="70" t="s">
        <v>1213</v>
      </c>
      <c r="J366" s="101" t="s">
        <v>1468</v>
      </c>
      <c r="K366" s="99" t="str">
        <f t="shared" si="11"/>
        <v>F-GRST-2456</v>
      </c>
      <c r="L366" s="82" t="s">
        <v>4686</v>
      </c>
      <c r="M366" s="59" t="s">
        <v>2378</v>
      </c>
      <c r="N366" s="151" t="s">
        <v>4775</v>
      </c>
      <c r="O366" s="59" t="s">
        <v>2378</v>
      </c>
      <c r="P366" s="59" t="s">
        <v>4083</v>
      </c>
      <c r="Q366" s="59" t="s">
        <v>4083</v>
      </c>
      <c r="R366" s="85" t="s">
        <v>3485</v>
      </c>
      <c r="S366" s="100" t="s">
        <v>621</v>
      </c>
      <c r="T366" s="100" t="s">
        <v>137</v>
      </c>
      <c r="U366" s="155" t="s">
        <v>4097</v>
      </c>
      <c r="V366" s="100" t="s">
        <v>2071</v>
      </c>
      <c r="W366" s="100" t="s">
        <v>3450</v>
      </c>
      <c r="X366" s="70" t="s">
        <v>1170</v>
      </c>
      <c r="Y366" s="70" t="s">
        <v>3442</v>
      </c>
      <c r="Z366" s="85" t="s">
        <v>3481</v>
      </c>
      <c r="AA366" s="100" t="s">
        <v>4090</v>
      </c>
      <c r="AB366" s="100" t="s">
        <v>65</v>
      </c>
    </row>
    <row r="367" spans="1:28" ht="14.4" customHeight="1" x14ac:dyDescent="0.3">
      <c r="A367" s="59" t="str">
        <f t="shared" si="10"/>
        <v>LHR01-SF-SFE-05</v>
      </c>
      <c r="B367" s="70" t="s">
        <v>1911</v>
      </c>
      <c r="C367" s="70" t="s">
        <v>3442</v>
      </c>
      <c r="D367" s="70" t="s">
        <v>1195</v>
      </c>
      <c r="E367" s="70" t="s">
        <v>1668</v>
      </c>
      <c r="F367" s="70" t="s">
        <v>1802</v>
      </c>
      <c r="G367" s="70" t="s">
        <v>2069</v>
      </c>
      <c r="H367" s="121" t="s">
        <v>4900</v>
      </c>
      <c r="I367" s="70" t="s">
        <v>1213</v>
      </c>
      <c r="J367" s="101" t="s">
        <v>1269</v>
      </c>
      <c r="K367" s="99" t="str">
        <f t="shared" si="11"/>
        <v>F-GRST-2349</v>
      </c>
      <c r="L367" s="82" t="s">
        <v>4686</v>
      </c>
      <c r="M367" s="59" t="s">
        <v>2379</v>
      </c>
      <c r="N367" s="151" t="s">
        <v>4776</v>
      </c>
      <c r="O367" s="59" t="s">
        <v>2379</v>
      </c>
      <c r="P367" s="59" t="s">
        <v>4084</v>
      </c>
      <c r="Q367" s="59" t="s">
        <v>4084</v>
      </c>
      <c r="R367" s="85" t="s">
        <v>3486</v>
      </c>
      <c r="S367" s="100" t="s">
        <v>4091</v>
      </c>
      <c r="T367" s="100" t="s">
        <v>4092</v>
      </c>
      <c r="U367" s="155" t="s">
        <v>4098</v>
      </c>
      <c r="V367" s="100" t="s">
        <v>2071</v>
      </c>
      <c r="W367" s="100" t="s">
        <v>3450</v>
      </c>
      <c r="X367" s="70" t="s">
        <v>1170</v>
      </c>
      <c r="Y367" s="70" t="s">
        <v>3442</v>
      </c>
      <c r="Z367" s="85" t="s">
        <v>3481</v>
      </c>
      <c r="AA367" s="100" t="s">
        <v>4090</v>
      </c>
      <c r="AB367" s="100" t="s">
        <v>65</v>
      </c>
    </row>
    <row r="368" spans="1:28" ht="14.4" customHeight="1" x14ac:dyDescent="0.3">
      <c r="A368" s="59" t="str">
        <f t="shared" si="10"/>
        <v>LHR01-SF-SFE-06</v>
      </c>
      <c r="B368" s="70" t="s">
        <v>1911</v>
      </c>
      <c r="C368" s="70" t="s">
        <v>3442</v>
      </c>
      <c r="D368" s="70" t="s">
        <v>1195</v>
      </c>
      <c r="E368" s="70" t="s">
        <v>1668</v>
      </c>
      <c r="F368" s="70" t="s">
        <v>1802</v>
      </c>
      <c r="G368" s="70" t="s">
        <v>2069</v>
      </c>
      <c r="H368" s="121" t="s">
        <v>4900</v>
      </c>
      <c r="I368" s="70" t="s">
        <v>1213</v>
      </c>
      <c r="J368" s="101" t="s">
        <v>4085</v>
      </c>
      <c r="K368" s="99" t="str">
        <f t="shared" si="11"/>
        <v>F-GRST-4015</v>
      </c>
      <c r="L368" s="82" t="s">
        <v>4686</v>
      </c>
      <c r="M368" s="59" t="s">
        <v>2966</v>
      </c>
      <c r="N368" s="151" t="s">
        <v>4777</v>
      </c>
      <c r="O368" s="59" t="s">
        <v>2966</v>
      </c>
      <c r="P368" s="59" t="s">
        <v>4086</v>
      </c>
      <c r="Q368" s="59" t="s">
        <v>4086</v>
      </c>
      <c r="R368" s="85" t="s">
        <v>3487</v>
      </c>
      <c r="S368" s="100" t="s">
        <v>1261</v>
      </c>
      <c r="T368" s="100" t="s">
        <v>135</v>
      </c>
      <c r="U368" s="100"/>
      <c r="V368" s="100" t="s">
        <v>2071</v>
      </c>
      <c r="W368" s="100" t="s">
        <v>3450</v>
      </c>
      <c r="X368" s="70" t="s">
        <v>1170</v>
      </c>
      <c r="Y368" s="70" t="s">
        <v>3442</v>
      </c>
      <c r="Z368" s="85" t="s">
        <v>3481</v>
      </c>
      <c r="AA368" s="100" t="s">
        <v>4090</v>
      </c>
      <c r="AB368" s="100" t="s">
        <v>65</v>
      </c>
    </row>
    <row r="369" spans="1:28" ht="14.4" customHeight="1" x14ac:dyDescent="0.3">
      <c r="A369" s="59" t="str">
        <f t="shared" si="10"/>
        <v>LHR01-SF-SFE-07</v>
      </c>
      <c r="B369" s="70" t="s">
        <v>1911</v>
      </c>
      <c r="C369" s="70" t="s">
        <v>3442</v>
      </c>
      <c r="D369" s="70" t="s">
        <v>1195</v>
      </c>
      <c r="E369" s="70" t="s">
        <v>1668</v>
      </c>
      <c r="F369" s="70" t="s">
        <v>1802</v>
      </c>
      <c r="G369" s="70" t="s">
        <v>2069</v>
      </c>
      <c r="H369" s="121" t="s">
        <v>4900</v>
      </c>
      <c r="I369" s="70" t="s">
        <v>1213</v>
      </c>
      <c r="J369" s="101" t="s">
        <v>4675</v>
      </c>
      <c r="K369" s="99" t="str">
        <f t="shared" si="11"/>
        <v>F-GRST-4099</v>
      </c>
      <c r="L369" s="82" t="s">
        <v>4686</v>
      </c>
      <c r="M369" s="59" t="s">
        <v>2965</v>
      </c>
      <c r="N369" s="151" t="s">
        <v>4777</v>
      </c>
      <c r="O369" s="59" t="s">
        <v>2965</v>
      </c>
      <c r="P369" s="59" t="s">
        <v>4087</v>
      </c>
      <c r="Q369" s="59" t="s">
        <v>4087</v>
      </c>
      <c r="R369" s="85" t="s">
        <v>4076</v>
      </c>
      <c r="S369" s="100" t="s">
        <v>1455</v>
      </c>
      <c r="T369" s="100" t="s">
        <v>65</v>
      </c>
      <c r="U369" s="155" t="s">
        <v>4099</v>
      </c>
      <c r="V369" s="100" t="s">
        <v>2071</v>
      </c>
      <c r="W369" s="100" t="s">
        <v>3450</v>
      </c>
      <c r="X369" s="70" t="s">
        <v>1170</v>
      </c>
      <c r="Y369" s="70" t="s">
        <v>3442</v>
      </c>
      <c r="Z369" s="85" t="s">
        <v>3481</v>
      </c>
      <c r="AA369" s="100" t="s">
        <v>4090</v>
      </c>
      <c r="AB369" s="100" t="s">
        <v>65</v>
      </c>
    </row>
    <row r="370" spans="1:28" ht="14.4" customHeight="1" x14ac:dyDescent="0.3">
      <c r="A370" s="59" t="str">
        <f t="shared" si="10"/>
        <v>LHR01-SF-SFE-08</v>
      </c>
      <c r="B370" s="70" t="s">
        <v>1911</v>
      </c>
      <c r="C370" s="70" t="s">
        <v>3442</v>
      </c>
      <c r="D370" s="70" t="s">
        <v>1195</v>
      </c>
      <c r="E370" s="70" t="s">
        <v>1668</v>
      </c>
      <c r="F370" s="70" t="s">
        <v>1802</v>
      </c>
      <c r="G370" s="70" t="s">
        <v>2069</v>
      </c>
      <c r="H370" s="121" t="s">
        <v>4900</v>
      </c>
      <c r="I370" s="70" t="s">
        <v>1213</v>
      </c>
      <c r="J370" s="84" t="str">
        <f>CONCATENATE(999,RIGHT(B370,2),RIGHT(G370,2),RIGHT(V370,2),RIGHT(R370,2))</f>
        <v>99910141508</v>
      </c>
      <c r="K370" s="99" t="str">
        <f t="shared" si="11"/>
        <v>99910141508</v>
      </c>
      <c r="L370" s="82" t="s">
        <v>4686</v>
      </c>
      <c r="M370" s="59" t="s">
        <v>2964</v>
      </c>
      <c r="N370" s="151" t="s">
        <v>4778</v>
      </c>
      <c r="O370" s="59" t="s">
        <v>2964</v>
      </c>
      <c r="P370" s="59" t="s">
        <v>4088</v>
      </c>
      <c r="Q370" s="59" t="s">
        <v>4088</v>
      </c>
      <c r="R370" s="85" t="s">
        <v>4077</v>
      </c>
      <c r="S370" s="100" t="s">
        <v>4100</v>
      </c>
      <c r="T370" s="100" t="s">
        <v>65</v>
      </c>
      <c r="U370" s="100"/>
      <c r="V370" s="100" t="s">
        <v>2071</v>
      </c>
      <c r="W370" s="100" t="s">
        <v>3450</v>
      </c>
      <c r="X370" s="70" t="s">
        <v>1170</v>
      </c>
      <c r="Y370" s="70" t="s">
        <v>3442</v>
      </c>
      <c r="Z370" s="85" t="s">
        <v>3481</v>
      </c>
      <c r="AA370" s="100" t="s">
        <v>4090</v>
      </c>
      <c r="AB370" s="100" t="s">
        <v>65</v>
      </c>
    </row>
    <row r="371" spans="1:28" ht="14.4" customHeight="1" x14ac:dyDescent="0.3">
      <c r="A371" s="59" t="str">
        <f t="shared" si="10"/>
        <v>LHR01-SF-SFE-09</v>
      </c>
      <c r="B371" s="70" t="s">
        <v>1911</v>
      </c>
      <c r="C371" s="70" t="s">
        <v>3442</v>
      </c>
      <c r="D371" s="70" t="s">
        <v>1195</v>
      </c>
      <c r="E371" s="70" t="s">
        <v>1668</v>
      </c>
      <c r="F371" s="70" t="s">
        <v>1802</v>
      </c>
      <c r="G371" s="70" t="s">
        <v>2069</v>
      </c>
      <c r="H371" s="121" t="s">
        <v>4900</v>
      </c>
      <c r="I371" s="70" t="s">
        <v>1213</v>
      </c>
      <c r="J371" s="82" t="str">
        <f>CONCATENATE(999,RIGHT(B371,2),RIGHT(G371,2),RIGHT(V371,2),RIGHT(R371,2))</f>
        <v>99910141509</v>
      </c>
      <c r="K371" s="99" t="str">
        <f t="shared" si="11"/>
        <v>99910141509</v>
      </c>
      <c r="L371" s="82" t="s">
        <v>4686</v>
      </c>
      <c r="M371" s="59" t="s">
        <v>2967</v>
      </c>
      <c r="N371" s="151" t="s">
        <v>4779</v>
      </c>
      <c r="O371" s="59" t="s">
        <v>2967</v>
      </c>
      <c r="P371" s="59" t="s">
        <v>4089</v>
      </c>
      <c r="Q371" s="59" t="s">
        <v>4089</v>
      </c>
      <c r="R371" s="85" t="s">
        <v>4078</v>
      </c>
      <c r="S371" s="100" t="s">
        <v>4101</v>
      </c>
      <c r="T371" s="100" t="s">
        <v>65</v>
      </c>
      <c r="U371" s="100"/>
      <c r="V371" s="100" t="s">
        <v>2071</v>
      </c>
      <c r="W371" s="100" t="s">
        <v>3450</v>
      </c>
      <c r="X371" s="70" t="s">
        <v>1170</v>
      </c>
      <c r="Y371" s="70" t="s">
        <v>3442</v>
      </c>
      <c r="Z371" s="85" t="s">
        <v>3481</v>
      </c>
      <c r="AA371" s="100" t="s">
        <v>4090</v>
      </c>
      <c r="AB371" s="100" t="s">
        <v>65</v>
      </c>
    </row>
    <row r="372" spans="1:28" ht="14.4" customHeight="1" x14ac:dyDescent="0.3">
      <c r="A372" s="59" t="str">
        <f t="shared" si="10"/>
        <v>LHR01-SF-SSB-01</v>
      </c>
      <c r="B372" s="70" t="s">
        <v>1911</v>
      </c>
      <c r="C372" s="70" t="s">
        <v>3442</v>
      </c>
      <c r="D372" s="70" t="s">
        <v>1195</v>
      </c>
      <c r="E372" s="70" t="s">
        <v>1668</v>
      </c>
      <c r="F372" s="70" t="s">
        <v>1802</v>
      </c>
      <c r="G372" s="70" t="s">
        <v>2069</v>
      </c>
      <c r="H372" s="121" t="s">
        <v>4900</v>
      </c>
      <c r="I372" s="70" t="s">
        <v>1213</v>
      </c>
      <c r="J372" s="99" t="s">
        <v>4665</v>
      </c>
      <c r="K372" s="99" t="str">
        <f t="shared" si="11"/>
        <v>F-GRST-4105</v>
      </c>
      <c r="L372" s="82" t="s">
        <v>4686</v>
      </c>
      <c r="M372" s="59">
        <v>1412001</v>
      </c>
      <c r="N372" s="151" t="s">
        <v>4780</v>
      </c>
      <c r="O372" s="59">
        <v>1412001</v>
      </c>
      <c r="P372" s="59" t="s">
        <v>4102</v>
      </c>
      <c r="Q372" s="59" t="s">
        <v>4102</v>
      </c>
      <c r="R372" s="85" t="s">
        <v>3488</v>
      </c>
      <c r="S372" s="100" t="s">
        <v>4112</v>
      </c>
      <c r="T372" s="100" t="s">
        <v>65</v>
      </c>
      <c r="U372" s="155" t="s">
        <v>4123</v>
      </c>
      <c r="V372" s="100" t="s">
        <v>2070</v>
      </c>
      <c r="W372" s="100" t="s">
        <v>3454</v>
      </c>
      <c r="X372" s="70" t="s">
        <v>1170</v>
      </c>
      <c r="Y372" s="70" t="s">
        <v>3442</v>
      </c>
      <c r="Z372" s="85" t="s">
        <v>3481</v>
      </c>
      <c r="AA372" s="100" t="s">
        <v>4090</v>
      </c>
      <c r="AB372" s="100" t="s">
        <v>65</v>
      </c>
    </row>
    <row r="373" spans="1:28" ht="14.4" customHeight="1" x14ac:dyDescent="0.3">
      <c r="A373" s="59" t="str">
        <f t="shared" si="10"/>
        <v>LHR01-SF-SSB-02</v>
      </c>
      <c r="B373" s="70" t="s">
        <v>1911</v>
      </c>
      <c r="C373" s="70" t="s">
        <v>3442</v>
      </c>
      <c r="D373" s="70" t="s">
        <v>1195</v>
      </c>
      <c r="E373" s="70" t="s">
        <v>1668</v>
      </c>
      <c r="F373" s="70" t="s">
        <v>1802</v>
      </c>
      <c r="G373" s="70" t="s">
        <v>2069</v>
      </c>
      <c r="H373" s="121" t="s">
        <v>4900</v>
      </c>
      <c r="I373" s="70" t="s">
        <v>1213</v>
      </c>
      <c r="J373" s="101" t="s">
        <v>4666</v>
      </c>
      <c r="K373" s="99" t="str">
        <f t="shared" si="11"/>
        <v>F-GRST-4110</v>
      </c>
      <c r="L373" s="82" t="s">
        <v>4686</v>
      </c>
      <c r="M373" s="59">
        <v>1412002</v>
      </c>
      <c r="N373" s="151" t="s">
        <v>4781</v>
      </c>
      <c r="O373" s="59">
        <v>1412002</v>
      </c>
      <c r="P373" s="59" t="s">
        <v>4103</v>
      </c>
      <c r="Q373" s="59" t="s">
        <v>4103</v>
      </c>
      <c r="R373" s="85" t="s">
        <v>3489</v>
      </c>
      <c r="S373" s="100" t="s">
        <v>4113</v>
      </c>
      <c r="T373" s="100" t="s">
        <v>4092</v>
      </c>
      <c r="U373" s="155" t="s">
        <v>4124</v>
      </c>
      <c r="V373" s="100" t="s">
        <v>2070</v>
      </c>
      <c r="W373" s="100" t="s">
        <v>3454</v>
      </c>
      <c r="X373" s="70" t="s">
        <v>1170</v>
      </c>
      <c r="Y373" s="70" t="s">
        <v>3442</v>
      </c>
      <c r="Z373" s="85" t="s">
        <v>3481</v>
      </c>
      <c r="AA373" s="100" t="s">
        <v>4090</v>
      </c>
      <c r="AB373" s="100" t="s">
        <v>65</v>
      </c>
    </row>
    <row r="374" spans="1:28" ht="14.4" customHeight="1" x14ac:dyDescent="0.3">
      <c r="A374" s="59" t="str">
        <f t="shared" si="10"/>
        <v>LHR01-SF-SSB-03</v>
      </c>
      <c r="B374" s="70" t="s">
        <v>1911</v>
      </c>
      <c r="C374" s="70" t="s">
        <v>3442</v>
      </c>
      <c r="D374" s="70" t="s">
        <v>1195</v>
      </c>
      <c r="E374" s="70" t="s">
        <v>1668</v>
      </c>
      <c r="F374" s="70" t="s">
        <v>1802</v>
      </c>
      <c r="G374" s="70" t="s">
        <v>2069</v>
      </c>
      <c r="H374" s="121" t="s">
        <v>4900</v>
      </c>
      <c r="I374" s="70" t="s">
        <v>1213</v>
      </c>
      <c r="J374" s="101" t="s">
        <v>4667</v>
      </c>
      <c r="K374" s="99" t="str">
        <f t="shared" si="11"/>
        <v>F-GRST-4101</v>
      </c>
      <c r="L374" s="82" t="s">
        <v>4686</v>
      </c>
      <c r="M374" s="59">
        <v>1412003</v>
      </c>
      <c r="N374" s="151" t="s">
        <v>4782</v>
      </c>
      <c r="O374" s="59">
        <v>1412003</v>
      </c>
      <c r="P374" s="59" t="s">
        <v>4104</v>
      </c>
      <c r="Q374" s="59" t="s">
        <v>4104</v>
      </c>
      <c r="R374" s="85" t="s">
        <v>3490</v>
      </c>
      <c r="S374" s="100" t="s">
        <v>4114</v>
      </c>
      <c r="T374" s="100" t="s">
        <v>4092</v>
      </c>
      <c r="U374" s="100"/>
      <c r="V374" s="100" t="s">
        <v>2070</v>
      </c>
      <c r="W374" s="100" t="s">
        <v>3454</v>
      </c>
      <c r="X374" s="70" t="s">
        <v>1170</v>
      </c>
      <c r="Y374" s="70" t="s">
        <v>3442</v>
      </c>
      <c r="Z374" s="85" t="s">
        <v>3481</v>
      </c>
      <c r="AA374" s="100" t="s">
        <v>4090</v>
      </c>
      <c r="AB374" s="100" t="s">
        <v>65</v>
      </c>
    </row>
    <row r="375" spans="1:28" ht="14.4" customHeight="1" x14ac:dyDescent="0.3">
      <c r="A375" s="59" t="str">
        <f t="shared" si="10"/>
        <v>LHR01-SF-SSB-04</v>
      </c>
      <c r="B375" s="70" t="s">
        <v>1911</v>
      </c>
      <c r="C375" s="70" t="s">
        <v>3442</v>
      </c>
      <c r="D375" s="70" t="s">
        <v>1195</v>
      </c>
      <c r="E375" s="70" t="s">
        <v>1668</v>
      </c>
      <c r="F375" s="70" t="s">
        <v>1802</v>
      </c>
      <c r="G375" s="70" t="s">
        <v>2069</v>
      </c>
      <c r="H375" s="121" t="s">
        <v>4900</v>
      </c>
      <c r="I375" s="70" t="s">
        <v>1213</v>
      </c>
      <c r="J375" s="101" t="s">
        <v>4668</v>
      </c>
      <c r="K375" s="99" t="str">
        <f t="shared" si="11"/>
        <v>F-GRST-4106</v>
      </c>
      <c r="L375" s="82" t="s">
        <v>4686</v>
      </c>
      <c r="M375" s="59">
        <v>1412004</v>
      </c>
      <c r="N375" s="151" t="s">
        <v>4783</v>
      </c>
      <c r="O375" s="59">
        <v>1412004</v>
      </c>
      <c r="P375" s="59" t="s">
        <v>4105</v>
      </c>
      <c r="Q375" s="59" t="s">
        <v>4105</v>
      </c>
      <c r="R375" s="85" t="s">
        <v>3491</v>
      </c>
      <c r="S375" s="100" t="s">
        <v>4115</v>
      </c>
      <c r="T375" s="100" t="s">
        <v>4092</v>
      </c>
      <c r="U375" s="155" t="s">
        <v>4125</v>
      </c>
      <c r="V375" s="100" t="s">
        <v>2070</v>
      </c>
      <c r="W375" s="100" t="s">
        <v>3454</v>
      </c>
      <c r="X375" s="70" t="s">
        <v>1170</v>
      </c>
      <c r="Y375" s="70" t="s">
        <v>3442</v>
      </c>
      <c r="Z375" s="85" t="s">
        <v>3481</v>
      </c>
      <c r="AA375" s="100" t="s">
        <v>4090</v>
      </c>
      <c r="AB375" s="100" t="s">
        <v>65</v>
      </c>
    </row>
    <row r="376" spans="1:28" ht="14.4" customHeight="1" x14ac:dyDescent="0.3">
      <c r="A376" s="59" t="str">
        <f t="shared" si="10"/>
        <v>LHR01-SF-SSB-05</v>
      </c>
      <c r="B376" s="70" t="s">
        <v>1911</v>
      </c>
      <c r="C376" s="70" t="s">
        <v>3442</v>
      </c>
      <c r="D376" s="70" t="s">
        <v>1195</v>
      </c>
      <c r="E376" s="70" t="s">
        <v>1668</v>
      </c>
      <c r="F376" s="70" t="s">
        <v>1802</v>
      </c>
      <c r="G376" s="70" t="s">
        <v>2069</v>
      </c>
      <c r="H376" s="121" t="s">
        <v>4900</v>
      </c>
      <c r="I376" s="70" t="s">
        <v>1213</v>
      </c>
      <c r="J376" s="101" t="s">
        <v>4669</v>
      </c>
      <c r="K376" s="99" t="str">
        <f t="shared" si="11"/>
        <v>F-GRST-4102</v>
      </c>
      <c r="L376" s="82" t="s">
        <v>4686</v>
      </c>
      <c r="M376" s="59">
        <v>1412005</v>
      </c>
      <c r="N376" s="151" t="s">
        <v>4784</v>
      </c>
      <c r="O376" s="59">
        <v>1412005</v>
      </c>
      <c r="P376" s="59" t="s">
        <v>4106</v>
      </c>
      <c r="Q376" s="59" t="s">
        <v>4106</v>
      </c>
      <c r="R376" s="85" t="s">
        <v>3492</v>
      </c>
      <c r="S376" s="100" t="s">
        <v>4662</v>
      </c>
      <c r="T376" s="100" t="s">
        <v>4117</v>
      </c>
      <c r="U376" s="155" t="s">
        <v>4126</v>
      </c>
      <c r="V376" s="100" t="s">
        <v>2070</v>
      </c>
      <c r="W376" s="100" t="s">
        <v>3454</v>
      </c>
      <c r="X376" s="70" t="s">
        <v>1170</v>
      </c>
      <c r="Y376" s="70" t="s">
        <v>3442</v>
      </c>
      <c r="Z376" s="85" t="s">
        <v>3481</v>
      </c>
      <c r="AA376" s="100" t="s">
        <v>4090</v>
      </c>
      <c r="AB376" s="100" t="s">
        <v>65</v>
      </c>
    </row>
    <row r="377" spans="1:28" ht="14.4" customHeight="1" x14ac:dyDescent="0.3">
      <c r="A377" s="59" t="str">
        <f t="shared" si="10"/>
        <v>LHR01-SF-SSB-06</v>
      </c>
      <c r="B377" s="70" t="s">
        <v>1911</v>
      </c>
      <c r="C377" s="70" t="s">
        <v>3442</v>
      </c>
      <c r="D377" s="70" t="s">
        <v>1195</v>
      </c>
      <c r="E377" s="70" t="s">
        <v>1668</v>
      </c>
      <c r="F377" s="70" t="s">
        <v>1802</v>
      </c>
      <c r="G377" s="70" t="s">
        <v>2069</v>
      </c>
      <c r="H377" s="121" t="s">
        <v>4900</v>
      </c>
      <c r="I377" s="70" t="s">
        <v>1213</v>
      </c>
      <c r="J377" s="101" t="s">
        <v>4670</v>
      </c>
      <c r="K377" s="99" t="str">
        <f t="shared" si="11"/>
        <v>F-GRST-4107</v>
      </c>
      <c r="L377" s="82" t="s">
        <v>4686</v>
      </c>
      <c r="M377" s="59">
        <v>1412006</v>
      </c>
      <c r="N377" s="151" t="s">
        <v>4785</v>
      </c>
      <c r="O377" s="59">
        <v>1412006</v>
      </c>
      <c r="P377" s="59" t="s">
        <v>4107</v>
      </c>
      <c r="Q377" s="59" t="s">
        <v>4107</v>
      </c>
      <c r="R377" s="85" t="s">
        <v>3493</v>
      </c>
      <c r="S377" s="100" t="s">
        <v>4118</v>
      </c>
      <c r="T377" s="100" t="s">
        <v>4117</v>
      </c>
      <c r="U377" s="155" t="s">
        <v>4127</v>
      </c>
      <c r="V377" s="100" t="s">
        <v>2070</v>
      </c>
      <c r="W377" s="100" t="s">
        <v>3454</v>
      </c>
      <c r="X377" s="70" t="s">
        <v>1170</v>
      </c>
      <c r="Y377" s="70" t="s">
        <v>3442</v>
      </c>
      <c r="Z377" s="85" t="s">
        <v>3481</v>
      </c>
      <c r="AA377" s="100" t="s">
        <v>4090</v>
      </c>
      <c r="AB377" s="100" t="s">
        <v>65</v>
      </c>
    </row>
    <row r="378" spans="1:28" ht="14.4" customHeight="1" x14ac:dyDescent="0.3">
      <c r="A378" s="59" t="str">
        <f t="shared" si="10"/>
        <v>LHR01-SF-SSB-07</v>
      </c>
      <c r="B378" s="70" t="s">
        <v>1911</v>
      </c>
      <c r="C378" s="70" t="s">
        <v>3442</v>
      </c>
      <c r="D378" s="70" t="s">
        <v>1195</v>
      </c>
      <c r="E378" s="70" t="s">
        <v>1668</v>
      </c>
      <c r="F378" s="70" t="s">
        <v>1802</v>
      </c>
      <c r="G378" s="70" t="s">
        <v>2069</v>
      </c>
      <c r="H378" s="121" t="s">
        <v>4900</v>
      </c>
      <c r="I378" s="70" t="s">
        <v>1213</v>
      </c>
      <c r="J378" s="101" t="s">
        <v>4671</v>
      </c>
      <c r="K378" s="99" t="str">
        <f t="shared" si="11"/>
        <v>F-GRST-4104</v>
      </c>
      <c r="L378" s="82" t="s">
        <v>4686</v>
      </c>
      <c r="M378" s="59">
        <v>1412007</v>
      </c>
      <c r="N378" s="151" t="s">
        <v>4786</v>
      </c>
      <c r="O378" s="59">
        <v>1412007</v>
      </c>
      <c r="P378" s="59" t="s">
        <v>4108</v>
      </c>
      <c r="Q378" s="59" t="s">
        <v>4108</v>
      </c>
      <c r="R378" s="85" t="s">
        <v>3494</v>
      </c>
      <c r="S378" s="100" t="s">
        <v>4119</v>
      </c>
      <c r="T378" s="100" t="s">
        <v>4117</v>
      </c>
      <c r="U378" s="155" t="s">
        <v>4128</v>
      </c>
      <c r="V378" s="100" t="s">
        <v>2070</v>
      </c>
      <c r="W378" s="100" t="s">
        <v>3454</v>
      </c>
      <c r="X378" s="70" t="s">
        <v>1170</v>
      </c>
      <c r="Y378" s="70" t="s">
        <v>3442</v>
      </c>
      <c r="Z378" s="85" t="s">
        <v>3481</v>
      </c>
      <c r="AA378" s="100" t="s">
        <v>4090</v>
      </c>
      <c r="AB378" s="100" t="s">
        <v>65</v>
      </c>
    </row>
    <row r="379" spans="1:28" ht="14.4" customHeight="1" x14ac:dyDescent="0.3">
      <c r="A379" s="59" t="str">
        <f t="shared" si="10"/>
        <v>LHR01-SF-SSB-08</v>
      </c>
      <c r="B379" s="70" t="s">
        <v>1911</v>
      </c>
      <c r="C379" s="70" t="s">
        <v>3442</v>
      </c>
      <c r="D379" s="70" t="s">
        <v>1195</v>
      </c>
      <c r="E379" s="70" t="s">
        <v>1668</v>
      </c>
      <c r="F379" s="70" t="s">
        <v>1802</v>
      </c>
      <c r="G379" s="70" t="s">
        <v>2069</v>
      </c>
      <c r="H379" s="121" t="s">
        <v>4900</v>
      </c>
      <c r="I379" s="70" t="s">
        <v>1213</v>
      </c>
      <c r="J379" s="101" t="s">
        <v>4672</v>
      </c>
      <c r="K379" s="99" t="str">
        <f t="shared" si="11"/>
        <v>F-GRST-4100</v>
      </c>
      <c r="L379" s="82" t="s">
        <v>4686</v>
      </c>
      <c r="M379" s="59">
        <v>1412008</v>
      </c>
      <c r="N379" s="151" t="s">
        <v>4787</v>
      </c>
      <c r="O379" s="59">
        <v>1412008</v>
      </c>
      <c r="P379" s="59" t="s">
        <v>4109</v>
      </c>
      <c r="Q379" s="59" t="s">
        <v>4109</v>
      </c>
      <c r="R379" s="85" t="s">
        <v>3495</v>
      </c>
      <c r="S379" s="100" t="s">
        <v>4663</v>
      </c>
      <c r="T379" s="100" t="s">
        <v>4092</v>
      </c>
      <c r="U379" s="155" t="s">
        <v>4129</v>
      </c>
      <c r="V379" s="100" t="s">
        <v>2070</v>
      </c>
      <c r="W379" s="100" t="s">
        <v>3454</v>
      </c>
      <c r="X379" s="70" t="s">
        <v>1170</v>
      </c>
      <c r="Y379" s="70" t="s">
        <v>3442</v>
      </c>
      <c r="Z379" s="85" t="s">
        <v>3481</v>
      </c>
      <c r="AA379" s="100" t="s">
        <v>4090</v>
      </c>
      <c r="AB379" s="100" t="s">
        <v>65</v>
      </c>
    </row>
    <row r="380" spans="1:28" ht="14.4" customHeight="1" x14ac:dyDescent="0.3">
      <c r="A380" s="59" t="str">
        <f t="shared" si="10"/>
        <v>LHR01-SF-SSB-09</v>
      </c>
      <c r="B380" s="70" t="s">
        <v>1911</v>
      </c>
      <c r="C380" s="70" t="s">
        <v>3442</v>
      </c>
      <c r="D380" s="70" t="s">
        <v>1195</v>
      </c>
      <c r="E380" s="70" t="s">
        <v>1668</v>
      </c>
      <c r="F380" s="70" t="s">
        <v>1802</v>
      </c>
      <c r="G380" s="70" t="s">
        <v>2069</v>
      </c>
      <c r="H380" s="121" t="s">
        <v>4900</v>
      </c>
      <c r="I380" s="70" t="s">
        <v>1213</v>
      </c>
      <c r="J380" s="101" t="s">
        <v>4673</v>
      </c>
      <c r="K380" s="99" t="str">
        <f t="shared" si="11"/>
        <v>F-GRST-4108</v>
      </c>
      <c r="L380" s="82" t="s">
        <v>4686</v>
      </c>
      <c r="M380" s="59">
        <v>1412009</v>
      </c>
      <c r="N380" s="151" t="s">
        <v>4788</v>
      </c>
      <c r="O380" s="59">
        <v>1412009</v>
      </c>
      <c r="P380" s="59" t="s">
        <v>4110</v>
      </c>
      <c r="Q380" s="59" t="s">
        <v>4110</v>
      </c>
      <c r="R380" s="85" t="s">
        <v>3496</v>
      </c>
      <c r="S380" s="100" t="s">
        <v>4121</v>
      </c>
      <c r="T380" s="100" t="s">
        <v>347</v>
      </c>
      <c r="U380" s="155" t="s">
        <v>4130</v>
      </c>
      <c r="V380" s="100" t="s">
        <v>2070</v>
      </c>
      <c r="W380" s="100" t="s">
        <v>3454</v>
      </c>
      <c r="X380" s="70" t="s">
        <v>1170</v>
      </c>
      <c r="Y380" s="70" t="s">
        <v>3442</v>
      </c>
      <c r="Z380" s="85" t="s">
        <v>3481</v>
      </c>
      <c r="AA380" s="100" t="s">
        <v>4090</v>
      </c>
      <c r="AB380" s="100" t="s">
        <v>65</v>
      </c>
    </row>
    <row r="381" spans="1:28" ht="14.4" customHeight="1" x14ac:dyDescent="0.3">
      <c r="A381" s="59" t="str">
        <f t="shared" si="10"/>
        <v>LHR01-SF-SSB-10</v>
      </c>
      <c r="B381" s="70" t="s">
        <v>1911</v>
      </c>
      <c r="C381" s="70" t="s">
        <v>3442</v>
      </c>
      <c r="D381" s="70" t="s">
        <v>1195</v>
      </c>
      <c r="E381" s="70" t="s">
        <v>1668</v>
      </c>
      <c r="F381" s="70" t="s">
        <v>1802</v>
      </c>
      <c r="G381" s="70" t="s">
        <v>2069</v>
      </c>
      <c r="H381" s="121" t="s">
        <v>4900</v>
      </c>
      <c r="I381" s="70" t="s">
        <v>1213</v>
      </c>
      <c r="J381" s="101" t="s">
        <v>4674</v>
      </c>
      <c r="K381" s="99" t="str">
        <f t="shared" si="11"/>
        <v>F-GRST-4109</v>
      </c>
      <c r="L381" s="82" t="s">
        <v>4686</v>
      </c>
      <c r="M381" s="59">
        <v>1412010</v>
      </c>
      <c r="N381" s="151" t="s">
        <v>4789</v>
      </c>
      <c r="O381" s="59">
        <v>1412010</v>
      </c>
      <c r="P381" s="59" t="s">
        <v>4111</v>
      </c>
      <c r="Q381" s="59" t="s">
        <v>4111</v>
      </c>
      <c r="R381" s="85" t="s">
        <v>3497</v>
      </c>
      <c r="S381" s="100" t="s">
        <v>4664</v>
      </c>
      <c r="T381" s="100" t="s">
        <v>65</v>
      </c>
      <c r="U381" s="155" t="s">
        <v>4131</v>
      </c>
      <c r="V381" s="100" t="s">
        <v>2070</v>
      </c>
      <c r="W381" s="100" t="s">
        <v>3454</v>
      </c>
      <c r="X381" s="70" t="s">
        <v>1170</v>
      </c>
      <c r="Y381" s="70" t="s">
        <v>3442</v>
      </c>
      <c r="Z381" s="85" t="s">
        <v>3481</v>
      </c>
      <c r="AA381" s="100" t="s">
        <v>4090</v>
      </c>
      <c r="AB381" s="100" t="s">
        <v>65</v>
      </c>
    </row>
    <row r="382" spans="1:28" ht="14.4" customHeight="1" x14ac:dyDescent="0.3">
      <c r="A382" s="59" t="str">
        <f t="shared" si="10"/>
        <v>LHR01-SF-SFSB-00</v>
      </c>
      <c r="B382" s="70" t="s">
        <v>1911</v>
      </c>
      <c r="C382" s="70" t="s">
        <v>3442</v>
      </c>
      <c r="D382" s="70" t="s">
        <v>1195</v>
      </c>
      <c r="E382" s="70" t="s">
        <v>1668</v>
      </c>
      <c r="F382" s="70" t="s">
        <v>1802</v>
      </c>
      <c r="G382" s="70" t="s">
        <v>2069</v>
      </c>
      <c r="H382" s="70"/>
      <c r="I382" s="70" t="s">
        <v>1213</v>
      </c>
      <c r="J382" s="84" t="str">
        <f>CONCATENATE(999,RIGHT(B382,2),RIGHT(G382,2),RIGHT(V382,2),RIGHT(R382,2))</f>
        <v>99910141500</v>
      </c>
      <c r="K382" s="99" t="str">
        <f t="shared" si="11"/>
        <v>99910141500</v>
      </c>
      <c r="L382" s="82" t="s">
        <v>4686</v>
      </c>
      <c r="M382" s="59">
        <v>1412011</v>
      </c>
      <c r="N382" s="151" t="s">
        <v>4790</v>
      </c>
      <c r="O382" s="59">
        <v>1412011</v>
      </c>
      <c r="P382" s="59" t="s">
        <v>4132</v>
      </c>
      <c r="Q382" s="59" t="s">
        <v>4132</v>
      </c>
      <c r="R382" s="85" t="s">
        <v>4132</v>
      </c>
      <c r="S382" s="100" t="s">
        <v>4015</v>
      </c>
      <c r="T382" s="100" t="s">
        <v>65</v>
      </c>
      <c r="U382" s="100"/>
      <c r="V382" s="100" t="s">
        <v>2071</v>
      </c>
      <c r="W382" s="100" t="s">
        <v>3450</v>
      </c>
      <c r="X382" s="70" t="s">
        <v>1170</v>
      </c>
      <c r="Y382" s="70" t="s">
        <v>3442</v>
      </c>
      <c r="Z382" s="85" t="s">
        <v>3481</v>
      </c>
      <c r="AA382" s="100" t="s">
        <v>4090</v>
      </c>
      <c r="AB382" s="100" t="s">
        <v>65</v>
      </c>
    </row>
    <row r="383" spans="1:28" ht="14.4" customHeight="1" x14ac:dyDescent="0.3">
      <c r="A383" s="59" t="str">
        <f t="shared" si="10"/>
        <v>FSD01-SF-AM-01</v>
      </c>
      <c r="B383" s="70" t="s">
        <v>1911</v>
      </c>
      <c r="C383" s="70" t="s">
        <v>3442</v>
      </c>
      <c r="D383" s="70" t="s">
        <v>1195</v>
      </c>
      <c r="E383" s="70" t="s">
        <v>1668</v>
      </c>
      <c r="F383" s="70" t="s">
        <v>1802</v>
      </c>
      <c r="G383" s="70" t="s">
        <v>2075</v>
      </c>
      <c r="H383" s="121" t="s">
        <v>4900</v>
      </c>
      <c r="I383" s="70" t="s">
        <v>2864</v>
      </c>
      <c r="J383" s="99" t="s">
        <v>1702</v>
      </c>
      <c r="K383" s="99" t="str">
        <f t="shared" si="11"/>
        <v>E-00052</v>
      </c>
      <c r="L383" s="82" t="s">
        <v>4686</v>
      </c>
      <c r="M383" s="59">
        <v>14110</v>
      </c>
      <c r="N383" s="151" t="s">
        <v>4722</v>
      </c>
      <c r="O383" s="59">
        <v>14110</v>
      </c>
      <c r="P383" s="59" t="s">
        <v>3498</v>
      </c>
      <c r="Q383" s="59" t="s">
        <v>3498</v>
      </c>
      <c r="R383" s="85" t="s">
        <v>3498</v>
      </c>
      <c r="S383" s="100" t="s">
        <v>1251</v>
      </c>
      <c r="T383" s="100" t="s">
        <v>67</v>
      </c>
      <c r="U383" s="155" t="s">
        <v>4179</v>
      </c>
      <c r="V383" s="100" t="s">
        <v>1805</v>
      </c>
      <c r="W383" s="100" t="s">
        <v>1222</v>
      </c>
      <c r="X383" s="70" t="s">
        <v>1170</v>
      </c>
      <c r="Y383" s="70" t="s">
        <v>3442</v>
      </c>
      <c r="Z383" s="85" t="s">
        <v>3478</v>
      </c>
      <c r="AA383" s="100" t="s">
        <v>1701</v>
      </c>
      <c r="AB383" s="100" t="s">
        <v>65</v>
      </c>
    </row>
    <row r="384" spans="1:28" ht="14.4" customHeight="1" x14ac:dyDescent="0.3">
      <c r="A384" s="59" t="str">
        <f t="shared" si="10"/>
        <v>FSD01-SF-SFE-01</v>
      </c>
      <c r="B384" s="70" t="s">
        <v>1911</v>
      </c>
      <c r="C384" s="70" t="s">
        <v>3442</v>
      </c>
      <c r="D384" s="70" t="s">
        <v>1195</v>
      </c>
      <c r="E384" s="70" t="s">
        <v>1668</v>
      </c>
      <c r="F384" s="70" t="s">
        <v>1802</v>
      </c>
      <c r="G384" s="70" t="s">
        <v>2075</v>
      </c>
      <c r="H384" s="121" t="s">
        <v>4900</v>
      </c>
      <c r="I384" s="70" t="s">
        <v>2864</v>
      </c>
      <c r="J384" s="101" t="s">
        <v>4135</v>
      </c>
      <c r="K384" s="99" t="str">
        <f t="shared" si="11"/>
        <v>F-GRST-3998</v>
      </c>
      <c r="L384" s="82" t="s">
        <v>4686</v>
      </c>
      <c r="M384" s="59" t="s">
        <v>2394</v>
      </c>
      <c r="N384" s="151" t="s">
        <v>4791</v>
      </c>
      <c r="O384" s="59" t="s">
        <v>2394</v>
      </c>
      <c r="P384" s="59" t="s">
        <v>4136</v>
      </c>
      <c r="Q384" s="59" t="s">
        <v>4136</v>
      </c>
      <c r="R384" s="85" t="s">
        <v>3499</v>
      </c>
      <c r="S384" s="100" t="s">
        <v>1256</v>
      </c>
      <c r="T384" s="100" t="s">
        <v>67</v>
      </c>
      <c r="U384" s="155" t="s">
        <v>4180</v>
      </c>
      <c r="V384" s="100" t="s">
        <v>2071</v>
      </c>
      <c r="W384" s="100" t="s">
        <v>3450</v>
      </c>
      <c r="X384" s="70" t="s">
        <v>1170</v>
      </c>
      <c r="Y384" s="70" t="s">
        <v>3442</v>
      </c>
      <c r="Z384" s="85" t="s">
        <v>3498</v>
      </c>
      <c r="AA384" s="100" t="s">
        <v>1251</v>
      </c>
      <c r="AB384" s="100" t="s">
        <v>67</v>
      </c>
    </row>
    <row r="385" spans="1:28" ht="14.4" customHeight="1" x14ac:dyDescent="0.3">
      <c r="A385" s="59" t="str">
        <f t="shared" si="10"/>
        <v>FSD01-SF-SFE-02</v>
      </c>
      <c r="B385" s="70" t="s">
        <v>1911</v>
      </c>
      <c r="C385" s="70" t="s">
        <v>3442</v>
      </c>
      <c r="D385" s="70" t="s">
        <v>1195</v>
      </c>
      <c r="E385" s="70" t="s">
        <v>1668</v>
      </c>
      <c r="F385" s="70" t="s">
        <v>1802</v>
      </c>
      <c r="G385" s="70" t="s">
        <v>2075</v>
      </c>
      <c r="H385" s="121" t="s">
        <v>4900</v>
      </c>
      <c r="I385" s="70" t="s">
        <v>2864</v>
      </c>
      <c r="J385" s="101" t="s">
        <v>4137</v>
      </c>
      <c r="K385" s="99" t="str">
        <f t="shared" si="11"/>
        <v>F-GRST-3991</v>
      </c>
      <c r="L385" s="82" t="s">
        <v>4686</v>
      </c>
      <c r="M385" s="59" t="s">
        <v>2395</v>
      </c>
      <c r="N385" s="151" t="s">
        <v>4792</v>
      </c>
      <c r="O385" s="59" t="s">
        <v>2395</v>
      </c>
      <c r="P385" s="59" t="s">
        <v>4138</v>
      </c>
      <c r="Q385" s="59" t="s">
        <v>4138</v>
      </c>
      <c r="R385" s="85" t="s">
        <v>3500</v>
      </c>
      <c r="S385" s="100" t="s">
        <v>1250</v>
      </c>
      <c r="T385" s="100" t="s">
        <v>136</v>
      </c>
      <c r="U385" s="155" t="s">
        <v>4181</v>
      </c>
      <c r="V385" s="100" t="s">
        <v>2071</v>
      </c>
      <c r="W385" s="100" t="s">
        <v>3450</v>
      </c>
      <c r="X385" s="70" t="s">
        <v>1170</v>
      </c>
      <c r="Y385" s="70" t="s">
        <v>3442</v>
      </c>
      <c r="Z385" s="85" t="s">
        <v>3498</v>
      </c>
      <c r="AA385" s="100" t="s">
        <v>1251</v>
      </c>
      <c r="AB385" s="100" t="s">
        <v>67</v>
      </c>
    </row>
    <row r="386" spans="1:28" ht="14.4" customHeight="1" x14ac:dyDescent="0.3">
      <c r="A386" s="59" t="str">
        <f t="shared" ref="A386:A449" si="12">R386</f>
        <v>FSD01-SF-SFE-03</v>
      </c>
      <c r="B386" s="70" t="s">
        <v>1911</v>
      </c>
      <c r="C386" s="70" t="s">
        <v>3442</v>
      </c>
      <c r="D386" s="70" t="s">
        <v>1195</v>
      </c>
      <c r="E386" s="70" t="s">
        <v>1668</v>
      </c>
      <c r="F386" s="70" t="s">
        <v>1802</v>
      </c>
      <c r="G386" s="70" t="s">
        <v>2075</v>
      </c>
      <c r="H386" s="121" t="s">
        <v>4900</v>
      </c>
      <c r="I386" s="70" t="s">
        <v>2864</v>
      </c>
      <c r="J386" s="101" t="s">
        <v>4139</v>
      </c>
      <c r="K386" s="99" t="str">
        <f t="shared" ref="K386:K449" si="13">J386</f>
        <v>F-GRST-3990</v>
      </c>
      <c r="L386" s="82" t="s">
        <v>4686</v>
      </c>
      <c r="M386" s="59" t="s">
        <v>2396</v>
      </c>
      <c r="N386" s="151" t="s">
        <v>4793</v>
      </c>
      <c r="O386" s="59" t="s">
        <v>2396</v>
      </c>
      <c r="P386" s="59" t="s">
        <v>4140</v>
      </c>
      <c r="Q386" s="59" t="s">
        <v>4140</v>
      </c>
      <c r="R386" s="85" t="s">
        <v>3501</v>
      </c>
      <c r="S386" s="100" t="s">
        <v>1460</v>
      </c>
      <c r="T386" s="100" t="s">
        <v>69</v>
      </c>
      <c r="U386" s="155" t="s">
        <v>4182</v>
      </c>
      <c r="V386" s="100" t="s">
        <v>2071</v>
      </c>
      <c r="W386" s="100" t="s">
        <v>3450</v>
      </c>
      <c r="X386" s="70" t="s">
        <v>1170</v>
      </c>
      <c r="Y386" s="70" t="s">
        <v>3442</v>
      </c>
      <c r="Z386" s="85" t="s">
        <v>3498</v>
      </c>
      <c r="AA386" s="100" t="s">
        <v>1251</v>
      </c>
      <c r="AB386" s="100" t="s">
        <v>67</v>
      </c>
    </row>
    <row r="387" spans="1:28" ht="14.4" customHeight="1" x14ac:dyDescent="0.3">
      <c r="A387" s="59" t="str">
        <f t="shared" si="12"/>
        <v>FSD01-SF-SFE-04</v>
      </c>
      <c r="B387" s="70" t="s">
        <v>1911</v>
      </c>
      <c r="C387" s="70" t="s">
        <v>3442</v>
      </c>
      <c r="D387" s="70" t="s">
        <v>1195</v>
      </c>
      <c r="E387" s="70" t="s">
        <v>1668</v>
      </c>
      <c r="F387" s="70" t="s">
        <v>1802</v>
      </c>
      <c r="G387" s="70" t="s">
        <v>2075</v>
      </c>
      <c r="H387" s="121" t="s">
        <v>4900</v>
      </c>
      <c r="I387" s="70" t="s">
        <v>2864</v>
      </c>
      <c r="J387" s="101" t="s">
        <v>4141</v>
      </c>
      <c r="K387" s="99" t="str">
        <f t="shared" si="13"/>
        <v>F-GRST-4024</v>
      </c>
      <c r="L387" s="82" t="s">
        <v>4686</v>
      </c>
      <c r="M387" s="59" t="s">
        <v>2397</v>
      </c>
      <c r="N387" s="151" t="s">
        <v>4794</v>
      </c>
      <c r="O387" s="59" t="s">
        <v>2397</v>
      </c>
      <c r="P387" s="59" t="s">
        <v>4142</v>
      </c>
      <c r="Q387" s="59" t="s">
        <v>4142</v>
      </c>
      <c r="R387" s="85" t="s">
        <v>3502</v>
      </c>
      <c r="S387" s="100" t="s">
        <v>4166</v>
      </c>
      <c r="T387" s="100" t="s">
        <v>67</v>
      </c>
      <c r="U387" s="155" t="s">
        <v>4183</v>
      </c>
      <c r="V387" s="100" t="s">
        <v>2071</v>
      </c>
      <c r="W387" s="100" t="s">
        <v>3450</v>
      </c>
      <c r="X387" s="70" t="s">
        <v>1170</v>
      </c>
      <c r="Y387" s="70" t="s">
        <v>3442</v>
      </c>
      <c r="Z387" s="85" t="s">
        <v>3498</v>
      </c>
      <c r="AA387" s="100" t="s">
        <v>1251</v>
      </c>
      <c r="AB387" s="100" t="s">
        <v>67</v>
      </c>
    </row>
    <row r="388" spans="1:28" ht="14.4" customHeight="1" x14ac:dyDescent="0.3">
      <c r="A388" s="59" t="str">
        <f t="shared" si="12"/>
        <v>FSD01-SF-SFE-05</v>
      </c>
      <c r="B388" s="70" t="s">
        <v>1911</v>
      </c>
      <c r="C388" s="70" t="s">
        <v>3442</v>
      </c>
      <c r="D388" s="70" t="s">
        <v>1195</v>
      </c>
      <c r="E388" s="70" t="s">
        <v>1668</v>
      </c>
      <c r="F388" s="70" t="s">
        <v>1802</v>
      </c>
      <c r="G388" s="70" t="s">
        <v>2075</v>
      </c>
      <c r="H388" s="121" t="s">
        <v>4900</v>
      </c>
      <c r="I388" s="70" t="s">
        <v>2864</v>
      </c>
      <c r="J388" s="101" t="s">
        <v>4143</v>
      </c>
      <c r="K388" s="99" t="str">
        <f t="shared" si="13"/>
        <v>F-GRST-4080</v>
      </c>
      <c r="L388" s="82" t="s">
        <v>4686</v>
      </c>
      <c r="M388" s="59" t="s">
        <v>2398</v>
      </c>
      <c r="N388" s="151" t="s">
        <v>4795</v>
      </c>
      <c r="O388" s="59" t="s">
        <v>2398</v>
      </c>
      <c r="P388" s="59" t="s">
        <v>4144</v>
      </c>
      <c r="Q388" s="59" t="s">
        <v>4144</v>
      </c>
      <c r="R388" s="85" t="s">
        <v>3503</v>
      </c>
      <c r="S388" s="100" t="s">
        <v>4620</v>
      </c>
      <c r="T388" s="100" t="s">
        <v>67</v>
      </c>
      <c r="U388" s="155" t="s">
        <v>4636</v>
      </c>
      <c r="V388" s="100" t="s">
        <v>2071</v>
      </c>
      <c r="W388" s="100" t="s">
        <v>3450</v>
      </c>
      <c r="X388" s="70" t="s">
        <v>1170</v>
      </c>
      <c r="Y388" s="70" t="s">
        <v>3442</v>
      </c>
      <c r="Z388" s="85" t="s">
        <v>3498</v>
      </c>
      <c r="AA388" s="100" t="s">
        <v>1251</v>
      </c>
      <c r="AB388" s="100" t="s">
        <v>67</v>
      </c>
    </row>
    <row r="389" spans="1:28" ht="14.4" customHeight="1" x14ac:dyDescent="0.3">
      <c r="A389" s="59" t="str">
        <f t="shared" si="12"/>
        <v>FSD01-SF-SFE-06</v>
      </c>
      <c r="B389" s="70" t="s">
        <v>1911</v>
      </c>
      <c r="C389" s="70" t="s">
        <v>3442</v>
      </c>
      <c r="D389" s="70" t="s">
        <v>1195</v>
      </c>
      <c r="E389" s="70" t="s">
        <v>1668</v>
      </c>
      <c r="F389" s="70" t="s">
        <v>1802</v>
      </c>
      <c r="G389" s="70" t="s">
        <v>2075</v>
      </c>
      <c r="H389" s="121" t="s">
        <v>4900</v>
      </c>
      <c r="I389" s="70" t="s">
        <v>2864</v>
      </c>
      <c r="J389" s="101" t="s">
        <v>4631</v>
      </c>
      <c r="K389" s="99" t="str">
        <f t="shared" si="13"/>
        <v>F-GRST-4084</v>
      </c>
      <c r="L389" s="82" t="s">
        <v>4686</v>
      </c>
      <c r="M389" s="59" t="s">
        <v>2974</v>
      </c>
      <c r="N389" s="151" t="s">
        <v>4796</v>
      </c>
      <c r="O389" s="59" t="s">
        <v>2974</v>
      </c>
      <c r="P389" s="59" t="s">
        <v>4145</v>
      </c>
      <c r="Q389" s="59" t="s">
        <v>4145</v>
      </c>
      <c r="R389" s="85" t="s">
        <v>3504</v>
      </c>
      <c r="S389" s="100" t="s">
        <v>4168</v>
      </c>
      <c r="T389" s="100" t="s">
        <v>67</v>
      </c>
      <c r="U389" s="100"/>
      <c r="V389" s="100" t="s">
        <v>2071</v>
      </c>
      <c r="W389" s="100" t="s">
        <v>3450</v>
      </c>
      <c r="X389" s="70" t="s">
        <v>1170</v>
      </c>
      <c r="Y389" s="70" t="s">
        <v>3442</v>
      </c>
      <c r="Z389" s="85" t="s">
        <v>3498</v>
      </c>
      <c r="AA389" s="100" t="s">
        <v>1251</v>
      </c>
      <c r="AB389" s="100" t="s">
        <v>67</v>
      </c>
    </row>
    <row r="390" spans="1:28" ht="14.4" customHeight="1" x14ac:dyDescent="0.3">
      <c r="A390" s="59" t="str">
        <f t="shared" si="12"/>
        <v>FSD01-SF-SFE-07</v>
      </c>
      <c r="B390" s="70" t="s">
        <v>1911</v>
      </c>
      <c r="C390" s="70" t="s">
        <v>3442</v>
      </c>
      <c r="D390" s="70" t="s">
        <v>1195</v>
      </c>
      <c r="E390" s="70" t="s">
        <v>1668</v>
      </c>
      <c r="F390" s="70" t="s">
        <v>1802</v>
      </c>
      <c r="G390" s="70" t="s">
        <v>2075</v>
      </c>
      <c r="H390" s="121" t="s">
        <v>4900</v>
      </c>
      <c r="I390" s="70" t="s">
        <v>2864</v>
      </c>
      <c r="J390" s="84" t="str">
        <f>CONCATENATE(999,RIGHT(B390,2),RIGHT(G390,2),RIGHT(V390,2),RIGHT(R390,2))</f>
        <v>99910121507</v>
      </c>
      <c r="K390" s="99" t="str">
        <f t="shared" si="13"/>
        <v>99910121507</v>
      </c>
      <c r="L390" s="82" t="s">
        <v>4686</v>
      </c>
      <c r="M390" s="59" t="s">
        <v>2973</v>
      </c>
      <c r="N390" s="151" t="s">
        <v>4797</v>
      </c>
      <c r="O390" s="59" t="s">
        <v>2973</v>
      </c>
      <c r="P390" s="59" t="s">
        <v>4146</v>
      </c>
      <c r="Q390" s="59" t="s">
        <v>4146</v>
      </c>
      <c r="R390" s="85" t="s">
        <v>4133</v>
      </c>
      <c r="S390" s="100" t="s">
        <v>4190</v>
      </c>
      <c r="T390" s="100" t="s">
        <v>2870</v>
      </c>
      <c r="U390" s="100"/>
      <c r="V390" s="100" t="s">
        <v>2071</v>
      </c>
      <c r="W390" s="100" t="s">
        <v>3450</v>
      </c>
      <c r="X390" s="70" t="s">
        <v>1170</v>
      </c>
      <c r="Y390" s="70" t="s">
        <v>3442</v>
      </c>
      <c r="Z390" s="85" t="s">
        <v>3498</v>
      </c>
      <c r="AA390" s="100" t="s">
        <v>1251</v>
      </c>
      <c r="AB390" s="100" t="s">
        <v>67</v>
      </c>
    </row>
    <row r="391" spans="1:28" ht="14.4" customHeight="1" x14ac:dyDescent="0.3">
      <c r="A391" s="59" t="str">
        <f t="shared" si="12"/>
        <v>FSD01-SF-SFE-08</v>
      </c>
      <c r="B391" s="70" t="s">
        <v>1911</v>
      </c>
      <c r="C391" s="70" t="s">
        <v>3442</v>
      </c>
      <c r="D391" s="70" t="s">
        <v>1195</v>
      </c>
      <c r="E391" s="70" t="s">
        <v>1668</v>
      </c>
      <c r="F391" s="70" t="s">
        <v>1802</v>
      </c>
      <c r="G391" s="70" t="s">
        <v>2075</v>
      </c>
      <c r="H391" s="121" t="s">
        <v>4900</v>
      </c>
      <c r="I391" s="70" t="s">
        <v>2864</v>
      </c>
      <c r="J391" s="82" t="str">
        <f>CONCATENATE(999,RIGHT(B391,2),RIGHT(G391,2),RIGHT(V391,2),RIGHT(R391,2))</f>
        <v>99910121508</v>
      </c>
      <c r="K391" s="99" t="str">
        <f t="shared" si="13"/>
        <v>99910121508</v>
      </c>
      <c r="L391" s="82" t="s">
        <v>4686</v>
      </c>
      <c r="M391" s="59" t="s">
        <v>4798</v>
      </c>
      <c r="N391" s="151" t="s">
        <v>4799</v>
      </c>
      <c r="O391" s="59" t="s">
        <v>4798</v>
      </c>
      <c r="P391" s="59" t="s">
        <v>4147</v>
      </c>
      <c r="Q391" s="59" t="s">
        <v>4147</v>
      </c>
      <c r="R391" s="85" t="s">
        <v>4134</v>
      </c>
      <c r="S391" s="100" t="s">
        <v>4191</v>
      </c>
      <c r="T391" s="100" t="s">
        <v>2870</v>
      </c>
      <c r="U391" s="100"/>
      <c r="V391" s="100" t="s">
        <v>2071</v>
      </c>
      <c r="W391" s="100" t="s">
        <v>3450</v>
      </c>
      <c r="X391" s="70" t="s">
        <v>1170</v>
      </c>
      <c r="Y391" s="70" t="s">
        <v>3442</v>
      </c>
      <c r="Z391" s="85" t="s">
        <v>3498</v>
      </c>
      <c r="AA391" s="100" t="s">
        <v>1251</v>
      </c>
      <c r="AB391" s="100" t="s">
        <v>67</v>
      </c>
    </row>
    <row r="392" spans="1:28" ht="14.4" customHeight="1" x14ac:dyDescent="0.3">
      <c r="A392" s="59" t="str">
        <f t="shared" si="12"/>
        <v>FSD01-SF-SSB-01</v>
      </c>
      <c r="B392" s="70" t="s">
        <v>1911</v>
      </c>
      <c r="C392" s="70" t="s">
        <v>3442</v>
      </c>
      <c r="D392" s="70" t="s">
        <v>1195</v>
      </c>
      <c r="E392" s="70" t="s">
        <v>1668</v>
      </c>
      <c r="F392" s="70" t="s">
        <v>1802</v>
      </c>
      <c r="G392" s="70" t="s">
        <v>2075</v>
      </c>
      <c r="H392" s="121" t="s">
        <v>4900</v>
      </c>
      <c r="I392" s="70" t="s">
        <v>2864</v>
      </c>
      <c r="J392" s="99" t="s">
        <v>4148</v>
      </c>
      <c r="K392" s="99" t="str">
        <f t="shared" si="13"/>
        <v>F-GRST-4081</v>
      </c>
      <c r="L392" s="82" t="s">
        <v>4686</v>
      </c>
      <c r="M392" s="59">
        <v>1411001</v>
      </c>
      <c r="N392" s="151" t="s">
        <v>4800</v>
      </c>
      <c r="O392" s="59">
        <v>1411001</v>
      </c>
      <c r="P392" s="59" t="s">
        <v>4149</v>
      </c>
      <c r="Q392" s="59" t="s">
        <v>4149</v>
      </c>
      <c r="R392" s="85" t="s">
        <v>3505</v>
      </c>
      <c r="S392" s="100" t="s">
        <v>4621</v>
      </c>
      <c r="T392" s="100" t="s">
        <v>67</v>
      </c>
      <c r="U392" s="155" t="s">
        <v>4184</v>
      </c>
      <c r="V392" s="100" t="s">
        <v>2070</v>
      </c>
      <c r="W392" s="100" t="s">
        <v>3454</v>
      </c>
      <c r="X392" s="70" t="s">
        <v>1170</v>
      </c>
      <c r="Y392" s="70" t="s">
        <v>3442</v>
      </c>
      <c r="Z392" s="85" t="s">
        <v>3498</v>
      </c>
      <c r="AA392" s="100" t="s">
        <v>1251</v>
      </c>
      <c r="AB392" s="100" t="s">
        <v>67</v>
      </c>
    </row>
    <row r="393" spans="1:28" ht="14.4" customHeight="1" x14ac:dyDescent="0.3">
      <c r="A393" s="59" t="str">
        <f t="shared" si="12"/>
        <v>FSD01-SF-SSB-02</v>
      </c>
      <c r="B393" s="70" t="s">
        <v>1911</v>
      </c>
      <c r="C393" s="70" t="s">
        <v>3442</v>
      </c>
      <c r="D393" s="70" t="s">
        <v>1195</v>
      </c>
      <c r="E393" s="70" t="s">
        <v>1668</v>
      </c>
      <c r="F393" s="70" t="s">
        <v>1802</v>
      </c>
      <c r="G393" s="70" t="s">
        <v>2075</v>
      </c>
      <c r="H393" s="121" t="s">
        <v>4900</v>
      </c>
      <c r="I393" s="70" t="s">
        <v>2864</v>
      </c>
      <c r="J393" s="101" t="s">
        <v>4632</v>
      </c>
      <c r="K393" s="99" t="str">
        <f t="shared" si="13"/>
        <v>F-GRST-4103</v>
      </c>
      <c r="L393" s="82" t="s">
        <v>4686</v>
      </c>
      <c r="M393" s="59">
        <v>1411002</v>
      </c>
      <c r="N393" s="151" t="s">
        <v>4801</v>
      </c>
      <c r="O393" s="59">
        <v>1411002</v>
      </c>
      <c r="P393" s="59" t="s">
        <v>4150</v>
      </c>
      <c r="Q393" s="59" t="s">
        <v>4150</v>
      </c>
      <c r="R393" s="85" t="s">
        <v>3506</v>
      </c>
      <c r="S393" s="100" t="s">
        <v>4622</v>
      </c>
      <c r="T393" s="100" t="s">
        <v>67</v>
      </c>
      <c r="U393" s="100"/>
      <c r="V393" s="100" t="s">
        <v>2070</v>
      </c>
      <c r="W393" s="100" t="s">
        <v>3454</v>
      </c>
      <c r="X393" s="70" t="s">
        <v>1170</v>
      </c>
      <c r="Y393" s="70" t="s">
        <v>3442</v>
      </c>
      <c r="Z393" s="85" t="s">
        <v>3498</v>
      </c>
      <c r="AA393" s="100" t="s">
        <v>1251</v>
      </c>
      <c r="AB393" s="100" t="s">
        <v>67</v>
      </c>
    </row>
    <row r="394" spans="1:28" ht="14.4" customHeight="1" x14ac:dyDescent="0.3">
      <c r="A394" s="59" t="str">
        <f t="shared" si="12"/>
        <v>FSD01-SF-SSB-03</v>
      </c>
      <c r="B394" s="70" t="s">
        <v>1911</v>
      </c>
      <c r="C394" s="70" t="s">
        <v>3442</v>
      </c>
      <c r="D394" s="70" t="s">
        <v>1195</v>
      </c>
      <c r="E394" s="70" t="s">
        <v>1668</v>
      </c>
      <c r="F394" s="70" t="s">
        <v>1802</v>
      </c>
      <c r="G394" s="70" t="s">
        <v>2075</v>
      </c>
      <c r="H394" s="121" t="s">
        <v>4900</v>
      </c>
      <c r="I394" s="70" t="s">
        <v>2864</v>
      </c>
      <c r="J394" s="101" t="s">
        <v>4151</v>
      </c>
      <c r="K394" s="99" t="str">
        <f t="shared" si="13"/>
        <v>F-GRST-4079</v>
      </c>
      <c r="L394" s="82" t="s">
        <v>4686</v>
      </c>
      <c r="M394" s="59">
        <v>1411003</v>
      </c>
      <c r="N394" s="151" t="s">
        <v>4802</v>
      </c>
      <c r="O394" s="59">
        <v>1411003</v>
      </c>
      <c r="P394" s="59" t="s">
        <v>4152</v>
      </c>
      <c r="Q394" s="59" t="s">
        <v>4152</v>
      </c>
      <c r="R394" s="85" t="s">
        <v>3507</v>
      </c>
      <c r="S394" s="100" t="s">
        <v>4623</v>
      </c>
      <c r="T394" s="100" t="s">
        <v>136</v>
      </c>
      <c r="U394" s="155" t="s">
        <v>4185</v>
      </c>
      <c r="V394" s="100" t="s">
        <v>2070</v>
      </c>
      <c r="W394" s="100" t="s">
        <v>3454</v>
      </c>
      <c r="X394" s="70" t="s">
        <v>1170</v>
      </c>
      <c r="Y394" s="70" t="s">
        <v>3442</v>
      </c>
      <c r="Z394" s="85" t="s">
        <v>3498</v>
      </c>
      <c r="AA394" s="100" t="s">
        <v>1251</v>
      </c>
      <c r="AB394" s="100" t="s">
        <v>67</v>
      </c>
    </row>
    <row r="395" spans="1:28" ht="14.4" customHeight="1" x14ac:dyDescent="0.3">
      <c r="A395" s="59" t="str">
        <f t="shared" si="12"/>
        <v>FSD01-SF-SSB-04</v>
      </c>
      <c r="B395" s="70" t="s">
        <v>1911</v>
      </c>
      <c r="C395" s="70" t="s">
        <v>3442</v>
      </c>
      <c r="D395" s="70" t="s">
        <v>1195</v>
      </c>
      <c r="E395" s="70" t="s">
        <v>1668</v>
      </c>
      <c r="F395" s="70" t="s">
        <v>1802</v>
      </c>
      <c r="G395" s="70" t="s">
        <v>2075</v>
      </c>
      <c r="H395" s="121" t="s">
        <v>4900</v>
      </c>
      <c r="I395" s="70" t="s">
        <v>2864</v>
      </c>
      <c r="J395" s="101" t="s">
        <v>4153</v>
      </c>
      <c r="K395" s="99" t="str">
        <f t="shared" si="13"/>
        <v>F-GRST-4078</v>
      </c>
      <c r="L395" s="82" t="s">
        <v>4686</v>
      </c>
      <c r="M395" s="59">
        <v>1411004</v>
      </c>
      <c r="N395" s="151" t="s">
        <v>4803</v>
      </c>
      <c r="O395" s="59">
        <v>1411004</v>
      </c>
      <c r="P395" s="59" t="s">
        <v>4154</v>
      </c>
      <c r="Q395" s="59" t="s">
        <v>4154</v>
      </c>
      <c r="R395" s="85" t="s">
        <v>3508</v>
      </c>
      <c r="S395" s="100" t="s">
        <v>4624</v>
      </c>
      <c r="T395" s="100" t="s">
        <v>67</v>
      </c>
      <c r="U395" s="155" t="s">
        <v>4186</v>
      </c>
      <c r="V395" s="100" t="s">
        <v>2070</v>
      </c>
      <c r="W395" s="100" t="s">
        <v>3454</v>
      </c>
      <c r="X395" s="70" t="s">
        <v>1170</v>
      </c>
      <c r="Y395" s="70" t="s">
        <v>3442</v>
      </c>
      <c r="Z395" s="85" t="s">
        <v>3498</v>
      </c>
      <c r="AA395" s="100" t="s">
        <v>1251</v>
      </c>
      <c r="AB395" s="100" t="s">
        <v>67</v>
      </c>
    </row>
    <row r="396" spans="1:28" ht="14.4" customHeight="1" x14ac:dyDescent="0.3">
      <c r="A396" s="59" t="str">
        <f t="shared" si="12"/>
        <v>FSD01-SF-SSB-05</v>
      </c>
      <c r="B396" s="70" t="s">
        <v>1911</v>
      </c>
      <c r="C396" s="70" t="s">
        <v>3442</v>
      </c>
      <c r="D396" s="70" t="s">
        <v>1195</v>
      </c>
      <c r="E396" s="70" t="s">
        <v>1668</v>
      </c>
      <c r="F396" s="70" t="s">
        <v>1802</v>
      </c>
      <c r="G396" s="70" t="s">
        <v>2075</v>
      </c>
      <c r="H396" s="121" t="s">
        <v>4900</v>
      </c>
      <c r="I396" s="70" t="s">
        <v>2864</v>
      </c>
      <c r="J396" s="101" t="s">
        <v>4155</v>
      </c>
      <c r="K396" s="99" t="str">
        <f t="shared" si="13"/>
        <v>F-GRST-4075</v>
      </c>
      <c r="L396" s="82" t="s">
        <v>4686</v>
      </c>
      <c r="M396" s="59">
        <v>1411005</v>
      </c>
      <c r="N396" s="151" t="s">
        <v>4804</v>
      </c>
      <c r="O396" s="59">
        <v>1411005</v>
      </c>
      <c r="P396" s="59" t="s">
        <v>4156</v>
      </c>
      <c r="Q396" s="59" t="s">
        <v>4156</v>
      </c>
      <c r="R396" s="85" t="s">
        <v>3509</v>
      </c>
      <c r="S396" s="100" t="s">
        <v>4625</v>
      </c>
      <c r="T396" s="100" t="s">
        <v>136</v>
      </c>
      <c r="U396" s="155" t="s">
        <v>4187</v>
      </c>
      <c r="V396" s="100" t="s">
        <v>2070</v>
      </c>
      <c r="W396" s="100" t="s">
        <v>3454</v>
      </c>
      <c r="X396" s="70" t="s">
        <v>1170</v>
      </c>
      <c r="Y396" s="70" t="s">
        <v>3442</v>
      </c>
      <c r="Z396" s="85" t="s">
        <v>3498</v>
      </c>
      <c r="AA396" s="100" t="s">
        <v>1251</v>
      </c>
      <c r="AB396" s="100" t="s">
        <v>67</v>
      </c>
    </row>
    <row r="397" spans="1:28" ht="14.4" customHeight="1" x14ac:dyDescent="0.3">
      <c r="A397" s="59" t="str">
        <f t="shared" si="12"/>
        <v>FSD01-SF-SSB-06</v>
      </c>
      <c r="B397" s="70" t="s">
        <v>1911</v>
      </c>
      <c r="C397" s="70" t="s">
        <v>3442</v>
      </c>
      <c r="D397" s="70" t="s">
        <v>1195</v>
      </c>
      <c r="E397" s="70" t="s">
        <v>1668</v>
      </c>
      <c r="F397" s="70" t="s">
        <v>1802</v>
      </c>
      <c r="G397" s="70" t="s">
        <v>2075</v>
      </c>
      <c r="H397" s="121" t="s">
        <v>4900</v>
      </c>
      <c r="I397" s="70" t="s">
        <v>2864</v>
      </c>
      <c r="J397" s="101" t="s">
        <v>4633</v>
      </c>
      <c r="K397" s="99" t="str">
        <f t="shared" si="13"/>
        <v>F-GRST-4082</v>
      </c>
      <c r="L397" s="82" t="s">
        <v>4686</v>
      </c>
      <c r="M397" s="59">
        <v>1411006</v>
      </c>
      <c r="N397" s="151" t="s">
        <v>4805</v>
      </c>
      <c r="O397" s="59">
        <v>1411006</v>
      </c>
      <c r="P397" s="59" t="s">
        <v>4157</v>
      </c>
      <c r="Q397" s="59" t="s">
        <v>4157</v>
      </c>
      <c r="R397" s="85" t="s">
        <v>3510</v>
      </c>
      <c r="S397" s="100" t="s">
        <v>4626</v>
      </c>
      <c r="T397" s="100" t="s">
        <v>67</v>
      </c>
      <c r="U397" s="100"/>
      <c r="V397" s="100" t="s">
        <v>2070</v>
      </c>
      <c r="W397" s="100" t="s">
        <v>3454</v>
      </c>
      <c r="X397" s="70" t="s">
        <v>1170</v>
      </c>
      <c r="Y397" s="70" t="s">
        <v>3442</v>
      </c>
      <c r="Z397" s="85" t="s">
        <v>3498</v>
      </c>
      <c r="AA397" s="100" t="s">
        <v>1251</v>
      </c>
      <c r="AB397" s="100" t="s">
        <v>67</v>
      </c>
    </row>
    <row r="398" spans="1:28" ht="14.4" customHeight="1" x14ac:dyDescent="0.3">
      <c r="A398" s="59" t="str">
        <f t="shared" si="12"/>
        <v>FSD01-SF-SSB-07</v>
      </c>
      <c r="B398" s="70" t="s">
        <v>1911</v>
      </c>
      <c r="C398" s="70" t="s">
        <v>3442</v>
      </c>
      <c r="D398" s="70" t="s">
        <v>1195</v>
      </c>
      <c r="E398" s="70" t="s">
        <v>1668</v>
      </c>
      <c r="F398" s="70" t="s">
        <v>1802</v>
      </c>
      <c r="G398" s="70" t="s">
        <v>2075</v>
      </c>
      <c r="H398" s="121" t="s">
        <v>4900</v>
      </c>
      <c r="I398" s="70" t="s">
        <v>2864</v>
      </c>
      <c r="J398" s="101" t="s">
        <v>4158</v>
      </c>
      <c r="K398" s="99" t="str">
        <f t="shared" si="13"/>
        <v>F-GRST-4077</v>
      </c>
      <c r="L398" s="82" t="s">
        <v>4686</v>
      </c>
      <c r="M398" s="59">
        <v>1411007</v>
      </c>
      <c r="N398" s="151" t="s">
        <v>4806</v>
      </c>
      <c r="O398" s="59">
        <v>1411007</v>
      </c>
      <c r="P398" s="59" t="s">
        <v>4159</v>
      </c>
      <c r="Q398" s="59" t="s">
        <v>4159</v>
      </c>
      <c r="R398" s="85" t="s">
        <v>3511</v>
      </c>
      <c r="S398" s="100" t="s">
        <v>4627</v>
      </c>
      <c r="T398" s="100" t="s">
        <v>67</v>
      </c>
      <c r="U398" s="155" t="s">
        <v>4188</v>
      </c>
      <c r="V398" s="100" t="s">
        <v>2070</v>
      </c>
      <c r="W398" s="100" t="s">
        <v>3454</v>
      </c>
      <c r="X398" s="70" t="s">
        <v>1170</v>
      </c>
      <c r="Y398" s="70" t="s">
        <v>3442</v>
      </c>
      <c r="Z398" s="85" t="s">
        <v>3498</v>
      </c>
      <c r="AA398" s="100" t="s">
        <v>1251</v>
      </c>
      <c r="AB398" s="100" t="s">
        <v>67</v>
      </c>
    </row>
    <row r="399" spans="1:28" ht="14.4" customHeight="1" x14ac:dyDescent="0.3">
      <c r="A399" s="59" t="str">
        <f t="shared" si="12"/>
        <v>FSD01-SF-SSB-08</v>
      </c>
      <c r="B399" s="70" t="s">
        <v>1911</v>
      </c>
      <c r="C399" s="70" t="s">
        <v>3442</v>
      </c>
      <c r="D399" s="70" t="s">
        <v>1195</v>
      </c>
      <c r="E399" s="70" t="s">
        <v>1668</v>
      </c>
      <c r="F399" s="70" t="s">
        <v>1802</v>
      </c>
      <c r="G399" s="70" t="s">
        <v>2075</v>
      </c>
      <c r="H399" s="121" t="s">
        <v>4900</v>
      </c>
      <c r="I399" s="70" t="s">
        <v>2864</v>
      </c>
      <c r="J399" s="101" t="s">
        <v>4160</v>
      </c>
      <c r="K399" s="99" t="str">
        <f t="shared" si="13"/>
        <v>F-GRST-4073</v>
      </c>
      <c r="L399" s="82" t="s">
        <v>4686</v>
      </c>
      <c r="M399" s="59">
        <v>1411008</v>
      </c>
      <c r="N399" s="151" t="s">
        <v>4807</v>
      </c>
      <c r="O399" s="59">
        <v>1411008</v>
      </c>
      <c r="P399" s="59" t="s">
        <v>4161</v>
      </c>
      <c r="Q399" s="59" t="s">
        <v>4161</v>
      </c>
      <c r="R399" s="85" t="s">
        <v>3512</v>
      </c>
      <c r="S399" s="100" t="s">
        <v>4628</v>
      </c>
      <c r="T399" s="100" t="s">
        <v>67</v>
      </c>
      <c r="U399" s="155" t="s">
        <v>4189</v>
      </c>
      <c r="V399" s="100" t="s">
        <v>2070</v>
      </c>
      <c r="W399" s="100" t="s">
        <v>3454</v>
      </c>
      <c r="X399" s="70" t="s">
        <v>1170</v>
      </c>
      <c r="Y399" s="70" t="s">
        <v>3442</v>
      </c>
      <c r="Z399" s="85" t="s">
        <v>3498</v>
      </c>
      <c r="AA399" s="100" t="s">
        <v>1251</v>
      </c>
      <c r="AB399" s="100" t="s">
        <v>67</v>
      </c>
    </row>
    <row r="400" spans="1:28" ht="14.4" customHeight="1" x14ac:dyDescent="0.3">
      <c r="A400" s="59" t="str">
        <f t="shared" si="12"/>
        <v>FSD01-SF-SSB-09</v>
      </c>
      <c r="B400" s="70" t="s">
        <v>1911</v>
      </c>
      <c r="C400" s="70" t="s">
        <v>3442</v>
      </c>
      <c r="D400" s="70" t="s">
        <v>1195</v>
      </c>
      <c r="E400" s="70" t="s">
        <v>1668</v>
      </c>
      <c r="F400" s="70" t="s">
        <v>1802</v>
      </c>
      <c r="G400" s="70" t="s">
        <v>2075</v>
      </c>
      <c r="H400" s="121" t="s">
        <v>4900</v>
      </c>
      <c r="I400" s="70" t="s">
        <v>2864</v>
      </c>
      <c r="J400" s="101" t="s">
        <v>4634</v>
      </c>
      <c r="K400" s="99" t="str">
        <f t="shared" si="13"/>
        <v>F-GRST-4083</v>
      </c>
      <c r="L400" s="82" t="s">
        <v>4686</v>
      </c>
      <c r="M400" s="59">
        <v>1411009</v>
      </c>
      <c r="N400" s="151" t="s">
        <v>4808</v>
      </c>
      <c r="O400" s="59">
        <v>1411009</v>
      </c>
      <c r="P400" s="59" t="s">
        <v>4162</v>
      </c>
      <c r="Q400" s="59" t="s">
        <v>4162</v>
      </c>
      <c r="R400" s="85" t="s">
        <v>3513</v>
      </c>
      <c r="S400" s="100" t="s">
        <v>4629</v>
      </c>
      <c r="T400" s="100" t="s">
        <v>67</v>
      </c>
      <c r="U400" s="100"/>
      <c r="V400" s="100" t="s">
        <v>2070</v>
      </c>
      <c r="W400" s="100" t="s">
        <v>3454</v>
      </c>
      <c r="X400" s="70" t="s">
        <v>1170</v>
      </c>
      <c r="Y400" s="70" t="s">
        <v>3442</v>
      </c>
      <c r="Z400" s="85" t="s">
        <v>3498</v>
      </c>
      <c r="AA400" s="100" t="s">
        <v>1251</v>
      </c>
      <c r="AB400" s="100" t="s">
        <v>67</v>
      </c>
    </row>
    <row r="401" spans="1:28" ht="14.4" customHeight="1" x14ac:dyDescent="0.3">
      <c r="A401" s="59" t="str">
        <f t="shared" si="12"/>
        <v>FSD01-SF-SSB-10</v>
      </c>
      <c r="B401" s="70" t="s">
        <v>1911</v>
      </c>
      <c r="C401" s="70" t="s">
        <v>3442</v>
      </c>
      <c r="D401" s="70" t="s">
        <v>1195</v>
      </c>
      <c r="E401" s="70" t="s">
        <v>1668</v>
      </c>
      <c r="F401" s="70" t="s">
        <v>1802</v>
      </c>
      <c r="G401" s="70" t="s">
        <v>2075</v>
      </c>
      <c r="H401" s="121" t="s">
        <v>4900</v>
      </c>
      <c r="I401" s="70" t="s">
        <v>2864</v>
      </c>
      <c r="J401" s="101" t="s">
        <v>4635</v>
      </c>
      <c r="K401" s="99" t="str">
        <f t="shared" si="13"/>
        <v>F-GRST-4085</v>
      </c>
      <c r="L401" s="82" t="s">
        <v>4686</v>
      </c>
      <c r="M401" s="59">
        <v>1411010</v>
      </c>
      <c r="N401" s="151" t="s">
        <v>4809</v>
      </c>
      <c r="O401" s="59">
        <v>1411010</v>
      </c>
      <c r="P401" s="59" t="s">
        <v>4163</v>
      </c>
      <c r="Q401" s="59" t="s">
        <v>4163</v>
      </c>
      <c r="R401" s="85" t="s">
        <v>3514</v>
      </c>
      <c r="S401" s="100" t="s">
        <v>4630</v>
      </c>
      <c r="T401" s="100" t="s">
        <v>67</v>
      </c>
      <c r="U401" s="100"/>
      <c r="V401" s="100" t="s">
        <v>2070</v>
      </c>
      <c r="W401" s="100" t="s">
        <v>3454</v>
      </c>
      <c r="X401" s="70" t="s">
        <v>1170</v>
      </c>
      <c r="Y401" s="70" t="s">
        <v>3442</v>
      </c>
      <c r="Z401" s="85" t="s">
        <v>3498</v>
      </c>
      <c r="AA401" s="100" t="s">
        <v>1251</v>
      </c>
      <c r="AB401" s="100" t="s">
        <v>67</v>
      </c>
    </row>
    <row r="402" spans="1:28" ht="14.4" customHeight="1" x14ac:dyDescent="0.3">
      <c r="A402" s="59" t="str">
        <f t="shared" si="12"/>
        <v>FSD01-SF-SFSB-00</v>
      </c>
      <c r="B402" s="70" t="s">
        <v>1911</v>
      </c>
      <c r="C402" s="70" t="s">
        <v>3442</v>
      </c>
      <c r="D402" s="70" t="s">
        <v>1195</v>
      </c>
      <c r="E402" s="70" t="s">
        <v>1668</v>
      </c>
      <c r="F402" s="70" t="s">
        <v>1802</v>
      </c>
      <c r="G402" s="70" t="s">
        <v>2075</v>
      </c>
      <c r="H402" s="70"/>
      <c r="I402" s="70" t="s">
        <v>2864</v>
      </c>
      <c r="J402" s="84" t="str">
        <f>CONCATENATE(999,RIGHT(B402,2),RIGHT(G402,2),RIGHT(V402,2),RIGHT(R402,2))</f>
        <v>99910121500</v>
      </c>
      <c r="K402" s="99" t="str">
        <f t="shared" si="13"/>
        <v>99910121500</v>
      </c>
      <c r="L402" s="82" t="s">
        <v>4686</v>
      </c>
      <c r="M402" s="59" t="s">
        <v>4810</v>
      </c>
      <c r="N402" s="151" t="s">
        <v>4811</v>
      </c>
      <c r="O402" s="59" t="s">
        <v>4810</v>
      </c>
      <c r="P402" s="59" t="s">
        <v>4164</v>
      </c>
      <c r="Q402" s="59" t="s">
        <v>4164</v>
      </c>
      <c r="R402" s="85" t="s">
        <v>4164</v>
      </c>
      <c r="S402" s="100" t="s">
        <v>4015</v>
      </c>
      <c r="T402" s="100" t="s">
        <v>67</v>
      </c>
      <c r="U402" s="100"/>
      <c r="V402" s="100" t="s">
        <v>2071</v>
      </c>
      <c r="W402" s="100" t="s">
        <v>3450</v>
      </c>
      <c r="X402" s="70" t="s">
        <v>1170</v>
      </c>
      <c r="Y402" s="70" t="s">
        <v>3442</v>
      </c>
      <c r="Z402" s="85" t="s">
        <v>3498</v>
      </c>
      <c r="AA402" s="100" t="s">
        <v>1251</v>
      </c>
      <c r="AB402" s="100" t="s">
        <v>67</v>
      </c>
    </row>
    <row r="403" spans="1:28" ht="14.4" customHeight="1" x14ac:dyDescent="0.3">
      <c r="A403" s="59" t="str">
        <f t="shared" si="12"/>
        <v>GUJ01-SF-QAM-01</v>
      </c>
      <c r="B403" s="70" t="s">
        <v>1911</v>
      </c>
      <c r="C403" s="70" t="s">
        <v>3442</v>
      </c>
      <c r="D403" s="70" t="s">
        <v>1195</v>
      </c>
      <c r="E403" s="70" t="s">
        <v>1668</v>
      </c>
      <c r="F403" s="70" t="s">
        <v>1802</v>
      </c>
      <c r="G403" s="70" t="s">
        <v>2072</v>
      </c>
      <c r="H403" s="121" t="s">
        <v>4900</v>
      </c>
      <c r="I403" s="70" t="s">
        <v>2865</v>
      </c>
      <c r="J403" s="99" t="s">
        <v>1551</v>
      </c>
      <c r="K403" s="99" t="str">
        <f t="shared" si="13"/>
        <v>E-00676</v>
      </c>
      <c r="L403" s="82" t="s">
        <v>4686</v>
      </c>
      <c r="M403" s="59" t="s">
        <v>2387</v>
      </c>
      <c r="N403" s="151" t="s">
        <v>4812</v>
      </c>
      <c r="O403" s="59" t="s">
        <v>2387</v>
      </c>
      <c r="P403" s="59" t="s">
        <v>4738</v>
      </c>
      <c r="Q403" s="59" t="s">
        <v>4738</v>
      </c>
      <c r="R403" s="85" t="s">
        <v>4738</v>
      </c>
      <c r="S403" s="100" t="s">
        <v>1553</v>
      </c>
      <c r="T403" s="100" t="s">
        <v>138</v>
      </c>
      <c r="U403" s="100" t="s">
        <v>4075</v>
      </c>
      <c r="V403" s="100" t="s">
        <v>1218</v>
      </c>
      <c r="W403" s="100" t="s">
        <v>1404</v>
      </c>
      <c r="X403" s="70" t="s">
        <v>1170</v>
      </c>
      <c r="Y403" s="70" t="s">
        <v>3442</v>
      </c>
      <c r="Z403" s="85" t="s">
        <v>3478</v>
      </c>
      <c r="AA403" s="100" t="s">
        <v>1701</v>
      </c>
      <c r="AB403" s="100" t="s">
        <v>65</v>
      </c>
    </row>
    <row r="404" spans="1:28" ht="14.4" customHeight="1" x14ac:dyDescent="0.3">
      <c r="A404" s="59" t="str">
        <f t="shared" si="12"/>
        <v>GUJ01-SF-QAM-00</v>
      </c>
      <c r="B404" s="70" t="s">
        <v>1911</v>
      </c>
      <c r="C404" s="70" t="s">
        <v>3442</v>
      </c>
      <c r="D404" s="70" t="s">
        <v>1195</v>
      </c>
      <c r="E404" s="70" t="s">
        <v>1668</v>
      </c>
      <c r="F404" s="70" t="s">
        <v>1802</v>
      </c>
      <c r="G404" s="70" t="s">
        <v>2072</v>
      </c>
      <c r="H404" s="70"/>
      <c r="I404" s="70" t="s">
        <v>2865</v>
      </c>
      <c r="J404" s="101" t="s">
        <v>1551</v>
      </c>
      <c r="K404" s="99" t="str">
        <f t="shared" si="13"/>
        <v>E-00676</v>
      </c>
      <c r="L404" s="82" t="s">
        <v>4686</v>
      </c>
      <c r="M404" s="59" t="s">
        <v>4813</v>
      </c>
      <c r="N404" s="151" t="s">
        <v>4814</v>
      </c>
      <c r="O404" s="59" t="s">
        <v>4813</v>
      </c>
      <c r="P404" s="59" t="s">
        <v>4739</v>
      </c>
      <c r="Q404" s="59" t="s">
        <v>4739</v>
      </c>
      <c r="R404" s="85" t="s">
        <v>4739</v>
      </c>
      <c r="S404" s="100" t="s">
        <v>1553</v>
      </c>
      <c r="T404" s="100" t="s">
        <v>138</v>
      </c>
      <c r="U404" s="100" t="s">
        <v>4075</v>
      </c>
      <c r="V404" s="100" t="s">
        <v>1218</v>
      </c>
      <c r="W404" s="100" t="s">
        <v>1404</v>
      </c>
      <c r="X404" s="70" t="s">
        <v>1170</v>
      </c>
      <c r="Y404" s="70" t="s">
        <v>3442</v>
      </c>
      <c r="Z404" s="85" t="s">
        <v>4738</v>
      </c>
      <c r="AA404" s="100" t="s">
        <v>1553</v>
      </c>
      <c r="AB404" s="100" t="s">
        <v>138</v>
      </c>
    </row>
    <row r="405" spans="1:28" ht="14.4" customHeight="1" x14ac:dyDescent="0.3">
      <c r="A405" s="59" t="str">
        <f t="shared" si="12"/>
        <v>GUJ01-SF-AM-01</v>
      </c>
      <c r="B405" s="70" t="s">
        <v>1911</v>
      </c>
      <c r="C405" s="70" t="s">
        <v>3442</v>
      </c>
      <c r="D405" s="70" t="s">
        <v>1195</v>
      </c>
      <c r="E405" s="70" t="s">
        <v>1668</v>
      </c>
      <c r="F405" s="70" t="s">
        <v>1802</v>
      </c>
      <c r="G405" s="70" t="s">
        <v>2072</v>
      </c>
      <c r="H405" s="121" t="s">
        <v>4900</v>
      </c>
      <c r="I405" s="70" t="s">
        <v>2865</v>
      </c>
      <c r="J405" s="101" t="s">
        <v>1279</v>
      </c>
      <c r="K405" s="99" t="str">
        <f t="shared" si="13"/>
        <v>F-GRST-1477</v>
      </c>
      <c r="L405" s="82" t="s">
        <v>4686</v>
      </c>
      <c r="M405" s="59">
        <v>13100</v>
      </c>
      <c r="N405" s="151" t="s">
        <v>4723</v>
      </c>
      <c r="O405" s="59">
        <v>13100</v>
      </c>
      <c r="P405" s="59" t="s">
        <v>3515</v>
      </c>
      <c r="Q405" s="59" t="s">
        <v>3515</v>
      </c>
      <c r="R405" s="85" t="s">
        <v>3515</v>
      </c>
      <c r="S405" s="100" t="s">
        <v>1282</v>
      </c>
      <c r="T405" s="100" t="s">
        <v>138</v>
      </c>
      <c r="U405" s="100" t="s">
        <v>4192</v>
      </c>
      <c r="V405" s="100" t="s">
        <v>1805</v>
      </c>
      <c r="W405" s="100" t="s">
        <v>1222</v>
      </c>
      <c r="X405" s="70" t="s">
        <v>1170</v>
      </c>
      <c r="Y405" s="70" t="s">
        <v>3442</v>
      </c>
      <c r="Z405" s="85" t="s">
        <v>3478</v>
      </c>
      <c r="AA405" s="100" t="s">
        <v>1701</v>
      </c>
      <c r="AB405" s="100" t="s">
        <v>65</v>
      </c>
    </row>
    <row r="406" spans="1:28" ht="14.4" customHeight="1" x14ac:dyDescent="0.3">
      <c r="A406" s="59" t="str">
        <f t="shared" si="12"/>
        <v>GUJ01-SF-SFE-01</v>
      </c>
      <c r="B406" s="70" t="s">
        <v>1911</v>
      </c>
      <c r="C406" s="70" t="s">
        <v>3442</v>
      </c>
      <c r="D406" s="70" t="s">
        <v>1195</v>
      </c>
      <c r="E406" s="70" t="s">
        <v>1668</v>
      </c>
      <c r="F406" s="70" t="s">
        <v>1802</v>
      </c>
      <c r="G406" s="70" t="s">
        <v>2072</v>
      </c>
      <c r="H406" s="121" t="s">
        <v>4900</v>
      </c>
      <c r="I406" s="70" t="s">
        <v>2865</v>
      </c>
      <c r="J406" s="101" t="s">
        <v>4193</v>
      </c>
      <c r="K406" s="99" t="str">
        <f t="shared" si="13"/>
        <v>F-GRST-4016</v>
      </c>
      <c r="L406" s="82" t="s">
        <v>4686</v>
      </c>
      <c r="M406" s="59" t="s">
        <v>2388</v>
      </c>
      <c r="N406" s="151" t="s">
        <v>4815</v>
      </c>
      <c r="O406" s="59" t="s">
        <v>2388</v>
      </c>
      <c r="P406" s="59" t="s">
        <v>4194</v>
      </c>
      <c r="Q406" s="59" t="s">
        <v>4194</v>
      </c>
      <c r="R406" s="85" t="s">
        <v>3516</v>
      </c>
      <c r="S406" s="100" t="s">
        <v>2952</v>
      </c>
      <c r="T406" s="100" t="s">
        <v>138</v>
      </c>
      <c r="U406" s="155" t="s">
        <v>4210</v>
      </c>
      <c r="V406" s="100" t="s">
        <v>2071</v>
      </c>
      <c r="W406" s="100" t="s">
        <v>3450</v>
      </c>
      <c r="X406" s="70" t="s">
        <v>1170</v>
      </c>
      <c r="Y406" s="70" t="s">
        <v>3442</v>
      </c>
      <c r="Z406" s="85" t="s">
        <v>3515</v>
      </c>
      <c r="AA406" s="100" t="s">
        <v>1282</v>
      </c>
      <c r="AB406" s="100" t="s">
        <v>138</v>
      </c>
    </row>
    <row r="407" spans="1:28" ht="14.4" customHeight="1" x14ac:dyDescent="0.3">
      <c r="A407" s="59" t="str">
        <f t="shared" si="12"/>
        <v>GUJ01-SF-SFE-02</v>
      </c>
      <c r="B407" s="70" t="s">
        <v>1911</v>
      </c>
      <c r="C407" s="70" t="s">
        <v>3442</v>
      </c>
      <c r="D407" s="70" t="s">
        <v>1195</v>
      </c>
      <c r="E407" s="70" t="s">
        <v>1668</v>
      </c>
      <c r="F407" s="70" t="s">
        <v>1802</v>
      </c>
      <c r="G407" s="70" t="s">
        <v>2072</v>
      </c>
      <c r="H407" s="121" t="s">
        <v>4900</v>
      </c>
      <c r="I407" s="70" t="s">
        <v>2865</v>
      </c>
      <c r="J407" s="101" t="s">
        <v>4195</v>
      </c>
      <c r="K407" s="99" t="str">
        <f t="shared" si="13"/>
        <v>F-GRST-3993</v>
      </c>
      <c r="L407" s="82" t="s">
        <v>4686</v>
      </c>
      <c r="M407" s="59" t="s">
        <v>2389</v>
      </c>
      <c r="N407" s="151" t="s">
        <v>4816</v>
      </c>
      <c r="O407" s="59" t="s">
        <v>2389</v>
      </c>
      <c r="P407" s="59" t="s">
        <v>4196</v>
      </c>
      <c r="Q407" s="59" t="s">
        <v>4196</v>
      </c>
      <c r="R407" s="85" t="s">
        <v>3517</v>
      </c>
      <c r="S407" s="100" t="s">
        <v>1287</v>
      </c>
      <c r="T407" s="100" t="s">
        <v>139</v>
      </c>
      <c r="U407" s="155" t="s">
        <v>4211</v>
      </c>
      <c r="V407" s="100" t="s">
        <v>2071</v>
      </c>
      <c r="W407" s="100" t="s">
        <v>3450</v>
      </c>
      <c r="X407" s="70" t="s">
        <v>1170</v>
      </c>
      <c r="Y407" s="70" t="s">
        <v>3442</v>
      </c>
      <c r="Z407" s="85" t="s">
        <v>3515</v>
      </c>
      <c r="AA407" s="100" t="s">
        <v>1282</v>
      </c>
      <c r="AB407" s="100" t="s">
        <v>138</v>
      </c>
    </row>
    <row r="408" spans="1:28" ht="14.4" customHeight="1" x14ac:dyDescent="0.3">
      <c r="A408" s="59" t="str">
        <f t="shared" si="12"/>
        <v>GUJ01-SF-SFE-03</v>
      </c>
      <c r="B408" s="70" t="s">
        <v>1911</v>
      </c>
      <c r="C408" s="70" t="s">
        <v>3442</v>
      </c>
      <c r="D408" s="70" t="s">
        <v>1195</v>
      </c>
      <c r="E408" s="70" t="s">
        <v>1668</v>
      </c>
      <c r="F408" s="70" t="s">
        <v>1802</v>
      </c>
      <c r="G408" s="70" t="s">
        <v>2072</v>
      </c>
      <c r="H408" s="121" t="s">
        <v>4900</v>
      </c>
      <c r="I408" s="70" t="s">
        <v>2865</v>
      </c>
      <c r="J408" s="101" t="s">
        <v>4197</v>
      </c>
      <c r="K408" s="99" t="str">
        <f t="shared" si="13"/>
        <v>F-GRST-3995</v>
      </c>
      <c r="L408" s="82" t="s">
        <v>4686</v>
      </c>
      <c r="M408" s="59" t="s">
        <v>2390</v>
      </c>
      <c r="N408" s="151" t="s">
        <v>4817</v>
      </c>
      <c r="O408" s="59" t="s">
        <v>2390</v>
      </c>
      <c r="P408" s="59" t="s">
        <v>4198</v>
      </c>
      <c r="Q408" s="59" t="s">
        <v>4198</v>
      </c>
      <c r="R408" s="85" t="s">
        <v>3518</v>
      </c>
      <c r="S408" s="100" t="s">
        <v>1538</v>
      </c>
      <c r="T408" s="100" t="s">
        <v>138</v>
      </c>
      <c r="U408" s="155" t="s">
        <v>4212</v>
      </c>
      <c r="V408" s="100" t="s">
        <v>2071</v>
      </c>
      <c r="W408" s="100" t="s">
        <v>3450</v>
      </c>
      <c r="X408" s="70" t="s">
        <v>1170</v>
      </c>
      <c r="Y408" s="70" t="s">
        <v>3442</v>
      </c>
      <c r="Z408" s="85" t="s">
        <v>3515</v>
      </c>
      <c r="AA408" s="100" t="s">
        <v>1282</v>
      </c>
      <c r="AB408" s="100" t="s">
        <v>138</v>
      </c>
    </row>
    <row r="409" spans="1:28" ht="14.4" customHeight="1" x14ac:dyDescent="0.3">
      <c r="A409" s="59" t="str">
        <f t="shared" si="12"/>
        <v>GUJ01-SF-SFE-04</v>
      </c>
      <c r="B409" s="70" t="s">
        <v>1911</v>
      </c>
      <c r="C409" s="70" t="s">
        <v>3442</v>
      </c>
      <c r="D409" s="70" t="s">
        <v>1195</v>
      </c>
      <c r="E409" s="70" t="s">
        <v>1668</v>
      </c>
      <c r="F409" s="70" t="s">
        <v>1802</v>
      </c>
      <c r="G409" s="70" t="s">
        <v>2072</v>
      </c>
      <c r="H409" s="121" t="s">
        <v>4900</v>
      </c>
      <c r="I409" s="70" t="s">
        <v>2865</v>
      </c>
      <c r="J409" s="101" t="s">
        <v>4199</v>
      </c>
      <c r="K409" s="99" t="str">
        <f t="shared" si="13"/>
        <v>F-GRST-3986</v>
      </c>
      <c r="L409" s="82" t="s">
        <v>4686</v>
      </c>
      <c r="M409" s="59" t="s">
        <v>2391</v>
      </c>
      <c r="N409" s="151" t="s">
        <v>4818</v>
      </c>
      <c r="O409" s="59" t="s">
        <v>2391</v>
      </c>
      <c r="P409" s="59" t="s">
        <v>4200</v>
      </c>
      <c r="Q409" s="59" t="s">
        <v>4200</v>
      </c>
      <c r="R409" s="85" t="s">
        <v>3519</v>
      </c>
      <c r="S409" s="100" t="s">
        <v>4647</v>
      </c>
      <c r="T409" s="100" t="s">
        <v>139</v>
      </c>
      <c r="U409" s="155" t="s">
        <v>4213</v>
      </c>
      <c r="V409" s="100" t="s">
        <v>2071</v>
      </c>
      <c r="W409" s="100" t="s">
        <v>3450</v>
      </c>
      <c r="X409" s="70" t="s">
        <v>1170</v>
      </c>
      <c r="Y409" s="70" t="s">
        <v>3442</v>
      </c>
      <c r="Z409" s="85" t="s">
        <v>3515</v>
      </c>
      <c r="AA409" s="100" t="s">
        <v>1282</v>
      </c>
      <c r="AB409" s="100" t="s">
        <v>138</v>
      </c>
    </row>
    <row r="410" spans="1:28" ht="14.4" customHeight="1" x14ac:dyDescent="0.3">
      <c r="A410" s="59" t="str">
        <f t="shared" si="12"/>
        <v>GUJ01-SF-SFE-05</v>
      </c>
      <c r="B410" s="70" t="s">
        <v>1911</v>
      </c>
      <c r="C410" s="70" t="s">
        <v>3442</v>
      </c>
      <c r="D410" s="70" t="s">
        <v>1195</v>
      </c>
      <c r="E410" s="70" t="s">
        <v>1668</v>
      </c>
      <c r="F410" s="70" t="s">
        <v>1802</v>
      </c>
      <c r="G410" s="70" t="s">
        <v>2072</v>
      </c>
      <c r="H410" s="121" t="s">
        <v>4900</v>
      </c>
      <c r="I410" s="70" t="s">
        <v>2865</v>
      </c>
      <c r="J410" s="101" t="s">
        <v>4201</v>
      </c>
      <c r="K410" s="99" t="str">
        <f t="shared" si="13"/>
        <v>F-GRST-4010</v>
      </c>
      <c r="L410" s="82" t="s">
        <v>4686</v>
      </c>
      <c r="M410" s="59" t="s">
        <v>2960</v>
      </c>
      <c r="N410" s="151" t="s">
        <v>4819</v>
      </c>
      <c r="O410" s="59" t="s">
        <v>2960</v>
      </c>
      <c r="P410" s="59" t="s">
        <v>4202</v>
      </c>
      <c r="Q410" s="59" t="s">
        <v>4202</v>
      </c>
      <c r="R410" s="85" t="s">
        <v>3520</v>
      </c>
      <c r="S410" s="100" t="s">
        <v>1455</v>
      </c>
      <c r="T410" s="100" t="s">
        <v>141</v>
      </c>
      <c r="U410" s="155" t="s">
        <v>4214</v>
      </c>
      <c r="V410" s="100" t="s">
        <v>2071</v>
      </c>
      <c r="W410" s="100" t="s">
        <v>3450</v>
      </c>
      <c r="X410" s="70" t="s">
        <v>1170</v>
      </c>
      <c r="Y410" s="70" t="s">
        <v>3442</v>
      </c>
      <c r="Z410" s="85" t="s">
        <v>3515</v>
      </c>
      <c r="AA410" s="100" t="s">
        <v>1282</v>
      </c>
      <c r="AB410" s="100" t="s">
        <v>138</v>
      </c>
    </row>
    <row r="411" spans="1:28" ht="14.4" customHeight="1" x14ac:dyDescent="0.3">
      <c r="A411" s="59" t="str">
        <f t="shared" si="12"/>
        <v>GUJ01-SF-SFE-06</v>
      </c>
      <c r="B411" s="70" t="s">
        <v>1911</v>
      </c>
      <c r="C411" s="70" t="s">
        <v>3442</v>
      </c>
      <c r="D411" s="70" t="s">
        <v>1195</v>
      </c>
      <c r="E411" s="70" t="s">
        <v>1668</v>
      </c>
      <c r="F411" s="70" t="s">
        <v>1802</v>
      </c>
      <c r="G411" s="70" t="s">
        <v>2072</v>
      </c>
      <c r="H411" s="121" t="s">
        <v>4900</v>
      </c>
      <c r="I411" s="70" t="s">
        <v>2865</v>
      </c>
      <c r="J411" s="101" t="s">
        <v>4203</v>
      </c>
      <c r="K411" s="99" t="str">
        <f t="shared" si="13"/>
        <v>F-GRST-4025</v>
      </c>
      <c r="L411" s="82" t="s">
        <v>4686</v>
      </c>
      <c r="M411" s="59" t="s">
        <v>2970</v>
      </c>
      <c r="N411" s="151" t="s">
        <v>4820</v>
      </c>
      <c r="O411" s="59" t="s">
        <v>2970</v>
      </c>
      <c r="P411" s="59" t="s">
        <v>4204</v>
      </c>
      <c r="Q411" s="59" t="s">
        <v>4204</v>
      </c>
      <c r="R411" s="85" t="s">
        <v>3521</v>
      </c>
      <c r="S411" s="100" t="s">
        <v>4648</v>
      </c>
      <c r="T411" s="100" t="s">
        <v>4208</v>
      </c>
      <c r="U411" s="155" t="s">
        <v>4215</v>
      </c>
      <c r="V411" s="100" t="s">
        <v>2071</v>
      </c>
      <c r="W411" s="100" t="s">
        <v>3450</v>
      </c>
      <c r="X411" s="70" t="s">
        <v>1170</v>
      </c>
      <c r="Y411" s="70" t="s">
        <v>3442</v>
      </c>
      <c r="Z411" s="85" t="s">
        <v>3515</v>
      </c>
      <c r="AA411" s="100" t="s">
        <v>1282</v>
      </c>
      <c r="AB411" s="100" t="s">
        <v>138</v>
      </c>
    </row>
    <row r="412" spans="1:28" ht="14.4" customHeight="1" x14ac:dyDescent="0.3">
      <c r="A412" s="59" t="str">
        <f t="shared" si="12"/>
        <v>GUJ01-SF-SFE-07</v>
      </c>
      <c r="B412" s="70" t="s">
        <v>1911</v>
      </c>
      <c r="C412" s="70" t="s">
        <v>3442</v>
      </c>
      <c r="D412" s="70" t="s">
        <v>1195</v>
      </c>
      <c r="E412" s="70" t="s">
        <v>1668</v>
      </c>
      <c r="F412" s="70" t="s">
        <v>1802</v>
      </c>
      <c r="G412" s="70" t="s">
        <v>2072</v>
      </c>
      <c r="H412" s="121" t="s">
        <v>4900</v>
      </c>
      <c r="I412" s="70" t="s">
        <v>2865</v>
      </c>
      <c r="J412" s="101" t="s">
        <v>4637</v>
      </c>
      <c r="K412" s="99" t="str">
        <f t="shared" si="13"/>
        <v>F-GRST-4089</v>
      </c>
      <c r="L412" s="82" t="s">
        <v>4686</v>
      </c>
      <c r="M412" s="59" t="s">
        <v>2971</v>
      </c>
      <c r="N412" s="151" t="s">
        <v>4821</v>
      </c>
      <c r="O412" s="59" t="s">
        <v>2971</v>
      </c>
      <c r="P412" s="59" t="s">
        <v>4205</v>
      </c>
      <c r="Q412" s="59" t="s">
        <v>4205</v>
      </c>
      <c r="R412" s="85" t="s">
        <v>3522</v>
      </c>
      <c r="S412" s="100" t="s">
        <v>4209</v>
      </c>
      <c r="T412" s="100" t="s">
        <v>141</v>
      </c>
      <c r="U412" s="155" t="s">
        <v>4216</v>
      </c>
      <c r="V412" s="100" t="s">
        <v>2071</v>
      </c>
      <c r="W412" s="100" t="s">
        <v>3450</v>
      </c>
      <c r="X412" s="70" t="s">
        <v>1170</v>
      </c>
      <c r="Y412" s="70" t="s">
        <v>3442</v>
      </c>
      <c r="Z412" s="85" t="s">
        <v>3515</v>
      </c>
      <c r="AA412" s="100" t="s">
        <v>1282</v>
      </c>
      <c r="AB412" s="100" t="s">
        <v>138</v>
      </c>
    </row>
    <row r="413" spans="1:28" ht="14.4" customHeight="1" x14ac:dyDescent="0.3">
      <c r="A413" s="59" t="str">
        <f t="shared" si="12"/>
        <v>GUJ01-SF-SSB-01</v>
      </c>
      <c r="B413" s="70" t="s">
        <v>1911</v>
      </c>
      <c r="C413" s="70" t="s">
        <v>3442</v>
      </c>
      <c r="D413" s="70" t="s">
        <v>1195</v>
      </c>
      <c r="E413" s="70" t="s">
        <v>1668</v>
      </c>
      <c r="F413" s="70" t="s">
        <v>1802</v>
      </c>
      <c r="G413" s="70" t="s">
        <v>2072</v>
      </c>
      <c r="H413" s="121" t="s">
        <v>4900</v>
      </c>
      <c r="I413" s="70" t="s">
        <v>2865</v>
      </c>
      <c r="J413" s="101" t="s">
        <v>4638</v>
      </c>
      <c r="K413" s="99" t="str">
        <f t="shared" si="13"/>
        <v>F-GRST-4087</v>
      </c>
      <c r="L413" s="82" t="s">
        <v>4686</v>
      </c>
      <c r="M413" s="59" t="s">
        <v>2421</v>
      </c>
      <c r="N413" s="151" t="s">
        <v>4822</v>
      </c>
      <c r="O413" s="59" t="s">
        <v>2421</v>
      </c>
      <c r="P413" s="59" t="s">
        <v>4217</v>
      </c>
      <c r="Q413" s="59" t="s">
        <v>4217</v>
      </c>
      <c r="R413" s="85" t="s">
        <v>3523</v>
      </c>
      <c r="S413" s="100" t="s">
        <v>4649</v>
      </c>
      <c r="T413" s="100" t="s">
        <v>141</v>
      </c>
      <c r="U413" s="155" t="s">
        <v>4240</v>
      </c>
      <c r="V413" s="100" t="s">
        <v>2070</v>
      </c>
      <c r="W413" s="100" t="s">
        <v>3454</v>
      </c>
      <c r="X413" s="70" t="s">
        <v>1170</v>
      </c>
      <c r="Y413" s="70" t="s">
        <v>3442</v>
      </c>
      <c r="Z413" s="85" t="s">
        <v>3515</v>
      </c>
      <c r="AA413" s="100" t="s">
        <v>1282</v>
      </c>
      <c r="AB413" s="100" t="s">
        <v>138</v>
      </c>
    </row>
    <row r="414" spans="1:28" ht="14.4" customHeight="1" x14ac:dyDescent="0.3">
      <c r="A414" s="59" t="str">
        <f t="shared" si="12"/>
        <v>GUJ01-SF-SSB-02</v>
      </c>
      <c r="B414" s="70" t="s">
        <v>1911</v>
      </c>
      <c r="C414" s="70" t="s">
        <v>3442</v>
      </c>
      <c r="D414" s="70" t="s">
        <v>1195</v>
      </c>
      <c r="E414" s="70" t="s">
        <v>1668</v>
      </c>
      <c r="F414" s="70" t="s">
        <v>1802</v>
      </c>
      <c r="G414" s="70" t="s">
        <v>2072</v>
      </c>
      <c r="H414" s="121" t="s">
        <v>4900</v>
      </c>
      <c r="I414" s="70" t="s">
        <v>2865</v>
      </c>
      <c r="J414" s="101" t="s">
        <v>4639</v>
      </c>
      <c r="K414" s="99" t="str">
        <f t="shared" si="13"/>
        <v>F-GRST-4088</v>
      </c>
      <c r="L414" s="82" t="s">
        <v>4686</v>
      </c>
      <c r="M414" s="59" t="s">
        <v>2422</v>
      </c>
      <c r="N414" s="151" t="s">
        <v>4823</v>
      </c>
      <c r="O414" s="59" t="s">
        <v>2422</v>
      </c>
      <c r="P414" s="59" t="s">
        <v>4218</v>
      </c>
      <c r="Q414" s="59" t="s">
        <v>4218</v>
      </c>
      <c r="R414" s="85" t="s">
        <v>3524</v>
      </c>
      <c r="S414" s="100" t="s">
        <v>4228</v>
      </c>
      <c r="T414" s="100" t="s">
        <v>4229</v>
      </c>
      <c r="U414" s="155" t="s">
        <v>4241</v>
      </c>
      <c r="V414" s="100" t="s">
        <v>2070</v>
      </c>
      <c r="W414" s="100" t="s">
        <v>3454</v>
      </c>
      <c r="X414" s="70" t="s">
        <v>1170</v>
      </c>
      <c r="Y414" s="70" t="s">
        <v>3442</v>
      </c>
      <c r="Z414" s="85" t="s">
        <v>3515</v>
      </c>
      <c r="AA414" s="100" t="s">
        <v>1282</v>
      </c>
      <c r="AB414" s="100" t="s">
        <v>138</v>
      </c>
    </row>
    <row r="415" spans="1:28" ht="14.4" customHeight="1" x14ac:dyDescent="0.3">
      <c r="A415" s="59" t="str">
        <f t="shared" si="12"/>
        <v>GUJ01-SF-SSB-03</v>
      </c>
      <c r="B415" s="70" t="s">
        <v>1911</v>
      </c>
      <c r="C415" s="70" t="s">
        <v>3442</v>
      </c>
      <c r="D415" s="70" t="s">
        <v>1195</v>
      </c>
      <c r="E415" s="70" t="s">
        <v>1668</v>
      </c>
      <c r="F415" s="70" t="s">
        <v>1802</v>
      </c>
      <c r="G415" s="70" t="s">
        <v>2072</v>
      </c>
      <c r="H415" s="121" t="s">
        <v>4900</v>
      </c>
      <c r="I415" s="70" t="s">
        <v>2865</v>
      </c>
      <c r="J415" s="101" t="s">
        <v>4640</v>
      </c>
      <c r="K415" s="99" t="str">
        <f t="shared" si="13"/>
        <v>F-GRST-4086</v>
      </c>
      <c r="L415" s="82" t="s">
        <v>4686</v>
      </c>
      <c r="M415" s="59" t="s">
        <v>2423</v>
      </c>
      <c r="N415" s="151" t="s">
        <v>4824</v>
      </c>
      <c r="O415" s="59" t="s">
        <v>2423</v>
      </c>
      <c r="P415" s="59" t="s">
        <v>4219</v>
      </c>
      <c r="Q415" s="59" t="s">
        <v>4219</v>
      </c>
      <c r="R415" s="85" t="s">
        <v>3525</v>
      </c>
      <c r="S415" s="100" t="s">
        <v>4650</v>
      </c>
      <c r="T415" s="100" t="s">
        <v>4231</v>
      </c>
      <c r="U415" s="155" t="s">
        <v>4242</v>
      </c>
      <c r="V415" s="100" t="s">
        <v>2070</v>
      </c>
      <c r="W415" s="100" t="s">
        <v>3454</v>
      </c>
      <c r="X415" s="70" t="s">
        <v>1170</v>
      </c>
      <c r="Y415" s="70" t="s">
        <v>3442</v>
      </c>
      <c r="Z415" s="85" t="s">
        <v>3515</v>
      </c>
      <c r="AA415" s="100" t="s">
        <v>1282</v>
      </c>
      <c r="AB415" s="100" t="s">
        <v>138</v>
      </c>
    </row>
    <row r="416" spans="1:28" ht="14.4" customHeight="1" x14ac:dyDescent="0.3">
      <c r="A416" s="59" t="str">
        <f t="shared" si="12"/>
        <v>GUJ01-SF-SSB-04</v>
      </c>
      <c r="B416" s="70" t="s">
        <v>1911</v>
      </c>
      <c r="C416" s="70" t="s">
        <v>3442</v>
      </c>
      <c r="D416" s="70" t="s">
        <v>1195</v>
      </c>
      <c r="E416" s="70" t="s">
        <v>1668</v>
      </c>
      <c r="F416" s="70" t="s">
        <v>1802</v>
      </c>
      <c r="G416" s="70" t="s">
        <v>2072</v>
      </c>
      <c r="H416" s="121" t="s">
        <v>4900</v>
      </c>
      <c r="I416" s="70" t="s">
        <v>2865</v>
      </c>
      <c r="J416" s="101" t="s">
        <v>4641</v>
      </c>
      <c r="K416" s="99" t="str">
        <f t="shared" si="13"/>
        <v>F-GRST-4095</v>
      </c>
      <c r="L416" s="82" t="s">
        <v>4686</v>
      </c>
      <c r="M416" s="59" t="s">
        <v>4825</v>
      </c>
      <c r="N416" s="151" t="s">
        <v>4826</v>
      </c>
      <c r="O416" s="59" t="s">
        <v>4825</v>
      </c>
      <c r="P416" s="59" t="s">
        <v>4220</v>
      </c>
      <c r="Q416" s="59" t="s">
        <v>4220</v>
      </c>
      <c r="R416" s="85" t="s">
        <v>3526</v>
      </c>
      <c r="S416" s="100" t="s">
        <v>4651</v>
      </c>
      <c r="T416" s="100" t="s">
        <v>139</v>
      </c>
      <c r="U416" s="155" t="s">
        <v>4243</v>
      </c>
      <c r="V416" s="100" t="s">
        <v>2070</v>
      </c>
      <c r="W416" s="100" t="s">
        <v>3454</v>
      </c>
      <c r="X416" s="70" t="s">
        <v>1170</v>
      </c>
      <c r="Y416" s="70" t="s">
        <v>3442</v>
      </c>
      <c r="Z416" s="85" t="s">
        <v>3515</v>
      </c>
      <c r="AA416" s="100" t="s">
        <v>1282</v>
      </c>
      <c r="AB416" s="100" t="s">
        <v>138</v>
      </c>
    </row>
    <row r="417" spans="1:28" ht="14.4" customHeight="1" x14ac:dyDescent="0.3">
      <c r="A417" s="59" t="str">
        <f t="shared" si="12"/>
        <v>GUJ01-SF-SSB-05</v>
      </c>
      <c r="B417" s="70" t="s">
        <v>1911</v>
      </c>
      <c r="C417" s="70" t="s">
        <v>3442</v>
      </c>
      <c r="D417" s="70" t="s">
        <v>1195</v>
      </c>
      <c r="E417" s="70" t="s">
        <v>1668</v>
      </c>
      <c r="F417" s="70" t="s">
        <v>1802</v>
      </c>
      <c r="G417" s="70" t="s">
        <v>2072</v>
      </c>
      <c r="H417" s="121" t="s">
        <v>4900</v>
      </c>
      <c r="I417" s="70" t="s">
        <v>2865</v>
      </c>
      <c r="J417" s="101" t="s">
        <v>4642</v>
      </c>
      <c r="K417" s="99" t="str">
        <f t="shared" si="13"/>
        <v>F-GRST-4094</v>
      </c>
      <c r="L417" s="82" t="s">
        <v>4686</v>
      </c>
      <c r="M417" s="59" t="s">
        <v>4827</v>
      </c>
      <c r="N417" s="151" t="s">
        <v>4828</v>
      </c>
      <c r="O417" s="59" t="s">
        <v>4827</v>
      </c>
      <c r="P417" s="59" t="s">
        <v>4221</v>
      </c>
      <c r="Q417" s="59" t="s">
        <v>4221</v>
      </c>
      <c r="R417" s="85" t="s">
        <v>3527</v>
      </c>
      <c r="S417" s="100" t="s">
        <v>4652</v>
      </c>
      <c r="T417" s="100" t="s">
        <v>4234</v>
      </c>
      <c r="U417" s="155" t="s">
        <v>4244</v>
      </c>
      <c r="V417" s="100" t="s">
        <v>2070</v>
      </c>
      <c r="W417" s="100" t="s">
        <v>3454</v>
      </c>
      <c r="X417" s="70" t="s">
        <v>1170</v>
      </c>
      <c r="Y417" s="70" t="s">
        <v>3442</v>
      </c>
      <c r="Z417" s="85" t="s">
        <v>3515</v>
      </c>
      <c r="AA417" s="100" t="s">
        <v>1282</v>
      </c>
      <c r="AB417" s="100" t="s">
        <v>138</v>
      </c>
    </row>
    <row r="418" spans="1:28" ht="14.4" customHeight="1" x14ac:dyDescent="0.3">
      <c r="A418" s="59" t="str">
        <f t="shared" si="12"/>
        <v>GUJ01-SF-SSB-06</v>
      </c>
      <c r="B418" s="70" t="s">
        <v>1911</v>
      </c>
      <c r="C418" s="70" t="s">
        <v>3442</v>
      </c>
      <c r="D418" s="70" t="s">
        <v>1195</v>
      </c>
      <c r="E418" s="70" t="s">
        <v>1668</v>
      </c>
      <c r="F418" s="70" t="s">
        <v>1802</v>
      </c>
      <c r="G418" s="70" t="s">
        <v>2072</v>
      </c>
      <c r="H418" s="121" t="s">
        <v>4900</v>
      </c>
      <c r="I418" s="70" t="s">
        <v>2865</v>
      </c>
      <c r="J418" s="101" t="s">
        <v>4643</v>
      </c>
      <c r="K418" s="99" t="str">
        <f t="shared" si="13"/>
        <v>F-GRST-4093</v>
      </c>
      <c r="L418" s="82" t="s">
        <v>4686</v>
      </c>
      <c r="M418" s="59" t="s">
        <v>4829</v>
      </c>
      <c r="N418" s="151" t="s">
        <v>4830</v>
      </c>
      <c r="O418" s="59" t="s">
        <v>4829</v>
      </c>
      <c r="P418" s="59" t="s">
        <v>4222</v>
      </c>
      <c r="Q418" s="59" t="s">
        <v>4222</v>
      </c>
      <c r="R418" s="85" t="s">
        <v>3528</v>
      </c>
      <c r="S418" s="100" t="s">
        <v>4653</v>
      </c>
      <c r="T418" s="100" t="s">
        <v>4234</v>
      </c>
      <c r="U418" s="155" t="s">
        <v>4245</v>
      </c>
      <c r="V418" s="100" t="s">
        <v>2070</v>
      </c>
      <c r="W418" s="100" t="s">
        <v>3454</v>
      </c>
      <c r="X418" s="70" t="s">
        <v>1170</v>
      </c>
      <c r="Y418" s="70" t="s">
        <v>3442</v>
      </c>
      <c r="Z418" s="85" t="s">
        <v>3515</v>
      </c>
      <c r="AA418" s="100" t="s">
        <v>1282</v>
      </c>
      <c r="AB418" s="100" t="s">
        <v>138</v>
      </c>
    </row>
    <row r="419" spans="1:28" ht="14.4" customHeight="1" x14ac:dyDescent="0.3">
      <c r="A419" s="59" t="str">
        <f t="shared" si="12"/>
        <v>GUJ01-SF-SSB-07</v>
      </c>
      <c r="B419" s="70" t="s">
        <v>1911</v>
      </c>
      <c r="C419" s="70" t="s">
        <v>3442</v>
      </c>
      <c r="D419" s="70" t="s">
        <v>1195</v>
      </c>
      <c r="E419" s="70" t="s">
        <v>1668</v>
      </c>
      <c r="F419" s="70" t="s">
        <v>1802</v>
      </c>
      <c r="G419" s="70" t="s">
        <v>2072</v>
      </c>
      <c r="H419" s="121" t="s">
        <v>4900</v>
      </c>
      <c r="I419" s="70" t="s">
        <v>2865</v>
      </c>
      <c r="J419" s="101" t="s">
        <v>4644</v>
      </c>
      <c r="K419" s="99" t="str">
        <f t="shared" si="13"/>
        <v>F-GRST-4092</v>
      </c>
      <c r="L419" s="82" t="s">
        <v>4686</v>
      </c>
      <c r="M419" s="59" t="s">
        <v>4831</v>
      </c>
      <c r="N419" s="151" t="s">
        <v>4832</v>
      </c>
      <c r="O419" s="59" t="s">
        <v>4831</v>
      </c>
      <c r="P419" s="59" t="s">
        <v>4223</v>
      </c>
      <c r="Q419" s="59" t="s">
        <v>4223</v>
      </c>
      <c r="R419" s="85" t="s">
        <v>3529</v>
      </c>
      <c r="S419" s="100" t="s">
        <v>4236</v>
      </c>
      <c r="T419" s="100" t="s">
        <v>4234</v>
      </c>
      <c r="U419" s="155" t="s">
        <v>4246</v>
      </c>
      <c r="V419" s="100" t="s">
        <v>2070</v>
      </c>
      <c r="W419" s="100" t="s">
        <v>3454</v>
      </c>
      <c r="X419" s="70" t="s">
        <v>1170</v>
      </c>
      <c r="Y419" s="70" t="s">
        <v>3442</v>
      </c>
      <c r="Z419" s="85" t="s">
        <v>3515</v>
      </c>
      <c r="AA419" s="100" t="s">
        <v>1282</v>
      </c>
      <c r="AB419" s="100" t="s">
        <v>138</v>
      </c>
    </row>
    <row r="420" spans="1:28" ht="14.4" customHeight="1" x14ac:dyDescent="0.3">
      <c r="A420" s="59" t="str">
        <f t="shared" si="12"/>
        <v>GUJ01-SF-SSB-08</v>
      </c>
      <c r="B420" s="70" t="s">
        <v>1911</v>
      </c>
      <c r="C420" s="70" t="s">
        <v>3442</v>
      </c>
      <c r="D420" s="70" t="s">
        <v>1195</v>
      </c>
      <c r="E420" s="70" t="s">
        <v>1668</v>
      </c>
      <c r="F420" s="70" t="s">
        <v>1802</v>
      </c>
      <c r="G420" s="70" t="s">
        <v>2072</v>
      </c>
      <c r="H420" s="121" t="s">
        <v>4900</v>
      </c>
      <c r="I420" s="70" t="s">
        <v>2865</v>
      </c>
      <c r="J420" s="101" t="s">
        <v>4645</v>
      </c>
      <c r="K420" s="99" t="str">
        <f t="shared" si="13"/>
        <v>F-GRST-4091</v>
      </c>
      <c r="L420" s="82" t="s">
        <v>4686</v>
      </c>
      <c r="M420" s="59" t="s">
        <v>4833</v>
      </c>
      <c r="N420" s="151" t="s">
        <v>4834</v>
      </c>
      <c r="O420" s="59" t="s">
        <v>4833</v>
      </c>
      <c r="P420" s="59" t="s">
        <v>4224</v>
      </c>
      <c r="Q420" s="59" t="s">
        <v>4224</v>
      </c>
      <c r="R420" s="85" t="s">
        <v>3530</v>
      </c>
      <c r="S420" s="100" t="s">
        <v>4237</v>
      </c>
      <c r="T420" s="100" t="s">
        <v>139</v>
      </c>
      <c r="U420" s="155" t="s">
        <v>4247</v>
      </c>
      <c r="V420" s="100" t="s">
        <v>2070</v>
      </c>
      <c r="W420" s="100" t="s">
        <v>3454</v>
      </c>
      <c r="X420" s="70" t="s">
        <v>1170</v>
      </c>
      <c r="Y420" s="70" t="s">
        <v>3442</v>
      </c>
      <c r="Z420" s="85" t="s">
        <v>3515</v>
      </c>
      <c r="AA420" s="100" t="s">
        <v>1282</v>
      </c>
      <c r="AB420" s="100" t="s">
        <v>138</v>
      </c>
    </row>
    <row r="421" spans="1:28" ht="14.4" customHeight="1" x14ac:dyDescent="0.3">
      <c r="A421" s="59" t="str">
        <f t="shared" si="12"/>
        <v>GUJ01-SF-SSB-09</v>
      </c>
      <c r="B421" s="70" t="s">
        <v>1911</v>
      </c>
      <c r="C421" s="70" t="s">
        <v>3442</v>
      </c>
      <c r="D421" s="70" t="s">
        <v>1195</v>
      </c>
      <c r="E421" s="70" t="s">
        <v>1668</v>
      </c>
      <c r="F421" s="70" t="s">
        <v>1802</v>
      </c>
      <c r="G421" s="70" t="s">
        <v>2072</v>
      </c>
      <c r="H421" s="121" t="s">
        <v>4900</v>
      </c>
      <c r="I421" s="70" t="s">
        <v>2865</v>
      </c>
      <c r="J421" s="84" t="str">
        <f>CONCATENATE(999,RIGHT(B421,2),RIGHT(G421,2),RIGHT(V421,2),RIGHT(R421,2))</f>
        <v>99910191609</v>
      </c>
      <c r="K421" s="99" t="str">
        <f t="shared" si="13"/>
        <v>99910191609</v>
      </c>
      <c r="L421" s="82" t="s">
        <v>4686</v>
      </c>
      <c r="M421" s="59" t="s">
        <v>4835</v>
      </c>
      <c r="N421" s="151" t="s">
        <v>4836</v>
      </c>
      <c r="O421" s="59" t="s">
        <v>4835</v>
      </c>
      <c r="P421" s="59" t="s">
        <v>4225</v>
      </c>
      <c r="Q421" s="59" t="s">
        <v>4225</v>
      </c>
      <c r="R421" s="85" t="s">
        <v>3531</v>
      </c>
      <c r="S421" s="100" t="s">
        <v>4654</v>
      </c>
      <c r="T421" s="100" t="s">
        <v>2870</v>
      </c>
      <c r="U421" s="100"/>
      <c r="V421" s="100" t="s">
        <v>2070</v>
      </c>
      <c r="W421" s="100" t="s">
        <v>3454</v>
      </c>
      <c r="X421" s="70" t="s">
        <v>1170</v>
      </c>
      <c r="Y421" s="70" t="s">
        <v>3442</v>
      </c>
      <c r="Z421" s="85" t="s">
        <v>3515</v>
      </c>
      <c r="AA421" s="100" t="s">
        <v>1282</v>
      </c>
      <c r="AB421" s="100" t="s">
        <v>138</v>
      </c>
    </row>
    <row r="422" spans="1:28" ht="14.4" customHeight="1" x14ac:dyDescent="0.3">
      <c r="A422" s="59" t="str">
        <f t="shared" si="12"/>
        <v>GUJ01-SF-SSB-10</v>
      </c>
      <c r="B422" s="70" t="s">
        <v>1911</v>
      </c>
      <c r="C422" s="70" t="s">
        <v>3442</v>
      </c>
      <c r="D422" s="70" t="s">
        <v>1195</v>
      </c>
      <c r="E422" s="70" t="s">
        <v>1668</v>
      </c>
      <c r="F422" s="70" t="s">
        <v>1802</v>
      </c>
      <c r="G422" s="70" t="s">
        <v>2072</v>
      </c>
      <c r="H422" s="121" t="s">
        <v>4900</v>
      </c>
      <c r="I422" s="70" t="s">
        <v>2865</v>
      </c>
      <c r="J422" s="99" t="s">
        <v>4646</v>
      </c>
      <c r="K422" s="99" t="str">
        <f t="shared" si="13"/>
        <v>F-GRST-4096</v>
      </c>
      <c r="L422" s="82" t="s">
        <v>4686</v>
      </c>
      <c r="M422" s="59" t="s">
        <v>4837</v>
      </c>
      <c r="N422" s="151" t="s">
        <v>4838</v>
      </c>
      <c r="O422" s="59" t="s">
        <v>4837</v>
      </c>
      <c r="P422" s="59" t="s">
        <v>4226</v>
      </c>
      <c r="Q422" s="59" t="s">
        <v>4226</v>
      </c>
      <c r="R422" s="85" t="s">
        <v>3532</v>
      </c>
      <c r="S422" s="100" t="s">
        <v>4239</v>
      </c>
      <c r="T422" s="100" t="s">
        <v>4234</v>
      </c>
      <c r="U422" s="100">
        <v>3036546773</v>
      </c>
      <c r="V422" s="100" t="s">
        <v>2070</v>
      </c>
      <c r="W422" s="100" t="s">
        <v>3454</v>
      </c>
      <c r="X422" s="70" t="s">
        <v>1170</v>
      </c>
      <c r="Y422" s="70" t="s">
        <v>3442</v>
      </c>
      <c r="Z422" s="85" t="s">
        <v>3515</v>
      </c>
      <c r="AA422" s="100" t="s">
        <v>1282</v>
      </c>
      <c r="AB422" s="100" t="s">
        <v>138</v>
      </c>
    </row>
    <row r="423" spans="1:28" ht="14.4" customHeight="1" x14ac:dyDescent="0.3">
      <c r="A423" s="59" t="str">
        <f t="shared" si="12"/>
        <v>GUJ01-SF-SFSB-00</v>
      </c>
      <c r="B423" s="70" t="s">
        <v>1911</v>
      </c>
      <c r="C423" s="70" t="s">
        <v>3442</v>
      </c>
      <c r="D423" s="70" t="s">
        <v>1195</v>
      </c>
      <c r="E423" s="70" t="s">
        <v>1668</v>
      </c>
      <c r="F423" s="70" t="s">
        <v>1802</v>
      </c>
      <c r="G423" s="70" t="s">
        <v>2072</v>
      </c>
      <c r="H423" s="70"/>
      <c r="I423" s="70" t="s">
        <v>2865</v>
      </c>
      <c r="J423" s="84" t="str">
        <f>CONCATENATE(999,RIGHT(B423,2),RIGHT(G423,2),RIGHT(V423,2),RIGHT(R423,2))</f>
        <v>99910191500</v>
      </c>
      <c r="K423" s="99" t="str">
        <f t="shared" si="13"/>
        <v>99910191500</v>
      </c>
      <c r="L423" s="82" t="s">
        <v>4686</v>
      </c>
      <c r="M423" s="59" t="s">
        <v>2972</v>
      </c>
      <c r="N423" s="151" t="s">
        <v>4839</v>
      </c>
      <c r="O423" s="59" t="s">
        <v>2972</v>
      </c>
      <c r="P423" s="59" t="s">
        <v>4250</v>
      </c>
      <c r="Q423" s="59" t="s">
        <v>4250</v>
      </c>
      <c r="R423" s="85" t="s">
        <v>4250</v>
      </c>
      <c r="S423" s="100" t="s">
        <v>4015</v>
      </c>
      <c r="T423" s="100" t="s">
        <v>138</v>
      </c>
      <c r="U423" s="100"/>
      <c r="V423" s="100" t="s">
        <v>2071</v>
      </c>
      <c r="W423" s="100" t="s">
        <v>3450</v>
      </c>
      <c r="X423" s="70" t="s">
        <v>1170</v>
      </c>
      <c r="Y423" s="70" t="s">
        <v>3442</v>
      </c>
      <c r="Z423" s="85" t="s">
        <v>3515</v>
      </c>
      <c r="AA423" s="100" t="s">
        <v>1282</v>
      </c>
      <c r="AB423" s="100" t="s">
        <v>138</v>
      </c>
    </row>
    <row r="424" spans="1:28" ht="14.4" customHeight="1" x14ac:dyDescent="0.3">
      <c r="A424" s="59" t="str">
        <f t="shared" si="12"/>
        <v>NTH-SF-RD-01</v>
      </c>
      <c r="B424" s="70" t="s">
        <v>1911</v>
      </c>
      <c r="C424" s="70" t="s">
        <v>3442</v>
      </c>
      <c r="D424" s="70" t="s">
        <v>1217</v>
      </c>
      <c r="E424" s="70" t="s">
        <v>143</v>
      </c>
      <c r="F424" s="70" t="s">
        <v>1168</v>
      </c>
      <c r="G424" s="70" t="s">
        <v>2867</v>
      </c>
      <c r="H424" s="59" t="s">
        <v>144</v>
      </c>
      <c r="I424" s="70" t="s">
        <v>2862</v>
      </c>
      <c r="J424" s="99" t="s">
        <v>3891</v>
      </c>
      <c r="K424" s="99" t="str">
        <f t="shared" si="13"/>
        <v>E-00680</v>
      </c>
      <c r="L424" s="82" t="s">
        <v>4686</v>
      </c>
      <c r="M424" s="59" t="s">
        <v>2392</v>
      </c>
      <c r="N424" s="151" t="s">
        <v>4721</v>
      </c>
      <c r="O424" s="59" t="s">
        <v>2392</v>
      </c>
      <c r="P424" s="59" t="s">
        <v>3533</v>
      </c>
      <c r="Q424" s="59" t="s">
        <v>3533</v>
      </c>
      <c r="R424" s="85" t="s">
        <v>3533</v>
      </c>
      <c r="S424" s="100" t="s">
        <v>4906</v>
      </c>
      <c r="T424" s="100" t="s">
        <v>18</v>
      </c>
      <c r="U424" s="100" t="s">
        <v>3892</v>
      </c>
      <c r="V424" s="100" t="s">
        <v>2069</v>
      </c>
      <c r="W424" s="100" t="s">
        <v>3445</v>
      </c>
      <c r="X424" s="70" t="s">
        <v>1170</v>
      </c>
      <c r="Y424" s="70" t="s">
        <v>3442</v>
      </c>
      <c r="Z424" s="85" t="s">
        <v>4406</v>
      </c>
      <c r="AA424" s="100" t="s">
        <v>3890</v>
      </c>
      <c r="AB424" s="100" t="s">
        <v>1367</v>
      </c>
    </row>
    <row r="425" spans="1:28" ht="14.4" customHeight="1" x14ac:dyDescent="0.3">
      <c r="A425" s="59" t="str">
        <f t="shared" si="12"/>
        <v>ISB01-SF-QAM-01</v>
      </c>
      <c r="B425" s="70" t="s">
        <v>1911</v>
      </c>
      <c r="C425" s="70" t="s">
        <v>3442</v>
      </c>
      <c r="D425" s="70" t="s">
        <v>1217</v>
      </c>
      <c r="E425" s="70" t="s">
        <v>143</v>
      </c>
      <c r="F425" s="70" t="s">
        <v>1168</v>
      </c>
      <c r="G425" s="70" t="s">
        <v>2867</v>
      </c>
      <c r="H425" s="59" t="s">
        <v>144</v>
      </c>
      <c r="I425" s="70" t="s">
        <v>2862</v>
      </c>
      <c r="J425" s="101" t="s">
        <v>4251</v>
      </c>
      <c r="K425" s="99" t="str">
        <f t="shared" si="13"/>
        <v>P-01618</v>
      </c>
      <c r="L425" s="82" t="s">
        <v>4686</v>
      </c>
      <c r="M425" s="59" t="s">
        <v>2399</v>
      </c>
      <c r="N425" s="151" t="s">
        <v>4840</v>
      </c>
      <c r="O425" s="59" t="s">
        <v>2399</v>
      </c>
      <c r="P425" s="59" t="s">
        <v>4740</v>
      </c>
      <c r="Q425" s="59" t="s">
        <v>4740</v>
      </c>
      <c r="R425" s="85" t="s">
        <v>4740</v>
      </c>
      <c r="S425" s="100" t="s">
        <v>4365</v>
      </c>
      <c r="T425" s="100" t="s">
        <v>144</v>
      </c>
      <c r="U425" s="100" t="s">
        <v>4252</v>
      </c>
      <c r="V425" s="100" t="s">
        <v>1218</v>
      </c>
      <c r="W425" s="100" t="s">
        <v>1404</v>
      </c>
      <c r="X425" s="70" t="s">
        <v>1170</v>
      </c>
      <c r="Y425" s="70" t="s">
        <v>3442</v>
      </c>
      <c r="Z425" s="85" t="s">
        <v>3533</v>
      </c>
      <c r="AA425" s="100" t="s">
        <v>4906</v>
      </c>
      <c r="AB425" s="100" t="s">
        <v>144</v>
      </c>
    </row>
    <row r="426" spans="1:28" ht="14.4" customHeight="1" x14ac:dyDescent="0.3">
      <c r="A426" s="59" t="str">
        <f t="shared" si="12"/>
        <v>ISB01-SF-QAM-00</v>
      </c>
      <c r="B426" s="70" t="s">
        <v>1911</v>
      </c>
      <c r="C426" s="70" t="s">
        <v>3442</v>
      </c>
      <c r="D426" s="70" t="s">
        <v>1217</v>
      </c>
      <c r="E426" s="70" t="s">
        <v>143</v>
      </c>
      <c r="F426" s="70" t="s">
        <v>1168</v>
      </c>
      <c r="G426" s="70" t="s">
        <v>2867</v>
      </c>
      <c r="H426" s="70"/>
      <c r="I426" s="70" t="s">
        <v>2862</v>
      </c>
      <c r="J426" s="101" t="s">
        <v>4251</v>
      </c>
      <c r="K426" s="99" t="str">
        <f t="shared" si="13"/>
        <v>P-01618</v>
      </c>
      <c r="L426" s="82" t="s">
        <v>4686</v>
      </c>
      <c r="M426" s="59" t="s">
        <v>4841</v>
      </c>
      <c r="N426" s="151" t="s">
        <v>4842</v>
      </c>
      <c r="O426" s="59" t="s">
        <v>4841</v>
      </c>
      <c r="P426" s="59" t="s">
        <v>4741</v>
      </c>
      <c r="Q426" s="59" t="s">
        <v>4741</v>
      </c>
      <c r="R426" s="85" t="s">
        <v>4741</v>
      </c>
      <c r="S426" s="100" t="s">
        <v>4365</v>
      </c>
      <c r="T426" s="100" t="s">
        <v>144</v>
      </c>
      <c r="U426" s="100" t="s">
        <v>4252</v>
      </c>
      <c r="V426" s="100" t="s">
        <v>1218</v>
      </c>
      <c r="W426" s="100" t="s">
        <v>1404</v>
      </c>
      <c r="X426" s="70" t="s">
        <v>1170</v>
      </c>
      <c r="Y426" s="70" t="s">
        <v>3442</v>
      </c>
      <c r="Z426" s="85" t="s">
        <v>4740</v>
      </c>
      <c r="AA426" s="100" t="s">
        <v>4365</v>
      </c>
      <c r="AB426" s="100" t="s">
        <v>144</v>
      </c>
    </row>
    <row r="427" spans="1:28" ht="14.4" customHeight="1" x14ac:dyDescent="0.3">
      <c r="A427" s="59" t="str">
        <f t="shared" si="12"/>
        <v>ISB01-SF-AM-01</v>
      </c>
      <c r="B427" s="70" t="s">
        <v>1911</v>
      </c>
      <c r="C427" s="70" t="s">
        <v>3442</v>
      </c>
      <c r="D427" s="70" t="s">
        <v>1217</v>
      </c>
      <c r="E427" s="70" t="s">
        <v>143</v>
      </c>
      <c r="F427" s="70" t="s">
        <v>1168</v>
      </c>
      <c r="G427" s="70" t="s">
        <v>2867</v>
      </c>
      <c r="H427" s="59" t="s">
        <v>144</v>
      </c>
      <c r="I427" s="70" t="s">
        <v>2862</v>
      </c>
      <c r="J427" s="101" t="s">
        <v>1708</v>
      </c>
      <c r="K427" s="99" t="str">
        <f t="shared" si="13"/>
        <v>E-00167</v>
      </c>
      <c r="L427" s="82" t="s">
        <v>4686</v>
      </c>
      <c r="M427" s="59">
        <v>13110</v>
      </c>
      <c r="N427" s="151" t="s">
        <v>4724</v>
      </c>
      <c r="O427" s="59" t="s">
        <v>2428</v>
      </c>
      <c r="P427" s="59" t="s">
        <v>3535</v>
      </c>
      <c r="Q427" s="59" t="s">
        <v>3535</v>
      </c>
      <c r="R427" s="85" t="s">
        <v>3535</v>
      </c>
      <c r="S427" s="100" t="s">
        <v>1293</v>
      </c>
      <c r="T427" s="100" t="s">
        <v>144</v>
      </c>
      <c r="U427" s="100" t="s">
        <v>4253</v>
      </c>
      <c r="V427" s="100" t="s">
        <v>1805</v>
      </c>
      <c r="W427" s="100" t="s">
        <v>1222</v>
      </c>
      <c r="X427" s="70" t="s">
        <v>1170</v>
      </c>
      <c r="Y427" s="70" t="s">
        <v>3442</v>
      </c>
      <c r="Z427" s="85" t="s">
        <v>3533</v>
      </c>
      <c r="AA427" s="100" t="s">
        <v>4906</v>
      </c>
      <c r="AB427" s="100" t="s">
        <v>144</v>
      </c>
    </row>
    <row r="428" spans="1:28" ht="14.4" customHeight="1" x14ac:dyDescent="0.3">
      <c r="A428" s="59" t="str">
        <f t="shared" si="12"/>
        <v>ISB01-SF-SFE-01</v>
      </c>
      <c r="B428" s="70" t="s">
        <v>1911</v>
      </c>
      <c r="C428" s="70" t="s">
        <v>3442</v>
      </c>
      <c r="D428" s="70" t="s">
        <v>1217</v>
      </c>
      <c r="E428" s="70" t="s">
        <v>143</v>
      </c>
      <c r="F428" s="70" t="s">
        <v>1168</v>
      </c>
      <c r="G428" s="70" t="s">
        <v>2867</v>
      </c>
      <c r="H428" s="59" t="s">
        <v>144</v>
      </c>
      <c r="I428" s="70" t="s">
        <v>2862</v>
      </c>
      <c r="J428" s="101" t="s">
        <v>4257</v>
      </c>
      <c r="K428" s="99" t="str">
        <f t="shared" si="13"/>
        <v>F-GRST-3982</v>
      </c>
      <c r="L428" s="82" t="s">
        <v>4686</v>
      </c>
      <c r="M428" s="59" t="s">
        <v>2400</v>
      </c>
      <c r="N428" s="151" t="s">
        <v>4843</v>
      </c>
      <c r="O428" s="59" t="s">
        <v>2400</v>
      </c>
      <c r="P428" s="59" t="s">
        <v>4258</v>
      </c>
      <c r="Q428" s="59" t="s">
        <v>4258</v>
      </c>
      <c r="R428" s="85" t="s">
        <v>3536</v>
      </c>
      <c r="S428" s="100" t="s">
        <v>1606</v>
      </c>
      <c r="T428" s="100" t="s">
        <v>4292</v>
      </c>
      <c r="U428" s="155" t="s">
        <v>4308</v>
      </c>
      <c r="V428" s="100" t="s">
        <v>2071</v>
      </c>
      <c r="W428" s="100" t="s">
        <v>3450</v>
      </c>
      <c r="X428" s="70" t="s">
        <v>1170</v>
      </c>
      <c r="Y428" s="70" t="s">
        <v>3442</v>
      </c>
      <c r="Z428" s="85" t="s">
        <v>3535</v>
      </c>
      <c r="AA428" s="100" t="s">
        <v>1293</v>
      </c>
      <c r="AB428" s="100" t="s">
        <v>144</v>
      </c>
    </row>
    <row r="429" spans="1:28" ht="14.4" customHeight="1" x14ac:dyDescent="0.3">
      <c r="A429" s="59" t="str">
        <f t="shared" si="12"/>
        <v>ISB01-SF-SFE-02</v>
      </c>
      <c r="B429" s="70" t="s">
        <v>1911</v>
      </c>
      <c r="C429" s="70" t="s">
        <v>3442</v>
      </c>
      <c r="D429" s="70" t="s">
        <v>1217</v>
      </c>
      <c r="E429" s="70" t="s">
        <v>143</v>
      </c>
      <c r="F429" s="70" t="s">
        <v>1168</v>
      </c>
      <c r="G429" s="70" t="s">
        <v>2867</v>
      </c>
      <c r="H429" s="59" t="s">
        <v>144</v>
      </c>
      <c r="I429" s="70" t="s">
        <v>2862</v>
      </c>
      <c r="J429" s="101" t="s">
        <v>4259</v>
      </c>
      <c r="K429" s="99" t="str">
        <f t="shared" si="13"/>
        <v>F-GRST-4009</v>
      </c>
      <c r="L429" s="82" t="s">
        <v>4686</v>
      </c>
      <c r="M429" s="59" t="s">
        <v>2401</v>
      </c>
      <c r="N429" s="151" t="s">
        <v>4844</v>
      </c>
      <c r="O429" s="59" t="s">
        <v>2401</v>
      </c>
      <c r="P429" s="59" t="s">
        <v>4260</v>
      </c>
      <c r="Q429" s="59" t="s">
        <v>4260</v>
      </c>
      <c r="R429" s="85" t="s">
        <v>3537</v>
      </c>
      <c r="S429" s="100" t="s">
        <v>1305</v>
      </c>
      <c r="T429" s="100" t="s">
        <v>1029</v>
      </c>
      <c r="U429" s="155" t="s">
        <v>4309</v>
      </c>
      <c r="V429" s="100" t="s">
        <v>2071</v>
      </c>
      <c r="W429" s="100" t="s">
        <v>3450</v>
      </c>
      <c r="X429" s="70" t="s">
        <v>1170</v>
      </c>
      <c r="Y429" s="70" t="s">
        <v>3442</v>
      </c>
      <c r="Z429" s="85" t="s">
        <v>3535</v>
      </c>
      <c r="AA429" s="100" t="s">
        <v>1293</v>
      </c>
      <c r="AB429" s="100" t="s">
        <v>144</v>
      </c>
    </row>
    <row r="430" spans="1:28" ht="14.4" customHeight="1" x14ac:dyDescent="0.3">
      <c r="A430" s="59" t="str">
        <f t="shared" si="12"/>
        <v>ISB01-SF-SFE-03</v>
      </c>
      <c r="B430" s="70" t="s">
        <v>1911</v>
      </c>
      <c r="C430" s="70" t="s">
        <v>3442</v>
      </c>
      <c r="D430" s="70" t="s">
        <v>1217</v>
      </c>
      <c r="E430" s="70" t="s">
        <v>143</v>
      </c>
      <c r="F430" s="70" t="s">
        <v>1168</v>
      </c>
      <c r="G430" s="70" t="s">
        <v>2867</v>
      </c>
      <c r="H430" s="59" t="s">
        <v>144</v>
      </c>
      <c r="I430" s="70" t="s">
        <v>2862</v>
      </c>
      <c r="J430" s="101" t="s">
        <v>4261</v>
      </c>
      <c r="K430" s="99" t="str">
        <f t="shared" si="13"/>
        <v>F-GRST-4012</v>
      </c>
      <c r="L430" s="82" t="s">
        <v>4686</v>
      </c>
      <c r="M430" s="59" t="s">
        <v>2402</v>
      </c>
      <c r="N430" s="151" t="s">
        <v>4845</v>
      </c>
      <c r="O430" s="59" t="s">
        <v>2402</v>
      </c>
      <c r="P430" s="59" t="s">
        <v>4262</v>
      </c>
      <c r="Q430" s="59" t="s">
        <v>4262</v>
      </c>
      <c r="R430" s="85" t="s">
        <v>3538</v>
      </c>
      <c r="S430" s="100" t="s">
        <v>1299</v>
      </c>
      <c r="T430" s="100" t="s">
        <v>145</v>
      </c>
      <c r="U430" s="155" t="s">
        <v>4310</v>
      </c>
      <c r="V430" s="100" t="s">
        <v>2071</v>
      </c>
      <c r="W430" s="100" t="s">
        <v>3450</v>
      </c>
      <c r="X430" s="70" t="s">
        <v>1170</v>
      </c>
      <c r="Y430" s="70" t="s">
        <v>3442</v>
      </c>
      <c r="Z430" s="85" t="s">
        <v>3535</v>
      </c>
      <c r="AA430" s="100" t="s">
        <v>1293</v>
      </c>
      <c r="AB430" s="100" t="s">
        <v>144</v>
      </c>
    </row>
    <row r="431" spans="1:28" ht="14.4" customHeight="1" x14ac:dyDescent="0.3">
      <c r="A431" s="59" t="str">
        <f t="shared" si="12"/>
        <v>ISB01-SF-SFE-04</v>
      </c>
      <c r="B431" s="70" t="s">
        <v>1911</v>
      </c>
      <c r="C431" s="70" t="s">
        <v>3442</v>
      </c>
      <c r="D431" s="70" t="s">
        <v>1217</v>
      </c>
      <c r="E431" s="70" t="s">
        <v>143</v>
      </c>
      <c r="F431" s="70" t="s">
        <v>1168</v>
      </c>
      <c r="G431" s="70" t="s">
        <v>2867</v>
      </c>
      <c r="H431" s="59" t="s">
        <v>144</v>
      </c>
      <c r="I431" s="70" t="s">
        <v>2862</v>
      </c>
      <c r="J431" s="101" t="s">
        <v>4263</v>
      </c>
      <c r="K431" s="99" t="str">
        <f t="shared" si="13"/>
        <v>F-GRST-4018</v>
      </c>
      <c r="L431" s="82" t="s">
        <v>4686</v>
      </c>
      <c r="M431" s="59" t="s">
        <v>2403</v>
      </c>
      <c r="N431" s="151" t="s">
        <v>4846</v>
      </c>
      <c r="O431" s="59" t="s">
        <v>2403</v>
      </c>
      <c r="P431" s="59" t="s">
        <v>4264</v>
      </c>
      <c r="Q431" s="59" t="s">
        <v>4264</v>
      </c>
      <c r="R431" s="85" t="s">
        <v>3539</v>
      </c>
      <c r="S431" s="100" t="s">
        <v>2953</v>
      </c>
      <c r="T431" s="100" t="s">
        <v>4293</v>
      </c>
      <c r="U431" s="155" t="s">
        <v>4311</v>
      </c>
      <c r="V431" s="100" t="s">
        <v>2071</v>
      </c>
      <c r="W431" s="100" t="s">
        <v>3450</v>
      </c>
      <c r="X431" s="70" t="s">
        <v>1170</v>
      </c>
      <c r="Y431" s="70" t="s">
        <v>3442</v>
      </c>
      <c r="Z431" s="85" t="s">
        <v>3535</v>
      </c>
      <c r="AA431" s="100" t="s">
        <v>1293</v>
      </c>
      <c r="AB431" s="100" t="s">
        <v>144</v>
      </c>
    </row>
    <row r="432" spans="1:28" ht="14.4" customHeight="1" x14ac:dyDescent="0.3">
      <c r="A432" s="59" t="str">
        <f t="shared" si="12"/>
        <v>ISB01-SF-SFE-05</v>
      </c>
      <c r="B432" s="70" t="s">
        <v>1911</v>
      </c>
      <c r="C432" s="70" t="s">
        <v>3442</v>
      </c>
      <c r="D432" s="70" t="s">
        <v>1217</v>
      </c>
      <c r="E432" s="70" t="s">
        <v>143</v>
      </c>
      <c r="F432" s="70" t="s">
        <v>1168</v>
      </c>
      <c r="G432" s="70" t="s">
        <v>2867</v>
      </c>
      <c r="H432" s="59" t="s">
        <v>144</v>
      </c>
      <c r="I432" s="70" t="s">
        <v>2862</v>
      </c>
      <c r="J432" s="101" t="s">
        <v>4265</v>
      </c>
      <c r="K432" s="99" t="str">
        <f t="shared" si="13"/>
        <v>F-GRST-4026</v>
      </c>
      <c r="L432" s="82" t="s">
        <v>4686</v>
      </c>
      <c r="M432" s="59" t="s">
        <v>2404</v>
      </c>
      <c r="N432" s="151" t="s">
        <v>4847</v>
      </c>
      <c r="O432" s="59" t="s">
        <v>2404</v>
      </c>
      <c r="P432" s="59" t="s">
        <v>4266</v>
      </c>
      <c r="Q432" s="59" t="s">
        <v>4266</v>
      </c>
      <c r="R432" s="85" t="s">
        <v>3540</v>
      </c>
      <c r="S432" s="100" t="s">
        <v>4294</v>
      </c>
      <c r="T432" s="100" t="s">
        <v>145</v>
      </c>
      <c r="U432" s="155" t="s">
        <v>4312</v>
      </c>
      <c r="V432" s="100" t="s">
        <v>2071</v>
      </c>
      <c r="W432" s="100" t="s">
        <v>3450</v>
      </c>
      <c r="X432" s="70" t="s">
        <v>1170</v>
      </c>
      <c r="Y432" s="70" t="s">
        <v>3442</v>
      </c>
      <c r="Z432" s="85" t="s">
        <v>3535</v>
      </c>
      <c r="AA432" s="100" t="s">
        <v>1293</v>
      </c>
      <c r="AB432" s="100" t="s">
        <v>144</v>
      </c>
    </row>
    <row r="433" spans="1:28" ht="14.4" customHeight="1" x14ac:dyDescent="0.3">
      <c r="A433" s="59" t="str">
        <f t="shared" si="12"/>
        <v>ISB01-SF-SFE-06</v>
      </c>
      <c r="B433" s="70" t="s">
        <v>1911</v>
      </c>
      <c r="C433" s="70" t="s">
        <v>3442</v>
      </c>
      <c r="D433" s="70" t="s">
        <v>1217</v>
      </c>
      <c r="E433" s="70" t="s">
        <v>143</v>
      </c>
      <c r="F433" s="70" t="s">
        <v>1168</v>
      </c>
      <c r="G433" s="70" t="s">
        <v>2867</v>
      </c>
      <c r="H433" s="59" t="s">
        <v>144</v>
      </c>
      <c r="I433" s="70" t="s">
        <v>2862</v>
      </c>
      <c r="J433" s="101" t="s">
        <v>4267</v>
      </c>
      <c r="K433" s="99" t="str">
        <f t="shared" si="13"/>
        <v>F-GRST-4027</v>
      </c>
      <c r="L433" s="82" t="s">
        <v>4686</v>
      </c>
      <c r="M433" s="59" t="s">
        <v>2975</v>
      </c>
      <c r="N433" s="151" t="s">
        <v>4848</v>
      </c>
      <c r="O433" s="59" t="s">
        <v>2975</v>
      </c>
      <c r="P433" s="59" t="s">
        <v>4268</v>
      </c>
      <c r="Q433" s="59" t="s">
        <v>4268</v>
      </c>
      <c r="R433" s="85" t="s">
        <v>3541</v>
      </c>
      <c r="S433" s="100" t="s">
        <v>4295</v>
      </c>
      <c r="T433" s="100" t="s">
        <v>145</v>
      </c>
      <c r="U433" s="155" t="s">
        <v>4313</v>
      </c>
      <c r="V433" s="100" t="s">
        <v>2071</v>
      </c>
      <c r="W433" s="100" t="s">
        <v>3450</v>
      </c>
      <c r="X433" s="70" t="s">
        <v>1170</v>
      </c>
      <c r="Y433" s="70" t="s">
        <v>3442</v>
      </c>
      <c r="Z433" s="85" t="s">
        <v>3535</v>
      </c>
      <c r="AA433" s="100" t="s">
        <v>1293</v>
      </c>
      <c r="AB433" s="100" t="s">
        <v>144</v>
      </c>
    </row>
    <row r="434" spans="1:28" ht="14.4" customHeight="1" x14ac:dyDescent="0.3">
      <c r="A434" s="59" t="str">
        <f t="shared" si="12"/>
        <v>ISB01-SF-SSB-01</v>
      </c>
      <c r="B434" s="70" t="s">
        <v>1911</v>
      </c>
      <c r="C434" s="70" t="s">
        <v>3442</v>
      </c>
      <c r="D434" s="70" t="s">
        <v>1217</v>
      </c>
      <c r="E434" s="70" t="s">
        <v>143</v>
      </c>
      <c r="F434" s="70" t="s">
        <v>1168</v>
      </c>
      <c r="G434" s="70" t="s">
        <v>2867</v>
      </c>
      <c r="H434" s="59" t="s">
        <v>144</v>
      </c>
      <c r="I434" s="70" t="s">
        <v>2862</v>
      </c>
      <c r="J434" s="101" t="s">
        <v>4269</v>
      </c>
      <c r="K434" s="99" t="str">
        <f t="shared" si="13"/>
        <v>F-GRST-4028</v>
      </c>
      <c r="L434" s="82" t="s">
        <v>4686</v>
      </c>
      <c r="M434" s="59" t="s">
        <v>2424</v>
      </c>
      <c r="N434" s="151" t="s">
        <v>4849</v>
      </c>
      <c r="O434" s="59" t="s">
        <v>2424</v>
      </c>
      <c r="P434" s="59" t="s">
        <v>4270</v>
      </c>
      <c r="Q434" s="59" t="s">
        <v>4270</v>
      </c>
      <c r="R434" s="85" t="s">
        <v>3542</v>
      </c>
      <c r="S434" s="100" t="s">
        <v>4296</v>
      </c>
      <c r="T434" s="100" t="s">
        <v>144</v>
      </c>
      <c r="U434" s="155" t="s">
        <v>4314</v>
      </c>
      <c r="V434" s="100" t="s">
        <v>2070</v>
      </c>
      <c r="W434" s="100" t="s">
        <v>3454</v>
      </c>
      <c r="X434" s="70" t="s">
        <v>1170</v>
      </c>
      <c r="Y434" s="70" t="s">
        <v>3442</v>
      </c>
      <c r="Z434" s="85" t="s">
        <v>3535</v>
      </c>
      <c r="AA434" s="100" t="s">
        <v>1293</v>
      </c>
      <c r="AB434" s="100" t="s">
        <v>144</v>
      </c>
    </row>
    <row r="435" spans="1:28" ht="14.4" customHeight="1" x14ac:dyDescent="0.3">
      <c r="A435" s="59" t="str">
        <f t="shared" si="12"/>
        <v>ISB01-SF-SSB-02</v>
      </c>
      <c r="B435" s="70" t="s">
        <v>1911</v>
      </c>
      <c r="C435" s="70" t="s">
        <v>3442</v>
      </c>
      <c r="D435" s="70" t="s">
        <v>1217</v>
      </c>
      <c r="E435" s="70" t="s">
        <v>143</v>
      </c>
      <c r="F435" s="70" t="s">
        <v>1168</v>
      </c>
      <c r="G435" s="70" t="s">
        <v>2867</v>
      </c>
      <c r="H435" s="59" t="s">
        <v>144</v>
      </c>
      <c r="I435" s="70" t="s">
        <v>2862</v>
      </c>
      <c r="J435" s="101" t="s">
        <v>4271</v>
      </c>
      <c r="K435" s="99" t="str">
        <f t="shared" si="13"/>
        <v>F-GRST-4029</v>
      </c>
      <c r="L435" s="82" t="s">
        <v>4686</v>
      </c>
      <c r="M435" s="59" t="s">
        <v>2425</v>
      </c>
      <c r="N435" s="151" t="s">
        <v>4850</v>
      </c>
      <c r="O435" s="59" t="s">
        <v>2425</v>
      </c>
      <c r="P435" s="59" t="s">
        <v>4272</v>
      </c>
      <c r="Q435" s="59" t="s">
        <v>4272</v>
      </c>
      <c r="R435" s="85" t="s">
        <v>3543</v>
      </c>
      <c r="S435" s="100" t="s">
        <v>4297</v>
      </c>
      <c r="T435" s="100" t="s">
        <v>1029</v>
      </c>
      <c r="U435" s="155" t="s">
        <v>4315</v>
      </c>
      <c r="V435" s="100" t="s">
        <v>2070</v>
      </c>
      <c r="W435" s="100" t="s">
        <v>3454</v>
      </c>
      <c r="X435" s="70" t="s">
        <v>1170</v>
      </c>
      <c r="Y435" s="70" t="s">
        <v>3442</v>
      </c>
      <c r="Z435" s="85" t="s">
        <v>3535</v>
      </c>
      <c r="AA435" s="100" t="s">
        <v>1293</v>
      </c>
      <c r="AB435" s="100" t="s">
        <v>144</v>
      </c>
    </row>
    <row r="436" spans="1:28" ht="14.4" customHeight="1" x14ac:dyDescent="0.3">
      <c r="A436" s="59" t="str">
        <f t="shared" si="12"/>
        <v>ISB01-SF-SSB-03</v>
      </c>
      <c r="B436" s="70" t="s">
        <v>1911</v>
      </c>
      <c r="C436" s="70" t="s">
        <v>3442</v>
      </c>
      <c r="D436" s="70" t="s">
        <v>1217</v>
      </c>
      <c r="E436" s="70" t="s">
        <v>143</v>
      </c>
      <c r="F436" s="70" t="s">
        <v>1168</v>
      </c>
      <c r="G436" s="70" t="s">
        <v>2867</v>
      </c>
      <c r="H436" s="59" t="s">
        <v>144</v>
      </c>
      <c r="I436" s="70" t="s">
        <v>2862</v>
      </c>
      <c r="J436" s="101" t="s">
        <v>4273</v>
      </c>
      <c r="K436" s="99" t="str">
        <f t="shared" si="13"/>
        <v>F-GRST-4030</v>
      </c>
      <c r="L436" s="82" t="s">
        <v>4686</v>
      </c>
      <c r="M436" s="59" t="s">
        <v>2426</v>
      </c>
      <c r="N436" s="151" t="s">
        <v>4851</v>
      </c>
      <c r="O436" s="59" t="s">
        <v>2426</v>
      </c>
      <c r="P436" s="59" t="s">
        <v>4274</v>
      </c>
      <c r="Q436" s="59" t="s">
        <v>4274</v>
      </c>
      <c r="R436" s="85" t="s">
        <v>3544</v>
      </c>
      <c r="S436" s="100" t="s">
        <v>4298</v>
      </c>
      <c r="T436" s="100" t="s">
        <v>145</v>
      </c>
      <c r="U436" s="155" t="s">
        <v>4316</v>
      </c>
      <c r="V436" s="100" t="s">
        <v>2070</v>
      </c>
      <c r="W436" s="100" t="s">
        <v>3454</v>
      </c>
      <c r="X436" s="70" t="s">
        <v>1170</v>
      </c>
      <c r="Y436" s="70" t="s">
        <v>3442</v>
      </c>
      <c r="Z436" s="85" t="s">
        <v>3535</v>
      </c>
      <c r="AA436" s="100" t="s">
        <v>1293</v>
      </c>
      <c r="AB436" s="100" t="s">
        <v>144</v>
      </c>
    </row>
    <row r="437" spans="1:28" ht="14.4" customHeight="1" x14ac:dyDescent="0.3">
      <c r="A437" s="59" t="str">
        <f t="shared" si="12"/>
        <v>ISB01-SF-SSB-04</v>
      </c>
      <c r="B437" s="70" t="s">
        <v>1911</v>
      </c>
      <c r="C437" s="70" t="s">
        <v>3442</v>
      </c>
      <c r="D437" s="70" t="s">
        <v>1217</v>
      </c>
      <c r="E437" s="70" t="s">
        <v>143</v>
      </c>
      <c r="F437" s="70" t="s">
        <v>1168</v>
      </c>
      <c r="G437" s="70" t="s">
        <v>2867</v>
      </c>
      <c r="H437" s="59" t="s">
        <v>144</v>
      </c>
      <c r="I437" s="70" t="s">
        <v>2862</v>
      </c>
      <c r="J437" s="101" t="s">
        <v>4275</v>
      </c>
      <c r="K437" s="99" t="str">
        <f t="shared" si="13"/>
        <v>F-GRST-4031</v>
      </c>
      <c r="L437" s="82" t="s">
        <v>4686</v>
      </c>
      <c r="M437" s="59" t="s">
        <v>2427</v>
      </c>
      <c r="N437" s="151" t="s">
        <v>4852</v>
      </c>
      <c r="O437" s="59" t="s">
        <v>2427</v>
      </c>
      <c r="P437" s="59" t="s">
        <v>4276</v>
      </c>
      <c r="Q437" s="59" t="s">
        <v>4276</v>
      </c>
      <c r="R437" s="85" t="s">
        <v>3545</v>
      </c>
      <c r="S437" s="100" t="s">
        <v>4299</v>
      </c>
      <c r="T437" s="100" t="s">
        <v>145</v>
      </c>
      <c r="U437" s="155" t="s">
        <v>4317</v>
      </c>
      <c r="V437" s="100" t="s">
        <v>2070</v>
      </c>
      <c r="W437" s="100" t="s">
        <v>3454</v>
      </c>
      <c r="X437" s="70" t="s">
        <v>1170</v>
      </c>
      <c r="Y437" s="70" t="s">
        <v>3442</v>
      </c>
      <c r="Z437" s="85" t="s">
        <v>3535</v>
      </c>
      <c r="AA437" s="100" t="s">
        <v>1293</v>
      </c>
      <c r="AB437" s="100" t="s">
        <v>144</v>
      </c>
    </row>
    <row r="438" spans="1:28" ht="14.4" customHeight="1" x14ac:dyDescent="0.3">
      <c r="A438" s="59" t="str">
        <f t="shared" si="12"/>
        <v>ISB01-SF-SSB-05</v>
      </c>
      <c r="B438" s="70" t="s">
        <v>1911</v>
      </c>
      <c r="C438" s="70" t="s">
        <v>3442</v>
      </c>
      <c r="D438" s="70" t="s">
        <v>1217</v>
      </c>
      <c r="E438" s="70" t="s">
        <v>143</v>
      </c>
      <c r="F438" s="70" t="s">
        <v>1168</v>
      </c>
      <c r="G438" s="70" t="s">
        <v>2867</v>
      </c>
      <c r="H438" s="59" t="s">
        <v>144</v>
      </c>
      <c r="I438" s="70" t="s">
        <v>2862</v>
      </c>
      <c r="J438" s="101" t="s">
        <v>4277</v>
      </c>
      <c r="K438" s="99" t="str">
        <f t="shared" si="13"/>
        <v>F-GRST-4032</v>
      </c>
      <c r="L438" s="82" t="s">
        <v>4686</v>
      </c>
      <c r="M438" s="59" t="s">
        <v>2954</v>
      </c>
      <c r="N438" s="151" t="s">
        <v>4853</v>
      </c>
      <c r="O438" s="59" t="s">
        <v>2954</v>
      </c>
      <c r="P438" s="59" t="s">
        <v>4278</v>
      </c>
      <c r="Q438" s="59" t="s">
        <v>4278</v>
      </c>
      <c r="R438" s="85" t="s">
        <v>3546</v>
      </c>
      <c r="S438" s="100" t="s">
        <v>4655</v>
      </c>
      <c r="T438" s="100" t="s">
        <v>145</v>
      </c>
      <c r="U438" s="155" t="s">
        <v>4318</v>
      </c>
      <c r="V438" s="100" t="s">
        <v>2070</v>
      </c>
      <c r="W438" s="100" t="s">
        <v>3454</v>
      </c>
      <c r="X438" s="70" t="s">
        <v>1170</v>
      </c>
      <c r="Y438" s="70" t="s">
        <v>3442</v>
      </c>
      <c r="Z438" s="85" t="s">
        <v>3535</v>
      </c>
      <c r="AA438" s="100" t="s">
        <v>1293</v>
      </c>
      <c r="AB438" s="100" t="s">
        <v>144</v>
      </c>
    </row>
    <row r="439" spans="1:28" ht="14.4" customHeight="1" x14ac:dyDescent="0.3">
      <c r="A439" s="59" t="str">
        <f t="shared" si="12"/>
        <v>ISB01-SF-SSB-06</v>
      </c>
      <c r="B439" s="70" t="s">
        <v>1911</v>
      </c>
      <c r="C439" s="70" t="s">
        <v>3442</v>
      </c>
      <c r="D439" s="70" t="s">
        <v>1217</v>
      </c>
      <c r="E439" s="70" t="s">
        <v>143</v>
      </c>
      <c r="F439" s="70" t="s">
        <v>1168</v>
      </c>
      <c r="G439" s="70" t="s">
        <v>2867</v>
      </c>
      <c r="H439" s="59" t="s">
        <v>144</v>
      </c>
      <c r="I439" s="70" t="s">
        <v>2862</v>
      </c>
      <c r="J439" s="101" t="s">
        <v>4279</v>
      </c>
      <c r="K439" s="99" t="str">
        <f t="shared" si="13"/>
        <v>F-GRST-4033</v>
      </c>
      <c r="L439" s="82" t="s">
        <v>4686</v>
      </c>
      <c r="M439" s="59" t="s">
        <v>2955</v>
      </c>
      <c r="N439" s="151" t="s">
        <v>4854</v>
      </c>
      <c r="O439" s="59" t="s">
        <v>2955</v>
      </c>
      <c r="P439" s="59" t="s">
        <v>4280</v>
      </c>
      <c r="Q439" s="59" t="s">
        <v>4280</v>
      </c>
      <c r="R439" s="85" t="s">
        <v>3547</v>
      </c>
      <c r="S439" s="100" t="s">
        <v>4656</v>
      </c>
      <c r="T439" s="100" t="s">
        <v>145</v>
      </c>
      <c r="U439" s="155" t="s">
        <v>4319</v>
      </c>
      <c r="V439" s="100" t="s">
        <v>2070</v>
      </c>
      <c r="W439" s="100" t="s">
        <v>3454</v>
      </c>
      <c r="X439" s="70" t="s">
        <v>1170</v>
      </c>
      <c r="Y439" s="70" t="s">
        <v>3442</v>
      </c>
      <c r="Z439" s="85" t="s">
        <v>3535</v>
      </c>
      <c r="AA439" s="100" t="s">
        <v>1293</v>
      </c>
      <c r="AB439" s="100" t="s">
        <v>144</v>
      </c>
    </row>
    <row r="440" spans="1:28" ht="14.4" customHeight="1" x14ac:dyDescent="0.3">
      <c r="A440" s="59" t="str">
        <f t="shared" si="12"/>
        <v>ISB01-SF-SSB-07</v>
      </c>
      <c r="B440" s="70" t="s">
        <v>1911</v>
      </c>
      <c r="C440" s="70" t="s">
        <v>3442</v>
      </c>
      <c r="D440" s="70" t="s">
        <v>1217</v>
      </c>
      <c r="E440" s="70" t="s">
        <v>143</v>
      </c>
      <c r="F440" s="70" t="s">
        <v>1168</v>
      </c>
      <c r="G440" s="70" t="s">
        <v>2867</v>
      </c>
      <c r="H440" s="59" t="s">
        <v>144</v>
      </c>
      <c r="I440" s="70" t="s">
        <v>2862</v>
      </c>
      <c r="J440" s="101" t="s">
        <v>4281</v>
      </c>
      <c r="K440" s="99" t="str">
        <f t="shared" si="13"/>
        <v>F-GRST-4034</v>
      </c>
      <c r="L440" s="82" t="s">
        <v>4686</v>
      </c>
      <c r="M440" s="59" t="s">
        <v>2956</v>
      </c>
      <c r="N440" s="151" t="s">
        <v>4855</v>
      </c>
      <c r="O440" s="59" t="s">
        <v>2956</v>
      </c>
      <c r="P440" s="59" t="s">
        <v>4282</v>
      </c>
      <c r="Q440" s="59" t="s">
        <v>4282</v>
      </c>
      <c r="R440" s="85" t="s">
        <v>3548</v>
      </c>
      <c r="S440" s="100" t="s">
        <v>4302</v>
      </c>
      <c r="T440" s="100" t="s">
        <v>145</v>
      </c>
      <c r="U440" s="155" t="s">
        <v>4320</v>
      </c>
      <c r="V440" s="100" t="s">
        <v>2070</v>
      </c>
      <c r="W440" s="100" t="s">
        <v>3454</v>
      </c>
      <c r="X440" s="70" t="s">
        <v>1170</v>
      </c>
      <c r="Y440" s="70" t="s">
        <v>3442</v>
      </c>
      <c r="Z440" s="85" t="s">
        <v>3535</v>
      </c>
      <c r="AA440" s="100" t="s">
        <v>1293</v>
      </c>
      <c r="AB440" s="100" t="s">
        <v>144</v>
      </c>
    </row>
    <row r="441" spans="1:28" ht="14.4" customHeight="1" x14ac:dyDescent="0.3">
      <c r="A441" s="59" t="str">
        <f t="shared" si="12"/>
        <v>ISB01-SF-SSB-08</v>
      </c>
      <c r="B441" s="70" t="s">
        <v>1911</v>
      </c>
      <c r="C441" s="70" t="s">
        <v>3442</v>
      </c>
      <c r="D441" s="70" t="s">
        <v>1217</v>
      </c>
      <c r="E441" s="70" t="s">
        <v>143</v>
      </c>
      <c r="F441" s="70" t="s">
        <v>1168</v>
      </c>
      <c r="G441" s="70" t="s">
        <v>2867</v>
      </c>
      <c r="H441" s="59" t="s">
        <v>144</v>
      </c>
      <c r="I441" s="70" t="s">
        <v>2862</v>
      </c>
      <c r="J441" s="101" t="s">
        <v>4283</v>
      </c>
      <c r="K441" s="99" t="str">
        <f t="shared" si="13"/>
        <v>F-GRST-4035</v>
      </c>
      <c r="L441" s="82" t="s">
        <v>4686</v>
      </c>
      <c r="M441" s="59" t="s">
        <v>2979</v>
      </c>
      <c r="N441" s="151" t="s">
        <v>4856</v>
      </c>
      <c r="O441" s="59" t="s">
        <v>2979</v>
      </c>
      <c r="P441" s="59" t="s">
        <v>4284</v>
      </c>
      <c r="Q441" s="59" t="s">
        <v>4284</v>
      </c>
      <c r="R441" s="85" t="s">
        <v>3549</v>
      </c>
      <c r="S441" s="100" t="s">
        <v>4303</v>
      </c>
      <c r="T441" s="100" t="s">
        <v>4304</v>
      </c>
      <c r="U441" s="155" t="s">
        <v>4321</v>
      </c>
      <c r="V441" s="100" t="s">
        <v>2070</v>
      </c>
      <c r="W441" s="100" t="s">
        <v>3454</v>
      </c>
      <c r="X441" s="70" t="s">
        <v>1170</v>
      </c>
      <c r="Y441" s="70" t="s">
        <v>3442</v>
      </c>
      <c r="Z441" s="85" t="s">
        <v>3535</v>
      </c>
      <c r="AA441" s="100" t="s">
        <v>1293</v>
      </c>
      <c r="AB441" s="100" t="s">
        <v>144</v>
      </c>
    </row>
    <row r="442" spans="1:28" ht="14.4" customHeight="1" x14ac:dyDescent="0.3">
      <c r="A442" s="59" t="str">
        <f t="shared" si="12"/>
        <v>ISB01-SF-SSB-09</v>
      </c>
      <c r="B442" s="70" t="s">
        <v>1911</v>
      </c>
      <c r="C442" s="70" t="s">
        <v>3442</v>
      </c>
      <c r="D442" s="70" t="s">
        <v>1217</v>
      </c>
      <c r="E442" s="70" t="s">
        <v>143</v>
      </c>
      <c r="F442" s="70" t="s">
        <v>1168</v>
      </c>
      <c r="G442" s="70" t="s">
        <v>2867</v>
      </c>
      <c r="H442" s="59" t="s">
        <v>144</v>
      </c>
      <c r="I442" s="70" t="s">
        <v>2862</v>
      </c>
      <c r="J442" s="101" t="s">
        <v>4285</v>
      </c>
      <c r="K442" s="99" t="str">
        <f t="shared" si="13"/>
        <v>F-GRST-4036</v>
      </c>
      <c r="L442" s="82" t="s">
        <v>4686</v>
      </c>
      <c r="M442" s="59" t="s">
        <v>4857</v>
      </c>
      <c r="N442" s="151" t="s">
        <v>4858</v>
      </c>
      <c r="O442" s="59" t="s">
        <v>4857</v>
      </c>
      <c r="P442" s="59" t="s">
        <v>4286</v>
      </c>
      <c r="Q442" s="59" t="s">
        <v>4286</v>
      </c>
      <c r="R442" s="85" t="s">
        <v>3550</v>
      </c>
      <c r="S442" s="100" t="s">
        <v>4305</v>
      </c>
      <c r="T442" s="100" t="s">
        <v>1029</v>
      </c>
      <c r="U442" s="155" t="s">
        <v>4322</v>
      </c>
      <c r="V442" s="100" t="s">
        <v>2070</v>
      </c>
      <c r="W442" s="100" t="s">
        <v>3454</v>
      </c>
      <c r="X442" s="70" t="s">
        <v>1170</v>
      </c>
      <c r="Y442" s="70" t="s">
        <v>3442</v>
      </c>
      <c r="Z442" s="85" t="s">
        <v>3535</v>
      </c>
      <c r="AA442" s="100" t="s">
        <v>1293</v>
      </c>
      <c r="AB442" s="100" t="s">
        <v>144</v>
      </c>
    </row>
    <row r="443" spans="1:28" ht="14.4" customHeight="1" x14ac:dyDescent="0.3">
      <c r="A443" s="59" t="str">
        <f t="shared" si="12"/>
        <v>ISB01-SF-SSB-10</v>
      </c>
      <c r="B443" s="70" t="s">
        <v>1911</v>
      </c>
      <c r="C443" s="70" t="s">
        <v>3442</v>
      </c>
      <c r="D443" s="70" t="s">
        <v>1217</v>
      </c>
      <c r="E443" s="70" t="s">
        <v>143</v>
      </c>
      <c r="F443" s="70" t="s">
        <v>1168</v>
      </c>
      <c r="G443" s="70" t="s">
        <v>2867</v>
      </c>
      <c r="H443" s="59" t="s">
        <v>144</v>
      </c>
      <c r="I443" s="70" t="s">
        <v>2862</v>
      </c>
      <c r="J443" s="101" t="s">
        <v>4659</v>
      </c>
      <c r="K443" s="99" t="str">
        <f t="shared" si="13"/>
        <v>F-GRST-4037</v>
      </c>
      <c r="L443" s="82" t="s">
        <v>4686</v>
      </c>
      <c r="M443" s="59" t="s">
        <v>4859</v>
      </c>
      <c r="N443" s="151" t="s">
        <v>4860</v>
      </c>
      <c r="O443" s="59" t="s">
        <v>4859</v>
      </c>
      <c r="P443" s="59" t="s">
        <v>4287</v>
      </c>
      <c r="Q443" s="59" t="s">
        <v>4287</v>
      </c>
      <c r="R443" s="85" t="s">
        <v>3551</v>
      </c>
      <c r="S443" s="100" t="s">
        <v>4657</v>
      </c>
      <c r="T443" s="100" t="s">
        <v>144</v>
      </c>
      <c r="U443" s="100"/>
      <c r="V443" s="100" t="s">
        <v>2070</v>
      </c>
      <c r="W443" s="100" t="s">
        <v>3454</v>
      </c>
      <c r="X443" s="70" t="s">
        <v>1170</v>
      </c>
      <c r="Y443" s="70" t="s">
        <v>3442</v>
      </c>
      <c r="Z443" s="85" t="s">
        <v>3535</v>
      </c>
      <c r="AA443" s="100" t="s">
        <v>1293</v>
      </c>
      <c r="AB443" s="100" t="s">
        <v>144</v>
      </c>
    </row>
    <row r="444" spans="1:28" ht="14.4" customHeight="1" x14ac:dyDescent="0.3">
      <c r="A444" s="59" t="str">
        <f t="shared" si="12"/>
        <v>ISB01-SF-SSB-11</v>
      </c>
      <c r="B444" s="70" t="s">
        <v>1911</v>
      </c>
      <c r="C444" s="70" t="s">
        <v>3442</v>
      </c>
      <c r="D444" s="70" t="s">
        <v>1217</v>
      </c>
      <c r="E444" s="70" t="s">
        <v>143</v>
      </c>
      <c r="F444" s="70" t="s">
        <v>1168</v>
      </c>
      <c r="G444" s="70" t="s">
        <v>2867</v>
      </c>
      <c r="H444" s="59" t="s">
        <v>144</v>
      </c>
      <c r="I444" s="70" t="s">
        <v>2862</v>
      </c>
      <c r="J444" s="101" t="s">
        <v>4288</v>
      </c>
      <c r="K444" s="99" t="str">
        <f t="shared" si="13"/>
        <v>F-GRST-4038</v>
      </c>
      <c r="L444" s="82" t="s">
        <v>4686</v>
      </c>
      <c r="M444" s="59" t="s">
        <v>4861</v>
      </c>
      <c r="N444" s="151" t="s">
        <v>4862</v>
      </c>
      <c r="O444" s="59" t="s">
        <v>4861</v>
      </c>
      <c r="P444" s="59" t="s">
        <v>4289</v>
      </c>
      <c r="Q444" s="59" t="s">
        <v>4289</v>
      </c>
      <c r="R444" s="85" t="s">
        <v>4254</v>
      </c>
      <c r="S444" s="100" t="s">
        <v>4658</v>
      </c>
      <c r="T444" s="100" t="s">
        <v>148</v>
      </c>
      <c r="U444" s="155" t="s">
        <v>4323</v>
      </c>
      <c r="V444" s="100" t="s">
        <v>2070</v>
      </c>
      <c r="W444" s="100" t="s">
        <v>3454</v>
      </c>
      <c r="X444" s="70" t="s">
        <v>1170</v>
      </c>
      <c r="Y444" s="70" t="s">
        <v>3442</v>
      </c>
      <c r="Z444" s="85" t="s">
        <v>3535</v>
      </c>
      <c r="AA444" s="100" t="s">
        <v>1293</v>
      </c>
      <c r="AB444" s="100" t="s">
        <v>144</v>
      </c>
    </row>
    <row r="445" spans="1:28" ht="14.4" customHeight="1" x14ac:dyDescent="0.3">
      <c r="A445" s="59" t="str">
        <f t="shared" si="12"/>
        <v>ISB01-SF-SSB-12</v>
      </c>
      <c r="B445" s="70" t="s">
        <v>1911</v>
      </c>
      <c r="C445" s="70" t="s">
        <v>3442</v>
      </c>
      <c r="D445" s="70" t="s">
        <v>1217</v>
      </c>
      <c r="E445" s="70" t="s">
        <v>143</v>
      </c>
      <c r="F445" s="70" t="s">
        <v>1168</v>
      </c>
      <c r="G445" s="70" t="s">
        <v>2867</v>
      </c>
      <c r="H445" s="59" t="s">
        <v>144</v>
      </c>
      <c r="I445" s="70" t="s">
        <v>2862</v>
      </c>
      <c r="J445" s="101" t="s">
        <v>4290</v>
      </c>
      <c r="K445" s="99" t="str">
        <f t="shared" si="13"/>
        <v>F-GRST-4039</v>
      </c>
      <c r="L445" s="82" t="s">
        <v>4686</v>
      </c>
      <c r="M445" s="59" t="s">
        <v>4863</v>
      </c>
      <c r="N445" s="151" t="s">
        <v>4864</v>
      </c>
      <c r="O445" s="59" t="s">
        <v>4863</v>
      </c>
      <c r="P445" s="59" t="s">
        <v>4291</v>
      </c>
      <c r="Q445" s="59" t="s">
        <v>4291</v>
      </c>
      <c r="R445" s="85" t="s">
        <v>4255</v>
      </c>
      <c r="S445" s="100" t="s">
        <v>4307</v>
      </c>
      <c r="T445" s="100" t="s">
        <v>1029</v>
      </c>
      <c r="U445" s="155" t="s">
        <v>4324</v>
      </c>
      <c r="V445" s="100" t="s">
        <v>2070</v>
      </c>
      <c r="W445" s="100" t="s">
        <v>3454</v>
      </c>
      <c r="X445" s="70" t="s">
        <v>1170</v>
      </c>
      <c r="Y445" s="70" t="s">
        <v>3442</v>
      </c>
      <c r="Z445" s="85" t="s">
        <v>3535</v>
      </c>
      <c r="AA445" s="100" t="s">
        <v>1293</v>
      </c>
      <c r="AB445" s="100" t="s">
        <v>144</v>
      </c>
    </row>
    <row r="446" spans="1:28" ht="14.4" customHeight="1" x14ac:dyDescent="0.3">
      <c r="A446" s="59" t="str">
        <f t="shared" si="12"/>
        <v>ISB01-SF-SFSB-00</v>
      </c>
      <c r="B446" s="70" t="s">
        <v>1911</v>
      </c>
      <c r="C446" s="70" t="s">
        <v>3442</v>
      </c>
      <c r="D446" s="70" t="s">
        <v>1217</v>
      </c>
      <c r="E446" s="70" t="s">
        <v>143</v>
      </c>
      <c r="F446" s="70" t="s">
        <v>1168</v>
      </c>
      <c r="G446" s="70" t="s">
        <v>2867</v>
      </c>
      <c r="H446" s="70"/>
      <c r="I446" s="70" t="s">
        <v>2862</v>
      </c>
      <c r="J446" s="84" t="str">
        <f>CONCATENATE(999,RIGHT(B446,2),RIGHT(G446,2),RIGHT(V446,2),RIGHT(R446,2))</f>
        <v>99910251500</v>
      </c>
      <c r="K446" s="99" t="str">
        <f t="shared" si="13"/>
        <v>99910251500</v>
      </c>
      <c r="L446" s="82" t="s">
        <v>4686</v>
      </c>
      <c r="M446" s="59" t="s">
        <v>2976</v>
      </c>
      <c r="N446" s="151" t="s">
        <v>4865</v>
      </c>
      <c r="O446" s="59" t="s">
        <v>2976</v>
      </c>
      <c r="P446" s="59" t="s">
        <v>4256</v>
      </c>
      <c r="Q446" s="59" t="s">
        <v>4256</v>
      </c>
      <c r="R446" s="85" t="s">
        <v>4256</v>
      </c>
      <c r="S446" s="100" t="s">
        <v>4015</v>
      </c>
      <c r="T446" s="100" t="s">
        <v>144</v>
      </c>
      <c r="U446" s="100"/>
      <c r="V446" s="100" t="s">
        <v>2071</v>
      </c>
      <c r="W446" s="100" t="s">
        <v>3450</v>
      </c>
      <c r="X446" s="70" t="s">
        <v>1170</v>
      </c>
      <c r="Y446" s="70" t="s">
        <v>3442</v>
      </c>
      <c r="Z446" s="85" t="s">
        <v>3535</v>
      </c>
      <c r="AA446" s="100" t="s">
        <v>1293</v>
      </c>
      <c r="AB446" s="100" t="s">
        <v>144</v>
      </c>
    </row>
    <row r="447" spans="1:28" ht="14.4" customHeight="1" x14ac:dyDescent="0.3">
      <c r="A447" s="59" t="str">
        <f t="shared" si="12"/>
        <v>PSH01-SF-AM-01</v>
      </c>
      <c r="B447" s="70" t="s">
        <v>1911</v>
      </c>
      <c r="C447" s="70" t="s">
        <v>3442</v>
      </c>
      <c r="D447" s="70" t="s">
        <v>1217</v>
      </c>
      <c r="E447" s="70" t="s">
        <v>143</v>
      </c>
      <c r="F447" s="70" t="s">
        <v>1168</v>
      </c>
      <c r="G447" s="70" t="s">
        <v>2866</v>
      </c>
      <c r="H447" s="59" t="s">
        <v>4899</v>
      </c>
      <c r="I447" s="70" t="s">
        <v>2861</v>
      </c>
      <c r="J447" s="99" t="s">
        <v>1710</v>
      </c>
      <c r="K447" s="99" t="str">
        <f t="shared" si="13"/>
        <v>P-01408</v>
      </c>
      <c r="L447" s="82" t="s">
        <v>4686</v>
      </c>
      <c r="M447" s="59" t="s">
        <v>2405</v>
      </c>
      <c r="N447" s="151" t="s">
        <v>4866</v>
      </c>
      <c r="O447" s="59" t="s">
        <v>2405</v>
      </c>
      <c r="P447" s="59" t="s">
        <v>3552</v>
      </c>
      <c r="Q447" s="59" t="s">
        <v>3552</v>
      </c>
      <c r="R447" s="85" t="s">
        <v>3552</v>
      </c>
      <c r="S447" s="100" t="s">
        <v>4325</v>
      </c>
      <c r="T447" s="100" t="s">
        <v>149</v>
      </c>
      <c r="U447" s="100" t="s">
        <v>4361</v>
      </c>
      <c r="V447" s="100" t="s">
        <v>1805</v>
      </c>
      <c r="W447" s="100" t="s">
        <v>1222</v>
      </c>
      <c r="X447" s="70" t="s">
        <v>1170</v>
      </c>
      <c r="Y447" s="70" t="s">
        <v>3442</v>
      </c>
      <c r="Z447" s="85" t="s">
        <v>3533</v>
      </c>
      <c r="AA447" s="100" t="s">
        <v>4906</v>
      </c>
      <c r="AB447" s="100" t="s">
        <v>144</v>
      </c>
    </row>
    <row r="448" spans="1:28" ht="14.4" customHeight="1" x14ac:dyDescent="0.3">
      <c r="A448" s="59" t="str">
        <f t="shared" si="12"/>
        <v>PSH01-SF-SFE-01</v>
      </c>
      <c r="B448" s="70" t="s">
        <v>1911</v>
      </c>
      <c r="C448" s="70" t="s">
        <v>3442</v>
      </c>
      <c r="D448" s="70" t="s">
        <v>1217</v>
      </c>
      <c r="E448" s="70" t="s">
        <v>143</v>
      </c>
      <c r="F448" s="70" t="s">
        <v>1168</v>
      </c>
      <c r="G448" s="70" t="s">
        <v>2866</v>
      </c>
      <c r="H448" s="59" t="s">
        <v>4899</v>
      </c>
      <c r="I448" s="70" t="s">
        <v>2861</v>
      </c>
      <c r="J448" s="101" t="s">
        <v>4328</v>
      </c>
      <c r="K448" s="99" t="str">
        <f t="shared" si="13"/>
        <v>F-GRST-4040</v>
      </c>
      <c r="L448" s="82" t="s">
        <v>4686</v>
      </c>
      <c r="M448" s="59" t="s">
        <v>2406</v>
      </c>
      <c r="N448" s="151" t="s">
        <v>4867</v>
      </c>
      <c r="O448" s="59" t="s">
        <v>2406</v>
      </c>
      <c r="P448" s="59" t="s">
        <v>4329</v>
      </c>
      <c r="Q448" s="59" t="s">
        <v>4329</v>
      </c>
      <c r="R448" s="85" t="s">
        <v>3553</v>
      </c>
      <c r="S448" s="100" t="s">
        <v>4350</v>
      </c>
      <c r="T448" s="100" t="s">
        <v>149</v>
      </c>
      <c r="U448" s="100"/>
      <c r="V448" s="100" t="s">
        <v>2071</v>
      </c>
      <c r="W448" s="100" t="s">
        <v>3450</v>
      </c>
      <c r="X448" s="70" t="s">
        <v>1170</v>
      </c>
      <c r="Y448" s="70" t="s">
        <v>3442</v>
      </c>
      <c r="Z448" s="85" t="s">
        <v>3552</v>
      </c>
      <c r="AA448" s="100" t="s">
        <v>4325</v>
      </c>
      <c r="AB448" s="100" t="s">
        <v>149</v>
      </c>
    </row>
    <row r="449" spans="1:28" ht="14.4" customHeight="1" x14ac:dyDescent="0.3">
      <c r="A449" s="59" t="str">
        <f t="shared" si="12"/>
        <v>PSH01-SF-SFE-02</v>
      </c>
      <c r="B449" s="70" t="s">
        <v>1911</v>
      </c>
      <c r="C449" s="70" t="s">
        <v>3442</v>
      </c>
      <c r="D449" s="70" t="s">
        <v>1217</v>
      </c>
      <c r="E449" s="70" t="s">
        <v>143</v>
      </c>
      <c r="F449" s="70" t="s">
        <v>1168</v>
      </c>
      <c r="G449" s="70" t="s">
        <v>2866</v>
      </c>
      <c r="H449" s="59" t="s">
        <v>4899</v>
      </c>
      <c r="I449" s="70" t="s">
        <v>2861</v>
      </c>
      <c r="J449" s="101" t="s">
        <v>4330</v>
      </c>
      <c r="K449" s="99" t="str">
        <f t="shared" si="13"/>
        <v>F-GRST-4022</v>
      </c>
      <c r="L449" s="82" t="s">
        <v>4686</v>
      </c>
      <c r="M449" s="59" t="s">
        <v>2407</v>
      </c>
      <c r="N449" s="151" t="s">
        <v>4868</v>
      </c>
      <c r="O449" s="59" t="s">
        <v>2407</v>
      </c>
      <c r="P449" s="59" t="s">
        <v>4331</v>
      </c>
      <c r="Q449" s="59" t="s">
        <v>4331</v>
      </c>
      <c r="R449" s="85" t="s">
        <v>3554</v>
      </c>
      <c r="S449" s="100" t="s">
        <v>1327</v>
      </c>
      <c r="T449" s="100" t="s">
        <v>589</v>
      </c>
      <c r="U449" s="100"/>
      <c r="V449" s="100" t="s">
        <v>2071</v>
      </c>
      <c r="W449" s="100" t="s">
        <v>3450</v>
      </c>
      <c r="X449" s="70" t="s">
        <v>1170</v>
      </c>
      <c r="Y449" s="70" t="s">
        <v>3442</v>
      </c>
      <c r="Z449" s="85" t="s">
        <v>3552</v>
      </c>
      <c r="AA449" s="100" t="s">
        <v>4325</v>
      </c>
      <c r="AB449" s="100" t="s">
        <v>149</v>
      </c>
    </row>
    <row r="450" spans="1:28" ht="14.4" customHeight="1" x14ac:dyDescent="0.3">
      <c r="A450" s="59" t="str">
        <f t="shared" ref="A450:A474" si="14">R450</f>
        <v>PSH01-SF-SFE-03</v>
      </c>
      <c r="B450" s="70" t="s">
        <v>1911</v>
      </c>
      <c r="C450" s="70" t="s">
        <v>3442</v>
      </c>
      <c r="D450" s="70" t="s">
        <v>1217</v>
      </c>
      <c r="E450" s="70" t="s">
        <v>143</v>
      </c>
      <c r="F450" s="70" t="s">
        <v>1168</v>
      </c>
      <c r="G450" s="70" t="s">
        <v>2866</v>
      </c>
      <c r="H450" s="59" t="s">
        <v>4899</v>
      </c>
      <c r="I450" s="70" t="s">
        <v>2861</v>
      </c>
      <c r="J450" s="101" t="s">
        <v>4332</v>
      </c>
      <c r="K450" s="99" t="str">
        <f t="shared" ref="K450:K474" si="15">J450</f>
        <v>F-GRST-3996</v>
      </c>
      <c r="L450" s="82" t="s">
        <v>4686</v>
      </c>
      <c r="M450" s="59" t="s">
        <v>2408</v>
      </c>
      <c r="N450" s="151" t="s">
        <v>4869</v>
      </c>
      <c r="O450" s="59" t="s">
        <v>2408</v>
      </c>
      <c r="P450" s="59" t="s">
        <v>4333</v>
      </c>
      <c r="Q450" s="59" t="s">
        <v>4333</v>
      </c>
      <c r="R450" s="85" t="s">
        <v>3555</v>
      </c>
      <c r="S450" s="100" t="s">
        <v>1647</v>
      </c>
      <c r="T450" s="100" t="s">
        <v>4351</v>
      </c>
      <c r="U450" s="100"/>
      <c r="V450" s="100" t="s">
        <v>2071</v>
      </c>
      <c r="W450" s="100" t="s">
        <v>3450</v>
      </c>
      <c r="X450" s="70" t="s">
        <v>1170</v>
      </c>
      <c r="Y450" s="70" t="s">
        <v>3442</v>
      </c>
      <c r="Z450" s="85" t="s">
        <v>3552</v>
      </c>
      <c r="AA450" s="100" t="s">
        <v>4325</v>
      </c>
      <c r="AB450" s="100" t="s">
        <v>149</v>
      </c>
    </row>
    <row r="451" spans="1:28" ht="14.4" customHeight="1" x14ac:dyDescent="0.3">
      <c r="A451" s="59" t="str">
        <f t="shared" si="14"/>
        <v>PSH01-SF-SFE-04</v>
      </c>
      <c r="B451" s="70" t="s">
        <v>1911</v>
      </c>
      <c r="C451" s="70" t="s">
        <v>3442</v>
      </c>
      <c r="D451" s="70" t="s">
        <v>1217</v>
      </c>
      <c r="E451" s="70" t="s">
        <v>143</v>
      </c>
      <c r="F451" s="70" t="s">
        <v>1168</v>
      </c>
      <c r="G451" s="70" t="s">
        <v>2866</v>
      </c>
      <c r="H451" s="59" t="s">
        <v>4899</v>
      </c>
      <c r="I451" s="70" t="s">
        <v>2861</v>
      </c>
      <c r="J451" s="101" t="s">
        <v>4334</v>
      </c>
      <c r="K451" s="99" t="str">
        <f t="shared" si="15"/>
        <v>F-GRST-4007</v>
      </c>
      <c r="L451" s="82" t="s">
        <v>4686</v>
      </c>
      <c r="M451" s="59" t="s">
        <v>2409</v>
      </c>
      <c r="N451" s="151" t="s">
        <v>4870</v>
      </c>
      <c r="O451" s="59" t="s">
        <v>2409</v>
      </c>
      <c r="P451" s="59" t="s">
        <v>4335</v>
      </c>
      <c r="Q451" s="59" t="s">
        <v>4335</v>
      </c>
      <c r="R451" s="85" t="s">
        <v>3556</v>
      </c>
      <c r="S451" s="100" t="s">
        <v>1333</v>
      </c>
      <c r="T451" s="100" t="s">
        <v>4353</v>
      </c>
      <c r="U451" s="100"/>
      <c r="V451" s="100" t="s">
        <v>2071</v>
      </c>
      <c r="W451" s="100" t="s">
        <v>3450</v>
      </c>
      <c r="X451" s="70" t="s">
        <v>1170</v>
      </c>
      <c r="Y451" s="70" t="s">
        <v>3442</v>
      </c>
      <c r="Z451" s="85" t="s">
        <v>3552</v>
      </c>
      <c r="AA451" s="100" t="s">
        <v>4325</v>
      </c>
      <c r="AB451" s="100" t="s">
        <v>149</v>
      </c>
    </row>
    <row r="452" spans="1:28" ht="14.4" customHeight="1" x14ac:dyDescent="0.3">
      <c r="A452" s="59" t="str">
        <f t="shared" si="14"/>
        <v>PSH01-SF-SFE-05</v>
      </c>
      <c r="B452" s="70" t="s">
        <v>1911</v>
      </c>
      <c r="C452" s="70" t="s">
        <v>3442</v>
      </c>
      <c r="D452" s="70" t="s">
        <v>1217</v>
      </c>
      <c r="E452" s="70" t="s">
        <v>143</v>
      </c>
      <c r="F452" s="70" t="s">
        <v>1168</v>
      </c>
      <c r="G452" s="70" t="s">
        <v>2866</v>
      </c>
      <c r="H452" s="59" t="s">
        <v>4899</v>
      </c>
      <c r="I452" s="70" t="s">
        <v>2861</v>
      </c>
      <c r="J452" s="101" t="s">
        <v>4336</v>
      </c>
      <c r="K452" s="99" t="str">
        <f t="shared" si="15"/>
        <v>F-GRST-3985</v>
      </c>
      <c r="L452" s="82" t="s">
        <v>4686</v>
      </c>
      <c r="M452" s="59" t="s">
        <v>2977</v>
      </c>
      <c r="N452" s="151" t="s">
        <v>4871</v>
      </c>
      <c r="O452" s="59" t="s">
        <v>2977</v>
      </c>
      <c r="P452" s="59" t="s">
        <v>4337</v>
      </c>
      <c r="Q452" s="59" t="s">
        <v>4337</v>
      </c>
      <c r="R452" s="85" t="s">
        <v>4326</v>
      </c>
      <c r="S452" s="100" t="s">
        <v>1651</v>
      </c>
      <c r="T452" s="100" t="s">
        <v>2950</v>
      </c>
      <c r="U452" s="100"/>
      <c r="V452" s="100" t="s">
        <v>2071</v>
      </c>
      <c r="W452" s="100" t="s">
        <v>3450</v>
      </c>
      <c r="X452" s="70" t="s">
        <v>1170</v>
      </c>
      <c r="Y452" s="70" t="s">
        <v>3442</v>
      </c>
      <c r="Z452" s="85" t="s">
        <v>3552</v>
      </c>
      <c r="AA452" s="100" t="s">
        <v>4325</v>
      </c>
      <c r="AB452" s="100" t="s">
        <v>149</v>
      </c>
    </row>
    <row r="453" spans="1:28" ht="14.4" customHeight="1" x14ac:dyDescent="0.3">
      <c r="A453" s="59" t="str">
        <f t="shared" si="14"/>
        <v>PSH01-SF-SSB-01</v>
      </c>
      <c r="B453" s="70" t="s">
        <v>1911</v>
      </c>
      <c r="C453" s="70" t="s">
        <v>3442</v>
      </c>
      <c r="D453" s="70" t="s">
        <v>1217</v>
      </c>
      <c r="E453" s="70" t="s">
        <v>143</v>
      </c>
      <c r="F453" s="70" t="s">
        <v>1168</v>
      </c>
      <c r="G453" s="70" t="s">
        <v>2866</v>
      </c>
      <c r="H453" s="59" t="s">
        <v>4899</v>
      </c>
      <c r="I453" s="70" t="s">
        <v>2861</v>
      </c>
      <c r="J453" s="101" t="s">
        <v>4338</v>
      </c>
      <c r="K453" s="99" t="str">
        <f t="shared" si="15"/>
        <v>F-GRST-4041</v>
      </c>
      <c r="L453" s="82" t="s">
        <v>4686</v>
      </c>
      <c r="M453" s="59" t="s">
        <v>2432</v>
      </c>
      <c r="N453" s="151" t="s">
        <v>4872</v>
      </c>
      <c r="O453" s="59" t="s">
        <v>2432</v>
      </c>
      <c r="P453" s="59" t="s">
        <v>4339</v>
      </c>
      <c r="Q453" s="59" t="s">
        <v>4339</v>
      </c>
      <c r="R453" s="85" t="s">
        <v>3557</v>
      </c>
      <c r="S453" s="100" t="s">
        <v>4354</v>
      </c>
      <c r="T453" s="100" t="s">
        <v>589</v>
      </c>
      <c r="U453" s="100"/>
      <c r="V453" s="100" t="s">
        <v>2070</v>
      </c>
      <c r="W453" s="100" t="s">
        <v>3454</v>
      </c>
      <c r="X453" s="70" t="s">
        <v>1170</v>
      </c>
      <c r="Y453" s="70" t="s">
        <v>3442</v>
      </c>
      <c r="Z453" s="85" t="s">
        <v>3552</v>
      </c>
      <c r="AA453" s="100" t="s">
        <v>4325</v>
      </c>
      <c r="AB453" s="100" t="s">
        <v>149</v>
      </c>
    </row>
    <row r="454" spans="1:28" ht="14.4" customHeight="1" x14ac:dyDescent="0.3">
      <c r="A454" s="59" t="str">
        <f t="shared" si="14"/>
        <v>PSH01-SF-SSB-02</v>
      </c>
      <c r="B454" s="70" t="s">
        <v>1911</v>
      </c>
      <c r="C454" s="70" t="s">
        <v>3442</v>
      </c>
      <c r="D454" s="70" t="s">
        <v>1217</v>
      </c>
      <c r="E454" s="70" t="s">
        <v>143</v>
      </c>
      <c r="F454" s="70" t="s">
        <v>1168</v>
      </c>
      <c r="G454" s="70" t="s">
        <v>2866</v>
      </c>
      <c r="H454" s="59" t="s">
        <v>4899</v>
      </c>
      <c r="I454" s="70" t="s">
        <v>2861</v>
      </c>
      <c r="J454" s="101" t="s">
        <v>4340</v>
      </c>
      <c r="K454" s="99" t="str">
        <f t="shared" si="15"/>
        <v>F-GRST-4043</v>
      </c>
      <c r="L454" s="82" t="s">
        <v>4686</v>
      </c>
      <c r="M454" s="59" t="s">
        <v>2982</v>
      </c>
      <c r="N454" s="151" t="s">
        <v>4873</v>
      </c>
      <c r="O454" s="59" t="s">
        <v>2982</v>
      </c>
      <c r="P454" s="59" t="s">
        <v>4341</v>
      </c>
      <c r="Q454" s="59" t="s">
        <v>4341</v>
      </c>
      <c r="R454" s="85" t="s">
        <v>3558</v>
      </c>
      <c r="S454" s="100" t="s">
        <v>4384</v>
      </c>
      <c r="T454" s="100" t="s">
        <v>589</v>
      </c>
      <c r="U454" s="100"/>
      <c r="V454" s="100" t="s">
        <v>2070</v>
      </c>
      <c r="W454" s="100" t="s">
        <v>3454</v>
      </c>
      <c r="X454" s="70" t="s">
        <v>1170</v>
      </c>
      <c r="Y454" s="70" t="s">
        <v>3442</v>
      </c>
      <c r="Z454" s="85" t="s">
        <v>3552</v>
      </c>
      <c r="AA454" s="100" t="s">
        <v>4325</v>
      </c>
      <c r="AB454" s="100" t="s">
        <v>149</v>
      </c>
    </row>
    <row r="455" spans="1:28" ht="14.4" customHeight="1" x14ac:dyDescent="0.3">
      <c r="A455" s="59" t="str">
        <f t="shared" si="14"/>
        <v>PSH01-SF-SSB-03</v>
      </c>
      <c r="B455" s="70" t="s">
        <v>1911</v>
      </c>
      <c r="C455" s="70" t="s">
        <v>3442</v>
      </c>
      <c r="D455" s="70" t="s">
        <v>1217</v>
      </c>
      <c r="E455" s="70" t="s">
        <v>143</v>
      </c>
      <c r="F455" s="70" t="s">
        <v>1168</v>
      </c>
      <c r="G455" s="70" t="s">
        <v>2866</v>
      </c>
      <c r="H455" s="59" t="s">
        <v>4899</v>
      </c>
      <c r="I455" s="70" t="s">
        <v>2861</v>
      </c>
      <c r="J455" s="101" t="s">
        <v>4342</v>
      </c>
      <c r="K455" s="99" t="str">
        <f t="shared" si="15"/>
        <v>F-GRST-4044</v>
      </c>
      <c r="L455" s="82" t="s">
        <v>4686</v>
      </c>
      <c r="M455" s="59" t="s">
        <v>2433</v>
      </c>
      <c r="N455" s="151" t="s">
        <v>4874</v>
      </c>
      <c r="O455" s="59" t="s">
        <v>2433</v>
      </c>
      <c r="P455" s="59" t="s">
        <v>4343</v>
      </c>
      <c r="Q455" s="59" t="s">
        <v>4343</v>
      </c>
      <c r="R455" s="85" t="s">
        <v>3559</v>
      </c>
      <c r="S455" s="100" t="s">
        <v>4355</v>
      </c>
      <c r="T455" s="100" t="s">
        <v>149</v>
      </c>
      <c r="U455" s="100"/>
      <c r="V455" s="100" t="s">
        <v>2070</v>
      </c>
      <c r="W455" s="100" t="s">
        <v>3454</v>
      </c>
      <c r="X455" s="70" t="s">
        <v>1170</v>
      </c>
      <c r="Y455" s="70" t="s">
        <v>3442</v>
      </c>
      <c r="Z455" s="85" t="s">
        <v>3552</v>
      </c>
      <c r="AA455" s="100" t="s">
        <v>4325</v>
      </c>
      <c r="AB455" s="100" t="s">
        <v>149</v>
      </c>
    </row>
    <row r="456" spans="1:28" ht="14.4" customHeight="1" x14ac:dyDescent="0.3">
      <c r="A456" s="59" t="str">
        <f t="shared" si="14"/>
        <v>PSH01-SF-SSB-04</v>
      </c>
      <c r="B456" s="70" t="s">
        <v>1911</v>
      </c>
      <c r="C456" s="70" t="s">
        <v>3442</v>
      </c>
      <c r="D456" s="70" t="s">
        <v>1217</v>
      </c>
      <c r="E456" s="70" t="s">
        <v>143</v>
      </c>
      <c r="F456" s="70" t="s">
        <v>1168</v>
      </c>
      <c r="G456" s="70" t="s">
        <v>2866</v>
      </c>
      <c r="H456" s="59" t="s">
        <v>4899</v>
      </c>
      <c r="I456" s="70" t="s">
        <v>2861</v>
      </c>
      <c r="J456" s="101" t="s">
        <v>4344</v>
      </c>
      <c r="K456" s="99" t="str">
        <f t="shared" si="15"/>
        <v>F-GRST-4042</v>
      </c>
      <c r="L456" s="82" t="s">
        <v>4686</v>
      </c>
      <c r="M456" s="59" t="s">
        <v>2983</v>
      </c>
      <c r="N456" s="151" t="s">
        <v>4875</v>
      </c>
      <c r="O456" s="59" t="s">
        <v>2983</v>
      </c>
      <c r="P456" s="59" t="s">
        <v>4345</v>
      </c>
      <c r="Q456" s="59" t="s">
        <v>4345</v>
      </c>
      <c r="R456" s="85" t="s">
        <v>3560</v>
      </c>
      <c r="S456" s="100" t="s">
        <v>4684</v>
      </c>
      <c r="T456" s="100" t="s">
        <v>150</v>
      </c>
      <c r="U456" s="100"/>
      <c r="V456" s="100" t="s">
        <v>2070</v>
      </c>
      <c r="W456" s="100" t="s">
        <v>3454</v>
      </c>
      <c r="X456" s="70" t="s">
        <v>1170</v>
      </c>
      <c r="Y456" s="70" t="s">
        <v>3442</v>
      </c>
      <c r="Z456" s="85" t="s">
        <v>3552</v>
      </c>
      <c r="AA456" s="100" t="s">
        <v>4325</v>
      </c>
      <c r="AB456" s="100" t="s">
        <v>149</v>
      </c>
    </row>
    <row r="457" spans="1:28" ht="14.4" customHeight="1" x14ac:dyDescent="0.3">
      <c r="A457" s="59" t="str">
        <f t="shared" si="14"/>
        <v>PSH01-SF-SSB-05</v>
      </c>
      <c r="B457" s="70" t="s">
        <v>1911</v>
      </c>
      <c r="C457" s="70" t="s">
        <v>3442</v>
      </c>
      <c r="D457" s="70" t="s">
        <v>1217</v>
      </c>
      <c r="E457" s="70" t="s">
        <v>143</v>
      </c>
      <c r="F457" s="70" t="s">
        <v>1168</v>
      </c>
      <c r="G457" s="70" t="s">
        <v>2866</v>
      </c>
      <c r="H457" s="59" t="s">
        <v>4899</v>
      </c>
      <c r="I457" s="70" t="s">
        <v>2861</v>
      </c>
      <c r="J457" s="101" t="s">
        <v>4680</v>
      </c>
      <c r="K457" s="99" t="str">
        <f t="shared" si="15"/>
        <v>F-GRST-4112</v>
      </c>
      <c r="L457" s="82" t="s">
        <v>4686</v>
      </c>
      <c r="M457" s="59" t="s">
        <v>4876</v>
      </c>
      <c r="N457" s="151" t="s">
        <v>4877</v>
      </c>
      <c r="O457" s="59" t="s">
        <v>4876</v>
      </c>
      <c r="P457" s="59" t="s">
        <v>4346</v>
      </c>
      <c r="Q457" s="59" t="s">
        <v>4346</v>
      </c>
      <c r="R457" s="85" t="s">
        <v>3561</v>
      </c>
      <c r="S457" s="100" t="s">
        <v>4685</v>
      </c>
      <c r="T457" s="100" t="s">
        <v>4351</v>
      </c>
      <c r="U457" s="100"/>
      <c r="V457" s="100" t="s">
        <v>2070</v>
      </c>
      <c r="W457" s="100" t="s">
        <v>3454</v>
      </c>
      <c r="X457" s="70" t="s">
        <v>1170</v>
      </c>
      <c r="Y457" s="70" t="s">
        <v>3442</v>
      </c>
      <c r="Z457" s="85" t="s">
        <v>3552</v>
      </c>
      <c r="AA457" s="100" t="s">
        <v>4325</v>
      </c>
      <c r="AB457" s="100" t="s">
        <v>149</v>
      </c>
    </row>
    <row r="458" spans="1:28" ht="14.4" customHeight="1" x14ac:dyDescent="0.3">
      <c r="A458" s="59" t="str">
        <f t="shared" si="14"/>
        <v>PSH01-SF-SSB-06</v>
      </c>
      <c r="B458" s="70" t="s">
        <v>1911</v>
      </c>
      <c r="C458" s="70" t="s">
        <v>3442</v>
      </c>
      <c r="D458" s="70" t="s">
        <v>1217</v>
      </c>
      <c r="E458" s="70" t="s">
        <v>143</v>
      </c>
      <c r="F458" s="70" t="s">
        <v>1168</v>
      </c>
      <c r="G458" s="70" t="s">
        <v>2866</v>
      </c>
      <c r="H458" s="59" t="s">
        <v>4899</v>
      </c>
      <c r="I458" s="70" t="s">
        <v>2861</v>
      </c>
      <c r="J458" s="101" t="s">
        <v>4681</v>
      </c>
      <c r="K458" s="99" t="str">
        <f t="shared" si="15"/>
        <v>F-GRST-4114</v>
      </c>
      <c r="L458" s="82" t="s">
        <v>4686</v>
      </c>
      <c r="M458" s="59" t="s">
        <v>4878</v>
      </c>
      <c r="N458" s="151" t="s">
        <v>4879</v>
      </c>
      <c r="O458" s="59" t="s">
        <v>4878</v>
      </c>
      <c r="P458" s="59" t="s">
        <v>4347</v>
      </c>
      <c r="Q458" s="59" t="s">
        <v>4347</v>
      </c>
      <c r="R458" s="85" t="s">
        <v>3562</v>
      </c>
      <c r="S458" s="100" t="s">
        <v>4358</v>
      </c>
      <c r="T458" s="100" t="s">
        <v>4353</v>
      </c>
      <c r="U458" s="155" t="s">
        <v>4362</v>
      </c>
      <c r="V458" s="100" t="s">
        <v>2070</v>
      </c>
      <c r="W458" s="100" t="s">
        <v>3454</v>
      </c>
      <c r="X458" s="70" t="s">
        <v>1170</v>
      </c>
      <c r="Y458" s="70" t="s">
        <v>3442</v>
      </c>
      <c r="Z458" s="85" t="s">
        <v>3552</v>
      </c>
      <c r="AA458" s="100" t="s">
        <v>4325</v>
      </c>
      <c r="AB458" s="100" t="s">
        <v>149</v>
      </c>
    </row>
    <row r="459" spans="1:28" ht="14.4" customHeight="1" x14ac:dyDescent="0.3">
      <c r="A459" s="59" t="str">
        <f t="shared" si="14"/>
        <v>PSH01-SF-SSB-07</v>
      </c>
      <c r="B459" s="70" t="s">
        <v>1911</v>
      </c>
      <c r="C459" s="70" t="s">
        <v>3442</v>
      </c>
      <c r="D459" s="70" t="s">
        <v>1217</v>
      </c>
      <c r="E459" s="70" t="s">
        <v>143</v>
      </c>
      <c r="F459" s="70" t="s">
        <v>1168</v>
      </c>
      <c r="G459" s="70" t="s">
        <v>2866</v>
      </c>
      <c r="H459" s="59" t="s">
        <v>4899</v>
      </c>
      <c r="I459" s="70" t="s">
        <v>2861</v>
      </c>
      <c r="J459" s="101" t="s">
        <v>4682</v>
      </c>
      <c r="K459" s="99" t="str">
        <f t="shared" si="15"/>
        <v>F-GRST-4113</v>
      </c>
      <c r="L459" s="82" t="s">
        <v>4686</v>
      </c>
      <c r="M459" s="59" t="s">
        <v>4880</v>
      </c>
      <c r="N459" s="151" t="s">
        <v>4881</v>
      </c>
      <c r="O459" s="59" t="s">
        <v>4880</v>
      </c>
      <c r="P459" s="59" t="s">
        <v>4348</v>
      </c>
      <c r="Q459" s="59" t="s">
        <v>4348</v>
      </c>
      <c r="R459" s="85" t="s">
        <v>3563</v>
      </c>
      <c r="S459" s="100" t="s">
        <v>4359</v>
      </c>
      <c r="T459" s="100" t="s">
        <v>150</v>
      </c>
      <c r="U459" s="155" t="s">
        <v>4363</v>
      </c>
      <c r="V459" s="100" t="s">
        <v>2070</v>
      </c>
      <c r="W459" s="100" t="s">
        <v>3454</v>
      </c>
      <c r="X459" s="70" t="s">
        <v>1170</v>
      </c>
      <c r="Y459" s="70" t="s">
        <v>3442</v>
      </c>
      <c r="Z459" s="85" t="s">
        <v>3552</v>
      </c>
      <c r="AA459" s="100" t="s">
        <v>4325</v>
      </c>
      <c r="AB459" s="100" t="s">
        <v>149</v>
      </c>
    </row>
    <row r="460" spans="1:28" ht="14.4" customHeight="1" x14ac:dyDescent="0.3">
      <c r="A460" s="59" t="str">
        <f t="shared" si="14"/>
        <v>PSH01-SF-SSB-08</v>
      </c>
      <c r="B460" s="70" t="s">
        <v>1911</v>
      </c>
      <c r="C460" s="70" t="s">
        <v>3442</v>
      </c>
      <c r="D460" s="70" t="s">
        <v>1217</v>
      </c>
      <c r="E460" s="70" t="s">
        <v>143</v>
      </c>
      <c r="F460" s="70" t="s">
        <v>1168</v>
      </c>
      <c r="G460" s="70" t="s">
        <v>2866</v>
      </c>
      <c r="H460" s="59" t="s">
        <v>4899</v>
      </c>
      <c r="I460" s="70" t="s">
        <v>2861</v>
      </c>
      <c r="J460" s="101" t="s">
        <v>4683</v>
      </c>
      <c r="K460" s="99" t="str">
        <f t="shared" si="15"/>
        <v>F-GRST-4111</v>
      </c>
      <c r="L460" s="82" t="s">
        <v>4686</v>
      </c>
      <c r="M460" s="59" t="s">
        <v>4882</v>
      </c>
      <c r="N460" s="151" t="s">
        <v>4883</v>
      </c>
      <c r="O460" s="59" t="s">
        <v>4882</v>
      </c>
      <c r="P460" s="59" t="s">
        <v>4349</v>
      </c>
      <c r="Q460" s="59" t="s">
        <v>4349</v>
      </c>
      <c r="R460" s="85" t="s">
        <v>3564</v>
      </c>
      <c r="S460" s="100" t="s">
        <v>4360</v>
      </c>
      <c r="T460" s="100" t="s">
        <v>4351</v>
      </c>
      <c r="U460" s="155" t="s">
        <v>4364</v>
      </c>
      <c r="V460" s="100" t="s">
        <v>2070</v>
      </c>
      <c r="W460" s="100" t="s">
        <v>3454</v>
      </c>
      <c r="X460" s="70" t="s">
        <v>1170</v>
      </c>
      <c r="Y460" s="70" t="s">
        <v>3442</v>
      </c>
      <c r="Z460" s="85" t="s">
        <v>3552</v>
      </c>
      <c r="AA460" s="100" t="s">
        <v>4325</v>
      </c>
      <c r="AB460" s="100" t="s">
        <v>149</v>
      </c>
    </row>
    <row r="461" spans="1:28" ht="14.4" customHeight="1" x14ac:dyDescent="0.3">
      <c r="A461" s="59" t="str">
        <f t="shared" si="14"/>
        <v>PSH01-SF-SFSB-00</v>
      </c>
      <c r="B461" s="70" t="s">
        <v>1911</v>
      </c>
      <c r="C461" s="70" t="s">
        <v>3442</v>
      </c>
      <c r="D461" s="70" t="s">
        <v>1217</v>
      </c>
      <c r="E461" s="70" t="s">
        <v>143</v>
      </c>
      <c r="F461" s="70" t="s">
        <v>1168</v>
      </c>
      <c r="G461" s="70" t="s">
        <v>2866</v>
      </c>
      <c r="H461" s="70"/>
      <c r="I461" s="70" t="s">
        <v>2861</v>
      </c>
      <c r="J461" s="84" t="str">
        <f>CONCATENATE(999,RIGHT(B461,2),RIGHT(G461,2),RIGHT(V461,2),RIGHT(R461,2))</f>
        <v>99910281500</v>
      </c>
      <c r="K461" s="99" t="str">
        <f t="shared" si="15"/>
        <v>99910281500</v>
      </c>
      <c r="L461" s="82" t="s">
        <v>4686</v>
      </c>
      <c r="M461" s="59" t="s">
        <v>2978</v>
      </c>
      <c r="N461" s="151" t="s">
        <v>4884</v>
      </c>
      <c r="O461" s="59" t="s">
        <v>2978</v>
      </c>
      <c r="P461" s="59" t="s">
        <v>4327</v>
      </c>
      <c r="Q461" s="59" t="s">
        <v>4327</v>
      </c>
      <c r="R461" s="85" t="s">
        <v>4327</v>
      </c>
      <c r="S461" s="100" t="s">
        <v>4015</v>
      </c>
      <c r="T461" s="100" t="s">
        <v>149</v>
      </c>
      <c r="U461" s="100"/>
      <c r="V461" s="100" t="s">
        <v>2071</v>
      </c>
      <c r="W461" s="100" t="s">
        <v>3450</v>
      </c>
      <c r="X461" s="70" t="s">
        <v>1170</v>
      </c>
      <c r="Y461" s="70" t="s">
        <v>3442</v>
      </c>
      <c r="Z461" s="85" t="s">
        <v>3552</v>
      </c>
      <c r="AA461" s="100" t="s">
        <v>4325</v>
      </c>
      <c r="AB461" s="100" t="s">
        <v>149</v>
      </c>
    </row>
    <row r="462" spans="1:28" ht="14.4" customHeight="1" x14ac:dyDescent="0.3">
      <c r="A462" s="59" t="str">
        <f t="shared" si="14"/>
        <v>NATL-SF-INST-HOD-01</v>
      </c>
      <c r="B462" s="70" t="s">
        <v>1806</v>
      </c>
      <c r="C462" s="70" t="s">
        <v>3437</v>
      </c>
      <c r="D462" s="70" t="s">
        <v>1806</v>
      </c>
      <c r="E462" s="70" t="s">
        <v>1201</v>
      </c>
      <c r="F462" s="70" t="s">
        <v>1201</v>
      </c>
      <c r="G462" s="70" t="s">
        <v>1171</v>
      </c>
      <c r="H462" s="59"/>
      <c r="I462" s="70" t="s">
        <v>1212</v>
      </c>
      <c r="J462" s="82" t="str">
        <f>CONCATENATE(99,RIGHT(B462,2),RIGHT(G462,2),RIGHT(V462,2),RIGHT(R462,2))</f>
        <v>9909011201</v>
      </c>
      <c r="K462" s="59" t="str">
        <f t="shared" si="15"/>
        <v>9909011201</v>
      </c>
      <c r="L462" s="82" t="s">
        <v>4686</v>
      </c>
      <c r="M462" s="82" t="s">
        <v>4892</v>
      </c>
      <c r="N462" s="151" t="s">
        <v>4893</v>
      </c>
      <c r="O462" s="59" t="s">
        <v>4892</v>
      </c>
      <c r="P462" s="59" t="s">
        <v>4387</v>
      </c>
      <c r="Q462" s="59" t="s">
        <v>4387</v>
      </c>
      <c r="R462" s="85" t="s">
        <v>4387</v>
      </c>
      <c r="S462" s="100" t="s">
        <v>4386</v>
      </c>
      <c r="T462" s="100" t="s">
        <v>1367</v>
      </c>
      <c r="U462" s="100"/>
      <c r="V462" s="100" t="s">
        <v>2075</v>
      </c>
      <c r="W462" s="100" t="s">
        <v>1151</v>
      </c>
      <c r="X462" s="70" t="s">
        <v>1216</v>
      </c>
      <c r="Y462" s="70" t="s">
        <v>3437</v>
      </c>
      <c r="Z462" s="85" t="s">
        <v>4406</v>
      </c>
      <c r="AA462" s="100" t="s">
        <v>3890</v>
      </c>
      <c r="AB462" s="100" t="s">
        <v>1367</v>
      </c>
    </row>
    <row r="463" spans="1:28" ht="14.4" customHeight="1" x14ac:dyDescent="0.3">
      <c r="A463" s="59" t="str">
        <f t="shared" si="14"/>
        <v>NATL-UNMAP-HOD-01</v>
      </c>
      <c r="B463" s="70" t="s">
        <v>1806</v>
      </c>
      <c r="C463" s="70" t="s">
        <v>3437</v>
      </c>
      <c r="D463" s="70" t="s">
        <v>1806</v>
      </c>
      <c r="E463" s="70" t="s">
        <v>1201</v>
      </c>
      <c r="F463" s="70" t="s">
        <v>1201</v>
      </c>
      <c r="G463" s="70" t="s">
        <v>1171</v>
      </c>
      <c r="H463" s="59"/>
      <c r="I463" s="70" t="s">
        <v>1212</v>
      </c>
      <c r="J463" s="82" t="str">
        <f>CONCATENATE(999,RIGHT(B463,2),RIGHT(G463,2),RIGHT(V463,2),RIGHT(R463,2))</f>
        <v>99909011201</v>
      </c>
      <c r="K463" s="59" t="str">
        <f t="shared" si="15"/>
        <v>99909011201</v>
      </c>
      <c r="L463" s="82" t="s">
        <v>4686</v>
      </c>
      <c r="M463" s="82" t="s">
        <v>4894</v>
      </c>
      <c r="N463" s="151" t="s">
        <v>4895</v>
      </c>
      <c r="O463" s="59" t="s">
        <v>4894</v>
      </c>
      <c r="P463" s="4" t="s">
        <v>3441</v>
      </c>
      <c r="Q463" s="4" t="s">
        <v>3441</v>
      </c>
      <c r="R463" s="70" t="s">
        <v>3441</v>
      </c>
      <c r="S463" s="70" t="s">
        <v>4385</v>
      </c>
      <c r="T463" s="70" t="s">
        <v>1367</v>
      </c>
      <c r="U463" s="70"/>
      <c r="V463" s="70" t="s">
        <v>2075</v>
      </c>
      <c r="W463" s="70" t="s">
        <v>1151</v>
      </c>
      <c r="X463" s="70" t="s">
        <v>1216</v>
      </c>
      <c r="Y463" s="70" t="s">
        <v>3437</v>
      </c>
      <c r="Z463" s="70" t="s">
        <v>4406</v>
      </c>
      <c r="AA463" s="100" t="s">
        <v>3890</v>
      </c>
      <c r="AB463" s="70" t="s">
        <v>1367</v>
      </c>
    </row>
    <row r="464" spans="1:28" ht="14.4" customHeight="1" x14ac:dyDescent="0.3">
      <c r="A464" s="59" t="str">
        <f t="shared" si="14"/>
        <v>NATL-MKT-INST-HOD-01</v>
      </c>
      <c r="B464" s="70" t="s">
        <v>1806</v>
      </c>
      <c r="C464" s="70" t="s">
        <v>3437</v>
      </c>
      <c r="D464" s="70" t="s">
        <v>1806</v>
      </c>
      <c r="E464" s="70" t="s">
        <v>1201</v>
      </c>
      <c r="F464" s="70" t="s">
        <v>1201</v>
      </c>
      <c r="G464" s="70" t="s">
        <v>1171</v>
      </c>
      <c r="H464" s="59"/>
      <c r="I464" s="70" t="s">
        <v>1212</v>
      </c>
      <c r="J464" s="82" t="str">
        <f>CONCATENATE(9,RIGHT(B464,2),RIGHT(G464,2),RIGHT(V464,2),RIGHT(R464,2))</f>
        <v>909011201</v>
      </c>
      <c r="K464" s="83" t="str">
        <f t="shared" si="15"/>
        <v>909011201</v>
      </c>
      <c r="L464" s="82" t="s">
        <v>4686</v>
      </c>
      <c r="M464" s="82" t="s">
        <v>4890</v>
      </c>
      <c r="N464" s="151" t="s">
        <v>4891</v>
      </c>
      <c r="O464" s="59" t="s">
        <v>4890</v>
      </c>
      <c r="P464" s="83" t="s">
        <v>3438</v>
      </c>
      <c r="Q464" s="83" t="s">
        <v>3438</v>
      </c>
      <c r="R464" s="70" t="s">
        <v>3438</v>
      </c>
      <c r="S464" s="100" t="s">
        <v>3439</v>
      </c>
      <c r="T464" s="70" t="s">
        <v>1367</v>
      </c>
      <c r="U464" s="70"/>
      <c r="V464" s="70" t="s">
        <v>2075</v>
      </c>
      <c r="W464" s="70" t="s">
        <v>1151</v>
      </c>
      <c r="X464" s="70" t="s">
        <v>1216</v>
      </c>
      <c r="Y464" s="70" t="s">
        <v>3437</v>
      </c>
      <c r="Z464" s="70" t="s">
        <v>4405</v>
      </c>
      <c r="AA464" s="100" t="s">
        <v>4402</v>
      </c>
      <c r="AB464" s="70" t="s">
        <v>1367</v>
      </c>
    </row>
    <row r="465" spans="1:28" ht="14.4" customHeight="1" x14ac:dyDescent="0.3">
      <c r="A465" s="59" t="str">
        <f t="shared" si="14"/>
        <v>NATL-MKT-EXECUTIVE</v>
      </c>
      <c r="B465" s="70" t="s">
        <v>1910</v>
      </c>
      <c r="C465" s="70" t="s">
        <v>4409</v>
      </c>
      <c r="D465" s="70" t="s">
        <v>1806</v>
      </c>
      <c r="E465" s="70" t="s">
        <v>1201</v>
      </c>
      <c r="F465" s="70" t="s">
        <v>1201</v>
      </c>
      <c r="G465" s="70" t="s">
        <v>4725</v>
      </c>
      <c r="H465" s="70"/>
      <c r="I465" s="70" t="s">
        <v>1367</v>
      </c>
      <c r="J465" s="99" t="s">
        <v>4887</v>
      </c>
      <c r="K465" s="59" t="str">
        <f t="shared" si="15"/>
        <v>P-01679</v>
      </c>
      <c r="L465" s="82" t="s">
        <v>4686</v>
      </c>
      <c r="M465" s="59" t="s">
        <v>3440</v>
      </c>
      <c r="N465" s="151" t="s">
        <v>4886</v>
      </c>
      <c r="O465" s="59" t="s">
        <v>3440</v>
      </c>
      <c r="P465" s="4" t="s">
        <v>4405</v>
      </c>
      <c r="Q465" s="4" t="s">
        <v>4405</v>
      </c>
      <c r="R465" s="70" t="s">
        <v>4405</v>
      </c>
      <c r="S465" s="70" t="s">
        <v>4402</v>
      </c>
      <c r="T465" s="70" t="s">
        <v>1367</v>
      </c>
      <c r="U465" s="70"/>
      <c r="V465" s="70" t="s">
        <v>2074</v>
      </c>
      <c r="W465" s="70" t="s">
        <v>4726</v>
      </c>
      <c r="X465" s="70" t="s">
        <v>1217</v>
      </c>
      <c r="Y465" s="70" t="s">
        <v>4409</v>
      </c>
      <c r="Z465" s="70" t="s">
        <v>4403</v>
      </c>
      <c r="AA465" s="100" t="s">
        <v>4404</v>
      </c>
      <c r="AB465" s="70" t="s">
        <v>1367</v>
      </c>
    </row>
    <row r="466" spans="1:28" ht="14.4" customHeight="1" x14ac:dyDescent="0.3">
      <c r="A466" s="59" t="str">
        <f t="shared" si="14"/>
        <v>NATL-SF-EXECUTIVE</v>
      </c>
      <c r="B466" s="70" t="s">
        <v>1910</v>
      </c>
      <c r="C466" s="70" t="s">
        <v>4409</v>
      </c>
      <c r="D466" s="70" t="s">
        <v>1806</v>
      </c>
      <c r="E466" s="70" t="s">
        <v>1201</v>
      </c>
      <c r="F466" s="70" t="s">
        <v>1201</v>
      </c>
      <c r="G466" s="70" t="s">
        <v>4725</v>
      </c>
      <c r="H466" s="70"/>
      <c r="I466" s="70" t="s">
        <v>1367</v>
      </c>
      <c r="J466" s="99" t="s">
        <v>3889</v>
      </c>
      <c r="K466" s="83" t="str">
        <f t="shared" si="15"/>
        <v>P-01591</v>
      </c>
      <c r="L466" s="82" t="s">
        <v>4686</v>
      </c>
      <c r="M466" s="59">
        <v>84</v>
      </c>
      <c r="N466" s="151" t="s">
        <v>4885</v>
      </c>
      <c r="O466" s="59">
        <f>M466</f>
        <v>84</v>
      </c>
      <c r="P466" t="s">
        <v>4406</v>
      </c>
      <c r="Q466" t="s">
        <v>4406</v>
      </c>
      <c r="R466" s="70" t="s">
        <v>4406</v>
      </c>
      <c r="S466" s="100" t="s">
        <v>3890</v>
      </c>
      <c r="T466" s="70" t="s">
        <v>1367</v>
      </c>
      <c r="U466" s="70"/>
      <c r="V466" s="70" t="s">
        <v>2074</v>
      </c>
      <c r="W466" s="70" t="s">
        <v>4726</v>
      </c>
      <c r="X466" s="70" t="s">
        <v>1217</v>
      </c>
      <c r="Y466" s="70" t="s">
        <v>4409</v>
      </c>
      <c r="Z466" s="70" t="s">
        <v>4403</v>
      </c>
      <c r="AA466" s="100" t="s">
        <v>4404</v>
      </c>
      <c r="AB466" s="70" t="s">
        <v>1367</v>
      </c>
    </row>
    <row r="467" spans="1:28" ht="14.4" customHeight="1" x14ac:dyDescent="0.3">
      <c r="A467" s="59" t="str">
        <f t="shared" si="14"/>
        <v>NATL-GSM-EXECUTIVE</v>
      </c>
      <c r="B467" s="70" t="s">
        <v>1910</v>
      </c>
      <c r="C467" s="70" t="s">
        <v>4409</v>
      </c>
      <c r="D467" s="70" t="s">
        <v>1806</v>
      </c>
      <c r="E467" s="70" t="s">
        <v>1201</v>
      </c>
      <c r="F467" s="70" t="s">
        <v>1201</v>
      </c>
      <c r="G467" s="70" t="s">
        <v>4725</v>
      </c>
      <c r="H467" s="70"/>
      <c r="I467" s="70" t="s">
        <v>1367</v>
      </c>
      <c r="J467" s="99" t="s">
        <v>4422</v>
      </c>
      <c r="K467" s="101" t="str">
        <f t="shared" si="15"/>
        <v>P-01642</v>
      </c>
      <c r="L467" s="82" t="s">
        <v>4686</v>
      </c>
      <c r="M467" s="82" t="s">
        <v>4896</v>
      </c>
      <c r="N467" s="151" t="s">
        <v>4897</v>
      </c>
      <c r="O467" s="59" t="s">
        <v>4896</v>
      </c>
      <c r="P467" t="s">
        <v>4403</v>
      </c>
      <c r="Q467" t="s">
        <v>4403</v>
      </c>
      <c r="R467" s="70" t="s">
        <v>4403</v>
      </c>
      <c r="S467" s="100" t="s">
        <v>4404</v>
      </c>
      <c r="T467" s="70" t="s">
        <v>1367</v>
      </c>
      <c r="U467" s="70"/>
      <c r="V467" s="70" t="s">
        <v>2074</v>
      </c>
      <c r="W467" s="70" t="s">
        <v>4726</v>
      </c>
      <c r="X467" s="70" t="s">
        <v>1217</v>
      </c>
      <c r="Y467" s="70" t="s">
        <v>4409</v>
      </c>
      <c r="Z467" s="70"/>
      <c r="AA467" s="100"/>
      <c r="AB467" s="70"/>
    </row>
    <row r="468" spans="1:28" ht="14.4" customHeight="1" x14ac:dyDescent="0.3">
      <c r="A468" s="59" t="str">
        <f t="shared" si="14"/>
        <v>NATL-MKT-EXECUTIVE-1</v>
      </c>
      <c r="B468" s="70" t="s">
        <v>1910</v>
      </c>
      <c r="C468" s="70" t="s">
        <v>4409</v>
      </c>
      <c r="D468" s="70" t="s">
        <v>1806</v>
      </c>
      <c r="E468" s="70" t="s">
        <v>1201</v>
      </c>
      <c r="F468" s="70" t="s">
        <v>1201</v>
      </c>
      <c r="G468" s="70" t="s">
        <v>4725</v>
      </c>
      <c r="H468" s="70"/>
      <c r="I468" s="70" t="s">
        <v>1367</v>
      </c>
      <c r="J468" s="99" t="s">
        <v>4888</v>
      </c>
      <c r="K468" s="83" t="str">
        <f t="shared" si="15"/>
        <v>P-01701</v>
      </c>
      <c r="L468" s="82" t="s">
        <v>4686</v>
      </c>
      <c r="M468" s="59">
        <v>99991</v>
      </c>
      <c r="N468" s="153"/>
      <c r="O468" s="59"/>
      <c r="P468" t="s">
        <v>4408</v>
      </c>
      <c r="Q468" t="s">
        <v>4408</v>
      </c>
      <c r="R468" s="70" t="s">
        <v>4408</v>
      </c>
      <c r="S468" s="100" t="s">
        <v>4407</v>
      </c>
      <c r="T468" s="70" t="s">
        <v>1367</v>
      </c>
      <c r="U468" s="70"/>
      <c r="V468" s="70" t="s">
        <v>2074</v>
      </c>
      <c r="W468" s="70" t="s">
        <v>4726</v>
      </c>
      <c r="X468" s="70" t="s">
        <v>1217</v>
      </c>
      <c r="Y468" s="70" t="s">
        <v>4409</v>
      </c>
      <c r="Z468" s="70"/>
      <c r="AA468" s="100"/>
      <c r="AB468" s="70"/>
    </row>
    <row r="469" spans="1:28" ht="14.4" customHeight="1" x14ac:dyDescent="0.3">
      <c r="A469" s="59" t="str">
        <f t="shared" si="14"/>
        <v>NATL-MKT-COORDINATOR</v>
      </c>
      <c r="B469" s="70" t="s">
        <v>1910</v>
      </c>
      <c r="C469" s="70" t="s">
        <v>4409</v>
      </c>
      <c r="D469" s="70" t="s">
        <v>1806</v>
      </c>
      <c r="E469" s="70" t="s">
        <v>1201</v>
      </c>
      <c r="F469" s="70" t="s">
        <v>1201</v>
      </c>
      <c r="G469" s="70" t="s">
        <v>4725</v>
      </c>
      <c r="H469" s="70"/>
      <c r="I469" s="70" t="s">
        <v>1367</v>
      </c>
      <c r="J469" s="99">
        <v>999991</v>
      </c>
      <c r="K469" s="99">
        <f t="shared" si="15"/>
        <v>999991</v>
      </c>
      <c r="L469" s="82" t="s">
        <v>4686</v>
      </c>
      <c r="M469" s="59">
        <v>99992</v>
      </c>
      <c r="N469" s="153"/>
      <c r="O469" s="59"/>
      <c r="P469" t="s">
        <v>4410</v>
      </c>
      <c r="Q469" t="s">
        <v>4410</v>
      </c>
      <c r="R469" s="70" t="s">
        <v>4410</v>
      </c>
      <c r="S469" s="100" t="s">
        <v>4411</v>
      </c>
      <c r="T469" s="70" t="s">
        <v>1367</v>
      </c>
      <c r="U469" s="70"/>
      <c r="V469" s="70" t="s">
        <v>2074</v>
      </c>
      <c r="W469" s="70" t="s">
        <v>4726</v>
      </c>
      <c r="X469" s="70" t="s">
        <v>1217</v>
      </c>
      <c r="Y469" s="70" t="s">
        <v>4409</v>
      </c>
      <c r="Z469" s="70"/>
      <c r="AA469" s="100"/>
      <c r="AB469" s="70"/>
    </row>
    <row r="470" spans="1:28" ht="14.4" customHeight="1" x14ac:dyDescent="0.3">
      <c r="A470" s="59" t="str">
        <f t="shared" si="14"/>
        <v>NATL-SF-EXECUTIVE-1</v>
      </c>
      <c r="B470" s="70" t="s">
        <v>1910</v>
      </c>
      <c r="C470" s="70" t="s">
        <v>4409</v>
      </c>
      <c r="D470" s="70" t="s">
        <v>1806</v>
      </c>
      <c r="E470" s="70" t="s">
        <v>1201</v>
      </c>
      <c r="F470" s="70" t="s">
        <v>1201</v>
      </c>
      <c r="G470" s="70" t="s">
        <v>4725</v>
      </c>
      <c r="H470" s="70"/>
      <c r="I470" s="70" t="s">
        <v>1367</v>
      </c>
      <c r="J470" s="99" t="s">
        <v>4889</v>
      </c>
      <c r="K470" s="83" t="str">
        <f t="shared" si="15"/>
        <v>E-00156</v>
      </c>
      <c r="L470" s="82" t="s">
        <v>4686</v>
      </c>
      <c r="M470" s="59">
        <v>99993</v>
      </c>
      <c r="N470" s="153"/>
      <c r="O470" s="59"/>
      <c r="P470" t="s">
        <v>4412</v>
      </c>
      <c r="Q470" t="s">
        <v>4412</v>
      </c>
      <c r="R470" s="70" t="s">
        <v>4412</v>
      </c>
      <c r="S470" s="100" t="s">
        <v>4413</v>
      </c>
      <c r="T470" s="70" t="s">
        <v>1367</v>
      </c>
      <c r="U470" s="70"/>
      <c r="V470" s="70" t="s">
        <v>2074</v>
      </c>
      <c r="W470" s="70" t="s">
        <v>4726</v>
      </c>
      <c r="X470" s="70" t="s">
        <v>1217</v>
      </c>
      <c r="Y470" s="70" t="s">
        <v>4409</v>
      </c>
      <c r="Z470" s="70"/>
      <c r="AA470" s="100"/>
      <c r="AB470" s="70"/>
    </row>
    <row r="471" spans="1:28" ht="14.4" customHeight="1" x14ac:dyDescent="0.3">
      <c r="A471" s="59" t="str">
        <f t="shared" si="14"/>
        <v>NATL-SF-COORDINATOR</v>
      </c>
      <c r="B471" s="70" t="s">
        <v>1910</v>
      </c>
      <c r="C471" s="70" t="s">
        <v>4409</v>
      </c>
      <c r="D471" s="70" t="s">
        <v>1806</v>
      </c>
      <c r="E471" s="70" t="s">
        <v>1201</v>
      </c>
      <c r="F471" s="70" t="s">
        <v>1201</v>
      </c>
      <c r="G471" s="70" t="s">
        <v>4725</v>
      </c>
      <c r="H471" s="70"/>
      <c r="I471" s="70" t="s">
        <v>1367</v>
      </c>
      <c r="J471" s="99">
        <v>999992</v>
      </c>
      <c r="K471" s="99">
        <f t="shared" si="15"/>
        <v>999992</v>
      </c>
      <c r="L471" s="82" t="s">
        <v>4686</v>
      </c>
      <c r="M471" s="59">
        <v>99994</v>
      </c>
      <c r="N471" s="153"/>
      <c r="O471" s="59"/>
      <c r="P471" s="4" t="s">
        <v>4414</v>
      </c>
      <c r="Q471" s="4" t="s">
        <v>4414</v>
      </c>
      <c r="R471" s="70" t="s">
        <v>4414</v>
      </c>
      <c r="S471" s="70" t="s">
        <v>4415</v>
      </c>
      <c r="T471" s="70" t="s">
        <v>1367</v>
      </c>
      <c r="U471" s="70"/>
      <c r="V471" s="70" t="s">
        <v>2074</v>
      </c>
      <c r="W471" s="70" t="s">
        <v>4726</v>
      </c>
      <c r="X471" s="70" t="s">
        <v>1217</v>
      </c>
      <c r="Y471" s="70" t="s">
        <v>4409</v>
      </c>
      <c r="Z471" s="70"/>
      <c r="AA471" s="100"/>
      <c r="AB471" s="100"/>
    </row>
    <row r="472" spans="1:28" ht="14.4" customHeight="1" x14ac:dyDescent="0.3">
      <c r="A472" s="59" t="str">
        <f t="shared" si="14"/>
        <v>NATL-MIS-EXECUTIVE</v>
      </c>
      <c r="B472" s="70" t="s">
        <v>1910</v>
      </c>
      <c r="C472" s="70" t="s">
        <v>4409</v>
      </c>
      <c r="D472" s="70" t="s">
        <v>1806</v>
      </c>
      <c r="E472" s="70" t="s">
        <v>1201</v>
      </c>
      <c r="F472" s="70" t="s">
        <v>1201</v>
      </c>
      <c r="G472" s="70" t="s">
        <v>4725</v>
      </c>
      <c r="H472" s="70"/>
      <c r="I472" s="70" t="s">
        <v>1367</v>
      </c>
      <c r="J472" s="101" t="s">
        <v>4421</v>
      </c>
      <c r="K472" s="99" t="str">
        <f t="shared" si="15"/>
        <v>E-00521</v>
      </c>
      <c r="L472" s="82" t="s">
        <v>4686</v>
      </c>
      <c r="M472" s="59">
        <v>99995</v>
      </c>
      <c r="N472" s="153"/>
      <c r="O472" s="59"/>
      <c r="P472" s="4" t="s">
        <v>4416</v>
      </c>
      <c r="Q472" s="4" t="s">
        <v>4416</v>
      </c>
      <c r="R472" s="85" t="s">
        <v>4416</v>
      </c>
      <c r="S472" s="100" t="s">
        <v>4417</v>
      </c>
      <c r="T472" s="70" t="s">
        <v>1367</v>
      </c>
      <c r="U472" s="100"/>
      <c r="V472" s="100" t="s">
        <v>2074</v>
      </c>
      <c r="W472" s="100" t="s">
        <v>4726</v>
      </c>
      <c r="X472" s="70" t="s">
        <v>1217</v>
      </c>
      <c r="Y472" s="70" t="s">
        <v>4409</v>
      </c>
      <c r="Z472" s="70"/>
      <c r="AA472" s="100"/>
      <c r="AB472" s="100"/>
    </row>
    <row r="473" spans="1:28" ht="14.4" customHeight="1" x14ac:dyDescent="0.3">
      <c r="A473" s="59" t="str">
        <f t="shared" si="14"/>
        <v>NATL-MIS-SUPERUSER</v>
      </c>
      <c r="B473" s="70" t="s">
        <v>1910</v>
      </c>
      <c r="C473" s="70" t="s">
        <v>4409</v>
      </c>
      <c r="D473" s="70" t="s">
        <v>1806</v>
      </c>
      <c r="E473" s="70" t="s">
        <v>1201</v>
      </c>
      <c r="F473" s="70" t="s">
        <v>1201</v>
      </c>
      <c r="G473" s="70" t="s">
        <v>1171</v>
      </c>
      <c r="H473" s="59"/>
      <c r="I473" s="70" t="s">
        <v>1212</v>
      </c>
      <c r="J473" s="101" t="s">
        <v>4420</v>
      </c>
      <c r="K473" s="99" t="str">
        <f t="shared" si="15"/>
        <v>E-00258</v>
      </c>
      <c r="L473" s="82" t="s">
        <v>4686</v>
      </c>
      <c r="M473" s="59">
        <v>99996</v>
      </c>
      <c r="N473" s="153"/>
      <c r="O473" s="59"/>
      <c r="P473" s="4" t="s">
        <v>4418</v>
      </c>
      <c r="Q473" s="4" t="s">
        <v>4418</v>
      </c>
      <c r="R473" s="85" t="s">
        <v>4418</v>
      </c>
      <c r="S473" s="100" t="s">
        <v>4419</v>
      </c>
      <c r="T473" s="100" t="s">
        <v>1367</v>
      </c>
      <c r="U473" s="100"/>
      <c r="V473" s="100" t="s">
        <v>2074</v>
      </c>
      <c r="W473" s="100" t="s">
        <v>4726</v>
      </c>
      <c r="X473" s="70" t="s">
        <v>1217</v>
      </c>
      <c r="Y473" s="70" t="s">
        <v>4409</v>
      </c>
      <c r="Z473" s="70"/>
      <c r="AA473" s="100"/>
      <c r="AB473" s="100"/>
    </row>
    <row r="474" spans="1:28" ht="14.4" customHeight="1" x14ac:dyDescent="0.3">
      <c r="A474" s="59" t="str">
        <f t="shared" si="14"/>
        <v>NATL-MIS-SUPERUSER1</v>
      </c>
      <c r="B474" s="70" t="s">
        <v>1910</v>
      </c>
      <c r="C474" s="70" t="s">
        <v>4409</v>
      </c>
      <c r="D474" s="70" t="s">
        <v>1806</v>
      </c>
      <c r="E474" s="70" t="s">
        <v>1201</v>
      </c>
      <c r="F474" s="70" t="s">
        <v>1201</v>
      </c>
      <c r="G474" s="70" t="s">
        <v>1171</v>
      </c>
      <c r="H474" s="59"/>
      <c r="I474" s="70" t="s">
        <v>1212</v>
      </c>
      <c r="J474" s="99" t="s">
        <v>4905</v>
      </c>
      <c r="K474" s="99" t="str">
        <f t="shared" si="15"/>
        <v>E-00287</v>
      </c>
      <c r="L474" s="82" t="s">
        <v>4686</v>
      </c>
      <c r="M474" s="59">
        <v>99997</v>
      </c>
      <c r="N474" s="153"/>
      <c r="O474" s="59"/>
      <c r="P474" s="4" t="s">
        <v>4418</v>
      </c>
      <c r="Q474" s="4" t="s">
        <v>4418</v>
      </c>
      <c r="R474" s="70" t="s">
        <v>4903</v>
      </c>
      <c r="S474" s="70" t="s">
        <v>4904</v>
      </c>
      <c r="T474" s="70" t="s">
        <v>1367</v>
      </c>
      <c r="U474" s="70"/>
      <c r="V474" s="70" t="s">
        <v>2074</v>
      </c>
      <c r="W474" s="70" t="s">
        <v>4726</v>
      </c>
      <c r="X474" s="70" t="s">
        <v>1217</v>
      </c>
      <c r="Y474" s="70" t="s">
        <v>4409</v>
      </c>
      <c r="Z474" s="70"/>
      <c r="AA474" s="100"/>
      <c r="AB474" s="70"/>
    </row>
  </sheetData>
  <conditionalFormatting sqref="J2">
    <cfRule type="duplicateValues" dxfId="757" priority="327"/>
  </conditionalFormatting>
  <conditionalFormatting sqref="J2:J5 J7 J10:J11 J14:J19 J21:J26 J28:J31 J33:J37 J40:J42 J45:J48 J50:J55 J57:J58 J60:J61 J63:J68 J71:J74 J77:J81 M2">
    <cfRule type="duplicateValues" dxfId="756" priority="371"/>
  </conditionalFormatting>
  <conditionalFormatting sqref="J2:J5 J7 J10:J11 J14:J19 J21:J26 J28:J31 J33:J37 J40:J42 J45:J48 J50:J55 J57:J58 J60:J61 J63:J68 J71:J74 J77:J88 J90:J93 J95:J97 J99:J105 J107:J111 J113:J117 J119:J124 J126:J131 J133:J140 J142:J147 J149:J153 J155:J156 J158:J160 J162:J165 J167:J171 J173:J178 J180:J184 J186:J190 J192:J195 J197 J199:J204 J206:J209 J211 J213:J214 J216:J217 J219:J224 J226:J230 J232:J237 J239:J246 J248:J252 J255:J259 J261:J266 J268:J274 J276:J278 J280 J282:J287 J289:J294 J296:J298 J300:J321 J324:J340 J343:J356 J360 J362:J370 J373:J382 J384:J390 J393:J402 J405:J421 J423 J425 J427:J446 J448:J461 M2">
    <cfRule type="duplicateValues" dxfId="755" priority="401"/>
  </conditionalFormatting>
  <conditionalFormatting sqref="J2:J5 J7 J10:J11 J14:J19 J21:J26 J28:J31 J33:J37 J40:J42 J45:J48 J50:J55 J57:J58 J60:J61 J63:J68 J71:J74 J77:J88 J90:J93 J95:J97 J99:J105 J107:J111 J113:J117 J119:J124 J126:J131 J133:J140 J142:J147 J149:J153 J155:J156 J158:J160 J162:J165 J167:J171 J173:J178 J180:J184 J186:J190 J192:J195 J197 J199:J204 J206:J209 J211 J213:J214 J216:J217 J219:J224 J226:J230 J232:J237 J239:J246 J248:J252 J255:J259 J261:J266 J268:J274 J276:J278 J280 J282:J287 J289:J294 J296:J298 J300:J321 J324:J340 J343:J356 J360 J362:J370 J373:J382 J384:J390 J393:J402 J405:J421 J423 J425 J427:J446 J448:J461">
    <cfRule type="duplicateValues" dxfId="754" priority="402"/>
  </conditionalFormatting>
  <conditionalFormatting sqref="J3">
    <cfRule type="duplicateValues" dxfId="753" priority="357"/>
  </conditionalFormatting>
  <conditionalFormatting sqref="J4">
    <cfRule type="duplicateValues" dxfId="752" priority="355"/>
  </conditionalFormatting>
  <conditionalFormatting sqref="J5 J7 J14:J19 J21:J26 J28:J31 J33:J37 J40:J42 J45:J48 J50:J55 J57:J58 J60:J61 J63:J68 J71:J74 J77:J81">
    <cfRule type="duplicateValues" dxfId="751" priority="359"/>
  </conditionalFormatting>
  <conditionalFormatting sqref="J6 J12 J20 J27 J32 J38 J43 J49 J56 J62 J69 J76 J89 J98 J106 J112 J118 J125 J132 J141 J148 J154 J161 J166 J172 J179 J185 J191 J198 J205 J212 J218 J225 J231 J238 J247 J253 J260 J267 J275 J281 J288 J295 J322 J341 J359 J383 J403 J424 J447 J462">
    <cfRule type="duplicateValues" dxfId="750" priority="124"/>
  </conditionalFormatting>
  <conditionalFormatting sqref="J8">
    <cfRule type="duplicateValues" dxfId="749" priority="292"/>
    <cfRule type="duplicateValues" dxfId="748" priority="293"/>
    <cfRule type="duplicateValues" dxfId="747" priority="294"/>
    <cfRule type="duplicateValues" dxfId="746" priority="370"/>
  </conditionalFormatting>
  <conditionalFormatting sqref="J9">
    <cfRule type="duplicateValues" dxfId="745" priority="295"/>
    <cfRule type="duplicateValues" dxfId="744" priority="296"/>
    <cfRule type="duplicateValues" dxfId="743" priority="297"/>
    <cfRule type="duplicateValues" dxfId="742" priority="369"/>
  </conditionalFormatting>
  <conditionalFormatting sqref="J10">
    <cfRule type="duplicateValues" dxfId="741" priority="356"/>
  </conditionalFormatting>
  <conditionalFormatting sqref="J11">
    <cfRule type="duplicateValues" dxfId="740" priority="358"/>
  </conditionalFormatting>
  <conditionalFormatting sqref="J13">
    <cfRule type="duplicateValues" dxfId="739" priority="289"/>
    <cfRule type="duplicateValues" dxfId="738" priority="290"/>
    <cfRule type="duplicateValues" dxfId="737" priority="291"/>
    <cfRule type="duplicateValues" dxfId="736" priority="372"/>
  </conditionalFormatting>
  <conditionalFormatting sqref="J39">
    <cfRule type="duplicateValues" dxfId="735" priority="109"/>
    <cfRule type="duplicateValues" dxfId="734" priority="110"/>
    <cfRule type="duplicateValues" dxfId="733" priority="111"/>
    <cfRule type="duplicateValues" dxfId="732" priority="112"/>
    <cfRule type="duplicateValues" dxfId="731" priority="113"/>
  </conditionalFormatting>
  <conditionalFormatting sqref="J44">
    <cfRule type="duplicateValues" dxfId="730" priority="114"/>
    <cfRule type="duplicateValues" dxfId="729" priority="115"/>
    <cfRule type="duplicateValues" dxfId="728" priority="116"/>
    <cfRule type="duplicateValues" dxfId="727" priority="117"/>
    <cfRule type="duplicateValues" dxfId="726" priority="118"/>
  </conditionalFormatting>
  <conditionalFormatting sqref="J70">
    <cfRule type="duplicateValues" dxfId="725" priority="119"/>
    <cfRule type="duplicateValues" dxfId="724" priority="120"/>
    <cfRule type="duplicateValues" dxfId="723" priority="121"/>
    <cfRule type="duplicateValues" dxfId="722" priority="122"/>
    <cfRule type="duplicateValues" dxfId="721" priority="123"/>
  </conditionalFormatting>
  <conditionalFormatting sqref="J75">
    <cfRule type="duplicateValues" dxfId="720" priority="286"/>
    <cfRule type="duplicateValues" dxfId="719" priority="287"/>
    <cfRule type="duplicateValues" dxfId="718" priority="288"/>
    <cfRule type="duplicateValues" dxfId="717" priority="373"/>
  </conditionalFormatting>
  <conditionalFormatting sqref="J82:J84 J86:J88 J90:J93 J102:J105 J107:J109 J114:J117 J119:J121 J135:J140 J142:J147 J149:J153 J156 J159:J160 J162:J165 J167:J171 J173:J178 J180:J182 J186:J188 J190 J192:J193 J199:J204 J206:J207 J209 J211 J213:J214 J216 J223:J224 J226:J230 J232:J234 J236:J237 J239:J246 J248:J249 J251:J252 J255:J256 J258:J259 J261:J262 J265:J266 J268:J269 J277:J278 J280 J282:J284 J286:J287 J289:J290 J292:J294 J296">
    <cfRule type="duplicateValues" dxfId="716" priority="399"/>
  </conditionalFormatting>
  <conditionalFormatting sqref="J82:J84 J87:J88 J90:J92 J102 J104 J108 J115:J116 J120:J121 J135:J137 J140 J142:J146 J150:J153 J156 J160 J163:J164 J168:J171 J175:J177 J181:J182 J186:J188 J190 J192:J193 J199:J202 J204 J207 J209 J214 J216 J226:J229 J233:J234 J236 J240:J245 J249 J251 J255:J256 J258 J262 J265 J269 J277:J278 J283:J284 J286 J290 J292:J293">
    <cfRule type="duplicateValues" dxfId="715" priority="400"/>
  </conditionalFormatting>
  <conditionalFormatting sqref="J85">
    <cfRule type="duplicateValues" dxfId="714" priority="321"/>
    <cfRule type="duplicateValues" dxfId="713" priority="322"/>
  </conditionalFormatting>
  <conditionalFormatting sqref="J86">
    <cfRule type="duplicateValues" dxfId="712" priority="354"/>
  </conditionalFormatting>
  <conditionalFormatting sqref="J93">
    <cfRule type="duplicateValues" dxfId="711" priority="353"/>
  </conditionalFormatting>
  <conditionalFormatting sqref="J94">
    <cfRule type="duplicateValues" dxfId="710" priority="100"/>
  </conditionalFormatting>
  <conditionalFormatting sqref="J95:J96">
    <cfRule type="duplicateValues" dxfId="709" priority="317"/>
    <cfRule type="duplicateValues" dxfId="708" priority="318"/>
  </conditionalFormatting>
  <conditionalFormatting sqref="J97 J99:J101">
    <cfRule type="duplicateValues" dxfId="707" priority="366"/>
  </conditionalFormatting>
  <conditionalFormatting sqref="J103">
    <cfRule type="duplicateValues" dxfId="706" priority="352"/>
  </conditionalFormatting>
  <conditionalFormatting sqref="J105 J107">
    <cfRule type="duplicateValues" dxfId="705" priority="349"/>
  </conditionalFormatting>
  <conditionalFormatting sqref="J109">
    <cfRule type="duplicateValues" dxfId="704" priority="351"/>
  </conditionalFormatting>
  <conditionalFormatting sqref="J110:J111 J113">
    <cfRule type="duplicateValues" dxfId="703" priority="316"/>
  </conditionalFormatting>
  <conditionalFormatting sqref="J110:J111">
    <cfRule type="duplicateValues" dxfId="702" priority="315"/>
  </conditionalFormatting>
  <conditionalFormatting sqref="J114">
    <cfRule type="duplicateValues" dxfId="701" priority="350"/>
  </conditionalFormatting>
  <conditionalFormatting sqref="J117 J119">
    <cfRule type="duplicateValues" dxfId="700" priority="348"/>
  </conditionalFormatting>
  <conditionalFormatting sqref="J122:J124 J126:J131 J133:J134">
    <cfRule type="duplicateValues" dxfId="699" priority="360"/>
  </conditionalFormatting>
  <conditionalFormatting sqref="J138:J139">
    <cfRule type="duplicateValues" dxfId="698" priority="347"/>
  </conditionalFormatting>
  <conditionalFormatting sqref="J147 J149">
    <cfRule type="duplicateValues" dxfId="697" priority="346"/>
  </conditionalFormatting>
  <conditionalFormatting sqref="J155 J158">
    <cfRule type="duplicateValues" dxfId="696" priority="304"/>
  </conditionalFormatting>
  <conditionalFormatting sqref="J157">
    <cfRule type="duplicateValues" dxfId="695" priority="60"/>
    <cfRule type="duplicateValues" dxfId="694" priority="61"/>
    <cfRule type="duplicateValues" dxfId="693" priority="63"/>
    <cfRule type="duplicateValues" dxfId="692" priority="64"/>
  </conditionalFormatting>
  <conditionalFormatting sqref="J158">
    <cfRule type="duplicateValues" dxfId="691" priority="363"/>
  </conditionalFormatting>
  <conditionalFormatting sqref="J159 J162">
    <cfRule type="duplicateValues" dxfId="690" priority="345"/>
  </conditionalFormatting>
  <conditionalFormatting sqref="J165 J167">
    <cfRule type="duplicateValues" dxfId="689" priority="344"/>
  </conditionalFormatting>
  <conditionalFormatting sqref="J173:J174">
    <cfRule type="duplicateValues" dxfId="688" priority="343"/>
  </conditionalFormatting>
  <conditionalFormatting sqref="J178 J252 J259 J266 J280 J287 J294">
    <cfRule type="duplicateValues" dxfId="687" priority="329"/>
  </conditionalFormatting>
  <conditionalFormatting sqref="J180">
    <cfRule type="duplicateValues" dxfId="686" priority="342"/>
  </conditionalFormatting>
  <conditionalFormatting sqref="J183">
    <cfRule type="duplicateValues" dxfId="685" priority="323"/>
    <cfRule type="duplicateValues" dxfId="684" priority="324"/>
  </conditionalFormatting>
  <conditionalFormatting sqref="J184">
    <cfRule type="duplicateValues" dxfId="683" priority="325"/>
    <cfRule type="duplicateValues" dxfId="682" priority="326"/>
  </conditionalFormatting>
  <conditionalFormatting sqref="J189">
    <cfRule type="duplicateValues" dxfId="681" priority="365"/>
  </conditionalFormatting>
  <conditionalFormatting sqref="J194:J195 J197">
    <cfRule type="duplicateValues" dxfId="680" priority="361"/>
  </conditionalFormatting>
  <conditionalFormatting sqref="J196">
    <cfRule type="duplicateValues" dxfId="679" priority="96"/>
    <cfRule type="duplicateValues" dxfId="678" priority="97"/>
    <cfRule type="duplicateValues" dxfId="677" priority="98"/>
    <cfRule type="duplicateValues" dxfId="676" priority="99"/>
  </conditionalFormatting>
  <conditionalFormatting sqref="J197">
    <cfRule type="duplicateValues" dxfId="675" priority="403"/>
  </conditionalFormatting>
  <conditionalFormatting sqref="J203 J206">
    <cfRule type="duplicateValues" dxfId="674" priority="341"/>
  </conditionalFormatting>
  <conditionalFormatting sqref="J208">
    <cfRule type="duplicateValues" dxfId="673" priority="313"/>
    <cfRule type="duplicateValues" dxfId="672" priority="314"/>
  </conditionalFormatting>
  <conditionalFormatting sqref="J210">
    <cfRule type="duplicateValues" dxfId="671" priority="90"/>
  </conditionalFormatting>
  <conditionalFormatting sqref="J211">
    <cfRule type="duplicateValues" dxfId="670" priority="340"/>
  </conditionalFormatting>
  <conditionalFormatting sqref="J213">
    <cfRule type="duplicateValues" dxfId="669" priority="331"/>
  </conditionalFormatting>
  <conditionalFormatting sqref="J215">
    <cfRule type="duplicateValues" dxfId="668" priority="89"/>
  </conditionalFormatting>
  <conditionalFormatting sqref="J217 J219:J222">
    <cfRule type="duplicateValues" dxfId="667" priority="310"/>
  </conditionalFormatting>
  <conditionalFormatting sqref="J217">
    <cfRule type="duplicateValues" dxfId="666" priority="309"/>
  </conditionalFormatting>
  <conditionalFormatting sqref="J223:J224">
    <cfRule type="duplicateValues" dxfId="665" priority="339"/>
  </conditionalFormatting>
  <conditionalFormatting sqref="J230 J232">
    <cfRule type="duplicateValues" dxfId="664" priority="338"/>
  </conditionalFormatting>
  <conditionalFormatting sqref="J235">
    <cfRule type="duplicateValues" dxfId="663" priority="305"/>
    <cfRule type="duplicateValues" dxfId="662" priority="306"/>
  </conditionalFormatting>
  <conditionalFormatting sqref="J237 J239">
    <cfRule type="duplicateValues" dxfId="661" priority="337"/>
  </conditionalFormatting>
  <conditionalFormatting sqref="J246 J248">
    <cfRule type="duplicateValues" dxfId="660" priority="336"/>
  </conditionalFormatting>
  <conditionalFormatting sqref="J250">
    <cfRule type="duplicateValues" dxfId="659" priority="319"/>
    <cfRule type="duplicateValues" dxfId="658" priority="320"/>
  </conditionalFormatting>
  <conditionalFormatting sqref="J254">
    <cfRule type="duplicateValues" dxfId="657" priority="101"/>
  </conditionalFormatting>
  <conditionalFormatting sqref="J257">
    <cfRule type="duplicateValues" dxfId="656" priority="311"/>
    <cfRule type="duplicateValues" dxfId="655" priority="312"/>
  </conditionalFormatting>
  <conditionalFormatting sqref="J261">
    <cfRule type="duplicateValues" dxfId="654" priority="332"/>
  </conditionalFormatting>
  <conditionalFormatting sqref="J263:J264">
    <cfRule type="duplicateValues" dxfId="653" priority="307"/>
    <cfRule type="duplicateValues" dxfId="652" priority="308"/>
  </conditionalFormatting>
  <conditionalFormatting sqref="J268">
    <cfRule type="duplicateValues" dxfId="651" priority="330"/>
  </conditionalFormatting>
  <conditionalFormatting sqref="J270:J272 J274 J276">
    <cfRule type="duplicateValues" dxfId="650" priority="302"/>
  </conditionalFormatting>
  <conditionalFormatting sqref="J270:J272">
    <cfRule type="duplicateValues" dxfId="649" priority="303"/>
  </conditionalFormatting>
  <conditionalFormatting sqref="J273">
    <cfRule type="duplicateValues" dxfId="648" priority="300"/>
    <cfRule type="duplicateValues" dxfId="647" priority="301"/>
  </conditionalFormatting>
  <conditionalFormatting sqref="J279">
    <cfRule type="duplicateValues" dxfId="646" priority="88"/>
  </conditionalFormatting>
  <conditionalFormatting sqref="J282">
    <cfRule type="duplicateValues" dxfId="645" priority="335"/>
  </conditionalFormatting>
  <conditionalFormatting sqref="J285">
    <cfRule type="duplicateValues" dxfId="644" priority="364"/>
  </conditionalFormatting>
  <conditionalFormatting sqref="J289">
    <cfRule type="duplicateValues" dxfId="643" priority="333"/>
  </conditionalFormatting>
  <conditionalFormatting sqref="J291">
    <cfRule type="duplicateValues" dxfId="642" priority="298"/>
    <cfRule type="duplicateValues" dxfId="641" priority="299"/>
  </conditionalFormatting>
  <conditionalFormatting sqref="J296">
    <cfRule type="duplicateValues" dxfId="640" priority="334"/>
  </conditionalFormatting>
  <conditionalFormatting sqref="J297">
    <cfRule type="duplicateValues" dxfId="639" priority="328"/>
  </conditionalFormatting>
  <conditionalFormatting sqref="J299">
    <cfRule type="duplicateValues" dxfId="638" priority="106"/>
    <cfRule type="duplicateValues" dxfId="637" priority="107"/>
    <cfRule type="duplicateValues" dxfId="636" priority="108"/>
  </conditionalFormatting>
  <conditionalFormatting sqref="J323">
    <cfRule type="duplicateValues" dxfId="635" priority="57"/>
    <cfRule type="duplicateValues" dxfId="634" priority="58"/>
  </conditionalFormatting>
  <conditionalFormatting sqref="J342">
    <cfRule type="duplicateValues" dxfId="633" priority="55"/>
    <cfRule type="duplicateValues" dxfId="632" priority="56"/>
  </conditionalFormatting>
  <conditionalFormatting sqref="J357:J358">
    <cfRule type="duplicateValues" dxfId="631" priority="80"/>
  </conditionalFormatting>
  <conditionalFormatting sqref="J361">
    <cfRule type="duplicateValues" dxfId="630" priority="53"/>
    <cfRule type="duplicateValues" dxfId="629" priority="54"/>
  </conditionalFormatting>
  <conditionalFormatting sqref="J371:J372">
    <cfRule type="duplicateValues" dxfId="628" priority="81"/>
  </conditionalFormatting>
  <conditionalFormatting sqref="J391:J392">
    <cfRule type="duplicateValues" dxfId="627" priority="83"/>
    <cfRule type="duplicateValues" dxfId="626" priority="84"/>
    <cfRule type="duplicateValues" dxfId="625" priority="85"/>
    <cfRule type="duplicateValues" dxfId="624" priority="86"/>
    <cfRule type="duplicateValues" dxfId="623" priority="87"/>
  </conditionalFormatting>
  <conditionalFormatting sqref="J404">
    <cfRule type="duplicateValues" dxfId="622" priority="51"/>
    <cfRule type="duplicateValues" dxfId="621" priority="52"/>
  </conditionalFormatting>
  <conditionalFormatting sqref="J422">
    <cfRule type="duplicateValues" dxfId="620" priority="82"/>
  </conditionalFormatting>
  <conditionalFormatting sqref="J426">
    <cfRule type="duplicateValues" dxfId="619" priority="49"/>
    <cfRule type="duplicateValues" dxfId="618" priority="50"/>
  </conditionalFormatting>
  <conditionalFormatting sqref="J462">
    <cfRule type="duplicateValues" dxfId="617" priority="125"/>
    <cfRule type="duplicateValues" dxfId="616" priority="126"/>
    <cfRule type="duplicateValues" dxfId="615" priority="127"/>
    <cfRule type="duplicateValues" dxfId="614" priority="128"/>
  </conditionalFormatting>
  <conditionalFormatting sqref="J463">
    <cfRule type="duplicateValues" dxfId="613" priority="70"/>
  </conditionalFormatting>
  <conditionalFormatting sqref="J464 J466">
    <cfRule type="duplicateValues" dxfId="612" priority="65"/>
  </conditionalFormatting>
  <conditionalFormatting sqref="J465 J474">
    <cfRule type="duplicateValues" dxfId="611" priority="75"/>
  </conditionalFormatting>
  <conditionalFormatting sqref="J467">
    <cfRule type="duplicateValues" dxfId="610" priority="281"/>
    <cfRule type="duplicateValues" dxfId="609" priority="282"/>
    <cfRule type="duplicateValues" dxfId="608" priority="283"/>
    <cfRule type="duplicateValues" dxfId="607" priority="284"/>
    <cfRule type="duplicateValues" dxfId="606" priority="285"/>
  </conditionalFormatting>
  <conditionalFormatting sqref="J468">
    <cfRule type="duplicateValues" dxfId="605" priority="276"/>
    <cfRule type="duplicateValues" dxfId="604" priority="277"/>
    <cfRule type="duplicateValues" dxfId="603" priority="278"/>
    <cfRule type="duplicateValues" dxfId="602" priority="279"/>
    <cfRule type="duplicateValues" dxfId="601" priority="280"/>
  </conditionalFormatting>
  <conditionalFormatting sqref="J469">
    <cfRule type="duplicateValues" dxfId="600" priority="271"/>
    <cfRule type="duplicateValues" dxfId="599" priority="272"/>
    <cfRule type="duplicateValues" dxfId="598" priority="273"/>
    <cfRule type="duplicateValues" dxfId="597" priority="274"/>
    <cfRule type="duplicateValues" dxfId="596" priority="275"/>
  </conditionalFormatting>
  <conditionalFormatting sqref="J470">
    <cfRule type="duplicateValues" dxfId="595" priority="266"/>
    <cfRule type="duplicateValues" dxfId="594" priority="267"/>
    <cfRule type="duplicateValues" dxfId="593" priority="268"/>
    <cfRule type="duplicateValues" dxfId="592" priority="269"/>
    <cfRule type="duplicateValues" dxfId="591" priority="270"/>
  </conditionalFormatting>
  <conditionalFormatting sqref="J471">
    <cfRule type="duplicateValues" dxfId="590" priority="263"/>
    <cfRule type="duplicateValues" dxfId="589" priority="264"/>
    <cfRule type="duplicateValues" dxfId="588" priority="265"/>
    <cfRule type="duplicateValues" dxfId="587" priority="374"/>
  </conditionalFormatting>
  <conditionalFormatting sqref="J472">
    <cfRule type="duplicateValues" dxfId="586" priority="260"/>
    <cfRule type="duplicateValues" dxfId="585" priority="261"/>
    <cfRule type="duplicateValues" dxfId="584" priority="262"/>
    <cfRule type="duplicateValues" dxfId="583" priority="375"/>
  </conditionalFormatting>
  <conditionalFormatting sqref="J473">
    <cfRule type="duplicateValues" dxfId="582" priority="368"/>
    <cfRule type="duplicateValues" dxfId="581" priority="376"/>
  </conditionalFormatting>
  <conditionalFormatting sqref="K2">
    <cfRule type="duplicateValues" dxfId="580" priority="140"/>
    <cfRule type="duplicateValues" dxfId="579" priority="141"/>
    <cfRule type="duplicateValues" dxfId="578" priority="142"/>
    <cfRule type="duplicateValues" dxfId="577" priority="143"/>
    <cfRule type="duplicateValues" dxfId="576" priority="144"/>
  </conditionalFormatting>
  <conditionalFormatting sqref="K3">
    <cfRule type="duplicateValues" dxfId="575" priority="151"/>
  </conditionalFormatting>
  <conditionalFormatting sqref="K3:K5">
    <cfRule type="duplicateValues" dxfId="574" priority="153"/>
    <cfRule type="duplicateValues" dxfId="573" priority="154"/>
    <cfRule type="duplicateValues" dxfId="572" priority="155"/>
    <cfRule type="duplicateValues" dxfId="571" priority="156"/>
  </conditionalFormatting>
  <conditionalFormatting sqref="K4">
    <cfRule type="duplicateValues" dxfId="570" priority="150"/>
  </conditionalFormatting>
  <conditionalFormatting sqref="K5">
    <cfRule type="duplicateValues" dxfId="569" priority="152"/>
  </conditionalFormatting>
  <conditionalFormatting sqref="K6">
    <cfRule type="duplicateValues" dxfId="568" priority="145"/>
    <cfRule type="duplicateValues" dxfId="567" priority="146"/>
    <cfRule type="duplicateValues" dxfId="566" priority="147"/>
    <cfRule type="duplicateValues" dxfId="565" priority="148"/>
    <cfRule type="duplicateValues" dxfId="564" priority="149"/>
  </conditionalFormatting>
  <conditionalFormatting sqref="K12 K20 K27 K32 K38 K43 K49 K56 K62 K69 K76">
    <cfRule type="duplicateValues" dxfId="563" priority="129"/>
  </conditionalFormatting>
  <conditionalFormatting sqref="K13">
    <cfRule type="duplicateValues" dxfId="562" priority="157"/>
    <cfRule type="duplicateValues" dxfId="561" priority="158"/>
    <cfRule type="duplicateValues" dxfId="560" priority="159"/>
    <cfRule type="duplicateValues" dxfId="559" priority="160"/>
    <cfRule type="duplicateValues" dxfId="558" priority="161"/>
  </conditionalFormatting>
  <conditionalFormatting sqref="K63">
    <cfRule type="duplicateValues" dxfId="557" priority="134"/>
    <cfRule type="duplicateValues" dxfId="556" priority="135"/>
    <cfRule type="duplicateValues" dxfId="555" priority="136"/>
    <cfRule type="duplicateValues" dxfId="554" priority="137"/>
    <cfRule type="duplicateValues" dxfId="553" priority="138"/>
  </conditionalFormatting>
  <conditionalFormatting sqref="K76">
    <cfRule type="duplicateValues" dxfId="552" priority="130"/>
    <cfRule type="duplicateValues" dxfId="551" priority="131"/>
    <cfRule type="duplicateValues" dxfId="550" priority="132"/>
    <cfRule type="duplicateValues" dxfId="549" priority="133"/>
  </conditionalFormatting>
  <conditionalFormatting sqref="K81">
    <cfRule type="duplicateValues" dxfId="548" priority="162"/>
    <cfRule type="duplicateValues" dxfId="547" priority="163"/>
    <cfRule type="duplicateValues" dxfId="546" priority="164"/>
    <cfRule type="duplicateValues" dxfId="545" priority="165"/>
    <cfRule type="duplicateValues" dxfId="544" priority="166"/>
  </conditionalFormatting>
  <conditionalFormatting sqref="K196">
    <cfRule type="duplicateValues" dxfId="543" priority="91"/>
    <cfRule type="duplicateValues" dxfId="542" priority="92"/>
    <cfRule type="duplicateValues" dxfId="541" priority="93"/>
    <cfRule type="duplicateValues" dxfId="540" priority="94"/>
  </conditionalFormatting>
  <conditionalFormatting sqref="K469">
    <cfRule type="duplicateValues" dxfId="539" priority="187"/>
    <cfRule type="duplicateValues" dxfId="538" priority="188"/>
    <cfRule type="duplicateValues" dxfId="537" priority="189"/>
    <cfRule type="duplicateValues" dxfId="536" priority="190"/>
    <cfRule type="duplicateValues" dxfId="535" priority="191"/>
  </conditionalFormatting>
  <conditionalFormatting sqref="M2">
    <cfRule type="duplicateValues" dxfId="534" priority="362"/>
    <cfRule type="duplicateValues" dxfId="533" priority="367"/>
  </conditionalFormatting>
  <conditionalFormatting sqref="M2:M474">
    <cfRule type="duplicateValues" dxfId="532" priority="47"/>
  </conditionalFormatting>
  <conditionalFormatting sqref="M3:M156 M158:M195 M197:M298 M300:M306 M463:M474">
    <cfRule type="duplicateValues" dxfId="531" priority="139"/>
  </conditionalFormatting>
  <conditionalFormatting sqref="M3:M156 M158:M195">
    <cfRule type="duplicateValues" dxfId="530" priority="398"/>
  </conditionalFormatting>
  <conditionalFormatting sqref="M157">
    <cfRule type="duplicateValues" dxfId="529" priority="59"/>
    <cfRule type="duplicateValues" dxfId="528" priority="62"/>
  </conditionalFormatting>
  <conditionalFormatting sqref="M196">
    <cfRule type="duplicateValues" dxfId="527" priority="95"/>
  </conditionalFormatting>
  <conditionalFormatting sqref="M299">
    <cfRule type="duplicateValues" dxfId="526" priority="102"/>
    <cfRule type="duplicateValues" dxfId="525" priority="103"/>
    <cfRule type="duplicateValues" dxfId="524" priority="104"/>
    <cfRule type="duplicateValues" dxfId="523" priority="105"/>
  </conditionalFormatting>
  <conditionalFormatting sqref="M307:M462">
    <cfRule type="duplicateValues" dxfId="522" priority="48"/>
  </conditionalFormatting>
  <hyperlinks>
    <hyperlink ref="N301" r:id="rId1" xr:uid="{5CDD3F6E-E879-43C8-A821-A8C56A5F739B}"/>
    <hyperlink ref="N75" r:id="rId2" xr:uid="{498AE250-4E81-45FE-A8AF-4D1A257C431E}"/>
    <hyperlink ref="N8" r:id="rId3" xr:uid="{627191F7-E65A-4ACB-A67F-307EFB2AC21D}"/>
    <hyperlink ref="N9" r:id="rId4" xr:uid="{7B5F29FE-44DC-4A41-93BA-9ECBE9748697}"/>
    <hyperlink ref="N12" r:id="rId5" xr:uid="{F02CB61C-32D0-4B5E-8824-373856A09B82}"/>
    <hyperlink ref="N196" r:id="rId6" xr:uid="{346B0216-1AF5-401D-BBE3-B1116418D693}"/>
    <hyperlink ref="N78" r:id="rId7" xr:uid="{03C8B4B3-EDC4-41D8-8FA3-07DD9789496C}"/>
    <hyperlink ref="N81" r:id="rId8" xr:uid="{2D6A6AFC-5D82-4ABF-BB5A-393A6F6242D5}"/>
    <hyperlink ref="N79" r:id="rId9" xr:uid="{10AD26F1-66BA-4ED9-ACCC-9593839B0361}"/>
    <hyperlink ref="N80" r:id="rId10" xr:uid="{8C7E00B7-67B7-491C-A467-74CE5770853D}"/>
    <hyperlink ref="N13" r:id="rId11" xr:uid="{E2C0B906-750A-4121-979D-D9C3FCA32AD5}"/>
    <hyperlink ref="N7" r:id="rId12" xr:uid="{785A2844-0E88-49BF-93AA-053761D9335C}"/>
    <hyperlink ref="N21" r:id="rId13" xr:uid="{C8196D6A-2532-4A36-BC70-E2A6F9C6CE13}"/>
    <hyperlink ref="N28" r:id="rId14" xr:uid="{9165B4B4-F686-43D3-9B40-99F4B20C48C3}"/>
    <hyperlink ref="N33" r:id="rId15" xr:uid="{D9D31F3D-4211-4457-8C9E-0BF0CF909847}"/>
    <hyperlink ref="N39" r:id="rId16" xr:uid="{A372530C-1506-4AB8-BF31-8BADA3FB79A0}"/>
    <hyperlink ref="N44" r:id="rId17" xr:uid="{EA8EAB85-0D93-42EA-AEFE-1E83738B0D6F}"/>
    <hyperlink ref="N50" r:id="rId18" xr:uid="{4C0C191D-2984-4760-AC4B-77878A135849}"/>
    <hyperlink ref="N57" r:id="rId19" xr:uid="{4EA79BE7-7B59-43FA-B0A8-4AF1DECAC91B}"/>
    <hyperlink ref="N63" r:id="rId20" xr:uid="{0DCC256E-CC7C-486B-A838-985EA5385748}"/>
    <hyperlink ref="N70" r:id="rId21" xr:uid="{27DB1F48-3C55-4769-9B73-B1AD30F2F2C6}"/>
    <hyperlink ref="N77" r:id="rId22" xr:uid="{0822E2DF-BDC8-4A23-9A79-44A5B143D2AC}"/>
    <hyperlink ref="N6" r:id="rId23" xr:uid="{C99A968D-C4AE-4349-B2B7-94779B875CDE}"/>
    <hyperlink ref="N5" r:id="rId24" xr:uid="{9C77AC7C-708B-4EC7-8C78-A0BC24C960FC}"/>
    <hyperlink ref="N4" r:id="rId25" xr:uid="{B0DD3FA1-9340-4BC1-9390-D948038BBCA7}"/>
    <hyperlink ref="N3" r:id="rId26" xr:uid="{0C99D73F-FAD7-45E8-BC79-EBF84329325E}"/>
    <hyperlink ref="N2" r:id="rId27" xr:uid="{81508DC5-4BDC-4278-8ABE-99C6A3FD9038}"/>
    <hyperlink ref="N10" r:id="rId28" xr:uid="{F302BDFF-B19F-4282-A5CB-55B8F08A578D}"/>
    <hyperlink ref="N11" r:id="rId29" xr:uid="{ECAA78F9-8AB5-4CAB-A530-2F50DC1528DE}"/>
    <hyperlink ref="N298" r:id="rId30" xr:uid="{C53ADE54-6C72-4319-8AE8-2D8AA222898F}"/>
    <hyperlink ref="N300" r:id="rId31" xr:uid="{5D3C9903-F6B4-4537-AC53-6F64B2BE6B0A}"/>
    <hyperlink ref="N302" r:id="rId32" xr:uid="{74D7969E-9FAE-4FEC-B04B-9C6CB4221965}"/>
    <hyperlink ref="N305" r:id="rId33" xr:uid="{9469D664-E0DA-41C1-BF96-983609958253}"/>
    <hyperlink ref="N306" r:id="rId34" display="06@gspharma.com" xr:uid="{C785BD87-727F-452D-B507-55D6CBEE5F77}"/>
    <hyperlink ref="N307" r:id="rId35" display="06@gspharma.com" xr:uid="{6EDF5FC2-A265-4F7A-BA1A-1E9E328993CE}"/>
    <hyperlink ref="N308" r:id="rId36" display="06@gspharma.com" xr:uid="{DE6C954D-8775-44C5-ADF1-0CFF0E1A56FE}"/>
    <hyperlink ref="N309" r:id="rId37" display="06@gspharma.com" xr:uid="{BBC7C696-FE9F-4E62-B074-86626279BFB3}"/>
    <hyperlink ref="N310" r:id="rId38" display="06@gspharma.com" xr:uid="{A61CB2CA-E476-4590-82F5-B1AAC9E5E58A}"/>
    <hyperlink ref="N311" r:id="rId39" display="06@gspharma.com" xr:uid="{A0DD6B72-1315-4E95-BB3D-A4C3F0DA9F74}"/>
    <hyperlink ref="N312" r:id="rId40" display="06@gspharma.com" xr:uid="{2312495C-874F-49A2-AA1E-AA6FE3E1B395}"/>
    <hyperlink ref="N313" r:id="rId41" display="06@gspharma.com" xr:uid="{6D9FAEB4-FCAF-4D92-BA7D-924A3F44639E}"/>
    <hyperlink ref="N314" r:id="rId42" display="06@gspharma.com" xr:uid="{9ADC33C1-52DF-4233-BC03-8B734AAE2840}"/>
    <hyperlink ref="N315" r:id="rId43" display="06@gspharma.com" xr:uid="{1146D787-FC9C-463F-812A-68178CFD0A9A}"/>
    <hyperlink ref="N316" r:id="rId44" display="06@gspharma.com" xr:uid="{52CFA7AC-C8E8-43E6-BF3E-AFB3E174A292}"/>
    <hyperlink ref="N317" r:id="rId45" display="06@gspharma.com" xr:uid="{5F4FB78F-AFE8-48C2-81A4-8A34D2A9C189}"/>
    <hyperlink ref="N318" r:id="rId46" display="06@gspharma.com" xr:uid="{DD448FB4-D497-4EE6-8F78-E767DAF987CE}"/>
    <hyperlink ref="N319" r:id="rId47" display="06@gspharma.com" xr:uid="{CCB7738B-1235-4993-A37A-7127A5E9505E}"/>
    <hyperlink ref="N320" r:id="rId48" display="06@gspharma.com" xr:uid="{E7E53781-8363-4752-A420-65FE2C07901B}"/>
    <hyperlink ref="N321" r:id="rId49" display="06@gspharma.com" xr:uid="{164300E0-3011-42F5-BB45-8E57389247FC}"/>
    <hyperlink ref="N322" r:id="rId50" display="06@gspharma.com" xr:uid="{6B01F286-A71B-4594-8A3A-7F1B64D6DAB8}"/>
    <hyperlink ref="N323" r:id="rId51" display="06@gspharma.com" xr:uid="{B2504665-686C-4BD5-ABC6-8F8D94ECB95F}"/>
    <hyperlink ref="N324" r:id="rId52" display="06@gspharma.com" xr:uid="{0203EF7A-EBBB-4C69-B7E4-728BDEE6B4EC}"/>
    <hyperlink ref="N325" r:id="rId53" display="06@gspharma.com" xr:uid="{9D759FDA-84BA-498C-B84C-035CCDDAC72D}"/>
    <hyperlink ref="N326" r:id="rId54" display="06@gspharma.com" xr:uid="{023CDEFA-620A-491A-AB1F-A3C9B9DBBBE2}"/>
    <hyperlink ref="N327" r:id="rId55" display="06@gspharma.com" xr:uid="{DFE339FE-817F-4116-A22E-BA19BD86E59E}"/>
    <hyperlink ref="N328" r:id="rId56" display="06@gspharma.com" xr:uid="{D06B9EE4-08D2-4CF0-B4A1-C678F58873AF}"/>
    <hyperlink ref="N329" r:id="rId57" display="06@gspharma.com" xr:uid="{86559E8B-A1DD-4C33-A406-43877CDE44E4}"/>
    <hyperlink ref="N330" r:id="rId58" display="06@gspharma.com" xr:uid="{4E6F3EAF-1B92-4289-86F3-2FB4D9A8A6B0}"/>
    <hyperlink ref="N331" r:id="rId59" display="06@gspharma.com" xr:uid="{A3A7C1C9-C778-49A0-921D-5BDE8A177CFE}"/>
    <hyperlink ref="N332" r:id="rId60" display="06@gspharma.com" xr:uid="{E23C3EA0-A253-461E-A5FF-C92AD121BBB1}"/>
    <hyperlink ref="N333" r:id="rId61" display="06@gspharma.com" xr:uid="{3D6F5B75-C2C4-4BCF-B91F-AEFCAE35D1CA}"/>
    <hyperlink ref="N334" r:id="rId62" display="06@gspharma.com" xr:uid="{8C029AB0-AB46-4560-B826-A066B5DF63E3}"/>
    <hyperlink ref="N335" r:id="rId63" display="06@gspharma.com" xr:uid="{B5647884-0E9A-4709-9220-C21D81E5962D}"/>
    <hyperlink ref="N336" r:id="rId64" display="06@gspharma.com" xr:uid="{77C5BCDB-D0DD-4E83-A51B-76CC51D02108}"/>
    <hyperlink ref="N337" r:id="rId65" display="06@gspharma.com" xr:uid="{2C898E27-0870-47B8-8ED6-A0FCDF4308E0}"/>
    <hyperlink ref="N338" r:id="rId66" display="06@gspharma.com" xr:uid="{21847248-24D7-4AA0-B9F9-56E4283C876A}"/>
    <hyperlink ref="N339" r:id="rId67" display="06@gspharma.com" xr:uid="{4EF54A4E-BAEB-446D-B2C6-A90375DCFB31}"/>
    <hyperlink ref="N340" r:id="rId68" display="06@gspharma.com" xr:uid="{F291C7C2-3AE8-4B71-96B9-74C3AB856394}"/>
    <hyperlink ref="N341" r:id="rId69" display="06@gspharma.com" xr:uid="{664E21CA-9E7A-422C-9E45-9651480C7B6E}"/>
    <hyperlink ref="N342" r:id="rId70" display="06@gspharma.com" xr:uid="{7D360A0B-E947-4F72-B5E2-6B072AC7DD06}"/>
    <hyperlink ref="N343" r:id="rId71" display="06@gspharma.com" xr:uid="{99E3841A-0213-4D75-A542-86A0F4C1B2C5}"/>
    <hyperlink ref="N344" r:id="rId72" display="06@gspharma.com" xr:uid="{849FE967-43DA-4060-867C-9B506BF6DDA6}"/>
    <hyperlink ref="N345" r:id="rId73" display="06@gspharma.com" xr:uid="{26E2476A-466D-4B45-A541-AD9A7F521232}"/>
    <hyperlink ref="N346" r:id="rId74" display="06@gspharma.com" xr:uid="{B6514C48-E410-4557-AE82-9394AB375257}"/>
    <hyperlink ref="N347" r:id="rId75" display="06@gspharma.com" xr:uid="{1432047E-9B65-462D-9D70-F6D64B104B35}"/>
    <hyperlink ref="N348" r:id="rId76" display="06@gspharma.com" xr:uid="{724FD776-6AD5-457B-938C-6989F4019F17}"/>
    <hyperlink ref="N349" r:id="rId77" display="06@gspharma.com" xr:uid="{A14971E6-9022-476A-A645-DC7549DB7B0A}"/>
    <hyperlink ref="N350" r:id="rId78" display="06@gspharma.com" xr:uid="{E3A3D22F-EE6F-42AE-ACE1-4FB6FE40EFF4}"/>
    <hyperlink ref="N351" r:id="rId79" display="06@gspharma.com" xr:uid="{D67432DD-91B6-4109-AC08-6CFDADA2B05E}"/>
    <hyperlink ref="N352" r:id="rId80" display="06@gspharma.com" xr:uid="{E81785BB-2450-4AD6-89EC-5A16B2A8463C}"/>
    <hyperlink ref="N353" r:id="rId81" display="06@gspharma.com" xr:uid="{64A0FA96-2481-4395-A5DE-5A6EFA0E4378}"/>
    <hyperlink ref="N354" r:id="rId82" display="06@gspharma.com" xr:uid="{B6F119A7-E9D0-46F1-8FA0-7D512980C9F1}"/>
    <hyperlink ref="N355" r:id="rId83" display="06@gspharma.com" xr:uid="{5E00ABF1-6373-431A-9ADC-4465B816B823}"/>
    <hyperlink ref="N356" r:id="rId84" display="06@gspharma.com" xr:uid="{7B9C7446-0264-463A-9A22-6AFE468069AC}"/>
    <hyperlink ref="N357" r:id="rId85" display="06@gspharma.com" xr:uid="{B8060C61-8321-4A6F-A45A-EBCBEEBFAB30}"/>
    <hyperlink ref="N358" r:id="rId86" display="06@gspharma.com" xr:uid="{13D66CFD-29B0-4AB3-A77E-AF7A103C19D8}"/>
    <hyperlink ref="N359" r:id="rId87" display="06@gspharma.com" xr:uid="{A1147830-4DDD-47D5-A4A3-3FFA44BD3EFA}"/>
    <hyperlink ref="N360" r:id="rId88" display="06@gspharma.com" xr:uid="{C5A01B12-EF67-461C-AEDB-DD04D33A0F8E}"/>
    <hyperlink ref="N361" r:id="rId89" display="06@gspharma.com" xr:uid="{7C975B95-578D-4698-A382-9923B0F16EC4}"/>
    <hyperlink ref="N362" r:id="rId90" display="06@gspharma.com" xr:uid="{6D3EB87D-25E1-42E7-8AEC-8CE7EE7B9F6F}"/>
    <hyperlink ref="N363" r:id="rId91" display="06@gspharma.com" xr:uid="{9515B0CE-A063-4CFB-9657-D9597644077A}"/>
    <hyperlink ref="N364" r:id="rId92" display="06@gspharma.com" xr:uid="{F80D3A45-DBEF-4389-A179-513C5400E20C}"/>
    <hyperlink ref="N365" r:id="rId93" display="06@gspharma.com" xr:uid="{D74F377F-6BF8-4082-B400-0D37325DCC8B}"/>
    <hyperlink ref="N366" r:id="rId94" display="06@gspharma.com" xr:uid="{281FFBF8-BF93-4719-B525-D71034E313E2}"/>
    <hyperlink ref="N367" r:id="rId95" display="06@gspharma.com" xr:uid="{3DDE3AEE-AE1E-4B83-826D-3E734E599B7D}"/>
    <hyperlink ref="N368" r:id="rId96" display="06@gspharma.com" xr:uid="{CE2122AF-62D1-4FEE-AA15-B7F459A18FC5}"/>
    <hyperlink ref="N369" r:id="rId97" display="06@gspharma.com" xr:uid="{5291C6B7-94C4-4353-BD88-7814B46FCCFC}"/>
    <hyperlink ref="N370" r:id="rId98" display="06@gspharma.com" xr:uid="{76F78021-D18D-49F9-8D64-6D4EF3A8730A}"/>
    <hyperlink ref="N371" r:id="rId99" display="06@gspharma.com" xr:uid="{5B5B0326-B670-4006-B767-3E9DEA0DDFCB}"/>
    <hyperlink ref="N372" r:id="rId100" display="06@gspharma.com" xr:uid="{D93D36D9-9E81-4ADE-910D-E45B5759D3E9}"/>
    <hyperlink ref="N373" r:id="rId101" display="06@gspharma.com" xr:uid="{2400C399-7C24-4355-886C-882369BF3381}"/>
    <hyperlink ref="N374" r:id="rId102" display="06@gspharma.com" xr:uid="{9CE63E93-7780-49A3-8C93-DB5DFA148630}"/>
    <hyperlink ref="N375" r:id="rId103" display="06@gspharma.com" xr:uid="{957DE271-47FF-40DF-AEE0-7CBA5476BB0D}"/>
    <hyperlink ref="N376" r:id="rId104" display="06@gspharma.com" xr:uid="{9F5F5622-3ED3-4C88-ADD9-8FA2582C8825}"/>
    <hyperlink ref="N377" r:id="rId105" display="06@gspharma.com" xr:uid="{4CEF8787-B9FD-4E40-A17D-2DBF5892DAA2}"/>
    <hyperlink ref="N378" r:id="rId106" display="06@gspharma.com" xr:uid="{BFC96B1A-786C-4206-83BD-491C8686D9CA}"/>
    <hyperlink ref="N379" r:id="rId107" display="06@gspharma.com" xr:uid="{1430CD3A-4877-42C8-B6ED-3F8D3BF81A07}"/>
    <hyperlink ref="N380" r:id="rId108" display="06@gspharma.com" xr:uid="{6B4859B2-5A48-4DC0-A93C-595D2EEB185C}"/>
    <hyperlink ref="N381" r:id="rId109" display="06@gspharma.com" xr:uid="{9D93817A-A688-4B1A-8209-E5274ED2FF53}"/>
    <hyperlink ref="N382" r:id="rId110" display="06@gspharma.com" xr:uid="{4F7EE40A-B73F-46F1-8340-A84D560405C1}"/>
    <hyperlink ref="N383" r:id="rId111" display="06@gspharma.com" xr:uid="{54D8C480-8F75-4CDD-AC34-414736C71105}"/>
    <hyperlink ref="N384" r:id="rId112" display="06@gspharma.com" xr:uid="{90613F9F-703E-478F-8BAB-09F22C411F34}"/>
    <hyperlink ref="N385" r:id="rId113" display="06@gspharma.com" xr:uid="{96334175-BAC9-408F-BBCA-DB468175AE2C}"/>
    <hyperlink ref="N386" r:id="rId114" display="06@gspharma.com" xr:uid="{075F9F58-8016-4675-8344-3A358DB22142}"/>
    <hyperlink ref="N387" r:id="rId115" display="06@gspharma.com" xr:uid="{F4B56E72-9D29-465F-A127-B5BA103DBB3A}"/>
    <hyperlink ref="N388" r:id="rId116" display="06@gspharma.com" xr:uid="{E9B71132-6102-4A61-B619-E2CB2E7ACD0A}"/>
    <hyperlink ref="N389" r:id="rId117" display="06@gspharma.com" xr:uid="{640F065B-E473-40C6-9344-B995DD4C5D03}"/>
    <hyperlink ref="N390" r:id="rId118" display="06@gspharma.com" xr:uid="{9B9DBE40-0F8A-408A-836D-31FFC201292F}"/>
    <hyperlink ref="N391" r:id="rId119" display="06@gspharma.com" xr:uid="{7F3DB958-E4A6-4D64-A2D2-9501FCCD3A7F}"/>
    <hyperlink ref="N392" r:id="rId120" display="06@gspharma.com" xr:uid="{6EABCE2A-C72B-4ADA-A644-DFE90797BC12}"/>
    <hyperlink ref="N393" r:id="rId121" display="06@gspharma.com" xr:uid="{C9BFFD85-B107-4325-BB65-5C969E78DB10}"/>
    <hyperlink ref="N394" r:id="rId122" display="06@gspharma.com" xr:uid="{E91FA2CD-0691-4CDC-B50E-185B2ED0CDCE}"/>
    <hyperlink ref="N395" r:id="rId123" display="06@gspharma.com" xr:uid="{39A0BEF8-547A-4710-B9CB-4BEBEEB63802}"/>
    <hyperlink ref="N396" r:id="rId124" display="06@gspharma.com" xr:uid="{A5E78ED0-A630-44BD-83B1-F38E834D5703}"/>
    <hyperlink ref="N397" r:id="rId125" display="06@gspharma.com" xr:uid="{4E7F9706-3446-400C-9A3A-C61902331356}"/>
    <hyperlink ref="N398" r:id="rId126" display="06@gspharma.com" xr:uid="{61B91C12-92F6-469A-B1BB-67A2BF295F00}"/>
    <hyperlink ref="N399" r:id="rId127" display="06@gspharma.com" xr:uid="{F6B96C30-036C-49DC-AE28-2A0047CFF8B1}"/>
    <hyperlink ref="N400" r:id="rId128" display="06@gspharma.com" xr:uid="{D946975E-4BDF-4C7F-A322-322FAC6B8E6D}"/>
    <hyperlink ref="N401" r:id="rId129" display="06@gspharma.com" xr:uid="{2E4A6E2A-9E27-4F04-8672-F816F277B962}"/>
    <hyperlink ref="N402" r:id="rId130" display="06@gspharma.com" xr:uid="{F7DA3FAC-A21A-4320-9463-4F7D5F36573C}"/>
    <hyperlink ref="N403" r:id="rId131" display="06@gspharma.com" xr:uid="{4E6D7EF4-99A5-4B35-B932-C0DB6C3BAEBC}"/>
    <hyperlink ref="N404" r:id="rId132" display="06@gspharma.com" xr:uid="{A483E747-8A41-405B-8E73-7E9025D54A96}"/>
    <hyperlink ref="N405" r:id="rId133" display="06@gspharma.com" xr:uid="{0E678BA5-FF93-46EE-BC63-3ADDF3420DFF}"/>
    <hyperlink ref="N406" r:id="rId134" display="06@gspharma.com" xr:uid="{8C3824CA-4142-4035-AD75-9724699FC1B6}"/>
    <hyperlink ref="N407" r:id="rId135" display="06@gspharma.com" xr:uid="{4A12247B-B9A5-44F2-AEAE-8F08EAA8599E}"/>
    <hyperlink ref="N408" r:id="rId136" display="06@gspharma.com" xr:uid="{7FE312AC-267F-4E3C-AA71-4E11B0F3AB00}"/>
    <hyperlink ref="N409" r:id="rId137" display="06@gspharma.com" xr:uid="{827269F9-3F11-48E1-BB59-9D4CAE11EB43}"/>
    <hyperlink ref="N410" r:id="rId138" display="06@gspharma.com" xr:uid="{62BF111B-8C41-4A6E-8866-07B61B16B18C}"/>
    <hyperlink ref="N411" r:id="rId139" display="06@gspharma.com" xr:uid="{5213677C-F955-4217-935B-78CB617885D2}"/>
    <hyperlink ref="N412" r:id="rId140" display="06@gspharma.com" xr:uid="{2A10240F-2151-49D5-B66A-98487CD25DF8}"/>
    <hyperlink ref="N413" r:id="rId141" display="06@gspharma.com" xr:uid="{72BEA999-6892-4711-B9A1-DE7B339E3212}"/>
    <hyperlink ref="N414" r:id="rId142" display="06@gspharma.com" xr:uid="{B118697B-5454-475A-A6CE-A8C484D4E0F6}"/>
    <hyperlink ref="N415" r:id="rId143" display="06@gspharma.com" xr:uid="{5778A621-1458-4B1E-BEAE-879920A28C3E}"/>
    <hyperlink ref="N416" r:id="rId144" display="06@gspharma.com" xr:uid="{7E3484CE-DE57-4954-89DB-998B171F6287}"/>
    <hyperlink ref="N417" r:id="rId145" display="06@gspharma.com" xr:uid="{37B49DED-B615-476B-922C-285063DE86D3}"/>
    <hyperlink ref="N418" r:id="rId146" display="06@gspharma.com" xr:uid="{17FE005C-326F-426A-9E41-8F906143B022}"/>
    <hyperlink ref="N419" r:id="rId147" display="06@gspharma.com" xr:uid="{5B9AC618-32BE-424E-A2A9-B1C7B87A760B}"/>
    <hyperlink ref="N420" r:id="rId148" display="06@gspharma.com" xr:uid="{E9FFA0E1-82A0-440B-A9FC-2AB8E75B3B4A}"/>
    <hyperlink ref="N421" r:id="rId149" display="06@gspharma.com" xr:uid="{3B312E7A-BB93-4570-9486-F52A9573058B}"/>
    <hyperlink ref="N422" r:id="rId150" display="06@gspharma.com" xr:uid="{428ED870-A3B8-45CB-8A51-8B027ABE029D}"/>
    <hyperlink ref="N423" r:id="rId151" display="06@gspharma.com" xr:uid="{3D830E93-929E-4589-9D14-645199C9A2DD}"/>
    <hyperlink ref="N424" r:id="rId152" display="06@gspharma.com" xr:uid="{25101CC8-A08E-40DD-A81D-416BD0F31FCB}"/>
    <hyperlink ref="N425" r:id="rId153" display="06@gspharma.com" xr:uid="{43A8AA11-A366-4DA8-9591-ECEBCB400FCF}"/>
    <hyperlink ref="N426" r:id="rId154" display="06@gspharma.com" xr:uid="{52DDAC5A-0FE7-43C2-810A-C8C8284B0D5D}"/>
    <hyperlink ref="N427" r:id="rId155" display="06@gspharma.com" xr:uid="{C9A6A5B0-C6AC-400F-B895-3E53A6DCE439}"/>
    <hyperlink ref="N428" r:id="rId156" display="06@gspharma.com" xr:uid="{A546C471-1720-498D-BDEA-B238F6D4F8F3}"/>
    <hyperlink ref="N429" r:id="rId157" display="06@gspharma.com" xr:uid="{C249E72A-FCC2-4790-927F-856417FCBE5A}"/>
    <hyperlink ref="N430" r:id="rId158" display="06@gspharma.com" xr:uid="{F6A857E7-BC6B-4B9F-9CA7-19C39970A6DB}"/>
    <hyperlink ref="N431" r:id="rId159" display="06@gspharma.com" xr:uid="{3BB19C78-4C6F-4E7A-8952-204F9158AB79}"/>
    <hyperlink ref="N432" r:id="rId160" display="06@gspharma.com" xr:uid="{74BC414A-A517-4C6E-A94F-FEFAFB0646ED}"/>
    <hyperlink ref="N433" r:id="rId161" display="06@gspharma.com" xr:uid="{7C95F8E5-4D73-47C4-8E9F-E892451C6018}"/>
    <hyperlink ref="N434" r:id="rId162" display="06@gspharma.com" xr:uid="{97FC1C36-0F72-4EBE-997F-D98BC373F023}"/>
    <hyperlink ref="N435" r:id="rId163" display="06@gspharma.com" xr:uid="{EDFDA90B-CEA5-4F00-A8EB-A7973EEEC43E}"/>
    <hyperlink ref="N436" r:id="rId164" display="06@gspharma.com" xr:uid="{B3232162-BF5D-44F6-847E-82E2E86A7AC3}"/>
    <hyperlink ref="N437" r:id="rId165" display="06@gspharma.com" xr:uid="{B7C41086-5A41-4853-AB38-471F98D92A04}"/>
    <hyperlink ref="N438" r:id="rId166" display="06@gspharma.com" xr:uid="{93C775EE-F687-497D-93F9-BC9B6D51C5B1}"/>
    <hyperlink ref="N439" r:id="rId167" display="06@gspharma.com" xr:uid="{A428743D-DBB0-4858-AF03-F85CD2D132F7}"/>
    <hyperlink ref="N440" r:id="rId168" display="06@gspharma.com" xr:uid="{06536011-8BDF-47DD-86D8-F3EDF06B2EB7}"/>
    <hyperlink ref="N441" r:id="rId169" display="06@gspharma.com" xr:uid="{683E225B-C2AE-497C-911A-EF90CF5D1078}"/>
    <hyperlink ref="N442" r:id="rId170" display="06@gspharma.com" xr:uid="{C4A51BCA-41B8-4771-9101-73309747CA4E}"/>
    <hyperlink ref="N443" r:id="rId171" display="06@gspharma.com" xr:uid="{EC6B0FC3-1FED-4A1D-B3DD-481428E54207}"/>
    <hyperlink ref="N444" r:id="rId172" display="06@gspharma.com" xr:uid="{985ECAE2-878B-4A7D-B59A-3B83425F9CC2}"/>
    <hyperlink ref="N445" r:id="rId173" display="06@gspharma.com" xr:uid="{9E32F9C1-BCA6-4AD5-905F-821972D8B3BC}"/>
    <hyperlink ref="N446" r:id="rId174" display="06@gspharma.com" xr:uid="{E62A9845-49FB-4106-8FEC-B82D90ED09DC}"/>
    <hyperlink ref="N447" r:id="rId175" display="06@gspharma.com" xr:uid="{6355B16D-B47E-49C1-9E83-2908E382A1D8}"/>
    <hyperlink ref="N448" r:id="rId176" display="06@gspharma.com" xr:uid="{2B66AB45-0795-4004-9A03-5CA78DFA094E}"/>
    <hyperlink ref="N449" r:id="rId177" display="06@gspharma.com" xr:uid="{7E8DF6F7-2579-4BA6-AFB2-977B7E330960}"/>
    <hyperlink ref="N450" r:id="rId178" display="06@gspharma.com" xr:uid="{1F6F2F05-29FF-43D2-8321-25375B5E64F9}"/>
    <hyperlink ref="N451" r:id="rId179" display="06@gspharma.com" xr:uid="{3E000DF0-F839-475D-B439-07B11434AC20}"/>
    <hyperlink ref="N452" r:id="rId180" display="06@gspharma.com" xr:uid="{5D5CBECB-28CA-4E51-BFFC-7C08A1B5E2F5}"/>
    <hyperlink ref="N453" r:id="rId181" display="06@gspharma.com" xr:uid="{B9614824-76CC-446A-B2EF-679CB5FB4924}"/>
    <hyperlink ref="N454" r:id="rId182" display="06@gspharma.com" xr:uid="{00D0098F-483C-4B81-A74D-AF30D0901B2C}"/>
    <hyperlink ref="N455" r:id="rId183" display="06@gspharma.com" xr:uid="{E000A74D-6179-4D85-9DC9-3DA39766329D}"/>
    <hyperlink ref="N456" r:id="rId184" display="06@gspharma.com" xr:uid="{D3C49033-D850-4AC1-B59B-D120570B2129}"/>
    <hyperlink ref="N457" r:id="rId185" display="06@gspharma.com" xr:uid="{0D6B5960-E381-4499-8818-AE2225C52C0B}"/>
    <hyperlink ref="N458" r:id="rId186" display="06@gspharma.com" xr:uid="{0ED6A568-C826-43F2-8293-DEE2649564A0}"/>
    <hyperlink ref="N459" r:id="rId187" display="06@gspharma.com" xr:uid="{DF6D1EC5-6217-45B3-981A-EFC8FFC7E0C4}"/>
    <hyperlink ref="N460" r:id="rId188" display="06@gspharma.com" xr:uid="{B02B372B-63E2-4C1A-A714-3373C7043C4C}"/>
    <hyperlink ref="N461" r:id="rId189" display="06@gspharma.com" xr:uid="{48CBC230-03BB-459D-8190-EA283EB88951}"/>
    <hyperlink ref="N466" r:id="rId190" xr:uid="{8045A773-70A4-42B2-8144-D869663864CE}"/>
    <hyperlink ref="N465" r:id="rId191" xr:uid="{8FD8EBF9-0900-4377-87BB-F205B49DDFA2}"/>
    <hyperlink ref="N464" r:id="rId192" xr:uid="{F01B2148-970F-4D8A-B359-314B9B614E92}"/>
    <hyperlink ref="N462" r:id="rId193" xr:uid="{984F1452-0CBD-4D55-A471-030553FC7826}"/>
    <hyperlink ref="N463" r:id="rId194" xr:uid="{EF3A3CF7-6DCD-462D-82CF-210285C2444C}"/>
    <hyperlink ref="N467" r:id="rId195" xr:uid="{676B1ECB-E8C1-4C91-A6F6-5FFEEA54B8A3}"/>
  </hyperlinks>
  <pageMargins left="0.7" right="0.7" top="0.75" bottom="0.75" header="0.3" footer="0.3"/>
  <pageSetup orientation="portrait" r:id="rId196"/>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27ECE6-F5E4-48AB-BE3C-A94C895B7556}">
  <dimension ref="A1:AC5"/>
  <sheetViews>
    <sheetView workbookViewId="0">
      <selection activeCell="A104" sqref="A104"/>
    </sheetView>
  </sheetViews>
  <sheetFormatPr defaultRowHeight="14.4" x14ac:dyDescent="0.3"/>
  <sheetData>
    <row r="1" spans="1:29" ht="25.8" x14ac:dyDescent="0.3">
      <c r="A1" s="89" t="s">
        <v>2348</v>
      </c>
      <c r="B1" s="89" t="s">
        <v>2341</v>
      </c>
      <c r="C1" s="89" t="s">
        <v>2342</v>
      </c>
      <c r="D1" s="89" t="s">
        <v>2343</v>
      </c>
      <c r="E1" s="89" t="s">
        <v>2344</v>
      </c>
      <c r="F1" s="89" t="s">
        <v>2345</v>
      </c>
      <c r="G1" s="89" t="s">
        <v>2357</v>
      </c>
      <c r="H1" s="89" t="s">
        <v>2346</v>
      </c>
      <c r="I1" s="148" t="s">
        <v>2347</v>
      </c>
      <c r="J1" s="148" t="s">
        <v>3870</v>
      </c>
      <c r="K1" s="148" t="s">
        <v>3871</v>
      </c>
      <c r="L1" s="147" t="s">
        <v>1986</v>
      </c>
      <c r="M1" s="147" t="s">
        <v>3583</v>
      </c>
      <c r="N1" s="147" t="s">
        <v>3584</v>
      </c>
      <c r="O1" s="89" t="s">
        <v>3289</v>
      </c>
      <c r="P1" s="89" t="s">
        <v>3290</v>
      </c>
      <c r="Q1" s="89" t="s">
        <v>2348</v>
      </c>
      <c r="R1" s="89" t="s">
        <v>2349</v>
      </c>
      <c r="S1" s="122" t="s">
        <v>2868</v>
      </c>
      <c r="T1" s="122" t="s">
        <v>3888</v>
      </c>
      <c r="U1" s="89" t="s">
        <v>2350</v>
      </c>
      <c r="V1" s="89" t="s">
        <v>2351</v>
      </c>
      <c r="W1" s="89" t="s">
        <v>2352</v>
      </c>
      <c r="X1" s="89" t="s">
        <v>2353</v>
      </c>
      <c r="Y1" s="89" t="s">
        <v>2354</v>
      </c>
      <c r="Z1" s="89" t="s">
        <v>2355</v>
      </c>
      <c r="AA1" s="89" t="s">
        <v>2356</v>
      </c>
      <c r="AB1" s="115" t="s">
        <v>2711</v>
      </c>
      <c r="AC1" s="117" t="s">
        <v>3565</v>
      </c>
    </row>
    <row r="2" spans="1:29" x14ac:dyDescent="0.3">
      <c r="A2" s="70" t="s">
        <v>4403</v>
      </c>
      <c r="B2" s="70" t="s">
        <v>1910</v>
      </c>
      <c r="C2" s="70" t="s">
        <v>4409</v>
      </c>
      <c r="D2" s="70" t="s">
        <v>1806</v>
      </c>
      <c r="E2" s="70" t="s">
        <v>1201</v>
      </c>
      <c r="F2" s="70" t="s">
        <v>1201</v>
      </c>
      <c r="G2" s="70" t="s">
        <v>1171</v>
      </c>
      <c r="H2" s="70" t="s">
        <v>1212</v>
      </c>
      <c r="I2" s="99" t="s">
        <v>4422</v>
      </c>
      <c r="J2" s="99" t="s">
        <v>4422</v>
      </c>
      <c r="K2" s="82" t="s">
        <v>4686</v>
      </c>
      <c r="L2" s="59"/>
      <c r="M2" s="153" t="e">
        <v>#N/A</v>
      </c>
      <c r="N2" s="59" t="e">
        <v>#N/A</v>
      </c>
      <c r="Q2" s="70" t="s">
        <v>4403</v>
      </c>
      <c r="R2" s="100" t="s">
        <v>4404</v>
      </c>
      <c r="S2" s="70" t="s">
        <v>1367</v>
      </c>
      <c r="T2" s="70"/>
      <c r="U2" s="70" t="s">
        <v>2075</v>
      </c>
      <c r="V2" s="70" t="s">
        <v>1151</v>
      </c>
      <c r="W2" s="70" t="s">
        <v>1217</v>
      </c>
      <c r="X2" s="70" t="s">
        <v>4409</v>
      </c>
      <c r="Y2" s="70"/>
      <c r="Z2" s="100"/>
      <c r="AA2" s="70"/>
      <c r="AB2" s="116"/>
      <c r="AC2" s="118"/>
    </row>
    <row r="3" spans="1:29" ht="25.8" x14ac:dyDescent="0.3">
      <c r="A3" s="89" t="s">
        <v>2348</v>
      </c>
      <c r="B3" s="89" t="s">
        <v>2341</v>
      </c>
      <c r="C3" s="89" t="s">
        <v>2342</v>
      </c>
      <c r="D3" s="89" t="s">
        <v>2343</v>
      </c>
      <c r="E3" s="89" t="s">
        <v>2344</v>
      </c>
      <c r="F3" s="89" t="s">
        <v>2345</v>
      </c>
      <c r="G3" s="89" t="s">
        <v>2357</v>
      </c>
      <c r="H3" s="89" t="s">
        <v>2346</v>
      </c>
      <c r="I3" s="148" t="s">
        <v>2347</v>
      </c>
      <c r="J3" s="148" t="s">
        <v>3870</v>
      </c>
      <c r="K3" s="148" t="s">
        <v>3871</v>
      </c>
      <c r="L3" s="147" t="s">
        <v>1986</v>
      </c>
      <c r="M3" s="147" t="s">
        <v>3583</v>
      </c>
      <c r="N3" s="147" t="s">
        <v>3584</v>
      </c>
      <c r="O3" s="89" t="s">
        <v>3289</v>
      </c>
      <c r="P3" s="89" t="s">
        <v>3290</v>
      </c>
      <c r="Q3" s="89" t="s">
        <v>2348</v>
      </c>
      <c r="R3" s="89" t="s">
        <v>2349</v>
      </c>
      <c r="S3" s="122" t="s">
        <v>2868</v>
      </c>
      <c r="T3" s="122" t="s">
        <v>3888</v>
      </c>
      <c r="U3" s="89" t="s">
        <v>2350</v>
      </c>
      <c r="V3" s="89" t="s">
        <v>2351</v>
      </c>
      <c r="W3" s="89" t="s">
        <v>2352</v>
      </c>
      <c r="X3" s="89" t="s">
        <v>2353</v>
      </c>
      <c r="Y3" s="89" t="s">
        <v>2354</v>
      </c>
      <c r="Z3" s="89" t="s">
        <v>2355</v>
      </c>
      <c r="AA3" s="89" t="s">
        <v>2356</v>
      </c>
      <c r="AB3" s="115" t="s">
        <v>2711</v>
      </c>
      <c r="AC3" s="117" t="s">
        <v>3565</v>
      </c>
    </row>
    <row r="4" spans="1:29" x14ac:dyDescent="0.3">
      <c r="A4" s="70" t="s">
        <v>4405</v>
      </c>
      <c r="B4" s="70" t="s">
        <v>1910</v>
      </c>
      <c r="C4" s="70" t="s">
        <v>4409</v>
      </c>
      <c r="D4" s="70" t="s">
        <v>1806</v>
      </c>
      <c r="E4" s="70" t="s">
        <v>1201</v>
      </c>
      <c r="F4" s="70" t="s">
        <v>1201</v>
      </c>
      <c r="G4" s="70" t="s">
        <v>1171</v>
      </c>
      <c r="H4" s="70" t="s">
        <v>1212</v>
      </c>
      <c r="I4" s="99"/>
      <c r="J4" s="83">
        <v>0</v>
      </c>
      <c r="K4" s="82" t="s">
        <v>4686</v>
      </c>
      <c r="L4" s="59" t="s">
        <v>3440</v>
      </c>
      <c r="M4" s="153" t="e">
        <v>#N/A</v>
      </c>
      <c r="N4" s="59" t="e">
        <v>#N/A</v>
      </c>
      <c r="Q4" s="70" t="s">
        <v>4405</v>
      </c>
      <c r="R4" s="100" t="s">
        <v>4402</v>
      </c>
      <c r="S4" s="70" t="s">
        <v>1367</v>
      </c>
      <c r="T4" s="70"/>
      <c r="U4" s="70" t="s">
        <v>2075</v>
      </c>
      <c r="V4" s="70" t="s">
        <v>1151</v>
      </c>
      <c r="W4" s="70" t="s">
        <v>1217</v>
      </c>
      <c r="X4" s="70" t="s">
        <v>4409</v>
      </c>
      <c r="Y4" s="70" t="s">
        <v>4403</v>
      </c>
      <c r="Z4" s="100" t="s">
        <v>4404</v>
      </c>
      <c r="AA4" s="70" t="s">
        <v>1367</v>
      </c>
      <c r="AB4" s="116"/>
      <c r="AC4" s="118"/>
    </row>
    <row r="5" spans="1:29" x14ac:dyDescent="0.3">
      <c r="A5" s="70" t="s">
        <v>4406</v>
      </c>
      <c r="B5" s="70" t="s">
        <v>1910</v>
      </c>
      <c r="C5" s="70" t="s">
        <v>4409</v>
      </c>
      <c r="D5" s="70" t="s">
        <v>1806</v>
      </c>
      <c r="E5" s="70" t="s">
        <v>1201</v>
      </c>
      <c r="F5" s="70" t="s">
        <v>1201</v>
      </c>
      <c r="G5" s="70" t="s">
        <v>1171</v>
      </c>
      <c r="H5" s="70" t="s">
        <v>1212</v>
      </c>
      <c r="I5" s="99"/>
      <c r="J5" s="83">
        <v>0</v>
      </c>
      <c r="K5" s="82" t="s">
        <v>4686</v>
      </c>
      <c r="L5" s="59">
        <v>84</v>
      </c>
      <c r="M5" s="153" t="e">
        <v>#N/A</v>
      </c>
      <c r="N5" s="59" t="e">
        <v>#N/A</v>
      </c>
      <c r="Q5" s="70" t="s">
        <v>4406</v>
      </c>
      <c r="R5" s="100" t="s">
        <v>3890</v>
      </c>
      <c r="S5" s="70" t="s">
        <v>1367</v>
      </c>
      <c r="T5" s="70"/>
      <c r="U5" s="70" t="s">
        <v>2075</v>
      </c>
      <c r="V5" s="70" t="s">
        <v>1151</v>
      </c>
      <c r="W5" s="70" t="s">
        <v>1217</v>
      </c>
      <c r="X5" s="70" t="s">
        <v>4409</v>
      </c>
      <c r="Y5" s="70" t="s">
        <v>4403</v>
      </c>
      <c r="Z5" s="100" t="s">
        <v>4404</v>
      </c>
      <c r="AA5" s="70" t="s">
        <v>1367</v>
      </c>
      <c r="AB5" s="116"/>
      <c r="AC5" s="118"/>
    </row>
  </sheetData>
  <conditionalFormatting sqref="I2">
    <cfRule type="duplicateValues" dxfId="521" priority="34"/>
    <cfRule type="duplicateValues" dxfId="520" priority="35"/>
    <cfRule type="duplicateValues" dxfId="519" priority="36"/>
    <cfRule type="duplicateValues" dxfId="518" priority="37"/>
    <cfRule type="duplicateValues" dxfId="517" priority="39"/>
  </conditionalFormatting>
  <conditionalFormatting sqref="I4">
    <cfRule type="duplicateValues" dxfId="516" priority="16"/>
    <cfRule type="duplicateValues" dxfId="515" priority="17"/>
    <cfRule type="duplicateValues" dxfId="514" priority="18"/>
    <cfRule type="duplicateValues" dxfId="513" priority="19"/>
    <cfRule type="duplicateValues" dxfId="512" priority="21"/>
  </conditionalFormatting>
  <conditionalFormatting sqref="I5">
    <cfRule type="duplicateValues" dxfId="511" priority="6"/>
    <cfRule type="duplicateValues" dxfId="510" priority="7"/>
    <cfRule type="duplicateValues" dxfId="509" priority="8"/>
    <cfRule type="duplicateValues" dxfId="508" priority="9"/>
    <cfRule type="duplicateValues" dxfId="507" priority="11"/>
  </conditionalFormatting>
  <conditionalFormatting sqref="J2">
    <cfRule type="duplicateValues" dxfId="506" priority="25"/>
    <cfRule type="duplicateValues" dxfId="505" priority="26"/>
    <cfRule type="duplicateValues" dxfId="504" priority="27"/>
    <cfRule type="duplicateValues" dxfId="503" priority="28"/>
    <cfRule type="duplicateValues" dxfId="502" priority="29"/>
  </conditionalFormatting>
  <conditionalFormatting sqref="L2:M2">
    <cfRule type="duplicateValues" dxfId="501" priority="24"/>
  </conditionalFormatting>
  <conditionalFormatting sqref="L4:M5">
    <cfRule type="duplicateValues" dxfId="500" priority="1"/>
  </conditionalFormatting>
  <conditionalFormatting sqref="N2">
    <cfRule type="duplicateValues" dxfId="499" priority="30"/>
    <cfRule type="duplicateValues" dxfId="498" priority="31"/>
    <cfRule type="duplicateValues" dxfId="497" priority="32"/>
    <cfRule type="duplicateValues" dxfId="496" priority="33"/>
    <cfRule type="duplicateValues" dxfId="495" priority="38"/>
  </conditionalFormatting>
  <conditionalFormatting sqref="N4">
    <cfRule type="duplicateValues" dxfId="494" priority="12"/>
    <cfRule type="duplicateValues" dxfId="493" priority="13"/>
    <cfRule type="duplicateValues" dxfId="492" priority="14"/>
    <cfRule type="duplicateValues" dxfId="491" priority="15"/>
    <cfRule type="duplicateValues" dxfId="490" priority="20"/>
  </conditionalFormatting>
  <conditionalFormatting sqref="N5">
    <cfRule type="duplicateValues" dxfId="489" priority="2"/>
    <cfRule type="duplicateValues" dxfId="488" priority="3"/>
    <cfRule type="duplicateValues" dxfId="487" priority="4"/>
    <cfRule type="duplicateValues" dxfId="486" priority="5"/>
    <cfRule type="duplicateValues" dxfId="485" priority="10"/>
  </conditionalFormatting>
  <conditionalFormatting sqref="AC1">
    <cfRule type="duplicateValues" dxfId="484" priority="40"/>
    <cfRule type="duplicateValues" dxfId="483" priority="41"/>
  </conditionalFormatting>
  <conditionalFormatting sqref="AC3">
    <cfRule type="duplicateValues" dxfId="482" priority="22"/>
    <cfRule type="duplicateValues" dxfId="481" priority="23"/>
  </conditionalFormatting>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DF46AE-60B9-4F7C-A9BD-F81D0F477172}">
  <dimension ref="A1:AF154"/>
  <sheetViews>
    <sheetView workbookViewId="0">
      <pane ySplit="1" topLeftCell="A94" activePane="bottomLeft" state="frozen"/>
      <selection activeCell="A104" sqref="A104"/>
      <selection pane="bottomLeft" activeCell="A104" sqref="A104"/>
    </sheetView>
  </sheetViews>
  <sheetFormatPr defaultRowHeight="14.4" x14ac:dyDescent="0.3"/>
  <cols>
    <col min="1" max="1" width="16.6640625" bestFit="1" customWidth="1"/>
    <col min="2" max="2" width="9.77734375" bestFit="1" customWidth="1"/>
    <col min="3" max="3" width="15.33203125" bestFit="1" customWidth="1"/>
    <col min="4" max="4" width="9.33203125" bestFit="1" customWidth="1"/>
    <col min="5" max="5" width="10.21875" bestFit="1" customWidth="1"/>
    <col min="6" max="6" width="11.109375" bestFit="1" customWidth="1"/>
    <col min="7" max="7" width="12.44140625" bestFit="1" customWidth="1"/>
    <col min="8" max="8" width="11.5546875" customWidth="1"/>
    <col min="9" max="9" width="13.109375" bestFit="1" customWidth="1"/>
    <col min="10" max="10" width="11" bestFit="1" customWidth="1"/>
    <col min="11" max="12" width="13.109375" customWidth="1"/>
    <col min="13" max="13" width="16.6640625" bestFit="1" customWidth="1"/>
    <col min="14" max="14" width="23" customWidth="1"/>
    <col min="15" max="15" width="14" bestFit="1" customWidth="1"/>
    <col min="16" max="16" width="14" customWidth="1"/>
    <col min="17" max="17" width="9.88671875" bestFit="1" customWidth="1"/>
    <col min="18" max="18" width="13" bestFit="1" customWidth="1"/>
    <col min="19" max="19" width="9.88671875" bestFit="1" customWidth="1"/>
    <col min="20" max="20" width="17.5546875" bestFit="1" customWidth="1"/>
    <col min="21" max="21" width="19" bestFit="1" customWidth="1"/>
    <col min="22" max="22" width="21.21875" bestFit="1" customWidth="1"/>
    <col min="23" max="23" width="13.77734375" bestFit="1" customWidth="1"/>
  </cols>
  <sheetData>
    <row r="1" spans="1:32" s="125" customFormat="1" ht="37.799999999999997" customHeight="1" x14ac:dyDescent="0.3">
      <c r="A1" s="123" t="s">
        <v>2348</v>
      </c>
      <c r="B1" s="123" t="s">
        <v>2341</v>
      </c>
      <c r="C1" s="123" t="s">
        <v>2342</v>
      </c>
      <c r="D1" s="123" t="s">
        <v>2343</v>
      </c>
      <c r="E1" s="123" t="s">
        <v>2344</v>
      </c>
      <c r="F1" s="123" t="s">
        <v>2345</v>
      </c>
      <c r="G1" s="123" t="s">
        <v>2357</v>
      </c>
      <c r="H1" s="123" t="s">
        <v>2346</v>
      </c>
      <c r="I1" s="123" t="s">
        <v>2347</v>
      </c>
      <c r="J1" s="123" t="s">
        <v>1986</v>
      </c>
      <c r="K1" s="123" t="s">
        <v>3289</v>
      </c>
      <c r="L1" s="123" t="s">
        <v>3289</v>
      </c>
      <c r="M1" s="123" t="s">
        <v>2348</v>
      </c>
      <c r="N1" s="123" t="s">
        <v>2349</v>
      </c>
      <c r="O1" s="124" t="s">
        <v>2868</v>
      </c>
      <c r="P1" s="124" t="s">
        <v>3888</v>
      </c>
      <c r="Q1" s="123" t="s">
        <v>2350</v>
      </c>
      <c r="R1" s="123" t="s">
        <v>2351</v>
      </c>
      <c r="S1" s="123" t="s">
        <v>2352</v>
      </c>
      <c r="T1" s="123" t="s">
        <v>2353</v>
      </c>
      <c r="U1" s="123" t="s">
        <v>2354</v>
      </c>
      <c r="V1" s="123" t="s">
        <v>2355</v>
      </c>
      <c r="W1" s="123" t="s">
        <v>2356</v>
      </c>
      <c r="Z1" s="125" t="s">
        <v>4921</v>
      </c>
      <c r="AA1" s="125">
        <v>20</v>
      </c>
      <c r="AB1" s="125" t="s">
        <v>4922</v>
      </c>
      <c r="AC1" s="125">
        <v>2</v>
      </c>
      <c r="AD1" s="125" t="s">
        <v>1231</v>
      </c>
      <c r="AE1" s="125">
        <v>1</v>
      </c>
      <c r="AF1" s="125" t="s">
        <v>19</v>
      </c>
    </row>
    <row r="2" spans="1:32" x14ac:dyDescent="0.3">
      <c r="A2" s="126" t="s">
        <v>4406</v>
      </c>
      <c r="B2" s="126" t="s">
        <v>1911</v>
      </c>
      <c r="C2" s="126" t="s">
        <v>3442</v>
      </c>
      <c r="D2" s="126" t="s">
        <v>1806</v>
      </c>
      <c r="E2" s="126" t="s">
        <v>1201</v>
      </c>
      <c r="F2" s="126" t="s">
        <v>1201</v>
      </c>
      <c r="G2" s="126" t="s">
        <v>1171</v>
      </c>
      <c r="H2" s="126" t="s">
        <v>1212</v>
      </c>
      <c r="I2" s="127" t="s">
        <v>3889</v>
      </c>
      <c r="J2" s="126">
        <v>84</v>
      </c>
      <c r="K2" s="127" t="s">
        <v>4406</v>
      </c>
      <c r="L2" s="127" t="s">
        <v>4406</v>
      </c>
      <c r="M2" s="126" t="s">
        <v>4406</v>
      </c>
      <c r="N2" s="128" t="s">
        <v>3890</v>
      </c>
      <c r="O2" s="129" t="s">
        <v>1367</v>
      </c>
      <c r="P2" s="129"/>
      <c r="Q2" s="129" t="s">
        <v>2075</v>
      </c>
      <c r="R2" s="128" t="s">
        <v>1151</v>
      </c>
      <c r="S2" s="128" t="s">
        <v>1170</v>
      </c>
      <c r="T2" s="128" t="s">
        <v>3442</v>
      </c>
      <c r="U2" s="126" t="s">
        <v>4403</v>
      </c>
      <c r="V2" s="128" t="s">
        <v>4404</v>
      </c>
      <c r="W2" s="130" t="s">
        <v>1367</v>
      </c>
      <c r="Z2" t="s">
        <v>4923</v>
      </c>
      <c r="AA2" s="125">
        <v>20</v>
      </c>
      <c r="AB2" s="125" t="s">
        <v>4922</v>
      </c>
      <c r="AC2" s="125">
        <v>2</v>
      </c>
      <c r="AD2" s="125" t="s">
        <v>1231</v>
      </c>
      <c r="AE2" s="125">
        <v>1</v>
      </c>
      <c r="AF2" s="125" t="s">
        <v>19</v>
      </c>
    </row>
    <row r="3" spans="1:32" x14ac:dyDescent="0.3">
      <c r="A3" s="131" t="s">
        <v>3443</v>
      </c>
      <c r="B3" s="131" t="s">
        <v>1911</v>
      </c>
      <c r="C3" s="131" t="s">
        <v>3442</v>
      </c>
      <c r="D3" s="131" t="s">
        <v>1171</v>
      </c>
      <c r="E3" s="131" t="s">
        <v>17</v>
      </c>
      <c r="F3" s="131" t="s">
        <v>1166</v>
      </c>
      <c r="G3" s="131" t="s">
        <v>1171</v>
      </c>
      <c r="H3" s="131" t="s">
        <v>1212</v>
      </c>
      <c r="I3" s="131" t="s">
        <v>3891</v>
      </c>
      <c r="J3" s="154" t="s">
        <v>2360</v>
      </c>
      <c r="K3" s="131" t="s">
        <v>3443</v>
      </c>
      <c r="L3" s="131" t="s">
        <v>3443</v>
      </c>
      <c r="M3" s="131" t="s">
        <v>3443</v>
      </c>
      <c r="N3" s="131" t="s">
        <v>3444</v>
      </c>
      <c r="O3" s="131" t="s">
        <v>18</v>
      </c>
      <c r="P3" s="149" t="s">
        <v>3892</v>
      </c>
      <c r="Q3" s="132" t="s">
        <v>2069</v>
      </c>
      <c r="R3" s="133" t="s">
        <v>3445</v>
      </c>
      <c r="S3" s="133" t="s">
        <v>1170</v>
      </c>
      <c r="T3" s="133" t="s">
        <v>3442</v>
      </c>
      <c r="U3" s="131" t="s">
        <v>4406</v>
      </c>
      <c r="V3" s="133" t="s">
        <v>3890</v>
      </c>
      <c r="W3" s="134" t="s">
        <v>1367</v>
      </c>
    </row>
    <row r="4" spans="1:32" x14ac:dyDescent="0.3">
      <c r="A4" s="135" t="s">
        <v>3446</v>
      </c>
      <c r="B4" s="135" t="s">
        <v>1911</v>
      </c>
      <c r="C4" s="135" t="s">
        <v>3442</v>
      </c>
      <c r="D4" s="135" t="s">
        <v>1171</v>
      </c>
      <c r="E4" s="135" t="s">
        <v>17</v>
      </c>
      <c r="F4" s="135" t="s">
        <v>1166</v>
      </c>
      <c r="G4" s="135" t="s">
        <v>1171</v>
      </c>
      <c r="H4" s="135" t="s">
        <v>1212</v>
      </c>
      <c r="I4" s="136" t="s">
        <v>3893</v>
      </c>
      <c r="J4" s="135" t="s">
        <v>2961</v>
      </c>
      <c r="K4" s="136" t="s">
        <v>3446</v>
      </c>
      <c r="L4" s="136" t="s">
        <v>3446</v>
      </c>
      <c r="M4" s="135" t="s">
        <v>3446</v>
      </c>
      <c r="N4" s="135" t="s">
        <v>3894</v>
      </c>
      <c r="O4" s="135" t="s">
        <v>63</v>
      </c>
      <c r="P4" s="136" t="s">
        <v>3896</v>
      </c>
      <c r="Q4" s="137" t="s">
        <v>1218</v>
      </c>
      <c r="R4" s="138" t="s">
        <v>1404</v>
      </c>
      <c r="S4" s="138" t="s">
        <v>1170</v>
      </c>
      <c r="T4" s="138" t="s">
        <v>3442</v>
      </c>
      <c r="U4" s="135" t="s">
        <v>3443</v>
      </c>
      <c r="V4" s="135" t="s">
        <v>3444</v>
      </c>
      <c r="W4" s="135" t="s">
        <v>18</v>
      </c>
    </row>
    <row r="5" spans="1:32" x14ac:dyDescent="0.3">
      <c r="A5" s="135" t="s">
        <v>3447</v>
      </c>
      <c r="B5" s="135" t="s">
        <v>1911</v>
      </c>
      <c r="C5" s="135" t="s">
        <v>3442</v>
      </c>
      <c r="D5" s="135" t="s">
        <v>1171</v>
      </c>
      <c r="E5" s="135" t="s">
        <v>17</v>
      </c>
      <c r="F5" s="135" t="s">
        <v>1166</v>
      </c>
      <c r="G5" s="135" t="s">
        <v>1171</v>
      </c>
      <c r="H5" s="135" t="s">
        <v>1212</v>
      </c>
      <c r="I5" s="136" t="s">
        <v>1521</v>
      </c>
      <c r="J5" s="135" t="s">
        <v>2968</v>
      </c>
      <c r="K5" s="136" t="s">
        <v>3447</v>
      </c>
      <c r="L5" s="136" t="s">
        <v>3447</v>
      </c>
      <c r="M5" s="135" t="s">
        <v>3447</v>
      </c>
      <c r="N5" s="135" t="s">
        <v>3895</v>
      </c>
      <c r="O5" s="135" t="s">
        <v>260</v>
      </c>
      <c r="P5" s="136" t="s">
        <v>3897</v>
      </c>
      <c r="Q5" s="137" t="s">
        <v>1218</v>
      </c>
      <c r="R5" s="138" t="s">
        <v>1404</v>
      </c>
      <c r="S5" s="138" t="s">
        <v>1170</v>
      </c>
      <c r="T5" s="138" t="s">
        <v>3442</v>
      </c>
      <c r="U5" s="135" t="s">
        <v>3443</v>
      </c>
      <c r="V5" s="135" t="s">
        <v>3444</v>
      </c>
      <c r="W5" s="135" t="s">
        <v>18</v>
      </c>
      <c r="Z5" s="176" t="s">
        <v>18</v>
      </c>
      <c r="AA5" s="176"/>
      <c r="AC5" s="176" t="s">
        <v>18</v>
      </c>
      <c r="AD5" s="176"/>
    </row>
    <row r="6" spans="1:32" x14ac:dyDescent="0.3">
      <c r="A6" s="139" t="s">
        <v>3448</v>
      </c>
      <c r="B6" s="139" t="s">
        <v>1911</v>
      </c>
      <c r="C6" s="139" t="s">
        <v>3442</v>
      </c>
      <c r="D6" s="139" t="s">
        <v>1171</v>
      </c>
      <c r="E6" s="139" t="s">
        <v>17</v>
      </c>
      <c r="F6" s="139" t="s">
        <v>1166</v>
      </c>
      <c r="G6" s="139" t="s">
        <v>1171</v>
      </c>
      <c r="H6" s="139" t="s">
        <v>1212</v>
      </c>
      <c r="I6" s="140" t="s">
        <v>1712</v>
      </c>
      <c r="J6" s="139">
        <v>12100</v>
      </c>
      <c r="K6" s="140" t="s">
        <v>3448</v>
      </c>
      <c r="L6" s="140" t="s">
        <v>3448</v>
      </c>
      <c r="M6" s="139" t="s">
        <v>3448</v>
      </c>
      <c r="N6" s="139" t="s">
        <v>1711</v>
      </c>
      <c r="O6" s="139" t="s">
        <v>18</v>
      </c>
      <c r="P6" s="140" t="s">
        <v>3898</v>
      </c>
      <c r="Q6" s="141" t="s">
        <v>1805</v>
      </c>
      <c r="R6" s="141" t="s">
        <v>1222</v>
      </c>
      <c r="S6" s="141" t="s">
        <v>1170</v>
      </c>
      <c r="T6" s="141" t="s">
        <v>3442</v>
      </c>
      <c r="U6" s="139" t="s">
        <v>3443</v>
      </c>
      <c r="V6" s="139" t="s">
        <v>3444</v>
      </c>
      <c r="W6" s="139" t="s">
        <v>18</v>
      </c>
      <c r="Z6" s="156" t="s">
        <v>4924</v>
      </c>
      <c r="AA6">
        <v>20</v>
      </c>
      <c r="AC6" s="156" t="s">
        <v>4924</v>
      </c>
      <c r="AD6">
        <v>20</v>
      </c>
    </row>
    <row r="7" spans="1:32" x14ac:dyDescent="0.3">
      <c r="A7" s="142" t="s">
        <v>3449</v>
      </c>
      <c r="B7" s="142" t="s">
        <v>1911</v>
      </c>
      <c r="C7" s="142" t="s">
        <v>3442</v>
      </c>
      <c r="D7" s="142" t="s">
        <v>1171</v>
      </c>
      <c r="E7" s="142" t="s">
        <v>17</v>
      </c>
      <c r="F7" s="142" t="s">
        <v>1166</v>
      </c>
      <c r="G7" s="142" t="s">
        <v>1171</v>
      </c>
      <c r="H7" s="142" t="s">
        <v>1212</v>
      </c>
      <c r="I7" s="142" t="s">
        <v>3899</v>
      </c>
      <c r="J7" s="142" t="s">
        <v>2362</v>
      </c>
      <c r="K7" s="142" t="s">
        <v>3900</v>
      </c>
      <c r="L7" s="142" t="s">
        <v>3900</v>
      </c>
      <c r="M7" s="142" t="s">
        <v>3449</v>
      </c>
      <c r="N7" s="143" t="s">
        <v>1383</v>
      </c>
      <c r="O7" s="143" t="s">
        <v>18</v>
      </c>
      <c r="P7" s="145" t="s">
        <v>3909</v>
      </c>
      <c r="Q7" s="143" t="s">
        <v>2071</v>
      </c>
      <c r="R7" s="142" t="s">
        <v>3450</v>
      </c>
      <c r="S7" s="143" t="s">
        <v>1170</v>
      </c>
      <c r="T7" s="143" t="s">
        <v>3442</v>
      </c>
      <c r="U7" s="142" t="s">
        <v>3448</v>
      </c>
      <c r="V7" s="142" t="s">
        <v>1711</v>
      </c>
      <c r="W7" s="144" t="s">
        <v>18</v>
      </c>
      <c r="Z7" s="156" t="s">
        <v>1231</v>
      </c>
      <c r="AA7">
        <v>2</v>
      </c>
      <c r="AC7" s="156" t="s">
        <v>1231</v>
      </c>
      <c r="AD7">
        <v>2</v>
      </c>
    </row>
    <row r="8" spans="1:32" x14ac:dyDescent="0.3">
      <c r="A8" s="142" t="s">
        <v>3451</v>
      </c>
      <c r="B8" s="142" t="s">
        <v>1911</v>
      </c>
      <c r="C8" s="142" t="s">
        <v>3442</v>
      </c>
      <c r="D8" s="142" t="s">
        <v>1171</v>
      </c>
      <c r="E8" s="142" t="s">
        <v>17</v>
      </c>
      <c r="F8" s="142" t="s">
        <v>1166</v>
      </c>
      <c r="G8" s="142" t="s">
        <v>1171</v>
      </c>
      <c r="H8" s="142" t="s">
        <v>1212</v>
      </c>
      <c r="I8" s="142" t="s">
        <v>3901</v>
      </c>
      <c r="J8" s="142" t="s">
        <v>2363</v>
      </c>
      <c r="K8" s="142" t="s">
        <v>3902</v>
      </c>
      <c r="L8" s="142" t="s">
        <v>3902</v>
      </c>
      <c r="M8" s="142" t="s">
        <v>3451</v>
      </c>
      <c r="N8" s="143" t="s">
        <v>1388</v>
      </c>
      <c r="O8" s="143" t="s">
        <v>18</v>
      </c>
      <c r="P8" s="145" t="s">
        <v>3910</v>
      </c>
      <c r="Q8" s="143" t="s">
        <v>2071</v>
      </c>
      <c r="R8" s="142" t="s">
        <v>3450</v>
      </c>
      <c r="S8" s="143" t="s">
        <v>1170</v>
      </c>
      <c r="T8" s="143" t="s">
        <v>3442</v>
      </c>
      <c r="U8" s="142" t="s">
        <v>3448</v>
      </c>
      <c r="V8" s="142" t="s">
        <v>1711</v>
      </c>
      <c r="W8" s="144" t="s">
        <v>18</v>
      </c>
      <c r="Z8" s="156" t="s">
        <v>19</v>
      </c>
      <c r="AA8">
        <v>1</v>
      </c>
      <c r="AC8" s="156" t="s">
        <v>19</v>
      </c>
      <c r="AD8">
        <v>1</v>
      </c>
    </row>
    <row r="9" spans="1:32" x14ac:dyDescent="0.3">
      <c r="A9" s="142" t="s">
        <v>3452</v>
      </c>
      <c r="B9" s="142" t="s">
        <v>1911</v>
      </c>
      <c r="C9" s="142" t="s">
        <v>3442</v>
      </c>
      <c r="D9" s="142" t="s">
        <v>1171</v>
      </c>
      <c r="E9" s="142" t="s">
        <v>17</v>
      </c>
      <c r="F9" s="142" t="s">
        <v>1166</v>
      </c>
      <c r="G9" s="142" t="s">
        <v>1171</v>
      </c>
      <c r="H9" s="142" t="s">
        <v>1212</v>
      </c>
      <c r="I9" s="142" t="s">
        <v>3903</v>
      </c>
      <c r="J9" s="142" t="s">
        <v>2364</v>
      </c>
      <c r="K9" s="142" t="s">
        <v>3904</v>
      </c>
      <c r="L9" s="142" t="s">
        <v>3904</v>
      </c>
      <c r="M9" s="142" t="s">
        <v>3452</v>
      </c>
      <c r="N9" s="143" t="s">
        <v>1393</v>
      </c>
      <c r="O9" s="143" t="s">
        <v>18</v>
      </c>
      <c r="P9" s="145" t="s">
        <v>3911</v>
      </c>
      <c r="Q9" s="143" t="s">
        <v>2071</v>
      </c>
      <c r="R9" s="142" t="s">
        <v>3450</v>
      </c>
      <c r="S9" s="143" t="s">
        <v>1170</v>
      </c>
      <c r="T9" s="143" t="s">
        <v>3442</v>
      </c>
      <c r="U9" s="142" t="s">
        <v>3448</v>
      </c>
      <c r="V9" s="142" t="s">
        <v>1711</v>
      </c>
      <c r="W9" s="144" t="s">
        <v>18</v>
      </c>
      <c r="Z9" s="156" t="s">
        <v>1222</v>
      </c>
      <c r="AA9">
        <v>1</v>
      </c>
      <c r="AC9" s="156" t="s">
        <v>1222</v>
      </c>
      <c r="AD9">
        <v>1</v>
      </c>
    </row>
    <row r="10" spans="1:32" x14ac:dyDescent="0.3">
      <c r="A10" s="142" t="s">
        <v>3908</v>
      </c>
      <c r="B10" s="142" t="s">
        <v>1911</v>
      </c>
      <c r="C10" s="142" t="s">
        <v>3442</v>
      </c>
      <c r="D10" s="142" t="s">
        <v>1171</v>
      </c>
      <c r="E10" s="142" t="s">
        <v>17</v>
      </c>
      <c r="F10" s="142" t="s">
        <v>1166</v>
      </c>
      <c r="G10" s="142" t="s">
        <v>1171</v>
      </c>
      <c r="H10" s="142" t="s">
        <v>1212</v>
      </c>
      <c r="I10" s="142" t="s">
        <v>3905</v>
      </c>
      <c r="J10" s="142" t="s">
        <v>2365</v>
      </c>
      <c r="K10" s="142" t="s">
        <v>3906</v>
      </c>
      <c r="L10" s="142" t="s">
        <v>3906</v>
      </c>
      <c r="M10" s="142" t="s">
        <v>3908</v>
      </c>
      <c r="N10" s="143" t="s">
        <v>3907</v>
      </c>
      <c r="O10" s="143" t="s">
        <v>18</v>
      </c>
      <c r="P10" s="145" t="s">
        <v>3912</v>
      </c>
      <c r="Q10" s="143" t="s">
        <v>2071</v>
      </c>
      <c r="R10" s="142" t="s">
        <v>3450</v>
      </c>
      <c r="S10" s="143" t="s">
        <v>1170</v>
      </c>
      <c r="T10" s="143" t="s">
        <v>3442</v>
      </c>
      <c r="U10" s="142" t="s">
        <v>3448</v>
      </c>
      <c r="V10" s="142" t="s">
        <v>1711</v>
      </c>
      <c r="W10" s="144" t="s">
        <v>18</v>
      </c>
    </row>
    <row r="11" spans="1:32" x14ac:dyDescent="0.3">
      <c r="A11" s="142" t="s">
        <v>3453</v>
      </c>
      <c r="B11" s="142" t="s">
        <v>1911</v>
      </c>
      <c r="C11" s="142" t="s">
        <v>3442</v>
      </c>
      <c r="D11" s="142" t="s">
        <v>1171</v>
      </c>
      <c r="E11" s="142" t="s">
        <v>17</v>
      </c>
      <c r="F11" s="142" t="s">
        <v>1166</v>
      </c>
      <c r="G11" s="142" t="s">
        <v>1171</v>
      </c>
      <c r="H11" s="142" t="s">
        <v>1212</v>
      </c>
      <c r="I11" s="142" t="s">
        <v>3914</v>
      </c>
      <c r="J11" s="142">
        <v>1210001</v>
      </c>
      <c r="K11" s="142" t="s">
        <v>3915</v>
      </c>
      <c r="L11" s="142" t="s">
        <v>3915</v>
      </c>
      <c r="M11" s="142" t="s">
        <v>3453</v>
      </c>
      <c r="N11" s="143" t="s">
        <v>3934</v>
      </c>
      <c r="O11" s="143" t="s">
        <v>18</v>
      </c>
      <c r="P11" s="145" t="s">
        <v>3945</v>
      </c>
      <c r="Q11" s="145" t="s">
        <v>2070</v>
      </c>
      <c r="R11" s="142" t="s">
        <v>3454</v>
      </c>
      <c r="S11" s="143" t="s">
        <v>1170</v>
      </c>
      <c r="T11" s="143" t="s">
        <v>3442</v>
      </c>
      <c r="U11" s="142" t="s">
        <v>3448</v>
      </c>
      <c r="V11" s="142" t="s">
        <v>1711</v>
      </c>
      <c r="W11" s="144" t="s">
        <v>18</v>
      </c>
      <c r="Z11" s="156" t="s">
        <v>1146</v>
      </c>
      <c r="AA11">
        <v>1</v>
      </c>
    </row>
    <row r="12" spans="1:32" x14ac:dyDescent="0.3">
      <c r="A12" s="142" t="s">
        <v>3455</v>
      </c>
      <c r="B12" s="142" t="s">
        <v>1911</v>
      </c>
      <c r="C12" s="142" t="s">
        <v>3442</v>
      </c>
      <c r="D12" s="142" t="s">
        <v>1171</v>
      </c>
      <c r="E12" s="142" t="s">
        <v>17</v>
      </c>
      <c r="F12" s="142" t="s">
        <v>1166</v>
      </c>
      <c r="G12" s="142" t="s">
        <v>1171</v>
      </c>
      <c r="H12" s="142" t="s">
        <v>1212</v>
      </c>
      <c r="I12" s="142" t="s">
        <v>3916</v>
      </c>
      <c r="J12" s="142">
        <v>1210002</v>
      </c>
      <c r="K12" s="142" t="s">
        <v>3917</v>
      </c>
      <c r="L12" s="142" t="s">
        <v>3917</v>
      </c>
      <c r="M12" s="142" t="s">
        <v>3455</v>
      </c>
      <c r="N12" s="143" t="s">
        <v>3935</v>
      </c>
      <c r="O12" s="143" t="s">
        <v>18</v>
      </c>
      <c r="P12" s="145" t="s">
        <v>3946</v>
      </c>
      <c r="Q12" s="145" t="s">
        <v>2070</v>
      </c>
      <c r="R12" s="142" t="s">
        <v>3454</v>
      </c>
      <c r="S12" s="143" t="s">
        <v>1170</v>
      </c>
      <c r="T12" s="143" t="s">
        <v>3442</v>
      </c>
      <c r="U12" s="142" t="s">
        <v>3448</v>
      </c>
      <c r="V12" s="142" t="s">
        <v>1711</v>
      </c>
      <c r="W12" s="144" t="s">
        <v>18</v>
      </c>
      <c r="Z12" s="156" t="s">
        <v>1151</v>
      </c>
      <c r="AA12">
        <v>1</v>
      </c>
    </row>
    <row r="13" spans="1:32" x14ac:dyDescent="0.3">
      <c r="A13" s="142" t="s">
        <v>3456</v>
      </c>
      <c r="B13" s="142" t="s">
        <v>1911</v>
      </c>
      <c r="C13" s="142" t="s">
        <v>3442</v>
      </c>
      <c r="D13" s="142" t="s">
        <v>1171</v>
      </c>
      <c r="E13" s="142" t="s">
        <v>17</v>
      </c>
      <c r="F13" s="142" t="s">
        <v>1166</v>
      </c>
      <c r="G13" s="142" t="s">
        <v>1171</v>
      </c>
      <c r="H13" s="142" t="s">
        <v>1212</v>
      </c>
      <c r="I13" s="142" t="s">
        <v>3918</v>
      </c>
      <c r="J13" s="142">
        <v>9010001</v>
      </c>
      <c r="K13" s="142" t="s">
        <v>3919</v>
      </c>
      <c r="L13" s="142" t="s">
        <v>3919</v>
      </c>
      <c r="M13" s="142" t="s">
        <v>3456</v>
      </c>
      <c r="N13" s="143" t="s">
        <v>3936</v>
      </c>
      <c r="O13" s="143" t="s">
        <v>18</v>
      </c>
      <c r="P13" s="145" t="s">
        <v>3947</v>
      </c>
      <c r="Q13" s="145" t="s">
        <v>2070</v>
      </c>
      <c r="R13" s="142" t="s">
        <v>3454</v>
      </c>
      <c r="S13" s="143" t="s">
        <v>1170</v>
      </c>
      <c r="T13" s="143" t="s">
        <v>3442</v>
      </c>
      <c r="U13" s="142" t="s">
        <v>3448</v>
      </c>
      <c r="V13" s="142" t="s">
        <v>1711</v>
      </c>
      <c r="W13" s="144" t="s">
        <v>18</v>
      </c>
    </row>
    <row r="14" spans="1:32" x14ac:dyDescent="0.3">
      <c r="A14" s="142" t="s">
        <v>3457</v>
      </c>
      <c r="B14" s="142" t="s">
        <v>1911</v>
      </c>
      <c r="C14" s="142" t="s">
        <v>3442</v>
      </c>
      <c r="D14" s="142" t="s">
        <v>1171</v>
      </c>
      <c r="E14" s="142" t="s">
        <v>17</v>
      </c>
      <c r="F14" s="142" t="s">
        <v>1166</v>
      </c>
      <c r="G14" s="142" t="s">
        <v>1171</v>
      </c>
      <c r="H14" s="142" t="s">
        <v>1212</v>
      </c>
      <c r="I14" s="142" t="s">
        <v>3920</v>
      </c>
      <c r="J14" s="150" t="s">
        <v>2962</v>
      </c>
      <c r="K14" s="142" t="s">
        <v>3921</v>
      </c>
      <c r="L14" s="142" t="s">
        <v>3921</v>
      </c>
      <c r="M14" s="142" t="s">
        <v>3457</v>
      </c>
      <c r="N14" s="143" t="s">
        <v>235</v>
      </c>
      <c r="O14" s="143" t="s">
        <v>3937</v>
      </c>
      <c r="P14" s="145" t="s">
        <v>3948</v>
      </c>
      <c r="Q14" s="145" t="s">
        <v>2070</v>
      </c>
      <c r="R14" s="142" t="s">
        <v>3454</v>
      </c>
      <c r="S14" s="143" t="s">
        <v>1170</v>
      </c>
      <c r="T14" s="143" t="s">
        <v>3442</v>
      </c>
      <c r="U14" s="142" t="s">
        <v>3448</v>
      </c>
      <c r="V14" s="142" t="s">
        <v>1711</v>
      </c>
      <c r="W14" s="144" t="s">
        <v>18</v>
      </c>
    </row>
    <row r="15" spans="1:32" x14ac:dyDescent="0.3">
      <c r="A15" s="142" t="s">
        <v>3458</v>
      </c>
      <c r="B15" s="142" t="s">
        <v>1911</v>
      </c>
      <c r="C15" s="142" t="s">
        <v>3442</v>
      </c>
      <c r="D15" s="142" t="s">
        <v>1171</v>
      </c>
      <c r="E15" s="142" t="s">
        <v>17</v>
      </c>
      <c r="F15" s="142" t="s">
        <v>1166</v>
      </c>
      <c r="G15" s="142" t="s">
        <v>1171</v>
      </c>
      <c r="H15" s="142" t="s">
        <v>1212</v>
      </c>
      <c r="I15" s="142" t="s">
        <v>3922</v>
      </c>
      <c r="J15" s="142" t="s">
        <v>2366</v>
      </c>
      <c r="K15" s="142" t="s">
        <v>3923</v>
      </c>
      <c r="L15" s="142" t="s">
        <v>3923</v>
      </c>
      <c r="M15" s="142" t="s">
        <v>3458</v>
      </c>
      <c r="N15" s="143" t="s">
        <v>3938</v>
      </c>
      <c r="O15" s="143" t="s">
        <v>18</v>
      </c>
      <c r="P15" s="145" t="s">
        <v>3949</v>
      </c>
      <c r="Q15" s="145" t="s">
        <v>2070</v>
      </c>
      <c r="R15" s="142" t="s">
        <v>3454</v>
      </c>
      <c r="S15" s="143" t="s">
        <v>1170</v>
      </c>
      <c r="T15" s="143" t="s">
        <v>3442</v>
      </c>
      <c r="U15" s="142" t="s">
        <v>3448</v>
      </c>
      <c r="V15" s="142" t="s">
        <v>1711</v>
      </c>
      <c r="W15" s="144" t="s">
        <v>18</v>
      </c>
    </row>
    <row r="16" spans="1:32" x14ac:dyDescent="0.3">
      <c r="A16" s="142" t="s">
        <v>3459</v>
      </c>
      <c r="B16" s="142" t="s">
        <v>1911</v>
      </c>
      <c r="C16" s="142" t="s">
        <v>3442</v>
      </c>
      <c r="D16" s="142" t="s">
        <v>1171</v>
      </c>
      <c r="E16" s="142" t="s">
        <v>17</v>
      </c>
      <c r="F16" s="142" t="s">
        <v>1166</v>
      </c>
      <c r="G16" s="142" t="s">
        <v>1171</v>
      </c>
      <c r="H16" s="142" t="s">
        <v>1212</v>
      </c>
      <c r="I16" s="142" t="s">
        <v>3924</v>
      </c>
      <c r="J16" s="142">
        <v>9010002</v>
      </c>
      <c r="K16" s="142" t="s">
        <v>3925</v>
      </c>
      <c r="L16" s="142" t="s">
        <v>3925</v>
      </c>
      <c r="M16" s="142" t="s">
        <v>3459</v>
      </c>
      <c r="N16" s="143" t="s">
        <v>3939</v>
      </c>
      <c r="O16" s="143" t="s">
        <v>18</v>
      </c>
      <c r="P16" s="145" t="s">
        <v>3950</v>
      </c>
      <c r="Q16" s="145" t="s">
        <v>2070</v>
      </c>
      <c r="R16" s="142" t="s">
        <v>3454</v>
      </c>
      <c r="S16" s="143" t="s">
        <v>1170</v>
      </c>
      <c r="T16" s="143" t="s">
        <v>3442</v>
      </c>
      <c r="U16" s="142" t="s">
        <v>3448</v>
      </c>
      <c r="V16" s="142" t="s">
        <v>1711</v>
      </c>
      <c r="W16" s="144" t="s">
        <v>18</v>
      </c>
    </row>
    <row r="17" spans="1:23" x14ac:dyDescent="0.3">
      <c r="A17" s="142" t="s">
        <v>3460</v>
      </c>
      <c r="B17" s="142" t="s">
        <v>1911</v>
      </c>
      <c r="C17" s="142" t="s">
        <v>3442</v>
      </c>
      <c r="D17" s="142" t="s">
        <v>1171</v>
      </c>
      <c r="E17" s="142" t="s">
        <v>17</v>
      </c>
      <c r="F17" s="142" t="s">
        <v>1166</v>
      </c>
      <c r="G17" s="142" t="s">
        <v>1171</v>
      </c>
      <c r="H17" s="142" t="s">
        <v>1212</v>
      </c>
      <c r="I17" s="142" t="s">
        <v>3926</v>
      </c>
      <c r="J17" s="142"/>
      <c r="K17" s="142" t="s">
        <v>3927</v>
      </c>
      <c r="L17" s="142" t="s">
        <v>3927</v>
      </c>
      <c r="M17" s="142" t="s">
        <v>3460</v>
      </c>
      <c r="N17" s="143" t="s">
        <v>3940</v>
      </c>
      <c r="O17" s="143" t="s">
        <v>18</v>
      </c>
      <c r="P17" s="145" t="s">
        <v>3951</v>
      </c>
      <c r="Q17" s="145" t="s">
        <v>2070</v>
      </c>
      <c r="R17" s="142" t="s">
        <v>3454</v>
      </c>
      <c r="S17" s="143" t="s">
        <v>1170</v>
      </c>
      <c r="T17" s="143" t="s">
        <v>3442</v>
      </c>
      <c r="U17" s="142" t="s">
        <v>3448</v>
      </c>
      <c r="V17" s="142" t="s">
        <v>1711</v>
      </c>
      <c r="W17" s="144" t="s">
        <v>18</v>
      </c>
    </row>
    <row r="18" spans="1:23" x14ac:dyDescent="0.3">
      <c r="A18" s="142" t="s">
        <v>3461</v>
      </c>
      <c r="B18" s="142" t="s">
        <v>1911</v>
      </c>
      <c r="C18" s="142" t="s">
        <v>3442</v>
      </c>
      <c r="D18" s="142" t="s">
        <v>1171</v>
      </c>
      <c r="E18" s="142" t="s">
        <v>17</v>
      </c>
      <c r="F18" s="142" t="s">
        <v>1166</v>
      </c>
      <c r="G18" s="142" t="s">
        <v>1171</v>
      </c>
      <c r="H18" s="142" t="s">
        <v>1212</v>
      </c>
      <c r="I18" s="142" t="s">
        <v>3928</v>
      </c>
      <c r="J18" s="142"/>
      <c r="K18" s="142" t="s">
        <v>3929</v>
      </c>
      <c r="L18" s="142" t="s">
        <v>3929</v>
      </c>
      <c r="M18" s="142" t="s">
        <v>3461</v>
      </c>
      <c r="N18" s="143" t="s">
        <v>3941</v>
      </c>
      <c r="O18" s="143" t="s">
        <v>3942</v>
      </c>
      <c r="P18" s="145" t="s">
        <v>3952</v>
      </c>
      <c r="Q18" s="145" t="s">
        <v>2070</v>
      </c>
      <c r="R18" s="142" t="s">
        <v>3454</v>
      </c>
      <c r="S18" s="143" t="s">
        <v>1170</v>
      </c>
      <c r="T18" s="143" t="s">
        <v>3442</v>
      </c>
      <c r="U18" s="142" t="s">
        <v>3448</v>
      </c>
      <c r="V18" s="142" t="s">
        <v>1711</v>
      </c>
      <c r="W18" s="144" t="s">
        <v>18</v>
      </c>
    </row>
    <row r="19" spans="1:23" x14ac:dyDescent="0.3">
      <c r="A19" s="142" t="s">
        <v>3462</v>
      </c>
      <c r="B19" s="142" t="s">
        <v>1911</v>
      </c>
      <c r="C19" s="142" t="s">
        <v>3442</v>
      </c>
      <c r="D19" s="142" t="s">
        <v>1171</v>
      </c>
      <c r="E19" s="142" t="s">
        <v>17</v>
      </c>
      <c r="F19" s="142" t="s">
        <v>1166</v>
      </c>
      <c r="G19" s="142" t="s">
        <v>1171</v>
      </c>
      <c r="H19" s="142" t="s">
        <v>1212</v>
      </c>
      <c r="I19" s="142" t="s">
        <v>3930</v>
      </c>
      <c r="J19" s="142"/>
      <c r="K19" s="142" t="s">
        <v>3931</v>
      </c>
      <c r="L19" s="142" t="s">
        <v>3931</v>
      </c>
      <c r="M19" s="142" t="s">
        <v>3462</v>
      </c>
      <c r="N19" s="143" t="s">
        <v>3943</v>
      </c>
      <c r="O19" s="143" t="s">
        <v>18</v>
      </c>
      <c r="P19" s="145" t="s">
        <v>3953</v>
      </c>
      <c r="Q19" s="145" t="s">
        <v>2070</v>
      </c>
      <c r="R19" s="142" t="s">
        <v>3454</v>
      </c>
      <c r="S19" s="143" t="s">
        <v>1170</v>
      </c>
      <c r="T19" s="143" t="s">
        <v>3442</v>
      </c>
      <c r="U19" s="142" t="s">
        <v>3448</v>
      </c>
      <c r="V19" s="142" t="s">
        <v>1711</v>
      </c>
      <c r="W19" s="144" t="s">
        <v>18</v>
      </c>
    </row>
    <row r="20" spans="1:23" x14ac:dyDescent="0.3">
      <c r="A20" s="142" t="s">
        <v>3463</v>
      </c>
      <c r="B20" s="142" t="s">
        <v>1911</v>
      </c>
      <c r="C20" s="142" t="s">
        <v>3442</v>
      </c>
      <c r="D20" s="142" t="s">
        <v>1171</v>
      </c>
      <c r="E20" s="142" t="s">
        <v>17</v>
      </c>
      <c r="F20" s="142" t="s">
        <v>1166</v>
      </c>
      <c r="G20" s="142" t="s">
        <v>1171</v>
      </c>
      <c r="H20" s="142" t="s">
        <v>1212</v>
      </c>
      <c r="I20" s="142" t="s">
        <v>3932</v>
      </c>
      <c r="J20" s="142">
        <v>1211001</v>
      </c>
      <c r="K20" s="142" t="s">
        <v>3933</v>
      </c>
      <c r="L20" s="142" t="s">
        <v>3933</v>
      </c>
      <c r="M20" s="142" t="s">
        <v>3463</v>
      </c>
      <c r="N20" s="143" t="s">
        <v>3944</v>
      </c>
      <c r="O20" s="143" t="s">
        <v>18</v>
      </c>
      <c r="P20" s="145" t="s">
        <v>3954</v>
      </c>
      <c r="Q20" s="145" t="s">
        <v>2070</v>
      </c>
      <c r="R20" s="142" t="s">
        <v>3454</v>
      </c>
      <c r="S20" s="143" t="s">
        <v>1170</v>
      </c>
      <c r="T20" s="143" t="s">
        <v>3442</v>
      </c>
      <c r="U20" s="142" t="s">
        <v>3448</v>
      </c>
      <c r="V20" s="142" t="s">
        <v>1711</v>
      </c>
      <c r="W20" s="144" t="s">
        <v>18</v>
      </c>
    </row>
    <row r="21" spans="1:23" x14ac:dyDescent="0.3">
      <c r="A21" s="142" t="s">
        <v>3913</v>
      </c>
      <c r="B21" s="142" t="s">
        <v>1911</v>
      </c>
      <c r="C21" s="142" t="s">
        <v>3442</v>
      </c>
      <c r="D21" s="142" t="s">
        <v>1171</v>
      </c>
      <c r="E21" s="142" t="s">
        <v>17</v>
      </c>
      <c r="F21" s="142" t="s">
        <v>1166</v>
      </c>
      <c r="G21" s="142" t="s">
        <v>1171</v>
      </c>
      <c r="H21" s="142" t="s">
        <v>1212</v>
      </c>
      <c r="I21" s="142" t="str">
        <f>G21&amp;Q21&amp;S21</f>
        <v>000100160002</v>
      </c>
      <c r="J21" s="142">
        <v>1210003</v>
      </c>
      <c r="K21" s="142" t="s">
        <v>3913</v>
      </c>
      <c r="L21" s="142" t="s">
        <v>3913</v>
      </c>
      <c r="M21" s="142" t="s">
        <v>3913</v>
      </c>
      <c r="N21" s="143" t="s">
        <v>4015</v>
      </c>
      <c r="O21" s="143" t="s">
        <v>18</v>
      </c>
      <c r="P21" s="143"/>
      <c r="Q21" s="145" t="s">
        <v>2070</v>
      </c>
      <c r="R21" s="142" t="s">
        <v>3454</v>
      </c>
      <c r="S21" s="143" t="s">
        <v>1170</v>
      </c>
      <c r="T21" s="143" t="s">
        <v>3442</v>
      </c>
      <c r="U21" s="142" t="s">
        <v>3448</v>
      </c>
      <c r="V21" s="142" t="s">
        <v>1711</v>
      </c>
      <c r="W21" s="144" t="s">
        <v>18</v>
      </c>
    </row>
    <row r="22" spans="1:23" x14ac:dyDescent="0.3">
      <c r="A22" s="139" t="s">
        <v>3873</v>
      </c>
      <c r="B22" s="139" t="s">
        <v>1911</v>
      </c>
      <c r="C22" s="139" t="s">
        <v>3442</v>
      </c>
      <c r="D22" s="139" t="s">
        <v>1171</v>
      </c>
      <c r="E22" s="139" t="s">
        <v>17</v>
      </c>
      <c r="F22" s="139" t="s">
        <v>1166</v>
      </c>
      <c r="G22" s="139" t="s">
        <v>1218</v>
      </c>
      <c r="H22" s="139" t="s">
        <v>2860</v>
      </c>
      <c r="I22" s="140" t="s">
        <v>1418</v>
      </c>
      <c r="J22" s="139">
        <v>12110</v>
      </c>
      <c r="K22" s="140" t="s">
        <v>3873</v>
      </c>
      <c r="L22" s="140" t="s">
        <v>3873</v>
      </c>
      <c r="M22" s="139" t="s">
        <v>3873</v>
      </c>
      <c r="N22" s="139" t="s">
        <v>1419</v>
      </c>
      <c r="O22" s="139" t="s">
        <v>1803</v>
      </c>
      <c r="P22" s="140" t="s">
        <v>3955</v>
      </c>
      <c r="Q22" s="141" t="s">
        <v>1805</v>
      </c>
      <c r="R22" s="141" t="s">
        <v>1222</v>
      </c>
      <c r="S22" s="141" t="s">
        <v>1170</v>
      </c>
      <c r="T22" s="141" t="s">
        <v>3442</v>
      </c>
      <c r="U22" s="139" t="s">
        <v>3443</v>
      </c>
      <c r="V22" s="139" t="s">
        <v>3444</v>
      </c>
      <c r="W22" s="139" t="s">
        <v>18</v>
      </c>
    </row>
    <row r="23" spans="1:23" x14ac:dyDescent="0.3">
      <c r="A23" s="142" t="s">
        <v>3874</v>
      </c>
      <c r="B23" s="142" t="s">
        <v>1911</v>
      </c>
      <c r="C23" s="142" t="s">
        <v>3442</v>
      </c>
      <c r="D23" s="142" t="s">
        <v>1171</v>
      </c>
      <c r="E23" s="142" t="s">
        <v>17</v>
      </c>
      <c r="F23" s="142" t="s">
        <v>1166</v>
      </c>
      <c r="G23" s="142" t="s">
        <v>1218</v>
      </c>
      <c r="H23" s="142" t="s">
        <v>2860</v>
      </c>
      <c r="I23" s="142" t="s">
        <v>3956</v>
      </c>
      <c r="J23" s="142">
        <v>1211002</v>
      </c>
      <c r="K23" s="142" t="s">
        <v>3957</v>
      </c>
      <c r="L23" s="142" t="s">
        <v>3957</v>
      </c>
      <c r="M23" s="142" t="s">
        <v>3874</v>
      </c>
      <c r="N23" s="143" t="s">
        <v>2951</v>
      </c>
      <c r="O23" s="143" t="s">
        <v>1803</v>
      </c>
      <c r="P23" s="145" t="s">
        <v>3969</v>
      </c>
      <c r="Q23" s="143" t="s">
        <v>2071</v>
      </c>
      <c r="R23" s="142" t="s">
        <v>3450</v>
      </c>
      <c r="S23" s="143" t="s">
        <v>1170</v>
      </c>
      <c r="T23" s="143" t="s">
        <v>3442</v>
      </c>
      <c r="U23" s="142" t="s">
        <v>3873</v>
      </c>
      <c r="V23" s="142" t="s">
        <v>1419</v>
      </c>
      <c r="W23" s="144" t="s">
        <v>26</v>
      </c>
    </row>
    <row r="24" spans="1:23" x14ac:dyDescent="0.3">
      <c r="A24" s="142" t="s">
        <v>3875</v>
      </c>
      <c r="B24" s="142" t="s">
        <v>1911</v>
      </c>
      <c r="C24" s="142" t="s">
        <v>3442</v>
      </c>
      <c r="D24" s="142" t="s">
        <v>1171</v>
      </c>
      <c r="E24" s="142" t="s">
        <v>17</v>
      </c>
      <c r="F24" s="142" t="s">
        <v>1166</v>
      </c>
      <c r="G24" s="142" t="s">
        <v>1218</v>
      </c>
      <c r="H24" s="142" t="s">
        <v>2860</v>
      </c>
      <c r="I24" s="142" t="s">
        <v>3958</v>
      </c>
      <c r="J24" s="142" t="s">
        <v>2369</v>
      </c>
      <c r="K24" s="142" t="s">
        <v>3959</v>
      </c>
      <c r="L24" s="142" t="s">
        <v>3959</v>
      </c>
      <c r="M24" s="142" t="s">
        <v>3875</v>
      </c>
      <c r="N24" s="143" t="s">
        <v>3967</v>
      </c>
      <c r="O24" s="143" t="s">
        <v>1803</v>
      </c>
      <c r="P24" s="145" t="s">
        <v>3970</v>
      </c>
      <c r="Q24" s="143" t="s">
        <v>2071</v>
      </c>
      <c r="R24" s="142" t="s">
        <v>3450</v>
      </c>
      <c r="S24" s="143" t="s">
        <v>1170</v>
      </c>
      <c r="T24" s="143" t="s">
        <v>3442</v>
      </c>
      <c r="U24" s="142" t="s">
        <v>3873</v>
      </c>
      <c r="V24" s="142" t="s">
        <v>1419</v>
      </c>
      <c r="W24" s="144" t="s">
        <v>26</v>
      </c>
    </row>
    <row r="25" spans="1:23" x14ac:dyDescent="0.3">
      <c r="A25" s="142" t="s">
        <v>3876</v>
      </c>
      <c r="B25" s="142" t="s">
        <v>1911</v>
      </c>
      <c r="C25" s="142" t="s">
        <v>3442</v>
      </c>
      <c r="D25" s="142" t="s">
        <v>1171</v>
      </c>
      <c r="E25" s="142" t="s">
        <v>17</v>
      </c>
      <c r="F25" s="142" t="s">
        <v>1166</v>
      </c>
      <c r="G25" s="142" t="s">
        <v>1218</v>
      </c>
      <c r="H25" s="142" t="s">
        <v>2860</v>
      </c>
      <c r="I25" s="142" t="s">
        <v>3960</v>
      </c>
      <c r="J25" s="150" t="s">
        <v>2370</v>
      </c>
      <c r="K25" s="142" t="s">
        <v>3961</v>
      </c>
      <c r="L25" s="142" t="s">
        <v>3961</v>
      </c>
      <c r="M25" s="142" t="s">
        <v>3876</v>
      </c>
      <c r="N25" s="143" t="s">
        <v>1430</v>
      </c>
      <c r="O25" s="143" t="s">
        <v>461</v>
      </c>
      <c r="P25" s="145" t="s">
        <v>3971</v>
      </c>
      <c r="Q25" s="143" t="s">
        <v>2071</v>
      </c>
      <c r="R25" s="142" t="s">
        <v>3450</v>
      </c>
      <c r="S25" s="143" t="s">
        <v>1170</v>
      </c>
      <c r="T25" s="143" t="s">
        <v>3442</v>
      </c>
      <c r="U25" s="142" t="s">
        <v>3873</v>
      </c>
      <c r="V25" s="142" t="s">
        <v>1419</v>
      </c>
      <c r="W25" s="144" t="s">
        <v>26</v>
      </c>
    </row>
    <row r="26" spans="1:23" x14ac:dyDescent="0.3">
      <c r="A26" s="142" t="s">
        <v>3877</v>
      </c>
      <c r="B26" s="142" t="s">
        <v>1911</v>
      </c>
      <c r="C26" s="142" t="s">
        <v>3442</v>
      </c>
      <c r="D26" s="142" t="s">
        <v>1171</v>
      </c>
      <c r="E26" s="142" t="s">
        <v>17</v>
      </c>
      <c r="F26" s="142" t="s">
        <v>1166</v>
      </c>
      <c r="G26" s="142" t="s">
        <v>1218</v>
      </c>
      <c r="H26" s="142" t="s">
        <v>2860</v>
      </c>
      <c r="I26" s="142" t="s">
        <v>3962</v>
      </c>
      <c r="J26" s="142">
        <v>1211003</v>
      </c>
      <c r="K26" s="142" t="s">
        <v>3963</v>
      </c>
      <c r="L26" s="142" t="s">
        <v>3963</v>
      </c>
      <c r="M26" s="142" t="s">
        <v>3877</v>
      </c>
      <c r="N26" s="143" t="s">
        <v>3968</v>
      </c>
      <c r="O26" s="143" t="s">
        <v>461</v>
      </c>
      <c r="P26" s="145" t="s">
        <v>3972</v>
      </c>
      <c r="Q26" s="143" t="s">
        <v>2071</v>
      </c>
      <c r="R26" s="142" t="s">
        <v>3450</v>
      </c>
      <c r="S26" s="143" t="s">
        <v>1170</v>
      </c>
      <c r="T26" s="143" t="s">
        <v>3442</v>
      </c>
      <c r="U26" s="142" t="s">
        <v>3873</v>
      </c>
      <c r="V26" s="142" t="s">
        <v>1419</v>
      </c>
      <c r="W26" s="144" t="s">
        <v>26</v>
      </c>
    </row>
    <row r="27" spans="1:23" x14ac:dyDescent="0.3">
      <c r="A27" s="142" t="s">
        <v>3966</v>
      </c>
      <c r="B27" s="142" t="s">
        <v>1911</v>
      </c>
      <c r="C27" s="142" t="s">
        <v>3442</v>
      </c>
      <c r="D27" s="142" t="s">
        <v>1171</v>
      </c>
      <c r="E27" s="142" t="s">
        <v>17</v>
      </c>
      <c r="F27" s="142" t="s">
        <v>1166</v>
      </c>
      <c r="G27" s="142" t="s">
        <v>1218</v>
      </c>
      <c r="H27" s="142" t="s">
        <v>2860</v>
      </c>
      <c r="I27" s="142" t="s">
        <v>3964</v>
      </c>
      <c r="J27" s="150" t="s">
        <v>2372</v>
      </c>
      <c r="K27" s="142" t="s">
        <v>3965</v>
      </c>
      <c r="L27" s="142" t="s">
        <v>3965</v>
      </c>
      <c r="M27" s="142" t="s">
        <v>3966</v>
      </c>
      <c r="N27" s="143" t="s">
        <v>1435</v>
      </c>
      <c r="O27" s="143" t="s">
        <v>63</v>
      </c>
      <c r="P27" s="145" t="s">
        <v>3973</v>
      </c>
      <c r="Q27" s="143" t="s">
        <v>2071</v>
      </c>
      <c r="R27" s="142" t="s">
        <v>3450</v>
      </c>
      <c r="S27" s="143" t="s">
        <v>1170</v>
      </c>
      <c r="T27" s="143" t="s">
        <v>3442</v>
      </c>
      <c r="U27" s="142" t="s">
        <v>3873</v>
      </c>
      <c r="V27" s="142" t="s">
        <v>1419</v>
      </c>
      <c r="W27" s="144" t="s">
        <v>26</v>
      </c>
    </row>
    <row r="28" spans="1:23" x14ac:dyDescent="0.3">
      <c r="A28" s="142" t="s">
        <v>3878</v>
      </c>
      <c r="B28" s="142" t="s">
        <v>1911</v>
      </c>
      <c r="C28" s="142" t="s">
        <v>3442</v>
      </c>
      <c r="D28" s="142" t="s">
        <v>1171</v>
      </c>
      <c r="E28" s="142" t="s">
        <v>17</v>
      </c>
      <c r="F28" s="142" t="s">
        <v>1166</v>
      </c>
      <c r="G28" s="142" t="s">
        <v>1218</v>
      </c>
      <c r="H28" s="142" t="s">
        <v>2860</v>
      </c>
      <c r="I28" s="142" t="s">
        <v>3974</v>
      </c>
      <c r="J28" s="142" t="s">
        <v>2963</v>
      </c>
      <c r="K28" s="142" t="s">
        <v>3975</v>
      </c>
      <c r="L28" s="142" t="s">
        <v>3975</v>
      </c>
      <c r="M28" s="142" t="s">
        <v>3878</v>
      </c>
      <c r="N28" s="143" t="s">
        <v>3994</v>
      </c>
      <c r="O28" s="143" t="s">
        <v>3995</v>
      </c>
      <c r="P28" s="145" t="s">
        <v>4005</v>
      </c>
      <c r="Q28" s="145" t="s">
        <v>2070</v>
      </c>
      <c r="R28" s="142" t="s">
        <v>3454</v>
      </c>
      <c r="S28" s="143" t="s">
        <v>1170</v>
      </c>
      <c r="T28" s="143" t="s">
        <v>3442</v>
      </c>
      <c r="U28" s="142" t="s">
        <v>3873</v>
      </c>
      <c r="V28" s="142" t="s">
        <v>1419</v>
      </c>
      <c r="W28" s="144" t="s">
        <v>26</v>
      </c>
    </row>
    <row r="29" spans="1:23" x14ac:dyDescent="0.3">
      <c r="A29" s="142" t="s">
        <v>3879</v>
      </c>
      <c r="B29" s="142" t="s">
        <v>1911</v>
      </c>
      <c r="C29" s="142" t="s">
        <v>3442</v>
      </c>
      <c r="D29" s="142" t="s">
        <v>1171</v>
      </c>
      <c r="E29" s="142" t="s">
        <v>17</v>
      </c>
      <c r="F29" s="142" t="s">
        <v>1166</v>
      </c>
      <c r="G29" s="142" t="s">
        <v>1218</v>
      </c>
      <c r="H29" s="142" t="s">
        <v>2860</v>
      </c>
      <c r="I29" s="142" t="s">
        <v>3976</v>
      </c>
      <c r="J29" s="142"/>
      <c r="K29" s="142" t="s">
        <v>3977</v>
      </c>
      <c r="L29" s="142" t="s">
        <v>3977</v>
      </c>
      <c r="M29" s="142" t="s">
        <v>3879</v>
      </c>
      <c r="N29" s="143" t="s">
        <v>3996</v>
      </c>
      <c r="O29" s="143" t="s">
        <v>1803</v>
      </c>
      <c r="P29" s="145" t="s">
        <v>4006</v>
      </c>
      <c r="Q29" s="145" t="s">
        <v>2070</v>
      </c>
      <c r="R29" s="142" t="s">
        <v>3454</v>
      </c>
      <c r="S29" s="143" t="s">
        <v>1170</v>
      </c>
      <c r="T29" s="143" t="s">
        <v>3442</v>
      </c>
      <c r="U29" s="142" t="s">
        <v>3873</v>
      </c>
      <c r="V29" s="142" t="s">
        <v>1419</v>
      </c>
      <c r="W29" s="144" t="s">
        <v>26</v>
      </c>
    </row>
    <row r="30" spans="1:23" x14ac:dyDescent="0.3">
      <c r="A30" s="142" t="s">
        <v>3880</v>
      </c>
      <c r="B30" s="142" t="s">
        <v>1911</v>
      </c>
      <c r="C30" s="142" t="s">
        <v>3442</v>
      </c>
      <c r="D30" s="142" t="s">
        <v>1171</v>
      </c>
      <c r="E30" s="142" t="s">
        <v>17</v>
      </c>
      <c r="F30" s="142" t="s">
        <v>1166</v>
      </c>
      <c r="G30" s="142" t="s">
        <v>1218</v>
      </c>
      <c r="H30" s="142" t="s">
        <v>2860</v>
      </c>
      <c r="I30" s="142" t="s">
        <v>3978</v>
      </c>
      <c r="J30" s="150" t="s">
        <v>2371</v>
      </c>
      <c r="K30" s="142" t="s">
        <v>3979</v>
      </c>
      <c r="L30" s="142" t="s">
        <v>3979</v>
      </c>
      <c r="M30" s="142" t="s">
        <v>3880</v>
      </c>
      <c r="N30" s="143" t="s">
        <v>3997</v>
      </c>
      <c r="O30" s="143" t="s">
        <v>1803</v>
      </c>
      <c r="P30" s="145" t="s">
        <v>4007</v>
      </c>
      <c r="Q30" s="145" t="s">
        <v>2070</v>
      </c>
      <c r="R30" s="142" t="s">
        <v>3454</v>
      </c>
      <c r="S30" s="143" t="s">
        <v>1170</v>
      </c>
      <c r="T30" s="143" t="s">
        <v>3442</v>
      </c>
      <c r="U30" s="142" t="s">
        <v>3873</v>
      </c>
      <c r="V30" s="142" t="s">
        <v>1419</v>
      </c>
      <c r="W30" s="144" t="s">
        <v>26</v>
      </c>
    </row>
    <row r="31" spans="1:23" x14ac:dyDescent="0.3">
      <c r="A31" s="142" t="s">
        <v>3881</v>
      </c>
      <c r="B31" s="142" t="s">
        <v>1911</v>
      </c>
      <c r="C31" s="142" t="s">
        <v>3442</v>
      </c>
      <c r="D31" s="142" t="s">
        <v>1171</v>
      </c>
      <c r="E31" s="142" t="s">
        <v>17</v>
      </c>
      <c r="F31" s="142" t="s">
        <v>1166</v>
      </c>
      <c r="G31" s="142" t="s">
        <v>1218</v>
      </c>
      <c r="H31" s="142" t="s">
        <v>2860</v>
      </c>
      <c r="I31" s="142" t="s">
        <v>3980</v>
      </c>
      <c r="J31" s="142"/>
      <c r="K31" s="142" t="s">
        <v>3981</v>
      </c>
      <c r="L31" s="142" t="s">
        <v>3981</v>
      </c>
      <c r="M31" s="142" t="s">
        <v>3881</v>
      </c>
      <c r="N31" s="143" t="s">
        <v>3998</v>
      </c>
      <c r="O31" s="143" t="s">
        <v>3999</v>
      </c>
      <c r="P31" s="145" t="s">
        <v>4008</v>
      </c>
      <c r="Q31" s="145" t="s">
        <v>2070</v>
      </c>
      <c r="R31" s="142" t="s">
        <v>3454</v>
      </c>
      <c r="S31" s="143" t="s">
        <v>1170</v>
      </c>
      <c r="T31" s="143" t="s">
        <v>3442</v>
      </c>
      <c r="U31" s="142" t="s">
        <v>3873</v>
      </c>
      <c r="V31" s="142" t="s">
        <v>1419</v>
      </c>
      <c r="W31" s="144" t="s">
        <v>26</v>
      </c>
    </row>
    <row r="32" spans="1:23" x14ac:dyDescent="0.3">
      <c r="A32" s="142" t="s">
        <v>3882</v>
      </c>
      <c r="B32" s="142" t="s">
        <v>1911</v>
      </c>
      <c r="C32" s="142" t="s">
        <v>3442</v>
      </c>
      <c r="D32" s="142" t="s">
        <v>1171</v>
      </c>
      <c r="E32" s="142" t="s">
        <v>17</v>
      </c>
      <c r="F32" s="142" t="s">
        <v>1166</v>
      </c>
      <c r="G32" s="142" t="s">
        <v>1218</v>
      </c>
      <c r="H32" s="142" t="s">
        <v>2860</v>
      </c>
      <c r="I32" s="142" t="s">
        <v>3982</v>
      </c>
      <c r="J32" s="142"/>
      <c r="K32" s="142" t="s">
        <v>3983</v>
      </c>
      <c r="L32" s="142" t="s">
        <v>3983</v>
      </c>
      <c r="M32" s="142" t="s">
        <v>3882</v>
      </c>
      <c r="N32" s="143" t="s">
        <v>4000</v>
      </c>
      <c r="O32" s="143" t="s">
        <v>461</v>
      </c>
      <c r="P32" s="145" t="s">
        <v>4009</v>
      </c>
      <c r="Q32" s="145" t="s">
        <v>2070</v>
      </c>
      <c r="R32" s="142" t="s">
        <v>3454</v>
      </c>
      <c r="S32" s="143" t="s">
        <v>1170</v>
      </c>
      <c r="T32" s="143" t="s">
        <v>3442</v>
      </c>
      <c r="U32" s="142" t="s">
        <v>3873</v>
      </c>
      <c r="V32" s="142" t="s">
        <v>1419</v>
      </c>
      <c r="W32" s="144" t="s">
        <v>26</v>
      </c>
    </row>
    <row r="33" spans="1:23" x14ac:dyDescent="0.3">
      <c r="A33" s="142" t="s">
        <v>3883</v>
      </c>
      <c r="B33" s="142" t="s">
        <v>1911</v>
      </c>
      <c r="C33" s="142" t="s">
        <v>3442</v>
      </c>
      <c r="D33" s="142" t="s">
        <v>1171</v>
      </c>
      <c r="E33" s="142" t="s">
        <v>17</v>
      </c>
      <c r="F33" s="142" t="s">
        <v>1166</v>
      </c>
      <c r="G33" s="142" t="s">
        <v>1218</v>
      </c>
      <c r="H33" s="142" t="s">
        <v>2860</v>
      </c>
      <c r="I33" s="142" t="s">
        <v>3984</v>
      </c>
      <c r="J33" s="142"/>
      <c r="K33" s="142" t="s">
        <v>3985</v>
      </c>
      <c r="L33" s="142" t="s">
        <v>3985</v>
      </c>
      <c r="M33" s="142" t="s">
        <v>3883</v>
      </c>
      <c r="N33" s="143" t="s">
        <v>4001</v>
      </c>
      <c r="O33" s="143" t="s">
        <v>26</v>
      </c>
      <c r="P33" s="145" t="s">
        <v>4010</v>
      </c>
      <c r="Q33" s="145" t="s">
        <v>2070</v>
      </c>
      <c r="R33" s="142" t="s">
        <v>3454</v>
      </c>
      <c r="S33" s="143" t="s">
        <v>1170</v>
      </c>
      <c r="T33" s="143" t="s">
        <v>3442</v>
      </c>
      <c r="U33" s="142" t="s">
        <v>3873</v>
      </c>
      <c r="V33" s="142" t="s">
        <v>1419</v>
      </c>
      <c r="W33" s="144" t="s">
        <v>26</v>
      </c>
    </row>
    <row r="34" spans="1:23" x14ac:dyDescent="0.3">
      <c r="A34" s="142" t="s">
        <v>3884</v>
      </c>
      <c r="B34" s="142" t="s">
        <v>1911</v>
      </c>
      <c r="C34" s="142" t="s">
        <v>3442</v>
      </c>
      <c r="D34" s="142" t="s">
        <v>1171</v>
      </c>
      <c r="E34" s="142" t="s">
        <v>17</v>
      </c>
      <c r="F34" s="142" t="s">
        <v>1166</v>
      </c>
      <c r="G34" s="142" t="s">
        <v>1218</v>
      </c>
      <c r="H34" s="142" t="s">
        <v>2860</v>
      </c>
      <c r="I34" s="142" t="s">
        <v>3986</v>
      </c>
      <c r="J34" s="142"/>
      <c r="K34" s="142" t="s">
        <v>3987</v>
      </c>
      <c r="L34" s="142" t="s">
        <v>3987</v>
      </c>
      <c r="M34" s="142" t="s">
        <v>3884</v>
      </c>
      <c r="N34" s="143" t="s">
        <v>4002</v>
      </c>
      <c r="O34" s="143" t="s">
        <v>32</v>
      </c>
      <c r="P34" s="145" t="s">
        <v>4011</v>
      </c>
      <c r="Q34" s="145" t="s">
        <v>2070</v>
      </c>
      <c r="R34" s="142" t="s">
        <v>3454</v>
      </c>
      <c r="S34" s="143" t="s">
        <v>1170</v>
      </c>
      <c r="T34" s="143" t="s">
        <v>3442</v>
      </c>
      <c r="U34" s="142" t="s">
        <v>3873</v>
      </c>
      <c r="V34" s="142" t="s">
        <v>1419</v>
      </c>
      <c r="W34" s="144" t="s">
        <v>26</v>
      </c>
    </row>
    <row r="35" spans="1:23" x14ac:dyDescent="0.3">
      <c r="A35" s="142" t="s">
        <v>3885</v>
      </c>
      <c r="B35" s="142" t="s">
        <v>1911</v>
      </c>
      <c r="C35" s="142" t="s">
        <v>3442</v>
      </c>
      <c r="D35" s="142" t="s">
        <v>1171</v>
      </c>
      <c r="E35" s="142" t="s">
        <v>17</v>
      </c>
      <c r="F35" s="142" t="s">
        <v>1166</v>
      </c>
      <c r="G35" s="142" t="s">
        <v>1218</v>
      </c>
      <c r="H35" s="142" t="s">
        <v>2860</v>
      </c>
      <c r="I35" s="142" t="s">
        <v>3988</v>
      </c>
      <c r="J35" s="150" t="s">
        <v>2368</v>
      </c>
      <c r="K35" s="142" t="s">
        <v>3989</v>
      </c>
      <c r="L35" s="142" t="s">
        <v>3989</v>
      </c>
      <c r="M35" s="142" t="s">
        <v>3885</v>
      </c>
      <c r="N35" s="143" t="s">
        <v>1425</v>
      </c>
      <c r="O35" s="143" t="s">
        <v>26</v>
      </c>
      <c r="P35" s="145" t="s">
        <v>4012</v>
      </c>
      <c r="Q35" s="145" t="s">
        <v>2070</v>
      </c>
      <c r="R35" s="142" t="s">
        <v>3454</v>
      </c>
      <c r="S35" s="143" t="s">
        <v>1170</v>
      </c>
      <c r="T35" s="143" t="s">
        <v>3442</v>
      </c>
      <c r="U35" s="142" t="s">
        <v>3873</v>
      </c>
      <c r="V35" s="142" t="s">
        <v>1419</v>
      </c>
      <c r="W35" s="144" t="s">
        <v>26</v>
      </c>
    </row>
    <row r="36" spans="1:23" x14ac:dyDescent="0.3">
      <c r="A36" s="142" t="s">
        <v>3886</v>
      </c>
      <c r="B36" s="142" t="s">
        <v>1911</v>
      </c>
      <c r="C36" s="142" t="s">
        <v>3442</v>
      </c>
      <c r="D36" s="142" t="s">
        <v>1171</v>
      </c>
      <c r="E36" s="142" t="s">
        <v>17</v>
      </c>
      <c r="F36" s="142" t="s">
        <v>1166</v>
      </c>
      <c r="G36" s="142" t="s">
        <v>1218</v>
      </c>
      <c r="H36" s="142" t="s">
        <v>2860</v>
      </c>
      <c r="I36" s="142" t="s">
        <v>3990</v>
      </c>
      <c r="J36" s="142"/>
      <c r="K36" s="142" t="s">
        <v>3991</v>
      </c>
      <c r="L36" s="142" t="s">
        <v>3991</v>
      </c>
      <c r="M36" s="142" t="s">
        <v>3886</v>
      </c>
      <c r="N36" s="143" t="s">
        <v>4003</v>
      </c>
      <c r="O36" s="143" t="s">
        <v>26</v>
      </c>
      <c r="P36" s="145" t="s">
        <v>4013</v>
      </c>
      <c r="Q36" s="145" t="s">
        <v>2070</v>
      </c>
      <c r="R36" s="142" t="s">
        <v>3454</v>
      </c>
      <c r="S36" s="143" t="s">
        <v>1170</v>
      </c>
      <c r="T36" s="143" t="s">
        <v>3442</v>
      </c>
      <c r="U36" s="142" t="s">
        <v>3873</v>
      </c>
      <c r="V36" s="142" t="s">
        <v>1419</v>
      </c>
      <c r="W36" s="144" t="s">
        <v>26</v>
      </c>
    </row>
    <row r="37" spans="1:23" x14ac:dyDescent="0.3">
      <c r="A37" s="142" t="s">
        <v>3887</v>
      </c>
      <c r="B37" s="142" t="s">
        <v>1911</v>
      </c>
      <c r="C37" s="142" t="s">
        <v>3442</v>
      </c>
      <c r="D37" s="142" t="s">
        <v>1171</v>
      </c>
      <c r="E37" s="142" t="s">
        <v>17</v>
      </c>
      <c r="F37" s="142" t="s">
        <v>1166</v>
      </c>
      <c r="G37" s="142" t="s">
        <v>1218</v>
      </c>
      <c r="H37" s="142" t="s">
        <v>2860</v>
      </c>
      <c r="I37" s="142" t="s">
        <v>3992</v>
      </c>
      <c r="J37" s="142"/>
      <c r="K37" s="142" t="s">
        <v>3993</v>
      </c>
      <c r="L37" s="142" t="s">
        <v>3993</v>
      </c>
      <c r="M37" s="142" t="s">
        <v>3887</v>
      </c>
      <c r="N37" s="143" t="s">
        <v>4004</v>
      </c>
      <c r="O37" s="143" t="s">
        <v>26</v>
      </c>
      <c r="P37" s="145" t="s">
        <v>4014</v>
      </c>
      <c r="Q37" s="145" t="s">
        <v>2070</v>
      </c>
      <c r="R37" s="142" t="s">
        <v>3454</v>
      </c>
      <c r="S37" s="143" t="s">
        <v>1170</v>
      </c>
      <c r="T37" s="143" t="s">
        <v>3442</v>
      </c>
      <c r="U37" s="142" t="s">
        <v>3873</v>
      </c>
      <c r="V37" s="142" t="s">
        <v>1419</v>
      </c>
      <c r="W37" s="144" t="s">
        <v>26</v>
      </c>
    </row>
    <row r="38" spans="1:23" x14ac:dyDescent="0.3">
      <c r="A38" s="142" t="s">
        <v>4016</v>
      </c>
      <c r="B38" s="142" t="s">
        <v>1911</v>
      </c>
      <c r="C38" s="142" t="s">
        <v>3442</v>
      </c>
      <c r="D38" s="142" t="s">
        <v>1171</v>
      </c>
      <c r="E38" s="142" t="s">
        <v>17</v>
      </c>
      <c r="F38" s="142" t="s">
        <v>1166</v>
      </c>
      <c r="G38" s="142" t="s">
        <v>1218</v>
      </c>
      <c r="H38" s="142" t="s">
        <v>2860</v>
      </c>
      <c r="I38" s="142" t="str">
        <f>G38&amp;Q38&amp;S38</f>
        <v>000600160002</v>
      </c>
      <c r="J38" s="142">
        <v>1211004</v>
      </c>
      <c r="K38" s="142" t="s">
        <v>4016</v>
      </c>
      <c r="L38" s="142" t="s">
        <v>4016</v>
      </c>
      <c r="M38" s="142" t="s">
        <v>4016</v>
      </c>
      <c r="N38" s="143" t="s">
        <v>4015</v>
      </c>
      <c r="O38" s="143" t="s">
        <v>26</v>
      </c>
      <c r="P38" s="143"/>
      <c r="Q38" s="145" t="s">
        <v>2070</v>
      </c>
      <c r="R38" s="142" t="s">
        <v>3454</v>
      </c>
      <c r="S38" s="143" t="s">
        <v>1170</v>
      </c>
      <c r="T38" s="143" t="s">
        <v>3442</v>
      </c>
      <c r="U38" s="142" t="s">
        <v>3873</v>
      </c>
      <c r="V38" s="142" t="s">
        <v>1419</v>
      </c>
      <c r="W38" s="144" t="s">
        <v>26</v>
      </c>
    </row>
    <row r="39" spans="1:23" x14ac:dyDescent="0.3">
      <c r="A39" s="139" t="s">
        <v>3464</v>
      </c>
      <c r="B39" s="139" t="s">
        <v>1911</v>
      </c>
      <c r="C39" s="139" t="s">
        <v>3442</v>
      </c>
      <c r="D39" s="139" t="s">
        <v>1171</v>
      </c>
      <c r="E39" s="139" t="s">
        <v>17</v>
      </c>
      <c r="F39" s="139" t="s">
        <v>1166</v>
      </c>
      <c r="G39" s="139" t="s">
        <v>1806</v>
      </c>
      <c r="H39" s="139" t="s">
        <v>2863</v>
      </c>
      <c r="I39" s="140" t="s">
        <v>1489</v>
      </c>
      <c r="J39" s="139">
        <v>8120</v>
      </c>
      <c r="K39" s="140" t="s">
        <v>3464</v>
      </c>
      <c r="L39" s="140" t="s">
        <v>3464</v>
      </c>
      <c r="M39" s="139" t="s">
        <v>3464</v>
      </c>
      <c r="N39" s="139" t="s">
        <v>1490</v>
      </c>
      <c r="O39" s="139" t="s">
        <v>131</v>
      </c>
      <c r="P39" s="140" t="s">
        <v>4017</v>
      </c>
      <c r="Q39" s="141" t="s">
        <v>1805</v>
      </c>
      <c r="R39" s="141" t="s">
        <v>1222</v>
      </c>
      <c r="S39" s="141" t="s">
        <v>1170</v>
      </c>
      <c r="T39" s="141" t="s">
        <v>3442</v>
      </c>
      <c r="U39" s="139" t="s">
        <v>3443</v>
      </c>
      <c r="V39" s="139" t="s">
        <v>3444</v>
      </c>
      <c r="W39" s="139" t="s">
        <v>18</v>
      </c>
    </row>
    <row r="40" spans="1:23" x14ac:dyDescent="0.3">
      <c r="A40" s="142" t="s">
        <v>3465</v>
      </c>
      <c r="B40" s="142" t="s">
        <v>1911</v>
      </c>
      <c r="C40" s="142" t="s">
        <v>3442</v>
      </c>
      <c r="D40" s="142" t="s">
        <v>1171</v>
      </c>
      <c r="E40" s="142" t="s">
        <v>17</v>
      </c>
      <c r="F40" s="142" t="s">
        <v>1166</v>
      </c>
      <c r="G40" s="142" t="s">
        <v>1806</v>
      </c>
      <c r="H40" s="142" t="s">
        <v>2863</v>
      </c>
      <c r="I40" s="142" t="s">
        <v>4018</v>
      </c>
      <c r="J40" s="142" t="s">
        <v>2382</v>
      </c>
      <c r="K40" s="142" t="s">
        <v>4019</v>
      </c>
      <c r="L40" s="142" t="s">
        <v>4019</v>
      </c>
      <c r="M40" s="142" t="s">
        <v>3465</v>
      </c>
      <c r="N40" s="143" t="s">
        <v>1501</v>
      </c>
      <c r="O40" s="143" t="s">
        <v>131</v>
      </c>
      <c r="P40" s="145" t="s">
        <v>4029</v>
      </c>
      <c r="Q40" s="143" t="s">
        <v>2071</v>
      </c>
      <c r="R40" s="142" t="s">
        <v>3450</v>
      </c>
      <c r="S40" s="143" t="s">
        <v>1170</v>
      </c>
      <c r="T40" s="143" t="s">
        <v>3442</v>
      </c>
      <c r="U40" s="142" t="s">
        <v>3464</v>
      </c>
      <c r="V40" s="142" t="s">
        <v>1490</v>
      </c>
      <c r="W40" s="144" t="s">
        <v>131</v>
      </c>
    </row>
    <row r="41" spans="1:23" x14ac:dyDescent="0.3">
      <c r="A41" s="142" t="s">
        <v>3466</v>
      </c>
      <c r="B41" s="142" t="s">
        <v>1911</v>
      </c>
      <c r="C41" s="142" t="s">
        <v>3442</v>
      </c>
      <c r="D41" s="142" t="s">
        <v>1171</v>
      </c>
      <c r="E41" s="142" t="s">
        <v>17</v>
      </c>
      <c r="F41" s="142" t="s">
        <v>1166</v>
      </c>
      <c r="G41" s="142" t="s">
        <v>1806</v>
      </c>
      <c r="H41" s="142" t="s">
        <v>2863</v>
      </c>
      <c r="I41" s="142" t="s">
        <v>4020</v>
      </c>
      <c r="J41" s="142" t="s">
        <v>2381</v>
      </c>
      <c r="K41" s="142" t="s">
        <v>4021</v>
      </c>
      <c r="L41" s="142" t="s">
        <v>4021</v>
      </c>
      <c r="M41" s="142" t="s">
        <v>3466</v>
      </c>
      <c r="N41" s="143" t="s">
        <v>1496</v>
      </c>
      <c r="O41" s="143" t="s">
        <v>131</v>
      </c>
      <c r="P41" s="145" t="s">
        <v>4030</v>
      </c>
      <c r="Q41" s="143" t="s">
        <v>2071</v>
      </c>
      <c r="R41" s="142" t="s">
        <v>3450</v>
      </c>
      <c r="S41" s="143" t="s">
        <v>1170</v>
      </c>
      <c r="T41" s="143" t="s">
        <v>3442</v>
      </c>
      <c r="U41" s="142" t="s">
        <v>3464</v>
      </c>
      <c r="V41" s="142" t="s">
        <v>1490</v>
      </c>
      <c r="W41" s="144" t="s">
        <v>131</v>
      </c>
    </row>
    <row r="42" spans="1:23" x14ac:dyDescent="0.3">
      <c r="A42" s="142" t="s">
        <v>3467</v>
      </c>
      <c r="B42" s="142" t="s">
        <v>1911</v>
      </c>
      <c r="C42" s="142" t="s">
        <v>3442</v>
      </c>
      <c r="D42" s="142" t="s">
        <v>1171</v>
      </c>
      <c r="E42" s="142" t="s">
        <v>17</v>
      </c>
      <c r="F42" s="142" t="s">
        <v>1166</v>
      </c>
      <c r="G42" s="142" t="s">
        <v>1806</v>
      </c>
      <c r="H42" s="142" t="s">
        <v>2863</v>
      </c>
      <c r="I42" s="142" t="s">
        <v>4022</v>
      </c>
      <c r="J42" s="142" t="s">
        <v>2383</v>
      </c>
      <c r="K42" s="142" t="s">
        <v>4023</v>
      </c>
      <c r="L42" s="142" t="s">
        <v>4023</v>
      </c>
      <c r="M42" s="142" t="s">
        <v>3467</v>
      </c>
      <c r="N42" s="143" t="s">
        <v>4027</v>
      </c>
      <c r="O42" s="143" t="s">
        <v>131</v>
      </c>
      <c r="P42" s="145" t="s">
        <v>4031</v>
      </c>
      <c r="Q42" s="143" t="s">
        <v>2071</v>
      </c>
      <c r="R42" s="142" t="s">
        <v>3450</v>
      </c>
      <c r="S42" s="143" t="s">
        <v>1170</v>
      </c>
      <c r="T42" s="143" t="s">
        <v>3442</v>
      </c>
      <c r="U42" s="142" t="s">
        <v>3464</v>
      </c>
      <c r="V42" s="142" t="s">
        <v>1490</v>
      </c>
      <c r="W42" s="144" t="s">
        <v>131</v>
      </c>
    </row>
    <row r="43" spans="1:23" x14ac:dyDescent="0.3">
      <c r="A43" s="142" t="s">
        <v>4026</v>
      </c>
      <c r="B43" s="142" t="s">
        <v>1911</v>
      </c>
      <c r="C43" s="142" t="s">
        <v>3442</v>
      </c>
      <c r="D43" s="142" t="s">
        <v>1171</v>
      </c>
      <c r="E43" s="142" t="s">
        <v>17</v>
      </c>
      <c r="F43" s="142" t="s">
        <v>1166</v>
      </c>
      <c r="G43" s="142" t="s">
        <v>1806</v>
      </c>
      <c r="H43" s="142" t="s">
        <v>2863</v>
      </c>
      <c r="I43" s="142" t="s">
        <v>4024</v>
      </c>
      <c r="J43" s="142" t="s">
        <v>2386</v>
      </c>
      <c r="K43" s="142" t="s">
        <v>4025</v>
      </c>
      <c r="L43" s="142" t="s">
        <v>4025</v>
      </c>
      <c r="M43" s="142" t="s">
        <v>4026</v>
      </c>
      <c r="N43" s="143" t="s">
        <v>1518</v>
      </c>
      <c r="O43" s="143" t="s">
        <v>4028</v>
      </c>
      <c r="P43" s="145" t="s">
        <v>4032</v>
      </c>
      <c r="Q43" s="143" t="s">
        <v>2071</v>
      </c>
      <c r="R43" s="142" t="s">
        <v>3450</v>
      </c>
      <c r="S43" s="143" t="s">
        <v>1170</v>
      </c>
      <c r="T43" s="143" t="s">
        <v>3442</v>
      </c>
      <c r="U43" s="142" t="s">
        <v>3464</v>
      </c>
      <c r="V43" s="142" t="s">
        <v>1490</v>
      </c>
      <c r="W43" s="144" t="s">
        <v>131</v>
      </c>
    </row>
    <row r="44" spans="1:23" x14ac:dyDescent="0.3">
      <c r="A44" s="142" t="s">
        <v>3468</v>
      </c>
      <c r="B44" s="142" t="s">
        <v>1911</v>
      </c>
      <c r="C44" s="142" t="s">
        <v>3442</v>
      </c>
      <c r="D44" s="142" t="s">
        <v>1171</v>
      </c>
      <c r="E44" s="142" t="s">
        <v>17</v>
      </c>
      <c r="F44" s="142" t="s">
        <v>1166</v>
      </c>
      <c r="G44" s="142" t="s">
        <v>1806</v>
      </c>
      <c r="H44" s="142" t="s">
        <v>2863</v>
      </c>
      <c r="I44" s="142" t="s">
        <v>4033</v>
      </c>
      <c r="J44" s="142" t="s">
        <v>2410</v>
      </c>
      <c r="K44" s="142" t="s">
        <v>4034</v>
      </c>
      <c r="L44" s="142" t="s">
        <v>4034</v>
      </c>
      <c r="M44" s="142" t="s">
        <v>3468</v>
      </c>
      <c r="N44" s="143" t="s">
        <v>4052</v>
      </c>
      <c r="O44" s="143" t="s">
        <v>131</v>
      </c>
      <c r="P44" s="145" t="s">
        <v>4063</v>
      </c>
      <c r="Q44" s="145" t="s">
        <v>2070</v>
      </c>
      <c r="R44" s="142" t="s">
        <v>3454</v>
      </c>
      <c r="S44" s="143" t="s">
        <v>1170</v>
      </c>
      <c r="T44" s="143" t="s">
        <v>3442</v>
      </c>
      <c r="U44" s="142" t="s">
        <v>3464</v>
      </c>
      <c r="V44" s="142" t="s">
        <v>1490</v>
      </c>
      <c r="W44" s="144" t="s">
        <v>131</v>
      </c>
    </row>
    <row r="45" spans="1:23" x14ac:dyDescent="0.3">
      <c r="A45" s="142" t="s">
        <v>3469</v>
      </c>
      <c r="B45" s="142" t="s">
        <v>1911</v>
      </c>
      <c r="C45" s="142" t="s">
        <v>3442</v>
      </c>
      <c r="D45" s="142" t="s">
        <v>1171</v>
      </c>
      <c r="E45" s="142" t="s">
        <v>17</v>
      </c>
      <c r="F45" s="142" t="s">
        <v>1166</v>
      </c>
      <c r="G45" s="142" t="s">
        <v>1806</v>
      </c>
      <c r="H45" s="142" t="s">
        <v>2863</v>
      </c>
      <c r="I45" s="142" t="s">
        <v>4035</v>
      </c>
      <c r="J45" s="142" t="s">
        <v>2414</v>
      </c>
      <c r="K45" s="142" t="s">
        <v>4036</v>
      </c>
      <c r="L45" s="142" t="s">
        <v>4036</v>
      </c>
      <c r="M45" s="142" t="s">
        <v>3469</v>
      </c>
      <c r="N45" s="143" t="s">
        <v>4053</v>
      </c>
      <c r="O45" s="143" t="s">
        <v>4054</v>
      </c>
      <c r="P45" s="145" t="s">
        <v>4064</v>
      </c>
      <c r="Q45" s="145" t="s">
        <v>2070</v>
      </c>
      <c r="R45" s="142" t="s">
        <v>3454</v>
      </c>
      <c r="S45" s="143" t="s">
        <v>1170</v>
      </c>
      <c r="T45" s="143" t="s">
        <v>3442</v>
      </c>
      <c r="U45" s="142" t="s">
        <v>3464</v>
      </c>
      <c r="V45" s="142" t="s">
        <v>1490</v>
      </c>
      <c r="W45" s="144" t="s">
        <v>131</v>
      </c>
    </row>
    <row r="46" spans="1:23" x14ac:dyDescent="0.3">
      <c r="A46" s="142" t="s">
        <v>3470</v>
      </c>
      <c r="B46" s="142" t="s">
        <v>1911</v>
      </c>
      <c r="C46" s="142" t="s">
        <v>3442</v>
      </c>
      <c r="D46" s="142" t="s">
        <v>1171</v>
      </c>
      <c r="E46" s="142" t="s">
        <v>17</v>
      </c>
      <c r="F46" s="142" t="s">
        <v>1166</v>
      </c>
      <c r="G46" s="142" t="s">
        <v>1806</v>
      </c>
      <c r="H46" s="142" t="s">
        <v>2863</v>
      </c>
      <c r="I46" s="142" t="s">
        <v>4037</v>
      </c>
      <c r="J46" s="142" t="s">
        <v>2415</v>
      </c>
      <c r="K46" s="142" t="s">
        <v>4038</v>
      </c>
      <c r="L46" s="142" t="s">
        <v>4038</v>
      </c>
      <c r="M46" s="142" t="s">
        <v>3470</v>
      </c>
      <c r="N46" s="143" t="s">
        <v>4055</v>
      </c>
      <c r="O46" s="143" t="s">
        <v>4056</v>
      </c>
      <c r="P46" s="145" t="s">
        <v>4065</v>
      </c>
      <c r="Q46" s="145" t="s">
        <v>2070</v>
      </c>
      <c r="R46" s="142" t="s">
        <v>3454</v>
      </c>
      <c r="S46" s="143" t="s">
        <v>1170</v>
      </c>
      <c r="T46" s="143" t="s">
        <v>3442</v>
      </c>
      <c r="U46" s="142" t="s">
        <v>3464</v>
      </c>
      <c r="V46" s="142" t="s">
        <v>1490</v>
      </c>
      <c r="W46" s="144" t="s">
        <v>131</v>
      </c>
    </row>
    <row r="47" spans="1:23" x14ac:dyDescent="0.3">
      <c r="A47" s="142" t="s">
        <v>3471</v>
      </c>
      <c r="B47" s="142" t="s">
        <v>1911</v>
      </c>
      <c r="C47" s="142" t="s">
        <v>3442</v>
      </c>
      <c r="D47" s="142" t="s">
        <v>1171</v>
      </c>
      <c r="E47" s="142" t="s">
        <v>17</v>
      </c>
      <c r="F47" s="142" t="s">
        <v>1166</v>
      </c>
      <c r="G47" s="142" t="s">
        <v>1806</v>
      </c>
      <c r="H47" s="142" t="s">
        <v>2863</v>
      </c>
      <c r="I47" s="142" t="s">
        <v>4039</v>
      </c>
      <c r="J47" s="142" t="s">
        <v>2384</v>
      </c>
      <c r="K47" s="142" t="s">
        <v>4040</v>
      </c>
      <c r="L47" s="142" t="s">
        <v>4040</v>
      </c>
      <c r="M47" s="142" t="s">
        <v>3471</v>
      </c>
      <c r="N47" s="143" t="s">
        <v>4057</v>
      </c>
      <c r="O47" s="143" t="s">
        <v>132</v>
      </c>
      <c r="P47" s="145" t="s">
        <v>4066</v>
      </c>
      <c r="Q47" s="145" t="s">
        <v>2070</v>
      </c>
      <c r="R47" s="142" t="s">
        <v>3454</v>
      </c>
      <c r="S47" s="143" t="s">
        <v>1170</v>
      </c>
      <c r="T47" s="143" t="s">
        <v>3442</v>
      </c>
      <c r="U47" s="142" t="s">
        <v>3464</v>
      </c>
      <c r="V47" s="142" t="s">
        <v>1490</v>
      </c>
      <c r="W47" s="144" t="s">
        <v>131</v>
      </c>
    </row>
    <row r="48" spans="1:23" x14ac:dyDescent="0.3">
      <c r="A48" s="142" t="s">
        <v>3472</v>
      </c>
      <c r="B48" s="142" t="s">
        <v>1911</v>
      </c>
      <c r="C48" s="142" t="s">
        <v>3442</v>
      </c>
      <c r="D48" s="142" t="s">
        <v>1171</v>
      </c>
      <c r="E48" s="142" t="s">
        <v>17</v>
      </c>
      <c r="F48" s="142" t="s">
        <v>1166</v>
      </c>
      <c r="G48" s="142" t="s">
        <v>1806</v>
      </c>
      <c r="H48" s="142" t="s">
        <v>2863</v>
      </c>
      <c r="I48" s="142" t="s">
        <v>4041</v>
      </c>
      <c r="J48" s="142"/>
      <c r="K48" s="142" t="s">
        <v>4042</v>
      </c>
      <c r="L48" s="142" t="s">
        <v>4042</v>
      </c>
      <c r="M48" s="142" t="s">
        <v>3472</v>
      </c>
      <c r="N48" s="143" t="s">
        <v>4058</v>
      </c>
      <c r="O48" s="143" t="s">
        <v>181</v>
      </c>
      <c r="P48" s="145" t="s">
        <v>4067</v>
      </c>
      <c r="Q48" s="145" t="s">
        <v>2070</v>
      </c>
      <c r="R48" s="142" t="s">
        <v>3454</v>
      </c>
      <c r="S48" s="143" t="s">
        <v>1170</v>
      </c>
      <c r="T48" s="143" t="s">
        <v>3442</v>
      </c>
      <c r="U48" s="142" t="s">
        <v>3464</v>
      </c>
      <c r="V48" s="142" t="s">
        <v>1490</v>
      </c>
      <c r="W48" s="144" t="s">
        <v>131</v>
      </c>
    </row>
    <row r="49" spans="1:23" x14ac:dyDescent="0.3">
      <c r="A49" s="142" t="s">
        <v>3473</v>
      </c>
      <c r="B49" s="142" t="s">
        <v>1911</v>
      </c>
      <c r="C49" s="142" t="s">
        <v>3442</v>
      </c>
      <c r="D49" s="142" t="s">
        <v>1171</v>
      </c>
      <c r="E49" s="142" t="s">
        <v>17</v>
      </c>
      <c r="F49" s="142" t="s">
        <v>1166</v>
      </c>
      <c r="G49" s="142" t="s">
        <v>1806</v>
      </c>
      <c r="H49" s="142" t="s">
        <v>2863</v>
      </c>
      <c r="I49" s="142" t="s">
        <v>4043</v>
      </c>
      <c r="J49" s="142"/>
      <c r="K49" s="142" t="s">
        <v>4044</v>
      </c>
      <c r="L49" s="142" t="s">
        <v>4044</v>
      </c>
      <c r="M49" s="142" t="s">
        <v>3473</v>
      </c>
      <c r="N49" s="143" t="s">
        <v>4059</v>
      </c>
      <c r="O49" s="143" t="s">
        <v>4060</v>
      </c>
      <c r="P49" s="145" t="s">
        <v>4068</v>
      </c>
      <c r="Q49" s="145" t="s">
        <v>2070</v>
      </c>
      <c r="R49" s="142" t="s">
        <v>3454</v>
      </c>
      <c r="S49" s="143" t="s">
        <v>1170</v>
      </c>
      <c r="T49" s="143" t="s">
        <v>3442</v>
      </c>
      <c r="U49" s="142" t="s">
        <v>3464</v>
      </c>
      <c r="V49" s="142" t="s">
        <v>1490</v>
      </c>
      <c r="W49" s="144" t="s">
        <v>131</v>
      </c>
    </row>
    <row r="50" spans="1:23" x14ac:dyDescent="0.3">
      <c r="A50" s="142" t="s">
        <v>3474</v>
      </c>
      <c r="B50" s="142" t="s">
        <v>1911</v>
      </c>
      <c r="C50" s="142" t="s">
        <v>3442</v>
      </c>
      <c r="D50" s="142" t="s">
        <v>1171</v>
      </c>
      <c r="E50" s="142" t="s">
        <v>17</v>
      </c>
      <c r="F50" s="142" t="s">
        <v>1166</v>
      </c>
      <c r="G50" s="142" t="s">
        <v>1806</v>
      </c>
      <c r="H50" s="142" t="s">
        <v>2863</v>
      </c>
      <c r="I50" s="142" t="s">
        <v>4045</v>
      </c>
      <c r="J50" s="142"/>
      <c r="K50" s="142" t="s">
        <v>4046</v>
      </c>
      <c r="L50" s="142" t="s">
        <v>4046</v>
      </c>
      <c r="M50" s="142" t="s">
        <v>3474</v>
      </c>
      <c r="N50" s="143" t="s">
        <v>4061</v>
      </c>
      <c r="O50" s="143" t="s">
        <v>4028</v>
      </c>
      <c r="P50" s="145" t="s">
        <v>4069</v>
      </c>
      <c r="Q50" s="145" t="s">
        <v>2070</v>
      </c>
      <c r="R50" s="142" t="s">
        <v>3454</v>
      </c>
      <c r="S50" s="143" t="s">
        <v>1170</v>
      </c>
      <c r="T50" s="143" t="s">
        <v>3442</v>
      </c>
      <c r="U50" s="142" t="s">
        <v>3464</v>
      </c>
      <c r="V50" s="142" t="s">
        <v>1490</v>
      </c>
      <c r="W50" s="144" t="s">
        <v>131</v>
      </c>
    </row>
    <row r="51" spans="1:23" x14ac:dyDescent="0.3">
      <c r="A51" s="142" t="s">
        <v>3475</v>
      </c>
      <c r="B51" s="142" t="s">
        <v>1911</v>
      </c>
      <c r="C51" s="142" t="s">
        <v>3442</v>
      </c>
      <c r="D51" s="142" t="s">
        <v>1171</v>
      </c>
      <c r="E51" s="142" t="s">
        <v>17</v>
      </c>
      <c r="F51" s="142" t="s">
        <v>1166</v>
      </c>
      <c r="G51" s="142" t="s">
        <v>1806</v>
      </c>
      <c r="H51" s="142" t="s">
        <v>2863</v>
      </c>
      <c r="I51" s="142" t="s">
        <v>4047</v>
      </c>
      <c r="J51" s="142" t="s">
        <v>2385</v>
      </c>
      <c r="K51" s="142" t="s">
        <v>4048</v>
      </c>
      <c r="L51" s="142" t="s">
        <v>4048</v>
      </c>
      <c r="M51" s="142" t="s">
        <v>3475</v>
      </c>
      <c r="N51" s="143" t="s">
        <v>498</v>
      </c>
      <c r="O51" s="143" t="s">
        <v>4062</v>
      </c>
      <c r="P51" s="145" t="s">
        <v>4070</v>
      </c>
      <c r="Q51" s="145" t="s">
        <v>2070</v>
      </c>
      <c r="R51" s="142" t="s">
        <v>3454</v>
      </c>
      <c r="S51" s="143" t="s">
        <v>1170</v>
      </c>
      <c r="T51" s="143" t="s">
        <v>3442</v>
      </c>
      <c r="U51" s="142" t="s">
        <v>3464</v>
      </c>
      <c r="V51" s="142" t="s">
        <v>1490</v>
      </c>
      <c r="W51" s="144" t="s">
        <v>131</v>
      </c>
    </row>
    <row r="52" spans="1:23" x14ac:dyDescent="0.3">
      <c r="A52" s="142" t="s">
        <v>3476</v>
      </c>
      <c r="B52" s="142" t="s">
        <v>1911</v>
      </c>
      <c r="C52" s="142" t="s">
        <v>3442</v>
      </c>
      <c r="D52" s="142" t="s">
        <v>1171</v>
      </c>
      <c r="E52" s="142" t="s">
        <v>17</v>
      </c>
      <c r="F52" s="142" t="s">
        <v>1166</v>
      </c>
      <c r="G52" s="142" t="s">
        <v>1806</v>
      </c>
      <c r="H52" s="142" t="s">
        <v>2863</v>
      </c>
      <c r="I52" s="142" t="str">
        <f>G52&amp;Q52&amp;S52</f>
        <v>000900160002</v>
      </c>
      <c r="J52" s="142"/>
      <c r="K52" s="142" t="s">
        <v>4049</v>
      </c>
      <c r="L52" s="142" t="s">
        <v>4049</v>
      </c>
      <c r="M52" s="142" t="s">
        <v>3476</v>
      </c>
      <c r="N52" s="143" t="s">
        <v>4071</v>
      </c>
      <c r="O52" s="143"/>
      <c r="P52" s="143"/>
      <c r="Q52" s="145" t="s">
        <v>2070</v>
      </c>
      <c r="R52" s="142" t="s">
        <v>3454</v>
      </c>
      <c r="S52" s="143" t="s">
        <v>1170</v>
      </c>
      <c r="T52" s="143" t="s">
        <v>3442</v>
      </c>
      <c r="U52" s="142" t="s">
        <v>3464</v>
      </c>
      <c r="V52" s="142" t="s">
        <v>1490</v>
      </c>
      <c r="W52" s="144" t="s">
        <v>131</v>
      </c>
    </row>
    <row r="53" spans="1:23" x14ac:dyDescent="0.3">
      <c r="A53" s="142" t="s">
        <v>3477</v>
      </c>
      <c r="B53" s="142" t="s">
        <v>1911</v>
      </c>
      <c r="C53" s="142" t="s">
        <v>3442</v>
      </c>
      <c r="D53" s="142" t="s">
        <v>1171</v>
      </c>
      <c r="E53" s="142" t="s">
        <v>17</v>
      </c>
      <c r="F53" s="142" t="s">
        <v>1166</v>
      </c>
      <c r="G53" s="142" t="s">
        <v>1806</v>
      </c>
      <c r="H53" s="142" t="s">
        <v>2863</v>
      </c>
      <c r="I53" s="142" t="str">
        <f>G53&amp;Q53&amp;S53</f>
        <v>000900160002</v>
      </c>
      <c r="J53" s="142"/>
      <c r="K53" s="142" t="s">
        <v>4050</v>
      </c>
      <c r="L53" s="142" t="s">
        <v>4050</v>
      </c>
      <c r="M53" s="142" t="s">
        <v>3477</v>
      </c>
      <c r="N53" s="143" t="s">
        <v>4072</v>
      </c>
      <c r="O53" s="143"/>
      <c r="P53" s="143"/>
      <c r="Q53" s="145" t="s">
        <v>2070</v>
      </c>
      <c r="R53" s="142" t="s">
        <v>3454</v>
      </c>
      <c r="S53" s="143" t="s">
        <v>1170</v>
      </c>
      <c r="T53" s="143" t="s">
        <v>3442</v>
      </c>
      <c r="U53" s="142" t="s">
        <v>3464</v>
      </c>
      <c r="V53" s="142" t="s">
        <v>1490</v>
      </c>
      <c r="W53" s="144" t="s">
        <v>131</v>
      </c>
    </row>
    <row r="54" spans="1:23" x14ac:dyDescent="0.3">
      <c r="A54" s="142" t="s">
        <v>4051</v>
      </c>
      <c r="B54" s="142" t="s">
        <v>1911</v>
      </c>
      <c r="C54" s="142" t="s">
        <v>3442</v>
      </c>
      <c r="D54" s="142" t="s">
        <v>1171</v>
      </c>
      <c r="E54" s="142" t="s">
        <v>17</v>
      </c>
      <c r="F54" s="142" t="s">
        <v>1166</v>
      </c>
      <c r="G54" s="142" t="s">
        <v>1806</v>
      </c>
      <c r="H54" s="142" t="s">
        <v>2863</v>
      </c>
      <c r="I54" s="142" t="str">
        <f>G54&amp;Q54&amp;S54</f>
        <v>000900160002</v>
      </c>
      <c r="J54" s="142" t="s">
        <v>2969</v>
      </c>
      <c r="K54" s="142" t="s">
        <v>4051</v>
      </c>
      <c r="L54" s="142" t="s">
        <v>4051</v>
      </c>
      <c r="M54" s="142" t="s">
        <v>4051</v>
      </c>
      <c r="N54" s="143" t="s">
        <v>4015</v>
      </c>
      <c r="O54" s="143" t="s">
        <v>131</v>
      </c>
      <c r="P54" s="143"/>
      <c r="Q54" s="145" t="s">
        <v>2070</v>
      </c>
      <c r="R54" s="142" t="s">
        <v>3454</v>
      </c>
      <c r="S54" s="143" t="s">
        <v>1170</v>
      </c>
      <c r="T54" s="143" t="s">
        <v>3442</v>
      </c>
      <c r="U54" s="142" t="s">
        <v>3464</v>
      </c>
      <c r="V54" s="142" t="s">
        <v>1490</v>
      </c>
      <c r="W54" s="144" t="s">
        <v>131</v>
      </c>
    </row>
    <row r="55" spans="1:23" x14ac:dyDescent="0.3">
      <c r="A55" s="131" t="s">
        <v>3478</v>
      </c>
      <c r="B55" s="131" t="s">
        <v>1911</v>
      </c>
      <c r="C55" s="131" t="s">
        <v>3442</v>
      </c>
      <c r="D55" s="131" t="s">
        <v>1195</v>
      </c>
      <c r="E55" s="131" t="s">
        <v>1668</v>
      </c>
      <c r="F55" s="131" t="s">
        <v>1802</v>
      </c>
      <c r="G55" s="131" t="s">
        <v>2069</v>
      </c>
      <c r="H55" s="131" t="s">
        <v>1213</v>
      </c>
      <c r="I55" s="131" t="s">
        <v>1740</v>
      </c>
      <c r="J55" s="154" t="s">
        <v>2373</v>
      </c>
      <c r="K55" s="131" t="s">
        <v>3478</v>
      </c>
      <c r="L55" s="131" t="s">
        <v>3478</v>
      </c>
      <c r="M55" s="131" t="s">
        <v>3478</v>
      </c>
      <c r="N55" s="131" t="s">
        <v>1701</v>
      </c>
      <c r="O55" s="131" t="s">
        <v>65</v>
      </c>
      <c r="P55" s="149" t="s">
        <v>4073</v>
      </c>
      <c r="Q55" s="132" t="s">
        <v>2069</v>
      </c>
      <c r="R55" s="133" t="s">
        <v>3445</v>
      </c>
      <c r="S55" s="133" t="s">
        <v>1170</v>
      </c>
      <c r="T55" s="133" t="s">
        <v>3442</v>
      </c>
      <c r="U55" s="131" t="s">
        <v>4406</v>
      </c>
      <c r="V55" s="133" t="s">
        <v>3890</v>
      </c>
      <c r="W55" s="134" t="s">
        <v>1367</v>
      </c>
    </row>
    <row r="56" spans="1:23" x14ac:dyDescent="0.3">
      <c r="A56" s="135" t="s">
        <v>3479</v>
      </c>
      <c r="B56" s="135" t="s">
        <v>1911</v>
      </c>
      <c r="C56" s="135" t="s">
        <v>3442</v>
      </c>
      <c r="D56" s="135" t="s">
        <v>1195</v>
      </c>
      <c r="E56" s="135" t="s">
        <v>1668</v>
      </c>
      <c r="F56" s="135" t="s">
        <v>1802</v>
      </c>
      <c r="G56" s="135" t="s">
        <v>2069</v>
      </c>
      <c r="H56" s="135" t="s">
        <v>1213</v>
      </c>
      <c r="I56" s="136" t="s">
        <v>1448</v>
      </c>
      <c r="J56" s="135" t="s">
        <v>2966</v>
      </c>
      <c r="K56" s="136" t="s">
        <v>3479</v>
      </c>
      <c r="L56" s="136" t="s">
        <v>3479</v>
      </c>
      <c r="M56" s="135" t="s">
        <v>3479</v>
      </c>
      <c r="N56" s="135" t="s">
        <v>1449</v>
      </c>
      <c r="O56" s="135" t="s">
        <v>65</v>
      </c>
      <c r="P56" s="136" t="s">
        <v>4074</v>
      </c>
      <c r="Q56" s="137" t="s">
        <v>1218</v>
      </c>
      <c r="R56" s="138" t="s">
        <v>1404</v>
      </c>
      <c r="S56" s="138" t="s">
        <v>1170</v>
      </c>
      <c r="T56" s="138" t="s">
        <v>3442</v>
      </c>
      <c r="U56" s="135" t="s">
        <v>3478</v>
      </c>
      <c r="V56" s="135" t="s">
        <v>1701</v>
      </c>
      <c r="W56" s="135" t="s">
        <v>65</v>
      </c>
    </row>
    <row r="57" spans="1:23" x14ac:dyDescent="0.3">
      <c r="A57" s="135" t="s">
        <v>3480</v>
      </c>
      <c r="B57" s="135" t="s">
        <v>1911</v>
      </c>
      <c r="C57" s="135" t="s">
        <v>3442</v>
      </c>
      <c r="D57" s="135" t="s">
        <v>1195</v>
      </c>
      <c r="E57" s="135" t="s">
        <v>1668</v>
      </c>
      <c r="F57" s="135" t="s">
        <v>1802</v>
      </c>
      <c r="G57" s="135" t="s">
        <v>2069</v>
      </c>
      <c r="H57" s="135" t="s">
        <v>1213</v>
      </c>
      <c r="I57" s="136" t="s">
        <v>1551</v>
      </c>
      <c r="J57" s="135" t="s">
        <v>2970</v>
      </c>
      <c r="K57" s="136" t="s">
        <v>3480</v>
      </c>
      <c r="L57" s="136" t="s">
        <v>3480</v>
      </c>
      <c r="M57" s="135" t="s">
        <v>3480</v>
      </c>
      <c r="N57" s="135" t="s">
        <v>1553</v>
      </c>
      <c r="O57" s="135" t="s">
        <v>138</v>
      </c>
      <c r="P57" s="136" t="s">
        <v>4075</v>
      </c>
      <c r="Q57" s="137" t="s">
        <v>1218</v>
      </c>
      <c r="R57" s="138" t="s">
        <v>1404</v>
      </c>
      <c r="S57" s="138" t="s">
        <v>1170</v>
      </c>
      <c r="T57" s="138" t="s">
        <v>3442</v>
      </c>
      <c r="U57" s="135" t="s">
        <v>3478</v>
      </c>
      <c r="V57" s="135" t="s">
        <v>1701</v>
      </c>
      <c r="W57" s="135" t="s">
        <v>65</v>
      </c>
    </row>
    <row r="58" spans="1:23" x14ac:dyDescent="0.3">
      <c r="A58" s="139" t="s">
        <v>3481</v>
      </c>
      <c r="B58" s="139" t="s">
        <v>1911</v>
      </c>
      <c r="C58" s="139" t="s">
        <v>3442</v>
      </c>
      <c r="D58" s="139" t="s">
        <v>1195</v>
      </c>
      <c r="E58" s="139" t="s">
        <v>1668</v>
      </c>
      <c r="F58" s="139" t="s">
        <v>1802</v>
      </c>
      <c r="G58" s="139" t="s">
        <v>2069</v>
      </c>
      <c r="H58" s="139" t="s">
        <v>1213</v>
      </c>
      <c r="I58" s="140" t="s">
        <v>1703</v>
      </c>
      <c r="J58" s="139">
        <v>14120</v>
      </c>
      <c r="K58" s="140" t="s">
        <v>3481</v>
      </c>
      <c r="L58" s="140" t="s">
        <v>3481</v>
      </c>
      <c r="M58" s="139" t="s">
        <v>3481</v>
      </c>
      <c r="N58" s="139" t="s">
        <v>4090</v>
      </c>
      <c r="O58" s="139" t="s">
        <v>65</v>
      </c>
      <c r="P58" s="140" t="s">
        <v>4093</v>
      </c>
      <c r="Q58" s="141" t="s">
        <v>1805</v>
      </c>
      <c r="R58" s="141" t="s">
        <v>1222</v>
      </c>
      <c r="S58" s="141" t="s">
        <v>1170</v>
      </c>
      <c r="T58" s="141" t="s">
        <v>3442</v>
      </c>
      <c r="U58" s="139" t="s">
        <v>3478</v>
      </c>
      <c r="V58" s="139" t="s">
        <v>1701</v>
      </c>
      <c r="W58" s="139" t="s">
        <v>65</v>
      </c>
    </row>
    <row r="59" spans="1:23" x14ac:dyDescent="0.3">
      <c r="A59" s="142" t="s">
        <v>3482</v>
      </c>
      <c r="B59" s="142" t="s">
        <v>1911</v>
      </c>
      <c r="C59" s="142" t="s">
        <v>3442</v>
      </c>
      <c r="D59" s="142" t="s">
        <v>1195</v>
      </c>
      <c r="E59" s="142" t="s">
        <v>1668</v>
      </c>
      <c r="F59" s="142" t="s">
        <v>1802</v>
      </c>
      <c r="G59" s="142" t="s">
        <v>2069</v>
      </c>
      <c r="H59" s="142" t="s">
        <v>1213</v>
      </c>
      <c r="I59" s="142" t="s">
        <v>1263</v>
      </c>
      <c r="J59" s="142">
        <v>1412002</v>
      </c>
      <c r="K59" s="142" t="s">
        <v>4079</v>
      </c>
      <c r="L59" s="142" t="s">
        <v>4079</v>
      </c>
      <c r="M59" s="142" t="s">
        <v>3482</v>
      </c>
      <c r="N59" s="143" t="s">
        <v>1266</v>
      </c>
      <c r="O59" s="143" t="s">
        <v>65</v>
      </c>
      <c r="P59" s="145" t="s">
        <v>4094</v>
      </c>
      <c r="Q59" s="143" t="s">
        <v>2071</v>
      </c>
      <c r="R59" s="142" t="s">
        <v>3450</v>
      </c>
      <c r="S59" s="143" t="s">
        <v>1170</v>
      </c>
      <c r="T59" s="143" t="s">
        <v>3442</v>
      </c>
      <c r="U59" s="142" t="s">
        <v>3481</v>
      </c>
      <c r="V59" s="142" t="s">
        <v>4090</v>
      </c>
      <c r="W59" s="144" t="s">
        <v>65</v>
      </c>
    </row>
    <row r="60" spans="1:23" x14ac:dyDescent="0.3">
      <c r="A60" s="142" t="s">
        <v>3483</v>
      </c>
      <c r="B60" s="142" t="s">
        <v>1911</v>
      </c>
      <c r="C60" s="142" t="s">
        <v>3442</v>
      </c>
      <c r="D60" s="142" t="s">
        <v>1195</v>
      </c>
      <c r="E60" s="142" t="s">
        <v>1668</v>
      </c>
      <c r="F60" s="142" t="s">
        <v>1802</v>
      </c>
      <c r="G60" s="142" t="s">
        <v>2069</v>
      </c>
      <c r="H60" s="142" t="s">
        <v>1213</v>
      </c>
      <c r="I60" s="142" t="s">
        <v>1472</v>
      </c>
      <c r="J60" s="142" t="s">
        <v>2379</v>
      </c>
      <c r="K60" s="142" t="s">
        <v>4080</v>
      </c>
      <c r="L60" s="142" t="s">
        <v>4080</v>
      </c>
      <c r="M60" s="142" t="s">
        <v>3483</v>
      </c>
      <c r="N60" s="143" t="s">
        <v>1474</v>
      </c>
      <c r="O60" s="143" t="s">
        <v>65</v>
      </c>
      <c r="P60" s="145" t="s">
        <v>4095</v>
      </c>
      <c r="Q60" s="143" t="s">
        <v>2071</v>
      </c>
      <c r="R60" s="142" t="s">
        <v>3450</v>
      </c>
      <c r="S60" s="143" t="s">
        <v>1170</v>
      </c>
      <c r="T60" s="143" t="s">
        <v>3442</v>
      </c>
      <c r="U60" s="142" t="s">
        <v>3481</v>
      </c>
      <c r="V60" s="142" t="s">
        <v>4090</v>
      </c>
      <c r="W60" s="144" t="s">
        <v>65</v>
      </c>
    </row>
    <row r="61" spans="1:23" x14ac:dyDescent="0.3">
      <c r="A61" s="142" t="s">
        <v>3484</v>
      </c>
      <c r="B61" s="142" t="s">
        <v>1911</v>
      </c>
      <c r="C61" s="142" t="s">
        <v>3442</v>
      </c>
      <c r="D61" s="142" t="s">
        <v>1195</v>
      </c>
      <c r="E61" s="142" t="s">
        <v>1668</v>
      </c>
      <c r="F61" s="142" t="s">
        <v>1802</v>
      </c>
      <c r="G61" s="142" t="s">
        <v>2069</v>
      </c>
      <c r="H61" s="142" t="s">
        <v>1213</v>
      </c>
      <c r="I61" s="142" t="s">
        <v>4081</v>
      </c>
      <c r="J61" s="142" t="s">
        <v>2376</v>
      </c>
      <c r="K61" s="142" t="s">
        <v>4082</v>
      </c>
      <c r="L61" s="142" t="s">
        <v>4082</v>
      </c>
      <c r="M61" s="142" t="s">
        <v>3484</v>
      </c>
      <c r="N61" s="143" t="s">
        <v>1460</v>
      </c>
      <c r="O61" s="143" t="s">
        <v>347</v>
      </c>
      <c r="P61" s="145" t="s">
        <v>4096</v>
      </c>
      <c r="Q61" s="143" t="s">
        <v>2071</v>
      </c>
      <c r="R61" s="142" t="s">
        <v>3450</v>
      </c>
      <c r="S61" s="143" t="s">
        <v>1170</v>
      </c>
      <c r="T61" s="143" t="s">
        <v>3442</v>
      </c>
      <c r="U61" s="142" t="s">
        <v>3481</v>
      </c>
      <c r="V61" s="142" t="s">
        <v>4090</v>
      </c>
      <c r="W61" s="144" t="s">
        <v>65</v>
      </c>
    </row>
    <row r="62" spans="1:23" x14ac:dyDescent="0.3">
      <c r="A62" s="142" t="s">
        <v>3485</v>
      </c>
      <c r="B62" s="142" t="s">
        <v>1911</v>
      </c>
      <c r="C62" s="142" t="s">
        <v>3442</v>
      </c>
      <c r="D62" s="142" t="s">
        <v>1195</v>
      </c>
      <c r="E62" s="142" t="s">
        <v>1668</v>
      </c>
      <c r="F62" s="142" t="s">
        <v>1802</v>
      </c>
      <c r="G62" s="142" t="s">
        <v>2069</v>
      </c>
      <c r="H62" s="142" t="s">
        <v>1213</v>
      </c>
      <c r="I62" s="142" t="s">
        <v>1468</v>
      </c>
      <c r="J62" s="142" t="s">
        <v>2378</v>
      </c>
      <c r="K62" s="142" t="s">
        <v>4083</v>
      </c>
      <c r="L62" s="142" t="s">
        <v>4083</v>
      </c>
      <c r="M62" s="142" t="s">
        <v>3485</v>
      </c>
      <c r="N62" s="143" t="s">
        <v>621</v>
      </c>
      <c r="O62" s="143" t="s">
        <v>137</v>
      </c>
      <c r="P62" s="145" t="s">
        <v>4097</v>
      </c>
      <c r="Q62" s="143" t="s">
        <v>2071</v>
      </c>
      <c r="R62" s="142" t="s">
        <v>3450</v>
      </c>
      <c r="S62" s="143" t="s">
        <v>1170</v>
      </c>
      <c r="T62" s="143" t="s">
        <v>3442</v>
      </c>
      <c r="U62" s="142" t="s">
        <v>3481</v>
      </c>
      <c r="V62" s="142" t="s">
        <v>4090</v>
      </c>
      <c r="W62" s="144" t="s">
        <v>65</v>
      </c>
    </row>
    <row r="63" spans="1:23" x14ac:dyDescent="0.3">
      <c r="A63" s="142" t="s">
        <v>3486</v>
      </c>
      <c r="B63" s="142" t="s">
        <v>1911</v>
      </c>
      <c r="C63" s="142" t="s">
        <v>3442</v>
      </c>
      <c r="D63" s="142" t="s">
        <v>1195</v>
      </c>
      <c r="E63" s="142" t="s">
        <v>1668</v>
      </c>
      <c r="F63" s="142" t="s">
        <v>1802</v>
      </c>
      <c r="G63" s="142" t="s">
        <v>2069</v>
      </c>
      <c r="H63" s="142" t="s">
        <v>1213</v>
      </c>
      <c r="I63" s="142" t="s">
        <v>1269</v>
      </c>
      <c r="J63" s="142">
        <v>1412003</v>
      </c>
      <c r="K63" s="142" t="s">
        <v>4084</v>
      </c>
      <c r="L63" s="142" t="s">
        <v>4084</v>
      </c>
      <c r="M63" s="142" t="s">
        <v>3486</v>
      </c>
      <c r="N63" s="143" t="s">
        <v>4091</v>
      </c>
      <c r="O63" s="143" t="s">
        <v>4092</v>
      </c>
      <c r="P63" s="145" t="s">
        <v>4098</v>
      </c>
      <c r="Q63" s="143" t="s">
        <v>2071</v>
      </c>
      <c r="R63" s="142" t="s">
        <v>3450</v>
      </c>
      <c r="S63" s="143" t="s">
        <v>1170</v>
      </c>
      <c r="T63" s="143" t="s">
        <v>3442</v>
      </c>
      <c r="U63" s="142" t="s">
        <v>3481</v>
      </c>
      <c r="V63" s="142" t="s">
        <v>4090</v>
      </c>
      <c r="W63" s="144" t="s">
        <v>65</v>
      </c>
    </row>
    <row r="64" spans="1:23" x14ac:dyDescent="0.3">
      <c r="A64" s="142" t="s">
        <v>3487</v>
      </c>
      <c r="B64" s="142" t="s">
        <v>1911</v>
      </c>
      <c r="C64" s="142" t="s">
        <v>3442</v>
      </c>
      <c r="D64" s="142" t="s">
        <v>1195</v>
      </c>
      <c r="E64" s="142" t="s">
        <v>1668</v>
      </c>
      <c r="F64" s="142" t="s">
        <v>1802</v>
      </c>
      <c r="G64" s="142" t="s">
        <v>2069</v>
      </c>
      <c r="H64" s="142" t="s">
        <v>1213</v>
      </c>
      <c r="I64" s="142" t="s">
        <v>4085</v>
      </c>
      <c r="J64" s="142">
        <v>1412004</v>
      </c>
      <c r="K64" s="142" t="s">
        <v>4086</v>
      </c>
      <c r="L64" s="142" t="s">
        <v>4086</v>
      </c>
      <c r="M64" s="142" t="s">
        <v>3487</v>
      </c>
      <c r="N64" s="143" t="s">
        <v>1261</v>
      </c>
      <c r="O64" s="143" t="s">
        <v>135</v>
      </c>
      <c r="P64" s="143"/>
      <c r="Q64" s="143" t="s">
        <v>2071</v>
      </c>
      <c r="R64" s="142" t="s">
        <v>3450</v>
      </c>
      <c r="S64" s="143" t="s">
        <v>1170</v>
      </c>
      <c r="T64" s="143" t="s">
        <v>3442</v>
      </c>
      <c r="U64" s="142" t="s">
        <v>3481</v>
      </c>
      <c r="V64" s="142" t="s">
        <v>4090</v>
      </c>
      <c r="W64" s="144" t="s">
        <v>65</v>
      </c>
    </row>
    <row r="65" spans="1:23" x14ac:dyDescent="0.3">
      <c r="A65" s="142" t="s">
        <v>4076</v>
      </c>
      <c r="B65" s="142" t="s">
        <v>1911</v>
      </c>
      <c r="C65" s="142" t="s">
        <v>3442</v>
      </c>
      <c r="D65" s="142" t="s">
        <v>1195</v>
      </c>
      <c r="E65" s="142" t="s">
        <v>1668</v>
      </c>
      <c r="F65" s="142" t="s">
        <v>1802</v>
      </c>
      <c r="G65" s="142" t="s">
        <v>2069</v>
      </c>
      <c r="H65" s="142" t="s">
        <v>1213</v>
      </c>
      <c r="I65" s="142" t="str">
        <f t="shared" ref="I65:I78" si="0">G65&amp;Q65&amp;S65</f>
        <v>001400150002</v>
      </c>
      <c r="J65" s="142" t="s">
        <v>2375</v>
      </c>
      <c r="K65" s="142" t="s">
        <v>4087</v>
      </c>
      <c r="L65" s="142" t="s">
        <v>4087</v>
      </c>
      <c r="M65" s="142" t="s">
        <v>4076</v>
      </c>
      <c r="N65" s="143" t="s">
        <v>1455</v>
      </c>
      <c r="O65" s="143" t="s">
        <v>65</v>
      </c>
      <c r="P65" s="145" t="s">
        <v>4099</v>
      </c>
      <c r="Q65" s="143" t="s">
        <v>2071</v>
      </c>
      <c r="R65" s="142" t="s">
        <v>3450</v>
      </c>
      <c r="S65" s="143" t="s">
        <v>1170</v>
      </c>
      <c r="T65" s="143" t="s">
        <v>3442</v>
      </c>
      <c r="U65" s="142" t="s">
        <v>3481</v>
      </c>
      <c r="V65" s="142" t="s">
        <v>4090</v>
      </c>
      <c r="W65" s="144" t="s">
        <v>65</v>
      </c>
    </row>
    <row r="66" spans="1:23" x14ac:dyDescent="0.3">
      <c r="A66" s="142" t="s">
        <v>4077</v>
      </c>
      <c r="B66" s="142" t="s">
        <v>1911</v>
      </c>
      <c r="C66" s="142" t="s">
        <v>3442</v>
      </c>
      <c r="D66" s="142" t="s">
        <v>1195</v>
      </c>
      <c r="E66" s="142" t="s">
        <v>1668</v>
      </c>
      <c r="F66" s="142" t="s">
        <v>1802</v>
      </c>
      <c r="G66" s="142" t="s">
        <v>2069</v>
      </c>
      <c r="H66" s="142" t="s">
        <v>1213</v>
      </c>
      <c r="I66" s="142" t="str">
        <f t="shared" si="0"/>
        <v>001400150002</v>
      </c>
      <c r="J66" s="142" t="s">
        <v>2377</v>
      </c>
      <c r="K66" s="142" t="s">
        <v>4088</v>
      </c>
      <c r="L66" s="142" t="s">
        <v>4088</v>
      </c>
      <c r="M66" s="142" t="s">
        <v>4077</v>
      </c>
      <c r="N66" s="143" t="s">
        <v>4100</v>
      </c>
      <c r="O66" s="143" t="s">
        <v>65</v>
      </c>
      <c r="P66" s="143"/>
      <c r="Q66" s="143" t="s">
        <v>2071</v>
      </c>
      <c r="R66" s="142" t="s">
        <v>3450</v>
      </c>
      <c r="S66" s="143" t="s">
        <v>1170</v>
      </c>
      <c r="T66" s="143" t="s">
        <v>3442</v>
      </c>
      <c r="U66" s="142" t="s">
        <v>3481</v>
      </c>
      <c r="V66" s="142" t="s">
        <v>4090</v>
      </c>
      <c r="W66" s="144" t="s">
        <v>65</v>
      </c>
    </row>
    <row r="67" spans="1:23" x14ac:dyDescent="0.3">
      <c r="A67" s="142" t="s">
        <v>4078</v>
      </c>
      <c r="B67" s="142" t="s">
        <v>1911</v>
      </c>
      <c r="C67" s="142" t="s">
        <v>3442</v>
      </c>
      <c r="D67" s="142" t="s">
        <v>1195</v>
      </c>
      <c r="E67" s="142" t="s">
        <v>1668</v>
      </c>
      <c r="F67" s="142" t="s">
        <v>1802</v>
      </c>
      <c r="G67" s="142" t="s">
        <v>2069</v>
      </c>
      <c r="H67" s="142" t="s">
        <v>1213</v>
      </c>
      <c r="I67" s="142" t="str">
        <f t="shared" si="0"/>
        <v>001400150002</v>
      </c>
      <c r="J67" s="142" t="s">
        <v>2964</v>
      </c>
      <c r="K67" s="142" t="s">
        <v>4089</v>
      </c>
      <c r="L67" s="142" t="s">
        <v>4089</v>
      </c>
      <c r="M67" s="142" t="s">
        <v>4078</v>
      </c>
      <c r="N67" s="143" t="s">
        <v>4101</v>
      </c>
      <c r="O67" s="143" t="s">
        <v>65</v>
      </c>
      <c r="P67" s="143"/>
      <c r="Q67" s="143" t="s">
        <v>2071</v>
      </c>
      <c r="R67" s="142" t="s">
        <v>3450</v>
      </c>
      <c r="S67" s="143" t="s">
        <v>1170</v>
      </c>
      <c r="T67" s="143" t="s">
        <v>3442</v>
      </c>
      <c r="U67" s="142" t="s">
        <v>3481</v>
      </c>
      <c r="V67" s="142" t="s">
        <v>4090</v>
      </c>
      <c r="W67" s="144" t="s">
        <v>65</v>
      </c>
    </row>
    <row r="68" spans="1:23" x14ac:dyDescent="0.3">
      <c r="A68" s="142" t="s">
        <v>3488</v>
      </c>
      <c r="B68" s="142" t="s">
        <v>1911</v>
      </c>
      <c r="C68" s="142" t="s">
        <v>3442</v>
      </c>
      <c r="D68" s="142" t="s">
        <v>1195</v>
      </c>
      <c r="E68" s="142" t="s">
        <v>1668</v>
      </c>
      <c r="F68" s="142" t="s">
        <v>1802</v>
      </c>
      <c r="G68" s="142" t="s">
        <v>2069</v>
      </c>
      <c r="H68" s="142" t="s">
        <v>1213</v>
      </c>
      <c r="I68" s="142" t="str">
        <f t="shared" si="0"/>
        <v>001400160002</v>
      </c>
      <c r="J68" s="142" t="s">
        <v>2965</v>
      </c>
      <c r="K68" s="142" t="s">
        <v>4102</v>
      </c>
      <c r="L68" s="142" t="s">
        <v>4102</v>
      </c>
      <c r="M68" s="142" t="s">
        <v>3488</v>
      </c>
      <c r="N68" s="143" t="s">
        <v>4112</v>
      </c>
      <c r="O68" s="143" t="s">
        <v>65</v>
      </c>
      <c r="P68" s="145" t="s">
        <v>4123</v>
      </c>
      <c r="Q68" s="145" t="s">
        <v>2070</v>
      </c>
      <c r="R68" s="142" t="s">
        <v>3454</v>
      </c>
      <c r="S68" s="143" t="s">
        <v>1170</v>
      </c>
      <c r="T68" s="143" t="s">
        <v>3442</v>
      </c>
      <c r="U68" s="142" t="s">
        <v>3481</v>
      </c>
      <c r="V68" s="142" t="s">
        <v>4090</v>
      </c>
      <c r="W68" s="144" t="s">
        <v>65</v>
      </c>
    </row>
    <row r="69" spans="1:23" x14ac:dyDescent="0.3">
      <c r="A69" s="142" t="s">
        <v>3489</v>
      </c>
      <c r="B69" s="142" t="s">
        <v>1911</v>
      </c>
      <c r="C69" s="142" t="s">
        <v>3442</v>
      </c>
      <c r="D69" s="142" t="s">
        <v>1195</v>
      </c>
      <c r="E69" s="142" t="s">
        <v>1668</v>
      </c>
      <c r="F69" s="142" t="s">
        <v>1802</v>
      </c>
      <c r="G69" s="142" t="s">
        <v>2069</v>
      </c>
      <c r="H69" s="142" t="s">
        <v>1213</v>
      </c>
      <c r="I69" s="142" t="str">
        <f t="shared" si="0"/>
        <v>001400160002</v>
      </c>
      <c r="J69" s="142" t="s">
        <v>2967</v>
      </c>
      <c r="K69" s="142" t="s">
        <v>4103</v>
      </c>
      <c r="L69" s="142" t="s">
        <v>4103</v>
      </c>
      <c r="M69" s="142" t="s">
        <v>3489</v>
      </c>
      <c r="N69" s="143" t="s">
        <v>4113</v>
      </c>
      <c r="O69" s="143" t="s">
        <v>4092</v>
      </c>
      <c r="P69" s="145" t="s">
        <v>4124</v>
      </c>
      <c r="Q69" s="145" t="s">
        <v>2070</v>
      </c>
      <c r="R69" s="142" t="s">
        <v>3454</v>
      </c>
      <c r="S69" s="143" t="s">
        <v>1170</v>
      </c>
      <c r="T69" s="143" t="s">
        <v>3442</v>
      </c>
      <c r="U69" s="142" t="s">
        <v>3481</v>
      </c>
      <c r="V69" s="142" t="s">
        <v>4090</v>
      </c>
      <c r="W69" s="144" t="s">
        <v>65</v>
      </c>
    </row>
    <row r="70" spans="1:23" x14ac:dyDescent="0.3">
      <c r="A70" s="142" t="s">
        <v>3490</v>
      </c>
      <c r="B70" s="142" t="s">
        <v>1911</v>
      </c>
      <c r="C70" s="142" t="s">
        <v>3442</v>
      </c>
      <c r="D70" s="142" t="s">
        <v>1195</v>
      </c>
      <c r="E70" s="142" t="s">
        <v>1668</v>
      </c>
      <c r="F70" s="142" t="s">
        <v>1802</v>
      </c>
      <c r="G70" s="142" t="s">
        <v>2069</v>
      </c>
      <c r="H70" s="142" t="s">
        <v>1213</v>
      </c>
      <c r="I70" s="142" t="str">
        <f t="shared" si="0"/>
        <v>001400160002</v>
      </c>
      <c r="J70" s="142" t="s">
        <v>2418</v>
      </c>
      <c r="K70" s="142" t="s">
        <v>4104</v>
      </c>
      <c r="L70" s="142" t="s">
        <v>4104</v>
      </c>
      <c r="M70" s="142" t="s">
        <v>3490</v>
      </c>
      <c r="N70" s="143" t="s">
        <v>4114</v>
      </c>
      <c r="O70" s="143" t="s">
        <v>4092</v>
      </c>
      <c r="P70" s="143"/>
      <c r="Q70" s="145" t="s">
        <v>2070</v>
      </c>
      <c r="R70" s="142" t="s">
        <v>3454</v>
      </c>
      <c r="S70" s="143" t="s">
        <v>1170</v>
      </c>
      <c r="T70" s="143" t="s">
        <v>3442</v>
      </c>
      <c r="U70" s="142" t="s">
        <v>3481</v>
      </c>
      <c r="V70" s="142" t="s">
        <v>4090</v>
      </c>
      <c r="W70" s="144" t="s">
        <v>65</v>
      </c>
    </row>
    <row r="71" spans="1:23" x14ac:dyDescent="0.3">
      <c r="A71" s="142" t="s">
        <v>3491</v>
      </c>
      <c r="B71" s="142" t="s">
        <v>1911</v>
      </c>
      <c r="C71" s="142" t="s">
        <v>3442</v>
      </c>
      <c r="D71" s="142" t="s">
        <v>1195</v>
      </c>
      <c r="E71" s="142" t="s">
        <v>1668</v>
      </c>
      <c r="F71" s="142" t="s">
        <v>1802</v>
      </c>
      <c r="G71" s="142" t="s">
        <v>2069</v>
      </c>
      <c r="H71" s="142" t="s">
        <v>1213</v>
      </c>
      <c r="I71" s="142" t="str">
        <f t="shared" si="0"/>
        <v>001400160002</v>
      </c>
      <c r="J71" s="142" t="s">
        <v>2980</v>
      </c>
      <c r="K71" s="142" t="s">
        <v>4105</v>
      </c>
      <c r="L71" s="142" t="s">
        <v>4105</v>
      </c>
      <c r="M71" s="142" t="s">
        <v>3491</v>
      </c>
      <c r="N71" s="143" t="s">
        <v>4115</v>
      </c>
      <c r="O71" s="143" t="s">
        <v>4092</v>
      </c>
      <c r="P71" s="145" t="s">
        <v>4125</v>
      </c>
      <c r="Q71" s="145" t="s">
        <v>2070</v>
      </c>
      <c r="R71" s="142" t="s">
        <v>3454</v>
      </c>
      <c r="S71" s="143" t="s">
        <v>1170</v>
      </c>
      <c r="T71" s="143" t="s">
        <v>3442</v>
      </c>
      <c r="U71" s="142" t="s">
        <v>3481</v>
      </c>
      <c r="V71" s="142" t="s">
        <v>4090</v>
      </c>
      <c r="W71" s="144" t="s">
        <v>65</v>
      </c>
    </row>
    <row r="72" spans="1:23" x14ac:dyDescent="0.3">
      <c r="A72" s="142" t="s">
        <v>3492</v>
      </c>
      <c r="B72" s="142" t="s">
        <v>1911</v>
      </c>
      <c r="C72" s="142" t="s">
        <v>3442</v>
      </c>
      <c r="D72" s="142" t="s">
        <v>1195</v>
      </c>
      <c r="E72" s="142" t="s">
        <v>1668</v>
      </c>
      <c r="F72" s="142" t="s">
        <v>1802</v>
      </c>
      <c r="G72" s="142" t="s">
        <v>2069</v>
      </c>
      <c r="H72" s="142" t="s">
        <v>1213</v>
      </c>
      <c r="I72" s="142" t="str">
        <f t="shared" si="0"/>
        <v>001400160002</v>
      </c>
      <c r="J72" s="142" t="s">
        <v>2981</v>
      </c>
      <c r="K72" s="142" t="s">
        <v>4106</v>
      </c>
      <c r="L72" s="142" t="s">
        <v>4106</v>
      </c>
      <c r="M72" s="142" t="s">
        <v>3492</v>
      </c>
      <c r="N72" s="143" t="s">
        <v>4116</v>
      </c>
      <c r="O72" s="143" t="s">
        <v>4117</v>
      </c>
      <c r="P72" s="145" t="s">
        <v>4126</v>
      </c>
      <c r="Q72" s="145" t="s">
        <v>2070</v>
      </c>
      <c r="R72" s="142" t="s">
        <v>3454</v>
      </c>
      <c r="S72" s="143" t="s">
        <v>1170</v>
      </c>
      <c r="T72" s="143" t="s">
        <v>3442</v>
      </c>
      <c r="U72" s="142" t="s">
        <v>3481</v>
      </c>
      <c r="V72" s="142" t="s">
        <v>4090</v>
      </c>
      <c r="W72" s="144" t="s">
        <v>65</v>
      </c>
    </row>
    <row r="73" spans="1:23" x14ac:dyDescent="0.3">
      <c r="A73" s="142" t="s">
        <v>3493</v>
      </c>
      <c r="B73" s="142" t="s">
        <v>1911</v>
      </c>
      <c r="C73" s="142" t="s">
        <v>3442</v>
      </c>
      <c r="D73" s="142" t="s">
        <v>1195</v>
      </c>
      <c r="E73" s="142" t="s">
        <v>1668</v>
      </c>
      <c r="F73" s="142" t="s">
        <v>1802</v>
      </c>
      <c r="G73" s="142" t="s">
        <v>2069</v>
      </c>
      <c r="H73" s="142" t="s">
        <v>1213</v>
      </c>
      <c r="I73" s="142" t="str">
        <f t="shared" si="0"/>
        <v>001400160002</v>
      </c>
      <c r="J73" s="142" t="s">
        <v>2419</v>
      </c>
      <c r="K73" s="142" t="s">
        <v>4107</v>
      </c>
      <c r="L73" s="142" t="s">
        <v>4107</v>
      </c>
      <c r="M73" s="142" t="s">
        <v>3493</v>
      </c>
      <c r="N73" s="143" t="s">
        <v>4118</v>
      </c>
      <c r="O73" s="143" t="s">
        <v>4117</v>
      </c>
      <c r="P73" s="145" t="s">
        <v>4127</v>
      </c>
      <c r="Q73" s="145" t="s">
        <v>2070</v>
      </c>
      <c r="R73" s="142" t="s">
        <v>3454</v>
      </c>
      <c r="S73" s="143" t="s">
        <v>1170</v>
      </c>
      <c r="T73" s="143" t="s">
        <v>3442</v>
      </c>
      <c r="U73" s="142" t="s">
        <v>3481</v>
      </c>
      <c r="V73" s="142" t="s">
        <v>4090</v>
      </c>
      <c r="W73" s="144" t="s">
        <v>65</v>
      </c>
    </row>
    <row r="74" spans="1:23" x14ac:dyDescent="0.3">
      <c r="A74" s="142" t="s">
        <v>3494</v>
      </c>
      <c r="B74" s="142" t="s">
        <v>1911</v>
      </c>
      <c r="C74" s="142" t="s">
        <v>3442</v>
      </c>
      <c r="D74" s="142" t="s">
        <v>1195</v>
      </c>
      <c r="E74" s="142" t="s">
        <v>1668</v>
      </c>
      <c r="F74" s="142" t="s">
        <v>1802</v>
      </c>
      <c r="G74" s="142" t="s">
        <v>2069</v>
      </c>
      <c r="H74" s="142" t="s">
        <v>1213</v>
      </c>
      <c r="I74" s="142" t="str">
        <f t="shared" si="0"/>
        <v>001400160002</v>
      </c>
      <c r="J74" s="142" t="s">
        <v>2828</v>
      </c>
      <c r="K74" s="142" t="s">
        <v>4108</v>
      </c>
      <c r="L74" s="142" t="s">
        <v>4108</v>
      </c>
      <c r="M74" s="142" t="s">
        <v>3494</v>
      </c>
      <c r="N74" s="143" t="s">
        <v>4119</v>
      </c>
      <c r="O74" s="143" t="s">
        <v>4117</v>
      </c>
      <c r="P74" s="145" t="s">
        <v>4128</v>
      </c>
      <c r="Q74" s="145" t="s">
        <v>2070</v>
      </c>
      <c r="R74" s="142" t="s">
        <v>3454</v>
      </c>
      <c r="S74" s="143" t="s">
        <v>1170</v>
      </c>
      <c r="T74" s="143" t="s">
        <v>3442</v>
      </c>
      <c r="U74" s="142" t="s">
        <v>3481</v>
      </c>
      <c r="V74" s="142" t="s">
        <v>4090</v>
      </c>
      <c r="W74" s="144" t="s">
        <v>65</v>
      </c>
    </row>
    <row r="75" spans="1:23" x14ac:dyDescent="0.3">
      <c r="A75" s="142" t="s">
        <v>3495</v>
      </c>
      <c r="B75" s="142" t="s">
        <v>1911</v>
      </c>
      <c r="C75" s="142" t="s">
        <v>3442</v>
      </c>
      <c r="D75" s="142" t="s">
        <v>1195</v>
      </c>
      <c r="E75" s="142" t="s">
        <v>1668</v>
      </c>
      <c r="F75" s="142" t="s">
        <v>1802</v>
      </c>
      <c r="G75" s="142" t="s">
        <v>2069</v>
      </c>
      <c r="H75" s="142" t="s">
        <v>1213</v>
      </c>
      <c r="I75" s="142" t="str">
        <f t="shared" si="0"/>
        <v>001400160002</v>
      </c>
      <c r="J75" s="142">
        <v>1110002</v>
      </c>
      <c r="K75" s="142" t="s">
        <v>4109</v>
      </c>
      <c r="L75" s="142" t="s">
        <v>4109</v>
      </c>
      <c r="M75" s="142" t="s">
        <v>3495</v>
      </c>
      <c r="N75" s="143" t="s">
        <v>4120</v>
      </c>
      <c r="O75" s="143" t="s">
        <v>4092</v>
      </c>
      <c r="P75" s="145" t="s">
        <v>4129</v>
      </c>
      <c r="Q75" s="145" t="s">
        <v>2070</v>
      </c>
      <c r="R75" s="142" t="s">
        <v>3454</v>
      </c>
      <c r="S75" s="143" t="s">
        <v>1170</v>
      </c>
      <c r="T75" s="143" t="s">
        <v>3442</v>
      </c>
      <c r="U75" s="142" t="s">
        <v>3481</v>
      </c>
      <c r="V75" s="142" t="s">
        <v>4090</v>
      </c>
      <c r="W75" s="144" t="s">
        <v>65</v>
      </c>
    </row>
    <row r="76" spans="1:23" x14ac:dyDescent="0.3">
      <c r="A76" s="142" t="s">
        <v>3496</v>
      </c>
      <c r="B76" s="142" t="s">
        <v>1911</v>
      </c>
      <c r="C76" s="142" t="s">
        <v>3442</v>
      </c>
      <c r="D76" s="142" t="s">
        <v>1195</v>
      </c>
      <c r="E76" s="142" t="s">
        <v>1668</v>
      </c>
      <c r="F76" s="142" t="s">
        <v>1802</v>
      </c>
      <c r="G76" s="142" t="s">
        <v>2069</v>
      </c>
      <c r="H76" s="142" t="s">
        <v>1213</v>
      </c>
      <c r="I76" s="142" t="str">
        <f t="shared" si="0"/>
        <v>001400160002</v>
      </c>
      <c r="J76" s="142"/>
      <c r="K76" s="142" t="s">
        <v>4110</v>
      </c>
      <c r="L76" s="142" t="s">
        <v>4110</v>
      </c>
      <c r="M76" s="142" t="s">
        <v>3496</v>
      </c>
      <c r="N76" s="143" t="s">
        <v>4121</v>
      </c>
      <c r="O76" s="143" t="s">
        <v>347</v>
      </c>
      <c r="P76" s="145" t="s">
        <v>4130</v>
      </c>
      <c r="Q76" s="145" t="s">
        <v>2070</v>
      </c>
      <c r="R76" s="142" t="s">
        <v>3454</v>
      </c>
      <c r="S76" s="143" t="s">
        <v>1170</v>
      </c>
      <c r="T76" s="143" t="s">
        <v>3442</v>
      </c>
      <c r="U76" s="142" t="s">
        <v>3481</v>
      </c>
      <c r="V76" s="142" t="s">
        <v>4090</v>
      </c>
      <c r="W76" s="144" t="s">
        <v>65</v>
      </c>
    </row>
    <row r="77" spans="1:23" x14ac:dyDescent="0.3">
      <c r="A77" s="142" t="s">
        <v>3497</v>
      </c>
      <c r="B77" s="142" t="s">
        <v>1911</v>
      </c>
      <c r="C77" s="142" t="s">
        <v>3442</v>
      </c>
      <c r="D77" s="142" t="s">
        <v>1195</v>
      </c>
      <c r="E77" s="142" t="s">
        <v>1668</v>
      </c>
      <c r="F77" s="142" t="s">
        <v>1802</v>
      </c>
      <c r="G77" s="142" t="s">
        <v>2069</v>
      </c>
      <c r="H77" s="142" t="s">
        <v>1213</v>
      </c>
      <c r="I77" s="142" t="str">
        <f t="shared" si="0"/>
        <v>001400160002</v>
      </c>
      <c r="J77" s="142"/>
      <c r="K77" s="142" t="s">
        <v>4111</v>
      </c>
      <c r="L77" s="142" t="s">
        <v>4111</v>
      </c>
      <c r="M77" s="142" t="s">
        <v>3497</v>
      </c>
      <c r="N77" s="143" t="s">
        <v>4122</v>
      </c>
      <c r="O77" s="143" t="s">
        <v>65</v>
      </c>
      <c r="P77" s="145" t="s">
        <v>4131</v>
      </c>
      <c r="Q77" s="145" t="s">
        <v>2070</v>
      </c>
      <c r="R77" s="142" t="s">
        <v>3454</v>
      </c>
      <c r="S77" s="143" t="s">
        <v>1170</v>
      </c>
      <c r="T77" s="143" t="s">
        <v>3442</v>
      </c>
      <c r="U77" s="142" t="s">
        <v>3481</v>
      </c>
      <c r="V77" s="142" t="s">
        <v>4090</v>
      </c>
      <c r="W77" s="144" t="s">
        <v>65</v>
      </c>
    </row>
    <row r="78" spans="1:23" x14ac:dyDescent="0.3">
      <c r="A78" s="142" t="s">
        <v>4132</v>
      </c>
      <c r="B78" s="142" t="s">
        <v>1911</v>
      </c>
      <c r="C78" s="142" t="s">
        <v>3442</v>
      </c>
      <c r="D78" s="142" t="s">
        <v>1195</v>
      </c>
      <c r="E78" s="142" t="s">
        <v>1668</v>
      </c>
      <c r="F78" s="142" t="s">
        <v>1802</v>
      </c>
      <c r="G78" s="142" t="s">
        <v>2069</v>
      </c>
      <c r="H78" s="142" t="s">
        <v>1213</v>
      </c>
      <c r="I78" s="142" t="str">
        <f t="shared" si="0"/>
        <v>001400160002</v>
      </c>
      <c r="J78" s="142">
        <v>1412005</v>
      </c>
      <c r="K78" s="142" t="s">
        <v>4132</v>
      </c>
      <c r="L78" s="142" t="s">
        <v>4132</v>
      </c>
      <c r="M78" s="142" t="s">
        <v>4132</v>
      </c>
      <c r="N78" s="143" t="s">
        <v>4015</v>
      </c>
      <c r="O78" s="143" t="s">
        <v>65</v>
      </c>
      <c r="P78" s="143"/>
      <c r="Q78" s="145" t="s">
        <v>2070</v>
      </c>
      <c r="R78" s="142" t="s">
        <v>3454</v>
      </c>
      <c r="S78" s="143" t="s">
        <v>1170</v>
      </c>
      <c r="T78" s="143" t="s">
        <v>3442</v>
      </c>
      <c r="U78" s="142" t="s">
        <v>3481</v>
      </c>
      <c r="V78" s="142" t="s">
        <v>4090</v>
      </c>
      <c r="W78" s="144" t="s">
        <v>65</v>
      </c>
    </row>
    <row r="79" spans="1:23" x14ac:dyDescent="0.3">
      <c r="A79" s="139" t="s">
        <v>3498</v>
      </c>
      <c r="B79" s="139" t="s">
        <v>1911</v>
      </c>
      <c r="C79" s="139" t="s">
        <v>3442</v>
      </c>
      <c r="D79" s="139" t="s">
        <v>1195</v>
      </c>
      <c r="E79" s="139" t="s">
        <v>1668</v>
      </c>
      <c r="F79" s="139" t="s">
        <v>1802</v>
      </c>
      <c r="G79" s="139" t="s">
        <v>2075</v>
      </c>
      <c r="H79" s="139" t="s">
        <v>2864</v>
      </c>
      <c r="I79" s="140" t="s">
        <v>1702</v>
      </c>
      <c r="J79" s="139">
        <v>14110</v>
      </c>
      <c r="K79" s="140" t="s">
        <v>3498</v>
      </c>
      <c r="L79" s="140" t="s">
        <v>3498</v>
      </c>
      <c r="M79" s="139" t="s">
        <v>3498</v>
      </c>
      <c r="N79" s="139" t="s">
        <v>1251</v>
      </c>
      <c r="O79" s="139" t="s">
        <v>67</v>
      </c>
      <c r="P79" s="140" t="s">
        <v>4179</v>
      </c>
      <c r="Q79" s="141" t="s">
        <v>1805</v>
      </c>
      <c r="R79" s="141" t="s">
        <v>1222</v>
      </c>
      <c r="S79" s="141" t="s">
        <v>1170</v>
      </c>
      <c r="T79" s="141" t="s">
        <v>3442</v>
      </c>
      <c r="U79" s="139" t="s">
        <v>3478</v>
      </c>
      <c r="V79" s="139" t="s">
        <v>1701</v>
      </c>
      <c r="W79" s="139" t="s">
        <v>65</v>
      </c>
    </row>
    <row r="80" spans="1:23" x14ac:dyDescent="0.3">
      <c r="A80" s="142" t="s">
        <v>3499</v>
      </c>
      <c r="B80" s="142" t="s">
        <v>1911</v>
      </c>
      <c r="C80" s="142" t="s">
        <v>3442</v>
      </c>
      <c r="D80" s="142" t="s">
        <v>1195</v>
      </c>
      <c r="E80" s="142" t="s">
        <v>1668</v>
      </c>
      <c r="F80" s="142" t="s">
        <v>1802</v>
      </c>
      <c r="G80" s="142" t="s">
        <v>2075</v>
      </c>
      <c r="H80" s="142" t="s">
        <v>2864</v>
      </c>
      <c r="I80" s="142" t="s">
        <v>4135</v>
      </c>
      <c r="J80" s="142">
        <v>1411004</v>
      </c>
      <c r="K80" s="142" t="s">
        <v>4136</v>
      </c>
      <c r="L80" s="142" t="s">
        <v>4136</v>
      </c>
      <c r="M80" s="142" t="s">
        <v>3499</v>
      </c>
      <c r="N80" s="143" t="s">
        <v>1256</v>
      </c>
      <c r="O80" s="143" t="s">
        <v>67</v>
      </c>
      <c r="P80" s="145" t="s">
        <v>4180</v>
      </c>
      <c r="Q80" s="143" t="s">
        <v>2071</v>
      </c>
      <c r="R80" s="142" t="s">
        <v>3450</v>
      </c>
      <c r="S80" s="143" t="s">
        <v>1170</v>
      </c>
      <c r="T80" s="143" t="s">
        <v>3442</v>
      </c>
      <c r="U80" s="142" t="s">
        <v>3498</v>
      </c>
      <c r="V80" s="142" t="s">
        <v>1251</v>
      </c>
      <c r="W80" s="144" t="s">
        <v>67</v>
      </c>
    </row>
    <row r="81" spans="1:23" x14ac:dyDescent="0.3">
      <c r="A81" s="142" t="s">
        <v>3500</v>
      </c>
      <c r="B81" s="142" t="s">
        <v>1911</v>
      </c>
      <c r="C81" s="142" t="s">
        <v>3442</v>
      </c>
      <c r="D81" s="142" t="s">
        <v>1195</v>
      </c>
      <c r="E81" s="142" t="s">
        <v>1668</v>
      </c>
      <c r="F81" s="142" t="s">
        <v>1802</v>
      </c>
      <c r="G81" s="142" t="s">
        <v>2075</v>
      </c>
      <c r="H81" s="142" t="s">
        <v>2864</v>
      </c>
      <c r="I81" s="142" t="s">
        <v>4137</v>
      </c>
      <c r="J81" s="142" t="s">
        <v>2396</v>
      </c>
      <c r="K81" s="142" t="s">
        <v>4138</v>
      </c>
      <c r="L81" s="142" t="s">
        <v>4138</v>
      </c>
      <c r="M81" s="142" t="s">
        <v>3500</v>
      </c>
      <c r="N81" s="143" t="s">
        <v>4165</v>
      </c>
      <c r="O81" s="143" t="s">
        <v>136</v>
      </c>
      <c r="P81" s="145" t="s">
        <v>4181</v>
      </c>
      <c r="Q81" s="143" t="s">
        <v>2071</v>
      </c>
      <c r="R81" s="142" t="s">
        <v>3450</v>
      </c>
      <c r="S81" s="143" t="s">
        <v>1170</v>
      </c>
      <c r="T81" s="143" t="s">
        <v>3442</v>
      </c>
      <c r="U81" s="142" t="s">
        <v>3498</v>
      </c>
      <c r="V81" s="142" t="s">
        <v>1251</v>
      </c>
      <c r="W81" s="144" t="s">
        <v>67</v>
      </c>
    </row>
    <row r="82" spans="1:23" x14ac:dyDescent="0.3">
      <c r="A82" s="142" t="s">
        <v>3501</v>
      </c>
      <c r="B82" s="142" t="s">
        <v>1911</v>
      </c>
      <c r="C82" s="142" t="s">
        <v>3442</v>
      </c>
      <c r="D82" s="142" t="s">
        <v>1195</v>
      </c>
      <c r="E82" s="142" t="s">
        <v>1668</v>
      </c>
      <c r="F82" s="142" t="s">
        <v>1802</v>
      </c>
      <c r="G82" s="142" t="s">
        <v>2075</v>
      </c>
      <c r="H82" s="142" t="s">
        <v>2864</v>
      </c>
      <c r="I82" s="142" t="s">
        <v>4139</v>
      </c>
      <c r="J82" s="142" t="s">
        <v>2394</v>
      </c>
      <c r="K82" s="142" t="s">
        <v>4140</v>
      </c>
      <c r="L82" s="142" t="s">
        <v>4140</v>
      </c>
      <c r="M82" s="142" t="s">
        <v>3501</v>
      </c>
      <c r="N82" s="143" t="s">
        <v>1460</v>
      </c>
      <c r="O82" s="143" t="s">
        <v>69</v>
      </c>
      <c r="P82" s="145" t="s">
        <v>4182</v>
      </c>
      <c r="Q82" s="143" t="s">
        <v>2071</v>
      </c>
      <c r="R82" s="142" t="s">
        <v>3450</v>
      </c>
      <c r="S82" s="143" t="s">
        <v>1170</v>
      </c>
      <c r="T82" s="143" t="s">
        <v>3442</v>
      </c>
      <c r="U82" s="142" t="s">
        <v>3498</v>
      </c>
      <c r="V82" s="142" t="s">
        <v>1251</v>
      </c>
      <c r="W82" s="144" t="s">
        <v>67</v>
      </c>
    </row>
    <row r="83" spans="1:23" x14ac:dyDescent="0.3">
      <c r="A83" s="142" t="s">
        <v>3502</v>
      </c>
      <c r="B83" s="142" t="s">
        <v>1911</v>
      </c>
      <c r="C83" s="142" t="s">
        <v>3442</v>
      </c>
      <c r="D83" s="142" t="s">
        <v>1195</v>
      </c>
      <c r="E83" s="142" t="s">
        <v>1668</v>
      </c>
      <c r="F83" s="142" t="s">
        <v>1802</v>
      </c>
      <c r="G83" s="142" t="s">
        <v>2075</v>
      </c>
      <c r="H83" s="142" t="s">
        <v>2864</v>
      </c>
      <c r="I83" s="142" t="s">
        <v>4141</v>
      </c>
      <c r="J83" s="142" t="s">
        <v>2398</v>
      </c>
      <c r="K83" s="142" t="s">
        <v>4142</v>
      </c>
      <c r="L83" s="142" t="s">
        <v>4142</v>
      </c>
      <c r="M83" s="142" t="s">
        <v>3502</v>
      </c>
      <c r="N83" s="143" t="s">
        <v>4166</v>
      </c>
      <c r="O83" s="143" t="s">
        <v>67</v>
      </c>
      <c r="P83" s="145" t="s">
        <v>4183</v>
      </c>
      <c r="Q83" s="143" t="s">
        <v>2071</v>
      </c>
      <c r="R83" s="142" t="s">
        <v>3450</v>
      </c>
      <c r="S83" s="143" t="s">
        <v>1170</v>
      </c>
      <c r="T83" s="143" t="s">
        <v>3442</v>
      </c>
      <c r="U83" s="142" t="s">
        <v>3498</v>
      </c>
      <c r="V83" s="142" t="s">
        <v>1251</v>
      </c>
      <c r="W83" s="144" t="s">
        <v>67</v>
      </c>
    </row>
    <row r="84" spans="1:23" x14ac:dyDescent="0.3">
      <c r="A84" s="142" t="s">
        <v>3503</v>
      </c>
      <c r="B84" s="142" t="s">
        <v>1911</v>
      </c>
      <c r="C84" s="142" t="s">
        <v>3442</v>
      </c>
      <c r="D84" s="142" t="s">
        <v>1195</v>
      </c>
      <c r="E84" s="142" t="s">
        <v>1668</v>
      </c>
      <c r="F84" s="142" t="s">
        <v>1802</v>
      </c>
      <c r="G84" s="142" t="s">
        <v>2075</v>
      </c>
      <c r="H84" s="142" t="s">
        <v>2864</v>
      </c>
      <c r="I84" s="142" t="s">
        <v>4143</v>
      </c>
      <c r="J84" s="142" t="s">
        <v>2973</v>
      </c>
      <c r="K84" s="142" t="s">
        <v>4144</v>
      </c>
      <c r="L84" s="142" t="s">
        <v>4144</v>
      </c>
      <c r="M84" s="142" t="s">
        <v>3503</v>
      </c>
      <c r="N84" s="143" t="s">
        <v>4167</v>
      </c>
      <c r="O84" s="143" t="s">
        <v>67</v>
      </c>
      <c r="P84" s="145"/>
      <c r="Q84" s="143" t="s">
        <v>2071</v>
      </c>
      <c r="R84" s="142" t="s">
        <v>3450</v>
      </c>
      <c r="S84" s="143" t="s">
        <v>1170</v>
      </c>
      <c r="T84" s="143" t="s">
        <v>3442</v>
      </c>
      <c r="U84" s="142" t="s">
        <v>3498</v>
      </c>
      <c r="V84" s="142" t="s">
        <v>1251</v>
      </c>
      <c r="W84" s="144" t="s">
        <v>67</v>
      </c>
    </row>
    <row r="85" spans="1:23" x14ac:dyDescent="0.3">
      <c r="A85" s="142" t="s">
        <v>3504</v>
      </c>
      <c r="B85" s="142" t="s">
        <v>1911</v>
      </c>
      <c r="C85" s="142" t="s">
        <v>3442</v>
      </c>
      <c r="D85" s="142" t="s">
        <v>1195</v>
      </c>
      <c r="E85" s="142" t="s">
        <v>1668</v>
      </c>
      <c r="F85" s="142" t="s">
        <v>1802</v>
      </c>
      <c r="G85" s="142" t="s">
        <v>2075</v>
      </c>
      <c r="H85" s="142" t="s">
        <v>2864</v>
      </c>
      <c r="I85" s="142" t="str">
        <f>G85&amp;Q85&amp;S85</f>
        <v>001200150002</v>
      </c>
      <c r="J85" s="142" t="s">
        <v>2974</v>
      </c>
      <c r="K85" s="142" t="s">
        <v>4145</v>
      </c>
      <c r="L85" s="142" t="s">
        <v>4145</v>
      </c>
      <c r="M85" s="142" t="s">
        <v>3504</v>
      </c>
      <c r="N85" s="143" t="s">
        <v>4168</v>
      </c>
      <c r="O85" s="143" t="s">
        <v>67</v>
      </c>
      <c r="P85" s="145"/>
      <c r="Q85" s="143" t="s">
        <v>2071</v>
      </c>
      <c r="R85" s="142" t="s">
        <v>3450</v>
      </c>
      <c r="S85" s="143" t="s">
        <v>1170</v>
      </c>
      <c r="T85" s="143" t="s">
        <v>3442</v>
      </c>
      <c r="U85" s="142" t="s">
        <v>3498</v>
      </c>
      <c r="V85" s="142" t="s">
        <v>1251</v>
      </c>
      <c r="W85" s="144" t="s">
        <v>67</v>
      </c>
    </row>
    <row r="86" spans="1:23" x14ac:dyDescent="0.3">
      <c r="A86" s="142" t="s">
        <v>4133</v>
      </c>
      <c r="B86" s="142" t="s">
        <v>1911</v>
      </c>
      <c r="C86" s="142" t="s">
        <v>3442</v>
      </c>
      <c r="D86" s="142" t="s">
        <v>1195</v>
      </c>
      <c r="E86" s="142" t="s">
        <v>1668</v>
      </c>
      <c r="F86" s="142" t="s">
        <v>1802</v>
      </c>
      <c r="G86" s="142" t="s">
        <v>2075</v>
      </c>
      <c r="H86" s="142" t="s">
        <v>2864</v>
      </c>
      <c r="I86" s="142" t="str">
        <f>G86&amp;Q86&amp;S86</f>
        <v>001200150002</v>
      </c>
      <c r="J86" s="142" t="s">
        <v>2395</v>
      </c>
      <c r="K86" s="142" t="s">
        <v>4146</v>
      </c>
      <c r="L86" s="142" t="s">
        <v>4146</v>
      </c>
      <c r="M86" s="142" t="s">
        <v>4133</v>
      </c>
      <c r="N86" s="143" t="s">
        <v>4190</v>
      </c>
      <c r="O86" s="143"/>
      <c r="P86" s="145"/>
      <c r="Q86" s="143" t="s">
        <v>2071</v>
      </c>
      <c r="R86" s="142" t="s">
        <v>3450</v>
      </c>
      <c r="S86" s="143" t="s">
        <v>1170</v>
      </c>
      <c r="T86" s="143" t="s">
        <v>3442</v>
      </c>
      <c r="U86" s="142" t="s">
        <v>3498</v>
      </c>
      <c r="V86" s="142" t="s">
        <v>1251</v>
      </c>
      <c r="W86" s="144" t="s">
        <v>67</v>
      </c>
    </row>
    <row r="87" spans="1:23" x14ac:dyDescent="0.3">
      <c r="A87" s="142" t="s">
        <v>4134</v>
      </c>
      <c r="B87" s="142" t="s">
        <v>1911</v>
      </c>
      <c r="C87" s="142" t="s">
        <v>3442</v>
      </c>
      <c r="D87" s="142" t="s">
        <v>1195</v>
      </c>
      <c r="E87" s="142" t="s">
        <v>1668</v>
      </c>
      <c r="F87" s="142" t="s">
        <v>1802</v>
      </c>
      <c r="G87" s="142" t="s">
        <v>2075</v>
      </c>
      <c r="H87" s="142" t="s">
        <v>2864</v>
      </c>
      <c r="I87" s="142" t="str">
        <f>G87&amp;Q87&amp;S87</f>
        <v>001200150002</v>
      </c>
      <c r="J87" s="142" t="s">
        <v>2397</v>
      </c>
      <c r="K87" s="142" t="s">
        <v>4147</v>
      </c>
      <c r="L87" s="142" t="s">
        <v>4147</v>
      </c>
      <c r="M87" s="142" t="s">
        <v>4134</v>
      </c>
      <c r="N87" s="143" t="s">
        <v>4191</v>
      </c>
      <c r="O87" s="143"/>
      <c r="P87" s="145"/>
      <c r="Q87" s="143" t="s">
        <v>2071</v>
      </c>
      <c r="R87" s="142" t="s">
        <v>3450</v>
      </c>
      <c r="S87" s="143" t="s">
        <v>1170</v>
      </c>
      <c r="T87" s="143" t="s">
        <v>3442</v>
      </c>
      <c r="U87" s="142" t="s">
        <v>3498</v>
      </c>
      <c r="V87" s="142" t="s">
        <v>1251</v>
      </c>
      <c r="W87" s="144" t="s">
        <v>67</v>
      </c>
    </row>
    <row r="88" spans="1:23" x14ac:dyDescent="0.3">
      <c r="A88" s="142" t="s">
        <v>3505</v>
      </c>
      <c r="B88" s="142" t="s">
        <v>1911</v>
      </c>
      <c r="C88" s="142" t="s">
        <v>3442</v>
      </c>
      <c r="D88" s="142" t="s">
        <v>1195</v>
      </c>
      <c r="E88" s="142" t="s">
        <v>1668</v>
      </c>
      <c r="F88" s="142" t="s">
        <v>1802</v>
      </c>
      <c r="G88" s="142" t="s">
        <v>2075</v>
      </c>
      <c r="H88" s="142" t="s">
        <v>2864</v>
      </c>
      <c r="I88" s="142" t="s">
        <v>4148</v>
      </c>
      <c r="J88" s="142">
        <v>1411003</v>
      </c>
      <c r="K88" s="142" t="s">
        <v>4149</v>
      </c>
      <c r="L88" s="142" t="s">
        <v>4149</v>
      </c>
      <c r="M88" s="142" t="s">
        <v>3505</v>
      </c>
      <c r="N88" s="143" t="s">
        <v>4169</v>
      </c>
      <c r="O88" s="143" t="s">
        <v>67</v>
      </c>
      <c r="P88" s="145" t="s">
        <v>4184</v>
      </c>
      <c r="Q88" s="145" t="s">
        <v>2070</v>
      </c>
      <c r="R88" s="142" t="s">
        <v>3454</v>
      </c>
      <c r="S88" s="143" t="s">
        <v>1170</v>
      </c>
      <c r="T88" s="143" t="s">
        <v>3442</v>
      </c>
      <c r="U88" s="142" t="s">
        <v>3498</v>
      </c>
      <c r="V88" s="142" t="s">
        <v>1251</v>
      </c>
      <c r="W88" s="144" t="s">
        <v>67</v>
      </c>
    </row>
    <row r="89" spans="1:23" x14ac:dyDescent="0.3">
      <c r="A89" s="142" t="s">
        <v>3506</v>
      </c>
      <c r="B89" s="142" t="s">
        <v>1911</v>
      </c>
      <c r="C89" s="142" t="s">
        <v>3442</v>
      </c>
      <c r="D89" s="142" t="s">
        <v>1195</v>
      </c>
      <c r="E89" s="142" t="s">
        <v>1668</v>
      </c>
      <c r="F89" s="142" t="s">
        <v>1802</v>
      </c>
      <c r="G89" s="142" t="s">
        <v>2075</v>
      </c>
      <c r="H89" s="142" t="s">
        <v>2864</v>
      </c>
      <c r="I89" s="142" t="str">
        <f>G89&amp;Q89&amp;S89</f>
        <v>001200160002</v>
      </c>
      <c r="J89" s="142">
        <v>1411002</v>
      </c>
      <c r="K89" s="142" t="s">
        <v>4150</v>
      </c>
      <c r="L89" s="142" t="s">
        <v>4150</v>
      </c>
      <c r="M89" s="142" t="s">
        <v>3506</v>
      </c>
      <c r="N89" s="143" t="s">
        <v>4170</v>
      </c>
      <c r="O89" s="143" t="s">
        <v>67</v>
      </c>
      <c r="P89" s="145"/>
      <c r="Q89" s="145" t="s">
        <v>2070</v>
      </c>
      <c r="R89" s="142" t="s">
        <v>3454</v>
      </c>
      <c r="S89" s="143" t="s">
        <v>1170</v>
      </c>
      <c r="T89" s="143" t="s">
        <v>3442</v>
      </c>
      <c r="U89" s="142" t="s">
        <v>3498</v>
      </c>
      <c r="V89" s="142" t="s">
        <v>1251</v>
      </c>
      <c r="W89" s="144" t="s">
        <v>67</v>
      </c>
    </row>
    <row r="90" spans="1:23" x14ac:dyDescent="0.3">
      <c r="A90" s="142" t="s">
        <v>3507</v>
      </c>
      <c r="B90" s="142" t="s">
        <v>1911</v>
      </c>
      <c r="C90" s="142" t="s">
        <v>3442</v>
      </c>
      <c r="D90" s="142" t="s">
        <v>1195</v>
      </c>
      <c r="E90" s="142" t="s">
        <v>1668</v>
      </c>
      <c r="F90" s="142" t="s">
        <v>1802</v>
      </c>
      <c r="G90" s="142" t="s">
        <v>2075</v>
      </c>
      <c r="H90" s="142" t="s">
        <v>2864</v>
      </c>
      <c r="I90" s="142" t="s">
        <v>4151</v>
      </c>
      <c r="J90" s="142">
        <v>1411001</v>
      </c>
      <c r="K90" s="142" t="s">
        <v>4152</v>
      </c>
      <c r="L90" s="142" t="s">
        <v>4152</v>
      </c>
      <c r="M90" s="142" t="s">
        <v>3507</v>
      </c>
      <c r="N90" s="143" t="s">
        <v>4171</v>
      </c>
      <c r="O90" s="143" t="s">
        <v>136</v>
      </c>
      <c r="P90" s="145" t="s">
        <v>4185</v>
      </c>
      <c r="Q90" s="145" t="s">
        <v>2070</v>
      </c>
      <c r="R90" s="142" t="s">
        <v>3454</v>
      </c>
      <c r="S90" s="143" t="s">
        <v>1170</v>
      </c>
      <c r="T90" s="143" t="s">
        <v>3442</v>
      </c>
      <c r="U90" s="142" t="s">
        <v>3498</v>
      </c>
      <c r="V90" s="142" t="s">
        <v>1251</v>
      </c>
      <c r="W90" s="144" t="s">
        <v>67</v>
      </c>
    </row>
    <row r="91" spans="1:23" x14ac:dyDescent="0.3">
      <c r="A91" s="142" t="s">
        <v>3508</v>
      </c>
      <c r="B91" s="142" t="s">
        <v>1911</v>
      </c>
      <c r="C91" s="142" t="s">
        <v>3442</v>
      </c>
      <c r="D91" s="142" t="s">
        <v>1195</v>
      </c>
      <c r="E91" s="142" t="s">
        <v>1668</v>
      </c>
      <c r="F91" s="142" t="s">
        <v>1802</v>
      </c>
      <c r="G91" s="142" t="s">
        <v>2075</v>
      </c>
      <c r="H91" s="142" t="s">
        <v>2864</v>
      </c>
      <c r="I91" s="142" t="s">
        <v>4153</v>
      </c>
      <c r="J91" s="142"/>
      <c r="K91" s="142" t="s">
        <v>4154</v>
      </c>
      <c r="L91" s="142" t="s">
        <v>4154</v>
      </c>
      <c r="M91" s="142" t="s">
        <v>3508</v>
      </c>
      <c r="N91" s="143" t="s">
        <v>4172</v>
      </c>
      <c r="O91" s="143" t="s">
        <v>67</v>
      </c>
      <c r="P91" s="145" t="s">
        <v>4186</v>
      </c>
      <c r="Q91" s="145" t="s">
        <v>2070</v>
      </c>
      <c r="R91" s="142" t="s">
        <v>3454</v>
      </c>
      <c r="S91" s="143" t="s">
        <v>1170</v>
      </c>
      <c r="T91" s="143" t="s">
        <v>3442</v>
      </c>
      <c r="U91" s="142" t="s">
        <v>3498</v>
      </c>
      <c r="V91" s="142" t="s">
        <v>1251</v>
      </c>
      <c r="W91" s="144" t="s">
        <v>67</v>
      </c>
    </row>
    <row r="92" spans="1:23" x14ac:dyDescent="0.3">
      <c r="A92" s="142" t="s">
        <v>3509</v>
      </c>
      <c r="B92" s="142" t="s">
        <v>1911</v>
      </c>
      <c r="C92" s="142" t="s">
        <v>3442</v>
      </c>
      <c r="D92" s="142" t="s">
        <v>1195</v>
      </c>
      <c r="E92" s="142" t="s">
        <v>1668</v>
      </c>
      <c r="F92" s="142" t="s">
        <v>1802</v>
      </c>
      <c r="G92" s="142" t="s">
        <v>2075</v>
      </c>
      <c r="H92" s="142" t="s">
        <v>2864</v>
      </c>
      <c r="I92" s="142" t="s">
        <v>4155</v>
      </c>
      <c r="J92" s="142"/>
      <c r="K92" s="142" t="s">
        <v>4156</v>
      </c>
      <c r="L92" s="142" t="s">
        <v>4156</v>
      </c>
      <c r="M92" s="142" t="s">
        <v>3509</v>
      </c>
      <c r="N92" s="143" t="s">
        <v>4173</v>
      </c>
      <c r="O92" s="143" t="s">
        <v>136</v>
      </c>
      <c r="P92" s="145" t="s">
        <v>4187</v>
      </c>
      <c r="Q92" s="145" t="s">
        <v>2070</v>
      </c>
      <c r="R92" s="142" t="s">
        <v>3454</v>
      </c>
      <c r="S92" s="143" t="s">
        <v>1170</v>
      </c>
      <c r="T92" s="143" t="s">
        <v>3442</v>
      </c>
      <c r="U92" s="142" t="s">
        <v>3498</v>
      </c>
      <c r="V92" s="142" t="s">
        <v>1251</v>
      </c>
      <c r="W92" s="144" t="s">
        <v>67</v>
      </c>
    </row>
    <row r="93" spans="1:23" x14ac:dyDescent="0.3">
      <c r="A93" s="142" t="s">
        <v>3510</v>
      </c>
      <c r="B93" s="142" t="s">
        <v>1911</v>
      </c>
      <c r="C93" s="142" t="s">
        <v>3442</v>
      </c>
      <c r="D93" s="142" t="s">
        <v>1195</v>
      </c>
      <c r="E93" s="142" t="s">
        <v>1668</v>
      </c>
      <c r="F93" s="142" t="s">
        <v>1802</v>
      </c>
      <c r="G93" s="142" t="s">
        <v>2075</v>
      </c>
      <c r="H93" s="142" t="s">
        <v>2864</v>
      </c>
      <c r="I93" s="142" t="str">
        <f>G93&amp;Q93&amp;S93</f>
        <v>001200160002</v>
      </c>
      <c r="J93" s="142"/>
      <c r="K93" s="142" t="s">
        <v>4157</v>
      </c>
      <c r="L93" s="142" t="s">
        <v>4157</v>
      </c>
      <c r="M93" s="142" t="s">
        <v>3510</v>
      </c>
      <c r="N93" s="143" t="s">
        <v>4174</v>
      </c>
      <c r="O93" s="143" t="s">
        <v>67</v>
      </c>
      <c r="P93" s="145"/>
      <c r="Q93" s="145" t="s">
        <v>2070</v>
      </c>
      <c r="R93" s="142" t="s">
        <v>3454</v>
      </c>
      <c r="S93" s="143" t="s">
        <v>1170</v>
      </c>
      <c r="T93" s="143" t="s">
        <v>3442</v>
      </c>
      <c r="U93" s="142" t="s">
        <v>3498</v>
      </c>
      <c r="V93" s="142" t="s">
        <v>1251</v>
      </c>
      <c r="W93" s="144" t="s">
        <v>67</v>
      </c>
    </row>
    <row r="94" spans="1:23" x14ac:dyDescent="0.3">
      <c r="A94" s="142" t="s">
        <v>3511</v>
      </c>
      <c r="B94" s="142" t="s">
        <v>1911</v>
      </c>
      <c r="C94" s="142" t="s">
        <v>3442</v>
      </c>
      <c r="D94" s="142" t="s">
        <v>1195</v>
      </c>
      <c r="E94" s="142" t="s">
        <v>1668</v>
      </c>
      <c r="F94" s="142" t="s">
        <v>1802</v>
      </c>
      <c r="G94" s="142" t="s">
        <v>2075</v>
      </c>
      <c r="H94" s="142" t="s">
        <v>2864</v>
      </c>
      <c r="I94" s="142" t="s">
        <v>4158</v>
      </c>
      <c r="J94" s="142"/>
      <c r="K94" s="142" t="s">
        <v>4159</v>
      </c>
      <c r="L94" s="142" t="s">
        <v>4159</v>
      </c>
      <c r="M94" s="142" t="s">
        <v>3511</v>
      </c>
      <c r="N94" s="143" t="s">
        <v>4175</v>
      </c>
      <c r="O94" s="143" t="s">
        <v>67</v>
      </c>
      <c r="P94" s="145" t="s">
        <v>4188</v>
      </c>
      <c r="Q94" s="145" t="s">
        <v>2070</v>
      </c>
      <c r="R94" s="142" t="s">
        <v>3454</v>
      </c>
      <c r="S94" s="143" t="s">
        <v>1170</v>
      </c>
      <c r="T94" s="143" t="s">
        <v>3442</v>
      </c>
      <c r="U94" s="142" t="s">
        <v>3498</v>
      </c>
      <c r="V94" s="142" t="s">
        <v>1251</v>
      </c>
      <c r="W94" s="144" t="s">
        <v>67</v>
      </c>
    </row>
    <row r="95" spans="1:23" x14ac:dyDescent="0.3">
      <c r="A95" s="142" t="s">
        <v>3512</v>
      </c>
      <c r="B95" s="142" t="s">
        <v>1911</v>
      </c>
      <c r="C95" s="142" t="s">
        <v>3442</v>
      </c>
      <c r="D95" s="142" t="s">
        <v>1195</v>
      </c>
      <c r="E95" s="142" t="s">
        <v>1668</v>
      </c>
      <c r="F95" s="142" t="s">
        <v>1802</v>
      </c>
      <c r="G95" s="142" t="s">
        <v>2075</v>
      </c>
      <c r="H95" s="142" t="s">
        <v>2864</v>
      </c>
      <c r="I95" s="142" t="s">
        <v>4160</v>
      </c>
      <c r="J95" s="142"/>
      <c r="K95" s="142" t="s">
        <v>4161</v>
      </c>
      <c r="L95" s="142" t="s">
        <v>4161</v>
      </c>
      <c r="M95" s="142" t="s">
        <v>3512</v>
      </c>
      <c r="N95" s="143" t="s">
        <v>4176</v>
      </c>
      <c r="O95" s="143" t="s">
        <v>67</v>
      </c>
      <c r="P95" s="145" t="s">
        <v>4189</v>
      </c>
      <c r="Q95" s="145" t="s">
        <v>2070</v>
      </c>
      <c r="R95" s="142" t="s">
        <v>3454</v>
      </c>
      <c r="S95" s="143" t="s">
        <v>1170</v>
      </c>
      <c r="T95" s="143" t="s">
        <v>3442</v>
      </c>
      <c r="U95" s="142" t="s">
        <v>3498</v>
      </c>
      <c r="V95" s="142" t="s">
        <v>1251</v>
      </c>
      <c r="W95" s="144" t="s">
        <v>67</v>
      </c>
    </row>
    <row r="96" spans="1:23" x14ac:dyDescent="0.3">
      <c r="A96" s="142" t="s">
        <v>3513</v>
      </c>
      <c r="B96" s="142" t="s">
        <v>1911</v>
      </c>
      <c r="C96" s="142" t="s">
        <v>3442</v>
      </c>
      <c r="D96" s="142" t="s">
        <v>1195</v>
      </c>
      <c r="E96" s="142" t="s">
        <v>1668</v>
      </c>
      <c r="F96" s="142" t="s">
        <v>1802</v>
      </c>
      <c r="G96" s="142" t="s">
        <v>2075</v>
      </c>
      <c r="H96" s="142" t="s">
        <v>2864</v>
      </c>
      <c r="I96" s="142" t="str">
        <f>G96&amp;Q96&amp;S96</f>
        <v>001200160002</v>
      </c>
      <c r="J96" s="142"/>
      <c r="K96" s="142" t="s">
        <v>4162</v>
      </c>
      <c r="L96" s="142" t="s">
        <v>4162</v>
      </c>
      <c r="M96" s="142" t="s">
        <v>3513</v>
      </c>
      <c r="N96" s="143" t="s">
        <v>4177</v>
      </c>
      <c r="O96" s="143" t="s">
        <v>67</v>
      </c>
      <c r="P96" s="145"/>
      <c r="Q96" s="145" t="s">
        <v>2070</v>
      </c>
      <c r="R96" s="142" t="s">
        <v>3454</v>
      </c>
      <c r="S96" s="143" t="s">
        <v>1170</v>
      </c>
      <c r="T96" s="143" t="s">
        <v>3442</v>
      </c>
      <c r="U96" s="142" t="s">
        <v>3498</v>
      </c>
      <c r="V96" s="142" t="s">
        <v>1251</v>
      </c>
      <c r="W96" s="144" t="s">
        <v>67</v>
      </c>
    </row>
    <row r="97" spans="1:23" x14ac:dyDescent="0.3">
      <c r="A97" s="142" t="s">
        <v>3514</v>
      </c>
      <c r="B97" s="142" t="s">
        <v>1911</v>
      </c>
      <c r="C97" s="142" t="s">
        <v>3442</v>
      </c>
      <c r="D97" s="142" t="s">
        <v>1195</v>
      </c>
      <c r="E97" s="142" t="s">
        <v>1668</v>
      </c>
      <c r="F97" s="142" t="s">
        <v>1802</v>
      </c>
      <c r="G97" s="142" t="s">
        <v>2075</v>
      </c>
      <c r="H97" s="142" t="s">
        <v>2864</v>
      </c>
      <c r="I97" s="142" t="str">
        <f>G97&amp;Q97&amp;S97</f>
        <v>001200160002</v>
      </c>
      <c r="J97" s="142"/>
      <c r="K97" s="142" t="s">
        <v>4163</v>
      </c>
      <c r="L97" s="142" t="s">
        <v>4163</v>
      </c>
      <c r="M97" s="142" t="s">
        <v>3514</v>
      </c>
      <c r="N97" s="143" t="s">
        <v>4178</v>
      </c>
      <c r="O97" s="143" t="s">
        <v>67</v>
      </c>
      <c r="P97" s="145"/>
      <c r="Q97" s="145" t="s">
        <v>2070</v>
      </c>
      <c r="R97" s="142" t="s">
        <v>3454</v>
      </c>
      <c r="S97" s="143" t="s">
        <v>1170</v>
      </c>
      <c r="T97" s="143" t="s">
        <v>3442</v>
      </c>
      <c r="U97" s="142" t="s">
        <v>3498</v>
      </c>
      <c r="V97" s="142" t="s">
        <v>1251</v>
      </c>
      <c r="W97" s="144" t="s">
        <v>67</v>
      </c>
    </row>
    <row r="98" spans="1:23" x14ac:dyDescent="0.3">
      <c r="A98" s="142" t="s">
        <v>4164</v>
      </c>
      <c r="B98" s="142" t="s">
        <v>1911</v>
      </c>
      <c r="C98" s="142" t="s">
        <v>3442</v>
      </c>
      <c r="D98" s="142" t="s">
        <v>1195</v>
      </c>
      <c r="E98" s="142" t="s">
        <v>1668</v>
      </c>
      <c r="F98" s="142" t="s">
        <v>1802</v>
      </c>
      <c r="G98" s="142" t="s">
        <v>2075</v>
      </c>
      <c r="H98" s="142" t="s">
        <v>2864</v>
      </c>
      <c r="I98" s="142" t="str">
        <f>G98&amp;Q98&amp;S98</f>
        <v>001200160002</v>
      </c>
      <c r="J98" s="142">
        <v>1411005</v>
      </c>
      <c r="K98" s="142" t="s">
        <v>4164</v>
      </c>
      <c r="L98" s="142" t="s">
        <v>4164</v>
      </c>
      <c r="M98" s="142" t="s">
        <v>4164</v>
      </c>
      <c r="N98" s="143" t="s">
        <v>4015</v>
      </c>
      <c r="O98" s="143" t="s">
        <v>67</v>
      </c>
      <c r="P98" s="145"/>
      <c r="Q98" s="145" t="s">
        <v>2070</v>
      </c>
      <c r="R98" s="142" t="s">
        <v>3454</v>
      </c>
      <c r="S98" s="143" t="s">
        <v>1170</v>
      </c>
      <c r="T98" s="143" t="s">
        <v>3442</v>
      </c>
      <c r="U98" s="142" t="s">
        <v>3498</v>
      </c>
      <c r="V98" s="142" t="s">
        <v>1251</v>
      </c>
      <c r="W98" s="144" t="s">
        <v>67</v>
      </c>
    </row>
    <row r="99" spans="1:23" x14ac:dyDescent="0.3">
      <c r="A99" s="139" t="s">
        <v>3515</v>
      </c>
      <c r="B99" s="139" t="s">
        <v>1911</v>
      </c>
      <c r="C99" s="139" t="s">
        <v>3442</v>
      </c>
      <c r="D99" s="139" t="s">
        <v>1195</v>
      </c>
      <c r="E99" s="139" t="s">
        <v>1668</v>
      </c>
      <c r="F99" s="139" t="s">
        <v>1802</v>
      </c>
      <c r="G99" s="139" t="s">
        <v>2072</v>
      </c>
      <c r="H99" s="139" t="s">
        <v>2865</v>
      </c>
      <c r="I99" s="140" t="s">
        <v>1279</v>
      </c>
      <c r="J99" s="139">
        <v>13100</v>
      </c>
      <c r="K99" s="140" t="s">
        <v>3515</v>
      </c>
      <c r="L99" s="140" t="s">
        <v>3515</v>
      </c>
      <c r="M99" s="139" t="s">
        <v>3515</v>
      </c>
      <c r="N99" s="139" t="s">
        <v>1282</v>
      </c>
      <c r="O99" s="139" t="s">
        <v>138</v>
      </c>
      <c r="P99" s="140" t="s">
        <v>4192</v>
      </c>
      <c r="Q99" s="141" t="s">
        <v>1805</v>
      </c>
      <c r="R99" s="141" t="s">
        <v>1222</v>
      </c>
      <c r="S99" s="141" t="s">
        <v>1170</v>
      </c>
      <c r="T99" s="141" t="s">
        <v>3442</v>
      </c>
      <c r="U99" s="139" t="s">
        <v>3478</v>
      </c>
      <c r="V99" s="139" t="s">
        <v>1701</v>
      </c>
      <c r="W99" s="139" t="s">
        <v>65</v>
      </c>
    </row>
    <row r="100" spans="1:23" x14ac:dyDescent="0.3">
      <c r="A100" s="142" t="s">
        <v>3516</v>
      </c>
      <c r="B100" s="142" t="s">
        <v>1911</v>
      </c>
      <c r="C100" s="142" t="s">
        <v>3442</v>
      </c>
      <c r="D100" s="142" t="s">
        <v>1195</v>
      </c>
      <c r="E100" s="142" t="s">
        <v>1668</v>
      </c>
      <c r="F100" s="142" t="s">
        <v>1802</v>
      </c>
      <c r="G100" s="142" t="s">
        <v>2072</v>
      </c>
      <c r="H100" s="142" t="s">
        <v>2865</v>
      </c>
      <c r="I100" s="142" t="s">
        <v>4193</v>
      </c>
      <c r="J100" s="142">
        <v>1310001</v>
      </c>
      <c r="K100" s="142" t="s">
        <v>4194</v>
      </c>
      <c r="L100" s="142" t="s">
        <v>4194</v>
      </c>
      <c r="M100" s="142" t="s">
        <v>3516</v>
      </c>
      <c r="N100" s="143" t="s">
        <v>4206</v>
      </c>
      <c r="O100" s="143" t="s">
        <v>138</v>
      </c>
      <c r="P100" s="145" t="s">
        <v>4210</v>
      </c>
      <c r="Q100" s="143" t="s">
        <v>2071</v>
      </c>
      <c r="R100" s="142" t="s">
        <v>3450</v>
      </c>
      <c r="S100" s="143" t="s">
        <v>1170</v>
      </c>
      <c r="T100" s="143" t="s">
        <v>3442</v>
      </c>
      <c r="U100" s="142" t="s">
        <v>3515</v>
      </c>
      <c r="V100" s="142" t="s">
        <v>1282</v>
      </c>
      <c r="W100" s="144" t="s">
        <v>138</v>
      </c>
    </row>
    <row r="101" spans="1:23" x14ac:dyDescent="0.3">
      <c r="A101" s="142" t="s">
        <v>3517</v>
      </c>
      <c r="B101" s="142" t="s">
        <v>1911</v>
      </c>
      <c r="C101" s="142" t="s">
        <v>3442</v>
      </c>
      <c r="D101" s="142" t="s">
        <v>1195</v>
      </c>
      <c r="E101" s="142" t="s">
        <v>1668</v>
      </c>
      <c r="F101" s="142" t="s">
        <v>1802</v>
      </c>
      <c r="G101" s="142" t="s">
        <v>2072</v>
      </c>
      <c r="H101" s="142" t="s">
        <v>2865</v>
      </c>
      <c r="I101" s="142" t="s">
        <v>4195</v>
      </c>
      <c r="J101" s="142">
        <v>1310002</v>
      </c>
      <c r="K101" s="142" t="s">
        <v>4196</v>
      </c>
      <c r="L101" s="142" t="s">
        <v>4196</v>
      </c>
      <c r="M101" s="142" t="s">
        <v>3517</v>
      </c>
      <c r="N101" s="143" t="s">
        <v>1287</v>
      </c>
      <c r="O101" s="143" t="s">
        <v>139</v>
      </c>
      <c r="P101" s="145" t="s">
        <v>4211</v>
      </c>
      <c r="Q101" s="143" t="s">
        <v>2071</v>
      </c>
      <c r="R101" s="142" t="s">
        <v>3450</v>
      </c>
      <c r="S101" s="143" t="s">
        <v>1170</v>
      </c>
      <c r="T101" s="143" t="s">
        <v>3442</v>
      </c>
      <c r="U101" s="142" t="s">
        <v>3515</v>
      </c>
      <c r="V101" s="142" t="s">
        <v>1282</v>
      </c>
      <c r="W101" s="144" t="s">
        <v>138</v>
      </c>
    </row>
    <row r="102" spans="1:23" x14ac:dyDescent="0.3">
      <c r="A102" s="142" t="s">
        <v>3518</v>
      </c>
      <c r="B102" s="142" t="s">
        <v>1911</v>
      </c>
      <c r="C102" s="142" t="s">
        <v>3442</v>
      </c>
      <c r="D102" s="142" t="s">
        <v>1195</v>
      </c>
      <c r="E102" s="142" t="s">
        <v>1668</v>
      </c>
      <c r="F102" s="142" t="s">
        <v>1802</v>
      </c>
      <c r="G102" s="142" t="s">
        <v>2072</v>
      </c>
      <c r="H102" s="142" t="s">
        <v>2865</v>
      </c>
      <c r="I102" s="142" t="s">
        <v>4197</v>
      </c>
      <c r="J102" s="142" t="s">
        <v>2389</v>
      </c>
      <c r="K102" s="142" t="s">
        <v>4198</v>
      </c>
      <c r="L102" s="142" t="s">
        <v>4198</v>
      </c>
      <c r="M102" s="142" t="s">
        <v>3518</v>
      </c>
      <c r="N102" s="143" t="s">
        <v>1538</v>
      </c>
      <c r="O102" s="143" t="s">
        <v>138</v>
      </c>
      <c r="P102" s="145" t="s">
        <v>4212</v>
      </c>
      <c r="Q102" s="143" t="s">
        <v>2071</v>
      </c>
      <c r="R102" s="142" t="s">
        <v>3450</v>
      </c>
      <c r="S102" s="143" t="s">
        <v>1170</v>
      </c>
      <c r="T102" s="143" t="s">
        <v>3442</v>
      </c>
      <c r="U102" s="142" t="s">
        <v>3515</v>
      </c>
      <c r="V102" s="142" t="s">
        <v>1282</v>
      </c>
      <c r="W102" s="144" t="s">
        <v>138</v>
      </c>
    </row>
    <row r="103" spans="1:23" x14ac:dyDescent="0.3">
      <c r="A103" s="142" t="s">
        <v>3519</v>
      </c>
      <c r="B103" s="142" t="s">
        <v>1911</v>
      </c>
      <c r="C103" s="142" t="s">
        <v>3442</v>
      </c>
      <c r="D103" s="142" t="s">
        <v>1195</v>
      </c>
      <c r="E103" s="142" t="s">
        <v>1668</v>
      </c>
      <c r="F103" s="142" t="s">
        <v>1802</v>
      </c>
      <c r="G103" s="142" t="s">
        <v>2072</v>
      </c>
      <c r="H103" s="142" t="s">
        <v>2865</v>
      </c>
      <c r="I103" s="142" t="s">
        <v>4199</v>
      </c>
      <c r="J103" s="142" t="s">
        <v>2390</v>
      </c>
      <c r="K103" s="142" t="s">
        <v>4200</v>
      </c>
      <c r="L103" s="142" t="s">
        <v>4200</v>
      </c>
      <c r="M103" s="142" t="s">
        <v>3519</v>
      </c>
      <c r="N103" s="143" t="s">
        <v>1543</v>
      </c>
      <c r="O103" s="143" t="s">
        <v>139</v>
      </c>
      <c r="P103" s="145" t="s">
        <v>4213</v>
      </c>
      <c r="Q103" s="143" t="s">
        <v>2071</v>
      </c>
      <c r="R103" s="142" t="s">
        <v>3450</v>
      </c>
      <c r="S103" s="143" t="s">
        <v>1170</v>
      </c>
      <c r="T103" s="143" t="s">
        <v>3442</v>
      </c>
      <c r="U103" s="142" t="s">
        <v>3515</v>
      </c>
      <c r="V103" s="142" t="s">
        <v>1282</v>
      </c>
      <c r="W103" s="144" t="s">
        <v>138</v>
      </c>
    </row>
    <row r="104" spans="1:23" x14ac:dyDescent="0.3">
      <c r="A104" s="142" t="s">
        <v>3520</v>
      </c>
      <c r="B104" s="142" t="s">
        <v>1911</v>
      </c>
      <c r="C104" s="142" t="s">
        <v>3442</v>
      </c>
      <c r="D104" s="142" t="s">
        <v>1195</v>
      </c>
      <c r="E104" s="142" t="s">
        <v>1668</v>
      </c>
      <c r="F104" s="142" t="s">
        <v>1802</v>
      </c>
      <c r="G104" s="142" t="s">
        <v>2072</v>
      </c>
      <c r="H104" s="142" t="s">
        <v>2865</v>
      </c>
      <c r="I104" s="142" t="s">
        <v>4201</v>
      </c>
      <c r="J104" s="142" t="s">
        <v>2388</v>
      </c>
      <c r="K104" s="142" t="s">
        <v>4202</v>
      </c>
      <c r="L104" s="142" t="s">
        <v>4202</v>
      </c>
      <c r="M104" s="142" t="s">
        <v>3520</v>
      </c>
      <c r="N104" s="143" t="s">
        <v>1455</v>
      </c>
      <c r="O104" s="143" t="s">
        <v>141</v>
      </c>
      <c r="P104" s="145" t="s">
        <v>4214</v>
      </c>
      <c r="Q104" s="143" t="s">
        <v>2071</v>
      </c>
      <c r="R104" s="142" t="s">
        <v>3450</v>
      </c>
      <c r="S104" s="143" t="s">
        <v>1170</v>
      </c>
      <c r="T104" s="143" t="s">
        <v>3442</v>
      </c>
      <c r="U104" s="142" t="s">
        <v>3515</v>
      </c>
      <c r="V104" s="142" t="s">
        <v>1282</v>
      </c>
      <c r="W104" s="144" t="s">
        <v>138</v>
      </c>
    </row>
    <row r="105" spans="1:23" x14ac:dyDescent="0.3">
      <c r="A105" s="142" t="s">
        <v>3521</v>
      </c>
      <c r="B105" s="142" t="s">
        <v>1911</v>
      </c>
      <c r="C105" s="142" t="s">
        <v>3442</v>
      </c>
      <c r="D105" s="142" t="s">
        <v>1195</v>
      </c>
      <c r="E105" s="142" t="s">
        <v>1668</v>
      </c>
      <c r="F105" s="142" t="s">
        <v>1802</v>
      </c>
      <c r="G105" s="142" t="s">
        <v>2072</v>
      </c>
      <c r="H105" s="142" t="s">
        <v>2865</v>
      </c>
      <c r="I105" s="142" t="s">
        <v>4203</v>
      </c>
      <c r="J105" s="142" t="s">
        <v>2960</v>
      </c>
      <c r="K105" s="142" t="s">
        <v>4204</v>
      </c>
      <c r="L105" s="142" t="s">
        <v>4204</v>
      </c>
      <c r="M105" s="142" t="s">
        <v>3521</v>
      </c>
      <c r="N105" s="143" t="s">
        <v>4207</v>
      </c>
      <c r="O105" s="143" t="s">
        <v>4208</v>
      </c>
      <c r="P105" s="145" t="s">
        <v>4215</v>
      </c>
      <c r="Q105" s="143" t="s">
        <v>2071</v>
      </c>
      <c r="R105" s="142" t="s">
        <v>3450</v>
      </c>
      <c r="S105" s="143" t="s">
        <v>1170</v>
      </c>
      <c r="T105" s="143" t="s">
        <v>3442</v>
      </c>
      <c r="U105" s="142" t="s">
        <v>3515</v>
      </c>
      <c r="V105" s="142" t="s">
        <v>1282</v>
      </c>
      <c r="W105" s="144" t="s">
        <v>138</v>
      </c>
    </row>
    <row r="106" spans="1:23" x14ac:dyDescent="0.3">
      <c r="A106" s="142" t="s">
        <v>3522</v>
      </c>
      <c r="B106" s="142" t="s">
        <v>1911</v>
      </c>
      <c r="C106" s="142" t="s">
        <v>3442</v>
      </c>
      <c r="D106" s="142" t="s">
        <v>1195</v>
      </c>
      <c r="E106" s="142" t="s">
        <v>1668</v>
      </c>
      <c r="F106" s="142" t="s">
        <v>1802</v>
      </c>
      <c r="G106" s="142" t="s">
        <v>2072</v>
      </c>
      <c r="H106" s="142" t="s">
        <v>2865</v>
      </c>
      <c r="I106" s="142" t="str">
        <f t="shared" ref="I106:I117" si="1">G106&amp;Q106&amp;S106</f>
        <v>001900150002</v>
      </c>
      <c r="J106" s="142" t="s">
        <v>2971</v>
      </c>
      <c r="K106" s="142" t="s">
        <v>4205</v>
      </c>
      <c r="L106" s="142" t="s">
        <v>4205</v>
      </c>
      <c r="M106" s="142" t="s">
        <v>3522</v>
      </c>
      <c r="N106" s="143" t="s">
        <v>4209</v>
      </c>
      <c r="O106" s="143" t="s">
        <v>141</v>
      </c>
      <c r="P106" s="145" t="s">
        <v>4216</v>
      </c>
      <c r="Q106" s="143" t="s">
        <v>2071</v>
      </c>
      <c r="R106" s="142" t="s">
        <v>3450</v>
      </c>
      <c r="S106" s="143" t="s">
        <v>1170</v>
      </c>
      <c r="T106" s="143" t="s">
        <v>3442</v>
      </c>
      <c r="U106" s="142" t="s">
        <v>3515</v>
      </c>
      <c r="V106" s="142" t="s">
        <v>1282</v>
      </c>
      <c r="W106" s="144" t="s">
        <v>138</v>
      </c>
    </row>
    <row r="107" spans="1:23" x14ac:dyDescent="0.3">
      <c r="A107" s="142" t="s">
        <v>3523</v>
      </c>
      <c r="B107" s="142" t="s">
        <v>1911</v>
      </c>
      <c r="C107" s="142" t="s">
        <v>3442</v>
      </c>
      <c r="D107" s="142" t="s">
        <v>1195</v>
      </c>
      <c r="E107" s="142" t="s">
        <v>1668</v>
      </c>
      <c r="F107" s="142" t="s">
        <v>1802</v>
      </c>
      <c r="G107" s="142" t="s">
        <v>2072</v>
      </c>
      <c r="H107" s="142" t="s">
        <v>2865</v>
      </c>
      <c r="I107" s="142" t="str">
        <f t="shared" si="1"/>
        <v>001900160002</v>
      </c>
      <c r="J107" s="142" t="s">
        <v>2972</v>
      </c>
      <c r="K107" s="142" t="s">
        <v>4217</v>
      </c>
      <c r="L107" s="142" t="s">
        <v>4217</v>
      </c>
      <c r="M107" s="142" t="s">
        <v>3523</v>
      </c>
      <c r="N107" s="143" t="s">
        <v>4227</v>
      </c>
      <c r="O107" s="143" t="s">
        <v>141</v>
      </c>
      <c r="P107" s="145" t="s">
        <v>4240</v>
      </c>
      <c r="Q107" s="145" t="s">
        <v>2070</v>
      </c>
      <c r="R107" s="142" t="s">
        <v>3454</v>
      </c>
      <c r="S107" s="143" t="s">
        <v>1170</v>
      </c>
      <c r="T107" s="143" t="s">
        <v>3442</v>
      </c>
      <c r="U107" s="142" t="s">
        <v>3515</v>
      </c>
      <c r="V107" s="142" t="s">
        <v>1282</v>
      </c>
      <c r="W107" s="144" t="s">
        <v>138</v>
      </c>
    </row>
    <row r="108" spans="1:23" x14ac:dyDescent="0.3">
      <c r="A108" s="142" t="s">
        <v>3524</v>
      </c>
      <c r="B108" s="142" t="s">
        <v>1911</v>
      </c>
      <c r="C108" s="142" t="s">
        <v>3442</v>
      </c>
      <c r="D108" s="142" t="s">
        <v>1195</v>
      </c>
      <c r="E108" s="142" t="s">
        <v>1668</v>
      </c>
      <c r="F108" s="142" t="s">
        <v>1802</v>
      </c>
      <c r="G108" s="142" t="s">
        <v>2072</v>
      </c>
      <c r="H108" s="142" t="s">
        <v>2865</v>
      </c>
      <c r="I108" s="142" t="str">
        <f t="shared" si="1"/>
        <v>001900160002</v>
      </c>
      <c r="J108" s="142" t="s">
        <v>2391</v>
      </c>
      <c r="K108" s="142" t="s">
        <v>4218</v>
      </c>
      <c r="L108" s="142" t="s">
        <v>4218</v>
      </c>
      <c r="M108" s="142" t="s">
        <v>3524</v>
      </c>
      <c r="N108" s="143" t="s">
        <v>4228</v>
      </c>
      <c r="O108" s="143" t="s">
        <v>4229</v>
      </c>
      <c r="P108" s="145" t="s">
        <v>4241</v>
      </c>
      <c r="Q108" s="145" t="s">
        <v>2070</v>
      </c>
      <c r="R108" s="142" t="s">
        <v>3454</v>
      </c>
      <c r="S108" s="143" t="s">
        <v>1170</v>
      </c>
      <c r="T108" s="143" t="s">
        <v>3442</v>
      </c>
      <c r="U108" s="142" t="s">
        <v>3515</v>
      </c>
      <c r="V108" s="142" t="s">
        <v>1282</v>
      </c>
      <c r="W108" s="144" t="s">
        <v>138</v>
      </c>
    </row>
    <row r="109" spans="1:23" x14ac:dyDescent="0.3">
      <c r="A109" s="142" t="s">
        <v>3525</v>
      </c>
      <c r="B109" s="142" t="s">
        <v>1911</v>
      </c>
      <c r="C109" s="142" t="s">
        <v>3442</v>
      </c>
      <c r="D109" s="142" t="s">
        <v>1195</v>
      </c>
      <c r="E109" s="142" t="s">
        <v>1668</v>
      </c>
      <c r="F109" s="142" t="s">
        <v>1802</v>
      </c>
      <c r="G109" s="142" t="s">
        <v>2072</v>
      </c>
      <c r="H109" s="142" t="s">
        <v>2865</v>
      </c>
      <c r="I109" s="142" t="str">
        <f t="shared" si="1"/>
        <v>001900160002</v>
      </c>
      <c r="J109" s="142" t="s">
        <v>2421</v>
      </c>
      <c r="K109" s="142" t="s">
        <v>4219</v>
      </c>
      <c r="L109" s="142" t="s">
        <v>4219</v>
      </c>
      <c r="M109" s="142" t="s">
        <v>3525</v>
      </c>
      <c r="N109" s="143" t="s">
        <v>4230</v>
      </c>
      <c r="O109" s="143" t="s">
        <v>4231</v>
      </c>
      <c r="P109" s="145" t="s">
        <v>4242</v>
      </c>
      <c r="Q109" s="145" t="s">
        <v>2070</v>
      </c>
      <c r="R109" s="142" t="s">
        <v>3454</v>
      </c>
      <c r="S109" s="143" t="s">
        <v>1170</v>
      </c>
      <c r="T109" s="143" t="s">
        <v>3442</v>
      </c>
      <c r="U109" s="142" t="s">
        <v>3515</v>
      </c>
      <c r="V109" s="142" t="s">
        <v>1282</v>
      </c>
      <c r="W109" s="144" t="s">
        <v>138</v>
      </c>
    </row>
    <row r="110" spans="1:23" x14ac:dyDescent="0.3">
      <c r="A110" s="142" t="s">
        <v>3526</v>
      </c>
      <c r="B110" s="142" t="s">
        <v>1911</v>
      </c>
      <c r="C110" s="142" t="s">
        <v>3442</v>
      </c>
      <c r="D110" s="142" t="s">
        <v>1195</v>
      </c>
      <c r="E110" s="142" t="s">
        <v>1668</v>
      </c>
      <c r="F110" s="142" t="s">
        <v>1802</v>
      </c>
      <c r="G110" s="142" t="s">
        <v>2072</v>
      </c>
      <c r="H110" s="142" t="s">
        <v>2865</v>
      </c>
      <c r="I110" s="142" t="str">
        <f t="shared" si="1"/>
        <v>001900160002</v>
      </c>
      <c r="J110" s="142" t="s">
        <v>2422</v>
      </c>
      <c r="K110" s="142" t="s">
        <v>4220</v>
      </c>
      <c r="L110" s="142" t="s">
        <v>4220</v>
      </c>
      <c r="M110" s="142" t="s">
        <v>3526</v>
      </c>
      <c r="N110" s="143" t="s">
        <v>4232</v>
      </c>
      <c r="O110" s="143" t="s">
        <v>139</v>
      </c>
      <c r="P110" s="145" t="s">
        <v>4243</v>
      </c>
      <c r="Q110" s="145" t="s">
        <v>2070</v>
      </c>
      <c r="R110" s="142" t="s">
        <v>3454</v>
      </c>
      <c r="S110" s="143" t="s">
        <v>1170</v>
      </c>
      <c r="T110" s="143" t="s">
        <v>3442</v>
      </c>
      <c r="U110" s="142" t="s">
        <v>3515</v>
      </c>
      <c r="V110" s="142" t="s">
        <v>1282</v>
      </c>
      <c r="W110" s="144" t="s">
        <v>138</v>
      </c>
    </row>
    <row r="111" spans="1:23" x14ac:dyDescent="0.3">
      <c r="A111" s="142" t="s">
        <v>3527</v>
      </c>
      <c r="B111" s="142" t="s">
        <v>1911</v>
      </c>
      <c r="C111" s="142" t="s">
        <v>3442</v>
      </c>
      <c r="D111" s="142" t="s">
        <v>1195</v>
      </c>
      <c r="E111" s="142" t="s">
        <v>1668</v>
      </c>
      <c r="F111" s="142" t="s">
        <v>1802</v>
      </c>
      <c r="G111" s="142" t="s">
        <v>2072</v>
      </c>
      <c r="H111" s="142" t="s">
        <v>2865</v>
      </c>
      <c r="I111" s="142" t="str">
        <f t="shared" si="1"/>
        <v>001900160002</v>
      </c>
      <c r="J111" s="142" t="s">
        <v>3412</v>
      </c>
      <c r="K111" s="142" t="s">
        <v>4221</v>
      </c>
      <c r="L111" s="142" t="s">
        <v>4221</v>
      </c>
      <c r="M111" s="142" t="s">
        <v>3527</v>
      </c>
      <c r="N111" s="143" t="s">
        <v>4233</v>
      </c>
      <c r="O111" s="143" t="s">
        <v>4234</v>
      </c>
      <c r="P111" s="145" t="s">
        <v>4244</v>
      </c>
      <c r="Q111" s="145" t="s">
        <v>2070</v>
      </c>
      <c r="R111" s="142" t="s">
        <v>3454</v>
      </c>
      <c r="S111" s="143" t="s">
        <v>1170</v>
      </c>
      <c r="T111" s="143" t="s">
        <v>3442</v>
      </c>
      <c r="U111" s="142" t="s">
        <v>3515</v>
      </c>
      <c r="V111" s="142" t="s">
        <v>1282</v>
      </c>
      <c r="W111" s="144" t="s">
        <v>138</v>
      </c>
    </row>
    <row r="112" spans="1:23" x14ac:dyDescent="0.3">
      <c r="A112" s="142" t="s">
        <v>3528</v>
      </c>
      <c r="B112" s="142" t="s">
        <v>1911</v>
      </c>
      <c r="C112" s="142" t="s">
        <v>3442</v>
      </c>
      <c r="D112" s="142" t="s">
        <v>1195</v>
      </c>
      <c r="E112" s="142" t="s">
        <v>1668</v>
      </c>
      <c r="F112" s="142" t="s">
        <v>1802</v>
      </c>
      <c r="G112" s="142" t="s">
        <v>2072</v>
      </c>
      <c r="H112" s="142" t="s">
        <v>2865</v>
      </c>
      <c r="I112" s="142" t="str">
        <f t="shared" si="1"/>
        <v>001900160002</v>
      </c>
      <c r="J112" s="142">
        <v>9010092</v>
      </c>
      <c r="K112" s="142" t="s">
        <v>4222</v>
      </c>
      <c r="L112" s="142" t="s">
        <v>4222</v>
      </c>
      <c r="M112" s="142" t="s">
        <v>3528</v>
      </c>
      <c r="N112" s="143" t="s">
        <v>4235</v>
      </c>
      <c r="O112" s="143" t="s">
        <v>4234</v>
      </c>
      <c r="P112" s="145" t="s">
        <v>4245</v>
      </c>
      <c r="Q112" s="145" t="s">
        <v>2070</v>
      </c>
      <c r="R112" s="142" t="s">
        <v>3454</v>
      </c>
      <c r="S112" s="143" t="s">
        <v>1170</v>
      </c>
      <c r="T112" s="143" t="s">
        <v>3442</v>
      </c>
      <c r="U112" s="142" t="s">
        <v>3515</v>
      </c>
      <c r="V112" s="142" t="s">
        <v>1282</v>
      </c>
      <c r="W112" s="144" t="s">
        <v>138</v>
      </c>
    </row>
    <row r="113" spans="1:23" x14ac:dyDescent="0.3">
      <c r="A113" s="142" t="s">
        <v>3529</v>
      </c>
      <c r="B113" s="142" t="s">
        <v>1911</v>
      </c>
      <c r="C113" s="142" t="s">
        <v>3442</v>
      </c>
      <c r="D113" s="142" t="s">
        <v>1195</v>
      </c>
      <c r="E113" s="142" t="s">
        <v>1668</v>
      </c>
      <c r="F113" s="142" t="s">
        <v>1802</v>
      </c>
      <c r="G113" s="142" t="s">
        <v>2072</v>
      </c>
      <c r="H113" s="142" t="s">
        <v>2865</v>
      </c>
      <c r="I113" s="142" t="str">
        <f t="shared" si="1"/>
        <v>001900160002</v>
      </c>
      <c r="J113" s="142"/>
      <c r="K113" s="142" t="s">
        <v>4223</v>
      </c>
      <c r="L113" s="142" t="s">
        <v>4223</v>
      </c>
      <c r="M113" s="142" t="s">
        <v>3529</v>
      </c>
      <c r="N113" s="143" t="s">
        <v>4236</v>
      </c>
      <c r="O113" s="143" t="s">
        <v>4234</v>
      </c>
      <c r="P113" s="145" t="s">
        <v>4246</v>
      </c>
      <c r="Q113" s="145" t="s">
        <v>2070</v>
      </c>
      <c r="R113" s="142" t="s">
        <v>3454</v>
      </c>
      <c r="S113" s="143" t="s">
        <v>1170</v>
      </c>
      <c r="T113" s="143" t="s">
        <v>3442</v>
      </c>
      <c r="U113" s="142" t="s">
        <v>3515</v>
      </c>
      <c r="V113" s="142" t="s">
        <v>1282</v>
      </c>
      <c r="W113" s="144" t="s">
        <v>138</v>
      </c>
    </row>
    <row r="114" spans="1:23" x14ac:dyDescent="0.3">
      <c r="A114" s="142" t="s">
        <v>3530</v>
      </c>
      <c r="B114" s="142" t="s">
        <v>1911</v>
      </c>
      <c r="C114" s="142" t="s">
        <v>3442</v>
      </c>
      <c r="D114" s="142" t="s">
        <v>1195</v>
      </c>
      <c r="E114" s="142" t="s">
        <v>1668</v>
      </c>
      <c r="F114" s="142" t="s">
        <v>1802</v>
      </c>
      <c r="G114" s="142" t="s">
        <v>2072</v>
      </c>
      <c r="H114" s="142" t="s">
        <v>2865</v>
      </c>
      <c r="I114" s="142" t="str">
        <f t="shared" si="1"/>
        <v>001900160002</v>
      </c>
      <c r="J114" s="142"/>
      <c r="K114" s="142" t="s">
        <v>4224</v>
      </c>
      <c r="L114" s="142" t="s">
        <v>4224</v>
      </c>
      <c r="M114" s="142" t="s">
        <v>3530</v>
      </c>
      <c r="N114" s="143" t="s">
        <v>4237</v>
      </c>
      <c r="O114" s="143" t="s">
        <v>139</v>
      </c>
      <c r="P114" s="145" t="s">
        <v>4247</v>
      </c>
      <c r="Q114" s="145" t="s">
        <v>2070</v>
      </c>
      <c r="R114" s="142" t="s">
        <v>3454</v>
      </c>
      <c r="S114" s="143" t="s">
        <v>1170</v>
      </c>
      <c r="T114" s="143" t="s">
        <v>3442</v>
      </c>
      <c r="U114" s="142" t="s">
        <v>3515</v>
      </c>
      <c r="V114" s="142" t="s">
        <v>1282</v>
      </c>
      <c r="W114" s="144" t="s">
        <v>138</v>
      </c>
    </row>
    <row r="115" spans="1:23" x14ac:dyDescent="0.3">
      <c r="A115" s="142" t="s">
        <v>3531</v>
      </c>
      <c r="B115" s="142" t="s">
        <v>1911</v>
      </c>
      <c r="C115" s="142" t="s">
        <v>3442</v>
      </c>
      <c r="D115" s="142" t="s">
        <v>1195</v>
      </c>
      <c r="E115" s="142" t="s">
        <v>1668</v>
      </c>
      <c r="F115" s="142" t="s">
        <v>1802</v>
      </c>
      <c r="G115" s="142" t="s">
        <v>2072</v>
      </c>
      <c r="H115" s="142" t="s">
        <v>2865</v>
      </c>
      <c r="I115" s="142" t="str">
        <f t="shared" si="1"/>
        <v>001900160002</v>
      </c>
      <c r="J115" s="142"/>
      <c r="K115" s="142" t="s">
        <v>4225</v>
      </c>
      <c r="L115" s="142" t="s">
        <v>4225</v>
      </c>
      <c r="M115" s="142" t="s">
        <v>3531</v>
      </c>
      <c r="N115" s="143" t="s">
        <v>4238</v>
      </c>
      <c r="O115" s="143" t="s">
        <v>4234</v>
      </c>
      <c r="P115" s="145" t="s">
        <v>4248</v>
      </c>
      <c r="Q115" s="145" t="s">
        <v>2070</v>
      </c>
      <c r="R115" s="142" t="s">
        <v>3454</v>
      </c>
      <c r="S115" s="143" t="s">
        <v>1170</v>
      </c>
      <c r="T115" s="143" t="s">
        <v>3442</v>
      </c>
      <c r="U115" s="142" t="s">
        <v>3515</v>
      </c>
      <c r="V115" s="142" t="s">
        <v>1282</v>
      </c>
      <c r="W115" s="144" t="s">
        <v>138</v>
      </c>
    </row>
    <row r="116" spans="1:23" x14ac:dyDescent="0.3">
      <c r="A116" s="142" t="s">
        <v>3532</v>
      </c>
      <c r="B116" s="142" t="s">
        <v>1911</v>
      </c>
      <c r="C116" s="142" t="s">
        <v>3442</v>
      </c>
      <c r="D116" s="142" t="s">
        <v>1195</v>
      </c>
      <c r="E116" s="142" t="s">
        <v>1668</v>
      </c>
      <c r="F116" s="142" t="s">
        <v>1802</v>
      </c>
      <c r="G116" s="142" t="s">
        <v>2072</v>
      </c>
      <c r="H116" s="142" t="s">
        <v>2865</v>
      </c>
      <c r="I116" s="142" t="str">
        <f t="shared" si="1"/>
        <v>001900160002</v>
      </c>
      <c r="J116" s="142"/>
      <c r="K116" s="142" t="s">
        <v>4226</v>
      </c>
      <c r="L116" s="142" t="s">
        <v>4226</v>
      </c>
      <c r="M116" s="142" t="s">
        <v>3532</v>
      </c>
      <c r="N116" s="143" t="s">
        <v>4239</v>
      </c>
      <c r="O116" s="143" t="s">
        <v>4234</v>
      </c>
      <c r="P116" s="145" t="s">
        <v>4249</v>
      </c>
      <c r="Q116" s="145" t="s">
        <v>2070</v>
      </c>
      <c r="R116" s="142" t="s">
        <v>3454</v>
      </c>
      <c r="S116" s="143" t="s">
        <v>1170</v>
      </c>
      <c r="T116" s="143" t="s">
        <v>3442</v>
      </c>
      <c r="U116" s="142" t="s">
        <v>3515</v>
      </c>
      <c r="V116" s="142" t="s">
        <v>1282</v>
      </c>
      <c r="W116" s="144" t="s">
        <v>138</v>
      </c>
    </row>
    <row r="117" spans="1:23" x14ac:dyDescent="0.3">
      <c r="A117" s="142" t="s">
        <v>4250</v>
      </c>
      <c r="B117" s="142" t="s">
        <v>1911</v>
      </c>
      <c r="C117" s="142" t="s">
        <v>3442</v>
      </c>
      <c r="D117" s="142" t="s">
        <v>1195</v>
      </c>
      <c r="E117" s="142" t="s">
        <v>1668</v>
      </c>
      <c r="F117" s="142" t="s">
        <v>1802</v>
      </c>
      <c r="G117" s="142" t="s">
        <v>2072</v>
      </c>
      <c r="H117" s="142" t="s">
        <v>2865</v>
      </c>
      <c r="I117" s="142" t="str">
        <f t="shared" si="1"/>
        <v>001900160002</v>
      </c>
      <c r="J117" s="142">
        <v>1310003</v>
      </c>
      <c r="K117" s="142" t="s">
        <v>4250</v>
      </c>
      <c r="L117" s="142" t="s">
        <v>4250</v>
      </c>
      <c r="M117" s="142" t="s">
        <v>4250</v>
      </c>
      <c r="N117" s="143" t="s">
        <v>4015</v>
      </c>
      <c r="O117" s="143" t="s">
        <v>138</v>
      </c>
      <c r="P117" s="145"/>
      <c r="Q117" s="145" t="s">
        <v>2070</v>
      </c>
      <c r="R117" s="142" t="s">
        <v>3454</v>
      </c>
      <c r="S117" s="143" t="s">
        <v>1170</v>
      </c>
      <c r="T117" s="143" t="s">
        <v>3442</v>
      </c>
      <c r="U117" s="142" t="s">
        <v>3515</v>
      </c>
      <c r="V117" s="142" t="s">
        <v>1282</v>
      </c>
      <c r="W117" s="144" t="s">
        <v>138</v>
      </c>
    </row>
    <row r="118" spans="1:23" x14ac:dyDescent="0.3">
      <c r="A118" s="131" t="s">
        <v>3533</v>
      </c>
      <c r="B118" s="131" t="s">
        <v>1911</v>
      </c>
      <c r="C118" s="131" t="s">
        <v>3442</v>
      </c>
      <c r="D118" s="131" t="s">
        <v>1217</v>
      </c>
      <c r="E118" s="131" t="s">
        <v>143</v>
      </c>
      <c r="F118" s="131" t="s">
        <v>1168</v>
      </c>
      <c r="G118" s="131" t="s">
        <v>2867</v>
      </c>
      <c r="H118" s="131" t="s">
        <v>2862</v>
      </c>
      <c r="I118" s="131" t="s">
        <v>3891</v>
      </c>
      <c r="J118" s="154" t="s">
        <v>2392</v>
      </c>
      <c r="K118" s="131" t="s">
        <v>3533</v>
      </c>
      <c r="L118" s="131" t="s">
        <v>3533</v>
      </c>
      <c r="M118" s="131" t="s">
        <v>3533</v>
      </c>
      <c r="N118" s="131" t="s">
        <v>3444</v>
      </c>
      <c r="O118" s="131" t="s">
        <v>18</v>
      </c>
      <c r="P118" s="149" t="s">
        <v>3892</v>
      </c>
      <c r="Q118" s="132" t="s">
        <v>2069</v>
      </c>
      <c r="R118" s="133" t="s">
        <v>3445</v>
      </c>
      <c r="S118" s="133" t="s">
        <v>1170</v>
      </c>
      <c r="T118" s="133" t="s">
        <v>3442</v>
      </c>
      <c r="U118" s="131" t="s">
        <v>4406</v>
      </c>
      <c r="V118" s="133" t="s">
        <v>3890</v>
      </c>
      <c r="W118" s="134" t="s">
        <v>1367</v>
      </c>
    </row>
    <row r="119" spans="1:23" x14ac:dyDescent="0.3">
      <c r="A119" s="135" t="s">
        <v>3534</v>
      </c>
      <c r="B119" s="135" t="s">
        <v>1911</v>
      </c>
      <c r="C119" s="135" t="s">
        <v>3442</v>
      </c>
      <c r="D119" s="135" t="s">
        <v>1217</v>
      </c>
      <c r="E119" s="135" t="s">
        <v>143</v>
      </c>
      <c r="F119" s="135" t="s">
        <v>1168</v>
      </c>
      <c r="G119" s="135" t="s">
        <v>2867</v>
      </c>
      <c r="H119" s="135" t="s">
        <v>2862</v>
      </c>
      <c r="I119" s="136" t="s">
        <v>4251</v>
      </c>
      <c r="J119" s="135" t="s">
        <v>2975</v>
      </c>
      <c r="K119" s="136" t="s">
        <v>3534</v>
      </c>
      <c r="L119" s="136" t="s">
        <v>3534</v>
      </c>
      <c r="M119" s="135" t="s">
        <v>3534</v>
      </c>
      <c r="N119" s="135" t="s">
        <v>4365</v>
      </c>
      <c r="O119" s="135" t="s">
        <v>144</v>
      </c>
      <c r="P119" s="136" t="s">
        <v>4252</v>
      </c>
      <c r="Q119" s="137" t="s">
        <v>1218</v>
      </c>
      <c r="R119" s="138" t="s">
        <v>1404</v>
      </c>
      <c r="S119" s="138" t="s">
        <v>1170</v>
      </c>
      <c r="T119" s="138" t="s">
        <v>3442</v>
      </c>
      <c r="U119" s="135" t="s">
        <v>3533</v>
      </c>
      <c r="V119" s="135" t="s">
        <v>3444</v>
      </c>
      <c r="W119" s="135" t="s">
        <v>144</v>
      </c>
    </row>
    <row r="120" spans="1:23" x14ac:dyDescent="0.3">
      <c r="A120" s="139" t="s">
        <v>3535</v>
      </c>
      <c r="B120" s="139" t="s">
        <v>1911</v>
      </c>
      <c r="C120" s="139" t="s">
        <v>3442</v>
      </c>
      <c r="D120" s="139" t="s">
        <v>1217</v>
      </c>
      <c r="E120" s="139" t="s">
        <v>143</v>
      </c>
      <c r="F120" s="139" t="s">
        <v>1168</v>
      </c>
      <c r="G120" s="139" t="s">
        <v>2867</v>
      </c>
      <c r="H120" s="139" t="s">
        <v>2862</v>
      </c>
      <c r="I120" s="140" t="s">
        <v>1708</v>
      </c>
      <c r="J120" s="139">
        <v>13110</v>
      </c>
      <c r="K120" s="140" t="s">
        <v>3535</v>
      </c>
      <c r="L120" s="140" t="s">
        <v>3535</v>
      </c>
      <c r="M120" s="139" t="s">
        <v>3535</v>
      </c>
      <c r="N120" s="139" t="s">
        <v>1293</v>
      </c>
      <c r="O120" s="139" t="s">
        <v>144</v>
      </c>
      <c r="P120" s="140" t="s">
        <v>4253</v>
      </c>
      <c r="Q120" s="141" t="s">
        <v>1805</v>
      </c>
      <c r="R120" s="141" t="s">
        <v>1222</v>
      </c>
      <c r="S120" s="141" t="s">
        <v>1170</v>
      </c>
      <c r="T120" s="141" t="s">
        <v>3442</v>
      </c>
      <c r="U120" s="139" t="s">
        <v>3533</v>
      </c>
      <c r="V120" s="139" t="s">
        <v>3444</v>
      </c>
      <c r="W120" s="139" t="s">
        <v>144</v>
      </c>
    </row>
    <row r="121" spans="1:23" x14ac:dyDescent="0.3">
      <c r="A121" s="142" t="s">
        <v>3536</v>
      </c>
      <c r="B121" s="142" t="s">
        <v>1911</v>
      </c>
      <c r="C121" s="142" t="s">
        <v>3442</v>
      </c>
      <c r="D121" s="142" t="s">
        <v>1217</v>
      </c>
      <c r="E121" s="142" t="s">
        <v>143</v>
      </c>
      <c r="F121" s="142" t="s">
        <v>1168</v>
      </c>
      <c r="G121" s="142" t="s">
        <v>2867</v>
      </c>
      <c r="H121" s="142" t="s">
        <v>2862</v>
      </c>
      <c r="I121" s="142" t="s">
        <v>4257</v>
      </c>
      <c r="J121" s="142" t="s">
        <v>2400</v>
      </c>
      <c r="K121" s="142" t="s">
        <v>4258</v>
      </c>
      <c r="L121" s="142" t="s">
        <v>4258</v>
      </c>
      <c r="M121" s="142" t="s">
        <v>3536</v>
      </c>
      <c r="N121" s="143" t="s">
        <v>1606</v>
      </c>
      <c r="O121" s="143" t="s">
        <v>4292</v>
      </c>
      <c r="P121" s="145" t="s">
        <v>4308</v>
      </c>
      <c r="Q121" s="143" t="s">
        <v>2071</v>
      </c>
      <c r="R121" s="142" t="s">
        <v>3450</v>
      </c>
      <c r="S121" s="143" t="s">
        <v>1170</v>
      </c>
      <c r="T121" s="143" t="s">
        <v>3442</v>
      </c>
      <c r="U121" s="142" t="s">
        <v>3535</v>
      </c>
      <c r="V121" s="142" t="s">
        <v>1293</v>
      </c>
      <c r="W121" s="142" t="s">
        <v>144</v>
      </c>
    </row>
    <row r="122" spans="1:23" x14ac:dyDescent="0.3">
      <c r="A122" s="142" t="s">
        <v>3537</v>
      </c>
      <c r="B122" s="142" t="s">
        <v>1911</v>
      </c>
      <c r="C122" s="142" t="s">
        <v>3442</v>
      </c>
      <c r="D122" s="142" t="s">
        <v>1217</v>
      </c>
      <c r="E122" s="142" t="s">
        <v>143</v>
      </c>
      <c r="F122" s="142" t="s">
        <v>1168</v>
      </c>
      <c r="G122" s="142" t="s">
        <v>2867</v>
      </c>
      <c r="H122" s="142" t="s">
        <v>2862</v>
      </c>
      <c r="I122" s="142" t="s">
        <v>4259</v>
      </c>
      <c r="J122" s="142">
        <v>1311001</v>
      </c>
      <c r="K122" s="142" t="s">
        <v>4260</v>
      </c>
      <c r="L122" s="142" t="s">
        <v>4260</v>
      </c>
      <c r="M122" s="142" t="s">
        <v>3537</v>
      </c>
      <c r="N122" s="143" t="s">
        <v>1305</v>
      </c>
      <c r="O122" s="143" t="s">
        <v>1029</v>
      </c>
      <c r="P122" s="145" t="s">
        <v>4309</v>
      </c>
      <c r="Q122" s="143" t="s">
        <v>2071</v>
      </c>
      <c r="R122" s="142" t="s">
        <v>3450</v>
      </c>
      <c r="S122" s="143" t="s">
        <v>1170</v>
      </c>
      <c r="T122" s="143" t="s">
        <v>3442</v>
      </c>
      <c r="U122" s="142" t="s">
        <v>3535</v>
      </c>
      <c r="V122" s="142" t="s">
        <v>1293</v>
      </c>
      <c r="W122" s="142" t="s">
        <v>144</v>
      </c>
    </row>
    <row r="123" spans="1:23" x14ac:dyDescent="0.3">
      <c r="A123" s="142" t="s">
        <v>3538</v>
      </c>
      <c r="B123" s="142" t="s">
        <v>1911</v>
      </c>
      <c r="C123" s="142" t="s">
        <v>3442</v>
      </c>
      <c r="D123" s="142" t="s">
        <v>1217</v>
      </c>
      <c r="E123" s="142" t="s">
        <v>143</v>
      </c>
      <c r="F123" s="142" t="s">
        <v>1168</v>
      </c>
      <c r="G123" s="142" t="s">
        <v>2867</v>
      </c>
      <c r="H123" s="142" t="s">
        <v>2862</v>
      </c>
      <c r="I123" s="142" t="s">
        <v>4261</v>
      </c>
      <c r="J123" s="142">
        <v>1311004</v>
      </c>
      <c r="K123" s="142" t="s">
        <v>4262</v>
      </c>
      <c r="L123" s="142" t="s">
        <v>4262</v>
      </c>
      <c r="M123" s="142" t="s">
        <v>3538</v>
      </c>
      <c r="N123" s="143" t="s">
        <v>1299</v>
      </c>
      <c r="O123" s="143" t="s">
        <v>145</v>
      </c>
      <c r="P123" s="145" t="s">
        <v>4310</v>
      </c>
      <c r="Q123" s="143" t="s">
        <v>2071</v>
      </c>
      <c r="R123" s="142" t="s">
        <v>3450</v>
      </c>
      <c r="S123" s="143" t="s">
        <v>1170</v>
      </c>
      <c r="T123" s="143" t="s">
        <v>3442</v>
      </c>
      <c r="U123" s="142" t="s">
        <v>3535</v>
      </c>
      <c r="V123" s="142" t="s">
        <v>1293</v>
      </c>
      <c r="W123" s="142" t="s">
        <v>144</v>
      </c>
    </row>
    <row r="124" spans="1:23" x14ac:dyDescent="0.3">
      <c r="A124" s="142" t="s">
        <v>3539</v>
      </c>
      <c r="B124" s="142" t="s">
        <v>1911</v>
      </c>
      <c r="C124" s="142" t="s">
        <v>3442</v>
      </c>
      <c r="D124" s="142" t="s">
        <v>1217</v>
      </c>
      <c r="E124" s="142" t="s">
        <v>143</v>
      </c>
      <c r="F124" s="142" t="s">
        <v>1168</v>
      </c>
      <c r="G124" s="142" t="s">
        <v>2867</v>
      </c>
      <c r="H124" s="142" t="s">
        <v>2862</v>
      </c>
      <c r="I124" s="142" t="s">
        <v>4263</v>
      </c>
      <c r="J124" s="142">
        <v>1311002</v>
      </c>
      <c r="K124" s="142" t="s">
        <v>4264</v>
      </c>
      <c r="L124" s="142" t="s">
        <v>4264</v>
      </c>
      <c r="M124" s="142" t="s">
        <v>3539</v>
      </c>
      <c r="N124" s="143" t="s">
        <v>2953</v>
      </c>
      <c r="O124" s="143" t="s">
        <v>4293</v>
      </c>
      <c r="P124" s="145" t="s">
        <v>4311</v>
      </c>
      <c r="Q124" s="143" t="s">
        <v>2071</v>
      </c>
      <c r="R124" s="142" t="s">
        <v>3450</v>
      </c>
      <c r="S124" s="143" t="s">
        <v>1170</v>
      </c>
      <c r="T124" s="143" t="s">
        <v>3442</v>
      </c>
      <c r="U124" s="142" t="s">
        <v>3535</v>
      </c>
      <c r="V124" s="142" t="s">
        <v>1293</v>
      </c>
      <c r="W124" s="142" t="s">
        <v>144</v>
      </c>
    </row>
    <row r="125" spans="1:23" x14ac:dyDescent="0.3">
      <c r="A125" s="142" t="s">
        <v>3540</v>
      </c>
      <c r="B125" s="142" t="s">
        <v>1911</v>
      </c>
      <c r="C125" s="142" t="s">
        <v>3442</v>
      </c>
      <c r="D125" s="142" t="s">
        <v>1217</v>
      </c>
      <c r="E125" s="142" t="s">
        <v>143</v>
      </c>
      <c r="F125" s="142" t="s">
        <v>1168</v>
      </c>
      <c r="G125" s="142" t="s">
        <v>2867</v>
      </c>
      <c r="H125" s="142" t="s">
        <v>2862</v>
      </c>
      <c r="I125" s="142" t="s">
        <v>4265</v>
      </c>
      <c r="J125" s="142" t="s">
        <v>2402</v>
      </c>
      <c r="K125" s="142" t="s">
        <v>4266</v>
      </c>
      <c r="L125" s="142" t="s">
        <v>4266</v>
      </c>
      <c r="M125" s="142" t="s">
        <v>3540</v>
      </c>
      <c r="N125" s="143" t="s">
        <v>4294</v>
      </c>
      <c r="O125" s="143" t="s">
        <v>145</v>
      </c>
      <c r="P125" s="145" t="s">
        <v>4312</v>
      </c>
      <c r="Q125" s="143" t="s">
        <v>2071</v>
      </c>
      <c r="R125" s="142" t="s">
        <v>3450</v>
      </c>
      <c r="S125" s="143" t="s">
        <v>1170</v>
      </c>
      <c r="T125" s="143" t="s">
        <v>3442</v>
      </c>
      <c r="U125" s="142" t="s">
        <v>3535</v>
      </c>
      <c r="V125" s="142" t="s">
        <v>1293</v>
      </c>
      <c r="W125" s="142" t="s">
        <v>144</v>
      </c>
    </row>
    <row r="126" spans="1:23" x14ac:dyDescent="0.3">
      <c r="A126" s="142" t="s">
        <v>3541</v>
      </c>
      <c r="B126" s="142" t="s">
        <v>1911</v>
      </c>
      <c r="C126" s="142" t="s">
        <v>3442</v>
      </c>
      <c r="D126" s="142" t="s">
        <v>1217</v>
      </c>
      <c r="E126" s="142" t="s">
        <v>143</v>
      </c>
      <c r="F126" s="142" t="s">
        <v>1168</v>
      </c>
      <c r="G126" s="142" t="s">
        <v>2867</v>
      </c>
      <c r="H126" s="142" t="s">
        <v>2862</v>
      </c>
      <c r="I126" s="142" t="s">
        <v>4267</v>
      </c>
      <c r="J126" s="142" t="s">
        <v>2403</v>
      </c>
      <c r="K126" s="142" t="s">
        <v>4268</v>
      </c>
      <c r="L126" s="142" t="s">
        <v>4268</v>
      </c>
      <c r="M126" s="142" t="s">
        <v>3541</v>
      </c>
      <c r="N126" s="143" t="s">
        <v>4295</v>
      </c>
      <c r="O126" s="143" t="s">
        <v>145</v>
      </c>
      <c r="P126" s="145" t="s">
        <v>4313</v>
      </c>
      <c r="Q126" s="143" t="s">
        <v>2071</v>
      </c>
      <c r="R126" s="142" t="s">
        <v>3450</v>
      </c>
      <c r="S126" s="143" t="s">
        <v>1170</v>
      </c>
      <c r="T126" s="143" t="s">
        <v>3442</v>
      </c>
      <c r="U126" s="142" t="s">
        <v>3535</v>
      </c>
      <c r="V126" s="142" t="s">
        <v>1293</v>
      </c>
      <c r="W126" s="142" t="s">
        <v>144</v>
      </c>
    </row>
    <row r="127" spans="1:23" x14ac:dyDescent="0.3">
      <c r="A127" s="142" t="s">
        <v>3542</v>
      </c>
      <c r="B127" s="142" t="s">
        <v>1911</v>
      </c>
      <c r="C127" s="142" t="s">
        <v>3442</v>
      </c>
      <c r="D127" s="142" t="s">
        <v>1217</v>
      </c>
      <c r="E127" s="142" t="s">
        <v>143</v>
      </c>
      <c r="F127" s="142" t="s">
        <v>1168</v>
      </c>
      <c r="G127" s="142" t="s">
        <v>2867</v>
      </c>
      <c r="H127" s="142" t="s">
        <v>2862</v>
      </c>
      <c r="I127" s="142" t="s">
        <v>4269</v>
      </c>
      <c r="J127" s="142" t="s">
        <v>2404</v>
      </c>
      <c r="K127" s="142" t="s">
        <v>4270</v>
      </c>
      <c r="L127" s="142" t="s">
        <v>4270</v>
      </c>
      <c r="M127" s="142" t="s">
        <v>3542</v>
      </c>
      <c r="N127" s="143" t="s">
        <v>4296</v>
      </c>
      <c r="O127" s="143" t="s">
        <v>144</v>
      </c>
      <c r="P127" s="145" t="s">
        <v>4314</v>
      </c>
      <c r="Q127" s="145" t="s">
        <v>2070</v>
      </c>
      <c r="R127" s="142" t="s">
        <v>3454</v>
      </c>
      <c r="S127" s="143" t="s">
        <v>1170</v>
      </c>
      <c r="T127" s="143" t="s">
        <v>3442</v>
      </c>
      <c r="U127" s="142" t="s">
        <v>3535</v>
      </c>
      <c r="V127" s="142" t="s">
        <v>1293</v>
      </c>
      <c r="W127" s="142" t="s">
        <v>144</v>
      </c>
    </row>
    <row r="128" spans="1:23" x14ac:dyDescent="0.3">
      <c r="A128" s="142" t="s">
        <v>3543</v>
      </c>
      <c r="B128" s="142" t="s">
        <v>1911</v>
      </c>
      <c r="C128" s="142" t="s">
        <v>3442</v>
      </c>
      <c r="D128" s="142" t="s">
        <v>1217</v>
      </c>
      <c r="E128" s="142" t="s">
        <v>143</v>
      </c>
      <c r="F128" s="142" t="s">
        <v>1168</v>
      </c>
      <c r="G128" s="142" t="s">
        <v>2867</v>
      </c>
      <c r="H128" s="142" t="s">
        <v>2862</v>
      </c>
      <c r="I128" s="142" t="s">
        <v>4271</v>
      </c>
      <c r="J128" s="142" t="s">
        <v>2976</v>
      </c>
      <c r="K128" s="142" t="s">
        <v>4272</v>
      </c>
      <c r="L128" s="142" t="s">
        <v>4272</v>
      </c>
      <c r="M128" s="142" t="s">
        <v>3543</v>
      </c>
      <c r="N128" s="143" t="s">
        <v>4297</v>
      </c>
      <c r="O128" s="143" t="s">
        <v>1029</v>
      </c>
      <c r="P128" s="145" t="s">
        <v>4315</v>
      </c>
      <c r="Q128" s="145" t="s">
        <v>2070</v>
      </c>
      <c r="R128" s="142" t="s">
        <v>3454</v>
      </c>
      <c r="S128" s="143" t="s">
        <v>1170</v>
      </c>
      <c r="T128" s="143" t="s">
        <v>3442</v>
      </c>
      <c r="U128" s="142" t="s">
        <v>3535</v>
      </c>
      <c r="V128" s="142" t="s">
        <v>1293</v>
      </c>
      <c r="W128" s="142" t="s">
        <v>144</v>
      </c>
    </row>
    <row r="129" spans="1:23" x14ac:dyDescent="0.3">
      <c r="A129" s="142" t="s">
        <v>3544</v>
      </c>
      <c r="B129" s="142" t="s">
        <v>1911</v>
      </c>
      <c r="C129" s="142" t="s">
        <v>3442</v>
      </c>
      <c r="D129" s="142" t="s">
        <v>1217</v>
      </c>
      <c r="E129" s="142" t="s">
        <v>143</v>
      </c>
      <c r="F129" s="142" t="s">
        <v>1168</v>
      </c>
      <c r="G129" s="142" t="s">
        <v>2867</v>
      </c>
      <c r="H129" s="142" t="s">
        <v>2862</v>
      </c>
      <c r="I129" s="142" t="s">
        <v>4273</v>
      </c>
      <c r="J129" s="142" t="s">
        <v>2401</v>
      </c>
      <c r="K129" s="142" t="s">
        <v>4274</v>
      </c>
      <c r="L129" s="142" t="s">
        <v>4274</v>
      </c>
      <c r="M129" s="142" t="s">
        <v>3544</v>
      </c>
      <c r="N129" s="143" t="s">
        <v>4298</v>
      </c>
      <c r="O129" s="143" t="s">
        <v>145</v>
      </c>
      <c r="P129" s="145" t="s">
        <v>4316</v>
      </c>
      <c r="Q129" s="145" t="s">
        <v>2070</v>
      </c>
      <c r="R129" s="142" t="s">
        <v>3454</v>
      </c>
      <c r="S129" s="143" t="s">
        <v>1170</v>
      </c>
      <c r="T129" s="143" t="s">
        <v>3442</v>
      </c>
      <c r="U129" s="142" t="s">
        <v>3535</v>
      </c>
      <c r="V129" s="142" t="s">
        <v>1293</v>
      </c>
      <c r="W129" s="142" t="s">
        <v>144</v>
      </c>
    </row>
    <row r="130" spans="1:23" x14ac:dyDescent="0.3">
      <c r="A130" s="142" t="s">
        <v>3545</v>
      </c>
      <c r="B130" s="142" t="s">
        <v>1911</v>
      </c>
      <c r="C130" s="142" t="s">
        <v>3442</v>
      </c>
      <c r="D130" s="142" t="s">
        <v>1217</v>
      </c>
      <c r="E130" s="142" t="s">
        <v>143</v>
      </c>
      <c r="F130" s="142" t="s">
        <v>1168</v>
      </c>
      <c r="G130" s="142" t="s">
        <v>2867</v>
      </c>
      <c r="H130" s="142" t="s">
        <v>2862</v>
      </c>
      <c r="I130" s="142" t="s">
        <v>4275</v>
      </c>
      <c r="J130" s="142" t="s">
        <v>2954</v>
      </c>
      <c r="K130" s="142" t="s">
        <v>4276</v>
      </c>
      <c r="L130" s="142" t="s">
        <v>4276</v>
      </c>
      <c r="M130" s="142" t="s">
        <v>3545</v>
      </c>
      <c r="N130" s="143" t="s">
        <v>4299</v>
      </c>
      <c r="O130" s="143" t="s">
        <v>145</v>
      </c>
      <c r="P130" s="145" t="s">
        <v>4317</v>
      </c>
      <c r="Q130" s="145" t="s">
        <v>2070</v>
      </c>
      <c r="R130" s="142" t="s">
        <v>3454</v>
      </c>
      <c r="S130" s="143" t="s">
        <v>1170</v>
      </c>
      <c r="T130" s="143" t="s">
        <v>3442</v>
      </c>
      <c r="U130" s="142" t="s">
        <v>3535</v>
      </c>
      <c r="V130" s="142" t="s">
        <v>1293</v>
      </c>
      <c r="W130" s="142" t="s">
        <v>144</v>
      </c>
    </row>
    <row r="131" spans="1:23" x14ac:dyDescent="0.3">
      <c r="A131" s="142" t="s">
        <v>3546</v>
      </c>
      <c r="B131" s="142" t="s">
        <v>1911</v>
      </c>
      <c r="C131" s="142" t="s">
        <v>3442</v>
      </c>
      <c r="D131" s="142" t="s">
        <v>1217</v>
      </c>
      <c r="E131" s="142" t="s">
        <v>143</v>
      </c>
      <c r="F131" s="142" t="s">
        <v>1168</v>
      </c>
      <c r="G131" s="142" t="s">
        <v>2867</v>
      </c>
      <c r="H131" s="142" t="s">
        <v>2862</v>
      </c>
      <c r="I131" s="142" t="s">
        <v>4277</v>
      </c>
      <c r="J131" s="142" t="s">
        <v>2955</v>
      </c>
      <c r="K131" s="142" t="s">
        <v>4278</v>
      </c>
      <c r="L131" s="142" t="s">
        <v>4278</v>
      </c>
      <c r="M131" s="142" t="s">
        <v>3546</v>
      </c>
      <c r="N131" s="143" t="s">
        <v>4300</v>
      </c>
      <c r="O131" s="143" t="s">
        <v>145</v>
      </c>
      <c r="P131" s="145" t="s">
        <v>4318</v>
      </c>
      <c r="Q131" s="145" t="s">
        <v>2070</v>
      </c>
      <c r="R131" s="142" t="s">
        <v>3454</v>
      </c>
      <c r="S131" s="143" t="s">
        <v>1170</v>
      </c>
      <c r="T131" s="143" t="s">
        <v>3442</v>
      </c>
      <c r="U131" s="142" t="s">
        <v>3535</v>
      </c>
      <c r="V131" s="142" t="s">
        <v>1293</v>
      </c>
      <c r="W131" s="142" t="s">
        <v>144</v>
      </c>
    </row>
    <row r="132" spans="1:23" x14ac:dyDescent="0.3">
      <c r="A132" s="142" t="s">
        <v>3547</v>
      </c>
      <c r="B132" s="142" t="s">
        <v>1911</v>
      </c>
      <c r="C132" s="142" t="s">
        <v>3442</v>
      </c>
      <c r="D132" s="142" t="s">
        <v>1217</v>
      </c>
      <c r="E132" s="142" t="s">
        <v>143</v>
      </c>
      <c r="F132" s="142" t="s">
        <v>1168</v>
      </c>
      <c r="G132" s="142" t="s">
        <v>2867</v>
      </c>
      <c r="H132" s="142" t="s">
        <v>2862</v>
      </c>
      <c r="I132" s="142" t="s">
        <v>4279</v>
      </c>
      <c r="J132" s="142" t="s">
        <v>2956</v>
      </c>
      <c r="K132" s="142" t="s">
        <v>4280</v>
      </c>
      <c r="L132" s="142" t="s">
        <v>4280</v>
      </c>
      <c r="M132" s="142" t="s">
        <v>3547</v>
      </c>
      <c r="N132" s="143" t="s">
        <v>4301</v>
      </c>
      <c r="O132" s="143" t="s">
        <v>145</v>
      </c>
      <c r="P132" s="145" t="s">
        <v>4319</v>
      </c>
      <c r="Q132" s="145" t="s">
        <v>2070</v>
      </c>
      <c r="R132" s="142" t="s">
        <v>3454</v>
      </c>
      <c r="S132" s="143" t="s">
        <v>1170</v>
      </c>
      <c r="T132" s="143" t="s">
        <v>3442</v>
      </c>
      <c r="U132" s="142" t="s">
        <v>3535</v>
      </c>
      <c r="V132" s="142" t="s">
        <v>1293</v>
      </c>
      <c r="W132" s="142" t="s">
        <v>144</v>
      </c>
    </row>
    <row r="133" spans="1:23" x14ac:dyDescent="0.3">
      <c r="A133" s="142" t="s">
        <v>3548</v>
      </c>
      <c r="B133" s="142" t="s">
        <v>1911</v>
      </c>
      <c r="C133" s="142" t="s">
        <v>3442</v>
      </c>
      <c r="D133" s="142" t="s">
        <v>1217</v>
      </c>
      <c r="E133" s="142" t="s">
        <v>143</v>
      </c>
      <c r="F133" s="142" t="s">
        <v>1168</v>
      </c>
      <c r="G133" s="142" t="s">
        <v>2867</v>
      </c>
      <c r="H133" s="142" t="s">
        <v>2862</v>
      </c>
      <c r="I133" s="142" t="s">
        <v>4281</v>
      </c>
      <c r="J133" s="142">
        <v>1311003</v>
      </c>
      <c r="K133" s="142" t="s">
        <v>4282</v>
      </c>
      <c r="L133" s="142" t="s">
        <v>4282</v>
      </c>
      <c r="M133" s="142" t="s">
        <v>3548</v>
      </c>
      <c r="N133" s="143" t="s">
        <v>4302</v>
      </c>
      <c r="O133" s="143" t="s">
        <v>145</v>
      </c>
      <c r="P133" s="145" t="s">
        <v>4320</v>
      </c>
      <c r="Q133" s="145" t="s">
        <v>2070</v>
      </c>
      <c r="R133" s="142" t="s">
        <v>3454</v>
      </c>
      <c r="S133" s="143" t="s">
        <v>1170</v>
      </c>
      <c r="T133" s="143" t="s">
        <v>3442</v>
      </c>
      <c r="U133" s="142" t="s">
        <v>3535</v>
      </c>
      <c r="V133" s="142" t="s">
        <v>1293</v>
      </c>
      <c r="W133" s="142" t="s">
        <v>144</v>
      </c>
    </row>
    <row r="134" spans="1:23" x14ac:dyDescent="0.3">
      <c r="A134" s="142" t="s">
        <v>3549</v>
      </c>
      <c r="B134" s="142" t="s">
        <v>1911</v>
      </c>
      <c r="C134" s="142" t="s">
        <v>3442</v>
      </c>
      <c r="D134" s="142" t="s">
        <v>1217</v>
      </c>
      <c r="E134" s="142" t="s">
        <v>143</v>
      </c>
      <c r="F134" s="142" t="s">
        <v>1168</v>
      </c>
      <c r="G134" s="142" t="s">
        <v>2867</v>
      </c>
      <c r="H134" s="142" t="s">
        <v>2862</v>
      </c>
      <c r="I134" s="142" t="s">
        <v>4283</v>
      </c>
      <c r="J134" s="142">
        <v>1010001</v>
      </c>
      <c r="K134" s="142" t="s">
        <v>4284</v>
      </c>
      <c r="L134" s="142" t="s">
        <v>4284</v>
      </c>
      <c r="M134" s="142" t="s">
        <v>3549</v>
      </c>
      <c r="N134" s="143" t="s">
        <v>4303</v>
      </c>
      <c r="O134" s="143" t="s">
        <v>4304</v>
      </c>
      <c r="P134" s="145" t="s">
        <v>4321</v>
      </c>
      <c r="Q134" s="145" t="s">
        <v>2070</v>
      </c>
      <c r="R134" s="142" t="s">
        <v>3454</v>
      </c>
      <c r="S134" s="143" t="s">
        <v>1170</v>
      </c>
      <c r="T134" s="143" t="s">
        <v>3442</v>
      </c>
      <c r="U134" s="142" t="s">
        <v>3535</v>
      </c>
      <c r="V134" s="142" t="s">
        <v>1293</v>
      </c>
      <c r="W134" s="142" t="s">
        <v>144</v>
      </c>
    </row>
    <row r="135" spans="1:23" x14ac:dyDescent="0.3">
      <c r="A135" s="142" t="s">
        <v>3550</v>
      </c>
      <c r="B135" s="142" t="s">
        <v>1911</v>
      </c>
      <c r="C135" s="142" t="s">
        <v>3442</v>
      </c>
      <c r="D135" s="142" t="s">
        <v>1217</v>
      </c>
      <c r="E135" s="142" t="s">
        <v>143</v>
      </c>
      <c r="F135" s="142" t="s">
        <v>1168</v>
      </c>
      <c r="G135" s="142" t="s">
        <v>2867</v>
      </c>
      <c r="H135" s="142" t="s">
        <v>2862</v>
      </c>
      <c r="I135" s="142" t="s">
        <v>4285</v>
      </c>
      <c r="J135" s="142">
        <v>1010002</v>
      </c>
      <c r="K135" s="142" t="s">
        <v>4286</v>
      </c>
      <c r="L135" s="142" t="s">
        <v>4286</v>
      </c>
      <c r="M135" s="142" t="s">
        <v>3550</v>
      </c>
      <c r="N135" s="143" t="s">
        <v>4305</v>
      </c>
      <c r="O135" s="143" t="s">
        <v>1029</v>
      </c>
      <c r="P135" s="145" t="s">
        <v>4322</v>
      </c>
      <c r="Q135" s="145" t="s">
        <v>2070</v>
      </c>
      <c r="R135" s="142" t="s">
        <v>3454</v>
      </c>
      <c r="S135" s="143" t="s">
        <v>1170</v>
      </c>
      <c r="T135" s="143" t="s">
        <v>3442</v>
      </c>
      <c r="U135" s="142" t="s">
        <v>3535</v>
      </c>
      <c r="V135" s="142" t="s">
        <v>1293</v>
      </c>
      <c r="W135" s="142" t="s">
        <v>144</v>
      </c>
    </row>
    <row r="136" spans="1:23" x14ac:dyDescent="0.3">
      <c r="A136" s="142" t="s">
        <v>3551</v>
      </c>
      <c r="B136" s="142" t="s">
        <v>1911</v>
      </c>
      <c r="C136" s="142" t="s">
        <v>3442</v>
      </c>
      <c r="D136" s="142" t="s">
        <v>1217</v>
      </c>
      <c r="E136" s="142" t="s">
        <v>143</v>
      </c>
      <c r="F136" s="142" t="s">
        <v>1168</v>
      </c>
      <c r="G136" s="142" t="s">
        <v>2867</v>
      </c>
      <c r="H136" s="142" t="s">
        <v>2862</v>
      </c>
      <c r="I136" s="142" t="str">
        <f>G136&amp;Q136&amp;S136</f>
        <v>002500160002</v>
      </c>
      <c r="J136" s="142"/>
      <c r="K136" s="142" t="s">
        <v>4287</v>
      </c>
      <c r="L136" s="142" t="s">
        <v>4287</v>
      </c>
      <c r="M136" s="142" t="s">
        <v>3551</v>
      </c>
      <c r="N136" s="143" t="s">
        <v>4306</v>
      </c>
      <c r="O136" s="143" t="s">
        <v>144</v>
      </c>
      <c r="P136" s="145"/>
      <c r="Q136" s="145" t="s">
        <v>2070</v>
      </c>
      <c r="R136" s="142" t="s">
        <v>3454</v>
      </c>
      <c r="S136" s="143" t="s">
        <v>1170</v>
      </c>
      <c r="T136" s="143" t="s">
        <v>3442</v>
      </c>
      <c r="U136" s="142" t="s">
        <v>3535</v>
      </c>
      <c r="V136" s="142" t="s">
        <v>1293</v>
      </c>
      <c r="W136" s="142" t="s">
        <v>144</v>
      </c>
    </row>
    <row r="137" spans="1:23" x14ac:dyDescent="0.3">
      <c r="A137" s="142" t="s">
        <v>4254</v>
      </c>
      <c r="B137" s="142" t="s">
        <v>1911</v>
      </c>
      <c r="C137" s="142" t="s">
        <v>3442</v>
      </c>
      <c r="D137" s="142" t="s">
        <v>1217</v>
      </c>
      <c r="E137" s="142" t="s">
        <v>143</v>
      </c>
      <c r="F137" s="142" t="s">
        <v>1168</v>
      </c>
      <c r="G137" s="142" t="s">
        <v>2867</v>
      </c>
      <c r="H137" s="142" t="s">
        <v>2862</v>
      </c>
      <c r="I137" s="142" t="s">
        <v>4288</v>
      </c>
      <c r="J137" s="142"/>
      <c r="K137" s="142" t="s">
        <v>4289</v>
      </c>
      <c r="L137" s="142" t="s">
        <v>4289</v>
      </c>
      <c r="M137" s="142" t="s">
        <v>4254</v>
      </c>
      <c r="N137" s="143" t="s">
        <v>1383</v>
      </c>
      <c r="O137" s="143" t="s">
        <v>148</v>
      </c>
      <c r="P137" s="145" t="s">
        <v>4323</v>
      </c>
      <c r="Q137" s="145" t="s">
        <v>2070</v>
      </c>
      <c r="R137" s="142" t="s">
        <v>3454</v>
      </c>
      <c r="S137" s="143" t="s">
        <v>1170</v>
      </c>
      <c r="T137" s="143" t="s">
        <v>3442</v>
      </c>
      <c r="U137" s="142" t="s">
        <v>3535</v>
      </c>
      <c r="V137" s="142" t="s">
        <v>1293</v>
      </c>
      <c r="W137" s="142" t="s">
        <v>144</v>
      </c>
    </row>
    <row r="138" spans="1:23" x14ac:dyDescent="0.3">
      <c r="A138" s="142" t="s">
        <v>4255</v>
      </c>
      <c r="B138" s="142" t="s">
        <v>1911</v>
      </c>
      <c r="C138" s="142" t="s">
        <v>3442</v>
      </c>
      <c r="D138" s="142" t="s">
        <v>1217</v>
      </c>
      <c r="E138" s="142" t="s">
        <v>143</v>
      </c>
      <c r="F138" s="142" t="s">
        <v>1168</v>
      </c>
      <c r="G138" s="142" t="s">
        <v>2867</v>
      </c>
      <c r="H138" s="142" t="s">
        <v>2862</v>
      </c>
      <c r="I138" s="142" t="s">
        <v>4290</v>
      </c>
      <c r="J138" s="142"/>
      <c r="K138" s="142" t="s">
        <v>4291</v>
      </c>
      <c r="L138" s="142" t="s">
        <v>4291</v>
      </c>
      <c r="M138" s="142" t="s">
        <v>4255</v>
      </c>
      <c r="N138" s="143" t="s">
        <v>4307</v>
      </c>
      <c r="O138" s="143" t="s">
        <v>1029</v>
      </c>
      <c r="P138" s="145" t="s">
        <v>4324</v>
      </c>
      <c r="Q138" s="145" t="s">
        <v>2070</v>
      </c>
      <c r="R138" s="142" t="s">
        <v>3454</v>
      </c>
      <c r="S138" s="143" t="s">
        <v>1170</v>
      </c>
      <c r="T138" s="143" t="s">
        <v>3442</v>
      </c>
      <c r="U138" s="142" t="s">
        <v>3535</v>
      </c>
      <c r="V138" s="142" t="s">
        <v>1293</v>
      </c>
      <c r="W138" s="142" t="s">
        <v>144</v>
      </c>
    </row>
    <row r="139" spans="1:23" x14ac:dyDescent="0.3">
      <c r="A139" s="142" t="s">
        <v>4256</v>
      </c>
      <c r="B139" s="142" t="s">
        <v>1911</v>
      </c>
      <c r="C139" s="142" t="s">
        <v>3442</v>
      </c>
      <c r="D139" s="142" t="s">
        <v>1217</v>
      </c>
      <c r="E139" s="142" t="s">
        <v>143</v>
      </c>
      <c r="F139" s="142" t="s">
        <v>1168</v>
      </c>
      <c r="G139" s="142" t="s">
        <v>2867</v>
      </c>
      <c r="H139" s="142" t="s">
        <v>2862</v>
      </c>
      <c r="I139" s="142" t="str">
        <f>G139&amp;Q139&amp;S139</f>
        <v>002500160002</v>
      </c>
      <c r="J139" s="142">
        <v>1311008</v>
      </c>
      <c r="K139" s="142" t="s">
        <v>4256</v>
      </c>
      <c r="L139" s="142" t="s">
        <v>4256</v>
      </c>
      <c r="M139" s="142" t="s">
        <v>4256</v>
      </c>
      <c r="N139" s="143" t="s">
        <v>4015</v>
      </c>
      <c r="O139" s="143" t="s">
        <v>144</v>
      </c>
      <c r="P139" s="145"/>
      <c r="Q139" s="145" t="s">
        <v>2070</v>
      </c>
      <c r="R139" s="142" t="s">
        <v>3454</v>
      </c>
      <c r="S139" s="143" t="s">
        <v>1170</v>
      </c>
      <c r="T139" s="143" t="s">
        <v>3442</v>
      </c>
      <c r="U139" s="142" t="s">
        <v>3535</v>
      </c>
      <c r="V139" s="142" t="s">
        <v>1293</v>
      </c>
      <c r="W139" s="142" t="s">
        <v>144</v>
      </c>
    </row>
    <row r="140" spans="1:23" x14ac:dyDescent="0.3">
      <c r="A140" s="139" t="s">
        <v>3552</v>
      </c>
      <c r="B140" s="139" t="s">
        <v>1911</v>
      </c>
      <c r="C140" s="139" t="s">
        <v>3442</v>
      </c>
      <c r="D140" s="139" t="s">
        <v>1217</v>
      </c>
      <c r="E140" s="139" t="s">
        <v>143</v>
      </c>
      <c r="F140" s="139" t="s">
        <v>1168</v>
      </c>
      <c r="G140" s="139" t="s">
        <v>2866</v>
      </c>
      <c r="H140" s="139" t="s">
        <v>2861</v>
      </c>
      <c r="I140" s="140" t="s">
        <v>1710</v>
      </c>
      <c r="J140" s="139">
        <v>13120</v>
      </c>
      <c r="K140" s="140" t="s">
        <v>3552</v>
      </c>
      <c r="L140" s="140" t="s">
        <v>3552</v>
      </c>
      <c r="M140" s="139" t="s">
        <v>3552</v>
      </c>
      <c r="N140" s="139" t="s">
        <v>4325</v>
      </c>
      <c r="O140" s="139" t="s">
        <v>149</v>
      </c>
      <c r="P140" s="140" t="s">
        <v>4361</v>
      </c>
      <c r="Q140" s="141" t="s">
        <v>1805</v>
      </c>
      <c r="R140" s="141" t="s">
        <v>1222</v>
      </c>
      <c r="S140" s="141" t="s">
        <v>1170</v>
      </c>
      <c r="T140" s="141" t="s">
        <v>3442</v>
      </c>
      <c r="U140" s="139" t="s">
        <v>3533</v>
      </c>
      <c r="V140" s="139" t="s">
        <v>3444</v>
      </c>
      <c r="W140" s="139" t="s">
        <v>144</v>
      </c>
    </row>
    <row r="141" spans="1:23" x14ac:dyDescent="0.3">
      <c r="A141" s="142" t="s">
        <v>3553</v>
      </c>
      <c r="B141" s="142" t="s">
        <v>1911</v>
      </c>
      <c r="C141" s="142" t="s">
        <v>3442</v>
      </c>
      <c r="D141" s="142" t="s">
        <v>1217</v>
      </c>
      <c r="E141" s="142" t="s">
        <v>143</v>
      </c>
      <c r="F141" s="142" t="s">
        <v>1168</v>
      </c>
      <c r="G141" s="142" t="s">
        <v>2866</v>
      </c>
      <c r="H141" s="142" t="s">
        <v>2861</v>
      </c>
      <c r="I141" s="142" t="s">
        <v>4328</v>
      </c>
      <c r="J141" s="142" t="s">
        <v>2406</v>
      </c>
      <c r="K141" s="142" t="s">
        <v>4329</v>
      </c>
      <c r="L141" s="142" t="s">
        <v>4329</v>
      </c>
      <c r="M141" s="142" t="s">
        <v>3553</v>
      </c>
      <c r="N141" s="143" t="s">
        <v>4350</v>
      </c>
      <c r="O141" s="143" t="s">
        <v>149</v>
      </c>
      <c r="P141" s="145"/>
      <c r="Q141" s="143" t="s">
        <v>2071</v>
      </c>
      <c r="R141" s="142" t="s">
        <v>3450</v>
      </c>
      <c r="S141" s="143" t="s">
        <v>1170</v>
      </c>
      <c r="T141" s="143" t="s">
        <v>3442</v>
      </c>
      <c r="U141" s="142" t="s">
        <v>3552</v>
      </c>
      <c r="V141" s="142" t="s">
        <v>4325</v>
      </c>
      <c r="W141" s="142" t="s">
        <v>149</v>
      </c>
    </row>
    <row r="142" spans="1:23" x14ac:dyDescent="0.3">
      <c r="A142" s="142" t="s">
        <v>3554</v>
      </c>
      <c r="B142" s="142" t="s">
        <v>1911</v>
      </c>
      <c r="C142" s="142" t="s">
        <v>3442</v>
      </c>
      <c r="D142" s="142" t="s">
        <v>1217</v>
      </c>
      <c r="E142" s="142" t="s">
        <v>143</v>
      </c>
      <c r="F142" s="142" t="s">
        <v>1168</v>
      </c>
      <c r="G142" s="142" t="s">
        <v>2866</v>
      </c>
      <c r="H142" s="142" t="s">
        <v>2861</v>
      </c>
      <c r="I142" s="142" t="s">
        <v>4330</v>
      </c>
      <c r="J142" s="142">
        <v>1312002</v>
      </c>
      <c r="K142" s="142" t="s">
        <v>4331</v>
      </c>
      <c r="L142" s="142" t="s">
        <v>4331</v>
      </c>
      <c r="M142" s="142" t="s">
        <v>3554</v>
      </c>
      <c r="N142" s="143" t="s">
        <v>1327</v>
      </c>
      <c r="O142" s="143" t="s">
        <v>589</v>
      </c>
      <c r="P142" s="145"/>
      <c r="Q142" s="143" t="s">
        <v>2071</v>
      </c>
      <c r="R142" s="142" t="s">
        <v>3450</v>
      </c>
      <c r="S142" s="143" t="s">
        <v>1170</v>
      </c>
      <c r="T142" s="143" t="s">
        <v>3442</v>
      </c>
      <c r="U142" s="142" t="s">
        <v>3552</v>
      </c>
      <c r="V142" s="142" t="s">
        <v>4325</v>
      </c>
      <c r="W142" s="142" t="s">
        <v>149</v>
      </c>
    </row>
    <row r="143" spans="1:23" x14ac:dyDescent="0.3">
      <c r="A143" s="142" t="s">
        <v>3555</v>
      </c>
      <c r="B143" s="142" t="s">
        <v>1911</v>
      </c>
      <c r="C143" s="142" t="s">
        <v>3442</v>
      </c>
      <c r="D143" s="142" t="s">
        <v>1217</v>
      </c>
      <c r="E143" s="142" t="s">
        <v>143</v>
      </c>
      <c r="F143" s="142" t="s">
        <v>1168</v>
      </c>
      <c r="G143" s="142" t="s">
        <v>2866</v>
      </c>
      <c r="H143" s="142" t="s">
        <v>2861</v>
      </c>
      <c r="I143" s="142" t="s">
        <v>4332</v>
      </c>
      <c r="J143" s="142" t="s">
        <v>2407</v>
      </c>
      <c r="K143" s="142" t="s">
        <v>4333</v>
      </c>
      <c r="L143" s="142" t="s">
        <v>4333</v>
      </c>
      <c r="M143" s="142" t="s">
        <v>3555</v>
      </c>
      <c r="N143" s="143" t="s">
        <v>1647</v>
      </c>
      <c r="O143" s="143" t="s">
        <v>4351</v>
      </c>
      <c r="P143" s="145"/>
      <c r="Q143" s="143" t="s">
        <v>2071</v>
      </c>
      <c r="R143" s="142" t="s">
        <v>3450</v>
      </c>
      <c r="S143" s="143" t="s">
        <v>1170</v>
      </c>
      <c r="T143" s="143" t="s">
        <v>3442</v>
      </c>
      <c r="U143" s="142" t="s">
        <v>3552</v>
      </c>
      <c r="V143" s="142" t="s">
        <v>4325</v>
      </c>
      <c r="W143" s="142" t="s">
        <v>149</v>
      </c>
    </row>
    <row r="144" spans="1:23" x14ac:dyDescent="0.3">
      <c r="A144" s="142" t="s">
        <v>3556</v>
      </c>
      <c r="B144" s="142" t="s">
        <v>1911</v>
      </c>
      <c r="C144" s="142" t="s">
        <v>3442</v>
      </c>
      <c r="D144" s="142" t="s">
        <v>1217</v>
      </c>
      <c r="E144" s="142" t="s">
        <v>143</v>
      </c>
      <c r="F144" s="142" t="s">
        <v>1168</v>
      </c>
      <c r="G144" s="142" t="s">
        <v>2866</v>
      </c>
      <c r="H144" s="142" t="s">
        <v>2861</v>
      </c>
      <c r="I144" s="142" t="s">
        <v>4334</v>
      </c>
      <c r="J144" s="142">
        <v>1312001</v>
      </c>
      <c r="K144" s="142" t="s">
        <v>4335</v>
      </c>
      <c r="L144" s="142" t="s">
        <v>4335</v>
      </c>
      <c r="M144" s="142" t="s">
        <v>3556</v>
      </c>
      <c r="N144" s="143" t="s">
        <v>4352</v>
      </c>
      <c r="O144" s="143" t="s">
        <v>4353</v>
      </c>
      <c r="P144" s="145"/>
      <c r="Q144" s="143" t="s">
        <v>2071</v>
      </c>
      <c r="R144" s="142" t="s">
        <v>3450</v>
      </c>
      <c r="S144" s="143" t="s">
        <v>1170</v>
      </c>
      <c r="T144" s="143" t="s">
        <v>3442</v>
      </c>
      <c r="U144" s="142" t="s">
        <v>3552</v>
      </c>
      <c r="V144" s="142" t="s">
        <v>4325</v>
      </c>
      <c r="W144" s="142" t="s">
        <v>149</v>
      </c>
    </row>
    <row r="145" spans="1:23" x14ac:dyDescent="0.3">
      <c r="A145" s="142" t="s">
        <v>4326</v>
      </c>
      <c r="B145" s="142" t="s">
        <v>1911</v>
      </c>
      <c r="C145" s="142" t="s">
        <v>3442</v>
      </c>
      <c r="D145" s="142" t="s">
        <v>1217</v>
      </c>
      <c r="E145" s="142" t="s">
        <v>143</v>
      </c>
      <c r="F145" s="142" t="s">
        <v>1168</v>
      </c>
      <c r="G145" s="142" t="s">
        <v>2866</v>
      </c>
      <c r="H145" s="142" t="s">
        <v>2861</v>
      </c>
      <c r="I145" s="142" t="s">
        <v>4336</v>
      </c>
      <c r="J145" s="142" t="s">
        <v>2408</v>
      </c>
      <c r="K145" s="142" t="s">
        <v>4337</v>
      </c>
      <c r="L145" s="142" t="s">
        <v>4337</v>
      </c>
      <c r="M145" s="142" t="s">
        <v>4326</v>
      </c>
      <c r="N145" s="143" t="s">
        <v>1651</v>
      </c>
      <c r="O145" s="143" t="s">
        <v>2950</v>
      </c>
      <c r="P145" s="145"/>
      <c r="Q145" s="143" t="s">
        <v>2071</v>
      </c>
      <c r="R145" s="142" t="s">
        <v>3450</v>
      </c>
      <c r="S145" s="143" t="s">
        <v>1170</v>
      </c>
      <c r="T145" s="143" t="s">
        <v>3442</v>
      </c>
      <c r="U145" s="142" t="s">
        <v>3552</v>
      </c>
      <c r="V145" s="142" t="s">
        <v>4325</v>
      </c>
      <c r="W145" s="142" t="s">
        <v>149</v>
      </c>
    </row>
    <row r="146" spans="1:23" x14ac:dyDescent="0.3">
      <c r="A146" s="142" t="s">
        <v>3557</v>
      </c>
      <c r="B146" s="142" t="s">
        <v>1911</v>
      </c>
      <c r="C146" s="142" t="s">
        <v>3442</v>
      </c>
      <c r="D146" s="142" t="s">
        <v>1217</v>
      </c>
      <c r="E146" s="142" t="s">
        <v>143</v>
      </c>
      <c r="F146" s="142" t="s">
        <v>1168</v>
      </c>
      <c r="G146" s="142" t="s">
        <v>2866</v>
      </c>
      <c r="H146" s="142" t="s">
        <v>2861</v>
      </c>
      <c r="I146" s="142" t="s">
        <v>4338</v>
      </c>
      <c r="J146" s="142" t="s">
        <v>2977</v>
      </c>
      <c r="K146" s="142" t="s">
        <v>4339</v>
      </c>
      <c r="L146" s="142" t="s">
        <v>4339</v>
      </c>
      <c r="M146" s="142" t="s">
        <v>3557</v>
      </c>
      <c r="N146" s="143" t="s">
        <v>4354</v>
      </c>
      <c r="O146" s="143" t="s">
        <v>589</v>
      </c>
      <c r="P146" s="145"/>
      <c r="Q146" s="145" t="s">
        <v>2070</v>
      </c>
      <c r="R146" s="142" t="s">
        <v>3454</v>
      </c>
      <c r="S146" s="143" t="s">
        <v>1170</v>
      </c>
      <c r="T146" s="143" t="s">
        <v>3442</v>
      </c>
      <c r="U146" s="142" t="s">
        <v>3552</v>
      </c>
      <c r="V146" s="142" t="s">
        <v>4325</v>
      </c>
      <c r="W146" s="142" t="s">
        <v>149</v>
      </c>
    </row>
    <row r="147" spans="1:23" x14ac:dyDescent="0.3">
      <c r="A147" s="142" t="s">
        <v>3558</v>
      </c>
      <c r="B147" s="142" t="s">
        <v>1911</v>
      </c>
      <c r="C147" s="142" t="s">
        <v>3442</v>
      </c>
      <c r="D147" s="142" t="s">
        <v>1217</v>
      </c>
      <c r="E147" s="142" t="s">
        <v>143</v>
      </c>
      <c r="F147" s="142" t="s">
        <v>1168</v>
      </c>
      <c r="G147" s="142" t="s">
        <v>2866</v>
      </c>
      <c r="H147" s="142" t="s">
        <v>2861</v>
      </c>
      <c r="I147" s="142" t="s">
        <v>4340</v>
      </c>
      <c r="J147" s="142" t="s">
        <v>2409</v>
      </c>
      <c r="K147" s="142" t="s">
        <v>4341</v>
      </c>
      <c r="L147" s="142" t="s">
        <v>4341</v>
      </c>
      <c r="M147" s="142" t="s">
        <v>3558</v>
      </c>
      <c r="N147" s="143" t="s">
        <v>4384</v>
      </c>
      <c r="O147" s="143" t="s">
        <v>589</v>
      </c>
      <c r="P147" s="145"/>
      <c r="Q147" s="145" t="s">
        <v>2070</v>
      </c>
      <c r="R147" s="142" t="s">
        <v>3454</v>
      </c>
      <c r="S147" s="143" t="s">
        <v>1170</v>
      </c>
      <c r="T147" s="143" t="s">
        <v>3442</v>
      </c>
      <c r="U147" s="142" t="s">
        <v>3552</v>
      </c>
      <c r="V147" s="142" t="s">
        <v>4325</v>
      </c>
      <c r="W147" s="142" t="s">
        <v>149</v>
      </c>
    </row>
    <row r="148" spans="1:23" x14ac:dyDescent="0.3">
      <c r="A148" s="142" t="s">
        <v>3559</v>
      </c>
      <c r="B148" s="142" t="s">
        <v>1911</v>
      </c>
      <c r="C148" s="142" t="s">
        <v>3442</v>
      </c>
      <c r="D148" s="142" t="s">
        <v>1217</v>
      </c>
      <c r="E148" s="142" t="s">
        <v>143</v>
      </c>
      <c r="F148" s="142" t="s">
        <v>1168</v>
      </c>
      <c r="G148" s="142" t="s">
        <v>2866</v>
      </c>
      <c r="H148" s="142" t="s">
        <v>2861</v>
      </c>
      <c r="I148" s="142" t="s">
        <v>4342</v>
      </c>
      <c r="J148" s="142" t="s">
        <v>2978</v>
      </c>
      <c r="K148" s="142" t="s">
        <v>4343</v>
      </c>
      <c r="L148" s="142" t="s">
        <v>4343</v>
      </c>
      <c r="M148" s="142" t="s">
        <v>3559</v>
      </c>
      <c r="N148" s="143" t="s">
        <v>4355</v>
      </c>
      <c r="O148" s="143" t="s">
        <v>149</v>
      </c>
      <c r="P148" s="145"/>
      <c r="Q148" s="145" t="s">
        <v>2070</v>
      </c>
      <c r="R148" s="142" t="s">
        <v>3454</v>
      </c>
      <c r="S148" s="143" t="s">
        <v>1170</v>
      </c>
      <c r="T148" s="143" t="s">
        <v>3442</v>
      </c>
      <c r="U148" s="142" t="s">
        <v>3552</v>
      </c>
      <c r="V148" s="142" t="s">
        <v>4325</v>
      </c>
      <c r="W148" s="142" t="s">
        <v>149</v>
      </c>
    </row>
    <row r="149" spans="1:23" x14ac:dyDescent="0.3">
      <c r="A149" s="142" t="s">
        <v>3560</v>
      </c>
      <c r="B149" s="142" t="s">
        <v>1911</v>
      </c>
      <c r="C149" s="142" t="s">
        <v>3442</v>
      </c>
      <c r="D149" s="142" t="s">
        <v>1217</v>
      </c>
      <c r="E149" s="142" t="s">
        <v>143</v>
      </c>
      <c r="F149" s="142" t="s">
        <v>1168</v>
      </c>
      <c r="G149" s="142" t="s">
        <v>2866</v>
      </c>
      <c r="H149" s="142" t="s">
        <v>2861</v>
      </c>
      <c r="I149" s="142" t="s">
        <v>4344</v>
      </c>
      <c r="J149" s="142">
        <v>1312003</v>
      </c>
      <c r="K149" s="142" t="s">
        <v>4345</v>
      </c>
      <c r="L149" s="142" t="s">
        <v>4345</v>
      </c>
      <c r="M149" s="142" t="s">
        <v>3560</v>
      </c>
      <c r="N149" s="143" t="s">
        <v>4356</v>
      </c>
      <c r="O149" s="143" t="s">
        <v>150</v>
      </c>
      <c r="P149" s="145"/>
      <c r="Q149" s="145" t="s">
        <v>2070</v>
      </c>
      <c r="R149" s="142" t="s">
        <v>3454</v>
      </c>
      <c r="S149" s="143" t="s">
        <v>1170</v>
      </c>
      <c r="T149" s="143" t="s">
        <v>3442</v>
      </c>
      <c r="U149" s="142" t="s">
        <v>3552</v>
      </c>
      <c r="V149" s="142" t="s">
        <v>4325</v>
      </c>
      <c r="W149" s="142" t="s">
        <v>149</v>
      </c>
    </row>
    <row r="150" spans="1:23" x14ac:dyDescent="0.3">
      <c r="A150" s="142" t="s">
        <v>3561</v>
      </c>
      <c r="B150" s="142" t="s">
        <v>1911</v>
      </c>
      <c r="C150" s="142" t="s">
        <v>3442</v>
      </c>
      <c r="D150" s="142" t="s">
        <v>1217</v>
      </c>
      <c r="E150" s="142" t="s">
        <v>143</v>
      </c>
      <c r="F150" s="142" t="s">
        <v>1168</v>
      </c>
      <c r="G150" s="142" t="s">
        <v>2866</v>
      </c>
      <c r="H150" s="142" t="s">
        <v>2861</v>
      </c>
      <c r="I150" s="142" t="str">
        <f>G150&amp;Q150&amp;S150</f>
        <v>002800160002</v>
      </c>
      <c r="J150" s="142">
        <v>1011001</v>
      </c>
      <c r="K150" s="142" t="s">
        <v>4346</v>
      </c>
      <c r="L150" s="142" t="s">
        <v>4346</v>
      </c>
      <c r="M150" s="142" t="s">
        <v>3561</v>
      </c>
      <c r="N150" s="143" t="s">
        <v>4357</v>
      </c>
      <c r="O150" s="143" t="s">
        <v>4351</v>
      </c>
      <c r="P150" s="145"/>
      <c r="Q150" s="145" t="s">
        <v>2070</v>
      </c>
      <c r="R150" s="142" t="s">
        <v>3454</v>
      </c>
      <c r="S150" s="143" t="s">
        <v>1170</v>
      </c>
      <c r="T150" s="143" t="s">
        <v>3442</v>
      </c>
      <c r="U150" s="142" t="s">
        <v>3552</v>
      </c>
      <c r="V150" s="142" t="s">
        <v>4325</v>
      </c>
      <c r="W150" s="142" t="s">
        <v>149</v>
      </c>
    </row>
    <row r="151" spans="1:23" x14ac:dyDescent="0.3">
      <c r="A151" s="142" t="s">
        <v>3562</v>
      </c>
      <c r="B151" s="142" t="s">
        <v>1911</v>
      </c>
      <c r="C151" s="142" t="s">
        <v>3442</v>
      </c>
      <c r="D151" s="142" t="s">
        <v>1217</v>
      </c>
      <c r="E151" s="142" t="s">
        <v>143</v>
      </c>
      <c r="F151" s="142" t="s">
        <v>1168</v>
      </c>
      <c r="G151" s="142" t="s">
        <v>2866</v>
      </c>
      <c r="H151" s="142" t="s">
        <v>2861</v>
      </c>
      <c r="I151" s="142" t="str">
        <f>G151&amp;Q151&amp;S151</f>
        <v>002800160002</v>
      </c>
      <c r="J151" s="142">
        <v>1011002</v>
      </c>
      <c r="K151" s="142" t="s">
        <v>4347</v>
      </c>
      <c r="L151" s="142" t="s">
        <v>4347</v>
      </c>
      <c r="M151" s="142" t="s">
        <v>3562</v>
      </c>
      <c r="N151" s="143" t="s">
        <v>4358</v>
      </c>
      <c r="O151" s="143" t="s">
        <v>4353</v>
      </c>
      <c r="P151" s="145" t="s">
        <v>4362</v>
      </c>
      <c r="Q151" s="145" t="s">
        <v>2070</v>
      </c>
      <c r="R151" s="142" t="s">
        <v>3454</v>
      </c>
      <c r="S151" s="143" t="s">
        <v>1170</v>
      </c>
      <c r="T151" s="143" t="s">
        <v>3442</v>
      </c>
      <c r="U151" s="142" t="s">
        <v>3552</v>
      </c>
      <c r="V151" s="142" t="s">
        <v>4325</v>
      </c>
      <c r="W151" s="142" t="s">
        <v>149</v>
      </c>
    </row>
    <row r="152" spans="1:23" x14ac:dyDescent="0.3">
      <c r="A152" s="142" t="s">
        <v>3563</v>
      </c>
      <c r="B152" s="142" t="s">
        <v>1911</v>
      </c>
      <c r="C152" s="142" t="s">
        <v>3442</v>
      </c>
      <c r="D152" s="142" t="s">
        <v>1217</v>
      </c>
      <c r="E152" s="142" t="s">
        <v>143</v>
      </c>
      <c r="F152" s="142" t="s">
        <v>1168</v>
      </c>
      <c r="G152" s="142" t="s">
        <v>2866</v>
      </c>
      <c r="H152" s="142" t="s">
        <v>2861</v>
      </c>
      <c r="I152" s="142" t="str">
        <f>G152&amp;Q152&amp;S152</f>
        <v>002800160002</v>
      </c>
      <c r="J152" s="142"/>
      <c r="K152" s="142" t="s">
        <v>4348</v>
      </c>
      <c r="L152" s="142" t="s">
        <v>4348</v>
      </c>
      <c r="M152" s="142" t="s">
        <v>3563</v>
      </c>
      <c r="N152" s="143" t="s">
        <v>4359</v>
      </c>
      <c r="O152" s="143" t="s">
        <v>150</v>
      </c>
      <c r="P152" s="145" t="s">
        <v>4363</v>
      </c>
      <c r="Q152" s="145" t="s">
        <v>2070</v>
      </c>
      <c r="R152" s="142" t="s">
        <v>3454</v>
      </c>
      <c r="S152" s="143" t="s">
        <v>1170</v>
      </c>
      <c r="T152" s="143" t="s">
        <v>3442</v>
      </c>
      <c r="U152" s="142" t="s">
        <v>3552</v>
      </c>
      <c r="V152" s="142" t="s">
        <v>4325</v>
      </c>
      <c r="W152" s="142" t="s">
        <v>149</v>
      </c>
    </row>
    <row r="153" spans="1:23" x14ac:dyDescent="0.3">
      <c r="A153" s="142" t="s">
        <v>3564</v>
      </c>
      <c r="B153" s="142" t="s">
        <v>1911</v>
      </c>
      <c r="C153" s="142" t="s">
        <v>3442</v>
      </c>
      <c r="D153" s="142" t="s">
        <v>1217</v>
      </c>
      <c r="E153" s="142" t="s">
        <v>143</v>
      </c>
      <c r="F153" s="142" t="s">
        <v>1168</v>
      </c>
      <c r="G153" s="142" t="s">
        <v>2866</v>
      </c>
      <c r="H153" s="142" t="s">
        <v>2861</v>
      </c>
      <c r="I153" s="142" t="str">
        <f>G153&amp;Q153&amp;S153</f>
        <v>002800160002</v>
      </c>
      <c r="J153" s="142"/>
      <c r="K153" s="142" t="s">
        <v>4349</v>
      </c>
      <c r="L153" s="142" t="s">
        <v>4349</v>
      </c>
      <c r="M153" s="142" t="s">
        <v>3564</v>
      </c>
      <c r="N153" s="143" t="s">
        <v>4360</v>
      </c>
      <c r="O153" s="143" t="s">
        <v>4351</v>
      </c>
      <c r="P153" s="145" t="s">
        <v>4364</v>
      </c>
      <c r="Q153" s="145" t="s">
        <v>2070</v>
      </c>
      <c r="R153" s="142" t="s">
        <v>3454</v>
      </c>
      <c r="S153" s="143" t="s">
        <v>1170</v>
      </c>
      <c r="T153" s="143" t="s">
        <v>3442</v>
      </c>
      <c r="U153" s="142" t="s">
        <v>3552</v>
      </c>
      <c r="V153" s="142" t="s">
        <v>4325</v>
      </c>
      <c r="W153" s="142" t="s">
        <v>149</v>
      </c>
    </row>
    <row r="154" spans="1:23" x14ac:dyDescent="0.3">
      <c r="A154" s="142" t="s">
        <v>4327</v>
      </c>
      <c r="B154" s="142" t="s">
        <v>1911</v>
      </c>
      <c r="C154" s="142" t="s">
        <v>3442</v>
      </c>
      <c r="D154" s="142" t="s">
        <v>1217</v>
      </c>
      <c r="E154" s="142" t="s">
        <v>143</v>
      </c>
      <c r="F154" s="142" t="s">
        <v>1168</v>
      </c>
      <c r="G154" s="142" t="s">
        <v>2866</v>
      </c>
      <c r="H154" s="142" t="s">
        <v>2861</v>
      </c>
      <c r="I154" s="142" t="str">
        <f>G154&amp;Q154&amp;S154</f>
        <v>002800160002</v>
      </c>
      <c r="J154" s="142">
        <v>1312004</v>
      </c>
      <c r="K154" s="142" t="s">
        <v>4327</v>
      </c>
      <c r="L154" s="142" t="s">
        <v>4327</v>
      </c>
      <c r="M154" s="142" t="s">
        <v>4327</v>
      </c>
      <c r="N154" s="143" t="s">
        <v>4015</v>
      </c>
      <c r="O154" s="143" t="s">
        <v>149</v>
      </c>
      <c r="P154" s="145"/>
      <c r="Q154" s="145" t="s">
        <v>2070</v>
      </c>
      <c r="R154" s="142" t="s">
        <v>3454</v>
      </c>
      <c r="S154" s="143" t="s">
        <v>1170</v>
      </c>
      <c r="T154" s="143" t="s">
        <v>3442</v>
      </c>
      <c r="U154" s="142" t="s">
        <v>3552</v>
      </c>
      <c r="V154" s="142" t="s">
        <v>4325</v>
      </c>
      <c r="W154" s="142" t="s">
        <v>149</v>
      </c>
    </row>
  </sheetData>
  <autoFilter ref="B1:W154" xr:uid="{BFDF46AE-60B9-4F7C-A9BD-F81D0F477172}"/>
  <mergeCells count="2">
    <mergeCell ref="Z5:AA5"/>
    <mergeCell ref="AC5:AD5"/>
  </mergeCells>
  <conditionalFormatting sqref="I2:I4 I7 K2:K4 K7">
    <cfRule type="duplicateValues" dxfId="480" priority="569"/>
  </conditionalFormatting>
  <conditionalFormatting sqref="I2:I4 K2:K4">
    <cfRule type="duplicateValues" dxfId="479" priority="568"/>
  </conditionalFormatting>
  <conditionalFormatting sqref="I3:I4 K3:K4">
    <cfRule type="duplicateValues" dxfId="478" priority="572"/>
  </conditionalFormatting>
  <conditionalFormatting sqref="I5 K5">
    <cfRule type="duplicateValues" dxfId="477" priority="563"/>
  </conditionalFormatting>
  <conditionalFormatting sqref="I6 K6">
    <cfRule type="duplicateValues" dxfId="476" priority="555"/>
  </conditionalFormatting>
  <conditionalFormatting sqref="I7 K7">
    <cfRule type="duplicateValues" dxfId="475" priority="573"/>
  </conditionalFormatting>
  <conditionalFormatting sqref="I8:I9 K8:K9">
    <cfRule type="duplicateValues" dxfId="474" priority="547"/>
  </conditionalFormatting>
  <conditionalFormatting sqref="I10 K10">
    <cfRule type="duplicateValues" dxfId="473" priority="540"/>
  </conditionalFormatting>
  <conditionalFormatting sqref="I11:I21 K11:K21">
    <cfRule type="duplicateValues" dxfId="472" priority="582"/>
  </conditionalFormatting>
  <conditionalFormatting sqref="I22 K22">
    <cfRule type="duplicateValues" dxfId="471" priority="505"/>
  </conditionalFormatting>
  <conditionalFormatting sqref="I23 K23">
    <cfRule type="duplicateValues" dxfId="470" priority="533"/>
  </conditionalFormatting>
  <conditionalFormatting sqref="I24:I25 K24:K25">
    <cfRule type="duplicateValues" dxfId="469" priority="526"/>
  </conditionalFormatting>
  <conditionalFormatting sqref="I26 K26">
    <cfRule type="duplicateValues" dxfId="468" priority="512"/>
  </conditionalFormatting>
  <conditionalFormatting sqref="I27 K27">
    <cfRule type="duplicateValues" dxfId="467" priority="519"/>
  </conditionalFormatting>
  <conditionalFormatting sqref="I28:I38 K28:K38">
    <cfRule type="duplicateValues" dxfId="466" priority="578"/>
  </conditionalFormatting>
  <conditionalFormatting sqref="I39 K39">
    <cfRule type="duplicateValues" dxfId="465" priority="472"/>
  </conditionalFormatting>
  <conditionalFormatting sqref="I40 K40">
    <cfRule type="duplicateValues" dxfId="464" priority="493"/>
  </conditionalFormatting>
  <conditionalFormatting sqref="I41:I42 K41:K42">
    <cfRule type="duplicateValues" dxfId="463" priority="486"/>
  </conditionalFormatting>
  <conditionalFormatting sqref="I43 K43">
    <cfRule type="duplicateValues" dxfId="462" priority="479"/>
  </conditionalFormatting>
  <conditionalFormatting sqref="I44:I54 K44:K54">
    <cfRule type="duplicateValues" dxfId="461" priority="498"/>
  </conditionalFormatting>
  <conditionalFormatting sqref="I55 K55">
    <cfRule type="duplicateValues" dxfId="460" priority="424"/>
  </conditionalFormatting>
  <conditionalFormatting sqref="I56 K56">
    <cfRule type="duplicateValues" dxfId="459" priority="329"/>
  </conditionalFormatting>
  <conditionalFormatting sqref="I57 K57">
    <cfRule type="duplicateValues" dxfId="458" priority="321"/>
  </conditionalFormatting>
  <conditionalFormatting sqref="I58 K58">
    <cfRule type="duplicateValues" dxfId="457" priority="439"/>
  </conditionalFormatting>
  <conditionalFormatting sqref="I59 K59">
    <cfRule type="duplicateValues" dxfId="456" priority="460"/>
  </conditionalFormatting>
  <conditionalFormatting sqref="I60:I61 K60:K61">
    <cfRule type="duplicateValues" dxfId="455" priority="453"/>
  </conditionalFormatting>
  <conditionalFormatting sqref="I62:I64 K62:K64">
    <cfRule type="duplicateValues" dxfId="454" priority="431"/>
  </conditionalFormatting>
  <conditionalFormatting sqref="I65 K65">
    <cfRule type="duplicateValues" dxfId="453" priority="446"/>
  </conditionalFormatting>
  <conditionalFormatting sqref="I66:I67 K66:K67">
    <cfRule type="duplicateValues" dxfId="452" priority="224"/>
  </conditionalFormatting>
  <conditionalFormatting sqref="I68:I78 K68:K77">
    <cfRule type="duplicateValues" dxfId="451" priority="465"/>
  </conditionalFormatting>
  <conditionalFormatting sqref="I79 K79">
    <cfRule type="duplicateValues" dxfId="450" priority="210"/>
  </conditionalFormatting>
  <conditionalFormatting sqref="I80:I98 K80:K98">
    <cfRule type="duplicateValues" dxfId="449" priority="212"/>
  </conditionalFormatting>
  <conditionalFormatting sqref="I99 K99">
    <cfRule type="duplicateValues" dxfId="448" priority="194"/>
  </conditionalFormatting>
  <conditionalFormatting sqref="I100:I105 K100:K105">
    <cfRule type="duplicateValues" dxfId="447" priority="201"/>
  </conditionalFormatting>
  <conditionalFormatting sqref="I106:I117 K106:K117">
    <cfRule type="duplicateValues" dxfId="446" priority="185"/>
  </conditionalFormatting>
  <conditionalFormatting sqref="I118 K118">
    <cfRule type="duplicateValues" dxfId="445" priority="170"/>
  </conditionalFormatting>
  <conditionalFormatting sqref="I119 K119">
    <cfRule type="duplicateValues" dxfId="444" priority="162"/>
  </conditionalFormatting>
  <conditionalFormatting sqref="I120 K120">
    <cfRule type="duplicateValues" dxfId="443" priority="178"/>
  </conditionalFormatting>
  <conditionalFormatting sqref="I121:I139 K121:K139">
    <cfRule type="duplicateValues" dxfId="442" priority="149"/>
  </conditionalFormatting>
  <conditionalFormatting sqref="I140 K140">
    <cfRule type="duplicateValues" dxfId="441" priority="136"/>
  </conditionalFormatting>
  <conditionalFormatting sqref="I141:I154 K141:K154">
    <cfRule type="duplicateValues" dxfId="440" priority="143"/>
  </conditionalFormatting>
  <conditionalFormatting sqref="I68:J78 K68:K77">
    <cfRule type="duplicateValues" dxfId="439" priority="467"/>
  </conditionalFormatting>
  <conditionalFormatting sqref="I2:K2">
    <cfRule type="duplicateValues" dxfId="438" priority="571"/>
  </conditionalFormatting>
  <conditionalFormatting sqref="I2:K4 I7:K7">
    <cfRule type="duplicateValues" dxfId="437" priority="570"/>
    <cfRule type="duplicateValues" dxfId="436" priority="577"/>
  </conditionalFormatting>
  <conditionalFormatting sqref="I5:K5">
    <cfRule type="duplicateValues" dxfId="435" priority="562"/>
  </conditionalFormatting>
  <conditionalFormatting sqref="I6:K6">
    <cfRule type="duplicateValues" dxfId="434" priority="554"/>
  </conditionalFormatting>
  <conditionalFormatting sqref="I8:K9">
    <cfRule type="duplicateValues" dxfId="433" priority="546"/>
  </conditionalFormatting>
  <conditionalFormatting sqref="I10:K10">
    <cfRule type="duplicateValues" dxfId="432" priority="539"/>
  </conditionalFormatting>
  <conditionalFormatting sqref="I11:K21">
    <cfRule type="duplicateValues" dxfId="431" priority="584"/>
  </conditionalFormatting>
  <conditionalFormatting sqref="I22:K22">
    <cfRule type="duplicateValues" dxfId="430" priority="504"/>
  </conditionalFormatting>
  <conditionalFormatting sqref="I23:K23">
    <cfRule type="duplicateValues" dxfId="429" priority="532"/>
  </conditionalFormatting>
  <conditionalFormatting sqref="I24:K25">
    <cfRule type="duplicateValues" dxfId="428" priority="525"/>
  </conditionalFormatting>
  <conditionalFormatting sqref="I26:K26">
    <cfRule type="duplicateValues" dxfId="427" priority="511"/>
  </conditionalFormatting>
  <conditionalFormatting sqref="I27:K27">
    <cfRule type="duplicateValues" dxfId="426" priority="518"/>
  </conditionalFormatting>
  <conditionalFormatting sqref="I28:K38">
    <cfRule type="duplicateValues" dxfId="425" priority="580"/>
  </conditionalFormatting>
  <conditionalFormatting sqref="I39:K39">
    <cfRule type="duplicateValues" dxfId="424" priority="471"/>
  </conditionalFormatting>
  <conditionalFormatting sqref="I40:K40">
    <cfRule type="duplicateValues" dxfId="423" priority="492"/>
  </conditionalFormatting>
  <conditionalFormatting sqref="I41:K42">
    <cfRule type="duplicateValues" dxfId="422" priority="485"/>
  </conditionalFormatting>
  <conditionalFormatting sqref="I43:K43">
    <cfRule type="duplicateValues" dxfId="421" priority="478"/>
  </conditionalFormatting>
  <conditionalFormatting sqref="I44:K54">
    <cfRule type="duplicateValues" dxfId="420" priority="500"/>
  </conditionalFormatting>
  <conditionalFormatting sqref="I55:K55">
    <cfRule type="duplicateValues" dxfId="419" priority="423"/>
  </conditionalFormatting>
  <conditionalFormatting sqref="I56:K56">
    <cfRule type="duplicateValues" dxfId="418" priority="328"/>
  </conditionalFormatting>
  <conditionalFormatting sqref="I57:K57">
    <cfRule type="duplicateValues" dxfId="417" priority="320"/>
  </conditionalFormatting>
  <conditionalFormatting sqref="I58:K58">
    <cfRule type="duplicateValues" dxfId="416" priority="438"/>
  </conditionalFormatting>
  <conditionalFormatting sqref="I59:K59">
    <cfRule type="duplicateValues" dxfId="415" priority="459"/>
  </conditionalFormatting>
  <conditionalFormatting sqref="I60:K61">
    <cfRule type="duplicateValues" dxfId="414" priority="452"/>
  </conditionalFormatting>
  <conditionalFormatting sqref="I62:K64">
    <cfRule type="duplicateValues" dxfId="413" priority="430"/>
  </conditionalFormatting>
  <conditionalFormatting sqref="I65:K65">
    <cfRule type="duplicateValues" dxfId="412" priority="445"/>
  </conditionalFormatting>
  <conditionalFormatting sqref="I66:K67">
    <cfRule type="duplicateValues" dxfId="411" priority="223"/>
  </conditionalFormatting>
  <conditionalFormatting sqref="I118:K118">
    <cfRule type="duplicateValues" dxfId="410" priority="169"/>
  </conditionalFormatting>
  <conditionalFormatting sqref="I119:K119">
    <cfRule type="duplicateValues" dxfId="409" priority="161"/>
  </conditionalFormatting>
  <conditionalFormatting sqref="J2:J4 J7">
    <cfRule type="duplicateValues" dxfId="408" priority="575"/>
  </conditionalFormatting>
  <conditionalFormatting sqref="J2:J4">
    <cfRule type="duplicateValues" dxfId="407" priority="576"/>
  </conditionalFormatting>
  <conditionalFormatting sqref="J3:J4 J7">
    <cfRule type="duplicateValues" dxfId="406" priority="574"/>
  </conditionalFormatting>
  <conditionalFormatting sqref="J5">
    <cfRule type="duplicateValues" dxfId="405" priority="564"/>
    <cfRule type="duplicateValues" dxfId="404" priority="565"/>
    <cfRule type="duplicateValues" dxfId="403" priority="566"/>
    <cfRule type="duplicateValues" dxfId="402" priority="567"/>
  </conditionalFormatting>
  <conditionalFormatting sqref="J6">
    <cfRule type="duplicateValues" dxfId="401" priority="556"/>
    <cfRule type="duplicateValues" dxfId="400" priority="557"/>
    <cfRule type="duplicateValues" dxfId="399" priority="558"/>
    <cfRule type="duplicateValues" dxfId="398" priority="559"/>
  </conditionalFormatting>
  <conditionalFormatting sqref="J8:J9">
    <cfRule type="duplicateValues" dxfId="397" priority="548"/>
    <cfRule type="duplicateValues" dxfId="396" priority="549"/>
    <cfRule type="duplicateValues" dxfId="395" priority="550"/>
    <cfRule type="duplicateValues" dxfId="394" priority="551"/>
  </conditionalFormatting>
  <conditionalFormatting sqref="J10">
    <cfRule type="duplicateValues" dxfId="393" priority="541"/>
    <cfRule type="duplicateValues" dxfId="392" priority="542"/>
    <cfRule type="duplicateValues" dxfId="391" priority="543"/>
    <cfRule type="duplicateValues" dxfId="390" priority="544"/>
  </conditionalFormatting>
  <conditionalFormatting sqref="J11:J21">
    <cfRule type="duplicateValues" dxfId="389" priority="583"/>
    <cfRule type="duplicateValues" dxfId="388" priority="585"/>
  </conditionalFormatting>
  <conditionalFormatting sqref="J22">
    <cfRule type="duplicateValues" dxfId="387" priority="506"/>
    <cfRule type="duplicateValues" dxfId="386" priority="507"/>
    <cfRule type="duplicateValues" dxfId="385" priority="508"/>
    <cfRule type="duplicateValues" dxfId="384" priority="509"/>
  </conditionalFormatting>
  <conditionalFormatting sqref="J23">
    <cfRule type="duplicateValues" dxfId="383" priority="534"/>
    <cfRule type="duplicateValues" dxfId="382" priority="535"/>
    <cfRule type="duplicateValues" dxfId="381" priority="536"/>
    <cfRule type="duplicateValues" dxfId="380" priority="537"/>
  </conditionalFormatting>
  <conditionalFormatting sqref="J24:J25">
    <cfRule type="duplicateValues" dxfId="379" priority="527"/>
    <cfRule type="duplicateValues" dxfId="378" priority="528"/>
    <cfRule type="duplicateValues" dxfId="377" priority="529"/>
    <cfRule type="duplicateValues" dxfId="376" priority="530"/>
  </conditionalFormatting>
  <conditionalFormatting sqref="J26">
    <cfRule type="duplicateValues" dxfId="375" priority="513"/>
    <cfRule type="duplicateValues" dxfId="374" priority="514"/>
    <cfRule type="duplicateValues" dxfId="373" priority="515"/>
    <cfRule type="duplicateValues" dxfId="372" priority="516"/>
  </conditionalFormatting>
  <conditionalFormatting sqref="J27">
    <cfRule type="duplicateValues" dxfId="371" priority="520"/>
    <cfRule type="duplicateValues" dxfId="370" priority="521"/>
    <cfRule type="duplicateValues" dxfId="369" priority="522"/>
    <cfRule type="duplicateValues" dxfId="368" priority="523"/>
  </conditionalFormatting>
  <conditionalFormatting sqref="J28:J38">
    <cfRule type="duplicateValues" dxfId="367" priority="579"/>
    <cfRule type="duplicateValues" dxfId="366" priority="581"/>
  </conditionalFormatting>
  <conditionalFormatting sqref="J39">
    <cfRule type="duplicateValues" dxfId="365" priority="473"/>
    <cfRule type="duplicateValues" dxfId="364" priority="474"/>
    <cfRule type="duplicateValues" dxfId="363" priority="475"/>
    <cfRule type="duplicateValues" dxfId="362" priority="476"/>
  </conditionalFormatting>
  <conditionalFormatting sqref="J40">
    <cfRule type="duplicateValues" dxfId="361" priority="494"/>
    <cfRule type="duplicateValues" dxfId="360" priority="495"/>
    <cfRule type="duplicateValues" dxfId="359" priority="496"/>
    <cfRule type="duplicateValues" dxfId="358" priority="497"/>
  </conditionalFormatting>
  <conditionalFormatting sqref="J41:J42">
    <cfRule type="duplicateValues" dxfId="357" priority="487"/>
    <cfRule type="duplicateValues" dxfId="356" priority="488"/>
    <cfRule type="duplicateValues" dxfId="355" priority="489"/>
    <cfRule type="duplicateValues" dxfId="354" priority="490"/>
  </conditionalFormatting>
  <conditionalFormatting sqref="J43">
    <cfRule type="duplicateValues" dxfId="353" priority="480"/>
    <cfRule type="duplicateValues" dxfId="352" priority="481"/>
    <cfRule type="duplicateValues" dxfId="351" priority="482"/>
    <cfRule type="duplicateValues" dxfId="350" priority="483"/>
  </conditionalFormatting>
  <conditionalFormatting sqref="J44:J54">
    <cfRule type="duplicateValues" dxfId="349" priority="499"/>
    <cfRule type="duplicateValues" dxfId="348" priority="501"/>
  </conditionalFormatting>
  <conditionalFormatting sqref="J55">
    <cfRule type="duplicateValues" dxfId="347" priority="425"/>
    <cfRule type="duplicateValues" dxfId="346" priority="426"/>
    <cfRule type="duplicateValues" dxfId="345" priority="427"/>
    <cfRule type="duplicateValues" dxfId="344" priority="428"/>
  </conditionalFormatting>
  <conditionalFormatting sqref="J56">
    <cfRule type="duplicateValues" dxfId="343" priority="330"/>
    <cfRule type="duplicateValues" dxfId="342" priority="331"/>
    <cfRule type="duplicateValues" dxfId="341" priority="332"/>
    <cfRule type="duplicateValues" dxfId="340" priority="333"/>
  </conditionalFormatting>
  <conditionalFormatting sqref="J57">
    <cfRule type="duplicateValues" dxfId="339" priority="322"/>
    <cfRule type="duplicateValues" dxfId="338" priority="323"/>
    <cfRule type="duplicateValues" dxfId="337" priority="324"/>
    <cfRule type="duplicateValues" dxfId="336" priority="325"/>
  </conditionalFormatting>
  <conditionalFormatting sqref="J58">
    <cfRule type="duplicateValues" dxfId="335" priority="440"/>
    <cfRule type="duplicateValues" dxfId="334" priority="441"/>
    <cfRule type="duplicateValues" dxfId="333" priority="442"/>
    <cfRule type="duplicateValues" dxfId="332" priority="443"/>
  </conditionalFormatting>
  <conditionalFormatting sqref="J59">
    <cfRule type="duplicateValues" dxfId="331" priority="461"/>
    <cfRule type="duplicateValues" dxfId="330" priority="462"/>
    <cfRule type="duplicateValues" dxfId="329" priority="463"/>
    <cfRule type="duplicateValues" dxfId="328" priority="464"/>
  </conditionalFormatting>
  <conditionalFormatting sqref="J60:J61">
    <cfRule type="duplicateValues" dxfId="327" priority="454"/>
    <cfRule type="duplicateValues" dxfId="326" priority="455"/>
    <cfRule type="duplicateValues" dxfId="325" priority="456"/>
    <cfRule type="duplicateValues" dxfId="324" priority="457"/>
  </conditionalFormatting>
  <conditionalFormatting sqref="J62:J64">
    <cfRule type="duplicateValues" dxfId="323" priority="432"/>
    <cfRule type="duplicateValues" dxfId="322" priority="433"/>
    <cfRule type="duplicateValues" dxfId="321" priority="434"/>
    <cfRule type="duplicateValues" dxfId="320" priority="435"/>
  </conditionalFormatting>
  <conditionalFormatting sqref="J65">
    <cfRule type="duplicateValues" dxfId="319" priority="447"/>
    <cfRule type="duplicateValues" dxfId="318" priority="448"/>
    <cfRule type="duplicateValues" dxfId="317" priority="449"/>
    <cfRule type="duplicateValues" dxfId="316" priority="450"/>
  </conditionalFormatting>
  <conditionalFormatting sqref="J66:J67">
    <cfRule type="duplicateValues" dxfId="315" priority="225"/>
    <cfRule type="duplicateValues" dxfId="314" priority="226"/>
    <cfRule type="duplicateValues" dxfId="313" priority="227"/>
    <cfRule type="duplicateValues" dxfId="312" priority="228"/>
  </conditionalFormatting>
  <conditionalFormatting sqref="J68:J78">
    <cfRule type="duplicateValues" dxfId="311" priority="466"/>
    <cfRule type="duplicateValues" dxfId="310" priority="468"/>
  </conditionalFormatting>
  <conditionalFormatting sqref="J79">
    <cfRule type="duplicateValues" dxfId="309" priority="343"/>
    <cfRule type="duplicateValues" dxfId="308" priority="345"/>
    <cfRule type="duplicateValues" dxfId="307" priority="346"/>
    <cfRule type="duplicateValues" dxfId="306" priority="347"/>
    <cfRule type="duplicateValues" dxfId="305" priority="348"/>
  </conditionalFormatting>
  <conditionalFormatting sqref="J80">
    <cfRule type="duplicateValues" dxfId="304" priority="364"/>
    <cfRule type="duplicateValues" dxfId="303" priority="366"/>
    <cfRule type="duplicateValues" dxfId="302" priority="367"/>
    <cfRule type="duplicateValues" dxfId="301" priority="368"/>
    <cfRule type="duplicateValues" dxfId="300" priority="369"/>
  </conditionalFormatting>
  <conditionalFormatting sqref="J81:J82">
    <cfRule type="duplicateValues" dxfId="299" priority="357"/>
    <cfRule type="duplicateValues" dxfId="298" priority="359"/>
    <cfRule type="duplicateValues" dxfId="297" priority="360"/>
    <cfRule type="duplicateValues" dxfId="296" priority="361"/>
    <cfRule type="duplicateValues" dxfId="295" priority="362"/>
  </conditionalFormatting>
  <conditionalFormatting sqref="J83:J85">
    <cfRule type="duplicateValues" dxfId="294" priority="335"/>
    <cfRule type="duplicateValues" dxfId="293" priority="337"/>
    <cfRule type="duplicateValues" dxfId="292" priority="338"/>
    <cfRule type="duplicateValues" dxfId="291" priority="339"/>
    <cfRule type="duplicateValues" dxfId="290" priority="340"/>
  </conditionalFormatting>
  <conditionalFormatting sqref="J86">
    <cfRule type="duplicateValues" dxfId="289" priority="216"/>
    <cfRule type="duplicateValues" dxfId="288" priority="218"/>
    <cfRule type="duplicateValues" dxfId="287" priority="219"/>
    <cfRule type="duplicateValues" dxfId="286" priority="220"/>
    <cfRule type="duplicateValues" dxfId="285" priority="221"/>
  </conditionalFormatting>
  <conditionalFormatting sqref="J87">
    <cfRule type="duplicateValues" dxfId="284" priority="350"/>
    <cfRule type="duplicateValues" dxfId="283" priority="352"/>
    <cfRule type="duplicateValues" dxfId="282" priority="353"/>
    <cfRule type="duplicateValues" dxfId="281" priority="354"/>
    <cfRule type="duplicateValues" dxfId="280" priority="355"/>
  </conditionalFormatting>
  <conditionalFormatting sqref="J88:J98">
    <cfRule type="duplicateValues" dxfId="279" priority="371"/>
    <cfRule type="duplicateValues" dxfId="278" priority="372"/>
    <cfRule type="duplicateValues" dxfId="277" priority="373"/>
  </conditionalFormatting>
  <conditionalFormatting sqref="J99">
    <cfRule type="duplicateValues" dxfId="276" priority="196"/>
    <cfRule type="duplicateValues" dxfId="275" priority="197"/>
    <cfRule type="duplicateValues" dxfId="274" priority="198"/>
    <cfRule type="duplicateValues" dxfId="273" priority="199"/>
    <cfRule type="duplicateValues" dxfId="272" priority="200"/>
  </conditionalFormatting>
  <conditionalFormatting sqref="J100:J105">
    <cfRule type="duplicateValues" dxfId="271" priority="204"/>
    <cfRule type="duplicateValues" dxfId="270" priority="205"/>
    <cfRule type="duplicateValues" dxfId="269" priority="206"/>
  </conditionalFormatting>
  <conditionalFormatting sqref="J106:J117">
    <cfRule type="duplicateValues" dxfId="268" priority="188"/>
    <cfRule type="duplicateValues" dxfId="267" priority="189"/>
    <cfRule type="duplicateValues" dxfId="266" priority="190"/>
  </conditionalFormatting>
  <conditionalFormatting sqref="J118">
    <cfRule type="duplicateValues" dxfId="265" priority="171"/>
    <cfRule type="duplicateValues" dxfId="264" priority="172"/>
    <cfRule type="duplicateValues" dxfId="263" priority="173"/>
    <cfRule type="duplicateValues" dxfId="262" priority="174"/>
  </conditionalFormatting>
  <conditionalFormatting sqref="J119">
    <cfRule type="duplicateValues" dxfId="261" priority="163"/>
    <cfRule type="duplicateValues" dxfId="260" priority="164"/>
    <cfRule type="duplicateValues" dxfId="259" priority="165"/>
    <cfRule type="duplicateValues" dxfId="258" priority="166"/>
  </conditionalFormatting>
  <conditionalFormatting sqref="J120">
    <cfRule type="duplicateValues" dxfId="257" priority="180"/>
    <cfRule type="duplicateValues" dxfId="256" priority="181"/>
    <cfRule type="duplicateValues" dxfId="255" priority="182"/>
    <cfRule type="duplicateValues" dxfId="254" priority="183"/>
    <cfRule type="duplicateValues" dxfId="253" priority="184"/>
  </conditionalFormatting>
  <conditionalFormatting sqref="J121:J139">
    <cfRule type="duplicateValues" dxfId="252" priority="152"/>
    <cfRule type="duplicateValues" dxfId="251" priority="153"/>
    <cfRule type="duplicateValues" dxfId="250" priority="154"/>
  </conditionalFormatting>
  <conditionalFormatting sqref="J140">
    <cfRule type="duplicateValues" dxfId="249" priority="138"/>
    <cfRule type="duplicateValues" dxfId="248" priority="139"/>
    <cfRule type="duplicateValues" dxfId="247" priority="140"/>
    <cfRule type="duplicateValues" dxfId="246" priority="141"/>
    <cfRule type="duplicateValues" dxfId="245" priority="142"/>
  </conditionalFormatting>
  <conditionalFormatting sqref="J141:J154">
    <cfRule type="duplicateValues" dxfId="244" priority="146"/>
    <cfRule type="duplicateValues" dxfId="243" priority="147"/>
    <cfRule type="duplicateValues" dxfId="242" priority="148"/>
  </conditionalFormatting>
  <conditionalFormatting sqref="L2">
    <cfRule type="duplicateValues" dxfId="241" priority="125"/>
  </conditionalFormatting>
  <conditionalFormatting sqref="L2:L4 L7">
    <cfRule type="duplicateValues" dxfId="240" priority="124"/>
  </conditionalFormatting>
  <conditionalFormatting sqref="L2:L4">
    <cfRule type="duplicateValues" dxfId="239" priority="128"/>
  </conditionalFormatting>
  <conditionalFormatting sqref="L3:L4">
    <cfRule type="duplicateValues" dxfId="238" priority="126"/>
  </conditionalFormatting>
  <conditionalFormatting sqref="L5">
    <cfRule type="duplicateValues" dxfId="237" priority="121"/>
  </conditionalFormatting>
  <conditionalFormatting sqref="L6">
    <cfRule type="duplicateValues" dxfId="236" priority="117"/>
  </conditionalFormatting>
  <conditionalFormatting sqref="L7">
    <cfRule type="duplicateValues" dxfId="235" priority="127"/>
  </conditionalFormatting>
  <conditionalFormatting sqref="L8:L9">
    <cfRule type="duplicateValues" dxfId="234" priority="113"/>
  </conditionalFormatting>
  <conditionalFormatting sqref="L10">
    <cfRule type="duplicateValues" dxfId="233" priority="110"/>
  </conditionalFormatting>
  <conditionalFormatting sqref="L11:L21">
    <cfRule type="duplicateValues" dxfId="232" priority="131"/>
  </conditionalFormatting>
  <conditionalFormatting sqref="L22">
    <cfRule type="duplicateValues" dxfId="231" priority="95"/>
  </conditionalFormatting>
  <conditionalFormatting sqref="L23">
    <cfRule type="duplicateValues" dxfId="230" priority="107"/>
  </conditionalFormatting>
  <conditionalFormatting sqref="L24:L25">
    <cfRule type="duplicateValues" dxfId="229" priority="104"/>
  </conditionalFormatting>
  <conditionalFormatting sqref="L26">
    <cfRule type="duplicateValues" dxfId="228" priority="98"/>
  </conditionalFormatting>
  <conditionalFormatting sqref="L27">
    <cfRule type="duplicateValues" dxfId="227" priority="101"/>
  </conditionalFormatting>
  <conditionalFormatting sqref="L28:L38">
    <cfRule type="duplicateValues" dxfId="226" priority="129"/>
  </conditionalFormatting>
  <conditionalFormatting sqref="L39">
    <cfRule type="duplicateValues" dxfId="225" priority="80"/>
  </conditionalFormatting>
  <conditionalFormatting sqref="L40">
    <cfRule type="duplicateValues" dxfId="224" priority="89"/>
  </conditionalFormatting>
  <conditionalFormatting sqref="L41:L42">
    <cfRule type="duplicateValues" dxfId="223" priority="86"/>
  </conditionalFormatting>
  <conditionalFormatting sqref="L43">
    <cfRule type="duplicateValues" dxfId="222" priority="83"/>
  </conditionalFormatting>
  <conditionalFormatting sqref="L44:L54">
    <cfRule type="duplicateValues" dxfId="221" priority="90"/>
  </conditionalFormatting>
  <conditionalFormatting sqref="L55">
    <cfRule type="duplicateValues" dxfId="220" priority="58"/>
  </conditionalFormatting>
  <conditionalFormatting sqref="L56">
    <cfRule type="duplicateValues" dxfId="219" priority="54"/>
  </conditionalFormatting>
  <conditionalFormatting sqref="L57">
    <cfRule type="duplicateValues" dxfId="218" priority="50"/>
  </conditionalFormatting>
  <conditionalFormatting sqref="L58">
    <cfRule type="duplicateValues" dxfId="217" priority="65"/>
  </conditionalFormatting>
  <conditionalFormatting sqref="L59">
    <cfRule type="duplicateValues" dxfId="216" priority="74"/>
  </conditionalFormatting>
  <conditionalFormatting sqref="L60:L61">
    <cfRule type="duplicateValues" dxfId="215" priority="71"/>
  </conditionalFormatting>
  <conditionalFormatting sqref="L62:L64">
    <cfRule type="duplicateValues" dxfId="214" priority="61"/>
  </conditionalFormatting>
  <conditionalFormatting sqref="L65">
    <cfRule type="duplicateValues" dxfId="213" priority="68"/>
  </conditionalFormatting>
  <conditionalFormatting sqref="L66:L67">
    <cfRule type="duplicateValues" dxfId="212" priority="46"/>
  </conditionalFormatting>
  <conditionalFormatting sqref="L68:L77">
    <cfRule type="duplicateValues" dxfId="211" priority="75"/>
  </conditionalFormatting>
  <conditionalFormatting sqref="L79">
    <cfRule type="duplicateValues" dxfId="210" priority="39"/>
  </conditionalFormatting>
  <conditionalFormatting sqref="L80:L98">
    <cfRule type="duplicateValues" dxfId="209" priority="41"/>
  </conditionalFormatting>
  <conditionalFormatting sqref="L99">
    <cfRule type="duplicateValues" dxfId="208" priority="31"/>
  </conditionalFormatting>
  <conditionalFormatting sqref="L100:L105">
    <cfRule type="duplicateValues" dxfId="207" priority="33"/>
  </conditionalFormatting>
  <conditionalFormatting sqref="L106:L117">
    <cfRule type="duplicateValues" dxfId="206" priority="25"/>
  </conditionalFormatting>
  <conditionalFormatting sqref="L118">
    <cfRule type="duplicateValues" dxfId="205" priority="19"/>
  </conditionalFormatting>
  <conditionalFormatting sqref="L119">
    <cfRule type="duplicateValues" dxfId="204" priority="15"/>
  </conditionalFormatting>
  <conditionalFormatting sqref="L120">
    <cfRule type="duplicateValues" dxfId="203" priority="23"/>
  </conditionalFormatting>
  <conditionalFormatting sqref="L121:L139">
    <cfRule type="duplicateValues" dxfId="202" priority="9"/>
  </conditionalFormatting>
  <conditionalFormatting sqref="L140">
    <cfRule type="duplicateValues" dxfId="201" priority="4"/>
  </conditionalFormatting>
  <conditionalFormatting sqref="L141:L154">
    <cfRule type="duplicateValues" dxfId="200" priority="6"/>
  </conditionalFormatting>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CCC692-9F76-4A05-9104-FC0850712F61}">
  <dimension ref="A1:AE55"/>
  <sheetViews>
    <sheetView topLeftCell="E1" workbookViewId="0">
      <pane ySplit="1" topLeftCell="A30" activePane="bottomLeft" state="frozen"/>
      <selection pane="bottomLeft" activeCell="L2" sqref="L2:L55"/>
    </sheetView>
  </sheetViews>
  <sheetFormatPr defaultRowHeight="14.4" x14ac:dyDescent="0.3"/>
  <cols>
    <col min="1" max="1" width="9.77734375" bestFit="1" customWidth="1"/>
    <col min="2" max="2" width="15.33203125" bestFit="1" customWidth="1"/>
    <col min="3" max="3" width="9.33203125" bestFit="1" customWidth="1"/>
    <col min="4" max="4" width="10.21875" bestFit="1" customWidth="1"/>
    <col min="5" max="5" width="11.109375" bestFit="1" customWidth="1"/>
    <col min="6" max="6" width="12.44140625" bestFit="1" customWidth="1"/>
    <col min="7" max="7" width="16.44140625" bestFit="1" customWidth="1"/>
    <col min="8" max="8" width="14.21875" bestFit="1" customWidth="1"/>
    <col min="9" max="10" width="6.33203125" customWidth="1"/>
    <col min="11" max="11" width="16.6640625" bestFit="1" customWidth="1"/>
    <col min="12" max="12" width="24.6640625" bestFit="1" customWidth="1"/>
    <col min="13" max="15" width="10.5546875" customWidth="1"/>
    <col min="16" max="17" width="6.88671875" customWidth="1"/>
    <col min="18" max="18" width="6.44140625" customWidth="1"/>
    <col min="19" max="19" width="12.109375" customWidth="1"/>
    <col min="20" max="20" width="19" bestFit="1" customWidth="1"/>
    <col min="21" max="21" width="21.21875" bestFit="1" customWidth="1"/>
    <col min="22" max="22" width="13.77734375" bestFit="1" customWidth="1"/>
  </cols>
  <sheetData>
    <row r="1" spans="1:31" s="125" customFormat="1" ht="37.799999999999997" customHeight="1" x14ac:dyDescent="0.3">
      <c r="A1" s="123" t="s">
        <v>2341</v>
      </c>
      <c r="B1" s="123" t="s">
        <v>2342</v>
      </c>
      <c r="C1" s="123" t="s">
        <v>2343</v>
      </c>
      <c r="D1" s="123" t="s">
        <v>2344</v>
      </c>
      <c r="E1" s="123" t="s">
        <v>2345</v>
      </c>
      <c r="F1" s="123" t="s">
        <v>2357</v>
      </c>
      <c r="G1" s="123" t="s">
        <v>2346</v>
      </c>
      <c r="H1" s="123" t="s">
        <v>2347</v>
      </c>
      <c r="I1" s="123" t="s">
        <v>1986</v>
      </c>
      <c r="J1" s="123" t="s">
        <v>3289</v>
      </c>
      <c r="K1" s="123" t="s">
        <v>4928</v>
      </c>
      <c r="L1" s="123" t="s">
        <v>2349</v>
      </c>
      <c r="M1" s="124" t="s">
        <v>2868</v>
      </c>
      <c r="N1" s="124" t="s">
        <v>3888</v>
      </c>
      <c r="O1" s="124" t="s">
        <v>1225</v>
      </c>
      <c r="P1" s="123" t="s">
        <v>2350</v>
      </c>
      <c r="Q1" s="123" t="s">
        <v>2351</v>
      </c>
      <c r="R1" s="123" t="s">
        <v>2352</v>
      </c>
      <c r="S1" s="123" t="s">
        <v>2353</v>
      </c>
      <c r="T1" s="123" t="s">
        <v>2354</v>
      </c>
      <c r="U1" s="123" t="s">
        <v>2355</v>
      </c>
      <c r="V1" s="123" t="s">
        <v>2356</v>
      </c>
      <c r="Y1" s="125" t="s">
        <v>4921</v>
      </c>
      <c r="Z1" s="125">
        <v>20</v>
      </c>
      <c r="AA1" s="125" t="s">
        <v>4922</v>
      </c>
      <c r="AB1" s="125">
        <v>2</v>
      </c>
      <c r="AC1" s="125" t="s">
        <v>1231</v>
      </c>
      <c r="AD1" s="125">
        <v>1</v>
      </c>
      <c r="AE1" s="125" t="s">
        <v>19</v>
      </c>
    </row>
    <row r="2" spans="1:31" x14ac:dyDescent="0.3">
      <c r="A2" s="126" t="s">
        <v>2075</v>
      </c>
      <c r="B2" s="126" t="s">
        <v>4993</v>
      </c>
      <c r="C2" s="126" t="s">
        <v>1806</v>
      </c>
      <c r="D2" s="126" t="s">
        <v>1201</v>
      </c>
      <c r="E2" s="126" t="s">
        <v>1201</v>
      </c>
      <c r="F2" s="126" t="s">
        <v>1171</v>
      </c>
      <c r="G2" s="126" t="s">
        <v>1212</v>
      </c>
      <c r="H2" s="127" t="s">
        <v>5117</v>
      </c>
      <c r="I2" s="127" t="s">
        <v>5118</v>
      </c>
      <c r="J2" s="127"/>
      <c r="K2" s="126" t="s">
        <v>4941</v>
      </c>
      <c r="L2" s="128" t="s">
        <v>2943</v>
      </c>
      <c r="M2" s="129" t="s">
        <v>1367</v>
      </c>
      <c r="N2" s="129" t="s">
        <v>774</v>
      </c>
      <c r="O2" s="129"/>
      <c r="P2" s="129" t="s">
        <v>2075</v>
      </c>
      <c r="Q2" s="128" t="s">
        <v>1151</v>
      </c>
      <c r="R2" s="128" t="s">
        <v>1218</v>
      </c>
      <c r="S2" s="128" t="s">
        <v>4993</v>
      </c>
      <c r="T2" s="126" t="s">
        <v>4403</v>
      </c>
      <c r="U2" s="128" t="s">
        <v>4404</v>
      </c>
      <c r="V2" s="130" t="s">
        <v>1367</v>
      </c>
      <c r="Y2" t="s">
        <v>4923</v>
      </c>
      <c r="Z2" s="125">
        <v>20</v>
      </c>
      <c r="AA2" s="125" t="s">
        <v>4922</v>
      </c>
      <c r="AB2" s="125">
        <v>2</v>
      </c>
      <c r="AC2" s="125" t="s">
        <v>1231</v>
      </c>
      <c r="AD2" s="125">
        <v>1</v>
      </c>
      <c r="AE2" s="125" t="s">
        <v>19</v>
      </c>
    </row>
    <row r="3" spans="1:31" x14ac:dyDescent="0.3">
      <c r="A3" s="131" t="s">
        <v>2075</v>
      </c>
      <c r="B3" s="131" t="s">
        <v>4993</v>
      </c>
      <c r="C3" s="131" t="s">
        <v>1171</v>
      </c>
      <c r="D3" s="131" t="s">
        <v>17</v>
      </c>
      <c r="E3" s="131" t="s">
        <v>1166</v>
      </c>
      <c r="F3" s="131" t="s">
        <v>1171</v>
      </c>
      <c r="G3" s="131" t="s">
        <v>1212</v>
      </c>
      <c r="H3" s="131" t="s">
        <v>1401</v>
      </c>
      <c r="I3" s="131"/>
      <c r="J3" s="131"/>
      <c r="K3" s="131" t="s">
        <v>4942</v>
      </c>
      <c r="L3" s="131" t="s">
        <v>1403</v>
      </c>
      <c r="M3" s="131" t="s">
        <v>1367</v>
      </c>
      <c r="N3" s="149" t="s">
        <v>774</v>
      </c>
      <c r="O3" s="149"/>
      <c r="P3" s="132" t="s">
        <v>1911</v>
      </c>
      <c r="Q3" s="133" t="s">
        <v>1812</v>
      </c>
      <c r="R3" s="133" t="s">
        <v>1218</v>
      </c>
      <c r="S3" s="133" t="s">
        <v>4993</v>
      </c>
      <c r="T3" s="131" t="s">
        <v>4941</v>
      </c>
      <c r="U3" s="133" t="s">
        <v>2943</v>
      </c>
      <c r="V3" s="134" t="s">
        <v>1367</v>
      </c>
    </row>
    <row r="4" spans="1:31" x14ac:dyDescent="0.3">
      <c r="A4" s="139" t="s">
        <v>2075</v>
      </c>
      <c r="B4" s="139" t="s">
        <v>4993</v>
      </c>
      <c r="C4" s="139" t="s">
        <v>1171</v>
      </c>
      <c r="D4" s="139" t="s">
        <v>17</v>
      </c>
      <c r="E4" s="139" t="s">
        <v>1166</v>
      </c>
      <c r="F4" s="139" t="s">
        <v>1171</v>
      </c>
      <c r="G4" s="139" t="s">
        <v>1212</v>
      </c>
      <c r="H4" s="140" t="str">
        <f>CONCATENATE(999,RIGHT(A4,2),RIGHT(F4,2),RIGHT(K4,2),RIGHT(T4,2))</f>
        <v>99912010101</v>
      </c>
      <c r="I4" s="139"/>
      <c r="J4" s="140"/>
      <c r="K4" s="139" t="s">
        <v>4943</v>
      </c>
      <c r="L4" s="139" t="s">
        <v>1749</v>
      </c>
      <c r="M4" s="139" t="s">
        <v>18</v>
      </c>
      <c r="N4" s="140" t="s">
        <v>774</v>
      </c>
      <c r="O4" s="140" t="s">
        <v>774</v>
      </c>
      <c r="P4" s="141" t="s">
        <v>1805</v>
      </c>
      <c r="Q4" s="141" t="s">
        <v>1222</v>
      </c>
      <c r="R4" s="141" t="s">
        <v>1218</v>
      </c>
      <c r="S4" s="141" t="s">
        <v>4993</v>
      </c>
      <c r="T4" s="139" t="s">
        <v>4942</v>
      </c>
      <c r="U4" s="139" t="s">
        <v>1403</v>
      </c>
      <c r="V4" s="139" t="s">
        <v>1367</v>
      </c>
      <c r="Y4" s="156" t="s">
        <v>4924</v>
      </c>
      <c r="Z4">
        <v>20</v>
      </c>
      <c r="AB4" s="156" t="s">
        <v>4924</v>
      </c>
      <c r="AC4">
        <v>20</v>
      </c>
    </row>
    <row r="5" spans="1:31" x14ac:dyDescent="0.3">
      <c r="A5" s="142" t="s">
        <v>2075</v>
      </c>
      <c r="B5" s="142" t="s">
        <v>4993</v>
      </c>
      <c r="C5" s="142" t="s">
        <v>1171</v>
      </c>
      <c r="D5" s="142" t="s">
        <v>17</v>
      </c>
      <c r="E5" s="142" t="s">
        <v>1166</v>
      </c>
      <c r="F5" s="142" t="s">
        <v>1171</v>
      </c>
      <c r="G5" s="142" t="s">
        <v>1212</v>
      </c>
      <c r="H5" s="142" t="s">
        <v>4998</v>
      </c>
      <c r="I5" s="142"/>
      <c r="J5" s="142"/>
      <c r="K5" s="142" t="s">
        <v>4944</v>
      </c>
      <c r="L5" s="143" t="s">
        <v>4996</v>
      </c>
      <c r="M5" s="143" t="s">
        <v>18</v>
      </c>
      <c r="N5" s="145" t="s">
        <v>774</v>
      </c>
      <c r="O5" s="145" t="s">
        <v>4997</v>
      </c>
      <c r="P5" s="145" t="s">
        <v>1195</v>
      </c>
      <c r="Q5" s="142" t="s">
        <v>1231</v>
      </c>
      <c r="R5" s="143" t="s">
        <v>1218</v>
      </c>
      <c r="S5" s="143" t="s">
        <v>4993</v>
      </c>
      <c r="T5" s="142" t="s">
        <v>4943</v>
      </c>
      <c r="U5" s="142" t="s">
        <v>4925</v>
      </c>
      <c r="V5" s="144" t="s">
        <v>18</v>
      </c>
    </row>
    <row r="6" spans="1:31" x14ac:dyDescent="0.3">
      <c r="A6" s="142" t="s">
        <v>2075</v>
      </c>
      <c r="B6" s="142" t="s">
        <v>4993</v>
      </c>
      <c r="C6" s="142" t="s">
        <v>1171</v>
      </c>
      <c r="D6" s="142" t="s">
        <v>17</v>
      </c>
      <c r="E6" s="142" t="s">
        <v>1166</v>
      </c>
      <c r="F6" s="142" t="s">
        <v>1171</v>
      </c>
      <c r="G6" s="142" t="s">
        <v>1212</v>
      </c>
      <c r="H6" s="142" t="s">
        <v>5006</v>
      </c>
      <c r="I6" s="142"/>
      <c r="J6" s="142"/>
      <c r="K6" s="142" t="s">
        <v>4945</v>
      </c>
      <c r="L6" s="143" t="s">
        <v>4929</v>
      </c>
      <c r="M6" s="143" t="s">
        <v>18</v>
      </c>
      <c r="N6" s="145" t="s">
        <v>774</v>
      </c>
      <c r="O6" s="145" t="s">
        <v>5007</v>
      </c>
      <c r="P6" s="143" t="s">
        <v>1808</v>
      </c>
      <c r="Q6" s="142" t="s">
        <v>4922</v>
      </c>
      <c r="R6" s="143" t="s">
        <v>1218</v>
      </c>
      <c r="S6" s="143" t="s">
        <v>4993</v>
      </c>
      <c r="T6" s="142" t="s">
        <v>4944</v>
      </c>
      <c r="U6" s="142" t="s">
        <v>4996</v>
      </c>
      <c r="V6" s="144" t="s">
        <v>18</v>
      </c>
      <c r="Y6" s="156" t="s">
        <v>1231</v>
      </c>
      <c r="Z6">
        <v>2</v>
      </c>
      <c r="AB6" s="156" t="s">
        <v>1231</v>
      </c>
      <c r="AC6">
        <v>2</v>
      </c>
    </row>
    <row r="7" spans="1:31" x14ac:dyDescent="0.3">
      <c r="A7" s="142" t="s">
        <v>2075</v>
      </c>
      <c r="B7" s="142" t="s">
        <v>4993</v>
      </c>
      <c r="C7" s="142" t="s">
        <v>1171</v>
      </c>
      <c r="D7" s="142" t="s">
        <v>17</v>
      </c>
      <c r="E7" s="142" t="s">
        <v>1166</v>
      </c>
      <c r="F7" s="142" t="s">
        <v>1171</v>
      </c>
      <c r="G7" s="142" t="s">
        <v>1212</v>
      </c>
      <c r="H7" s="142" t="s">
        <v>5010</v>
      </c>
      <c r="I7" s="142"/>
      <c r="J7" s="142"/>
      <c r="K7" s="142" t="s">
        <v>4946</v>
      </c>
      <c r="L7" s="143" t="s">
        <v>5008</v>
      </c>
      <c r="M7" s="143" t="s">
        <v>18</v>
      </c>
      <c r="N7" s="145" t="s">
        <v>774</v>
      </c>
      <c r="O7" s="145" t="s">
        <v>5009</v>
      </c>
      <c r="P7" s="143" t="s">
        <v>1808</v>
      </c>
      <c r="Q7" s="142" t="s">
        <v>4922</v>
      </c>
      <c r="R7" s="143" t="s">
        <v>1218</v>
      </c>
      <c r="S7" s="143" t="s">
        <v>4993</v>
      </c>
      <c r="T7" s="142" t="s">
        <v>4944</v>
      </c>
      <c r="U7" s="142" t="s">
        <v>4996</v>
      </c>
      <c r="V7" s="144" t="s">
        <v>18</v>
      </c>
      <c r="Y7" s="156" t="s">
        <v>19</v>
      </c>
      <c r="Z7">
        <v>1</v>
      </c>
      <c r="AB7" s="156" t="s">
        <v>19</v>
      </c>
      <c r="AC7">
        <v>1</v>
      </c>
    </row>
    <row r="8" spans="1:31" x14ac:dyDescent="0.3">
      <c r="A8" s="142" t="s">
        <v>2075</v>
      </c>
      <c r="B8" s="142" t="s">
        <v>4993</v>
      </c>
      <c r="C8" s="142" t="s">
        <v>1171</v>
      </c>
      <c r="D8" s="142" t="s">
        <v>17</v>
      </c>
      <c r="E8" s="142" t="s">
        <v>1166</v>
      </c>
      <c r="F8" s="142" t="s">
        <v>1171</v>
      </c>
      <c r="G8" s="142" t="s">
        <v>1212</v>
      </c>
      <c r="H8" s="142" t="s">
        <v>5013</v>
      </c>
      <c r="I8" s="142"/>
      <c r="J8" s="142"/>
      <c r="K8" s="142" t="s">
        <v>4947</v>
      </c>
      <c r="L8" s="143" t="s">
        <v>5011</v>
      </c>
      <c r="M8" s="143" t="s">
        <v>18</v>
      </c>
      <c r="N8" s="145" t="s">
        <v>774</v>
      </c>
      <c r="O8" s="145" t="s">
        <v>5012</v>
      </c>
      <c r="P8" s="143" t="s">
        <v>1808</v>
      </c>
      <c r="Q8" s="142" t="s">
        <v>4922</v>
      </c>
      <c r="R8" s="143" t="s">
        <v>1218</v>
      </c>
      <c r="S8" s="143" t="s">
        <v>4993</v>
      </c>
      <c r="T8" s="142" t="s">
        <v>4944</v>
      </c>
      <c r="U8" s="142" t="s">
        <v>4996</v>
      </c>
      <c r="V8" s="144" t="s">
        <v>18</v>
      </c>
      <c r="Y8" s="156" t="s">
        <v>1222</v>
      </c>
      <c r="Z8">
        <v>1</v>
      </c>
      <c r="AB8" s="156" t="s">
        <v>1222</v>
      </c>
      <c r="AC8">
        <v>1</v>
      </c>
    </row>
    <row r="9" spans="1:31" x14ac:dyDescent="0.3">
      <c r="A9" s="142" t="s">
        <v>2075</v>
      </c>
      <c r="B9" s="142" t="s">
        <v>4993</v>
      </c>
      <c r="C9" s="142" t="s">
        <v>1171</v>
      </c>
      <c r="D9" s="142" t="s">
        <v>17</v>
      </c>
      <c r="E9" s="142" t="s">
        <v>1166</v>
      </c>
      <c r="F9" s="142" t="s">
        <v>1171</v>
      </c>
      <c r="G9" s="142" t="s">
        <v>1212</v>
      </c>
      <c r="H9" s="142" t="s">
        <v>5016</v>
      </c>
      <c r="I9" s="142"/>
      <c r="J9" s="142"/>
      <c r="K9" s="142" t="s">
        <v>4948</v>
      </c>
      <c r="L9" s="143" t="s">
        <v>5014</v>
      </c>
      <c r="M9" s="143" t="s">
        <v>18</v>
      </c>
      <c r="N9" s="145" t="s">
        <v>774</v>
      </c>
      <c r="O9" s="145" t="s">
        <v>5015</v>
      </c>
      <c r="P9" s="143" t="s">
        <v>1808</v>
      </c>
      <c r="Q9" s="142" t="s">
        <v>4922</v>
      </c>
      <c r="R9" s="143" t="s">
        <v>1218</v>
      </c>
      <c r="S9" s="143" t="s">
        <v>4993</v>
      </c>
      <c r="T9" s="142" t="s">
        <v>4944</v>
      </c>
      <c r="U9" s="142" t="s">
        <v>4996</v>
      </c>
      <c r="V9" s="144" t="s">
        <v>18</v>
      </c>
    </row>
    <row r="10" spans="1:31" x14ac:dyDescent="0.3">
      <c r="A10" s="142" t="s">
        <v>2075</v>
      </c>
      <c r="B10" s="142" t="s">
        <v>4993</v>
      </c>
      <c r="C10" s="142" t="s">
        <v>1171</v>
      </c>
      <c r="D10" s="142" t="s">
        <v>17</v>
      </c>
      <c r="E10" s="142" t="s">
        <v>1166</v>
      </c>
      <c r="F10" s="142" t="s">
        <v>1171</v>
      </c>
      <c r="G10" s="142" t="s">
        <v>1212</v>
      </c>
      <c r="H10" s="142" t="s">
        <v>5019</v>
      </c>
      <c r="I10" s="142"/>
      <c r="J10" s="142"/>
      <c r="K10" s="142" t="s">
        <v>4949</v>
      </c>
      <c r="L10" s="143" t="s">
        <v>5017</v>
      </c>
      <c r="M10" s="143" t="s">
        <v>18</v>
      </c>
      <c r="N10" s="145" t="s">
        <v>774</v>
      </c>
      <c r="O10" s="145" t="s">
        <v>5018</v>
      </c>
      <c r="P10" s="145" t="s">
        <v>1808</v>
      </c>
      <c r="Q10" s="142" t="s">
        <v>4922</v>
      </c>
      <c r="R10" s="143" t="s">
        <v>1218</v>
      </c>
      <c r="S10" s="143" t="s">
        <v>4993</v>
      </c>
      <c r="T10" s="142" t="s">
        <v>4944</v>
      </c>
      <c r="U10" s="142" t="s">
        <v>4996</v>
      </c>
      <c r="V10" s="144" t="s">
        <v>18</v>
      </c>
      <c r="Y10" s="156" t="s">
        <v>1146</v>
      </c>
      <c r="Z10">
        <v>1</v>
      </c>
    </row>
    <row r="11" spans="1:31" x14ac:dyDescent="0.3">
      <c r="A11" s="142" t="s">
        <v>2075</v>
      </c>
      <c r="B11" s="142" t="s">
        <v>4993</v>
      </c>
      <c r="C11" s="142" t="s">
        <v>1171</v>
      </c>
      <c r="D11" s="142" t="s">
        <v>17</v>
      </c>
      <c r="E11" s="142" t="s">
        <v>1166</v>
      </c>
      <c r="F11" s="142" t="s">
        <v>1171</v>
      </c>
      <c r="G11" s="142" t="s">
        <v>1212</v>
      </c>
      <c r="H11" s="142" t="s">
        <v>5021</v>
      </c>
      <c r="I11" s="142"/>
      <c r="J11" s="142"/>
      <c r="K11" s="142" t="s">
        <v>4950</v>
      </c>
      <c r="L11" s="143" t="s">
        <v>4930</v>
      </c>
      <c r="M11" s="143" t="s">
        <v>18</v>
      </c>
      <c r="N11" s="145" t="s">
        <v>774</v>
      </c>
      <c r="O11" s="145" t="s">
        <v>5020</v>
      </c>
      <c r="P11" s="145" t="s">
        <v>1808</v>
      </c>
      <c r="Q11" s="142" t="s">
        <v>4922</v>
      </c>
      <c r="R11" s="143" t="s">
        <v>1218</v>
      </c>
      <c r="S11" s="143" t="s">
        <v>4993</v>
      </c>
      <c r="T11" s="142" t="s">
        <v>4944</v>
      </c>
      <c r="U11" s="142" t="s">
        <v>4996</v>
      </c>
      <c r="V11" s="144" t="s">
        <v>18</v>
      </c>
      <c r="Y11" s="156" t="s">
        <v>1151</v>
      </c>
      <c r="Z11">
        <v>1</v>
      </c>
    </row>
    <row r="12" spans="1:31" x14ac:dyDescent="0.3">
      <c r="A12" s="142" t="s">
        <v>2075</v>
      </c>
      <c r="B12" s="142" t="s">
        <v>4993</v>
      </c>
      <c r="C12" s="142" t="s">
        <v>1171</v>
      </c>
      <c r="D12" s="142" t="s">
        <v>17</v>
      </c>
      <c r="E12" s="142" t="s">
        <v>1166</v>
      </c>
      <c r="F12" s="142" t="s">
        <v>1171</v>
      </c>
      <c r="G12" s="142" t="s">
        <v>1212</v>
      </c>
      <c r="H12" s="142" t="s">
        <v>5024</v>
      </c>
      <c r="I12" s="142"/>
      <c r="J12" s="142"/>
      <c r="K12" s="142" t="s">
        <v>4951</v>
      </c>
      <c r="L12" s="143" t="s">
        <v>5022</v>
      </c>
      <c r="M12" s="143" t="s">
        <v>18</v>
      </c>
      <c r="N12" s="145" t="s">
        <v>774</v>
      </c>
      <c r="O12" s="145" t="s">
        <v>5023</v>
      </c>
      <c r="P12" s="145" t="s">
        <v>1808</v>
      </c>
      <c r="Q12" s="142" t="s">
        <v>4922</v>
      </c>
      <c r="R12" s="143" t="s">
        <v>1218</v>
      </c>
      <c r="S12" s="143" t="s">
        <v>4993</v>
      </c>
      <c r="T12" s="142" t="s">
        <v>4944</v>
      </c>
      <c r="U12" s="142" t="s">
        <v>4996</v>
      </c>
      <c r="V12" s="144" t="s">
        <v>18</v>
      </c>
    </row>
    <row r="13" spans="1:31" x14ac:dyDescent="0.3">
      <c r="A13" s="142" t="s">
        <v>2075</v>
      </c>
      <c r="B13" s="142" t="s">
        <v>4993</v>
      </c>
      <c r="C13" s="142" t="s">
        <v>1171</v>
      </c>
      <c r="D13" s="142" t="s">
        <v>17</v>
      </c>
      <c r="E13" s="142" t="s">
        <v>1166</v>
      </c>
      <c r="F13" s="142" t="s">
        <v>1171</v>
      </c>
      <c r="G13" s="142" t="s">
        <v>1212</v>
      </c>
      <c r="H13" s="142" t="s">
        <v>5027</v>
      </c>
      <c r="I13" s="150"/>
      <c r="J13" s="142"/>
      <c r="K13" s="142" t="s">
        <v>4952</v>
      </c>
      <c r="L13" s="143" t="s">
        <v>5025</v>
      </c>
      <c r="M13" s="143" t="s">
        <v>18</v>
      </c>
      <c r="N13" s="145" t="s">
        <v>774</v>
      </c>
      <c r="O13" s="145" t="s">
        <v>5026</v>
      </c>
      <c r="P13" s="145" t="s">
        <v>1808</v>
      </c>
      <c r="Q13" s="142" t="s">
        <v>4922</v>
      </c>
      <c r="R13" s="143" t="s">
        <v>1218</v>
      </c>
      <c r="S13" s="143" t="s">
        <v>4993</v>
      </c>
      <c r="T13" s="142" t="s">
        <v>4944</v>
      </c>
      <c r="U13" s="142" t="s">
        <v>4996</v>
      </c>
      <c r="V13" s="144" t="s">
        <v>18</v>
      </c>
    </row>
    <row r="14" spans="1:31" x14ac:dyDescent="0.3">
      <c r="A14" s="142" t="s">
        <v>2075</v>
      </c>
      <c r="B14" s="142" t="s">
        <v>4993</v>
      </c>
      <c r="C14" s="142" t="s">
        <v>1171</v>
      </c>
      <c r="D14" s="142" t="s">
        <v>17</v>
      </c>
      <c r="E14" s="142" t="s">
        <v>1166</v>
      </c>
      <c r="F14" s="142" t="s">
        <v>1171</v>
      </c>
      <c r="G14" s="142" t="s">
        <v>1212</v>
      </c>
      <c r="H14" s="142" t="s">
        <v>5030</v>
      </c>
      <c r="I14" s="142"/>
      <c r="J14" s="142"/>
      <c r="K14" s="142" t="s">
        <v>4953</v>
      </c>
      <c r="L14" s="143" t="s">
        <v>5028</v>
      </c>
      <c r="M14" s="143" t="s">
        <v>18</v>
      </c>
      <c r="N14" s="145" t="s">
        <v>774</v>
      </c>
      <c r="O14" s="145" t="s">
        <v>5029</v>
      </c>
      <c r="P14" s="145" t="s">
        <v>1808</v>
      </c>
      <c r="Q14" s="142" t="s">
        <v>4922</v>
      </c>
      <c r="R14" s="143" t="s">
        <v>1218</v>
      </c>
      <c r="S14" s="143" t="s">
        <v>4993</v>
      </c>
      <c r="T14" s="142" t="s">
        <v>4944</v>
      </c>
      <c r="U14" s="142" t="s">
        <v>4996</v>
      </c>
      <c r="V14" s="144" t="s">
        <v>18</v>
      </c>
    </row>
    <row r="15" spans="1:31" x14ac:dyDescent="0.3">
      <c r="A15" s="142" t="s">
        <v>2075</v>
      </c>
      <c r="B15" s="142" t="s">
        <v>4993</v>
      </c>
      <c r="C15" s="142" t="s">
        <v>1171</v>
      </c>
      <c r="D15" s="142" t="s">
        <v>17</v>
      </c>
      <c r="E15" s="142" t="s">
        <v>1166</v>
      </c>
      <c r="F15" s="142" t="s">
        <v>1171</v>
      </c>
      <c r="G15" s="142" t="s">
        <v>1212</v>
      </c>
      <c r="H15" s="142" t="s">
        <v>5033</v>
      </c>
      <c r="I15" s="142"/>
      <c r="J15" s="142"/>
      <c r="K15" s="142" t="s">
        <v>4954</v>
      </c>
      <c r="L15" s="143" t="s">
        <v>5031</v>
      </c>
      <c r="M15" s="143" t="s">
        <v>18</v>
      </c>
      <c r="N15" s="145" t="s">
        <v>774</v>
      </c>
      <c r="O15" s="145" t="s">
        <v>5032</v>
      </c>
      <c r="P15" s="145" t="s">
        <v>1808</v>
      </c>
      <c r="Q15" s="142" t="s">
        <v>4922</v>
      </c>
      <c r="R15" s="143" t="s">
        <v>1218</v>
      </c>
      <c r="S15" s="143" t="s">
        <v>4993</v>
      </c>
      <c r="T15" s="142" t="s">
        <v>4944</v>
      </c>
      <c r="U15" s="142" t="s">
        <v>4996</v>
      </c>
      <c r="V15" s="144" t="s">
        <v>18</v>
      </c>
    </row>
    <row r="16" spans="1:31" x14ac:dyDescent="0.3">
      <c r="A16" s="142" t="s">
        <v>2075</v>
      </c>
      <c r="B16" s="142" t="s">
        <v>4993</v>
      </c>
      <c r="C16" s="142" t="s">
        <v>1171</v>
      </c>
      <c r="D16" s="142" t="s">
        <v>17</v>
      </c>
      <c r="E16" s="142" t="s">
        <v>1166</v>
      </c>
      <c r="F16" s="142" t="s">
        <v>1171</v>
      </c>
      <c r="G16" s="142" t="s">
        <v>1212</v>
      </c>
      <c r="H16" s="142" t="s">
        <v>4994</v>
      </c>
      <c r="I16" s="142"/>
      <c r="J16" s="142"/>
      <c r="K16" s="142" t="s">
        <v>4955</v>
      </c>
      <c r="L16" s="143" t="s">
        <v>4931</v>
      </c>
      <c r="M16" s="143" t="s">
        <v>18</v>
      </c>
      <c r="N16" s="145" t="s">
        <v>774</v>
      </c>
      <c r="O16" s="145" t="s">
        <v>4995</v>
      </c>
      <c r="P16" s="145" t="s">
        <v>1195</v>
      </c>
      <c r="Q16" s="142" t="s">
        <v>1231</v>
      </c>
      <c r="R16" s="143" t="s">
        <v>1218</v>
      </c>
      <c r="S16" s="143" t="s">
        <v>4993</v>
      </c>
      <c r="T16" s="142" t="s">
        <v>4943</v>
      </c>
      <c r="U16" s="142" t="s">
        <v>4925</v>
      </c>
      <c r="V16" s="144" t="s">
        <v>18</v>
      </c>
    </row>
    <row r="17" spans="1:29" x14ac:dyDescent="0.3">
      <c r="A17" s="142" t="s">
        <v>2075</v>
      </c>
      <c r="B17" s="142" t="s">
        <v>4993</v>
      </c>
      <c r="C17" s="142" t="s">
        <v>1171</v>
      </c>
      <c r="D17" s="142" t="s">
        <v>17</v>
      </c>
      <c r="E17" s="142" t="s">
        <v>1166</v>
      </c>
      <c r="F17" s="142" t="s">
        <v>1171</v>
      </c>
      <c r="G17" s="142" t="s">
        <v>1212</v>
      </c>
      <c r="H17" s="142" t="s">
        <v>5035</v>
      </c>
      <c r="I17" s="142"/>
      <c r="J17" s="142"/>
      <c r="K17" s="142" t="s">
        <v>4956</v>
      </c>
      <c r="L17" s="143" t="s">
        <v>4932</v>
      </c>
      <c r="M17" s="143" t="s">
        <v>18</v>
      </c>
      <c r="N17" s="145" t="s">
        <v>774</v>
      </c>
      <c r="O17" s="145" t="s">
        <v>5034</v>
      </c>
      <c r="P17" s="145" t="s">
        <v>1808</v>
      </c>
      <c r="Q17" s="142" t="s">
        <v>4922</v>
      </c>
      <c r="R17" s="143" t="s">
        <v>1218</v>
      </c>
      <c r="S17" s="143" t="s">
        <v>4993</v>
      </c>
      <c r="T17" s="142" t="s">
        <v>4955</v>
      </c>
      <c r="U17" s="142" t="s">
        <v>4931</v>
      </c>
      <c r="V17" s="144" t="s">
        <v>18</v>
      </c>
    </row>
    <row r="18" spans="1:29" x14ac:dyDescent="0.3">
      <c r="A18" s="142" t="s">
        <v>2075</v>
      </c>
      <c r="B18" s="142" t="s">
        <v>4993</v>
      </c>
      <c r="C18" s="142" t="s">
        <v>1171</v>
      </c>
      <c r="D18" s="142" t="s">
        <v>17</v>
      </c>
      <c r="E18" s="142" t="s">
        <v>1166</v>
      </c>
      <c r="F18" s="142" t="s">
        <v>1171</v>
      </c>
      <c r="G18" s="142" t="s">
        <v>1212</v>
      </c>
      <c r="H18" s="142" t="s">
        <v>5038</v>
      </c>
      <c r="I18" s="142"/>
      <c r="J18" s="142"/>
      <c r="K18" s="142" t="s">
        <v>4957</v>
      </c>
      <c r="L18" s="143" t="s">
        <v>5036</v>
      </c>
      <c r="M18" s="143" t="s">
        <v>18</v>
      </c>
      <c r="N18" s="145" t="s">
        <v>774</v>
      </c>
      <c r="O18" s="145" t="s">
        <v>5037</v>
      </c>
      <c r="P18" s="145" t="s">
        <v>1808</v>
      </c>
      <c r="Q18" s="142" t="s">
        <v>4922</v>
      </c>
      <c r="R18" s="143" t="s">
        <v>1218</v>
      </c>
      <c r="S18" s="143" t="s">
        <v>4993</v>
      </c>
      <c r="T18" s="142" t="s">
        <v>4955</v>
      </c>
      <c r="U18" s="142" t="s">
        <v>4931</v>
      </c>
      <c r="V18" s="144" t="s">
        <v>18</v>
      </c>
    </row>
    <row r="19" spans="1:29" x14ac:dyDescent="0.3">
      <c r="A19" s="142" t="s">
        <v>2075</v>
      </c>
      <c r="B19" s="142" t="s">
        <v>4993</v>
      </c>
      <c r="C19" s="142" t="s">
        <v>1171</v>
      </c>
      <c r="D19" s="142" t="s">
        <v>17</v>
      </c>
      <c r="E19" s="142" t="s">
        <v>1166</v>
      </c>
      <c r="F19" s="142" t="s">
        <v>1171</v>
      </c>
      <c r="G19" s="142" t="s">
        <v>1212</v>
      </c>
      <c r="H19" s="142" t="s">
        <v>5041</v>
      </c>
      <c r="I19" s="142"/>
      <c r="J19" s="142"/>
      <c r="K19" s="142" t="s">
        <v>4958</v>
      </c>
      <c r="L19" s="143" t="s">
        <v>5039</v>
      </c>
      <c r="M19" s="143" t="s">
        <v>18</v>
      </c>
      <c r="N19" s="145" t="s">
        <v>774</v>
      </c>
      <c r="O19" s="145" t="s">
        <v>5040</v>
      </c>
      <c r="P19" s="145" t="s">
        <v>1808</v>
      </c>
      <c r="Q19" s="142" t="s">
        <v>4922</v>
      </c>
      <c r="R19" s="143" t="s">
        <v>1218</v>
      </c>
      <c r="S19" s="143" t="s">
        <v>4993</v>
      </c>
      <c r="T19" s="142" t="s">
        <v>4955</v>
      </c>
      <c r="U19" s="142" t="s">
        <v>4931</v>
      </c>
      <c r="V19" s="144" t="s">
        <v>18</v>
      </c>
    </row>
    <row r="20" spans="1:29" x14ac:dyDescent="0.3">
      <c r="A20" s="142" t="s">
        <v>2075</v>
      </c>
      <c r="B20" s="142" t="s">
        <v>4993</v>
      </c>
      <c r="C20" s="142" t="s">
        <v>1171</v>
      </c>
      <c r="D20" s="142" t="s">
        <v>17</v>
      </c>
      <c r="E20" s="142" t="s">
        <v>1166</v>
      </c>
      <c r="F20" s="142" t="s">
        <v>1171</v>
      </c>
      <c r="G20" s="142" t="s">
        <v>1212</v>
      </c>
      <c r="H20" s="142" t="s">
        <v>5044</v>
      </c>
      <c r="I20" s="142"/>
      <c r="J20" s="142"/>
      <c r="K20" s="142" t="s">
        <v>4959</v>
      </c>
      <c r="L20" s="143" t="s">
        <v>5042</v>
      </c>
      <c r="M20" s="143" t="s">
        <v>18</v>
      </c>
      <c r="N20" s="145" t="s">
        <v>774</v>
      </c>
      <c r="O20" s="145" t="s">
        <v>5043</v>
      </c>
      <c r="P20" s="145" t="s">
        <v>1808</v>
      </c>
      <c r="Q20" s="142" t="s">
        <v>4922</v>
      </c>
      <c r="R20" s="143" t="s">
        <v>1218</v>
      </c>
      <c r="S20" s="143" t="s">
        <v>4993</v>
      </c>
      <c r="T20" s="142" t="s">
        <v>4955</v>
      </c>
      <c r="U20" s="142" t="s">
        <v>4931</v>
      </c>
      <c r="V20" s="144" t="s">
        <v>18</v>
      </c>
    </row>
    <row r="21" spans="1:29" x14ac:dyDescent="0.3">
      <c r="A21" s="142" t="s">
        <v>2075</v>
      </c>
      <c r="B21" s="142" t="s">
        <v>4993</v>
      </c>
      <c r="C21" s="142" t="s">
        <v>1171</v>
      </c>
      <c r="D21" s="142" t="s">
        <v>17</v>
      </c>
      <c r="E21" s="142" t="s">
        <v>1166</v>
      </c>
      <c r="F21" s="142" t="s">
        <v>1171</v>
      </c>
      <c r="G21" s="142" t="s">
        <v>1212</v>
      </c>
      <c r="H21" s="142" t="s">
        <v>5046</v>
      </c>
      <c r="I21" s="142"/>
      <c r="J21" s="142"/>
      <c r="K21" s="142" t="s">
        <v>4960</v>
      </c>
      <c r="L21" s="143" t="s">
        <v>4933</v>
      </c>
      <c r="M21" s="143" t="s">
        <v>18</v>
      </c>
      <c r="N21" s="145" t="s">
        <v>774</v>
      </c>
      <c r="O21" s="145" t="s">
        <v>5045</v>
      </c>
      <c r="P21" s="145" t="s">
        <v>1808</v>
      </c>
      <c r="Q21" s="142" t="s">
        <v>4922</v>
      </c>
      <c r="R21" s="143" t="s">
        <v>1218</v>
      </c>
      <c r="S21" s="143" t="s">
        <v>4993</v>
      </c>
      <c r="T21" s="142" t="s">
        <v>4955</v>
      </c>
      <c r="U21" s="142" t="s">
        <v>4931</v>
      </c>
      <c r="V21" s="144" t="s">
        <v>18</v>
      </c>
    </row>
    <row r="22" spans="1:29" x14ac:dyDescent="0.3">
      <c r="A22" s="142" t="s">
        <v>2075</v>
      </c>
      <c r="B22" s="142" t="s">
        <v>4993</v>
      </c>
      <c r="C22" s="142" t="s">
        <v>1171</v>
      </c>
      <c r="D22" s="142" t="s">
        <v>17</v>
      </c>
      <c r="E22" s="142" t="s">
        <v>1166</v>
      </c>
      <c r="F22" s="142" t="s">
        <v>1171</v>
      </c>
      <c r="G22" s="142" t="s">
        <v>1212</v>
      </c>
      <c r="H22" s="142" t="s">
        <v>5049</v>
      </c>
      <c r="I22" s="142"/>
      <c r="J22" s="142"/>
      <c r="K22" s="142" t="s">
        <v>4961</v>
      </c>
      <c r="L22" s="143" t="s">
        <v>5047</v>
      </c>
      <c r="M22" s="143" t="s">
        <v>18</v>
      </c>
      <c r="N22" s="145" t="s">
        <v>774</v>
      </c>
      <c r="O22" s="145" t="s">
        <v>5048</v>
      </c>
      <c r="P22" s="145" t="s">
        <v>1808</v>
      </c>
      <c r="Q22" s="142" t="s">
        <v>4922</v>
      </c>
      <c r="R22" s="143" t="s">
        <v>1218</v>
      </c>
      <c r="S22" s="143" t="s">
        <v>4993</v>
      </c>
      <c r="T22" s="142" t="s">
        <v>4955</v>
      </c>
      <c r="U22" s="142" t="s">
        <v>4931</v>
      </c>
      <c r="V22" s="144" t="s">
        <v>18</v>
      </c>
    </row>
    <row r="23" spans="1:29" x14ac:dyDescent="0.3">
      <c r="A23" s="142" t="s">
        <v>2075</v>
      </c>
      <c r="B23" s="142" t="s">
        <v>4993</v>
      </c>
      <c r="C23" s="142" t="s">
        <v>1171</v>
      </c>
      <c r="D23" s="142" t="s">
        <v>17</v>
      </c>
      <c r="E23" s="142" t="s">
        <v>1166</v>
      </c>
      <c r="F23" s="142" t="s">
        <v>1171</v>
      </c>
      <c r="G23" s="142" t="s">
        <v>1212</v>
      </c>
      <c r="H23" s="142" t="s">
        <v>5052</v>
      </c>
      <c r="I23" s="142"/>
      <c r="J23" s="142"/>
      <c r="K23" s="142" t="s">
        <v>4962</v>
      </c>
      <c r="L23" s="143" t="s">
        <v>5050</v>
      </c>
      <c r="M23" s="143" t="s">
        <v>18</v>
      </c>
      <c r="N23" s="145" t="s">
        <v>774</v>
      </c>
      <c r="O23" s="145" t="s">
        <v>5051</v>
      </c>
      <c r="P23" s="145" t="s">
        <v>1808</v>
      </c>
      <c r="Q23" s="142" t="s">
        <v>4922</v>
      </c>
      <c r="R23" s="143" t="s">
        <v>1218</v>
      </c>
      <c r="S23" s="143" t="s">
        <v>4993</v>
      </c>
      <c r="T23" s="142" t="s">
        <v>4955</v>
      </c>
      <c r="U23" s="142" t="s">
        <v>4931</v>
      </c>
      <c r="V23" s="144" t="s">
        <v>18</v>
      </c>
    </row>
    <row r="24" spans="1:29" x14ac:dyDescent="0.3">
      <c r="A24" s="142" t="s">
        <v>2075</v>
      </c>
      <c r="B24" s="142" t="s">
        <v>4993</v>
      </c>
      <c r="C24" s="142" t="s">
        <v>1171</v>
      </c>
      <c r="D24" s="142" t="s">
        <v>17</v>
      </c>
      <c r="E24" s="142" t="s">
        <v>1166</v>
      </c>
      <c r="F24" s="142" t="s">
        <v>1171</v>
      </c>
      <c r="G24" s="142" t="s">
        <v>1212</v>
      </c>
      <c r="H24" s="142" t="s">
        <v>5055</v>
      </c>
      <c r="I24" s="142"/>
      <c r="J24" s="142"/>
      <c r="K24" s="142" t="s">
        <v>4963</v>
      </c>
      <c r="L24" s="143" t="s">
        <v>5053</v>
      </c>
      <c r="M24" s="143" t="s">
        <v>18</v>
      </c>
      <c r="N24" s="145" t="s">
        <v>774</v>
      </c>
      <c r="O24" s="145" t="s">
        <v>5054</v>
      </c>
      <c r="P24" s="145" t="s">
        <v>1808</v>
      </c>
      <c r="Q24" s="142" t="s">
        <v>4922</v>
      </c>
      <c r="R24" s="143" t="s">
        <v>1218</v>
      </c>
      <c r="S24" s="143" t="s">
        <v>4993</v>
      </c>
      <c r="T24" s="142" t="s">
        <v>4955</v>
      </c>
      <c r="U24" s="142" t="s">
        <v>4931</v>
      </c>
      <c r="V24" s="144" t="s">
        <v>18</v>
      </c>
    </row>
    <row r="25" spans="1:29" x14ac:dyDescent="0.3">
      <c r="A25" s="142" t="s">
        <v>2075</v>
      </c>
      <c r="B25" s="142" t="s">
        <v>4993</v>
      </c>
      <c r="C25" s="142" t="s">
        <v>1171</v>
      </c>
      <c r="D25" s="142" t="s">
        <v>17</v>
      </c>
      <c r="E25" s="142" t="s">
        <v>1166</v>
      </c>
      <c r="F25" s="142" t="s">
        <v>1171</v>
      </c>
      <c r="G25" s="142" t="s">
        <v>1212</v>
      </c>
      <c r="H25" s="142" t="s">
        <v>5058</v>
      </c>
      <c r="I25" s="142"/>
      <c r="J25" s="142"/>
      <c r="K25" s="142" t="s">
        <v>4964</v>
      </c>
      <c r="L25" s="143" t="s">
        <v>5056</v>
      </c>
      <c r="M25" s="143" t="s">
        <v>18</v>
      </c>
      <c r="N25" s="145" t="s">
        <v>774</v>
      </c>
      <c r="O25" s="145" t="s">
        <v>5057</v>
      </c>
      <c r="P25" s="145" t="s">
        <v>1808</v>
      </c>
      <c r="Q25" s="142" t="s">
        <v>4922</v>
      </c>
      <c r="R25" s="143" t="s">
        <v>1218</v>
      </c>
      <c r="S25" s="143" t="s">
        <v>4993</v>
      </c>
      <c r="T25" s="142" t="s">
        <v>4955</v>
      </c>
      <c r="U25" s="142" t="s">
        <v>4931</v>
      </c>
      <c r="V25" s="144" t="s">
        <v>18</v>
      </c>
    </row>
    <row r="26" spans="1:29" x14ac:dyDescent="0.3">
      <c r="A26" s="142" t="s">
        <v>2075</v>
      </c>
      <c r="B26" s="142" t="s">
        <v>4993</v>
      </c>
      <c r="C26" s="142" t="s">
        <v>1171</v>
      </c>
      <c r="D26" s="142" t="s">
        <v>17</v>
      </c>
      <c r="E26" s="142" t="s">
        <v>1166</v>
      </c>
      <c r="F26" s="142" t="s">
        <v>1171</v>
      </c>
      <c r="G26" s="142" t="s">
        <v>1212</v>
      </c>
      <c r="H26" s="142" t="s">
        <v>5060</v>
      </c>
      <c r="I26" s="142"/>
      <c r="J26" s="142"/>
      <c r="K26" s="142" t="s">
        <v>4965</v>
      </c>
      <c r="L26" s="143" t="s">
        <v>4934</v>
      </c>
      <c r="M26" s="143" t="s">
        <v>18</v>
      </c>
      <c r="N26" s="145" t="s">
        <v>774</v>
      </c>
      <c r="O26" s="145" t="s">
        <v>5059</v>
      </c>
      <c r="P26" s="145" t="s">
        <v>1808</v>
      </c>
      <c r="Q26" s="142" t="s">
        <v>4922</v>
      </c>
      <c r="R26" s="143" t="s">
        <v>1218</v>
      </c>
      <c r="S26" s="143" t="s">
        <v>4993</v>
      </c>
      <c r="T26" s="142" t="s">
        <v>4955</v>
      </c>
      <c r="U26" s="142" t="s">
        <v>4931</v>
      </c>
      <c r="V26" s="144" t="s">
        <v>18</v>
      </c>
    </row>
    <row r="27" spans="1:29" x14ac:dyDescent="0.3">
      <c r="A27" s="142" t="s">
        <v>2075</v>
      </c>
      <c r="B27" s="142" t="s">
        <v>4993</v>
      </c>
      <c r="C27" s="142" t="s">
        <v>1171</v>
      </c>
      <c r="D27" s="142" t="s">
        <v>17</v>
      </c>
      <c r="E27" s="142" t="s">
        <v>1166</v>
      </c>
      <c r="F27" s="142" t="s">
        <v>1171</v>
      </c>
      <c r="G27" s="142" t="s">
        <v>1212</v>
      </c>
      <c r="H27" s="142" t="s">
        <v>5003</v>
      </c>
      <c r="I27" s="142"/>
      <c r="J27" s="142"/>
      <c r="K27" s="142" t="s">
        <v>4966</v>
      </c>
      <c r="L27" s="143" t="s">
        <v>5116</v>
      </c>
      <c r="M27" s="143" t="s">
        <v>18</v>
      </c>
      <c r="N27" s="145" t="s">
        <v>774</v>
      </c>
      <c r="O27" s="145" t="s">
        <v>1319</v>
      </c>
      <c r="P27" s="145" t="s">
        <v>1170</v>
      </c>
      <c r="Q27" s="142" t="s">
        <v>19</v>
      </c>
      <c r="R27" s="143" t="s">
        <v>1218</v>
      </c>
      <c r="S27" s="143" t="s">
        <v>4993</v>
      </c>
      <c r="T27" s="142" t="s">
        <v>4943</v>
      </c>
      <c r="U27" s="142" t="s">
        <v>4925</v>
      </c>
      <c r="V27" s="144" t="s">
        <v>18</v>
      </c>
    </row>
    <row r="28" spans="1:29" x14ac:dyDescent="0.3">
      <c r="A28" s="142" t="s">
        <v>2075</v>
      </c>
      <c r="B28" s="142" t="s">
        <v>4993</v>
      </c>
      <c r="C28" s="142" t="s">
        <v>1171</v>
      </c>
      <c r="D28" s="142" t="s">
        <v>17</v>
      </c>
      <c r="E28" s="142" t="s">
        <v>1166</v>
      </c>
      <c r="F28" s="142" t="s">
        <v>1171</v>
      </c>
      <c r="G28" s="142" t="s">
        <v>1212</v>
      </c>
      <c r="H28" s="142" t="s">
        <v>5003</v>
      </c>
      <c r="I28" s="142"/>
      <c r="J28" s="142"/>
      <c r="K28" s="142" t="s">
        <v>5119</v>
      </c>
      <c r="L28" s="143" t="s">
        <v>5116</v>
      </c>
      <c r="M28" s="143" t="s">
        <v>18</v>
      </c>
      <c r="N28" s="145" t="s">
        <v>774</v>
      </c>
      <c r="O28" s="145" t="s">
        <v>1319</v>
      </c>
      <c r="P28" s="145" t="s">
        <v>1170</v>
      </c>
      <c r="Q28" s="142" t="s">
        <v>19</v>
      </c>
      <c r="R28" s="143" t="s">
        <v>1218</v>
      </c>
      <c r="S28" s="143" t="s">
        <v>4993</v>
      </c>
      <c r="T28" s="142" t="s">
        <v>4966</v>
      </c>
      <c r="U28" s="142" t="s">
        <v>5116</v>
      </c>
      <c r="V28" s="144" t="s">
        <v>18</v>
      </c>
    </row>
    <row r="29" spans="1:29" x14ac:dyDescent="0.3">
      <c r="A29" s="142" t="s">
        <v>2075</v>
      </c>
      <c r="B29" s="142" t="s">
        <v>4993</v>
      </c>
      <c r="C29" s="142" t="s">
        <v>1171</v>
      </c>
      <c r="D29" s="142" t="s">
        <v>17</v>
      </c>
      <c r="E29" s="142" t="s">
        <v>1166</v>
      </c>
      <c r="F29" s="142" t="s">
        <v>1171</v>
      </c>
      <c r="G29" s="142" t="s">
        <v>1212</v>
      </c>
      <c r="H29" s="142" t="str">
        <f>CONCATENATE(999,RIGHT(A29,2),RIGHT(F29,2),RIGHT(K29,2),RIGHT(T29,2))</f>
        <v>99912010001</v>
      </c>
      <c r="I29" s="142"/>
      <c r="J29" s="142"/>
      <c r="K29" s="142" t="s">
        <v>4967</v>
      </c>
      <c r="L29" s="143" t="s">
        <v>4926</v>
      </c>
      <c r="M29" s="143" t="s">
        <v>18</v>
      </c>
      <c r="N29" s="143" t="s">
        <v>774</v>
      </c>
      <c r="O29" s="143" t="s">
        <v>774</v>
      </c>
      <c r="P29" s="145" t="s">
        <v>1808</v>
      </c>
      <c r="Q29" s="142" t="s">
        <v>4922</v>
      </c>
      <c r="R29" s="143" t="s">
        <v>1218</v>
      </c>
      <c r="S29" s="143" t="s">
        <v>4993</v>
      </c>
      <c r="T29" s="142" t="s">
        <v>4943</v>
      </c>
      <c r="U29" s="142" t="s">
        <v>4925</v>
      </c>
      <c r="V29" s="144" t="s">
        <v>18</v>
      </c>
    </row>
    <row r="30" spans="1:29" x14ac:dyDescent="0.3">
      <c r="A30" s="139" t="s">
        <v>2075</v>
      </c>
      <c r="B30" s="139" t="s">
        <v>4993</v>
      </c>
      <c r="C30" s="139" t="s">
        <v>1217</v>
      </c>
      <c r="D30" s="139" t="s">
        <v>143</v>
      </c>
      <c r="E30" s="139" t="s">
        <v>1168</v>
      </c>
      <c r="F30" s="139" t="s">
        <v>2867</v>
      </c>
      <c r="G30" s="139" t="s">
        <v>2862</v>
      </c>
      <c r="H30" s="140" t="str">
        <f>CONCATENATE(999,RIGHT(A30,2),RIGHT(F30,2),RIGHT(K30,2),RIGHT(T30,2))</f>
        <v>99912250101</v>
      </c>
      <c r="I30" s="139"/>
      <c r="J30" s="140"/>
      <c r="K30" s="139" t="s">
        <v>4968</v>
      </c>
      <c r="L30" s="139" t="s">
        <v>2803</v>
      </c>
      <c r="M30" s="139" t="s">
        <v>144</v>
      </c>
      <c r="N30" s="140" t="s">
        <v>774</v>
      </c>
      <c r="O30" s="140" t="s">
        <v>774</v>
      </c>
      <c r="P30" s="141" t="s">
        <v>1805</v>
      </c>
      <c r="Q30" s="141" t="s">
        <v>1222</v>
      </c>
      <c r="R30" s="141" t="s">
        <v>1218</v>
      </c>
      <c r="S30" s="141" t="s">
        <v>4993</v>
      </c>
      <c r="T30" s="139" t="s">
        <v>4942</v>
      </c>
      <c r="U30" s="139" t="s">
        <v>1403</v>
      </c>
      <c r="V30" s="139" t="s">
        <v>1367</v>
      </c>
      <c r="Y30" s="156" t="s">
        <v>4924</v>
      </c>
      <c r="Z30">
        <v>20</v>
      </c>
      <c r="AB30" s="156" t="s">
        <v>4924</v>
      </c>
      <c r="AC30">
        <v>20</v>
      </c>
    </row>
    <row r="31" spans="1:29" x14ac:dyDescent="0.3">
      <c r="A31" s="142" t="s">
        <v>2075</v>
      </c>
      <c r="B31" s="142" t="s">
        <v>4993</v>
      </c>
      <c r="C31" s="142" t="s">
        <v>1217</v>
      </c>
      <c r="D31" s="142" t="s">
        <v>143</v>
      </c>
      <c r="E31" s="142" t="s">
        <v>1168</v>
      </c>
      <c r="F31" s="142" t="s">
        <v>2867</v>
      </c>
      <c r="G31" s="142" t="s">
        <v>2862</v>
      </c>
      <c r="H31" s="142" t="s">
        <v>4938</v>
      </c>
      <c r="I31" s="142"/>
      <c r="J31" s="142"/>
      <c r="K31" s="142" t="s">
        <v>4969</v>
      </c>
      <c r="L31" s="143" t="s">
        <v>4999</v>
      </c>
      <c r="M31" s="143" t="s">
        <v>145</v>
      </c>
      <c r="N31" s="145" t="s">
        <v>774</v>
      </c>
      <c r="O31" s="145" t="s">
        <v>5000</v>
      </c>
      <c r="P31" s="145" t="s">
        <v>1195</v>
      </c>
      <c r="Q31" s="142" t="s">
        <v>1231</v>
      </c>
      <c r="R31" s="143" t="s">
        <v>1218</v>
      </c>
      <c r="S31" s="143" t="s">
        <v>4993</v>
      </c>
      <c r="T31" s="142" t="s">
        <v>4968</v>
      </c>
      <c r="U31" s="142" t="s">
        <v>4927</v>
      </c>
      <c r="V31" s="144" t="s">
        <v>144</v>
      </c>
    </row>
    <row r="32" spans="1:29" x14ac:dyDescent="0.3">
      <c r="A32" s="142" t="s">
        <v>2075</v>
      </c>
      <c r="B32" s="142" t="s">
        <v>4993</v>
      </c>
      <c r="C32" s="142" t="s">
        <v>1217</v>
      </c>
      <c r="D32" s="142" t="s">
        <v>143</v>
      </c>
      <c r="E32" s="142" t="s">
        <v>1168</v>
      </c>
      <c r="F32" s="142" t="s">
        <v>2867</v>
      </c>
      <c r="G32" s="142" t="s">
        <v>2862</v>
      </c>
      <c r="H32" s="142" t="s">
        <v>5063</v>
      </c>
      <c r="I32" s="142"/>
      <c r="J32" s="142"/>
      <c r="K32" s="142" t="s">
        <v>4970</v>
      </c>
      <c r="L32" s="143" t="s">
        <v>5061</v>
      </c>
      <c r="M32" s="143" t="s">
        <v>145</v>
      </c>
      <c r="N32" s="145" t="s">
        <v>774</v>
      </c>
      <c r="O32" s="145" t="s">
        <v>5062</v>
      </c>
      <c r="P32" s="145" t="s">
        <v>1808</v>
      </c>
      <c r="Q32" s="142" t="s">
        <v>4922</v>
      </c>
      <c r="R32" s="143" t="s">
        <v>1218</v>
      </c>
      <c r="S32" s="143" t="s">
        <v>4993</v>
      </c>
      <c r="T32" s="142" t="s">
        <v>4969</v>
      </c>
      <c r="U32" s="142" t="s">
        <v>4999</v>
      </c>
      <c r="V32" s="144" t="s">
        <v>144</v>
      </c>
      <c r="Y32" s="156" t="s">
        <v>1231</v>
      </c>
      <c r="Z32">
        <v>2</v>
      </c>
      <c r="AB32" s="156" t="s">
        <v>1231</v>
      </c>
      <c r="AC32">
        <v>2</v>
      </c>
    </row>
    <row r="33" spans="1:29" x14ac:dyDescent="0.3">
      <c r="A33" s="142" t="s">
        <v>2075</v>
      </c>
      <c r="B33" s="142" t="s">
        <v>4993</v>
      </c>
      <c r="C33" s="142" t="s">
        <v>1217</v>
      </c>
      <c r="D33" s="142" t="s">
        <v>143</v>
      </c>
      <c r="E33" s="142" t="s">
        <v>1168</v>
      </c>
      <c r="F33" s="142" t="s">
        <v>2867</v>
      </c>
      <c r="G33" s="142" t="s">
        <v>2862</v>
      </c>
      <c r="H33" s="142" t="s">
        <v>5110</v>
      </c>
      <c r="I33" s="142"/>
      <c r="J33" s="142"/>
      <c r="K33" s="142" t="s">
        <v>4971</v>
      </c>
      <c r="L33" s="157" t="s">
        <v>5108</v>
      </c>
      <c r="M33" s="143" t="s">
        <v>145</v>
      </c>
      <c r="N33" s="145" t="s">
        <v>774</v>
      </c>
      <c r="O33" s="145" t="s">
        <v>5109</v>
      </c>
      <c r="P33" s="145" t="s">
        <v>1808</v>
      </c>
      <c r="Q33" s="142" t="s">
        <v>4922</v>
      </c>
      <c r="R33" s="143" t="s">
        <v>1218</v>
      </c>
      <c r="S33" s="143" t="s">
        <v>4993</v>
      </c>
      <c r="T33" s="142" t="s">
        <v>4969</v>
      </c>
      <c r="U33" s="142" t="s">
        <v>4999</v>
      </c>
      <c r="V33" s="144" t="s">
        <v>144</v>
      </c>
      <c r="Y33" s="156" t="s">
        <v>19</v>
      </c>
      <c r="Z33">
        <v>1</v>
      </c>
      <c r="AB33" s="156" t="s">
        <v>19</v>
      </c>
      <c r="AC33">
        <v>1</v>
      </c>
    </row>
    <row r="34" spans="1:29" x14ac:dyDescent="0.3">
      <c r="A34" s="142" t="s">
        <v>2075</v>
      </c>
      <c r="B34" s="142" t="s">
        <v>4993</v>
      </c>
      <c r="C34" s="142" t="s">
        <v>1217</v>
      </c>
      <c r="D34" s="142" t="s">
        <v>143</v>
      </c>
      <c r="E34" s="142" t="s">
        <v>1168</v>
      </c>
      <c r="F34" s="142" t="s">
        <v>2867</v>
      </c>
      <c r="G34" s="142" t="s">
        <v>2862</v>
      </c>
      <c r="H34" s="142" t="s">
        <v>5066</v>
      </c>
      <c r="I34" s="142"/>
      <c r="J34" s="142"/>
      <c r="K34" s="142" t="s">
        <v>4972</v>
      </c>
      <c r="L34" s="143" t="s">
        <v>5064</v>
      </c>
      <c r="M34" s="143" t="s">
        <v>145</v>
      </c>
      <c r="N34" s="145" t="s">
        <v>774</v>
      </c>
      <c r="O34" s="145" t="s">
        <v>5065</v>
      </c>
      <c r="P34" s="145" t="s">
        <v>1808</v>
      </c>
      <c r="Q34" s="142" t="s">
        <v>4922</v>
      </c>
      <c r="R34" s="143" t="s">
        <v>1218</v>
      </c>
      <c r="S34" s="143" t="s">
        <v>4993</v>
      </c>
      <c r="T34" s="142" t="s">
        <v>4969</v>
      </c>
      <c r="U34" s="142" t="s">
        <v>4999</v>
      </c>
      <c r="V34" s="144" t="s">
        <v>144</v>
      </c>
      <c r="Y34" s="156" t="s">
        <v>1222</v>
      </c>
      <c r="Z34">
        <v>1</v>
      </c>
      <c r="AB34" s="156" t="s">
        <v>1222</v>
      </c>
      <c r="AC34">
        <v>1</v>
      </c>
    </row>
    <row r="35" spans="1:29" x14ac:dyDescent="0.3">
      <c r="A35" s="142" t="s">
        <v>2075</v>
      </c>
      <c r="B35" s="142" t="s">
        <v>4993</v>
      </c>
      <c r="C35" s="142" t="s">
        <v>1217</v>
      </c>
      <c r="D35" s="142" t="s">
        <v>143</v>
      </c>
      <c r="E35" s="142" t="s">
        <v>1168</v>
      </c>
      <c r="F35" s="142" t="s">
        <v>2867</v>
      </c>
      <c r="G35" s="142" t="s">
        <v>2862</v>
      </c>
      <c r="H35" s="142" t="s">
        <v>5069</v>
      </c>
      <c r="I35" s="142"/>
      <c r="J35" s="142"/>
      <c r="K35" s="142" t="s">
        <v>4973</v>
      </c>
      <c r="L35" s="143" t="s">
        <v>5067</v>
      </c>
      <c r="M35" s="143" t="s">
        <v>145</v>
      </c>
      <c r="N35" s="145" t="s">
        <v>774</v>
      </c>
      <c r="O35" s="145" t="s">
        <v>5068</v>
      </c>
      <c r="P35" s="145" t="s">
        <v>1808</v>
      </c>
      <c r="Q35" s="142" t="s">
        <v>4922</v>
      </c>
      <c r="R35" s="143" t="s">
        <v>1218</v>
      </c>
      <c r="S35" s="143" t="s">
        <v>4993</v>
      </c>
      <c r="T35" s="142" t="s">
        <v>4969</v>
      </c>
      <c r="U35" s="142" t="s">
        <v>4999</v>
      </c>
      <c r="V35" s="144" t="s">
        <v>144</v>
      </c>
    </row>
    <row r="36" spans="1:29" x14ac:dyDescent="0.3">
      <c r="A36" s="142" t="s">
        <v>2075</v>
      </c>
      <c r="B36" s="142" t="s">
        <v>4993</v>
      </c>
      <c r="C36" s="142" t="s">
        <v>1217</v>
      </c>
      <c r="D36" s="142" t="s">
        <v>143</v>
      </c>
      <c r="E36" s="142" t="s">
        <v>1168</v>
      </c>
      <c r="F36" s="142" t="s">
        <v>2867</v>
      </c>
      <c r="G36" s="142" t="s">
        <v>2862</v>
      </c>
      <c r="H36" s="142" t="s">
        <v>5072</v>
      </c>
      <c r="I36" s="142"/>
      <c r="J36" s="142"/>
      <c r="K36" s="142" t="s">
        <v>4974</v>
      </c>
      <c r="L36" s="143" t="s">
        <v>5070</v>
      </c>
      <c r="M36" s="143" t="s">
        <v>145</v>
      </c>
      <c r="N36" s="145" t="s">
        <v>774</v>
      </c>
      <c r="O36" s="145" t="s">
        <v>5071</v>
      </c>
      <c r="P36" s="145" t="s">
        <v>1808</v>
      </c>
      <c r="Q36" s="142" t="s">
        <v>4922</v>
      </c>
      <c r="R36" s="143" t="s">
        <v>1218</v>
      </c>
      <c r="S36" s="143" t="s">
        <v>4993</v>
      </c>
      <c r="T36" s="142" t="s">
        <v>4969</v>
      </c>
      <c r="U36" s="142" t="s">
        <v>4999</v>
      </c>
      <c r="V36" s="144" t="s">
        <v>144</v>
      </c>
      <c r="Y36" s="156" t="s">
        <v>1146</v>
      </c>
      <c r="Z36">
        <v>1</v>
      </c>
    </row>
    <row r="37" spans="1:29" x14ac:dyDescent="0.3">
      <c r="A37" s="142" t="s">
        <v>2075</v>
      </c>
      <c r="B37" s="142" t="s">
        <v>4993</v>
      </c>
      <c r="C37" s="142" t="s">
        <v>1217</v>
      </c>
      <c r="D37" s="142" t="s">
        <v>143</v>
      </c>
      <c r="E37" s="142" t="s">
        <v>1168</v>
      </c>
      <c r="F37" s="142" t="s">
        <v>2867</v>
      </c>
      <c r="G37" s="142" t="s">
        <v>2862</v>
      </c>
      <c r="H37" s="142" t="s">
        <v>5075</v>
      </c>
      <c r="I37" s="142"/>
      <c r="J37" s="142"/>
      <c r="K37" s="142" t="s">
        <v>4975</v>
      </c>
      <c r="L37" s="143" t="s">
        <v>5073</v>
      </c>
      <c r="M37" s="143" t="s">
        <v>145</v>
      </c>
      <c r="N37" s="145" t="s">
        <v>774</v>
      </c>
      <c r="O37" s="145" t="s">
        <v>5074</v>
      </c>
      <c r="P37" s="145" t="s">
        <v>1808</v>
      </c>
      <c r="Q37" s="142" t="s">
        <v>4922</v>
      </c>
      <c r="R37" s="143" t="s">
        <v>1218</v>
      </c>
      <c r="S37" s="143" t="s">
        <v>4993</v>
      </c>
      <c r="T37" s="142" t="s">
        <v>4969</v>
      </c>
      <c r="U37" s="142" t="s">
        <v>4999</v>
      </c>
      <c r="V37" s="144" t="s">
        <v>144</v>
      </c>
      <c r="Y37" s="156" t="s">
        <v>1151</v>
      </c>
      <c r="Z37">
        <v>1</v>
      </c>
    </row>
    <row r="38" spans="1:29" x14ac:dyDescent="0.3">
      <c r="A38" s="142" t="s">
        <v>2075</v>
      </c>
      <c r="B38" s="142" t="s">
        <v>4993</v>
      </c>
      <c r="C38" s="142" t="s">
        <v>1217</v>
      </c>
      <c r="D38" s="142" t="s">
        <v>143</v>
      </c>
      <c r="E38" s="142" t="s">
        <v>1168</v>
      </c>
      <c r="F38" s="142" t="s">
        <v>2867</v>
      </c>
      <c r="G38" s="142" t="s">
        <v>2862</v>
      </c>
      <c r="H38" s="142" t="s">
        <v>5078</v>
      </c>
      <c r="I38" s="142"/>
      <c r="J38" s="142"/>
      <c r="K38" s="142" t="s">
        <v>4976</v>
      </c>
      <c r="L38" s="143" t="s">
        <v>5076</v>
      </c>
      <c r="M38" s="143" t="s">
        <v>145</v>
      </c>
      <c r="N38" s="145" t="s">
        <v>774</v>
      </c>
      <c r="O38" s="145" t="s">
        <v>5077</v>
      </c>
      <c r="P38" s="145" t="s">
        <v>1808</v>
      </c>
      <c r="Q38" s="142" t="s">
        <v>4922</v>
      </c>
      <c r="R38" s="143" t="s">
        <v>1218</v>
      </c>
      <c r="S38" s="143" t="s">
        <v>4993</v>
      </c>
      <c r="T38" s="142" t="s">
        <v>4969</v>
      </c>
      <c r="U38" s="142" t="s">
        <v>4999</v>
      </c>
      <c r="V38" s="144" t="s">
        <v>144</v>
      </c>
    </row>
    <row r="39" spans="1:29" x14ac:dyDescent="0.3">
      <c r="A39" s="142" t="s">
        <v>2075</v>
      </c>
      <c r="B39" s="142" t="s">
        <v>4993</v>
      </c>
      <c r="C39" s="142" t="s">
        <v>1217</v>
      </c>
      <c r="D39" s="142" t="s">
        <v>143</v>
      </c>
      <c r="E39" s="142" t="s">
        <v>1168</v>
      </c>
      <c r="F39" s="142" t="s">
        <v>2867</v>
      </c>
      <c r="G39" s="142" t="s">
        <v>2862</v>
      </c>
      <c r="H39" s="142" t="s">
        <v>5080</v>
      </c>
      <c r="I39" s="150"/>
      <c r="J39" s="142"/>
      <c r="K39" s="142" t="s">
        <v>4977</v>
      </c>
      <c r="L39" s="143" t="s">
        <v>4935</v>
      </c>
      <c r="M39" s="143" t="s">
        <v>145</v>
      </c>
      <c r="N39" s="145" t="s">
        <v>774</v>
      </c>
      <c r="O39" s="145" t="s">
        <v>5079</v>
      </c>
      <c r="P39" s="145" t="s">
        <v>1808</v>
      </c>
      <c r="Q39" s="142" t="s">
        <v>4922</v>
      </c>
      <c r="R39" s="143" t="s">
        <v>1218</v>
      </c>
      <c r="S39" s="143" t="s">
        <v>4993</v>
      </c>
      <c r="T39" s="142" t="s">
        <v>4969</v>
      </c>
      <c r="U39" s="142" t="s">
        <v>4999</v>
      </c>
      <c r="V39" s="144" t="s">
        <v>144</v>
      </c>
    </row>
    <row r="40" spans="1:29" x14ac:dyDescent="0.3">
      <c r="A40" s="142" t="s">
        <v>2075</v>
      </c>
      <c r="B40" s="142" t="s">
        <v>4993</v>
      </c>
      <c r="C40" s="142" t="s">
        <v>1217</v>
      </c>
      <c r="D40" s="142" t="s">
        <v>143</v>
      </c>
      <c r="E40" s="142" t="s">
        <v>1168</v>
      </c>
      <c r="F40" s="142" t="s">
        <v>2867</v>
      </c>
      <c r="G40" s="142" t="s">
        <v>2862</v>
      </c>
      <c r="H40" s="142" t="s">
        <v>5083</v>
      </c>
      <c r="I40" s="142"/>
      <c r="J40" s="142"/>
      <c r="K40" s="142" t="s">
        <v>4978</v>
      </c>
      <c r="L40" s="143" t="s">
        <v>5081</v>
      </c>
      <c r="M40" s="143" t="s">
        <v>145</v>
      </c>
      <c r="N40" s="145" t="s">
        <v>774</v>
      </c>
      <c r="O40" s="145" t="s">
        <v>5082</v>
      </c>
      <c r="P40" s="145" t="s">
        <v>1808</v>
      </c>
      <c r="Q40" s="142" t="s">
        <v>4922</v>
      </c>
      <c r="R40" s="143" t="s">
        <v>1218</v>
      </c>
      <c r="S40" s="143" t="s">
        <v>4993</v>
      </c>
      <c r="T40" s="142" t="s">
        <v>4969</v>
      </c>
      <c r="U40" s="142" t="s">
        <v>4999</v>
      </c>
      <c r="V40" s="144" t="s">
        <v>144</v>
      </c>
    </row>
    <row r="41" spans="1:29" x14ac:dyDescent="0.3">
      <c r="A41" s="142" t="s">
        <v>2075</v>
      </c>
      <c r="B41" s="142" t="s">
        <v>4993</v>
      </c>
      <c r="C41" s="142" t="s">
        <v>1217</v>
      </c>
      <c r="D41" s="142" t="s">
        <v>143</v>
      </c>
      <c r="E41" s="142" t="s">
        <v>1168</v>
      </c>
      <c r="F41" s="142" t="s">
        <v>2867</v>
      </c>
      <c r="G41" s="142" t="s">
        <v>2862</v>
      </c>
      <c r="H41" s="142" t="s">
        <v>4939</v>
      </c>
      <c r="I41" s="142"/>
      <c r="J41" s="142"/>
      <c r="K41" s="142" t="s">
        <v>4979</v>
      </c>
      <c r="L41" s="143" t="s">
        <v>5084</v>
      </c>
      <c r="M41" s="143" t="s">
        <v>145</v>
      </c>
      <c r="N41" s="145" t="s">
        <v>774</v>
      </c>
      <c r="O41" s="145" t="s">
        <v>5085</v>
      </c>
      <c r="P41" s="145" t="s">
        <v>1808</v>
      </c>
      <c r="Q41" s="142" t="s">
        <v>4922</v>
      </c>
      <c r="R41" s="143" t="s">
        <v>1218</v>
      </c>
      <c r="S41" s="143" t="s">
        <v>4993</v>
      </c>
      <c r="T41" s="142" t="s">
        <v>4969</v>
      </c>
      <c r="U41" s="142" t="s">
        <v>4999</v>
      </c>
      <c r="V41" s="144" t="s">
        <v>144</v>
      </c>
    </row>
    <row r="42" spans="1:29" x14ac:dyDescent="0.3">
      <c r="A42" s="142" t="s">
        <v>2075</v>
      </c>
      <c r="B42" s="142" t="s">
        <v>4993</v>
      </c>
      <c r="C42" s="142" t="s">
        <v>1217</v>
      </c>
      <c r="D42" s="142" t="s">
        <v>143</v>
      </c>
      <c r="E42" s="142" t="s">
        <v>1168</v>
      </c>
      <c r="F42" s="142" t="s">
        <v>2867</v>
      </c>
      <c r="G42" s="142" t="s">
        <v>2862</v>
      </c>
      <c r="H42" s="142" t="s">
        <v>4940</v>
      </c>
      <c r="I42" s="142"/>
      <c r="J42" s="142"/>
      <c r="K42" s="142" t="s">
        <v>4980</v>
      </c>
      <c r="L42" s="143" t="s">
        <v>5001</v>
      </c>
      <c r="M42" s="143" t="s">
        <v>144</v>
      </c>
      <c r="N42" s="145" t="s">
        <v>774</v>
      </c>
      <c r="O42" s="145" t="s">
        <v>5002</v>
      </c>
      <c r="P42" s="145" t="s">
        <v>1195</v>
      </c>
      <c r="Q42" s="142" t="s">
        <v>1231</v>
      </c>
      <c r="R42" s="143" t="s">
        <v>1218</v>
      </c>
      <c r="S42" s="143" t="s">
        <v>4993</v>
      </c>
      <c r="T42" s="142" t="s">
        <v>4968</v>
      </c>
      <c r="U42" s="142" t="s">
        <v>4927</v>
      </c>
      <c r="V42" s="144" t="s">
        <v>144</v>
      </c>
    </row>
    <row r="43" spans="1:29" x14ac:dyDescent="0.3">
      <c r="A43" s="142" t="s">
        <v>2075</v>
      </c>
      <c r="B43" s="142" t="s">
        <v>4993</v>
      </c>
      <c r="C43" s="142" t="s">
        <v>1217</v>
      </c>
      <c r="D43" s="142" t="s">
        <v>143</v>
      </c>
      <c r="E43" s="142" t="s">
        <v>1168</v>
      </c>
      <c r="F43" s="142" t="s">
        <v>2867</v>
      </c>
      <c r="G43" s="142" t="s">
        <v>2862</v>
      </c>
      <c r="H43" s="142" t="s">
        <v>5088</v>
      </c>
      <c r="I43" s="142"/>
      <c r="J43" s="142"/>
      <c r="K43" s="142" t="s">
        <v>4981</v>
      </c>
      <c r="L43" s="143" t="s">
        <v>5086</v>
      </c>
      <c r="M43" s="143" t="s">
        <v>144</v>
      </c>
      <c r="N43" s="145" t="s">
        <v>774</v>
      </c>
      <c r="O43" s="145" t="s">
        <v>5087</v>
      </c>
      <c r="P43" s="145" t="s">
        <v>1808</v>
      </c>
      <c r="Q43" s="142" t="s">
        <v>4922</v>
      </c>
      <c r="R43" s="143" t="s">
        <v>1218</v>
      </c>
      <c r="S43" s="143" t="s">
        <v>4993</v>
      </c>
      <c r="T43" s="142" t="s">
        <v>4980</v>
      </c>
      <c r="U43" s="142" t="s">
        <v>5001</v>
      </c>
      <c r="V43" s="144" t="s">
        <v>144</v>
      </c>
    </row>
    <row r="44" spans="1:29" x14ac:dyDescent="0.3">
      <c r="A44" s="142" t="s">
        <v>2075</v>
      </c>
      <c r="B44" s="142" t="s">
        <v>4993</v>
      </c>
      <c r="C44" s="142" t="s">
        <v>1217</v>
      </c>
      <c r="D44" s="142" t="s">
        <v>143</v>
      </c>
      <c r="E44" s="142" t="s">
        <v>1168</v>
      </c>
      <c r="F44" s="142" t="s">
        <v>2867</v>
      </c>
      <c r="G44" s="142" t="s">
        <v>2862</v>
      </c>
      <c r="H44" s="142" t="s">
        <v>4937</v>
      </c>
      <c r="I44" s="142"/>
      <c r="J44" s="142"/>
      <c r="K44" s="142" t="s">
        <v>4982</v>
      </c>
      <c r="L44" s="143" t="s">
        <v>5089</v>
      </c>
      <c r="M44" s="143" t="s">
        <v>144</v>
      </c>
      <c r="N44" s="145" t="s">
        <v>774</v>
      </c>
      <c r="O44" s="145" t="s">
        <v>5090</v>
      </c>
      <c r="P44" s="145" t="s">
        <v>1808</v>
      </c>
      <c r="Q44" s="142" t="s">
        <v>4922</v>
      </c>
      <c r="R44" s="143" t="s">
        <v>1218</v>
      </c>
      <c r="S44" s="143" t="s">
        <v>4993</v>
      </c>
      <c r="T44" s="142" t="s">
        <v>4980</v>
      </c>
      <c r="U44" s="142" t="s">
        <v>5001</v>
      </c>
      <c r="V44" s="144" t="s">
        <v>144</v>
      </c>
    </row>
    <row r="45" spans="1:29" x14ac:dyDescent="0.3">
      <c r="A45" s="142" t="s">
        <v>2075</v>
      </c>
      <c r="B45" s="142" t="s">
        <v>4993</v>
      </c>
      <c r="C45" s="142" t="s">
        <v>1217</v>
      </c>
      <c r="D45" s="142" t="s">
        <v>143</v>
      </c>
      <c r="E45" s="142" t="s">
        <v>1168</v>
      </c>
      <c r="F45" s="142" t="s">
        <v>2867</v>
      </c>
      <c r="G45" s="142" t="s">
        <v>2862</v>
      </c>
      <c r="H45" s="142" t="s">
        <v>5113</v>
      </c>
      <c r="I45" s="142"/>
      <c r="J45" s="142"/>
      <c r="K45" s="142" t="s">
        <v>4983</v>
      </c>
      <c r="L45" s="157" t="s">
        <v>5111</v>
      </c>
      <c r="M45" s="143" t="s">
        <v>144</v>
      </c>
      <c r="N45" s="145" t="s">
        <v>774</v>
      </c>
      <c r="O45" s="145" t="s">
        <v>5112</v>
      </c>
      <c r="P45" s="145" t="s">
        <v>1808</v>
      </c>
      <c r="Q45" s="142" t="s">
        <v>4922</v>
      </c>
      <c r="R45" s="143" t="s">
        <v>1218</v>
      </c>
      <c r="S45" s="143" t="s">
        <v>4993</v>
      </c>
      <c r="T45" s="142" t="s">
        <v>4980</v>
      </c>
      <c r="U45" s="142" t="s">
        <v>5001</v>
      </c>
      <c r="V45" s="144" t="s">
        <v>144</v>
      </c>
    </row>
    <row r="46" spans="1:29" x14ac:dyDescent="0.3">
      <c r="A46" s="142" t="s">
        <v>2075</v>
      </c>
      <c r="B46" s="142" t="s">
        <v>4993</v>
      </c>
      <c r="C46" s="142" t="s">
        <v>1217</v>
      </c>
      <c r="D46" s="142" t="s">
        <v>143</v>
      </c>
      <c r="E46" s="142" t="s">
        <v>1168</v>
      </c>
      <c r="F46" s="142" t="s">
        <v>2867</v>
      </c>
      <c r="G46" s="142" t="s">
        <v>2862</v>
      </c>
      <c r="H46" s="142" t="s">
        <v>5093</v>
      </c>
      <c r="I46" s="142"/>
      <c r="J46" s="142"/>
      <c r="K46" s="142" t="s">
        <v>4984</v>
      </c>
      <c r="L46" s="143" t="s">
        <v>5091</v>
      </c>
      <c r="M46" s="143" t="s">
        <v>144</v>
      </c>
      <c r="N46" s="145" t="s">
        <v>774</v>
      </c>
      <c r="O46" s="145" t="s">
        <v>5092</v>
      </c>
      <c r="P46" s="145" t="s">
        <v>1808</v>
      </c>
      <c r="Q46" s="142" t="s">
        <v>4922</v>
      </c>
      <c r="R46" s="143" t="s">
        <v>1218</v>
      </c>
      <c r="S46" s="143" t="s">
        <v>4993</v>
      </c>
      <c r="T46" s="142" t="s">
        <v>4980</v>
      </c>
      <c r="U46" s="142" t="s">
        <v>5001</v>
      </c>
      <c r="V46" s="144" t="s">
        <v>144</v>
      </c>
    </row>
    <row r="47" spans="1:29" x14ac:dyDescent="0.3">
      <c r="A47" s="142" t="s">
        <v>2075</v>
      </c>
      <c r="B47" s="142" t="s">
        <v>4993</v>
      </c>
      <c r="C47" s="142" t="s">
        <v>1217</v>
      </c>
      <c r="D47" s="142" t="s">
        <v>143</v>
      </c>
      <c r="E47" s="142" t="s">
        <v>1168</v>
      </c>
      <c r="F47" s="142" t="s">
        <v>2867</v>
      </c>
      <c r="G47" s="142" t="s">
        <v>2862</v>
      </c>
      <c r="H47" s="142" t="s">
        <v>5096</v>
      </c>
      <c r="I47" s="142"/>
      <c r="J47" s="142"/>
      <c r="K47" s="142" t="s">
        <v>4985</v>
      </c>
      <c r="L47" s="143" t="s">
        <v>5094</v>
      </c>
      <c r="M47" s="143" t="s">
        <v>144</v>
      </c>
      <c r="N47" s="145" t="s">
        <v>774</v>
      </c>
      <c r="O47" s="145" t="s">
        <v>5095</v>
      </c>
      <c r="P47" s="145" t="s">
        <v>1808</v>
      </c>
      <c r="Q47" s="142" t="s">
        <v>4922</v>
      </c>
      <c r="R47" s="143" t="s">
        <v>1218</v>
      </c>
      <c r="S47" s="143" t="s">
        <v>4993</v>
      </c>
      <c r="T47" s="142" t="s">
        <v>4980</v>
      </c>
      <c r="U47" s="142" t="s">
        <v>5001</v>
      </c>
      <c r="V47" s="144" t="s">
        <v>144</v>
      </c>
    </row>
    <row r="48" spans="1:29" x14ac:dyDescent="0.3">
      <c r="A48" s="142" t="s">
        <v>2075</v>
      </c>
      <c r="B48" s="142" t="s">
        <v>4993</v>
      </c>
      <c r="C48" s="142" t="s">
        <v>1217</v>
      </c>
      <c r="D48" s="142" t="s">
        <v>143</v>
      </c>
      <c r="E48" s="142" t="s">
        <v>1168</v>
      </c>
      <c r="F48" s="142" t="s">
        <v>2867</v>
      </c>
      <c r="G48" s="142" t="s">
        <v>2862</v>
      </c>
      <c r="H48" s="142" t="s">
        <v>5098</v>
      </c>
      <c r="I48" s="142"/>
      <c r="J48" s="142"/>
      <c r="K48" s="142" t="s">
        <v>4986</v>
      </c>
      <c r="L48" s="143" t="s">
        <v>4936</v>
      </c>
      <c r="M48" s="143" t="s">
        <v>144</v>
      </c>
      <c r="N48" s="145" t="s">
        <v>774</v>
      </c>
      <c r="O48" s="145" t="s">
        <v>5097</v>
      </c>
      <c r="P48" s="145" t="s">
        <v>1808</v>
      </c>
      <c r="Q48" s="142" t="s">
        <v>4922</v>
      </c>
      <c r="R48" s="143" t="s">
        <v>1218</v>
      </c>
      <c r="S48" s="143" t="s">
        <v>4993</v>
      </c>
      <c r="T48" s="142" t="s">
        <v>4980</v>
      </c>
      <c r="U48" s="142" t="s">
        <v>5001</v>
      </c>
      <c r="V48" s="144" t="s">
        <v>144</v>
      </c>
    </row>
    <row r="49" spans="1:22" x14ac:dyDescent="0.3">
      <c r="A49" s="142" t="s">
        <v>2075</v>
      </c>
      <c r="B49" s="142" t="s">
        <v>4993</v>
      </c>
      <c r="C49" s="142" t="s">
        <v>1217</v>
      </c>
      <c r="D49" s="142" t="s">
        <v>143</v>
      </c>
      <c r="E49" s="142" t="s">
        <v>1168</v>
      </c>
      <c r="F49" s="142" t="s">
        <v>2867</v>
      </c>
      <c r="G49" s="142" t="s">
        <v>2862</v>
      </c>
      <c r="H49" s="142" t="s">
        <v>5101</v>
      </c>
      <c r="I49" s="142"/>
      <c r="J49" s="142"/>
      <c r="K49" s="142" t="s">
        <v>4987</v>
      </c>
      <c r="L49" s="143" t="s">
        <v>5099</v>
      </c>
      <c r="M49" s="143" t="s">
        <v>144</v>
      </c>
      <c r="N49" s="145" t="s">
        <v>774</v>
      </c>
      <c r="O49" s="145" t="s">
        <v>5100</v>
      </c>
      <c r="P49" s="145" t="s">
        <v>1808</v>
      </c>
      <c r="Q49" s="142" t="s">
        <v>4922</v>
      </c>
      <c r="R49" s="143" t="s">
        <v>1218</v>
      </c>
      <c r="S49" s="143" t="s">
        <v>4993</v>
      </c>
      <c r="T49" s="142" t="s">
        <v>4980</v>
      </c>
      <c r="U49" s="142" t="s">
        <v>5001</v>
      </c>
      <c r="V49" s="144" t="s">
        <v>144</v>
      </c>
    </row>
    <row r="50" spans="1:22" x14ac:dyDescent="0.3">
      <c r="A50" s="142" t="s">
        <v>2075</v>
      </c>
      <c r="B50" s="142" t="s">
        <v>4993</v>
      </c>
      <c r="C50" s="142" t="s">
        <v>1217</v>
      </c>
      <c r="D50" s="142" t="s">
        <v>143</v>
      </c>
      <c r="E50" s="142" t="s">
        <v>1168</v>
      </c>
      <c r="F50" s="142" t="s">
        <v>2867</v>
      </c>
      <c r="G50" s="142" t="s">
        <v>2862</v>
      </c>
      <c r="H50" s="142" t="s">
        <v>5104</v>
      </c>
      <c r="I50" s="142"/>
      <c r="J50" s="142"/>
      <c r="K50" s="142" t="s">
        <v>4988</v>
      </c>
      <c r="L50" s="143" t="s">
        <v>5102</v>
      </c>
      <c r="M50" s="143" t="s">
        <v>144</v>
      </c>
      <c r="N50" s="145" t="s">
        <v>774</v>
      </c>
      <c r="O50" s="145" t="s">
        <v>5103</v>
      </c>
      <c r="P50" s="145" t="s">
        <v>1808</v>
      </c>
      <c r="Q50" s="142" t="s">
        <v>4922</v>
      </c>
      <c r="R50" s="143" t="s">
        <v>1218</v>
      </c>
      <c r="S50" s="143" t="s">
        <v>4993</v>
      </c>
      <c r="T50" s="142" t="s">
        <v>4980</v>
      </c>
      <c r="U50" s="142" t="s">
        <v>5001</v>
      </c>
      <c r="V50" s="144" t="s">
        <v>144</v>
      </c>
    </row>
    <row r="51" spans="1:22" x14ac:dyDescent="0.3">
      <c r="A51" s="142" t="s">
        <v>2075</v>
      </c>
      <c r="B51" s="142" t="s">
        <v>4993</v>
      </c>
      <c r="C51" s="142" t="s">
        <v>1217</v>
      </c>
      <c r="D51" s="142" t="s">
        <v>143</v>
      </c>
      <c r="E51" s="142" t="s">
        <v>1168</v>
      </c>
      <c r="F51" s="142" t="s">
        <v>2867</v>
      </c>
      <c r="G51" s="142" t="s">
        <v>2862</v>
      </c>
      <c r="H51" s="142" t="s">
        <v>5107</v>
      </c>
      <c r="I51" s="142"/>
      <c r="J51" s="142"/>
      <c r="K51" s="142" t="s">
        <v>4989</v>
      </c>
      <c r="L51" s="157" t="s">
        <v>5105</v>
      </c>
      <c r="M51" s="143" t="s">
        <v>144</v>
      </c>
      <c r="N51" s="145" t="s">
        <v>774</v>
      </c>
      <c r="O51" s="145" t="s">
        <v>5106</v>
      </c>
      <c r="P51" s="145" t="s">
        <v>1808</v>
      </c>
      <c r="Q51" s="142" t="s">
        <v>4922</v>
      </c>
      <c r="R51" s="143" t="s">
        <v>1218</v>
      </c>
      <c r="S51" s="143" t="s">
        <v>4993</v>
      </c>
      <c r="T51" s="142" t="s">
        <v>4980</v>
      </c>
      <c r="U51" s="142" t="s">
        <v>5001</v>
      </c>
      <c r="V51" s="144" t="s">
        <v>144</v>
      </c>
    </row>
    <row r="52" spans="1:22" x14ac:dyDescent="0.3">
      <c r="A52" s="142" t="s">
        <v>2075</v>
      </c>
      <c r="B52" s="142" t="s">
        <v>4993</v>
      </c>
      <c r="C52" s="142" t="s">
        <v>1217</v>
      </c>
      <c r="D52" s="142" t="s">
        <v>143</v>
      </c>
      <c r="E52" s="142" t="s">
        <v>1168</v>
      </c>
      <c r="F52" s="142" t="s">
        <v>2867</v>
      </c>
      <c r="G52" s="142" t="s">
        <v>2862</v>
      </c>
      <c r="H52" s="142" t="s">
        <v>5115</v>
      </c>
      <c r="I52" s="142"/>
      <c r="J52" s="142"/>
      <c r="K52" s="142" t="s">
        <v>4990</v>
      </c>
      <c r="L52" s="143" t="s">
        <v>4116</v>
      </c>
      <c r="M52" s="143" t="s">
        <v>144</v>
      </c>
      <c r="N52" s="145" t="s">
        <v>774</v>
      </c>
      <c r="O52" s="145" t="s">
        <v>5114</v>
      </c>
      <c r="P52" s="145" t="s">
        <v>1808</v>
      </c>
      <c r="Q52" s="142" t="s">
        <v>4922</v>
      </c>
      <c r="R52" s="143" t="s">
        <v>1218</v>
      </c>
      <c r="S52" s="143" t="s">
        <v>4993</v>
      </c>
      <c r="T52" s="142" t="s">
        <v>4980</v>
      </c>
      <c r="U52" s="142" t="s">
        <v>5001</v>
      </c>
      <c r="V52" s="144" t="s">
        <v>144</v>
      </c>
    </row>
    <row r="53" spans="1:22" x14ac:dyDescent="0.3">
      <c r="A53" s="142" t="s">
        <v>2075</v>
      </c>
      <c r="B53" s="142" t="s">
        <v>4993</v>
      </c>
      <c r="C53" s="142" t="s">
        <v>1217</v>
      </c>
      <c r="D53" s="142" t="s">
        <v>143</v>
      </c>
      <c r="E53" s="142" t="s">
        <v>1168</v>
      </c>
      <c r="F53" s="142" t="s">
        <v>2867</v>
      </c>
      <c r="G53" s="142" t="s">
        <v>2862</v>
      </c>
      <c r="H53" s="142" t="s">
        <v>5004</v>
      </c>
      <c r="I53" s="142"/>
      <c r="J53" s="142"/>
      <c r="K53" s="142" t="s">
        <v>4991</v>
      </c>
      <c r="L53" s="143" t="s">
        <v>625</v>
      </c>
      <c r="M53" s="143" t="s">
        <v>144</v>
      </c>
      <c r="N53" s="145" t="s">
        <v>774</v>
      </c>
      <c r="O53" s="145" t="s">
        <v>5005</v>
      </c>
      <c r="P53" s="145" t="s">
        <v>1170</v>
      </c>
      <c r="Q53" s="142" t="s">
        <v>19</v>
      </c>
      <c r="R53" s="143" t="s">
        <v>1218</v>
      </c>
      <c r="S53" s="143" t="s">
        <v>4993</v>
      </c>
      <c r="T53" s="142" t="s">
        <v>4968</v>
      </c>
      <c r="U53" s="142" t="s">
        <v>4927</v>
      </c>
      <c r="V53" s="144" t="s">
        <v>144</v>
      </c>
    </row>
    <row r="54" spans="1:22" x14ac:dyDescent="0.3">
      <c r="A54" s="142" t="s">
        <v>2075</v>
      </c>
      <c r="B54" s="142" t="s">
        <v>4993</v>
      </c>
      <c r="C54" s="142" t="s">
        <v>1217</v>
      </c>
      <c r="D54" s="142" t="s">
        <v>143</v>
      </c>
      <c r="E54" s="142" t="s">
        <v>1168</v>
      </c>
      <c r="F54" s="142" t="s">
        <v>2867</v>
      </c>
      <c r="G54" s="142" t="s">
        <v>2862</v>
      </c>
      <c r="H54" s="142" t="s">
        <v>5004</v>
      </c>
      <c r="I54" s="142"/>
      <c r="J54" s="142"/>
      <c r="K54" s="142" t="s">
        <v>5120</v>
      </c>
      <c r="L54" s="143" t="s">
        <v>625</v>
      </c>
      <c r="M54" s="143" t="s">
        <v>144</v>
      </c>
      <c r="N54" s="145" t="s">
        <v>774</v>
      </c>
      <c r="O54" s="145" t="s">
        <v>5005</v>
      </c>
      <c r="P54" s="145" t="s">
        <v>1170</v>
      </c>
      <c r="Q54" s="142" t="s">
        <v>19</v>
      </c>
      <c r="R54" s="143" t="s">
        <v>1218</v>
      </c>
      <c r="S54" s="143" t="s">
        <v>4993</v>
      </c>
      <c r="T54" s="142" t="s">
        <v>4991</v>
      </c>
      <c r="U54" s="142" t="s">
        <v>625</v>
      </c>
      <c r="V54" s="144" t="s">
        <v>144</v>
      </c>
    </row>
    <row r="55" spans="1:22" x14ac:dyDescent="0.3">
      <c r="A55" s="142" t="s">
        <v>2075</v>
      </c>
      <c r="B55" s="142" t="s">
        <v>4993</v>
      </c>
      <c r="C55" s="142" t="s">
        <v>1217</v>
      </c>
      <c r="D55" s="142" t="s">
        <v>143</v>
      </c>
      <c r="E55" s="142" t="s">
        <v>1168</v>
      </c>
      <c r="F55" s="142" t="s">
        <v>2867</v>
      </c>
      <c r="G55" s="142" t="s">
        <v>2862</v>
      </c>
      <c r="H55" s="142" t="str">
        <f>CONCATENATE(999,RIGHT(A55,2),RIGHT(F55,2),RIGHT(K55,2),RIGHT(T55,2))</f>
        <v>99912250001</v>
      </c>
      <c r="I55" s="142"/>
      <c r="J55" s="142"/>
      <c r="K55" s="142" t="s">
        <v>4992</v>
      </c>
      <c r="L55" s="143" t="s">
        <v>4926</v>
      </c>
      <c r="M55" s="143" t="s">
        <v>144</v>
      </c>
      <c r="N55" s="143" t="s">
        <v>774</v>
      </c>
      <c r="O55" s="143" t="s">
        <v>774</v>
      </c>
      <c r="P55" s="145" t="s">
        <v>1808</v>
      </c>
      <c r="Q55" s="142" t="s">
        <v>4922</v>
      </c>
      <c r="R55" s="143" t="s">
        <v>1218</v>
      </c>
      <c r="S55" s="143" t="s">
        <v>4993</v>
      </c>
      <c r="T55" s="142" t="s">
        <v>4968</v>
      </c>
      <c r="U55" s="142" t="s">
        <v>4927</v>
      </c>
      <c r="V55" s="144" t="s">
        <v>144</v>
      </c>
    </row>
  </sheetData>
  <autoFilter ref="A1:V55" xr:uid="{0BCCC692-9F76-4A05-9104-FC0850712F61}"/>
  <phoneticPr fontId="24" type="noConversion"/>
  <conditionalFormatting sqref="H2:H3 H6 J2:J3 J6">
    <cfRule type="duplicateValues" dxfId="199" priority="327"/>
  </conditionalFormatting>
  <conditionalFormatting sqref="H2:H3 J2:J3">
    <cfRule type="duplicateValues" dxfId="198" priority="10742"/>
  </conditionalFormatting>
  <conditionalFormatting sqref="H2:H27 H29:H53 H55">
    <cfRule type="duplicateValues" dxfId="197" priority="9"/>
  </conditionalFormatting>
  <conditionalFormatting sqref="H3 J3">
    <cfRule type="duplicateValues" dxfId="196" priority="10731"/>
  </conditionalFormatting>
  <conditionalFormatting sqref="H4 J4">
    <cfRule type="duplicateValues" dxfId="195" priority="315"/>
  </conditionalFormatting>
  <conditionalFormatting sqref="H5 H16 H21:H27 J5 J16 J21:J27">
    <cfRule type="duplicateValues" dxfId="194" priority="59"/>
  </conditionalFormatting>
  <conditionalFormatting sqref="H6 J6">
    <cfRule type="duplicateValues" dxfId="193" priority="331"/>
  </conditionalFormatting>
  <conditionalFormatting sqref="H7:H8 J7:J8">
    <cfRule type="duplicateValues" dxfId="192" priority="309"/>
  </conditionalFormatting>
  <conditionalFormatting sqref="H9 J9">
    <cfRule type="duplicateValues" dxfId="191" priority="303"/>
  </conditionalFormatting>
  <conditionalFormatting sqref="H10:H15 H17:H20 H29 J10:J15 J17:J20 J29">
    <cfRule type="duplicateValues" dxfId="190" priority="340"/>
  </conditionalFormatting>
  <conditionalFormatting sqref="H28 J28">
    <cfRule type="duplicateValues" dxfId="189" priority="6"/>
  </conditionalFormatting>
  <conditionalFormatting sqref="H28">
    <cfRule type="duplicateValues" dxfId="188" priority="5"/>
  </conditionalFormatting>
  <conditionalFormatting sqref="H30 J30">
    <cfRule type="duplicateValues" dxfId="187" priority="43"/>
  </conditionalFormatting>
  <conditionalFormatting sqref="H31 H47:H53 J31 J42 J47:J53">
    <cfRule type="duplicateValues" dxfId="186" priority="20"/>
  </conditionalFormatting>
  <conditionalFormatting sqref="H32 J32">
    <cfRule type="duplicateValues" dxfId="185" priority="50"/>
  </conditionalFormatting>
  <conditionalFormatting sqref="H32">
    <cfRule type="duplicateValues" dxfId="184" priority="48"/>
  </conditionalFormatting>
  <conditionalFormatting sqref="H33:H34 J33:J34">
    <cfRule type="duplicateValues" dxfId="183" priority="37"/>
  </conditionalFormatting>
  <conditionalFormatting sqref="H35 J35">
    <cfRule type="duplicateValues" dxfId="182" priority="31"/>
  </conditionalFormatting>
  <conditionalFormatting sqref="H36:H40 H43 H45:H46 H55 J36:J41 J43:J46 J55">
    <cfRule type="duplicateValues" dxfId="181" priority="54"/>
  </conditionalFormatting>
  <conditionalFormatting sqref="H41">
    <cfRule type="duplicateValues" dxfId="180" priority="12"/>
    <cfRule type="duplicateValues" dxfId="179" priority="13"/>
  </conditionalFormatting>
  <conditionalFormatting sqref="H42">
    <cfRule type="duplicateValues" dxfId="178" priority="10"/>
    <cfRule type="duplicateValues" dxfId="177" priority="11"/>
  </conditionalFormatting>
  <conditionalFormatting sqref="H44">
    <cfRule type="duplicateValues" dxfId="176" priority="14"/>
    <cfRule type="duplicateValues" dxfId="175" priority="15"/>
  </conditionalFormatting>
  <conditionalFormatting sqref="H54 J54">
    <cfRule type="duplicateValues" dxfId="174" priority="2"/>
  </conditionalFormatting>
  <conditionalFormatting sqref="H54">
    <cfRule type="duplicateValues" dxfId="173" priority="1"/>
  </conditionalFormatting>
  <conditionalFormatting sqref="H2:J2">
    <cfRule type="duplicateValues" dxfId="172" priority="329"/>
  </conditionalFormatting>
  <conditionalFormatting sqref="H2:J3 H6:J6">
    <cfRule type="duplicateValues" dxfId="171" priority="328"/>
  </conditionalFormatting>
  <conditionalFormatting sqref="H4:J4">
    <cfRule type="duplicateValues" dxfId="170" priority="314"/>
  </conditionalFormatting>
  <conditionalFormatting sqref="H5:J5 H16:J16 H21:J27">
    <cfRule type="duplicateValues" dxfId="169" priority="61"/>
  </conditionalFormatting>
  <conditionalFormatting sqref="H6:J6">
    <cfRule type="duplicateValues" dxfId="168" priority="335"/>
  </conditionalFormatting>
  <conditionalFormatting sqref="H7:J8">
    <cfRule type="duplicateValues" dxfId="167" priority="308"/>
  </conditionalFormatting>
  <conditionalFormatting sqref="H9:J9">
    <cfRule type="duplicateValues" dxfId="166" priority="302"/>
  </conditionalFormatting>
  <conditionalFormatting sqref="H10:J15 H17:J20 H29:J29">
    <cfRule type="duplicateValues" dxfId="165" priority="342"/>
  </conditionalFormatting>
  <conditionalFormatting sqref="H28:J28">
    <cfRule type="duplicateValues" dxfId="164" priority="8"/>
  </conditionalFormatting>
  <conditionalFormatting sqref="H30:J30">
    <cfRule type="duplicateValues" dxfId="163" priority="42"/>
  </conditionalFormatting>
  <conditionalFormatting sqref="H31:J31 H47:J53 I42:J42">
    <cfRule type="duplicateValues" dxfId="162" priority="22"/>
  </conditionalFormatting>
  <conditionalFormatting sqref="H32:J32">
    <cfRule type="duplicateValues" dxfId="161" priority="49"/>
    <cfRule type="duplicateValues" dxfId="160" priority="53"/>
  </conditionalFormatting>
  <conditionalFormatting sqref="H33:J34">
    <cfRule type="duplicateValues" dxfId="159" priority="36"/>
  </conditionalFormatting>
  <conditionalFormatting sqref="H35:J35">
    <cfRule type="duplicateValues" dxfId="158" priority="30"/>
  </conditionalFormatting>
  <conditionalFormatting sqref="H36:J40 H43:J43 H45:J46 H55:J55 I41:J41 I44:J44">
    <cfRule type="duplicateValues" dxfId="157" priority="56"/>
  </conditionalFormatting>
  <conditionalFormatting sqref="H54:J54">
    <cfRule type="duplicateValues" dxfId="156" priority="4"/>
  </conditionalFormatting>
  <conditionalFormatting sqref="I2:I3 I6">
    <cfRule type="duplicateValues" dxfId="155" priority="333"/>
  </conditionalFormatting>
  <conditionalFormatting sqref="I2:I3">
    <cfRule type="duplicateValues" dxfId="154" priority="10737"/>
  </conditionalFormatting>
  <conditionalFormatting sqref="I3 I6">
    <cfRule type="duplicateValues" dxfId="153" priority="332"/>
  </conditionalFormatting>
  <conditionalFormatting sqref="I3">
    <cfRule type="duplicateValues" dxfId="152" priority="16"/>
    <cfRule type="duplicateValues" dxfId="151" priority="17"/>
    <cfRule type="duplicateValues" dxfId="150" priority="18"/>
  </conditionalFormatting>
  <conditionalFormatting sqref="I4">
    <cfRule type="duplicateValues" dxfId="149" priority="316"/>
  </conditionalFormatting>
  <conditionalFormatting sqref="I5 I16 I21:I27">
    <cfRule type="duplicateValues" dxfId="148" priority="60"/>
  </conditionalFormatting>
  <conditionalFormatting sqref="I7:I8">
    <cfRule type="duplicateValues" dxfId="147" priority="310"/>
    <cfRule type="duplicateValues" dxfId="146" priority="311"/>
    <cfRule type="duplicateValues" dxfId="145" priority="312"/>
    <cfRule type="duplicateValues" dxfId="144" priority="313"/>
  </conditionalFormatting>
  <conditionalFormatting sqref="I9">
    <cfRule type="duplicateValues" dxfId="143" priority="304"/>
    <cfRule type="duplicateValues" dxfId="142" priority="305"/>
    <cfRule type="duplicateValues" dxfId="141" priority="306"/>
    <cfRule type="duplicateValues" dxfId="140" priority="307"/>
  </conditionalFormatting>
  <conditionalFormatting sqref="I10:I15 I17:I20 I29">
    <cfRule type="duplicateValues" dxfId="139" priority="341"/>
  </conditionalFormatting>
  <conditionalFormatting sqref="I10:I15 I17:I20">
    <cfRule type="duplicateValues" dxfId="138" priority="343"/>
  </conditionalFormatting>
  <conditionalFormatting sqref="I28">
    <cfRule type="duplicateValues" dxfId="137" priority="7"/>
  </conditionalFormatting>
  <conditionalFormatting sqref="I30">
    <cfRule type="duplicateValues" dxfId="136" priority="44"/>
  </conditionalFormatting>
  <conditionalFormatting sqref="I31 I42 I47:I53">
    <cfRule type="duplicateValues" dxfId="135" priority="21"/>
  </conditionalFormatting>
  <conditionalFormatting sqref="I32">
    <cfRule type="duplicateValues" dxfId="134" priority="51"/>
    <cfRule type="duplicateValues" dxfId="133" priority="52"/>
  </conditionalFormatting>
  <conditionalFormatting sqref="I33:I34">
    <cfRule type="duplicateValues" dxfId="132" priority="38"/>
    <cfRule type="duplicateValues" dxfId="131" priority="39"/>
    <cfRule type="duplicateValues" dxfId="130" priority="40"/>
    <cfRule type="duplicateValues" dxfId="129" priority="41"/>
  </conditionalFormatting>
  <conditionalFormatting sqref="I35">
    <cfRule type="duplicateValues" dxfId="128" priority="32"/>
    <cfRule type="duplicateValues" dxfId="127" priority="33"/>
    <cfRule type="duplicateValues" dxfId="126" priority="34"/>
    <cfRule type="duplicateValues" dxfId="125" priority="35"/>
  </conditionalFormatting>
  <conditionalFormatting sqref="I36:I41 I43:I46 I55">
    <cfRule type="duplicateValues" dxfId="124" priority="55"/>
  </conditionalFormatting>
  <conditionalFormatting sqref="I36:I41 I43:I46">
    <cfRule type="duplicateValues" dxfId="123" priority="57"/>
  </conditionalFormatting>
  <conditionalFormatting sqref="I54">
    <cfRule type="duplicateValues" dxfId="122" priority="3"/>
  </conditionalFormatting>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DAF1E5-3659-41BE-8AD7-CED736B6012D}">
  <dimension ref="A1:S17"/>
  <sheetViews>
    <sheetView workbookViewId="0">
      <selection activeCell="F2" sqref="F2"/>
    </sheetView>
  </sheetViews>
  <sheetFormatPr defaultRowHeight="14.4" x14ac:dyDescent="0.3"/>
  <cols>
    <col min="1" max="1" width="8" bestFit="1" customWidth="1"/>
    <col min="2" max="2" width="10.88671875" bestFit="1" customWidth="1"/>
    <col min="3" max="3" width="7.5546875" bestFit="1" customWidth="1"/>
    <col min="4" max="4" width="10.44140625" bestFit="1" customWidth="1"/>
    <col min="5" max="5" width="8.6640625" bestFit="1" customWidth="1"/>
    <col min="6" max="6" width="14.44140625" bestFit="1" customWidth="1"/>
    <col min="7" max="7" width="12" bestFit="1" customWidth="1"/>
    <col min="8" max="8" width="11.88671875" bestFit="1" customWidth="1"/>
    <col min="9" max="9" width="8" bestFit="1" customWidth="1"/>
    <col min="10" max="10" width="16.5546875" bestFit="1" customWidth="1"/>
    <col min="11" max="11" width="20.33203125" bestFit="1" customWidth="1"/>
    <col min="12" max="12" width="8.109375" bestFit="1" customWidth="1"/>
    <col min="13" max="13" width="16" bestFit="1" customWidth="1"/>
    <col min="14" max="14" width="8.109375" bestFit="1" customWidth="1"/>
    <col min="15" max="15" width="15.6640625" bestFit="1" customWidth="1"/>
    <col min="16" max="16" width="21.6640625" bestFit="1" customWidth="1"/>
    <col min="17" max="17" width="20.33203125" bestFit="1" customWidth="1"/>
    <col min="18" max="18" width="10.33203125" bestFit="1" customWidth="1"/>
    <col min="19" max="19" width="7.88671875" bestFit="1" customWidth="1"/>
  </cols>
  <sheetData>
    <row r="1" spans="1:19" x14ac:dyDescent="0.3">
      <c r="A1" s="89" t="s">
        <v>2341</v>
      </c>
      <c r="B1" s="89" t="s">
        <v>2342</v>
      </c>
      <c r="C1" s="89" t="s">
        <v>2343</v>
      </c>
      <c r="D1" s="89" t="s">
        <v>2344</v>
      </c>
      <c r="E1" s="89" t="s">
        <v>2345</v>
      </c>
      <c r="F1" s="89" t="s">
        <v>2357</v>
      </c>
      <c r="G1" s="89" t="s">
        <v>2346</v>
      </c>
      <c r="H1" s="89" t="s">
        <v>2347</v>
      </c>
      <c r="I1" s="89" t="s">
        <v>1986</v>
      </c>
      <c r="J1" s="89" t="s">
        <v>2348</v>
      </c>
      <c r="K1" s="89" t="s">
        <v>2349</v>
      </c>
      <c r="L1" s="89" t="s">
        <v>2350</v>
      </c>
      <c r="M1" s="89" t="s">
        <v>2351</v>
      </c>
      <c r="N1" s="89" t="s">
        <v>2352</v>
      </c>
      <c r="O1" s="89" t="s">
        <v>2353</v>
      </c>
      <c r="P1" s="89" t="s">
        <v>2354</v>
      </c>
      <c r="Q1" s="89" t="s">
        <v>2355</v>
      </c>
      <c r="R1" s="89" t="s">
        <v>2356</v>
      </c>
      <c r="S1" s="115" t="s">
        <v>2711</v>
      </c>
    </row>
    <row r="2" spans="1:19" x14ac:dyDescent="0.3">
      <c r="A2" s="59" t="s">
        <v>1218</v>
      </c>
      <c r="B2" s="59" t="s">
        <v>2800</v>
      </c>
      <c r="C2" s="59" t="s">
        <v>1171</v>
      </c>
      <c r="D2" s="59" t="s">
        <v>17</v>
      </c>
      <c r="E2" s="59" t="s">
        <v>1166</v>
      </c>
      <c r="F2" s="59" t="s">
        <v>1171</v>
      </c>
      <c r="G2" s="59" t="s">
        <v>1212</v>
      </c>
      <c r="H2" s="59" t="s">
        <v>2855</v>
      </c>
      <c r="I2" s="59" t="s">
        <v>2827</v>
      </c>
      <c r="J2" s="59" t="s">
        <v>2806</v>
      </c>
      <c r="K2" s="62" t="s">
        <v>2856</v>
      </c>
      <c r="L2" s="62" t="s">
        <v>1195</v>
      </c>
      <c r="M2" s="70" t="s">
        <v>1231</v>
      </c>
      <c r="N2" s="70" t="s">
        <v>1170</v>
      </c>
      <c r="O2" s="70" t="s">
        <v>1804</v>
      </c>
      <c r="P2" s="59" t="s">
        <v>2808</v>
      </c>
      <c r="Q2" s="62" t="s">
        <v>2802</v>
      </c>
      <c r="R2" s="102" t="s">
        <v>18</v>
      </c>
      <c r="S2" s="116" t="s">
        <v>2687</v>
      </c>
    </row>
    <row r="3" spans="1:19" x14ac:dyDescent="0.3">
      <c r="A3" s="59" t="s">
        <v>1218</v>
      </c>
      <c r="B3" s="59" t="s">
        <v>2800</v>
      </c>
      <c r="C3" s="59" t="s">
        <v>1171</v>
      </c>
      <c r="D3" s="59" t="s">
        <v>17</v>
      </c>
      <c r="E3" s="59" t="s">
        <v>1166</v>
      </c>
      <c r="F3" s="59" t="s">
        <v>1171</v>
      </c>
      <c r="G3" s="59" t="s">
        <v>1212</v>
      </c>
      <c r="H3" s="82" t="s">
        <v>2845</v>
      </c>
      <c r="I3" s="59">
        <v>9010002</v>
      </c>
      <c r="J3" s="59" t="s">
        <v>2844</v>
      </c>
      <c r="K3" s="62" t="s">
        <v>1700</v>
      </c>
      <c r="L3" s="62" t="s">
        <v>1195</v>
      </c>
      <c r="M3" s="70" t="s">
        <v>1231</v>
      </c>
      <c r="N3" s="70" t="s">
        <v>1170</v>
      </c>
      <c r="O3" s="70" t="s">
        <v>1804</v>
      </c>
      <c r="P3" s="59" t="s">
        <v>2808</v>
      </c>
      <c r="Q3" s="62" t="s">
        <v>2802</v>
      </c>
      <c r="R3" s="102" t="s">
        <v>18</v>
      </c>
      <c r="S3" s="116" t="s">
        <v>2690</v>
      </c>
    </row>
    <row r="4" spans="1:19" x14ac:dyDescent="0.3">
      <c r="A4" s="59" t="s">
        <v>1218</v>
      </c>
      <c r="B4" s="59" t="s">
        <v>2800</v>
      </c>
      <c r="C4" s="59" t="s">
        <v>1171</v>
      </c>
      <c r="D4" s="59" t="s">
        <v>17</v>
      </c>
      <c r="E4" s="59" t="s">
        <v>1166</v>
      </c>
      <c r="F4" s="59" t="s">
        <v>1171</v>
      </c>
      <c r="G4" s="59" t="s">
        <v>1212</v>
      </c>
      <c r="H4" s="82" t="s">
        <v>2837</v>
      </c>
      <c r="I4" s="82" t="s">
        <v>2831</v>
      </c>
      <c r="J4" s="59" t="s">
        <v>2808</v>
      </c>
      <c r="K4" s="62" t="s">
        <v>2802</v>
      </c>
      <c r="L4" s="62" t="s">
        <v>1805</v>
      </c>
      <c r="M4" s="70" t="s">
        <v>1222</v>
      </c>
      <c r="N4" s="70" t="s">
        <v>1170</v>
      </c>
      <c r="O4" s="70" t="s">
        <v>1804</v>
      </c>
      <c r="P4" s="59" t="s">
        <v>2809</v>
      </c>
      <c r="Q4" s="62" t="s">
        <v>2820</v>
      </c>
      <c r="R4" s="102" t="s">
        <v>18</v>
      </c>
      <c r="S4" s="116" t="s">
        <v>2690</v>
      </c>
    </row>
    <row r="5" spans="1:19" x14ac:dyDescent="0.3">
      <c r="A5" s="59" t="s">
        <v>1218</v>
      </c>
      <c r="B5" s="59" t="s">
        <v>2800</v>
      </c>
      <c r="C5" s="59" t="s">
        <v>1171</v>
      </c>
      <c r="D5" s="59" t="s">
        <v>17</v>
      </c>
      <c r="E5" s="59" t="s">
        <v>1166</v>
      </c>
      <c r="F5" s="59" t="s">
        <v>1171</v>
      </c>
      <c r="G5" s="59" t="s">
        <v>1212</v>
      </c>
      <c r="H5" s="82" t="s">
        <v>2843</v>
      </c>
      <c r="I5" s="82" t="s">
        <v>2835</v>
      </c>
      <c r="J5" s="59" t="s">
        <v>2809</v>
      </c>
      <c r="K5" s="62" t="s">
        <v>2820</v>
      </c>
      <c r="L5" s="120" t="s">
        <v>1911</v>
      </c>
      <c r="M5" t="s">
        <v>1812</v>
      </c>
      <c r="N5" s="70" t="s">
        <v>1170</v>
      </c>
      <c r="O5" s="70" t="s">
        <v>1804</v>
      </c>
      <c r="P5" s="59" t="s">
        <v>2807</v>
      </c>
      <c r="Q5" s="70" t="s">
        <v>2805</v>
      </c>
      <c r="R5" s="102" t="s">
        <v>18</v>
      </c>
      <c r="S5" s="116" t="s">
        <v>2690</v>
      </c>
    </row>
    <row r="6" spans="1:19" x14ac:dyDescent="0.3">
      <c r="A6" s="59" t="s">
        <v>1218</v>
      </c>
      <c r="B6" s="59" t="s">
        <v>2800</v>
      </c>
      <c r="C6" s="59" t="s">
        <v>1195</v>
      </c>
      <c r="D6" s="59" t="s">
        <v>1668</v>
      </c>
      <c r="E6" s="59" t="s">
        <v>1802</v>
      </c>
      <c r="F6" s="59" t="s">
        <v>1806</v>
      </c>
      <c r="G6" s="59" t="s">
        <v>1213</v>
      </c>
      <c r="H6" s="59" t="s">
        <v>2854</v>
      </c>
      <c r="I6" s="59" t="s">
        <v>2828</v>
      </c>
      <c r="J6" s="59" t="s">
        <v>2810</v>
      </c>
      <c r="K6" s="59" t="s">
        <v>2821</v>
      </c>
      <c r="L6" s="62" t="s">
        <v>1195</v>
      </c>
      <c r="M6" s="70" t="s">
        <v>1231</v>
      </c>
      <c r="N6" s="70" t="s">
        <v>1170</v>
      </c>
      <c r="O6" s="70" t="s">
        <v>1804</v>
      </c>
      <c r="P6" s="59" t="s">
        <v>2811</v>
      </c>
      <c r="Q6" s="62" t="s">
        <v>2801</v>
      </c>
      <c r="R6" s="102" t="s">
        <v>65</v>
      </c>
      <c r="S6" s="116" t="s">
        <v>2687</v>
      </c>
    </row>
    <row r="7" spans="1:19" x14ac:dyDescent="0.3">
      <c r="A7" s="59" t="s">
        <v>1218</v>
      </c>
      <c r="B7" s="59" t="s">
        <v>2800</v>
      </c>
      <c r="C7" s="59" t="s">
        <v>1195</v>
      </c>
      <c r="D7" s="59" t="s">
        <v>1668</v>
      </c>
      <c r="E7" s="59" t="s">
        <v>1802</v>
      </c>
      <c r="F7" s="59" t="s">
        <v>1806</v>
      </c>
      <c r="G7" s="59" t="s">
        <v>1213</v>
      </c>
      <c r="H7" s="82" t="s">
        <v>2846</v>
      </c>
      <c r="I7" s="59">
        <v>1110002</v>
      </c>
      <c r="J7" s="59" t="s">
        <v>2848</v>
      </c>
      <c r="K7" s="59" t="s">
        <v>1700</v>
      </c>
      <c r="L7" s="62" t="s">
        <v>1195</v>
      </c>
      <c r="M7" s="70" t="s">
        <v>1231</v>
      </c>
      <c r="N7" s="70" t="s">
        <v>1170</v>
      </c>
      <c r="O7" s="70" t="s">
        <v>1804</v>
      </c>
      <c r="P7" s="59" t="s">
        <v>2811</v>
      </c>
      <c r="Q7" s="62" t="s">
        <v>2801</v>
      </c>
      <c r="R7" s="102" t="s">
        <v>65</v>
      </c>
      <c r="S7" s="116" t="s">
        <v>2690</v>
      </c>
    </row>
    <row r="8" spans="1:19" x14ac:dyDescent="0.3">
      <c r="A8" s="59" t="s">
        <v>1218</v>
      </c>
      <c r="B8" s="59" t="s">
        <v>2800</v>
      </c>
      <c r="C8" s="59" t="s">
        <v>1195</v>
      </c>
      <c r="D8" s="59" t="s">
        <v>1668</v>
      </c>
      <c r="E8" s="59" t="s">
        <v>1802</v>
      </c>
      <c r="F8" s="59" t="s">
        <v>1806</v>
      </c>
      <c r="G8" s="59" t="s">
        <v>1213</v>
      </c>
      <c r="H8" s="82" t="s">
        <v>2838</v>
      </c>
      <c r="I8" s="82" t="s">
        <v>2832</v>
      </c>
      <c r="J8" s="59" t="s">
        <v>2811</v>
      </c>
      <c r="K8" s="62" t="s">
        <v>2801</v>
      </c>
      <c r="L8" s="62" t="s">
        <v>1805</v>
      </c>
      <c r="M8" s="70" t="s">
        <v>1222</v>
      </c>
      <c r="N8" s="70" t="s">
        <v>1170</v>
      </c>
      <c r="O8" s="70" t="s">
        <v>1804</v>
      </c>
      <c r="P8" s="59" t="s">
        <v>2812</v>
      </c>
      <c r="Q8" s="62" t="s">
        <v>2819</v>
      </c>
      <c r="R8" s="102" t="s">
        <v>65</v>
      </c>
      <c r="S8" s="116" t="s">
        <v>2690</v>
      </c>
    </row>
    <row r="9" spans="1:19" x14ac:dyDescent="0.3">
      <c r="A9" s="59" t="s">
        <v>1218</v>
      </c>
      <c r="B9" s="59" t="s">
        <v>2800</v>
      </c>
      <c r="C9" s="59" t="s">
        <v>1195</v>
      </c>
      <c r="D9" s="59" t="s">
        <v>1668</v>
      </c>
      <c r="E9" s="59" t="s">
        <v>1802</v>
      </c>
      <c r="F9" s="59" t="s">
        <v>1806</v>
      </c>
      <c r="G9" s="59" t="s">
        <v>1213</v>
      </c>
      <c r="H9" s="82" t="s">
        <v>2842</v>
      </c>
      <c r="I9" s="82" t="s">
        <v>2857</v>
      </c>
      <c r="J9" s="59" t="s">
        <v>2812</v>
      </c>
      <c r="K9" s="62" t="s">
        <v>2819</v>
      </c>
      <c r="L9" s="120" t="s">
        <v>1911</v>
      </c>
      <c r="M9" t="s">
        <v>1812</v>
      </c>
      <c r="N9" s="70" t="s">
        <v>1170</v>
      </c>
      <c r="O9" s="70" t="s">
        <v>1804</v>
      </c>
      <c r="P9" s="59" t="s">
        <v>2807</v>
      </c>
      <c r="Q9" s="70" t="s">
        <v>2805</v>
      </c>
      <c r="R9" s="102" t="s">
        <v>65</v>
      </c>
      <c r="S9" s="116" t="s">
        <v>2690</v>
      </c>
    </row>
    <row r="10" spans="1:19" x14ac:dyDescent="0.3">
      <c r="A10" s="59" t="s">
        <v>1218</v>
      </c>
      <c r="B10" s="59" t="s">
        <v>2800</v>
      </c>
      <c r="C10" s="59" t="s">
        <v>1217</v>
      </c>
      <c r="D10" s="59" t="s">
        <v>143</v>
      </c>
      <c r="E10" s="59" t="s">
        <v>1168</v>
      </c>
      <c r="F10" s="59" t="s">
        <v>1808</v>
      </c>
      <c r="G10" s="59" t="s">
        <v>144</v>
      </c>
      <c r="H10" s="59" t="s">
        <v>2853</v>
      </c>
      <c r="I10" s="59" t="s">
        <v>2825</v>
      </c>
      <c r="J10" s="59" t="s">
        <v>2813</v>
      </c>
      <c r="K10" s="59" t="s">
        <v>2822</v>
      </c>
      <c r="L10" s="62" t="s">
        <v>1195</v>
      </c>
      <c r="M10" s="70" t="s">
        <v>1231</v>
      </c>
      <c r="N10" s="70" t="s">
        <v>1170</v>
      </c>
      <c r="O10" s="70" t="s">
        <v>1804</v>
      </c>
      <c r="P10" s="59" t="s">
        <v>2815</v>
      </c>
      <c r="Q10" s="62" t="s">
        <v>2803</v>
      </c>
      <c r="R10" s="102" t="s">
        <v>144</v>
      </c>
      <c r="S10" s="116" t="s">
        <v>2687</v>
      </c>
    </row>
    <row r="11" spans="1:19" x14ac:dyDescent="0.3">
      <c r="A11" s="59" t="s">
        <v>1218</v>
      </c>
      <c r="B11" s="59" t="s">
        <v>2800</v>
      </c>
      <c r="C11" s="59" t="s">
        <v>1217</v>
      </c>
      <c r="D11" s="59" t="s">
        <v>143</v>
      </c>
      <c r="E11" s="59" t="s">
        <v>1168</v>
      </c>
      <c r="F11" s="59" t="s">
        <v>1808</v>
      </c>
      <c r="G11" s="59" t="s">
        <v>144</v>
      </c>
      <c r="H11" s="82" t="s">
        <v>2850</v>
      </c>
      <c r="I11" s="59">
        <v>1010002</v>
      </c>
      <c r="J11" s="59" t="s">
        <v>2849</v>
      </c>
      <c r="K11" s="59" t="s">
        <v>1700</v>
      </c>
      <c r="L11" s="62" t="s">
        <v>1195</v>
      </c>
      <c r="M11" s="70" t="s">
        <v>1231</v>
      </c>
      <c r="N11" s="70" t="s">
        <v>1170</v>
      </c>
      <c r="O11" s="70" t="s">
        <v>1804</v>
      </c>
      <c r="P11" s="59" t="s">
        <v>2815</v>
      </c>
      <c r="Q11" s="62" t="s">
        <v>2803</v>
      </c>
      <c r="R11" s="102" t="s">
        <v>144</v>
      </c>
      <c r="S11" s="116" t="s">
        <v>2690</v>
      </c>
    </row>
    <row r="12" spans="1:19" x14ac:dyDescent="0.3">
      <c r="A12" s="59" t="s">
        <v>1218</v>
      </c>
      <c r="B12" s="59" t="s">
        <v>2800</v>
      </c>
      <c r="C12" s="59" t="s">
        <v>1217</v>
      </c>
      <c r="D12" s="59" t="s">
        <v>143</v>
      </c>
      <c r="E12" s="59" t="s">
        <v>1168</v>
      </c>
      <c r="F12" s="59" t="s">
        <v>1808</v>
      </c>
      <c r="G12" s="59" t="s">
        <v>144</v>
      </c>
      <c r="H12" s="82" t="s">
        <v>2839</v>
      </c>
      <c r="I12" s="82" t="s">
        <v>2833</v>
      </c>
      <c r="J12" s="59" t="s">
        <v>2815</v>
      </c>
      <c r="K12" s="62" t="s">
        <v>2803</v>
      </c>
      <c r="L12" s="70" t="s">
        <v>1805</v>
      </c>
      <c r="M12" s="70" t="s">
        <v>1222</v>
      </c>
      <c r="N12" s="70" t="s">
        <v>1170</v>
      </c>
      <c r="O12" s="70" t="s">
        <v>1804</v>
      </c>
      <c r="P12" s="59" t="s">
        <v>2817</v>
      </c>
      <c r="Q12" s="62" t="s">
        <v>2818</v>
      </c>
      <c r="R12" s="102" t="s">
        <v>149</v>
      </c>
      <c r="S12" s="116" t="s">
        <v>2690</v>
      </c>
    </row>
    <row r="13" spans="1:19" x14ac:dyDescent="0.3">
      <c r="A13" s="59" t="s">
        <v>1218</v>
      </c>
      <c r="B13" s="59" t="s">
        <v>2800</v>
      </c>
      <c r="C13" s="59" t="s">
        <v>1217</v>
      </c>
      <c r="D13" s="59" t="s">
        <v>143</v>
      </c>
      <c r="E13" s="59" t="s">
        <v>1168</v>
      </c>
      <c r="F13" s="59" t="s">
        <v>1809</v>
      </c>
      <c r="G13" s="59" t="s">
        <v>149</v>
      </c>
      <c r="H13" s="59" t="s">
        <v>2852</v>
      </c>
      <c r="I13" s="59" t="s">
        <v>2826</v>
      </c>
      <c r="J13" s="59" t="s">
        <v>2814</v>
      </c>
      <c r="K13" s="70" t="s">
        <v>2823</v>
      </c>
      <c r="L13" s="62" t="s">
        <v>1195</v>
      </c>
      <c r="M13" s="70" t="s">
        <v>1231</v>
      </c>
      <c r="N13" s="70" t="s">
        <v>1170</v>
      </c>
      <c r="O13" s="70" t="s">
        <v>1804</v>
      </c>
      <c r="P13" s="59" t="s">
        <v>2816</v>
      </c>
      <c r="Q13" s="62" t="s">
        <v>2804</v>
      </c>
      <c r="R13" s="102" t="s">
        <v>149</v>
      </c>
      <c r="S13" s="116" t="s">
        <v>2687</v>
      </c>
    </row>
    <row r="14" spans="1:19" x14ac:dyDescent="0.3">
      <c r="A14" s="59" t="s">
        <v>1218</v>
      </c>
      <c r="B14" s="59" t="s">
        <v>2800</v>
      </c>
      <c r="C14" s="59" t="s">
        <v>1217</v>
      </c>
      <c r="D14" s="59" t="s">
        <v>143</v>
      </c>
      <c r="E14" s="59" t="s">
        <v>1168</v>
      </c>
      <c r="F14" s="59" t="s">
        <v>1809</v>
      </c>
      <c r="G14" s="59" t="s">
        <v>149</v>
      </c>
      <c r="H14" s="82" t="s">
        <v>2847</v>
      </c>
      <c r="I14" s="59">
        <v>1011002</v>
      </c>
      <c r="J14" s="59" t="s">
        <v>2851</v>
      </c>
      <c r="K14" s="70" t="s">
        <v>1700</v>
      </c>
      <c r="L14" s="62" t="s">
        <v>1195</v>
      </c>
      <c r="M14" s="70" t="s">
        <v>1231</v>
      </c>
      <c r="N14" s="70" t="s">
        <v>1170</v>
      </c>
      <c r="O14" s="70" t="s">
        <v>1804</v>
      </c>
      <c r="P14" s="59" t="s">
        <v>2816</v>
      </c>
      <c r="Q14" s="62" t="s">
        <v>2804</v>
      </c>
      <c r="R14" s="102" t="s">
        <v>149</v>
      </c>
      <c r="S14" s="116" t="s">
        <v>2690</v>
      </c>
    </row>
    <row r="15" spans="1:19" x14ac:dyDescent="0.3">
      <c r="A15" s="59" t="s">
        <v>1218</v>
      </c>
      <c r="B15" s="59" t="s">
        <v>2800</v>
      </c>
      <c r="C15" s="59" t="s">
        <v>1217</v>
      </c>
      <c r="D15" s="59" t="s">
        <v>143</v>
      </c>
      <c r="E15" s="59" t="s">
        <v>1168</v>
      </c>
      <c r="F15" s="59" t="s">
        <v>1809</v>
      </c>
      <c r="G15" s="59" t="s">
        <v>149</v>
      </c>
      <c r="H15" s="82" t="s">
        <v>2840</v>
      </c>
      <c r="I15" s="82" t="s">
        <v>2834</v>
      </c>
      <c r="J15" s="59" t="s">
        <v>2816</v>
      </c>
      <c r="K15" s="62" t="s">
        <v>2804</v>
      </c>
      <c r="L15" s="70" t="s">
        <v>1805</v>
      </c>
      <c r="M15" s="70" t="s">
        <v>1222</v>
      </c>
      <c r="N15" s="70" t="s">
        <v>1170</v>
      </c>
      <c r="O15" s="70" t="s">
        <v>1804</v>
      </c>
      <c r="P15" s="59" t="s">
        <v>2817</v>
      </c>
      <c r="Q15" s="62" t="s">
        <v>2818</v>
      </c>
      <c r="R15" s="102" t="s">
        <v>149</v>
      </c>
      <c r="S15" s="116" t="s">
        <v>2690</v>
      </c>
    </row>
    <row r="16" spans="1:19" x14ac:dyDescent="0.3">
      <c r="A16" s="59" t="s">
        <v>1218</v>
      </c>
      <c r="B16" s="59" t="s">
        <v>2800</v>
      </c>
      <c r="C16" s="59" t="s">
        <v>1217</v>
      </c>
      <c r="D16" s="59" t="s">
        <v>143</v>
      </c>
      <c r="E16" s="59" t="s">
        <v>1168</v>
      </c>
      <c r="F16" s="59" t="s">
        <v>1809</v>
      </c>
      <c r="G16" s="59" t="s">
        <v>149</v>
      </c>
      <c r="H16" s="82" t="s">
        <v>2841</v>
      </c>
      <c r="I16" s="82" t="s">
        <v>2836</v>
      </c>
      <c r="J16" s="59" t="s">
        <v>2817</v>
      </c>
      <c r="K16" s="62" t="s">
        <v>2818</v>
      </c>
      <c r="L16" s="120" t="s">
        <v>1911</v>
      </c>
      <c r="M16" t="s">
        <v>1812</v>
      </c>
      <c r="N16" s="70" t="s">
        <v>1170</v>
      </c>
      <c r="O16" s="70" t="s">
        <v>1804</v>
      </c>
      <c r="P16" s="59" t="s">
        <v>2807</v>
      </c>
      <c r="Q16" s="70" t="s">
        <v>2805</v>
      </c>
      <c r="R16" s="102" t="s">
        <v>149</v>
      </c>
      <c r="S16" s="116" t="s">
        <v>2690</v>
      </c>
    </row>
    <row r="17" spans="1:19" x14ac:dyDescent="0.3">
      <c r="A17" s="59" t="s">
        <v>1218</v>
      </c>
      <c r="B17" s="59" t="s">
        <v>2800</v>
      </c>
      <c r="C17" s="59" t="s">
        <v>1219</v>
      </c>
      <c r="D17" s="59" t="s">
        <v>1201</v>
      </c>
      <c r="E17" s="59" t="s">
        <v>1201</v>
      </c>
      <c r="F17" s="59" t="s">
        <v>1171</v>
      </c>
      <c r="G17" s="59" t="s">
        <v>1212</v>
      </c>
      <c r="H17" s="59" t="s">
        <v>2829</v>
      </c>
      <c r="I17" s="82" t="s">
        <v>2830</v>
      </c>
      <c r="J17" s="59" t="s">
        <v>2807</v>
      </c>
      <c r="K17" s="70" t="s">
        <v>2805</v>
      </c>
      <c r="L17" s="70" t="s">
        <v>1910</v>
      </c>
      <c r="M17" s="70" t="s">
        <v>1145</v>
      </c>
      <c r="N17" s="70" t="s">
        <v>1170</v>
      </c>
      <c r="O17" s="70" t="s">
        <v>1804</v>
      </c>
      <c r="P17" s="59" t="s">
        <v>2824</v>
      </c>
      <c r="Q17" s="70" t="s">
        <v>1900</v>
      </c>
      <c r="R17" s="102" t="s">
        <v>1367</v>
      </c>
      <c r="S17" s="116" t="s">
        <v>2690</v>
      </c>
    </row>
  </sheetData>
  <autoFilter ref="A1:S17" xr:uid="{6B599CF5-E3BC-4DB3-92FB-1AD0AE1FD09F}"/>
  <conditionalFormatting sqref="H3">
    <cfRule type="duplicateValues" dxfId="121" priority="13"/>
  </conditionalFormatting>
  <conditionalFormatting sqref="H4">
    <cfRule type="duplicateValues" dxfId="120" priority="36"/>
  </conditionalFormatting>
  <conditionalFormatting sqref="H6 H10">
    <cfRule type="duplicateValues" dxfId="119" priority="42"/>
  </conditionalFormatting>
  <conditionalFormatting sqref="H7">
    <cfRule type="duplicateValues" dxfId="118" priority="9"/>
  </conditionalFormatting>
  <conditionalFormatting sqref="H8:H9">
    <cfRule type="duplicateValues" dxfId="117" priority="33"/>
  </conditionalFormatting>
  <conditionalFormatting sqref="H11">
    <cfRule type="duplicateValues" dxfId="116" priority="5"/>
  </conditionalFormatting>
  <conditionalFormatting sqref="H12">
    <cfRule type="duplicateValues" dxfId="115" priority="27"/>
  </conditionalFormatting>
  <conditionalFormatting sqref="H13 H17">
    <cfRule type="duplicateValues" dxfId="114" priority="41"/>
  </conditionalFormatting>
  <conditionalFormatting sqref="H14">
    <cfRule type="duplicateValues" dxfId="113" priority="1"/>
  </conditionalFormatting>
  <conditionalFormatting sqref="H15:H16">
    <cfRule type="duplicateValues" dxfId="112" priority="367"/>
  </conditionalFormatting>
  <conditionalFormatting sqref="H2:I2">
    <cfRule type="duplicateValues" dxfId="111" priority="40"/>
  </conditionalFormatting>
  <conditionalFormatting sqref="H5:I5">
    <cfRule type="duplicateValues" dxfId="110" priority="38"/>
  </conditionalFormatting>
  <conditionalFormatting sqref="I2 I6 I10 I13 I17">
    <cfRule type="duplicateValues" dxfId="109" priority="39"/>
  </conditionalFormatting>
  <conditionalFormatting sqref="I3">
    <cfRule type="duplicateValues" dxfId="108" priority="14"/>
    <cfRule type="duplicateValues" dxfId="107" priority="15"/>
  </conditionalFormatting>
  <conditionalFormatting sqref="I4">
    <cfRule type="duplicateValues" dxfId="106" priority="24"/>
    <cfRule type="duplicateValues" dxfId="105" priority="25"/>
  </conditionalFormatting>
  <conditionalFormatting sqref="I5">
    <cfRule type="duplicateValues" dxfId="104" priority="37"/>
  </conditionalFormatting>
  <conditionalFormatting sqref="I6 I10 I13 I17">
    <cfRule type="duplicateValues" dxfId="103" priority="43"/>
  </conditionalFormatting>
  <conditionalFormatting sqref="I7">
    <cfRule type="duplicateValues" dxfId="102" priority="10"/>
    <cfRule type="duplicateValues" dxfId="101" priority="12"/>
  </conditionalFormatting>
  <conditionalFormatting sqref="I8">
    <cfRule type="duplicateValues" dxfId="100" priority="22"/>
    <cfRule type="duplicateValues" dxfId="99" priority="23"/>
  </conditionalFormatting>
  <conditionalFormatting sqref="I9">
    <cfRule type="duplicateValues" dxfId="98" priority="32"/>
    <cfRule type="duplicateValues" dxfId="97" priority="34"/>
  </conditionalFormatting>
  <conditionalFormatting sqref="I11">
    <cfRule type="duplicateValues" dxfId="96" priority="6"/>
    <cfRule type="duplicateValues" dxfId="95" priority="8"/>
  </conditionalFormatting>
  <conditionalFormatting sqref="I12">
    <cfRule type="duplicateValues" dxfId="94" priority="20"/>
    <cfRule type="duplicateValues" dxfId="93" priority="21"/>
  </conditionalFormatting>
  <conditionalFormatting sqref="I14">
    <cfRule type="duplicateValues" dxfId="92" priority="2"/>
    <cfRule type="duplicateValues" dxfId="91" priority="4"/>
  </conditionalFormatting>
  <conditionalFormatting sqref="I15">
    <cfRule type="duplicateValues" dxfId="90" priority="16"/>
    <cfRule type="duplicateValues" dxfId="89" priority="17"/>
  </conditionalFormatting>
  <conditionalFormatting sqref="I16">
    <cfRule type="duplicateValues" dxfId="88" priority="369"/>
  </conditionalFormatting>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23E2A7-25A7-4883-BA95-512D7C0CAE1F}">
  <sheetPr>
    <tabColor theme="7" tint="0.79998168889431442"/>
  </sheetPr>
  <dimension ref="A1:AK71"/>
  <sheetViews>
    <sheetView view="pageBreakPreview" zoomScaleNormal="80" zoomScaleSheetLayoutView="100" workbookViewId="0">
      <pane ySplit="1" topLeftCell="A2" activePane="bottomLeft" state="frozen"/>
      <selection activeCell="F2" sqref="F2"/>
      <selection pane="bottomLeft" activeCell="F2" sqref="F2"/>
    </sheetView>
  </sheetViews>
  <sheetFormatPr defaultRowHeight="14.4" customHeight="1" x14ac:dyDescent="0.3"/>
  <cols>
    <col min="1" max="1" width="12" bestFit="1" customWidth="1"/>
    <col min="2" max="2" width="12.109375" bestFit="1" customWidth="1"/>
    <col min="3" max="3" width="11.5546875" bestFit="1" customWidth="1"/>
    <col min="4" max="4" width="9.33203125" bestFit="1" customWidth="1"/>
    <col min="5" max="5" width="12.6640625" bestFit="1" customWidth="1"/>
    <col min="6" max="6" width="13.109375" bestFit="1" customWidth="1"/>
    <col min="7" max="7" width="10.88671875" style="6" bestFit="1" customWidth="1"/>
    <col min="8" max="8" width="14.44140625" style="6" bestFit="1" customWidth="1"/>
    <col min="9" max="9" width="11" style="6" bestFit="1" customWidth="1"/>
    <col min="10" max="10" width="17.44140625" style="6" bestFit="1" customWidth="1"/>
    <col min="11" max="11" width="22.21875" style="39" bestFit="1" customWidth="1"/>
    <col min="12" max="12" width="12" style="39" bestFit="1" customWidth="1"/>
    <col min="13" max="13" width="14.77734375" style="6" bestFit="1" customWidth="1"/>
    <col min="14" max="14" width="12.109375" style="6" bestFit="1" customWidth="1"/>
    <col min="15" max="15" width="14.44140625" style="6" bestFit="1" customWidth="1"/>
    <col min="16" max="16" width="24.6640625" style="6" bestFit="1" customWidth="1"/>
    <col min="17" max="17" width="20.33203125" style="6" bestFit="1" customWidth="1"/>
    <col min="18" max="18" width="10.33203125" style="6" bestFit="1" customWidth="1"/>
    <col min="19" max="19" width="7.88671875" style="95" bestFit="1" customWidth="1"/>
    <col min="20" max="23" width="2.5546875" style="95" customWidth="1"/>
    <col min="24" max="24" width="22.77734375" style="6" bestFit="1" customWidth="1"/>
    <col min="25" max="25" width="23.6640625" style="5" bestFit="1" customWidth="1"/>
    <col min="26" max="26" width="24.44140625" style="5" bestFit="1" customWidth="1"/>
    <col min="27" max="27" width="55.33203125" style="5" bestFit="1" customWidth="1"/>
    <col min="28" max="32" width="2.21875" customWidth="1"/>
    <col min="33" max="33" width="5.44140625" bestFit="1" customWidth="1"/>
    <col min="34" max="34" width="7.77734375" bestFit="1" customWidth="1"/>
    <col min="35" max="35" width="6.21875" bestFit="1" customWidth="1"/>
    <col min="36" max="36" width="6.88671875" bestFit="1" customWidth="1"/>
    <col min="37" max="37" width="5.21875" bestFit="1" customWidth="1"/>
  </cols>
  <sheetData>
    <row r="1" spans="1:37" s="14" customFormat="1" ht="14.4" customHeight="1" thickBot="1" x14ac:dyDescent="0.35">
      <c r="A1" s="89" t="s">
        <v>2341</v>
      </c>
      <c r="B1" s="89" t="s">
        <v>2342</v>
      </c>
      <c r="C1" s="89" t="s">
        <v>2343</v>
      </c>
      <c r="D1" s="89" t="s">
        <v>2344</v>
      </c>
      <c r="E1" s="89" t="s">
        <v>2345</v>
      </c>
      <c r="F1" s="89" t="s">
        <v>2357</v>
      </c>
      <c r="G1" s="89" t="s">
        <v>2346</v>
      </c>
      <c r="H1" s="89" t="s">
        <v>2347</v>
      </c>
      <c r="I1" s="89" t="s">
        <v>1986</v>
      </c>
      <c r="J1" s="89" t="s">
        <v>2348</v>
      </c>
      <c r="K1" s="89" t="s">
        <v>2349</v>
      </c>
      <c r="L1" s="89" t="s">
        <v>2350</v>
      </c>
      <c r="M1" s="89" t="s">
        <v>2351</v>
      </c>
      <c r="N1" s="89" t="s">
        <v>2352</v>
      </c>
      <c r="O1" s="89" t="s">
        <v>2353</v>
      </c>
      <c r="P1" s="89" t="s">
        <v>2354</v>
      </c>
      <c r="Q1" s="89" t="s">
        <v>2355</v>
      </c>
      <c r="R1" s="89" t="s">
        <v>2356</v>
      </c>
      <c r="S1" s="113" t="s">
        <v>2711</v>
      </c>
      <c r="T1" s="90"/>
      <c r="U1" s="90"/>
      <c r="V1" s="90"/>
      <c r="W1" s="90"/>
      <c r="X1" s="96" t="s">
        <v>1984</v>
      </c>
      <c r="Y1" s="13" t="s">
        <v>1362</v>
      </c>
      <c r="Z1" s="13" t="s">
        <v>1363</v>
      </c>
      <c r="AA1" s="13" t="s">
        <v>1364</v>
      </c>
      <c r="AG1" s="40" t="s">
        <v>2</v>
      </c>
      <c r="AH1" s="40" t="s">
        <v>1662</v>
      </c>
      <c r="AI1" s="40" t="s">
        <v>1663</v>
      </c>
      <c r="AJ1" s="40" t="s">
        <v>10</v>
      </c>
      <c r="AK1" s="41" t="s">
        <v>1664</v>
      </c>
    </row>
    <row r="2" spans="1:37" ht="14.4" customHeight="1" thickBot="1" x14ac:dyDescent="0.35">
      <c r="A2" s="59" t="s">
        <v>1216</v>
      </c>
      <c r="B2" s="59" t="s">
        <v>1811</v>
      </c>
      <c r="C2" s="59" t="s">
        <v>1219</v>
      </c>
      <c r="D2" s="59" t="s">
        <v>1201</v>
      </c>
      <c r="E2" s="59" t="s">
        <v>1201</v>
      </c>
      <c r="F2" s="59" t="s">
        <v>1171</v>
      </c>
      <c r="G2" s="59" t="s">
        <v>1212</v>
      </c>
      <c r="H2" s="59" t="s">
        <v>1365</v>
      </c>
      <c r="I2" s="59" t="s">
        <v>2359</v>
      </c>
      <c r="J2" s="59" t="s">
        <v>1899</v>
      </c>
      <c r="K2" s="62" t="s">
        <v>1366</v>
      </c>
      <c r="L2" s="62" t="s">
        <v>1910</v>
      </c>
      <c r="M2" s="70" t="s">
        <v>1145</v>
      </c>
      <c r="N2" s="70" t="s">
        <v>1170</v>
      </c>
      <c r="O2" s="70" t="s">
        <v>1804</v>
      </c>
      <c r="P2" s="59" t="s">
        <v>1901</v>
      </c>
      <c r="Q2" s="81" t="s">
        <v>1900</v>
      </c>
      <c r="R2" s="86" t="s">
        <v>1367</v>
      </c>
      <c r="S2" s="103" t="s">
        <v>2687</v>
      </c>
      <c r="T2" s="91"/>
      <c r="U2" s="91"/>
      <c r="V2" s="91"/>
      <c r="W2" s="91"/>
      <c r="X2" s="16"/>
      <c r="Y2" s="17" t="s">
        <v>1368</v>
      </c>
      <c r="Z2" s="15" t="s">
        <v>1369</v>
      </c>
      <c r="AA2" s="18" t="s">
        <v>1370</v>
      </c>
      <c r="AG2" s="42" t="s">
        <v>1665</v>
      </c>
      <c r="AH2" s="43">
        <v>3</v>
      </c>
      <c r="AI2" s="43">
        <v>2</v>
      </c>
      <c r="AJ2" s="43">
        <v>1</v>
      </c>
      <c r="AK2" s="43">
        <f>SUM(AI2:AJ2)</f>
        <v>3</v>
      </c>
    </row>
    <row r="3" spans="1:37" ht="14.4" customHeight="1" x14ac:dyDescent="0.3">
      <c r="A3" s="59" t="s">
        <v>1216</v>
      </c>
      <c r="B3" s="59" t="s">
        <v>1811</v>
      </c>
      <c r="C3" s="59" t="s">
        <v>1171</v>
      </c>
      <c r="D3" s="59" t="s">
        <v>17</v>
      </c>
      <c r="E3" s="59" t="s">
        <v>1166</v>
      </c>
      <c r="F3" s="59" t="s">
        <v>1171</v>
      </c>
      <c r="G3" s="59" t="s">
        <v>1212</v>
      </c>
      <c r="H3" s="59" t="s">
        <v>1371</v>
      </c>
      <c r="I3" s="59" t="s">
        <v>2360</v>
      </c>
      <c r="J3" s="59" t="s">
        <v>1902</v>
      </c>
      <c r="K3" s="59" t="s">
        <v>1372</v>
      </c>
      <c r="L3" s="62" t="s">
        <v>1911</v>
      </c>
      <c r="M3" s="70" t="s">
        <v>1812</v>
      </c>
      <c r="N3" s="70" t="s">
        <v>1170</v>
      </c>
      <c r="O3" s="70" t="s">
        <v>1804</v>
      </c>
      <c r="P3" s="59" t="s">
        <v>1899</v>
      </c>
      <c r="Q3" s="70" t="s">
        <v>1366</v>
      </c>
      <c r="R3" s="86" t="s">
        <v>18</v>
      </c>
      <c r="S3" s="103" t="s">
        <v>2687</v>
      </c>
      <c r="T3" s="92"/>
      <c r="U3" s="92"/>
      <c r="V3" s="92"/>
      <c r="W3" s="92"/>
      <c r="X3" s="19"/>
      <c r="Y3" s="20" t="s">
        <v>1373</v>
      </c>
      <c r="Z3" s="20" t="s">
        <v>1374</v>
      </c>
      <c r="AA3" s="21" t="s">
        <v>1375</v>
      </c>
    </row>
    <row r="4" spans="1:37" s="26" customFormat="1" ht="14.4" customHeight="1" x14ac:dyDescent="0.3">
      <c r="A4" s="59" t="s">
        <v>1216</v>
      </c>
      <c r="B4" s="59" t="s">
        <v>1811</v>
      </c>
      <c r="C4" s="59" t="s">
        <v>1171</v>
      </c>
      <c r="D4" s="59" t="s">
        <v>17</v>
      </c>
      <c r="E4" s="59" t="s">
        <v>1166</v>
      </c>
      <c r="F4" s="59" t="s">
        <v>1171</v>
      </c>
      <c r="G4" s="59" t="s">
        <v>1212</v>
      </c>
      <c r="H4" s="59" t="s">
        <v>1376</v>
      </c>
      <c r="I4" s="59" t="s">
        <v>2361</v>
      </c>
      <c r="J4" s="59" t="s">
        <v>1903</v>
      </c>
      <c r="K4" s="59" t="s">
        <v>1377</v>
      </c>
      <c r="L4" s="62" t="s">
        <v>1805</v>
      </c>
      <c r="M4" s="70" t="s">
        <v>1222</v>
      </c>
      <c r="N4" s="70" t="s">
        <v>1170</v>
      </c>
      <c r="O4" s="70" t="s">
        <v>1804</v>
      </c>
      <c r="P4" s="59" t="s">
        <v>1902</v>
      </c>
      <c r="Q4" s="70" t="s">
        <v>1372</v>
      </c>
      <c r="R4" s="86" t="s">
        <v>18</v>
      </c>
      <c r="S4" s="103" t="s">
        <v>2687</v>
      </c>
      <c r="T4" s="93"/>
      <c r="U4" s="93"/>
      <c r="V4" s="93"/>
      <c r="W4" s="93"/>
      <c r="X4" s="23"/>
      <c r="Y4" s="24" t="s">
        <v>1378</v>
      </c>
      <c r="Z4" s="24" t="s">
        <v>1379</v>
      </c>
      <c r="AA4" s="25" t="s">
        <v>1380</v>
      </c>
    </row>
    <row r="5" spans="1:37" ht="14.4" customHeight="1" x14ac:dyDescent="0.3">
      <c r="A5" s="59" t="s">
        <v>1216</v>
      </c>
      <c r="B5" s="59" t="s">
        <v>1811</v>
      </c>
      <c r="C5" s="59" t="s">
        <v>1171</v>
      </c>
      <c r="D5" s="59" t="s">
        <v>17</v>
      </c>
      <c r="E5" s="59" t="s">
        <v>1166</v>
      </c>
      <c r="F5" s="59" t="s">
        <v>1171</v>
      </c>
      <c r="G5" s="59" t="s">
        <v>1212</v>
      </c>
      <c r="H5" s="59" t="s">
        <v>1381</v>
      </c>
      <c r="I5" s="59" t="s">
        <v>2362</v>
      </c>
      <c r="J5" s="59" t="s">
        <v>1904</v>
      </c>
      <c r="K5" s="70" t="s">
        <v>1383</v>
      </c>
      <c r="L5" s="70" t="s">
        <v>1195</v>
      </c>
      <c r="M5" s="59" t="s">
        <v>1231</v>
      </c>
      <c r="N5" s="70" t="s">
        <v>1170</v>
      </c>
      <c r="O5" s="70" t="s">
        <v>1804</v>
      </c>
      <c r="P5" s="59" t="s">
        <v>1903</v>
      </c>
      <c r="Q5" s="70" t="s">
        <v>1377</v>
      </c>
      <c r="R5" s="86" t="s">
        <v>18</v>
      </c>
      <c r="S5" s="103" t="s">
        <v>2687</v>
      </c>
      <c r="T5" s="94"/>
      <c r="U5" s="94"/>
      <c r="V5" s="94"/>
      <c r="W5" s="94"/>
      <c r="X5" s="30" t="s">
        <v>1382</v>
      </c>
      <c r="Y5" s="28" t="s">
        <v>1384</v>
      </c>
      <c r="Z5" s="28" t="s">
        <v>1385</v>
      </c>
      <c r="AA5" s="29"/>
    </row>
    <row r="6" spans="1:37" ht="14.4" customHeight="1" x14ac:dyDescent="0.3">
      <c r="A6" s="59" t="s">
        <v>1216</v>
      </c>
      <c r="B6" s="59" t="s">
        <v>1811</v>
      </c>
      <c r="C6" s="59" t="s">
        <v>1171</v>
      </c>
      <c r="D6" s="59" t="s">
        <v>17</v>
      </c>
      <c r="E6" s="59" t="s">
        <v>1166</v>
      </c>
      <c r="F6" s="59" t="s">
        <v>1171</v>
      </c>
      <c r="G6" s="59" t="s">
        <v>1212</v>
      </c>
      <c r="H6" s="59" t="s">
        <v>1386</v>
      </c>
      <c r="I6" s="59" t="s">
        <v>2363</v>
      </c>
      <c r="J6" s="59" t="s">
        <v>1906</v>
      </c>
      <c r="K6" s="70" t="s">
        <v>1388</v>
      </c>
      <c r="L6" s="70" t="s">
        <v>1195</v>
      </c>
      <c r="M6" s="70" t="s">
        <v>1231</v>
      </c>
      <c r="N6" s="70" t="s">
        <v>1170</v>
      </c>
      <c r="O6" s="70" t="s">
        <v>1804</v>
      </c>
      <c r="P6" s="59" t="s">
        <v>1903</v>
      </c>
      <c r="Q6" s="70" t="s">
        <v>1377</v>
      </c>
      <c r="R6" s="86" t="s">
        <v>18</v>
      </c>
      <c r="S6" s="103" t="s">
        <v>2687</v>
      </c>
      <c r="T6" s="94"/>
      <c r="U6" s="94"/>
      <c r="V6" s="94"/>
      <c r="W6" s="94"/>
      <c r="X6" s="30" t="s">
        <v>1387</v>
      </c>
      <c r="Y6" s="28" t="s">
        <v>1389</v>
      </c>
      <c r="Z6" s="28" t="s">
        <v>1390</v>
      </c>
      <c r="AA6" s="29"/>
    </row>
    <row r="7" spans="1:37" ht="14.4" customHeight="1" x14ac:dyDescent="0.3">
      <c r="A7" s="59" t="s">
        <v>1216</v>
      </c>
      <c r="B7" s="59" t="s">
        <v>1811</v>
      </c>
      <c r="C7" s="59" t="s">
        <v>1171</v>
      </c>
      <c r="D7" s="59" t="s">
        <v>17</v>
      </c>
      <c r="E7" s="59" t="s">
        <v>1166</v>
      </c>
      <c r="F7" s="59" t="s">
        <v>1171</v>
      </c>
      <c r="G7" s="59" t="s">
        <v>1212</v>
      </c>
      <c r="H7" s="59" t="s">
        <v>1391</v>
      </c>
      <c r="I7" s="59" t="s">
        <v>2364</v>
      </c>
      <c r="J7" s="59" t="s">
        <v>1907</v>
      </c>
      <c r="K7" s="70" t="s">
        <v>1393</v>
      </c>
      <c r="L7" s="70" t="s">
        <v>1195</v>
      </c>
      <c r="M7" s="70" t="s">
        <v>1231</v>
      </c>
      <c r="N7" s="70" t="s">
        <v>1170</v>
      </c>
      <c r="O7" s="70" t="s">
        <v>1804</v>
      </c>
      <c r="P7" s="59" t="s">
        <v>1903</v>
      </c>
      <c r="Q7" s="70" t="s">
        <v>1377</v>
      </c>
      <c r="R7" s="86" t="s">
        <v>18</v>
      </c>
      <c r="S7" s="103" t="s">
        <v>2687</v>
      </c>
      <c r="T7" s="94"/>
      <c r="U7" s="94"/>
      <c r="V7" s="94"/>
      <c r="W7" s="94"/>
      <c r="X7" s="30" t="s">
        <v>1392</v>
      </c>
      <c r="Y7" s="28" t="s">
        <v>1394</v>
      </c>
      <c r="Z7" s="28" t="s">
        <v>1395</v>
      </c>
      <c r="AA7" s="29"/>
    </row>
    <row r="8" spans="1:37" ht="14.4" customHeight="1" x14ac:dyDescent="0.3">
      <c r="A8" s="59" t="s">
        <v>1216</v>
      </c>
      <c r="B8" s="59" t="s">
        <v>1811</v>
      </c>
      <c r="C8" s="59" t="s">
        <v>1171</v>
      </c>
      <c r="D8" s="59" t="s">
        <v>17</v>
      </c>
      <c r="E8" s="59" t="s">
        <v>1166</v>
      </c>
      <c r="F8" s="59" t="s">
        <v>1171</v>
      </c>
      <c r="G8" s="59" t="s">
        <v>1212</v>
      </c>
      <c r="H8" s="59" t="s">
        <v>1396</v>
      </c>
      <c r="I8" s="59" t="s">
        <v>2365</v>
      </c>
      <c r="J8" s="59" t="s">
        <v>1908</v>
      </c>
      <c r="K8" s="70" t="s">
        <v>1398</v>
      </c>
      <c r="L8" s="70" t="s">
        <v>1195</v>
      </c>
      <c r="M8" s="70" t="s">
        <v>1231</v>
      </c>
      <c r="N8" s="70" t="s">
        <v>1170</v>
      </c>
      <c r="O8" s="70" t="s">
        <v>1804</v>
      </c>
      <c r="P8" s="59" t="s">
        <v>1903</v>
      </c>
      <c r="Q8" s="70" t="s">
        <v>1377</v>
      </c>
      <c r="R8" s="86" t="s">
        <v>18</v>
      </c>
      <c r="S8" s="103" t="s">
        <v>2687</v>
      </c>
      <c r="T8" s="94"/>
      <c r="U8" s="94"/>
      <c r="V8" s="94"/>
      <c r="W8" s="94"/>
      <c r="X8" s="30" t="s">
        <v>1397</v>
      </c>
      <c r="Y8" s="28" t="s">
        <v>1399</v>
      </c>
      <c r="Z8" s="28" t="s">
        <v>1400</v>
      </c>
      <c r="AA8" s="29"/>
    </row>
    <row r="9" spans="1:37" ht="14.4" customHeight="1" x14ac:dyDescent="0.3">
      <c r="A9" s="59" t="s">
        <v>1216</v>
      </c>
      <c r="B9" s="59" t="s">
        <v>1811</v>
      </c>
      <c r="C9" s="59" t="s">
        <v>1171</v>
      </c>
      <c r="D9" s="59" t="s">
        <v>17</v>
      </c>
      <c r="E9" s="59" t="s">
        <v>1166</v>
      </c>
      <c r="F9" s="59" t="s">
        <v>1171</v>
      </c>
      <c r="G9" s="59" t="s">
        <v>1212</v>
      </c>
      <c r="H9" s="59" t="s">
        <v>1401</v>
      </c>
      <c r="I9" s="82" t="s">
        <v>2722</v>
      </c>
      <c r="J9" s="59" t="s">
        <v>1909</v>
      </c>
      <c r="K9" s="70" t="s">
        <v>1403</v>
      </c>
      <c r="L9" s="70" t="s">
        <v>1218</v>
      </c>
      <c r="M9" s="70" t="s">
        <v>1404</v>
      </c>
      <c r="N9" s="70" t="s">
        <v>1170</v>
      </c>
      <c r="O9" s="70" t="s">
        <v>1804</v>
      </c>
      <c r="P9" s="59" t="s">
        <v>1903</v>
      </c>
      <c r="Q9" s="70" t="s">
        <v>1377</v>
      </c>
      <c r="R9" s="86" t="s">
        <v>18</v>
      </c>
      <c r="S9" s="103" t="s">
        <v>2690</v>
      </c>
      <c r="T9" s="94"/>
      <c r="U9" s="94"/>
      <c r="V9" s="94"/>
      <c r="W9" s="94"/>
      <c r="X9" s="30" t="s">
        <v>1402</v>
      </c>
      <c r="Y9" s="28" t="s">
        <v>1405</v>
      </c>
      <c r="Z9" s="28" t="s">
        <v>1406</v>
      </c>
      <c r="AA9" s="31" t="s">
        <v>1407</v>
      </c>
    </row>
    <row r="10" spans="1:37" ht="14.4" customHeight="1" x14ac:dyDescent="0.3">
      <c r="A10" s="59" t="s">
        <v>1216</v>
      </c>
      <c r="B10" s="59" t="s">
        <v>1811</v>
      </c>
      <c r="C10" s="59" t="s">
        <v>1171</v>
      </c>
      <c r="D10" s="59" t="s">
        <v>17</v>
      </c>
      <c r="E10" s="59" t="s">
        <v>1166</v>
      </c>
      <c r="F10" s="59" t="s">
        <v>1171</v>
      </c>
      <c r="G10" s="59" t="s">
        <v>1212</v>
      </c>
      <c r="H10" s="59" t="s">
        <v>1912</v>
      </c>
      <c r="I10" s="82" t="s">
        <v>2723</v>
      </c>
      <c r="J10" s="59" t="s">
        <v>1913</v>
      </c>
      <c r="K10" s="70" t="s">
        <v>1700</v>
      </c>
      <c r="L10" s="70" t="s">
        <v>1195</v>
      </c>
      <c r="M10" s="70" t="s">
        <v>1231</v>
      </c>
      <c r="N10" s="70" t="s">
        <v>1170</v>
      </c>
      <c r="O10" s="70" t="s">
        <v>1804</v>
      </c>
      <c r="P10" s="59" t="s">
        <v>1903</v>
      </c>
      <c r="Q10" s="70" t="s">
        <v>1377</v>
      </c>
      <c r="R10" s="86" t="s">
        <v>18</v>
      </c>
      <c r="S10" s="103" t="s">
        <v>2690</v>
      </c>
      <c r="T10" s="94"/>
      <c r="U10" s="94"/>
      <c r="V10" s="94"/>
      <c r="W10" s="94"/>
      <c r="X10" s="30"/>
      <c r="Y10" s="28"/>
      <c r="Z10" s="28"/>
      <c r="AA10" s="31"/>
    </row>
    <row r="11" spans="1:37" s="26" customFormat="1" ht="14.4" customHeight="1" x14ac:dyDescent="0.3">
      <c r="A11" s="59" t="s">
        <v>1216</v>
      </c>
      <c r="B11" s="59" t="s">
        <v>1811</v>
      </c>
      <c r="C11" s="59" t="s">
        <v>1171</v>
      </c>
      <c r="D11" s="59" t="s">
        <v>17</v>
      </c>
      <c r="E11" s="59" t="s">
        <v>1166</v>
      </c>
      <c r="F11" s="59" t="s">
        <v>1216</v>
      </c>
      <c r="G11" s="59" t="s">
        <v>62</v>
      </c>
      <c r="H11" s="59" t="s">
        <v>1408</v>
      </c>
      <c r="I11" s="59" t="s">
        <v>2724</v>
      </c>
      <c r="J11" s="59" t="s">
        <v>1914</v>
      </c>
      <c r="K11" s="70" t="s">
        <v>1409</v>
      </c>
      <c r="L11" s="70" t="s">
        <v>1805</v>
      </c>
      <c r="M11" s="70" t="s">
        <v>1222</v>
      </c>
      <c r="N11" s="70" t="s">
        <v>1170</v>
      </c>
      <c r="O11" s="70" t="s">
        <v>1804</v>
      </c>
      <c r="P11" s="59" t="s">
        <v>1902</v>
      </c>
      <c r="Q11" s="70" t="s">
        <v>1372</v>
      </c>
      <c r="R11" s="86" t="s">
        <v>62</v>
      </c>
      <c r="S11" s="103" t="s">
        <v>2687</v>
      </c>
      <c r="T11" s="93"/>
      <c r="U11" s="93"/>
      <c r="V11" s="93"/>
      <c r="W11" s="93"/>
      <c r="X11" s="23"/>
      <c r="Y11" s="24" t="s">
        <v>1410</v>
      </c>
      <c r="Z11" s="24" t="s">
        <v>1411</v>
      </c>
      <c r="AA11" s="25" t="s">
        <v>1412</v>
      </c>
    </row>
    <row r="12" spans="1:37" ht="14.4" customHeight="1" x14ac:dyDescent="0.3">
      <c r="A12" s="59" t="s">
        <v>1216</v>
      </c>
      <c r="B12" s="59" t="s">
        <v>1811</v>
      </c>
      <c r="C12" s="59" t="s">
        <v>1171</v>
      </c>
      <c r="D12" s="59" t="s">
        <v>17</v>
      </c>
      <c r="E12" s="59" t="s">
        <v>1166</v>
      </c>
      <c r="F12" s="59" t="s">
        <v>1216</v>
      </c>
      <c r="G12" s="59" t="s">
        <v>62</v>
      </c>
      <c r="H12" s="59" t="s">
        <v>1413</v>
      </c>
      <c r="I12" s="59" t="s">
        <v>2366</v>
      </c>
      <c r="J12" s="59" t="s">
        <v>1915</v>
      </c>
      <c r="K12" s="70" t="s">
        <v>1415</v>
      </c>
      <c r="L12" s="70" t="s">
        <v>1195</v>
      </c>
      <c r="M12" s="70" t="s">
        <v>1231</v>
      </c>
      <c r="N12" s="70" t="s">
        <v>1170</v>
      </c>
      <c r="O12" s="70" t="s">
        <v>1804</v>
      </c>
      <c r="P12" s="59" t="s">
        <v>1914</v>
      </c>
      <c r="Q12" s="70" t="s">
        <v>1409</v>
      </c>
      <c r="R12" s="86" t="s">
        <v>62</v>
      </c>
      <c r="S12" s="103" t="s">
        <v>2687</v>
      </c>
      <c r="T12" s="94"/>
      <c r="U12" s="94"/>
      <c r="V12" s="94"/>
      <c r="W12" s="94"/>
      <c r="X12" s="30" t="s">
        <v>1414</v>
      </c>
      <c r="Y12" s="28" t="s">
        <v>1416</v>
      </c>
      <c r="Z12" s="28" t="s">
        <v>1417</v>
      </c>
      <c r="AA12" s="29"/>
    </row>
    <row r="13" spans="1:37" ht="14.4" customHeight="1" x14ac:dyDescent="0.3">
      <c r="A13" s="59" t="s">
        <v>1216</v>
      </c>
      <c r="B13" s="59" t="s">
        <v>1811</v>
      </c>
      <c r="C13" s="59" t="s">
        <v>1171</v>
      </c>
      <c r="D13" s="59" t="s">
        <v>17</v>
      </c>
      <c r="E13" s="59" t="s">
        <v>1166</v>
      </c>
      <c r="F13" s="59" t="s">
        <v>1216</v>
      </c>
      <c r="G13" s="59" t="s">
        <v>62</v>
      </c>
      <c r="H13" s="59" t="s">
        <v>1950</v>
      </c>
      <c r="I13" s="82" t="s">
        <v>2725</v>
      </c>
      <c r="J13" s="59" t="s">
        <v>1951</v>
      </c>
      <c r="K13" s="70" t="s">
        <v>1700</v>
      </c>
      <c r="L13" s="70" t="s">
        <v>1195</v>
      </c>
      <c r="M13" s="70" t="s">
        <v>1231</v>
      </c>
      <c r="N13" s="70" t="s">
        <v>1170</v>
      </c>
      <c r="O13" s="70" t="s">
        <v>1804</v>
      </c>
      <c r="P13" s="59" t="s">
        <v>1914</v>
      </c>
      <c r="Q13" s="70" t="s">
        <v>1409</v>
      </c>
      <c r="R13" s="86" t="s">
        <v>62</v>
      </c>
      <c r="S13" s="103" t="s">
        <v>2690</v>
      </c>
      <c r="T13" s="94"/>
      <c r="U13" s="94"/>
      <c r="V13" s="94"/>
      <c r="W13" s="94"/>
      <c r="X13" s="30" t="s">
        <v>774</v>
      </c>
      <c r="Y13" s="28" t="s">
        <v>1446</v>
      </c>
      <c r="Z13" s="28" t="s">
        <v>1447</v>
      </c>
      <c r="AA13" s="29"/>
    </row>
    <row r="14" spans="1:37" s="26" customFormat="1" ht="14.4" customHeight="1" x14ac:dyDescent="0.3">
      <c r="A14" s="59" t="s">
        <v>1216</v>
      </c>
      <c r="B14" s="59" t="s">
        <v>1811</v>
      </c>
      <c r="C14" s="59" t="s">
        <v>1171</v>
      </c>
      <c r="D14" s="59" t="s">
        <v>17</v>
      </c>
      <c r="E14" s="59" t="s">
        <v>1166</v>
      </c>
      <c r="F14" s="59" t="s">
        <v>1217</v>
      </c>
      <c r="G14" s="59" t="s">
        <v>26</v>
      </c>
      <c r="H14" s="59" t="s">
        <v>1418</v>
      </c>
      <c r="I14" s="59" t="s">
        <v>2367</v>
      </c>
      <c r="J14" s="59" t="s">
        <v>1916</v>
      </c>
      <c r="K14" s="70" t="s">
        <v>1419</v>
      </c>
      <c r="L14" s="70" t="s">
        <v>1805</v>
      </c>
      <c r="M14" s="70" t="s">
        <v>1222</v>
      </c>
      <c r="N14" s="70" t="s">
        <v>1170</v>
      </c>
      <c r="O14" s="70" t="s">
        <v>1804</v>
      </c>
      <c r="P14" s="59" t="s">
        <v>1902</v>
      </c>
      <c r="Q14" s="70" t="s">
        <v>1372</v>
      </c>
      <c r="R14" s="86" t="s">
        <v>1803</v>
      </c>
      <c r="S14" s="103" t="s">
        <v>2687</v>
      </c>
      <c r="T14" s="93"/>
      <c r="U14" s="93"/>
      <c r="V14" s="93"/>
      <c r="W14" s="93"/>
      <c r="X14" s="23"/>
      <c r="Y14" s="24" t="s">
        <v>1420</v>
      </c>
      <c r="Z14" s="24" t="s">
        <v>1421</v>
      </c>
      <c r="AA14" s="25" t="s">
        <v>1422</v>
      </c>
    </row>
    <row r="15" spans="1:37" ht="14.4" customHeight="1" x14ac:dyDescent="0.3">
      <c r="A15" s="59" t="s">
        <v>1216</v>
      </c>
      <c r="B15" s="59" t="s">
        <v>1811</v>
      </c>
      <c r="C15" s="59" t="s">
        <v>1171</v>
      </c>
      <c r="D15" s="59" t="s">
        <v>17</v>
      </c>
      <c r="E15" s="59" t="s">
        <v>1166</v>
      </c>
      <c r="F15" s="59" t="s">
        <v>1217</v>
      </c>
      <c r="G15" s="59" t="s">
        <v>26</v>
      </c>
      <c r="H15" s="59" t="s">
        <v>1423</v>
      </c>
      <c r="I15" s="59" t="s">
        <v>2368</v>
      </c>
      <c r="J15" s="59" t="s">
        <v>1920</v>
      </c>
      <c r="K15" s="70" t="s">
        <v>1425</v>
      </c>
      <c r="L15" s="70" t="s">
        <v>1195</v>
      </c>
      <c r="M15" s="70" t="s">
        <v>1231</v>
      </c>
      <c r="N15" s="70" t="s">
        <v>1170</v>
      </c>
      <c r="O15" s="70" t="s">
        <v>1804</v>
      </c>
      <c r="P15" s="59" t="s">
        <v>1916</v>
      </c>
      <c r="Q15" s="70" t="s">
        <v>1419</v>
      </c>
      <c r="R15" s="86" t="s">
        <v>26</v>
      </c>
      <c r="S15" s="103" t="s">
        <v>2687</v>
      </c>
      <c r="T15" s="94"/>
      <c r="U15" s="94"/>
      <c r="V15" s="94"/>
      <c r="W15" s="94"/>
      <c r="X15" s="30" t="s">
        <v>1424</v>
      </c>
      <c r="Y15" s="27" t="s">
        <v>1426</v>
      </c>
      <c r="Z15" s="28" t="s">
        <v>1427</v>
      </c>
      <c r="AA15" s="32"/>
    </row>
    <row r="16" spans="1:37" ht="14.4" customHeight="1" x14ac:dyDescent="0.3">
      <c r="A16" s="59" t="s">
        <v>1216</v>
      </c>
      <c r="B16" s="59" t="s">
        <v>1811</v>
      </c>
      <c r="C16" s="59" t="s">
        <v>1171</v>
      </c>
      <c r="D16" s="59" t="s">
        <v>17</v>
      </c>
      <c r="E16" s="59" t="s">
        <v>1166</v>
      </c>
      <c r="F16" s="59" t="s">
        <v>1217</v>
      </c>
      <c r="G16" s="59" t="s">
        <v>26</v>
      </c>
      <c r="H16" s="59" t="s">
        <v>1443</v>
      </c>
      <c r="I16" s="59" t="s">
        <v>2369</v>
      </c>
      <c r="J16" s="59" t="s">
        <v>1922</v>
      </c>
      <c r="K16" s="70" t="s">
        <v>1445</v>
      </c>
      <c r="L16" s="70" t="s">
        <v>1195</v>
      </c>
      <c r="M16" s="70" t="s">
        <v>1231</v>
      </c>
      <c r="N16" s="70" t="s">
        <v>1170</v>
      </c>
      <c r="O16" s="70" t="s">
        <v>1804</v>
      </c>
      <c r="P16" s="59" t="s">
        <v>1916</v>
      </c>
      <c r="Q16" s="70" t="s">
        <v>1419</v>
      </c>
      <c r="R16" s="86" t="s">
        <v>1803</v>
      </c>
      <c r="S16" s="108" t="s">
        <v>2695</v>
      </c>
      <c r="T16" s="94"/>
      <c r="U16" s="94"/>
      <c r="V16" s="94"/>
      <c r="W16" s="94"/>
      <c r="X16" s="30" t="s">
        <v>1444</v>
      </c>
      <c r="Y16" s="28" t="s">
        <v>1446</v>
      </c>
      <c r="Z16" s="28" t="s">
        <v>1447</v>
      </c>
      <c r="AA16" s="29"/>
    </row>
    <row r="17" spans="1:27" ht="14.4" customHeight="1" x14ac:dyDescent="0.3">
      <c r="A17" s="59" t="s">
        <v>1216</v>
      </c>
      <c r="B17" s="59" t="s">
        <v>1811</v>
      </c>
      <c r="C17" s="59" t="s">
        <v>1171</v>
      </c>
      <c r="D17" s="59" t="s">
        <v>17</v>
      </c>
      <c r="E17" s="59" t="s">
        <v>1166</v>
      </c>
      <c r="F17" s="59" t="s">
        <v>1217</v>
      </c>
      <c r="G17" s="59" t="s">
        <v>26</v>
      </c>
      <c r="H17" s="59" t="s">
        <v>1428</v>
      </c>
      <c r="I17" s="59" t="s">
        <v>2370</v>
      </c>
      <c r="J17" s="59" t="s">
        <v>1924</v>
      </c>
      <c r="K17" s="70" t="s">
        <v>1430</v>
      </c>
      <c r="L17" s="70" t="s">
        <v>1195</v>
      </c>
      <c r="M17" s="70" t="s">
        <v>1231</v>
      </c>
      <c r="N17" s="70" t="s">
        <v>1170</v>
      </c>
      <c r="O17" s="70" t="s">
        <v>1804</v>
      </c>
      <c r="P17" s="59" t="s">
        <v>1916</v>
      </c>
      <c r="Q17" s="70" t="s">
        <v>1419</v>
      </c>
      <c r="R17" s="86" t="s">
        <v>461</v>
      </c>
      <c r="S17" s="103" t="s">
        <v>2687</v>
      </c>
      <c r="T17" s="94"/>
      <c r="U17" s="94"/>
      <c r="V17" s="94"/>
      <c r="W17" s="94"/>
      <c r="X17" s="30" t="s">
        <v>1429</v>
      </c>
      <c r="Y17" s="28" t="s">
        <v>1431</v>
      </c>
      <c r="Z17" s="27" t="s">
        <v>1432</v>
      </c>
      <c r="AA17" s="29"/>
    </row>
    <row r="18" spans="1:27" ht="14.4" customHeight="1" x14ac:dyDescent="0.3">
      <c r="A18" s="59" t="s">
        <v>1216</v>
      </c>
      <c r="B18" s="59" t="s">
        <v>1811</v>
      </c>
      <c r="C18" s="59" t="s">
        <v>1171</v>
      </c>
      <c r="D18" s="59" t="s">
        <v>17</v>
      </c>
      <c r="E18" s="59" t="s">
        <v>1166</v>
      </c>
      <c r="F18" s="59" t="s">
        <v>1217</v>
      </c>
      <c r="G18" s="59" t="s">
        <v>26</v>
      </c>
      <c r="H18" s="59" t="s">
        <v>1438</v>
      </c>
      <c r="I18" s="59" t="s">
        <v>2371</v>
      </c>
      <c r="J18" s="59" t="s">
        <v>1925</v>
      </c>
      <c r="K18" s="70" t="s">
        <v>1440</v>
      </c>
      <c r="L18" s="70" t="s">
        <v>1195</v>
      </c>
      <c r="M18" s="70" t="s">
        <v>1231</v>
      </c>
      <c r="N18" s="70" t="s">
        <v>1170</v>
      </c>
      <c r="O18" s="70" t="s">
        <v>1804</v>
      </c>
      <c r="P18" s="59" t="s">
        <v>1916</v>
      </c>
      <c r="Q18" s="70" t="s">
        <v>1419</v>
      </c>
      <c r="R18" s="86" t="s">
        <v>1803</v>
      </c>
      <c r="S18" s="108" t="s">
        <v>2695</v>
      </c>
      <c r="T18" s="94"/>
      <c r="U18" s="94"/>
      <c r="V18" s="94"/>
      <c r="W18" s="94"/>
      <c r="X18" s="30" t="s">
        <v>1439</v>
      </c>
      <c r="Y18" s="28" t="s">
        <v>1441</v>
      </c>
      <c r="Z18" s="28" t="s">
        <v>1442</v>
      </c>
      <c r="AA18" s="29"/>
    </row>
    <row r="19" spans="1:27" ht="14.4" customHeight="1" x14ac:dyDescent="0.3">
      <c r="A19" s="59" t="s">
        <v>1216</v>
      </c>
      <c r="B19" s="59" t="s">
        <v>1811</v>
      </c>
      <c r="C19" s="59" t="s">
        <v>1171</v>
      </c>
      <c r="D19" s="59" t="s">
        <v>17</v>
      </c>
      <c r="E19" s="59" t="s">
        <v>1166</v>
      </c>
      <c r="F19" s="59" t="s">
        <v>1217</v>
      </c>
      <c r="G19" s="59" t="s">
        <v>26</v>
      </c>
      <c r="H19" s="59" t="s">
        <v>1433</v>
      </c>
      <c r="I19" s="59" t="s">
        <v>2372</v>
      </c>
      <c r="J19" s="59" t="s">
        <v>1926</v>
      </c>
      <c r="K19" s="70" t="s">
        <v>1435</v>
      </c>
      <c r="L19" s="70" t="s">
        <v>1195</v>
      </c>
      <c r="M19" s="70" t="s">
        <v>1231</v>
      </c>
      <c r="N19" s="70" t="s">
        <v>1170</v>
      </c>
      <c r="O19" s="70" t="s">
        <v>1804</v>
      </c>
      <c r="P19" s="59" t="s">
        <v>1916</v>
      </c>
      <c r="Q19" s="70" t="s">
        <v>1419</v>
      </c>
      <c r="R19" s="86" t="s">
        <v>63</v>
      </c>
      <c r="S19" s="103" t="s">
        <v>2687</v>
      </c>
      <c r="T19" s="94"/>
      <c r="U19" s="94"/>
      <c r="V19" s="94"/>
      <c r="W19" s="94"/>
      <c r="X19" s="30" t="s">
        <v>1434</v>
      </c>
      <c r="Y19" s="28" t="s">
        <v>1436</v>
      </c>
      <c r="Z19" s="28" t="s">
        <v>1437</v>
      </c>
      <c r="AA19" s="29"/>
    </row>
    <row r="20" spans="1:27" ht="14.4" customHeight="1" x14ac:dyDescent="0.3">
      <c r="A20" s="59" t="s">
        <v>1216</v>
      </c>
      <c r="B20" s="59" t="s">
        <v>1811</v>
      </c>
      <c r="C20" s="59" t="s">
        <v>1171</v>
      </c>
      <c r="D20" s="59" t="s">
        <v>17</v>
      </c>
      <c r="E20" s="59" t="s">
        <v>1166</v>
      </c>
      <c r="F20" s="59" t="s">
        <v>1217</v>
      </c>
      <c r="G20" s="59" t="s">
        <v>26</v>
      </c>
      <c r="H20" s="59" t="s">
        <v>1917</v>
      </c>
      <c r="I20" s="82" t="s">
        <v>2726</v>
      </c>
      <c r="J20" s="59" t="s">
        <v>1918</v>
      </c>
      <c r="K20" s="70" t="s">
        <v>1700</v>
      </c>
      <c r="L20" s="70" t="s">
        <v>1195</v>
      </c>
      <c r="M20" s="70" t="s">
        <v>1231</v>
      </c>
      <c r="N20" s="70" t="s">
        <v>1170</v>
      </c>
      <c r="O20" s="70" t="s">
        <v>1804</v>
      </c>
      <c r="P20" s="59" t="s">
        <v>1916</v>
      </c>
      <c r="Q20" s="70" t="s">
        <v>1419</v>
      </c>
      <c r="R20" s="86" t="s">
        <v>26</v>
      </c>
      <c r="S20" s="103" t="s">
        <v>2690</v>
      </c>
      <c r="T20" s="94"/>
      <c r="U20" s="94"/>
      <c r="V20" s="94"/>
      <c r="W20" s="94"/>
      <c r="X20" s="30" t="s">
        <v>774</v>
      </c>
      <c r="Y20" s="28" t="s">
        <v>1446</v>
      </c>
      <c r="Z20" s="28" t="s">
        <v>1447</v>
      </c>
      <c r="AA20" s="29"/>
    </row>
    <row r="21" spans="1:27" ht="14.4" customHeight="1" x14ac:dyDescent="0.3">
      <c r="A21" s="59" t="s">
        <v>1216</v>
      </c>
      <c r="B21" s="59" t="s">
        <v>1811</v>
      </c>
      <c r="C21" s="59" t="s">
        <v>1195</v>
      </c>
      <c r="D21" s="59" t="s">
        <v>1668</v>
      </c>
      <c r="E21" s="59" t="s">
        <v>1802</v>
      </c>
      <c r="F21" s="59" t="s">
        <v>1806</v>
      </c>
      <c r="G21" s="59" t="s">
        <v>1213</v>
      </c>
      <c r="H21" s="59" t="s">
        <v>1898</v>
      </c>
      <c r="I21" s="59" t="s">
        <v>2373</v>
      </c>
      <c r="J21" s="59" t="s">
        <v>1930</v>
      </c>
      <c r="K21" s="70" t="s">
        <v>1931</v>
      </c>
      <c r="L21" s="70" t="s">
        <v>1911</v>
      </c>
      <c r="M21" s="70" t="s">
        <v>1812</v>
      </c>
      <c r="N21" s="70" t="s">
        <v>1170</v>
      </c>
      <c r="O21" s="70" t="s">
        <v>1804</v>
      </c>
      <c r="P21" s="59" t="s">
        <v>1899</v>
      </c>
      <c r="Q21" s="70" t="s">
        <v>1366</v>
      </c>
      <c r="R21" s="86" t="s">
        <v>65</v>
      </c>
      <c r="S21" s="103" t="s">
        <v>2687</v>
      </c>
      <c r="T21" s="92"/>
      <c r="U21" s="92"/>
      <c r="V21" s="92"/>
      <c r="W21" s="92"/>
      <c r="X21" s="19"/>
      <c r="Y21" s="20"/>
      <c r="Z21" s="20"/>
      <c r="AA21" s="33"/>
    </row>
    <row r="22" spans="1:27" s="26" customFormat="1" ht="14.4" customHeight="1" x14ac:dyDescent="0.3">
      <c r="A22" s="59" t="s">
        <v>1216</v>
      </c>
      <c r="B22" s="59" t="s">
        <v>1811</v>
      </c>
      <c r="C22" s="59" t="s">
        <v>1195</v>
      </c>
      <c r="D22" s="59" t="s">
        <v>1668</v>
      </c>
      <c r="E22" s="59" t="s">
        <v>1802</v>
      </c>
      <c r="F22" s="59" t="s">
        <v>1806</v>
      </c>
      <c r="G22" s="59" t="s">
        <v>1213</v>
      </c>
      <c r="H22" s="59" t="s">
        <v>1448</v>
      </c>
      <c r="I22" s="59" t="s">
        <v>2374</v>
      </c>
      <c r="J22" s="59" t="s">
        <v>1933</v>
      </c>
      <c r="K22" s="70" t="s">
        <v>1449</v>
      </c>
      <c r="L22" s="70" t="s">
        <v>1805</v>
      </c>
      <c r="M22" s="70" t="s">
        <v>1222</v>
      </c>
      <c r="N22" s="70" t="s">
        <v>1170</v>
      </c>
      <c r="O22" s="70" t="s">
        <v>1804</v>
      </c>
      <c r="P22" s="59" t="s">
        <v>1930</v>
      </c>
      <c r="Q22" s="70" t="s">
        <v>1931</v>
      </c>
      <c r="R22" s="86" t="s">
        <v>65</v>
      </c>
      <c r="S22" s="103" t="s">
        <v>2687</v>
      </c>
      <c r="T22" s="93"/>
      <c r="U22" s="93"/>
      <c r="V22" s="93"/>
      <c r="W22" s="93"/>
      <c r="X22" s="23"/>
      <c r="Y22" s="24" t="s">
        <v>1450</v>
      </c>
      <c r="Z22" s="24" t="s">
        <v>1451</v>
      </c>
      <c r="AA22" s="25" t="s">
        <v>1452</v>
      </c>
    </row>
    <row r="23" spans="1:27" ht="14.4" customHeight="1" x14ac:dyDescent="0.3">
      <c r="A23" s="59" t="s">
        <v>1216</v>
      </c>
      <c r="B23" s="59" t="s">
        <v>1811</v>
      </c>
      <c r="C23" s="59" t="s">
        <v>1195</v>
      </c>
      <c r="D23" s="59" t="s">
        <v>1668</v>
      </c>
      <c r="E23" s="59" t="s">
        <v>1802</v>
      </c>
      <c r="F23" s="59" t="s">
        <v>1806</v>
      </c>
      <c r="G23" s="59" t="s">
        <v>1213</v>
      </c>
      <c r="H23" s="59" t="s">
        <v>1453</v>
      </c>
      <c r="I23" s="59" t="s">
        <v>2375</v>
      </c>
      <c r="J23" s="59" t="s">
        <v>1952</v>
      </c>
      <c r="K23" s="70" t="s">
        <v>1455</v>
      </c>
      <c r="L23" s="70" t="s">
        <v>1195</v>
      </c>
      <c r="M23" s="70" t="s">
        <v>1231</v>
      </c>
      <c r="N23" s="70" t="s">
        <v>1170</v>
      </c>
      <c r="O23" s="70" t="s">
        <v>1804</v>
      </c>
      <c r="P23" s="59" t="s">
        <v>1933</v>
      </c>
      <c r="Q23" s="70" t="s">
        <v>1449</v>
      </c>
      <c r="R23" s="86" t="s">
        <v>65</v>
      </c>
      <c r="S23" s="103" t="s">
        <v>2687</v>
      </c>
      <c r="T23" s="94"/>
      <c r="U23" s="94"/>
      <c r="V23" s="94"/>
      <c r="W23" s="94"/>
      <c r="X23" s="30" t="s">
        <v>1454</v>
      </c>
      <c r="Y23" s="28" t="s">
        <v>1456</v>
      </c>
      <c r="Z23" s="28" t="s">
        <v>1457</v>
      </c>
      <c r="AA23" s="32"/>
    </row>
    <row r="24" spans="1:27" ht="14.4" customHeight="1" x14ac:dyDescent="0.3">
      <c r="A24" s="59" t="s">
        <v>1216</v>
      </c>
      <c r="B24" s="59" t="s">
        <v>1811</v>
      </c>
      <c r="C24" s="59" t="s">
        <v>1195</v>
      </c>
      <c r="D24" s="59" t="s">
        <v>1668</v>
      </c>
      <c r="E24" s="59" t="s">
        <v>1802</v>
      </c>
      <c r="F24" s="59" t="s">
        <v>1806</v>
      </c>
      <c r="G24" s="59" t="s">
        <v>1213</v>
      </c>
      <c r="H24" s="59" t="s">
        <v>1458</v>
      </c>
      <c r="I24" s="59" t="s">
        <v>2376</v>
      </c>
      <c r="J24" s="59" t="s">
        <v>1953</v>
      </c>
      <c r="K24" s="70" t="s">
        <v>1460</v>
      </c>
      <c r="L24" s="70" t="s">
        <v>1195</v>
      </c>
      <c r="M24" s="70" t="s">
        <v>1231</v>
      </c>
      <c r="N24" s="70" t="s">
        <v>1170</v>
      </c>
      <c r="O24" s="70" t="s">
        <v>1804</v>
      </c>
      <c r="P24" s="59" t="s">
        <v>1933</v>
      </c>
      <c r="Q24" s="70" t="s">
        <v>1449</v>
      </c>
      <c r="R24" s="86" t="s">
        <v>65</v>
      </c>
      <c r="S24" s="103" t="s">
        <v>2687</v>
      </c>
      <c r="T24" s="94"/>
      <c r="U24" s="94"/>
      <c r="V24" s="94"/>
      <c r="W24" s="94"/>
      <c r="X24" s="30" t="s">
        <v>1459</v>
      </c>
      <c r="Y24" s="28" t="s">
        <v>1461</v>
      </c>
      <c r="Z24" s="27" t="s">
        <v>1462</v>
      </c>
      <c r="AA24" s="32"/>
    </row>
    <row r="25" spans="1:27" ht="14.4" customHeight="1" x14ac:dyDescent="0.3">
      <c r="A25" s="59" t="s">
        <v>1216</v>
      </c>
      <c r="B25" s="59" t="s">
        <v>1811</v>
      </c>
      <c r="C25" s="59" t="s">
        <v>1195</v>
      </c>
      <c r="D25" s="59" t="s">
        <v>1668</v>
      </c>
      <c r="E25" s="59" t="s">
        <v>1802</v>
      </c>
      <c r="F25" s="59" t="s">
        <v>1806</v>
      </c>
      <c r="G25" s="59" t="s">
        <v>1213</v>
      </c>
      <c r="H25" s="59" t="s">
        <v>1463</v>
      </c>
      <c r="I25" s="59" t="s">
        <v>2377</v>
      </c>
      <c r="J25" s="59" t="s">
        <v>1905</v>
      </c>
      <c r="K25" s="70" t="s">
        <v>1465</v>
      </c>
      <c r="L25" s="70" t="s">
        <v>1195</v>
      </c>
      <c r="M25" s="70" t="s">
        <v>1231</v>
      </c>
      <c r="N25" s="70" t="s">
        <v>1170</v>
      </c>
      <c r="O25" s="70" t="s">
        <v>1804</v>
      </c>
      <c r="P25" s="59" t="s">
        <v>1933</v>
      </c>
      <c r="Q25" s="70" t="s">
        <v>1449</v>
      </c>
      <c r="R25" s="86" t="s">
        <v>65</v>
      </c>
      <c r="S25" s="103" t="s">
        <v>2687</v>
      </c>
      <c r="T25" s="94"/>
      <c r="U25" s="94"/>
      <c r="V25" s="94"/>
      <c r="W25" s="94"/>
      <c r="X25" s="30" t="s">
        <v>1464</v>
      </c>
      <c r="Y25" s="28" t="s">
        <v>1466</v>
      </c>
      <c r="Z25" s="28" t="s">
        <v>1467</v>
      </c>
      <c r="AA25" s="29"/>
    </row>
    <row r="26" spans="1:27" ht="14.4" customHeight="1" x14ac:dyDescent="0.3">
      <c r="A26" s="59" t="s">
        <v>1216</v>
      </c>
      <c r="B26" s="59" t="s">
        <v>1811</v>
      </c>
      <c r="C26" s="59" t="s">
        <v>1195</v>
      </c>
      <c r="D26" s="59" t="s">
        <v>1668</v>
      </c>
      <c r="E26" s="59" t="s">
        <v>1802</v>
      </c>
      <c r="F26" s="59" t="s">
        <v>1806</v>
      </c>
      <c r="G26" s="59" t="s">
        <v>1213</v>
      </c>
      <c r="H26" s="59" t="s">
        <v>1468</v>
      </c>
      <c r="I26" s="59" t="s">
        <v>2378</v>
      </c>
      <c r="J26" s="59" t="s">
        <v>1954</v>
      </c>
      <c r="K26" s="70" t="s">
        <v>621</v>
      </c>
      <c r="L26" s="70" t="s">
        <v>1195</v>
      </c>
      <c r="M26" s="70" t="s">
        <v>1231</v>
      </c>
      <c r="N26" s="70" t="s">
        <v>1170</v>
      </c>
      <c r="O26" s="70" t="s">
        <v>1804</v>
      </c>
      <c r="P26" s="59" t="s">
        <v>1933</v>
      </c>
      <c r="Q26" s="70" t="s">
        <v>1449</v>
      </c>
      <c r="R26" s="86" t="s">
        <v>65</v>
      </c>
      <c r="S26" s="103" t="s">
        <v>2687</v>
      </c>
      <c r="T26" s="94"/>
      <c r="U26" s="94"/>
      <c r="V26" s="94"/>
      <c r="W26" s="94"/>
      <c r="X26" s="30" t="s">
        <v>1469</v>
      </c>
      <c r="Y26" s="28" t="s">
        <v>1470</v>
      </c>
      <c r="Z26" s="28" t="s">
        <v>1471</v>
      </c>
      <c r="AA26" s="29"/>
    </row>
    <row r="27" spans="1:27" ht="14.4" customHeight="1" x14ac:dyDescent="0.3">
      <c r="A27" s="59" t="s">
        <v>1216</v>
      </c>
      <c r="B27" s="59" t="s">
        <v>1811</v>
      </c>
      <c r="C27" s="59" t="s">
        <v>1195</v>
      </c>
      <c r="D27" s="59" t="s">
        <v>1668</v>
      </c>
      <c r="E27" s="59" t="s">
        <v>1802</v>
      </c>
      <c r="F27" s="59" t="s">
        <v>1806</v>
      </c>
      <c r="G27" s="59" t="s">
        <v>1213</v>
      </c>
      <c r="H27" s="59" t="s">
        <v>1472</v>
      </c>
      <c r="I27" s="59" t="s">
        <v>2379</v>
      </c>
      <c r="J27" s="59" t="s">
        <v>1955</v>
      </c>
      <c r="K27" s="70" t="s">
        <v>1474</v>
      </c>
      <c r="L27" s="70" t="s">
        <v>1195</v>
      </c>
      <c r="M27" s="70" t="s">
        <v>1231</v>
      </c>
      <c r="N27" s="70" t="s">
        <v>1170</v>
      </c>
      <c r="O27" s="70" t="s">
        <v>1804</v>
      </c>
      <c r="P27" s="59" t="s">
        <v>1933</v>
      </c>
      <c r="Q27" s="70" t="s">
        <v>1449</v>
      </c>
      <c r="R27" s="86" t="s">
        <v>65</v>
      </c>
      <c r="S27" s="103" t="s">
        <v>2687</v>
      </c>
      <c r="T27" s="94"/>
      <c r="U27" s="94"/>
      <c r="V27" s="94"/>
      <c r="W27" s="94"/>
      <c r="X27" s="30" t="s">
        <v>1473</v>
      </c>
      <c r="Y27" s="28" t="s">
        <v>1475</v>
      </c>
      <c r="Z27" s="28" t="s">
        <v>1476</v>
      </c>
      <c r="AA27" s="29"/>
    </row>
    <row r="28" spans="1:27" ht="14.4" customHeight="1" x14ac:dyDescent="0.3">
      <c r="A28" s="59" t="s">
        <v>1216</v>
      </c>
      <c r="B28" s="59" t="s">
        <v>1811</v>
      </c>
      <c r="C28" s="59" t="s">
        <v>1195</v>
      </c>
      <c r="D28" s="59" t="s">
        <v>1668</v>
      </c>
      <c r="E28" s="59" t="s">
        <v>1802</v>
      </c>
      <c r="F28" s="59" t="s">
        <v>1806</v>
      </c>
      <c r="G28" s="59" t="s">
        <v>1213</v>
      </c>
      <c r="H28" s="59" t="s">
        <v>1483</v>
      </c>
      <c r="I28" s="82" t="s">
        <v>2728</v>
      </c>
      <c r="J28" s="59" t="s">
        <v>1956</v>
      </c>
      <c r="K28" s="70" t="s">
        <v>1485</v>
      </c>
      <c r="L28" s="70" t="s">
        <v>1218</v>
      </c>
      <c r="M28" s="70" t="s">
        <v>1404</v>
      </c>
      <c r="N28" s="70" t="s">
        <v>1170</v>
      </c>
      <c r="O28" s="70" t="s">
        <v>1804</v>
      </c>
      <c r="P28" s="59" t="s">
        <v>1933</v>
      </c>
      <c r="Q28" s="70" t="s">
        <v>1449</v>
      </c>
      <c r="R28" s="86" t="s">
        <v>65</v>
      </c>
      <c r="S28" s="103" t="s">
        <v>2690</v>
      </c>
      <c r="T28" s="94"/>
      <c r="U28" s="94"/>
      <c r="V28" s="94"/>
      <c r="W28" s="94"/>
      <c r="X28" s="30" t="s">
        <v>1484</v>
      </c>
      <c r="Y28" s="28" t="s">
        <v>1486</v>
      </c>
      <c r="Z28" s="28" t="s">
        <v>1487</v>
      </c>
      <c r="AA28" s="34" t="s">
        <v>1488</v>
      </c>
    </row>
    <row r="29" spans="1:27" ht="14.4" customHeight="1" x14ac:dyDescent="0.3">
      <c r="A29" s="59" t="s">
        <v>1216</v>
      </c>
      <c r="B29" s="59" t="s">
        <v>1811</v>
      </c>
      <c r="C29" s="59" t="s">
        <v>1195</v>
      </c>
      <c r="D29" s="59" t="s">
        <v>1668</v>
      </c>
      <c r="E29" s="59" t="s">
        <v>1802</v>
      </c>
      <c r="F29" s="59" t="s">
        <v>1806</v>
      </c>
      <c r="G29" s="59" t="s">
        <v>1213</v>
      </c>
      <c r="H29" s="59" t="s">
        <v>1477</v>
      </c>
      <c r="I29" s="82" t="s">
        <v>2729</v>
      </c>
      <c r="J29" s="59" t="s">
        <v>1957</v>
      </c>
      <c r="K29" s="70" t="s">
        <v>1479</v>
      </c>
      <c r="L29" s="70" t="s">
        <v>1218</v>
      </c>
      <c r="M29" s="70" t="s">
        <v>1404</v>
      </c>
      <c r="N29" s="70" t="s">
        <v>1170</v>
      </c>
      <c r="O29" s="70" t="s">
        <v>1804</v>
      </c>
      <c r="P29" s="59" t="s">
        <v>1933</v>
      </c>
      <c r="Q29" s="70" t="s">
        <v>1449</v>
      </c>
      <c r="R29" s="86" t="s">
        <v>65</v>
      </c>
      <c r="S29" s="103" t="s">
        <v>2690</v>
      </c>
      <c r="T29" s="94"/>
      <c r="U29" s="94"/>
      <c r="V29" s="94"/>
      <c r="W29" s="94"/>
      <c r="X29" s="30" t="s">
        <v>1478</v>
      </c>
      <c r="Y29" s="28" t="s">
        <v>1480</v>
      </c>
      <c r="Z29" s="28" t="s">
        <v>1481</v>
      </c>
      <c r="AA29" s="34" t="s">
        <v>1482</v>
      </c>
    </row>
    <row r="30" spans="1:27" ht="14.4" customHeight="1" x14ac:dyDescent="0.3">
      <c r="A30" s="59" t="s">
        <v>1216</v>
      </c>
      <c r="B30" s="59" t="s">
        <v>1811</v>
      </c>
      <c r="C30" s="59" t="s">
        <v>1195</v>
      </c>
      <c r="D30" s="59" t="s">
        <v>1668</v>
      </c>
      <c r="E30" s="59" t="s">
        <v>1802</v>
      </c>
      <c r="F30" s="59" t="s">
        <v>1806</v>
      </c>
      <c r="G30" s="59" t="s">
        <v>1213</v>
      </c>
      <c r="H30" s="59" t="s">
        <v>1949</v>
      </c>
      <c r="I30" s="82" t="s">
        <v>2727</v>
      </c>
      <c r="J30" s="59" t="s">
        <v>1939</v>
      </c>
      <c r="K30" s="70" t="s">
        <v>1700</v>
      </c>
      <c r="L30" s="70" t="s">
        <v>1195</v>
      </c>
      <c r="M30" s="70" t="s">
        <v>1231</v>
      </c>
      <c r="N30" s="70" t="s">
        <v>1170</v>
      </c>
      <c r="O30" s="70" t="s">
        <v>1804</v>
      </c>
      <c r="P30" s="59" t="s">
        <v>1933</v>
      </c>
      <c r="Q30" s="70" t="s">
        <v>1449</v>
      </c>
      <c r="R30" s="86" t="s">
        <v>65</v>
      </c>
      <c r="S30" s="103" t="s">
        <v>2690</v>
      </c>
      <c r="T30" s="94"/>
      <c r="U30" s="94"/>
      <c r="V30" s="94"/>
      <c r="W30" s="94"/>
      <c r="X30" s="30"/>
      <c r="Y30" s="28" t="s">
        <v>1486</v>
      </c>
      <c r="Z30" s="28" t="s">
        <v>1487</v>
      </c>
      <c r="AA30" s="34" t="s">
        <v>1488</v>
      </c>
    </row>
    <row r="31" spans="1:27" s="26" customFormat="1" ht="14.4" customHeight="1" x14ac:dyDescent="0.3">
      <c r="A31" s="59" t="s">
        <v>1216</v>
      </c>
      <c r="B31" s="59" t="s">
        <v>1811</v>
      </c>
      <c r="C31" s="59" t="s">
        <v>1195</v>
      </c>
      <c r="D31" s="59" t="s">
        <v>1668</v>
      </c>
      <c r="E31" s="59" t="s">
        <v>1802</v>
      </c>
      <c r="F31" s="59" t="s">
        <v>1219</v>
      </c>
      <c r="G31" s="59" t="s">
        <v>131</v>
      </c>
      <c r="H31" s="59" t="s">
        <v>1489</v>
      </c>
      <c r="I31" s="59" t="s">
        <v>2380</v>
      </c>
      <c r="J31" s="59" t="s">
        <v>1934</v>
      </c>
      <c r="K31" s="70" t="s">
        <v>1490</v>
      </c>
      <c r="L31" s="70" t="s">
        <v>1805</v>
      </c>
      <c r="M31" s="70" t="s">
        <v>1222</v>
      </c>
      <c r="N31" s="70" t="s">
        <v>1170</v>
      </c>
      <c r="O31" s="70" t="s">
        <v>1804</v>
      </c>
      <c r="P31" s="59" t="s">
        <v>1930</v>
      </c>
      <c r="Q31" s="70" t="s">
        <v>1931</v>
      </c>
      <c r="R31" s="86" t="s">
        <v>131</v>
      </c>
      <c r="S31" s="103" t="s">
        <v>2687</v>
      </c>
      <c r="T31" s="93"/>
      <c r="U31" s="93"/>
      <c r="V31" s="93"/>
      <c r="W31" s="93"/>
      <c r="X31" s="23"/>
      <c r="Y31" s="24" t="s">
        <v>1491</v>
      </c>
      <c r="Z31" s="24" t="s">
        <v>1492</v>
      </c>
      <c r="AA31" s="35" t="s">
        <v>1493</v>
      </c>
    </row>
    <row r="32" spans="1:27" ht="14.4" customHeight="1" x14ac:dyDescent="0.3">
      <c r="A32" s="59" t="s">
        <v>1216</v>
      </c>
      <c r="B32" s="59" t="s">
        <v>1811</v>
      </c>
      <c r="C32" s="59" t="s">
        <v>1195</v>
      </c>
      <c r="D32" s="59" t="s">
        <v>1668</v>
      </c>
      <c r="E32" s="59" t="s">
        <v>1802</v>
      </c>
      <c r="F32" s="59" t="s">
        <v>1219</v>
      </c>
      <c r="G32" s="59" t="s">
        <v>131</v>
      </c>
      <c r="H32" s="59" t="s">
        <v>1494</v>
      </c>
      <c r="I32" s="59" t="s">
        <v>2381</v>
      </c>
      <c r="J32" s="59" t="s">
        <v>1928</v>
      </c>
      <c r="K32" s="70" t="s">
        <v>1496</v>
      </c>
      <c r="L32" s="70" t="s">
        <v>1195</v>
      </c>
      <c r="M32" s="70" t="s">
        <v>1231</v>
      </c>
      <c r="N32" s="70" t="s">
        <v>1170</v>
      </c>
      <c r="O32" s="70" t="s">
        <v>1804</v>
      </c>
      <c r="P32" s="59" t="s">
        <v>1934</v>
      </c>
      <c r="Q32" s="70" t="s">
        <v>1490</v>
      </c>
      <c r="R32" s="86" t="s">
        <v>131</v>
      </c>
      <c r="S32" s="103" t="s">
        <v>2687</v>
      </c>
      <c r="T32" s="94"/>
      <c r="U32" s="94"/>
      <c r="V32" s="94"/>
      <c r="W32" s="94"/>
      <c r="X32" s="30" t="s">
        <v>1495</v>
      </c>
      <c r="Y32" s="28" t="s">
        <v>1497</v>
      </c>
      <c r="Z32" s="28" t="s">
        <v>1498</v>
      </c>
      <c r="AA32" s="29"/>
    </row>
    <row r="33" spans="1:27" ht="14.4" customHeight="1" x14ac:dyDescent="0.3">
      <c r="A33" s="59" t="s">
        <v>1216</v>
      </c>
      <c r="B33" s="59" t="s">
        <v>1811</v>
      </c>
      <c r="C33" s="59" t="s">
        <v>1195</v>
      </c>
      <c r="D33" s="59" t="s">
        <v>1668</v>
      </c>
      <c r="E33" s="59" t="s">
        <v>1802</v>
      </c>
      <c r="F33" s="59" t="s">
        <v>1219</v>
      </c>
      <c r="G33" s="59" t="s">
        <v>131</v>
      </c>
      <c r="H33" s="59" t="s">
        <v>1499</v>
      </c>
      <c r="I33" s="59" t="s">
        <v>2382</v>
      </c>
      <c r="J33" s="59" t="s">
        <v>1923</v>
      </c>
      <c r="K33" s="70" t="s">
        <v>1501</v>
      </c>
      <c r="L33" s="70" t="s">
        <v>1195</v>
      </c>
      <c r="M33" s="70" t="s">
        <v>1231</v>
      </c>
      <c r="N33" s="70" t="s">
        <v>1170</v>
      </c>
      <c r="O33" s="70" t="s">
        <v>1804</v>
      </c>
      <c r="P33" s="59" t="s">
        <v>1934</v>
      </c>
      <c r="Q33" s="70" t="s">
        <v>1490</v>
      </c>
      <c r="R33" s="86" t="s">
        <v>131</v>
      </c>
      <c r="S33" s="103" t="s">
        <v>2687</v>
      </c>
      <c r="T33" s="94"/>
      <c r="U33" s="94"/>
      <c r="V33" s="94"/>
      <c r="W33" s="94"/>
      <c r="X33" s="30" t="s">
        <v>1500</v>
      </c>
      <c r="Y33" s="28" t="s">
        <v>1502</v>
      </c>
      <c r="Z33" s="28" t="s">
        <v>1503</v>
      </c>
      <c r="AA33" s="29"/>
    </row>
    <row r="34" spans="1:27" ht="14.4" customHeight="1" x14ac:dyDescent="0.3">
      <c r="A34" s="59" t="s">
        <v>1216</v>
      </c>
      <c r="B34" s="59" t="s">
        <v>1811</v>
      </c>
      <c r="C34" s="59" t="s">
        <v>1195</v>
      </c>
      <c r="D34" s="59" t="s">
        <v>1668</v>
      </c>
      <c r="E34" s="59" t="s">
        <v>1802</v>
      </c>
      <c r="F34" s="59" t="s">
        <v>1219</v>
      </c>
      <c r="G34" s="59" t="s">
        <v>131</v>
      </c>
      <c r="H34" s="59" t="s">
        <v>1504</v>
      </c>
      <c r="I34" s="59" t="s">
        <v>2383</v>
      </c>
      <c r="J34" s="59" t="s">
        <v>1921</v>
      </c>
      <c r="K34" s="70" t="s">
        <v>1506</v>
      </c>
      <c r="L34" s="70" t="s">
        <v>1195</v>
      </c>
      <c r="M34" s="70" t="s">
        <v>1231</v>
      </c>
      <c r="N34" s="70" t="s">
        <v>1170</v>
      </c>
      <c r="O34" s="70" t="s">
        <v>1804</v>
      </c>
      <c r="P34" s="59" t="s">
        <v>1934</v>
      </c>
      <c r="Q34" s="70" t="s">
        <v>1490</v>
      </c>
      <c r="R34" s="86" t="s">
        <v>131</v>
      </c>
      <c r="S34" s="103" t="s">
        <v>2687</v>
      </c>
      <c r="T34" s="94"/>
      <c r="U34" s="94"/>
      <c r="V34" s="94"/>
      <c r="W34" s="94"/>
      <c r="X34" s="30" t="s">
        <v>1505</v>
      </c>
      <c r="Y34" s="28" t="s">
        <v>1507</v>
      </c>
      <c r="Z34" s="28" t="s">
        <v>1508</v>
      </c>
      <c r="AA34" s="29"/>
    </row>
    <row r="35" spans="1:27" ht="14.4" customHeight="1" x14ac:dyDescent="0.3">
      <c r="A35" s="59" t="s">
        <v>1216</v>
      </c>
      <c r="B35" s="59" t="s">
        <v>1811</v>
      </c>
      <c r="C35" s="59" t="s">
        <v>1195</v>
      </c>
      <c r="D35" s="59" t="s">
        <v>1668</v>
      </c>
      <c r="E35" s="59" t="s">
        <v>1802</v>
      </c>
      <c r="F35" s="59" t="s">
        <v>1219</v>
      </c>
      <c r="G35" s="59" t="s">
        <v>131</v>
      </c>
      <c r="H35" s="59" t="s">
        <v>1897</v>
      </c>
      <c r="I35" s="59" t="s">
        <v>2384</v>
      </c>
      <c r="J35" s="59" t="s">
        <v>1929</v>
      </c>
      <c r="K35" s="70" t="s">
        <v>1958</v>
      </c>
      <c r="L35" s="70" t="s">
        <v>1195</v>
      </c>
      <c r="M35" s="70" t="s">
        <v>1231</v>
      </c>
      <c r="N35" s="70" t="s">
        <v>1170</v>
      </c>
      <c r="O35" s="70" t="s">
        <v>1804</v>
      </c>
      <c r="P35" s="59" t="s">
        <v>1934</v>
      </c>
      <c r="Q35" s="70" t="s">
        <v>1490</v>
      </c>
      <c r="R35" s="86" t="s">
        <v>131</v>
      </c>
      <c r="S35" s="103" t="s">
        <v>2687</v>
      </c>
      <c r="T35" s="94"/>
      <c r="U35" s="94"/>
      <c r="V35" s="94"/>
      <c r="W35" s="94"/>
      <c r="X35" s="30" t="s">
        <v>1509</v>
      </c>
      <c r="Y35" s="28" t="s">
        <v>1510</v>
      </c>
      <c r="Z35" s="28"/>
      <c r="AA35" s="29"/>
    </row>
    <row r="36" spans="1:27" ht="14.4" customHeight="1" x14ac:dyDescent="0.3">
      <c r="A36" s="59" t="s">
        <v>1216</v>
      </c>
      <c r="B36" s="59" t="s">
        <v>1811</v>
      </c>
      <c r="C36" s="59" t="s">
        <v>1195</v>
      </c>
      <c r="D36" s="59" t="s">
        <v>1668</v>
      </c>
      <c r="E36" s="59" t="s">
        <v>1802</v>
      </c>
      <c r="F36" s="59" t="s">
        <v>1219</v>
      </c>
      <c r="G36" s="59" t="s">
        <v>131</v>
      </c>
      <c r="H36" s="59" t="s">
        <v>1511</v>
      </c>
      <c r="I36" s="59" t="s">
        <v>2385</v>
      </c>
      <c r="J36" s="59" t="s">
        <v>1959</v>
      </c>
      <c r="K36" s="70" t="s">
        <v>1513</v>
      </c>
      <c r="L36" s="70" t="s">
        <v>1195</v>
      </c>
      <c r="M36" s="70" t="s">
        <v>1231</v>
      </c>
      <c r="N36" s="70" t="s">
        <v>1170</v>
      </c>
      <c r="O36" s="70" t="s">
        <v>1804</v>
      </c>
      <c r="P36" s="59" t="s">
        <v>1934</v>
      </c>
      <c r="Q36" s="70" t="s">
        <v>1490</v>
      </c>
      <c r="R36" s="86" t="s">
        <v>131</v>
      </c>
      <c r="S36" s="103" t="s">
        <v>2687</v>
      </c>
      <c r="T36" s="94"/>
      <c r="U36" s="94"/>
      <c r="V36" s="94"/>
      <c r="W36" s="94"/>
      <c r="X36" s="30" t="s">
        <v>1512</v>
      </c>
      <c r="Y36" s="28" t="s">
        <v>1514</v>
      </c>
      <c r="Z36" s="28" t="s">
        <v>1515</v>
      </c>
      <c r="AA36" s="32"/>
    </row>
    <row r="37" spans="1:27" ht="14.4" customHeight="1" x14ac:dyDescent="0.3">
      <c r="A37" s="59" t="s">
        <v>1216</v>
      </c>
      <c r="B37" s="59" t="s">
        <v>1811</v>
      </c>
      <c r="C37" s="59" t="s">
        <v>1195</v>
      </c>
      <c r="D37" s="59" t="s">
        <v>1668</v>
      </c>
      <c r="E37" s="59" t="s">
        <v>1802</v>
      </c>
      <c r="F37" s="59" t="s">
        <v>1219</v>
      </c>
      <c r="G37" s="59" t="s">
        <v>131</v>
      </c>
      <c r="H37" s="59" t="s">
        <v>1516</v>
      </c>
      <c r="I37" s="59" t="s">
        <v>2386</v>
      </c>
      <c r="J37" s="59" t="s">
        <v>1927</v>
      </c>
      <c r="K37" s="70" t="s">
        <v>1518</v>
      </c>
      <c r="L37" s="70" t="s">
        <v>1195</v>
      </c>
      <c r="M37" s="70" t="s">
        <v>1231</v>
      </c>
      <c r="N37" s="70" t="s">
        <v>1170</v>
      </c>
      <c r="O37" s="70" t="s">
        <v>1804</v>
      </c>
      <c r="P37" s="59" t="s">
        <v>1934</v>
      </c>
      <c r="Q37" s="70" t="s">
        <v>1490</v>
      </c>
      <c r="R37" s="86" t="s">
        <v>72</v>
      </c>
      <c r="S37" s="103" t="s">
        <v>2687</v>
      </c>
      <c r="T37" s="94"/>
      <c r="U37" s="94"/>
      <c r="V37" s="94"/>
      <c r="W37" s="94"/>
      <c r="X37" s="30" t="s">
        <v>1517</v>
      </c>
      <c r="Y37" s="28" t="s">
        <v>1519</v>
      </c>
      <c r="Z37" s="28" t="s">
        <v>1520</v>
      </c>
      <c r="AA37" s="32"/>
    </row>
    <row r="38" spans="1:27" ht="14.4" customHeight="1" x14ac:dyDescent="0.3">
      <c r="A38" s="59" t="s">
        <v>1216</v>
      </c>
      <c r="B38" s="59" t="s">
        <v>1811</v>
      </c>
      <c r="C38" s="59" t="s">
        <v>1195</v>
      </c>
      <c r="D38" s="59" t="s">
        <v>1668</v>
      </c>
      <c r="E38" s="59" t="s">
        <v>1802</v>
      </c>
      <c r="F38" s="59" t="s">
        <v>1219</v>
      </c>
      <c r="G38" s="59" t="s">
        <v>131</v>
      </c>
      <c r="H38" s="59" t="s">
        <v>1521</v>
      </c>
      <c r="I38" s="82" t="s">
        <v>2730</v>
      </c>
      <c r="J38" s="59" t="s">
        <v>1963</v>
      </c>
      <c r="K38" s="70" t="s">
        <v>1523</v>
      </c>
      <c r="L38" s="70" t="s">
        <v>1218</v>
      </c>
      <c r="M38" s="70" t="s">
        <v>1404</v>
      </c>
      <c r="N38" s="70" t="s">
        <v>1170</v>
      </c>
      <c r="O38" s="70" t="s">
        <v>1804</v>
      </c>
      <c r="P38" s="59" t="s">
        <v>1934</v>
      </c>
      <c r="Q38" s="70" t="s">
        <v>1490</v>
      </c>
      <c r="R38" s="86" t="s">
        <v>131</v>
      </c>
      <c r="S38" s="103" t="s">
        <v>2690</v>
      </c>
      <c r="T38" s="94"/>
      <c r="U38" s="94"/>
      <c r="V38" s="94"/>
      <c r="W38" s="94"/>
      <c r="X38" s="30" t="s">
        <v>1522</v>
      </c>
      <c r="Y38" s="28" t="s">
        <v>1524</v>
      </c>
      <c r="Z38" s="27" t="s">
        <v>1525</v>
      </c>
      <c r="AA38" s="36" t="s">
        <v>1526</v>
      </c>
    </row>
    <row r="39" spans="1:27" ht="14.4" customHeight="1" x14ac:dyDescent="0.3">
      <c r="A39" s="59" t="s">
        <v>1216</v>
      </c>
      <c r="B39" s="59" t="s">
        <v>1811</v>
      </c>
      <c r="C39" s="59" t="s">
        <v>1195</v>
      </c>
      <c r="D39" s="59" t="s">
        <v>1668</v>
      </c>
      <c r="E39" s="59" t="s">
        <v>1802</v>
      </c>
      <c r="F39" s="59" t="s">
        <v>1219</v>
      </c>
      <c r="G39" s="59" t="s">
        <v>131</v>
      </c>
      <c r="H39" s="59" t="s">
        <v>1948</v>
      </c>
      <c r="I39" s="82" t="s">
        <v>2731</v>
      </c>
      <c r="J39" s="59" t="s">
        <v>1919</v>
      </c>
      <c r="K39" s="70" t="s">
        <v>1700</v>
      </c>
      <c r="L39" s="70" t="s">
        <v>1195</v>
      </c>
      <c r="M39" s="70" t="s">
        <v>1231</v>
      </c>
      <c r="N39" s="70" t="s">
        <v>1170</v>
      </c>
      <c r="O39" s="70" t="s">
        <v>1804</v>
      </c>
      <c r="P39" s="59" t="s">
        <v>1934</v>
      </c>
      <c r="Q39" s="70" t="s">
        <v>1490</v>
      </c>
      <c r="R39" s="86" t="s">
        <v>131</v>
      </c>
      <c r="S39" s="103" t="s">
        <v>2690</v>
      </c>
      <c r="T39" s="94"/>
      <c r="U39" s="94"/>
      <c r="V39" s="94"/>
      <c r="W39" s="94"/>
      <c r="X39" s="30"/>
      <c r="Y39" s="28" t="s">
        <v>1486</v>
      </c>
      <c r="Z39" s="28" t="s">
        <v>1487</v>
      </c>
      <c r="AA39" s="34" t="s">
        <v>1488</v>
      </c>
    </row>
    <row r="40" spans="1:27" s="26" customFormat="1" ht="14.4" customHeight="1" x14ac:dyDescent="0.3">
      <c r="A40" s="59" t="s">
        <v>1216</v>
      </c>
      <c r="B40" s="59" t="s">
        <v>1811</v>
      </c>
      <c r="C40" s="59" t="s">
        <v>1195</v>
      </c>
      <c r="D40" s="59" t="s">
        <v>1668</v>
      </c>
      <c r="E40" s="59" t="s">
        <v>1802</v>
      </c>
      <c r="F40" s="59" t="s">
        <v>1807</v>
      </c>
      <c r="G40" s="59" t="s">
        <v>138</v>
      </c>
      <c r="H40" s="59" t="s">
        <v>1527</v>
      </c>
      <c r="I40" s="59" t="s">
        <v>2387</v>
      </c>
      <c r="J40" s="59" t="s">
        <v>1935</v>
      </c>
      <c r="K40" s="70" t="s">
        <v>1528</v>
      </c>
      <c r="L40" s="70" t="s">
        <v>1805</v>
      </c>
      <c r="M40" s="70" t="s">
        <v>1222</v>
      </c>
      <c r="N40" s="70" t="s">
        <v>1170</v>
      </c>
      <c r="O40" s="70" t="s">
        <v>1804</v>
      </c>
      <c r="P40" s="59" t="s">
        <v>1930</v>
      </c>
      <c r="Q40" s="70" t="s">
        <v>1931</v>
      </c>
      <c r="R40" s="86" t="s">
        <v>141</v>
      </c>
      <c r="S40" s="103" t="s">
        <v>2687</v>
      </c>
      <c r="T40" s="93"/>
      <c r="U40" s="93"/>
      <c r="V40" s="93"/>
      <c r="W40" s="93"/>
      <c r="X40" s="23"/>
      <c r="Y40" s="24" t="s">
        <v>1529</v>
      </c>
      <c r="Z40" s="24" t="s">
        <v>1530</v>
      </c>
      <c r="AA40" s="35" t="s">
        <v>1531</v>
      </c>
    </row>
    <row r="41" spans="1:27" ht="14.4" customHeight="1" x14ac:dyDescent="0.3">
      <c r="A41" s="59" t="s">
        <v>1216</v>
      </c>
      <c r="B41" s="59" t="s">
        <v>1811</v>
      </c>
      <c r="C41" s="59" t="s">
        <v>1195</v>
      </c>
      <c r="D41" s="59" t="s">
        <v>1668</v>
      </c>
      <c r="E41" s="59" t="s">
        <v>1802</v>
      </c>
      <c r="F41" s="59" t="s">
        <v>1807</v>
      </c>
      <c r="G41" s="59" t="s">
        <v>138</v>
      </c>
      <c r="H41" s="59" t="s">
        <v>1532</v>
      </c>
      <c r="I41" s="59" t="s">
        <v>2388</v>
      </c>
      <c r="J41" s="59" t="s">
        <v>1960</v>
      </c>
      <c r="K41" s="70" t="s">
        <v>1455</v>
      </c>
      <c r="L41" s="70" t="s">
        <v>1195</v>
      </c>
      <c r="M41" s="70" t="s">
        <v>1231</v>
      </c>
      <c r="N41" s="70" t="s">
        <v>1170</v>
      </c>
      <c r="O41" s="70" t="s">
        <v>1804</v>
      </c>
      <c r="P41" s="59" t="s">
        <v>1935</v>
      </c>
      <c r="Q41" s="70" t="s">
        <v>1528</v>
      </c>
      <c r="R41" s="86" t="s">
        <v>138</v>
      </c>
      <c r="S41" s="103" t="s">
        <v>2687</v>
      </c>
      <c r="T41" s="94"/>
      <c r="U41" s="94"/>
      <c r="V41" s="94"/>
      <c r="W41" s="94"/>
      <c r="X41" s="30" t="s">
        <v>1533</v>
      </c>
      <c r="Y41" s="28" t="s">
        <v>1534</v>
      </c>
      <c r="Z41" s="27" t="s">
        <v>1535</v>
      </c>
      <c r="AA41" s="32"/>
    </row>
    <row r="42" spans="1:27" ht="14.4" customHeight="1" x14ac:dyDescent="0.3">
      <c r="A42" s="59" t="s">
        <v>1216</v>
      </c>
      <c r="B42" s="59" t="s">
        <v>1811</v>
      </c>
      <c r="C42" s="59" t="s">
        <v>1195</v>
      </c>
      <c r="D42" s="59" t="s">
        <v>1668</v>
      </c>
      <c r="E42" s="59" t="s">
        <v>1802</v>
      </c>
      <c r="F42" s="59" t="s">
        <v>1807</v>
      </c>
      <c r="G42" s="59" t="s">
        <v>138</v>
      </c>
      <c r="H42" s="59" t="s">
        <v>1536</v>
      </c>
      <c r="I42" s="59" t="s">
        <v>2389</v>
      </c>
      <c r="J42" s="59" t="s">
        <v>1961</v>
      </c>
      <c r="K42" s="70" t="s">
        <v>1538</v>
      </c>
      <c r="L42" s="70" t="s">
        <v>1195</v>
      </c>
      <c r="M42" s="70" t="s">
        <v>1231</v>
      </c>
      <c r="N42" s="70" t="s">
        <v>1170</v>
      </c>
      <c r="O42" s="70" t="s">
        <v>1804</v>
      </c>
      <c r="P42" s="59" t="s">
        <v>1935</v>
      </c>
      <c r="Q42" s="70" t="s">
        <v>1528</v>
      </c>
      <c r="R42" s="86" t="s">
        <v>138</v>
      </c>
      <c r="S42" s="103" t="s">
        <v>2687</v>
      </c>
      <c r="T42" s="94"/>
      <c r="U42" s="94"/>
      <c r="V42" s="94"/>
      <c r="W42" s="94"/>
      <c r="X42" s="30" t="s">
        <v>1537</v>
      </c>
      <c r="Y42" s="28" t="s">
        <v>1539</v>
      </c>
      <c r="Z42" s="27" t="s">
        <v>1540</v>
      </c>
      <c r="AA42" s="32"/>
    </row>
    <row r="43" spans="1:27" ht="14.4" customHeight="1" x14ac:dyDescent="0.3">
      <c r="A43" s="59" t="s">
        <v>1216</v>
      </c>
      <c r="B43" s="59" t="s">
        <v>1811</v>
      </c>
      <c r="C43" s="59" t="s">
        <v>1195</v>
      </c>
      <c r="D43" s="59" t="s">
        <v>1668</v>
      </c>
      <c r="E43" s="59" t="s">
        <v>1802</v>
      </c>
      <c r="F43" s="59" t="s">
        <v>1807</v>
      </c>
      <c r="G43" s="59" t="s">
        <v>138</v>
      </c>
      <c r="H43" s="59" t="s">
        <v>1541</v>
      </c>
      <c r="I43" s="59" t="s">
        <v>2390</v>
      </c>
      <c r="J43" s="59" t="s">
        <v>1962</v>
      </c>
      <c r="K43" s="70" t="s">
        <v>1543</v>
      </c>
      <c r="L43" s="70" t="s">
        <v>1195</v>
      </c>
      <c r="M43" s="70" t="s">
        <v>1231</v>
      </c>
      <c r="N43" s="70" t="s">
        <v>1170</v>
      </c>
      <c r="O43" s="70" t="s">
        <v>1804</v>
      </c>
      <c r="P43" s="59" t="s">
        <v>1935</v>
      </c>
      <c r="Q43" s="70" t="s">
        <v>1528</v>
      </c>
      <c r="R43" s="86" t="s">
        <v>139</v>
      </c>
      <c r="S43" s="103" t="s">
        <v>2687</v>
      </c>
      <c r="T43" s="94"/>
      <c r="U43" s="94"/>
      <c r="V43" s="94"/>
      <c r="W43" s="94"/>
      <c r="X43" s="30" t="s">
        <v>1542</v>
      </c>
      <c r="Y43" s="28" t="s">
        <v>1544</v>
      </c>
      <c r="Z43" s="28" t="s">
        <v>1545</v>
      </c>
      <c r="AA43" s="32"/>
    </row>
    <row r="44" spans="1:27" ht="14.4" customHeight="1" x14ac:dyDescent="0.3">
      <c r="A44" s="59" t="s">
        <v>1216</v>
      </c>
      <c r="B44" s="59" t="s">
        <v>1811</v>
      </c>
      <c r="C44" s="59" t="s">
        <v>1195</v>
      </c>
      <c r="D44" s="59" t="s">
        <v>1668</v>
      </c>
      <c r="E44" s="59" t="s">
        <v>1802</v>
      </c>
      <c r="F44" s="59" t="s">
        <v>1807</v>
      </c>
      <c r="G44" s="59" t="s">
        <v>138</v>
      </c>
      <c r="H44" s="59" t="s">
        <v>1546</v>
      </c>
      <c r="I44" s="59" t="s">
        <v>2391</v>
      </c>
      <c r="J44" s="59" t="s">
        <v>1968</v>
      </c>
      <c r="K44" s="70" t="s">
        <v>1548</v>
      </c>
      <c r="L44" s="70" t="s">
        <v>1195</v>
      </c>
      <c r="M44" s="70" t="s">
        <v>1231</v>
      </c>
      <c r="N44" s="70" t="s">
        <v>1170</v>
      </c>
      <c r="O44" s="70" t="s">
        <v>1804</v>
      </c>
      <c r="P44" s="59" t="s">
        <v>1935</v>
      </c>
      <c r="Q44" s="70" t="s">
        <v>1528</v>
      </c>
      <c r="R44" s="86" t="s">
        <v>138</v>
      </c>
      <c r="S44" s="103" t="s">
        <v>2687</v>
      </c>
      <c r="T44" s="94"/>
      <c r="U44" s="94"/>
      <c r="V44" s="94"/>
      <c r="W44" s="94"/>
      <c r="X44" s="30" t="s">
        <v>1547</v>
      </c>
      <c r="Y44" s="28" t="s">
        <v>1549</v>
      </c>
      <c r="Z44" s="28" t="s">
        <v>1550</v>
      </c>
      <c r="AA44" s="32"/>
    </row>
    <row r="45" spans="1:27" ht="14.4" customHeight="1" x14ac:dyDescent="0.3">
      <c r="A45" s="59" t="s">
        <v>1216</v>
      </c>
      <c r="B45" s="59" t="s">
        <v>1811</v>
      </c>
      <c r="C45" s="59" t="s">
        <v>1195</v>
      </c>
      <c r="D45" s="59" t="s">
        <v>1668</v>
      </c>
      <c r="E45" s="59" t="s">
        <v>1802</v>
      </c>
      <c r="F45" s="59" t="s">
        <v>1807</v>
      </c>
      <c r="G45" s="59" t="s">
        <v>138</v>
      </c>
      <c r="H45" s="59" t="s">
        <v>1551</v>
      </c>
      <c r="I45" s="82" t="s">
        <v>2732</v>
      </c>
      <c r="J45" s="59" t="s">
        <v>1969</v>
      </c>
      <c r="K45" s="70" t="s">
        <v>1553</v>
      </c>
      <c r="L45" s="70" t="s">
        <v>1218</v>
      </c>
      <c r="M45" s="70" t="s">
        <v>1404</v>
      </c>
      <c r="N45" s="70" t="s">
        <v>1170</v>
      </c>
      <c r="O45" s="70" t="s">
        <v>1804</v>
      </c>
      <c r="P45" s="59" t="s">
        <v>1935</v>
      </c>
      <c r="Q45" s="70" t="s">
        <v>1528</v>
      </c>
      <c r="R45" s="86" t="s">
        <v>138</v>
      </c>
      <c r="S45" s="103" t="s">
        <v>2690</v>
      </c>
      <c r="T45" s="94"/>
      <c r="U45" s="94"/>
      <c r="V45" s="94"/>
      <c r="W45" s="94"/>
      <c r="X45" s="30" t="s">
        <v>1552</v>
      </c>
      <c r="Y45" s="28" t="s">
        <v>1554</v>
      </c>
      <c r="Z45" s="27" t="s">
        <v>1555</v>
      </c>
      <c r="AA45" s="36" t="s">
        <v>1556</v>
      </c>
    </row>
    <row r="46" spans="1:27" ht="14.4" customHeight="1" x14ac:dyDescent="0.3">
      <c r="A46" s="59" t="s">
        <v>1216</v>
      </c>
      <c r="B46" s="59" t="s">
        <v>1811</v>
      </c>
      <c r="C46" s="59" t="s">
        <v>1195</v>
      </c>
      <c r="D46" s="59" t="s">
        <v>1668</v>
      </c>
      <c r="E46" s="59" t="s">
        <v>1802</v>
      </c>
      <c r="F46" s="59" t="s">
        <v>1807</v>
      </c>
      <c r="G46" s="59" t="s">
        <v>138</v>
      </c>
      <c r="H46" s="59" t="s">
        <v>1557</v>
      </c>
      <c r="I46" s="82" t="s">
        <v>2733</v>
      </c>
      <c r="J46" s="59" t="s">
        <v>1970</v>
      </c>
      <c r="K46" s="70" t="s">
        <v>1559</v>
      </c>
      <c r="L46" s="70" t="s">
        <v>1218</v>
      </c>
      <c r="M46" s="70" t="s">
        <v>1404</v>
      </c>
      <c r="N46" s="70" t="s">
        <v>1170</v>
      </c>
      <c r="O46" s="70" t="s">
        <v>1804</v>
      </c>
      <c r="P46" s="59" t="s">
        <v>1935</v>
      </c>
      <c r="Q46" s="70" t="s">
        <v>1528</v>
      </c>
      <c r="R46" s="86" t="s">
        <v>138</v>
      </c>
      <c r="S46" s="103" t="s">
        <v>2690</v>
      </c>
      <c r="T46" s="94"/>
      <c r="U46" s="94"/>
      <c r="V46" s="94"/>
      <c r="W46" s="94"/>
      <c r="X46" s="30" t="s">
        <v>1558</v>
      </c>
      <c r="Y46" s="28" t="s">
        <v>1560</v>
      </c>
      <c r="Z46" s="27" t="s">
        <v>1561</v>
      </c>
      <c r="AA46" s="36" t="s">
        <v>1562</v>
      </c>
    </row>
    <row r="47" spans="1:27" ht="14.4" customHeight="1" x14ac:dyDescent="0.3">
      <c r="A47" s="59" t="s">
        <v>1216</v>
      </c>
      <c r="B47" s="59" t="s">
        <v>1811</v>
      </c>
      <c r="C47" s="59" t="s">
        <v>1195</v>
      </c>
      <c r="D47" s="59" t="s">
        <v>1668</v>
      </c>
      <c r="E47" s="59" t="s">
        <v>1802</v>
      </c>
      <c r="F47" s="59" t="s">
        <v>1807</v>
      </c>
      <c r="G47" s="59" t="s">
        <v>138</v>
      </c>
      <c r="H47" s="59" t="s">
        <v>1947</v>
      </c>
      <c r="I47" s="82" t="s">
        <v>2734</v>
      </c>
      <c r="J47" s="59" t="s">
        <v>1940</v>
      </c>
      <c r="K47" s="70" t="s">
        <v>1700</v>
      </c>
      <c r="L47" s="70" t="s">
        <v>1195</v>
      </c>
      <c r="M47" s="70" t="s">
        <v>1231</v>
      </c>
      <c r="N47" s="70" t="s">
        <v>1170</v>
      </c>
      <c r="O47" s="70" t="s">
        <v>1804</v>
      </c>
      <c r="P47" s="59" t="s">
        <v>1935</v>
      </c>
      <c r="Q47" s="70" t="s">
        <v>1528</v>
      </c>
      <c r="R47" s="86" t="s">
        <v>138</v>
      </c>
      <c r="S47" s="103" t="s">
        <v>2690</v>
      </c>
      <c r="T47" s="94"/>
      <c r="U47" s="94"/>
      <c r="V47" s="94"/>
      <c r="W47" s="94"/>
      <c r="X47" s="30"/>
      <c r="Y47" s="28" t="s">
        <v>1486</v>
      </c>
      <c r="Z47" s="28" t="s">
        <v>1487</v>
      </c>
      <c r="AA47" s="34" t="s">
        <v>1488</v>
      </c>
    </row>
    <row r="48" spans="1:27" ht="14.4" customHeight="1" x14ac:dyDescent="0.3">
      <c r="A48" s="59" t="s">
        <v>1216</v>
      </c>
      <c r="B48" s="59" t="s">
        <v>1811</v>
      </c>
      <c r="C48" s="59" t="s">
        <v>1217</v>
      </c>
      <c r="D48" s="59" t="s">
        <v>143</v>
      </c>
      <c r="E48" s="59" t="s">
        <v>1168</v>
      </c>
      <c r="F48" s="59" t="s">
        <v>1809</v>
      </c>
      <c r="G48" s="59" t="s">
        <v>149</v>
      </c>
      <c r="H48" s="59" t="s">
        <v>1563</v>
      </c>
      <c r="I48" s="59" t="s">
        <v>2392</v>
      </c>
      <c r="J48" s="59" t="s">
        <v>1932</v>
      </c>
      <c r="K48" s="70" t="s">
        <v>1564</v>
      </c>
      <c r="L48" s="70" t="s">
        <v>1911</v>
      </c>
      <c r="M48" s="70" t="s">
        <v>1812</v>
      </c>
      <c r="N48" s="70" t="s">
        <v>1170</v>
      </c>
      <c r="O48" s="70" t="s">
        <v>1804</v>
      </c>
      <c r="P48" s="59" t="s">
        <v>1899</v>
      </c>
      <c r="Q48" s="70" t="s">
        <v>1366</v>
      </c>
      <c r="R48" s="86" t="s">
        <v>149</v>
      </c>
      <c r="S48" s="103" t="s">
        <v>2687</v>
      </c>
      <c r="T48" s="92"/>
      <c r="U48" s="92"/>
      <c r="V48" s="92"/>
      <c r="W48" s="92"/>
      <c r="X48" s="19"/>
      <c r="Y48" s="20" t="s">
        <v>1565</v>
      </c>
      <c r="Z48" s="20" t="s">
        <v>1566</v>
      </c>
      <c r="AA48" s="37" t="s">
        <v>1567</v>
      </c>
    </row>
    <row r="49" spans="1:27" s="26" customFormat="1" ht="14.4" customHeight="1" x14ac:dyDescent="0.3">
      <c r="A49" s="59" t="s">
        <v>1216</v>
      </c>
      <c r="B49" s="59" t="s">
        <v>1811</v>
      </c>
      <c r="C49" s="59" t="s">
        <v>1217</v>
      </c>
      <c r="D49" s="59" t="s">
        <v>143</v>
      </c>
      <c r="E49" s="59" t="s">
        <v>1168</v>
      </c>
      <c r="F49" s="59" t="s">
        <v>1805</v>
      </c>
      <c r="G49" s="59" t="s">
        <v>67</v>
      </c>
      <c r="H49" s="59" t="s">
        <v>1568</v>
      </c>
      <c r="I49" s="59" t="s">
        <v>2393</v>
      </c>
      <c r="J49" s="59" t="s">
        <v>1936</v>
      </c>
      <c r="K49" s="70" t="s">
        <v>1569</v>
      </c>
      <c r="L49" s="70" t="s">
        <v>1805</v>
      </c>
      <c r="M49" s="70" t="s">
        <v>1222</v>
      </c>
      <c r="N49" s="70" t="s">
        <v>1170</v>
      </c>
      <c r="O49" s="70" t="s">
        <v>1804</v>
      </c>
      <c r="P49" s="59" t="s">
        <v>1932</v>
      </c>
      <c r="Q49" s="70" t="s">
        <v>1564</v>
      </c>
      <c r="R49" s="86" t="s">
        <v>67</v>
      </c>
      <c r="S49" s="103" t="s">
        <v>2687</v>
      </c>
      <c r="T49" s="93"/>
      <c r="U49" s="93"/>
      <c r="V49" s="93"/>
      <c r="W49" s="93"/>
      <c r="X49" s="23"/>
      <c r="Y49" s="24" t="s">
        <v>1570</v>
      </c>
      <c r="Z49" s="24" t="s">
        <v>1571</v>
      </c>
      <c r="AA49" s="35" t="s">
        <v>1572</v>
      </c>
    </row>
    <row r="50" spans="1:27" ht="14.4" customHeight="1" x14ac:dyDescent="0.3">
      <c r="A50" s="59" t="s">
        <v>1216</v>
      </c>
      <c r="B50" s="59" t="s">
        <v>1811</v>
      </c>
      <c r="C50" s="59" t="s">
        <v>1217</v>
      </c>
      <c r="D50" s="59" t="s">
        <v>143</v>
      </c>
      <c r="E50" s="59" t="s">
        <v>1168</v>
      </c>
      <c r="F50" s="59" t="s">
        <v>1805</v>
      </c>
      <c r="G50" s="59" t="s">
        <v>67</v>
      </c>
      <c r="H50" s="59" t="s">
        <v>1573</v>
      </c>
      <c r="I50" s="59" t="s">
        <v>2394</v>
      </c>
      <c r="J50" s="59" t="s">
        <v>1964</v>
      </c>
      <c r="K50" s="70" t="s">
        <v>1460</v>
      </c>
      <c r="L50" s="70" t="s">
        <v>1195</v>
      </c>
      <c r="M50" s="70" t="s">
        <v>1231</v>
      </c>
      <c r="N50" s="70" t="s">
        <v>1170</v>
      </c>
      <c r="O50" s="70" t="s">
        <v>1804</v>
      </c>
      <c r="P50" s="59" t="s">
        <v>1936</v>
      </c>
      <c r="Q50" s="70" t="s">
        <v>1569</v>
      </c>
      <c r="R50" s="86" t="s">
        <v>69</v>
      </c>
      <c r="S50" s="103" t="s">
        <v>2687</v>
      </c>
      <c r="T50" s="94"/>
      <c r="U50" s="94"/>
      <c r="V50" s="94"/>
      <c r="W50" s="94"/>
      <c r="X50" s="30" t="s">
        <v>1574</v>
      </c>
      <c r="Y50" s="28" t="s">
        <v>1575</v>
      </c>
      <c r="Z50" s="28" t="s">
        <v>1576</v>
      </c>
      <c r="AA50" s="29"/>
    </row>
    <row r="51" spans="1:27" ht="14.4" customHeight="1" x14ac:dyDescent="0.3">
      <c r="A51" s="59" t="s">
        <v>1216</v>
      </c>
      <c r="B51" s="59" t="s">
        <v>1811</v>
      </c>
      <c r="C51" s="59" t="s">
        <v>1217</v>
      </c>
      <c r="D51" s="59" t="s">
        <v>143</v>
      </c>
      <c r="E51" s="59" t="s">
        <v>1168</v>
      </c>
      <c r="F51" s="59" t="s">
        <v>1805</v>
      </c>
      <c r="G51" s="59" t="s">
        <v>67</v>
      </c>
      <c r="H51" s="59" t="s">
        <v>1577</v>
      </c>
      <c r="I51" s="59" t="s">
        <v>2395</v>
      </c>
      <c r="J51" s="59" t="s">
        <v>1965</v>
      </c>
      <c r="K51" s="70" t="s">
        <v>1579</v>
      </c>
      <c r="L51" s="70" t="s">
        <v>1195</v>
      </c>
      <c r="M51" s="70" t="s">
        <v>1231</v>
      </c>
      <c r="N51" s="70" t="s">
        <v>1170</v>
      </c>
      <c r="O51" s="70" t="s">
        <v>1804</v>
      </c>
      <c r="P51" s="59" t="s">
        <v>1936</v>
      </c>
      <c r="Q51" s="70" t="s">
        <v>1569</v>
      </c>
      <c r="R51" s="86" t="s">
        <v>67</v>
      </c>
      <c r="S51" s="103" t="s">
        <v>2687</v>
      </c>
      <c r="T51" s="94"/>
      <c r="U51" s="94"/>
      <c r="V51" s="94"/>
      <c r="W51" s="94"/>
      <c r="X51" s="30" t="s">
        <v>1578</v>
      </c>
      <c r="Y51" s="28"/>
      <c r="Z51" s="28" t="s">
        <v>1580</v>
      </c>
      <c r="AA51" s="29"/>
    </row>
    <row r="52" spans="1:27" ht="14.4" customHeight="1" x14ac:dyDescent="0.3">
      <c r="A52" s="59" t="s">
        <v>1216</v>
      </c>
      <c r="B52" s="59" t="s">
        <v>1811</v>
      </c>
      <c r="C52" s="59" t="s">
        <v>1217</v>
      </c>
      <c r="D52" s="59" t="s">
        <v>143</v>
      </c>
      <c r="E52" s="59" t="s">
        <v>1168</v>
      </c>
      <c r="F52" s="59" t="s">
        <v>1805</v>
      </c>
      <c r="G52" s="59" t="s">
        <v>67</v>
      </c>
      <c r="H52" s="59" t="s">
        <v>1581</v>
      </c>
      <c r="I52" s="59" t="s">
        <v>2396</v>
      </c>
      <c r="J52" s="59" t="s">
        <v>1966</v>
      </c>
      <c r="K52" s="70" t="s">
        <v>1583</v>
      </c>
      <c r="L52" s="70" t="s">
        <v>1195</v>
      </c>
      <c r="M52" s="70" t="s">
        <v>1231</v>
      </c>
      <c r="N52" s="70" t="s">
        <v>1170</v>
      </c>
      <c r="O52" s="70" t="s">
        <v>1804</v>
      </c>
      <c r="P52" s="59" t="s">
        <v>1936</v>
      </c>
      <c r="Q52" s="70" t="s">
        <v>1569</v>
      </c>
      <c r="R52" s="86" t="s">
        <v>67</v>
      </c>
      <c r="S52" s="103" t="s">
        <v>2687</v>
      </c>
      <c r="T52" s="94"/>
      <c r="U52" s="94"/>
      <c r="V52" s="94"/>
      <c r="W52" s="94"/>
      <c r="X52" s="30" t="s">
        <v>1582</v>
      </c>
      <c r="Y52" s="28"/>
      <c r="Z52" s="28" t="s">
        <v>1584</v>
      </c>
      <c r="AA52" s="29"/>
    </row>
    <row r="53" spans="1:27" ht="14.4" customHeight="1" x14ac:dyDescent="0.3">
      <c r="A53" s="59" t="s">
        <v>1216</v>
      </c>
      <c r="B53" s="59" t="s">
        <v>1811</v>
      </c>
      <c r="C53" s="59" t="s">
        <v>1217</v>
      </c>
      <c r="D53" s="59" t="s">
        <v>143</v>
      </c>
      <c r="E53" s="59" t="s">
        <v>1168</v>
      </c>
      <c r="F53" s="59" t="s">
        <v>1805</v>
      </c>
      <c r="G53" s="59" t="s">
        <v>67</v>
      </c>
      <c r="H53" s="59" t="s">
        <v>1585</v>
      </c>
      <c r="I53" s="59" t="s">
        <v>2397</v>
      </c>
      <c r="J53" s="59" t="s">
        <v>1967</v>
      </c>
      <c r="K53" s="70" t="s">
        <v>1587</v>
      </c>
      <c r="L53" s="70" t="s">
        <v>1195</v>
      </c>
      <c r="M53" s="70" t="s">
        <v>1231</v>
      </c>
      <c r="N53" s="70" t="s">
        <v>1170</v>
      </c>
      <c r="O53" s="70" t="s">
        <v>1804</v>
      </c>
      <c r="P53" s="59" t="s">
        <v>1936</v>
      </c>
      <c r="Q53" s="70" t="s">
        <v>1569</v>
      </c>
      <c r="R53" s="86" t="s">
        <v>67</v>
      </c>
      <c r="S53" s="103" t="s">
        <v>2687</v>
      </c>
      <c r="T53" s="94"/>
      <c r="U53" s="94"/>
      <c r="V53" s="94"/>
      <c r="W53" s="94"/>
      <c r="X53" s="30" t="s">
        <v>1586</v>
      </c>
      <c r="Y53" s="28"/>
      <c r="Z53" s="28" t="s">
        <v>1588</v>
      </c>
      <c r="AA53" s="32"/>
    </row>
    <row r="54" spans="1:27" ht="14.4" customHeight="1" x14ac:dyDescent="0.3">
      <c r="A54" s="59" t="s">
        <v>1216</v>
      </c>
      <c r="B54" s="59" t="s">
        <v>1811</v>
      </c>
      <c r="C54" s="59" t="s">
        <v>1217</v>
      </c>
      <c r="D54" s="59" t="s">
        <v>143</v>
      </c>
      <c r="E54" s="59" t="s">
        <v>1168</v>
      </c>
      <c r="F54" s="59" t="s">
        <v>1805</v>
      </c>
      <c r="G54" s="59" t="s">
        <v>67</v>
      </c>
      <c r="H54" s="59" t="s">
        <v>1589</v>
      </c>
      <c r="I54" s="59" t="s">
        <v>2398</v>
      </c>
      <c r="J54" s="59" t="s">
        <v>1975</v>
      </c>
      <c r="K54" s="70" t="s">
        <v>1591</v>
      </c>
      <c r="L54" s="70" t="s">
        <v>1195</v>
      </c>
      <c r="M54" s="70" t="s">
        <v>1231</v>
      </c>
      <c r="N54" s="70" t="s">
        <v>1170</v>
      </c>
      <c r="O54" s="70" t="s">
        <v>1804</v>
      </c>
      <c r="P54" s="59" t="s">
        <v>1936</v>
      </c>
      <c r="Q54" s="70" t="s">
        <v>1569</v>
      </c>
      <c r="R54" s="86" t="s">
        <v>67</v>
      </c>
      <c r="S54" s="103" t="s">
        <v>2687</v>
      </c>
      <c r="T54" s="94"/>
      <c r="U54" s="94"/>
      <c r="V54" s="94"/>
      <c r="W54" s="94"/>
      <c r="X54" s="30" t="s">
        <v>1590</v>
      </c>
      <c r="Y54" s="28"/>
      <c r="Z54" s="28" t="s">
        <v>1592</v>
      </c>
      <c r="AA54" s="32"/>
    </row>
    <row r="55" spans="1:27" ht="14.4" customHeight="1" x14ac:dyDescent="0.3">
      <c r="A55" s="59" t="s">
        <v>1216</v>
      </c>
      <c r="B55" s="59" t="s">
        <v>1811</v>
      </c>
      <c r="C55" s="59" t="s">
        <v>1217</v>
      </c>
      <c r="D55" s="59" t="s">
        <v>143</v>
      </c>
      <c r="E55" s="59" t="s">
        <v>1168</v>
      </c>
      <c r="F55" s="59" t="s">
        <v>1805</v>
      </c>
      <c r="G55" s="59" t="s">
        <v>67</v>
      </c>
      <c r="H55" s="59" t="s">
        <v>1593</v>
      </c>
      <c r="I55" s="82" t="s">
        <v>2735</v>
      </c>
      <c r="J55" s="59" t="s">
        <v>1976</v>
      </c>
      <c r="K55" s="70" t="s">
        <v>1595</v>
      </c>
      <c r="L55" s="70" t="s">
        <v>1218</v>
      </c>
      <c r="M55" s="70" t="s">
        <v>1404</v>
      </c>
      <c r="N55" s="70" t="s">
        <v>1170</v>
      </c>
      <c r="O55" s="70" t="s">
        <v>1804</v>
      </c>
      <c r="P55" s="59" t="s">
        <v>1936</v>
      </c>
      <c r="Q55" s="70" t="s">
        <v>1569</v>
      </c>
      <c r="R55" s="86" t="s">
        <v>67</v>
      </c>
      <c r="S55" s="103" t="s">
        <v>2690</v>
      </c>
      <c r="T55" s="94"/>
      <c r="U55" s="94"/>
      <c r="V55" s="94"/>
      <c r="W55" s="94"/>
      <c r="X55" s="30" t="s">
        <v>1594</v>
      </c>
      <c r="Y55" s="28" t="s">
        <v>1596</v>
      </c>
      <c r="Z55" s="27" t="s">
        <v>1597</v>
      </c>
      <c r="AA55" s="36" t="s">
        <v>1598</v>
      </c>
    </row>
    <row r="56" spans="1:27" ht="14.4" customHeight="1" x14ac:dyDescent="0.3">
      <c r="A56" s="59" t="s">
        <v>1216</v>
      </c>
      <c r="B56" s="59" t="s">
        <v>1811</v>
      </c>
      <c r="C56" s="59" t="s">
        <v>1217</v>
      </c>
      <c r="D56" s="59" t="s">
        <v>143</v>
      </c>
      <c r="E56" s="59" t="s">
        <v>1168</v>
      </c>
      <c r="F56" s="59" t="s">
        <v>1805</v>
      </c>
      <c r="G56" s="59" t="s">
        <v>67</v>
      </c>
      <c r="H56" s="59" t="s">
        <v>1946</v>
      </c>
      <c r="I56" s="82" t="s">
        <v>2736</v>
      </c>
      <c r="J56" s="59" t="s">
        <v>1941</v>
      </c>
      <c r="K56" s="70" t="s">
        <v>1700</v>
      </c>
      <c r="L56" s="70" t="s">
        <v>1195</v>
      </c>
      <c r="M56" s="70" t="s">
        <v>1231</v>
      </c>
      <c r="N56" s="70" t="s">
        <v>1170</v>
      </c>
      <c r="O56" s="70" t="s">
        <v>1804</v>
      </c>
      <c r="P56" s="59" t="s">
        <v>1936</v>
      </c>
      <c r="Q56" s="70" t="s">
        <v>1569</v>
      </c>
      <c r="R56" s="86" t="s">
        <v>67</v>
      </c>
      <c r="S56" s="103" t="s">
        <v>2690</v>
      </c>
      <c r="T56" s="94"/>
      <c r="U56" s="94"/>
      <c r="V56" s="94"/>
      <c r="W56" s="94"/>
      <c r="X56" s="30"/>
      <c r="Y56" s="28" t="s">
        <v>1486</v>
      </c>
      <c r="Z56" s="28" t="s">
        <v>1487</v>
      </c>
      <c r="AA56" s="34" t="s">
        <v>1488</v>
      </c>
    </row>
    <row r="57" spans="1:27" s="26" customFormat="1" ht="14.4" customHeight="1" x14ac:dyDescent="0.3">
      <c r="A57" s="59" t="s">
        <v>1216</v>
      </c>
      <c r="B57" s="59" t="s">
        <v>1811</v>
      </c>
      <c r="C57" s="59" t="s">
        <v>1217</v>
      </c>
      <c r="D57" s="59" t="s">
        <v>143</v>
      </c>
      <c r="E57" s="59" t="s">
        <v>1168</v>
      </c>
      <c r="F57" s="59" t="s">
        <v>1808</v>
      </c>
      <c r="G57" s="59" t="s">
        <v>144</v>
      </c>
      <c r="H57" s="59" t="s">
        <v>1599</v>
      </c>
      <c r="I57" s="59" t="s">
        <v>2399</v>
      </c>
      <c r="J57" s="59" t="s">
        <v>1937</v>
      </c>
      <c r="K57" s="70" t="s">
        <v>1600</v>
      </c>
      <c r="L57" s="70" t="s">
        <v>1805</v>
      </c>
      <c r="M57" s="70" t="s">
        <v>1222</v>
      </c>
      <c r="N57" s="70" t="s">
        <v>1170</v>
      </c>
      <c r="O57" s="70" t="s">
        <v>1804</v>
      </c>
      <c r="P57" s="59" t="s">
        <v>1932</v>
      </c>
      <c r="Q57" s="70" t="s">
        <v>1564</v>
      </c>
      <c r="R57" s="86" t="s">
        <v>144</v>
      </c>
      <c r="S57" s="103" t="s">
        <v>2687</v>
      </c>
      <c r="T57" s="93"/>
      <c r="U57" s="93"/>
      <c r="V57" s="93"/>
      <c r="W57" s="93"/>
      <c r="X57" s="23"/>
      <c r="Y57" s="22" t="s">
        <v>1601</v>
      </c>
      <c r="Z57" s="22" t="s">
        <v>1602</v>
      </c>
      <c r="AA57" s="38" t="s">
        <v>1603</v>
      </c>
    </row>
    <row r="58" spans="1:27" ht="14.4" customHeight="1" x14ac:dyDescent="0.3">
      <c r="A58" s="59" t="s">
        <v>1216</v>
      </c>
      <c r="B58" s="59" t="s">
        <v>1811</v>
      </c>
      <c r="C58" s="59" t="s">
        <v>1217</v>
      </c>
      <c r="D58" s="59" t="s">
        <v>143</v>
      </c>
      <c r="E58" s="59" t="s">
        <v>1168</v>
      </c>
      <c r="F58" s="59" t="s">
        <v>1808</v>
      </c>
      <c r="G58" s="59" t="s">
        <v>144</v>
      </c>
      <c r="H58" s="59" t="s">
        <v>1604</v>
      </c>
      <c r="I58" s="59" t="s">
        <v>2400</v>
      </c>
      <c r="J58" s="59" t="s">
        <v>1971</v>
      </c>
      <c r="K58" s="70" t="s">
        <v>1606</v>
      </c>
      <c r="L58" s="70" t="s">
        <v>1195</v>
      </c>
      <c r="M58" s="70" t="s">
        <v>1231</v>
      </c>
      <c r="N58" s="70" t="s">
        <v>1170</v>
      </c>
      <c r="O58" s="70" t="s">
        <v>1804</v>
      </c>
      <c r="P58" s="59" t="s">
        <v>1937</v>
      </c>
      <c r="Q58" s="70" t="s">
        <v>1600</v>
      </c>
      <c r="R58" s="86" t="s">
        <v>145</v>
      </c>
      <c r="S58" s="103" t="s">
        <v>2687</v>
      </c>
      <c r="T58" s="94"/>
      <c r="U58" s="94"/>
      <c r="V58" s="94"/>
      <c r="W58" s="94"/>
      <c r="X58" s="30" t="s">
        <v>1605</v>
      </c>
      <c r="Y58" s="28" t="s">
        <v>1607</v>
      </c>
      <c r="Z58" s="28" t="s">
        <v>1608</v>
      </c>
      <c r="AA58" s="32"/>
    </row>
    <row r="59" spans="1:27" ht="14.4" customHeight="1" x14ac:dyDescent="0.3">
      <c r="A59" s="59" t="s">
        <v>1216</v>
      </c>
      <c r="B59" s="59" t="s">
        <v>1811</v>
      </c>
      <c r="C59" s="59" t="s">
        <v>1217</v>
      </c>
      <c r="D59" s="59" t="s">
        <v>143</v>
      </c>
      <c r="E59" s="59" t="s">
        <v>1168</v>
      </c>
      <c r="F59" s="59" t="s">
        <v>1808</v>
      </c>
      <c r="G59" s="59" t="s">
        <v>144</v>
      </c>
      <c r="H59" s="59" t="s">
        <v>1609</v>
      </c>
      <c r="I59" s="59" t="s">
        <v>2401</v>
      </c>
      <c r="J59" s="59" t="s">
        <v>1972</v>
      </c>
      <c r="K59" s="70" t="s">
        <v>1611</v>
      </c>
      <c r="L59" s="70" t="s">
        <v>1195</v>
      </c>
      <c r="M59" s="70" t="s">
        <v>1231</v>
      </c>
      <c r="N59" s="70" t="s">
        <v>1170</v>
      </c>
      <c r="O59" s="70" t="s">
        <v>1804</v>
      </c>
      <c r="P59" s="59" t="s">
        <v>1937</v>
      </c>
      <c r="Q59" s="70" t="s">
        <v>1600</v>
      </c>
      <c r="R59" s="86" t="s">
        <v>145</v>
      </c>
      <c r="S59" s="103" t="s">
        <v>2687</v>
      </c>
      <c r="T59" s="94"/>
      <c r="U59" s="94"/>
      <c r="V59" s="94"/>
      <c r="W59" s="94"/>
      <c r="X59" s="30" t="s">
        <v>1610</v>
      </c>
      <c r="Y59" s="28" t="s">
        <v>1612</v>
      </c>
      <c r="Z59" s="28" t="s">
        <v>1613</v>
      </c>
      <c r="AA59" s="29"/>
    </row>
    <row r="60" spans="1:27" ht="14.4" customHeight="1" x14ac:dyDescent="0.3">
      <c r="A60" s="59" t="s">
        <v>1216</v>
      </c>
      <c r="B60" s="59" t="s">
        <v>1811</v>
      </c>
      <c r="C60" s="59" t="s">
        <v>1217</v>
      </c>
      <c r="D60" s="59" t="s">
        <v>143</v>
      </c>
      <c r="E60" s="59" t="s">
        <v>1168</v>
      </c>
      <c r="F60" s="59" t="s">
        <v>1808</v>
      </c>
      <c r="G60" s="59" t="s">
        <v>144</v>
      </c>
      <c r="H60" s="59" t="s">
        <v>1614</v>
      </c>
      <c r="I60" s="59" t="s">
        <v>2402</v>
      </c>
      <c r="J60" s="59" t="s">
        <v>1973</v>
      </c>
      <c r="K60" s="70" t="s">
        <v>1616</v>
      </c>
      <c r="L60" s="70" t="s">
        <v>1195</v>
      </c>
      <c r="M60" s="70" t="s">
        <v>1231</v>
      </c>
      <c r="N60" s="70" t="s">
        <v>1170</v>
      </c>
      <c r="O60" s="70" t="s">
        <v>1804</v>
      </c>
      <c r="P60" s="59" t="s">
        <v>1937</v>
      </c>
      <c r="Q60" s="70" t="s">
        <v>1600</v>
      </c>
      <c r="R60" s="86" t="s">
        <v>145</v>
      </c>
      <c r="S60" s="103" t="s">
        <v>2687</v>
      </c>
      <c r="T60" s="94"/>
      <c r="U60" s="94"/>
      <c r="V60" s="94"/>
      <c r="W60" s="94"/>
      <c r="X60" s="30" t="s">
        <v>1615</v>
      </c>
      <c r="Y60" s="28" t="s">
        <v>1617</v>
      </c>
      <c r="Z60" s="28" t="s">
        <v>1618</v>
      </c>
      <c r="AA60" s="29"/>
    </row>
    <row r="61" spans="1:27" ht="14.4" customHeight="1" x14ac:dyDescent="0.3">
      <c r="A61" s="59" t="s">
        <v>1216</v>
      </c>
      <c r="B61" s="59" t="s">
        <v>1811</v>
      </c>
      <c r="C61" s="59" t="s">
        <v>1217</v>
      </c>
      <c r="D61" s="59" t="s">
        <v>143</v>
      </c>
      <c r="E61" s="59" t="s">
        <v>1168</v>
      </c>
      <c r="F61" s="59" t="s">
        <v>1808</v>
      </c>
      <c r="G61" s="59" t="s">
        <v>144</v>
      </c>
      <c r="H61" s="59" t="s">
        <v>1619</v>
      </c>
      <c r="I61" s="59" t="s">
        <v>2403</v>
      </c>
      <c r="J61" s="59" t="s">
        <v>1974</v>
      </c>
      <c r="K61" s="70" t="s">
        <v>245</v>
      </c>
      <c r="L61" s="70" t="s">
        <v>1195</v>
      </c>
      <c r="M61" s="70" t="s">
        <v>1231</v>
      </c>
      <c r="N61" s="70" t="s">
        <v>1170</v>
      </c>
      <c r="O61" s="70" t="s">
        <v>1804</v>
      </c>
      <c r="P61" s="59" t="s">
        <v>1937</v>
      </c>
      <c r="Q61" s="70" t="s">
        <v>1600</v>
      </c>
      <c r="R61" s="86" t="s">
        <v>144</v>
      </c>
      <c r="S61" s="103" t="s">
        <v>2687</v>
      </c>
      <c r="T61" s="94"/>
      <c r="U61" s="94"/>
      <c r="V61" s="94"/>
      <c r="W61" s="94"/>
      <c r="X61" s="30" t="s">
        <v>1620</v>
      </c>
      <c r="Y61" s="27" t="s">
        <v>1621</v>
      </c>
      <c r="Z61" s="28" t="s">
        <v>1622</v>
      </c>
      <c r="AA61" s="29"/>
    </row>
    <row r="62" spans="1:27" ht="14.4" customHeight="1" x14ac:dyDescent="0.3">
      <c r="A62" s="59" t="s">
        <v>1216</v>
      </c>
      <c r="B62" s="59" t="s">
        <v>1811</v>
      </c>
      <c r="C62" s="59" t="s">
        <v>1217</v>
      </c>
      <c r="D62" s="59" t="s">
        <v>143</v>
      </c>
      <c r="E62" s="59" t="s">
        <v>1168</v>
      </c>
      <c r="F62" s="59" t="s">
        <v>1808</v>
      </c>
      <c r="G62" s="59" t="s">
        <v>144</v>
      </c>
      <c r="H62" s="59" t="s">
        <v>1623</v>
      </c>
      <c r="I62" s="82" t="s">
        <v>2737</v>
      </c>
      <c r="J62" s="59" t="s">
        <v>1977</v>
      </c>
      <c r="K62" s="70" t="s">
        <v>1625</v>
      </c>
      <c r="L62" s="70" t="s">
        <v>1218</v>
      </c>
      <c r="M62" s="70" t="s">
        <v>1404</v>
      </c>
      <c r="N62" s="70" t="s">
        <v>1170</v>
      </c>
      <c r="O62" s="70" t="s">
        <v>1804</v>
      </c>
      <c r="P62" s="59" t="s">
        <v>1937</v>
      </c>
      <c r="Q62" s="70" t="s">
        <v>1600</v>
      </c>
      <c r="R62" s="86" t="s">
        <v>144</v>
      </c>
      <c r="S62" s="103" t="s">
        <v>2690</v>
      </c>
      <c r="T62" s="94"/>
      <c r="U62" s="94"/>
      <c r="V62" s="94"/>
      <c r="W62" s="94"/>
      <c r="X62" s="30" t="s">
        <v>1624</v>
      </c>
      <c r="Y62" s="27" t="s">
        <v>1626</v>
      </c>
      <c r="Z62" s="28" t="s">
        <v>1627</v>
      </c>
      <c r="AA62" s="34" t="s">
        <v>1628</v>
      </c>
    </row>
    <row r="63" spans="1:27" ht="14.4" customHeight="1" x14ac:dyDescent="0.3">
      <c r="A63" s="59" t="s">
        <v>1216</v>
      </c>
      <c r="B63" s="59" t="s">
        <v>1811</v>
      </c>
      <c r="C63" s="59" t="s">
        <v>1217</v>
      </c>
      <c r="D63" s="59" t="s">
        <v>143</v>
      </c>
      <c r="E63" s="59" t="s">
        <v>1168</v>
      </c>
      <c r="F63" s="59" t="s">
        <v>1808</v>
      </c>
      <c r="G63" s="59" t="s">
        <v>144</v>
      </c>
      <c r="H63" s="59" t="s">
        <v>1629</v>
      </c>
      <c r="I63" s="59" t="s">
        <v>2404</v>
      </c>
      <c r="J63" s="59" t="s">
        <v>1978</v>
      </c>
      <c r="K63" s="70" t="s">
        <v>1631</v>
      </c>
      <c r="L63" s="70" t="s">
        <v>1218</v>
      </c>
      <c r="M63" s="70" t="s">
        <v>1404</v>
      </c>
      <c r="N63" s="70" t="s">
        <v>1170</v>
      </c>
      <c r="O63" s="70" t="s">
        <v>1804</v>
      </c>
      <c r="P63" s="59" t="s">
        <v>1937</v>
      </c>
      <c r="Q63" s="70" t="s">
        <v>1600</v>
      </c>
      <c r="R63" s="86" t="s">
        <v>144</v>
      </c>
      <c r="S63" s="103" t="s">
        <v>2687</v>
      </c>
      <c r="T63" s="94"/>
      <c r="U63" s="94"/>
      <c r="V63" s="94"/>
      <c r="W63" s="94"/>
      <c r="X63" s="30" t="s">
        <v>1630</v>
      </c>
      <c r="Y63" s="27" t="s">
        <v>1632</v>
      </c>
      <c r="Z63" s="28" t="s">
        <v>1633</v>
      </c>
      <c r="AA63" s="34" t="s">
        <v>1634</v>
      </c>
    </row>
    <row r="64" spans="1:27" ht="14.4" customHeight="1" x14ac:dyDescent="0.3">
      <c r="A64" s="59" t="s">
        <v>1216</v>
      </c>
      <c r="B64" s="59" t="s">
        <v>1811</v>
      </c>
      <c r="C64" s="59" t="s">
        <v>1217</v>
      </c>
      <c r="D64" s="59" t="s">
        <v>143</v>
      </c>
      <c r="E64" s="59" t="s">
        <v>1168</v>
      </c>
      <c r="F64" s="59" t="s">
        <v>1808</v>
      </c>
      <c r="G64" s="59" t="s">
        <v>144</v>
      </c>
      <c r="H64" s="59" t="s">
        <v>1945</v>
      </c>
      <c r="I64" s="82" t="s">
        <v>2738</v>
      </c>
      <c r="J64" s="59" t="s">
        <v>1942</v>
      </c>
      <c r="K64" s="70" t="s">
        <v>1700</v>
      </c>
      <c r="L64" s="70" t="s">
        <v>1195</v>
      </c>
      <c r="M64" s="70" t="s">
        <v>1231</v>
      </c>
      <c r="N64" s="70" t="s">
        <v>1170</v>
      </c>
      <c r="O64" s="70" t="s">
        <v>1804</v>
      </c>
      <c r="P64" s="59" t="s">
        <v>1937</v>
      </c>
      <c r="Q64" s="70" t="s">
        <v>1600</v>
      </c>
      <c r="R64" s="86" t="s">
        <v>144</v>
      </c>
      <c r="S64" s="103" t="s">
        <v>2690</v>
      </c>
      <c r="T64" s="94"/>
      <c r="U64" s="94"/>
      <c r="V64" s="94"/>
      <c r="W64" s="94"/>
      <c r="X64" s="30"/>
      <c r="Y64" s="28" t="s">
        <v>1486</v>
      </c>
      <c r="Z64" s="28" t="s">
        <v>1487</v>
      </c>
      <c r="AA64" s="34" t="s">
        <v>1488</v>
      </c>
    </row>
    <row r="65" spans="1:28" s="26" customFormat="1" ht="14.4" customHeight="1" x14ac:dyDescent="0.3">
      <c r="A65" s="59" t="s">
        <v>1216</v>
      </c>
      <c r="B65" s="59" t="s">
        <v>1811</v>
      </c>
      <c r="C65" s="59" t="s">
        <v>1217</v>
      </c>
      <c r="D65" s="59" t="s">
        <v>143</v>
      </c>
      <c r="E65" s="59" t="s">
        <v>1168</v>
      </c>
      <c r="F65" s="59" t="s">
        <v>1809</v>
      </c>
      <c r="G65" s="59" t="s">
        <v>149</v>
      </c>
      <c r="H65" s="59" t="s">
        <v>1635</v>
      </c>
      <c r="I65" s="59" t="s">
        <v>2405</v>
      </c>
      <c r="J65" s="59" t="s">
        <v>1938</v>
      </c>
      <c r="K65" s="70" t="s">
        <v>1636</v>
      </c>
      <c r="L65" s="70" t="s">
        <v>1805</v>
      </c>
      <c r="M65" s="70" t="s">
        <v>1222</v>
      </c>
      <c r="N65" s="70" t="s">
        <v>1170</v>
      </c>
      <c r="O65" s="70" t="s">
        <v>1804</v>
      </c>
      <c r="P65" s="59" t="s">
        <v>1932</v>
      </c>
      <c r="Q65" s="70" t="s">
        <v>1564</v>
      </c>
      <c r="R65" s="86" t="s">
        <v>149</v>
      </c>
      <c r="S65" s="103" t="s">
        <v>2687</v>
      </c>
      <c r="T65" s="93"/>
      <c r="U65" s="93"/>
      <c r="V65" s="93"/>
      <c r="W65" s="93"/>
      <c r="X65" s="23"/>
      <c r="Y65" s="22" t="s">
        <v>1637</v>
      </c>
      <c r="Z65" s="22" t="s">
        <v>1638</v>
      </c>
      <c r="AA65" s="38" t="s">
        <v>1639</v>
      </c>
    </row>
    <row r="66" spans="1:28" ht="14.4" customHeight="1" x14ac:dyDescent="0.3">
      <c r="A66" s="59" t="s">
        <v>1216</v>
      </c>
      <c r="B66" s="59" t="s">
        <v>1811</v>
      </c>
      <c r="C66" s="59" t="s">
        <v>1217</v>
      </c>
      <c r="D66" s="59" t="s">
        <v>143</v>
      </c>
      <c r="E66" s="59" t="s">
        <v>1168</v>
      </c>
      <c r="F66" s="59" t="s">
        <v>1809</v>
      </c>
      <c r="G66" s="59" t="s">
        <v>149</v>
      </c>
      <c r="H66" s="59" t="s">
        <v>1640</v>
      </c>
      <c r="I66" s="59" t="s">
        <v>2406</v>
      </c>
      <c r="J66" s="59" t="s">
        <v>1979</v>
      </c>
      <c r="K66" s="70" t="s">
        <v>1642</v>
      </c>
      <c r="L66" s="70" t="s">
        <v>1195</v>
      </c>
      <c r="M66" s="70" t="s">
        <v>1231</v>
      </c>
      <c r="N66" s="70" t="s">
        <v>1170</v>
      </c>
      <c r="O66" s="70" t="s">
        <v>1804</v>
      </c>
      <c r="P66" s="59" t="s">
        <v>1938</v>
      </c>
      <c r="Q66" s="70" t="s">
        <v>1636</v>
      </c>
      <c r="R66" s="86" t="s">
        <v>589</v>
      </c>
      <c r="S66" s="103" t="s">
        <v>2687</v>
      </c>
      <c r="T66" s="94"/>
      <c r="U66" s="94"/>
      <c r="V66" s="94"/>
      <c r="W66" s="94"/>
      <c r="X66" s="30" t="s">
        <v>1641</v>
      </c>
      <c r="Y66" s="27" t="s">
        <v>1643</v>
      </c>
      <c r="Z66" s="27" t="s">
        <v>1644</v>
      </c>
      <c r="AA66" s="32"/>
    </row>
    <row r="67" spans="1:28" ht="14.4" customHeight="1" x14ac:dyDescent="0.3">
      <c r="A67" s="59" t="s">
        <v>1216</v>
      </c>
      <c r="B67" s="59" t="s">
        <v>1811</v>
      </c>
      <c r="C67" s="59" t="s">
        <v>1217</v>
      </c>
      <c r="D67" s="59" t="s">
        <v>143</v>
      </c>
      <c r="E67" s="59" t="s">
        <v>1168</v>
      </c>
      <c r="F67" s="59" t="s">
        <v>1809</v>
      </c>
      <c r="G67" s="59" t="s">
        <v>149</v>
      </c>
      <c r="H67" s="59" t="s">
        <v>1645</v>
      </c>
      <c r="I67" s="59" t="s">
        <v>2407</v>
      </c>
      <c r="J67" s="59" t="s">
        <v>1980</v>
      </c>
      <c r="K67" s="70" t="s">
        <v>1647</v>
      </c>
      <c r="L67" s="70" t="s">
        <v>1195</v>
      </c>
      <c r="M67" s="70" t="s">
        <v>1231</v>
      </c>
      <c r="N67" s="70" t="s">
        <v>1170</v>
      </c>
      <c r="O67" s="70" t="s">
        <v>1804</v>
      </c>
      <c r="P67" s="59" t="s">
        <v>1938</v>
      </c>
      <c r="Q67" s="70" t="s">
        <v>1636</v>
      </c>
      <c r="R67" s="86" t="s">
        <v>149</v>
      </c>
      <c r="S67" s="103" t="s">
        <v>2687</v>
      </c>
      <c r="T67" s="94"/>
      <c r="U67" s="94"/>
      <c r="V67" s="94"/>
      <c r="W67" s="94"/>
      <c r="X67" s="30" t="s">
        <v>1646</v>
      </c>
      <c r="Y67" s="27" t="s">
        <v>1648</v>
      </c>
      <c r="Z67" s="27"/>
      <c r="AA67" s="32"/>
    </row>
    <row r="68" spans="1:28" ht="14.4" customHeight="1" x14ac:dyDescent="0.3">
      <c r="A68" s="59" t="s">
        <v>1216</v>
      </c>
      <c r="B68" s="59" t="s">
        <v>1811</v>
      </c>
      <c r="C68" s="59" t="s">
        <v>1217</v>
      </c>
      <c r="D68" s="59" t="s">
        <v>143</v>
      </c>
      <c r="E68" s="59" t="s">
        <v>1168</v>
      </c>
      <c r="F68" s="59" t="s">
        <v>1809</v>
      </c>
      <c r="G68" s="59" t="s">
        <v>149</v>
      </c>
      <c r="H68" s="59" t="s">
        <v>1649</v>
      </c>
      <c r="I68" s="59" t="s">
        <v>2408</v>
      </c>
      <c r="J68" s="59" t="s">
        <v>1981</v>
      </c>
      <c r="K68" s="70" t="s">
        <v>1651</v>
      </c>
      <c r="L68" s="70" t="s">
        <v>1195</v>
      </c>
      <c r="M68" s="70" t="s">
        <v>1231</v>
      </c>
      <c r="N68" s="70" t="s">
        <v>1170</v>
      </c>
      <c r="O68" s="70" t="s">
        <v>1804</v>
      </c>
      <c r="P68" s="59" t="s">
        <v>1938</v>
      </c>
      <c r="Q68" s="70" t="s">
        <v>1636</v>
      </c>
      <c r="R68" s="86" t="s">
        <v>149</v>
      </c>
      <c r="S68" s="103" t="s">
        <v>2687</v>
      </c>
      <c r="T68" s="94"/>
      <c r="U68" s="94"/>
      <c r="V68" s="94"/>
      <c r="W68" s="94"/>
      <c r="X68" s="30" t="s">
        <v>1650</v>
      </c>
      <c r="Y68" s="27" t="s">
        <v>1652</v>
      </c>
      <c r="Z68" s="27"/>
      <c r="AA68" s="32"/>
    </row>
    <row r="69" spans="1:28" ht="14.4" customHeight="1" x14ac:dyDescent="0.3">
      <c r="A69" s="59" t="s">
        <v>1216</v>
      </c>
      <c r="B69" s="59" t="s">
        <v>1811</v>
      </c>
      <c r="C69" s="59" t="s">
        <v>1217</v>
      </c>
      <c r="D69" s="59" t="s">
        <v>143</v>
      </c>
      <c r="E69" s="59" t="s">
        <v>1168</v>
      </c>
      <c r="F69" s="59" t="s">
        <v>1809</v>
      </c>
      <c r="G69" s="59" t="s">
        <v>149</v>
      </c>
      <c r="H69" s="59" t="s">
        <v>1653</v>
      </c>
      <c r="I69" s="59" t="s">
        <v>2409</v>
      </c>
      <c r="J69" s="59" t="s">
        <v>1982</v>
      </c>
      <c r="K69" s="70" t="s">
        <v>1655</v>
      </c>
      <c r="L69" s="70" t="s">
        <v>1195</v>
      </c>
      <c r="M69" s="70" t="s">
        <v>1231</v>
      </c>
      <c r="N69" s="70" t="s">
        <v>1170</v>
      </c>
      <c r="O69" s="70" t="s">
        <v>1804</v>
      </c>
      <c r="P69" s="59" t="s">
        <v>1938</v>
      </c>
      <c r="Q69" s="70" t="s">
        <v>1636</v>
      </c>
      <c r="R69" s="86" t="s">
        <v>149</v>
      </c>
      <c r="S69" s="103" t="s">
        <v>2687</v>
      </c>
      <c r="T69" s="94"/>
      <c r="U69" s="94"/>
      <c r="V69" s="94"/>
      <c r="W69" s="94"/>
      <c r="X69" s="30" t="s">
        <v>1654</v>
      </c>
      <c r="Y69" s="27"/>
      <c r="Z69" s="27" t="s">
        <v>1656</v>
      </c>
      <c r="AA69" s="32"/>
    </row>
    <row r="70" spans="1:28" ht="14.4" customHeight="1" x14ac:dyDescent="0.3">
      <c r="A70" s="59" t="s">
        <v>1216</v>
      </c>
      <c r="B70" s="59" t="s">
        <v>1811</v>
      </c>
      <c r="C70" s="59" t="s">
        <v>1217</v>
      </c>
      <c r="D70" s="59" t="s">
        <v>143</v>
      </c>
      <c r="E70" s="59" t="s">
        <v>1168</v>
      </c>
      <c r="F70" s="59" t="s">
        <v>1809</v>
      </c>
      <c r="G70" s="59" t="s">
        <v>149</v>
      </c>
      <c r="H70" s="59" t="s">
        <v>1657</v>
      </c>
      <c r="I70" s="82" t="s">
        <v>2739</v>
      </c>
      <c r="J70" s="59" t="s">
        <v>1983</v>
      </c>
      <c r="K70" s="70" t="s">
        <v>1659</v>
      </c>
      <c r="L70" s="70" t="s">
        <v>1218</v>
      </c>
      <c r="M70" s="70" t="s">
        <v>1404</v>
      </c>
      <c r="N70" s="70" t="s">
        <v>1170</v>
      </c>
      <c r="O70" s="70" t="s">
        <v>1804</v>
      </c>
      <c r="P70" s="59" t="s">
        <v>1938</v>
      </c>
      <c r="Q70" s="70" t="s">
        <v>1636</v>
      </c>
      <c r="R70" s="86" t="s">
        <v>149</v>
      </c>
      <c r="S70" s="103" t="s">
        <v>2690</v>
      </c>
      <c r="T70" s="94"/>
      <c r="U70" s="94"/>
      <c r="V70" s="94"/>
      <c r="W70" s="94"/>
      <c r="X70" s="30" t="s">
        <v>1658</v>
      </c>
      <c r="Y70" s="94" t="s">
        <v>1660</v>
      </c>
      <c r="Z70" s="27" t="s">
        <v>1660</v>
      </c>
      <c r="AA70" s="27" t="s">
        <v>1661</v>
      </c>
      <c r="AB70" s="32"/>
    </row>
    <row r="71" spans="1:28" ht="14.4" customHeight="1" x14ac:dyDescent="0.3">
      <c r="A71" s="59" t="s">
        <v>1216</v>
      </c>
      <c r="B71" s="59" t="s">
        <v>1811</v>
      </c>
      <c r="C71" s="59" t="s">
        <v>1217</v>
      </c>
      <c r="D71" s="59" t="s">
        <v>143</v>
      </c>
      <c r="E71" s="59" t="s">
        <v>1168</v>
      </c>
      <c r="F71" s="59" t="s">
        <v>1809</v>
      </c>
      <c r="G71" s="59" t="s">
        <v>149</v>
      </c>
      <c r="H71" s="59" t="s">
        <v>1944</v>
      </c>
      <c r="I71" s="82" t="s">
        <v>2740</v>
      </c>
      <c r="J71" s="59" t="s">
        <v>1943</v>
      </c>
      <c r="K71" s="70" t="s">
        <v>1700</v>
      </c>
      <c r="L71" s="70" t="s">
        <v>1195</v>
      </c>
      <c r="M71" s="70" t="s">
        <v>1231</v>
      </c>
      <c r="N71" s="70" t="s">
        <v>1170</v>
      </c>
      <c r="O71" s="70" t="s">
        <v>1804</v>
      </c>
      <c r="P71" s="59" t="s">
        <v>1938</v>
      </c>
      <c r="Q71" s="70" t="s">
        <v>1636</v>
      </c>
      <c r="R71" s="86" t="s">
        <v>149</v>
      </c>
      <c r="S71" s="103" t="s">
        <v>2690</v>
      </c>
      <c r="T71" s="94"/>
      <c r="U71" s="94"/>
      <c r="V71" s="94"/>
      <c r="W71" s="94"/>
      <c r="X71" s="30"/>
      <c r="Y71" s="27" t="s">
        <v>1486</v>
      </c>
      <c r="Z71" s="27" t="s">
        <v>1487</v>
      </c>
      <c r="AA71" s="32" t="s">
        <v>1488</v>
      </c>
    </row>
  </sheetData>
  <autoFilter ref="A1:R71" xr:uid="{21CE59D5-5AF1-42D3-B5F2-56FFBF609EE1}"/>
  <conditionalFormatting sqref="H3:H4">
    <cfRule type="duplicateValues" dxfId="87" priority="8"/>
  </conditionalFormatting>
  <conditionalFormatting sqref="H5:H6">
    <cfRule type="duplicateValues" dxfId="86" priority="7"/>
  </conditionalFormatting>
  <conditionalFormatting sqref="H7:H71">
    <cfRule type="duplicateValues" dxfId="85" priority="4"/>
  </conditionalFormatting>
  <conditionalFormatting sqref="H2:I2">
    <cfRule type="duplicateValues" dxfId="84" priority="6"/>
  </conditionalFormatting>
  <conditionalFormatting sqref="I3:I71">
    <cfRule type="duplicateValues" dxfId="83" priority="1"/>
  </conditionalFormatting>
  <conditionalFormatting sqref="T1:W1">
    <cfRule type="duplicateValues" dxfId="82" priority="67"/>
    <cfRule type="duplicateValues" dxfId="81" priority="68"/>
  </conditionalFormatting>
  <conditionalFormatting sqref="X1">
    <cfRule type="duplicateValues" dxfId="80" priority="59"/>
    <cfRule type="duplicateValues" dxfId="79" priority="60"/>
  </conditionalFormatting>
  <conditionalFormatting sqref="Y1">
    <cfRule type="duplicateValues" dxfId="78" priority="63"/>
    <cfRule type="duplicateValues" dxfId="77" priority="64"/>
  </conditionalFormatting>
  <conditionalFormatting sqref="Z1">
    <cfRule type="duplicateValues" dxfId="76" priority="61"/>
    <cfRule type="duplicateValues" dxfId="75" priority="62"/>
  </conditionalFormatting>
  <conditionalFormatting sqref="AA1">
    <cfRule type="duplicateValues" dxfId="74" priority="50"/>
    <cfRule type="duplicateValues" dxfId="73" priority="51"/>
  </conditionalFormatting>
  <conditionalFormatting sqref="AK1:AK2 K72:L72 K80:L1048576">
    <cfRule type="containsText" dxfId="72" priority="54" operator="containsText" text="Vacant">
      <formula>NOT(ISERROR(SEARCH("Vacant",K1)))</formula>
    </cfRule>
  </conditionalFormatting>
  <hyperlinks>
    <hyperlink ref="AA2" r:id="rId1" xr:uid="{62935D51-6D4C-4E2E-B1A6-CF75FB5189AB}"/>
    <hyperlink ref="AA3" r:id="rId2" xr:uid="{7CD9D522-1414-458F-BC0B-598F33B6EE31}"/>
    <hyperlink ref="AA4" r:id="rId3" xr:uid="{5EC05D7F-5DFB-4F6D-811E-DAD8265FED31}"/>
    <hyperlink ref="AA29" r:id="rId4" xr:uid="{5B0C9EA2-51AE-4364-BBF1-EB4615BA020C}"/>
    <hyperlink ref="AA28" r:id="rId5" xr:uid="{9295B13A-DABB-42ED-BE17-FB955E1279C1}"/>
    <hyperlink ref="AA38" r:id="rId6" xr:uid="{7EFD267B-A520-46CA-8CC3-AF358F6727C4}"/>
    <hyperlink ref="AA49" r:id="rId7" xr:uid="{54F5D4E8-7B49-4B58-9FF7-E6170434466C}"/>
    <hyperlink ref="AA45" r:id="rId8" xr:uid="{1ACA9285-2D91-4EDF-BAC6-D33133D77BEE}"/>
    <hyperlink ref="AA46" r:id="rId9" xr:uid="{FB993E61-4A54-474D-9DE2-402AF9D33669}"/>
    <hyperlink ref="AA40" r:id="rId10" xr:uid="{B8CD1AD4-4A27-4F71-843F-68D3FB1EA3AE}"/>
    <hyperlink ref="AA31" r:id="rId11" xr:uid="{76D38175-A555-40EC-9FD2-E27E932B53E6}"/>
    <hyperlink ref="AA48" r:id="rId12" xr:uid="{9A85A888-609F-48D1-96DF-3A96453CCA5D}"/>
    <hyperlink ref="AA57" r:id="rId13" xr:uid="{D354BB2F-4B39-45C0-BEBB-58092433E575}"/>
    <hyperlink ref="AA63" r:id="rId14" xr:uid="{0BA64623-8F63-4AC0-AE55-2A87D6DB80F7}"/>
    <hyperlink ref="AA62" r:id="rId15" xr:uid="{FBC98538-B456-44AE-B452-E71E2980AC53}"/>
    <hyperlink ref="AA65" r:id="rId16" xr:uid="{F2EB752A-43B7-40D9-B14E-EC3D7CE9CB53}"/>
    <hyperlink ref="AA70" r:id="rId17" xr:uid="{270C1DEF-5792-42EE-B44D-A5A8968D5DA1}"/>
    <hyperlink ref="AA55" r:id="rId18" xr:uid="{F6260007-3BD1-4A6C-B4ED-3F8B5267D4FB}"/>
    <hyperlink ref="AA30" r:id="rId19" xr:uid="{C3B1581E-095F-495C-92E6-E7CCB464C679}"/>
    <hyperlink ref="AA39" r:id="rId20" xr:uid="{6FA862DF-5BB6-4B30-9157-44EC32CF391A}"/>
    <hyperlink ref="AA47" r:id="rId21" xr:uid="{411D1E70-853D-4E7C-B0A6-407CADB0E7EA}"/>
    <hyperlink ref="AA56" r:id="rId22" xr:uid="{14C5B8A7-5408-494C-B743-4E9D7D6AD7DE}"/>
    <hyperlink ref="AA64" r:id="rId23" xr:uid="{7BB19277-4557-4BC9-8E42-E0DB5C0AF7AC}"/>
    <hyperlink ref="AA71" r:id="rId24" xr:uid="{FE542F9B-685F-4154-B139-19BE2BAA86DB}"/>
  </hyperlinks>
  <pageMargins left="0.46" right="0.16" top="0.22" bottom="0.16" header="0.16" footer="0.3"/>
  <pageSetup paperSize="8" scale="41" orientation="landscape" r:id="rId25"/>
  <colBreaks count="1" manualBreakCount="1">
    <brk id="27" max="1048575" man="1"/>
  </colBreak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236D42-289E-4958-AA19-EC0139C4C3D0}">
  <sheetPr>
    <tabColor theme="9" tint="0.59999389629810485"/>
  </sheetPr>
  <dimension ref="A1:AG67"/>
  <sheetViews>
    <sheetView zoomScaleNormal="100" workbookViewId="0">
      <selection activeCell="F2" sqref="F2"/>
    </sheetView>
  </sheetViews>
  <sheetFormatPr defaultRowHeight="14.4" x14ac:dyDescent="0.3"/>
  <cols>
    <col min="1" max="1" width="7.5546875" bestFit="1" customWidth="1"/>
    <col min="2" max="2" width="24.5546875" bestFit="1" customWidth="1"/>
    <col min="3" max="3" width="11.5546875" bestFit="1" customWidth="1"/>
    <col min="4" max="4" width="9.33203125" bestFit="1" customWidth="1"/>
    <col min="5" max="5" width="12.6640625" bestFit="1" customWidth="1"/>
    <col min="6" max="6" width="13.109375" bestFit="1" customWidth="1"/>
    <col min="7" max="7" width="10.88671875" bestFit="1" customWidth="1"/>
    <col min="8" max="8" width="11.88671875" bestFit="1" customWidth="1"/>
    <col min="9" max="9" width="11.88671875" customWidth="1"/>
    <col min="10" max="10" width="20.44140625" bestFit="1" customWidth="1"/>
    <col min="11" max="11" width="19.5546875" bestFit="1" customWidth="1"/>
    <col min="12" max="12" width="12.109375" bestFit="1" customWidth="1"/>
    <col min="13" max="13" width="14.77734375" bestFit="1" customWidth="1"/>
    <col min="14" max="14" width="12.109375" bestFit="1" customWidth="1"/>
    <col min="15" max="15" width="14.44140625" bestFit="1" customWidth="1"/>
    <col min="16" max="16" width="24.6640625" bestFit="1" customWidth="1"/>
    <col min="17" max="17" width="19.33203125" bestFit="1" customWidth="1"/>
    <col min="18" max="18" width="12.109375" bestFit="1" customWidth="1"/>
    <col min="19" max="19" width="19.109375" bestFit="1" customWidth="1"/>
    <col min="20" max="23" width="1.5546875" customWidth="1"/>
    <col min="24" max="24" width="14.6640625" bestFit="1" customWidth="1"/>
    <col min="25" max="25" width="15.109375" bestFit="1" customWidth="1"/>
    <col min="26" max="26" width="13.109375" bestFit="1" customWidth="1"/>
    <col min="27" max="27" width="20.109375" bestFit="1" customWidth="1"/>
    <col min="28" max="28" width="11" bestFit="1" customWidth="1"/>
    <col min="29" max="29" width="12.88671875" bestFit="1" customWidth="1"/>
    <col min="30" max="30" width="12.5546875" bestFit="1" customWidth="1"/>
    <col min="31" max="31" width="15.44140625" bestFit="1" customWidth="1"/>
    <col min="32" max="32" width="16" bestFit="1" customWidth="1"/>
    <col min="33" max="33" width="4.44140625" bestFit="1" customWidth="1"/>
  </cols>
  <sheetData>
    <row r="1" spans="1:33" x14ac:dyDescent="0.3">
      <c r="A1" s="89" t="s">
        <v>2341</v>
      </c>
      <c r="B1" s="89" t="s">
        <v>2342</v>
      </c>
      <c r="C1" s="89" t="s">
        <v>2343</v>
      </c>
      <c r="D1" s="89" t="s">
        <v>2344</v>
      </c>
      <c r="E1" s="89" t="s">
        <v>2345</v>
      </c>
      <c r="F1" s="89" t="s">
        <v>2357</v>
      </c>
      <c r="G1" s="89" t="s">
        <v>2346</v>
      </c>
      <c r="H1" s="89" t="s">
        <v>2347</v>
      </c>
      <c r="I1" s="89" t="s">
        <v>1986</v>
      </c>
      <c r="J1" s="89" t="s">
        <v>2348</v>
      </c>
      <c r="K1" s="89" t="s">
        <v>2349</v>
      </c>
      <c r="L1" s="89" t="s">
        <v>2350</v>
      </c>
      <c r="M1" s="89" t="s">
        <v>2351</v>
      </c>
      <c r="N1" s="89" t="s">
        <v>2352</v>
      </c>
      <c r="O1" s="89" t="s">
        <v>2353</v>
      </c>
      <c r="P1" s="89" t="s">
        <v>2354</v>
      </c>
      <c r="Q1" s="89" t="s">
        <v>2355</v>
      </c>
      <c r="R1" s="104" t="s">
        <v>2356</v>
      </c>
      <c r="S1" s="109" t="s">
        <v>2711</v>
      </c>
      <c r="T1" s="106"/>
      <c r="U1" s="86"/>
      <c r="V1" s="86"/>
      <c r="W1" s="86"/>
      <c r="X1" s="89" t="s">
        <v>1222</v>
      </c>
      <c r="Y1" s="89" t="s">
        <v>1221</v>
      </c>
      <c r="Z1" s="89" t="s">
        <v>1220</v>
      </c>
      <c r="AA1" s="89" t="s">
        <v>1750</v>
      </c>
      <c r="AB1" s="89" t="s">
        <v>1</v>
      </c>
      <c r="AC1" s="89" t="s">
        <v>1223</v>
      </c>
      <c r="AD1" s="89" t="s">
        <v>1224</v>
      </c>
      <c r="AE1" s="89" t="s">
        <v>1225</v>
      </c>
      <c r="AF1" s="89" t="s">
        <v>1226</v>
      </c>
    </row>
    <row r="2" spans="1:33" x14ac:dyDescent="0.3">
      <c r="A2" s="59" t="s">
        <v>1217</v>
      </c>
      <c r="B2" s="59" t="s">
        <v>1810</v>
      </c>
      <c r="C2" s="59" t="s">
        <v>1195</v>
      </c>
      <c r="D2" s="59" t="s">
        <v>1668</v>
      </c>
      <c r="E2" s="59" t="s">
        <v>1802</v>
      </c>
      <c r="F2" s="59" t="s">
        <v>1218</v>
      </c>
      <c r="G2" s="59" t="s">
        <v>72</v>
      </c>
      <c r="H2" s="59" t="s">
        <v>1242</v>
      </c>
      <c r="I2" s="82" t="s">
        <v>2413</v>
      </c>
      <c r="J2" s="59" t="s">
        <v>1751</v>
      </c>
      <c r="K2" s="62" t="s">
        <v>1244</v>
      </c>
      <c r="L2" s="62" t="s">
        <v>1195</v>
      </c>
      <c r="M2" s="70" t="s">
        <v>1231</v>
      </c>
      <c r="N2" s="70" t="s">
        <v>1170</v>
      </c>
      <c r="O2" s="70" t="s">
        <v>1804</v>
      </c>
      <c r="P2" s="59" t="s">
        <v>1761</v>
      </c>
      <c r="Q2" s="81" t="s">
        <v>1669</v>
      </c>
      <c r="R2" s="105" t="s">
        <v>131</v>
      </c>
      <c r="S2" s="108" t="s">
        <v>2695</v>
      </c>
      <c r="T2" s="106"/>
      <c r="U2" s="86"/>
      <c r="V2" s="86"/>
      <c r="W2" s="86"/>
      <c r="X2" s="186" t="s">
        <v>1233</v>
      </c>
      <c r="Y2" s="81" t="s">
        <v>1232</v>
      </c>
      <c r="Z2" s="59" t="s">
        <v>1237</v>
      </c>
      <c r="AA2" s="59" t="s">
        <v>1717</v>
      </c>
      <c r="AB2" s="186" t="s">
        <v>72</v>
      </c>
      <c r="AC2" s="64">
        <v>0</v>
      </c>
      <c r="AD2" s="58" t="s">
        <v>1245</v>
      </c>
      <c r="AE2" s="63" t="s">
        <v>1246</v>
      </c>
      <c r="AF2" s="61"/>
    </row>
    <row r="3" spans="1:33" x14ac:dyDescent="0.3">
      <c r="A3" s="59" t="s">
        <v>1217</v>
      </c>
      <c r="B3" s="59" t="s">
        <v>1810</v>
      </c>
      <c r="C3" s="59" t="s">
        <v>1195</v>
      </c>
      <c r="D3" s="59" t="s">
        <v>1668</v>
      </c>
      <c r="E3" s="59" t="s">
        <v>1802</v>
      </c>
      <c r="F3" s="59" t="s">
        <v>1218</v>
      </c>
      <c r="G3" s="59" t="s">
        <v>72</v>
      </c>
      <c r="H3" s="59" t="s">
        <v>1227</v>
      </c>
      <c r="I3" s="82" t="s">
        <v>2411</v>
      </c>
      <c r="J3" s="59" t="s">
        <v>1752</v>
      </c>
      <c r="K3" s="59" t="s">
        <v>1230</v>
      </c>
      <c r="L3" s="62" t="s">
        <v>1195</v>
      </c>
      <c r="M3" s="70" t="s">
        <v>1231</v>
      </c>
      <c r="N3" s="70" t="s">
        <v>1170</v>
      </c>
      <c r="O3" s="70" t="s">
        <v>1804</v>
      </c>
      <c r="P3" s="59" t="s">
        <v>1761</v>
      </c>
      <c r="Q3" s="70" t="s">
        <v>1669</v>
      </c>
      <c r="R3" s="105" t="s">
        <v>72</v>
      </c>
      <c r="S3" s="103" t="s">
        <v>2687</v>
      </c>
      <c r="T3" s="107"/>
      <c r="U3" s="87"/>
      <c r="V3" s="87"/>
      <c r="W3" s="87"/>
      <c r="X3" s="187"/>
      <c r="Y3" s="70" t="s">
        <v>1232</v>
      </c>
      <c r="Z3" s="59" t="s">
        <v>1228</v>
      </c>
      <c r="AA3" s="59" t="s">
        <v>1229</v>
      </c>
      <c r="AB3" s="187"/>
      <c r="AC3" s="58" t="s">
        <v>1234</v>
      </c>
      <c r="AD3" s="58">
        <v>3332622655</v>
      </c>
      <c r="AE3" s="58" t="s">
        <v>1235</v>
      </c>
      <c r="AF3" s="61"/>
    </row>
    <row r="4" spans="1:33" x14ac:dyDescent="0.3">
      <c r="A4" s="59" t="s">
        <v>1217</v>
      </c>
      <c r="B4" s="59" t="s">
        <v>1810</v>
      </c>
      <c r="C4" s="59" t="s">
        <v>1195</v>
      </c>
      <c r="D4" s="59" t="s">
        <v>1668</v>
      </c>
      <c r="E4" s="59" t="s">
        <v>1802</v>
      </c>
      <c r="F4" s="59" t="s">
        <v>1218</v>
      </c>
      <c r="G4" s="59" t="s">
        <v>72</v>
      </c>
      <c r="H4" s="59" t="s">
        <v>1236</v>
      </c>
      <c r="I4" s="59" t="s">
        <v>2412</v>
      </c>
      <c r="J4" s="59" t="s">
        <v>1753</v>
      </c>
      <c r="K4" s="59" t="s">
        <v>1239</v>
      </c>
      <c r="L4" s="62" t="s">
        <v>1195</v>
      </c>
      <c r="M4" s="70" t="s">
        <v>1231</v>
      </c>
      <c r="N4" s="70" t="s">
        <v>1170</v>
      </c>
      <c r="O4" s="70" t="s">
        <v>1804</v>
      </c>
      <c r="P4" s="59" t="s">
        <v>1761</v>
      </c>
      <c r="Q4" s="70" t="s">
        <v>1669</v>
      </c>
      <c r="R4" s="105" t="s">
        <v>131</v>
      </c>
      <c r="S4" s="103" t="s">
        <v>2687</v>
      </c>
      <c r="T4" s="107"/>
      <c r="U4" s="87"/>
      <c r="V4" s="87"/>
      <c r="W4" s="87"/>
      <c r="X4" s="188"/>
      <c r="Y4" s="70" t="s">
        <v>1232</v>
      </c>
      <c r="Z4" s="59" t="s">
        <v>1237</v>
      </c>
      <c r="AA4" s="59" t="s">
        <v>1238</v>
      </c>
      <c r="AB4" s="188"/>
      <c r="AC4" s="58" t="s">
        <v>1240</v>
      </c>
      <c r="AD4" s="58">
        <v>3332623558</v>
      </c>
      <c r="AE4" s="58" t="s">
        <v>1241</v>
      </c>
      <c r="AF4" s="61"/>
    </row>
    <row r="5" spans="1:33" x14ac:dyDescent="0.3">
      <c r="A5" s="59" t="s">
        <v>1217</v>
      </c>
      <c r="B5" s="59" t="s">
        <v>1810</v>
      </c>
      <c r="C5" s="59" t="s">
        <v>1195</v>
      </c>
      <c r="D5" s="59" t="s">
        <v>1668</v>
      </c>
      <c r="E5" s="59" t="s">
        <v>1802</v>
      </c>
      <c r="F5" s="59" t="s">
        <v>1218</v>
      </c>
      <c r="G5" s="59" t="s">
        <v>72</v>
      </c>
      <c r="H5" s="59" t="s">
        <v>1340</v>
      </c>
      <c r="I5" s="82" t="s">
        <v>2410</v>
      </c>
      <c r="J5" s="59" t="s">
        <v>1754</v>
      </c>
      <c r="K5" s="70" t="s">
        <v>1343</v>
      </c>
      <c r="L5" s="70" t="s">
        <v>1216</v>
      </c>
      <c r="M5" s="59" t="s">
        <v>1344</v>
      </c>
      <c r="N5" s="70" t="s">
        <v>1170</v>
      </c>
      <c r="O5" s="70" t="s">
        <v>1804</v>
      </c>
      <c r="P5" s="59" t="s">
        <v>1762</v>
      </c>
      <c r="Q5" s="70" t="s">
        <v>1713</v>
      </c>
      <c r="R5" s="105" t="s">
        <v>72</v>
      </c>
      <c r="S5" s="108" t="s">
        <v>2695</v>
      </c>
      <c r="T5" s="106"/>
      <c r="U5" s="86"/>
      <c r="V5" s="86"/>
      <c r="W5" s="86"/>
      <c r="X5" s="65"/>
      <c r="Y5" s="70" t="s">
        <v>1667</v>
      </c>
      <c r="Z5" s="59" t="s">
        <v>1341</v>
      </c>
      <c r="AA5" s="59" t="s">
        <v>1243</v>
      </c>
      <c r="AB5" s="189" t="s">
        <v>72</v>
      </c>
      <c r="AC5" s="64">
        <v>0</v>
      </c>
      <c r="AD5" s="58">
        <v>3331021798</v>
      </c>
      <c r="AE5" s="60" t="s">
        <v>1345</v>
      </c>
      <c r="AF5" s="61"/>
      <c r="AG5" t="s">
        <v>1666</v>
      </c>
    </row>
    <row r="6" spans="1:33" x14ac:dyDescent="0.3">
      <c r="A6" s="59" t="s">
        <v>1217</v>
      </c>
      <c r="B6" s="59" t="s">
        <v>1810</v>
      </c>
      <c r="C6" s="59" t="s">
        <v>1195</v>
      </c>
      <c r="D6" s="59" t="s">
        <v>1668</v>
      </c>
      <c r="E6" s="59" t="s">
        <v>1802</v>
      </c>
      <c r="F6" s="59" t="s">
        <v>1218</v>
      </c>
      <c r="G6" s="59" t="s">
        <v>72</v>
      </c>
      <c r="H6" s="59" t="s">
        <v>1346</v>
      </c>
      <c r="I6" s="59" t="s">
        <v>2414</v>
      </c>
      <c r="J6" s="59" t="s">
        <v>1755</v>
      </c>
      <c r="K6" s="70" t="s">
        <v>1349</v>
      </c>
      <c r="L6" s="70" t="s">
        <v>1216</v>
      </c>
      <c r="M6" s="70" t="s">
        <v>1344</v>
      </c>
      <c r="N6" s="70" t="s">
        <v>1170</v>
      </c>
      <c r="O6" s="70" t="s">
        <v>1804</v>
      </c>
      <c r="P6" s="59" t="s">
        <v>1762</v>
      </c>
      <c r="Q6" s="70" t="s">
        <v>1713</v>
      </c>
      <c r="R6" s="105" t="s">
        <v>72</v>
      </c>
      <c r="S6" s="108" t="s">
        <v>2695</v>
      </c>
      <c r="T6" s="106"/>
      <c r="U6" s="86"/>
      <c r="V6" s="86"/>
      <c r="W6" s="86"/>
      <c r="X6" s="65"/>
      <c r="Y6" s="70" t="s">
        <v>1667</v>
      </c>
      <c r="Z6" s="59" t="s">
        <v>1347</v>
      </c>
      <c r="AA6" s="59" t="s">
        <v>1342</v>
      </c>
      <c r="AB6" s="189"/>
      <c r="AC6" s="64">
        <v>0</v>
      </c>
      <c r="AD6" s="58">
        <v>3331021797</v>
      </c>
      <c r="AE6" s="60" t="s">
        <v>1350</v>
      </c>
      <c r="AF6" s="61"/>
      <c r="AG6" t="s">
        <v>1666</v>
      </c>
    </row>
    <row r="7" spans="1:33" x14ac:dyDescent="0.3">
      <c r="A7" s="59" t="s">
        <v>1217</v>
      </c>
      <c r="B7" s="59" t="s">
        <v>1810</v>
      </c>
      <c r="C7" s="59" t="s">
        <v>1195</v>
      </c>
      <c r="D7" s="59" t="s">
        <v>1668</v>
      </c>
      <c r="E7" s="59" t="s">
        <v>1802</v>
      </c>
      <c r="F7" s="59" t="s">
        <v>1218</v>
      </c>
      <c r="G7" s="59" t="s">
        <v>72</v>
      </c>
      <c r="H7" s="82" t="s">
        <v>1684</v>
      </c>
      <c r="I7" s="59" t="s">
        <v>2415</v>
      </c>
      <c r="J7" s="59" t="s">
        <v>1756</v>
      </c>
      <c r="K7" s="62" t="s">
        <v>1685</v>
      </c>
      <c r="L7" s="62" t="s">
        <v>1217</v>
      </c>
      <c r="M7" s="70" t="s">
        <v>1718</v>
      </c>
      <c r="N7" s="70" t="s">
        <v>1170</v>
      </c>
      <c r="O7" s="70" t="s">
        <v>1804</v>
      </c>
      <c r="P7" s="59" t="s">
        <v>1761</v>
      </c>
      <c r="Q7" s="81" t="s">
        <v>1669</v>
      </c>
      <c r="R7" s="105" t="s">
        <v>1686</v>
      </c>
      <c r="S7" s="108" t="s">
        <v>2695</v>
      </c>
      <c r="T7" s="106"/>
      <c r="U7" s="86"/>
      <c r="V7" s="86"/>
      <c r="W7" s="86"/>
      <c r="X7" s="65"/>
      <c r="Y7" s="70" t="s">
        <v>1673</v>
      </c>
      <c r="Z7" s="59" t="s">
        <v>1687</v>
      </c>
      <c r="AA7" s="59" t="s">
        <v>1348</v>
      </c>
      <c r="AB7" s="65"/>
      <c r="AC7" s="64"/>
      <c r="AD7" s="58"/>
      <c r="AE7" s="63"/>
      <c r="AF7" s="61"/>
    </row>
    <row r="8" spans="1:33" x14ac:dyDescent="0.3">
      <c r="A8" s="59" t="s">
        <v>1217</v>
      </c>
      <c r="B8" s="59" t="s">
        <v>1810</v>
      </c>
      <c r="C8" s="59" t="s">
        <v>1195</v>
      </c>
      <c r="D8" s="59" t="s">
        <v>1668</v>
      </c>
      <c r="E8" s="59" t="s">
        <v>1802</v>
      </c>
      <c r="F8" s="59" t="s">
        <v>1218</v>
      </c>
      <c r="G8" s="59" t="s">
        <v>72</v>
      </c>
      <c r="H8" s="82" t="s">
        <v>1688</v>
      </c>
      <c r="I8" s="59">
        <v>1410007</v>
      </c>
      <c r="J8" s="59" t="s">
        <v>1757</v>
      </c>
      <c r="K8" s="62" t="s">
        <v>1689</v>
      </c>
      <c r="L8" s="62" t="s">
        <v>1217</v>
      </c>
      <c r="M8" s="70" t="s">
        <v>1718</v>
      </c>
      <c r="N8" s="70" t="s">
        <v>1170</v>
      </c>
      <c r="O8" s="70" t="s">
        <v>1804</v>
      </c>
      <c r="P8" s="59" t="s">
        <v>1761</v>
      </c>
      <c r="Q8" s="81" t="s">
        <v>1669</v>
      </c>
      <c r="R8" s="105" t="s">
        <v>1690</v>
      </c>
      <c r="S8" s="103" t="s">
        <v>2690</v>
      </c>
      <c r="T8" s="106"/>
      <c r="U8" s="86"/>
      <c r="V8" s="86"/>
      <c r="W8" s="86"/>
      <c r="X8" s="65"/>
      <c r="Y8" s="70" t="s">
        <v>1673</v>
      </c>
      <c r="Z8" s="59" t="s">
        <v>1691</v>
      </c>
      <c r="AA8" s="59" t="s">
        <v>1714</v>
      </c>
      <c r="AB8" s="65"/>
      <c r="AC8" s="64"/>
      <c r="AD8" s="58"/>
      <c r="AE8" s="63"/>
      <c r="AF8" s="61"/>
    </row>
    <row r="9" spans="1:33" x14ac:dyDescent="0.3">
      <c r="A9" s="59" t="s">
        <v>1217</v>
      </c>
      <c r="B9" s="59" t="s">
        <v>1810</v>
      </c>
      <c r="C9" s="59" t="s">
        <v>1195</v>
      </c>
      <c r="D9" s="59" t="s">
        <v>1668</v>
      </c>
      <c r="E9" s="59" t="s">
        <v>1802</v>
      </c>
      <c r="F9" s="59" t="s">
        <v>1218</v>
      </c>
      <c r="G9" s="59" t="s">
        <v>72</v>
      </c>
      <c r="H9" s="82" t="s">
        <v>1692</v>
      </c>
      <c r="I9" s="59">
        <v>1410008</v>
      </c>
      <c r="J9" s="59" t="s">
        <v>1758</v>
      </c>
      <c r="K9" s="62" t="s">
        <v>1693</v>
      </c>
      <c r="L9" s="62" t="s">
        <v>1217</v>
      </c>
      <c r="M9" s="70" t="s">
        <v>1718</v>
      </c>
      <c r="N9" s="70" t="s">
        <v>1170</v>
      </c>
      <c r="O9" s="70" t="s">
        <v>1804</v>
      </c>
      <c r="P9" s="59" t="s">
        <v>1761</v>
      </c>
      <c r="Q9" s="81" t="s">
        <v>1669</v>
      </c>
      <c r="R9" s="105" t="s">
        <v>1694</v>
      </c>
      <c r="S9" s="103" t="s">
        <v>2690</v>
      </c>
      <c r="T9" s="106"/>
      <c r="U9" s="86"/>
      <c r="V9" s="86"/>
      <c r="W9" s="86"/>
      <c r="X9" s="65"/>
      <c r="Y9" s="70" t="s">
        <v>1673</v>
      </c>
      <c r="Z9" s="59" t="s">
        <v>1695</v>
      </c>
      <c r="AA9" s="59" t="s">
        <v>1715</v>
      </c>
      <c r="AB9" s="65"/>
      <c r="AC9" s="64"/>
      <c r="AD9" s="58"/>
      <c r="AE9" s="63"/>
      <c r="AF9" s="61"/>
    </row>
    <row r="10" spans="1:33" x14ac:dyDescent="0.3">
      <c r="A10" s="59" t="s">
        <v>1217</v>
      </c>
      <c r="B10" s="59" t="s">
        <v>1810</v>
      </c>
      <c r="C10" s="59" t="s">
        <v>1195</v>
      </c>
      <c r="D10" s="59" t="s">
        <v>1668</v>
      </c>
      <c r="E10" s="59" t="s">
        <v>1802</v>
      </c>
      <c r="F10" s="59" t="s">
        <v>1218</v>
      </c>
      <c r="G10" s="59" t="s">
        <v>72</v>
      </c>
      <c r="H10" s="82" t="s">
        <v>1696</v>
      </c>
      <c r="I10" s="59">
        <v>1410009</v>
      </c>
      <c r="J10" s="59" t="s">
        <v>1759</v>
      </c>
      <c r="K10" s="62" t="s">
        <v>1697</v>
      </c>
      <c r="L10" s="62" t="s">
        <v>1217</v>
      </c>
      <c r="M10" s="70" t="s">
        <v>1718</v>
      </c>
      <c r="N10" s="70" t="s">
        <v>1170</v>
      </c>
      <c r="O10" s="70" t="s">
        <v>1804</v>
      </c>
      <c r="P10" s="59" t="s">
        <v>1761</v>
      </c>
      <c r="Q10" s="81" t="s">
        <v>1669</v>
      </c>
      <c r="R10" s="105" t="s">
        <v>131</v>
      </c>
      <c r="S10" s="103" t="s">
        <v>2690</v>
      </c>
      <c r="T10" s="106"/>
      <c r="U10" s="86"/>
      <c r="V10" s="86"/>
      <c r="W10" s="86"/>
      <c r="X10" s="65"/>
      <c r="Y10" s="70" t="s">
        <v>1673</v>
      </c>
      <c r="Z10" s="59" t="s">
        <v>1698</v>
      </c>
      <c r="AA10" s="59" t="s">
        <v>1716</v>
      </c>
      <c r="AB10" s="65"/>
      <c r="AC10" s="64"/>
      <c r="AD10" s="58"/>
      <c r="AE10" s="63"/>
      <c r="AF10" s="61"/>
    </row>
    <row r="11" spans="1:33" x14ac:dyDescent="0.3">
      <c r="A11" s="59" t="s">
        <v>1217</v>
      </c>
      <c r="B11" s="59" t="s">
        <v>1810</v>
      </c>
      <c r="C11" s="59" t="s">
        <v>1195</v>
      </c>
      <c r="D11" s="59" t="s">
        <v>1668</v>
      </c>
      <c r="E11" s="59" t="s">
        <v>1802</v>
      </c>
      <c r="F11" s="59" t="s">
        <v>1218</v>
      </c>
      <c r="G11" s="59" t="s">
        <v>72</v>
      </c>
      <c r="H11" s="82" t="s">
        <v>1820</v>
      </c>
      <c r="I11" s="82" t="s">
        <v>2713</v>
      </c>
      <c r="J11" s="59" t="s">
        <v>1760</v>
      </c>
      <c r="K11" s="62" t="s">
        <v>1700</v>
      </c>
      <c r="L11" s="62" t="s">
        <v>1195</v>
      </c>
      <c r="M11" s="70" t="s">
        <v>1231</v>
      </c>
      <c r="N11" s="70" t="s">
        <v>1170</v>
      </c>
      <c r="O11" s="70" t="s">
        <v>1804</v>
      </c>
      <c r="P11" s="59" t="s">
        <v>1761</v>
      </c>
      <c r="Q11" s="81" t="s">
        <v>1669</v>
      </c>
      <c r="R11" s="105" t="s">
        <v>72</v>
      </c>
      <c r="S11" s="103" t="s">
        <v>2690</v>
      </c>
      <c r="T11" s="106"/>
      <c r="U11" s="86"/>
      <c r="V11" s="86"/>
      <c r="W11" s="86"/>
      <c r="X11" s="65"/>
      <c r="Y11" s="70" t="s">
        <v>1232</v>
      </c>
      <c r="Z11" s="59" t="s">
        <v>774</v>
      </c>
      <c r="AA11" s="59" t="s">
        <v>1719</v>
      </c>
      <c r="AB11" s="65"/>
      <c r="AC11" s="64"/>
      <c r="AD11" s="58"/>
      <c r="AE11" s="63"/>
      <c r="AF11" s="61"/>
    </row>
    <row r="12" spans="1:33" x14ac:dyDescent="0.3">
      <c r="A12" s="59" t="s">
        <v>1217</v>
      </c>
      <c r="B12" s="59" t="s">
        <v>1810</v>
      </c>
      <c r="C12" s="59" t="s">
        <v>1195</v>
      </c>
      <c r="D12" s="59" t="s">
        <v>1668</v>
      </c>
      <c r="E12" s="59" t="s">
        <v>1802</v>
      </c>
      <c r="F12" s="59" t="s">
        <v>1218</v>
      </c>
      <c r="G12" s="59" t="s">
        <v>72</v>
      </c>
      <c r="H12" s="59" t="s">
        <v>1699</v>
      </c>
      <c r="I12" s="82" t="s">
        <v>2416</v>
      </c>
      <c r="J12" s="59" t="s">
        <v>1761</v>
      </c>
      <c r="K12" s="62" t="s">
        <v>1669</v>
      </c>
      <c r="L12" s="62" t="s">
        <v>1805</v>
      </c>
      <c r="M12" s="70" t="s">
        <v>1222</v>
      </c>
      <c r="N12" s="70" t="s">
        <v>1170</v>
      </c>
      <c r="O12" s="70" t="s">
        <v>1804</v>
      </c>
      <c r="P12" s="85" t="s">
        <v>1814</v>
      </c>
      <c r="Q12" s="70" t="s">
        <v>1705</v>
      </c>
      <c r="R12" s="105" t="s">
        <v>131</v>
      </c>
      <c r="S12" s="103" t="s">
        <v>2687</v>
      </c>
      <c r="T12" s="106"/>
      <c r="U12" s="86"/>
      <c r="V12" s="86"/>
      <c r="W12" s="86"/>
      <c r="X12" s="65"/>
      <c r="Y12" s="70" t="s">
        <v>1232</v>
      </c>
      <c r="Z12" s="59" t="s">
        <v>774</v>
      </c>
      <c r="AA12" s="59" t="s">
        <v>1720</v>
      </c>
      <c r="AB12" s="65"/>
      <c r="AC12" s="64"/>
      <c r="AD12" s="58"/>
      <c r="AE12" s="63"/>
      <c r="AF12" s="61"/>
    </row>
    <row r="13" spans="1:33" x14ac:dyDescent="0.3">
      <c r="A13" s="59" t="s">
        <v>1217</v>
      </c>
      <c r="B13" s="59" t="s">
        <v>1810</v>
      </c>
      <c r="C13" s="59" t="s">
        <v>1195</v>
      </c>
      <c r="D13" s="59" t="s">
        <v>1668</v>
      </c>
      <c r="E13" s="59" t="s">
        <v>1802</v>
      </c>
      <c r="F13" s="59" t="s">
        <v>1218</v>
      </c>
      <c r="G13" s="59" t="s">
        <v>72</v>
      </c>
      <c r="H13" s="82" t="s">
        <v>1816</v>
      </c>
      <c r="I13" s="82" t="s">
        <v>2712</v>
      </c>
      <c r="J13" s="59" t="s">
        <v>1762</v>
      </c>
      <c r="K13" s="62" t="s">
        <v>1713</v>
      </c>
      <c r="L13" s="62" t="s">
        <v>1805</v>
      </c>
      <c r="M13" s="70" t="s">
        <v>1222</v>
      </c>
      <c r="N13" s="70" t="s">
        <v>1170</v>
      </c>
      <c r="O13" s="70" t="s">
        <v>1804</v>
      </c>
      <c r="P13" s="85" t="s">
        <v>1814</v>
      </c>
      <c r="Q13" s="70" t="s">
        <v>1705</v>
      </c>
      <c r="R13" s="105" t="s">
        <v>72</v>
      </c>
      <c r="S13" s="103" t="s">
        <v>2690</v>
      </c>
      <c r="T13" s="106"/>
      <c r="U13" s="86"/>
      <c r="V13" s="86"/>
      <c r="W13" s="86"/>
      <c r="X13" s="65"/>
      <c r="Y13" s="70" t="s">
        <v>1232</v>
      </c>
      <c r="Z13" s="59" t="s">
        <v>774</v>
      </c>
      <c r="AA13" s="59" t="s">
        <v>1721</v>
      </c>
      <c r="AB13" s="65"/>
      <c r="AC13" s="64"/>
      <c r="AD13" s="58"/>
      <c r="AE13" s="63"/>
      <c r="AF13" s="61"/>
    </row>
    <row r="14" spans="1:33" x14ac:dyDescent="0.3">
      <c r="A14" s="59" t="s">
        <v>1217</v>
      </c>
      <c r="B14" s="59" t="s">
        <v>1810</v>
      </c>
      <c r="C14" s="59" t="s">
        <v>1217</v>
      </c>
      <c r="D14" s="59" t="s">
        <v>143</v>
      </c>
      <c r="E14" s="59" t="s">
        <v>1168</v>
      </c>
      <c r="F14" s="59" t="s">
        <v>1805</v>
      </c>
      <c r="G14" s="59" t="s">
        <v>67</v>
      </c>
      <c r="H14" s="59" t="s">
        <v>1247</v>
      </c>
      <c r="I14" s="59">
        <v>1411003</v>
      </c>
      <c r="J14" s="59" t="s">
        <v>1763</v>
      </c>
      <c r="K14" s="59" t="s">
        <v>1250</v>
      </c>
      <c r="L14" s="62" t="s">
        <v>1195</v>
      </c>
      <c r="M14" s="70" t="s">
        <v>1231</v>
      </c>
      <c r="N14" s="70" t="s">
        <v>1170</v>
      </c>
      <c r="O14" s="70" t="s">
        <v>1804</v>
      </c>
      <c r="P14" s="59" t="s">
        <v>1769</v>
      </c>
      <c r="Q14" s="70" t="s">
        <v>1251</v>
      </c>
      <c r="R14" s="105" t="s">
        <v>67</v>
      </c>
      <c r="S14" s="108" t="s">
        <v>2695</v>
      </c>
      <c r="T14" s="106"/>
      <c r="U14" s="86"/>
      <c r="V14" s="86"/>
      <c r="W14" s="86"/>
      <c r="X14" s="177" t="s">
        <v>1251</v>
      </c>
      <c r="Y14" s="70" t="s">
        <v>1232</v>
      </c>
      <c r="Z14" s="59" t="s">
        <v>1248</v>
      </c>
      <c r="AA14" s="59" t="s">
        <v>1249</v>
      </c>
      <c r="AB14" s="183" t="s">
        <v>67</v>
      </c>
      <c r="AC14" s="58">
        <v>3332619354</v>
      </c>
      <c r="AD14" s="58">
        <v>3332622759</v>
      </c>
      <c r="AE14" s="58" t="s">
        <v>1252</v>
      </c>
      <c r="AF14" s="61"/>
    </row>
    <row r="15" spans="1:33" x14ac:dyDescent="0.3">
      <c r="A15" s="59" t="s">
        <v>1217</v>
      </c>
      <c r="B15" s="59" t="s">
        <v>1810</v>
      </c>
      <c r="C15" s="59" t="s">
        <v>1217</v>
      </c>
      <c r="D15" s="59" t="s">
        <v>143</v>
      </c>
      <c r="E15" s="59" t="s">
        <v>1168</v>
      </c>
      <c r="F15" s="59" t="s">
        <v>1805</v>
      </c>
      <c r="G15" s="59" t="s">
        <v>67</v>
      </c>
      <c r="H15" s="59" t="s">
        <v>1258</v>
      </c>
      <c r="I15" s="59">
        <v>1411002</v>
      </c>
      <c r="J15" s="59" t="s">
        <v>1764</v>
      </c>
      <c r="K15" s="59" t="s">
        <v>1261</v>
      </c>
      <c r="L15" s="62" t="s">
        <v>1195</v>
      </c>
      <c r="M15" s="70" t="s">
        <v>1231</v>
      </c>
      <c r="N15" s="70" t="s">
        <v>1170</v>
      </c>
      <c r="O15" s="70" t="s">
        <v>1804</v>
      </c>
      <c r="P15" s="59" t="s">
        <v>1769</v>
      </c>
      <c r="Q15" s="70" t="s">
        <v>1251</v>
      </c>
      <c r="R15" s="105" t="s">
        <v>67</v>
      </c>
      <c r="S15" s="108" t="s">
        <v>2695</v>
      </c>
      <c r="T15" s="106"/>
      <c r="U15" s="86"/>
      <c r="V15" s="86"/>
      <c r="W15" s="86"/>
      <c r="X15" s="177"/>
      <c r="Y15" s="70" t="s">
        <v>1232</v>
      </c>
      <c r="Z15" s="59" t="s">
        <v>1259</v>
      </c>
      <c r="AA15" s="59" t="s">
        <v>1260</v>
      </c>
      <c r="AB15" s="183"/>
      <c r="AC15" s="64">
        <v>0</v>
      </c>
      <c r="AD15" s="58">
        <v>3332622698</v>
      </c>
      <c r="AE15" s="58" t="s">
        <v>1262</v>
      </c>
      <c r="AF15" s="61"/>
    </row>
    <row r="16" spans="1:33" x14ac:dyDescent="0.3">
      <c r="A16" s="59" t="s">
        <v>1217</v>
      </c>
      <c r="B16" s="59" t="s">
        <v>1810</v>
      </c>
      <c r="C16" s="59" t="s">
        <v>1217</v>
      </c>
      <c r="D16" s="59" t="s">
        <v>143</v>
      </c>
      <c r="E16" s="59" t="s">
        <v>1168</v>
      </c>
      <c r="F16" s="59" t="s">
        <v>1805</v>
      </c>
      <c r="G16" s="59" t="s">
        <v>67</v>
      </c>
      <c r="H16" s="59" t="s">
        <v>1253</v>
      </c>
      <c r="I16" s="59">
        <v>1411004</v>
      </c>
      <c r="J16" s="59" t="s">
        <v>1765</v>
      </c>
      <c r="K16" s="59" t="s">
        <v>1256</v>
      </c>
      <c r="L16" s="62" t="s">
        <v>1195</v>
      </c>
      <c r="M16" s="70" t="s">
        <v>1231</v>
      </c>
      <c r="N16" s="70" t="s">
        <v>1170</v>
      </c>
      <c r="O16" s="70" t="s">
        <v>1804</v>
      </c>
      <c r="P16" s="59" t="s">
        <v>1769</v>
      </c>
      <c r="Q16" s="70" t="s">
        <v>1251</v>
      </c>
      <c r="R16" s="105" t="s">
        <v>67</v>
      </c>
      <c r="S16" s="108" t="s">
        <v>2695</v>
      </c>
      <c r="T16" s="106"/>
      <c r="U16" s="86"/>
      <c r="V16" s="86"/>
      <c r="W16" s="86"/>
      <c r="X16" s="177"/>
      <c r="Y16" s="70" t="s">
        <v>1232</v>
      </c>
      <c r="Z16" s="59" t="s">
        <v>1254</v>
      </c>
      <c r="AA16" s="59" t="s">
        <v>1255</v>
      </c>
      <c r="AB16" s="183"/>
      <c r="AC16" s="58">
        <v>3332619371</v>
      </c>
      <c r="AD16" s="58">
        <v>3332622742</v>
      </c>
      <c r="AE16" s="58" t="s">
        <v>1257</v>
      </c>
      <c r="AF16" s="61"/>
    </row>
    <row r="17" spans="1:33" x14ac:dyDescent="0.3">
      <c r="A17" s="59" t="s">
        <v>1217</v>
      </c>
      <c r="B17" s="59" t="s">
        <v>1810</v>
      </c>
      <c r="C17" s="59" t="s">
        <v>1217</v>
      </c>
      <c r="D17" s="59" t="s">
        <v>143</v>
      </c>
      <c r="E17" s="59" t="s">
        <v>1168</v>
      </c>
      <c r="F17" s="59" t="s">
        <v>1805</v>
      </c>
      <c r="G17" s="59" t="s">
        <v>67</v>
      </c>
      <c r="H17" s="59" t="s">
        <v>1351</v>
      </c>
      <c r="I17" s="59">
        <v>1411001</v>
      </c>
      <c r="J17" s="59" t="s">
        <v>1766</v>
      </c>
      <c r="K17" s="62" t="s">
        <v>1354</v>
      </c>
      <c r="L17" s="70" t="s">
        <v>1216</v>
      </c>
      <c r="M17" s="70" t="s">
        <v>1344</v>
      </c>
      <c r="N17" s="70" t="s">
        <v>1170</v>
      </c>
      <c r="O17" s="70" t="s">
        <v>1804</v>
      </c>
      <c r="P17" s="59" t="s">
        <v>1762</v>
      </c>
      <c r="Q17" s="70" t="s">
        <v>1713</v>
      </c>
      <c r="R17" s="105" t="s">
        <v>67</v>
      </c>
      <c r="S17" s="108" t="s">
        <v>2695</v>
      </c>
      <c r="T17" s="106"/>
      <c r="U17" s="86"/>
      <c r="V17" s="86"/>
      <c r="W17" s="86"/>
      <c r="X17" s="72"/>
      <c r="Y17" s="70" t="s">
        <v>1667</v>
      </c>
      <c r="Z17" s="59" t="s">
        <v>1352</v>
      </c>
      <c r="AA17" s="59" t="s">
        <v>1353</v>
      </c>
      <c r="AB17" s="71" t="s">
        <v>67</v>
      </c>
      <c r="AC17" s="64">
        <v>0</v>
      </c>
      <c r="AD17" s="58">
        <v>3331021799</v>
      </c>
      <c r="AE17" s="60" t="s">
        <v>1355</v>
      </c>
      <c r="AF17" s="61"/>
      <c r="AG17" t="s">
        <v>1666</v>
      </c>
    </row>
    <row r="18" spans="1:33" x14ac:dyDescent="0.3">
      <c r="A18" s="59" t="s">
        <v>1217</v>
      </c>
      <c r="B18" s="59" t="s">
        <v>1810</v>
      </c>
      <c r="C18" s="59" t="s">
        <v>1217</v>
      </c>
      <c r="D18" s="59" t="s">
        <v>143</v>
      </c>
      <c r="E18" s="59" t="s">
        <v>1168</v>
      </c>
      <c r="F18" s="59" t="s">
        <v>1805</v>
      </c>
      <c r="G18" s="59" t="s">
        <v>67</v>
      </c>
      <c r="H18" s="70" t="s">
        <v>1678</v>
      </c>
      <c r="I18" s="59">
        <v>1411005</v>
      </c>
      <c r="J18" s="59" t="s">
        <v>1767</v>
      </c>
      <c r="K18" s="70" t="s">
        <v>1679</v>
      </c>
      <c r="L18" s="62" t="s">
        <v>1217</v>
      </c>
      <c r="M18" s="70" t="s">
        <v>1718</v>
      </c>
      <c r="N18" s="70" t="s">
        <v>1170</v>
      </c>
      <c r="O18" s="70" t="s">
        <v>1804</v>
      </c>
      <c r="P18" s="59" t="s">
        <v>1761</v>
      </c>
      <c r="Q18" s="70" t="s">
        <v>1669</v>
      </c>
      <c r="R18" s="105" t="s">
        <v>67</v>
      </c>
      <c r="S18" s="103" t="s">
        <v>2690</v>
      </c>
      <c r="T18" s="106"/>
      <c r="U18" s="86"/>
      <c r="V18" s="86"/>
      <c r="W18" s="86"/>
      <c r="X18" s="72"/>
      <c r="Y18" s="12" t="s">
        <v>1673</v>
      </c>
      <c r="Z18" s="12" t="s">
        <v>1680</v>
      </c>
      <c r="AA18" s="59" t="s">
        <v>1738</v>
      </c>
      <c r="AB18" s="71"/>
      <c r="AC18" s="4"/>
      <c r="AD18" s="4"/>
      <c r="AE18" s="4"/>
      <c r="AF18" s="4"/>
    </row>
    <row r="19" spans="1:33" x14ac:dyDescent="0.3">
      <c r="A19" s="59" t="s">
        <v>1217</v>
      </c>
      <c r="B19" s="59" t="s">
        <v>1810</v>
      </c>
      <c r="C19" s="59" t="s">
        <v>1217</v>
      </c>
      <c r="D19" s="59" t="s">
        <v>143</v>
      </c>
      <c r="E19" s="59" t="s">
        <v>1168</v>
      </c>
      <c r="F19" s="59" t="s">
        <v>1805</v>
      </c>
      <c r="G19" s="59" t="s">
        <v>67</v>
      </c>
      <c r="H19" s="82" t="s">
        <v>1821</v>
      </c>
      <c r="I19" s="59">
        <v>1411000</v>
      </c>
      <c r="J19" s="59" t="s">
        <v>1768</v>
      </c>
      <c r="K19" s="62" t="s">
        <v>1700</v>
      </c>
      <c r="L19" s="62" t="s">
        <v>1195</v>
      </c>
      <c r="M19" s="70" t="s">
        <v>1231</v>
      </c>
      <c r="N19" s="70" t="s">
        <v>1170</v>
      </c>
      <c r="O19" s="70" t="s">
        <v>1804</v>
      </c>
      <c r="P19" s="59" t="s">
        <v>1769</v>
      </c>
      <c r="Q19" s="70" t="s">
        <v>1251</v>
      </c>
      <c r="R19" s="105" t="s">
        <v>67</v>
      </c>
      <c r="S19" s="103" t="s">
        <v>2690</v>
      </c>
      <c r="T19" s="106"/>
      <c r="U19" s="86"/>
      <c r="V19" s="86"/>
      <c r="W19" s="86"/>
      <c r="X19" s="72"/>
      <c r="Y19" s="70" t="s">
        <v>1232</v>
      </c>
      <c r="Z19" s="59" t="s">
        <v>774</v>
      </c>
      <c r="AA19" s="59" t="s">
        <v>1722</v>
      </c>
      <c r="AB19" s="73"/>
      <c r="AC19" s="64"/>
      <c r="AD19" s="58"/>
      <c r="AE19" s="58"/>
      <c r="AF19" s="61"/>
    </row>
    <row r="20" spans="1:33" x14ac:dyDescent="0.3">
      <c r="A20" s="59" t="s">
        <v>1217</v>
      </c>
      <c r="B20" s="59" t="s">
        <v>1810</v>
      </c>
      <c r="C20" s="59" t="s">
        <v>1217</v>
      </c>
      <c r="D20" s="59" t="s">
        <v>143</v>
      </c>
      <c r="E20" s="59" t="s">
        <v>1168</v>
      </c>
      <c r="F20" s="59" t="s">
        <v>1805</v>
      </c>
      <c r="G20" s="59" t="s">
        <v>67</v>
      </c>
      <c r="H20" s="59" t="s">
        <v>1702</v>
      </c>
      <c r="I20" s="59" t="s">
        <v>2417</v>
      </c>
      <c r="J20" s="59" t="s">
        <v>1769</v>
      </c>
      <c r="K20" s="59" t="s">
        <v>1251</v>
      </c>
      <c r="L20" s="62" t="s">
        <v>1805</v>
      </c>
      <c r="M20" s="70" t="s">
        <v>1222</v>
      </c>
      <c r="N20" s="70" t="s">
        <v>1170</v>
      </c>
      <c r="O20" s="70" t="s">
        <v>1804</v>
      </c>
      <c r="P20" s="85" t="s">
        <v>1815</v>
      </c>
      <c r="Q20" s="70" t="s">
        <v>1706</v>
      </c>
      <c r="R20" s="105" t="s">
        <v>67</v>
      </c>
      <c r="S20" s="103" t="s">
        <v>2687</v>
      </c>
      <c r="T20" s="106"/>
      <c r="U20" s="86"/>
      <c r="V20" s="86"/>
      <c r="W20" s="86"/>
      <c r="X20" s="72"/>
      <c r="Y20" s="70" t="s">
        <v>1232</v>
      </c>
      <c r="Z20" s="59" t="s">
        <v>774</v>
      </c>
      <c r="AA20" s="59" t="s">
        <v>1723</v>
      </c>
      <c r="AB20" s="73"/>
      <c r="AC20" s="64"/>
      <c r="AD20" s="58"/>
      <c r="AE20" s="58"/>
      <c r="AF20" s="61"/>
    </row>
    <row r="21" spans="1:33" x14ac:dyDescent="0.3">
      <c r="A21" s="59" t="s">
        <v>1217</v>
      </c>
      <c r="B21" s="59" t="s">
        <v>1810</v>
      </c>
      <c r="C21" s="59" t="s">
        <v>1195</v>
      </c>
      <c r="D21" s="59" t="s">
        <v>1668</v>
      </c>
      <c r="E21" s="59" t="s">
        <v>1802</v>
      </c>
      <c r="F21" s="59" t="s">
        <v>1806</v>
      </c>
      <c r="G21" s="59" t="s">
        <v>1213</v>
      </c>
      <c r="H21" s="59" t="s">
        <v>1274</v>
      </c>
      <c r="I21" s="59" t="s">
        <v>2418</v>
      </c>
      <c r="J21" s="59" t="s">
        <v>1784</v>
      </c>
      <c r="K21" s="59" t="s">
        <v>1277</v>
      </c>
      <c r="L21" s="62" t="s">
        <v>1195</v>
      </c>
      <c r="M21" s="70" t="s">
        <v>1231</v>
      </c>
      <c r="N21" s="70" t="s">
        <v>1170</v>
      </c>
      <c r="O21" s="70" t="s">
        <v>1804</v>
      </c>
      <c r="P21" s="59" t="s">
        <v>1770</v>
      </c>
      <c r="Q21" s="70" t="s">
        <v>1704</v>
      </c>
      <c r="R21" s="105" t="s">
        <v>65</v>
      </c>
      <c r="S21" s="108" t="s">
        <v>2695</v>
      </c>
      <c r="T21" s="106"/>
      <c r="U21" s="86"/>
      <c r="V21" s="86"/>
      <c r="W21" s="86"/>
      <c r="X21" s="72"/>
      <c r="Y21" s="70" t="s">
        <v>1232</v>
      </c>
      <c r="Z21" s="59" t="s">
        <v>1275</v>
      </c>
      <c r="AA21" s="59" t="s">
        <v>1276</v>
      </c>
      <c r="AB21" s="73"/>
      <c r="AC21" s="64">
        <v>0</v>
      </c>
      <c r="AD21" s="58">
        <v>3331021805</v>
      </c>
      <c r="AE21" s="58" t="s">
        <v>1278</v>
      </c>
      <c r="AF21" s="61"/>
    </row>
    <row r="22" spans="1:33" x14ac:dyDescent="0.3">
      <c r="A22" s="59" t="s">
        <v>1217</v>
      </c>
      <c r="B22" s="59" t="s">
        <v>1810</v>
      </c>
      <c r="C22" s="59" t="s">
        <v>1195</v>
      </c>
      <c r="D22" s="59" t="s">
        <v>1668</v>
      </c>
      <c r="E22" s="59" t="s">
        <v>1802</v>
      </c>
      <c r="F22" s="59" t="s">
        <v>1806</v>
      </c>
      <c r="G22" s="59" t="s">
        <v>1213</v>
      </c>
      <c r="H22" s="59" t="s">
        <v>1263</v>
      </c>
      <c r="I22" s="59">
        <v>1412002</v>
      </c>
      <c r="J22" s="59" t="s">
        <v>1785</v>
      </c>
      <c r="K22" s="59" t="s">
        <v>1266</v>
      </c>
      <c r="L22" s="62" t="s">
        <v>1195</v>
      </c>
      <c r="M22" s="70" t="s">
        <v>1231</v>
      </c>
      <c r="N22" s="70" t="s">
        <v>1170</v>
      </c>
      <c r="O22" s="70" t="s">
        <v>1804</v>
      </c>
      <c r="P22" s="59" t="s">
        <v>1770</v>
      </c>
      <c r="Q22" s="70" t="s">
        <v>1704</v>
      </c>
      <c r="R22" s="105" t="s">
        <v>65</v>
      </c>
      <c r="S22" s="103" t="s">
        <v>2687</v>
      </c>
      <c r="T22" s="106"/>
      <c r="U22" s="86"/>
      <c r="V22" s="86"/>
      <c r="W22" s="86"/>
      <c r="X22" s="177" t="s">
        <v>1267</v>
      </c>
      <c r="Y22" s="70" t="s">
        <v>1232</v>
      </c>
      <c r="Z22" s="59" t="s">
        <v>1264</v>
      </c>
      <c r="AA22" s="59" t="s">
        <v>1265</v>
      </c>
      <c r="AB22" s="178" t="s">
        <v>65</v>
      </c>
      <c r="AC22" s="58">
        <v>3332622901</v>
      </c>
      <c r="AD22" s="58">
        <v>3332621585</v>
      </c>
      <c r="AE22" s="58" t="s">
        <v>1268</v>
      </c>
      <c r="AF22" s="61"/>
    </row>
    <row r="23" spans="1:33" x14ac:dyDescent="0.3">
      <c r="A23" s="59" t="s">
        <v>1217</v>
      </c>
      <c r="B23" s="59" t="s">
        <v>1810</v>
      </c>
      <c r="C23" s="59" t="s">
        <v>1195</v>
      </c>
      <c r="D23" s="59" t="s">
        <v>1668</v>
      </c>
      <c r="E23" s="59" t="s">
        <v>1802</v>
      </c>
      <c r="F23" s="59" t="s">
        <v>1806</v>
      </c>
      <c r="G23" s="59" t="s">
        <v>1213</v>
      </c>
      <c r="H23" s="59" t="s">
        <v>1269</v>
      </c>
      <c r="I23" s="59">
        <v>1412003</v>
      </c>
      <c r="J23" s="59" t="s">
        <v>1786</v>
      </c>
      <c r="K23" s="59" t="s">
        <v>1272</v>
      </c>
      <c r="L23" s="62" t="s">
        <v>1195</v>
      </c>
      <c r="M23" s="70" t="s">
        <v>1231</v>
      </c>
      <c r="N23" s="70" t="s">
        <v>1170</v>
      </c>
      <c r="O23" s="70" t="s">
        <v>1804</v>
      </c>
      <c r="P23" s="59" t="s">
        <v>1770</v>
      </c>
      <c r="Q23" s="70" t="s">
        <v>1704</v>
      </c>
      <c r="R23" s="105" t="s">
        <v>136</v>
      </c>
      <c r="S23" s="103" t="s">
        <v>2687</v>
      </c>
      <c r="T23" s="106"/>
      <c r="U23" s="86"/>
      <c r="V23" s="86"/>
      <c r="W23" s="86"/>
      <c r="X23" s="177"/>
      <c r="Y23" s="70" t="s">
        <v>1232</v>
      </c>
      <c r="Z23" s="59" t="s">
        <v>1270</v>
      </c>
      <c r="AA23" s="59" t="s">
        <v>1271</v>
      </c>
      <c r="AB23" s="178"/>
      <c r="AC23" s="58">
        <v>3332623438</v>
      </c>
      <c r="AD23" s="58">
        <v>3332623424</v>
      </c>
      <c r="AE23" s="58" t="s">
        <v>1273</v>
      </c>
      <c r="AF23" s="61"/>
    </row>
    <row r="24" spans="1:33" x14ac:dyDescent="0.3">
      <c r="A24" s="59" t="s">
        <v>1217</v>
      </c>
      <c r="B24" s="59" t="s">
        <v>1810</v>
      </c>
      <c r="C24" s="59" t="s">
        <v>1195</v>
      </c>
      <c r="D24" s="59" t="s">
        <v>1668</v>
      </c>
      <c r="E24" s="59" t="s">
        <v>1802</v>
      </c>
      <c r="F24" s="59" t="s">
        <v>1806</v>
      </c>
      <c r="G24" s="59" t="s">
        <v>1213</v>
      </c>
      <c r="H24" s="70" t="s">
        <v>1675</v>
      </c>
      <c r="I24" s="59" t="s">
        <v>2419</v>
      </c>
      <c r="J24" s="59" t="s">
        <v>1801</v>
      </c>
      <c r="K24" s="70" t="s">
        <v>1676</v>
      </c>
      <c r="L24" s="62" t="s">
        <v>1217</v>
      </c>
      <c r="M24" s="70" t="s">
        <v>1718</v>
      </c>
      <c r="N24" s="70" t="s">
        <v>1170</v>
      </c>
      <c r="O24" s="70" t="s">
        <v>1804</v>
      </c>
      <c r="P24" s="59" t="s">
        <v>1761</v>
      </c>
      <c r="Q24" s="70" t="s">
        <v>1669</v>
      </c>
      <c r="R24" s="105" t="s">
        <v>65</v>
      </c>
      <c r="S24" s="108" t="s">
        <v>2695</v>
      </c>
      <c r="T24" s="106"/>
      <c r="U24" s="86"/>
      <c r="V24" s="86"/>
      <c r="W24" s="86"/>
      <c r="X24" s="72"/>
      <c r="Y24" s="12" t="s">
        <v>1673</v>
      </c>
      <c r="Z24" s="12" t="s">
        <v>1677</v>
      </c>
      <c r="AA24" s="59" t="s">
        <v>1737</v>
      </c>
      <c r="AB24" s="74"/>
      <c r="AC24" s="4"/>
      <c r="AD24" s="4"/>
      <c r="AE24" s="4"/>
      <c r="AF24" s="4"/>
    </row>
    <row r="25" spans="1:33" x14ac:dyDescent="0.3">
      <c r="A25" s="59" t="s">
        <v>1217</v>
      </c>
      <c r="B25" s="59" t="s">
        <v>1810</v>
      </c>
      <c r="C25" s="59" t="s">
        <v>1195</v>
      </c>
      <c r="D25" s="59" t="s">
        <v>1668</v>
      </c>
      <c r="E25" s="59" t="s">
        <v>1802</v>
      </c>
      <c r="F25" s="59" t="s">
        <v>1806</v>
      </c>
      <c r="G25" s="59" t="s">
        <v>1213</v>
      </c>
      <c r="H25" s="82" t="s">
        <v>1822</v>
      </c>
      <c r="I25" s="59">
        <v>1412000</v>
      </c>
      <c r="J25" s="59" t="s">
        <v>1787</v>
      </c>
      <c r="K25" s="62" t="s">
        <v>1700</v>
      </c>
      <c r="L25" s="62" t="s">
        <v>1195</v>
      </c>
      <c r="M25" s="70" t="s">
        <v>1231</v>
      </c>
      <c r="N25" s="70" t="s">
        <v>1170</v>
      </c>
      <c r="O25" s="70" t="s">
        <v>1804</v>
      </c>
      <c r="P25" s="59" t="s">
        <v>1770</v>
      </c>
      <c r="Q25" s="70" t="s">
        <v>1704</v>
      </c>
      <c r="R25" s="105" t="s">
        <v>65</v>
      </c>
      <c r="S25" s="103" t="s">
        <v>2690</v>
      </c>
      <c r="T25" s="106"/>
      <c r="U25" s="86"/>
      <c r="V25" s="86"/>
      <c r="W25" s="86"/>
      <c r="X25" s="72"/>
      <c r="Y25" s="70" t="s">
        <v>1232</v>
      </c>
      <c r="Z25" s="59" t="s">
        <v>774</v>
      </c>
      <c r="AA25" s="59" t="s">
        <v>1724</v>
      </c>
      <c r="AB25" s="74"/>
      <c r="AC25" s="64"/>
      <c r="AD25" s="58"/>
      <c r="AE25" s="58"/>
      <c r="AF25" s="61"/>
    </row>
    <row r="26" spans="1:33" x14ac:dyDescent="0.3">
      <c r="A26" s="59" t="s">
        <v>1217</v>
      </c>
      <c r="B26" s="59" t="s">
        <v>1810</v>
      </c>
      <c r="C26" s="59" t="s">
        <v>1195</v>
      </c>
      <c r="D26" s="59" t="s">
        <v>1668</v>
      </c>
      <c r="E26" s="59" t="s">
        <v>1802</v>
      </c>
      <c r="F26" s="59" t="s">
        <v>1806</v>
      </c>
      <c r="G26" s="59" t="s">
        <v>1213</v>
      </c>
      <c r="H26" s="59" t="s">
        <v>1703</v>
      </c>
      <c r="I26" s="59" t="s">
        <v>2420</v>
      </c>
      <c r="J26" s="59" t="s">
        <v>1788</v>
      </c>
      <c r="K26" s="59" t="s">
        <v>1704</v>
      </c>
      <c r="L26" s="62" t="s">
        <v>1805</v>
      </c>
      <c r="M26" s="70" t="s">
        <v>1222</v>
      </c>
      <c r="N26" s="70" t="s">
        <v>1170</v>
      </c>
      <c r="O26" s="70" t="s">
        <v>1804</v>
      </c>
      <c r="P26" s="85" t="s">
        <v>1814</v>
      </c>
      <c r="Q26" s="70" t="s">
        <v>1705</v>
      </c>
      <c r="R26" s="105" t="s">
        <v>65</v>
      </c>
      <c r="S26" s="103" t="s">
        <v>2687</v>
      </c>
      <c r="T26" s="106"/>
      <c r="U26" s="86"/>
      <c r="V26" s="86"/>
      <c r="W26" s="86"/>
      <c r="X26" s="72"/>
      <c r="Y26" s="70" t="s">
        <v>1232</v>
      </c>
      <c r="Z26" s="59" t="s">
        <v>774</v>
      </c>
      <c r="AA26" s="59" t="s">
        <v>1725</v>
      </c>
      <c r="AB26" s="74"/>
      <c r="AC26" s="64"/>
      <c r="AD26" s="58"/>
      <c r="AE26" s="58"/>
      <c r="AF26" s="61"/>
    </row>
    <row r="27" spans="1:33" x14ac:dyDescent="0.3">
      <c r="A27" s="59" t="s">
        <v>1217</v>
      </c>
      <c r="B27" s="59" t="s">
        <v>1810</v>
      </c>
      <c r="C27" s="59" t="s">
        <v>1195</v>
      </c>
      <c r="D27" s="59" t="s">
        <v>1668</v>
      </c>
      <c r="E27" s="59" t="s">
        <v>1802</v>
      </c>
      <c r="F27" s="59" t="s">
        <v>1807</v>
      </c>
      <c r="G27" s="59" t="s">
        <v>138</v>
      </c>
      <c r="H27" s="59" t="s">
        <v>1279</v>
      </c>
      <c r="I27" s="59" t="s">
        <v>2421</v>
      </c>
      <c r="J27" s="59" t="s">
        <v>1771</v>
      </c>
      <c r="K27" s="59" t="s">
        <v>1282</v>
      </c>
      <c r="L27" s="62" t="s">
        <v>1195</v>
      </c>
      <c r="M27" s="70" t="s">
        <v>1231</v>
      </c>
      <c r="N27" s="70" t="s">
        <v>1170</v>
      </c>
      <c r="O27" s="70" t="s">
        <v>1804</v>
      </c>
      <c r="P27" s="59" t="s">
        <v>1775</v>
      </c>
      <c r="Q27" s="59" t="s">
        <v>1707</v>
      </c>
      <c r="R27" s="105" t="s">
        <v>138</v>
      </c>
      <c r="S27" s="103" t="s">
        <v>2687</v>
      </c>
      <c r="T27" s="106"/>
      <c r="U27" s="86"/>
      <c r="V27" s="86"/>
      <c r="W27" s="86"/>
      <c r="X27" s="182" t="s">
        <v>1282</v>
      </c>
      <c r="Y27" s="59" t="s">
        <v>1232</v>
      </c>
      <c r="Z27" s="59" t="s">
        <v>1280</v>
      </c>
      <c r="AA27" s="59" t="s">
        <v>1281</v>
      </c>
      <c r="AB27" s="183" t="s">
        <v>138</v>
      </c>
      <c r="AC27" s="64">
        <v>0</v>
      </c>
      <c r="AD27" s="58">
        <v>3332620717</v>
      </c>
      <c r="AE27" s="58" t="s">
        <v>1283</v>
      </c>
      <c r="AF27" s="61"/>
    </row>
    <row r="28" spans="1:33" x14ac:dyDescent="0.3">
      <c r="A28" s="59" t="s">
        <v>1217</v>
      </c>
      <c r="B28" s="59" t="s">
        <v>1810</v>
      </c>
      <c r="C28" s="59" t="s">
        <v>1195</v>
      </c>
      <c r="D28" s="59" t="s">
        <v>1668</v>
      </c>
      <c r="E28" s="59" t="s">
        <v>1802</v>
      </c>
      <c r="F28" s="59" t="s">
        <v>1807</v>
      </c>
      <c r="G28" s="59" t="s">
        <v>138</v>
      </c>
      <c r="H28" s="59" t="s">
        <v>1284</v>
      </c>
      <c r="I28" s="59" t="s">
        <v>2422</v>
      </c>
      <c r="J28" s="59" t="s">
        <v>1772</v>
      </c>
      <c r="K28" s="59" t="s">
        <v>1287</v>
      </c>
      <c r="L28" s="62" t="s">
        <v>1195</v>
      </c>
      <c r="M28" s="70" t="s">
        <v>1231</v>
      </c>
      <c r="N28" s="70" t="s">
        <v>1170</v>
      </c>
      <c r="O28" s="70" t="s">
        <v>1804</v>
      </c>
      <c r="P28" s="59" t="s">
        <v>1775</v>
      </c>
      <c r="Q28" s="70" t="s">
        <v>1707</v>
      </c>
      <c r="R28" s="105" t="s">
        <v>138</v>
      </c>
      <c r="S28" s="103" t="s">
        <v>2687</v>
      </c>
      <c r="T28" s="106"/>
      <c r="U28" s="86"/>
      <c r="V28" s="86"/>
      <c r="W28" s="86"/>
      <c r="X28" s="182"/>
      <c r="Y28" s="70" t="s">
        <v>1232</v>
      </c>
      <c r="Z28" s="59" t="s">
        <v>1285</v>
      </c>
      <c r="AA28" s="59" t="s">
        <v>1286</v>
      </c>
      <c r="AB28" s="183"/>
      <c r="AC28" s="58">
        <v>3332622768</v>
      </c>
      <c r="AD28" s="58">
        <v>3332620725</v>
      </c>
      <c r="AE28" s="58" t="s">
        <v>1288</v>
      </c>
      <c r="AF28" s="61"/>
    </row>
    <row r="29" spans="1:33" x14ac:dyDescent="0.3">
      <c r="A29" s="59" t="s">
        <v>1217</v>
      </c>
      <c r="B29" s="59" t="s">
        <v>1810</v>
      </c>
      <c r="C29" s="59" t="s">
        <v>1195</v>
      </c>
      <c r="D29" s="59" t="s">
        <v>1668</v>
      </c>
      <c r="E29" s="59" t="s">
        <v>1802</v>
      </c>
      <c r="F29" s="59" t="s">
        <v>1807</v>
      </c>
      <c r="G29" s="59" t="s">
        <v>138</v>
      </c>
      <c r="H29" s="70" t="s">
        <v>1670</v>
      </c>
      <c r="I29" s="59" t="s">
        <v>2423</v>
      </c>
      <c r="J29" s="59" t="s">
        <v>1773</v>
      </c>
      <c r="K29" s="70" t="s">
        <v>1671</v>
      </c>
      <c r="L29" s="62" t="s">
        <v>1217</v>
      </c>
      <c r="M29" s="70" t="s">
        <v>1718</v>
      </c>
      <c r="N29" s="70" t="s">
        <v>1170</v>
      </c>
      <c r="O29" s="70" t="s">
        <v>1804</v>
      </c>
      <c r="P29" s="59" t="s">
        <v>1761</v>
      </c>
      <c r="Q29" s="70" t="s">
        <v>1669</v>
      </c>
      <c r="R29" s="105" t="s">
        <v>138</v>
      </c>
      <c r="S29" s="103" t="s">
        <v>2690</v>
      </c>
      <c r="T29" s="106"/>
      <c r="U29" s="86"/>
      <c r="V29" s="86"/>
      <c r="W29" s="86"/>
      <c r="X29" s="75"/>
      <c r="Y29" s="12" t="s">
        <v>1673</v>
      </c>
      <c r="Z29" s="12" t="s">
        <v>1674</v>
      </c>
      <c r="AA29" s="59" t="s">
        <v>1736</v>
      </c>
      <c r="AB29" s="73"/>
      <c r="AC29" s="4"/>
      <c r="AD29" s="4"/>
      <c r="AE29" s="4"/>
      <c r="AF29" s="4"/>
    </row>
    <row r="30" spans="1:33" x14ac:dyDescent="0.3">
      <c r="A30" s="59" t="s">
        <v>1217</v>
      </c>
      <c r="B30" s="59" t="s">
        <v>1810</v>
      </c>
      <c r="C30" s="59" t="s">
        <v>1195</v>
      </c>
      <c r="D30" s="59" t="s">
        <v>1668</v>
      </c>
      <c r="E30" s="59" t="s">
        <v>1802</v>
      </c>
      <c r="F30" s="59" t="s">
        <v>1807</v>
      </c>
      <c r="G30" s="59" t="s">
        <v>138</v>
      </c>
      <c r="H30" s="82" t="s">
        <v>1823</v>
      </c>
      <c r="I30" s="59">
        <v>1310000</v>
      </c>
      <c r="J30" s="59" t="s">
        <v>1774</v>
      </c>
      <c r="K30" s="62" t="s">
        <v>1700</v>
      </c>
      <c r="L30" s="62" t="s">
        <v>1195</v>
      </c>
      <c r="M30" s="70" t="s">
        <v>1231</v>
      </c>
      <c r="N30" s="70" t="s">
        <v>1170</v>
      </c>
      <c r="O30" s="70" t="s">
        <v>1804</v>
      </c>
      <c r="P30" s="59" t="s">
        <v>1775</v>
      </c>
      <c r="Q30" s="70" t="s">
        <v>1707</v>
      </c>
      <c r="R30" s="105" t="s">
        <v>138</v>
      </c>
      <c r="S30" s="103" t="s">
        <v>2690</v>
      </c>
      <c r="T30" s="106"/>
      <c r="U30" s="86"/>
      <c r="V30" s="86"/>
      <c r="W30" s="86"/>
      <c r="X30" s="75"/>
      <c r="Y30" s="70" t="s">
        <v>1232</v>
      </c>
      <c r="Z30" s="59" t="s">
        <v>774</v>
      </c>
      <c r="AA30" s="59" t="s">
        <v>1726</v>
      </c>
      <c r="AB30" s="73"/>
      <c r="AC30" s="58"/>
      <c r="AD30" s="58"/>
      <c r="AE30" s="58"/>
      <c r="AF30" s="61"/>
    </row>
    <row r="31" spans="1:33" x14ac:dyDescent="0.3">
      <c r="A31" s="59" t="s">
        <v>1217</v>
      </c>
      <c r="B31" s="59" t="s">
        <v>1810</v>
      </c>
      <c r="C31" s="59" t="s">
        <v>1195</v>
      </c>
      <c r="D31" s="59" t="s">
        <v>1668</v>
      </c>
      <c r="E31" s="59" t="s">
        <v>1802</v>
      </c>
      <c r="F31" s="59" t="s">
        <v>1807</v>
      </c>
      <c r="G31" s="59" t="s">
        <v>138</v>
      </c>
      <c r="H31" s="59" t="s">
        <v>1527</v>
      </c>
      <c r="I31" s="59" t="s">
        <v>2686</v>
      </c>
      <c r="J31" s="59" t="s">
        <v>1775</v>
      </c>
      <c r="K31" s="59" t="s">
        <v>1528</v>
      </c>
      <c r="L31" s="62" t="s">
        <v>1805</v>
      </c>
      <c r="M31" s="70" t="s">
        <v>1222</v>
      </c>
      <c r="N31" s="70" t="s">
        <v>1170</v>
      </c>
      <c r="O31" s="70" t="s">
        <v>1804</v>
      </c>
      <c r="P31" s="85" t="s">
        <v>1814</v>
      </c>
      <c r="Q31" s="70" t="s">
        <v>1705</v>
      </c>
      <c r="R31" s="105" t="s">
        <v>141</v>
      </c>
      <c r="S31" s="103" t="s">
        <v>2687</v>
      </c>
      <c r="T31" s="106"/>
      <c r="U31" s="86"/>
      <c r="V31" s="86"/>
      <c r="W31" s="86"/>
      <c r="X31" s="75"/>
      <c r="Y31" s="70" t="s">
        <v>1232</v>
      </c>
      <c r="Z31" s="59" t="s">
        <v>774</v>
      </c>
      <c r="AA31" s="59" t="s">
        <v>1727</v>
      </c>
      <c r="AB31" s="73"/>
      <c r="AC31" s="58"/>
      <c r="AD31" s="58"/>
      <c r="AE31" s="58"/>
      <c r="AF31" s="61"/>
    </row>
    <row r="32" spans="1:33" x14ac:dyDescent="0.3">
      <c r="A32" s="59" t="s">
        <v>1217</v>
      </c>
      <c r="B32" s="59" t="s">
        <v>1810</v>
      </c>
      <c r="C32" s="59" t="s">
        <v>1217</v>
      </c>
      <c r="D32" s="59" t="s">
        <v>143</v>
      </c>
      <c r="E32" s="59" t="s">
        <v>1168</v>
      </c>
      <c r="F32" s="59" t="s">
        <v>1808</v>
      </c>
      <c r="G32" s="59" t="s">
        <v>144</v>
      </c>
      <c r="H32" s="59" t="s">
        <v>1302</v>
      </c>
      <c r="I32" s="59" t="s">
        <v>2424</v>
      </c>
      <c r="J32" s="59" t="s">
        <v>1776</v>
      </c>
      <c r="K32" s="62" t="s">
        <v>1305</v>
      </c>
      <c r="L32" s="62" t="s">
        <v>1195</v>
      </c>
      <c r="M32" s="70" t="s">
        <v>1231</v>
      </c>
      <c r="N32" s="70" t="s">
        <v>1170</v>
      </c>
      <c r="O32" s="70" t="s">
        <v>1804</v>
      </c>
      <c r="P32" s="59" t="s">
        <v>1782</v>
      </c>
      <c r="Q32" s="81" t="s">
        <v>1293</v>
      </c>
      <c r="R32" s="105" t="s">
        <v>144</v>
      </c>
      <c r="S32" s="103" t="s">
        <v>2695</v>
      </c>
      <c r="T32" s="106"/>
      <c r="U32" s="86"/>
      <c r="V32" s="86"/>
      <c r="W32" s="86"/>
      <c r="X32" s="75"/>
      <c r="Y32" s="70" t="s">
        <v>1232</v>
      </c>
      <c r="Z32" s="59" t="s">
        <v>1303</v>
      </c>
      <c r="AA32" s="59" t="s">
        <v>1304</v>
      </c>
      <c r="AB32" s="73"/>
      <c r="AC32" s="58" t="s">
        <v>1306</v>
      </c>
      <c r="AD32" s="58">
        <v>3332621139</v>
      </c>
      <c r="AE32" s="60" t="s">
        <v>1307</v>
      </c>
      <c r="AF32" s="61"/>
    </row>
    <row r="33" spans="1:32" x14ac:dyDescent="0.3">
      <c r="A33" s="59" t="s">
        <v>1217</v>
      </c>
      <c r="B33" s="59" t="s">
        <v>1810</v>
      </c>
      <c r="C33" s="59" t="s">
        <v>1217</v>
      </c>
      <c r="D33" s="59" t="s">
        <v>143</v>
      </c>
      <c r="E33" s="59" t="s">
        <v>1168</v>
      </c>
      <c r="F33" s="59" t="s">
        <v>1808</v>
      </c>
      <c r="G33" s="59" t="s">
        <v>144</v>
      </c>
      <c r="H33" s="59" t="s">
        <v>1289</v>
      </c>
      <c r="I33" s="59" t="s">
        <v>2425</v>
      </c>
      <c r="J33" s="59" t="s">
        <v>1777</v>
      </c>
      <c r="K33" s="62" t="s">
        <v>1292</v>
      </c>
      <c r="L33" s="62" t="s">
        <v>1195</v>
      </c>
      <c r="M33" s="70" t="s">
        <v>1231</v>
      </c>
      <c r="N33" s="70" t="s">
        <v>1170</v>
      </c>
      <c r="O33" s="70" t="s">
        <v>1804</v>
      </c>
      <c r="P33" s="59" t="s">
        <v>1782</v>
      </c>
      <c r="Q33" s="81" t="s">
        <v>1293</v>
      </c>
      <c r="R33" s="105" t="s">
        <v>144</v>
      </c>
      <c r="S33" s="103" t="s">
        <v>2695</v>
      </c>
      <c r="T33" s="106"/>
      <c r="U33" s="86"/>
      <c r="V33" s="86"/>
      <c r="W33" s="86"/>
      <c r="X33" s="184" t="s">
        <v>1293</v>
      </c>
      <c r="Y33" s="70" t="s">
        <v>1232</v>
      </c>
      <c r="Z33" s="59" t="s">
        <v>1290</v>
      </c>
      <c r="AA33" s="59" t="s">
        <v>1291</v>
      </c>
      <c r="AB33" s="185" t="s">
        <v>144</v>
      </c>
      <c r="AC33" s="58" t="s">
        <v>1294</v>
      </c>
      <c r="AD33" s="58">
        <v>3331021803</v>
      </c>
      <c r="AE33" s="60" t="s">
        <v>1295</v>
      </c>
      <c r="AF33" s="61"/>
    </row>
    <row r="34" spans="1:32" x14ac:dyDescent="0.3">
      <c r="A34" s="59" t="s">
        <v>1217</v>
      </c>
      <c r="B34" s="59" t="s">
        <v>1810</v>
      </c>
      <c r="C34" s="59" t="s">
        <v>1217</v>
      </c>
      <c r="D34" s="59" t="s">
        <v>143</v>
      </c>
      <c r="E34" s="59" t="s">
        <v>1168</v>
      </c>
      <c r="F34" s="59" t="s">
        <v>1808</v>
      </c>
      <c r="G34" s="59" t="s">
        <v>144</v>
      </c>
      <c r="H34" s="59" t="s">
        <v>1308</v>
      </c>
      <c r="I34" s="59" t="s">
        <v>2426</v>
      </c>
      <c r="J34" s="59" t="s">
        <v>1778</v>
      </c>
      <c r="K34" s="62" t="s">
        <v>1311</v>
      </c>
      <c r="L34" s="62" t="s">
        <v>1195</v>
      </c>
      <c r="M34" s="70" t="s">
        <v>1231</v>
      </c>
      <c r="N34" s="70" t="s">
        <v>1170</v>
      </c>
      <c r="O34" s="70" t="s">
        <v>1804</v>
      </c>
      <c r="P34" s="59" t="s">
        <v>1782</v>
      </c>
      <c r="Q34" s="81" t="s">
        <v>1293</v>
      </c>
      <c r="R34" s="105" t="s">
        <v>144</v>
      </c>
      <c r="S34" s="103" t="s">
        <v>2695</v>
      </c>
      <c r="T34" s="106"/>
      <c r="U34" s="86"/>
      <c r="V34" s="86"/>
      <c r="W34" s="86"/>
      <c r="X34" s="184"/>
      <c r="Y34" s="70" t="s">
        <v>1232</v>
      </c>
      <c r="Z34" s="59" t="s">
        <v>1309</v>
      </c>
      <c r="AA34" s="59" t="s">
        <v>1310</v>
      </c>
      <c r="AB34" s="185"/>
      <c r="AC34" s="58" t="s">
        <v>1312</v>
      </c>
      <c r="AD34" s="58">
        <v>3332621143</v>
      </c>
      <c r="AE34" s="60" t="s">
        <v>1313</v>
      </c>
      <c r="AF34" s="61"/>
    </row>
    <row r="35" spans="1:32" x14ac:dyDescent="0.3">
      <c r="A35" s="59" t="s">
        <v>1217</v>
      </c>
      <c r="B35" s="59" t="s">
        <v>1810</v>
      </c>
      <c r="C35" s="59" t="s">
        <v>1217</v>
      </c>
      <c r="D35" s="59" t="s">
        <v>143</v>
      </c>
      <c r="E35" s="59" t="s">
        <v>1168</v>
      </c>
      <c r="F35" s="59" t="s">
        <v>1808</v>
      </c>
      <c r="G35" s="59" t="s">
        <v>144</v>
      </c>
      <c r="H35" s="59" t="s">
        <v>1296</v>
      </c>
      <c r="I35" s="59" t="s">
        <v>2427</v>
      </c>
      <c r="J35" s="59" t="s">
        <v>1779</v>
      </c>
      <c r="K35" s="59" t="s">
        <v>1299</v>
      </c>
      <c r="L35" s="62" t="s">
        <v>1195</v>
      </c>
      <c r="M35" s="70" t="s">
        <v>1231</v>
      </c>
      <c r="N35" s="70" t="s">
        <v>1170</v>
      </c>
      <c r="O35" s="70" t="s">
        <v>1804</v>
      </c>
      <c r="P35" s="59" t="s">
        <v>1782</v>
      </c>
      <c r="Q35" s="70" t="s">
        <v>1293</v>
      </c>
      <c r="R35" s="105" t="s">
        <v>144</v>
      </c>
      <c r="S35" s="103" t="s">
        <v>2695</v>
      </c>
      <c r="T35" s="106"/>
      <c r="U35" s="86"/>
      <c r="V35" s="86"/>
      <c r="W35" s="86"/>
      <c r="X35" s="184"/>
      <c r="Y35" s="70" t="s">
        <v>1232</v>
      </c>
      <c r="Z35" s="59" t="s">
        <v>1297</v>
      </c>
      <c r="AA35" s="59" t="s">
        <v>1298</v>
      </c>
      <c r="AB35" s="185"/>
      <c r="AC35" s="58" t="s">
        <v>1300</v>
      </c>
      <c r="AD35" s="58">
        <v>3331021802</v>
      </c>
      <c r="AE35" s="60" t="s">
        <v>1301</v>
      </c>
      <c r="AF35" s="61"/>
    </row>
    <row r="36" spans="1:32" x14ac:dyDescent="0.3">
      <c r="A36" s="59" t="s">
        <v>1217</v>
      </c>
      <c r="B36" s="59" t="s">
        <v>1810</v>
      </c>
      <c r="C36" s="59" t="s">
        <v>1217</v>
      </c>
      <c r="D36" s="59" t="s">
        <v>143</v>
      </c>
      <c r="E36" s="59" t="s">
        <v>1168</v>
      </c>
      <c r="F36" s="59" t="s">
        <v>1808</v>
      </c>
      <c r="G36" s="59" t="s">
        <v>144</v>
      </c>
      <c r="H36" s="70" t="s">
        <v>1681</v>
      </c>
      <c r="I36" s="59">
        <v>1311005</v>
      </c>
      <c r="J36" s="59" t="s">
        <v>1780</v>
      </c>
      <c r="K36" s="70" t="s">
        <v>1682</v>
      </c>
      <c r="L36" s="62" t="s">
        <v>1217</v>
      </c>
      <c r="M36" s="70" t="s">
        <v>1718</v>
      </c>
      <c r="N36" s="70" t="s">
        <v>1170</v>
      </c>
      <c r="O36" s="70" t="s">
        <v>1804</v>
      </c>
      <c r="P36" s="59" t="s">
        <v>1761</v>
      </c>
      <c r="Q36" s="70" t="s">
        <v>1669</v>
      </c>
      <c r="R36" s="105" t="s">
        <v>144</v>
      </c>
      <c r="S36" s="103" t="s">
        <v>2690</v>
      </c>
      <c r="T36" s="106"/>
      <c r="U36" s="86"/>
      <c r="V36" s="86"/>
      <c r="W36" s="86"/>
      <c r="X36" s="65"/>
      <c r="Y36" s="12" t="s">
        <v>1673</v>
      </c>
      <c r="Z36" s="12" t="s">
        <v>1683</v>
      </c>
      <c r="AA36" s="59" t="s">
        <v>1739</v>
      </c>
      <c r="AB36" s="65"/>
      <c r="AC36" s="4"/>
      <c r="AD36" s="4"/>
      <c r="AE36" s="4"/>
      <c r="AF36" s="4"/>
    </row>
    <row r="37" spans="1:32" x14ac:dyDescent="0.3">
      <c r="A37" s="59" t="s">
        <v>1217</v>
      </c>
      <c r="B37" s="59" t="s">
        <v>1810</v>
      </c>
      <c r="C37" s="59" t="s">
        <v>1217</v>
      </c>
      <c r="D37" s="59" t="s">
        <v>143</v>
      </c>
      <c r="E37" s="59" t="s">
        <v>1168</v>
      </c>
      <c r="F37" s="59" t="s">
        <v>1808</v>
      </c>
      <c r="G37" s="59" t="s">
        <v>144</v>
      </c>
      <c r="H37" s="82" t="s">
        <v>1824</v>
      </c>
      <c r="I37" s="59">
        <v>1311000</v>
      </c>
      <c r="J37" s="59" t="s">
        <v>1781</v>
      </c>
      <c r="K37" s="62" t="s">
        <v>1700</v>
      </c>
      <c r="L37" s="62" t="s">
        <v>1195</v>
      </c>
      <c r="M37" s="70" t="s">
        <v>1231</v>
      </c>
      <c r="N37" s="70" t="s">
        <v>1170</v>
      </c>
      <c r="O37" s="70" t="s">
        <v>1804</v>
      </c>
      <c r="P37" s="59" t="s">
        <v>1782</v>
      </c>
      <c r="Q37" s="81" t="s">
        <v>1293</v>
      </c>
      <c r="R37" s="105" t="s">
        <v>144</v>
      </c>
      <c r="S37" s="103" t="s">
        <v>2690</v>
      </c>
      <c r="T37" s="106"/>
      <c r="U37" s="86"/>
      <c r="V37" s="86"/>
      <c r="W37" s="86"/>
      <c r="X37" s="65"/>
      <c r="Y37" s="70" t="s">
        <v>1232</v>
      </c>
      <c r="Z37" s="59" t="s">
        <v>774</v>
      </c>
      <c r="AA37" s="59" t="s">
        <v>1728</v>
      </c>
      <c r="AB37" s="71"/>
      <c r="AC37" s="58"/>
      <c r="AD37" s="58"/>
      <c r="AE37" s="60"/>
      <c r="AF37" s="61"/>
    </row>
    <row r="38" spans="1:32" x14ac:dyDescent="0.3">
      <c r="A38" s="59" t="s">
        <v>1217</v>
      </c>
      <c r="B38" s="59" t="s">
        <v>1810</v>
      </c>
      <c r="C38" s="59" t="s">
        <v>1217</v>
      </c>
      <c r="D38" s="59" t="s">
        <v>143</v>
      </c>
      <c r="E38" s="59" t="s">
        <v>1168</v>
      </c>
      <c r="F38" s="59" t="s">
        <v>1808</v>
      </c>
      <c r="G38" s="59" t="s">
        <v>144</v>
      </c>
      <c r="H38" s="59" t="s">
        <v>1708</v>
      </c>
      <c r="I38" s="59" t="s">
        <v>2428</v>
      </c>
      <c r="J38" s="59" t="s">
        <v>1782</v>
      </c>
      <c r="K38" s="62" t="s">
        <v>1293</v>
      </c>
      <c r="L38" s="62" t="s">
        <v>1805</v>
      </c>
      <c r="M38" s="70" t="s">
        <v>1222</v>
      </c>
      <c r="N38" s="70" t="s">
        <v>1170</v>
      </c>
      <c r="O38" s="70" t="s">
        <v>1804</v>
      </c>
      <c r="P38" s="85" t="s">
        <v>1815</v>
      </c>
      <c r="Q38" s="70" t="s">
        <v>1706</v>
      </c>
      <c r="R38" s="105" t="s">
        <v>144</v>
      </c>
      <c r="S38" s="103" t="s">
        <v>2687</v>
      </c>
      <c r="T38" s="106"/>
      <c r="U38" s="86"/>
      <c r="V38" s="86"/>
      <c r="W38" s="86"/>
      <c r="X38" s="65"/>
      <c r="Y38" s="70" t="s">
        <v>1232</v>
      </c>
      <c r="Z38" s="59" t="s">
        <v>774</v>
      </c>
      <c r="AA38" s="59" t="s">
        <v>1729</v>
      </c>
      <c r="AB38" s="71"/>
      <c r="AC38" s="58"/>
      <c r="AD38" s="58"/>
      <c r="AE38" s="60"/>
      <c r="AF38" s="61"/>
    </row>
    <row r="39" spans="1:32" x14ac:dyDescent="0.3">
      <c r="A39" s="59" t="s">
        <v>1217</v>
      </c>
      <c r="B39" s="59" t="s">
        <v>1810</v>
      </c>
      <c r="C39" s="59" t="s">
        <v>1171</v>
      </c>
      <c r="D39" s="59" t="s">
        <v>17</v>
      </c>
      <c r="E39" s="59" t="s">
        <v>1166</v>
      </c>
      <c r="F39" s="59" t="s">
        <v>1171</v>
      </c>
      <c r="G39" s="59" t="s">
        <v>1212</v>
      </c>
      <c r="H39" s="82" t="s">
        <v>2716</v>
      </c>
      <c r="I39" s="59" t="s">
        <v>2429</v>
      </c>
      <c r="J39" s="59" t="s">
        <v>1789</v>
      </c>
      <c r="K39" s="62" t="s">
        <v>2715</v>
      </c>
      <c r="L39" s="62" t="s">
        <v>1195</v>
      </c>
      <c r="M39" s="70" t="s">
        <v>1231</v>
      </c>
      <c r="N39" s="70" t="s">
        <v>1170</v>
      </c>
      <c r="O39" s="70" t="s">
        <v>1804</v>
      </c>
      <c r="P39" s="59" t="s">
        <v>1783</v>
      </c>
      <c r="Q39" s="81" t="s">
        <v>1749</v>
      </c>
      <c r="R39" s="105" t="s">
        <v>18</v>
      </c>
      <c r="S39" s="103" t="s">
        <v>2695</v>
      </c>
      <c r="T39" s="106"/>
      <c r="U39" s="86"/>
      <c r="V39" s="86"/>
      <c r="W39" s="86"/>
      <c r="X39" s="184" t="s">
        <v>1318</v>
      </c>
      <c r="Y39" s="70" t="s">
        <v>1232</v>
      </c>
      <c r="Z39" s="59" t="s">
        <v>1315</v>
      </c>
      <c r="AA39" s="59" t="s">
        <v>1316</v>
      </c>
      <c r="AB39" s="185" t="s">
        <v>18</v>
      </c>
      <c r="AC39" s="64">
        <v>0</v>
      </c>
      <c r="AD39" s="58">
        <v>3332200847</v>
      </c>
      <c r="AE39" s="60" t="s">
        <v>1319</v>
      </c>
      <c r="AF39" s="61"/>
    </row>
    <row r="40" spans="1:32" x14ac:dyDescent="0.3">
      <c r="A40" s="59" t="s">
        <v>1217</v>
      </c>
      <c r="B40" s="59" t="s">
        <v>1810</v>
      </c>
      <c r="C40" s="59" t="s">
        <v>1171</v>
      </c>
      <c r="D40" s="59" t="s">
        <v>17</v>
      </c>
      <c r="E40" s="59" t="s">
        <v>1166</v>
      </c>
      <c r="F40" s="59" t="s">
        <v>1171</v>
      </c>
      <c r="G40" s="59" t="s">
        <v>1212</v>
      </c>
      <c r="H40" s="59" t="s">
        <v>1320</v>
      </c>
      <c r="I40" s="59" t="s">
        <v>2430</v>
      </c>
      <c r="J40" s="59" t="s">
        <v>1790</v>
      </c>
      <c r="K40" s="62" t="s">
        <v>1322</v>
      </c>
      <c r="L40" s="62" t="s">
        <v>1195</v>
      </c>
      <c r="M40" s="70" t="s">
        <v>1231</v>
      </c>
      <c r="N40" s="70" t="s">
        <v>1170</v>
      </c>
      <c r="O40" s="70" t="s">
        <v>1804</v>
      </c>
      <c r="P40" s="59" t="s">
        <v>1783</v>
      </c>
      <c r="Q40" s="81" t="s">
        <v>1749</v>
      </c>
      <c r="R40" s="105" t="s">
        <v>18</v>
      </c>
      <c r="S40" s="103" t="s">
        <v>2695</v>
      </c>
      <c r="T40" s="106"/>
      <c r="U40" s="86"/>
      <c r="V40" s="86"/>
      <c r="W40" s="86"/>
      <c r="X40" s="184"/>
      <c r="Y40" s="70" t="s">
        <v>1232</v>
      </c>
      <c r="Z40" s="59" t="s">
        <v>774</v>
      </c>
      <c r="AA40" s="59" t="s">
        <v>1321</v>
      </c>
      <c r="AB40" s="185"/>
      <c r="AC40" s="64">
        <v>0</v>
      </c>
      <c r="AD40" s="58">
        <v>3331021730</v>
      </c>
      <c r="AE40" s="60" t="s">
        <v>1323</v>
      </c>
      <c r="AF40" s="61"/>
    </row>
    <row r="41" spans="1:32" x14ac:dyDescent="0.3">
      <c r="A41" s="59" t="s">
        <v>1217</v>
      </c>
      <c r="B41" s="59" t="s">
        <v>1810</v>
      </c>
      <c r="C41" s="59" t="s">
        <v>1171</v>
      </c>
      <c r="D41" s="59" t="s">
        <v>17</v>
      </c>
      <c r="E41" s="59" t="s">
        <v>1166</v>
      </c>
      <c r="F41" s="59" t="s">
        <v>1171</v>
      </c>
      <c r="G41" s="59" t="s">
        <v>1212</v>
      </c>
      <c r="H41" s="82" t="s">
        <v>1825</v>
      </c>
      <c r="I41" s="82" t="s">
        <v>2714</v>
      </c>
      <c r="J41" s="59" t="s">
        <v>1791</v>
      </c>
      <c r="K41" s="62" t="s">
        <v>1700</v>
      </c>
      <c r="L41" s="62" t="s">
        <v>1195</v>
      </c>
      <c r="M41" s="70" t="s">
        <v>1231</v>
      </c>
      <c r="N41" s="70" t="s">
        <v>1170</v>
      </c>
      <c r="O41" s="70" t="s">
        <v>1804</v>
      </c>
      <c r="P41" s="59" t="s">
        <v>1783</v>
      </c>
      <c r="Q41" s="81" t="s">
        <v>1749</v>
      </c>
      <c r="R41" s="105" t="s">
        <v>18</v>
      </c>
      <c r="S41" s="103" t="s">
        <v>2690</v>
      </c>
      <c r="T41" s="106"/>
      <c r="U41" s="86"/>
      <c r="V41" s="86"/>
      <c r="W41" s="86"/>
      <c r="X41" s="65"/>
      <c r="Y41" s="70" t="s">
        <v>1232</v>
      </c>
      <c r="Z41" s="59" t="s">
        <v>774</v>
      </c>
      <c r="AA41" s="59" t="s">
        <v>1730</v>
      </c>
      <c r="AB41" s="71"/>
      <c r="AC41" s="64"/>
      <c r="AD41" s="58"/>
      <c r="AE41" s="60"/>
      <c r="AF41" s="61"/>
    </row>
    <row r="42" spans="1:32" x14ac:dyDescent="0.3">
      <c r="A42" s="59" t="s">
        <v>1217</v>
      </c>
      <c r="B42" s="59" t="s">
        <v>1810</v>
      </c>
      <c r="C42" s="59" t="s">
        <v>1171</v>
      </c>
      <c r="D42" s="59" t="s">
        <v>17</v>
      </c>
      <c r="E42" s="59" t="s">
        <v>1166</v>
      </c>
      <c r="F42" s="59" t="s">
        <v>1171</v>
      </c>
      <c r="G42" s="59" t="s">
        <v>1212</v>
      </c>
      <c r="H42" s="82" t="s">
        <v>1314</v>
      </c>
      <c r="I42" s="59" t="s">
        <v>2431</v>
      </c>
      <c r="J42" s="59" t="s">
        <v>1792</v>
      </c>
      <c r="K42" s="62" t="s">
        <v>1317</v>
      </c>
      <c r="L42" s="62" t="s">
        <v>1805</v>
      </c>
      <c r="M42" s="70" t="s">
        <v>1222</v>
      </c>
      <c r="N42" s="70" t="s">
        <v>1170</v>
      </c>
      <c r="O42" s="70" t="s">
        <v>1804</v>
      </c>
      <c r="P42" s="85" t="s">
        <v>1813</v>
      </c>
      <c r="Q42" s="70" t="s">
        <v>1709</v>
      </c>
      <c r="R42" s="105" t="s">
        <v>18</v>
      </c>
      <c r="S42" s="103" t="s">
        <v>2687</v>
      </c>
      <c r="T42" s="106"/>
      <c r="U42" s="86"/>
      <c r="V42" s="86"/>
      <c r="W42" s="86"/>
      <c r="X42" s="65"/>
      <c r="Y42" s="70" t="s">
        <v>1232</v>
      </c>
      <c r="Z42" s="59" t="s">
        <v>774</v>
      </c>
      <c r="AA42" s="59" t="s">
        <v>1731</v>
      </c>
      <c r="AB42" s="71"/>
      <c r="AC42" s="64"/>
      <c r="AD42" s="58"/>
      <c r="AE42" s="60"/>
      <c r="AF42" s="61"/>
    </row>
    <row r="43" spans="1:32" x14ac:dyDescent="0.3">
      <c r="A43" s="59" t="s">
        <v>1217</v>
      </c>
      <c r="B43" s="59" t="s">
        <v>1810</v>
      </c>
      <c r="C43" s="59" t="s">
        <v>1217</v>
      </c>
      <c r="D43" s="59" t="s">
        <v>143</v>
      </c>
      <c r="E43" s="59" t="s">
        <v>1168</v>
      </c>
      <c r="F43" s="59" t="s">
        <v>1809</v>
      </c>
      <c r="G43" s="59" t="s">
        <v>149</v>
      </c>
      <c r="H43" s="59" t="s">
        <v>1330</v>
      </c>
      <c r="I43" s="59" t="s">
        <v>2432</v>
      </c>
      <c r="J43" s="59" t="s">
        <v>1793</v>
      </c>
      <c r="K43" s="59" t="s">
        <v>1333</v>
      </c>
      <c r="L43" s="62" t="s">
        <v>1195</v>
      </c>
      <c r="M43" s="70" t="s">
        <v>1231</v>
      </c>
      <c r="N43" s="70" t="s">
        <v>1170</v>
      </c>
      <c r="O43" s="70" t="s">
        <v>1804</v>
      </c>
      <c r="P43" s="59" t="s">
        <v>1798</v>
      </c>
      <c r="Q43" s="70" t="s">
        <v>1328</v>
      </c>
      <c r="R43" s="105" t="s">
        <v>149</v>
      </c>
      <c r="S43" s="103" t="s">
        <v>2695</v>
      </c>
      <c r="T43" s="106"/>
      <c r="U43" s="86"/>
      <c r="V43" s="86"/>
      <c r="W43" s="86"/>
      <c r="X43" s="65"/>
      <c r="Y43" s="70" t="s">
        <v>1232</v>
      </c>
      <c r="Z43" s="59" t="s">
        <v>1331</v>
      </c>
      <c r="AA43" s="59" t="s">
        <v>1332</v>
      </c>
      <c r="AB43" s="71"/>
      <c r="AC43" s="64">
        <v>0</v>
      </c>
      <c r="AD43" s="58">
        <v>3331021728</v>
      </c>
      <c r="AE43" s="58" t="s">
        <v>1334</v>
      </c>
      <c r="AF43" s="61"/>
    </row>
    <row r="44" spans="1:32" x14ac:dyDescent="0.3">
      <c r="A44" s="59" t="s">
        <v>1217</v>
      </c>
      <c r="B44" s="59" t="s">
        <v>1810</v>
      </c>
      <c r="C44" s="59" t="s">
        <v>1217</v>
      </c>
      <c r="D44" s="59" t="s">
        <v>143</v>
      </c>
      <c r="E44" s="59" t="s">
        <v>1168</v>
      </c>
      <c r="F44" s="59" t="s">
        <v>1809</v>
      </c>
      <c r="G44" s="59" t="s">
        <v>149</v>
      </c>
      <c r="H44" s="59" t="s">
        <v>1324</v>
      </c>
      <c r="I44" s="59">
        <v>1312002</v>
      </c>
      <c r="J44" s="59" t="s">
        <v>1794</v>
      </c>
      <c r="K44" s="59" t="s">
        <v>1327</v>
      </c>
      <c r="L44" s="62" t="s">
        <v>1195</v>
      </c>
      <c r="M44" s="70" t="s">
        <v>1231</v>
      </c>
      <c r="N44" s="70" t="s">
        <v>1170</v>
      </c>
      <c r="O44" s="70" t="s">
        <v>1804</v>
      </c>
      <c r="P44" s="59" t="s">
        <v>1798</v>
      </c>
      <c r="Q44" s="70" t="s">
        <v>1328</v>
      </c>
      <c r="R44" s="105" t="s">
        <v>149</v>
      </c>
      <c r="S44" s="103" t="s">
        <v>2687</v>
      </c>
      <c r="T44" s="106"/>
      <c r="U44" s="86"/>
      <c r="V44" s="86"/>
      <c r="W44" s="86"/>
      <c r="X44" s="177" t="s">
        <v>1328</v>
      </c>
      <c r="Y44" s="70" t="s">
        <v>1232</v>
      </c>
      <c r="Z44" s="59" t="s">
        <v>1325</v>
      </c>
      <c r="AA44" s="59" t="s">
        <v>1326</v>
      </c>
      <c r="AB44" s="178" t="s">
        <v>149</v>
      </c>
      <c r="AC44" s="64">
        <v>0</v>
      </c>
      <c r="AD44" s="58">
        <v>3332619970</v>
      </c>
      <c r="AE44" s="58" t="s">
        <v>1329</v>
      </c>
      <c r="AF44" s="61"/>
    </row>
    <row r="45" spans="1:32" x14ac:dyDescent="0.3">
      <c r="A45" s="59" t="s">
        <v>1217</v>
      </c>
      <c r="B45" s="59" t="s">
        <v>1810</v>
      </c>
      <c r="C45" s="59" t="s">
        <v>1217</v>
      </c>
      <c r="D45" s="59" t="s">
        <v>143</v>
      </c>
      <c r="E45" s="59" t="s">
        <v>1168</v>
      </c>
      <c r="F45" s="59" t="s">
        <v>1809</v>
      </c>
      <c r="G45" s="59" t="s">
        <v>149</v>
      </c>
      <c r="H45" s="59" t="s">
        <v>1335</v>
      </c>
      <c r="I45" s="59" t="s">
        <v>2433</v>
      </c>
      <c r="J45" s="59" t="s">
        <v>1795</v>
      </c>
      <c r="K45" s="62" t="s">
        <v>1338</v>
      </c>
      <c r="L45" s="62" t="s">
        <v>1195</v>
      </c>
      <c r="M45" s="70" t="s">
        <v>1231</v>
      </c>
      <c r="N45" s="70" t="s">
        <v>1170</v>
      </c>
      <c r="O45" s="70" t="s">
        <v>1804</v>
      </c>
      <c r="P45" s="59" t="s">
        <v>1798</v>
      </c>
      <c r="Q45" s="81" t="s">
        <v>1328</v>
      </c>
      <c r="R45" s="105" t="s">
        <v>149</v>
      </c>
      <c r="S45" s="103" t="s">
        <v>2695</v>
      </c>
      <c r="T45" s="106"/>
      <c r="U45" s="86"/>
      <c r="V45" s="86"/>
      <c r="W45" s="86"/>
      <c r="X45" s="177"/>
      <c r="Y45" s="70" t="s">
        <v>1232</v>
      </c>
      <c r="Z45" s="59" t="s">
        <v>1336</v>
      </c>
      <c r="AA45" s="59" t="s">
        <v>1337</v>
      </c>
      <c r="AB45" s="178"/>
      <c r="AC45" s="64">
        <v>0</v>
      </c>
      <c r="AD45" s="58">
        <v>3331021801</v>
      </c>
      <c r="AE45" s="60" t="s">
        <v>1339</v>
      </c>
      <c r="AF45" s="61"/>
    </row>
    <row r="46" spans="1:32" x14ac:dyDescent="0.3">
      <c r="A46" s="59" t="s">
        <v>1217</v>
      </c>
      <c r="B46" s="59" t="s">
        <v>1810</v>
      </c>
      <c r="C46" s="59" t="s">
        <v>1217</v>
      </c>
      <c r="D46" s="59" t="s">
        <v>143</v>
      </c>
      <c r="E46" s="59" t="s">
        <v>1168</v>
      </c>
      <c r="F46" s="59" t="s">
        <v>1809</v>
      </c>
      <c r="G46" s="59" t="s">
        <v>149</v>
      </c>
      <c r="H46" s="82" t="s">
        <v>1826</v>
      </c>
      <c r="I46" s="82" t="s">
        <v>2717</v>
      </c>
      <c r="J46" s="59" t="s">
        <v>1796</v>
      </c>
      <c r="K46" s="62" t="s">
        <v>1700</v>
      </c>
      <c r="L46" s="62" t="s">
        <v>1195</v>
      </c>
      <c r="M46" s="70" t="s">
        <v>1231</v>
      </c>
      <c r="N46" s="70" t="s">
        <v>1170</v>
      </c>
      <c r="O46" s="70" t="s">
        <v>1804</v>
      </c>
      <c r="P46" s="59" t="s">
        <v>1798</v>
      </c>
      <c r="Q46" s="81" t="s">
        <v>1328</v>
      </c>
      <c r="R46" s="105" t="s">
        <v>149</v>
      </c>
      <c r="S46" s="103" t="s">
        <v>2690</v>
      </c>
      <c r="T46" s="106"/>
      <c r="U46" s="86"/>
      <c r="V46" s="86"/>
      <c r="W46" s="86"/>
      <c r="X46" s="72"/>
      <c r="Y46" s="70" t="s">
        <v>1232</v>
      </c>
      <c r="Z46" s="59" t="s">
        <v>774</v>
      </c>
      <c r="AA46" s="59" t="s">
        <v>1732</v>
      </c>
      <c r="AB46" s="74"/>
      <c r="AC46" s="64"/>
      <c r="AD46" s="58"/>
      <c r="AE46" s="60"/>
      <c r="AF46" s="61"/>
    </row>
    <row r="47" spans="1:32" x14ac:dyDescent="0.3">
      <c r="A47" s="59" t="s">
        <v>1217</v>
      </c>
      <c r="B47" s="59" t="s">
        <v>1810</v>
      </c>
      <c r="C47" s="59" t="s">
        <v>1217</v>
      </c>
      <c r="D47" s="59" t="s">
        <v>143</v>
      </c>
      <c r="E47" s="59" t="s">
        <v>1168</v>
      </c>
      <c r="F47" s="59" t="s">
        <v>1809</v>
      </c>
      <c r="G47" s="59" t="s">
        <v>149</v>
      </c>
      <c r="H47" s="59" t="s">
        <v>1710</v>
      </c>
      <c r="I47" s="59" t="s">
        <v>2434</v>
      </c>
      <c r="J47" s="59" t="s">
        <v>1798</v>
      </c>
      <c r="K47" s="62" t="s">
        <v>1328</v>
      </c>
      <c r="L47" s="62" t="s">
        <v>1805</v>
      </c>
      <c r="M47" s="70" t="s">
        <v>1222</v>
      </c>
      <c r="N47" s="70" t="s">
        <v>1170</v>
      </c>
      <c r="O47" s="70" t="s">
        <v>1804</v>
      </c>
      <c r="P47" s="85" t="s">
        <v>1815</v>
      </c>
      <c r="Q47" s="70" t="s">
        <v>1706</v>
      </c>
      <c r="R47" s="105" t="s">
        <v>149</v>
      </c>
      <c r="S47" s="103" t="s">
        <v>2687</v>
      </c>
      <c r="T47" s="106"/>
      <c r="U47" s="86"/>
      <c r="V47" s="86"/>
      <c r="W47" s="86"/>
      <c r="X47" s="72"/>
      <c r="Y47" s="70" t="s">
        <v>1232</v>
      </c>
      <c r="Z47" s="59" t="s">
        <v>774</v>
      </c>
      <c r="AA47" s="59" t="s">
        <v>1733</v>
      </c>
      <c r="AB47" s="74"/>
      <c r="AC47" s="64"/>
      <c r="AD47" s="58"/>
      <c r="AE47" s="60"/>
      <c r="AF47" s="61"/>
    </row>
    <row r="48" spans="1:32" x14ac:dyDescent="0.3">
      <c r="A48" s="59" t="s">
        <v>1217</v>
      </c>
      <c r="B48" s="59" t="s">
        <v>1810</v>
      </c>
      <c r="C48" s="59" t="s">
        <v>1171</v>
      </c>
      <c r="D48" s="59" t="s">
        <v>17</v>
      </c>
      <c r="E48" s="59" t="s">
        <v>1166</v>
      </c>
      <c r="F48" s="59" t="s">
        <v>1217</v>
      </c>
      <c r="G48" s="59" t="s">
        <v>26</v>
      </c>
      <c r="H48" s="59" t="s">
        <v>1356</v>
      </c>
      <c r="I48" s="59" t="s">
        <v>2435</v>
      </c>
      <c r="J48" s="59" t="s">
        <v>1800</v>
      </c>
      <c r="K48" s="62" t="s">
        <v>1359</v>
      </c>
      <c r="L48" s="62" t="s">
        <v>1195</v>
      </c>
      <c r="M48" s="62" t="s">
        <v>1231</v>
      </c>
      <c r="N48" s="70" t="s">
        <v>1170</v>
      </c>
      <c r="O48" s="70" t="s">
        <v>1804</v>
      </c>
      <c r="P48" s="59" t="s">
        <v>1799</v>
      </c>
      <c r="Q48" s="62" t="s">
        <v>1711</v>
      </c>
      <c r="R48" s="105" t="s">
        <v>1803</v>
      </c>
      <c r="S48" s="103" t="s">
        <v>2695</v>
      </c>
      <c r="T48" s="106"/>
      <c r="U48" s="86"/>
      <c r="V48" s="86"/>
      <c r="W48" s="86"/>
      <c r="X48" s="67" t="s">
        <v>1360</v>
      </c>
      <c r="Y48" s="62" t="s">
        <v>1232</v>
      </c>
      <c r="Z48" s="59" t="s">
        <v>1357</v>
      </c>
      <c r="AA48" s="59" t="s">
        <v>1358</v>
      </c>
      <c r="AB48" s="67" t="s">
        <v>26</v>
      </c>
      <c r="AC48" s="68">
        <v>0</v>
      </c>
      <c r="AD48" s="66">
        <v>3332622332</v>
      </c>
      <c r="AE48" s="66" t="s">
        <v>1361</v>
      </c>
      <c r="AF48" s="69"/>
    </row>
    <row r="49" spans="1:32" x14ac:dyDescent="0.3">
      <c r="A49" s="59" t="s">
        <v>1217</v>
      </c>
      <c r="B49" s="59" t="s">
        <v>1810</v>
      </c>
      <c r="C49" s="59" t="s">
        <v>1171</v>
      </c>
      <c r="D49" s="59" t="s">
        <v>17</v>
      </c>
      <c r="E49" s="59" t="s">
        <v>1166</v>
      </c>
      <c r="F49" s="59" t="s">
        <v>1217</v>
      </c>
      <c r="G49" s="59" t="s">
        <v>26</v>
      </c>
      <c r="H49" s="82" t="s">
        <v>1827</v>
      </c>
      <c r="I49" s="82" t="s">
        <v>2718</v>
      </c>
      <c r="J49" s="59" t="s">
        <v>1797</v>
      </c>
      <c r="K49" s="62" t="s">
        <v>1700</v>
      </c>
      <c r="L49" s="62" t="s">
        <v>1195</v>
      </c>
      <c r="M49" s="62" t="s">
        <v>1231</v>
      </c>
      <c r="N49" s="70" t="s">
        <v>1170</v>
      </c>
      <c r="O49" s="70" t="s">
        <v>1804</v>
      </c>
      <c r="P49" s="59" t="s">
        <v>1799</v>
      </c>
      <c r="Q49" s="62" t="s">
        <v>1711</v>
      </c>
      <c r="R49" s="105" t="s">
        <v>26</v>
      </c>
      <c r="S49" s="103" t="s">
        <v>2690</v>
      </c>
      <c r="T49" s="106"/>
      <c r="U49" s="86"/>
      <c r="V49" s="86"/>
      <c r="W49" s="86"/>
      <c r="X49" s="67"/>
      <c r="Y49" s="62" t="s">
        <v>1232</v>
      </c>
      <c r="Z49" s="59" t="s">
        <v>774</v>
      </c>
      <c r="AA49" s="59" t="s">
        <v>1734</v>
      </c>
      <c r="AB49" s="67"/>
      <c r="AC49" s="68"/>
      <c r="AD49" s="66"/>
      <c r="AE49" s="66"/>
      <c r="AF49" s="69"/>
    </row>
    <row r="50" spans="1:32" x14ac:dyDescent="0.3">
      <c r="A50" s="59" t="s">
        <v>1217</v>
      </c>
      <c r="B50" s="59" t="s">
        <v>1810</v>
      </c>
      <c r="C50" s="59" t="s">
        <v>1171</v>
      </c>
      <c r="D50" s="59" t="s">
        <v>17</v>
      </c>
      <c r="E50" s="59" t="s">
        <v>1166</v>
      </c>
      <c r="F50" s="59" t="s">
        <v>1217</v>
      </c>
      <c r="G50" s="59" t="s">
        <v>26</v>
      </c>
      <c r="H50" s="59" t="s">
        <v>1712</v>
      </c>
      <c r="I50" s="59" t="s">
        <v>2436</v>
      </c>
      <c r="J50" s="59" t="s">
        <v>1799</v>
      </c>
      <c r="K50" s="62" t="s">
        <v>1711</v>
      </c>
      <c r="L50" s="62" t="s">
        <v>1805</v>
      </c>
      <c r="M50" s="70" t="s">
        <v>1222</v>
      </c>
      <c r="N50" s="70" t="s">
        <v>1170</v>
      </c>
      <c r="O50" s="70" t="s">
        <v>1804</v>
      </c>
      <c r="P50" s="85" t="s">
        <v>1813</v>
      </c>
      <c r="Q50" s="70" t="s">
        <v>1709</v>
      </c>
      <c r="R50" s="105" t="s">
        <v>18</v>
      </c>
      <c r="S50" s="103" t="s">
        <v>2687</v>
      </c>
      <c r="T50" s="106"/>
      <c r="U50" s="86"/>
      <c r="V50" s="86"/>
      <c r="W50" s="86"/>
      <c r="X50" s="67"/>
      <c r="Y50" s="70" t="s">
        <v>1232</v>
      </c>
      <c r="Z50" s="59" t="s">
        <v>774</v>
      </c>
      <c r="AA50" s="59" t="s">
        <v>1735</v>
      </c>
      <c r="AB50" s="67"/>
      <c r="AC50" s="68"/>
      <c r="AD50" s="66"/>
      <c r="AE50" s="66"/>
      <c r="AF50" s="69"/>
    </row>
    <row r="51" spans="1:32" x14ac:dyDescent="0.3">
      <c r="A51" s="59" t="s">
        <v>1217</v>
      </c>
      <c r="B51" s="59" t="s">
        <v>1810</v>
      </c>
      <c r="C51" s="59" t="s">
        <v>1171</v>
      </c>
      <c r="D51" s="59" t="s">
        <v>17</v>
      </c>
      <c r="E51" s="59" t="s">
        <v>1166</v>
      </c>
      <c r="F51" s="59" t="s">
        <v>1171</v>
      </c>
      <c r="G51" s="83" t="s">
        <v>1212</v>
      </c>
      <c r="H51" s="84" t="s">
        <v>1817</v>
      </c>
      <c r="I51" s="82" t="s">
        <v>2719</v>
      </c>
      <c r="J51" s="85" t="s">
        <v>1813</v>
      </c>
      <c r="K51" s="76" t="s">
        <v>1709</v>
      </c>
      <c r="L51" s="76" t="s">
        <v>1911</v>
      </c>
      <c r="M51" s="85" t="s">
        <v>1812</v>
      </c>
      <c r="N51" s="70" t="s">
        <v>1170</v>
      </c>
      <c r="O51" s="70" t="s">
        <v>1804</v>
      </c>
      <c r="P51" s="85" t="s">
        <v>1741</v>
      </c>
      <c r="Q51" s="76" t="s">
        <v>1701</v>
      </c>
      <c r="R51" s="105" t="s">
        <v>18</v>
      </c>
      <c r="S51" s="103" t="s">
        <v>2690</v>
      </c>
      <c r="T51" s="88"/>
      <c r="U51" s="88"/>
      <c r="V51" s="88"/>
      <c r="W51" s="88"/>
      <c r="X51" s="77"/>
      <c r="Y51" s="70" t="s">
        <v>1232</v>
      </c>
      <c r="Z51" s="83"/>
      <c r="AA51" s="11" t="s">
        <v>1744</v>
      </c>
      <c r="AB51" s="77"/>
      <c r="AC51" s="78"/>
      <c r="AD51" s="79"/>
      <c r="AE51" s="79"/>
      <c r="AF51" s="80"/>
    </row>
    <row r="52" spans="1:32" x14ac:dyDescent="0.3">
      <c r="A52" s="59" t="s">
        <v>1217</v>
      </c>
      <c r="B52" s="59" t="s">
        <v>1810</v>
      </c>
      <c r="C52" s="59" t="s">
        <v>1195</v>
      </c>
      <c r="D52" s="59" t="s">
        <v>1668</v>
      </c>
      <c r="E52" s="59" t="s">
        <v>1802</v>
      </c>
      <c r="F52" s="59" t="s">
        <v>1806</v>
      </c>
      <c r="G52" s="59" t="s">
        <v>1213</v>
      </c>
      <c r="H52" s="84" t="s">
        <v>1818</v>
      </c>
      <c r="I52" s="82" t="s">
        <v>2720</v>
      </c>
      <c r="J52" s="85" t="s">
        <v>1814</v>
      </c>
      <c r="K52" s="76" t="s">
        <v>1705</v>
      </c>
      <c r="L52" s="76" t="s">
        <v>1911</v>
      </c>
      <c r="M52" s="85" t="s">
        <v>1812</v>
      </c>
      <c r="N52" s="70" t="s">
        <v>1170</v>
      </c>
      <c r="O52" s="70" t="s">
        <v>1804</v>
      </c>
      <c r="P52" s="85" t="s">
        <v>1741</v>
      </c>
      <c r="Q52" s="76" t="s">
        <v>1701</v>
      </c>
      <c r="R52" s="105" t="s">
        <v>65</v>
      </c>
      <c r="S52" s="103" t="s">
        <v>2690</v>
      </c>
      <c r="T52" s="88"/>
      <c r="U52" s="88"/>
      <c r="V52" s="88"/>
      <c r="W52" s="88"/>
      <c r="X52" s="77"/>
      <c r="Y52" s="70" t="s">
        <v>1232</v>
      </c>
      <c r="Z52" s="59" t="s">
        <v>774</v>
      </c>
      <c r="AA52" s="11" t="s">
        <v>1745</v>
      </c>
      <c r="AB52" s="77"/>
      <c r="AC52" s="78"/>
      <c r="AD52" s="79"/>
      <c r="AE52" s="79"/>
      <c r="AF52" s="80"/>
    </row>
    <row r="53" spans="1:32" x14ac:dyDescent="0.3">
      <c r="A53" s="59" t="s">
        <v>1217</v>
      </c>
      <c r="B53" s="59" t="s">
        <v>1810</v>
      </c>
      <c r="C53" s="59" t="s">
        <v>1217</v>
      </c>
      <c r="D53" s="59" t="s">
        <v>143</v>
      </c>
      <c r="E53" s="59" t="s">
        <v>1168</v>
      </c>
      <c r="F53" s="59" t="s">
        <v>1808</v>
      </c>
      <c r="G53" s="83" t="s">
        <v>144</v>
      </c>
      <c r="H53" s="84" t="s">
        <v>1819</v>
      </c>
      <c r="I53" s="82" t="s">
        <v>2721</v>
      </c>
      <c r="J53" s="85" t="s">
        <v>1815</v>
      </c>
      <c r="K53" s="76" t="s">
        <v>1706</v>
      </c>
      <c r="L53" s="76" t="s">
        <v>1911</v>
      </c>
      <c r="M53" s="85" t="s">
        <v>1812</v>
      </c>
      <c r="N53" s="70" t="s">
        <v>1170</v>
      </c>
      <c r="O53" s="70" t="s">
        <v>1804</v>
      </c>
      <c r="P53" s="85" t="s">
        <v>1741</v>
      </c>
      <c r="Q53" s="76" t="s">
        <v>1701</v>
      </c>
      <c r="R53" s="105" t="s">
        <v>144</v>
      </c>
      <c r="S53" s="103" t="s">
        <v>2690</v>
      </c>
      <c r="T53" s="88"/>
      <c r="U53" s="88"/>
      <c r="V53" s="88"/>
      <c r="W53" s="88"/>
      <c r="X53" s="77"/>
      <c r="Y53" s="70" t="s">
        <v>1232</v>
      </c>
      <c r="Z53" s="83"/>
      <c r="AA53" s="11" t="s">
        <v>1746</v>
      </c>
      <c r="AB53" s="77"/>
      <c r="AC53" s="78"/>
      <c r="AD53" s="79"/>
      <c r="AE53" s="79"/>
      <c r="AF53" s="80"/>
    </row>
    <row r="54" spans="1:32" x14ac:dyDescent="0.3">
      <c r="A54" s="59" t="s">
        <v>1217</v>
      </c>
      <c r="B54" s="59" t="s">
        <v>1810</v>
      </c>
      <c r="C54" s="59" t="s">
        <v>1219</v>
      </c>
      <c r="D54" s="83" t="s">
        <v>1201</v>
      </c>
      <c r="E54" s="83" t="s">
        <v>1201</v>
      </c>
      <c r="F54" s="59" t="s">
        <v>1171</v>
      </c>
      <c r="G54" s="83" t="s">
        <v>1212</v>
      </c>
      <c r="H54" s="83" t="s">
        <v>1740</v>
      </c>
      <c r="I54" s="59" t="s">
        <v>2437</v>
      </c>
      <c r="J54" s="85" t="s">
        <v>1741</v>
      </c>
      <c r="K54" s="76" t="s">
        <v>1701</v>
      </c>
      <c r="L54" s="76" t="s">
        <v>1910</v>
      </c>
      <c r="M54" s="85" t="s">
        <v>1145</v>
      </c>
      <c r="N54" s="70" t="s">
        <v>1170</v>
      </c>
      <c r="O54" s="70" t="s">
        <v>1804</v>
      </c>
      <c r="P54" s="85" t="s">
        <v>1747</v>
      </c>
      <c r="Q54" s="85" t="s">
        <v>1748</v>
      </c>
      <c r="R54" s="105" t="s">
        <v>1367</v>
      </c>
      <c r="S54" s="103" t="s">
        <v>2687</v>
      </c>
      <c r="T54" s="88"/>
      <c r="U54" s="88"/>
      <c r="V54" s="88"/>
      <c r="W54" s="88"/>
      <c r="X54" s="77"/>
      <c r="Y54" s="70" t="s">
        <v>1232</v>
      </c>
      <c r="Z54" s="83" t="s">
        <v>774</v>
      </c>
      <c r="AA54" s="11" t="s">
        <v>1741</v>
      </c>
      <c r="AB54" s="77"/>
      <c r="AC54" s="78"/>
      <c r="AD54" s="79"/>
      <c r="AE54" s="79"/>
      <c r="AF54" s="80"/>
    </row>
    <row r="58" spans="1:32" ht="15" thickBot="1" x14ac:dyDescent="0.35"/>
    <row r="59" spans="1:32" ht="15" thickBot="1" x14ac:dyDescent="0.35">
      <c r="J59" s="45"/>
      <c r="K59" s="46" t="s">
        <v>1671</v>
      </c>
      <c r="L59" s="46"/>
      <c r="M59" s="47" t="s">
        <v>1672</v>
      </c>
      <c r="N59" s="47"/>
      <c r="O59" s="47"/>
      <c r="P59" s="45"/>
      <c r="Q59" s="45"/>
      <c r="R59" s="45"/>
      <c r="S59" s="45"/>
      <c r="T59" s="45"/>
      <c r="U59" s="45"/>
      <c r="V59" s="45"/>
      <c r="W59" s="45"/>
      <c r="X59" s="48" t="s">
        <v>138</v>
      </c>
      <c r="Y59" s="45" t="s">
        <v>1673</v>
      </c>
      <c r="Z59" s="44">
        <v>16</v>
      </c>
      <c r="AA59" s="45" t="s">
        <v>1670</v>
      </c>
      <c r="AB59" s="47" t="s">
        <v>1674</v>
      </c>
      <c r="AC59" s="179" t="s">
        <v>1233</v>
      </c>
    </row>
    <row r="60" spans="1:32" ht="15" thickBot="1" x14ac:dyDescent="0.35">
      <c r="J60" s="50"/>
      <c r="K60" s="51" t="s">
        <v>1676</v>
      </c>
      <c r="L60" s="51"/>
      <c r="M60" s="52" t="s">
        <v>1672</v>
      </c>
      <c r="N60" s="52"/>
      <c r="O60" s="52"/>
      <c r="P60" s="50"/>
      <c r="Q60" s="50"/>
      <c r="R60" s="50"/>
      <c r="S60" s="50"/>
      <c r="T60" s="50"/>
      <c r="U60" s="50"/>
      <c r="V60" s="50"/>
      <c r="W60" s="50"/>
      <c r="X60" s="53" t="s">
        <v>65</v>
      </c>
      <c r="Y60" s="50" t="s">
        <v>1673</v>
      </c>
      <c r="Z60" s="49">
        <v>25</v>
      </c>
      <c r="AA60" s="50" t="s">
        <v>1675</v>
      </c>
      <c r="AB60" s="52" t="s">
        <v>1677</v>
      </c>
      <c r="AC60" s="180"/>
    </row>
    <row r="61" spans="1:32" ht="15" thickBot="1" x14ac:dyDescent="0.35">
      <c r="J61" s="50"/>
      <c r="K61" s="51" t="s">
        <v>1679</v>
      </c>
      <c r="L61" s="51"/>
      <c r="M61" s="52" t="s">
        <v>1672</v>
      </c>
      <c r="N61" s="52"/>
      <c r="O61" s="52"/>
      <c r="P61" s="50"/>
      <c r="Q61" s="50"/>
      <c r="R61" s="50"/>
      <c r="S61" s="50"/>
      <c r="T61" s="50"/>
      <c r="U61" s="50"/>
      <c r="V61" s="50"/>
      <c r="W61" s="50"/>
      <c r="X61" s="53" t="s">
        <v>67</v>
      </c>
      <c r="Y61" s="50" t="s">
        <v>1673</v>
      </c>
      <c r="Z61" s="49">
        <v>27</v>
      </c>
      <c r="AA61" s="50" t="s">
        <v>1678</v>
      </c>
      <c r="AB61" s="52" t="s">
        <v>1680</v>
      </c>
      <c r="AC61" s="180"/>
    </row>
    <row r="62" spans="1:32" ht="15" thickBot="1" x14ac:dyDescent="0.35">
      <c r="J62" s="50"/>
      <c r="K62" s="51" t="s">
        <v>1682</v>
      </c>
      <c r="L62" s="51"/>
      <c r="M62" s="52" t="s">
        <v>1672</v>
      </c>
      <c r="N62" s="52"/>
      <c r="O62" s="52"/>
      <c r="P62" s="50"/>
      <c r="Q62" s="50"/>
      <c r="R62" s="50"/>
      <c r="S62" s="50"/>
      <c r="T62" s="50"/>
      <c r="U62" s="50"/>
      <c r="V62" s="50"/>
      <c r="W62" s="50"/>
      <c r="X62" s="53" t="s">
        <v>144</v>
      </c>
      <c r="Y62" s="50" t="s">
        <v>1673</v>
      </c>
      <c r="Z62" s="49">
        <v>28</v>
      </c>
      <c r="AA62" s="50" t="s">
        <v>1681</v>
      </c>
      <c r="AB62" s="52" t="s">
        <v>1683</v>
      </c>
      <c r="AC62" s="180"/>
    </row>
    <row r="63" spans="1:32" ht="15" thickBot="1" x14ac:dyDescent="0.35">
      <c r="J63" s="50"/>
      <c r="K63" s="54" t="s">
        <v>1685</v>
      </c>
      <c r="L63" s="54"/>
      <c r="M63" s="52" t="s">
        <v>1672</v>
      </c>
      <c r="N63" s="52"/>
      <c r="O63" s="52"/>
      <c r="P63" s="52"/>
      <c r="Q63" s="52"/>
      <c r="R63" s="52"/>
      <c r="S63" s="52"/>
      <c r="T63" s="52"/>
      <c r="U63" s="52"/>
      <c r="V63" s="52"/>
      <c r="W63" s="52"/>
      <c r="X63" s="53" t="s">
        <v>1686</v>
      </c>
      <c r="Y63" s="52" t="s">
        <v>1673</v>
      </c>
      <c r="Z63" s="49">
        <v>29</v>
      </c>
      <c r="AA63" s="50" t="s">
        <v>1684</v>
      </c>
      <c r="AB63" s="55" t="s">
        <v>1687</v>
      </c>
      <c r="AC63" s="180"/>
    </row>
    <row r="64" spans="1:32" ht="15" thickBot="1" x14ac:dyDescent="0.35">
      <c r="J64" s="50"/>
      <c r="K64" s="54" t="s">
        <v>1689</v>
      </c>
      <c r="L64" s="54"/>
      <c r="M64" s="52" t="s">
        <v>1672</v>
      </c>
      <c r="N64" s="52"/>
      <c r="O64" s="52"/>
      <c r="P64" s="52"/>
      <c r="Q64" s="52"/>
      <c r="R64" s="52"/>
      <c r="S64" s="52"/>
      <c r="T64" s="52"/>
      <c r="U64" s="52"/>
      <c r="V64" s="52"/>
      <c r="W64" s="52"/>
      <c r="X64" s="53" t="s">
        <v>1690</v>
      </c>
      <c r="Y64" s="52" t="s">
        <v>1673</v>
      </c>
      <c r="Z64" s="49">
        <v>30</v>
      </c>
      <c r="AA64" s="50" t="s">
        <v>1688</v>
      </c>
      <c r="AB64" s="56" t="s">
        <v>1691</v>
      </c>
      <c r="AC64" s="180"/>
    </row>
    <row r="65" spans="10:29" ht="15" thickBot="1" x14ac:dyDescent="0.35">
      <c r="J65" s="50"/>
      <c r="K65" s="54" t="s">
        <v>1693</v>
      </c>
      <c r="L65" s="54"/>
      <c r="M65" s="52" t="s">
        <v>1672</v>
      </c>
      <c r="N65" s="52"/>
      <c r="O65" s="52"/>
      <c r="P65" s="52"/>
      <c r="Q65" s="52"/>
      <c r="R65" s="52"/>
      <c r="S65" s="52"/>
      <c r="T65" s="52"/>
      <c r="U65" s="52"/>
      <c r="V65" s="52"/>
      <c r="W65" s="52"/>
      <c r="X65" s="53" t="s">
        <v>1694</v>
      </c>
      <c r="Y65" s="52" t="s">
        <v>1673</v>
      </c>
      <c r="Z65" s="49">
        <v>31</v>
      </c>
      <c r="AA65" s="50" t="s">
        <v>1692</v>
      </c>
      <c r="AB65" s="56" t="s">
        <v>1695</v>
      </c>
      <c r="AC65" s="180"/>
    </row>
    <row r="66" spans="10:29" ht="15" thickBot="1" x14ac:dyDescent="0.35">
      <c r="J66" s="50"/>
      <c r="K66" s="54" t="s">
        <v>1697</v>
      </c>
      <c r="L66" s="54"/>
      <c r="M66" s="52" t="s">
        <v>1672</v>
      </c>
      <c r="N66" s="52"/>
      <c r="O66" s="52"/>
      <c r="P66" s="52"/>
      <c r="Q66" s="52"/>
      <c r="R66" s="52"/>
      <c r="S66" s="52"/>
      <c r="T66" s="52"/>
      <c r="U66" s="52"/>
      <c r="V66" s="52"/>
      <c r="W66" s="52"/>
      <c r="X66" s="53" t="s">
        <v>131</v>
      </c>
      <c r="Y66" s="52" t="s">
        <v>1673</v>
      </c>
      <c r="Z66" s="49">
        <v>32</v>
      </c>
      <c r="AA66" s="50" t="s">
        <v>1696</v>
      </c>
      <c r="AB66" s="52" t="s">
        <v>1698</v>
      </c>
      <c r="AC66" s="181"/>
    </row>
    <row r="67" spans="10:29" x14ac:dyDescent="0.3">
      <c r="Z67" s="57"/>
    </row>
  </sheetData>
  <autoFilter ref="A1:R54" xr:uid="{68BA5482-16FB-4679-AEF3-F3AE6C4C3C6E}"/>
  <mergeCells count="16">
    <mergeCell ref="X2:X4"/>
    <mergeCell ref="AB2:AB4"/>
    <mergeCell ref="X14:X16"/>
    <mergeCell ref="AB14:AB16"/>
    <mergeCell ref="X22:X23"/>
    <mergeCell ref="AB22:AB23"/>
    <mergeCell ref="AB5:AB6"/>
    <mergeCell ref="X44:X45"/>
    <mergeCell ref="AB44:AB45"/>
    <mergeCell ref="AC59:AC66"/>
    <mergeCell ref="X27:X28"/>
    <mergeCell ref="AB27:AB28"/>
    <mergeCell ref="X33:X35"/>
    <mergeCell ref="AB33:AB35"/>
    <mergeCell ref="X39:X40"/>
    <mergeCell ref="AB39:AB40"/>
  </mergeCells>
  <conditionalFormatting sqref="H3:H4 H11 H13:H14 H16 H19:H20 H22:H23 H25:H28 H30:H31 H33 H35 H37:H42 H44:H54">
    <cfRule type="duplicateValues" dxfId="71" priority="82"/>
  </conditionalFormatting>
  <conditionalFormatting sqref="H5:H6">
    <cfRule type="duplicateValues" dxfId="70" priority="16"/>
  </conditionalFormatting>
  <conditionalFormatting sqref="H7:H10">
    <cfRule type="duplicateValues" dxfId="69" priority="13"/>
  </conditionalFormatting>
  <conditionalFormatting sqref="H12">
    <cfRule type="duplicateValues" dxfId="68" priority="14"/>
  </conditionalFormatting>
  <conditionalFormatting sqref="H15">
    <cfRule type="duplicateValues" dxfId="67" priority="5"/>
  </conditionalFormatting>
  <conditionalFormatting sqref="H17">
    <cfRule type="duplicateValues" dxfId="66" priority="12"/>
  </conditionalFormatting>
  <conditionalFormatting sqref="H18">
    <cfRule type="duplicateValues" dxfId="65" priority="6"/>
  </conditionalFormatting>
  <conditionalFormatting sqref="H21">
    <cfRule type="duplicateValues" dxfId="64" priority="3"/>
  </conditionalFormatting>
  <conditionalFormatting sqref="H24">
    <cfRule type="duplicateValues" dxfId="63" priority="10"/>
  </conditionalFormatting>
  <conditionalFormatting sqref="H29">
    <cfRule type="duplicateValues" dxfId="62" priority="11"/>
  </conditionalFormatting>
  <conditionalFormatting sqref="H32">
    <cfRule type="duplicateValues" dxfId="61" priority="9"/>
  </conditionalFormatting>
  <conditionalFormatting sqref="H34">
    <cfRule type="duplicateValues" dxfId="60" priority="8"/>
  </conditionalFormatting>
  <conditionalFormatting sqref="H36">
    <cfRule type="duplicateValues" dxfId="59" priority="4"/>
  </conditionalFormatting>
  <conditionalFormatting sqref="H43">
    <cfRule type="duplicateValues" dxfId="58" priority="7"/>
  </conditionalFormatting>
  <conditionalFormatting sqref="H2:I2">
    <cfRule type="duplicateValues" dxfId="57" priority="15"/>
  </conditionalFormatting>
  <conditionalFormatting sqref="I2:I54">
    <cfRule type="duplicateValues" dxfId="56" priority="1"/>
  </conditionalFormatting>
  <conditionalFormatting sqref="I3:I54">
    <cfRule type="duplicateValues" dxfId="55" priority="2"/>
  </conditionalFormatting>
  <pageMargins left="0.17" right="0.17" top="0.75" bottom="0.75" header="0.3" footer="0.3"/>
  <pageSetup scale="94" orientation="landscape"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tint="0.59999389629810485"/>
  </sheetPr>
  <dimension ref="A1:AA74"/>
  <sheetViews>
    <sheetView workbookViewId="0">
      <pane ySplit="1" topLeftCell="A15" activePane="bottomLeft" state="frozen"/>
      <selection activeCell="F2" sqref="F2"/>
      <selection pane="bottomLeft" activeCell="F2" sqref="F2"/>
    </sheetView>
  </sheetViews>
  <sheetFormatPr defaultRowHeight="14.4" x14ac:dyDescent="0.3"/>
  <cols>
    <col min="1" max="1" width="9.77734375" bestFit="1" customWidth="1"/>
    <col min="2" max="2" width="13.6640625" bestFit="1" customWidth="1"/>
    <col min="3" max="3" width="9.109375" customWidth="1"/>
    <col min="4" max="4" width="8" bestFit="1" customWidth="1"/>
    <col min="5" max="5" width="10.44140625" bestFit="1" customWidth="1"/>
    <col min="6" max="6" width="10.6640625" customWidth="1"/>
    <col min="7" max="7" width="10.6640625" bestFit="1" customWidth="1"/>
    <col min="8" max="8" width="11" bestFit="1" customWidth="1"/>
    <col min="9" max="9" width="11" customWidth="1"/>
    <col min="10" max="10" width="17.88671875" customWidth="1"/>
    <col min="11" max="11" width="27.109375" bestFit="1" customWidth="1"/>
    <col min="12" max="12" width="9.88671875" customWidth="1"/>
    <col min="13" max="14" width="7.5546875" customWidth="1"/>
    <col min="15" max="15" width="14.44140625" customWidth="1"/>
    <col min="16" max="16" width="24.6640625" bestFit="1" customWidth="1"/>
    <col min="17" max="17" width="19.33203125" bestFit="1" customWidth="1"/>
    <col min="18" max="18" width="20" bestFit="1" customWidth="1"/>
    <col min="19" max="19" width="19.109375" bestFit="1" customWidth="1"/>
    <col min="20" max="23" width="1.77734375" customWidth="1"/>
    <col min="24" max="24" width="17.33203125" bestFit="1" customWidth="1"/>
    <col min="25" max="25" width="17.88671875" bestFit="1" customWidth="1"/>
    <col min="26" max="26" width="16.77734375" bestFit="1" customWidth="1"/>
    <col min="27" max="27" width="17.77734375" bestFit="1" customWidth="1"/>
  </cols>
  <sheetData>
    <row r="1" spans="1:27" x14ac:dyDescent="0.3">
      <c r="A1" s="89" t="s">
        <v>2341</v>
      </c>
      <c r="B1" s="89" t="s">
        <v>2342</v>
      </c>
      <c r="C1" s="89" t="s">
        <v>2343</v>
      </c>
      <c r="D1" s="89" t="s">
        <v>2344</v>
      </c>
      <c r="E1" s="89" t="s">
        <v>2345</v>
      </c>
      <c r="F1" s="89" t="s">
        <v>2357</v>
      </c>
      <c r="G1" s="89" t="s">
        <v>2346</v>
      </c>
      <c r="H1" s="89" t="s">
        <v>2347</v>
      </c>
      <c r="I1" s="89" t="s">
        <v>1986</v>
      </c>
      <c r="J1" s="89" t="s">
        <v>2348</v>
      </c>
      <c r="K1" s="89" t="s">
        <v>2349</v>
      </c>
      <c r="L1" s="89" t="s">
        <v>2350</v>
      </c>
      <c r="M1" s="89" t="s">
        <v>2351</v>
      </c>
      <c r="N1" s="89" t="s">
        <v>2352</v>
      </c>
      <c r="O1" s="89" t="s">
        <v>2353</v>
      </c>
      <c r="P1" s="89" t="s">
        <v>2354</v>
      </c>
      <c r="Q1" s="89" t="s">
        <v>2355</v>
      </c>
      <c r="R1" s="104" t="s">
        <v>2356</v>
      </c>
      <c r="S1" s="112" t="s">
        <v>2711</v>
      </c>
      <c r="T1" s="110"/>
      <c r="U1" s="98"/>
      <c r="V1" s="98"/>
      <c r="W1" s="98"/>
      <c r="X1" s="98" t="s">
        <v>0</v>
      </c>
      <c r="Y1" s="89" t="s">
        <v>2063</v>
      </c>
      <c r="Z1" s="98" t="s">
        <v>155</v>
      </c>
      <c r="AA1" s="98" t="s">
        <v>154</v>
      </c>
    </row>
    <row r="2" spans="1:27" x14ac:dyDescent="0.3">
      <c r="A2" s="59" t="s">
        <v>1195</v>
      </c>
      <c r="B2" s="59" t="s">
        <v>1985</v>
      </c>
      <c r="C2" s="59" t="s">
        <v>1171</v>
      </c>
      <c r="D2" s="59" t="s">
        <v>17</v>
      </c>
      <c r="E2" s="59" t="s">
        <v>1166</v>
      </c>
      <c r="F2" s="59" t="s">
        <v>1217</v>
      </c>
      <c r="G2" s="59" t="s">
        <v>26</v>
      </c>
      <c r="H2" s="59" t="s">
        <v>1887</v>
      </c>
      <c r="I2" s="59" t="s">
        <v>2438</v>
      </c>
      <c r="J2" s="59" t="s">
        <v>1989</v>
      </c>
      <c r="K2" s="59" t="s">
        <v>2064</v>
      </c>
      <c r="L2" s="62" t="s">
        <v>1170</v>
      </c>
      <c r="M2" s="70" t="s">
        <v>19</v>
      </c>
      <c r="N2" s="70" t="s">
        <v>1171</v>
      </c>
      <c r="O2" s="70" t="s">
        <v>1159</v>
      </c>
      <c r="P2" s="59" t="s">
        <v>2008</v>
      </c>
      <c r="Q2" s="70" t="s">
        <v>16</v>
      </c>
      <c r="R2" s="105" t="s">
        <v>62</v>
      </c>
      <c r="S2" s="108" t="s">
        <v>2687</v>
      </c>
      <c r="T2" s="111"/>
      <c r="U2" s="1"/>
      <c r="V2" s="1"/>
      <c r="W2" s="1"/>
      <c r="X2" s="1" t="s">
        <v>33</v>
      </c>
      <c r="Y2" s="59" t="s">
        <v>824</v>
      </c>
      <c r="Z2" s="1" t="s">
        <v>10</v>
      </c>
      <c r="AA2" s="1" t="s">
        <v>16</v>
      </c>
    </row>
    <row r="3" spans="1:27" x14ac:dyDescent="0.3">
      <c r="A3" s="59" t="s">
        <v>1195</v>
      </c>
      <c r="B3" s="59" t="s">
        <v>1985</v>
      </c>
      <c r="C3" s="59" t="s">
        <v>1171</v>
      </c>
      <c r="D3" s="59" t="s">
        <v>17</v>
      </c>
      <c r="E3" s="59" t="s">
        <v>1166</v>
      </c>
      <c r="F3" s="59" t="s">
        <v>1217</v>
      </c>
      <c r="G3" s="59" t="s">
        <v>26</v>
      </c>
      <c r="H3" s="59" t="s">
        <v>778</v>
      </c>
      <c r="I3" s="59" t="s">
        <v>2439</v>
      </c>
      <c r="J3" s="59" t="s">
        <v>1992</v>
      </c>
      <c r="K3" s="70" t="s">
        <v>35</v>
      </c>
      <c r="L3" s="70" t="s">
        <v>1170</v>
      </c>
      <c r="M3" s="59" t="s">
        <v>19</v>
      </c>
      <c r="N3" s="70" t="s">
        <v>1171</v>
      </c>
      <c r="O3" s="70" t="s">
        <v>1159</v>
      </c>
      <c r="P3" s="59" t="s">
        <v>2008</v>
      </c>
      <c r="Q3" s="70" t="s">
        <v>16</v>
      </c>
      <c r="R3" s="105" t="s">
        <v>26</v>
      </c>
      <c r="S3" s="108" t="s">
        <v>2687</v>
      </c>
      <c r="T3" s="111"/>
      <c r="U3" s="1"/>
      <c r="V3" s="1"/>
      <c r="W3" s="1"/>
      <c r="X3" s="1" t="s">
        <v>34</v>
      </c>
      <c r="Y3" s="59" t="s">
        <v>825</v>
      </c>
      <c r="Z3" s="1" t="s">
        <v>10</v>
      </c>
      <c r="AA3" s="1" t="s">
        <v>16</v>
      </c>
    </row>
    <row r="4" spans="1:27" x14ac:dyDescent="0.3">
      <c r="A4" s="59" t="s">
        <v>1195</v>
      </c>
      <c r="B4" s="59" t="s">
        <v>1985</v>
      </c>
      <c r="C4" s="59" t="s">
        <v>1171</v>
      </c>
      <c r="D4" s="59" t="s">
        <v>17</v>
      </c>
      <c r="E4" s="59" t="s">
        <v>1166</v>
      </c>
      <c r="F4" s="59" t="s">
        <v>1217</v>
      </c>
      <c r="G4" s="59" t="s">
        <v>26</v>
      </c>
      <c r="H4" s="59" t="s">
        <v>779</v>
      </c>
      <c r="I4" s="59" t="s">
        <v>2440</v>
      </c>
      <c r="J4" s="59" t="s">
        <v>2002</v>
      </c>
      <c r="K4" s="70" t="s">
        <v>37</v>
      </c>
      <c r="L4" s="70" t="s">
        <v>1170</v>
      </c>
      <c r="M4" s="70" t="s">
        <v>19</v>
      </c>
      <c r="N4" s="70" t="s">
        <v>1171</v>
      </c>
      <c r="O4" s="70" t="s">
        <v>1159</v>
      </c>
      <c r="P4" s="59" t="s">
        <v>2008</v>
      </c>
      <c r="Q4" s="70" t="s">
        <v>16</v>
      </c>
      <c r="R4" s="105" t="s">
        <v>26</v>
      </c>
      <c r="S4" s="108" t="s">
        <v>2687</v>
      </c>
      <c r="T4" s="111"/>
      <c r="U4" s="1"/>
      <c r="V4" s="1"/>
      <c r="W4" s="1"/>
      <c r="X4" s="1" t="s">
        <v>36</v>
      </c>
      <c r="Y4" s="59" t="s">
        <v>826</v>
      </c>
      <c r="Z4" s="1" t="s">
        <v>10</v>
      </c>
      <c r="AA4" s="1" t="s">
        <v>16</v>
      </c>
    </row>
    <row r="5" spans="1:27" x14ac:dyDescent="0.3">
      <c r="A5" s="59" t="s">
        <v>1195</v>
      </c>
      <c r="B5" s="59" t="s">
        <v>1985</v>
      </c>
      <c r="C5" s="59" t="s">
        <v>1171</v>
      </c>
      <c r="D5" s="59" t="s">
        <v>17</v>
      </c>
      <c r="E5" s="59" t="s">
        <v>1166</v>
      </c>
      <c r="F5" s="59" t="s">
        <v>1217</v>
      </c>
      <c r="G5" s="59" t="s">
        <v>26</v>
      </c>
      <c r="H5" s="59" t="s">
        <v>777</v>
      </c>
      <c r="I5" s="59" t="s">
        <v>2444</v>
      </c>
      <c r="J5" s="59" t="s">
        <v>2003</v>
      </c>
      <c r="K5" s="59" t="s">
        <v>31</v>
      </c>
      <c r="L5" s="62" t="s">
        <v>1170</v>
      </c>
      <c r="M5" s="70" t="s">
        <v>19</v>
      </c>
      <c r="N5" s="70" t="s">
        <v>1171</v>
      </c>
      <c r="O5" s="70" t="s">
        <v>1159</v>
      </c>
      <c r="P5" s="59" t="s">
        <v>2008</v>
      </c>
      <c r="Q5" s="70" t="s">
        <v>16</v>
      </c>
      <c r="R5" s="105" t="s">
        <v>32</v>
      </c>
      <c r="S5" s="108" t="s">
        <v>2687</v>
      </c>
      <c r="T5" s="111"/>
      <c r="U5" s="1"/>
      <c r="V5" s="1"/>
      <c r="W5" s="1"/>
      <c r="X5" s="1" t="s">
        <v>30</v>
      </c>
      <c r="Y5" s="59" t="s">
        <v>823</v>
      </c>
      <c r="Z5" s="1" t="s">
        <v>10</v>
      </c>
      <c r="AA5" s="1" t="s">
        <v>16</v>
      </c>
    </row>
    <row r="6" spans="1:27" x14ac:dyDescent="0.3">
      <c r="A6" s="59" t="s">
        <v>1195</v>
      </c>
      <c r="B6" s="59" t="s">
        <v>1985</v>
      </c>
      <c r="C6" s="59" t="s">
        <v>1171</v>
      </c>
      <c r="D6" s="59" t="s">
        <v>17</v>
      </c>
      <c r="E6" s="59" t="s">
        <v>1166</v>
      </c>
      <c r="F6" s="59" t="s">
        <v>1217</v>
      </c>
      <c r="G6" s="59" t="s">
        <v>26</v>
      </c>
      <c r="H6" s="82" t="s">
        <v>780</v>
      </c>
      <c r="I6" s="59" t="s">
        <v>2441</v>
      </c>
      <c r="J6" s="59" t="s">
        <v>2004</v>
      </c>
      <c r="K6" s="62" t="s">
        <v>39</v>
      </c>
      <c r="L6" s="62" t="s">
        <v>1170</v>
      </c>
      <c r="M6" s="70" t="s">
        <v>19</v>
      </c>
      <c r="N6" s="70" t="s">
        <v>1171</v>
      </c>
      <c r="O6" s="70" t="s">
        <v>1159</v>
      </c>
      <c r="P6" s="59" t="s">
        <v>2008</v>
      </c>
      <c r="Q6" s="70" t="s">
        <v>16</v>
      </c>
      <c r="R6" s="105" t="s">
        <v>63</v>
      </c>
      <c r="S6" s="108" t="s">
        <v>2687</v>
      </c>
      <c r="T6" s="111"/>
      <c r="U6" s="1"/>
      <c r="V6" s="1"/>
      <c r="W6" s="1"/>
      <c r="X6" s="1" t="s">
        <v>38</v>
      </c>
      <c r="Y6" s="59" t="s">
        <v>827</v>
      </c>
      <c r="Z6" s="1" t="s">
        <v>10</v>
      </c>
      <c r="AA6" s="1" t="s">
        <v>16</v>
      </c>
    </row>
    <row r="7" spans="1:27" x14ac:dyDescent="0.3">
      <c r="A7" s="59" t="s">
        <v>1195</v>
      </c>
      <c r="B7" s="59" t="s">
        <v>1985</v>
      </c>
      <c r="C7" s="59" t="s">
        <v>1171</v>
      </c>
      <c r="D7" s="59" t="s">
        <v>17</v>
      </c>
      <c r="E7" s="59" t="s">
        <v>1166</v>
      </c>
      <c r="F7" s="59" t="s">
        <v>1217</v>
      </c>
      <c r="G7" s="59" t="s">
        <v>26</v>
      </c>
      <c r="H7" s="59" t="s">
        <v>781</v>
      </c>
      <c r="I7" s="59" t="s">
        <v>2442</v>
      </c>
      <c r="J7" s="59" t="s">
        <v>2005</v>
      </c>
      <c r="K7" s="70" t="s">
        <v>41</v>
      </c>
      <c r="L7" s="70" t="s">
        <v>1170</v>
      </c>
      <c r="M7" s="70" t="s">
        <v>19</v>
      </c>
      <c r="N7" s="70" t="s">
        <v>1171</v>
      </c>
      <c r="O7" s="70" t="s">
        <v>1159</v>
      </c>
      <c r="P7" s="59" t="s">
        <v>2008</v>
      </c>
      <c r="Q7" s="70" t="s">
        <v>16</v>
      </c>
      <c r="R7" s="105" t="s">
        <v>64</v>
      </c>
      <c r="S7" s="108" t="s">
        <v>2687</v>
      </c>
      <c r="T7" s="111"/>
      <c r="U7" s="1"/>
      <c r="V7" s="1"/>
      <c r="W7" s="1"/>
      <c r="X7" s="1" t="s">
        <v>40</v>
      </c>
      <c r="Y7" s="59" t="s">
        <v>828</v>
      </c>
      <c r="Z7" s="1" t="s">
        <v>10</v>
      </c>
      <c r="AA7" s="1" t="s">
        <v>16</v>
      </c>
    </row>
    <row r="8" spans="1:27" x14ac:dyDescent="0.3">
      <c r="A8" s="59" t="s">
        <v>1195</v>
      </c>
      <c r="B8" s="59" t="s">
        <v>1985</v>
      </c>
      <c r="C8" s="59" t="s">
        <v>1171</v>
      </c>
      <c r="D8" s="59" t="s">
        <v>17</v>
      </c>
      <c r="E8" s="59" t="s">
        <v>1166</v>
      </c>
      <c r="F8" s="59" t="s">
        <v>1217</v>
      </c>
      <c r="G8" s="59" t="s">
        <v>26</v>
      </c>
      <c r="H8" s="59" t="s">
        <v>776</v>
      </c>
      <c r="I8" s="59" t="s">
        <v>2443</v>
      </c>
      <c r="J8" s="59" t="s">
        <v>2006</v>
      </c>
      <c r="K8" s="62" t="s">
        <v>28</v>
      </c>
      <c r="L8" s="62" t="s">
        <v>1170</v>
      </c>
      <c r="M8" s="70" t="s">
        <v>19</v>
      </c>
      <c r="N8" s="70" t="s">
        <v>1171</v>
      </c>
      <c r="O8" s="70" t="s">
        <v>1159</v>
      </c>
      <c r="P8" s="59" t="s">
        <v>2008</v>
      </c>
      <c r="Q8" s="70" t="s">
        <v>16</v>
      </c>
      <c r="R8" s="105" t="s">
        <v>29</v>
      </c>
      <c r="S8" s="108" t="s">
        <v>2687</v>
      </c>
      <c r="T8" s="111"/>
      <c r="U8" s="1"/>
      <c r="V8" s="1"/>
      <c r="W8" s="1"/>
      <c r="X8" s="1" t="s">
        <v>27</v>
      </c>
      <c r="Y8" s="59" t="s">
        <v>822</v>
      </c>
      <c r="Z8" s="1" t="s">
        <v>10</v>
      </c>
      <c r="AA8" s="1" t="s">
        <v>16</v>
      </c>
    </row>
    <row r="9" spans="1:27" x14ac:dyDescent="0.3">
      <c r="A9" s="59" t="s">
        <v>1195</v>
      </c>
      <c r="B9" s="59" t="s">
        <v>1985</v>
      </c>
      <c r="C9" s="59" t="s">
        <v>1171</v>
      </c>
      <c r="D9" s="59" t="s">
        <v>17</v>
      </c>
      <c r="E9" s="59" t="s">
        <v>1166</v>
      </c>
      <c r="F9" s="59" t="s">
        <v>1217</v>
      </c>
      <c r="G9" s="59" t="s">
        <v>26</v>
      </c>
      <c r="H9" s="59" t="s">
        <v>1828</v>
      </c>
      <c r="I9" s="82" t="s">
        <v>2689</v>
      </c>
      <c r="J9" s="59" t="s">
        <v>2007</v>
      </c>
      <c r="K9" s="70" t="s">
        <v>1837</v>
      </c>
      <c r="L9" s="70" t="s">
        <v>1170</v>
      </c>
      <c r="M9" s="70" t="s">
        <v>19</v>
      </c>
      <c r="N9" s="70" t="s">
        <v>1171</v>
      </c>
      <c r="O9" s="70" t="s">
        <v>1159</v>
      </c>
      <c r="P9" s="59" t="s">
        <v>2008</v>
      </c>
      <c r="Q9" s="70" t="s">
        <v>16</v>
      </c>
      <c r="R9" s="105" t="s">
        <v>26</v>
      </c>
      <c r="S9" s="108" t="s">
        <v>2690</v>
      </c>
      <c r="T9" s="111"/>
      <c r="U9" s="1"/>
      <c r="V9" s="1"/>
      <c r="W9" s="1"/>
      <c r="X9" s="1"/>
      <c r="Y9" s="59" t="s">
        <v>1172</v>
      </c>
      <c r="Z9" s="1" t="s">
        <v>10</v>
      </c>
      <c r="AA9" s="1" t="s">
        <v>16</v>
      </c>
    </row>
    <row r="10" spans="1:27" x14ac:dyDescent="0.3">
      <c r="A10" s="59" t="s">
        <v>1195</v>
      </c>
      <c r="B10" s="59" t="s">
        <v>1985</v>
      </c>
      <c r="C10" s="59" t="s">
        <v>1171</v>
      </c>
      <c r="D10" s="59" t="s">
        <v>17</v>
      </c>
      <c r="E10" s="59" t="s">
        <v>1166</v>
      </c>
      <c r="F10" s="59" t="s">
        <v>1217</v>
      </c>
      <c r="G10" s="59" t="s">
        <v>26</v>
      </c>
      <c r="H10" s="59" t="s">
        <v>1190</v>
      </c>
      <c r="I10" s="59" t="s">
        <v>2688</v>
      </c>
      <c r="J10" s="59" t="s">
        <v>2008</v>
      </c>
      <c r="K10" s="70" t="s">
        <v>16</v>
      </c>
      <c r="L10" s="70" t="s">
        <v>1219</v>
      </c>
      <c r="M10" s="70" t="s">
        <v>1028</v>
      </c>
      <c r="N10" s="70" t="s">
        <v>1171</v>
      </c>
      <c r="O10" s="70" t="s">
        <v>1159</v>
      </c>
      <c r="P10" s="59" t="s">
        <v>1742</v>
      </c>
      <c r="Q10" s="70" t="s">
        <v>2057</v>
      </c>
      <c r="R10" s="105" t="s">
        <v>26</v>
      </c>
      <c r="S10" s="108" t="s">
        <v>2687</v>
      </c>
      <c r="T10" s="111"/>
      <c r="U10" s="1"/>
      <c r="V10" s="1"/>
      <c r="W10" s="1"/>
      <c r="X10" s="1"/>
      <c r="Y10" s="59" t="s">
        <v>1173</v>
      </c>
      <c r="Z10" s="1" t="s">
        <v>10</v>
      </c>
      <c r="AA10" s="1" t="s">
        <v>16</v>
      </c>
    </row>
    <row r="11" spans="1:27" x14ac:dyDescent="0.3">
      <c r="A11" s="59" t="s">
        <v>1195</v>
      </c>
      <c r="B11" s="59" t="s">
        <v>1985</v>
      </c>
      <c r="C11" s="59" t="s">
        <v>1171</v>
      </c>
      <c r="D11" s="59" t="s">
        <v>17</v>
      </c>
      <c r="E11" s="59" t="s">
        <v>1166</v>
      </c>
      <c r="F11" s="59" t="s">
        <v>1171</v>
      </c>
      <c r="G11" s="59" t="s">
        <v>1212</v>
      </c>
      <c r="H11" s="59" t="s">
        <v>773</v>
      </c>
      <c r="I11" s="59" t="s">
        <v>2445</v>
      </c>
      <c r="J11" s="59" t="s">
        <v>2010</v>
      </c>
      <c r="K11" s="70" t="s">
        <v>9</v>
      </c>
      <c r="L11" s="70" t="s">
        <v>1170</v>
      </c>
      <c r="M11" s="70" t="s">
        <v>19</v>
      </c>
      <c r="N11" s="70" t="s">
        <v>1171</v>
      </c>
      <c r="O11" s="70" t="s">
        <v>1159</v>
      </c>
      <c r="P11" s="59" t="s">
        <v>2016</v>
      </c>
      <c r="Q11" s="70" t="s">
        <v>3</v>
      </c>
      <c r="R11" s="105" t="s">
        <v>22</v>
      </c>
      <c r="S11" s="108" t="s">
        <v>2687</v>
      </c>
      <c r="T11" s="111"/>
      <c r="U11" s="1"/>
      <c r="V11" s="1"/>
      <c r="W11" s="1"/>
      <c r="X11" s="1" t="s">
        <v>8</v>
      </c>
      <c r="Y11" s="59" t="s">
        <v>818</v>
      </c>
      <c r="Z11" s="1" t="s">
        <v>10</v>
      </c>
      <c r="AA11" s="1" t="s">
        <v>3</v>
      </c>
    </row>
    <row r="12" spans="1:27" x14ac:dyDescent="0.3">
      <c r="A12" s="59" t="s">
        <v>1195</v>
      </c>
      <c r="B12" s="59" t="s">
        <v>1985</v>
      </c>
      <c r="C12" s="59" t="s">
        <v>1171</v>
      </c>
      <c r="D12" s="59" t="s">
        <v>17</v>
      </c>
      <c r="E12" s="59" t="s">
        <v>1166</v>
      </c>
      <c r="F12" s="59" t="s">
        <v>1171</v>
      </c>
      <c r="G12" s="59" t="s">
        <v>1212</v>
      </c>
      <c r="H12" s="59" t="s">
        <v>1888</v>
      </c>
      <c r="I12" s="59" t="s">
        <v>2446</v>
      </c>
      <c r="J12" s="59" t="s">
        <v>2011</v>
      </c>
      <c r="K12" s="70" t="s">
        <v>5</v>
      </c>
      <c r="L12" s="70" t="s">
        <v>1170</v>
      </c>
      <c r="M12" s="70" t="s">
        <v>19</v>
      </c>
      <c r="N12" s="70" t="s">
        <v>1171</v>
      </c>
      <c r="O12" s="70" t="s">
        <v>1159</v>
      </c>
      <c r="P12" s="59" t="s">
        <v>2016</v>
      </c>
      <c r="Q12" s="70" t="s">
        <v>3</v>
      </c>
      <c r="R12" s="105" t="s">
        <v>20</v>
      </c>
      <c r="S12" s="108" t="s">
        <v>2687</v>
      </c>
      <c r="T12" s="111"/>
      <c r="U12" s="1"/>
      <c r="V12" s="1"/>
      <c r="W12" s="1"/>
      <c r="X12" s="1" t="s">
        <v>4</v>
      </c>
      <c r="Y12" s="59" t="s">
        <v>816</v>
      </c>
      <c r="Z12" s="1" t="s">
        <v>10</v>
      </c>
      <c r="AA12" s="1" t="s">
        <v>3</v>
      </c>
    </row>
    <row r="13" spans="1:27" x14ac:dyDescent="0.3">
      <c r="A13" s="59" t="s">
        <v>1195</v>
      </c>
      <c r="B13" s="59" t="s">
        <v>1985</v>
      </c>
      <c r="C13" s="59" t="s">
        <v>1171</v>
      </c>
      <c r="D13" s="59" t="s">
        <v>17</v>
      </c>
      <c r="E13" s="59" t="s">
        <v>1166</v>
      </c>
      <c r="F13" s="59" t="s">
        <v>1171</v>
      </c>
      <c r="G13" s="59" t="s">
        <v>1212</v>
      </c>
      <c r="H13" s="59" t="s">
        <v>772</v>
      </c>
      <c r="I13" s="59" t="s">
        <v>2447</v>
      </c>
      <c r="J13" s="59" t="s">
        <v>2012</v>
      </c>
      <c r="K13" s="70" t="s">
        <v>7</v>
      </c>
      <c r="L13" s="70" t="s">
        <v>1170</v>
      </c>
      <c r="M13" s="70" t="s">
        <v>19</v>
      </c>
      <c r="N13" s="70" t="s">
        <v>1171</v>
      </c>
      <c r="O13" s="70" t="s">
        <v>1159</v>
      </c>
      <c r="P13" s="59" t="s">
        <v>2016</v>
      </c>
      <c r="Q13" s="70" t="s">
        <v>3</v>
      </c>
      <c r="R13" s="105" t="s">
        <v>21</v>
      </c>
      <c r="S13" s="108" t="s">
        <v>2687</v>
      </c>
      <c r="T13" s="111"/>
      <c r="U13" s="1"/>
      <c r="V13" s="1"/>
      <c r="W13" s="1"/>
      <c r="X13" s="1" t="s">
        <v>6</v>
      </c>
      <c r="Y13" s="59" t="s">
        <v>817</v>
      </c>
      <c r="Z13" s="1" t="s">
        <v>10</v>
      </c>
      <c r="AA13" s="1" t="s">
        <v>3</v>
      </c>
    </row>
    <row r="14" spans="1:27" x14ac:dyDescent="0.3">
      <c r="A14" s="59" t="s">
        <v>1195</v>
      </c>
      <c r="B14" s="59" t="s">
        <v>1985</v>
      </c>
      <c r="C14" s="59" t="s">
        <v>1171</v>
      </c>
      <c r="D14" s="59" t="s">
        <v>17</v>
      </c>
      <c r="E14" s="59" t="s">
        <v>1166</v>
      </c>
      <c r="F14" s="59" t="s">
        <v>1171</v>
      </c>
      <c r="G14" s="59" t="s">
        <v>1212</v>
      </c>
      <c r="H14" s="59" t="s">
        <v>1880</v>
      </c>
      <c r="I14" s="59" t="s">
        <v>2448</v>
      </c>
      <c r="J14" s="59" t="s">
        <v>2013</v>
      </c>
      <c r="K14" s="70" t="s">
        <v>2065</v>
      </c>
      <c r="L14" s="70" t="s">
        <v>1170</v>
      </c>
      <c r="M14" s="70" t="s">
        <v>19</v>
      </c>
      <c r="N14" s="70" t="s">
        <v>1171</v>
      </c>
      <c r="O14" s="70" t="s">
        <v>1159</v>
      </c>
      <c r="P14" s="59" t="s">
        <v>2016</v>
      </c>
      <c r="Q14" s="70" t="s">
        <v>3</v>
      </c>
      <c r="R14" s="105" t="s">
        <v>23</v>
      </c>
      <c r="S14" s="108" t="s">
        <v>2687</v>
      </c>
      <c r="T14" s="111"/>
      <c r="U14" s="1"/>
      <c r="V14" s="1"/>
      <c r="W14" s="1"/>
      <c r="X14" s="1" t="s">
        <v>11</v>
      </c>
      <c r="Y14" s="59" t="s">
        <v>819</v>
      </c>
      <c r="Z14" s="1" t="s">
        <v>10</v>
      </c>
      <c r="AA14" s="1" t="s">
        <v>3</v>
      </c>
    </row>
    <row r="15" spans="1:27" x14ac:dyDescent="0.3">
      <c r="A15" s="59" t="s">
        <v>1195</v>
      </c>
      <c r="B15" s="59" t="s">
        <v>1985</v>
      </c>
      <c r="C15" s="59" t="s">
        <v>1171</v>
      </c>
      <c r="D15" s="59" t="s">
        <v>17</v>
      </c>
      <c r="E15" s="59" t="s">
        <v>1166</v>
      </c>
      <c r="F15" s="59" t="s">
        <v>1171</v>
      </c>
      <c r="G15" s="59" t="s">
        <v>1212</v>
      </c>
      <c r="H15" s="59" t="s">
        <v>1881</v>
      </c>
      <c r="I15" s="59" t="s">
        <v>2449</v>
      </c>
      <c r="J15" s="59" t="s">
        <v>2014</v>
      </c>
      <c r="K15" s="70" t="s">
        <v>13</v>
      </c>
      <c r="L15" s="70" t="s">
        <v>1170</v>
      </c>
      <c r="M15" s="70" t="s">
        <v>19</v>
      </c>
      <c r="N15" s="70" t="s">
        <v>1171</v>
      </c>
      <c r="O15" s="70" t="s">
        <v>1159</v>
      </c>
      <c r="P15" s="59" t="s">
        <v>2016</v>
      </c>
      <c r="Q15" s="70" t="s">
        <v>3</v>
      </c>
      <c r="R15" s="105" t="s">
        <v>24</v>
      </c>
      <c r="S15" s="108" t="s">
        <v>2687</v>
      </c>
      <c r="T15" s="111"/>
      <c r="U15" s="1"/>
      <c r="V15" s="1"/>
      <c r="W15" s="1"/>
      <c r="X15" s="1" t="s">
        <v>12</v>
      </c>
      <c r="Y15" s="59" t="s">
        <v>820</v>
      </c>
      <c r="Z15" s="1" t="s">
        <v>10</v>
      </c>
      <c r="AA15" s="1" t="s">
        <v>3</v>
      </c>
    </row>
    <row r="16" spans="1:27" x14ac:dyDescent="0.3">
      <c r="A16" s="59" t="s">
        <v>1195</v>
      </c>
      <c r="B16" s="59" t="s">
        <v>1985</v>
      </c>
      <c r="C16" s="59" t="s">
        <v>1171</v>
      </c>
      <c r="D16" s="59" t="s">
        <v>17</v>
      </c>
      <c r="E16" s="59" t="s">
        <v>1166</v>
      </c>
      <c r="F16" s="59" t="s">
        <v>1171</v>
      </c>
      <c r="G16" s="59" t="s">
        <v>1212</v>
      </c>
      <c r="H16" s="59" t="s">
        <v>775</v>
      </c>
      <c r="I16" s="59" t="s">
        <v>2450</v>
      </c>
      <c r="J16" s="59" t="s">
        <v>2015</v>
      </c>
      <c r="K16" s="70" t="s">
        <v>15</v>
      </c>
      <c r="L16" s="70" t="s">
        <v>1170</v>
      </c>
      <c r="M16" s="70" t="s">
        <v>19</v>
      </c>
      <c r="N16" s="70" t="s">
        <v>1171</v>
      </c>
      <c r="O16" s="70" t="s">
        <v>1159</v>
      </c>
      <c r="P16" s="59" t="s">
        <v>2016</v>
      </c>
      <c r="Q16" s="70" t="s">
        <v>3</v>
      </c>
      <c r="R16" s="105" t="s">
        <v>25</v>
      </c>
      <c r="S16" s="108" t="s">
        <v>2687</v>
      </c>
      <c r="T16" s="111"/>
      <c r="U16" s="1"/>
      <c r="V16" s="1"/>
      <c r="W16" s="1"/>
      <c r="X16" s="1" t="s">
        <v>14</v>
      </c>
      <c r="Y16" s="59" t="s">
        <v>821</v>
      </c>
      <c r="Z16" s="1" t="s">
        <v>10</v>
      </c>
      <c r="AA16" s="1" t="s">
        <v>3</v>
      </c>
    </row>
    <row r="17" spans="1:27" x14ac:dyDescent="0.3">
      <c r="A17" s="59" t="s">
        <v>1195</v>
      </c>
      <c r="B17" s="59" t="s">
        <v>1985</v>
      </c>
      <c r="C17" s="59" t="s">
        <v>1171</v>
      </c>
      <c r="D17" s="59" t="s">
        <v>17</v>
      </c>
      <c r="E17" s="59" t="s">
        <v>1166</v>
      </c>
      <c r="F17" s="59" t="s">
        <v>1171</v>
      </c>
      <c r="G17" s="59" t="s">
        <v>1212</v>
      </c>
      <c r="H17" s="59" t="s">
        <v>1829</v>
      </c>
      <c r="I17" s="82" t="s">
        <v>2691</v>
      </c>
      <c r="J17" s="59" t="s">
        <v>2009</v>
      </c>
      <c r="K17" s="70" t="s">
        <v>1837</v>
      </c>
      <c r="L17" s="70" t="s">
        <v>1170</v>
      </c>
      <c r="M17" s="70" t="s">
        <v>19</v>
      </c>
      <c r="N17" s="70" t="s">
        <v>1171</v>
      </c>
      <c r="O17" s="70" t="s">
        <v>1159</v>
      </c>
      <c r="P17" s="59" t="s">
        <v>2016</v>
      </c>
      <c r="Q17" s="70" t="s">
        <v>3</v>
      </c>
      <c r="R17" s="105" t="s">
        <v>18</v>
      </c>
      <c r="S17" s="108" t="s">
        <v>2690</v>
      </c>
      <c r="T17" s="111"/>
      <c r="U17" s="1"/>
      <c r="V17" s="1"/>
      <c r="W17" s="1"/>
      <c r="X17" s="1"/>
      <c r="Y17" s="59" t="s">
        <v>1174</v>
      </c>
      <c r="Z17" s="1" t="s">
        <v>10</v>
      </c>
      <c r="AA17" s="1" t="s">
        <v>3</v>
      </c>
    </row>
    <row r="18" spans="1:27" x14ac:dyDescent="0.3">
      <c r="A18" s="59" t="s">
        <v>1195</v>
      </c>
      <c r="B18" s="59" t="s">
        <v>1985</v>
      </c>
      <c r="C18" s="59" t="s">
        <v>1171</v>
      </c>
      <c r="D18" s="59" t="s">
        <v>17</v>
      </c>
      <c r="E18" s="59" t="s">
        <v>1166</v>
      </c>
      <c r="F18" s="59" t="s">
        <v>1171</v>
      </c>
      <c r="G18" s="59" t="s">
        <v>1212</v>
      </c>
      <c r="H18" s="59" t="s">
        <v>1191</v>
      </c>
      <c r="I18" s="59" t="s">
        <v>2692</v>
      </c>
      <c r="J18" s="59" t="s">
        <v>2016</v>
      </c>
      <c r="K18" s="70" t="s">
        <v>3</v>
      </c>
      <c r="L18" s="70" t="s">
        <v>1219</v>
      </c>
      <c r="M18" s="70" t="s">
        <v>1028</v>
      </c>
      <c r="N18" s="70" t="s">
        <v>1171</v>
      </c>
      <c r="O18" s="70" t="s">
        <v>1159</v>
      </c>
      <c r="P18" s="59" t="s">
        <v>1742</v>
      </c>
      <c r="Q18" s="70" t="s">
        <v>2057</v>
      </c>
      <c r="R18" s="105" t="s">
        <v>18</v>
      </c>
      <c r="S18" s="108" t="s">
        <v>2687</v>
      </c>
      <c r="T18" s="111"/>
      <c r="U18" s="1"/>
      <c r="V18" s="1"/>
      <c r="W18" s="1"/>
      <c r="X18" s="1"/>
      <c r="Y18" s="59" t="s">
        <v>1175</v>
      </c>
      <c r="Z18" s="1" t="s">
        <v>10</v>
      </c>
      <c r="AA18" s="1" t="s">
        <v>3</v>
      </c>
    </row>
    <row r="19" spans="1:27" x14ac:dyDescent="0.3">
      <c r="A19" s="59" t="s">
        <v>1195</v>
      </c>
      <c r="B19" s="59" t="s">
        <v>1985</v>
      </c>
      <c r="C19" s="59" t="s">
        <v>1217</v>
      </c>
      <c r="D19" s="59" t="s">
        <v>143</v>
      </c>
      <c r="E19" s="59" t="s">
        <v>1168</v>
      </c>
      <c r="F19" s="59" t="s">
        <v>1809</v>
      </c>
      <c r="G19" s="59" t="s">
        <v>149</v>
      </c>
      <c r="H19" s="59" t="s">
        <v>810</v>
      </c>
      <c r="I19" s="59" t="s">
        <v>2451</v>
      </c>
      <c r="J19" s="59" t="s">
        <v>1993</v>
      </c>
      <c r="K19" s="70" t="s">
        <v>121</v>
      </c>
      <c r="L19" s="70" t="s">
        <v>1170</v>
      </c>
      <c r="M19" s="70" t="s">
        <v>19</v>
      </c>
      <c r="N19" s="70" t="s">
        <v>1171</v>
      </c>
      <c r="O19" s="70" t="s">
        <v>1159</v>
      </c>
      <c r="P19" s="59" t="s">
        <v>2018</v>
      </c>
      <c r="Q19" s="70" t="s">
        <v>119</v>
      </c>
      <c r="R19" s="105" t="s">
        <v>149</v>
      </c>
      <c r="S19" s="108" t="s">
        <v>2687</v>
      </c>
      <c r="T19" s="111"/>
      <c r="U19" s="1"/>
      <c r="V19" s="1"/>
      <c r="W19" s="1"/>
      <c r="X19" s="1" t="s">
        <v>120</v>
      </c>
      <c r="Y19" s="59" t="s">
        <v>856</v>
      </c>
      <c r="Z19" s="1" t="s">
        <v>158</v>
      </c>
      <c r="AA19" s="1" t="s">
        <v>119</v>
      </c>
    </row>
    <row r="20" spans="1:27" x14ac:dyDescent="0.3">
      <c r="A20" s="59" t="s">
        <v>1195</v>
      </c>
      <c r="B20" s="59" t="s">
        <v>1985</v>
      </c>
      <c r="C20" s="59" t="s">
        <v>1217</v>
      </c>
      <c r="D20" s="59" t="s">
        <v>143</v>
      </c>
      <c r="E20" s="59" t="s">
        <v>1168</v>
      </c>
      <c r="F20" s="59" t="s">
        <v>1809</v>
      </c>
      <c r="G20" s="59" t="s">
        <v>149</v>
      </c>
      <c r="H20" s="59" t="s">
        <v>811</v>
      </c>
      <c r="I20" s="59" t="s">
        <v>2452</v>
      </c>
      <c r="J20" s="59" t="s">
        <v>1994</v>
      </c>
      <c r="K20" s="70" t="s">
        <v>123</v>
      </c>
      <c r="L20" s="70" t="s">
        <v>1170</v>
      </c>
      <c r="M20" s="70" t="s">
        <v>19</v>
      </c>
      <c r="N20" s="70" t="s">
        <v>1171</v>
      </c>
      <c r="O20" s="70" t="s">
        <v>1159</v>
      </c>
      <c r="P20" s="59" t="s">
        <v>2018</v>
      </c>
      <c r="Q20" s="70" t="s">
        <v>119</v>
      </c>
      <c r="R20" s="105" t="s">
        <v>149</v>
      </c>
      <c r="S20" s="108" t="s">
        <v>2687</v>
      </c>
      <c r="T20" s="111"/>
      <c r="U20" s="1"/>
      <c r="V20" s="1"/>
      <c r="W20" s="1"/>
      <c r="X20" s="1" t="s">
        <v>122</v>
      </c>
      <c r="Y20" s="59" t="s">
        <v>857</v>
      </c>
      <c r="Z20" s="1" t="s">
        <v>158</v>
      </c>
      <c r="AA20" s="1" t="s">
        <v>119</v>
      </c>
    </row>
    <row r="21" spans="1:27" x14ac:dyDescent="0.3">
      <c r="A21" s="59" t="s">
        <v>1195</v>
      </c>
      <c r="B21" s="59" t="s">
        <v>1985</v>
      </c>
      <c r="C21" s="59" t="s">
        <v>1217</v>
      </c>
      <c r="D21" s="59" t="s">
        <v>143</v>
      </c>
      <c r="E21" s="59" t="s">
        <v>1168</v>
      </c>
      <c r="F21" s="59" t="s">
        <v>1809</v>
      </c>
      <c r="G21" s="59" t="s">
        <v>149</v>
      </c>
      <c r="H21" s="59" t="s">
        <v>812</v>
      </c>
      <c r="I21" s="59" t="s">
        <v>2453</v>
      </c>
      <c r="J21" s="59" t="s">
        <v>1995</v>
      </c>
      <c r="K21" s="70" t="s">
        <v>125</v>
      </c>
      <c r="L21" s="70" t="s">
        <v>1170</v>
      </c>
      <c r="M21" s="70" t="s">
        <v>19</v>
      </c>
      <c r="N21" s="70" t="s">
        <v>1171</v>
      </c>
      <c r="O21" s="70" t="s">
        <v>1159</v>
      </c>
      <c r="P21" s="59" t="s">
        <v>2018</v>
      </c>
      <c r="Q21" s="70" t="s">
        <v>119</v>
      </c>
      <c r="R21" s="105" t="s">
        <v>150</v>
      </c>
      <c r="S21" s="108" t="s">
        <v>2687</v>
      </c>
      <c r="T21" s="111"/>
      <c r="U21" s="1"/>
      <c r="V21" s="1"/>
      <c r="W21" s="1"/>
      <c r="X21" s="1" t="s">
        <v>124</v>
      </c>
      <c r="Y21" s="59" t="s">
        <v>858</v>
      </c>
      <c r="Z21" s="1" t="s">
        <v>158</v>
      </c>
      <c r="AA21" s="1" t="s">
        <v>119</v>
      </c>
    </row>
    <row r="22" spans="1:27" x14ac:dyDescent="0.3">
      <c r="A22" s="59" t="s">
        <v>1195</v>
      </c>
      <c r="B22" s="59" t="s">
        <v>1985</v>
      </c>
      <c r="C22" s="59" t="s">
        <v>1217</v>
      </c>
      <c r="D22" s="59" t="s">
        <v>143</v>
      </c>
      <c r="E22" s="59" t="s">
        <v>1168</v>
      </c>
      <c r="F22" s="59" t="s">
        <v>1809</v>
      </c>
      <c r="G22" s="59" t="s">
        <v>149</v>
      </c>
      <c r="H22" s="59" t="s">
        <v>1889</v>
      </c>
      <c r="I22" s="59" t="s">
        <v>2454</v>
      </c>
      <c r="J22" s="59" t="s">
        <v>1996</v>
      </c>
      <c r="K22" s="70" t="s">
        <v>2066</v>
      </c>
      <c r="L22" s="70" t="s">
        <v>1170</v>
      </c>
      <c r="M22" s="70" t="s">
        <v>19</v>
      </c>
      <c r="N22" s="70" t="s">
        <v>1171</v>
      </c>
      <c r="O22" s="70" t="s">
        <v>1159</v>
      </c>
      <c r="P22" s="59" t="s">
        <v>2018</v>
      </c>
      <c r="Q22" s="70" t="s">
        <v>119</v>
      </c>
      <c r="R22" s="105" t="s">
        <v>151</v>
      </c>
      <c r="S22" s="108" t="s">
        <v>2687</v>
      </c>
      <c r="T22" s="111"/>
      <c r="U22" s="1"/>
      <c r="V22" s="1"/>
      <c r="W22" s="1"/>
      <c r="X22" s="1" t="s">
        <v>126</v>
      </c>
      <c r="Y22" s="59" t="s">
        <v>859</v>
      </c>
      <c r="Z22" s="1" t="s">
        <v>158</v>
      </c>
      <c r="AA22" s="1" t="s">
        <v>119</v>
      </c>
    </row>
    <row r="23" spans="1:27" x14ac:dyDescent="0.3">
      <c r="A23" s="59" t="s">
        <v>1195</v>
      </c>
      <c r="B23" s="59" t="s">
        <v>1985</v>
      </c>
      <c r="C23" s="59" t="s">
        <v>1217</v>
      </c>
      <c r="D23" s="59" t="s">
        <v>143</v>
      </c>
      <c r="E23" s="59" t="s">
        <v>1168</v>
      </c>
      <c r="F23" s="59" t="s">
        <v>1809</v>
      </c>
      <c r="G23" s="59" t="s">
        <v>149</v>
      </c>
      <c r="H23" s="59" t="s">
        <v>813</v>
      </c>
      <c r="I23" s="59" t="s">
        <v>2455</v>
      </c>
      <c r="J23" s="59" t="s">
        <v>1990</v>
      </c>
      <c r="K23" s="70" t="s">
        <v>128</v>
      </c>
      <c r="L23" s="70" t="s">
        <v>1170</v>
      </c>
      <c r="M23" s="70" t="s">
        <v>19</v>
      </c>
      <c r="N23" s="70" t="s">
        <v>1171</v>
      </c>
      <c r="O23" s="70" t="s">
        <v>1159</v>
      </c>
      <c r="P23" s="59" t="s">
        <v>2018</v>
      </c>
      <c r="Q23" s="70" t="s">
        <v>119</v>
      </c>
      <c r="R23" s="105" t="s">
        <v>152</v>
      </c>
      <c r="S23" s="108" t="s">
        <v>2687</v>
      </c>
      <c r="T23" s="111"/>
      <c r="U23" s="1"/>
      <c r="V23" s="1"/>
      <c r="W23" s="1"/>
      <c r="X23" s="1" t="s">
        <v>127</v>
      </c>
      <c r="Y23" s="59" t="s">
        <v>860</v>
      </c>
      <c r="Z23" s="1" t="s">
        <v>158</v>
      </c>
      <c r="AA23" s="1" t="s">
        <v>119</v>
      </c>
    </row>
    <row r="24" spans="1:27" x14ac:dyDescent="0.3">
      <c r="A24" s="59" t="s">
        <v>1195</v>
      </c>
      <c r="B24" s="59" t="s">
        <v>1985</v>
      </c>
      <c r="C24" s="59" t="s">
        <v>1217</v>
      </c>
      <c r="D24" s="59" t="s">
        <v>143</v>
      </c>
      <c r="E24" s="59" t="s">
        <v>1168</v>
      </c>
      <c r="F24" s="59" t="s">
        <v>1809</v>
      </c>
      <c r="G24" s="59" t="s">
        <v>149</v>
      </c>
      <c r="H24" s="59" t="s">
        <v>814</v>
      </c>
      <c r="I24" s="59" t="s">
        <v>2456</v>
      </c>
      <c r="J24" s="59" t="s">
        <v>1997</v>
      </c>
      <c r="K24" s="70" t="s">
        <v>130</v>
      </c>
      <c r="L24" s="70" t="s">
        <v>1170</v>
      </c>
      <c r="M24" s="70" t="s">
        <v>19</v>
      </c>
      <c r="N24" s="70" t="s">
        <v>1171</v>
      </c>
      <c r="O24" s="70" t="s">
        <v>1159</v>
      </c>
      <c r="P24" s="59" t="s">
        <v>2018</v>
      </c>
      <c r="Q24" s="70" t="s">
        <v>119</v>
      </c>
      <c r="R24" s="105" t="s">
        <v>153</v>
      </c>
      <c r="S24" s="108" t="s">
        <v>2687</v>
      </c>
      <c r="T24" s="111"/>
      <c r="U24" s="1"/>
      <c r="V24" s="1"/>
      <c r="W24" s="1"/>
      <c r="X24" s="1" t="s">
        <v>129</v>
      </c>
      <c r="Y24" s="59" t="s">
        <v>861</v>
      </c>
      <c r="Z24" s="1" t="s">
        <v>158</v>
      </c>
      <c r="AA24" s="1" t="s">
        <v>119</v>
      </c>
    </row>
    <row r="25" spans="1:27" x14ac:dyDescent="0.3">
      <c r="A25" s="59" t="s">
        <v>1195</v>
      </c>
      <c r="B25" s="59" t="s">
        <v>1985</v>
      </c>
      <c r="C25" s="59" t="s">
        <v>1217</v>
      </c>
      <c r="D25" s="59" t="s">
        <v>143</v>
      </c>
      <c r="E25" s="59" t="s">
        <v>1168</v>
      </c>
      <c r="F25" s="59" t="s">
        <v>1809</v>
      </c>
      <c r="G25" s="59" t="s">
        <v>149</v>
      </c>
      <c r="H25" s="59" t="s">
        <v>1830</v>
      </c>
      <c r="I25" s="82" t="s">
        <v>2694</v>
      </c>
      <c r="J25" s="59" t="s">
        <v>2017</v>
      </c>
      <c r="K25" s="70" t="s">
        <v>1837</v>
      </c>
      <c r="L25" s="70" t="s">
        <v>1170</v>
      </c>
      <c r="M25" s="70" t="s">
        <v>19</v>
      </c>
      <c r="N25" s="70" t="s">
        <v>1171</v>
      </c>
      <c r="O25" s="70" t="s">
        <v>1159</v>
      </c>
      <c r="P25" s="59" t="s">
        <v>2018</v>
      </c>
      <c r="Q25" s="70" t="s">
        <v>119</v>
      </c>
      <c r="R25" s="105" t="s">
        <v>149</v>
      </c>
      <c r="S25" s="108" t="s">
        <v>2690</v>
      </c>
      <c r="T25" s="11"/>
      <c r="U25" s="11"/>
      <c r="V25" s="11"/>
      <c r="W25" s="11"/>
      <c r="X25" s="11"/>
      <c r="Y25" s="59" t="s">
        <v>1176</v>
      </c>
      <c r="Z25" s="1" t="s">
        <v>158</v>
      </c>
      <c r="AA25" s="1" t="s">
        <v>119</v>
      </c>
    </row>
    <row r="26" spans="1:27" x14ac:dyDescent="0.3">
      <c r="A26" s="59" t="s">
        <v>1195</v>
      </c>
      <c r="B26" s="59" t="s">
        <v>1985</v>
      </c>
      <c r="C26" s="59" t="s">
        <v>1217</v>
      </c>
      <c r="D26" s="59" t="s">
        <v>143</v>
      </c>
      <c r="E26" s="59" t="s">
        <v>1168</v>
      </c>
      <c r="F26" s="59" t="s">
        <v>1809</v>
      </c>
      <c r="G26" s="59" t="s">
        <v>149</v>
      </c>
      <c r="H26" s="59" t="s">
        <v>1192</v>
      </c>
      <c r="I26" s="59" t="s">
        <v>2693</v>
      </c>
      <c r="J26" s="59" t="s">
        <v>2018</v>
      </c>
      <c r="K26" s="70" t="s">
        <v>119</v>
      </c>
      <c r="L26" s="70" t="s">
        <v>1219</v>
      </c>
      <c r="M26" s="70" t="s">
        <v>1028</v>
      </c>
      <c r="N26" s="70" t="s">
        <v>1171</v>
      </c>
      <c r="O26" s="70" t="s">
        <v>1159</v>
      </c>
      <c r="P26" s="59" t="s">
        <v>1743</v>
      </c>
      <c r="Q26" s="70" t="s">
        <v>1207</v>
      </c>
      <c r="R26" s="105" t="s">
        <v>149</v>
      </c>
      <c r="S26" s="108" t="s">
        <v>2687</v>
      </c>
      <c r="T26" s="11"/>
      <c r="U26" s="11"/>
      <c r="V26" s="11"/>
      <c r="W26" s="11"/>
      <c r="X26" s="11"/>
      <c r="Y26" s="59" t="s">
        <v>1177</v>
      </c>
      <c r="Z26" s="1" t="s">
        <v>158</v>
      </c>
      <c r="AA26" s="1" t="s">
        <v>119</v>
      </c>
    </row>
    <row r="27" spans="1:27" x14ac:dyDescent="0.3">
      <c r="A27" s="59" t="s">
        <v>1195</v>
      </c>
      <c r="B27" s="59" t="s">
        <v>1985</v>
      </c>
      <c r="C27" s="59" t="s">
        <v>1217</v>
      </c>
      <c r="D27" s="59" t="s">
        <v>143</v>
      </c>
      <c r="E27" s="59" t="s">
        <v>1168</v>
      </c>
      <c r="F27" s="59" t="s">
        <v>1808</v>
      </c>
      <c r="G27" s="59" t="s">
        <v>144</v>
      </c>
      <c r="H27" s="59" t="s">
        <v>806</v>
      </c>
      <c r="I27" s="59" t="s">
        <v>2457</v>
      </c>
      <c r="J27" s="59" t="s">
        <v>1998</v>
      </c>
      <c r="K27" s="70" t="s">
        <v>111</v>
      </c>
      <c r="L27" s="70" t="s">
        <v>1170</v>
      </c>
      <c r="M27" s="70" t="s">
        <v>19</v>
      </c>
      <c r="N27" s="70" t="s">
        <v>1171</v>
      </c>
      <c r="O27" s="70" t="s">
        <v>1159</v>
      </c>
      <c r="P27" s="59" t="s">
        <v>2020</v>
      </c>
      <c r="Q27" s="70" t="s">
        <v>2058</v>
      </c>
      <c r="R27" s="105" t="s">
        <v>144</v>
      </c>
      <c r="S27" s="108" t="s">
        <v>2687</v>
      </c>
      <c r="T27" s="11"/>
      <c r="U27" s="11"/>
      <c r="V27" s="11"/>
      <c r="W27" s="11"/>
      <c r="X27" s="10" t="s">
        <v>110</v>
      </c>
      <c r="Y27" s="59" t="s">
        <v>851</v>
      </c>
      <c r="Z27" s="1" t="s">
        <v>158</v>
      </c>
      <c r="AA27" s="1" t="s">
        <v>10</v>
      </c>
    </row>
    <row r="28" spans="1:27" x14ac:dyDescent="0.3">
      <c r="A28" s="59" t="s">
        <v>1195</v>
      </c>
      <c r="B28" s="59" t="s">
        <v>1985</v>
      </c>
      <c r="C28" s="59" t="s">
        <v>1217</v>
      </c>
      <c r="D28" s="59" t="s">
        <v>143</v>
      </c>
      <c r="E28" s="59" t="s">
        <v>1168</v>
      </c>
      <c r="F28" s="59" t="s">
        <v>1808</v>
      </c>
      <c r="G28" s="59" t="s">
        <v>144</v>
      </c>
      <c r="H28" s="59" t="s">
        <v>1890</v>
      </c>
      <c r="I28" s="59" t="s">
        <v>2458</v>
      </c>
      <c r="J28" s="59" t="s">
        <v>1999</v>
      </c>
      <c r="K28" s="70" t="s">
        <v>2067</v>
      </c>
      <c r="L28" s="70" t="s">
        <v>1170</v>
      </c>
      <c r="M28" s="70" t="s">
        <v>19</v>
      </c>
      <c r="N28" s="70" t="s">
        <v>1171</v>
      </c>
      <c r="O28" s="70" t="s">
        <v>1159</v>
      </c>
      <c r="P28" s="59" t="s">
        <v>2020</v>
      </c>
      <c r="Q28" s="70" t="s">
        <v>2058</v>
      </c>
      <c r="R28" s="105" t="s">
        <v>145</v>
      </c>
      <c r="S28" s="108" t="s">
        <v>2687</v>
      </c>
      <c r="T28" s="111"/>
      <c r="U28" s="1"/>
      <c r="V28" s="1"/>
      <c r="W28" s="1"/>
      <c r="X28" s="1" t="s">
        <v>112</v>
      </c>
      <c r="Y28" s="59" t="s">
        <v>852</v>
      </c>
      <c r="Z28" s="1" t="s">
        <v>158</v>
      </c>
      <c r="AA28" s="1" t="s">
        <v>10</v>
      </c>
    </row>
    <row r="29" spans="1:27" x14ac:dyDescent="0.3">
      <c r="A29" s="59" t="s">
        <v>1195</v>
      </c>
      <c r="B29" s="59" t="s">
        <v>1985</v>
      </c>
      <c r="C29" s="59" t="s">
        <v>1217</v>
      </c>
      <c r="D29" s="59" t="s">
        <v>143</v>
      </c>
      <c r="E29" s="59" t="s">
        <v>1168</v>
      </c>
      <c r="F29" s="59" t="s">
        <v>1808</v>
      </c>
      <c r="G29" s="59" t="s">
        <v>144</v>
      </c>
      <c r="H29" s="59" t="s">
        <v>807</v>
      </c>
      <c r="I29" s="59" t="s">
        <v>2459</v>
      </c>
      <c r="J29" s="59" t="s">
        <v>2000</v>
      </c>
      <c r="K29" s="70" t="s">
        <v>114</v>
      </c>
      <c r="L29" s="70" t="s">
        <v>1170</v>
      </c>
      <c r="M29" s="70" t="s">
        <v>19</v>
      </c>
      <c r="N29" s="70" t="s">
        <v>1171</v>
      </c>
      <c r="O29" s="70" t="s">
        <v>1159</v>
      </c>
      <c r="P29" s="59" t="s">
        <v>2020</v>
      </c>
      <c r="Q29" s="70" t="s">
        <v>2058</v>
      </c>
      <c r="R29" s="105" t="s">
        <v>146</v>
      </c>
      <c r="S29" s="108" t="s">
        <v>2687</v>
      </c>
      <c r="T29" s="111"/>
      <c r="U29" s="1"/>
      <c r="V29" s="1"/>
      <c r="W29" s="1"/>
      <c r="X29" s="1" t="s">
        <v>113</v>
      </c>
      <c r="Y29" s="59" t="s">
        <v>853</v>
      </c>
      <c r="Z29" s="1" t="s">
        <v>158</v>
      </c>
      <c r="AA29" s="1" t="s">
        <v>10</v>
      </c>
    </row>
    <row r="30" spans="1:27" x14ac:dyDescent="0.3">
      <c r="A30" s="59" t="s">
        <v>1195</v>
      </c>
      <c r="B30" s="59" t="s">
        <v>1985</v>
      </c>
      <c r="C30" s="59" t="s">
        <v>1217</v>
      </c>
      <c r="D30" s="59" t="s">
        <v>143</v>
      </c>
      <c r="E30" s="59" t="s">
        <v>1168</v>
      </c>
      <c r="F30" s="59" t="s">
        <v>1808</v>
      </c>
      <c r="G30" s="59" t="s">
        <v>144</v>
      </c>
      <c r="H30" s="59" t="s">
        <v>808</v>
      </c>
      <c r="I30" s="59" t="s">
        <v>2460</v>
      </c>
      <c r="J30" s="59" t="s">
        <v>2001</v>
      </c>
      <c r="K30" s="70" t="s">
        <v>116</v>
      </c>
      <c r="L30" s="70" t="s">
        <v>1170</v>
      </c>
      <c r="M30" s="70" t="s">
        <v>19</v>
      </c>
      <c r="N30" s="70" t="s">
        <v>1171</v>
      </c>
      <c r="O30" s="70" t="s">
        <v>1159</v>
      </c>
      <c r="P30" s="59" t="s">
        <v>2020</v>
      </c>
      <c r="Q30" s="70" t="s">
        <v>2058</v>
      </c>
      <c r="R30" s="105" t="s">
        <v>147</v>
      </c>
      <c r="S30" s="108" t="s">
        <v>2687</v>
      </c>
      <c r="T30" s="111"/>
      <c r="U30" s="1"/>
      <c r="V30" s="1"/>
      <c r="W30" s="1"/>
      <c r="X30" s="1" t="s">
        <v>115</v>
      </c>
      <c r="Y30" s="59" t="s">
        <v>854</v>
      </c>
      <c r="Z30" s="1" t="s">
        <v>158</v>
      </c>
      <c r="AA30" s="1" t="s">
        <v>10</v>
      </c>
    </row>
    <row r="31" spans="1:27" x14ac:dyDescent="0.3">
      <c r="A31" s="59" t="s">
        <v>1195</v>
      </c>
      <c r="B31" s="59" t="s">
        <v>1985</v>
      </c>
      <c r="C31" s="59" t="s">
        <v>1217</v>
      </c>
      <c r="D31" s="59" t="s">
        <v>143</v>
      </c>
      <c r="E31" s="59" t="s">
        <v>1168</v>
      </c>
      <c r="F31" s="59" t="s">
        <v>1808</v>
      </c>
      <c r="G31" s="59" t="s">
        <v>144</v>
      </c>
      <c r="H31" s="59" t="s">
        <v>809</v>
      </c>
      <c r="I31" s="59" t="s">
        <v>2461</v>
      </c>
      <c r="J31" s="59" t="s">
        <v>1991</v>
      </c>
      <c r="K31" s="70" t="s">
        <v>118</v>
      </c>
      <c r="L31" s="70" t="s">
        <v>1170</v>
      </c>
      <c r="M31" s="70" t="s">
        <v>19</v>
      </c>
      <c r="N31" s="70" t="s">
        <v>1171</v>
      </c>
      <c r="O31" s="70" t="s">
        <v>1159</v>
      </c>
      <c r="P31" s="59" t="s">
        <v>2020</v>
      </c>
      <c r="Q31" s="70" t="s">
        <v>2058</v>
      </c>
      <c r="R31" s="105" t="s">
        <v>148</v>
      </c>
      <c r="S31" s="108" t="s">
        <v>2687</v>
      </c>
      <c r="T31" s="111"/>
      <c r="U31" s="1"/>
      <c r="V31" s="1"/>
      <c r="W31" s="1"/>
      <c r="X31" s="1" t="s">
        <v>117</v>
      </c>
      <c r="Y31" s="59" t="s">
        <v>855</v>
      </c>
      <c r="Z31" s="1" t="s">
        <v>158</v>
      </c>
      <c r="AA31" s="1" t="s">
        <v>10</v>
      </c>
    </row>
    <row r="32" spans="1:27" x14ac:dyDescent="0.3">
      <c r="A32" s="59" t="s">
        <v>1195</v>
      </c>
      <c r="B32" s="59" t="s">
        <v>1985</v>
      </c>
      <c r="C32" s="59" t="s">
        <v>1217</v>
      </c>
      <c r="D32" s="59" t="s">
        <v>143</v>
      </c>
      <c r="E32" s="59" t="s">
        <v>1168</v>
      </c>
      <c r="F32" s="59" t="s">
        <v>1808</v>
      </c>
      <c r="G32" s="59" t="s">
        <v>144</v>
      </c>
      <c r="H32" s="59" t="s">
        <v>1831</v>
      </c>
      <c r="I32" s="82" t="s">
        <v>2697</v>
      </c>
      <c r="J32" s="59" t="s">
        <v>2019</v>
      </c>
      <c r="K32" s="70" t="s">
        <v>1837</v>
      </c>
      <c r="L32" s="70" t="s">
        <v>1170</v>
      </c>
      <c r="M32" s="70" t="s">
        <v>19</v>
      </c>
      <c r="N32" s="70" t="s">
        <v>1171</v>
      </c>
      <c r="O32" s="70" t="s">
        <v>1159</v>
      </c>
      <c r="P32" s="59" t="s">
        <v>2020</v>
      </c>
      <c r="Q32" s="70" t="s">
        <v>2058</v>
      </c>
      <c r="R32" s="105" t="s">
        <v>144</v>
      </c>
      <c r="S32" s="108" t="s">
        <v>2690</v>
      </c>
      <c r="T32" s="111"/>
      <c r="U32" s="1"/>
      <c r="V32" s="1"/>
      <c r="W32" s="1"/>
      <c r="X32" s="1"/>
      <c r="Y32" s="59" t="s">
        <v>1178</v>
      </c>
      <c r="Z32" s="1" t="s">
        <v>158</v>
      </c>
      <c r="AA32" s="1" t="s">
        <v>10</v>
      </c>
    </row>
    <row r="33" spans="1:27" x14ac:dyDescent="0.3">
      <c r="A33" s="59" t="s">
        <v>1195</v>
      </c>
      <c r="B33" s="59" t="s">
        <v>1985</v>
      </c>
      <c r="C33" s="59" t="s">
        <v>1217</v>
      </c>
      <c r="D33" s="59" t="s">
        <v>143</v>
      </c>
      <c r="E33" s="59" t="s">
        <v>1168</v>
      </c>
      <c r="F33" s="59" t="s">
        <v>1808</v>
      </c>
      <c r="G33" s="59" t="s">
        <v>144</v>
      </c>
      <c r="H33" s="59" t="s">
        <v>1892</v>
      </c>
      <c r="I33" s="59" t="s">
        <v>2696</v>
      </c>
      <c r="J33" s="59" t="s">
        <v>2020</v>
      </c>
      <c r="K33" s="70" t="s">
        <v>2058</v>
      </c>
      <c r="L33" s="70" t="s">
        <v>1219</v>
      </c>
      <c r="M33" s="70" t="s">
        <v>1028</v>
      </c>
      <c r="N33" s="70" t="s">
        <v>1171</v>
      </c>
      <c r="O33" s="70" t="s">
        <v>1159</v>
      </c>
      <c r="P33" s="59" t="s">
        <v>1743</v>
      </c>
      <c r="Q33" s="70" t="s">
        <v>1207</v>
      </c>
      <c r="R33" s="105" t="s">
        <v>144</v>
      </c>
      <c r="S33" s="108" t="s">
        <v>2687</v>
      </c>
      <c r="T33" s="111"/>
      <c r="U33" s="1"/>
      <c r="V33" s="1"/>
      <c r="W33" s="1"/>
      <c r="X33" s="1"/>
      <c r="Y33" s="59" t="s">
        <v>1179</v>
      </c>
      <c r="Z33" s="1" t="s">
        <v>158</v>
      </c>
      <c r="AA33" s="1" t="s">
        <v>10</v>
      </c>
    </row>
    <row r="34" spans="1:27" x14ac:dyDescent="0.3">
      <c r="A34" s="59" t="s">
        <v>1195</v>
      </c>
      <c r="B34" s="59" t="s">
        <v>1985</v>
      </c>
      <c r="C34" s="59" t="s">
        <v>1216</v>
      </c>
      <c r="D34" s="59" t="s">
        <v>1668</v>
      </c>
      <c r="E34" s="59" t="s">
        <v>66</v>
      </c>
      <c r="F34" s="59" t="s">
        <v>1219</v>
      </c>
      <c r="G34" s="59" t="s">
        <v>131</v>
      </c>
      <c r="H34" s="59" t="s">
        <v>793</v>
      </c>
      <c r="I34" s="59" t="s">
        <v>2462</v>
      </c>
      <c r="J34" s="59" t="s">
        <v>2021</v>
      </c>
      <c r="K34" s="70" t="s">
        <v>81</v>
      </c>
      <c r="L34" s="70" t="s">
        <v>1170</v>
      </c>
      <c r="M34" s="70" t="s">
        <v>19</v>
      </c>
      <c r="N34" s="70" t="s">
        <v>1171</v>
      </c>
      <c r="O34" s="70" t="s">
        <v>1159</v>
      </c>
      <c r="P34" s="59" t="s">
        <v>2026</v>
      </c>
      <c r="Q34" s="70" t="s">
        <v>77</v>
      </c>
      <c r="R34" s="105" t="s">
        <v>133</v>
      </c>
      <c r="S34" s="108" t="s">
        <v>2687</v>
      </c>
      <c r="T34" s="111"/>
      <c r="U34" s="1"/>
      <c r="V34" s="1"/>
      <c r="W34" s="1"/>
      <c r="X34" s="1" t="s">
        <v>80</v>
      </c>
      <c r="Y34" s="59" t="s">
        <v>836</v>
      </c>
      <c r="Z34" s="1" t="s">
        <v>156</v>
      </c>
      <c r="AA34" s="1" t="s">
        <v>77</v>
      </c>
    </row>
    <row r="35" spans="1:27" x14ac:dyDescent="0.3">
      <c r="A35" s="59" t="s">
        <v>1195</v>
      </c>
      <c r="B35" s="59" t="s">
        <v>1985</v>
      </c>
      <c r="C35" s="59" t="s">
        <v>1216</v>
      </c>
      <c r="D35" s="59" t="s">
        <v>1668</v>
      </c>
      <c r="E35" s="59" t="s">
        <v>66</v>
      </c>
      <c r="F35" s="59" t="s">
        <v>1219</v>
      </c>
      <c r="G35" s="59" t="s">
        <v>131</v>
      </c>
      <c r="H35" s="59" t="s">
        <v>815</v>
      </c>
      <c r="I35" s="59" t="s">
        <v>2463</v>
      </c>
      <c r="J35" s="59" t="s">
        <v>2022</v>
      </c>
      <c r="K35" s="70" t="s">
        <v>85</v>
      </c>
      <c r="L35" s="70" t="s">
        <v>1170</v>
      </c>
      <c r="M35" s="70" t="s">
        <v>19</v>
      </c>
      <c r="N35" s="70" t="s">
        <v>1171</v>
      </c>
      <c r="O35" s="70" t="s">
        <v>1159</v>
      </c>
      <c r="P35" s="59" t="s">
        <v>2026</v>
      </c>
      <c r="Q35" s="70" t="s">
        <v>77</v>
      </c>
      <c r="R35" s="105" t="s">
        <v>131</v>
      </c>
      <c r="S35" s="108" t="s">
        <v>2687</v>
      </c>
      <c r="T35" s="111"/>
      <c r="U35" s="1"/>
      <c r="V35" s="1"/>
      <c r="W35" s="1"/>
      <c r="X35" s="1" t="s">
        <v>84</v>
      </c>
      <c r="Y35" s="59" t="s">
        <v>838</v>
      </c>
      <c r="Z35" s="1" t="s">
        <v>156</v>
      </c>
      <c r="AA35" s="1" t="s">
        <v>77</v>
      </c>
    </row>
    <row r="36" spans="1:27" x14ac:dyDescent="0.3">
      <c r="A36" s="59" t="s">
        <v>1195</v>
      </c>
      <c r="B36" s="59" t="s">
        <v>1985</v>
      </c>
      <c r="C36" s="59" t="s">
        <v>1216</v>
      </c>
      <c r="D36" s="59" t="s">
        <v>1668</v>
      </c>
      <c r="E36" s="59" t="s">
        <v>66</v>
      </c>
      <c r="F36" s="59" t="s">
        <v>1219</v>
      </c>
      <c r="G36" s="59" t="s">
        <v>131</v>
      </c>
      <c r="H36" s="59" t="s">
        <v>792</v>
      </c>
      <c r="I36" s="59" t="s">
        <v>2464</v>
      </c>
      <c r="J36" s="59" t="s">
        <v>2024</v>
      </c>
      <c r="K36" s="70" t="s">
        <v>79</v>
      </c>
      <c r="L36" s="70" t="s">
        <v>1170</v>
      </c>
      <c r="M36" s="70" t="s">
        <v>19</v>
      </c>
      <c r="N36" s="70" t="s">
        <v>1171</v>
      </c>
      <c r="O36" s="70" t="s">
        <v>1159</v>
      </c>
      <c r="P36" s="59" t="s">
        <v>2026</v>
      </c>
      <c r="Q36" s="70" t="s">
        <v>77</v>
      </c>
      <c r="R36" s="105" t="s">
        <v>132</v>
      </c>
      <c r="S36" s="108" t="s">
        <v>2687</v>
      </c>
      <c r="T36" s="111"/>
      <c r="U36" s="1"/>
      <c r="V36" s="1"/>
      <c r="W36" s="1"/>
      <c r="X36" s="1" t="s">
        <v>78</v>
      </c>
      <c r="Y36" s="59" t="s">
        <v>835</v>
      </c>
      <c r="Z36" s="1" t="s">
        <v>156</v>
      </c>
      <c r="AA36" s="1" t="s">
        <v>77</v>
      </c>
    </row>
    <row r="37" spans="1:27" x14ac:dyDescent="0.3">
      <c r="A37" s="59" t="s">
        <v>1195</v>
      </c>
      <c r="B37" s="59" t="s">
        <v>1985</v>
      </c>
      <c r="C37" s="59" t="s">
        <v>1216</v>
      </c>
      <c r="D37" s="59" t="s">
        <v>1668</v>
      </c>
      <c r="E37" s="59" t="s">
        <v>66</v>
      </c>
      <c r="F37" s="59" t="s">
        <v>1219</v>
      </c>
      <c r="G37" s="59" t="s">
        <v>131</v>
      </c>
      <c r="H37" s="59" t="s">
        <v>790</v>
      </c>
      <c r="I37" s="59" t="s">
        <v>2465</v>
      </c>
      <c r="J37" s="59" t="s">
        <v>2023</v>
      </c>
      <c r="K37" s="70" t="s">
        <v>83</v>
      </c>
      <c r="L37" s="70" t="s">
        <v>1170</v>
      </c>
      <c r="M37" s="70" t="s">
        <v>19</v>
      </c>
      <c r="N37" s="70" t="s">
        <v>1171</v>
      </c>
      <c r="O37" s="70" t="s">
        <v>1159</v>
      </c>
      <c r="P37" s="59" t="s">
        <v>2026</v>
      </c>
      <c r="Q37" s="70" t="s">
        <v>77</v>
      </c>
      <c r="R37" s="105" t="s">
        <v>134</v>
      </c>
      <c r="S37" s="108" t="s">
        <v>2687</v>
      </c>
      <c r="T37" s="111"/>
      <c r="U37" s="1"/>
      <c r="V37" s="1"/>
      <c r="W37" s="1"/>
      <c r="X37" s="1" t="s">
        <v>82</v>
      </c>
      <c r="Y37" s="59" t="s">
        <v>837</v>
      </c>
      <c r="Z37" s="1" t="s">
        <v>156</v>
      </c>
      <c r="AA37" s="1" t="s">
        <v>77</v>
      </c>
    </row>
    <row r="38" spans="1:27" x14ac:dyDescent="0.3">
      <c r="A38" s="59" t="s">
        <v>1195</v>
      </c>
      <c r="B38" s="59" t="s">
        <v>1985</v>
      </c>
      <c r="C38" s="59" t="s">
        <v>1216</v>
      </c>
      <c r="D38" s="59" t="s">
        <v>1668</v>
      </c>
      <c r="E38" s="59" t="s">
        <v>66</v>
      </c>
      <c r="F38" s="59" t="s">
        <v>1219</v>
      </c>
      <c r="G38" s="59" t="s">
        <v>131</v>
      </c>
      <c r="H38" s="59" t="s">
        <v>1832</v>
      </c>
      <c r="I38" s="82" t="s">
        <v>2698</v>
      </c>
      <c r="J38" s="59" t="s">
        <v>2025</v>
      </c>
      <c r="K38" s="70" t="s">
        <v>1837</v>
      </c>
      <c r="L38" s="70" t="s">
        <v>1170</v>
      </c>
      <c r="M38" s="70" t="s">
        <v>19</v>
      </c>
      <c r="N38" s="70" t="s">
        <v>1171</v>
      </c>
      <c r="O38" s="70" t="s">
        <v>1159</v>
      </c>
      <c r="P38" s="59" t="s">
        <v>2026</v>
      </c>
      <c r="Q38" s="70" t="s">
        <v>77</v>
      </c>
      <c r="R38" s="105" t="s">
        <v>131</v>
      </c>
      <c r="S38" s="108" t="s">
        <v>2690</v>
      </c>
      <c r="T38" s="111"/>
      <c r="U38" s="1"/>
      <c r="V38" s="1"/>
      <c r="W38" s="1"/>
      <c r="X38" s="1"/>
      <c r="Y38" s="59" t="s">
        <v>1180</v>
      </c>
      <c r="Z38" s="1" t="s">
        <v>156</v>
      </c>
      <c r="AA38" s="1" t="s">
        <v>77</v>
      </c>
    </row>
    <row r="39" spans="1:27" x14ac:dyDescent="0.3">
      <c r="A39" s="59" t="s">
        <v>1195</v>
      </c>
      <c r="B39" s="59" t="s">
        <v>1985</v>
      </c>
      <c r="C39" s="59" t="s">
        <v>1216</v>
      </c>
      <c r="D39" s="59" t="s">
        <v>1668</v>
      </c>
      <c r="E39" s="59" t="s">
        <v>66</v>
      </c>
      <c r="F39" s="59" t="s">
        <v>1219</v>
      </c>
      <c r="G39" s="59" t="s">
        <v>131</v>
      </c>
      <c r="H39" s="59" t="s">
        <v>1193</v>
      </c>
      <c r="I39" s="59" t="s">
        <v>2699</v>
      </c>
      <c r="J39" s="59" t="s">
        <v>2026</v>
      </c>
      <c r="K39" s="70" t="s">
        <v>77</v>
      </c>
      <c r="L39" s="70" t="s">
        <v>1219</v>
      </c>
      <c r="M39" s="70" t="s">
        <v>1028</v>
      </c>
      <c r="N39" s="70" t="s">
        <v>1171</v>
      </c>
      <c r="O39" s="70" t="s">
        <v>1159</v>
      </c>
      <c r="P39" s="59" t="s">
        <v>1209</v>
      </c>
      <c r="Q39" s="70" t="s">
        <v>156</v>
      </c>
      <c r="R39" s="105" t="s">
        <v>131</v>
      </c>
      <c r="S39" s="108" t="s">
        <v>2687</v>
      </c>
      <c r="T39" s="111"/>
      <c r="U39" s="1"/>
      <c r="V39" s="1"/>
      <c r="W39" s="1"/>
      <c r="X39" s="1"/>
      <c r="Y39" s="59" t="s">
        <v>1181</v>
      </c>
      <c r="Z39" s="1" t="s">
        <v>156</v>
      </c>
      <c r="AA39" s="1" t="s">
        <v>77</v>
      </c>
    </row>
    <row r="40" spans="1:27" x14ac:dyDescent="0.3">
      <c r="A40" s="59" t="s">
        <v>1195</v>
      </c>
      <c r="B40" s="59" t="s">
        <v>1985</v>
      </c>
      <c r="C40" s="59" t="s">
        <v>1216</v>
      </c>
      <c r="D40" s="59" t="s">
        <v>1668</v>
      </c>
      <c r="E40" s="59" t="s">
        <v>66</v>
      </c>
      <c r="F40" s="59" t="s">
        <v>1805</v>
      </c>
      <c r="G40" s="59" t="s">
        <v>67</v>
      </c>
      <c r="H40" s="59" t="s">
        <v>782</v>
      </c>
      <c r="I40" s="59" t="s">
        <v>2466</v>
      </c>
      <c r="J40" s="59" t="s">
        <v>2027</v>
      </c>
      <c r="K40" s="70" t="s">
        <v>43</v>
      </c>
      <c r="L40" s="70" t="s">
        <v>1170</v>
      </c>
      <c r="M40" s="70" t="s">
        <v>19</v>
      </c>
      <c r="N40" s="70" t="s">
        <v>1171</v>
      </c>
      <c r="O40" s="70" t="s">
        <v>1159</v>
      </c>
      <c r="P40" s="59" t="s">
        <v>2034</v>
      </c>
      <c r="Q40" s="70" t="s">
        <v>2059</v>
      </c>
      <c r="R40" s="105" t="s">
        <v>67</v>
      </c>
      <c r="S40" s="108" t="s">
        <v>2687</v>
      </c>
      <c r="T40" s="111"/>
      <c r="U40" s="1"/>
      <c r="V40" s="1"/>
      <c r="W40" s="1"/>
      <c r="X40" s="1" t="s">
        <v>42</v>
      </c>
      <c r="Y40" s="59" t="s">
        <v>829</v>
      </c>
      <c r="Z40" s="1" t="s">
        <v>156</v>
      </c>
      <c r="AA40" s="1" t="s">
        <v>10</v>
      </c>
    </row>
    <row r="41" spans="1:27" x14ac:dyDescent="0.3">
      <c r="A41" s="59" t="s">
        <v>1195</v>
      </c>
      <c r="B41" s="59" t="s">
        <v>1985</v>
      </c>
      <c r="C41" s="59" t="s">
        <v>1216</v>
      </c>
      <c r="D41" s="59" t="s">
        <v>1668</v>
      </c>
      <c r="E41" s="59" t="s">
        <v>66</v>
      </c>
      <c r="F41" s="59" t="s">
        <v>1805</v>
      </c>
      <c r="G41" s="59" t="s">
        <v>67</v>
      </c>
      <c r="H41" s="59" t="s">
        <v>1891</v>
      </c>
      <c r="I41" s="59" t="s">
        <v>2467</v>
      </c>
      <c r="J41" s="59" t="s">
        <v>2028</v>
      </c>
      <c r="K41" s="70" t="s">
        <v>2068</v>
      </c>
      <c r="L41" s="70" t="s">
        <v>1170</v>
      </c>
      <c r="M41" s="70" t="s">
        <v>19</v>
      </c>
      <c r="N41" s="70" t="s">
        <v>1171</v>
      </c>
      <c r="O41" s="70" t="s">
        <v>1159</v>
      </c>
      <c r="P41" s="59" t="s">
        <v>2034</v>
      </c>
      <c r="Q41" s="70" t="s">
        <v>2059</v>
      </c>
      <c r="R41" s="105" t="s">
        <v>67</v>
      </c>
      <c r="S41" s="108" t="s">
        <v>2687</v>
      </c>
      <c r="T41" s="111"/>
      <c r="U41" s="1"/>
      <c r="V41" s="1"/>
      <c r="W41" s="1"/>
      <c r="X41" s="1" t="s">
        <v>44</v>
      </c>
      <c r="Y41" s="59" t="s">
        <v>830</v>
      </c>
      <c r="Z41" s="1" t="s">
        <v>156</v>
      </c>
      <c r="AA41" s="1" t="s">
        <v>10</v>
      </c>
    </row>
    <row r="42" spans="1:27" x14ac:dyDescent="0.3">
      <c r="A42" s="59" t="s">
        <v>1195</v>
      </c>
      <c r="B42" s="59" t="s">
        <v>1985</v>
      </c>
      <c r="C42" s="59" t="s">
        <v>1216</v>
      </c>
      <c r="D42" s="59" t="s">
        <v>1668</v>
      </c>
      <c r="E42" s="59" t="s">
        <v>66</v>
      </c>
      <c r="F42" s="59" t="s">
        <v>1805</v>
      </c>
      <c r="G42" s="59" t="s">
        <v>67</v>
      </c>
      <c r="H42" s="59" t="s">
        <v>783</v>
      </c>
      <c r="I42" s="59" t="s">
        <v>2468</v>
      </c>
      <c r="J42" s="59" t="s">
        <v>2029</v>
      </c>
      <c r="K42" s="70" t="s">
        <v>46</v>
      </c>
      <c r="L42" s="70" t="s">
        <v>1170</v>
      </c>
      <c r="M42" s="70" t="s">
        <v>19</v>
      </c>
      <c r="N42" s="70" t="s">
        <v>1171</v>
      </c>
      <c r="O42" s="70" t="s">
        <v>1159</v>
      </c>
      <c r="P42" s="59" t="s">
        <v>2034</v>
      </c>
      <c r="Q42" s="70" t="s">
        <v>2059</v>
      </c>
      <c r="R42" s="105" t="s">
        <v>68</v>
      </c>
      <c r="S42" s="108" t="s">
        <v>2687</v>
      </c>
      <c r="T42" s="111"/>
      <c r="U42" s="1"/>
      <c r="V42" s="1"/>
      <c r="W42" s="1"/>
      <c r="X42" s="1" t="s">
        <v>45</v>
      </c>
      <c r="Y42" s="59" t="s">
        <v>831</v>
      </c>
      <c r="Z42" s="1" t="s">
        <v>156</v>
      </c>
      <c r="AA42" s="1" t="s">
        <v>10</v>
      </c>
    </row>
    <row r="43" spans="1:27" x14ac:dyDescent="0.3">
      <c r="A43" s="59" t="s">
        <v>1195</v>
      </c>
      <c r="B43" s="59" t="s">
        <v>1985</v>
      </c>
      <c r="C43" s="59" t="s">
        <v>1216</v>
      </c>
      <c r="D43" s="59" t="s">
        <v>1668</v>
      </c>
      <c r="E43" s="59" t="s">
        <v>66</v>
      </c>
      <c r="F43" s="59" t="s">
        <v>1805</v>
      </c>
      <c r="G43" s="59" t="s">
        <v>67</v>
      </c>
      <c r="H43" s="59" t="s">
        <v>784</v>
      </c>
      <c r="I43" s="59" t="s">
        <v>2469</v>
      </c>
      <c r="J43" s="59" t="s">
        <v>2030</v>
      </c>
      <c r="K43" s="70" t="s">
        <v>48</v>
      </c>
      <c r="L43" s="70" t="s">
        <v>1170</v>
      </c>
      <c r="M43" s="70" t="s">
        <v>19</v>
      </c>
      <c r="N43" s="70" t="s">
        <v>1171</v>
      </c>
      <c r="O43" s="70" t="s">
        <v>1159</v>
      </c>
      <c r="P43" s="59" t="s">
        <v>2034</v>
      </c>
      <c r="Q43" s="70" t="s">
        <v>2059</v>
      </c>
      <c r="R43" s="105" t="s">
        <v>69</v>
      </c>
      <c r="S43" s="108" t="s">
        <v>2687</v>
      </c>
      <c r="T43" s="111"/>
      <c r="U43" s="1"/>
      <c r="V43" s="1"/>
      <c r="W43" s="1"/>
      <c r="X43" s="1" t="s">
        <v>47</v>
      </c>
      <c r="Y43" s="59" t="s">
        <v>832</v>
      </c>
      <c r="Z43" s="1" t="s">
        <v>156</v>
      </c>
      <c r="AA43" s="1" t="s">
        <v>10</v>
      </c>
    </row>
    <row r="44" spans="1:27" x14ac:dyDescent="0.3">
      <c r="A44" s="59" t="s">
        <v>1195</v>
      </c>
      <c r="B44" s="59" t="s">
        <v>1985</v>
      </c>
      <c r="C44" s="59" t="s">
        <v>1216</v>
      </c>
      <c r="D44" s="59" t="s">
        <v>1668</v>
      </c>
      <c r="E44" s="59" t="s">
        <v>66</v>
      </c>
      <c r="F44" s="59" t="s">
        <v>1805</v>
      </c>
      <c r="G44" s="59" t="s">
        <v>67</v>
      </c>
      <c r="H44" s="59" t="s">
        <v>785</v>
      </c>
      <c r="I44" s="59" t="s">
        <v>2470</v>
      </c>
      <c r="J44" s="59" t="s">
        <v>2031</v>
      </c>
      <c r="K44" s="70" t="s">
        <v>50</v>
      </c>
      <c r="L44" s="70" t="s">
        <v>1170</v>
      </c>
      <c r="M44" s="70" t="s">
        <v>19</v>
      </c>
      <c r="N44" s="70" t="s">
        <v>1171</v>
      </c>
      <c r="O44" s="70" t="s">
        <v>1159</v>
      </c>
      <c r="P44" s="59" t="s">
        <v>2034</v>
      </c>
      <c r="Q44" s="70" t="s">
        <v>2059</v>
      </c>
      <c r="R44" s="105" t="s">
        <v>70</v>
      </c>
      <c r="S44" s="108" t="s">
        <v>2687</v>
      </c>
      <c r="T44" s="111"/>
      <c r="U44" s="1"/>
      <c r="V44" s="1"/>
      <c r="W44" s="1"/>
      <c r="X44" s="1" t="s">
        <v>49</v>
      </c>
      <c r="Y44" s="59" t="s">
        <v>833</v>
      </c>
      <c r="Z44" s="1" t="s">
        <v>156</v>
      </c>
      <c r="AA44" s="1" t="s">
        <v>10</v>
      </c>
    </row>
    <row r="45" spans="1:27" x14ac:dyDescent="0.3">
      <c r="A45" s="59" t="s">
        <v>1195</v>
      </c>
      <c r="B45" s="59" t="s">
        <v>1985</v>
      </c>
      <c r="C45" s="59" t="s">
        <v>1216</v>
      </c>
      <c r="D45" s="59" t="s">
        <v>1668</v>
      </c>
      <c r="E45" s="59" t="s">
        <v>66</v>
      </c>
      <c r="F45" s="59" t="s">
        <v>1805</v>
      </c>
      <c r="G45" s="59" t="s">
        <v>67</v>
      </c>
      <c r="H45" s="59" t="s">
        <v>786</v>
      </c>
      <c r="I45" s="59" t="s">
        <v>2471</v>
      </c>
      <c r="J45" s="59" t="s">
        <v>2032</v>
      </c>
      <c r="K45" s="70" t="s">
        <v>52</v>
      </c>
      <c r="L45" s="70" t="s">
        <v>1170</v>
      </c>
      <c r="M45" s="70" t="s">
        <v>19</v>
      </c>
      <c r="N45" s="70" t="s">
        <v>1171</v>
      </c>
      <c r="O45" s="70" t="s">
        <v>1159</v>
      </c>
      <c r="P45" s="59" t="s">
        <v>2034</v>
      </c>
      <c r="Q45" s="70" t="s">
        <v>2059</v>
      </c>
      <c r="R45" s="105" t="s">
        <v>71</v>
      </c>
      <c r="S45" s="108" t="s">
        <v>2687</v>
      </c>
      <c r="T45" s="111"/>
      <c r="U45" s="1"/>
      <c r="V45" s="1"/>
      <c r="W45" s="1"/>
      <c r="X45" s="1" t="s">
        <v>51</v>
      </c>
      <c r="Y45" s="59" t="s">
        <v>834</v>
      </c>
      <c r="Z45" s="1" t="s">
        <v>156</v>
      </c>
      <c r="AA45" s="1" t="s">
        <v>10</v>
      </c>
    </row>
    <row r="46" spans="1:27" x14ac:dyDescent="0.3">
      <c r="A46" s="59" t="s">
        <v>1195</v>
      </c>
      <c r="B46" s="59" t="s">
        <v>1985</v>
      </c>
      <c r="C46" s="59" t="s">
        <v>1216</v>
      </c>
      <c r="D46" s="59" t="s">
        <v>1668</v>
      </c>
      <c r="E46" s="59" t="s">
        <v>66</v>
      </c>
      <c r="F46" s="59" t="s">
        <v>1805</v>
      </c>
      <c r="G46" s="59" t="s">
        <v>67</v>
      </c>
      <c r="H46" s="59" t="s">
        <v>1833</v>
      </c>
      <c r="I46" s="82" t="s">
        <v>2701</v>
      </c>
      <c r="J46" s="59" t="s">
        <v>2033</v>
      </c>
      <c r="K46" s="70" t="s">
        <v>1837</v>
      </c>
      <c r="L46" s="70" t="s">
        <v>1170</v>
      </c>
      <c r="M46" s="70" t="s">
        <v>19</v>
      </c>
      <c r="N46" s="70" t="s">
        <v>1171</v>
      </c>
      <c r="O46" s="70" t="s">
        <v>1159</v>
      </c>
      <c r="P46" s="59" t="s">
        <v>2034</v>
      </c>
      <c r="Q46" s="70" t="s">
        <v>2059</v>
      </c>
      <c r="R46" s="105" t="s">
        <v>67</v>
      </c>
      <c r="S46" s="108" t="s">
        <v>2690</v>
      </c>
      <c r="T46" s="111"/>
      <c r="U46" s="1"/>
      <c r="V46" s="1"/>
      <c r="W46" s="1"/>
      <c r="X46" s="1"/>
      <c r="Y46" s="59" t="s">
        <v>1182</v>
      </c>
      <c r="Z46" s="1" t="s">
        <v>156</v>
      </c>
      <c r="AA46" s="1" t="s">
        <v>10</v>
      </c>
    </row>
    <row r="47" spans="1:27" x14ac:dyDescent="0.3">
      <c r="A47" s="59" t="s">
        <v>1195</v>
      </c>
      <c r="B47" s="59" t="s">
        <v>1985</v>
      </c>
      <c r="C47" s="59" t="s">
        <v>1216</v>
      </c>
      <c r="D47" s="59" t="s">
        <v>1668</v>
      </c>
      <c r="E47" s="59" t="s">
        <v>66</v>
      </c>
      <c r="F47" s="59" t="s">
        <v>1805</v>
      </c>
      <c r="G47" s="59" t="s">
        <v>67</v>
      </c>
      <c r="H47" s="59" t="s">
        <v>1893</v>
      </c>
      <c r="I47" s="59" t="s">
        <v>2700</v>
      </c>
      <c r="J47" s="59" t="s">
        <v>2034</v>
      </c>
      <c r="K47" s="70" t="s">
        <v>2059</v>
      </c>
      <c r="L47" s="70" t="s">
        <v>1219</v>
      </c>
      <c r="M47" s="70" t="s">
        <v>1028</v>
      </c>
      <c r="N47" s="70" t="s">
        <v>1171</v>
      </c>
      <c r="O47" s="70" t="s">
        <v>1159</v>
      </c>
      <c r="P47" s="59" t="s">
        <v>1209</v>
      </c>
      <c r="Q47" s="70" t="s">
        <v>156</v>
      </c>
      <c r="R47" s="105" t="s">
        <v>67</v>
      </c>
      <c r="S47" s="108" t="s">
        <v>2687</v>
      </c>
      <c r="T47" s="111"/>
      <c r="U47" s="1"/>
      <c r="V47" s="1"/>
      <c r="W47" s="1"/>
      <c r="X47" s="1"/>
      <c r="Y47" s="59" t="s">
        <v>1183</v>
      </c>
      <c r="Z47" s="1" t="s">
        <v>156</v>
      </c>
      <c r="AA47" s="1" t="s">
        <v>10</v>
      </c>
    </row>
    <row r="48" spans="1:27" x14ac:dyDescent="0.3">
      <c r="A48" s="59" t="s">
        <v>1195</v>
      </c>
      <c r="B48" s="59" t="s">
        <v>1985</v>
      </c>
      <c r="C48" s="59" t="s">
        <v>1216</v>
      </c>
      <c r="D48" s="59" t="s">
        <v>1668</v>
      </c>
      <c r="E48" s="59" t="s">
        <v>66</v>
      </c>
      <c r="F48" s="59" t="s">
        <v>1218</v>
      </c>
      <c r="G48" s="59" t="s">
        <v>72</v>
      </c>
      <c r="H48" s="59" t="s">
        <v>791</v>
      </c>
      <c r="I48" s="59" t="s">
        <v>2702</v>
      </c>
      <c r="J48" s="59" t="s">
        <v>2035</v>
      </c>
      <c r="K48" s="70" t="s">
        <v>61</v>
      </c>
      <c r="L48" s="70" t="s">
        <v>1170</v>
      </c>
      <c r="M48" s="70" t="s">
        <v>19</v>
      </c>
      <c r="N48" s="70" t="s">
        <v>1171</v>
      </c>
      <c r="O48" s="70" t="s">
        <v>1159</v>
      </c>
      <c r="P48" s="59" t="s">
        <v>2040</v>
      </c>
      <c r="Q48" s="70" t="s">
        <v>53</v>
      </c>
      <c r="R48" s="105" t="s">
        <v>76</v>
      </c>
      <c r="S48" s="108" t="s">
        <v>2687</v>
      </c>
      <c r="T48" s="111"/>
      <c r="U48" s="1"/>
      <c r="V48" s="1"/>
      <c r="W48" s="1"/>
      <c r="X48" s="1" t="s">
        <v>60</v>
      </c>
      <c r="Y48" s="59" t="s">
        <v>862</v>
      </c>
      <c r="Z48" s="1" t="s">
        <v>156</v>
      </c>
      <c r="AA48" s="1" t="s">
        <v>53</v>
      </c>
    </row>
    <row r="49" spans="1:27" x14ac:dyDescent="0.3">
      <c r="A49" s="59" t="s">
        <v>1195</v>
      </c>
      <c r="B49" s="59" t="s">
        <v>1985</v>
      </c>
      <c r="C49" s="59" t="s">
        <v>1216</v>
      </c>
      <c r="D49" s="59" t="s">
        <v>1668</v>
      </c>
      <c r="E49" s="59" t="s">
        <v>66</v>
      </c>
      <c r="F49" s="59" t="s">
        <v>1218</v>
      </c>
      <c r="G49" s="59" t="s">
        <v>72</v>
      </c>
      <c r="H49" s="59" t="s">
        <v>787</v>
      </c>
      <c r="I49" s="59" t="s">
        <v>2703</v>
      </c>
      <c r="J49" s="59" t="s">
        <v>2036</v>
      </c>
      <c r="K49" s="70" t="s">
        <v>55</v>
      </c>
      <c r="L49" s="70" t="s">
        <v>1170</v>
      </c>
      <c r="M49" s="70" t="s">
        <v>19</v>
      </c>
      <c r="N49" s="70" t="s">
        <v>1171</v>
      </c>
      <c r="O49" s="70" t="s">
        <v>1159</v>
      </c>
      <c r="P49" s="59" t="s">
        <v>2040</v>
      </c>
      <c r="Q49" s="70" t="s">
        <v>53</v>
      </c>
      <c r="R49" s="105" t="s">
        <v>73</v>
      </c>
      <c r="S49" s="108" t="s">
        <v>2687</v>
      </c>
      <c r="T49" s="111"/>
      <c r="U49" s="1"/>
      <c r="V49" s="1"/>
      <c r="W49" s="1"/>
      <c r="X49" s="9" t="s">
        <v>54</v>
      </c>
      <c r="Y49" s="59" t="s">
        <v>865</v>
      </c>
      <c r="Z49" s="1" t="s">
        <v>156</v>
      </c>
      <c r="AA49" s="1" t="s">
        <v>53</v>
      </c>
    </row>
    <row r="50" spans="1:27" x14ac:dyDescent="0.3">
      <c r="A50" s="59" t="s">
        <v>1195</v>
      </c>
      <c r="B50" s="59" t="s">
        <v>1985</v>
      </c>
      <c r="C50" s="59" t="s">
        <v>1216</v>
      </c>
      <c r="D50" s="59" t="s">
        <v>1668</v>
      </c>
      <c r="E50" s="59" t="s">
        <v>66</v>
      </c>
      <c r="F50" s="59" t="s">
        <v>1218</v>
      </c>
      <c r="G50" s="59" t="s">
        <v>72</v>
      </c>
      <c r="H50" s="59" t="s">
        <v>789</v>
      </c>
      <c r="I50" s="59" t="s">
        <v>2704</v>
      </c>
      <c r="J50" s="59" t="s">
        <v>2037</v>
      </c>
      <c r="K50" s="70" t="s">
        <v>59</v>
      </c>
      <c r="L50" s="70" t="s">
        <v>1170</v>
      </c>
      <c r="M50" s="70" t="s">
        <v>19</v>
      </c>
      <c r="N50" s="70" t="s">
        <v>1171</v>
      </c>
      <c r="O50" s="70" t="s">
        <v>1159</v>
      </c>
      <c r="P50" s="59" t="s">
        <v>2040</v>
      </c>
      <c r="Q50" s="70" t="s">
        <v>53</v>
      </c>
      <c r="R50" s="105" t="s">
        <v>75</v>
      </c>
      <c r="S50" s="108" t="s">
        <v>2687</v>
      </c>
      <c r="T50" s="111"/>
      <c r="U50" s="1"/>
      <c r="V50" s="1"/>
      <c r="W50" s="1"/>
      <c r="X50" s="1" t="s">
        <v>58</v>
      </c>
      <c r="Y50" s="59" t="s">
        <v>864</v>
      </c>
      <c r="Z50" s="1" t="s">
        <v>156</v>
      </c>
      <c r="AA50" s="1" t="s">
        <v>53</v>
      </c>
    </row>
    <row r="51" spans="1:27" x14ac:dyDescent="0.3">
      <c r="A51" s="59" t="s">
        <v>1195</v>
      </c>
      <c r="B51" s="59" t="s">
        <v>1985</v>
      </c>
      <c r="C51" s="59" t="s">
        <v>1216</v>
      </c>
      <c r="D51" s="59" t="s">
        <v>1668</v>
      </c>
      <c r="E51" s="59" t="s">
        <v>66</v>
      </c>
      <c r="F51" s="59" t="s">
        <v>1218</v>
      </c>
      <c r="G51" s="59" t="s">
        <v>72</v>
      </c>
      <c r="H51" s="59" t="s">
        <v>788</v>
      </c>
      <c r="I51" s="59" t="s">
        <v>2683</v>
      </c>
      <c r="J51" s="59" t="s">
        <v>2038</v>
      </c>
      <c r="K51" s="70" t="s">
        <v>57</v>
      </c>
      <c r="L51" s="70" t="s">
        <v>1170</v>
      </c>
      <c r="M51" s="70" t="s">
        <v>19</v>
      </c>
      <c r="N51" s="70" t="s">
        <v>1171</v>
      </c>
      <c r="O51" s="70" t="s">
        <v>1159</v>
      </c>
      <c r="P51" s="59" t="s">
        <v>2040</v>
      </c>
      <c r="Q51" s="70" t="s">
        <v>53</v>
      </c>
      <c r="R51" s="105" t="s">
        <v>74</v>
      </c>
      <c r="S51" s="108" t="s">
        <v>2687</v>
      </c>
      <c r="T51" s="111"/>
      <c r="U51" s="1"/>
      <c r="V51" s="1"/>
      <c r="W51" s="1"/>
      <c r="X51" s="1" t="s">
        <v>56</v>
      </c>
      <c r="Y51" s="59" t="s">
        <v>863</v>
      </c>
      <c r="Z51" s="1" t="s">
        <v>156</v>
      </c>
      <c r="AA51" s="1" t="s">
        <v>53</v>
      </c>
    </row>
    <row r="52" spans="1:27" x14ac:dyDescent="0.3">
      <c r="A52" s="59" t="s">
        <v>1195</v>
      </c>
      <c r="B52" s="59" t="s">
        <v>1985</v>
      </c>
      <c r="C52" s="59" t="s">
        <v>1216</v>
      </c>
      <c r="D52" s="59" t="s">
        <v>1668</v>
      </c>
      <c r="E52" s="59" t="s">
        <v>66</v>
      </c>
      <c r="F52" s="59" t="s">
        <v>1218</v>
      </c>
      <c r="G52" s="59" t="s">
        <v>72</v>
      </c>
      <c r="H52" s="59" t="s">
        <v>1834</v>
      </c>
      <c r="I52" s="82" t="s">
        <v>2705</v>
      </c>
      <c r="J52" s="59" t="s">
        <v>2039</v>
      </c>
      <c r="K52" s="70" t="s">
        <v>1837</v>
      </c>
      <c r="L52" s="70" t="s">
        <v>1170</v>
      </c>
      <c r="M52" s="70" t="s">
        <v>19</v>
      </c>
      <c r="N52" s="70" t="s">
        <v>1171</v>
      </c>
      <c r="O52" s="70" t="s">
        <v>1159</v>
      </c>
      <c r="P52" s="59" t="s">
        <v>2040</v>
      </c>
      <c r="Q52" s="70" t="s">
        <v>53</v>
      </c>
      <c r="R52" s="105" t="s">
        <v>72</v>
      </c>
      <c r="S52" s="108" t="s">
        <v>2690</v>
      </c>
      <c r="T52" s="111"/>
      <c r="U52" s="1"/>
      <c r="V52" s="1"/>
      <c r="W52" s="1"/>
      <c r="X52" s="1"/>
      <c r="Y52" s="59" t="s">
        <v>1184</v>
      </c>
      <c r="Z52" s="1" t="s">
        <v>156</v>
      </c>
      <c r="AA52" s="1" t="s">
        <v>53</v>
      </c>
    </row>
    <row r="53" spans="1:27" x14ac:dyDescent="0.3">
      <c r="A53" s="59" t="s">
        <v>1195</v>
      </c>
      <c r="B53" s="59" t="s">
        <v>1985</v>
      </c>
      <c r="C53" s="59" t="s">
        <v>1216</v>
      </c>
      <c r="D53" s="59" t="s">
        <v>1668</v>
      </c>
      <c r="E53" s="59" t="s">
        <v>66</v>
      </c>
      <c r="F53" s="59" t="s">
        <v>1218</v>
      </c>
      <c r="G53" s="59" t="s">
        <v>72</v>
      </c>
      <c r="H53" s="59" t="s">
        <v>1194</v>
      </c>
      <c r="I53" s="82" t="s">
        <v>2706</v>
      </c>
      <c r="J53" s="59" t="s">
        <v>2040</v>
      </c>
      <c r="K53" s="70" t="s">
        <v>53</v>
      </c>
      <c r="L53" s="70" t="s">
        <v>1219</v>
      </c>
      <c r="M53" s="70" t="s">
        <v>1028</v>
      </c>
      <c r="N53" s="70" t="s">
        <v>1171</v>
      </c>
      <c r="O53" s="70" t="s">
        <v>1159</v>
      </c>
      <c r="P53" s="59" t="s">
        <v>1209</v>
      </c>
      <c r="Q53" s="70" t="s">
        <v>156</v>
      </c>
      <c r="R53" s="105" t="s">
        <v>72</v>
      </c>
      <c r="S53" s="108" t="s">
        <v>2690</v>
      </c>
      <c r="T53" s="111"/>
      <c r="U53" s="1"/>
      <c r="V53" s="1"/>
      <c r="W53" s="1"/>
      <c r="X53" s="1"/>
      <c r="Y53" s="59" t="s">
        <v>1185</v>
      </c>
      <c r="Z53" s="1" t="s">
        <v>156</v>
      </c>
      <c r="AA53" s="1" t="s">
        <v>53</v>
      </c>
    </row>
    <row r="54" spans="1:27" x14ac:dyDescent="0.3">
      <c r="A54" s="59" t="s">
        <v>1195</v>
      </c>
      <c r="B54" s="59" t="s">
        <v>1985</v>
      </c>
      <c r="C54" s="59" t="s">
        <v>1195</v>
      </c>
      <c r="D54" s="59" t="s">
        <v>1668</v>
      </c>
      <c r="E54" s="59" t="s">
        <v>1802</v>
      </c>
      <c r="F54" s="59" t="s">
        <v>1806</v>
      </c>
      <c r="G54" s="59" t="s">
        <v>1213</v>
      </c>
      <c r="H54" s="59" t="s">
        <v>794</v>
      </c>
      <c r="I54" s="59" t="s">
        <v>2472</v>
      </c>
      <c r="J54" s="59" t="s">
        <v>2041</v>
      </c>
      <c r="K54" s="70" t="s">
        <v>87</v>
      </c>
      <c r="L54" s="70" t="s">
        <v>1170</v>
      </c>
      <c r="M54" s="70" t="s">
        <v>19</v>
      </c>
      <c r="N54" s="70" t="s">
        <v>1171</v>
      </c>
      <c r="O54" s="70" t="s">
        <v>1159</v>
      </c>
      <c r="P54" s="59" t="s">
        <v>2049</v>
      </c>
      <c r="Q54" s="70" t="s">
        <v>2062</v>
      </c>
      <c r="R54" s="105" t="s">
        <v>65</v>
      </c>
      <c r="S54" s="108" t="s">
        <v>2687</v>
      </c>
      <c r="T54" s="111"/>
      <c r="U54" s="1"/>
      <c r="V54" s="1"/>
      <c r="W54" s="1"/>
      <c r="X54" s="1" t="s">
        <v>86</v>
      </c>
      <c r="Y54" s="59" t="s">
        <v>839</v>
      </c>
      <c r="Z54" s="1" t="s">
        <v>157</v>
      </c>
      <c r="AA54" s="1" t="s">
        <v>10</v>
      </c>
    </row>
    <row r="55" spans="1:27" x14ac:dyDescent="0.3">
      <c r="A55" s="59" t="s">
        <v>1195</v>
      </c>
      <c r="B55" s="59" t="s">
        <v>1985</v>
      </c>
      <c r="C55" s="59" t="s">
        <v>1195</v>
      </c>
      <c r="D55" s="59" t="s">
        <v>1668</v>
      </c>
      <c r="E55" s="59" t="s">
        <v>1802</v>
      </c>
      <c r="F55" s="59" t="s">
        <v>1806</v>
      </c>
      <c r="G55" s="59" t="s">
        <v>1213</v>
      </c>
      <c r="H55" s="59" t="s">
        <v>795</v>
      </c>
      <c r="I55" s="59" t="s">
        <v>2473</v>
      </c>
      <c r="J55" s="59" t="s">
        <v>2042</v>
      </c>
      <c r="K55" s="70" t="s">
        <v>89</v>
      </c>
      <c r="L55" s="70" t="s">
        <v>1170</v>
      </c>
      <c r="M55" s="70" t="s">
        <v>19</v>
      </c>
      <c r="N55" s="70" t="s">
        <v>1171</v>
      </c>
      <c r="O55" s="70" t="s">
        <v>1159</v>
      </c>
      <c r="P55" s="59" t="s">
        <v>2049</v>
      </c>
      <c r="Q55" s="70" t="s">
        <v>2062</v>
      </c>
      <c r="R55" s="105" t="s">
        <v>65</v>
      </c>
      <c r="S55" s="108" t="s">
        <v>2687</v>
      </c>
      <c r="T55" s="111"/>
      <c r="U55" s="1"/>
      <c r="V55" s="1"/>
      <c r="W55" s="1"/>
      <c r="X55" s="1" t="s">
        <v>88</v>
      </c>
      <c r="Y55" s="59" t="s">
        <v>840</v>
      </c>
      <c r="Z55" s="1" t="s">
        <v>157</v>
      </c>
      <c r="AA55" s="1" t="s">
        <v>10</v>
      </c>
    </row>
    <row r="56" spans="1:27" x14ac:dyDescent="0.3">
      <c r="A56" s="59" t="s">
        <v>1195</v>
      </c>
      <c r="B56" s="59" t="s">
        <v>1985</v>
      </c>
      <c r="C56" s="59" t="s">
        <v>1195</v>
      </c>
      <c r="D56" s="59" t="s">
        <v>1668</v>
      </c>
      <c r="E56" s="59" t="s">
        <v>1802</v>
      </c>
      <c r="F56" s="59" t="s">
        <v>1806</v>
      </c>
      <c r="G56" s="59" t="s">
        <v>1213</v>
      </c>
      <c r="H56" s="59" t="s">
        <v>796</v>
      </c>
      <c r="I56" s="59" t="s">
        <v>2474</v>
      </c>
      <c r="J56" s="59" t="s">
        <v>2043</v>
      </c>
      <c r="K56" s="70" t="s">
        <v>91</v>
      </c>
      <c r="L56" s="70" t="s">
        <v>1170</v>
      </c>
      <c r="M56" s="70" t="s">
        <v>19</v>
      </c>
      <c r="N56" s="70" t="s">
        <v>1171</v>
      </c>
      <c r="O56" s="70" t="s">
        <v>1159</v>
      </c>
      <c r="P56" s="59" t="s">
        <v>2049</v>
      </c>
      <c r="Q56" s="70" t="s">
        <v>2062</v>
      </c>
      <c r="R56" s="105" t="s">
        <v>65</v>
      </c>
      <c r="S56" s="108" t="s">
        <v>2687</v>
      </c>
      <c r="T56" s="111"/>
      <c r="U56" s="1"/>
      <c r="V56" s="1"/>
      <c r="W56" s="1"/>
      <c r="X56" s="1" t="s">
        <v>90</v>
      </c>
      <c r="Y56" s="59" t="s">
        <v>841</v>
      </c>
      <c r="Z56" s="1" t="s">
        <v>157</v>
      </c>
      <c r="AA56" s="1" t="s">
        <v>10</v>
      </c>
    </row>
    <row r="57" spans="1:27" x14ac:dyDescent="0.3">
      <c r="A57" s="59" t="s">
        <v>1195</v>
      </c>
      <c r="B57" s="59" t="s">
        <v>1985</v>
      </c>
      <c r="C57" s="59" t="s">
        <v>1195</v>
      </c>
      <c r="D57" s="59" t="s">
        <v>1668</v>
      </c>
      <c r="E57" s="59" t="s">
        <v>1802</v>
      </c>
      <c r="F57" s="59" t="s">
        <v>1806</v>
      </c>
      <c r="G57" s="59" t="s">
        <v>1213</v>
      </c>
      <c r="H57" s="59" t="s">
        <v>798</v>
      </c>
      <c r="I57" s="59" t="s">
        <v>2475</v>
      </c>
      <c r="J57" s="59" t="s">
        <v>2044</v>
      </c>
      <c r="K57" s="70" t="s">
        <v>95</v>
      </c>
      <c r="L57" s="70" t="s">
        <v>1170</v>
      </c>
      <c r="M57" s="70" t="s">
        <v>19</v>
      </c>
      <c r="N57" s="70" t="s">
        <v>1171</v>
      </c>
      <c r="O57" s="70" t="s">
        <v>1159</v>
      </c>
      <c r="P57" s="59" t="s">
        <v>2049</v>
      </c>
      <c r="Q57" s="70" t="s">
        <v>2062</v>
      </c>
      <c r="R57" s="105" t="s">
        <v>65</v>
      </c>
      <c r="S57" s="108" t="s">
        <v>2687</v>
      </c>
      <c r="T57" s="111"/>
      <c r="U57" s="1"/>
      <c r="V57" s="1"/>
      <c r="W57" s="1"/>
      <c r="X57" s="1" t="s">
        <v>94</v>
      </c>
      <c r="Y57" s="59" t="s">
        <v>843</v>
      </c>
      <c r="Z57" s="1" t="s">
        <v>157</v>
      </c>
      <c r="AA57" s="1" t="s">
        <v>10</v>
      </c>
    </row>
    <row r="58" spans="1:27" x14ac:dyDescent="0.3">
      <c r="A58" s="59" t="s">
        <v>1195</v>
      </c>
      <c r="B58" s="59" t="s">
        <v>1985</v>
      </c>
      <c r="C58" s="59" t="s">
        <v>1195</v>
      </c>
      <c r="D58" s="59" t="s">
        <v>1668</v>
      </c>
      <c r="E58" s="59" t="s">
        <v>1802</v>
      </c>
      <c r="F58" s="59" t="s">
        <v>1806</v>
      </c>
      <c r="G58" s="59" t="s">
        <v>1213</v>
      </c>
      <c r="H58" s="59" t="s">
        <v>799</v>
      </c>
      <c r="I58" s="59" t="s">
        <v>2476</v>
      </c>
      <c r="J58" s="59" t="s">
        <v>2045</v>
      </c>
      <c r="K58" s="70" t="s">
        <v>97</v>
      </c>
      <c r="L58" s="70" t="s">
        <v>1170</v>
      </c>
      <c r="M58" s="70" t="s">
        <v>19</v>
      </c>
      <c r="N58" s="70" t="s">
        <v>1171</v>
      </c>
      <c r="O58" s="70" t="s">
        <v>1159</v>
      </c>
      <c r="P58" s="59" t="s">
        <v>2049</v>
      </c>
      <c r="Q58" s="70" t="s">
        <v>2062</v>
      </c>
      <c r="R58" s="105" t="s">
        <v>136</v>
      </c>
      <c r="S58" s="108" t="s">
        <v>2687</v>
      </c>
      <c r="T58" s="111"/>
      <c r="U58" s="1"/>
      <c r="V58" s="1"/>
      <c r="W58" s="1"/>
      <c r="X58" s="1" t="s">
        <v>96</v>
      </c>
      <c r="Y58" s="59" t="s">
        <v>844</v>
      </c>
      <c r="Z58" s="1" t="s">
        <v>157</v>
      </c>
      <c r="AA58" s="1" t="s">
        <v>10</v>
      </c>
    </row>
    <row r="59" spans="1:27" x14ac:dyDescent="0.3">
      <c r="A59" s="59" t="s">
        <v>1195</v>
      </c>
      <c r="B59" s="59" t="s">
        <v>1985</v>
      </c>
      <c r="C59" s="59" t="s">
        <v>1195</v>
      </c>
      <c r="D59" s="59" t="s">
        <v>1668</v>
      </c>
      <c r="E59" s="59" t="s">
        <v>1802</v>
      </c>
      <c r="F59" s="59" t="s">
        <v>1806</v>
      </c>
      <c r="G59" s="59" t="s">
        <v>1213</v>
      </c>
      <c r="H59" s="59" t="s">
        <v>797</v>
      </c>
      <c r="I59" s="59" t="s">
        <v>2477</v>
      </c>
      <c r="J59" s="59" t="s">
        <v>2046</v>
      </c>
      <c r="K59" s="70" t="s">
        <v>93</v>
      </c>
      <c r="L59" s="70" t="s">
        <v>1170</v>
      </c>
      <c r="M59" s="70" t="s">
        <v>19</v>
      </c>
      <c r="N59" s="70" t="s">
        <v>1171</v>
      </c>
      <c r="O59" s="70" t="s">
        <v>1159</v>
      </c>
      <c r="P59" s="59" t="s">
        <v>2049</v>
      </c>
      <c r="Q59" s="70" t="s">
        <v>2062</v>
      </c>
      <c r="R59" s="105" t="s">
        <v>135</v>
      </c>
      <c r="S59" s="108" t="s">
        <v>2687</v>
      </c>
      <c r="T59" s="111"/>
      <c r="U59" s="1"/>
      <c r="V59" s="1"/>
      <c r="W59" s="1"/>
      <c r="X59" s="1" t="s">
        <v>92</v>
      </c>
      <c r="Y59" s="59" t="s">
        <v>842</v>
      </c>
      <c r="Z59" s="1" t="s">
        <v>157</v>
      </c>
      <c r="AA59" s="1" t="s">
        <v>10</v>
      </c>
    </row>
    <row r="60" spans="1:27" x14ac:dyDescent="0.3">
      <c r="A60" s="59" t="s">
        <v>1195</v>
      </c>
      <c r="B60" s="59" t="s">
        <v>1985</v>
      </c>
      <c r="C60" s="59" t="s">
        <v>1195</v>
      </c>
      <c r="D60" s="59" t="s">
        <v>1668</v>
      </c>
      <c r="E60" s="59" t="s">
        <v>1802</v>
      </c>
      <c r="F60" s="59" t="s">
        <v>1806</v>
      </c>
      <c r="G60" s="59" t="s">
        <v>1213</v>
      </c>
      <c r="H60" s="59" t="s">
        <v>800</v>
      </c>
      <c r="I60" s="59" t="s">
        <v>2478</v>
      </c>
      <c r="J60" s="59" t="s">
        <v>2047</v>
      </c>
      <c r="K60" s="70" t="s">
        <v>99</v>
      </c>
      <c r="L60" s="70" t="s">
        <v>1170</v>
      </c>
      <c r="M60" s="70" t="s">
        <v>19</v>
      </c>
      <c r="N60" s="70" t="s">
        <v>1171</v>
      </c>
      <c r="O60" s="70" t="s">
        <v>1159</v>
      </c>
      <c r="P60" s="59" t="s">
        <v>2049</v>
      </c>
      <c r="Q60" s="70" t="s">
        <v>2062</v>
      </c>
      <c r="R60" s="105" t="s">
        <v>137</v>
      </c>
      <c r="S60" s="108" t="s">
        <v>2687</v>
      </c>
      <c r="T60" s="111"/>
      <c r="U60" s="1"/>
      <c r="V60" s="1"/>
      <c r="W60" s="1"/>
      <c r="X60" s="1" t="s">
        <v>98</v>
      </c>
      <c r="Y60" s="59" t="s">
        <v>845</v>
      </c>
      <c r="Z60" s="1" t="s">
        <v>157</v>
      </c>
      <c r="AA60" s="1" t="s">
        <v>10</v>
      </c>
    </row>
    <row r="61" spans="1:27" x14ac:dyDescent="0.3">
      <c r="A61" s="59" t="s">
        <v>1195</v>
      </c>
      <c r="B61" s="59" t="s">
        <v>1985</v>
      </c>
      <c r="C61" s="59" t="s">
        <v>1195</v>
      </c>
      <c r="D61" s="59" t="s">
        <v>1668</v>
      </c>
      <c r="E61" s="59" t="s">
        <v>1802</v>
      </c>
      <c r="F61" s="59" t="s">
        <v>1806</v>
      </c>
      <c r="G61" s="59" t="s">
        <v>1213</v>
      </c>
      <c r="H61" s="59" t="s">
        <v>1835</v>
      </c>
      <c r="I61" s="82" t="s">
        <v>2708</v>
      </c>
      <c r="J61" s="59" t="s">
        <v>2048</v>
      </c>
      <c r="K61" s="70" t="s">
        <v>1837</v>
      </c>
      <c r="L61" s="70" t="s">
        <v>1170</v>
      </c>
      <c r="M61" s="70" t="s">
        <v>19</v>
      </c>
      <c r="N61" s="70" t="s">
        <v>1171</v>
      </c>
      <c r="O61" s="70" t="s">
        <v>1159</v>
      </c>
      <c r="P61" s="59" t="s">
        <v>2049</v>
      </c>
      <c r="Q61" s="70" t="s">
        <v>2062</v>
      </c>
      <c r="R61" s="105" t="s">
        <v>65</v>
      </c>
      <c r="S61" s="108" t="s">
        <v>2690</v>
      </c>
      <c r="T61" s="111"/>
      <c r="U61" s="1"/>
      <c r="V61" s="1"/>
      <c r="W61" s="1"/>
      <c r="X61" s="1"/>
      <c r="Y61" s="59" t="s">
        <v>1186</v>
      </c>
      <c r="Z61" s="1" t="s">
        <v>157</v>
      </c>
      <c r="AA61" s="1" t="s">
        <v>10</v>
      </c>
    </row>
    <row r="62" spans="1:27" x14ac:dyDescent="0.3">
      <c r="A62" s="59" t="s">
        <v>1195</v>
      </c>
      <c r="B62" s="59" t="s">
        <v>1985</v>
      </c>
      <c r="C62" s="59" t="s">
        <v>1195</v>
      </c>
      <c r="D62" s="59" t="s">
        <v>1668</v>
      </c>
      <c r="E62" s="59" t="s">
        <v>1802</v>
      </c>
      <c r="F62" s="59" t="s">
        <v>1806</v>
      </c>
      <c r="G62" s="59" t="s">
        <v>1213</v>
      </c>
      <c r="H62" s="59" t="s">
        <v>1894</v>
      </c>
      <c r="I62" s="59" t="s">
        <v>2707</v>
      </c>
      <c r="J62" s="59" t="s">
        <v>2049</v>
      </c>
      <c r="K62" s="70" t="s">
        <v>2062</v>
      </c>
      <c r="L62" s="70" t="s">
        <v>1219</v>
      </c>
      <c r="M62" s="70" t="s">
        <v>1028</v>
      </c>
      <c r="N62" s="70" t="s">
        <v>1171</v>
      </c>
      <c r="O62" s="70" t="s">
        <v>1159</v>
      </c>
      <c r="P62" s="59" t="s">
        <v>1210</v>
      </c>
      <c r="Q62" s="70" t="s">
        <v>1204</v>
      </c>
      <c r="R62" s="105" t="s">
        <v>65</v>
      </c>
      <c r="S62" s="108" t="s">
        <v>2687</v>
      </c>
      <c r="T62" s="111"/>
      <c r="U62" s="1"/>
      <c r="V62" s="1"/>
      <c r="W62" s="1"/>
      <c r="X62" s="1"/>
      <c r="Y62" s="59" t="s">
        <v>1187</v>
      </c>
      <c r="Z62" s="1" t="s">
        <v>157</v>
      </c>
      <c r="AA62" s="1" t="s">
        <v>10</v>
      </c>
    </row>
    <row r="63" spans="1:27" x14ac:dyDescent="0.3">
      <c r="A63" s="59" t="s">
        <v>1195</v>
      </c>
      <c r="B63" s="59" t="s">
        <v>1985</v>
      </c>
      <c r="C63" s="59" t="s">
        <v>1195</v>
      </c>
      <c r="D63" s="59" t="s">
        <v>1668</v>
      </c>
      <c r="E63" s="59" t="s">
        <v>1802</v>
      </c>
      <c r="F63" s="59" t="s">
        <v>1807</v>
      </c>
      <c r="G63" s="59" t="s">
        <v>138</v>
      </c>
      <c r="H63" s="59" t="s">
        <v>801</v>
      </c>
      <c r="I63" s="59" t="s">
        <v>2479</v>
      </c>
      <c r="J63" s="59" t="s">
        <v>2050</v>
      </c>
      <c r="K63" s="70" t="s">
        <v>101</v>
      </c>
      <c r="L63" s="70" t="s">
        <v>1170</v>
      </c>
      <c r="M63" s="70" t="s">
        <v>19</v>
      </c>
      <c r="N63" s="70" t="s">
        <v>1171</v>
      </c>
      <c r="O63" s="70" t="s">
        <v>1159</v>
      </c>
      <c r="P63" s="59" t="s">
        <v>2056</v>
      </c>
      <c r="Q63" s="70" t="s">
        <v>2061</v>
      </c>
      <c r="R63" s="105" t="s">
        <v>138</v>
      </c>
      <c r="S63" s="108" t="s">
        <v>2687</v>
      </c>
      <c r="T63" s="111"/>
      <c r="U63" s="1"/>
      <c r="V63" s="1"/>
      <c r="W63" s="1"/>
      <c r="X63" s="1" t="s">
        <v>100</v>
      </c>
      <c r="Y63" s="59" t="s">
        <v>846</v>
      </c>
      <c r="Z63" s="1" t="s">
        <v>157</v>
      </c>
      <c r="AA63" s="1" t="s">
        <v>10</v>
      </c>
    </row>
    <row r="64" spans="1:27" x14ac:dyDescent="0.3">
      <c r="A64" s="59" t="s">
        <v>1195</v>
      </c>
      <c r="B64" s="59" t="s">
        <v>1985</v>
      </c>
      <c r="C64" s="59" t="s">
        <v>1195</v>
      </c>
      <c r="D64" s="59" t="s">
        <v>1668</v>
      </c>
      <c r="E64" s="59" t="s">
        <v>1802</v>
      </c>
      <c r="F64" s="59" t="s">
        <v>1807</v>
      </c>
      <c r="G64" s="59" t="s">
        <v>138</v>
      </c>
      <c r="H64" s="59" t="s">
        <v>802</v>
      </c>
      <c r="I64" s="59" t="s">
        <v>2480</v>
      </c>
      <c r="J64" s="59" t="s">
        <v>2051</v>
      </c>
      <c r="K64" s="70" t="s">
        <v>103</v>
      </c>
      <c r="L64" s="70" t="s">
        <v>1170</v>
      </c>
      <c r="M64" s="70" t="s">
        <v>19</v>
      </c>
      <c r="N64" s="70" t="s">
        <v>1171</v>
      </c>
      <c r="O64" s="70" t="s">
        <v>1159</v>
      </c>
      <c r="P64" s="59" t="s">
        <v>2056</v>
      </c>
      <c r="Q64" s="70" t="s">
        <v>2061</v>
      </c>
      <c r="R64" s="105" t="s">
        <v>139</v>
      </c>
      <c r="S64" s="108" t="s">
        <v>2687</v>
      </c>
      <c r="T64" s="111"/>
      <c r="U64" s="1"/>
      <c r="V64" s="1"/>
      <c r="W64" s="1"/>
      <c r="X64" s="1" t="s">
        <v>102</v>
      </c>
      <c r="Y64" s="59" t="s">
        <v>847</v>
      </c>
      <c r="Z64" s="1" t="s">
        <v>157</v>
      </c>
      <c r="AA64" s="1" t="s">
        <v>10</v>
      </c>
    </row>
    <row r="65" spans="1:27" x14ac:dyDescent="0.3">
      <c r="A65" s="59" t="s">
        <v>1195</v>
      </c>
      <c r="B65" s="59" t="s">
        <v>1985</v>
      </c>
      <c r="C65" s="59" t="s">
        <v>1195</v>
      </c>
      <c r="D65" s="59" t="s">
        <v>1668</v>
      </c>
      <c r="E65" s="59" t="s">
        <v>1802</v>
      </c>
      <c r="F65" s="59" t="s">
        <v>1807</v>
      </c>
      <c r="G65" s="59" t="s">
        <v>138</v>
      </c>
      <c r="H65" s="59" t="s">
        <v>804</v>
      </c>
      <c r="I65" s="59" t="s">
        <v>2481</v>
      </c>
      <c r="J65" s="59" t="s">
        <v>2052</v>
      </c>
      <c r="K65" s="70" t="s">
        <v>107</v>
      </c>
      <c r="L65" s="70" t="s">
        <v>1170</v>
      </c>
      <c r="M65" s="70" t="s">
        <v>19</v>
      </c>
      <c r="N65" s="70" t="s">
        <v>1171</v>
      </c>
      <c r="O65" s="70" t="s">
        <v>1159</v>
      </c>
      <c r="P65" s="59" t="s">
        <v>2056</v>
      </c>
      <c r="Q65" s="70" t="s">
        <v>2061</v>
      </c>
      <c r="R65" s="105" t="s">
        <v>141</v>
      </c>
      <c r="S65" s="108" t="s">
        <v>2687</v>
      </c>
      <c r="T65" s="111"/>
      <c r="U65" s="1"/>
      <c r="V65" s="1"/>
      <c r="W65" s="1"/>
      <c r="X65" s="1" t="s">
        <v>106</v>
      </c>
      <c r="Y65" s="59" t="s">
        <v>849</v>
      </c>
      <c r="Z65" s="1" t="s">
        <v>157</v>
      </c>
      <c r="AA65" s="1" t="s">
        <v>10</v>
      </c>
    </row>
    <row r="66" spans="1:27" x14ac:dyDescent="0.3">
      <c r="A66" s="59" t="s">
        <v>1195</v>
      </c>
      <c r="B66" s="59" t="s">
        <v>1985</v>
      </c>
      <c r="C66" s="59" t="s">
        <v>1195</v>
      </c>
      <c r="D66" s="59" t="s">
        <v>1668</v>
      </c>
      <c r="E66" s="59" t="s">
        <v>1802</v>
      </c>
      <c r="F66" s="59" t="s">
        <v>1807</v>
      </c>
      <c r="G66" s="59" t="s">
        <v>138</v>
      </c>
      <c r="H66" s="59" t="s">
        <v>803</v>
      </c>
      <c r="I66" s="59" t="s">
        <v>2482</v>
      </c>
      <c r="J66" s="59" t="s">
        <v>2053</v>
      </c>
      <c r="K66" s="70" t="s">
        <v>105</v>
      </c>
      <c r="L66" s="70" t="s">
        <v>1170</v>
      </c>
      <c r="M66" s="70" t="s">
        <v>19</v>
      </c>
      <c r="N66" s="70" t="s">
        <v>1171</v>
      </c>
      <c r="O66" s="70" t="s">
        <v>1159</v>
      </c>
      <c r="P66" s="59" t="s">
        <v>2056</v>
      </c>
      <c r="Q66" s="70" t="s">
        <v>2061</v>
      </c>
      <c r="R66" s="105" t="s">
        <v>140</v>
      </c>
      <c r="S66" s="108" t="s">
        <v>2687</v>
      </c>
      <c r="T66" s="111"/>
      <c r="U66" s="1"/>
      <c r="V66" s="1"/>
      <c r="W66" s="1"/>
      <c r="X66" s="1" t="s">
        <v>104</v>
      </c>
      <c r="Y66" s="59" t="s">
        <v>848</v>
      </c>
      <c r="Z66" s="1" t="s">
        <v>157</v>
      </c>
      <c r="AA66" s="1" t="s">
        <v>10</v>
      </c>
    </row>
    <row r="67" spans="1:27" x14ac:dyDescent="0.3">
      <c r="A67" s="59" t="s">
        <v>1195</v>
      </c>
      <c r="B67" s="59" t="s">
        <v>1985</v>
      </c>
      <c r="C67" s="59" t="s">
        <v>1195</v>
      </c>
      <c r="D67" s="59" t="s">
        <v>1668</v>
      </c>
      <c r="E67" s="59" t="s">
        <v>1802</v>
      </c>
      <c r="F67" s="59" t="s">
        <v>1807</v>
      </c>
      <c r="G67" s="59" t="s">
        <v>138</v>
      </c>
      <c r="H67" s="59" t="s">
        <v>805</v>
      </c>
      <c r="I67" s="59" t="s">
        <v>2483</v>
      </c>
      <c r="J67" s="59" t="s">
        <v>2054</v>
      </c>
      <c r="K67" s="70" t="s">
        <v>109</v>
      </c>
      <c r="L67" s="70" t="s">
        <v>1170</v>
      </c>
      <c r="M67" s="70" t="s">
        <v>19</v>
      </c>
      <c r="N67" s="70" t="s">
        <v>1171</v>
      </c>
      <c r="O67" s="70" t="s">
        <v>1159</v>
      </c>
      <c r="P67" s="59" t="s">
        <v>2056</v>
      </c>
      <c r="Q67" s="70" t="s">
        <v>2061</v>
      </c>
      <c r="R67" s="105" t="s">
        <v>142</v>
      </c>
      <c r="S67" s="108" t="s">
        <v>2687</v>
      </c>
      <c r="T67" s="111"/>
      <c r="U67" s="1"/>
      <c r="V67" s="1"/>
      <c r="W67" s="1"/>
      <c r="X67" s="1" t="s">
        <v>108</v>
      </c>
      <c r="Y67" s="59" t="s">
        <v>850</v>
      </c>
      <c r="Z67" s="1" t="s">
        <v>157</v>
      </c>
      <c r="AA67" s="1" t="s">
        <v>10</v>
      </c>
    </row>
    <row r="68" spans="1:27" x14ac:dyDescent="0.3">
      <c r="A68" s="59" t="s">
        <v>1195</v>
      </c>
      <c r="B68" s="59" t="s">
        <v>1985</v>
      </c>
      <c r="C68" s="59" t="s">
        <v>1195</v>
      </c>
      <c r="D68" s="59" t="s">
        <v>1668</v>
      </c>
      <c r="E68" s="59" t="s">
        <v>1802</v>
      </c>
      <c r="F68" s="59" t="s">
        <v>1807</v>
      </c>
      <c r="G68" s="59" t="s">
        <v>138</v>
      </c>
      <c r="H68" s="59" t="s">
        <v>1836</v>
      </c>
      <c r="I68" s="82" t="s">
        <v>2710</v>
      </c>
      <c r="J68" s="59" t="s">
        <v>2055</v>
      </c>
      <c r="K68" s="70" t="s">
        <v>1837</v>
      </c>
      <c r="L68" s="70" t="s">
        <v>1170</v>
      </c>
      <c r="M68" s="70" t="s">
        <v>19</v>
      </c>
      <c r="N68" s="70" t="s">
        <v>1171</v>
      </c>
      <c r="O68" s="70" t="s">
        <v>1159</v>
      </c>
      <c r="P68" s="59" t="s">
        <v>2056</v>
      </c>
      <c r="Q68" s="70" t="s">
        <v>2061</v>
      </c>
      <c r="R68" s="105" t="s">
        <v>141</v>
      </c>
      <c r="S68" s="108" t="s">
        <v>2690</v>
      </c>
      <c r="T68" s="111"/>
      <c r="U68" s="1"/>
      <c r="V68" s="1"/>
      <c r="W68" s="1"/>
      <c r="X68" s="1"/>
      <c r="Y68" s="59" t="s">
        <v>1188</v>
      </c>
      <c r="Z68" s="1" t="s">
        <v>157</v>
      </c>
      <c r="AA68" s="1" t="s">
        <v>10</v>
      </c>
    </row>
    <row r="69" spans="1:27" x14ac:dyDescent="0.3">
      <c r="A69" s="59" t="s">
        <v>1195</v>
      </c>
      <c r="B69" s="59" t="s">
        <v>1985</v>
      </c>
      <c r="C69" s="59" t="s">
        <v>1195</v>
      </c>
      <c r="D69" s="59" t="s">
        <v>1668</v>
      </c>
      <c r="E69" s="59" t="s">
        <v>1802</v>
      </c>
      <c r="F69" s="59" t="s">
        <v>1807</v>
      </c>
      <c r="G69" s="59" t="s">
        <v>138</v>
      </c>
      <c r="H69" s="59" t="s">
        <v>1895</v>
      </c>
      <c r="I69" s="59" t="s">
        <v>2709</v>
      </c>
      <c r="J69" s="59" t="s">
        <v>2056</v>
      </c>
      <c r="K69" s="70" t="s">
        <v>2061</v>
      </c>
      <c r="L69" s="70" t="s">
        <v>1219</v>
      </c>
      <c r="M69" s="70" t="s">
        <v>1028</v>
      </c>
      <c r="N69" s="70" t="s">
        <v>1171</v>
      </c>
      <c r="O69" s="70" t="s">
        <v>1159</v>
      </c>
      <c r="P69" s="59" t="s">
        <v>1210</v>
      </c>
      <c r="Q69" s="70" t="s">
        <v>1204</v>
      </c>
      <c r="R69" s="105" t="s">
        <v>142</v>
      </c>
      <c r="S69" s="108" t="s">
        <v>2687</v>
      </c>
      <c r="T69" s="111"/>
      <c r="U69" s="1"/>
      <c r="V69" s="1"/>
      <c r="W69" s="1"/>
      <c r="X69" s="1"/>
      <c r="Y69" s="59" t="s">
        <v>1189</v>
      </c>
      <c r="Z69" s="1" t="s">
        <v>157</v>
      </c>
      <c r="AA69" s="1" t="s">
        <v>10</v>
      </c>
    </row>
    <row r="70" spans="1:27" x14ac:dyDescent="0.3">
      <c r="A70" s="59" t="s">
        <v>1195</v>
      </c>
      <c r="B70" s="59" t="s">
        <v>1985</v>
      </c>
      <c r="C70" s="59" t="s">
        <v>1219</v>
      </c>
      <c r="D70" s="59" t="s">
        <v>1201</v>
      </c>
      <c r="E70" s="59" t="s">
        <v>1201</v>
      </c>
      <c r="F70" s="59" t="s">
        <v>1806</v>
      </c>
      <c r="G70" s="59" t="s">
        <v>1213</v>
      </c>
      <c r="H70" s="59" t="s">
        <v>1203</v>
      </c>
      <c r="I70" s="59" t="s">
        <v>2484</v>
      </c>
      <c r="J70" s="59" t="s">
        <v>1211</v>
      </c>
      <c r="K70" s="70" t="s">
        <v>1202</v>
      </c>
      <c r="L70" s="70" t="s">
        <v>1910</v>
      </c>
      <c r="M70" s="70" t="s">
        <v>1145</v>
      </c>
      <c r="N70" s="70" t="s">
        <v>1171</v>
      </c>
      <c r="O70" s="70" t="s">
        <v>1159</v>
      </c>
      <c r="P70" s="59" t="s">
        <v>2060</v>
      </c>
      <c r="Q70" s="70" t="s">
        <v>1196</v>
      </c>
      <c r="R70" s="105" t="s">
        <v>65</v>
      </c>
      <c r="S70" s="108" t="s">
        <v>2687</v>
      </c>
      <c r="Y70" s="59" t="s">
        <v>1211</v>
      </c>
    </row>
    <row r="71" spans="1:27" x14ac:dyDescent="0.3">
      <c r="A71" s="59" t="s">
        <v>1195</v>
      </c>
      <c r="B71" s="59" t="s">
        <v>1985</v>
      </c>
      <c r="C71" s="59" t="s">
        <v>1195</v>
      </c>
      <c r="D71" s="59" t="s">
        <v>1668</v>
      </c>
      <c r="E71" s="59" t="s">
        <v>1802</v>
      </c>
      <c r="F71" s="59" t="s">
        <v>1806</v>
      </c>
      <c r="G71" s="59" t="s">
        <v>1213</v>
      </c>
      <c r="H71" s="59" t="s">
        <v>1205</v>
      </c>
      <c r="I71" s="59" t="s">
        <v>2485</v>
      </c>
      <c r="J71" s="59" t="s">
        <v>1210</v>
      </c>
      <c r="K71" s="70" t="s">
        <v>1204</v>
      </c>
      <c r="L71" s="70" t="s">
        <v>1806</v>
      </c>
      <c r="M71" s="70" t="s">
        <v>1146</v>
      </c>
      <c r="N71" s="70" t="s">
        <v>1171</v>
      </c>
      <c r="O71" s="70" t="s">
        <v>1159</v>
      </c>
      <c r="P71" s="59" t="s">
        <v>1211</v>
      </c>
      <c r="Q71" s="70" t="s">
        <v>1202</v>
      </c>
      <c r="R71" s="105" t="s">
        <v>65</v>
      </c>
      <c r="S71" s="108" t="s">
        <v>2687</v>
      </c>
      <c r="Y71" s="59" t="s">
        <v>1210</v>
      </c>
    </row>
    <row r="72" spans="1:27" x14ac:dyDescent="0.3">
      <c r="A72" s="59" t="s">
        <v>1195</v>
      </c>
      <c r="B72" s="59" t="s">
        <v>1985</v>
      </c>
      <c r="C72" s="59" t="s">
        <v>1216</v>
      </c>
      <c r="D72" s="59" t="s">
        <v>1668</v>
      </c>
      <c r="E72" s="59" t="s">
        <v>66</v>
      </c>
      <c r="F72" s="59" t="s">
        <v>1805</v>
      </c>
      <c r="G72" s="59" t="s">
        <v>67</v>
      </c>
      <c r="H72" s="59" t="s">
        <v>1206</v>
      </c>
      <c r="I72" s="59" t="s">
        <v>2486</v>
      </c>
      <c r="J72" s="59" t="s">
        <v>1209</v>
      </c>
      <c r="K72" s="70" t="s">
        <v>156</v>
      </c>
      <c r="L72" s="70" t="s">
        <v>1806</v>
      </c>
      <c r="M72" s="70" t="s">
        <v>1146</v>
      </c>
      <c r="N72" s="70" t="s">
        <v>1171</v>
      </c>
      <c r="O72" s="70" t="s">
        <v>1159</v>
      </c>
      <c r="P72" s="59" t="s">
        <v>1211</v>
      </c>
      <c r="Q72" s="70" t="s">
        <v>1202</v>
      </c>
      <c r="R72" s="105" t="s">
        <v>67</v>
      </c>
      <c r="S72" s="108" t="s">
        <v>2687</v>
      </c>
      <c r="Y72" s="59" t="s">
        <v>1209</v>
      </c>
    </row>
    <row r="73" spans="1:27" x14ac:dyDescent="0.3">
      <c r="A73" s="59" t="s">
        <v>1195</v>
      </c>
      <c r="B73" s="59" t="s">
        <v>1985</v>
      </c>
      <c r="C73" s="59" t="s">
        <v>1217</v>
      </c>
      <c r="D73" s="59" t="s">
        <v>143</v>
      </c>
      <c r="E73" s="59" t="s">
        <v>1168</v>
      </c>
      <c r="F73" s="59" t="s">
        <v>1808</v>
      </c>
      <c r="G73" s="59" t="s">
        <v>144</v>
      </c>
      <c r="H73" s="59" t="s">
        <v>1208</v>
      </c>
      <c r="I73" s="59" t="s">
        <v>2487</v>
      </c>
      <c r="J73" s="59" t="s">
        <v>1743</v>
      </c>
      <c r="K73" s="70" t="s">
        <v>1207</v>
      </c>
      <c r="L73" s="70" t="s">
        <v>1806</v>
      </c>
      <c r="M73" s="70" t="s">
        <v>1146</v>
      </c>
      <c r="N73" s="70" t="s">
        <v>1171</v>
      </c>
      <c r="O73" s="70" t="s">
        <v>1159</v>
      </c>
      <c r="P73" s="59" t="s">
        <v>1211</v>
      </c>
      <c r="Q73" s="70" t="s">
        <v>1202</v>
      </c>
      <c r="R73" s="105" t="s">
        <v>144</v>
      </c>
      <c r="S73" s="108" t="s">
        <v>2687</v>
      </c>
      <c r="Y73" s="59" t="s">
        <v>1743</v>
      </c>
    </row>
    <row r="74" spans="1:27" x14ac:dyDescent="0.3">
      <c r="A74" s="59" t="s">
        <v>1195</v>
      </c>
      <c r="B74" s="59" t="s">
        <v>1985</v>
      </c>
      <c r="C74" s="59" t="s">
        <v>1171</v>
      </c>
      <c r="D74" s="59" t="s">
        <v>17</v>
      </c>
      <c r="E74" s="59" t="s">
        <v>1166</v>
      </c>
      <c r="F74" s="59" t="s">
        <v>1171</v>
      </c>
      <c r="G74" s="59" t="s">
        <v>1212</v>
      </c>
      <c r="H74" s="59" t="s">
        <v>1896</v>
      </c>
      <c r="I74" s="59" t="s">
        <v>2488</v>
      </c>
      <c r="J74" s="59" t="s">
        <v>1742</v>
      </c>
      <c r="K74" s="70" t="s">
        <v>2057</v>
      </c>
      <c r="L74" s="70" t="s">
        <v>1806</v>
      </c>
      <c r="M74" s="70" t="s">
        <v>1146</v>
      </c>
      <c r="N74" s="70" t="s">
        <v>1171</v>
      </c>
      <c r="O74" s="70" t="s">
        <v>1159</v>
      </c>
      <c r="P74" s="59" t="s">
        <v>1211</v>
      </c>
      <c r="Q74" s="70" t="s">
        <v>1202</v>
      </c>
      <c r="R74" s="105" t="s">
        <v>18</v>
      </c>
      <c r="S74" s="108" t="s">
        <v>2687</v>
      </c>
      <c r="Y74" s="59" t="s">
        <v>1742</v>
      </c>
    </row>
  </sheetData>
  <autoFilter ref="A1:AA74" xr:uid="{C0901F91-4D37-422A-B386-BE542C341A19}"/>
  <conditionalFormatting sqref="H2 H5">
    <cfRule type="duplicateValues" dxfId="54" priority="7"/>
  </conditionalFormatting>
  <conditionalFormatting sqref="H3:H4">
    <cfRule type="duplicateValues" dxfId="53" priority="6"/>
  </conditionalFormatting>
  <conditionalFormatting sqref="H6">
    <cfRule type="duplicateValues" dxfId="52" priority="4"/>
  </conditionalFormatting>
  <conditionalFormatting sqref="H7 H9:H74">
    <cfRule type="duplicateValues" dxfId="51" priority="3"/>
  </conditionalFormatting>
  <conditionalFormatting sqref="H8">
    <cfRule type="duplicateValues" dxfId="50" priority="5"/>
  </conditionalFormatting>
  <conditionalFormatting sqref="I2:I74">
    <cfRule type="duplicateValues" dxfId="49" priority="1"/>
  </conditionalFormatting>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7" tint="0.59999389629810485"/>
  </sheetPr>
  <dimension ref="A1:AA1048512"/>
  <sheetViews>
    <sheetView workbookViewId="0">
      <pane xSplit="2" ySplit="1" topLeftCell="C2" activePane="bottomRight" state="frozen"/>
      <selection activeCell="F2" sqref="F2"/>
      <selection pane="topRight" activeCell="F2" sqref="F2"/>
      <selection pane="bottomLeft" activeCell="F2" sqref="F2"/>
      <selection pane="bottomRight" activeCell="F2" sqref="F2"/>
    </sheetView>
  </sheetViews>
  <sheetFormatPr defaultRowHeight="14.4" x14ac:dyDescent="0.3"/>
  <cols>
    <col min="1" max="1" width="7.5546875" bestFit="1" customWidth="1"/>
    <col min="2" max="2" width="27" bestFit="1" customWidth="1"/>
    <col min="3" max="3" width="11.33203125" bestFit="1" customWidth="1"/>
    <col min="4" max="4" width="9.33203125" bestFit="1" customWidth="1"/>
    <col min="5" max="5" width="12.6640625" bestFit="1" customWidth="1"/>
    <col min="6" max="6" width="10.88671875" bestFit="1" customWidth="1"/>
    <col min="7" max="7" width="14.21875" bestFit="1" customWidth="1"/>
    <col min="8" max="8" width="14.44140625" style="5" bestFit="1" customWidth="1"/>
    <col min="9" max="9" width="11" style="5" bestFit="1" customWidth="1"/>
    <col min="10" max="10" width="22" bestFit="1" customWidth="1"/>
    <col min="11" max="11" width="22.88671875" bestFit="1" customWidth="1"/>
    <col min="12" max="12" width="12.109375" customWidth="1"/>
    <col min="13" max="13" width="14.77734375" customWidth="1"/>
    <col min="14" max="14" width="12.109375" customWidth="1"/>
    <col min="15" max="15" width="14.44140625" customWidth="1"/>
    <col min="16" max="16" width="24.6640625" bestFit="1" customWidth="1"/>
    <col min="17" max="17" width="18.109375" bestFit="1" customWidth="1"/>
    <col min="18" max="18" width="72" bestFit="1" customWidth="1"/>
    <col min="19" max="19" width="7.88671875" bestFit="1" customWidth="1"/>
    <col min="20" max="23" width="1.88671875" customWidth="1"/>
    <col min="24" max="24" width="14.77734375" bestFit="1" customWidth="1"/>
    <col min="25" max="25" width="31.88671875" bestFit="1" customWidth="1"/>
    <col min="26" max="26" width="9.5546875" bestFit="1" customWidth="1"/>
    <col min="27" max="27" width="20.109375" bestFit="1" customWidth="1"/>
  </cols>
  <sheetData>
    <row r="1" spans="1:27" s="3" customFormat="1" x14ac:dyDescent="0.3">
      <c r="A1" s="89" t="s">
        <v>2341</v>
      </c>
      <c r="B1" s="89" t="s">
        <v>2342</v>
      </c>
      <c r="C1" s="89" t="s">
        <v>2343</v>
      </c>
      <c r="D1" s="89" t="s">
        <v>2344</v>
      </c>
      <c r="E1" s="89" t="s">
        <v>2345</v>
      </c>
      <c r="F1" s="89" t="s">
        <v>2357</v>
      </c>
      <c r="G1" s="89" t="s">
        <v>2859</v>
      </c>
      <c r="H1" s="89" t="s">
        <v>2347</v>
      </c>
      <c r="I1" s="89" t="s">
        <v>1986</v>
      </c>
      <c r="J1" s="89" t="s">
        <v>2348</v>
      </c>
      <c r="K1" s="89" t="s">
        <v>2349</v>
      </c>
      <c r="L1" s="89" t="s">
        <v>2350</v>
      </c>
      <c r="M1" s="89" t="s">
        <v>2351</v>
      </c>
      <c r="N1" s="89" t="s">
        <v>2352</v>
      </c>
      <c r="O1" s="89" t="s">
        <v>2353</v>
      </c>
      <c r="P1" s="89" t="s">
        <v>2354</v>
      </c>
      <c r="Q1" s="89" t="s">
        <v>2355</v>
      </c>
      <c r="R1" s="89" t="s">
        <v>2356</v>
      </c>
      <c r="S1" s="113" t="s">
        <v>2711</v>
      </c>
      <c r="T1" s="4"/>
      <c r="U1" s="4"/>
      <c r="V1" s="4"/>
      <c r="W1" s="4"/>
      <c r="X1" s="2" t="s">
        <v>155</v>
      </c>
      <c r="Y1" s="2" t="s">
        <v>154</v>
      </c>
      <c r="Z1" s="2" t="s">
        <v>0</v>
      </c>
      <c r="AA1" s="97" t="s">
        <v>1750</v>
      </c>
    </row>
    <row r="2" spans="1:27" x14ac:dyDescent="0.3">
      <c r="A2" s="70" t="s">
        <v>1171</v>
      </c>
      <c r="B2" s="70" t="s">
        <v>1987</v>
      </c>
      <c r="C2" s="70" t="s">
        <v>1170</v>
      </c>
      <c r="D2" s="70" t="s">
        <v>17</v>
      </c>
      <c r="E2" s="70" t="s">
        <v>1167</v>
      </c>
      <c r="F2" s="70" t="s">
        <v>1218</v>
      </c>
      <c r="G2" s="70" t="s">
        <v>72</v>
      </c>
      <c r="H2" s="70">
        <v>5221</v>
      </c>
      <c r="I2" s="70" t="s">
        <v>2489</v>
      </c>
      <c r="J2" s="70" t="s">
        <v>2092</v>
      </c>
      <c r="K2" s="70" t="s">
        <v>237</v>
      </c>
      <c r="L2" s="70" t="s">
        <v>1171</v>
      </c>
      <c r="M2" s="70" t="s">
        <v>163</v>
      </c>
      <c r="N2" s="70" t="s">
        <v>1171</v>
      </c>
      <c r="O2" s="70" t="s">
        <v>1159</v>
      </c>
      <c r="P2" s="70" t="s">
        <v>2108</v>
      </c>
      <c r="Q2" s="70" t="s">
        <v>235</v>
      </c>
      <c r="R2" s="70" t="s">
        <v>238</v>
      </c>
      <c r="S2" s="103" t="s">
        <v>2687</v>
      </c>
      <c r="T2" s="4"/>
      <c r="U2" s="4"/>
      <c r="V2" s="4"/>
      <c r="W2" s="4"/>
      <c r="X2" s="4" t="s">
        <v>642</v>
      </c>
      <c r="Y2" s="4" t="s">
        <v>235</v>
      </c>
      <c r="Z2" s="4" t="s">
        <v>234</v>
      </c>
      <c r="AA2" s="70" t="s">
        <v>890</v>
      </c>
    </row>
    <row r="3" spans="1:27" x14ac:dyDescent="0.3">
      <c r="A3" s="70" t="s">
        <v>1171</v>
      </c>
      <c r="B3" s="70" t="s">
        <v>1987</v>
      </c>
      <c r="C3" s="70" t="s">
        <v>1170</v>
      </c>
      <c r="D3" s="70" t="s">
        <v>17</v>
      </c>
      <c r="E3" s="70" t="s">
        <v>1167</v>
      </c>
      <c r="F3" s="70" t="s">
        <v>1218</v>
      </c>
      <c r="G3" s="70" t="s">
        <v>72</v>
      </c>
      <c r="H3" s="70">
        <v>5282</v>
      </c>
      <c r="I3" s="70" t="s">
        <v>2490</v>
      </c>
      <c r="J3" s="70" t="s">
        <v>2095</v>
      </c>
      <c r="K3" s="70" t="s">
        <v>240</v>
      </c>
      <c r="L3" s="70" t="s">
        <v>1171</v>
      </c>
      <c r="M3" s="70" t="s">
        <v>163</v>
      </c>
      <c r="N3" s="70" t="s">
        <v>1171</v>
      </c>
      <c r="O3" s="70" t="s">
        <v>1159</v>
      </c>
      <c r="P3" s="70" t="s">
        <v>2108</v>
      </c>
      <c r="Q3" s="70" t="s">
        <v>235</v>
      </c>
      <c r="R3" s="70" t="s">
        <v>241</v>
      </c>
      <c r="S3" s="103" t="s">
        <v>2687</v>
      </c>
      <c r="T3" s="4"/>
      <c r="U3" s="4"/>
      <c r="V3" s="4"/>
      <c r="W3" s="4"/>
      <c r="X3" s="4" t="s">
        <v>642</v>
      </c>
      <c r="Y3" s="4" t="s">
        <v>235</v>
      </c>
      <c r="Z3" s="4" t="s">
        <v>239</v>
      </c>
      <c r="AA3" s="70" t="s">
        <v>891</v>
      </c>
    </row>
    <row r="4" spans="1:27" x14ac:dyDescent="0.3">
      <c r="A4" s="70" t="s">
        <v>1171</v>
      </c>
      <c r="B4" s="70" t="s">
        <v>1987</v>
      </c>
      <c r="C4" s="70" t="s">
        <v>1170</v>
      </c>
      <c r="D4" s="70" t="s">
        <v>17</v>
      </c>
      <c r="E4" s="70" t="s">
        <v>1167</v>
      </c>
      <c r="F4" s="70" t="s">
        <v>1218</v>
      </c>
      <c r="G4" s="70" t="s">
        <v>72</v>
      </c>
      <c r="H4" s="70">
        <v>5066</v>
      </c>
      <c r="I4" s="70" t="s">
        <v>2491</v>
      </c>
      <c r="J4" s="70" t="s">
        <v>2104</v>
      </c>
      <c r="K4" s="70" t="s">
        <v>171</v>
      </c>
      <c r="L4" s="70" t="s">
        <v>1171</v>
      </c>
      <c r="M4" s="70" t="s">
        <v>163</v>
      </c>
      <c r="N4" s="70" t="s">
        <v>1171</v>
      </c>
      <c r="O4" s="70" t="s">
        <v>1159</v>
      </c>
      <c r="P4" s="70" t="s">
        <v>2108</v>
      </c>
      <c r="Q4" s="70" t="s">
        <v>235</v>
      </c>
      <c r="R4" s="70" t="s">
        <v>243</v>
      </c>
      <c r="S4" s="103" t="s">
        <v>2687</v>
      </c>
      <c r="T4" s="4"/>
      <c r="U4" s="4"/>
      <c r="V4" s="4"/>
      <c r="W4" s="4"/>
      <c r="X4" s="4" t="s">
        <v>642</v>
      </c>
      <c r="Y4" s="4" t="s">
        <v>235</v>
      </c>
      <c r="Z4" s="4" t="s">
        <v>242</v>
      </c>
      <c r="AA4" s="70" t="s">
        <v>892</v>
      </c>
    </row>
    <row r="5" spans="1:27" x14ac:dyDescent="0.3">
      <c r="A5" s="70" t="s">
        <v>1171</v>
      </c>
      <c r="B5" s="70" t="s">
        <v>1987</v>
      </c>
      <c r="C5" s="70" t="s">
        <v>1170</v>
      </c>
      <c r="D5" s="70" t="s">
        <v>17</v>
      </c>
      <c r="E5" s="70" t="s">
        <v>1167</v>
      </c>
      <c r="F5" s="70" t="s">
        <v>1218</v>
      </c>
      <c r="G5" s="70" t="s">
        <v>72</v>
      </c>
      <c r="H5" s="70" t="s">
        <v>666</v>
      </c>
      <c r="I5" s="70" t="s">
        <v>2492</v>
      </c>
      <c r="J5" s="70" t="s">
        <v>2105</v>
      </c>
      <c r="K5" s="70" t="s">
        <v>245</v>
      </c>
      <c r="L5" s="70" t="s">
        <v>1171</v>
      </c>
      <c r="M5" s="70" t="s">
        <v>163</v>
      </c>
      <c r="N5" s="70" t="s">
        <v>1171</v>
      </c>
      <c r="O5" s="70" t="s">
        <v>1159</v>
      </c>
      <c r="P5" s="70" t="s">
        <v>2108</v>
      </c>
      <c r="Q5" s="70" t="s">
        <v>235</v>
      </c>
      <c r="R5" s="70" t="s">
        <v>246</v>
      </c>
      <c r="S5" s="103" t="s">
        <v>2687</v>
      </c>
      <c r="T5" s="4"/>
      <c r="U5" s="4"/>
      <c r="V5" s="4"/>
      <c r="W5" s="4"/>
      <c r="X5" s="4" t="s">
        <v>642</v>
      </c>
      <c r="Y5" s="4" t="s">
        <v>235</v>
      </c>
      <c r="Z5" s="4" t="s">
        <v>244</v>
      </c>
      <c r="AA5" s="70" t="s">
        <v>893</v>
      </c>
    </row>
    <row r="6" spans="1:27" x14ac:dyDescent="0.3">
      <c r="A6" s="70" t="s">
        <v>1171</v>
      </c>
      <c r="B6" s="70" t="s">
        <v>1987</v>
      </c>
      <c r="C6" s="70" t="s">
        <v>1170</v>
      </c>
      <c r="D6" s="70" t="s">
        <v>17</v>
      </c>
      <c r="E6" s="70" t="s">
        <v>1167</v>
      </c>
      <c r="F6" s="70" t="s">
        <v>1218</v>
      </c>
      <c r="G6" s="70" t="s">
        <v>72</v>
      </c>
      <c r="H6" s="70" t="s">
        <v>667</v>
      </c>
      <c r="I6" s="70" t="s">
        <v>2493</v>
      </c>
      <c r="J6" s="70" t="s">
        <v>2106</v>
      </c>
      <c r="K6" s="70" t="s">
        <v>248</v>
      </c>
      <c r="L6" s="70" t="s">
        <v>1171</v>
      </c>
      <c r="M6" s="70" t="s">
        <v>163</v>
      </c>
      <c r="N6" s="70" t="s">
        <v>1171</v>
      </c>
      <c r="O6" s="70" t="s">
        <v>1159</v>
      </c>
      <c r="P6" s="70" t="s">
        <v>2108</v>
      </c>
      <c r="Q6" s="70" t="s">
        <v>235</v>
      </c>
      <c r="R6" s="70" t="s">
        <v>249</v>
      </c>
      <c r="S6" s="103" t="s">
        <v>2687</v>
      </c>
      <c r="T6" s="4"/>
      <c r="U6" s="4"/>
      <c r="V6" s="4"/>
      <c r="W6" s="4"/>
      <c r="X6" s="4" t="s">
        <v>642</v>
      </c>
      <c r="Y6" s="4" t="s">
        <v>235</v>
      </c>
      <c r="Z6" s="4" t="s">
        <v>247</v>
      </c>
      <c r="AA6" s="70" t="s">
        <v>894</v>
      </c>
    </row>
    <row r="7" spans="1:27" x14ac:dyDescent="0.3">
      <c r="A7" s="70" t="s">
        <v>1171</v>
      </c>
      <c r="B7" s="70" t="s">
        <v>1987</v>
      </c>
      <c r="C7" s="70" t="s">
        <v>1170</v>
      </c>
      <c r="D7" s="70" t="s">
        <v>17</v>
      </c>
      <c r="E7" s="70" t="s">
        <v>1167</v>
      </c>
      <c r="F7" s="70" t="s">
        <v>1218</v>
      </c>
      <c r="G7" s="70" t="s">
        <v>72</v>
      </c>
      <c r="H7" s="99" t="s">
        <v>1839</v>
      </c>
      <c r="I7" s="70" t="s">
        <v>2494</v>
      </c>
      <c r="J7" s="70" t="s">
        <v>2107</v>
      </c>
      <c r="K7" s="70" t="s">
        <v>1838</v>
      </c>
      <c r="L7" s="70" t="s">
        <v>1171</v>
      </c>
      <c r="M7" s="70" t="s">
        <v>163</v>
      </c>
      <c r="N7" s="70" t="s">
        <v>1171</v>
      </c>
      <c r="O7" s="70" t="s">
        <v>1159</v>
      </c>
      <c r="P7" s="70" t="s">
        <v>2108</v>
      </c>
      <c r="Q7" s="70" t="s">
        <v>235</v>
      </c>
      <c r="R7" s="70" t="s">
        <v>72</v>
      </c>
      <c r="S7" s="103" t="s">
        <v>2687</v>
      </c>
      <c r="T7" s="4"/>
      <c r="U7" s="4"/>
      <c r="V7" s="4"/>
      <c r="W7" s="4"/>
      <c r="X7" s="4" t="s">
        <v>642</v>
      </c>
      <c r="Y7" s="4" t="s">
        <v>235</v>
      </c>
      <c r="Z7" s="4"/>
      <c r="AA7" s="70" t="s">
        <v>1033</v>
      </c>
    </row>
    <row r="8" spans="1:27" x14ac:dyDescent="0.3">
      <c r="A8" s="70" t="s">
        <v>1171</v>
      </c>
      <c r="B8" s="70" t="s">
        <v>1987</v>
      </c>
      <c r="C8" s="70" t="s">
        <v>1170</v>
      </c>
      <c r="D8" s="70" t="s">
        <v>17</v>
      </c>
      <c r="E8" s="70" t="s">
        <v>1167</v>
      </c>
      <c r="F8" s="70" t="s">
        <v>1218</v>
      </c>
      <c r="G8" s="70" t="s">
        <v>72</v>
      </c>
      <c r="H8" s="70" t="s">
        <v>1136</v>
      </c>
      <c r="I8" s="70" t="s">
        <v>2741</v>
      </c>
      <c r="J8" s="70" t="s">
        <v>2108</v>
      </c>
      <c r="K8" s="70" t="s">
        <v>235</v>
      </c>
      <c r="L8" s="70" t="s">
        <v>1219</v>
      </c>
      <c r="M8" s="70" t="s">
        <v>1028</v>
      </c>
      <c r="N8" s="70" t="s">
        <v>1171</v>
      </c>
      <c r="O8" s="70" t="s">
        <v>1159</v>
      </c>
      <c r="P8" s="85" t="s">
        <v>2081</v>
      </c>
      <c r="Q8" s="100" t="s">
        <v>642</v>
      </c>
      <c r="R8" s="70" t="s">
        <v>72</v>
      </c>
      <c r="S8" s="103" t="s">
        <v>2687</v>
      </c>
      <c r="T8" s="4"/>
      <c r="U8" s="4"/>
      <c r="V8" s="4"/>
      <c r="W8" s="4"/>
      <c r="X8" s="4" t="s">
        <v>642</v>
      </c>
      <c r="Y8" s="4" t="s">
        <v>235</v>
      </c>
      <c r="Z8" s="4"/>
      <c r="AA8" s="70" t="s">
        <v>1034</v>
      </c>
    </row>
    <row r="9" spans="1:27" x14ac:dyDescent="0.3">
      <c r="A9" s="70" t="s">
        <v>1171</v>
      </c>
      <c r="B9" s="70" t="s">
        <v>1987</v>
      </c>
      <c r="C9" s="70" t="s">
        <v>1170</v>
      </c>
      <c r="D9" s="70" t="s">
        <v>17</v>
      </c>
      <c r="E9" s="70" t="s">
        <v>1167</v>
      </c>
      <c r="F9" s="70" t="s">
        <v>1805</v>
      </c>
      <c r="G9" s="70" t="s">
        <v>67</v>
      </c>
      <c r="H9" s="70" t="s">
        <v>670</v>
      </c>
      <c r="I9" s="70" t="s">
        <v>2495</v>
      </c>
      <c r="J9" s="70" t="s">
        <v>2093</v>
      </c>
      <c r="K9" s="70" t="s">
        <v>273</v>
      </c>
      <c r="L9" s="70" t="s">
        <v>1171</v>
      </c>
      <c r="M9" s="70" t="s">
        <v>163</v>
      </c>
      <c r="N9" s="70" t="s">
        <v>1171</v>
      </c>
      <c r="O9" s="70" t="s">
        <v>1159</v>
      </c>
      <c r="P9" s="70" t="s">
        <v>2113</v>
      </c>
      <c r="Q9" s="70" t="s">
        <v>271</v>
      </c>
      <c r="R9" s="70" t="s">
        <v>274</v>
      </c>
      <c r="S9" s="103" t="s">
        <v>2687</v>
      </c>
      <c r="T9" s="4"/>
      <c r="U9" s="4"/>
      <c r="V9" s="4"/>
      <c r="W9" s="4"/>
      <c r="X9" s="4" t="s">
        <v>642</v>
      </c>
      <c r="Y9" s="4" t="s">
        <v>271</v>
      </c>
      <c r="Z9" s="4" t="s">
        <v>270</v>
      </c>
      <c r="AA9" s="70" t="s">
        <v>901</v>
      </c>
    </row>
    <row r="10" spans="1:27" x14ac:dyDescent="0.3">
      <c r="A10" s="70" t="s">
        <v>1171</v>
      </c>
      <c r="B10" s="70" t="s">
        <v>1987</v>
      </c>
      <c r="C10" s="70" t="s">
        <v>1170</v>
      </c>
      <c r="D10" s="70" t="s">
        <v>17</v>
      </c>
      <c r="E10" s="70" t="s">
        <v>1167</v>
      </c>
      <c r="F10" s="70" t="s">
        <v>1805</v>
      </c>
      <c r="G10" s="70" t="s">
        <v>67</v>
      </c>
      <c r="H10" s="70">
        <v>5076</v>
      </c>
      <c r="I10" s="70" t="s">
        <v>2496</v>
      </c>
      <c r="J10" s="70" t="s">
        <v>2096</v>
      </c>
      <c r="K10" s="70" t="s">
        <v>276</v>
      </c>
      <c r="L10" s="70" t="s">
        <v>1171</v>
      </c>
      <c r="M10" s="70" t="s">
        <v>163</v>
      </c>
      <c r="N10" s="70" t="s">
        <v>1171</v>
      </c>
      <c r="O10" s="70" t="s">
        <v>1159</v>
      </c>
      <c r="P10" s="70" t="s">
        <v>2113</v>
      </c>
      <c r="Q10" s="70" t="s">
        <v>271</v>
      </c>
      <c r="R10" s="70" t="s">
        <v>277</v>
      </c>
      <c r="S10" s="103" t="s">
        <v>2687</v>
      </c>
      <c r="T10" s="4"/>
      <c r="U10" s="4"/>
      <c r="V10" s="4"/>
      <c r="W10" s="4"/>
      <c r="X10" s="4" t="s">
        <v>642</v>
      </c>
      <c r="Y10" s="4" t="s">
        <v>271</v>
      </c>
      <c r="Z10" s="4" t="s">
        <v>275</v>
      </c>
      <c r="AA10" s="70" t="s">
        <v>902</v>
      </c>
    </row>
    <row r="11" spans="1:27" x14ac:dyDescent="0.3">
      <c r="A11" s="70" t="s">
        <v>1171</v>
      </c>
      <c r="B11" s="70" t="s">
        <v>1987</v>
      </c>
      <c r="C11" s="70" t="s">
        <v>1170</v>
      </c>
      <c r="D11" s="70" t="s">
        <v>17</v>
      </c>
      <c r="E11" s="70" t="s">
        <v>1167</v>
      </c>
      <c r="F11" s="70" t="s">
        <v>1805</v>
      </c>
      <c r="G11" s="70" t="s">
        <v>67</v>
      </c>
      <c r="H11" s="70">
        <v>5254</v>
      </c>
      <c r="I11" s="70" t="s">
        <v>2497</v>
      </c>
      <c r="J11" s="70" t="s">
        <v>2097</v>
      </c>
      <c r="K11" s="70" t="s">
        <v>279</v>
      </c>
      <c r="L11" s="70" t="s">
        <v>1171</v>
      </c>
      <c r="M11" s="70" t="s">
        <v>163</v>
      </c>
      <c r="N11" s="70" t="s">
        <v>1171</v>
      </c>
      <c r="O11" s="70" t="s">
        <v>1159</v>
      </c>
      <c r="P11" s="70" t="s">
        <v>2113</v>
      </c>
      <c r="Q11" s="70" t="s">
        <v>271</v>
      </c>
      <c r="R11" s="70" t="s">
        <v>280</v>
      </c>
      <c r="S11" s="103" t="s">
        <v>2687</v>
      </c>
      <c r="T11" s="4"/>
      <c r="U11" s="4"/>
      <c r="V11" s="4"/>
      <c r="W11" s="4"/>
      <c r="X11" s="4" t="s">
        <v>642</v>
      </c>
      <c r="Y11" s="4" t="s">
        <v>271</v>
      </c>
      <c r="Z11" s="4" t="s">
        <v>278</v>
      </c>
      <c r="AA11" s="70" t="s">
        <v>903</v>
      </c>
    </row>
    <row r="12" spans="1:27" x14ac:dyDescent="0.3">
      <c r="A12" s="70" t="s">
        <v>1171</v>
      </c>
      <c r="B12" s="70" t="s">
        <v>1987</v>
      </c>
      <c r="C12" s="70" t="s">
        <v>1170</v>
      </c>
      <c r="D12" s="70" t="s">
        <v>17</v>
      </c>
      <c r="E12" s="70" t="s">
        <v>1167</v>
      </c>
      <c r="F12" s="70" t="s">
        <v>1805</v>
      </c>
      <c r="G12" s="70" t="s">
        <v>67</v>
      </c>
      <c r="H12" s="70" t="s">
        <v>674</v>
      </c>
      <c r="I12" s="70" t="s">
        <v>2498</v>
      </c>
      <c r="J12" s="70" t="s">
        <v>2109</v>
      </c>
      <c r="K12" s="70" t="s">
        <v>607</v>
      </c>
      <c r="L12" s="70" t="s">
        <v>1171</v>
      </c>
      <c r="M12" s="70" t="s">
        <v>163</v>
      </c>
      <c r="N12" s="70" t="s">
        <v>1171</v>
      </c>
      <c r="O12" s="70" t="s">
        <v>1159</v>
      </c>
      <c r="P12" s="70" t="s">
        <v>2113</v>
      </c>
      <c r="Q12" s="70" t="s">
        <v>271</v>
      </c>
      <c r="R12" s="70" t="s">
        <v>289</v>
      </c>
      <c r="S12" s="103" t="s">
        <v>2687</v>
      </c>
      <c r="T12" s="4"/>
      <c r="U12" s="4"/>
      <c r="V12" s="4"/>
      <c r="W12" s="4"/>
      <c r="X12" s="4" t="s">
        <v>642</v>
      </c>
      <c r="Y12" s="4" t="s">
        <v>271</v>
      </c>
      <c r="Z12" s="4" t="s">
        <v>288</v>
      </c>
      <c r="AA12" s="70" t="s">
        <v>906</v>
      </c>
    </row>
    <row r="13" spans="1:27" x14ac:dyDescent="0.3">
      <c r="A13" s="70" t="s">
        <v>1171</v>
      </c>
      <c r="B13" s="70" t="s">
        <v>1987</v>
      </c>
      <c r="C13" s="70" t="s">
        <v>1170</v>
      </c>
      <c r="D13" s="70" t="s">
        <v>17</v>
      </c>
      <c r="E13" s="70" t="s">
        <v>1167</v>
      </c>
      <c r="F13" s="70" t="s">
        <v>1805</v>
      </c>
      <c r="G13" s="70" t="s">
        <v>67</v>
      </c>
      <c r="H13" s="70" t="s">
        <v>672</v>
      </c>
      <c r="I13" s="70" t="s">
        <v>2499</v>
      </c>
      <c r="J13" s="70" t="s">
        <v>2098</v>
      </c>
      <c r="K13" s="70" t="s">
        <v>284</v>
      </c>
      <c r="L13" s="70" t="s">
        <v>1171</v>
      </c>
      <c r="M13" s="70" t="s">
        <v>163</v>
      </c>
      <c r="N13" s="70" t="s">
        <v>1171</v>
      </c>
      <c r="O13" s="70" t="s">
        <v>1159</v>
      </c>
      <c r="P13" s="70" t="s">
        <v>2113</v>
      </c>
      <c r="Q13" s="70" t="s">
        <v>271</v>
      </c>
      <c r="R13" s="70" t="s">
        <v>285</v>
      </c>
      <c r="S13" s="103" t="s">
        <v>2687</v>
      </c>
      <c r="T13" s="4"/>
      <c r="U13" s="4"/>
      <c r="V13" s="4"/>
      <c r="W13" s="4"/>
      <c r="X13" s="4" t="s">
        <v>642</v>
      </c>
      <c r="Y13" s="4" t="s">
        <v>271</v>
      </c>
      <c r="Z13" s="4" t="s">
        <v>283</v>
      </c>
      <c r="AA13" s="70" t="s">
        <v>904</v>
      </c>
    </row>
    <row r="14" spans="1:27" x14ac:dyDescent="0.3">
      <c r="A14" s="70" t="s">
        <v>1171</v>
      </c>
      <c r="B14" s="70" t="s">
        <v>1987</v>
      </c>
      <c r="C14" s="70" t="s">
        <v>1170</v>
      </c>
      <c r="D14" s="70" t="s">
        <v>17</v>
      </c>
      <c r="E14" s="70" t="s">
        <v>1167</v>
      </c>
      <c r="F14" s="70" t="s">
        <v>1805</v>
      </c>
      <c r="G14" s="70" t="s">
        <v>67</v>
      </c>
      <c r="H14" s="70" t="s">
        <v>673</v>
      </c>
      <c r="I14" s="70" t="s">
        <v>2500</v>
      </c>
      <c r="J14" s="70" t="s">
        <v>2099</v>
      </c>
      <c r="K14" s="70" t="s">
        <v>287</v>
      </c>
      <c r="L14" s="70" t="s">
        <v>1171</v>
      </c>
      <c r="M14" s="70" t="s">
        <v>163</v>
      </c>
      <c r="N14" s="70" t="s">
        <v>1171</v>
      </c>
      <c r="O14" s="70" t="s">
        <v>1159</v>
      </c>
      <c r="P14" s="70" t="s">
        <v>2113</v>
      </c>
      <c r="Q14" s="70" t="s">
        <v>271</v>
      </c>
      <c r="R14" s="70" t="s">
        <v>69</v>
      </c>
      <c r="S14" s="103" t="s">
        <v>2687</v>
      </c>
      <c r="T14" s="4"/>
      <c r="U14" s="4"/>
      <c r="V14" s="4"/>
      <c r="W14" s="4"/>
      <c r="X14" s="4" t="s">
        <v>642</v>
      </c>
      <c r="Y14" s="4" t="s">
        <v>271</v>
      </c>
      <c r="Z14" s="4" t="s">
        <v>286</v>
      </c>
      <c r="AA14" s="70" t="s">
        <v>905</v>
      </c>
    </row>
    <row r="15" spans="1:27" x14ac:dyDescent="0.3">
      <c r="A15" s="70" t="s">
        <v>1171</v>
      </c>
      <c r="B15" s="70" t="s">
        <v>1987</v>
      </c>
      <c r="C15" s="70" t="s">
        <v>1170</v>
      </c>
      <c r="D15" s="70" t="s">
        <v>17</v>
      </c>
      <c r="E15" s="70" t="s">
        <v>1167</v>
      </c>
      <c r="F15" s="70" t="s">
        <v>1805</v>
      </c>
      <c r="G15" s="70" t="s">
        <v>67</v>
      </c>
      <c r="H15" s="99" t="s">
        <v>1840</v>
      </c>
      <c r="I15" s="70" t="s">
        <v>2501</v>
      </c>
      <c r="J15" s="70" t="s">
        <v>2110</v>
      </c>
      <c r="K15" s="70" t="s">
        <v>1838</v>
      </c>
      <c r="L15" s="70" t="s">
        <v>1171</v>
      </c>
      <c r="M15" s="70" t="s">
        <v>163</v>
      </c>
      <c r="N15" s="70" t="s">
        <v>1171</v>
      </c>
      <c r="O15" s="70" t="s">
        <v>1159</v>
      </c>
      <c r="P15" s="70" t="s">
        <v>2113</v>
      </c>
      <c r="Q15" s="70" t="s">
        <v>271</v>
      </c>
      <c r="R15" s="70" t="s">
        <v>272</v>
      </c>
      <c r="S15" s="103" t="s">
        <v>2687</v>
      </c>
      <c r="T15" s="4"/>
      <c r="U15" s="4"/>
      <c r="V15" s="4"/>
      <c r="W15" s="4"/>
      <c r="X15" s="4" t="s">
        <v>642</v>
      </c>
      <c r="Y15" s="4" t="s">
        <v>271</v>
      </c>
      <c r="Z15" s="4"/>
      <c r="AA15" s="70" t="s">
        <v>1037</v>
      </c>
    </row>
    <row r="16" spans="1:27" x14ac:dyDescent="0.3">
      <c r="A16" s="70" t="s">
        <v>1171</v>
      </c>
      <c r="B16" s="70" t="s">
        <v>1987</v>
      </c>
      <c r="C16" s="70" t="s">
        <v>1170</v>
      </c>
      <c r="D16" s="70" t="s">
        <v>17</v>
      </c>
      <c r="E16" s="70" t="s">
        <v>1167</v>
      </c>
      <c r="F16" s="70" t="s">
        <v>1805</v>
      </c>
      <c r="G16" s="70" t="s">
        <v>67</v>
      </c>
      <c r="H16" s="70">
        <v>5073</v>
      </c>
      <c r="I16" s="70" t="s">
        <v>2742</v>
      </c>
      <c r="J16" s="70" t="s">
        <v>2113</v>
      </c>
      <c r="K16" s="70" t="s">
        <v>271</v>
      </c>
      <c r="L16" s="70" t="s">
        <v>1219</v>
      </c>
      <c r="M16" s="70" t="s">
        <v>1028</v>
      </c>
      <c r="N16" s="70" t="s">
        <v>1171</v>
      </c>
      <c r="O16" s="70" t="s">
        <v>1159</v>
      </c>
      <c r="P16" s="85" t="s">
        <v>2081</v>
      </c>
      <c r="Q16" s="100" t="s">
        <v>642</v>
      </c>
      <c r="R16" s="70" t="s">
        <v>272</v>
      </c>
      <c r="S16" s="103" t="s">
        <v>2687</v>
      </c>
      <c r="T16" s="4"/>
      <c r="U16" s="4"/>
      <c r="V16" s="4"/>
      <c r="W16" s="4"/>
      <c r="X16" s="4" t="s">
        <v>642</v>
      </c>
      <c r="Y16" s="4" t="s">
        <v>271</v>
      </c>
      <c r="Z16" s="4"/>
      <c r="AA16" s="70" t="s">
        <v>1038</v>
      </c>
    </row>
    <row r="17" spans="1:27" x14ac:dyDescent="0.3">
      <c r="A17" s="70" t="s">
        <v>1171</v>
      </c>
      <c r="B17" s="70" t="s">
        <v>1987</v>
      </c>
      <c r="C17" s="70" t="s">
        <v>1171</v>
      </c>
      <c r="D17" s="70" t="s">
        <v>17</v>
      </c>
      <c r="E17" s="70" t="s">
        <v>1166</v>
      </c>
      <c r="F17" s="70" t="s">
        <v>1195</v>
      </c>
      <c r="G17" s="70" t="s">
        <v>1803</v>
      </c>
      <c r="H17" s="70" t="s">
        <v>656</v>
      </c>
      <c r="I17" s="70" t="s">
        <v>2502</v>
      </c>
      <c r="J17" s="70" t="s">
        <v>2094</v>
      </c>
      <c r="K17" s="70" t="s">
        <v>205</v>
      </c>
      <c r="L17" s="70" t="s">
        <v>1171</v>
      </c>
      <c r="M17" s="70" t="s">
        <v>163</v>
      </c>
      <c r="N17" s="70" t="s">
        <v>1171</v>
      </c>
      <c r="O17" s="70" t="s">
        <v>1159</v>
      </c>
      <c r="P17" s="70" t="s">
        <v>2114</v>
      </c>
      <c r="Q17" s="70" t="s">
        <v>203</v>
      </c>
      <c r="R17" s="70" t="s">
        <v>206</v>
      </c>
      <c r="S17" s="103" t="s">
        <v>2687</v>
      </c>
      <c r="T17" s="4"/>
      <c r="U17" s="4"/>
      <c r="V17" s="4"/>
      <c r="W17" s="4"/>
      <c r="X17" s="4" t="s">
        <v>644</v>
      </c>
      <c r="Y17" s="4" t="s">
        <v>203</v>
      </c>
      <c r="Z17" s="4" t="s">
        <v>202</v>
      </c>
      <c r="AA17" s="70" t="s">
        <v>879</v>
      </c>
    </row>
    <row r="18" spans="1:27" x14ac:dyDescent="0.3">
      <c r="A18" s="70" t="s">
        <v>1171</v>
      </c>
      <c r="B18" s="70" t="s">
        <v>1987</v>
      </c>
      <c r="C18" s="70" t="s">
        <v>1171</v>
      </c>
      <c r="D18" s="70" t="s">
        <v>17</v>
      </c>
      <c r="E18" s="70" t="s">
        <v>1166</v>
      </c>
      <c r="F18" s="70" t="s">
        <v>1195</v>
      </c>
      <c r="G18" s="70" t="s">
        <v>1803</v>
      </c>
      <c r="H18" s="70" t="s">
        <v>657</v>
      </c>
      <c r="I18" s="70" t="s">
        <v>2503</v>
      </c>
      <c r="J18" s="70" t="s">
        <v>2100</v>
      </c>
      <c r="K18" s="70" t="s">
        <v>208</v>
      </c>
      <c r="L18" s="70" t="s">
        <v>1171</v>
      </c>
      <c r="M18" s="70" t="s">
        <v>163</v>
      </c>
      <c r="N18" s="70" t="s">
        <v>1171</v>
      </c>
      <c r="O18" s="70" t="s">
        <v>1159</v>
      </c>
      <c r="P18" s="70" t="s">
        <v>2114</v>
      </c>
      <c r="Q18" s="70" t="s">
        <v>203</v>
      </c>
      <c r="R18" s="70" t="s">
        <v>209</v>
      </c>
      <c r="S18" s="103" t="s">
        <v>2687</v>
      </c>
      <c r="T18" s="4"/>
      <c r="U18" s="4"/>
      <c r="V18" s="4"/>
      <c r="W18" s="4"/>
      <c r="X18" s="4" t="s">
        <v>644</v>
      </c>
      <c r="Y18" s="4" t="s">
        <v>203</v>
      </c>
      <c r="Z18" s="4" t="s">
        <v>207</v>
      </c>
      <c r="AA18" s="70" t="s">
        <v>880</v>
      </c>
    </row>
    <row r="19" spans="1:27" x14ac:dyDescent="0.3">
      <c r="A19" s="70" t="s">
        <v>1171</v>
      </c>
      <c r="B19" s="70" t="s">
        <v>1987</v>
      </c>
      <c r="C19" s="70" t="s">
        <v>1171</v>
      </c>
      <c r="D19" s="70" t="s">
        <v>17</v>
      </c>
      <c r="E19" s="70" t="s">
        <v>1166</v>
      </c>
      <c r="F19" s="70" t="s">
        <v>1195</v>
      </c>
      <c r="G19" s="70" t="s">
        <v>1803</v>
      </c>
      <c r="H19" s="70" t="s">
        <v>658</v>
      </c>
      <c r="I19" s="70" t="s">
        <v>2504</v>
      </c>
      <c r="J19" s="70" t="s">
        <v>2101</v>
      </c>
      <c r="K19" s="70" t="s">
        <v>601</v>
      </c>
      <c r="L19" s="70" t="s">
        <v>1171</v>
      </c>
      <c r="M19" s="70" t="s">
        <v>163</v>
      </c>
      <c r="N19" s="70" t="s">
        <v>1171</v>
      </c>
      <c r="O19" s="70" t="s">
        <v>1159</v>
      </c>
      <c r="P19" s="70" t="s">
        <v>2114</v>
      </c>
      <c r="Q19" s="70" t="s">
        <v>203</v>
      </c>
      <c r="R19" s="70" t="s">
        <v>211</v>
      </c>
      <c r="S19" s="103" t="s">
        <v>2687</v>
      </c>
      <c r="T19" s="4"/>
      <c r="U19" s="4"/>
      <c r="V19" s="4"/>
      <c r="W19" s="4"/>
      <c r="X19" s="4" t="s">
        <v>644</v>
      </c>
      <c r="Y19" s="4" t="s">
        <v>203</v>
      </c>
      <c r="Z19" s="4" t="s">
        <v>210</v>
      </c>
      <c r="AA19" s="70" t="s">
        <v>881</v>
      </c>
    </row>
    <row r="20" spans="1:27" x14ac:dyDescent="0.3">
      <c r="A20" s="70" t="s">
        <v>1171</v>
      </c>
      <c r="B20" s="70" t="s">
        <v>1987</v>
      </c>
      <c r="C20" s="70" t="s">
        <v>1171</v>
      </c>
      <c r="D20" s="70" t="s">
        <v>17</v>
      </c>
      <c r="E20" s="70" t="s">
        <v>1166</v>
      </c>
      <c r="F20" s="70" t="s">
        <v>1195</v>
      </c>
      <c r="G20" s="70" t="s">
        <v>1803</v>
      </c>
      <c r="H20" s="70" t="s">
        <v>659</v>
      </c>
      <c r="I20" s="70" t="s">
        <v>2505</v>
      </c>
      <c r="J20" s="70" t="s">
        <v>2102</v>
      </c>
      <c r="K20" s="70" t="s">
        <v>213</v>
      </c>
      <c r="L20" s="70" t="s">
        <v>1171</v>
      </c>
      <c r="M20" s="70" t="s">
        <v>163</v>
      </c>
      <c r="N20" s="70" t="s">
        <v>1171</v>
      </c>
      <c r="O20" s="70" t="s">
        <v>1159</v>
      </c>
      <c r="P20" s="70" t="s">
        <v>2114</v>
      </c>
      <c r="Q20" s="70" t="s">
        <v>203</v>
      </c>
      <c r="R20" s="70" t="s">
        <v>214</v>
      </c>
      <c r="S20" s="103" t="s">
        <v>2687</v>
      </c>
      <c r="T20" s="4"/>
      <c r="U20" s="4"/>
      <c r="V20" s="4"/>
      <c r="W20" s="4"/>
      <c r="X20" s="4" t="s">
        <v>644</v>
      </c>
      <c r="Y20" s="4" t="s">
        <v>203</v>
      </c>
      <c r="Z20" s="4" t="s">
        <v>212</v>
      </c>
      <c r="AA20" s="70" t="s">
        <v>882</v>
      </c>
    </row>
    <row r="21" spans="1:27" x14ac:dyDescent="0.3">
      <c r="A21" s="70" t="s">
        <v>1171</v>
      </c>
      <c r="B21" s="70" t="s">
        <v>1987</v>
      </c>
      <c r="C21" s="70" t="s">
        <v>1171</v>
      </c>
      <c r="D21" s="70" t="s">
        <v>17</v>
      </c>
      <c r="E21" s="70" t="s">
        <v>1166</v>
      </c>
      <c r="F21" s="70" t="s">
        <v>1195</v>
      </c>
      <c r="G21" s="70" t="s">
        <v>1803</v>
      </c>
      <c r="H21" s="70" t="s">
        <v>660</v>
      </c>
      <c r="I21" s="70" t="s">
        <v>2506</v>
      </c>
      <c r="J21" s="70" t="s">
        <v>2103</v>
      </c>
      <c r="K21" s="70" t="s">
        <v>602</v>
      </c>
      <c r="L21" s="70" t="s">
        <v>1171</v>
      </c>
      <c r="M21" s="70" t="s">
        <v>163</v>
      </c>
      <c r="N21" s="70" t="s">
        <v>1171</v>
      </c>
      <c r="O21" s="70" t="s">
        <v>1159</v>
      </c>
      <c r="P21" s="70" t="s">
        <v>2114</v>
      </c>
      <c r="Q21" s="70" t="s">
        <v>203</v>
      </c>
      <c r="R21" s="70" t="s">
        <v>216</v>
      </c>
      <c r="S21" s="103" t="s">
        <v>2687</v>
      </c>
      <c r="T21" s="4"/>
      <c r="U21" s="4"/>
      <c r="V21" s="4"/>
      <c r="W21" s="4"/>
      <c r="X21" s="4" t="s">
        <v>644</v>
      </c>
      <c r="Y21" s="4" t="s">
        <v>203</v>
      </c>
      <c r="Z21" s="4" t="s">
        <v>215</v>
      </c>
      <c r="AA21" s="70" t="s">
        <v>883</v>
      </c>
    </row>
    <row r="22" spans="1:27" x14ac:dyDescent="0.3">
      <c r="A22" s="70" t="s">
        <v>1171</v>
      </c>
      <c r="B22" s="70" t="s">
        <v>1987</v>
      </c>
      <c r="C22" s="70" t="s">
        <v>1171</v>
      </c>
      <c r="D22" s="70" t="s">
        <v>17</v>
      </c>
      <c r="E22" s="70" t="s">
        <v>1166</v>
      </c>
      <c r="F22" s="70" t="s">
        <v>1195</v>
      </c>
      <c r="G22" s="70" t="s">
        <v>1803</v>
      </c>
      <c r="H22" s="99" t="s">
        <v>1841</v>
      </c>
      <c r="I22" s="70" t="s">
        <v>2507</v>
      </c>
      <c r="J22" s="70" t="s">
        <v>2111</v>
      </c>
      <c r="K22" s="70" t="s">
        <v>1838</v>
      </c>
      <c r="L22" s="70" t="s">
        <v>1171</v>
      </c>
      <c r="M22" s="70" t="s">
        <v>163</v>
      </c>
      <c r="N22" s="70" t="s">
        <v>1171</v>
      </c>
      <c r="O22" s="70" t="s">
        <v>1159</v>
      </c>
      <c r="P22" s="70" t="s">
        <v>2114</v>
      </c>
      <c r="Q22" s="70" t="s">
        <v>203</v>
      </c>
      <c r="R22" s="70" t="s">
        <v>204</v>
      </c>
      <c r="S22" s="103" t="s">
        <v>2687</v>
      </c>
      <c r="T22" s="4"/>
      <c r="U22" s="4"/>
      <c r="V22" s="4"/>
      <c r="W22" s="4"/>
      <c r="X22" s="4" t="s">
        <v>644</v>
      </c>
      <c r="Y22" s="4" t="s">
        <v>203</v>
      </c>
      <c r="Z22" s="4"/>
      <c r="AA22" s="70" t="s">
        <v>1039</v>
      </c>
    </row>
    <row r="23" spans="1:27" x14ac:dyDescent="0.3">
      <c r="A23" s="70" t="s">
        <v>1171</v>
      </c>
      <c r="B23" s="70" t="s">
        <v>1987</v>
      </c>
      <c r="C23" s="70" t="s">
        <v>1171</v>
      </c>
      <c r="D23" s="70" t="s">
        <v>17</v>
      </c>
      <c r="E23" s="70" t="s">
        <v>1166</v>
      </c>
      <c r="F23" s="70" t="s">
        <v>1195</v>
      </c>
      <c r="G23" s="70" t="s">
        <v>1803</v>
      </c>
      <c r="H23" s="70" t="s">
        <v>1123</v>
      </c>
      <c r="I23" s="70" t="s">
        <v>2743</v>
      </c>
      <c r="J23" s="70" t="s">
        <v>2114</v>
      </c>
      <c r="K23" s="70" t="s">
        <v>203</v>
      </c>
      <c r="L23" s="70" t="s">
        <v>1219</v>
      </c>
      <c r="M23" s="70" t="s">
        <v>1028</v>
      </c>
      <c r="N23" s="70" t="s">
        <v>1171</v>
      </c>
      <c r="O23" s="70" t="s">
        <v>1159</v>
      </c>
      <c r="P23" s="85" t="s">
        <v>2077</v>
      </c>
      <c r="Q23" s="100" t="s">
        <v>2076</v>
      </c>
      <c r="R23" s="70" t="s">
        <v>204</v>
      </c>
      <c r="S23" s="103" t="s">
        <v>2687</v>
      </c>
      <c r="T23" s="4"/>
      <c r="U23" s="4"/>
      <c r="V23" s="4"/>
      <c r="W23" s="4"/>
      <c r="X23" s="4" t="s">
        <v>644</v>
      </c>
      <c r="Y23" s="4" t="s">
        <v>203</v>
      </c>
      <c r="Z23" s="4"/>
      <c r="AA23" s="70" t="s">
        <v>1040</v>
      </c>
    </row>
    <row r="24" spans="1:27" x14ac:dyDescent="0.3">
      <c r="A24" s="70" t="s">
        <v>1171</v>
      </c>
      <c r="B24" s="70" t="s">
        <v>1987</v>
      </c>
      <c r="C24" s="70" t="s">
        <v>1171</v>
      </c>
      <c r="D24" s="70" t="s">
        <v>17</v>
      </c>
      <c r="E24" s="70" t="s">
        <v>1166</v>
      </c>
      <c r="F24" s="70" t="s">
        <v>1171</v>
      </c>
      <c r="G24" s="70" t="s">
        <v>1212</v>
      </c>
      <c r="H24" s="70" t="s">
        <v>646</v>
      </c>
      <c r="I24" s="70" t="s">
        <v>2508</v>
      </c>
      <c r="J24" s="70" t="s">
        <v>2115</v>
      </c>
      <c r="K24" s="70" t="s">
        <v>598</v>
      </c>
      <c r="L24" s="70" t="s">
        <v>1171</v>
      </c>
      <c r="M24" s="70" t="s">
        <v>163</v>
      </c>
      <c r="N24" s="70" t="s">
        <v>1171</v>
      </c>
      <c r="O24" s="70" t="s">
        <v>1159</v>
      </c>
      <c r="P24" s="70" t="s">
        <v>2121</v>
      </c>
      <c r="Q24" s="70" t="s">
        <v>1043</v>
      </c>
      <c r="R24" s="70" t="s">
        <v>164</v>
      </c>
      <c r="S24" s="103" t="s">
        <v>2687</v>
      </c>
      <c r="T24" s="4"/>
      <c r="U24" s="4"/>
      <c r="V24" s="4"/>
      <c r="W24" s="4"/>
      <c r="X24" s="4" t="s">
        <v>644</v>
      </c>
      <c r="Y24" s="4" t="s">
        <v>162</v>
      </c>
      <c r="Z24" s="4" t="s">
        <v>161</v>
      </c>
      <c r="AA24" s="70" t="s">
        <v>866</v>
      </c>
    </row>
    <row r="25" spans="1:27" x14ac:dyDescent="0.3">
      <c r="A25" s="70" t="s">
        <v>1171</v>
      </c>
      <c r="B25" s="70" t="s">
        <v>1987</v>
      </c>
      <c r="C25" s="70" t="s">
        <v>1171</v>
      </c>
      <c r="D25" s="70" t="s">
        <v>17</v>
      </c>
      <c r="E25" s="70" t="s">
        <v>1166</v>
      </c>
      <c r="F25" s="70" t="s">
        <v>1171</v>
      </c>
      <c r="G25" s="70" t="s">
        <v>1212</v>
      </c>
      <c r="H25" s="70" t="s">
        <v>647</v>
      </c>
      <c r="I25" s="70" t="s">
        <v>2509</v>
      </c>
      <c r="J25" s="70" t="s">
        <v>2116</v>
      </c>
      <c r="K25" s="70" t="s">
        <v>166</v>
      </c>
      <c r="L25" s="70" t="s">
        <v>1171</v>
      </c>
      <c r="M25" s="70" t="s">
        <v>163</v>
      </c>
      <c r="N25" s="70" t="s">
        <v>1171</v>
      </c>
      <c r="O25" s="70" t="s">
        <v>1159</v>
      </c>
      <c r="P25" s="70" t="s">
        <v>2121</v>
      </c>
      <c r="Q25" s="70" t="s">
        <v>1043</v>
      </c>
      <c r="R25" s="70" t="s">
        <v>167</v>
      </c>
      <c r="S25" s="103" t="s">
        <v>2687</v>
      </c>
      <c r="T25" s="4"/>
      <c r="U25" s="4"/>
      <c r="V25" s="4"/>
      <c r="W25" s="4"/>
      <c r="X25" s="4" t="s">
        <v>644</v>
      </c>
      <c r="Y25" s="4" t="s">
        <v>162</v>
      </c>
      <c r="Z25" s="4" t="s">
        <v>165</v>
      </c>
      <c r="AA25" s="70" t="s">
        <v>867</v>
      </c>
    </row>
    <row r="26" spans="1:27" x14ac:dyDescent="0.3">
      <c r="A26" s="70" t="s">
        <v>1171</v>
      </c>
      <c r="B26" s="70" t="s">
        <v>1987</v>
      </c>
      <c r="C26" s="70" t="s">
        <v>1171</v>
      </c>
      <c r="D26" s="70" t="s">
        <v>17</v>
      </c>
      <c r="E26" s="70" t="s">
        <v>1166</v>
      </c>
      <c r="F26" s="70" t="s">
        <v>1171</v>
      </c>
      <c r="G26" s="70" t="s">
        <v>1212</v>
      </c>
      <c r="H26" s="70" t="s">
        <v>769</v>
      </c>
      <c r="I26" s="70" t="s">
        <v>2510</v>
      </c>
      <c r="J26" s="70" t="s">
        <v>2117</v>
      </c>
      <c r="K26" s="70" t="s">
        <v>599</v>
      </c>
      <c r="L26" s="70" t="s">
        <v>1171</v>
      </c>
      <c r="M26" s="70" t="s">
        <v>163</v>
      </c>
      <c r="N26" s="70" t="s">
        <v>1171</v>
      </c>
      <c r="O26" s="70" t="s">
        <v>1159</v>
      </c>
      <c r="P26" s="70" t="s">
        <v>2121</v>
      </c>
      <c r="Q26" s="70" t="s">
        <v>1043</v>
      </c>
      <c r="R26" s="70" t="s">
        <v>169</v>
      </c>
      <c r="S26" s="103" t="s">
        <v>2687</v>
      </c>
      <c r="T26" s="4"/>
      <c r="U26" s="4"/>
      <c r="V26" s="4"/>
      <c r="W26" s="4"/>
      <c r="X26" s="4" t="s">
        <v>644</v>
      </c>
      <c r="Y26" s="4" t="s">
        <v>162</v>
      </c>
      <c r="Z26" s="4" t="s">
        <v>168</v>
      </c>
      <c r="AA26" s="70" t="s">
        <v>868</v>
      </c>
    </row>
    <row r="27" spans="1:27" x14ac:dyDescent="0.3">
      <c r="A27" s="70" t="s">
        <v>1171</v>
      </c>
      <c r="B27" s="70" t="s">
        <v>1987</v>
      </c>
      <c r="C27" s="70" t="s">
        <v>1171</v>
      </c>
      <c r="D27" s="70" t="s">
        <v>17</v>
      </c>
      <c r="E27" s="70" t="s">
        <v>1166</v>
      </c>
      <c r="F27" s="70" t="s">
        <v>1171</v>
      </c>
      <c r="G27" s="70" t="s">
        <v>1212</v>
      </c>
      <c r="H27" s="70" t="s">
        <v>648</v>
      </c>
      <c r="I27" s="70" t="s">
        <v>2511</v>
      </c>
      <c r="J27" s="70" t="s">
        <v>2118</v>
      </c>
      <c r="K27" s="70" t="s">
        <v>171</v>
      </c>
      <c r="L27" s="70" t="s">
        <v>1171</v>
      </c>
      <c r="M27" s="70" t="s">
        <v>163</v>
      </c>
      <c r="N27" s="70" t="s">
        <v>1171</v>
      </c>
      <c r="O27" s="70" t="s">
        <v>1159</v>
      </c>
      <c r="P27" s="70" t="s">
        <v>2121</v>
      </c>
      <c r="Q27" s="70" t="s">
        <v>1043</v>
      </c>
      <c r="R27" s="70" t="s">
        <v>172</v>
      </c>
      <c r="S27" s="103" t="s">
        <v>2687</v>
      </c>
      <c r="T27" s="4"/>
      <c r="U27" s="4"/>
      <c r="V27" s="4"/>
      <c r="W27" s="4"/>
      <c r="X27" s="4" t="s">
        <v>644</v>
      </c>
      <c r="Y27" s="4" t="s">
        <v>162</v>
      </c>
      <c r="Z27" s="4" t="s">
        <v>170</v>
      </c>
      <c r="AA27" s="70" t="s">
        <v>869</v>
      </c>
    </row>
    <row r="28" spans="1:27" x14ac:dyDescent="0.3">
      <c r="A28" s="70" t="s">
        <v>1171</v>
      </c>
      <c r="B28" s="70" t="s">
        <v>1987</v>
      </c>
      <c r="C28" s="70" t="s">
        <v>1171</v>
      </c>
      <c r="D28" s="70" t="s">
        <v>17</v>
      </c>
      <c r="E28" s="70" t="s">
        <v>1166</v>
      </c>
      <c r="F28" s="70" t="s">
        <v>1171</v>
      </c>
      <c r="G28" s="70" t="s">
        <v>1212</v>
      </c>
      <c r="H28" s="70" t="s">
        <v>649</v>
      </c>
      <c r="I28" s="70" t="s">
        <v>2512</v>
      </c>
      <c r="J28" s="70" t="s">
        <v>2119</v>
      </c>
      <c r="K28" s="70" t="s">
        <v>174</v>
      </c>
      <c r="L28" s="70" t="s">
        <v>1171</v>
      </c>
      <c r="M28" s="70" t="s">
        <v>163</v>
      </c>
      <c r="N28" s="70" t="s">
        <v>1171</v>
      </c>
      <c r="O28" s="70" t="s">
        <v>1159</v>
      </c>
      <c r="P28" s="70" t="s">
        <v>2121</v>
      </c>
      <c r="Q28" s="70" t="s">
        <v>1043</v>
      </c>
      <c r="R28" s="70" t="s">
        <v>20</v>
      </c>
      <c r="S28" s="103" t="s">
        <v>2687</v>
      </c>
      <c r="T28" s="4"/>
      <c r="U28" s="4"/>
      <c r="V28" s="4"/>
      <c r="W28" s="4"/>
      <c r="X28" s="4" t="s">
        <v>644</v>
      </c>
      <c r="Y28" s="4" t="s">
        <v>162</v>
      </c>
      <c r="Z28" s="4" t="s">
        <v>173</v>
      </c>
      <c r="AA28" s="70" t="s">
        <v>870</v>
      </c>
    </row>
    <row r="29" spans="1:27" x14ac:dyDescent="0.3">
      <c r="A29" s="70" t="s">
        <v>1171</v>
      </c>
      <c r="B29" s="70" t="s">
        <v>1987</v>
      </c>
      <c r="C29" s="70" t="s">
        <v>1171</v>
      </c>
      <c r="D29" s="70" t="s">
        <v>17</v>
      </c>
      <c r="E29" s="70" t="s">
        <v>1166</v>
      </c>
      <c r="F29" s="70" t="s">
        <v>1171</v>
      </c>
      <c r="G29" s="70" t="s">
        <v>1212</v>
      </c>
      <c r="H29" s="70" t="s">
        <v>650</v>
      </c>
      <c r="I29" s="70" t="s">
        <v>2513</v>
      </c>
      <c r="J29" s="70" t="s">
        <v>2120</v>
      </c>
      <c r="K29" s="70" t="s">
        <v>176</v>
      </c>
      <c r="L29" s="70" t="s">
        <v>1171</v>
      </c>
      <c r="M29" s="70" t="s">
        <v>163</v>
      </c>
      <c r="N29" s="70" t="s">
        <v>1171</v>
      </c>
      <c r="O29" s="70" t="s">
        <v>1159</v>
      </c>
      <c r="P29" s="70" t="s">
        <v>2121</v>
      </c>
      <c r="Q29" s="70" t="s">
        <v>1043</v>
      </c>
      <c r="R29" s="70" t="s">
        <v>177</v>
      </c>
      <c r="S29" s="103" t="s">
        <v>2687</v>
      </c>
      <c r="T29" s="4"/>
      <c r="U29" s="4"/>
      <c r="V29" s="4"/>
      <c r="W29" s="4"/>
      <c r="X29" s="4" t="s">
        <v>644</v>
      </c>
      <c r="Y29" s="4" t="s">
        <v>162</v>
      </c>
      <c r="Z29" s="4" t="s">
        <v>175</v>
      </c>
      <c r="AA29" s="70" t="s">
        <v>871</v>
      </c>
    </row>
    <row r="30" spans="1:27" x14ac:dyDescent="0.3">
      <c r="A30" s="70" t="s">
        <v>1171</v>
      </c>
      <c r="B30" s="70" t="s">
        <v>1987</v>
      </c>
      <c r="C30" s="70" t="s">
        <v>1171</v>
      </c>
      <c r="D30" s="70" t="s">
        <v>17</v>
      </c>
      <c r="E30" s="70" t="s">
        <v>1166</v>
      </c>
      <c r="F30" s="70" t="s">
        <v>1171</v>
      </c>
      <c r="G30" s="70" t="s">
        <v>1212</v>
      </c>
      <c r="H30" s="99" t="s">
        <v>1842</v>
      </c>
      <c r="I30" s="70" t="s">
        <v>2514</v>
      </c>
      <c r="J30" s="70" t="s">
        <v>2112</v>
      </c>
      <c r="K30" s="70" t="s">
        <v>1838</v>
      </c>
      <c r="L30" s="70" t="s">
        <v>1171</v>
      </c>
      <c r="M30" s="70" t="s">
        <v>163</v>
      </c>
      <c r="N30" s="70" t="s">
        <v>1171</v>
      </c>
      <c r="O30" s="70" t="s">
        <v>1159</v>
      </c>
      <c r="P30" s="70" t="s">
        <v>2121</v>
      </c>
      <c r="Q30" s="70" t="s">
        <v>1043</v>
      </c>
      <c r="R30" s="70" t="s">
        <v>18</v>
      </c>
      <c r="S30" s="103" t="s">
        <v>2687</v>
      </c>
      <c r="T30" s="4"/>
      <c r="U30" s="4"/>
      <c r="V30" s="4"/>
      <c r="W30" s="4"/>
      <c r="X30" s="4" t="s">
        <v>644</v>
      </c>
      <c r="Y30" s="4" t="s">
        <v>162</v>
      </c>
      <c r="Z30" s="4"/>
      <c r="AA30" s="70" t="s">
        <v>1041</v>
      </c>
    </row>
    <row r="31" spans="1:27" x14ac:dyDescent="0.3">
      <c r="A31" s="70" t="s">
        <v>1171</v>
      </c>
      <c r="B31" s="70" t="s">
        <v>1987</v>
      </c>
      <c r="C31" s="70" t="s">
        <v>1171</v>
      </c>
      <c r="D31" s="70" t="s">
        <v>17</v>
      </c>
      <c r="E31" s="70" t="s">
        <v>1166</v>
      </c>
      <c r="F31" s="70" t="s">
        <v>1171</v>
      </c>
      <c r="G31" s="70" t="s">
        <v>1212</v>
      </c>
      <c r="H31" s="70">
        <v>5117</v>
      </c>
      <c r="I31" s="70" t="s">
        <v>2744</v>
      </c>
      <c r="J31" s="70" t="s">
        <v>2121</v>
      </c>
      <c r="K31" s="70" t="s">
        <v>1043</v>
      </c>
      <c r="L31" s="70" t="s">
        <v>1219</v>
      </c>
      <c r="M31" s="70" t="s">
        <v>1028</v>
      </c>
      <c r="N31" s="70" t="s">
        <v>1171</v>
      </c>
      <c r="O31" s="70" t="s">
        <v>1159</v>
      </c>
      <c r="P31" s="85" t="s">
        <v>2077</v>
      </c>
      <c r="Q31" s="100" t="s">
        <v>2076</v>
      </c>
      <c r="R31" s="70" t="s">
        <v>18</v>
      </c>
      <c r="S31" s="103" t="s">
        <v>2687</v>
      </c>
      <c r="T31" s="4"/>
      <c r="U31" s="4"/>
      <c r="V31" s="4"/>
      <c r="W31" s="4"/>
      <c r="X31" s="4" t="s">
        <v>644</v>
      </c>
      <c r="Y31" s="4" t="s">
        <v>162</v>
      </c>
      <c r="Z31" s="4"/>
      <c r="AA31" s="70" t="s">
        <v>1042</v>
      </c>
    </row>
    <row r="32" spans="1:27" x14ac:dyDescent="0.3">
      <c r="A32" s="70" t="s">
        <v>1171</v>
      </c>
      <c r="B32" s="70" t="s">
        <v>1987</v>
      </c>
      <c r="C32" s="70" t="s">
        <v>1171</v>
      </c>
      <c r="D32" s="70" t="s">
        <v>17</v>
      </c>
      <c r="E32" s="70" t="s">
        <v>1166</v>
      </c>
      <c r="F32" s="70" t="s">
        <v>1170</v>
      </c>
      <c r="G32" s="70" t="s">
        <v>1215</v>
      </c>
      <c r="H32" s="70" t="s">
        <v>652</v>
      </c>
      <c r="I32" s="70" t="s">
        <v>2515</v>
      </c>
      <c r="J32" s="70" t="s">
        <v>2122</v>
      </c>
      <c r="K32" s="70" t="s">
        <v>600</v>
      </c>
      <c r="L32" s="70" t="s">
        <v>1171</v>
      </c>
      <c r="M32" s="70" t="s">
        <v>163</v>
      </c>
      <c r="N32" s="70" t="s">
        <v>1171</v>
      </c>
      <c r="O32" s="70" t="s">
        <v>1159</v>
      </c>
      <c r="P32" s="70" t="s">
        <v>2129</v>
      </c>
      <c r="Q32" s="70" t="s">
        <v>183</v>
      </c>
      <c r="R32" s="70" t="s">
        <v>184</v>
      </c>
      <c r="S32" s="103" t="s">
        <v>2687</v>
      </c>
      <c r="T32" s="4"/>
      <c r="U32" s="4"/>
      <c r="V32" s="4"/>
      <c r="W32" s="4"/>
      <c r="X32" s="4" t="s">
        <v>644</v>
      </c>
      <c r="Y32" s="4" t="s">
        <v>183</v>
      </c>
      <c r="Z32" s="4" t="s">
        <v>182</v>
      </c>
      <c r="AA32" s="70" t="s">
        <v>873</v>
      </c>
    </row>
    <row r="33" spans="1:27" x14ac:dyDescent="0.3">
      <c r="A33" s="70" t="s">
        <v>1171</v>
      </c>
      <c r="B33" s="70" t="s">
        <v>1987</v>
      </c>
      <c r="C33" s="70" t="s">
        <v>1171</v>
      </c>
      <c r="D33" s="70" t="s">
        <v>17</v>
      </c>
      <c r="E33" s="70" t="s">
        <v>1166</v>
      </c>
      <c r="F33" s="70" t="s">
        <v>1170</v>
      </c>
      <c r="G33" s="70" t="s">
        <v>1215</v>
      </c>
      <c r="H33" s="70">
        <v>5219</v>
      </c>
      <c r="I33" s="70" t="s">
        <v>2516</v>
      </c>
      <c r="J33" s="70" t="s">
        <v>2123</v>
      </c>
      <c r="K33" s="70" t="s">
        <v>186</v>
      </c>
      <c r="L33" s="70" t="s">
        <v>1171</v>
      </c>
      <c r="M33" s="70" t="s">
        <v>163</v>
      </c>
      <c r="N33" s="70" t="s">
        <v>1171</v>
      </c>
      <c r="O33" s="70" t="s">
        <v>1159</v>
      </c>
      <c r="P33" s="70" t="s">
        <v>2129</v>
      </c>
      <c r="Q33" s="70" t="s">
        <v>183</v>
      </c>
      <c r="R33" s="70" t="s">
        <v>187</v>
      </c>
      <c r="S33" s="103" t="s">
        <v>2687</v>
      </c>
      <c r="T33" s="4"/>
      <c r="U33" s="4"/>
      <c r="V33" s="4"/>
      <c r="W33" s="4"/>
      <c r="X33" s="4" t="s">
        <v>644</v>
      </c>
      <c r="Y33" s="4" t="s">
        <v>183</v>
      </c>
      <c r="Z33" s="4" t="s">
        <v>185</v>
      </c>
      <c r="AA33" s="70" t="s">
        <v>874</v>
      </c>
    </row>
    <row r="34" spans="1:27" x14ac:dyDescent="0.3">
      <c r="A34" s="70" t="s">
        <v>1171</v>
      </c>
      <c r="B34" s="70" t="s">
        <v>1987</v>
      </c>
      <c r="C34" s="70" t="s">
        <v>1171</v>
      </c>
      <c r="D34" s="70" t="s">
        <v>17</v>
      </c>
      <c r="E34" s="70" t="s">
        <v>1166</v>
      </c>
      <c r="F34" s="70" t="s">
        <v>1170</v>
      </c>
      <c r="G34" s="70" t="s">
        <v>1215</v>
      </c>
      <c r="H34" s="70" t="s">
        <v>653</v>
      </c>
      <c r="I34" s="70" t="s">
        <v>2517</v>
      </c>
      <c r="J34" s="70" t="s">
        <v>2124</v>
      </c>
      <c r="K34" s="70" t="s">
        <v>189</v>
      </c>
      <c r="L34" s="70" t="s">
        <v>1171</v>
      </c>
      <c r="M34" s="70" t="s">
        <v>163</v>
      </c>
      <c r="N34" s="70" t="s">
        <v>1171</v>
      </c>
      <c r="O34" s="70" t="s">
        <v>1159</v>
      </c>
      <c r="P34" s="70" t="s">
        <v>2129</v>
      </c>
      <c r="Q34" s="70" t="s">
        <v>183</v>
      </c>
      <c r="R34" s="70" t="s">
        <v>190</v>
      </c>
      <c r="S34" s="103" t="s">
        <v>2687</v>
      </c>
      <c r="T34" s="4"/>
      <c r="U34" s="4"/>
      <c r="V34" s="4"/>
      <c r="W34" s="4"/>
      <c r="X34" s="4" t="s">
        <v>644</v>
      </c>
      <c r="Y34" s="4" t="s">
        <v>183</v>
      </c>
      <c r="Z34" s="4" t="s">
        <v>188</v>
      </c>
      <c r="AA34" s="70" t="s">
        <v>875</v>
      </c>
    </row>
    <row r="35" spans="1:27" x14ac:dyDescent="0.3">
      <c r="A35" s="70" t="s">
        <v>1171</v>
      </c>
      <c r="B35" s="70" t="s">
        <v>1987</v>
      </c>
      <c r="C35" s="70" t="s">
        <v>1171</v>
      </c>
      <c r="D35" s="70" t="s">
        <v>17</v>
      </c>
      <c r="E35" s="70" t="s">
        <v>1166</v>
      </c>
      <c r="F35" s="70" t="s">
        <v>1170</v>
      </c>
      <c r="G35" s="70" t="s">
        <v>1215</v>
      </c>
      <c r="H35" s="70" t="s">
        <v>654</v>
      </c>
      <c r="I35" s="70" t="s">
        <v>2518</v>
      </c>
      <c r="J35" s="70" t="s">
        <v>2125</v>
      </c>
      <c r="K35" s="70" t="s">
        <v>192</v>
      </c>
      <c r="L35" s="70" t="s">
        <v>1171</v>
      </c>
      <c r="M35" s="70" t="s">
        <v>163</v>
      </c>
      <c r="N35" s="70" t="s">
        <v>1171</v>
      </c>
      <c r="O35" s="70" t="s">
        <v>1159</v>
      </c>
      <c r="P35" s="70" t="s">
        <v>2129</v>
      </c>
      <c r="Q35" s="70" t="s">
        <v>183</v>
      </c>
      <c r="R35" s="70" t="s">
        <v>193</v>
      </c>
      <c r="S35" s="103" t="s">
        <v>2687</v>
      </c>
      <c r="T35" s="4"/>
      <c r="U35" s="4"/>
      <c r="V35" s="4"/>
      <c r="W35" s="4"/>
      <c r="X35" s="4" t="s">
        <v>644</v>
      </c>
      <c r="Y35" s="4" t="s">
        <v>183</v>
      </c>
      <c r="Z35" s="4" t="s">
        <v>191</v>
      </c>
      <c r="AA35" s="70" t="s">
        <v>876</v>
      </c>
    </row>
    <row r="36" spans="1:27" x14ac:dyDescent="0.3">
      <c r="A36" s="70" t="s">
        <v>1171</v>
      </c>
      <c r="B36" s="70" t="s">
        <v>1987</v>
      </c>
      <c r="C36" s="70" t="s">
        <v>1171</v>
      </c>
      <c r="D36" s="70" t="s">
        <v>17</v>
      </c>
      <c r="E36" s="70" t="s">
        <v>1166</v>
      </c>
      <c r="F36" s="70" t="s">
        <v>1170</v>
      </c>
      <c r="G36" s="70" t="s">
        <v>1215</v>
      </c>
      <c r="H36" s="70">
        <v>5248</v>
      </c>
      <c r="I36" s="70" t="s">
        <v>2519</v>
      </c>
      <c r="J36" s="70" t="s">
        <v>2126</v>
      </c>
      <c r="K36" s="70" t="s">
        <v>195</v>
      </c>
      <c r="L36" s="70" t="s">
        <v>1171</v>
      </c>
      <c r="M36" s="70" t="s">
        <v>163</v>
      </c>
      <c r="N36" s="70" t="s">
        <v>1171</v>
      </c>
      <c r="O36" s="70" t="s">
        <v>1159</v>
      </c>
      <c r="P36" s="70" t="s">
        <v>2129</v>
      </c>
      <c r="Q36" s="70" t="s">
        <v>183</v>
      </c>
      <c r="R36" s="70" t="s">
        <v>196</v>
      </c>
      <c r="S36" s="103" t="s">
        <v>2687</v>
      </c>
      <c r="T36" s="4"/>
      <c r="U36" s="4"/>
      <c r="V36" s="4"/>
      <c r="W36" s="4"/>
      <c r="X36" s="4" t="s">
        <v>644</v>
      </c>
      <c r="Y36" s="4" t="s">
        <v>183</v>
      </c>
      <c r="Z36" s="4" t="s">
        <v>194</v>
      </c>
      <c r="AA36" s="70" t="s">
        <v>877</v>
      </c>
    </row>
    <row r="37" spans="1:27" x14ac:dyDescent="0.3">
      <c r="A37" s="70" t="s">
        <v>1171</v>
      </c>
      <c r="B37" s="70" t="s">
        <v>1987</v>
      </c>
      <c r="C37" s="70" t="s">
        <v>1171</v>
      </c>
      <c r="D37" s="70" t="s">
        <v>17</v>
      </c>
      <c r="E37" s="70" t="s">
        <v>1166</v>
      </c>
      <c r="F37" s="70" t="s">
        <v>1170</v>
      </c>
      <c r="G37" s="70" t="s">
        <v>1215</v>
      </c>
      <c r="H37" s="70" t="s">
        <v>655</v>
      </c>
      <c r="I37" s="70" t="s">
        <v>2520</v>
      </c>
      <c r="J37" s="70" t="s">
        <v>2127</v>
      </c>
      <c r="K37" s="70" t="s">
        <v>198</v>
      </c>
      <c r="L37" s="70" t="s">
        <v>1171</v>
      </c>
      <c r="M37" s="70" t="s">
        <v>163</v>
      </c>
      <c r="N37" s="70" t="s">
        <v>1171</v>
      </c>
      <c r="O37" s="70" t="s">
        <v>1159</v>
      </c>
      <c r="P37" s="70" t="s">
        <v>2129</v>
      </c>
      <c r="Q37" s="70" t="s">
        <v>183</v>
      </c>
      <c r="R37" s="70" t="s">
        <v>199</v>
      </c>
      <c r="S37" s="103" t="s">
        <v>2687</v>
      </c>
      <c r="T37" s="4"/>
      <c r="U37" s="4"/>
      <c r="V37" s="4"/>
      <c r="W37" s="4"/>
      <c r="X37" s="4" t="s">
        <v>644</v>
      </c>
      <c r="Y37" s="4" t="s">
        <v>183</v>
      </c>
      <c r="Z37" s="4" t="s">
        <v>197</v>
      </c>
      <c r="AA37" s="70" t="s">
        <v>878</v>
      </c>
    </row>
    <row r="38" spans="1:27" x14ac:dyDescent="0.3">
      <c r="A38" s="70" t="s">
        <v>1171</v>
      </c>
      <c r="B38" s="70" t="s">
        <v>1987</v>
      </c>
      <c r="C38" s="70" t="s">
        <v>1171</v>
      </c>
      <c r="D38" s="70" t="s">
        <v>17</v>
      </c>
      <c r="E38" s="70" t="s">
        <v>1166</v>
      </c>
      <c r="F38" s="70" t="s">
        <v>1170</v>
      </c>
      <c r="G38" s="70" t="s">
        <v>1215</v>
      </c>
      <c r="H38" s="99" t="s">
        <v>1843</v>
      </c>
      <c r="I38" s="70" t="s">
        <v>2521</v>
      </c>
      <c r="J38" s="70" t="s">
        <v>2128</v>
      </c>
      <c r="K38" s="70" t="s">
        <v>1838</v>
      </c>
      <c r="L38" s="70" t="s">
        <v>1171</v>
      </c>
      <c r="M38" s="70" t="s">
        <v>163</v>
      </c>
      <c r="N38" s="70" t="s">
        <v>1171</v>
      </c>
      <c r="O38" s="70" t="s">
        <v>1159</v>
      </c>
      <c r="P38" s="70" t="s">
        <v>2129</v>
      </c>
      <c r="Q38" s="70" t="s">
        <v>183</v>
      </c>
      <c r="R38" s="70" t="s">
        <v>18</v>
      </c>
      <c r="S38" s="103" t="s">
        <v>2687</v>
      </c>
      <c r="T38" s="4"/>
      <c r="U38" s="4"/>
      <c r="V38" s="4"/>
      <c r="W38" s="4"/>
      <c r="X38" s="4" t="s">
        <v>644</v>
      </c>
      <c r="Y38" s="4" t="s">
        <v>183</v>
      </c>
      <c r="Z38" s="4"/>
      <c r="AA38" s="70" t="s">
        <v>1044</v>
      </c>
    </row>
    <row r="39" spans="1:27" x14ac:dyDescent="0.3">
      <c r="A39" s="70" t="s">
        <v>1171</v>
      </c>
      <c r="B39" s="70" t="s">
        <v>1987</v>
      </c>
      <c r="C39" s="70" t="s">
        <v>1171</v>
      </c>
      <c r="D39" s="70" t="s">
        <v>17</v>
      </c>
      <c r="E39" s="70" t="s">
        <v>1166</v>
      </c>
      <c r="F39" s="70" t="s">
        <v>1170</v>
      </c>
      <c r="G39" s="70" t="s">
        <v>1215</v>
      </c>
      <c r="H39" s="70" t="s">
        <v>1138</v>
      </c>
      <c r="I39" s="70" t="s">
        <v>2745</v>
      </c>
      <c r="J39" s="70" t="s">
        <v>2129</v>
      </c>
      <c r="K39" s="70" t="s">
        <v>183</v>
      </c>
      <c r="L39" s="70" t="s">
        <v>1219</v>
      </c>
      <c r="M39" s="70" t="s">
        <v>1028</v>
      </c>
      <c r="N39" s="70" t="s">
        <v>1171</v>
      </c>
      <c r="O39" s="70" t="s">
        <v>1159</v>
      </c>
      <c r="P39" s="85" t="s">
        <v>2077</v>
      </c>
      <c r="Q39" s="100" t="s">
        <v>2076</v>
      </c>
      <c r="R39" s="70" t="s">
        <v>18</v>
      </c>
      <c r="S39" s="103" t="s">
        <v>2687</v>
      </c>
      <c r="T39" s="4"/>
      <c r="U39" s="4"/>
      <c r="V39" s="4"/>
      <c r="W39" s="4"/>
      <c r="X39" s="4" t="s">
        <v>644</v>
      </c>
      <c r="Y39" s="4" t="s">
        <v>183</v>
      </c>
      <c r="Z39" s="4"/>
      <c r="AA39" s="70" t="s">
        <v>1045</v>
      </c>
    </row>
    <row r="40" spans="1:27" x14ac:dyDescent="0.3">
      <c r="A40" s="70" t="s">
        <v>1171</v>
      </c>
      <c r="B40" s="70" t="s">
        <v>1987</v>
      </c>
      <c r="C40" s="70" t="s">
        <v>1170</v>
      </c>
      <c r="D40" s="70" t="s">
        <v>17</v>
      </c>
      <c r="E40" s="70" t="s">
        <v>1167</v>
      </c>
      <c r="F40" s="70" t="s">
        <v>1219</v>
      </c>
      <c r="G40" s="70" t="s">
        <v>131</v>
      </c>
      <c r="H40" s="99" t="s">
        <v>1884</v>
      </c>
      <c r="I40" s="70" t="s">
        <v>2522</v>
      </c>
      <c r="J40" s="70" t="s">
        <v>2131</v>
      </c>
      <c r="K40" s="70" t="s">
        <v>2130</v>
      </c>
      <c r="L40" s="70" t="s">
        <v>1171</v>
      </c>
      <c r="M40" s="70" t="s">
        <v>163</v>
      </c>
      <c r="N40" s="70" t="s">
        <v>1171</v>
      </c>
      <c r="O40" s="70" t="s">
        <v>1159</v>
      </c>
      <c r="P40" s="70" t="s">
        <v>2139</v>
      </c>
      <c r="Q40" s="70" t="s">
        <v>179</v>
      </c>
      <c r="R40" s="70" t="s">
        <v>251</v>
      </c>
      <c r="S40" s="103" t="s">
        <v>2687</v>
      </c>
      <c r="T40" s="4"/>
      <c r="U40" s="4"/>
      <c r="V40" s="4"/>
      <c r="W40" s="4"/>
      <c r="X40" s="4" t="s">
        <v>642</v>
      </c>
      <c r="Y40" s="4" t="s">
        <v>179</v>
      </c>
      <c r="Z40" s="4" t="s">
        <v>250</v>
      </c>
      <c r="AA40" s="70" t="s">
        <v>895</v>
      </c>
    </row>
    <row r="41" spans="1:27" x14ac:dyDescent="0.3">
      <c r="A41" s="70" t="s">
        <v>1171</v>
      </c>
      <c r="B41" s="70" t="s">
        <v>1987</v>
      </c>
      <c r="C41" s="70" t="s">
        <v>1170</v>
      </c>
      <c r="D41" s="70" t="s">
        <v>17</v>
      </c>
      <c r="E41" s="70" t="s">
        <v>1167</v>
      </c>
      <c r="F41" s="70" t="s">
        <v>1219</v>
      </c>
      <c r="G41" s="70" t="s">
        <v>131</v>
      </c>
      <c r="H41" s="70" t="s">
        <v>668</v>
      </c>
      <c r="I41" s="70" t="s">
        <v>2523</v>
      </c>
      <c r="J41" s="70" t="s">
        <v>2132</v>
      </c>
      <c r="K41" s="70" t="s">
        <v>253</v>
      </c>
      <c r="L41" s="70" t="s">
        <v>1171</v>
      </c>
      <c r="M41" s="70" t="s">
        <v>163</v>
      </c>
      <c r="N41" s="70" t="s">
        <v>1171</v>
      </c>
      <c r="O41" s="70" t="s">
        <v>1159</v>
      </c>
      <c r="P41" s="70" t="s">
        <v>2139</v>
      </c>
      <c r="Q41" s="70" t="s">
        <v>179</v>
      </c>
      <c r="R41" s="70" t="s">
        <v>254</v>
      </c>
      <c r="S41" s="103" t="s">
        <v>2687</v>
      </c>
      <c r="T41" s="4"/>
      <c r="U41" s="4"/>
      <c r="V41" s="4"/>
      <c r="W41" s="4"/>
      <c r="X41" s="4" t="s">
        <v>642</v>
      </c>
      <c r="Y41" s="4" t="s">
        <v>179</v>
      </c>
      <c r="Z41" s="4" t="s">
        <v>252</v>
      </c>
      <c r="AA41" s="70" t="s">
        <v>896</v>
      </c>
    </row>
    <row r="42" spans="1:27" x14ac:dyDescent="0.3">
      <c r="A42" s="70" t="s">
        <v>1171</v>
      </c>
      <c r="B42" s="70" t="s">
        <v>1987</v>
      </c>
      <c r="C42" s="70" t="s">
        <v>1170</v>
      </c>
      <c r="D42" s="70" t="s">
        <v>17</v>
      </c>
      <c r="E42" s="70" t="s">
        <v>1167</v>
      </c>
      <c r="F42" s="70" t="s">
        <v>1219</v>
      </c>
      <c r="G42" s="70" t="s">
        <v>131</v>
      </c>
      <c r="H42" s="70">
        <v>5190</v>
      </c>
      <c r="I42" s="70" t="s">
        <v>2524</v>
      </c>
      <c r="J42" s="70" t="s">
        <v>2133</v>
      </c>
      <c r="K42" s="70" t="s">
        <v>256</v>
      </c>
      <c r="L42" s="70" t="s">
        <v>1171</v>
      </c>
      <c r="M42" s="70" t="s">
        <v>163</v>
      </c>
      <c r="N42" s="70" t="s">
        <v>1171</v>
      </c>
      <c r="O42" s="70" t="s">
        <v>1159</v>
      </c>
      <c r="P42" s="70" t="s">
        <v>2139</v>
      </c>
      <c r="Q42" s="70" t="s">
        <v>179</v>
      </c>
      <c r="R42" s="70" t="s">
        <v>257</v>
      </c>
      <c r="S42" s="103" t="s">
        <v>2687</v>
      </c>
      <c r="T42" s="4"/>
      <c r="U42" s="4"/>
      <c r="V42" s="4"/>
      <c r="W42" s="4"/>
      <c r="X42" s="4" t="s">
        <v>642</v>
      </c>
      <c r="Y42" s="4" t="s">
        <v>179</v>
      </c>
      <c r="Z42" s="4" t="s">
        <v>255</v>
      </c>
      <c r="AA42" s="70" t="s">
        <v>897</v>
      </c>
    </row>
    <row r="43" spans="1:27" x14ac:dyDescent="0.3">
      <c r="A43" s="70" t="s">
        <v>1171</v>
      </c>
      <c r="B43" s="70" t="s">
        <v>1987</v>
      </c>
      <c r="C43" s="70" t="s">
        <v>1170</v>
      </c>
      <c r="D43" s="70" t="s">
        <v>17</v>
      </c>
      <c r="E43" s="70" t="s">
        <v>1167</v>
      </c>
      <c r="F43" s="70" t="s">
        <v>1219</v>
      </c>
      <c r="G43" s="70" t="s">
        <v>131</v>
      </c>
      <c r="H43" s="70">
        <v>5351</v>
      </c>
      <c r="I43" s="70" t="s">
        <v>2525</v>
      </c>
      <c r="J43" s="70" t="s">
        <v>2134</v>
      </c>
      <c r="K43" s="70" t="s">
        <v>259</v>
      </c>
      <c r="L43" s="70" t="s">
        <v>1171</v>
      </c>
      <c r="M43" s="70" t="s">
        <v>163</v>
      </c>
      <c r="N43" s="70" t="s">
        <v>1171</v>
      </c>
      <c r="O43" s="70" t="s">
        <v>1159</v>
      </c>
      <c r="P43" s="70" t="s">
        <v>2139</v>
      </c>
      <c r="Q43" s="70" t="s">
        <v>179</v>
      </c>
      <c r="R43" s="70" t="s">
        <v>260</v>
      </c>
      <c r="S43" s="103" t="s">
        <v>2687</v>
      </c>
      <c r="T43" s="4"/>
      <c r="U43" s="4"/>
      <c r="V43" s="4"/>
      <c r="W43" s="4"/>
      <c r="X43" s="4" t="s">
        <v>642</v>
      </c>
      <c r="Y43" s="4" t="s">
        <v>179</v>
      </c>
      <c r="Z43" s="4" t="s">
        <v>258</v>
      </c>
      <c r="AA43" s="70" t="s">
        <v>898</v>
      </c>
    </row>
    <row r="44" spans="1:27" x14ac:dyDescent="0.3">
      <c r="A44" s="70" t="s">
        <v>1171</v>
      </c>
      <c r="B44" s="70" t="s">
        <v>1987</v>
      </c>
      <c r="C44" s="70" t="s">
        <v>1170</v>
      </c>
      <c r="D44" s="70" t="s">
        <v>17</v>
      </c>
      <c r="E44" s="70" t="s">
        <v>1167</v>
      </c>
      <c r="F44" s="70" t="s">
        <v>1219</v>
      </c>
      <c r="G44" s="70" t="s">
        <v>131</v>
      </c>
      <c r="H44" s="70" t="s">
        <v>651</v>
      </c>
      <c r="I44" s="70" t="s">
        <v>2526</v>
      </c>
      <c r="J44" s="70" t="s">
        <v>2135</v>
      </c>
      <c r="K44" s="70" t="s">
        <v>180</v>
      </c>
      <c r="L44" s="70" t="s">
        <v>1171</v>
      </c>
      <c r="M44" s="70" t="s">
        <v>163</v>
      </c>
      <c r="N44" s="70" t="s">
        <v>1171</v>
      </c>
      <c r="O44" s="70" t="s">
        <v>1159</v>
      </c>
      <c r="P44" s="70" t="s">
        <v>2139</v>
      </c>
      <c r="Q44" s="70" t="s">
        <v>179</v>
      </c>
      <c r="R44" s="70" t="s">
        <v>181</v>
      </c>
      <c r="S44" s="103" t="s">
        <v>2687</v>
      </c>
      <c r="T44" s="4"/>
      <c r="U44" s="4"/>
      <c r="V44" s="4"/>
      <c r="W44" s="4"/>
      <c r="X44" s="4" t="s">
        <v>642</v>
      </c>
      <c r="Y44" s="4" t="s">
        <v>179</v>
      </c>
      <c r="Z44" s="4" t="s">
        <v>178</v>
      </c>
      <c r="AA44" s="70" t="s">
        <v>872</v>
      </c>
    </row>
    <row r="45" spans="1:27" x14ac:dyDescent="0.3">
      <c r="A45" s="70" t="s">
        <v>1171</v>
      </c>
      <c r="B45" s="70" t="s">
        <v>1987</v>
      </c>
      <c r="C45" s="70" t="s">
        <v>1170</v>
      </c>
      <c r="D45" s="70" t="s">
        <v>17</v>
      </c>
      <c r="E45" s="70" t="s">
        <v>1167</v>
      </c>
      <c r="F45" s="70" t="s">
        <v>1219</v>
      </c>
      <c r="G45" s="70" t="s">
        <v>131</v>
      </c>
      <c r="H45" s="70">
        <v>5053</v>
      </c>
      <c r="I45" s="70" t="s">
        <v>2527</v>
      </c>
      <c r="J45" s="70" t="s">
        <v>2136</v>
      </c>
      <c r="K45" s="70" t="s">
        <v>266</v>
      </c>
      <c r="L45" s="70" t="s">
        <v>1171</v>
      </c>
      <c r="M45" s="70" t="s">
        <v>163</v>
      </c>
      <c r="N45" s="70" t="s">
        <v>1171</v>
      </c>
      <c r="O45" s="70" t="s">
        <v>1159</v>
      </c>
      <c r="P45" s="70" t="s">
        <v>2139</v>
      </c>
      <c r="Q45" s="70" t="s">
        <v>179</v>
      </c>
      <c r="R45" s="70" t="s">
        <v>133</v>
      </c>
      <c r="S45" s="103" t="s">
        <v>2687</v>
      </c>
      <c r="T45" s="4"/>
      <c r="U45" s="4"/>
      <c r="V45" s="4"/>
      <c r="W45" s="4"/>
      <c r="X45" s="4" t="s">
        <v>642</v>
      </c>
      <c r="Y45" s="4" t="s">
        <v>179</v>
      </c>
      <c r="Z45" s="4" t="s">
        <v>265</v>
      </c>
      <c r="AA45" s="70" t="s">
        <v>899</v>
      </c>
    </row>
    <row r="46" spans="1:27" x14ac:dyDescent="0.3">
      <c r="A46" s="70" t="s">
        <v>1171</v>
      </c>
      <c r="B46" s="70" t="s">
        <v>1987</v>
      </c>
      <c r="C46" s="70" t="s">
        <v>1170</v>
      </c>
      <c r="D46" s="70" t="s">
        <v>17</v>
      </c>
      <c r="E46" s="70" t="s">
        <v>1167</v>
      </c>
      <c r="F46" s="70" t="s">
        <v>1219</v>
      </c>
      <c r="G46" s="70" t="s">
        <v>131</v>
      </c>
      <c r="H46" s="70">
        <v>5063</v>
      </c>
      <c r="I46" s="70" t="s">
        <v>2528</v>
      </c>
      <c r="J46" s="70" t="s">
        <v>2137</v>
      </c>
      <c r="K46" s="70" t="s">
        <v>268</v>
      </c>
      <c r="L46" s="70" t="s">
        <v>1171</v>
      </c>
      <c r="M46" s="70" t="s">
        <v>163</v>
      </c>
      <c r="N46" s="70" t="s">
        <v>1171</v>
      </c>
      <c r="O46" s="70" t="s">
        <v>1159</v>
      </c>
      <c r="P46" s="70" t="s">
        <v>2139</v>
      </c>
      <c r="Q46" s="70" t="s">
        <v>179</v>
      </c>
      <c r="R46" s="70" t="s">
        <v>269</v>
      </c>
      <c r="S46" s="103" t="s">
        <v>2687</v>
      </c>
      <c r="T46" s="4"/>
      <c r="U46" s="4"/>
      <c r="V46" s="4"/>
      <c r="W46" s="4"/>
      <c r="X46" s="4" t="s">
        <v>642</v>
      </c>
      <c r="Y46" s="4" t="s">
        <v>179</v>
      </c>
      <c r="Z46" s="4" t="s">
        <v>267</v>
      </c>
      <c r="AA46" s="70" t="s">
        <v>900</v>
      </c>
    </row>
    <row r="47" spans="1:27" x14ac:dyDescent="0.3">
      <c r="A47" s="70" t="s">
        <v>1171</v>
      </c>
      <c r="B47" s="70" t="s">
        <v>1987</v>
      </c>
      <c r="C47" s="70" t="s">
        <v>1170</v>
      </c>
      <c r="D47" s="70" t="s">
        <v>17</v>
      </c>
      <c r="E47" s="70" t="s">
        <v>1167</v>
      </c>
      <c r="F47" s="70" t="s">
        <v>1219</v>
      </c>
      <c r="G47" s="70" t="s">
        <v>131</v>
      </c>
      <c r="H47" s="99" t="s">
        <v>1844</v>
      </c>
      <c r="I47" s="70" t="s">
        <v>2529</v>
      </c>
      <c r="J47" s="70" t="s">
        <v>2138</v>
      </c>
      <c r="K47" s="70" t="s">
        <v>1838</v>
      </c>
      <c r="L47" s="70" t="s">
        <v>1171</v>
      </c>
      <c r="M47" s="70" t="s">
        <v>163</v>
      </c>
      <c r="N47" s="70" t="s">
        <v>1171</v>
      </c>
      <c r="O47" s="70" t="s">
        <v>1159</v>
      </c>
      <c r="P47" s="70" t="s">
        <v>2139</v>
      </c>
      <c r="Q47" s="70" t="s">
        <v>179</v>
      </c>
      <c r="R47" s="70" t="s">
        <v>131</v>
      </c>
      <c r="S47" s="103" t="s">
        <v>2687</v>
      </c>
      <c r="T47" s="4"/>
      <c r="U47" s="4"/>
      <c r="V47" s="4"/>
      <c r="W47" s="4"/>
      <c r="X47" s="4" t="s">
        <v>642</v>
      </c>
      <c r="Y47" s="4" t="s">
        <v>179</v>
      </c>
      <c r="Z47" s="4"/>
      <c r="AA47" s="70" t="s">
        <v>1046</v>
      </c>
    </row>
    <row r="48" spans="1:27" x14ac:dyDescent="0.3">
      <c r="A48" s="70" t="s">
        <v>1171</v>
      </c>
      <c r="B48" s="70" t="s">
        <v>1987</v>
      </c>
      <c r="C48" s="70" t="s">
        <v>1170</v>
      </c>
      <c r="D48" s="70" t="s">
        <v>17</v>
      </c>
      <c r="E48" s="70" t="s">
        <v>1167</v>
      </c>
      <c r="F48" s="70" t="s">
        <v>1219</v>
      </c>
      <c r="G48" s="70" t="s">
        <v>131</v>
      </c>
      <c r="H48" s="70" t="s">
        <v>1134</v>
      </c>
      <c r="I48" s="70" t="s">
        <v>2746</v>
      </c>
      <c r="J48" s="70" t="s">
        <v>2144</v>
      </c>
      <c r="K48" s="70" t="s">
        <v>179</v>
      </c>
      <c r="L48" s="70" t="s">
        <v>1219</v>
      </c>
      <c r="M48" s="70" t="s">
        <v>1028</v>
      </c>
      <c r="N48" s="70" t="s">
        <v>1171</v>
      </c>
      <c r="O48" s="70" t="s">
        <v>1159</v>
      </c>
      <c r="P48" s="85" t="s">
        <v>2081</v>
      </c>
      <c r="Q48" s="100" t="s">
        <v>642</v>
      </c>
      <c r="R48" s="70" t="s">
        <v>131</v>
      </c>
      <c r="S48" s="103" t="s">
        <v>2687</v>
      </c>
      <c r="T48" s="4"/>
      <c r="U48" s="4"/>
      <c r="V48" s="4"/>
      <c r="W48" s="4"/>
      <c r="X48" s="4" t="s">
        <v>642</v>
      </c>
      <c r="Y48" s="4" t="s">
        <v>179</v>
      </c>
      <c r="Z48" s="4"/>
      <c r="AA48" s="70" t="s">
        <v>1047</v>
      </c>
    </row>
    <row r="49" spans="1:27" x14ac:dyDescent="0.3">
      <c r="A49" s="70" t="s">
        <v>1171</v>
      </c>
      <c r="B49" s="70" t="s">
        <v>1987</v>
      </c>
      <c r="C49" s="70" t="s">
        <v>1171</v>
      </c>
      <c r="D49" s="70" t="s">
        <v>17</v>
      </c>
      <c r="E49" s="70" t="s">
        <v>1166</v>
      </c>
      <c r="F49" s="70" t="s">
        <v>1216</v>
      </c>
      <c r="G49" s="70" t="s">
        <v>62</v>
      </c>
      <c r="H49" s="70" t="s">
        <v>664</v>
      </c>
      <c r="I49" s="70" t="s">
        <v>2530</v>
      </c>
      <c r="J49" s="70" t="s">
        <v>2140</v>
      </c>
      <c r="K49" s="70" t="s">
        <v>229</v>
      </c>
      <c r="L49" s="70" t="s">
        <v>1171</v>
      </c>
      <c r="M49" s="70" t="s">
        <v>163</v>
      </c>
      <c r="N49" s="70" t="s">
        <v>1171</v>
      </c>
      <c r="O49" s="70" t="s">
        <v>1159</v>
      </c>
      <c r="P49" s="70" t="s">
        <v>2143</v>
      </c>
      <c r="Q49" s="70" t="s">
        <v>228</v>
      </c>
      <c r="R49" s="70" t="s">
        <v>230</v>
      </c>
      <c r="S49" s="103" t="s">
        <v>2687</v>
      </c>
      <c r="T49" s="4"/>
      <c r="U49" s="4"/>
      <c r="V49" s="4"/>
      <c r="W49" s="4"/>
      <c r="X49" s="4" t="s">
        <v>644</v>
      </c>
      <c r="Y49" s="4" t="s">
        <v>228</v>
      </c>
      <c r="Z49" s="4" t="s">
        <v>227</v>
      </c>
      <c r="AA49" s="70" t="s">
        <v>888</v>
      </c>
    </row>
    <row r="50" spans="1:27" x14ac:dyDescent="0.3">
      <c r="A50" s="70" t="s">
        <v>1171</v>
      </c>
      <c r="B50" s="70" t="s">
        <v>1987</v>
      </c>
      <c r="C50" s="70" t="s">
        <v>1171</v>
      </c>
      <c r="D50" s="70" t="s">
        <v>17</v>
      </c>
      <c r="E50" s="70" t="s">
        <v>1166</v>
      </c>
      <c r="F50" s="70" t="s">
        <v>1216</v>
      </c>
      <c r="G50" s="70" t="s">
        <v>62</v>
      </c>
      <c r="H50" s="70" t="s">
        <v>665</v>
      </c>
      <c r="I50" s="70" t="s">
        <v>2531</v>
      </c>
      <c r="J50" s="70" t="s">
        <v>2141</v>
      </c>
      <c r="K50" s="70" t="s">
        <v>232</v>
      </c>
      <c r="L50" s="70" t="s">
        <v>1171</v>
      </c>
      <c r="M50" s="70" t="s">
        <v>163</v>
      </c>
      <c r="N50" s="70" t="s">
        <v>1171</v>
      </c>
      <c r="O50" s="70" t="s">
        <v>1159</v>
      </c>
      <c r="P50" s="70" t="s">
        <v>2143</v>
      </c>
      <c r="Q50" s="70" t="s">
        <v>228</v>
      </c>
      <c r="R50" s="70" t="s">
        <v>233</v>
      </c>
      <c r="S50" s="103" t="s">
        <v>2687</v>
      </c>
      <c r="T50" s="4"/>
      <c r="U50" s="4"/>
      <c r="V50" s="4"/>
      <c r="W50" s="4"/>
      <c r="X50" s="4" t="s">
        <v>644</v>
      </c>
      <c r="Y50" s="4" t="s">
        <v>228</v>
      </c>
      <c r="Z50" s="4" t="s">
        <v>231</v>
      </c>
      <c r="AA50" s="70" t="s">
        <v>889</v>
      </c>
    </row>
    <row r="51" spans="1:27" x14ac:dyDescent="0.3">
      <c r="A51" s="70" t="s">
        <v>1171</v>
      </c>
      <c r="B51" s="70" t="s">
        <v>1987</v>
      </c>
      <c r="C51" s="70" t="s">
        <v>1171</v>
      </c>
      <c r="D51" s="70" t="s">
        <v>17</v>
      </c>
      <c r="E51" s="70" t="s">
        <v>1166</v>
      </c>
      <c r="F51" s="70" t="s">
        <v>1216</v>
      </c>
      <c r="G51" s="70" t="s">
        <v>62</v>
      </c>
      <c r="H51" s="99" t="s">
        <v>1845</v>
      </c>
      <c r="I51" s="70" t="s">
        <v>2532</v>
      </c>
      <c r="J51" s="70" t="s">
        <v>2142</v>
      </c>
      <c r="K51" s="70" t="s">
        <v>1838</v>
      </c>
      <c r="L51" s="70" t="s">
        <v>1171</v>
      </c>
      <c r="M51" s="70" t="s">
        <v>163</v>
      </c>
      <c r="N51" s="70" t="s">
        <v>1171</v>
      </c>
      <c r="O51" s="70" t="s">
        <v>1159</v>
      </c>
      <c r="P51" s="70" t="s">
        <v>2143</v>
      </c>
      <c r="Q51" s="70" t="s">
        <v>228</v>
      </c>
      <c r="R51" s="70" t="s">
        <v>62</v>
      </c>
      <c r="S51" s="103" t="s">
        <v>2687</v>
      </c>
      <c r="T51" s="4"/>
      <c r="U51" s="4"/>
      <c r="V51" s="4"/>
      <c r="W51" s="4"/>
      <c r="X51" s="4" t="s">
        <v>644</v>
      </c>
      <c r="Y51" s="4" t="s">
        <v>228</v>
      </c>
      <c r="Z51" s="4"/>
      <c r="AA51" s="70" t="s">
        <v>1048</v>
      </c>
    </row>
    <row r="52" spans="1:27" x14ac:dyDescent="0.3">
      <c r="A52" s="70" t="s">
        <v>1171</v>
      </c>
      <c r="B52" s="70" t="s">
        <v>1987</v>
      </c>
      <c r="C52" s="70" t="s">
        <v>1171</v>
      </c>
      <c r="D52" s="70" t="s">
        <v>17</v>
      </c>
      <c r="E52" s="70" t="s">
        <v>1166</v>
      </c>
      <c r="F52" s="70" t="s">
        <v>1216</v>
      </c>
      <c r="G52" s="70" t="s">
        <v>62</v>
      </c>
      <c r="H52" s="70">
        <v>5194</v>
      </c>
      <c r="I52" s="70" t="s">
        <v>2747</v>
      </c>
      <c r="J52" s="70" t="s">
        <v>2143</v>
      </c>
      <c r="K52" s="70" t="s">
        <v>228</v>
      </c>
      <c r="L52" s="70" t="s">
        <v>1219</v>
      </c>
      <c r="M52" s="70" t="s">
        <v>1028</v>
      </c>
      <c r="N52" s="70" t="s">
        <v>1171</v>
      </c>
      <c r="O52" s="70" t="s">
        <v>1159</v>
      </c>
      <c r="P52" s="85" t="s">
        <v>2077</v>
      </c>
      <c r="Q52" s="100" t="s">
        <v>2076</v>
      </c>
      <c r="R52" s="70" t="s">
        <v>62</v>
      </c>
      <c r="S52" s="103" t="s">
        <v>2687</v>
      </c>
      <c r="T52" s="4"/>
      <c r="U52" s="4"/>
      <c r="V52" s="4"/>
      <c r="W52" s="4"/>
      <c r="X52" s="4" t="s">
        <v>644</v>
      </c>
      <c r="Y52" s="4" t="s">
        <v>228</v>
      </c>
      <c r="Z52" s="4"/>
      <c r="AA52" s="70" t="s">
        <v>1049</v>
      </c>
    </row>
    <row r="53" spans="1:27" x14ac:dyDescent="0.3">
      <c r="A53" s="70" t="s">
        <v>1171</v>
      </c>
      <c r="B53" s="70" t="s">
        <v>1987</v>
      </c>
      <c r="C53" s="70" t="s">
        <v>1171</v>
      </c>
      <c r="D53" s="70" t="s">
        <v>17</v>
      </c>
      <c r="E53" s="70" t="s">
        <v>1166</v>
      </c>
      <c r="F53" s="70" t="s">
        <v>1217</v>
      </c>
      <c r="G53" s="70" t="s">
        <v>26</v>
      </c>
      <c r="H53" s="70" t="s">
        <v>661</v>
      </c>
      <c r="I53" s="70" t="s">
        <v>2533</v>
      </c>
      <c r="J53" s="70" t="s">
        <v>2145</v>
      </c>
      <c r="K53" s="70" t="s">
        <v>603</v>
      </c>
      <c r="L53" s="70" t="s">
        <v>1171</v>
      </c>
      <c r="M53" s="70" t="s">
        <v>163</v>
      </c>
      <c r="N53" s="70" t="s">
        <v>1171</v>
      </c>
      <c r="O53" s="70" t="s">
        <v>1159</v>
      </c>
      <c r="P53" s="70" t="s">
        <v>2150</v>
      </c>
      <c r="Q53" s="70" t="s">
        <v>218</v>
      </c>
      <c r="R53" s="70" t="s">
        <v>219</v>
      </c>
      <c r="S53" s="103" t="s">
        <v>2687</v>
      </c>
      <c r="T53" s="4"/>
      <c r="U53" s="4"/>
      <c r="V53" s="4"/>
      <c r="W53" s="4"/>
      <c r="X53" s="4" t="s">
        <v>644</v>
      </c>
      <c r="Y53" s="4" t="s">
        <v>218</v>
      </c>
      <c r="Z53" s="4" t="s">
        <v>217</v>
      </c>
      <c r="AA53" s="70" t="s">
        <v>884</v>
      </c>
    </row>
    <row r="54" spans="1:27" x14ac:dyDescent="0.3">
      <c r="A54" s="70" t="s">
        <v>1171</v>
      </c>
      <c r="B54" s="70" t="s">
        <v>1987</v>
      </c>
      <c r="C54" s="70" t="s">
        <v>1171</v>
      </c>
      <c r="D54" s="70" t="s">
        <v>17</v>
      </c>
      <c r="E54" s="70" t="s">
        <v>1166</v>
      </c>
      <c r="F54" s="70" t="s">
        <v>1217</v>
      </c>
      <c r="G54" s="70" t="s">
        <v>26</v>
      </c>
      <c r="H54" s="70" t="s">
        <v>662</v>
      </c>
      <c r="I54" s="70" t="s">
        <v>2534</v>
      </c>
      <c r="J54" s="70" t="s">
        <v>2146</v>
      </c>
      <c r="K54" s="70" t="s">
        <v>604</v>
      </c>
      <c r="L54" s="70" t="s">
        <v>1171</v>
      </c>
      <c r="M54" s="70" t="s">
        <v>163</v>
      </c>
      <c r="N54" s="70" t="s">
        <v>1171</v>
      </c>
      <c r="O54" s="70" t="s">
        <v>1159</v>
      </c>
      <c r="P54" s="70" t="s">
        <v>2150</v>
      </c>
      <c r="Q54" s="70" t="s">
        <v>218</v>
      </c>
      <c r="R54" s="70" t="s">
        <v>221</v>
      </c>
      <c r="S54" s="103" t="s">
        <v>2687</v>
      </c>
      <c r="T54" s="4"/>
      <c r="U54" s="4"/>
      <c r="V54" s="4"/>
      <c r="W54" s="4"/>
      <c r="X54" s="4" t="s">
        <v>644</v>
      </c>
      <c r="Y54" s="4" t="s">
        <v>218</v>
      </c>
      <c r="Z54" s="4" t="s">
        <v>220</v>
      </c>
      <c r="AA54" s="70" t="s">
        <v>885</v>
      </c>
    </row>
    <row r="55" spans="1:27" x14ac:dyDescent="0.3">
      <c r="A55" s="70" t="s">
        <v>1171</v>
      </c>
      <c r="B55" s="70" t="s">
        <v>1987</v>
      </c>
      <c r="C55" s="70" t="s">
        <v>1171</v>
      </c>
      <c r="D55" s="70" t="s">
        <v>17</v>
      </c>
      <c r="E55" s="70" t="s">
        <v>1166</v>
      </c>
      <c r="F55" s="70" t="s">
        <v>1217</v>
      </c>
      <c r="G55" s="70" t="s">
        <v>26</v>
      </c>
      <c r="H55" s="70">
        <v>5170</v>
      </c>
      <c r="I55" s="70" t="s">
        <v>2535</v>
      </c>
      <c r="J55" s="70" t="s">
        <v>2147</v>
      </c>
      <c r="K55" s="70" t="s">
        <v>223</v>
      </c>
      <c r="L55" s="70" t="s">
        <v>1171</v>
      </c>
      <c r="M55" s="70" t="s">
        <v>163</v>
      </c>
      <c r="N55" s="70" t="s">
        <v>1171</v>
      </c>
      <c r="O55" s="70" t="s">
        <v>1159</v>
      </c>
      <c r="P55" s="70" t="s">
        <v>2150</v>
      </c>
      <c r="Q55" s="70" t="s">
        <v>218</v>
      </c>
      <c r="R55" s="70" t="s">
        <v>63</v>
      </c>
      <c r="S55" s="103" t="s">
        <v>2687</v>
      </c>
      <c r="T55" s="4"/>
      <c r="U55" s="4"/>
      <c r="V55" s="4"/>
      <c r="W55" s="4"/>
      <c r="X55" s="4" t="s">
        <v>644</v>
      </c>
      <c r="Y55" s="4" t="s">
        <v>218</v>
      </c>
      <c r="Z55" s="4" t="s">
        <v>222</v>
      </c>
      <c r="AA55" s="70" t="s">
        <v>886</v>
      </c>
    </row>
    <row r="56" spans="1:27" x14ac:dyDescent="0.3">
      <c r="A56" s="70" t="s">
        <v>1171</v>
      </c>
      <c r="B56" s="70" t="s">
        <v>1987</v>
      </c>
      <c r="C56" s="70" t="s">
        <v>1171</v>
      </c>
      <c r="D56" s="70" t="s">
        <v>17</v>
      </c>
      <c r="E56" s="70" t="s">
        <v>1166</v>
      </c>
      <c r="F56" s="70" t="s">
        <v>1217</v>
      </c>
      <c r="G56" s="70" t="s">
        <v>26</v>
      </c>
      <c r="H56" s="70" t="s">
        <v>663</v>
      </c>
      <c r="I56" s="70" t="s">
        <v>2536</v>
      </c>
      <c r="J56" s="70" t="s">
        <v>2148</v>
      </c>
      <c r="K56" s="70" t="s">
        <v>225</v>
      </c>
      <c r="L56" s="70" t="s">
        <v>1171</v>
      </c>
      <c r="M56" s="70" t="s">
        <v>163</v>
      </c>
      <c r="N56" s="70" t="s">
        <v>1171</v>
      </c>
      <c r="O56" s="70" t="s">
        <v>1159</v>
      </c>
      <c r="P56" s="70" t="s">
        <v>2150</v>
      </c>
      <c r="Q56" s="70" t="s">
        <v>218</v>
      </c>
      <c r="R56" s="70" t="s">
        <v>226</v>
      </c>
      <c r="S56" s="103" t="s">
        <v>2687</v>
      </c>
      <c r="T56" s="4"/>
      <c r="U56" s="4"/>
      <c r="V56" s="4"/>
      <c r="W56" s="4"/>
      <c r="X56" s="4" t="s">
        <v>644</v>
      </c>
      <c r="Y56" s="4" t="s">
        <v>218</v>
      </c>
      <c r="Z56" s="4" t="s">
        <v>224</v>
      </c>
      <c r="AA56" s="70" t="s">
        <v>887</v>
      </c>
    </row>
    <row r="57" spans="1:27" x14ac:dyDescent="0.3">
      <c r="A57" s="70" t="s">
        <v>1171</v>
      </c>
      <c r="B57" s="70" t="s">
        <v>1987</v>
      </c>
      <c r="C57" s="70" t="s">
        <v>1171</v>
      </c>
      <c r="D57" s="70" t="s">
        <v>17</v>
      </c>
      <c r="E57" s="70" t="s">
        <v>1166</v>
      </c>
      <c r="F57" s="70" t="s">
        <v>1217</v>
      </c>
      <c r="G57" s="70" t="s">
        <v>26</v>
      </c>
      <c r="H57" s="99" t="s">
        <v>1846</v>
      </c>
      <c r="I57" s="70" t="s">
        <v>2537</v>
      </c>
      <c r="J57" s="70" t="s">
        <v>2149</v>
      </c>
      <c r="K57" s="70" t="s">
        <v>1838</v>
      </c>
      <c r="L57" s="70" t="s">
        <v>1171</v>
      </c>
      <c r="M57" s="70" t="s">
        <v>163</v>
      </c>
      <c r="N57" s="70" t="s">
        <v>1171</v>
      </c>
      <c r="O57" s="70" t="s">
        <v>1159</v>
      </c>
      <c r="P57" s="70" t="s">
        <v>2150</v>
      </c>
      <c r="Q57" s="70" t="s">
        <v>218</v>
      </c>
      <c r="R57" s="70" t="s">
        <v>26</v>
      </c>
      <c r="S57" s="103" t="s">
        <v>2687</v>
      </c>
      <c r="T57" s="4"/>
      <c r="U57" s="4"/>
      <c r="V57" s="4"/>
      <c r="W57" s="4"/>
      <c r="X57" s="4" t="s">
        <v>644</v>
      </c>
      <c r="Y57" s="4" t="s">
        <v>218</v>
      </c>
      <c r="Z57" s="4"/>
      <c r="AA57" s="70" t="s">
        <v>1050</v>
      </c>
    </row>
    <row r="58" spans="1:27" x14ac:dyDescent="0.3">
      <c r="A58" s="70" t="s">
        <v>1171</v>
      </c>
      <c r="B58" s="70" t="s">
        <v>1987</v>
      </c>
      <c r="C58" s="70" t="s">
        <v>1171</v>
      </c>
      <c r="D58" s="70" t="s">
        <v>17</v>
      </c>
      <c r="E58" s="70" t="s">
        <v>1166</v>
      </c>
      <c r="F58" s="70" t="s">
        <v>1217</v>
      </c>
      <c r="G58" s="70" t="s">
        <v>26</v>
      </c>
      <c r="H58" s="70" t="s">
        <v>1127</v>
      </c>
      <c r="I58" s="70" t="s">
        <v>2748</v>
      </c>
      <c r="J58" s="70" t="s">
        <v>2150</v>
      </c>
      <c r="K58" s="70" t="s">
        <v>218</v>
      </c>
      <c r="L58" s="70" t="s">
        <v>1219</v>
      </c>
      <c r="M58" s="70" t="s">
        <v>1028</v>
      </c>
      <c r="N58" s="70" t="s">
        <v>1171</v>
      </c>
      <c r="O58" s="70" t="s">
        <v>1159</v>
      </c>
      <c r="P58" s="85" t="s">
        <v>2077</v>
      </c>
      <c r="Q58" s="100" t="s">
        <v>2076</v>
      </c>
      <c r="R58" s="70" t="s">
        <v>26</v>
      </c>
      <c r="S58" s="103" t="s">
        <v>2687</v>
      </c>
      <c r="T58" s="4"/>
      <c r="U58" s="4"/>
      <c r="V58" s="4"/>
      <c r="W58" s="4"/>
      <c r="X58" s="4" t="s">
        <v>644</v>
      </c>
      <c r="Y58" s="4" t="s">
        <v>218</v>
      </c>
      <c r="Z58" s="4"/>
      <c r="AA58" s="70" t="s">
        <v>1051</v>
      </c>
    </row>
    <row r="59" spans="1:27" x14ac:dyDescent="0.3">
      <c r="A59" s="70" t="s">
        <v>1170</v>
      </c>
      <c r="B59" s="70" t="s">
        <v>1988</v>
      </c>
      <c r="C59" s="70" t="s">
        <v>1170</v>
      </c>
      <c r="D59" s="70" t="s">
        <v>17</v>
      </c>
      <c r="E59" s="70" t="s">
        <v>1167</v>
      </c>
      <c r="F59" s="70" t="s">
        <v>1218</v>
      </c>
      <c r="G59" s="70" t="s">
        <v>72</v>
      </c>
      <c r="H59" s="70" t="s">
        <v>771</v>
      </c>
      <c r="I59" s="70" t="s">
        <v>2538</v>
      </c>
      <c r="J59" s="70" t="s">
        <v>2151</v>
      </c>
      <c r="K59" s="70" t="s">
        <v>476</v>
      </c>
      <c r="L59" s="70" t="s">
        <v>1171</v>
      </c>
      <c r="M59" s="70" t="s">
        <v>163</v>
      </c>
      <c r="N59" s="70" t="s">
        <v>1171</v>
      </c>
      <c r="O59" s="70" t="s">
        <v>1159</v>
      </c>
      <c r="P59" s="70" t="s">
        <v>2156</v>
      </c>
      <c r="Q59" s="70" t="s">
        <v>475</v>
      </c>
      <c r="R59" s="70" t="s">
        <v>477</v>
      </c>
      <c r="S59" s="103" t="s">
        <v>2687</v>
      </c>
      <c r="T59" s="4"/>
      <c r="U59" s="4"/>
      <c r="V59" s="4"/>
      <c r="W59" s="4"/>
      <c r="X59" s="4" t="s">
        <v>642</v>
      </c>
      <c r="Y59" s="4" t="s">
        <v>475</v>
      </c>
      <c r="Z59" s="4" t="s">
        <v>474</v>
      </c>
      <c r="AA59" s="70" t="s">
        <v>978</v>
      </c>
    </row>
    <row r="60" spans="1:27" x14ac:dyDescent="0.3">
      <c r="A60" s="70" t="s">
        <v>1170</v>
      </c>
      <c r="B60" s="70" t="s">
        <v>1988</v>
      </c>
      <c r="C60" s="70" t="s">
        <v>1170</v>
      </c>
      <c r="D60" s="70" t="s">
        <v>17</v>
      </c>
      <c r="E60" s="70" t="s">
        <v>1167</v>
      </c>
      <c r="F60" s="70" t="s">
        <v>1218</v>
      </c>
      <c r="G60" s="70" t="s">
        <v>72</v>
      </c>
      <c r="H60" s="70" t="s">
        <v>723</v>
      </c>
      <c r="I60" s="70" t="s">
        <v>2539</v>
      </c>
      <c r="J60" s="70" t="s">
        <v>2152</v>
      </c>
      <c r="K60" s="70" t="s">
        <v>479</v>
      </c>
      <c r="L60" s="70" t="s">
        <v>1171</v>
      </c>
      <c r="M60" s="70" t="s">
        <v>163</v>
      </c>
      <c r="N60" s="70" t="s">
        <v>1171</v>
      </c>
      <c r="O60" s="70" t="s">
        <v>1159</v>
      </c>
      <c r="P60" s="70" t="s">
        <v>2156</v>
      </c>
      <c r="Q60" s="70" t="s">
        <v>475</v>
      </c>
      <c r="R60" s="70" t="s">
        <v>480</v>
      </c>
      <c r="S60" s="103" t="s">
        <v>2687</v>
      </c>
      <c r="T60" s="4"/>
      <c r="U60" s="4"/>
      <c r="V60" s="4"/>
      <c r="W60" s="4"/>
      <c r="X60" s="4" t="s">
        <v>642</v>
      </c>
      <c r="Y60" s="4" t="s">
        <v>475</v>
      </c>
      <c r="Z60" s="4" t="s">
        <v>478</v>
      </c>
      <c r="AA60" s="70" t="s">
        <v>979</v>
      </c>
    </row>
    <row r="61" spans="1:27" x14ac:dyDescent="0.3">
      <c r="A61" s="70" t="s">
        <v>1170</v>
      </c>
      <c r="B61" s="70" t="s">
        <v>1988</v>
      </c>
      <c r="C61" s="70" t="s">
        <v>1170</v>
      </c>
      <c r="D61" s="70" t="s">
        <v>17</v>
      </c>
      <c r="E61" s="70" t="s">
        <v>1167</v>
      </c>
      <c r="F61" s="70" t="s">
        <v>1218</v>
      </c>
      <c r="G61" s="70" t="s">
        <v>72</v>
      </c>
      <c r="H61" s="70" t="s">
        <v>724</v>
      </c>
      <c r="I61" s="70" t="s">
        <v>2540</v>
      </c>
      <c r="J61" s="70" t="s">
        <v>2153</v>
      </c>
      <c r="K61" s="70" t="s">
        <v>482</v>
      </c>
      <c r="L61" s="70" t="s">
        <v>1171</v>
      </c>
      <c r="M61" s="70" t="s">
        <v>163</v>
      </c>
      <c r="N61" s="70" t="s">
        <v>1171</v>
      </c>
      <c r="O61" s="70" t="s">
        <v>1159</v>
      </c>
      <c r="P61" s="70" t="s">
        <v>2156</v>
      </c>
      <c r="Q61" s="70" t="s">
        <v>475</v>
      </c>
      <c r="R61" s="70" t="s">
        <v>243</v>
      </c>
      <c r="S61" s="103" t="s">
        <v>2687</v>
      </c>
      <c r="T61" s="4"/>
      <c r="U61" s="4"/>
      <c r="V61" s="4"/>
      <c r="W61" s="4"/>
      <c r="X61" s="4" t="s">
        <v>642</v>
      </c>
      <c r="Y61" s="4" t="s">
        <v>475</v>
      </c>
      <c r="Z61" s="4" t="s">
        <v>481</v>
      </c>
      <c r="AA61" s="70" t="s">
        <v>980</v>
      </c>
    </row>
    <row r="62" spans="1:27" x14ac:dyDescent="0.3">
      <c r="A62" s="70" t="s">
        <v>1170</v>
      </c>
      <c r="B62" s="70" t="s">
        <v>1988</v>
      </c>
      <c r="C62" s="70" t="s">
        <v>1170</v>
      </c>
      <c r="D62" s="70" t="s">
        <v>17</v>
      </c>
      <c r="E62" s="70" t="s">
        <v>1167</v>
      </c>
      <c r="F62" s="70" t="s">
        <v>1218</v>
      </c>
      <c r="G62" s="70" t="s">
        <v>72</v>
      </c>
      <c r="H62" s="70" t="s">
        <v>725</v>
      </c>
      <c r="I62" s="70" t="s">
        <v>2541</v>
      </c>
      <c r="J62" s="70" t="s">
        <v>2154</v>
      </c>
      <c r="K62" s="70" t="s">
        <v>623</v>
      </c>
      <c r="L62" s="70" t="s">
        <v>1171</v>
      </c>
      <c r="M62" s="70" t="s">
        <v>163</v>
      </c>
      <c r="N62" s="70" t="s">
        <v>1171</v>
      </c>
      <c r="O62" s="70" t="s">
        <v>1159</v>
      </c>
      <c r="P62" s="70" t="s">
        <v>2156</v>
      </c>
      <c r="Q62" s="70" t="s">
        <v>475</v>
      </c>
      <c r="R62" s="70" t="s">
        <v>76</v>
      </c>
      <c r="S62" s="103" t="s">
        <v>2687</v>
      </c>
      <c r="T62" s="4"/>
      <c r="U62" s="4"/>
      <c r="V62" s="4"/>
      <c r="W62" s="4"/>
      <c r="X62" s="4" t="s">
        <v>642</v>
      </c>
      <c r="Y62" s="4" t="s">
        <v>475</v>
      </c>
      <c r="Z62" s="4" t="s">
        <v>483</v>
      </c>
      <c r="AA62" s="70" t="s">
        <v>981</v>
      </c>
    </row>
    <row r="63" spans="1:27" x14ac:dyDescent="0.3">
      <c r="A63" s="70" t="s">
        <v>1170</v>
      </c>
      <c r="B63" s="70" t="s">
        <v>1988</v>
      </c>
      <c r="C63" s="70" t="s">
        <v>1170</v>
      </c>
      <c r="D63" s="70" t="s">
        <v>17</v>
      </c>
      <c r="E63" s="70" t="s">
        <v>1167</v>
      </c>
      <c r="F63" s="70" t="s">
        <v>1218</v>
      </c>
      <c r="G63" s="70" t="s">
        <v>72</v>
      </c>
      <c r="H63" s="99" t="s">
        <v>1847</v>
      </c>
      <c r="I63" s="70" t="s">
        <v>2542</v>
      </c>
      <c r="J63" s="70" t="s">
        <v>2155</v>
      </c>
      <c r="K63" s="70" t="s">
        <v>1838</v>
      </c>
      <c r="L63" s="70" t="s">
        <v>1171</v>
      </c>
      <c r="M63" s="70" t="s">
        <v>163</v>
      </c>
      <c r="N63" s="70" t="s">
        <v>1171</v>
      </c>
      <c r="O63" s="70" t="s">
        <v>1159</v>
      </c>
      <c r="P63" s="70" t="s">
        <v>2156</v>
      </c>
      <c r="Q63" s="70" t="s">
        <v>475</v>
      </c>
      <c r="R63" s="70" t="s">
        <v>236</v>
      </c>
      <c r="S63" s="103" t="s">
        <v>2687</v>
      </c>
      <c r="T63" s="4"/>
      <c r="U63" s="4"/>
      <c r="V63" s="4"/>
      <c r="W63" s="4"/>
      <c r="X63" s="4" t="s">
        <v>642</v>
      </c>
      <c r="Y63" s="4" t="s">
        <v>475</v>
      </c>
      <c r="Z63" s="4"/>
      <c r="AA63" s="70" t="s">
        <v>1059</v>
      </c>
    </row>
    <row r="64" spans="1:27" x14ac:dyDescent="0.3">
      <c r="A64" s="70" t="s">
        <v>1170</v>
      </c>
      <c r="B64" s="70" t="s">
        <v>1988</v>
      </c>
      <c r="C64" s="70" t="s">
        <v>1170</v>
      </c>
      <c r="D64" s="70" t="s">
        <v>17</v>
      </c>
      <c r="E64" s="70" t="s">
        <v>1167</v>
      </c>
      <c r="F64" s="70" t="s">
        <v>1218</v>
      </c>
      <c r="G64" s="70" t="s">
        <v>72</v>
      </c>
      <c r="H64" s="70">
        <v>5298</v>
      </c>
      <c r="I64" s="70" t="s">
        <v>2749</v>
      </c>
      <c r="J64" s="70" t="s">
        <v>2156</v>
      </c>
      <c r="K64" s="70" t="s">
        <v>475</v>
      </c>
      <c r="L64" s="70" t="s">
        <v>1219</v>
      </c>
      <c r="M64" s="70" t="s">
        <v>1028</v>
      </c>
      <c r="N64" s="70" t="s">
        <v>1171</v>
      </c>
      <c r="O64" s="70" t="s">
        <v>1159</v>
      </c>
      <c r="P64" s="85" t="s">
        <v>2082</v>
      </c>
      <c r="Q64" s="100" t="s">
        <v>642</v>
      </c>
      <c r="R64" s="70" t="s">
        <v>236</v>
      </c>
      <c r="S64" s="103" t="s">
        <v>2687</v>
      </c>
      <c r="T64" s="4"/>
      <c r="U64" s="4"/>
      <c r="V64" s="4"/>
      <c r="W64" s="4"/>
      <c r="X64" s="4" t="s">
        <v>642</v>
      </c>
      <c r="Y64" s="4" t="s">
        <v>475</v>
      </c>
      <c r="Z64" s="4"/>
      <c r="AA64" s="70" t="s">
        <v>1060</v>
      </c>
    </row>
    <row r="65" spans="1:27" x14ac:dyDescent="0.3">
      <c r="A65" s="70" t="s">
        <v>1170</v>
      </c>
      <c r="B65" s="70" t="s">
        <v>1988</v>
      </c>
      <c r="C65" s="70" t="s">
        <v>1170</v>
      </c>
      <c r="D65" s="70" t="s">
        <v>17</v>
      </c>
      <c r="E65" s="70" t="s">
        <v>1167</v>
      </c>
      <c r="F65" s="70" t="s">
        <v>1805</v>
      </c>
      <c r="G65" s="70" t="s">
        <v>67</v>
      </c>
      <c r="H65" s="70" t="s">
        <v>730</v>
      </c>
      <c r="I65" s="70" t="s">
        <v>2543</v>
      </c>
      <c r="J65" s="70" t="s">
        <v>2157</v>
      </c>
      <c r="K65" s="70" t="s">
        <v>499</v>
      </c>
      <c r="L65" s="70" t="s">
        <v>1171</v>
      </c>
      <c r="M65" s="70" t="s">
        <v>163</v>
      </c>
      <c r="N65" s="70" t="s">
        <v>1171</v>
      </c>
      <c r="O65" s="70" t="s">
        <v>1159</v>
      </c>
      <c r="P65" s="70" t="s">
        <v>2164</v>
      </c>
      <c r="Q65" s="70" t="s">
        <v>498</v>
      </c>
      <c r="R65" s="70" t="s">
        <v>500</v>
      </c>
      <c r="S65" s="103" t="s">
        <v>2687</v>
      </c>
      <c r="T65" s="4"/>
      <c r="U65" s="4"/>
      <c r="V65" s="4"/>
      <c r="W65" s="4"/>
      <c r="X65" s="4" t="s">
        <v>642</v>
      </c>
      <c r="Y65" s="4" t="s">
        <v>498</v>
      </c>
      <c r="Z65" s="4" t="s">
        <v>497</v>
      </c>
      <c r="AA65" s="70" t="s">
        <v>987</v>
      </c>
    </row>
    <row r="66" spans="1:27" x14ac:dyDescent="0.3">
      <c r="A66" s="70" t="s">
        <v>1170</v>
      </c>
      <c r="B66" s="70" t="s">
        <v>1988</v>
      </c>
      <c r="C66" s="70" t="s">
        <v>1170</v>
      </c>
      <c r="D66" s="70" t="s">
        <v>17</v>
      </c>
      <c r="E66" s="70" t="s">
        <v>1167</v>
      </c>
      <c r="F66" s="70" t="s">
        <v>1805</v>
      </c>
      <c r="G66" s="70" t="s">
        <v>67</v>
      </c>
      <c r="H66" s="70" t="s">
        <v>731</v>
      </c>
      <c r="I66" s="70" t="s">
        <v>2544</v>
      </c>
      <c r="J66" s="70" t="s">
        <v>2158</v>
      </c>
      <c r="K66" s="70" t="s">
        <v>503</v>
      </c>
      <c r="L66" s="70" t="s">
        <v>1171</v>
      </c>
      <c r="M66" s="70" t="s">
        <v>163</v>
      </c>
      <c r="N66" s="70" t="s">
        <v>1171</v>
      </c>
      <c r="O66" s="70" t="s">
        <v>1159</v>
      </c>
      <c r="P66" s="70" t="s">
        <v>2164</v>
      </c>
      <c r="Q66" s="70" t="s">
        <v>498</v>
      </c>
      <c r="R66" s="70" t="s">
        <v>504</v>
      </c>
      <c r="S66" s="103" t="s">
        <v>2687</v>
      </c>
      <c r="T66" s="4"/>
      <c r="U66" s="4"/>
      <c r="V66" s="4"/>
      <c r="W66" s="4"/>
      <c r="X66" s="4" t="s">
        <v>642</v>
      </c>
      <c r="Y66" s="4" t="s">
        <v>498</v>
      </c>
      <c r="Z66" s="4" t="s">
        <v>501</v>
      </c>
      <c r="AA66" s="70" t="s">
        <v>988</v>
      </c>
    </row>
    <row r="67" spans="1:27" x14ac:dyDescent="0.3">
      <c r="A67" s="70" t="s">
        <v>1170</v>
      </c>
      <c r="B67" s="70" t="s">
        <v>1988</v>
      </c>
      <c r="C67" s="70" t="s">
        <v>1170</v>
      </c>
      <c r="D67" s="70" t="s">
        <v>17</v>
      </c>
      <c r="E67" s="70" t="s">
        <v>1167</v>
      </c>
      <c r="F67" s="70" t="s">
        <v>1805</v>
      </c>
      <c r="G67" s="70" t="s">
        <v>67</v>
      </c>
      <c r="H67" s="70" t="s">
        <v>732</v>
      </c>
      <c r="I67" s="70" t="s">
        <v>2545</v>
      </c>
      <c r="J67" s="70" t="s">
        <v>2159</v>
      </c>
      <c r="K67" s="70" t="s">
        <v>506</v>
      </c>
      <c r="L67" s="70" t="s">
        <v>1171</v>
      </c>
      <c r="M67" s="70" t="s">
        <v>163</v>
      </c>
      <c r="N67" s="70" t="s">
        <v>1171</v>
      </c>
      <c r="O67" s="70" t="s">
        <v>1159</v>
      </c>
      <c r="P67" s="70" t="s">
        <v>2164</v>
      </c>
      <c r="Q67" s="70" t="s">
        <v>498</v>
      </c>
      <c r="R67" s="70" t="s">
        <v>507</v>
      </c>
      <c r="S67" s="103" t="s">
        <v>2687</v>
      </c>
      <c r="T67" s="4"/>
      <c r="U67" s="4"/>
      <c r="V67" s="4"/>
      <c r="W67" s="4"/>
      <c r="X67" s="4" t="s">
        <v>642</v>
      </c>
      <c r="Y67" s="4" t="s">
        <v>498</v>
      </c>
      <c r="Z67" s="4" t="s">
        <v>505</v>
      </c>
      <c r="AA67" s="70" t="s">
        <v>989</v>
      </c>
    </row>
    <row r="68" spans="1:27" x14ac:dyDescent="0.3">
      <c r="A68" s="70" t="s">
        <v>1170</v>
      </c>
      <c r="B68" s="70" t="s">
        <v>1988</v>
      </c>
      <c r="C68" s="70" t="s">
        <v>1170</v>
      </c>
      <c r="D68" s="70" t="s">
        <v>17</v>
      </c>
      <c r="E68" s="70" t="s">
        <v>1167</v>
      </c>
      <c r="F68" s="70" t="s">
        <v>1805</v>
      </c>
      <c r="G68" s="70" t="s">
        <v>67</v>
      </c>
      <c r="H68" s="70" t="s">
        <v>733</v>
      </c>
      <c r="I68" s="70" t="s">
        <v>2546</v>
      </c>
      <c r="J68" s="70" t="s">
        <v>2160</v>
      </c>
      <c r="K68" s="70" t="s">
        <v>509</v>
      </c>
      <c r="L68" s="70" t="s">
        <v>1171</v>
      </c>
      <c r="M68" s="70" t="s">
        <v>163</v>
      </c>
      <c r="N68" s="70" t="s">
        <v>1171</v>
      </c>
      <c r="O68" s="70" t="s">
        <v>1159</v>
      </c>
      <c r="P68" s="70" t="s">
        <v>2164</v>
      </c>
      <c r="Q68" s="70" t="s">
        <v>498</v>
      </c>
      <c r="R68" s="70" t="s">
        <v>67</v>
      </c>
      <c r="S68" s="103" t="s">
        <v>2687</v>
      </c>
      <c r="T68" s="4"/>
      <c r="U68" s="4"/>
      <c r="V68" s="4"/>
      <c r="W68" s="4"/>
      <c r="X68" s="4" t="s">
        <v>642</v>
      </c>
      <c r="Y68" s="4" t="s">
        <v>498</v>
      </c>
      <c r="Z68" s="4" t="s">
        <v>508</v>
      </c>
      <c r="AA68" s="70" t="s">
        <v>990</v>
      </c>
    </row>
    <row r="69" spans="1:27" x14ac:dyDescent="0.3">
      <c r="A69" s="70" t="s">
        <v>1170</v>
      </c>
      <c r="B69" s="70" t="s">
        <v>1988</v>
      </c>
      <c r="C69" s="70" t="s">
        <v>1170</v>
      </c>
      <c r="D69" s="70" t="s">
        <v>17</v>
      </c>
      <c r="E69" s="70" t="s">
        <v>1167</v>
      </c>
      <c r="F69" s="70" t="s">
        <v>1805</v>
      </c>
      <c r="G69" s="70" t="s">
        <v>67</v>
      </c>
      <c r="H69" s="70" t="s">
        <v>734</v>
      </c>
      <c r="I69" s="70" t="s">
        <v>2547</v>
      </c>
      <c r="J69" s="70" t="s">
        <v>2161</v>
      </c>
      <c r="K69" s="70" t="s">
        <v>511</v>
      </c>
      <c r="L69" s="70" t="s">
        <v>1171</v>
      </c>
      <c r="M69" s="70" t="s">
        <v>163</v>
      </c>
      <c r="N69" s="70" t="s">
        <v>1171</v>
      </c>
      <c r="O69" s="70" t="s">
        <v>1159</v>
      </c>
      <c r="P69" s="70" t="s">
        <v>2164</v>
      </c>
      <c r="Q69" s="70" t="s">
        <v>498</v>
      </c>
      <c r="R69" s="70" t="s">
        <v>512</v>
      </c>
      <c r="S69" s="103" t="s">
        <v>2687</v>
      </c>
      <c r="T69" s="4"/>
      <c r="U69" s="4"/>
      <c r="V69" s="4"/>
      <c r="W69" s="4"/>
      <c r="X69" s="4" t="s">
        <v>642</v>
      </c>
      <c r="Y69" s="4" t="s">
        <v>498</v>
      </c>
      <c r="Z69" s="4" t="s">
        <v>510</v>
      </c>
      <c r="AA69" s="70" t="s">
        <v>991</v>
      </c>
    </row>
    <row r="70" spans="1:27" x14ac:dyDescent="0.3">
      <c r="A70" s="70" t="s">
        <v>1170</v>
      </c>
      <c r="B70" s="70" t="s">
        <v>1988</v>
      </c>
      <c r="C70" s="70" t="s">
        <v>1170</v>
      </c>
      <c r="D70" s="70" t="s">
        <v>17</v>
      </c>
      <c r="E70" s="70" t="s">
        <v>1167</v>
      </c>
      <c r="F70" s="70" t="s">
        <v>1805</v>
      </c>
      <c r="G70" s="70" t="s">
        <v>67</v>
      </c>
      <c r="H70" s="70" t="s">
        <v>735</v>
      </c>
      <c r="I70" s="70" t="s">
        <v>2548</v>
      </c>
      <c r="J70" s="70" t="s">
        <v>2162</v>
      </c>
      <c r="K70" s="70" t="s">
        <v>514</v>
      </c>
      <c r="L70" s="70" t="s">
        <v>1171</v>
      </c>
      <c r="M70" s="70" t="s">
        <v>163</v>
      </c>
      <c r="N70" s="70" t="s">
        <v>1171</v>
      </c>
      <c r="O70" s="70" t="s">
        <v>1159</v>
      </c>
      <c r="P70" s="70" t="s">
        <v>2164</v>
      </c>
      <c r="Q70" s="70" t="s">
        <v>498</v>
      </c>
      <c r="R70" s="70" t="s">
        <v>69</v>
      </c>
      <c r="S70" s="103" t="s">
        <v>2687</v>
      </c>
      <c r="T70" s="4"/>
      <c r="U70" s="4"/>
      <c r="V70" s="4"/>
      <c r="W70" s="4"/>
      <c r="X70" s="4" t="s">
        <v>642</v>
      </c>
      <c r="Y70" s="4" t="s">
        <v>498</v>
      </c>
      <c r="Z70" s="4" t="s">
        <v>513</v>
      </c>
      <c r="AA70" s="70" t="s">
        <v>992</v>
      </c>
    </row>
    <row r="71" spans="1:27" x14ac:dyDescent="0.3">
      <c r="A71" s="70" t="s">
        <v>1170</v>
      </c>
      <c r="B71" s="70" t="s">
        <v>1988</v>
      </c>
      <c r="C71" s="70" t="s">
        <v>1170</v>
      </c>
      <c r="D71" s="70" t="s">
        <v>17</v>
      </c>
      <c r="E71" s="70" t="s">
        <v>1167</v>
      </c>
      <c r="F71" s="70" t="s">
        <v>1805</v>
      </c>
      <c r="G71" s="70" t="s">
        <v>67</v>
      </c>
      <c r="H71" s="99" t="s">
        <v>1848</v>
      </c>
      <c r="I71" s="70" t="s">
        <v>2549</v>
      </c>
      <c r="J71" s="70" t="s">
        <v>2163</v>
      </c>
      <c r="K71" s="70" t="s">
        <v>1838</v>
      </c>
      <c r="L71" s="70" t="s">
        <v>1171</v>
      </c>
      <c r="M71" s="70" t="s">
        <v>163</v>
      </c>
      <c r="N71" s="70" t="s">
        <v>1171</v>
      </c>
      <c r="O71" s="70" t="s">
        <v>1159</v>
      </c>
      <c r="P71" s="70" t="s">
        <v>2164</v>
      </c>
      <c r="Q71" s="70" t="s">
        <v>498</v>
      </c>
      <c r="R71" s="70" t="s">
        <v>67</v>
      </c>
      <c r="S71" s="103" t="s">
        <v>2687</v>
      </c>
      <c r="T71" s="4"/>
      <c r="U71" s="4"/>
      <c r="V71" s="4"/>
      <c r="W71" s="4"/>
      <c r="X71" s="4" t="s">
        <v>642</v>
      </c>
      <c r="Y71" s="4" t="s">
        <v>498</v>
      </c>
      <c r="Z71" s="4"/>
      <c r="AA71" s="70" t="s">
        <v>1058</v>
      </c>
    </row>
    <row r="72" spans="1:27" x14ac:dyDescent="0.3">
      <c r="A72" s="70" t="s">
        <v>1170</v>
      </c>
      <c r="B72" s="70" t="s">
        <v>1988</v>
      </c>
      <c r="C72" s="70" t="s">
        <v>1170</v>
      </c>
      <c r="D72" s="70" t="s">
        <v>17</v>
      </c>
      <c r="E72" s="70" t="s">
        <v>1167</v>
      </c>
      <c r="F72" s="70" t="s">
        <v>1805</v>
      </c>
      <c r="G72" s="70" t="s">
        <v>67</v>
      </c>
      <c r="H72" s="70" t="s">
        <v>1135</v>
      </c>
      <c r="I72" s="70" t="s">
        <v>2750</v>
      </c>
      <c r="J72" s="70" t="s">
        <v>2164</v>
      </c>
      <c r="K72" s="70" t="s">
        <v>498</v>
      </c>
      <c r="L72" s="70" t="s">
        <v>1219</v>
      </c>
      <c r="M72" s="70" t="s">
        <v>1028</v>
      </c>
      <c r="N72" s="70" t="s">
        <v>1171</v>
      </c>
      <c r="O72" s="70" t="s">
        <v>1159</v>
      </c>
      <c r="P72" s="85" t="s">
        <v>2082</v>
      </c>
      <c r="Q72" s="100" t="s">
        <v>642</v>
      </c>
      <c r="R72" s="70" t="s">
        <v>67</v>
      </c>
      <c r="S72" s="103" t="s">
        <v>2687</v>
      </c>
      <c r="T72" s="4"/>
      <c r="U72" s="4"/>
      <c r="V72" s="4"/>
      <c r="W72" s="4"/>
      <c r="X72" s="4" t="s">
        <v>642</v>
      </c>
      <c r="Y72" s="4" t="s">
        <v>498</v>
      </c>
      <c r="Z72" s="4"/>
      <c r="AA72" s="70" t="s">
        <v>1057</v>
      </c>
    </row>
    <row r="73" spans="1:27" x14ac:dyDescent="0.3">
      <c r="A73" s="70" t="s">
        <v>1170</v>
      </c>
      <c r="B73" s="70" t="s">
        <v>1988</v>
      </c>
      <c r="C73" s="70" t="s">
        <v>1171</v>
      </c>
      <c r="D73" s="70" t="s">
        <v>17</v>
      </c>
      <c r="E73" s="70" t="s">
        <v>1166</v>
      </c>
      <c r="F73" s="70" t="s">
        <v>1195</v>
      </c>
      <c r="G73" s="70" t="s">
        <v>1803</v>
      </c>
      <c r="H73" s="70">
        <v>5253</v>
      </c>
      <c r="I73" s="70" t="s">
        <v>2550</v>
      </c>
      <c r="J73" s="70" t="s">
        <v>2165</v>
      </c>
      <c r="K73" s="70" t="s">
        <v>451</v>
      </c>
      <c r="L73" s="70" t="s">
        <v>1171</v>
      </c>
      <c r="M73" s="70" t="s">
        <v>163</v>
      </c>
      <c r="N73" s="70" t="s">
        <v>1171</v>
      </c>
      <c r="O73" s="70" t="s">
        <v>1159</v>
      </c>
      <c r="P73" s="70" t="s">
        <v>2170</v>
      </c>
      <c r="Q73" s="70" t="s">
        <v>1052</v>
      </c>
      <c r="R73" s="70" t="s">
        <v>452</v>
      </c>
      <c r="S73" s="103" t="s">
        <v>2687</v>
      </c>
      <c r="T73" s="4"/>
      <c r="U73" s="4"/>
      <c r="V73" s="4"/>
      <c r="W73" s="4"/>
      <c r="X73" s="4" t="s">
        <v>644</v>
      </c>
      <c r="Y73" s="4" t="s">
        <v>450</v>
      </c>
      <c r="Z73" s="4" t="s">
        <v>449</v>
      </c>
      <c r="AA73" s="70" t="s">
        <v>969</v>
      </c>
    </row>
    <row r="74" spans="1:27" x14ac:dyDescent="0.3">
      <c r="A74" s="70" t="s">
        <v>1170</v>
      </c>
      <c r="B74" s="70" t="s">
        <v>1988</v>
      </c>
      <c r="C74" s="70" t="s">
        <v>1171</v>
      </c>
      <c r="D74" s="70" t="s">
        <v>17</v>
      </c>
      <c r="E74" s="70" t="s">
        <v>1166</v>
      </c>
      <c r="F74" s="70" t="s">
        <v>1195</v>
      </c>
      <c r="G74" s="70" t="s">
        <v>1803</v>
      </c>
      <c r="H74" s="70" t="s">
        <v>715</v>
      </c>
      <c r="I74" s="70" t="s">
        <v>2551</v>
      </c>
      <c r="J74" s="70" t="s">
        <v>2166</v>
      </c>
      <c r="K74" s="70" t="s">
        <v>454</v>
      </c>
      <c r="L74" s="70" t="s">
        <v>1171</v>
      </c>
      <c r="M74" s="70" t="s">
        <v>163</v>
      </c>
      <c r="N74" s="70" t="s">
        <v>1171</v>
      </c>
      <c r="O74" s="70" t="s">
        <v>1159</v>
      </c>
      <c r="P74" s="70" t="s">
        <v>2170</v>
      </c>
      <c r="Q74" s="70" t="s">
        <v>1052</v>
      </c>
      <c r="R74" s="70" t="s">
        <v>455</v>
      </c>
      <c r="S74" s="103" t="s">
        <v>2687</v>
      </c>
      <c r="T74" s="4"/>
      <c r="U74" s="4"/>
      <c r="V74" s="4"/>
      <c r="W74" s="4"/>
      <c r="X74" s="4" t="s">
        <v>644</v>
      </c>
      <c r="Y74" s="4" t="s">
        <v>450</v>
      </c>
      <c r="Z74" s="4" t="s">
        <v>453</v>
      </c>
      <c r="AA74" s="70" t="s">
        <v>970</v>
      </c>
    </row>
    <row r="75" spans="1:27" x14ac:dyDescent="0.3">
      <c r="A75" s="70" t="s">
        <v>1170</v>
      </c>
      <c r="B75" s="70" t="s">
        <v>1988</v>
      </c>
      <c r="C75" s="70" t="s">
        <v>1171</v>
      </c>
      <c r="D75" s="70" t="s">
        <v>17</v>
      </c>
      <c r="E75" s="70" t="s">
        <v>1166</v>
      </c>
      <c r="F75" s="70" t="s">
        <v>1195</v>
      </c>
      <c r="G75" s="70" t="s">
        <v>1803</v>
      </c>
      <c r="H75" s="70" t="s">
        <v>716</v>
      </c>
      <c r="I75" s="70" t="s">
        <v>2552</v>
      </c>
      <c r="J75" s="70" t="s">
        <v>2167</v>
      </c>
      <c r="K75" s="70" t="s">
        <v>457</v>
      </c>
      <c r="L75" s="70" t="s">
        <v>1171</v>
      </c>
      <c r="M75" s="70" t="s">
        <v>163</v>
      </c>
      <c r="N75" s="70" t="s">
        <v>1171</v>
      </c>
      <c r="O75" s="70" t="s">
        <v>1159</v>
      </c>
      <c r="P75" s="70" t="s">
        <v>2170</v>
      </c>
      <c r="Q75" s="70" t="s">
        <v>1052</v>
      </c>
      <c r="R75" s="70" t="s">
        <v>458</v>
      </c>
      <c r="S75" s="103" t="s">
        <v>2687</v>
      </c>
      <c r="T75" s="4"/>
      <c r="U75" s="4"/>
      <c r="V75" s="4"/>
      <c r="W75" s="4"/>
      <c r="X75" s="4" t="s">
        <v>644</v>
      </c>
      <c r="Y75" s="4" t="s">
        <v>450</v>
      </c>
      <c r="Z75" s="4" t="s">
        <v>456</v>
      </c>
      <c r="AA75" s="70" t="s">
        <v>971</v>
      </c>
    </row>
    <row r="76" spans="1:27" x14ac:dyDescent="0.3">
      <c r="A76" s="70" t="s">
        <v>1170</v>
      </c>
      <c r="B76" s="70" t="s">
        <v>1988</v>
      </c>
      <c r="C76" s="70" t="s">
        <v>1171</v>
      </c>
      <c r="D76" s="70" t="s">
        <v>17</v>
      </c>
      <c r="E76" s="70" t="s">
        <v>1166</v>
      </c>
      <c r="F76" s="70" t="s">
        <v>1195</v>
      </c>
      <c r="G76" s="70" t="s">
        <v>1803</v>
      </c>
      <c r="H76" s="70" t="s">
        <v>717</v>
      </c>
      <c r="I76" s="70" t="s">
        <v>2553</v>
      </c>
      <c r="J76" s="70" t="s">
        <v>2168</v>
      </c>
      <c r="K76" s="70" t="s">
        <v>460</v>
      </c>
      <c r="L76" s="70" t="s">
        <v>1171</v>
      </c>
      <c r="M76" s="70" t="s">
        <v>163</v>
      </c>
      <c r="N76" s="70" t="s">
        <v>1171</v>
      </c>
      <c r="O76" s="70" t="s">
        <v>1159</v>
      </c>
      <c r="P76" s="70" t="s">
        <v>2170</v>
      </c>
      <c r="Q76" s="70" t="s">
        <v>1052</v>
      </c>
      <c r="R76" s="70" t="s">
        <v>461</v>
      </c>
      <c r="S76" s="103" t="s">
        <v>2687</v>
      </c>
      <c r="T76" s="4"/>
      <c r="U76" s="4"/>
      <c r="V76" s="4"/>
      <c r="W76" s="4"/>
      <c r="X76" s="4" t="s">
        <v>644</v>
      </c>
      <c r="Y76" s="4" t="s">
        <v>450</v>
      </c>
      <c r="Z76" s="4" t="s">
        <v>459</v>
      </c>
      <c r="AA76" s="70" t="s">
        <v>972</v>
      </c>
    </row>
    <row r="77" spans="1:27" x14ac:dyDescent="0.3">
      <c r="A77" s="70" t="s">
        <v>1170</v>
      </c>
      <c r="B77" s="70" t="s">
        <v>1988</v>
      </c>
      <c r="C77" s="70" t="s">
        <v>1171</v>
      </c>
      <c r="D77" s="70" t="s">
        <v>17</v>
      </c>
      <c r="E77" s="70" t="s">
        <v>1166</v>
      </c>
      <c r="F77" s="70" t="s">
        <v>1195</v>
      </c>
      <c r="G77" s="70" t="s">
        <v>1803</v>
      </c>
      <c r="H77" s="99" t="s">
        <v>1849</v>
      </c>
      <c r="I77" s="70" t="s">
        <v>2554</v>
      </c>
      <c r="J77" s="70" t="s">
        <v>2169</v>
      </c>
      <c r="K77" s="70" t="s">
        <v>1838</v>
      </c>
      <c r="L77" s="70" t="s">
        <v>1171</v>
      </c>
      <c r="M77" s="70" t="s">
        <v>163</v>
      </c>
      <c r="N77" s="70" t="s">
        <v>1171</v>
      </c>
      <c r="O77" s="70" t="s">
        <v>1159</v>
      </c>
      <c r="P77" s="70" t="s">
        <v>2170</v>
      </c>
      <c r="Q77" s="70" t="s">
        <v>1052</v>
      </c>
      <c r="R77" s="70" t="s">
        <v>204</v>
      </c>
      <c r="S77" s="103" t="s">
        <v>2687</v>
      </c>
      <c r="T77" s="4"/>
      <c r="U77" s="4"/>
      <c r="V77" s="4"/>
      <c r="W77" s="4"/>
      <c r="X77" s="4" t="s">
        <v>644</v>
      </c>
      <c r="Y77" s="4" t="s">
        <v>450</v>
      </c>
      <c r="Z77" s="4"/>
      <c r="AA77" s="70" t="s">
        <v>1055</v>
      </c>
    </row>
    <row r="78" spans="1:27" x14ac:dyDescent="0.3">
      <c r="A78" s="70" t="s">
        <v>1170</v>
      </c>
      <c r="B78" s="70" t="s">
        <v>1988</v>
      </c>
      <c r="C78" s="70" t="s">
        <v>1171</v>
      </c>
      <c r="D78" s="70" t="s">
        <v>17</v>
      </c>
      <c r="E78" s="70" t="s">
        <v>1166</v>
      </c>
      <c r="F78" s="70" t="s">
        <v>1195</v>
      </c>
      <c r="G78" s="70" t="s">
        <v>1803</v>
      </c>
      <c r="H78" s="70" t="s">
        <v>1125</v>
      </c>
      <c r="I78" s="70" t="s">
        <v>2751</v>
      </c>
      <c r="J78" s="70" t="s">
        <v>2170</v>
      </c>
      <c r="K78" s="70" t="s">
        <v>1052</v>
      </c>
      <c r="L78" s="70" t="s">
        <v>1219</v>
      </c>
      <c r="M78" s="70" t="s">
        <v>1028</v>
      </c>
      <c r="N78" s="70" t="s">
        <v>1171</v>
      </c>
      <c r="O78" s="70" t="s">
        <v>1159</v>
      </c>
      <c r="P78" s="85" t="s">
        <v>2078</v>
      </c>
      <c r="Q78" s="100" t="s">
        <v>2076</v>
      </c>
      <c r="R78" s="70" t="s">
        <v>204</v>
      </c>
      <c r="S78" s="103" t="s">
        <v>2687</v>
      </c>
      <c r="T78" s="4"/>
      <c r="U78" s="4"/>
      <c r="V78" s="4"/>
      <c r="W78" s="4"/>
      <c r="X78" s="4" t="s">
        <v>644</v>
      </c>
      <c r="Y78" s="4" t="s">
        <v>450</v>
      </c>
      <c r="Z78" s="4"/>
      <c r="AA78" s="70" t="s">
        <v>1056</v>
      </c>
    </row>
    <row r="79" spans="1:27" x14ac:dyDescent="0.3">
      <c r="A79" s="70" t="s">
        <v>1170</v>
      </c>
      <c r="B79" s="70" t="s">
        <v>1988</v>
      </c>
      <c r="C79" s="70" t="s">
        <v>1171</v>
      </c>
      <c r="D79" s="70" t="s">
        <v>17</v>
      </c>
      <c r="E79" s="70" t="s">
        <v>1166</v>
      </c>
      <c r="F79" s="70" t="s">
        <v>1171</v>
      </c>
      <c r="G79" s="70" t="s">
        <v>1212</v>
      </c>
      <c r="H79" s="70" t="s">
        <v>707</v>
      </c>
      <c r="I79" s="70" t="s">
        <v>2555</v>
      </c>
      <c r="J79" s="70" t="s">
        <v>2171</v>
      </c>
      <c r="K79" s="70" t="s">
        <v>422</v>
      </c>
      <c r="L79" s="70" t="s">
        <v>1171</v>
      </c>
      <c r="M79" s="70" t="s">
        <v>163</v>
      </c>
      <c r="N79" s="70" t="s">
        <v>1171</v>
      </c>
      <c r="O79" s="70" t="s">
        <v>1159</v>
      </c>
      <c r="P79" s="70" t="s">
        <v>2178</v>
      </c>
      <c r="Q79" s="70" t="s">
        <v>421</v>
      </c>
      <c r="R79" s="70" t="s">
        <v>423</v>
      </c>
      <c r="S79" s="103" t="s">
        <v>2687</v>
      </c>
      <c r="T79" s="4"/>
      <c r="U79" s="4"/>
      <c r="V79" s="4"/>
      <c r="W79" s="4"/>
      <c r="X79" s="4" t="s">
        <v>644</v>
      </c>
      <c r="Y79" s="4" t="s">
        <v>421</v>
      </c>
      <c r="Z79" s="4" t="s">
        <v>420</v>
      </c>
      <c r="AA79" s="70" t="s">
        <v>959</v>
      </c>
    </row>
    <row r="80" spans="1:27" x14ac:dyDescent="0.3">
      <c r="A80" s="70" t="s">
        <v>1170</v>
      </c>
      <c r="B80" s="70" t="s">
        <v>1988</v>
      </c>
      <c r="C80" s="70" t="s">
        <v>1171</v>
      </c>
      <c r="D80" s="70" t="s">
        <v>17</v>
      </c>
      <c r="E80" s="70" t="s">
        <v>1166</v>
      </c>
      <c r="F80" s="70" t="s">
        <v>1171</v>
      </c>
      <c r="G80" s="70" t="s">
        <v>1212</v>
      </c>
      <c r="H80" s="70" t="s">
        <v>708</v>
      </c>
      <c r="I80" s="70" t="s">
        <v>2556</v>
      </c>
      <c r="J80" s="70" t="s">
        <v>2172</v>
      </c>
      <c r="K80" s="70" t="s">
        <v>2752</v>
      </c>
      <c r="L80" s="70" t="s">
        <v>1171</v>
      </c>
      <c r="M80" s="70" t="s">
        <v>163</v>
      </c>
      <c r="N80" s="70" t="s">
        <v>1171</v>
      </c>
      <c r="O80" s="70" t="s">
        <v>1159</v>
      </c>
      <c r="P80" s="70" t="s">
        <v>2178</v>
      </c>
      <c r="Q80" s="70" t="s">
        <v>421</v>
      </c>
      <c r="R80" s="70" t="s">
        <v>425</v>
      </c>
      <c r="S80" s="103" t="s">
        <v>2687</v>
      </c>
      <c r="T80" s="4"/>
      <c r="U80" s="4"/>
      <c r="V80" s="4"/>
      <c r="W80" s="4"/>
      <c r="X80" s="4" t="s">
        <v>644</v>
      </c>
      <c r="Y80" s="4" t="s">
        <v>421</v>
      </c>
      <c r="Z80" s="4" t="s">
        <v>424</v>
      </c>
      <c r="AA80" s="70" t="s">
        <v>960</v>
      </c>
    </row>
    <row r="81" spans="1:27" x14ac:dyDescent="0.3">
      <c r="A81" s="70" t="s">
        <v>1170</v>
      </c>
      <c r="B81" s="70" t="s">
        <v>1988</v>
      </c>
      <c r="C81" s="70" t="s">
        <v>1171</v>
      </c>
      <c r="D81" s="70" t="s">
        <v>17</v>
      </c>
      <c r="E81" s="70" t="s">
        <v>1166</v>
      </c>
      <c r="F81" s="70" t="s">
        <v>1171</v>
      </c>
      <c r="G81" s="70" t="s">
        <v>1212</v>
      </c>
      <c r="H81" s="70" t="s">
        <v>709</v>
      </c>
      <c r="I81" s="70" t="s">
        <v>2557</v>
      </c>
      <c r="J81" s="70" t="s">
        <v>2173</v>
      </c>
      <c r="K81" s="70" t="s">
        <v>427</v>
      </c>
      <c r="L81" s="70" t="s">
        <v>1171</v>
      </c>
      <c r="M81" s="70" t="s">
        <v>163</v>
      </c>
      <c r="N81" s="70" t="s">
        <v>1171</v>
      </c>
      <c r="O81" s="70" t="s">
        <v>1159</v>
      </c>
      <c r="P81" s="70" t="s">
        <v>2178</v>
      </c>
      <c r="Q81" s="70" t="s">
        <v>421</v>
      </c>
      <c r="R81" s="70" t="s">
        <v>428</v>
      </c>
      <c r="S81" s="103" t="s">
        <v>2687</v>
      </c>
      <c r="T81" s="4"/>
      <c r="U81" s="4"/>
      <c r="V81" s="4"/>
      <c r="W81" s="4"/>
      <c r="X81" s="4" t="s">
        <v>644</v>
      </c>
      <c r="Y81" s="4" t="s">
        <v>421</v>
      </c>
      <c r="Z81" s="4" t="s">
        <v>426</v>
      </c>
      <c r="AA81" s="70" t="s">
        <v>961</v>
      </c>
    </row>
    <row r="82" spans="1:27" x14ac:dyDescent="0.3">
      <c r="A82" s="70" t="s">
        <v>1170</v>
      </c>
      <c r="B82" s="70" t="s">
        <v>1988</v>
      </c>
      <c r="C82" s="70" t="s">
        <v>1171</v>
      </c>
      <c r="D82" s="70" t="s">
        <v>17</v>
      </c>
      <c r="E82" s="70" t="s">
        <v>1166</v>
      </c>
      <c r="F82" s="70" t="s">
        <v>1171</v>
      </c>
      <c r="G82" s="70" t="s">
        <v>1212</v>
      </c>
      <c r="H82" s="70" t="s">
        <v>710</v>
      </c>
      <c r="I82" s="70" t="s">
        <v>2558</v>
      </c>
      <c r="J82" s="70" t="s">
        <v>2174</v>
      </c>
      <c r="K82" s="70" t="s">
        <v>430</v>
      </c>
      <c r="L82" s="70" t="s">
        <v>1171</v>
      </c>
      <c r="M82" s="70" t="s">
        <v>163</v>
      </c>
      <c r="N82" s="70" t="s">
        <v>1171</v>
      </c>
      <c r="O82" s="70" t="s">
        <v>1159</v>
      </c>
      <c r="P82" s="70" t="s">
        <v>2178</v>
      </c>
      <c r="Q82" s="70" t="s">
        <v>421</v>
      </c>
      <c r="R82" s="70" t="s">
        <v>431</v>
      </c>
      <c r="S82" s="103" t="s">
        <v>2687</v>
      </c>
      <c r="T82" s="4"/>
      <c r="U82" s="4"/>
      <c r="V82" s="4"/>
      <c r="W82" s="4"/>
      <c r="X82" s="4" t="s">
        <v>644</v>
      </c>
      <c r="Y82" s="4" t="s">
        <v>421</v>
      </c>
      <c r="Z82" s="4" t="s">
        <v>429</v>
      </c>
      <c r="AA82" s="70" t="s">
        <v>962</v>
      </c>
    </row>
    <row r="83" spans="1:27" x14ac:dyDescent="0.3">
      <c r="A83" s="70" t="s">
        <v>1170</v>
      </c>
      <c r="B83" s="70" t="s">
        <v>1988</v>
      </c>
      <c r="C83" s="70" t="s">
        <v>1171</v>
      </c>
      <c r="D83" s="70" t="s">
        <v>17</v>
      </c>
      <c r="E83" s="70" t="s">
        <v>1166</v>
      </c>
      <c r="F83" s="70" t="s">
        <v>1171</v>
      </c>
      <c r="G83" s="70" t="s">
        <v>1212</v>
      </c>
      <c r="H83" s="70" t="s">
        <v>711</v>
      </c>
      <c r="I83" s="70" t="s">
        <v>2559</v>
      </c>
      <c r="J83" s="70" t="s">
        <v>2175</v>
      </c>
      <c r="K83" s="70" t="s">
        <v>433</v>
      </c>
      <c r="L83" s="70" t="s">
        <v>1171</v>
      </c>
      <c r="M83" s="70" t="s">
        <v>163</v>
      </c>
      <c r="N83" s="70" t="s">
        <v>1171</v>
      </c>
      <c r="O83" s="70" t="s">
        <v>1159</v>
      </c>
      <c r="P83" s="70" t="s">
        <v>2178</v>
      </c>
      <c r="Q83" s="70" t="s">
        <v>421</v>
      </c>
      <c r="R83" s="70" t="s">
        <v>434</v>
      </c>
      <c r="S83" s="103" t="s">
        <v>2687</v>
      </c>
      <c r="T83" s="4"/>
      <c r="U83" s="4"/>
      <c r="V83" s="4"/>
      <c r="W83" s="4"/>
      <c r="X83" s="4" t="s">
        <v>644</v>
      </c>
      <c r="Y83" s="4" t="s">
        <v>421</v>
      </c>
      <c r="Z83" s="4" t="s">
        <v>432</v>
      </c>
      <c r="AA83" s="70" t="s">
        <v>963</v>
      </c>
    </row>
    <row r="84" spans="1:27" x14ac:dyDescent="0.3">
      <c r="A84" s="70" t="s">
        <v>1170</v>
      </c>
      <c r="B84" s="70" t="s">
        <v>1988</v>
      </c>
      <c r="C84" s="70" t="s">
        <v>1171</v>
      </c>
      <c r="D84" s="70" t="s">
        <v>17</v>
      </c>
      <c r="E84" s="70" t="s">
        <v>1166</v>
      </c>
      <c r="F84" s="70" t="s">
        <v>1171</v>
      </c>
      <c r="G84" s="70" t="s">
        <v>1212</v>
      </c>
      <c r="H84" s="70" t="s">
        <v>768</v>
      </c>
      <c r="I84" s="70" t="s">
        <v>2560</v>
      </c>
      <c r="J84" s="70" t="s">
        <v>2176</v>
      </c>
      <c r="K84" s="70" t="s">
        <v>594</v>
      </c>
      <c r="L84" s="70" t="s">
        <v>1171</v>
      </c>
      <c r="M84" s="70" t="s">
        <v>163</v>
      </c>
      <c r="N84" s="70" t="s">
        <v>1171</v>
      </c>
      <c r="O84" s="70" t="s">
        <v>1159</v>
      </c>
      <c r="P84" s="70" t="s">
        <v>2178</v>
      </c>
      <c r="Q84" s="70" t="s">
        <v>421</v>
      </c>
      <c r="R84" s="70" t="s">
        <v>595</v>
      </c>
      <c r="S84" s="103" t="s">
        <v>2687</v>
      </c>
      <c r="T84" s="4"/>
      <c r="U84" s="4"/>
      <c r="V84" s="4"/>
      <c r="W84" s="4"/>
      <c r="X84" s="4" t="s">
        <v>644</v>
      </c>
      <c r="Y84" s="4" t="s">
        <v>421</v>
      </c>
      <c r="Z84" s="4" t="s">
        <v>593</v>
      </c>
      <c r="AA84" s="70" t="s">
        <v>1027</v>
      </c>
    </row>
    <row r="85" spans="1:27" x14ac:dyDescent="0.3">
      <c r="A85" s="70" t="s">
        <v>1170</v>
      </c>
      <c r="B85" s="70" t="s">
        <v>1988</v>
      </c>
      <c r="C85" s="70" t="s">
        <v>1171</v>
      </c>
      <c r="D85" s="70" t="s">
        <v>17</v>
      </c>
      <c r="E85" s="70" t="s">
        <v>1166</v>
      </c>
      <c r="F85" s="70" t="s">
        <v>1171</v>
      </c>
      <c r="G85" s="70" t="s">
        <v>1212</v>
      </c>
      <c r="H85" s="99" t="s">
        <v>1850</v>
      </c>
      <c r="I85" s="70" t="s">
        <v>2561</v>
      </c>
      <c r="J85" s="70" t="s">
        <v>2177</v>
      </c>
      <c r="K85" s="70" t="s">
        <v>1838</v>
      </c>
      <c r="L85" s="70" t="s">
        <v>1171</v>
      </c>
      <c r="M85" s="70" t="s">
        <v>163</v>
      </c>
      <c r="N85" s="70" t="s">
        <v>1171</v>
      </c>
      <c r="O85" s="70" t="s">
        <v>1159</v>
      </c>
      <c r="P85" s="70" t="s">
        <v>2178</v>
      </c>
      <c r="Q85" s="70" t="s">
        <v>421</v>
      </c>
      <c r="R85" s="70" t="s">
        <v>18</v>
      </c>
      <c r="S85" s="103" t="s">
        <v>2687</v>
      </c>
      <c r="T85" s="4"/>
      <c r="U85" s="4"/>
      <c r="V85" s="4"/>
      <c r="W85" s="4"/>
      <c r="X85" s="4" t="s">
        <v>644</v>
      </c>
      <c r="Y85" s="4" t="s">
        <v>421</v>
      </c>
      <c r="Z85" s="4"/>
      <c r="AA85" s="70" t="s">
        <v>1054</v>
      </c>
    </row>
    <row r="86" spans="1:27" x14ac:dyDescent="0.3">
      <c r="A86" s="70" t="s">
        <v>1170</v>
      </c>
      <c r="B86" s="70" t="s">
        <v>1988</v>
      </c>
      <c r="C86" s="70" t="s">
        <v>1171</v>
      </c>
      <c r="D86" s="70" t="s">
        <v>17</v>
      </c>
      <c r="E86" s="70" t="s">
        <v>1166</v>
      </c>
      <c r="F86" s="70" t="s">
        <v>1171</v>
      </c>
      <c r="G86" s="70" t="s">
        <v>1212</v>
      </c>
      <c r="H86" s="70" t="s">
        <v>1133</v>
      </c>
      <c r="I86" s="70" t="s">
        <v>2754</v>
      </c>
      <c r="J86" s="70" t="s">
        <v>2178</v>
      </c>
      <c r="K86" s="70" t="s">
        <v>421</v>
      </c>
      <c r="L86" s="70" t="s">
        <v>1219</v>
      </c>
      <c r="M86" s="70" t="s">
        <v>1028</v>
      </c>
      <c r="N86" s="70" t="s">
        <v>1171</v>
      </c>
      <c r="O86" s="70" t="s">
        <v>1159</v>
      </c>
      <c r="P86" s="85" t="s">
        <v>2078</v>
      </c>
      <c r="Q86" s="100" t="s">
        <v>2076</v>
      </c>
      <c r="R86" s="70" t="s">
        <v>18</v>
      </c>
      <c r="S86" s="103" t="s">
        <v>2687</v>
      </c>
      <c r="T86" s="4"/>
      <c r="U86" s="4"/>
      <c r="V86" s="4"/>
      <c r="W86" s="4"/>
      <c r="X86" s="4" t="s">
        <v>644</v>
      </c>
      <c r="Y86" s="4" t="s">
        <v>421</v>
      </c>
      <c r="Z86" s="4"/>
      <c r="AA86" s="70" t="s">
        <v>1053</v>
      </c>
    </row>
    <row r="87" spans="1:27" x14ac:dyDescent="0.3">
      <c r="A87" s="70" t="s">
        <v>1170</v>
      </c>
      <c r="B87" s="70" t="s">
        <v>1988</v>
      </c>
      <c r="C87" s="70" t="s">
        <v>1171</v>
      </c>
      <c r="D87" s="70" t="s">
        <v>17</v>
      </c>
      <c r="E87" s="70" t="s">
        <v>1166</v>
      </c>
      <c r="F87" s="70" t="s">
        <v>1170</v>
      </c>
      <c r="G87" s="70" t="s">
        <v>1215</v>
      </c>
      <c r="H87" s="70" t="s">
        <v>712</v>
      </c>
      <c r="I87" s="70" t="s">
        <v>2563</v>
      </c>
      <c r="J87" s="70" t="s">
        <v>2180</v>
      </c>
      <c r="K87" s="70" t="s">
        <v>439</v>
      </c>
      <c r="L87" s="70" t="s">
        <v>1171</v>
      </c>
      <c r="M87" s="70" t="s">
        <v>163</v>
      </c>
      <c r="N87" s="70" t="s">
        <v>1171</v>
      </c>
      <c r="O87" s="70" t="s">
        <v>1159</v>
      </c>
      <c r="P87" s="70" t="s">
        <v>2187</v>
      </c>
      <c r="Q87" s="70" t="s">
        <v>200</v>
      </c>
      <c r="R87" s="70" t="s">
        <v>187</v>
      </c>
      <c r="S87" s="103" t="s">
        <v>2687</v>
      </c>
      <c r="T87" s="4"/>
      <c r="U87" s="4"/>
      <c r="V87" s="4"/>
      <c r="W87" s="4"/>
      <c r="X87" s="4" t="s">
        <v>644</v>
      </c>
      <c r="Y87" s="4" t="s">
        <v>200</v>
      </c>
      <c r="Z87" s="4" t="s">
        <v>438</v>
      </c>
      <c r="AA87" s="70" t="s">
        <v>965</v>
      </c>
    </row>
    <row r="88" spans="1:27" x14ac:dyDescent="0.3">
      <c r="A88" s="70" t="s">
        <v>1170</v>
      </c>
      <c r="B88" s="70" t="s">
        <v>1988</v>
      </c>
      <c r="C88" s="70" t="s">
        <v>1171</v>
      </c>
      <c r="D88" s="70" t="s">
        <v>17</v>
      </c>
      <c r="E88" s="70" t="s">
        <v>1166</v>
      </c>
      <c r="F88" s="70" t="s">
        <v>1170</v>
      </c>
      <c r="G88" s="70" t="s">
        <v>1215</v>
      </c>
      <c r="H88" s="70" t="s">
        <v>713</v>
      </c>
      <c r="I88" s="70" t="s">
        <v>2564</v>
      </c>
      <c r="J88" s="70" t="s">
        <v>2181</v>
      </c>
      <c r="K88" s="70" t="s">
        <v>441</v>
      </c>
      <c r="L88" s="70" t="s">
        <v>1171</v>
      </c>
      <c r="M88" s="70" t="s">
        <v>163</v>
      </c>
      <c r="N88" s="70" t="s">
        <v>1171</v>
      </c>
      <c r="O88" s="70" t="s">
        <v>1159</v>
      </c>
      <c r="P88" s="70" t="s">
        <v>2187</v>
      </c>
      <c r="Q88" s="70" t="s">
        <v>200</v>
      </c>
      <c r="R88" s="70" t="s">
        <v>442</v>
      </c>
      <c r="S88" s="103" t="s">
        <v>2687</v>
      </c>
      <c r="T88" s="4"/>
      <c r="U88" s="4"/>
      <c r="V88" s="4"/>
      <c r="W88" s="4"/>
      <c r="X88" s="4" t="s">
        <v>644</v>
      </c>
      <c r="Y88" s="4" t="s">
        <v>200</v>
      </c>
      <c r="Z88" s="4" t="s">
        <v>440</v>
      </c>
      <c r="AA88" s="70" t="s">
        <v>966</v>
      </c>
    </row>
    <row r="89" spans="1:27" x14ac:dyDescent="0.3">
      <c r="A89" s="70" t="s">
        <v>1170</v>
      </c>
      <c r="B89" s="70" t="s">
        <v>1988</v>
      </c>
      <c r="C89" s="70" t="s">
        <v>1171</v>
      </c>
      <c r="D89" s="70" t="s">
        <v>17</v>
      </c>
      <c r="E89" s="70" t="s">
        <v>1166</v>
      </c>
      <c r="F89" s="70" t="s">
        <v>1170</v>
      </c>
      <c r="G89" s="70" t="s">
        <v>1215</v>
      </c>
      <c r="H89" s="70">
        <v>5290</v>
      </c>
      <c r="I89" s="70" t="s">
        <v>2565</v>
      </c>
      <c r="J89" s="70" t="s">
        <v>2182</v>
      </c>
      <c r="K89" s="70" t="s">
        <v>444</v>
      </c>
      <c r="L89" s="70" t="s">
        <v>1171</v>
      </c>
      <c r="M89" s="70" t="s">
        <v>163</v>
      </c>
      <c r="N89" s="70" t="s">
        <v>1171</v>
      </c>
      <c r="O89" s="70" t="s">
        <v>1159</v>
      </c>
      <c r="P89" s="70" t="s">
        <v>2187</v>
      </c>
      <c r="Q89" s="70" t="s">
        <v>200</v>
      </c>
      <c r="R89" s="70" t="s">
        <v>445</v>
      </c>
      <c r="S89" s="103" t="s">
        <v>2687</v>
      </c>
      <c r="T89" s="4"/>
      <c r="U89" s="4"/>
      <c r="V89" s="4"/>
      <c r="W89" s="4"/>
      <c r="X89" s="4" t="s">
        <v>644</v>
      </c>
      <c r="Y89" s="4" t="s">
        <v>200</v>
      </c>
      <c r="Z89" s="4" t="s">
        <v>443</v>
      </c>
      <c r="AA89" s="70" t="s">
        <v>967</v>
      </c>
    </row>
    <row r="90" spans="1:27" x14ac:dyDescent="0.3">
      <c r="A90" s="70" t="s">
        <v>1170</v>
      </c>
      <c r="B90" s="70" t="s">
        <v>1988</v>
      </c>
      <c r="C90" s="70" t="s">
        <v>1171</v>
      </c>
      <c r="D90" s="70" t="s">
        <v>17</v>
      </c>
      <c r="E90" s="70" t="s">
        <v>1166</v>
      </c>
      <c r="F90" s="70" t="s">
        <v>1170</v>
      </c>
      <c r="G90" s="70" t="s">
        <v>1215</v>
      </c>
      <c r="H90" s="70" t="s">
        <v>714</v>
      </c>
      <c r="I90" s="70" t="s">
        <v>2566</v>
      </c>
      <c r="J90" s="70" t="s">
        <v>2183</v>
      </c>
      <c r="K90" s="70" t="s">
        <v>447</v>
      </c>
      <c r="L90" s="70" t="s">
        <v>1171</v>
      </c>
      <c r="M90" s="70" t="s">
        <v>163</v>
      </c>
      <c r="N90" s="70" t="s">
        <v>1171</v>
      </c>
      <c r="O90" s="70" t="s">
        <v>1159</v>
      </c>
      <c r="P90" s="70" t="s">
        <v>2187</v>
      </c>
      <c r="Q90" s="70" t="s">
        <v>200</v>
      </c>
      <c r="R90" s="70" t="s">
        <v>448</v>
      </c>
      <c r="S90" s="103" t="s">
        <v>2687</v>
      </c>
      <c r="T90" s="4"/>
      <c r="U90" s="4"/>
      <c r="V90" s="4"/>
      <c r="W90" s="4"/>
      <c r="X90" s="4" t="s">
        <v>644</v>
      </c>
      <c r="Y90" s="4" t="s">
        <v>200</v>
      </c>
      <c r="Z90" s="4" t="s">
        <v>446</v>
      </c>
      <c r="AA90" s="70" t="s">
        <v>968</v>
      </c>
    </row>
    <row r="91" spans="1:27" x14ac:dyDescent="0.3">
      <c r="A91" s="70" t="s">
        <v>1170</v>
      </c>
      <c r="B91" s="70" t="s">
        <v>1988</v>
      </c>
      <c r="C91" s="70" t="s">
        <v>1171</v>
      </c>
      <c r="D91" s="70" t="s">
        <v>17</v>
      </c>
      <c r="E91" s="70" t="s">
        <v>1166</v>
      </c>
      <c r="F91" s="70" t="s">
        <v>1170</v>
      </c>
      <c r="G91" s="70" t="s">
        <v>1215</v>
      </c>
      <c r="H91" s="99" t="s">
        <v>1885</v>
      </c>
      <c r="I91" s="70" t="s">
        <v>2753</v>
      </c>
      <c r="J91" s="70" t="s">
        <v>2184</v>
      </c>
      <c r="K91" s="70" t="s">
        <v>2179</v>
      </c>
      <c r="L91" s="70" t="s">
        <v>1171</v>
      </c>
      <c r="M91" s="70" t="s">
        <v>163</v>
      </c>
      <c r="N91" s="70" t="s">
        <v>1171</v>
      </c>
      <c r="O91" s="70" t="s">
        <v>1159</v>
      </c>
      <c r="P91" s="70" t="s">
        <v>2187</v>
      </c>
      <c r="Q91" s="70" t="s">
        <v>200</v>
      </c>
      <c r="R91" s="70" t="s">
        <v>201</v>
      </c>
      <c r="S91" s="103" t="s">
        <v>2687</v>
      </c>
      <c r="T91" s="4"/>
      <c r="U91" s="4"/>
      <c r="V91" s="4"/>
      <c r="W91" s="4"/>
      <c r="X91" s="4" t="s">
        <v>644</v>
      </c>
      <c r="Y91" s="4" t="s">
        <v>200</v>
      </c>
      <c r="Z91" s="4" t="s">
        <v>951</v>
      </c>
      <c r="AA91" s="70" t="s">
        <v>953</v>
      </c>
    </row>
    <row r="92" spans="1:27" x14ac:dyDescent="0.3">
      <c r="A92" s="70" t="s">
        <v>1170</v>
      </c>
      <c r="B92" s="70" t="s">
        <v>1988</v>
      </c>
      <c r="C92" s="70" t="s">
        <v>1171</v>
      </c>
      <c r="D92" s="70" t="s">
        <v>17</v>
      </c>
      <c r="E92" s="70" t="s">
        <v>1166</v>
      </c>
      <c r="F92" s="70" t="s">
        <v>1170</v>
      </c>
      <c r="G92" s="70" t="s">
        <v>1215</v>
      </c>
      <c r="H92" s="70">
        <v>5171</v>
      </c>
      <c r="I92" s="70" t="s">
        <v>2562</v>
      </c>
      <c r="J92" s="70" t="s">
        <v>2185</v>
      </c>
      <c r="K92" s="70" t="s">
        <v>436</v>
      </c>
      <c r="L92" s="70" t="s">
        <v>1171</v>
      </c>
      <c r="M92" s="70" t="s">
        <v>163</v>
      </c>
      <c r="N92" s="70" t="s">
        <v>1171</v>
      </c>
      <c r="O92" s="70" t="s">
        <v>1159</v>
      </c>
      <c r="P92" s="70" t="s">
        <v>2187</v>
      </c>
      <c r="Q92" s="70" t="s">
        <v>200</v>
      </c>
      <c r="R92" s="70" t="s">
        <v>437</v>
      </c>
      <c r="S92" s="103" t="s">
        <v>2687</v>
      </c>
      <c r="T92" s="4"/>
      <c r="U92" s="4"/>
      <c r="V92" s="4"/>
      <c r="W92" s="4"/>
      <c r="X92" s="4" t="s">
        <v>644</v>
      </c>
      <c r="Y92" s="4" t="s">
        <v>200</v>
      </c>
      <c r="Z92" s="4" t="s">
        <v>435</v>
      </c>
      <c r="AA92" s="70" t="s">
        <v>964</v>
      </c>
    </row>
    <row r="93" spans="1:27" x14ac:dyDescent="0.3">
      <c r="A93" s="70" t="s">
        <v>1170</v>
      </c>
      <c r="B93" s="70" t="s">
        <v>1988</v>
      </c>
      <c r="C93" s="70" t="s">
        <v>1171</v>
      </c>
      <c r="D93" s="70" t="s">
        <v>17</v>
      </c>
      <c r="E93" s="70" t="s">
        <v>1166</v>
      </c>
      <c r="F93" s="70" t="s">
        <v>1170</v>
      </c>
      <c r="G93" s="70" t="s">
        <v>1215</v>
      </c>
      <c r="H93" s="99" t="s">
        <v>1851</v>
      </c>
      <c r="I93" s="70" t="s">
        <v>2567</v>
      </c>
      <c r="J93" s="70" t="s">
        <v>2186</v>
      </c>
      <c r="K93" s="70" t="s">
        <v>1838</v>
      </c>
      <c r="L93" s="70" t="s">
        <v>1171</v>
      </c>
      <c r="M93" s="70" t="s">
        <v>163</v>
      </c>
      <c r="N93" s="70" t="s">
        <v>1171</v>
      </c>
      <c r="O93" s="70" t="s">
        <v>1159</v>
      </c>
      <c r="P93" s="70" t="s">
        <v>2187</v>
      </c>
      <c r="Q93" s="70" t="s">
        <v>200</v>
      </c>
      <c r="R93" s="70" t="s">
        <v>18</v>
      </c>
      <c r="S93" s="103" t="s">
        <v>2687</v>
      </c>
      <c r="T93" s="4"/>
      <c r="U93" s="4"/>
      <c r="V93" s="4"/>
      <c r="W93" s="4"/>
      <c r="X93" s="4" t="s">
        <v>644</v>
      </c>
      <c r="Y93" s="4" t="s">
        <v>200</v>
      </c>
      <c r="Z93" s="4"/>
      <c r="AA93" s="70" t="s">
        <v>1061</v>
      </c>
    </row>
    <row r="94" spans="1:27" x14ac:dyDescent="0.3">
      <c r="A94" s="70" t="s">
        <v>1170</v>
      </c>
      <c r="B94" s="70" t="s">
        <v>1988</v>
      </c>
      <c r="C94" s="70" t="s">
        <v>1171</v>
      </c>
      <c r="D94" s="70" t="s">
        <v>17</v>
      </c>
      <c r="E94" s="70" t="s">
        <v>1166</v>
      </c>
      <c r="F94" s="70" t="s">
        <v>1170</v>
      </c>
      <c r="G94" s="70" t="s">
        <v>1215</v>
      </c>
      <c r="H94" s="70" t="s">
        <v>1120</v>
      </c>
      <c r="I94" s="70" t="s">
        <v>2755</v>
      </c>
      <c r="J94" s="70" t="s">
        <v>2187</v>
      </c>
      <c r="K94" s="70" t="s">
        <v>200</v>
      </c>
      <c r="L94" s="70" t="s">
        <v>1219</v>
      </c>
      <c r="M94" s="70" t="s">
        <v>1028</v>
      </c>
      <c r="N94" s="70" t="s">
        <v>1171</v>
      </c>
      <c r="O94" s="70" t="s">
        <v>1159</v>
      </c>
      <c r="P94" s="85" t="s">
        <v>2078</v>
      </c>
      <c r="Q94" s="100" t="s">
        <v>2076</v>
      </c>
      <c r="R94" s="70" t="s">
        <v>18</v>
      </c>
      <c r="S94" s="103" t="s">
        <v>2687</v>
      </c>
      <c r="T94" s="4"/>
      <c r="U94" s="4"/>
      <c r="V94" s="4"/>
      <c r="W94" s="4"/>
      <c r="X94" s="4" t="s">
        <v>644</v>
      </c>
      <c r="Y94" s="4" t="s">
        <v>200</v>
      </c>
      <c r="Z94" s="4"/>
      <c r="AA94" s="70" t="s">
        <v>1062</v>
      </c>
    </row>
    <row r="95" spans="1:27" x14ac:dyDescent="0.3">
      <c r="A95" s="70" t="s">
        <v>1170</v>
      </c>
      <c r="B95" s="70" t="s">
        <v>1988</v>
      </c>
      <c r="C95" s="70" t="s">
        <v>1170</v>
      </c>
      <c r="D95" s="70" t="s">
        <v>17</v>
      </c>
      <c r="E95" s="70" t="s">
        <v>1167</v>
      </c>
      <c r="F95" s="70" t="s">
        <v>1219</v>
      </c>
      <c r="G95" s="70" t="s">
        <v>131</v>
      </c>
      <c r="H95" s="70" t="s">
        <v>2858</v>
      </c>
      <c r="I95" s="70" t="s">
        <v>2684</v>
      </c>
      <c r="J95" s="70" t="s">
        <v>2188</v>
      </c>
      <c r="K95" s="70" t="s">
        <v>624</v>
      </c>
      <c r="L95" s="70" t="s">
        <v>1171</v>
      </c>
      <c r="M95" s="70" t="s">
        <v>163</v>
      </c>
      <c r="N95" s="70" t="s">
        <v>1171</v>
      </c>
      <c r="O95" s="70" t="s">
        <v>1159</v>
      </c>
      <c r="P95" s="70" t="s">
        <v>2195</v>
      </c>
      <c r="Q95" s="70" t="s">
        <v>281</v>
      </c>
      <c r="R95" s="70" t="s">
        <v>485</v>
      </c>
      <c r="S95" s="103" t="s">
        <v>2687</v>
      </c>
      <c r="T95" s="4"/>
      <c r="U95" s="4"/>
      <c r="V95" s="4"/>
      <c r="W95" s="4"/>
      <c r="X95" s="4" t="s">
        <v>642</v>
      </c>
      <c r="Y95" s="4" t="s">
        <v>281</v>
      </c>
      <c r="Z95" s="4" t="s">
        <v>484</v>
      </c>
      <c r="AA95" s="70" t="s">
        <v>982</v>
      </c>
    </row>
    <row r="96" spans="1:27" x14ac:dyDescent="0.3">
      <c r="A96" s="70" t="s">
        <v>1170</v>
      </c>
      <c r="B96" s="70" t="s">
        <v>1988</v>
      </c>
      <c r="C96" s="70" t="s">
        <v>1170</v>
      </c>
      <c r="D96" s="70" t="s">
        <v>17</v>
      </c>
      <c r="E96" s="70" t="s">
        <v>1167</v>
      </c>
      <c r="F96" s="70" t="s">
        <v>1219</v>
      </c>
      <c r="G96" s="70" t="s">
        <v>131</v>
      </c>
      <c r="H96" s="70" t="s">
        <v>726</v>
      </c>
      <c r="I96" s="70" t="s">
        <v>2568</v>
      </c>
      <c r="J96" s="70" t="s">
        <v>2189</v>
      </c>
      <c r="K96" s="70" t="s">
        <v>487</v>
      </c>
      <c r="L96" s="70" t="s">
        <v>1171</v>
      </c>
      <c r="M96" s="70" t="s">
        <v>163</v>
      </c>
      <c r="N96" s="70" t="s">
        <v>1171</v>
      </c>
      <c r="O96" s="70" t="s">
        <v>1159</v>
      </c>
      <c r="P96" s="70" t="s">
        <v>2195</v>
      </c>
      <c r="Q96" s="70" t="s">
        <v>281</v>
      </c>
      <c r="R96" s="70" t="s">
        <v>488</v>
      </c>
      <c r="S96" s="103" t="s">
        <v>2687</v>
      </c>
      <c r="T96" s="4"/>
      <c r="U96" s="4"/>
      <c r="V96" s="4"/>
      <c r="W96" s="4"/>
      <c r="X96" s="4" t="s">
        <v>642</v>
      </c>
      <c r="Y96" s="4" t="s">
        <v>281</v>
      </c>
      <c r="Z96" s="4" t="s">
        <v>486</v>
      </c>
      <c r="AA96" s="70" t="s">
        <v>983</v>
      </c>
    </row>
    <row r="97" spans="1:27" x14ac:dyDescent="0.3">
      <c r="A97" s="70" t="s">
        <v>1170</v>
      </c>
      <c r="B97" s="70" t="s">
        <v>1988</v>
      </c>
      <c r="C97" s="70" t="s">
        <v>1170</v>
      </c>
      <c r="D97" s="70" t="s">
        <v>17</v>
      </c>
      <c r="E97" s="70" t="s">
        <v>1167</v>
      </c>
      <c r="F97" s="70" t="s">
        <v>1219</v>
      </c>
      <c r="G97" s="70" t="s">
        <v>131</v>
      </c>
      <c r="H97" s="70" t="s">
        <v>727</v>
      </c>
      <c r="I97" s="70" t="s">
        <v>2569</v>
      </c>
      <c r="J97" s="70" t="s">
        <v>2190</v>
      </c>
      <c r="K97" s="70" t="s">
        <v>490</v>
      </c>
      <c r="L97" s="70" t="s">
        <v>1171</v>
      </c>
      <c r="M97" s="70" t="s">
        <v>163</v>
      </c>
      <c r="N97" s="70" t="s">
        <v>1171</v>
      </c>
      <c r="O97" s="70" t="s">
        <v>1159</v>
      </c>
      <c r="P97" s="70" t="s">
        <v>2195</v>
      </c>
      <c r="Q97" s="70" t="s">
        <v>281</v>
      </c>
      <c r="R97" s="70" t="s">
        <v>491</v>
      </c>
      <c r="S97" s="103" t="s">
        <v>2687</v>
      </c>
      <c r="T97" s="4"/>
      <c r="U97" s="4"/>
      <c r="V97" s="4"/>
      <c r="W97" s="4"/>
      <c r="X97" s="4" t="s">
        <v>642</v>
      </c>
      <c r="Y97" s="4" t="s">
        <v>281</v>
      </c>
      <c r="Z97" s="4" t="s">
        <v>489</v>
      </c>
      <c r="AA97" s="70" t="s">
        <v>984</v>
      </c>
    </row>
    <row r="98" spans="1:27" x14ac:dyDescent="0.3">
      <c r="A98" s="70" t="s">
        <v>1170</v>
      </c>
      <c r="B98" s="70" t="s">
        <v>1988</v>
      </c>
      <c r="C98" s="70" t="s">
        <v>1170</v>
      </c>
      <c r="D98" s="70" t="s">
        <v>17</v>
      </c>
      <c r="E98" s="70" t="s">
        <v>1167</v>
      </c>
      <c r="F98" s="70" t="s">
        <v>1219</v>
      </c>
      <c r="G98" s="70" t="s">
        <v>131</v>
      </c>
      <c r="H98" s="70" t="s">
        <v>728</v>
      </c>
      <c r="I98" s="70" t="s">
        <v>2570</v>
      </c>
      <c r="J98" s="70" t="s">
        <v>2191</v>
      </c>
      <c r="K98" s="70" t="s">
        <v>493</v>
      </c>
      <c r="L98" s="70" t="s">
        <v>1171</v>
      </c>
      <c r="M98" s="70" t="s">
        <v>163</v>
      </c>
      <c r="N98" s="70" t="s">
        <v>1171</v>
      </c>
      <c r="O98" s="70" t="s">
        <v>1159</v>
      </c>
      <c r="P98" s="70" t="s">
        <v>2195</v>
      </c>
      <c r="Q98" s="70" t="s">
        <v>281</v>
      </c>
      <c r="R98" s="70" t="s">
        <v>260</v>
      </c>
      <c r="S98" s="103" t="s">
        <v>2687</v>
      </c>
      <c r="T98" s="4"/>
      <c r="U98" s="4"/>
      <c r="V98" s="4"/>
      <c r="W98" s="4"/>
      <c r="X98" s="4" t="s">
        <v>642</v>
      </c>
      <c r="Y98" s="4" t="s">
        <v>281</v>
      </c>
      <c r="Z98" s="4" t="s">
        <v>492</v>
      </c>
      <c r="AA98" s="70" t="s">
        <v>985</v>
      </c>
    </row>
    <row r="99" spans="1:27" x14ac:dyDescent="0.3">
      <c r="A99" s="70" t="s">
        <v>1170</v>
      </c>
      <c r="B99" s="70" t="s">
        <v>1988</v>
      </c>
      <c r="C99" s="70" t="s">
        <v>1170</v>
      </c>
      <c r="D99" s="70" t="s">
        <v>17</v>
      </c>
      <c r="E99" s="70" t="s">
        <v>1167</v>
      </c>
      <c r="F99" s="70" t="s">
        <v>1219</v>
      </c>
      <c r="G99" s="70" t="s">
        <v>131</v>
      </c>
      <c r="H99" s="70" t="s">
        <v>729</v>
      </c>
      <c r="I99" s="70" t="s">
        <v>2571</v>
      </c>
      <c r="J99" s="70" t="s">
        <v>2192</v>
      </c>
      <c r="K99" s="70" t="s">
        <v>495</v>
      </c>
      <c r="L99" s="70" t="s">
        <v>1171</v>
      </c>
      <c r="M99" s="70" t="s">
        <v>163</v>
      </c>
      <c r="N99" s="70" t="s">
        <v>1171</v>
      </c>
      <c r="O99" s="70" t="s">
        <v>1159</v>
      </c>
      <c r="P99" s="70" t="s">
        <v>2195</v>
      </c>
      <c r="Q99" s="70" t="s">
        <v>281</v>
      </c>
      <c r="R99" s="70" t="s">
        <v>496</v>
      </c>
      <c r="S99" s="103" t="s">
        <v>2687</v>
      </c>
      <c r="T99" s="4"/>
      <c r="U99" s="4"/>
      <c r="V99" s="4"/>
      <c r="W99" s="4"/>
      <c r="X99" s="4" t="s">
        <v>642</v>
      </c>
      <c r="Y99" s="4" t="s">
        <v>281</v>
      </c>
      <c r="Z99" s="4" t="s">
        <v>494</v>
      </c>
      <c r="AA99" s="70" t="s">
        <v>986</v>
      </c>
    </row>
    <row r="100" spans="1:27" x14ac:dyDescent="0.3">
      <c r="A100" s="70" t="s">
        <v>1170</v>
      </c>
      <c r="B100" s="70" t="s">
        <v>1988</v>
      </c>
      <c r="C100" s="70" t="s">
        <v>1170</v>
      </c>
      <c r="D100" s="70" t="s">
        <v>17</v>
      </c>
      <c r="E100" s="70" t="s">
        <v>1167</v>
      </c>
      <c r="F100" s="70" t="s">
        <v>1219</v>
      </c>
      <c r="G100" s="70" t="s">
        <v>131</v>
      </c>
      <c r="H100" s="70" t="s">
        <v>671</v>
      </c>
      <c r="I100" s="70" t="s">
        <v>2572</v>
      </c>
      <c r="J100" s="70" t="s">
        <v>2193</v>
      </c>
      <c r="K100" s="70" t="s">
        <v>606</v>
      </c>
      <c r="L100" s="70" t="s">
        <v>1171</v>
      </c>
      <c r="M100" s="70" t="s">
        <v>163</v>
      </c>
      <c r="N100" s="70" t="s">
        <v>1171</v>
      </c>
      <c r="O100" s="70" t="s">
        <v>1159</v>
      </c>
      <c r="P100" s="70" t="s">
        <v>2195</v>
      </c>
      <c r="Q100" s="70" t="s">
        <v>281</v>
      </c>
      <c r="R100" s="70" t="s">
        <v>282</v>
      </c>
      <c r="S100" s="103" t="s">
        <v>2687</v>
      </c>
      <c r="T100" s="4"/>
      <c r="U100" s="4"/>
      <c r="V100" s="4"/>
      <c r="W100" s="4"/>
      <c r="X100" s="4" t="s">
        <v>642</v>
      </c>
      <c r="Y100" s="4" t="s">
        <v>281</v>
      </c>
      <c r="Z100" s="4" t="s">
        <v>596</v>
      </c>
      <c r="AA100" s="70" t="s">
        <v>955</v>
      </c>
    </row>
    <row r="101" spans="1:27" x14ac:dyDescent="0.3">
      <c r="A101" s="70" t="s">
        <v>1170</v>
      </c>
      <c r="B101" s="70" t="s">
        <v>1988</v>
      </c>
      <c r="C101" s="70" t="s">
        <v>1170</v>
      </c>
      <c r="D101" s="70" t="s">
        <v>17</v>
      </c>
      <c r="E101" s="70" t="s">
        <v>1167</v>
      </c>
      <c r="F101" s="70" t="s">
        <v>1219</v>
      </c>
      <c r="G101" s="70" t="s">
        <v>131</v>
      </c>
      <c r="H101" s="99" t="s">
        <v>1852</v>
      </c>
      <c r="I101" s="70" t="s">
        <v>2573</v>
      </c>
      <c r="J101" s="70" t="s">
        <v>2194</v>
      </c>
      <c r="K101" s="70" t="s">
        <v>1838</v>
      </c>
      <c r="L101" s="70" t="s">
        <v>1171</v>
      </c>
      <c r="M101" s="70" t="s">
        <v>163</v>
      </c>
      <c r="N101" s="70" t="s">
        <v>1171</v>
      </c>
      <c r="O101" s="70" t="s">
        <v>1159</v>
      </c>
      <c r="P101" s="70" t="s">
        <v>2195</v>
      </c>
      <c r="Q101" s="70" t="s">
        <v>281</v>
      </c>
      <c r="R101" s="70" t="s">
        <v>131</v>
      </c>
      <c r="S101" s="103" t="s">
        <v>2687</v>
      </c>
      <c r="T101" s="4"/>
      <c r="U101" s="4"/>
      <c r="V101" s="4"/>
      <c r="W101" s="4"/>
      <c r="X101" s="4" t="s">
        <v>642</v>
      </c>
      <c r="Y101" s="4" t="s">
        <v>281</v>
      </c>
      <c r="Z101" s="4"/>
      <c r="AA101" s="70" t="s">
        <v>1063</v>
      </c>
    </row>
    <row r="102" spans="1:27" x14ac:dyDescent="0.3">
      <c r="A102" s="70" t="s">
        <v>1170</v>
      </c>
      <c r="B102" s="70" t="s">
        <v>1988</v>
      </c>
      <c r="C102" s="70" t="s">
        <v>1170</v>
      </c>
      <c r="D102" s="70" t="s">
        <v>17</v>
      </c>
      <c r="E102" s="70" t="s">
        <v>1167</v>
      </c>
      <c r="F102" s="70" t="s">
        <v>1219</v>
      </c>
      <c r="G102" s="70" t="s">
        <v>131</v>
      </c>
      <c r="H102" s="70">
        <v>5077</v>
      </c>
      <c r="I102" s="70" t="s">
        <v>2756</v>
      </c>
      <c r="J102" s="70" t="s">
        <v>2195</v>
      </c>
      <c r="K102" s="70" t="s">
        <v>281</v>
      </c>
      <c r="L102" s="70" t="s">
        <v>1219</v>
      </c>
      <c r="M102" s="70" t="s">
        <v>1028</v>
      </c>
      <c r="N102" s="70" t="s">
        <v>1171</v>
      </c>
      <c r="O102" s="70" t="s">
        <v>1159</v>
      </c>
      <c r="P102" s="85" t="s">
        <v>2082</v>
      </c>
      <c r="Q102" s="100" t="s">
        <v>642</v>
      </c>
      <c r="R102" s="70" t="s">
        <v>131</v>
      </c>
      <c r="S102" s="103" t="s">
        <v>2687</v>
      </c>
      <c r="T102" s="4"/>
      <c r="U102" s="4"/>
      <c r="V102" s="4"/>
      <c r="W102" s="4"/>
      <c r="X102" s="4" t="s">
        <v>642</v>
      </c>
      <c r="Y102" s="4" t="s">
        <v>281</v>
      </c>
      <c r="Z102" s="4"/>
      <c r="AA102" s="70" t="s">
        <v>1064</v>
      </c>
    </row>
    <row r="103" spans="1:27" x14ac:dyDescent="0.3">
      <c r="A103" s="70" t="s">
        <v>1170</v>
      </c>
      <c r="B103" s="70" t="s">
        <v>1988</v>
      </c>
      <c r="C103" s="70" t="s">
        <v>1171</v>
      </c>
      <c r="D103" s="70" t="s">
        <v>17</v>
      </c>
      <c r="E103" s="70" t="s">
        <v>1166</v>
      </c>
      <c r="F103" s="70" t="s">
        <v>1216</v>
      </c>
      <c r="G103" s="70" t="s">
        <v>62</v>
      </c>
      <c r="H103" s="70" t="s">
        <v>722</v>
      </c>
      <c r="I103" s="70" t="s">
        <v>2574</v>
      </c>
      <c r="J103" s="70" t="s">
        <v>2196</v>
      </c>
      <c r="K103" s="70" t="s">
        <v>473</v>
      </c>
      <c r="L103" s="70" t="s">
        <v>1171</v>
      </c>
      <c r="M103" s="70" t="s">
        <v>163</v>
      </c>
      <c r="N103" s="70" t="s">
        <v>1171</v>
      </c>
      <c r="O103" s="70" t="s">
        <v>1159</v>
      </c>
      <c r="P103" s="70" t="s">
        <v>2197</v>
      </c>
      <c r="Q103" s="70" t="s">
        <v>228</v>
      </c>
      <c r="R103" s="70" t="s">
        <v>62</v>
      </c>
      <c r="S103" s="103" t="s">
        <v>2687</v>
      </c>
      <c r="T103" s="4"/>
      <c r="U103" s="4"/>
      <c r="V103" s="4"/>
      <c r="W103" s="4"/>
      <c r="X103" s="4" t="s">
        <v>644</v>
      </c>
      <c r="Y103" s="4" t="s">
        <v>228</v>
      </c>
      <c r="Z103" s="4" t="s">
        <v>472</v>
      </c>
      <c r="AA103" s="70" t="s">
        <v>977</v>
      </c>
    </row>
    <row r="104" spans="1:27" x14ac:dyDescent="0.3">
      <c r="A104" s="70" t="s">
        <v>1170</v>
      </c>
      <c r="B104" s="70" t="s">
        <v>1988</v>
      </c>
      <c r="C104" s="70" t="s">
        <v>1171</v>
      </c>
      <c r="D104" s="70" t="s">
        <v>17</v>
      </c>
      <c r="E104" s="70" t="s">
        <v>1166</v>
      </c>
      <c r="F104" s="70" t="s">
        <v>1216</v>
      </c>
      <c r="G104" s="70" t="s">
        <v>62</v>
      </c>
      <c r="H104" s="99" t="s">
        <v>1853</v>
      </c>
      <c r="I104" s="70" t="s">
        <v>2575</v>
      </c>
      <c r="J104" s="70" t="s">
        <v>2206</v>
      </c>
      <c r="K104" s="70" t="s">
        <v>1838</v>
      </c>
      <c r="L104" s="70" t="s">
        <v>1171</v>
      </c>
      <c r="M104" s="70" t="s">
        <v>163</v>
      </c>
      <c r="N104" s="70" t="s">
        <v>1171</v>
      </c>
      <c r="O104" s="70" t="s">
        <v>1159</v>
      </c>
      <c r="P104" s="70" t="s">
        <v>2197</v>
      </c>
      <c r="Q104" s="70" t="s">
        <v>228</v>
      </c>
      <c r="R104" s="70" t="s">
        <v>62</v>
      </c>
      <c r="S104" s="103" t="s">
        <v>2687</v>
      </c>
      <c r="T104" s="4"/>
      <c r="U104" s="4"/>
      <c r="V104" s="4"/>
      <c r="W104" s="4"/>
      <c r="X104" s="4" t="s">
        <v>644</v>
      </c>
      <c r="Y104" s="4" t="s">
        <v>228</v>
      </c>
      <c r="Z104" s="4"/>
      <c r="AA104" s="70" t="s">
        <v>1065</v>
      </c>
    </row>
    <row r="105" spans="1:27" x14ac:dyDescent="0.3">
      <c r="A105" s="70" t="s">
        <v>1170</v>
      </c>
      <c r="B105" s="70" t="s">
        <v>1988</v>
      </c>
      <c r="C105" s="70" t="s">
        <v>1171</v>
      </c>
      <c r="D105" s="70" t="s">
        <v>17</v>
      </c>
      <c r="E105" s="70" t="s">
        <v>1166</v>
      </c>
      <c r="F105" s="70" t="s">
        <v>1216</v>
      </c>
      <c r="G105" s="70" t="s">
        <v>62</v>
      </c>
      <c r="H105" s="70">
        <v>5194</v>
      </c>
      <c r="I105" s="70" t="s">
        <v>2757</v>
      </c>
      <c r="J105" s="70" t="s">
        <v>2197</v>
      </c>
      <c r="K105" s="70" t="s">
        <v>228</v>
      </c>
      <c r="L105" s="70" t="s">
        <v>1219</v>
      </c>
      <c r="M105" s="70" t="s">
        <v>1028</v>
      </c>
      <c r="N105" s="70" t="s">
        <v>1171</v>
      </c>
      <c r="O105" s="70" t="s">
        <v>1159</v>
      </c>
      <c r="P105" s="85" t="s">
        <v>2078</v>
      </c>
      <c r="Q105" s="100" t="s">
        <v>2076</v>
      </c>
      <c r="R105" s="70" t="s">
        <v>62</v>
      </c>
      <c r="S105" s="103" t="s">
        <v>2687</v>
      </c>
      <c r="T105" s="4"/>
      <c r="U105" s="4"/>
      <c r="V105" s="4"/>
      <c r="W105" s="4"/>
      <c r="X105" s="4" t="s">
        <v>644</v>
      </c>
      <c r="Y105" s="4" t="s">
        <v>228</v>
      </c>
      <c r="Z105" s="4"/>
      <c r="AA105" s="70" t="s">
        <v>1066</v>
      </c>
    </row>
    <row r="106" spans="1:27" x14ac:dyDescent="0.3">
      <c r="A106" s="70" t="s">
        <v>1170</v>
      </c>
      <c r="B106" s="70" t="s">
        <v>1988</v>
      </c>
      <c r="C106" s="70" t="s">
        <v>1171</v>
      </c>
      <c r="D106" s="70" t="s">
        <v>17</v>
      </c>
      <c r="E106" s="70" t="s">
        <v>1166</v>
      </c>
      <c r="F106" s="70" t="s">
        <v>1217</v>
      </c>
      <c r="G106" s="70" t="s">
        <v>26</v>
      </c>
      <c r="H106" s="70" t="s">
        <v>718</v>
      </c>
      <c r="I106" s="70" t="s">
        <v>2576</v>
      </c>
      <c r="J106" s="70" t="s">
        <v>2198</v>
      </c>
      <c r="K106" s="70" t="s">
        <v>464</v>
      </c>
      <c r="L106" s="70" t="s">
        <v>1171</v>
      </c>
      <c r="M106" s="70" t="s">
        <v>163</v>
      </c>
      <c r="N106" s="70" t="s">
        <v>1171</v>
      </c>
      <c r="O106" s="70" t="s">
        <v>1159</v>
      </c>
      <c r="P106" s="70" t="s">
        <v>2202</v>
      </c>
      <c r="Q106" s="70" t="s">
        <v>463</v>
      </c>
      <c r="R106" s="70" t="s">
        <v>465</v>
      </c>
      <c r="S106" s="103" t="s">
        <v>2687</v>
      </c>
      <c r="T106" s="4"/>
      <c r="U106" s="4"/>
      <c r="V106" s="4"/>
      <c r="W106" s="4"/>
      <c r="X106" s="4" t="s">
        <v>644</v>
      </c>
      <c r="Y106" s="4" t="s">
        <v>463</v>
      </c>
      <c r="Z106" s="4" t="s">
        <v>462</v>
      </c>
      <c r="AA106" s="70" t="s">
        <v>973</v>
      </c>
    </row>
    <row r="107" spans="1:27" x14ac:dyDescent="0.3">
      <c r="A107" s="70" t="s">
        <v>1170</v>
      </c>
      <c r="B107" s="70" t="s">
        <v>1988</v>
      </c>
      <c r="C107" s="70" t="s">
        <v>1171</v>
      </c>
      <c r="D107" s="70" t="s">
        <v>17</v>
      </c>
      <c r="E107" s="70" t="s">
        <v>1166</v>
      </c>
      <c r="F107" s="70" t="s">
        <v>1217</v>
      </c>
      <c r="G107" s="70" t="s">
        <v>26</v>
      </c>
      <c r="H107" s="70" t="s">
        <v>719</v>
      </c>
      <c r="I107" s="70" t="s">
        <v>2577</v>
      </c>
      <c r="J107" s="70" t="s">
        <v>2199</v>
      </c>
      <c r="K107" s="70" t="s">
        <v>467</v>
      </c>
      <c r="L107" s="70" t="s">
        <v>1171</v>
      </c>
      <c r="M107" s="70" t="s">
        <v>163</v>
      </c>
      <c r="N107" s="70" t="s">
        <v>1171</v>
      </c>
      <c r="O107" s="70" t="s">
        <v>1159</v>
      </c>
      <c r="P107" s="70" t="s">
        <v>2202</v>
      </c>
      <c r="Q107" s="70" t="s">
        <v>463</v>
      </c>
      <c r="R107" s="70" t="s">
        <v>468</v>
      </c>
      <c r="S107" s="103" t="s">
        <v>2687</v>
      </c>
      <c r="T107" s="4"/>
      <c r="U107" s="4"/>
      <c r="V107" s="4"/>
      <c r="W107" s="4"/>
      <c r="X107" s="4" t="s">
        <v>644</v>
      </c>
      <c r="Y107" s="4" t="s">
        <v>463</v>
      </c>
      <c r="Z107" s="4" t="s">
        <v>466</v>
      </c>
      <c r="AA107" s="70" t="s">
        <v>974</v>
      </c>
    </row>
    <row r="108" spans="1:27" x14ac:dyDescent="0.3">
      <c r="A108" s="70" t="s">
        <v>1170</v>
      </c>
      <c r="B108" s="70" t="s">
        <v>1988</v>
      </c>
      <c r="C108" s="70" t="s">
        <v>1171</v>
      </c>
      <c r="D108" s="70" t="s">
        <v>17</v>
      </c>
      <c r="E108" s="70" t="s">
        <v>1166</v>
      </c>
      <c r="F108" s="70" t="s">
        <v>1217</v>
      </c>
      <c r="G108" s="70" t="s">
        <v>26</v>
      </c>
      <c r="H108" s="70" t="s">
        <v>720</v>
      </c>
      <c r="I108" s="70" t="s">
        <v>2578</v>
      </c>
      <c r="J108" s="70" t="s">
        <v>2200</v>
      </c>
      <c r="K108" s="70" t="s">
        <v>470</v>
      </c>
      <c r="L108" s="70" t="s">
        <v>1171</v>
      </c>
      <c r="M108" s="70" t="s">
        <v>163</v>
      </c>
      <c r="N108" s="70" t="s">
        <v>1171</v>
      </c>
      <c r="O108" s="70" t="s">
        <v>1159</v>
      </c>
      <c r="P108" s="70" t="s">
        <v>2202</v>
      </c>
      <c r="Q108" s="70" t="s">
        <v>463</v>
      </c>
      <c r="R108" s="70" t="s">
        <v>63</v>
      </c>
      <c r="S108" s="103" t="s">
        <v>2687</v>
      </c>
      <c r="T108" s="4"/>
      <c r="U108" s="4"/>
      <c r="V108" s="4"/>
      <c r="W108" s="4"/>
      <c r="X108" s="4" t="s">
        <v>644</v>
      </c>
      <c r="Y108" s="4" t="s">
        <v>463</v>
      </c>
      <c r="Z108" s="4" t="s">
        <v>469</v>
      </c>
      <c r="AA108" s="70" t="s">
        <v>975</v>
      </c>
    </row>
    <row r="109" spans="1:27" x14ac:dyDescent="0.3">
      <c r="A109" s="70" t="s">
        <v>1170</v>
      </c>
      <c r="B109" s="70" t="s">
        <v>1988</v>
      </c>
      <c r="C109" s="70" t="s">
        <v>1171</v>
      </c>
      <c r="D109" s="70" t="s">
        <v>17</v>
      </c>
      <c r="E109" s="70" t="s">
        <v>1166</v>
      </c>
      <c r="F109" s="70" t="s">
        <v>1217</v>
      </c>
      <c r="G109" s="70" t="s">
        <v>26</v>
      </c>
      <c r="H109" s="70" t="s">
        <v>721</v>
      </c>
      <c r="I109" s="70" t="s">
        <v>2579</v>
      </c>
      <c r="J109" s="70" t="s">
        <v>2201</v>
      </c>
      <c r="K109" s="70" t="s">
        <v>622</v>
      </c>
      <c r="L109" s="70" t="s">
        <v>1171</v>
      </c>
      <c r="M109" s="70" t="s">
        <v>163</v>
      </c>
      <c r="N109" s="70" t="s">
        <v>1171</v>
      </c>
      <c r="O109" s="70" t="s">
        <v>1159</v>
      </c>
      <c r="P109" s="70" t="s">
        <v>2202</v>
      </c>
      <c r="Q109" s="70" t="s">
        <v>463</v>
      </c>
      <c r="R109" s="70" t="s">
        <v>226</v>
      </c>
      <c r="S109" s="103" t="s">
        <v>2687</v>
      </c>
      <c r="T109" s="4"/>
      <c r="U109" s="4"/>
      <c r="V109" s="4"/>
      <c r="W109" s="4"/>
      <c r="X109" s="4" t="s">
        <v>644</v>
      </c>
      <c r="Y109" s="4" t="s">
        <v>463</v>
      </c>
      <c r="Z109" s="4" t="s">
        <v>471</v>
      </c>
      <c r="AA109" s="70" t="s">
        <v>976</v>
      </c>
    </row>
    <row r="110" spans="1:27" x14ac:dyDescent="0.3">
      <c r="A110" s="70" t="s">
        <v>1170</v>
      </c>
      <c r="B110" s="70" t="s">
        <v>1988</v>
      </c>
      <c r="C110" s="70" t="s">
        <v>1171</v>
      </c>
      <c r="D110" s="70" t="s">
        <v>17</v>
      </c>
      <c r="E110" s="70" t="s">
        <v>1166</v>
      </c>
      <c r="F110" s="70" t="s">
        <v>1217</v>
      </c>
      <c r="G110" s="70" t="s">
        <v>26</v>
      </c>
      <c r="H110" s="99" t="s">
        <v>1854</v>
      </c>
      <c r="I110" s="70" t="s">
        <v>2580</v>
      </c>
      <c r="J110" s="70" t="s">
        <v>2207</v>
      </c>
      <c r="K110" s="70" t="s">
        <v>1838</v>
      </c>
      <c r="L110" s="70" t="s">
        <v>1171</v>
      </c>
      <c r="M110" s="70" t="s">
        <v>163</v>
      </c>
      <c r="N110" s="70" t="s">
        <v>1171</v>
      </c>
      <c r="O110" s="70" t="s">
        <v>1159</v>
      </c>
      <c r="P110" s="70" t="s">
        <v>2202</v>
      </c>
      <c r="Q110" s="70" t="s">
        <v>463</v>
      </c>
      <c r="R110" s="70" t="s">
        <v>26</v>
      </c>
      <c r="S110" s="103" t="s">
        <v>2687</v>
      </c>
      <c r="T110" s="4"/>
      <c r="U110" s="4"/>
      <c r="V110" s="4"/>
      <c r="W110" s="4"/>
      <c r="X110" s="4" t="s">
        <v>644</v>
      </c>
      <c r="Y110" s="4" t="s">
        <v>463</v>
      </c>
      <c r="Z110" s="4"/>
      <c r="AA110" s="70" t="s">
        <v>1067</v>
      </c>
    </row>
    <row r="111" spans="1:27" x14ac:dyDescent="0.3">
      <c r="A111" s="70" t="s">
        <v>1170</v>
      </c>
      <c r="B111" s="70" t="s">
        <v>1988</v>
      </c>
      <c r="C111" s="70" t="s">
        <v>1171</v>
      </c>
      <c r="D111" s="70" t="s">
        <v>17</v>
      </c>
      <c r="E111" s="70" t="s">
        <v>1166</v>
      </c>
      <c r="F111" s="70" t="s">
        <v>1217</v>
      </c>
      <c r="G111" s="70" t="s">
        <v>26</v>
      </c>
      <c r="H111" s="70" t="s">
        <v>1141</v>
      </c>
      <c r="I111" s="70" t="s">
        <v>2758</v>
      </c>
      <c r="J111" s="70" t="s">
        <v>2202</v>
      </c>
      <c r="K111" s="70" t="s">
        <v>463</v>
      </c>
      <c r="L111" s="70" t="s">
        <v>1219</v>
      </c>
      <c r="M111" s="70" t="s">
        <v>1028</v>
      </c>
      <c r="N111" s="70" t="s">
        <v>1171</v>
      </c>
      <c r="O111" s="70" t="s">
        <v>1159</v>
      </c>
      <c r="P111" s="85" t="s">
        <v>2078</v>
      </c>
      <c r="Q111" s="100" t="s">
        <v>2076</v>
      </c>
      <c r="R111" s="70" t="s">
        <v>26</v>
      </c>
      <c r="S111" s="103" t="s">
        <v>2687</v>
      </c>
      <c r="T111" s="4"/>
      <c r="U111" s="4"/>
      <c r="V111" s="4"/>
      <c r="W111" s="4"/>
      <c r="X111" s="4" t="s">
        <v>644</v>
      </c>
      <c r="Y111" s="4" t="s">
        <v>463</v>
      </c>
      <c r="Z111" s="4"/>
      <c r="AA111" s="70" t="s">
        <v>1068</v>
      </c>
    </row>
    <row r="112" spans="1:27" x14ac:dyDescent="0.3">
      <c r="A112" s="70" t="s">
        <v>1171</v>
      </c>
      <c r="B112" s="70" t="s">
        <v>1987</v>
      </c>
      <c r="C112" s="70" t="s">
        <v>1218</v>
      </c>
      <c r="D112" s="70" t="s">
        <v>143</v>
      </c>
      <c r="E112" s="70" t="s">
        <v>1169</v>
      </c>
      <c r="F112" s="70" t="s">
        <v>2069</v>
      </c>
      <c r="G112" s="70" t="s">
        <v>1029</v>
      </c>
      <c r="H112" s="70" t="s">
        <v>694</v>
      </c>
      <c r="I112" s="70" t="s">
        <v>2581</v>
      </c>
      <c r="J112" s="70" t="s">
        <v>2209</v>
      </c>
      <c r="K112" s="70" t="s">
        <v>377</v>
      </c>
      <c r="L112" s="70" t="s">
        <v>1171</v>
      </c>
      <c r="M112" s="70" t="s">
        <v>163</v>
      </c>
      <c r="N112" s="70" t="s">
        <v>1171</v>
      </c>
      <c r="O112" s="70" t="s">
        <v>1159</v>
      </c>
      <c r="P112" s="70" t="s">
        <v>2205</v>
      </c>
      <c r="Q112" s="70" t="s">
        <v>368</v>
      </c>
      <c r="R112" s="70" t="s">
        <v>378</v>
      </c>
      <c r="S112" s="103" t="s">
        <v>2687</v>
      </c>
      <c r="T112" s="4"/>
      <c r="U112" s="4"/>
      <c r="V112" s="4"/>
      <c r="W112" s="4"/>
      <c r="X112" s="4" t="s">
        <v>643</v>
      </c>
      <c r="Y112" s="4" t="s">
        <v>368</v>
      </c>
      <c r="Z112" s="4" t="s">
        <v>376</v>
      </c>
      <c r="AA112" s="70" t="s">
        <v>937</v>
      </c>
    </row>
    <row r="113" spans="1:27" x14ac:dyDescent="0.3">
      <c r="A113" s="70" t="s">
        <v>1171</v>
      </c>
      <c r="B113" s="70" t="s">
        <v>1987</v>
      </c>
      <c r="C113" s="70" t="s">
        <v>1218</v>
      </c>
      <c r="D113" s="70" t="s">
        <v>143</v>
      </c>
      <c r="E113" s="70" t="s">
        <v>1169</v>
      </c>
      <c r="F113" s="70" t="s">
        <v>2069</v>
      </c>
      <c r="G113" s="70" t="s">
        <v>1029</v>
      </c>
      <c r="H113" s="70">
        <v>5308</v>
      </c>
      <c r="I113" s="70" t="s">
        <v>2582</v>
      </c>
      <c r="J113" s="70" t="s">
        <v>2210</v>
      </c>
      <c r="K113" s="70" t="s">
        <v>380</v>
      </c>
      <c r="L113" s="70" t="s">
        <v>1171</v>
      </c>
      <c r="M113" s="70" t="s">
        <v>163</v>
      </c>
      <c r="N113" s="70" t="s">
        <v>1171</v>
      </c>
      <c r="O113" s="70" t="s">
        <v>1159</v>
      </c>
      <c r="P113" s="70" t="s">
        <v>2205</v>
      </c>
      <c r="Q113" s="70" t="s">
        <v>368</v>
      </c>
      <c r="R113" s="70" t="s">
        <v>381</v>
      </c>
      <c r="S113" s="103" t="s">
        <v>2687</v>
      </c>
      <c r="T113" s="4"/>
      <c r="U113" s="4"/>
      <c r="V113" s="4"/>
      <c r="W113" s="4"/>
      <c r="X113" s="4" t="s">
        <v>643</v>
      </c>
      <c r="Y113" s="4" t="s">
        <v>368</v>
      </c>
      <c r="Z113" s="4" t="s">
        <v>379</v>
      </c>
      <c r="AA113" s="70" t="s">
        <v>938</v>
      </c>
    </row>
    <row r="114" spans="1:27" x14ac:dyDescent="0.3">
      <c r="A114" s="70" t="s">
        <v>1171</v>
      </c>
      <c r="B114" s="70" t="s">
        <v>1987</v>
      </c>
      <c r="C114" s="70" t="s">
        <v>1218</v>
      </c>
      <c r="D114" s="70" t="s">
        <v>143</v>
      </c>
      <c r="E114" s="70" t="s">
        <v>1169</v>
      </c>
      <c r="F114" s="70" t="s">
        <v>2069</v>
      </c>
      <c r="G114" s="70" t="s">
        <v>1029</v>
      </c>
      <c r="H114" s="99" t="s">
        <v>1855</v>
      </c>
      <c r="I114" s="99" t="s">
        <v>2759</v>
      </c>
      <c r="J114" s="70" t="s">
        <v>2211</v>
      </c>
      <c r="K114" s="70" t="s">
        <v>1838</v>
      </c>
      <c r="L114" s="70" t="s">
        <v>1171</v>
      </c>
      <c r="M114" s="70" t="s">
        <v>163</v>
      </c>
      <c r="N114" s="70" t="s">
        <v>1171</v>
      </c>
      <c r="O114" s="70" t="s">
        <v>1159</v>
      </c>
      <c r="P114" s="70" t="s">
        <v>2205</v>
      </c>
      <c r="Q114" s="70" t="s">
        <v>368</v>
      </c>
      <c r="R114" s="70" t="s">
        <v>1029</v>
      </c>
      <c r="S114" s="103" t="s">
        <v>2690</v>
      </c>
      <c r="T114" s="4"/>
      <c r="U114" s="4"/>
      <c r="V114" s="4"/>
      <c r="W114" s="4"/>
      <c r="X114" s="4" t="s">
        <v>643</v>
      </c>
      <c r="Y114" s="4" t="s">
        <v>368</v>
      </c>
      <c r="Z114" s="4"/>
      <c r="AA114" s="70" t="s">
        <v>1031</v>
      </c>
    </row>
    <row r="115" spans="1:27" x14ac:dyDescent="0.3">
      <c r="A115" s="70" t="s">
        <v>1171</v>
      </c>
      <c r="B115" s="70" t="s">
        <v>1987</v>
      </c>
      <c r="C115" s="70" t="s">
        <v>1218</v>
      </c>
      <c r="D115" s="70" t="s">
        <v>143</v>
      </c>
      <c r="E115" s="70" t="s">
        <v>1169</v>
      </c>
      <c r="F115" s="70" t="s">
        <v>2069</v>
      </c>
      <c r="G115" s="70" t="s">
        <v>1029</v>
      </c>
      <c r="H115" s="70" t="s">
        <v>1140</v>
      </c>
      <c r="I115" s="70" t="s">
        <v>2760</v>
      </c>
      <c r="J115" s="70" t="s">
        <v>2205</v>
      </c>
      <c r="K115" s="70" t="s">
        <v>368</v>
      </c>
      <c r="L115" s="70" t="s">
        <v>1219</v>
      </c>
      <c r="M115" s="70" t="s">
        <v>1028</v>
      </c>
      <c r="N115" s="70" t="s">
        <v>1171</v>
      </c>
      <c r="O115" s="70" t="s">
        <v>1159</v>
      </c>
      <c r="P115" s="85" t="s">
        <v>2087</v>
      </c>
      <c r="Q115" s="100" t="s">
        <v>643</v>
      </c>
      <c r="R115" s="70" t="s">
        <v>1029</v>
      </c>
      <c r="S115" s="103" t="s">
        <v>2687</v>
      </c>
      <c r="T115" s="4"/>
      <c r="U115" s="4"/>
      <c r="V115" s="4"/>
      <c r="W115" s="4"/>
      <c r="X115" s="4" t="s">
        <v>643</v>
      </c>
      <c r="Y115" s="4" t="s">
        <v>368</v>
      </c>
      <c r="Z115" s="4"/>
      <c r="AA115" s="70" t="s">
        <v>1032</v>
      </c>
    </row>
    <row r="116" spans="1:27" x14ac:dyDescent="0.3">
      <c r="A116" s="70" t="s">
        <v>1171</v>
      </c>
      <c r="B116" s="70" t="s">
        <v>1987</v>
      </c>
      <c r="C116" s="70" t="s">
        <v>1218</v>
      </c>
      <c r="D116" s="70" t="s">
        <v>143</v>
      </c>
      <c r="E116" s="70" t="s">
        <v>1169</v>
      </c>
      <c r="F116" s="70" t="s">
        <v>2070</v>
      </c>
      <c r="G116" s="70" t="s">
        <v>318</v>
      </c>
      <c r="H116" s="70">
        <v>5128</v>
      </c>
      <c r="I116" s="70" t="s">
        <v>2583</v>
      </c>
      <c r="J116" s="70" t="s">
        <v>2212</v>
      </c>
      <c r="K116" s="70" t="s">
        <v>319</v>
      </c>
      <c r="L116" s="70" t="s">
        <v>1171</v>
      </c>
      <c r="M116" s="70" t="s">
        <v>163</v>
      </c>
      <c r="N116" s="70" t="s">
        <v>1171</v>
      </c>
      <c r="O116" s="70" t="s">
        <v>1159</v>
      </c>
      <c r="P116" s="70" t="s">
        <v>2214</v>
      </c>
      <c r="Q116" s="70" t="s">
        <v>317</v>
      </c>
      <c r="R116" s="70" t="s">
        <v>318</v>
      </c>
      <c r="S116" s="103" t="s">
        <v>2687</v>
      </c>
      <c r="T116" s="4"/>
      <c r="U116" s="4"/>
      <c r="V116" s="4"/>
      <c r="W116" s="4"/>
      <c r="X116" s="4" t="s">
        <v>643</v>
      </c>
      <c r="Y116" s="4" t="s">
        <v>317</v>
      </c>
      <c r="Z116" s="4" t="s">
        <v>316</v>
      </c>
      <c r="AA116" s="70" t="s">
        <v>916</v>
      </c>
    </row>
    <row r="117" spans="1:27" x14ac:dyDescent="0.3">
      <c r="A117" s="70" t="s">
        <v>1171</v>
      </c>
      <c r="B117" s="70" t="s">
        <v>1987</v>
      </c>
      <c r="C117" s="70" t="s">
        <v>1218</v>
      </c>
      <c r="D117" s="70" t="s">
        <v>143</v>
      </c>
      <c r="E117" s="70" t="s">
        <v>1169</v>
      </c>
      <c r="F117" s="70" t="s">
        <v>2070</v>
      </c>
      <c r="G117" s="70" t="s">
        <v>318</v>
      </c>
      <c r="H117" s="70" t="s">
        <v>680</v>
      </c>
      <c r="I117" s="70" t="s">
        <v>2584</v>
      </c>
      <c r="J117" s="70" t="s">
        <v>2213</v>
      </c>
      <c r="K117" s="70" t="s">
        <v>608</v>
      </c>
      <c r="L117" s="70" t="s">
        <v>1171</v>
      </c>
      <c r="M117" s="70" t="s">
        <v>163</v>
      </c>
      <c r="N117" s="70" t="s">
        <v>1171</v>
      </c>
      <c r="O117" s="70" t="s">
        <v>1159</v>
      </c>
      <c r="P117" s="70" t="s">
        <v>2214</v>
      </c>
      <c r="Q117" s="70" t="s">
        <v>317</v>
      </c>
      <c r="R117" s="70" t="s">
        <v>321</v>
      </c>
      <c r="S117" s="103" t="s">
        <v>2687</v>
      </c>
      <c r="T117" s="4"/>
      <c r="U117" s="4"/>
      <c r="V117" s="4"/>
      <c r="W117" s="4"/>
      <c r="X117" s="4" t="s">
        <v>643</v>
      </c>
      <c r="Y117" s="4" t="s">
        <v>317</v>
      </c>
      <c r="Z117" s="4" t="s">
        <v>320</v>
      </c>
      <c r="AA117" s="70" t="s">
        <v>917</v>
      </c>
    </row>
    <row r="118" spans="1:27" x14ac:dyDescent="0.3">
      <c r="A118" s="70" t="s">
        <v>1171</v>
      </c>
      <c r="B118" s="70" t="s">
        <v>1987</v>
      </c>
      <c r="C118" s="70" t="s">
        <v>1218</v>
      </c>
      <c r="D118" s="70" t="s">
        <v>143</v>
      </c>
      <c r="E118" s="70" t="s">
        <v>1169</v>
      </c>
      <c r="F118" s="70" t="s">
        <v>2070</v>
      </c>
      <c r="G118" s="70" t="s">
        <v>318</v>
      </c>
      <c r="H118" s="70" t="s">
        <v>681</v>
      </c>
      <c r="I118" s="70" t="s">
        <v>2585</v>
      </c>
      <c r="J118" s="70" t="s">
        <v>2215</v>
      </c>
      <c r="K118" s="70" t="s">
        <v>323</v>
      </c>
      <c r="L118" s="70" t="s">
        <v>1171</v>
      </c>
      <c r="M118" s="70" t="s">
        <v>163</v>
      </c>
      <c r="N118" s="70" t="s">
        <v>1171</v>
      </c>
      <c r="O118" s="70" t="s">
        <v>1159</v>
      </c>
      <c r="P118" s="70" t="s">
        <v>2214</v>
      </c>
      <c r="Q118" s="70" t="s">
        <v>317</v>
      </c>
      <c r="R118" s="70" t="s">
        <v>324</v>
      </c>
      <c r="S118" s="103" t="s">
        <v>2687</v>
      </c>
      <c r="T118" s="4"/>
      <c r="U118" s="4"/>
      <c r="V118" s="4"/>
      <c r="W118" s="4"/>
      <c r="X118" s="4" t="s">
        <v>643</v>
      </c>
      <c r="Y118" s="4" t="s">
        <v>317</v>
      </c>
      <c r="Z118" s="4" t="s">
        <v>322</v>
      </c>
      <c r="AA118" s="70" t="s">
        <v>918</v>
      </c>
    </row>
    <row r="119" spans="1:27" x14ac:dyDescent="0.3">
      <c r="A119" s="70" t="s">
        <v>1171</v>
      </c>
      <c r="B119" s="70" t="s">
        <v>1987</v>
      </c>
      <c r="C119" s="70" t="s">
        <v>1218</v>
      </c>
      <c r="D119" s="70" t="s">
        <v>143</v>
      </c>
      <c r="E119" s="70" t="s">
        <v>1169</v>
      </c>
      <c r="F119" s="70" t="s">
        <v>2070</v>
      </c>
      <c r="G119" s="70" t="s">
        <v>318</v>
      </c>
      <c r="H119" s="99" t="s">
        <v>1856</v>
      </c>
      <c r="I119" s="70" t="s">
        <v>2586</v>
      </c>
      <c r="J119" s="70" t="s">
        <v>2216</v>
      </c>
      <c r="K119" s="70" t="s">
        <v>1838</v>
      </c>
      <c r="L119" s="70" t="s">
        <v>1171</v>
      </c>
      <c r="M119" s="70" t="s">
        <v>163</v>
      </c>
      <c r="N119" s="70" t="s">
        <v>1171</v>
      </c>
      <c r="O119" s="70" t="s">
        <v>1159</v>
      </c>
      <c r="P119" s="70" t="s">
        <v>2214</v>
      </c>
      <c r="Q119" s="70" t="s">
        <v>317</v>
      </c>
      <c r="R119" s="70" t="s">
        <v>318</v>
      </c>
      <c r="S119" s="103" t="s">
        <v>2687</v>
      </c>
      <c r="T119" s="4"/>
      <c r="U119" s="4"/>
      <c r="V119" s="4"/>
      <c r="W119" s="4"/>
      <c r="X119" s="4" t="s">
        <v>643</v>
      </c>
      <c r="Y119" s="4" t="s">
        <v>317</v>
      </c>
      <c r="Z119" s="4"/>
      <c r="AA119" s="70" t="s">
        <v>1035</v>
      </c>
    </row>
    <row r="120" spans="1:27" x14ac:dyDescent="0.3">
      <c r="A120" s="70" t="s">
        <v>1171</v>
      </c>
      <c r="B120" s="70" t="s">
        <v>1987</v>
      </c>
      <c r="C120" s="70" t="s">
        <v>1218</v>
      </c>
      <c r="D120" s="70" t="s">
        <v>143</v>
      </c>
      <c r="E120" s="70" t="s">
        <v>1169</v>
      </c>
      <c r="F120" s="70" t="s">
        <v>2070</v>
      </c>
      <c r="G120" s="70" t="s">
        <v>318</v>
      </c>
      <c r="H120" s="70" t="s">
        <v>1128</v>
      </c>
      <c r="I120" s="70" t="s">
        <v>2761</v>
      </c>
      <c r="J120" s="70" t="s">
        <v>2214</v>
      </c>
      <c r="K120" s="70" t="s">
        <v>317</v>
      </c>
      <c r="L120" s="70" t="s">
        <v>1219</v>
      </c>
      <c r="M120" s="70" t="s">
        <v>1028</v>
      </c>
      <c r="N120" s="70" t="s">
        <v>1171</v>
      </c>
      <c r="O120" s="70" t="s">
        <v>1159</v>
      </c>
      <c r="P120" s="85" t="s">
        <v>2087</v>
      </c>
      <c r="Q120" s="100" t="s">
        <v>643</v>
      </c>
      <c r="R120" s="70" t="s">
        <v>318</v>
      </c>
      <c r="S120" s="103" t="s">
        <v>2687</v>
      </c>
      <c r="T120" s="4"/>
      <c r="U120" s="4"/>
      <c r="V120" s="4"/>
      <c r="W120" s="4"/>
      <c r="X120" s="4" t="s">
        <v>643</v>
      </c>
      <c r="Y120" s="4" t="s">
        <v>317</v>
      </c>
      <c r="Z120" s="4"/>
      <c r="AA120" s="70" t="s">
        <v>1036</v>
      </c>
    </row>
    <row r="121" spans="1:27" x14ac:dyDescent="0.3">
      <c r="A121" s="70" t="s">
        <v>1171</v>
      </c>
      <c r="B121" s="70" t="s">
        <v>1987</v>
      </c>
      <c r="C121" s="70" t="s">
        <v>1217</v>
      </c>
      <c r="D121" s="70" t="s">
        <v>143</v>
      </c>
      <c r="E121" s="70" t="s">
        <v>1168</v>
      </c>
      <c r="F121" s="70" t="s">
        <v>1807</v>
      </c>
      <c r="G121" s="70" t="s">
        <v>138</v>
      </c>
      <c r="H121" s="70">
        <v>5111</v>
      </c>
      <c r="I121" s="70" t="s">
        <v>2587</v>
      </c>
      <c r="J121" s="70" t="s">
        <v>2217</v>
      </c>
      <c r="K121" s="70" t="s">
        <v>352</v>
      </c>
      <c r="L121" s="70" t="s">
        <v>1171</v>
      </c>
      <c r="M121" s="70" t="s">
        <v>163</v>
      </c>
      <c r="N121" s="70" t="s">
        <v>1171</v>
      </c>
      <c r="O121" s="70" t="s">
        <v>1159</v>
      </c>
      <c r="P121" s="70" t="s">
        <v>2224</v>
      </c>
      <c r="Q121" s="70" t="s">
        <v>351</v>
      </c>
      <c r="R121" s="70" t="s">
        <v>353</v>
      </c>
      <c r="S121" s="103" t="s">
        <v>2687</v>
      </c>
      <c r="T121" s="4"/>
      <c r="U121" s="4"/>
      <c r="V121" s="4"/>
      <c r="W121" s="4"/>
      <c r="X121" s="4" t="s">
        <v>645</v>
      </c>
      <c r="Y121" s="4" t="s">
        <v>351</v>
      </c>
      <c r="Z121" s="4" t="s">
        <v>350</v>
      </c>
      <c r="AA121" s="70" t="s">
        <v>928</v>
      </c>
    </row>
    <row r="122" spans="1:27" x14ac:dyDescent="0.3">
      <c r="A122" s="70" t="s">
        <v>1171</v>
      </c>
      <c r="B122" s="70" t="s">
        <v>1987</v>
      </c>
      <c r="C122" s="70" t="s">
        <v>1217</v>
      </c>
      <c r="D122" s="70" t="s">
        <v>143</v>
      </c>
      <c r="E122" s="70" t="s">
        <v>1168</v>
      </c>
      <c r="F122" s="70" t="s">
        <v>1807</v>
      </c>
      <c r="G122" s="70" t="s">
        <v>138</v>
      </c>
      <c r="H122" s="70">
        <v>5114</v>
      </c>
      <c r="I122" s="70" t="s">
        <v>2588</v>
      </c>
      <c r="J122" s="70" t="s">
        <v>2218</v>
      </c>
      <c r="K122" s="70" t="s">
        <v>355</v>
      </c>
      <c r="L122" s="70" t="s">
        <v>1171</v>
      </c>
      <c r="M122" s="70" t="s">
        <v>163</v>
      </c>
      <c r="N122" s="70" t="s">
        <v>1171</v>
      </c>
      <c r="O122" s="70" t="s">
        <v>1159</v>
      </c>
      <c r="P122" s="70" t="s">
        <v>2224</v>
      </c>
      <c r="Q122" s="70" t="s">
        <v>351</v>
      </c>
      <c r="R122" s="70" t="s">
        <v>356</v>
      </c>
      <c r="S122" s="103" t="s">
        <v>2687</v>
      </c>
      <c r="T122" s="4"/>
      <c r="U122" s="4"/>
      <c r="V122" s="4"/>
      <c r="W122" s="4"/>
      <c r="X122" s="4" t="s">
        <v>645</v>
      </c>
      <c r="Y122" s="4" t="s">
        <v>351</v>
      </c>
      <c r="Z122" s="4" t="s">
        <v>354</v>
      </c>
      <c r="AA122" s="70" t="s">
        <v>929</v>
      </c>
    </row>
    <row r="123" spans="1:27" x14ac:dyDescent="0.3">
      <c r="A123" s="70" t="s">
        <v>1171</v>
      </c>
      <c r="B123" s="70" t="s">
        <v>1987</v>
      </c>
      <c r="C123" s="70" t="s">
        <v>1217</v>
      </c>
      <c r="D123" s="70" t="s">
        <v>143</v>
      </c>
      <c r="E123" s="70" t="s">
        <v>1168</v>
      </c>
      <c r="F123" s="70" t="s">
        <v>1807</v>
      </c>
      <c r="G123" s="70" t="s">
        <v>138</v>
      </c>
      <c r="H123" s="70" t="s">
        <v>689</v>
      </c>
      <c r="I123" s="70" t="s">
        <v>2589</v>
      </c>
      <c r="J123" s="70" t="s">
        <v>2219</v>
      </c>
      <c r="K123" s="70" t="s">
        <v>358</v>
      </c>
      <c r="L123" s="70" t="s">
        <v>1171</v>
      </c>
      <c r="M123" s="70" t="s">
        <v>163</v>
      </c>
      <c r="N123" s="70" t="s">
        <v>1171</v>
      </c>
      <c r="O123" s="70" t="s">
        <v>1159</v>
      </c>
      <c r="P123" s="70" t="s">
        <v>2224</v>
      </c>
      <c r="Q123" s="70" t="s">
        <v>351</v>
      </c>
      <c r="R123" s="70" t="s">
        <v>141</v>
      </c>
      <c r="S123" s="103" t="s">
        <v>2687</v>
      </c>
      <c r="T123" s="4"/>
      <c r="U123" s="4"/>
      <c r="V123" s="4"/>
      <c r="W123" s="4"/>
      <c r="X123" s="4" t="s">
        <v>645</v>
      </c>
      <c r="Y123" s="4" t="s">
        <v>351</v>
      </c>
      <c r="Z123" s="4" t="s">
        <v>357</v>
      </c>
      <c r="AA123" s="70" t="s">
        <v>930</v>
      </c>
    </row>
    <row r="124" spans="1:27" x14ac:dyDescent="0.3">
      <c r="A124" s="70" t="s">
        <v>1171</v>
      </c>
      <c r="B124" s="70" t="s">
        <v>1987</v>
      </c>
      <c r="C124" s="70" t="s">
        <v>1217</v>
      </c>
      <c r="D124" s="70" t="s">
        <v>143</v>
      </c>
      <c r="E124" s="70" t="s">
        <v>1168</v>
      </c>
      <c r="F124" s="70" t="s">
        <v>1807</v>
      </c>
      <c r="G124" s="70" t="s">
        <v>138</v>
      </c>
      <c r="H124" s="70" t="s">
        <v>690</v>
      </c>
      <c r="I124" s="70" t="s">
        <v>2590</v>
      </c>
      <c r="J124" s="70" t="s">
        <v>2220</v>
      </c>
      <c r="K124" s="70" t="s">
        <v>360</v>
      </c>
      <c r="L124" s="70" t="s">
        <v>1171</v>
      </c>
      <c r="M124" s="70" t="s">
        <v>163</v>
      </c>
      <c r="N124" s="70" t="s">
        <v>1171</v>
      </c>
      <c r="O124" s="70" t="s">
        <v>1159</v>
      </c>
      <c r="P124" s="70" t="s">
        <v>2224</v>
      </c>
      <c r="Q124" s="70" t="s">
        <v>351</v>
      </c>
      <c r="R124" s="70" t="s">
        <v>361</v>
      </c>
      <c r="S124" s="103" t="s">
        <v>2687</v>
      </c>
      <c r="T124" s="4"/>
      <c r="U124" s="4"/>
      <c r="V124" s="4"/>
      <c r="W124" s="4"/>
      <c r="X124" s="4" t="s">
        <v>645</v>
      </c>
      <c r="Y124" s="4" t="s">
        <v>351</v>
      </c>
      <c r="Z124" s="4" t="s">
        <v>359</v>
      </c>
      <c r="AA124" s="70" t="s">
        <v>931</v>
      </c>
    </row>
    <row r="125" spans="1:27" x14ac:dyDescent="0.3">
      <c r="A125" s="70" t="s">
        <v>1171</v>
      </c>
      <c r="B125" s="70" t="s">
        <v>1987</v>
      </c>
      <c r="C125" s="70" t="s">
        <v>1217</v>
      </c>
      <c r="D125" s="70" t="s">
        <v>143</v>
      </c>
      <c r="E125" s="70" t="s">
        <v>1168</v>
      </c>
      <c r="F125" s="70" t="s">
        <v>1807</v>
      </c>
      <c r="G125" s="70" t="s">
        <v>138</v>
      </c>
      <c r="H125" s="70" t="s">
        <v>691</v>
      </c>
      <c r="I125" s="70" t="s">
        <v>2591</v>
      </c>
      <c r="J125" s="70" t="s">
        <v>2221</v>
      </c>
      <c r="K125" s="70" t="s">
        <v>363</v>
      </c>
      <c r="L125" s="70" t="s">
        <v>1171</v>
      </c>
      <c r="M125" s="70" t="s">
        <v>163</v>
      </c>
      <c r="N125" s="70" t="s">
        <v>1171</v>
      </c>
      <c r="O125" s="70" t="s">
        <v>1159</v>
      </c>
      <c r="P125" s="70" t="s">
        <v>2224</v>
      </c>
      <c r="Q125" s="70" t="s">
        <v>351</v>
      </c>
      <c r="R125" s="70" t="s">
        <v>364</v>
      </c>
      <c r="S125" s="103" t="s">
        <v>2687</v>
      </c>
      <c r="T125" s="4"/>
      <c r="U125" s="4"/>
      <c r="V125" s="4"/>
      <c r="W125" s="4"/>
      <c r="X125" s="4" t="s">
        <v>645</v>
      </c>
      <c r="Y125" s="4" t="s">
        <v>351</v>
      </c>
      <c r="Z125" s="4" t="s">
        <v>362</v>
      </c>
      <c r="AA125" s="70" t="s">
        <v>932</v>
      </c>
    </row>
    <row r="126" spans="1:27" x14ac:dyDescent="0.3">
      <c r="A126" s="70" t="s">
        <v>1171</v>
      </c>
      <c r="B126" s="70" t="s">
        <v>1987</v>
      </c>
      <c r="C126" s="70" t="s">
        <v>1217</v>
      </c>
      <c r="D126" s="70" t="s">
        <v>143</v>
      </c>
      <c r="E126" s="70" t="s">
        <v>1168</v>
      </c>
      <c r="F126" s="70" t="s">
        <v>1807</v>
      </c>
      <c r="G126" s="70" t="s">
        <v>138</v>
      </c>
      <c r="H126" s="70">
        <v>5318</v>
      </c>
      <c r="I126" s="70" t="s">
        <v>2592</v>
      </c>
      <c r="J126" s="70" t="s">
        <v>2222</v>
      </c>
      <c r="K126" s="70" t="s">
        <v>366</v>
      </c>
      <c r="L126" s="70" t="s">
        <v>1171</v>
      </c>
      <c r="M126" s="70" t="s">
        <v>163</v>
      </c>
      <c r="N126" s="70" t="s">
        <v>1171</v>
      </c>
      <c r="O126" s="70" t="s">
        <v>1159</v>
      </c>
      <c r="P126" s="70" t="s">
        <v>2224</v>
      </c>
      <c r="Q126" s="70" t="s">
        <v>351</v>
      </c>
      <c r="R126" s="70" t="s">
        <v>309</v>
      </c>
      <c r="S126" s="103" t="s">
        <v>2687</v>
      </c>
      <c r="T126" s="4"/>
      <c r="U126" s="4"/>
      <c r="V126" s="4"/>
      <c r="W126" s="4"/>
      <c r="X126" s="4" t="s">
        <v>645</v>
      </c>
      <c r="Y126" s="4" t="s">
        <v>351</v>
      </c>
      <c r="Z126" s="4" t="s">
        <v>365</v>
      </c>
      <c r="AA126" s="70" t="s">
        <v>933</v>
      </c>
    </row>
    <row r="127" spans="1:27" x14ac:dyDescent="0.3">
      <c r="A127" s="70" t="s">
        <v>1171</v>
      </c>
      <c r="B127" s="70" t="s">
        <v>1987</v>
      </c>
      <c r="C127" s="70" t="s">
        <v>1217</v>
      </c>
      <c r="D127" s="70" t="s">
        <v>143</v>
      </c>
      <c r="E127" s="70" t="s">
        <v>1168</v>
      </c>
      <c r="F127" s="70" t="s">
        <v>1807</v>
      </c>
      <c r="G127" s="70" t="s">
        <v>138</v>
      </c>
      <c r="H127" s="99" t="s">
        <v>1857</v>
      </c>
      <c r="I127" s="70" t="s">
        <v>2593</v>
      </c>
      <c r="J127" s="70" t="s">
        <v>2223</v>
      </c>
      <c r="K127" s="70" t="s">
        <v>1838</v>
      </c>
      <c r="L127" s="70" t="s">
        <v>1171</v>
      </c>
      <c r="M127" s="70" t="s">
        <v>163</v>
      </c>
      <c r="N127" s="70" t="s">
        <v>1171</v>
      </c>
      <c r="O127" s="70" t="s">
        <v>1159</v>
      </c>
      <c r="P127" s="70" t="s">
        <v>2224</v>
      </c>
      <c r="Q127" s="70" t="s">
        <v>351</v>
      </c>
      <c r="R127" s="70" t="s">
        <v>138</v>
      </c>
      <c r="S127" s="103" t="s">
        <v>2687</v>
      </c>
      <c r="T127" s="4"/>
      <c r="U127" s="4"/>
      <c r="V127" s="4"/>
      <c r="W127" s="4"/>
      <c r="X127" s="4" t="s">
        <v>645</v>
      </c>
      <c r="Y127" s="4" t="s">
        <v>351</v>
      </c>
      <c r="Z127" s="4"/>
      <c r="AA127" s="70" t="s">
        <v>1069</v>
      </c>
    </row>
    <row r="128" spans="1:27" x14ac:dyDescent="0.3">
      <c r="A128" s="70" t="s">
        <v>1171</v>
      </c>
      <c r="B128" s="70" t="s">
        <v>1987</v>
      </c>
      <c r="C128" s="70" t="s">
        <v>1217</v>
      </c>
      <c r="D128" s="70" t="s">
        <v>143</v>
      </c>
      <c r="E128" s="70" t="s">
        <v>1168</v>
      </c>
      <c r="F128" s="70" t="s">
        <v>1807</v>
      </c>
      <c r="G128" s="70" t="s">
        <v>138</v>
      </c>
      <c r="H128" s="70" t="s">
        <v>1137</v>
      </c>
      <c r="I128" s="70" t="s">
        <v>2762</v>
      </c>
      <c r="J128" s="70" t="s">
        <v>2224</v>
      </c>
      <c r="K128" s="70" t="s">
        <v>351</v>
      </c>
      <c r="L128" s="70" t="s">
        <v>1219</v>
      </c>
      <c r="M128" s="70" t="s">
        <v>1028</v>
      </c>
      <c r="N128" s="70" t="s">
        <v>1171</v>
      </c>
      <c r="O128" s="70" t="s">
        <v>1159</v>
      </c>
      <c r="P128" s="85" t="s">
        <v>2086</v>
      </c>
      <c r="Q128" s="100" t="s">
        <v>2089</v>
      </c>
      <c r="R128" s="70" t="s">
        <v>138</v>
      </c>
      <c r="S128" s="103" t="s">
        <v>2687</v>
      </c>
      <c r="T128" s="4"/>
      <c r="U128" s="4"/>
      <c r="V128" s="4"/>
      <c r="W128" s="4"/>
      <c r="X128" s="4" t="s">
        <v>645</v>
      </c>
      <c r="Y128" s="4" t="s">
        <v>351</v>
      </c>
      <c r="Z128" s="4"/>
      <c r="AA128" s="70" t="s">
        <v>1070</v>
      </c>
    </row>
    <row r="129" spans="1:27" x14ac:dyDescent="0.3">
      <c r="A129" s="70" t="s">
        <v>1171</v>
      </c>
      <c r="B129" s="70" t="s">
        <v>1987</v>
      </c>
      <c r="C129" s="70" t="s">
        <v>1218</v>
      </c>
      <c r="D129" s="70" t="s">
        <v>143</v>
      </c>
      <c r="E129" s="70" t="s">
        <v>1169</v>
      </c>
      <c r="F129" s="70" t="s">
        <v>1808</v>
      </c>
      <c r="G129" s="70" t="s">
        <v>144</v>
      </c>
      <c r="H129" s="70" t="s">
        <v>692</v>
      </c>
      <c r="I129" s="70" t="s">
        <v>2594</v>
      </c>
      <c r="J129" s="70" t="s">
        <v>2225</v>
      </c>
      <c r="K129" s="70" t="s">
        <v>369</v>
      </c>
      <c r="L129" s="70" t="s">
        <v>1171</v>
      </c>
      <c r="M129" s="70" t="s">
        <v>163</v>
      </c>
      <c r="N129" s="70" t="s">
        <v>1171</v>
      </c>
      <c r="O129" s="70" t="s">
        <v>1159</v>
      </c>
      <c r="P129" s="70" t="s">
        <v>2229</v>
      </c>
      <c r="Q129" s="70" t="s">
        <v>368</v>
      </c>
      <c r="R129" s="70" t="s">
        <v>370</v>
      </c>
      <c r="S129" s="103" t="s">
        <v>2687</v>
      </c>
      <c r="T129" s="4"/>
      <c r="U129" s="4"/>
      <c r="V129" s="4"/>
      <c r="W129" s="4"/>
      <c r="X129" s="4" t="s">
        <v>643</v>
      </c>
      <c r="Y129" s="4" t="s">
        <v>368</v>
      </c>
      <c r="Z129" s="4" t="s">
        <v>367</v>
      </c>
      <c r="AA129" s="70" t="s">
        <v>934</v>
      </c>
    </row>
    <row r="130" spans="1:27" x14ac:dyDescent="0.3">
      <c r="A130" s="70" t="s">
        <v>1171</v>
      </c>
      <c r="B130" s="70" t="s">
        <v>1987</v>
      </c>
      <c r="C130" s="70" t="s">
        <v>1218</v>
      </c>
      <c r="D130" s="70" t="s">
        <v>143</v>
      </c>
      <c r="E130" s="70" t="s">
        <v>1169</v>
      </c>
      <c r="F130" s="70" t="s">
        <v>1808</v>
      </c>
      <c r="G130" s="70" t="s">
        <v>144</v>
      </c>
      <c r="H130" s="70" t="s">
        <v>770</v>
      </c>
      <c r="I130" s="70" t="s">
        <v>2595</v>
      </c>
      <c r="J130" s="70" t="s">
        <v>2226</v>
      </c>
      <c r="K130" s="70" t="s">
        <v>613</v>
      </c>
      <c r="L130" s="70" t="s">
        <v>1171</v>
      </c>
      <c r="M130" s="70" t="s">
        <v>163</v>
      </c>
      <c r="N130" s="70" t="s">
        <v>1171</v>
      </c>
      <c r="O130" s="70" t="s">
        <v>1159</v>
      </c>
      <c r="P130" s="70" t="s">
        <v>2229</v>
      </c>
      <c r="Q130" s="70" t="s">
        <v>368</v>
      </c>
      <c r="R130" s="70" t="s">
        <v>372</v>
      </c>
      <c r="S130" s="103" t="s">
        <v>2687</v>
      </c>
      <c r="T130" s="4"/>
      <c r="U130" s="4"/>
      <c r="V130" s="4"/>
      <c r="W130" s="4"/>
      <c r="X130" s="4" t="s">
        <v>643</v>
      </c>
      <c r="Y130" s="4" t="s">
        <v>368</v>
      </c>
      <c r="Z130" s="4" t="s">
        <v>371</v>
      </c>
      <c r="AA130" s="70" t="s">
        <v>935</v>
      </c>
    </row>
    <row r="131" spans="1:27" x14ac:dyDescent="0.3">
      <c r="A131" s="70" t="s">
        <v>1171</v>
      </c>
      <c r="B131" s="70" t="s">
        <v>1987</v>
      </c>
      <c r="C131" s="70" t="s">
        <v>1218</v>
      </c>
      <c r="D131" s="70" t="s">
        <v>143</v>
      </c>
      <c r="E131" s="70" t="s">
        <v>1169</v>
      </c>
      <c r="F131" s="70" t="s">
        <v>1808</v>
      </c>
      <c r="G131" s="70" t="s">
        <v>144</v>
      </c>
      <c r="H131" s="70" t="s">
        <v>693</v>
      </c>
      <c r="I131" s="70" t="s">
        <v>2596</v>
      </c>
      <c r="J131" s="70" t="s">
        <v>2227</v>
      </c>
      <c r="K131" s="70" t="s">
        <v>374</v>
      </c>
      <c r="L131" s="70" t="s">
        <v>1171</v>
      </c>
      <c r="M131" s="70" t="s">
        <v>163</v>
      </c>
      <c r="N131" s="70" t="s">
        <v>1171</v>
      </c>
      <c r="O131" s="70" t="s">
        <v>1159</v>
      </c>
      <c r="P131" s="70" t="s">
        <v>2229</v>
      </c>
      <c r="Q131" s="70" t="s">
        <v>368</v>
      </c>
      <c r="R131" s="70" t="s">
        <v>375</v>
      </c>
      <c r="S131" s="103" t="s">
        <v>2687</v>
      </c>
      <c r="T131" s="4"/>
      <c r="U131" s="4"/>
      <c r="V131" s="4"/>
      <c r="W131" s="4"/>
      <c r="X131" s="4" t="s">
        <v>643</v>
      </c>
      <c r="Y131" s="4" t="s">
        <v>368</v>
      </c>
      <c r="Z131" s="4" t="s">
        <v>373</v>
      </c>
      <c r="AA131" s="70" t="s">
        <v>936</v>
      </c>
    </row>
    <row r="132" spans="1:27" x14ac:dyDescent="0.3">
      <c r="A132" s="70" t="s">
        <v>1171</v>
      </c>
      <c r="B132" s="70" t="s">
        <v>1987</v>
      </c>
      <c r="C132" s="70" t="s">
        <v>1218</v>
      </c>
      <c r="D132" s="70" t="s">
        <v>143</v>
      </c>
      <c r="E132" s="70" t="s">
        <v>1169</v>
      </c>
      <c r="F132" s="70" t="s">
        <v>1808</v>
      </c>
      <c r="G132" s="70" t="s">
        <v>144</v>
      </c>
      <c r="H132" s="99" t="s">
        <v>1858</v>
      </c>
      <c r="I132" s="70" t="s">
        <v>2597</v>
      </c>
      <c r="J132" s="70" t="s">
        <v>2228</v>
      </c>
      <c r="K132" s="70" t="s">
        <v>1838</v>
      </c>
      <c r="L132" s="70" t="s">
        <v>1171</v>
      </c>
      <c r="M132" s="70" t="s">
        <v>163</v>
      </c>
      <c r="N132" s="70" t="s">
        <v>1171</v>
      </c>
      <c r="O132" s="70" t="s">
        <v>1159</v>
      </c>
      <c r="P132" s="70" t="s">
        <v>2229</v>
      </c>
      <c r="Q132" s="70" t="s">
        <v>368</v>
      </c>
      <c r="R132" s="70" t="s">
        <v>144</v>
      </c>
      <c r="S132" s="103" t="s">
        <v>2687</v>
      </c>
      <c r="T132" s="4"/>
      <c r="U132" s="4"/>
      <c r="V132" s="4"/>
      <c r="W132" s="4"/>
      <c r="X132" s="4" t="s">
        <v>643</v>
      </c>
      <c r="Y132" s="4" t="s">
        <v>368</v>
      </c>
      <c r="Z132" s="4"/>
      <c r="AA132" s="70" t="s">
        <v>1071</v>
      </c>
    </row>
    <row r="133" spans="1:27" x14ac:dyDescent="0.3">
      <c r="A133" s="70" t="s">
        <v>1171</v>
      </c>
      <c r="B133" s="70" t="s">
        <v>1987</v>
      </c>
      <c r="C133" s="70" t="s">
        <v>1218</v>
      </c>
      <c r="D133" s="70" t="s">
        <v>143</v>
      </c>
      <c r="E133" s="70" t="s">
        <v>1169</v>
      </c>
      <c r="F133" s="70" t="s">
        <v>1808</v>
      </c>
      <c r="G133" s="70" t="s">
        <v>144</v>
      </c>
      <c r="H133" s="70" t="s">
        <v>1140</v>
      </c>
      <c r="I133" s="99" t="s">
        <v>2763</v>
      </c>
      <c r="J133" s="70" t="s">
        <v>2229</v>
      </c>
      <c r="K133" s="70" t="s">
        <v>368</v>
      </c>
      <c r="L133" s="70" t="s">
        <v>1219</v>
      </c>
      <c r="M133" s="70" t="s">
        <v>1028</v>
      </c>
      <c r="N133" s="70" t="s">
        <v>1171</v>
      </c>
      <c r="O133" s="70" t="s">
        <v>1159</v>
      </c>
      <c r="P133" s="85" t="s">
        <v>2087</v>
      </c>
      <c r="Q133" s="100" t="s">
        <v>643</v>
      </c>
      <c r="R133" s="70" t="s">
        <v>144</v>
      </c>
      <c r="S133" s="103" t="s">
        <v>2690</v>
      </c>
      <c r="T133" s="4"/>
      <c r="U133" s="4"/>
      <c r="V133" s="4"/>
      <c r="W133" s="4"/>
      <c r="X133" s="4" t="s">
        <v>643</v>
      </c>
      <c r="Y133" s="4" t="s">
        <v>368</v>
      </c>
      <c r="Z133" s="4"/>
      <c r="AA133" s="70" t="s">
        <v>1072</v>
      </c>
    </row>
    <row r="134" spans="1:27" x14ac:dyDescent="0.3">
      <c r="A134" s="70" t="s">
        <v>1171</v>
      </c>
      <c r="B134" s="70" t="s">
        <v>1987</v>
      </c>
      <c r="C134" s="70" t="s">
        <v>1218</v>
      </c>
      <c r="D134" s="70" t="s">
        <v>143</v>
      </c>
      <c r="E134" s="70" t="s">
        <v>1169</v>
      </c>
      <c r="F134" s="70" t="s">
        <v>2071</v>
      </c>
      <c r="G134" s="70" t="s">
        <v>1075</v>
      </c>
      <c r="H134" s="70" t="s">
        <v>698</v>
      </c>
      <c r="I134" s="70" t="s">
        <v>2598</v>
      </c>
      <c r="J134" s="70" t="s">
        <v>2232</v>
      </c>
      <c r="K134" s="70" t="s">
        <v>2230</v>
      </c>
      <c r="L134" s="70" t="s">
        <v>1171</v>
      </c>
      <c r="M134" s="70" t="s">
        <v>163</v>
      </c>
      <c r="N134" s="70" t="s">
        <v>1171</v>
      </c>
      <c r="O134" s="70" t="s">
        <v>1159</v>
      </c>
      <c r="P134" s="70" t="s">
        <v>2235</v>
      </c>
      <c r="Q134" s="70" t="s">
        <v>391</v>
      </c>
      <c r="R134" s="70" t="s">
        <v>148</v>
      </c>
      <c r="S134" s="114" t="s">
        <v>2687</v>
      </c>
      <c r="T134" s="4"/>
      <c r="U134" s="4"/>
      <c r="V134" s="4"/>
      <c r="W134" s="4"/>
      <c r="X134" s="4" t="s">
        <v>643</v>
      </c>
      <c r="Y134" s="4" t="s">
        <v>391</v>
      </c>
      <c r="Z134" s="4" t="s">
        <v>390</v>
      </c>
      <c r="AA134" s="70" t="s">
        <v>941</v>
      </c>
    </row>
    <row r="135" spans="1:27" x14ac:dyDescent="0.3">
      <c r="A135" s="70" t="s">
        <v>1171</v>
      </c>
      <c r="B135" s="70" t="s">
        <v>1987</v>
      </c>
      <c r="C135" s="70" t="s">
        <v>1218</v>
      </c>
      <c r="D135" s="70" t="s">
        <v>143</v>
      </c>
      <c r="E135" s="70" t="s">
        <v>1169</v>
      </c>
      <c r="F135" s="70" t="s">
        <v>2071</v>
      </c>
      <c r="G135" s="70" t="s">
        <v>1075</v>
      </c>
      <c r="H135" s="70" t="s">
        <v>699</v>
      </c>
      <c r="I135" s="70" t="s">
        <v>2599</v>
      </c>
      <c r="J135" s="70" t="s">
        <v>2233</v>
      </c>
      <c r="K135" s="70" t="s">
        <v>615</v>
      </c>
      <c r="L135" s="70" t="s">
        <v>1171</v>
      </c>
      <c r="M135" s="70" t="s">
        <v>163</v>
      </c>
      <c r="N135" s="70" t="s">
        <v>1171</v>
      </c>
      <c r="O135" s="70" t="s">
        <v>1159</v>
      </c>
      <c r="P135" s="70" t="s">
        <v>2235</v>
      </c>
      <c r="Q135" s="70" t="s">
        <v>391</v>
      </c>
      <c r="R135" s="70" t="s">
        <v>393</v>
      </c>
      <c r="S135" s="114" t="s">
        <v>2687</v>
      </c>
      <c r="T135" s="4"/>
      <c r="U135" s="4"/>
      <c r="V135" s="4"/>
      <c r="W135" s="4"/>
      <c r="X135" s="4" t="s">
        <v>643</v>
      </c>
      <c r="Y135" s="4" t="s">
        <v>391</v>
      </c>
      <c r="Z135" s="4" t="s">
        <v>392</v>
      </c>
      <c r="AA135" s="70" t="s">
        <v>942</v>
      </c>
    </row>
    <row r="136" spans="1:27" x14ac:dyDescent="0.3">
      <c r="A136" s="70" t="s">
        <v>1171</v>
      </c>
      <c r="B136" s="70" t="s">
        <v>1987</v>
      </c>
      <c r="C136" s="70" t="s">
        <v>1218</v>
      </c>
      <c r="D136" s="70" t="s">
        <v>143</v>
      </c>
      <c r="E136" s="70" t="s">
        <v>1169</v>
      </c>
      <c r="F136" s="70" t="s">
        <v>2071</v>
      </c>
      <c r="G136" s="70" t="s">
        <v>1075</v>
      </c>
      <c r="H136" s="99" t="s">
        <v>1859</v>
      </c>
      <c r="I136" s="70" t="s">
        <v>2764</v>
      </c>
      <c r="J136" s="70" t="s">
        <v>2234</v>
      </c>
      <c r="K136" s="70" t="s">
        <v>1838</v>
      </c>
      <c r="L136" s="70" t="s">
        <v>1171</v>
      </c>
      <c r="M136" s="70" t="s">
        <v>163</v>
      </c>
      <c r="N136" s="70" t="s">
        <v>1171</v>
      </c>
      <c r="O136" s="70" t="s">
        <v>1159</v>
      </c>
      <c r="P136" s="70" t="s">
        <v>2235</v>
      </c>
      <c r="Q136" s="70" t="s">
        <v>391</v>
      </c>
      <c r="R136" s="70" t="s">
        <v>1075</v>
      </c>
      <c r="S136" s="114" t="s">
        <v>2687</v>
      </c>
      <c r="T136" s="4"/>
      <c r="U136" s="4"/>
      <c r="V136" s="4"/>
      <c r="W136" s="4"/>
      <c r="X136" s="4" t="s">
        <v>643</v>
      </c>
      <c r="Y136" s="4" t="s">
        <v>391</v>
      </c>
      <c r="Z136" s="4"/>
      <c r="AA136" s="70" t="s">
        <v>1073</v>
      </c>
    </row>
    <row r="137" spans="1:27" x14ac:dyDescent="0.3">
      <c r="A137" s="70" t="s">
        <v>1171</v>
      </c>
      <c r="B137" s="70" t="s">
        <v>1987</v>
      </c>
      <c r="C137" s="70" t="s">
        <v>1218</v>
      </c>
      <c r="D137" s="70" t="s">
        <v>143</v>
      </c>
      <c r="E137" s="70" t="s">
        <v>1169</v>
      </c>
      <c r="F137" s="70" t="s">
        <v>2071</v>
      </c>
      <c r="G137" s="70" t="s">
        <v>1075</v>
      </c>
      <c r="H137" s="70" t="s">
        <v>1129</v>
      </c>
      <c r="I137" s="70" t="s">
        <v>2765</v>
      </c>
      <c r="J137" s="70" t="s">
        <v>2235</v>
      </c>
      <c r="K137" s="70" t="s">
        <v>391</v>
      </c>
      <c r="L137" s="70" t="s">
        <v>1219</v>
      </c>
      <c r="M137" s="70" t="s">
        <v>1028</v>
      </c>
      <c r="N137" s="70" t="s">
        <v>1171</v>
      </c>
      <c r="O137" s="70" t="s">
        <v>1159</v>
      </c>
      <c r="P137" s="85" t="s">
        <v>2087</v>
      </c>
      <c r="Q137" s="100" t="s">
        <v>643</v>
      </c>
      <c r="R137" s="70" t="s">
        <v>1075</v>
      </c>
      <c r="S137" s="114" t="s">
        <v>2695</v>
      </c>
      <c r="T137" s="4"/>
      <c r="U137" s="4"/>
      <c r="V137" s="4"/>
      <c r="W137" s="4"/>
      <c r="X137" s="4" t="s">
        <v>643</v>
      </c>
      <c r="Y137" s="4" t="s">
        <v>391</v>
      </c>
      <c r="Z137" s="4"/>
      <c r="AA137" s="70" t="s">
        <v>1074</v>
      </c>
    </row>
    <row r="138" spans="1:27" x14ac:dyDescent="0.3">
      <c r="A138" s="70" t="s">
        <v>1171</v>
      </c>
      <c r="B138" s="70" t="s">
        <v>1987</v>
      </c>
      <c r="C138" s="70" t="s">
        <v>1217</v>
      </c>
      <c r="D138" s="70" t="s">
        <v>143</v>
      </c>
      <c r="E138" s="70" t="s">
        <v>1168</v>
      </c>
      <c r="F138" s="70" t="s">
        <v>1806</v>
      </c>
      <c r="G138" s="70" t="s">
        <v>1213</v>
      </c>
      <c r="H138" s="99" t="s">
        <v>1886</v>
      </c>
      <c r="I138" s="70" t="s">
        <v>2600</v>
      </c>
      <c r="J138" s="70" t="s">
        <v>2236</v>
      </c>
      <c r="K138" s="70" t="s">
        <v>2231</v>
      </c>
      <c r="L138" s="70" t="s">
        <v>1171</v>
      </c>
      <c r="M138" s="70" t="s">
        <v>163</v>
      </c>
      <c r="N138" s="70" t="s">
        <v>1171</v>
      </c>
      <c r="O138" s="70" t="s">
        <v>1159</v>
      </c>
      <c r="P138" s="70" t="s">
        <v>2241</v>
      </c>
      <c r="Q138" s="70" t="s">
        <v>338</v>
      </c>
      <c r="R138" s="70" t="s">
        <v>339</v>
      </c>
      <c r="S138" s="114" t="s">
        <v>2687</v>
      </c>
      <c r="T138" s="4"/>
      <c r="U138" s="4"/>
      <c r="V138" s="4"/>
      <c r="W138" s="4"/>
      <c r="X138" s="4" t="s">
        <v>645</v>
      </c>
      <c r="Y138" s="4" t="s">
        <v>338</v>
      </c>
      <c r="Z138" s="4" t="s">
        <v>337</v>
      </c>
      <c r="AA138" s="70" t="s">
        <v>924</v>
      </c>
    </row>
    <row r="139" spans="1:27" x14ac:dyDescent="0.3">
      <c r="A139" s="70" t="s">
        <v>1171</v>
      </c>
      <c r="B139" s="70" t="s">
        <v>1987</v>
      </c>
      <c r="C139" s="70" t="s">
        <v>1217</v>
      </c>
      <c r="D139" s="70" t="s">
        <v>143</v>
      </c>
      <c r="E139" s="70" t="s">
        <v>1168</v>
      </c>
      <c r="F139" s="70" t="s">
        <v>1806</v>
      </c>
      <c r="G139" s="70" t="s">
        <v>1213</v>
      </c>
      <c r="H139" s="70" t="s">
        <v>685</v>
      </c>
      <c r="I139" s="70" t="s">
        <v>2601</v>
      </c>
      <c r="J139" s="70" t="s">
        <v>2237</v>
      </c>
      <c r="K139" s="70" t="s">
        <v>341</v>
      </c>
      <c r="L139" s="70" t="s">
        <v>1171</v>
      </c>
      <c r="M139" s="70" t="s">
        <v>163</v>
      </c>
      <c r="N139" s="70" t="s">
        <v>1171</v>
      </c>
      <c r="O139" s="70" t="s">
        <v>1159</v>
      </c>
      <c r="P139" s="70" t="s">
        <v>2241</v>
      </c>
      <c r="Q139" s="70" t="s">
        <v>338</v>
      </c>
      <c r="R139" s="70" t="s">
        <v>342</v>
      </c>
      <c r="S139" s="114" t="s">
        <v>2687</v>
      </c>
      <c r="T139" s="4"/>
      <c r="U139" s="4"/>
      <c r="V139" s="4"/>
      <c r="W139" s="4"/>
      <c r="X139" s="4" t="s">
        <v>645</v>
      </c>
      <c r="Y139" s="4" t="s">
        <v>338</v>
      </c>
      <c r="Z139" s="4" t="s">
        <v>340</v>
      </c>
      <c r="AA139" s="70" t="s">
        <v>925</v>
      </c>
    </row>
    <row r="140" spans="1:27" x14ac:dyDescent="0.3">
      <c r="A140" s="70" t="s">
        <v>1171</v>
      </c>
      <c r="B140" s="70" t="s">
        <v>1987</v>
      </c>
      <c r="C140" s="70" t="s">
        <v>1217</v>
      </c>
      <c r="D140" s="70" t="s">
        <v>143</v>
      </c>
      <c r="E140" s="70" t="s">
        <v>1168</v>
      </c>
      <c r="F140" s="70" t="s">
        <v>1806</v>
      </c>
      <c r="G140" s="70" t="s">
        <v>1213</v>
      </c>
      <c r="H140" s="70" t="s">
        <v>686</v>
      </c>
      <c r="I140" s="70" t="s">
        <v>2602</v>
      </c>
      <c r="J140" s="70" t="s">
        <v>2238</v>
      </c>
      <c r="K140" s="70" t="s">
        <v>344</v>
      </c>
      <c r="L140" s="70" t="s">
        <v>1171</v>
      </c>
      <c r="M140" s="70" t="s">
        <v>163</v>
      </c>
      <c r="N140" s="70" t="s">
        <v>1171</v>
      </c>
      <c r="O140" s="70" t="s">
        <v>1159</v>
      </c>
      <c r="P140" s="70" t="s">
        <v>2241</v>
      </c>
      <c r="Q140" s="70" t="s">
        <v>338</v>
      </c>
      <c r="R140" s="70" t="s">
        <v>345</v>
      </c>
      <c r="S140" s="114" t="s">
        <v>2687</v>
      </c>
      <c r="T140" s="4"/>
      <c r="U140" s="4"/>
      <c r="V140" s="4"/>
      <c r="W140" s="4"/>
      <c r="X140" s="4" t="s">
        <v>645</v>
      </c>
      <c r="Y140" s="4" t="s">
        <v>338</v>
      </c>
      <c r="Z140" s="4" t="s">
        <v>343</v>
      </c>
      <c r="AA140" s="70" t="s">
        <v>926</v>
      </c>
    </row>
    <row r="141" spans="1:27" x14ac:dyDescent="0.3">
      <c r="A141" s="70" t="s">
        <v>1171</v>
      </c>
      <c r="B141" s="70" t="s">
        <v>1987</v>
      </c>
      <c r="C141" s="70" t="s">
        <v>1217</v>
      </c>
      <c r="D141" s="70" t="s">
        <v>143</v>
      </c>
      <c r="E141" s="70" t="s">
        <v>1168</v>
      </c>
      <c r="F141" s="70" t="s">
        <v>1806</v>
      </c>
      <c r="G141" s="70" t="s">
        <v>1213</v>
      </c>
      <c r="H141" s="70" t="s">
        <v>687</v>
      </c>
      <c r="I141" s="70" t="s">
        <v>2603</v>
      </c>
      <c r="J141" s="70" t="s">
        <v>2239</v>
      </c>
      <c r="K141" s="70" t="s">
        <v>611</v>
      </c>
      <c r="L141" s="70" t="s">
        <v>1171</v>
      </c>
      <c r="M141" s="70" t="s">
        <v>163</v>
      </c>
      <c r="N141" s="70" t="s">
        <v>1171</v>
      </c>
      <c r="O141" s="70" t="s">
        <v>1159</v>
      </c>
      <c r="P141" s="70" t="s">
        <v>2241</v>
      </c>
      <c r="Q141" s="70" t="s">
        <v>338</v>
      </c>
      <c r="R141" s="70" t="s">
        <v>347</v>
      </c>
      <c r="S141" s="114" t="s">
        <v>2687</v>
      </c>
      <c r="T141" s="4"/>
      <c r="U141" s="4"/>
      <c r="V141" s="4"/>
      <c r="W141" s="4"/>
      <c r="X141" s="4" t="s">
        <v>645</v>
      </c>
      <c r="Y141" s="4" t="s">
        <v>338</v>
      </c>
      <c r="Z141" s="4" t="s">
        <v>346</v>
      </c>
      <c r="AA141" s="70" t="s">
        <v>927</v>
      </c>
    </row>
    <row r="142" spans="1:27" x14ac:dyDescent="0.3">
      <c r="A142" s="70" t="s">
        <v>1171</v>
      </c>
      <c r="B142" s="70" t="s">
        <v>1987</v>
      </c>
      <c r="C142" s="70" t="s">
        <v>1217</v>
      </c>
      <c r="D142" s="70" t="s">
        <v>143</v>
      </c>
      <c r="E142" s="70" t="s">
        <v>1168</v>
      </c>
      <c r="F142" s="70" t="s">
        <v>1806</v>
      </c>
      <c r="G142" s="70" t="s">
        <v>1213</v>
      </c>
      <c r="H142" s="99" t="s">
        <v>1860</v>
      </c>
      <c r="I142" s="70" t="s">
        <v>2610</v>
      </c>
      <c r="J142" s="70" t="s">
        <v>2240</v>
      </c>
      <c r="K142" s="70" t="s">
        <v>1838</v>
      </c>
      <c r="L142" s="70" t="s">
        <v>1171</v>
      </c>
      <c r="M142" s="70" t="s">
        <v>163</v>
      </c>
      <c r="N142" s="70" t="s">
        <v>1171</v>
      </c>
      <c r="O142" s="70" t="s">
        <v>1159</v>
      </c>
      <c r="P142" s="70" t="s">
        <v>2241</v>
      </c>
      <c r="Q142" s="70" t="s">
        <v>338</v>
      </c>
      <c r="R142" s="70" t="s">
        <v>65</v>
      </c>
      <c r="S142" s="114" t="s">
        <v>2687</v>
      </c>
      <c r="T142" s="4"/>
      <c r="U142" s="4"/>
      <c r="V142" s="4"/>
      <c r="W142" s="4"/>
      <c r="X142" s="4" t="s">
        <v>645</v>
      </c>
      <c r="Y142" s="4" t="s">
        <v>338</v>
      </c>
      <c r="Z142" s="4"/>
      <c r="AA142" s="70" t="s">
        <v>1076</v>
      </c>
    </row>
    <row r="143" spans="1:27" x14ac:dyDescent="0.3">
      <c r="A143" s="70" t="s">
        <v>1171</v>
      </c>
      <c r="B143" s="70" t="s">
        <v>1987</v>
      </c>
      <c r="C143" s="70" t="s">
        <v>1217</v>
      </c>
      <c r="D143" s="70" t="s">
        <v>143</v>
      </c>
      <c r="E143" s="70" t="s">
        <v>1168</v>
      </c>
      <c r="F143" s="70" t="s">
        <v>1806</v>
      </c>
      <c r="G143" s="70" t="s">
        <v>1213</v>
      </c>
      <c r="H143" s="70" t="s">
        <v>1121</v>
      </c>
      <c r="I143" s="70" t="s">
        <v>2766</v>
      </c>
      <c r="J143" s="70" t="s">
        <v>2241</v>
      </c>
      <c r="K143" s="70" t="s">
        <v>338</v>
      </c>
      <c r="L143" s="70" t="s">
        <v>1219</v>
      </c>
      <c r="M143" s="70" t="s">
        <v>1028</v>
      </c>
      <c r="N143" s="70" t="s">
        <v>1171</v>
      </c>
      <c r="O143" s="70" t="s">
        <v>1159</v>
      </c>
      <c r="P143" s="85" t="s">
        <v>2086</v>
      </c>
      <c r="Q143" s="100" t="s">
        <v>2089</v>
      </c>
      <c r="R143" s="70" t="s">
        <v>65</v>
      </c>
      <c r="S143" s="114" t="s">
        <v>2687</v>
      </c>
      <c r="T143" s="4"/>
      <c r="U143" s="4"/>
      <c r="V143" s="4"/>
      <c r="W143" s="4"/>
      <c r="X143" s="4" t="s">
        <v>645</v>
      </c>
      <c r="Y143" s="4" t="s">
        <v>338</v>
      </c>
      <c r="Z143" s="4"/>
      <c r="AA143" s="70" t="s">
        <v>1077</v>
      </c>
    </row>
    <row r="144" spans="1:27" x14ac:dyDescent="0.3">
      <c r="A144" s="70" t="s">
        <v>1171</v>
      </c>
      <c r="B144" s="70" t="s">
        <v>1987</v>
      </c>
      <c r="C144" s="70" t="s">
        <v>1217</v>
      </c>
      <c r="D144" s="70" t="s">
        <v>143</v>
      </c>
      <c r="E144" s="70" t="s">
        <v>1168</v>
      </c>
      <c r="F144" s="70" t="s">
        <v>1911</v>
      </c>
      <c r="G144" s="70" t="s">
        <v>1214</v>
      </c>
      <c r="H144" s="70" t="s">
        <v>682</v>
      </c>
      <c r="I144" s="70" t="s">
        <v>2605</v>
      </c>
      <c r="J144" s="70" t="s">
        <v>2243</v>
      </c>
      <c r="K144" s="70" t="s">
        <v>2242</v>
      </c>
      <c r="L144" s="70" t="s">
        <v>1171</v>
      </c>
      <c r="M144" s="70" t="s">
        <v>163</v>
      </c>
      <c r="N144" s="70" t="s">
        <v>1171</v>
      </c>
      <c r="O144" s="70" t="s">
        <v>1159</v>
      </c>
      <c r="P144" s="70" t="s">
        <v>2249</v>
      </c>
      <c r="Q144" s="70" t="s">
        <v>326</v>
      </c>
      <c r="R144" s="70" t="s">
        <v>327</v>
      </c>
      <c r="S144" s="114" t="s">
        <v>2687</v>
      </c>
      <c r="T144" s="4"/>
      <c r="U144" s="4"/>
      <c r="V144" s="4"/>
      <c r="W144" s="4"/>
      <c r="X144" s="4" t="s">
        <v>645</v>
      </c>
      <c r="Y144" s="4" t="s">
        <v>326</v>
      </c>
      <c r="Z144" s="4" t="s">
        <v>325</v>
      </c>
      <c r="AA144" s="70" t="s">
        <v>919</v>
      </c>
    </row>
    <row r="145" spans="1:27" x14ac:dyDescent="0.3">
      <c r="A145" s="70" t="s">
        <v>1171</v>
      </c>
      <c r="B145" s="70" t="s">
        <v>1987</v>
      </c>
      <c r="C145" s="70" t="s">
        <v>1217</v>
      </c>
      <c r="D145" s="70" t="s">
        <v>143</v>
      </c>
      <c r="E145" s="70" t="s">
        <v>1168</v>
      </c>
      <c r="F145" s="70" t="s">
        <v>1911</v>
      </c>
      <c r="G145" s="70" t="s">
        <v>1214</v>
      </c>
      <c r="H145" s="70" t="s">
        <v>683</v>
      </c>
      <c r="I145" s="70" t="s">
        <v>2606</v>
      </c>
      <c r="J145" s="70" t="s">
        <v>2244</v>
      </c>
      <c r="K145" s="70" t="s">
        <v>609</v>
      </c>
      <c r="L145" s="70" t="s">
        <v>1171</v>
      </c>
      <c r="M145" s="70" t="s">
        <v>163</v>
      </c>
      <c r="N145" s="70" t="s">
        <v>1171</v>
      </c>
      <c r="O145" s="70" t="s">
        <v>1159</v>
      </c>
      <c r="P145" s="70" t="s">
        <v>2249</v>
      </c>
      <c r="Q145" s="70" t="s">
        <v>326</v>
      </c>
      <c r="R145" s="70" t="s">
        <v>329</v>
      </c>
      <c r="S145" s="114" t="s">
        <v>2687</v>
      </c>
      <c r="T145" s="4"/>
      <c r="U145" s="4"/>
      <c r="V145" s="4"/>
      <c r="W145" s="4"/>
      <c r="X145" s="4" t="s">
        <v>645</v>
      </c>
      <c r="Y145" s="4" t="s">
        <v>326</v>
      </c>
      <c r="Z145" s="4" t="s">
        <v>328</v>
      </c>
      <c r="AA145" s="70" t="s">
        <v>920</v>
      </c>
    </row>
    <row r="146" spans="1:27" x14ac:dyDescent="0.3">
      <c r="A146" s="70" t="s">
        <v>1171</v>
      </c>
      <c r="B146" s="70" t="s">
        <v>1987</v>
      </c>
      <c r="C146" s="70" t="s">
        <v>1217</v>
      </c>
      <c r="D146" s="70" t="s">
        <v>143</v>
      </c>
      <c r="E146" s="70" t="s">
        <v>1168</v>
      </c>
      <c r="F146" s="70" t="s">
        <v>1911</v>
      </c>
      <c r="G146" s="70" t="s">
        <v>1214</v>
      </c>
      <c r="H146" s="70" t="s">
        <v>684</v>
      </c>
      <c r="I146" s="70" t="s">
        <v>2607</v>
      </c>
      <c r="J146" s="70" t="s">
        <v>2245</v>
      </c>
      <c r="K146" s="70" t="s">
        <v>610</v>
      </c>
      <c r="L146" s="70" t="s">
        <v>1171</v>
      </c>
      <c r="M146" s="70" t="s">
        <v>163</v>
      </c>
      <c r="N146" s="70" t="s">
        <v>1171</v>
      </c>
      <c r="O146" s="70" t="s">
        <v>1159</v>
      </c>
      <c r="P146" s="70" t="s">
        <v>2249</v>
      </c>
      <c r="Q146" s="70" t="s">
        <v>326</v>
      </c>
      <c r="R146" s="70" t="s">
        <v>331</v>
      </c>
      <c r="S146" s="114" t="s">
        <v>2687</v>
      </c>
      <c r="T146" s="4"/>
      <c r="U146" s="4"/>
      <c r="V146" s="4"/>
      <c r="W146" s="4"/>
      <c r="X146" s="4" t="s">
        <v>645</v>
      </c>
      <c r="Y146" s="4" t="s">
        <v>326</v>
      </c>
      <c r="Z146" s="4" t="s">
        <v>330</v>
      </c>
      <c r="AA146" s="70" t="s">
        <v>921</v>
      </c>
    </row>
    <row r="147" spans="1:27" x14ac:dyDescent="0.3">
      <c r="A147" s="70" t="s">
        <v>1171</v>
      </c>
      <c r="B147" s="70" t="s">
        <v>1987</v>
      </c>
      <c r="C147" s="70" t="s">
        <v>1217</v>
      </c>
      <c r="D147" s="70" t="s">
        <v>143</v>
      </c>
      <c r="E147" s="70" t="s">
        <v>1168</v>
      </c>
      <c r="F147" s="70" t="s">
        <v>1911</v>
      </c>
      <c r="G147" s="70" t="s">
        <v>1214</v>
      </c>
      <c r="H147" s="70">
        <v>5287</v>
      </c>
      <c r="I147" s="70" t="s">
        <v>2608</v>
      </c>
      <c r="J147" s="70" t="s">
        <v>2246</v>
      </c>
      <c r="K147" s="70" t="s">
        <v>333</v>
      </c>
      <c r="L147" s="70" t="s">
        <v>1171</v>
      </c>
      <c r="M147" s="70" t="s">
        <v>163</v>
      </c>
      <c r="N147" s="70" t="s">
        <v>1171</v>
      </c>
      <c r="O147" s="70" t="s">
        <v>1159</v>
      </c>
      <c r="P147" s="70" t="s">
        <v>2249</v>
      </c>
      <c r="Q147" s="70" t="s">
        <v>326</v>
      </c>
      <c r="R147" s="70" t="s">
        <v>334</v>
      </c>
      <c r="S147" s="114" t="s">
        <v>2687</v>
      </c>
      <c r="T147" s="4"/>
      <c r="U147" s="4"/>
      <c r="V147" s="4"/>
      <c r="W147" s="4"/>
      <c r="X147" s="4" t="s">
        <v>645</v>
      </c>
      <c r="Y147" s="4" t="s">
        <v>326</v>
      </c>
      <c r="Z147" s="4" t="s">
        <v>332</v>
      </c>
      <c r="AA147" s="70" t="s">
        <v>922</v>
      </c>
    </row>
    <row r="148" spans="1:27" x14ac:dyDescent="0.3">
      <c r="A148" s="70" t="s">
        <v>1171</v>
      </c>
      <c r="B148" s="70" t="s">
        <v>1987</v>
      </c>
      <c r="C148" s="70" t="s">
        <v>1217</v>
      </c>
      <c r="D148" s="70" t="s">
        <v>143</v>
      </c>
      <c r="E148" s="70" t="s">
        <v>1168</v>
      </c>
      <c r="F148" s="70" t="s">
        <v>1911</v>
      </c>
      <c r="G148" s="70" t="s">
        <v>1214</v>
      </c>
      <c r="H148" s="70">
        <v>5088</v>
      </c>
      <c r="I148" s="70" t="s">
        <v>2609</v>
      </c>
      <c r="J148" s="70" t="s">
        <v>2247</v>
      </c>
      <c r="K148" s="70" t="s">
        <v>336</v>
      </c>
      <c r="L148" s="70" t="s">
        <v>1171</v>
      </c>
      <c r="M148" s="70" t="s">
        <v>163</v>
      </c>
      <c r="N148" s="70" t="s">
        <v>1171</v>
      </c>
      <c r="O148" s="70" t="s">
        <v>1159</v>
      </c>
      <c r="P148" s="70" t="s">
        <v>2249</v>
      </c>
      <c r="Q148" s="70" t="s">
        <v>326</v>
      </c>
      <c r="R148" s="70" t="s">
        <v>137</v>
      </c>
      <c r="S148" s="114" t="s">
        <v>2687</v>
      </c>
      <c r="T148" s="4"/>
      <c r="U148" s="4"/>
      <c r="V148" s="4"/>
      <c r="W148" s="4"/>
      <c r="X148" s="4" t="s">
        <v>645</v>
      </c>
      <c r="Y148" s="4" t="s">
        <v>326</v>
      </c>
      <c r="Z148" s="4" t="s">
        <v>335</v>
      </c>
      <c r="AA148" s="70" t="s">
        <v>923</v>
      </c>
    </row>
    <row r="149" spans="1:27" x14ac:dyDescent="0.3">
      <c r="A149" s="70" t="s">
        <v>1171</v>
      </c>
      <c r="B149" s="70" t="s">
        <v>1987</v>
      </c>
      <c r="C149" s="70" t="s">
        <v>1217</v>
      </c>
      <c r="D149" s="70" t="s">
        <v>143</v>
      </c>
      <c r="E149" s="70" t="s">
        <v>1168</v>
      </c>
      <c r="F149" s="70" t="s">
        <v>1911</v>
      </c>
      <c r="G149" s="70" t="s">
        <v>1214</v>
      </c>
      <c r="H149" s="99" t="s">
        <v>1861</v>
      </c>
      <c r="I149" s="70" t="s">
        <v>2604</v>
      </c>
      <c r="J149" s="70" t="s">
        <v>2248</v>
      </c>
      <c r="K149" s="70" t="s">
        <v>1838</v>
      </c>
      <c r="L149" s="70" t="s">
        <v>1171</v>
      </c>
      <c r="M149" s="70" t="s">
        <v>163</v>
      </c>
      <c r="N149" s="70" t="s">
        <v>1171</v>
      </c>
      <c r="O149" s="70" t="s">
        <v>1159</v>
      </c>
      <c r="P149" s="70" t="s">
        <v>2249</v>
      </c>
      <c r="Q149" s="70" t="s">
        <v>326</v>
      </c>
      <c r="R149" s="70" t="s">
        <v>65</v>
      </c>
      <c r="S149" s="114" t="s">
        <v>2687</v>
      </c>
      <c r="T149" s="4"/>
      <c r="U149" s="4"/>
      <c r="V149" s="4"/>
      <c r="W149" s="4"/>
      <c r="X149" s="4" t="s">
        <v>645</v>
      </c>
      <c r="Y149" s="4" t="s">
        <v>326</v>
      </c>
      <c r="Z149" s="4"/>
      <c r="AA149" s="70" t="s">
        <v>1078</v>
      </c>
    </row>
    <row r="150" spans="1:27" x14ac:dyDescent="0.3">
      <c r="A150" s="70" t="s">
        <v>1171</v>
      </c>
      <c r="B150" s="70" t="s">
        <v>1987</v>
      </c>
      <c r="C150" s="70" t="s">
        <v>1217</v>
      </c>
      <c r="D150" s="70" t="s">
        <v>143</v>
      </c>
      <c r="E150" s="70" t="s">
        <v>1168</v>
      </c>
      <c r="F150" s="70" t="s">
        <v>1911</v>
      </c>
      <c r="G150" s="70" t="s">
        <v>1214</v>
      </c>
      <c r="H150" s="70" t="s">
        <v>1143</v>
      </c>
      <c r="I150" s="70" t="s">
        <v>2767</v>
      </c>
      <c r="J150" s="70" t="s">
        <v>2249</v>
      </c>
      <c r="K150" s="70" t="s">
        <v>326</v>
      </c>
      <c r="L150" s="70" t="s">
        <v>1219</v>
      </c>
      <c r="M150" s="70" t="s">
        <v>1028</v>
      </c>
      <c r="N150" s="70" t="s">
        <v>1171</v>
      </c>
      <c r="O150" s="70" t="s">
        <v>1159</v>
      </c>
      <c r="P150" s="85" t="s">
        <v>2086</v>
      </c>
      <c r="Q150" s="100" t="s">
        <v>2089</v>
      </c>
      <c r="R150" s="70" t="s">
        <v>65</v>
      </c>
      <c r="S150" s="114" t="s">
        <v>2687</v>
      </c>
      <c r="T150" s="4"/>
      <c r="U150" s="4"/>
      <c r="V150" s="4"/>
      <c r="W150" s="4"/>
      <c r="X150" s="4" t="s">
        <v>645</v>
      </c>
      <c r="Y150" s="4" t="s">
        <v>326</v>
      </c>
      <c r="Z150" s="4"/>
      <c r="AA150" s="70" t="s">
        <v>1079</v>
      </c>
    </row>
    <row r="151" spans="1:27" x14ac:dyDescent="0.3">
      <c r="A151" s="70" t="s">
        <v>1171</v>
      </c>
      <c r="B151" s="70" t="s">
        <v>1987</v>
      </c>
      <c r="C151" s="70" t="s">
        <v>1218</v>
      </c>
      <c r="D151" s="70" t="s">
        <v>143</v>
      </c>
      <c r="E151" s="70" t="s">
        <v>1169</v>
      </c>
      <c r="F151" s="70" t="s">
        <v>2072</v>
      </c>
      <c r="G151" s="70" t="s">
        <v>150</v>
      </c>
      <c r="H151" s="99" t="s">
        <v>2358</v>
      </c>
      <c r="I151" s="70" t="s">
        <v>2685</v>
      </c>
      <c r="J151" s="70" t="s">
        <v>2250</v>
      </c>
      <c r="K151" s="70" t="s">
        <v>618</v>
      </c>
      <c r="L151" s="70" t="s">
        <v>1171</v>
      </c>
      <c r="M151" s="70" t="s">
        <v>163</v>
      </c>
      <c r="N151" s="70" t="s">
        <v>1171</v>
      </c>
      <c r="O151" s="70" t="s">
        <v>1159</v>
      </c>
      <c r="P151" s="70" t="s">
        <v>2253</v>
      </c>
      <c r="Q151" s="70" t="s">
        <v>407</v>
      </c>
      <c r="R151" s="70" t="s">
        <v>408</v>
      </c>
      <c r="S151" s="114" t="s">
        <v>2687</v>
      </c>
      <c r="T151" s="4"/>
      <c r="U151" s="4"/>
      <c r="V151" s="4"/>
      <c r="W151" s="4"/>
      <c r="X151" s="4" t="s">
        <v>643</v>
      </c>
      <c r="Y151" s="4" t="s">
        <v>407</v>
      </c>
      <c r="Z151" s="4" t="s">
        <v>406</v>
      </c>
      <c r="AA151" s="70" t="s">
        <v>946</v>
      </c>
    </row>
    <row r="152" spans="1:27" x14ac:dyDescent="0.3">
      <c r="A152" s="70" t="s">
        <v>1171</v>
      </c>
      <c r="B152" s="70" t="s">
        <v>1987</v>
      </c>
      <c r="C152" s="70" t="s">
        <v>1218</v>
      </c>
      <c r="D152" s="70" t="s">
        <v>143</v>
      </c>
      <c r="E152" s="70" t="s">
        <v>1169</v>
      </c>
      <c r="F152" s="70" t="s">
        <v>2072</v>
      </c>
      <c r="G152" s="70" t="s">
        <v>150</v>
      </c>
      <c r="H152" s="70" t="s">
        <v>704</v>
      </c>
      <c r="I152" s="70" t="s">
        <v>2611</v>
      </c>
      <c r="J152" s="70" t="s">
        <v>2251</v>
      </c>
      <c r="K152" s="70" t="s">
        <v>410</v>
      </c>
      <c r="L152" s="70" t="s">
        <v>1171</v>
      </c>
      <c r="M152" s="70" t="s">
        <v>163</v>
      </c>
      <c r="N152" s="70" t="s">
        <v>1171</v>
      </c>
      <c r="O152" s="70" t="s">
        <v>1159</v>
      </c>
      <c r="P152" s="70" t="s">
        <v>2253</v>
      </c>
      <c r="Q152" s="70" t="s">
        <v>407</v>
      </c>
      <c r="R152" s="70" t="s">
        <v>411</v>
      </c>
      <c r="S152" s="114" t="s">
        <v>2687</v>
      </c>
      <c r="T152" s="4"/>
      <c r="U152" s="4"/>
      <c r="V152" s="4"/>
      <c r="W152" s="4"/>
      <c r="X152" s="4" t="s">
        <v>643</v>
      </c>
      <c r="Y152" s="4" t="s">
        <v>407</v>
      </c>
      <c r="Z152" s="4" t="s">
        <v>409</v>
      </c>
      <c r="AA152" s="70" t="s">
        <v>947</v>
      </c>
    </row>
    <row r="153" spans="1:27" x14ac:dyDescent="0.3">
      <c r="A153" s="70" t="s">
        <v>1171</v>
      </c>
      <c r="B153" s="70" t="s">
        <v>1987</v>
      </c>
      <c r="C153" s="70" t="s">
        <v>1218</v>
      </c>
      <c r="D153" s="70" t="s">
        <v>143</v>
      </c>
      <c r="E153" s="70" t="s">
        <v>1169</v>
      </c>
      <c r="F153" s="70" t="s">
        <v>2072</v>
      </c>
      <c r="G153" s="70" t="s">
        <v>150</v>
      </c>
      <c r="H153" s="99" t="s">
        <v>1862</v>
      </c>
      <c r="I153" s="70" t="s">
        <v>2612</v>
      </c>
      <c r="J153" s="70" t="s">
        <v>2252</v>
      </c>
      <c r="K153" s="70" t="s">
        <v>1838</v>
      </c>
      <c r="L153" s="70" t="s">
        <v>1171</v>
      </c>
      <c r="M153" s="70" t="s">
        <v>163</v>
      </c>
      <c r="N153" s="70" t="s">
        <v>1171</v>
      </c>
      <c r="O153" s="70" t="s">
        <v>1159</v>
      </c>
      <c r="P153" s="70" t="s">
        <v>2253</v>
      </c>
      <c r="Q153" s="70" t="s">
        <v>407</v>
      </c>
      <c r="R153" s="70" t="s">
        <v>150</v>
      </c>
      <c r="S153" s="114" t="s">
        <v>2687</v>
      </c>
      <c r="T153" s="4"/>
      <c r="U153" s="4"/>
      <c r="V153" s="4"/>
      <c r="W153" s="4"/>
      <c r="X153" s="4" t="s">
        <v>643</v>
      </c>
      <c r="Y153" s="4" t="s">
        <v>407</v>
      </c>
      <c r="Z153" s="4"/>
      <c r="AA153" s="70" t="s">
        <v>1080</v>
      </c>
    </row>
    <row r="154" spans="1:27" x14ac:dyDescent="0.3">
      <c r="A154" s="70" t="s">
        <v>1171</v>
      </c>
      <c r="B154" s="70" t="s">
        <v>1987</v>
      </c>
      <c r="C154" s="70" t="s">
        <v>1218</v>
      </c>
      <c r="D154" s="70" t="s">
        <v>143</v>
      </c>
      <c r="E154" s="70" t="s">
        <v>1169</v>
      </c>
      <c r="F154" s="70" t="s">
        <v>2072</v>
      </c>
      <c r="G154" s="70" t="s">
        <v>150</v>
      </c>
      <c r="H154" s="70" t="s">
        <v>1144</v>
      </c>
      <c r="I154" s="70" t="s">
        <v>2768</v>
      </c>
      <c r="J154" s="70" t="s">
        <v>2253</v>
      </c>
      <c r="K154" s="70" t="s">
        <v>407</v>
      </c>
      <c r="L154" s="70" t="s">
        <v>1219</v>
      </c>
      <c r="M154" s="70" t="s">
        <v>1028</v>
      </c>
      <c r="N154" s="70" t="s">
        <v>1171</v>
      </c>
      <c r="O154" s="70" t="s">
        <v>1159</v>
      </c>
      <c r="P154" s="85" t="s">
        <v>2087</v>
      </c>
      <c r="Q154" s="100" t="s">
        <v>643</v>
      </c>
      <c r="R154" s="70" t="s">
        <v>150</v>
      </c>
      <c r="S154" s="114" t="s">
        <v>2687</v>
      </c>
      <c r="T154" s="4"/>
      <c r="U154" s="4"/>
      <c r="V154" s="4"/>
      <c r="W154" s="4"/>
      <c r="X154" s="4" t="s">
        <v>643</v>
      </c>
      <c r="Y154" s="4" t="s">
        <v>407</v>
      </c>
      <c r="Z154" s="4"/>
      <c r="AA154" s="70" t="s">
        <v>1081</v>
      </c>
    </row>
    <row r="155" spans="1:27" x14ac:dyDescent="0.3">
      <c r="A155" s="70" t="s">
        <v>1171</v>
      </c>
      <c r="B155" s="70" t="s">
        <v>1987</v>
      </c>
      <c r="C155" s="70" t="s">
        <v>1218</v>
      </c>
      <c r="D155" s="70" t="s">
        <v>143</v>
      </c>
      <c r="E155" s="70" t="s">
        <v>1169</v>
      </c>
      <c r="F155" s="70" t="s">
        <v>2073</v>
      </c>
      <c r="G155" s="70" t="s">
        <v>263</v>
      </c>
      <c r="H155" s="70">
        <v>5346</v>
      </c>
      <c r="I155" s="70" t="s">
        <v>2613</v>
      </c>
      <c r="J155" s="70" t="s">
        <v>2254</v>
      </c>
      <c r="K155" s="70" t="s">
        <v>414</v>
      </c>
      <c r="L155" s="70" t="s">
        <v>1171</v>
      </c>
      <c r="M155" s="70" t="s">
        <v>163</v>
      </c>
      <c r="N155" s="70" t="s">
        <v>1171</v>
      </c>
      <c r="O155" s="70" t="s">
        <v>1159</v>
      </c>
      <c r="P155" s="70" t="s">
        <v>2258</v>
      </c>
      <c r="Q155" s="70" t="s">
        <v>262</v>
      </c>
      <c r="R155" s="70" t="s">
        <v>415</v>
      </c>
      <c r="S155" s="114" t="s">
        <v>2687</v>
      </c>
      <c r="T155" s="4"/>
      <c r="U155" s="4"/>
      <c r="V155" s="4"/>
      <c r="W155" s="4"/>
      <c r="X155" s="4" t="s">
        <v>643</v>
      </c>
      <c r="Y155" s="4" t="s">
        <v>262</v>
      </c>
      <c r="Z155" s="4" t="s">
        <v>413</v>
      </c>
      <c r="AA155" s="70" t="s">
        <v>948</v>
      </c>
    </row>
    <row r="156" spans="1:27" x14ac:dyDescent="0.3">
      <c r="A156" s="70" t="s">
        <v>1171</v>
      </c>
      <c r="B156" s="70" t="s">
        <v>1987</v>
      </c>
      <c r="C156" s="70" t="s">
        <v>1218</v>
      </c>
      <c r="D156" s="70" t="s">
        <v>143</v>
      </c>
      <c r="E156" s="70" t="s">
        <v>1169</v>
      </c>
      <c r="F156" s="70" t="s">
        <v>2073</v>
      </c>
      <c r="G156" s="70" t="s">
        <v>263</v>
      </c>
      <c r="H156" s="70" t="s">
        <v>706</v>
      </c>
      <c r="I156" s="70" t="s">
        <v>2614</v>
      </c>
      <c r="J156" s="70" t="s">
        <v>2255</v>
      </c>
      <c r="K156" s="70" t="s">
        <v>620</v>
      </c>
      <c r="L156" s="70" t="s">
        <v>1171</v>
      </c>
      <c r="M156" s="70" t="s">
        <v>163</v>
      </c>
      <c r="N156" s="70" t="s">
        <v>1171</v>
      </c>
      <c r="O156" s="70" t="s">
        <v>1159</v>
      </c>
      <c r="P156" s="70" t="s">
        <v>2258</v>
      </c>
      <c r="Q156" s="70" t="s">
        <v>262</v>
      </c>
      <c r="R156" s="70" t="s">
        <v>417</v>
      </c>
      <c r="S156" s="114" t="s">
        <v>2687</v>
      </c>
      <c r="T156" s="4"/>
      <c r="U156" s="4"/>
      <c r="V156" s="4"/>
      <c r="W156" s="4"/>
      <c r="X156" s="4" t="s">
        <v>643</v>
      </c>
      <c r="Y156" s="4" t="s">
        <v>262</v>
      </c>
      <c r="Z156" s="4" t="s">
        <v>416</v>
      </c>
      <c r="AA156" s="70" t="s">
        <v>949</v>
      </c>
    </row>
    <row r="157" spans="1:27" x14ac:dyDescent="0.3">
      <c r="A157" s="70" t="s">
        <v>1171</v>
      </c>
      <c r="B157" s="70" t="s">
        <v>1987</v>
      </c>
      <c r="C157" s="70" t="s">
        <v>1218</v>
      </c>
      <c r="D157" s="70" t="s">
        <v>143</v>
      </c>
      <c r="E157" s="70" t="s">
        <v>1169</v>
      </c>
      <c r="F157" s="70" t="s">
        <v>2073</v>
      </c>
      <c r="G157" s="70" t="s">
        <v>263</v>
      </c>
      <c r="H157" s="70">
        <v>5297</v>
      </c>
      <c r="I157" s="70" t="s">
        <v>2615</v>
      </c>
      <c r="J157" s="70" t="s">
        <v>2256</v>
      </c>
      <c r="K157" s="70" t="s">
        <v>419</v>
      </c>
      <c r="L157" s="70" t="s">
        <v>1171</v>
      </c>
      <c r="M157" s="70" t="s">
        <v>163</v>
      </c>
      <c r="N157" s="70" t="s">
        <v>1171</v>
      </c>
      <c r="O157" s="70" t="s">
        <v>1159</v>
      </c>
      <c r="P157" s="70" t="s">
        <v>2258</v>
      </c>
      <c r="Q157" s="70" t="s">
        <v>262</v>
      </c>
      <c r="R157" s="70" t="s">
        <v>264</v>
      </c>
      <c r="S157" s="114" t="s">
        <v>2687</v>
      </c>
      <c r="T157" s="4"/>
      <c r="U157" s="4"/>
      <c r="V157" s="4"/>
      <c r="W157" s="4"/>
      <c r="X157" s="4" t="s">
        <v>643</v>
      </c>
      <c r="Y157" s="4" t="s">
        <v>262</v>
      </c>
      <c r="Z157" s="4" t="s">
        <v>418</v>
      </c>
      <c r="AA157" s="70" t="s">
        <v>950</v>
      </c>
    </row>
    <row r="158" spans="1:27" x14ac:dyDescent="0.3">
      <c r="A158" s="70" t="s">
        <v>1171</v>
      </c>
      <c r="B158" s="70" t="s">
        <v>1987</v>
      </c>
      <c r="C158" s="70" t="s">
        <v>1218</v>
      </c>
      <c r="D158" s="70" t="s">
        <v>143</v>
      </c>
      <c r="E158" s="70" t="s">
        <v>1169</v>
      </c>
      <c r="F158" s="70" t="s">
        <v>2073</v>
      </c>
      <c r="G158" s="70" t="s">
        <v>263</v>
      </c>
      <c r="H158" s="99" t="s">
        <v>1863</v>
      </c>
      <c r="I158" s="70" t="s">
        <v>2616</v>
      </c>
      <c r="J158" s="70" t="s">
        <v>2257</v>
      </c>
      <c r="K158" s="70" t="s">
        <v>1838</v>
      </c>
      <c r="L158" s="70" t="s">
        <v>1171</v>
      </c>
      <c r="M158" s="70" t="s">
        <v>163</v>
      </c>
      <c r="N158" s="70" t="s">
        <v>1171</v>
      </c>
      <c r="O158" s="70" t="s">
        <v>1159</v>
      </c>
      <c r="P158" s="70" t="s">
        <v>2258</v>
      </c>
      <c r="Q158" s="70" t="s">
        <v>262</v>
      </c>
      <c r="R158" s="70" t="s">
        <v>263</v>
      </c>
      <c r="S158" s="114" t="s">
        <v>2687</v>
      </c>
      <c r="T158" s="4"/>
      <c r="U158" s="4"/>
      <c r="V158" s="4"/>
      <c r="W158" s="4"/>
      <c r="X158" s="4" t="s">
        <v>643</v>
      </c>
      <c r="Y158" s="4" t="s">
        <v>262</v>
      </c>
      <c r="Z158" s="4"/>
      <c r="AA158" s="70" t="s">
        <v>1082</v>
      </c>
    </row>
    <row r="159" spans="1:27" x14ac:dyDescent="0.3">
      <c r="A159" s="70" t="s">
        <v>1171</v>
      </c>
      <c r="B159" s="70" t="s">
        <v>1987</v>
      </c>
      <c r="C159" s="70" t="s">
        <v>1218</v>
      </c>
      <c r="D159" s="70" t="s">
        <v>143</v>
      </c>
      <c r="E159" s="70" t="s">
        <v>1169</v>
      </c>
      <c r="F159" s="70" t="s">
        <v>2073</v>
      </c>
      <c r="G159" s="70" t="s">
        <v>263</v>
      </c>
      <c r="H159" s="70" t="s">
        <v>1131</v>
      </c>
      <c r="I159" s="70" t="s">
        <v>2769</v>
      </c>
      <c r="J159" s="70" t="s">
        <v>2258</v>
      </c>
      <c r="K159" s="70" t="s">
        <v>262</v>
      </c>
      <c r="L159" s="70" t="s">
        <v>1219</v>
      </c>
      <c r="M159" s="70" t="s">
        <v>1028</v>
      </c>
      <c r="N159" s="70" t="s">
        <v>1171</v>
      </c>
      <c r="O159" s="70" t="s">
        <v>1159</v>
      </c>
      <c r="P159" s="85" t="s">
        <v>2087</v>
      </c>
      <c r="Q159" s="100" t="s">
        <v>643</v>
      </c>
      <c r="R159" s="70" t="s">
        <v>263</v>
      </c>
      <c r="S159" s="114" t="s">
        <v>2687</v>
      </c>
      <c r="T159" s="4"/>
      <c r="U159" s="4"/>
      <c r="V159" s="4"/>
      <c r="W159" s="4"/>
      <c r="X159" s="4" t="s">
        <v>643</v>
      </c>
      <c r="Y159" s="4" t="s">
        <v>262</v>
      </c>
      <c r="Z159" s="4"/>
      <c r="AA159" s="70" t="s">
        <v>1083</v>
      </c>
    </row>
    <row r="160" spans="1:27" x14ac:dyDescent="0.3">
      <c r="A160" s="70" t="s">
        <v>1171</v>
      </c>
      <c r="B160" s="70" t="s">
        <v>1987</v>
      </c>
      <c r="C160" s="70" t="s">
        <v>1218</v>
      </c>
      <c r="D160" s="70" t="s">
        <v>143</v>
      </c>
      <c r="E160" s="70" t="s">
        <v>1169</v>
      </c>
      <c r="F160" s="70" t="s">
        <v>1809</v>
      </c>
      <c r="G160" s="70" t="s">
        <v>149</v>
      </c>
      <c r="H160" s="70" t="s">
        <v>703</v>
      </c>
      <c r="I160" s="70" t="s">
        <v>2617</v>
      </c>
      <c r="J160" s="70" t="s">
        <v>2259</v>
      </c>
      <c r="K160" s="70" t="s">
        <v>404</v>
      </c>
      <c r="L160" s="70" t="s">
        <v>1171</v>
      </c>
      <c r="M160" s="70" t="s">
        <v>163</v>
      </c>
      <c r="N160" s="70" t="s">
        <v>1171</v>
      </c>
      <c r="O160" s="70" t="s">
        <v>1159</v>
      </c>
      <c r="P160" s="70" t="s">
        <v>2263</v>
      </c>
      <c r="Q160" s="70" t="s">
        <v>1086</v>
      </c>
      <c r="R160" s="70" t="s">
        <v>405</v>
      </c>
      <c r="S160" s="114" t="s">
        <v>2687</v>
      </c>
      <c r="T160" s="4"/>
      <c r="U160" s="4"/>
      <c r="V160" s="4"/>
      <c r="W160" s="4"/>
      <c r="X160" s="4" t="s">
        <v>643</v>
      </c>
      <c r="Y160" s="4" t="s">
        <v>398</v>
      </c>
      <c r="Z160" s="4" t="s">
        <v>403</v>
      </c>
      <c r="AA160" s="70" t="s">
        <v>945</v>
      </c>
    </row>
    <row r="161" spans="1:27" x14ac:dyDescent="0.3">
      <c r="A161" s="70" t="s">
        <v>1171</v>
      </c>
      <c r="B161" s="70" t="s">
        <v>1987</v>
      </c>
      <c r="C161" s="70" t="s">
        <v>1218</v>
      </c>
      <c r="D161" s="70" t="s">
        <v>143</v>
      </c>
      <c r="E161" s="70" t="s">
        <v>1169</v>
      </c>
      <c r="F161" s="70" t="s">
        <v>1809</v>
      </c>
      <c r="G161" s="70" t="s">
        <v>149</v>
      </c>
      <c r="H161" s="70" t="s">
        <v>701</v>
      </c>
      <c r="I161" s="70" t="s">
        <v>2618</v>
      </c>
      <c r="J161" s="70" t="s">
        <v>2260</v>
      </c>
      <c r="K161" s="70" t="s">
        <v>617</v>
      </c>
      <c r="L161" s="70" t="s">
        <v>1171</v>
      </c>
      <c r="M161" s="70" t="s">
        <v>163</v>
      </c>
      <c r="N161" s="70" t="s">
        <v>1171</v>
      </c>
      <c r="O161" s="70" t="s">
        <v>1159</v>
      </c>
      <c r="P161" s="70" t="s">
        <v>2263</v>
      </c>
      <c r="Q161" s="70" t="s">
        <v>1086</v>
      </c>
      <c r="R161" s="70" t="s">
        <v>399</v>
      </c>
      <c r="S161" s="114" t="s">
        <v>2687</v>
      </c>
      <c r="T161" s="4"/>
      <c r="U161" s="4"/>
      <c r="V161" s="4"/>
      <c r="W161" s="4"/>
      <c r="X161" s="4" t="s">
        <v>643</v>
      </c>
      <c r="Y161" s="4" t="s">
        <v>398</v>
      </c>
      <c r="Z161" s="4" t="s">
        <v>397</v>
      </c>
      <c r="AA161" s="70" t="s">
        <v>943</v>
      </c>
    </row>
    <row r="162" spans="1:27" x14ac:dyDescent="0.3">
      <c r="A162" s="70" t="s">
        <v>1171</v>
      </c>
      <c r="B162" s="70" t="s">
        <v>1987</v>
      </c>
      <c r="C162" s="70" t="s">
        <v>1218</v>
      </c>
      <c r="D162" s="70" t="s">
        <v>143</v>
      </c>
      <c r="E162" s="70" t="s">
        <v>1169</v>
      </c>
      <c r="F162" s="70" t="s">
        <v>1809</v>
      </c>
      <c r="G162" s="70" t="s">
        <v>149</v>
      </c>
      <c r="H162" s="70" t="s">
        <v>702</v>
      </c>
      <c r="I162" s="70" t="s">
        <v>2619</v>
      </c>
      <c r="J162" s="70" t="s">
        <v>2261</v>
      </c>
      <c r="K162" s="70" t="s">
        <v>401</v>
      </c>
      <c r="L162" s="70" t="s">
        <v>1171</v>
      </c>
      <c r="M162" s="70" t="s">
        <v>163</v>
      </c>
      <c r="N162" s="70" t="s">
        <v>1171</v>
      </c>
      <c r="O162" s="70" t="s">
        <v>1159</v>
      </c>
      <c r="P162" s="70" t="s">
        <v>2263</v>
      </c>
      <c r="Q162" s="70" t="s">
        <v>1086</v>
      </c>
      <c r="R162" s="70" t="s">
        <v>402</v>
      </c>
      <c r="S162" s="114" t="s">
        <v>2687</v>
      </c>
      <c r="T162" s="4"/>
      <c r="U162" s="4"/>
      <c r="V162" s="4"/>
      <c r="W162" s="4"/>
      <c r="X162" s="4" t="s">
        <v>643</v>
      </c>
      <c r="Y162" s="4" t="s">
        <v>398</v>
      </c>
      <c r="Z162" s="4" t="s">
        <v>400</v>
      </c>
      <c r="AA162" s="70" t="s">
        <v>944</v>
      </c>
    </row>
    <row r="163" spans="1:27" x14ac:dyDescent="0.3">
      <c r="A163" s="70" t="s">
        <v>1171</v>
      </c>
      <c r="B163" s="70" t="s">
        <v>1987</v>
      </c>
      <c r="C163" s="70" t="s">
        <v>1218</v>
      </c>
      <c r="D163" s="70" t="s">
        <v>143</v>
      </c>
      <c r="E163" s="70" t="s">
        <v>1169</v>
      </c>
      <c r="F163" s="70" t="s">
        <v>1809</v>
      </c>
      <c r="G163" s="70" t="s">
        <v>149</v>
      </c>
      <c r="H163" s="99" t="s">
        <v>1864</v>
      </c>
      <c r="I163" s="70" t="s">
        <v>2620</v>
      </c>
      <c r="J163" s="70" t="s">
        <v>2262</v>
      </c>
      <c r="K163" s="70" t="s">
        <v>1838</v>
      </c>
      <c r="L163" s="70" t="s">
        <v>1171</v>
      </c>
      <c r="M163" s="70" t="s">
        <v>163</v>
      </c>
      <c r="N163" s="70" t="s">
        <v>1171</v>
      </c>
      <c r="O163" s="70" t="s">
        <v>1159</v>
      </c>
      <c r="P163" s="70" t="s">
        <v>2263</v>
      </c>
      <c r="Q163" s="70" t="s">
        <v>1086</v>
      </c>
      <c r="R163" s="70" t="s">
        <v>149</v>
      </c>
      <c r="S163" s="114" t="s">
        <v>2687</v>
      </c>
      <c r="T163" s="4"/>
      <c r="U163" s="4"/>
      <c r="V163" s="4"/>
      <c r="W163" s="4"/>
      <c r="X163" s="4" t="s">
        <v>643</v>
      </c>
      <c r="Y163" s="4" t="s">
        <v>398</v>
      </c>
      <c r="Z163" s="4"/>
      <c r="AA163" s="70" t="s">
        <v>1084</v>
      </c>
    </row>
    <row r="164" spans="1:27" x14ac:dyDescent="0.3">
      <c r="A164" s="70" t="s">
        <v>1171</v>
      </c>
      <c r="B164" s="70" t="s">
        <v>1987</v>
      </c>
      <c r="C164" s="70" t="s">
        <v>1218</v>
      </c>
      <c r="D164" s="70" t="s">
        <v>143</v>
      </c>
      <c r="E164" s="70" t="s">
        <v>1169</v>
      </c>
      <c r="F164" s="70" t="s">
        <v>1809</v>
      </c>
      <c r="G164" s="70" t="s">
        <v>149</v>
      </c>
      <c r="H164" s="70">
        <v>5331</v>
      </c>
      <c r="I164" s="70" t="s">
        <v>2770</v>
      </c>
      <c r="J164" s="70" t="s">
        <v>2263</v>
      </c>
      <c r="K164" s="70" t="s">
        <v>1086</v>
      </c>
      <c r="L164" s="70" t="s">
        <v>1219</v>
      </c>
      <c r="M164" s="70" t="s">
        <v>1028</v>
      </c>
      <c r="N164" s="70" t="s">
        <v>1171</v>
      </c>
      <c r="O164" s="70" t="s">
        <v>1159</v>
      </c>
      <c r="P164" s="85" t="s">
        <v>2087</v>
      </c>
      <c r="Q164" s="100" t="s">
        <v>643</v>
      </c>
      <c r="R164" s="70" t="s">
        <v>149</v>
      </c>
      <c r="S164" s="114" t="s">
        <v>2687</v>
      </c>
      <c r="T164" s="4"/>
      <c r="U164" s="4"/>
      <c r="V164" s="4"/>
      <c r="W164" s="4"/>
      <c r="X164" s="4" t="s">
        <v>643</v>
      </c>
      <c r="Y164" s="4" t="s">
        <v>398</v>
      </c>
      <c r="Z164" s="4"/>
      <c r="AA164" s="70" t="s">
        <v>1085</v>
      </c>
    </row>
    <row r="165" spans="1:27" x14ac:dyDescent="0.3">
      <c r="A165" s="70" t="s">
        <v>1171</v>
      </c>
      <c r="B165" s="70" t="s">
        <v>1987</v>
      </c>
      <c r="C165" s="70" t="s">
        <v>1218</v>
      </c>
      <c r="D165" s="70" t="s">
        <v>143</v>
      </c>
      <c r="E165" s="70" t="s">
        <v>1169</v>
      </c>
      <c r="F165" s="70" t="s">
        <v>2074</v>
      </c>
      <c r="G165" s="70" t="s">
        <v>145</v>
      </c>
      <c r="H165" s="70" t="s">
        <v>697</v>
      </c>
      <c r="I165" s="70" t="s">
        <v>2621</v>
      </c>
      <c r="J165" s="70" t="s">
        <v>2264</v>
      </c>
      <c r="K165" s="70" t="s">
        <v>388</v>
      </c>
      <c r="L165" s="70" t="s">
        <v>1171</v>
      </c>
      <c r="M165" s="70" t="s">
        <v>163</v>
      </c>
      <c r="N165" s="70" t="s">
        <v>1171</v>
      </c>
      <c r="O165" s="70" t="s">
        <v>1159</v>
      </c>
      <c r="P165" s="70" t="s">
        <v>2266</v>
      </c>
      <c r="Q165" s="70" t="s">
        <v>383</v>
      </c>
      <c r="R165" s="70" t="s">
        <v>389</v>
      </c>
      <c r="S165" s="114" t="s">
        <v>2687</v>
      </c>
      <c r="T165" s="4"/>
      <c r="U165" s="4"/>
      <c r="V165" s="4"/>
      <c r="W165" s="4"/>
      <c r="X165" s="4" t="s">
        <v>643</v>
      </c>
      <c r="Y165" s="4" t="s">
        <v>383</v>
      </c>
      <c r="Z165" s="4" t="s">
        <v>387</v>
      </c>
      <c r="AA165" s="70" t="s">
        <v>940</v>
      </c>
    </row>
    <row r="166" spans="1:27" x14ac:dyDescent="0.3">
      <c r="A166" s="70" t="s">
        <v>1171</v>
      </c>
      <c r="B166" s="70" t="s">
        <v>1987</v>
      </c>
      <c r="C166" s="70" t="s">
        <v>1218</v>
      </c>
      <c r="D166" s="70" t="s">
        <v>143</v>
      </c>
      <c r="E166" s="70" t="s">
        <v>1169</v>
      </c>
      <c r="F166" s="70" t="s">
        <v>2074</v>
      </c>
      <c r="G166" s="70" t="s">
        <v>145</v>
      </c>
      <c r="H166" s="70" t="s">
        <v>696</v>
      </c>
      <c r="I166" s="70" t="s">
        <v>2622</v>
      </c>
      <c r="J166" s="70" t="s">
        <v>2268</v>
      </c>
      <c r="K166" s="70" t="s">
        <v>572</v>
      </c>
      <c r="L166" s="70" t="s">
        <v>1171</v>
      </c>
      <c r="M166" s="70" t="s">
        <v>163</v>
      </c>
      <c r="N166" s="70" t="s">
        <v>1171</v>
      </c>
      <c r="O166" s="70" t="s">
        <v>1159</v>
      </c>
      <c r="P166" s="70" t="s">
        <v>2266</v>
      </c>
      <c r="Q166" s="70" t="s">
        <v>383</v>
      </c>
      <c r="R166" s="70" t="s">
        <v>386</v>
      </c>
      <c r="S166" s="108" t="s">
        <v>2695</v>
      </c>
      <c r="T166" s="4"/>
      <c r="U166" s="4"/>
      <c r="V166" s="4"/>
      <c r="W166" s="4"/>
      <c r="X166" s="4" t="s">
        <v>643</v>
      </c>
      <c r="Y166" s="4" t="s">
        <v>383</v>
      </c>
      <c r="Z166" s="4" t="s">
        <v>385</v>
      </c>
      <c r="AA166" s="70" t="s">
        <v>939</v>
      </c>
    </row>
    <row r="167" spans="1:27" x14ac:dyDescent="0.3">
      <c r="A167" s="70" t="s">
        <v>1171</v>
      </c>
      <c r="B167" s="70" t="s">
        <v>1987</v>
      </c>
      <c r="C167" s="70" t="s">
        <v>1218</v>
      </c>
      <c r="D167" s="70" t="s">
        <v>143</v>
      </c>
      <c r="E167" s="70" t="s">
        <v>1169</v>
      </c>
      <c r="F167" s="70" t="s">
        <v>2074</v>
      </c>
      <c r="G167" s="70" t="s">
        <v>145</v>
      </c>
      <c r="H167" s="99" t="s">
        <v>1865</v>
      </c>
      <c r="I167" s="70" t="s">
        <v>2623</v>
      </c>
      <c r="J167" s="70" t="s">
        <v>2265</v>
      </c>
      <c r="K167" s="70" t="s">
        <v>1838</v>
      </c>
      <c r="L167" s="70" t="s">
        <v>1171</v>
      </c>
      <c r="M167" s="70" t="s">
        <v>163</v>
      </c>
      <c r="N167" s="70" t="s">
        <v>1171</v>
      </c>
      <c r="O167" s="70" t="s">
        <v>1159</v>
      </c>
      <c r="P167" s="70" t="s">
        <v>2266</v>
      </c>
      <c r="Q167" s="70" t="s">
        <v>383</v>
      </c>
      <c r="R167" s="70" t="s">
        <v>145</v>
      </c>
      <c r="S167" s="114" t="s">
        <v>2687</v>
      </c>
      <c r="T167" s="4"/>
      <c r="U167" s="4"/>
      <c r="V167" s="4"/>
      <c r="W167" s="4"/>
      <c r="X167" s="4" t="s">
        <v>643</v>
      </c>
      <c r="Y167" s="4" t="s">
        <v>383</v>
      </c>
      <c r="Z167" s="4"/>
      <c r="AA167" s="70" t="s">
        <v>1087</v>
      </c>
    </row>
    <row r="168" spans="1:27" x14ac:dyDescent="0.3">
      <c r="A168" s="70" t="s">
        <v>1171</v>
      </c>
      <c r="B168" s="70" t="s">
        <v>1987</v>
      </c>
      <c r="C168" s="70" t="s">
        <v>1218</v>
      </c>
      <c r="D168" s="70" t="s">
        <v>143</v>
      </c>
      <c r="E168" s="70" t="s">
        <v>1169</v>
      </c>
      <c r="F168" s="70" t="s">
        <v>2074</v>
      </c>
      <c r="G168" s="70" t="s">
        <v>145</v>
      </c>
      <c r="H168" s="70" t="s">
        <v>1124</v>
      </c>
      <c r="I168" s="70" t="s">
        <v>2771</v>
      </c>
      <c r="J168" s="70" t="s">
        <v>2266</v>
      </c>
      <c r="K168" s="70" t="s">
        <v>383</v>
      </c>
      <c r="L168" s="70" t="s">
        <v>1219</v>
      </c>
      <c r="M168" s="70" t="s">
        <v>1028</v>
      </c>
      <c r="N168" s="70" t="s">
        <v>1171</v>
      </c>
      <c r="O168" s="70" t="s">
        <v>1159</v>
      </c>
      <c r="P168" s="85" t="s">
        <v>2087</v>
      </c>
      <c r="Q168" s="100" t="s">
        <v>643</v>
      </c>
      <c r="R168" s="70" t="s">
        <v>145</v>
      </c>
      <c r="S168" s="114" t="s">
        <v>2687</v>
      </c>
      <c r="T168" s="4"/>
      <c r="U168" s="4"/>
      <c r="V168" s="4"/>
      <c r="W168" s="4"/>
      <c r="X168" s="4" t="s">
        <v>643</v>
      </c>
      <c r="Y168" s="4" t="s">
        <v>383</v>
      </c>
      <c r="Z168" s="4"/>
      <c r="AA168" s="70" t="s">
        <v>1088</v>
      </c>
    </row>
    <row r="169" spans="1:27" x14ac:dyDescent="0.3">
      <c r="A169" s="70" t="s">
        <v>1171</v>
      </c>
      <c r="B169" s="70" t="s">
        <v>1987</v>
      </c>
      <c r="C169" s="70" t="s">
        <v>1217</v>
      </c>
      <c r="D169" s="70" t="s">
        <v>143</v>
      </c>
      <c r="E169" s="70" t="s">
        <v>1168</v>
      </c>
      <c r="F169" s="70" t="s">
        <v>1910</v>
      </c>
      <c r="G169" s="70" t="s">
        <v>135</v>
      </c>
      <c r="H169" s="70" t="s">
        <v>675</v>
      </c>
      <c r="I169" s="70" t="s">
        <v>2624</v>
      </c>
      <c r="J169" s="70" t="s">
        <v>2267</v>
      </c>
      <c r="K169" s="70" t="s">
        <v>292</v>
      </c>
      <c r="L169" s="70" t="s">
        <v>1171</v>
      </c>
      <c r="M169" s="70" t="s">
        <v>163</v>
      </c>
      <c r="N169" s="70" t="s">
        <v>1171</v>
      </c>
      <c r="O169" s="70" t="s">
        <v>1159</v>
      </c>
      <c r="P169" s="70" t="s">
        <v>2276</v>
      </c>
      <c r="Q169" s="70" t="s">
        <v>291</v>
      </c>
      <c r="R169" s="70" t="s">
        <v>293</v>
      </c>
      <c r="S169" s="114" t="s">
        <v>2687</v>
      </c>
      <c r="T169" s="4"/>
      <c r="U169" s="4"/>
      <c r="V169" s="4"/>
      <c r="W169" s="4"/>
      <c r="X169" s="4" t="s">
        <v>645</v>
      </c>
      <c r="Y169" s="4" t="s">
        <v>291</v>
      </c>
      <c r="Z169" s="4" t="s">
        <v>290</v>
      </c>
      <c r="AA169" s="70" t="s">
        <v>907</v>
      </c>
    </row>
    <row r="170" spans="1:27" x14ac:dyDescent="0.3">
      <c r="A170" s="70" t="s">
        <v>1171</v>
      </c>
      <c r="B170" s="70" t="s">
        <v>1987</v>
      </c>
      <c r="C170" s="70" t="s">
        <v>1217</v>
      </c>
      <c r="D170" s="70" t="s">
        <v>143</v>
      </c>
      <c r="E170" s="70" t="s">
        <v>1168</v>
      </c>
      <c r="F170" s="70" t="s">
        <v>1910</v>
      </c>
      <c r="G170" s="70" t="s">
        <v>135</v>
      </c>
      <c r="H170" s="70">
        <v>5216</v>
      </c>
      <c r="I170" s="70" t="s">
        <v>2625</v>
      </c>
      <c r="J170" s="70" t="s">
        <v>2269</v>
      </c>
      <c r="K170" s="70" t="s">
        <v>295</v>
      </c>
      <c r="L170" s="70" t="s">
        <v>1171</v>
      </c>
      <c r="M170" s="70" t="s">
        <v>163</v>
      </c>
      <c r="N170" s="70" t="s">
        <v>1171</v>
      </c>
      <c r="O170" s="70" t="s">
        <v>1159</v>
      </c>
      <c r="P170" s="70" t="s">
        <v>2276</v>
      </c>
      <c r="Q170" s="70" t="s">
        <v>291</v>
      </c>
      <c r="R170" s="70" t="s">
        <v>296</v>
      </c>
      <c r="S170" s="114" t="s">
        <v>2687</v>
      </c>
      <c r="T170" s="4"/>
      <c r="U170" s="4"/>
      <c r="V170" s="4"/>
      <c r="W170" s="4"/>
      <c r="X170" s="4" t="s">
        <v>645</v>
      </c>
      <c r="Y170" s="4" t="s">
        <v>291</v>
      </c>
      <c r="Z170" s="4" t="s">
        <v>294</v>
      </c>
      <c r="AA170" s="70" t="s">
        <v>908</v>
      </c>
    </row>
    <row r="171" spans="1:27" x14ac:dyDescent="0.3">
      <c r="A171" s="70" t="s">
        <v>1171</v>
      </c>
      <c r="B171" s="70" t="s">
        <v>1987</v>
      </c>
      <c r="C171" s="70" t="s">
        <v>1217</v>
      </c>
      <c r="D171" s="70" t="s">
        <v>143</v>
      </c>
      <c r="E171" s="70" t="s">
        <v>1168</v>
      </c>
      <c r="F171" s="70" t="s">
        <v>1910</v>
      </c>
      <c r="G171" s="70" t="s">
        <v>135</v>
      </c>
      <c r="H171" s="70" t="s">
        <v>676</v>
      </c>
      <c r="I171" s="70" t="s">
        <v>2626</v>
      </c>
      <c r="J171" s="70" t="s">
        <v>2270</v>
      </c>
      <c r="K171" s="70" t="s">
        <v>298</v>
      </c>
      <c r="L171" s="70" t="s">
        <v>1171</v>
      </c>
      <c r="M171" s="70" t="s">
        <v>163</v>
      </c>
      <c r="N171" s="70" t="s">
        <v>1171</v>
      </c>
      <c r="O171" s="70" t="s">
        <v>1159</v>
      </c>
      <c r="P171" s="70" t="s">
        <v>2276</v>
      </c>
      <c r="Q171" s="70" t="s">
        <v>291</v>
      </c>
      <c r="R171" s="70" t="s">
        <v>136</v>
      </c>
      <c r="S171" s="114" t="s">
        <v>2687</v>
      </c>
      <c r="T171" s="4"/>
      <c r="U171" s="4"/>
      <c r="V171" s="4"/>
      <c r="W171" s="4"/>
      <c r="X171" s="4" t="s">
        <v>645</v>
      </c>
      <c r="Y171" s="4" t="s">
        <v>291</v>
      </c>
      <c r="Z171" s="4" t="s">
        <v>297</v>
      </c>
      <c r="AA171" s="70" t="s">
        <v>909</v>
      </c>
    </row>
    <row r="172" spans="1:27" x14ac:dyDescent="0.3">
      <c r="A172" s="70" t="s">
        <v>1171</v>
      </c>
      <c r="B172" s="70" t="s">
        <v>1987</v>
      </c>
      <c r="C172" s="70" t="s">
        <v>1217</v>
      </c>
      <c r="D172" s="70" t="s">
        <v>143</v>
      </c>
      <c r="E172" s="70" t="s">
        <v>1168</v>
      </c>
      <c r="F172" s="70" t="s">
        <v>1910</v>
      </c>
      <c r="G172" s="70" t="s">
        <v>135</v>
      </c>
      <c r="H172" s="70">
        <v>5091</v>
      </c>
      <c r="I172" s="70" t="s">
        <v>2627</v>
      </c>
      <c r="J172" s="70" t="s">
        <v>2271</v>
      </c>
      <c r="K172" s="70" t="s">
        <v>300</v>
      </c>
      <c r="L172" s="70" t="s">
        <v>1171</v>
      </c>
      <c r="M172" s="70" t="s">
        <v>163</v>
      </c>
      <c r="N172" s="70" t="s">
        <v>1171</v>
      </c>
      <c r="O172" s="70" t="s">
        <v>1159</v>
      </c>
      <c r="P172" s="70" t="s">
        <v>2276</v>
      </c>
      <c r="Q172" s="70" t="s">
        <v>291</v>
      </c>
      <c r="R172" s="70" t="s">
        <v>136</v>
      </c>
      <c r="S172" s="114" t="s">
        <v>2687</v>
      </c>
      <c r="T172" s="4"/>
      <c r="U172" s="4"/>
      <c r="V172" s="4"/>
      <c r="W172" s="4"/>
      <c r="X172" s="4" t="s">
        <v>645</v>
      </c>
      <c r="Y172" s="4" t="s">
        <v>291</v>
      </c>
      <c r="Z172" s="4" t="s">
        <v>299</v>
      </c>
      <c r="AA172" s="70" t="s">
        <v>910</v>
      </c>
    </row>
    <row r="173" spans="1:27" x14ac:dyDescent="0.3">
      <c r="A173" s="70" t="s">
        <v>1171</v>
      </c>
      <c r="B173" s="70" t="s">
        <v>1987</v>
      </c>
      <c r="C173" s="70" t="s">
        <v>1217</v>
      </c>
      <c r="D173" s="70" t="s">
        <v>143</v>
      </c>
      <c r="E173" s="70" t="s">
        <v>1168</v>
      </c>
      <c r="F173" s="70" t="s">
        <v>1910</v>
      </c>
      <c r="G173" s="70" t="s">
        <v>135</v>
      </c>
      <c r="H173" s="70" t="s">
        <v>677</v>
      </c>
      <c r="I173" s="70" t="s">
        <v>2628</v>
      </c>
      <c r="J173" s="70" t="s">
        <v>2272</v>
      </c>
      <c r="K173" s="70" t="s">
        <v>302</v>
      </c>
      <c r="L173" s="70" t="s">
        <v>1171</v>
      </c>
      <c r="M173" s="70" t="s">
        <v>163</v>
      </c>
      <c r="N173" s="70" t="s">
        <v>1171</v>
      </c>
      <c r="O173" s="70" t="s">
        <v>1159</v>
      </c>
      <c r="P173" s="70" t="s">
        <v>2276</v>
      </c>
      <c r="Q173" s="70" t="s">
        <v>291</v>
      </c>
      <c r="R173" s="70" t="s">
        <v>303</v>
      </c>
      <c r="S173" s="114" t="s">
        <v>2687</v>
      </c>
      <c r="T173" s="4"/>
      <c r="U173" s="4"/>
      <c r="V173" s="4"/>
      <c r="W173" s="4"/>
      <c r="X173" s="4" t="s">
        <v>645</v>
      </c>
      <c r="Y173" s="4" t="s">
        <v>291</v>
      </c>
      <c r="Z173" s="4" t="s">
        <v>301</v>
      </c>
      <c r="AA173" s="70" t="s">
        <v>911</v>
      </c>
    </row>
    <row r="174" spans="1:27" x14ac:dyDescent="0.3">
      <c r="A174" s="70" t="s">
        <v>1171</v>
      </c>
      <c r="B174" s="70" t="s">
        <v>1987</v>
      </c>
      <c r="C174" s="70" t="s">
        <v>1217</v>
      </c>
      <c r="D174" s="70" t="s">
        <v>143</v>
      </c>
      <c r="E174" s="70" t="s">
        <v>1168</v>
      </c>
      <c r="F174" s="70" t="s">
        <v>1910</v>
      </c>
      <c r="G174" s="70" t="s">
        <v>135</v>
      </c>
      <c r="H174" s="70" t="s">
        <v>678</v>
      </c>
      <c r="I174" s="70" t="s">
        <v>2629</v>
      </c>
      <c r="J174" s="70" t="s">
        <v>2273</v>
      </c>
      <c r="K174" s="70" t="s">
        <v>305</v>
      </c>
      <c r="L174" s="70" t="s">
        <v>1171</v>
      </c>
      <c r="M174" s="70" t="s">
        <v>163</v>
      </c>
      <c r="N174" s="70" t="s">
        <v>1171</v>
      </c>
      <c r="O174" s="70" t="s">
        <v>1159</v>
      </c>
      <c r="P174" s="70" t="s">
        <v>2276</v>
      </c>
      <c r="Q174" s="70" t="s">
        <v>291</v>
      </c>
      <c r="R174" s="70" t="s">
        <v>306</v>
      </c>
      <c r="S174" s="114" t="s">
        <v>2687</v>
      </c>
      <c r="T174" s="4"/>
      <c r="U174" s="4"/>
      <c r="V174" s="4"/>
      <c r="W174" s="4"/>
      <c r="X174" s="4" t="s">
        <v>645</v>
      </c>
      <c r="Y174" s="4" t="s">
        <v>291</v>
      </c>
      <c r="Z174" s="4" t="s">
        <v>304</v>
      </c>
      <c r="AA174" s="70" t="s">
        <v>912</v>
      </c>
    </row>
    <row r="175" spans="1:27" x14ac:dyDescent="0.3">
      <c r="A175" s="70" t="s">
        <v>1171</v>
      </c>
      <c r="B175" s="70" t="s">
        <v>1987</v>
      </c>
      <c r="C175" s="70" t="s">
        <v>1217</v>
      </c>
      <c r="D175" s="70" t="s">
        <v>143</v>
      </c>
      <c r="E175" s="70" t="s">
        <v>1168</v>
      </c>
      <c r="F175" s="70" t="s">
        <v>1910</v>
      </c>
      <c r="G175" s="70" t="s">
        <v>135</v>
      </c>
      <c r="H175" s="70" t="s">
        <v>679</v>
      </c>
      <c r="I175" s="70" t="s">
        <v>2630</v>
      </c>
      <c r="J175" s="70" t="s">
        <v>2274</v>
      </c>
      <c r="K175" s="70" t="s">
        <v>308</v>
      </c>
      <c r="L175" s="70" t="s">
        <v>1171</v>
      </c>
      <c r="M175" s="70" t="s">
        <v>163</v>
      </c>
      <c r="N175" s="70" t="s">
        <v>1171</v>
      </c>
      <c r="O175" s="70" t="s">
        <v>1159</v>
      </c>
      <c r="P175" s="70" t="s">
        <v>2276</v>
      </c>
      <c r="Q175" s="70" t="s">
        <v>291</v>
      </c>
      <c r="R175" s="70" t="s">
        <v>309</v>
      </c>
      <c r="S175" s="114" t="s">
        <v>2687</v>
      </c>
      <c r="T175" s="4"/>
      <c r="U175" s="4"/>
      <c r="V175" s="4"/>
      <c r="W175" s="4"/>
      <c r="X175" s="4" t="s">
        <v>645</v>
      </c>
      <c r="Y175" s="4" t="s">
        <v>291</v>
      </c>
      <c r="Z175" s="4" t="s">
        <v>307</v>
      </c>
      <c r="AA175" s="70" t="s">
        <v>913</v>
      </c>
    </row>
    <row r="176" spans="1:27" x14ac:dyDescent="0.3">
      <c r="A176" s="70" t="s">
        <v>1171</v>
      </c>
      <c r="B176" s="70" t="s">
        <v>1987</v>
      </c>
      <c r="C176" s="70" t="s">
        <v>1217</v>
      </c>
      <c r="D176" s="70" t="s">
        <v>143</v>
      </c>
      <c r="E176" s="70" t="s">
        <v>1168</v>
      </c>
      <c r="F176" s="70" t="s">
        <v>1910</v>
      </c>
      <c r="G176" s="70" t="s">
        <v>135</v>
      </c>
      <c r="H176" s="99" t="s">
        <v>1866</v>
      </c>
      <c r="I176" s="70" t="s">
        <v>2631</v>
      </c>
      <c r="J176" s="70" t="s">
        <v>2275</v>
      </c>
      <c r="K176" s="70" t="s">
        <v>1838</v>
      </c>
      <c r="L176" s="70" t="s">
        <v>1171</v>
      </c>
      <c r="M176" s="70" t="s">
        <v>163</v>
      </c>
      <c r="N176" s="70" t="s">
        <v>1171</v>
      </c>
      <c r="O176" s="70" t="s">
        <v>1159</v>
      </c>
      <c r="P176" s="70" t="s">
        <v>2276</v>
      </c>
      <c r="Q176" s="70" t="s">
        <v>291</v>
      </c>
      <c r="R176" s="70" t="s">
        <v>135</v>
      </c>
      <c r="S176" s="114" t="s">
        <v>2687</v>
      </c>
      <c r="T176" s="4"/>
      <c r="U176" s="4"/>
      <c r="V176" s="4"/>
      <c r="W176" s="4"/>
      <c r="X176" s="4" t="s">
        <v>645</v>
      </c>
      <c r="Y176" s="4" t="s">
        <v>291</v>
      </c>
      <c r="Z176" s="4"/>
      <c r="AA176" s="70" t="s">
        <v>1089</v>
      </c>
    </row>
    <row r="177" spans="1:27" x14ac:dyDescent="0.3">
      <c r="A177" s="70" t="s">
        <v>1171</v>
      </c>
      <c r="B177" s="70" t="s">
        <v>1987</v>
      </c>
      <c r="C177" s="70" t="s">
        <v>1217</v>
      </c>
      <c r="D177" s="70" t="s">
        <v>143</v>
      </c>
      <c r="E177" s="70" t="s">
        <v>1168</v>
      </c>
      <c r="F177" s="70" t="s">
        <v>1910</v>
      </c>
      <c r="G177" s="70" t="s">
        <v>135</v>
      </c>
      <c r="H177" s="70" t="s">
        <v>1126</v>
      </c>
      <c r="I177" s="70" t="s">
        <v>2772</v>
      </c>
      <c r="J177" s="70" t="s">
        <v>2276</v>
      </c>
      <c r="K177" s="70" t="s">
        <v>291</v>
      </c>
      <c r="L177" s="70" t="s">
        <v>1219</v>
      </c>
      <c r="M177" s="70" t="s">
        <v>1028</v>
      </c>
      <c r="N177" s="70" t="s">
        <v>1171</v>
      </c>
      <c r="O177" s="70" t="s">
        <v>1159</v>
      </c>
      <c r="P177" s="85" t="s">
        <v>2086</v>
      </c>
      <c r="Q177" s="100" t="s">
        <v>2089</v>
      </c>
      <c r="R177" s="70" t="s">
        <v>135</v>
      </c>
      <c r="S177" s="114" t="s">
        <v>2687</v>
      </c>
      <c r="T177" s="4"/>
      <c r="U177" s="4"/>
      <c r="V177" s="4"/>
      <c r="W177" s="4"/>
      <c r="X177" s="4" t="s">
        <v>645</v>
      </c>
      <c r="Y177" s="4" t="s">
        <v>291</v>
      </c>
      <c r="Z177" s="4"/>
      <c r="AA177" s="70" t="s">
        <v>1090</v>
      </c>
    </row>
    <row r="178" spans="1:27" x14ac:dyDescent="0.3">
      <c r="A178" s="70" t="s">
        <v>1171</v>
      </c>
      <c r="B178" s="70" t="s">
        <v>1987</v>
      </c>
      <c r="C178" s="70" t="s">
        <v>1218</v>
      </c>
      <c r="D178" s="70" t="s">
        <v>143</v>
      </c>
      <c r="E178" s="70" t="s">
        <v>1169</v>
      </c>
      <c r="F178" s="70" t="s">
        <v>2075</v>
      </c>
      <c r="G178" s="70" t="s">
        <v>1094</v>
      </c>
      <c r="H178" s="70">
        <v>5283</v>
      </c>
      <c r="I178" s="70" t="s">
        <v>2632</v>
      </c>
      <c r="J178" s="70" t="s">
        <v>2277</v>
      </c>
      <c r="K178" s="70" t="s">
        <v>312</v>
      </c>
      <c r="L178" s="70" t="s">
        <v>1171</v>
      </c>
      <c r="M178" s="70" t="s">
        <v>163</v>
      </c>
      <c r="N178" s="70" t="s">
        <v>1171</v>
      </c>
      <c r="O178" s="70" t="s">
        <v>1159</v>
      </c>
      <c r="P178" s="70" t="s">
        <v>2280</v>
      </c>
      <c r="Q178" s="70" t="s">
        <v>1091</v>
      </c>
      <c r="R178" s="70" t="s">
        <v>313</v>
      </c>
      <c r="S178" s="114" t="s">
        <v>2687</v>
      </c>
      <c r="T178" s="4"/>
      <c r="U178" s="4"/>
      <c r="V178" s="4"/>
      <c r="W178" s="4"/>
      <c r="X178" s="4" t="s">
        <v>643</v>
      </c>
      <c r="Y178" s="4" t="s">
        <v>311</v>
      </c>
      <c r="Z178" s="4" t="s">
        <v>310</v>
      </c>
      <c r="AA178" s="70" t="s">
        <v>914</v>
      </c>
    </row>
    <row r="179" spans="1:27" x14ac:dyDescent="0.3">
      <c r="A179" s="70" t="s">
        <v>1171</v>
      </c>
      <c r="B179" s="70" t="s">
        <v>1987</v>
      </c>
      <c r="C179" s="70" t="s">
        <v>1218</v>
      </c>
      <c r="D179" s="70" t="s">
        <v>143</v>
      </c>
      <c r="E179" s="70" t="s">
        <v>1169</v>
      </c>
      <c r="F179" s="70" t="s">
        <v>2075</v>
      </c>
      <c r="G179" s="70" t="s">
        <v>1094</v>
      </c>
      <c r="H179" s="70">
        <v>5220</v>
      </c>
      <c r="I179" s="70" t="s">
        <v>2633</v>
      </c>
      <c r="J179" s="70" t="s">
        <v>2278</v>
      </c>
      <c r="K179" s="70" t="s">
        <v>315</v>
      </c>
      <c r="L179" s="70" t="s">
        <v>1171</v>
      </c>
      <c r="M179" s="70" t="s">
        <v>163</v>
      </c>
      <c r="N179" s="70" t="s">
        <v>1171</v>
      </c>
      <c r="O179" s="70" t="s">
        <v>1159</v>
      </c>
      <c r="P179" s="70" t="s">
        <v>2280</v>
      </c>
      <c r="Q179" s="70" t="s">
        <v>1091</v>
      </c>
      <c r="R179" s="70" t="s">
        <v>71</v>
      </c>
      <c r="S179" s="114" t="s">
        <v>2687</v>
      </c>
      <c r="T179" s="4"/>
      <c r="U179" s="4"/>
      <c r="V179" s="4"/>
      <c r="W179" s="4"/>
      <c r="X179" s="4" t="s">
        <v>643</v>
      </c>
      <c r="Y179" s="4" t="s">
        <v>311</v>
      </c>
      <c r="Z179" s="4" t="s">
        <v>314</v>
      </c>
      <c r="AA179" s="70" t="s">
        <v>915</v>
      </c>
    </row>
    <row r="180" spans="1:27" x14ac:dyDescent="0.3">
      <c r="A180" s="70" t="s">
        <v>1171</v>
      </c>
      <c r="B180" s="70" t="s">
        <v>1987</v>
      </c>
      <c r="C180" s="70" t="s">
        <v>1218</v>
      </c>
      <c r="D180" s="70" t="s">
        <v>143</v>
      </c>
      <c r="E180" s="70" t="s">
        <v>1169</v>
      </c>
      <c r="F180" s="70" t="s">
        <v>2075</v>
      </c>
      <c r="G180" s="70" t="s">
        <v>1094</v>
      </c>
      <c r="H180" s="99" t="s">
        <v>1867</v>
      </c>
      <c r="I180" s="70" t="s">
        <v>2634</v>
      </c>
      <c r="J180" s="70" t="s">
        <v>2279</v>
      </c>
      <c r="K180" s="70" t="s">
        <v>1838</v>
      </c>
      <c r="L180" s="70" t="s">
        <v>1171</v>
      </c>
      <c r="M180" s="70" t="s">
        <v>163</v>
      </c>
      <c r="N180" s="70" t="s">
        <v>1171</v>
      </c>
      <c r="O180" s="70" t="s">
        <v>1159</v>
      </c>
      <c r="P180" s="70" t="s">
        <v>2280</v>
      </c>
      <c r="Q180" s="70" t="s">
        <v>1091</v>
      </c>
      <c r="R180" s="70" t="s">
        <v>1094</v>
      </c>
      <c r="S180" s="114" t="s">
        <v>2687</v>
      </c>
      <c r="T180" s="4"/>
      <c r="U180" s="4"/>
      <c r="V180" s="4"/>
      <c r="W180" s="4"/>
      <c r="X180" s="4" t="s">
        <v>643</v>
      </c>
      <c r="Y180" s="4" t="s">
        <v>311</v>
      </c>
      <c r="Z180" s="4"/>
      <c r="AA180" s="70" t="s">
        <v>1092</v>
      </c>
    </row>
    <row r="181" spans="1:27" x14ac:dyDescent="0.3">
      <c r="A181" s="70" t="s">
        <v>1171</v>
      </c>
      <c r="B181" s="70" t="s">
        <v>1987</v>
      </c>
      <c r="C181" s="70" t="s">
        <v>1218</v>
      </c>
      <c r="D181" s="70" t="s">
        <v>143</v>
      </c>
      <c r="E181" s="70" t="s">
        <v>1169</v>
      </c>
      <c r="F181" s="70" t="s">
        <v>2075</v>
      </c>
      <c r="G181" s="70" t="s">
        <v>1094</v>
      </c>
      <c r="H181" s="70" t="s">
        <v>1122</v>
      </c>
      <c r="I181" s="70" t="s">
        <v>2773</v>
      </c>
      <c r="J181" s="70" t="s">
        <v>2280</v>
      </c>
      <c r="K181" s="70" t="s">
        <v>1091</v>
      </c>
      <c r="L181" s="70" t="s">
        <v>1219</v>
      </c>
      <c r="M181" s="70" t="s">
        <v>1028</v>
      </c>
      <c r="N181" s="70" t="s">
        <v>1171</v>
      </c>
      <c r="O181" s="70" t="s">
        <v>1159</v>
      </c>
      <c r="P181" s="85" t="s">
        <v>2087</v>
      </c>
      <c r="Q181" s="100" t="s">
        <v>643</v>
      </c>
      <c r="R181" s="70" t="s">
        <v>1094</v>
      </c>
      <c r="S181" s="108" t="s">
        <v>2695</v>
      </c>
      <c r="T181" s="4"/>
      <c r="U181" s="4"/>
      <c r="V181" s="4"/>
      <c r="W181" s="4"/>
      <c r="X181" s="4" t="s">
        <v>643</v>
      </c>
      <c r="Y181" s="4" t="s">
        <v>311</v>
      </c>
      <c r="Z181" s="4"/>
      <c r="AA181" s="70" t="s">
        <v>1093</v>
      </c>
    </row>
    <row r="182" spans="1:27" x14ac:dyDescent="0.3">
      <c r="A182" s="70" t="s">
        <v>1170</v>
      </c>
      <c r="B182" s="70" t="s">
        <v>1988</v>
      </c>
      <c r="C182" s="70" t="s">
        <v>1218</v>
      </c>
      <c r="D182" s="70" t="s">
        <v>143</v>
      </c>
      <c r="E182" s="70" t="s">
        <v>1169</v>
      </c>
      <c r="F182" s="70" t="s">
        <v>2069</v>
      </c>
      <c r="G182" s="70" t="s">
        <v>1029</v>
      </c>
      <c r="H182" s="70" t="s">
        <v>759</v>
      </c>
      <c r="I182" s="70" t="s">
        <v>2635</v>
      </c>
      <c r="J182" s="70" t="s">
        <v>2203</v>
      </c>
      <c r="K182" s="70" t="s">
        <v>633</v>
      </c>
      <c r="L182" s="70" t="s">
        <v>1171</v>
      </c>
      <c r="M182" s="70" t="s">
        <v>163</v>
      </c>
      <c r="N182" s="70" t="s">
        <v>1171</v>
      </c>
      <c r="O182" s="70" t="s">
        <v>1159</v>
      </c>
      <c r="P182" s="70" t="s">
        <v>2281</v>
      </c>
      <c r="Q182" s="70" t="s">
        <v>572</v>
      </c>
      <c r="R182" s="70" t="s">
        <v>579</v>
      </c>
      <c r="S182" s="114" t="s">
        <v>2687</v>
      </c>
      <c r="T182" s="4"/>
      <c r="U182" s="4"/>
      <c r="V182" s="4"/>
      <c r="W182" s="4"/>
      <c r="X182" s="4" t="s">
        <v>643</v>
      </c>
      <c r="Y182" s="4" t="s">
        <v>572</v>
      </c>
      <c r="Z182" s="4" t="s">
        <v>578</v>
      </c>
      <c r="AA182" s="70" t="s">
        <v>1018</v>
      </c>
    </row>
    <row r="183" spans="1:27" x14ac:dyDescent="0.3">
      <c r="A183" s="70" t="s">
        <v>1170</v>
      </c>
      <c r="B183" s="70" t="s">
        <v>1988</v>
      </c>
      <c r="C183" s="70" t="s">
        <v>1218</v>
      </c>
      <c r="D183" s="70" t="s">
        <v>143</v>
      </c>
      <c r="E183" s="70" t="s">
        <v>1169</v>
      </c>
      <c r="F183" s="70" t="s">
        <v>2069</v>
      </c>
      <c r="G183" s="70" t="s">
        <v>1029</v>
      </c>
      <c r="H183" s="70" t="s">
        <v>760</v>
      </c>
      <c r="I183" s="70" t="s">
        <v>2636</v>
      </c>
      <c r="J183" s="70" t="s">
        <v>2204</v>
      </c>
      <c r="K183" s="70" t="s">
        <v>634</v>
      </c>
      <c r="L183" s="70" t="s">
        <v>1171</v>
      </c>
      <c r="M183" s="70" t="s">
        <v>163</v>
      </c>
      <c r="N183" s="70" t="s">
        <v>1171</v>
      </c>
      <c r="O183" s="70" t="s">
        <v>1159</v>
      </c>
      <c r="P183" s="70" t="s">
        <v>2281</v>
      </c>
      <c r="Q183" s="70" t="s">
        <v>572</v>
      </c>
      <c r="R183" s="70" t="s">
        <v>581</v>
      </c>
      <c r="S183" s="114" t="s">
        <v>2687</v>
      </c>
      <c r="T183" s="4"/>
      <c r="U183" s="4"/>
      <c r="V183" s="4"/>
      <c r="W183" s="4"/>
      <c r="X183" s="4" t="s">
        <v>643</v>
      </c>
      <c r="Y183" s="4" t="s">
        <v>572</v>
      </c>
      <c r="Z183" s="4" t="s">
        <v>580</v>
      </c>
      <c r="AA183" s="70" t="s">
        <v>1019</v>
      </c>
    </row>
    <row r="184" spans="1:27" x14ac:dyDescent="0.3">
      <c r="A184" s="70" t="s">
        <v>1170</v>
      </c>
      <c r="B184" s="70" t="s">
        <v>1988</v>
      </c>
      <c r="C184" s="70" t="s">
        <v>1218</v>
      </c>
      <c r="D184" s="70" t="s">
        <v>143</v>
      </c>
      <c r="E184" s="70" t="s">
        <v>1169</v>
      </c>
      <c r="F184" s="70" t="s">
        <v>2069</v>
      </c>
      <c r="G184" s="70" t="s">
        <v>1029</v>
      </c>
      <c r="H184" s="99" t="s">
        <v>1868</v>
      </c>
      <c r="I184" s="70">
        <v>9020002</v>
      </c>
      <c r="J184" s="70" t="s">
        <v>2208</v>
      </c>
      <c r="K184" s="70" t="s">
        <v>1838</v>
      </c>
      <c r="L184" s="70" t="s">
        <v>1171</v>
      </c>
      <c r="M184" s="70" t="s">
        <v>163</v>
      </c>
      <c r="N184" s="70" t="s">
        <v>1171</v>
      </c>
      <c r="O184" s="70" t="s">
        <v>1159</v>
      </c>
      <c r="P184" s="70" t="s">
        <v>2281</v>
      </c>
      <c r="Q184" s="70" t="s">
        <v>572</v>
      </c>
      <c r="R184" s="70" t="s">
        <v>1029</v>
      </c>
      <c r="S184" s="114" t="s">
        <v>2687</v>
      </c>
      <c r="T184" s="4"/>
      <c r="U184" s="4"/>
      <c r="V184" s="4"/>
      <c r="W184" s="4"/>
      <c r="X184" s="4" t="s">
        <v>643</v>
      </c>
      <c r="Y184" s="4" t="s">
        <v>572</v>
      </c>
      <c r="Z184" s="4"/>
      <c r="AA184" s="70" t="s">
        <v>1095</v>
      </c>
    </row>
    <row r="185" spans="1:27" x14ac:dyDescent="0.3">
      <c r="A185" s="70" t="s">
        <v>1170</v>
      </c>
      <c r="B185" s="70" t="s">
        <v>1988</v>
      </c>
      <c r="C185" s="70" t="s">
        <v>1218</v>
      </c>
      <c r="D185" s="70" t="s">
        <v>143</v>
      </c>
      <c r="E185" s="70" t="s">
        <v>1169</v>
      </c>
      <c r="F185" s="70" t="s">
        <v>2069</v>
      </c>
      <c r="G185" s="70" t="s">
        <v>1029</v>
      </c>
      <c r="H185" s="70" t="s">
        <v>1130</v>
      </c>
      <c r="I185" s="70" t="s">
        <v>2774</v>
      </c>
      <c r="J185" s="70" t="s">
        <v>2281</v>
      </c>
      <c r="K185" s="70" t="s">
        <v>572</v>
      </c>
      <c r="L185" s="70" t="s">
        <v>1219</v>
      </c>
      <c r="M185" s="70" t="s">
        <v>1028</v>
      </c>
      <c r="N185" s="70" t="s">
        <v>1171</v>
      </c>
      <c r="O185" s="70" t="s">
        <v>1159</v>
      </c>
      <c r="P185" s="85" t="s">
        <v>2088</v>
      </c>
      <c r="Q185" s="100" t="s">
        <v>643</v>
      </c>
      <c r="R185" s="70" t="s">
        <v>1029</v>
      </c>
      <c r="S185" s="114" t="s">
        <v>2687</v>
      </c>
      <c r="T185" s="4"/>
      <c r="U185" s="4"/>
      <c r="V185" s="4"/>
      <c r="W185" s="4"/>
      <c r="X185" s="4" t="s">
        <v>643</v>
      </c>
      <c r="Y185" s="4" t="s">
        <v>572</v>
      </c>
      <c r="Z185" s="4"/>
      <c r="AA185" s="70" t="s">
        <v>1096</v>
      </c>
    </row>
    <row r="186" spans="1:27" x14ac:dyDescent="0.3">
      <c r="A186" s="70" t="s">
        <v>1170</v>
      </c>
      <c r="B186" s="70" t="s">
        <v>1988</v>
      </c>
      <c r="C186" s="70" t="s">
        <v>1218</v>
      </c>
      <c r="D186" s="70" t="s">
        <v>143</v>
      </c>
      <c r="E186" s="70" t="s">
        <v>1169</v>
      </c>
      <c r="F186" s="70" t="s">
        <v>2070</v>
      </c>
      <c r="G186" s="70" t="s">
        <v>318</v>
      </c>
      <c r="H186" s="70" t="s">
        <v>741</v>
      </c>
      <c r="I186" s="70" t="s">
        <v>2637</v>
      </c>
      <c r="J186" s="70" t="s">
        <v>2282</v>
      </c>
      <c r="K186" s="70" t="s">
        <v>534</v>
      </c>
      <c r="L186" s="70" t="s">
        <v>1171</v>
      </c>
      <c r="M186" s="70" t="s">
        <v>163</v>
      </c>
      <c r="N186" s="70" t="s">
        <v>1171</v>
      </c>
      <c r="O186" s="70" t="s">
        <v>1159</v>
      </c>
      <c r="P186" s="70" t="s">
        <v>2285</v>
      </c>
      <c r="Q186" s="70" t="s">
        <v>317</v>
      </c>
      <c r="R186" s="70" t="s">
        <v>318</v>
      </c>
      <c r="S186" s="114" t="s">
        <v>2687</v>
      </c>
      <c r="T186" s="4"/>
      <c r="U186" s="4"/>
      <c r="V186" s="4"/>
      <c r="W186" s="4"/>
      <c r="X186" s="4" t="s">
        <v>643</v>
      </c>
      <c r="Y186" s="4" t="s">
        <v>317</v>
      </c>
      <c r="Z186" s="4" t="s">
        <v>533</v>
      </c>
      <c r="AA186" s="70" t="s">
        <v>1000</v>
      </c>
    </row>
    <row r="187" spans="1:27" x14ac:dyDescent="0.3">
      <c r="A187" s="70" t="s">
        <v>1170</v>
      </c>
      <c r="B187" s="70" t="s">
        <v>1988</v>
      </c>
      <c r="C187" s="70" t="s">
        <v>1218</v>
      </c>
      <c r="D187" s="70" t="s">
        <v>143</v>
      </c>
      <c r="E187" s="70" t="s">
        <v>1169</v>
      </c>
      <c r="F187" s="70" t="s">
        <v>2070</v>
      </c>
      <c r="G187" s="70" t="s">
        <v>318</v>
      </c>
      <c r="H187" s="70" t="s">
        <v>742</v>
      </c>
      <c r="I187" s="70" t="s">
        <v>2638</v>
      </c>
      <c r="J187" s="70" t="s">
        <v>2283</v>
      </c>
      <c r="K187" s="70" t="s">
        <v>536</v>
      </c>
      <c r="L187" s="70" t="s">
        <v>1171</v>
      </c>
      <c r="M187" s="70" t="s">
        <v>163</v>
      </c>
      <c r="N187" s="70" t="s">
        <v>1171</v>
      </c>
      <c r="O187" s="70" t="s">
        <v>1159</v>
      </c>
      <c r="P187" s="70" t="s">
        <v>2285</v>
      </c>
      <c r="Q187" s="70" t="s">
        <v>317</v>
      </c>
      <c r="R187" s="70" t="s">
        <v>321</v>
      </c>
      <c r="S187" s="114" t="s">
        <v>2687</v>
      </c>
      <c r="T187" s="4"/>
      <c r="U187" s="4"/>
      <c r="V187" s="4"/>
      <c r="W187" s="4"/>
      <c r="X187" s="4" t="s">
        <v>643</v>
      </c>
      <c r="Y187" s="4" t="s">
        <v>317</v>
      </c>
      <c r="Z187" s="4" t="s">
        <v>535</v>
      </c>
      <c r="AA187" s="70" t="s">
        <v>1001</v>
      </c>
    </row>
    <row r="188" spans="1:27" x14ac:dyDescent="0.3">
      <c r="A188" s="70" t="s">
        <v>1170</v>
      </c>
      <c r="B188" s="70" t="s">
        <v>1988</v>
      </c>
      <c r="C188" s="70" t="s">
        <v>1218</v>
      </c>
      <c r="D188" s="70" t="s">
        <v>143</v>
      </c>
      <c r="E188" s="70" t="s">
        <v>1169</v>
      </c>
      <c r="F188" s="70" t="s">
        <v>2070</v>
      </c>
      <c r="G188" s="70" t="s">
        <v>318</v>
      </c>
      <c r="H188" s="99" t="s">
        <v>1869</v>
      </c>
      <c r="I188" s="70" t="s">
        <v>2639</v>
      </c>
      <c r="J188" s="70" t="s">
        <v>2284</v>
      </c>
      <c r="K188" s="70" t="s">
        <v>1838</v>
      </c>
      <c r="L188" s="70" t="s">
        <v>1171</v>
      </c>
      <c r="M188" s="70" t="s">
        <v>163</v>
      </c>
      <c r="N188" s="70" t="s">
        <v>1171</v>
      </c>
      <c r="O188" s="70" t="s">
        <v>1159</v>
      </c>
      <c r="P188" s="70" t="s">
        <v>2285</v>
      </c>
      <c r="Q188" s="70" t="s">
        <v>317</v>
      </c>
      <c r="R188" s="70" t="s">
        <v>318</v>
      </c>
      <c r="S188" s="114" t="s">
        <v>2687</v>
      </c>
      <c r="T188" s="4"/>
      <c r="U188" s="4"/>
      <c r="V188" s="4"/>
      <c r="W188" s="4"/>
      <c r="X188" s="4" t="s">
        <v>643</v>
      </c>
      <c r="Y188" s="4" t="s">
        <v>317</v>
      </c>
      <c r="Z188" s="4"/>
      <c r="AA188" s="70" t="s">
        <v>1097</v>
      </c>
    </row>
    <row r="189" spans="1:27" x14ac:dyDescent="0.3">
      <c r="A189" s="70" t="s">
        <v>1170</v>
      </c>
      <c r="B189" s="70" t="s">
        <v>1988</v>
      </c>
      <c r="C189" s="70" t="s">
        <v>1218</v>
      </c>
      <c r="D189" s="70" t="s">
        <v>143</v>
      </c>
      <c r="E189" s="70" t="s">
        <v>1169</v>
      </c>
      <c r="F189" s="70" t="s">
        <v>2070</v>
      </c>
      <c r="G189" s="70" t="s">
        <v>318</v>
      </c>
      <c r="H189" s="70" t="s">
        <v>1128</v>
      </c>
      <c r="I189" s="99" t="s">
        <v>2775</v>
      </c>
      <c r="J189" s="70" t="s">
        <v>2285</v>
      </c>
      <c r="K189" s="70" t="s">
        <v>317</v>
      </c>
      <c r="L189" s="70" t="s">
        <v>1219</v>
      </c>
      <c r="M189" s="70" t="s">
        <v>1028</v>
      </c>
      <c r="N189" s="70" t="s">
        <v>1171</v>
      </c>
      <c r="O189" s="70" t="s">
        <v>1159</v>
      </c>
      <c r="P189" s="85" t="s">
        <v>2088</v>
      </c>
      <c r="Q189" s="100" t="s">
        <v>643</v>
      </c>
      <c r="R189" s="70" t="s">
        <v>318</v>
      </c>
      <c r="S189" s="114" t="s">
        <v>2690</v>
      </c>
      <c r="T189" s="4"/>
      <c r="U189" s="4"/>
      <c r="V189" s="4"/>
      <c r="W189" s="4"/>
      <c r="X189" s="4" t="s">
        <v>643</v>
      </c>
      <c r="Y189" s="4" t="s">
        <v>317</v>
      </c>
      <c r="Z189" s="4"/>
      <c r="AA189" s="70" t="s">
        <v>1098</v>
      </c>
    </row>
    <row r="190" spans="1:27" x14ac:dyDescent="0.3">
      <c r="A190" s="70" t="s">
        <v>1170</v>
      </c>
      <c r="B190" s="70" t="s">
        <v>1988</v>
      </c>
      <c r="C190" s="70" t="s">
        <v>1217</v>
      </c>
      <c r="D190" s="70" t="s">
        <v>143</v>
      </c>
      <c r="E190" s="70" t="s">
        <v>1168</v>
      </c>
      <c r="F190" s="70" t="s">
        <v>1807</v>
      </c>
      <c r="G190" s="70" t="s">
        <v>138</v>
      </c>
      <c r="H190" s="70" t="s">
        <v>749</v>
      </c>
      <c r="I190" s="70" t="s">
        <v>2640</v>
      </c>
      <c r="J190" s="70" t="s">
        <v>2286</v>
      </c>
      <c r="K190" s="70" t="s">
        <v>551</v>
      </c>
      <c r="L190" s="70" t="s">
        <v>1171</v>
      </c>
      <c r="M190" s="70" t="s">
        <v>163</v>
      </c>
      <c r="N190" s="70" t="s">
        <v>1171</v>
      </c>
      <c r="O190" s="70" t="s">
        <v>1159</v>
      </c>
      <c r="P190" s="70" t="s">
        <v>2291</v>
      </c>
      <c r="Q190" s="70" t="s">
        <v>550</v>
      </c>
      <c r="R190" s="70" t="s">
        <v>552</v>
      </c>
      <c r="S190" s="114" t="s">
        <v>2687</v>
      </c>
      <c r="T190" s="4"/>
      <c r="U190" s="4"/>
      <c r="V190" s="4"/>
      <c r="W190" s="4"/>
      <c r="X190" s="4" t="s">
        <v>645</v>
      </c>
      <c r="Y190" s="4" t="s">
        <v>550</v>
      </c>
      <c r="Z190" s="4" t="s">
        <v>549</v>
      </c>
      <c r="AA190" s="70" t="s">
        <v>1008</v>
      </c>
    </row>
    <row r="191" spans="1:27" x14ac:dyDescent="0.3">
      <c r="A191" s="70" t="s">
        <v>1170</v>
      </c>
      <c r="B191" s="70" t="s">
        <v>1988</v>
      </c>
      <c r="C191" s="70" t="s">
        <v>1217</v>
      </c>
      <c r="D191" s="70" t="s">
        <v>143</v>
      </c>
      <c r="E191" s="70" t="s">
        <v>1168</v>
      </c>
      <c r="F191" s="70" t="s">
        <v>1807</v>
      </c>
      <c r="G191" s="70" t="s">
        <v>138</v>
      </c>
      <c r="H191" s="70" t="s">
        <v>750</v>
      </c>
      <c r="I191" s="70" t="s">
        <v>2641</v>
      </c>
      <c r="J191" s="70" t="s">
        <v>2287</v>
      </c>
      <c r="K191" s="70" t="s">
        <v>631</v>
      </c>
      <c r="L191" s="70" t="s">
        <v>1171</v>
      </c>
      <c r="M191" s="70" t="s">
        <v>163</v>
      </c>
      <c r="N191" s="70" t="s">
        <v>1171</v>
      </c>
      <c r="O191" s="70" t="s">
        <v>1159</v>
      </c>
      <c r="P191" s="70" t="s">
        <v>2291</v>
      </c>
      <c r="Q191" s="70" t="s">
        <v>550</v>
      </c>
      <c r="R191" s="70" t="s">
        <v>554</v>
      </c>
      <c r="S191" s="114" t="s">
        <v>2687</v>
      </c>
      <c r="T191" s="4"/>
      <c r="U191" s="4"/>
      <c r="V191" s="4"/>
      <c r="W191" s="4"/>
      <c r="X191" s="4" t="s">
        <v>645</v>
      </c>
      <c r="Y191" s="4" t="s">
        <v>550</v>
      </c>
      <c r="Z191" s="4" t="s">
        <v>553</v>
      </c>
      <c r="AA191" s="70" t="s">
        <v>1009</v>
      </c>
    </row>
    <row r="192" spans="1:27" x14ac:dyDescent="0.3">
      <c r="A192" s="70" t="s">
        <v>1170</v>
      </c>
      <c r="B192" s="70" t="s">
        <v>1988</v>
      </c>
      <c r="C192" s="70" t="s">
        <v>1217</v>
      </c>
      <c r="D192" s="70" t="s">
        <v>143</v>
      </c>
      <c r="E192" s="70" t="s">
        <v>1168</v>
      </c>
      <c r="F192" s="70" t="s">
        <v>1807</v>
      </c>
      <c r="G192" s="70" t="s">
        <v>138</v>
      </c>
      <c r="H192" s="70" t="s">
        <v>751</v>
      </c>
      <c r="I192" s="70" t="s">
        <v>2642</v>
      </c>
      <c r="J192" s="70" t="s">
        <v>2288</v>
      </c>
      <c r="K192" s="70" t="s">
        <v>556</v>
      </c>
      <c r="L192" s="70" t="s">
        <v>1171</v>
      </c>
      <c r="M192" s="70" t="s">
        <v>163</v>
      </c>
      <c r="N192" s="70" t="s">
        <v>1171</v>
      </c>
      <c r="O192" s="70" t="s">
        <v>1159</v>
      </c>
      <c r="P192" s="70" t="s">
        <v>2291</v>
      </c>
      <c r="Q192" s="70" t="s">
        <v>550</v>
      </c>
      <c r="R192" s="70" t="s">
        <v>557</v>
      </c>
      <c r="S192" s="114" t="s">
        <v>2687</v>
      </c>
      <c r="T192" s="4"/>
      <c r="U192" s="4"/>
      <c r="V192" s="4"/>
      <c r="W192" s="4"/>
      <c r="X192" s="4" t="s">
        <v>645</v>
      </c>
      <c r="Y192" s="4" t="s">
        <v>550</v>
      </c>
      <c r="Z192" s="4" t="s">
        <v>555</v>
      </c>
      <c r="AA192" s="70" t="s">
        <v>1010</v>
      </c>
    </row>
    <row r="193" spans="1:27" x14ac:dyDescent="0.3">
      <c r="A193" s="70" t="s">
        <v>1170</v>
      </c>
      <c r="B193" s="70" t="s">
        <v>1988</v>
      </c>
      <c r="C193" s="70" t="s">
        <v>1217</v>
      </c>
      <c r="D193" s="70" t="s">
        <v>143</v>
      </c>
      <c r="E193" s="70" t="s">
        <v>1168</v>
      </c>
      <c r="F193" s="70" t="s">
        <v>1807</v>
      </c>
      <c r="G193" s="70" t="s">
        <v>138</v>
      </c>
      <c r="H193" s="70" t="s">
        <v>752</v>
      </c>
      <c r="I193" s="70" t="s">
        <v>2643</v>
      </c>
      <c r="J193" s="70" t="s">
        <v>2289</v>
      </c>
      <c r="K193" s="70" t="s">
        <v>559</v>
      </c>
      <c r="L193" s="70" t="s">
        <v>1171</v>
      </c>
      <c r="M193" s="70" t="s">
        <v>163</v>
      </c>
      <c r="N193" s="70" t="s">
        <v>1171</v>
      </c>
      <c r="O193" s="70" t="s">
        <v>1159</v>
      </c>
      <c r="P193" s="70" t="s">
        <v>2291</v>
      </c>
      <c r="Q193" s="70" t="s">
        <v>550</v>
      </c>
      <c r="R193" s="70" t="s">
        <v>139</v>
      </c>
      <c r="S193" s="114" t="s">
        <v>2687</v>
      </c>
      <c r="T193" s="4"/>
      <c r="U193" s="4"/>
      <c r="V193" s="4"/>
      <c r="W193" s="4"/>
      <c r="X193" s="4" t="s">
        <v>645</v>
      </c>
      <c r="Y193" s="4" t="s">
        <v>550</v>
      </c>
      <c r="Z193" s="4" t="s">
        <v>558</v>
      </c>
      <c r="AA193" s="70" t="s">
        <v>1011</v>
      </c>
    </row>
    <row r="194" spans="1:27" x14ac:dyDescent="0.3">
      <c r="A194" s="70" t="s">
        <v>1170</v>
      </c>
      <c r="B194" s="70" t="s">
        <v>1988</v>
      </c>
      <c r="C194" s="70" t="s">
        <v>1217</v>
      </c>
      <c r="D194" s="70" t="s">
        <v>143</v>
      </c>
      <c r="E194" s="70" t="s">
        <v>1168</v>
      </c>
      <c r="F194" s="70" t="s">
        <v>1807</v>
      </c>
      <c r="G194" s="70" t="s">
        <v>138</v>
      </c>
      <c r="H194" s="99" t="s">
        <v>1870</v>
      </c>
      <c r="I194" s="70" t="s">
        <v>2644</v>
      </c>
      <c r="J194" s="70" t="s">
        <v>2290</v>
      </c>
      <c r="K194" s="70" t="s">
        <v>1838</v>
      </c>
      <c r="L194" s="70" t="s">
        <v>1171</v>
      </c>
      <c r="M194" s="70" t="s">
        <v>163</v>
      </c>
      <c r="N194" s="70" t="s">
        <v>1171</v>
      </c>
      <c r="O194" s="70" t="s">
        <v>1159</v>
      </c>
      <c r="P194" s="70" t="s">
        <v>2291</v>
      </c>
      <c r="Q194" s="70" t="s">
        <v>550</v>
      </c>
      <c r="R194" s="70" t="s">
        <v>138</v>
      </c>
      <c r="S194" s="114" t="s">
        <v>2687</v>
      </c>
      <c r="T194" s="4"/>
      <c r="U194" s="4"/>
      <c r="V194" s="4"/>
      <c r="W194" s="4"/>
      <c r="X194" s="4" t="s">
        <v>645</v>
      </c>
      <c r="Y194" s="4" t="s">
        <v>550</v>
      </c>
      <c r="Z194" s="4"/>
      <c r="AA194" s="70" t="s">
        <v>1099</v>
      </c>
    </row>
    <row r="195" spans="1:27" x14ac:dyDescent="0.3">
      <c r="A195" s="70" t="s">
        <v>1170</v>
      </c>
      <c r="B195" s="70" t="s">
        <v>1988</v>
      </c>
      <c r="C195" s="70" t="s">
        <v>1217</v>
      </c>
      <c r="D195" s="70" t="s">
        <v>143</v>
      </c>
      <c r="E195" s="70" t="s">
        <v>1168</v>
      </c>
      <c r="F195" s="70" t="s">
        <v>1807</v>
      </c>
      <c r="G195" s="70" t="s">
        <v>138</v>
      </c>
      <c r="H195" s="70" t="s">
        <v>1142</v>
      </c>
      <c r="I195" s="70" t="s">
        <v>2776</v>
      </c>
      <c r="J195" s="70" t="s">
        <v>2291</v>
      </c>
      <c r="K195" s="70" t="s">
        <v>550</v>
      </c>
      <c r="L195" s="70" t="s">
        <v>1219</v>
      </c>
      <c r="M195" s="70" t="s">
        <v>1028</v>
      </c>
      <c r="N195" s="70" t="s">
        <v>1171</v>
      </c>
      <c r="O195" s="70" t="s">
        <v>1159</v>
      </c>
      <c r="P195" s="85" t="s">
        <v>2085</v>
      </c>
      <c r="Q195" s="100" t="s">
        <v>2089</v>
      </c>
      <c r="R195" s="70" t="s">
        <v>138</v>
      </c>
      <c r="S195" s="114" t="s">
        <v>2687</v>
      </c>
      <c r="T195" s="4"/>
      <c r="U195" s="4"/>
      <c r="V195" s="4"/>
      <c r="W195" s="4"/>
      <c r="X195" s="4" t="s">
        <v>645</v>
      </c>
      <c r="Y195" s="4" t="s">
        <v>550</v>
      </c>
      <c r="Z195" s="4"/>
      <c r="AA195" s="70" t="s">
        <v>1100</v>
      </c>
    </row>
    <row r="196" spans="1:27" x14ac:dyDescent="0.3">
      <c r="A196" s="70" t="s">
        <v>1170</v>
      </c>
      <c r="B196" s="70" t="s">
        <v>1988</v>
      </c>
      <c r="C196" s="70" t="s">
        <v>1218</v>
      </c>
      <c r="D196" s="70" t="s">
        <v>143</v>
      </c>
      <c r="E196" s="70" t="s">
        <v>1169</v>
      </c>
      <c r="F196" s="70" t="s">
        <v>1808</v>
      </c>
      <c r="G196" s="70" t="s">
        <v>144</v>
      </c>
      <c r="H196" s="70" t="s">
        <v>757</v>
      </c>
      <c r="I196" s="70" t="s">
        <v>2645</v>
      </c>
      <c r="J196" s="70" t="s">
        <v>2292</v>
      </c>
      <c r="K196" s="70" t="s">
        <v>573</v>
      </c>
      <c r="L196" s="70" t="s">
        <v>1171</v>
      </c>
      <c r="M196" s="70" t="s">
        <v>163</v>
      </c>
      <c r="N196" s="70" t="s">
        <v>1171</v>
      </c>
      <c r="O196" s="70" t="s">
        <v>1159</v>
      </c>
      <c r="P196" s="70" t="s">
        <v>2295</v>
      </c>
      <c r="Q196" s="70" t="s">
        <v>572</v>
      </c>
      <c r="R196" s="70" t="s">
        <v>574</v>
      </c>
      <c r="S196" s="114" t="s">
        <v>2687</v>
      </c>
      <c r="T196" s="4"/>
      <c r="U196" s="4"/>
      <c r="V196" s="4"/>
      <c r="W196" s="4"/>
      <c r="X196" s="4" t="s">
        <v>643</v>
      </c>
      <c r="Y196" s="4" t="s">
        <v>572</v>
      </c>
      <c r="Z196" s="4" t="s">
        <v>571</v>
      </c>
      <c r="AA196" s="70" t="s">
        <v>1016</v>
      </c>
    </row>
    <row r="197" spans="1:27" x14ac:dyDescent="0.3">
      <c r="A197" s="70" t="s">
        <v>1170</v>
      </c>
      <c r="B197" s="70" t="s">
        <v>1988</v>
      </c>
      <c r="C197" s="70" t="s">
        <v>1218</v>
      </c>
      <c r="D197" s="70" t="s">
        <v>143</v>
      </c>
      <c r="E197" s="70" t="s">
        <v>1169</v>
      </c>
      <c r="F197" s="70" t="s">
        <v>1808</v>
      </c>
      <c r="G197" s="70" t="s">
        <v>144</v>
      </c>
      <c r="H197" s="70" t="s">
        <v>758</v>
      </c>
      <c r="I197" s="70" t="s">
        <v>2646</v>
      </c>
      <c r="J197" s="70" t="s">
        <v>2293</v>
      </c>
      <c r="K197" s="70" t="s">
        <v>576</v>
      </c>
      <c r="L197" s="70" t="s">
        <v>1171</v>
      </c>
      <c r="M197" s="70" t="s">
        <v>163</v>
      </c>
      <c r="N197" s="70" t="s">
        <v>1171</v>
      </c>
      <c r="O197" s="70" t="s">
        <v>1159</v>
      </c>
      <c r="P197" s="70" t="s">
        <v>2295</v>
      </c>
      <c r="Q197" s="70" t="s">
        <v>572</v>
      </c>
      <c r="R197" s="70" t="s">
        <v>577</v>
      </c>
      <c r="S197" s="114" t="s">
        <v>2687</v>
      </c>
      <c r="T197" s="4"/>
      <c r="U197" s="4"/>
      <c r="V197" s="4"/>
      <c r="W197" s="4"/>
      <c r="X197" s="4" t="s">
        <v>643</v>
      </c>
      <c r="Y197" s="4" t="s">
        <v>572</v>
      </c>
      <c r="Z197" s="4" t="s">
        <v>575</v>
      </c>
      <c r="AA197" s="70" t="s">
        <v>1017</v>
      </c>
    </row>
    <row r="198" spans="1:27" x14ac:dyDescent="0.3">
      <c r="A198" s="70" t="s">
        <v>1170</v>
      </c>
      <c r="B198" s="70" t="s">
        <v>1988</v>
      </c>
      <c r="C198" s="70" t="s">
        <v>1218</v>
      </c>
      <c r="D198" s="70" t="s">
        <v>143</v>
      </c>
      <c r="E198" s="70" t="s">
        <v>1169</v>
      </c>
      <c r="F198" s="70" t="s">
        <v>1808</v>
      </c>
      <c r="G198" s="70" t="s">
        <v>144</v>
      </c>
      <c r="H198" s="99" t="s">
        <v>1871</v>
      </c>
      <c r="I198" s="70" t="s">
        <v>2647</v>
      </c>
      <c r="J198" s="70" t="s">
        <v>2294</v>
      </c>
      <c r="K198" s="70" t="s">
        <v>1838</v>
      </c>
      <c r="L198" s="70" t="s">
        <v>1171</v>
      </c>
      <c r="M198" s="70" t="s">
        <v>163</v>
      </c>
      <c r="N198" s="70" t="s">
        <v>1171</v>
      </c>
      <c r="O198" s="70" t="s">
        <v>1159</v>
      </c>
      <c r="P198" s="70" t="s">
        <v>2295</v>
      </c>
      <c r="Q198" s="70" t="s">
        <v>572</v>
      </c>
      <c r="R198" s="70" t="s">
        <v>144</v>
      </c>
      <c r="S198" s="114" t="s">
        <v>2687</v>
      </c>
      <c r="T198" s="4"/>
      <c r="U198" s="4"/>
      <c r="V198" s="4"/>
      <c r="W198" s="4"/>
      <c r="X198" s="4" t="s">
        <v>643</v>
      </c>
      <c r="Y198" s="4" t="s">
        <v>572</v>
      </c>
      <c r="Z198" s="4"/>
      <c r="AA198" s="70" t="s">
        <v>1101</v>
      </c>
    </row>
    <row r="199" spans="1:27" x14ac:dyDescent="0.3">
      <c r="A199" s="70" t="s">
        <v>1170</v>
      </c>
      <c r="B199" s="70" t="s">
        <v>1988</v>
      </c>
      <c r="C199" s="70" t="s">
        <v>1218</v>
      </c>
      <c r="D199" s="70" t="s">
        <v>143</v>
      </c>
      <c r="E199" s="70" t="s">
        <v>1169</v>
      </c>
      <c r="F199" s="70" t="s">
        <v>1808</v>
      </c>
      <c r="G199" s="70" t="s">
        <v>144</v>
      </c>
      <c r="H199" s="70" t="s">
        <v>1130</v>
      </c>
      <c r="I199" s="99" t="s">
        <v>2777</v>
      </c>
      <c r="J199" s="70" t="s">
        <v>2295</v>
      </c>
      <c r="K199" s="70" t="s">
        <v>572</v>
      </c>
      <c r="L199" s="70" t="s">
        <v>1219</v>
      </c>
      <c r="M199" s="70" t="s">
        <v>1028</v>
      </c>
      <c r="N199" s="70" t="s">
        <v>1171</v>
      </c>
      <c r="O199" s="70" t="s">
        <v>1159</v>
      </c>
      <c r="P199" s="85" t="s">
        <v>2088</v>
      </c>
      <c r="Q199" s="100" t="s">
        <v>643</v>
      </c>
      <c r="R199" s="70" t="s">
        <v>144</v>
      </c>
      <c r="S199" s="114" t="s">
        <v>2690</v>
      </c>
      <c r="T199" s="4"/>
      <c r="U199" s="4"/>
      <c r="V199" s="4"/>
      <c r="W199" s="4"/>
      <c r="X199" s="4" t="s">
        <v>643</v>
      </c>
      <c r="Y199" s="4" t="s">
        <v>572</v>
      </c>
      <c r="Z199" s="4"/>
      <c r="AA199" s="70" t="s">
        <v>1102</v>
      </c>
    </row>
    <row r="200" spans="1:27" x14ac:dyDescent="0.3">
      <c r="A200" s="70" t="s">
        <v>1170</v>
      </c>
      <c r="B200" s="70" t="s">
        <v>1988</v>
      </c>
      <c r="C200" s="70" t="s">
        <v>1218</v>
      </c>
      <c r="D200" s="70" t="s">
        <v>143</v>
      </c>
      <c r="E200" s="70" t="s">
        <v>1169</v>
      </c>
      <c r="F200" s="70" t="s">
        <v>2071</v>
      </c>
      <c r="G200" s="70" t="s">
        <v>1075</v>
      </c>
      <c r="H200" s="70" t="s">
        <v>755</v>
      </c>
      <c r="I200" s="70" t="s">
        <v>2648</v>
      </c>
      <c r="J200" s="70" t="s">
        <v>2296</v>
      </c>
      <c r="K200" s="70" t="s">
        <v>632</v>
      </c>
      <c r="L200" s="70" t="s">
        <v>1171</v>
      </c>
      <c r="M200" s="70" t="s">
        <v>163</v>
      </c>
      <c r="N200" s="70" t="s">
        <v>1171</v>
      </c>
      <c r="O200" s="70" t="s">
        <v>1159</v>
      </c>
      <c r="P200" s="70" t="s">
        <v>2300</v>
      </c>
      <c r="Q200" s="70" t="s">
        <v>391</v>
      </c>
      <c r="R200" s="70" t="s">
        <v>567</v>
      </c>
      <c r="S200" s="114" t="s">
        <v>2687</v>
      </c>
      <c r="T200" s="4"/>
      <c r="U200" s="4"/>
      <c r="V200" s="4"/>
      <c r="W200" s="4"/>
      <c r="X200" s="4" t="s">
        <v>643</v>
      </c>
      <c r="Y200" s="4" t="s">
        <v>391</v>
      </c>
      <c r="Z200" s="4" t="s">
        <v>566</v>
      </c>
      <c r="AA200" s="70" t="s">
        <v>1014</v>
      </c>
    </row>
    <row r="201" spans="1:27" x14ac:dyDescent="0.3">
      <c r="A201" s="70" t="s">
        <v>1170</v>
      </c>
      <c r="B201" s="70" t="s">
        <v>1988</v>
      </c>
      <c r="C201" s="70" t="s">
        <v>1218</v>
      </c>
      <c r="D201" s="70" t="s">
        <v>143</v>
      </c>
      <c r="E201" s="70" t="s">
        <v>1169</v>
      </c>
      <c r="F201" s="70" t="s">
        <v>2071</v>
      </c>
      <c r="G201" s="70" t="s">
        <v>1075</v>
      </c>
      <c r="H201" s="70" t="s">
        <v>756</v>
      </c>
      <c r="I201" s="70" t="s">
        <v>2649</v>
      </c>
      <c r="J201" s="70" t="s">
        <v>2297</v>
      </c>
      <c r="K201" s="70" t="s">
        <v>569</v>
      </c>
      <c r="L201" s="70" t="s">
        <v>1171</v>
      </c>
      <c r="M201" s="70" t="s">
        <v>163</v>
      </c>
      <c r="N201" s="70" t="s">
        <v>1171</v>
      </c>
      <c r="O201" s="70" t="s">
        <v>1159</v>
      </c>
      <c r="P201" s="70" t="s">
        <v>2300</v>
      </c>
      <c r="Q201" s="70" t="s">
        <v>391</v>
      </c>
      <c r="R201" s="70" t="s">
        <v>570</v>
      </c>
      <c r="S201" s="114" t="s">
        <v>2687</v>
      </c>
      <c r="T201" s="4"/>
      <c r="U201" s="4"/>
      <c r="V201" s="4"/>
      <c r="W201" s="4"/>
      <c r="X201" s="4" t="s">
        <v>643</v>
      </c>
      <c r="Y201" s="4" t="s">
        <v>391</v>
      </c>
      <c r="Z201" s="4" t="s">
        <v>568</v>
      </c>
      <c r="AA201" s="70" t="s">
        <v>1015</v>
      </c>
    </row>
    <row r="202" spans="1:27" x14ac:dyDescent="0.3">
      <c r="A202" s="70" t="s">
        <v>1170</v>
      </c>
      <c r="B202" s="70" t="s">
        <v>1988</v>
      </c>
      <c r="C202" s="70" t="s">
        <v>1218</v>
      </c>
      <c r="D202" s="70" t="s">
        <v>143</v>
      </c>
      <c r="E202" s="70" t="s">
        <v>1169</v>
      </c>
      <c r="F202" s="70" t="s">
        <v>2071</v>
      </c>
      <c r="G202" s="70" t="s">
        <v>1075</v>
      </c>
      <c r="H202" s="70" t="s">
        <v>766</v>
      </c>
      <c r="I202" s="70" t="s">
        <v>2650</v>
      </c>
      <c r="J202" s="70" t="s">
        <v>2298</v>
      </c>
      <c r="K202" s="70" t="s">
        <v>640</v>
      </c>
      <c r="L202" s="70" t="s">
        <v>1171</v>
      </c>
      <c r="M202" s="70" t="s">
        <v>163</v>
      </c>
      <c r="N202" s="70" t="s">
        <v>1171</v>
      </c>
      <c r="O202" s="70" t="s">
        <v>1159</v>
      </c>
      <c r="P202" s="70" t="s">
        <v>2300</v>
      </c>
      <c r="Q202" s="70" t="s">
        <v>391</v>
      </c>
      <c r="R202" s="70" t="s">
        <v>148</v>
      </c>
      <c r="S202" s="114" t="s">
        <v>2687</v>
      </c>
      <c r="T202" s="4"/>
      <c r="U202" s="4"/>
      <c r="V202" s="4"/>
      <c r="W202" s="4"/>
      <c r="X202" s="4" t="s">
        <v>643</v>
      </c>
      <c r="Y202" s="4" t="s">
        <v>391</v>
      </c>
      <c r="Z202" s="4" t="s">
        <v>591</v>
      </c>
      <c r="AA202" s="70" t="s">
        <v>1025</v>
      </c>
    </row>
    <row r="203" spans="1:27" x14ac:dyDescent="0.3">
      <c r="A203" s="70" t="s">
        <v>1170</v>
      </c>
      <c r="B203" s="70" t="s">
        <v>1988</v>
      </c>
      <c r="C203" s="70" t="s">
        <v>1218</v>
      </c>
      <c r="D203" s="70" t="s">
        <v>143</v>
      </c>
      <c r="E203" s="70" t="s">
        <v>1169</v>
      </c>
      <c r="F203" s="70" t="s">
        <v>2071</v>
      </c>
      <c r="G203" s="70" t="s">
        <v>1075</v>
      </c>
      <c r="H203" s="99" t="s">
        <v>1872</v>
      </c>
      <c r="I203" s="70" t="s">
        <v>2651</v>
      </c>
      <c r="J203" s="70" t="s">
        <v>2299</v>
      </c>
      <c r="K203" s="70" t="s">
        <v>1838</v>
      </c>
      <c r="L203" s="70" t="s">
        <v>1171</v>
      </c>
      <c r="M203" s="70" t="s">
        <v>163</v>
      </c>
      <c r="N203" s="70" t="s">
        <v>1171</v>
      </c>
      <c r="O203" s="70" t="s">
        <v>1159</v>
      </c>
      <c r="P203" s="70" t="s">
        <v>2300</v>
      </c>
      <c r="Q203" s="70" t="s">
        <v>391</v>
      </c>
      <c r="R203" s="70" t="s">
        <v>1075</v>
      </c>
      <c r="S203" s="114" t="s">
        <v>2687</v>
      </c>
      <c r="T203" s="4"/>
      <c r="U203" s="4"/>
      <c r="V203" s="4"/>
      <c r="W203" s="4"/>
      <c r="X203" s="4" t="s">
        <v>643</v>
      </c>
      <c r="Y203" s="4" t="s">
        <v>391</v>
      </c>
      <c r="Z203" s="4"/>
      <c r="AA203" s="70" t="s">
        <v>1103</v>
      </c>
    </row>
    <row r="204" spans="1:27" x14ac:dyDescent="0.3">
      <c r="A204" s="70" t="s">
        <v>1170</v>
      </c>
      <c r="B204" s="70" t="s">
        <v>1988</v>
      </c>
      <c r="C204" s="70" t="s">
        <v>1218</v>
      </c>
      <c r="D204" s="70" t="s">
        <v>143</v>
      </c>
      <c r="E204" s="70" t="s">
        <v>1169</v>
      </c>
      <c r="F204" s="70" t="s">
        <v>2071</v>
      </c>
      <c r="G204" s="70" t="s">
        <v>1075</v>
      </c>
      <c r="H204" s="70" t="s">
        <v>1129</v>
      </c>
      <c r="I204" s="99" t="s">
        <v>2778</v>
      </c>
      <c r="J204" s="70" t="s">
        <v>2300</v>
      </c>
      <c r="K204" s="70" t="s">
        <v>391</v>
      </c>
      <c r="L204" s="70" t="s">
        <v>1219</v>
      </c>
      <c r="M204" s="70" t="s">
        <v>1028</v>
      </c>
      <c r="N204" s="70" t="s">
        <v>1171</v>
      </c>
      <c r="O204" s="70" t="s">
        <v>1159</v>
      </c>
      <c r="P204" s="85" t="s">
        <v>2088</v>
      </c>
      <c r="Q204" s="100" t="s">
        <v>643</v>
      </c>
      <c r="R204" s="70" t="s">
        <v>1075</v>
      </c>
      <c r="S204" s="114" t="s">
        <v>2690</v>
      </c>
      <c r="T204" s="4"/>
      <c r="U204" s="4"/>
      <c r="V204" s="4"/>
      <c r="W204" s="4"/>
      <c r="X204" s="4" t="s">
        <v>643</v>
      </c>
      <c r="Y204" s="4" t="s">
        <v>391</v>
      </c>
      <c r="Z204" s="4"/>
      <c r="AA204" s="70" t="s">
        <v>1104</v>
      </c>
    </row>
    <row r="205" spans="1:27" x14ac:dyDescent="0.3">
      <c r="A205" s="70" t="s">
        <v>1170</v>
      </c>
      <c r="B205" s="70" t="s">
        <v>1988</v>
      </c>
      <c r="C205" s="70" t="s">
        <v>1217</v>
      </c>
      <c r="D205" s="70" t="s">
        <v>143</v>
      </c>
      <c r="E205" s="70" t="s">
        <v>1168</v>
      </c>
      <c r="F205" s="70" t="s">
        <v>1806</v>
      </c>
      <c r="G205" s="70" t="s">
        <v>1213</v>
      </c>
      <c r="H205" s="70" t="s">
        <v>743</v>
      </c>
      <c r="I205" s="70" t="s">
        <v>2654</v>
      </c>
      <c r="J205" s="70" t="s">
        <v>2301</v>
      </c>
      <c r="K205" s="70" t="s">
        <v>627</v>
      </c>
      <c r="L205" s="70" t="s">
        <v>1171</v>
      </c>
      <c r="M205" s="70" t="s">
        <v>163</v>
      </c>
      <c r="N205" s="70" t="s">
        <v>1171</v>
      </c>
      <c r="O205" s="70" t="s">
        <v>1159</v>
      </c>
      <c r="P205" s="70" t="s">
        <v>2309</v>
      </c>
      <c r="Q205" s="70" t="s">
        <v>349</v>
      </c>
      <c r="R205" s="70" t="s">
        <v>538</v>
      </c>
      <c r="S205" s="114" t="s">
        <v>2695</v>
      </c>
      <c r="T205" s="4"/>
      <c r="U205" s="4"/>
      <c r="V205" s="4"/>
      <c r="W205" s="4"/>
      <c r="X205" s="4" t="s">
        <v>645</v>
      </c>
      <c r="Y205" s="4" t="s">
        <v>349</v>
      </c>
      <c r="Z205" s="4" t="s">
        <v>537</v>
      </c>
      <c r="AA205" s="70" t="s">
        <v>1002</v>
      </c>
    </row>
    <row r="206" spans="1:27" x14ac:dyDescent="0.3">
      <c r="A206" s="70" t="s">
        <v>1170</v>
      </c>
      <c r="B206" s="70" t="s">
        <v>1988</v>
      </c>
      <c r="C206" s="70" t="s">
        <v>1217</v>
      </c>
      <c r="D206" s="70" t="s">
        <v>143</v>
      </c>
      <c r="E206" s="70" t="s">
        <v>1168</v>
      </c>
      <c r="F206" s="70" t="s">
        <v>1806</v>
      </c>
      <c r="G206" s="70" t="s">
        <v>1213</v>
      </c>
      <c r="H206" s="70" t="s">
        <v>744</v>
      </c>
      <c r="I206" s="70" t="s">
        <v>2653</v>
      </c>
      <c r="J206" s="70" t="s">
        <v>2302</v>
      </c>
      <c r="K206" s="70" t="s">
        <v>628</v>
      </c>
      <c r="L206" s="70" t="s">
        <v>1171</v>
      </c>
      <c r="M206" s="70" t="s">
        <v>163</v>
      </c>
      <c r="N206" s="70" t="s">
        <v>1171</v>
      </c>
      <c r="O206" s="70" t="s">
        <v>1159</v>
      </c>
      <c r="P206" s="70" t="s">
        <v>2309</v>
      </c>
      <c r="Q206" s="70" t="s">
        <v>349</v>
      </c>
      <c r="R206" s="70" t="s">
        <v>540</v>
      </c>
      <c r="S206" s="114" t="s">
        <v>2687</v>
      </c>
      <c r="T206" s="4"/>
      <c r="U206" s="4"/>
      <c r="V206" s="4"/>
      <c r="W206" s="4"/>
      <c r="X206" s="4" t="s">
        <v>645</v>
      </c>
      <c r="Y206" s="4" t="s">
        <v>349</v>
      </c>
      <c r="Z206" s="4" t="s">
        <v>539</v>
      </c>
      <c r="AA206" s="70" t="s">
        <v>1003</v>
      </c>
    </row>
    <row r="207" spans="1:27" x14ac:dyDescent="0.3">
      <c r="A207" s="70" t="s">
        <v>1170</v>
      </c>
      <c r="B207" s="70" t="s">
        <v>1988</v>
      </c>
      <c r="C207" s="70" t="s">
        <v>1217</v>
      </c>
      <c r="D207" s="70" t="s">
        <v>143</v>
      </c>
      <c r="E207" s="70" t="s">
        <v>1168</v>
      </c>
      <c r="F207" s="70" t="s">
        <v>1806</v>
      </c>
      <c r="G207" s="70" t="s">
        <v>1213</v>
      </c>
      <c r="H207" s="70" t="s">
        <v>745</v>
      </c>
      <c r="I207" s="70" t="s">
        <v>2652</v>
      </c>
      <c r="J207" s="70" t="s">
        <v>2303</v>
      </c>
      <c r="K207" s="70" t="s">
        <v>629</v>
      </c>
      <c r="L207" s="70" t="s">
        <v>1171</v>
      </c>
      <c r="M207" s="70" t="s">
        <v>163</v>
      </c>
      <c r="N207" s="70" t="s">
        <v>1171</v>
      </c>
      <c r="O207" s="70" t="s">
        <v>1159</v>
      </c>
      <c r="P207" s="70" t="s">
        <v>2309</v>
      </c>
      <c r="Q207" s="70" t="s">
        <v>349</v>
      </c>
      <c r="R207" s="70" t="s">
        <v>542</v>
      </c>
      <c r="S207" s="114" t="s">
        <v>2695</v>
      </c>
      <c r="T207" s="4"/>
      <c r="U207" s="4"/>
      <c r="V207" s="4"/>
      <c r="W207" s="4"/>
      <c r="X207" s="4" t="s">
        <v>645</v>
      </c>
      <c r="Y207" s="4" t="s">
        <v>349</v>
      </c>
      <c r="Z207" s="4" t="s">
        <v>541</v>
      </c>
      <c r="AA207" s="70" t="s">
        <v>1004</v>
      </c>
    </row>
    <row r="208" spans="1:27" x14ac:dyDescent="0.3">
      <c r="A208" s="70" t="s">
        <v>1170</v>
      </c>
      <c r="B208" s="70" t="s">
        <v>1988</v>
      </c>
      <c r="C208" s="70" t="s">
        <v>1217</v>
      </c>
      <c r="D208" s="70" t="s">
        <v>143</v>
      </c>
      <c r="E208" s="70" t="s">
        <v>1168</v>
      </c>
      <c r="F208" s="70" t="s">
        <v>1806</v>
      </c>
      <c r="G208" s="70" t="s">
        <v>1213</v>
      </c>
      <c r="H208" s="70" t="s">
        <v>746</v>
      </c>
      <c r="I208" s="70" t="s">
        <v>2655</v>
      </c>
      <c r="J208" s="70" t="s">
        <v>2304</v>
      </c>
      <c r="K208" s="70" t="s">
        <v>544</v>
      </c>
      <c r="L208" s="70" t="s">
        <v>1171</v>
      </c>
      <c r="M208" s="70" t="s">
        <v>163</v>
      </c>
      <c r="N208" s="70" t="s">
        <v>1171</v>
      </c>
      <c r="O208" s="70" t="s">
        <v>1159</v>
      </c>
      <c r="P208" s="70" t="s">
        <v>2309</v>
      </c>
      <c r="Q208" s="70" t="s">
        <v>349</v>
      </c>
      <c r="R208" s="70" t="s">
        <v>545</v>
      </c>
      <c r="S208" s="114" t="s">
        <v>2687</v>
      </c>
      <c r="T208" s="4"/>
      <c r="U208" s="4"/>
      <c r="V208" s="4"/>
      <c r="W208" s="4"/>
      <c r="X208" s="4" t="s">
        <v>645</v>
      </c>
      <c r="Y208" s="4" t="s">
        <v>349</v>
      </c>
      <c r="Z208" s="4" t="s">
        <v>543</v>
      </c>
      <c r="AA208" s="70" t="s">
        <v>1005</v>
      </c>
    </row>
    <row r="209" spans="1:27" x14ac:dyDescent="0.3">
      <c r="A209" s="70" t="s">
        <v>1170</v>
      </c>
      <c r="B209" s="70" t="s">
        <v>1988</v>
      </c>
      <c r="C209" s="70" t="s">
        <v>1217</v>
      </c>
      <c r="D209" s="70" t="s">
        <v>143</v>
      </c>
      <c r="E209" s="70" t="s">
        <v>1168</v>
      </c>
      <c r="F209" s="70" t="s">
        <v>1806</v>
      </c>
      <c r="G209" s="70" t="s">
        <v>1213</v>
      </c>
      <c r="H209" s="70" t="s">
        <v>747</v>
      </c>
      <c r="I209" s="70" t="s">
        <v>2656</v>
      </c>
      <c r="J209" s="70" t="s">
        <v>2305</v>
      </c>
      <c r="K209" s="70" t="s">
        <v>630</v>
      </c>
      <c r="L209" s="70" t="s">
        <v>1171</v>
      </c>
      <c r="M209" s="70" t="s">
        <v>163</v>
      </c>
      <c r="N209" s="70" t="s">
        <v>1171</v>
      </c>
      <c r="O209" s="70" t="s">
        <v>1159</v>
      </c>
      <c r="P209" s="70" t="s">
        <v>2309</v>
      </c>
      <c r="Q209" s="70" t="s">
        <v>349</v>
      </c>
      <c r="R209" s="70" t="s">
        <v>347</v>
      </c>
      <c r="S209" s="114" t="s">
        <v>2687</v>
      </c>
      <c r="T209" s="4"/>
      <c r="U209" s="4"/>
      <c r="V209" s="4"/>
      <c r="W209" s="4"/>
      <c r="X209" s="4" t="s">
        <v>645</v>
      </c>
      <c r="Y209" s="4" t="s">
        <v>349</v>
      </c>
      <c r="Z209" s="4" t="s">
        <v>546</v>
      </c>
      <c r="AA209" s="70" t="s">
        <v>1006</v>
      </c>
    </row>
    <row r="210" spans="1:27" x14ac:dyDescent="0.3">
      <c r="A210" s="70" t="s">
        <v>1170</v>
      </c>
      <c r="B210" s="70" t="s">
        <v>1988</v>
      </c>
      <c r="C210" s="70" t="s">
        <v>1217</v>
      </c>
      <c r="D210" s="70" t="s">
        <v>143</v>
      </c>
      <c r="E210" s="70" t="s">
        <v>1168</v>
      </c>
      <c r="F210" s="70" t="s">
        <v>1806</v>
      </c>
      <c r="G210" s="70" t="s">
        <v>1213</v>
      </c>
      <c r="H210" s="70" t="s">
        <v>748</v>
      </c>
      <c r="I210" s="70" t="s">
        <v>2657</v>
      </c>
      <c r="J210" s="70" t="s">
        <v>2306</v>
      </c>
      <c r="K210" s="70" t="s">
        <v>548</v>
      </c>
      <c r="L210" s="70" t="s">
        <v>1171</v>
      </c>
      <c r="M210" s="70" t="s">
        <v>163</v>
      </c>
      <c r="N210" s="70" t="s">
        <v>1171</v>
      </c>
      <c r="O210" s="70" t="s">
        <v>1159</v>
      </c>
      <c r="P210" s="70" t="s">
        <v>2309</v>
      </c>
      <c r="Q210" s="70" t="s">
        <v>349</v>
      </c>
      <c r="R210" s="70" t="s">
        <v>502</v>
      </c>
      <c r="S210" s="114" t="s">
        <v>2687</v>
      </c>
      <c r="T210" s="4"/>
      <c r="U210" s="4"/>
      <c r="V210" s="4"/>
      <c r="W210" s="4"/>
      <c r="X210" s="4" t="s">
        <v>645</v>
      </c>
      <c r="Y210" s="4" t="s">
        <v>349</v>
      </c>
      <c r="Z210" s="4" t="s">
        <v>547</v>
      </c>
      <c r="AA210" s="70" t="s">
        <v>1007</v>
      </c>
    </row>
    <row r="211" spans="1:27" x14ac:dyDescent="0.3">
      <c r="A211" s="70" t="s">
        <v>1170</v>
      </c>
      <c r="B211" s="70" t="s">
        <v>1988</v>
      </c>
      <c r="C211" s="70" t="s">
        <v>1217</v>
      </c>
      <c r="D211" s="70" t="s">
        <v>143</v>
      </c>
      <c r="E211" s="70" t="s">
        <v>1168</v>
      </c>
      <c r="F211" s="70" t="s">
        <v>1806</v>
      </c>
      <c r="G211" s="70" t="s">
        <v>1213</v>
      </c>
      <c r="H211" s="70" t="s">
        <v>688</v>
      </c>
      <c r="I211" s="70" t="s">
        <v>2658</v>
      </c>
      <c r="J211" s="70" t="s">
        <v>2307</v>
      </c>
      <c r="K211" s="70" t="s">
        <v>612</v>
      </c>
      <c r="L211" s="70" t="s">
        <v>1171</v>
      </c>
      <c r="M211" s="70" t="s">
        <v>163</v>
      </c>
      <c r="N211" s="70" t="s">
        <v>1171</v>
      </c>
      <c r="O211" s="70" t="s">
        <v>1159</v>
      </c>
      <c r="P211" s="70" t="s">
        <v>2309</v>
      </c>
      <c r="Q211" s="70" t="s">
        <v>349</v>
      </c>
      <c r="R211" s="70" t="s">
        <v>309</v>
      </c>
      <c r="S211" s="114" t="s">
        <v>2687</v>
      </c>
      <c r="T211" s="4"/>
      <c r="U211" s="4"/>
      <c r="V211" s="4"/>
      <c r="W211" s="4"/>
      <c r="X211" s="4" t="s">
        <v>645</v>
      </c>
      <c r="Y211" s="4" t="s">
        <v>349</v>
      </c>
      <c r="Z211" s="4" t="s">
        <v>348</v>
      </c>
      <c r="AA211" s="70" t="s">
        <v>956</v>
      </c>
    </row>
    <row r="212" spans="1:27" x14ac:dyDescent="0.3">
      <c r="A212" s="70" t="s">
        <v>1170</v>
      </c>
      <c r="B212" s="70" t="s">
        <v>1988</v>
      </c>
      <c r="C212" s="70" t="s">
        <v>1217</v>
      </c>
      <c r="D212" s="70" t="s">
        <v>143</v>
      </c>
      <c r="E212" s="70" t="s">
        <v>1168</v>
      </c>
      <c r="F212" s="70" t="s">
        <v>1806</v>
      </c>
      <c r="G212" s="70" t="s">
        <v>1213</v>
      </c>
      <c r="H212" s="99" t="s">
        <v>1873</v>
      </c>
      <c r="I212" s="70" t="s">
        <v>2659</v>
      </c>
      <c r="J212" s="70" t="s">
        <v>2308</v>
      </c>
      <c r="K212" s="70" t="s">
        <v>1838</v>
      </c>
      <c r="L212" s="70" t="s">
        <v>1171</v>
      </c>
      <c r="M212" s="70" t="s">
        <v>163</v>
      </c>
      <c r="N212" s="70" t="s">
        <v>1171</v>
      </c>
      <c r="O212" s="70" t="s">
        <v>1159</v>
      </c>
      <c r="P212" s="70" t="s">
        <v>2309</v>
      </c>
      <c r="Q212" s="70" t="s">
        <v>349</v>
      </c>
      <c r="R212" s="70" t="s">
        <v>65</v>
      </c>
      <c r="S212" s="114" t="s">
        <v>2687</v>
      </c>
      <c r="T212" s="4"/>
      <c r="U212" s="4"/>
      <c r="V212" s="4"/>
      <c r="W212" s="4"/>
      <c r="X212" s="4" t="s">
        <v>645</v>
      </c>
      <c r="Y212" s="4" t="s">
        <v>349</v>
      </c>
      <c r="Z212" s="4"/>
      <c r="AA212" s="70" t="s">
        <v>1105</v>
      </c>
    </row>
    <row r="213" spans="1:27" x14ac:dyDescent="0.3">
      <c r="A213" s="70" t="s">
        <v>1170</v>
      </c>
      <c r="B213" s="70" t="s">
        <v>1988</v>
      </c>
      <c r="C213" s="70" t="s">
        <v>1217</v>
      </c>
      <c r="D213" s="70" t="s">
        <v>143</v>
      </c>
      <c r="E213" s="70" t="s">
        <v>1168</v>
      </c>
      <c r="F213" s="70" t="s">
        <v>1806</v>
      </c>
      <c r="G213" s="70" t="s">
        <v>1213</v>
      </c>
      <c r="H213" s="70" t="s">
        <v>1132</v>
      </c>
      <c r="I213" s="70" t="s">
        <v>2779</v>
      </c>
      <c r="J213" s="70" t="s">
        <v>2309</v>
      </c>
      <c r="K213" s="70" t="s">
        <v>349</v>
      </c>
      <c r="L213" s="70" t="s">
        <v>1219</v>
      </c>
      <c r="M213" s="70" t="s">
        <v>1028</v>
      </c>
      <c r="N213" s="70" t="s">
        <v>1171</v>
      </c>
      <c r="O213" s="70" t="s">
        <v>1159</v>
      </c>
      <c r="P213" s="85" t="s">
        <v>2085</v>
      </c>
      <c r="Q213" s="100" t="s">
        <v>2089</v>
      </c>
      <c r="R213" s="70" t="s">
        <v>65</v>
      </c>
      <c r="S213" s="114" t="s">
        <v>2687</v>
      </c>
      <c r="T213" s="4"/>
      <c r="U213" s="4"/>
      <c r="V213" s="4"/>
      <c r="W213" s="4"/>
      <c r="X213" s="4" t="s">
        <v>645</v>
      </c>
      <c r="Y213" s="4" t="s">
        <v>349</v>
      </c>
      <c r="Z213" s="4"/>
      <c r="AA213" s="70" t="s">
        <v>1106</v>
      </c>
    </row>
    <row r="214" spans="1:27" x14ac:dyDescent="0.3">
      <c r="A214" s="70" t="s">
        <v>1170</v>
      </c>
      <c r="B214" s="70" t="s">
        <v>1988</v>
      </c>
      <c r="C214" s="70" t="s">
        <v>1218</v>
      </c>
      <c r="D214" s="70" t="s">
        <v>143</v>
      </c>
      <c r="E214" s="70" t="s">
        <v>1169</v>
      </c>
      <c r="F214" s="70" t="s">
        <v>2072</v>
      </c>
      <c r="G214" s="70" t="s">
        <v>150</v>
      </c>
      <c r="H214" s="70" t="s">
        <v>765</v>
      </c>
      <c r="I214" s="70" t="s">
        <v>2660</v>
      </c>
      <c r="J214" s="70" t="s">
        <v>2310</v>
      </c>
      <c r="K214" s="70" t="s">
        <v>639</v>
      </c>
      <c r="L214" s="70" t="s">
        <v>1171</v>
      </c>
      <c r="M214" s="70" t="s">
        <v>163</v>
      </c>
      <c r="N214" s="70" t="s">
        <v>1171</v>
      </c>
      <c r="O214" s="70" t="s">
        <v>1159</v>
      </c>
      <c r="P214" s="70" t="s">
        <v>2313</v>
      </c>
      <c r="Q214" s="70" t="s">
        <v>407</v>
      </c>
      <c r="R214" s="70" t="s">
        <v>150</v>
      </c>
      <c r="S214" s="114" t="s">
        <v>2687</v>
      </c>
      <c r="T214" s="4"/>
      <c r="U214" s="4"/>
      <c r="V214" s="4"/>
      <c r="W214" s="4"/>
      <c r="X214" s="4" t="s">
        <v>643</v>
      </c>
      <c r="Y214" s="4" t="s">
        <v>407</v>
      </c>
      <c r="Z214" s="4" t="s">
        <v>590</v>
      </c>
      <c r="AA214" s="70" t="s">
        <v>1024</v>
      </c>
    </row>
    <row r="215" spans="1:27" x14ac:dyDescent="0.3">
      <c r="A215" s="70" t="s">
        <v>1170</v>
      </c>
      <c r="B215" s="70" t="s">
        <v>1988</v>
      </c>
      <c r="C215" s="70" t="s">
        <v>1218</v>
      </c>
      <c r="D215" s="70" t="s">
        <v>143</v>
      </c>
      <c r="E215" s="70" t="s">
        <v>1169</v>
      </c>
      <c r="F215" s="70" t="s">
        <v>2072</v>
      </c>
      <c r="G215" s="70" t="s">
        <v>150</v>
      </c>
      <c r="H215" s="70" t="s">
        <v>705</v>
      </c>
      <c r="I215" s="70" t="s">
        <v>2780</v>
      </c>
      <c r="J215" s="70" t="s">
        <v>2311</v>
      </c>
      <c r="K215" s="70" t="s">
        <v>619</v>
      </c>
      <c r="L215" s="70" t="s">
        <v>1171</v>
      </c>
      <c r="M215" s="70" t="s">
        <v>163</v>
      </c>
      <c r="N215" s="70" t="s">
        <v>1171</v>
      </c>
      <c r="O215" s="70" t="s">
        <v>1159</v>
      </c>
      <c r="P215" s="70" t="s">
        <v>2313</v>
      </c>
      <c r="Q215" s="70" t="s">
        <v>407</v>
      </c>
      <c r="R215" s="70" t="s">
        <v>412</v>
      </c>
      <c r="S215" s="114" t="s">
        <v>2687</v>
      </c>
      <c r="T215" s="4"/>
      <c r="U215" s="4"/>
      <c r="V215" s="4"/>
      <c r="W215" s="4"/>
      <c r="X215" s="4" t="s">
        <v>643</v>
      </c>
      <c r="Y215" s="4" t="s">
        <v>407</v>
      </c>
      <c r="Z215" s="4" t="s">
        <v>597</v>
      </c>
      <c r="AA215" s="70" t="s">
        <v>952</v>
      </c>
    </row>
    <row r="216" spans="1:27" x14ac:dyDescent="0.3">
      <c r="A216" s="70" t="s">
        <v>1170</v>
      </c>
      <c r="B216" s="70" t="s">
        <v>1988</v>
      </c>
      <c r="C216" s="70" t="s">
        <v>1218</v>
      </c>
      <c r="D216" s="70" t="s">
        <v>143</v>
      </c>
      <c r="E216" s="70" t="s">
        <v>1169</v>
      </c>
      <c r="F216" s="70" t="s">
        <v>2072</v>
      </c>
      <c r="G216" s="70" t="s">
        <v>150</v>
      </c>
      <c r="H216" s="99" t="s">
        <v>1874</v>
      </c>
      <c r="I216" s="70" t="s">
        <v>2661</v>
      </c>
      <c r="J216" s="70" t="s">
        <v>2312</v>
      </c>
      <c r="K216" s="70" t="s">
        <v>1838</v>
      </c>
      <c r="L216" s="70" t="s">
        <v>1171</v>
      </c>
      <c r="M216" s="70" t="s">
        <v>163</v>
      </c>
      <c r="N216" s="70" t="s">
        <v>1171</v>
      </c>
      <c r="O216" s="70" t="s">
        <v>1159</v>
      </c>
      <c r="P216" s="70" t="s">
        <v>2313</v>
      </c>
      <c r="Q216" s="70" t="s">
        <v>407</v>
      </c>
      <c r="R216" s="70" t="s">
        <v>150</v>
      </c>
      <c r="S216" s="114" t="s">
        <v>2687</v>
      </c>
      <c r="T216" s="4"/>
      <c r="U216" s="4"/>
      <c r="V216" s="4"/>
      <c r="W216" s="4"/>
      <c r="X216" s="4" t="s">
        <v>643</v>
      </c>
      <c r="Y216" s="4" t="s">
        <v>407</v>
      </c>
      <c r="Z216" s="4"/>
      <c r="AA216" s="70" t="s">
        <v>1107</v>
      </c>
    </row>
    <row r="217" spans="1:27" x14ac:dyDescent="0.3">
      <c r="A217" s="70" t="s">
        <v>1170</v>
      </c>
      <c r="B217" s="70" t="s">
        <v>1988</v>
      </c>
      <c r="C217" s="70" t="s">
        <v>1218</v>
      </c>
      <c r="D217" s="70" t="s">
        <v>143</v>
      </c>
      <c r="E217" s="70" t="s">
        <v>1169</v>
      </c>
      <c r="F217" s="70" t="s">
        <v>2072</v>
      </c>
      <c r="G217" s="70" t="s">
        <v>150</v>
      </c>
      <c r="H217" s="70" t="s">
        <v>1144</v>
      </c>
      <c r="I217" s="99" t="s">
        <v>2781</v>
      </c>
      <c r="J217" s="70" t="s">
        <v>2313</v>
      </c>
      <c r="K217" s="70" t="s">
        <v>407</v>
      </c>
      <c r="L217" s="70" t="s">
        <v>1219</v>
      </c>
      <c r="M217" s="70" t="s">
        <v>1028</v>
      </c>
      <c r="N217" s="70" t="s">
        <v>1171</v>
      </c>
      <c r="O217" s="70" t="s">
        <v>1159</v>
      </c>
      <c r="P217" s="85" t="s">
        <v>2088</v>
      </c>
      <c r="Q217" s="100" t="s">
        <v>643</v>
      </c>
      <c r="R217" s="70" t="s">
        <v>150</v>
      </c>
      <c r="S217" s="114" t="s">
        <v>2690</v>
      </c>
      <c r="T217" s="4"/>
      <c r="U217" s="4"/>
      <c r="V217" s="4"/>
      <c r="W217" s="4"/>
      <c r="X217" s="4" t="s">
        <v>643</v>
      </c>
      <c r="Y217" s="4" t="s">
        <v>407</v>
      </c>
      <c r="Z217" s="4"/>
      <c r="AA217" s="70" t="s">
        <v>1108</v>
      </c>
    </row>
    <row r="218" spans="1:27" x14ac:dyDescent="0.3">
      <c r="A218" s="70" t="s">
        <v>1170</v>
      </c>
      <c r="B218" s="70" t="s">
        <v>1988</v>
      </c>
      <c r="C218" s="70" t="s">
        <v>1218</v>
      </c>
      <c r="D218" s="70" t="s">
        <v>143</v>
      </c>
      <c r="E218" s="70" t="s">
        <v>1169</v>
      </c>
      <c r="F218" s="70" t="s">
        <v>2073</v>
      </c>
      <c r="G218" s="70" t="s">
        <v>263</v>
      </c>
      <c r="H218" s="70" t="s">
        <v>767</v>
      </c>
      <c r="I218" s="70" t="s">
        <v>2662</v>
      </c>
      <c r="J218" s="70" t="s">
        <v>2314</v>
      </c>
      <c r="K218" s="70" t="s">
        <v>641</v>
      </c>
      <c r="L218" s="70" t="s">
        <v>1171</v>
      </c>
      <c r="M218" s="70" t="s">
        <v>163</v>
      </c>
      <c r="N218" s="70" t="s">
        <v>1171</v>
      </c>
      <c r="O218" s="70" t="s">
        <v>1159</v>
      </c>
      <c r="P218" s="70" t="s">
        <v>2317</v>
      </c>
      <c r="Q218" s="70" t="s">
        <v>262</v>
      </c>
      <c r="R218" s="70" t="s">
        <v>263</v>
      </c>
      <c r="S218" s="114" t="s">
        <v>2687</v>
      </c>
      <c r="T218" s="4"/>
      <c r="U218" s="4"/>
      <c r="V218" s="4"/>
      <c r="W218" s="4"/>
      <c r="X218" s="4" t="s">
        <v>643</v>
      </c>
      <c r="Y218" s="4" t="s">
        <v>262</v>
      </c>
      <c r="Z218" s="4" t="s">
        <v>592</v>
      </c>
      <c r="AA218" s="70" t="s">
        <v>1026</v>
      </c>
    </row>
    <row r="219" spans="1:27" x14ac:dyDescent="0.3">
      <c r="A219" s="70" t="s">
        <v>1170</v>
      </c>
      <c r="B219" s="70" t="s">
        <v>1988</v>
      </c>
      <c r="C219" s="70" t="s">
        <v>1218</v>
      </c>
      <c r="D219" s="70" t="s">
        <v>143</v>
      </c>
      <c r="E219" s="70" t="s">
        <v>1169</v>
      </c>
      <c r="F219" s="70" t="s">
        <v>2073</v>
      </c>
      <c r="G219" s="70" t="s">
        <v>263</v>
      </c>
      <c r="H219" s="70" t="s">
        <v>669</v>
      </c>
      <c r="I219" s="70" t="s">
        <v>2663</v>
      </c>
      <c r="J219" s="70" t="s">
        <v>2315</v>
      </c>
      <c r="K219" s="70" t="s">
        <v>605</v>
      </c>
      <c r="L219" s="70" t="s">
        <v>1171</v>
      </c>
      <c r="M219" s="70" t="s">
        <v>163</v>
      </c>
      <c r="N219" s="70" t="s">
        <v>1171</v>
      </c>
      <c r="O219" s="70" t="s">
        <v>1159</v>
      </c>
      <c r="P219" s="70" t="s">
        <v>2317</v>
      </c>
      <c r="Q219" s="70" t="s">
        <v>262</v>
      </c>
      <c r="R219" s="70" t="s">
        <v>264</v>
      </c>
      <c r="S219" s="114" t="s">
        <v>2687</v>
      </c>
      <c r="T219" s="4"/>
      <c r="U219" s="4"/>
      <c r="V219" s="4"/>
      <c r="W219" s="4"/>
      <c r="X219" s="4" t="s">
        <v>643</v>
      </c>
      <c r="Y219" s="4" t="s">
        <v>262</v>
      </c>
      <c r="Z219" s="4" t="s">
        <v>261</v>
      </c>
      <c r="AA219" s="70" t="s">
        <v>954</v>
      </c>
    </row>
    <row r="220" spans="1:27" x14ac:dyDescent="0.3">
      <c r="A220" s="70" t="s">
        <v>1170</v>
      </c>
      <c r="B220" s="70" t="s">
        <v>1988</v>
      </c>
      <c r="C220" s="70" t="s">
        <v>1218</v>
      </c>
      <c r="D220" s="70" t="s">
        <v>143</v>
      </c>
      <c r="E220" s="70" t="s">
        <v>1169</v>
      </c>
      <c r="F220" s="70" t="s">
        <v>2073</v>
      </c>
      <c r="G220" s="70" t="s">
        <v>263</v>
      </c>
      <c r="H220" s="99" t="s">
        <v>1875</v>
      </c>
      <c r="I220" s="70" t="s">
        <v>2664</v>
      </c>
      <c r="J220" s="70" t="s">
        <v>2316</v>
      </c>
      <c r="K220" s="70" t="s">
        <v>1838</v>
      </c>
      <c r="L220" s="70" t="s">
        <v>1171</v>
      </c>
      <c r="M220" s="70" t="s">
        <v>163</v>
      </c>
      <c r="N220" s="70" t="s">
        <v>1171</v>
      </c>
      <c r="O220" s="70" t="s">
        <v>1159</v>
      </c>
      <c r="P220" s="70" t="s">
        <v>2317</v>
      </c>
      <c r="Q220" s="70" t="s">
        <v>262</v>
      </c>
      <c r="R220" s="70" t="s">
        <v>263</v>
      </c>
      <c r="S220" s="114" t="s">
        <v>2687</v>
      </c>
      <c r="T220" s="4"/>
      <c r="U220" s="4"/>
      <c r="V220" s="4"/>
      <c r="W220" s="4"/>
      <c r="X220" s="4" t="s">
        <v>643</v>
      </c>
      <c r="Y220" s="4" t="s">
        <v>262</v>
      </c>
      <c r="Z220" s="4"/>
      <c r="AA220" s="70" t="s">
        <v>1109</v>
      </c>
    </row>
    <row r="221" spans="1:27" x14ac:dyDescent="0.3">
      <c r="A221" s="70" t="s">
        <v>1170</v>
      </c>
      <c r="B221" s="70" t="s">
        <v>1988</v>
      </c>
      <c r="C221" s="70" t="s">
        <v>1218</v>
      </c>
      <c r="D221" s="70" t="s">
        <v>143</v>
      </c>
      <c r="E221" s="70" t="s">
        <v>1169</v>
      </c>
      <c r="F221" s="70" t="s">
        <v>2073</v>
      </c>
      <c r="G221" s="70" t="s">
        <v>263</v>
      </c>
      <c r="H221" s="70" t="s">
        <v>1131</v>
      </c>
      <c r="I221" s="99" t="s">
        <v>2782</v>
      </c>
      <c r="J221" s="70" t="s">
        <v>2317</v>
      </c>
      <c r="K221" s="70" t="s">
        <v>262</v>
      </c>
      <c r="L221" s="70" t="s">
        <v>1219</v>
      </c>
      <c r="M221" s="70" t="s">
        <v>1028</v>
      </c>
      <c r="N221" s="70" t="s">
        <v>1171</v>
      </c>
      <c r="O221" s="70" t="s">
        <v>1159</v>
      </c>
      <c r="P221" s="85" t="s">
        <v>2088</v>
      </c>
      <c r="Q221" s="100" t="s">
        <v>643</v>
      </c>
      <c r="R221" s="70" t="s">
        <v>263</v>
      </c>
      <c r="S221" s="114" t="s">
        <v>2690</v>
      </c>
      <c r="T221" s="4"/>
      <c r="U221" s="4"/>
      <c r="V221" s="4"/>
      <c r="W221" s="4"/>
      <c r="X221" s="4" t="s">
        <v>643</v>
      </c>
      <c r="Y221" s="4" t="s">
        <v>262</v>
      </c>
      <c r="Z221" s="4"/>
      <c r="AA221" s="70" t="s">
        <v>1110</v>
      </c>
    </row>
    <row r="222" spans="1:27" x14ac:dyDescent="0.3">
      <c r="A222" s="70" t="s">
        <v>1170</v>
      </c>
      <c r="B222" s="70" t="s">
        <v>1988</v>
      </c>
      <c r="C222" s="70" t="s">
        <v>1218</v>
      </c>
      <c r="D222" s="70" t="s">
        <v>143</v>
      </c>
      <c r="E222" s="70" t="s">
        <v>1169</v>
      </c>
      <c r="F222" s="70" t="s">
        <v>1809</v>
      </c>
      <c r="G222" s="70" t="s">
        <v>149</v>
      </c>
      <c r="H222" s="70" t="s">
        <v>761</v>
      </c>
      <c r="I222" s="70" t="s">
        <v>2665</v>
      </c>
      <c r="J222" s="70" t="s">
        <v>2318</v>
      </c>
      <c r="K222" s="70" t="s">
        <v>635</v>
      </c>
      <c r="L222" s="70" t="s">
        <v>1171</v>
      </c>
      <c r="M222" s="70" t="s">
        <v>163</v>
      </c>
      <c r="N222" s="70" t="s">
        <v>1171</v>
      </c>
      <c r="O222" s="70" t="s">
        <v>1159</v>
      </c>
      <c r="P222" s="70" t="s">
        <v>2324</v>
      </c>
      <c r="Q222" s="70" t="s">
        <v>1113</v>
      </c>
      <c r="R222" s="70" t="s">
        <v>583</v>
      </c>
      <c r="S222" s="114" t="s">
        <v>2687</v>
      </c>
      <c r="T222" s="4"/>
      <c r="U222" s="4"/>
      <c r="V222" s="4"/>
      <c r="W222" s="4"/>
      <c r="X222" s="4" t="s">
        <v>643</v>
      </c>
      <c r="Y222" s="4" t="s">
        <v>395</v>
      </c>
      <c r="Z222" s="4" t="s">
        <v>582</v>
      </c>
      <c r="AA222" s="70" t="s">
        <v>1020</v>
      </c>
    </row>
    <row r="223" spans="1:27" x14ac:dyDescent="0.3">
      <c r="A223" s="70" t="s">
        <v>1170</v>
      </c>
      <c r="B223" s="70" t="s">
        <v>1988</v>
      </c>
      <c r="C223" s="70" t="s">
        <v>1218</v>
      </c>
      <c r="D223" s="70" t="s">
        <v>143</v>
      </c>
      <c r="E223" s="70" t="s">
        <v>1169</v>
      </c>
      <c r="F223" s="70" t="s">
        <v>1809</v>
      </c>
      <c r="G223" s="70" t="s">
        <v>149</v>
      </c>
      <c r="H223" s="70" t="s">
        <v>762</v>
      </c>
      <c r="I223" s="70" t="s">
        <v>2666</v>
      </c>
      <c r="J223" s="70" t="s">
        <v>2319</v>
      </c>
      <c r="K223" s="70" t="s">
        <v>636</v>
      </c>
      <c r="L223" s="70" t="s">
        <v>1171</v>
      </c>
      <c r="M223" s="70" t="s">
        <v>163</v>
      </c>
      <c r="N223" s="70" t="s">
        <v>1171</v>
      </c>
      <c r="O223" s="70" t="s">
        <v>1159</v>
      </c>
      <c r="P223" s="70" t="s">
        <v>2324</v>
      </c>
      <c r="Q223" s="70" t="s">
        <v>1113</v>
      </c>
      <c r="R223" s="70" t="s">
        <v>585</v>
      </c>
      <c r="S223" s="114" t="s">
        <v>2687</v>
      </c>
      <c r="T223" s="4"/>
      <c r="U223" s="4"/>
      <c r="V223" s="4"/>
      <c r="W223" s="4"/>
      <c r="X223" s="4" t="s">
        <v>643</v>
      </c>
      <c r="Y223" s="4" t="s">
        <v>395</v>
      </c>
      <c r="Z223" s="4" t="s">
        <v>584</v>
      </c>
      <c r="AA223" s="70" t="s">
        <v>1021</v>
      </c>
    </row>
    <row r="224" spans="1:27" x14ac:dyDescent="0.3">
      <c r="A224" s="70" t="s">
        <v>1170</v>
      </c>
      <c r="B224" s="70" t="s">
        <v>1988</v>
      </c>
      <c r="C224" s="70" t="s">
        <v>1218</v>
      </c>
      <c r="D224" s="70" t="s">
        <v>143</v>
      </c>
      <c r="E224" s="70" t="s">
        <v>1169</v>
      </c>
      <c r="F224" s="70" t="s">
        <v>1809</v>
      </c>
      <c r="G224" s="70" t="s">
        <v>149</v>
      </c>
      <c r="H224" s="70" t="s">
        <v>763</v>
      </c>
      <c r="I224" s="70" t="s">
        <v>2667</v>
      </c>
      <c r="J224" s="70" t="s">
        <v>2320</v>
      </c>
      <c r="K224" s="70" t="s">
        <v>637</v>
      </c>
      <c r="L224" s="70" t="s">
        <v>1171</v>
      </c>
      <c r="M224" s="70" t="s">
        <v>163</v>
      </c>
      <c r="N224" s="70" t="s">
        <v>1171</v>
      </c>
      <c r="O224" s="70" t="s">
        <v>1159</v>
      </c>
      <c r="P224" s="70" t="s">
        <v>2324</v>
      </c>
      <c r="Q224" s="70" t="s">
        <v>1113</v>
      </c>
      <c r="R224" s="70" t="s">
        <v>587</v>
      </c>
      <c r="S224" s="114" t="s">
        <v>2687</v>
      </c>
      <c r="T224" s="4"/>
      <c r="U224" s="4"/>
      <c r="V224" s="4"/>
      <c r="W224" s="4"/>
      <c r="X224" s="4" t="s">
        <v>643</v>
      </c>
      <c r="Y224" s="4" t="s">
        <v>395</v>
      </c>
      <c r="Z224" s="4" t="s">
        <v>586</v>
      </c>
      <c r="AA224" s="70" t="s">
        <v>1022</v>
      </c>
    </row>
    <row r="225" spans="1:27" x14ac:dyDescent="0.3">
      <c r="A225" s="70" t="s">
        <v>1170</v>
      </c>
      <c r="B225" s="70" t="s">
        <v>1988</v>
      </c>
      <c r="C225" s="70" t="s">
        <v>1218</v>
      </c>
      <c r="D225" s="70" t="s">
        <v>143</v>
      </c>
      <c r="E225" s="70" t="s">
        <v>1169</v>
      </c>
      <c r="F225" s="70" t="s">
        <v>1809</v>
      </c>
      <c r="G225" s="70" t="s">
        <v>149</v>
      </c>
      <c r="H225" s="70" t="s">
        <v>764</v>
      </c>
      <c r="I225" s="70" t="s">
        <v>2668</v>
      </c>
      <c r="J225" s="70" t="s">
        <v>2321</v>
      </c>
      <c r="K225" s="70" t="s">
        <v>638</v>
      </c>
      <c r="L225" s="70" t="s">
        <v>1171</v>
      </c>
      <c r="M225" s="70" t="s">
        <v>163</v>
      </c>
      <c r="N225" s="70" t="s">
        <v>1171</v>
      </c>
      <c r="O225" s="70" t="s">
        <v>1159</v>
      </c>
      <c r="P225" s="70" t="s">
        <v>2324</v>
      </c>
      <c r="Q225" s="70" t="s">
        <v>1113</v>
      </c>
      <c r="R225" s="70" t="s">
        <v>589</v>
      </c>
      <c r="S225" s="114" t="s">
        <v>2687</v>
      </c>
      <c r="T225" s="4"/>
      <c r="U225" s="4"/>
      <c r="V225" s="4"/>
      <c r="W225" s="4"/>
      <c r="X225" s="4" t="s">
        <v>643</v>
      </c>
      <c r="Y225" s="4" t="s">
        <v>395</v>
      </c>
      <c r="Z225" s="4" t="s">
        <v>588</v>
      </c>
      <c r="AA225" s="70" t="s">
        <v>1023</v>
      </c>
    </row>
    <row r="226" spans="1:27" x14ac:dyDescent="0.3">
      <c r="A226" s="70" t="s">
        <v>1170</v>
      </c>
      <c r="B226" s="70" t="s">
        <v>1988</v>
      </c>
      <c r="C226" s="70" t="s">
        <v>1218</v>
      </c>
      <c r="D226" s="70" t="s">
        <v>143</v>
      </c>
      <c r="E226" s="70" t="s">
        <v>1169</v>
      </c>
      <c r="F226" s="70" t="s">
        <v>1809</v>
      </c>
      <c r="G226" s="70" t="s">
        <v>149</v>
      </c>
      <c r="H226" s="70" t="s">
        <v>700</v>
      </c>
      <c r="I226" s="70" t="s">
        <v>2669</v>
      </c>
      <c r="J226" s="70" t="s">
        <v>2322</v>
      </c>
      <c r="K226" s="70" t="s">
        <v>616</v>
      </c>
      <c r="L226" s="70" t="s">
        <v>1171</v>
      </c>
      <c r="M226" s="70" t="s">
        <v>163</v>
      </c>
      <c r="N226" s="70" t="s">
        <v>1171</v>
      </c>
      <c r="O226" s="70" t="s">
        <v>1159</v>
      </c>
      <c r="P226" s="70" t="s">
        <v>2324</v>
      </c>
      <c r="Q226" s="70" t="s">
        <v>1113</v>
      </c>
      <c r="R226" s="70" t="s">
        <v>396</v>
      </c>
      <c r="S226" s="114" t="s">
        <v>2687</v>
      </c>
      <c r="T226" s="4"/>
      <c r="U226" s="4"/>
      <c r="V226" s="4"/>
      <c r="W226" s="4"/>
      <c r="X226" s="4" t="s">
        <v>643</v>
      </c>
      <c r="Y226" s="4" t="s">
        <v>395</v>
      </c>
      <c r="Z226" s="4" t="s">
        <v>394</v>
      </c>
      <c r="AA226" s="70" t="s">
        <v>958</v>
      </c>
    </row>
    <row r="227" spans="1:27" x14ac:dyDescent="0.3">
      <c r="A227" s="70" t="s">
        <v>1170</v>
      </c>
      <c r="B227" s="70" t="s">
        <v>1988</v>
      </c>
      <c r="C227" s="70" t="s">
        <v>1218</v>
      </c>
      <c r="D227" s="70" t="s">
        <v>143</v>
      </c>
      <c r="E227" s="70" t="s">
        <v>1169</v>
      </c>
      <c r="F227" s="70" t="s">
        <v>1809</v>
      </c>
      <c r="G227" s="70" t="s">
        <v>149</v>
      </c>
      <c r="H227" s="99" t="s">
        <v>1876</v>
      </c>
      <c r="I227" s="70" t="s">
        <v>2670</v>
      </c>
      <c r="J227" s="70" t="s">
        <v>2323</v>
      </c>
      <c r="K227" s="70" t="s">
        <v>1838</v>
      </c>
      <c r="L227" s="70" t="s">
        <v>1171</v>
      </c>
      <c r="M227" s="70" t="s">
        <v>163</v>
      </c>
      <c r="N227" s="70" t="s">
        <v>1171</v>
      </c>
      <c r="O227" s="70" t="s">
        <v>1159</v>
      </c>
      <c r="P227" s="70" t="s">
        <v>2324</v>
      </c>
      <c r="Q227" s="70" t="s">
        <v>1113</v>
      </c>
      <c r="R227" s="70" t="s">
        <v>149</v>
      </c>
      <c r="S227" s="114" t="s">
        <v>2687</v>
      </c>
      <c r="T227" s="4"/>
      <c r="U227" s="4"/>
      <c r="V227" s="4"/>
      <c r="W227" s="4"/>
      <c r="X227" s="4" t="s">
        <v>643</v>
      </c>
      <c r="Y227" s="4" t="s">
        <v>395</v>
      </c>
      <c r="Z227" s="4"/>
      <c r="AA227" s="70" t="s">
        <v>1111</v>
      </c>
    </row>
    <row r="228" spans="1:27" x14ac:dyDescent="0.3">
      <c r="A228" s="70" t="s">
        <v>1170</v>
      </c>
      <c r="B228" s="70" t="s">
        <v>1988</v>
      </c>
      <c r="C228" s="70" t="s">
        <v>1218</v>
      </c>
      <c r="D228" s="70" t="s">
        <v>143</v>
      </c>
      <c r="E228" s="70" t="s">
        <v>1169</v>
      </c>
      <c r="F228" s="70" t="s">
        <v>1809</v>
      </c>
      <c r="G228" s="70" t="s">
        <v>149</v>
      </c>
      <c r="H228" s="70" t="s">
        <v>1139</v>
      </c>
      <c r="I228" s="70" t="s">
        <v>2783</v>
      </c>
      <c r="J228" s="70" t="s">
        <v>2324</v>
      </c>
      <c r="K228" s="70" t="s">
        <v>1113</v>
      </c>
      <c r="L228" s="70" t="s">
        <v>1219</v>
      </c>
      <c r="M228" s="70" t="s">
        <v>1028</v>
      </c>
      <c r="N228" s="70" t="s">
        <v>1171</v>
      </c>
      <c r="O228" s="70" t="s">
        <v>1159</v>
      </c>
      <c r="P228" s="85" t="s">
        <v>2088</v>
      </c>
      <c r="Q228" s="100" t="s">
        <v>643</v>
      </c>
      <c r="R228" s="70" t="s">
        <v>149</v>
      </c>
      <c r="S228" s="114" t="s">
        <v>2687</v>
      </c>
      <c r="T228" s="4"/>
      <c r="U228" s="4"/>
      <c r="V228" s="4"/>
      <c r="W228" s="4"/>
      <c r="X228" s="4" t="s">
        <v>643</v>
      </c>
      <c r="Y228" s="4" t="s">
        <v>395</v>
      </c>
      <c r="Z228" s="4"/>
      <c r="AA228" s="70" t="s">
        <v>1112</v>
      </c>
    </row>
    <row r="229" spans="1:27" x14ac:dyDescent="0.3">
      <c r="A229" s="70" t="s">
        <v>1170</v>
      </c>
      <c r="B229" s="70" t="s">
        <v>1988</v>
      </c>
      <c r="C229" s="70" t="s">
        <v>1218</v>
      </c>
      <c r="D229" s="70" t="s">
        <v>143</v>
      </c>
      <c r="E229" s="70" t="s">
        <v>1169</v>
      </c>
      <c r="F229" s="70" t="s">
        <v>2074</v>
      </c>
      <c r="G229" s="70" t="s">
        <v>145</v>
      </c>
      <c r="H229" s="70" t="s">
        <v>753</v>
      </c>
      <c r="I229" s="70" t="s">
        <v>2671</v>
      </c>
      <c r="J229" s="70" t="s">
        <v>2325</v>
      </c>
      <c r="K229" s="70" t="s">
        <v>561</v>
      </c>
      <c r="L229" s="70" t="s">
        <v>1171</v>
      </c>
      <c r="M229" s="70" t="s">
        <v>163</v>
      </c>
      <c r="N229" s="70" t="s">
        <v>1171</v>
      </c>
      <c r="O229" s="70" t="s">
        <v>1159</v>
      </c>
      <c r="P229" s="70" t="s">
        <v>2329</v>
      </c>
      <c r="Q229" s="70" t="s">
        <v>383</v>
      </c>
      <c r="R229" s="70" t="s">
        <v>562</v>
      </c>
      <c r="S229" s="114" t="s">
        <v>2687</v>
      </c>
      <c r="T229" s="4"/>
      <c r="U229" s="4"/>
      <c r="V229" s="4"/>
      <c r="W229" s="4"/>
      <c r="X229" s="4" t="s">
        <v>643</v>
      </c>
      <c r="Y229" s="4" t="s">
        <v>383</v>
      </c>
      <c r="Z229" s="4" t="s">
        <v>560</v>
      </c>
      <c r="AA229" s="70" t="s">
        <v>1012</v>
      </c>
    </row>
    <row r="230" spans="1:27" x14ac:dyDescent="0.3">
      <c r="A230" s="70" t="s">
        <v>1170</v>
      </c>
      <c r="B230" s="70" t="s">
        <v>1988</v>
      </c>
      <c r="C230" s="70" t="s">
        <v>1218</v>
      </c>
      <c r="D230" s="70" t="s">
        <v>143</v>
      </c>
      <c r="E230" s="70" t="s">
        <v>1169</v>
      </c>
      <c r="F230" s="70" t="s">
        <v>2074</v>
      </c>
      <c r="G230" s="70" t="s">
        <v>145</v>
      </c>
      <c r="H230" s="70" t="s">
        <v>754</v>
      </c>
      <c r="I230" s="70" t="s">
        <v>2672</v>
      </c>
      <c r="J230" s="70" t="s">
        <v>2326</v>
      </c>
      <c r="K230" s="70" t="s">
        <v>564</v>
      </c>
      <c r="L230" s="70" t="s">
        <v>1171</v>
      </c>
      <c r="M230" s="70" t="s">
        <v>163</v>
      </c>
      <c r="N230" s="70" t="s">
        <v>1171</v>
      </c>
      <c r="O230" s="70" t="s">
        <v>1159</v>
      </c>
      <c r="P230" s="70" t="s">
        <v>2329</v>
      </c>
      <c r="Q230" s="70" t="s">
        <v>383</v>
      </c>
      <c r="R230" s="70" t="s">
        <v>565</v>
      </c>
      <c r="S230" s="114" t="s">
        <v>2687</v>
      </c>
      <c r="T230" s="4"/>
      <c r="U230" s="4"/>
      <c r="V230" s="4"/>
      <c r="W230" s="4"/>
      <c r="X230" s="4" t="s">
        <v>643</v>
      </c>
      <c r="Y230" s="4" t="s">
        <v>383</v>
      </c>
      <c r="Z230" s="4" t="s">
        <v>563</v>
      </c>
      <c r="AA230" s="70" t="s">
        <v>1013</v>
      </c>
    </row>
    <row r="231" spans="1:27" x14ac:dyDescent="0.3">
      <c r="A231" s="70" t="s">
        <v>1170</v>
      </c>
      <c r="B231" s="70" t="s">
        <v>1988</v>
      </c>
      <c r="C231" s="70" t="s">
        <v>1218</v>
      </c>
      <c r="D231" s="70" t="s">
        <v>143</v>
      </c>
      <c r="E231" s="70" t="s">
        <v>1169</v>
      </c>
      <c r="F231" s="70" t="s">
        <v>2074</v>
      </c>
      <c r="G231" s="70" t="s">
        <v>145</v>
      </c>
      <c r="H231" s="70" t="s">
        <v>695</v>
      </c>
      <c r="I231" s="70" t="s">
        <v>2787</v>
      </c>
      <c r="J231" s="70" t="s">
        <v>2327</v>
      </c>
      <c r="K231" s="70" t="s">
        <v>614</v>
      </c>
      <c r="L231" s="70" t="s">
        <v>1171</v>
      </c>
      <c r="M231" s="70" t="s">
        <v>163</v>
      </c>
      <c r="N231" s="70" t="s">
        <v>1171</v>
      </c>
      <c r="O231" s="70" t="s">
        <v>1159</v>
      </c>
      <c r="P231" s="70" t="s">
        <v>2329</v>
      </c>
      <c r="Q231" s="70" t="s">
        <v>383</v>
      </c>
      <c r="R231" s="70" t="s">
        <v>384</v>
      </c>
      <c r="S231" s="114" t="s">
        <v>2687</v>
      </c>
      <c r="T231" s="4"/>
      <c r="U231" s="4"/>
      <c r="V231" s="4"/>
      <c r="W231" s="4"/>
      <c r="X231" s="4" t="s">
        <v>643</v>
      </c>
      <c r="Y231" s="4" t="s">
        <v>383</v>
      </c>
      <c r="Z231" s="4" t="s">
        <v>382</v>
      </c>
      <c r="AA231" s="70" t="s">
        <v>957</v>
      </c>
    </row>
    <row r="232" spans="1:27" x14ac:dyDescent="0.3">
      <c r="A232" s="70" t="s">
        <v>1170</v>
      </c>
      <c r="B232" s="70" t="s">
        <v>1988</v>
      </c>
      <c r="C232" s="70" t="s">
        <v>1218</v>
      </c>
      <c r="D232" s="70" t="s">
        <v>143</v>
      </c>
      <c r="E232" s="70" t="s">
        <v>1169</v>
      </c>
      <c r="F232" s="70" t="s">
        <v>2074</v>
      </c>
      <c r="G232" s="70" t="s">
        <v>145</v>
      </c>
      <c r="H232" s="99" t="s">
        <v>1877</v>
      </c>
      <c r="I232" s="70" t="s">
        <v>2673</v>
      </c>
      <c r="J232" s="70" t="s">
        <v>2328</v>
      </c>
      <c r="K232" s="70" t="s">
        <v>1838</v>
      </c>
      <c r="L232" s="70" t="s">
        <v>1171</v>
      </c>
      <c r="M232" s="70" t="s">
        <v>163</v>
      </c>
      <c r="N232" s="70" t="s">
        <v>1171</v>
      </c>
      <c r="O232" s="70" t="s">
        <v>1159</v>
      </c>
      <c r="P232" s="70" t="s">
        <v>2329</v>
      </c>
      <c r="Q232" s="70" t="s">
        <v>383</v>
      </c>
      <c r="R232" s="70" t="s">
        <v>145</v>
      </c>
      <c r="S232" s="114" t="s">
        <v>2687</v>
      </c>
      <c r="T232" s="4"/>
      <c r="U232" s="4"/>
      <c r="V232" s="4"/>
      <c r="W232" s="4"/>
      <c r="X232" s="4" t="s">
        <v>643</v>
      </c>
      <c r="Y232" s="4" t="s">
        <v>383</v>
      </c>
      <c r="Z232" s="4"/>
      <c r="AA232" s="70" t="s">
        <v>1114</v>
      </c>
    </row>
    <row r="233" spans="1:27" x14ac:dyDescent="0.3">
      <c r="A233" s="70" t="s">
        <v>1170</v>
      </c>
      <c r="B233" s="70" t="s">
        <v>1988</v>
      </c>
      <c r="C233" s="70" t="s">
        <v>1218</v>
      </c>
      <c r="D233" s="70" t="s">
        <v>143</v>
      </c>
      <c r="E233" s="70" t="s">
        <v>1169</v>
      </c>
      <c r="F233" s="70" t="s">
        <v>2074</v>
      </c>
      <c r="G233" s="70" t="s">
        <v>145</v>
      </c>
      <c r="H233" s="70" t="s">
        <v>1124</v>
      </c>
      <c r="I233" s="99" t="s">
        <v>2784</v>
      </c>
      <c r="J233" s="70" t="s">
        <v>2329</v>
      </c>
      <c r="K233" s="70" t="s">
        <v>383</v>
      </c>
      <c r="L233" s="70" t="s">
        <v>1219</v>
      </c>
      <c r="M233" s="70" t="s">
        <v>1028</v>
      </c>
      <c r="N233" s="70" t="s">
        <v>1171</v>
      </c>
      <c r="O233" s="70" t="s">
        <v>1159</v>
      </c>
      <c r="P233" s="85" t="s">
        <v>2088</v>
      </c>
      <c r="Q233" s="100" t="s">
        <v>643</v>
      </c>
      <c r="R233" s="70" t="s">
        <v>145</v>
      </c>
      <c r="S233" s="114" t="s">
        <v>2690</v>
      </c>
      <c r="T233" s="4"/>
      <c r="U233" s="4"/>
      <c r="V233" s="4"/>
      <c r="W233" s="4"/>
      <c r="X233" s="4" t="s">
        <v>643</v>
      </c>
      <c r="Y233" s="4" t="s">
        <v>383</v>
      </c>
      <c r="Z233" s="4"/>
      <c r="AA233" s="70" t="s">
        <v>1115</v>
      </c>
    </row>
    <row r="234" spans="1:27" x14ac:dyDescent="0.3">
      <c r="A234" s="70" t="s">
        <v>1170</v>
      </c>
      <c r="B234" s="70" t="s">
        <v>1988</v>
      </c>
      <c r="C234" s="70" t="s">
        <v>1217</v>
      </c>
      <c r="D234" s="70" t="s">
        <v>143</v>
      </c>
      <c r="E234" s="70" t="s">
        <v>1168</v>
      </c>
      <c r="F234" s="70" t="s">
        <v>1910</v>
      </c>
      <c r="G234" s="70" t="s">
        <v>135</v>
      </c>
      <c r="H234" s="70" t="s">
        <v>736</v>
      </c>
      <c r="I234" s="70" t="s">
        <v>2674</v>
      </c>
      <c r="J234" s="70" t="s">
        <v>2330</v>
      </c>
      <c r="K234" s="70" t="s">
        <v>517</v>
      </c>
      <c r="L234" s="70" t="s">
        <v>1171</v>
      </c>
      <c r="M234" s="70" t="s">
        <v>163</v>
      </c>
      <c r="N234" s="70" t="s">
        <v>1171</v>
      </c>
      <c r="O234" s="70" t="s">
        <v>1159</v>
      </c>
      <c r="P234" s="70" t="s">
        <v>2335</v>
      </c>
      <c r="Q234" s="70" t="s">
        <v>516</v>
      </c>
      <c r="R234" s="70" t="s">
        <v>518</v>
      </c>
      <c r="S234" s="114" t="s">
        <v>2687</v>
      </c>
      <c r="T234" s="4"/>
      <c r="U234" s="4"/>
      <c r="V234" s="4"/>
      <c r="W234" s="4"/>
      <c r="X234" s="4" t="s">
        <v>645</v>
      </c>
      <c r="Y234" s="4" t="s">
        <v>516</v>
      </c>
      <c r="Z234" s="4" t="s">
        <v>515</v>
      </c>
      <c r="AA234" s="70" t="s">
        <v>993</v>
      </c>
    </row>
    <row r="235" spans="1:27" x14ac:dyDescent="0.3">
      <c r="A235" s="70" t="s">
        <v>1170</v>
      </c>
      <c r="B235" s="70" t="s">
        <v>1988</v>
      </c>
      <c r="C235" s="70" t="s">
        <v>1217</v>
      </c>
      <c r="D235" s="70" t="s">
        <v>143</v>
      </c>
      <c r="E235" s="70" t="s">
        <v>1168</v>
      </c>
      <c r="F235" s="70" t="s">
        <v>1910</v>
      </c>
      <c r="G235" s="70" t="s">
        <v>135</v>
      </c>
      <c r="H235" s="70">
        <v>5055</v>
      </c>
      <c r="I235" s="70" t="s">
        <v>2675</v>
      </c>
      <c r="J235" s="70" t="s">
        <v>2331</v>
      </c>
      <c r="K235" s="70" t="s">
        <v>520</v>
      </c>
      <c r="L235" s="70" t="s">
        <v>1171</v>
      </c>
      <c r="M235" s="70" t="s">
        <v>163</v>
      </c>
      <c r="N235" s="70" t="s">
        <v>1171</v>
      </c>
      <c r="O235" s="70" t="s">
        <v>1159</v>
      </c>
      <c r="P235" s="70" t="s">
        <v>2335</v>
      </c>
      <c r="Q235" s="70" t="s">
        <v>516</v>
      </c>
      <c r="R235" s="70" t="s">
        <v>303</v>
      </c>
      <c r="S235" s="114" t="s">
        <v>2687</v>
      </c>
      <c r="T235" s="4"/>
      <c r="U235" s="4"/>
      <c r="V235" s="4"/>
      <c r="W235" s="4"/>
      <c r="X235" s="4" t="s">
        <v>645</v>
      </c>
      <c r="Y235" s="4" t="s">
        <v>516</v>
      </c>
      <c r="Z235" s="4" t="s">
        <v>519</v>
      </c>
      <c r="AA235" s="70" t="s">
        <v>994</v>
      </c>
    </row>
    <row r="236" spans="1:27" x14ac:dyDescent="0.3">
      <c r="A236" s="70" t="s">
        <v>1170</v>
      </c>
      <c r="B236" s="70" t="s">
        <v>1988</v>
      </c>
      <c r="C236" s="70" t="s">
        <v>1217</v>
      </c>
      <c r="D236" s="70" t="s">
        <v>143</v>
      </c>
      <c r="E236" s="70" t="s">
        <v>1168</v>
      </c>
      <c r="F236" s="70" t="s">
        <v>1910</v>
      </c>
      <c r="G236" s="70" t="s">
        <v>135</v>
      </c>
      <c r="H236" s="70">
        <v>5302</v>
      </c>
      <c r="I236" s="70" t="s">
        <v>2676</v>
      </c>
      <c r="J236" s="70" t="s">
        <v>2332</v>
      </c>
      <c r="K236" s="70" t="s">
        <v>522</v>
      </c>
      <c r="L236" s="70" t="s">
        <v>1171</v>
      </c>
      <c r="M236" s="70" t="s">
        <v>163</v>
      </c>
      <c r="N236" s="70" t="s">
        <v>1171</v>
      </c>
      <c r="O236" s="70" t="s">
        <v>1159</v>
      </c>
      <c r="P236" s="70" t="s">
        <v>2335</v>
      </c>
      <c r="Q236" s="70" t="s">
        <v>516</v>
      </c>
      <c r="R236" s="70" t="s">
        <v>523</v>
      </c>
      <c r="S236" s="114" t="s">
        <v>2687</v>
      </c>
      <c r="T236" s="4"/>
      <c r="U236" s="4"/>
      <c r="V236" s="4"/>
      <c r="W236" s="4"/>
      <c r="X236" s="4" t="s">
        <v>645</v>
      </c>
      <c r="Y236" s="4" t="s">
        <v>516</v>
      </c>
      <c r="Z236" s="4" t="s">
        <v>521</v>
      </c>
      <c r="AA236" s="70" t="s">
        <v>995</v>
      </c>
    </row>
    <row r="237" spans="1:27" x14ac:dyDescent="0.3">
      <c r="A237" s="70" t="s">
        <v>1170</v>
      </c>
      <c r="B237" s="70" t="s">
        <v>1988</v>
      </c>
      <c r="C237" s="70" t="s">
        <v>1217</v>
      </c>
      <c r="D237" s="70" t="s">
        <v>143</v>
      </c>
      <c r="E237" s="70" t="s">
        <v>1168</v>
      </c>
      <c r="F237" s="70" t="s">
        <v>1910</v>
      </c>
      <c r="G237" s="70" t="s">
        <v>135</v>
      </c>
      <c r="H237" s="70" t="s">
        <v>737</v>
      </c>
      <c r="I237" s="70" t="s">
        <v>2677</v>
      </c>
      <c r="J237" s="70" t="s">
        <v>2333</v>
      </c>
      <c r="K237" s="70" t="s">
        <v>625</v>
      </c>
      <c r="L237" s="70" t="s">
        <v>1171</v>
      </c>
      <c r="M237" s="70" t="s">
        <v>163</v>
      </c>
      <c r="N237" s="70" t="s">
        <v>1171</v>
      </c>
      <c r="O237" s="70" t="s">
        <v>1159</v>
      </c>
      <c r="P237" s="70" t="s">
        <v>2335</v>
      </c>
      <c r="Q237" s="70" t="s">
        <v>516</v>
      </c>
      <c r="R237" s="70" t="s">
        <v>525</v>
      </c>
      <c r="S237" s="114" t="s">
        <v>2687</v>
      </c>
      <c r="T237" s="4"/>
      <c r="U237" s="4"/>
      <c r="V237" s="4"/>
      <c r="W237" s="4"/>
      <c r="X237" s="4" t="s">
        <v>645</v>
      </c>
      <c r="Y237" s="4" t="s">
        <v>516</v>
      </c>
      <c r="Z237" s="4" t="s">
        <v>524</v>
      </c>
      <c r="AA237" s="70" t="s">
        <v>996</v>
      </c>
    </row>
    <row r="238" spans="1:27" x14ac:dyDescent="0.3">
      <c r="A238" s="70" t="s">
        <v>1170</v>
      </c>
      <c r="B238" s="70" t="s">
        <v>1988</v>
      </c>
      <c r="C238" s="70" t="s">
        <v>1217</v>
      </c>
      <c r="D238" s="70" t="s">
        <v>143</v>
      </c>
      <c r="E238" s="70" t="s">
        <v>1168</v>
      </c>
      <c r="F238" s="70" t="s">
        <v>1910</v>
      </c>
      <c r="G238" s="70" t="s">
        <v>135</v>
      </c>
      <c r="H238" s="99" t="s">
        <v>1878</v>
      </c>
      <c r="I238" s="70" t="s">
        <v>2678</v>
      </c>
      <c r="J238" s="70" t="s">
        <v>2334</v>
      </c>
      <c r="K238" s="70" t="s">
        <v>1838</v>
      </c>
      <c r="L238" s="70" t="s">
        <v>1171</v>
      </c>
      <c r="M238" s="70" t="s">
        <v>163</v>
      </c>
      <c r="N238" s="70" t="s">
        <v>1171</v>
      </c>
      <c r="O238" s="70" t="s">
        <v>1159</v>
      </c>
      <c r="P238" s="70" t="s">
        <v>2335</v>
      </c>
      <c r="Q238" s="70" t="s">
        <v>516</v>
      </c>
      <c r="R238" s="70" t="s">
        <v>135</v>
      </c>
      <c r="S238" s="114" t="s">
        <v>2687</v>
      </c>
      <c r="T238" s="4"/>
      <c r="U238" s="4"/>
      <c r="V238" s="4"/>
      <c r="W238" s="4"/>
      <c r="X238" s="4" t="s">
        <v>645</v>
      </c>
      <c r="Y238" s="4" t="s">
        <v>516</v>
      </c>
      <c r="Z238" s="4"/>
      <c r="AA238" s="70" t="s">
        <v>1116</v>
      </c>
    </row>
    <row r="239" spans="1:27" x14ac:dyDescent="0.3">
      <c r="A239" s="70" t="s">
        <v>1170</v>
      </c>
      <c r="B239" s="70" t="s">
        <v>1988</v>
      </c>
      <c r="C239" s="70" t="s">
        <v>1217</v>
      </c>
      <c r="D239" s="70" t="s">
        <v>143</v>
      </c>
      <c r="E239" s="70" t="s">
        <v>1168</v>
      </c>
      <c r="F239" s="70" t="s">
        <v>1910</v>
      </c>
      <c r="G239" s="70" t="s">
        <v>135</v>
      </c>
      <c r="H239" s="70">
        <v>5069</v>
      </c>
      <c r="I239" s="70" t="s">
        <v>2785</v>
      </c>
      <c r="J239" s="70" t="s">
        <v>2335</v>
      </c>
      <c r="K239" s="70" t="s">
        <v>516</v>
      </c>
      <c r="L239" s="70" t="s">
        <v>1219</v>
      </c>
      <c r="M239" s="70" t="s">
        <v>1028</v>
      </c>
      <c r="N239" s="70" t="s">
        <v>1171</v>
      </c>
      <c r="O239" s="70" t="s">
        <v>1159</v>
      </c>
      <c r="P239" s="85" t="s">
        <v>2085</v>
      </c>
      <c r="Q239" s="100" t="s">
        <v>2089</v>
      </c>
      <c r="R239" s="70" t="s">
        <v>135</v>
      </c>
      <c r="S239" s="114" t="s">
        <v>2687</v>
      </c>
      <c r="T239" s="4"/>
      <c r="U239" s="4"/>
      <c r="V239" s="4"/>
      <c r="W239" s="4"/>
      <c r="X239" s="4" t="s">
        <v>645</v>
      </c>
      <c r="Y239" s="4" t="s">
        <v>516</v>
      </c>
      <c r="Z239" s="4"/>
      <c r="AA239" s="70" t="s">
        <v>1117</v>
      </c>
    </row>
    <row r="240" spans="1:27" x14ac:dyDescent="0.3">
      <c r="A240" s="70" t="s">
        <v>1170</v>
      </c>
      <c r="B240" s="70" t="s">
        <v>1988</v>
      </c>
      <c r="C240" s="70" t="s">
        <v>1218</v>
      </c>
      <c r="D240" s="70" t="s">
        <v>143</v>
      </c>
      <c r="E240" s="70" t="s">
        <v>1169</v>
      </c>
      <c r="F240" s="70" t="s">
        <v>2075</v>
      </c>
      <c r="G240" s="70" t="s">
        <v>1094</v>
      </c>
      <c r="H240" s="70" t="s">
        <v>738</v>
      </c>
      <c r="I240" s="70" t="s">
        <v>2679</v>
      </c>
      <c r="J240" s="70" t="s">
        <v>2336</v>
      </c>
      <c r="K240" s="70" t="s">
        <v>626</v>
      </c>
      <c r="L240" s="70" t="s">
        <v>1171</v>
      </c>
      <c r="M240" s="70" t="s">
        <v>163</v>
      </c>
      <c r="N240" s="70" t="s">
        <v>1171</v>
      </c>
      <c r="O240" s="70" t="s">
        <v>1159</v>
      </c>
      <c r="P240" s="70" t="s">
        <v>2340</v>
      </c>
      <c r="Q240" s="70" t="s">
        <v>1091</v>
      </c>
      <c r="R240" s="70" t="s">
        <v>527</v>
      </c>
      <c r="S240" s="114" t="s">
        <v>2687</v>
      </c>
      <c r="T240" s="4"/>
      <c r="U240" s="4"/>
      <c r="V240" s="4"/>
      <c r="W240" s="4"/>
      <c r="X240" s="4" t="s">
        <v>643</v>
      </c>
      <c r="Y240" s="4" t="s">
        <v>311</v>
      </c>
      <c r="Z240" s="4" t="s">
        <v>526</v>
      </c>
      <c r="AA240" s="70" t="s">
        <v>997</v>
      </c>
    </row>
    <row r="241" spans="1:27" x14ac:dyDescent="0.3">
      <c r="A241" s="70" t="s">
        <v>1170</v>
      </c>
      <c r="B241" s="70" t="s">
        <v>1988</v>
      </c>
      <c r="C241" s="70" t="s">
        <v>1218</v>
      </c>
      <c r="D241" s="70" t="s">
        <v>143</v>
      </c>
      <c r="E241" s="70" t="s">
        <v>1169</v>
      </c>
      <c r="F241" s="70" t="s">
        <v>2075</v>
      </c>
      <c r="G241" s="70" t="s">
        <v>1094</v>
      </c>
      <c r="H241" s="70" t="s">
        <v>739</v>
      </c>
      <c r="I241" s="70" t="s">
        <v>2680</v>
      </c>
      <c r="J241" s="70" t="s">
        <v>2337</v>
      </c>
      <c r="K241" s="70" t="s">
        <v>529</v>
      </c>
      <c r="L241" s="70" t="s">
        <v>1171</v>
      </c>
      <c r="M241" s="70" t="s">
        <v>163</v>
      </c>
      <c r="N241" s="70" t="s">
        <v>1171</v>
      </c>
      <c r="O241" s="70" t="s">
        <v>1159</v>
      </c>
      <c r="P241" s="70" t="s">
        <v>2340</v>
      </c>
      <c r="Q241" s="70" t="s">
        <v>1091</v>
      </c>
      <c r="R241" s="70" t="s">
        <v>530</v>
      </c>
      <c r="S241" s="114" t="s">
        <v>2687</v>
      </c>
      <c r="T241" s="4"/>
      <c r="U241" s="4"/>
      <c r="V241" s="4"/>
      <c r="W241" s="4"/>
      <c r="X241" s="4" t="s">
        <v>643</v>
      </c>
      <c r="Y241" s="4" t="s">
        <v>311</v>
      </c>
      <c r="Z241" s="4" t="s">
        <v>528</v>
      </c>
      <c r="AA241" s="70" t="s">
        <v>998</v>
      </c>
    </row>
    <row r="242" spans="1:27" x14ac:dyDescent="0.3">
      <c r="A242" s="70" t="s">
        <v>1170</v>
      </c>
      <c r="B242" s="70" t="s">
        <v>1988</v>
      </c>
      <c r="C242" s="70" t="s">
        <v>1218</v>
      </c>
      <c r="D242" s="70" t="s">
        <v>143</v>
      </c>
      <c r="E242" s="70" t="s">
        <v>1169</v>
      </c>
      <c r="F242" s="70" t="s">
        <v>2075</v>
      </c>
      <c r="G242" s="70" t="s">
        <v>1094</v>
      </c>
      <c r="H242" s="70" t="s">
        <v>740</v>
      </c>
      <c r="I242" s="70" t="s">
        <v>2681</v>
      </c>
      <c r="J242" s="70" t="s">
        <v>2338</v>
      </c>
      <c r="K242" s="70" t="s">
        <v>532</v>
      </c>
      <c r="L242" s="70" t="s">
        <v>1171</v>
      </c>
      <c r="M242" s="70" t="s">
        <v>163</v>
      </c>
      <c r="N242" s="70" t="s">
        <v>1171</v>
      </c>
      <c r="O242" s="70" t="s">
        <v>1159</v>
      </c>
      <c r="P242" s="70" t="s">
        <v>2340</v>
      </c>
      <c r="Q242" s="70" t="s">
        <v>1091</v>
      </c>
      <c r="R242" s="70" t="s">
        <v>71</v>
      </c>
      <c r="S242" s="114" t="s">
        <v>2687</v>
      </c>
      <c r="T242" s="4"/>
      <c r="U242" s="4"/>
      <c r="V242" s="4"/>
      <c r="W242" s="4"/>
      <c r="X242" s="4" t="s">
        <v>643</v>
      </c>
      <c r="Y242" s="4" t="s">
        <v>311</v>
      </c>
      <c r="Z242" s="4" t="s">
        <v>531</v>
      </c>
      <c r="AA242" s="70" t="s">
        <v>999</v>
      </c>
    </row>
    <row r="243" spans="1:27" x14ac:dyDescent="0.3">
      <c r="A243" s="70" t="s">
        <v>1170</v>
      </c>
      <c r="B243" s="70" t="s">
        <v>1988</v>
      </c>
      <c r="C243" s="70" t="s">
        <v>1218</v>
      </c>
      <c r="D243" s="70" t="s">
        <v>143</v>
      </c>
      <c r="E243" s="70" t="s">
        <v>1169</v>
      </c>
      <c r="F243" s="70" t="s">
        <v>2075</v>
      </c>
      <c r="G243" s="70" t="s">
        <v>1094</v>
      </c>
      <c r="H243" s="99" t="s">
        <v>1879</v>
      </c>
      <c r="I243" s="70" t="s">
        <v>2682</v>
      </c>
      <c r="J243" s="70" t="s">
        <v>2339</v>
      </c>
      <c r="K243" s="70" t="s">
        <v>1838</v>
      </c>
      <c r="L243" s="70" t="s">
        <v>1171</v>
      </c>
      <c r="M243" s="70" t="s">
        <v>163</v>
      </c>
      <c r="N243" s="70" t="s">
        <v>1171</v>
      </c>
      <c r="O243" s="70" t="s">
        <v>1159</v>
      </c>
      <c r="P243" s="70" t="s">
        <v>2340</v>
      </c>
      <c r="Q243" s="70" t="s">
        <v>1091</v>
      </c>
      <c r="R243" s="100" t="s">
        <v>1094</v>
      </c>
      <c r="S243" s="114" t="s">
        <v>2687</v>
      </c>
      <c r="T243" s="4"/>
      <c r="U243" s="4"/>
      <c r="V243" s="4"/>
      <c r="W243" s="4"/>
      <c r="X243" s="4" t="s">
        <v>643</v>
      </c>
      <c r="Y243" s="4" t="s">
        <v>311</v>
      </c>
      <c r="AA243" s="70" t="s">
        <v>1118</v>
      </c>
    </row>
    <row r="244" spans="1:27" x14ac:dyDescent="0.3">
      <c r="A244" s="70" t="s">
        <v>1170</v>
      </c>
      <c r="B244" s="70" t="s">
        <v>1988</v>
      </c>
      <c r="C244" s="70" t="s">
        <v>1218</v>
      </c>
      <c r="D244" s="70" t="s">
        <v>143</v>
      </c>
      <c r="E244" s="70" t="s">
        <v>1169</v>
      </c>
      <c r="F244" s="70" t="s">
        <v>2075</v>
      </c>
      <c r="G244" s="70" t="s">
        <v>1094</v>
      </c>
      <c r="H244" s="70" t="s">
        <v>1122</v>
      </c>
      <c r="I244" s="99" t="s">
        <v>2786</v>
      </c>
      <c r="J244" s="70" t="s">
        <v>2340</v>
      </c>
      <c r="K244" s="70" t="s">
        <v>1091</v>
      </c>
      <c r="L244" s="70" t="s">
        <v>1219</v>
      </c>
      <c r="M244" s="70" t="s">
        <v>1028</v>
      </c>
      <c r="N244" s="70" t="s">
        <v>1171</v>
      </c>
      <c r="O244" s="70" t="s">
        <v>1159</v>
      </c>
      <c r="P244" s="85" t="s">
        <v>2088</v>
      </c>
      <c r="Q244" s="100" t="s">
        <v>643</v>
      </c>
      <c r="R244" s="100" t="s">
        <v>1094</v>
      </c>
      <c r="S244" s="114" t="s">
        <v>2690</v>
      </c>
      <c r="T244" s="4"/>
      <c r="U244" s="4"/>
      <c r="V244" s="4"/>
      <c r="W244" s="4"/>
      <c r="X244" s="4" t="s">
        <v>643</v>
      </c>
      <c r="Y244" s="4" t="s">
        <v>311</v>
      </c>
      <c r="AA244" s="70" t="s">
        <v>1119</v>
      </c>
    </row>
    <row r="245" spans="1:27" x14ac:dyDescent="0.3">
      <c r="A245" s="70" t="s">
        <v>1171</v>
      </c>
      <c r="B245" s="70" t="s">
        <v>1987</v>
      </c>
      <c r="C245" s="70" t="s">
        <v>1171</v>
      </c>
      <c r="D245" s="70" t="s">
        <v>17</v>
      </c>
      <c r="E245" s="70" t="s">
        <v>1166</v>
      </c>
      <c r="F245" s="70" t="s">
        <v>1171</v>
      </c>
      <c r="G245" s="70" t="s">
        <v>1212</v>
      </c>
      <c r="H245" s="85" t="s">
        <v>1197</v>
      </c>
      <c r="I245" s="99" t="s">
        <v>2788</v>
      </c>
      <c r="J245" s="85" t="s">
        <v>2080</v>
      </c>
      <c r="K245" s="100" t="s">
        <v>644</v>
      </c>
      <c r="L245" s="100" t="s">
        <v>1910</v>
      </c>
      <c r="M245" s="100" t="s">
        <v>1145</v>
      </c>
      <c r="N245" s="70" t="s">
        <v>1171</v>
      </c>
      <c r="O245" s="70" t="s">
        <v>1159</v>
      </c>
      <c r="P245" s="85" t="s">
        <v>2090</v>
      </c>
      <c r="Q245" s="100" t="s">
        <v>1196</v>
      </c>
      <c r="R245" s="100" t="s">
        <v>18</v>
      </c>
      <c r="S245" s="114" t="s">
        <v>2690</v>
      </c>
      <c r="AA245" s="85" t="s">
        <v>2080</v>
      </c>
    </row>
    <row r="246" spans="1:27" x14ac:dyDescent="0.3">
      <c r="A246" s="70" t="s">
        <v>1170</v>
      </c>
      <c r="B246" s="70" t="s">
        <v>1988</v>
      </c>
      <c r="C246" s="70" t="s">
        <v>1171</v>
      </c>
      <c r="D246" s="70" t="s">
        <v>17</v>
      </c>
      <c r="E246" s="70" t="s">
        <v>1166</v>
      </c>
      <c r="F246" s="70" t="s">
        <v>1171</v>
      </c>
      <c r="G246" s="70" t="s">
        <v>1212</v>
      </c>
      <c r="H246" s="85" t="s">
        <v>1197</v>
      </c>
      <c r="I246" s="99" t="s">
        <v>2789</v>
      </c>
      <c r="J246" s="85" t="s">
        <v>2079</v>
      </c>
      <c r="K246" s="100" t="s">
        <v>644</v>
      </c>
      <c r="L246" s="100" t="s">
        <v>1910</v>
      </c>
      <c r="M246" s="100" t="s">
        <v>1145</v>
      </c>
      <c r="N246" s="70" t="s">
        <v>1171</v>
      </c>
      <c r="O246" s="70" t="s">
        <v>1159</v>
      </c>
      <c r="P246" s="85" t="s">
        <v>2091</v>
      </c>
      <c r="Q246" s="100" t="s">
        <v>1196</v>
      </c>
      <c r="R246" s="100" t="s">
        <v>18</v>
      </c>
      <c r="S246" s="114" t="s">
        <v>2690</v>
      </c>
      <c r="AA246" s="85" t="s">
        <v>2079</v>
      </c>
    </row>
    <row r="247" spans="1:27" x14ac:dyDescent="0.3">
      <c r="A247" s="70" t="s">
        <v>1171</v>
      </c>
      <c r="B247" s="70" t="s">
        <v>1987</v>
      </c>
      <c r="C247" s="70" t="s">
        <v>1217</v>
      </c>
      <c r="D247" s="70" t="s">
        <v>143</v>
      </c>
      <c r="E247" s="70" t="s">
        <v>1168</v>
      </c>
      <c r="F247" s="70" t="s">
        <v>1806</v>
      </c>
      <c r="G247" s="70" t="s">
        <v>1213</v>
      </c>
      <c r="H247" s="85" t="s">
        <v>1198</v>
      </c>
      <c r="I247" s="99" t="s">
        <v>2790</v>
      </c>
      <c r="J247" s="85" t="s">
        <v>2083</v>
      </c>
      <c r="K247" s="100" t="s">
        <v>645</v>
      </c>
      <c r="L247" s="100" t="s">
        <v>1910</v>
      </c>
      <c r="M247" s="100" t="s">
        <v>1145</v>
      </c>
      <c r="N247" s="70" t="s">
        <v>1171</v>
      </c>
      <c r="O247" s="70" t="s">
        <v>1159</v>
      </c>
      <c r="P247" s="85" t="s">
        <v>2090</v>
      </c>
      <c r="Q247" s="100" t="s">
        <v>1196</v>
      </c>
      <c r="R247" s="100" t="s">
        <v>65</v>
      </c>
      <c r="S247" s="114" t="s">
        <v>2690</v>
      </c>
      <c r="AA247" s="85" t="s">
        <v>2083</v>
      </c>
    </row>
    <row r="248" spans="1:27" x14ac:dyDescent="0.3">
      <c r="A248" s="70" t="s">
        <v>1170</v>
      </c>
      <c r="B248" s="70" t="s">
        <v>1988</v>
      </c>
      <c r="C248" s="70" t="s">
        <v>1217</v>
      </c>
      <c r="D248" s="70" t="s">
        <v>143</v>
      </c>
      <c r="E248" s="70" t="s">
        <v>1168</v>
      </c>
      <c r="F248" s="70" t="s">
        <v>1806</v>
      </c>
      <c r="G248" s="70" t="s">
        <v>1213</v>
      </c>
      <c r="H248" s="85" t="s">
        <v>1198</v>
      </c>
      <c r="I248" s="99" t="s">
        <v>2791</v>
      </c>
      <c r="J248" s="85" t="s">
        <v>2084</v>
      </c>
      <c r="K248" s="100" t="s">
        <v>645</v>
      </c>
      <c r="L248" s="100" t="s">
        <v>1910</v>
      </c>
      <c r="M248" s="100" t="s">
        <v>1145</v>
      </c>
      <c r="N248" s="70" t="s">
        <v>1171</v>
      </c>
      <c r="O248" s="70" t="s">
        <v>1159</v>
      </c>
      <c r="P248" s="85" t="s">
        <v>2091</v>
      </c>
      <c r="Q248" s="100" t="s">
        <v>1196</v>
      </c>
      <c r="R248" s="100" t="s">
        <v>65</v>
      </c>
      <c r="S248" s="114" t="s">
        <v>2690</v>
      </c>
      <c r="AA248" s="85" t="s">
        <v>2084</v>
      </c>
    </row>
    <row r="249" spans="1:27" x14ac:dyDescent="0.3">
      <c r="A249" s="70" t="s">
        <v>1171</v>
      </c>
      <c r="B249" s="70" t="s">
        <v>1987</v>
      </c>
      <c r="C249" s="70" t="s">
        <v>1170</v>
      </c>
      <c r="D249" s="70" t="s">
        <v>17</v>
      </c>
      <c r="E249" s="70" t="s">
        <v>1167</v>
      </c>
      <c r="F249" s="70" t="s">
        <v>1805</v>
      </c>
      <c r="G249" s="70" t="s">
        <v>67</v>
      </c>
      <c r="H249" s="85" t="s">
        <v>1199</v>
      </c>
      <c r="I249" s="99" t="s">
        <v>2792</v>
      </c>
      <c r="J249" s="85" t="s">
        <v>2081</v>
      </c>
      <c r="K249" s="100" t="s">
        <v>642</v>
      </c>
      <c r="L249" s="100" t="s">
        <v>1806</v>
      </c>
      <c r="M249" s="100" t="s">
        <v>1146</v>
      </c>
      <c r="N249" s="70" t="s">
        <v>1171</v>
      </c>
      <c r="O249" s="70" t="s">
        <v>1159</v>
      </c>
      <c r="P249" s="85" t="s">
        <v>2080</v>
      </c>
      <c r="Q249" s="100" t="s">
        <v>644</v>
      </c>
      <c r="R249" s="100" t="s">
        <v>67</v>
      </c>
      <c r="S249" s="114" t="s">
        <v>2690</v>
      </c>
      <c r="AA249" s="85" t="s">
        <v>2081</v>
      </c>
    </row>
    <row r="250" spans="1:27" x14ac:dyDescent="0.3">
      <c r="A250" s="70" t="s">
        <v>1170</v>
      </c>
      <c r="B250" s="70" t="s">
        <v>1988</v>
      </c>
      <c r="C250" s="70" t="s">
        <v>1170</v>
      </c>
      <c r="D250" s="70" t="s">
        <v>17</v>
      </c>
      <c r="E250" s="70" t="s">
        <v>1167</v>
      </c>
      <c r="F250" s="70" t="s">
        <v>1805</v>
      </c>
      <c r="G250" s="70" t="s">
        <v>67</v>
      </c>
      <c r="H250" s="85" t="s">
        <v>1199</v>
      </c>
      <c r="I250" s="99" t="s">
        <v>2793</v>
      </c>
      <c r="J250" s="85" t="s">
        <v>2082</v>
      </c>
      <c r="K250" s="100" t="s">
        <v>642</v>
      </c>
      <c r="L250" s="100" t="s">
        <v>1806</v>
      </c>
      <c r="M250" s="100" t="s">
        <v>1146</v>
      </c>
      <c r="N250" s="70" t="s">
        <v>1171</v>
      </c>
      <c r="O250" s="70" t="s">
        <v>1159</v>
      </c>
      <c r="P250" s="85" t="s">
        <v>2079</v>
      </c>
      <c r="Q250" s="100" t="s">
        <v>644</v>
      </c>
      <c r="R250" s="100" t="s">
        <v>67</v>
      </c>
      <c r="S250" s="114" t="s">
        <v>2690</v>
      </c>
      <c r="AA250" s="85" t="s">
        <v>2082</v>
      </c>
    </row>
    <row r="251" spans="1:27" x14ac:dyDescent="0.3">
      <c r="A251" s="70" t="s">
        <v>1171</v>
      </c>
      <c r="B251" s="70" t="s">
        <v>1987</v>
      </c>
      <c r="C251" s="70" t="s">
        <v>1171</v>
      </c>
      <c r="D251" s="70" t="s">
        <v>17</v>
      </c>
      <c r="E251" s="70" t="s">
        <v>1166</v>
      </c>
      <c r="F251" s="70" t="s">
        <v>1171</v>
      </c>
      <c r="G251" s="70" t="s">
        <v>1212</v>
      </c>
      <c r="H251" s="101" t="s">
        <v>1882</v>
      </c>
      <c r="I251" s="99" t="s">
        <v>2796</v>
      </c>
      <c r="J251" s="85" t="s">
        <v>2077</v>
      </c>
      <c r="K251" s="100" t="s">
        <v>2076</v>
      </c>
      <c r="L251" s="100" t="s">
        <v>1806</v>
      </c>
      <c r="M251" s="100" t="s">
        <v>1146</v>
      </c>
      <c r="N251" s="70" t="s">
        <v>1171</v>
      </c>
      <c r="O251" s="70" t="s">
        <v>1159</v>
      </c>
      <c r="P251" s="85" t="s">
        <v>2080</v>
      </c>
      <c r="Q251" s="85" t="s">
        <v>644</v>
      </c>
      <c r="R251" s="100" t="s">
        <v>18</v>
      </c>
      <c r="S251" s="114" t="s">
        <v>2690</v>
      </c>
      <c r="AA251" s="85" t="s">
        <v>2077</v>
      </c>
    </row>
    <row r="252" spans="1:27" x14ac:dyDescent="0.3">
      <c r="A252" s="70" t="s">
        <v>1170</v>
      </c>
      <c r="B252" s="70" t="s">
        <v>1988</v>
      </c>
      <c r="C252" s="70" t="s">
        <v>1171</v>
      </c>
      <c r="D252" s="70" t="s">
        <v>17</v>
      </c>
      <c r="E252" s="70" t="s">
        <v>1166</v>
      </c>
      <c r="F252" s="70" t="s">
        <v>1171</v>
      </c>
      <c r="G252" s="70" t="s">
        <v>1212</v>
      </c>
      <c r="H252" s="101" t="s">
        <v>1882</v>
      </c>
      <c r="I252" s="99" t="s">
        <v>2797</v>
      </c>
      <c r="J252" s="85" t="s">
        <v>2078</v>
      </c>
      <c r="K252" s="100" t="s">
        <v>2076</v>
      </c>
      <c r="L252" s="100" t="s">
        <v>1806</v>
      </c>
      <c r="M252" s="100" t="s">
        <v>1146</v>
      </c>
      <c r="N252" s="70" t="s">
        <v>1171</v>
      </c>
      <c r="O252" s="70" t="s">
        <v>1159</v>
      </c>
      <c r="P252" s="85" t="s">
        <v>2079</v>
      </c>
      <c r="Q252" s="85" t="s">
        <v>644</v>
      </c>
      <c r="R252" s="100" t="s">
        <v>18</v>
      </c>
      <c r="S252" s="114" t="s">
        <v>2690</v>
      </c>
      <c r="AA252" s="85" t="s">
        <v>2078</v>
      </c>
    </row>
    <row r="253" spans="1:27" x14ac:dyDescent="0.3">
      <c r="A253" s="70" t="s">
        <v>1171</v>
      </c>
      <c r="B253" s="70" t="s">
        <v>1987</v>
      </c>
      <c r="C253" s="70" t="s">
        <v>1218</v>
      </c>
      <c r="D253" s="70" t="s">
        <v>143</v>
      </c>
      <c r="E253" s="70" t="s">
        <v>1169</v>
      </c>
      <c r="F253" s="70" t="s">
        <v>1809</v>
      </c>
      <c r="G253" s="70" t="s">
        <v>149</v>
      </c>
      <c r="H253" s="85" t="s">
        <v>1200</v>
      </c>
      <c r="I253" s="99" t="s">
        <v>2794</v>
      </c>
      <c r="J253" s="85" t="s">
        <v>2087</v>
      </c>
      <c r="K253" s="100" t="s">
        <v>643</v>
      </c>
      <c r="L253" s="100" t="s">
        <v>1806</v>
      </c>
      <c r="M253" s="100" t="s">
        <v>1146</v>
      </c>
      <c r="N253" s="70" t="s">
        <v>1171</v>
      </c>
      <c r="O253" s="70" t="s">
        <v>1159</v>
      </c>
      <c r="P253" s="85" t="s">
        <v>2083</v>
      </c>
      <c r="Q253" s="85" t="s">
        <v>645</v>
      </c>
      <c r="R253" s="100" t="s">
        <v>149</v>
      </c>
      <c r="S253" s="114" t="s">
        <v>2690</v>
      </c>
      <c r="AA253" s="85" t="s">
        <v>2087</v>
      </c>
    </row>
    <row r="254" spans="1:27" x14ac:dyDescent="0.3">
      <c r="A254" s="70" t="s">
        <v>1170</v>
      </c>
      <c r="B254" s="70" t="s">
        <v>1988</v>
      </c>
      <c r="C254" s="70" t="s">
        <v>1218</v>
      </c>
      <c r="D254" s="70" t="s">
        <v>143</v>
      </c>
      <c r="E254" s="70" t="s">
        <v>1169</v>
      </c>
      <c r="F254" s="70" t="s">
        <v>1809</v>
      </c>
      <c r="G254" s="70" t="s">
        <v>149</v>
      </c>
      <c r="H254" s="85" t="s">
        <v>1200</v>
      </c>
      <c r="I254" s="99" t="s">
        <v>2795</v>
      </c>
      <c r="J254" s="85" t="s">
        <v>2088</v>
      </c>
      <c r="K254" s="100" t="s">
        <v>643</v>
      </c>
      <c r="L254" s="100" t="s">
        <v>1806</v>
      </c>
      <c r="M254" s="100" t="s">
        <v>1146</v>
      </c>
      <c r="N254" s="70" t="s">
        <v>1171</v>
      </c>
      <c r="O254" s="70" t="s">
        <v>1159</v>
      </c>
      <c r="P254" s="85" t="s">
        <v>2084</v>
      </c>
      <c r="Q254" s="85" t="s">
        <v>645</v>
      </c>
      <c r="R254" s="100" t="s">
        <v>149</v>
      </c>
      <c r="S254" s="114" t="s">
        <v>2690</v>
      </c>
      <c r="AA254" s="85" t="s">
        <v>2088</v>
      </c>
    </row>
    <row r="255" spans="1:27" x14ac:dyDescent="0.3">
      <c r="A255" s="70" t="s">
        <v>1171</v>
      </c>
      <c r="B255" s="70" t="s">
        <v>1987</v>
      </c>
      <c r="C255" s="70" t="s">
        <v>1217</v>
      </c>
      <c r="D255" s="70" t="s">
        <v>143</v>
      </c>
      <c r="E255" s="70" t="s">
        <v>1168</v>
      </c>
      <c r="F255" s="70" t="s">
        <v>1806</v>
      </c>
      <c r="G255" s="70" t="s">
        <v>1213</v>
      </c>
      <c r="H255" s="101" t="s">
        <v>1883</v>
      </c>
      <c r="I255" s="99" t="s">
        <v>2798</v>
      </c>
      <c r="J255" s="85" t="s">
        <v>2086</v>
      </c>
      <c r="K255" s="100" t="s">
        <v>2089</v>
      </c>
      <c r="L255" s="100" t="s">
        <v>1806</v>
      </c>
      <c r="M255" s="100" t="s">
        <v>1146</v>
      </c>
      <c r="N255" s="70" t="s">
        <v>1171</v>
      </c>
      <c r="O255" s="70" t="s">
        <v>1159</v>
      </c>
      <c r="P255" s="85" t="s">
        <v>2083</v>
      </c>
      <c r="Q255" s="85" t="s">
        <v>645</v>
      </c>
      <c r="R255" s="100" t="s">
        <v>65</v>
      </c>
      <c r="S255" s="114" t="s">
        <v>2690</v>
      </c>
      <c r="AA255" s="85" t="s">
        <v>2086</v>
      </c>
    </row>
    <row r="256" spans="1:27" x14ac:dyDescent="0.3">
      <c r="A256" s="70" t="s">
        <v>1170</v>
      </c>
      <c r="B256" s="70" t="s">
        <v>1988</v>
      </c>
      <c r="C256" s="70" t="s">
        <v>1217</v>
      </c>
      <c r="D256" s="70" t="s">
        <v>143</v>
      </c>
      <c r="E256" s="70" t="s">
        <v>1168</v>
      </c>
      <c r="F256" s="70" t="s">
        <v>1806</v>
      </c>
      <c r="G256" s="70" t="s">
        <v>1213</v>
      </c>
      <c r="H256" s="101" t="s">
        <v>1883</v>
      </c>
      <c r="I256" s="99" t="s">
        <v>2799</v>
      </c>
      <c r="J256" s="85" t="s">
        <v>2085</v>
      </c>
      <c r="K256" s="100" t="s">
        <v>2089</v>
      </c>
      <c r="L256" s="100" t="s">
        <v>1806</v>
      </c>
      <c r="M256" s="100" t="s">
        <v>1146</v>
      </c>
      <c r="N256" s="70" t="s">
        <v>1171</v>
      </c>
      <c r="O256" s="70" t="s">
        <v>1159</v>
      </c>
      <c r="P256" s="85" t="s">
        <v>2084</v>
      </c>
      <c r="Q256" s="85" t="s">
        <v>645</v>
      </c>
      <c r="R256" s="100" t="s">
        <v>65</v>
      </c>
      <c r="S256" s="114" t="s">
        <v>2690</v>
      </c>
      <c r="AA256" s="85" t="s">
        <v>2085</v>
      </c>
    </row>
    <row r="1048455" spans="19:19" x14ac:dyDescent="0.3">
      <c r="S1048455" s="89"/>
    </row>
    <row r="1048456" spans="19:19" x14ac:dyDescent="0.3">
      <c r="S1048456" s="70"/>
    </row>
    <row r="1048457" spans="19:19" x14ac:dyDescent="0.3">
      <c r="S1048457" s="70"/>
    </row>
    <row r="1048458" spans="19:19" x14ac:dyDescent="0.3">
      <c r="S1048458" s="70"/>
    </row>
    <row r="1048459" spans="19:19" x14ac:dyDescent="0.3">
      <c r="S1048459" s="70"/>
    </row>
    <row r="1048460" spans="19:19" x14ac:dyDescent="0.3">
      <c r="S1048460" s="70"/>
    </row>
    <row r="1048461" spans="19:19" x14ac:dyDescent="0.3">
      <c r="S1048461" s="70"/>
    </row>
    <row r="1048462" spans="19:19" x14ac:dyDescent="0.3">
      <c r="S1048462" s="70"/>
    </row>
    <row r="1048463" spans="19:19" x14ac:dyDescent="0.3">
      <c r="S1048463" s="70"/>
    </row>
    <row r="1048464" spans="19:19" x14ac:dyDescent="0.3">
      <c r="S1048464" s="70"/>
    </row>
    <row r="1048465" spans="19:19" x14ac:dyDescent="0.3">
      <c r="S1048465" s="70"/>
    </row>
    <row r="1048466" spans="19:19" x14ac:dyDescent="0.3">
      <c r="S1048466" s="70"/>
    </row>
    <row r="1048467" spans="19:19" x14ac:dyDescent="0.3">
      <c r="S1048467" s="70"/>
    </row>
    <row r="1048468" spans="19:19" x14ac:dyDescent="0.3">
      <c r="S1048468" s="70"/>
    </row>
    <row r="1048469" spans="19:19" x14ac:dyDescent="0.3">
      <c r="S1048469" s="70"/>
    </row>
    <row r="1048470" spans="19:19" x14ac:dyDescent="0.3">
      <c r="S1048470" s="70"/>
    </row>
    <row r="1048471" spans="19:19" x14ac:dyDescent="0.3">
      <c r="S1048471" s="70"/>
    </row>
    <row r="1048472" spans="19:19" x14ac:dyDescent="0.3">
      <c r="S1048472" s="70"/>
    </row>
    <row r="1048473" spans="19:19" x14ac:dyDescent="0.3">
      <c r="S1048473" s="70"/>
    </row>
    <row r="1048474" spans="19:19" x14ac:dyDescent="0.3">
      <c r="S1048474" s="70"/>
    </row>
    <row r="1048475" spans="19:19" x14ac:dyDescent="0.3">
      <c r="S1048475" s="70"/>
    </row>
    <row r="1048476" spans="19:19" x14ac:dyDescent="0.3">
      <c r="S1048476" s="70"/>
    </row>
    <row r="1048477" spans="19:19" x14ac:dyDescent="0.3">
      <c r="S1048477" s="70"/>
    </row>
    <row r="1048478" spans="19:19" x14ac:dyDescent="0.3">
      <c r="S1048478" s="70"/>
    </row>
    <row r="1048479" spans="19:19" x14ac:dyDescent="0.3">
      <c r="S1048479" s="70"/>
    </row>
    <row r="1048480" spans="19:19" x14ac:dyDescent="0.3">
      <c r="S1048480" s="70"/>
    </row>
    <row r="1048481" spans="19:19" x14ac:dyDescent="0.3">
      <c r="S1048481" s="70"/>
    </row>
    <row r="1048482" spans="19:19" x14ac:dyDescent="0.3">
      <c r="S1048482" s="70"/>
    </row>
    <row r="1048483" spans="19:19" x14ac:dyDescent="0.3">
      <c r="S1048483" s="70"/>
    </row>
    <row r="1048484" spans="19:19" x14ac:dyDescent="0.3">
      <c r="S1048484" s="70"/>
    </row>
    <row r="1048485" spans="19:19" x14ac:dyDescent="0.3">
      <c r="S1048485" s="70"/>
    </row>
    <row r="1048486" spans="19:19" x14ac:dyDescent="0.3">
      <c r="S1048486" s="70"/>
    </row>
    <row r="1048487" spans="19:19" x14ac:dyDescent="0.3">
      <c r="S1048487" s="70"/>
    </row>
    <row r="1048488" spans="19:19" x14ac:dyDescent="0.3">
      <c r="S1048488" s="70"/>
    </row>
    <row r="1048489" spans="19:19" x14ac:dyDescent="0.3">
      <c r="S1048489" s="70"/>
    </row>
    <row r="1048490" spans="19:19" x14ac:dyDescent="0.3">
      <c r="S1048490" s="70"/>
    </row>
    <row r="1048491" spans="19:19" x14ac:dyDescent="0.3">
      <c r="S1048491" s="70"/>
    </row>
    <row r="1048492" spans="19:19" x14ac:dyDescent="0.3">
      <c r="S1048492" s="70"/>
    </row>
    <row r="1048493" spans="19:19" x14ac:dyDescent="0.3">
      <c r="S1048493" s="70"/>
    </row>
    <row r="1048494" spans="19:19" x14ac:dyDescent="0.3">
      <c r="S1048494" s="70"/>
    </row>
    <row r="1048495" spans="19:19" x14ac:dyDescent="0.3">
      <c r="S1048495" s="70"/>
    </row>
    <row r="1048496" spans="19:19" x14ac:dyDescent="0.3">
      <c r="S1048496" s="70"/>
    </row>
    <row r="1048497" spans="19:19" x14ac:dyDescent="0.3">
      <c r="S1048497" s="70"/>
    </row>
    <row r="1048498" spans="19:19" x14ac:dyDescent="0.3">
      <c r="S1048498" s="70"/>
    </row>
    <row r="1048499" spans="19:19" x14ac:dyDescent="0.3">
      <c r="S1048499" s="70"/>
    </row>
    <row r="1048500" spans="19:19" x14ac:dyDescent="0.3">
      <c r="S1048500" s="70"/>
    </row>
    <row r="1048501" spans="19:19" x14ac:dyDescent="0.3">
      <c r="S1048501" s="70"/>
    </row>
    <row r="1048502" spans="19:19" x14ac:dyDescent="0.3">
      <c r="S1048502" s="70"/>
    </row>
    <row r="1048503" spans="19:19" x14ac:dyDescent="0.3">
      <c r="S1048503" s="70"/>
    </row>
    <row r="1048504" spans="19:19" x14ac:dyDescent="0.3">
      <c r="S1048504" s="70"/>
    </row>
    <row r="1048505" spans="19:19" x14ac:dyDescent="0.3">
      <c r="S1048505" s="70"/>
    </row>
    <row r="1048506" spans="19:19" x14ac:dyDescent="0.3">
      <c r="S1048506" s="70"/>
    </row>
    <row r="1048507" spans="19:19" x14ac:dyDescent="0.3">
      <c r="S1048507" s="70"/>
    </row>
    <row r="1048508" spans="19:19" x14ac:dyDescent="0.3">
      <c r="S1048508" s="70"/>
    </row>
    <row r="1048509" spans="19:19" x14ac:dyDescent="0.3">
      <c r="S1048509" s="70"/>
    </row>
    <row r="1048510" spans="19:19" x14ac:dyDescent="0.3">
      <c r="S1048510" s="70"/>
    </row>
    <row r="1048511" spans="19:19" x14ac:dyDescent="0.3">
      <c r="S1048511" s="70"/>
    </row>
    <row r="1048512" spans="19:19" x14ac:dyDescent="0.3">
      <c r="S1048512" s="70"/>
    </row>
  </sheetData>
  <autoFilter ref="A1:R256" xr:uid="{3023C86B-4076-43F0-B809-F4D4DD483475}"/>
  <sortState xmlns:xlrd2="http://schemas.microsoft.com/office/spreadsheetml/2017/richdata2" ref="B2:Y242">
    <sortCondition descending="1" ref="D2:D242"/>
  </sortState>
  <conditionalFormatting sqref="H2:H4 H6:H10 H12 H14 H17 H20:H21 H24:H29 H32:H37 H40:H46 H49:H50 H53:H56 H59:H62 H65:H70 H73:H76 H79:H84 H87:H92 H95:H100 H103 H106:H109 H112:H126 H129:H131 H134:H135 H138:H141 H144:H148 H151:H152 H155:H157 H160:H162 H165:H166 H169:H175 H178:H179 H182:H183 H186:H187 H190:H193 H196:H197 H200:H202 H205:H211 H214:H215 H218:H219 H222:H226 H229:H231 H234:H237 H240:H242">
    <cfRule type="duplicateValues" dxfId="48" priority="214"/>
  </conditionalFormatting>
  <conditionalFormatting sqref="H2:H244 H246">
    <cfRule type="duplicateValues" dxfId="47" priority="4"/>
  </conditionalFormatting>
  <conditionalFormatting sqref="H5">
    <cfRule type="duplicateValues" dxfId="46" priority="57"/>
  </conditionalFormatting>
  <conditionalFormatting sqref="H11">
    <cfRule type="duplicateValues" dxfId="45" priority="56"/>
  </conditionalFormatting>
  <conditionalFormatting sqref="H13">
    <cfRule type="duplicateValues" dxfId="44" priority="55"/>
  </conditionalFormatting>
  <conditionalFormatting sqref="H15:H16">
    <cfRule type="duplicateValues" dxfId="43" priority="52"/>
  </conditionalFormatting>
  <conditionalFormatting sqref="H18">
    <cfRule type="duplicateValues" dxfId="42" priority="54"/>
  </conditionalFormatting>
  <conditionalFormatting sqref="H19">
    <cfRule type="duplicateValues" dxfId="41" priority="53"/>
  </conditionalFormatting>
  <conditionalFormatting sqref="H22:H23">
    <cfRule type="duplicateValues" dxfId="40" priority="51"/>
  </conditionalFormatting>
  <conditionalFormatting sqref="H30:H31">
    <cfRule type="duplicateValues" dxfId="39" priority="50"/>
  </conditionalFormatting>
  <conditionalFormatting sqref="H38:H39">
    <cfRule type="duplicateValues" dxfId="38" priority="49"/>
  </conditionalFormatting>
  <conditionalFormatting sqref="H47:H48">
    <cfRule type="duplicateValues" dxfId="37" priority="48"/>
  </conditionalFormatting>
  <conditionalFormatting sqref="H51:H52">
    <cfRule type="duplicateValues" dxfId="36" priority="47"/>
  </conditionalFormatting>
  <conditionalFormatting sqref="H57:H58">
    <cfRule type="duplicateValues" dxfId="35" priority="46"/>
  </conditionalFormatting>
  <conditionalFormatting sqref="H63:H64">
    <cfRule type="duplicateValues" dxfId="34" priority="45"/>
  </conditionalFormatting>
  <conditionalFormatting sqref="H71:H72">
    <cfRule type="duplicateValues" dxfId="33" priority="44"/>
  </conditionalFormatting>
  <conditionalFormatting sqref="H77 H85 H93 H101 H104 H110 H184 H188 H194 H198 H203 H212 H216 H220 H227 H232 H238 H243">
    <cfRule type="duplicateValues" dxfId="32" priority="5"/>
  </conditionalFormatting>
  <conditionalFormatting sqref="H78">
    <cfRule type="duplicateValues" dxfId="31" priority="43"/>
  </conditionalFormatting>
  <conditionalFormatting sqref="H86">
    <cfRule type="duplicateValues" dxfId="30" priority="42"/>
  </conditionalFormatting>
  <conditionalFormatting sqref="H94">
    <cfRule type="duplicateValues" dxfId="29" priority="41"/>
  </conditionalFormatting>
  <conditionalFormatting sqref="H102">
    <cfRule type="duplicateValues" dxfId="28" priority="40"/>
  </conditionalFormatting>
  <conditionalFormatting sqref="H105">
    <cfRule type="duplicateValues" dxfId="27" priority="11"/>
  </conditionalFormatting>
  <conditionalFormatting sqref="H111">
    <cfRule type="duplicateValues" dxfId="26" priority="38"/>
  </conditionalFormatting>
  <conditionalFormatting sqref="H127:H128">
    <cfRule type="duplicateValues" dxfId="25" priority="37"/>
  </conditionalFormatting>
  <conditionalFormatting sqref="H132">
    <cfRule type="duplicateValues" dxfId="24" priority="36"/>
  </conditionalFormatting>
  <conditionalFormatting sqref="H133">
    <cfRule type="duplicateValues" dxfId="23" priority="7"/>
  </conditionalFormatting>
  <conditionalFormatting sqref="H136:H137">
    <cfRule type="duplicateValues" dxfId="22" priority="35"/>
  </conditionalFormatting>
  <conditionalFormatting sqref="H142:H143">
    <cfRule type="duplicateValues" dxfId="21" priority="34"/>
  </conditionalFormatting>
  <conditionalFormatting sqref="H149:H150">
    <cfRule type="duplicateValues" dxfId="20" priority="33"/>
  </conditionalFormatting>
  <conditionalFormatting sqref="H153:H154">
    <cfRule type="duplicateValues" dxfId="19" priority="32"/>
  </conditionalFormatting>
  <conditionalFormatting sqref="H158:H159">
    <cfRule type="duplicateValues" dxfId="18" priority="31"/>
  </conditionalFormatting>
  <conditionalFormatting sqref="H163:H164">
    <cfRule type="duplicateValues" dxfId="17" priority="30"/>
  </conditionalFormatting>
  <conditionalFormatting sqref="H167:H168">
    <cfRule type="duplicateValues" dxfId="16" priority="29"/>
  </conditionalFormatting>
  <conditionalFormatting sqref="H176:H177">
    <cfRule type="duplicateValues" dxfId="15" priority="28"/>
  </conditionalFormatting>
  <conditionalFormatting sqref="H180:H181">
    <cfRule type="duplicateValues" dxfId="14" priority="27"/>
  </conditionalFormatting>
  <conditionalFormatting sqref="H185">
    <cfRule type="duplicateValues" dxfId="13" priority="26"/>
  </conditionalFormatting>
  <conditionalFormatting sqref="H189">
    <cfRule type="duplicateValues" dxfId="12" priority="12"/>
  </conditionalFormatting>
  <conditionalFormatting sqref="H195">
    <cfRule type="duplicateValues" dxfId="11" priority="24"/>
  </conditionalFormatting>
  <conditionalFormatting sqref="H199">
    <cfRule type="duplicateValues" dxfId="10" priority="9"/>
  </conditionalFormatting>
  <conditionalFormatting sqref="H204">
    <cfRule type="duplicateValues" dxfId="9" priority="10"/>
  </conditionalFormatting>
  <conditionalFormatting sqref="H213">
    <cfRule type="duplicateValues" dxfId="8" priority="21"/>
  </conditionalFormatting>
  <conditionalFormatting sqref="H217">
    <cfRule type="duplicateValues" dxfId="7" priority="6"/>
  </conditionalFormatting>
  <conditionalFormatting sqref="H221">
    <cfRule type="duplicateValues" dxfId="6" priority="8"/>
  </conditionalFormatting>
  <conditionalFormatting sqref="H228">
    <cfRule type="duplicateValues" dxfId="5" priority="18"/>
  </conditionalFormatting>
  <conditionalFormatting sqref="H233">
    <cfRule type="duplicateValues" dxfId="4" priority="13"/>
  </conditionalFormatting>
  <conditionalFormatting sqref="H239">
    <cfRule type="duplicateValues" dxfId="3" priority="16"/>
  </conditionalFormatting>
  <conditionalFormatting sqref="H244">
    <cfRule type="duplicateValues" dxfId="2" priority="14"/>
  </conditionalFormatting>
  <conditionalFormatting sqref="H245">
    <cfRule type="duplicateValues" dxfId="1" priority="2"/>
  </conditionalFormatting>
  <conditionalFormatting sqref="I2:I256">
    <cfRule type="duplicateValues" dxfId="0" priority="1"/>
  </conditionalFormatting>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F046D-92E4-4D36-A318-F2D097C46141}">
  <sheetPr>
    <tabColor theme="8" tint="0.59999389629810485"/>
  </sheetPr>
  <dimension ref="B1:J65"/>
  <sheetViews>
    <sheetView zoomScale="68" workbookViewId="0">
      <selection activeCell="F14" sqref="F14:F19"/>
    </sheetView>
  </sheetViews>
  <sheetFormatPr defaultRowHeight="14.4" x14ac:dyDescent="0.3"/>
  <cols>
    <col min="1" max="1" width="8.88671875" style="6"/>
    <col min="2" max="2" width="17.6640625" style="6" customWidth="1"/>
    <col min="3" max="3" width="9.5546875" style="6" customWidth="1"/>
    <col min="4" max="4" width="4.6640625" style="6" bestFit="1" customWidth="1"/>
    <col min="5" max="5" width="30.6640625" style="6" bestFit="1" customWidth="1"/>
    <col min="6" max="6" width="46.33203125" style="6" bestFit="1" customWidth="1"/>
    <col min="7" max="7" width="29.77734375" style="6" bestFit="1" customWidth="1"/>
    <col min="8" max="8" width="9.5546875" style="6" bestFit="1" customWidth="1"/>
    <col min="9" max="9" width="24" style="6" customWidth="1"/>
    <col min="10" max="10" width="1.6640625" style="6" bestFit="1" customWidth="1"/>
    <col min="11" max="16384" width="8.88671875" style="6"/>
  </cols>
  <sheetData>
    <row r="1" spans="2:10" x14ac:dyDescent="0.3">
      <c r="C1" s="6" t="s">
        <v>1145</v>
      </c>
      <c r="D1" s="6" t="s">
        <v>1146</v>
      </c>
      <c r="E1" s="6" t="s">
        <v>1028</v>
      </c>
      <c r="F1" s="6" t="s">
        <v>163</v>
      </c>
      <c r="J1" s="6" t="s">
        <v>1147</v>
      </c>
    </row>
    <row r="2" spans="2:10" x14ac:dyDescent="0.3">
      <c r="B2" s="7" t="s">
        <v>1148</v>
      </c>
      <c r="C2" s="8">
        <v>111</v>
      </c>
      <c r="F2" s="6">
        <v>12312</v>
      </c>
    </row>
    <row r="3" spans="2:10" x14ac:dyDescent="0.3">
      <c r="B3" s="7" t="s">
        <v>1149</v>
      </c>
      <c r="C3" s="8" t="s">
        <v>644</v>
      </c>
      <c r="F3" s="6" t="s">
        <v>1150</v>
      </c>
    </row>
    <row r="4" spans="2:10" x14ac:dyDescent="0.3">
      <c r="B4" s="3" t="s">
        <v>159</v>
      </c>
      <c r="C4" s="6" t="s">
        <v>1145</v>
      </c>
      <c r="F4" s="6" t="s">
        <v>163</v>
      </c>
    </row>
    <row r="5" spans="2:10" x14ac:dyDescent="0.3">
      <c r="B5" s="3" t="s">
        <v>1030</v>
      </c>
      <c r="C5" s="6" t="s">
        <v>1151</v>
      </c>
      <c r="F5" s="6" t="s">
        <v>1028</v>
      </c>
    </row>
    <row r="6" spans="2:10" ht="14.4" customHeight="1" x14ac:dyDescent="0.3">
      <c r="B6" s="3" t="s">
        <v>1152</v>
      </c>
    </row>
    <row r="7" spans="2:10" ht="14.4" customHeight="1" x14ac:dyDescent="0.3">
      <c r="B7" s="3" t="s">
        <v>160</v>
      </c>
      <c r="C7" s="6" t="s">
        <v>1153</v>
      </c>
      <c r="E7" s="190" t="s">
        <v>1154</v>
      </c>
      <c r="F7" s="190" t="s">
        <v>1155</v>
      </c>
      <c r="G7" s="190" t="s">
        <v>1156</v>
      </c>
      <c r="H7" s="191" t="s">
        <v>1157</v>
      </c>
    </row>
    <row r="8" spans="2:10" ht="14.4" customHeight="1" x14ac:dyDescent="0.3">
      <c r="B8" s="3" t="s">
        <v>1158</v>
      </c>
      <c r="C8" s="6" t="s">
        <v>1159</v>
      </c>
      <c r="E8" s="190"/>
      <c r="F8" s="190"/>
      <c r="G8" s="190"/>
      <c r="H8" s="190"/>
    </row>
    <row r="9" spans="2:10" ht="14.4" customHeight="1" x14ac:dyDescent="0.3">
      <c r="E9" s="190"/>
      <c r="F9" s="190"/>
      <c r="G9" s="190"/>
      <c r="H9" s="190"/>
    </row>
    <row r="10" spans="2:10" ht="14.4" customHeight="1" x14ac:dyDescent="0.3">
      <c r="E10" s="190"/>
      <c r="F10" s="190"/>
      <c r="G10" s="190"/>
      <c r="H10" s="190"/>
    </row>
    <row r="11" spans="2:10" ht="14.4" customHeight="1" x14ac:dyDescent="0.3">
      <c r="B11" s="3"/>
      <c r="E11" s="190"/>
      <c r="F11" s="190"/>
      <c r="G11" s="190"/>
      <c r="H11" s="190"/>
    </row>
    <row r="12" spans="2:10" x14ac:dyDescent="0.3">
      <c r="E12" s="190"/>
      <c r="F12" s="190"/>
      <c r="G12" s="190"/>
      <c r="H12" s="190"/>
    </row>
    <row r="13" spans="2:10" x14ac:dyDescent="0.3">
      <c r="E13" s="3"/>
    </row>
    <row r="14" spans="2:10" x14ac:dyDescent="0.3">
      <c r="E14" s="190" t="s">
        <v>1160</v>
      </c>
      <c r="F14" s="190" t="s">
        <v>1161</v>
      </c>
      <c r="G14" s="190" t="s">
        <v>163</v>
      </c>
      <c r="H14" s="191" t="s">
        <v>1162</v>
      </c>
      <c r="I14" s="190"/>
      <c r="J14" s="190"/>
    </row>
    <row r="15" spans="2:10" x14ac:dyDescent="0.3">
      <c r="E15" s="190"/>
      <c r="F15" s="190"/>
      <c r="G15" s="190"/>
      <c r="H15" s="190"/>
      <c r="I15" s="190"/>
      <c r="J15" s="190"/>
    </row>
    <row r="16" spans="2:10" x14ac:dyDescent="0.3">
      <c r="E16" s="190"/>
      <c r="F16" s="190"/>
      <c r="G16" s="190"/>
      <c r="H16" s="190"/>
      <c r="I16" s="190"/>
      <c r="J16" s="190"/>
    </row>
    <row r="17" spans="5:10" x14ac:dyDescent="0.3">
      <c r="E17" s="190"/>
      <c r="F17" s="190"/>
      <c r="G17" s="190"/>
      <c r="H17" s="190"/>
      <c r="I17" s="190"/>
      <c r="J17" s="190"/>
    </row>
    <row r="18" spans="5:10" x14ac:dyDescent="0.3">
      <c r="E18" s="190"/>
      <c r="F18" s="190"/>
      <c r="G18" s="190"/>
      <c r="H18" s="190"/>
      <c r="I18" s="190"/>
      <c r="J18" s="190"/>
    </row>
    <row r="19" spans="5:10" x14ac:dyDescent="0.3">
      <c r="E19" s="190"/>
      <c r="F19" s="190"/>
      <c r="G19" s="190"/>
      <c r="H19" s="190"/>
      <c r="I19" s="190"/>
      <c r="J19" s="190"/>
    </row>
    <row r="20" spans="5:10" x14ac:dyDescent="0.3">
      <c r="E20" s="190" t="s">
        <v>1163</v>
      </c>
      <c r="F20" s="190" t="s">
        <v>1164</v>
      </c>
      <c r="G20" s="190" t="s">
        <v>1145</v>
      </c>
      <c r="H20" s="191" t="s">
        <v>1162</v>
      </c>
    </row>
    <row r="21" spans="5:10" x14ac:dyDescent="0.3">
      <c r="E21" s="190"/>
      <c r="F21" s="190"/>
      <c r="G21" s="190"/>
      <c r="H21" s="190"/>
    </row>
    <row r="22" spans="5:10" x14ac:dyDescent="0.3">
      <c r="E22" s="190"/>
      <c r="F22" s="190"/>
      <c r="G22" s="190"/>
      <c r="H22" s="190"/>
    </row>
    <row r="23" spans="5:10" x14ac:dyDescent="0.3">
      <c r="E23" s="190"/>
      <c r="F23" s="190"/>
      <c r="G23" s="190"/>
      <c r="H23" s="190"/>
    </row>
    <row r="24" spans="5:10" x14ac:dyDescent="0.3">
      <c r="E24" s="190"/>
      <c r="F24" s="190"/>
      <c r="G24" s="190"/>
      <c r="H24" s="190"/>
    </row>
    <row r="25" spans="5:10" x14ac:dyDescent="0.3">
      <c r="E25" s="190"/>
      <c r="F25" s="190"/>
      <c r="G25" s="190"/>
      <c r="H25" s="190"/>
    </row>
    <row r="28" spans="5:10" x14ac:dyDescent="0.3">
      <c r="E28" s="190" t="s">
        <v>17</v>
      </c>
      <c r="F28" s="190" t="s">
        <v>1161</v>
      </c>
      <c r="G28" s="190" t="s">
        <v>1145</v>
      </c>
      <c r="H28" s="191" t="s">
        <v>1162</v>
      </c>
    </row>
    <row r="29" spans="5:10" x14ac:dyDescent="0.3">
      <c r="E29" s="190"/>
      <c r="F29" s="190"/>
      <c r="G29" s="190"/>
      <c r="H29" s="190"/>
    </row>
    <row r="30" spans="5:10" x14ac:dyDescent="0.3">
      <c r="E30" s="190"/>
      <c r="F30" s="190"/>
      <c r="G30" s="190"/>
      <c r="H30" s="190"/>
    </row>
    <row r="31" spans="5:10" x14ac:dyDescent="0.3">
      <c r="E31" s="190"/>
      <c r="F31" s="190"/>
      <c r="G31" s="190"/>
      <c r="H31" s="190"/>
    </row>
    <row r="32" spans="5:10" x14ac:dyDescent="0.3">
      <c r="E32" s="190"/>
      <c r="F32" s="190"/>
      <c r="G32" s="190"/>
      <c r="H32" s="190"/>
    </row>
    <row r="33" spans="5:8" x14ac:dyDescent="0.3">
      <c r="E33" s="190"/>
      <c r="F33" s="190"/>
      <c r="G33" s="190"/>
      <c r="H33" s="190"/>
    </row>
    <row r="34" spans="5:8" ht="14.4" customHeight="1" x14ac:dyDescent="0.3">
      <c r="E34" s="190" t="s">
        <v>143</v>
      </c>
      <c r="F34" s="190" t="s">
        <v>1165</v>
      </c>
      <c r="G34" s="190" t="s">
        <v>1145</v>
      </c>
      <c r="H34" s="191" t="s">
        <v>1162</v>
      </c>
    </row>
    <row r="35" spans="5:8" ht="14.4" customHeight="1" x14ac:dyDescent="0.3">
      <c r="E35" s="190"/>
      <c r="F35" s="190"/>
      <c r="G35" s="190"/>
      <c r="H35" s="190"/>
    </row>
    <row r="36" spans="5:8" ht="14.4" customHeight="1" x14ac:dyDescent="0.3">
      <c r="E36" s="190"/>
      <c r="F36" s="190"/>
      <c r="G36" s="190"/>
      <c r="H36" s="190"/>
    </row>
    <row r="37" spans="5:8" ht="14.4" customHeight="1" x14ac:dyDescent="0.3">
      <c r="E37" s="190"/>
      <c r="F37" s="190"/>
      <c r="G37" s="190"/>
      <c r="H37" s="190"/>
    </row>
    <row r="38" spans="5:8" ht="14.4" customHeight="1" x14ac:dyDescent="0.3">
      <c r="E38" s="190"/>
      <c r="F38" s="190"/>
      <c r="G38" s="190"/>
      <c r="H38" s="190"/>
    </row>
    <row r="39" spans="5:8" ht="14.4" customHeight="1" x14ac:dyDescent="0.3">
      <c r="E39" s="190"/>
      <c r="F39" s="190"/>
      <c r="G39" s="190"/>
      <c r="H39" s="190"/>
    </row>
    <row r="42" spans="5:8" x14ac:dyDescent="0.3">
      <c r="E42" s="190" t="s">
        <v>1166</v>
      </c>
      <c r="F42" s="190" t="s">
        <v>1161</v>
      </c>
      <c r="G42" s="190" t="s">
        <v>1146</v>
      </c>
      <c r="H42" s="191" t="s">
        <v>1162</v>
      </c>
    </row>
    <row r="43" spans="5:8" x14ac:dyDescent="0.3">
      <c r="E43" s="190"/>
      <c r="F43" s="190"/>
      <c r="G43" s="190"/>
      <c r="H43" s="190"/>
    </row>
    <row r="44" spans="5:8" x14ac:dyDescent="0.3">
      <c r="E44" s="190"/>
      <c r="F44" s="190"/>
      <c r="G44" s="190"/>
      <c r="H44" s="190"/>
    </row>
    <row r="45" spans="5:8" x14ac:dyDescent="0.3">
      <c r="E45" s="190"/>
      <c r="F45" s="190"/>
      <c r="G45" s="190"/>
      <c r="H45" s="190"/>
    </row>
    <row r="46" spans="5:8" x14ac:dyDescent="0.3">
      <c r="E46" s="190"/>
      <c r="F46" s="190"/>
      <c r="G46" s="190"/>
      <c r="H46" s="190"/>
    </row>
    <row r="47" spans="5:8" x14ac:dyDescent="0.3">
      <c r="E47" s="190"/>
      <c r="F47" s="190"/>
      <c r="G47" s="190"/>
      <c r="H47" s="190"/>
    </row>
    <row r="48" spans="5:8" ht="14.4" customHeight="1" x14ac:dyDescent="0.3">
      <c r="E48" s="190" t="s">
        <v>1167</v>
      </c>
      <c r="F48" s="190" t="s">
        <v>1161</v>
      </c>
      <c r="G48" s="190" t="s">
        <v>1146</v>
      </c>
      <c r="H48" s="191" t="s">
        <v>1162</v>
      </c>
    </row>
    <row r="49" spans="5:8" ht="14.4" customHeight="1" x14ac:dyDescent="0.3">
      <c r="E49" s="190"/>
      <c r="F49" s="190"/>
      <c r="G49" s="190"/>
      <c r="H49" s="190"/>
    </row>
    <row r="50" spans="5:8" ht="14.4" customHeight="1" x14ac:dyDescent="0.3">
      <c r="E50" s="190"/>
      <c r="F50" s="190"/>
      <c r="G50" s="190"/>
      <c r="H50" s="190"/>
    </row>
    <row r="51" spans="5:8" ht="14.4" customHeight="1" x14ac:dyDescent="0.3">
      <c r="E51" s="190"/>
      <c r="F51" s="190"/>
      <c r="G51" s="190"/>
      <c r="H51" s="190"/>
    </row>
    <row r="52" spans="5:8" ht="14.4" customHeight="1" x14ac:dyDescent="0.3">
      <c r="E52" s="190"/>
      <c r="F52" s="190"/>
      <c r="G52" s="190"/>
      <c r="H52" s="190"/>
    </row>
    <row r="53" spans="5:8" ht="14.4" customHeight="1" x14ac:dyDescent="0.3">
      <c r="E53" s="190"/>
      <c r="F53" s="190"/>
      <c r="G53" s="190"/>
      <c r="H53" s="190"/>
    </row>
    <row r="54" spans="5:8" ht="14.4" customHeight="1" x14ac:dyDescent="0.3">
      <c r="E54" s="190" t="s">
        <v>1168</v>
      </c>
      <c r="F54" s="190" t="s">
        <v>1165</v>
      </c>
      <c r="G54" s="190" t="s">
        <v>1146</v>
      </c>
      <c r="H54" s="191" t="s">
        <v>1162</v>
      </c>
    </row>
    <row r="55" spans="5:8" ht="14.4" customHeight="1" x14ac:dyDescent="0.3">
      <c r="E55" s="190"/>
      <c r="F55" s="190"/>
      <c r="G55" s="190"/>
      <c r="H55" s="190"/>
    </row>
    <row r="56" spans="5:8" ht="14.4" customHeight="1" x14ac:dyDescent="0.3">
      <c r="E56" s="190"/>
      <c r="F56" s="190"/>
      <c r="G56" s="190"/>
      <c r="H56" s="190"/>
    </row>
    <row r="57" spans="5:8" ht="14.4" customHeight="1" x14ac:dyDescent="0.3">
      <c r="E57" s="190"/>
      <c r="F57" s="190"/>
      <c r="G57" s="190"/>
      <c r="H57" s="190"/>
    </row>
    <row r="58" spans="5:8" ht="14.4" customHeight="1" x14ac:dyDescent="0.3">
      <c r="E58" s="190"/>
      <c r="F58" s="190"/>
      <c r="G58" s="190"/>
      <c r="H58" s="190"/>
    </row>
    <row r="59" spans="5:8" ht="14.4" customHeight="1" x14ac:dyDescent="0.3">
      <c r="E59" s="190"/>
      <c r="F59" s="190"/>
      <c r="G59" s="190"/>
      <c r="H59" s="190"/>
    </row>
    <row r="60" spans="5:8" ht="14.4" customHeight="1" x14ac:dyDescent="0.3">
      <c r="E60" s="190" t="s">
        <v>1169</v>
      </c>
      <c r="F60" s="190" t="s">
        <v>1165</v>
      </c>
      <c r="G60" s="190" t="s">
        <v>1146</v>
      </c>
      <c r="H60" s="191" t="s">
        <v>1162</v>
      </c>
    </row>
    <row r="61" spans="5:8" ht="14.4" customHeight="1" x14ac:dyDescent="0.3">
      <c r="E61" s="190"/>
      <c r="F61" s="190"/>
      <c r="G61" s="190"/>
      <c r="H61" s="190"/>
    </row>
    <row r="62" spans="5:8" ht="14.4" customHeight="1" x14ac:dyDescent="0.3">
      <c r="E62" s="190"/>
      <c r="F62" s="190"/>
      <c r="G62" s="190"/>
      <c r="H62" s="190"/>
    </row>
    <row r="63" spans="5:8" ht="14.4" customHeight="1" x14ac:dyDescent="0.3">
      <c r="E63" s="190"/>
      <c r="F63" s="190"/>
      <c r="G63" s="190"/>
      <c r="H63" s="190"/>
    </row>
    <row r="64" spans="5:8" ht="14.4" customHeight="1" x14ac:dyDescent="0.3">
      <c r="E64" s="190"/>
      <c r="F64" s="190"/>
      <c r="G64" s="190"/>
      <c r="H64" s="190"/>
    </row>
    <row r="65" spans="5:8" ht="14.4" customHeight="1" x14ac:dyDescent="0.3">
      <c r="E65" s="190"/>
      <c r="F65" s="190"/>
      <c r="G65" s="190"/>
      <c r="H65" s="190"/>
    </row>
  </sheetData>
  <mergeCells count="38">
    <mergeCell ref="E7:E12"/>
    <mergeCell ref="F7:F12"/>
    <mergeCell ref="G7:G12"/>
    <mergeCell ref="H7:H12"/>
    <mergeCell ref="E14:E19"/>
    <mergeCell ref="F14:F19"/>
    <mergeCell ref="G14:G19"/>
    <mergeCell ref="H14:H19"/>
    <mergeCell ref="I14:I19"/>
    <mergeCell ref="J14:J19"/>
    <mergeCell ref="E20:E25"/>
    <mergeCell ref="F20:F25"/>
    <mergeCell ref="G20:G25"/>
    <mergeCell ref="H20:H25"/>
    <mergeCell ref="E28:E33"/>
    <mergeCell ref="F28:F33"/>
    <mergeCell ref="G28:G33"/>
    <mergeCell ref="H28:H33"/>
    <mergeCell ref="E34:E39"/>
    <mergeCell ref="F34:F39"/>
    <mergeCell ref="G34:G39"/>
    <mergeCell ref="H34:H39"/>
    <mergeCell ref="E42:E47"/>
    <mergeCell ref="F42:F47"/>
    <mergeCell ref="G42:G47"/>
    <mergeCell ref="H42:H47"/>
    <mergeCell ref="E48:E53"/>
    <mergeCell ref="F48:F53"/>
    <mergeCell ref="G48:G53"/>
    <mergeCell ref="H48:H53"/>
    <mergeCell ref="E54:E59"/>
    <mergeCell ref="F54:F59"/>
    <mergeCell ref="G54:G59"/>
    <mergeCell ref="H54:H59"/>
    <mergeCell ref="E60:E65"/>
    <mergeCell ref="F60:F65"/>
    <mergeCell ref="G60:G65"/>
    <mergeCell ref="H60:H6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vt:i4>
      </vt:variant>
    </vt:vector>
  </HeadingPairs>
  <TitlesOfParts>
    <vt:vector size="30" baseType="lpstr">
      <vt:lpstr>GSM F.F Master 2026-27</vt:lpstr>
      <vt:lpstr>Sheet6</vt:lpstr>
      <vt:lpstr>GSM F.F Master 2026-27 (3)</vt:lpstr>
      <vt:lpstr>GSM F.F Master 2026-27 (2)</vt:lpstr>
      <vt:lpstr>GSM F.F Master 2025-26 Ason Apr</vt:lpstr>
      <vt:lpstr>Sheet5</vt:lpstr>
      <vt:lpstr>GSM F.F Master 2025-26 till Mar</vt:lpstr>
      <vt:lpstr>Sheet4</vt:lpstr>
      <vt:lpstr>GSM F.F Master 2025-26 till Nov</vt:lpstr>
      <vt:lpstr>GSM F.F Master 2024-25 (2)</vt:lpstr>
      <vt:lpstr>FMCG2</vt:lpstr>
      <vt:lpstr>QA Staff</vt:lpstr>
      <vt:lpstr>HYSTRA</vt:lpstr>
      <vt:lpstr>SF Revised as on Jan-23</vt:lpstr>
      <vt:lpstr>SF Before Jan-23</vt:lpstr>
      <vt:lpstr>Sheet3</vt:lpstr>
      <vt:lpstr>Pharma2</vt:lpstr>
      <vt:lpstr>Sheet1</vt:lpstr>
      <vt:lpstr>New Team For WELLMA Latst</vt:lpstr>
      <vt:lpstr>GSM F.F Master (2)</vt:lpstr>
      <vt:lpstr>Sheet2</vt:lpstr>
      <vt:lpstr>Social Franchise Structure</vt:lpstr>
      <vt:lpstr>New Team For WELLMA</vt:lpstr>
      <vt:lpstr>OPS</vt:lpstr>
      <vt:lpstr>HS</vt:lpstr>
      <vt:lpstr>IPC</vt:lpstr>
      <vt:lpstr>Pharma</vt:lpstr>
      <vt:lpstr>FMCG</vt:lpstr>
      <vt:lpstr>Legend</vt:lpstr>
      <vt:lpstr>IPC!Print_Area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Saad Hussain</dc:creator>
  <cp:lastModifiedBy>Intern MIS</cp:lastModifiedBy>
  <dcterms:created xsi:type="dcterms:W3CDTF">2021-04-15T05:54:51Z</dcterms:created>
  <dcterms:modified xsi:type="dcterms:W3CDTF">2026-10-12T11:11:45Z</dcterms:modified>
</cp:coreProperties>
</file>